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0" yWindow="0" windowWidth="25605" windowHeight="14760"/>
  </bookViews>
  <sheets>
    <sheet name="Sheet1" sheetId="1" r:id="rId1"/>
    <sheet name="Sheet2" sheetId="2" r:id="rId2"/>
    <sheet name="Sheet3" sheetId="3" r:id="rId3"/>
    <sheet name="配置检查表" sheetId="4" r:id="rId4"/>
    <sheet name="工作表2" sheetId="6" r:id="rId5"/>
    <sheet name="工作表1" sheetId="7" r:id="rId6"/>
    <sheet name="工作表3" sheetId="8" r:id="rId7"/>
    <sheet name="Sheet4" sheetId="9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0" hidden="1">Sheet1!$A$5:$G$2474</definedName>
  </definedNames>
  <calcPr calcId="124519"/>
</workbook>
</file>

<file path=xl/calcChain.xml><?xml version="1.0" encoding="utf-8"?>
<calcChain xmlns="http://schemas.openxmlformats.org/spreadsheetml/2006/main">
  <c r="H31" i="8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J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1"/>
  <c r="H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1"/>
  <c r="E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1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"/>
  <c r="AA4" i="7"/>
  <c r="Z5"/>
  <c r="AA5" s="1"/>
  <c r="AA6"/>
  <c r="Z7"/>
  <c r="AA7" s="1"/>
  <c r="Z8"/>
  <c r="AA8" s="1"/>
  <c r="Z9"/>
  <c r="AA9" s="1"/>
  <c r="AA10"/>
  <c r="Z11"/>
  <c r="AA11" s="1"/>
  <c r="AA12"/>
  <c r="AA13"/>
  <c r="Z14"/>
  <c r="AA14" s="1"/>
  <c r="Z15"/>
  <c r="AA15" s="1"/>
  <c r="Z16"/>
  <c r="AA16" s="1"/>
  <c r="Z17"/>
  <c r="AA17" s="1"/>
  <c r="Z18"/>
  <c r="AA18" s="1"/>
  <c r="AA19"/>
  <c r="Z20"/>
  <c r="AA20" s="1"/>
  <c r="Z21"/>
  <c r="AA21" s="1"/>
  <c r="Z22"/>
  <c r="AA22" s="1"/>
  <c r="Z23"/>
  <c r="AA23" s="1"/>
  <c r="Z24"/>
  <c r="AA24" s="1"/>
  <c r="Z25"/>
  <c r="AA25" s="1"/>
  <c r="Z26"/>
  <c r="AA26" s="1"/>
  <c r="Z27"/>
  <c r="AA27" s="1"/>
  <c r="Z28"/>
  <c r="AA28" s="1"/>
  <c r="Z29"/>
  <c r="AA29" s="1"/>
  <c r="Z30"/>
  <c r="AA30" s="1"/>
  <c r="Z31"/>
  <c r="AA31" s="1"/>
  <c r="AA32"/>
  <c r="AA33"/>
  <c r="AA34"/>
  <c r="Z35"/>
  <c r="AA35" s="1"/>
  <c r="AA36"/>
  <c r="AA37"/>
  <c r="AA38"/>
  <c r="AA39"/>
  <c r="AA40"/>
  <c r="AA41"/>
  <c r="AA42"/>
  <c r="AA43"/>
  <c r="AA44"/>
  <c r="AA45"/>
  <c r="AA46"/>
  <c r="Z47"/>
  <c r="AA47" s="1"/>
  <c r="AA48"/>
  <c r="AA49"/>
  <c r="Z50"/>
  <c r="AA50" s="1"/>
  <c r="Z51"/>
  <c r="AA51" s="1"/>
  <c r="Z52"/>
  <c r="AA52" s="1"/>
  <c r="AA53"/>
  <c r="Z54"/>
  <c r="AA54" s="1"/>
  <c r="AA55"/>
  <c r="Z56"/>
  <c r="AA56" s="1"/>
  <c r="Z57"/>
  <c r="AA57" s="1"/>
  <c r="AA58"/>
  <c r="Z59"/>
  <c r="AA59" s="1"/>
  <c r="Z60"/>
  <c r="AA60" s="1"/>
  <c r="Z61"/>
  <c r="AA61" s="1"/>
  <c r="AA62"/>
  <c r="Z63"/>
  <c r="AA63" s="1"/>
  <c r="Z64"/>
  <c r="AA64" s="1"/>
  <c r="Z65"/>
  <c r="AA65" s="1"/>
  <c r="Z66"/>
  <c r="AA66" s="1"/>
  <c r="Z67"/>
  <c r="AA67" s="1"/>
  <c r="Z68"/>
  <c r="AA68" s="1"/>
  <c r="Z69"/>
  <c r="AA69" s="1"/>
  <c r="AA70"/>
  <c r="AA71"/>
  <c r="Z72"/>
  <c r="AA72" s="1"/>
  <c r="Z73"/>
  <c r="AA73" s="1"/>
  <c r="Z74"/>
  <c r="AA74" s="1"/>
  <c r="Z75"/>
  <c r="AA75" s="1"/>
  <c r="Z76"/>
  <c r="AA76" s="1"/>
  <c r="Z3"/>
  <c r="AA3" s="1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36"/>
  <c r="U37"/>
  <c r="U38"/>
  <c r="U39"/>
  <c r="U45"/>
  <c r="U48"/>
  <c r="U49"/>
  <c r="U50"/>
  <c r="U52"/>
  <c r="U53"/>
  <c r="U57"/>
  <c r="U59"/>
  <c r="U60"/>
  <c r="U61"/>
  <c r="U62"/>
  <c r="U63"/>
  <c r="U64"/>
  <c r="U65"/>
  <c r="U66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"/>
  <c r="K4"/>
  <c r="O4"/>
  <c r="K5"/>
  <c r="O5"/>
  <c r="K6"/>
  <c r="O6"/>
  <c r="K7"/>
  <c r="O7"/>
  <c r="K8"/>
  <c r="O8"/>
  <c r="K9"/>
  <c r="O9"/>
  <c r="K10"/>
  <c r="O10"/>
  <c r="K11"/>
  <c r="O11"/>
  <c r="K12"/>
  <c r="O12"/>
  <c r="K13"/>
  <c r="O13"/>
  <c r="K14"/>
  <c r="O14"/>
  <c r="K15"/>
  <c r="O15"/>
  <c r="K16"/>
  <c r="O16"/>
  <c r="K17"/>
  <c r="O17"/>
  <c r="K18"/>
  <c r="O18"/>
  <c r="K19"/>
  <c r="O19"/>
  <c r="K20"/>
  <c r="O20"/>
  <c r="K21"/>
  <c r="O21"/>
  <c r="K22"/>
  <c r="O22"/>
  <c r="K23"/>
  <c r="O23"/>
  <c r="K24"/>
  <c r="O24"/>
  <c r="K25"/>
  <c r="O25"/>
  <c r="K26"/>
  <c r="O26"/>
  <c r="K27"/>
  <c r="O27"/>
  <c r="K28"/>
  <c r="O28"/>
  <c r="K29"/>
  <c r="O29"/>
  <c r="K30"/>
  <c r="O30"/>
  <c r="K31"/>
  <c r="O31"/>
  <c r="K32"/>
  <c r="O32"/>
  <c r="K33"/>
  <c r="O33"/>
  <c r="K34"/>
  <c r="O34"/>
  <c r="K35"/>
  <c r="O35"/>
  <c r="K36"/>
  <c r="O36"/>
  <c r="K37"/>
  <c r="O37"/>
  <c r="K38"/>
  <c r="O38"/>
  <c r="K39"/>
  <c r="O39"/>
  <c r="K40"/>
  <c r="O40"/>
  <c r="K41"/>
  <c r="O41"/>
  <c r="K42"/>
  <c r="O42"/>
  <c r="K43"/>
  <c r="O43"/>
  <c r="K44"/>
  <c r="O44"/>
  <c r="K45"/>
  <c r="O45"/>
  <c r="K46"/>
  <c r="O46"/>
  <c r="K47"/>
  <c r="O47"/>
  <c r="K48"/>
  <c r="O48"/>
  <c r="K49"/>
  <c r="O49"/>
  <c r="K50"/>
  <c r="O50"/>
  <c r="K51"/>
  <c r="O51"/>
  <c r="K52"/>
  <c r="O52"/>
  <c r="K53"/>
  <c r="O53"/>
  <c r="K54"/>
  <c r="O54"/>
  <c r="K55"/>
  <c r="O55"/>
  <c r="K56"/>
  <c r="O56"/>
  <c r="K57"/>
  <c r="O57"/>
  <c r="K58"/>
  <c r="O58"/>
  <c r="K59"/>
  <c r="O59"/>
  <c r="K60"/>
  <c r="O60"/>
  <c r="K61"/>
  <c r="O61"/>
  <c r="K62"/>
  <c r="O62"/>
  <c r="K63"/>
  <c r="O63"/>
  <c r="K64"/>
  <c r="O64"/>
  <c r="K65"/>
  <c r="O65"/>
  <c r="K66"/>
  <c r="O66"/>
  <c r="K67"/>
  <c r="O67"/>
  <c r="K68"/>
  <c r="O68"/>
  <c r="K69"/>
  <c r="O69"/>
  <c r="K70"/>
  <c r="O70"/>
  <c r="K71"/>
  <c r="O71"/>
  <c r="K72"/>
  <c r="O72"/>
  <c r="K73"/>
  <c r="O73"/>
  <c r="K74"/>
  <c r="O74"/>
  <c r="K75"/>
  <c r="O75"/>
  <c r="K76"/>
  <c r="O76"/>
  <c r="K77"/>
  <c r="O77"/>
  <c r="K78"/>
  <c r="O78"/>
  <c r="K79"/>
  <c r="O79"/>
  <c r="O80"/>
  <c r="K81"/>
  <c r="O81"/>
  <c r="K82"/>
  <c r="O82"/>
  <c r="K83"/>
  <c r="O83"/>
  <c r="O84"/>
  <c r="K85"/>
  <c r="O85"/>
  <c r="K86"/>
  <c r="O86"/>
  <c r="K87"/>
  <c r="O87"/>
  <c r="K88"/>
  <c r="O88"/>
  <c r="K89"/>
  <c r="O89"/>
  <c r="K90"/>
  <c r="O90"/>
  <c r="K91"/>
  <c r="O91"/>
  <c r="K92"/>
  <c r="O92"/>
  <c r="K93"/>
  <c r="O93"/>
  <c r="K94"/>
  <c r="O94"/>
  <c r="K95"/>
  <c r="O95"/>
  <c r="K96"/>
  <c r="O96"/>
  <c r="K97"/>
  <c r="O97"/>
  <c r="K98"/>
  <c r="O98"/>
  <c r="K99"/>
  <c r="O99"/>
  <c r="O100"/>
  <c r="K101"/>
  <c r="O101"/>
  <c r="K102"/>
  <c r="O102"/>
  <c r="K103"/>
  <c r="O103"/>
  <c r="K104"/>
  <c r="O104"/>
  <c r="K105"/>
  <c r="O105"/>
  <c r="K106"/>
  <c r="O106"/>
  <c r="O107"/>
  <c r="K108"/>
  <c r="O108"/>
  <c r="K109"/>
  <c r="O109"/>
  <c r="K110"/>
  <c r="O110"/>
  <c r="O111"/>
  <c r="O112"/>
  <c r="O113"/>
  <c r="K114"/>
  <c r="O114"/>
  <c r="K115"/>
  <c r="O115"/>
  <c r="K116"/>
  <c r="O116"/>
  <c r="O117"/>
  <c r="O118"/>
  <c r="K119"/>
  <c r="O119"/>
  <c r="O120"/>
  <c r="O121"/>
  <c r="K122"/>
  <c r="O122"/>
  <c r="K3"/>
  <c r="O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3"/>
  <c r="C3" i="6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"/>
  <c r="D390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C207" s="1"/>
  <c r="B208"/>
  <c r="C208" s="1"/>
  <c r="B209"/>
  <c r="C209" s="1"/>
  <c r="B210"/>
  <c r="C210" s="1"/>
  <c r="B211"/>
  <c r="B212"/>
  <c r="C212" s="1"/>
  <c r="B213"/>
  <c r="B214"/>
  <c r="C214" s="1"/>
  <c r="B215"/>
  <c r="C215" s="1"/>
  <c r="B216"/>
  <c r="C216" s="1"/>
  <c r="B217"/>
  <c r="C217" s="1"/>
  <c r="B218"/>
  <c r="C218" s="1"/>
  <c r="B219"/>
  <c r="C219" s="1"/>
  <c r="B220"/>
  <c r="C220" s="1"/>
  <c r="B221"/>
  <c r="C221" s="1"/>
  <c r="B222"/>
  <c r="B223"/>
  <c r="B224"/>
  <c r="C224" s="1"/>
  <c r="B225"/>
  <c r="C225" s="1"/>
  <c r="B226"/>
  <c r="C226" s="1"/>
  <c r="B227"/>
  <c r="C227" s="1"/>
  <c r="B228"/>
  <c r="C228" s="1"/>
  <c r="B229"/>
  <c r="C229" s="1"/>
  <c r="B230"/>
  <c r="B231"/>
  <c r="C231" s="1"/>
  <c r="B232"/>
  <c r="C232" s="1"/>
  <c r="B233"/>
  <c r="B234"/>
  <c r="C234" s="1"/>
  <c r="B235"/>
  <c r="C235" s="1"/>
  <c r="B236"/>
  <c r="C236" s="1"/>
  <c r="B237"/>
  <c r="C237" s="1"/>
  <c r="B238"/>
  <c r="B239"/>
  <c r="B240"/>
  <c r="C240" s="1"/>
  <c r="B241"/>
  <c r="C241" s="1"/>
  <c r="B242"/>
  <c r="C242" s="1"/>
  <c r="B243"/>
  <c r="C243" s="1"/>
  <c r="B244"/>
  <c r="C244" s="1"/>
  <c r="B245"/>
  <c r="B246"/>
  <c r="C246" s="1"/>
  <c r="B247"/>
  <c r="C247" s="1"/>
  <c r="B248"/>
  <c r="C248" s="1"/>
  <c r="B249"/>
  <c r="B250"/>
  <c r="C250" s="1"/>
  <c r="B251"/>
  <c r="B252"/>
  <c r="C252" s="1"/>
  <c r="B253"/>
  <c r="C253" s="1"/>
  <c r="B254"/>
  <c r="C254" s="1"/>
  <c r="B255"/>
  <c r="C255" s="1"/>
  <c r="B256"/>
  <c r="C256" s="1"/>
  <c r="B257"/>
  <c r="B258"/>
  <c r="C258" s="1"/>
  <c r="B259"/>
  <c r="C259" s="1"/>
  <c r="B260"/>
  <c r="C260" s="1"/>
  <c r="B261"/>
  <c r="B262"/>
  <c r="C262" s="1"/>
  <c r="B263"/>
  <c r="C263" s="1"/>
  <c r="B264"/>
  <c r="C264" s="1"/>
  <c r="B265"/>
  <c r="B266"/>
  <c r="C266" s="1"/>
  <c r="B267"/>
  <c r="C267" s="1"/>
  <c r="B268"/>
  <c r="C268" s="1"/>
  <c r="B269"/>
  <c r="C269" s="1"/>
  <c r="B270"/>
  <c r="C270" s="1"/>
  <c r="B271"/>
  <c r="B272"/>
  <c r="C272" s="1"/>
  <c r="B273"/>
  <c r="B274"/>
  <c r="C274" s="1"/>
  <c r="B275"/>
  <c r="C275" s="1"/>
  <c r="B276"/>
  <c r="C276" s="1"/>
  <c r="B277"/>
  <c r="B278"/>
  <c r="C278" s="1"/>
  <c r="B279"/>
  <c r="C279" s="1"/>
  <c r="B280"/>
  <c r="C280" s="1"/>
  <c r="B281"/>
  <c r="C281" s="1"/>
  <c r="B282"/>
  <c r="C282" s="1"/>
  <c r="B283"/>
  <c r="C283" s="1"/>
  <c r="B284"/>
  <c r="C284" s="1"/>
  <c r="B285"/>
  <c r="C285" s="1"/>
  <c r="B286"/>
  <c r="C286" s="1"/>
  <c r="B287"/>
  <c r="B288"/>
  <c r="C288" s="1"/>
  <c r="B289"/>
  <c r="C289" s="1"/>
  <c r="B290"/>
  <c r="C290" s="1"/>
  <c r="B291"/>
  <c r="C291" s="1"/>
  <c r="B292"/>
  <c r="C292" s="1"/>
  <c r="B293"/>
  <c r="C293" s="1"/>
  <c r="B294"/>
  <c r="C294" s="1"/>
  <c r="B295"/>
  <c r="C295" s="1"/>
  <c r="B296"/>
  <c r="C296" s="1"/>
  <c r="B297"/>
  <c r="B298"/>
  <c r="C298" s="1"/>
  <c r="B299"/>
  <c r="C299" s="1"/>
  <c r="B300"/>
  <c r="C300" s="1"/>
  <c r="B301"/>
  <c r="C301" s="1"/>
  <c r="B302"/>
  <c r="C302" s="1"/>
  <c r="B303"/>
  <c r="B304"/>
  <c r="C304" s="1"/>
  <c r="B305"/>
  <c r="C305" s="1"/>
  <c r="B306"/>
  <c r="C306" s="1"/>
  <c r="B307"/>
  <c r="C307" s="1"/>
  <c r="B308"/>
  <c r="C308" s="1"/>
  <c r="B309"/>
  <c r="B310"/>
  <c r="C310" s="1"/>
  <c r="B311"/>
  <c r="C311" s="1"/>
  <c r="B312"/>
  <c r="C312" s="1"/>
  <c r="B313"/>
  <c r="B314"/>
  <c r="C314" s="1"/>
  <c r="B315"/>
  <c r="C315" s="1"/>
  <c r="B316"/>
  <c r="C316" s="1"/>
  <c r="B317"/>
  <c r="C317" s="1"/>
  <c r="B318"/>
  <c r="C318" s="1"/>
  <c r="B319"/>
  <c r="C319" s="1"/>
  <c r="B320"/>
  <c r="C320" s="1"/>
  <c r="B321"/>
  <c r="B322"/>
  <c r="C322" s="1"/>
  <c r="B323"/>
  <c r="C323" s="1"/>
  <c r="B324"/>
  <c r="C324" s="1"/>
  <c r="B325"/>
  <c r="B326"/>
  <c r="C326" s="1"/>
  <c r="B327"/>
  <c r="C327" s="1"/>
  <c r="B328"/>
  <c r="C328" s="1"/>
  <c r="B329"/>
  <c r="B330"/>
  <c r="C330" s="1"/>
  <c r="B331"/>
  <c r="C331" s="1"/>
  <c r="B332"/>
  <c r="C332" s="1"/>
  <c r="B333"/>
  <c r="C333" s="1"/>
  <c r="B334"/>
  <c r="C334" s="1"/>
  <c r="B335"/>
  <c r="C335" s="1"/>
  <c r="B336"/>
  <c r="C336" s="1"/>
  <c r="B337"/>
  <c r="B338"/>
  <c r="C338" s="1"/>
  <c r="B339"/>
  <c r="C339" s="1"/>
  <c r="B340"/>
  <c r="C340" s="1"/>
  <c r="B341"/>
  <c r="B342"/>
  <c r="C342" s="1"/>
  <c r="B343"/>
  <c r="C343" s="1"/>
  <c r="B344"/>
  <c r="C344" s="1"/>
  <c r="B345"/>
  <c r="C345" s="1"/>
  <c r="B346"/>
  <c r="C346" s="1"/>
  <c r="B347"/>
  <c r="C347" s="1"/>
  <c r="B348"/>
  <c r="C348" s="1"/>
  <c r="B349"/>
  <c r="C349" s="1"/>
  <c r="B350"/>
  <c r="C350" s="1"/>
  <c r="B351"/>
  <c r="B352"/>
  <c r="C352" s="1"/>
  <c r="B353"/>
  <c r="B354"/>
  <c r="C354" s="1"/>
  <c r="B355"/>
  <c r="C355" s="1"/>
  <c r="B356"/>
  <c r="C356" s="1"/>
  <c r="B357"/>
  <c r="C357" s="1"/>
  <c r="B358"/>
  <c r="C358" s="1"/>
  <c r="B359"/>
  <c r="C359" s="1"/>
  <c r="B360"/>
  <c r="C360" s="1"/>
  <c r="B361"/>
  <c r="B362"/>
  <c r="C362" s="1"/>
  <c r="B363"/>
  <c r="C363" s="1"/>
  <c r="B364"/>
  <c r="C364" s="1"/>
  <c r="B365"/>
  <c r="C365" s="1"/>
  <c r="B366"/>
  <c r="C366" s="1"/>
  <c r="B367"/>
  <c r="C367" s="1"/>
  <c r="B368"/>
  <c r="C368" s="1"/>
  <c r="B369"/>
  <c r="C369" s="1"/>
  <c r="B370"/>
  <c r="C370" s="1"/>
  <c r="B371"/>
  <c r="C371" s="1"/>
  <c r="B372"/>
  <c r="C372" s="1"/>
  <c r="B373"/>
  <c r="C373" s="1"/>
  <c r="B374"/>
  <c r="B375"/>
  <c r="C375" s="1"/>
  <c r="B376"/>
  <c r="C376" s="1"/>
  <c r="B377"/>
  <c r="C377" s="1"/>
  <c r="B378"/>
  <c r="C378" s="1"/>
  <c r="B379"/>
  <c r="C379" s="1"/>
  <c r="B380"/>
  <c r="C380" s="1"/>
  <c r="B381"/>
  <c r="C381" s="1"/>
  <c r="B382"/>
  <c r="C382" s="1"/>
  <c r="B383"/>
  <c r="C383" s="1"/>
  <c r="B384"/>
  <c r="C384" s="1"/>
  <c r="B385"/>
  <c r="C385" s="1"/>
  <c r="B386"/>
  <c r="C386" s="1"/>
  <c r="B387"/>
  <c r="C387" s="1"/>
  <c r="B388"/>
  <c r="C388" s="1"/>
  <c r="B389"/>
  <c r="C389" s="1"/>
  <c r="C211"/>
  <c r="C213"/>
  <c r="C222"/>
  <c r="C223"/>
  <c r="C230"/>
  <c r="C233"/>
  <c r="C238"/>
  <c r="C239"/>
  <c r="C245"/>
  <c r="C249"/>
  <c r="C251"/>
  <c r="C257"/>
  <c r="C261"/>
  <c r="C265"/>
  <c r="C271"/>
  <c r="C273"/>
  <c r="C277"/>
  <c r="C287"/>
  <c r="C297"/>
  <c r="C303"/>
  <c r="C309"/>
  <c r="C313"/>
  <c r="C321"/>
  <c r="C325"/>
  <c r="C329"/>
  <c r="C337"/>
  <c r="C341"/>
  <c r="C351"/>
  <c r="C353"/>
  <c r="C361"/>
  <c r="C374"/>
  <c r="B2"/>
  <c r="O6" i="4"/>
  <c r="N7"/>
  <c r="O7"/>
  <c r="P7"/>
  <c r="Q7"/>
  <c r="R7"/>
  <c r="S7"/>
  <c r="T7"/>
  <c r="U7"/>
  <c r="V7"/>
  <c r="W7"/>
  <c r="N8"/>
  <c r="O8"/>
  <c r="P8"/>
  <c r="Q8"/>
  <c r="R8"/>
  <c r="S8"/>
  <c r="T8"/>
  <c r="U8"/>
  <c r="V8"/>
  <c r="W8"/>
  <c r="N9"/>
  <c r="O9"/>
  <c r="P9"/>
  <c r="Q9"/>
  <c r="R9"/>
  <c r="S9"/>
  <c r="T9"/>
  <c r="U9"/>
  <c r="V9"/>
  <c r="W9"/>
  <c r="N10"/>
  <c r="O10"/>
  <c r="P10"/>
  <c r="Q10"/>
  <c r="R10"/>
  <c r="S10"/>
  <c r="T10"/>
  <c r="U10"/>
  <c r="V10"/>
  <c r="W10"/>
  <c r="N11"/>
  <c r="O11"/>
  <c r="P11"/>
  <c r="Q11"/>
  <c r="R11"/>
  <c r="S11"/>
  <c r="T11"/>
  <c r="U11"/>
  <c r="V11"/>
  <c r="W11"/>
  <c r="N12"/>
  <c r="O12"/>
  <c r="P12"/>
  <c r="Q12"/>
  <c r="R12"/>
  <c r="S12"/>
  <c r="T12"/>
  <c r="U12"/>
  <c r="V12"/>
  <c r="W12"/>
  <c r="N13"/>
  <c r="O13"/>
  <c r="P13"/>
  <c r="Q13"/>
  <c r="R13"/>
  <c r="S13"/>
  <c r="T13"/>
  <c r="U13"/>
  <c r="V13"/>
  <c r="W13"/>
  <c r="N14"/>
  <c r="O14"/>
  <c r="P14"/>
  <c r="Q14"/>
  <c r="R14"/>
  <c r="S14"/>
  <c r="T14"/>
  <c r="U14"/>
  <c r="V14"/>
  <c r="W14"/>
  <c r="N15"/>
  <c r="O15"/>
  <c r="P15"/>
  <c r="Q15"/>
  <c r="R15"/>
  <c r="S15"/>
  <c r="T15"/>
  <c r="U15"/>
  <c r="V15"/>
  <c r="W15"/>
  <c r="N16"/>
  <c r="O16"/>
  <c r="P16"/>
  <c r="Q16"/>
  <c r="R16"/>
  <c r="S16"/>
  <c r="T16"/>
  <c r="U16"/>
  <c r="V16"/>
  <c r="W16"/>
  <c r="N17"/>
  <c r="O17"/>
  <c r="P17"/>
  <c r="Q17"/>
  <c r="R17"/>
  <c r="S17"/>
  <c r="T17"/>
  <c r="U17"/>
  <c r="V17"/>
  <c r="W17"/>
  <c r="N18"/>
  <c r="O18"/>
  <c r="P18"/>
  <c r="Q18"/>
  <c r="R18"/>
  <c r="S18"/>
  <c r="T18"/>
  <c r="U18"/>
  <c r="V18"/>
  <c r="W18"/>
  <c r="N19"/>
  <c r="O19"/>
  <c r="P19"/>
  <c r="Q19"/>
  <c r="R19"/>
  <c r="S19"/>
  <c r="T19"/>
  <c r="U19"/>
  <c r="V19"/>
  <c r="W19"/>
  <c r="N20"/>
  <c r="O20"/>
  <c r="P20"/>
  <c r="Q20"/>
  <c r="R20"/>
  <c r="S20"/>
  <c r="T20"/>
  <c r="U20"/>
  <c r="V20"/>
  <c r="W20"/>
  <c r="N21"/>
  <c r="O21"/>
  <c r="P21"/>
  <c r="Q21"/>
  <c r="R21"/>
  <c r="S21"/>
  <c r="T21"/>
  <c r="U21"/>
  <c r="V21"/>
  <c r="W21"/>
  <c r="N22"/>
  <c r="O22"/>
  <c r="P22"/>
  <c r="Q22"/>
  <c r="R22"/>
  <c r="S22"/>
  <c r="T22"/>
  <c r="U22"/>
  <c r="V22"/>
  <c r="W22"/>
  <c r="N23"/>
  <c r="O23"/>
  <c r="P23"/>
  <c r="Q23"/>
  <c r="R23"/>
  <c r="S23"/>
  <c r="T23"/>
  <c r="U23"/>
  <c r="V23"/>
  <c r="W23"/>
  <c r="N24"/>
  <c r="O24"/>
  <c r="P24"/>
  <c r="Q24"/>
  <c r="R24"/>
  <c r="S24"/>
  <c r="T24"/>
  <c r="U24"/>
  <c r="V24"/>
  <c r="W24"/>
  <c r="N25"/>
  <c r="O25"/>
  <c r="P25"/>
  <c r="Q25"/>
  <c r="R25"/>
  <c r="S25"/>
  <c r="T25"/>
  <c r="U25"/>
  <c r="V25"/>
  <c r="W25"/>
  <c r="N26"/>
  <c r="O26"/>
  <c r="P26"/>
  <c r="Q26"/>
  <c r="R26"/>
  <c r="S26"/>
  <c r="T26"/>
  <c r="U26"/>
  <c r="V26"/>
  <c r="W26"/>
  <c r="N27"/>
  <c r="O27"/>
  <c r="P27"/>
  <c r="Q27"/>
  <c r="R27"/>
  <c r="S27"/>
  <c r="T27"/>
  <c r="U27"/>
  <c r="V27"/>
  <c r="W27"/>
  <c r="N28"/>
  <c r="O28"/>
  <c r="P28"/>
  <c r="Q28"/>
  <c r="R28"/>
  <c r="S28"/>
  <c r="T28"/>
  <c r="U28"/>
  <c r="V28"/>
  <c r="W28"/>
  <c r="N29"/>
  <c r="O29"/>
  <c r="P29"/>
  <c r="Q29"/>
  <c r="R29"/>
  <c r="S29"/>
  <c r="T29"/>
  <c r="U29"/>
  <c r="V29"/>
  <c r="W29"/>
  <c r="N30"/>
  <c r="O30"/>
  <c r="P30"/>
  <c r="Q30"/>
  <c r="R30"/>
  <c r="S30"/>
  <c r="T30"/>
  <c r="U30"/>
  <c r="V30"/>
  <c r="W30"/>
  <c r="N31"/>
  <c r="O31"/>
  <c r="P31"/>
  <c r="Q31"/>
  <c r="R31"/>
  <c r="S31"/>
  <c r="T31"/>
  <c r="U31"/>
  <c r="V31"/>
  <c r="W31"/>
  <c r="N32"/>
  <c r="O32"/>
  <c r="P32"/>
  <c r="Q32"/>
  <c r="R32"/>
  <c r="S32"/>
  <c r="T32"/>
  <c r="U32"/>
  <c r="V32"/>
  <c r="W32"/>
  <c r="N33"/>
  <c r="O33"/>
  <c r="P33"/>
  <c r="Q33"/>
  <c r="R33"/>
  <c r="S33"/>
  <c r="T33"/>
  <c r="U33"/>
  <c r="V33"/>
  <c r="W33"/>
  <c r="N34"/>
  <c r="O34"/>
  <c r="P34"/>
  <c r="Q34"/>
  <c r="R34"/>
  <c r="S34"/>
  <c r="T34"/>
  <c r="U34"/>
  <c r="V34"/>
  <c r="W34"/>
  <c r="N35"/>
  <c r="O35"/>
  <c r="P35"/>
  <c r="Q35"/>
  <c r="R35"/>
  <c r="S35"/>
  <c r="T35"/>
  <c r="U35"/>
  <c r="V35"/>
  <c r="W35"/>
  <c r="N36"/>
  <c r="O36"/>
  <c r="P36"/>
  <c r="Q36"/>
  <c r="R36"/>
  <c r="S36"/>
  <c r="T36"/>
  <c r="U36"/>
  <c r="V36"/>
  <c r="W36"/>
  <c r="N37"/>
  <c r="O37"/>
  <c r="P37"/>
  <c r="Q37"/>
  <c r="R37"/>
  <c r="S37"/>
  <c r="T37"/>
  <c r="U37"/>
  <c r="V37"/>
  <c r="W37"/>
  <c r="N38"/>
  <c r="O38"/>
  <c r="P38"/>
  <c r="Q38"/>
  <c r="R38"/>
  <c r="S38"/>
  <c r="T38"/>
  <c r="U38"/>
  <c r="V38"/>
  <c r="W38"/>
  <c r="N39"/>
  <c r="O39"/>
  <c r="P39"/>
  <c r="Q39"/>
  <c r="R39"/>
  <c r="S39"/>
  <c r="T39"/>
  <c r="U39"/>
  <c r="V39"/>
  <c r="W39"/>
  <c r="N40"/>
  <c r="O40"/>
  <c r="P40"/>
  <c r="Q40"/>
  <c r="R40"/>
  <c r="S40"/>
  <c r="T40"/>
  <c r="U40"/>
  <c r="V40"/>
  <c r="W40"/>
  <c r="N41"/>
  <c r="O41"/>
  <c r="P41"/>
  <c r="Q41"/>
  <c r="R41"/>
  <c r="S41"/>
  <c r="T41"/>
  <c r="U41"/>
  <c r="V41"/>
  <c r="W41"/>
  <c r="N42"/>
  <c r="O42"/>
  <c r="P42"/>
  <c r="Q42"/>
  <c r="R42"/>
  <c r="S42"/>
  <c r="T42"/>
  <c r="U42"/>
  <c r="V42"/>
  <c r="W42"/>
  <c r="N43"/>
  <c r="O43"/>
  <c r="P43"/>
  <c r="Q43"/>
  <c r="R43"/>
  <c r="S43"/>
  <c r="T43"/>
  <c r="U43"/>
  <c r="V43"/>
  <c r="W43"/>
  <c r="N44"/>
  <c r="O44"/>
  <c r="P44"/>
  <c r="Q44"/>
  <c r="R44"/>
  <c r="S44"/>
  <c r="T44"/>
  <c r="U44"/>
  <c r="V44"/>
  <c r="W44"/>
  <c r="N45"/>
  <c r="O45"/>
  <c r="P45"/>
  <c r="Q45"/>
  <c r="R45"/>
  <c r="S45"/>
  <c r="T45"/>
  <c r="U45"/>
  <c r="V45"/>
  <c r="W45"/>
  <c r="N46"/>
  <c r="O46"/>
  <c r="P46"/>
  <c r="Q46"/>
  <c r="R46"/>
  <c r="S46"/>
  <c r="T46"/>
  <c r="U46"/>
  <c r="V46"/>
  <c r="W46"/>
  <c r="N47"/>
  <c r="O47"/>
  <c r="P47"/>
  <c r="Q47"/>
  <c r="R47"/>
  <c r="S47"/>
  <c r="T47"/>
  <c r="U47"/>
  <c r="V47"/>
  <c r="W47"/>
  <c r="N48"/>
  <c r="O48"/>
  <c r="P48"/>
  <c r="Q48"/>
  <c r="R48"/>
  <c r="S48"/>
  <c r="T48"/>
  <c r="U48"/>
  <c r="V48"/>
  <c r="W48"/>
  <c r="N49"/>
  <c r="O49"/>
  <c r="P49"/>
  <c r="Q49"/>
  <c r="R49"/>
  <c r="S49"/>
  <c r="T49"/>
  <c r="U49"/>
  <c r="V49"/>
  <c r="W49"/>
  <c r="N50"/>
  <c r="O50"/>
  <c r="P50"/>
  <c r="Q50"/>
  <c r="R50"/>
  <c r="S50"/>
  <c r="T50"/>
  <c r="U50"/>
  <c r="V50"/>
  <c r="W50"/>
  <c r="N51"/>
  <c r="O51"/>
  <c r="P51"/>
  <c r="Q51"/>
  <c r="R51"/>
  <c r="S51"/>
  <c r="T51"/>
  <c r="U51"/>
  <c r="V51"/>
  <c r="W51"/>
  <c r="N52"/>
  <c r="O52"/>
  <c r="P52"/>
  <c r="Q52"/>
  <c r="R52"/>
  <c r="S52"/>
  <c r="T52"/>
  <c r="U52"/>
  <c r="V52"/>
  <c r="W52"/>
  <c r="N53"/>
  <c r="O53"/>
  <c r="P53"/>
  <c r="Q53"/>
  <c r="R53"/>
  <c r="S53"/>
  <c r="T53"/>
  <c r="U53"/>
  <c r="V53"/>
  <c r="W53"/>
  <c r="N54"/>
  <c r="O54"/>
  <c r="P54"/>
  <c r="Q54"/>
  <c r="R54"/>
  <c r="S54"/>
  <c r="T54"/>
  <c r="U54"/>
  <c r="V54"/>
  <c r="W54"/>
  <c r="N55"/>
  <c r="O55"/>
  <c r="P55"/>
  <c r="Q55"/>
  <c r="R55"/>
  <c r="S55"/>
  <c r="T55"/>
  <c r="U55"/>
  <c r="V55"/>
  <c r="W55"/>
  <c r="N56"/>
  <c r="O56"/>
  <c r="P56"/>
  <c r="Q56"/>
  <c r="R56"/>
  <c r="S56"/>
  <c r="T56"/>
  <c r="U56"/>
  <c r="V56"/>
  <c r="W56"/>
  <c r="N57"/>
  <c r="O57"/>
  <c r="P57"/>
  <c r="Q57"/>
  <c r="R57"/>
  <c r="S57"/>
  <c r="T57"/>
  <c r="U57"/>
  <c r="V57"/>
  <c r="W57"/>
  <c r="N58"/>
  <c r="O58"/>
  <c r="P58"/>
  <c r="Q58"/>
  <c r="R58"/>
  <c r="S58"/>
  <c r="T58"/>
  <c r="U58"/>
  <c r="V58"/>
  <c r="W58"/>
  <c r="N59"/>
  <c r="O59"/>
  <c r="P59"/>
  <c r="Q59"/>
  <c r="R59"/>
  <c r="S59"/>
  <c r="T59"/>
  <c r="U59"/>
  <c r="V59"/>
  <c r="W59"/>
  <c r="N60"/>
  <c r="O60"/>
  <c r="P60"/>
  <c r="Q60"/>
  <c r="R60"/>
  <c r="S60"/>
  <c r="T60"/>
  <c r="U60"/>
  <c r="V60"/>
  <c r="W60"/>
  <c r="N61"/>
  <c r="O61"/>
  <c r="P61"/>
  <c r="Q61"/>
  <c r="R61"/>
  <c r="S61"/>
  <c r="T61"/>
  <c r="U61"/>
  <c r="V61"/>
  <c r="W61"/>
  <c r="N62"/>
  <c r="O62"/>
  <c r="P62"/>
  <c r="Q62"/>
  <c r="R62"/>
  <c r="S62"/>
  <c r="T62"/>
  <c r="U62"/>
  <c r="V62"/>
  <c r="W62"/>
  <c r="N63"/>
  <c r="O63"/>
  <c r="P63"/>
  <c r="Q63"/>
  <c r="R63"/>
  <c r="S63"/>
  <c r="T63"/>
  <c r="U63"/>
  <c r="V63"/>
  <c r="W63"/>
  <c r="N64"/>
  <c r="O64"/>
  <c r="P64"/>
  <c r="Q64"/>
  <c r="R64"/>
  <c r="S64"/>
  <c r="T64"/>
  <c r="U64"/>
  <c r="V64"/>
  <c r="W64"/>
  <c r="N65"/>
  <c r="O65"/>
  <c r="P65"/>
  <c r="Q65"/>
  <c r="R65"/>
  <c r="S65"/>
  <c r="T65"/>
  <c r="U65"/>
  <c r="V65"/>
  <c r="W65"/>
  <c r="N66"/>
  <c r="O66"/>
  <c r="P66"/>
  <c r="Q66"/>
  <c r="R66"/>
  <c r="S66"/>
  <c r="T66"/>
  <c r="U66"/>
  <c r="V66"/>
  <c r="W66"/>
  <c r="N67"/>
  <c r="O67"/>
  <c r="P67"/>
  <c r="Q67"/>
  <c r="R67"/>
  <c r="S67"/>
  <c r="T67"/>
  <c r="U67"/>
  <c r="V67"/>
  <c r="W67"/>
  <c r="N68"/>
  <c r="O68"/>
  <c r="P68"/>
  <c r="Q68"/>
  <c r="R68"/>
  <c r="S68"/>
  <c r="T68"/>
  <c r="U68"/>
  <c r="V68"/>
  <c r="W68"/>
  <c r="N69"/>
  <c r="O69"/>
  <c r="P69"/>
  <c r="Q69"/>
  <c r="R69"/>
  <c r="S69"/>
  <c r="T69"/>
  <c r="U69"/>
  <c r="V69"/>
  <c r="W69"/>
  <c r="N70"/>
  <c r="O70"/>
  <c r="P70"/>
  <c r="Q70"/>
  <c r="R70"/>
  <c r="S70"/>
  <c r="T70"/>
  <c r="U70"/>
  <c r="V70"/>
  <c r="W70"/>
  <c r="N71"/>
  <c r="O71"/>
  <c r="P71"/>
  <c r="Q71"/>
  <c r="R71"/>
  <c r="S71"/>
  <c r="T71"/>
  <c r="U71"/>
  <c r="V71"/>
  <c r="W71"/>
  <c r="N72"/>
  <c r="O72"/>
  <c r="P72"/>
  <c r="Q72"/>
  <c r="R72"/>
  <c r="S72"/>
  <c r="T72"/>
  <c r="U72"/>
  <c r="V72"/>
  <c r="W72"/>
  <c r="N73"/>
  <c r="O73"/>
  <c r="P73"/>
  <c r="Q73"/>
  <c r="R73"/>
  <c r="S73"/>
  <c r="T73"/>
  <c r="U73"/>
  <c r="V73"/>
  <c r="W73"/>
  <c r="N74"/>
  <c r="O74"/>
  <c r="P74"/>
  <c r="Q74"/>
  <c r="R74"/>
  <c r="S74"/>
  <c r="T74"/>
  <c r="U74"/>
  <c r="V74"/>
  <c r="W74"/>
  <c r="N75"/>
  <c r="O75"/>
  <c r="P75"/>
  <c r="Q75"/>
  <c r="R75"/>
  <c r="S75"/>
  <c r="T75"/>
  <c r="U75"/>
  <c r="V75"/>
  <c r="W75"/>
  <c r="N76"/>
  <c r="O76"/>
  <c r="P76"/>
  <c r="Q76"/>
  <c r="R76"/>
  <c r="S76"/>
  <c r="T76"/>
  <c r="U76"/>
  <c r="V76"/>
  <c r="W76"/>
  <c r="N77"/>
  <c r="O77"/>
  <c r="P77"/>
  <c r="Q77"/>
  <c r="R77"/>
  <c r="S77"/>
  <c r="T77"/>
  <c r="U77"/>
  <c r="V77"/>
  <c r="W77"/>
  <c r="N78"/>
  <c r="O78"/>
  <c r="P78"/>
  <c r="Q78"/>
  <c r="R78"/>
  <c r="S78"/>
  <c r="T78"/>
  <c r="U78"/>
  <c r="V78"/>
  <c r="W78"/>
  <c r="N79"/>
  <c r="O79"/>
  <c r="P79"/>
  <c r="Q79"/>
  <c r="R79"/>
  <c r="S79"/>
  <c r="T79"/>
  <c r="U79"/>
  <c r="V79"/>
  <c r="W79"/>
  <c r="N80"/>
  <c r="O80"/>
  <c r="P80"/>
  <c r="Q80"/>
  <c r="R80"/>
  <c r="S80"/>
  <c r="T80"/>
  <c r="U80"/>
  <c r="V80"/>
  <c r="W80"/>
  <c r="N81"/>
  <c r="O81"/>
  <c r="P81"/>
  <c r="Q81"/>
  <c r="R81"/>
  <c r="S81"/>
  <c r="T81"/>
  <c r="U81"/>
  <c r="V81"/>
  <c r="W81"/>
  <c r="N82"/>
  <c r="O82"/>
  <c r="P82"/>
  <c r="Q82"/>
  <c r="R82"/>
  <c r="S82"/>
  <c r="T82"/>
  <c r="U82"/>
  <c r="V82"/>
  <c r="W82"/>
  <c r="N83"/>
  <c r="O83"/>
  <c r="P83"/>
  <c r="Q83"/>
  <c r="R83"/>
  <c r="S83"/>
  <c r="T83"/>
  <c r="U83"/>
  <c r="V83"/>
  <c r="W83"/>
  <c r="N84"/>
  <c r="O84"/>
  <c r="P84"/>
  <c r="Q84"/>
  <c r="R84"/>
  <c r="S84"/>
  <c r="T84"/>
  <c r="U84"/>
  <c r="V84"/>
  <c r="W84"/>
  <c r="N85"/>
  <c r="O85"/>
  <c r="P85"/>
  <c r="Q85"/>
  <c r="R85"/>
  <c r="S85"/>
  <c r="T85"/>
  <c r="U85"/>
  <c r="V85"/>
  <c r="W85"/>
  <c r="N86"/>
  <c r="O86"/>
  <c r="P86"/>
  <c r="Q86"/>
  <c r="R86"/>
  <c r="S86"/>
  <c r="T86"/>
  <c r="U86"/>
  <c r="V86"/>
  <c r="W86"/>
  <c r="N87"/>
  <c r="O87"/>
  <c r="P87"/>
  <c r="Q87"/>
  <c r="R87"/>
  <c r="S87"/>
  <c r="T87"/>
  <c r="U87"/>
  <c r="V87"/>
  <c r="W87"/>
  <c r="N88"/>
  <c r="O88"/>
  <c r="P88"/>
  <c r="Q88"/>
  <c r="R88"/>
  <c r="S88"/>
  <c r="T88"/>
  <c r="U88"/>
  <c r="V88"/>
  <c r="W88"/>
  <c r="N89"/>
  <c r="O89"/>
  <c r="P89"/>
  <c r="Q89"/>
  <c r="R89"/>
  <c r="S89"/>
  <c r="T89"/>
  <c r="U89"/>
  <c r="V89"/>
  <c r="W89"/>
  <c r="N90"/>
  <c r="O90"/>
  <c r="P90"/>
  <c r="Q90"/>
  <c r="R90"/>
  <c r="S90"/>
  <c r="T90"/>
  <c r="U90"/>
  <c r="V90"/>
  <c r="W90"/>
  <c r="N91"/>
  <c r="O91"/>
  <c r="P91"/>
  <c r="Q91"/>
  <c r="R91"/>
  <c r="S91"/>
  <c r="T91"/>
  <c r="U91"/>
  <c r="V91"/>
  <c r="W91"/>
  <c r="N92"/>
  <c r="O92"/>
  <c r="P92"/>
  <c r="Q92"/>
  <c r="R92"/>
  <c r="S92"/>
  <c r="T92"/>
  <c r="U92"/>
  <c r="V92"/>
  <c r="W92"/>
  <c r="N93"/>
  <c r="O93"/>
  <c r="P93"/>
  <c r="Q93"/>
  <c r="R93"/>
  <c r="S93"/>
  <c r="T93"/>
  <c r="U93"/>
  <c r="V93"/>
  <c r="W93"/>
  <c r="N94"/>
  <c r="O94"/>
  <c r="P94"/>
  <c r="Q94"/>
  <c r="R94"/>
  <c r="S94"/>
  <c r="T94"/>
  <c r="U94"/>
  <c r="V94"/>
  <c r="W94"/>
  <c r="N95"/>
  <c r="O95"/>
  <c r="P95"/>
  <c r="Q95"/>
  <c r="R95"/>
  <c r="S95"/>
  <c r="T95"/>
  <c r="U95"/>
  <c r="V95"/>
  <c r="W95"/>
  <c r="N96"/>
  <c r="O96"/>
  <c r="P96"/>
  <c r="Q96"/>
  <c r="R96"/>
  <c r="S96"/>
  <c r="T96"/>
  <c r="U96"/>
  <c r="V96"/>
  <c r="W96"/>
  <c r="N97"/>
  <c r="O97"/>
  <c r="P97"/>
  <c r="Q97"/>
  <c r="R97"/>
  <c r="S97"/>
  <c r="T97"/>
  <c r="U97"/>
  <c r="V97"/>
  <c r="W97"/>
  <c r="N98"/>
  <c r="O98"/>
  <c r="P98"/>
  <c r="Q98"/>
  <c r="R98"/>
  <c r="S98"/>
  <c r="T98"/>
  <c r="U98"/>
  <c r="V98"/>
  <c r="W98"/>
  <c r="N99"/>
  <c r="O99"/>
  <c r="P99"/>
  <c r="Q99"/>
  <c r="R99"/>
  <c r="S99"/>
  <c r="T99"/>
  <c r="U99"/>
  <c r="V99"/>
  <c r="W99"/>
  <c r="N100"/>
  <c r="O100"/>
  <c r="P100"/>
  <c r="Q100"/>
  <c r="R100"/>
  <c r="S100"/>
  <c r="T100"/>
  <c r="U100"/>
  <c r="V100"/>
  <c r="W100"/>
  <c r="N101"/>
  <c r="O101"/>
  <c r="P101"/>
  <c r="Q101"/>
  <c r="R101"/>
  <c r="S101"/>
  <c r="T101"/>
  <c r="U101"/>
  <c r="V101"/>
  <c r="W101"/>
  <c r="N102"/>
  <c r="O102"/>
  <c r="P102"/>
  <c r="Q102"/>
  <c r="R102"/>
  <c r="S102"/>
  <c r="T102"/>
  <c r="U102"/>
  <c r="V102"/>
  <c r="W102"/>
  <c r="N103"/>
  <c r="O103"/>
  <c r="P103"/>
  <c r="Q103"/>
  <c r="R103"/>
  <c r="S103"/>
  <c r="T103"/>
  <c r="U103"/>
  <c r="V103"/>
  <c r="W103"/>
  <c r="N104"/>
  <c r="O104"/>
  <c r="P104"/>
  <c r="Q104"/>
  <c r="R104"/>
  <c r="S104"/>
  <c r="T104"/>
  <c r="U104"/>
  <c r="V104"/>
  <c r="W104"/>
  <c r="N105"/>
  <c r="O105"/>
  <c r="P105"/>
  <c r="Q105"/>
  <c r="R105"/>
  <c r="S105"/>
  <c r="T105"/>
  <c r="U105"/>
  <c r="V105"/>
  <c r="W105"/>
  <c r="N106"/>
  <c r="O106"/>
  <c r="P106"/>
  <c r="Q106"/>
  <c r="R106"/>
  <c r="S106"/>
  <c r="T106"/>
  <c r="U106"/>
  <c r="V106"/>
  <c r="W106"/>
  <c r="N107"/>
  <c r="O107"/>
  <c r="P107"/>
  <c r="Q107"/>
  <c r="R107"/>
  <c r="S107"/>
  <c r="T107"/>
  <c r="U107"/>
  <c r="V107"/>
  <c r="W107"/>
  <c r="N108"/>
  <c r="O108"/>
  <c r="P108"/>
  <c r="Q108"/>
  <c r="R108"/>
  <c r="S108"/>
  <c r="T108"/>
  <c r="U108"/>
  <c r="V108"/>
  <c r="W108"/>
  <c r="N109"/>
  <c r="O109"/>
  <c r="P109"/>
  <c r="Q109"/>
  <c r="R109"/>
  <c r="S109"/>
  <c r="T109"/>
  <c r="U109"/>
  <c r="V109"/>
  <c r="W109"/>
  <c r="N110"/>
  <c r="O110"/>
  <c r="P110"/>
  <c r="Q110"/>
  <c r="R110"/>
  <c r="S110"/>
  <c r="T110"/>
  <c r="U110"/>
  <c r="V110"/>
  <c r="W110"/>
  <c r="N111"/>
  <c r="O111"/>
  <c r="P111"/>
  <c r="Q111"/>
  <c r="R111"/>
  <c r="S111"/>
  <c r="T111"/>
  <c r="U111"/>
  <c r="V111"/>
  <c r="W111"/>
  <c r="N112"/>
  <c r="O112"/>
  <c r="P112"/>
  <c r="Q112"/>
  <c r="R112"/>
  <c r="S112"/>
  <c r="T112"/>
  <c r="U112"/>
  <c r="V112"/>
  <c r="W112"/>
  <c r="N113"/>
  <c r="O113"/>
  <c r="P113"/>
  <c r="Q113"/>
  <c r="R113"/>
  <c r="S113"/>
  <c r="T113"/>
  <c r="U113"/>
  <c r="V113"/>
  <c r="W113"/>
  <c r="N114"/>
  <c r="O114"/>
  <c r="P114"/>
  <c r="Q114"/>
  <c r="R114"/>
  <c r="S114"/>
  <c r="T114"/>
  <c r="U114"/>
  <c r="V114"/>
  <c r="W114"/>
  <c r="N115"/>
  <c r="O115"/>
  <c r="P115"/>
  <c r="Q115"/>
  <c r="R115"/>
  <c r="S115"/>
  <c r="T115"/>
  <c r="U115"/>
  <c r="V115"/>
  <c r="W115"/>
  <c r="N116"/>
  <c r="O116"/>
  <c r="P116"/>
  <c r="Q116"/>
  <c r="R116"/>
  <c r="S116"/>
  <c r="T116"/>
  <c r="U116"/>
  <c r="V116"/>
  <c r="W116"/>
  <c r="N117"/>
  <c r="O117"/>
  <c r="P117"/>
  <c r="Q117"/>
  <c r="R117"/>
  <c r="S117"/>
  <c r="T117"/>
  <c r="U117"/>
  <c r="V117"/>
  <c r="W117"/>
  <c r="N118"/>
  <c r="O118"/>
  <c r="P118"/>
  <c r="Q118"/>
  <c r="R118"/>
  <c r="S118"/>
  <c r="T118"/>
  <c r="U118"/>
  <c r="V118"/>
  <c r="W118"/>
  <c r="N119"/>
  <c r="O119"/>
  <c r="P119"/>
  <c r="Q119"/>
  <c r="R119"/>
  <c r="S119"/>
  <c r="T119"/>
  <c r="U119"/>
  <c r="V119"/>
  <c r="W119"/>
  <c r="N120"/>
  <c r="O120"/>
  <c r="P120"/>
  <c r="Q120"/>
  <c r="R120"/>
  <c r="S120"/>
  <c r="T120"/>
  <c r="U120"/>
  <c r="V120"/>
  <c r="W120"/>
  <c r="N121"/>
  <c r="O121"/>
  <c r="P121"/>
  <c r="Q121"/>
  <c r="R121"/>
  <c r="S121"/>
  <c r="T121"/>
  <c r="U121"/>
  <c r="V121"/>
  <c r="W121"/>
  <c r="N122"/>
  <c r="O122"/>
  <c r="P122"/>
  <c r="Q122"/>
  <c r="R122"/>
  <c r="S122"/>
  <c r="T122"/>
  <c r="U122"/>
  <c r="V122"/>
  <c r="W122"/>
  <c r="N123"/>
  <c r="O123"/>
  <c r="P123"/>
  <c r="Q123"/>
  <c r="R123"/>
  <c r="S123"/>
  <c r="T123"/>
  <c r="U123"/>
  <c r="V123"/>
  <c r="W123"/>
  <c r="N124"/>
  <c r="O124"/>
  <c r="P124"/>
  <c r="Q124"/>
  <c r="R124"/>
  <c r="S124"/>
  <c r="T124"/>
  <c r="U124"/>
  <c r="V124"/>
  <c r="W124"/>
  <c r="N125"/>
  <c r="O125"/>
  <c r="P125"/>
  <c r="Q125"/>
  <c r="R125"/>
  <c r="S125"/>
  <c r="T125"/>
  <c r="U125"/>
  <c r="V125"/>
  <c r="W125"/>
  <c r="N126"/>
  <c r="O126"/>
  <c r="P126"/>
  <c r="Q126"/>
  <c r="R126"/>
  <c r="S126"/>
  <c r="T126"/>
  <c r="U126"/>
  <c r="V126"/>
  <c r="W126"/>
  <c r="N127"/>
  <c r="O127"/>
  <c r="P127"/>
  <c r="Q127"/>
  <c r="R127"/>
  <c r="S127"/>
  <c r="T127"/>
  <c r="U127"/>
  <c r="V127"/>
  <c r="W127"/>
  <c r="N128"/>
  <c r="O128"/>
  <c r="P128"/>
  <c r="Q128"/>
  <c r="R128"/>
  <c r="S128"/>
  <c r="T128"/>
  <c r="U128"/>
  <c r="V128"/>
  <c r="W128"/>
  <c r="N129"/>
  <c r="O129"/>
  <c r="P129"/>
  <c r="Q129"/>
  <c r="R129"/>
  <c r="S129"/>
  <c r="T129"/>
  <c r="U129"/>
  <c r="V129"/>
  <c r="W129"/>
  <c r="N130"/>
  <c r="O130"/>
  <c r="P130"/>
  <c r="Q130"/>
  <c r="R130"/>
  <c r="S130"/>
  <c r="T130"/>
  <c r="U130"/>
  <c r="V130"/>
  <c r="W130"/>
  <c r="N131"/>
  <c r="O131"/>
  <c r="P131"/>
  <c r="Q131"/>
  <c r="R131"/>
  <c r="S131"/>
  <c r="T131"/>
  <c r="U131"/>
  <c r="V131"/>
  <c r="W131"/>
  <c r="N132"/>
  <c r="O132"/>
  <c r="P132"/>
  <c r="Q132"/>
  <c r="R132"/>
  <c r="S132"/>
  <c r="T132"/>
  <c r="U132"/>
  <c r="V132"/>
  <c r="W132"/>
  <c r="N133"/>
  <c r="O133"/>
  <c r="P133"/>
  <c r="Q133"/>
  <c r="R133"/>
  <c r="S133"/>
  <c r="T133"/>
  <c r="U133"/>
  <c r="V133"/>
  <c r="W133"/>
  <c r="N134"/>
  <c r="O134"/>
  <c r="P134"/>
  <c r="Q134"/>
  <c r="R134"/>
  <c r="S134"/>
  <c r="T134"/>
  <c r="U134"/>
  <c r="V134"/>
  <c r="W134"/>
  <c r="N135"/>
  <c r="O135"/>
  <c r="P135"/>
  <c r="Q135"/>
  <c r="R135"/>
  <c r="S135"/>
  <c r="T135"/>
  <c r="U135"/>
  <c r="V135"/>
  <c r="W135"/>
  <c r="N136"/>
  <c r="O136"/>
  <c r="P136"/>
  <c r="Q136"/>
  <c r="R136"/>
  <c r="S136"/>
  <c r="T136"/>
  <c r="U136"/>
  <c r="V136"/>
  <c r="W136"/>
  <c r="N137"/>
  <c r="O137"/>
  <c r="P137"/>
  <c r="Q137"/>
  <c r="R137"/>
  <c r="S137"/>
  <c r="T137"/>
  <c r="U137"/>
  <c r="V137"/>
  <c r="W137"/>
  <c r="N138"/>
  <c r="O138"/>
  <c r="P138"/>
  <c r="Q138"/>
  <c r="R138"/>
  <c r="S138"/>
  <c r="T138"/>
  <c r="U138"/>
  <c r="V138"/>
  <c r="W138"/>
  <c r="N139"/>
  <c r="O139"/>
  <c r="P139"/>
  <c r="Q139"/>
  <c r="R139"/>
  <c r="S139"/>
  <c r="T139"/>
  <c r="U139"/>
  <c r="V139"/>
  <c r="W139"/>
  <c r="N140"/>
  <c r="O140"/>
  <c r="P140"/>
  <c r="Q140"/>
  <c r="R140"/>
  <c r="S140"/>
  <c r="T140"/>
  <c r="U140"/>
  <c r="V140"/>
  <c r="W140"/>
  <c r="N141"/>
  <c r="O141"/>
  <c r="P141"/>
  <c r="Q141"/>
  <c r="R141"/>
  <c r="S141"/>
  <c r="T141"/>
  <c r="U141"/>
  <c r="V141"/>
  <c r="W141"/>
  <c r="N142"/>
  <c r="O142"/>
  <c r="P142"/>
  <c r="Q142"/>
  <c r="R142"/>
  <c r="S142"/>
  <c r="T142"/>
  <c r="U142"/>
  <c r="V142"/>
  <c r="W142"/>
  <c r="N143"/>
  <c r="O143"/>
  <c r="P143"/>
  <c r="Q143"/>
  <c r="R143"/>
  <c r="S143"/>
  <c r="T143"/>
  <c r="U143"/>
  <c r="V143"/>
  <c r="W143"/>
  <c r="N144"/>
  <c r="O144"/>
  <c r="P144"/>
  <c r="Q144"/>
  <c r="R144"/>
  <c r="S144"/>
  <c r="T144"/>
  <c r="U144"/>
  <c r="V144"/>
  <c r="W144"/>
  <c r="N145"/>
  <c r="O145"/>
  <c r="P145"/>
  <c r="Q145"/>
  <c r="R145"/>
  <c r="S145"/>
  <c r="T145"/>
  <c r="U145"/>
  <c r="V145"/>
  <c r="W145"/>
  <c r="N146"/>
  <c r="O146"/>
  <c r="P146"/>
  <c r="Q146"/>
  <c r="R146"/>
  <c r="S146"/>
  <c r="T146"/>
  <c r="U146"/>
  <c r="V146"/>
  <c r="W146"/>
  <c r="N147"/>
  <c r="O147"/>
  <c r="P147"/>
  <c r="Q147"/>
  <c r="R147"/>
  <c r="S147"/>
  <c r="T147"/>
  <c r="U147"/>
  <c r="V147"/>
  <c r="W147"/>
  <c r="N148"/>
  <c r="O148"/>
  <c r="P148"/>
  <c r="Q148"/>
  <c r="R148"/>
  <c r="S148"/>
  <c r="T148"/>
  <c r="U148"/>
  <c r="V148"/>
  <c r="W148"/>
  <c r="N149"/>
  <c r="O149"/>
  <c r="P149"/>
  <c r="Q149"/>
  <c r="R149"/>
  <c r="S149"/>
  <c r="T149"/>
  <c r="U149"/>
  <c r="V149"/>
  <c r="W149"/>
  <c r="N150"/>
  <c r="O150"/>
  <c r="P150"/>
  <c r="Q150"/>
  <c r="R150"/>
  <c r="S150"/>
  <c r="T150"/>
  <c r="U150"/>
  <c r="V150"/>
  <c r="W150"/>
  <c r="N151"/>
  <c r="O151"/>
  <c r="P151"/>
  <c r="Q151"/>
  <c r="R151"/>
  <c r="S151"/>
  <c r="T151"/>
  <c r="U151"/>
  <c r="V151"/>
  <c r="W151"/>
  <c r="N152"/>
  <c r="O152"/>
  <c r="P152"/>
  <c r="Q152"/>
  <c r="R152"/>
  <c r="S152"/>
  <c r="T152"/>
  <c r="U152"/>
  <c r="V152"/>
  <c r="W152"/>
  <c r="N153"/>
  <c r="O153"/>
  <c r="P153"/>
  <c r="Q153"/>
  <c r="R153"/>
  <c r="S153"/>
  <c r="T153"/>
  <c r="U153"/>
  <c r="V153"/>
  <c r="W153"/>
  <c r="N154"/>
  <c r="O154"/>
  <c r="P154"/>
  <c r="Q154"/>
  <c r="R154"/>
  <c r="S154"/>
  <c r="T154"/>
  <c r="U154"/>
  <c r="V154"/>
  <c r="W154"/>
  <c r="N155"/>
  <c r="O155"/>
  <c r="P155"/>
  <c r="Q155"/>
  <c r="R155"/>
  <c r="S155"/>
  <c r="T155"/>
  <c r="U155"/>
  <c r="V155"/>
  <c r="W155"/>
  <c r="N156"/>
  <c r="O156"/>
  <c r="P156"/>
  <c r="Q156"/>
  <c r="R156"/>
  <c r="S156"/>
  <c r="T156"/>
  <c r="U156"/>
  <c r="V156"/>
  <c r="W156"/>
  <c r="N157"/>
  <c r="O157"/>
  <c r="P157"/>
  <c r="Q157"/>
  <c r="R157"/>
  <c r="S157"/>
  <c r="T157"/>
  <c r="U157"/>
  <c r="V157"/>
  <c r="W157"/>
  <c r="N158"/>
  <c r="O158"/>
  <c r="P158"/>
  <c r="Q158"/>
  <c r="R158"/>
  <c r="S158"/>
  <c r="T158"/>
  <c r="U158"/>
  <c r="V158"/>
  <c r="W158"/>
  <c r="N159"/>
  <c r="O159"/>
  <c r="P159"/>
  <c r="Q159"/>
  <c r="R159"/>
  <c r="S159"/>
  <c r="T159"/>
  <c r="U159"/>
  <c r="V159"/>
  <c r="W159"/>
  <c r="N160"/>
  <c r="O160"/>
  <c r="P160"/>
  <c r="Q160"/>
  <c r="R160"/>
  <c r="S160"/>
  <c r="T160"/>
  <c r="U160"/>
  <c r="V160"/>
  <c r="W160"/>
  <c r="N161"/>
  <c r="O161"/>
  <c r="P161"/>
  <c r="Q161"/>
  <c r="R161"/>
  <c r="S161"/>
  <c r="T161"/>
  <c r="U161"/>
  <c r="V161"/>
  <c r="W161"/>
  <c r="N162"/>
  <c r="O162"/>
  <c r="P162"/>
  <c r="Q162"/>
  <c r="R162"/>
  <c r="S162"/>
  <c r="T162"/>
  <c r="U162"/>
  <c r="V162"/>
  <c r="W162"/>
  <c r="N163"/>
  <c r="O163"/>
  <c r="P163"/>
  <c r="Q163"/>
  <c r="R163"/>
  <c r="S163"/>
  <c r="T163"/>
  <c r="U163"/>
  <c r="V163"/>
  <c r="W163"/>
  <c r="N164"/>
  <c r="O164"/>
  <c r="P164"/>
  <c r="Q164"/>
  <c r="R164"/>
  <c r="S164"/>
  <c r="T164"/>
  <c r="U164"/>
  <c r="V164"/>
  <c r="W164"/>
  <c r="N165"/>
  <c r="O165"/>
  <c r="P165"/>
  <c r="Q165"/>
  <c r="R165"/>
  <c r="S165"/>
  <c r="T165"/>
  <c r="U165"/>
  <c r="V165"/>
  <c r="W165"/>
  <c r="N166"/>
  <c r="O166"/>
  <c r="P166"/>
  <c r="Q166"/>
  <c r="R166"/>
  <c r="S166"/>
  <c r="T166"/>
  <c r="U166"/>
  <c r="V166"/>
  <c r="W166"/>
  <c r="N167"/>
  <c r="O167"/>
  <c r="P167"/>
  <c r="Q167"/>
  <c r="R167"/>
  <c r="S167"/>
  <c r="T167"/>
  <c r="U167"/>
  <c r="V167"/>
  <c r="W167"/>
  <c r="N168"/>
  <c r="O168"/>
  <c r="P168"/>
  <c r="Q168"/>
  <c r="R168"/>
  <c r="S168"/>
  <c r="T168"/>
  <c r="U168"/>
  <c r="V168"/>
  <c r="W168"/>
  <c r="N169"/>
  <c r="O169"/>
  <c r="P169"/>
  <c r="Q169"/>
  <c r="R169"/>
  <c r="S169"/>
  <c r="T169"/>
  <c r="U169"/>
  <c r="V169"/>
  <c r="W169"/>
  <c r="N170"/>
  <c r="O170"/>
  <c r="P170"/>
  <c r="Q170"/>
  <c r="R170"/>
  <c r="S170"/>
  <c r="T170"/>
  <c r="U170"/>
  <c r="V170"/>
  <c r="W170"/>
  <c r="N171"/>
  <c r="O171"/>
  <c r="P171"/>
  <c r="Q171"/>
  <c r="R171"/>
  <c r="S171"/>
  <c r="T171"/>
  <c r="U171"/>
  <c r="V171"/>
  <c r="W171"/>
  <c r="N172"/>
  <c r="O172"/>
  <c r="P172"/>
  <c r="Q172"/>
  <c r="R172"/>
  <c r="S172"/>
  <c r="T172"/>
  <c r="U172"/>
  <c r="V172"/>
  <c r="W172"/>
  <c r="N173"/>
  <c r="O173"/>
  <c r="P173"/>
  <c r="Q173"/>
  <c r="R173"/>
  <c r="S173"/>
  <c r="T173"/>
  <c r="U173"/>
  <c r="V173"/>
  <c r="W173"/>
  <c r="N174"/>
  <c r="O174"/>
  <c r="P174"/>
  <c r="Q174"/>
  <c r="R174"/>
  <c r="S174"/>
  <c r="T174"/>
  <c r="U174"/>
  <c r="V174"/>
  <c r="W174"/>
  <c r="N175"/>
  <c r="O175"/>
  <c r="P175"/>
  <c r="Q175"/>
  <c r="R175"/>
  <c r="S175"/>
  <c r="T175"/>
  <c r="U175"/>
  <c r="V175"/>
  <c r="W175"/>
  <c r="N176"/>
  <c r="O176"/>
  <c r="P176"/>
  <c r="Q176"/>
  <c r="R176"/>
  <c r="S176"/>
  <c r="T176"/>
  <c r="U176"/>
  <c r="V176"/>
  <c r="W176"/>
  <c r="N177"/>
  <c r="O177"/>
  <c r="P177"/>
  <c r="Q177"/>
  <c r="R177"/>
  <c r="S177"/>
  <c r="T177"/>
  <c r="U177"/>
  <c r="V177"/>
  <c r="W177"/>
  <c r="N178"/>
  <c r="O178"/>
  <c r="P178"/>
  <c r="Q178"/>
  <c r="R178"/>
  <c r="S178"/>
  <c r="T178"/>
  <c r="U178"/>
  <c r="V178"/>
  <c r="W178"/>
  <c r="N179"/>
  <c r="O179"/>
  <c r="P179"/>
  <c r="Q179"/>
  <c r="R179"/>
  <c r="S179"/>
  <c r="T179"/>
  <c r="U179"/>
  <c r="V179"/>
  <c r="W179"/>
  <c r="N180"/>
  <c r="O180"/>
  <c r="P180"/>
  <c r="Q180"/>
  <c r="R180"/>
  <c r="S180"/>
  <c r="T180"/>
  <c r="U180"/>
  <c r="V180"/>
  <c r="W180"/>
  <c r="N181"/>
  <c r="O181"/>
  <c r="P181"/>
  <c r="Q181"/>
  <c r="R181"/>
  <c r="S181"/>
  <c r="T181"/>
  <c r="U181"/>
  <c r="V181"/>
  <c r="W181"/>
  <c r="N182"/>
  <c r="O182"/>
  <c r="P182"/>
  <c r="Q182"/>
  <c r="R182"/>
  <c r="S182"/>
  <c r="T182"/>
  <c r="U182"/>
  <c r="V182"/>
  <c r="W182"/>
  <c r="N183"/>
  <c r="O183"/>
  <c r="P183"/>
  <c r="Q183"/>
  <c r="R183"/>
  <c r="S183"/>
  <c r="T183"/>
  <c r="U183"/>
  <c r="V183"/>
  <c r="W183"/>
  <c r="N184"/>
  <c r="O184"/>
  <c r="P184"/>
  <c r="Q184"/>
  <c r="R184"/>
  <c r="S184"/>
  <c r="T184"/>
  <c r="U184"/>
  <c r="V184"/>
  <c r="W184"/>
  <c r="N185"/>
  <c r="O185"/>
  <c r="P185"/>
  <c r="Q185"/>
  <c r="R185"/>
  <c r="S185"/>
  <c r="T185"/>
  <c r="U185"/>
  <c r="V185"/>
  <c r="W185"/>
  <c r="N186"/>
  <c r="O186"/>
  <c r="P186"/>
  <c r="Q186"/>
  <c r="R186"/>
  <c r="S186"/>
  <c r="T186"/>
  <c r="U186"/>
  <c r="V186"/>
  <c r="W186"/>
  <c r="N187"/>
  <c r="O187"/>
  <c r="P187"/>
  <c r="Q187"/>
  <c r="R187"/>
  <c r="S187"/>
  <c r="T187"/>
  <c r="U187"/>
  <c r="V187"/>
  <c r="W187"/>
  <c r="N188"/>
  <c r="O188"/>
  <c r="P188"/>
  <c r="Q188"/>
  <c r="R188"/>
  <c r="S188"/>
  <c r="T188"/>
  <c r="U188"/>
  <c r="V188"/>
  <c r="W188"/>
  <c r="N189"/>
  <c r="O189"/>
  <c r="P189"/>
  <c r="Q189"/>
  <c r="R189"/>
  <c r="S189"/>
  <c r="T189"/>
  <c r="U189"/>
  <c r="V189"/>
  <c r="W189"/>
  <c r="N190"/>
  <c r="O190"/>
  <c r="P190"/>
  <c r="Q190"/>
  <c r="R190"/>
  <c r="S190"/>
  <c r="T190"/>
  <c r="U190"/>
  <c r="V190"/>
  <c r="W190"/>
  <c r="N191"/>
  <c r="O191"/>
  <c r="P191"/>
  <c r="Q191"/>
  <c r="R191"/>
  <c r="S191"/>
  <c r="T191"/>
  <c r="U191"/>
  <c r="V191"/>
  <c r="W191"/>
  <c r="N192"/>
  <c r="O192"/>
  <c r="P192"/>
  <c r="Q192"/>
  <c r="R192"/>
  <c r="S192"/>
  <c r="T192"/>
  <c r="U192"/>
  <c r="V192"/>
  <c r="W192"/>
  <c r="N193"/>
  <c r="O193"/>
  <c r="P193"/>
  <c r="Q193"/>
  <c r="R193"/>
  <c r="S193"/>
  <c r="T193"/>
  <c r="U193"/>
  <c r="V193"/>
  <c r="W193"/>
  <c r="N194"/>
  <c r="O194"/>
  <c r="P194"/>
  <c r="Q194"/>
  <c r="R194"/>
  <c r="S194"/>
  <c r="T194"/>
  <c r="U194"/>
  <c r="V194"/>
  <c r="W194"/>
  <c r="N195"/>
  <c r="O195"/>
  <c r="P195"/>
  <c r="Q195"/>
  <c r="R195"/>
  <c r="S195"/>
  <c r="T195"/>
  <c r="U195"/>
  <c r="V195"/>
  <c r="W195"/>
  <c r="N196"/>
  <c r="O196"/>
  <c r="P196"/>
  <c r="Q196"/>
  <c r="R196"/>
  <c r="S196"/>
  <c r="T196"/>
  <c r="U196"/>
  <c r="V196"/>
  <c r="W196"/>
  <c r="N197"/>
  <c r="O197"/>
  <c r="P197"/>
  <c r="Q197"/>
  <c r="R197"/>
  <c r="S197"/>
  <c r="T197"/>
  <c r="U197"/>
  <c r="V197"/>
  <c r="W197"/>
  <c r="N198"/>
  <c r="O198"/>
  <c r="P198"/>
  <c r="Q198"/>
  <c r="R198"/>
  <c r="S198"/>
  <c r="T198"/>
  <c r="U198"/>
  <c r="V198"/>
  <c r="W198"/>
  <c r="N199"/>
  <c r="O199"/>
  <c r="P199"/>
  <c r="Q199"/>
  <c r="R199"/>
  <c r="S199"/>
  <c r="T199"/>
  <c r="U199"/>
  <c r="V199"/>
  <c r="W199"/>
  <c r="N200"/>
  <c r="O200"/>
  <c r="P200"/>
  <c r="Q200"/>
  <c r="R200"/>
  <c r="S200"/>
  <c r="T200"/>
  <c r="U200"/>
  <c r="V200"/>
  <c r="W200"/>
  <c r="N201"/>
  <c r="O201"/>
  <c r="P201"/>
  <c r="Q201"/>
  <c r="R201"/>
  <c r="S201"/>
  <c r="T201"/>
  <c r="U201"/>
  <c r="V201"/>
  <c r="W201"/>
  <c r="N202"/>
  <c r="O202"/>
  <c r="P202"/>
  <c r="Q202"/>
  <c r="R202"/>
  <c r="S202"/>
  <c r="T202"/>
  <c r="U202"/>
  <c r="V202"/>
  <c r="W202"/>
  <c r="N203"/>
  <c r="O203"/>
  <c r="P203"/>
  <c r="Q203"/>
  <c r="R203"/>
  <c r="S203"/>
  <c r="T203"/>
  <c r="U203"/>
  <c r="V203"/>
  <c r="W203"/>
  <c r="N204"/>
  <c r="O204"/>
  <c r="P204"/>
  <c r="Q204"/>
  <c r="R204"/>
  <c r="S204"/>
  <c r="T204"/>
  <c r="U204"/>
  <c r="V204"/>
  <c r="W204"/>
  <c r="N205"/>
  <c r="O205"/>
  <c r="P205"/>
  <c r="Q205"/>
  <c r="R205"/>
  <c r="S205"/>
  <c r="T205"/>
  <c r="U205"/>
  <c r="V205"/>
  <c r="W205"/>
  <c r="N206"/>
  <c r="O206"/>
  <c r="P206"/>
  <c r="Q206"/>
  <c r="R206"/>
  <c r="S206"/>
  <c r="T206"/>
  <c r="U206"/>
  <c r="V206"/>
  <c r="W206"/>
  <c r="N207"/>
  <c r="O207"/>
  <c r="P207"/>
  <c r="Q207"/>
  <c r="R207"/>
  <c r="S207"/>
  <c r="T207"/>
  <c r="U207"/>
  <c r="V207"/>
  <c r="W207"/>
  <c r="N208"/>
  <c r="O208"/>
  <c r="P208"/>
  <c r="Q208"/>
  <c r="R208"/>
  <c r="S208"/>
  <c r="T208"/>
  <c r="U208"/>
  <c r="V208"/>
  <c r="W208"/>
  <c r="N209"/>
  <c r="O209"/>
  <c r="P209"/>
  <c r="Q209"/>
  <c r="R209"/>
  <c r="S209"/>
  <c r="T209"/>
  <c r="U209"/>
  <c r="V209"/>
  <c r="W209"/>
  <c r="N210"/>
  <c r="O210"/>
  <c r="P210"/>
  <c r="Q210"/>
  <c r="R210"/>
  <c r="S210"/>
  <c r="T210"/>
  <c r="U210"/>
  <c r="V210"/>
  <c r="W210"/>
  <c r="N211"/>
  <c r="O211"/>
  <c r="P211"/>
  <c r="Q211"/>
  <c r="R211"/>
  <c r="S211"/>
  <c r="T211"/>
  <c r="U211"/>
  <c r="V211"/>
  <c r="W211"/>
  <c r="N212"/>
  <c r="O212"/>
  <c r="P212"/>
  <c r="Q212"/>
  <c r="R212"/>
  <c r="S212"/>
  <c r="T212"/>
  <c r="U212"/>
  <c r="V212"/>
  <c r="W212"/>
  <c r="N213"/>
  <c r="O213"/>
  <c r="P213"/>
  <c r="Q213"/>
  <c r="R213"/>
  <c r="S213"/>
  <c r="T213"/>
  <c r="U213"/>
  <c r="V213"/>
  <c r="W213"/>
  <c r="N214"/>
  <c r="O214"/>
  <c r="P214"/>
  <c r="Q214"/>
  <c r="R214"/>
  <c r="S214"/>
  <c r="T214"/>
  <c r="U214"/>
  <c r="V214"/>
  <c r="W214"/>
  <c r="N215"/>
  <c r="O215"/>
  <c r="P215"/>
  <c r="Q215"/>
  <c r="R215"/>
  <c r="S215"/>
  <c r="T215"/>
  <c r="U215"/>
  <c r="V215"/>
  <c r="W215"/>
  <c r="N216"/>
  <c r="O216"/>
  <c r="P216"/>
  <c r="Q216"/>
  <c r="R216"/>
  <c r="S216"/>
  <c r="T216"/>
  <c r="U216"/>
  <c r="V216"/>
  <c r="W216"/>
  <c r="N217"/>
  <c r="O217"/>
  <c r="P217"/>
  <c r="Q217"/>
  <c r="R217"/>
  <c r="S217"/>
  <c r="T217"/>
  <c r="U217"/>
  <c r="V217"/>
  <c r="W217"/>
  <c r="N218"/>
  <c r="O218"/>
  <c r="P218"/>
  <c r="Q218"/>
  <c r="R218"/>
  <c r="S218"/>
  <c r="T218"/>
  <c r="U218"/>
  <c r="V218"/>
  <c r="W218"/>
  <c r="N219"/>
  <c r="O219"/>
  <c r="P219"/>
  <c r="Q219"/>
  <c r="R219"/>
  <c r="S219"/>
  <c r="T219"/>
  <c r="U219"/>
  <c r="V219"/>
  <c r="W219"/>
  <c r="N220"/>
  <c r="O220"/>
  <c r="P220"/>
  <c r="Q220"/>
  <c r="R220"/>
  <c r="S220"/>
  <c r="T220"/>
  <c r="U220"/>
  <c r="V220"/>
  <c r="W220"/>
  <c r="N221"/>
  <c r="O221"/>
  <c r="P221"/>
  <c r="Q221"/>
  <c r="R221"/>
  <c r="S221"/>
  <c r="T221"/>
  <c r="U221"/>
  <c r="V221"/>
  <c r="W221"/>
  <c r="N222"/>
  <c r="O222"/>
  <c r="P222"/>
  <c r="Q222"/>
  <c r="R222"/>
  <c r="S222"/>
  <c r="T222"/>
  <c r="U222"/>
  <c r="V222"/>
  <c r="W222"/>
  <c r="N223"/>
  <c r="O223"/>
  <c r="P223"/>
  <c r="Q223"/>
  <c r="R223"/>
  <c r="S223"/>
  <c r="T223"/>
  <c r="U223"/>
  <c r="V223"/>
  <c r="W223"/>
  <c r="N224"/>
  <c r="O224"/>
  <c r="P224"/>
  <c r="Q224"/>
  <c r="R224"/>
  <c r="S224"/>
  <c r="T224"/>
  <c r="U224"/>
  <c r="V224"/>
  <c r="W224"/>
  <c r="N225"/>
  <c r="O225"/>
  <c r="P225"/>
  <c r="Q225"/>
  <c r="R225"/>
  <c r="S225"/>
  <c r="T225"/>
  <c r="U225"/>
  <c r="V225"/>
  <c r="W225"/>
  <c r="N226"/>
  <c r="O226"/>
  <c r="P226"/>
  <c r="Q226"/>
  <c r="R226"/>
  <c r="S226"/>
  <c r="T226"/>
  <c r="U226"/>
  <c r="V226"/>
  <c r="W226"/>
  <c r="N227"/>
  <c r="O227"/>
  <c r="P227"/>
  <c r="Q227"/>
  <c r="R227"/>
  <c r="S227"/>
  <c r="T227"/>
  <c r="U227"/>
  <c r="V227"/>
  <c r="W227"/>
  <c r="N228"/>
  <c r="O228"/>
  <c r="P228"/>
  <c r="Q228"/>
  <c r="R228"/>
  <c r="S228"/>
  <c r="T228"/>
  <c r="U228"/>
  <c r="V228"/>
  <c r="W228"/>
  <c r="N229"/>
  <c r="O229"/>
  <c r="P229"/>
  <c r="Q229"/>
  <c r="R229"/>
  <c r="S229"/>
  <c r="T229"/>
  <c r="U229"/>
  <c r="V229"/>
  <c r="W229"/>
  <c r="N230"/>
  <c r="O230"/>
  <c r="P230"/>
  <c r="Q230"/>
  <c r="R230"/>
  <c r="S230"/>
  <c r="T230"/>
  <c r="U230"/>
  <c r="V230"/>
  <c r="W230"/>
  <c r="N231"/>
  <c r="O231"/>
  <c r="P231"/>
  <c r="Q231"/>
  <c r="R231"/>
  <c r="S231"/>
  <c r="T231"/>
  <c r="U231"/>
  <c r="V231"/>
  <c r="W231"/>
  <c r="N232"/>
  <c r="O232"/>
  <c r="P232"/>
  <c r="Q232"/>
  <c r="R232"/>
  <c r="S232"/>
  <c r="T232"/>
  <c r="U232"/>
  <c r="V232"/>
  <c r="W232"/>
  <c r="N233"/>
  <c r="O233"/>
  <c r="P233"/>
  <c r="Q233"/>
  <c r="R233"/>
  <c r="S233"/>
  <c r="T233"/>
  <c r="U233"/>
  <c r="V233"/>
  <c r="W233"/>
  <c r="N234"/>
  <c r="O234"/>
  <c r="P234"/>
  <c r="Q234"/>
  <c r="R234"/>
  <c r="S234"/>
  <c r="T234"/>
  <c r="U234"/>
  <c r="V234"/>
  <c r="W234"/>
  <c r="N235"/>
  <c r="O235"/>
  <c r="P235"/>
  <c r="Q235"/>
  <c r="R235"/>
  <c r="S235"/>
  <c r="T235"/>
  <c r="U235"/>
  <c r="V235"/>
  <c r="W235"/>
  <c r="N236"/>
  <c r="O236"/>
  <c r="P236"/>
  <c r="Q236"/>
  <c r="R236"/>
  <c r="S236"/>
  <c r="T236"/>
  <c r="U236"/>
  <c r="V236"/>
  <c r="W236"/>
  <c r="N237"/>
  <c r="O237"/>
  <c r="P237"/>
  <c r="Q237"/>
  <c r="R237"/>
  <c r="S237"/>
  <c r="T237"/>
  <c r="U237"/>
  <c r="V237"/>
  <c r="W237"/>
  <c r="N238"/>
  <c r="O238"/>
  <c r="P238"/>
  <c r="Q238"/>
  <c r="R238"/>
  <c r="S238"/>
  <c r="T238"/>
  <c r="U238"/>
  <c r="V238"/>
  <c r="W238"/>
  <c r="N239"/>
  <c r="O239"/>
  <c r="P239"/>
  <c r="Q239"/>
  <c r="R239"/>
  <c r="S239"/>
  <c r="T239"/>
  <c r="U239"/>
  <c r="V239"/>
  <c r="W239"/>
  <c r="N240"/>
  <c r="O240"/>
  <c r="P240"/>
  <c r="Q240"/>
  <c r="R240"/>
  <c r="S240"/>
  <c r="T240"/>
  <c r="U240"/>
  <c r="V240"/>
  <c r="W240"/>
  <c r="N241"/>
  <c r="O241"/>
  <c r="P241"/>
  <c r="Q241"/>
  <c r="R241"/>
  <c r="S241"/>
  <c r="T241"/>
  <c r="U241"/>
  <c r="V241"/>
  <c r="W241"/>
  <c r="N242"/>
  <c r="O242"/>
  <c r="P242"/>
  <c r="Q242"/>
  <c r="R242"/>
  <c r="S242"/>
  <c r="T242"/>
  <c r="U242"/>
  <c r="V242"/>
  <c r="W242"/>
  <c r="N243"/>
  <c r="O243"/>
  <c r="P243"/>
  <c r="Q243"/>
  <c r="R243"/>
  <c r="S243"/>
  <c r="T243"/>
  <c r="U243"/>
  <c r="V243"/>
  <c r="W243"/>
  <c r="N244"/>
  <c r="O244"/>
  <c r="P244"/>
  <c r="Q244"/>
  <c r="R244"/>
  <c r="S244"/>
  <c r="T244"/>
  <c r="U244"/>
  <c r="V244"/>
  <c r="W244"/>
  <c r="N245"/>
  <c r="O245"/>
  <c r="P245"/>
  <c r="Q245"/>
  <c r="R245"/>
  <c r="S245"/>
  <c r="T245"/>
  <c r="U245"/>
  <c r="V245"/>
  <c r="W245"/>
  <c r="N246"/>
  <c r="O246"/>
  <c r="P246"/>
  <c r="Q246"/>
  <c r="R246"/>
  <c r="S246"/>
  <c r="T246"/>
  <c r="U246"/>
  <c r="V246"/>
  <c r="W246"/>
  <c r="N247"/>
  <c r="O247"/>
  <c r="P247"/>
  <c r="Q247"/>
  <c r="R247"/>
  <c r="S247"/>
  <c r="T247"/>
  <c r="U247"/>
  <c r="V247"/>
  <c r="W247"/>
  <c r="N248"/>
  <c r="O248"/>
  <c r="P248"/>
  <c r="Q248"/>
  <c r="R248"/>
  <c r="S248"/>
  <c r="T248"/>
  <c r="U248"/>
  <c r="V248"/>
  <c r="W248"/>
  <c r="N249"/>
  <c r="O249"/>
  <c r="P249"/>
  <c r="Q249"/>
  <c r="R249"/>
  <c r="S249"/>
  <c r="T249"/>
  <c r="U249"/>
  <c r="V249"/>
  <c r="W249"/>
  <c r="N250"/>
  <c r="O250"/>
  <c r="P250"/>
  <c r="Q250"/>
  <c r="R250"/>
  <c r="S250"/>
  <c r="T250"/>
  <c r="U250"/>
  <c r="V250"/>
  <c r="W250"/>
  <c r="N251"/>
  <c r="O251"/>
  <c r="P251"/>
  <c r="Q251"/>
  <c r="R251"/>
  <c r="S251"/>
  <c r="T251"/>
  <c r="U251"/>
  <c r="V251"/>
  <c r="W251"/>
  <c r="N252"/>
  <c r="O252"/>
  <c r="P252"/>
  <c r="Q252"/>
  <c r="R252"/>
  <c r="S252"/>
  <c r="T252"/>
  <c r="U252"/>
  <c r="V252"/>
  <c r="W252"/>
  <c r="N253"/>
  <c r="O253"/>
  <c r="P253"/>
  <c r="Q253"/>
  <c r="R253"/>
  <c r="S253"/>
  <c r="T253"/>
  <c r="U253"/>
  <c r="V253"/>
  <c r="W253"/>
  <c r="N254"/>
  <c r="O254"/>
  <c r="P254"/>
  <c r="Q254"/>
  <c r="R254"/>
  <c r="S254"/>
  <c r="T254"/>
  <c r="U254"/>
  <c r="V254"/>
  <c r="W254"/>
  <c r="N255"/>
  <c r="O255"/>
  <c r="P255"/>
  <c r="Q255"/>
  <c r="R255"/>
  <c r="S255"/>
  <c r="T255"/>
  <c r="U255"/>
  <c r="V255"/>
  <c r="W255"/>
  <c r="N256"/>
  <c r="O256"/>
  <c r="P256"/>
  <c r="Q256"/>
  <c r="R256"/>
  <c r="S256"/>
  <c r="T256"/>
  <c r="U256"/>
  <c r="V256"/>
  <c r="W256"/>
  <c r="N257"/>
  <c r="O257"/>
  <c r="P257"/>
  <c r="Q257"/>
  <c r="R257"/>
  <c r="S257"/>
  <c r="T257"/>
  <c r="U257"/>
  <c r="V257"/>
  <c r="W257"/>
  <c r="N258"/>
  <c r="O258"/>
  <c r="P258"/>
  <c r="Q258"/>
  <c r="R258"/>
  <c r="S258"/>
  <c r="T258"/>
  <c r="U258"/>
  <c r="V258"/>
  <c r="W258"/>
  <c r="N259"/>
  <c r="O259"/>
  <c r="P259"/>
  <c r="Q259"/>
  <c r="R259"/>
  <c r="S259"/>
  <c r="T259"/>
  <c r="U259"/>
  <c r="V259"/>
  <c r="W259"/>
  <c r="N260"/>
  <c r="O260"/>
  <c r="P260"/>
  <c r="Q260"/>
  <c r="R260"/>
  <c r="S260"/>
  <c r="T260"/>
  <c r="U260"/>
  <c r="V260"/>
  <c r="W260"/>
  <c r="N261"/>
  <c r="O261"/>
  <c r="P261"/>
  <c r="Q261"/>
  <c r="R261"/>
  <c r="S261"/>
  <c r="T261"/>
  <c r="U261"/>
  <c r="V261"/>
  <c r="W261"/>
  <c r="N262"/>
  <c r="O262"/>
  <c r="P262"/>
  <c r="Q262"/>
  <c r="R262"/>
  <c r="S262"/>
  <c r="T262"/>
  <c r="U262"/>
  <c r="V262"/>
  <c r="W262"/>
  <c r="N263"/>
  <c r="O263"/>
  <c r="P263"/>
  <c r="Q263"/>
  <c r="R263"/>
  <c r="S263"/>
  <c r="T263"/>
  <c r="U263"/>
  <c r="V263"/>
  <c r="W263"/>
  <c r="N264"/>
  <c r="O264"/>
  <c r="P264"/>
  <c r="Q264"/>
  <c r="R264"/>
  <c r="S264"/>
  <c r="T264"/>
  <c r="U264"/>
  <c r="V264"/>
  <c r="W264"/>
  <c r="N265"/>
  <c r="O265"/>
  <c r="P265"/>
  <c r="Q265"/>
  <c r="R265"/>
  <c r="S265"/>
  <c r="T265"/>
  <c r="U265"/>
  <c r="V265"/>
  <c r="W265"/>
  <c r="N266"/>
  <c r="O266"/>
  <c r="P266"/>
  <c r="Q266"/>
  <c r="R266"/>
  <c r="S266"/>
  <c r="T266"/>
  <c r="U266"/>
  <c r="V266"/>
  <c r="W266"/>
  <c r="N267"/>
  <c r="O267"/>
  <c r="P267"/>
  <c r="Q267"/>
  <c r="R267"/>
  <c r="S267"/>
  <c r="T267"/>
  <c r="U267"/>
  <c r="V267"/>
  <c r="W267"/>
  <c r="N268"/>
  <c r="O268"/>
  <c r="P268"/>
  <c r="Q268"/>
  <c r="R268"/>
  <c r="S268"/>
  <c r="T268"/>
  <c r="U268"/>
  <c r="V268"/>
  <c r="W268"/>
  <c r="N269"/>
  <c r="O269"/>
  <c r="P269"/>
  <c r="Q269"/>
  <c r="R269"/>
  <c r="S269"/>
  <c r="T269"/>
  <c r="U269"/>
  <c r="V269"/>
  <c r="W269"/>
  <c r="N270"/>
  <c r="O270"/>
  <c r="P270"/>
  <c r="Q270"/>
  <c r="R270"/>
  <c r="S270"/>
  <c r="T270"/>
  <c r="U270"/>
  <c r="V270"/>
  <c r="W270"/>
  <c r="N271"/>
  <c r="O271"/>
  <c r="P271"/>
  <c r="Q271"/>
  <c r="R271"/>
  <c r="S271"/>
  <c r="T271"/>
  <c r="U271"/>
  <c r="V271"/>
  <c r="W271"/>
  <c r="N272"/>
  <c r="O272"/>
  <c r="P272"/>
  <c r="Q272"/>
  <c r="R272"/>
  <c r="S272"/>
  <c r="T272"/>
  <c r="U272"/>
  <c r="V272"/>
  <c r="W272"/>
  <c r="N273"/>
  <c r="O273"/>
  <c r="P273"/>
  <c r="Q273"/>
  <c r="R273"/>
  <c r="S273"/>
  <c r="T273"/>
  <c r="U273"/>
  <c r="V273"/>
  <c r="W273"/>
  <c r="N274"/>
  <c r="O274"/>
  <c r="P274"/>
  <c r="Q274"/>
  <c r="R274"/>
  <c r="S274"/>
  <c r="T274"/>
  <c r="U274"/>
  <c r="V274"/>
  <c r="W274"/>
  <c r="N275"/>
  <c r="O275"/>
  <c r="P275"/>
  <c r="Q275"/>
  <c r="R275"/>
  <c r="S275"/>
  <c r="T275"/>
  <c r="U275"/>
  <c r="V275"/>
  <c r="W275"/>
  <c r="N276"/>
  <c r="O276"/>
  <c r="P276"/>
  <c r="Q276"/>
  <c r="R276"/>
  <c r="S276"/>
  <c r="T276"/>
  <c r="U276"/>
  <c r="V276"/>
  <c r="W276"/>
  <c r="N277"/>
  <c r="O277"/>
  <c r="P277"/>
  <c r="Q277"/>
  <c r="R277"/>
  <c r="S277"/>
  <c r="T277"/>
  <c r="U277"/>
  <c r="V277"/>
  <c r="W277"/>
  <c r="N278"/>
  <c r="O278"/>
  <c r="P278"/>
  <c r="Q278"/>
  <c r="R278"/>
  <c r="S278"/>
  <c r="T278"/>
  <c r="U278"/>
  <c r="V278"/>
  <c r="W278"/>
  <c r="N279"/>
  <c r="O279"/>
  <c r="P279"/>
  <c r="Q279"/>
  <c r="R279"/>
  <c r="S279"/>
  <c r="T279"/>
  <c r="U279"/>
  <c r="V279"/>
  <c r="W279"/>
  <c r="N280"/>
  <c r="O280"/>
  <c r="P280"/>
  <c r="Q280"/>
  <c r="R280"/>
  <c r="S280"/>
  <c r="T280"/>
  <c r="U280"/>
  <c r="V280"/>
  <c r="W280"/>
  <c r="N281"/>
  <c r="O281"/>
  <c r="P281"/>
  <c r="Q281"/>
  <c r="R281"/>
  <c r="S281"/>
  <c r="T281"/>
  <c r="U281"/>
  <c r="V281"/>
  <c r="W281"/>
  <c r="N282"/>
  <c r="O282"/>
  <c r="P282"/>
  <c r="Q282"/>
  <c r="R282"/>
  <c r="S282"/>
  <c r="T282"/>
  <c r="U282"/>
  <c r="V282"/>
  <c r="W282"/>
  <c r="N283"/>
  <c r="O283"/>
  <c r="P283"/>
  <c r="Q283"/>
  <c r="R283"/>
  <c r="S283"/>
  <c r="T283"/>
  <c r="U283"/>
  <c r="V283"/>
  <c r="W283"/>
  <c r="N284"/>
  <c r="O284"/>
  <c r="P284"/>
  <c r="Q284"/>
  <c r="R284"/>
  <c r="S284"/>
  <c r="T284"/>
  <c r="U284"/>
  <c r="V284"/>
  <c r="W284"/>
  <c r="N285"/>
  <c r="O285"/>
  <c r="P285"/>
  <c r="Q285"/>
  <c r="R285"/>
  <c r="S285"/>
  <c r="T285"/>
  <c r="U285"/>
  <c r="V285"/>
  <c r="W285"/>
  <c r="N286"/>
  <c r="O286"/>
  <c r="P286"/>
  <c r="Q286"/>
  <c r="R286"/>
  <c r="S286"/>
  <c r="T286"/>
  <c r="U286"/>
  <c r="V286"/>
  <c r="W286"/>
  <c r="N287"/>
  <c r="O287"/>
  <c r="P287"/>
  <c r="Q287"/>
  <c r="R287"/>
  <c r="S287"/>
  <c r="T287"/>
  <c r="U287"/>
  <c r="V287"/>
  <c r="W287"/>
  <c r="N288"/>
  <c r="O288"/>
  <c r="P288"/>
  <c r="Q288"/>
  <c r="R288"/>
  <c r="S288"/>
  <c r="T288"/>
  <c r="U288"/>
  <c r="V288"/>
  <c r="W288"/>
  <c r="N289"/>
  <c r="O289"/>
  <c r="P289"/>
  <c r="Q289"/>
  <c r="R289"/>
  <c r="S289"/>
  <c r="T289"/>
  <c r="U289"/>
  <c r="V289"/>
  <c r="W289"/>
  <c r="N290"/>
  <c r="O290"/>
  <c r="P290"/>
  <c r="Q290"/>
  <c r="R290"/>
  <c r="S290"/>
  <c r="T290"/>
  <c r="U290"/>
  <c r="V290"/>
  <c r="W290"/>
  <c r="N291"/>
  <c r="O291"/>
  <c r="P291"/>
  <c r="Q291"/>
  <c r="R291"/>
  <c r="S291"/>
  <c r="T291"/>
  <c r="U291"/>
  <c r="V291"/>
  <c r="W291"/>
  <c r="N292"/>
  <c r="O292"/>
  <c r="P292"/>
  <c r="Q292"/>
  <c r="R292"/>
  <c r="S292"/>
  <c r="T292"/>
  <c r="U292"/>
  <c r="V292"/>
  <c r="W292"/>
  <c r="N293"/>
  <c r="O293"/>
  <c r="P293"/>
  <c r="Q293"/>
  <c r="R293"/>
  <c r="S293"/>
  <c r="T293"/>
  <c r="U293"/>
  <c r="V293"/>
  <c r="W293"/>
  <c r="N294"/>
  <c r="O294"/>
  <c r="P294"/>
  <c r="Q294"/>
  <c r="R294"/>
  <c r="S294"/>
  <c r="T294"/>
  <c r="U294"/>
  <c r="V294"/>
  <c r="W294"/>
  <c r="N295"/>
  <c r="O295"/>
  <c r="P295"/>
  <c r="Q295"/>
  <c r="R295"/>
  <c r="S295"/>
  <c r="T295"/>
  <c r="U295"/>
  <c r="V295"/>
  <c r="W295"/>
  <c r="N296"/>
  <c r="O296"/>
  <c r="P296"/>
  <c r="Q296"/>
  <c r="R296"/>
  <c r="S296"/>
  <c r="T296"/>
  <c r="U296"/>
  <c r="V296"/>
  <c r="W296"/>
  <c r="N297"/>
  <c r="O297"/>
  <c r="P297"/>
  <c r="Q297"/>
  <c r="R297"/>
  <c r="S297"/>
  <c r="T297"/>
  <c r="U297"/>
  <c r="V297"/>
  <c r="W297"/>
  <c r="N298"/>
  <c r="O298"/>
  <c r="P298"/>
  <c r="Q298"/>
  <c r="R298"/>
  <c r="S298"/>
  <c r="T298"/>
  <c r="U298"/>
  <c r="V298"/>
  <c r="W298"/>
  <c r="N299"/>
  <c r="O299"/>
  <c r="P299"/>
  <c r="Q299"/>
  <c r="R299"/>
  <c r="S299"/>
  <c r="T299"/>
  <c r="U299"/>
  <c r="V299"/>
  <c r="W299"/>
  <c r="N300"/>
  <c r="O300"/>
  <c r="P300"/>
  <c r="Q300"/>
  <c r="R300"/>
  <c r="S300"/>
  <c r="T300"/>
  <c r="U300"/>
  <c r="V300"/>
  <c r="W300"/>
  <c r="N301"/>
  <c r="O301"/>
  <c r="P301"/>
  <c r="Q301"/>
  <c r="R301"/>
  <c r="S301"/>
  <c r="T301"/>
  <c r="U301"/>
  <c r="V301"/>
  <c r="W301"/>
  <c r="N302"/>
  <c r="O302"/>
  <c r="P302"/>
  <c r="Q302"/>
  <c r="R302"/>
  <c r="S302"/>
  <c r="T302"/>
  <c r="U302"/>
  <c r="V302"/>
  <c r="W302"/>
  <c r="N303"/>
  <c r="O303"/>
  <c r="P303"/>
  <c r="Q303"/>
  <c r="R303"/>
  <c r="S303"/>
  <c r="T303"/>
  <c r="U303"/>
  <c r="V303"/>
  <c r="W303"/>
  <c r="N304"/>
  <c r="O304"/>
  <c r="P304"/>
  <c r="Q304"/>
  <c r="R304"/>
  <c r="S304"/>
  <c r="T304"/>
  <c r="U304"/>
  <c r="V304"/>
  <c r="W304"/>
  <c r="N305"/>
  <c r="O305"/>
  <c r="P305"/>
  <c r="Q305"/>
  <c r="R305"/>
  <c r="S305"/>
  <c r="T305"/>
  <c r="U305"/>
  <c r="V305"/>
  <c r="W305"/>
  <c r="N306"/>
  <c r="O306"/>
  <c r="P306"/>
  <c r="Q306"/>
  <c r="R306"/>
  <c r="S306"/>
  <c r="T306"/>
  <c r="U306"/>
  <c r="V306"/>
  <c r="W306"/>
  <c r="N307"/>
  <c r="O307"/>
  <c r="P307"/>
  <c r="Q307"/>
  <c r="R307"/>
  <c r="S307"/>
  <c r="T307"/>
  <c r="U307"/>
  <c r="V307"/>
  <c r="W307"/>
  <c r="N308"/>
  <c r="O308"/>
  <c r="P308"/>
  <c r="Q308"/>
  <c r="R308"/>
  <c r="S308"/>
  <c r="T308"/>
  <c r="U308"/>
  <c r="V308"/>
  <c r="W308"/>
  <c r="N309"/>
  <c r="O309"/>
  <c r="P309"/>
  <c r="Q309"/>
  <c r="R309"/>
  <c r="S309"/>
  <c r="T309"/>
  <c r="U309"/>
  <c r="V309"/>
  <c r="W309"/>
  <c r="N310"/>
  <c r="O310"/>
  <c r="P310"/>
  <c r="Q310"/>
  <c r="R310"/>
  <c r="S310"/>
  <c r="T310"/>
  <c r="U310"/>
  <c r="V310"/>
  <c r="W310"/>
  <c r="N311"/>
  <c r="O311"/>
  <c r="P311"/>
  <c r="Q311"/>
  <c r="R311"/>
  <c r="S311"/>
  <c r="T311"/>
  <c r="U311"/>
  <c r="V311"/>
  <c r="W311"/>
  <c r="N312"/>
  <c r="O312"/>
  <c r="P312"/>
  <c r="Q312"/>
  <c r="R312"/>
  <c r="S312"/>
  <c r="T312"/>
  <c r="U312"/>
  <c r="V312"/>
  <c r="W312"/>
  <c r="N313"/>
  <c r="O313"/>
  <c r="P313"/>
  <c r="Q313"/>
  <c r="R313"/>
  <c r="S313"/>
  <c r="T313"/>
  <c r="U313"/>
  <c r="V313"/>
  <c r="W313"/>
  <c r="N314"/>
  <c r="O314"/>
  <c r="P314"/>
  <c r="Q314"/>
  <c r="R314"/>
  <c r="S314"/>
  <c r="T314"/>
  <c r="U314"/>
  <c r="V314"/>
  <c r="W314"/>
  <c r="N315"/>
  <c r="O315"/>
  <c r="P315"/>
  <c r="Q315"/>
  <c r="R315"/>
  <c r="S315"/>
  <c r="T315"/>
  <c r="U315"/>
  <c r="V315"/>
  <c r="W315"/>
  <c r="N316"/>
  <c r="O316"/>
  <c r="P316"/>
  <c r="Q316"/>
  <c r="R316"/>
  <c r="S316"/>
  <c r="T316"/>
  <c r="U316"/>
  <c r="V316"/>
  <c r="W316"/>
  <c r="N317"/>
  <c r="O317"/>
  <c r="P317"/>
  <c r="Q317"/>
  <c r="R317"/>
  <c r="S317"/>
  <c r="T317"/>
  <c r="U317"/>
  <c r="V317"/>
  <c r="W317"/>
  <c r="N318"/>
  <c r="O318"/>
  <c r="P318"/>
  <c r="Q318"/>
  <c r="R318"/>
  <c r="S318"/>
  <c r="T318"/>
  <c r="U318"/>
  <c r="V318"/>
  <c r="W318"/>
  <c r="N319"/>
  <c r="O319"/>
  <c r="P319"/>
  <c r="Q319"/>
  <c r="R319"/>
  <c r="S319"/>
  <c r="T319"/>
  <c r="U319"/>
  <c r="V319"/>
  <c r="W319"/>
  <c r="N320"/>
  <c r="O320"/>
  <c r="P320"/>
  <c r="Q320"/>
  <c r="R320"/>
  <c r="S320"/>
  <c r="T320"/>
  <c r="U320"/>
  <c r="V320"/>
  <c r="W320"/>
  <c r="N321"/>
  <c r="O321"/>
  <c r="P321"/>
  <c r="Q321"/>
  <c r="R321"/>
  <c r="S321"/>
  <c r="T321"/>
  <c r="U321"/>
  <c r="V321"/>
  <c r="W321"/>
  <c r="N322"/>
  <c r="O322"/>
  <c r="P322"/>
  <c r="Q322"/>
  <c r="R322"/>
  <c r="S322"/>
  <c r="T322"/>
  <c r="U322"/>
  <c r="V322"/>
  <c r="W322"/>
  <c r="N323"/>
  <c r="O323"/>
  <c r="P323"/>
  <c r="Q323"/>
  <c r="R323"/>
  <c r="S323"/>
  <c r="T323"/>
  <c r="U323"/>
  <c r="V323"/>
  <c r="W323"/>
  <c r="N324"/>
  <c r="O324"/>
  <c r="P324"/>
  <c r="Q324"/>
  <c r="R324"/>
  <c r="S324"/>
  <c r="T324"/>
  <c r="U324"/>
  <c r="V324"/>
  <c r="W324"/>
  <c r="N325"/>
  <c r="O325"/>
  <c r="P325"/>
  <c r="Q325"/>
  <c r="R325"/>
  <c r="S325"/>
  <c r="T325"/>
  <c r="U325"/>
  <c r="V325"/>
  <c r="W325"/>
  <c r="N326"/>
  <c r="O326"/>
  <c r="P326"/>
  <c r="Q326"/>
  <c r="R326"/>
  <c r="S326"/>
  <c r="T326"/>
  <c r="U326"/>
  <c r="V326"/>
  <c r="W326"/>
  <c r="N327"/>
  <c r="O327"/>
  <c r="P327"/>
  <c r="Q327"/>
  <c r="R327"/>
  <c r="S327"/>
  <c r="T327"/>
  <c r="U327"/>
  <c r="V327"/>
  <c r="W327"/>
  <c r="N328"/>
  <c r="O328"/>
  <c r="P328"/>
  <c r="Q328"/>
  <c r="R328"/>
  <c r="S328"/>
  <c r="T328"/>
  <c r="U328"/>
  <c r="V328"/>
  <c r="W328"/>
  <c r="N329"/>
  <c r="O329"/>
  <c r="P329"/>
  <c r="Q329"/>
  <c r="R329"/>
  <c r="S329"/>
  <c r="T329"/>
  <c r="U329"/>
  <c r="V329"/>
  <c r="W329"/>
  <c r="N330"/>
  <c r="O330"/>
  <c r="P330"/>
  <c r="Q330"/>
  <c r="R330"/>
  <c r="S330"/>
  <c r="T330"/>
  <c r="U330"/>
  <c r="V330"/>
  <c r="W330"/>
  <c r="N331"/>
  <c r="O331"/>
  <c r="P331"/>
  <c r="Q331"/>
  <c r="R331"/>
  <c r="S331"/>
  <c r="T331"/>
  <c r="U331"/>
  <c r="V331"/>
  <c r="W331"/>
  <c r="N332"/>
  <c r="O332"/>
  <c r="P332"/>
  <c r="Q332"/>
  <c r="R332"/>
  <c r="S332"/>
  <c r="T332"/>
  <c r="U332"/>
  <c r="V332"/>
  <c r="W332"/>
  <c r="N333"/>
  <c r="O333"/>
  <c r="P333"/>
  <c r="Q333"/>
  <c r="R333"/>
  <c r="S333"/>
  <c r="T333"/>
  <c r="U333"/>
  <c r="V333"/>
  <c r="W333"/>
  <c r="N334"/>
  <c r="O334"/>
  <c r="P334"/>
  <c r="Q334"/>
  <c r="R334"/>
  <c r="S334"/>
  <c r="T334"/>
  <c r="U334"/>
  <c r="V334"/>
  <c r="W334"/>
  <c r="N335"/>
  <c r="O335"/>
  <c r="P335"/>
  <c r="Q335"/>
  <c r="R335"/>
  <c r="S335"/>
  <c r="T335"/>
  <c r="U335"/>
  <c r="V335"/>
  <c r="W335"/>
  <c r="N336"/>
  <c r="O336"/>
  <c r="P336"/>
  <c r="Q336"/>
  <c r="R336"/>
  <c r="S336"/>
  <c r="T336"/>
  <c r="U336"/>
  <c r="V336"/>
  <c r="W336"/>
  <c r="N337"/>
  <c r="O337"/>
  <c r="P337"/>
  <c r="Q337"/>
  <c r="R337"/>
  <c r="S337"/>
  <c r="T337"/>
  <c r="U337"/>
  <c r="V337"/>
  <c r="W337"/>
  <c r="N338"/>
  <c r="O338"/>
  <c r="P338"/>
  <c r="Q338"/>
  <c r="R338"/>
  <c r="S338"/>
  <c r="T338"/>
  <c r="U338"/>
  <c r="V338"/>
  <c r="W338"/>
  <c r="N339"/>
  <c r="O339"/>
  <c r="P339"/>
  <c r="Q339"/>
  <c r="R339"/>
  <c r="S339"/>
  <c r="T339"/>
  <c r="U339"/>
  <c r="V339"/>
  <c r="W339"/>
  <c r="N340"/>
  <c r="O340"/>
  <c r="P340"/>
  <c r="Q340"/>
  <c r="R340"/>
  <c r="S340"/>
  <c r="T340"/>
  <c r="U340"/>
  <c r="V340"/>
  <c r="W340"/>
  <c r="N341"/>
  <c r="O341"/>
  <c r="P341"/>
  <c r="Q341"/>
  <c r="R341"/>
  <c r="S341"/>
  <c r="T341"/>
  <c r="U341"/>
  <c r="V341"/>
  <c r="W341"/>
  <c r="N342"/>
  <c r="O342"/>
  <c r="P342"/>
  <c r="Q342"/>
  <c r="R342"/>
  <c r="S342"/>
  <c r="T342"/>
  <c r="U342"/>
  <c r="V342"/>
  <c r="W342"/>
  <c r="N343"/>
  <c r="O343"/>
  <c r="P343"/>
  <c r="Q343"/>
  <c r="R343"/>
  <c r="S343"/>
  <c r="T343"/>
  <c r="U343"/>
  <c r="V343"/>
  <c r="W343"/>
  <c r="N344"/>
  <c r="O344"/>
  <c r="P344"/>
  <c r="Q344"/>
  <c r="R344"/>
  <c r="S344"/>
  <c r="T344"/>
  <c r="U344"/>
  <c r="V344"/>
  <c r="W344"/>
  <c r="N345"/>
  <c r="O345"/>
  <c r="P345"/>
  <c r="Q345"/>
  <c r="R345"/>
  <c r="S345"/>
  <c r="T345"/>
  <c r="U345"/>
  <c r="V345"/>
  <c r="W345"/>
  <c r="N346"/>
  <c r="O346"/>
  <c r="P346"/>
  <c r="Q346"/>
  <c r="R346"/>
  <c r="S346"/>
  <c r="T346"/>
  <c r="U346"/>
  <c r="V346"/>
  <c r="W346"/>
  <c r="N347"/>
  <c r="O347"/>
  <c r="P347"/>
  <c r="Q347"/>
  <c r="R347"/>
  <c r="S347"/>
  <c r="T347"/>
  <c r="U347"/>
  <c r="V347"/>
  <c r="W347"/>
  <c r="N348"/>
  <c r="O348"/>
  <c r="P348"/>
  <c r="Q348"/>
  <c r="R348"/>
  <c r="S348"/>
  <c r="T348"/>
  <c r="U348"/>
  <c r="V348"/>
  <c r="W348"/>
  <c r="N349"/>
  <c r="O349"/>
  <c r="P349"/>
  <c r="Q349"/>
  <c r="R349"/>
  <c r="S349"/>
  <c r="T349"/>
  <c r="U349"/>
  <c r="V349"/>
  <c r="W349"/>
  <c r="N350"/>
  <c r="O350"/>
  <c r="P350"/>
  <c r="Q350"/>
  <c r="R350"/>
  <c r="S350"/>
  <c r="T350"/>
  <c r="U350"/>
  <c r="V350"/>
  <c r="W350"/>
  <c r="N351"/>
  <c r="O351"/>
  <c r="P351"/>
  <c r="Q351"/>
  <c r="R351"/>
  <c r="S351"/>
  <c r="T351"/>
  <c r="U351"/>
  <c r="V351"/>
  <c r="W351"/>
  <c r="N352"/>
  <c r="O352"/>
  <c r="P352"/>
  <c r="Q352"/>
  <c r="R352"/>
  <c r="S352"/>
  <c r="T352"/>
  <c r="U352"/>
  <c r="V352"/>
  <c r="W352"/>
  <c r="N353"/>
  <c r="O353"/>
  <c r="P353"/>
  <c r="Q353"/>
  <c r="R353"/>
  <c r="S353"/>
  <c r="T353"/>
  <c r="U353"/>
  <c r="V353"/>
  <c r="W353"/>
  <c r="N354"/>
  <c r="O354"/>
  <c r="P354"/>
  <c r="Q354"/>
  <c r="R354"/>
  <c r="S354"/>
  <c r="T354"/>
  <c r="U354"/>
  <c r="V354"/>
  <c r="W354"/>
  <c r="N355"/>
  <c r="O355"/>
  <c r="P355"/>
  <c r="Q355"/>
  <c r="R355"/>
  <c r="S355"/>
  <c r="T355"/>
  <c r="U355"/>
  <c r="V355"/>
  <c r="W355"/>
  <c r="N356"/>
  <c r="O356"/>
  <c r="P356"/>
  <c r="Q356"/>
  <c r="R356"/>
  <c r="S356"/>
  <c r="T356"/>
  <c r="U356"/>
  <c r="V356"/>
  <c r="W356"/>
  <c r="N357"/>
  <c r="O357"/>
  <c r="P357"/>
  <c r="Q357"/>
  <c r="R357"/>
  <c r="S357"/>
  <c r="T357"/>
  <c r="U357"/>
  <c r="V357"/>
  <c r="W357"/>
  <c r="N358"/>
  <c r="O358"/>
  <c r="P358"/>
  <c r="Q358"/>
  <c r="R358"/>
  <c r="S358"/>
  <c r="T358"/>
  <c r="U358"/>
  <c r="V358"/>
  <c r="W358"/>
  <c r="N359"/>
  <c r="O359"/>
  <c r="P359"/>
  <c r="Q359"/>
  <c r="R359"/>
  <c r="S359"/>
  <c r="T359"/>
  <c r="U359"/>
  <c r="V359"/>
  <c r="W359"/>
  <c r="N360"/>
  <c r="O360"/>
  <c r="P360"/>
  <c r="Q360"/>
  <c r="R360"/>
  <c r="S360"/>
  <c r="T360"/>
  <c r="U360"/>
  <c r="V360"/>
  <c r="W360"/>
  <c r="N361"/>
  <c r="O361"/>
  <c r="P361"/>
  <c r="Q361"/>
  <c r="R361"/>
  <c r="S361"/>
  <c r="T361"/>
  <c r="U361"/>
  <c r="V361"/>
  <c r="W361"/>
  <c r="N362"/>
  <c r="O362"/>
  <c r="P362"/>
  <c r="Q362"/>
  <c r="R362"/>
  <c r="S362"/>
  <c r="T362"/>
  <c r="U362"/>
  <c r="V362"/>
  <c r="W362"/>
  <c r="N363"/>
  <c r="O363"/>
  <c r="P363"/>
  <c r="Q363"/>
  <c r="R363"/>
  <c r="S363"/>
  <c r="T363"/>
  <c r="U363"/>
  <c r="V363"/>
  <c r="W363"/>
  <c r="N364"/>
  <c r="O364"/>
  <c r="P364"/>
  <c r="Q364"/>
  <c r="R364"/>
  <c r="S364"/>
  <c r="T364"/>
  <c r="U364"/>
  <c r="V364"/>
  <c r="W364"/>
  <c r="N365"/>
  <c r="O365"/>
  <c r="P365"/>
  <c r="Q365"/>
  <c r="R365"/>
  <c r="S365"/>
  <c r="T365"/>
  <c r="U365"/>
  <c r="V365"/>
  <c r="W365"/>
  <c r="N366"/>
  <c r="O366"/>
  <c r="P366"/>
  <c r="Q366"/>
  <c r="R366"/>
  <c r="S366"/>
  <c r="T366"/>
  <c r="U366"/>
  <c r="V366"/>
  <c r="W366"/>
  <c r="N367"/>
  <c r="O367"/>
  <c r="P367"/>
  <c r="Q367"/>
  <c r="R367"/>
  <c r="S367"/>
  <c r="T367"/>
  <c r="U367"/>
  <c r="V367"/>
  <c r="W367"/>
  <c r="N368"/>
  <c r="O368"/>
  <c r="P368"/>
  <c r="Q368"/>
  <c r="R368"/>
  <c r="S368"/>
  <c r="T368"/>
  <c r="U368"/>
  <c r="V368"/>
  <c r="W368"/>
  <c r="N369"/>
  <c r="O369"/>
  <c r="P369"/>
  <c r="Q369"/>
  <c r="R369"/>
  <c r="S369"/>
  <c r="T369"/>
  <c r="U369"/>
  <c r="V369"/>
  <c r="W369"/>
  <c r="N370"/>
  <c r="O370"/>
  <c r="P370"/>
  <c r="Q370"/>
  <c r="R370"/>
  <c r="S370"/>
  <c r="T370"/>
  <c r="U370"/>
  <c r="V370"/>
  <c r="W370"/>
  <c r="N371"/>
  <c r="O371"/>
  <c r="P371"/>
  <c r="Q371"/>
  <c r="R371"/>
  <c r="S371"/>
  <c r="T371"/>
  <c r="U371"/>
  <c r="V371"/>
  <c r="W371"/>
  <c r="N372"/>
  <c r="O372"/>
  <c r="P372"/>
  <c r="Q372"/>
  <c r="R372"/>
  <c r="S372"/>
  <c r="T372"/>
  <c r="U372"/>
  <c r="V372"/>
  <c r="W372"/>
  <c r="N373"/>
  <c r="O373"/>
  <c r="P373"/>
  <c r="Q373"/>
  <c r="R373"/>
  <c r="S373"/>
  <c r="T373"/>
  <c r="U373"/>
  <c r="V373"/>
  <c r="W373"/>
  <c r="N374"/>
  <c r="O374"/>
  <c r="P374"/>
  <c r="Q374"/>
  <c r="R374"/>
  <c r="S374"/>
  <c r="T374"/>
  <c r="U374"/>
  <c r="V374"/>
  <c r="W374"/>
  <c r="N375"/>
  <c r="O375"/>
  <c r="P375"/>
  <c r="Q375"/>
  <c r="R375"/>
  <c r="S375"/>
  <c r="T375"/>
  <c r="U375"/>
  <c r="V375"/>
  <c r="W375"/>
  <c r="N376"/>
  <c r="O376"/>
  <c r="P376"/>
  <c r="Q376"/>
  <c r="R376"/>
  <c r="S376"/>
  <c r="T376"/>
  <c r="U376"/>
  <c r="V376"/>
  <c r="W376"/>
  <c r="N377"/>
  <c r="O377"/>
  <c r="P377"/>
  <c r="Q377"/>
  <c r="R377"/>
  <c r="S377"/>
  <c r="T377"/>
  <c r="U377"/>
  <c r="V377"/>
  <c r="W377"/>
  <c r="N378"/>
  <c r="O378"/>
  <c r="P378"/>
  <c r="Q378"/>
  <c r="R378"/>
  <c r="S378"/>
  <c r="T378"/>
  <c r="U378"/>
  <c r="V378"/>
  <c r="W378"/>
  <c r="N379"/>
  <c r="O379"/>
  <c r="P379"/>
  <c r="Q379"/>
  <c r="R379"/>
  <c r="S379"/>
  <c r="T379"/>
  <c r="U379"/>
  <c r="V379"/>
  <c r="W379"/>
  <c r="N380"/>
  <c r="O380"/>
  <c r="P380"/>
  <c r="Q380"/>
  <c r="R380"/>
  <c r="S380"/>
  <c r="T380"/>
  <c r="U380"/>
  <c r="V380"/>
  <c r="W380"/>
  <c r="N381"/>
  <c r="O381"/>
  <c r="P381"/>
  <c r="Q381"/>
  <c r="R381"/>
  <c r="S381"/>
  <c r="T381"/>
  <c r="U381"/>
  <c r="V381"/>
  <c r="W381"/>
  <c r="N382"/>
  <c r="O382"/>
  <c r="P382"/>
  <c r="Q382"/>
  <c r="R382"/>
  <c r="S382"/>
  <c r="T382"/>
  <c r="U382"/>
  <c r="V382"/>
  <c r="W382"/>
  <c r="N383"/>
  <c r="O383"/>
  <c r="P383"/>
  <c r="Q383"/>
  <c r="R383"/>
  <c r="S383"/>
  <c r="T383"/>
  <c r="U383"/>
  <c r="V383"/>
  <c r="W383"/>
  <c r="N384"/>
  <c r="O384"/>
  <c r="P384"/>
  <c r="Q384"/>
  <c r="R384"/>
  <c r="S384"/>
  <c r="T384"/>
  <c r="U384"/>
  <c r="V384"/>
  <c r="W384"/>
  <c r="N385"/>
  <c r="O385"/>
  <c r="P385"/>
  <c r="Q385"/>
  <c r="R385"/>
  <c r="S385"/>
  <c r="T385"/>
  <c r="U385"/>
  <c r="V385"/>
  <c r="W385"/>
  <c r="N386"/>
  <c r="O386"/>
  <c r="P386"/>
  <c r="Q386"/>
  <c r="R386"/>
  <c r="S386"/>
  <c r="T386"/>
  <c r="U386"/>
  <c r="V386"/>
  <c r="W386"/>
  <c r="N387"/>
  <c r="O387"/>
  <c r="P387"/>
  <c r="Q387"/>
  <c r="R387"/>
  <c r="S387"/>
  <c r="T387"/>
  <c r="U387"/>
  <c r="V387"/>
  <c r="W387"/>
  <c r="N388"/>
  <c r="O388"/>
  <c r="P388"/>
  <c r="Q388"/>
  <c r="R388"/>
  <c r="S388"/>
  <c r="T388"/>
  <c r="U388"/>
  <c r="V388"/>
  <c r="W388"/>
  <c r="N389"/>
  <c r="O389"/>
  <c r="P389"/>
  <c r="Q389"/>
  <c r="R389"/>
  <c r="S389"/>
  <c r="T389"/>
  <c r="U389"/>
  <c r="V389"/>
  <c r="W389"/>
  <c r="N390"/>
  <c r="O390"/>
  <c r="P390"/>
  <c r="Q390"/>
  <c r="R390"/>
  <c r="S390"/>
  <c r="T390"/>
  <c r="U390"/>
  <c r="V390"/>
  <c r="W390"/>
  <c r="N391"/>
  <c r="O391"/>
  <c r="P391"/>
  <c r="Q391"/>
  <c r="R391"/>
  <c r="S391"/>
  <c r="T391"/>
  <c r="U391"/>
  <c r="V391"/>
  <c r="W391"/>
  <c r="N392"/>
  <c r="O392"/>
  <c r="P392"/>
  <c r="Q392"/>
  <c r="R392"/>
  <c r="S392"/>
  <c r="T392"/>
  <c r="U392"/>
  <c r="V392"/>
  <c r="W392"/>
  <c r="N393"/>
  <c r="O393"/>
  <c r="P393"/>
  <c r="Q393"/>
  <c r="R393"/>
  <c r="S393"/>
  <c r="T393"/>
  <c r="U393"/>
  <c r="V393"/>
  <c r="W393"/>
  <c r="N394"/>
  <c r="O394"/>
  <c r="P394"/>
  <c r="Q394"/>
  <c r="R394"/>
  <c r="S394"/>
  <c r="T394"/>
  <c r="U394"/>
  <c r="V394"/>
  <c r="W394"/>
  <c r="N395"/>
  <c r="O395"/>
  <c r="P395"/>
  <c r="Q395"/>
  <c r="R395"/>
  <c r="S395"/>
  <c r="T395"/>
  <c r="U395"/>
  <c r="V395"/>
  <c r="W395"/>
  <c r="N396"/>
  <c r="O396"/>
  <c r="P396"/>
  <c r="Q396"/>
  <c r="R396"/>
  <c r="S396"/>
  <c r="T396"/>
  <c r="U396"/>
  <c r="V396"/>
  <c r="W396"/>
  <c r="N397"/>
  <c r="O397"/>
  <c r="P397"/>
  <c r="Q397"/>
  <c r="R397"/>
  <c r="S397"/>
  <c r="T397"/>
  <c r="U397"/>
  <c r="V397"/>
  <c r="W397"/>
  <c r="N398"/>
  <c r="O398"/>
  <c r="P398"/>
  <c r="Q398"/>
  <c r="R398"/>
  <c r="S398"/>
  <c r="T398"/>
  <c r="U398"/>
  <c r="V398"/>
  <c r="W398"/>
  <c r="N399"/>
  <c r="O399"/>
  <c r="P399"/>
  <c r="Q399"/>
  <c r="R399"/>
  <c r="S399"/>
  <c r="T399"/>
  <c r="U399"/>
  <c r="V399"/>
  <c r="W399"/>
  <c r="N400"/>
  <c r="O400"/>
  <c r="P400"/>
  <c r="Q400"/>
  <c r="R400"/>
  <c r="S400"/>
  <c r="T400"/>
  <c r="U400"/>
  <c r="V400"/>
  <c r="W400"/>
  <c r="N401"/>
  <c r="O401"/>
  <c r="P401"/>
  <c r="Q401"/>
  <c r="R401"/>
  <c r="S401"/>
  <c r="T401"/>
  <c r="U401"/>
  <c r="V401"/>
  <c r="W401"/>
  <c r="N402"/>
  <c r="O402"/>
  <c r="P402"/>
  <c r="Q402"/>
  <c r="R402"/>
  <c r="S402"/>
  <c r="T402"/>
  <c r="U402"/>
  <c r="V402"/>
  <c r="W402"/>
  <c r="N403"/>
  <c r="O403"/>
  <c r="P403"/>
  <c r="Q403"/>
  <c r="R403"/>
  <c r="S403"/>
  <c r="T403"/>
  <c r="U403"/>
  <c r="V403"/>
  <c r="W403"/>
  <c r="N404"/>
  <c r="O404"/>
  <c r="P404"/>
  <c r="Q404"/>
  <c r="R404"/>
  <c r="S404"/>
  <c r="T404"/>
  <c r="U404"/>
  <c r="V404"/>
  <c r="W404"/>
  <c r="N405"/>
  <c r="O405"/>
  <c r="P405"/>
  <c r="Q405"/>
  <c r="R405"/>
  <c r="S405"/>
  <c r="T405"/>
  <c r="U405"/>
  <c r="V405"/>
  <c r="W405"/>
  <c r="N406"/>
  <c r="O406"/>
  <c r="P406"/>
  <c r="Q406"/>
  <c r="R406"/>
  <c r="S406"/>
  <c r="T406"/>
  <c r="U406"/>
  <c r="V406"/>
  <c r="W406"/>
  <c r="N407"/>
  <c r="O407"/>
  <c r="P407"/>
  <c r="Q407"/>
  <c r="R407"/>
  <c r="S407"/>
  <c r="T407"/>
  <c r="U407"/>
  <c r="V407"/>
  <c r="W407"/>
  <c r="N408"/>
  <c r="O408"/>
  <c r="P408"/>
  <c r="Q408"/>
  <c r="R408"/>
  <c r="S408"/>
  <c r="T408"/>
  <c r="U408"/>
  <c r="V408"/>
  <c r="W408"/>
  <c r="N409"/>
  <c r="O409"/>
  <c r="P409"/>
  <c r="Q409"/>
  <c r="R409"/>
  <c r="S409"/>
  <c r="T409"/>
  <c r="U409"/>
  <c r="V409"/>
  <c r="W409"/>
  <c r="N410"/>
  <c r="O410"/>
  <c r="P410"/>
  <c r="Q410"/>
  <c r="R410"/>
  <c r="S410"/>
  <c r="T410"/>
  <c r="U410"/>
  <c r="V410"/>
  <c r="W410"/>
  <c r="N411"/>
  <c r="O411"/>
  <c r="P411"/>
  <c r="Q411"/>
  <c r="R411"/>
  <c r="S411"/>
  <c r="T411"/>
  <c r="U411"/>
  <c r="V411"/>
  <c r="W411"/>
  <c r="N412"/>
  <c r="O412"/>
  <c r="P412"/>
  <c r="Q412"/>
  <c r="R412"/>
  <c r="S412"/>
  <c r="T412"/>
  <c r="U412"/>
  <c r="V412"/>
  <c r="W412"/>
  <c r="N413"/>
  <c r="O413"/>
  <c r="P413"/>
  <c r="Q413"/>
  <c r="R413"/>
  <c r="S413"/>
  <c r="T413"/>
  <c r="U413"/>
  <c r="V413"/>
  <c r="W413"/>
  <c r="N414"/>
  <c r="O414"/>
  <c r="P414"/>
  <c r="Q414"/>
  <c r="R414"/>
  <c r="S414"/>
  <c r="T414"/>
  <c r="U414"/>
  <c r="V414"/>
  <c r="W414"/>
  <c r="N415"/>
  <c r="O415"/>
  <c r="P415"/>
  <c r="Q415"/>
  <c r="R415"/>
  <c r="S415"/>
  <c r="T415"/>
  <c r="U415"/>
  <c r="V415"/>
  <c r="W415"/>
  <c r="N416"/>
  <c r="O416"/>
  <c r="P416"/>
  <c r="Q416"/>
  <c r="R416"/>
  <c r="S416"/>
  <c r="T416"/>
  <c r="U416"/>
  <c r="V416"/>
  <c r="W416"/>
  <c r="N417"/>
  <c r="O417"/>
  <c r="P417"/>
  <c r="Q417"/>
  <c r="R417"/>
  <c r="S417"/>
  <c r="T417"/>
  <c r="U417"/>
  <c r="V417"/>
  <c r="W417"/>
  <c r="N418"/>
  <c r="O418"/>
  <c r="P418"/>
  <c r="Q418"/>
  <c r="R418"/>
  <c r="S418"/>
  <c r="T418"/>
  <c r="U418"/>
  <c r="V418"/>
  <c r="W418"/>
  <c r="N419"/>
  <c r="O419"/>
  <c r="P419"/>
  <c r="Q419"/>
  <c r="R419"/>
  <c r="S419"/>
  <c r="T419"/>
  <c r="U419"/>
  <c r="V419"/>
  <c r="W419"/>
  <c r="N420"/>
  <c r="O420"/>
  <c r="P420"/>
  <c r="Q420"/>
  <c r="R420"/>
  <c r="S420"/>
  <c r="T420"/>
  <c r="U420"/>
  <c r="V420"/>
  <c r="W420"/>
  <c r="N421"/>
  <c r="O421"/>
  <c r="P421"/>
  <c r="Q421"/>
  <c r="R421"/>
  <c r="S421"/>
  <c r="T421"/>
  <c r="U421"/>
  <c r="V421"/>
  <c r="W421"/>
  <c r="N422"/>
  <c r="O422"/>
  <c r="P422"/>
  <c r="Q422"/>
  <c r="R422"/>
  <c r="S422"/>
  <c r="T422"/>
  <c r="U422"/>
  <c r="V422"/>
  <c r="W422"/>
  <c r="N423"/>
  <c r="O423"/>
  <c r="P423"/>
  <c r="Q423"/>
  <c r="R423"/>
  <c r="S423"/>
  <c r="T423"/>
  <c r="U423"/>
  <c r="V423"/>
  <c r="W423"/>
  <c r="N424"/>
  <c r="O424"/>
  <c r="P424"/>
  <c r="Q424"/>
  <c r="R424"/>
  <c r="S424"/>
  <c r="T424"/>
  <c r="U424"/>
  <c r="V424"/>
  <c r="W424"/>
  <c r="N425"/>
  <c r="O425"/>
  <c r="P425"/>
  <c r="Q425"/>
  <c r="R425"/>
  <c r="S425"/>
  <c r="T425"/>
  <c r="U425"/>
  <c r="V425"/>
  <c r="W425"/>
  <c r="N426"/>
  <c r="O426"/>
  <c r="P426"/>
  <c r="Q426"/>
  <c r="R426"/>
  <c r="S426"/>
  <c r="T426"/>
  <c r="U426"/>
  <c r="V426"/>
  <c r="W426"/>
  <c r="N427"/>
  <c r="O427"/>
  <c r="P427"/>
  <c r="Q427"/>
  <c r="R427"/>
  <c r="S427"/>
  <c r="T427"/>
  <c r="U427"/>
  <c r="V427"/>
  <c r="W427"/>
  <c r="N428"/>
  <c r="O428"/>
  <c r="P428"/>
  <c r="Q428"/>
  <c r="R428"/>
  <c r="S428"/>
  <c r="T428"/>
  <c r="U428"/>
  <c r="V428"/>
  <c r="W428"/>
  <c r="N429"/>
  <c r="O429"/>
  <c r="P429"/>
  <c r="Q429"/>
  <c r="R429"/>
  <c r="S429"/>
  <c r="T429"/>
  <c r="U429"/>
  <c r="V429"/>
  <c r="W429"/>
  <c r="N430"/>
  <c r="O430"/>
  <c r="P430"/>
  <c r="Q430"/>
  <c r="R430"/>
  <c r="S430"/>
  <c r="T430"/>
  <c r="U430"/>
  <c r="V430"/>
  <c r="W430"/>
  <c r="N431"/>
  <c r="O431"/>
  <c r="P431"/>
  <c r="Q431"/>
  <c r="R431"/>
  <c r="S431"/>
  <c r="T431"/>
  <c r="U431"/>
  <c r="V431"/>
  <c r="W431"/>
  <c r="N432"/>
  <c r="O432"/>
  <c r="P432"/>
  <c r="Q432"/>
  <c r="R432"/>
  <c r="S432"/>
  <c r="T432"/>
  <c r="U432"/>
  <c r="V432"/>
  <c r="W432"/>
  <c r="N433"/>
  <c r="O433"/>
  <c r="P433"/>
  <c r="Q433"/>
  <c r="R433"/>
  <c r="S433"/>
  <c r="T433"/>
  <c r="U433"/>
  <c r="V433"/>
  <c r="W433"/>
  <c r="N434"/>
  <c r="O434"/>
  <c r="P434"/>
  <c r="Q434"/>
  <c r="R434"/>
  <c r="S434"/>
  <c r="T434"/>
  <c r="U434"/>
  <c r="V434"/>
  <c r="W434"/>
  <c r="N435"/>
  <c r="O435"/>
  <c r="P435"/>
  <c r="Q435"/>
  <c r="R435"/>
  <c r="S435"/>
  <c r="T435"/>
  <c r="U435"/>
  <c r="V435"/>
  <c r="W435"/>
  <c r="N436"/>
  <c r="O436"/>
  <c r="P436"/>
  <c r="Q436"/>
  <c r="R436"/>
  <c r="S436"/>
  <c r="T436"/>
  <c r="U436"/>
  <c r="V436"/>
  <c r="W436"/>
  <c r="N437"/>
  <c r="O437"/>
  <c r="P437"/>
  <c r="Q437"/>
  <c r="R437"/>
  <c r="S437"/>
  <c r="T437"/>
  <c r="U437"/>
  <c r="V437"/>
  <c r="W437"/>
  <c r="N438"/>
  <c r="O438"/>
  <c r="P438"/>
  <c r="Q438"/>
  <c r="R438"/>
  <c r="S438"/>
  <c r="T438"/>
  <c r="U438"/>
  <c r="V438"/>
  <c r="W438"/>
  <c r="N439"/>
  <c r="O439"/>
  <c r="P439"/>
  <c r="Q439"/>
  <c r="R439"/>
  <c r="S439"/>
  <c r="T439"/>
  <c r="U439"/>
  <c r="V439"/>
  <c r="W439"/>
  <c r="N440"/>
  <c r="O440"/>
  <c r="P440"/>
  <c r="Q440"/>
  <c r="R440"/>
  <c r="S440"/>
  <c r="T440"/>
  <c r="U440"/>
  <c r="V440"/>
  <c r="W440"/>
  <c r="N441"/>
  <c r="O441"/>
  <c r="P441"/>
  <c r="Q441"/>
  <c r="R441"/>
  <c r="S441"/>
  <c r="T441"/>
  <c r="U441"/>
  <c r="V441"/>
  <c r="W441"/>
  <c r="N442"/>
  <c r="O442"/>
  <c r="P442"/>
  <c r="Q442"/>
  <c r="R442"/>
  <c r="S442"/>
  <c r="T442"/>
  <c r="U442"/>
  <c r="V442"/>
  <c r="W442"/>
  <c r="N443"/>
  <c r="O443"/>
  <c r="P443"/>
  <c r="Q443"/>
  <c r="R443"/>
  <c r="S443"/>
  <c r="T443"/>
  <c r="U443"/>
  <c r="V443"/>
  <c r="W443"/>
  <c r="N444"/>
  <c r="O444"/>
  <c r="P444"/>
  <c r="Q444"/>
  <c r="R444"/>
  <c r="S444"/>
  <c r="T444"/>
  <c r="U444"/>
  <c r="V444"/>
  <c r="W444"/>
  <c r="N445"/>
  <c r="O445"/>
  <c r="P445"/>
  <c r="Q445"/>
  <c r="R445"/>
  <c r="S445"/>
  <c r="T445"/>
  <c r="U445"/>
  <c r="V445"/>
  <c r="W445"/>
  <c r="N446"/>
  <c r="O446"/>
  <c r="P446"/>
  <c r="Q446"/>
  <c r="R446"/>
  <c r="S446"/>
  <c r="T446"/>
  <c r="U446"/>
  <c r="V446"/>
  <c r="W446"/>
  <c r="N447"/>
  <c r="O447"/>
  <c r="P447"/>
  <c r="Q447"/>
  <c r="R447"/>
  <c r="S447"/>
  <c r="T447"/>
  <c r="U447"/>
  <c r="V447"/>
  <c r="W447"/>
  <c r="N448"/>
  <c r="O448"/>
  <c r="P448"/>
  <c r="Q448"/>
  <c r="R448"/>
  <c r="S448"/>
  <c r="T448"/>
  <c r="U448"/>
  <c r="V448"/>
  <c r="W448"/>
  <c r="N449"/>
  <c r="O449"/>
  <c r="P449"/>
  <c r="Q449"/>
  <c r="R449"/>
  <c r="S449"/>
  <c r="T449"/>
  <c r="U449"/>
  <c r="V449"/>
  <c r="W449"/>
  <c r="N450"/>
  <c r="O450"/>
  <c r="P450"/>
  <c r="Q450"/>
  <c r="R450"/>
  <c r="S450"/>
  <c r="T450"/>
  <c r="U450"/>
  <c r="V450"/>
  <c r="W450"/>
  <c r="N451"/>
  <c r="O451"/>
  <c r="P451"/>
  <c r="Q451"/>
  <c r="R451"/>
  <c r="S451"/>
  <c r="T451"/>
  <c r="U451"/>
  <c r="V451"/>
  <c r="W451"/>
  <c r="N452"/>
  <c r="O452"/>
  <c r="P452"/>
  <c r="Q452"/>
  <c r="R452"/>
  <c r="S452"/>
  <c r="T452"/>
  <c r="U452"/>
  <c r="V452"/>
  <c r="W452"/>
  <c r="N453"/>
  <c r="O453"/>
  <c r="P453"/>
  <c r="Q453"/>
  <c r="R453"/>
  <c r="S453"/>
  <c r="T453"/>
  <c r="U453"/>
  <c r="V453"/>
  <c r="W453"/>
  <c r="N454"/>
  <c r="O454"/>
  <c r="P454"/>
  <c r="Q454"/>
  <c r="R454"/>
  <c r="S454"/>
  <c r="T454"/>
  <c r="U454"/>
  <c r="V454"/>
  <c r="W454"/>
  <c r="N455"/>
  <c r="O455"/>
  <c r="P455"/>
  <c r="Q455"/>
  <c r="R455"/>
  <c r="S455"/>
  <c r="T455"/>
  <c r="U455"/>
  <c r="V455"/>
  <c r="W455"/>
  <c r="N456"/>
  <c r="O456"/>
  <c r="P456"/>
  <c r="Q456"/>
  <c r="R456"/>
  <c r="S456"/>
  <c r="T456"/>
  <c r="U456"/>
  <c r="V456"/>
  <c r="W456"/>
  <c r="N457"/>
  <c r="O457"/>
  <c r="P457"/>
  <c r="Q457"/>
  <c r="R457"/>
  <c r="S457"/>
  <c r="T457"/>
  <c r="U457"/>
  <c r="V457"/>
  <c r="W457"/>
  <c r="N458"/>
  <c r="O458"/>
  <c r="P458"/>
  <c r="Q458"/>
  <c r="R458"/>
  <c r="S458"/>
  <c r="T458"/>
  <c r="U458"/>
  <c r="V458"/>
  <c r="W458"/>
  <c r="N459"/>
  <c r="O459"/>
  <c r="P459"/>
  <c r="Q459"/>
  <c r="R459"/>
  <c r="S459"/>
  <c r="T459"/>
  <c r="U459"/>
  <c r="V459"/>
  <c r="W459"/>
  <c r="N460"/>
  <c r="O460"/>
  <c r="P460"/>
  <c r="Q460"/>
  <c r="R460"/>
  <c r="S460"/>
  <c r="T460"/>
  <c r="U460"/>
  <c r="V460"/>
  <c r="W460"/>
  <c r="N461"/>
  <c r="O461"/>
  <c r="P461"/>
  <c r="Q461"/>
  <c r="R461"/>
  <c r="S461"/>
  <c r="T461"/>
  <c r="U461"/>
  <c r="V461"/>
  <c r="W461"/>
  <c r="N462"/>
  <c r="O462"/>
  <c r="P462"/>
  <c r="Q462"/>
  <c r="R462"/>
  <c r="S462"/>
  <c r="T462"/>
  <c r="U462"/>
  <c r="V462"/>
  <c r="W462"/>
  <c r="N463"/>
  <c r="O463"/>
  <c r="P463"/>
  <c r="Q463"/>
  <c r="R463"/>
  <c r="S463"/>
  <c r="T463"/>
  <c r="U463"/>
  <c r="V463"/>
  <c r="W463"/>
  <c r="N464"/>
  <c r="O464"/>
  <c r="P464"/>
  <c r="Q464"/>
  <c r="R464"/>
  <c r="S464"/>
  <c r="T464"/>
  <c r="U464"/>
  <c r="V464"/>
  <c r="W464"/>
  <c r="N465"/>
  <c r="O465"/>
  <c r="P465"/>
  <c r="Q465"/>
  <c r="R465"/>
  <c r="S465"/>
  <c r="T465"/>
  <c r="U465"/>
  <c r="V465"/>
  <c r="W465"/>
  <c r="N466"/>
  <c r="O466"/>
  <c r="P466"/>
  <c r="Q466"/>
  <c r="R466"/>
  <c r="S466"/>
  <c r="T466"/>
  <c r="U466"/>
  <c r="V466"/>
  <c r="W466"/>
  <c r="N467"/>
  <c r="O467"/>
  <c r="P467"/>
  <c r="Q467"/>
  <c r="R467"/>
  <c r="S467"/>
  <c r="T467"/>
  <c r="U467"/>
  <c r="V467"/>
  <c r="W467"/>
  <c r="N468"/>
  <c r="O468"/>
  <c r="P468"/>
  <c r="Q468"/>
  <c r="R468"/>
  <c r="S468"/>
  <c r="T468"/>
  <c r="U468"/>
  <c r="V468"/>
  <c r="W468"/>
  <c r="N469"/>
  <c r="O469"/>
  <c r="P469"/>
  <c r="Q469"/>
  <c r="R469"/>
  <c r="S469"/>
  <c r="T469"/>
  <c r="U469"/>
  <c r="V469"/>
  <c r="W469"/>
  <c r="N470"/>
  <c r="O470"/>
  <c r="P470"/>
  <c r="Q470"/>
  <c r="R470"/>
  <c r="S470"/>
  <c r="T470"/>
  <c r="U470"/>
  <c r="V470"/>
  <c r="W470"/>
  <c r="N471"/>
  <c r="O471"/>
  <c r="P471"/>
  <c r="Q471"/>
  <c r="R471"/>
  <c r="S471"/>
  <c r="T471"/>
  <c r="U471"/>
  <c r="V471"/>
  <c r="W471"/>
  <c r="N472"/>
  <c r="O472"/>
  <c r="P472"/>
  <c r="Q472"/>
  <c r="R472"/>
  <c r="S472"/>
  <c r="T472"/>
  <c r="U472"/>
  <c r="V472"/>
  <c r="W472"/>
  <c r="N473"/>
  <c r="O473"/>
  <c r="P473"/>
  <c r="Q473"/>
  <c r="R473"/>
  <c r="S473"/>
  <c r="T473"/>
  <c r="U473"/>
  <c r="V473"/>
  <c r="W473"/>
  <c r="N474"/>
  <c r="O474"/>
  <c r="P474"/>
  <c r="Q474"/>
  <c r="R474"/>
  <c r="S474"/>
  <c r="T474"/>
  <c r="U474"/>
  <c r="V474"/>
  <c r="W474"/>
  <c r="N475"/>
  <c r="O475"/>
  <c r="P475"/>
  <c r="Q475"/>
  <c r="R475"/>
  <c r="S475"/>
  <c r="T475"/>
  <c r="U475"/>
  <c r="V475"/>
  <c r="W475"/>
  <c r="N476"/>
  <c r="O476"/>
  <c r="P476"/>
  <c r="Q476"/>
  <c r="R476"/>
  <c r="S476"/>
  <c r="T476"/>
  <c r="U476"/>
  <c r="V476"/>
  <c r="W476"/>
  <c r="N477"/>
  <c r="O477"/>
  <c r="P477"/>
  <c r="Q477"/>
  <c r="R477"/>
  <c r="S477"/>
  <c r="T477"/>
  <c r="U477"/>
  <c r="V477"/>
  <c r="W477"/>
  <c r="N478"/>
  <c r="O478"/>
  <c r="P478"/>
  <c r="Q478"/>
  <c r="R478"/>
  <c r="S478"/>
  <c r="T478"/>
  <c r="U478"/>
  <c r="V478"/>
  <c r="W478"/>
  <c r="N479"/>
  <c r="O479"/>
  <c r="P479"/>
  <c r="Q479"/>
  <c r="R479"/>
  <c r="S479"/>
  <c r="T479"/>
  <c r="U479"/>
  <c r="V479"/>
  <c r="W479"/>
  <c r="N480"/>
  <c r="O480"/>
  <c r="P480"/>
  <c r="Q480"/>
  <c r="R480"/>
  <c r="S480"/>
  <c r="T480"/>
  <c r="U480"/>
  <c r="V480"/>
  <c r="W480"/>
  <c r="N481"/>
  <c r="O481"/>
  <c r="P481"/>
  <c r="Q481"/>
  <c r="R481"/>
  <c r="S481"/>
  <c r="T481"/>
  <c r="U481"/>
  <c r="V481"/>
  <c r="W481"/>
  <c r="N482"/>
  <c r="O482"/>
  <c r="P482"/>
  <c r="Q482"/>
  <c r="R482"/>
  <c r="S482"/>
  <c r="T482"/>
  <c r="U482"/>
  <c r="V482"/>
  <c r="W482"/>
  <c r="N483"/>
  <c r="O483"/>
  <c r="P483"/>
  <c r="Q483"/>
  <c r="R483"/>
  <c r="S483"/>
  <c r="T483"/>
  <c r="U483"/>
  <c r="V483"/>
  <c r="W483"/>
  <c r="N484"/>
  <c r="O484"/>
  <c r="P484"/>
  <c r="Q484"/>
  <c r="R484"/>
  <c r="S484"/>
  <c r="T484"/>
  <c r="U484"/>
  <c r="V484"/>
  <c r="W484"/>
  <c r="N485"/>
  <c r="O485"/>
  <c r="P485"/>
  <c r="Q485"/>
  <c r="R485"/>
  <c r="S485"/>
  <c r="T485"/>
  <c r="U485"/>
  <c r="V485"/>
  <c r="W485"/>
  <c r="N486"/>
  <c r="O486"/>
  <c r="P486"/>
  <c r="Q486"/>
  <c r="R486"/>
  <c r="S486"/>
  <c r="T486"/>
  <c r="U486"/>
  <c r="V486"/>
  <c r="W486"/>
  <c r="N487"/>
  <c r="O487"/>
  <c r="P487"/>
  <c r="Q487"/>
  <c r="R487"/>
  <c r="S487"/>
  <c r="T487"/>
  <c r="U487"/>
  <c r="V487"/>
  <c r="W487"/>
  <c r="N488"/>
  <c r="O488"/>
  <c r="P488"/>
  <c r="Q488"/>
  <c r="R488"/>
  <c r="S488"/>
  <c r="T488"/>
  <c r="U488"/>
  <c r="V488"/>
  <c r="W488"/>
  <c r="N489"/>
  <c r="O489"/>
  <c r="P489"/>
  <c r="Q489"/>
  <c r="R489"/>
  <c r="S489"/>
  <c r="T489"/>
  <c r="U489"/>
  <c r="V489"/>
  <c r="W489"/>
  <c r="N490"/>
  <c r="O490"/>
  <c r="P490"/>
  <c r="Q490"/>
  <c r="R490"/>
  <c r="S490"/>
  <c r="T490"/>
  <c r="U490"/>
  <c r="V490"/>
  <c r="W490"/>
  <c r="N491"/>
  <c r="O491"/>
  <c r="P491"/>
  <c r="Q491"/>
  <c r="R491"/>
  <c r="S491"/>
  <c r="T491"/>
  <c r="U491"/>
  <c r="V491"/>
  <c r="W491"/>
  <c r="N492"/>
  <c r="O492"/>
  <c r="P492"/>
  <c r="Q492"/>
  <c r="R492"/>
  <c r="S492"/>
  <c r="T492"/>
  <c r="U492"/>
  <c r="V492"/>
  <c r="W492"/>
  <c r="N493"/>
  <c r="O493"/>
  <c r="P493"/>
  <c r="Q493"/>
  <c r="R493"/>
  <c r="S493"/>
  <c r="T493"/>
  <c r="U493"/>
  <c r="V493"/>
  <c r="W493"/>
  <c r="N494"/>
  <c r="O494"/>
  <c r="P494"/>
  <c r="Q494"/>
  <c r="R494"/>
  <c r="S494"/>
  <c r="T494"/>
  <c r="U494"/>
  <c r="V494"/>
  <c r="W494"/>
  <c r="N495"/>
  <c r="O495"/>
  <c r="P495"/>
  <c r="Q495"/>
  <c r="R495"/>
  <c r="S495"/>
  <c r="T495"/>
  <c r="U495"/>
  <c r="V495"/>
  <c r="W495"/>
  <c r="N496"/>
  <c r="O496"/>
  <c r="P496"/>
  <c r="Q496"/>
  <c r="R496"/>
  <c r="S496"/>
  <c r="T496"/>
  <c r="U496"/>
  <c r="V496"/>
  <c r="W496"/>
  <c r="N497"/>
  <c r="O497"/>
  <c r="P497"/>
  <c r="Q497"/>
  <c r="R497"/>
  <c r="S497"/>
  <c r="T497"/>
  <c r="U497"/>
  <c r="V497"/>
  <c r="W497"/>
  <c r="N498"/>
  <c r="O498"/>
  <c r="P498"/>
  <c r="Q498"/>
  <c r="R498"/>
  <c r="S498"/>
  <c r="T498"/>
  <c r="U498"/>
  <c r="V498"/>
  <c r="W498"/>
  <c r="N499"/>
  <c r="O499"/>
  <c r="P499"/>
  <c r="Q499"/>
  <c r="R499"/>
  <c r="S499"/>
  <c r="T499"/>
  <c r="U499"/>
  <c r="V499"/>
  <c r="W499"/>
  <c r="N500"/>
  <c r="O500"/>
  <c r="P500"/>
  <c r="Q500"/>
  <c r="R500"/>
  <c r="S500"/>
  <c r="T500"/>
  <c r="U500"/>
  <c r="V500"/>
  <c r="W500"/>
  <c r="N501"/>
  <c r="O501"/>
  <c r="P501"/>
  <c r="Q501"/>
  <c r="R501"/>
  <c r="S501"/>
  <c r="T501"/>
  <c r="U501"/>
  <c r="V501"/>
  <c r="W501"/>
  <c r="N502"/>
  <c r="O502"/>
  <c r="P502"/>
  <c r="Q502"/>
  <c r="R502"/>
  <c r="S502"/>
  <c r="T502"/>
  <c r="U502"/>
  <c r="V502"/>
  <c r="W502"/>
  <c r="N503"/>
  <c r="O503"/>
  <c r="P503"/>
  <c r="Q503"/>
  <c r="R503"/>
  <c r="S503"/>
  <c r="T503"/>
  <c r="U503"/>
  <c r="V503"/>
  <c r="W503"/>
  <c r="N504"/>
  <c r="O504"/>
  <c r="P504"/>
  <c r="Q504"/>
  <c r="R504"/>
  <c r="S504"/>
  <c r="T504"/>
  <c r="U504"/>
  <c r="V504"/>
  <c r="W504"/>
  <c r="N505"/>
  <c r="O505"/>
  <c r="P505"/>
  <c r="Q505"/>
  <c r="R505"/>
  <c r="S505"/>
  <c r="T505"/>
  <c r="U505"/>
  <c r="V505"/>
  <c r="W505"/>
  <c r="N506"/>
  <c r="O506"/>
  <c r="P506"/>
  <c r="Q506"/>
  <c r="R506"/>
  <c r="S506"/>
  <c r="T506"/>
  <c r="U506"/>
  <c r="V506"/>
  <c r="W506"/>
  <c r="N507"/>
  <c r="O507"/>
  <c r="P507"/>
  <c r="Q507"/>
  <c r="R507"/>
  <c r="S507"/>
  <c r="T507"/>
  <c r="U507"/>
  <c r="V507"/>
  <c r="W507"/>
  <c r="N508"/>
  <c r="O508"/>
  <c r="P508"/>
  <c r="Q508"/>
  <c r="R508"/>
  <c r="S508"/>
  <c r="T508"/>
  <c r="U508"/>
  <c r="V508"/>
  <c r="W508"/>
  <c r="N509"/>
  <c r="O509"/>
  <c r="P509"/>
  <c r="Q509"/>
  <c r="R509"/>
  <c r="S509"/>
  <c r="T509"/>
  <c r="U509"/>
  <c r="V509"/>
  <c r="W509"/>
  <c r="N510"/>
  <c r="O510"/>
  <c r="P510"/>
  <c r="Q510"/>
  <c r="R510"/>
  <c r="S510"/>
  <c r="T510"/>
  <c r="U510"/>
  <c r="V510"/>
  <c r="W510"/>
  <c r="N511"/>
  <c r="O511"/>
  <c r="P511"/>
  <c r="Q511"/>
  <c r="R511"/>
  <c r="S511"/>
  <c r="T511"/>
  <c r="U511"/>
  <c r="V511"/>
  <c r="W511"/>
  <c r="N512"/>
  <c r="O512"/>
  <c r="P512"/>
  <c r="Q512"/>
  <c r="R512"/>
  <c r="S512"/>
  <c r="T512"/>
  <c r="U512"/>
  <c r="V512"/>
  <c r="W512"/>
  <c r="N513"/>
  <c r="O513"/>
  <c r="P513"/>
  <c r="Q513"/>
  <c r="R513"/>
  <c r="S513"/>
  <c r="T513"/>
  <c r="U513"/>
  <c r="V513"/>
  <c r="W513"/>
  <c r="N514"/>
  <c r="O514"/>
  <c r="P514"/>
  <c r="Q514"/>
  <c r="R514"/>
  <c r="S514"/>
  <c r="T514"/>
  <c r="U514"/>
  <c r="V514"/>
  <c r="W514"/>
  <c r="N515"/>
  <c r="O515"/>
  <c r="P515"/>
  <c r="Q515"/>
  <c r="R515"/>
  <c r="S515"/>
  <c r="T515"/>
  <c r="U515"/>
  <c r="V515"/>
  <c r="W515"/>
  <c r="N516"/>
  <c r="O516"/>
  <c r="P516"/>
  <c r="Q516"/>
  <c r="R516"/>
  <c r="S516"/>
  <c r="T516"/>
  <c r="U516"/>
  <c r="V516"/>
  <c r="W516"/>
  <c r="N517"/>
  <c r="O517"/>
  <c r="P517"/>
  <c r="Q517"/>
  <c r="R517"/>
  <c r="S517"/>
  <c r="T517"/>
  <c r="U517"/>
  <c r="V517"/>
  <c r="W517"/>
  <c r="N518"/>
  <c r="O518"/>
  <c r="P518"/>
  <c r="Q518"/>
  <c r="R518"/>
  <c r="S518"/>
  <c r="T518"/>
  <c r="U518"/>
  <c r="V518"/>
  <c r="W518"/>
  <c r="N519"/>
  <c r="O519"/>
  <c r="P519"/>
  <c r="Q519"/>
  <c r="R519"/>
  <c r="S519"/>
  <c r="T519"/>
  <c r="U519"/>
  <c r="V519"/>
  <c r="W519"/>
  <c r="N520"/>
  <c r="O520"/>
  <c r="P520"/>
  <c r="Q520"/>
  <c r="R520"/>
  <c r="S520"/>
  <c r="T520"/>
  <c r="U520"/>
  <c r="V520"/>
  <c r="W520"/>
  <c r="N521"/>
  <c r="O521"/>
  <c r="P521"/>
  <c r="Q521"/>
  <c r="R521"/>
  <c r="S521"/>
  <c r="T521"/>
  <c r="U521"/>
  <c r="V521"/>
  <c r="W521"/>
  <c r="N522"/>
  <c r="O522"/>
  <c r="P522"/>
  <c r="Q522"/>
  <c r="R522"/>
  <c r="S522"/>
  <c r="T522"/>
  <c r="U522"/>
  <c r="V522"/>
  <c r="W522"/>
  <c r="N523"/>
  <c r="O523"/>
  <c r="P523"/>
  <c r="Q523"/>
  <c r="R523"/>
  <c r="S523"/>
  <c r="T523"/>
  <c r="U523"/>
  <c r="V523"/>
  <c r="W523"/>
  <c r="N524"/>
  <c r="O524"/>
  <c r="P524"/>
  <c r="Q524"/>
  <c r="R524"/>
  <c r="S524"/>
  <c r="T524"/>
  <c r="U524"/>
  <c r="V524"/>
  <c r="W524"/>
  <c r="N525"/>
  <c r="O525"/>
  <c r="P525"/>
  <c r="Q525"/>
  <c r="R525"/>
  <c r="S525"/>
  <c r="T525"/>
  <c r="U525"/>
  <c r="V525"/>
  <c r="W525"/>
  <c r="N526"/>
  <c r="O526"/>
  <c r="P526"/>
  <c r="Q526"/>
  <c r="R526"/>
  <c r="S526"/>
  <c r="T526"/>
  <c r="U526"/>
  <c r="V526"/>
  <c r="W526"/>
  <c r="N527"/>
  <c r="O527"/>
  <c r="P527"/>
  <c r="Q527"/>
  <c r="R527"/>
  <c r="S527"/>
  <c r="T527"/>
  <c r="U527"/>
  <c r="V527"/>
  <c r="W527"/>
  <c r="N528"/>
  <c r="O528"/>
  <c r="P528"/>
  <c r="Q528"/>
  <c r="R528"/>
  <c r="S528"/>
  <c r="T528"/>
  <c r="U528"/>
  <c r="V528"/>
  <c r="W528"/>
  <c r="N529"/>
  <c r="O529"/>
  <c r="P529"/>
  <c r="Q529"/>
  <c r="R529"/>
  <c r="S529"/>
  <c r="T529"/>
  <c r="U529"/>
  <c r="V529"/>
  <c r="W529"/>
  <c r="N530"/>
  <c r="O530"/>
  <c r="P530"/>
  <c r="Q530"/>
  <c r="R530"/>
  <c r="S530"/>
  <c r="T530"/>
  <c r="U530"/>
  <c r="V530"/>
  <c r="W530"/>
  <c r="N531"/>
  <c r="O531"/>
  <c r="P531"/>
  <c r="Q531"/>
  <c r="R531"/>
  <c r="S531"/>
  <c r="T531"/>
  <c r="U531"/>
  <c r="V531"/>
  <c r="W531"/>
  <c r="N532"/>
  <c r="O532"/>
  <c r="P532"/>
  <c r="Q532"/>
  <c r="R532"/>
  <c r="S532"/>
  <c r="T532"/>
  <c r="U532"/>
  <c r="V532"/>
  <c r="W532"/>
  <c r="N533"/>
  <c r="O533"/>
  <c r="P533"/>
  <c r="Q533"/>
  <c r="R533"/>
  <c r="S533"/>
  <c r="T533"/>
  <c r="U533"/>
  <c r="V533"/>
  <c r="W533"/>
  <c r="N534"/>
  <c r="O534"/>
  <c r="P534"/>
  <c r="Q534"/>
  <c r="R534"/>
  <c r="S534"/>
  <c r="T534"/>
  <c r="U534"/>
  <c r="V534"/>
  <c r="W534"/>
  <c r="N535"/>
  <c r="O535"/>
  <c r="P535"/>
  <c r="Q535"/>
  <c r="R535"/>
  <c r="S535"/>
  <c r="T535"/>
  <c r="U535"/>
  <c r="V535"/>
  <c r="W535"/>
  <c r="N536"/>
  <c r="O536"/>
  <c r="P536"/>
  <c r="Q536"/>
  <c r="R536"/>
  <c r="S536"/>
  <c r="T536"/>
  <c r="U536"/>
  <c r="V536"/>
  <c r="W536"/>
  <c r="N537"/>
  <c r="O537"/>
  <c r="P537"/>
  <c r="Q537"/>
  <c r="R537"/>
  <c r="S537"/>
  <c r="T537"/>
  <c r="U537"/>
  <c r="V537"/>
  <c r="W537"/>
  <c r="N538"/>
  <c r="O538"/>
  <c r="P538"/>
  <c r="Q538"/>
  <c r="R538"/>
  <c r="S538"/>
  <c r="T538"/>
  <c r="U538"/>
  <c r="V538"/>
  <c r="W538"/>
  <c r="N539"/>
  <c r="O539"/>
  <c r="P539"/>
  <c r="Q539"/>
  <c r="R539"/>
  <c r="S539"/>
  <c r="T539"/>
  <c r="U539"/>
  <c r="V539"/>
  <c r="W539"/>
  <c r="N540"/>
  <c r="O540"/>
  <c r="P540"/>
  <c r="Q540"/>
  <c r="R540"/>
  <c r="S540"/>
  <c r="T540"/>
  <c r="U540"/>
  <c r="V540"/>
  <c r="W540"/>
  <c r="N541"/>
  <c r="O541"/>
  <c r="P541"/>
  <c r="Q541"/>
  <c r="R541"/>
  <c r="S541"/>
  <c r="T541"/>
  <c r="U541"/>
  <c r="V541"/>
  <c r="W541"/>
  <c r="N542"/>
  <c r="O542"/>
  <c r="P542"/>
  <c r="Q542"/>
  <c r="R542"/>
  <c r="S542"/>
  <c r="T542"/>
  <c r="U542"/>
  <c r="V542"/>
  <c r="W542"/>
  <c r="N543"/>
  <c r="O543"/>
  <c r="P543"/>
  <c r="Q543"/>
  <c r="R543"/>
  <c r="S543"/>
  <c r="T543"/>
  <c r="U543"/>
  <c r="V543"/>
  <c r="W543"/>
  <c r="N544"/>
  <c r="O544"/>
  <c r="P544"/>
  <c r="Q544"/>
  <c r="R544"/>
  <c r="S544"/>
  <c r="T544"/>
  <c r="U544"/>
  <c r="V544"/>
  <c r="W544"/>
  <c r="N545"/>
  <c r="O545"/>
  <c r="P545"/>
  <c r="Q545"/>
  <c r="R545"/>
  <c r="S545"/>
  <c r="T545"/>
  <c r="U545"/>
  <c r="V545"/>
  <c r="W545"/>
  <c r="N546"/>
  <c r="O546"/>
  <c r="P546"/>
  <c r="Q546"/>
  <c r="R546"/>
  <c r="S546"/>
  <c r="T546"/>
  <c r="U546"/>
  <c r="V546"/>
  <c r="W546"/>
  <c r="N547"/>
  <c r="O547"/>
  <c r="P547"/>
  <c r="Q547"/>
  <c r="R547"/>
  <c r="S547"/>
  <c r="T547"/>
  <c r="U547"/>
  <c r="V547"/>
  <c r="W547"/>
  <c r="N548"/>
  <c r="O548"/>
  <c r="P548"/>
  <c r="Q548"/>
  <c r="R548"/>
  <c r="S548"/>
  <c r="T548"/>
  <c r="U548"/>
  <c r="V548"/>
  <c r="W548"/>
  <c r="N549"/>
  <c r="O549"/>
  <c r="P549"/>
  <c r="Q549"/>
  <c r="R549"/>
  <c r="S549"/>
  <c r="T549"/>
  <c r="U549"/>
  <c r="V549"/>
  <c r="W549"/>
  <c r="N550"/>
  <c r="O550"/>
  <c r="P550"/>
  <c r="Q550"/>
  <c r="R550"/>
  <c r="S550"/>
  <c r="T550"/>
  <c r="U550"/>
  <c r="V550"/>
  <c r="W550"/>
  <c r="N551"/>
  <c r="O551"/>
  <c r="P551"/>
  <c r="Q551"/>
  <c r="R551"/>
  <c r="S551"/>
  <c r="T551"/>
  <c r="U551"/>
  <c r="V551"/>
  <c r="W551"/>
  <c r="N552"/>
  <c r="O552"/>
  <c r="P552"/>
  <c r="Q552"/>
  <c r="R552"/>
  <c r="S552"/>
  <c r="T552"/>
  <c r="U552"/>
  <c r="V552"/>
  <c r="W552"/>
  <c r="N553"/>
  <c r="O553"/>
  <c r="P553"/>
  <c r="Q553"/>
  <c r="R553"/>
  <c r="S553"/>
  <c r="T553"/>
  <c r="U553"/>
  <c r="V553"/>
  <c r="W553"/>
  <c r="N554"/>
  <c r="O554"/>
  <c r="P554"/>
  <c r="Q554"/>
  <c r="R554"/>
  <c r="S554"/>
  <c r="T554"/>
  <c r="U554"/>
  <c r="V554"/>
  <c r="W554"/>
  <c r="N555"/>
  <c r="O555"/>
  <c r="P555"/>
  <c r="Q555"/>
  <c r="R555"/>
  <c r="S555"/>
  <c r="T555"/>
  <c r="U555"/>
  <c r="V555"/>
  <c r="W555"/>
  <c r="N556"/>
  <c r="O556"/>
  <c r="P556"/>
  <c r="Q556"/>
  <c r="R556"/>
  <c r="S556"/>
  <c r="T556"/>
  <c r="U556"/>
  <c r="V556"/>
  <c r="W556"/>
  <c r="N557"/>
  <c r="O557"/>
  <c r="P557"/>
  <c r="Q557"/>
  <c r="R557"/>
  <c r="S557"/>
  <c r="T557"/>
  <c r="U557"/>
  <c r="V557"/>
  <c r="W557"/>
  <c r="N558"/>
  <c r="O558"/>
  <c r="P558"/>
  <c r="Q558"/>
  <c r="R558"/>
  <c r="S558"/>
  <c r="T558"/>
  <c r="U558"/>
  <c r="V558"/>
  <c r="W558"/>
  <c r="N559"/>
  <c r="O559"/>
  <c r="P559"/>
  <c r="Q559"/>
  <c r="R559"/>
  <c r="S559"/>
  <c r="T559"/>
  <c r="U559"/>
  <c r="V559"/>
  <c r="W559"/>
  <c r="N560"/>
  <c r="O560"/>
  <c r="P560"/>
  <c r="Q560"/>
  <c r="R560"/>
  <c r="S560"/>
  <c r="T560"/>
  <c r="U560"/>
  <c r="V560"/>
  <c r="W560"/>
  <c r="N561"/>
  <c r="O561"/>
  <c r="P561"/>
  <c r="Q561"/>
  <c r="R561"/>
  <c r="S561"/>
  <c r="T561"/>
  <c r="U561"/>
  <c r="V561"/>
  <c r="W561"/>
  <c r="N562"/>
  <c r="O562"/>
  <c r="P562"/>
  <c r="Q562"/>
  <c r="R562"/>
  <c r="S562"/>
  <c r="T562"/>
  <c r="U562"/>
  <c r="V562"/>
  <c r="W562"/>
  <c r="N563"/>
  <c r="O563"/>
  <c r="P563"/>
  <c r="Q563"/>
  <c r="R563"/>
  <c r="S563"/>
  <c r="T563"/>
  <c r="U563"/>
  <c r="V563"/>
  <c r="W563"/>
  <c r="N564"/>
  <c r="O564"/>
  <c r="P564"/>
  <c r="Q564"/>
  <c r="R564"/>
  <c r="S564"/>
  <c r="T564"/>
  <c r="U564"/>
  <c r="V564"/>
  <c r="W564"/>
  <c r="N565"/>
  <c r="O565"/>
  <c r="P565"/>
  <c r="Q565"/>
  <c r="R565"/>
  <c r="S565"/>
  <c r="T565"/>
  <c r="U565"/>
  <c r="V565"/>
  <c r="W565"/>
  <c r="N566"/>
  <c r="O566"/>
  <c r="P566"/>
  <c r="Q566"/>
  <c r="R566"/>
  <c r="S566"/>
  <c r="T566"/>
  <c r="U566"/>
  <c r="V566"/>
  <c r="W566"/>
  <c r="N567"/>
  <c r="O567"/>
  <c r="P567"/>
  <c r="Q567"/>
  <c r="R567"/>
  <c r="S567"/>
  <c r="T567"/>
  <c r="U567"/>
  <c r="V567"/>
  <c r="W567"/>
  <c r="N568"/>
  <c r="O568"/>
  <c r="P568"/>
  <c r="Q568"/>
  <c r="R568"/>
  <c r="S568"/>
  <c r="T568"/>
  <c r="U568"/>
  <c r="V568"/>
  <c r="W568"/>
  <c r="N569"/>
  <c r="O569"/>
  <c r="P569"/>
  <c r="Q569"/>
  <c r="R569"/>
  <c r="S569"/>
  <c r="T569"/>
  <c r="U569"/>
  <c r="V569"/>
  <c r="W569"/>
  <c r="N570"/>
  <c r="O570"/>
  <c r="P570"/>
  <c r="Q570"/>
  <c r="R570"/>
  <c r="S570"/>
  <c r="T570"/>
  <c r="U570"/>
  <c r="V570"/>
  <c r="W570"/>
  <c r="N571"/>
  <c r="O571"/>
  <c r="P571"/>
  <c r="Q571"/>
  <c r="R571"/>
  <c r="S571"/>
  <c r="T571"/>
  <c r="U571"/>
  <c r="V571"/>
  <c r="W571"/>
  <c r="N572"/>
  <c r="O572"/>
  <c r="P572"/>
  <c r="Q572"/>
  <c r="R572"/>
  <c r="S572"/>
  <c r="T572"/>
  <c r="U572"/>
  <c r="V572"/>
  <c r="W572"/>
  <c r="N573"/>
  <c r="O573"/>
  <c r="P573"/>
  <c r="Q573"/>
  <c r="R573"/>
  <c r="S573"/>
  <c r="T573"/>
  <c r="U573"/>
  <c r="V573"/>
  <c r="W573"/>
  <c r="N574"/>
  <c r="O574"/>
  <c r="P574"/>
  <c r="Q574"/>
  <c r="R574"/>
  <c r="S574"/>
  <c r="T574"/>
  <c r="U574"/>
  <c r="V574"/>
  <c r="W574"/>
  <c r="N575"/>
  <c r="O575"/>
  <c r="P575"/>
  <c r="Q575"/>
  <c r="R575"/>
  <c r="S575"/>
  <c r="T575"/>
  <c r="U575"/>
  <c r="V575"/>
  <c r="W575"/>
  <c r="N576"/>
  <c r="O576"/>
  <c r="P576"/>
  <c r="Q576"/>
  <c r="R576"/>
  <c r="S576"/>
  <c r="T576"/>
  <c r="U576"/>
  <c r="V576"/>
  <c r="W576"/>
  <c r="N577"/>
  <c r="O577"/>
  <c r="P577"/>
  <c r="Q577"/>
  <c r="R577"/>
  <c r="S577"/>
  <c r="T577"/>
  <c r="U577"/>
  <c r="V577"/>
  <c r="W577"/>
  <c r="N578"/>
  <c r="O578"/>
  <c r="P578"/>
  <c r="Q578"/>
  <c r="R578"/>
  <c r="S578"/>
  <c r="T578"/>
  <c r="U578"/>
  <c r="V578"/>
  <c r="W578"/>
  <c r="N579"/>
  <c r="O579"/>
  <c r="P579"/>
  <c r="Q579"/>
  <c r="R579"/>
  <c r="S579"/>
  <c r="T579"/>
  <c r="U579"/>
  <c r="V579"/>
  <c r="W579"/>
  <c r="N580"/>
  <c r="O580"/>
  <c r="P580"/>
  <c r="Q580"/>
  <c r="R580"/>
  <c r="S580"/>
  <c r="T580"/>
  <c r="U580"/>
  <c r="V580"/>
  <c r="W580"/>
  <c r="N581"/>
  <c r="O581"/>
  <c r="P581"/>
  <c r="Q581"/>
  <c r="R581"/>
  <c r="S581"/>
  <c r="T581"/>
  <c r="U581"/>
  <c r="V581"/>
  <c r="W581"/>
  <c r="N582"/>
  <c r="O582"/>
  <c r="P582"/>
  <c r="Q582"/>
  <c r="R582"/>
  <c r="S582"/>
  <c r="T582"/>
  <c r="U582"/>
  <c r="V582"/>
  <c r="W582"/>
  <c r="N583"/>
  <c r="O583"/>
  <c r="P583"/>
  <c r="Q583"/>
  <c r="R583"/>
  <c r="S583"/>
  <c r="T583"/>
  <c r="U583"/>
  <c r="V583"/>
  <c r="W583"/>
  <c r="N584"/>
  <c r="O584"/>
  <c r="P584"/>
  <c r="Q584"/>
  <c r="R584"/>
  <c r="S584"/>
  <c r="T584"/>
  <c r="U584"/>
  <c r="V584"/>
  <c r="W584"/>
  <c r="N585"/>
  <c r="O585"/>
  <c r="P585"/>
  <c r="Q585"/>
  <c r="R585"/>
  <c r="S585"/>
  <c r="T585"/>
  <c r="U585"/>
  <c r="V585"/>
  <c r="W585"/>
  <c r="N586"/>
  <c r="O586"/>
  <c r="P586"/>
  <c r="Q586"/>
  <c r="R586"/>
  <c r="S586"/>
  <c r="T586"/>
  <c r="U586"/>
  <c r="V586"/>
  <c r="W586"/>
  <c r="N587"/>
  <c r="O587"/>
  <c r="P587"/>
  <c r="Q587"/>
  <c r="R587"/>
  <c r="S587"/>
  <c r="T587"/>
  <c r="U587"/>
  <c r="V587"/>
  <c r="W587"/>
  <c r="N588"/>
  <c r="O588"/>
  <c r="P588"/>
  <c r="Q588"/>
  <c r="R588"/>
  <c r="S588"/>
  <c r="T588"/>
  <c r="U588"/>
  <c r="V588"/>
  <c r="W588"/>
  <c r="N589"/>
  <c r="O589"/>
  <c r="P589"/>
  <c r="Q589"/>
  <c r="R589"/>
  <c r="S589"/>
  <c r="T589"/>
  <c r="U589"/>
  <c r="V589"/>
  <c r="W589"/>
  <c r="N590"/>
  <c r="O590"/>
  <c r="P590"/>
  <c r="Q590"/>
  <c r="R590"/>
  <c r="S590"/>
  <c r="T590"/>
  <c r="U590"/>
  <c r="V590"/>
  <c r="W590"/>
  <c r="N591"/>
  <c r="O591"/>
  <c r="P591"/>
  <c r="Q591"/>
  <c r="R591"/>
  <c r="S591"/>
  <c r="T591"/>
  <c r="U591"/>
  <c r="V591"/>
  <c r="W591"/>
  <c r="N592"/>
  <c r="O592"/>
  <c r="P592"/>
  <c r="Q592"/>
  <c r="R592"/>
  <c r="S592"/>
  <c r="T592"/>
  <c r="U592"/>
  <c r="V592"/>
  <c r="W592"/>
  <c r="N593"/>
  <c r="O593"/>
  <c r="P593"/>
  <c r="Q593"/>
  <c r="R593"/>
  <c r="S593"/>
  <c r="T593"/>
  <c r="U593"/>
  <c r="V593"/>
  <c r="W593"/>
  <c r="N594"/>
  <c r="O594"/>
  <c r="P594"/>
  <c r="Q594"/>
  <c r="R594"/>
  <c r="S594"/>
  <c r="T594"/>
  <c r="U594"/>
  <c r="V594"/>
  <c r="W594"/>
  <c r="N595"/>
  <c r="O595"/>
  <c r="P595"/>
  <c r="Q595"/>
  <c r="R595"/>
  <c r="S595"/>
  <c r="T595"/>
  <c r="U595"/>
  <c r="V595"/>
  <c r="W595"/>
  <c r="N596"/>
  <c r="O596"/>
  <c r="P596"/>
  <c r="Q596"/>
  <c r="R596"/>
  <c r="S596"/>
  <c r="T596"/>
  <c r="U596"/>
  <c r="V596"/>
  <c r="W596"/>
  <c r="N597"/>
  <c r="O597"/>
  <c r="P597"/>
  <c r="Q597"/>
  <c r="R597"/>
  <c r="S597"/>
  <c r="T597"/>
  <c r="U597"/>
  <c r="V597"/>
  <c r="W597"/>
  <c r="N598"/>
  <c r="O598"/>
  <c r="P598"/>
  <c r="Q598"/>
  <c r="R598"/>
  <c r="S598"/>
  <c r="T598"/>
  <c r="U598"/>
  <c r="V598"/>
  <c r="W598"/>
  <c r="N599"/>
  <c r="O599"/>
  <c r="P599"/>
  <c r="Q599"/>
  <c r="R599"/>
  <c r="S599"/>
  <c r="T599"/>
  <c r="U599"/>
  <c r="V599"/>
  <c r="W599"/>
  <c r="N600"/>
  <c r="O600"/>
  <c r="P600"/>
  <c r="Q600"/>
  <c r="R600"/>
  <c r="S600"/>
  <c r="T600"/>
  <c r="U600"/>
  <c r="V600"/>
  <c r="W600"/>
  <c r="N601"/>
  <c r="O601"/>
  <c r="P601"/>
  <c r="Q601"/>
  <c r="R601"/>
  <c r="S601"/>
  <c r="T601"/>
  <c r="U601"/>
  <c r="V601"/>
  <c r="W601"/>
  <c r="N602"/>
  <c r="O602"/>
  <c r="P602"/>
  <c r="Q602"/>
  <c r="R602"/>
  <c r="S602"/>
  <c r="T602"/>
  <c r="U602"/>
  <c r="V602"/>
  <c r="W602"/>
  <c r="N603"/>
  <c r="O603"/>
  <c r="P603"/>
  <c r="Q603"/>
  <c r="R603"/>
  <c r="S603"/>
  <c r="T603"/>
  <c r="U603"/>
  <c r="V603"/>
  <c r="W603"/>
  <c r="N604"/>
  <c r="O604"/>
  <c r="P604"/>
  <c r="Q604"/>
  <c r="R604"/>
  <c r="S604"/>
  <c r="T604"/>
  <c r="U604"/>
  <c r="V604"/>
  <c r="W604"/>
  <c r="N605"/>
  <c r="O605"/>
  <c r="P605"/>
  <c r="Q605"/>
  <c r="R605"/>
  <c r="S605"/>
  <c r="T605"/>
  <c r="U605"/>
  <c r="V605"/>
  <c r="W605"/>
  <c r="N606"/>
  <c r="O606"/>
  <c r="P606"/>
  <c r="Q606"/>
  <c r="R606"/>
  <c r="S606"/>
  <c r="T606"/>
  <c r="U606"/>
  <c r="V606"/>
  <c r="W606"/>
  <c r="N607"/>
  <c r="O607"/>
  <c r="P607"/>
  <c r="Q607"/>
  <c r="R607"/>
  <c r="S607"/>
  <c r="T607"/>
  <c r="U607"/>
  <c r="V607"/>
  <c r="W607"/>
  <c r="N608"/>
  <c r="O608"/>
  <c r="P608"/>
  <c r="Q608"/>
  <c r="R608"/>
  <c r="S608"/>
  <c r="T608"/>
  <c r="U608"/>
  <c r="V608"/>
  <c r="W608"/>
  <c r="N609"/>
  <c r="O609"/>
  <c r="P609"/>
  <c r="Q609"/>
  <c r="R609"/>
  <c r="S609"/>
  <c r="T609"/>
  <c r="U609"/>
  <c r="V609"/>
  <c r="W609"/>
  <c r="N610"/>
  <c r="O610"/>
  <c r="P610"/>
  <c r="Q610"/>
  <c r="R610"/>
  <c r="S610"/>
  <c r="T610"/>
  <c r="U610"/>
  <c r="V610"/>
  <c r="W610"/>
  <c r="N611"/>
  <c r="O611"/>
  <c r="P611"/>
  <c r="Q611"/>
  <c r="R611"/>
  <c r="S611"/>
  <c r="T611"/>
  <c r="U611"/>
  <c r="V611"/>
  <c r="W611"/>
  <c r="N612"/>
  <c r="O612"/>
  <c r="P612"/>
  <c r="Q612"/>
  <c r="R612"/>
  <c r="S612"/>
  <c r="T612"/>
  <c r="U612"/>
  <c r="V612"/>
  <c r="W612"/>
  <c r="N613"/>
  <c r="O613"/>
  <c r="P613"/>
  <c r="Q613"/>
  <c r="R613"/>
  <c r="S613"/>
  <c r="T613"/>
  <c r="U613"/>
  <c r="V613"/>
  <c r="W613"/>
  <c r="N614"/>
  <c r="O614"/>
  <c r="P614"/>
  <c r="Q614"/>
  <c r="R614"/>
  <c r="S614"/>
  <c r="T614"/>
  <c r="U614"/>
  <c r="V614"/>
  <c r="W614"/>
  <c r="N615"/>
  <c r="O615"/>
  <c r="P615"/>
  <c r="Q615"/>
  <c r="R615"/>
  <c r="S615"/>
  <c r="T615"/>
  <c r="U615"/>
  <c r="V615"/>
  <c r="W615"/>
  <c r="N616"/>
  <c r="O616"/>
  <c r="P616"/>
  <c r="Q616"/>
  <c r="R616"/>
  <c r="S616"/>
  <c r="T616"/>
  <c r="U616"/>
  <c r="V616"/>
  <c r="W616"/>
  <c r="N617"/>
  <c r="O617"/>
  <c r="P617"/>
  <c r="Q617"/>
  <c r="R617"/>
  <c r="S617"/>
  <c r="T617"/>
  <c r="U617"/>
  <c r="V617"/>
  <c r="W617"/>
  <c r="N618"/>
  <c r="O618"/>
  <c r="P618"/>
  <c r="Q618"/>
  <c r="R618"/>
  <c r="S618"/>
  <c r="T618"/>
  <c r="U618"/>
  <c r="V618"/>
  <c r="W618"/>
  <c r="N619"/>
  <c r="O619"/>
  <c r="P619"/>
  <c r="Q619"/>
  <c r="R619"/>
  <c r="S619"/>
  <c r="T619"/>
  <c r="U619"/>
  <c r="V619"/>
  <c r="W619"/>
  <c r="N620"/>
  <c r="O620"/>
  <c r="P620"/>
  <c r="Q620"/>
  <c r="R620"/>
  <c r="S620"/>
  <c r="T620"/>
  <c r="U620"/>
  <c r="V620"/>
  <c r="W620"/>
  <c r="N621"/>
  <c r="O621"/>
  <c r="P621"/>
  <c r="Q621"/>
  <c r="R621"/>
  <c r="S621"/>
  <c r="T621"/>
  <c r="U621"/>
  <c r="V621"/>
  <c r="W621"/>
  <c r="N622"/>
  <c r="O622"/>
  <c r="P622"/>
  <c r="Q622"/>
  <c r="R622"/>
  <c r="S622"/>
  <c r="T622"/>
  <c r="U622"/>
  <c r="V622"/>
  <c r="W622"/>
  <c r="N623"/>
  <c r="O623"/>
  <c r="P623"/>
  <c r="Q623"/>
  <c r="R623"/>
  <c r="S623"/>
  <c r="T623"/>
  <c r="U623"/>
  <c r="V623"/>
  <c r="W623"/>
  <c r="N624"/>
  <c r="O624"/>
  <c r="P624"/>
  <c r="Q624"/>
  <c r="R624"/>
  <c r="S624"/>
  <c r="T624"/>
  <c r="U624"/>
  <c r="V624"/>
  <c r="W624"/>
  <c r="N625"/>
  <c r="O625"/>
  <c r="P625"/>
  <c r="Q625"/>
  <c r="R625"/>
  <c r="S625"/>
  <c r="T625"/>
  <c r="U625"/>
  <c r="V625"/>
  <c r="W625"/>
  <c r="N626"/>
  <c r="O626"/>
  <c r="P626"/>
  <c r="Q626"/>
  <c r="R626"/>
  <c r="S626"/>
  <c r="T626"/>
  <c r="U626"/>
  <c r="V626"/>
  <c r="W626"/>
  <c r="N627"/>
  <c r="O627"/>
  <c r="P627"/>
  <c r="Q627"/>
  <c r="R627"/>
  <c r="S627"/>
  <c r="T627"/>
  <c r="U627"/>
  <c r="V627"/>
  <c r="W627"/>
  <c r="N628"/>
  <c r="O628"/>
  <c r="P628"/>
  <c r="Q628"/>
  <c r="R628"/>
  <c r="S628"/>
  <c r="T628"/>
  <c r="U628"/>
  <c r="V628"/>
  <c r="W628"/>
  <c r="N629"/>
  <c r="O629"/>
  <c r="P629"/>
  <c r="Q629"/>
  <c r="R629"/>
  <c r="S629"/>
  <c r="T629"/>
  <c r="U629"/>
  <c r="V629"/>
  <c r="W629"/>
  <c r="N630"/>
  <c r="O630"/>
  <c r="P630"/>
  <c r="Q630"/>
  <c r="R630"/>
  <c r="S630"/>
  <c r="T630"/>
  <c r="U630"/>
  <c r="V630"/>
  <c r="W630"/>
  <c r="N631"/>
  <c r="O631"/>
  <c r="P631"/>
  <c r="Q631"/>
  <c r="R631"/>
  <c r="S631"/>
  <c r="T631"/>
  <c r="U631"/>
  <c r="V631"/>
  <c r="W631"/>
  <c r="N632"/>
  <c r="O632"/>
  <c r="P632"/>
  <c r="Q632"/>
  <c r="R632"/>
  <c r="S632"/>
  <c r="T632"/>
  <c r="U632"/>
  <c r="V632"/>
  <c r="W632"/>
  <c r="N633"/>
  <c r="O633"/>
  <c r="P633"/>
  <c r="Q633"/>
  <c r="R633"/>
  <c r="S633"/>
  <c r="T633"/>
  <c r="U633"/>
  <c r="V633"/>
  <c r="W633"/>
  <c r="N634"/>
  <c r="O634"/>
  <c r="P634"/>
  <c r="Q634"/>
  <c r="R634"/>
  <c r="S634"/>
  <c r="T634"/>
  <c r="U634"/>
  <c r="V634"/>
  <c r="W634"/>
  <c r="N635"/>
  <c r="O635"/>
  <c r="P635"/>
  <c r="Q635"/>
  <c r="R635"/>
  <c r="S635"/>
  <c r="T635"/>
  <c r="U635"/>
  <c r="V635"/>
  <c r="W635"/>
  <c r="N636"/>
  <c r="O636"/>
  <c r="P636"/>
  <c r="Q636"/>
  <c r="R636"/>
  <c r="S636"/>
  <c r="T636"/>
  <c r="U636"/>
  <c r="V636"/>
  <c r="W636"/>
  <c r="N637"/>
  <c r="O637"/>
  <c r="P637"/>
  <c r="Q637"/>
  <c r="R637"/>
  <c r="S637"/>
  <c r="T637"/>
  <c r="U637"/>
  <c r="V637"/>
  <c r="W637"/>
  <c r="N638"/>
  <c r="O638"/>
  <c r="P638"/>
  <c r="Q638"/>
  <c r="R638"/>
  <c r="S638"/>
  <c r="T638"/>
  <c r="U638"/>
  <c r="V638"/>
  <c r="W638"/>
  <c r="N639"/>
  <c r="O639"/>
  <c r="P639"/>
  <c r="Q639"/>
  <c r="R639"/>
  <c r="S639"/>
  <c r="T639"/>
  <c r="U639"/>
  <c r="V639"/>
  <c r="W639"/>
  <c r="N640"/>
  <c r="O640"/>
  <c r="P640"/>
  <c r="Q640"/>
  <c r="R640"/>
  <c r="S640"/>
  <c r="T640"/>
  <c r="U640"/>
  <c r="V640"/>
  <c r="W640"/>
  <c r="N641"/>
  <c r="O641"/>
  <c r="P641"/>
  <c r="Q641"/>
  <c r="R641"/>
  <c r="S641"/>
  <c r="T641"/>
  <c r="U641"/>
  <c r="V641"/>
  <c r="W641"/>
  <c r="N642"/>
  <c r="O642"/>
  <c r="P642"/>
  <c r="Q642"/>
  <c r="R642"/>
  <c r="S642"/>
  <c r="T642"/>
  <c r="U642"/>
  <c r="V642"/>
  <c r="W642"/>
  <c r="N643"/>
  <c r="O643"/>
  <c r="P643"/>
  <c r="Q643"/>
  <c r="R643"/>
  <c r="S643"/>
  <c r="T643"/>
  <c r="U643"/>
  <c r="V643"/>
  <c r="W643"/>
  <c r="N644"/>
  <c r="O644"/>
  <c r="P644"/>
  <c r="Q644"/>
  <c r="R644"/>
  <c r="S644"/>
  <c r="T644"/>
  <c r="U644"/>
  <c r="V644"/>
  <c r="W644"/>
  <c r="N645"/>
  <c r="O645"/>
  <c r="P645"/>
  <c r="Q645"/>
  <c r="R645"/>
  <c r="S645"/>
  <c r="T645"/>
  <c r="U645"/>
  <c r="V645"/>
  <c r="W645"/>
  <c r="N646"/>
  <c r="O646"/>
  <c r="P646"/>
  <c r="Q646"/>
  <c r="R646"/>
  <c r="S646"/>
  <c r="T646"/>
  <c r="U646"/>
  <c r="V646"/>
  <c r="W646"/>
  <c r="N647"/>
  <c r="O647"/>
  <c r="P647"/>
  <c r="Q647"/>
  <c r="R647"/>
  <c r="S647"/>
  <c r="T647"/>
  <c r="U647"/>
  <c r="V647"/>
  <c r="W647"/>
  <c r="N648"/>
  <c r="O648"/>
  <c r="P648"/>
  <c r="Q648"/>
  <c r="R648"/>
  <c r="S648"/>
  <c r="T648"/>
  <c r="U648"/>
  <c r="V648"/>
  <c r="W648"/>
  <c r="N649"/>
  <c r="O649"/>
  <c r="P649"/>
  <c r="Q649"/>
  <c r="R649"/>
  <c r="S649"/>
  <c r="T649"/>
  <c r="U649"/>
  <c r="V649"/>
  <c r="W649"/>
  <c r="N650"/>
  <c r="O650"/>
  <c r="P650"/>
  <c r="Q650"/>
  <c r="R650"/>
  <c r="S650"/>
  <c r="T650"/>
  <c r="U650"/>
  <c r="V650"/>
  <c r="W650"/>
  <c r="N651"/>
  <c r="O651"/>
  <c r="P651"/>
  <c r="Q651"/>
  <c r="R651"/>
  <c r="S651"/>
  <c r="T651"/>
  <c r="U651"/>
  <c r="V651"/>
  <c r="W651"/>
  <c r="N652"/>
  <c r="O652"/>
  <c r="P652"/>
  <c r="Q652"/>
  <c r="R652"/>
  <c r="S652"/>
  <c r="T652"/>
  <c r="U652"/>
  <c r="V652"/>
  <c r="W652"/>
  <c r="N653"/>
  <c r="O653"/>
  <c r="P653"/>
  <c r="Q653"/>
  <c r="R653"/>
  <c r="S653"/>
  <c r="T653"/>
  <c r="U653"/>
  <c r="V653"/>
  <c r="W653"/>
  <c r="N654"/>
  <c r="O654"/>
  <c r="P654"/>
  <c r="Q654"/>
  <c r="R654"/>
  <c r="S654"/>
  <c r="T654"/>
  <c r="U654"/>
  <c r="V654"/>
  <c r="W654"/>
  <c r="N655"/>
  <c r="O655"/>
  <c r="P655"/>
  <c r="Q655"/>
  <c r="R655"/>
  <c r="S655"/>
  <c r="T655"/>
  <c r="U655"/>
  <c r="V655"/>
  <c r="W655"/>
  <c r="N656"/>
  <c r="O656"/>
  <c r="P656"/>
  <c r="Q656"/>
  <c r="R656"/>
  <c r="S656"/>
  <c r="T656"/>
  <c r="U656"/>
  <c r="V656"/>
  <c r="W656"/>
  <c r="N657"/>
  <c r="O657"/>
  <c r="P657"/>
  <c r="Q657"/>
  <c r="R657"/>
  <c r="S657"/>
  <c r="T657"/>
  <c r="U657"/>
  <c r="V657"/>
  <c r="W657"/>
  <c r="N658"/>
  <c r="O658"/>
  <c r="P658"/>
  <c r="Q658"/>
  <c r="R658"/>
  <c r="S658"/>
  <c r="T658"/>
  <c r="U658"/>
  <c r="V658"/>
  <c r="W658"/>
  <c r="N659"/>
  <c r="O659"/>
  <c r="P659"/>
  <c r="Q659"/>
  <c r="R659"/>
  <c r="S659"/>
  <c r="T659"/>
  <c r="U659"/>
  <c r="V659"/>
  <c r="W659"/>
  <c r="N660"/>
  <c r="O660"/>
  <c r="P660"/>
  <c r="Q660"/>
  <c r="R660"/>
  <c r="S660"/>
  <c r="T660"/>
  <c r="U660"/>
  <c r="V660"/>
  <c r="W660"/>
  <c r="N661"/>
  <c r="O661"/>
  <c r="P661"/>
  <c r="Q661"/>
  <c r="R661"/>
  <c r="S661"/>
  <c r="T661"/>
  <c r="U661"/>
  <c r="V661"/>
  <c r="W661"/>
  <c r="N662"/>
  <c r="O662"/>
  <c r="P662"/>
  <c r="Q662"/>
  <c r="R662"/>
  <c r="S662"/>
  <c r="T662"/>
  <c r="U662"/>
  <c r="V662"/>
  <c r="W662"/>
  <c r="N663"/>
  <c r="O663"/>
  <c r="P663"/>
  <c r="Q663"/>
  <c r="R663"/>
  <c r="S663"/>
  <c r="T663"/>
  <c r="U663"/>
  <c r="V663"/>
  <c r="W663"/>
  <c r="N664"/>
  <c r="O664"/>
  <c r="P664"/>
  <c r="Q664"/>
  <c r="R664"/>
  <c r="S664"/>
  <c r="T664"/>
  <c r="U664"/>
  <c r="V664"/>
  <c r="W664"/>
  <c r="N665"/>
  <c r="O665"/>
  <c r="P665"/>
  <c r="Q665"/>
  <c r="R665"/>
  <c r="S665"/>
  <c r="T665"/>
  <c r="U665"/>
  <c r="V665"/>
  <c r="W665"/>
  <c r="N666"/>
  <c r="O666"/>
  <c r="P666"/>
  <c r="Q666"/>
  <c r="R666"/>
  <c r="S666"/>
  <c r="T666"/>
  <c r="U666"/>
  <c r="V666"/>
  <c r="W666"/>
  <c r="N667"/>
  <c r="O667"/>
  <c r="P667"/>
  <c r="Q667"/>
  <c r="R667"/>
  <c r="S667"/>
  <c r="T667"/>
  <c r="U667"/>
  <c r="V667"/>
  <c r="W667"/>
  <c r="N668"/>
  <c r="O668"/>
  <c r="P668"/>
  <c r="Q668"/>
  <c r="R668"/>
  <c r="S668"/>
  <c r="T668"/>
  <c r="U668"/>
  <c r="V668"/>
  <c r="W668"/>
  <c r="N669"/>
  <c r="O669"/>
  <c r="P669"/>
  <c r="Q669"/>
  <c r="R669"/>
  <c r="S669"/>
  <c r="T669"/>
  <c r="U669"/>
  <c r="V669"/>
  <c r="W669"/>
  <c r="N670"/>
  <c r="O670"/>
  <c r="P670"/>
  <c r="Q670"/>
  <c r="R670"/>
  <c r="S670"/>
  <c r="T670"/>
  <c r="U670"/>
  <c r="V670"/>
  <c r="W670"/>
  <c r="N671"/>
  <c r="O671"/>
  <c r="P671"/>
  <c r="Q671"/>
  <c r="R671"/>
  <c r="S671"/>
  <c r="T671"/>
  <c r="U671"/>
  <c r="V671"/>
  <c r="W671"/>
  <c r="N672"/>
  <c r="O672"/>
  <c r="P672"/>
  <c r="Q672"/>
  <c r="R672"/>
  <c r="S672"/>
  <c r="T672"/>
  <c r="U672"/>
  <c r="V672"/>
  <c r="W672"/>
  <c r="N673"/>
  <c r="O673"/>
  <c r="P673"/>
  <c r="Q673"/>
  <c r="R673"/>
  <c r="S673"/>
  <c r="T673"/>
  <c r="U673"/>
  <c r="V673"/>
  <c r="W673"/>
  <c r="N674"/>
  <c r="O674"/>
  <c r="P674"/>
  <c r="Q674"/>
  <c r="R674"/>
  <c r="S674"/>
  <c r="T674"/>
  <c r="U674"/>
  <c r="V674"/>
  <c r="W674"/>
  <c r="N675"/>
  <c r="O675"/>
  <c r="P675"/>
  <c r="Q675"/>
  <c r="R675"/>
  <c r="S675"/>
  <c r="T675"/>
  <c r="U675"/>
  <c r="V675"/>
  <c r="W675"/>
  <c r="N676"/>
  <c r="O676"/>
  <c r="P676"/>
  <c r="Q676"/>
  <c r="R676"/>
  <c r="S676"/>
  <c r="T676"/>
  <c r="U676"/>
  <c r="V676"/>
  <c r="W676"/>
  <c r="N677"/>
  <c r="O677"/>
  <c r="P677"/>
  <c r="Q677"/>
  <c r="R677"/>
  <c r="S677"/>
  <c r="T677"/>
  <c r="U677"/>
  <c r="V677"/>
  <c r="W677"/>
  <c r="N678"/>
  <c r="O678"/>
  <c r="P678"/>
  <c r="Q678"/>
  <c r="R678"/>
  <c r="S678"/>
  <c r="T678"/>
  <c r="U678"/>
  <c r="V678"/>
  <c r="W678"/>
  <c r="N679"/>
  <c r="O679"/>
  <c r="P679"/>
  <c r="Q679"/>
  <c r="R679"/>
  <c r="S679"/>
  <c r="T679"/>
  <c r="U679"/>
  <c r="V679"/>
  <c r="W679"/>
  <c r="N680"/>
  <c r="O680"/>
  <c r="P680"/>
  <c r="Q680"/>
  <c r="R680"/>
  <c r="S680"/>
  <c r="T680"/>
  <c r="U680"/>
  <c r="V680"/>
  <c r="W680"/>
  <c r="N681"/>
  <c r="O681"/>
  <c r="P681"/>
  <c r="Q681"/>
  <c r="R681"/>
  <c r="S681"/>
  <c r="T681"/>
  <c r="U681"/>
  <c r="V681"/>
  <c r="W681"/>
  <c r="N682"/>
  <c r="O682"/>
  <c r="P682"/>
  <c r="Q682"/>
  <c r="R682"/>
  <c r="S682"/>
  <c r="T682"/>
  <c r="U682"/>
  <c r="V682"/>
  <c r="W682"/>
  <c r="N683"/>
  <c r="O683"/>
  <c r="P683"/>
  <c r="Q683"/>
  <c r="R683"/>
  <c r="S683"/>
  <c r="T683"/>
  <c r="U683"/>
  <c r="V683"/>
  <c r="W683"/>
  <c r="N684"/>
  <c r="O684"/>
  <c r="P684"/>
  <c r="Q684"/>
  <c r="R684"/>
  <c r="S684"/>
  <c r="T684"/>
  <c r="U684"/>
  <c r="V684"/>
  <c r="W684"/>
  <c r="N685"/>
  <c r="O685"/>
  <c r="P685"/>
  <c r="Q685"/>
  <c r="R685"/>
  <c r="S685"/>
  <c r="T685"/>
  <c r="U685"/>
  <c r="V685"/>
  <c r="W685"/>
  <c r="N686"/>
  <c r="O686"/>
  <c r="P686"/>
  <c r="Q686"/>
  <c r="R686"/>
  <c r="S686"/>
  <c r="T686"/>
  <c r="U686"/>
  <c r="V686"/>
  <c r="W686"/>
  <c r="N687"/>
  <c r="O687"/>
  <c r="P687"/>
  <c r="Q687"/>
  <c r="R687"/>
  <c r="S687"/>
  <c r="T687"/>
  <c r="U687"/>
  <c r="V687"/>
  <c r="W687"/>
  <c r="N688"/>
  <c r="O688"/>
  <c r="P688"/>
  <c r="Q688"/>
  <c r="R688"/>
  <c r="S688"/>
  <c r="T688"/>
  <c r="U688"/>
  <c r="V688"/>
  <c r="W688"/>
  <c r="N689"/>
  <c r="O689"/>
  <c r="P689"/>
  <c r="Q689"/>
  <c r="R689"/>
  <c r="S689"/>
  <c r="T689"/>
  <c r="U689"/>
  <c r="V689"/>
  <c r="W689"/>
  <c r="N690"/>
  <c r="O690"/>
  <c r="P690"/>
  <c r="Q690"/>
  <c r="R690"/>
  <c r="S690"/>
  <c r="T690"/>
  <c r="U690"/>
  <c r="V690"/>
  <c r="W690"/>
  <c r="N691"/>
  <c r="O691"/>
  <c r="P691"/>
  <c r="Q691"/>
  <c r="R691"/>
  <c r="S691"/>
  <c r="T691"/>
  <c r="U691"/>
  <c r="V691"/>
  <c r="W691"/>
  <c r="N692"/>
  <c r="O692"/>
  <c r="P692"/>
  <c r="Q692"/>
  <c r="R692"/>
  <c r="S692"/>
  <c r="T692"/>
  <c r="U692"/>
  <c r="V692"/>
  <c r="W692"/>
  <c r="N693"/>
  <c r="O693"/>
  <c r="P693"/>
  <c r="Q693"/>
  <c r="R693"/>
  <c r="S693"/>
  <c r="T693"/>
  <c r="U693"/>
  <c r="V693"/>
  <c r="W693"/>
  <c r="N694"/>
  <c r="O694"/>
  <c r="P694"/>
  <c r="Q694"/>
  <c r="R694"/>
  <c r="S694"/>
  <c r="T694"/>
  <c r="U694"/>
  <c r="V694"/>
  <c r="W694"/>
  <c r="N695"/>
  <c r="O695"/>
  <c r="P695"/>
  <c r="Q695"/>
  <c r="R695"/>
  <c r="S695"/>
  <c r="T695"/>
  <c r="U695"/>
  <c r="V695"/>
  <c r="W695"/>
  <c r="N696"/>
  <c r="O696"/>
  <c r="P696"/>
  <c r="Q696"/>
  <c r="R696"/>
  <c r="S696"/>
  <c r="T696"/>
  <c r="U696"/>
  <c r="V696"/>
  <c r="W696"/>
  <c r="N697"/>
  <c r="O697"/>
  <c r="P697"/>
  <c r="Q697"/>
  <c r="R697"/>
  <c r="S697"/>
  <c r="T697"/>
  <c r="U697"/>
  <c r="V697"/>
  <c r="W697"/>
  <c r="N698"/>
  <c r="O698"/>
  <c r="P698"/>
  <c r="Q698"/>
  <c r="R698"/>
  <c r="S698"/>
  <c r="T698"/>
  <c r="U698"/>
  <c r="V698"/>
  <c r="W698"/>
  <c r="N699"/>
  <c r="O699"/>
  <c r="P699"/>
  <c r="Q699"/>
  <c r="R699"/>
  <c r="S699"/>
  <c r="T699"/>
  <c r="U699"/>
  <c r="V699"/>
  <c r="W699"/>
  <c r="N700"/>
  <c r="O700"/>
  <c r="P700"/>
  <c r="Q700"/>
  <c r="R700"/>
  <c r="S700"/>
  <c r="T700"/>
  <c r="U700"/>
  <c r="V700"/>
  <c r="W700"/>
  <c r="N701"/>
  <c r="O701"/>
  <c r="P701"/>
  <c r="Q701"/>
  <c r="R701"/>
  <c r="S701"/>
  <c r="T701"/>
  <c r="U701"/>
  <c r="V701"/>
  <c r="W701"/>
  <c r="N702"/>
  <c r="O702"/>
  <c r="P702"/>
  <c r="Q702"/>
  <c r="R702"/>
  <c r="S702"/>
  <c r="T702"/>
  <c r="U702"/>
  <c r="V702"/>
  <c r="W702"/>
  <c r="N703"/>
  <c r="O703"/>
  <c r="P703"/>
  <c r="Q703"/>
  <c r="R703"/>
  <c r="S703"/>
  <c r="T703"/>
  <c r="U703"/>
  <c r="V703"/>
  <c r="W703"/>
  <c r="N704"/>
  <c r="O704"/>
  <c r="P704"/>
  <c r="Q704"/>
  <c r="R704"/>
  <c r="S704"/>
  <c r="T704"/>
  <c r="U704"/>
  <c r="V704"/>
  <c r="W704"/>
  <c r="N705"/>
  <c r="O705"/>
  <c r="P705"/>
  <c r="Q705"/>
  <c r="R705"/>
  <c r="S705"/>
  <c r="T705"/>
  <c r="U705"/>
  <c r="V705"/>
  <c r="W705"/>
  <c r="N706"/>
  <c r="O706"/>
  <c r="P706"/>
  <c r="Q706"/>
  <c r="R706"/>
  <c r="S706"/>
  <c r="T706"/>
  <c r="U706"/>
  <c r="V706"/>
  <c r="W706"/>
  <c r="N707"/>
  <c r="O707"/>
  <c r="P707"/>
  <c r="Q707"/>
  <c r="R707"/>
  <c r="S707"/>
  <c r="T707"/>
  <c r="U707"/>
  <c r="V707"/>
  <c r="W707"/>
  <c r="N708"/>
  <c r="O708"/>
  <c r="P708"/>
  <c r="Q708"/>
  <c r="R708"/>
  <c r="S708"/>
  <c r="T708"/>
  <c r="U708"/>
  <c r="V708"/>
  <c r="W708"/>
  <c r="N709"/>
  <c r="O709"/>
  <c r="P709"/>
  <c r="Q709"/>
  <c r="R709"/>
  <c r="S709"/>
  <c r="T709"/>
  <c r="U709"/>
  <c r="V709"/>
  <c r="W709"/>
  <c r="N710"/>
  <c r="O710"/>
  <c r="P710"/>
  <c r="Q710"/>
  <c r="R710"/>
  <c r="S710"/>
  <c r="T710"/>
  <c r="U710"/>
  <c r="V710"/>
  <c r="W710"/>
  <c r="N711"/>
  <c r="O711"/>
  <c r="P711"/>
  <c r="Q711"/>
  <c r="R711"/>
  <c r="S711"/>
  <c r="T711"/>
  <c r="U711"/>
  <c r="V711"/>
  <c r="W711"/>
  <c r="N712"/>
  <c r="O712"/>
  <c r="P712"/>
  <c r="Q712"/>
  <c r="R712"/>
  <c r="S712"/>
  <c r="T712"/>
  <c r="U712"/>
  <c r="V712"/>
  <c r="W712"/>
  <c r="N713"/>
  <c r="O713"/>
  <c r="P713"/>
  <c r="Q713"/>
  <c r="R713"/>
  <c r="S713"/>
  <c r="T713"/>
  <c r="U713"/>
  <c r="V713"/>
  <c r="W713"/>
  <c r="N714"/>
  <c r="O714"/>
  <c r="P714"/>
  <c r="Q714"/>
  <c r="R714"/>
  <c r="S714"/>
  <c r="T714"/>
  <c r="U714"/>
  <c r="V714"/>
  <c r="W714"/>
  <c r="N715"/>
  <c r="O715"/>
  <c r="P715"/>
  <c r="Q715"/>
  <c r="R715"/>
  <c r="S715"/>
  <c r="T715"/>
  <c r="U715"/>
  <c r="V715"/>
  <c r="W715"/>
  <c r="N716"/>
  <c r="O716"/>
  <c r="P716"/>
  <c r="Q716"/>
  <c r="R716"/>
  <c r="S716"/>
  <c r="T716"/>
  <c r="U716"/>
  <c r="V716"/>
  <c r="W716"/>
  <c r="N717"/>
  <c r="O717"/>
  <c r="P717"/>
  <c r="Q717"/>
  <c r="R717"/>
  <c r="S717"/>
  <c r="T717"/>
  <c r="U717"/>
  <c r="V717"/>
  <c r="W717"/>
  <c r="N718"/>
  <c r="O718"/>
  <c r="P718"/>
  <c r="Q718"/>
  <c r="R718"/>
  <c r="S718"/>
  <c r="T718"/>
  <c r="U718"/>
  <c r="V718"/>
  <c r="W718"/>
  <c r="N719"/>
  <c r="O719"/>
  <c r="P719"/>
  <c r="Q719"/>
  <c r="R719"/>
  <c r="S719"/>
  <c r="T719"/>
  <c r="U719"/>
  <c r="V719"/>
  <c r="W719"/>
  <c r="N720"/>
  <c r="O720"/>
  <c r="P720"/>
  <c r="Q720"/>
  <c r="R720"/>
  <c r="S720"/>
  <c r="T720"/>
  <c r="U720"/>
  <c r="V720"/>
  <c r="W720"/>
  <c r="N721"/>
  <c r="O721"/>
  <c r="P721"/>
  <c r="Q721"/>
  <c r="R721"/>
  <c r="S721"/>
  <c r="T721"/>
  <c r="U721"/>
  <c r="V721"/>
  <c r="W721"/>
  <c r="N722"/>
  <c r="O722"/>
  <c r="P722"/>
  <c r="Q722"/>
  <c r="R722"/>
  <c r="S722"/>
  <c r="T722"/>
  <c r="U722"/>
  <c r="V722"/>
  <c r="W722"/>
  <c r="N723"/>
  <c r="O723"/>
  <c r="P723"/>
  <c r="Q723"/>
  <c r="R723"/>
  <c r="S723"/>
  <c r="T723"/>
  <c r="U723"/>
  <c r="V723"/>
  <c r="W723"/>
  <c r="N724"/>
  <c r="O724"/>
  <c r="P724"/>
  <c r="Q724"/>
  <c r="R724"/>
  <c r="S724"/>
  <c r="T724"/>
  <c r="U724"/>
  <c r="V724"/>
  <c r="W724"/>
  <c r="N725"/>
  <c r="O725"/>
  <c r="P725"/>
  <c r="Q725"/>
  <c r="R725"/>
  <c r="S725"/>
  <c r="T725"/>
  <c r="U725"/>
  <c r="V725"/>
  <c r="W725"/>
  <c r="N726"/>
  <c r="O726"/>
  <c r="P726"/>
  <c r="Q726"/>
  <c r="R726"/>
  <c r="S726"/>
  <c r="T726"/>
  <c r="U726"/>
  <c r="V726"/>
  <c r="W726"/>
  <c r="N727"/>
  <c r="O727"/>
  <c r="P727"/>
  <c r="Q727"/>
  <c r="R727"/>
  <c r="S727"/>
  <c r="T727"/>
  <c r="U727"/>
  <c r="V727"/>
  <c r="W727"/>
  <c r="N728"/>
  <c r="O728"/>
  <c r="P728"/>
  <c r="Q728"/>
  <c r="R728"/>
  <c r="S728"/>
  <c r="T728"/>
  <c r="U728"/>
  <c r="V728"/>
  <c r="W728"/>
  <c r="N729"/>
  <c r="O729"/>
  <c r="P729"/>
  <c r="Q729"/>
  <c r="R729"/>
  <c r="S729"/>
  <c r="T729"/>
  <c r="U729"/>
  <c r="V729"/>
  <c r="W729"/>
  <c r="N730"/>
  <c r="O730"/>
  <c r="P730"/>
  <c r="Q730"/>
  <c r="R730"/>
  <c r="S730"/>
  <c r="T730"/>
  <c r="U730"/>
  <c r="V730"/>
  <c r="W730"/>
  <c r="N731"/>
  <c r="O731"/>
  <c r="P731"/>
  <c r="Q731"/>
  <c r="R731"/>
  <c r="S731"/>
  <c r="T731"/>
  <c r="U731"/>
  <c r="V731"/>
  <c r="W731"/>
  <c r="N732"/>
  <c r="O732"/>
  <c r="P732"/>
  <c r="Q732"/>
  <c r="R732"/>
  <c r="S732"/>
  <c r="T732"/>
  <c r="U732"/>
  <c r="V732"/>
  <c r="W732"/>
  <c r="N733"/>
  <c r="O733"/>
  <c r="P733"/>
  <c r="Q733"/>
  <c r="R733"/>
  <c r="S733"/>
  <c r="T733"/>
  <c r="U733"/>
  <c r="V733"/>
  <c r="W733"/>
  <c r="N734"/>
  <c r="O734"/>
  <c r="P734"/>
  <c r="Q734"/>
  <c r="R734"/>
  <c r="S734"/>
  <c r="T734"/>
  <c r="U734"/>
  <c r="V734"/>
  <c r="W734"/>
  <c r="N735"/>
  <c r="O735"/>
  <c r="P735"/>
  <c r="Q735"/>
  <c r="R735"/>
  <c r="S735"/>
  <c r="T735"/>
  <c r="U735"/>
  <c r="V735"/>
  <c r="W735"/>
  <c r="N736"/>
  <c r="O736"/>
  <c r="P736"/>
  <c r="Q736"/>
  <c r="R736"/>
  <c r="S736"/>
  <c r="T736"/>
  <c r="U736"/>
  <c r="V736"/>
  <c r="W736"/>
  <c r="N737"/>
  <c r="O737"/>
  <c r="P737"/>
  <c r="Q737"/>
  <c r="R737"/>
  <c r="S737"/>
  <c r="T737"/>
  <c r="U737"/>
  <c r="V737"/>
  <c r="W737"/>
  <c r="N738"/>
  <c r="O738"/>
  <c r="P738"/>
  <c r="Q738"/>
  <c r="R738"/>
  <c r="S738"/>
  <c r="T738"/>
  <c r="U738"/>
  <c r="V738"/>
  <c r="W738"/>
  <c r="N739"/>
  <c r="O739"/>
  <c r="P739"/>
  <c r="Q739"/>
  <c r="R739"/>
  <c r="S739"/>
  <c r="T739"/>
  <c r="U739"/>
  <c r="V739"/>
  <c r="W739"/>
  <c r="N740"/>
  <c r="O740"/>
  <c r="P740"/>
  <c r="Q740"/>
  <c r="R740"/>
  <c r="S740"/>
  <c r="T740"/>
  <c r="U740"/>
  <c r="V740"/>
  <c r="W740"/>
  <c r="N741"/>
  <c r="O741"/>
  <c r="P741"/>
  <c r="Q741"/>
  <c r="R741"/>
  <c r="S741"/>
  <c r="T741"/>
  <c r="U741"/>
  <c r="V741"/>
  <c r="W741"/>
  <c r="N742"/>
  <c r="O742"/>
  <c r="P742"/>
  <c r="Q742"/>
  <c r="R742"/>
  <c r="S742"/>
  <c r="T742"/>
  <c r="U742"/>
  <c r="V742"/>
  <c r="W742"/>
  <c r="N743"/>
  <c r="O743"/>
  <c r="P743"/>
  <c r="Q743"/>
  <c r="R743"/>
  <c r="S743"/>
  <c r="T743"/>
  <c r="U743"/>
  <c r="V743"/>
  <c r="W743"/>
  <c r="N744"/>
  <c r="O744"/>
  <c r="P744"/>
  <c r="Q744"/>
  <c r="R744"/>
  <c r="S744"/>
  <c r="T744"/>
  <c r="U744"/>
  <c r="V744"/>
  <c r="W744"/>
  <c r="N745"/>
  <c r="O745"/>
  <c r="P745"/>
  <c r="Q745"/>
  <c r="R745"/>
  <c r="S745"/>
  <c r="T745"/>
  <c r="U745"/>
  <c r="V745"/>
  <c r="W745"/>
  <c r="N746"/>
  <c r="O746"/>
  <c r="P746"/>
  <c r="Q746"/>
  <c r="R746"/>
  <c r="S746"/>
  <c r="T746"/>
  <c r="U746"/>
  <c r="V746"/>
  <c r="W746"/>
  <c r="N747"/>
  <c r="O747"/>
  <c r="P747"/>
  <c r="Q747"/>
  <c r="R747"/>
  <c r="S747"/>
  <c r="T747"/>
  <c r="U747"/>
  <c r="V747"/>
  <c r="W747"/>
  <c r="N748"/>
  <c r="O748"/>
  <c r="P748"/>
  <c r="Q748"/>
  <c r="R748"/>
  <c r="S748"/>
  <c r="T748"/>
  <c r="U748"/>
  <c r="V748"/>
  <c r="W748"/>
  <c r="N749"/>
  <c r="O749"/>
  <c r="P749"/>
  <c r="Q749"/>
  <c r="R749"/>
  <c r="S749"/>
  <c r="T749"/>
  <c r="U749"/>
  <c r="V749"/>
  <c r="W749"/>
  <c r="N750"/>
  <c r="O750"/>
  <c r="P750"/>
  <c r="Q750"/>
  <c r="R750"/>
  <c r="S750"/>
  <c r="T750"/>
  <c r="U750"/>
  <c r="V750"/>
  <c r="W750"/>
  <c r="N751"/>
  <c r="O751"/>
  <c r="P751"/>
  <c r="Q751"/>
  <c r="R751"/>
  <c r="S751"/>
  <c r="T751"/>
  <c r="U751"/>
  <c r="V751"/>
  <c r="W751"/>
  <c r="N752"/>
  <c r="O752"/>
  <c r="P752"/>
  <c r="Q752"/>
  <c r="R752"/>
  <c r="S752"/>
  <c r="T752"/>
  <c r="U752"/>
  <c r="V752"/>
  <c r="W752"/>
  <c r="N753"/>
  <c r="O753"/>
  <c r="P753"/>
  <c r="Q753"/>
  <c r="R753"/>
  <c r="S753"/>
  <c r="T753"/>
  <c r="U753"/>
  <c r="V753"/>
  <c r="W753"/>
  <c r="N754"/>
  <c r="O754"/>
  <c r="P754"/>
  <c r="Q754"/>
  <c r="R754"/>
  <c r="S754"/>
  <c r="T754"/>
  <c r="U754"/>
  <c r="V754"/>
  <c r="W754"/>
  <c r="N755"/>
  <c r="O755"/>
  <c r="P755"/>
  <c r="Q755"/>
  <c r="R755"/>
  <c r="S755"/>
  <c r="T755"/>
  <c r="U755"/>
  <c r="V755"/>
  <c r="W755"/>
  <c r="N756"/>
  <c r="O756"/>
  <c r="P756"/>
  <c r="Q756"/>
  <c r="R756"/>
  <c r="S756"/>
  <c r="T756"/>
  <c r="U756"/>
  <c r="V756"/>
  <c r="W756"/>
  <c r="N757"/>
  <c r="O757"/>
  <c r="P757"/>
  <c r="Q757"/>
  <c r="R757"/>
  <c r="S757"/>
  <c r="T757"/>
  <c r="U757"/>
  <c r="V757"/>
  <c r="W757"/>
  <c r="N758"/>
  <c r="O758"/>
  <c r="P758"/>
  <c r="Q758"/>
  <c r="R758"/>
  <c r="S758"/>
  <c r="T758"/>
  <c r="U758"/>
  <c r="V758"/>
  <c r="W758"/>
  <c r="N759"/>
  <c r="O759"/>
  <c r="P759"/>
  <c r="Q759"/>
  <c r="R759"/>
  <c r="S759"/>
  <c r="T759"/>
  <c r="U759"/>
  <c r="V759"/>
  <c r="W759"/>
  <c r="N760"/>
  <c r="O760"/>
  <c r="P760"/>
  <c r="Q760"/>
  <c r="R760"/>
  <c r="S760"/>
  <c r="T760"/>
  <c r="U760"/>
  <c r="V760"/>
  <c r="W760"/>
  <c r="N761"/>
  <c r="O761"/>
  <c r="P761"/>
  <c r="Q761"/>
  <c r="R761"/>
  <c r="S761"/>
  <c r="T761"/>
  <c r="U761"/>
  <c r="V761"/>
  <c r="W761"/>
  <c r="N762"/>
  <c r="O762"/>
  <c r="P762"/>
  <c r="Q762"/>
  <c r="R762"/>
  <c r="S762"/>
  <c r="T762"/>
  <c r="U762"/>
  <c r="V762"/>
  <c r="W762"/>
  <c r="N763"/>
  <c r="O763"/>
  <c r="P763"/>
  <c r="Q763"/>
  <c r="R763"/>
  <c r="S763"/>
  <c r="T763"/>
  <c r="U763"/>
  <c r="V763"/>
  <c r="W763"/>
  <c r="N764"/>
  <c r="O764"/>
  <c r="P764"/>
  <c r="Q764"/>
  <c r="R764"/>
  <c r="S764"/>
  <c r="T764"/>
  <c r="U764"/>
  <c r="V764"/>
  <c r="W764"/>
  <c r="N765"/>
  <c r="O765"/>
  <c r="P765"/>
  <c r="Q765"/>
  <c r="R765"/>
  <c r="S765"/>
  <c r="T765"/>
  <c r="U765"/>
  <c r="V765"/>
  <c r="W765"/>
  <c r="N766"/>
  <c r="O766"/>
  <c r="P766"/>
  <c r="Q766"/>
  <c r="R766"/>
  <c r="S766"/>
  <c r="T766"/>
  <c r="U766"/>
  <c r="V766"/>
  <c r="W766"/>
  <c r="N767"/>
  <c r="O767"/>
  <c r="P767"/>
  <c r="Q767"/>
  <c r="R767"/>
  <c r="S767"/>
  <c r="T767"/>
  <c r="U767"/>
  <c r="V767"/>
  <c r="W767"/>
  <c r="N768"/>
  <c r="O768"/>
  <c r="P768"/>
  <c r="Q768"/>
  <c r="R768"/>
  <c r="S768"/>
  <c r="T768"/>
  <c r="U768"/>
  <c r="V768"/>
  <c r="W768"/>
  <c r="N769"/>
  <c r="O769"/>
  <c r="P769"/>
  <c r="Q769"/>
  <c r="R769"/>
  <c r="S769"/>
  <c r="T769"/>
  <c r="U769"/>
  <c r="V769"/>
  <c r="W769"/>
  <c r="N770"/>
  <c r="O770"/>
  <c r="P770"/>
  <c r="Q770"/>
  <c r="R770"/>
  <c r="S770"/>
  <c r="T770"/>
  <c r="U770"/>
  <c r="V770"/>
  <c r="W770"/>
  <c r="N771"/>
  <c r="O771"/>
  <c r="P771"/>
  <c r="Q771"/>
  <c r="R771"/>
  <c r="S771"/>
  <c r="T771"/>
  <c r="U771"/>
  <c r="V771"/>
  <c r="W771"/>
  <c r="N772"/>
  <c r="O772"/>
  <c r="P772"/>
  <c r="Q772"/>
  <c r="R772"/>
  <c r="S772"/>
  <c r="T772"/>
  <c r="U772"/>
  <c r="V772"/>
  <c r="W772"/>
  <c r="N773"/>
  <c r="O773"/>
  <c r="P773"/>
  <c r="Q773"/>
  <c r="R773"/>
  <c r="S773"/>
  <c r="T773"/>
  <c r="U773"/>
  <c r="V773"/>
  <c r="W773"/>
  <c r="N774"/>
  <c r="O774"/>
  <c r="P774"/>
  <c r="Q774"/>
  <c r="R774"/>
  <c r="S774"/>
  <c r="T774"/>
  <c r="U774"/>
  <c r="V774"/>
  <c r="W774"/>
  <c r="N775"/>
  <c r="O775"/>
  <c r="P775"/>
  <c r="Q775"/>
  <c r="R775"/>
  <c r="S775"/>
  <c r="T775"/>
  <c r="U775"/>
  <c r="V775"/>
  <c r="W775"/>
  <c r="N776"/>
  <c r="O776"/>
  <c r="P776"/>
  <c r="Q776"/>
  <c r="R776"/>
  <c r="S776"/>
  <c r="T776"/>
  <c r="U776"/>
  <c r="V776"/>
  <c r="W776"/>
  <c r="N777"/>
  <c r="O777"/>
  <c r="P777"/>
  <c r="Q777"/>
  <c r="R777"/>
  <c r="S777"/>
  <c r="T777"/>
  <c r="U777"/>
  <c r="V777"/>
  <c r="W777"/>
  <c r="N778"/>
  <c r="O778"/>
  <c r="P778"/>
  <c r="Q778"/>
  <c r="R778"/>
  <c r="S778"/>
  <c r="T778"/>
  <c r="U778"/>
  <c r="V778"/>
  <c r="W778"/>
  <c r="N779"/>
  <c r="O779"/>
  <c r="P779"/>
  <c r="Q779"/>
  <c r="R779"/>
  <c r="S779"/>
  <c r="T779"/>
  <c r="U779"/>
  <c r="V779"/>
  <c r="W779"/>
  <c r="N780"/>
  <c r="O780"/>
  <c r="P780"/>
  <c r="Q780"/>
  <c r="R780"/>
  <c r="S780"/>
  <c r="T780"/>
  <c r="U780"/>
  <c r="V780"/>
  <c r="W780"/>
  <c r="N781"/>
  <c r="O781"/>
  <c r="P781"/>
  <c r="Q781"/>
  <c r="R781"/>
  <c r="S781"/>
  <c r="T781"/>
  <c r="U781"/>
  <c r="V781"/>
  <c r="W781"/>
  <c r="N782"/>
  <c r="O782"/>
  <c r="P782"/>
  <c r="Q782"/>
  <c r="R782"/>
  <c r="S782"/>
  <c r="T782"/>
  <c r="U782"/>
  <c r="V782"/>
  <c r="W782"/>
  <c r="N783"/>
  <c r="O783"/>
  <c r="P783"/>
  <c r="Q783"/>
  <c r="R783"/>
  <c r="S783"/>
  <c r="T783"/>
  <c r="U783"/>
  <c r="V783"/>
  <c r="W783"/>
  <c r="N784"/>
  <c r="O784"/>
  <c r="P784"/>
  <c r="Q784"/>
  <c r="R784"/>
  <c r="S784"/>
  <c r="T784"/>
  <c r="U784"/>
  <c r="V784"/>
  <c r="W784"/>
  <c r="N785"/>
  <c r="O785"/>
  <c r="P785"/>
  <c r="Q785"/>
  <c r="R785"/>
  <c r="S785"/>
  <c r="T785"/>
  <c r="U785"/>
  <c r="V785"/>
  <c r="W785"/>
  <c r="N786"/>
  <c r="O786"/>
  <c r="P786"/>
  <c r="Q786"/>
  <c r="R786"/>
  <c r="S786"/>
  <c r="T786"/>
  <c r="U786"/>
  <c r="V786"/>
  <c r="W786"/>
  <c r="N787"/>
  <c r="O787"/>
  <c r="P787"/>
  <c r="Q787"/>
  <c r="R787"/>
  <c r="S787"/>
  <c r="T787"/>
  <c r="U787"/>
  <c r="V787"/>
  <c r="W787"/>
  <c r="N788"/>
  <c r="O788"/>
  <c r="P788"/>
  <c r="Q788"/>
  <c r="R788"/>
  <c r="S788"/>
  <c r="T788"/>
  <c r="U788"/>
  <c r="V788"/>
  <c r="W788"/>
  <c r="N789"/>
  <c r="O789"/>
  <c r="P789"/>
  <c r="Q789"/>
  <c r="R789"/>
  <c r="S789"/>
  <c r="T789"/>
  <c r="U789"/>
  <c r="V789"/>
  <c r="W789"/>
  <c r="N790"/>
  <c r="O790"/>
  <c r="P790"/>
  <c r="Q790"/>
  <c r="R790"/>
  <c r="S790"/>
  <c r="T790"/>
  <c r="U790"/>
  <c r="V790"/>
  <c r="W790"/>
  <c r="N791"/>
  <c r="O791"/>
  <c r="P791"/>
  <c r="Q791"/>
  <c r="R791"/>
  <c r="S791"/>
  <c r="T791"/>
  <c r="U791"/>
  <c r="V791"/>
  <c r="W791"/>
  <c r="N792"/>
  <c r="O792"/>
  <c r="P792"/>
  <c r="Q792"/>
  <c r="R792"/>
  <c r="S792"/>
  <c r="T792"/>
  <c r="U792"/>
  <c r="V792"/>
  <c r="W792"/>
  <c r="N793"/>
  <c r="O793"/>
  <c r="P793"/>
  <c r="Q793"/>
  <c r="R793"/>
  <c r="S793"/>
  <c r="T793"/>
  <c r="U793"/>
  <c r="V793"/>
  <c r="W793"/>
  <c r="N794"/>
  <c r="O794"/>
  <c r="P794"/>
  <c r="Q794"/>
  <c r="R794"/>
  <c r="S794"/>
  <c r="T794"/>
  <c r="U794"/>
  <c r="V794"/>
  <c r="W794"/>
  <c r="N795"/>
  <c r="O795"/>
  <c r="P795"/>
  <c r="Q795"/>
  <c r="R795"/>
  <c r="S795"/>
  <c r="T795"/>
  <c r="U795"/>
  <c r="V795"/>
  <c r="W795"/>
  <c r="N796"/>
  <c r="O796"/>
  <c r="P796"/>
  <c r="Q796"/>
  <c r="R796"/>
  <c r="S796"/>
  <c r="T796"/>
  <c r="U796"/>
  <c r="V796"/>
  <c r="W796"/>
  <c r="N797"/>
  <c r="O797"/>
  <c r="P797"/>
  <c r="Q797"/>
  <c r="R797"/>
  <c r="S797"/>
  <c r="T797"/>
  <c r="U797"/>
  <c r="V797"/>
  <c r="W797"/>
  <c r="N798"/>
  <c r="O798"/>
  <c r="P798"/>
  <c r="Q798"/>
  <c r="R798"/>
  <c r="S798"/>
  <c r="T798"/>
  <c r="U798"/>
  <c r="V798"/>
  <c r="W798"/>
  <c r="N799"/>
  <c r="O799"/>
  <c r="P799"/>
  <c r="Q799"/>
  <c r="R799"/>
  <c r="S799"/>
  <c r="T799"/>
  <c r="U799"/>
  <c r="V799"/>
  <c r="W799"/>
  <c r="N800"/>
  <c r="O800"/>
  <c r="P800"/>
  <c r="Q800"/>
  <c r="R800"/>
  <c r="S800"/>
  <c r="T800"/>
  <c r="U800"/>
  <c r="V800"/>
  <c r="W800"/>
  <c r="N801"/>
  <c r="O801"/>
  <c r="P801"/>
  <c r="Q801"/>
  <c r="R801"/>
  <c r="S801"/>
  <c r="T801"/>
  <c r="U801"/>
  <c r="V801"/>
  <c r="W801"/>
  <c r="N802"/>
  <c r="O802"/>
  <c r="P802"/>
  <c r="Q802"/>
  <c r="R802"/>
  <c r="S802"/>
  <c r="T802"/>
  <c r="U802"/>
  <c r="V802"/>
  <c r="W802"/>
  <c r="N803"/>
  <c r="O803"/>
  <c r="P803"/>
  <c r="Q803"/>
  <c r="R803"/>
  <c r="S803"/>
  <c r="T803"/>
  <c r="U803"/>
  <c r="V803"/>
  <c r="W803"/>
  <c r="N804"/>
  <c r="O804"/>
  <c r="P804"/>
  <c r="Q804"/>
  <c r="R804"/>
  <c r="S804"/>
  <c r="T804"/>
  <c r="U804"/>
  <c r="V804"/>
  <c r="W804"/>
  <c r="N805"/>
  <c r="O805"/>
  <c r="P805"/>
  <c r="Q805"/>
  <c r="R805"/>
  <c r="S805"/>
  <c r="T805"/>
  <c r="U805"/>
  <c r="V805"/>
  <c r="W805"/>
  <c r="N806"/>
  <c r="O806"/>
  <c r="P806"/>
  <c r="Q806"/>
  <c r="R806"/>
  <c r="S806"/>
  <c r="T806"/>
  <c r="U806"/>
  <c r="V806"/>
  <c r="W806"/>
  <c r="N807"/>
  <c r="O807"/>
  <c r="P807"/>
  <c r="Q807"/>
  <c r="R807"/>
  <c r="S807"/>
  <c r="T807"/>
  <c r="U807"/>
  <c r="V807"/>
  <c r="W807"/>
  <c r="N808"/>
  <c r="O808"/>
  <c r="P808"/>
  <c r="Q808"/>
  <c r="R808"/>
  <c r="S808"/>
  <c r="T808"/>
  <c r="U808"/>
  <c r="V808"/>
  <c r="W808"/>
  <c r="N809"/>
  <c r="O809"/>
  <c r="P809"/>
  <c r="Q809"/>
  <c r="R809"/>
  <c r="S809"/>
  <c r="T809"/>
  <c r="U809"/>
  <c r="V809"/>
  <c r="W809"/>
  <c r="N810"/>
  <c r="O810"/>
  <c r="P810"/>
  <c r="Q810"/>
  <c r="R810"/>
  <c r="S810"/>
  <c r="T810"/>
  <c r="U810"/>
  <c r="V810"/>
  <c r="W810"/>
  <c r="N811"/>
  <c r="O811"/>
  <c r="P811"/>
  <c r="Q811"/>
  <c r="R811"/>
  <c r="S811"/>
  <c r="T811"/>
  <c r="U811"/>
  <c r="V811"/>
  <c r="W811"/>
  <c r="N812"/>
  <c r="O812"/>
  <c r="P812"/>
  <c r="Q812"/>
  <c r="R812"/>
  <c r="S812"/>
  <c r="T812"/>
  <c r="U812"/>
  <c r="V812"/>
  <c r="W812"/>
  <c r="N813"/>
  <c r="O813"/>
  <c r="P813"/>
  <c r="Q813"/>
  <c r="R813"/>
  <c r="S813"/>
  <c r="T813"/>
  <c r="U813"/>
  <c r="V813"/>
  <c r="W813"/>
  <c r="N814"/>
  <c r="O814"/>
  <c r="P814"/>
  <c r="Q814"/>
  <c r="R814"/>
  <c r="S814"/>
  <c r="T814"/>
  <c r="U814"/>
  <c r="V814"/>
  <c r="W814"/>
  <c r="N815"/>
  <c r="O815"/>
  <c r="P815"/>
  <c r="Q815"/>
  <c r="R815"/>
  <c r="S815"/>
  <c r="T815"/>
  <c r="U815"/>
  <c r="V815"/>
  <c r="W815"/>
  <c r="N816"/>
  <c r="O816"/>
  <c r="P816"/>
  <c r="Q816"/>
  <c r="R816"/>
  <c r="S816"/>
  <c r="T816"/>
  <c r="U816"/>
  <c r="V816"/>
  <c r="W816"/>
  <c r="N817"/>
  <c r="O817"/>
  <c r="P817"/>
  <c r="Q817"/>
  <c r="R817"/>
  <c r="S817"/>
  <c r="T817"/>
  <c r="U817"/>
  <c r="V817"/>
  <c r="W817"/>
  <c r="N818"/>
  <c r="O818"/>
  <c r="P818"/>
  <c r="Q818"/>
  <c r="R818"/>
  <c r="S818"/>
  <c r="T818"/>
  <c r="U818"/>
  <c r="V818"/>
  <c r="W818"/>
  <c r="N819"/>
  <c r="O819"/>
  <c r="P819"/>
  <c r="Q819"/>
  <c r="R819"/>
  <c r="S819"/>
  <c r="T819"/>
  <c r="U819"/>
  <c r="V819"/>
  <c r="W819"/>
  <c r="N820"/>
  <c r="O820"/>
  <c r="P820"/>
  <c r="Q820"/>
  <c r="R820"/>
  <c r="S820"/>
  <c r="T820"/>
  <c r="U820"/>
  <c r="V820"/>
  <c r="W820"/>
  <c r="N821"/>
  <c r="O821"/>
  <c r="P821"/>
  <c r="Q821"/>
  <c r="R821"/>
  <c r="S821"/>
  <c r="T821"/>
  <c r="U821"/>
  <c r="V821"/>
  <c r="W821"/>
  <c r="N822"/>
  <c r="O822"/>
  <c r="P822"/>
  <c r="Q822"/>
  <c r="R822"/>
  <c r="S822"/>
  <c r="T822"/>
  <c r="U822"/>
  <c r="V822"/>
  <c r="W822"/>
  <c r="N823"/>
  <c r="O823"/>
  <c r="P823"/>
  <c r="Q823"/>
  <c r="R823"/>
  <c r="S823"/>
  <c r="T823"/>
  <c r="U823"/>
  <c r="V823"/>
  <c r="W823"/>
  <c r="N824"/>
  <c r="O824"/>
  <c r="P824"/>
  <c r="Q824"/>
  <c r="R824"/>
  <c r="S824"/>
  <c r="T824"/>
  <c r="U824"/>
  <c r="V824"/>
  <c r="W824"/>
  <c r="N825"/>
  <c r="O825"/>
  <c r="P825"/>
  <c r="Q825"/>
  <c r="R825"/>
  <c r="S825"/>
  <c r="T825"/>
  <c r="U825"/>
  <c r="V825"/>
  <c r="W825"/>
  <c r="N826"/>
  <c r="O826"/>
  <c r="P826"/>
  <c r="Q826"/>
  <c r="R826"/>
  <c r="S826"/>
  <c r="T826"/>
  <c r="U826"/>
  <c r="V826"/>
  <c r="W826"/>
  <c r="N827"/>
  <c r="O827"/>
  <c r="P827"/>
  <c r="Q827"/>
  <c r="R827"/>
  <c r="S827"/>
  <c r="T827"/>
  <c r="U827"/>
  <c r="V827"/>
  <c r="W827"/>
  <c r="N828"/>
  <c r="O828"/>
  <c r="P828"/>
  <c r="Q828"/>
  <c r="R828"/>
  <c r="S828"/>
  <c r="T828"/>
  <c r="U828"/>
  <c r="V828"/>
  <c r="W828"/>
  <c r="N829"/>
  <c r="O829"/>
  <c r="P829"/>
  <c r="Q829"/>
  <c r="R829"/>
  <c r="S829"/>
  <c r="T829"/>
  <c r="U829"/>
  <c r="V829"/>
  <c r="W829"/>
  <c r="N830"/>
  <c r="O830"/>
  <c r="P830"/>
  <c r="Q830"/>
  <c r="R830"/>
  <c r="S830"/>
  <c r="T830"/>
  <c r="U830"/>
  <c r="V830"/>
  <c r="W830"/>
  <c r="N831"/>
  <c r="O831"/>
  <c r="P831"/>
  <c r="Q831"/>
  <c r="R831"/>
  <c r="S831"/>
  <c r="T831"/>
  <c r="U831"/>
  <c r="V831"/>
  <c r="W831"/>
  <c r="N832"/>
  <c r="O832"/>
  <c r="P832"/>
  <c r="Q832"/>
  <c r="R832"/>
  <c r="S832"/>
  <c r="T832"/>
  <c r="U832"/>
  <c r="V832"/>
  <c r="W832"/>
  <c r="N833"/>
  <c r="O833"/>
  <c r="P833"/>
  <c r="Q833"/>
  <c r="R833"/>
  <c r="S833"/>
  <c r="T833"/>
  <c r="U833"/>
  <c r="V833"/>
  <c r="W833"/>
  <c r="N834"/>
  <c r="O834"/>
  <c r="P834"/>
  <c r="Q834"/>
  <c r="R834"/>
  <c r="S834"/>
  <c r="T834"/>
  <c r="U834"/>
  <c r="V834"/>
  <c r="W834"/>
  <c r="N835"/>
  <c r="O835"/>
  <c r="P835"/>
  <c r="Q835"/>
  <c r="R835"/>
  <c r="S835"/>
  <c r="T835"/>
  <c r="U835"/>
  <c r="V835"/>
  <c r="W835"/>
  <c r="N836"/>
  <c r="O836"/>
  <c r="P836"/>
  <c r="Q836"/>
  <c r="R836"/>
  <c r="S836"/>
  <c r="T836"/>
  <c r="U836"/>
  <c r="V836"/>
  <c r="W836"/>
  <c r="N837"/>
  <c r="O837"/>
  <c r="P837"/>
  <c r="Q837"/>
  <c r="R837"/>
  <c r="S837"/>
  <c r="T837"/>
  <c r="U837"/>
  <c r="V837"/>
  <c r="W837"/>
  <c r="N838"/>
  <c r="O838"/>
  <c r="P838"/>
  <c r="Q838"/>
  <c r="R838"/>
  <c r="S838"/>
  <c r="T838"/>
  <c r="U838"/>
  <c r="V838"/>
  <c r="W838"/>
  <c r="N839"/>
  <c r="O839"/>
  <c r="P839"/>
  <c r="Q839"/>
  <c r="R839"/>
  <c r="S839"/>
  <c r="T839"/>
  <c r="U839"/>
  <c r="V839"/>
  <c r="W839"/>
  <c r="N840"/>
  <c r="O840"/>
  <c r="P840"/>
  <c r="Q840"/>
  <c r="R840"/>
  <c r="S840"/>
  <c r="T840"/>
  <c r="U840"/>
  <c r="V840"/>
  <c r="W840"/>
  <c r="N841"/>
  <c r="O841"/>
  <c r="P841"/>
  <c r="Q841"/>
  <c r="R841"/>
  <c r="S841"/>
  <c r="T841"/>
  <c r="U841"/>
  <c r="V841"/>
  <c r="W841"/>
  <c r="N842"/>
  <c r="O842"/>
  <c r="P842"/>
  <c r="Q842"/>
  <c r="R842"/>
  <c r="S842"/>
  <c r="T842"/>
  <c r="U842"/>
  <c r="V842"/>
  <c r="W842"/>
  <c r="N843"/>
  <c r="O843"/>
  <c r="P843"/>
  <c r="Q843"/>
  <c r="R843"/>
  <c r="S843"/>
  <c r="T843"/>
  <c r="U843"/>
  <c r="V843"/>
  <c r="W843"/>
  <c r="N844"/>
  <c r="O844"/>
  <c r="P844"/>
  <c r="Q844"/>
  <c r="R844"/>
  <c r="S844"/>
  <c r="T844"/>
  <c r="U844"/>
  <c r="V844"/>
  <c r="W844"/>
  <c r="N845"/>
  <c r="O845"/>
  <c r="P845"/>
  <c r="Q845"/>
  <c r="R845"/>
  <c r="S845"/>
  <c r="T845"/>
  <c r="U845"/>
  <c r="V845"/>
  <c r="W845"/>
  <c r="N846"/>
  <c r="O846"/>
  <c r="P846"/>
  <c r="Q846"/>
  <c r="R846"/>
  <c r="S846"/>
  <c r="T846"/>
  <c r="U846"/>
  <c r="V846"/>
  <c r="W846"/>
  <c r="N847"/>
  <c r="O847"/>
  <c r="P847"/>
  <c r="Q847"/>
  <c r="R847"/>
  <c r="S847"/>
  <c r="T847"/>
  <c r="U847"/>
  <c r="V847"/>
  <c r="W847"/>
  <c r="N848"/>
  <c r="O848"/>
  <c r="P848"/>
  <c r="Q848"/>
  <c r="R848"/>
  <c r="S848"/>
  <c r="T848"/>
  <c r="U848"/>
  <c r="V848"/>
  <c r="W848"/>
  <c r="N849"/>
  <c r="O849"/>
  <c r="P849"/>
  <c r="Q849"/>
  <c r="R849"/>
  <c r="S849"/>
  <c r="T849"/>
  <c r="U849"/>
  <c r="V849"/>
  <c r="W849"/>
  <c r="N850"/>
  <c r="O850"/>
  <c r="P850"/>
  <c r="Q850"/>
  <c r="R850"/>
  <c r="S850"/>
  <c r="T850"/>
  <c r="U850"/>
  <c r="V850"/>
  <c r="W850"/>
  <c r="N851"/>
  <c r="O851"/>
  <c r="P851"/>
  <c r="Q851"/>
  <c r="R851"/>
  <c r="S851"/>
  <c r="T851"/>
  <c r="U851"/>
  <c r="V851"/>
  <c r="W851"/>
  <c r="N852"/>
  <c r="O852"/>
  <c r="P852"/>
  <c r="Q852"/>
  <c r="R852"/>
  <c r="S852"/>
  <c r="T852"/>
  <c r="U852"/>
  <c r="V852"/>
  <c r="W852"/>
  <c r="N853"/>
  <c r="O853"/>
  <c r="P853"/>
  <c r="Q853"/>
  <c r="R853"/>
  <c r="S853"/>
  <c r="T853"/>
  <c r="U853"/>
  <c r="V853"/>
  <c r="W853"/>
  <c r="N854"/>
  <c r="O854"/>
  <c r="P854"/>
  <c r="Q854"/>
  <c r="R854"/>
  <c r="S854"/>
  <c r="T854"/>
  <c r="U854"/>
  <c r="V854"/>
  <c r="W854"/>
  <c r="N855"/>
  <c r="O855"/>
  <c r="P855"/>
  <c r="Q855"/>
  <c r="R855"/>
  <c r="S855"/>
  <c r="T855"/>
  <c r="U855"/>
  <c r="V855"/>
  <c r="W855"/>
  <c r="N856"/>
  <c r="O856"/>
  <c r="P856"/>
  <c r="Q856"/>
  <c r="R856"/>
  <c r="S856"/>
  <c r="T856"/>
  <c r="U856"/>
  <c r="V856"/>
  <c r="W856"/>
  <c r="N857"/>
  <c r="O857"/>
  <c r="P857"/>
  <c r="Q857"/>
  <c r="R857"/>
  <c r="S857"/>
  <c r="T857"/>
  <c r="U857"/>
  <c r="V857"/>
  <c r="W857"/>
  <c r="N858"/>
  <c r="O858"/>
  <c r="P858"/>
  <c r="Q858"/>
  <c r="R858"/>
  <c r="S858"/>
  <c r="T858"/>
  <c r="U858"/>
  <c r="V858"/>
  <c r="W858"/>
  <c r="N859"/>
  <c r="O859"/>
  <c r="P859"/>
  <c r="Q859"/>
  <c r="R859"/>
  <c r="S859"/>
  <c r="T859"/>
  <c r="U859"/>
  <c r="V859"/>
  <c r="W859"/>
  <c r="N860"/>
  <c r="O860"/>
  <c r="P860"/>
  <c r="Q860"/>
  <c r="R860"/>
  <c r="S860"/>
  <c r="T860"/>
  <c r="U860"/>
  <c r="V860"/>
  <c r="W860"/>
  <c r="N861"/>
  <c r="O861"/>
  <c r="P861"/>
  <c r="Q861"/>
  <c r="R861"/>
  <c r="S861"/>
  <c r="T861"/>
  <c r="U861"/>
  <c r="V861"/>
  <c r="W861"/>
  <c r="N862"/>
  <c r="O862"/>
  <c r="P862"/>
  <c r="Q862"/>
  <c r="R862"/>
  <c r="S862"/>
  <c r="T862"/>
  <c r="U862"/>
  <c r="V862"/>
  <c r="W862"/>
  <c r="N863"/>
  <c r="O863"/>
  <c r="P863"/>
  <c r="Q863"/>
  <c r="R863"/>
  <c r="S863"/>
  <c r="T863"/>
  <c r="U863"/>
  <c r="V863"/>
  <c r="W863"/>
  <c r="N864"/>
  <c r="O864"/>
  <c r="P864"/>
  <c r="Q864"/>
  <c r="R864"/>
  <c r="S864"/>
  <c r="T864"/>
  <c r="U864"/>
  <c r="V864"/>
  <c r="W864"/>
  <c r="N865"/>
  <c r="O865"/>
  <c r="P865"/>
  <c r="Q865"/>
  <c r="R865"/>
  <c r="S865"/>
  <c r="T865"/>
  <c r="U865"/>
  <c r="V865"/>
  <c r="W865"/>
  <c r="N866"/>
  <c r="O866"/>
  <c r="P866"/>
  <c r="Q866"/>
  <c r="R866"/>
  <c r="S866"/>
  <c r="T866"/>
  <c r="U866"/>
  <c r="V866"/>
  <c r="W866"/>
  <c r="N867"/>
  <c r="O867"/>
  <c r="P867"/>
  <c r="Q867"/>
  <c r="R867"/>
  <c r="S867"/>
  <c r="T867"/>
  <c r="U867"/>
  <c r="V867"/>
  <c r="W867"/>
  <c r="N868"/>
  <c r="O868"/>
  <c r="P868"/>
  <c r="Q868"/>
  <c r="R868"/>
  <c r="S868"/>
  <c r="T868"/>
  <c r="U868"/>
  <c r="V868"/>
  <c r="W868"/>
  <c r="N869"/>
  <c r="O869"/>
  <c r="P869"/>
  <c r="Q869"/>
  <c r="R869"/>
  <c r="S869"/>
  <c r="T869"/>
  <c r="U869"/>
  <c r="V869"/>
  <c r="W869"/>
  <c r="N870"/>
  <c r="O870"/>
  <c r="P870"/>
  <c r="Q870"/>
  <c r="R870"/>
  <c r="S870"/>
  <c r="T870"/>
  <c r="U870"/>
  <c r="V870"/>
  <c r="W870"/>
  <c r="N871"/>
  <c r="O871"/>
  <c r="P871"/>
  <c r="Q871"/>
  <c r="R871"/>
  <c r="S871"/>
  <c r="T871"/>
  <c r="U871"/>
  <c r="V871"/>
  <c r="W871"/>
  <c r="N872"/>
  <c r="O872"/>
  <c r="P872"/>
  <c r="Q872"/>
  <c r="R872"/>
  <c r="S872"/>
  <c r="T872"/>
  <c r="U872"/>
  <c r="V872"/>
  <c r="W872"/>
  <c r="N873"/>
  <c r="O873"/>
  <c r="P873"/>
  <c r="Q873"/>
  <c r="R873"/>
  <c r="S873"/>
  <c r="T873"/>
  <c r="U873"/>
  <c r="V873"/>
  <c r="W873"/>
  <c r="N874"/>
  <c r="O874"/>
  <c r="P874"/>
  <c r="Q874"/>
  <c r="R874"/>
  <c r="S874"/>
  <c r="T874"/>
  <c r="U874"/>
  <c r="V874"/>
  <c r="W874"/>
  <c r="N875"/>
  <c r="O875"/>
  <c r="P875"/>
  <c r="Q875"/>
  <c r="R875"/>
  <c r="S875"/>
  <c r="T875"/>
  <c r="U875"/>
  <c r="V875"/>
  <c r="W875"/>
  <c r="N876"/>
  <c r="O876"/>
  <c r="P876"/>
  <c r="Q876"/>
  <c r="R876"/>
  <c r="S876"/>
  <c r="T876"/>
  <c r="U876"/>
  <c r="V876"/>
  <c r="W876"/>
  <c r="N877"/>
  <c r="O877"/>
  <c r="P877"/>
  <c r="Q877"/>
  <c r="R877"/>
  <c r="S877"/>
  <c r="T877"/>
  <c r="U877"/>
  <c r="V877"/>
  <c r="W877"/>
  <c r="N878"/>
  <c r="O878"/>
  <c r="P878"/>
  <c r="Q878"/>
  <c r="R878"/>
  <c r="S878"/>
  <c r="T878"/>
  <c r="U878"/>
  <c r="V878"/>
  <c r="W878"/>
  <c r="N879"/>
  <c r="O879"/>
  <c r="P879"/>
  <c r="Q879"/>
  <c r="R879"/>
  <c r="S879"/>
  <c r="T879"/>
  <c r="U879"/>
  <c r="V879"/>
  <c r="W879"/>
  <c r="N880"/>
  <c r="O880"/>
  <c r="P880"/>
  <c r="Q880"/>
  <c r="R880"/>
  <c r="S880"/>
  <c r="T880"/>
  <c r="U880"/>
  <c r="V880"/>
  <c r="W880"/>
  <c r="N881"/>
  <c r="O881"/>
  <c r="P881"/>
  <c r="Q881"/>
  <c r="R881"/>
  <c r="S881"/>
  <c r="T881"/>
  <c r="U881"/>
  <c r="V881"/>
  <c r="W881"/>
  <c r="N882"/>
  <c r="O882"/>
  <c r="P882"/>
  <c r="Q882"/>
  <c r="R882"/>
  <c r="S882"/>
  <c r="T882"/>
  <c r="U882"/>
  <c r="V882"/>
  <c r="W882"/>
  <c r="N883"/>
  <c r="O883"/>
  <c r="P883"/>
  <c r="Q883"/>
  <c r="R883"/>
  <c r="S883"/>
  <c r="T883"/>
  <c r="U883"/>
  <c r="V883"/>
  <c r="W883"/>
  <c r="N884"/>
  <c r="O884"/>
  <c r="P884"/>
  <c r="Q884"/>
  <c r="R884"/>
  <c r="S884"/>
  <c r="T884"/>
  <c r="U884"/>
  <c r="V884"/>
  <c r="W884"/>
  <c r="N885"/>
  <c r="O885"/>
  <c r="P885"/>
  <c r="Q885"/>
  <c r="R885"/>
  <c r="S885"/>
  <c r="T885"/>
  <c r="U885"/>
  <c r="V885"/>
  <c r="W885"/>
  <c r="N886"/>
  <c r="O886"/>
  <c r="P886"/>
  <c r="Q886"/>
  <c r="R886"/>
  <c r="S886"/>
  <c r="T886"/>
  <c r="U886"/>
  <c r="V886"/>
  <c r="W886"/>
  <c r="N887"/>
  <c r="O887"/>
  <c r="P887"/>
  <c r="Q887"/>
  <c r="R887"/>
  <c r="S887"/>
  <c r="T887"/>
  <c r="U887"/>
  <c r="V887"/>
  <c r="W887"/>
  <c r="N888"/>
  <c r="O888"/>
  <c r="P888"/>
  <c r="Q888"/>
  <c r="R888"/>
  <c r="S888"/>
  <c r="T888"/>
  <c r="U888"/>
  <c r="V888"/>
  <c r="W888"/>
  <c r="N889"/>
  <c r="O889"/>
  <c r="P889"/>
  <c r="Q889"/>
  <c r="R889"/>
  <c r="S889"/>
  <c r="T889"/>
  <c r="U889"/>
  <c r="V889"/>
  <c r="W889"/>
  <c r="N890"/>
  <c r="O890"/>
  <c r="P890"/>
  <c r="Q890"/>
  <c r="R890"/>
  <c r="S890"/>
  <c r="T890"/>
  <c r="U890"/>
  <c r="V890"/>
  <c r="W890"/>
  <c r="N891"/>
  <c r="O891"/>
  <c r="P891"/>
  <c r="Q891"/>
  <c r="R891"/>
  <c r="S891"/>
  <c r="T891"/>
  <c r="U891"/>
  <c r="V891"/>
  <c r="W891"/>
  <c r="N892"/>
  <c r="O892"/>
  <c r="P892"/>
  <c r="Q892"/>
  <c r="R892"/>
  <c r="S892"/>
  <c r="T892"/>
  <c r="U892"/>
  <c r="V892"/>
  <c r="W892"/>
  <c r="N893"/>
  <c r="O893"/>
  <c r="P893"/>
  <c r="Q893"/>
  <c r="R893"/>
  <c r="S893"/>
  <c r="T893"/>
  <c r="U893"/>
  <c r="V893"/>
  <c r="W893"/>
  <c r="N894"/>
  <c r="O894"/>
  <c r="P894"/>
  <c r="Q894"/>
  <c r="R894"/>
  <c r="S894"/>
  <c r="T894"/>
  <c r="U894"/>
  <c r="V894"/>
  <c r="W894"/>
  <c r="N895"/>
  <c r="O895"/>
  <c r="P895"/>
  <c r="Q895"/>
  <c r="R895"/>
  <c r="S895"/>
  <c r="T895"/>
  <c r="U895"/>
  <c r="V895"/>
  <c r="W895"/>
  <c r="N896"/>
  <c r="O896"/>
  <c r="P896"/>
  <c r="Q896"/>
  <c r="R896"/>
  <c r="S896"/>
  <c r="T896"/>
  <c r="U896"/>
  <c r="V896"/>
  <c r="W896"/>
  <c r="N897"/>
  <c r="O897"/>
  <c r="P897"/>
  <c r="Q897"/>
  <c r="R897"/>
  <c r="S897"/>
  <c r="T897"/>
  <c r="U897"/>
  <c r="V897"/>
  <c r="W897"/>
  <c r="N898"/>
  <c r="O898"/>
  <c r="P898"/>
  <c r="Q898"/>
  <c r="R898"/>
  <c r="S898"/>
  <c r="T898"/>
  <c r="U898"/>
  <c r="V898"/>
  <c r="W898"/>
  <c r="N899"/>
  <c r="O899"/>
  <c r="P899"/>
  <c r="Q899"/>
  <c r="R899"/>
  <c r="S899"/>
  <c r="T899"/>
  <c r="U899"/>
  <c r="V899"/>
  <c r="W899"/>
  <c r="N900"/>
  <c r="O900"/>
  <c r="P900"/>
  <c r="Q900"/>
  <c r="R900"/>
  <c r="S900"/>
  <c r="T900"/>
  <c r="U900"/>
  <c r="V900"/>
  <c r="W900"/>
  <c r="N901"/>
  <c r="O901"/>
  <c r="P901"/>
  <c r="Q901"/>
  <c r="R901"/>
  <c r="S901"/>
  <c r="T901"/>
  <c r="U901"/>
  <c r="V901"/>
  <c r="W901"/>
  <c r="N902"/>
  <c r="O902"/>
  <c r="P902"/>
  <c r="Q902"/>
  <c r="R902"/>
  <c r="S902"/>
  <c r="T902"/>
  <c r="U902"/>
  <c r="V902"/>
  <c r="W902"/>
  <c r="N903"/>
  <c r="O903"/>
  <c r="P903"/>
  <c r="Q903"/>
  <c r="R903"/>
  <c r="S903"/>
  <c r="T903"/>
  <c r="U903"/>
  <c r="V903"/>
  <c r="W903"/>
  <c r="N904"/>
  <c r="O904"/>
  <c r="P904"/>
  <c r="Q904"/>
  <c r="R904"/>
  <c r="S904"/>
  <c r="T904"/>
  <c r="U904"/>
  <c r="V904"/>
  <c r="W904"/>
  <c r="N905"/>
  <c r="O905"/>
  <c r="P905"/>
  <c r="Q905"/>
  <c r="R905"/>
  <c r="S905"/>
  <c r="T905"/>
  <c r="U905"/>
  <c r="V905"/>
  <c r="W905"/>
  <c r="N906"/>
  <c r="O906"/>
  <c r="P906"/>
  <c r="Q906"/>
  <c r="R906"/>
  <c r="S906"/>
  <c r="T906"/>
  <c r="U906"/>
  <c r="V906"/>
  <c r="W906"/>
  <c r="N907"/>
  <c r="O907"/>
  <c r="P907"/>
  <c r="Q907"/>
  <c r="R907"/>
  <c r="S907"/>
  <c r="T907"/>
  <c r="U907"/>
  <c r="V907"/>
  <c r="W907"/>
  <c r="N908"/>
  <c r="O908"/>
  <c r="P908"/>
  <c r="Q908"/>
  <c r="R908"/>
  <c r="S908"/>
  <c r="T908"/>
  <c r="U908"/>
  <c r="V908"/>
  <c r="W908"/>
  <c r="N909"/>
  <c r="O909"/>
  <c r="P909"/>
  <c r="Q909"/>
  <c r="R909"/>
  <c r="S909"/>
  <c r="T909"/>
  <c r="U909"/>
  <c r="V909"/>
  <c r="W909"/>
  <c r="N910"/>
  <c r="O910"/>
  <c r="P910"/>
  <c r="Q910"/>
  <c r="R910"/>
  <c r="S910"/>
  <c r="T910"/>
  <c r="U910"/>
  <c r="V910"/>
  <c r="W910"/>
  <c r="N911"/>
  <c r="O911"/>
  <c r="P911"/>
  <c r="Q911"/>
  <c r="R911"/>
  <c r="S911"/>
  <c r="T911"/>
  <c r="U911"/>
  <c r="V911"/>
  <c r="W911"/>
  <c r="N912"/>
  <c r="O912"/>
  <c r="P912"/>
  <c r="Q912"/>
  <c r="R912"/>
  <c r="S912"/>
  <c r="T912"/>
  <c r="U912"/>
  <c r="V912"/>
  <c r="W912"/>
  <c r="N913"/>
  <c r="O913"/>
  <c r="P913"/>
  <c r="Q913"/>
  <c r="R913"/>
  <c r="S913"/>
  <c r="T913"/>
  <c r="U913"/>
  <c r="V913"/>
  <c r="W913"/>
  <c r="N914"/>
  <c r="O914"/>
  <c r="P914"/>
  <c r="Q914"/>
  <c r="R914"/>
  <c r="S914"/>
  <c r="T914"/>
  <c r="U914"/>
  <c r="V914"/>
  <c r="W914"/>
  <c r="N915"/>
  <c r="O915"/>
  <c r="P915"/>
  <c r="Q915"/>
  <c r="R915"/>
  <c r="S915"/>
  <c r="T915"/>
  <c r="U915"/>
  <c r="V915"/>
  <c r="W915"/>
  <c r="N916"/>
  <c r="O916"/>
  <c r="P916"/>
  <c r="Q916"/>
  <c r="R916"/>
  <c r="S916"/>
  <c r="T916"/>
  <c r="U916"/>
  <c r="V916"/>
  <c r="W916"/>
  <c r="N917"/>
  <c r="O917"/>
  <c r="P917"/>
  <c r="Q917"/>
  <c r="R917"/>
  <c r="S917"/>
  <c r="T917"/>
  <c r="U917"/>
  <c r="V917"/>
  <c r="W917"/>
  <c r="N918"/>
  <c r="O918"/>
  <c r="P918"/>
  <c r="Q918"/>
  <c r="R918"/>
  <c r="S918"/>
  <c r="T918"/>
  <c r="U918"/>
  <c r="V918"/>
  <c r="W918"/>
  <c r="N919"/>
  <c r="O919"/>
  <c r="P919"/>
  <c r="Q919"/>
  <c r="R919"/>
  <c r="S919"/>
  <c r="T919"/>
  <c r="U919"/>
  <c r="V919"/>
  <c r="W919"/>
  <c r="N920"/>
  <c r="O920"/>
  <c r="P920"/>
  <c r="Q920"/>
  <c r="R920"/>
  <c r="S920"/>
  <c r="T920"/>
  <c r="U920"/>
  <c r="V920"/>
  <c r="W920"/>
  <c r="N921"/>
  <c r="O921"/>
  <c r="P921"/>
  <c r="Q921"/>
  <c r="R921"/>
  <c r="S921"/>
  <c r="T921"/>
  <c r="U921"/>
  <c r="V921"/>
  <c r="W921"/>
  <c r="N922"/>
  <c r="O922"/>
  <c r="P922"/>
  <c r="Q922"/>
  <c r="R922"/>
  <c r="S922"/>
  <c r="T922"/>
  <c r="U922"/>
  <c r="V922"/>
  <c r="W922"/>
  <c r="N923"/>
  <c r="O923"/>
  <c r="P923"/>
  <c r="Q923"/>
  <c r="R923"/>
  <c r="S923"/>
  <c r="T923"/>
  <c r="U923"/>
  <c r="V923"/>
  <c r="W923"/>
  <c r="N924"/>
  <c r="O924"/>
  <c r="P924"/>
  <c r="Q924"/>
  <c r="R924"/>
  <c r="S924"/>
  <c r="T924"/>
  <c r="U924"/>
  <c r="V924"/>
  <c r="W924"/>
  <c r="N925"/>
  <c r="O925"/>
  <c r="P925"/>
  <c r="Q925"/>
  <c r="R925"/>
  <c r="S925"/>
  <c r="T925"/>
  <c r="U925"/>
  <c r="V925"/>
  <c r="W925"/>
  <c r="N926"/>
  <c r="O926"/>
  <c r="P926"/>
  <c r="Q926"/>
  <c r="R926"/>
  <c r="S926"/>
  <c r="T926"/>
  <c r="U926"/>
  <c r="V926"/>
  <c r="W926"/>
  <c r="N927"/>
  <c r="O927"/>
  <c r="P927"/>
  <c r="Q927"/>
  <c r="R927"/>
  <c r="S927"/>
  <c r="T927"/>
  <c r="U927"/>
  <c r="V927"/>
  <c r="W927"/>
  <c r="N928"/>
  <c r="O928"/>
  <c r="P928"/>
  <c r="Q928"/>
  <c r="R928"/>
  <c r="S928"/>
  <c r="T928"/>
  <c r="U928"/>
  <c r="V928"/>
  <c r="W928"/>
  <c r="N929"/>
  <c r="O929"/>
  <c r="P929"/>
  <c r="Q929"/>
  <c r="R929"/>
  <c r="S929"/>
  <c r="T929"/>
  <c r="U929"/>
  <c r="V929"/>
  <c r="W929"/>
  <c r="N930"/>
  <c r="O930"/>
  <c r="P930"/>
  <c r="Q930"/>
  <c r="R930"/>
  <c r="S930"/>
  <c r="T930"/>
  <c r="U930"/>
  <c r="V930"/>
  <c r="W930"/>
  <c r="N931"/>
  <c r="O931"/>
  <c r="P931"/>
  <c r="Q931"/>
  <c r="R931"/>
  <c r="S931"/>
  <c r="T931"/>
  <c r="U931"/>
  <c r="V931"/>
  <c r="W931"/>
  <c r="N932"/>
  <c r="O932"/>
  <c r="P932"/>
  <c r="Q932"/>
  <c r="R932"/>
  <c r="S932"/>
  <c r="T932"/>
  <c r="U932"/>
  <c r="V932"/>
  <c r="W932"/>
  <c r="N933"/>
  <c r="O933"/>
  <c r="P933"/>
  <c r="Q933"/>
  <c r="R933"/>
  <c r="S933"/>
  <c r="T933"/>
  <c r="U933"/>
  <c r="V933"/>
  <c r="W933"/>
  <c r="N934"/>
  <c r="O934"/>
  <c r="P934"/>
  <c r="Q934"/>
  <c r="R934"/>
  <c r="S934"/>
  <c r="T934"/>
  <c r="U934"/>
  <c r="V934"/>
  <c r="W934"/>
  <c r="N935"/>
  <c r="O935"/>
  <c r="P935"/>
  <c r="Q935"/>
  <c r="R935"/>
  <c r="S935"/>
  <c r="T935"/>
  <c r="U935"/>
  <c r="V935"/>
  <c r="W935"/>
  <c r="N936"/>
  <c r="O936"/>
  <c r="P936"/>
  <c r="Q936"/>
  <c r="R936"/>
  <c r="S936"/>
  <c r="T936"/>
  <c r="U936"/>
  <c r="V936"/>
  <c r="W936"/>
  <c r="N937"/>
  <c r="O937"/>
  <c r="P937"/>
  <c r="Q937"/>
  <c r="R937"/>
  <c r="S937"/>
  <c r="T937"/>
  <c r="U937"/>
  <c r="V937"/>
  <c r="W937"/>
  <c r="N938"/>
  <c r="O938"/>
  <c r="P938"/>
  <c r="Q938"/>
  <c r="R938"/>
  <c r="S938"/>
  <c r="T938"/>
  <c r="U938"/>
  <c r="V938"/>
  <c r="W938"/>
  <c r="N939"/>
  <c r="O939"/>
  <c r="P939"/>
  <c r="Q939"/>
  <c r="R939"/>
  <c r="S939"/>
  <c r="T939"/>
  <c r="U939"/>
  <c r="V939"/>
  <c r="W939"/>
  <c r="N940"/>
  <c r="O940"/>
  <c r="P940"/>
  <c r="Q940"/>
  <c r="R940"/>
  <c r="S940"/>
  <c r="T940"/>
  <c r="U940"/>
  <c r="V940"/>
  <c r="W940"/>
  <c r="N941"/>
  <c r="O941"/>
  <c r="P941"/>
  <c r="Q941"/>
  <c r="R941"/>
  <c r="S941"/>
  <c r="T941"/>
  <c r="U941"/>
  <c r="V941"/>
  <c r="W941"/>
  <c r="N942"/>
  <c r="O942"/>
  <c r="P942"/>
  <c r="Q942"/>
  <c r="R942"/>
  <c r="S942"/>
  <c r="T942"/>
  <c r="U942"/>
  <c r="V942"/>
  <c r="W942"/>
  <c r="N943"/>
  <c r="O943"/>
  <c r="P943"/>
  <c r="Q943"/>
  <c r="R943"/>
  <c r="S943"/>
  <c r="T943"/>
  <c r="U943"/>
  <c r="V943"/>
  <c r="W943"/>
  <c r="N944"/>
  <c r="O944"/>
  <c r="P944"/>
  <c r="Q944"/>
  <c r="R944"/>
  <c r="S944"/>
  <c r="T944"/>
  <c r="U944"/>
  <c r="V944"/>
  <c r="W944"/>
  <c r="N945"/>
  <c r="O945"/>
  <c r="P945"/>
  <c r="Q945"/>
  <c r="R945"/>
  <c r="S945"/>
  <c r="T945"/>
  <c r="U945"/>
  <c r="V945"/>
  <c r="W945"/>
  <c r="N946"/>
  <c r="O946"/>
  <c r="P946"/>
  <c r="Q946"/>
  <c r="R946"/>
  <c r="S946"/>
  <c r="T946"/>
  <c r="U946"/>
  <c r="V946"/>
  <c r="W946"/>
  <c r="N947"/>
  <c r="O947"/>
  <c r="P947"/>
  <c r="Q947"/>
  <c r="R947"/>
  <c r="S947"/>
  <c r="T947"/>
  <c r="U947"/>
  <c r="V947"/>
  <c r="W947"/>
  <c r="N948"/>
  <c r="O948"/>
  <c r="P948"/>
  <c r="Q948"/>
  <c r="R948"/>
  <c r="S948"/>
  <c r="T948"/>
  <c r="U948"/>
  <c r="V948"/>
  <c r="W948"/>
  <c r="N949"/>
  <c r="O949"/>
  <c r="P949"/>
  <c r="Q949"/>
  <c r="R949"/>
  <c r="S949"/>
  <c r="T949"/>
  <c r="U949"/>
  <c r="V949"/>
  <c r="W949"/>
  <c r="N950"/>
  <c r="O950"/>
  <c r="P950"/>
  <c r="Q950"/>
  <c r="R950"/>
  <c r="S950"/>
  <c r="T950"/>
  <c r="U950"/>
  <c r="V950"/>
  <c r="W950"/>
  <c r="N951"/>
  <c r="O951"/>
  <c r="P951"/>
  <c r="Q951"/>
  <c r="R951"/>
  <c r="S951"/>
  <c r="T951"/>
  <c r="U951"/>
  <c r="V951"/>
  <c r="W951"/>
  <c r="N952"/>
  <c r="O952"/>
  <c r="P952"/>
  <c r="Q952"/>
  <c r="R952"/>
  <c r="S952"/>
  <c r="T952"/>
  <c r="U952"/>
  <c r="V952"/>
  <c r="W952"/>
  <c r="N953"/>
  <c r="O953"/>
  <c r="P953"/>
  <c r="Q953"/>
  <c r="R953"/>
  <c r="S953"/>
  <c r="T953"/>
  <c r="U953"/>
  <c r="V953"/>
  <c r="W953"/>
  <c r="N954"/>
  <c r="O954"/>
  <c r="P954"/>
  <c r="Q954"/>
  <c r="R954"/>
  <c r="S954"/>
  <c r="T954"/>
  <c r="U954"/>
  <c r="V954"/>
  <c r="W954"/>
  <c r="N955"/>
  <c r="O955"/>
  <c r="P955"/>
  <c r="Q955"/>
  <c r="R955"/>
  <c r="S955"/>
  <c r="T955"/>
  <c r="U955"/>
  <c r="V955"/>
  <c r="W955"/>
  <c r="N956"/>
  <c r="O956"/>
  <c r="P956"/>
  <c r="Q956"/>
  <c r="R956"/>
  <c r="S956"/>
  <c r="T956"/>
  <c r="U956"/>
  <c r="V956"/>
  <c r="W956"/>
  <c r="N957"/>
  <c r="O957"/>
  <c r="P957"/>
  <c r="Q957"/>
  <c r="R957"/>
  <c r="S957"/>
  <c r="T957"/>
  <c r="U957"/>
  <c r="V957"/>
  <c r="W957"/>
  <c r="N958"/>
  <c r="O958"/>
  <c r="P958"/>
  <c r="Q958"/>
  <c r="R958"/>
  <c r="S958"/>
  <c r="T958"/>
  <c r="U958"/>
  <c r="V958"/>
  <c r="W958"/>
  <c r="N959"/>
  <c r="O959"/>
  <c r="P959"/>
  <c r="Q959"/>
  <c r="R959"/>
  <c r="S959"/>
  <c r="T959"/>
  <c r="U959"/>
  <c r="V959"/>
  <c r="W959"/>
  <c r="N960"/>
  <c r="O960"/>
  <c r="P960"/>
  <c r="Q960"/>
  <c r="R960"/>
  <c r="S960"/>
  <c r="T960"/>
  <c r="U960"/>
  <c r="V960"/>
  <c r="W960"/>
  <c r="N961"/>
  <c r="O961"/>
  <c r="P961"/>
  <c r="Q961"/>
  <c r="R961"/>
  <c r="S961"/>
  <c r="T961"/>
  <c r="U961"/>
  <c r="V961"/>
  <c r="W961"/>
  <c r="N962"/>
  <c r="O962"/>
  <c r="P962"/>
  <c r="Q962"/>
  <c r="R962"/>
  <c r="S962"/>
  <c r="T962"/>
  <c r="U962"/>
  <c r="V962"/>
  <c r="W962"/>
  <c r="N963"/>
  <c r="O963"/>
  <c r="P963"/>
  <c r="Q963"/>
  <c r="R963"/>
  <c r="S963"/>
  <c r="T963"/>
  <c r="U963"/>
  <c r="V963"/>
  <c r="W963"/>
  <c r="N964"/>
  <c r="O964"/>
  <c r="P964"/>
  <c r="Q964"/>
  <c r="R964"/>
  <c r="S964"/>
  <c r="T964"/>
  <c r="U964"/>
  <c r="V964"/>
  <c r="W964"/>
  <c r="N965"/>
  <c r="O965"/>
  <c r="P965"/>
  <c r="Q965"/>
  <c r="R965"/>
  <c r="S965"/>
  <c r="T965"/>
  <c r="U965"/>
  <c r="V965"/>
  <c r="W965"/>
  <c r="N966"/>
  <c r="O966"/>
  <c r="P966"/>
  <c r="Q966"/>
  <c r="R966"/>
  <c r="S966"/>
  <c r="T966"/>
  <c r="U966"/>
  <c r="V966"/>
  <c r="W966"/>
  <c r="N967"/>
  <c r="O967"/>
  <c r="P967"/>
  <c r="Q967"/>
  <c r="R967"/>
  <c r="S967"/>
  <c r="T967"/>
  <c r="U967"/>
  <c r="V967"/>
  <c r="W967"/>
  <c r="N968"/>
  <c r="O968"/>
  <c r="P968"/>
  <c r="Q968"/>
  <c r="R968"/>
  <c r="S968"/>
  <c r="T968"/>
  <c r="U968"/>
  <c r="V968"/>
  <c r="W968"/>
  <c r="N969"/>
  <c r="O969"/>
  <c r="P969"/>
  <c r="Q969"/>
  <c r="R969"/>
  <c r="S969"/>
  <c r="T969"/>
  <c r="U969"/>
  <c r="V969"/>
  <c r="W969"/>
  <c r="N970"/>
  <c r="O970"/>
  <c r="P970"/>
  <c r="Q970"/>
  <c r="R970"/>
  <c r="S970"/>
  <c r="T970"/>
  <c r="U970"/>
  <c r="V970"/>
  <c r="W970"/>
  <c r="N971"/>
  <c r="O971"/>
  <c r="P971"/>
  <c r="Q971"/>
  <c r="R971"/>
  <c r="S971"/>
  <c r="T971"/>
  <c r="U971"/>
  <c r="V971"/>
  <c r="W971"/>
  <c r="N972"/>
  <c r="O972"/>
  <c r="P972"/>
  <c r="Q972"/>
  <c r="R972"/>
  <c r="S972"/>
  <c r="T972"/>
  <c r="U972"/>
  <c r="V972"/>
  <c r="W972"/>
  <c r="N973"/>
  <c r="O973"/>
  <c r="P973"/>
  <c r="Q973"/>
  <c r="R973"/>
  <c r="S973"/>
  <c r="T973"/>
  <c r="U973"/>
  <c r="V973"/>
  <c r="W973"/>
  <c r="N974"/>
  <c r="O974"/>
  <c r="P974"/>
  <c r="Q974"/>
  <c r="R974"/>
  <c r="S974"/>
  <c r="T974"/>
  <c r="U974"/>
  <c r="V974"/>
  <c r="W974"/>
  <c r="N975"/>
  <c r="O975"/>
  <c r="P975"/>
  <c r="Q975"/>
  <c r="R975"/>
  <c r="S975"/>
  <c r="T975"/>
  <c r="U975"/>
  <c r="V975"/>
  <c r="W975"/>
  <c r="N976"/>
  <c r="O976"/>
  <c r="P976"/>
  <c r="Q976"/>
  <c r="R976"/>
  <c r="S976"/>
  <c r="T976"/>
  <c r="U976"/>
  <c r="V976"/>
  <c r="W976"/>
  <c r="N977"/>
  <c r="O977"/>
  <c r="P977"/>
  <c r="Q977"/>
  <c r="R977"/>
  <c r="S977"/>
  <c r="T977"/>
  <c r="U977"/>
  <c r="V977"/>
  <c r="W977"/>
  <c r="N978"/>
  <c r="O978"/>
  <c r="P978"/>
  <c r="Q978"/>
  <c r="R978"/>
  <c r="S978"/>
  <c r="T978"/>
  <c r="U978"/>
  <c r="V978"/>
  <c r="W978"/>
  <c r="N979"/>
  <c r="O979"/>
  <c r="P979"/>
  <c r="Q979"/>
  <c r="R979"/>
  <c r="S979"/>
  <c r="T979"/>
  <c r="U979"/>
  <c r="V979"/>
  <c r="W979"/>
  <c r="N980"/>
  <c r="O980"/>
  <c r="P980"/>
  <c r="Q980"/>
  <c r="R980"/>
  <c r="S980"/>
  <c r="T980"/>
  <c r="U980"/>
  <c r="V980"/>
  <c r="W980"/>
  <c r="N981"/>
  <c r="O981"/>
  <c r="P981"/>
  <c r="Q981"/>
  <c r="R981"/>
  <c r="S981"/>
  <c r="T981"/>
  <c r="U981"/>
  <c r="V981"/>
  <c r="W981"/>
  <c r="N982"/>
  <c r="O982"/>
  <c r="P982"/>
  <c r="Q982"/>
  <c r="R982"/>
  <c r="S982"/>
  <c r="T982"/>
  <c r="U982"/>
  <c r="V982"/>
  <c r="W982"/>
  <c r="N983"/>
  <c r="O983"/>
  <c r="P983"/>
  <c r="Q983"/>
  <c r="R983"/>
  <c r="S983"/>
  <c r="T983"/>
  <c r="U983"/>
  <c r="V983"/>
  <c r="W983"/>
  <c r="N984"/>
  <c r="O984"/>
  <c r="P984"/>
  <c r="Q984"/>
  <c r="R984"/>
  <c r="S984"/>
  <c r="T984"/>
  <c r="U984"/>
  <c r="V984"/>
  <c r="W984"/>
  <c r="N985"/>
  <c r="O985"/>
  <c r="P985"/>
  <c r="Q985"/>
  <c r="R985"/>
  <c r="S985"/>
  <c r="T985"/>
  <c r="U985"/>
  <c r="V985"/>
  <c r="W985"/>
  <c r="N986"/>
  <c r="O986"/>
  <c r="P986"/>
  <c r="Q986"/>
  <c r="R986"/>
  <c r="S986"/>
  <c r="T986"/>
  <c r="U986"/>
  <c r="V986"/>
  <c r="W986"/>
  <c r="N987"/>
  <c r="O987"/>
  <c r="P987"/>
  <c r="Q987"/>
  <c r="R987"/>
  <c r="S987"/>
  <c r="T987"/>
  <c r="U987"/>
  <c r="V987"/>
  <c r="W987"/>
  <c r="N988"/>
  <c r="O988"/>
  <c r="P988"/>
  <c r="Q988"/>
  <c r="R988"/>
  <c r="S988"/>
  <c r="T988"/>
  <c r="U988"/>
  <c r="V988"/>
  <c r="W988"/>
  <c r="N989"/>
  <c r="O989"/>
  <c r="P989"/>
  <c r="Q989"/>
  <c r="R989"/>
  <c r="S989"/>
  <c r="T989"/>
  <c r="U989"/>
  <c r="V989"/>
  <c r="W989"/>
  <c r="N990"/>
  <c r="O990"/>
  <c r="P990"/>
  <c r="Q990"/>
  <c r="R990"/>
  <c r="S990"/>
  <c r="T990"/>
  <c r="U990"/>
  <c r="V990"/>
  <c r="W990"/>
  <c r="N991"/>
  <c r="O991"/>
  <c r="P991"/>
  <c r="Q991"/>
  <c r="R991"/>
  <c r="S991"/>
  <c r="T991"/>
  <c r="U991"/>
  <c r="V991"/>
  <c r="W991"/>
  <c r="N992"/>
  <c r="O992"/>
  <c r="P992"/>
  <c r="Q992"/>
  <c r="R992"/>
  <c r="S992"/>
  <c r="T992"/>
  <c r="U992"/>
  <c r="V992"/>
  <c r="W992"/>
  <c r="N993"/>
  <c r="O993"/>
  <c r="P993"/>
  <c r="Q993"/>
  <c r="R993"/>
  <c r="S993"/>
  <c r="T993"/>
  <c r="U993"/>
  <c r="V993"/>
  <c r="W993"/>
  <c r="N994"/>
  <c r="O994"/>
  <c r="P994"/>
  <c r="Q994"/>
  <c r="R994"/>
  <c r="S994"/>
  <c r="T994"/>
  <c r="U994"/>
  <c r="V994"/>
  <c r="W994"/>
  <c r="N995"/>
  <c r="O995"/>
  <c r="P995"/>
  <c r="Q995"/>
  <c r="R995"/>
  <c r="S995"/>
  <c r="T995"/>
  <c r="U995"/>
  <c r="V995"/>
  <c r="W995"/>
  <c r="N996"/>
  <c r="O996"/>
  <c r="P996"/>
  <c r="Q996"/>
  <c r="R996"/>
  <c r="S996"/>
  <c r="T996"/>
  <c r="U996"/>
  <c r="V996"/>
  <c r="W996"/>
  <c r="N997"/>
  <c r="O997"/>
  <c r="P997"/>
  <c r="Q997"/>
  <c r="R997"/>
  <c r="S997"/>
  <c r="T997"/>
  <c r="U997"/>
  <c r="V997"/>
  <c r="W997"/>
  <c r="N998"/>
  <c r="O998"/>
  <c r="P998"/>
  <c r="Q998"/>
  <c r="R998"/>
  <c r="S998"/>
  <c r="T998"/>
  <c r="U998"/>
  <c r="V998"/>
  <c r="W998"/>
  <c r="N999"/>
  <c r="O999"/>
  <c r="P999"/>
  <c r="Q999"/>
  <c r="R999"/>
  <c r="S999"/>
  <c r="T999"/>
  <c r="U999"/>
  <c r="V999"/>
  <c r="W999"/>
  <c r="N1000"/>
  <c r="O1000"/>
  <c r="P1000"/>
  <c r="Q1000"/>
  <c r="R1000"/>
  <c r="S1000"/>
  <c r="T1000"/>
  <c r="U1000"/>
  <c r="V1000"/>
  <c r="W1000"/>
  <c r="N1001"/>
  <c r="O1001"/>
  <c r="P1001"/>
  <c r="Q1001"/>
  <c r="R1001"/>
  <c r="S1001"/>
  <c r="T1001"/>
  <c r="U1001"/>
  <c r="V1001"/>
  <c r="W1001"/>
  <c r="N1002"/>
  <c r="O1002"/>
  <c r="P1002"/>
  <c r="Q1002"/>
  <c r="R1002"/>
  <c r="S1002"/>
  <c r="T1002"/>
  <c r="U1002"/>
  <c r="V1002"/>
  <c r="W1002"/>
  <c r="N1003"/>
  <c r="O1003"/>
  <c r="P1003"/>
  <c r="Q1003"/>
  <c r="R1003"/>
  <c r="S1003"/>
  <c r="T1003"/>
  <c r="U1003"/>
  <c r="V1003"/>
  <c r="W1003"/>
  <c r="N1004"/>
  <c r="O1004"/>
  <c r="P1004"/>
  <c r="Q1004"/>
  <c r="R1004"/>
  <c r="S1004"/>
  <c r="T1004"/>
  <c r="U1004"/>
  <c r="V1004"/>
  <c r="W1004"/>
  <c r="N1005"/>
  <c r="O1005"/>
  <c r="P1005"/>
  <c r="Q1005"/>
  <c r="R1005"/>
  <c r="S1005"/>
  <c r="T1005"/>
  <c r="U1005"/>
  <c r="V1005"/>
  <c r="W1005"/>
  <c r="N1006"/>
  <c r="O1006"/>
  <c r="P1006"/>
  <c r="Q1006"/>
  <c r="R1006"/>
  <c r="S1006"/>
  <c r="T1006"/>
  <c r="U1006"/>
  <c r="V1006"/>
  <c r="W1006"/>
  <c r="N1007"/>
  <c r="O1007"/>
  <c r="P1007"/>
  <c r="Q1007"/>
  <c r="R1007"/>
  <c r="S1007"/>
  <c r="T1007"/>
  <c r="U1007"/>
  <c r="V1007"/>
  <c r="W1007"/>
  <c r="N1008"/>
  <c r="O1008"/>
  <c r="P1008"/>
  <c r="Q1008"/>
  <c r="R1008"/>
  <c r="S1008"/>
  <c r="T1008"/>
  <c r="U1008"/>
  <c r="V1008"/>
  <c r="W1008"/>
  <c r="N1009"/>
  <c r="O1009"/>
  <c r="P1009"/>
  <c r="Q1009"/>
  <c r="R1009"/>
  <c r="S1009"/>
  <c r="T1009"/>
  <c r="U1009"/>
  <c r="V1009"/>
  <c r="W1009"/>
  <c r="N1010"/>
  <c r="O1010"/>
  <c r="P1010"/>
  <c r="Q1010"/>
  <c r="R1010"/>
  <c r="S1010"/>
  <c r="T1010"/>
  <c r="U1010"/>
  <c r="V1010"/>
  <c r="W1010"/>
  <c r="N1011"/>
  <c r="O1011"/>
  <c r="P1011"/>
  <c r="Q1011"/>
  <c r="R1011"/>
  <c r="S1011"/>
  <c r="T1011"/>
  <c r="U1011"/>
  <c r="V1011"/>
  <c r="W1011"/>
  <c r="N1012"/>
  <c r="O1012"/>
  <c r="P1012"/>
  <c r="Q1012"/>
  <c r="R1012"/>
  <c r="S1012"/>
  <c r="T1012"/>
  <c r="U1012"/>
  <c r="V1012"/>
  <c r="W1012"/>
  <c r="N1013"/>
  <c r="O1013"/>
  <c r="P1013"/>
  <c r="Q1013"/>
  <c r="R1013"/>
  <c r="S1013"/>
  <c r="T1013"/>
  <c r="U1013"/>
  <c r="V1013"/>
  <c r="W1013"/>
  <c r="N1014"/>
  <c r="O1014"/>
  <c r="P1014"/>
  <c r="Q1014"/>
  <c r="R1014"/>
  <c r="S1014"/>
  <c r="T1014"/>
  <c r="U1014"/>
  <c r="V1014"/>
  <c r="W1014"/>
  <c r="N1015"/>
  <c r="O1015"/>
  <c r="P1015"/>
  <c r="Q1015"/>
  <c r="R1015"/>
  <c r="S1015"/>
  <c r="T1015"/>
  <c r="U1015"/>
  <c r="V1015"/>
  <c r="W1015"/>
  <c r="N1016"/>
  <c r="O1016"/>
  <c r="P1016"/>
  <c r="Q1016"/>
  <c r="R1016"/>
  <c r="S1016"/>
  <c r="T1016"/>
  <c r="U1016"/>
  <c r="V1016"/>
  <c r="W1016"/>
  <c r="N1017"/>
  <c r="O1017"/>
  <c r="P1017"/>
  <c r="Q1017"/>
  <c r="R1017"/>
  <c r="S1017"/>
  <c r="T1017"/>
  <c r="U1017"/>
  <c r="V1017"/>
  <c r="W1017"/>
  <c r="N1018"/>
  <c r="O1018"/>
  <c r="P1018"/>
  <c r="Q1018"/>
  <c r="R1018"/>
  <c r="S1018"/>
  <c r="T1018"/>
  <c r="U1018"/>
  <c r="V1018"/>
  <c r="W1018"/>
  <c r="N1019"/>
  <c r="O1019"/>
  <c r="P1019"/>
  <c r="Q1019"/>
  <c r="R1019"/>
  <c r="S1019"/>
  <c r="T1019"/>
  <c r="U1019"/>
  <c r="V1019"/>
  <c r="W1019"/>
  <c r="N1020"/>
  <c r="O1020"/>
  <c r="P1020"/>
  <c r="Q1020"/>
  <c r="R1020"/>
  <c r="S1020"/>
  <c r="T1020"/>
  <c r="U1020"/>
  <c r="V1020"/>
  <c r="W1020"/>
  <c r="N1021"/>
  <c r="O1021"/>
  <c r="P1021"/>
  <c r="Q1021"/>
  <c r="R1021"/>
  <c r="S1021"/>
  <c r="T1021"/>
  <c r="U1021"/>
  <c r="V1021"/>
  <c r="W1021"/>
  <c r="N1022"/>
  <c r="O1022"/>
  <c r="P1022"/>
  <c r="Q1022"/>
  <c r="R1022"/>
  <c r="S1022"/>
  <c r="T1022"/>
  <c r="U1022"/>
  <c r="V1022"/>
  <c r="W1022"/>
  <c r="N1023"/>
  <c r="O1023"/>
  <c r="P1023"/>
  <c r="Q1023"/>
  <c r="R1023"/>
  <c r="S1023"/>
  <c r="T1023"/>
  <c r="U1023"/>
  <c r="V1023"/>
  <c r="W1023"/>
  <c r="N1024"/>
  <c r="O1024"/>
  <c r="P1024"/>
  <c r="Q1024"/>
  <c r="R1024"/>
  <c r="S1024"/>
  <c r="T1024"/>
  <c r="U1024"/>
  <c r="V1024"/>
  <c r="W1024"/>
  <c r="N1025"/>
  <c r="O1025"/>
  <c r="P1025"/>
  <c r="Q1025"/>
  <c r="R1025"/>
  <c r="S1025"/>
  <c r="T1025"/>
  <c r="U1025"/>
  <c r="V1025"/>
  <c r="W1025"/>
  <c r="N1026"/>
  <c r="O1026"/>
  <c r="P1026"/>
  <c r="Q1026"/>
  <c r="R1026"/>
  <c r="S1026"/>
  <c r="T1026"/>
  <c r="U1026"/>
  <c r="V1026"/>
  <c r="W1026"/>
  <c r="N1027"/>
  <c r="O1027"/>
  <c r="P1027"/>
  <c r="Q1027"/>
  <c r="R1027"/>
  <c r="S1027"/>
  <c r="T1027"/>
  <c r="U1027"/>
  <c r="V1027"/>
  <c r="W1027"/>
  <c r="N1028"/>
  <c r="O1028"/>
  <c r="P1028"/>
  <c r="Q1028"/>
  <c r="R1028"/>
  <c r="S1028"/>
  <c r="T1028"/>
  <c r="U1028"/>
  <c r="V1028"/>
  <c r="W1028"/>
  <c r="N1029"/>
  <c r="O1029"/>
  <c r="P1029"/>
  <c r="Q1029"/>
  <c r="R1029"/>
  <c r="S1029"/>
  <c r="T1029"/>
  <c r="U1029"/>
  <c r="V1029"/>
  <c r="W1029"/>
  <c r="N1030"/>
  <c r="O1030"/>
  <c r="P1030"/>
  <c r="Q1030"/>
  <c r="R1030"/>
  <c r="S1030"/>
  <c r="T1030"/>
  <c r="U1030"/>
  <c r="V1030"/>
  <c r="W1030"/>
  <c r="N1031"/>
  <c r="O1031"/>
  <c r="P1031"/>
  <c r="Q1031"/>
  <c r="R1031"/>
  <c r="S1031"/>
  <c r="T1031"/>
  <c r="U1031"/>
  <c r="V1031"/>
  <c r="W1031"/>
  <c r="N1032"/>
  <c r="O1032"/>
  <c r="P1032"/>
  <c r="Q1032"/>
  <c r="R1032"/>
  <c r="S1032"/>
  <c r="T1032"/>
  <c r="U1032"/>
  <c r="V1032"/>
  <c r="W1032"/>
  <c r="N1033"/>
  <c r="O1033"/>
  <c r="P1033"/>
  <c r="Q1033"/>
  <c r="R1033"/>
  <c r="S1033"/>
  <c r="T1033"/>
  <c r="U1033"/>
  <c r="V1033"/>
  <c r="W1033"/>
  <c r="N1034"/>
  <c r="O1034"/>
  <c r="P1034"/>
  <c r="Q1034"/>
  <c r="R1034"/>
  <c r="S1034"/>
  <c r="T1034"/>
  <c r="U1034"/>
  <c r="V1034"/>
  <c r="W1034"/>
  <c r="N1035"/>
  <c r="O1035"/>
  <c r="P1035"/>
  <c r="Q1035"/>
  <c r="R1035"/>
  <c r="S1035"/>
  <c r="T1035"/>
  <c r="U1035"/>
  <c r="V1035"/>
  <c r="W1035"/>
  <c r="N1036"/>
  <c r="O1036"/>
  <c r="P1036"/>
  <c r="Q1036"/>
  <c r="R1036"/>
  <c r="S1036"/>
  <c r="T1036"/>
  <c r="U1036"/>
  <c r="V1036"/>
  <c r="W1036"/>
  <c r="N1037"/>
  <c r="O1037"/>
  <c r="P1037"/>
  <c r="Q1037"/>
  <c r="R1037"/>
  <c r="S1037"/>
  <c r="T1037"/>
  <c r="U1037"/>
  <c r="V1037"/>
  <c r="W1037"/>
  <c r="N1038"/>
  <c r="O1038"/>
  <c r="P1038"/>
  <c r="Q1038"/>
  <c r="R1038"/>
  <c r="S1038"/>
  <c r="T1038"/>
  <c r="U1038"/>
  <c r="V1038"/>
  <c r="W1038"/>
  <c r="N1039"/>
  <c r="O1039"/>
  <c r="P1039"/>
  <c r="Q1039"/>
  <c r="R1039"/>
  <c r="S1039"/>
  <c r="T1039"/>
  <c r="U1039"/>
  <c r="V1039"/>
  <c r="W1039"/>
  <c r="N1040"/>
  <c r="O1040"/>
  <c r="P1040"/>
  <c r="Q1040"/>
  <c r="R1040"/>
  <c r="S1040"/>
  <c r="T1040"/>
  <c r="U1040"/>
  <c r="V1040"/>
  <c r="W1040"/>
  <c r="N1041"/>
  <c r="O1041"/>
  <c r="P1041"/>
  <c r="Q1041"/>
  <c r="R1041"/>
  <c r="S1041"/>
  <c r="T1041"/>
  <c r="U1041"/>
  <c r="V1041"/>
  <c r="W1041"/>
  <c r="N1042"/>
  <c r="O1042"/>
  <c r="P1042"/>
  <c r="Q1042"/>
  <c r="R1042"/>
  <c r="S1042"/>
  <c r="T1042"/>
  <c r="U1042"/>
  <c r="V1042"/>
  <c r="W1042"/>
  <c r="N1043"/>
  <c r="O1043"/>
  <c r="P1043"/>
  <c r="Q1043"/>
  <c r="R1043"/>
  <c r="S1043"/>
  <c r="T1043"/>
  <c r="U1043"/>
  <c r="V1043"/>
  <c r="W1043"/>
  <c r="N1044"/>
  <c r="O1044"/>
  <c r="P1044"/>
  <c r="Q1044"/>
  <c r="R1044"/>
  <c r="S1044"/>
  <c r="T1044"/>
  <c r="U1044"/>
  <c r="V1044"/>
  <c r="W1044"/>
  <c r="N1045"/>
  <c r="O1045"/>
  <c r="P1045"/>
  <c r="Q1045"/>
  <c r="R1045"/>
  <c r="S1045"/>
  <c r="T1045"/>
  <c r="U1045"/>
  <c r="V1045"/>
  <c r="W1045"/>
  <c r="N1046"/>
  <c r="O1046"/>
  <c r="P1046"/>
  <c r="Q1046"/>
  <c r="R1046"/>
  <c r="S1046"/>
  <c r="T1046"/>
  <c r="U1046"/>
  <c r="V1046"/>
  <c r="W1046"/>
  <c r="N1047"/>
  <c r="O1047"/>
  <c r="P1047"/>
  <c r="Q1047"/>
  <c r="R1047"/>
  <c r="S1047"/>
  <c r="T1047"/>
  <c r="U1047"/>
  <c r="V1047"/>
  <c r="W1047"/>
  <c r="N1048"/>
  <c r="O1048"/>
  <c r="P1048"/>
  <c r="Q1048"/>
  <c r="R1048"/>
  <c r="S1048"/>
  <c r="T1048"/>
  <c r="U1048"/>
  <c r="V1048"/>
  <c r="W1048"/>
  <c r="N1049"/>
  <c r="O1049"/>
  <c r="P1049"/>
  <c r="Q1049"/>
  <c r="R1049"/>
  <c r="S1049"/>
  <c r="T1049"/>
  <c r="U1049"/>
  <c r="V1049"/>
  <c r="W1049"/>
  <c r="N1050"/>
  <c r="O1050"/>
  <c r="P1050"/>
  <c r="Q1050"/>
  <c r="R1050"/>
  <c r="S1050"/>
  <c r="T1050"/>
  <c r="U1050"/>
  <c r="V1050"/>
  <c r="W1050"/>
  <c r="N1051"/>
  <c r="O1051"/>
  <c r="P1051"/>
  <c r="Q1051"/>
  <c r="R1051"/>
  <c r="S1051"/>
  <c r="T1051"/>
  <c r="U1051"/>
  <c r="V1051"/>
  <c r="W1051"/>
  <c r="N1052"/>
  <c r="O1052"/>
  <c r="P1052"/>
  <c r="Q1052"/>
  <c r="R1052"/>
  <c r="S1052"/>
  <c r="T1052"/>
  <c r="U1052"/>
  <c r="V1052"/>
  <c r="W1052"/>
  <c r="N1053"/>
  <c r="O1053"/>
  <c r="P1053"/>
  <c r="Q1053"/>
  <c r="R1053"/>
  <c r="S1053"/>
  <c r="T1053"/>
  <c r="U1053"/>
  <c r="V1053"/>
  <c r="W1053"/>
  <c r="N1054"/>
  <c r="O1054"/>
  <c r="P1054"/>
  <c r="Q1054"/>
  <c r="R1054"/>
  <c r="S1054"/>
  <c r="T1054"/>
  <c r="U1054"/>
  <c r="V1054"/>
  <c r="W1054"/>
  <c r="N1055"/>
  <c r="O1055"/>
  <c r="P1055"/>
  <c r="Q1055"/>
  <c r="R1055"/>
  <c r="S1055"/>
  <c r="T1055"/>
  <c r="U1055"/>
  <c r="V1055"/>
  <c r="W1055"/>
  <c r="N1056"/>
  <c r="O1056"/>
  <c r="P1056"/>
  <c r="Q1056"/>
  <c r="R1056"/>
  <c r="S1056"/>
  <c r="T1056"/>
  <c r="U1056"/>
  <c r="V1056"/>
  <c r="W1056"/>
  <c r="N1057"/>
  <c r="O1057"/>
  <c r="P1057"/>
  <c r="Q1057"/>
  <c r="R1057"/>
  <c r="S1057"/>
  <c r="T1057"/>
  <c r="U1057"/>
  <c r="V1057"/>
  <c r="W1057"/>
  <c r="N1058"/>
  <c r="O1058"/>
  <c r="P1058"/>
  <c r="Q1058"/>
  <c r="R1058"/>
  <c r="S1058"/>
  <c r="T1058"/>
  <c r="U1058"/>
  <c r="V1058"/>
  <c r="W1058"/>
  <c r="N1059"/>
  <c r="O1059"/>
  <c r="P1059"/>
  <c r="Q1059"/>
  <c r="R1059"/>
  <c r="S1059"/>
  <c r="T1059"/>
  <c r="U1059"/>
  <c r="V1059"/>
  <c r="W1059"/>
  <c r="N1060"/>
  <c r="O1060"/>
  <c r="P1060"/>
  <c r="Q1060"/>
  <c r="R1060"/>
  <c r="S1060"/>
  <c r="T1060"/>
  <c r="U1060"/>
  <c r="V1060"/>
  <c r="W1060"/>
  <c r="N1061"/>
  <c r="O1061"/>
  <c r="P1061"/>
  <c r="Q1061"/>
  <c r="R1061"/>
  <c r="S1061"/>
  <c r="T1061"/>
  <c r="U1061"/>
  <c r="V1061"/>
  <c r="W1061"/>
  <c r="N1062"/>
  <c r="O1062"/>
  <c r="P1062"/>
  <c r="Q1062"/>
  <c r="R1062"/>
  <c r="S1062"/>
  <c r="T1062"/>
  <c r="U1062"/>
  <c r="V1062"/>
  <c r="W1062"/>
  <c r="N1063"/>
  <c r="O1063"/>
  <c r="P1063"/>
  <c r="Q1063"/>
  <c r="R1063"/>
  <c r="S1063"/>
  <c r="T1063"/>
  <c r="U1063"/>
  <c r="V1063"/>
  <c r="W1063"/>
  <c r="N1064"/>
  <c r="O1064"/>
  <c r="P1064"/>
  <c r="Q1064"/>
  <c r="R1064"/>
  <c r="S1064"/>
  <c r="T1064"/>
  <c r="U1064"/>
  <c r="V1064"/>
  <c r="W1064"/>
  <c r="N1065"/>
  <c r="O1065"/>
  <c r="P1065"/>
  <c r="Q1065"/>
  <c r="R1065"/>
  <c r="S1065"/>
  <c r="T1065"/>
  <c r="U1065"/>
  <c r="V1065"/>
  <c r="W1065"/>
  <c r="N1066"/>
  <c r="O1066"/>
  <c r="P1066"/>
  <c r="Q1066"/>
  <c r="R1066"/>
  <c r="S1066"/>
  <c r="T1066"/>
  <c r="U1066"/>
  <c r="V1066"/>
  <c r="W1066"/>
  <c r="N1067"/>
  <c r="O1067"/>
  <c r="P1067"/>
  <c r="Q1067"/>
  <c r="R1067"/>
  <c r="S1067"/>
  <c r="T1067"/>
  <c r="U1067"/>
  <c r="V1067"/>
  <c r="W1067"/>
  <c r="N1068"/>
  <c r="O1068"/>
  <c r="P1068"/>
  <c r="Q1068"/>
  <c r="R1068"/>
  <c r="S1068"/>
  <c r="T1068"/>
  <c r="U1068"/>
  <c r="V1068"/>
  <c r="W1068"/>
  <c r="N1069"/>
  <c r="O1069"/>
  <c r="P1069"/>
  <c r="Q1069"/>
  <c r="R1069"/>
  <c r="S1069"/>
  <c r="T1069"/>
  <c r="U1069"/>
  <c r="V1069"/>
  <c r="W1069"/>
  <c r="N1070"/>
  <c r="O1070"/>
  <c r="P1070"/>
  <c r="Q1070"/>
  <c r="R1070"/>
  <c r="S1070"/>
  <c r="T1070"/>
  <c r="U1070"/>
  <c r="V1070"/>
  <c r="W1070"/>
  <c r="N1071"/>
  <c r="O1071"/>
  <c r="P1071"/>
  <c r="Q1071"/>
  <c r="R1071"/>
  <c r="S1071"/>
  <c r="T1071"/>
  <c r="U1071"/>
  <c r="V1071"/>
  <c r="W1071"/>
  <c r="N1072"/>
  <c r="O1072"/>
  <c r="P1072"/>
  <c r="Q1072"/>
  <c r="R1072"/>
  <c r="S1072"/>
  <c r="T1072"/>
  <c r="U1072"/>
  <c r="V1072"/>
  <c r="W1072"/>
  <c r="N1073"/>
  <c r="O1073"/>
  <c r="P1073"/>
  <c r="Q1073"/>
  <c r="R1073"/>
  <c r="S1073"/>
  <c r="T1073"/>
  <c r="U1073"/>
  <c r="V1073"/>
  <c r="W1073"/>
  <c r="N1074"/>
  <c r="O1074"/>
  <c r="P1074"/>
  <c r="Q1074"/>
  <c r="R1074"/>
  <c r="S1074"/>
  <c r="T1074"/>
  <c r="U1074"/>
  <c r="V1074"/>
  <c r="W1074"/>
  <c r="N1075"/>
  <c r="O1075"/>
  <c r="P1075"/>
  <c r="Q1075"/>
  <c r="R1075"/>
  <c r="S1075"/>
  <c r="T1075"/>
  <c r="U1075"/>
  <c r="V1075"/>
  <c r="W1075"/>
  <c r="N1076"/>
  <c r="O1076"/>
  <c r="P1076"/>
  <c r="Q1076"/>
  <c r="R1076"/>
  <c r="S1076"/>
  <c r="T1076"/>
  <c r="U1076"/>
  <c r="V1076"/>
  <c r="W1076"/>
  <c r="N1077"/>
  <c r="O1077"/>
  <c r="P1077"/>
  <c r="Q1077"/>
  <c r="R1077"/>
  <c r="S1077"/>
  <c r="T1077"/>
  <c r="U1077"/>
  <c r="V1077"/>
  <c r="W1077"/>
  <c r="N1078"/>
  <c r="O1078"/>
  <c r="P1078"/>
  <c r="Q1078"/>
  <c r="R1078"/>
  <c r="S1078"/>
  <c r="T1078"/>
  <c r="U1078"/>
  <c r="V1078"/>
  <c r="W1078"/>
  <c r="N1079"/>
  <c r="O1079"/>
  <c r="P1079"/>
  <c r="Q1079"/>
  <c r="R1079"/>
  <c r="S1079"/>
  <c r="T1079"/>
  <c r="U1079"/>
  <c r="V1079"/>
  <c r="W1079"/>
  <c r="N1080"/>
  <c r="O1080"/>
  <c r="P1080"/>
  <c r="Q1080"/>
  <c r="R1080"/>
  <c r="S1080"/>
  <c r="T1080"/>
  <c r="U1080"/>
  <c r="V1080"/>
  <c r="W1080"/>
  <c r="N1081"/>
  <c r="O1081"/>
  <c r="P1081"/>
  <c r="Q1081"/>
  <c r="R1081"/>
  <c r="S1081"/>
  <c r="T1081"/>
  <c r="U1081"/>
  <c r="V1081"/>
  <c r="W1081"/>
  <c r="N1082"/>
  <c r="O1082"/>
  <c r="P1082"/>
  <c r="Q1082"/>
  <c r="R1082"/>
  <c r="S1082"/>
  <c r="T1082"/>
  <c r="U1082"/>
  <c r="V1082"/>
  <c r="W1082"/>
  <c r="N1083"/>
  <c r="O1083"/>
  <c r="P1083"/>
  <c r="Q1083"/>
  <c r="R1083"/>
  <c r="S1083"/>
  <c r="T1083"/>
  <c r="U1083"/>
  <c r="V1083"/>
  <c r="W1083"/>
  <c r="N1084"/>
  <c r="O1084"/>
  <c r="P1084"/>
  <c r="Q1084"/>
  <c r="R1084"/>
  <c r="S1084"/>
  <c r="T1084"/>
  <c r="U1084"/>
  <c r="V1084"/>
  <c r="W1084"/>
  <c r="N1085"/>
  <c r="O1085"/>
  <c r="P1085"/>
  <c r="Q1085"/>
  <c r="R1085"/>
  <c r="S1085"/>
  <c r="T1085"/>
  <c r="U1085"/>
  <c r="V1085"/>
  <c r="W1085"/>
  <c r="N1086"/>
  <c r="O1086"/>
  <c r="P1086"/>
  <c r="Q1086"/>
  <c r="R1086"/>
  <c r="S1086"/>
  <c r="T1086"/>
  <c r="U1086"/>
  <c r="V1086"/>
  <c r="W1086"/>
  <c r="N1087"/>
  <c r="O1087"/>
  <c r="P1087"/>
  <c r="Q1087"/>
  <c r="R1087"/>
  <c r="S1087"/>
  <c r="T1087"/>
  <c r="U1087"/>
  <c r="V1087"/>
  <c r="W1087"/>
  <c r="N1088"/>
  <c r="O1088"/>
  <c r="P1088"/>
  <c r="Q1088"/>
  <c r="R1088"/>
  <c r="S1088"/>
  <c r="T1088"/>
  <c r="U1088"/>
  <c r="V1088"/>
  <c r="W1088"/>
  <c r="N1089"/>
  <c r="O1089"/>
  <c r="P1089"/>
  <c r="Q1089"/>
  <c r="R1089"/>
  <c r="S1089"/>
  <c r="T1089"/>
  <c r="U1089"/>
  <c r="V1089"/>
  <c r="W1089"/>
  <c r="N1090"/>
  <c r="O1090"/>
  <c r="P1090"/>
  <c r="Q1090"/>
  <c r="R1090"/>
  <c r="S1090"/>
  <c r="T1090"/>
  <c r="U1090"/>
  <c r="V1090"/>
  <c r="W1090"/>
  <c r="N1091"/>
  <c r="O1091"/>
  <c r="P1091"/>
  <c r="Q1091"/>
  <c r="R1091"/>
  <c r="S1091"/>
  <c r="T1091"/>
  <c r="U1091"/>
  <c r="V1091"/>
  <c r="W1091"/>
  <c r="N1092"/>
  <c r="O1092"/>
  <c r="P1092"/>
  <c r="Q1092"/>
  <c r="R1092"/>
  <c r="S1092"/>
  <c r="T1092"/>
  <c r="U1092"/>
  <c r="V1092"/>
  <c r="W1092"/>
  <c r="N1093"/>
  <c r="O1093"/>
  <c r="P1093"/>
  <c r="Q1093"/>
  <c r="R1093"/>
  <c r="S1093"/>
  <c r="T1093"/>
  <c r="U1093"/>
  <c r="V1093"/>
  <c r="W1093"/>
  <c r="N1094"/>
  <c r="O1094"/>
  <c r="P1094"/>
  <c r="Q1094"/>
  <c r="R1094"/>
  <c r="S1094"/>
  <c r="T1094"/>
  <c r="U1094"/>
  <c r="V1094"/>
  <c r="W1094"/>
  <c r="N1095"/>
  <c r="O1095"/>
  <c r="P1095"/>
  <c r="Q1095"/>
  <c r="R1095"/>
  <c r="S1095"/>
  <c r="T1095"/>
  <c r="U1095"/>
  <c r="V1095"/>
  <c r="W1095"/>
  <c r="N1096"/>
  <c r="O1096"/>
  <c r="P1096"/>
  <c r="Q1096"/>
  <c r="R1096"/>
  <c r="S1096"/>
  <c r="T1096"/>
  <c r="U1096"/>
  <c r="V1096"/>
  <c r="W1096"/>
  <c r="N1097"/>
  <c r="O1097"/>
  <c r="P1097"/>
  <c r="Q1097"/>
  <c r="R1097"/>
  <c r="S1097"/>
  <c r="T1097"/>
  <c r="U1097"/>
  <c r="V1097"/>
  <c r="W1097"/>
  <c r="N1098"/>
  <c r="O1098"/>
  <c r="P1098"/>
  <c r="Q1098"/>
  <c r="R1098"/>
  <c r="S1098"/>
  <c r="T1098"/>
  <c r="U1098"/>
  <c r="V1098"/>
  <c r="W1098"/>
  <c r="N1099"/>
  <c r="O1099"/>
  <c r="P1099"/>
  <c r="Q1099"/>
  <c r="R1099"/>
  <c r="S1099"/>
  <c r="T1099"/>
  <c r="U1099"/>
  <c r="V1099"/>
  <c r="W1099"/>
  <c r="N1100"/>
  <c r="O1100"/>
  <c r="P1100"/>
  <c r="Q1100"/>
  <c r="R1100"/>
  <c r="S1100"/>
  <c r="T1100"/>
  <c r="U1100"/>
  <c r="V1100"/>
  <c r="W1100"/>
  <c r="N1101"/>
  <c r="O1101"/>
  <c r="P1101"/>
  <c r="Q1101"/>
  <c r="R1101"/>
  <c r="S1101"/>
  <c r="T1101"/>
  <c r="U1101"/>
  <c r="V1101"/>
  <c r="W1101"/>
  <c r="N1102"/>
  <c r="O1102"/>
  <c r="P1102"/>
  <c r="Q1102"/>
  <c r="R1102"/>
  <c r="S1102"/>
  <c r="T1102"/>
  <c r="U1102"/>
  <c r="V1102"/>
  <c r="W1102"/>
  <c r="N1103"/>
  <c r="O1103"/>
  <c r="P1103"/>
  <c r="Q1103"/>
  <c r="R1103"/>
  <c r="S1103"/>
  <c r="T1103"/>
  <c r="U1103"/>
  <c r="V1103"/>
  <c r="W1103"/>
  <c r="N1104"/>
  <c r="O1104"/>
  <c r="P1104"/>
  <c r="Q1104"/>
  <c r="R1104"/>
  <c r="S1104"/>
  <c r="T1104"/>
  <c r="U1104"/>
  <c r="V1104"/>
  <c r="W1104"/>
  <c r="N1105"/>
  <c r="O1105"/>
  <c r="P1105"/>
  <c r="Q1105"/>
  <c r="R1105"/>
  <c r="S1105"/>
  <c r="T1105"/>
  <c r="U1105"/>
  <c r="V1105"/>
  <c r="W1105"/>
  <c r="N1106"/>
  <c r="O1106"/>
  <c r="P1106"/>
  <c r="Q1106"/>
  <c r="R1106"/>
  <c r="S1106"/>
  <c r="T1106"/>
  <c r="U1106"/>
  <c r="V1106"/>
  <c r="W1106"/>
  <c r="N1107"/>
  <c r="O1107"/>
  <c r="P1107"/>
  <c r="Q1107"/>
  <c r="R1107"/>
  <c r="S1107"/>
  <c r="T1107"/>
  <c r="U1107"/>
  <c r="V1107"/>
  <c r="W1107"/>
  <c r="N1108"/>
  <c r="O1108"/>
  <c r="P1108"/>
  <c r="Q1108"/>
  <c r="R1108"/>
  <c r="S1108"/>
  <c r="T1108"/>
  <c r="U1108"/>
  <c r="V1108"/>
  <c r="W1108"/>
  <c r="N1109"/>
  <c r="O1109"/>
  <c r="P1109"/>
  <c r="Q1109"/>
  <c r="R1109"/>
  <c r="S1109"/>
  <c r="T1109"/>
  <c r="U1109"/>
  <c r="V1109"/>
  <c r="W1109"/>
  <c r="N1110"/>
  <c r="O1110"/>
  <c r="P1110"/>
  <c r="Q1110"/>
  <c r="R1110"/>
  <c r="S1110"/>
  <c r="T1110"/>
  <c r="U1110"/>
  <c r="V1110"/>
  <c r="W1110"/>
  <c r="N1111"/>
  <c r="O1111"/>
  <c r="P1111"/>
  <c r="Q1111"/>
  <c r="R1111"/>
  <c r="S1111"/>
  <c r="T1111"/>
  <c r="U1111"/>
  <c r="V1111"/>
  <c r="W1111"/>
  <c r="N1112"/>
  <c r="O1112"/>
  <c r="P1112"/>
  <c r="Q1112"/>
  <c r="R1112"/>
  <c r="S1112"/>
  <c r="T1112"/>
  <c r="U1112"/>
  <c r="V1112"/>
  <c r="W1112"/>
  <c r="N1113"/>
  <c r="O1113"/>
  <c r="P1113"/>
  <c r="Q1113"/>
  <c r="R1113"/>
  <c r="S1113"/>
  <c r="T1113"/>
  <c r="U1113"/>
  <c r="V1113"/>
  <c r="W1113"/>
  <c r="N1114"/>
  <c r="O1114"/>
  <c r="P1114"/>
  <c r="Q1114"/>
  <c r="R1114"/>
  <c r="S1114"/>
  <c r="T1114"/>
  <c r="U1114"/>
  <c r="V1114"/>
  <c r="W1114"/>
  <c r="N1115"/>
  <c r="O1115"/>
  <c r="P1115"/>
  <c r="Q1115"/>
  <c r="R1115"/>
  <c r="S1115"/>
  <c r="T1115"/>
  <c r="U1115"/>
  <c r="V1115"/>
  <c r="W1115"/>
  <c r="N1116"/>
  <c r="O1116"/>
  <c r="P1116"/>
  <c r="Q1116"/>
  <c r="R1116"/>
  <c r="S1116"/>
  <c r="T1116"/>
  <c r="U1116"/>
  <c r="V1116"/>
  <c r="W1116"/>
  <c r="N1117"/>
  <c r="O1117"/>
  <c r="P1117"/>
  <c r="Q1117"/>
  <c r="R1117"/>
  <c r="S1117"/>
  <c r="T1117"/>
  <c r="U1117"/>
  <c r="V1117"/>
  <c r="W1117"/>
  <c r="N1118"/>
  <c r="O1118"/>
  <c r="P1118"/>
  <c r="Q1118"/>
  <c r="R1118"/>
  <c r="S1118"/>
  <c r="T1118"/>
  <c r="U1118"/>
  <c r="V1118"/>
  <c r="W1118"/>
  <c r="N1119"/>
  <c r="O1119"/>
  <c r="P1119"/>
  <c r="Q1119"/>
  <c r="R1119"/>
  <c r="S1119"/>
  <c r="T1119"/>
  <c r="U1119"/>
  <c r="V1119"/>
  <c r="W1119"/>
  <c r="N1120"/>
  <c r="O1120"/>
  <c r="P1120"/>
  <c r="Q1120"/>
  <c r="R1120"/>
  <c r="S1120"/>
  <c r="T1120"/>
  <c r="U1120"/>
  <c r="V1120"/>
  <c r="W1120"/>
  <c r="N1121"/>
  <c r="O1121"/>
  <c r="P1121"/>
  <c r="Q1121"/>
  <c r="R1121"/>
  <c r="S1121"/>
  <c r="T1121"/>
  <c r="U1121"/>
  <c r="V1121"/>
  <c r="W1121"/>
  <c r="N1122"/>
  <c r="O1122"/>
  <c r="P1122"/>
  <c r="Q1122"/>
  <c r="R1122"/>
  <c r="S1122"/>
  <c r="T1122"/>
  <c r="U1122"/>
  <c r="V1122"/>
  <c r="W1122"/>
  <c r="N1123"/>
  <c r="O1123"/>
  <c r="P1123"/>
  <c r="Q1123"/>
  <c r="R1123"/>
  <c r="S1123"/>
  <c r="T1123"/>
  <c r="U1123"/>
  <c r="V1123"/>
  <c r="W1123"/>
  <c r="N1124"/>
  <c r="O1124"/>
  <c r="P1124"/>
  <c r="Q1124"/>
  <c r="R1124"/>
  <c r="S1124"/>
  <c r="T1124"/>
  <c r="U1124"/>
  <c r="V1124"/>
  <c r="W1124"/>
  <c r="N1125"/>
  <c r="O1125"/>
  <c r="P1125"/>
  <c r="Q1125"/>
  <c r="R1125"/>
  <c r="S1125"/>
  <c r="T1125"/>
  <c r="U1125"/>
  <c r="V1125"/>
  <c r="W1125"/>
  <c r="N1126"/>
  <c r="O1126"/>
  <c r="P1126"/>
  <c r="Q1126"/>
  <c r="R1126"/>
  <c r="S1126"/>
  <c r="T1126"/>
  <c r="U1126"/>
  <c r="V1126"/>
  <c r="W1126"/>
  <c r="N1127"/>
  <c r="O1127"/>
  <c r="P1127"/>
  <c r="Q1127"/>
  <c r="R1127"/>
  <c r="S1127"/>
  <c r="T1127"/>
  <c r="U1127"/>
  <c r="V1127"/>
  <c r="W1127"/>
  <c r="N1128"/>
  <c r="O1128"/>
  <c r="P1128"/>
  <c r="Q1128"/>
  <c r="R1128"/>
  <c r="S1128"/>
  <c r="T1128"/>
  <c r="U1128"/>
  <c r="V1128"/>
  <c r="W1128"/>
  <c r="N1129"/>
  <c r="O1129"/>
  <c r="P1129"/>
  <c r="Q1129"/>
  <c r="R1129"/>
  <c r="S1129"/>
  <c r="T1129"/>
  <c r="U1129"/>
  <c r="V1129"/>
  <c r="W1129"/>
  <c r="N1130"/>
  <c r="O1130"/>
  <c r="P1130"/>
  <c r="Q1130"/>
  <c r="R1130"/>
  <c r="S1130"/>
  <c r="T1130"/>
  <c r="U1130"/>
  <c r="V1130"/>
  <c r="W1130"/>
  <c r="N1131"/>
  <c r="O1131"/>
  <c r="P1131"/>
  <c r="Q1131"/>
  <c r="R1131"/>
  <c r="S1131"/>
  <c r="T1131"/>
  <c r="U1131"/>
  <c r="V1131"/>
  <c r="W1131"/>
  <c r="N1132"/>
  <c r="O1132"/>
  <c r="P1132"/>
  <c r="Q1132"/>
  <c r="R1132"/>
  <c r="S1132"/>
  <c r="T1132"/>
  <c r="U1132"/>
  <c r="V1132"/>
  <c r="W1132"/>
  <c r="N1133"/>
  <c r="O1133"/>
  <c r="P1133"/>
  <c r="Q1133"/>
  <c r="R1133"/>
  <c r="S1133"/>
  <c r="T1133"/>
  <c r="U1133"/>
  <c r="V1133"/>
  <c r="W1133"/>
  <c r="N1134"/>
  <c r="O1134"/>
  <c r="P1134"/>
  <c r="Q1134"/>
  <c r="R1134"/>
  <c r="S1134"/>
  <c r="T1134"/>
  <c r="U1134"/>
  <c r="V1134"/>
  <c r="W1134"/>
  <c r="N1135"/>
  <c r="O1135"/>
  <c r="P1135"/>
  <c r="Q1135"/>
  <c r="R1135"/>
  <c r="S1135"/>
  <c r="T1135"/>
  <c r="U1135"/>
  <c r="V1135"/>
  <c r="W1135"/>
  <c r="N1136"/>
  <c r="O1136"/>
  <c r="P1136"/>
  <c r="Q1136"/>
  <c r="R1136"/>
  <c r="S1136"/>
  <c r="T1136"/>
  <c r="U1136"/>
  <c r="V1136"/>
  <c r="W1136"/>
  <c r="N1137"/>
  <c r="O1137"/>
  <c r="P1137"/>
  <c r="Q1137"/>
  <c r="R1137"/>
  <c r="S1137"/>
  <c r="T1137"/>
  <c r="U1137"/>
  <c r="V1137"/>
  <c r="W1137"/>
  <c r="N1138"/>
  <c r="O1138"/>
  <c r="P1138"/>
  <c r="Q1138"/>
  <c r="R1138"/>
  <c r="S1138"/>
  <c r="T1138"/>
  <c r="U1138"/>
  <c r="V1138"/>
  <c r="W1138"/>
  <c r="N1139"/>
  <c r="O1139"/>
  <c r="P1139"/>
  <c r="Q1139"/>
  <c r="R1139"/>
  <c r="S1139"/>
  <c r="T1139"/>
  <c r="U1139"/>
  <c r="V1139"/>
  <c r="W1139"/>
  <c r="N1140"/>
  <c r="O1140"/>
  <c r="P1140"/>
  <c r="Q1140"/>
  <c r="R1140"/>
  <c r="S1140"/>
  <c r="T1140"/>
  <c r="U1140"/>
  <c r="V1140"/>
  <c r="W1140"/>
  <c r="N1141"/>
  <c r="O1141"/>
  <c r="P1141"/>
  <c r="Q1141"/>
  <c r="R1141"/>
  <c r="S1141"/>
  <c r="T1141"/>
  <c r="U1141"/>
  <c r="V1141"/>
  <c r="W1141"/>
  <c r="N1142"/>
  <c r="O1142"/>
  <c r="P1142"/>
  <c r="Q1142"/>
  <c r="R1142"/>
  <c r="S1142"/>
  <c r="T1142"/>
  <c r="U1142"/>
  <c r="V1142"/>
  <c r="W1142"/>
  <c r="N1143"/>
  <c r="O1143"/>
  <c r="P1143"/>
  <c r="Q1143"/>
  <c r="R1143"/>
  <c r="S1143"/>
  <c r="T1143"/>
  <c r="U1143"/>
  <c r="V1143"/>
  <c r="W1143"/>
  <c r="N1144"/>
  <c r="O1144"/>
  <c r="P1144"/>
  <c r="Q1144"/>
  <c r="R1144"/>
  <c r="S1144"/>
  <c r="T1144"/>
  <c r="U1144"/>
  <c r="V1144"/>
  <c r="W1144"/>
  <c r="N1145"/>
  <c r="O1145"/>
  <c r="P1145"/>
  <c r="Q1145"/>
  <c r="R1145"/>
  <c r="S1145"/>
  <c r="T1145"/>
  <c r="U1145"/>
  <c r="V1145"/>
  <c r="W1145"/>
  <c r="N1146"/>
  <c r="O1146"/>
  <c r="P1146"/>
  <c r="Q1146"/>
  <c r="R1146"/>
  <c r="S1146"/>
  <c r="T1146"/>
  <c r="U1146"/>
  <c r="V1146"/>
  <c r="W1146"/>
  <c r="N1147"/>
  <c r="O1147"/>
  <c r="P1147"/>
  <c r="Q1147"/>
  <c r="R1147"/>
  <c r="S1147"/>
  <c r="T1147"/>
  <c r="U1147"/>
  <c r="V1147"/>
  <c r="W1147"/>
  <c r="N1148"/>
  <c r="O1148"/>
  <c r="P1148"/>
  <c r="Q1148"/>
  <c r="R1148"/>
  <c r="S1148"/>
  <c r="T1148"/>
  <c r="U1148"/>
  <c r="V1148"/>
  <c r="W1148"/>
  <c r="N1149"/>
  <c r="O1149"/>
  <c r="P1149"/>
  <c r="Q1149"/>
  <c r="R1149"/>
  <c r="S1149"/>
  <c r="T1149"/>
  <c r="U1149"/>
  <c r="V1149"/>
  <c r="W1149"/>
  <c r="N1150"/>
  <c r="O1150"/>
  <c r="P1150"/>
  <c r="Q1150"/>
  <c r="R1150"/>
  <c r="S1150"/>
  <c r="T1150"/>
  <c r="U1150"/>
  <c r="V1150"/>
  <c r="W1150"/>
  <c r="N1151"/>
  <c r="O1151"/>
  <c r="P1151"/>
  <c r="Q1151"/>
  <c r="R1151"/>
  <c r="S1151"/>
  <c r="T1151"/>
  <c r="U1151"/>
  <c r="V1151"/>
  <c r="W1151"/>
  <c r="N1152"/>
  <c r="O1152"/>
  <c r="P1152"/>
  <c r="Q1152"/>
  <c r="R1152"/>
  <c r="S1152"/>
  <c r="T1152"/>
  <c r="U1152"/>
  <c r="V1152"/>
  <c r="W1152"/>
  <c r="N1153"/>
  <c r="O1153"/>
  <c r="P1153"/>
  <c r="Q1153"/>
  <c r="R1153"/>
  <c r="S1153"/>
  <c r="T1153"/>
  <c r="U1153"/>
  <c r="V1153"/>
  <c r="W1153"/>
  <c r="N1154"/>
  <c r="O1154"/>
  <c r="P1154"/>
  <c r="Q1154"/>
  <c r="R1154"/>
  <c r="S1154"/>
  <c r="T1154"/>
  <c r="U1154"/>
  <c r="V1154"/>
  <c r="W1154"/>
  <c r="N1155"/>
  <c r="O1155"/>
  <c r="P1155"/>
  <c r="Q1155"/>
  <c r="R1155"/>
  <c r="S1155"/>
  <c r="T1155"/>
  <c r="U1155"/>
  <c r="V1155"/>
  <c r="W1155"/>
  <c r="N1156"/>
  <c r="O1156"/>
  <c r="P1156"/>
  <c r="Q1156"/>
  <c r="R1156"/>
  <c r="S1156"/>
  <c r="T1156"/>
  <c r="U1156"/>
  <c r="V1156"/>
  <c r="W1156"/>
  <c r="N1157"/>
  <c r="O1157"/>
  <c r="P1157"/>
  <c r="Q1157"/>
  <c r="R1157"/>
  <c r="S1157"/>
  <c r="T1157"/>
  <c r="U1157"/>
  <c r="V1157"/>
  <c r="W1157"/>
  <c r="N1158"/>
  <c r="O1158"/>
  <c r="P1158"/>
  <c r="Q1158"/>
  <c r="R1158"/>
  <c r="S1158"/>
  <c r="T1158"/>
  <c r="U1158"/>
  <c r="V1158"/>
  <c r="W1158"/>
  <c r="N1159"/>
  <c r="O1159"/>
  <c r="P1159"/>
  <c r="Q1159"/>
  <c r="R1159"/>
  <c r="S1159"/>
  <c r="T1159"/>
  <c r="U1159"/>
  <c r="V1159"/>
  <c r="W1159"/>
  <c r="N1160"/>
  <c r="O1160"/>
  <c r="P1160"/>
  <c r="Q1160"/>
  <c r="R1160"/>
  <c r="S1160"/>
  <c r="T1160"/>
  <c r="U1160"/>
  <c r="V1160"/>
  <c r="W1160"/>
  <c r="N1161"/>
  <c r="O1161"/>
  <c r="P1161"/>
  <c r="Q1161"/>
  <c r="R1161"/>
  <c r="S1161"/>
  <c r="T1161"/>
  <c r="U1161"/>
  <c r="V1161"/>
  <c r="W1161"/>
  <c r="N1162"/>
  <c r="O1162"/>
  <c r="P1162"/>
  <c r="Q1162"/>
  <c r="R1162"/>
  <c r="S1162"/>
  <c r="T1162"/>
  <c r="U1162"/>
  <c r="V1162"/>
  <c r="W1162"/>
  <c r="N1163"/>
  <c r="O1163"/>
  <c r="P1163"/>
  <c r="Q1163"/>
  <c r="R1163"/>
  <c r="S1163"/>
  <c r="T1163"/>
  <c r="U1163"/>
  <c r="V1163"/>
  <c r="W1163"/>
  <c r="N1164"/>
  <c r="O1164"/>
  <c r="P1164"/>
  <c r="Q1164"/>
  <c r="R1164"/>
  <c r="S1164"/>
  <c r="T1164"/>
  <c r="U1164"/>
  <c r="V1164"/>
  <c r="W1164"/>
  <c r="N1165"/>
  <c r="O1165"/>
  <c r="P1165"/>
  <c r="Q1165"/>
  <c r="R1165"/>
  <c r="S1165"/>
  <c r="T1165"/>
  <c r="U1165"/>
  <c r="V1165"/>
  <c r="W1165"/>
  <c r="N1166"/>
  <c r="O1166"/>
  <c r="P1166"/>
  <c r="Q1166"/>
  <c r="R1166"/>
  <c r="S1166"/>
  <c r="T1166"/>
  <c r="U1166"/>
  <c r="V1166"/>
  <c r="W1166"/>
  <c r="N1167"/>
  <c r="O1167"/>
  <c r="P1167"/>
  <c r="Q1167"/>
  <c r="R1167"/>
  <c r="S1167"/>
  <c r="T1167"/>
  <c r="U1167"/>
  <c r="V1167"/>
  <c r="W1167"/>
  <c r="N1168"/>
  <c r="O1168"/>
  <c r="P1168"/>
  <c r="Q1168"/>
  <c r="R1168"/>
  <c r="S1168"/>
  <c r="T1168"/>
  <c r="U1168"/>
  <c r="V1168"/>
  <c r="W1168"/>
  <c r="N1169"/>
  <c r="O1169"/>
  <c r="P1169"/>
  <c r="Q1169"/>
  <c r="R1169"/>
  <c r="S1169"/>
  <c r="T1169"/>
  <c r="U1169"/>
  <c r="V1169"/>
  <c r="W1169"/>
  <c r="N1170"/>
  <c r="O1170"/>
  <c r="P1170"/>
  <c r="Q1170"/>
  <c r="R1170"/>
  <c r="S1170"/>
  <c r="T1170"/>
  <c r="U1170"/>
  <c r="V1170"/>
  <c r="W1170"/>
  <c r="N1171"/>
  <c r="O1171"/>
  <c r="P1171"/>
  <c r="Q1171"/>
  <c r="R1171"/>
  <c r="S1171"/>
  <c r="T1171"/>
  <c r="U1171"/>
  <c r="V1171"/>
  <c r="W1171"/>
  <c r="N1172"/>
  <c r="O1172"/>
  <c r="P1172"/>
  <c r="Q1172"/>
  <c r="R1172"/>
  <c r="S1172"/>
  <c r="T1172"/>
  <c r="U1172"/>
  <c r="V1172"/>
  <c r="W1172"/>
  <c r="N1173"/>
  <c r="O1173"/>
  <c r="P1173"/>
  <c r="Q1173"/>
  <c r="R1173"/>
  <c r="S1173"/>
  <c r="T1173"/>
  <c r="U1173"/>
  <c r="V1173"/>
  <c r="W1173"/>
  <c r="N1174"/>
  <c r="O1174"/>
  <c r="P1174"/>
  <c r="Q1174"/>
  <c r="R1174"/>
  <c r="S1174"/>
  <c r="T1174"/>
  <c r="U1174"/>
  <c r="V1174"/>
  <c r="W1174"/>
  <c r="N1175"/>
  <c r="O1175"/>
  <c r="P1175"/>
  <c r="Q1175"/>
  <c r="R1175"/>
  <c r="S1175"/>
  <c r="T1175"/>
  <c r="U1175"/>
  <c r="V1175"/>
  <c r="W1175"/>
  <c r="N1176"/>
  <c r="O1176"/>
  <c r="P1176"/>
  <c r="Q1176"/>
  <c r="R1176"/>
  <c r="S1176"/>
  <c r="T1176"/>
  <c r="U1176"/>
  <c r="V1176"/>
  <c r="W1176"/>
  <c r="N1177"/>
  <c r="O1177"/>
  <c r="P1177"/>
  <c r="Q1177"/>
  <c r="R1177"/>
  <c r="S1177"/>
  <c r="T1177"/>
  <c r="U1177"/>
  <c r="V1177"/>
  <c r="W1177"/>
  <c r="N1178"/>
  <c r="O1178"/>
  <c r="P1178"/>
  <c r="Q1178"/>
  <c r="R1178"/>
  <c r="S1178"/>
  <c r="T1178"/>
  <c r="U1178"/>
  <c r="V1178"/>
  <c r="W1178"/>
  <c r="N1179"/>
  <c r="O1179"/>
  <c r="P1179"/>
  <c r="Q1179"/>
  <c r="R1179"/>
  <c r="S1179"/>
  <c r="T1179"/>
  <c r="U1179"/>
  <c r="V1179"/>
  <c r="W1179"/>
  <c r="N1180"/>
  <c r="O1180"/>
  <c r="P1180"/>
  <c r="Q1180"/>
  <c r="R1180"/>
  <c r="S1180"/>
  <c r="T1180"/>
  <c r="U1180"/>
  <c r="V1180"/>
  <c r="W1180"/>
  <c r="N1181"/>
  <c r="O1181"/>
  <c r="P1181"/>
  <c r="Q1181"/>
  <c r="R1181"/>
  <c r="S1181"/>
  <c r="T1181"/>
  <c r="U1181"/>
  <c r="V1181"/>
  <c r="W1181"/>
  <c r="N1182"/>
  <c r="O1182"/>
  <c r="P1182"/>
  <c r="Q1182"/>
  <c r="R1182"/>
  <c r="S1182"/>
  <c r="T1182"/>
  <c r="U1182"/>
  <c r="V1182"/>
  <c r="W1182"/>
  <c r="N1183"/>
  <c r="O1183"/>
  <c r="P1183"/>
  <c r="Q1183"/>
  <c r="R1183"/>
  <c r="S1183"/>
  <c r="T1183"/>
  <c r="U1183"/>
  <c r="V1183"/>
  <c r="W1183"/>
  <c r="N1184"/>
  <c r="O1184"/>
  <c r="P1184"/>
  <c r="Q1184"/>
  <c r="R1184"/>
  <c r="S1184"/>
  <c r="T1184"/>
  <c r="U1184"/>
  <c r="V1184"/>
  <c r="W1184"/>
  <c r="N1185"/>
  <c r="O1185"/>
  <c r="P1185"/>
  <c r="Q1185"/>
  <c r="R1185"/>
  <c r="S1185"/>
  <c r="T1185"/>
  <c r="U1185"/>
  <c r="V1185"/>
  <c r="W1185"/>
  <c r="N1186"/>
  <c r="O1186"/>
  <c r="P1186"/>
  <c r="Q1186"/>
  <c r="R1186"/>
  <c r="S1186"/>
  <c r="T1186"/>
  <c r="U1186"/>
  <c r="V1186"/>
  <c r="W1186"/>
  <c r="N1187"/>
  <c r="O1187"/>
  <c r="P1187"/>
  <c r="Q1187"/>
  <c r="R1187"/>
  <c r="S1187"/>
  <c r="T1187"/>
  <c r="U1187"/>
  <c r="V1187"/>
  <c r="W1187"/>
  <c r="N1188"/>
  <c r="O1188"/>
  <c r="P1188"/>
  <c r="Q1188"/>
  <c r="R1188"/>
  <c r="S1188"/>
  <c r="T1188"/>
  <c r="U1188"/>
  <c r="V1188"/>
  <c r="W1188"/>
  <c r="N1189"/>
  <c r="O1189"/>
  <c r="P1189"/>
  <c r="Q1189"/>
  <c r="R1189"/>
  <c r="S1189"/>
  <c r="T1189"/>
  <c r="U1189"/>
  <c r="V1189"/>
  <c r="W1189"/>
  <c r="N1190"/>
  <c r="O1190"/>
  <c r="P1190"/>
  <c r="Q1190"/>
  <c r="R1190"/>
  <c r="S1190"/>
  <c r="T1190"/>
  <c r="U1190"/>
  <c r="V1190"/>
  <c r="W1190"/>
  <c r="N1191"/>
  <c r="O1191"/>
  <c r="P1191"/>
  <c r="Q1191"/>
  <c r="R1191"/>
  <c r="S1191"/>
  <c r="T1191"/>
  <c r="U1191"/>
  <c r="V1191"/>
  <c r="W1191"/>
  <c r="N1192"/>
  <c r="O1192"/>
  <c r="P1192"/>
  <c r="Q1192"/>
  <c r="R1192"/>
  <c r="S1192"/>
  <c r="T1192"/>
  <c r="U1192"/>
  <c r="V1192"/>
  <c r="W1192"/>
  <c r="N1193"/>
  <c r="O1193"/>
  <c r="P1193"/>
  <c r="Q1193"/>
  <c r="R1193"/>
  <c r="S1193"/>
  <c r="T1193"/>
  <c r="U1193"/>
  <c r="V1193"/>
  <c r="W1193"/>
  <c r="N1194"/>
  <c r="O1194"/>
  <c r="P1194"/>
  <c r="Q1194"/>
  <c r="R1194"/>
  <c r="S1194"/>
  <c r="T1194"/>
  <c r="U1194"/>
  <c r="V1194"/>
  <c r="W1194"/>
  <c r="N1195"/>
  <c r="O1195"/>
  <c r="P1195"/>
  <c r="Q1195"/>
  <c r="R1195"/>
  <c r="S1195"/>
  <c r="T1195"/>
  <c r="U1195"/>
  <c r="V1195"/>
  <c r="W1195"/>
  <c r="N1196"/>
  <c r="O1196"/>
  <c r="P1196"/>
  <c r="Q1196"/>
  <c r="R1196"/>
  <c r="S1196"/>
  <c r="T1196"/>
  <c r="U1196"/>
  <c r="V1196"/>
  <c r="W1196"/>
  <c r="N1197"/>
  <c r="O1197"/>
  <c r="P1197"/>
  <c r="Q1197"/>
  <c r="R1197"/>
  <c r="S1197"/>
  <c r="T1197"/>
  <c r="U1197"/>
  <c r="V1197"/>
  <c r="W1197"/>
  <c r="N1198"/>
  <c r="O1198"/>
  <c r="P1198"/>
  <c r="Q1198"/>
  <c r="R1198"/>
  <c r="S1198"/>
  <c r="T1198"/>
  <c r="U1198"/>
  <c r="V1198"/>
  <c r="W1198"/>
  <c r="N1199"/>
  <c r="O1199"/>
  <c r="P1199"/>
  <c r="Q1199"/>
  <c r="R1199"/>
  <c r="S1199"/>
  <c r="T1199"/>
  <c r="U1199"/>
  <c r="V1199"/>
  <c r="W1199"/>
  <c r="N1200"/>
  <c r="O1200"/>
  <c r="P1200"/>
  <c r="Q1200"/>
  <c r="R1200"/>
  <c r="S1200"/>
  <c r="T1200"/>
  <c r="U1200"/>
  <c r="V1200"/>
  <c r="W1200"/>
  <c r="N1201"/>
  <c r="O1201"/>
  <c r="P1201"/>
  <c r="Q1201"/>
  <c r="R1201"/>
  <c r="S1201"/>
  <c r="T1201"/>
  <c r="U1201"/>
  <c r="V1201"/>
  <c r="W1201"/>
  <c r="N1202"/>
  <c r="O1202"/>
  <c r="P1202"/>
  <c r="Q1202"/>
  <c r="R1202"/>
  <c r="S1202"/>
  <c r="T1202"/>
  <c r="U1202"/>
  <c r="V1202"/>
  <c r="W1202"/>
  <c r="N1203"/>
  <c r="O1203"/>
  <c r="P1203"/>
  <c r="Q1203"/>
  <c r="R1203"/>
  <c r="S1203"/>
  <c r="T1203"/>
  <c r="U1203"/>
  <c r="V1203"/>
  <c r="W1203"/>
  <c r="N1204"/>
  <c r="O1204"/>
  <c r="P1204"/>
  <c r="Q1204"/>
  <c r="R1204"/>
  <c r="S1204"/>
  <c r="T1204"/>
  <c r="U1204"/>
  <c r="V1204"/>
  <c r="W1204"/>
  <c r="N1205"/>
  <c r="O1205"/>
  <c r="P1205"/>
  <c r="Q1205"/>
  <c r="R1205"/>
  <c r="S1205"/>
  <c r="T1205"/>
  <c r="U1205"/>
  <c r="V1205"/>
  <c r="W1205"/>
  <c r="N1206"/>
  <c r="O1206"/>
  <c r="P1206"/>
  <c r="Q1206"/>
  <c r="R1206"/>
  <c r="S1206"/>
  <c r="T1206"/>
  <c r="U1206"/>
  <c r="V1206"/>
  <c r="W1206"/>
  <c r="N1207"/>
  <c r="O1207"/>
  <c r="P1207"/>
  <c r="Q1207"/>
  <c r="R1207"/>
  <c r="S1207"/>
  <c r="T1207"/>
  <c r="U1207"/>
  <c r="V1207"/>
  <c r="W1207"/>
  <c r="N1208"/>
  <c r="O1208"/>
  <c r="P1208"/>
  <c r="Q1208"/>
  <c r="R1208"/>
  <c r="S1208"/>
  <c r="T1208"/>
  <c r="U1208"/>
  <c r="V1208"/>
  <c r="W1208"/>
  <c r="N1209"/>
  <c r="O1209"/>
  <c r="P1209"/>
  <c r="Q1209"/>
  <c r="R1209"/>
  <c r="S1209"/>
  <c r="T1209"/>
  <c r="U1209"/>
  <c r="V1209"/>
  <c r="W1209"/>
  <c r="N1210"/>
  <c r="O1210"/>
  <c r="P1210"/>
  <c r="Q1210"/>
  <c r="R1210"/>
  <c r="S1210"/>
  <c r="T1210"/>
  <c r="U1210"/>
  <c r="V1210"/>
  <c r="W1210"/>
  <c r="N1211"/>
  <c r="O1211"/>
  <c r="P1211"/>
  <c r="Q1211"/>
  <c r="R1211"/>
  <c r="S1211"/>
  <c r="T1211"/>
  <c r="U1211"/>
  <c r="V1211"/>
  <c r="W1211"/>
  <c r="N1212"/>
  <c r="O1212"/>
  <c r="P1212"/>
  <c r="Q1212"/>
  <c r="R1212"/>
  <c r="S1212"/>
  <c r="T1212"/>
  <c r="U1212"/>
  <c r="V1212"/>
  <c r="W1212"/>
  <c r="N1213"/>
  <c r="O1213"/>
  <c r="P1213"/>
  <c r="Q1213"/>
  <c r="R1213"/>
  <c r="S1213"/>
  <c r="T1213"/>
  <c r="U1213"/>
  <c r="V1213"/>
  <c r="W1213"/>
  <c r="N1214"/>
  <c r="O1214"/>
  <c r="P1214"/>
  <c r="Q1214"/>
  <c r="R1214"/>
  <c r="S1214"/>
  <c r="T1214"/>
  <c r="U1214"/>
  <c r="V1214"/>
  <c r="W1214"/>
  <c r="N1215"/>
  <c r="O1215"/>
  <c r="P1215"/>
  <c r="Q1215"/>
  <c r="R1215"/>
  <c r="S1215"/>
  <c r="T1215"/>
  <c r="U1215"/>
  <c r="V1215"/>
  <c r="W1215"/>
  <c r="N1216"/>
  <c r="O1216"/>
  <c r="P1216"/>
  <c r="Q1216"/>
  <c r="R1216"/>
  <c r="S1216"/>
  <c r="T1216"/>
  <c r="U1216"/>
  <c r="V1216"/>
  <c r="W1216"/>
  <c r="N1217"/>
  <c r="O1217"/>
  <c r="P1217"/>
  <c r="Q1217"/>
  <c r="R1217"/>
  <c r="S1217"/>
  <c r="T1217"/>
  <c r="U1217"/>
  <c r="V1217"/>
  <c r="W1217"/>
  <c r="N1218"/>
  <c r="O1218"/>
  <c r="P1218"/>
  <c r="Q1218"/>
  <c r="R1218"/>
  <c r="S1218"/>
  <c r="T1218"/>
  <c r="U1218"/>
  <c r="V1218"/>
  <c r="W1218"/>
  <c r="N1219"/>
  <c r="O1219"/>
  <c r="P1219"/>
  <c r="Q1219"/>
  <c r="R1219"/>
  <c r="S1219"/>
  <c r="T1219"/>
  <c r="U1219"/>
  <c r="V1219"/>
  <c r="W1219"/>
  <c r="N1220"/>
  <c r="O1220"/>
  <c r="P1220"/>
  <c r="Q1220"/>
  <c r="R1220"/>
  <c r="S1220"/>
  <c r="T1220"/>
  <c r="U1220"/>
  <c r="V1220"/>
  <c r="W1220"/>
  <c r="N1221"/>
  <c r="O1221"/>
  <c r="P1221"/>
  <c r="Q1221"/>
  <c r="R1221"/>
  <c r="S1221"/>
  <c r="T1221"/>
  <c r="U1221"/>
  <c r="V1221"/>
  <c r="W1221"/>
  <c r="N1222"/>
  <c r="O1222"/>
  <c r="P1222"/>
  <c r="Q1222"/>
  <c r="R1222"/>
  <c r="S1222"/>
  <c r="T1222"/>
  <c r="U1222"/>
  <c r="V1222"/>
  <c r="W1222"/>
  <c r="N1223"/>
  <c r="O1223"/>
  <c r="P1223"/>
  <c r="Q1223"/>
  <c r="R1223"/>
  <c r="S1223"/>
  <c r="T1223"/>
  <c r="U1223"/>
  <c r="V1223"/>
  <c r="W1223"/>
  <c r="N1224"/>
  <c r="O1224"/>
  <c r="P1224"/>
  <c r="Q1224"/>
  <c r="R1224"/>
  <c r="S1224"/>
  <c r="T1224"/>
  <c r="U1224"/>
  <c r="V1224"/>
  <c r="W1224"/>
  <c r="N1225"/>
  <c r="O1225"/>
  <c r="P1225"/>
  <c r="Q1225"/>
  <c r="R1225"/>
  <c r="S1225"/>
  <c r="T1225"/>
  <c r="U1225"/>
  <c r="V1225"/>
  <c r="W1225"/>
  <c r="N1226"/>
  <c r="O1226"/>
  <c r="P1226"/>
  <c r="Q1226"/>
  <c r="R1226"/>
  <c r="S1226"/>
  <c r="T1226"/>
  <c r="U1226"/>
  <c r="V1226"/>
  <c r="W1226"/>
  <c r="N1227"/>
  <c r="O1227"/>
  <c r="P1227"/>
  <c r="Q1227"/>
  <c r="R1227"/>
  <c r="S1227"/>
  <c r="T1227"/>
  <c r="U1227"/>
  <c r="V1227"/>
  <c r="W1227"/>
  <c r="N1228"/>
  <c r="O1228"/>
  <c r="P1228"/>
  <c r="Q1228"/>
  <c r="R1228"/>
  <c r="S1228"/>
  <c r="T1228"/>
  <c r="U1228"/>
  <c r="V1228"/>
  <c r="W1228"/>
  <c r="N1229"/>
  <c r="O1229"/>
  <c r="P1229"/>
  <c r="Q1229"/>
  <c r="R1229"/>
  <c r="S1229"/>
  <c r="T1229"/>
  <c r="U1229"/>
  <c r="V1229"/>
  <c r="W1229"/>
  <c r="N1230"/>
  <c r="O1230"/>
  <c r="P1230"/>
  <c r="Q1230"/>
  <c r="R1230"/>
  <c r="S1230"/>
  <c r="T1230"/>
  <c r="U1230"/>
  <c r="V1230"/>
  <c r="W1230"/>
  <c r="N1231"/>
  <c r="O1231"/>
  <c r="P1231"/>
  <c r="Q1231"/>
  <c r="R1231"/>
  <c r="S1231"/>
  <c r="T1231"/>
  <c r="U1231"/>
  <c r="V1231"/>
  <c r="W1231"/>
  <c r="N1232"/>
  <c r="O1232"/>
  <c r="P1232"/>
  <c r="Q1232"/>
  <c r="R1232"/>
  <c r="S1232"/>
  <c r="T1232"/>
  <c r="U1232"/>
  <c r="V1232"/>
  <c r="W1232"/>
  <c r="N1233"/>
  <c r="O1233"/>
  <c r="P1233"/>
  <c r="Q1233"/>
  <c r="R1233"/>
  <c r="S1233"/>
  <c r="T1233"/>
  <c r="U1233"/>
  <c r="V1233"/>
  <c r="W1233"/>
  <c r="N1234"/>
  <c r="O1234"/>
  <c r="P1234"/>
  <c r="Q1234"/>
  <c r="R1234"/>
  <c r="S1234"/>
  <c r="T1234"/>
  <c r="U1234"/>
  <c r="V1234"/>
  <c r="W1234"/>
  <c r="N1235"/>
  <c r="O1235"/>
  <c r="P1235"/>
  <c r="Q1235"/>
  <c r="R1235"/>
  <c r="S1235"/>
  <c r="T1235"/>
  <c r="U1235"/>
  <c r="V1235"/>
  <c r="W1235"/>
  <c r="N1236"/>
  <c r="O1236"/>
  <c r="P1236"/>
  <c r="Q1236"/>
  <c r="R1236"/>
  <c r="S1236"/>
  <c r="T1236"/>
  <c r="U1236"/>
  <c r="V1236"/>
  <c r="W1236"/>
  <c r="N1237"/>
  <c r="O1237"/>
  <c r="P1237"/>
  <c r="Q1237"/>
  <c r="R1237"/>
  <c r="S1237"/>
  <c r="T1237"/>
  <c r="U1237"/>
  <c r="V1237"/>
  <c r="W1237"/>
  <c r="N1238"/>
  <c r="O1238"/>
  <c r="P1238"/>
  <c r="Q1238"/>
  <c r="R1238"/>
  <c r="S1238"/>
  <c r="T1238"/>
  <c r="U1238"/>
  <c r="V1238"/>
  <c r="W1238"/>
  <c r="N1239"/>
  <c r="O1239"/>
  <c r="P1239"/>
  <c r="Q1239"/>
  <c r="R1239"/>
  <c r="S1239"/>
  <c r="T1239"/>
  <c r="U1239"/>
  <c r="V1239"/>
  <c r="W1239"/>
  <c r="N1240"/>
  <c r="O1240"/>
  <c r="P1240"/>
  <c r="Q1240"/>
  <c r="R1240"/>
  <c r="S1240"/>
  <c r="T1240"/>
  <c r="U1240"/>
  <c r="V1240"/>
  <c r="W1240"/>
  <c r="N1241"/>
  <c r="O1241"/>
  <c r="P1241"/>
  <c r="Q1241"/>
  <c r="R1241"/>
  <c r="S1241"/>
  <c r="T1241"/>
  <c r="U1241"/>
  <c r="V1241"/>
  <c r="W1241"/>
  <c r="N1242"/>
  <c r="O1242"/>
  <c r="P1242"/>
  <c r="Q1242"/>
  <c r="R1242"/>
  <c r="S1242"/>
  <c r="T1242"/>
  <c r="U1242"/>
  <c r="V1242"/>
  <c r="W1242"/>
  <c r="N1243"/>
  <c r="O1243"/>
  <c r="P1243"/>
  <c r="Q1243"/>
  <c r="R1243"/>
  <c r="S1243"/>
  <c r="T1243"/>
  <c r="U1243"/>
  <c r="V1243"/>
  <c r="W1243"/>
  <c r="N1244"/>
  <c r="O1244"/>
  <c r="P1244"/>
  <c r="Q1244"/>
  <c r="R1244"/>
  <c r="S1244"/>
  <c r="T1244"/>
  <c r="U1244"/>
  <c r="V1244"/>
  <c r="W1244"/>
  <c r="N1245"/>
  <c r="O1245"/>
  <c r="P1245"/>
  <c r="Q1245"/>
  <c r="R1245"/>
  <c r="S1245"/>
  <c r="T1245"/>
  <c r="U1245"/>
  <c r="V1245"/>
  <c r="W1245"/>
  <c r="N1246"/>
  <c r="O1246"/>
  <c r="P1246"/>
  <c r="Q1246"/>
  <c r="R1246"/>
  <c r="S1246"/>
  <c r="T1246"/>
  <c r="U1246"/>
  <c r="V1246"/>
  <c r="W1246"/>
  <c r="N1247"/>
  <c r="O1247"/>
  <c r="P1247"/>
  <c r="Q1247"/>
  <c r="R1247"/>
  <c r="S1247"/>
  <c r="T1247"/>
  <c r="U1247"/>
  <c r="V1247"/>
  <c r="W1247"/>
  <c r="N1248"/>
  <c r="O1248"/>
  <c r="P1248"/>
  <c r="Q1248"/>
  <c r="R1248"/>
  <c r="S1248"/>
  <c r="T1248"/>
  <c r="U1248"/>
  <c r="V1248"/>
  <c r="W1248"/>
  <c r="N1249"/>
  <c r="O1249"/>
  <c r="P1249"/>
  <c r="Q1249"/>
  <c r="R1249"/>
  <c r="S1249"/>
  <c r="T1249"/>
  <c r="U1249"/>
  <c r="V1249"/>
  <c r="W1249"/>
  <c r="N1250"/>
  <c r="O1250"/>
  <c r="P1250"/>
  <c r="Q1250"/>
  <c r="R1250"/>
  <c r="S1250"/>
  <c r="T1250"/>
  <c r="U1250"/>
  <c r="V1250"/>
  <c r="W1250"/>
  <c r="N1251"/>
  <c r="O1251"/>
  <c r="P1251"/>
  <c r="Q1251"/>
  <c r="R1251"/>
  <c r="S1251"/>
  <c r="T1251"/>
  <c r="U1251"/>
  <c r="V1251"/>
  <c r="W1251"/>
  <c r="N1252"/>
  <c r="O1252"/>
  <c r="P1252"/>
  <c r="Q1252"/>
  <c r="R1252"/>
  <c r="S1252"/>
  <c r="T1252"/>
  <c r="U1252"/>
  <c r="V1252"/>
  <c r="W1252"/>
  <c r="N1253"/>
  <c r="O1253"/>
  <c r="P1253"/>
  <c r="Q1253"/>
  <c r="R1253"/>
  <c r="S1253"/>
  <c r="T1253"/>
  <c r="U1253"/>
  <c r="V1253"/>
  <c r="W1253"/>
  <c r="N1254"/>
  <c r="O1254"/>
  <c r="P1254"/>
  <c r="Q1254"/>
  <c r="R1254"/>
  <c r="S1254"/>
  <c r="T1254"/>
  <c r="U1254"/>
  <c r="V1254"/>
  <c r="W1254"/>
  <c r="N1255"/>
  <c r="O1255"/>
  <c r="P1255"/>
  <c r="Q1255"/>
  <c r="R1255"/>
  <c r="S1255"/>
  <c r="T1255"/>
  <c r="U1255"/>
  <c r="V1255"/>
  <c r="W1255"/>
  <c r="N1256"/>
  <c r="O1256"/>
  <c r="P1256"/>
  <c r="Q1256"/>
  <c r="R1256"/>
  <c r="S1256"/>
  <c r="T1256"/>
  <c r="U1256"/>
  <c r="V1256"/>
  <c r="W1256"/>
  <c r="N1257"/>
  <c r="O1257"/>
  <c r="P1257"/>
  <c r="Q1257"/>
  <c r="R1257"/>
  <c r="S1257"/>
  <c r="T1257"/>
  <c r="U1257"/>
  <c r="V1257"/>
  <c r="W1257"/>
  <c r="N1258"/>
  <c r="O1258"/>
  <c r="P1258"/>
  <c r="Q1258"/>
  <c r="R1258"/>
  <c r="S1258"/>
  <c r="T1258"/>
  <c r="U1258"/>
  <c r="V1258"/>
  <c r="W1258"/>
  <c r="N1259"/>
  <c r="O1259"/>
  <c r="P1259"/>
  <c r="Q1259"/>
  <c r="R1259"/>
  <c r="S1259"/>
  <c r="T1259"/>
  <c r="U1259"/>
  <c r="V1259"/>
  <c r="W1259"/>
  <c r="N1260"/>
  <c r="O1260"/>
  <c r="P1260"/>
  <c r="Q1260"/>
  <c r="R1260"/>
  <c r="S1260"/>
  <c r="T1260"/>
  <c r="U1260"/>
  <c r="V1260"/>
  <c r="W1260"/>
  <c r="N1261"/>
  <c r="O1261"/>
  <c r="P1261"/>
  <c r="Q1261"/>
  <c r="R1261"/>
  <c r="S1261"/>
  <c r="T1261"/>
  <c r="U1261"/>
  <c r="V1261"/>
  <c r="W1261"/>
  <c r="N1262"/>
  <c r="O1262"/>
  <c r="P1262"/>
  <c r="Q1262"/>
  <c r="R1262"/>
  <c r="S1262"/>
  <c r="T1262"/>
  <c r="U1262"/>
  <c r="V1262"/>
  <c r="W1262"/>
  <c r="N1263"/>
  <c r="O1263"/>
  <c r="P1263"/>
  <c r="Q1263"/>
  <c r="R1263"/>
  <c r="S1263"/>
  <c r="T1263"/>
  <c r="U1263"/>
  <c r="V1263"/>
  <c r="W1263"/>
  <c r="N1264"/>
  <c r="O1264"/>
  <c r="P1264"/>
  <c r="Q1264"/>
  <c r="R1264"/>
  <c r="S1264"/>
  <c r="T1264"/>
  <c r="U1264"/>
  <c r="V1264"/>
  <c r="W1264"/>
  <c r="N1265"/>
  <c r="O1265"/>
  <c r="P1265"/>
  <c r="Q1265"/>
  <c r="R1265"/>
  <c r="S1265"/>
  <c r="T1265"/>
  <c r="U1265"/>
  <c r="V1265"/>
  <c r="W1265"/>
  <c r="N1266"/>
  <c r="O1266"/>
  <c r="P1266"/>
  <c r="Q1266"/>
  <c r="R1266"/>
  <c r="S1266"/>
  <c r="T1266"/>
  <c r="U1266"/>
  <c r="V1266"/>
  <c r="W1266"/>
  <c r="N1267"/>
  <c r="O1267"/>
  <c r="P1267"/>
  <c r="Q1267"/>
  <c r="R1267"/>
  <c r="S1267"/>
  <c r="T1267"/>
  <c r="U1267"/>
  <c r="V1267"/>
  <c r="W1267"/>
  <c r="N1268"/>
  <c r="O1268"/>
  <c r="P1268"/>
  <c r="Q1268"/>
  <c r="R1268"/>
  <c r="S1268"/>
  <c r="T1268"/>
  <c r="U1268"/>
  <c r="V1268"/>
  <c r="W1268"/>
  <c r="N1269"/>
  <c r="O1269"/>
  <c r="P1269"/>
  <c r="Q1269"/>
  <c r="R1269"/>
  <c r="S1269"/>
  <c r="T1269"/>
  <c r="U1269"/>
  <c r="V1269"/>
  <c r="W1269"/>
  <c r="N1270"/>
  <c r="O1270"/>
  <c r="P1270"/>
  <c r="Q1270"/>
  <c r="R1270"/>
  <c r="S1270"/>
  <c r="T1270"/>
  <c r="U1270"/>
  <c r="V1270"/>
  <c r="W1270"/>
  <c r="N1271"/>
  <c r="O1271"/>
  <c r="P1271"/>
  <c r="Q1271"/>
  <c r="R1271"/>
  <c r="S1271"/>
  <c r="T1271"/>
  <c r="U1271"/>
  <c r="V1271"/>
  <c r="W1271"/>
  <c r="N1272"/>
  <c r="O1272"/>
  <c r="P1272"/>
  <c r="Q1272"/>
  <c r="R1272"/>
  <c r="S1272"/>
  <c r="T1272"/>
  <c r="U1272"/>
  <c r="V1272"/>
  <c r="W1272"/>
  <c r="N1273"/>
  <c r="O1273"/>
  <c r="P1273"/>
  <c r="Q1273"/>
  <c r="R1273"/>
  <c r="S1273"/>
  <c r="T1273"/>
  <c r="U1273"/>
  <c r="V1273"/>
  <c r="W1273"/>
  <c r="N1274"/>
  <c r="O1274"/>
  <c r="P1274"/>
  <c r="Q1274"/>
  <c r="R1274"/>
  <c r="S1274"/>
  <c r="T1274"/>
  <c r="U1274"/>
  <c r="V1274"/>
  <c r="W1274"/>
  <c r="N1275"/>
  <c r="O1275"/>
  <c r="P1275"/>
  <c r="Q1275"/>
  <c r="R1275"/>
  <c r="S1275"/>
  <c r="T1275"/>
  <c r="U1275"/>
  <c r="V1275"/>
  <c r="W1275"/>
  <c r="N1276"/>
  <c r="O1276"/>
  <c r="P1276"/>
  <c r="Q1276"/>
  <c r="R1276"/>
  <c r="S1276"/>
  <c r="T1276"/>
  <c r="U1276"/>
  <c r="V1276"/>
  <c r="W1276"/>
  <c r="N1277"/>
  <c r="O1277"/>
  <c r="P1277"/>
  <c r="Q1277"/>
  <c r="R1277"/>
  <c r="S1277"/>
  <c r="T1277"/>
  <c r="U1277"/>
  <c r="V1277"/>
  <c r="W1277"/>
  <c r="N1278"/>
  <c r="O1278"/>
  <c r="P1278"/>
  <c r="Q1278"/>
  <c r="R1278"/>
  <c r="S1278"/>
  <c r="T1278"/>
  <c r="U1278"/>
  <c r="V1278"/>
  <c r="W1278"/>
  <c r="N1279"/>
  <c r="O1279"/>
  <c r="P1279"/>
  <c r="Q1279"/>
  <c r="R1279"/>
  <c r="S1279"/>
  <c r="T1279"/>
  <c r="U1279"/>
  <c r="V1279"/>
  <c r="W1279"/>
  <c r="N1280"/>
  <c r="O1280"/>
  <c r="P1280"/>
  <c r="Q1280"/>
  <c r="R1280"/>
  <c r="S1280"/>
  <c r="T1280"/>
  <c r="U1280"/>
  <c r="V1280"/>
  <c r="W1280"/>
  <c r="N1281"/>
  <c r="O1281"/>
  <c r="P1281"/>
  <c r="Q1281"/>
  <c r="R1281"/>
  <c r="S1281"/>
  <c r="T1281"/>
  <c r="U1281"/>
  <c r="V1281"/>
  <c r="W1281"/>
  <c r="N1282"/>
  <c r="O1282"/>
  <c r="P1282"/>
  <c r="Q1282"/>
  <c r="R1282"/>
  <c r="S1282"/>
  <c r="T1282"/>
  <c r="U1282"/>
  <c r="V1282"/>
  <c r="W1282"/>
  <c r="N1283"/>
  <c r="O1283"/>
  <c r="P1283"/>
  <c r="Q1283"/>
  <c r="R1283"/>
  <c r="S1283"/>
  <c r="T1283"/>
  <c r="U1283"/>
  <c r="V1283"/>
  <c r="W1283"/>
  <c r="N1284"/>
  <c r="O1284"/>
  <c r="P1284"/>
  <c r="Q1284"/>
  <c r="R1284"/>
  <c r="S1284"/>
  <c r="T1284"/>
  <c r="U1284"/>
  <c r="V1284"/>
  <c r="W1284"/>
  <c r="N1285"/>
  <c r="O1285"/>
  <c r="P1285"/>
  <c r="Q1285"/>
  <c r="R1285"/>
  <c r="S1285"/>
  <c r="T1285"/>
  <c r="U1285"/>
  <c r="V1285"/>
  <c r="W1285"/>
  <c r="N1286"/>
  <c r="O1286"/>
  <c r="P1286"/>
  <c r="Q1286"/>
  <c r="R1286"/>
  <c r="S1286"/>
  <c r="T1286"/>
  <c r="U1286"/>
  <c r="V1286"/>
  <c r="W1286"/>
  <c r="N1287"/>
  <c r="O1287"/>
  <c r="P1287"/>
  <c r="Q1287"/>
  <c r="R1287"/>
  <c r="S1287"/>
  <c r="T1287"/>
  <c r="U1287"/>
  <c r="V1287"/>
  <c r="W1287"/>
  <c r="N1288"/>
  <c r="O1288"/>
  <c r="P1288"/>
  <c r="Q1288"/>
  <c r="R1288"/>
  <c r="S1288"/>
  <c r="T1288"/>
  <c r="U1288"/>
  <c r="V1288"/>
  <c r="W1288"/>
  <c r="N1289"/>
  <c r="O1289"/>
  <c r="P1289"/>
  <c r="Q1289"/>
  <c r="R1289"/>
  <c r="S1289"/>
  <c r="T1289"/>
  <c r="U1289"/>
  <c r="V1289"/>
  <c r="W1289"/>
  <c r="N1290"/>
  <c r="O1290"/>
  <c r="P1290"/>
  <c r="Q1290"/>
  <c r="R1290"/>
  <c r="S1290"/>
  <c r="T1290"/>
  <c r="U1290"/>
  <c r="V1290"/>
  <c r="W1290"/>
  <c r="N1291"/>
  <c r="O1291"/>
  <c r="P1291"/>
  <c r="Q1291"/>
  <c r="R1291"/>
  <c r="S1291"/>
  <c r="T1291"/>
  <c r="U1291"/>
  <c r="V1291"/>
  <c r="W1291"/>
  <c r="N1292"/>
  <c r="O1292"/>
  <c r="P1292"/>
  <c r="Q1292"/>
  <c r="R1292"/>
  <c r="S1292"/>
  <c r="T1292"/>
  <c r="U1292"/>
  <c r="V1292"/>
  <c r="W1292"/>
  <c r="N1293"/>
  <c r="O1293"/>
  <c r="P1293"/>
  <c r="Q1293"/>
  <c r="R1293"/>
  <c r="S1293"/>
  <c r="T1293"/>
  <c r="U1293"/>
  <c r="V1293"/>
  <c r="W1293"/>
  <c r="N1294"/>
  <c r="O1294"/>
  <c r="P1294"/>
  <c r="Q1294"/>
  <c r="R1294"/>
  <c r="S1294"/>
  <c r="T1294"/>
  <c r="U1294"/>
  <c r="V1294"/>
  <c r="W1294"/>
  <c r="N1295"/>
  <c r="O1295"/>
  <c r="P1295"/>
  <c r="Q1295"/>
  <c r="R1295"/>
  <c r="S1295"/>
  <c r="T1295"/>
  <c r="U1295"/>
  <c r="V1295"/>
  <c r="W1295"/>
  <c r="N1296"/>
  <c r="O1296"/>
  <c r="P1296"/>
  <c r="Q1296"/>
  <c r="R1296"/>
  <c r="S1296"/>
  <c r="T1296"/>
  <c r="U1296"/>
  <c r="V1296"/>
  <c r="W1296"/>
  <c r="N1297"/>
  <c r="O1297"/>
  <c r="P1297"/>
  <c r="Q1297"/>
  <c r="R1297"/>
  <c r="S1297"/>
  <c r="T1297"/>
  <c r="U1297"/>
  <c r="V1297"/>
  <c r="W1297"/>
  <c r="N1298"/>
  <c r="O1298"/>
  <c r="P1298"/>
  <c r="Q1298"/>
  <c r="R1298"/>
  <c r="S1298"/>
  <c r="T1298"/>
  <c r="U1298"/>
  <c r="V1298"/>
  <c r="W1298"/>
  <c r="N1299"/>
  <c r="O1299"/>
  <c r="P1299"/>
  <c r="Q1299"/>
  <c r="R1299"/>
  <c r="S1299"/>
  <c r="T1299"/>
  <c r="U1299"/>
  <c r="V1299"/>
  <c r="W1299"/>
  <c r="N1300"/>
  <c r="O1300"/>
  <c r="P1300"/>
  <c r="Q1300"/>
  <c r="R1300"/>
  <c r="S1300"/>
  <c r="T1300"/>
  <c r="U1300"/>
  <c r="V1300"/>
  <c r="W1300"/>
  <c r="N1301"/>
  <c r="O1301"/>
  <c r="P1301"/>
  <c r="Q1301"/>
  <c r="R1301"/>
  <c r="S1301"/>
  <c r="T1301"/>
  <c r="U1301"/>
  <c r="V1301"/>
  <c r="W1301"/>
  <c r="N1302"/>
  <c r="O1302"/>
  <c r="P1302"/>
  <c r="Q1302"/>
  <c r="R1302"/>
  <c r="S1302"/>
  <c r="T1302"/>
  <c r="U1302"/>
  <c r="V1302"/>
  <c r="W1302"/>
  <c r="N1303"/>
  <c r="O1303"/>
  <c r="P1303"/>
  <c r="Q1303"/>
  <c r="R1303"/>
  <c r="S1303"/>
  <c r="T1303"/>
  <c r="U1303"/>
  <c r="V1303"/>
  <c r="W1303"/>
  <c r="N1304"/>
  <c r="O1304"/>
  <c r="P1304"/>
  <c r="Q1304"/>
  <c r="R1304"/>
  <c r="S1304"/>
  <c r="T1304"/>
  <c r="U1304"/>
  <c r="V1304"/>
  <c r="W1304"/>
  <c r="N1305"/>
  <c r="O1305"/>
  <c r="P1305"/>
  <c r="Q1305"/>
  <c r="R1305"/>
  <c r="S1305"/>
  <c r="T1305"/>
  <c r="U1305"/>
  <c r="V1305"/>
  <c r="W1305"/>
  <c r="N1306"/>
  <c r="O1306"/>
  <c r="P1306"/>
  <c r="Q1306"/>
  <c r="R1306"/>
  <c r="S1306"/>
  <c r="T1306"/>
  <c r="U1306"/>
  <c r="V1306"/>
  <c r="W1306"/>
  <c r="N1307"/>
  <c r="O1307"/>
  <c r="P1307"/>
  <c r="Q1307"/>
  <c r="R1307"/>
  <c r="S1307"/>
  <c r="T1307"/>
  <c r="U1307"/>
  <c r="V1307"/>
  <c r="W1307"/>
  <c r="N1308"/>
  <c r="O1308"/>
  <c r="P1308"/>
  <c r="Q1308"/>
  <c r="R1308"/>
  <c r="S1308"/>
  <c r="T1308"/>
  <c r="U1308"/>
  <c r="V1308"/>
  <c r="W1308"/>
  <c r="N1309"/>
  <c r="O1309"/>
  <c r="P1309"/>
  <c r="Q1309"/>
  <c r="R1309"/>
  <c r="S1309"/>
  <c r="T1309"/>
  <c r="U1309"/>
  <c r="V1309"/>
  <c r="W1309"/>
  <c r="N1310"/>
  <c r="O1310"/>
  <c r="P1310"/>
  <c r="Q1310"/>
  <c r="R1310"/>
  <c r="S1310"/>
  <c r="T1310"/>
  <c r="U1310"/>
  <c r="V1310"/>
  <c r="W1310"/>
  <c r="N1311"/>
  <c r="O1311"/>
  <c r="P1311"/>
  <c r="Q1311"/>
  <c r="R1311"/>
  <c r="S1311"/>
  <c r="T1311"/>
  <c r="U1311"/>
  <c r="V1311"/>
  <c r="W1311"/>
  <c r="N1312"/>
  <c r="O1312"/>
  <c r="P1312"/>
  <c r="Q1312"/>
  <c r="R1312"/>
  <c r="S1312"/>
  <c r="T1312"/>
  <c r="U1312"/>
  <c r="V1312"/>
  <c r="W1312"/>
  <c r="N1313"/>
  <c r="O1313"/>
  <c r="P1313"/>
  <c r="Q1313"/>
  <c r="R1313"/>
  <c r="S1313"/>
  <c r="T1313"/>
  <c r="U1313"/>
  <c r="V1313"/>
  <c r="W1313"/>
  <c r="N1314"/>
  <c r="O1314"/>
  <c r="P1314"/>
  <c r="Q1314"/>
  <c r="R1314"/>
  <c r="S1314"/>
  <c r="T1314"/>
  <c r="U1314"/>
  <c r="V1314"/>
  <c r="W1314"/>
  <c r="N1315"/>
  <c r="O1315"/>
  <c r="P1315"/>
  <c r="Q1315"/>
  <c r="R1315"/>
  <c r="S1315"/>
  <c r="T1315"/>
  <c r="U1315"/>
  <c r="V1315"/>
  <c r="W1315"/>
  <c r="N1316"/>
  <c r="O1316"/>
  <c r="P1316"/>
  <c r="Q1316"/>
  <c r="R1316"/>
  <c r="S1316"/>
  <c r="T1316"/>
  <c r="U1316"/>
  <c r="V1316"/>
  <c r="W1316"/>
  <c r="N1317"/>
  <c r="O1317"/>
  <c r="P1317"/>
  <c r="Q1317"/>
  <c r="R1317"/>
  <c r="S1317"/>
  <c r="T1317"/>
  <c r="U1317"/>
  <c r="V1317"/>
  <c r="W1317"/>
  <c r="N1318"/>
  <c r="O1318"/>
  <c r="P1318"/>
  <c r="Q1318"/>
  <c r="R1318"/>
  <c r="S1318"/>
  <c r="T1318"/>
  <c r="U1318"/>
  <c r="V1318"/>
  <c r="W1318"/>
  <c r="N1319"/>
  <c r="O1319"/>
  <c r="P1319"/>
  <c r="Q1319"/>
  <c r="R1319"/>
  <c r="S1319"/>
  <c r="T1319"/>
  <c r="U1319"/>
  <c r="V1319"/>
  <c r="W1319"/>
  <c r="N1320"/>
  <c r="O1320"/>
  <c r="P1320"/>
  <c r="Q1320"/>
  <c r="R1320"/>
  <c r="S1320"/>
  <c r="T1320"/>
  <c r="U1320"/>
  <c r="V1320"/>
  <c r="W1320"/>
  <c r="N1321"/>
  <c r="O1321"/>
  <c r="P1321"/>
  <c r="Q1321"/>
  <c r="R1321"/>
  <c r="S1321"/>
  <c r="T1321"/>
  <c r="U1321"/>
  <c r="V1321"/>
  <c r="W1321"/>
  <c r="N1322"/>
  <c r="O1322"/>
  <c r="P1322"/>
  <c r="Q1322"/>
  <c r="R1322"/>
  <c r="S1322"/>
  <c r="T1322"/>
  <c r="U1322"/>
  <c r="V1322"/>
  <c r="W1322"/>
  <c r="N1323"/>
  <c r="O1323"/>
  <c r="P1323"/>
  <c r="Q1323"/>
  <c r="R1323"/>
  <c r="S1323"/>
  <c r="T1323"/>
  <c r="U1323"/>
  <c r="V1323"/>
  <c r="W1323"/>
  <c r="N1324"/>
  <c r="O1324"/>
  <c r="P1324"/>
  <c r="Q1324"/>
  <c r="R1324"/>
  <c r="S1324"/>
  <c r="T1324"/>
  <c r="U1324"/>
  <c r="V1324"/>
  <c r="W1324"/>
  <c r="N1325"/>
  <c r="O1325"/>
  <c r="P1325"/>
  <c r="Q1325"/>
  <c r="R1325"/>
  <c r="S1325"/>
  <c r="T1325"/>
  <c r="U1325"/>
  <c r="V1325"/>
  <c r="W1325"/>
  <c r="N1326"/>
  <c r="O1326"/>
  <c r="P1326"/>
  <c r="Q1326"/>
  <c r="R1326"/>
  <c r="S1326"/>
  <c r="T1326"/>
  <c r="U1326"/>
  <c r="V1326"/>
  <c r="W1326"/>
  <c r="N1327"/>
  <c r="O1327"/>
  <c r="P1327"/>
  <c r="Q1327"/>
  <c r="R1327"/>
  <c r="S1327"/>
  <c r="T1327"/>
  <c r="U1327"/>
  <c r="V1327"/>
  <c r="W1327"/>
  <c r="N1328"/>
  <c r="O1328"/>
  <c r="P1328"/>
  <c r="Q1328"/>
  <c r="R1328"/>
  <c r="S1328"/>
  <c r="T1328"/>
  <c r="U1328"/>
  <c r="V1328"/>
  <c r="W1328"/>
  <c r="N1329"/>
  <c r="O1329"/>
  <c r="P1329"/>
  <c r="Q1329"/>
  <c r="R1329"/>
  <c r="S1329"/>
  <c r="T1329"/>
  <c r="U1329"/>
  <c r="V1329"/>
  <c r="W1329"/>
  <c r="N1330"/>
  <c r="O1330"/>
  <c r="P1330"/>
  <c r="Q1330"/>
  <c r="R1330"/>
  <c r="S1330"/>
  <c r="T1330"/>
  <c r="U1330"/>
  <c r="V1330"/>
  <c r="W1330"/>
  <c r="N1331"/>
  <c r="O1331"/>
  <c r="P1331"/>
  <c r="Q1331"/>
  <c r="R1331"/>
  <c r="S1331"/>
  <c r="T1331"/>
  <c r="U1331"/>
  <c r="V1331"/>
  <c r="W1331"/>
  <c r="N1332"/>
  <c r="O1332"/>
  <c r="P1332"/>
  <c r="Q1332"/>
  <c r="R1332"/>
  <c r="S1332"/>
  <c r="T1332"/>
  <c r="U1332"/>
  <c r="V1332"/>
  <c r="W1332"/>
  <c r="N1333"/>
  <c r="O1333"/>
  <c r="P1333"/>
  <c r="Q1333"/>
  <c r="R1333"/>
  <c r="S1333"/>
  <c r="T1333"/>
  <c r="U1333"/>
  <c r="V1333"/>
  <c r="W1333"/>
  <c r="N1334"/>
  <c r="O1334"/>
  <c r="P1334"/>
  <c r="Q1334"/>
  <c r="R1334"/>
  <c r="S1334"/>
  <c r="T1334"/>
  <c r="U1334"/>
  <c r="V1334"/>
  <c r="W1334"/>
  <c r="N1335"/>
  <c r="O1335"/>
  <c r="P1335"/>
  <c r="Q1335"/>
  <c r="R1335"/>
  <c r="S1335"/>
  <c r="T1335"/>
  <c r="U1335"/>
  <c r="V1335"/>
  <c r="W1335"/>
  <c r="N1336"/>
  <c r="O1336"/>
  <c r="P1336"/>
  <c r="Q1336"/>
  <c r="R1336"/>
  <c r="S1336"/>
  <c r="T1336"/>
  <c r="U1336"/>
  <c r="V1336"/>
  <c r="W1336"/>
  <c r="N1337"/>
  <c r="O1337"/>
  <c r="P1337"/>
  <c r="Q1337"/>
  <c r="R1337"/>
  <c r="S1337"/>
  <c r="T1337"/>
  <c r="U1337"/>
  <c r="V1337"/>
  <c r="W1337"/>
  <c r="N1338"/>
  <c r="O1338"/>
  <c r="P1338"/>
  <c r="Q1338"/>
  <c r="R1338"/>
  <c r="S1338"/>
  <c r="T1338"/>
  <c r="U1338"/>
  <c r="V1338"/>
  <c r="W1338"/>
  <c r="N1339"/>
  <c r="O1339"/>
  <c r="P1339"/>
  <c r="Q1339"/>
  <c r="R1339"/>
  <c r="S1339"/>
  <c r="T1339"/>
  <c r="U1339"/>
  <c r="V1339"/>
  <c r="W1339"/>
  <c r="N1340"/>
  <c r="O1340"/>
  <c r="P1340"/>
  <c r="Q1340"/>
  <c r="R1340"/>
  <c r="S1340"/>
  <c r="T1340"/>
  <c r="U1340"/>
  <c r="V1340"/>
  <c r="W1340"/>
  <c r="N1341"/>
  <c r="O1341"/>
  <c r="P1341"/>
  <c r="Q1341"/>
  <c r="R1341"/>
  <c r="S1341"/>
  <c r="T1341"/>
  <c r="U1341"/>
  <c r="V1341"/>
  <c r="W1341"/>
  <c r="N1342"/>
  <c r="O1342"/>
  <c r="P1342"/>
  <c r="Q1342"/>
  <c r="R1342"/>
  <c r="S1342"/>
  <c r="T1342"/>
  <c r="U1342"/>
  <c r="V1342"/>
  <c r="W1342"/>
  <c r="N1343"/>
  <c r="O1343"/>
  <c r="P1343"/>
  <c r="Q1343"/>
  <c r="R1343"/>
  <c r="S1343"/>
  <c r="T1343"/>
  <c r="U1343"/>
  <c r="V1343"/>
  <c r="W1343"/>
  <c r="N1344"/>
  <c r="O1344"/>
  <c r="P1344"/>
  <c r="Q1344"/>
  <c r="R1344"/>
  <c r="S1344"/>
  <c r="T1344"/>
  <c r="U1344"/>
  <c r="V1344"/>
  <c r="W1344"/>
  <c r="N1345"/>
  <c r="O1345"/>
  <c r="P1345"/>
  <c r="Q1345"/>
  <c r="R1345"/>
  <c r="S1345"/>
  <c r="T1345"/>
  <c r="U1345"/>
  <c r="V1345"/>
  <c r="W1345"/>
  <c r="N1346"/>
  <c r="O1346"/>
  <c r="P1346"/>
  <c r="Q1346"/>
  <c r="R1346"/>
  <c r="S1346"/>
  <c r="T1346"/>
  <c r="U1346"/>
  <c r="V1346"/>
  <c r="W1346"/>
  <c r="N1347"/>
  <c r="O1347"/>
  <c r="P1347"/>
  <c r="Q1347"/>
  <c r="R1347"/>
  <c r="S1347"/>
  <c r="T1347"/>
  <c r="U1347"/>
  <c r="V1347"/>
  <c r="W1347"/>
  <c r="N1348"/>
  <c r="O1348"/>
  <c r="P1348"/>
  <c r="Q1348"/>
  <c r="R1348"/>
  <c r="S1348"/>
  <c r="T1348"/>
  <c r="U1348"/>
  <c r="V1348"/>
  <c r="W1348"/>
  <c r="N1349"/>
  <c r="O1349"/>
  <c r="P1349"/>
  <c r="Q1349"/>
  <c r="R1349"/>
  <c r="S1349"/>
  <c r="T1349"/>
  <c r="U1349"/>
  <c r="V1349"/>
  <c r="W1349"/>
  <c r="N1350"/>
  <c r="O1350"/>
  <c r="P1350"/>
  <c r="Q1350"/>
  <c r="R1350"/>
  <c r="S1350"/>
  <c r="T1350"/>
  <c r="U1350"/>
  <c r="V1350"/>
  <c r="W1350"/>
  <c r="N1351"/>
  <c r="O1351"/>
  <c r="P1351"/>
  <c r="Q1351"/>
  <c r="R1351"/>
  <c r="S1351"/>
  <c r="T1351"/>
  <c r="U1351"/>
  <c r="V1351"/>
  <c r="W1351"/>
  <c r="N1352"/>
  <c r="O1352"/>
  <c r="P1352"/>
  <c r="Q1352"/>
  <c r="R1352"/>
  <c r="S1352"/>
  <c r="T1352"/>
  <c r="U1352"/>
  <c r="V1352"/>
  <c r="W1352"/>
  <c r="N1353"/>
  <c r="O1353"/>
  <c r="P1353"/>
  <c r="Q1353"/>
  <c r="R1353"/>
  <c r="S1353"/>
  <c r="T1353"/>
  <c r="U1353"/>
  <c r="V1353"/>
  <c r="W1353"/>
  <c r="N1354"/>
  <c r="O1354"/>
  <c r="P1354"/>
  <c r="Q1354"/>
  <c r="R1354"/>
  <c r="S1354"/>
  <c r="T1354"/>
  <c r="U1354"/>
  <c r="V1354"/>
  <c r="W1354"/>
  <c r="N1355"/>
  <c r="O1355"/>
  <c r="P1355"/>
  <c r="Q1355"/>
  <c r="R1355"/>
  <c r="S1355"/>
  <c r="T1355"/>
  <c r="U1355"/>
  <c r="V1355"/>
  <c r="W1355"/>
  <c r="N1356"/>
  <c r="O1356"/>
  <c r="P1356"/>
  <c r="Q1356"/>
  <c r="R1356"/>
  <c r="S1356"/>
  <c r="T1356"/>
  <c r="U1356"/>
  <c r="V1356"/>
  <c r="W1356"/>
  <c r="N1357"/>
  <c r="O1357"/>
  <c r="P1357"/>
  <c r="Q1357"/>
  <c r="R1357"/>
  <c r="S1357"/>
  <c r="T1357"/>
  <c r="U1357"/>
  <c r="V1357"/>
  <c r="W1357"/>
  <c r="N1358"/>
  <c r="O1358"/>
  <c r="P1358"/>
  <c r="Q1358"/>
  <c r="R1358"/>
  <c r="S1358"/>
  <c r="T1358"/>
  <c r="U1358"/>
  <c r="V1358"/>
  <c r="W1358"/>
  <c r="N1359"/>
  <c r="O1359"/>
  <c r="P1359"/>
  <c r="Q1359"/>
  <c r="R1359"/>
  <c r="S1359"/>
  <c r="T1359"/>
  <c r="U1359"/>
  <c r="V1359"/>
  <c r="W1359"/>
  <c r="N1360"/>
  <c r="O1360"/>
  <c r="P1360"/>
  <c r="Q1360"/>
  <c r="R1360"/>
  <c r="S1360"/>
  <c r="T1360"/>
  <c r="U1360"/>
  <c r="V1360"/>
  <c r="W1360"/>
  <c r="N1361"/>
  <c r="O1361"/>
  <c r="P1361"/>
  <c r="Q1361"/>
  <c r="R1361"/>
  <c r="S1361"/>
  <c r="T1361"/>
  <c r="U1361"/>
  <c r="V1361"/>
  <c r="W1361"/>
  <c r="N1362"/>
  <c r="O1362"/>
  <c r="P1362"/>
  <c r="Q1362"/>
  <c r="R1362"/>
  <c r="S1362"/>
  <c r="T1362"/>
  <c r="U1362"/>
  <c r="V1362"/>
  <c r="W1362"/>
  <c r="N1363"/>
  <c r="O1363"/>
  <c r="P1363"/>
  <c r="Q1363"/>
  <c r="R1363"/>
  <c r="S1363"/>
  <c r="T1363"/>
  <c r="U1363"/>
  <c r="V1363"/>
  <c r="W1363"/>
  <c r="N1364"/>
  <c r="O1364"/>
  <c r="P1364"/>
  <c r="Q1364"/>
  <c r="R1364"/>
  <c r="S1364"/>
  <c r="T1364"/>
  <c r="U1364"/>
  <c r="V1364"/>
  <c r="W1364"/>
  <c r="N1365"/>
  <c r="O1365"/>
  <c r="P1365"/>
  <c r="Q1365"/>
  <c r="R1365"/>
  <c r="S1365"/>
  <c r="T1365"/>
  <c r="U1365"/>
  <c r="V1365"/>
  <c r="W1365"/>
  <c r="N1366"/>
  <c r="O1366"/>
  <c r="P1366"/>
  <c r="Q1366"/>
  <c r="R1366"/>
  <c r="S1366"/>
  <c r="T1366"/>
  <c r="U1366"/>
  <c r="V1366"/>
  <c r="W1366"/>
  <c r="N1367"/>
  <c r="O1367"/>
  <c r="P1367"/>
  <c r="Q1367"/>
  <c r="R1367"/>
  <c r="S1367"/>
  <c r="T1367"/>
  <c r="U1367"/>
  <c r="V1367"/>
  <c r="W1367"/>
  <c r="N1368"/>
  <c r="O1368"/>
  <c r="P1368"/>
  <c r="Q1368"/>
  <c r="R1368"/>
  <c r="S1368"/>
  <c r="T1368"/>
  <c r="U1368"/>
  <c r="V1368"/>
  <c r="W1368"/>
  <c r="N1369"/>
  <c r="O1369"/>
  <c r="P1369"/>
  <c r="Q1369"/>
  <c r="R1369"/>
  <c r="S1369"/>
  <c r="T1369"/>
  <c r="U1369"/>
  <c r="V1369"/>
  <c r="W1369"/>
  <c r="N1370"/>
  <c r="O1370"/>
  <c r="P1370"/>
  <c r="Q1370"/>
  <c r="R1370"/>
  <c r="S1370"/>
  <c r="T1370"/>
  <c r="U1370"/>
  <c r="V1370"/>
  <c r="W1370"/>
  <c r="N1371"/>
  <c r="O1371"/>
  <c r="P1371"/>
  <c r="Q1371"/>
  <c r="R1371"/>
  <c r="S1371"/>
  <c r="T1371"/>
  <c r="U1371"/>
  <c r="V1371"/>
  <c r="W1371"/>
  <c r="N1372"/>
  <c r="O1372"/>
  <c r="P1372"/>
  <c r="Q1372"/>
  <c r="R1372"/>
  <c r="S1372"/>
  <c r="T1372"/>
  <c r="U1372"/>
  <c r="V1372"/>
  <c r="W1372"/>
  <c r="N1373"/>
  <c r="O1373"/>
  <c r="P1373"/>
  <c r="Q1373"/>
  <c r="R1373"/>
  <c r="S1373"/>
  <c r="T1373"/>
  <c r="U1373"/>
  <c r="V1373"/>
  <c r="W1373"/>
  <c r="N1374"/>
  <c r="O1374"/>
  <c r="P1374"/>
  <c r="Q1374"/>
  <c r="R1374"/>
  <c r="S1374"/>
  <c r="T1374"/>
  <c r="U1374"/>
  <c r="V1374"/>
  <c r="W1374"/>
  <c r="N1375"/>
  <c r="O1375"/>
  <c r="P1375"/>
  <c r="Q1375"/>
  <c r="R1375"/>
  <c r="S1375"/>
  <c r="T1375"/>
  <c r="U1375"/>
  <c r="V1375"/>
  <c r="W1375"/>
  <c r="N1376"/>
  <c r="O1376"/>
  <c r="P1376"/>
  <c r="Q1376"/>
  <c r="R1376"/>
  <c r="S1376"/>
  <c r="T1376"/>
  <c r="U1376"/>
  <c r="V1376"/>
  <c r="W1376"/>
  <c r="N1377"/>
  <c r="O1377"/>
  <c r="P1377"/>
  <c r="Q1377"/>
  <c r="R1377"/>
  <c r="S1377"/>
  <c r="T1377"/>
  <c r="U1377"/>
  <c r="V1377"/>
  <c r="W1377"/>
  <c r="N1378"/>
  <c r="O1378"/>
  <c r="P1378"/>
  <c r="Q1378"/>
  <c r="R1378"/>
  <c r="S1378"/>
  <c r="T1378"/>
  <c r="U1378"/>
  <c r="V1378"/>
  <c r="W1378"/>
  <c r="N1379"/>
  <c r="O1379"/>
  <c r="P1379"/>
  <c r="Q1379"/>
  <c r="R1379"/>
  <c r="S1379"/>
  <c r="T1379"/>
  <c r="U1379"/>
  <c r="V1379"/>
  <c r="W1379"/>
  <c r="N1380"/>
  <c r="O1380"/>
  <c r="P1380"/>
  <c r="Q1380"/>
  <c r="R1380"/>
  <c r="S1380"/>
  <c r="T1380"/>
  <c r="U1380"/>
  <c r="V1380"/>
  <c r="W1380"/>
  <c r="N1381"/>
  <c r="O1381"/>
  <c r="P1381"/>
  <c r="Q1381"/>
  <c r="R1381"/>
  <c r="S1381"/>
  <c r="T1381"/>
  <c r="U1381"/>
  <c r="V1381"/>
  <c r="W1381"/>
  <c r="N1382"/>
  <c r="O1382"/>
  <c r="P1382"/>
  <c r="Q1382"/>
  <c r="R1382"/>
  <c r="S1382"/>
  <c r="T1382"/>
  <c r="U1382"/>
  <c r="V1382"/>
  <c r="W1382"/>
  <c r="N1383"/>
  <c r="O1383"/>
  <c r="P1383"/>
  <c r="Q1383"/>
  <c r="R1383"/>
  <c r="S1383"/>
  <c r="T1383"/>
  <c r="U1383"/>
  <c r="V1383"/>
  <c r="W1383"/>
  <c r="N1384"/>
  <c r="O1384"/>
  <c r="P1384"/>
  <c r="Q1384"/>
  <c r="R1384"/>
  <c r="S1384"/>
  <c r="T1384"/>
  <c r="U1384"/>
  <c r="V1384"/>
  <c r="W1384"/>
  <c r="N1385"/>
  <c r="O1385"/>
  <c r="P1385"/>
  <c r="Q1385"/>
  <c r="R1385"/>
  <c r="S1385"/>
  <c r="T1385"/>
  <c r="U1385"/>
  <c r="V1385"/>
  <c r="W1385"/>
  <c r="N1386"/>
  <c r="O1386"/>
  <c r="P1386"/>
  <c r="Q1386"/>
  <c r="R1386"/>
  <c r="S1386"/>
  <c r="T1386"/>
  <c r="U1386"/>
  <c r="V1386"/>
  <c r="W1386"/>
  <c r="N1387"/>
  <c r="O1387"/>
  <c r="P1387"/>
  <c r="Q1387"/>
  <c r="R1387"/>
  <c r="S1387"/>
  <c r="T1387"/>
  <c r="U1387"/>
  <c r="V1387"/>
  <c r="W1387"/>
  <c r="N1388"/>
  <c r="O1388"/>
  <c r="P1388"/>
  <c r="Q1388"/>
  <c r="R1388"/>
  <c r="S1388"/>
  <c r="T1388"/>
  <c r="U1388"/>
  <c r="V1388"/>
  <c r="W1388"/>
  <c r="N1389"/>
  <c r="O1389"/>
  <c r="P1389"/>
  <c r="Q1389"/>
  <c r="R1389"/>
  <c r="S1389"/>
  <c r="T1389"/>
  <c r="U1389"/>
  <c r="V1389"/>
  <c r="W1389"/>
  <c r="N1390"/>
  <c r="O1390"/>
  <c r="P1390"/>
  <c r="Q1390"/>
  <c r="R1390"/>
  <c r="S1390"/>
  <c r="T1390"/>
  <c r="U1390"/>
  <c r="V1390"/>
  <c r="W1390"/>
  <c r="N1391"/>
  <c r="O1391"/>
  <c r="P1391"/>
  <c r="Q1391"/>
  <c r="R1391"/>
  <c r="S1391"/>
  <c r="T1391"/>
  <c r="U1391"/>
  <c r="V1391"/>
  <c r="W1391"/>
  <c r="N1392"/>
  <c r="O1392"/>
  <c r="P1392"/>
  <c r="Q1392"/>
  <c r="R1392"/>
  <c r="S1392"/>
  <c r="T1392"/>
  <c r="U1392"/>
  <c r="V1392"/>
  <c r="W1392"/>
  <c r="N1393"/>
  <c r="O1393"/>
  <c r="P1393"/>
  <c r="Q1393"/>
  <c r="R1393"/>
  <c r="S1393"/>
  <c r="T1393"/>
  <c r="U1393"/>
  <c r="V1393"/>
  <c r="W1393"/>
  <c r="N1394"/>
  <c r="O1394"/>
  <c r="P1394"/>
  <c r="Q1394"/>
  <c r="R1394"/>
  <c r="S1394"/>
  <c r="T1394"/>
  <c r="U1394"/>
  <c r="V1394"/>
  <c r="W1394"/>
  <c r="N1395"/>
  <c r="O1395"/>
  <c r="P1395"/>
  <c r="Q1395"/>
  <c r="R1395"/>
  <c r="S1395"/>
  <c r="T1395"/>
  <c r="U1395"/>
  <c r="V1395"/>
  <c r="W1395"/>
  <c r="N1396"/>
  <c r="O1396"/>
  <c r="P1396"/>
  <c r="Q1396"/>
  <c r="R1396"/>
  <c r="S1396"/>
  <c r="T1396"/>
  <c r="U1396"/>
  <c r="V1396"/>
  <c r="W1396"/>
  <c r="N1397"/>
  <c r="O1397"/>
  <c r="P1397"/>
  <c r="Q1397"/>
  <c r="R1397"/>
  <c r="S1397"/>
  <c r="T1397"/>
  <c r="U1397"/>
  <c r="V1397"/>
  <c r="W1397"/>
  <c r="N1398"/>
  <c r="O1398"/>
  <c r="P1398"/>
  <c r="Q1398"/>
  <c r="R1398"/>
  <c r="S1398"/>
  <c r="T1398"/>
  <c r="U1398"/>
  <c r="V1398"/>
  <c r="W1398"/>
  <c r="N1399"/>
  <c r="O1399"/>
  <c r="P1399"/>
  <c r="Q1399"/>
  <c r="R1399"/>
  <c r="S1399"/>
  <c r="T1399"/>
  <c r="U1399"/>
  <c r="V1399"/>
  <c r="W1399"/>
  <c r="N1400"/>
  <c r="O1400"/>
  <c r="P1400"/>
  <c r="Q1400"/>
  <c r="R1400"/>
  <c r="S1400"/>
  <c r="T1400"/>
  <c r="U1400"/>
  <c r="V1400"/>
  <c r="W1400"/>
  <c r="N1401"/>
  <c r="O1401"/>
  <c r="P1401"/>
  <c r="Q1401"/>
  <c r="R1401"/>
  <c r="S1401"/>
  <c r="T1401"/>
  <c r="U1401"/>
  <c r="V1401"/>
  <c r="W1401"/>
  <c r="N1402"/>
  <c r="O1402"/>
  <c r="P1402"/>
  <c r="Q1402"/>
  <c r="R1402"/>
  <c r="S1402"/>
  <c r="T1402"/>
  <c r="U1402"/>
  <c r="V1402"/>
  <c r="W1402"/>
  <c r="N1403"/>
  <c r="O1403"/>
  <c r="P1403"/>
  <c r="Q1403"/>
  <c r="R1403"/>
  <c r="S1403"/>
  <c r="T1403"/>
  <c r="U1403"/>
  <c r="V1403"/>
  <c r="W1403"/>
  <c r="N1404"/>
  <c r="O1404"/>
  <c r="P1404"/>
  <c r="Q1404"/>
  <c r="R1404"/>
  <c r="S1404"/>
  <c r="T1404"/>
  <c r="U1404"/>
  <c r="V1404"/>
  <c r="W1404"/>
  <c r="N1405"/>
  <c r="O1405"/>
  <c r="P1405"/>
  <c r="Q1405"/>
  <c r="R1405"/>
  <c r="S1405"/>
  <c r="T1405"/>
  <c r="U1405"/>
  <c r="V1405"/>
  <c r="W1405"/>
  <c r="N1406"/>
  <c r="O1406"/>
  <c r="P1406"/>
  <c r="Q1406"/>
  <c r="R1406"/>
  <c r="S1406"/>
  <c r="T1406"/>
  <c r="U1406"/>
  <c r="V1406"/>
  <c r="W1406"/>
  <c r="N1407"/>
  <c r="O1407"/>
  <c r="P1407"/>
  <c r="Q1407"/>
  <c r="R1407"/>
  <c r="S1407"/>
  <c r="T1407"/>
  <c r="U1407"/>
  <c r="V1407"/>
  <c r="W1407"/>
  <c r="N1408"/>
  <c r="O1408"/>
  <c r="P1408"/>
  <c r="Q1408"/>
  <c r="R1408"/>
  <c r="S1408"/>
  <c r="T1408"/>
  <c r="U1408"/>
  <c r="V1408"/>
  <c r="W1408"/>
  <c r="N1409"/>
  <c r="O1409"/>
  <c r="P1409"/>
  <c r="Q1409"/>
  <c r="R1409"/>
  <c r="S1409"/>
  <c r="T1409"/>
  <c r="U1409"/>
  <c r="V1409"/>
  <c r="W1409"/>
  <c r="N1410"/>
  <c r="O1410"/>
  <c r="P1410"/>
  <c r="Q1410"/>
  <c r="R1410"/>
  <c r="S1410"/>
  <c r="T1410"/>
  <c r="U1410"/>
  <c r="V1410"/>
  <c r="W1410"/>
  <c r="N1411"/>
  <c r="O1411"/>
  <c r="P1411"/>
  <c r="Q1411"/>
  <c r="R1411"/>
  <c r="S1411"/>
  <c r="T1411"/>
  <c r="U1411"/>
  <c r="V1411"/>
  <c r="W1411"/>
  <c r="N1412"/>
  <c r="O1412"/>
  <c r="P1412"/>
  <c r="Q1412"/>
  <c r="R1412"/>
  <c r="S1412"/>
  <c r="T1412"/>
  <c r="U1412"/>
  <c r="V1412"/>
  <c r="W1412"/>
  <c r="N1413"/>
  <c r="O1413"/>
  <c r="P1413"/>
  <c r="Q1413"/>
  <c r="R1413"/>
  <c r="S1413"/>
  <c r="T1413"/>
  <c r="U1413"/>
  <c r="V1413"/>
  <c r="W1413"/>
  <c r="N1414"/>
  <c r="O1414"/>
  <c r="P1414"/>
  <c r="Q1414"/>
  <c r="R1414"/>
  <c r="S1414"/>
  <c r="T1414"/>
  <c r="U1414"/>
  <c r="V1414"/>
  <c r="W1414"/>
  <c r="N1415"/>
  <c r="O1415"/>
  <c r="P1415"/>
  <c r="Q1415"/>
  <c r="R1415"/>
  <c r="S1415"/>
  <c r="T1415"/>
  <c r="U1415"/>
  <c r="V1415"/>
  <c r="W1415"/>
  <c r="N1416"/>
  <c r="O1416"/>
  <c r="P1416"/>
  <c r="Q1416"/>
  <c r="R1416"/>
  <c r="S1416"/>
  <c r="T1416"/>
  <c r="U1416"/>
  <c r="V1416"/>
  <c r="W1416"/>
  <c r="N1417"/>
  <c r="O1417"/>
  <c r="P1417"/>
  <c r="Q1417"/>
  <c r="R1417"/>
  <c r="S1417"/>
  <c r="T1417"/>
  <c r="U1417"/>
  <c r="V1417"/>
  <c r="W1417"/>
  <c r="N1418"/>
  <c r="O1418"/>
  <c r="P1418"/>
  <c r="Q1418"/>
  <c r="R1418"/>
  <c r="S1418"/>
  <c r="T1418"/>
  <c r="U1418"/>
  <c r="V1418"/>
  <c r="W1418"/>
  <c r="N1419"/>
  <c r="O1419"/>
  <c r="P1419"/>
  <c r="Q1419"/>
  <c r="R1419"/>
  <c r="S1419"/>
  <c r="T1419"/>
  <c r="U1419"/>
  <c r="V1419"/>
  <c r="W1419"/>
  <c r="N1420"/>
  <c r="O1420"/>
  <c r="P1420"/>
  <c r="Q1420"/>
  <c r="R1420"/>
  <c r="S1420"/>
  <c r="T1420"/>
  <c r="U1420"/>
  <c r="V1420"/>
  <c r="W1420"/>
  <c r="N1421"/>
  <c r="O1421"/>
  <c r="P1421"/>
  <c r="Q1421"/>
  <c r="R1421"/>
  <c r="S1421"/>
  <c r="T1421"/>
  <c r="U1421"/>
  <c r="V1421"/>
  <c r="W1421"/>
  <c r="N1422"/>
  <c r="O1422"/>
  <c r="P1422"/>
  <c r="Q1422"/>
  <c r="R1422"/>
  <c r="S1422"/>
  <c r="T1422"/>
  <c r="U1422"/>
  <c r="V1422"/>
  <c r="W1422"/>
  <c r="N1423"/>
  <c r="O1423"/>
  <c r="P1423"/>
  <c r="Q1423"/>
  <c r="R1423"/>
  <c r="S1423"/>
  <c r="T1423"/>
  <c r="U1423"/>
  <c r="V1423"/>
  <c r="W1423"/>
  <c r="N1424"/>
  <c r="O1424"/>
  <c r="P1424"/>
  <c r="Q1424"/>
  <c r="R1424"/>
  <c r="S1424"/>
  <c r="T1424"/>
  <c r="U1424"/>
  <c r="V1424"/>
  <c r="W1424"/>
  <c r="N1425"/>
  <c r="O1425"/>
  <c r="P1425"/>
  <c r="Q1425"/>
  <c r="R1425"/>
  <c r="S1425"/>
  <c r="T1425"/>
  <c r="U1425"/>
  <c r="V1425"/>
  <c r="W1425"/>
  <c r="N1426"/>
  <c r="O1426"/>
  <c r="P1426"/>
  <c r="Q1426"/>
  <c r="R1426"/>
  <c r="S1426"/>
  <c r="T1426"/>
  <c r="U1426"/>
  <c r="V1426"/>
  <c r="W1426"/>
  <c r="N1427"/>
  <c r="O1427"/>
  <c r="P1427"/>
  <c r="Q1427"/>
  <c r="R1427"/>
  <c r="S1427"/>
  <c r="T1427"/>
  <c r="U1427"/>
  <c r="V1427"/>
  <c r="W1427"/>
  <c r="N1428"/>
  <c r="O1428"/>
  <c r="P1428"/>
  <c r="Q1428"/>
  <c r="R1428"/>
  <c r="S1428"/>
  <c r="T1428"/>
  <c r="U1428"/>
  <c r="V1428"/>
  <c r="W1428"/>
  <c r="N1429"/>
  <c r="O1429"/>
  <c r="P1429"/>
  <c r="Q1429"/>
  <c r="R1429"/>
  <c r="S1429"/>
  <c r="T1429"/>
  <c r="U1429"/>
  <c r="V1429"/>
  <c r="W1429"/>
  <c r="N1430"/>
  <c r="O1430"/>
  <c r="P1430"/>
  <c r="Q1430"/>
  <c r="R1430"/>
  <c r="S1430"/>
  <c r="T1430"/>
  <c r="U1430"/>
  <c r="V1430"/>
  <c r="W1430"/>
  <c r="N1431"/>
  <c r="O1431"/>
  <c r="P1431"/>
  <c r="Q1431"/>
  <c r="R1431"/>
  <c r="S1431"/>
  <c r="T1431"/>
  <c r="U1431"/>
  <c r="V1431"/>
  <c r="W1431"/>
  <c r="N1432"/>
  <c r="O1432"/>
  <c r="P1432"/>
  <c r="Q1432"/>
  <c r="R1432"/>
  <c r="S1432"/>
  <c r="T1432"/>
  <c r="U1432"/>
  <c r="V1432"/>
  <c r="W1432"/>
  <c r="N1433"/>
  <c r="O1433"/>
  <c r="P1433"/>
  <c r="Q1433"/>
  <c r="R1433"/>
  <c r="S1433"/>
  <c r="T1433"/>
  <c r="U1433"/>
  <c r="V1433"/>
  <c r="W1433"/>
  <c r="N1434"/>
  <c r="O1434"/>
  <c r="P1434"/>
  <c r="Q1434"/>
  <c r="R1434"/>
  <c r="S1434"/>
  <c r="T1434"/>
  <c r="U1434"/>
  <c r="V1434"/>
  <c r="W1434"/>
  <c r="N1435"/>
  <c r="O1435"/>
  <c r="P1435"/>
  <c r="Q1435"/>
  <c r="R1435"/>
  <c r="S1435"/>
  <c r="T1435"/>
  <c r="U1435"/>
  <c r="V1435"/>
  <c r="W1435"/>
  <c r="N1436"/>
  <c r="O1436"/>
  <c r="P1436"/>
  <c r="Q1436"/>
  <c r="R1436"/>
  <c r="S1436"/>
  <c r="T1436"/>
  <c r="U1436"/>
  <c r="V1436"/>
  <c r="W1436"/>
  <c r="N1437"/>
  <c r="O1437"/>
  <c r="P1437"/>
  <c r="Q1437"/>
  <c r="R1437"/>
  <c r="S1437"/>
  <c r="T1437"/>
  <c r="U1437"/>
  <c r="V1437"/>
  <c r="W1437"/>
  <c r="N1438"/>
  <c r="O1438"/>
  <c r="P1438"/>
  <c r="Q1438"/>
  <c r="R1438"/>
  <c r="S1438"/>
  <c r="T1438"/>
  <c r="U1438"/>
  <c r="V1438"/>
  <c r="W1438"/>
  <c r="N1439"/>
  <c r="O1439"/>
  <c r="P1439"/>
  <c r="Q1439"/>
  <c r="R1439"/>
  <c r="S1439"/>
  <c r="T1439"/>
  <c r="U1439"/>
  <c r="V1439"/>
  <c r="W1439"/>
  <c r="N1440"/>
  <c r="O1440"/>
  <c r="P1440"/>
  <c r="Q1440"/>
  <c r="R1440"/>
  <c r="S1440"/>
  <c r="T1440"/>
  <c r="U1440"/>
  <c r="V1440"/>
  <c r="W1440"/>
  <c r="N1441"/>
  <c r="O1441"/>
  <c r="P1441"/>
  <c r="Q1441"/>
  <c r="R1441"/>
  <c r="S1441"/>
  <c r="T1441"/>
  <c r="U1441"/>
  <c r="V1441"/>
  <c r="W1441"/>
  <c r="N1442"/>
  <c r="O1442"/>
  <c r="P1442"/>
  <c r="Q1442"/>
  <c r="R1442"/>
  <c r="S1442"/>
  <c r="T1442"/>
  <c r="U1442"/>
  <c r="V1442"/>
  <c r="W1442"/>
  <c r="N1443"/>
  <c r="O1443"/>
  <c r="P1443"/>
  <c r="Q1443"/>
  <c r="R1443"/>
  <c r="S1443"/>
  <c r="T1443"/>
  <c r="U1443"/>
  <c r="V1443"/>
  <c r="W1443"/>
  <c r="N1444"/>
  <c r="O1444"/>
  <c r="P1444"/>
  <c r="Q1444"/>
  <c r="R1444"/>
  <c r="S1444"/>
  <c r="T1444"/>
  <c r="U1444"/>
  <c r="V1444"/>
  <c r="W1444"/>
  <c r="N1445"/>
  <c r="O1445"/>
  <c r="P1445"/>
  <c r="Q1445"/>
  <c r="R1445"/>
  <c r="S1445"/>
  <c r="T1445"/>
  <c r="U1445"/>
  <c r="V1445"/>
  <c r="W1445"/>
  <c r="N1446"/>
  <c r="O1446"/>
  <c r="P1446"/>
  <c r="Q1446"/>
  <c r="R1446"/>
  <c r="S1446"/>
  <c r="T1446"/>
  <c r="U1446"/>
  <c r="V1446"/>
  <c r="W1446"/>
  <c r="N1447"/>
  <c r="O1447"/>
  <c r="P1447"/>
  <c r="Q1447"/>
  <c r="R1447"/>
  <c r="S1447"/>
  <c r="T1447"/>
  <c r="U1447"/>
  <c r="V1447"/>
  <c r="W1447"/>
  <c r="N1448"/>
  <c r="O1448"/>
  <c r="P1448"/>
  <c r="Q1448"/>
  <c r="R1448"/>
  <c r="S1448"/>
  <c r="T1448"/>
  <c r="U1448"/>
  <c r="V1448"/>
  <c r="W1448"/>
  <c r="N1449"/>
  <c r="O1449"/>
  <c r="P1449"/>
  <c r="Q1449"/>
  <c r="R1449"/>
  <c r="S1449"/>
  <c r="T1449"/>
  <c r="U1449"/>
  <c r="V1449"/>
  <c r="W1449"/>
  <c r="N1450"/>
  <c r="O1450"/>
  <c r="P1450"/>
  <c r="Q1450"/>
  <c r="R1450"/>
  <c r="S1450"/>
  <c r="T1450"/>
  <c r="U1450"/>
  <c r="V1450"/>
  <c r="W1450"/>
  <c r="N1451"/>
  <c r="O1451"/>
  <c r="P1451"/>
  <c r="Q1451"/>
  <c r="R1451"/>
  <c r="S1451"/>
  <c r="T1451"/>
  <c r="U1451"/>
  <c r="V1451"/>
  <c r="W1451"/>
  <c r="N1452"/>
  <c r="O1452"/>
  <c r="P1452"/>
  <c r="Q1452"/>
  <c r="R1452"/>
  <c r="S1452"/>
  <c r="T1452"/>
  <c r="U1452"/>
  <c r="V1452"/>
  <c r="W1452"/>
  <c r="N1453"/>
  <c r="O1453"/>
  <c r="P1453"/>
  <c r="Q1453"/>
  <c r="R1453"/>
  <c r="S1453"/>
  <c r="T1453"/>
  <c r="U1453"/>
  <c r="V1453"/>
  <c r="W1453"/>
  <c r="N1454"/>
  <c r="O1454"/>
  <c r="P1454"/>
  <c r="Q1454"/>
  <c r="R1454"/>
  <c r="S1454"/>
  <c r="T1454"/>
  <c r="U1454"/>
  <c r="V1454"/>
  <c r="W1454"/>
  <c r="N1455"/>
  <c r="O1455"/>
  <c r="P1455"/>
  <c r="Q1455"/>
  <c r="R1455"/>
  <c r="S1455"/>
  <c r="T1455"/>
  <c r="U1455"/>
  <c r="V1455"/>
  <c r="W1455"/>
  <c r="N1456"/>
  <c r="O1456"/>
  <c r="P1456"/>
  <c r="Q1456"/>
  <c r="R1456"/>
  <c r="S1456"/>
  <c r="T1456"/>
  <c r="U1456"/>
  <c r="V1456"/>
  <c r="W1456"/>
  <c r="N1457"/>
  <c r="O1457"/>
  <c r="P1457"/>
  <c r="Q1457"/>
  <c r="R1457"/>
  <c r="S1457"/>
  <c r="T1457"/>
  <c r="U1457"/>
  <c r="V1457"/>
  <c r="W1457"/>
  <c r="N1458"/>
  <c r="O1458"/>
  <c r="P1458"/>
  <c r="Q1458"/>
  <c r="R1458"/>
  <c r="S1458"/>
  <c r="T1458"/>
  <c r="U1458"/>
  <c r="V1458"/>
  <c r="W1458"/>
  <c r="N1459"/>
  <c r="O1459"/>
  <c r="P1459"/>
  <c r="Q1459"/>
  <c r="R1459"/>
  <c r="S1459"/>
  <c r="T1459"/>
  <c r="U1459"/>
  <c r="V1459"/>
  <c r="W1459"/>
  <c r="N1460"/>
  <c r="O1460"/>
  <c r="P1460"/>
  <c r="Q1460"/>
  <c r="R1460"/>
  <c r="S1460"/>
  <c r="T1460"/>
  <c r="U1460"/>
  <c r="V1460"/>
  <c r="W1460"/>
  <c r="N1461"/>
  <c r="O1461"/>
  <c r="P1461"/>
  <c r="Q1461"/>
  <c r="R1461"/>
  <c r="S1461"/>
  <c r="T1461"/>
  <c r="U1461"/>
  <c r="V1461"/>
  <c r="W1461"/>
  <c r="N1462"/>
  <c r="O1462"/>
  <c r="P1462"/>
  <c r="Q1462"/>
  <c r="R1462"/>
  <c r="S1462"/>
  <c r="T1462"/>
  <c r="U1462"/>
  <c r="V1462"/>
  <c r="W1462"/>
  <c r="N1463"/>
  <c r="O1463"/>
  <c r="P1463"/>
  <c r="Q1463"/>
  <c r="R1463"/>
  <c r="S1463"/>
  <c r="T1463"/>
  <c r="U1463"/>
  <c r="V1463"/>
  <c r="W1463"/>
  <c r="N1464"/>
  <c r="O1464"/>
  <c r="P1464"/>
  <c r="Q1464"/>
  <c r="R1464"/>
  <c r="S1464"/>
  <c r="T1464"/>
  <c r="U1464"/>
  <c r="V1464"/>
  <c r="W1464"/>
  <c r="N1465"/>
  <c r="O1465"/>
  <c r="P1465"/>
  <c r="Q1465"/>
  <c r="R1465"/>
  <c r="S1465"/>
  <c r="T1465"/>
  <c r="U1465"/>
  <c r="V1465"/>
  <c r="W1465"/>
  <c r="N1466"/>
  <c r="O1466"/>
  <c r="P1466"/>
  <c r="Q1466"/>
  <c r="R1466"/>
  <c r="S1466"/>
  <c r="T1466"/>
  <c r="U1466"/>
  <c r="V1466"/>
  <c r="W1466"/>
  <c r="N1467"/>
  <c r="O1467"/>
  <c r="P1467"/>
  <c r="Q1467"/>
  <c r="R1467"/>
  <c r="S1467"/>
  <c r="T1467"/>
  <c r="U1467"/>
  <c r="V1467"/>
  <c r="W1467"/>
  <c r="N1468"/>
  <c r="O1468"/>
  <c r="P1468"/>
  <c r="Q1468"/>
  <c r="R1468"/>
  <c r="S1468"/>
  <c r="T1468"/>
  <c r="U1468"/>
  <c r="V1468"/>
  <c r="W1468"/>
  <c r="N1469"/>
  <c r="O1469"/>
  <c r="P1469"/>
  <c r="Q1469"/>
  <c r="R1469"/>
  <c r="S1469"/>
  <c r="T1469"/>
  <c r="U1469"/>
  <c r="V1469"/>
  <c r="W1469"/>
  <c r="N1470"/>
  <c r="O1470"/>
  <c r="P1470"/>
  <c r="Q1470"/>
  <c r="R1470"/>
  <c r="S1470"/>
  <c r="T1470"/>
  <c r="U1470"/>
  <c r="V1470"/>
  <c r="W1470"/>
  <c r="N1471"/>
  <c r="O1471"/>
  <c r="P1471"/>
  <c r="Q1471"/>
  <c r="R1471"/>
  <c r="S1471"/>
  <c r="T1471"/>
  <c r="U1471"/>
  <c r="V1471"/>
  <c r="W1471"/>
  <c r="N1472"/>
  <c r="O1472"/>
  <c r="P1472"/>
  <c r="Q1472"/>
  <c r="R1472"/>
  <c r="S1472"/>
  <c r="T1472"/>
  <c r="U1472"/>
  <c r="V1472"/>
  <c r="W1472"/>
  <c r="N1473"/>
  <c r="O1473"/>
  <c r="P1473"/>
  <c r="Q1473"/>
  <c r="R1473"/>
  <c r="S1473"/>
  <c r="T1473"/>
  <c r="U1473"/>
  <c r="V1473"/>
  <c r="W1473"/>
  <c r="N1474"/>
  <c r="O1474"/>
  <c r="P1474"/>
  <c r="Q1474"/>
  <c r="R1474"/>
  <c r="S1474"/>
  <c r="T1474"/>
  <c r="U1474"/>
  <c r="V1474"/>
  <c r="W1474"/>
  <c r="N1475"/>
  <c r="O1475"/>
  <c r="P1475"/>
  <c r="Q1475"/>
  <c r="R1475"/>
  <c r="S1475"/>
  <c r="T1475"/>
  <c r="U1475"/>
  <c r="V1475"/>
  <c r="W1475"/>
  <c r="N1476"/>
  <c r="O1476"/>
  <c r="P1476"/>
  <c r="Q1476"/>
  <c r="R1476"/>
  <c r="S1476"/>
  <c r="T1476"/>
  <c r="U1476"/>
  <c r="V1476"/>
  <c r="W1476"/>
  <c r="N1477"/>
  <c r="O1477"/>
  <c r="P1477"/>
  <c r="Q1477"/>
  <c r="R1477"/>
  <c r="S1477"/>
  <c r="T1477"/>
  <c r="U1477"/>
  <c r="V1477"/>
  <c r="W1477"/>
  <c r="N1478"/>
  <c r="O1478"/>
  <c r="P1478"/>
  <c r="Q1478"/>
  <c r="R1478"/>
  <c r="S1478"/>
  <c r="T1478"/>
  <c r="U1478"/>
  <c r="V1478"/>
  <c r="W1478"/>
  <c r="N1479"/>
  <c r="O1479"/>
  <c r="P1479"/>
  <c r="Q1479"/>
  <c r="R1479"/>
  <c r="S1479"/>
  <c r="T1479"/>
  <c r="U1479"/>
  <c r="V1479"/>
  <c r="W1479"/>
  <c r="N1480"/>
  <c r="O1480"/>
  <c r="P1480"/>
  <c r="Q1480"/>
  <c r="R1480"/>
  <c r="S1480"/>
  <c r="T1480"/>
  <c r="U1480"/>
  <c r="V1480"/>
  <c r="W1480"/>
  <c r="N1481"/>
  <c r="O1481"/>
  <c r="P1481"/>
  <c r="Q1481"/>
  <c r="R1481"/>
  <c r="S1481"/>
  <c r="T1481"/>
  <c r="U1481"/>
  <c r="V1481"/>
  <c r="W1481"/>
  <c r="N1482"/>
  <c r="O1482"/>
  <c r="P1482"/>
  <c r="Q1482"/>
  <c r="R1482"/>
  <c r="S1482"/>
  <c r="T1482"/>
  <c r="U1482"/>
  <c r="V1482"/>
  <c r="W1482"/>
  <c r="N1483"/>
  <c r="O1483"/>
  <c r="P1483"/>
  <c r="Q1483"/>
  <c r="R1483"/>
  <c r="S1483"/>
  <c r="T1483"/>
  <c r="U1483"/>
  <c r="V1483"/>
  <c r="W1483"/>
  <c r="N1484"/>
  <c r="O1484"/>
  <c r="P1484"/>
  <c r="Q1484"/>
  <c r="R1484"/>
  <c r="S1484"/>
  <c r="T1484"/>
  <c r="U1484"/>
  <c r="V1484"/>
  <c r="W1484"/>
  <c r="N1485"/>
  <c r="O1485"/>
  <c r="P1485"/>
  <c r="Q1485"/>
  <c r="R1485"/>
  <c r="S1485"/>
  <c r="T1485"/>
  <c r="U1485"/>
  <c r="V1485"/>
  <c r="W1485"/>
  <c r="N1486"/>
  <c r="O1486"/>
  <c r="P1486"/>
  <c r="Q1486"/>
  <c r="R1486"/>
  <c r="S1486"/>
  <c r="T1486"/>
  <c r="U1486"/>
  <c r="V1486"/>
  <c r="W1486"/>
  <c r="N1487"/>
  <c r="O1487"/>
  <c r="P1487"/>
  <c r="Q1487"/>
  <c r="R1487"/>
  <c r="S1487"/>
  <c r="T1487"/>
  <c r="U1487"/>
  <c r="V1487"/>
  <c r="W1487"/>
  <c r="N1488"/>
  <c r="O1488"/>
  <c r="P1488"/>
  <c r="Q1488"/>
  <c r="R1488"/>
  <c r="S1488"/>
  <c r="T1488"/>
  <c r="U1488"/>
  <c r="V1488"/>
  <c r="W1488"/>
  <c r="N1489"/>
  <c r="O1489"/>
  <c r="P1489"/>
  <c r="Q1489"/>
  <c r="R1489"/>
  <c r="S1489"/>
  <c r="T1489"/>
  <c r="U1489"/>
  <c r="V1489"/>
  <c r="W1489"/>
  <c r="N1490"/>
  <c r="O1490"/>
  <c r="P1490"/>
  <c r="Q1490"/>
  <c r="R1490"/>
  <c r="S1490"/>
  <c r="T1490"/>
  <c r="U1490"/>
  <c r="V1490"/>
  <c r="W1490"/>
  <c r="N1491"/>
  <c r="O1491"/>
  <c r="P1491"/>
  <c r="Q1491"/>
  <c r="R1491"/>
  <c r="S1491"/>
  <c r="T1491"/>
  <c r="U1491"/>
  <c r="V1491"/>
  <c r="W1491"/>
  <c r="N1492"/>
  <c r="O1492"/>
  <c r="P1492"/>
  <c r="Q1492"/>
  <c r="R1492"/>
  <c r="S1492"/>
  <c r="T1492"/>
  <c r="U1492"/>
  <c r="V1492"/>
  <c r="W1492"/>
  <c r="N1493"/>
  <c r="O1493"/>
  <c r="P1493"/>
  <c r="Q1493"/>
  <c r="R1493"/>
  <c r="S1493"/>
  <c r="T1493"/>
  <c r="U1493"/>
  <c r="V1493"/>
  <c r="W1493"/>
  <c r="N1494"/>
  <c r="O1494"/>
  <c r="P1494"/>
  <c r="Q1494"/>
  <c r="R1494"/>
  <c r="S1494"/>
  <c r="T1494"/>
  <c r="U1494"/>
  <c r="V1494"/>
  <c r="W1494"/>
  <c r="N1495"/>
  <c r="O1495"/>
  <c r="P1495"/>
  <c r="Q1495"/>
  <c r="R1495"/>
  <c r="S1495"/>
  <c r="T1495"/>
  <c r="U1495"/>
  <c r="V1495"/>
  <c r="W1495"/>
  <c r="N1496"/>
  <c r="O1496"/>
  <c r="P1496"/>
  <c r="Q1496"/>
  <c r="R1496"/>
  <c r="S1496"/>
  <c r="T1496"/>
  <c r="U1496"/>
  <c r="V1496"/>
  <c r="W1496"/>
  <c r="N1497"/>
  <c r="O1497"/>
  <c r="P1497"/>
  <c r="Q1497"/>
  <c r="R1497"/>
  <c r="S1497"/>
  <c r="T1497"/>
  <c r="U1497"/>
  <c r="V1497"/>
  <c r="W1497"/>
  <c r="N1498"/>
  <c r="O1498"/>
  <c r="P1498"/>
  <c r="Q1498"/>
  <c r="R1498"/>
  <c r="S1498"/>
  <c r="T1498"/>
  <c r="U1498"/>
  <c r="V1498"/>
  <c r="W1498"/>
  <c r="N1499"/>
  <c r="O1499"/>
  <c r="P1499"/>
  <c r="Q1499"/>
  <c r="R1499"/>
  <c r="S1499"/>
  <c r="T1499"/>
  <c r="U1499"/>
  <c r="V1499"/>
  <c r="W1499"/>
  <c r="N1500"/>
  <c r="O1500"/>
  <c r="P1500"/>
  <c r="Q1500"/>
  <c r="R1500"/>
  <c r="S1500"/>
  <c r="T1500"/>
  <c r="U1500"/>
  <c r="V1500"/>
  <c r="W1500"/>
  <c r="N1501"/>
  <c r="O1501"/>
  <c r="P1501"/>
  <c r="Q1501"/>
  <c r="R1501"/>
  <c r="S1501"/>
  <c r="T1501"/>
  <c r="U1501"/>
  <c r="V1501"/>
  <c r="W1501"/>
  <c r="N1502"/>
  <c r="O1502"/>
  <c r="P1502"/>
  <c r="Q1502"/>
  <c r="R1502"/>
  <c r="S1502"/>
  <c r="T1502"/>
  <c r="U1502"/>
  <c r="V1502"/>
  <c r="W1502"/>
  <c r="N1503"/>
  <c r="O1503"/>
  <c r="P1503"/>
  <c r="Q1503"/>
  <c r="R1503"/>
  <c r="S1503"/>
  <c r="T1503"/>
  <c r="U1503"/>
  <c r="V1503"/>
  <c r="W1503"/>
  <c r="N1504"/>
  <c r="O1504"/>
  <c r="P1504"/>
  <c r="Q1504"/>
  <c r="R1504"/>
  <c r="S1504"/>
  <c r="T1504"/>
  <c r="U1504"/>
  <c r="V1504"/>
  <c r="W1504"/>
  <c r="N1505"/>
  <c r="O1505"/>
  <c r="P1505"/>
  <c r="Q1505"/>
  <c r="R1505"/>
  <c r="S1505"/>
  <c r="T1505"/>
  <c r="U1505"/>
  <c r="V1505"/>
  <c r="W1505"/>
  <c r="N1506"/>
  <c r="O1506"/>
  <c r="P1506"/>
  <c r="Q1506"/>
  <c r="R1506"/>
  <c r="S1506"/>
  <c r="T1506"/>
  <c r="U1506"/>
  <c r="V1506"/>
  <c r="W1506"/>
  <c r="N1507"/>
  <c r="O1507"/>
  <c r="P1507"/>
  <c r="Q1507"/>
  <c r="R1507"/>
  <c r="S1507"/>
  <c r="T1507"/>
  <c r="U1507"/>
  <c r="V1507"/>
  <c r="W1507"/>
  <c r="N1508"/>
  <c r="O1508"/>
  <c r="P1508"/>
  <c r="Q1508"/>
  <c r="R1508"/>
  <c r="S1508"/>
  <c r="T1508"/>
  <c r="U1508"/>
  <c r="V1508"/>
  <c r="W1508"/>
  <c r="N1509"/>
  <c r="O1509"/>
  <c r="P1509"/>
  <c r="Q1509"/>
  <c r="R1509"/>
  <c r="S1509"/>
  <c r="T1509"/>
  <c r="U1509"/>
  <c r="V1509"/>
  <c r="W1509"/>
  <c r="N1510"/>
  <c r="O1510"/>
  <c r="P1510"/>
  <c r="Q1510"/>
  <c r="R1510"/>
  <c r="S1510"/>
  <c r="T1510"/>
  <c r="U1510"/>
  <c r="V1510"/>
  <c r="W1510"/>
  <c r="N1511"/>
  <c r="O1511"/>
  <c r="P1511"/>
  <c r="Q1511"/>
  <c r="R1511"/>
  <c r="S1511"/>
  <c r="T1511"/>
  <c r="U1511"/>
  <c r="V1511"/>
  <c r="W1511"/>
  <c r="N1512"/>
  <c r="O1512"/>
  <c r="P1512"/>
  <c r="Q1512"/>
  <c r="R1512"/>
  <c r="S1512"/>
  <c r="T1512"/>
  <c r="U1512"/>
  <c r="V1512"/>
  <c r="W1512"/>
  <c r="N1513"/>
  <c r="O1513"/>
  <c r="P1513"/>
  <c r="Q1513"/>
  <c r="R1513"/>
  <c r="S1513"/>
  <c r="T1513"/>
  <c r="U1513"/>
  <c r="V1513"/>
  <c r="W1513"/>
  <c r="N1514"/>
  <c r="O1514"/>
  <c r="P1514"/>
  <c r="Q1514"/>
  <c r="R1514"/>
  <c r="S1514"/>
  <c r="T1514"/>
  <c r="U1514"/>
  <c r="V1514"/>
  <c r="W1514"/>
  <c r="N1515"/>
  <c r="O1515"/>
  <c r="P1515"/>
  <c r="Q1515"/>
  <c r="R1515"/>
  <c r="S1515"/>
  <c r="T1515"/>
  <c r="U1515"/>
  <c r="V1515"/>
  <c r="W1515"/>
  <c r="N1516"/>
  <c r="O1516"/>
  <c r="P1516"/>
  <c r="Q1516"/>
  <c r="R1516"/>
  <c r="S1516"/>
  <c r="T1516"/>
  <c r="U1516"/>
  <c r="V1516"/>
  <c r="W1516"/>
  <c r="N1517"/>
  <c r="O1517"/>
  <c r="P1517"/>
  <c r="Q1517"/>
  <c r="R1517"/>
  <c r="S1517"/>
  <c r="T1517"/>
  <c r="U1517"/>
  <c r="V1517"/>
  <c r="W1517"/>
  <c r="N1518"/>
  <c r="O1518"/>
  <c r="P1518"/>
  <c r="Q1518"/>
  <c r="R1518"/>
  <c r="S1518"/>
  <c r="T1518"/>
  <c r="U1518"/>
  <c r="V1518"/>
  <c r="W1518"/>
  <c r="N1519"/>
  <c r="O1519"/>
  <c r="P1519"/>
  <c r="Q1519"/>
  <c r="R1519"/>
  <c r="S1519"/>
  <c r="T1519"/>
  <c r="U1519"/>
  <c r="V1519"/>
  <c r="W1519"/>
  <c r="N1520"/>
  <c r="O1520"/>
  <c r="P1520"/>
  <c r="Q1520"/>
  <c r="R1520"/>
  <c r="S1520"/>
  <c r="T1520"/>
  <c r="U1520"/>
  <c r="V1520"/>
  <c r="W1520"/>
  <c r="N1521"/>
  <c r="O1521"/>
  <c r="P1521"/>
  <c r="Q1521"/>
  <c r="R1521"/>
  <c r="S1521"/>
  <c r="T1521"/>
  <c r="U1521"/>
  <c r="V1521"/>
  <c r="W1521"/>
  <c r="N1522"/>
  <c r="O1522"/>
  <c r="P1522"/>
  <c r="Q1522"/>
  <c r="R1522"/>
  <c r="S1522"/>
  <c r="T1522"/>
  <c r="U1522"/>
  <c r="V1522"/>
  <c r="W1522"/>
  <c r="N1523"/>
  <c r="O1523"/>
  <c r="P1523"/>
  <c r="Q1523"/>
  <c r="R1523"/>
  <c r="S1523"/>
  <c r="T1523"/>
  <c r="U1523"/>
  <c r="V1523"/>
  <c r="W1523"/>
  <c r="N1524"/>
  <c r="O1524"/>
  <c r="P1524"/>
  <c r="Q1524"/>
  <c r="R1524"/>
  <c r="S1524"/>
  <c r="T1524"/>
  <c r="U1524"/>
  <c r="V1524"/>
  <c r="W1524"/>
  <c r="N1525"/>
  <c r="O1525"/>
  <c r="P1525"/>
  <c r="Q1525"/>
  <c r="R1525"/>
  <c r="S1525"/>
  <c r="T1525"/>
  <c r="U1525"/>
  <c r="V1525"/>
  <c r="W1525"/>
  <c r="N1526"/>
  <c r="O1526"/>
  <c r="P1526"/>
  <c r="Q1526"/>
  <c r="R1526"/>
  <c r="S1526"/>
  <c r="T1526"/>
  <c r="U1526"/>
  <c r="V1526"/>
  <c r="W1526"/>
  <c r="N1527"/>
  <c r="O1527"/>
  <c r="P1527"/>
  <c r="Q1527"/>
  <c r="R1527"/>
  <c r="S1527"/>
  <c r="T1527"/>
  <c r="U1527"/>
  <c r="V1527"/>
  <c r="W1527"/>
  <c r="N1528"/>
  <c r="O1528"/>
  <c r="P1528"/>
  <c r="Q1528"/>
  <c r="R1528"/>
  <c r="S1528"/>
  <c r="T1528"/>
  <c r="U1528"/>
  <c r="V1528"/>
  <c r="W1528"/>
  <c r="N1529"/>
  <c r="O1529"/>
  <c r="P1529"/>
  <c r="Q1529"/>
  <c r="R1529"/>
  <c r="S1529"/>
  <c r="T1529"/>
  <c r="U1529"/>
  <c r="V1529"/>
  <c r="W1529"/>
  <c r="N1530"/>
  <c r="O1530"/>
  <c r="P1530"/>
  <c r="Q1530"/>
  <c r="R1530"/>
  <c r="S1530"/>
  <c r="T1530"/>
  <c r="U1530"/>
  <c r="V1530"/>
  <c r="W1530"/>
  <c r="N1531"/>
  <c r="O1531"/>
  <c r="P1531"/>
  <c r="Q1531"/>
  <c r="R1531"/>
  <c r="S1531"/>
  <c r="T1531"/>
  <c r="U1531"/>
  <c r="V1531"/>
  <c r="W1531"/>
  <c r="N1532"/>
  <c r="O1532"/>
  <c r="P1532"/>
  <c r="Q1532"/>
  <c r="R1532"/>
  <c r="S1532"/>
  <c r="T1532"/>
  <c r="U1532"/>
  <c r="V1532"/>
  <c r="W1532"/>
  <c r="N1533"/>
  <c r="O1533"/>
  <c r="P1533"/>
  <c r="Q1533"/>
  <c r="R1533"/>
  <c r="S1533"/>
  <c r="T1533"/>
  <c r="U1533"/>
  <c r="V1533"/>
  <c r="W1533"/>
  <c r="N1534"/>
  <c r="O1534"/>
  <c r="P1534"/>
  <c r="Q1534"/>
  <c r="R1534"/>
  <c r="S1534"/>
  <c r="T1534"/>
  <c r="U1534"/>
  <c r="V1534"/>
  <c r="W1534"/>
  <c r="N1535"/>
  <c r="O1535"/>
  <c r="P1535"/>
  <c r="Q1535"/>
  <c r="R1535"/>
  <c r="S1535"/>
  <c r="T1535"/>
  <c r="U1535"/>
  <c r="V1535"/>
  <c r="W1535"/>
  <c r="N1536"/>
  <c r="O1536"/>
  <c r="P1536"/>
  <c r="Q1536"/>
  <c r="R1536"/>
  <c r="S1536"/>
  <c r="T1536"/>
  <c r="U1536"/>
  <c r="V1536"/>
  <c r="W1536"/>
  <c r="N1537"/>
  <c r="O1537"/>
  <c r="P1537"/>
  <c r="Q1537"/>
  <c r="R1537"/>
  <c r="S1537"/>
  <c r="T1537"/>
  <c r="U1537"/>
  <c r="V1537"/>
  <c r="W1537"/>
  <c r="N1538"/>
  <c r="O1538"/>
  <c r="P1538"/>
  <c r="Q1538"/>
  <c r="R1538"/>
  <c r="S1538"/>
  <c r="T1538"/>
  <c r="U1538"/>
  <c r="V1538"/>
  <c r="W1538"/>
  <c r="N1539"/>
  <c r="O1539"/>
  <c r="P1539"/>
  <c r="Q1539"/>
  <c r="R1539"/>
  <c r="S1539"/>
  <c r="T1539"/>
  <c r="U1539"/>
  <c r="V1539"/>
  <c r="W1539"/>
  <c r="N1540"/>
  <c r="O1540"/>
  <c r="P1540"/>
  <c r="Q1540"/>
  <c r="R1540"/>
  <c r="S1540"/>
  <c r="T1540"/>
  <c r="U1540"/>
  <c r="V1540"/>
  <c r="W1540"/>
  <c r="N1541"/>
  <c r="O1541"/>
  <c r="P1541"/>
  <c r="Q1541"/>
  <c r="R1541"/>
  <c r="S1541"/>
  <c r="T1541"/>
  <c r="U1541"/>
  <c r="V1541"/>
  <c r="W1541"/>
  <c r="N1542"/>
  <c r="O1542"/>
  <c r="P1542"/>
  <c r="Q1542"/>
  <c r="R1542"/>
  <c r="S1542"/>
  <c r="T1542"/>
  <c r="U1542"/>
  <c r="V1542"/>
  <c r="W1542"/>
  <c r="N1543"/>
  <c r="O1543"/>
  <c r="P1543"/>
  <c r="Q1543"/>
  <c r="R1543"/>
  <c r="S1543"/>
  <c r="T1543"/>
  <c r="U1543"/>
  <c r="V1543"/>
  <c r="W1543"/>
  <c r="N1544"/>
  <c r="O1544"/>
  <c r="P1544"/>
  <c r="Q1544"/>
  <c r="R1544"/>
  <c r="S1544"/>
  <c r="T1544"/>
  <c r="U1544"/>
  <c r="V1544"/>
  <c r="W1544"/>
  <c r="N1545"/>
  <c r="O1545"/>
  <c r="P1545"/>
  <c r="Q1545"/>
  <c r="R1545"/>
  <c r="S1545"/>
  <c r="T1545"/>
  <c r="U1545"/>
  <c r="V1545"/>
  <c r="W1545"/>
  <c r="N1546"/>
  <c r="O1546"/>
  <c r="P1546"/>
  <c r="Q1546"/>
  <c r="R1546"/>
  <c r="S1546"/>
  <c r="T1546"/>
  <c r="U1546"/>
  <c r="V1546"/>
  <c r="W1546"/>
  <c r="N1547"/>
  <c r="O1547"/>
  <c r="P1547"/>
  <c r="Q1547"/>
  <c r="R1547"/>
  <c r="S1547"/>
  <c r="T1547"/>
  <c r="U1547"/>
  <c r="V1547"/>
  <c r="W1547"/>
  <c r="N1548"/>
  <c r="O1548"/>
  <c r="P1548"/>
  <c r="Q1548"/>
  <c r="R1548"/>
  <c r="S1548"/>
  <c r="T1548"/>
  <c r="U1548"/>
  <c r="V1548"/>
  <c r="W1548"/>
  <c r="N1549"/>
  <c r="O1549"/>
  <c r="P1549"/>
  <c r="Q1549"/>
  <c r="R1549"/>
  <c r="S1549"/>
  <c r="T1549"/>
  <c r="U1549"/>
  <c r="V1549"/>
  <c r="W1549"/>
  <c r="N1550"/>
  <c r="O1550"/>
  <c r="P1550"/>
  <c r="Q1550"/>
  <c r="R1550"/>
  <c r="S1550"/>
  <c r="T1550"/>
  <c r="U1550"/>
  <c r="V1550"/>
  <c r="W1550"/>
  <c r="N1551"/>
  <c r="O1551"/>
  <c r="P1551"/>
  <c r="Q1551"/>
  <c r="R1551"/>
  <c r="S1551"/>
  <c r="T1551"/>
  <c r="U1551"/>
  <c r="V1551"/>
  <c r="W1551"/>
  <c r="N1552"/>
  <c r="O1552"/>
  <c r="P1552"/>
  <c r="Q1552"/>
  <c r="R1552"/>
  <c r="S1552"/>
  <c r="T1552"/>
  <c r="U1552"/>
  <c r="V1552"/>
  <c r="W1552"/>
  <c r="N1553"/>
  <c r="O1553"/>
  <c r="P1553"/>
  <c r="Q1553"/>
  <c r="R1553"/>
  <c r="S1553"/>
  <c r="T1553"/>
  <c r="U1553"/>
  <c r="V1553"/>
  <c r="W1553"/>
  <c r="N1554"/>
  <c r="O1554"/>
  <c r="P1554"/>
  <c r="Q1554"/>
  <c r="R1554"/>
  <c r="S1554"/>
  <c r="T1554"/>
  <c r="U1554"/>
  <c r="V1554"/>
  <c r="W1554"/>
  <c r="N1555"/>
  <c r="O1555"/>
  <c r="P1555"/>
  <c r="Q1555"/>
  <c r="R1555"/>
  <c r="S1555"/>
  <c r="T1555"/>
  <c r="U1555"/>
  <c r="V1555"/>
  <c r="W1555"/>
  <c r="N1556"/>
  <c r="O1556"/>
  <c r="P1556"/>
  <c r="Q1556"/>
  <c r="R1556"/>
  <c r="S1556"/>
  <c r="T1556"/>
  <c r="U1556"/>
  <c r="V1556"/>
  <c r="W1556"/>
  <c r="N1557"/>
  <c r="O1557"/>
  <c r="P1557"/>
  <c r="Q1557"/>
  <c r="R1557"/>
  <c r="S1557"/>
  <c r="T1557"/>
  <c r="U1557"/>
  <c r="V1557"/>
  <c r="W1557"/>
  <c r="N1558"/>
  <c r="O1558"/>
  <c r="P1558"/>
  <c r="Q1558"/>
  <c r="R1558"/>
  <c r="S1558"/>
  <c r="T1558"/>
  <c r="U1558"/>
  <c r="V1558"/>
  <c r="W1558"/>
  <c r="N1559"/>
  <c r="O1559"/>
  <c r="P1559"/>
  <c r="Q1559"/>
  <c r="R1559"/>
  <c r="S1559"/>
  <c r="T1559"/>
  <c r="U1559"/>
  <c r="V1559"/>
  <c r="W1559"/>
  <c r="N1560"/>
  <c r="O1560"/>
  <c r="P1560"/>
  <c r="Q1560"/>
  <c r="R1560"/>
  <c r="S1560"/>
  <c r="T1560"/>
  <c r="U1560"/>
  <c r="V1560"/>
  <c r="W1560"/>
  <c r="N1561"/>
  <c r="O1561"/>
  <c r="P1561"/>
  <c r="Q1561"/>
  <c r="R1561"/>
  <c r="S1561"/>
  <c r="T1561"/>
  <c r="U1561"/>
  <c r="V1561"/>
  <c r="W1561"/>
  <c r="N1562"/>
  <c r="O1562"/>
  <c r="P1562"/>
  <c r="Q1562"/>
  <c r="R1562"/>
  <c r="S1562"/>
  <c r="T1562"/>
  <c r="U1562"/>
  <c r="V1562"/>
  <c r="W1562"/>
  <c r="N1563"/>
  <c r="O1563"/>
  <c r="P1563"/>
  <c r="Q1563"/>
  <c r="R1563"/>
  <c r="S1563"/>
  <c r="T1563"/>
  <c r="U1563"/>
  <c r="V1563"/>
  <c r="W1563"/>
  <c r="N1564"/>
  <c r="O1564"/>
  <c r="P1564"/>
  <c r="Q1564"/>
  <c r="R1564"/>
  <c r="S1564"/>
  <c r="T1564"/>
  <c r="U1564"/>
  <c r="V1564"/>
  <c r="W1564"/>
  <c r="N1565"/>
  <c r="O1565"/>
  <c r="P1565"/>
  <c r="Q1565"/>
  <c r="R1565"/>
  <c r="S1565"/>
  <c r="T1565"/>
  <c r="U1565"/>
  <c r="V1565"/>
  <c r="W1565"/>
  <c r="N1566"/>
  <c r="O1566"/>
  <c r="P1566"/>
  <c r="Q1566"/>
  <c r="R1566"/>
  <c r="S1566"/>
  <c r="T1566"/>
  <c r="U1566"/>
  <c r="V1566"/>
  <c r="W1566"/>
  <c r="N1567"/>
  <c r="O1567"/>
  <c r="P1567"/>
  <c r="Q1567"/>
  <c r="R1567"/>
  <c r="S1567"/>
  <c r="T1567"/>
  <c r="U1567"/>
  <c r="V1567"/>
  <c r="W1567"/>
  <c r="N1568"/>
  <c r="O1568"/>
  <c r="P1568"/>
  <c r="Q1568"/>
  <c r="R1568"/>
  <c r="S1568"/>
  <c r="T1568"/>
  <c r="U1568"/>
  <c r="V1568"/>
  <c r="W1568"/>
  <c r="N1569"/>
  <c r="O1569"/>
  <c r="P1569"/>
  <c r="Q1569"/>
  <c r="R1569"/>
  <c r="S1569"/>
  <c r="T1569"/>
  <c r="U1569"/>
  <c r="V1569"/>
  <c r="W1569"/>
  <c r="N1570"/>
  <c r="O1570"/>
  <c r="P1570"/>
  <c r="Q1570"/>
  <c r="R1570"/>
  <c r="S1570"/>
  <c r="T1570"/>
  <c r="U1570"/>
  <c r="V1570"/>
  <c r="W1570"/>
  <c r="N1571"/>
  <c r="O1571"/>
  <c r="P1571"/>
  <c r="Q1571"/>
  <c r="R1571"/>
  <c r="S1571"/>
  <c r="T1571"/>
  <c r="U1571"/>
  <c r="V1571"/>
  <c r="W1571"/>
  <c r="N1572"/>
  <c r="O1572"/>
  <c r="P1572"/>
  <c r="Q1572"/>
  <c r="R1572"/>
  <c r="S1572"/>
  <c r="T1572"/>
  <c r="U1572"/>
  <c r="V1572"/>
  <c r="W1572"/>
  <c r="N1573"/>
  <c r="O1573"/>
  <c r="P1573"/>
  <c r="Q1573"/>
  <c r="R1573"/>
  <c r="S1573"/>
  <c r="T1573"/>
  <c r="U1573"/>
  <c r="V1573"/>
  <c r="W1573"/>
  <c r="N1574"/>
  <c r="O1574"/>
  <c r="P1574"/>
  <c r="Q1574"/>
  <c r="R1574"/>
  <c r="S1574"/>
  <c r="T1574"/>
  <c r="U1574"/>
  <c r="V1574"/>
  <c r="W1574"/>
  <c r="N1575"/>
  <c r="O1575"/>
  <c r="P1575"/>
  <c r="Q1575"/>
  <c r="R1575"/>
  <c r="S1575"/>
  <c r="T1575"/>
  <c r="U1575"/>
  <c r="V1575"/>
  <c r="W1575"/>
  <c r="N1576"/>
  <c r="O1576"/>
  <c r="P1576"/>
  <c r="Q1576"/>
  <c r="R1576"/>
  <c r="S1576"/>
  <c r="T1576"/>
  <c r="U1576"/>
  <c r="V1576"/>
  <c r="W1576"/>
  <c r="N1577"/>
  <c r="O1577"/>
  <c r="P1577"/>
  <c r="Q1577"/>
  <c r="R1577"/>
  <c r="S1577"/>
  <c r="T1577"/>
  <c r="U1577"/>
  <c r="V1577"/>
  <c r="W1577"/>
  <c r="N1578"/>
  <c r="O1578"/>
  <c r="P1578"/>
  <c r="Q1578"/>
  <c r="R1578"/>
  <c r="S1578"/>
  <c r="T1578"/>
  <c r="U1578"/>
  <c r="V1578"/>
  <c r="W1578"/>
  <c r="N1579"/>
  <c r="O1579"/>
  <c r="P1579"/>
  <c r="Q1579"/>
  <c r="R1579"/>
  <c r="S1579"/>
  <c r="T1579"/>
  <c r="U1579"/>
  <c r="V1579"/>
  <c r="W1579"/>
  <c r="N1580"/>
  <c r="O1580"/>
  <c r="P1580"/>
  <c r="Q1580"/>
  <c r="R1580"/>
  <c r="S1580"/>
  <c r="T1580"/>
  <c r="U1580"/>
  <c r="V1580"/>
  <c r="W1580"/>
  <c r="N1581"/>
  <c r="O1581"/>
  <c r="P1581"/>
  <c r="Q1581"/>
  <c r="R1581"/>
  <c r="S1581"/>
  <c r="T1581"/>
  <c r="U1581"/>
  <c r="V1581"/>
  <c r="W1581"/>
  <c r="N1582"/>
  <c r="O1582"/>
  <c r="P1582"/>
  <c r="Q1582"/>
  <c r="R1582"/>
  <c r="S1582"/>
  <c r="T1582"/>
  <c r="U1582"/>
  <c r="V1582"/>
  <c r="W1582"/>
  <c r="N1583"/>
  <c r="O1583"/>
  <c r="P1583"/>
  <c r="Q1583"/>
  <c r="R1583"/>
  <c r="S1583"/>
  <c r="T1583"/>
  <c r="U1583"/>
  <c r="V1583"/>
  <c r="W1583"/>
  <c r="N1584"/>
  <c r="O1584"/>
  <c r="P1584"/>
  <c r="Q1584"/>
  <c r="R1584"/>
  <c r="S1584"/>
  <c r="T1584"/>
  <c r="U1584"/>
  <c r="V1584"/>
  <c r="W1584"/>
  <c r="N1585"/>
  <c r="O1585"/>
  <c r="P1585"/>
  <c r="Q1585"/>
  <c r="R1585"/>
  <c r="S1585"/>
  <c r="T1585"/>
  <c r="U1585"/>
  <c r="V1585"/>
  <c r="W1585"/>
  <c r="N1586"/>
  <c r="O1586"/>
  <c r="P1586"/>
  <c r="Q1586"/>
  <c r="R1586"/>
  <c r="S1586"/>
  <c r="T1586"/>
  <c r="U1586"/>
  <c r="V1586"/>
  <c r="W1586"/>
  <c r="N1587"/>
  <c r="O1587"/>
  <c r="P1587"/>
  <c r="Q1587"/>
  <c r="R1587"/>
  <c r="S1587"/>
  <c r="T1587"/>
  <c r="U1587"/>
  <c r="V1587"/>
  <c r="W1587"/>
  <c r="N1588"/>
  <c r="O1588"/>
  <c r="P1588"/>
  <c r="Q1588"/>
  <c r="R1588"/>
  <c r="S1588"/>
  <c r="T1588"/>
  <c r="U1588"/>
  <c r="V1588"/>
  <c r="W1588"/>
  <c r="N1589"/>
  <c r="O1589"/>
  <c r="P1589"/>
  <c r="Q1589"/>
  <c r="R1589"/>
  <c r="S1589"/>
  <c r="T1589"/>
  <c r="U1589"/>
  <c r="V1589"/>
  <c r="W1589"/>
  <c r="N1590"/>
  <c r="O1590"/>
  <c r="P1590"/>
  <c r="Q1590"/>
  <c r="R1590"/>
  <c r="S1590"/>
  <c r="T1590"/>
  <c r="U1590"/>
  <c r="V1590"/>
  <c r="W1590"/>
  <c r="N1591"/>
  <c r="O1591"/>
  <c r="P1591"/>
  <c r="Q1591"/>
  <c r="R1591"/>
  <c r="S1591"/>
  <c r="T1591"/>
  <c r="U1591"/>
  <c r="V1591"/>
  <c r="W1591"/>
  <c r="N1592"/>
  <c r="O1592"/>
  <c r="P1592"/>
  <c r="Q1592"/>
  <c r="R1592"/>
  <c r="S1592"/>
  <c r="T1592"/>
  <c r="U1592"/>
  <c r="V1592"/>
  <c r="W1592"/>
  <c r="N1593"/>
  <c r="O1593"/>
  <c r="P1593"/>
  <c r="Q1593"/>
  <c r="R1593"/>
  <c r="S1593"/>
  <c r="T1593"/>
  <c r="U1593"/>
  <c r="V1593"/>
  <c r="W1593"/>
  <c r="N1594"/>
  <c r="O1594"/>
  <c r="P1594"/>
  <c r="Q1594"/>
  <c r="R1594"/>
  <c r="S1594"/>
  <c r="T1594"/>
  <c r="U1594"/>
  <c r="V1594"/>
  <c r="W1594"/>
  <c r="N1595"/>
  <c r="O1595"/>
  <c r="P1595"/>
  <c r="Q1595"/>
  <c r="R1595"/>
  <c r="S1595"/>
  <c r="T1595"/>
  <c r="U1595"/>
  <c r="V1595"/>
  <c r="W1595"/>
  <c r="N1596"/>
  <c r="O1596"/>
  <c r="P1596"/>
  <c r="Q1596"/>
  <c r="R1596"/>
  <c r="S1596"/>
  <c r="T1596"/>
  <c r="U1596"/>
  <c r="V1596"/>
  <c r="W1596"/>
  <c r="N1597"/>
  <c r="O1597"/>
  <c r="P1597"/>
  <c r="Q1597"/>
  <c r="R1597"/>
  <c r="S1597"/>
  <c r="T1597"/>
  <c r="U1597"/>
  <c r="V1597"/>
  <c r="W1597"/>
  <c r="N1598"/>
  <c r="O1598"/>
  <c r="P1598"/>
  <c r="Q1598"/>
  <c r="R1598"/>
  <c r="S1598"/>
  <c r="T1598"/>
  <c r="U1598"/>
  <c r="V1598"/>
  <c r="W1598"/>
  <c r="N1599"/>
  <c r="O1599"/>
  <c r="P1599"/>
  <c r="Q1599"/>
  <c r="R1599"/>
  <c r="S1599"/>
  <c r="T1599"/>
  <c r="U1599"/>
  <c r="V1599"/>
  <c r="W1599"/>
  <c r="N1600"/>
  <c r="O1600"/>
  <c r="P1600"/>
  <c r="Q1600"/>
  <c r="R1600"/>
  <c r="S1600"/>
  <c r="T1600"/>
  <c r="U1600"/>
  <c r="V1600"/>
  <c r="W1600"/>
  <c r="N1601"/>
  <c r="O1601"/>
  <c r="P1601"/>
  <c r="Q1601"/>
  <c r="R1601"/>
  <c r="S1601"/>
  <c r="T1601"/>
  <c r="U1601"/>
  <c r="V1601"/>
  <c r="W1601"/>
  <c r="N1602"/>
  <c r="O1602"/>
  <c r="P1602"/>
  <c r="Q1602"/>
  <c r="R1602"/>
  <c r="S1602"/>
  <c r="T1602"/>
  <c r="U1602"/>
  <c r="V1602"/>
  <c r="W1602"/>
  <c r="N1603"/>
  <c r="O1603"/>
  <c r="P1603"/>
  <c r="Q1603"/>
  <c r="R1603"/>
  <c r="S1603"/>
  <c r="T1603"/>
  <c r="U1603"/>
  <c r="V1603"/>
  <c r="W1603"/>
  <c r="N1604"/>
  <c r="O1604"/>
  <c r="P1604"/>
  <c r="Q1604"/>
  <c r="R1604"/>
  <c r="S1604"/>
  <c r="T1604"/>
  <c r="U1604"/>
  <c r="V1604"/>
  <c r="W1604"/>
  <c r="N1605"/>
  <c r="O1605"/>
  <c r="P1605"/>
  <c r="Q1605"/>
  <c r="R1605"/>
  <c r="S1605"/>
  <c r="T1605"/>
  <c r="U1605"/>
  <c r="V1605"/>
  <c r="W1605"/>
  <c r="N1606"/>
  <c r="O1606"/>
  <c r="P1606"/>
  <c r="Q1606"/>
  <c r="R1606"/>
  <c r="S1606"/>
  <c r="T1606"/>
  <c r="U1606"/>
  <c r="V1606"/>
  <c r="W1606"/>
  <c r="N1607"/>
  <c r="O1607"/>
  <c r="P1607"/>
  <c r="Q1607"/>
  <c r="R1607"/>
  <c r="S1607"/>
  <c r="T1607"/>
  <c r="U1607"/>
  <c r="V1607"/>
  <c r="W1607"/>
  <c r="N1608"/>
  <c r="O1608"/>
  <c r="P1608"/>
  <c r="Q1608"/>
  <c r="R1608"/>
  <c r="S1608"/>
  <c r="T1608"/>
  <c r="U1608"/>
  <c r="V1608"/>
  <c r="W1608"/>
  <c r="N1609"/>
  <c r="O1609"/>
  <c r="P1609"/>
  <c r="Q1609"/>
  <c r="R1609"/>
  <c r="S1609"/>
  <c r="T1609"/>
  <c r="U1609"/>
  <c r="V1609"/>
  <c r="W1609"/>
  <c r="N1610"/>
  <c r="O1610"/>
  <c r="P1610"/>
  <c r="Q1610"/>
  <c r="R1610"/>
  <c r="S1610"/>
  <c r="T1610"/>
  <c r="U1610"/>
  <c r="V1610"/>
  <c r="W1610"/>
  <c r="N1611"/>
  <c r="O1611"/>
  <c r="P1611"/>
  <c r="Q1611"/>
  <c r="R1611"/>
  <c r="S1611"/>
  <c r="T1611"/>
  <c r="U1611"/>
  <c r="V1611"/>
  <c r="W1611"/>
  <c r="N1612"/>
  <c r="O1612"/>
  <c r="P1612"/>
  <c r="Q1612"/>
  <c r="R1612"/>
  <c r="S1612"/>
  <c r="T1612"/>
  <c r="U1612"/>
  <c r="V1612"/>
  <c r="W1612"/>
  <c r="N1613"/>
  <c r="O1613"/>
  <c r="P1613"/>
  <c r="Q1613"/>
  <c r="R1613"/>
  <c r="S1613"/>
  <c r="T1613"/>
  <c r="U1613"/>
  <c r="V1613"/>
  <c r="W1613"/>
  <c r="N1614"/>
  <c r="O1614"/>
  <c r="P1614"/>
  <c r="Q1614"/>
  <c r="R1614"/>
  <c r="S1614"/>
  <c r="T1614"/>
  <c r="U1614"/>
  <c r="V1614"/>
  <c r="W1614"/>
  <c r="N1615"/>
  <c r="O1615"/>
  <c r="P1615"/>
  <c r="Q1615"/>
  <c r="R1615"/>
  <c r="S1615"/>
  <c r="T1615"/>
  <c r="U1615"/>
  <c r="V1615"/>
  <c r="W1615"/>
  <c r="N1616"/>
  <c r="O1616"/>
  <c r="P1616"/>
  <c r="Q1616"/>
  <c r="R1616"/>
  <c r="S1616"/>
  <c r="T1616"/>
  <c r="U1616"/>
  <c r="V1616"/>
  <c r="W1616"/>
  <c r="N1617"/>
  <c r="O1617"/>
  <c r="P1617"/>
  <c r="Q1617"/>
  <c r="R1617"/>
  <c r="S1617"/>
  <c r="T1617"/>
  <c r="U1617"/>
  <c r="V1617"/>
  <c r="W1617"/>
  <c r="N1618"/>
  <c r="O1618"/>
  <c r="P1618"/>
  <c r="Q1618"/>
  <c r="R1618"/>
  <c r="S1618"/>
  <c r="T1618"/>
  <c r="U1618"/>
  <c r="V1618"/>
  <c r="W1618"/>
  <c r="N1619"/>
  <c r="O1619"/>
  <c r="P1619"/>
  <c r="Q1619"/>
  <c r="R1619"/>
  <c r="S1619"/>
  <c r="T1619"/>
  <c r="U1619"/>
  <c r="V1619"/>
  <c r="W1619"/>
  <c r="N1620"/>
  <c r="O1620"/>
  <c r="P1620"/>
  <c r="Q1620"/>
  <c r="R1620"/>
  <c r="S1620"/>
  <c r="T1620"/>
  <c r="U1620"/>
  <c r="V1620"/>
  <c r="W1620"/>
  <c r="N1621"/>
  <c r="O1621"/>
  <c r="P1621"/>
  <c r="Q1621"/>
  <c r="R1621"/>
  <c r="S1621"/>
  <c r="T1621"/>
  <c r="U1621"/>
  <c r="V1621"/>
  <c r="W1621"/>
  <c r="N1622"/>
  <c r="O1622"/>
  <c r="P1622"/>
  <c r="Q1622"/>
  <c r="R1622"/>
  <c r="S1622"/>
  <c r="T1622"/>
  <c r="U1622"/>
  <c r="V1622"/>
  <c r="W1622"/>
  <c r="N1623"/>
  <c r="O1623"/>
  <c r="P1623"/>
  <c r="Q1623"/>
  <c r="R1623"/>
  <c r="S1623"/>
  <c r="T1623"/>
  <c r="U1623"/>
  <c r="V1623"/>
  <c r="W1623"/>
  <c r="N1624"/>
  <c r="O1624"/>
  <c r="P1624"/>
  <c r="Q1624"/>
  <c r="R1624"/>
  <c r="S1624"/>
  <c r="T1624"/>
  <c r="U1624"/>
  <c r="V1624"/>
  <c r="W1624"/>
  <c r="N1625"/>
  <c r="O1625"/>
  <c r="P1625"/>
  <c r="Q1625"/>
  <c r="R1625"/>
  <c r="S1625"/>
  <c r="T1625"/>
  <c r="U1625"/>
  <c r="V1625"/>
  <c r="W1625"/>
  <c r="N1626"/>
  <c r="O1626"/>
  <c r="P1626"/>
  <c r="Q1626"/>
  <c r="R1626"/>
  <c r="S1626"/>
  <c r="T1626"/>
  <c r="U1626"/>
  <c r="V1626"/>
  <c r="W1626"/>
  <c r="N1627"/>
  <c r="O1627"/>
  <c r="P1627"/>
  <c r="Q1627"/>
  <c r="R1627"/>
  <c r="S1627"/>
  <c r="T1627"/>
  <c r="U1627"/>
  <c r="V1627"/>
  <c r="W1627"/>
  <c r="N1628"/>
  <c r="O1628"/>
  <c r="P1628"/>
  <c r="Q1628"/>
  <c r="R1628"/>
  <c r="S1628"/>
  <c r="T1628"/>
  <c r="U1628"/>
  <c r="V1628"/>
  <c r="W1628"/>
  <c r="N1629"/>
  <c r="O1629"/>
  <c r="P1629"/>
  <c r="Q1629"/>
  <c r="R1629"/>
  <c r="S1629"/>
  <c r="T1629"/>
  <c r="U1629"/>
  <c r="V1629"/>
  <c r="W1629"/>
  <c r="N1630"/>
  <c r="O1630"/>
  <c r="P1630"/>
  <c r="Q1630"/>
  <c r="R1630"/>
  <c r="S1630"/>
  <c r="T1630"/>
  <c r="U1630"/>
  <c r="V1630"/>
  <c r="W1630"/>
  <c r="N1631"/>
  <c r="O1631"/>
  <c r="P1631"/>
  <c r="Q1631"/>
  <c r="R1631"/>
  <c r="S1631"/>
  <c r="T1631"/>
  <c r="U1631"/>
  <c r="V1631"/>
  <c r="W1631"/>
  <c r="N1632"/>
  <c r="O1632"/>
  <c r="P1632"/>
  <c r="Q1632"/>
  <c r="R1632"/>
  <c r="S1632"/>
  <c r="T1632"/>
  <c r="U1632"/>
  <c r="V1632"/>
  <c r="W1632"/>
  <c r="N1633"/>
  <c r="O1633"/>
  <c r="P1633"/>
  <c r="Q1633"/>
  <c r="R1633"/>
  <c r="S1633"/>
  <c r="T1633"/>
  <c r="U1633"/>
  <c r="V1633"/>
  <c r="W1633"/>
  <c r="N1634"/>
  <c r="O1634"/>
  <c r="P1634"/>
  <c r="Q1634"/>
  <c r="R1634"/>
  <c r="S1634"/>
  <c r="T1634"/>
  <c r="U1634"/>
  <c r="V1634"/>
  <c r="W1634"/>
  <c r="N1635"/>
  <c r="O1635"/>
  <c r="P1635"/>
  <c r="Q1635"/>
  <c r="R1635"/>
  <c r="S1635"/>
  <c r="T1635"/>
  <c r="U1635"/>
  <c r="V1635"/>
  <c r="W1635"/>
  <c r="N1636"/>
  <c r="O1636"/>
  <c r="P1636"/>
  <c r="Q1636"/>
  <c r="R1636"/>
  <c r="S1636"/>
  <c r="T1636"/>
  <c r="U1636"/>
  <c r="V1636"/>
  <c r="W1636"/>
  <c r="N1637"/>
  <c r="O1637"/>
  <c r="P1637"/>
  <c r="Q1637"/>
  <c r="R1637"/>
  <c r="S1637"/>
  <c r="T1637"/>
  <c r="U1637"/>
  <c r="V1637"/>
  <c r="W1637"/>
  <c r="N1638"/>
  <c r="O1638"/>
  <c r="P1638"/>
  <c r="Q1638"/>
  <c r="R1638"/>
  <c r="S1638"/>
  <c r="T1638"/>
  <c r="U1638"/>
  <c r="V1638"/>
  <c r="W1638"/>
  <c r="N1639"/>
  <c r="O1639"/>
  <c r="P1639"/>
  <c r="Q1639"/>
  <c r="R1639"/>
  <c r="S1639"/>
  <c r="T1639"/>
  <c r="U1639"/>
  <c r="V1639"/>
  <c r="W1639"/>
  <c r="N1640"/>
  <c r="O1640"/>
  <c r="P1640"/>
  <c r="Q1640"/>
  <c r="R1640"/>
  <c r="S1640"/>
  <c r="T1640"/>
  <c r="U1640"/>
  <c r="V1640"/>
  <c r="W1640"/>
  <c r="N1641"/>
  <c r="O1641"/>
  <c r="P1641"/>
  <c r="Q1641"/>
  <c r="R1641"/>
  <c r="S1641"/>
  <c r="T1641"/>
  <c r="U1641"/>
  <c r="V1641"/>
  <c r="W1641"/>
  <c r="N1642"/>
  <c r="O1642"/>
  <c r="P1642"/>
  <c r="Q1642"/>
  <c r="R1642"/>
  <c r="S1642"/>
  <c r="T1642"/>
  <c r="U1642"/>
  <c r="V1642"/>
  <c r="W1642"/>
  <c r="N1643"/>
  <c r="O1643"/>
  <c r="P1643"/>
  <c r="Q1643"/>
  <c r="R1643"/>
  <c r="S1643"/>
  <c r="T1643"/>
  <c r="U1643"/>
  <c r="V1643"/>
  <c r="W1643"/>
  <c r="N1644"/>
  <c r="O1644"/>
  <c r="P1644"/>
  <c r="Q1644"/>
  <c r="R1644"/>
  <c r="S1644"/>
  <c r="T1644"/>
  <c r="U1644"/>
  <c r="V1644"/>
  <c r="W1644"/>
  <c r="N1645"/>
  <c r="O1645"/>
  <c r="P1645"/>
  <c r="Q1645"/>
  <c r="R1645"/>
  <c r="S1645"/>
  <c r="T1645"/>
  <c r="U1645"/>
  <c r="V1645"/>
  <c r="W1645"/>
  <c r="N1646"/>
  <c r="O1646"/>
  <c r="P1646"/>
  <c r="Q1646"/>
  <c r="R1646"/>
  <c r="S1646"/>
  <c r="T1646"/>
  <c r="U1646"/>
  <c r="V1646"/>
  <c r="W1646"/>
  <c r="N1647"/>
  <c r="O1647"/>
  <c r="P1647"/>
  <c r="Q1647"/>
  <c r="R1647"/>
  <c r="S1647"/>
  <c r="T1647"/>
  <c r="U1647"/>
  <c r="V1647"/>
  <c r="W1647"/>
  <c r="N1648"/>
  <c r="O1648"/>
  <c r="P1648"/>
  <c r="Q1648"/>
  <c r="R1648"/>
  <c r="S1648"/>
  <c r="T1648"/>
  <c r="U1648"/>
  <c r="V1648"/>
  <c r="W1648"/>
  <c r="N1649"/>
  <c r="O1649"/>
  <c r="P1649"/>
  <c r="Q1649"/>
  <c r="R1649"/>
  <c r="S1649"/>
  <c r="T1649"/>
  <c r="U1649"/>
  <c r="V1649"/>
  <c r="W1649"/>
  <c r="N1650"/>
  <c r="O1650"/>
  <c r="P1650"/>
  <c r="Q1650"/>
  <c r="R1650"/>
  <c r="S1650"/>
  <c r="T1650"/>
  <c r="U1650"/>
  <c r="V1650"/>
  <c r="W1650"/>
  <c r="N1651"/>
  <c r="O1651"/>
  <c r="P1651"/>
  <c r="Q1651"/>
  <c r="R1651"/>
  <c r="S1651"/>
  <c r="T1651"/>
  <c r="U1651"/>
  <c r="V1651"/>
  <c r="W1651"/>
  <c r="N1652"/>
  <c r="O1652"/>
  <c r="P1652"/>
  <c r="Q1652"/>
  <c r="R1652"/>
  <c r="S1652"/>
  <c r="T1652"/>
  <c r="U1652"/>
  <c r="V1652"/>
  <c r="W1652"/>
  <c r="N1653"/>
  <c r="O1653"/>
  <c r="P1653"/>
  <c r="Q1653"/>
  <c r="R1653"/>
  <c r="S1653"/>
  <c r="T1653"/>
  <c r="U1653"/>
  <c r="V1653"/>
  <c r="W1653"/>
  <c r="N1654"/>
  <c r="O1654"/>
  <c r="P1654"/>
  <c r="Q1654"/>
  <c r="R1654"/>
  <c r="S1654"/>
  <c r="T1654"/>
  <c r="U1654"/>
  <c r="V1654"/>
  <c r="W1654"/>
  <c r="N1655"/>
  <c r="O1655"/>
  <c r="P1655"/>
  <c r="Q1655"/>
  <c r="R1655"/>
  <c r="S1655"/>
  <c r="T1655"/>
  <c r="U1655"/>
  <c r="V1655"/>
  <c r="W1655"/>
  <c r="N1656"/>
  <c r="O1656"/>
  <c r="P1656"/>
  <c r="Q1656"/>
  <c r="R1656"/>
  <c r="S1656"/>
  <c r="T1656"/>
  <c r="U1656"/>
  <c r="V1656"/>
  <c r="W1656"/>
  <c r="N1657"/>
  <c r="O1657"/>
  <c r="P1657"/>
  <c r="Q1657"/>
  <c r="R1657"/>
  <c r="S1657"/>
  <c r="T1657"/>
  <c r="U1657"/>
  <c r="V1657"/>
  <c r="W1657"/>
  <c r="N1658"/>
  <c r="O1658"/>
  <c r="P1658"/>
  <c r="Q1658"/>
  <c r="R1658"/>
  <c r="S1658"/>
  <c r="T1658"/>
  <c r="U1658"/>
  <c r="V1658"/>
  <c r="W1658"/>
  <c r="N1659"/>
  <c r="O1659"/>
  <c r="P1659"/>
  <c r="Q1659"/>
  <c r="R1659"/>
  <c r="S1659"/>
  <c r="T1659"/>
  <c r="U1659"/>
  <c r="V1659"/>
  <c r="W1659"/>
  <c r="N1660"/>
  <c r="O1660"/>
  <c r="P1660"/>
  <c r="Q1660"/>
  <c r="R1660"/>
  <c r="S1660"/>
  <c r="T1660"/>
  <c r="U1660"/>
  <c r="V1660"/>
  <c r="W1660"/>
  <c r="N1661"/>
  <c r="O1661"/>
  <c r="P1661"/>
  <c r="Q1661"/>
  <c r="R1661"/>
  <c r="S1661"/>
  <c r="T1661"/>
  <c r="U1661"/>
  <c r="V1661"/>
  <c r="W1661"/>
  <c r="N1662"/>
  <c r="O1662"/>
  <c r="P1662"/>
  <c r="Q1662"/>
  <c r="R1662"/>
  <c r="S1662"/>
  <c r="T1662"/>
  <c r="U1662"/>
  <c r="V1662"/>
  <c r="W1662"/>
  <c r="N1663"/>
  <c r="O1663"/>
  <c r="P1663"/>
  <c r="Q1663"/>
  <c r="R1663"/>
  <c r="S1663"/>
  <c r="T1663"/>
  <c r="U1663"/>
  <c r="V1663"/>
  <c r="W1663"/>
  <c r="N1664"/>
  <c r="O1664"/>
  <c r="P1664"/>
  <c r="Q1664"/>
  <c r="R1664"/>
  <c r="S1664"/>
  <c r="T1664"/>
  <c r="U1664"/>
  <c r="V1664"/>
  <c r="W1664"/>
  <c r="N1665"/>
  <c r="O1665"/>
  <c r="P1665"/>
  <c r="Q1665"/>
  <c r="R1665"/>
  <c r="S1665"/>
  <c r="T1665"/>
  <c r="U1665"/>
  <c r="V1665"/>
  <c r="W1665"/>
  <c r="N1666"/>
  <c r="O1666"/>
  <c r="P1666"/>
  <c r="Q1666"/>
  <c r="R1666"/>
  <c r="S1666"/>
  <c r="T1666"/>
  <c r="U1666"/>
  <c r="V1666"/>
  <c r="W1666"/>
  <c r="N1667"/>
  <c r="O1667"/>
  <c r="P1667"/>
  <c r="Q1667"/>
  <c r="R1667"/>
  <c r="S1667"/>
  <c r="T1667"/>
  <c r="U1667"/>
  <c r="V1667"/>
  <c r="W1667"/>
  <c r="N1668"/>
  <c r="O1668"/>
  <c r="P1668"/>
  <c r="Q1668"/>
  <c r="R1668"/>
  <c r="S1668"/>
  <c r="T1668"/>
  <c r="U1668"/>
  <c r="V1668"/>
  <c r="W1668"/>
  <c r="N1669"/>
  <c r="O1669"/>
  <c r="P1669"/>
  <c r="Q1669"/>
  <c r="R1669"/>
  <c r="S1669"/>
  <c r="T1669"/>
  <c r="U1669"/>
  <c r="V1669"/>
  <c r="W1669"/>
  <c r="N1670"/>
  <c r="O1670"/>
  <c r="P1670"/>
  <c r="Q1670"/>
  <c r="R1670"/>
  <c r="S1670"/>
  <c r="T1670"/>
  <c r="U1670"/>
  <c r="V1670"/>
  <c r="W1670"/>
  <c r="N1671"/>
  <c r="O1671"/>
  <c r="P1671"/>
  <c r="Q1671"/>
  <c r="R1671"/>
  <c r="S1671"/>
  <c r="T1671"/>
  <c r="U1671"/>
  <c r="V1671"/>
  <c r="W1671"/>
  <c r="N1672"/>
  <c r="O1672"/>
  <c r="P1672"/>
  <c r="Q1672"/>
  <c r="R1672"/>
  <c r="S1672"/>
  <c r="T1672"/>
  <c r="U1672"/>
  <c r="V1672"/>
  <c r="W1672"/>
  <c r="N1673"/>
  <c r="O1673"/>
  <c r="P1673"/>
  <c r="Q1673"/>
  <c r="R1673"/>
  <c r="S1673"/>
  <c r="T1673"/>
  <c r="U1673"/>
  <c r="V1673"/>
  <c r="W1673"/>
  <c r="N1674"/>
  <c r="O1674"/>
  <c r="P1674"/>
  <c r="Q1674"/>
  <c r="R1674"/>
  <c r="S1674"/>
  <c r="T1674"/>
  <c r="U1674"/>
  <c r="V1674"/>
  <c r="W1674"/>
  <c r="N1675"/>
  <c r="O1675"/>
  <c r="P1675"/>
  <c r="Q1675"/>
  <c r="R1675"/>
  <c r="S1675"/>
  <c r="T1675"/>
  <c r="U1675"/>
  <c r="V1675"/>
  <c r="W1675"/>
  <c r="N1676"/>
  <c r="O1676"/>
  <c r="P1676"/>
  <c r="Q1676"/>
  <c r="R1676"/>
  <c r="S1676"/>
  <c r="T1676"/>
  <c r="U1676"/>
  <c r="V1676"/>
  <c r="W1676"/>
  <c r="N1677"/>
  <c r="O1677"/>
  <c r="P1677"/>
  <c r="Q1677"/>
  <c r="R1677"/>
  <c r="S1677"/>
  <c r="T1677"/>
  <c r="U1677"/>
  <c r="V1677"/>
  <c r="W1677"/>
  <c r="N1678"/>
  <c r="O1678"/>
  <c r="P1678"/>
  <c r="Q1678"/>
  <c r="R1678"/>
  <c r="S1678"/>
  <c r="T1678"/>
  <c r="U1678"/>
  <c r="V1678"/>
  <c r="W1678"/>
  <c r="N1679"/>
  <c r="O1679"/>
  <c r="P1679"/>
  <c r="Q1679"/>
  <c r="R1679"/>
  <c r="S1679"/>
  <c r="T1679"/>
  <c r="U1679"/>
  <c r="V1679"/>
  <c r="W1679"/>
  <c r="N1680"/>
  <c r="O1680"/>
  <c r="P1680"/>
  <c r="Q1680"/>
  <c r="R1680"/>
  <c r="S1680"/>
  <c r="T1680"/>
  <c r="U1680"/>
  <c r="V1680"/>
  <c r="W1680"/>
  <c r="N1681"/>
  <c r="O1681"/>
  <c r="P1681"/>
  <c r="Q1681"/>
  <c r="R1681"/>
  <c r="S1681"/>
  <c r="T1681"/>
  <c r="U1681"/>
  <c r="V1681"/>
  <c r="W1681"/>
  <c r="N1682"/>
  <c r="O1682"/>
  <c r="P1682"/>
  <c r="Q1682"/>
  <c r="R1682"/>
  <c r="S1682"/>
  <c r="T1682"/>
  <c r="U1682"/>
  <c r="V1682"/>
  <c r="W1682"/>
  <c r="N1683"/>
  <c r="O1683"/>
  <c r="P1683"/>
  <c r="Q1683"/>
  <c r="R1683"/>
  <c r="S1683"/>
  <c r="T1683"/>
  <c r="U1683"/>
  <c r="V1683"/>
  <c r="W1683"/>
  <c r="N1684"/>
  <c r="O1684"/>
  <c r="P1684"/>
  <c r="Q1684"/>
  <c r="R1684"/>
  <c r="S1684"/>
  <c r="T1684"/>
  <c r="U1684"/>
  <c r="V1684"/>
  <c r="W1684"/>
  <c r="N1685"/>
  <c r="O1685"/>
  <c r="P1685"/>
  <c r="Q1685"/>
  <c r="R1685"/>
  <c r="S1685"/>
  <c r="T1685"/>
  <c r="U1685"/>
  <c r="V1685"/>
  <c r="W1685"/>
  <c r="N1686"/>
  <c r="O1686"/>
  <c r="P1686"/>
  <c r="Q1686"/>
  <c r="R1686"/>
  <c r="S1686"/>
  <c r="T1686"/>
  <c r="U1686"/>
  <c r="V1686"/>
  <c r="W1686"/>
  <c r="N1687"/>
  <c r="O1687"/>
  <c r="P1687"/>
  <c r="Q1687"/>
  <c r="R1687"/>
  <c r="S1687"/>
  <c r="T1687"/>
  <c r="U1687"/>
  <c r="V1687"/>
  <c r="W1687"/>
  <c r="N1688"/>
  <c r="O1688"/>
  <c r="P1688"/>
  <c r="Q1688"/>
  <c r="R1688"/>
  <c r="S1688"/>
  <c r="T1688"/>
  <c r="U1688"/>
  <c r="V1688"/>
  <c r="W1688"/>
  <c r="N1689"/>
  <c r="O1689"/>
  <c r="P1689"/>
  <c r="Q1689"/>
  <c r="R1689"/>
  <c r="S1689"/>
  <c r="T1689"/>
  <c r="U1689"/>
  <c r="V1689"/>
  <c r="W1689"/>
  <c r="N1690"/>
  <c r="O1690"/>
  <c r="P1690"/>
  <c r="Q1690"/>
  <c r="R1690"/>
  <c r="S1690"/>
  <c r="T1690"/>
  <c r="U1690"/>
  <c r="V1690"/>
  <c r="W1690"/>
  <c r="N1691"/>
  <c r="O1691"/>
  <c r="P1691"/>
  <c r="Q1691"/>
  <c r="R1691"/>
  <c r="S1691"/>
  <c r="T1691"/>
  <c r="U1691"/>
  <c r="V1691"/>
  <c r="W1691"/>
  <c r="N1692"/>
  <c r="O1692"/>
  <c r="P1692"/>
  <c r="Q1692"/>
  <c r="R1692"/>
  <c r="S1692"/>
  <c r="T1692"/>
  <c r="U1692"/>
  <c r="V1692"/>
  <c r="W1692"/>
  <c r="N1693"/>
  <c r="O1693"/>
  <c r="P1693"/>
  <c r="Q1693"/>
  <c r="R1693"/>
  <c r="S1693"/>
  <c r="T1693"/>
  <c r="U1693"/>
  <c r="V1693"/>
  <c r="W1693"/>
  <c r="N1694"/>
  <c r="O1694"/>
  <c r="P1694"/>
  <c r="Q1694"/>
  <c r="R1694"/>
  <c r="S1694"/>
  <c r="T1694"/>
  <c r="U1694"/>
  <c r="V1694"/>
  <c r="W1694"/>
  <c r="N1695"/>
  <c r="O1695"/>
  <c r="P1695"/>
  <c r="Q1695"/>
  <c r="R1695"/>
  <c r="S1695"/>
  <c r="T1695"/>
  <c r="U1695"/>
  <c r="V1695"/>
  <c r="W1695"/>
  <c r="N1696"/>
  <c r="O1696"/>
  <c r="P1696"/>
  <c r="Q1696"/>
  <c r="R1696"/>
  <c r="S1696"/>
  <c r="T1696"/>
  <c r="U1696"/>
  <c r="V1696"/>
  <c r="W1696"/>
  <c r="N1697"/>
  <c r="O1697"/>
  <c r="P1697"/>
  <c r="Q1697"/>
  <c r="R1697"/>
  <c r="S1697"/>
  <c r="T1697"/>
  <c r="U1697"/>
  <c r="V1697"/>
  <c r="W1697"/>
  <c r="N1698"/>
  <c r="O1698"/>
  <c r="P1698"/>
  <c r="Q1698"/>
  <c r="R1698"/>
  <c r="S1698"/>
  <c r="T1698"/>
  <c r="U1698"/>
  <c r="V1698"/>
  <c r="W1698"/>
  <c r="N1699"/>
  <c r="O1699"/>
  <c r="P1699"/>
  <c r="Q1699"/>
  <c r="R1699"/>
  <c r="S1699"/>
  <c r="T1699"/>
  <c r="U1699"/>
  <c r="V1699"/>
  <c r="W1699"/>
  <c r="N1700"/>
  <c r="O1700"/>
  <c r="P1700"/>
  <c r="Q1700"/>
  <c r="R1700"/>
  <c r="S1700"/>
  <c r="T1700"/>
  <c r="U1700"/>
  <c r="V1700"/>
  <c r="W1700"/>
  <c r="N1701"/>
  <c r="O1701"/>
  <c r="P1701"/>
  <c r="Q1701"/>
  <c r="R1701"/>
  <c r="S1701"/>
  <c r="T1701"/>
  <c r="U1701"/>
  <c r="V1701"/>
  <c r="W1701"/>
  <c r="N1702"/>
  <c r="O1702"/>
  <c r="P1702"/>
  <c r="Q1702"/>
  <c r="R1702"/>
  <c r="S1702"/>
  <c r="T1702"/>
  <c r="U1702"/>
  <c r="V1702"/>
  <c r="W1702"/>
  <c r="N1703"/>
  <c r="O1703"/>
  <c r="P1703"/>
  <c r="Q1703"/>
  <c r="R1703"/>
  <c r="S1703"/>
  <c r="T1703"/>
  <c r="U1703"/>
  <c r="V1703"/>
  <c r="W1703"/>
  <c r="N1704"/>
  <c r="O1704"/>
  <c r="P1704"/>
  <c r="Q1704"/>
  <c r="R1704"/>
  <c r="S1704"/>
  <c r="T1704"/>
  <c r="U1704"/>
  <c r="V1704"/>
  <c r="W1704"/>
  <c r="N1705"/>
  <c r="O1705"/>
  <c r="P1705"/>
  <c r="Q1705"/>
  <c r="R1705"/>
  <c r="S1705"/>
  <c r="T1705"/>
  <c r="U1705"/>
  <c r="V1705"/>
  <c r="W1705"/>
  <c r="N1706"/>
  <c r="O1706"/>
  <c r="P1706"/>
  <c r="Q1706"/>
  <c r="R1706"/>
  <c r="S1706"/>
  <c r="T1706"/>
  <c r="U1706"/>
  <c r="V1706"/>
  <c r="W1706"/>
  <c r="N1707"/>
  <c r="O1707"/>
  <c r="P1707"/>
  <c r="Q1707"/>
  <c r="R1707"/>
  <c r="S1707"/>
  <c r="T1707"/>
  <c r="U1707"/>
  <c r="V1707"/>
  <c r="W1707"/>
  <c r="N1708"/>
  <c r="O1708"/>
  <c r="P1708"/>
  <c r="Q1708"/>
  <c r="R1708"/>
  <c r="S1708"/>
  <c r="T1708"/>
  <c r="U1708"/>
  <c r="V1708"/>
  <c r="W1708"/>
  <c r="N1709"/>
  <c r="O1709"/>
  <c r="P1709"/>
  <c r="Q1709"/>
  <c r="R1709"/>
  <c r="S1709"/>
  <c r="T1709"/>
  <c r="U1709"/>
  <c r="V1709"/>
  <c r="W1709"/>
  <c r="N1710"/>
  <c r="O1710"/>
  <c r="P1710"/>
  <c r="Q1710"/>
  <c r="R1710"/>
  <c r="S1710"/>
  <c r="T1710"/>
  <c r="U1710"/>
  <c r="V1710"/>
  <c r="W1710"/>
  <c r="N1711"/>
  <c r="O1711"/>
  <c r="P1711"/>
  <c r="Q1711"/>
  <c r="R1711"/>
  <c r="S1711"/>
  <c r="T1711"/>
  <c r="U1711"/>
  <c r="V1711"/>
  <c r="W1711"/>
  <c r="N1712"/>
  <c r="O1712"/>
  <c r="P1712"/>
  <c r="Q1712"/>
  <c r="R1712"/>
  <c r="S1712"/>
  <c r="T1712"/>
  <c r="U1712"/>
  <c r="V1712"/>
  <c r="W1712"/>
  <c r="N1713"/>
  <c r="O1713"/>
  <c r="P1713"/>
  <c r="Q1713"/>
  <c r="R1713"/>
  <c r="S1713"/>
  <c r="T1713"/>
  <c r="U1713"/>
  <c r="V1713"/>
  <c r="W1713"/>
  <c r="N1714"/>
  <c r="O1714"/>
  <c r="P1714"/>
  <c r="Q1714"/>
  <c r="R1714"/>
  <c r="S1714"/>
  <c r="T1714"/>
  <c r="U1714"/>
  <c r="V1714"/>
  <c r="W1714"/>
  <c r="N1715"/>
  <c r="O1715"/>
  <c r="P1715"/>
  <c r="Q1715"/>
  <c r="R1715"/>
  <c r="S1715"/>
  <c r="T1715"/>
  <c r="U1715"/>
  <c r="V1715"/>
  <c r="W1715"/>
  <c r="N1716"/>
  <c r="O1716"/>
  <c r="P1716"/>
  <c r="Q1716"/>
  <c r="R1716"/>
  <c r="S1716"/>
  <c r="T1716"/>
  <c r="U1716"/>
  <c r="V1716"/>
  <c r="W1716"/>
  <c r="N1717"/>
  <c r="O1717"/>
  <c r="P1717"/>
  <c r="Q1717"/>
  <c r="R1717"/>
  <c r="S1717"/>
  <c r="T1717"/>
  <c r="U1717"/>
  <c r="V1717"/>
  <c r="W1717"/>
  <c r="N1718"/>
  <c r="O1718"/>
  <c r="P1718"/>
  <c r="Q1718"/>
  <c r="R1718"/>
  <c r="S1718"/>
  <c r="T1718"/>
  <c r="U1718"/>
  <c r="V1718"/>
  <c r="W1718"/>
  <c r="N1719"/>
  <c r="O1719"/>
  <c r="P1719"/>
  <c r="Q1719"/>
  <c r="R1719"/>
  <c r="S1719"/>
  <c r="T1719"/>
  <c r="U1719"/>
  <c r="V1719"/>
  <c r="W1719"/>
  <c r="N1720"/>
  <c r="O1720"/>
  <c r="P1720"/>
  <c r="Q1720"/>
  <c r="R1720"/>
  <c r="S1720"/>
  <c r="T1720"/>
  <c r="U1720"/>
  <c r="V1720"/>
  <c r="W1720"/>
  <c r="N1721"/>
  <c r="O1721"/>
  <c r="P1721"/>
  <c r="Q1721"/>
  <c r="R1721"/>
  <c r="S1721"/>
  <c r="T1721"/>
  <c r="U1721"/>
  <c r="V1721"/>
  <c r="W1721"/>
  <c r="N1722"/>
  <c r="O1722"/>
  <c r="P1722"/>
  <c r="Q1722"/>
  <c r="R1722"/>
  <c r="S1722"/>
  <c r="T1722"/>
  <c r="U1722"/>
  <c r="V1722"/>
  <c r="W1722"/>
  <c r="N1723"/>
  <c r="O1723"/>
  <c r="P1723"/>
  <c r="Q1723"/>
  <c r="R1723"/>
  <c r="S1723"/>
  <c r="T1723"/>
  <c r="U1723"/>
  <c r="V1723"/>
  <c r="W1723"/>
  <c r="N1724"/>
  <c r="O1724"/>
  <c r="P1724"/>
  <c r="Q1724"/>
  <c r="R1724"/>
  <c r="S1724"/>
  <c r="T1724"/>
  <c r="U1724"/>
  <c r="V1724"/>
  <c r="W1724"/>
  <c r="N1725"/>
  <c r="O1725"/>
  <c r="P1725"/>
  <c r="Q1725"/>
  <c r="R1725"/>
  <c r="S1725"/>
  <c r="T1725"/>
  <c r="U1725"/>
  <c r="V1725"/>
  <c r="W1725"/>
  <c r="N1726"/>
  <c r="O1726"/>
  <c r="P1726"/>
  <c r="Q1726"/>
  <c r="R1726"/>
  <c r="S1726"/>
  <c r="T1726"/>
  <c r="U1726"/>
  <c r="V1726"/>
  <c r="W1726"/>
  <c r="N1727"/>
  <c r="O1727"/>
  <c r="P1727"/>
  <c r="Q1727"/>
  <c r="R1727"/>
  <c r="S1727"/>
  <c r="T1727"/>
  <c r="U1727"/>
  <c r="V1727"/>
  <c r="W1727"/>
  <c r="N1728"/>
  <c r="O1728"/>
  <c r="P1728"/>
  <c r="Q1728"/>
  <c r="R1728"/>
  <c r="S1728"/>
  <c r="T1728"/>
  <c r="U1728"/>
  <c r="V1728"/>
  <c r="W1728"/>
  <c r="N1729"/>
  <c r="O1729"/>
  <c r="P1729"/>
  <c r="Q1729"/>
  <c r="R1729"/>
  <c r="S1729"/>
  <c r="T1729"/>
  <c r="U1729"/>
  <c r="V1729"/>
  <c r="W1729"/>
  <c r="N1730"/>
  <c r="O1730"/>
  <c r="P1730"/>
  <c r="Q1730"/>
  <c r="R1730"/>
  <c r="S1730"/>
  <c r="T1730"/>
  <c r="U1730"/>
  <c r="V1730"/>
  <c r="W1730"/>
  <c r="N1731"/>
  <c r="O1731"/>
  <c r="P1731"/>
  <c r="Q1731"/>
  <c r="R1731"/>
  <c r="S1731"/>
  <c r="T1731"/>
  <c r="U1731"/>
  <c r="V1731"/>
  <c r="W1731"/>
  <c r="N1732"/>
  <c r="O1732"/>
  <c r="P1732"/>
  <c r="Q1732"/>
  <c r="R1732"/>
  <c r="S1732"/>
  <c r="T1732"/>
  <c r="U1732"/>
  <c r="V1732"/>
  <c r="W1732"/>
  <c r="N1733"/>
  <c r="O1733"/>
  <c r="P1733"/>
  <c r="Q1733"/>
  <c r="R1733"/>
  <c r="S1733"/>
  <c r="T1733"/>
  <c r="U1733"/>
  <c r="V1733"/>
  <c r="W1733"/>
  <c r="N1734"/>
  <c r="O1734"/>
  <c r="P1734"/>
  <c r="Q1734"/>
  <c r="R1734"/>
  <c r="S1734"/>
  <c r="T1734"/>
  <c r="U1734"/>
  <c r="V1734"/>
  <c r="W1734"/>
  <c r="N1735"/>
  <c r="O1735"/>
  <c r="P1735"/>
  <c r="Q1735"/>
  <c r="R1735"/>
  <c r="S1735"/>
  <c r="T1735"/>
  <c r="U1735"/>
  <c r="V1735"/>
  <c r="W1735"/>
  <c r="N1736"/>
  <c r="O1736"/>
  <c r="P1736"/>
  <c r="Q1736"/>
  <c r="R1736"/>
  <c r="S1736"/>
  <c r="T1736"/>
  <c r="U1736"/>
  <c r="V1736"/>
  <c r="W1736"/>
  <c r="N1737"/>
  <c r="O1737"/>
  <c r="P1737"/>
  <c r="Q1737"/>
  <c r="R1737"/>
  <c r="S1737"/>
  <c r="T1737"/>
  <c r="U1737"/>
  <c r="V1737"/>
  <c r="W1737"/>
  <c r="N1738"/>
  <c r="O1738"/>
  <c r="P1738"/>
  <c r="Q1738"/>
  <c r="R1738"/>
  <c r="S1738"/>
  <c r="T1738"/>
  <c r="U1738"/>
  <c r="V1738"/>
  <c r="W1738"/>
  <c r="N1739"/>
  <c r="O1739"/>
  <c r="P1739"/>
  <c r="Q1739"/>
  <c r="R1739"/>
  <c r="S1739"/>
  <c r="T1739"/>
  <c r="U1739"/>
  <c r="V1739"/>
  <c r="W1739"/>
  <c r="N1740"/>
  <c r="O1740"/>
  <c r="P1740"/>
  <c r="Q1740"/>
  <c r="R1740"/>
  <c r="S1740"/>
  <c r="T1740"/>
  <c r="U1740"/>
  <c r="V1740"/>
  <c r="W1740"/>
  <c r="N1741"/>
  <c r="O1741"/>
  <c r="P1741"/>
  <c r="Q1741"/>
  <c r="R1741"/>
  <c r="S1741"/>
  <c r="T1741"/>
  <c r="U1741"/>
  <c r="V1741"/>
  <c r="W1741"/>
  <c r="N1742"/>
  <c r="O1742"/>
  <c r="P1742"/>
  <c r="Q1742"/>
  <c r="R1742"/>
  <c r="S1742"/>
  <c r="T1742"/>
  <c r="U1742"/>
  <c r="V1742"/>
  <c r="W1742"/>
  <c r="N1743"/>
  <c r="O1743"/>
  <c r="P1743"/>
  <c r="Q1743"/>
  <c r="R1743"/>
  <c r="S1743"/>
  <c r="T1743"/>
  <c r="U1743"/>
  <c r="V1743"/>
  <c r="W1743"/>
  <c r="N1744"/>
  <c r="O1744"/>
  <c r="P1744"/>
  <c r="Q1744"/>
  <c r="R1744"/>
  <c r="S1744"/>
  <c r="T1744"/>
  <c r="U1744"/>
  <c r="V1744"/>
  <c r="W1744"/>
  <c r="N1745"/>
  <c r="O1745"/>
  <c r="P1745"/>
  <c r="Q1745"/>
  <c r="R1745"/>
  <c r="S1745"/>
  <c r="T1745"/>
  <c r="U1745"/>
  <c r="V1745"/>
  <c r="W1745"/>
  <c r="N1746"/>
  <c r="O1746"/>
  <c r="P1746"/>
  <c r="Q1746"/>
  <c r="R1746"/>
  <c r="S1746"/>
  <c r="T1746"/>
  <c r="U1746"/>
  <c r="V1746"/>
  <c r="W1746"/>
  <c r="N1747"/>
  <c r="O1747"/>
  <c r="P1747"/>
  <c r="Q1747"/>
  <c r="R1747"/>
  <c r="S1747"/>
  <c r="T1747"/>
  <c r="U1747"/>
  <c r="V1747"/>
  <c r="W1747"/>
  <c r="N1748"/>
  <c r="O1748"/>
  <c r="P1748"/>
  <c r="Q1748"/>
  <c r="R1748"/>
  <c r="S1748"/>
  <c r="T1748"/>
  <c r="U1748"/>
  <c r="V1748"/>
  <c r="W1748"/>
  <c r="N1749"/>
  <c r="O1749"/>
  <c r="P1749"/>
  <c r="Q1749"/>
  <c r="R1749"/>
  <c r="S1749"/>
  <c r="T1749"/>
  <c r="U1749"/>
  <c r="V1749"/>
  <c r="W1749"/>
  <c r="N1750"/>
  <c r="O1750"/>
  <c r="P1750"/>
  <c r="Q1750"/>
  <c r="R1750"/>
  <c r="S1750"/>
  <c r="T1750"/>
  <c r="U1750"/>
  <c r="V1750"/>
  <c r="W1750"/>
  <c r="N1751"/>
  <c r="O1751"/>
  <c r="P1751"/>
  <c r="Q1751"/>
  <c r="R1751"/>
  <c r="S1751"/>
  <c r="T1751"/>
  <c r="U1751"/>
  <c r="V1751"/>
  <c r="W1751"/>
  <c r="N1752"/>
  <c r="O1752"/>
  <c r="P1752"/>
  <c r="Q1752"/>
  <c r="R1752"/>
  <c r="S1752"/>
  <c r="T1752"/>
  <c r="U1752"/>
  <c r="V1752"/>
  <c r="W1752"/>
  <c r="N1753"/>
  <c r="O1753"/>
  <c r="P1753"/>
  <c r="Q1753"/>
  <c r="R1753"/>
  <c r="S1753"/>
  <c r="T1753"/>
  <c r="U1753"/>
  <c r="V1753"/>
  <c r="W1753"/>
  <c r="N1754"/>
  <c r="O1754"/>
  <c r="P1754"/>
  <c r="Q1754"/>
  <c r="R1754"/>
  <c r="S1754"/>
  <c r="T1754"/>
  <c r="U1754"/>
  <c r="V1754"/>
  <c r="W1754"/>
  <c r="N1755"/>
  <c r="O1755"/>
  <c r="P1755"/>
  <c r="Q1755"/>
  <c r="R1755"/>
  <c r="S1755"/>
  <c r="T1755"/>
  <c r="U1755"/>
  <c r="V1755"/>
  <c r="W1755"/>
  <c r="N1756"/>
  <c r="O1756"/>
  <c r="P1756"/>
  <c r="Q1756"/>
  <c r="R1756"/>
  <c r="S1756"/>
  <c r="T1756"/>
  <c r="U1756"/>
  <c r="V1756"/>
  <c r="W1756"/>
  <c r="N1757"/>
  <c r="O1757"/>
  <c r="P1757"/>
  <c r="Q1757"/>
  <c r="R1757"/>
  <c r="S1757"/>
  <c r="T1757"/>
  <c r="U1757"/>
  <c r="V1757"/>
  <c r="W1757"/>
  <c r="N1758"/>
  <c r="O1758"/>
  <c r="P1758"/>
  <c r="Q1758"/>
  <c r="R1758"/>
  <c r="S1758"/>
  <c r="T1758"/>
  <c r="U1758"/>
  <c r="V1758"/>
  <c r="W1758"/>
  <c r="N1759"/>
  <c r="O1759"/>
  <c r="P1759"/>
  <c r="Q1759"/>
  <c r="R1759"/>
  <c r="S1759"/>
  <c r="T1759"/>
  <c r="U1759"/>
  <c r="V1759"/>
  <c r="W1759"/>
  <c r="N1760"/>
  <c r="O1760"/>
  <c r="P1760"/>
  <c r="Q1760"/>
  <c r="R1760"/>
  <c r="S1760"/>
  <c r="T1760"/>
  <c r="U1760"/>
  <c r="V1760"/>
  <c r="W1760"/>
  <c r="N1761"/>
  <c r="O1761"/>
  <c r="P1761"/>
  <c r="Q1761"/>
  <c r="R1761"/>
  <c r="S1761"/>
  <c r="T1761"/>
  <c r="U1761"/>
  <c r="V1761"/>
  <c r="W1761"/>
  <c r="N1762"/>
  <c r="O1762"/>
  <c r="P1762"/>
  <c r="Q1762"/>
  <c r="R1762"/>
  <c r="S1762"/>
  <c r="T1762"/>
  <c r="U1762"/>
  <c r="V1762"/>
  <c r="W1762"/>
  <c r="N1763"/>
  <c r="O1763"/>
  <c r="P1763"/>
  <c r="Q1763"/>
  <c r="R1763"/>
  <c r="S1763"/>
  <c r="T1763"/>
  <c r="U1763"/>
  <c r="V1763"/>
  <c r="W1763"/>
  <c r="N1764"/>
  <c r="O1764"/>
  <c r="P1764"/>
  <c r="Q1764"/>
  <c r="R1764"/>
  <c r="S1764"/>
  <c r="T1764"/>
  <c r="U1764"/>
  <c r="V1764"/>
  <c r="W1764"/>
  <c r="N1765"/>
  <c r="O1765"/>
  <c r="P1765"/>
  <c r="Q1765"/>
  <c r="R1765"/>
  <c r="S1765"/>
  <c r="T1765"/>
  <c r="U1765"/>
  <c r="V1765"/>
  <c r="W1765"/>
  <c r="N1766"/>
  <c r="O1766"/>
  <c r="P1766"/>
  <c r="Q1766"/>
  <c r="R1766"/>
  <c r="S1766"/>
  <c r="T1766"/>
  <c r="U1766"/>
  <c r="V1766"/>
  <c r="W1766"/>
  <c r="N1767"/>
  <c r="O1767"/>
  <c r="P1767"/>
  <c r="Q1767"/>
  <c r="R1767"/>
  <c r="S1767"/>
  <c r="T1767"/>
  <c r="U1767"/>
  <c r="V1767"/>
  <c r="W1767"/>
  <c r="N1768"/>
  <c r="O1768"/>
  <c r="P1768"/>
  <c r="Q1768"/>
  <c r="R1768"/>
  <c r="S1768"/>
  <c r="T1768"/>
  <c r="U1768"/>
  <c r="V1768"/>
  <c r="W1768"/>
  <c r="N1769"/>
  <c r="O1769"/>
  <c r="P1769"/>
  <c r="Q1769"/>
  <c r="R1769"/>
  <c r="S1769"/>
  <c r="T1769"/>
  <c r="U1769"/>
  <c r="V1769"/>
  <c r="W1769"/>
  <c r="N1770"/>
  <c r="O1770"/>
  <c r="P1770"/>
  <c r="Q1770"/>
  <c r="R1770"/>
  <c r="S1770"/>
  <c r="T1770"/>
  <c r="U1770"/>
  <c r="V1770"/>
  <c r="W1770"/>
  <c r="N1771"/>
  <c r="O1771"/>
  <c r="P1771"/>
  <c r="Q1771"/>
  <c r="R1771"/>
  <c r="S1771"/>
  <c r="T1771"/>
  <c r="U1771"/>
  <c r="V1771"/>
  <c r="W1771"/>
  <c r="N1772"/>
  <c r="O1772"/>
  <c r="P1772"/>
  <c r="Q1772"/>
  <c r="R1772"/>
  <c r="S1772"/>
  <c r="T1772"/>
  <c r="U1772"/>
  <c r="V1772"/>
  <c r="W1772"/>
  <c r="N1773"/>
  <c r="O1773"/>
  <c r="P1773"/>
  <c r="Q1773"/>
  <c r="R1773"/>
  <c r="S1773"/>
  <c r="T1773"/>
  <c r="U1773"/>
  <c r="V1773"/>
  <c r="W1773"/>
  <c r="N1774"/>
  <c r="O1774"/>
  <c r="P1774"/>
  <c r="Q1774"/>
  <c r="R1774"/>
  <c r="S1774"/>
  <c r="T1774"/>
  <c r="U1774"/>
  <c r="V1774"/>
  <c r="W1774"/>
  <c r="N1775"/>
  <c r="O1775"/>
  <c r="P1775"/>
  <c r="Q1775"/>
  <c r="R1775"/>
  <c r="S1775"/>
  <c r="T1775"/>
  <c r="U1775"/>
  <c r="V1775"/>
  <c r="W1775"/>
  <c r="N1776"/>
  <c r="O1776"/>
  <c r="P1776"/>
  <c r="Q1776"/>
  <c r="R1776"/>
  <c r="S1776"/>
  <c r="T1776"/>
  <c r="U1776"/>
  <c r="V1776"/>
  <c r="W1776"/>
  <c r="N1777"/>
  <c r="O1777"/>
  <c r="P1777"/>
  <c r="Q1777"/>
  <c r="R1777"/>
  <c r="S1777"/>
  <c r="T1777"/>
  <c r="U1777"/>
  <c r="V1777"/>
  <c r="W1777"/>
  <c r="N1778"/>
  <c r="O1778"/>
  <c r="P1778"/>
  <c r="Q1778"/>
  <c r="R1778"/>
  <c r="S1778"/>
  <c r="T1778"/>
  <c r="U1778"/>
  <c r="V1778"/>
  <c r="W1778"/>
  <c r="N1779"/>
  <c r="O1779"/>
  <c r="P1779"/>
  <c r="Q1779"/>
  <c r="R1779"/>
  <c r="S1779"/>
  <c r="T1779"/>
  <c r="U1779"/>
  <c r="V1779"/>
  <c r="W1779"/>
  <c r="N1780"/>
  <c r="O1780"/>
  <c r="P1780"/>
  <c r="Q1780"/>
  <c r="R1780"/>
  <c r="S1780"/>
  <c r="T1780"/>
  <c r="U1780"/>
  <c r="V1780"/>
  <c r="W1780"/>
  <c r="N1781"/>
  <c r="O1781"/>
  <c r="P1781"/>
  <c r="Q1781"/>
  <c r="R1781"/>
  <c r="S1781"/>
  <c r="T1781"/>
  <c r="U1781"/>
  <c r="V1781"/>
  <c r="W1781"/>
  <c r="N1782"/>
  <c r="O1782"/>
  <c r="P1782"/>
  <c r="Q1782"/>
  <c r="R1782"/>
  <c r="S1782"/>
  <c r="T1782"/>
  <c r="U1782"/>
  <c r="V1782"/>
  <c r="W1782"/>
  <c r="N1783"/>
  <c r="O1783"/>
  <c r="P1783"/>
  <c r="Q1783"/>
  <c r="R1783"/>
  <c r="S1783"/>
  <c r="T1783"/>
  <c r="U1783"/>
  <c r="V1783"/>
  <c r="W1783"/>
  <c r="N1784"/>
  <c r="O1784"/>
  <c r="P1784"/>
  <c r="Q1784"/>
  <c r="R1784"/>
  <c r="S1784"/>
  <c r="T1784"/>
  <c r="U1784"/>
  <c r="V1784"/>
  <c r="W1784"/>
  <c r="N1785"/>
  <c r="O1785"/>
  <c r="P1785"/>
  <c r="Q1785"/>
  <c r="R1785"/>
  <c r="S1785"/>
  <c r="T1785"/>
  <c r="U1785"/>
  <c r="V1785"/>
  <c r="W1785"/>
  <c r="N1786"/>
  <c r="O1786"/>
  <c r="P1786"/>
  <c r="Q1786"/>
  <c r="R1786"/>
  <c r="S1786"/>
  <c r="T1786"/>
  <c r="U1786"/>
  <c r="V1786"/>
  <c r="W1786"/>
  <c r="N1787"/>
  <c r="O1787"/>
  <c r="P1787"/>
  <c r="Q1787"/>
  <c r="R1787"/>
  <c r="S1787"/>
  <c r="T1787"/>
  <c r="U1787"/>
  <c r="V1787"/>
  <c r="W1787"/>
  <c r="N1788"/>
  <c r="O1788"/>
  <c r="P1788"/>
  <c r="Q1788"/>
  <c r="R1788"/>
  <c r="S1788"/>
  <c r="T1788"/>
  <c r="U1788"/>
  <c r="V1788"/>
  <c r="W1788"/>
  <c r="N1789"/>
  <c r="O1789"/>
  <c r="P1789"/>
  <c r="Q1789"/>
  <c r="R1789"/>
  <c r="S1789"/>
  <c r="T1789"/>
  <c r="U1789"/>
  <c r="V1789"/>
  <c r="W1789"/>
  <c r="N1790"/>
  <c r="O1790"/>
  <c r="P1790"/>
  <c r="Q1790"/>
  <c r="R1790"/>
  <c r="S1790"/>
  <c r="T1790"/>
  <c r="U1790"/>
  <c r="V1790"/>
  <c r="W1790"/>
  <c r="N1791"/>
  <c r="O1791"/>
  <c r="P1791"/>
  <c r="Q1791"/>
  <c r="R1791"/>
  <c r="S1791"/>
  <c r="T1791"/>
  <c r="U1791"/>
  <c r="V1791"/>
  <c r="W1791"/>
  <c r="N1792"/>
  <c r="O1792"/>
  <c r="P1792"/>
  <c r="Q1792"/>
  <c r="R1792"/>
  <c r="S1792"/>
  <c r="T1792"/>
  <c r="U1792"/>
  <c r="V1792"/>
  <c r="W1792"/>
  <c r="N1793"/>
  <c r="O1793"/>
  <c r="P1793"/>
  <c r="Q1793"/>
  <c r="R1793"/>
  <c r="S1793"/>
  <c r="T1793"/>
  <c r="U1793"/>
  <c r="V1793"/>
  <c r="W1793"/>
  <c r="N1794"/>
  <c r="O1794"/>
  <c r="P1794"/>
  <c r="Q1794"/>
  <c r="R1794"/>
  <c r="S1794"/>
  <c r="T1794"/>
  <c r="U1794"/>
  <c r="V1794"/>
  <c r="W1794"/>
  <c r="N1795"/>
  <c r="O1795"/>
  <c r="P1795"/>
  <c r="Q1795"/>
  <c r="R1795"/>
  <c r="S1795"/>
  <c r="T1795"/>
  <c r="U1795"/>
  <c r="V1795"/>
  <c r="W1795"/>
  <c r="N1796"/>
  <c r="O1796"/>
  <c r="P1796"/>
  <c r="Q1796"/>
  <c r="R1796"/>
  <c r="S1796"/>
  <c r="T1796"/>
  <c r="U1796"/>
  <c r="V1796"/>
  <c r="W1796"/>
  <c r="N1797"/>
  <c r="O1797"/>
  <c r="P1797"/>
  <c r="Q1797"/>
  <c r="R1797"/>
  <c r="S1797"/>
  <c r="T1797"/>
  <c r="U1797"/>
  <c r="V1797"/>
  <c r="W1797"/>
  <c r="N1798"/>
  <c r="O1798"/>
  <c r="P1798"/>
  <c r="Q1798"/>
  <c r="R1798"/>
  <c r="S1798"/>
  <c r="T1798"/>
  <c r="U1798"/>
  <c r="V1798"/>
  <c r="W1798"/>
  <c r="N1799"/>
  <c r="O1799"/>
  <c r="P1799"/>
  <c r="Q1799"/>
  <c r="R1799"/>
  <c r="S1799"/>
  <c r="T1799"/>
  <c r="U1799"/>
  <c r="V1799"/>
  <c r="W1799"/>
  <c r="N1800"/>
  <c r="O1800"/>
  <c r="P1800"/>
  <c r="Q1800"/>
  <c r="R1800"/>
  <c r="S1800"/>
  <c r="T1800"/>
  <c r="U1800"/>
  <c r="V1800"/>
  <c r="W1800"/>
  <c r="N1801"/>
  <c r="O1801"/>
  <c r="P1801"/>
  <c r="Q1801"/>
  <c r="R1801"/>
  <c r="S1801"/>
  <c r="T1801"/>
  <c r="U1801"/>
  <c r="V1801"/>
  <c r="W1801"/>
  <c r="N1802"/>
  <c r="O1802"/>
  <c r="P1802"/>
  <c r="Q1802"/>
  <c r="R1802"/>
  <c r="S1802"/>
  <c r="T1802"/>
  <c r="U1802"/>
  <c r="V1802"/>
  <c r="W1802"/>
  <c r="N1803"/>
  <c r="O1803"/>
  <c r="P1803"/>
  <c r="Q1803"/>
  <c r="R1803"/>
  <c r="S1803"/>
  <c r="T1803"/>
  <c r="U1803"/>
  <c r="V1803"/>
  <c r="W1803"/>
  <c r="N1804"/>
  <c r="O1804"/>
  <c r="P1804"/>
  <c r="Q1804"/>
  <c r="R1804"/>
  <c r="S1804"/>
  <c r="T1804"/>
  <c r="U1804"/>
  <c r="V1804"/>
  <c r="W1804"/>
  <c r="N1805"/>
  <c r="O1805"/>
  <c r="P1805"/>
  <c r="Q1805"/>
  <c r="R1805"/>
  <c r="S1805"/>
  <c r="T1805"/>
  <c r="U1805"/>
  <c r="V1805"/>
  <c r="W1805"/>
  <c r="N1806"/>
  <c r="O1806"/>
  <c r="P1806"/>
  <c r="Q1806"/>
  <c r="R1806"/>
  <c r="S1806"/>
  <c r="T1806"/>
  <c r="U1806"/>
  <c r="V1806"/>
  <c r="W1806"/>
  <c r="N1807"/>
  <c r="O1807"/>
  <c r="P1807"/>
  <c r="Q1807"/>
  <c r="R1807"/>
  <c r="S1807"/>
  <c r="T1807"/>
  <c r="U1807"/>
  <c r="V1807"/>
  <c r="W1807"/>
  <c r="N1808"/>
  <c r="O1808"/>
  <c r="P1808"/>
  <c r="Q1808"/>
  <c r="R1808"/>
  <c r="S1808"/>
  <c r="T1808"/>
  <c r="U1808"/>
  <c r="V1808"/>
  <c r="W1808"/>
  <c r="N1809"/>
  <c r="O1809"/>
  <c r="P1809"/>
  <c r="Q1809"/>
  <c r="R1809"/>
  <c r="S1809"/>
  <c r="T1809"/>
  <c r="U1809"/>
  <c r="V1809"/>
  <c r="W1809"/>
  <c r="N1810"/>
  <c r="O1810"/>
  <c r="P1810"/>
  <c r="Q1810"/>
  <c r="R1810"/>
  <c r="S1810"/>
  <c r="T1810"/>
  <c r="U1810"/>
  <c r="V1810"/>
  <c r="W1810"/>
  <c r="N1811"/>
  <c r="O1811"/>
  <c r="P1811"/>
  <c r="Q1811"/>
  <c r="R1811"/>
  <c r="S1811"/>
  <c r="T1811"/>
  <c r="U1811"/>
  <c r="V1811"/>
  <c r="W1811"/>
  <c r="N1812"/>
  <c r="O1812"/>
  <c r="P1812"/>
  <c r="Q1812"/>
  <c r="R1812"/>
  <c r="S1812"/>
  <c r="T1812"/>
  <c r="U1812"/>
  <c r="V1812"/>
  <c r="W1812"/>
  <c r="N1813"/>
  <c r="O1813"/>
  <c r="P1813"/>
  <c r="Q1813"/>
  <c r="R1813"/>
  <c r="S1813"/>
  <c r="T1813"/>
  <c r="U1813"/>
  <c r="V1813"/>
  <c r="W1813"/>
  <c r="N1814"/>
  <c r="O1814"/>
  <c r="P1814"/>
  <c r="Q1814"/>
  <c r="R1814"/>
  <c r="S1814"/>
  <c r="T1814"/>
  <c r="U1814"/>
  <c r="V1814"/>
  <c r="W1814"/>
  <c r="N1815"/>
  <c r="O1815"/>
  <c r="P1815"/>
  <c r="Q1815"/>
  <c r="R1815"/>
  <c r="S1815"/>
  <c r="T1815"/>
  <c r="U1815"/>
  <c r="V1815"/>
  <c r="W1815"/>
  <c r="N1816"/>
  <c r="O1816"/>
  <c r="P1816"/>
  <c r="Q1816"/>
  <c r="R1816"/>
  <c r="S1816"/>
  <c r="T1816"/>
  <c r="U1816"/>
  <c r="V1816"/>
  <c r="W1816"/>
  <c r="N1817"/>
  <c r="O1817"/>
  <c r="P1817"/>
  <c r="Q1817"/>
  <c r="R1817"/>
  <c r="S1817"/>
  <c r="T1817"/>
  <c r="U1817"/>
  <c r="V1817"/>
  <c r="W1817"/>
  <c r="N1818"/>
  <c r="O1818"/>
  <c r="P1818"/>
  <c r="Q1818"/>
  <c r="R1818"/>
  <c r="S1818"/>
  <c r="T1818"/>
  <c r="U1818"/>
  <c r="V1818"/>
  <c r="W1818"/>
  <c r="N1819"/>
  <c r="O1819"/>
  <c r="P1819"/>
  <c r="Q1819"/>
  <c r="R1819"/>
  <c r="S1819"/>
  <c r="T1819"/>
  <c r="U1819"/>
  <c r="V1819"/>
  <c r="W1819"/>
  <c r="N1820"/>
  <c r="O1820"/>
  <c r="P1820"/>
  <c r="Q1820"/>
  <c r="R1820"/>
  <c r="S1820"/>
  <c r="T1820"/>
  <c r="U1820"/>
  <c r="V1820"/>
  <c r="W1820"/>
  <c r="N1821"/>
  <c r="O1821"/>
  <c r="P1821"/>
  <c r="Q1821"/>
  <c r="R1821"/>
  <c r="S1821"/>
  <c r="T1821"/>
  <c r="U1821"/>
  <c r="V1821"/>
  <c r="W1821"/>
  <c r="N1822"/>
  <c r="O1822"/>
  <c r="P1822"/>
  <c r="Q1822"/>
  <c r="R1822"/>
  <c r="S1822"/>
  <c r="T1822"/>
  <c r="U1822"/>
  <c r="V1822"/>
  <c r="W1822"/>
  <c r="N1823"/>
  <c r="O1823"/>
  <c r="P1823"/>
  <c r="Q1823"/>
  <c r="R1823"/>
  <c r="S1823"/>
  <c r="T1823"/>
  <c r="U1823"/>
  <c r="V1823"/>
  <c r="W1823"/>
  <c r="N1824"/>
  <c r="O1824"/>
  <c r="P1824"/>
  <c r="Q1824"/>
  <c r="R1824"/>
  <c r="S1824"/>
  <c r="T1824"/>
  <c r="U1824"/>
  <c r="V1824"/>
  <c r="W1824"/>
  <c r="N1825"/>
  <c r="O1825"/>
  <c r="P1825"/>
  <c r="Q1825"/>
  <c r="R1825"/>
  <c r="S1825"/>
  <c r="T1825"/>
  <c r="U1825"/>
  <c r="V1825"/>
  <c r="W1825"/>
  <c r="N1826"/>
  <c r="O1826"/>
  <c r="P1826"/>
  <c r="Q1826"/>
  <c r="R1826"/>
  <c r="S1826"/>
  <c r="T1826"/>
  <c r="U1826"/>
  <c r="V1826"/>
  <c r="W1826"/>
  <c r="N1827"/>
  <c r="O1827"/>
  <c r="P1827"/>
  <c r="Q1827"/>
  <c r="R1827"/>
  <c r="S1827"/>
  <c r="T1827"/>
  <c r="U1827"/>
  <c r="V1827"/>
  <c r="W1827"/>
  <c r="N1828"/>
  <c r="O1828"/>
  <c r="P1828"/>
  <c r="Q1828"/>
  <c r="R1828"/>
  <c r="S1828"/>
  <c r="T1828"/>
  <c r="U1828"/>
  <c r="V1828"/>
  <c r="W1828"/>
  <c r="N1829"/>
  <c r="O1829"/>
  <c r="P1829"/>
  <c r="Q1829"/>
  <c r="R1829"/>
  <c r="S1829"/>
  <c r="T1829"/>
  <c r="U1829"/>
  <c r="V1829"/>
  <c r="W1829"/>
  <c r="N1830"/>
  <c r="O1830"/>
  <c r="P1830"/>
  <c r="Q1830"/>
  <c r="R1830"/>
  <c r="S1830"/>
  <c r="T1830"/>
  <c r="U1830"/>
  <c r="V1830"/>
  <c r="W1830"/>
  <c r="N1831"/>
  <c r="O1831"/>
  <c r="P1831"/>
  <c r="Q1831"/>
  <c r="R1831"/>
  <c r="S1831"/>
  <c r="T1831"/>
  <c r="U1831"/>
  <c r="V1831"/>
  <c r="W1831"/>
  <c r="N1832"/>
  <c r="O1832"/>
  <c r="P1832"/>
  <c r="Q1832"/>
  <c r="R1832"/>
  <c r="S1832"/>
  <c r="T1832"/>
  <c r="U1832"/>
  <c r="V1832"/>
  <c r="W1832"/>
  <c r="N1833"/>
  <c r="O1833"/>
  <c r="P1833"/>
  <c r="Q1833"/>
  <c r="R1833"/>
  <c r="S1833"/>
  <c r="T1833"/>
  <c r="U1833"/>
  <c r="V1833"/>
  <c r="W1833"/>
  <c r="N1834"/>
  <c r="O1834"/>
  <c r="P1834"/>
  <c r="Q1834"/>
  <c r="R1834"/>
  <c r="S1834"/>
  <c r="T1834"/>
  <c r="U1834"/>
  <c r="V1834"/>
  <c r="W1834"/>
  <c r="N1835"/>
  <c r="O1835"/>
  <c r="P1835"/>
  <c r="Q1835"/>
  <c r="R1835"/>
  <c r="S1835"/>
  <c r="T1835"/>
  <c r="U1835"/>
  <c r="V1835"/>
  <c r="W1835"/>
  <c r="N1836"/>
  <c r="O1836"/>
  <c r="P1836"/>
  <c r="Q1836"/>
  <c r="R1836"/>
  <c r="S1836"/>
  <c r="T1836"/>
  <c r="U1836"/>
  <c r="V1836"/>
  <c r="W1836"/>
  <c r="N1837"/>
  <c r="O1837"/>
  <c r="P1837"/>
  <c r="Q1837"/>
  <c r="R1837"/>
  <c r="S1837"/>
  <c r="T1837"/>
  <c r="U1837"/>
  <c r="V1837"/>
  <c r="W1837"/>
  <c r="N1838"/>
  <c r="O1838"/>
  <c r="P1838"/>
  <c r="Q1838"/>
  <c r="R1838"/>
  <c r="S1838"/>
  <c r="T1838"/>
  <c r="U1838"/>
  <c r="V1838"/>
  <c r="W1838"/>
  <c r="N1839"/>
  <c r="O1839"/>
  <c r="P1839"/>
  <c r="Q1839"/>
  <c r="R1839"/>
  <c r="S1839"/>
  <c r="T1839"/>
  <c r="U1839"/>
  <c r="V1839"/>
  <c r="W1839"/>
  <c r="N1840"/>
  <c r="O1840"/>
  <c r="P1840"/>
  <c r="Q1840"/>
  <c r="R1840"/>
  <c r="S1840"/>
  <c r="T1840"/>
  <c r="U1840"/>
  <c r="V1840"/>
  <c r="W1840"/>
  <c r="N1841"/>
  <c r="O1841"/>
  <c r="P1841"/>
  <c r="Q1841"/>
  <c r="R1841"/>
  <c r="S1841"/>
  <c r="T1841"/>
  <c r="U1841"/>
  <c r="V1841"/>
  <c r="W1841"/>
  <c r="N1842"/>
  <c r="O1842"/>
  <c r="P1842"/>
  <c r="Q1842"/>
  <c r="R1842"/>
  <c r="S1842"/>
  <c r="T1842"/>
  <c r="U1842"/>
  <c r="V1842"/>
  <c r="W1842"/>
  <c r="N1843"/>
  <c r="O1843"/>
  <c r="P1843"/>
  <c r="Q1843"/>
  <c r="R1843"/>
  <c r="S1843"/>
  <c r="T1843"/>
  <c r="U1843"/>
  <c r="V1843"/>
  <c r="W1843"/>
  <c r="N1844"/>
  <c r="O1844"/>
  <c r="P1844"/>
  <c r="Q1844"/>
  <c r="R1844"/>
  <c r="S1844"/>
  <c r="T1844"/>
  <c r="U1844"/>
  <c r="V1844"/>
  <c r="W1844"/>
  <c r="N1845"/>
  <c r="O1845"/>
  <c r="P1845"/>
  <c r="Q1845"/>
  <c r="R1845"/>
  <c r="S1845"/>
  <c r="T1845"/>
  <c r="U1845"/>
  <c r="V1845"/>
  <c r="W1845"/>
  <c r="N1846"/>
  <c r="O1846"/>
  <c r="P1846"/>
  <c r="Q1846"/>
  <c r="R1846"/>
  <c r="S1846"/>
  <c r="T1846"/>
  <c r="U1846"/>
  <c r="V1846"/>
  <c r="W1846"/>
  <c r="N1847"/>
  <c r="O1847"/>
  <c r="P1847"/>
  <c r="Q1847"/>
  <c r="R1847"/>
  <c r="S1847"/>
  <c r="T1847"/>
  <c r="U1847"/>
  <c r="V1847"/>
  <c r="W1847"/>
  <c r="N1848"/>
  <c r="O1848"/>
  <c r="P1848"/>
  <c r="Q1848"/>
  <c r="R1848"/>
  <c r="S1848"/>
  <c r="T1848"/>
  <c r="U1848"/>
  <c r="V1848"/>
  <c r="W1848"/>
  <c r="N1849"/>
  <c r="O1849"/>
  <c r="P1849"/>
  <c r="Q1849"/>
  <c r="R1849"/>
  <c r="S1849"/>
  <c r="T1849"/>
  <c r="U1849"/>
  <c r="V1849"/>
  <c r="W1849"/>
  <c r="N1850"/>
  <c r="O1850"/>
  <c r="P1850"/>
  <c r="Q1850"/>
  <c r="R1850"/>
  <c r="S1850"/>
  <c r="T1850"/>
  <c r="U1850"/>
  <c r="V1850"/>
  <c r="W1850"/>
  <c r="N1851"/>
  <c r="O1851"/>
  <c r="P1851"/>
  <c r="Q1851"/>
  <c r="R1851"/>
  <c r="S1851"/>
  <c r="T1851"/>
  <c r="U1851"/>
  <c r="V1851"/>
  <c r="W1851"/>
  <c r="N1852"/>
  <c r="O1852"/>
  <c r="P1852"/>
  <c r="Q1852"/>
  <c r="R1852"/>
  <c r="S1852"/>
  <c r="T1852"/>
  <c r="U1852"/>
  <c r="V1852"/>
  <c r="W1852"/>
  <c r="N1853"/>
  <c r="O1853"/>
  <c r="P1853"/>
  <c r="Q1853"/>
  <c r="R1853"/>
  <c r="S1853"/>
  <c r="T1853"/>
  <c r="U1853"/>
  <c r="V1853"/>
  <c r="W1853"/>
  <c r="N1854"/>
  <c r="O1854"/>
  <c r="P1854"/>
  <c r="Q1854"/>
  <c r="R1854"/>
  <c r="S1854"/>
  <c r="T1854"/>
  <c r="U1854"/>
  <c r="V1854"/>
  <c r="W1854"/>
  <c r="N1855"/>
  <c r="O1855"/>
  <c r="P1855"/>
  <c r="Q1855"/>
  <c r="R1855"/>
  <c r="S1855"/>
  <c r="T1855"/>
  <c r="U1855"/>
  <c r="V1855"/>
  <c r="W1855"/>
  <c r="N1856"/>
  <c r="O1856"/>
  <c r="P1856"/>
  <c r="Q1856"/>
  <c r="R1856"/>
  <c r="S1856"/>
  <c r="T1856"/>
  <c r="U1856"/>
  <c r="V1856"/>
  <c r="W1856"/>
  <c r="N1857"/>
  <c r="O1857"/>
  <c r="P1857"/>
  <c r="Q1857"/>
  <c r="R1857"/>
  <c r="S1857"/>
  <c r="T1857"/>
  <c r="U1857"/>
  <c r="V1857"/>
  <c r="W1857"/>
  <c r="N1858"/>
  <c r="O1858"/>
  <c r="P1858"/>
  <c r="Q1858"/>
  <c r="R1858"/>
  <c r="S1858"/>
  <c r="T1858"/>
  <c r="U1858"/>
  <c r="V1858"/>
  <c r="W1858"/>
  <c r="N1859"/>
  <c r="O1859"/>
  <c r="P1859"/>
  <c r="Q1859"/>
  <c r="R1859"/>
  <c r="S1859"/>
  <c r="T1859"/>
  <c r="U1859"/>
  <c r="V1859"/>
  <c r="W1859"/>
  <c r="N1860"/>
  <c r="O1860"/>
  <c r="P1860"/>
  <c r="Q1860"/>
  <c r="R1860"/>
  <c r="S1860"/>
  <c r="T1860"/>
  <c r="U1860"/>
  <c r="V1860"/>
  <c r="W1860"/>
  <c r="N1861"/>
  <c r="O1861"/>
  <c r="P1861"/>
  <c r="Q1861"/>
  <c r="R1861"/>
  <c r="S1861"/>
  <c r="T1861"/>
  <c r="U1861"/>
  <c r="V1861"/>
  <c r="W1861"/>
  <c r="N1862"/>
  <c r="O1862"/>
  <c r="P1862"/>
  <c r="Q1862"/>
  <c r="R1862"/>
  <c r="S1862"/>
  <c r="T1862"/>
  <c r="U1862"/>
  <c r="V1862"/>
  <c r="W1862"/>
  <c r="N1863"/>
  <c r="O1863"/>
  <c r="P1863"/>
  <c r="Q1863"/>
  <c r="R1863"/>
  <c r="S1863"/>
  <c r="T1863"/>
  <c r="U1863"/>
  <c r="V1863"/>
  <c r="W1863"/>
  <c r="N1864"/>
  <c r="O1864"/>
  <c r="P1864"/>
  <c r="Q1864"/>
  <c r="R1864"/>
  <c r="S1864"/>
  <c r="T1864"/>
  <c r="U1864"/>
  <c r="V1864"/>
  <c r="W1864"/>
  <c r="N1865"/>
  <c r="O1865"/>
  <c r="P1865"/>
  <c r="Q1865"/>
  <c r="R1865"/>
  <c r="S1865"/>
  <c r="T1865"/>
  <c r="U1865"/>
  <c r="V1865"/>
  <c r="W1865"/>
  <c r="N1866"/>
  <c r="O1866"/>
  <c r="P1866"/>
  <c r="Q1866"/>
  <c r="R1866"/>
  <c r="S1866"/>
  <c r="T1866"/>
  <c r="U1866"/>
  <c r="V1866"/>
  <c r="W1866"/>
  <c r="N1867"/>
  <c r="O1867"/>
  <c r="P1867"/>
  <c r="Q1867"/>
  <c r="R1867"/>
  <c r="S1867"/>
  <c r="T1867"/>
  <c r="U1867"/>
  <c r="V1867"/>
  <c r="W1867"/>
  <c r="N1868"/>
  <c r="O1868"/>
  <c r="P1868"/>
  <c r="Q1868"/>
  <c r="R1868"/>
  <c r="S1868"/>
  <c r="T1868"/>
  <c r="U1868"/>
  <c r="V1868"/>
  <c r="W1868"/>
  <c r="N1869"/>
  <c r="O1869"/>
  <c r="P1869"/>
  <c r="Q1869"/>
  <c r="R1869"/>
  <c r="S1869"/>
  <c r="T1869"/>
  <c r="U1869"/>
  <c r="V1869"/>
  <c r="W1869"/>
  <c r="N1870"/>
  <c r="O1870"/>
  <c r="P1870"/>
  <c r="Q1870"/>
  <c r="R1870"/>
  <c r="S1870"/>
  <c r="T1870"/>
  <c r="U1870"/>
  <c r="V1870"/>
  <c r="W1870"/>
  <c r="N1871"/>
  <c r="O1871"/>
  <c r="P1871"/>
  <c r="Q1871"/>
  <c r="R1871"/>
  <c r="S1871"/>
  <c r="T1871"/>
  <c r="U1871"/>
  <c r="V1871"/>
  <c r="W1871"/>
  <c r="N1872"/>
  <c r="O1872"/>
  <c r="P1872"/>
  <c r="Q1872"/>
  <c r="R1872"/>
  <c r="S1872"/>
  <c r="T1872"/>
  <c r="U1872"/>
  <c r="V1872"/>
  <c r="W1872"/>
  <c r="N1873"/>
  <c r="O1873"/>
  <c r="P1873"/>
  <c r="Q1873"/>
  <c r="R1873"/>
  <c r="S1873"/>
  <c r="T1873"/>
  <c r="U1873"/>
  <c r="V1873"/>
  <c r="W1873"/>
  <c r="N1874"/>
  <c r="O1874"/>
  <c r="P1874"/>
  <c r="Q1874"/>
  <c r="R1874"/>
  <c r="S1874"/>
  <c r="T1874"/>
  <c r="U1874"/>
  <c r="V1874"/>
  <c r="W1874"/>
  <c r="N1875"/>
  <c r="O1875"/>
  <c r="P1875"/>
  <c r="Q1875"/>
  <c r="R1875"/>
  <c r="S1875"/>
  <c r="T1875"/>
  <c r="U1875"/>
  <c r="V1875"/>
  <c r="W1875"/>
  <c r="N1876"/>
  <c r="O1876"/>
  <c r="P1876"/>
  <c r="Q1876"/>
  <c r="R1876"/>
  <c r="S1876"/>
  <c r="T1876"/>
  <c r="U1876"/>
  <c r="V1876"/>
  <c r="W1876"/>
  <c r="N1877"/>
  <c r="O1877"/>
  <c r="P1877"/>
  <c r="Q1877"/>
  <c r="R1877"/>
  <c r="S1877"/>
  <c r="T1877"/>
  <c r="U1877"/>
  <c r="V1877"/>
  <c r="W1877"/>
  <c r="N1878"/>
  <c r="O1878"/>
  <c r="P1878"/>
  <c r="Q1878"/>
  <c r="R1878"/>
  <c r="S1878"/>
  <c r="T1878"/>
  <c r="U1878"/>
  <c r="V1878"/>
  <c r="W1878"/>
  <c r="N1879"/>
  <c r="O1879"/>
  <c r="P1879"/>
  <c r="Q1879"/>
  <c r="R1879"/>
  <c r="S1879"/>
  <c r="T1879"/>
  <c r="U1879"/>
  <c r="V1879"/>
  <c r="W1879"/>
  <c r="N1880"/>
  <c r="O1880"/>
  <c r="P1880"/>
  <c r="Q1880"/>
  <c r="R1880"/>
  <c r="S1880"/>
  <c r="T1880"/>
  <c r="U1880"/>
  <c r="V1880"/>
  <c r="W1880"/>
  <c r="N1881"/>
  <c r="O1881"/>
  <c r="P1881"/>
  <c r="Q1881"/>
  <c r="R1881"/>
  <c r="S1881"/>
  <c r="T1881"/>
  <c r="U1881"/>
  <c r="V1881"/>
  <c r="W1881"/>
  <c r="N1882"/>
  <c r="O1882"/>
  <c r="P1882"/>
  <c r="Q1882"/>
  <c r="R1882"/>
  <c r="S1882"/>
  <c r="T1882"/>
  <c r="U1882"/>
  <c r="V1882"/>
  <c r="W1882"/>
  <c r="N1883"/>
  <c r="O1883"/>
  <c r="P1883"/>
  <c r="Q1883"/>
  <c r="R1883"/>
  <c r="S1883"/>
  <c r="T1883"/>
  <c r="U1883"/>
  <c r="V1883"/>
  <c r="W1883"/>
  <c r="N1884"/>
  <c r="O1884"/>
  <c r="P1884"/>
  <c r="Q1884"/>
  <c r="R1884"/>
  <c r="S1884"/>
  <c r="T1884"/>
  <c r="U1884"/>
  <c r="V1884"/>
  <c r="W1884"/>
  <c r="N1885"/>
  <c r="O1885"/>
  <c r="P1885"/>
  <c r="Q1885"/>
  <c r="R1885"/>
  <c r="S1885"/>
  <c r="T1885"/>
  <c r="U1885"/>
  <c r="V1885"/>
  <c r="W1885"/>
  <c r="N1886"/>
  <c r="O1886"/>
  <c r="P1886"/>
  <c r="Q1886"/>
  <c r="R1886"/>
  <c r="S1886"/>
  <c r="T1886"/>
  <c r="U1886"/>
  <c r="V1886"/>
  <c r="W1886"/>
  <c r="N1887"/>
  <c r="O1887"/>
  <c r="P1887"/>
  <c r="Q1887"/>
  <c r="R1887"/>
  <c r="S1887"/>
  <c r="T1887"/>
  <c r="U1887"/>
  <c r="V1887"/>
  <c r="W1887"/>
  <c r="N1888"/>
  <c r="O1888"/>
  <c r="P1888"/>
  <c r="Q1888"/>
  <c r="R1888"/>
  <c r="S1888"/>
  <c r="T1888"/>
  <c r="U1888"/>
  <c r="V1888"/>
  <c r="W1888"/>
  <c r="N1889"/>
  <c r="O1889"/>
  <c r="P1889"/>
  <c r="Q1889"/>
  <c r="R1889"/>
  <c r="S1889"/>
  <c r="T1889"/>
  <c r="U1889"/>
  <c r="V1889"/>
  <c r="W1889"/>
  <c r="N1890"/>
  <c r="O1890"/>
  <c r="P1890"/>
  <c r="Q1890"/>
  <c r="R1890"/>
  <c r="S1890"/>
  <c r="T1890"/>
  <c r="U1890"/>
  <c r="V1890"/>
  <c r="W1890"/>
  <c r="N1891"/>
  <c r="O1891"/>
  <c r="P1891"/>
  <c r="Q1891"/>
  <c r="R1891"/>
  <c r="S1891"/>
  <c r="T1891"/>
  <c r="U1891"/>
  <c r="V1891"/>
  <c r="W1891"/>
  <c r="N1892"/>
  <c r="O1892"/>
  <c r="P1892"/>
  <c r="Q1892"/>
  <c r="R1892"/>
  <c r="S1892"/>
  <c r="T1892"/>
  <c r="U1892"/>
  <c r="V1892"/>
  <c r="W1892"/>
  <c r="N1893"/>
  <c r="O1893"/>
  <c r="P1893"/>
  <c r="Q1893"/>
  <c r="R1893"/>
  <c r="S1893"/>
  <c r="T1893"/>
  <c r="U1893"/>
  <c r="V1893"/>
  <c r="W1893"/>
  <c r="N1894"/>
  <c r="O1894"/>
  <c r="P1894"/>
  <c r="Q1894"/>
  <c r="R1894"/>
  <c r="S1894"/>
  <c r="T1894"/>
  <c r="U1894"/>
  <c r="V1894"/>
  <c r="W1894"/>
  <c r="N1895"/>
  <c r="O1895"/>
  <c r="P1895"/>
  <c r="Q1895"/>
  <c r="R1895"/>
  <c r="S1895"/>
  <c r="T1895"/>
  <c r="U1895"/>
  <c r="V1895"/>
  <c r="W1895"/>
  <c r="N1896"/>
  <c r="O1896"/>
  <c r="P1896"/>
  <c r="Q1896"/>
  <c r="R1896"/>
  <c r="S1896"/>
  <c r="T1896"/>
  <c r="U1896"/>
  <c r="V1896"/>
  <c r="W1896"/>
  <c r="N1897"/>
  <c r="O1897"/>
  <c r="P1897"/>
  <c r="Q1897"/>
  <c r="R1897"/>
  <c r="S1897"/>
  <c r="T1897"/>
  <c r="U1897"/>
  <c r="V1897"/>
  <c r="W1897"/>
  <c r="N1898"/>
  <c r="O1898"/>
  <c r="P1898"/>
  <c r="Q1898"/>
  <c r="R1898"/>
  <c r="S1898"/>
  <c r="T1898"/>
  <c r="U1898"/>
  <c r="V1898"/>
  <c r="W1898"/>
  <c r="N1899"/>
  <c r="O1899"/>
  <c r="P1899"/>
  <c r="Q1899"/>
  <c r="R1899"/>
  <c r="S1899"/>
  <c r="T1899"/>
  <c r="U1899"/>
  <c r="V1899"/>
  <c r="W1899"/>
  <c r="N1900"/>
  <c r="O1900"/>
  <c r="P1900"/>
  <c r="Q1900"/>
  <c r="R1900"/>
  <c r="S1900"/>
  <c r="T1900"/>
  <c r="U1900"/>
  <c r="V1900"/>
  <c r="W1900"/>
  <c r="N1901"/>
  <c r="O1901"/>
  <c r="P1901"/>
  <c r="Q1901"/>
  <c r="R1901"/>
  <c r="S1901"/>
  <c r="T1901"/>
  <c r="U1901"/>
  <c r="V1901"/>
  <c r="W1901"/>
  <c r="N1902"/>
  <c r="O1902"/>
  <c r="P1902"/>
  <c r="Q1902"/>
  <c r="R1902"/>
  <c r="S1902"/>
  <c r="T1902"/>
  <c r="U1902"/>
  <c r="V1902"/>
  <c r="W1902"/>
  <c r="N1903"/>
  <c r="O1903"/>
  <c r="P1903"/>
  <c r="Q1903"/>
  <c r="R1903"/>
  <c r="S1903"/>
  <c r="T1903"/>
  <c r="U1903"/>
  <c r="V1903"/>
  <c r="W1903"/>
  <c r="N1904"/>
  <c r="O1904"/>
  <c r="P1904"/>
  <c r="Q1904"/>
  <c r="R1904"/>
  <c r="S1904"/>
  <c r="T1904"/>
  <c r="U1904"/>
  <c r="V1904"/>
  <c r="W1904"/>
  <c r="N1905"/>
  <c r="O1905"/>
  <c r="P1905"/>
  <c r="Q1905"/>
  <c r="R1905"/>
  <c r="S1905"/>
  <c r="T1905"/>
  <c r="U1905"/>
  <c r="V1905"/>
  <c r="W1905"/>
  <c r="N1906"/>
  <c r="O1906"/>
  <c r="P1906"/>
  <c r="Q1906"/>
  <c r="R1906"/>
  <c r="S1906"/>
  <c r="T1906"/>
  <c r="U1906"/>
  <c r="V1906"/>
  <c r="W1906"/>
  <c r="N1907"/>
  <c r="O1907"/>
  <c r="P1907"/>
  <c r="Q1907"/>
  <c r="R1907"/>
  <c r="S1907"/>
  <c r="T1907"/>
  <c r="U1907"/>
  <c r="V1907"/>
  <c r="W1907"/>
  <c r="N1908"/>
  <c r="O1908"/>
  <c r="P1908"/>
  <c r="Q1908"/>
  <c r="R1908"/>
  <c r="S1908"/>
  <c r="T1908"/>
  <c r="U1908"/>
  <c r="V1908"/>
  <c r="W1908"/>
  <c r="N1909"/>
  <c r="O1909"/>
  <c r="P1909"/>
  <c r="Q1909"/>
  <c r="R1909"/>
  <c r="S1909"/>
  <c r="T1909"/>
  <c r="U1909"/>
  <c r="V1909"/>
  <c r="W1909"/>
  <c r="N1910"/>
  <c r="O1910"/>
  <c r="P1910"/>
  <c r="Q1910"/>
  <c r="R1910"/>
  <c r="S1910"/>
  <c r="T1910"/>
  <c r="U1910"/>
  <c r="V1910"/>
  <c r="W1910"/>
  <c r="N1911"/>
  <c r="O1911"/>
  <c r="P1911"/>
  <c r="Q1911"/>
  <c r="R1911"/>
  <c r="S1911"/>
  <c r="T1911"/>
  <c r="U1911"/>
  <c r="V1911"/>
  <c r="W1911"/>
  <c r="N1912"/>
  <c r="O1912"/>
  <c r="P1912"/>
  <c r="Q1912"/>
  <c r="R1912"/>
  <c r="S1912"/>
  <c r="T1912"/>
  <c r="U1912"/>
  <c r="V1912"/>
  <c r="W1912"/>
  <c r="N1913"/>
  <c r="O1913"/>
  <c r="P1913"/>
  <c r="Q1913"/>
  <c r="R1913"/>
  <c r="S1913"/>
  <c r="T1913"/>
  <c r="U1913"/>
  <c r="V1913"/>
  <c r="W1913"/>
  <c r="N1914"/>
  <c r="O1914"/>
  <c r="P1914"/>
  <c r="Q1914"/>
  <c r="R1914"/>
  <c r="S1914"/>
  <c r="T1914"/>
  <c r="U1914"/>
  <c r="V1914"/>
  <c r="W1914"/>
  <c r="N1915"/>
  <c r="O1915"/>
  <c r="P1915"/>
  <c r="Q1915"/>
  <c r="R1915"/>
  <c r="S1915"/>
  <c r="T1915"/>
  <c r="U1915"/>
  <c r="V1915"/>
  <c r="W1915"/>
  <c r="N1916"/>
  <c r="O1916"/>
  <c r="P1916"/>
  <c r="Q1916"/>
  <c r="R1916"/>
  <c r="S1916"/>
  <c r="T1916"/>
  <c r="U1916"/>
  <c r="V1916"/>
  <c r="W1916"/>
  <c r="N1917"/>
  <c r="O1917"/>
  <c r="P1917"/>
  <c r="Q1917"/>
  <c r="R1917"/>
  <c r="S1917"/>
  <c r="T1917"/>
  <c r="U1917"/>
  <c r="V1917"/>
  <c r="W1917"/>
  <c r="N1918"/>
  <c r="O1918"/>
  <c r="P1918"/>
  <c r="Q1918"/>
  <c r="R1918"/>
  <c r="S1918"/>
  <c r="T1918"/>
  <c r="U1918"/>
  <c r="V1918"/>
  <c r="W1918"/>
  <c r="N1919"/>
  <c r="O1919"/>
  <c r="P1919"/>
  <c r="Q1919"/>
  <c r="R1919"/>
  <c r="S1919"/>
  <c r="T1919"/>
  <c r="U1919"/>
  <c r="V1919"/>
  <c r="W1919"/>
  <c r="N1920"/>
  <c r="O1920"/>
  <c r="P1920"/>
  <c r="Q1920"/>
  <c r="R1920"/>
  <c r="S1920"/>
  <c r="T1920"/>
  <c r="U1920"/>
  <c r="V1920"/>
  <c r="W1920"/>
  <c r="N1921"/>
  <c r="O1921"/>
  <c r="P1921"/>
  <c r="Q1921"/>
  <c r="R1921"/>
  <c r="S1921"/>
  <c r="T1921"/>
  <c r="U1921"/>
  <c r="V1921"/>
  <c r="W1921"/>
  <c r="N1922"/>
  <c r="O1922"/>
  <c r="P1922"/>
  <c r="Q1922"/>
  <c r="R1922"/>
  <c r="S1922"/>
  <c r="T1922"/>
  <c r="U1922"/>
  <c r="V1922"/>
  <c r="W1922"/>
  <c r="N1923"/>
  <c r="O1923"/>
  <c r="P1923"/>
  <c r="Q1923"/>
  <c r="R1923"/>
  <c r="S1923"/>
  <c r="T1923"/>
  <c r="U1923"/>
  <c r="V1923"/>
  <c r="W1923"/>
  <c r="N1924"/>
  <c r="O1924"/>
  <c r="P1924"/>
  <c r="Q1924"/>
  <c r="R1924"/>
  <c r="S1924"/>
  <c r="T1924"/>
  <c r="U1924"/>
  <c r="V1924"/>
  <c r="W1924"/>
  <c r="N1925"/>
  <c r="O1925"/>
  <c r="P1925"/>
  <c r="Q1925"/>
  <c r="R1925"/>
  <c r="S1925"/>
  <c r="T1925"/>
  <c r="U1925"/>
  <c r="V1925"/>
  <c r="W1925"/>
  <c r="N1926"/>
  <c r="O1926"/>
  <c r="P1926"/>
  <c r="Q1926"/>
  <c r="R1926"/>
  <c r="S1926"/>
  <c r="T1926"/>
  <c r="U1926"/>
  <c r="V1926"/>
  <c r="W1926"/>
  <c r="N1927"/>
  <c r="O1927"/>
  <c r="P1927"/>
  <c r="Q1927"/>
  <c r="R1927"/>
  <c r="S1927"/>
  <c r="T1927"/>
  <c r="U1927"/>
  <c r="V1927"/>
  <c r="W1927"/>
  <c r="N1928"/>
  <c r="O1928"/>
  <c r="P1928"/>
  <c r="Q1928"/>
  <c r="R1928"/>
  <c r="S1928"/>
  <c r="T1928"/>
  <c r="U1928"/>
  <c r="V1928"/>
  <c r="W1928"/>
  <c r="N1929"/>
  <c r="O1929"/>
  <c r="P1929"/>
  <c r="Q1929"/>
  <c r="R1929"/>
  <c r="S1929"/>
  <c r="T1929"/>
  <c r="U1929"/>
  <c r="V1929"/>
  <c r="W1929"/>
  <c r="N1930"/>
  <c r="O1930"/>
  <c r="P1930"/>
  <c r="Q1930"/>
  <c r="R1930"/>
  <c r="S1930"/>
  <c r="T1930"/>
  <c r="U1930"/>
  <c r="V1930"/>
  <c r="W1930"/>
  <c r="N1931"/>
  <c r="O1931"/>
  <c r="P1931"/>
  <c r="Q1931"/>
  <c r="R1931"/>
  <c r="S1931"/>
  <c r="T1931"/>
  <c r="U1931"/>
  <c r="V1931"/>
  <c r="W1931"/>
  <c r="N1932"/>
  <c r="O1932"/>
  <c r="P1932"/>
  <c r="Q1932"/>
  <c r="R1932"/>
  <c r="S1932"/>
  <c r="T1932"/>
  <c r="U1932"/>
  <c r="V1932"/>
  <c r="W1932"/>
  <c r="N1933"/>
  <c r="O1933"/>
  <c r="P1933"/>
  <c r="Q1933"/>
  <c r="R1933"/>
  <c r="S1933"/>
  <c r="T1933"/>
  <c r="U1933"/>
  <c r="V1933"/>
  <c r="W1933"/>
  <c r="N1934"/>
  <c r="O1934"/>
  <c r="P1934"/>
  <c r="Q1934"/>
  <c r="R1934"/>
  <c r="S1934"/>
  <c r="T1934"/>
  <c r="U1934"/>
  <c r="V1934"/>
  <c r="W1934"/>
  <c r="N1935"/>
  <c r="O1935"/>
  <c r="P1935"/>
  <c r="Q1935"/>
  <c r="R1935"/>
  <c r="S1935"/>
  <c r="T1935"/>
  <c r="U1935"/>
  <c r="V1935"/>
  <c r="W1935"/>
  <c r="N1936"/>
  <c r="O1936"/>
  <c r="P1936"/>
  <c r="Q1936"/>
  <c r="R1936"/>
  <c r="S1936"/>
  <c r="T1936"/>
  <c r="U1936"/>
  <c r="V1936"/>
  <c r="W1936"/>
  <c r="N1937"/>
  <c r="O1937"/>
  <c r="P1937"/>
  <c r="Q1937"/>
  <c r="R1937"/>
  <c r="S1937"/>
  <c r="T1937"/>
  <c r="U1937"/>
  <c r="V1937"/>
  <c r="W1937"/>
  <c r="N1938"/>
  <c r="O1938"/>
  <c r="P1938"/>
  <c r="Q1938"/>
  <c r="R1938"/>
  <c r="S1938"/>
  <c r="T1938"/>
  <c r="U1938"/>
  <c r="V1938"/>
  <c r="W1938"/>
  <c r="N1939"/>
  <c r="O1939"/>
  <c r="P1939"/>
  <c r="Q1939"/>
  <c r="R1939"/>
  <c r="S1939"/>
  <c r="T1939"/>
  <c r="U1939"/>
  <c r="V1939"/>
  <c r="W1939"/>
  <c r="N1940"/>
  <c r="O1940"/>
  <c r="P1940"/>
  <c r="Q1940"/>
  <c r="R1940"/>
  <c r="S1940"/>
  <c r="T1940"/>
  <c r="U1940"/>
  <c r="V1940"/>
  <c r="W1940"/>
  <c r="N1941"/>
  <c r="O1941"/>
  <c r="P1941"/>
  <c r="Q1941"/>
  <c r="R1941"/>
  <c r="S1941"/>
  <c r="T1941"/>
  <c r="U1941"/>
  <c r="V1941"/>
  <c r="W1941"/>
  <c r="N1942"/>
  <c r="O1942"/>
  <c r="P1942"/>
  <c r="Q1942"/>
  <c r="R1942"/>
  <c r="S1942"/>
  <c r="T1942"/>
  <c r="U1942"/>
  <c r="V1942"/>
  <c r="W1942"/>
  <c r="N1943"/>
  <c r="O1943"/>
  <c r="P1943"/>
  <c r="Q1943"/>
  <c r="R1943"/>
  <c r="S1943"/>
  <c r="T1943"/>
  <c r="U1943"/>
  <c r="V1943"/>
  <c r="W1943"/>
  <c r="N1944"/>
  <c r="O1944"/>
  <c r="P1944"/>
  <c r="Q1944"/>
  <c r="R1944"/>
  <c r="S1944"/>
  <c r="T1944"/>
  <c r="U1944"/>
  <c r="V1944"/>
  <c r="W1944"/>
  <c r="N1945"/>
  <c r="O1945"/>
  <c r="P1945"/>
  <c r="Q1945"/>
  <c r="R1945"/>
  <c r="S1945"/>
  <c r="T1945"/>
  <c r="U1945"/>
  <c r="V1945"/>
  <c r="W1945"/>
  <c r="N1946"/>
  <c r="O1946"/>
  <c r="P1946"/>
  <c r="Q1946"/>
  <c r="R1946"/>
  <c r="S1946"/>
  <c r="T1946"/>
  <c r="U1946"/>
  <c r="V1946"/>
  <c r="W1946"/>
  <c r="N1947"/>
  <c r="O1947"/>
  <c r="P1947"/>
  <c r="Q1947"/>
  <c r="R1947"/>
  <c r="S1947"/>
  <c r="T1947"/>
  <c r="U1947"/>
  <c r="V1947"/>
  <c r="W1947"/>
  <c r="N1948"/>
  <c r="O1948"/>
  <c r="P1948"/>
  <c r="Q1948"/>
  <c r="R1948"/>
  <c r="S1948"/>
  <c r="T1948"/>
  <c r="U1948"/>
  <c r="V1948"/>
  <c r="W1948"/>
  <c r="N1949"/>
  <c r="O1949"/>
  <c r="P1949"/>
  <c r="Q1949"/>
  <c r="R1949"/>
  <c r="S1949"/>
  <c r="T1949"/>
  <c r="U1949"/>
  <c r="V1949"/>
  <c r="W1949"/>
  <c r="N1950"/>
  <c r="O1950"/>
  <c r="P1950"/>
  <c r="Q1950"/>
  <c r="R1950"/>
  <c r="S1950"/>
  <c r="T1950"/>
  <c r="U1950"/>
  <c r="V1950"/>
  <c r="W1950"/>
  <c r="N1951"/>
  <c r="O1951"/>
  <c r="P1951"/>
  <c r="Q1951"/>
  <c r="R1951"/>
  <c r="S1951"/>
  <c r="T1951"/>
  <c r="U1951"/>
  <c r="V1951"/>
  <c r="W1951"/>
  <c r="N1952"/>
  <c r="O1952"/>
  <c r="P1952"/>
  <c r="Q1952"/>
  <c r="R1952"/>
  <c r="S1952"/>
  <c r="T1952"/>
  <c r="U1952"/>
  <c r="V1952"/>
  <c r="W1952"/>
  <c r="N1953"/>
  <c r="O1953"/>
  <c r="P1953"/>
  <c r="Q1953"/>
  <c r="R1953"/>
  <c r="S1953"/>
  <c r="T1953"/>
  <c r="U1953"/>
  <c r="V1953"/>
  <c r="W1953"/>
  <c r="N1954"/>
  <c r="O1954"/>
  <c r="P1954"/>
  <c r="Q1954"/>
  <c r="R1954"/>
  <c r="S1954"/>
  <c r="T1954"/>
  <c r="U1954"/>
  <c r="V1954"/>
  <c r="W1954"/>
  <c r="N1955"/>
  <c r="O1955"/>
  <c r="P1955"/>
  <c r="Q1955"/>
  <c r="R1955"/>
  <c r="S1955"/>
  <c r="T1955"/>
  <c r="U1955"/>
  <c r="V1955"/>
  <c r="W1955"/>
  <c r="N1956"/>
  <c r="O1956"/>
  <c r="P1956"/>
  <c r="Q1956"/>
  <c r="R1956"/>
  <c r="S1956"/>
  <c r="T1956"/>
  <c r="U1956"/>
  <c r="V1956"/>
  <c r="W1956"/>
  <c r="N1957"/>
  <c r="O1957"/>
  <c r="P1957"/>
  <c r="Q1957"/>
  <c r="R1957"/>
  <c r="S1957"/>
  <c r="T1957"/>
  <c r="U1957"/>
  <c r="V1957"/>
  <c r="W1957"/>
  <c r="N1958"/>
  <c r="O1958"/>
  <c r="P1958"/>
  <c r="Q1958"/>
  <c r="R1958"/>
  <c r="S1958"/>
  <c r="T1958"/>
  <c r="U1958"/>
  <c r="V1958"/>
  <c r="W1958"/>
  <c r="N1959"/>
  <c r="O1959"/>
  <c r="P1959"/>
  <c r="Q1959"/>
  <c r="R1959"/>
  <c r="S1959"/>
  <c r="T1959"/>
  <c r="U1959"/>
  <c r="V1959"/>
  <c r="W1959"/>
  <c r="N1960"/>
  <c r="O1960"/>
  <c r="P1960"/>
  <c r="Q1960"/>
  <c r="R1960"/>
  <c r="S1960"/>
  <c r="T1960"/>
  <c r="U1960"/>
  <c r="V1960"/>
  <c r="W1960"/>
  <c r="N1961"/>
  <c r="O1961"/>
  <c r="P1961"/>
  <c r="Q1961"/>
  <c r="R1961"/>
  <c r="S1961"/>
  <c r="T1961"/>
  <c r="U1961"/>
  <c r="V1961"/>
  <c r="W1961"/>
  <c r="N1962"/>
  <c r="O1962"/>
  <c r="P1962"/>
  <c r="Q1962"/>
  <c r="R1962"/>
  <c r="S1962"/>
  <c r="T1962"/>
  <c r="U1962"/>
  <c r="V1962"/>
  <c r="W1962"/>
  <c r="N1963"/>
  <c r="O1963"/>
  <c r="P1963"/>
  <c r="Q1963"/>
  <c r="R1963"/>
  <c r="S1963"/>
  <c r="T1963"/>
  <c r="U1963"/>
  <c r="V1963"/>
  <c r="W1963"/>
  <c r="N1964"/>
  <c r="O1964"/>
  <c r="P1964"/>
  <c r="Q1964"/>
  <c r="R1964"/>
  <c r="S1964"/>
  <c r="T1964"/>
  <c r="U1964"/>
  <c r="V1964"/>
  <c r="W1964"/>
  <c r="N1965"/>
  <c r="O1965"/>
  <c r="P1965"/>
  <c r="Q1965"/>
  <c r="R1965"/>
  <c r="S1965"/>
  <c r="T1965"/>
  <c r="U1965"/>
  <c r="V1965"/>
  <c r="W1965"/>
  <c r="N1966"/>
  <c r="O1966"/>
  <c r="P1966"/>
  <c r="Q1966"/>
  <c r="R1966"/>
  <c r="S1966"/>
  <c r="T1966"/>
  <c r="U1966"/>
  <c r="V1966"/>
  <c r="W1966"/>
  <c r="N1967"/>
  <c r="O1967"/>
  <c r="P1967"/>
  <c r="Q1967"/>
  <c r="R1967"/>
  <c r="S1967"/>
  <c r="T1967"/>
  <c r="U1967"/>
  <c r="V1967"/>
  <c r="W1967"/>
  <c r="N1968"/>
  <c r="O1968"/>
  <c r="P1968"/>
  <c r="Q1968"/>
  <c r="R1968"/>
  <c r="S1968"/>
  <c r="T1968"/>
  <c r="U1968"/>
  <c r="V1968"/>
  <c r="W1968"/>
  <c r="N1969"/>
  <c r="O1969"/>
  <c r="P1969"/>
  <c r="Q1969"/>
  <c r="R1969"/>
  <c r="S1969"/>
  <c r="T1969"/>
  <c r="U1969"/>
  <c r="V1969"/>
  <c r="W1969"/>
  <c r="N1970"/>
  <c r="O1970"/>
  <c r="P1970"/>
  <c r="Q1970"/>
  <c r="R1970"/>
  <c r="S1970"/>
  <c r="T1970"/>
  <c r="U1970"/>
  <c r="V1970"/>
  <c r="W1970"/>
  <c r="N1971"/>
  <c r="O1971"/>
  <c r="P1971"/>
  <c r="Q1971"/>
  <c r="R1971"/>
  <c r="S1971"/>
  <c r="T1971"/>
  <c r="U1971"/>
  <c r="V1971"/>
  <c r="W1971"/>
  <c r="N1972"/>
  <c r="O1972"/>
  <c r="P1972"/>
  <c r="Q1972"/>
  <c r="R1972"/>
  <c r="S1972"/>
  <c r="T1972"/>
  <c r="U1972"/>
  <c r="V1972"/>
  <c r="W1972"/>
  <c r="N1973"/>
  <c r="O1973"/>
  <c r="P1973"/>
  <c r="Q1973"/>
  <c r="R1973"/>
  <c r="S1973"/>
  <c r="T1973"/>
  <c r="U1973"/>
  <c r="V1973"/>
  <c r="W1973"/>
  <c r="N1974"/>
  <c r="O1974"/>
  <c r="P1974"/>
  <c r="Q1974"/>
  <c r="R1974"/>
  <c r="S1974"/>
  <c r="T1974"/>
  <c r="U1974"/>
  <c r="V1974"/>
  <c r="W1974"/>
  <c r="N1975"/>
  <c r="O1975"/>
  <c r="P1975"/>
  <c r="Q1975"/>
  <c r="R1975"/>
  <c r="S1975"/>
  <c r="T1975"/>
  <c r="U1975"/>
  <c r="V1975"/>
  <c r="W1975"/>
  <c r="N1976"/>
  <c r="O1976"/>
  <c r="P1976"/>
  <c r="Q1976"/>
  <c r="R1976"/>
  <c r="S1976"/>
  <c r="T1976"/>
  <c r="U1976"/>
  <c r="V1976"/>
  <c r="W1976"/>
  <c r="N1977"/>
  <c r="O1977"/>
  <c r="P1977"/>
  <c r="Q1977"/>
  <c r="R1977"/>
  <c r="S1977"/>
  <c r="T1977"/>
  <c r="U1977"/>
  <c r="V1977"/>
  <c r="W1977"/>
  <c r="N1978"/>
  <c r="O1978"/>
  <c r="P1978"/>
  <c r="Q1978"/>
  <c r="R1978"/>
  <c r="S1978"/>
  <c r="T1978"/>
  <c r="U1978"/>
  <c r="V1978"/>
  <c r="W1978"/>
  <c r="N1979"/>
  <c r="O1979"/>
  <c r="P1979"/>
  <c r="Q1979"/>
  <c r="R1979"/>
  <c r="S1979"/>
  <c r="T1979"/>
  <c r="U1979"/>
  <c r="V1979"/>
  <c r="W1979"/>
  <c r="N1980"/>
  <c r="O1980"/>
  <c r="P1980"/>
  <c r="Q1980"/>
  <c r="R1980"/>
  <c r="S1980"/>
  <c r="T1980"/>
  <c r="U1980"/>
  <c r="V1980"/>
  <c r="W1980"/>
  <c r="N1981"/>
  <c r="O1981"/>
  <c r="P1981"/>
  <c r="Q1981"/>
  <c r="R1981"/>
  <c r="S1981"/>
  <c r="T1981"/>
  <c r="U1981"/>
  <c r="V1981"/>
  <c r="W1981"/>
  <c r="N1982"/>
  <c r="O1982"/>
  <c r="P1982"/>
  <c r="Q1982"/>
  <c r="R1982"/>
  <c r="S1982"/>
  <c r="T1982"/>
  <c r="U1982"/>
  <c r="V1982"/>
  <c r="W1982"/>
  <c r="N1983"/>
  <c r="O1983"/>
  <c r="P1983"/>
  <c r="Q1983"/>
  <c r="R1983"/>
  <c r="S1983"/>
  <c r="T1983"/>
  <c r="U1983"/>
  <c r="V1983"/>
  <c r="W1983"/>
  <c r="N1984"/>
  <c r="O1984"/>
  <c r="P1984"/>
  <c r="Q1984"/>
  <c r="R1984"/>
  <c r="S1984"/>
  <c r="T1984"/>
  <c r="U1984"/>
  <c r="V1984"/>
  <c r="W1984"/>
  <c r="N1985"/>
  <c r="O1985"/>
  <c r="P1985"/>
  <c r="Q1985"/>
  <c r="R1985"/>
  <c r="S1985"/>
  <c r="T1985"/>
  <c r="U1985"/>
  <c r="V1985"/>
  <c r="W1985"/>
  <c r="N1986"/>
  <c r="O1986"/>
  <c r="P1986"/>
  <c r="Q1986"/>
  <c r="R1986"/>
  <c r="S1986"/>
  <c r="T1986"/>
  <c r="U1986"/>
  <c r="V1986"/>
  <c r="W1986"/>
  <c r="N1987"/>
  <c r="O1987"/>
  <c r="P1987"/>
  <c r="Q1987"/>
  <c r="R1987"/>
  <c r="S1987"/>
  <c r="T1987"/>
  <c r="U1987"/>
  <c r="V1987"/>
  <c r="W1987"/>
  <c r="N1988"/>
  <c r="O1988"/>
  <c r="P1988"/>
  <c r="Q1988"/>
  <c r="R1988"/>
  <c r="S1988"/>
  <c r="T1988"/>
  <c r="U1988"/>
  <c r="V1988"/>
  <c r="W1988"/>
  <c r="N1989"/>
  <c r="O1989"/>
  <c r="P1989"/>
  <c r="Q1989"/>
  <c r="R1989"/>
  <c r="S1989"/>
  <c r="T1989"/>
  <c r="U1989"/>
  <c r="V1989"/>
  <c r="W1989"/>
  <c r="N1990"/>
  <c r="O1990"/>
  <c r="P1990"/>
  <c r="Q1990"/>
  <c r="R1990"/>
  <c r="S1990"/>
  <c r="T1990"/>
  <c r="U1990"/>
  <c r="V1990"/>
  <c r="W1990"/>
  <c r="N1991"/>
  <c r="O1991"/>
  <c r="P1991"/>
  <c r="Q1991"/>
  <c r="R1991"/>
  <c r="S1991"/>
  <c r="T1991"/>
  <c r="U1991"/>
  <c r="V1991"/>
  <c r="W1991"/>
  <c r="N1992"/>
  <c r="O1992"/>
  <c r="P1992"/>
  <c r="Q1992"/>
  <c r="R1992"/>
  <c r="S1992"/>
  <c r="T1992"/>
  <c r="U1992"/>
  <c r="V1992"/>
  <c r="W1992"/>
  <c r="N1993"/>
  <c r="O1993"/>
  <c r="P1993"/>
  <c r="Q1993"/>
  <c r="R1993"/>
  <c r="S1993"/>
  <c r="T1993"/>
  <c r="U1993"/>
  <c r="V1993"/>
  <c r="W1993"/>
  <c r="N1994"/>
  <c r="O1994"/>
  <c r="P1994"/>
  <c r="Q1994"/>
  <c r="R1994"/>
  <c r="S1994"/>
  <c r="T1994"/>
  <c r="U1994"/>
  <c r="V1994"/>
  <c r="W1994"/>
  <c r="N1995"/>
  <c r="O1995"/>
  <c r="P1995"/>
  <c r="Q1995"/>
  <c r="R1995"/>
  <c r="S1995"/>
  <c r="T1995"/>
  <c r="U1995"/>
  <c r="V1995"/>
  <c r="W1995"/>
  <c r="N1996"/>
  <c r="O1996"/>
  <c r="P1996"/>
  <c r="Q1996"/>
  <c r="R1996"/>
  <c r="S1996"/>
  <c r="T1996"/>
  <c r="U1996"/>
  <c r="V1996"/>
  <c r="W1996"/>
  <c r="N1997"/>
  <c r="O1997"/>
  <c r="P1997"/>
  <c r="Q1997"/>
  <c r="R1997"/>
  <c r="S1997"/>
  <c r="T1997"/>
  <c r="U1997"/>
  <c r="V1997"/>
  <c r="W1997"/>
  <c r="N1998"/>
  <c r="O1998"/>
  <c r="P1998"/>
  <c r="Q1998"/>
  <c r="R1998"/>
  <c r="S1998"/>
  <c r="T1998"/>
  <c r="U1998"/>
  <c r="V1998"/>
  <c r="W1998"/>
  <c r="N1999"/>
  <c r="O1999"/>
  <c r="P1999"/>
  <c r="Q1999"/>
  <c r="R1999"/>
  <c r="S1999"/>
  <c r="T1999"/>
  <c r="U1999"/>
  <c r="V1999"/>
  <c r="W1999"/>
  <c r="N2000"/>
  <c r="O2000"/>
  <c r="P2000"/>
  <c r="Q2000"/>
  <c r="R2000"/>
  <c r="S2000"/>
  <c r="T2000"/>
  <c r="U2000"/>
  <c r="V2000"/>
  <c r="W2000"/>
  <c r="N2001"/>
  <c r="O2001"/>
  <c r="P2001"/>
  <c r="Q2001"/>
  <c r="R2001"/>
  <c r="S2001"/>
  <c r="T2001"/>
  <c r="U2001"/>
  <c r="V2001"/>
  <c r="W2001"/>
  <c r="N2002"/>
  <c r="O2002"/>
  <c r="P2002"/>
  <c r="Q2002"/>
  <c r="R2002"/>
  <c r="S2002"/>
  <c r="T2002"/>
  <c r="U2002"/>
  <c r="V2002"/>
  <c r="W2002"/>
  <c r="N2003"/>
  <c r="O2003"/>
  <c r="P2003"/>
  <c r="Q2003"/>
  <c r="R2003"/>
  <c r="S2003"/>
  <c r="T2003"/>
  <c r="U2003"/>
  <c r="V2003"/>
  <c r="W2003"/>
  <c r="N2004"/>
  <c r="O2004"/>
  <c r="P2004"/>
  <c r="Q2004"/>
  <c r="R2004"/>
  <c r="S2004"/>
  <c r="T2004"/>
  <c r="U2004"/>
  <c r="V2004"/>
  <c r="W2004"/>
  <c r="N2005"/>
  <c r="O2005"/>
  <c r="P2005"/>
  <c r="Q2005"/>
  <c r="R2005"/>
  <c r="S2005"/>
  <c r="T2005"/>
  <c r="U2005"/>
  <c r="V2005"/>
  <c r="W2005"/>
  <c r="N2006"/>
  <c r="O2006"/>
  <c r="P2006"/>
  <c r="Q2006"/>
  <c r="R2006"/>
  <c r="S2006"/>
  <c r="T2006"/>
  <c r="U2006"/>
  <c r="V2006"/>
  <c r="W2006"/>
  <c r="N2007"/>
  <c r="O2007"/>
  <c r="P2007"/>
  <c r="Q2007"/>
  <c r="R2007"/>
  <c r="S2007"/>
  <c r="T2007"/>
  <c r="U2007"/>
  <c r="V2007"/>
  <c r="W2007"/>
  <c r="N2008"/>
  <c r="O2008"/>
  <c r="P2008"/>
  <c r="Q2008"/>
  <c r="R2008"/>
  <c r="S2008"/>
  <c r="T2008"/>
  <c r="U2008"/>
  <c r="V2008"/>
  <c r="W2008"/>
  <c r="N2009"/>
  <c r="O2009"/>
  <c r="P2009"/>
  <c r="Q2009"/>
  <c r="R2009"/>
  <c r="S2009"/>
  <c r="T2009"/>
  <c r="U2009"/>
  <c r="V2009"/>
  <c r="W2009"/>
  <c r="N2010"/>
  <c r="O2010"/>
  <c r="P2010"/>
  <c r="Q2010"/>
  <c r="R2010"/>
  <c r="S2010"/>
  <c r="T2010"/>
  <c r="U2010"/>
  <c r="V2010"/>
  <c r="W2010"/>
  <c r="N2011"/>
  <c r="O2011"/>
  <c r="P2011"/>
  <c r="Q2011"/>
  <c r="R2011"/>
  <c r="S2011"/>
  <c r="T2011"/>
  <c r="U2011"/>
  <c r="V2011"/>
  <c r="W2011"/>
  <c r="N2012"/>
  <c r="O2012"/>
  <c r="P2012"/>
  <c r="Q2012"/>
  <c r="R2012"/>
  <c r="S2012"/>
  <c r="T2012"/>
  <c r="U2012"/>
  <c r="V2012"/>
  <c r="W2012"/>
  <c r="N2013"/>
  <c r="O2013"/>
  <c r="P2013"/>
  <c r="Q2013"/>
  <c r="R2013"/>
  <c r="S2013"/>
  <c r="T2013"/>
  <c r="U2013"/>
  <c r="V2013"/>
  <c r="W2013"/>
  <c r="N2014"/>
  <c r="O2014"/>
  <c r="P2014"/>
  <c r="Q2014"/>
  <c r="R2014"/>
  <c r="S2014"/>
  <c r="T2014"/>
  <c r="U2014"/>
  <c r="V2014"/>
  <c r="W2014"/>
  <c r="N2015"/>
  <c r="O2015"/>
  <c r="P2015"/>
  <c r="Q2015"/>
  <c r="R2015"/>
  <c r="S2015"/>
  <c r="T2015"/>
  <c r="U2015"/>
  <c r="V2015"/>
  <c r="W2015"/>
  <c r="N2016"/>
  <c r="O2016"/>
  <c r="P2016"/>
  <c r="Q2016"/>
  <c r="R2016"/>
  <c r="S2016"/>
  <c r="T2016"/>
  <c r="U2016"/>
  <c r="V2016"/>
  <c r="W2016"/>
  <c r="N2017"/>
  <c r="O2017"/>
  <c r="P2017"/>
  <c r="Q2017"/>
  <c r="R2017"/>
  <c r="S2017"/>
  <c r="T2017"/>
  <c r="U2017"/>
  <c r="V2017"/>
  <c r="W2017"/>
  <c r="N2018"/>
  <c r="O2018"/>
  <c r="P2018"/>
  <c r="Q2018"/>
  <c r="R2018"/>
  <c r="S2018"/>
  <c r="T2018"/>
  <c r="U2018"/>
  <c r="V2018"/>
  <c r="W2018"/>
  <c r="N2019"/>
  <c r="O2019"/>
  <c r="P2019"/>
  <c r="Q2019"/>
  <c r="R2019"/>
  <c r="S2019"/>
  <c r="T2019"/>
  <c r="U2019"/>
  <c r="V2019"/>
  <c r="W2019"/>
  <c r="N2020"/>
  <c r="O2020"/>
  <c r="P2020"/>
  <c r="Q2020"/>
  <c r="R2020"/>
  <c r="S2020"/>
  <c r="T2020"/>
  <c r="U2020"/>
  <c r="V2020"/>
  <c r="W2020"/>
  <c r="N2021"/>
  <c r="O2021"/>
  <c r="P2021"/>
  <c r="Q2021"/>
  <c r="R2021"/>
  <c r="S2021"/>
  <c r="T2021"/>
  <c r="U2021"/>
  <c r="V2021"/>
  <c r="W2021"/>
  <c r="N2022"/>
  <c r="O2022"/>
  <c r="P2022"/>
  <c r="Q2022"/>
  <c r="R2022"/>
  <c r="S2022"/>
  <c r="T2022"/>
  <c r="U2022"/>
  <c r="V2022"/>
  <c r="W2022"/>
  <c r="N2023"/>
  <c r="O2023"/>
  <c r="P2023"/>
  <c r="Q2023"/>
  <c r="R2023"/>
  <c r="S2023"/>
  <c r="T2023"/>
  <c r="U2023"/>
  <c r="V2023"/>
  <c r="W2023"/>
  <c r="N2024"/>
  <c r="O2024"/>
  <c r="P2024"/>
  <c r="Q2024"/>
  <c r="R2024"/>
  <c r="S2024"/>
  <c r="T2024"/>
  <c r="U2024"/>
  <c r="V2024"/>
  <c r="W2024"/>
  <c r="N2025"/>
  <c r="O2025"/>
  <c r="P2025"/>
  <c r="Q2025"/>
  <c r="R2025"/>
  <c r="S2025"/>
  <c r="T2025"/>
  <c r="U2025"/>
  <c r="V2025"/>
  <c r="W2025"/>
  <c r="N2026"/>
  <c r="O2026"/>
  <c r="P2026"/>
  <c r="Q2026"/>
  <c r="R2026"/>
  <c r="S2026"/>
  <c r="T2026"/>
  <c r="U2026"/>
  <c r="V2026"/>
  <c r="W2026"/>
  <c r="N2027"/>
  <c r="O2027"/>
  <c r="P2027"/>
  <c r="Q2027"/>
  <c r="R2027"/>
  <c r="S2027"/>
  <c r="T2027"/>
  <c r="U2027"/>
  <c r="V2027"/>
  <c r="W2027"/>
  <c r="N2028"/>
  <c r="O2028"/>
  <c r="P2028"/>
  <c r="Q2028"/>
  <c r="R2028"/>
  <c r="S2028"/>
  <c r="T2028"/>
  <c r="U2028"/>
  <c r="V2028"/>
  <c r="W2028"/>
  <c r="N2029"/>
  <c r="O2029"/>
  <c r="P2029"/>
  <c r="Q2029"/>
  <c r="R2029"/>
  <c r="S2029"/>
  <c r="T2029"/>
  <c r="U2029"/>
  <c r="V2029"/>
  <c r="W2029"/>
  <c r="N2030"/>
  <c r="O2030"/>
  <c r="P2030"/>
  <c r="Q2030"/>
  <c r="R2030"/>
  <c r="S2030"/>
  <c r="T2030"/>
  <c r="U2030"/>
  <c r="V2030"/>
  <c r="W2030"/>
  <c r="N2031"/>
  <c r="O2031"/>
  <c r="P2031"/>
  <c r="Q2031"/>
  <c r="R2031"/>
  <c r="S2031"/>
  <c r="T2031"/>
  <c r="U2031"/>
  <c r="V2031"/>
  <c r="W2031"/>
  <c r="N2032"/>
  <c r="O2032"/>
  <c r="P2032"/>
  <c r="Q2032"/>
  <c r="R2032"/>
  <c r="S2032"/>
  <c r="T2032"/>
  <c r="U2032"/>
  <c r="V2032"/>
  <c r="W2032"/>
  <c r="N2033"/>
  <c r="O2033"/>
  <c r="P2033"/>
  <c r="Q2033"/>
  <c r="R2033"/>
  <c r="S2033"/>
  <c r="T2033"/>
  <c r="U2033"/>
  <c r="V2033"/>
  <c r="W2033"/>
  <c r="N2034"/>
  <c r="O2034"/>
  <c r="P2034"/>
  <c r="Q2034"/>
  <c r="R2034"/>
  <c r="S2034"/>
  <c r="T2034"/>
  <c r="U2034"/>
  <c r="V2034"/>
  <c r="W2034"/>
  <c r="N2035"/>
  <c r="O2035"/>
  <c r="P2035"/>
  <c r="Q2035"/>
  <c r="R2035"/>
  <c r="S2035"/>
  <c r="T2035"/>
  <c r="U2035"/>
  <c r="V2035"/>
  <c r="W2035"/>
  <c r="N2036"/>
  <c r="O2036"/>
  <c r="P2036"/>
  <c r="Q2036"/>
  <c r="R2036"/>
  <c r="S2036"/>
  <c r="T2036"/>
  <c r="U2036"/>
  <c r="V2036"/>
  <c r="W2036"/>
  <c r="N2037"/>
  <c r="O2037"/>
  <c r="P2037"/>
  <c r="Q2037"/>
  <c r="R2037"/>
  <c r="S2037"/>
  <c r="T2037"/>
  <c r="U2037"/>
  <c r="V2037"/>
  <c r="W2037"/>
  <c r="N2038"/>
  <c r="O2038"/>
  <c r="P2038"/>
  <c r="Q2038"/>
  <c r="R2038"/>
  <c r="S2038"/>
  <c r="T2038"/>
  <c r="U2038"/>
  <c r="V2038"/>
  <c r="W2038"/>
  <c r="N2039"/>
  <c r="O2039"/>
  <c r="P2039"/>
  <c r="Q2039"/>
  <c r="R2039"/>
  <c r="S2039"/>
  <c r="T2039"/>
  <c r="U2039"/>
  <c r="V2039"/>
  <c r="W2039"/>
  <c r="N2040"/>
  <c r="O2040"/>
  <c r="P2040"/>
  <c r="Q2040"/>
  <c r="R2040"/>
  <c r="S2040"/>
  <c r="T2040"/>
  <c r="U2040"/>
  <c r="V2040"/>
  <c r="W2040"/>
  <c r="N2041"/>
  <c r="O2041"/>
  <c r="P2041"/>
  <c r="Q2041"/>
  <c r="R2041"/>
  <c r="S2041"/>
  <c r="T2041"/>
  <c r="U2041"/>
  <c r="V2041"/>
  <c r="W2041"/>
  <c r="N2042"/>
  <c r="O2042"/>
  <c r="P2042"/>
  <c r="Q2042"/>
  <c r="R2042"/>
  <c r="S2042"/>
  <c r="T2042"/>
  <c r="U2042"/>
  <c r="V2042"/>
  <c r="W2042"/>
  <c r="N2043"/>
  <c r="O2043"/>
  <c r="P2043"/>
  <c r="Q2043"/>
  <c r="R2043"/>
  <c r="S2043"/>
  <c r="T2043"/>
  <c r="U2043"/>
  <c r="V2043"/>
  <c r="W2043"/>
  <c r="N2044"/>
  <c r="O2044"/>
  <c r="P2044"/>
  <c r="Q2044"/>
  <c r="R2044"/>
  <c r="S2044"/>
  <c r="T2044"/>
  <c r="U2044"/>
  <c r="V2044"/>
  <c r="W2044"/>
  <c r="N2045"/>
  <c r="O2045"/>
  <c r="P2045"/>
  <c r="Q2045"/>
  <c r="R2045"/>
  <c r="S2045"/>
  <c r="T2045"/>
  <c r="U2045"/>
  <c r="V2045"/>
  <c r="W2045"/>
  <c r="N2046"/>
  <c r="O2046"/>
  <c r="P2046"/>
  <c r="Q2046"/>
  <c r="R2046"/>
  <c r="S2046"/>
  <c r="T2046"/>
  <c r="U2046"/>
  <c r="V2046"/>
  <c r="W2046"/>
  <c r="N2047"/>
  <c r="O2047"/>
  <c r="P2047"/>
  <c r="Q2047"/>
  <c r="R2047"/>
  <c r="S2047"/>
  <c r="T2047"/>
  <c r="U2047"/>
  <c r="V2047"/>
  <c r="W2047"/>
  <c r="N2048"/>
  <c r="O2048"/>
  <c r="P2048"/>
  <c r="Q2048"/>
  <c r="R2048"/>
  <c r="S2048"/>
  <c r="T2048"/>
  <c r="U2048"/>
  <c r="V2048"/>
  <c r="W2048"/>
  <c r="N2049"/>
  <c r="O2049"/>
  <c r="P2049"/>
  <c r="Q2049"/>
  <c r="R2049"/>
  <c r="S2049"/>
  <c r="T2049"/>
  <c r="U2049"/>
  <c r="V2049"/>
  <c r="W2049"/>
  <c r="N2050"/>
  <c r="O2050"/>
  <c r="P2050"/>
  <c r="Q2050"/>
  <c r="R2050"/>
  <c r="S2050"/>
  <c r="T2050"/>
  <c r="U2050"/>
  <c r="V2050"/>
  <c r="W2050"/>
  <c r="N2051"/>
  <c r="O2051"/>
  <c r="P2051"/>
  <c r="Q2051"/>
  <c r="R2051"/>
  <c r="S2051"/>
  <c r="T2051"/>
  <c r="U2051"/>
  <c r="V2051"/>
  <c r="W2051"/>
  <c r="N2052"/>
  <c r="O2052"/>
  <c r="P2052"/>
  <c r="Q2052"/>
  <c r="R2052"/>
  <c r="T2052"/>
  <c r="U2052"/>
  <c r="V2052"/>
  <c r="W2052"/>
  <c r="N2053"/>
  <c r="O2053"/>
  <c r="P2053"/>
  <c r="Q2053"/>
  <c r="R2053"/>
  <c r="T2053"/>
  <c r="U2053"/>
  <c r="V2053"/>
  <c r="W2053"/>
  <c r="N2054"/>
  <c r="O2054"/>
  <c r="P2054"/>
  <c r="Q2054"/>
  <c r="R2054"/>
  <c r="T2054"/>
  <c r="U2054"/>
  <c r="V2054"/>
  <c r="W2054"/>
  <c r="N2055"/>
  <c r="O2055"/>
  <c r="P2055"/>
  <c r="Q2055"/>
  <c r="R2055"/>
  <c r="T2055"/>
  <c r="U2055"/>
  <c r="V2055"/>
  <c r="W2055"/>
  <c r="N2056"/>
  <c r="O2056"/>
  <c r="P2056"/>
  <c r="Q2056"/>
  <c r="R2056"/>
  <c r="T2056"/>
  <c r="U2056"/>
  <c r="V2056"/>
  <c r="W2056"/>
  <c r="N2057"/>
  <c r="O2057"/>
  <c r="P2057"/>
  <c r="Q2057"/>
  <c r="R2057"/>
  <c r="T2057"/>
  <c r="U2057"/>
  <c r="V2057"/>
  <c r="W2057"/>
  <c r="N2058"/>
  <c r="O2058"/>
  <c r="P2058"/>
  <c r="Q2058"/>
  <c r="R2058"/>
  <c r="T2058"/>
  <c r="U2058"/>
  <c r="V2058"/>
  <c r="W2058"/>
  <c r="N2059"/>
  <c r="O2059"/>
  <c r="P2059"/>
  <c r="Q2059"/>
  <c r="R2059"/>
  <c r="T2059"/>
  <c r="U2059"/>
  <c r="V2059"/>
  <c r="W2059"/>
  <c r="N2060"/>
  <c r="O2060"/>
  <c r="P2060"/>
  <c r="Q2060"/>
  <c r="R2060"/>
  <c r="T2060"/>
  <c r="U2060"/>
  <c r="V2060"/>
  <c r="W2060"/>
  <c r="N2061"/>
  <c r="O2061"/>
  <c r="P2061"/>
  <c r="Q2061"/>
  <c r="R2061"/>
  <c r="T2061"/>
  <c r="U2061"/>
  <c r="V2061"/>
  <c r="W2061"/>
  <c r="N2062"/>
  <c r="O2062"/>
  <c r="P2062"/>
  <c r="Q2062"/>
  <c r="R2062"/>
  <c r="T2062"/>
  <c r="U2062"/>
  <c r="V2062"/>
  <c r="W2062"/>
  <c r="N2063"/>
  <c r="O2063"/>
  <c r="P2063"/>
  <c r="Q2063"/>
  <c r="R2063"/>
  <c r="T2063"/>
  <c r="U2063"/>
  <c r="V2063"/>
  <c r="W2063"/>
  <c r="N2064"/>
  <c r="O2064"/>
  <c r="P2064"/>
  <c r="Q2064"/>
  <c r="R2064"/>
  <c r="T2064"/>
  <c r="U2064"/>
  <c r="V2064"/>
  <c r="W2064"/>
  <c r="N2065"/>
  <c r="O2065"/>
  <c r="P2065"/>
  <c r="Q2065"/>
  <c r="R2065"/>
  <c r="T2065"/>
  <c r="U2065"/>
  <c r="V2065"/>
  <c r="W2065"/>
  <c r="N2066"/>
  <c r="O2066"/>
  <c r="P2066"/>
  <c r="Q2066"/>
  <c r="R2066"/>
  <c r="T2066"/>
  <c r="U2066"/>
  <c r="V2066"/>
  <c r="W2066"/>
  <c r="N2067"/>
  <c r="O2067"/>
  <c r="P2067"/>
  <c r="Q2067"/>
  <c r="R2067"/>
  <c r="S2067"/>
  <c r="T2067"/>
  <c r="U2067"/>
  <c r="V2067"/>
  <c r="W2067"/>
  <c r="N2068"/>
  <c r="O2068"/>
  <c r="P2068"/>
  <c r="Q2068"/>
  <c r="R2068"/>
  <c r="S2068"/>
  <c r="T2068"/>
  <c r="U2068"/>
  <c r="V2068"/>
  <c r="W2068"/>
  <c r="N2069"/>
  <c r="O2069"/>
  <c r="P2069"/>
  <c r="Q2069"/>
  <c r="R2069"/>
  <c r="S2069"/>
  <c r="T2069"/>
  <c r="U2069"/>
  <c r="V2069"/>
  <c r="W2069"/>
  <c r="N2070"/>
  <c r="O2070"/>
  <c r="P2070"/>
  <c r="Q2070"/>
  <c r="R2070"/>
  <c r="S2070"/>
  <c r="T2070"/>
  <c r="U2070"/>
  <c r="V2070"/>
  <c r="W2070"/>
  <c r="N2071"/>
  <c r="O2071"/>
  <c r="P2071"/>
  <c r="Q2071"/>
  <c r="R2071"/>
  <c r="S2071"/>
  <c r="T2071"/>
  <c r="U2071"/>
  <c r="V2071"/>
  <c r="W2071"/>
  <c r="N2072"/>
  <c r="O2072"/>
  <c r="P2072"/>
  <c r="Q2072"/>
  <c r="R2072"/>
  <c r="S2072"/>
  <c r="T2072"/>
  <c r="U2072"/>
  <c r="V2072"/>
  <c r="W2072"/>
  <c r="N2073"/>
  <c r="O2073"/>
  <c r="P2073"/>
  <c r="Q2073"/>
  <c r="R2073"/>
  <c r="S2073"/>
  <c r="T2073"/>
  <c r="U2073"/>
  <c r="V2073"/>
  <c r="W2073"/>
  <c r="N2074"/>
  <c r="O2074"/>
  <c r="P2074"/>
  <c r="Q2074"/>
  <c r="R2074"/>
  <c r="S2074"/>
  <c r="T2074"/>
  <c r="U2074"/>
  <c r="V2074"/>
  <c r="W2074"/>
  <c r="N2075"/>
  <c r="O2075"/>
  <c r="P2075"/>
  <c r="Q2075"/>
  <c r="R2075"/>
  <c r="S2075"/>
  <c r="T2075"/>
  <c r="U2075"/>
  <c r="V2075"/>
  <c r="W2075"/>
  <c r="N2076"/>
  <c r="O2076"/>
  <c r="P2076"/>
  <c r="Q2076"/>
  <c r="R2076"/>
  <c r="S2076"/>
  <c r="T2076"/>
  <c r="U2076"/>
  <c r="V2076"/>
  <c r="W2076"/>
  <c r="N2077"/>
  <c r="O2077"/>
  <c r="P2077"/>
  <c r="Q2077"/>
  <c r="R2077"/>
  <c r="S2077"/>
  <c r="T2077"/>
  <c r="U2077"/>
  <c r="V2077"/>
  <c r="W2077"/>
  <c r="N2078"/>
  <c r="O2078"/>
  <c r="P2078"/>
  <c r="Q2078"/>
  <c r="R2078"/>
  <c r="S2078"/>
  <c r="T2078"/>
  <c r="U2078"/>
  <c r="V2078"/>
  <c r="W2078"/>
  <c r="N2079"/>
  <c r="O2079"/>
  <c r="P2079"/>
  <c r="Q2079"/>
  <c r="R2079"/>
  <c r="S2079"/>
  <c r="T2079"/>
  <c r="U2079"/>
  <c r="V2079"/>
  <c r="W2079"/>
  <c r="N2080"/>
  <c r="O2080"/>
  <c r="P2080"/>
  <c r="Q2080"/>
  <c r="R2080"/>
  <c r="S2080"/>
  <c r="T2080"/>
  <c r="U2080"/>
  <c r="V2080"/>
  <c r="W2080"/>
  <c r="N2081"/>
  <c r="O2081"/>
  <c r="P2081"/>
  <c r="Q2081"/>
  <c r="R2081"/>
  <c r="S2081"/>
  <c r="T2081"/>
  <c r="U2081"/>
  <c r="V2081"/>
  <c r="W2081"/>
  <c r="N2082"/>
  <c r="O2082"/>
  <c r="P2082"/>
  <c r="Q2082"/>
  <c r="R2082"/>
  <c r="S2082"/>
  <c r="T2082"/>
  <c r="U2082"/>
  <c r="V2082"/>
  <c r="W2082"/>
  <c r="N2083"/>
  <c r="O2083"/>
  <c r="P2083"/>
  <c r="Q2083"/>
  <c r="R2083"/>
  <c r="S2083"/>
  <c r="T2083"/>
  <c r="U2083"/>
  <c r="V2083"/>
  <c r="W2083"/>
  <c r="N2084"/>
  <c r="O2084"/>
  <c r="P2084"/>
  <c r="Q2084"/>
  <c r="R2084"/>
  <c r="S2084"/>
  <c r="T2084"/>
  <c r="U2084"/>
  <c r="V2084"/>
  <c r="W2084"/>
  <c r="N2085"/>
  <c r="O2085"/>
  <c r="P2085"/>
  <c r="Q2085"/>
  <c r="R2085"/>
  <c r="S2085"/>
  <c r="T2085"/>
  <c r="U2085"/>
  <c r="V2085"/>
  <c r="W2085"/>
  <c r="N2086"/>
  <c r="O2086"/>
  <c r="P2086"/>
  <c r="Q2086"/>
  <c r="R2086"/>
  <c r="S2086"/>
  <c r="T2086"/>
  <c r="U2086"/>
  <c r="V2086"/>
  <c r="W2086"/>
  <c r="N2087"/>
  <c r="O2087"/>
  <c r="P2087"/>
  <c r="Q2087"/>
  <c r="R2087"/>
  <c r="S2087"/>
  <c r="T2087"/>
  <c r="U2087"/>
  <c r="V2087"/>
  <c r="W2087"/>
  <c r="N2088"/>
  <c r="O2088"/>
  <c r="P2088"/>
  <c r="Q2088"/>
  <c r="R2088"/>
  <c r="S2088"/>
  <c r="T2088"/>
  <c r="U2088"/>
  <c r="V2088"/>
  <c r="W2088"/>
  <c r="N2089"/>
  <c r="O2089"/>
  <c r="P2089"/>
  <c r="Q2089"/>
  <c r="R2089"/>
  <c r="S2089"/>
  <c r="T2089"/>
  <c r="U2089"/>
  <c r="V2089"/>
  <c r="W2089"/>
  <c r="N2090"/>
  <c r="O2090"/>
  <c r="P2090"/>
  <c r="Q2090"/>
  <c r="R2090"/>
  <c r="S2090"/>
  <c r="T2090"/>
  <c r="U2090"/>
  <c r="V2090"/>
  <c r="W2090"/>
  <c r="N2091"/>
  <c r="O2091"/>
  <c r="P2091"/>
  <c r="Q2091"/>
  <c r="R2091"/>
  <c r="S2091"/>
  <c r="T2091"/>
  <c r="U2091"/>
  <c r="V2091"/>
  <c r="W2091"/>
  <c r="N2092"/>
  <c r="O2092"/>
  <c r="P2092"/>
  <c r="Q2092"/>
  <c r="R2092"/>
  <c r="S2092"/>
  <c r="T2092"/>
  <c r="U2092"/>
  <c r="V2092"/>
  <c r="W2092"/>
  <c r="N2093"/>
  <c r="O2093"/>
  <c r="P2093"/>
  <c r="Q2093"/>
  <c r="R2093"/>
  <c r="S2093"/>
  <c r="T2093"/>
  <c r="U2093"/>
  <c r="V2093"/>
  <c r="W2093"/>
  <c r="N2094"/>
  <c r="O2094"/>
  <c r="P2094"/>
  <c r="Q2094"/>
  <c r="R2094"/>
  <c r="S2094"/>
  <c r="T2094"/>
  <c r="U2094"/>
  <c r="V2094"/>
  <c r="W2094"/>
  <c r="N2095"/>
  <c r="O2095"/>
  <c r="P2095"/>
  <c r="Q2095"/>
  <c r="R2095"/>
  <c r="S2095"/>
  <c r="T2095"/>
  <c r="U2095"/>
  <c r="V2095"/>
  <c r="W2095"/>
  <c r="N2096"/>
  <c r="O2096"/>
  <c r="P2096"/>
  <c r="Q2096"/>
  <c r="R2096"/>
  <c r="S2096"/>
  <c r="T2096"/>
  <c r="U2096"/>
  <c r="V2096"/>
  <c r="W2096"/>
  <c r="N2097"/>
  <c r="O2097"/>
  <c r="P2097"/>
  <c r="Q2097"/>
  <c r="R2097"/>
  <c r="S2097"/>
  <c r="T2097"/>
  <c r="U2097"/>
  <c r="V2097"/>
  <c r="W2097"/>
  <c r="N2098"/>
  <c r="O2098"/>
  <c r="P2098"/>
  <c r="Q2098"/>
  <c r="R2098"/>
  <c r="S2098"/>
  <c r="T2098"/>
  <c r="U2098"/>
  <c r="V2098"/>
  <c r="W2098"/>
  <c r="N2099"/>
  <c r="O2099"/>
  <c r="P2099"/>
  <c r="Q2099"/>
  <c r="R2099"/>
  <c r="S2099"/>
  <c r="T2099"/>
  <c r="U2099"/>
  <c r="V2099"/>
  <c r="W2099"/>
  <c r="N2100"/>
  <c r="O2100"/>
  <c r="P2100"/>
  <c r="Q2100"/>
  <c r="R2100"/>
  <c r="S2100"/>
  <c r="T2100"/>
  <c r="U2100"/>
  <c r="V2100"/>
  <c r="W2100"/>
  <c r="N2101"/>
  <c r="O2101"/>
  <c r="P2101"/>
  <c r="Q2101"/>
  <c r="R2101"/>
  <c r="S2101"/>
  <c r="T2101"/>
  <c r="U2101"/>
  <c r="V2101"/>
  <c r="W2101"/>
  <c r="N2102"/>
  <c r="O2102"/>
  <c r="P2102"/>
  <c r="Q2102"/>
  <c r="R2102"/>
  <c r="S2102"/>
  <c r="T2102"/>
  <c r="U2102"/>
  <c r="V2102"/>
  <c r="W2102"/>
  <c r="N2103"/>
  <c r="O2103"/>
  <c r="P2103"/>
  <c r="Q2103"/>
  <c r="R2103"/>
  <c r="S2103"/>
  <c r="T2103"/>
  <c r="U2103"/>
  <c r="V2103"/>
  <c r="W2103"/>
  <c r="N2104"/>
  <c r="O2104"/>
  <c r="P2104"/>
  <c r="Q2104"/>
  <c r="R2104"/>
  <c r="S2104"/>
  <c r="T2104"/>
  <c r="U2104"/>
  <c r="V2104"/>
  <c r="W2104"/>
  <c r="N2105"/>
  <c r="O2105"/>
  <c r="P2105"/>
  <c r="Q2105"/>
  <c r="R2105"/>
  <c r="S2105"/>
  <c r="T2105"/>
  <c r="U2105"/>
  <c r="V2105"/>
  <c r="W2105"/>
  <c r="N2106"/>
  <c r="O2106"/>
  <c r="P2106"/>
  <c r="Q2106"/>
  <c r="R2106"/>
  <c r="S2106"/>
  <c r="T2106"/>
  <c r="U2106"/>
  <c r="V2106"/>
  <c r="W2106"/>
  <c r="N2107"/>
  <c r="O2107"/>
  <c r="P2107"/>
  <c r="Q2107"/>
  <c r="R2107"/>
  <c r="S2107"/>
  <c r="T2107"/>
  <c r="U2107"/>
  <c r="V2107"/>
  <c r="W2107"/>
  <c r="N2108"/>
  <c r="O2108"/>
  <c r="P2108"/>
  <c r="Q2108"/>
  <c r="R2108"/>
  <c r="S2108"/>
  <c r="T2108"/>
  <c r="U2108"/>
  <c r="V2108"/>
  <c r="W2108"/>
  <c r="N2109"/>
  <c r="O2109"/>
  <c r="P2109"/>
  <c r="Q2109"/>
  <c r="R2109"/>
  <c r="S2109"/>
  <c r="T2109"/>
  <c r="U2109"/>
  <c r="V2109"/>
  <c r="W2109"/>
  <c r="N2110"/>
  <c r="O2110"/>
  <c r="P2110"/>
  <c r="Q2110"/>
  <c r="R2110"/>
  <c r="S2110"/>
  <c r="T2110"/>
  <c r="U2110"/>
  <c r="V2110"/>
  <c r="W2110"/>
  <c r="N2111"/>
  <c r="O2111"/>
  <c r="P2111"/>
  <c r="Q2111"/>
  <c r="R2111"/>
  <c r="S2111"/>
  <c r="T2111"/>
  <c r="U2111"/>
  <c r="V2111"/>
  <c r="W2111"/>
  <c r="N2112"/>
  <c r="O2112"/>
  <c r="P2112"/>
  <c r="Q2112"/>
  <c r="R2112"/>
  <c r="S2112"/>
  <c r="T2112"/>
  <c r="U2112"/>
  <c r="V2112"/>
  <c r="W2112"/>
  <c r="N2113"/>
  <c r="O2113"/>
  <c r="P2113"/>
  <c r="Q2113"/>
  <c r="R2113"/>
  <c r="S2113"/>
  <c r="T2113"/>
  <c r="U2113"/>
  <c r="V2113"/>
  <c r="W2113"/>
  <c r="N2114"/>
  <c r="O2114"/>
  <c r="P2114"/>
  <c r="Q2114"/>
  <c r="R2114"/>
  <c r="S2114"/>
  <c r="T2114"/>
  <c r="U2114"/>
  <c r="V2114"/>
  <c r="W2114"/>
  <c r="N2115"/>
  <c r="O2115"/>
  <c r="P2115"/>
  <c r="Q2115"/>
  <c r="R2115"/>
  <c r="S2115"/>
  <c r="T2115"/>
  <c r="U2115"/>
  <c r="V2115"/>
  <c r="W2115"/>
  <c r="N2116"/>
  <c r="O2116"/>
  <c r="P2116"/>
  <c r="Q2116"/>
  <c r="R2116"/>
  <c r="S2116"/>
  <c r="T2116"/>
  <c r="U2116"/>
  <c r="V2116"/>
  <c r="W2116"/>
  <c r="N2117"/>
  <c r="O2117"/>
  <c r="P2117"/>
  <c r="Q2117"/>
  <c r="R2117"/>
  <c r="S2117"/>
  <c r="T2117"/>
  <c r="U2117"/>
  <c r="V2117"/>
  <c r="W2117"/>
  <c r="N2118"/>
  <c r="O2118"/>
  <c r="P2118"/>
  <c r="Q2118"/>
  <c r="R2118"/>
  <c r="S2118"/>
  <c r="T2118"/>
  <c r="U2118"/>
  <c r="V2118"/>
  <c r="W2118"/>
  <c r="N2119"/>
  <c r="O2119"/>
  <c r="P2119"/>
  <c r="Q2119"/>
  <c r="R2119"/>
  <c r="S2119"/>
  <c r="T2119"/>
  <c r="U2119"/>
  <c r="V2119"/>
  <c r="W2119"/>
  <c r="N2120"/>
  <c r="O2120"/>
  <c r="P2120"/>
  <c r="Q2120"/>
  <c r="R2120"/>
  <c r="S2120"/>
  <c r="T2120"/>
  <c r="U2120"/>
  <c r="V2120"/>
  <c r="W2120"/>
  <c r="N2121"/>
  <c r="O2121"/>
  <c r="P2121"/>
  <c r="Q2121"/>
  <c r="R2121"/>
  <c r="S2121"/>
  <c r="T2121"/>
  <c r="U2121"/>
  <c r="V2121"/>
  <c r="W2121"/>
  <c r="N2122"/>
  <c r="O2122"/>
  <c r="P2122"/>
  <c r="Q2122"/>
  <c r="R2122"/>
  <c r="S2122"/>
  <c r="T2122"/>
  <c r="U2122"/>
  <c r="V2122"/>
  <c r="W2122"/>
  <c r="N2123"/>
  <c r="O2123"/>
  <c r="P2123"/>
  <c r="Q2123"/>
  <c r="R2123"/>
  <c r="S2123"/>
  <c r="T2123"/>
  <c r="U2123"/>
  <c r="V2123"/>
  <c r="W2123"/>
  <c r="N2124"/>
  <c r="O2124"/>
  <c r="P2124"/>
  <c r="Q2124"/>
  <c r="R2124"/>
  <c r="S2124"/>
  <c r="T2124"/>
  <c r="U2124"/>
  <c r="V2124"/>
  <c r="W2124"/>
  <c r="N2125"/>
  <c r="O2125"/>
  <c r="P2125"/>
  <c r="Q2125"/>
  <c r="R2125"/>
  <c r="S2125"/>
  <c r="T2125"/>
  <c r="U2125"/>
  <c r="V2125"/>
  <c r="W2125"/>
  <c r="N2126"/>
  <c r="O2126"/>
  <c r="P2126"/>
  <c r="Q2126"/>
  <c r="R2126"/>
  <c r="S2126"/>
  <c r="T2126"/>
  <c r="U2126"/>
  <c r="V2126"/>
  <c r="W2126"/>
  <c r="N2127"/>
  <c r="O2127"/>
  <c r="P2127"/>
  <c r="Q2127"/>
  <c r="R2127"/>
  <c r="S2127"/>
  <c r="T2127"/>
  <c r="U2127"/>
  <c r="V2127"/>
  <c r="W2127"/>
  <c r="N2128"/>
  <c r="O2128"/>
  <c r="P2128"/>
  <c r="Q2128"/>
  <c r="R2128"/>
  <c r="S2128"/>
  <c r="T2128"/>
  <c r="U2128"/>
  <c r="V2128"/>
  <c r="W2128"/>
  <c r="N2129"/>
  <c r="O2129"/>
  <c r="P2129"/>
  <c r="Q2129"/>
  <c r="R2129"/>
  <c r="S2129"/>
  <c r="T2129"/>
  <c r="U2129"/>
  <c r="V2129"/>
  <c r="W2129"/>
  <c r="N2130"/>
  <c r="O2130"/>
  <c r="P2130"/>
  <c r="Q2130"/>
  <c r="R2130"/>
  <c r="S2130"/>
  <c r="T2130"/>
  <c r="U2130"/>
  <c r="V2130"/>
  <c r="W2130"/>
  <c r="N2131"/>
  <c r="O2131"/>
  <c r="P2131"/>
  <c r="Q2131"/>
  <c r="R2131"/>
  <c r="S2131"/>
  <c r="T2131"/>
  <c r="U2131"/>
  <c r="V2131"/>
  <c r="W2131"/>
  <c r="N2132"/>
  <c r="O2132"/>
  <c r="P2132"/>
  <c r="Q2132"/>
  <c r="R2132"/>
  <c r="S2132"/>
  <c r="T2132"/>
  <c r="U2132"/>
  <c r="V2132"/>
  <c r="W2132"/>
  <c r="N2133"/>
  <c r="O2133"/>
  <c r="P2133"/>
  <c r="Q2133"/>
  <c r="R2133"/>
  <c r="S2133"/>
  <c r="T2133"/>
  <c r="U2133"/>
  <c r="V2133"/>
  <c r="W2133"/>
  <c r="N2134"/>
  <c r="O2134"/>
  <c r="P2134"/>
  <c r="Q2134"/>
  <c r="R2134"/>
  <c r="S2134"/>
  <c r="T2134"/>
  <c r="U2134"/>
  <c r="V2134"/>
  <c r="W2134"/>
  <c r="N2135"/>
  <c r="O2135"/>
  <c r="P2135"/>
  <c r="Q2135"/>
  <c r="R2135"/>
  <c r="S2135"/>
  <c r="T2135"/>
  <c r="U2135"/>
  <c r="V2135"/>
  <c r="W2135"/>
  <c r="N2136"/>
  <c r="O2136"/>
  <c r="P2136"/>
  <c r="Q2136"/>
  <c r="R2136"/>
  <c r="S2136"/>
  <c r="T2136"/>
  <c r="U2136"/>
  <c r="V2136"/>
  <c r="W2136"/>
  <c r="N2137"/>
  <c r="O2137"/>
  <c r="P2137"/>
  <c r="Q2137"/>
  <c r="R2137"/>
  <c r="S2137"/>
  <c r="T2137"/>
  <c r="U2137"/>
  <c r="V2137"/>
  <c r="W2137"/>
  <c r="N2138"/>
  <c r="O2138"/>
  <c r="P2138"/>
  <c r="Q2138"/>
  <c r="R2138"/>
  <c r="S2138"/>
  <c r="T2138"/>
  <c r="U2138"/>
  <c r="V2138"/>
  <c r="W2138"/>
  <c r="N2139"/>
  <c r="O2139"/>
  <c r="P2139"/>
  <c r="Q2139"/>
  <c r="R2139"/>
  <c r="S2139"/>
  <c r="T2139"/>
  <c r="U2139"/>
  <c r="V2139"/>
  <c r="W2139"/>
  <c r="N2140"/>
  <c r="O2140"/>
  <c r="P2140"/>
  <c r="Q2140"/>
  <c r="R2140"/>
  <c r="S2140"/>
  <c r="T2140"/>
  <c r="U2140"/>
  <c r="V2140"/>
  <c r="W2140"/>
  <c r="N2141"/>
  <c r="O2141"/>
  <c r="P2141"/>
  <c r="Q2141"/>
  <c r="R2141"/>
  <c r="S2141"/>
  <c r="T2141"/>
  <c r="U2141"/>
  <c r="V2141"/>
  <c r="W2141"/>
  <c r="N2142"/>
  <c r="O2142"/>
  <c r="P2142"/>
  <c r="Q2142"/>
  <c r="R2142"/>
  <c r="S2142"/>
  <c r="T2142"/>
  <c r="U2142"/>
  <c r="V2142"/>
  <c r="W2142"/>
  <c r="N2143"/>
  <c r="O2143"/>
  <c r="P2143"/>
  <c r="Q2143"/>
  <c r="R2143"/>
  <c r="S2143"/>
  <c r="T2143"/>
  <c r="U2143"/>
  <c r="V2143"/>
  <c r="W2143"/>
  <c r="N2144"/>
  <c r="O2144"/>
  <c r="P2144"/>
  <c r="Q2144"/>
  <c r="R2144"/>
  <c r="S2144"/>
  <c r="T2144"/>
  <c r="U2144"/>
  <c r="V2144"/>
  <c r="W2144"/>
  <c r="N2145"/>
  <c r="O2145"/>
  <c r="P2145"/>
  <c r="Q2145"/>
  <c r="R2145"/>
  <c r="S2145"/>
  <c r="T2145"/>
  <c r="U2145"/>
  <c r="V2145"/>
  <c r="W2145"/>
  <c r="N2146"/>
  <c r="O2146"/>
  <c r="P2146"/>
  <c r="Q2146"/>
  <c r="R2146"/>
  <c r="S2146"/>
  <c r="T2146"/>
  <c r="U2146"/>
  <c r="V2146"/>
  <c r="W2146"/>
  <c r="N2147"/>
  <c r="O2147"/>
  <c r="P2147"/>
  <c r="Q2147"/>
  <c r="R2147"/>
  <c r="S2147"/>
  <c r="T2147"/>
  <c r="U2147"/>
  <c r="V2147"/>
  <c r="W2147"/>
  <c r="N2148"/>
  <c r="O2148"/>
  <c r="P2148"/>
  <c r="Q2148"/>
  <c r="R2148"/>
  <c r="S2148"/>
  <c r="T2148"/>
  <c r="U2148"/>
  <c r="V2148"/>
  <c r="W2148"/>
  <c r="N2149"/>
  <c r="O2149"/>
  <c r="P2149"/>
  <c r="Q2149"/>
  <c r="R2149"/>
  <c r="S2149"/>
  <c r="T2149"/>
  <c r="U2149"/>
  <c r="V2149"/>
  <c r="W2149"/>
  <c r="N2150"/>
  <c r="O2150"/>
  <c r="P2150"/>
  <c r="Q2150"/>
  <c r="R2150"/>
  <c r="S2150"/>
  <c r="T2150"/>
  <c r="U2150"/>
  <c r="V2150"/>
  <c r="W2150"/>
  <c r="N2151"/>
  <c r="O2151"/>
  <c r="P2151"/>
  <c r="Q2151"/>
  <c r="R2151"/>
  <c r="S2151"/>
  <c r="T2151"/>
  <c r="U2151"/>
  <c r="V2151"/>
  <c r="W2151"/>
  <c r="N2152"/>
  <c r="O2152"/>
  <c r="P2152"/>
  <c r="Q2152"/>
  <c r="R2152"/>
  <c r="S2152"/>
  <c r="T2152"/>
  <c r="U2152"/>
  <c r="V2152"/>
  <c r="W2152"/>
  <c r="N2153"/>
  <c r="O2153"/>
  <c r="P2153"/>
  <c r="Q2153"/>
  <c r="R2153"/>
  <c r="S2153"/>
  <c r="T2153"/>
  <c r="U2153"/>
  <c r="V2153"/>
  <c r="W2153"/>
  <c r="N2154"/>
  <c r="O2154"/>
  <c r="P2154"/>
  <c r="Q2154"/>
  <c r="R2154"/>
  <c r="S2154"/>
  <c r="T2154"/>
  <c r="U2154"/>
  <c r="V2154"/>
  <c r="W2154"/>
  <c r="N2155"/>
  <c r="O2155"/>
  <c r="P2155"/>
  <c r="Q2155"/>
  <c r="R2155"/>
  <c r="S2155"/>
  <c r="T2155"/>
  <c r="U2155"/>
  <c r="V2155"/>
  <c r="W2155"/>
  <c r="N2156"/>
  <c r="O2156"/>
  <c r="P2156"/>
  <c r="Q2156"/>
  <c r="R2156"/>
  <c r="S2156"/>
  <c r="T2156"/>
  <c r="U2156"/>
  <c r="V2156"/>
  <c r="W2156"/>
  <c r="N2157"/>
  <c r="O2157"/>
  <c r="P2157"/>
  <c r="Q2157"/>
  <c r="R2157"/>
  <c r="S2157"/>
  <c r="T2157"/>
  <c r="U2157"/>
  <c r="V2157"/>
  <c r="W2157"/>
  <c r="N2158"/>
  <c r="O2158"/>
  <c r="P2158"/>
  <c r="Q2158"/>
  <c r="R2158"/>
  <c r="S2158"/>
  <c r="T2158"/>
  <c r="U2158"/>
  <c r="V2158"/>
  <c r="W2158"/>
  <c r="N2159"/>
  <c r="O2159"/>
  <c r="P2159"/>
  <c r="Q2159"/>
  <c r="R2159"/>
  <c r="S2159"/>
  <c r="T2159"/>
  <c r="U2159"/>
  <c r="V2159"/>
  <c r="W2159"/>
  <c r="N2160"/>
  <c r="O2160"/>
  <c r="P2160"/>
  <c r="Q2160"/>
  <c r="R2160"/>
  <c r="S2160"/>
  <c r="T2160"/>
  <c r="U2160"/>
  <c r="V2160"/>
  <c r="W2160"/>
  <c r="N2161"/>
  <c r="O2161"/>
  <c r="P2161"/>
  <c r="Q2161"/>
  <c r="R2161"/>
  <c r="S2161"/>
  <c r="T2161"/>
  <c r="U2161"/>
  <c r="V2161"/>
  <c r="W2161"/>
  <c r="N2162"/>
  <c r="O2162"/>
  <c r="P2162"/>
  <c r="Q2162"/>
  <c r="R2162"/>
  <c r="S2162"/>
  <c r="T2162"/>
  <c r="U2162"/>
  <c r="V2162"/>
  <c r="W2162"/>
  <c r="N2163"/>
  <c r="O2163"/>
  <c r="P2163"/>
  <c r="Q2163"/>
  <c r="R2163"/>
  <c r="S2163"/>
  <c r="T2163"/>
  <c r="U2163"/>
  <c r="V2163"/>
  <c r="W2163"/>
  <c r="N2164"/>
  <c r="O2164"/>
  <c r="P2164"/>
  <c r="Q2164"/>
  <c r="R2164"/>
  <c r="S2164"/>
  <c r="T2164"/>
  <c r="U2164"/>
  <c r="V2164"/>
  <c r="W2164"/>
  <c r="N2165"/>
  <c r="O2165"/>
  <c r="P2165"/>
  <c r="Q2165"/>
  <c r="R2165"/>
  <c r="S2165"/>
  <c r="T2165"/>
  <c r="U2165"/>
  <c r="V2165"/>
  <c r="W2165"/>
  <c r="N2166"/>
  <c r="O2166"/>
  <c r="P2166"/>
  <c r="Q2166"/>
  <c r="R2166"/>
  <c r="S2166"/>
  <c r="T2166"/>
  <c r="U2166"/>
  <c r="V2166"/>
  <c r="W2166"/>
  <c r="N2167"/>
  <c r="O2167"/>
  <c r="P2167"/>
  <c r="Q2167"/>
  <c r="R2167"/>
  <c r="S2167"/>
  <c r="T2167"/>
  <c r="U2167"/>
  <c r="V2167"/>
  <c r="W2167"/>
  <c r="N2168"/>
  <c r="O2168"/>
  <c r="P2168"/>
  <c r="Q2168"/>
  <c r="R2168"/>
  <c r="S2168"/>
  <c r="T2168"/>
  <c r="U2168"/>
  <c r="V2168"/>
  <c r="W2168"/>
  <c r="N2169"/>
  <c r="O2169"/>
  <c r="P2169"/>
  <c r="Q2169"/>
  <c r="R2169"/>
  <c r="S2169"/>
  <c r="T2169"/>
  <c r="U2169"/>
  <c r="V2169"/>
  <c r="W2169"/>
  <c r="N2170"/>
  <c r="O2170"/>
  <c r="P2170"/>
  <c r="Q2170"/>
  <c r="R2170"/>
  <c r="S2170"/>
  <c r="T2170"/>
  <c r="U2170"/>
  <c r="V2170"/>
  <c r="W2170"/>
  <c r="N2171"/>
  <c r="O2171"/>
  <c r="P2171"/>
  <c r="Q2171"/>
  <c r="R2171"/>
  <c r="S2171"/>
  <c r="T2171"/>
  <c r="U2171"/>
  <c r="V2171"/>
  <c r="W2171"/>
  <c r="N2172"/>
  <c r="O2172"/>
  <c r="P2172"/>
  <c r="Q2172"/>
  <c r="R2172"/>
  <c r="S2172"/>
  <c r="T2172"/>
  <c r="U2172"/>
  <c r="V2172"/>
  <c r="W2172"/>
  <c r="N2173"/>
  <c r="O2173"/>
  <c r="P2173"/>
  <c r="Q2173"/>
  <c r="R2173"/>
  <c r="S2173"/>
  <c r="T2173"/>
  <c r="U2173"/>
  <c r="V2173"/>
  <c r="W2173"/>
  <c r="N2174"/>
  <c r="O2174"/>
  <c r="P2174"/>
  <c r="Q2174"/>
  <c r="R2174"/>
  <c r="S2174"/>
  <c r="T2174"/>
  <c r="U2174"/>
  <c r="V2174"/>
  <c r="W2174"/>
  <c r="N2175"/>
  <c r="O2175"/>
  <c r="P2175"/>
  <c r="Q2175"/>
  <c r="R2175"/>
  <c r="S2175"/>
  <c r="T2175"/>
  <c r="U2175"/>
  <c r="V2175"/>
  <c r="W2175"/>
  <c r="N2176"/>
  <c r="O2176"/>
  <c r="P2176"/>
  <c r="Q2176"/>
  <c r="R2176"/>
  <c r="S2176"/>
  <c r="T2176"/>
  <c r="U2176"/>
  <c r="V2176"/>
  <c r="W2176"/>
  <c r="N2177"/>
  <c r="O2177"/>
  <c r="P2177"/>
  <c r="Q2177"/>
  <c r="R2177"/>
  <c r="S2177"/>
  <c r="T2177"/>
  <c r="U2177"/>
  <c r="V2177"/>
  <c r="W2177"/>
  <c r="N2178"/>
  <c r="O2178"/>
  <c r="P2178"/>
  <c r="Q2178"/>
  <c r="R2178"/>
  <c r="S2178"/>
  <c r="T2178"/>
  <c r="U2178"/>
  <c r="V2178"/>
  <c r="W2178"/>
  <c r="N2179"/>
  <c r="O2179"/>
  <c r="P2179"/>
  <c r="Q2179"/>
  <c r="R2179"/>
  <c r="S2179"/>
  <c r="T2179"/>
  <c r="U2179"/>
  <c r="V2179"/>
  <c r="W2179"/>
  <c r="N2180"/>
  <c r="O2180"/>
  <c r="P2180"/>
  <c r="Q2180"/>
  <c r="R2180"/>
  <c r="S2180"/>
  <c r="T2180"/>
  <c r="U2180"/>
  <c r="V2180"/>
  <c r="W2180"/>
  <c r="N2181"/>
  <c r="O2181"/>
  <c r="P2181"/>
  <c r="Q2181"/>
  <c r="R2181"/>
  <c r="S2181"/>
  <c r="T2181"/>
  <c r="U2181"/>
  <c r="V2181"/>
  <c r="W2181"/>
  <c r="N2182"/>
  <c r="O2182"/>
  <c r="P2182"/>
  <c r="Q2182"/>
  <c r="R2182"/>
  <c r="S2182"/>
  <c r="T2182"/>
  <c r="U2182"/>
  <c r="V2182"/>
  <c r="W2182"/>
  <c r="N2183"/>
  <c r="O2183"/>
  <c r="P2183"/>
  <c r="Q2183"/>
  <c r="R2183"/>
  <c r="S2183"/>
  <c r="T2183"/>
  <c r="U2183"/>
  <c r="V2183"/>
  <c r="W2183"/>
  <c r="N2184"/>
  <c r="O2184"/>
  <c r="P2184"/>
  <c r="Q2184"/>
  <c r="R2184"/>
  <c r="S2184"/>
  <c r="T2184"/>
  <c r="U2184"/>
  <c r="V2184"/>
  <c r="W2184"/>
  <c r="N2185"/>
  <c r="O2185"/>
  <c r="P2185"/>
  <c r="Q2185"/>
  <c r="R2185"/>
  <c r="S2185"/>
  <c r="T2185"/>
  <c r="U2185"/>
  <c r="V2185"/>
  <c r="W2185"/>
  <c r="N2186"/>
  <c r="O2186"/>
  <c r="P2186"/>
  <c r="Q2186"/>
  <c r="R2186"/>
  <c r="S2186"/>
  <c r="T2186"/>
  <c r="U2186"/>
  <c r="V2186"/>
  <c r="W2186"/>
  <c r="N2187"/>
  <c r="O2187"/>
  <c r="P2187"/>
  <c r="Q2187"/>
  <c r="R2187"/>
  <c r="S2187"/>
  <c r="T2187"/>
  <c r="U2187"/>
  <c r="V2187"/>
  <c r="W2187"/>
  <c r="N2188"/>
  <c r="O2188"/>
  <c r="P2188"/>
  <c r="Q2188"/>
  <c r="R2188"/>
  <c r="S2188"/>
  <c r="T2188"/>
  <c r="U2188"/>
  <c r="V2188"/>
  <c r="W2188"/>
  <c r="N2189"/>
  <c r="O2189"/>
  <c r="P2189"/>
  <c r="Q2189"/>
  <c r="R2189"/>
  <c r="S2189"/>
  <c r="T2189"/>
  <c r="U2189"/>
  <c r="V2189"/>
  <c r="W2189"/>
  <c r="N2190"/>
  <c r="O2190"/>
  <c r="P2190"/>
  <c r="Q2190"/>
  <c r="R2190"/>
  <c r="S2190"/>
  <c r="T2190"/>
  <c r="U2190"/>
  <c r="V2190"/>
  <c r="W2190"/>
  <c r="N2191"/>
  <c r="O2191"/>
  <c r="P2191"/>
  <c r="Q2191"/>
  <c r="R2191"/>
  <c r="S2191"/>
  <c r="T2191"/>
  <c r="U2191"/>
  <c r="V2191"/>
  <c r="W2191"/>
  <c r="N2192"/>
  <c r="O2192"/>
  <c r="P2192"/>
  <c r="Q2192"/>
  <c r="R2192"/>
  <c r="S2192"/>
  <c r="T2192"/>
  <c r="U2192"/>
  <c r="V2192"/>
  <c r="W2192"/>
  <c r="N2193"/>
  <c r="O2193"/>
  <c r="P2193"/>
  <c r="Q2193"/>
  <c r="R2193"/>
  <c r="S2193"/>
  <c r="T2193"/>
  <c r="U2193"/>
  <c r="V2193"/>
  <c r="W2193"/>
  <c r="N2194"/>
  <c r="O2194"/>
  <c r="P2194"/>
  <c r="Q2194"/>
  <c r="R2194"/>
  <c r="S2194"/>
  <c r="T2194"/>
  <c r="U2194"/>
  <c r="V2194"/>
  <c r="W2194"/>
  <c r="N2195"/>
  <c r="O2195"/>
  <c r="P2195"/>
  <c r="Q2195"/>
  <c r="R2195"/>
  <c r="S2195"/>
  <c r="T2195"/>
  <c r="U2195"/>
  <c r="V2195"/>
  <c r="W2195"/>
  <c r="N2196"/>
  <c r="O2196"/>
  <c r="P2196"/>
  <c r="Q2196"/>
  <c r="R2196"/>
  <c r="S2196"/>
  <c r="T2196"/>
  <c r="U2196"/>
  <c r="V2196"/>
  <c r="W2196"/>
  <c r="N2197"/>
  <c r="O2197"/>
  <c r="P2197"/>
  <c r="Q2197"/>
  <c r="R2197"/>
  <c r="S2197"/>
  <c r="T2197"/>
  <c r="U2197"/>
  <c r="V2197"/>
  <c r="W2197"/>
  <c r="N2198"/>
  <c r="O2198"/>
  <c r="P2198"/>
  <c r="Q2198"/>
  <c r="R2198"/>
  <c r="S2198"/>
  <c r="T2198"/>
  <c r="U2198"/>
  <c r="V2198"/>
  <c r="W2198"/>
  <c r="N2199"/>
  <c r="O2199"/>
  <c r="P2199"/>
  <c r="Q2199"/>
  <c r="R2199"/>
  <c r="S2199"/>
  <c r="T2199"/>
  <c r="U2199"/>
  <c r="V2199"/>
  <c r="W2199"/>
  <c r="N2200"/>
  <c r="O2200"/>
  <c r="P2200"/>
  <c r="Q2200"/>
  <c r="R2200"/>
  <c r="S2200"/>
  <c r="T2200"/>
  <c r="U2200"/>
  <c r="V2200"/>
  <c r="W2200"/>
  <c r="N2201"/>
  <c r="O2201"/>
  <c r="P2201"/>
  <c r="Q2201"/>
  <c r="R2201"/>
  <c r="S2201"/>
  <c r="T2201"/>
  <c r="U2201"/>
  <c r="V2201"/>
  <c r="W2201"/>
  <c r="N2202"/>
  <c r="O2202"/>
  <c r="P2202"/>
  <c r="Q2202"/>
  <c r="R2202"/>
  <c r="S2202"/>
  <c r="T2202"/>
  <c r="U2202"/>
  <c r="V2202"/>
  <c r="W2202"/>
  <c r="N2203"/>
  <c r="O2203"/>
  <c r="P2203"/>
  <c r="Q2203"/>
  <c r="R2203"/>
  <c r="S2203"/>
  <c r="T2203"/>
  <c r="U2203"/>
  <c r="V2203"/>
  <c r="W2203"/>
  <c r="N2204"/>
  <c r="O2204"/>
  <c r="P2204"/>
  <c r="Q2204"/>
  <c r="R2204"/>
  <c r="S2204"/>
  <c r="T2204"/>
  <c r="U2204"/>
  <c r="V2204"/>
  <c r="W2204"/>
  <c r="N2205"/>
  <c r="O2205"/>
  <c r="P2205"/>
  <c r="Q2205"/>
  <c r="R2205"/>
  <c r="S2205"/>
  <c r="T2205"/>
  <c r="U2205"/>
  <c r="V2205"/>
  <c r="W2205"/>
  <c r="N2206"/>
  <c r="O2206"/>
  <c r="P2206"/>
  <c r="Q2206"/>
  <c r="R2206"/>
  <c r="S2206"/>
  <c r="T2206"/>
  <c r="U2206"/>
  <c r="V2206"/>
  <c r="W2206"/>
  <c r="N2207"/>
  <c r="O2207"/>
  <c r="P2207"/>
  <c r="Q2207"/>
  <c r="R2207"/>
  <c r="S2207"/>
  <c r="T2207"/>
  <c r="U2207"/>
  <c r="V2207"/>
  <c r="W2207"/>
  <c r="N2208"/>
  <c r="O2208"/>
  <c r="P2208"/>
  <c r="Q2208"/>
  <c r="R2208"/>
  <c r="S2208"/>
  <c r="T2208"/>
  <c r="U2208"/>
  <c r="V2208"/>
  <c r="W2208"/>
  <c r="N2209"/>
  <c r="O2209"/>
  <c r="P2209"/>
  <c r="Q2209"/>
  <c r="R2209"/>
  <c r="S2209"/>
  <c r="T2209"/>
  <c r="U2209"/>
  <c r="V2209"/>
  <c r="W2209"/>
  <c r="N2210"/>
  <c r="O2210"/>
  <c r="P2210"/>
  <c r="Q2210"/>
  <c r="R2210"/>
  <c r="S2210"/>
  <c r="T2210"/>
  <c r="U2210"/>
  <c r="V2210"/>
  <c r="W2210"/>
  <c r="N2211"/>
  <c r="O2211"/>
  <c r="P2211"/>
  <c r="Q2211"/>
  <c r="R2211"/>
  <c r="S2211"/>
  <c r="T2211"/>
  <c r="U2211"/>
  <c r="V2211"/>
  <c r="W2211"/>
  <c r="N2212"/>
  <c r="O2212"/>
  <c r="P2212"/>
  <c r="Q2212"/>
  <c r="R2212"/>
  <c r="S2212"/>
  <c r="T2212"/>
  <c r="U2212"/>
  <c r="V2212"/>
  <c r="W2212"/>
  <c r="N2213"/>
  <c r="O2213"/>
  <c r="P2213"/>
  <c r="Q2213"/>
  <c r="R2213"/>
  <c r="S2213"/>
  <c r="T2213"/>
  <c r="U2213"/>
  <c r="V2213"/>
  <c r="W2213"/>
  <c r="N2214"/>
  <c r="O2214"/>
  <c r="P2214"/>
  <c r="Q2214"/>
  <c r="R2214"/>
  <c r="S2214"/>
  <c r="T2214"/>
  <c r="U2214"/>
  <c r="V2214"/>
  <c r="W2214"/>
  <c r="N2215"/>
  <c r="O2215"/>
  <c r="P2215"/>
  <c r="Q2215"/>
  <c r="R2215"/>
  <c r="S2215"/>
  <c r="T2215"/>
  <c r="U2215"/>
  <c r="V2215"/>
  <c r="W2215"/>
  <c r="N2216"/>
  <c r="O2216"/>
  <c r="P2216"/>
  <c r="Q2216"/>
  <c r="R2216"/>
  <c r="S2216"/>
  <c r="T2216"/>
  <c r="U2216"/>
  <c r="V2216"/>
  <c r="W2216"/>
  <c r="N2217"/>
  <c r="O2217"/>
  <c r="P2217"/>
  <c r="Q2217"/>
  <c r="R2217"/>
  <c r="S2217"/>
  <c r="T2217"/>
  <c r="U2217"/>
  <c r="V2217"/>
  <c r="W2217"/>
  <c r="N2218"/>
  <c r="O2218"/>
  <c r="P2218"/>
  <c r="Q2218"/>
  <c r="R2218"/>
  <c r="S2218"/>
  <c r="T2218"/>
  <c r="U2218"/>
  <c r="V2218"/>
  <c r="W2218"/>
  <c r="N2219"/>
  <c r="O2219"/>
  <c r="P2219"/>
  <c r="Q2219"/>
  <c r="R2219"/>
  <c r="S2219"/>
  <c r="T2219"/>
  <c r="U2219"/>
  <c r="V2219"/>
  <c r="W2219"/>
  <c r="N2220"/>
  <c r="O2220"/>
  <c r="P2220"/>
  <c r="Q2220"/>
  <c r="R2220"/>
  <c r="S2220"/>
  <c r="T2220"/>
  <c r="U2220"/>
  <c r="V2220"/>
  <c r="W2220"/>
  <c r="N2221"/>
  <c r="O2221"/>
  <c r="P2221"/>
  <c r="Q2221"/>
  <c r="R2221"/>
  <c r="S2221"/>
  <c r="T2221"/>
  <c r="U2221"/>
  <c r="V2221"/>
  <c r="W2221"/>
  <c r="N2222"/>
  <c r="O2222"/>
  <c r="P2222"/>
  <c r="Q2222"/>
  <c r="R2222"/>
  <c r="S2222"/>
  <c r="T2222"/>
  <c r="U2222"/>
  <c r="V2222"/>
  <c r="W2222"/>
  <c r="N2223"/>
  <c r="O2223"/>
  <c r="P2223"/>
  <c r="Q2223"/>
  <c r="R2223"/>
  <c r="S2223"/>
  <c r="T2223"/>
  <c r="U2223"/>
  <c r="V2223"/>
  <c r="W2223"/>
  <c r="N2224"/>
  <c r="O2224"/>
  <c r="P2224"/>
  <c r="Q2224"/>
  <c r="R2224"/>
  <c r="S2224"/>
  <c r="T2224"/>
  <c r="U2224"/>
  <c r="V2224"/>
  <c r="W2224"/>
  <c r="N2225"/>
  <c r="O2225"/>
  <c r="P2225"/>
  <c r="Q2225"/>
  <c r="R2225"/>
  <c r="S2225"/>
  <c r="T2225"/>
  <c r="U2225"/>
  <c r="V2225"/>
  <c r="W2225"/>
  <c r="N2226"/>
  <c r="O2226"/>
  <c r="P2226"/>
  <c r="Q2226"/>
  <c r="R2226"/>
  <c r="S2226"/>
  <c r="T2226"/>
  <c r="U2226"/>
  <c r="V2226"/>
  <c r="W2226"/>
  <c r="N2227"/>
  <c r="O2227"/>
  <c r="P2227"/>
  <c r="Q2227"/>
  <c r="R2227"/>
  <c r="S2227"/>
  <c r="T2227"/>
  <c r="U2227"/>
  <c r="V2227"/>
  <c r="W2227"/>
  <c r="N2228"/>
  <c r="O2228"/>
  <c r="P2228"/>
  <c r="Q2228"/>
  <c r="R2228"/>
  <c r="S2228"/>
  <c r="T2228"/>
  <c r="U2228"/>
  <c r="V2228"/>
  <c r="W2228"/>
  <c r="N2229"/>
  <c r="O2229"/>
  <c r="P2229"/>
  <c r="Q2229"/>
  <c r="R2229"/>
  <c r="S2229"/>
  <c r="T2229"/>
  <c r="U2229"/>
  <c r="V2229"/>
  <c r="W2229"/>
  <c r="N2230"/>
  <c r="O2230"/>
  <c r="P2230"/>
  <c r="Q2230"/>
  <c r="R2230"/>
  <c r="S2230"/>
  <c r="T2230"/>
  <c r="U2230"/>
  <c r="V2230"/>
  <c r="W2230"/>
  <c r="N2231"/>
  <c r="O2231"/>
  <c r="P2231"/>
  <c r="Q2231"/>
  <c r="R2231"/>
  <c r="S2231"/>
  <c r="T2231"/>
  <c r="U2231"/>
  <c r="V2231"/>
  <c r="W2231"/>
  <c r="N2232"/>
  <c r="O2232"/>
  <c r="P2232"/>
  <c r="Q2232"/>
  <c r="R2232"/>
  <c r="S2232"/>
  <c r="T2232"/>
  <c r="U2232"/>
  <c r="V2232"/>
  <c r="W2232"/>
  <c r="N2233"/>
  <c r="O2233"/>
  <c r="P2233"/>
  <c r="Q2233"/>
  <c r="R2233"/>
  <c r="S2233"/>
  <c r="T2233"/>
  <c r="U2233"/>
  <c r="V2233"/>
  <c r="W2233"/>
  <c r="N2234"/>
  <c r="O2234"/>
  <c r="P2234"/>
  <c r="Q2234"/>
  <c r="R2234"/>
  <c r="S2234"/>
  <c r="T2234"/>
  <c r="U2234"/>
  <c r="V2234"/>
  <c r="W2234"/>
  <c r="N2235"/>
  <c r="O2235"/>
  <c r="P2235"/>
  <c r="Q2235"/>
  <c r="R2235"/>
  <c r="S2235"/>
  <c r="T2235"/>
  <c r="U2235"/>
  <c r="V2235"/>
  <c r="W2235"/>
  <c r="N2236"/>
  <c r="O2236"/>
  <c r="P2236"/>
  <c r="Q2236"/>
  <c r="R2236"/>
  <c r="S2236"/>
  <c r="T2236"/>
  <c r="U2236"/>
  <c r="V2236"/>
  <c r="W2236"/>
  <c r="N2237"/>
  <c r="O2237"/>
  <c r="P2237"/>
  <c r="Q2237"/>
  <c r="R2237"/>
  <c r="S2237"/>
  <c r="T2237"/>
  <c r="U2237"/>
  <c r="V2237"/>
  <c r="W2237"/>
  <c r="N2238"/>
  <c r="O2238"/>
  <c r="P2238"/>
  <c r="Q2238"/>
  <c r="R2238"/>
  <c r="S2238"/>
  <c r="T2238"/>
  <c r="U2238"/>
  <c r="V2238"/>
  <c r="W2238"/>
  <c r="N2239"/>
  <c r="O2239"/>
  <c r="P2239"/>
  <c r="Q2239"/>
  <c r="R2239"/>
  <c r="S2239"/>
  <c r="T2239"/>
  <c r="U2239"/>
  <c r="V2239"/>
  <c r="W2239"/>
  <c r="N2240"/>
  <c r="O2240"/>
  <c r="P2240"/>
  <c r="Q2240"/>
  <c r="R2240"/>
  <c r="S2240"/>
  <c r="T2240"/>
  <c r="U2240"/>
  <c r="V2240"/>
  <c r="W2240"/>
  <c r="N2241"/>
  <c r="O2241"/>
  <c r="P2241"/>
  <c r="Q2241"/>
  <c r="R2241"/>
  <c r="S2241"/>
  <c r="T2241"/>
  <c r="U2241"/>
  <c r="V2241"/>
  <c r="W2241"/>
  <c r="N2242"/>
  <c r="O2242"/>
  <c r="P2242"/>
  <c r="Q2242"/>
  <c r="R2242"/>
  <c r="S2242"/>
  <c r="T2242"/>
  <c r="U2242"/>
  <c r="V2242"/>
  <c r="W2242"/>
  <c r="N2243"/>
  <c r="O2243"/>
  <c r="P2243"/>
  <c r="Q2243"/>
  <c r="R2243"/>
  <c r="S2243"/>
  <c r="T2243"/>
  <c r="U2243"/>
  <c r="V2243"/>
  <c r="W2243"/>
  <c r="N2244"/>
  <c r="O2244"/>
  <c r="P2244"/>
  <c r="Q2244"/>
  <c r="R2244"/>
  <c r="S2244"/>
  <c r="T2244"/>
  <c r="U2244"/>
  <c r="V2244"/>
  <c r="W2244"/>
  <c r="N2245"/>
  <c r="O2245"/>
  <c r="P2245"/>
  <c r="Q2245"/>
  <c r="R2245"/>
  <c r="S2245"/>
  <c r="T2245"/>
  <c r="U2245"/>
  <c r="V2245"/>
  <c r="W2245"/>
  <c r="N2246"/>
  <c r="O2246"/>
  <c r="P2246"/>
  <c r="Q2246"/>
  <c r="R2246"/>
  <c r="S2246"/>
  <c r="T2246"/>
  <c r="U2246"/>
  <c r="V2246"/>
  <c r="W2246"/>
  <c r="N2247"/>
  <c r="O2247"/>
  <c r="P2247"/>
  <c r="Q2247"/>
  <c r="R2247"/>
  <c r="S2247"/>
  <c r="T2247"/>
  <c r="U2247"/>
  <c r="V2247"/>
  <c r="W2247"/>
  <c r="N2248"/>
  <c r="O2248"/>
  <c r="P2248"/>
  <c r="Q2248"/>
  <c r="R2248"/>
  <c r="S2248"/>
  <c r="T2248"/>
  <c r="U2248"/>
  <c r="V2248"/>
  <c r="W2248"/>
  <c r="N2249"/>
  <c r="O2249"/>
  <c r="P2249"/>
  <c r="Q2249"/>
  <c r="R2249"/>
  <c r="S2249"/>
  <c r="T2249"/>
  <c r="U2249"/>
  <c r="V2249"/>
  <c r="W2249"/>
  <c r="N2250"/>
  <c r="O2250"/>
  <c r="P2250"/>
  <c r="Q2250"/>
  <c r="R2250"/>
  <c r="S2250"/>
  <c r="T2250"/>
  <c r="U2250"/>
  <c r="V2250"/>
  <c r="W2250"/>
  <c r="N2251"/>
  <c r="O2251"/>
  <c r="P2251"/>
  <c r="Q2251"/>
  <c r="R2251"/>
  <c r="S2251"/>
  <c r="T2251"/>
  <c r="U2251"/>
  <c r="V2251"/>
  <c r="W2251"/>
  <c r="N2252"/>
  <c r="O2252"/>
  <c r="P2252"/>
  <c r="Q2252"/>
  <c r="R2252"/>
  <c r="S2252"/>
  <c r="T2252"/>
  <c r="U2252"/>
  <c r="V2252"/>
  <c r="W2252"/>
  <c r="N2253"/>
  <c r="O2253"/>
  <c r="P2253"/>
  <c r="Q2253"/>
  <c r="R2253"/>
  <c r="S2253"/>
  <c r="T2253"/>
  <c r="U2253"/>
  <c r="V2253"/>
  <c r="W2253"/>
  <c r="N2254"/>
  <c r="O2254"/>
  <c r="P2254"/>
  <c r="Q2254"/>
  <c r="R2254"/>
  <c r="S2254"/>
  <c r="T2254"/>
  <c r="U2254"/>
  <c r="V2254"/>
  <c r="W2254"/>
  <c r="N2255"/>
  <c r="O2255"/>
  <c r="P2255"/>
  <c r="Q2255"/>
  <c r="R2255"/>
  <c r="S2255"/>
  <c r="T2255"/>
  <c r="U2255"/>
  <c r="V2255"/>
  <c r="W2255"/>
  <c r="N2256"/>
  <c r="O2256"/>
  <c r="P2256"/>
  <c r="Q2256"/>
  <c r="R2256"/>
  <c r="S2256"/>
  <c r="T2256"/>
  <c r="U2256"/>
  <c r="V2256"/>
  <c r="W2256"/>
  <c r="N2257"/>
  <c r="O2257"/>
  <c r="P2257"/>
  <c r="Q2257"/>
  <c r="R2257"/>
  <c r="S2257"/>
  <c r="T2257"/>
  <c r="U2257"/>
  <c r="V2257"/>
  <c r="W2257"/>
  <c r="N2258"/>
  <c r="O2258"/>
  <c r="P2258"/>
  <c r="Q2258"/>
  <c r="R2258"/>
  <c r="S2258"/>
  <c r="T2258"/>
  <c r="U2258"/>
  <c r="V2258"/>
  <c r="W2258"/>
  <c r="N2259"/>
  <c r="O2259"/>
  <c r="P2259"/>
  <c r="Q2259"/>
  <c r="R2259"/>
  <c r="S2259"/>
  <c r="T2259"/>
  <c r="U2259"/>
  <c r="V2259"/>
  <c r="W2259"/>
  <c r="N2260"/>
  <c r="O2260"/>
  <c r="P2260"/>
  <c r="Q2260"/>
  <c r="R2260"/>
  <c r="S2260"/>
  <c r="T2260"/>
  <c r="U2260"/>
  <c r="V2260"/>
  <c r="W2260"/>
  <c r="N2261"/>
  <c r="O2261"/>
  <c r="P2261"/>
  <c r="Q2261"/>
  <c r="R2261"/>
  <c r="S2261"/>
  <c r="T2261"/>
  <c r="U2261"/>
  <c r="V2261"/>
  <c r="W2261"/>
  <c r="N2262"/>
  <c r="O2262"/>
  <c r="P2262"/>
  <c r="Q2262"/>
  <c r="R2262"/>
  <c r="S2262"/>
  <c r="T2262"/>
  <c r="U2262"/>
  <c r="V2262"/>
  <c r="W2262"/>
  <c r="N2263"/>
  <c r="O2263"/>
  <c r="P2263"/>
  <c r="Q2263"/>
  <c r="R2263"/>
  <c r="S2263"/>
  <c r="T2263"/>
  <c r="U2263"/>
  <c r="V2263"/>
  <c r="W2263"/>
  <c r="N2264"/>
  <c r="O2264"/>
  <c r="P2264"/>
  <c r="Q2264"/>
  <c r="R2264"/>
  <c r="S2264"/>
  <c r="T2264"/>
  <c r="U2264"/>
  <c r="V2264"/>
  <c r="W2264"/>
  <c r="N2265"/>
  <c r="O2265"/>
  <c r="P2265"/>
  <c r="Q2265"/>
  <c r="R2265"/>
  <c r="S2265"/>
  <c r="T2265"/>
  <c r="U2265"/>
  <c r="V2265"/>
  <c r="W2265"/>
  <c r="N2266"/>
  <c r="O2266"/>
  <c r="P2266"/>
  <c r="Q2266"/>
  <c r="R2266"/>
  <c r="S2266"/>
  <c r="T2266"/>
  <c r="U2266"/>
  <c r="V2266"/>
  <c r="W2266"/>
  <c r="N2267"/>
  <c r="O2267"/>
  <c r="P2267"/>
  <c r="Q2267"/>
  <c r="R2267"/>
  <c r="S2267"/>
  <c r="T2267"/>
  <c r="U2267"/>
  <c r="V2267"/>
  <c r="W2267"/>
  <c r="N2268"/>
  <c r="O2268"/>
  <c r="P2268"/>
  <c r="Q2268"/>
  <c r="R2268"/>
  <c r="S2268"/>
  <c r="T2268"/>
  <c r="U2268"/>
  <c r="V2268"/>
  <c r="W2268"/>
  <c r="N2269"/>
  <c r="O2269"/>
  <c r="P2269"/>
  <c r="Q2269"/>
  <c r="R2269"/>
  <c r="S2269"/>
  <c r="T2269"/>
  <c r="U2269"/>
  <c r="V2269"/>
  <c r="W2269"/>
  <c r="N2270"/>
  <c r="O2270"/>
  <c r="P2270"/>
  <c r="Q2270"/>
  <c r="R2270"/>
  <c r="S2270"/>
  <c r="T2270"/>
  <c r="U2270"/>
  <c r="V2270"/>
  <c r="W2270"/>
  <c r="N2271"/>
  <c r="O2271"/>
  <c r="P2271"/>
  <c r="Q2271"/>
  <c r="R2271"/>
  <c r="S2271"/>
  <c r="T2271"/>
  <c r="U2271"/>
  <c r="V2271"/>
  <c r="W2271"/>
  <c r="N2272"/>
  <c r="O2272"/>
  <c r="P2272"/>
  <c r="Q2272"/>
  <c r="R2272"/>
  <c r="S2272"/>
  <c r="T2272"/>
  <c r="U2272"/>
  <c r="V2272"/>
  <c r="W2272"/>
  <c r="N2273"/>
  <c r="O2273"/>
  <c r="P2273"/>
  <c r="Q2273"/>
  <c r="R2273"/>
  <c r="S2273"/>
  <c r="T2273"/>
  <c r="U2273"/>
  <c r="V2273"/>
  <c r="W2273"/>
  <c r="N2274"/>
  <c r="O2274"/>
  <c r="P2274"/>
  <c r="Q2274"/>
  <c r="R2274"/>
  <c r="S2274"/>
  <c r="T2274"/>
  <c r="U2274"/>
  <c r="V2274"/>
  <c r="W2274"/>
  <c r="N2275"/>
  <c r="O2275"/>
  <c r="P2275"/>
  <c r="Q2275"/>
  <c r="R2275"/>
  <c r="S2275"/>
  <c r="T2275"/>
  <c r="U2275"/>
  <c r="V2275"/>
  <c r="W2275"/>
  <c r="N2276"/>
  <c r="O2276"/>
  <c r="P2276"/>
  <c r="Q2276"/>
  <c r="R2276"/>
  <c r="S2276"/>
  <c r="T2276"/>
  <c r="U2276"/>
  <c r="V2276"/>
  <c r="W2276"/>
  <c r="N2277"/>
  <c r="O2277"/>
  <c r="P2277"/>
  <c r="Q2277"/>
  <c r="R2277"/>
  <c r="S2277"/>
  <c r="T2277"/>
  <c r="U2277"/>
  <c r="V2277"/>
  <c r="W2277"/>
  <c r="N2278"/>
  <c r="O2278"/>
  <c r="P2278"/>
  <c r="Q2278"/>
  <c r="R2278"/>
  <c r="S2278"/>
  <c r="T2278"/>
  <c r="U2278"/>
  <c r="V2278"/>
  <c r="W2278"/>
  <c r="N2279"/>
  <c r="O2279"/>
  <c r="P2279"/>
  <c r="Q2279"/>
  <c r="R2279"/>
  <c r="S2279"/>
  <c r="T2279"/>
  <c r="U2279"/>
  <c r="V2279"/>
  <c r="W2279"/>
  <c r="N2280"/>
  <c r="O2280"/>
  <c r="P2280"/>
  <c r="Q2280"/>
  <c r="R2280"/>
  <c r="S2280"/>
  <c r="T2280"/>
  <c r="U2280"/>
  <c r="V2280"/>
  <c r="W2280"/>
  <c r="N2281"/>
  <c r="O2281"/>
  <c r="P2281"/>
  <c r="Q2281"/>
  <c r="R2281"/>
  <c r="S2281"/>
  <c r="T2281"/>
  <c r="U2281"/>
  <c r="V2281"/>
  <c r="W2281"/>
  <c r="N2282"/>
  <c r="O2282"/>
  <c r="P2282"/>
  <c r="Q2282"/>
  <c r="R2282"/>
  <c r="S2282"/>
  <c r="T2282"/>
  <c r="U2282"/>
  <c r="V2282"/>
  <c r="W2282"/>
  <c r="N2283"/>
  <c r="O2283"/>
  <c r="P2283"/>
  <c r="Q2283"/>
  <c r="R2283"/>
  <c r="S2283"/>
  <c r="T2283"/>
  <c r="U2283"/>
  <c r="V2283"/>
  <c r="W2283"/>
  <c r="N2284"/>
  <c r="O2284"/>
  <c r="P2284"/>
  <c r="Q2284"/>
  <c r="R2284"/>
  <c r="S2284"/>
  <c r="T2284"/>
  <c r="U2284"/>
  <c r="V2284"/>
  <c r="W2284"/>
  <c r="N2285"/>
  <c r="O2285"/>
  <c r="P2285"/>
  <c r="Q2285"/>
  <c r="R2285"/>
  <c r="S2285"/>
  <c r="T2285"/>
  <c r="U2285"/>
  <c r="V2285"/>
  <c r="W2285"/>
  <c r="N2286"/>
  <c r="O2286"/>
  <c r="P2286"/>
  <c r="Q2286"/>
  <c r="R2286"/>
  <c r="S2286"/>
  <c r="T2286"/>
  <c r="U2286"/>
  <c r="V2286"/>
  <c r="W2286"/>
  <c r="N2287"/>
  <c r="O2287"/>
  <c r="P2287"/>
  <c r="Q2287"/>
  <c r="R2287"/>
  <c r="S2287"/>
  <c r="T2287"/>
  <c r="U2287"/>
  <c r="V2287"/>
  <c r="W2287"/>
  <c r="N2288"/>
  <c r="O2288"/>
  <c r="P2288"/>
  <c r="Q2288"/>
  <c r="R2288"/>
  <c r="S2288"/>
  <c r="T2288"/>
  <c r="U2288"/>
  <c r="V2288"/>
  <c r="W2288"/>
  <c r="N2289"/>
  <c r="O2289"/>
  <c r="P2289"/>
  <c r="Q2289"/>
  <c r="R2289"/>
  <c r="S2289"/>
  <c r="T2289"/>
  <c r="U2289"/>
  <c r="V2289"/>
  <c r="W2289"/>
  <c r="N2290"/>
  <c r="O2290"/>
  <c r="P2290"/>
  <c r="Q2290"/>
  <c r="R2290"/>
  <c r="S2290"/>
  <c r="T2290"/>
  <c r="U2290"/>
  <c r="V2290"/>
  <c r="W2290"/>
  <c r="N2291"/>
  <c r="O2291"/>
  <c r="P2291"/>
  <c r="Q2291"/>
  <c r="R2291"/>
  <c r="S2291"/>
  <c r="T2291"/>
  <c r="U2291"/>
  <c r="V2291"/>
  <c r="W2291"/>
  <c r="N2292"/>
  <c r="O2292"/>
  <c r="P2292"/>
  <c r="Q2292"/>
  <c r="R2292"/>
  <c r="S2292"/>
  <c r="T2292"/>
  <c r="U2292"/>
  <c r="V2292"/>
  <c r="W2292"/>
  <c r="N2293"/>
  <c r="O2293"/>
  <c r="P2293"/>
  <c r="Q2293"/>
  <c r="R2293"/>
  <c r="S2293"/>
  <c r="T2293"/>
  <c r="U2293"/>
  <c r="V2293"/>
  <c r="W2293"/>
  <c r="N2294"/>
  <c r="O2294"/>
  <c r="P2294"/>
  <c r="Q2294"/>
  <c r="R2294"/>
  <c r="S2294"/>
  <c r="T2294"/>
  <c r="U2294"/>
  <c r="V2294"/>
  <c r="W2294"/>
  <c r="N2295"/>
  <c r="O2295"/>
  <c r="P2295"/>
  <c r="Q2295"/>
  <c r="R2295"/>
  <c r="S2295"/>
  <c r="T2295"/>
  <c r="U2295"/>
  <c r="V2295"/>
  <c r="W2295"/>
  <c r="N2296"/>
  <c r="O2296"/>
  <c r="P2296"/>
  <c r="Q2296"/>
  <c r="R2296"/>
  <c r="S2296"/>
  <c r="T2296"/>
  <c r="U2296"/>
  <c r="V2296"/>
  <c r="W2296"/>
  <c r="N2297"/>
  <c r="O2297"/>
  <c r="P2297"/>
  <c r="Q2297"/>
  <c r="R2297"/>
  <c r="S2297"/>
  <c r="T2297"/>
  <c r="U2297"/>
  <c r="V2297"/>
  <c r="W2297"/>
  <c r="N2298"/>
  <c r="O2298"/>
  <c r="P2298"/>
  <c r="Q2298"/>
  <c r="R2298"/>
  <c r="S2298"/>
  <c r="T2298"/>
  <c r="U2298"/>
  <c r="V2298"/>
  <c r="W2298"/>
  <c r="N2299"/>
  <c r="O2299"/>
  <c r="P2299"/>
  <c r="Q2299"/>
  <c r="R2299"/>
  <c r="S2299"/>
  <c r="T2299"/>
  <c r="U2299"/>
  <c r="V2299"/>
  <c r="W2299"/>
  <c r="N2300"/>
  <c r="O2300"/>
  <c r="P2300"/>
  <c r="Q2300"/>
  <c r="R2300"/>
  <c r="S2300"/>
  <c r="T2300"/>
  <c r="U2300"/>
  <c r="V2300"/>
  <c r="W2300"/>
  <c r="N2301"/>
  <c r="O2301"/>
  <c r="P2301"/>
  <c r="Q2301"/>
  <c r="R2301"/>
  <c r="S2301"/>
  <c r="T2301"/>
  <c r="U2301"/>
  <c r="V2301"/>
  <c r="W2301"/>
  <c r="N2302"/>
  <c r="O2302"/>
  <c r="P2302"/>
  <c r="Q2302"/>
  <c r="R2302"/>
  <c r="S2302"/>
  <c r="T2302"/>
  <c r="U2302"/>
  <c r="V2302"/>
  <c r="W2302"/>
  <c r="N2303"/>
  <c r="O2303"/>
  <c r="P2303"/>
  <c r="Q2303"/>
  <c r="R2303"/>
  <c r="S2303"/>
  <c r="T2303"/>
  <c r="U2303"/>
  <c r="V2303"/>
  <c r="W2303"/>
  <c r="N2304"/>
  <c r="O2304"/>
  <c r="P2304"/>
  <c r="Q2304"/>
  <c r="R2304"/>
  <c r="S2304"/>
  <c r="T2304"/>
  <c r="U2304"/>
  <c r="V2304"/>
  <c r="W2304"/>
  <c r="N2305"/>
  <c r="O2305"/>
  <c r="P2305"/>
  <c r="Q2305"/>
  <c r="R2305"/>
  <c r="S2305"/>
  <c r="T2305"/>
  <c r="U2305"/>
  <c r="V2305"/>
  <c r="W2305"/>
  <c r="N2306"/>
  <c r="O2306"/>
  <c r="P2306"/>
  <c r="Q2306"/>
  <c r="R2306"/>
  <c r="S2306"/>
  <c r="T2306"/>
  <c r="U2306"/>
  <c r="V2306"/>
  <c r="W2306"/>
  <c r="N2307"/>
  <c r="O2307"/>
  <c r="P2307"/>
  <c r="Q2307"/>
  <c r="R2307"/>
  <c r="S2307"/>
  <c r="T2307"/>
  <c r="U2307"/>
  <c r="V2307"/>
  <c r="W2307"/>
  <c r="N2308"/>
  <c r="O2308"/>
  <c r="P2308"/>
  <c r="Q2308"/>
  <c r="R2308"/>
  <c r="S2308"/>
  <c r="T2308"/>
  <c r="U2308"/>
  <c r="V2308"/>
  <c r="W2308"/>
  <c r="N2309"/>
  <c r="O2309"/>
  <c r="P2309"/>
  <c r="Q2309"/>
  <c r="R2309"/>
  <c r="S2309"/>
  <c r="T2309"/>
  <c r="U2309"/>
  <c r="V2309"/>
  <c r="W2309"/>
  <c r="N2310"/>
  <c r="O2310"/>
  <c r="P2310"/>
  <c r="Q2310"/>
  <c r="R2310"/>
  <c r="S2310"/>
  <c r="T2310"/>
  <c r="U2310"/>
  <c r="V2310"/>
  <c r="W2310"/>
  <c r="N2311"/>
  <c r="O2311"/>
  <c r="P2311"/>
  <c r="Q2311"/>
  <c r="R2311"/>
  <c r="S2311"/>
  <c r="T2311"/>
  <c r="U2311"/>
  <c r="V2311"/>
  <c r="W2311"/>
  <c r="N2312"/>
  <c r="O2312"/>
  <c r="P2312"/>
  <c r="Q2312"/>
  <c r="R2312"/>
  <c r="S2312"/>
  <c r="T2312"/>
  <c r="U2312"/>
  <c r="V2312"/>
  <c r="W2312"/>
  <c r="N2313"/>
  <c r="O2313"/>
  <c r="P2313"/>
  <c r="Q2313"/>
  <c r="R2313"/>
  <c r="S2313"/>
  <c r="T2313"/>
  <c r="U2313"/>
  <c r="V2313"/>
  <c r="W2313"/>
  <c r="N2314"/>
  <c r="O2314"/>
  <c r="P2314"/>
  <c r="Q2314"/>
  <c r="R2314"/>
  <c r="S2314"/>
  <c r="T2314"/>
  <c r="U2314"/>
  <c r="V2314"/>
  <c r="W2314"/>
  <c r="N2315"/>
  <c r="O2315"/>
  <c r="P2315"/>
  <c r="Q2315"/>
  <c r="R2315"/>
  <c r="S2315"/>
  <c r="T2315"/>
  <c r="U2315"/>
  <c r="V2315"/>
  <c r="W2315"/>
  <c r="N2316"/>
  <c r="O2316"/>
  <c r="P2316"/>
  <c r="Q2316"/>
  <c r="R2316"/>
  <c r="S2316"/>
  <c r="T2316"/>
  <c r="U2316"/>
  <c r="V2316"/>
  <c r="W2316"/>
  <c r="N2317"/>
  <c r="O2317"/>
  <c r="P2317"/>
  <c r="Q2317"/>
  <c r="R2317"/>
  <c r="S2317"/>
  <c r="T2317"/>
  <c r="U2317"/>
  <c r="V2317"/>
  <c r="W2317"/>
  <c r="N2318"/>
  <c r="O2318"/>
  <c r="P2318"/>
  <c r="Q2318"/>
  <c r="R2318"/>
  <c r="S2318"/>
  <c r="T2318"/>
  <c r="U2318"/>
  <c r="V2318"/>
  <c r="W2318"/>
  <c r="N2319"/>
  <c r="O2319"/>
  <c r="P2319"/>
  <c r="Q2319"/>
  <c r="R2319"/>
  <c r="S2319"/>
  <c r="T2319"/>
  <c r="U2319"/>
  <c r="V2319"/>
  <c r="W2319"/>
  <c r="N2320"/>
  <c r="O2320"/>
  <c r="P2320"/>
  <c r="Q2320"/>
  <c r="R2320"/>
  <c r="S2320"/>
  <c r="T2320"/>
  <c r="U2320"/>
  <c r="V2320"/>
  <c r="W2320"/>
  <c r="N2321"/>
  <c r="O2321"/>
  <c r="P2321"/>
  <c r="Q2321"/>
  <c r="R2321"/>
  <c r="S2321"/>
  <c r="T2321"/>
  <c r="U2321"/>
  <c r="V2321"/>
  <c r="W2321"/>
  <c r="N2322"/>
  <c r="O2322"/>
  <c r="P2322"/>
  <c r="Q2322"/>
  <c r="R2322"/>
  <c r="S2322"/>
  <c r="T2322"/>
  <c r="U2322"/>
  <c r="V2322"/>
  <c r="W2322"/>
  <c r="N2323"/>
  <c r="O2323"/>
  <c r="P2323"/>
  <c r="Q2323"/>
  <c r="R2323"/>
  <c r="S2323"/>
  <c r="T2323"/>
  <c r="U2323"/>
  <c r="V2323"/>
  <c r="W2323"/>
  <c r="N2324"/>
  <c r="O2324"/>
  <c r="P2324"/>
  <c r="Q2324"/>
  <c r="R2324"/>
  <c r="S2324"/>
  <c r="T2324"/>
  <c r="U2324"/>
  <c r="V2324"/>
  <c r="W2324"/>
  <c r="N2325"/>
  <c r="O2325"/>
  <c r="P2325"/>
  <c r="Q2325"/>
  <c r="R2325"/>
  <c r="S2325"/>
  <c r="T2325"/>
  <c r="U2325"/>
  <c r="V2325"/>
  <c r="W2325"/>
  <c r="N2326"/>
  <c r="O2326"/>
  <c r="P2326"/>
  <c r="Q2326"/>
  <c r="R2326"/>
  <c r="S2326"/>
  <c r="T2326"/>
  <c r="U2326"/>
  <c r="V2326"/>
  <c r="W2326"/>
  <c r="N2327"/>
  <c r="O2327"/>
  <c r="P2327"/>
  <c r="Q2327"/>
  <c r="R2327"/>
  <c r="S2327"/>
  <c r="T2327"/>
  <c r="U2327"/>
  <c r="V2327"/>
  <c r="W2327"/>
  <c r="N2328"/>
  <c r="O2328"/>
  <c r="P2328"/>
  <c r="Q2328"/>
  <c r="R2328"/>
  <c r="S2328"/>
  <c r="T2328"/>
  <c r="U2328"/>
  <c r="V2328"/>
  <c r="W2328"/>
  <c r="N2329"/>
  <c r="O2329"/>
  <c r="P2329"/>
  <c r="Q2329"/>
  <c r="R2329"/>
  <c r="S2329"/>
  <c r="T2329"/>
  <c r="U2329"/>
  <c r="V2329"/>
  <c r="W2329"/>
  <c r="N2330"/>
  <c r="O2330"/>
  <c r="P2330"/>
  <c r="Q2330"/>
  <c r="R2330"/>
  <c r="S2330"/>
  <c r="T2330"/>
  <c r="U2330"/>
  <c r="V2330"/>
  <c r="W2330"/>
  <c r="N2331"/>
  <c r="O2331"/>
  <c r="P2331"/>
  <c r="Q2331"/>
  <c r="R2331"/>
  <c r="S2331"/>
  <c r="T2331"/>
  <c r="U2331"/>
  <c r="V2331"/>
  <c r="W2331"/>
  <c r="N2332"/>
  <c r="O2332"/>
  <c r="P2332"/>
  <c r="Q2332"/>
  <c r="R2332"/>
  <c r="S2332"/>
  <c r="T2332"/>
  <c r="U2332"/>
  <c r="V2332"/>
  <c r="W2332"/>
  <c r="N2333"/>
  <c r="O2333"/>
  <c r="P2333"/>
  <c r="Q2333"/>
  <c r="R2333"/>
  <c r="S2333"/>
  <c r="T2333"/>
  <c r="U2333"/>
  <c r="V2333"/>
  <c r="W2333"/>
  <c r="N2334"/>
  <c r="O2334"/>
  <c r="P2334"/>
  <c r="Q2334"/>
  <c r="R2334"/>
  <c r="S2334"/>
  <c r="T2334"/>
  <c r="U2334"/>
  <c r="V2334"/>
  <c r="W2334"/>
  <c r="N2335"/>
  <c r="O2335"/>
  <c r="P2335"/>
  <c r="Q2335"/>
  <c r="R2335"/>
  <c r="S2335"/>
  <c r="T2335"/>
  <c r="U2335"/>
  <c r="V2335"/>
  <c r="W2335"/>
  <c r="N2336"/>
  <c r="O2336"/>
  <c r="P2336"/>
  <c r="Q2336"/>
  <c r="R2336"/>
  <c r="S2336"/>
  <c r="T2336"/>
  <c r="U2336"/>
  <c r="V2336"/>
  <c r="W2336"/>
  <c r="N2337"/>
  <c r="O2337"/>
  <c r="P2337"/>
  <c r="Q2337"/>
  <c r="R2337"/>
  <c r="S2337"/>
  <c r="T2337"/>
  <c r="U2337"/>
  <c r="V2337"/>
  <c r="W2337"/>
  <c r="N2338"/>
  <c r="O2338"/>
  <c r="P2338"/>
  <c r="Q2338"/>
  <c r="R2338"/>
  <c r="S2338"/>
  <c r="T2338"/>
  <c r="U2338"/>
  <c r="V2338"/>
  <c r="W2338"/>
  <c r="N2339"/>
  <c r="O2339"/>
  <c r="P2339"/>
  <c r="Q2339"/>
  <c r="R2339"/>
  <c r="S2339"/>
  <c r="T2339"/>
  <c r="U2339"/>
  <c r="V2339"/>
  <c r="W2339"/>
  <c r="N2340"/>
  <c r="O2340"/>
  <c r="P2340"/>
  <c r="Q2340"/>
  <c r="R2340"/>
  <c r="S2340"/>
  <c r="T2340"/>
  <c r="U2340"/>
  <c r="V2340"/>
  <c r="W2340"/>
  <c r="N2341"/>
  <c r="O2341"/>
  <c r="P2341"/>
  <c r="Q2341"/>
  <c r="R2341"/>
  <c r="S2341"/>
  <c r="T2341"/>
  <c r="U2341"/>
  <c r="V2341"/>
  <c r="W2341"/>
  <c r="N2342"/>
  <c r="O2342"/>
  <c r="P2342"/>
  <c r="Q2342"/>
  <c r="R2342"/>
  <c r="S2342"/>
  <c r="T2342"/>
  <c r="U2342"/>
  <c r="V2342"/>
  <c r="W2342"/>
  <c r="N2343"/>
  <c r="O2343"/>
  <c r="P2343"/>
  <c r="Q2343"/>
  <c r="R2343"/>
  <c r="S2343"/>
  <c r="T2343"/>
  <c r="U2343"/>
  <c r="V2343"/>
  <c r="W2343"/>
  <c r="N2344"/>
  <c r="O2344"/>
  <c r="P2344"/>
  <c r="Q2344"/>
  <c r="R2344"/>
  <c r="S2344"/>
  <c r="T2344"/>
  <c r="U2344"/>
  <c r="V2344"/>
  <c r="W2344"/>
  <c r="N2345"/>
  <c r="O2345"/>
  <c r="P2345"/>
  <c r="Q2345"/>
  <c r="R2345"/>
  <c r="S2345"/>
  <c r="T2345"/>
  <c r="U2345"/>
  <c r="V2345"/>
  <c r="W2345"/>
  <c r="N2346"/>
  <c r="O2346"/>
  <c r="P2346"/>
  <c r="Q2346"/>
  <c r="R2346"/>
  <c r="S2346"/>
  <c r="T2346"/>
  <c r="U2346"/>
  <c r="V2346"/>
  <c r="W2346"/>
  <c r="N2347"/>
  <c r="O2347"/>
  <c r="P2347"/>
  <c r="Q2347"/>
  <c r="R2347"/>
  <c r="S2347"/>
  <c r="T2347"/>
  <c r="U2347"/>
  <c r="V2347"/>
  <c r="W2347"/>
  <c r="N2348"/>
  <c r="O2348"/>
  <c r="P2348"/>
  <c r="Q2348"/>
  <c r="R2348"/>
  <c r="S2348"/>
  <c r="T2348"/>
  <c r="U2348"/>
  <c r="V2348"/>
  <c r="W2348"/>
  <c r="N2349"/>
  <c r="O2349"/>
  <c r="P2349"/>
  <c r="Q2349"/>
  <c r="R2349"/>
  <c r="S2349"/>
  <c r="T2349"/>
  <c r="U2349"/>
  <c r="V2349"/>
  <c r="W2349"/>
  <c r="N2350"/>
  <c r="O2350"/>
  <c r="P2350"/>
  <c r="Q2350"/>
  <c r="R2350"/>
  <c r="S2350"/>
  <c r="T2350"/>
  <c r="U2350"/>
  <c r="V2350"/>
  <c r="W2350"/>
  <c r="N2351"/>
  <c r="O2351"/>
  <c r="P2351"/>
  <c r="Q2351"/>
  <c r="R2351"/>
  <c r="S2351"/>
  <c r="T2351"/>
  <c r="U2351"/>
  <c r="V2351"/>
  <c r="W2351"/>
  <c r="N2352"/>
  <c r="O2352"/>
  <c r="P2352"/>
  <c r="Q2352"/>
  <c r="R2352"/>
  <c r="S2352"/>
  <c r="T2352"/>
  <c r="U2352"/>
  <c r="V2352"/>
  <c r="W2352"/>
  <c r="N2353"/>
  <c r="O2353"/>
  <c r="P2353"/>
  <c r="Q2353"/>
  <c r="R2353"/>
  <c r="S2353"/>
  <c r="T2353"/>
  <c r="U2353"/>
  <c r="V2353"/>
  <c r="W2353"/>
  <c r="N2354"/>
  <c r="O2354"/>
  <c r="P2354"/>
  <c r="Q2354"/>
  <c r="R2354"/>
  <c r="S2354"/>
  <c r="T2354"/>
  <c r="U2354"/>
  <c r="V2354"/>
  <c r="W2354"/>
  <c r="N2355"/>
  <c r="O2355"/>
  <c r="P2355"/>
  <c r="Q2355"/>
  <c r="R2355"/>
  <c r="S2355"/>
  <c r="T2355"/>
  <c r="U2355"/>
  <c r="V2355"/>
  <c r="W2355"/>
  <c r="N2356"/>
  <c r="O2356"/>
  <c r="P2356"/>
  <c r="Q2356"/>
  <c r="R2356"/>
  <c r="S2356"/>
  <c r="T2356"/>
  <c r="U2356"/>
  <c r="V2356"/>
  <c r="W2356"/>
  <c r="N2357"/>
  <c r="O2357"/>
  <c r="P2357"/>
  <c r="Q2357"/>
  <c r="R2357"/>
  <c r="S2357"/>
  <c r="T2357"/>
  <c r="U2357"/>
  <c r="V2357"/>
  <c r="W2357"/>
  <c r="N2358"/>
  <c r="O2358"/>
  <c r="P2358"/>
  <c r="Q2358"/>
  <c r="R2358"/>
  <c r="S2358"/>
  <c r="T2358"/>
  <c r="U2358"/>
  <c r="V2358"/>
  <c r="W2358"/>
  <c r="N2359"/>
  <c r="O2359"/>
  <c r="P2359"/>
  <c r="Q2359"/>
  <c r="R2359"/>
  <c r="S2359"/>
  <c r="T2359"/>
  <c r="U2359"/>
  <c r="V2359"/>
  <c r="W2359"/>
  <c r="N2360"/>
  <c r="O2360"/>
  <c r="P2360"/>
  <c r="Q2360"/>
  <c r="R2360"/>
  <c r="S2360"/>
  <c r="T2360"/>
  <c r="U2360"/>
  <c r="V2360"/>
  <c r="W2360"/>
  <c r="N2361"/>
  <c r="O2361"/>
  <c r="P2361"/>
  <c r="Q2361"/>
  <c r="R2361"/>
  <c r="S2361"/>
  <c r="T2361"/>
  <c r="U2361"/>
  <c r="V2361"/>
  <c r="W2361"/>
  <c r="N2362"/>
  <c r="O2362"/>
  <c r="P2362"/>
  <c r="Q2362"/>
  <c r="R2362"/>
  <c r="S2362"/>
  <c r="T2362"/>
  <c r="U2362"/>
  <c r="V2362"/>
  <c r="W2362"/>
  <c r="N2363"/>
  <c r="O2363"/>
  <c r="P2363"/>
  <c r="Q2363"/>
  <c r="R2363"/>
  <c r="S2363"/>
  <c r="T2363"/>
  <c r="U2363"/>
  <c r="V2363"/>
  <c r="W2363"/>
  <c r="N2364"/>
  <c r="O2364"/>
  <c r="P2364"/>
  <c r="Q2364"/>
  <c r="R2364"/>
  <c r="S2364"/>
  <c r="T2364"/>
  <c r="U2364"/>
  <c r="V2364"/>
  <c r="W2364"/>
  <c r="N2365"/>
  <c r="O2365"/>
  <c r="P2365"/>
  <c r="Q2365"/>
  <c r="R2365"/>
  <c r="S2365"/>
  <c r="T2365"/>
  <c r="U2365"/>
  <c r="V2365"/>
  <c r="W2365"/>
  <c r="N2366"/>
  <c r="O2366"/>
  <c r="P2366"/>
  <c r="Q2366"/>
  <c r="R2366"/>
  <c r="S2366"/>
  <c r="T2366"/>
  <c r="U2366"/>
  <c r="V2366"/>
  <c r="W2366"/>
  <c r="N2367"/>
  <c r="O2367"/>
  <c r="P2367"/>
  <c r="Q2367"/>
  <c r="R2367"/>
  <c r="S2367"/>
  <c r="T2367"/>
  <c r="U2367"/>
  <c r="V2367"/>
  <c r="W2367"/>
  <c r="N2368"/>
  <c r="O2368"/>
  <c r="P2368"/>
  <c r="Q2368"/>
  <c r="R2368"/>
  <c r="S2368"/>
  <c r="T2368"/>
  <c r="U2368"/>
  <c r="V2368"/>
  <c r="W2368"/>
  <c r="N2369"/>
  <c r="O2369"/>
  <c r="P2369"/>
  <c r="Q2369"/>
  <c r="R2369"/>
  <c r="S2369"/>
  <c r="T2369"/>
  <c r="U2369"/>
  <c r="V2369"/>
  <c r="W2369"/>
  <c r="N2370"/>
  <c r="O2370"/>
  <c r="P2370"/>
  <c r="Q2370"/>
  <c r="R2370"/>
  <c r="S2370"/>
  <c r="T2370"/>
  <c r="U2370"/>
  <c r="V2370"/>
  <c r="W2370"/>
  <c r="N2371"/>
  <c r="O2371"/>
  <c r="P2371"/>
  <c r="Q2371"/>
  <c r="R2371"/>
  <c r="S2371"/>
  <c r="T2371"/>
  <c r="U2371"/>
  <c r="V2371"/>
  <c r="W2371"/>
  <c r="N2372"/>
  <c r="O2372"/>
  <c r="P2372"/>
  <c r="Q2372"/>
  <c r="R2372"/>
  <c r="S2372"/>
  <c r="T2372"/>
  <c r="U2372"/>
  <c r="V2372"/>
  <c r="W2372"/>
  <c r="N2373"/>
  <c r="O2373"/>
  <c r="P2373"/>
  <c r="Q2373"/>
  <c r="R2373"/>
  <c r="S2373"/>
  <c r="T2373"/>
  <c r="U2373"/>
  <c r="V2373"/>
  <c r="W2373"/>
  <c r="N2374"/>
  <c r="O2374"/>
  <c r="P2374"/>
  <c r="Q2374"/>
  <c r="R2374"/>
  <c r="S2374"/>
  <c r="T2374"/>
  <c r="U2374"/>
  <c r="V2374"/>
  <c r="W2374"/>
  <c r="N2375"/>
  <c r="O2375"/>
  <c r="P2375"/>
  <c r="Q2375"/>
  <c r="R2375"/>
  <c r="S2375"/>
  <c r="T2375"/>
  <c r="U2375"/>
  <c r="V2375"/>
  <c r="W2375"/>
  <c r="N2376"/>
  <c r="O2376"/>
  <c r="P2376"/>
  <c r="Q2376"/>
  <c r="R2376"/>
  <c r="S2376"/>
  <c r="T2376"/>
  <c r="U2376"/>
  <c r="V2376"/>
  <c r="W2376"/>
  <c r="N2377"/>
  <c r="O2377"/>
  <c r="P2377"/>
  <c r="Q2377"/>
  <c r="R2377"/>
  <c r="S2377"/>
  <c r="T2377"/>
  <c r="U2377"/>
  <c r="V2377"/>
  <c r="W2377"/>
  <c r="N2378"/>
  <c r="O2378"/>
  <c r="P2378"/>
  <c r="Q2378"/>
  <c r="R2378"/>
  <c r="S2378"/>
  <c r="T2378"/>
  <c r="U2378"/>
  <c r="V2378"/>
  <c r="W2378"/>
  <c r="N2379"/>
  <c r="O2379"/>
  <c r="P2379"/>
  <c r="Q2379"/>
  <c r="R2379"/>
  <c r="S2379"/>
  <c r="T2379"/>
  <c r="U2379"/>
  <c r="V2379"/>
  <c r="W2379"/>
  <c r="N2380"/>
  <c r="O2380"/>
  <c r="P2380"/>
  <c r="Q2380"/>
  <c r="R2380"/>
  <c r="S2380"/>
  <c r="T2380"/>
  <c r="U2380"/>
  <c r="V2380"/>
  <c r="W2380"/>
  <c r="N2381"/>
  <c r="O2381"/>
  <c r="P2381"/>
  <c r="Q2381"/>
  <c r="R2381"/>
  <c r="S2381"/>
  <c r="T2381"/>
  <c r="U2381"/>
  <c r="V2381"/>
  <c r="W2381"/>
  <c r="N2382"/>
  <c r="O2382"/>
  <c r="P2382"/>
  <c r="Q2382"/>
  <c r="R2382"/>
  <c r="S2382"/>
  <c r="T2382"/>
  <c r="U2382"/>
  <c r="V2382"/>
  <c r="W2382"/>
  <c r="N2383"/>
  <c r="O2383"/>
  <c r="P2383"/>
  <c r="Q2383"/>
  <c r="R2383"/>
  <c r="S2383"/>
  <c r="T2383"/>
  <c r="U2383"/>
  <c r="V2383"/>
  <c r="W2383"/>
  <c r="N2384"/>
  <c r="O2384"/>
  <c r="P2384"/>
  <c r="Q2384"/>
  <c r="R2384"/>
  <c r="S2384"/>
  <c r="T2384"/>
  <c r="U2384"/>
  <c r="V2384"/>
  <c r="W2384"/>
  <c r="N2385"/>
  <c r="O2385"/>
  <c r="P2385"/>
  <c r="Q2385"/>
  <c r="R2385"/>
  <c r="S2385"/>
  <c r="T2385"/>
  <c r="U2385"/>
  <c r="V2385"/>
  <c r="W2385"/>
  <c r="N2386"/>
  <c r="O2386"/>
  <c r="P2386"/>
  <c r="Q2386"/>
  <c r="R2386"/>
  <c r="S2386"/>
  <c r="T2386"/>
  <c r="U2386"/>
  <c r="V2386"/>
  <c r="W2386"/>
  <c r="N2387"/>
  <c r="O2387"/>
  <c r="P2387"/>
  <c r="Q2387"/>
  <c r="R2387"/>
  <c r="S2387"/>
  <c r="T2387"/>
  <c r="U2387"/>
  <c r="V2387"/>
  <c r="W2387"/>
  <c r="N2388"/>
  <c r="O2388"/>
  <c r="P2388"/>
  <c r="Q2388"/>
  <c r="R2388"/>
  <c r="S2388"/>
  <c r="T2388"/>
  <c r="U2388"/>
  <c r="V2388"/>
  <c r="W2388"/>
  <c r="N2389"/>
  <c r="O2389"/>
  <c r="P2389"/>
  <c r="Q2389"/>
  <c r="R2389"/>
  <c r="S2389"/>
  <c r="T2389"/>
  <c r="U2389"/>
  <c r="V2389"/>
  <c r="W2389"/>
  <c r="N2390"/>
  <c r="O2390"/>
  <c r="P2390"/>
  <c r="Q2390"/>
  <c r="R2390"/>
  <c r="S2390"/>
  <c r="T2390"/>
  <c r="U2390"/>
  <c r="V2390"/>
  <c r="W2390"/>
  <c r="N2391"/>
  <c r="O2391"/>
  <c r="P2391"/>
  <c r="Q2391"/>
  <c r="R2391"/>
  <c r="S2391"/>
  <c r="T2391"/>
  <c r="U2391"/>
  <c r="V2391"/>
  <c r="W2391"/>
  <c r="N2392"/>
  <c r="O2392"/>
  <c r="P2392"/>
  <c r="Q2392"/>
  <c r="R2392"/>
  <c r="S2392"/>
  <c r="T2392"/>
  <c r="U2392"/>
  <c r="V2392"/>
  <c r="W2392"/>
  <c r="N2393"/>
  <c r="O2393"/>
  <c r="P2393"/>
  <c r="Q2393"/>
  <c r="R2393"/>
  <c r="S2393"/>
  <c r="T2393"/>
  <c r="U2393"/>
  <c r="V2393"/>
  <c r="W2393"/>
  <c r="N2394"/>
  <c r="O2394"/>
  <c r="P2394"/>
  <c r="Q2394"/>
  <c r="R2394"/>
  <c r="S2394"/>
  <c r="T2394"/>
  <c r="U2394"/>
  <c r="V2394"/>
  <c r="W2394"/>
  <c r="N2395"/>
  <c r="O2395"/>
  <c r="P2395"/>
  <c r="Q2395"/>
  <c r="R2395"/>
  <c r="S2395"/>
  <c r="T2395"/>
  <c r="U2395"/>
  <c r="V2395"/>
  <c r="W2395"/>
  <c r="N2396"/>
  <c r="O2396"/>
  <c r="P2396"/>
  <c r="Q2396"/>
  <c r="R2396"/>
  <c r="S2396"/>
  <c r="T2396"/>
  <c r="U2396"/>
  <c r="V2396"/>
  <c r="W2396"/>
  <c r="N2397"/>
  <c r="O2397"/>
  <c r="P2397"/>
  <c r="Q2397"/>
  <c r="R2397"/>
  <c r="S2397"/>
  <c r="T2397"/>
  <c r="U2397"/>
  <c r="V2397"/>
  <c r="W2397"/>
  <c r="N2398"/>
  <c r="O2398"/>
  <c r="P2398"/>
  <c r="Q2398"/>
  <c r="R2398"/>
  <c r="S2398"/>
  <c r="T2398"/>
  <c r="U2398"/>
  <c r="V2398"/>
  <c r="W2398"/>
  <c r="N2399"/>
  <c r="O2399"/>
  <c r="P2399"/>
  <c r="Q2399"/>
  <c r="R2399"/>
  <c r="S2399"/>
  <c r="T2399"/>
  <c r="U2399"/>
  <c r="V2399"/>
  <c r="W2399"/>
  <c r="N2400"/>
  <c r="O2400"/>
  <c r="P2400"/>
  <c r="Q2400"/>
  <c r="R2400"/>
  <c r="S2400"/>
  <c r="T2400"/>
  <c r="U2400"/>
  <c r="V2400"/>
  <c r="W2400"/>
  <c r="N2401"/>
  <c r="O2401"/>
  <c r="P2401"/>
  <c r="Q2401"/>
  <c r="R2401"/>
  <c r="S2401"/>
  <c r="T2401"/>
  <c r="U2401"/>
  <c r="V2401"/>
  <c r="W2401"/>
  <c r="N2402"/>
  <c r="O2402"/>
  <c r="P2402"/>
  <c r="Q2402"/>
  <c r="R2402"/>
  <c r="S2402"/>
  <c r="T2402"/>
  <c r="U2402"/>
  <c r="V2402"/>
  <c r="W2402"/>
  <c r="N2403"/>
  <c r="O2403"/>
  <c r="P2403"/>
  <c r="Q2403"/>
  <c r="R2403"/>
  <c r="S2403"/>
  <c r="T2403"/>
  <c r="U2403"/>
  <c r="V2403"/>
  <c r="W2403"/>
  <c r="N2404"/>
  <c r="O2404"/>
  <c r="P2404"/>
  <c r="Q2404"/>
  <c r="R2404"/>
  <c r="S2404"/>
  <c r="T2404"/>
  <c r="U2404"/>
  <c r="V2404"/>
  <c r="W2404"/>
  <c r="N2405"/>
  <c r="O2405"/>
  <c r="P2405"/>
  <c r="Q2405"/>
  <c r="R2405"/>
  <c r="S2405"/>
  <c r="T2405"/>
  <c r="U2405"/>
  <c r="V2405"/>
  <c r="W2405"/>
  <c r="N2406"/>
  <c r="O2406"/>
  <c r="P2406"/>
  <c r="Q2406"/>
  <c r="R2406"/>
  <c r="S2406"/>
  <c r="T2406"/>
  <c r="U2406"/>
  <c r="V2406"/>
  <c r="W2406"/>
  <c r="N2407"/>
  <c r="O2407"/>
  <c r="P2407"/>
  <c r="Q2407"/>
  <c r="R2407"/>
  <c r="S2407"/>
  <c r="T2407"/>
  <c r="U2407"/>
  <c r="V2407"/>
  <c r="W2407"/>
  <c r="N2408"/>
  <c r="O2408"/>
  <c r="P2408"/>
  <c r="Q2408"/>
  <c r="R2408"/>
  <c r="S2408"/>
  <c r="T2408"/>
  <c r="U2408"/>
  <c r="V2408"/>
  <c r="W2408"/>
  <c r="N2409"/>
  <c r="O2409"/>
  <c r="P2409"/>
  <c r="Q2409"/>
  <c r="R2409"/>
  <c r="S2409"/>
  <c r="T2409"/>
  <c r="U2409"/>
  <c r="V2409"/>
  <c r="W2409"/>
  <c r="N2410"/>
  <c r="O2410"/>
  <c r="P2410"/>
  <c r="Q2410"/>
  <c r="R2410"/>
  <c r="S2410"/>
  <c r="T2410"/>
  <c r="U2410"/>
  <c r="V2410"/>
  <c r="W2410"/>
  <c r="N2411"/>
  <c r="O2411"/>
  <c r="P2411"/>
  <c r="Q2411"/>
  <c r="R2411"/>
  <c r="S2411"/>
  <c r="T2411"/>
  <c r="U2411"/>
  <c r="V2411"/>
  <c r="W2411"/>
  <c r="N2412"/>
  <c r="O2412"/>
  <c r="P2412"/>
  <c r="Q2412"/>
  <c r="R2412"/>
  <c r="S2412"/>
  <c r="T2412"/>
  <c r="U2412"/>
  <c r="V2412"/>
  <c r="W2412"/>
  <c r="N2413"/>
  <c r="O2413"/>
  <c r="P2413"/>
  <c r="Q2413"/>
  <c r="R2413"/>
  <c r="S2413"/>
  <c r="T2413"/>
  <c r="U2413"/>
  <c r="V2413"/>
  <c r="W2413"/>
  <c r="N2414"/>
  <c r="O2414"/>
  <c r="P2414"/>
  <c r="Q2414"/>
  <c r="R2414"/>
  <c r="S2414"/>
  <c r="T2414"/>
  <c r="U2414"/>
  <c r="V2414"/>
  <c r="W2414"/>
  <c r="N2415"/>
  <c r="O2415"/>
  <c r="P2415"/>
  <c r="Q2415"/>
  <c r="R2415"/>
  <c r="S2415"/>
  <c r="T2415"/>
  <c r="U2415"/>
  <c r="V2415"/>
  <c r="W2415"/>
  <c r="N2416"/>
  <c r="O2416"/>
  <c r="P2416"/>
  <c r="Q2416"/>
  <c r="R2416"/>
  <c r="S2416"/>
  <c r="T2416"/>
  <c r="U2416"/>
  <c r="V2416"/>
  <c r="W2416"/>
  <c r="N2417"/>
  <c r="O2417"/>
  <c r="P2417"/>
  <c r="Q2417"/>
  <c r="R2417"/>
  <c r="S2417"/>
  <c r="T2417"/>
  <c r="U2417"/>
  <c r="V2417"/>
  <c r="W2417"/>
  <c r="N2418"/>
  <c r="O2418"/>
  <c r="P2418"/>
  <c r="Q2418"/>
  <c r="R2418"/>
  <c r="S2418"/>
  <c r="T2418"/>
  <c r="U2418"/>
  <c r="V2418"/>
  <c r="W2418"/>
  <c r="N2419"/>
  <c r="O2419"/>
  <c r="P2419"/>
  <c r="Q2419"/>
  <c r="R2419"/>
  <c r="S2419"/>
  <c r="T2419"/>
  <c r="U2419"/>
  <c r="V2419"/>
  <c r="W2419"/>
  <c r="N2420"/>
  <c r="O2420"/>
  <c r="P2420"/>
  <c r="Q2420"/>
  <c r="R2420"/>
  <c r="S2420"/>
  <c r="T2420"/>
  <c r="U2420"/>
  <c r="V2420"/>
  <c r="W2420"/>
  <c r="N2421"/>
  <c r="O2421"/>
  <c r="P2421"/>
  <c r="Q2421"/>
  <c r="R2421"/>
  <c r="S2421"/>
  <c r="T2421"/>
  <c r="U2421"/>
  <c r="V2421"/>
  <c r="W2421"/>
  <c r="N2422"/>
  <c r="O2422"/>
  <c r="P2422"/>
  <c r="Q2422"/>
  <c r="R2422"/>
  <c r="S2422"/>
  <c r="T2422"/>
  <c r="U2422"/>
  <c r="V2422"/>
  <c r="W2422"/>
  <c r="N2423"/>
  <c r="O2423"/>
  <c r="P2423"/>
  <c r="Q2423"/>
  <c r="R2423"/>
  <c r="S2423"/>
  <c r="T2423"/>
  <c r="U2423"/>
  <c r="V2423"/>
  <c r="W2423"/>
  <c r="N2424"/>
  <c r="O2424"/>
  <c r="P2424"/>
  <c r="Q2424"/>
  <c r="R2424"/>
  <c r="S2424"/>
  <c r="T2424"/>
  <c r="U2424"/>
  <c r="V2424"/>
  <c r="W2424"/>
  <c r="N2425"/>
  <c r="O2425"/>
  <c r="P2425"/>
  <c r="Q2425"/>
  <c r="R2425"/>
  <c r="S2425"/>
  <c r="T2425"/>
  <c r="U2425"/>
  <c r="V2425"/>
  <c r="W2425"/>
  <c r="N2426"/>
  <c r="O2426"/>
  <c r="P2426"/>
  <c r="Q2426"/>
  <c r="R2426"/>
  <c r="S2426"/>
  <c r="T2426"/>
  <c r="U2426"/>
  <c r="V2426"/>
  <c r="W2426"/>
  <c r="N2427"/>
  <c r="O2427"/>
  <c r="P2427"/>
  <c r="Q2427"/>
  <c r="R2427"/>
  <c r="S2427"/>
  <c r="T2427"/>
  <c r="U2427"/>
  <c r="V2427"/>
  <c r="W2427"/>
  <c r="N2428"/>
  <c r="O2428"/>
  <c r="P2428"/>
  <c r="Q2428"/>
  <c r="R2428"/>
  <c r="S2428"/>
  <c r="T2428"/>
  <c r="U2428"/>
  <c r="V2428"/>
  <c r="W2428"/>
  <c r="N2429"/>
  <c r="O2429"/>
  <c r="P2429"/>
  <c r="Q2429"/>
  <c r="R2429"/>
  <c r="S2429"/>
  <c r="T2429"/>
  <c r="U2429"/>
  <c r="V2429"/>
  <c r="W2429"/>
  <c r="N2430"/>
  <c r="O2430"/>
  <c r="P2430"/>
  <c r="Q2430"/>
  <c r="R2430"/>
  <c r="S2430"/>
  <c r="T2430"/>
  <c r="U2430"/>
  <c r="V2430"/>
  <c r="W2430"/>
  <c r="N2431"/>
  <c r="O2431"/>
  <c r="P2431"/>
  <c r="Q2431"/>
  <c r="R2431"/>
  <c r="S2431"/>
  <c r="T2431"/>
  <c r="U2431"/>
  <c r="V2431"/>
  <c r="W2431"/>
  <c r="N2432"/>
  <c r="O2432"/>
  <c r="P2432"/>
  <c r="Q2432"/>
  <c r="R2432"/>
  <c r="S2432"/>
  <c r="T2432"/>
  <c r="U2432"/>
  <c r="V2432"/>
  <c r="W2432"/>
  <c r="N2433"/>
  <c r="O2433"/>
  <c r="P2433"/>
  <c r="Q2433"/>
  <c r="R2433"/>
  <c r="S2433"/>
  <c r="T2433"/>
  <c r="U2433"/>
  <c r="V2433"/>
  <c r="W2433"/>
  <c r="N2434"/>
  <c r="O2434"/>
  <c r="P2434"/>
  <c r="Q2434"/>
  <c r="R2434"/>
  <c r="S2434"/>
  <c r="T2434"/>
  <c r="U2434"/>
  <c r="V2434"/>
  <c r="W2434"/>
  <c r="N2435"/>
  <c r="O2435"/>
  <c r="P2435"/>
  <c r="Q2435"/>
  <c r="R2435"/>
  <c r="S2435"/>
  <c r="T2435"/>
  <c r="U2435"/>
  <c r="V2435"/>
  <c r="W2435"/>
  <c r="N2436"/>
  <c r="O2436"/>
  <c r="P2436"/>
  <c r="Q2436"/>
  <c r="R2436"/>
  <c r="S2436"/>
  <c r="T2436"/>
  <c r="U2436"/>
  <c r="V2436"/>
  <c r="W2436"/>
  <c r="N2437"/>
  <c r="O2437"/>
  <c r="P2437"/>
  <c r="Q2437"/>
  <c r="R2437"/>
  <c r="S2437"/>
  <c r="T2437"/>
  <c r="U2437"/>
  <c r="V2437"/>
  <c r="W2437"/>
  <c r="N2438"/>
  <c r="O2438"/>
  <c r="P2438"/>
  <c r="Q2438"/>
  <c r="R2438"/>
  <c r="S2438"/>
  <c r="T2438"/>
  <c r="U2438"/>
  <c r="V2438"/>
  <c r="W2438"/>
  <c r="N2439"/>
  <c r="O2439"/>
  <c r="P2439"/>
  <c r="Q2439"/>
  <c r="R2439"/>
  <c r="S2439"/>
  <c r="T2439"/>
  <c r="U2439"/>
  <c r="V2439"/>
  <c r="W2439"/>
  <c r="N2440"/>
  <c r="O2440"/>
  <c r="P2440"/>
  <c r="Q2440"/>
  <c r="R2440"/>
  <c r="S2440"/>
  <c r="T2440"/>
  <c r="U2440"/>
  <c r="V2440"/>
  <c r="W2440"/>
  <c r="N2441"/>
  <c r="O2441"/>
  <c r="P2441"/>
  <c r="Q2441"/>
  <c r="R2441"/>
  <c r="S2441"/>
  <c r="T2441"/>
  <c r="U2441"/>
  <c r="V2441"/>
  <c r="W2441"/>
  <c r="N2442"/>
  <c r="O2442"/>
  <c r="P2442"/>
  <c r="Q2442"/>
  <c r="R2442"/>
  <c r="S2442"/>
  <c r="T2442"/>
  <c r="U2442"/>
  <c r="V2442"/>
  <c r="W2442"/>
  <c r="N2443"/>
  <c r="O2443"/>
  <c r="P2443"/>
  <c r="Q2443"/>
  <c r="R2443"/>
  <c r="S2443"/>
  <c r="T2443"/>
  <c r="U2443"/>
  <c r="V2443"/>
  <c r="W2443"/>
  <c r="N2444"/>
  <c r="O2444"/>
  <c r="P2444"/>
  <c r="Q2444"/>
  <c r="R2444"/>
  <c r="S2444"/>
  <c r="T2444"/>
  <c r="U2444"/>
  <c r="V2444"/>
  <c r="W2444"/>
  <c r="N2445"/>
  <c r="O2445"/>
  <c r="P2445"/>
  <c r="Q2445"/>
  <c r="R2445"/>
  <c r="S2445"/>
  <c r="T2445"/>
  <c r="U2445"/>
  <c r="V2445"/>
  <c r="W2445"/>
  <c r="N2446"/>
  <c r="O2446"/>
  <c r="P2446"/>
  <c r="Q2446"/>
  <c r="R2446"/>
  <c r="S2446"/>
  <c r="T2446"/>
  <c r="U2446"/>
  <c r="V2446"/>
  <c r="W2446"/>
  <c r="N2447"/>
  <c r="O2447"/>
  <c r="P2447"/>
  <c r="Q2447"/>
  <c r="R2447"/>
  <c r="S2447"/>
  <c r="T2447"/>
  <c r="U2447"/>
  <c r="V2447"/>
  <c r="W2447"/>
  <c r="N2448"/>
  <c r="O2448"/>
  <c r="P2448"/>
  <c r="Q2448"/>
  <c r="R2448"/>
  <c r="S2448"/>
  <c r="T2448"/>
  <c r="U2448"/>
  <c r="V2448"/>
  <c r="W2448"/>
  <c r="N2449"/>
  <c r="O2449"/>
  <c r="P2449"/>
  <c r="Q2449"/>
  <c r="R2449"/>
  <c r="S2449"/>
  <c r="T2449"/>
  <c r="U2449"/>
  <c r="V2449"/>
  <c r="W2449"/>
  <c r="N2450"/>
  <c r="O2450"/>
  <c r="P2450"/>
  <c r="Q2450"/>
  <c r="R2450"/>
  <c r="S2450"/>
  <c r="T2450"/>
  <c r="U2450"/>
  <c r="V2450"/>
  <c r="W2450"/>
  <c r="N2451"/>
  <c r="O2451"/>
  <c r="P2451"/>
  <c r="Q2451"/>
  <c r="R2451"/>
  <c r="S2451"/>
  <c r="T2451"/>
  <c r="U2451"/>
  <c r="V2451"/>
  <c r="W2451"/>
  <c r="N2452"/>
  <c r="O2452"/>
  <c r="P2452"/>
  <c r="Q2452"/>
  <c r="R2452"/>
  <c r="S2452"/>
  <c r="T2452"/>
  <c r="U2452"/>
  <c r="V2452"/>
  <c r="W2452"/>
  <c r="N2453"/>
  <c r="O2453"/>
  <c r="P2453"/>
  <c r="Q2453"/>
  <c r="R2453"/>
  <c r="S2453"/>
  <c r="T2453"/>
  <c r="U2453"/>
  <c r="V2453"/>
  <c r="W2453"/>
  <c r="N2454"/>
  <c r="O2454"/>
  <c r="P2454"/>
  <c r="Q2454"/>
  <c r="R2454"/>
  <c r="S2454"/>
  <c r="T2454"/>
  <c r="U2454"/>
  <c r="V2454"/>
  <c r="W2454"/>
  <c r="N2455"/>
  <c r="O2455"/>
  <c r="P2455"/>
  <c r="Q2455"/>
  <c r="R2455"/>
  <c r="S2455"/>
  <c r="T2455"/>
  <c r="U2455"/>
  <c r="V2455"/>
  <c r="W2455"/>
  <c r="N2456"/>
  <c r="O2456"/>
  <c r="P2456"/>
  <c r="Q2456"/>
  <c r="R2456"/>
  <c r="S2456"/>
  <c r="T2456"/>
  <c r="U2456"/>
  <c r="V2456"/>
  <c r="W2456"/>
  <c r="N2457"/>
  <c r="O2457"/>
  <c r="P2457"/>
  <c r="Q2457"/>
  <c r="R2457"/>
  <c r="S2457"/>
  <c r="T2457"/>
  <c r="U2457"/>
  <c r="V2457"/>
  <c r="W2457"/>
  <c r="N2458"/>
  <c r="O2458"/>
  <c r="P2458"/>
  <c r="Q2458"/>
  <c r="R2458"/>
  <c r="S2458"/>
  <c r="T2458"/>
  <c r="U2458"/>
  <c r="V2458"/>
  <c r="W2458"/>
  <c r="N2459"/>
  <c r="O2459"/>
  <c r="P2459"/>
  <c r="Q2459"/>
  <c r="R2459"/>
  <c r="S2459"/>
  <c r="T2459"/>
  <c r="U2459"/>
  <c r="V2459"/>
  <c r="W2459"/>
  <c r="N2460"/>
  <c r="O2460"/>
  <c r="P2460"/>
  <c r="Q2460"/>
  <c r="R2460"/>
  <c r="S2460"/>
  <c r="T2460"/>
  <c r="U2460"/>
  <c r="V2460"/>
  <c r="W2460"/>
  <c r="N2461"/>
  <c r="O2461"/>
  <c r="P2461"/>
  <c r="Q2461"/>
  <c r="R2461"/>
  <c r="S2461"/>
  <c r="T2461"/>
  <c r="U2461"/>
  <c r="V2461"/>
  <c r="W2461"/>
  <c r="N2462"/>
  <c r="O2462"/>
  <c r="P2462"/>
  <c r="Q2462"/>
  <c r="R2462"/>
  <c r="S2462"/>
  <c r="T2462"/>
  <c r="U2462"/>
  <c r="V2462"/>
  <c r="W2462"/>
  <c r="N2463"/>
  <c r="O2463"/>
  <c r="P2463"/>
  <c r="Q2463"/>
  <c r="R2463"/>
  <c r="S2463"/>
  <c r="T2463"/>
  <c r="U2463"/>
  <c r="V2463"/>
  <c r="W2463"/>
  <c r="N2464"/>
  <c r="O2464"/>
  <c r="P2464"/>
  <c r="Q2464"/>
  <c r="R2464"/>
  <c r="S2464"/>
  <c r="T2464"/>
  <c r="U2464"/>
  <c r="V2464"/>
  <c r="W2464"/>
  <c r="N2465"/>
  <c r="O2465"/>
  <c r="P2465"/>
  <c r="Q2465"/>
  <c r="R2465"/>
  <c r="S2465"/>
  <c r="T2465"/>
  <c r="U2465"/>
  <c r="V2465"/>
  <c r="W2465"/>
  <c r="N2466"/>
  <c r="O2466"/>
  <c r="P2466"/>
  <c r="Q2466"/>
  <c r="R2466"/>
  <c r="S2466"/>
  <c r="T2466"/>
  <c r="U2466"/>
  <c r="V2466"/>
  <c r="W2466"/>
  <c r="N2467"/>
  <c r="O2467"/>
  <c r="P2467"/>
  <c r="Q2467"/>
  <c r="R2467"/>
  <c r="S2467"/>
  <c r="T2467"/>
  <c r="U2467"/>
  <c r="V2467"/>
  <c r="W2467"/>
  <c r="N2468"/>
  <c r="O2468"/>
  <c r="P2468"/>
  <c r="Q2468"/>
  <c r="R2468"/>
  <c r="S2468"/>
  <c r="T2468"/>
  <c r="U2468"/>
  <c r="V2468"/>
  <c r="W2468"/>
  <c r="N2469"/>
  <c r="O2469"/>
  <c r="P2469"/>
  <c r="Q2469"/>
  <c r="R2469"/>
  <c r="S2469"/>
  <c r="T2469"/>
  <c r="U2469"/>
  <c r="V2469"/>
  <c r="W2469"/>
  <c r="N2470"/>
  <c r="O2470"/>
  <c r="P2470"/>
  <c r="Q2470"/>
  <c r="R2470"/>
  <c r="S2470"/>
  <c r="T2470"/>
  <c r="U2470"/>
  <c r="V2470"/>
  <c r="W2470"/>
  <c r="N2471"/>
  <c r="O2471"/>
  <c r="P2471"/>
  <c r="Q2471"/>
  <c r="R2471"/>
  <c r="S2471"/>
  <c r="T2471"/>
  <c r="U2471"/>
  <c r="V2471"/>
  <c r="W2471"/>
  <c r="N2472"/>
  <c r="O2472"/>
  <c r="P2472"/>
  <c r="Q2472"/>
  <c r="R2472"/>
  <c r="S2472"/>
  <c r="T2472"/>
  <c r="U2472"/>
  <c r="V2472"/>
  <c r="W2472"/>
  <c r="N2473"/>
  <c r="O2473"/>
  <c r="P2473"/>
  <c r="Q2473"/>
  <c r="R2473"/>
  <c r="S2473"/>
  <c r="T2473"/>
  <c r="U2473"/>
  <c r="V2473"/>
  <c r="W2473"/>
  <c r="N2474"/>
  <c r="O2474"/>
  <c r="P2474"/>
  <c r="Q2474"/>
  <c r="R2474"/>
  <c r="S2474"/>
  <c r="T2474"/>
  <c r="U2474"/>
  <c r="V2474"/>
  <c r="W2474"/>
  <c r="N2475"/>
  <c r="O2475"/>
  <c r="P2475"/>
  <c r="Q2475"/>
  <c r="R2475"/>
  <c r="S2475"/>
  <c r="T2475"/>
  <c r="U2475"/>
  <c r="V2475"/>
  <c r="W2475"/>
  <c r="N2476"/>
  <c r="O2476"/>
  <c r="P2476"/>
  <c r="Q2476"/>
  <c r="R2476"/>
  <c r="S2476"/>
  <c r="T2476"/>
  <c r="U2476"/>
  <c r="V2476"/>
  <c r="W2476"/>
  <c r="N2477"/>
  <c r="O2477"/>
  <c r="P2477"/>
  <c r="Q2477"/>
  <c r="R2477"/>
  <c r="S2477"/>
  <c r="T2477"/>
  <c r="U2477"/>
  <c r="V2477"/>
  <c r="W2477"/>
  <c r="U6"/>
  <c r="S6"/>
  <c r="V6"/>
  <c r="T6"/>
  <c r="R6"/>
  <c r="P6"/>
  <c r="N6"/>
  <c r="W6"/>
  <c r="Q6"/>
  <c r="D1935"/>
  <c r="E1935"/>
  <c r="F1935"/>
  <c r="G1935"/>
  <c r="H1935"/>
  <c r="I1935"/>
  <c r="J1935"/>
  <c r="K1935"/>
  <c r="L1935"/>
  <c r="M1935"/>
  <c r="D1936"/>
  <c r="E1936"/>
  <c r="F1936"/>
  <c r="G1936"/>
  <c r="H1936"/>
  <c r="I1936"/>
  <c r="J1936"/>
  <c r="K1936"/>
  <c r="L1936"/>
  <c r="M1936"/>
  <c r="D1937"/>
  <c r="E1937"/>
  <c r="F1937"/>
  <c r="G1937"/>
  <c r="H1937"/>
  <c r="I1937"/>
  <c r="J1937"/>
  <c r="K1937"/>
  <c r="L1937"/>
  <c r="M1937"/>
  <c r="D1938"/>
  <c r="E1938"/>
  <c r="F1938"/>
  <c r="G1938"/>
  <c r="H1938"/>
  <c r="I1938"/>
  <c r="J1938"/>
  <c r="K1938"/>
  <c r="L1938"/>
  <c r="M1938"/>
  <c r="D1939"/>
  <c r="E1939"/>
  <c r="F1939"/>
  <c r="G1939"/>
  <c r="H1939"/>
  <c r="I1939"/>
  <c r="J1939"/>
  <c r="K1939"/>
  <c r="L1939"/>
  <c r="M1939"/>
  <c r="D1940"/>
  <c r="E1940"/>
  <c r="F1940"/>
  <c r="G1940"/>
  <c r="H1940"/>
  <c r="I1940"/>
  <c r="J1940"/>
  <c r="K1940"/>
  <c r="L1940"/>
  <c r="M1940"/>
  <c r="D1941"/>
  <c r="E1941"/>
  <c r="F1941"/>
  <c r="G1941"/>
  <c r="H1941"/>
  <c r="I1941"/>
  <c r="J1941"/>
  <c r="K1941"/>
  <c r="L1941"/>
  <c r="M1941"/>
  <c r="D1942"/>
  <c r="E1942"/>
  <c r="F1942"/>
  <c r="G1942"/>
  <c r="H1942"/>
  <c r="I1942"/>
  <c r="J1942"/>
  <c r="K1942"/>
  <c r="L1942"/>
  <c r="M1942"/>
  <c r="D1943"/>
  <c r="E1943"/>
  <c r="F1943"/>
  <c r="G1943"/>
  <c r="H1943"/>
  <c r="I1943"/>
  <c r="J1943"/>
  <c r="K1943"/>
  <c r="L1943"/>
  <c r="M1943"/>
  <c r="D1944"/>
  <c r="E1944"/>
  <c r="F1944"/>
  <c r="G1944"/>
  <c r="H1944"/>
  <c r="I1944"/>
  <c r="J1944"/>
  <c r="K1944"/>
  <c r="L1944"/>
  <c r="M1944"/>
  <c r="D1945"/>
  <c r="E1945"/>
  <c r="F1945"/>
  <c r="G1945"/>
  <c r="H1945"/>
  <c r="I1945"/>
  <c r="J1945"/>
  <c r="K1945"/>
  <c r="L1945"/>
  <c r="M1945"/>
  <c r="D1946"/>
  <c r="E1946"/>
  <c r="F1946"/>
  <c r="G1946"/>
  <c r="H1946"/>
  <c r="I1946"/>
  <c r="J1946"/>
  <c r="K1946"/>
  <c r="L1946"/>
  <c r="M1946"/>
  <c r="D1947"/>
  <c r="E1947"/>
  <c r="F1947"/>
  <c r="G1947"/>
  <c r="H1947"/>
  <c r="I1947"/>
  <c r="J1947"/>
  <c r="K1947"/>
  <c r="L1947"/>
  <c r="M1947"/>
  <c r="D1948"/>
  <c r="E1948"/>
  <c r="F1948"/>
  <c r="G1948"/>
  <c r="H1948"/>
  <c r="I1948"/>
  <c r="J1948"/>
  <c r="K1948"/>
  <c r="L1948"/>
  <c r="M1948"/>
  <c r="D1949"/>
  <c r="E1949"/>
  <c r="F1949"/>
  <c r="G1949"/>
  <c r="H1949"/>
  <c r="I1949"/>
  <c r="J1949"/>
  <c r="K1949"/>
  <c r="L1949"/>
  <c r="M1949"/>
  <c r="D1950"/>
  <c r="E1950"/>
  <c r="F1950"/>
  <c r="G1950"/>
  <c r="H1950"/>
  <c r="I1950"/>
  <c r="J1950"/>
  <c r="K1950"/>
  <c r="L1950"/>
  <c r="M1950"/>
  <c r="D1951"/>
  <c r="E1951"/>
  <c r="F1951"/>
  <c r="G1951"/>
  <c r="H1951"/>
  <c r="I1951"/>
  <c r="J1951"/>
  <c r="K1951"/>
  <c r="L1951"/>
  <c r="M1951"/>
  <c r="D1952"/>
  <c r="E1952"/>
  <c r="F1952"/>
  <c r="G1952"/>
  <c r="H1952"/>
  <c r="I1952"/>
  <c r="J1952"/>
  <c r="K1952"/>
  <c r="L1952"/>
  <c r="M1952"/>
  <c r="D1953"/>
  <c r="E1953"/>
  <c r="F1953"/>
  <c r="G1953"/>
  <c r="H1953"/>
  <c r="I1953"/>
  <c r="J1953"/>
  <c r="K1953"/>
  <c r="L1953"/>
  <c r="M1953"/>
  <c r="D1954"/>
  <c r="E1954"/>
  <c r="F1954"/>
  <c r="G1954"/>
  <c r="H1954"/>
  <c r="I1954"/>
  <c r="J1954"/>
  <c r="K1954"/>
  <c r="L1954"/>
  <c r="M1954"/>
  <c r="D1955"/>
  <c r="E1955"/>
  <c r="F1955"/>
  <c r="G1955"/>
  <c r="H1955"/>
  <c r="I1955"/>
  <c r="J1955"/>
  <c r="K1955"/>
  <c r="L1955"/>
  <c r="M1955"/>
  <c r="D1956"/>
  <c r="E1956"/>
  <c r="F1956"/>
  <c r="G1956"/>
  <c r="H1956"/>
  <c r="I1956"/>
  <c r="J1956"/>
  <c r="K1956"/>
  <c r="L1956"/>
  <c r="M1956"/>
  <c r="D1957"/>
  <c r="E1957"/>
  <c r="F1957"/>
  <c r="G1957"/>
  <c r="H1957"/>
  <c r="I1957"/>
  <c r="J1957"/>
  <c r="K1957"/>
  <c r="L1957"/>
  <c r="M1957"/>
  <c r="D1958"/>
  <c r="E1958"/>
  <c r="F1958"/>
  <c r="G1958"/>
  <c r="H1958"/>
  <c r="I1958"/>
  <c r="J1958"/>
  <c r="K1958"/>
  <c r="L1958"/>
  <c r="M1958"/>
  <c r="D1959"/>
  <c r="E1959"/>
  <c r="F1959"/>
  <c r="G1959"/>
  <c r="H1959"/>
  <c r="I1959"/>
  <c r="J1959"/>
  <c r="K1959"/>
  <c r="L1959"/>
  <c r="M1959"/>
  <c r="D1960"/>
  <c r="E1960"/>
  <c r="F1960"/>
  <c r="G1960"/>
  <c r="H1960"/>
  <c r="I1960"/>
  <c r="J1960"/>
  <c r="K1960"/>
  <c r="L1960"/>
  <c r="M1960"/>
  <c r="D1961"/>
  <c r="E1961"/>
  <c r="F1961"/>
  <c r="G1961"/>
  <c r="H1961"/>
  <c r="I1961"/>
  <c r="J1961"/>
  <c r="K1961"/>
  <c r="L1961"/>
  <c r="M1961"/>
  <c r="D1962"/>
  <c r="E1962"/>
  <c r="F1962"/>
  <c r="G1962"/>
  <c r="H1962"/>
  <c r="I1962"/>
  <c r="J1962"/>
  <c r="K1962"/>
  <c r="L1962"/>
  <c r="M1962"/>
  <c r="D1963"/>
  <c r="E1963"/>
  <c r="F1963"/>
  <c r="G1963"/>
  <c r="H1963"/>
  <c r="I1963"/>
  <c r="J1963"/>
  <c r="K1963"/>
  <c r="L1963"/>
  <c r="M1963"/>
  <c r="D1964"/>
  <c r="E1964"/>
  <c r="F1964"/>
  <c r="G1964"/>
  <c r="H1964"/>
  <c r="I1964"/>
  <c r="J1964"/>
  <c r="K1964"/>
  <c r="L1964"/>
  <c r="M1964"/>
  <c r="D1965"/>
  <c r="E1965"/>
  <c r="F1965"/>
  <c r="G1965"/>
  <c r="H1965"/>
  <c r="I1965"/>
  <c r="J1965"/>
  <c r="K1965"/>
  <c r="L1965"/>
  <c r="M1965"/>
  <c r="D1966"/>
  <c r="E1966"/>
  <c r="F1966"/>
  <c r="G1966"/>
  <c r="H1966"/>
  <c r="I1966"/>
  <c r="J1966"/>
  <c r="K1966"/>
  <c r="L1966"/>
  <c r="M1966"/>
  <c r="D1967"/>
  <c r="E1967"/>
  <c r="F1967"/>
  <c r="G1967"/>
  <c r="H1967"/>
  <c r="I1967"/>
  <c r="J1967"/>
  <c r="K1967"/>
  <c r="L1967"/>
  <c r="M1967"/>
  <c r="D1968"/>
  <c r="E1968"/>
  <c r="F1968"/>
  <c r="G1968"/>
  <c r="H1968"/>
  <c r="I1968"/>
  <c r="J1968"/>
  <c r="K1968"/>
  <c r="L1968"/>
  <c r="M1968"/>
  <c r="D1969"/>
  <c r="E1969"/>
  <c r="F1969"/>
  <c r="G1969"/>
  <c r="H1969"/>
  <c r="I1969"/>
  <c r="J1969"/>
  <c r="K1969"/>
  <c r="L1969"/>
  <c r="M1969"/>
  <c r="D1970"/>
  <c r="E1970"/>
  <c r="F1970"/>
  <c r="G1970"/>
  <c r="H1970"/>
  <c r="I1970"/>
  <c r="J1970"/>
  <c r="K1970"/>
  <c r="L1970"/>
  <c r="M1970"/>
  <c r="D1971"/>
  <c r="E1971"/>
  <c r="F1971"/>
  <c r="G1971"/>
  <c r="H1971"/>
  <c r="I1971"/>
  <c r="J1971"/>
  <c r="K1971"/>
  <c r="L1971"/>
  <c r="M1971"/>
  <c r="D1972"/>
  <c r="E1972"/>
  <c r="F1972"/>
  <c r="G1972"/>
  <c r="H1972"/>
  <c r="I1972"/>
  <c r="J1972"/>
  <c r="K1972"/>
  <c r="L1972"/>
  <c r="M1972"/>
  <c r="D1973"/>
  <c r="E1973"/>
  <c r="F1973"/>
  <c r="G1973"/>
  <c r="H1973"/>
  <c r="I1973"/>
  <c r="J1973"/>
  <c r="K1973"/>
  <c r="L1973"/>
  <c r="M1973"/>
  <c r="D1974"/>
  <c r="E1974"/>
  <c r="F1974"/>
  <c r="G1974"/>
  <c r="H1974"/>
  <c r="I1974"/>
  <c r="J1974"/>
  <c r="K1974"/>
  <c r="L1974"/>
  <c r="M1974"/>
  <c r="D1975"/>
  <c r="E1975"/>
  <c r="F1975"/>
  <c r="G1975"/>
  <c r="H1975"/>
  <c r="I1975"/>
  <c r="J1975"/>
  <c r="K1975"/>
  <c r="L1975"/>
  <c r="M1975"/>
  <c r="D1976"/>
  <c r="E1976"/>
  <c r="F1976"/>
  <c r="G1976"/>
  <c r="H1976"/>
  <c r="I1976"/>
  <c r="J1976"/>
  <c r="K1976"/>
  <c r="L1976"/>
  <c r="M1976"/>
  <c r="D1977"/>
  <c r="E1977"/>
  <c r="F1977"/>
  <c r="G1977"/>
  <c r="H1977"/>
  <c r="I1977"/>
  <c r="J1977"/>
  <c r="K1977"/>
  <c r="L1977"/>
  <c r="M1977"/>
  <c r="D1978"/>
  <c r="E1978"/>
  <c r="F1978"/>
  <c r="G1978"/>
  <c r="H1978"/>
  <c r="I1978"/>
  <c r="J1978"/>
  <c r="K1978"/>
  <c r="L1978"/>
  <c r="M1978"/>
  <c r="D1979"/>
  <c r="E1979"/>
  <c r="F1979"/>
  <c r="G1979"/>
  <c r="H1979"/>
  <c r="I1979"/>
  <c r="J1979"/>
  <c r="K1979"/>
  <c r="L1979"/>
  <c r="M1979"/>
  <c r="D1980"/>
  <c r="E1980"/>
  <c r="F1980"/>
  <c r="G1980"/>
  <c r="H1980"/>
  <c r="I1980"/>
  <c r="J1980"/>
  <c r="K1980"/>
  <c r="L1980"/>
  <c r="M1980"/>
  <c r="D1981"/>
  <c r="E1981"/>
  <c r="F1981"/>
  <c r="G1981"/>
  <c r="H1981"/>
  <c r="I1981"/>
  <c r="J1981"/>
  <c r="K1981"/>
  <c r="L1981"/>
  <c r="M1981"/>
  <c r="D1982"/>
  <c r="E1982"/>
  <c r="F1982"/>
  <c r="G1982"/>
  <c r="H1982"/>
  <c r="I1982"/>
  <c r="J1982"/>
  <c r="K1982"/>
  <c r="L1982"/>
  <c r="M1982"/>
  <c r="D1983"/>
  <c r="E1983"/>
  <c r="F1983"/>
  <c r="G1983"/>
  <c r="H1983"/>
  <c r="I1983"/>
  <c r="J1983"/>
  <c r="K1983"/>
  <c r="L1983"/>
  <c r="M1983"/>
  <c r="D1984"/>
  <c r="E1984"/>
  <c r="F1984"/>
  <c r="G1984"/>
  <c r="H1984"/>
  <c r="I1984"/>
  <c r="J1984"/>
  <c r="K1984"/>
  <c r="L1984"/>
  <c r="M1984"/>
  <c r="D1985"/>
  <c r="E1985"/>
  <c r="F1985"/>
  <c r="G1985"/>
  <c r="H1985"/>
  <c r="I1985"/>
  <c r="J1985"/>
  <c r="K1985"/>
  <c r="L1985"/>
  <c r="M1985"/>
  <c r="D1986"/>
  <c r="E1986"/>
  <c r="F1986"/>
  <c r="G1986"/>
  <c r="H1986"/>
  <c r="I1986"/>
  <c r="J1986"/>
  <c r="K1986"/>
  <c r="L1986"/>
  <c r="M1986"/>
  <c r="D1987"/>
  <c r="E1987"/>
  <c r="F1987"/>
  <c r="G1987"/>
  <c r="H1987"/>
  <c r="I1987"/>
  <c r="J1987"/>
  <c r="K1987"/>
  <c r="L1987"/>
  <c r="M1987"/>
  <c r="D1988"/>
  <c r="E1988"/>
  <c r="F1988"/>
  <c r="G1988"/>
  <c r="H1988"/>
  <c r="I1988"/>
  <c r="J1988"/>
  <c r="K1988"/>
  <c r="L1988"/>
  <c r="M1988"/>
  <c r="D1989"/>
  <c r="E1989"/>
  <c r="F1989"/>
  <c r="G1989"/>
  <c r="H1989"/>
  <c r="I1989"/>
  <c r="J1989"/>
  <c r="K1989"/>
  <c r="L1989"/>
  <c r="M1989"/>
  <c r="D1990"/>
  <c r="E1990"/>
  <c r="F1990"/>
  <c r="G1990"/>
  <c r="H1990"/>
  <c r="I1990"/>
  <c r="J1990"/>
  <c r="K1990"/>
  <c r="L1990"/>
  <c r="M1990"/>
  <c r="D1991"/>
  <c r="E1991"/>
  <c r="F1991"/>
  <c r="G1991"/>
  <c r="H1991"/>
  <c r="I1991"/>
  <c r="J1991"/>
  <c r="K1991"/>
  <c r="L1991"/>
  <c r="M1991"/>
  <c r="D1992"/>
  <c r="E1992"/>
  <c r="F1992"/>
  <c r="G1992"/>
  <c r="H1992"/>
  <c r="I1992"/>
  <c r="J1992"/>
  <c r="K1992"/>
  <c r="L1992"/>
  <c r="M1992"/>
  <c r="D1993"/>
  <c r="E1993"/>
  <c r="F1993"/>
  <c r="G1993"/>
  <c r="H1993"/>
  <c r="I1993"/>
  <c r="J1993"/>
  <c r="K1993"/>
  <c r="L1993"/>
  <c r="M1993"/>
  <c r="D1994"/>
  <c r="E1994"/>
  <c r="F1994"/>
  <c r="G1994"/>
  <c r="H1994"/>
  <c r="I1994"/>
  <c r="J1994"/>
  <c r="K1994"/>
  <c r="L1994"/>
  <c r="M1994"/>
  <c r="D1995"/>
  <c r="E1995"/>
  <c r="F1995"/>
  <c r="G1995"/>
  <c r="H1995"/>
  <c r="I1995"/>
  <c r="J1995"/>
  <c r="K1995"/>
  <c r="L1995"/>
  <c r="M1995"/>
  <c r="D1996"/>
  <c r="E1996"/>
  <c r="F1996"/>
  <c r="G1996"/>
  <c r="H1996"/>
  <c r="I1996"/>
  <c r="J1996"/>
  <c r="K1996"/>
  <c r="L1996"/>
  <c r="M1996"/>
  <c r="D1997"/>
  <c r="E1997"/>
  <c r="F1997"/>
  <c r="G1997"/>
  <c r="H1997"/>
  <c r="I1997"/>
  <c r="J1997"/>
  <c r="K1997"/>
  <c r="L1997"/>
  <c r="M1997"/>
  <c r="D1998"/>
  <c r="E1998"/>
  <c r="F1998"/>
  <c r="G1998"/>
  <c r="H1998"/>
  <c r="I1998"/>
  <c r="J1998"/>
  <c r="K1998"/>
  <c r="L1998"/>
  <c r="M1998"/>
  <c r="D1999"/>
  <c r="E1999"/>
  <c r="F1999"/>
  <c r="G1999"/>
  <c r="H1999"/>
  <c r="I1999"/>
  <c r="J1999"/>
  <c r="K1999"/>
  <c r="L1999"/>
  <c r="M1999"/>
  <c r="D2000"/>
  <c r="E2000"/>
  <c r="F2000"/>
  <c r="G2000"/>
  <c r="H2000"/>
  <c r="I2000"/>
  <c r="J2000"/>
  <c r="K2000"/>
  <c r="L2000"/>
  <c r="M2000"/>
  <c r="D2001"/>
  <c r="E2001"/>
  <c r="F2001"/>
  <c r="G2001"/>
  <c r="H2001"/>
  <c r="I2001"/>
  <c r="J2001"/>
  <c r="K2001"/>
  <c r="L2001"/>
  <c r="M2001"/>
  <c r="D2002"/>
  <c r="E2002"/>
  <c r="F2002"/>
  <c r="G2002"/>
  <c r="H2002"/>
  <c r="I2002"/>
  <c r="J2002"/>
  <c r="K2002"/>
  <c r="L2002"/>
  <c r="M2002"/>
  <c r="D2003"/>
  <c r="E2003"/>
  <c r="F2003"/>
  <c r="G2003"/>
  <c r="H2003"/>
  <c r="I2003"/>
  <c r="J2003"/>
  <c r="K2003"/>
  <c r="L2003"/>
  <c r="M2003"/>
  <c r="D2004"/>
  <c r="E2004"/>
  <c r="F2004"/>
  <c r="G2004"/>
  <c r="H2004"/>
  <c r="I2004"/>
  <c r="J2004"/>
  <c r="K2004"/>
  <c r="L2004"/>
  <c r="M2004"/>
  <c r="D2005"/>
  <c r="E2005"/>
  <c r="F2005"/>
  <c r="G2005"/>
  <c r="H2005"/>
  <c r="I2005"/>
  <c r="J2005"/>
  <c r="K2005"/>
  <c r="L2005"/>
  <c r="M2005"/>
  <c r="D2006"/>
  <c r="E2006"/>
  <c r="F2006"/>
  <c r="G2006"/>
  <c r="H2006"/>
  <c r="I2006"/>
  <c r="J2006"/>
  <c r="K2006"/>
  <c r="L2006"/>
  <c r="M2006"/>
  <c r="D2007"/>
  <c r="E2007"/>
  <c r="F2007"/>
  <c r="G2007"/>
  <c r="H2007"/>
  <c r="I2007"/>
  <c r="J2007"/>
  <c r="K2007"/>
  <c r="L2007"/>
  <c r="M2007"/>
  <c r="D2008"/>
  <c r="E2008"/>
  <c r="F2008"/>
  <c r="G2008"/>
  <c r="H2008"/>
  <c r="I2008"/>
  <c r="J2008"/>
  <c r="K2008"/>
  <c r="L2008"/>
  <c r="M2008"/>
  <c r="D2009"/>
  <c r="E2009"/>
  <c r="F2009"/>
  <c r="G2009"/>
  <c r="H2009"/>
  <c r="I2009"/>
  <c r="J2009"/>
  <c r="K2009"/>
  <c r="L2009"/>
  <c r="M2009"/>
  <c r="D2010"/>
  <c r="E2010"/>
  <c r="F2010"/>
  <c r="G2010"/>
  <c r="H2010"/>
  <c r="I2010"/>
  <c r="J2010"/>
  <c r="K2010"/>
  <c r="L2010"/>
  <c r="M2010"/>
  <c r="D2011"/>
  <c r="E2011"/>
  <c r="F2011"/>
  <c r="G2011"/>
  <c r="H2011"/>
  <c r="I2011"/>
  <c r="J2011"/>
  <c r="K2011"/>
  <c r="L2011"/>
  <c r="M2011"/>
  <c r="D2012"/>
  <c r="E2012"/>
  <c r="F2012"/>
  <c r="G2012"/>
  <c r="H2012"/>
  <c r="I2012"/>
  <c r="J2012"/>
  <c r="K2012"/>
  <c r="L2012"/>
  <c r="M2012"/>
  <c r="D2013"/>
  <c r="E2013"/>
  <c r="F2013"/>
  <c r="G2013"/>
  <c r="H2013"/>
  <c r="I2013"/>
  <c r="J2013"/>
  <c r="K2013"/>
  <c r="L2013"/>
  <c r="M2013"/>
  <c r="D2014"/>
  <c r="E2014"/>
  <c r="F2014"/>
  <c r="G2014"/>
  <c r="H2014"/>
  <c r="I2014"/>
  <c r="J2014"/>
  <c r="K2014"/>
  <c r="L2014"/>
  <c r="M2014"/>
  <c r="D2015"/>
  <c r="E2015"/>
  <c r="F2015"/>
  <c r="G2015"/>
  <c r="H2015"/>
  <c r="I2015"/>
  <c r="J2015"/>
  <c r="K2015"/>
  <c r="L2015"/>
  <c r="M2015"/>
  <c r="D2016"/>
  <c r="E2016"/>
  <c r="F2016"/>
  <c r="G2016"/>
  <c r="H2016"/>
  <c r="I2016"/>
  <c r="J2016"/>
  <c r="K2016"/>
  <c r="L2016"/>
  <c r="M2016"/>
  <c r="D2017"/>
  <c r="E2017"/>
  <c r="F2017"/>
  <c r="G2017"/>
  <c r="H2017"/>
  <c r="I2017"/>
  <c r="J2017"/>
  <c r="K2017"/>
  <c r="L2017"/>
  <c r="M2017"/>
  <c r="D2018"/>
  <c r="E2018"/>
  <c r="F2018"/>
  <c r="G2018"/>
  <c r="H2018"/>
  <c r="I2018"/>
  <c r="J2018"/>
  <c r="K2018"/>
  <c r="L2018"/>
  <c r="M2018"/>
  <c r="D2019"/>
  <c r="E2019"/>
  <c r="F2019"/>
  <c r="G2019"/>
  <c r="H2019"/>
  <c r="I2019"/>
  <c r="J2019"/>
  <c r="K2019"/>
  <c r="L2019"/>
  <c r="M2019"/>
  <c r="D2020"/>
  <c r="E2020"/>
  <c r="F2020"/>
  <c r="G2020"/>
  <c r="H2020"/>
  <c r="I2020"/>
  <c r="J2020"/>
  <c r="K2020"/>
  <c r="L2020"/>
  <c r="M2020"/>
  <c r="D2021"/>
  <c r="E2021"/>
  <c r="F2021"/>
  <c r="G2021"/>
  <c r="H2021"/>
  <c r="I2021"/>
  <c r="J2021"/>
  <c r="K2021"/>
  <c r="L2021"/>
  <c r="M2021"/>
  <c r="D2022"/>
  <c r="E2022"/>
  <c r="F2022"/>
  <c r="G2022"/>
  <c r="H2022"/>
  <c r="I2022"/>
  <c r="J2022"/>
  <c r="K2022"/>
  <c r="L2022"/>
  <c r="M2022"/>
  <c r="D2023"/>
  <c r="E2023"/>
  <c r="F2023"/>
  <c r="G2023"/>
  <c r="H2023"/>
  <c r="I2023"/>
  <c r="J2023"/>
  <c r="K2023"/>
  <c r="L2023"/>
  <c r="M2023"/>
  <c r="D2024"/>
  <c r="E2024"/>
  <c r="F2024"/>
  <c r="G2024"/>
  <c r="H2024"/>
  <c r="I2024"/>
  <c r="J2024"/>
  <c r="K2024"/>
  <c r="L2024"/>
  <c r="M2024"/>
  <c r="D2025"/>
  <c r="E2025"/>
  <c r="F2025"/>
  <c r="G2025"/>
  <c r="H2025"/>
  <c r="I2025"/>
  <c r="J2025"/>
  <c r="K2025"/>
  <c r="L2025"/>
  <c r="M2025"/>
  <c r="D2026"/>
  <c r="E2026"/>
  <c r="F2026"/>
  <c r="G2026"/>
  <c r="H2026"/>
  <c r="I2026"/>
  <c r="J2026"/>
  <c r="K2026"/>
  <c r="L2026"/>
  <c r="M2026"/>
  <c r="D2027"/>
  <c r="E2027"/>
  <c r="F2027"/>
  <c r="G2027"/>
  <c r="H2027"/>
  <c r="I2027"/>
  <c r="J2027"/>
  <c r="K2027"/>
  <c r="L2027"/>
  <c r="M2027"/>
  <c r="D2028"/>
  <c r="E2028"/>
  <c r="F2028"/>
  <c r="G2028"/>
  <c r="H2028"/>
  <c r="I2028"/>
  <c r="J2028"/>
  <c r="K2028"/>
  <c r="L2028"/>
  <c r="M2028"/>
  <c r="D2029"/>
  <c r="E2029"/>
  <c r="F2029"/>
  <c r="G2029"/>
  <c r="H2029"/>
  <c r="I2029"/>
  <c r="J2029"/>
  <c r="K2029"/>
  <c r="L2029"/>
  <c r="M2029"/>
  <c r="D2030"/>
  <c r="E2030"/>
  <c r="F2030"/>
  <c r="G2030"/>
  <c r="H2030"/>
  <c r="I2030"/>
  <c r="J2030"/>
  <c r="K2030"/>
  <c r="L2030"/>
  <c r="M2030"/>
  <c r="D2031"/>
  <c r="E2031"/>
  <c r="F2031"/>
  <c r="G2031"/>
  <c r="H2031"/>
  <c r="I2031"/>
  <c r="J2031"/>
  <c r="K2031"/>
  <c r="L2031"/>
  <c r="M2031"/>
  <c r="D2032"/>
  <c r="E2032"/>
  <c r="F2032"/>
  <c r="G2032"/>
  <c r="H2032"/>
  <c r="I2032"/>
  <c r="J2032"/>
  <c r="K2032"/>
  <c r="L2032"/>
  <c r="M2032"/>
  <c r="D2033"/>
  <c r="E2033"/>
  <c r="F2033"/>
  <c r="G2033"/>
  <c r="H2033"/>
  <c r="I2033"/>
  <c r="J2033"/>
  <c r="K2033"/>
  <c r="L2033"/>
  <c r="M2033"/>
  <c r="D2034"/>
  <c r="E2034"/>
  <c r="F2034"/>
  <c r="G2034"/>
  <c r="H2034"/>
  <c r="I2034"/>
  <c r="J2034"/>
  <c r="K2034"/>
  <c r="L2034"/>
  <c r="M2034"/>
  <c r="D2035"/>
  <c r="E2035"/>
  <c r="F2035"/>
  <c r="G2035"/>
  <c r="H2035"/>
  <c r="I2035"/>
  <c r="J2035"/>
  <c r="K2035"/>
  <c r="L2035"/>
  <c r="M2035"/>
  <c r="D2036"/>
  <c r="E2036"/>
  <c r="F2036"/>
  <c r="G2036"/>
  <c r="H2036"/>
  <c r="I2036"/>
  <c r="J2036"/>
  <c r="K2036"/>
  <c r="L2036"/>
  <c r="M2036"/>
  <c r="D2037"/>
  <c r="E2037"/>
  <c r="F2037"/>
  <c r="G2037"/>
  <c r="H2037"/>
  <c r="I2037"/>
  <c r="J2037"/>
  <c r="K2037"/>
  <c r="L2037"/>
  <c r="M2037"/>
  <c r="D2038"/>
  <c r="E2038"/>
  <c r="F2038"/>
  <c r="G2038"/>
  <c r="H2038"/>
  <c r="I2038"/>
  <c r="J2038"/>
  <c r="K2038"/>
  <c r="L2038"/>
  <c r="M2038"/>
  <c r="D2039"/>
  <c r="E2039"/>
  <c r="F2039"/>
  <c r="G2039"/>
  <c r="H2039"/>
  <c r="I2039"/>
  <c r="J2039"/>
  <c r="K2039"/>
  <c r="L2039"/>
  <c r="M2039"/>
  <c r="D2040"/>
  <c r="E2040"/>
  <c r="F2040"/>
  <c r="G2040"/>
  <c r="H2040"/>
  <c r="I2040"/>
  <c r="J2040"/>
  <c r="K2040"/>
  <c r="L2040"/>
  <c r="M2040"/>
  <c r="D2041"/>
  <c r="E2041"/>
  <c r="F2041"/>
  <c r="G2041"/>
  <c r="H2041"/>
  <c r="I2041"/>
  <c r="J2041"/>
  <c r="K2041"/>
  <c r="L2041"/>
  <c r="M2041"/>
  <c r="D2042"/>
  <c r="E2042"/>
  <c r="F2042"/>
  <c r="G2042"/>
  <c r="H2042"/>
  <c r="I2042"/>
  <c r="J2042"/>
  <c r="K2042"/>
  <c r="L2042"/>
  <c r="M2042"/>
  <c r="D2043"/>
  <c r="E2043"/>
  <c r="F2043"/>
  <c r="G2043"/>
  <c r="H2043"/>
  <c r="I2043"/>
  <c r="J2043"/>
  <c r="K2043"/>
  <c r="L2043"/>
  <c r="M2043"/>
  <c r="D2044"/>
  <c r="E2044"/>
  <c r="F2044"/>
  <c r="G2044"/>
  <c r="H2044"/>
  <c r="I2044"/>
  <c r="J2044"/>
  <c r="K2044"/>
  <c r="L2044"/>
  <c r="M2044"/>
  <c r="D2045"/>
  <c r="E2045"/>
  <c r="F2045"/>
  <c r="G2045"/>
  <c r="H2045"/>
  <c r="I2045"/>
  <c r="J2045"/>
  <c r="K2045"/>
  <c r="L2045"/>
  <c r="M2045"/>
  <c r="D2046"/>
  <c r="E2046"/>
  <c r="F2046"/>
  <c r="G2046"/>
  <c r="H2046"/>
  <c r="I2046"/>
  <c r="J2046"/>
  <c r="K2046"/>
  <c r="L2046"/>
  <c r="M2046"/>
  <c r="D2047"/>
  <c r="E2047"/>
  <c r="F2047"/>
  <c r="G2047"/>
  <c r="H2047"/>
  <c r="I2047"/>
  <c r="J2047"/>
  <c r="K2047"/>
  <c r="L2047"/>
  <c r="M2047"/>
  <c r="D2048"/>
  <c r="E2048"/>
  <c r="F2048"/>
  <c r="G2048"/>
  <c r="H2048"/>
  <c r="I2048"/>
  <c r="J2048"/>
  <c r="K2048"/>
  <c r="L2048"/>
  <c r="M2048"/>
  <c r="D2049"/>
  <c r="E2049"/>
  <c r="F2049"/>
  <c r="G2049"/>
  <c r="H2049"/>
  <c r="I2049"/>
  <c r="J2049"/>
  <c r="K2049"/>
  <c r="L2049"/>
  <c r="M2049"/>
  <c r="D2050"/>
  <c r="E2050"/>
  <c r="F2050"/>
  <c r="G2050"/>
  <c r="H2050"/>
  <c r="I2050"/>
  <c r="J2050"/>
  <c r="K2050"/>
  <c r="L2050"/>
  <c r="M2050"/>
  <c r="D2051"/>
  <c r="E2051"/>
  <c r="F2051"/>
  <c r="G2051"/>
  <c r="H2051"/>
  <c r="I2051"/>
  <c r="J2051"/>
  <c r="K2051"/>
  <c r="L2051"/>
  <c r="M2051"/>
  <c r="D2052"/>
  <c r="E2052"/>
  <c r="F2052"/>
  <c r="G2052"/>
  <c r="H2052"/>
  <c r="I2052"/>
  <c r="J2052"/>
  <c r="K2052"/>
  <c r="L2052"/>
  <c r="M2052"/>
  <c r="D2053"/>
  <c r="E2053"/>
  <c r="F2053"/>
  <c r="G2053"/>
  <c r="H2053"/>
  <c r="I2053"/>
  <c r="J2053"/>
  <c r="K2053"/>
  <c r="L2053"/>
  <c r="M2053"/>
  <c r="D2054"/>
  <c r="E2054"/>
  <c r="F2054"/>
  <c r="G2054"/>
  <c r="H2054"/>
  <c r="I2054"/>
  <c r="J2054"/>
  <c r="K2054"/>
  <c r="L2054"/>
  <c r="M2054"/>
  <c r="D2055"/>
  <c r="E2055"/>
  <c r="F2055"/>
  <c r="G2055"/>
  <c r="H2055"/>
  <c r="I2055"/>
  <c r="J2055"/>
  <c r="K2055"/>
  <c r="L2055"/>
  <c r="M2055"/>
  <c r="D2056"/>
  <c r="E2056"/>
  <c r="F2056"/>
  <c r="G2056"/>
  <c r="H2056"/>
  <c r="I2056"/>
  <c r="J2056"/>
  <c r="K2056"/>
  <c r="L2056"/>
  <c r="M2056"/>
  <c r="D2057"/>
  <c r="E2057"/>
  <c r="F2057"/>
  <c r="G2057"/>
  <c r="H2057"/>
  <c r="I2057"/>
  <c r="J2057"/>
  <c r="K2057"/>
  <c r="L2057"/>
  <c r="M2057"/>
  <c r="D2058"/>
  <c r="E2058"/>
  <c r="F2058"/>
  <c r="G2058"/>
  <c r="H2058"/>
  <c r="I2058"/>
  <c r="J2058"/>
  <c r="K2058"/>
  <c r="L2058"/>
  <c r="M2058"/>
  <c r="D2059"/>
  <c r="E2059"/>
  <c r="F2059"/>
  <c r="G2059"/>
  <c r="H2059"/>
  <c r="I2059"/>
  <c r="J2059"/>
  <c r="K2059"/>
  <c r="L2059"/>
  <c r="M2059"/>
  <c r="D2060"/>
  <c r="E2060"/>
  <c r="F2060"/>
  <c r="G2060"/>
  <c r="H2060"/>
  <c r="I2060"/>
  <c r="J2060"/>
  <c r="K2060"/>
  <c r="L2060"/>
  <c r="M2060"/>
  <c r="D2061"/>
  <c r="E2061"/>
  <c r="F2061"/>
  <c r="G2061"/>
  <c r="H2061"/>
  <c r="I2061"/>
  <c r="J2061"/>
  <c r="K2061"/>
  <c r="L2061"/>
  <c r="M2061"/>
  <c r="D2062"/>
  <c r="E2062"/>
  <c r="F2062"/>
  <c r="G2062"/>
  <c r="H2062"/>
  <c r="I2062"/>
  <c r="J2062"/>
  <c r="K2062"/>
  <c r="L2062"/>
  <c r="M2062"/>
  <c r="D2063"/>
  <c r="E2063"/>
  <c r="F2063"/>
  <c r="G2063"/>
  <c r="H2063"/>
  <c r="I2063"/>
  <c r="J2063"/>
  <c r="K2063"/>
  <c r="L2063"/>
  <c r="M2063"/>
  <c r="D2064"/>
  <c r="E2064"/>
  <c r="F2064"/>
  <c r="G2064"/>
  <c r="H2064"/>
  <c r="I2064"/>
  <c r="J2064"/>
  <c r="K2064"/>
  <c r="L2064"/>
  <c r="M2064"/>
  <c r="D2065"/>
  <c r="E2065"/>
  <c r="F2065"/>
  <c r="G2065"/>
  <c r="H2065"/>
  <c r="I2065"/>
  <c r="J2065"/>
  <c r="K2065"/>
  <c r="L2065"/>
  <c r="M2065"/>
  <c r="D2066"/>
  <c r="E2066"/>
  <c r="F2066"/>
  <c r="G2066"/>
  <c r="H2066"/>
  <c r="I2066"/>
  <c r="J2066"/>
  <c r="K2066"/>
  <c r="L2066"/>
  <c r="M2066"/>
  <c r="D2067"/>
  <c r="E2067"/>
  <c r="F2067"/>
  <c r="G2067"/>
  <c r="H2067"/>
  <c r="I2067"/>
  <c r="J2067"/>
  <c r="K2067"/>
  <c r="L2067"/>
  <c r="M2067"/>
  <c r="D2068"/>
  <c r="E2068"/>
  <c r="F2068"/>
  <c r="G2068"/>
  <c r="H2068"/>
  <c r="I2068"/>
  <c r="J2068"/>
  <c r="K2068"/>
  <c r="L2068"/>
  <c r="M2068"/>
  <c r="D2069"/>
  <c r="E2069"/>
  <c r="F2069"/>
  <c r="G2069"/>
  <c r="H2069"/>
  <c r="I2069"/>
  <c r="J2069"/>
  <c r="K2069"/>
  <c r="L2069"/>
  <c r="M2069"/>
  <c r="D2070"/>
  <c r="E2070"/>
  <c r="F2070"/>
  <c r="G2070"/>
  <c r="H2070"/>
  <c r="I2070"/>
  <c r="J2070"/>
  <c r="K2070"/>
  <c r="L2070"/>
  <c r="M2070"/>
  <c r="D2071"/>
  <c r="E2071"/>
  <c r="F2071"/>
  <c r="G2071"/>
  <c r="H2071"/>
  <c r="I2071"/>
  <c r="J2071"/>
  <c r="K2071"/>
  <c r="L2071"/>
  <c r="M2071"/>
  <c r="D2072"/>
  <c r="E2072"/>
  <c r="F2072"/>
  <c r="G2072"/>
  <c r="H2072"/>
  <c r="I2072"/>
  <c r="J2072"/>
  <c r="K2072"/>
  <c r="L2072"/>
  <c r="M2072"/>
  <c r="D2073"/>
  <c r="E2073"/>
  <c r="F2073"/>
  <c r="G2073"/>
  <c r="H2073"/>
  <c r="I2073"/>
  <c r="J2073"/>
  <c r="K2073"/>
  <c r="L2073"/>
  <c r="M2073"/>
  <c r="D2074"/>
  <c r="E2074"/>
  <c r="F2074"/>
  <c r="G2074"/>
  <c r="H2074"/>
  <c r="I2074"/>
  <c r="J2074"/>
  <c r="K2074"/>
  <c r="L2074"/>
  <c r="M2074"/>
  <c r="D2075"/>
  <c r="E2075"/>
  <c r="F2075"/>
  <c r="G2075"/>
  <c r="H2075"/>
  <c r="I2075"/>
  <c r="J2075"/>
  <c r="K2075"/>
  <c r="L2075"/>
  <c r="M2075"/>
  <c r="D2076"/>
  <c r="E2076"/>
  <c r="F2076"/>
  <c r="G2076"/>
  <c r="H2076"/>
  <c r="I2076"/>
  <c r="J2076"/>
  <c r="K2076"/>
  <c r="L2076"/>
  <c r="M2076"/>
  <c r="D2077"/>
  <c r="E2077"/>
  <c r="F2077"/>
  <c r="G2077"/>
  <c r="H2077"/>
  <c r="I2077"/>
  <c r="J2077"/>
  <c r="K2077"/>
  <c r="L2077"/>
  <c r="M2077"/>
  <c r="D2078"/>
  <c r="E2078"/>
  <c r="F2078"/>
  <c r="G2078"/>
  <c r="H2078"/>
  <c r="I2078"/>
  <c r="J2078"/>
  <c r="K2078"/>
  <c r="L2078"/>
  <c r="M2078"/>
  <c r="D2079"/>
  <c r="E2079"/>
  <c r="F2079"/>
  <c r="G2079"/>
  <c r="H2079"/>
  <c r="I2079"/>
  <c r="J2079"/>
  <c r="K2079"/>
  <c r="L2079"/>
  <c r="M2079"/>
  <c r="D2080"/>
  <c r="E2080"/>
  <c r="F2080"/>
  <c r="G2080"/>
  <c r="H2080"/>
  <c r="I2080"/>
  <c r="J2080"/>
  <c r="K2080"/>
  <c r="L2080"/>
  <c r="M2080"/>
  <c r="D2081"/>
  <c r="E2081"/>
  <c r="F2081"/>
  <c r="G2081"/>
  <c r="H2081"/>
  <c r="I2081"/>
  <c r="J2081"/>
  <c r="K2081"/>
  <c r="L2081"/>
  <c r="M2081"/>
  <c r="D2082"/>
  <c r="E2082"/>
  <c r="F2082"/>
  <c r="G2082"/>
  <c r="H2082"/>
  <c r="I2082"/>
  <c r="J2082"/>
  <c r="K2082"/>
  <c r="L2082"/>
  <c r="M2082"/>
  <c r="D2083"/>
  <c r="E2083"/>
  <c r="F2083"/>
  <c r="G2083"/>
  <c r="H2083"/>
  <c r="I2083"/>
  <c r="J2083"/>
  <c r="K2083"/>
  <c r="L2083"/>
  <c r="M2083"/>
  <c r="D2084"/>
  <c r="E2084"/>
  <c r="F2084"/>
  <c r="G2084"/>
  <c r="H2084"/>
  <c r="I2084"/>
  <c r="J2084"/>
  <c r="K2084"/>
  <c r="L2084"/>
  <c r="M2084"/>
  <c r="D2085"/>
  <c r="E2085"/>
  <c r="F2085"/>
  <c r="G2085"/>
  <c r="H2085"/>
  <c r="I2085"/>
  <c r="J2085"/>
  <c r="K2085"/>
  <c r="L2085"/>
  <c r="M2085"/>
  <c r="D2086"/>
  <c r="E2086"/>
  <c r="F2086"/>
  <c r="G2086"/>
  <c r="H2086"/>
  <c r="I2086"/>
  <c r="J2086"/>
  <c r="K2086"/>
  <c r="L2086"/>
  <c r="M2086"/>
  <c r="D2087"/>
  <c r="E2087"/>
  <c r="F2087"/>
  <c r="G2087"/>
  <c r="H2087"/>
  <c r="I2087"/>
  <c r="J2087"/>
  <c r="K2087"/>
  <c r="L2087"/>
  <c r="M2087"/>
  <c r="D2088"/>
  <c r="E2088"/>
  <c r="F2088"/>
  <c r="G2088"/>
  <c r="H2088"/>
  <c r="I2088"/>
  <c r="J2088"/>
  <c r="K2088"/>
  <c r="L2088"/>
  <c r="M2088"/>
  <c r="D2089"/>
  <c r="E2089"/>
  <c r="F2089"/>
  <c r="G2089"/>
  <c r="H2089"/>
  <c r="I2089"/>
  <c r="J2089"/>
  <c r="K2089"/>
  <c r="L2089"/>
  <c r="M2089"/>
  <c r="D2090"/>
  <c r="E2090"/>
  <c r="F2090"/>
  <c r="G2090"/>
  <c r="H2090"/>
  <c r="I2090"/>
  <c r="J2090"/>
  <c r="K2090"/>
  <c r="L2090"/>
  <c r="M2090"/>
  <c r="D2091"/>
  <c r="E2091"/>
  <c r="F2091"/>
  <c r="G2091"/>
  <c r="H2091"/>
  <c r="I2091"/>
  <c r="J2091"/>
  <c r="K2091"/>
  <c r="L2091"/>
  <c r="M2091"/>
  <c r="D2092"/>
  <c r="E2092"/>
  <c r="F2092"/>
  <c r="G2092"/>
  <c r="H2092"/>
  <c r="I2092"/>
  <c r="J2092"/>
  <c r="K2092"/>
  <c r="L2092"/>
  <c r="M2092"/>
  <c r="D2093"/>
  <c r="E2093"/>
  <c r="F2093"/>
  <c r="G2093"/>
  <c r="H2093"/>
  <c r="I2093"/>
  <c r="J2093"/>
  <c r="K2093"/>
  <c r="L2093"/>
  <c r="M2093"/>
  <c r="D2094"/>
  <c r="E2094"/>
  <c r="F2094"/>
  <c r="G2094"/>
  <c r="H2094"/>
  <c r="I2094"/>
  <c r="J2094"/>
  <c r="K2094"/>
  <c r="L2094"/>
  <c r="M2094"/>
  <c r="D2095"/>
  <c r="E2095"/>
  <c r="F2095"/>
  <c r="G2095"/>
  <c r="H2095"/>
  <c r="I2095"/>
  <c r="J2095"/>
  <c r="K2095"/>
  <c r="L2095"/>
  <c r="M2095"/>
  <c r="D2096"/>
  <c r="E2096"/>
  <c r="F2096"/>
  <c r="G2096"/>
  <c r="H2096"/>
  <c r="I2096"/>
  <c r="J2096"/>
  <c r="K2096"/>
  <c r="L2096"/>
  <c r="M2096"/>
  <c r="D2097"/>
  <c r="E2097"/>
  <c r="F2097"/>
  <c r="G2097"/>
  <c r="H2097"/>
  <c r="I2097"/>
  <c r="J2097"/>
  <c r="K2097"/>
  <c r="L2097"/>
  <c r="M2097"/>
  <c r="D2098"/>
  <c r="E2098"/>
  <c r="F2098"/>
  <c r="G2098"/>
  <c r="H2098"/>
  <c r="I2098"/>
  <c r="J2098"/>
  <c r="K2098"/>
  <c r="L2098"/>
  <c r="M2098"/>
  <c r="D2099"/>
  <c r="E2099"/>
  <c r="F2099"/>
  <c r="G2099"/>
  <c r="H2099"/>
  <c r="I2099"/>
  <c r="J2099"/>
  <c r="K2099"/>
  <c r="L2099"/>
  <c r="M2099"/>
  <c r="D2100"/>
  <c r="E2100"/>
  <c r="F2100"/>
  <c r="G2100"/>
  <c r="H2100"/>
  <c r="I2100"/>
  <c r="J2100"/>
  <c r="K2100"/>
  <c r="L2100"/>
  <c r="M2100"/>
  <c r="D2101"/>
  <c r="E2101"/>
  <c r="F2101"/>
  <c r="G2101"/>
  <c r="H2101"/>
  <c r="I2101"/>
  <c r="J2101"/>
  <c r="K2101"/>
  <c r="L2101"/>
  <c r="M2101"/>
  <c r="D2102"/>
  <c r="E2102"/>
  <c r="F2102"/>
  <c r="G2102"/>
  <c r="H2102"/>
  <c r="I2102"/>
  <c r="J2102"/>
  <c r="K2102"/>
  <c r="L2102"/>
  <c r="M2102"/>
  <c r="D2103"/>
  <c r="E2103"/>
  <c r="F2103"/>
  <c r="G2103"/>
  <c r="H2103"/>
  <c r="I2103"/>
  <c r="J2103"/>
  <c r="K2103"/>
  <c r="L2103"/>
  <c r="M2103"/>
  <c r="D2104"/>
  <c r="E2104"/>
  <c r="F2104"/>
  <c r="G2104"/>
  <c r="H2104"/>
  <c r="I2104"/>
  <c r="J2104"/>
  <c r="K2104"/>
  <c r="L2104"/>
  <c r="M2104"/>
  <c r="D2105"/>
  <c r="E2105"/>
  <c r="F2105"/>
  <c r="G2105"/>
  <c r="H2105"/>
  <c r="I2105"/>
  <c r="J2105"/>
  <c r="K2105"/>
  <c r="L2105"/>
  <c r="M2105"/>
  <c r="D2106"/>
  <c r="E2106"/>
  <c r="F2106"/>
  <c r="G2106"/>
  <c r="H2106"/>
  <c r="I2106"/>
  <c r="J2106"/>
  <c r="K2106"/>
  <c r="L2106"/>
  <c r="M2106"/>
  <c r="D2107"/>
  <c r="E2107"/>
  <c r="F2107"/>
  <c r="G2107"/>
  <c r="H2107"/>
  <c r="I2107"/>
  <c r="J2107"/>
  <c r="K2107"/>
  <c r="L2107"/>
  <c r="M2107"/>
  <c r="D2108"/>
  <c r="E2108"/>
  <c r="F2108"/>
  <c r="G2108"/>
  <c r="H2108"/>
  <c r="I2108"/>
  <c r="J2108"/>
  <c r="K2108"/>
  <c r="L2108"/>
  <c r="M2108"/>
  <c r="D2109"/>
  <c r="E2109"/>
  <c r="F2109"/>
  <c r="G2109"/>
  <c r="H2109"/>
  <c r="I2109"/>
  <c r="J2109"/>
  <c r="K2109"/>
  <c r="L2109"/>
  <c r="M2109"/>
  <c r="D2110"/>
  <c r="E2110"/>
  <c r="F2110"/>
  <c r="G2110"/>
  <c r="H2110"/>
  <c r="I2110"/>
  <c r="J2110"/>
  <c r="K2110"/>
  <c r="L2110"/>
  <c r="M2110"/>
  <c r="D2111"/>
  <c r="E2111"/>
  <c r="F2111"/>
  <c r="G2111"/>
  <c r="H2111"/>
  <c r="I2111"/>
  <c r="J2111"/>
  <c r="K2111"/>
  <c r="L2111"/>
  <c r="M2111"/>
  <c r="D2112"/>
  <c r="E2112"/>
  <c r="F2112"/>
  <c r="G2112"/>
  <c r="H2112"/>
  <c r="I2112"/>
  <c r="J2112"/>
  <c r="K2112"/>
  <c r="L2112"/>
  <c r="M2112"/>
  <c r="D2113"/>
  <c r="E2113"/>
  <c r="F2113"/>
  <c r="G2113"/>
  <c r="H2113"/>
  <c r="I2113"/>
  <c r="J2113"/>
  <c r="K2113"/>
  <c r="L2113"/>
  <c r="M2113"/>
  <c r="D2114"/>
  <c r="E2114"/>
  <c r="F2114"/>
  <c r="G2114"/>
  <c r="H2114"/>
  <c r="I2114"/>
  <c r="J2114"/>
  <c r="K2114"/>
  <c r="L2114"/>
  <c r="M2114"/>
  <c r="D2115"/>
  <c r="E2115"/>
  <c r="F2115"/>
  <c r="G2115"/>
  <c r="H2115"/>
  <c r="I2115"/>
  <c r="J2115"/>
  <c r="K2115"/>
  <c r="L2115"/>
  <c r="M2115"/>
  <c r="D2116"/>
  <c r="E2116"/>
  <c r="F2116"/>
  <c r="G2116"/>
  <c r="H2116"/>
  <c r="I2116"/>
  <c r="J2116"/>
  <c r="K2116"/>
  <c r="L2116"/>
  <c r="M2116"/>
  <c r="D2117"/>
  <c r="E2117"/>
  <c r="F2117"/>
  <c r="G2117"/>
  <c r="H2117"/>
  <c r="I2117"/>
  <c r="J2117"/>
  <c r="K2117"/>
  <c r="L2117"/>
  <c r="M2117"/>
  <c r="D2118"/>
  <c r="E2118"/>
  <c r="F2118"/>
  <c r="G2118"/>
  <c r="H2118"/>
  <c r="I2118"/>
  <c r="J2118"/>
  <c r="K2118"/>
  <c r="L2118"/>
  <c r="M2118"/>
  <c r="D2119"/>
  <c r="E2119"/>
  <c r="F2119"/>
  <c r="G2119"/>
  <c r="H2119"/>
  <c r="I2119"/>
  <c r="J2119"/>
  <c r="K2119"/>
  <c r="L2119"/>
  <c r="M2119"/>
  <c r="D2120"/>
  <c r="E2120"/>
  <c r="F2120"/>
  <c r="G2120"/>
  <c r="H2120"/>
  <c r="I2120"/>
  <c r="J2120"/>
  <c r="K2120"/>
  <c r="L2120"/>
  <c r="M2120"/>
  <c r="D2121"/>
  <c r="E2121"/>
  <c r="F2121"/>
  <c r="G2121"/>
  <c r="H2121"/>
  <c r="I2121"/>
  <c r="J2121"/>
  <c r="K2121"/>
  <c r="L2121"/>
  <c r="M2121"/>
  <c r="D2122"/>
  <c r="E2122"/>
  <c r="F2122"/>
  <c r="G2122"/>
  <c r="H2122"/>
  <c r="I2122"/>
  <c r="J2122"/>
  <c r="K2122"/>
  <c r="L2122"/>
  <c r="M2122"/>
  <c r="D2123"/>
  <c r="E2123"/>
  <c r="F2123"/>
  <c r="G2123"/>
  <c r="H2123"/>
  <c r="I2123"/>
  <c r="J2123"/>
  <c r="K2123"/>
  <c r="L2123"/>
  <c r="M2123"/>
  <c r="D2124"/>
  <c r="E2124"/>
  <c r="F2124"/>
  <c r="G2124"/>
  <c r="H2124"/>
  <c r="I2124"/>
  <c r="J2124"/>
  <c r="K2124"/>
  <c r="L2124"/>
  <c r="M2124"/>
  <c r="D2125"/>
  <c r="E2125"/>
  <c r="F2125"/>
  <c r="G2125"/>
  <c r="H2125"/>
  <c r="I2125"/>
  <c r="J2125"/>
  <c r="K2125"/>
  <c r="L2125"/>
  <c r="M2125"/>
  <c r="D2126"/>
  <c r="E2126"/>
  <c r="F2126"/>
  <c r="G2126"/>
  <c r="H2126"/>
  <c r="I2126"/>
  <c r="J2126"/>
  <c r="K2126"/>
  <c r="L2126"/>
  <c r="M2126"/>
  <c r="D2127"/>
  <c r="E2127"/>
  <c r="F2127"/>
  <c r="G2127"/>
  <c r="H2127"/>
  <c r="I2127"/>
  <c r="J2127"/>
  <c r="K2127"/>
  <c r="L2127"/>
  <c r="M2127"/>
  <c r="D2128"/>
  <c r="E2128"/>
  <c r="F2128"/>
  <c r="G2128"/>
  <c r="H2128"/>
  <c r="I2128"/>
  <c r="J2128"/>
  <c r="K2128"/>
  <c r="L2128"/>
  <c r="M2128"/>
  <c r="D2129"/>
  <c r="E2129"/>
  <c r="F2129"/>
  <c r="G2129"/>
  <c r="H2129"/>
  <c r="I2129"/>
  <c r="J2129"/>
  <c r="K2129"/>
  <c r="L2129"/>
  <c r="M2129"/>
  <c r="D2130"/>
  <c r="E2130"/>
  <c r="F2130"/>
  <c r="G2130"/>
  <c r="H2130"/>
  <c r="I2130"/>
  <c r="J2130"/>
  <c r="K2130"/>
  <c r="L2130"/>
  <c r="M2130"/>
  <c r="D2131"/>
  <c r="E2131"/>
  <c r="F2131"/>
  <c r="G2131"/>
  <c r="H2131"/>
  <c r="I2131"/>
  <c r="J2131"/>
  <c r="K2131"/>
  <c r="L2131"/>
  <c r="M2131"/>
  <c r="D2132"/>
  <c r="E2132"/>
  <c r="F2132"/>
  <c r="G2132"/>
  <c r="H2132"/>
  <c r="I2132"/>
  <c r="J2132"/>
  <c r="K2132"/>
  <c r="L2132"/>
  <c r="M2132"/>
  <c r="D2133"/>
  <c r="E2133"/>
  <c r="F2133"/>
  <c r="G2133"/>
  <c r="H2133"/>
  <c r="I2133"/>
  <c r="J2133"/>
  <c r="K2133"/>
  <c r="L2133"/>
  <c r="M2133"/>
  <c r="D2134"/>
  <c r="E2134"/>
  <c r="F2134"/>
  <c r="G2134"/>
  <c r="H2134"/>
  <c r="I2134"/>
  <c r="J2134"/>
  <c r="K2134"/>
  <c r="L2134"/>
  <c r="M2134"/>
  <c r="D2135"/>
  <c r="E2135"/>
  <c r="F2135"/>
  <c r="G2135"/>
  <c r="H2135"/>
  <c r="I2135"/>
  <c r="J2135"/>
  <c r="K2135"/>
  <c r="L2135"/>
  <c r="M2135"/>
  <c r="D2136"/>
  <c r="E2136"/>
  <c r="F2136"/>
  <c r="G2136"/>
  <c r="H2136"/>
  <c r="I2136"/>
  <c r="J2136"/>
  <c r="K2136"/>
  <c r="L2136"/>
  <c r="M2136"/>
  <c r="D2137"/>
  <c r="E2137"/>
  <c r="F2137"/>
  <c r="G2137"/>
  <c r="H2137"/>
  <c r="I2137"/>
  <c r="J2137"/>
  <c r="K2137"/>
  <c r="L2137"/>
  <c r="M2137"/>
  <c r="D2138"/>
  <c r="E2138"/>
  <c r="F2138"/>
  <c r="G2138"/>
  <c r="H2138"/>
  <c r="I2138"/>
  <c r="J2138"/>
  <c r="K2138"/>
  <c r="L2138"/>
  <c r="M2138"/>
  <c r="D2139"/>
  <c r="E2139"/>
  <c r="F2139"/>
  <c r="G2139"/>
  <c r="H2139"/>
  <c r="I2139"/>
  <c r="J2139"/>
  <c r="K2139"/>
  <c r="L2139"/>
  <c r="M2139"/>
  <c r="D2140"/>
  <c r="E2140"/>
  <c r="F2140"/>
  <c r="G2140"/>
  <c r="H2140"/>
  <c r="I2140"/>
  <c r="J2140"/>
  <c r="K2140"/>
  <c r="L2140"/>
  <c r="M2140"/>
  <c r="D2141"/>
  <c r="E2141"/>
  <c r="F2141"/>
  <c r="G2141"/>
  <c r="H2141"/>
  <c r="I2141"/>
  <c r="J2141"/>
  <c r="K2141"/>
  <c r="L2141"/>
  <c r="M2141"/>
  <c r="D2142"/>
  <c r="E2142"/>
  <c r="F2142"/>
  <c r="G2142"/>
  <c r="H2142"/>
  <c r="I2142"/>
  <c r="J2142"/>
  <c r="K2142"/>
  <c r="L2142"/>
  <c r="M2142"/>
  <c r="D2143"/>
  <c r="E2143"/>
  <c r="F2143"/>
  <c r="G2143"/>
  <c r="H2143"/>
  <c r="I2143"/>
  <c r="J2143"/>
  <c r="K2143"/>
  <c r="L2143"/>
  <c r="M2143"/>
  <c r="D2144"/>
  <c r="E2144"/>
  <c r="F2144"/>
  <c r="G2144"/>
  <c r="H2144"/>
  <c r="I2144"/>
  <c r="J2144"/>
  <c r="K2144"/>
  <c r="L2144"/>
  <c r="M2144"/>
  <c r="D2145"/>
  <c r="E2145"/>
  <c r="F2145"/>
  <c r="G2145"/>
  <c r="H2145"/>
  <c r="I2145"/>
  <c r="J2145"/>
  <c r="K2145"/>
  <c r="L2145"/>
  <c r="M2145"/>
  <c r="D2146"/>
  <c r="E2146"/>
  <c r="F2146"/>
  <c r="G2146"/>
  <c r="H2146"/>
  <c r="I2146"/>
  <c r="J2146"/>
  <c r="K2146"/>
  <c r="L2146"/>
  <c r="M2146"/>
  <c r="D2147"/>
  <c r="E2147"/>
  <c r="F2147"/>
  <c r="G2147"/>
  <c r="H2147"/>
  <c r="I2147"/>
  <c r="J2147"/>
  <c r="K2147"/>
  <c r="L2147"/>
  <c r="M2147"/>
  <c r="D2148"/>
  <c r="E2148"/>
  <c r="F2148"/>
  <c r="G2148"/>
  <c r="H2148"/>
  <c r="I2148"/>
  <c r="J2148"/>
  <c r="K2148"/>
  <c r="L2148"/>
  <c r="M2148"/>
  <c r="D2149"/>
  <c r="E2149"/>
  <c r="F2149"/>
  <c r="G2149"/>
  <c r="H2149"/>
  <c r="I2149"/>
  <c r="J2149"/>
  <c r="K2149"/>
  <c r="L2149"/>
  <c r="M2149"/>
  <c r="D2150"/>
  <c r="E2150"/>
  <c r="F2150"/>
  <c r="G2150"/>
  <c r="H2150"/>
  <c r="I2150"/>
  <c r="J2150"/>
  <c r="K2150"/>
  <c r="L2150"/>
  <c r="M2150"/>
  <c r="D2151"/>
  <c r="E2151"/>
  <c r="F2151"/>
  <c r="G2151"/>
  <c r="H2151"/>
  <c r="I2151"/>
  <c r="J2151"/>
  <c r="K2151"/>
  <c r="L2151"/>
  <c r="M2151"/>
  <c r="D2152"/>
  <c r="E2152"/>
  <c r="F2152"/>
  <c r="G2152"/>
  <c r="H2152"/>
  <c r="I2152"/>
  <c r="J2152"/>
  <c r="K2152"/>
  <c r="L2152"/>
  <c r="M2152"/>
  <c r="D2153"/>
  <c r="E2153"/>
  <c r="F2153"/>
  <c r="G2153"/>
  <c r="H2153"/>
  <c r="I2153"/>
  <c r="J2153"/>
  <c r="K2153"/>
  <c r="L2153"/>
  <c r="M2153"/>
  <c r="D2154"/>
  <c r="E2154"/>
  <c r="F2154"/>
  <c r="G2154"/>
  <c r="H2154"/>
  <c r="I2154"/>
  <c r="J2154"/>
  <c r="K2154"/>
  <c r="L2154"/>
  <c r="M2154"/>
  <c r="D2155"/>
  <c r="E2155"/>
  <c r="F2155"/>
  <c r="G2155"/>
  <c r="H2155"/>
  <c r="I2155"/>
  <c r="J2155"/>
  <c r="K2155"/>
  <c r="L2155"/>
  <c r="M2155"/>
  <c r="D2156"/>
  <c r="E2156"/>
  <c r="F2156"/>
  <c r="G2156"/>
  <c r="H2156"/>
  <c r="I2156"/>
  <c r="J2156"/>
  <c r="K2156"/>
  <c r="L2156"/>
  <c r="M2156"/>
  <c r="D2157"/>
  <c r="E2157"/>
  <c r="F2157"/>
  <c r="G2157"/>
  <c r="H2157"/>
  <c r="I2157"/>
  <c r="J2157"/>
  <c r="K2157"/>
  <c r="L2157"/>
  <c r="M2157"/>
  <c r="D2158"/>
  <c r="E2158"/>
  <c r="F2158"/>
  <c r="G2158"/>
  <c r="H2158"/>
  <c r="I2158"/>
  <c r="J2158"/>
  <c r="K2158"/>
  <c r="L2158"/>
  <c r="M2158"/>
  <c r="D2159"/>
  <c r="E2159"/>
  <c r="F2159"/>
  <c r="G2159"/>
  <c r="H2159"/>
  <c r="I2159"/>
  <c r="J2159"/>
  <c r="K2159"/>
  <c r="L2159"/>
  <c r="M2159"/>
  <c r="D2160"/>
  <c r="E2160"/>
  <c r="F2160"/>
  <c r="G2160"/>
  <c r="H2160"/>
  <c r="I2160"/>
  <c r="J2160"/>
  <c r="K2160"/>
  <c r="L2160"/>
  <c r="M2160"/>
  <c r="D2161"/>
  <c r="E2161"/>
  <c r="F2161"/>
  <c r="G2161"/>
  <c r="H2161"/>
  <c r="I2161"/>
  <c r="J2161"/>
  <c r="K2161"/>
  <c r="L2161"/>
  <c r="M2161"/>
  <c r="D2162"/>
  <c r="E2162"/>
  <c r="F2162"/>
  <c r="G2162"/>
  <c r="H2162"/>
  <c r="I2162"/>
  <c r="J2162"/>
  <c r="K2162"/>
  <c r="L2162"/>
  <c r="M2162"/>
  <c r="D2163"/>
  <c r="E2163"/>
  <c r="F2163"/>
  <c r="G2163"/>
  <c r="H2163"/>
  <c r="I2163"/>
  <c r="J2163"/>
  <c r="K2163"/>
  <c r="L2163"/>
  <c r="M2163"/>
  <c r="D2164"/>
  <c r="E2164"/>
  <c r="F2164"/>
  <c r="G2164"/>
  <c r="H2164"/>
  <c r="I2164"/>
  <c r="J2164"/>
  <c r="K2164"/>
  <c r="L2164"/>
  <c r="M2164"/>
  <c r="D2165"/>
  <c r="E2165"/>
  <c r="F2165"/>
  <c r="G2165"/>
  <c r="H2165"/>
  <c r="I2165"/>
  <c r="J2165"/>
  <c r="K2165"/>
  <c r="L2165"/>
  <c r="M2165"/>
  <c r="D2166"/>
  <c r="E2166"/>
  <c r="F2166"/>
  <c r="G2166"/>
  <c r="H2166"/>
  <c r="I2166"/>
  <c r="J2166"/>
  <c r="K2166"/>
  <c r="L2166"/>
  <c r="M2166"/>
  <c r="D2167"/>
  <c r="E2167"/>
  <c r="F2167"/>
  <c r="G2167"/>
  <c r="H2167"/>
  <c r="I2167"/>
  <c r="J2167"/>
  <c r="K2167"/>
  <c r="L2167"/>
  <c r="M2167"/>
  <c r="D2168"/>
  <c r="E2168"/>
  <c r="F2168"/>
  <c r="G2168"/>
  <c r="H2168"/>
  <c r="I2168"/>
  <c r="J2168"/>
  <c r="K2168"/>
  <c r="L2168"/>
  <c r="M2168"/>
  <c r="D2169"/>
  <c r="E2169"/>
  <c r="F2169"/>
  <c r="G2169"/>
  <c r="H2169"/>
  <c r="I2169"/>
  <c r="J2169"/>
  <c r="K2169"/>
  <c r="L2169"/>
  <c r="M2169"/>
  <c r="D2170"/>
  <c r="E2170"/>
  <c r="F2170"/>
  <c r="G2170"/>
  <c r="H2170"/>
  <c r="I2170"/>
  <c r="J2170"/>
  <c r="K2170"/>
  <c r="L2170"/>
  <c r="M2170"/>
  <c r="D2171"/>
  <c r="E2171"/>
  <c r="F2171"/>
  <c r="G2171"/>
  <c r="H2171"/>
  <c r="I2171"/>
  <c r="J2171"/>
  <c r="K2171"/>
  <c r="L2171"/>
  <c r="M2171"/>
  <c r="D2172"/>
  <c r="E2172"/>
  <c r="F2172"/>
  <c r="G2172"/>
  <c r="H2172"/>
  <c r="I2172"/>
  <c r="J2172"/>
  <c r="K2172"/>
  <c r="L2172"/>
  <c r="M2172"/>
  <c r="D2173"/>
  <c r="E2173"/>
  <c r="F2173"/>
  <c r="G2173"/>
  <c r="H2173"/>
  <c r="I2173"/>
  <c r="J2173"/>
  <c r="K2173"/>
  <c r="L2173"/>
  <c r="M2173"/>
  <c r="D2174"/>
  <c r="E2174"/>
  <c r="F2174"/>
  <c r="G2174"/>
  <c r="H2174"/>
  <c r="I2174"/>
  <c r="J2174"/>
  <c r="K2174"/>
  <c r="L2174"/>
  <c r="M2174"/>
  <c r="D2175"/>
  <c r="E2175"/>
  <c r="F2175"/>
  <c r="G2175"/>
  <c r="H2175"/>
  <c r="I2175"/>
  <c r="J2175"/>
  <c r="K2175"/>
  <c r="L2175"/>
  <c r="M2175"/>
  <c r="D2176"/>
  <c r="E2176"/>
  <c r="F2176"/>
  <c r="G2176"/>
  <c r="H2176"/>
  <c r="I2176"/>
  <c r="J2176"/>
  <c r="K2176"/>
  <c r="L2176"/>
  <c r="M2176"/>
  <c r="D2177"/>
  <c r="E2177"/>
  <c r="F2177"/>
  <c r="G2177"/>
  <c r="H2177"/>
  <c r="I2177"/>
  <c r="J2177"/>
  <c r="K2177"/>
  <c r="L2177"/>
  <c r="M2177"/>
  <c r="D2178"/>
  <c r="E2178"/>
  <c r="F2178"/>
  <c r="G2178"/>
  <c r="H2178"/>
  <c r="I2178"/>
  <c r="J2178"/>
  <c r="K2178"/>
  <c r="L2178"/>
  <c r="M2178"/>
  <c r="D2179"/>
  <c r="E2179"/>
  <c r="F2179"/>
  <c r="G2179"/>
  <c r="H2179"/>
  <c r="I2179"/>
  <c r="J2179"/>
  <c r="K2179"/>
  <c r="L2179"/>
  <c r="M2179"/>
  <c r="D2180"/>
  <c r="E2180"/>
  <c r="F2180"/>
  <c r="G2180"/>
  <c r="H2180"/>
  <c r="I2180"/>
  <c r="J2180"/>
  <c r="K2180"/>
  <c r="L2180"/>
  <c r="M2180"/>
  <c r="D2181"/>
  <c r="E2181"/>
  <c r="F2181"/>
  <c r="G2181"/>
  <c r="H2181"/>
  <c r="I2181"/>
  <c r="J2181"/>
  <c r="K2181"/>
  <c r="L2181"/>
  <c r="M2181"/>
  <c r="D2182"/>
  <c r="E2182"/>
  <c r="F2182"/>
  <c r="G2182"/>
  <c r="H2182"/>
  <c r="I2182"/>
  <c r="J2182"/>
  <c r="K2182"/>
  <c r="L2182"/>
  <c r="M2182"/>
  <c r="D2183"/>
  <c r="E2183"/>
  <c r="F2183"/>
  <c r="G2183"/>
  <c r="H2183"/>
  <c r="I2183"/>
  <c r="J2183"/>
  <c r="K2183"/>
  <c r="L2183"/>
  <c r="M2183"/>
  <c r="D2184"/>
  <c r="E2184"/>
  <c r="F2184"/>
  <c r="G2184"/>
  <c r="H2184"/>
  <c r="I2184"/>
  <c r="J2184"/>
  <c r="K2184"/>
  <c r="L2184"/>
  <c r="M2184"/>
  <c r="D2185"/>
  <c r="E2185"/>
  <c r="F2185"/>
  <c r="G2185"/>
  <c r="H2185"/>
  <c r="I2185"/>
  <c r="J2185"/>
  <c r="K2185"/>
  <c r="L2185"/>
  <c r="M2185"/>
  <c r="D2186"/>
  <c r="E2186"/>
  <c r="F2186"/>
  <c r="G2186"/>
  <c r="H2186"/>
  <c r="I2186"/>
  <c r="J2186"/>
  <c r="K2186"/>
  <c r="L2186"/>
  <c r="M2186"/>
  <c r="D2187"/>
  <c r="E2187"/>
  <c r="F2187"/>
  <c r="G2187"/>
  <c r="H2187"/>
  <c r="I2187"/>
  <c r="J2187"/>
  <c r="K2187"/>
  <c r="L2187"/>
  <c r="M2187"/>
  <c r="D2188"/>
  <c r="E2188"/>
  <c r="F2188"/>
  <c r="G2188"/>
  <c r="H2188"/>
  <c r="I2188"/>
  <c r="J2188"/>
  <c r="K2188"/>
  <c r="L2188"/>
  <c r="M2188"/>
  <c r="D2189"/>
  <c r="E2189"/>
  <c r="F2189"/>
  <c r="G2189"/>
  <c r="H2189"/>
  <c r="I2189"/>
  <c r="J2189"/>
  <c r="K2189"/>
  <c r="L2189"/>
  <c r="M2189"/>
  <c r="D2190"/>
  <c r="E2190"/>
  <c r="F2190"/>
  <c r="G2190"/>
  <c r="H2190"/>
  <c r="I2190"/>
  <c r="J2190"/>
  <c r="K2190"/>
  <c r="L2190"/>
  <c r="M2190"/>
  <c r="D2191"/>
  <c r="E2191"/>
  <c r="F2191"/>
  <c r="G2191"/>
  <c r="H2191"/>
  <c r="I2191"/>
  <c r="J2191"/>
  <c r="K2191"/>
  <c r="L2191"/>
  <c r="M2191"/>
  <c r="D2192"/>
  <c r="E2192"/>
  <c r="F2192"/>
  <c r="G2192"/>
  <c r="H2192"/>
  <c r="I2192"/>
  <c r="J2192"/>
  <c r="K2192"/>
  <c r="L2192"/>
  <c r="M2192"/>
  <c r="D2193"/>
  <c r="E2193"/>
  <c r="F2193"/>
  <c r="G2193"/>
  <c r="H2193"/>
  <c r="I2193"/>
  <c r="J2193"/>
  <c r="K2193"/>
  <c r="L2193"/>
  <c r="M2193"/>
  <c r="D2194"/>
  <c r="E2194"/>
  <c r="F2194"/>
  <c r="G2194"/>
  <c r="H2194"/>
  <c r="I2194"/>
  <c r="J2194"/>
  <c r="K2194"/>
  <c r="L2194"/>
  <c r="M2194"/>
  <c r="D2195"/>
  <c r="E2195"/>
  <c r="F2195"/>
  <c r="G2195"/>
  <c r="H2195"/>
  <c r="I2195"/>
  <c r="J2195"/>
  <c r="K2195"/>
  <c r="L2195"/>
  <c r="M2195"/>
  <c r="D2196"/>
  <c r="E2196"/>
  <c r="F2196"/>
  <c r="G2196"/>
  <c r="H2196"/>
  <c r="I2196"/>
  <c r="J2196"/>
  <c r="K2196"/>
  <c r="L2196"/>
  <c r="M2196"/>
  <c r="D2197"/>
  <c r="E2197"/>
  <c r="F2197"/>
  <c r="G2197"/>
  <c r="H2197"/>
  <c r="I2197"/>
  <c r="J2197"/>
  <c r="K2197"/>
  <c r="L2197"/>
  <c r="M2197"/>
  <c r="D2198"/>
  <c r="E2198"/>
  <c r="F2198"/>
  <c r="G2198"/>
  <c r="H2198"/>
  <c r="I2198"/>
  <c r="J2198"/>
  <c r="K2198"/>
  <c r="L2198"/>
  <c r="M2198"/>
  <c r="D2199"/>
  <c r="E2199"/>
  <c r="F2199"/>
  <c r="G2199"/>
  <c r="H2199"/>
  <c r="I2199"/>
  <c r="J2199"/>
  <c r="K2199"/>
  <c r="L2199"/>
  <c r="M2199"/>
  <c r="D2200"/>
  <c r="E2200"/>
  <c r="F2200"/>
  <c r="G2200"/>
  <c r="H2200"/>
  <c r="I2200"/>
  <c r="J2200"/>
  <c r="K2200"/>
  <c r="L2200"/>
  <c r="M2200"/>
  <c r="D2201"/>
  <c r="E2201"/>
  <c r="F2201"/>
  <c r="G2201"/>
  <c r="H2201"/>
  <c r="I2201"/>
  <c r="J2201"/>
  <c r="K2201"/>
  <c r="L2201"/>
  <c r="M2201"/>
  <c r="D2202"/>
  <c r="E2202"/>
  <c r="F2202"/>
  <c r="G2202"/>
  <c r="H2202"/>
  <c r="I2202"/>
  <c r="J2202"/>
  <c r="K2202"/>
  <c r="L2202"/>
  <c r="M2202"/>
  <c r="D2203"/>
  <c r="E2203"/>
  <c r="F2203"/>
  <c r="G2203"/>
  <c r="H2203"/>
  <c r="I2203"/>
  <c r="J2203"/>
  <c r="K2203"/>
  <c r="L2203"/>
  <c r="M2203"/>
  <c r="D2204"/>
  <c r="E2204"/>
  <c r="F2204"/>
  <c r="G2204"/>
  <c r="H2204"/>
  <c r="I2204"/>
  <c r="J2204"/>
  <c r="K2204"/>
  <c r="L2204"/>
  <c r="M2204"/>
  <c r="D2205"/>
  <c r="E2205"/>
  <c r="F2205"/>
  <c r="G2205"/>
  <c r="H2205"/>
  <c r="I2205"/>
  <c r="J2205"/>
  <c r="K2205"/>
  <c r="L2205"/>
  <c r="M2205"/>
  <c r="D2206"/>
  <c r="E2206"/>
  <c r="F2206"/>
  <c r="G2206"/>
  <c r="H2206"/>
  <c r="I2206"/>
  <c r="J2206"/>
  <c r="K2206"/>
  <c r="L2206"/>
  <c r="M2206"/>
  <c r="D2207"/>
  <c r="E2207"/>
  <c r="F2207"/>
  <c r="G2207"/>
  <c r="H2207"/>
  <c r="I2207"/>
  <c r="J2207"/>
  <c r="K2207"/>
  <c r="L2207"/>
  <c r="M2207"/>
  <c r="D2208"/>
  <c r="E2208"/>
  <c r="F2208"/>
  <c r="G2208"/>
  <c r="H2208"/>
  <c r="I2208"/>
  <c r="J2208"/>
  <c r="K2208"/>
  <c r="L2208"/>
  <c r="M2208"/>
  <c r="D2209"/>
  <c r="E2209"/>
  <c r="F2209"/>
  <c r="G2209"/>
  <c r="H2209"/>
  <c r="I2209"/>
  <c r="J2209"/>
  <c r="K2209"/>
  <c r="L2209"/>
  <c r="M2209"/>
  <c r="D2210"/>
  <c r="E2210"/>
  <c r="F2210"/>
  <c r="G2210"/>
  <c r="H2210"/>
  <c r="I2210"/>
  <c r="J2210"/>
  <c r="K2210"/>
  <c r="L2210"/>
  <c r="M2210"/>
  <c r="D2211"/>
  <c r="E2211"/>
  <c r="F2211"/>
  <c r="G2211"/>
  <c r="H2211"/>
  <c r="I2211"/>
  <c r="J2211"/>
  <c r="K2211"/>
  <c r="L2211"/>
  <c r="M2211"/>
  <c r="D2212"/>
  <c r="E2212"/>
  <c r="F2212"/>
  <c r="G2212"/>
  <c r="H2212"/>
  <c r="I2212"/>
  <c r="J2212"/>
  <c r="K2212"/>
  <c r="L2212"/>
  <c r="M2212"/>
  <c r="D2213"/>
  <c r="E2213"/>
  <c r="F2213"/>
  <c r="G2213"/>
  <c r="H2213"/>
  <c r="I2213"/>
  <c r="J2213"/>
  <c r="K2213"/>
  <c r="L2213"/>
  <c r="M2213"/>
  <c r="D2214"/>
  <c r="E2214"/>
  <c r="F2214"/>
  <c r="G2214"/>
  <c r="H2214"/>
  <c r="I2214"/>
  <c r="J2214"/>
  <c r="K2214"/>
  <c r="L2214"/>
  <c r="M2214"/>
  <c r="D2215"/>
  <c r="E2215"/>
  <c r="F2215"/>
  <c r="G2215"/>
  <c r="H2215"/>
  <c r="I2215"/>
  <c r="J2215"/>
  <c r="K2215"/>
  <c r="L2215"/>
  <c r="M2215"/>
  <c r="D2216"/>
  <c r="E2216"/>
  <c r="F2216"/>
  <c r="G2216"/>
  <c r="H2216"/>
  <c r="I2216"/>
  <c r="J2216"/>
  <c r="K2216"/>
  <c r="L2216"/>
  <c r="M2216"/>
  <c r="D2217"/>
  <c r="E2217"/>
  <c r="F2217"/>
  <c r="G2217"/>
  <c r="H2217"/>
  <c r="I2217"/>
  <c r="J2217"/>
  <c r="K2217"/>
  <c r="L2217"/>
  <c r="M2217"/>
  <c r="D2218"/>
  <c r="E2218"/>
  <c r="F2218"/>
  <c r="G2218"/>
  <c r="H2218"/>
  <c r="I2218"/>
  <c r="J2218"/>
  <c r="K2218"/>
  <c r="L2218"/>
  <c r="M2218"/>
  <c r="D2219"/>
  <c r="E2219"/>
  <c r="F2219"/>
  <c r="G2219"/>
  <c r="H2219"/>
  <c r="I2219"/>
  <c r="J2219"/>
  <c r="K2219"/>
  <c r="L2219"/>
  <c r="M2219"/>
  <c r="D2220"/>
  <c r="E2220"/>
  <c r="F2220"/>
  <c r="G2220"/>
  <c r="H2220"/>
  <c r="I2220"/>
  <c r="J2220"/>
  <c r="K2220"/>
  <c r="L2220"/>
  <c r="M2220"/>
  <c r="D2221"/>
  <c r="E2221"/>
  <c r="F2221"/>
  <c r="G2221"/>
  <c r="H2221"/>
  <c r="I2221"/>
  <c r="J2221"/>
  <c r="K2221"/>
  <c r="L2221"/>
  <c r="M2221"/>
  <c r="D2222"/>
  <c r="E2222"/>
  <c r="F2222"/>
  <c r="G2222"/>
  <c r="H2222"/>
  <c r="I2222"/>
  <c r="J2222"/>
  <c r="K2222"/>
  <c r="L2222"/>
  <c r="M2222"/>
  <c r="D2223"/>
  <c r="E2223"/>
  <c r="F2223"/>
  <c r="G2223"/>
  <c r="H2223"/>
  <c r="I2223"/>
  <c r="J2223"/>
  <c r="K2223"/>
  <c r="L2223"/>
  <c r="M2223"/>
  <c r="D2224"/>
  <c r="E2224"/>
  <c r="F2224"/>
  <c r="G2224"/>
  <c r="H2224"/>
  <c r="I2224"/>
  <c r="J2224"/>
  <c r="K2224"/>
  <c r="L2224"/>
  <c r="M2224"/>
  <c r="D2225"/>
  <c r="E2225"/>
  <c r="F2225"/>
  <c r="G2225"/>
  <c r="H2225"/>
  <c r="I2225"/>
  <c r="J2225"/>
  <c r="K2225"/>
  <c r="L2225"/>
  <c r="M2225"/>
  <c r="D2226"/>
  <c r="E2226"/>
  <c r="F2226"/>
  <c r="G2226"/>
  <c r="H2226"/>
  <c r="I2226"/>
  <c r="J2226"/>
  <c r="K2226"/>
  <c r="L2226"/>
  <c r="M2226"/>
  <c r="D2227"/>
  <c r="E2227"/>
  <c r="F2227"/>
  <c r="G2227"/>
  <c r="H2227"/>
  <c r="I2227"/>
  <c r="J2227"/>
  <c r="K2227"/>
  <c r="L2227"/>
  <c r="M2227"/>
  <c r="D2228"/>
  <c r="E2228"/>
  <c r="F2228"/>
  <c r="G2228"/>
  <c r="H2228"/>
  <c r="I2228"/>
  <c r="J2228"/>
  <c r="K2228"/>
  <c r="L2228"/>
  <c r="M2228"/>
  <c r="D2229"/>
  <c r="E2229"/>
  <c r="F2229"/>
  <c r="G2229"/>
  <c r="H2229"/>
  <c r="I2229"/>
  <c r="J2229"/>
  <c r="K2229"/>
  <c r="L2229"/>
  <c r="M2229"/>
  <c r="D2230"/>
  <c r="E2230"/>
  <c r="F2230"/>
  <c r="G2230"/>
  <c r="H2230"/>
  <c r="I2230"/>
  <c r="J2230"/>
  <c r="K2230"/>
  <c r="L2230"/>
  <c r="M2230"/>
  <c r="D2231"/>
  <c r="E2231"/>
  <c r="F2231"/>
  <c r="G2231"/>
  <c r="H2231"/>
  <c r="I2231"/>
  <c r="J2231"/>
  <c r="K2231"/>
  <c r="L2231"/>
  <c r="M2231"/>
  <c r="D2232"/>
  <c r="E2232"/>
  <c r="F2232"/>
  <c r="G2232"/>
  <c r="H2232"/>
  <c r="I2232"/>
  <c r="J2232"/>
  <c r="K2232"/>
  <c r="L2232"/>
  <c r="M2232"/>
  <c r="D2233"/>
  <c r="E2233"/>
  <c r="F2233"/>
  <c r="G2233"/>
  <c r="H2233"/>
  <c r="I2233"/>
  <c r="J2233"/>
  <c r="K2233"/>
  <c r="L2233"/>
  <c r="M2233"/>
  <c r="D2234"/>
  <c r="E2234"/>
  <c r="F2234"/>
  <c r="G2234"/>
  <c r="H2234"/>
  <c r="I2234"/>
  <c r="J2234"/>
  <c r="K2234"/>
  <c r="L2234"/>
  <c r="M2234"/>
  <c r="D2235"/>
  <c r="E2235"/>
  <c r="F2235"/>
  <c r="G2235"/>
  <c r="H2235"/>
  <c r="I2235"/>
  <c r="J2235"/>
  <c r="K2235"/>
  <c r="L2235"/>
  <c r="M2235"/>
  <c r="D2236"/>
  <c r="E2236"/>
  <c r="F2236"/>
  <c r="G2236"/>
  <c r="H2236"/>
  <c r="I2236"/>
  <c r="J2236"/>
  <c r="K2236"/>
  <c r="L2236"/>
  <c r="M2236"/>
  <c r="D2237"/>
  <c r="E2237"/>
  <c r="F2237"/>
  <c r="G2237"/>
  <c r="H2237"/>
  <c r="I2237"/>
  <c r="J2237"/>
  <c r="K2237"/>
  <c r="L2237"/>
  <c r="M2237"/>
  <c r="D2238"/>
  <c r="E2238"/>
  <c r="F2238"/>
  <c r="G2238"/>
  <c r="H2238"/>
  <c r="I2238"/>
  <c r="J2238"/>
  <c r="K2238"/>
  <c r="L2238"/>
  <c r="M2238"/>
  <c r="D2239"/>
  <c r="E2239"/>
  <c r="F2239"/>
  <c r="G2239"/>
  <c r="H2239"/>
  <c r="I2239"/>
  <c r="J2239"/>
  <c r="K2239"/>
  <c r="L2239"/>
  <c r="M2239"/>
  <c r="D2240"/>
  <c r="E2240"/>
  <c r="F2240"/>
  <c r="G2240"/>
  <c r="H2240"/>
  <c r="I2240"/>
  <c r="J2240"/>
  <c r="K2240"/>
  <c r="L2240"/>
  <c r="M2240"/>
  <c r="D2241"/>
  <c r="E2241"/>
  <c r="F2241"/>
  <c r="G2241"/>
  <c r="H2241"/>
  <c r="I2241"/>
  <c r="J2241"/>
  <c r="K2241"/>
  <c r="L2241"/>
  <c r="M2241"/>
  <c r="D2242"/>
  <c r="E2242"/>
  <c r="F2242"/>
  <c r="G2242"/>
  <c r="H2242"/>
  <c r="I2242"/>
  <c r="J2242"/>
  <c r="K2242"/>
  <c r="L2242"/>
  <c r="M2242"/>
  <c r="D2243"/>
  <c r="E2243"/>
  <c r="F2243"/>
  <c r="G2243"/>
  <c r="H2243"/>
  <c r="I2243"/>
  <c r="J2243"/>
  <c r="K2243"/>
  <c r="L2243"/>
  <c r="M2243"/>
  <c r="D2244"/>
  <c r="E2244"/>
  <c r="F2244"/>
  <c r="G2244"/>
  <c r="H2244"/>
  <c r="I2244"/>
  <c r="J2244"/>
  <c r="K2244"/>
  <c r="L2244"/>
  <c r="M2244"/>
  <c r="D2245"/>
  <c r="E2245"/>
  <c r="F2245"/>
  <c r="G2245"/>
  <c r="H2245"/>
  <c r="I2245"/>
  <c r="J2245"/>
  <c r="K2245"/>
  <c r="L2245"/>
  <c r="M2245"/>
  <c r="D2246"/>
  <c r="E2246"/>
  <c r="F2246"/>
  <c r="G2246"/>
  <c r="H2246"/>
  <c r="I2246"/>
  <c r="J2246"/>
  <c r="K2246"/>
  <c r="L2246"/>
  <c r="M2246"/>
  <c r="D2247"/>
  <c r="E2247"/>
  <c r="F2247"/>
  <c r="G2247"/>
  <c r="H2247"/>
  <c r="I2247"/>
  <c r="J2247"/>
  <c r="K2247"/>
  <c r="L2247"/>
  <c r="M2247"/>
  <c r="D2248"/>
  <c r="E2248"/>
  <c r="F2248"/>
  <c r="G2248"/>
  <c r="H2248"/>
  <c r="I2248"/>
  <c r="J2248"/>
  <c r="K2248"/>
  <c r="L2248"/>
  <c r="M2248"/>
  <c r="D2249"/>
  <c r="E2249"/>
  <c r="F2249"/>
  <c r="G2249"/>
  <c r="H2249"/>
  <c r="I2249"/>
  <c r="J2249"/>
  <c r="K2249"/>
  <c r="L2249"/>
  <c r="M2249"/>
  <c r="D2250"/>
  <c r="E2250"/>
  <c r="F2250"/>
  <c r="G2250"/>
  <c r="H2250"/>
  <c r="I2250"/>
  <c r="J2250"/>
  <c r="K2250"/>
  <c r="L2250"/>
  <c r="M2250"/>
  <c r="D2251"/>
  <c r="E2251"/>
  <c r="F2251"/>
  <c r="G2251"/>
  <c r="H2251"/>
  <c r="I2251"/>
  <c r="J2251"/>
  <c r="K2251"/>
  <c r="L2251"/>
  <c r="M2251"/>
  <c r="D2252"/>
  <c r="E2252"/>
  <c r="F2252"/>
  <c r="G2252"/>
  <c r="H2252"/>
  <c r="I2252"/>
  <c r="J2252"/>
  <c r="K2252"/>
  <c r="L2252"/>
  <c r="M2252"/>
  <c r="D2253"/>
  <c r="E2253"/>
  <c r="F2253"/>
  <c r="G2253"/>
  <c r="H2253"/>
  <c r="I2253"/>
  <c r="J2253"/>
  <c r="K2253"/>
  <c r="L2253"/>
  <c r="M2253"/>
  <c r="D2254"/>
  <c r="E2254"/>
  <c r="F2254"/>
  <c r="G2254"/>
  <c r="H2254"/>
  <c r="I2254"/>
  <c r="J2254"/>
  <c r="K2254"/>
  <c r="L2254"/>
  <c r="M2254"/>
  <c r="D2255"/>
  <c r="E2255"/>
  <c r="F2255"/>
  <c r="G2255"/>
  <c r="H2255"/>
  <c r="I2255"/>
  <c r="J2255"/>
  <c r="K2255"/>
  <c r="L2255"/>
  <c r="M2255"/>
  <c r="E2256"/>
  <c r="G2256"/>
  <c r="H2256"/>
  <c r="I2256"/>
  <c r="J2256"/>
  <c r="K2256"/>
  <c r="L2256"/>
  <c r="M2256"/>
  <c r="E2257"/>
  <c r="G2257"/>
  <c r="H2257"/>
  <c r="I2257"/>
  <c r="J2257"/>
  <c r="K2257"/>
  <c r="L2257"/>
  <c r="M2257"/>
  <c r="E2258"/>
  <c r="G2258"/>
  <c r="H2258"/>
  <c r="I2258"/>
  <c r="J2258"/>
  <c r="K2258"/>
  <c r="L2258"/>
  <c r="M2258"/>
  <c r="E2259"/>
  <c r="G2259"/>
  <c r="H2259"/>
  <c r="I2259"/>
  <c r="J2259"/>
  <c r="K2259"/>
  <c r="L2259"/>
  <c r="M2259"/>
  <c r="E2260"/>
  <c r="G2260"/>
  <c r="H2260"/>
  <c r="I2260"/>
  <c r="J2260"/>
  <c r="K2260"/>
  <c r="L2260"/>
  <c r="M2260"/>
  <c r="E2261"/>
  <c r="G2261"/>
  <c r="H2261"/>
  <c r="I2261"/>
  <c r="J2261"/>
  <c r="K2261"/>
  <c r="L2261"/>
  <c r="M2261"/>
  <c r="E2262"/>
  <c r="G2262"/>
  <c r="H2262"/>
  <c r="I2262"/>
  <c r="J2262"/>
  <c r="K2262"/>
  <c r="L2262"/>
  <c r="M2262"/>
  <c r="E2263"/>
  <c r="G2263"/>
  <c r="H2263"/>
  <c r="I2263"/>
  <c r="J2263"/>
  <c r="K2263"/>
  <c r="L2263"/>
  <c r="M2263"/>
  <c r="E2264"/>
  <c r="G2264"/>
  <c r="H2264"/>
  <c r="I2264"/>
  <c r="J2264"/>
  <c r="K2264"/>
  <c r="L2264"/>
  <c r="M2264"/>
  <c r="E2265"/>
  <c r="G2265"/>
  <c r="H2265"/>
  <c r="I2265"/>
  <c r="J2265"/>
  <c r="K2265"/>
  <c r="L2265"/>
  <c r="M2265"/>
  <c r="E2266"/>
  <c r="G2266"/>
  <c r="H2266"/>
  <c r="I2266"/>
  <c r="J2266"/>
  <c r="K2266"/>
  <c r="L2266"/>
  <c r="M2266"/>
  <c r="E2267"/>
  <c r="G2267"/>
  <c r="H2267"/>
  <c r="I2267"/>
  <c r="J2267"/>
  <c r="K2267"/>
  <c r="L2267"/>
  <c r="M2267"/>
  <c r="E2268"/>
  <c r="G2268"/>
  <c r="H2268"/>
  <c r="I2268"/>
  <c r="J2268"/>
  <c r="K2268"/>
  <c r="L2268"/>
  <c r="M2268"/>
  <c r="E2269"/>
  <c r="G2269"/>
  <c r="H2269"/>
  <c r="I2269"/>
  <c r="J2269"/>
  <c r="K2269"/>
  <c r="L2269"/>
  <c r="M2269"/>
  <c r="E2270"/>
  <c r="G2270"/>
  <c r="H2270"/>
  <c r="I2270"/>
  <c r="J2270"/>
  <c r="K2270"/>
  <c r="L2270"/>
  <c r="M2270"/>
  <c r="D2271"/>
  <c r="E2271"/>
  <c r="F2271"/>
  <c r="G2271"/>
  <c r="H2271"/>
  <c r="I2271"/>
  <c r="J2271"/>
  <c r="K2271"/>
  <c r="L2271"/>
  <c r="M2271"/>
  <c r="D2272"/>
  <c r="E2272"/>
  <c r="F2272"/>
  <c r="G2272"/>
  <c r="H2272"/>
  <c r="I2272"/>
  <c r="J2272"/>
  <c r="K2272"/>
  <c r="L2272"/>
  <c r="M2272"/>
  <c r="D2273"/>
  <c r="E2273"/>
  <c r="F2273"/>
  <c r="G2273"/>
  <c r="H2273"/>
  <c r="I2273"/>
  <c r="J2273"/>
  <c r="K2273"/>
  <c r="L2273"/>
  <c r="M2273"/>
  <c r="D2274"/>
  <c r="E2274"/>
  <c r="F2274"/>
  <c r="G2274"/>
  <c r="H2274"/>
  <c r="I2274"/>
  <c r="J2274"/>
  <c r="K2274"/>
  <c r="L2274"/>
  <c r="M2274"/>
  <c r="D2275"/>
  <c r="E2275"/>
  <c r="F2275"/>
  <c r="G2275"/>
  <c r="H2275"/>
  <c r="I2275"/>
  <c r="J2275"/>
  <c r="K2275"/>
  <c r="L2275"/>
  <c r="M2275"/>
  <c r="D2276"/>
  <c r="E2276"/>
  <c r="F2276"/>
  <c r="G2276"/>
  <c r="H2276"/>
  <c r="I2276"/>
  <c r="J2276"/>
  <c r="K2276"/>
  <c r="L2276"/>
  <c r="M2276"/>
  <c r="D2277"/>
  <c r="E2277"/>
  <c r="F2277"/>
  <c r="G2277"/>
  <c r="H2277"/>
  <c r="I2277"/>
  <c r="J2277"/>
  <c r="K2277"/>
  <c r="L2277"/>
  <c r="M2277"/>
  <c r="D2278"/>
  <c r="E2278"/>
  <c r="F2278"/>
  <c r="G2278"/>
  <c r="H2278"/>
  <c r="I2278"/>
  <c r="J2278"/>
  <c r="K2278"/>
  <c r="L2278"/>
  <c r="M2278"/>
  <c r="D2279"/>
  <c r="E2279"/>
  <c r="F2279"/>
  <c r="G2279"/>
  <c r="H2279"/>
  <c r="I2279"/>
  <c r="J2279"/>
  <c r="K2279"/>
  <c r="L2279"/>
  <c r="M2279"/>
  <c r="D2280"/>
  <c r="E2280"/>
  <c r="F2280"/>
  <c r="G2280"/>
  <c r="H2280"/>
  <c r="I2280"/>
  <c r="J2280"/>
  <c r="K2280"/>
  <c r="L2280"/>
  <c r="M2280"/>
  <c r="D2281"/>
  <c r="E2281"/>
  <c r="F2281"/>
  <c r="G2281"/>
  <c r="H2281"/>
  <c r="I2281"/>
  <c r="J2281"/>
  <c r="K2281"/>
  <c r="L2281"/>
  <c r="M2281"/>
  <c r="D2282"/>
  <c r="E2282"/>
  <c r="F2282"/>
  <c r="G2282"/>
  <c r="H2282"/>
  <c r="I2282"/>
  <c r="J2282"/>
  <c r="K2282"/>
  <c r="L2282"/>
  <c r="M2282"/>
  <c r="D2283"/>
  <c r="E2283"/>
  <c r="F2283"/>
  <c r="G2283"/>
  <c r="H2283"/>
  <c r="I2283"/>
  <c r="J2283"/>
  <c r="K2283"/>
  <c r="L2283"/>
  <c r="M2283"/>
  <c r="D2284"/>
  <c r="E2284"/>
  <c r="F2284"/>
  <c r="G2284"/>
  <c r="H2284"/>
  <c r="I2284"/>
  <c r="J2284"/>
  <c r="K2284"/>
  <c r="L2284"/>
  <c r="M2284"/>
  <c r="D2285"/>
  <c r="E2285"/>
  <c r="F2285"/>
  <c r="G2285"/>
  <c r="H2285"/>
  <c r="I2285"/>
  <c r="J2285"/>
  <c r="K2285"/>
  <c r="L2285"/>
  <c r="M2285"/>
  <c r="D2286"/>
  <c r="E2286"/>
  <c r="F2286"/>
  <c r="G2286"/>
  <c r="H2286"/>
  <c r="I2286"/>
  <c r="J2286"/>
  <c r="K2286"/>
  <c r="L2286"/>
  <c r="M2286"/>
  <c r="D2287"/>
  <c r="E2287"/>
  <c r="F2287"/>
  <c r="G2287"/>
  <c r="H2287"/>
  <c r="I2287"/>
  <c r="J2287"/>
  <c r="K2287"/>
  <c r="L2287"/>
  <c r="M2287"/>
  <c r="D2288"/>
  <c r="E2288"/>
  <c r="F2288"/>
  <c r="G2288"/>
  <c r="H2288"/>
  <c r="I2288"/>
  <c r="J2288"/>
  <c r="K2288"/>
  <c r="L2288"/>
  <c r="M2288"/>
  <c r="D2289"/>
  <c r="E2289"/>
  <c r="F2289"/>
  <c r="G2289"/>
  <c r="H2289"/>
  <c r="I2289"/>
  <c r="J2289"/>
  <c r="K2289"/>
  <c r="L2289"/>
  <c r="M2289"/>
  <c r="D2290"/>
  <c r="E2290"/>
  <c r="F2290"/>
  <c r="G2290"/>
  <c r="H2290"/>
  <c r="I2290"/>
  <c r="J2290"/>
  <c r="K2290"/>
  <c r="L2290"/>
  <c r="M2290"/>
  <c r="D2291"/>
  <c r="E2291"/>
  <c r="F2291"/>
  <c r="G2291"/>
  <c r="H2291"/>
  <c r="I2291"/>
  <c r="J2291"/>
  <c r="K2291"/>
  <c r="L2291"/>
  <c r="M2291"/>
  <c r="D2292"/>
  <c r="E2292"/>
  <c r="F2292"/>
  <c r="G2292"/>
  <c r="H2292"/>
  <c r="I2292"/>
  <c r="J2292"/>
  <c r="K2292"/>
  <c r="L2292"/>
  <c r="M2292"/>
  <c r="D2293"/>
  <c r="E2293"/>
  <c r="F2293"/>
  <c r="G2293"/>
  <c r="H2293"/>
  <c r="I2293"/>
  <c r="J2293"/>
  <c r="K2293"/>
  <c r="L2293"/>
  <c r="M2293"/>
  <c r="D2294"/>
  <c r="E2294"/>
  <c r="F2294"/>
  <c r="G2294"/>
  <c r="H2294"/>
  <c r="I2294"/>
  <c r="J2294"/>
  <c r="K2294"/>
  <c r="L2294"/>
  <c r="M2294"/>
  <c r="D2295"/>
  <c r="E2295"/>
  <c r="F2295"/>
  <c r="G2295"/>
  <c r="H2295"/>
  <c r="I2295"/>
  <c r="J2295"/>
  <c r="K2295"/>
  <c r="L2295"/>
  <c r="M2295"/>
  <c r="D2296"/>
  <c r="E2296"/>
  <c r="F2296"/>
  <c r="G2296"/>
  <c r="H2296"/>
  <c r="I2296"/>
  <c r="J2296"/>
  <c r="K2296"/>
  <c r="L2296"/>
  <c r="M2296"/>
  <c r="D2297"/>
  <c r="E2297"/>
  <c r="F2297"/>
  <c r="G2297"/>
  <c r="H2297"/>
  <c r="I2297"/>
  <c r="J2297"/>
  <c r="K2297"/>
  <c r="L2297"/>
  <c r="M2297"/>
  <c r="D2298"/>
  <c r="E2298"/>
  <c r="F2298"/>
  <c r="G2298"/>
  <c r="H2298"/>
  <c r="I2298"/>
  <c r="J2298"/>
  <c r="K2298"/>
  <c r="L2298"/>
  <c r="M2298"/>
  <c r="D2299"/>
  <c r="E2299"/>
  <c r="F2299"/>
  <c r="G2299"/>
  <c r="H2299"/>
  <c r="I2299"/>
  <c r="J2299"/>
  <c r="K2299"/>
  <c r="L2299"/>
  <c r="M2299"/>
  <c r="D2300"/>
  <c r="E2300"/>
  <c r="F2300"/>
  <c r="G2300"/>
  <c r="H2300"/>
  <c r="I2300"/>
  <c r="J2300"/>
  <c r="K2300"/>
  <c r="L2300"/>
  <c r="M2300"/>
  <c r="D2301"/>
  <c r="E2301"/>
  <c r="F2301"/>
  <c r="G2301"/>
  <c r="H2301"/>
  <c r="I2301"/>
  <c r="J2301"/>
  <c r="K2301"/>
  <c r="L2301"/>
  <c r="M2301"/>
  <c r="D2302"/>
  <c r="E2302"/>
  <c r="F2302"/>
  <c r="G2302"/>
  <c r="H2302"/>
  <c r="I2302"/>
  <c r="J2302"/>
  <c r="K2302"/>
  <c r="L2302"/>
  <c r="M2302"/>
  <c r="D2303"/>
  <c r="E2303"/>
  <c r="F2303"/>
  <c r="G2303"/>
  <c r="H2303"/>
  <c r="I2303"/>
  <c r="J2303"/>
  <c r="K2303"/>
  <c r="L2303"/>
  <c r="M2303"/>
  <c r="D2304"/>
  <c r="E2304"/>
  <c r="F2304"/>
  <c r="G2304"/>
  <c r="H2304"/>
  <c r="I2304"/>
  <c r="J2304"/>
  <c r="K2304"/>
  <c r="L2304"/>
  <c r="M2304"/>
  <c r="D2305"/>
  <c r="E2305"/>
  <c r="F2305"/>
  <c r="G2305"/>
  <c r="H2305"/>
  <c r="I2305"/>
  <c r="J2305"/>
  <c r="K2305"/>
  <c r="L2305"/>
  <c r="M2305"/>
  <c r="D2306"/>
  <c r="E2306"/>
  <c r="F2306"/>
  <c r="G2306"/>
  <c r="H2306"/>
  <c r="I2306"/>
  <c r="J2306"/>
  <c r="K2306"/>
  <c r="L2306"/>
  <c r="M2306"/>
  <c r="D2307"/>
  <c r="E2307"/>
  <c r="F2307"/>
  <c r="G2307"/>
  <c r="H2307"/>
  <c r="I2307"/>
  <c r="J2307"/>
  <c r="K2307"/>
  <c r="L2307"/>
  <c r="M2307"/>
  <c r="D2308"/>
  <c r="E2308"/>
  <c r="F2308"/>
  <c r="G2308"/>
  <c r="H2308"/>
  <c r="I2308"/>
  <c r="J2308"/>
  <c r="K2308"/>
  <c r="L2308"/>
  <c r="M2308"/>
  <c r="D2309"/>
  <c r="E2309"/>
  <c r="F2309"/>
  <c r="G2309"/>
  <c r="H2309"/>
  <c r="I2309"/>
  <c r="J2309"/>
  <c r="K2309"/>
  <c r="L2309"/>
  <c r="M2309"/>
  <c r="D2310"/>
  <c r="E2310"/>
  <c r="F2310"/>
  <c r="G2310"/>
  <c r="H2310"/>
  <c r="I2310"/>
  <c r="J2310"/>
  <c r="K2310"/>
  <c r="L2310"/>
  <c r="M2310"/>
  <c r="D2311"/>
  <c r="E2311"/>
  <c r="F2311"/>
  <c r="G2311"/>
  <c r="H2311"/>
  <c r="I2311"/>
  <c r="J2311"/>
  <c r="K2311"/>
  <c r="L2311"/>
  <c r="M2311"/>
  <c r="D2312"/>
  <c r="E2312"/>
  <c r="F2312"/>
  <c r="G2312"/>
  <c r="H2312"/>
  <c r="I2312"/>
  <c r="J2312"/>
  <c r="K2312"/>
  <c r="L2312"/>
  <c r="M2312"/>
  <c r="D2313"/>
  <c r="E2313"/>
  <c r="F2313"/>
  <c r="G2313"/>
  <c r="H2313"/>
  <c r="I2313"/>
  <c r="J2313"/>
  <c r="K2313"/>
  <c r="L2313"/>
  <c r="M2313"/>
  <c r="D2314"/>
  <c r="E2314"/>
  <c r="F2314"/>
  <c r="G2314"/>
  <c r="H2314"/>
  <c r="I2314"/>
  <c r="J2314"/>
  <c r="K2314"/>
  <c r="L2314"/>
  <c r="M2314"/>
  <c r="D2315"/>
  <c r="E2315"/>
  <c r="F2315"/>
  <c r="G2315"/>
  <c r="H2315"/>
  <c r="I2315"/>
  <c r="J2315"/>
  <c r="K2315"/>
  <c r="L2315"/>
  <c r="M2315"/>
  <c r="D2316"/>
  <c r="E2316"/>
  <c r="F2316"/>
  <c r="G2316"/>
  <c r="H2316"/>
  <c r="I2316"/>
  <c r="J2316"/>
  <c r="K2316"/>
  <c r="L2316"/>
  <c r="M2316"/>
  <c r="D2317"/>
  <c r="E2317"/>
  <c r="F2317"/>
  <c r="G2317"/>
  <c r="H2317"/>
  <c r="I2317"/>
  <c r="J2317"/>
  <c r="K2317"/>
  <c r="L2317"/>
  <c r="M2317"/>
  <c r="D2318"/>
  <c r="E2318"/>
  <c r="F2318"/>
  <c r="G2318"/>
  <c r="H2318"/>
  <c r="I2318"/>
  <c r="J2318"/>
  <c r="K2318"/>
  <c r="L2318"/>
  <c r="M2318"/>
  <c r="D2319"/>
  <c r="E2319"/>
  <c r="F2319"/>
  <c r="G2319"/>
  <c r="H2319"/>
  <c r="I2319"/>
  <c r="J2319"/>
  <c r="K2319"/>
  <c r="L2319"/>
  <c r="M2319"/>
  <c r="D2320"/>
  <c r="E2320"/>
  <c r="F2320"/>
  <c r="G2320"/>
  <c r="H2320"/>
  <c r="I2320"/>
  <c r="J2320"/>
  <c r="K2320"/>
  <c r="L2320"/>
  <c r="M2320"/>
  <c r="D2321"/>
  <c r="E2321"/>
  <c r="F2321"/>
  <c r="G2321"/>
  <c r="H2321"/>
  <c r="I2321"/>
  <c r="J2321"/>
  <c r="K2321"/>
  <c r="L2321"/>
  <c r="M2321"/>
  <c r="D2322"/>
  <c r="E2322"/>
  <c r="F2322"/>
  <c r="G2322"/>
  <c r="H2322"/>
  <c r="I2322"/>
  <c r="J2322"/>
  <c r="K2322"/>
  <c r="L2322"/>
  <c r="M2322"/>
  <c r="D2323"/>
  <c r="E2323"/>
  <c r="F2323"/>
  <c r="G2323"/>
  <c r="H2323"/>
  <c r="I2323"/>
  <c r="J2323"/>
  <c r="K2323"/>
  <c r="L2323"/>
  <c r="M2323"/>
  <c r="D2324"/>
  <c r="E2324"/>
  <c r="F2324"/>
  <c r="G2324"/>
  <c r="H2324"/>
  <c r="I2324"/>
  <c r="J2324"/>
  <c r="K2324"/>
  <c r="L2324"/>
  <c r="M2324"/>
  <c r="D2325"/>
  <c r="E2325"/>
  <c r="F2325"/>
  <c r="G2325"/>
  <c r="H2325"/>
  <c r="I2325"/>
  <c r="J2325"/>
  <c r="K2325"/>
  <c r="L2325"/>
  <c r="M2325"/>
  <c r="D2326"/>
  <c r="E2326"/>
  <c r="F2326"/>
  <c r="G2326"/>
  <c r="H2326"/>
  <c r="I2326"/>
  <c r="J2326"/>
  <c r="K2326"/>
  <c r="L2326"/>
  <c r="M2326"/>
  <c r="D2327"/>
  <c r="E2327"/>
  <c r="F2327"/>
  <c r="G2327"/>
  <c r="H2327"/>
  <c r="I2327"/>
  <c r="J2327"/>
  <c r="K2327"/>
  <c r="L2327"/>
  <c r="M2327"/>
  <c r="D2328"/>
  <c r="E2328"/>
  <c r="F2328"/>
  <c r="G2328"/>
  <c r="H2328"/>
  <c r="I2328"/>
  <c r="J2328"/>
  <c r="K2328"/>
  <c r="L2328"/>
  <c r="M2328"/>
  <c r="D2329"/>
  <c r="E2329"/>
  <c r="F2329"/>
  <c r="G2329"/>
  <c r="H2329"/>
  <c r="I2329"/>
  <c r="J2329"/>
  <c r="K2329"/>
  <c r="L2329"/>
  <c r="M2329"/>
  <c r="D2330"/>
  <c r="E2330"/>
  <c r="F2330"/>
  <c r="G2330"/>
  <c r="H2330"/>
  <c r="I2330"/>
  <c r="J2330"/>
  <c r="K2330"/>
  <c r="L2330"/>
  <c r="M2330"/>
  <c r="D2331"/>
  <c r="E2331"/>
  <c r="F2331"/>
  <c r="G2331"/>
  <c r="H2331"/>
  <c r="I2331"/>
  <c r="J2331"/>
  <c r="K2331"/>
  <c r="L2331"/>
  <c r="M2331"/>
  <c r="D2332"/>
  <c r="E2332"/>
  <c r="F2332"/>
  <c r="G2332"/>
  <c r="H2332"/>
  <c r="I2332"/>
  <c r="J2332"/>
  <c r="K2332"/>
  <c r="L2332"/>
  <c r="M2332"/>
  <c r="D2333"/>
  <c r="E2333"/>
  <c r="F2333"/>
  <c r="G2333"/>
  <c r="H2333"/>
  <c r="I2333"/>
  <c r="J2333"/>
  <c r="K2333"/>
  <c r="L2333"/>
  <c r="M2333"/>
  <c r="D2334"/>
  <c r="E2334"/>
  <c r="F2334"/>
  <c r="G2334"/>
  <c r="H2334"/>
  <c r="I2334"/>
  <c r="J2334"/>
  <c r="K2334"/>
  <c r="L2334"/>
  <c r="M2334"/>
  <c r="D2335"/>
  <c r="E2335"/>
  <c r="F2335"/>
  <c r="G2335"/>
  <c r="H2335"/>
  <c r="I2335"/>
  <c r="J2335"/>
  <c r="K2335"/>
  <c r="L2335"/>
  <c r="M2335"/>
  <c r="D2336"/>
  <c r="E2336"/>
  <c r="F2336"/>
  <c r="G2336"/>
  <c r="H2336"/>
  <c r="I2336"/>
  <c r="J2336"/>
  <c r="K2336"/>
  <c r="L2336"/>
  <c r="M2336"/>
  <c r="D2337"/>
  <c r="E2337"/>
  <c r="F2337"/>
  <c r="G2337"/>
  <c r="H2337"/>
  <c r="I2337"/>
  <c r="J2337"/>
  <c r="K2337"/>
  <c r="L2337"/>
  <c r="M2337"/>
  <c r="D2338"/>
  <c r="E2338"/>
  <c r="F2338"/>
  <c r="G2338"/>
  <c r="H2338"/>
  <c r="I2338"/>
  <c r="J2338"/>
  <c r="K2338"/>
  <c r="L2338"/>
  <c r="M2338"/>
  <c r="D2339"/>
  <c r="E2339"/>
  <c r="F2339"/>
  <c r="G2339"/>
  <c r="H2339"/>
  <c r="I2339"/>
  <c r="J2339"/>
  <c r="K2339"/>
  <c r="L2339"/>
  <c r="M2339"/>
  <c r="D2340"/>
  <c r="E2340"/>
  <c r="F2340"/>
  <c r="G2340"/>
  <c r="H2340"/>
  <c r="I2340"/>
  <c r="J2340"/>
  <c r="K2340"/>
  <c r="L2340"/>
  <c r="M2340"/>
  <c r="D2341"/>
  <c r="E2341"/>
  <c r="F2341"/>
  <c r="G2341"/>
  <c r="H2341"/>
  <c r="I2341"/>
  <c r="J2341"/>
  <c r="K2341"/>
  <c r="L2341"/>
  <c r="M2341"/>
  <c r="D2342"/>
  <c r="E2342"/>
  <c r="F2342"/>
  <c r="G2342"/>
  <c r="H2342"/>
  <c r="I2342"/>
  <c r="J2342"/>
  <c r="K2342"/>
  <c r="L2342"/>
  <c r="M2342"/>
  <c r="D2343"/>
  <c r="E2343"/>
  <c r="F2343"/>
  <c r="G2343"/>
  <c r="H2343"/>
  <c r="I2343"/>
  <c r="J2343"/>
  <c r="K2343"/>
  <c r="L2343"/>
  <c r="M2343"/>
  <c r="D2344"/>
  <c r="E2344"/>
  <c r="F2344"/>
  <c r="G2344"/>
  <c r="H2344"/>
  <c r="I2344"/>
  <c r="J2344"/>
  <c r="K2344"/>
  <c r="L2344"/>
  <c r="M2344"/>
  <c r="D2345"/>
  <c r="E2345"/>
  <c r="F2345"/>
  <c r="G2345"/>
  <c r="H2345"/>
  <c r="I2345"/>
  <c r="J2345"/>
  <c r="K2345"/>
  <c r="L2345"/>
  <c r="M2345"/>
  <c r="D2346"/>
  <c r="E2346"/>
  <c r="F2346"/>
  <c r="G2346"/>
  <c r="H2346"/>
  <c r="I2346"/>
  <c r="J2346"/>
  <c r="K2346"/>
  <c r="L2346"/>
  <c r="M2346"/>
  <c r="D2347"/>
  <c r="E2347"/>
  <c r="F2347"/>
  <c r="G2347"/>
  <c r="H2347"/>
  <c r="I2347"/>
  <c r="J2347"/>
  <c r="K2347"/>
  <c r="L2347"/>
  <c r="M2347"/>
  <c r="D2348"/>
  <c r="E2348"/>
  <c r="F2348"/>
  <c r="G2348"/>
  <c r="H2348"/>
  <c r="I2348"/>
  <c r="J2348"/>
  <c r="K2348"/>
  <c r="L2348"/>
  <c r="M2348"/>
  <c r="D2349"/>
  <c r="E2349"/>
  <c r="F2349"/>
  <c r="G2349"/>
  <c r="H2349"/>
  <c r="I2349"/>
  <c r="J2349"/>
  <c r="K2349"/>
  <c r="L2349"/>
  <c r="M2349"/>
  <c r="D2350"/>
  <c r="E2350"/>
  <c r="F2350"/>
  <c r="G2350"/>
  <c r="H2350"/>
  <c r="I2350"/>
  <c r="J2350"/>
  <c r="K2350"/>
  <c r="L2350"/>
  <c r="M2350"/>
  <c r="D2351"/>
  <c r="E2351"/>
  <c r="F2351"/>
  <c r="G2351"/>
  <c r="H2351"/>
  <c r="I2351"/>
  <c r="J2351"/>
  <c r="K2351"/>
  <c r="L2351"/>
  <c r="M2351"/>
  <c r="D2352"/>
  <c r="E2352"/>
  <c r="F2352"/>
  <c r="G2352"/>
  <c r="H2352"/>
  <c r="I2352"/>
  <c r="J2352"/>
  <c r="K2352"/>
  <c r="L2352"/>
  <c r="M2352"/>
  <c r="D2353"/>
  <c r="E2353"/>
  <c r="F2353"/>
  <c r="G2353"/>
  <c r="H2353"/>
  <c r="I2353"/>
  <c r="J2353"/>
  <c r="K2353"/>
  <c r="L2353"/>
  <c r="M2353"/>
  <c r="D2354"/>
  <c r="E2354"/>
  <c r="F2354"/>
  <c r="G2354"/>
  <c r="H2354"/>
  <c r="I2354"/>
  <c r="J2354"/>
  <c r="K2354"/>
  <c r="L2354"/>
  <c r="M2354"/>
  <c r="D2355"/>
  <c r="E2355"/>
  <c r="F2355"/>
  <c r="G2355"/>
  <c r="H2355"/>
  <c r="I2355"/>
  <c r="J2355"/>
  <c r="K2355"/>
  <c r="L2355"/>
  <c r="M2355"/>
  <c r="D2356"/>
  <c r="E2356"/>
  <c r="F2356"/>
  <c r="G2356"/>
  <c r="H2356"/>
  <c r="I2356"/>
  <c r="J2356"/>
  <c r="K2356"/>
  <c r="L2356"/>
  <c r="M2356"/>
  <c r="D2357"/>
  <c r="E2357"/>
  <c r="F2357"/>
  <c r="G2357"/>
  <c r="H2357"/>
  <c r="I2357"/>
  <c r="J2357"/>
  <c r="K2357"/>
  <c r="L2357"/>
  <c r="M2357"/>
  <c r="D2358"/>
  <c r="E2358"/>
  <c r="F2358"/>
  <c r="G2358"/>
  <c r="H2358"/>
  <c r="I2358"/>
  <c r="J2358"/>
  <c r="K2358"/>
  <c r="L2358"/>
  <c r="M2358"/>
  <c r="D2359"/>
  <c r="E2359"/>
  <c r="F2359"/>
  <c r="G2359"/>
  <c r="H2359"/>
  <c r="I2359"/>
  <c r="J2359"/>
  <c r="K2359"/>
  <c r="L2359"/>
  <c r="M2359"/>
  <c r="D2360"/>
  <c r="E2360"/>
  <c r="F2360"/>
  <c r="G2360"/>
  <c r="H2360"/>
  <c r="I2360"/>
  <c r="J2360"/>
  <c r="K2360"/>
  <c r="L2360"/>
  <c r="M2360"/>
  <c r="D2361"/>
  <c r="E2361"/>
  <c r="F2361"/>
  <c r="G2361"/>
  <c r="H2361"/>
  <c r="I2361"/>
  <c r="J2361"/>
  <c r="K2361"/>
  <c r="L2361"/>
  <c r="M2361"/>
  <c r="D2362"/>
  <c r="E2362"/>
  <c r="F2362"/>
  <c r="G2362"/>
  <c r="H2362"/>
  <c r="I2362"/>
  <c r="J2362"/>
  <c r="K2362"/>
  <c r="L2362"/>
  <c r="M2362"/>
  <c r="D2363"/>
  <c r="E2363"/>
  <c r="F2363"/>
  <c r="G2363"/>
  <c r="H2363"/>
  <c r="I2363"/>
  <c r="J2363"/>
  <c r="K2363"/>
  <c r="L2363"/>
  <c r="M2363"/>
  <c r="D2364"/>
  <c r="E2364"/>
  <c r="F2364"/>
  <c r="G2364"/>
  <c r="H2364"/>
  <c r="I2364"/>
  <c r="J2364"/>
  <c r="K2364"/>
  <c r="L2364"/>
  <c r="M2364"/>
  <c r="D2365"/>
  <c r="E2365"/>
  <c r="F2365"/>
  <c r="G2365"/>
  <c r="H2365"/>
  <c r="I2365"/>
  <c r="J2365"/>
  <c r="K2365"/>
  <c r="L2365"/>
  <c r="M2365"/>
  <c r="D2366"/>
  <c r="E2366"/>
  <c r="F2366"/>
  <c r="G2366"/>
  <c r="H2366"/>
  <c r="I2366"/>
  <c r="J2366"/>
  <c r="K2366"/>
  <c r="L2366"/>
  <c r="M2366"/>
  <c r="D2367"/>
  <c r="E2367"/>
  <c r="F2367"/>
  <c r="G2367"/>
  <c r="H2367"/>
  <c r="I2367"/>
  <c r="J2367"/>
  <c r="K2367"/>
  <c r="L2367"/>
  <c r="M2367"/>
  <c r="D2368"/>
  <c r="E2368"/>
  <c r="F2368"/>
  <c r="G2368"/>
  <c r="H2368"/>
  <c r="I2368"/>
  <c r="J2368"/>
  <c r="K2368"/>
  <c r="L2368"/>
  <c r="M2368"/>
  <c r="D2369"/>
  <c r="E2369"/>
  <c r="F2369"/>
  <c r="G2369"/>
  <c r="H2369"/>
  <c r="I2369"/>
  <c r="J2369"/>
  <c r="K2369"/>
  <c r="L2369"/>
  <c r="M2369"/>
  <c r="D2370"/>
  <c r="E2370"/>
  <c r="F2370"/>
  <c r="G2370"/>
  <c r="H2370"/>
  <c r="I2370"/>
  <c r="J2370"/>
  <c r="K2370"/>
  <c r="L2370"/>
  <c r="M2370"/>
  <c r="D2371"/>
  <c r="E2371"/>
  <c r="F2371"/>
  <c r="G2371"/>
  <c r="H2371"/>
  <c r="I2371"/>
  <c r="J2371"/>
  <c r="K2371"/>
  <c r="L2371"/>
  <c r="M2371"/>
  <c r="D2372"/>
  <c r="E2372"/>
  <c r="F2372"/>
  <c r="G2372"/>
  <c r="H2372"/>
  <c r="I2372"/>
  <c r="J2372"/>
  <c r="K2372"/>
  <c r="L2372"/>
  <c r="M2372"/>
  <c r="D2373"/>
  <c r="E2373"/>
  <c r="F2373"/>
  <c r="G2373"/>
  <c r="H2373"/>
  <c r="I2373"/>
  <c r="J2373"/>
  <c r="K2373"/>
  <c r="L2373"/>
  <c r="M2373"/>
  <c r="D2374"/>
  <c r="E2374"/>
  <c r="F2374"/>
  <c r="G2374"/>
  <c r="H2374"/>
  <c r="I2374"/>
  <c r="J2374"/>
  <c r="K2374"/>
  <c r="L2374"/>
  <c r="M2374"/>
  <c r="D2375"/>
  <c r="E2375"/>
  <c r="F2375"/>
  <c r="G2375"/>
  <c r="H2375"/>
  <c r="I2375"/>
  <c r="J2375"/>
  <c r="K2375"/>
  <c r="L2375"/>
  <c r="M2375"/>
  <c r="D2376"/>
  <c r="E2376"/>
  <c r="F2376"/>
  <c r="G2376"/>
  <c r="H2376"/>
  <c r="I2376"/>
  <c r="J2376"/>
  <c r="K2376"/>
  <c r="L2376"/>
  <c r="M2376"/>
  <c r="D2377"/>
  <c r="E2377"/>
  <c r="F2377"/>
  <c r="G2377"/>
  <c r="H2377"/>
  <c r="I2377"/>
  <c r="J2377"/>
  <c r="K2377"/>
  <c r="L2377"/>
  <c r="M2377"/>
  <c r="D2378"/>
  <c r="E2378"/>
  <c r="F2378"/>
  <c r="G2378"/>
  <c r="H2378"/>
  <c r="I2378"/>
  <c r="J2378"/>
  <c r="K2378"/>
  <c r="L2378"/>
  <c r="M2378"/>
  <c r="D2379"/>
  <c r="E2379"/>
  <c r="F2379"/>
  <c r="G2379"/>
  <c r="H2379"/>
  <c r="I2379"/>
  <c r="J2379"/>
  <c r="K2379"/>
  <c r="L2379"/>
  <c r="M2379"/>
  <c r="D2380"/>
  <c r="E2380"/>
  <c r="F2380"/>
  <c r="G2380"/>
  <c r="H2380"/>
  <c r="I2380"/>
  <c r="J2380"/>
  <c r="K2380"/>
  <c r="L2380"/>
  <c r="M2380"/>
  <c r="D2381"/>
  <c r="E2381"/>
  <c r="F2381"/>
  <c r="G2381"/>
  <c r="H2381"/>
  <c r="I2381"/>
  <c r="J2381"/>
  <c r="K2381"/>
  <c r="L2381"/>
  <c r="M2381"/>
  <c r="D2382"/>
  <c r="E2382"/>
  <c r="F2382"/>
  <c r="G2382"/>
  <c r="H2382"/>
  <c r="I2382"/>
  <c r="J2382"/>
  <c r="K2382"/>
  <c r="L2382"/>
  <c r="M2382"/>
  <c r="D2383"/>
  <c r="E2383"/>
  <c r="F2383"/>
  <c r="G2383"/>
  <c r="H2383"/>
  <c r="I2383"/>
  <c r="J2383"/>
  <c r="K2383"/>
  <c r="L2383"/>
  <c r="M2383"/>
  <c r="D2384"/>
  <c r="E2384"/>
  <c r="F2384"/>
  <c r="G2384"/>
  <c r="H2384"/>
  <c r="I2384"/>
  <c r="J2384"/>
  <c r="K2384"/>
  <c r="L2384"/>
  <c r="M2384"/>
  <c r="D2385"/>
  <c r="E2385"/>
  <c r="F2385"/>
  <c r="G2385"/>
  <c r="H2385"/>
  <c r="I2385"/>
  <c r="J2385"/>
  <c r="K2385"/>
  <c r="L2385"/>
  <c r="M2385"/>
  <c r="D2386"/>
  <c r="E2386"/>
  <c r="F2386"/>
  <c r="G2386"/>
  <c r="H2386"/>
  <c r="I2386"/>
  <c r="J2386"/>
  <c r="K2386"/>
  <c r="L2386"/>
  <c r="M2386"/>
  <c r="D2387"/>
  <c r="E2387"/>
  <c r="F2387"/>
  <c r="G2387"/>
  <c r="H2387"/>
  <c r="I2387"/>
  <c r="J2387"/>
  <c r="K2387"/>
  <c r="L2387"/>
  <c r="M2387"/>
  <c r="D2388"/>
  <c r="E2388"/>
  <c r="F2388"/>
  <c r="G2388"/>
  <c r="H2388"/>
  <c r="I2388"/>
  <c r="J2388"/>
  <c r="K2388"/>
  <c r="L2388"/>
  <c r="M2388"/>
  <c r="D2389"/>
  <c r="E2389"/>
  <c r="F2389"/>
  <c r="G2389"/>
  <c r="H2389"/>
  <c r="I2389"/>
  <c r="J2389"/>
  <c r="K2389"/>
  <c r="L2389"/>
  <c r="M2389"/>
  <c r="D2390"/>
  <c r="E2390"/>
  <c r="F2390"/>
  <c r="G2390"/>
  <c r="H2390"/>
  <c r="I2390"/>
  <c r="J2390"/>
  <c r="K2390"/>
  <c r="L2390"/>
  <c r="M2390"/>
  <c r="D2391"/>
  <c r="E2391"/>
  <c r="F2391"/>
  <c r="G2391"/>
  <c r="H2391"/>
  <c r="I2391"/>
  <c r="J2391"/>
  <c r="K2391"/>
  <c r="L2391"/>
  <c r="M2391"/>
  <c r="D2392"/>
  <c r="E2392"/>
  <c r="F2392"/>
  <c r="G2392"/>
  <c r="H2392"/>
  <c r="I2392"/>
  <c r="J2392"/>
  <c r="K2392"/>
  <c r="L2392"/>
  <c r="M2392"/>
  <c r="D2393"/>
  <c r="E2393"/>
  <c r="F2393"/>
  <c r="G2393"/>
  <c r="H2393"/>
  <c r="I2393"/>
  <c r="J2393"/>
  <c r="K2393"/>
  <c r="L2393"/>
  <c r="M2393"/>
  <c r="D2394"/>
  <c r="E2394"/>
  <c r="F2394"/>
  <c r="G2394"/>
  <c r="H2394"/>
  <c r="I2394"/>
  <c r="J2394"/>
  <c r="K2394"/>
  <c r="L2394"/>
  <c r="M2394"/>
  <c r="D2395"/>
  <c r="E2395"/>
  <c r="F2395"/>
  <c r="G2395"/>
  <c r="H2395"/>
  <c r="I2395"/>
  <c r="J2395"/>
  <c r="K2395"/>
  <c r="L2395"/>
  <c r="M2395"/>
  <c r="D2396"/>
  <c r="E2396"/>
  <c r="F2396"/>
  <c r="G2396"/>
  <c r="H2396"/>
  <c r="I2396"/>
  <c r="J2396"/>
  <c r="K2396"/>
  <c r="L2396"/>
  <c r="M2396"/>
  <c r="D2397"/>
  <c r="E2397"/>
  <c r="F2397"/>
  <c r="G2397"/>
  <c r="H2397"/>
  <c r="I2397"/>
  <c r="J2397"/>
  <c r="K2397"/>
  <c r="L2397"/>
  <c r="M2397"/>
  <c r="D2398"/>
  <c r="E2398"/>
  <c r="F2398"/>
  <c r="G2398"/>
  <c r="H2398"/>
  <c r="I2398"/>
  <c r="J2398"/>
  <c r="K2398"/>
  <c r="L2398"/>
  <c r="M2398"/>
  <c r="D2399"/>
  <c r="E2399"/>
  <c r="F2399"/>
  <c r="G2399"/>
  <c r="H2399"/>
  <c r="I2399"/>
  <c r="J2399"/>
  <c r="K2399"/>
  <c r="L2399"/>
  <c r="M2399"/>
  <c r="D2400"/>
  <c r="E2400"/>
  <c r="F2400"/>
  <c r="G2400"/>
  <c r="H2400"/>
  <c r="I2400"/>
  <c r="J2400"/>
  <c r="K2400"/>
  <c r="L2400"/>
  <c r="M2400"/>
  <c r="D2401"/>
  <c r="E2401"/>
  <c r="F2401"/>
  <c r="G2401"/>
  <c r="H2401"/>
  <c r="I2401"/>
  <c r="J2401"/>
  <c r="K2401"/>
  <c r="L2401"/>
  <c r="M2401"/>
  <c r="D2402"/>
  <c r="E2402"/>
  <c r="F2402"/>
  <c r="G2402"/>
  <c r="H2402"/>
  <c r="I2402"/>
  <c r="J2402"/>
  <c r="K2402"/>
  <c r="L2402"/>
  <c r="M2402"/>
  <c r="D2403"/>
  <c r="E2403"/>
  <c r="F2403"/>
  <c r="G2403"/>
  <c r="H2403"/>
  <c r="I2403"/>
  <c r="J2403"/>
  <c r="K2403"/>
  <c r="L2403"/>
  <c r="M2403"/>
  <c r="D2404"/>
  <c r="E2404"/>
  <c r="F2404"/>
  <c r="G2404"/>
  <c r="H2404"/>
  <c r="I2404"/>
  <c r="J2404"/>
  <c r="K2404"/>
  <c r="L2404"/>
  <c r="M2404"/>
  <c r="D2405"/>
  <c r="E2405"/>
  <c r="F2405"/>
  <c r="G2405"/>
  <c r="H2405"/>
  <c r="I2405"/>
  <c r="J2405"/>
  <c r="K2405"/>
  <c r="L2405"/>
  <c r="M2405"/>
  <c r="D2406"/>
  <c r="E2406"/>
  <c r="F2406"/>
  <c r="G2406"/>
  <c r="H2406"/>
  <c r="I2406"/>
  <c r="J2406"/>
  <c r="K2406"/>
  <c r="L2406"/>
  <c r="M2406"/>
  <c r="D2407"/>
  <c r="E2407"/>
  <c r="F2407"/>
  <c r="G2407"/>
  <c r="H2407"/>
  <c r="I2407"/>
  <c r="J2407"/>
  <c r="K2407"/>
  <c r="L2407"/>
  <c r="M2407"/>
  <c r="D2408"/>
  <c r="E2408"/>
  <c r="F2408"/>
  <c r="G2408"/>
  <c r="H2408"/>
  <c r="I2408"/>
  <c r="J2408"/>
  <c r="K2408"/>
  <c r="L2408"/>
  <c r="M2408"/>
  <c r="D2409"/>
  <c r="E2409"/>
  <c r="F2409"/>
  <c r="G2409"/>
  <c r="H2409"/>
  <c r="I2409"/>
  <c r="J2409"/>
  <c r="K2409"/>
  <c r="L2409"/>
  <c r="M2409"/>
  <c r="D2410"/>
  <c r="E2410"/>
  <c r="F2410"/>
  <c r="G2410"/>
  <c r="H2410"/>
  <c r="I2410"/>
  <c r="J2410"/>
  <c r="K2410"/>
  <c r="L2410"/>
  <c r="M2410"/>
  <c r="D2411"/>
  <c r="E2411"/>
  <c r="F2411"/>
  <c r="G2411"/>
  <c r="H2411"/>
  <c r="I2411"/>
  <c r="J2411"/>
  <c r="K2411"/>
  <c r="L2411"/>
  <c r="M2411"/>
  <c r="D2412"/>
  <c r="E2412"/>
  <c r="F2412"/>
  <c r="G2412"/>
  <c r="H2412"/>
  <c r="I2412"/>
  <c r="J2412"/>
  <c r="K2412"/>
  <c r="L2412"/>
  <c r="M2412"/>
  <c r="D2413"/>
  <c r="E2413"/>
  <c r="F2413"/>
  <c r="G2413"/>
  <c r="H2413"/>
  <c r="I2413"/>
  <c r="J2413"/>
  <c r="K2413"/>
  <c r="L2413"/>
  <c r="M2413"/>
  <c r="D2414"/>
  <c r="E2414"/>
  <c r="F2414"/>
  <c r="G2414"/>
  <c r="H2414"/>
  <c r="I2414"/>
  <c r="J2414"/>
  <c r="K2414"/>
  <c r="L2414"/>
  <c r="M2414"/>
  <c r="D2415"/>
  <c r="E2415"/>
  <c r="F2415"/>
  <c r="G2415"/>
  <c r="H2415"/>
  <c r="I2415"/>
  <c r="J2415"/>
  <c r="K2415"/>
  <c r="L2415"/>
  <c r="M2415"/>
  <c r="D2416"/>
  <c r="E2416"/>
  <c r="F2416"/>
  <c r="G2416"/>
  <c r="H2416"/>
  <c r="I2416"/>
  <c r="J2416"/>
  <c r="K2416"/>
  <c r="L2416"/>
  <c r="M2416"/>
  <c r="D2417"/>
  <c r="E2417"/>
  <c r="F2417"/>
  <c r="G2417"/>
  <c r="H2417"/>
  <c r="I2417"/>
  <c r="J2417"/>
  <c r="K2417"/>
  <c r="L2417"/>
  <c r="M2417"/>
  <c r="D2418"/>
  <c r="E2418"/>
  <c r="F2418"/>
  <c r="G2418"/>
  <c r="H2418"/>
  <c r="I2418"/>
  <c r="J2418"/>
  <c r="K2418"/>
  <c r="L2418"/>
  <c r="M2418"/>
  <c r="D2419"/>
  <c r="E2419"/>
  <c r="F2419"/>
  <c r="G2419"/>
  <c r="H2419"/>
  <c r="I2419"/>
  <c r="J2419"/>
  <c r="K2419"/>
  <c r="L2419"/>
  <c r="M2419"/>
  <c r="D2420"/>
  <c r="E2420"/>
  <c r="F2420"/>
  <c r="G2420"/>
  <c r="H2420"/>
  <c r="I2420"/>
  <c r="J2420"/>
  <c r="K2420"/>
  <c r="L2420"/>
  <c r="M2420"/>
  <c r="D2421"/>
  <c r="E2421"/>
  <c r="F2421"/>
  <c r="G2421"/>
  <c r="H2421"/>
  <c r="I2421"/>
  <c r="J2421"/>
  <c r="K2421"/>
  <c r="L2421"/>
  <c r="M2421"/>
  <c r="D2422"/>
  <c r="E2422"/>
  <c r="F2422"/>
  <c r="G2422"/>
  <c r="H2422"/>
  <c r="I2422"/>
  <c r="J2422"/>
  <c r="K2422"/>
  <c r="L2422"/>
  <c r="M2422"/>
  <c r="D2423"/>
  <c r="E2423"/>
  <c r="F2423"/>
  <c r="G2423"/>
  <c r="H2423"/>
  <c r="I2423"/>
  <c r="J2423"/>
  <c r="K2423"/>
  <c r="L2423"/>
  <c r="M2423"/>
  <c r="D2424"/>
  <c r="E2424"/>
  <c r="F2424"/>
  <c r="G2424"/>
  <c r="H2424"/>
  <c r="I2424"/>
  <c r="J2424"/>
  <c r="K2424"/>
  <c r="L2424"/>
  <c r="M2424"/>
  <c r="D2425"/>
  <c r="E2425"/>
  <c r="F2425"/>
  <c r="G2425"/>
  <c r="H2425"/>
  <c r="I2425"/>
  <c r="J2425"/>
  <c r="K2425"/>
  <c r="L2425"/>
  <c r="M2425"/>
  <c r="D2426"/>
  <c r="E2426"/>
  <c r="F2426"/>
  <c r="G2426"/>
  <c r="H2426"/>
  <c r="I2426"/>
  <c r="J2426"/>
  <c r="K2426"/>
  <c r="L2426"/>
  <c r="M2426"/>
  <c r="D2427"/>
  <c r="E2427"/>
  <c r="F2427"/>
  <c r="G2427"/>
  <c r="H2427"/>
  <c r="I2427"/>
  <c r="J2427"/>
  <c r="K2427"/>
  <c r="L2427"/>
  <c r="M2427"/>
  <c r="D2428"/>
  <c r="E2428"/>
  <c r="F2428"/>
  <c r="G2428"/>
  <c r="H2428"/>
  <c r="I2428"/>
  <c r="J2428"/>
  <c r="K2428"/>
  <c r="L2428"/>
  <c r="M2428"/>
  <c r="D2429"/>
  <c r="E2429"/>
  <c r="F2429"/>
  <c r="G2429"/>
  <c r="H2429"/>
  <c r="I2429"/>
  <c r="J2429"/>
  <c r="K2429"/>
  <c r="L2429"/>
  <c r="M2429"/>
  <c r="D2430"/>
  <c r="E2430"/>
  <c r="F2430"/>
  <c r="G2430"/>
  <c r="H2430"/>
  <c r="I2430"/>
  <c r="J2430"/>
  <c r="K2430"/>
  <c r="L2430"/>
  <c r="M2430"/>
  <c r="D2431"/>
  <c r="E2431"/>
  <c r="F2431"/>
  <c r="G2431"/>
  <c r="H2431"/>
  <c r="I2431"/>
  <c r="J2431"/>
  <c r="K2431"/>
  <c r="L2431"/>
  <c r="M2431"/>
  <c r="D2432"/>
  <c r="E2432"/>
  <c r="F2432"/>
  <c r="G2432"/>
  <c r="H2432"/>
  <c r="I2432"/>
  <c r="J2432"/>
  <c r="K2432"/>
  <c r="L2432"/>
  <c r="M2432"/>
  <c r="D2433"/>
  <c r="E2433"/>
  <c r="F2433"/>
  <c r="G2433"/>
  <c r="H2433"/>
  <c r="I2433"/>
  <c r="J2433"/>
  <c r="K2433"/>
  <c r="L2433"/>
  <c r="M2433"/>
  <c r="D2434"/>
  <c r="E2434"/>
  <c r="F2434"/>
  <c r="G2434"/>
  <c r="H2434"/>
  <c r="I2434"/>
  <c r="J2434"/>
  <c r="K2434"/>
  <c r="L2434"/>
  <c r="M2434"/>
  <c r="D2435"/>
  <c r="E2435"/>
  <c r="F2435"/>
  <c r="G2435"/>
  <c r="H2435"/>
  <c r="I2435"/>
  <c r="J2435"/>
  <c r="K2435"/>
  <c r="L2435"/>
  <c r="M2435"/>
  <c r="D2436"/>
  <c r="E2436"/>
  <c r="F2436"/>
  <c r="G2436"/>
  <c r="H2436"/>
  <c r="I2436"/>
  <c r="J2436"/>
  <c r="K2436"/>
  <c r="L2436"/>
  <c r="M2436"/>
  <c r="D2437"/>
  <c r="E2437"/>
  <c r="F2437"/>
  <c r="G2437"/>
  <c r="H2437"/>
  <c r="I2437"/>
  <c r="J2437"/>
  <c r="K2437"/>
  <c r="L2437"/>
  <c r="M2437"/>
  <c r="D2438"/>
  <c r="E2438"/>
  <c r="F2438"/>
  <c r="G2438"/>
  <c r="H2438"/>
  <c r="I2438"/>
  <c r="J2438"/>
  <c r="K2438"/>
  <c r="L2438"/>
  <c r="M2438"/>
  <c r="D2439"/>
  <c r="E2439"/>
  <c r="F2439"/>
  <c r="G2439"/>
  <c r="H2439"/>
  <c r="I2439"/>
  <c r="J2439"/>
  <c r="K2439"/>
  <c r="L2439"/>
  <c r="M2439"/>
  <c r="D2440"/>
  <c r="E2440"/>
  <c r="F2440"/>
  <c r="G2440"/>
  <c r="H2440"/>
  <c r="I2440"/>
  <c r="J2440"/>
  <c r="K2440"/>
  <c r="L2440"/>
  <c r="M2440"/>
  <c r="D2441"/>
  <c r="E2441"/>
  <c r="F2441"/>
  <c r="G2441"/>
  <c r="H2441"/>
  <c r="I2441"/>
  <c r="J2441"/>
  <c r="K2441"/>
  <c r="L2441"/>
  <c r="M2441"/>
  <c r="D2442"/>
  <c r="E2442"/>
  <c r="F2442"/>
  <c r="G2442"/>
  <c r="H2442"/>
  <c r="I2442"/>
  <c r="J2442"/>
  <c r="K2442"/>
  <c r="L2442"/>
  <c r="M2442"/>
  <c r="D2443"/>
  <c r="E2443"/>
  <c r="F2443"/>
  <c r="G2443"/>
  <c r="H2443"/>
  <c r="I2443"/>
  <c r="J2443"/>
  <c r="K2443"/>
  <c r="L2443"/>
  <c r="M2443"/>
  <c r="D2444"/>
  <c r="E2444"/>
  <c r="F2444"/>
  <c r="G2444"/>
  <c r="H2444"/>
  <c r="I2444"/>
  <c r="J2444"/>
  <c r="K2444"/>
  <c r="L2444"/>
  <c r="M2444"/>
  <c r="D2445"/>
  <c r="E2445"/>
  <c r="F2445"/>
  <c r="G2445"/>
  <c r="H2445"/>
  <c r="I2445"/>
  <c r="J2445"/>
  <c r="K2445"/>
  <c r="L2445"/>
  <c r="M2445"/>
  <c r="D2446"/>
  <c r="E2446"/>
  <c r="F2446"/>
  <c r="G2446"/>
  <c r="H2446"/>
  <c r="I2446"/>
  <c r="J2446"/>
  <c r="K2446"/>
  <c r="L2446"/>
  <c r="M2446"/>
  <c r="D2447"/>
  <c r="E2447"/>
  <c r="F2447"/>
  <c r="G2447"/>
  <c r="H2447"/>
  <c r="I2447"/>
  <c r="J2447"/>
  <c r="K2447"/>
  <c r="L2447"/>
  <c r="M2447"/>
  <c r="D2448"/>
  <c r="E2448"/>
  <c r="F2448"/>
  <c r="G2448"/>
  <c r="H2448"/>
  <c r="I2448"/>
  <c r="J2448"/>
  <c r="K2448"/>
  <c r="L2448"/>
  <c r="M2448"/>
  <c r="D2449"/>
  <c r="E2449"/>
  <c r="F2449"/>
  <c r="G2449"/>
  <c r="H2449"/>
  <c r="I2449"/>
  <c r="J2449"/>
  <c r="K2449"/>
  <c r="L2449"/>
  <c r="M2449"/>
  <c r="D2450"/>
  <c r="E2450"/>
  <c r="F2450"/>
  <c r="G2450"/>
  <c r="H2450"/>
  <c r="I2450"/>
  <c r="J2450"/>
  <c r="K2450"/>
  <c r="L2450"/>
  <c r="M2450"/>
  <c r="D2451"/>
  <c r="E2451"/>
  <c r="F2451"/>
  <c r="G2451"/>
  <c r="H2451"/>
  <c r="I2451"/>
  <c r="J2451"/>
  <c r="K2451"/>
  <c r="L2451"/>
  <c r="M2451"/>
  <c r="D2452"/>
  <c r="E2452"/>
  <c r="F2452"/>
  <c r="G2452"/>
  <c r="H2452"/>
  <c r="I2452"/>
  <c r="J2452"/>
  <c r="K2452"/>
  <c r="L2452"/>
  <c r="M2452"/>
  <c r="D2453"/>
  <c r="E2453"/>
  <c r="F2453"/>
  <c r="G2453"/>
  <c r="H2453"/>
  <c r="I2453"/>
  <c r="J2453"/>
  <c r="K2453"/>
  <c r="L2453"/>
  <c r="M2453"/>
  <c r="D2454"/>
  <c r="E2454"/>
  <c r="F2454"/>
  <c r="G2454"/>
  <c r="H2454"/>
  <c r="I2454"/>
  <c r="J2454"/>
  <c r="K2454"/>
  <c r="L2454"/>
  <c r="M2454"/>
  <c r="D2455"/>
  <c r="E2455"/>
  <c r="F2455"/>
  <c r="G2455"/>
  <c r="H2455"/>
  <c r="I2455"/>
  <c r="J2455"/>
  <c r="K2455"/>
  <c r="L2455"/>
  <c r="M2455"/>
  <c r="D2456"/>
  <c r="E2456"/>
  <c r="F2456"/>
  <c r="G2456"/>
  <c r="H2456"/>
  <c r="I2456"/>
  <c r="J2456"/>
  <c r="K2456"/>
  <c r="L2456"/>
  <c r="M2456"/>
  <c r="D2457"/>
  <c r="E2457"/>
  <c r="F2457"/>
  <c r="G2457"/>
  <c r="H2457"/>
  <c r="I2457"/>
  <c r="J2457"/>
  <c r="K2457"/>
  <c r="L2457"/>
  <c r="M2457"/>
  <c r="D2458"/>
  <c r="E2458"/>
  <c r="F2458"/>
  <c r="G2458"/>
  <c r="H2458"/>
  <c r="I2458"/>
  <c r="J2458"/>
  <c r="K2458"/>
  <c r="L2458"/>
  <c r="M2458"/>
  <c r="D2459"/>
  <c r="E2459"/>
  <c r="F2459"/>
  <c r="G2459"/>
  <c r="H2459"/>
  <c r="I2459"/>
  <c r="J2459"/>
  <c r="K2459"/>
  <c r="L2459"/>
  <c r="M2459"/>
  <c r="D2460"/>
  <c r="E2460"/>
  <c r="F2460"/>
  <c r="G2460"/>
  <c r="H2460"/>
  <c r="I2460"/>
  <c r="J2460"/>
  <c r="K2460"/>
  <c r="L2460"/>
  <c r="M2460"/>
  <c r="D2461"/>
  <c r="E2461"/>
  <c r="F2461"/>
  <c r="G2461"/>
  <c r="H2461"/>
  <c r="I2461"/>
  <c r="J2461"/>
  <c r="K2461"/>
  <c r="L2461"/>
  <c r="M2461"/>
  <c r="D2462"/>
  <c r="E2462"/>
  <c r="F2462"/>
  <c r="G2462"/>
  <c r="H2462"/>
  <c r="I2462"/>
  <c r="J2462"/>
  <c r="K2462"/>
  <c r="L2462"/>
  <c r="M2462"/>
  <c r="D2463"/>
  <c r="E2463"/>
  <c r="F2463"/>
  <c r="G2463"/>
  <c r="H2463"/>
  <c r="I2463"/>
  <c r="J2463"/>
  <c r="K2463"/>
  <c r="L2463"/>
  <c r="M2463"/>
  <c r="D2464"/>
  <c r="E2464"/>
  <c r="F2464"/>
  <c r="G2464"/>
  <c r="H2464"/>
  <c r="I2464"/>
  <c r="J2464"/>
  <c r="K2464"/>
  <c r="L2464"/>
  <c r="M2464"/>
  <c r="D2465"/>
  <c r="E2465"/>
  <c r="F2465"/>
  <c r="G2465"/>
  <c r="H2465"/>
  <c r="I2465"/>
  <c r="J2465"/>
  <c r="K2465"/>
  <c r="L2465"/>
  <c r="M2465"/>
  <c r="D2466"/>
  <c r="E2466"/>
  <c r="F2466"/>
  <c r="G2466"/>
  <c r="H2466"/>
  <c r="I2466"/>
  <c r="J2466"/>
  <c r="K2466"/>
  <c r="L2466"/>
  <c r="M2466"/>
  <c r="D2467"/>
  <c r="E2467"/>
  <c r="F2467"/>
  <c r="G2467"/>
  <c r="H2467"/>
  <c r="I2467"/>
  <c r="J2467"/>
  <c r="K2467"/>
  <c r="L2467"/>
  <c r="M2467"/>
  <c r="D2468"/>
  <c r="E2468"/>
  <c r="F2468"/>
  <c r="G2468"/>
  <c r="H2468"/>
  <c r="I2468"/>
  <c r="J2468"/>
  <c r="K2468"/>
  <c r="L2468"/>
  <c r="M2468"/>
  <c r="D2469"/>
  <c r="E2469"/>
  <c r="F2469"/>
  <c r="G2469"/>
  <c r="H2469"/>
  <c r="I2469"/>
  <c r="J2469"/>
  <c r="K2469"/>
  <c r="L2469"/>
  <c r="M2469"/>
  <c r="D2470"/>
  <c r="E2470"/>
  <c r="F2470"/>
  <c r="G2470"/>
  <c r="H2470"/>
  <c r="I2470"/>
  <c r="J2470"/>
  <c r="K2470"/>
  <c r="L2470"/>
  <c r="M2470"/>
  <c r="D2471"/>
  <c r="E2471"/>
  <c r="F2471"/>
  <c r="G2471"/>
  <c r="H2471"/>
  <c r="I2471"/>
  <c r="J2471"/>
  <c r="K2471"/>
  <c r="L2471"/>
  <c r="M2471"/>
  <c r="D2472"/>
  <c r="E2472"/>
  <c r="F2472"/>
  <c r="G2472"/>
  <c r="H2472"/>
  <c r="I2472"/>
  <c r="J2472"/>
  <c r="K2472"/>
  <c r="L2472"/>
  <c r="M2472"/>
  <c r="D2473"/>
  <c r="E2473"/>
  <c r="F2473"/>
  <c r="G2473"/>
  <c r="H2473"/>
  <c r="I2473"/>
  <c r="J2473"/>
  <c r="K2473"/>
  <c r="L2473"/>
  <c r="M2473"/>
  <c r="D2474"/>
  <c r="E2474"/>
  <c r="F2474"/>
  <c r="G2474"/>
  <c r="H2474"/>
  <c r="I2474"/>
  <c r="J2474"/>
  <c r="K2474"/>
  <c r="L2474"/>
  <c r="M2474"/>
  <c r="D2475"/>
  <c r="E2475"/>
  <c r="F2475"/>
  <c r="G2475"/>
  <c r="H2475"/>
  <c r="I2475"/>
  <c r="J2475"/>
  <c r="K2475"/>
  <c r="L2475"/>
  <c r="M2475"/>
  <c r="D2476"/>
  <c r="E2476"/>
  <c r="F2476"/>
  <c r="G2476"/>
  <c r="H2476"/>
  <c r="I2476"/>
  <c r="J2476"/>
  <c r="K2476"/>
  <c r="L2476"/>
  <c r="M2476"/>
  <c r="D2477"/>
  <c r="E2477"/>
  <c r="F2477"/>
  <c r="G2477"/>
  <c r="H2477"/>
  <c r="I2477"/>
  <c r="J2477"/>
  <c r="K2477"/>
  <c r="L2477"/>
  <c r="M2477"/>
  <c r="D7"/>
  <c r="E7"/>
  <c r="F7"/>
  <c r="G7"/>
  <c r="H7"/>
  <c r="I7"/>
  <c r="J7"/>
  <c r="K7"/>
  <c r="L7"/>
  <c r="M7"/>
  <c r="D8"/>
  <c r="E8"/>
  <c r="F8"/>
  <c r="G8"/>
  <c r="H8"/>
  <c r="I8"/>
  <c r="J8"/>
  <c r="K8"/>
  <c r="L8"/>
  <c r="M8"/>
  <c r="D9"/>
  <c r="E9"/>
  <c r="F9"/>
  <c r="G9"/>
  <c r="H9"/>
  <c r="I9"/>
  <c r="J9"/>
  <c r="K9"/>
  <c r="L9"/>
  <c r="M9"/>
  <c r="D10"/>
  <c r="E10"/>
  <c r="F10"/>
  <c r="G10"/>
  <c r="H10"/>
  <c r="I10"/>
  <c r="J10"/>
  <c r="K10"/>
  <c r="L10"/>
  <c r="M10"/>
  <c r="D11"/>
  <c r="E11"/>
  <c r="F11"/>
  <c r="G11"/>
  <c r="H11"/>
  <c r="I11"/>
  <c r="J11"/>
  <c r="K11"/>
  <c r="L11"/>
  <c r="M11"/>
  <c r="D12"/>
  <c r="E12"/>
  <c r="F12"/>
  <c r="G12"/>
  <c r="H12"/>
  <c r="I12"/>
  <c r="J12"/>
  <c r="K12"/>
  <c r="L12"/>
  <c r="M12"/>
  <c r="D13"/>
  <c r="E13"/>
  <c r="F13"/>
  <c r="G13"/>
  <c r="H13"/>
  <c r="I13"/>
  <c r="J13"/>
  <c r="K13"/>
  <c r="L13"/>
  <c r="M13"/>
  <c r="D14"/>
  <c r="E14"/>
  <c r="F14"/>
  <c r="G14"/>
  <c r="H14"/>
  <c r="I14"/>
  <c r="J14"/>
  <c r="K14"/>
  <c r="L14"/>
  <c r="M14"/>
  <c r="D15"/>
  <c r="E15"/>
  <c r="F15"/>
  <c r="G15"/>
  <c r="H15"/>
  <c r="I15"/>
  <c r="J15"/>
  <c r="K15"/>
  <c r="L15"/>
  <c r="M15"/>
  <c r="D16"/>
  <c r="E16"/>
  <c r="F16"/>
  <c r="G16"/>
  <c r="H16"/>
  <c r="I16"/>
  <c r="J16"/>
  <c r="K16"/>
  <c r="L16"/>
  <c r="M16"/>
  <c r="D17"/>
  <c r="E17"/>
  <c r="F17"/>
  <c r="G17"/>
  <c r="H17"/>
  <c r="I17"/>
  <c r="J17"/>
  <c r="K17"/>
  <c r="L17"/>
  <c r="M17"/>
  <c r="D18"/>
  <c r="E18"/>
  <c r="F18"/>
  <c r="G18"/>
  <c r="H18"/>
  <c r="I18"/>
  <c r="J18"/>
  <c r="K18"/>
  <c r="L18"/>
  <c r="M18"/>
  <c r="D19"/>
  <c r="E19"/>
  <c r="F19"/>
  <c r="G19"/>
  <c r="H19"/>
  <c r="I19"/>
  <c r="J19"/>
  <c r="K19"/>
  <c r="L19"/>
  <c r="M19"/>
  <c r="D20"/>
  <c r="E20"/>
  <c r="F20"/>
  <c r="G20"/>
  <c r="H20"/>
  <c r="I20"/>
  <c r="J20"/>
  <c r="K20"/>
  <c r="L20"/>
  <c r="M20"/>
  <c r="D21"/>
  <c r="E21"/>
  <c r="F21"/>
  <c r="G21"/>
  <c r="H21"/>
  <c r="I21"/>
  <c r="J21"/>
  <c r="K21"/>
  <c r="L21"/>
  <c r="M21"/>
  <c r="D22"/>
  <c r="E22"/>
  <c r="F22"/>
  <c r="G22"/>
  <c r="H22"/>
  <c r="I22"/>
  <c r="J22"/>
  <c r="K22"/>
  <c r="L22"/>
  <c r="M22"/>
  <c r="D23"/>
  <c r="E23"/>
  <c r="F23"/>
  <c r="G23"/>
  <c r="H23"/>
  <c r="I23"/>
  <c r="J23"/>
  <c r="K23"/>
  <c r="L23"/>
  <c r="M23"/>
  <c r="D24"/>
  <c r="E24"/>
  <c r="F24"/>
  <c r="G24"/>
  <c r="H24"/>
  <c r="I24"/>
  <c r="J24"/>
  <c r="K24"/>
  <c r="L24"/>
  <c r="M24"/>
  <c r="D25"/>
  <c r="E25"/>
  <c r="F25"/>
  <c r="G25"/>
  <c r="H25"/>
  <c r="I25"/>
  <c r="J25"/>
  <c r="K25"/>
  <c r="L25"/>
  <c r="M25"/>
  <c r="D26"/>
  <c r="E26"/>
  <c r="F26"/>
  <c r="G26"/>
  <c r="H26"/>
  <c r="I26"/>
  <c r="J26"/>
  <c r="K26"/>
  <c r="L26"/>
  <c r="M26"/>
  <c r="D27"/>
  <c r="E27"/>
  <c r="F27"/>
  <c r="G27"/>
  <c r="H27"/>
  <c r="I27"/>
  <c r="J27"/>
  <c r="K27"/>
  <c r="L27"/>
  <c r="M27"/>
  <c r="D28"/>
  <c r="E28"/>
  <c r="F28"/>
  <c r="G28"/>
  <c r="H28"/>
  <c r="I28"/>
  <c r="J28"/>
  <c r="K28"/>
  <c r="L28"/>
  <c r="M28"/>
  <c r="D29"/>
  <c r="E29"/>
  <c r="F29"/>
  <c r="G29"/>
  <c r="H29"/>
  <c r="I29"/>
  <c r="J29"/>
  <c r="K29"/>
  <c r="L29"/>
  <c r="M29"/>
  <c r="D30"/>
  <c r="E30"/>
  <c r="F30"/>
  <c r="G30"/>
  <c r="H30"/>
  <c r="I30"/>
  <c r="J30"/>
  <c r="K30"/>
  <c r="L30"/>
  <c r="M30"/>
  <c r="D31"/>
  <c r="E31"/>
  <c r="F31"/>
  <c r="G31"/>
  <c r="H31"/>
  <c r="I31"/>
  <c r="J31"/>
  <c r="K31"/>
  <c r="L31"/>
  <c r="M31"/>
  <c r="D32"/>
  <c r="E32"/>
  <c r="F32"/>
  <c r="G32"/>
  <c r="H32"/>
  <c r="I32"/>
  <c r="J32"/>
  <c r="K32"/>
  <c r="L32"/>
  <c r="M32"/>
  <c r="D33"/>
  <c r="E33"/>
  <c r="F33"/>
  <c r="G33"/>
  <c r="H33"/>
  <c r="I33"/>
  <c r="J33"/>
  <c r="K33"/>
  <c r="L33"/>
  <c r="M33"/>
  <c r="D34"/>
  <c r="E34"/>
  <c r="F34"/>
  <c r="G34"/>
  <c r="H34"/>
  <c r="I34"/>
  <c r="J34"/>
  <c r="K34"/>
  <c r="L34"/>
  <c r="M34"/>
  <c r="D35"/>
  <c r="E35"/>
  <c r="F35"/>
  <c r="G35"/>
  <c r="H35"/>
  <c r="I35"/>
  <c r="J35"/>
  <c r="K35"/>
  <c r="L35"/>
  <c r="M35"/>
  <c r="D36"/>
  <c r="E36"/>
  <c r="F36"/>
  <c r="G36"/>
  <c r="H36"/>
  <c r="I36"/>
  <c r="J36"/>
  <c r="K36"/>
  <c r="L36"/>
  <c r="M36"/>
  <c r="D37"/>
  <c r="E37"/>
  <c r="F37"/>
  <c r="G37"/>
  <c r="H37"/>
  <c r="I37"/>
  <c r="J37"/>
  <c r="K37"/>
  <c r="L37"/>
  <c r="M37"/>
  <c r="D38"/>
  <c r="E38"/>
  <c r="F38"/>
  <c r="G38"/>
  <c r="H38"/>
  <c r="I38"/>
  <c r="J38"/>
  <c r="K38"/>
  <c r="L38"/>
  <c r="M38"/>
  <c r="D39"/>
  <c r="E39"/>
  <c r="F39"/>
  <c r="G39"/>
  <c r="H39"/>
  <c r="I39"/>
  <c r="J39"/>
  <c r="K39"/>
  <c r="L39"/>
  <c r="M39"/>
  <c r="D40"/>
  <c r="E40"/>
  <c r="F40"/>
  <c r="G40"/>
  <c r="H40"/>
  <c r="I40"/>
  <c r="J40"/>
  <c r="K40"/>
  <c r="L40"/>
  <c r="M40"/>
  <c r="D41"/>
  <c r="E41"/>
  <c r="F41"/>
  <c r="G41"/>
  <c r="H41"/>
  <c r="I41"/>
  <c r="J41"/>
  <c r="K41"/>
  <c r="L41"/>
  <c r="M41"/>
  <c r="D42"/>
  <c r="E42"/>
  <c r="F42"/>
  <c r="G42"/>
  <c r="H42"/>
  <c r="I42"/>
  <c r="J42"/>
  <c r="K42"/>
  <c r="L42"/>
  <c r="M42"/>
  <c r="D43"/>
  <c r="E43"/>
  <c r="F43"/>
  <c r="G43"/>
  <c r="H43"/>
  <c r="I43"/>
  <c r="J43"/>
  <c r="K43"/>
  <c r="L43"/>
  <c r="M43"/>
  <c r="D44"/>
  <c r="E44"/>
  <c r="F44"/>
  <c r="G44"/>
  <c r="H44"/>
  <c r="I44"/>
  <c r="J44"/>
  <c r="K44"/>
  <c r="L44"/>
  <c r="M44"/>
  <c r="D45"/>
  <c r="E45"/>
  <c r="F45"/>
  <c r="G45"/>
  <c r="H45"/>
  <c r="I45"/>
  <c r="J45"/>
  <c r="K45"/>
  <c r="L45"/>
  <c r="M45"/>
  <c r="D46"/>
  <c r="E46"/>
  <c r="F46"/>
  <c r="G46"/>
  <c r="H46"/>
  <c r="I46"/>
  <c r="J46"/>
  <c r="K46"/>
  <c r="L46"/>
  <c r="M46"/>
  <c r="D47"/>
  <c r="E47"/>
  <c r="F47"/>
  <c r="G47"/>
  <c r="H47"/>
  <c r="I47"/>
  <c r="J47"/>
  <c r="K47"/>
  <c r="L47"/>
  <c r="M47"/>
  <c r="D48"/>
  <c r="E48"/>
  <c r="F48"/>
  <c r="G48"/>
  <c r="H48"/>
  <c r="I48"/>
  <c r="J48"/>
  <c r="K48"/>
  <c r="L48"/>
  <c r="M48"/>
  <c r="D49"/>
  <c r="E49"/>
  <c r="F49"/>
  <c r="G49"/>
  <c r="H49"/>
  <c r="I49"/>
  <c r="J49"/>
  <c r="K49"/>
  <c r="L49"/>
  <c r="M49"/>
  <c r="D50"/>
  <c r="E50"/>
  <c r="F50"/>
  <c r="G50"/>
  <c r="H50"/>
  <c r="I50"/>
  <c r="J50"/>
  <c r="K50"/>
  <c r="L50"/>
  <c r="M50"/>
  <c r="D51"/>
  <c r="E51"/>
  <c r="F51"/>
  <c r="G51"/>
  <c r="H51"/>
  <c r="I51"/>
  <c r="J51"/>
  <c r="K51"/>
  <c r="L51"/>
  <c r="M51"/>
  <c r="D52"/>
  <c r="E52"/>
  <c r="F52"/>
  <c r="G52"/>
  <c r="H52"/>
  <c r="I52"/>
  <c r="J52"/>
  <c r="K52"/>
  <c r="L52"/>
  <c r="M52"/>
  <c r="D53"/>
  <c r="E53"/>
  <c r="F53"/>
  <c r="G53"/>
  <c r="H53"/>
  <c r="I53"/>
  <c r="J53"/>
  <c r="K53"/>
  <c r="L53"/>
  <c r="M53"/>
  <c r="D54"/>
  <c r="E54"/>
  <c r="F54"/>
  <c r="G54"/>
  <c r="H54"/>
  <c r="I54"/>
  <c r="J54"/>
  <c r="K54"/>
  <c r="L54"/>
  <c r="M54"/>
  <c r="D55"/>
  <c r="E55"/>
  <c r="F55"/>
  <c r="G55"/>
  <c r="H55"/>
  <c r="I55"/>
  <c r="J55"/>
  <c r="K55"/>
  <c r="L55"/>
  <c r="M55"/>
  <c r="D56"/>
  <c r="E56"/>
  <c r="F56"/>
  <c r="G56"/>
  <c r="H56"/>
  <c r="I56"/>
  <c r="J56"/>
  <c r="K56"/>
  <c r="L56"/>
  <c r="M56"/>
  <c r="D57"/>
  <c r="E57"/>
  <c r="F57"/>
  <c r="G57"/>
  <c r="H57"/>
  <c r="I57"/>
  <c r="J57"/>
  <c r="K57"/>
  <c r="L57"/>
  <c r="M57"/>
  <c r="D58"/>
  <c r="E58"/>
  <c r="F58"/>
  <c r="G58"/>
  <c r="H58"/>
  <c r="I58"/>
  <c r="J58"/>
  <c r="K58"/>
  <c r="L58"/>
  <c r="M58"/>
  <c r="D59"/>
  <c r="E59"/>
  <c r="F59"/>
  <c r="G59"/>
  <c r="H59"/>
  <c r="I59"/>
  <c r="J59"/>
  <c r="K59"/>
  <c r="L59"/>
  <c r="M59"/>
  <c r="D60"/>
  <c r="E60"/>
  <c r="F60"/>
  <c r="G60"/>
  <c r="H60"/>
  <c r="I60"/>
  <c r="J60"/>
  <c r="K60"/>
  <c r="L60"/>
  <c r="M60"/>
  <c r="D61"/>
  <c r="E61"/>
  <c r="F61"/>
  <c r="G61"/>
  <c r="H61"/>
  <c r="I61"/>
  <c r="J61"/>
  <c r="K61"/>
  <c r="L61"/>
  <c r="M61"/>
  <c r="D62"/>
  <c r="E62"/>
  <c r="F62"/>
  <c r="G62"/>
  <c r="H62"/>
  <c r="I62"/>
  <c r="J62"/>
  <c r="K62"/>
  <c r="L62"/>
  <c r="M62"/>
  <c r="D63"/>
  <c r="E63"/>
  <c r="F63"/>
  <c r="G63"/>
  <c r="H63"/>
  <c r="I63"/>
  <c r="J63"/>
  <c r="K63"/>
  <c r="L63"/>
  <c r="M63"/>
  <c r="D64"/>
  <c r="E64"/>
  <c r="F64"/>
  <c r="G64"/>
  <c r="H64"/>
  <c r="I64"/>
  <c r="J64"/>
  <c r="K64"/>
  <c r="L64"/>
  <c r="M64"/>
  <c r="D65"/>
  <c r="E65"/>
  <c r="F65"/>
  <c r="G65"/>
  <c r="H65"/>
  <c r="I65"/>
  <c r="J65"/>
  <c r="K65"/>
  <c r="L65"/>
  <c r="M65"/>
  <c r="D66"/>
  <c r="E66"/>
  <c r="F66"/>
  <c r="G66"/>
  <c r="H66"/>
  <c r="I66"/>
  <c r="J66"/>
  <c r="K66"/>
  <c r="L66"/>
  <c r="M66"/>
  <c r="D67"/>
  <c r="E67"/>
  <c r="F67"/>
  <c r="G67"/>
  <c r="H67"/>
  <c r="I67"/>
  <c r="J67"/>
  <c r="K67"/>
  <c r="L67"/>
  <c r="M67"/>
  <c r="D68"/>
  <c r="E68"/>
  <c r="F68"/>
  <c r="G68"/>
  <c r="H68"/>
  <c r="I68"/>
  <c r="J68"/>
  <c r="K68"/>
  <c r="L68"/>
  <c r="M68"/>
  <c r="D69"/>
  <c r="E69"/>
  <c r="F69"/>
  <c r="G69"/>
  <c r="H69"/>
  <c r="I69"/>
  <c r="J69"/>
  <c r="K69"/>
  <c r="L69"/>
  <c r="M69"/>
  <c r="D70"/>
  <c r="E70"/>
  <c r="F70"/>
  <c r="G70"/>
  <c r="H70"/>
  <c r="I70"/>
  <c r="J70"/>
  <c r="K70"/>
  <c r="L70"/>
  <c r="M70"/>
  <c r="D71"/>
  <c r="E71"/>
  <c r="F71"/>
  <c r="G71"/>
  <c r="H71"/>
  <c r="I71"/>
  <c r="J71"/>
  <c r="K71"/>
  <c r="L71"/>
  <c r="M71"/>
  <c r="D72"/>
  <c r="E72"/>
  <c r="F72"/>
  <c r="G72"/>
  <c r="H72"/>
  <c r="I72"/>
  <c r="J72"/>
  <c r="K72"/>
  <c r="L72"/>
  <c r="M72"/>
  <c r="D73"/>
  <c r="E73"/>
  <c r="F73"/>
  <c r="G73"/>
  <c r="H73"/>
  <c r="I73"/>
  <c r="J73"/>
  <c r="K73"/>
  <c r="L73"/>
  <c r="M73"/>
  <c r="D74"/>
  <c r="E74"/>
  <c r="F74"/>
  <c r="G74"/>
  <c r="H74"/>
  <c r="I74"/>
  <c r="J74"/>
  <c r="K74"/>
  <c r="L74"/>
  <c r="M74"/>
  <c r="D75"/>
  <c r="E75"/>
  <c r="F75"/>
  <c r="G75"/>
  <c r="H75"/>
  <c r="I75"/>
  <c r="J75"/>
  <c r="K75"/>
  <c r="L75"/>
  <c r="M75"/>
  <c r="D76"/>
  <c r="E76"/>
  <c r="F76"/>
  <c r="G76"/>
  <c r="H76"/>
  <c r="I76"/>
  <c r="J76"/>
  <c r="K76"/>
  <c r="L76"/>
  <c r="M76"/>
  <c r="D77"/>
  <c r="E77"/>
  <c r="F77"/>
  <c r="G77"/>
  <c r="H77"/>
  <c r="I77"/>
  <c r="J77"/>
  <c r="K77"/>
  <c r="L77"/>
  <c r="M77"/>
  <c r="D78"/>
  <c r="E78"/>
  <c r="F78"/>
  <c r="G78"/>
  <c r="H78"/>
  <c r="I78"/>
  <c r="J78"/>
  <c r="K78"/>
  <c r="L78"/>
  <c r="M78"/>
  <c r="D79"/>
  <c r="E79"/>
  <c r="F79"/>
  <c r="G79"/>
  <c r="H79"/>
  <c r="I79"/>
  <c r="J79"/>
  <c r="K79"/>
  <c r="L79"/>
  <c r="M79"/>
  <c r="D80"/>
  <c r="E80"/>
  <c r="F80"/>
  <c r="G80"/>
  <c r="H80"/>
  <c r="I80"/>
  <c r="J80"/>
  <c r="K80"/>
  <c r="L80"/>
  <c r="M80"/>
  <c r="D81"/>
  <c r="E81"/>
  <c r="F81"/>
  <c r="G81"/>
  <c r="H81"/>
  <c r="I81"/>
  <c r="J81"/>
  <c r="K81"/>
  <c r="L81"/>
  <c r="M81"/>
  <c r="D82"/>
  <c r="E82"/>
  <c r="F82"/>
  <c r="G82"/>
  <c r="H82"/>
  <c r="I82"/>
  <c r="J82"/>
  <c r="K82"/>
  <c r="L82"/>
  <c r="M82"/>
  <c r="D83"/>
  <c r="E83"/>
  <c r="F83"/>
  <c r="G83"/>
  <c r="H83"/>
  <c r="I83"/>
  <c r="J83"/>
  <c r="K83"/>
  <c r="L83"/>
  <c r="M83"/>
  <c r="D84"/>
  <c r="E84"/>
  <c r="F84"/>
  <c r="G84"/>
  <c r="H84"/>
  <c r="I84"/>
  <c r="J84"/>
  <c r="K84"/>
  <c r="L84"/>
  <c r="M84"/>
  <c r="D85"/>
  <c r="E85"/>
  <c r="F85"/>
  <c r="G85"/>
  <c r="H85"/>
  <c r="I85"/>
  <c r="J85"/>
  <c r="K85"/>
  <c r="L85"/>
  <c r="M85"/>
  <c r="D86"/>
  <c r="E86"/>
  <c r="F86"/>
  <c r="G86"/>
  <c r="H86"/>
  <c r="I86"/>
  <c r="J86"/>
  <c r="K86"/>
  <c r="L86"/>
  <c r="M86"/>
  <c r="D87"/>
  <c r="E87"/>
  <c r="F87"/>
  <c r="G87"/>
  <c r="H87"/>
  <c r="I87"/>
  <c r="J87"/>
  <c r="K87"/>
  <c r="L87"/>
  <c r="M87"/>
  <c r="D88"/>
  <c r="E88"/>
  <c r="F88"/>
  <c r="G88"/>
  <c r="H88"/>
  <c r="I88"/>
  <c r="J88"/>
  <c r="K88"/>
  <c r="L88"/>
  <c r="M88"/>
  <c r="D89"/>
  <c r="E89"/>
  <c r="F89"/>
  <c r="G89"/>
  <c r="H89"/>
  <c r="I89"/>
  <c r="J89"/>
  <c r="K89"/>
  <c r="L89"/>
  <c r="M89"/>
  <c r="D90"/>
  <c r="E90"/>
  <c r="F90"/>
  <c r="G90"/>
  <c r="H90"/>
  <c r="I90"/>
  <c r="J90"/>
  <c r="K90"/>
  <c r="L90"/>
  <c r="M90"/>
  <c r="D91"/>
  <c r="E91"/>
  <c r="F91"/>
  <c r="G91"/>
  <c r="H91"/>
  <c r="I91"/>
  <c r="J91"/>
  <c r="K91"/>
  <c r="L91"/>
  <c r="M91"/>
  <c r="D92"/>
  <c r="E92"/>
  <c r="F92"/>
  <c r="G92"/>
  <c r="H92"/>
  <c r="I92"/>
  <c r="J92"/>
  <c r="K92"/>
  <c r="L92"/>
  <c r="M92"/>
  <c r="D93"/>
  <c r="E93"/>
  <c r="F93"/>
  <c r="G93"/>
  <c r="H93"/>
  <c r="I93"/>
  <c r="J93"/>
  <c r="K93"/>
  <c r="L93"/>
  <c r="M93"/>
  <c r="D94"/>
  <c r="E94"/>
  <c r="F94"/>
  <c r="G94"/>
  <c r="H94"/>
  <c r="I94"/>
  <c r="J94"/>
  <c r="K94"/>
  <c r="L94"/>
  <c r="M94"/>
  <c r="D95"/>
  <c r="E95"/>
  <c r="F95"/>
  <c r="G95"/>
  <c r="H95"/>
  <c r="I95"/>
  <c r="J95"/>
  <c r="K95"/>
  <c r="L95"/>
  <c r="M95"/>
  <c r="D96"/>
  <c r="E96"/>
  <c r="F96"/>
  <c r="G96"/>
  <c r="H96"/>
  <c r="I96"/>
  <c r="J96"/>
  <c r="K96"/>
  <c r="L96"/>
  <c r="M96"/>
  <c r="D97"/>
  <c r="E97"/>
  <c r="F97"/>
  <c r="G97"/>
  <c r="H97"/>
  <c r="I97"/>
  <c r="J97"/>
  <c r="K97"/>
  <c r="L97"/>
  <c r="M97"/>
  <c r="D98"/>
  <c r="E98"/>
  <c r="F98"/>
  <c r="G98"/>
  <c r="H98"/>
  <c r="I98"/>
  <c r="J98"/>
  <c r="K98"/>
  <c r="L98"/>
  <c r="M98"/>
  <c r="D99"/>
  <c r="E99"/>
  <c r="F99"/>
  <c r="G99"/>
  <c r="H99"/>
  <c r="I99"/>
  <c r="J99"/>
  <c r="K99"/>
  <c r="L99"/>
  <c r="M99"/>
  <c r="D100"/>
  <c r="E100"/>
  <c r="F100"/>
  <c r="G100"/>
  <c r="H100"/>
  <c r="I100"/>
  <c r="J100"/>
  <c r="K100"/>
  <c r="L100"/>
  <c r="M100"/>
  <c r="D101"/>
  <c r="E101"/>
  <c r="F101"/>
  <c r="G101"/>
  <c r="H101"/>
  <c r="I101"/>
  <c r="J101"/>
  <c r="K101"/>
  <c r="L101"/>
  <c r="M101"/>
  <c r="D102"/>
  <c r="E102"/>
  <c r="F102"/>
  <c r="G102"/>
  <c r="H102"/>
  <c r="I102"/>
  <c r="J102"/>
  <c r="K102"/>
  <c r="L102"/>
  <c r="M102"/>
  <c r="D103"/>
  <c r="E103"/>
  <c r="F103"/>
  <c r="G103"/>
  <c r="H103"/>
  <c r="I103"/>
  <c r="J103"/>
  <c r="K103"/>
  <c r="L103"/>
  <c r="M103"/>
  <c r="D104"/>
  <c r="E104"/>
  <c r="F104"/>
  <c r="G104"/>
  <c r="H104"/>
  <c r="I104"/>
  <c r="J104"/>
  <c r="K104"/>
  <c r="L104"/>
  <c r="M104"/>
  <c r="D105"/>
  <c r="E105"/>
  <c r="F105"/>
  <c r="G105"/>
  <c r="H105"/>
  <c r="I105"/>
  <c r="J105"/>
  <c r="K105"/>
  <c r="L105"/>
  <c r="M105"/>
  <c r="D106"/>
  <c r="E106"/>
  <c r="F106"/>
  <c r="G106"/>
  <c r="H106"/>
  <c r="I106"/>
  <c r="J106"/>
  <c r="K106"/>
  <c r="L106"/>
  <c r="M106"/>
  <c r="D107"/>
  <c r="E107"/>
  <c r="F107"/>
  <c r="G107"/>
  <c r="H107"/>
  <c r="I107"/>
  <c r="J107"/>
  <c r="K107"/>
  <c r="L107"/>
  <c r="M107"/>
  <c r="D108"/>
  <c r="E108"/>
  <c r="F108"/>
  <c r="G108"/>
  <c r="H108"/>
  <c r="I108"/>
  <c r="J108"/>
  <c r="K108"/>
  <c r="L108"/>
  <c r="M108"/>
  <c r="D109"/>
  <c r="E109"/>
  <c r="F109"/>
  <c r="G109"/>
  <c r="H109"/>
  <c r="I109"/>
  <c r="J109"/>
  <c r="K109"/>
  <c r="L109"/>
  <c r="M109"/>
  <c r="D110"/>
  <c r="E110"/>
  <c r="F110"/>
  <c r="G110"/>
  <c r="H110"/>
  <c r="I110"/>
  <c r="J110"/>
  <c r="K110"/>
  <c r="L110"/>
  <c r="M110"/>
  <c r="D111"/>
  <c r="E111"/>
  <c r="F111"/>
  <c r="G111"/>
  <c r="H111"/>
  <c r="I111"/>
  <c r="J111"/>
  <c r="K111"/>
  <c r="L111"/>
  <c r="M111"/>
  <c r="D112"/>
  <c r="E112"/>
  <c r="F112"/>
  <c r="G112"/>
  <c r="H112"/>
  <c r="I112"/>
  <c r="J112"/>
  <c r="K112"/>
  <c r="L112"/>
  <c r="M112"/>
  <c r="D113"/>
  <c r="E113"/>
  <c r="F113"/>
  <c r="G113"/>
  <c r="H113"/>
  <c r="I113"/>
  <c r="J113"/>
  <c r="K113"/>
  <c r="L113"/>
  <c r="M113"/>
  <c r="D114"/>
  <c r="E114"/>
  <c r="F114"/>
  <c r="G114"/>
  <c r="H114"/>
  <c r="I114"/>
  <c r="J114"/>
  <c r="K114"/>
  <c r="L114"/>
  <c r="M114"/>
  <c r="D115"/>
  <c r="E115"/>
  <c r="F115"/>
  <c r="G115"/>
  <c r="H115"/>
  <c r="I115"/>
  <c r="J115"/>
  <c r="K115"/>
  <c r="L115"/>
  <c r="M115"/>
  <c r="D116"/>
  <c r="E116"/>
  <c r="F116"/>
  <c r="G116"/>
  <c r="H116"/>
  <c r="I116"/>
  <c r="J116"/>
  <c r="K116"/>
  <c r="L116"/>
  <c r="M116"/>
  <c r="D117"/>
  <c r="E117"/>
  <c r="F117"/>
  <c r="G117"/>
  <c r="H117"/>
  <c r="I117"/>
  <c r="J117"/>
  <c r="K117"/>
  <c r="L117"/>
  <c r="M117"/>
  <c r="D118"/>
  <c r="E118"/>
  <c r="F118"/>
  <c r="G118"/>
  <c r="H118"/>
  <c r="I118"/>
  <c r="J118"/>
  <c r="K118"/>
  <c r="L118"/>
  <c r="M118"/>
  <c r="D119"/>
  <c r="E119"/>
  <c r="F119"/>
  <c r="G119"/>
  <c r="H119"/>
  <c r="I119"/>
  <c r="J119"/>
  <c r="K119"/>
  <c r="L119"/>
  <c r="M119"/>
  <c r="D120"/>
  <c r="E120"/>
  <c r="F120"/>
  <c r="G120"/>
  <c r="H120"/>
  <c r="I120"/>
  <c r="J120"/>
  <c r="K120"/>
  <c r="L120"/>
  <c r="M120"/>
  <c r="D121"/>
  <c r="E121"/>
  <c r="F121"/>
  <c r="G121"/>
  <c r="H121"/>
  <c r="I121"/>
  <c r="J121"/>
  <c r="K121"/>
  <c r="L121"/>
  <c r="M121"/>
  <c r="D122"/>
  <c r="E122"/>
  <c r="F122"/>
  <c r="G122"/>
  <c r="H122"/>
  <c r="I122"/>
  <c r="J122"/>
  <c r="K122"/>
  <c r="L122"/>
  <c r="M122"/>
  <c r="D123"/>
  <c r="E123"/>
  <c r="F123"/>
  <c r="G123"/>
  <c r="H123"/>
  <c r="I123"/>
  <c r="J123"/>
  <c r="K123"/>
  <c r="L123"/>
  <c r="M123"/>
  <c r="D124"/>
  <c r="E124"/>
  <c r="F124"/>
  <c r="G124"/>
  <c r="H124"/>
  <c r="I124"/>
  <c r="J124"/>
  <c r="K124"/>
  <c r="L124"/>
  <c r="M124"/>
  <c r="D125"/>
  <c r="E125"/>
  <c r="F125"/>
  <c r="G125"/>
  <c r="H125"/>
  <c r="I125"/>
  <c r="J125"/>
  <c r="K125"/>
  <c r="L125"/>
  <c r="M125"/>
  <c r="D126"/>
  <c r="E126"/>
  <c r="F126"/>
  <c r="G126"/>
  <c r="H126"/>
  <c r="I126"/>
  <c r="J126"/>
  <c r="K126"/>
  <c r="L126"/>
  <c r="M126"/>
  <c r="D127"/>
  <c r="E127"/>
  <c r="F127"/>
  <c r="G127"/>
  <c r="H127"/>
  <c r="I127"/>
  <c r="J127"/>
  <c r="K127"/>
  <c r="L127"/>
  <c r="M127"/>
  <c r="D128"/>
  <c r="E128"/>
  <c r="F128"/>
  <c r="G128"/>
  <c r="H128"/>
  <c r="I128"/>
  <c r="J128"/>
  <c r="K128"/>
  <c r="L128"/>
  <c r="M128"/>
  <c r="D129"/>
  <c r="E129"/>
  <c r="F129"/>
  <c r="G129"/>
  <c r="H129"/>
  <c r="I129"/>
  <c r="J129"/>
  <c r="K129"/>
  <c r="L129"/>
  <c r="M129"/>
  <c r="D130"/>
  <c r="E130"/>
  <c r="F130"/>
  <c r="G130"/>
  <c r="H130"/>
  <c r="I130"/>
  <c r="J130"/>
  <c r="K130"/>
  <c r="L130"/>
  <c r="M130"/>
  <c r="D131"/>
  <c r="E131"/>
  <c r="F131"/>
  <c r="G131"/>
  <c r="H131"/>
  <c r="I131"/>
  <c r="J131"/>
  <c r="K131"/>
  <c r="L131"/>
  <c r="M131"/>
  <c r="D132"/>
  <c r="E132"/>
  <c r="F132"/>
  <c r="G132"/>
  <c r="H132"/>
  <c r="I132"/>
  <c r="J132"/>
  <c r="K132"/>
  <c r="L132"/>
  <c r="M132"/>
  <c r="D133"/>
  <c r="E133"/>
  <c r="F133"/>
  <c r="G133"/>
  <c r="H133"/>
  <c r="I133"/>
  <c r="J133"/>
  <c r="K133"/>
  <c r="L133"/>
  <c r="M133"/>
  <c r="D134"/>
  <c r="E134"/>
  <c r="F134"/>
  <c r="G134"/>
  <c r="H134"/>
  <c r="I134"/>
  <c r="J134"/>
  <c r="K134"/>
  <c r="L134"/>
  <c r="M134"/>
  <c r="D135"/>
  <c r="E135"/>
  <c r="F135"/>
  <c r="G135"/>
  <c r="H135"/>
  <c r="I135"/>
  <c r="J135"/>
  <c r="K135"/>
  <c r="L135"/>
  <c r="M135"/>
  <c r="D136"/>
  <c r="E136"/>
  <c r="F136"/>
  <c r="G136"/>
  <c r="H136"/>
  <c r="I136"/>
  <c r="J136"/>
  <c r="K136"/>
  <c r="L136"/>
  <c r="M136"/>
  <c r="D137"/>
  <c r="E137"/>
  <c r="F137"/>
  <c r="G137"/>
  <c r="H137"/>
  <c r="I137"/>
  <c r="J137"/>
  <c r="K137"/>
  <c r="L137"/>
  <c r="M137"/>
  <c r="D138"/>
  <c r="E138"/>
  <c r="F138"/>
  <c r="G138"/>
  <c r="H138"/>
  <c r="I138"/>
  <c r="J138"/>
  <c r="K138"/>
  <c r="L138"/>
  <c r="M138"/>
  <c r="D139"/>
  <c r="E139"/>
  <c r="F139"/>
  <c r="G139"/>
  <c r="H139"/>
  <c r="I139"/>
  <c r="J139"/>
  <c r="K139"/>
  <c r="L139"/>
  <c r="M139"/>
  <c r="D140"/>
  <c r="E140"/>
  <c r="F140"/>
  <c r="G140"/>
  <c r="H140"/>
  <c r="I140"/>
  <c r="J140"/>
  <c r="K140"/>
  <c r="L140"/>
  <c r="M140"/>
  <c r="D141"/>
  <c r="E141"/>
  <c r="F141"/>
  <c r="G141"/>
  <c r="H141"/>
  <c r="I141"/>
  <c r="J141"/>
  <c r="K141"/>
  <c r="L141"/>
  <c r="M141"/>
  <c r="D142"/>
  <c r="E142"/>
  <c r="F142"/>
  <c r="G142"/>
  <c r="H142"/>
  <c r="I142"/>
  <c r="J142"/>
  <c r="K142"/>
  <c r="L142"/>
  <c r="M142"/>
  <c r="D143"/>
  <c r="E143"/>
  <c r="F143"/>
  <c r="G143"/>
  <c r="H143"/>
  <c r="I143"/>
  <c r="J143"/>
  <c r="K143"/>
  <c r="L143"/>
  <c r="M143"/>
  <c r="D144"/>
  <c r="E144"/>
  <c r="F144"/>
  <c r="G144"/>
  <c r="H144"/>
  <c r="I144"/>
  <c r="J144"/>
  <c r="K144"/>
  <c r="L144"/>
  <c r="M144"/>
  <c r="D145"/>
  <c r="E145"/>
  <c r="F145"/>
  <c r="G145"/>
  <c r="H145"/>
  <c r="I145"/>
  <c r="J145"/>
  <c r="K145"/>
  <c r="L145"/>
  <c r="M145"/>
  <c r="D146"/>
  <c r="E146"/>
  <c r="F146"/>
  <c r="G146"/>
  <c r="H146"/>
  <c r="I146"/>
  <c r="J146"/>
  <c r="K146"/>
  <c r="L146"/>
  <c r="M146"/>
  <c r="D147"/>
  <c r="E147"/>
  <c r="F147"/>
  <c r="G147"/>
  <c r="H147"/>
  <c r="I147"/>
  <c r="J147"/>
  <c r="K147"/>
  <c r="L147"/>
  <c r="M147"/>
  <c r="D148"/>
  <c r="E148"/>
  <c r="F148"/>
  <c r="G148"/>
  <c r="H148"/>
  <c r="I148"/>
  <c r="J148"/>
  <c r="K148"/>
  <c r="L148"/>
  <c r="M148"/>
  <c r="D149"/>
  <c r="E149"/>
  <c r="F149"/>
  <c r="G149"/>
  <c r="H149"/>
  <c r="I149"/>
  <c r="J149"/>
  <c r="K149"/>
  <c r="L149"/>
  <c r="M149"/>
  <c r="D150"/>
  <c r="E150"/>
  <c r="F150"/>
  <c r="G150"/>
  <c r="H150"/>
  <c r="I150"/>
  <c r="J150"/>
  <c r="K150"/>
  <c r="L150"/>
  <c r="M150"/>
  <c r="D151"/>
  <c r="E151"/>
  <c r="F151"/>
  <c r="G151"/>
  <c r="H151"/>
  <c r="I151"/>
  <c r="J151"/>
  <c r="K151"/>
  <c r="L151"/>
  <c r="M151"/>
  <c r="D152"/>
  <c r="E152"/>
  <c r="F152"/>
  <c r="G152"/>
  <c r="H152"/>
  <c r="I152"/>
  <c r="J152"/>
  <c r="K152"/>
  <c r="L152"/>
  <c r="M152"/>
  <c r="D153"/>
  <c r="E153"/>
  <c r="F153"/>
  <c r="G153"/>
  <c r="H153"/>
  <c r="I153"/>
  <c r="J153"/>
  <c r="K153"/>
  <c r="L153"/>
  <c r="M153"/>
  <c r="D154"/>
  <c r="E154"/>
  <c r="F154"/>
  <c r="G154"/>
  <c r="H154"/>
  <c r="I154"/>
  <c r="J154"/>
  <c r="K154"/>
  <c r="L154"/>
  <c r="M154"/>
  <c r="D155"/>
  <c r="E155"/>
  <c r="F155"/>
  <c r="G155"/>
  <c r="H155"/>
  <c r="I155"/>
  <c r="J155"/>
  <c r="K155"/>
  <c r="L155"/>
  <c r="M155"/>
  <c r="D156"/>
  <c r="E156"/>
  <c r="F156"/>
  <c r="G156"/>
  <c r="H156"/>
  <c r="I156"/>
  <c r="J156"/>
  <c r="K156"/>
  <c r="L156"/>
  <c r="M156"/>
  <c r="D157"/>
  <c r="E157"/>
  <c r="F157"/>
  <c r="G157"/>
  <c r="H157"/>
  <c r="I157"/>
  <c r="J157"/>
  <c r="K157"/>
  <c r="L157"/>
  <c r="M157"/>
  <c r="D158"/>
  <c r="E158"/>
  <c r="F158"/>
  <c r="G158"/>
  <c r="H158"/>
  <c r="I158"/>
  <c r="J158"/>
  <c r="K158"/>
  <c r="L158"/>
  <c r="M158"/>
  <c r="D159"/>
  <c r="E159"/>
  <c r="F159"/>
  <c r="G159"/>
  <c r="H159"/>
  <c r="I159"/>
  <c r="J159"/>
  <c r="K159"/>
  <c r="L159"/>
  <c r="M159"/>
  <c r="D160"/>
  <c r="E160"/>
  <c r="F160"/>
  <c r="G160"/>
  <c r="H160"/>
  <c r="I160"/>
  <c r="J160"/>
  <c r="K160"/>
  <c r="L160"/>
  <c r="M160"/>
  <c r="D161"/>
  <c r="E161"/>
  <c r="F161"/>
  <c r="G161"/>
  <c r="H161"/>
  <c r="I161"/>
  <c r="J161"/>
  <c r="K161"/>
  <c r="L161"/>
  <c r="M161"/>
  <c r="D162"/>
  <c r="E162"/>
  <c r="F162"/>
  <c r="G162"/>
  <c r="H162"/>
  <c r="I162"/>
  <c r="J162"/>
  <c r="K162"/>
  <c r="L162"/>
  <c r="M162"/>
  <c r="D163"/>
  <c r="E163"/>
  <c r="F163"/>
  <c r="G163"/>
  <c r="H163"/>
  <c r="I163"/>
  <c r="J163"/>
  <c r="K163"/>
  <c r="L163"/>
  <c r="M163"/>
  <c r="D164"/>
  <c r="E164"/>
  <c r="F164"/>
  <c r="G164"/>
  <c r="H164"/>
  <c r="I164"/>
  <c r="J164"/>
  <c r="K164"/>
  <c r="L164"/>
  <c r="M164"/>
  <c r="D165"/>
  <c r="E165"/>
  <c r="F165"/>
  <c r="G165"/>
  <c r="H165"/>
  <c r="I165"/>
  <c r="J165"/>
  <c r="K165"/>
  <c r="L165"/>
  <c r="M165"/>
  <c r="D166"/>
  <c r="E166"/>
  <c r="F166"/>
  <c r="G166"/>
  <c r="H166"/>
  <c r="I166"/>
  <c r="J166"/>
  <c r="K166"/>
  <c r="L166"/>
  <c r="M166"/>
  <c r="D167"/>
  <c r="E167"/>
  <c r="F167"/>
  <c r="G167"/>
  <c r="H167"/>
  <c r="I167"/>
  <c r="J167"/>
  <c r="K167"/>
  <c r="L167"/>
  <c r="M167"/>
  <c r="D168"/>
  <c r="E168"/>
  <c r="F168"/>
  <c r="G168"/>
  <c r="H168"/>
  <c r="I168"/>
  <c r="J168"/>
  <c r="K168"/>
  <c r="L168"/>
  <c r="M168"/>
  <c r="D169"/>
  <c r="E169"/>
  <c r="F169"/>
  <c r="G169"/>
  <c r="H169"/>
  <c r="I169"/>
  <c r="J169"/>
  <c r="K169"/>
  <c r="L169"/>
  <c r="M169"/>
  <c r="D170"/>
  <c r="E170"/>
  <c r="F170"/>
  <c r="G170"/>
  <c r="H170"/>
  <c r="I170"/>
  <c r="J170"/>
  <c r="K170"/>
  <c r="L170"/>
  <c r="M170"/>
  <c r="D171"/>
  <c r="E171"/>
  <c r="F171"/>
  <c r="G171"/>
  <c r="H171"/>
  <c r="I171"/>
  <c r="J171"/>
  <c r="K171"/>
  <c r="L171"/>
  <c r="M171"/>
  <c r="D172"/>
  <c r="E172"/>
  <c r="F172"/>
  <c r="G172"/>
  <c r="H172"/>
  <c r="I172"/>
  <c r="J172"/>
  <c r="K172"/>
  <c r="L172"/>
  <c r="M172"/>
  <c r="D173"/>
  <c r="E173"/>
  <c r="F173"/>
  <c r="G173"/>
  <c r="H173"/>
  <c r="I173"/>
  <c r="J173"/>
  <c r="K173"/>
  <c r="L173"/>
  <c r="M173"/>
  <c r="D174"/>
  <c r="E174"/>
  <c r="F174"/>
  <c r="G174"/>
  <c r="H174"/>
  <c r="I174"/>
  <c r="J174"/>
  <c r="K174"/>
  <c r="L174"/>
  <c r="M174"/>
  <c r="D175"/>
  <c r="E175"/>
  <c r="F175"/>
  <c r="G175"/>
  <c r="H175"/>
  <c r="I175"/>
  <c r="J175"/>
  <c r="K175"/>
  <c r="L175"/>
  <c r="M175"/>
  <c r="D176"/>
  <c r="E176"/>
  <c r="F176"/>
  <c r="G176"/>
  <c r="H176"/>
  <c r="I176"/>
  <c r="J176"/>
  <c r="K176"/>
  <c r="L176"/>
  <c r="M176"/>
  <c r="D177"/>
  <c r="E177"/>
  <c r="F177"/>
  <c r="G177"/>
  <c r="H177"/>
  <c r="I177"/>
  <c r="J177"/>
  <c r="K177"/>
  <c r="L177"/>
  <c r="M177"/>
  <c r="D178"/>
  <c r="E178"/>
  <c r="F178"/>
  <c r="G178"/>
  <c r="H178"/>
  <c r="I178"/>
  <c r="J178"/>
  <c r="K178"/>
  <c r="L178"/>
  <c r="M178"/>
  <c r="D179"/>
  <c r="E179"/>
  <c r="F179"/>
  <c r="G179"/>
  <c r="H179"/>
  <c r="I179"/>
  <c r="J179"/>
  <c r="K179"/>
  <c r="L179"/>
  <c r="M179"/>
  <c r="D180"/>
  <c r="E180"/>
  <c r="F180"/>
  <c r="G180"/>
  <c r="H180"/>
  <c r="I180"/>
  <c r="J180"/>
  <c r="K180"/>
  <c r="L180"/>
  <c r="M180"/>
  <c r="D181"/>
  <c r="E181"/>
  <c r="F181"/>
  <c r="G181"/>
  <c r="H181"/>
  <c r="I181"/>
  <c r="J181"/>
  <c r="K181"/>
  <c r="L181"/>
  <c r="M181"/>
  <c r="D182"/>
  <c r="E182"/>
  <c r="F182"/>
  <c r="G182"/>
  <c r="H182"/>
  <c r="I182"/>
  <c r="J182"/>
  <c r="K182"/>
  <c r="L182"/>
  <c r="M182"/>
  <c r="D183"/>
  <c r="E183"/>
  <c r="F183"/>
  <c r="G183"/>
  <c r="H183"/>
  <c r="I183"/>
  <c r="J183"/>
  <c r="K183"/>
  <c r="L183"/>
  <c r="M183"/>
  <c r="D184"/>
  <c r="E184"/>
  <c r="F184"/>
  <c r="G184"/>
  <c r="H184"/>
  <c r="I184"/>
  <c r="J184"/>
  <c r="K184"/>
  <c r="L184"/>
  <c r="M184"/>
  <c r="D185"/>
  <c r="E185"/>
  <c r="F185"/>
  <c r="G185"/>
  <c r="H185"/>
  <c r="I185"/>
  <c r="J185"/>
  <c r="K185"/>
  <c r="L185"/>
  <c r="M185"/>
  <c r="D186"/>
  <c r="E186"/>
  <c r="F186"/>
  <c r="G186"/>
  <c r="H186"/>
  <c r="I186"/>
  <c r="J186"/>
  <c r="K186"/>
  <c r="L186"/>
  <c r="M186"/>
  <c r="D187"/>
  <c r="E187"/>
  <c r="F187"/>
  <c r="G187"/>
  <c r="H187"/>
  <c r="I187"/>
  <c r="J187"/>
  <c r="K187"/>
  <c r="L187"/>
  <c r="M187"/>
  <c r="D188"/>
  <c r="E188"/>
  <c r="F188"/>
  <c r="G188"/>
  <c r="H188"/>
  <c r="I188"/>
  <c r="J188"/>
  <c r="K188"/>
  <c r="L188"/>
  <c r="M188"/>
  <c r="D189"/>
  <c r="E189"/>
  <c r="F189"/>
  <c r="G189"/>
  <c r="H189"/>
  <c r="I189"/>
  <c r="J189"/>
  <c r="K189"/>
  <c r="L189"/>
  <c r="M189"/>
  <c r="D190"/>
  <c r="E190"/>
  <c r="F190"/>
  <c r="G190"/>
  <c r="H190"/>
  <c r="I190"/>
  <c r="J190"/>
  <c r="K190"/>
  <c r="L190"/>
  <c r="M190"/>
  <c r="D191"/>
  <c r="E191"/>
  <c r="F191"/>
  <c r="G191"/>
  <c r="H191"/>
  <c r="I191"/>
  <c r="J191"/>
  <c r="K191"/>
  <c r="L191"/>
  <c r="M191"/>
  <c r="D192"/>
  <c r="E192"/>
  <c r="F192"/>
  <c r="G192"/>
  <c r="H192"/>
  <c r="I192"/>
  <c r="J192"/>
  <c r="K192"/>
  <c r="L192"/>
  <c r="M192"/>
  <c r="D193"/>
  <c r="E193"/>
  <c r="F193"/>
  <c r="G193"/>
  <c r="H193"/>
  <c r="I193"/>
  <c r="J193"/>
  <c r="K193"/>
  <c r="L193"/>
  <c r="M193"/>
  <c r="D194"/>
  <c r="E194"/>
  <c r="F194"/>
  <c r="G194"/>
  <c r="H194"/>
  <c r="I194"/>
  <c r="J194"/>
  <c r="K194"/>
  <c r="L194"/>
  <c r="M194"/>
  <c r="D195"/>
  <c r="E195"/>
  <c r="F195"/>
  <c r="G195"/>
  <c r="H195"/>
  <c r="I195"/>
  <c r="J195"/>
  <c r="K195"/>
  <c r="L195"/>
  <c r="M195"/>
  <c r="D196"/>
  <c r="E196"/>
  <c r="F196"/>
  <c r="G196"/>
  <c r="H196"/>
  <c r="I196"/>
  <c r="J196"/>
  <c r="K196"/>
  <c r="L196"/>
  <c r="M196"/>
  <c r="D197"/>
  <c r="E197"/>
  <c r="F197"/>
  <c r="G197"/>
  <c r="H197"/>
  <c r="I197"/>
  <c r="J197"/>
  <c r="K197"/>
  <c r="L197"/>
  <c r="M197"/>
  <c r="D198"/>
  <c r="E198"/>
  <c r="F198"/>
  <c r="G198"/>
  <c r="H198"/>
  <c r="I198"/>
  <c r="J198"/>
  <c r="K198"/>
  <c r="L198"/>
  <c r="M198"/>
  <c r="D199"/>
  <c r="E199"/>
  <c r="F199"/>
  <c r="G199"/>
  <c r="H199"/>
  <c r="I199"/>
  <c r="J199"/>
  <c r="K199"/>
  <c r="L199"/>
  <c r="M199"/>
  <c r="D200"/>
  <c r="E200"/>
  <c r="F200"/>
  <c r="G200"/>
  <c r="H200"/>
  <c r="I200"/>
  <c r="J200"/>
  <c r="K200"/>
  <c r="L200"/>
  <c r="M200"/>
  <c r="D201"/>
  <c r="E201"/>
  <c r="F201"/>
  <c r="G201"/>
  <c r="H201"/>
  <c r="I201"/>
  <c r="J201"/>
  <c r="K201"/>
  <c r="L201"/>
  <c r="M201"/>
  <c r="D202"/>
  <c r="E202"/>
  <c r="F202"/>
  <c r="G202"/>
  <c r="H202"/>
  <c r="I202"/>
  <c r="J202"/>
  <c r="K202"/>
  <c r="L202"/>
  <c r="M202"/>
  <c r="D203"/>
  <c r="E203"/>
  <c r="F203"/>
  <c r="G203"/>
  <c r="H203"/>
  <c r="I203"/>
  <c r="J203"/>
  <c r="K203"/>
  <c r="L203"/>
  <c r="M203"/>
  <c r="D204"/>
  <c r="E204"/>
  <c r="F204"/>
  <c r="G204"/>
  <c r="H204"/>
  <c r="I204"/>
  <c r="J204"/>
  <c r="K204"/>
  <c r="L204"/>
  <c r="M204"/>
  <c r="D205"/>
  <c r="E205"/>
  <c r="F205"/>
  <c r="G205"/>
  <c r="H205"/>
  <c r="I205"/>
  <c r="J205"/>
  <c r="K205"/>
  <c r="L205"/>
  <c r="M205"/>
  <c r="D206"/>
  <c r="E206"/>
  <c r="F206"/>
  <c r="G206"/>
  <c r="H206"/>
  <c r="I206"/>
  <c r="J206"/>
  <c r="K206"/>
  <c r="L206"/>
  <c r="M206"/>
  <c r="D207"/>
  <c r="E207"/>
  <c r="F207"/>
  <c r="G207"/>
  <c r="H207"/>
  <c r="I207"/>
  <c r="J207"/>
  <c r="K207"/>
  <c r="L207"/>
  <c r="M207"/>
  <c r="D208"/>
  <c r="E208"/>
  <c r="F208"/>
  <c r="G208"/>
  <c r="H208"/>
  <c r="I208"/>
  <c r="J208"/>
  <c r="K208"/>
  <c r="L208"/>
  <c r="M208"/>
  <c r="D209"/>
  <c r="E209"/>
  <c r="F209"/>
  <c r="G209"/>
  <c r="H209"/>
  <c r="I209"/>
  <c r="J209"/>
  <c r="K209"/>
  <c r="L209"/>
  <c r="M209"/>
  <c r="D210"/>
  <c r="E210"/>
  <c r="F210"/>
  <c r="G210"/>
  <c r="H210"/>
  <c r="I210"/>
  <c r="J210"/>
  <c r="K210"/>
  <c r="L210"/>
  <c r="M210"/>
  <c r="D211"/>
  <c r="E211"/>
  <c r="F211"/>
  <c r="G211"/>
  <c r="H211"/>
  <c r="I211"/>
  <c r="J211"/>
  <c r="K211"/>
  <c r="L211"/>
  <c r="M211"/>
  <c r="D212"/>
  <c r="E212"/>
  <c r="F212"/>
  <c r="G212"/>
  <c r="H212"/>
  <c r="I212"/>
  <c r="J212"/>
  <c r="K212"/>
  <c r="L212"/>
  <c r="M212"/>
  <c r="D213"/>
  <c r="E213"/>
  <c r="F213"/>
  <c r="G213"/>
  <c r="H213"/>
  <c r="I213"/>
  <c r="J213"/>
  <c r="K213"/>
  <c r="L213"/>
  <c r="M213"/>
  <c r="D214"/>
  <c r="E214"/>
  <c r="F214"/>
  <c r="G214"/>
  <c r="H214"/>
  <c r="I214"/>
  <c r="J214"/>
  <c r="K214"/>
  <c r="L214"/>
  <c r="M214"/>
  <c r="D215"/>
  <c r="E215"/>
  <c r="F215"/>
  <c r="G215"/>
  <c r="H215"/>
  <c r="I215"/>
  <c r="J215"/>
  <c r="K215"/>
  <c r="L215"/>
  <c r="M215"/>
  <c r="D216"/>
  <c r="E216"/>
  <c r="F216"/>
  <c r="G216"/>
  <c r="H216"/>
  <c r="I216"/>
  <c r="J216"/>
  <c r="K216"/>
  <c r="L216"/>
  <c r="M216"/>
  <c r="D217"/>
  <c r="E217"/>
  <c r="F217"/>
  <c r="G217"/>
  <c r="H217"/>
  <c r="I217"/>
  <c r="J217"/>
  <c r="K217"/>
  <c r="L217"/>
  <c r="M217"/>
  <c r="D218"/>
  <c r="E218"/>
  <c r="F218"/>
  <c r="G218"/>
  <c r="H218"/>
  <c r="I218"/>
  <c r="J218"/>
  <c r="K218"/>
  <c r="L218"/>
  <c r="M218"/>
  <c r="D219"/>
  <c r="E219"/>
  <c r="F219"/>
  <c r="G219"/>
  <c r="H219"/>
  <c r="I219"/>
  <c r="J219"/>
  <c r="K219"/>
  <c r="L219"/>
  <c r="M219"/>
  <c r="D220"/>
  <c r="E220"/>
  <c r="F220"/>
  <c r="G220"/>
  <c r="H220"/>
  <c r="I220"/>
  <c r="J220"/>
  <c r="K220"/>
  <c r="L220"/>
  <c r="M220"/>
  <c r="D221"/>
  <c r="E221"/>
  <c r="F221"/>
  <c r="G221"/>
  <c r="H221"/>
  <c r="I221"/>
  <c r="J221"/>
  <c r="K221"/>
  <c r="L221"/>
  <c r="M221"/>
  <c r="D222"/>
  <c r="E222"/>
  <c r="F222"/>
  <c r="G222"/>
  <c r="H222"/>
  <c r="I222"/>
  <c r="J222"/>
  <c r="K222"/>
  <c r="L222"/>
  <c r="M222"/>
  <c r="D223"/>
  <c r="E223"/>
  <c r="F223"/>
  <c r="G223"/>
  <c r="H223"/>
  <c r="I223"/>
  <c r="J223"/>
  <c r="K223"/>
  <c r="L223"/>
  <c r="M223"/>
  <c r="D224"/>
  <c r="E224"/>
  <c r="F224"/>
  <c r="G224"/>
  <c r="H224"/>
  <c r="I224"/>
  <c r="J224"/>
  <c r="K224"/>
  <c r="L224"/>
  <c r="M224"/>
  <c r="D225"/>
  <c r="E225"/>
  <c r="F225"/>
  <c r="G225"/>
  <c r="H225"/>
  <c r="I225"/>
  <c r="J225"/>
  <c r="K225"/>
  <c r="L225"/>
  <c r="M225"/>
  <c r="D226"/>
  <c r="E226"/>
  <c r="F226"/>
  <c r="G226"/>
  <c r="H226"/>
  <c r="I226"/>
  <c r="J226"/>
  <c r="K226"/>
  <c r="L226"/>
  <c r="M226"/>
  <c r="D227"/>
  <c r="E227"/>
  <c r="F227"/>
  <c r="G227"/>
  <c r="H227"/>
  <c r="I227"/>
  <c r="J227"/>
  <c r="K227"/>
  <c r="L227"/>
  <c r="M227"/>
  <c r="D228"/>
  <c r="E228"/>
  <c r="F228"/>
  <c r="G228"/>
  <c r="H228"/>
  <c r="I228"/>
  <c r="J228"/>
  <c r="K228"/>
  <c r="L228"/>
  <c r="M228"/>
  <c r="D229"/>
  <c r="E229"/>
  <c r="F229"/>
  <c r="G229"/>
  <c r="H229"/>
  <c r="I229"/>
  <c r="J229"/>
  <c r="K229"/>
  <c r="L229"/>
  <c r="M229"/>
  <c r="D230"/>
  <c r="E230"/>
  <c r="F230"/>
  <c r="G230"/>
  <c r="H230"/>
  <c r="I230"/>
  <c r="J230"/>
  <c r="K230"/>
  <c r="L230"/>
  <c r="M230"/>
  <c r="D231"/>
  <c r="E231"/>
  <c r="F231"/>
  <c r="G231"/>
  <c r="H231"/>
  <c r="I231"/>
  <c r="J231"/>
  <c r="K231"/>
  <c r="L231"/>
  <c r="M231"/>
  <c r="D232"/>
  <c r="E232"/>
  <c r="F232"/>
  <c r="G232"/>
  <c r="H232"/>
  <c r="I232"/>
  <c r="J232"/>
  <c r="K232"/>
  <c r="L232"/>
  <c r="M232"/>
  <c r="D233"/>
  <c r="E233"/>
  <c r="F233"/>
  <c r="G233"/>
  <c r="H233"/>
  <c r="I233"/>
  <c r="J233"/>
  <c r="K233"/>
  <c r="L233"/>
  <c r="M233"/>
  <c r="D234"/>
  <c r="E234"/>
  <c r="F234"/>
  <c r="G234"/>
  <c r="H234"/>
  <c r="I234"/>
  <c r="J234"/>
  <c r="K234"/>
  <c r="L234"/>
  <c r="M234"/>
  <c r="D235"/>
  <c r="E235"/>
  <c r="F235"/>
  <c r="G235"/>
  <c r="H235"/>
  <c r="I235"/>
  <c r="J235"/>
  <c r="K235"/>
  <c r="L235"/>
  <c r="M235"/>
  <c r="D236"/>
  <c r="E236"/>
  <c r="F236"/>
  <c r="G236"/>
  <c r="H236"/>
  <c r="I236"/>
  <c r="J236"/>
  <c r="K236"/>
  <c r="L236"/>
  <c r="M236"/>
  <c r="D237"/>
  <c r="E237"/>
  <c r="F237"/>
  <c r="G237"/>
  <c r="H237"/>
  <c r="I237"/>
  <c r="J237"/>
  <c r="K237"/>
  <c r="L237"/>
  <c r="M237"/>
  <c r="D238"/>
  <c r="E238"/>
  <c r="F238"/>
  <c r="G238"/>
  <c r="H238"/>
  <c r="I238"/>
  <c r="J238"/>
  <c r="K238"/>
  <c r="L238"/>
  <c r="M238"/>
  <c r="D239"/>
  <c r="E239"/>
  <c r="F239"/>
  <c r="G239"/>
  <c r="H239"/>
  <c r="I239"/>
  <c r="J239"/>
  <c r="K239"/>
  <c r="L239"/>
  <c r="M239"/>
  <c r="D240"/>
  <c r="E240"/>
  <c r="F240"/>
  <c r="G240"/>
  <c r="H240"/>
  <c r="I240"/>
  <c r="J240"/>
  <c r="K240"/>
  <c r="L240"/>
  <c r="M240"/>
  <c r="D241"/>
  <c r="E241"/>
  <c r="F241"/>
  <c r="G241"/>
  <c r="H241"/>
  <c r="I241"/>
  <c r="J241"/>
  <c r="K241"/>
  <c r="L241"/>
  <c r="M241"/>
  <c r="D242"/>
  <c r="E242"/>
  <c r="F242"/>
  <c r="G242"/>
  <c r="H242"/>
  <c r="I242"/>
  <c r="J242"/>
  <c r="K242"/>
  <c r="L242"/>
  <c r="M242"/>
  <c r="D243"/>
  <c r="E243"/>
  <c r="F243"/>
  <c r="G243"/>
  <c r="H243"/>
  <c r="I243"/>
  <c r="J243"/>
  <c r="K243"/>
  <c r="L243"/>
  <c r="M243"/>
  <c r="D244"/>
  <c r="E244"/>
  <c r="F244"/>
  <c r="G244"/>
  <c r="H244"/>
  <c r="I244"/>
  <c r="J244"/>
  <c r="K244"/>
  <c r="L244"/>
  <c r="M244"/>
  <c r="D245"/>
  <c r="E245"/>
  <c r="F245"/>
  <c r="G245"/>
  <c r="H245"/>
  <c r="I245"/>
  <c r="J245"/>
  <c r="K245"/>
  <c r="L245"/>
  <c r="M245"/>
  <c r="D246"/>
  <c r="E246"/>
  <c r="F246"/>
  <c r="G246"/>
  <c r="H246"/>
  <c r="I246"/>
  <c r="J246"/>
  <c r="K246"/>
  <c r="L246"/>
  <c r="M246"/>
  <c r="D247"/>
  <c r="E247"/>
  <c r="F247"/>
  <c r="G247"/>
  <c r="H247"/>
  <c r="I247"/>
  <c r="J247"/>
  <c r="K247"/>
  <c r="L247"/>
  <c r="M247"/>
  <c r="D248"/>
  <c r="E248"/>
  <c r="F248"/>
  <c r="G248"/>
  <c r="H248"/>
  <c r="I248"/>
  <c r="J248"/>
  <c r="K248"/>
  <c r="L248"/>
  <c r="M248"/>
  <c r="D249"/>
  <c r="E249"/>
  <c r="F249"/>
  <c r="G249"/>
  <c r="H249"/>
  <c r="I249"/>
  <c r="J249"/>
  <c r="K249"/>
  <c r="L249"/>
  <c r="M249"/>
  <c r="D250"/>
  <c r="E250"/>
  <c r="F250"/>
  <c r="G250"/>
  <c r="H250"/>
  <c r="I250"/>
  <c r="J250"/>
  <c r="K250"/>
  <c r="L250"/>
  <c r="M250"/>
  <c r="D251"/>
  <c r="E251"/>
  <c r="F251"/>
  <c r="G251"/>
  <c r="H251"/>
  <c r="I251"/>
  <c r="J251"/>
  <c r="K251"/>
  <c r="L251"/>
  <c r="M251"/>
  <c r="D252"/>
  <c r="E252"/>
  <c r="F252"/>
  <c r="G252"/>
  <c r="H252"/>
  <c r="I252"/>
  <c r="J252"/>
  <c r="K252"/>
  <c r="L252"/>
  <c r="M252"/>
  <c r="D253"/>
  <c r="E253"/>
  <c r="F253"/>
  <c r="G253"/>
  <c r="H253"/>
  <c r="I253"/>
  <c r="J253"/>
  <c r="K253"/>
  <c r="L253"/>
  <c r="M253"/>
  <c r="D254"/>
  <c r="E254"/>
  <c r="F254"/>
  <c r="G254"/>
  <c r="H254"/>
  <c r="I254"/>
  <c r="J254"/>
  <c r="K254"/>
  <c r="L254"/>
  <c r="M254"/>
  <c r="D255"/>
  <c r="E255"/>
  <c r="F255"/>
  <c r="G255"/>
  <c r="H255"/>
  <c r="I255"/>
  <c r="J255"/>
  <c r="K255"/>
  <c r="L255"/>
  <c r="M255"/>
  <c r="D256"/>
  <c r="E256"/>
  <c r="F256"/>
  <c r="G256"/>
  <c r="H256"/>
  <c r="I256"/>
  <c r="J256"/>
  <c r="K256"/>
  <c r="L256"/>
  <c r="M256"/>
  <c r="D257"/>
  <c r="E257"/>
  <c r="F257"/>
  <c r="G257"/>
  <c r="H257"/>
  <c r="I257"/>
  <c r="J257"/>
  <c r="K257"/>
  <c r="L257"/>
  <c r="M257"/>
  <c r="D258"/>
  <c r="E258"/>
  <c r="F258"/>
  <c r="G258"/>
  <c r="H258"/>
  <c r="I258"/>
  <c r="J258"/>
  <c r="K258"/>
  <c r="L258"/>
  <c r="M258"/>
  <c r="D259"/>
  <c r="E259"/>
  <c r="F259"/>
  <c r="G259"/>
  <c r="H259"/>
  <c r="I259"/>
  <c r="J259"/>
  <c r="K259"/>
  <c r="L259"/>
  <c r="M259"/>
  <c r="D260"/>
  <c r="E260"/>
  <c r="F260"/>
  <c r="G260"/>
  <c r="H260"/>
  <c r="I260"/>
  <c r="J260"/>
  <c r="K260"/>
  <c r="L260"/>
  <c r="M260"/>
  <c r="D261"/>
  <c r="E261"/>
  <c r="F261"/>
  <c r="G261"/>
  <c r="H261"/>
  <c r="I261"/>
  <c r="J261"/>
  <c r="K261"/>
  <c r="L261"/>
  <c r="M261"/>
  <c r="D262"/>
  <c r="E262"/>
  <c r="F262"/>
  <c r="G262"/>
  <c r="H262"/>
  <c r="I262"/>
  <c r="J262"/>
  <c r="K262"/>
  <c r="L262"/>
  <c r="M262"/>
  <c r="D263"/>
  <c r="E263"/>
  <c r="F263"/>
  <c r="G263"/>
  <c r="H263"/>
  <c r="I263"/>
  <c r="J263"/>
  <c r="K263"/>
  <c r="L263"/>
  <c r="M263"/>
  <c r="D264"/>
  <c r="E264"/>
  <c r="F264"/>
  <c r="G264"/>
  <c r="H264"/>
  <c r="I264"/>
  <c r="J264"/>
  <c r="K264"/>
  <c r="L264"/>
  <c r="M264"/>
  <c r="D265"/>
  <c r="E265"/>
  <c r="F265"/>
  <c r="G265"/>
  <c r="H265"/>
  <c r="I265"/>
  <c r="J265"/>
  <c r="K265"/>
  <c r="L265"/>
  <c r="M265"/>
  <c r="D266"/>
  <c r="E266"/>
  <c r="F266"/>
  <c r="G266"/>
  <c r="H266"/>
  <c r="I266"/>
  <c r="J266"/>
  <c r="K266"/>
  <c r="L266"/>
  <c r="M266"/>
  <c r="D267"/>
  <c r="E267"/>
  <c r="F267"/>
  <c r="G267"/>
  <c r="H267"/>
  <c r="I267"/>
  <c r="J267"/>
  <c r="K267"/>
  <c r="L267"/>
  <c r="M267"/>
  <c r="D268"/>
  <c r="E268"/>
  <c r="F268"/>
  <c r="G268"/>
  <c r="H268"/>
  <c r="I268"/>
  <c r="J268"/>
  <c r="K268"/>
  <c r="L268"/>
  <c r="M268"/>
  <c r="D269"/>
  <c r="E269"/>
  <c r="F269"/>
  <c r="G269"/>
  <c r="H269"/>
  <c r="I269"/>
  <c r="J269"/>
  <c r="K269"/>
  <c r="L269"/>
  <c r="M269"/>
  <c r="D270"/>
  <c r="E270"/>
  <c r="F270"/>
  <c r="G270"/>
  <c r="H270"/>
  <c r="I270"/>
  <c r="J270"/>
  <c r="K270"/>
  <c r="L270"/>
  <c r="M270"/>
  <c r="D271"/>
  <c r="E271"/>
  <c r="F271"/>
  <c r="G271"/>
  <c r="H271"/>
  <c r="I271"/>
  <c r="J271"/>
  <c r="K271"/>
  <c r="L271"/>
  <c r="M271"/>
  <c r="D272"/>
  <c r="E272"/>
  <c r="F272"/>
  <c r="G272"/>
  <c r="H272"/>
  <c r="I272"/>
  <c r="J272"/>
  <c r="K272"/>
  <c r="L272"/>
  <c r="M272"/>
  <c r="D273"/>
  <c r="E273"/>
  <c r="F273"/>
  <c r="G273"/>
  <c r="H273"/>
  <c r="I273"/>
  <c r="J273"/>
  <c r="K273"/>
  <c r="L273"/>
  <c r="M273"/>
  <c r="D274"/>
  <c r="E274"/>
  <c r="F274"/>
  <c r="G274"/>
  <c r="H274"/>
  <c r="I274"/>
  <c r="J274"/>
  <c r="K274"/>
  <c r="L274"/>
  <c r="M274"/>
  <c r="D275"/>
  <c r="E275"/>
  <c r="F275"/>
  <c r="G275"/>
  <c r="H275"/>
  <c r="I275"/>
  <c r="J275"/>
  <c r="K275"/>
  <c r="L275"/>
  <c r="M275"/>
  <c r="D276"/>
  <c r="E276"/>
  <c r="F276"/>
  <c r="G276"/>
  <c r="H276"/>
  <c r="I276"/>
  <c r="J276"/>
  <c r="K276"/>
  <c r="L276"/>
  <c r="M276"/>
  <c r="D277"/>
  <c r="E277"/>
  <c r="F277"/>
  <c r="G277"/>
  <c r="H277"/>
  <c r="I277"/>
  <c r="J277"/>
  <c r="K277"/>
  <c r="L277"/>
  <c r="M277"/>
  <c r="D278"/>
  <c r="E278"/>
  <c r="F278"/>
  <c r="G278"/>
  <c r="H278"/>
  <c r="I278"/>
  <c r="J278"/>
  <c r="K278"/>
  <c r="L278"/>
  <c r="M278"/>
  <c r="D279"/>
  <c r="E279"/>
  <c r="F279"/>
  <c r="G279"/>
  <c r="H279"/>
  <c r="I279"/>
  <c r="J279"/>
  <c r="K279"/>
  <c r="L279"/>
  <c r="M279"/>
  <c r="D280"/>
  <c r="E280"/>
  <c r="F280"/>
  <c r="G280"/>
  <c r="H280"/>
  <c r="I280"/>
  <c r="J280"/>
  <c r="K280"/>
  <c r="L280"/>
  <c r="M280"/>
  <c r="D281"/>
  <c r="E281"/>
  <c r="F281"/>
  <c r="G281"/>
  <c r="H281"/>
  <c r="I281"/>
  <c r="J281"/>
  <c r="K281"/>
  <c r="L281"/>
  <c r="M281"/>
  <c r="D282"/>
  <c r="E282"/>
  <c r="F282"/>
  <c r="G282"/>
  <c r="H282"/>
  <c r="I282"/>
  <c r="J282"/>
  <c r="K282"/>
  <c r="L282"/>
  <c r="M282"/>
  <c r="D283"/>
  <c r="E283"/>
  <c r="F283"/>
  <c r="G283"/>
  <c r="H283"/>
  <c r="I283"/>
  <c r="J283"/>
  <c r="K283"/>
  <c r="L283"/>
  <c r="M283"/>
  <c r="D284"/>
  <c r="E284"/>
  <c r="F284"/>
  <c r="G284"/>
  <c r="H284"/>
  <c r="I284"/>
  <c r="J284"/>
  <c r="K284"/>
  <c r="L284"/>
  <c r="M284"/>
  <c r="D285"/>
  <c r="E285"/>
  <c r="F285"/>
  <c r="G285"/>
  <c r="H285"/>
  <c r="I285"/>
  <c r="J285"/>
  <c r="K285"/>
  <c r="L285"/>
  <c r="M285"/>
  <c r="D286"/>
  <c r="E286"/>
  <c r="F286"/>
  <c r="G286"/>
  <c r="H286"/>
  <c r="I286"/>
  <c r="J286"/>
  <c r="K286"/>
  <c r="L286"/>
  <c r="M286"/>
  <c r="D287"/>
  <c r="E287"/>
  <c r="F287"/>
  <c r="G287"/>
  <c r="H287"/>
  <c r="I287"/>
  <c r="J287"/>
  <c r="K287"/>
  <c r="L287"/>
  <c r="M287"/>
  <c r="D288"/>
  <c r="E288"/>
  <c r="F288"/>
  <c r="G288"/>
  <c r="H288"/>
  <c r="I288"/>
  <c r="J288"/>
  <c r="K288"/>
  <c r="L288"/>
  <c r="M288"/>
  <c r="D289"/>
  <c r="E289"/>
  <c r="F289"/>
  <c r="G289"/>
  <c r="H289"/>
  <c r="I289"/>
  <c r="J289"/>
  <c r="K289"/>
  <c r="L289"/>
  <c r="M289"/>
  <c r="D290"/>
  <c r="E290"/>
  <c r="F290"/>
  <c r="G290"/>
  <c r="H290"/>
  <c r="I290"/>
  <c r="J290"/>
  <c r="K290"/>
  <c r="L290"/>
  <c r="M290"/>
  <c r="D291"/>
  <c r="E291"/>
  <c r="F291"/>
  <c r="G291"/>
  <c r="H291"/>
  <c r="I291"/>
  <c r="J291"/>
  <c r="K291"/>
  <c r="L291"/>
  <c r="M291"/>
  <c r="D292"/>
  <c r="E292"/>
  <c r="F292"/>
  <c r="G292"/>
  <c r="H292"/>
  <c r="I292"/>
  <c r="J292"/>
  <c r="K292"/>
  <c r="L292"/>
  <c r="M292"/>
  <c r="D293"/>
  <c r="E293"/>
  <c r="F293"/>
  <c r="G293"/>
  <c r="H293"/>
  <c r="I293"/>
  <c r="J293"/>
  <c r="K293"/>
  <c r="L293"/>
  <c r="M293"/>
  <c r="D294"/>
  <c r="E294"/>
  <c r="F294"/>
  <c r="G294"/>
  <c r="H294"/>
  <c r="I294"/>
  <c r="J294"/>
  <c r="K294"/>
  <c r="L294"/>
  <c r="M294"/>
  <c r="D295"/>
  <c r="E295"/>
  <c r="F295"/>
  <c r="G295"/>
  <c r="H295"/>
  <c r="I295"/>
  <c r="J295"/>
  <c r="K295"/>
  <c r="L295"/>
  <c r="M295"/>
  <c r="D296"/>
  <c r="E296"/>
  <c r="F296"/>
  <c r="G296"/>
  <c r="H296"/>
  <c r="I296"/>
  <c r="J296"/>
  <c r="K296"/>
  <c r="L296"/>
  <c r="M296"/>
  <c r="D297"/>
  <c r="E297"/>
  <c r="F297"/>
  <c r="G297"/>
  <c r="H297"/>
  <c r="I297"/>
  <c r="J297"/>
  <c r="K297"/>
  <c r="L297"/>
  <c r="M297"/>
  <c r="D298"/>
  <c r="E298"/>
  <c r="F298"/>
  <c r="G298"/>
  <c r="H298"/>
  <c r="I298"/>
  <c r="J298"/>
  <c r="K298"/>
  <c r="L298"/>
  <c r="M298"/>
  <c r="D299"/>
  <c r="E299"/>
  <c r="F299"/>
  <c r="G299"/>
  <c r="H299"/>
  <c r="I299"/>
  <c r="J299"/>
  <c r="K299"/>
  <c r="L299"/>
  <c r="M299"/>
  <c r="D300"/>
  <c r="E300"/>
  <c r="F300"/>
  <c r="G300"/>
  <c r="H300"/>
  <c r="I300"/>
  <c r="J300"/>
  <c r="K300"/>
  <c r="L300"/>
  <c r="M300"/>
  <c r="D301"/>
  <c r="E301"/>
  <c r="F301"/>
  <c r="G301"/>
  <c r="H301"/>
  <c r="I301"/>
  <c r="J301"/>
  <c r="K301"/>
  <c r="L301"/>
  <c r="M301"/>
  <c r="D302"/>
  <c r="E302"/>
  <c r="F302"/>
  <c r="G302"/>
  <c r="H302"/>
  <c r="I302"/>
  <c r="J302"/>
  <c r="K302"/>
  <c r="L302"/>
  <c r="M302"/>
  <c r="D303"/>
  <c r="E303"/>
  <c r="F303"/>
  <c r="G303"/>
  <c r="H303"/>
  <c r="I303"/>
  <c r="J303"/>
  <c r="K303"/>
  <c r="L303"/>
  <c r="M303"/>
  <c r="D304"/>
  <c r="E304"/>
  <c r="F304"/>
  <c r="G304"/>
  <c r="H304"/>
  <c r="I304"/>
  <c r="J304"/>
  <c r="K304"/>
  <c r="L304"/>
  <c r="M304"/>
  <c r="D305"/>
  <c r="E305"/>
  <c r="F305"/>
  <c r="G305"/>
  <c r="H305"/>
  <c r="I305"/>
  <c r="J305"/>
  <c r="K305"/>
  <c r="L305"/>
  <c r="M305"/>
  <c r="D306"/>
  <c r="E306"/>
  <c r="F306"/>
  <c r="G306"/>
  <c r="H306"/>
  <c r="I306"/>
  <c r="J306"/>
  <c r="K306"/>
  <c r="L306"/>
  <c r="M306"/>
  <c r="D307"/>
  <c r="E307"/>
  <c r="F307"/>
  <c r="G307"/>
  <c r="H307"/>
  <c r="I307"/>
  <c r="J307"/>
  <c r="K307"/>
  <c r="L307"/>
  <c r="M307"/>
  <c r="D308"/>
  <c r="E308"/>
  <c r="F308"/>
  <c r="G308"/>
  <c r="H308"/>
  <c r="I308"/>
  <c r="J308"/>
  <c r="K308"/>
  <c r="L308"/>
  <c r="M308"/>
  <c r="D309"/>
  <c r="E309"/>
  <c r="F309"/>
  <c r="G309"/>
  <c r="H309"/>
  <c r="I309"/>
  <c r="J309"/>
  <c r="K309"/>
  <c r="L309"/>
  <c r="M309"/>
  <c r="D310"/>
  <c r="E310"/>
  <c r="F310"/>
  <c r="G310"/>
  <c r="H310"/>
  <c r="I310"/>
  <c r="J310"/>
  <c r="K310"/>
  <c r="L310"/>
  <c r="M310"/>
  <c r="D311"/>
  <c r="E311"/>
  <c r="F311"/>
  <c r="G311"/>
  <c r="H311"/>
  <c r="I311"/>
  <c r="J311"/>
  <c r="K311"/>
  <c r="L311"/>
  <c r="M311"/>
  <c r="D312"/>
  <c r="E312"/>
  <c r="F312"/>
  <c r="G312"/>
  <c r="H312"/>
  <c r="I312"/>
  <c r="J312"/>
  <c r="K312"/>
  <c r="L312"/>
  <c r="M312"/>
  <c r="D313"/>
  <c r="E313"/>
  <c r="F313"/>
  <c r="G313"/>
  <c r="H313"/>
  <c r="I313"/>
  <c r="J313"/>
  <c r="K313"/>
  <c r="L313"/>
  <c r="M313"/>
  <c r="D314"/>
  <c r="E314"/>
  <c r="F314"/>
  <c r="G314"/>
  <c r="H314"/>
  <c r="I314"/>
  <c r="J314"/>
  <c r="K314"/>
  <c r="L314"/>
  <c r="M314"/>
  <c r="D315"/>
  <c r="E315"/>
  <c r="F315"/>
  <c r="G315"/>
  <c r="H315"/>
  <c r="I315"/>
  <c r="J315"/>
  <c r="K315"/>
  <c r="L315"/>
  <c r="M315"/>
  <c r="D316"/>
  <c r="E316"/>
  <c r="F316"/>
  <c r="G316"/>
  <c r="H316"/>
  <c r="I316"/>
  <c r="J316"/>
  <c r="K316"/>
  <c r="L316"/>
  <c r="M316"/>
  <c r="D317"/>
  <c r="E317"/>
  <c r="F317"/>
  <c r="G317"/>
  <c r="H317"/>
  <c r="I317"/>
  <c r="J317"/>
  <c r="K317"/>
  <c r="L317"/>
  <c r="M317"/>
  <c r="D318"/>
  <c r="E318"/>
  <c r="F318"/>
  <c r="G318"/>
  <c r="H318"/>
  <c r="I318"/>
  <c r="J318"/>
  <c r="K318"/>
  <c r="L318"/>
  <c r="M318"/>
  <c r="D319"/>
  <c r="E319"/>
  <c r="F319"/>
  <c r="G319"/>
  <c r="H319"/>
  <c r="I319"/>
  <c r="J319"/>
  <c r="K319"/>
  <c r="L319"/>
  <c r="M319"/>
  <c r="D320"/>
  <c r="E320"/>
  <c r="F320"/>
  <c r="G320"/>
  <c r="H320"/>
  <c r="I320"/>
  <c r="J320"/>
  <c r="K320"/>
  <c r="L320"/>
  <c r="M320"/>
  <c r="D321"/>
  <c r="E321"/>
  <c r="F321"/>
  <c r="G321"/>
  <c r="H321"/>
  <c r="I321"/>
  <c r="J321"/>
  <c r="K321"/>
  <c r="L321"/>
  <c r="M321"/>
  <c r="D322"/>
  <c r="E322"/>
  <c r="F322"/>
  <c r="G322"/>
  <c r="H322"/>
  <c r="I322"/>
  <c r="J322"/>
  <c r="K322"/>
  <c r="L322"/>
  <c r="M322"/>
  <c r="D323"/>
  <c r="E323"/>
  <c r="F323"/>
  <c r="G323"/>
  <c r="H323"/>
  <c r="I323"/>
  <c r="J323"/>
  <c r="K323"/>
  <c r="L323"/>
  <c r="M323"/>
  <c r="D324"/>
  <c r="E324"/>
  <c r="F324"/>
  <c r="G324"/>
  <c r="H324"/>
  <c r="I324"/>
  <c r="J324"/>
  <c r="K324"/>
  <c r="L324"/>
  <c r="M324"/>
  <c r="D325"/>
  <c r="E325"/>
  <c r="F325"/>
  <c r="G325"/>
  <c r="H325"/>
  <c r="I325"/>
  <c r="J325"/>
  <c r="K325"/>
  <c r="L325"/>
  <c r="M325"/>
  <c r="D326"/>
  <c r="E326"/>
  <c r="F326"/>
  <c r="G326"/>
  <c r="H326"/>
  <c r="I326"/>
  <c r="J326"/>
  <c r="K326"/>
  <c r="L326"/>
  <c r="M326"/>
  <c r="D327"/>
  <c r="E327"/>
  <c r="F327"/>
  <c r="G327"/>
  <c r="H327"/>
  <c r="I327"/>
  <c r="J327"/>
  <c r="K327"/>
  <c r="L327"/>
  <c r="M327"/>
  <c r="D328"/>
  <c r="E328"/>
  <c r="F328"/>
  <c r="G328"/>
  <c r="H328"/>
  <c r="I328"/>
  <c r="J328"/>
  <c r="K328"/>
  <c r="L328"/>
  <c r="M328"/>
  <c r="D329"/>
  <c r="E329"/>
  <c r="F329"/>
  <c r="G329"/>
  <c r="H329"/>
  <c r="I329"/>
  <c r="J329"/>
  <c r="K329"/>
  <c r="L329"/>
  <c r="M329"/>
  <c r="D330"/>
  <c r="E330"/>
  <c r="F330"/>
  <c r="G330"/>
  <c r="H330"/>
  <c r="I330"/>
  <c r="J330"/>
  <c r="K330"/>
  <c r="L330"/>
  <c r="M330"/>
  <c r="D331"/>
  <c r="E331"/>
  <c r="F331"/>
  <c r="G331"/>
  <c r="H331"/>
  <c r="I331"/>
  <c r="J331"/>
  <c r="K331"/>
  <c r="L331"/>
  <c r="M331"/>
  <c r="D332"/>
  <c r="E332"/>
  <c r="F332"/>
  <c r="G332"/>
  <c r="H332"/>
  <c r="I332"/>
  <c r="J332"/>
  <c r="K332"/>
  <c r="L332"/>
  <c r="M332"/>
  <c r="D333"/>
  <c r="E333"/>
  <c r="F333"/>
  <c r="G333"/>
  <c r="H333"/>
  <c r="I333"/>
  <c r="J333"/>
  <c r="K333"/>
  <c r="L333"/>
  <c r="M333"/>
  <c r="D334"/>
  <c r="E334"/>
  <c r="F334"/>
  <c r="G334"/>
  <c r="H334"/>
  <c r="I334"/>
  <c r="J334"/>
  <c r="K334"/>
  <c r="L334"/>
  <c r="M334"/>
  <c r="D335"/>
  <c r="E335"/>
  <c r="F335"/>
  <c r="G335"/>
  <c r="H335"/>
  <c r="I335"/>
  <c r="J335"/>
  <c r="K335"/>
  <c r="L335"/>
  <c r="M335"/>
  <c r="D336"/>
  <c r="E336"/>
  <c r="F336"/>
  <c r="G336"/>
  <c r="H336"/>
  <c r="I336"/>
  <c r="J336"/>
  <c r="K336"/>
  <c r="L336"/>
  <c r="M336"/>
  <c r="D337"/>
  <c r="E337"/>
  <c r="F337"/>
  <c r="G337"/>
  <c r="H337"/>
  <c r="I337"/>
  <c r="J337"/>
  <c r="K337"/>
  <c r="L337"/>
  <c r="M337"/>
  <c r="D338"/>
  <c r="E338"/>
  <c r="F338"/>
  <c r="G338"/>
  <c r="H338"/>
  <c r="I338"/>
  <c r="J338"/>
  <c r="K338"/>
  <c r="L338"/>
  <c r="M338"/>
  <c r="D339"/>
  <c r="E339"/>
  <c r="F339"/>
  <c r="G339"/>
  <c r="H339"/>
  <c r="I339"/>
  <c r="J339"/>
  <c r="K339"/>
  <c r="L339"/>
  <c r="M339"/>
  <c r="D340"/>
  <c r="E340"/>
  <c r="F340"/>
  <c r="G340"/>
  <c r="H340"/>
  <c r="I340"/>
  <c r="J340"/>
  <c r="K340"/>
  <c r="L340"/>
  <c r="M340"/>
  <c r="D341"/>
  <c r="E341"/>
  <c r="F341"/>
  <c r="G341"/>
  <c r="H341"/>
  <c r="I341"/>
  <c r="J341"/>
  <c r="K341"/>
  <c r="L341"/>
  <c r="M341"/>
  <c r="D342"/>
  <c r="E342"/>
  <c r="F342"/>
  <c r="G342"/>
  <c r="H342"/>
  <c r="I342"/>
  <c r="J342"/>
  <c r="K342"/>
  <c r="L342"/>
  <c r="M342"/>
  <c r="D343"/>
  <c r="E343"/>
  <c r="F343"/>
  <c r="G343"/>
  <c r="H343"/>
  <c r="I343"/>
  <c r="J343"/>
  <c r="K343"/>
  <c r="L343"/>
  <c r="M343"/>
  <c r="D344"/>
  <c r="E344"/>
  <c r="F344"/>
  <c r="G344"/>
  <c r="H344"/>
  <c r="I344"/>
  <c r="J344"/>
  <c r="K344"/>
  <c r="L344"/>
  <c r="M344"/>
  <c r="D345"/>
  <c r="E345"/>
  <c r="F345"/>
  <c r="G345"/>
  <c r="H345"/>
  <c r="I345"/>
  <c r="J345"/>
  <c r="K345"/>
  <c r="L345"/>
  <c r="M345"/>
  <c r="D346"/>
  <c r="E346"/>
  <c r="F346"/>
  <c r="G346"/>
  <c r="H346"/>
  <c r="I346"/>
  <c r="J346"/>
  <c r="K346"/>
  <c r="L346"/>
  <c r="M346"/>
  <c r="D347"/>
  <c r="E347"/>
  <c r="F347"/>
  <c r="G347"/>
  <c r="H347"/>
  <c r="I347"/>
  <c r="J347"/>
  <c r="K347"/>
  <c r="L347"/>
  <c r="M347"/>
  <c r="D348"/>
  <c r="E348"/>
  <c r="F348"/>
  <c r="G348"/>
  <c r="H348"/>
  <c r="I348"/>
  <c r="J348"/>
  <c r="K348"/>
  <c r="L348"/>
  <c r="M348"/>
  <c r="D349"/>
  <c r="E349"/>
  <c r="F349"/>
  <c r="G349"/>
  <c r="H349"/>
  <c r="I349"/>
  <c r="J349"/>
  <c r="K349"/>
  <c r="L349"/>
  <c r="M349"/>
  <c r="D350"/>
  <c r="E350"/>
  <c r="F350"/>
  <c r="G350"/>
  <c r="H350"/>
  <c r="I350"/>
  <c r="J350"/>
  <c r="K350"/>
  <c r="L350"/>
  <c r="M350"/>
  <c r="D351"/>
  <c r="E351"/>
  <c r="F351"/>
  <c r="G351"/>
  <c r="H351"/>
  <c r="I351"/>
  <c r="J351"/>
  <c r="K351"/>
  <c r="L351"/>
  <c r="M351"/>
  <c r="D352"/>
  <c r="E352"/>
  <c r="F352"/>
  <c r="G352"/>
  <c r="H352"/>
  <c r="I352"/>
  <c r="J352"/>
  <c r="K352"/>
  <c r="L352"/>
  <c r="M352"/>
  <c r="D353"/>
  <c r="E353"/>
  <c r="F353"/>
  <c r="G353"/>
  <c r="H353"/>
  <c r="I353"/>
  <c r="J353"/>
  <c r="K353"/>
  <c r="L353"/>
  <c r="M353"/>
  <c r="D354"/>
  <c r="E354"/>
  <c r="F354"/>
  <c r="G354"/>
  <c r="H354"/>
  <c r="I354"/>
  <c r="J354"/>
  <c r="K354"/>
  <c r="L354"/>
  <c r="M354"/>
  <c r="D355"/>
  <c r="E355"/>
  <c r="F355"/>
  <c r="G355"/>
  <c r="H355"/>
  <c r="I355"/>
  <c r="J355"/>
  <c r="K355"/>
  <c r="L355"/>
  <c r="M355"/>
  <c r="D356"/>
  <c r="E356"/>
  <c r="F356"/>
  <c r="G356"/>
  <c r="H356"/>
  <c r="I356"/>
  <c r="J356"/>
  <c r="K356"/>
  <c r="L356"/>
  <c r="M356"/>
  <c r="D357"/>
  <c r="E357"/>
  <c r="F357"/>
  <c r="G357"/>
  <c r="H357"/>
  <c r="I357"/>
  <c r="J357"/>
  <c r="K357"/>
  <c r="L357"/>
  <c r="M357"/>
  <c r="D358"/>
  <c r="E358"/>
  <c r="F358"/>
  <c r="G358"/>
  <c r="H358"/>
  <c r="I358"/>
  <c r="J358"/>
  <c r="K358"/>
  <c r="L358"/>
  <c r="M358"/>
  <c r="D359"/>
  <c r="E359"/>
  <c r="F359"/>
  <c r="G359"/>
  <c r="H359"/>
  <c r="I359"/>
  <c r="J359"/>
  <c r="K359"/>
  <c r="L359"/>
  <c r="M359"/>
  <c r="D360"/>
  <c r="E360"/>
  <c r="F360"/>
  <c r="G360"/>
  <c r="H360"/>
  <c r="I360"/>
  <c r="J360"/>
  <c r="K360"/>
  <c r="L360"/>
  <c r="M360"/>
  <c r="D361"/>
  <c r="E361"/>
  <c r="F361"/>
  <c r="G361"/>
  <c r="H361"/>
  <c r="I361"/>
  <c r="J361"/>
  <c r="K361"/>
  <c r="L361"/>
  <c r="M361"/>
  <c r="D362"/>
  <c r="E362"/>
  <c r="F362"/>
  <c r="G362"/>
  <c r="H362"/>
  <c r="I362"/>
  <c r="J362"/>
  <c r="K362"/>
  <c r="L362"/>
  <c r="M362"/>
  <c r="D363"/>
  <c r="E363"/>
  <c r="F363"/>
  <c r="G363"/>
  <c r="H363"/>
  <c r="I363"/>
  <c r="J363"/>
  <c r="K363"/>
  <c r="L363"/>
  <c r="M363"/>
  <c r="D364"/>
  <c r="E364"/>
  <c r="F364"/>
  <c r="G364"/>
  <c r="H364"/>
  <c r="I364"/>
  <c r="J364"/>
  <c r="K364"/>
  <c r="L364"/>
  <c r="M364"/>
  <c r="D365"/>
  <c r="E365"/>
  <c r="F365"/>
  <c r="G365"/>
  <c r="H365"/>
  <c r="I365"/>
  <c r="J365"/>
  <c r="K365"/>
  <c r="L365"/>
  <c r="M365"/>
  <c r="D366"/>
  <c r="E366"/>
  <c r="F366"/>
  <c r="G366"/>
  <c r="H366"/>
  <c r="I366"/>
  <c r="J366"/>
  <c r="K366"/>
  <c r="L366"/>
  <c r="M366"/>
  <c r="D367"/>
  <c r="E367"/>
  <c r="F367"/>
  <c r="G367"/>
  <c r="H367"/>
  <c r="I367"/>
  <c r="J367"/>
  <c r="K367"/>
  <c r="L367"/>
  <c r="M367"/>
  <c r="D368"/>
  <c r="E368"/>
  <c r="F368"/>
  <c r="G368"/>
  <c r="H368"/>
  <c r="I368"/>
  <c r="J368"/>
  <c r="K368"/>
  <c r="L368"/>
  <c r="M368"/>
  <c r="D369"/>
  <c r="E369"/>
  <c r="F369"/>
  <c r="G369"/>
  <c r="H369"/>
  <c r="I369"/>
  <c r="J369"/>
  <c r="K369"/>
  <c r="L369"/>
  <c r="M369"/>
  <c r="D370"/>
  <c r="E370"/>
  <c r="F370"/>
  <c r="G370"/>
  <c r="H370"/>
  <c r="I370"/>
  <c r="J370"/>
  <c r="K370"/>
  <c r="L370"/>
  <c r="M370"/>
  <c r="D371"/>
  <c r="E371"/>
  <c r="F371"/>
  <c r="G371"/>
  <c r="H371"/>
  <c r="I371"/>
  <c r="J371"/>
  <c r="K371"/>
  <c r="L371"/>
  <c r="M371"/>
  <c r="D372"/>
  <c r="E372"/>
  <c r="F372"/>
  <c r="G372"/>
  <c r="H372"/>
  <c r="I372"/>
  <c r="J372"/>
  <c r="K372"/>
  <c r="L372"/>
  <c r="M372"/>
  <c r="D373"/>
  <c r="E373"/>
  <c r="F373"/>
  <c r="G373"/>
  <c r="H373"/>
  <c r="I373"/>
  <c r="J373"/>
  <c r="K373"/>
  <c r="L373"/>
  <c r="M373"/>
  <c r="D374"/>
  <c r="E374"/>
  <c r="F374"/>
  <c r="G374"/>
  <c r="H374"/>
  <c r="I374"/>
  <c r="J374"/>
  <c r="K374"/>
  <c r="L374"/>
  <c r="M374"/>
  <c r="D375"/>
  <c r="E375"/>
  <c r="F375"/>
  <c r="G375"/>
  <c r="H375"/>
  <c r="I375"/>
  <c r="J375"/>
  <c r="K375"/>
  <c r="L375"/>
  <c r="M375"/>
  <c r="D376"/>
  <c r="E376"/>
  <c r="F376"/>
  <c r="G376"/>
  <c r="H376"/>
  <c r="I376"/>
  <c r="J376"/>
  <c r="K376"/>
  <c r="L376"/>
  <c r="M376"/>
  <c r="D377"/>
  <c r="E377"/>
  <c r="F377"/>
  <c r="G377"/>
  <c r="H377"/>
  <c r="I377"/>
  <c r="J377"/>
  <c r="K377"/>
  <c r="L377"/>
  <c r="M377"/>
  <c r="D378"/>
  <c r="E378"/>
  <c r="F378"/>
  <c r="G378"/>
  <c r="H378"/>
  <c r="I378"/>
  <c r="J378"/>
  <c r="K378"/>
  <c r="L378"/>
  <c r="M378"/>
  <c r="D379"/>
  <c r="E379"/>
  <c r="F379"/>
  <c r="G379"/>
  <c r="H379"/>
  <c r="I379"/>
  <c r="J379"/>
  <c r="K379"/>
  <c r="L379"/>
  <c r="M379"/>
  <c r="D380"/>
  <c r="E380"/>
  <c r="F380"/>
  <c r="G380"/>
  <c r="H380"/>
  <c r="I380"/>
  <c r="J380"/>
  <c r="K380"/>
  <c r="L380"/>
  <c r="M380"/>
  <c r="D381"/>
  <c r="E381"/>
  <c r="F381"/>
  <c r="G381"/>
  <c r="H381"/>
  <c r="I381"/>
  <c r="J381"/>
  <c r="K381"/>
  <c r="L381"/>
  <c r="M381"/>
  <c r="D382"/>
  <c r="E382"/>
  <c r="F382"/>
  <c r="G382"/>
  <c r="H382"/>
  <c r="I382"/>
  <c r="J382"/>
  <c r="K382"/>
  <c r="L382"/>
  <c r="M382"/>
  <c r="D383"/>
  <c r="E383"/>
  <c r="F383"/>
  <c r="G383"/>
  <c r="H383"/>
  <c r="I383"/>
  <c r="J383"/>
  <c r="K383"/>
  <c r="L383"/>
  <c r="M383"/>
  <c r="D384"/>
  <c r="E384"/>
  <c r="F384"/>
  <c r="G384"/>
  <c r="H384"/>
  <c r="I384"/>
  <c r="J384"/>
  <c r="K384"/>
  <c r="L384"/>
  <c r="M384"/>
  <c r="D385"/>
  <c r="E385"/>
  <c r="F385"/>
  <c r="G385"/>
  <c r="H385"/>
  <c r="I385"/>
  <c r="J385"/>
  <c r="K385"/>
  <c r="L385"/>
  <c r="M385"/>
  <c r="D386"/>
  <c r="E386"/>
  <c r="F386"/>
  <c r="G386"/>
  <c r="H386"/>
  <c r="I386"/>
  <c r="J386"/>
  <c r="K386"/>
  <c r="L386"/>
  <c r="M386"/>
  <c r="D387"/>
  <c r="E387"/>
  <c r="F387"/>
  <c r="G387"/>
  <c r="H387"/>
  <c r="I387"/>
  <c r="J387"/>
  <c r="K387"/>
  <c r="L387"/>
  <c r="M387"/>
  <c r="D388"/>
  <c r="E388"/>
  <c r="F388"/>
  <c r="G388"/>
  <c r="H388"/>
  <c r="I388"/>
  <c r="J388"/>
  <c r="K388"/>
  <c r="L388"/>
  <c r="M388"/>
  <c r="D389"/>
  <c r="E389"/>
  <c r="F389"/>
  <c r="G389"/>
  <c r="H389"/>
  <c r="I389"/>
  <c r="J389"/>
  <c r="K389"/>
  <c r="L389"/>
  <c r="M389"/>
  <c r="D390"/>
  <c r="E390"/>
  <c r="F390"/>
  <c r="G390"/>
  <c r="H390"/>
  <c r="I390"/>
  <c r="J390"/>
  <c r="K390"/>
  <c r="L390"/>
  <c r="M390"/>
  <c r="D391"/>
  <c r="E391"/>
  <c r="F391"/>
  <c r="G391"/>
  <c r="H391"/>
  <c r="I391"/>
  <c r="J391"/>
  <c r="K391"/>
  <c r="L391"/>
  <c r="M391"/>
  <c r="D392"/>
  <c r="E392"/>
  <c r="F392"/>
  <c r="G392"/>
  <c r="H392"/>
  <c r="I392"/>
  <c r="J392"/>
  <c r="K392"/>
  <c r="L392"/>
  <c r="M392"/>
  <c r="D393"/>
  <c r="E393"/>
  <c r="F393"/>
  <c r="G393"/>
  <c r="H393"/>
  <c r="I393"/>
  <c r="J393"/>
  <c r="K393"/>
  <c r="L393"/>
  <c r="M393"/>
  <c r="D394"/>
  <c r="E394"/>
  <c r="F394"/>
  <c r="G394"/>
  <c r="H394"/>
  <c r="I394"/>
  <c r="J394"/>
  <c r="K394"/>
  <c r="L394"/>
  <c r="M394"/>
  <c r="D395"/>
  <c r="E395"/>
  <c r="F395"/>
  <c r="G395"/>
  <c r="H395"/>
  <c r="I395"/>
  <c r="J395"/>
  <c r="K395"/>
  <c r="L395"/>
  <c r="M395"/>
  <c r="D396"/>
  <c r="E396"/>
  <c r="F396"/>
  <c r="G396"/>
  <c r="H396"/>
  <c r="I396"/>
  <c r="J396"/>
  <c r="K396"/>
  <c r="L396"/>
  <c r="M396"/>
  <c r="D397"/>
  <c r="E397"/>
  <c r="F397"/>
  <c r="G397"/>
  <c r="H397"/>
  <c r="I397"/>
  <c r="J397"/>
  <c r="K397"/>
  <c r="L397"/>
  <c r="M397"/>
  <c r="D398"/>
  <c r="E398"/>
  <c r="F398"/>
  <c r="G398"/>
  <c r="H398"/>
  <c r="I398"/>
  <c r="J398"/>
  <c r="K398"/>
  <c r="L398"/>
  <c r="M398"/>
  <c r="D399"/>
  <c r="E399"/>
  <c r="F399"/>
  <c r="G399"/>
  <c r="H399"/>
  <c r="I399"/>
  <c r="J399"/>
  <c r="K399"/>
  <c r="L399"/>
  <c r="M399"/>
  <c r="D400"/>
  <c r="E400"/>
  <c r="F400"/>
  <c r="G400"/>
  <c r="H400"/>
  <c r="I400"/>
  <c r="J400"/>
  <c r="K400"/>
  <c r="L400"/>
  <c r="M400"/>
  <c r="D401"/>
  <c r="E401"/>
  <c r="F401"/>
  <c r="G401"/>
  <c r="H401"/>
  <c r="I401"/>
  <c r="J401"/>
  <c r="K401"/>
  <c r="L401"/>
  <c r="M401"/>
  <c r="D402"/>
  <c r="E402"/>
  <c r="F402"/>
  <c r="G402"/>
  <c r="H402"/>
  <c r="I402"/>
  <c r="J402"/>
  <c r="K402"/>
  <c r="L402"/>
  <c r="M402"/>
  <c r="D403"/>
  <c r="E403"/>
  <c r="F403"/>
  <c r="G403"/>
  <c r="H403"/>
  <c r="I403"/>
  <c r="J403"/>
  <c r="K403"/>
  <c r="L403"/>
  <c r="M403"/>
  <c r="D404"/>
  <c r="E404"/>
  <c r="F404"/>
  <c r="G404"/>
  <c r="H404"/>
  <c r="I404"/>
  <c r="J404"/>
  <c r="K404"/>
  <c r="L404"/>
  <c r="M404"/>
  <c r="D405"/>
  <c r="E405"/>
  <c r="F405"/>
  <c r="G405"/>
  <c r="H405"/>
  <c r="I405"/>
  <c r="J405"/>
  <c r="K405"/>
  <c r="L405"/>
  <c r="M405"/>
  <c r="D406"/>
  <c r="E406"/>
  <c r="F406"/>
  <c r="G406"/>
  <c r="H406"/>
  <c r="I406"/>
  <c r="J406"/>
  <c r="K406"/>
  <c r="L406"/>
  <c r="M406"/>
  <c r="D407"/>
  <c r="E407"/>
  <c r="F407"/>
  <c r="G407"/>
  <c r="H407"/>
  <c r="I407"/>
  <c r="J407"/>
  <c r="K407"/>
  <c r="L407"/>
  <c r="M407"/>
  <c r="D408"/>
  <c r="E408"/>
  <c r="F408"/>
  <c r="G408"/>
  <c r="H408"/>
  <c r="I408"/>
  <c r="J408"/>
  <c r="K408"/>
  <c r="L408"/>
  <c r="M408"/>
  <c r="D409"/>
  <c r="E409"/>
  <c r="F409"/>
  <c r="G409"/>
  <c r="H409"/>
  <c r="I409"/>
  <c r="J409"/>
  <c r="K409"/>
  <c r="L409"/>
  <c r="M409"/>
  <c r="D410"/>
  <c r="E410"/>
  <c r="F410"/>
  <c r="G410"/>
  <c r="H410"/>
  <c r="I410"/>
  <c r="J410"/>
  <c r="K410"/>
  <c r="L410"/>
  <c r="M410"/>
  <c r="D411"/>
  <c r="E411"/>
  <c r="F411"/>
  <c r="G411"/>
  <c r="H411"/>
  <c r="I411"/>
  <c r="J411"/>
  <c r="K411"/>
  <c r="L411"/>
  <c r="M411"/>
  <c r="D412"/>
  <c r="E412"/>
  <c r="F412"/>
  <c r="G412"/>
  <c r="H412"/>
  <c r="I412"/>
  <c r="J412"/>
  <c r="K412"/>
  <c r="L412"/>
  <c r="M412"/>
  <c r="D413"/>
  <c r="E413"/>
  <c r="F413"/>
  <c r="G413"/>
  <c r="H413"/>
  <c r="I413"/>
  <c r="J413"/>
  <c r="K413"/>
  <c r="L413"/>
  <c r="M413"/>
  <c r="D414"/>
  <c r="E414"/>
  <c r="F414"/>
  <c r="G414"/>
  <c r="H414"/>
  <c r="I414"/>
  <c r="J414"/>
  <c r="K414"/>
  <c r="L414"/>
  <c r="M414"/>
  <c r="D415"/>
  <c r="E415"/>
  <c r="F415"/>
  <c r="G415"/>
  <c r="H415"/>
  <c r="I415"/>
  <c r="J415"/>
  <c r="K415"/>
  <c r="L415"/>
  <c r="M415"/>
  <c r="D416"/>
  <c r="E416"/>
  <c r="F416"/>
  <c r="G416"/>
  <c r="H416"/>
  <c r="I416"/>
  <c r="J416"/>
  <c r="K416"/>
  <c r="L416"/>
  <c r="M416"/>
  <c r="D417"/>
  <c r="E417"/>
  <c r="F417"/>
  <c r="G417"/>
  <c r="H417"/>
  <c r="I417"/>
  <c r="J417"/>
  <c r="K417"/>
  <c r="L417"/>
  <c r="M417"/>
  <c r="D418"/>
  <c r="E418"/>
  <c r="F418"/>
  <c r="G418"/>
  <c r="H418"/>
  <c r="I418"/>
  <c r="J418"/>
  <c r="K418"/>
  <c r="L418"/>
  <c r="M418"/>
  <c r="D419"/>
  <c r="E419"/>
  <c r="F419"/>
  <c r="G419"/>
  <c r="H419"/>
  <c r="I419"/>
  <c r="J419"/>
  <c r="K419"/>
  <c r="L419"/>
  <c r="M419"/>
  <c r="D420"/>
  <c r="E420"/>
  <c r="F420"/>
  <c r="G420"/>
  <c r="H420"/>
  <c r="I420"/>
  <c r="J420"/>
  <c r="K420"/>
  <c r="L420"/>
  <c r="M420"/>
  <c r="D421"/>
  <c r="E421"/>
  <c r="F421"/>
  <c r="G421"/>
  <c r="H421"/>
  <c r="I421"/>
  <c r="J421"/>
  <c r="K421"/>
  <c r="L421"/>
  <c r="M421"/>
  <c r="D422"/>
  <c r="E422"/>
  <c r="F422"/>
  <c r="G422"/>
  <c r="H422"/>
  <c r="I422"/>
  <c r="J422"/>
  <c r="K422"/>
  <c r="L422"/>
  <c r="M422"/>
  <c r="D423"/>
  <c r="E423"/>
  <c r="F423"/>
  <c r="G423"/>
  <c r="H423"/>
  <c r="I423"/>
  <c r="J423"/>
  <c r="K423"/>
  <c r="L423"/>
  <c r="M423"/>
  <c r="D424"/>
  <c r="E424"/>
  <c r="F424"/>
  <c r="G424"/>
  <c r="H424"/>
  <c r="I424"/>
  <c r="J424"/>
  <c r="K424"/>
  <c r="L424"/>
  <c r="M424"/>
  <c r="D425"/>
  <c r="E425"/>
  <c r="F425"/>
  <c r="G425"/>
  <c r="H425"/>
  <c r="I425"/>
  <c r="J425"/>
  <c r="K425"/>
  <c r="L425"/>
  <c r="M425"/>
  <c r="D426"/>
  <c r="E426"/>
  <c r="F426"/>
  <c r="G426"/>
  <c r="H426"/>
  <c r="I426"/>
  <c r="J426"/>
  <c r="K426"/>
  <c r="L426"/>
  <c r="M426"/>
  <c r="D427"/>
  <c r="E427"/>
  <c r="F427"/>
  <c r="G427"/>
  <c r="H427"/>
  <c r="I427"/>
  <c r="J427"/>
  <c r="K427"/>
  <c r="L427"/>
  <c r="M427"/>
  <c r="D428"/>
  <c r="E428"/>
  <c r="F428"/>
  <c r="G428"/>
  <c r="H428"/>
  <c r="I428"/>
  <c r="J428"/>
  <c r="K428"/>
  <c r="L428"/>
  <c r="M428"/>
  <c r="D429"/>
  <c r="E429"/>
  <c r="F429"/>
  <c r="G429"/>
  <c r="H429"/>
  <c r="I429"/>
  <c r="J429"/>
  <c r="K429"/>
  <c r="L429"/>
  <c r="M429"/>
  <c r="D430"/>
  <c r="E430"/>
  <c r="F430"/>
  <c r="G430"/>
  <c r="H430"/>
  <c r="I430"/>
  <c r="J430"/>
  <c r="K430"/>
  <c r="L430"/>
  <c r="M430"/>
  <c r="D431"/>
  <c r="E431"/>
  <c r="F431"/>
  <c r="G431"/>
  <c r="H431"/>
  <c r="I431"/>
  <c r="J431"/>
  <c r="K431"/>
  <c r="L431"/>
  <c r="M431"/>
  <c r="D432"/>
  <c r="E432"/>
  <c r="F432"/>
  <c r="G432"/>
  <c r="H432"/>
  <c r="I432"/>
  <c r="J432"/>
  <c r="K432"/>
  <c r="L432"/>
  <c r="M432"/>
  <c r="D433"/>
  <c r="E433"/>
  <c r="F433"/>
  <c r="G433"/>
  <c r="H433"/>
  <c r="I433"/>
  <c r="J433"/>
  <c r="K433"/>
  <c r="L433"/>
  <c r="M433"/>
  <c r="D434"/>
  <c r="E434"/>
  <c r="F434"/>
  <c r="G434"/>
  <c r="H434"/>
  <c r="I434"/>
  <c r="J434"/>
  <c r="K434"/>
  <c r="L434"/>
  <c r="M434"/>
  <c r="D435"/>
  <c r="E435"/>
  <c r="F435"/>
  <c r="G435"/>
  <c r="H435"/>
  <c r="I435"/>
  <c r="J435"/>
  <c r="K435"/>
  <c r="L435"/>
  <c r="M435"/>
  <c r="D436"/>
  <c r="E436"/>
  <c r="F436"/>
  <c r="G436"/>
  <c r="H436"/>
  <c r="I436"/>
  <c r="J436"/>
  <c r="K436"/>
  <c r="L436"/>
  <c r="M436"/>
  <c r="D437"/>
  <c r="E437"/>
  <c r="F437"/>
  <c r="G437"/>
  <c r="H437"/>
  <c r="I437"/>
  <c r="J437"/>
  <c r="K437"/>
  <c r="L437"/>
  <c r="M437"/>
  <c r="D438"/>
  <c r="E438"/>
  <c r="F438"/>
  <c r="G438"/>
  <c r="H438"/>
  <c r="I438"/>
  <c r="J438"/>
  <c r="K438"/>
  <c r="L438"/>
  <c r="M438"/>
  <c r="D439"/>
  <c r="E439"/>
  <c r="F439"/>
  <c r="G439"/>
  <c r="H439"/>
  <c r="I439"/>
  <c r="J439"/>
  <c r="K439"/>
  <c r="L439"/>
  <c r="M439"/>
  <c r="D440"/>
  <c r="E440"/>
  <c r="F440"/>
  <c r="G440"/>
  <c r="H440"/>
  <c r="I440"/>
  <c r="J440"/>
  <c r="K440"/>
  <c r="L440"/>
  <c r="M440"/>
  <c r="D441"/>
  <c r="E441"/>
  <c r="F441"/>
  <c r="G441"/>
  <c r="H441"/>
  <c r="I441"/>
  <c r="J441"/>
  <c r="K441"/>
  <c r="L441"/>
  <c r="M441"/>
  <c r="D442"/>
  <c r="E442"/>
  <c r="F442"/>
  <c r="G442"/>
  <c r="H442"/>
  <c r="I442"/>
  <c r="J442"/>
  <c r="K442"/>
  <c r="L442"/>
  <c r="M442"/>
  <c r="D443"/>
  <c r="E443"/>
  <c r="F443"/>
  <c r="G443"/>
  <c r="H443"/>
  <c r="I443"/>
  <c r="J443"/>
  <c r="K443"/>
  <c r="L443"/>
  <c r="M443"/>
  <c r="D444"/>
  <c r="E444"/>
  <c r="F444"/>
  <c r="G444"/>
  <c r="H444"/>
  <c r="I444"/>
  <c r="J444"/>
  <c r="K444"/>
  <c r="L444"/>
  <c r="M444"/>
  <c r="D445"/>
  <c r="E445"/>
  <c r="F445"/>
  <c r="G445"/>
  <c r="H445"/>
  <c r="I445"/>
  <c r="J445"/>
  <c r="K445"/>
  <c r="L445"/>
  <c r="M445"/>
  <c r="D446"/>
  <c r="E446"/>
  <c r="F446"/>
  <c r="G446"/>
  <c r="H446"/>
  <c r="I446"/>
  <c r="J446"/>
  <c r="K446"/>
  <c r="L446"/>
  <c r="M446"/>
  <c r="D447"/>
  <c r="E447"/>
  <c r="F447"/>
  <c r="G447"/>
  <c r="H447"/>
  <c r="I447"/>
  <c r="J447"/>
  <c r="K447"/>
  <c r="L447"/>
  <c r="M447"/>
  <c r="D448"/>
  <c r="E448"/>
  <c r="F448"/>
  <c r="G448"/>
  <c r="H448"/>
  <c r="I448"/>
  <c r="J448"/>
  <c r="K448"/>
  <c r="L448"/>
  <c r="M448"/>
  <c r="D449"/>
  <c r="E449"/>
  <c r="F449"/>
  <c r="G449"/>
  <c r="H449"/>
  <c r="I449"/>
  <c r="J449"/>
  <c r="K449"/>
  <c r="L449"/>
  <c r="M449"/>
  <c r="D450"/>
  <c r="E450"/>
  <c r="F450"/>
  <c r="G450"/>
  <c r="H450"/>
  <c r="I450"/>
  <c r="J450"/>
  <c r="K450"/>
  <c r="L450"/>
  <c r="M450"/>
  <c r="D451"/>
  <c r="E451"/>
  <c r="F451"/>
  <c r="G451"/>
  <c r="H451"/>
  <c r="I451"/>
  <c r="J451"/>
  <c r="K451"/>
  <c r="L451"/>
  <c r="M451"/>
  <c r="D452"/>
  <c r="E452"/>
  <c r="F452"/>
  <c r="G452"/>
  <c r="H452"/>
  <c r="I452"/>
  <c r="J452"/>
  <c r="K452"/>
  <c r="L452"/>
  <c r="M452"/>
  <c r="D453"/>
  <c r="E453"/>
  <c r="F453"/>
  <c r="G453"/>
  <c r="H453"/>
  <c r="I453"/>
  <c r="J453"/>
  <c r="K453"/>
  <c r="L453"/>
  <c r="M453"/>
  <c r="D454"/>
  <c r="E454"/>
  <c r="F454"/>
  <c r="G454"/>
  <c r="H454"/>
  <c r="I454"/>
  <c r="J454"/>
  <c r="K454"/>
  <c r="L454"/>
  <c r="M454"/>
  <c r="D455"/>
  <c r="E455"/>
  <c r="F455"/>
  <c r="G455"/>
  <c r="H455"/>
  <c r="I455"/>
  <c r="J455"/>
  <c r="K455"/>
  <c r="L455"/>
  <c r="M455"/>
  <c r="D456"/>
  <c r="E456"/>
  <c r="F456"/>
  <c r="G456"/>
  <c r="H456"/>
  <c r="I456"/>
  <c r="J456"/>
  <c r="K456"/>
  <c r="L456"/>
  <c r="M456"/>
  <c r="D457"/>
  <c r="E457"/>
  <c r="F457"/>
  <c r="G457"/>
  <c r="H457"/>
  <c r="I457"/>
  <c r="J457"/>
  <c r="K457"/>
  <c r="L457"/>
  <c r="M457"/>
  <c r="D458"/>
  <c r="E458"/>
  <c r="F458"/>
  <c r="G458"/>
  <c r="H458"/>
  <c r="I458"/>
  <c r="J458"/>
  <c r="K458"/>
  <c r="L458"/>
  <c r="M458"/>
  <c r="D459"/>
  <c r="E459"/>
  <c r="F459"/>
  <c r="G459"/>
  <c r="H459"/>
  <c r="I459"/>
  <c r="J459"/>
  <c r="K459"/>
  <c r="L459"/>
  <c r="M459"/>
  <c r="D460"/>
  <c r="E460"/>
  <c r="F460"/>
  <c r="G460"/>
  <c r="H460"/>
  <c r="I460"/>
  <c r="J460"/>
  <c r="K460"/>
  <c r="L460"/>
  <c r="M460"/>
  <c r="D461"/>
  <c r="E461"/>
  <c r="F461"/>
  <c r="G461"/>
  <c r="H461"/>
  <c r="I461"/>
  <c r="J461"/>
  <c r="K461"/>
  <c r="L461"/>
  <c r="M461"/>
  <c r="D462"/>
  <c r="E462"/>
  <c r="F462"/>
  <c r="G462"/>
  <c r="H462"/>
  <c r="I462"/>
  <c r="J462"/>
  <c r="K462"/>
  <c r="L462"/>
  <c r="M462"/>
  <c r="D463"/>
  <c r="E463"/>
  <c r="F463"/>
  <c r="G463"/>
  <c r="H463"/>
  <c r="I463"/>
  <c r="J463"/>
  <c r="K463"/>
  <c r="L463"/>
  <c r="M463"/>
  <c r="D464"/>
  <c r="E464"/>
  <c r="F464"/>
  <c r="G464"/>
  <c r="H464"/>
  <c r="I464"/>
  <c r="J464"/>
  <c r="K464"/>
  <c r="L464"/>
  <c r="M464"/>
  <c r="D465"/>
  <c r="E465"/>
  <c r="F465"/>
  <c r="G465"/>
  <c r="H465"/>
  <c r="I465"/>
  <c r="J465"/>
  <c r="K465"/>
  <c r="L465"/>
  <c r="M465"/>
  <c r="D466"/>
  <c r="E466"/>
  <c r="F466"/>
  <c r="G466"/>
  <c r="H466"/>
  <c r="I466"/>
  <c r="J466"/>
  <c r="K466"/>
  <c r="L466"/>
  <c r="M466"/>
  <c r="D467"/>
  <c r="E467"/>
  <c r="F467"/>
  <c r="G467"/>
  <c r="H467"/>
  <c r="I467"/>
  <c r="J467"/>
  <c r="K467"/>
  <c r="L467"/>
  <c r="M467"/>
  <c r="D468"/>
  <c r="E468"/>
  <c r="F468"/>
  <c r="G468"/>
  <c r="H468"/>
  <c r="I468"/>
  <c r="J468"/>
  <c r="K468"/>
  <c r="L468"/>
  <c r="M468"/>
  <c r="D469"/>
  <c r="E469"/>
  <c r="F469"/>
  <c r="G469"/>
  <c r="H469"/>
  <c r="I469"/>
  <c r="J469"/>
  <c r="K469"/>
  <c r="L469"/>
  <c r="M469"/>
  <c r="D470"/>
  <c r="E470"/>
  <c r="F470"/>
  <c r="G470"/>
  <c r="H470"/>
  <c r="I470"/>
  <c r="J470"/>
  <c r="K470"/>
  <c r="L470"/>
  <c r="M470"/>
  <c r="D471"/>
  <c r="E471"/>
  <c r="F471"/>
  <c r="G471"/>
  <c r="H471"/>
  <c r="I471"/>
  <c r="J471"/>
  <c r="K471"/>
  <c r="L471"/>
  <c r="M471"/>
  <c r="D472"/>
  <c r="E472"/>
  <c r="F472"/>
  <c r="G472"/>
  <c r="H472"/>
  <c r="I472"/>
  <c r="J472"/>
  <c r="K472"/>
  <c r="L472"/>
  <c r="M472"/>
  <c r="D473"/>
  <c r="E473"/>
  <c r="F473"/>
  <c r="G473"/>
  <c r="H473"/>
  <c r="I473"/>
  <c r="J473"/>
  <c r="K473"/>
  <c r="L473"/>
  <c r="M473"/>
  <c r="D474"/>
  <c r="E474"/>
  <c r="F474"/>
  <c r="G474"/>
  <c r="H474"/>
  <c r="I474"/>
  <c r="J474"/>
  <c r="K474"/>
  <c r="L474"/>
  <c r="M474"/>
  <c r="D475"/>
  <c r="E475"/>
  <c r="F475"/>
  <c r="G475"/>
  <c r="H475"/>
  <c r="I475"/>
  <c r="J475"/>
  <c r="K475"/>
  <c r="L475"/>
  <c r="M475"/>
  <c r="D476"/>
  <c r="E476"/>
  <c r="F476"/>
  <c r="G476"/>
  <c r="H476"/>
  <c r="I476"/>
  <c r="J476"/>
  <c r="K476"/>
  <c r="L476"/>
  <c r="M476"/>
  <c r="D477"/>
  <c r="E477"/>
  <c r="F477"/>
  <c r="G477"/>
  <c r="H477"/>
  <c r="I477"/>
  <c r="J477"/>
  <c r="K477"/>
  <c r="L477"/>
  <c r="M477"/>
  <c r="D478"/>
  <c r="E478"/>
  <c r="F478"/>
  <c r="G478"/>
  <c r="H478"/>
  <c r="I478"/>
  <c r="J478"/>
  <c r="K478"/>
  <c r="L478"/>
  <c r="M478"/>
  <c r="D479"/>
  <c r="E479"/>
  <c r="F479"/>
  <c r="G479"/>
  <c r="H479"/>
  <c r="I479"/>
  <c r="J479"/>
  <c r="K479"/>
  <c r="L479"/>
  <c r="M479"/>
  <c r="D480"/>
  <c r="E480"/>
  <c r="F480"/>
  <c r="G480"/>
  <c r="H480"/>
  <c r="I480"/>
  <c r="J480"/>
  <c r="K480"/>
  <c r="L480"/>
  <c r="M480"/>
  <c r="D481"/>
  <c r="E481"/>
  <c r="F481"/>
  <c r="G481"/>
  <c r="H481"/>
  <c r="I481"/>
  <c r="J481"/>
  <c r="K481"/>
  <c r="L481"/>
  <c r="M481"/>
  <c r="D482"/>
  <c r="E482"/>
  <c r="F482"/>
  <c r="G482"/>
  <c r="H482"/>
  <c r="I482"/>
  <c r="J482"/>
  <c r="K482"/>
  <c r="L482"/>
  <c r="M482"/>
  <c r="D483"/>
  <c r="E483"/>
  <c r="F483"/>
  <c r="G483"/>
  <c r="H483"/>
  <c r="I483"/>
  <c r="J483"/>
  <c r="K483"/>
  <c r="L483"/>
  <c r="M483"/>
  <c r="D484"/>
  <c r="E484"/>
  <c r="F484"/>
  <c r="G484"/>
  <c r="H484"/>
  <c r="I484"/>
  <c r="J484"/>
  <c r="K484"/>
  <c r="L484"/>
  <c r="M484"/>
  <c r="D485"/>
  <c r="E485"/>
  <c r="F485"/>
  <c r="G485"/>
  <c r="H485"/>
  <c r="I485"/>
  <c r="J485"/>
  <c r="K485"/>
  <c r="L485"/>
  <c r="M485"/>
  <c r="D486"/>
  <c r="E486"/>
  <c r="F486"/>
  <c r="G486"/>
  <c r="H486"/>
  <c r="I486"/>
  <c r="J486"/>
  <c r="K486"/>
  <c r="L486"/>
  <c r="M486"/>
  <c r="D487"/>
  <c r="E487"/>
  <c r="F487"/>
  <c r="G487"/>
  <c r="H487"/>
  <c r="I487"/>
  <c r="J487"/>
  <c r="K487"/>
  <c r="L487"/>
  <c r="M487"/>
  <c r="D488"/>
  <c r="E488"/>
  <c r="F488"/>
  <c r="G488"/>
  <c r="H488"/>
  <c r="I488"/>
  <c r="J488"/>
  <c r="K488"/>
  <c r="L488"/>
  <c r="M488"/>
  <c r="D489"/>
  <c r="E489"/>
  <c r="F489"/>
  <c r="G489"/>
  <c r="H489"/>
  <c r="I489"/>
  <c r="J489"/>
  <c r="K489"/>
  <c r="L489"/>
  <c r="M489"/>
  <c r="D490"/>
  <c r="E490"/>
  <c r="F490"/>
  <c r="G490"/>
  <c r="H490"/>
  <c r="I490"/>
  <c r="J490"/>
  <c r="K490"/>
  <c r="L490"/>
  <c r="M490"/>
  <c r="D491"/>
  <c r="E491"/>
  <c r="F491"/>
  <c r="G491"/>
  <c r="H491"/>
  <c r="I491"/>
  <c r="J491"/>
  <c r="K491"/>
  <c r="L491"/>
  <c r="M491"/>
  <c r="D492"/>
  <c r="E492"/>
  <c r="F492"/>
  <c r="G492"/>
  <c r="H492"/>
  <c r="I492"/>
  <c r="J492"/>
  <c r="K492"/>
  <c r="L492"/>
  <c r="M492"/>
  <c r="D493"/>
  <c r="E493"/>
  <c r="F493"/>
  <c r="G493"/>
  <c r="H493"/>
  <c r="I493"/>
  <c r="J493"/>
  <c r="K493"/>
  <c r="L493"/>
  <c r="M493"/>
  <c r="D494"/>
  <c r="E494"/>
  <c r="F494"/>
  <c r="G494"/>
  <c r="H494"/>
  <c r="I494"/>
  <c r="J494"/>
  <c r="K494"/>
  <c r="L494"/>
  <c r="M494"/>
  <c r="D495"/>
  <c r="E495"/>
  <c r="F495"/>
  <c r="G495"/>
  <c r="H495"/>
  <c r="I495"/>
  <c r="J495"/>
  <c r="K495"/>
  <c r="L495"/>
  <c r="M495"/>
  <c r="D496"/>
  <c r="E496"/>
  <c r="F496"/>
  <c r="G496"/>
  <c r="H496"/>
  <c r="I496"/>
  <c r="J496"/>
  <c r="K496"/>
  <c r="L496"/>
  <c r="M496"/>
  <c r="D497"/>
  <c r="E497"/>
  <c r="F497"/>
  <c r="G497"/>
  <c r="H497"/>
  <c r="I497"/>
  <c r="J497"/>
  <c r="K497"/>
  <c r="L497"/>
  <c r="M497"/>
  <c r="D498"/>
  <c r="E498"/>
  <c r="F498"/>
  <c r="G498"/>
  <c r="H498"/>
  <c r="I498"/>
  <c r="J498"/>
  <c r="K498"/>
  <c r="L498"/>
  <c r="M498"/>
  <c r="D499"/>
  <c r="E499"/>
  <c r="F499"/>
  <c r="G499"/>
  <c r="H499"/>
  <c r="I499"/>
  <c r="J499"/>
  <c r="K499"/>
  <c r="L499"/>
  <c r="M499"/>
  <c r="D500"/>
  <c r="E500"/>
  <c r="F500"/>
  <c r="G500"/>
  <c r="H500"/>
  <c r="I500"/>
  <c r="J500"/>
  <c r="K500"/>
  <c r="L500"/>
  <c r="M500"/>
  <c r="D501"/>
  <c r="E501"/>
  <c r="F501"/>
  <c r="G501"/>
  <c r="H501"/>
  <c r="I501"/>
  <c r="J501"/>
  <c r="K501"/>
  <c r="L501"/>
  <c r="M501"/>
  <c r="D502"/>
  <c r="E502"/>
  <c r="F502"/>
  <c r="G502"/>
  <c r="H502"/>
  <c r="I502"/>
  <c r="J502"/>
  <c r="K502"/>
  <c r="L502"/>
  <c r="M502"/>
  <c r="D503"/>
  <c r="E503"/>
  <c r="F503"/>
  <c r="G503"/>
  <c r="H503"/>
  <c r="I503"/>
  <c r="J503"/>
  <c r="K503"/>
  <c r="L503"/>
  <c r="M503"/>
  <c r="D504"/>
  <c r="E504"/>
  <c r="F504"/>
  <c r="G504"/>
  <c r="H504"/>
  <c r="I504"/>
  <c r="J504"/>
  <c r="K504"/>
  <c r="L504"/>
  <c r="M504"/>
  <c r="D505"/>
  <c r="E505"/>
  <c r="F505"/>
  <c r="G505"/>
  <c r="H505"/>
  <c r="I505"/>
  <c r="J505"/>
  <c r="K505"/>
  <c r="L505"/>
  <c r="M505"/>
  <c r="D506"/>
  <c r="E506"/>
  <c r="F506"/>
  <c r="G506"/>
  <c r="H506"/>
  <c r="I506"/>
  <c r="J506"/>
  <c r="K506"/>
  <c r="L506"/>
  <c r="M506"/>
  <c r="D507"/>
  <c r="E507"/>
  <c r="F507"/>
  <c r="G507"/>
  <c r="H507"/>
  <c r="I507"/>
  <c r="J507"/>
  <c r="K507"/>
  <c r="L507"/>
  <c r="M507"/>
  <c r="D508"/>
  <c r="E508"/>
  <c r="F508"/>
  <c r="G508"/>
  <c r="H508"/>
  <c r="I508"/>
  <c r="J508"/>
  <c r="K508"/>
  <c r="L508"/>
  <c r="M508"/>
  <c r="D509"/>
  <c r="E509"/>
  <c r="F509"/>
  <c r="G509"/>
  <c r="H509"/>
  <c r="I509"/>
  <c r="J509"/>
  <c r="K509"/>
  <c r="L509"/>
  <c r="M509"/>
  <c r="D510"/>
  <c r="E510"/>
  <c r="F510"/>
  <c r="G510"/>
  <c r="H510"/>
  <c r="I510"/>
  <c r="J510"/>
  <c r="K510"/>
  <c r="L510"/>
  <c r="M510"/>
  <c r="D511"/>
  <c r="E511"/>
  <c r="F511"/>
  <c r="G511"/>
  <c r="H511"/>
  <c r="I511"/>
  <c r="J511"/>
  <c r="K511"/>
  <c r="L511"/>
  <c r="M511"/>
  <c r="D512"/>
  <c r="E512"/>
  <c r="F512"/>
  <c r="G512"/>
  <c r="H512"/>
  <c r="I512"/>
  <c r="J512"/>
  <c r="K512"/>
  <c r="L512"/>
  <c r="M512"/>
  <c r="D513"/>
  <c r="E513"/>
  <c r="F513"/>
  <c r="G513"/>
  <c r="H513"/>
  <c r="I513"/>
  <c r="J513"/>
  <c r="K513"/>
  <c r="L513"/>
  <c r="M513"/>
  <c r="D514"/>
  <c r="E514"/>
  <c r="F514"/>
  <c r="G514"/>
  <c r="H514"/>
  <c r="I514"/>
  <c r="J514"/>
  <c r="K514"/>
  <c r="L514"/>
  <c r="M514"/>
  <c r="D515"/>
  <c r="E515"/>
  <c r="F515"/>
  <c r="G515"/>
  <c r="H515"/>
  <c r="I515"/>
  <c r="J515"/>
  <c r="K515"/>
  <c r="L515"/>
  <c r="M515"/>
  <c r="D516"/>
  <c r="E516"/>
  <c r="F516"/>
  <c r="G516"/>
  <c r="H516"/>
  <c r="I516"/>
  <c r="J516"/>
  <c r="K516"/>
  <c r="L516"/>
  <c r="M516"/>
  <c r="D517"/>
  <c r="E517"/>
  <c r="F517"/>
  <c r="G517"/>
  <c r="H517"/>
  <c r="I517"/>
  <c r="J517"/>
  <c r="K517"/>
  <c r="L517"/>
  <c r="M517"/>
  <c r="D518"/>
  <c r="E518"/>
  <c r="F518"/>
  <c r="G518"/>
  <c r="H518"/>
  <c r="I518"/>
  <c r="J518"/>
  <c r="K518"/>
  <c r="L518"/>
  <c r="M518"/>
  <c r="D519"/>
  <c r="E519"/>
  <c r="F519"/>
  <c r="G519"/>
  <c r="H519"/>
  <c r="I519"/>
  <c r="J519"/>
  <c r="K519"/>
  <c r="L519"/>
  <c r="M519"/>
  <c r="D520"/>
  <c r="E520"/>
  <c r="F520"/>
  <c r="G520"/>
  <c r="H520"/>
  <c r="I520"/>
  <c r="J520"/>
  <c r="K520"/>
  <c r="L520"/>
  <c r="M520"/>
  <c r="D521"/>
  <c r="E521"/>
  <c r="F521"/>
  <c r="G521"/>
  <c r="H521"/>
  <c r="I521"/>
  <c r="J521"/>
  <c r="K521"/>
  <c r="L521"/>
  <c r="M521"/>
  <c r="D522"/>
  <c r="E522"/>
  <c r="F522"/>
  <c r="G522"/>
  <c r="H522"/>
  <c r="I522"/>
  <c r="J522"/>
  <c r="K522"/>
  <c r="L522"/>
  <c r="M522"/>
  <c r="D523"/>
  <c r="E523"/>
  <c r="F523"/>
  <c r="G523"/>
  <c r="H523"/>
  <c r="I523"/>
  <c r="J523"/>
  <c r="K523"/>
  <c r="L523"/>
  <c r="M523"/>
  <c r="D524"/>
  <c r="E524"/>
  <c r="F524"/>
  <c r="G524"/>
  <c r="H524"/>
  <c r="I524"/>
  <c r="J524"/>
  <c r="K524"/>
  <c r="L524"/>
  <c r="M524"/>
  <c r="D525"/>
  <c r="E525"/>
  <c r="F525"/>
  <c r="G525"/>
  <c r="H525"/>
  <c r="I525"/>
  <c r="J525"/>
  <c r="K525"/>
  <c r="L525"/>
  <c r="M525"/>
  <c r="D526"/>
  <c r="E526"/>
  <c r="F526"/>
  <c r="G526"/>
  <c r="H526"/>
  <c r="I526"/>
  <c r="J526"/>
  <c r="K526"/>
  <c r="L526"/>
  <c r="M526"/>
  <c r="D527"/>
  <c r="E527"/>
  <c r="F527"/>
  <c r="G527"/>
  <c r="H527"/>
  <c r="I527"/>
  <c r="J527"/>
  <c r="K527"/>
  <c r="L527"/>
  <c r="M527"/>
  <c r="D528"/>
  <c r="E528"/>
  <c r="F528"/>
  <c r="G528"/>
  <c r="H528"/>
  <c r="I528"/>
  <c r="J528"/>
  <c r="K528"/>
  <c r="L528"/>
  <c r="M528"/>
  <c r="D529"/>
  <c r="E529"/>
  <c r="F529"/>
  <c r="G529"/>
  <c r="H529"/>
  <c r="I529"/>
  <c r="J529"/>
  <c r="K529"/>
  <c r="L529"/>
  <c r="M529"/>
  <c r="D530"/>
  <c r="E530"/>
  <c r="F530"/>
  <c r="G530"/>
  <c r="H530"/>
  <c r="I530"/>
  <c r="J530"/>
  <c r="K530"/>
  <c r="L530"/>
  <c r="M530"/>
  <c r="D531"/>
  <c r="E531"/>
  <c r="F531"/>
  <c r="G531"/>
  <c r="H531"/>
  <c r="I531"/>
  <c r="J531"/>
  <c r="K531"/>
  <c r="L531"/>
  <c r="M531"/>
  <c r="D532"/>
  <c r="E532"/>
  <c r="F532"/>
  <c r="G532"/>
  <c r="H532"/>
  <c r="I532"/>
  <c r="J532"/>
  <c r="K532"/>
  <c r="L532"/>
  <c r="M532"/>
  <c r="D533"/>
  <c r="E533"/>
  <c r="F533"/>
  <c r="G533"/>
  <c r="H533"/>
  <c r="I533"/>
  <c r="J533"/>
  <c r="K533"/>
  <c r="L533"/>
  <c r="M533"/>
  <c r="D534"/>
  <c r="E534"/>
  <c r="F534"/>
  <c r="G534"/>
  <c r="H534"/>
  <c r="I534"/>
  <c r="J534"/>
  <c r="K534"/>
  <c r="L534"/>
  <c r="M534"/>
  <c r="D535"/>
  <c r="E535"/>
  <c r="F535"/>
  <c r="G535"/>
  <c r="H535"/>
  <c r="I535"/>
  <c r="J535"/>
  <c r="K535"/>
  <c r="L535"/>
  <c r="M535"/>
  <c r="D536"/>
  <c r="E536"/>
  <c r="F536"/>
  <c r="G536"/>
  <c r="H536"/>
  <c r="I536"/>
  <c r="J536"/>
  <c r="K536"/>
  <c r="L536"/>
  <c r="M536"/>
  <c r="D537"/>
  <c r="E537"/>
  <c r="F537"/>
  <c r="G537"/>
  <c r="H537"/>
  <c r="I537"/>
  <c r="J537"/>
  <c r="K537"/>
  <c r="L537"/>
  <c r="M537"/>
  <c r="D538"/>
  <c r="E538"/>
  <c r="F538"/>
  <c r="G538"/>
  <c r="H538"/>
  <c r="I538"/>
  <c r="J538"/>
  <c r="K538"/>
  <c r="L538"/>
  <c r="M538"/>
  <c r="D539"/>
  <c r="E539"/>
  <c r="F539"/>
  <c r="G539"/>
  <c r="H539"/>
  <c r="I539"/>
  <c r="J539"/>
  <c r="K539"/>
  <c r="L539"/>
  <c r="M539"/>
  <c r="D540"/>
  <c r="E540"/>
  <c r="F540"/>
  <c r="G540"/>
  <c r="H540"/>
  <c r="I540"/>
  <c r="J540"/>
  <c r="K540"/>
  <c r="L540"/>
  <c r="M540"/>
  <c r="D541"/>
  <c r="E541"/>
  <c r="F541"/>
  <c r="G541"/>
  <c r="H541"/>
  <c r="I541"/>
  <c r="J541"/>
  <c r="K541"/>
  <c r="L541"/>
  <c r="M541"/>
  <c r="D542"/>
  <c r="E542"/>
  <c r="F542"/>
  <c r="G542"/>
  <c r="H542"/>
  <c r="I542"/>
  <c r="J542"/>
  <c r="K542"/>
  <c r="L542"/>
  <c r="M542"/>
  <c r="D543"/>
  <c r="E543"/>
  <c r="F543"/>
  <c r="G543"/>
  <c r="H543"/>
  <c r="I543"/>
  <c r="J543"/>
  <c r="K543"/>
  <c r="L543"/>
  <c r="M543"/>
  <c r="D544"/>
  <c r="E544"/>
  <c r="F544"/>
  <c r="G544"/>
  <c r="H544"/>
  <c r="I544"/>
  <c r="J544"/>
  <c r="K544"/>
  <c r="L544"/>
  <c r="M544"/>
  <c r="D545"/>
  <c r="E545"/>
  <c r="F545"/>
  <c r="G545"/>
  <c r="H545"/>
  <c r="I545"/>
  <c r="J545"/>
  <c r="K545"/>
  <c r="L545"/>
  <c r="M545"/>
  <c r="D546"/>
  <c r="E546"/>
  <c r="F546"/>
  <c r="G546"/>
  <c r="H546"/>
  <c r="I546"/>
  <c r="J546"/>
  <c r="K546"/>
  <c r="L546"/>
  <c r="M546"/>
  <c r="D547"/>
  <c r="E547"/>
  <c r="F547"/>
  <c r="G547"/>
  <c r="H547"/>
  <c r="I547"/>
  <c r="J547"/>
  <c r="K547"/>
  <c r="L547"/>
  <c r="M547"/>
  <c r="D548"/>
  <c r="E548"/>
  <c r="F548"/>
  <c r="G548"/>
  <c r="H548"/>
  <c r="I548"/>
  <c r="J548"/>
  <c r="K548"/>
  <c r="L548"/>
  <c r="M548"/>
  <c r="D549"/>
  <c r="E549"/>
  <c r="F549"/>
  <c r="G549"/>
  <c r="H549"/>
  <c r="I549"/>
  <c r="J549"/>
  <c r="K549"/>
  <c r="L549"/>
  <c r="M549"/>
  <c r="D550"/>
  <c r="E550"/>
  <c r="F550"/>
  <c r="G550"/>
  <c r="H550"/>
  <c r="I550"/>
  <c r="J550"/>
  <c r="K550"/>
  <c r="L550"/>
  <c r="M550"/>
  <c r="D551"/>
  <c r="E551"/>
  <c r="F551"/>
  <c r="G551"/>
  <c r="H551"/>
  <c r="I551"/>
  <c r="J551"/>
  <c r="K551"/>
  <c r="L551"/>
  <c r="M551"/>
  <c r="D552"/>
  <c r="E552"/>
  <c r="F552"/>
  <c r="G552"/>
  <c r="H552"/>
  <c r="I552"/>
  <c r="J552"/>
  <c r="K552"/>
  <c r="L552"/>
  <c r="M552"/>
  <c r="D553"/>
  <c r="E553"/>
  <c r="F553"/>
  <c r="G553"/>
  <c r="H553"/>
  <c r="I553"/>
  <c r="J553"/>
  <c r="K553"/>
  <c r="L553"/>
  <c r="M553"/>
  <c r="D554"/>
  <c r="E554"/>
  <c r="F554"/>
  <c r="G554"/>
  <c r="H554"/>
  <c r="I554"/>
  <c r="J554"/>
  <c r="K554"/>
  <c r="L554"/>
  <c r="M554"/>
  <c r="D555"/>
  <c r="E555"/>
  <c r="F555"/>
  <c r="G555"/>
  <c r="H555"/>
  <c r="I555"/>
  <c r="J555"/>
  <c r="K555"/>
  <c r="L555"/>
  <c r="M555"/>
  <c r="D556"/>
  <c r="E556"/>
  <c r="F556"/>
  <c r="G556"/>
  <c r="H556"/>
  <c r="I556"/>
  <c r="J556"/>
  <c r="K556"/>
  <c r="L556"/>
  <c r="M556"/>
  <c r="D557"/>
  <c r="E557"/>
  <c r="F557"/>
  <c r="G557"/>
  <c r="H557"/>
  <c r="I557"/>
  <c r="J557"/>
  <c r="K557"/>
  <c r="L557"/>
  <c r="M557"/>
  <c r="D558"/>
  <c r="E558"/>
  <c r="F558"/>
  <c r="G558"/>
  <c r="H558"/>
  <c r="I558"/>
  <c r="J558"/>
  <c r="K558"/>
  <c r="L558"/>
  <c r="M558"/>
  <c r="D559"/>
  <c r="E559"/>
  <c r="F559"/>
  <c r="G559"/>
  <c r="H559"/>
  <c r="I559"/>
  <c r="J559"/>
  <c r="K559"/>
  <c r="L559"/>
  <c r="M559"/>
  <c r="D560"/>
  <c r="E560"/>
  <c r="F560"/>
  <c r="G560"/>
  <c r="H560"/>
  <c r="I560"/>
  <c r="J560"/>
  <c r="K560"/>
  <c r="L560"/>
  <c r="M560"/>
  <c r="D561"/>
  <c r="E561"/>
  <c r="F561"/>
  <c r="G561"/>
  <c r="H561"/>
  <c r="I561"/>
  <c r="J561"/>
  <c r="K561"/>
  <c r="L561"/>
  <c r="M561"/>
  <c r="D562"/>
  <c r="E562"/>
  <c r="F562"/>
  <c r="G562"/>
  <c r="H562"/>
  <c r="I562"/>
  <c r="J562"/>
  <c r="K562"/>
  <c r="L562"/>
  <c r="M562"/>
  <c r="D563"/>
  <c r="E563"/>
  <c r="F563"/>
  <c r="G563"/>
  <c r="H563"/>
  <c r="I563"/>
  <c r="J563"/>
  <c r="K563"/>
  <c r="L563"/>
  <c r="M563"/>
  <c r="D564"/>
  <c r="E564"/>
  <c r="F564"/>
  <c r="G564"/>
  <c r="H564"/>
  <c r="I564"/>
  <c r="J564"/>
  <c r="K564"/>
  <c r="L564"/>
  <c r="M564"/>
  <c r="D565"/>
  <c r="E565"/>
  <c r="F565"/>
  <c r="G565"/>
  <c r="H565"/>
  <c r="I565"/>
  <c r="J565"/>
  <c r="K565"/>
  <c r="L565"/>
  <c r="M565"/>
  <c r="D566"/>
  <c r="E566"/>
  <c r="F566"/>
  <c r="G566"/>
  <c r="H566"/>
  <c r="I566"/>
  <c r="J566"/>
  <c r="K566"/>
  <c r="L566"/>
  <c r="M566"/>
  <c r="D567"/>
  <c r="E567"/>
  <c r="F567"/>
  <c r="G567"/>
  <c r="H567"/>
  <c r="I567"/>
  <c r="J567"/>
  <c r="K567"/>
  <c r="L567"/>
  <c r="M567"/>
  <c r="D568"/>
  <c r="E568"/>
  <c r="F568"/>
  <c r="G568"/>
  <c r="H568"/>
  <c r="I568"/>
  <c r="J568"/>
  <c r="K568"/>
  <c r="L568"/>
  <c r="M568"/>
  <c r="D569"/>
  <c r="E569"/>
  <c r="F569"/>
  <c r="G569"/>
  <c r="H569"/>
  <c r="I569"/>
  <c r="J569"/>
  <c r="K569"/>
  <c r="L569"/>
  <c r="M569"/>
  <c r="D570"/>
  <c r="E570"/>
  <c r="F570"/>
  <c r="G570"/>
  <c r="H570"/>
  <c r="I570"/>
  <c r="J570"/>
  <c r="K570"/>
  <c r="L570"/>
  <c r="M570"/>
  <c r="D571"/>
  <c r="E571"/>
  <c r="F571"/>
  <c r="G571"/>
  <c r="H571"/>
  <c r="I571"/>
  <c r="J571"/>
  <c r="K571"/>
  <c r="L571"/>
  <c r="M571"/>
  <c r="D572"/>
  <c r="E572"/>
  <c r="F572"/>
  <c r="G572"/>
  <c r="H572"/>
  <c r="I572"/>
  <c r="J572"/>
  <c r="K572"/>
  <c r="L572"/>
  <c r="M572"/>
  <c r="D573"/>
  <c r="E573"/>
  <c r="F573"/>
  <c r="G573"/>
  <c r="H573"/>
  <c r="I573"/>
  <c r="J573"/>
  <c r="K573"/>
  <c r="L573"/>
  <c r="M573"/>
  <c r="D574"/>
  <c r="E574"/>
  <c r="F574"/>
  <c r="G574"/>
  <c r="H574"/>
  <c r="I574"/>
  <c r="J574"/>
  <c r="K574"/>
  <c r="L574"/>
  <c r="M574"/>
  <c r="D575"/>
  <c r="E575"/>
  <c r="F575"/>
  <c r="G575"/>
  <c r="H575"/>
  <c r="I575"/>
  <c r="J575"/>
  <c r="K575"/>
  <c r="L575"/>
  <c r="M575"/>
  <c r="D576"/>
  <c r="E576"/>
  <c r="F576"/>
  <c r="G576"/>
  <c r="H576"/>
  <c r="I576"/>
  <c r="J576"/>
  <c r="K576"/>
  <c r="L576"/>
  <c r="M576"/>
  <c r="D577"/>
  <c r="E577"/>
  <c r="F577"/>
  <c r="G577"/>
  <c r="H577"/>
  <c r="I577"/>
  <c r="J577"/>
  <c r="K577"/>
  <c r="L577"/>
  <c r="M577"/>
  <c r="D578"/>
  <c r="E578"/>
  <c r="F578"/>
  <c r="G578"/>
  <c r="H578"/>
  <c r="I578"/>
  <c r="J578"/>
  <c r="K578"/>
  <c r="L578"/>
  <c r="M578"/>
  <c r="D579"/>
  <c r="E579"/>
  <c r="F579"/>
  <c r="G579"/>
  <c r="H579"/>
  <c r="I579"/>
  <c r="J579"/>
  <c r="K579"/>
  <c r="L579"/>
  <c r="M579"/>
  <c r="D580"/>
  <c r="E580"/>
  <c r="F580"/>
  <c r="G580"/>
  <c r="H580"/>
  <c r="I580"/>
  <c r="J580"/>
  <c r="K580"/>
  <c r="L580"/>
  <c r="M580"/>
  <c r="D581"/>
  <c r="E581"/>
  <c r="F581"/>
  <c r="G581"/>
  <c r="H581"/>
  <c r="I581"/>
  <c r="J581"/>
  <c r="K581"/>
  <c r="L581"/>
  <c r="M581"/>
  <c r="D582"/>
  <c r="E582"/>
  <c r="F582"/>
  <c r="G582"/>
  <c r="H582"/>
  <c r="I582"/>
  <c r="J582"/>
  <c r="K582"/>
  <c r="L582"/>
  <c r="M582"/>
  <c r="D583"/>
  <c r="E583"/>
  <c r="F583"/>
  <c r="G583"/>
  <c r="H583"/>
  <c r="I583"/>
  <c r="J583"/>
  <c r="K583"/>
  <c r="L583"/>
  <c r="M583"/>
  <c r="D584"/>
  <c r="E584"/>
  <c r="F584"/>
  <c r="G584"/>
  <c r="H584"/>
  <c r="I584"/>
  <c r="J584"/>
  <c r="K584"/>
  <c r="L584"/>
  <c r="M584"/>
  <c r="D585"/>
  <c r="E585"/>
  <c r="F585"/>
  <c r="G585"/>
  <c r="H585"/>
  <c r="I585"/>
  <c r="J585"/>
  <c r="K585"/>
  <c r="L585"/>
  <c r="M585"/>
  <c r="D586"/>
  <c r="E586"/>
  <c r="F586"/>
  <c r="G586"/>
  <c r="H586"/>
  <c r="I586"/>
  <c r="J586"/>
  <c r="K586"/>
  <c r="L586"/>
  <c r="M586"/>
  <c r="D587"/>
  <c r="E587"/>
  <c r="F587"/>
  <c r="G587"/>
  <c r="H587"/>
  <c r="I587"/>
  <c r="J587"/>
  <c r="K587"/>
  <c r="L587"/>
  <c r="M587"/>
  <c r="D588"/>
  <c r="E588"/>
  <c r="F588"/>
  <c r="G588"/>
  <c r="H588"/>
  <c r="I588"/>
  <c r="J588"/>
  <c r="K588"/>
  <c r="L588"/>
  <c r="M588"/>
  <c r="D589"/>
  <c r="E589"/>
  <c r="F589"/>
  <c r="G589"/>
  <c r="H589"/>
  <c r="I589"/>
  <c r="J589"/>
  <c r="K589"/>
  <c r="L589"/>
  <c r="M589"/>
  <c r="D590"/>
  <c r="E590"/>
  <c r="F590"/>
  <c r="G590"/>
  <c r="H590"/>
  <c r="I590"/>
  <c r="J590"/>
  <c r="K590"/>
  <c r="L590"/>
  <c r="M590"/>
  <c r="D591"/>
  <c r="E591"/>
  <c r="F591"/>
  <c r="G591"/>
  <c r="H591"/>
  <c r="I591"/>
  <c r="J591"/>
  <c r="K591"/>
  <c r="L591"/>
  <c r="M591"/>
  <c r="D592"/>
  <c r="E592"/>
  <c r="F592"/>
  <c r="G592"/>
  <c r="H592"/>
  <c r="I592"/>
  <c r="J592"/>
  <c r="K592"/>
  <c r="L592"/>
  <c r="M592"/>
  <c r="D593"/>
  <c r="E593"/>
  <c r="F593"/>
  <c r="G593"/>
  <c r="H593"/>
  <c r="I593"/>
  <c r="J593"/>
  <c r="K593"/>
  <c r="L593"/>
  <c r="M593"/>
  <c r="D594"/>
  <c r="E594"/>
  <c r="F594"/>
  <c r="G594"/>
  <c r="H594"/>
  <c r="I594"/>
  <c r="J594"/>
  <c r="K594"/>
  <c r="L594"/>
  <c r="M594"/>
  <c r="D595"/>
  <c r="E595"/>
  <c r="F595"/>
  <c r="G595"/>
  <c r="H595"/>
  <c r="I595"/>
  <c r="J595"/>
  <c r="K595"/>
  <c r="L595"/>
  <c r="M595"/>
  <c r="D596"/>
  <c r="E596"/>
  <c r="F596"/>
  <c r="G596"/>
  <c r="H596"/>
  <c r="I596"/>
  <c r="J596"/>
  <c r="K596"/>
  <c r="L596"/>
  <c r="M596"/>
  <c r="D597"/>
  <c r="E597"/>
  <c r="F597"/>
  <c r="G597"/>
  <c r="H597"/>
  <c r="I597"/>
  <c r="J597"/>
  <c r="K597"/>
  <c r="L597"/>
  <c r="M597"/>
  <c r="D598"/>
  <c r="E598"/>
  <c r="F598"/>
  <c r="G598"/>
  <c r="H598"/>
  <c r="I598"/>
  <c r="J598"/>
  <c r="K598"/>
  <c r="L598"/>
  <c r="M598"/>
  <c r="D599"/>
  <c r="E599"/>
  <c r="F599"/>
  <c r="G599"/>
  <c r="H599"/>
  <c r="I599"/>
  <c r="J599"/>
  <c r="K599"/>
  <c r="L599"/>
  <c r="M599"/>
  <c r="D600"/>
  <c r="E600"/>
  <c r="F600"/>
  <c r="G600"/>
  <c r="H600"/>
  <c r="I600"/>
  <c r="J600"/>
  <c r="K600"/>
  <c r="L600"/>
  <c r="M600"/>
  <c r="D601"/>
  <c r="E601"/>
  <c r="F601"/>
  <c r="G601"/>
  <c r="H601"/>
  <c r="I601"/>
  <c r="J601"/>
  <c r="K601"/>
  <c r="L601"/>
  <c r="M601"/>
  <c r="D602"/>
  <c r="E602"/>
  <c r="F602"/>
  <c r="G602"/>
  <c r="H602"/>
  <c r="I602"/>
  <c r="J602"/>
  <c r="K602"/>
  <c r="L602"/>
  <c r="M602"/>
  <c r="D603"/>
  <c r="E603"/>
  <c r="F603"/>
  <c r="G603"/>
  <c r="H603"/>
  <c r="I603"/>
  <c r="J603"/>
  <c r="K603"/>
  <c r="L603"/>
  <c r="M603"/>
  <c r="D604"/>
  <c r="E604"/>
  <c r="F604"/>
  <c r="G604"/>
  <c r="H604"/>
  <c r="I604"/>
  <c r="J604"/>
  <c r="K604"/>
  <c r="L604"/>
  <c r="M604"/>
  <c r="D605"/>
  <c r="E605"/>
  <c r="F605"/>
  <c r="G605"/>
  <c r="H605"/>
  <c r="I605"/>
  <c r="J605"/>
  <c r="K605"/>
  <c r="L605"/>
  <c r="M605"/>
  <c r="D606"/>
  <c r="E606"/>
  <c r="F606"/>
  <c r="G606"/>
  <c r="H606"/>
  <c r="I606"/>
  <c r="J606"/>
  <c r="K606"/>
  <c r="L606"/>
  <c r="M606"/>
  <c r="D607"/>
  <c r="E607"/>
  <c r="F607"/>
  <c r="G607"/>
  <c r="H607"/>
  <c r="I607"/>
  <c r="J607"/>
  <c r="K607"/>
  <c r="L607"/>
  <c r="M607"/>
  <c r="D608"/>
  <c r="E608"/>
  <c r="F608"/>
  <c r="G608"/>
  <c r="H608"/>
  <c r="I608"/>
  <c r="J608"/>
  <c r="K608"/>
  <c r="L608"/>
  <c r="M608"/>
  <c r="D609"/>
  <c r="E609"/>
  <c r="F609"/>
  <c r="G609"/>
  <c r="H609"/>
  <c r="I609"/>
  <c r="J609"/>
  <c r="K609"/>
  <c r="L609"/>
  <c r="M609"/>
  <c r="D610"/>
  <c r="E610"/>
  <c r="F610"/>
  <c r="G610"/>
  <c r="H610"/>
  <c r="I610"/>
  <c r="J610"/>
  <c r="K610"/>
  <c r="L610"/>
  <c r="M610"/>
  <c r="D611"/>
  <c r="E611"/>
  <c r="F611"/>
  <c r="G611"/>
  <c r="H611"/>
  <c r="I611"/>
  <c r="J611"/>
  <c r="K611"/>
  <c r="L611"/>
  <c r="M611"/>
  <c r="D612"/>
  <c r="E612"/>
  <c r="F612"/>
  <c r="G612"/>
  <c r="H612"/>
  <c r="I612"/>
  <c r="J612"/>
  <c r="K612"/>
  <c r="L612"/>
  <c r="M612"/>
  <c r="D613"/>
  <c r="E613"/>
  <c r="F613"/>
  <c r="G613"/>
  <c r="H613"/>
  <c r="I613"/>
  <c r="J613"/>
  <c r="K613"/>
  <c r="L613"/>
  <c r="M613"/>
  <c r="D614"/>
  <c r="E614"/>
  <c r="F614"/>
  <c r="G614"/>
  <c r="H614"/>
  <c r="I614"/>
  <c r="J614"/>
  <c r="K614"/>
  <c r="L614"/>
  <c r="M614"/>
  <c r="D615"/>
  <c r="E615"/>
  <c r="F615"/>
  <c r="G615"/>
  <c r="H615"/>
  <c r="I615"/>
  <c r="J615"/>
  <c r="K615"/>
  <c r="L615"/>
  <c r="M615"/>
  <c r="D616"/>
  <c r="E616"/>
  <c r="F616"/>
  <c r="G616"/>
  <c r="H616"/>
  <c r="I616"/>
  <c r="J616"/>
  <c r="K616"/>
  <c r="L616"/>
  <c r="M616"/>
  <c r="D617"/>
  <c r="E617"/>
  <c r="F617"/>
  <c r="G617"/>
  <c r="H617"/>
  <c r="I617"/>
  <c r="J617"/>
  <c r="K617"/>
  <c r="L617"/>
  <c r="M617"/>
  <c r="D618"/>
  <c r="E618"/>
  <c r="F618"/>
  <c r="G618"/>
  <c r="H618"/>
  <c r="I618"/>
  <c r="J618"/>
  <c r="K618"/>
  <c r="L618"/>
  <c r="M618"/>
  <c r="D619"/>
  <c r="E619"/>
  <c r="F619"/>
  <c r="G619"/>
  <c r="H619"/>
  <c r="I619"/>
  <c r="J619"/>
  <c r="K619"/>
  <c r="L619"/>
  <c r="M619"/>
  <c r="D620"/>
  <c r="E620"/>
  <c r="F620"/>
  <c r="G620"/>
  <c r="H620"/>
  <c r="I620"/>
  <c r="J620"/>
  <c r="K620"/>
  <c r="L620"/>
  <c r="M620"/>
  <c r="D621"/>
  <c r="E621"/>
  <c r="F621"/>
  <c r="G621"/>
  <c r="H621"/>
  <c r="I621"/>
  <c r="J621"/>
  <c r="K621"/>
  <c r="L621"/>
  <c r="M621"/>
  <c r="D622"/>
  <c r="E622"/>
  <c r="F622"/>
  <c r="G622"/>
  <c r="H622"/>
  <c r="I622"/>
  <c r="J622"/>
  <c r="K622"/>
  <c r="L622"/>
  <c r="M622"/>
  <c r="D623"/>
  <c r="E623"/>
  <c r="F623"/>
  <c r="G623"/>
  <c r="H623"/>
  <c r="I623"/>
  <c r="J623"/>
  <c r="K623"/>
  <c r="L623"/>
  <c r="M623"/>
  <c r="D624"/>
  <c r="E624"/>
  <c r="F624"/>
  <c r="G624"/>
  <c r="H624"/>
  <c r="I624"/>
  <c r="J624"/>
  <c r="K624"/>
  <c r="L624"/>
  <c r="M624"/>
  <c r="D625"/>
  <c r="E625"/>
  <c r="F625"/>
  <c r="G625"/>
  <c r="H625"/>
  <c r="I625"/>
  <c r="J625"/>
  <c r="K625"/>
  <c r="L625"/>
  <c r="M625"/>
  <c r="D626"/>
  <c r="E626"/>
  <c r="F626"/>
  <c r="G626"/>
  <c r="H626"/>
  <c r="I626"/>
  <c r="J626"/>
  <c r="K626"/>
  <c r="L626"/>
  <c r="M626"/>
  <c r="D627"/>
  <c r="E627"/>
  <c r="F627"/>
  <c r="G627"/>
  <c r="H627"/>
  <c r="I627"/>
  <c r="J627"/>
  <c r="K627"/>
  <c r="L627"/>
  <c r="M627"/>
  <c r="D628"/>
  <c r="E628"/>
  <c r="F628"/>
  <c r="G628"/>
  <c r="H628"/>
  <c r="I628"/>
  <c r="J628"/>
  <c r="K628"/>
  <c r="L628"/>
  <c r="M628"/>
  <c r="D629"/>
  <c r="E629"/>
  <c r="F629"/>
  <c r="G629"/>
  <c r="H629"/>
  <c r="I629"/>
  <c r="J629"/>
  <c r="K629"/>
  <c r="L629"/>
  <c r="M629"/>
  <c r="D630"/>
  <c r="E630"/>
  <c r="F630"/>
  <c r="G630"/>
  <c r="H630"/>
  <c r="I630"/>
  <c r="J630"/>
  <c r="K630"/>
  <c r="L630"/>
  <c r="M630"/>
  <c r="D631"/>
  <c r="E631"/>
  <c r="F631"/>
  <c r="G631"/>
  <c r="H631"/>
  <c r="I631"/>
  <c r="J631"/>
  <c r="K631"/>
  <c r="L631"/>
  <c r="M631"/>
  <c r="D632"/>
  <c r="E632"/>
  <c r="F632"/>
  <c r="G632"/>
  <c r="H632"/>
  <c r="I632"/>
  <c r="J632"/>
  <c r="K632"/>
  <c r="L632"/>
  <c r="M632"/>
  <c r="D633"/>
  <c r="E633"/>
  <c r="F633"/>
  <c r="G633"/>
  <c r="H633"/>
  <c r="I633"/>
  <c r="J633"/>
  <c r="K633"/>
  <c r="L633"/>
  <c r="M633"/>
  <c r="D634"/>
  <c r="E634"/>
  <c r="F634"/>
  <c r="G634"/>
  <c r="H634"/>
  <c r="I634"/>
  <c r="J634"/>
  <c r="K634"/>
  <c r="L634"/>
  <c r="M634"/>
  <c r="D635"/>
  <c r="E635"/>
  <c r="F635"/>
  <c r="G635"/>
  <c r="H635"/>
  <c r="I635"/>
  <c r="J635"/>
  <c r="K635"/>
  <c r="L635"/>
  <c r="M635"/>
  <c r="D636"/>
  <c r="E636"/>
  <c r="F636"/>
  <c r="G636"/>
  <c r="H636"/>
  <c r="I636"/>
  <c r="J636"/>
  <c r="K636"/>
  <c r="L636"/>
  <c r="M636"/>
  <c r="D637"/>
  <c r="E637"/>
  <c r="F637"/>
  <c r="G637"/>
  <c r="H637"/>
  <c r="I637"/>
  <c r="J637"/>
  <c r="K637"/>
  <c r="L637"/>
  <c r="M637"/>
  <c r="D638"/>
  <c r="E638"/>
  <c r="F638"/>
  <c r="G638"/>
  <c r="H638"/>
  <c r="I638"/>
  <c r="J638"/>
  <c r="K638"/>
  <c r="L638"/>
  <c r="M638"/>
  <c r="D639"/>
  <c r="E639"/>
  <c r="F639"/>
  <c r="G639"/>
  <c r="H639"/>
  <c r="I639"/>
  <c r="J639"/>
  <c r="K639"/>
  <c r="L639"/>
  <c r="M639"/>
  <c r="D640"/>
  <c r="E640"/>
  <c r="F640"/>
  <c r="G640"/>
  <c r="H640"/>
  <c r="I640"/>
  <c r="J640"/>
  <c r="K640"/>
  <c r="L640"/>
  <c r="M640"/>
  <c r="D641"/>
  <c r="E641"/>
  <c r="F641"/>
  <c r="G641"/>
  <c r="H641"/>
  <c r="I641"/>
  <c r="J641"/>
  <c r="K641"/>
  <c r="L641"/>
  <c r="M641"/>
  <c r="D642"/>
  <c r="E642"/>
  <c r="F642"/>
  <c r="G642"/>
  <c r="H642"/>
  <c r="I642"/>
  <c r="J642"/>
  <c r="K642"/>
  <c r="L642"/>
  <c r="M642"/>
  <c r="D643"/>
  <c r="E643"/>
  <c r="F643"/>
  <c r="G643"/>
  <c r="H643"/>
  <c r="I643"/>
  <c r="J643"/>
  <c r="K643"/>
  <c r="L643"/>
  <c r="M643"/>
  <c r="D644"/>
  <c r="E644"/>
  <c r="F644"/>
  <c r="G644"/>
  <c r="H644"/>
  <c r="I644"/>
  <c r="J644"/>
  <c r="K644"/>
  <c r="L644"/>
  <c r="M644"/>
  <c r="D645"/>
  <c r="E645"/>
  <c r="F645"/>
  <c r="G645"/>
  <c r="H645"/>
  <c r="I645"/>
  <c r="J645"/>
  <c r="K645"/>
  <c r="L645"/>
  <c r="M645"/>
  <c r="D646"/>
  <c r="E646"/>
  <c r="F646"/>
  <c r="G646"/>
  <c r="H646"/>
  <c r="I646"/>
  <c r="J646"/>
  <c r="K646"/>
  <c r="L646"/>
  <c r="M646"/>
  <c r="D647"/>
  <c r="E647"/>
  <c r="F647"/>
  <c r="G647"/>
  <c r="H647"/>
  <c r="I647"/>
  <c r="J647"/>
  <c r="K647"/>
  <c r="L647"/>
  <c r="M647"/>
  <c r="D648"/>
  <c r="E648"/>
  <c r="F648"/>
  <c r="G648"/>
  <c r="H648"/>
  <c r="I648"/>
  <c r="J648"/>
  <c r="K648"/>
  <c r="L648"/>
  <c r="M648"/>
  <c r="D649"/>
  <c r="E649"/>
  <c r="F649"/>
  <c r="G649"/>
  <c r="H649"/>
  <c r="I649"/>
  <c r="J649"/>
  <c r="K649"/>
  <c r="L649"/>
  <c r="M649"/>
  <c r="D650"/>
  <c r="E650"/>
  <c r="F650"/>
  <c r="G650"/>
  <c r="H650"/>
  <c r="I650"/>
  <c r="J650"/>
  <c r="K650"/>
  <c r="L650"/>
  <c r="M650"/>
  <c r="D651"/>
  <c r="E651"/>
  <c r="F651"/>
  <c r="G651"/>
  <c r="H651"/>
  <c r="I651"/>
  <c r="J651"/>
  <c r="K651"/>
  <c r="L651"/>
  <c r="M651"/>
  <c r="D652"/>
  <c r="E652"/>
  <c r="F652"/>
  <c r="G652"/>
  <c r="H652"/>
  <c r="I652"/>
  <c r="J652"/>
  <c r="K652"/>
  <c r="L652"/>
  <c r="M652"/>
  <c r="D653"/>
  <c r="E653"/>
  <c r="F653"/>
  <c r="G653"/>
  <c r="H653"/>
  <c r="I653"/>
  <c r="J653"/>
  <c r="K653"/>
  <c r="L653"/>
  <c r="M653"/>
  <c r="D654"/>
  <c r="E654"/>
  <c r="F654"/>
  <c r="G654"/>
  <c r="H654"/>
  <c r="I654"/>
  <c r="J654"/>
  <c r="K654"/>
  <c r="L654"/>
  <c r="M654"/>
  <c r="D655"/>
  <c r="E655"/>
  <c r="F655"/>
  <c r="G655"/>
  <c r="H655"/>
  <c r="I655"/>
  <c r="J655"/>
  <c r="K655"/>
  <c r="L655"/>
  <c r="M655"/>
  <c r="D656"/>
  <c r="E656"/>
  <c r="F656"/>
  <c r="G656"/>
  <c r="H656"/>
  <c r="I656"/>
  <c r="J656"/>
  <c r="K656"/>
  <c r="L656"/>
  <c r="M656"/>
  <c r="D657"/>
  <c r="E657"/>
  <c r="F657"/>
  <c r="G657"/>
  <c r="H657"/>
  <c r="I657"/>
  <c r="J657"/>
  <c r="K657"/>
  <c r="L657"/>
  <c r="M657"/>
  <c r="D658"/>
  <c r="E658"/>
  <c r="F658"/>
  <c r="G658"/>
  <c r="H658"/>
  <c r="I658"/>
  <c r="J658"/>
  <c r="K658"/>
  <c r="L658"/>
  <c r="M658"/>
  <c r="D659"/>
  <c r="E659"/>
  <c r="F659"/>
  <c r="G659"/>
  <c r="H659"/>
  <c r="I659"/>
  <c r="J659"/>
  <c r="K659"/>
  <c r="L659"/>
  <c r="M659"/>
  <c r="D660"/>
  <c r="E660"/>
  <c r="F660"/>
  <c r="G660"/>
  <c r="H660"/>
  <c r="I660"/>
  <c r="J660"/>
  <c r="K660"/>
  <c r="L660"/>
  <c r="M660"/>
  <c r="D661"/>
  <c r="E661"/>
  <c r="F661"/>
  <c r="G661"/>
  <c r="H661"/>
  <c r="I661"/>
  <c r="J661"/>
  <c r="K661"/>
  <c r="L661"/>
  <c r="M661"/>
  <c r="D662"/>
  <c r="E662"/>
  <c r="F662"/>
  <c r="G662"/>
  <c r="H662"/>
  <c r="I662"/>
  <c r="J662"/>
  <c r="K662"/>
  <c r="L662"/>
  <c r="M662"/>
  <c r="D663"/>
  <c r="E663"/>
  <c r="F663"/>
  <c r="G663"/>
  <c r="H663"/>
  <c r="I663"/>
  <c r="J663"/>
  <c r="K663"/>
  <c r="L663"/>
  <c r="M663"/>
  <c r="D664"/>
  <c r="E664"/>
  <c r="F664"/>
  <c r="G664"/>
  <c r="H664"/>
  <c r="I664"/>
  <c r="J664"/>
  <c r="K664"/>
  <c r="L664"/>
  <c r="M664"/>
  <c r="D665"/>
  <c r="E665"/>
  <c r="F665"/>
  <c r="G665"/>
  <c r="H665"/>
  <c r="I665"/>
  <c r="J665"/>
  <c r="K665"/>
  <c r="L665"/>
  <c r="M665"/>
  <c r="D666"/>
  <c r="E666"/>
  <c r="F666"/>
  <c r="G666"/>
  <c r="H666"/>
  <c r="I666"/>
  <c r="J666"/>
  <c r="K666"/>
  <c r="L666"/>
  <c r="M666"/>
  <c r="D667"/>
  <c r="E667"/>
  <c r="F667"/>
  <c r="G667"/>
  <c r="H667"/>
  <c r="I667"/>
  <c r="J667"/>
  <c r="K667"/>
  <c r="L667"/>
  <c r="M667"/>
  <c r="D668"/>
  <c r="E668"/>
  <c r="F668"/>
  <c r="G668"/>
  <c r="H668"/>
  <c r="I668"/>
  <c r="J668"/>
  <c r="K668"/>
  <c r="L668"/>
  <c r="M668"/>
  <c r="D669"/>
  <c r="E669"/>
  <c r="F669"/>
  <c r="G669"/>
  <c r="H669"/>
  <c r="I669"/>
  <c r="J669"/>
  <c r="K669"/>
  <c r="L669"/>
  <c r="M669"/>
  <c r="D670"/>
  <c r="E670"/>
  <c r="F670"/>
  <c r="G670"/>
  <c r="H670"/>
  <c r="I670"/>
  <c r="J670"/>
  <c r="K670"/>
  <c r="L670"/>
  <c r="M670"/>
  <c r="D671"/>
  <c r="E671"/>
  <c r="F671"/>
  <c r="G671"/>
  <c r="H671"/>
  <c r="I671"/>
  <c r="J671"/>
  <c r="K671"/>
  <c r="L671"/>
  <c r="M671"/>
  <c r="D672"/>
  <c r="E672"/>
  <c r="F672"/>
  <c r="G672"/>
  <c r="H672"/>
  <c r="I672"/>
  <c r="J672"/>
  <c r="K672"/>
  <c r="L672"/>
  <c r="M672"/>
  <c r="D673"/>
  <c r="E673"/>
  <c r="F673"/>
  <c r="G673"/>
  <c r="H673"/>
  <c r="I673"/>
  <c r="J673"/>
  <c r="K673"/>
  <c r="L673"/>
  <c r="M673"/>
  <c r="D674"/>
  <c r="E674"/>
  <c r="F674"/>
  <c r="G674"/>
  <c r="H674"/>
  <c r="I674"/>
  <c r="J674"/>
  <c r="K674"/>
  <c r="L674"/>
  <c r="M674"/>
  <c r="D675"/>
  <c r="E675"/>
  <c r="F675"/>
  <c r="G675"/>
  <c r="H675"/>
  <c r="I675"/>
  <c r="J675"/>
  <c r="K675"/>
  <c r="L675"/>
  <c r="M675"/>
  <c r="D676"/>
  <c r="E676"/>
  <c r="F676"/>
  <c r="G676"/>
  <c r="H676"/>
  <c r="I676"/>
  <c r="J676"/>
  <c r="K676"/>
  <c r="L676"/>
  <c r="M676"/>
  <c r="D677"/>
  <c r="E677"/>
  <c r="F677"/>
  <c r="G677"/>
  <c r="H677"/>
  <c r="I677"/>
  <c r="J677"/>
  <c r="K677"/>
  <c r="L677"/>
  <c r="M677"/>
  <c r="D678"/>
  <c r="E678"/>
  <c r="F678"/>
  <c r="G678"/>
  <c r="H678"/>
  <c r="I678"/>
  <c r="J678"/>
  <c r="K678"/>
  <c r="L678"/>
  <c r="M678"/>
  <c r="D679"/>
  <c r="E679"/>
  <c r="F679"/>
  <c r="G679"/>
  <c r="H679"/>
  <c r="I679"/>
  <c r="J679"/>
  <c r="K679"/>
  <c r="L679"/>
  <c r="M679"/>
  <c r="D680"/>
  <c r="E680"/>
  <c r="F680"/>
  <c r="G680"/>
  <c r="H680"/>
  <c r="I680"/>
  <c r="J680"/>
  <c r="K680"/>
  <c r="L680"/>
  <c r="M680"/>
  <c r="D681"/>
  <c r="E681"/>
  <c r="F681"/>
  <c r="G681"/>
  <c r="H681"/>
  <c r="I681"/>
  <c r="J681"/>
  <c r="K681"/>
  <c r="L681"/>
  <c r="M681"/>
  <c r="D682"/>
  <c r="E682"/>
  <c r="F682"/>
  <c r="G682"/>
  <c r="H682"/>
  <c r="I682"/>
  <c r="J682"/>
  <c r="K682"/>
  <c r="L682"/>
  <c r="M682"/>
  <c r="D683"/>
  <c r="E683"/>
  <c r="F683"/>
  <c r="G683"/>
  <c r="H683"/>
  <c r="I683"/>
  <c r="J683"/>
  <c r="K683"/>
  <c r="L683"/>
  <c r="M683"/>
  <c r="D684"/>
  <c r="E684"/>
  <c r="F684"/>
  <c r="G684"/>
  <c r="H684"/>
  <c r="I684"/>
  <c r="J684"/>
  <c r="K684"/>
  <c r="L684"/>
  <c r="M684"/>
  <c r="D685"/>
  <c r="E685"/>
  <c r="F685"/>
  <c r="G685"/>
  <c r="H685"/>
  <c r="I685"/>
  <c r="J685"/>
  <c r="K685"/>
  <c r="L685"/>
  <c r="M685"/>
  <c r="D686"/>
  <c r="E686"/>
  <c r="F686"/>
  <c r="G686"/>
  <c r="H686"/>
  <c r="I686"/>
  <c r="J686"/>
  <c r="K686"/>
  <c r="L686"/>
  <c r="M686"/>
  <c r="D687"/>
  <c r="E687"/>
  <c r="F687"/>
  <c r="G687"/>
  <c r="H687"/>
  <c r="I687"/>
  <c r="J687"/>
  <c r="K687"/>
  <c r="L687"/>
  <c r="M687"/>
  <c r="D688"/>
  <c r="E688"/>
  <c r="F688"/>
  <c r="G688"/>
  <c r="H688"/>
  <c r="I688"/>
  <c r="J688"/>
  <c r="K688"/>
  <c r="L688"/>
  <c r="M688"/>
  <c r="D689"/>
  <c r="E689"/>
  <c r="F689"/>
  <c r="G689"/>
  <c r="H689"/>
  <c r="I689"/>
  <c r="J689"/>
  <c r="K689"/>
  <c r="L689"/>
  <c r="M689"/>
  <c r="D690"/>
  <c r="E690"/>
  <c r="F690"/>
  <c r="G690"/>
  <c r="H690"/>
  <c r="I690"/>
  <c r="J690"/>
  <c r="K690"/>
  <c r="L690"/>
  <c r="M690"/>
  <c r="D691"/>
  <c r="E691"/>
  <c r="F691"/>
  <c r="G691"/>
  <c r="H691"/>
  <c r="I691"/>
  <c r="J691"/>
  <c r="K691"/>
  <c r="L691"/>
  <c r="M691"/>
  <c r="D692"/>
  <c r="E692"/>
  <c r="F692"/>
  <c r="G692"/>
  <c r="H692"/>
  <c r="I692"/>
  <c r="J692"/>
  <c r="K692"/>
  <c r="L692"/>
  <c r="M692"/>
  <c r="D693"/>
  <c r="E693"/>
  <c r="F693"/>
  <c r="G693"/>
  <c r="H693"/>
  <c r="I693"/>
  <c r="J693"/>
  <c r="K693"/>
  <c r="L693"/>
  <c r="M693"/>
  <c r="D694"/>
  <c r="E694"/>
  <c r="F694"/>
  <c r="G694"/>
  <c r="H694"/>
  <c r="I694"/>
  <c r="J694"/>
  <c r="K694"/>
  <c r="L694"/>
  <c r="M694"/>
  <c r="D695"/>
  <c r="E695"/>
  <c r="F695"/>
  <c r="G695"/>
  <c r="H695"/>
  <c r="I695"/>
  <c r="J695"/>
  <c r="K695"/>
  <c r="L695"/>
  <c r="M695"/>
  <c r="D696"/>
  <c r="E696"/>
  <c r="F696"/>
  <c r="G696"/>
  <c r="H696"/>
  <c r="I696"/>
  <c r="J696"/>
  <c r="K696"/>
  <c r="L696"/>
  <c r="M696"/>
  <c r="D697"/>
  <c r="E697"/>
  <c r="F697"/>
  <c r="G697"/>
  <c r="H697"/>
  <c r="I697"/>
  <c r="J697"/>
  <c r="K697"/>
  <c r="L697"/>
  <c r="M697"/>
  <c r="D698"/>
  <c r="E698"/>
  <c r="F698"/>
  <c r="G698"/>
  <c r="H698"/>
  <c r="I698"/>
  <c r="J698"/>
  <c r="K698"/>
  <c r="L698"/>
  <c r="M698"/>
  <c r="D699"/>
  <c r="E699"/>
  <c r="F699"/>
  <c r="G699"/>
  <c r="H699"/>
  <c r="I699"/>
  <c r="J699"/>
  <c r="K699"/>
  <c r="L699"/>
  <c r="M699"/>
  <c r="D700"/>
  <c r="E700"/>
  <c r="F700"/>
  <c r="G700"/>
  <c r="H700"/>
  <c r="I700"/>
  <c r="J700"/>
  <c r="K700"/>
  <c r="L700"/>
  <c r="M700"/>
  <c r="D701"/>
  <c r="E701"/>
  <c r="F701"/>
  <c r="G701"/>
  <c r="H701"/>
  <c r="I701"/>
  <c r="J701"/>
  <c r="K701"/>
  <c r="L701"/>
  <c r="M701"/>
  <c r="D702"/>
  <c r="E702"/>
  <c r="F702"/>
  <c r="G702"/>
  <c r="H702"/>
  <c r="I702"/>
  <c r="J702"/>
  <c r="K702"/>
  <c r="L702"/>
  <c r="M702"/>
  <c r="D703"/>
  <c r="E703"/>
  <c r="F703"/>
  <c r="G703"/>
  <c r="H703"/>
  <c r="I703"/>
  <c r="J703"/>
  <c r="K703"/>
  <c r="L703"/>
  <c r="M703"/>
  <c r="D704"/>
  <c r="E704"/>
  <c r="F704"/>
  <c r="G704"/>
  <c r="H704"/>
  <c r="I704"/>
  <c r="J704"/>
  <c r="K704"/>
  <c r="L704"/>
  <c r="M704"/>
  <c r="D705"/>
  <c r="E705"/>
  <c r="F705"/>
  <c r="G705"/>
  <c r="H705"/>
  <c r="I705"/>
  <c r="J705"/>
  <c r="K705"/>
  <c r="L705"/>
  <c r="M705"/>
  <c r="D706"/>
  <c r="E706"/>
  <c r="F706"/>
  <c r="G706"/>
  <c r="H706"/>
  <c r="I706"/>
  <c r="J706"/>
  <c r="K706"/>
  <c r="L706"/>
  <c r="M706"/>
  <c r="D707"/>
  <c r="E707"/>
  <c r="F707"/>
  <c r="G707"/>
  <c r="H707"/>
  <c r="I707"/>
  <c r="J707"/>
  <c r="K707"/>
  <c r="L707"/>
  <c r="M707"/>
  <c r="D708"/>
  <c r="E708"/>
  <c r="F708"/>
  <c r="G708"/>
  <c r="H708"/>
  <c r="I708"/>
  <c r="J708"/>
  <c r="K708"/>
  <c r="L708"/>
  <c r="M708"/>
  <c r="D709"/>
  <c r="E709"/>
  <c r="F709"/>
  <c r="G709"/>
  <c r="H709"/>
  <c r="I709"/>
  <c r="J709"/>
  <c r="K709"/>
  <c r="L709"/>
  <c r="M709"/>
  <c r="D710"/>
  <c r="E710"/>
  <c r="F710"/>
  <c r="G710"/>
  <c r="H710"/>
  <c r="I710"/>
  <c r="J710"/>
  <c r="K710"/>
  <c r="L710"/>
  <c r="M710"/>
  <c r="D711"/>
  <c r="E711"/>
  <c r="F711"/>
  <c r="G711"/>
  <c r="H711"/>
  <c r="I711"/>
  <c r="J711"/>
  <c r="K711"/>
  <c r="L711"/>
  <c r="M711"/>
  <c r="D712"/>
  <c r="E712"/>
  <c r="F712"/>
  <c r="G712"/>
  <c r="H712"/>
  <c r="I712"/>
  <c r="J712"/>
  <c r="K712"/>
  <c r="L712"/>
  <c r="M712"/>
  <c r="D713"/>
  <c r="E713"/>
  <c r="F713"/>
  <c r="G713"/>
  <c r="H713"/>
  <c r="I713"/>
  <c r="J713"/>
  <c r="K713"/>
  <c r="L713"/>
  <c r="M713"/>
  <c r="D714"/>
  <c r="E714"/>
  <c r="F714"/>
  <c r="G714"/>
  <c r="H714"/>
  <c r="I714"/>
  <c r="J714"/>
  <c r="K714"/>
  <c r="L714"/>
  <c r="M714"/>
  <c r="D715"/>
  <c r="E715"/>
  <c r="F715"/>
  <c r="G715"/>
  <c r="H715"/>
  <c r="I715"/>
  <c r="J715"/>
  <c r="K715"/>
  <c r="L715"/>
  <c r="M715"/>
  <c r="D716"/>
  <c r="E716"/>
  <c r="F716"/>
  <c r="G716"/>
  <c r="H716"/>
  <c r="I716"/>
  <c r="J716"/>
  <c r="K716"/>
  <c r="L716"/>
  <c r="M716"/>
  <c r="D717"/>
  <c r="E717"/>
  <c r="F717"/>
  <c r="G717"/>
  <c r="H717"/>
  <c r="I717"/>
  <c r="J717"/>
  <c r="K717"/>
  <c r="L717"/>
  <c r="M717"/>
  <c r="D718"/>
  <c r="E718"/>
  <c r="F718"/>
  <c r="G718"/>
  <c r="H718"/>
  <c r="I718"/>
  <c r="J718"/>
  <c r="K718"/>
  <c r="L718"/>
  <c r="M718"/>
  <c r="D719"/>
  <c r="E719"/>
  <c r="F719"/>
  <c r="G719"/>
  <c r="H719"/>
  <c r="I719"/>
  <c r="J719"/>
  <c r="K719"/>
  <c r="L719"/>
  <c r="M719"/>
  <c r="D720"/>
  <c r="E720"/>
  <c r="F720"/>
  <c r="G720"/>
  <c r="H720"/>
  <c r="I720"/>
  <c r="J720"/>
  <c r="K720"/>
  <c r="L720"/>
  <c r="M720"/>
  <c r="D721"/>
  <c r="E721"/>
  <c r="F721"/>
  <c r="G721"/>
  <c r="H721"/>
  <c r="I721"/>
  <c r="J721"/>
  <c r="K721"/>
  <c r="L721"/>
  <c r="M721"/>
  <c r="D722"/>
  <c r="E722"/>
  <c r="F722"/>
  <c r="G722"/>
  <c r="H722"/>
  <c r="I722"/>
  <c r="J722"/>
  <c r="K722"/>
  <c r="L722"/>
  <c r="M722"/>
  <c r="D723"/>
  <c r="E723"/>
  <c r="F723"/>
  <c r="G723"/>
  <c r="H723"/>
  <c r="I723"/>
  <c r="J723"/>
  <c r="K723"/>
  <c r="L723"/>
  <c r="M723"/>
  <c r="D724"/>
  <c r="E724"/>
  <c r="F724"/>
  <c r="G724"/>
  <c r="H724"/>
  <c r="I724"/>
  <c r="J724"/>
  <c r="K724"/>
  <c r="L724"/>
  <c r="M724"/>
  <c r="D725"/>
  <c r="E725"/>
  <c r="F725"/>
  <c r="G725"/>
  <c r="H725"/>
  <c r="I725"/>
  <c r="J725"/>
  <c r="K725"/>
  <c r="L725"/>
  <c r="M725"/>
  <c r="D726"/>
  <c r="E726"/>
  <c r="F726"/>
  <c r="G726"/>
  <c r="H726"/>
  <c r="I726"/>
  <c r="J726"/>
  <c r="K726"/>
  <c r="L726"/>
  <c r="M726"/>
  <c r="D727"/>
  <c r="E727"/>
  <c r="F727"/>
  <c r="G727"/>
  <c r="H727"/>
  <c r="I727"/>
  <c r="J727"/>
  <c r="K727"/>
  <c r="L727"/>
  <c r="M727"/>
  <c r="D728"/>
  <c r="E728"/>
  <c r="F728"/>
  <c r="G728"/>
  <c r="H728"/>
  <c r="I728"/>
  <c r="J728"/>
  <c r="K728"/>
  <c r="L728"/>
  <c r="M728"/>
  <c r="D729"/>
  <c r="E729"/>
  <c r="F729"/>
  <c r="G729"/>
  <c r="H729"/>
  <c r="I729"/>
  <c r="J729"/>
  <c r="K729"/>
  <c r="L729"/>
  <c r="M729"/>
  <c r="D730"/>
  <c r="E730"/>
  <c r="F730"/>
  <c r="G730"/>
  <c r="H730"/>
  <c r="I730"/>
  <c r="J730"/>
  <c r="K730"/>
  <c r="L730"/>
  <c r="M730"/>
  <c r="D731"/>
  <c r="E731"/>
  <c r="F731"/>
  <c r="G731"/>
  <c r="H731"/>
  <c r="I731"/>
  <c r="J731"/>
  <c r="K731"/>
  <c r="L731"/>
  <c r="M731"/>
  <c r="D732"/>
  <c r="E732"/>
  <c r="F732"/>
  <c r="G732"/>
  <c r="H732"/>
  <c r="I732"/>
  <c r="J732"/>
  <c r="K732"/>
  <c r="L732"/>
  <c r="M732"/>
  <c r="D733"/>
  <c r="E733"/>
  <c r="F733"/>
  <c r="G733"/>
  <c r="H733"/>
  <c r="I733"/>
  <c r="J733"/>
  <c r="K733"/>
  <c r="L733"/>
  <c r="M733"/>
  <c r="D734"/>
  <c r="E734"/>
  <c r="F734"/>
  <c r="G734"/>
  <c r="H734"/>
  <c r="I734"/>
  <c r="J734"/>
  <c r="K734"/>
  <c r="L734"/>
  <c r="M734"/>
  <c r="D735"/>
  <c r="E735"/>
  <c r="F735"/>
  <c r="G735"/>
  <c r="H735"/>
  <c r="I735"/>
  <c r="J735"/>
  <c r="K735"/>
  <c r="L735"/>
  <c r="M735"/>
  <c r="D736"/>
  <c r="E736"/>
  <c r="F736"/>
  <c r="G736"/>
  <c r="H736"/>
  <c r="I736"/>
  <c r="J736"/>
  <c r="K736"/>
  <c r="L736"/>
  <c r="M736"/>
  <c r="D737"/>
  <c r="E737"/>
  <c r="F737"/>
  <c r="G737"/>
  <c r="H737"/>
  <c r="I737"/>
  <c r="J737"/>
  <c r="K737"/>
  <c r="L737"/>
  <c r="M737"/>
  <c r="D738"/>
  <c r="E738"/>
  <c r="F738"/>
  <c r="G738"/>
  <c r="H738"/>
  <c r="I738"/>
  <c r="J738"/>
  <c r="K738"/>
  <c r="L738"/>
  <c r="M738"/>
  <c r="D739"/>
  <c r="E739"/>
  <c r="F739"/>
  <c r="G739"/>
  <c r="H739"/>
  <c r="I739"/>
  <c r="J739"/>
  <c r="K739"/>
  <c r="L739"/>
  <c r="M739"/>
  <c r="D740"/>
  <c r="E740"/>
  <c r="F740"/>
  <c r="G740"/>
  <c r="H740"/>
  <c r="I740"/>
  <c r="J740"/>
  <c r="K740"/>
  <c r="L740"/>
  <c r="M740"/>
  <c r="D741"/>
  <c r="E741"/>
  <c r="F741"/>
  <c r="G741"/>
  <c r="H741"/>
  <c r="I741"/>
  <c r="J741"/>
  <c r="K741"/>
  <c r="L741"/>
  <c r="M741"/>
  <c r="D742"/>
  <c r="E742"/>
  <c r="F742"/>
  <c r="G742"/>
  <c r="H742"/>
  <c r="I742"/>
  <c r="J742"/>
  <c r="K742"/>
  <c r="L742"/>
  <c r="M742"/>
  <c r="D743"/>
  <c r="E743"/>
  <c r="F743"/>
  <c r="G743"/>
  <c r="H743"/>
  <c r="I743"/>
  <c r="J743"/>
  <c r="K743"/>
  <c r="L743"/>
  <c r="M743"/>
  <c r="D744"/>
  <c r="E744"/>
  <c r="F744"/>
  <c r="G744"/>
  <c r="H744"/>
  <c r="I744"/>
  <c r="J744"/>
  <c r="K744"/>
  <c r="L744"/>
  <c r="M744"/>
  <c r="D745"/>
  <c r="E745"/>
  <c r="F745"/>
  <c r="G745"/>
  <c r="H745"/>
  <c r="I745"/>
  <c r="J745"/>
  <c r="K745"/>
  <c r="L745"/>
  <c r="M745"/>
  <c r="D746"/>
  <c r="E746"/>
  <c r="F746"/>
  <c r="G746"/>
  <c r="H746"/>
  <c r="I746"/>
  <c r="J746"/>
  <c r="K746"/>
  <c r="L746"/>
  <c r="M746"/>
  <c r="D747"/>
  <c r="E747"/>
  <c r="F747"/>
  <c r="G747"/>
  <c r="H747"/>
  <c r="I747"/>
  <c r="J747"/>
  <c r="K747"/>
  <c r="L747"/>
  <c r="M747"/>
  <c r="D748"/>
  <c r="E748"/>
  <c r="F748"/>
  <c r="G748"/>
  <c r="H748"/>
  <c r="I748"/>
  <c r="J748"/>
  <c r="K748"/>
  <c r="L748"/>
  <c r="M748"/>
  <c r="D749"/>
  <c r="E749"/>
  <c r="F749"/>
  <c r="G749"/>
  <c r="H749"/>
  <c r="I749"/>
  <c r="J749"/>
  <c r="K749"/>
  <c r="L749"/>
  <c r="M749"/>
  <c r="D750"/>
  <c r="E750"/>
  <c r="F750"/>
  <c r="G750"/>
  <c r="H750"/>
  <c r="I750"/>
  <c r="J750"/>
  <c r="K750"/>
  <c r="L750"/>
  <c r="M750"/>
  <c r="D751"/>
  <c r="E751"/>
  <c r="F751"/>
  <c r="G751"/>
  <c r="H751"/>
  <c r="I751"/>
  <c r="J751"/>
  <c r="K751"/>
  <c r="L751"/>
  <c r="M751"/>
  <c r="D752"/>
  <c r="E752"/>
  <c r="F752"/>
  <c r="G752"/>
  <c r="H752"/>
  <c r="I752"/>
  <c r="J752"/>
  <c r="K752"/>
  <c r="L752"/>
  <c r="M752"/>
  <c r="D753"/>
  <c r="E753"/>
  <c r="F753"/>
  <c r="G753"/>
  <c r="H753"/>
  <c r="I753"/>
  <c r="J753"/>
  <c r="K753"/>
  <c r="L753"/>
  <c r="M753"/>
  <c r="D754"/>
  <c r="E754"/>
  <c r="F754"/>
  <c r="G754"/>
  <c r="H754"/>
  <c r="I754"/>
  <c r="J754"/>
  <c r="K754"/>
  <c r="L754"/>
  <c r="M754"/>
  <c r="D755"/>
  <c r="E755"/>
  <c r="F755"/>
  <c r="G755"/>
  <c r="H755"/>
  <c r="I755"/>
  <c r="J755"/>
  <c r="K755"/>
  <c r="L755"/>
  <c r="M755"/>
  <c r="D756"/>
  <c r="E756"/>
  <c r="F756"/>
  <c r="G756"/>
  <c r="H756"/>
  <c r="I756"/>
  <c r="J756"/>
  <c r="K756"/>
  <c r="L756"/>
  <c r="M756"/>
  <c r="D757"/>
  <c r="E757"/>
  <c r="F757"/>
  <c r="G757"/>
  <c r="H757"/>
  <c r="I757"/>
  <c r="J757"/>
  <c r="K757"/>
  <c r="L757"/>
  <c r="M757"/>
  <c r="D758"/>
  <c r="E758"/>
  <c r="F758"/>
  <c r="G758"/>
  <c r="H758"/>
  <c r="I758"/>
  <c r="J758"/>
  <c r="K758"/>
  <c r="L758"/>
  <c r="M758"/>
  <c r="D759"/>
  <c r="E759"/>
  <c r="F759"/>
  <c r="G759"/>
  <c r="H759"/>
  <c r="I759"/>
  <c r="J759"/>
  <c r="K759"/>
  <c r="L759"/>
  <c r="M759"/>
  <c r="D760"/>
  <c r="E760"/>
  <c r="F760"/>
  <c r="G760"/>
  <c r="H760"/>
  <c r="I760"/>
  <c r="J760"/>
  <c r="K760"/>
  <c r="L760"/>
  <c r="M760"/>
  <c r="D761"/>
  <c r="E761"/>
  <c r="F761"/>
  <c r="G761"/>
  <c r="H761"/>
  <c r="I761"/>
  <c r="J761"/>
  <c r="K761"/>
  <c r="L761"/>
  <c r="M761"/>
  <c r="D762"/>
  <c r="E762"/>
  <c r="F762"/>
  <c r="G762"/>
  <c r="H762"/>
  <c r="I762"/>
  <c r="J762"/>
  <c r="K762"/>
  <c r="L762"/>
  <c r="M762"/>
  <c r="D763"/>
  <c r="E763"/>
  <c r="F763"/>
  <c r="G763"/>
  <c r="H763"/>
  <c r="I763"/>
  <c r="J763"/>
  <c r="K763"/>
  <c r="L763"/>
  <c r="M763"/>
  <c r="D764"/>
  <c r="E764"/>
  <c r="F764"/>
  <c r="G764"/>
  <c r="H764"/>
  <c r="I764"/>
  <c r="J764"/>
  <c r="K764"/>
  <c r="L764"/>
  <c r="M764"/>
  <c r="D765"/>
  <c r="E765"/>
  <c r="F765"/>
  <c r="G765"/>
  <c r="H765"/>
  <c r="I765"/>
  <c r="J765"/>
  <c r="K765"/>
  <c r="L765"/>
  <c r="M765"/>
  <c r="D766"/>
  <c r="E766"/>
  <c r="F766"/>
  <c r="G766"/>
  <c r="H766"/>
  <c r="I766"/>
  <c r="J766"/>
  <c r="K766"/>
  <c r="L766"/>
  <c r="M766"/>
  <c r="D767"/>
  <c r="E767"/>
  <c r="F767"/>
  <c r="G767"/>
  <c r="H767"/>
  <c r="I767"/>
  <c r="J767"/>
  <c r="K767"/>
  <c r="L767"/>
  <c r="M767"/>
  <c r="D768"/>
  <c r="E768"/>
  <c r="F768"/>
  <c r="G768"/>
  <c r="H768"/>
  <c r="I768"/>
  <c r="J768"/>
  <c r="K768"/>
  <c r="L768"/>
  <c r="M768"/>
  <c r="D769"/>
  <c r="E769"/>
  <c r="F769"/>
  <c r="G769"/>
  <c r="H769"/>
  <c r="I769"/>
  <c r="J769"/>
  <c r="K769"/>
  <c r="L769"/>
  <c r="M769"/>
  <c r="D770"/>
  <c r="E770"/>
  <c r="F770"/>
  <c r="G770"/>
  <c r="H770"/>
  <c r="I770"/>
  <c r="J770"/>
  <c r="K770"/>
  <c r="L770"/>
  <c r="M770"/>
  <c r="D771"/>
  <c r="E771"/>
  <c r="F771"/>
  <c r="G771"/>
  <c r="H771"/>
  <c r="I771"/>
  <c r="J771"/>
  <c r="K771"/>
  <c r="L771"/>
  <c r="M771"/>
  <c r="D772"/>
  <c r="E772"/>
  <c r="F772"/>
  <c r="G772"/>
  <c r="H772"/>
  <c r="I772"/>
  <c r="J772"/>
  <c r="K772"/>
  <c r="L772"/>
  <c r="M772"/>
  <c r="D773"/>
  <c r="E773"/>
  <c r="F773"/>
  <c r="G773"/>
  <c r="H773"/>
  <c r="I773"/>
  <c r="J773"/>
  <c r="K773"/>
  <c r="L773"/>
  <c r="M773"/>
  <c r="D774"/>
  <c r="E774"/>
  <c r="F774"/>
  <c r="G774"/>
  <c r="H774"/>
  <c r="I774"/>
  <c r="J774"/>
  <c r="K774"/>
  <c r="L774"/>
  <c r="M774"/>
  <c r="D775"/>
  <c r="E775"/>
  <c r="F775"/>
  <c r="G775"/>
  <c r="H775"/>
  <c r="I775"/>
  <c r="J775"/>
  <c r="K775"/>
  <c r="L775"/>
  <c r="M775"/>
  <c r="D776"/>
  <c r="E776"/>
  <c r="F776"/>
  <c r="G776"/>
  <c r="H776"/>
  <c r="I776"/>
  <c r="J776"/>
  <c r="K776"/>
  <c r="L776"/>
  <c r="M776"/>
  <c r="D777"/>
  <c r="E777"/>
  <c r="F777"/>
  <c r="G777"/>
  <c r="H777"/>
  <c r="I777"/>
  <c r="J777"/>
  <c r="K777"/>
  <c r="L777"/>
  <c r="M777"/>
  <c r="D778"/>
  <c r="E778"/>
  <c r="F778"/>
  <c r="G778"/>
  <c r="H778"/>
  <c r="I778"/>
  <c r="J778"/>
  <c r="K778"/>
  <c r="L778"/>
  <c r="M778"/>
  <c r="D779"/>
  <c r="E779"/>
  <c r="F779"/>
  <c r="G779"/>
  <c r="H779"/>
  <c r="I779"/>
  <c r="J779"/>
  <c r="K779"/>
  <c r="L779"/>
  <c r="M779"/>
  <c r="D780"/>
  <c r="E780"/>
  <c r="F780"/>
  <c r="G780"/>
  <c r="H780"/>
  <c r="I780"/>
  <c r="J780"/>
  <c r="K780"/>
  <c r="L780"/>
  <c r="M780"/>
  <c r="D781"/>
  <c r="E781"/>
  <c r="F781"/>
  <c r="G781"/>
  <c r="H781"/>
  <c r="I781"/>
  <c r="J781"/>
  <c r="K781"/>
  <c r="L781"/>
  <c r="M781"/>
  <c r="D782"/>
  <c r="E782"/>
  <c r="F782"/>
  <c r="G782"/>
  <c r="H782"/>
  <c r="I782"/>
  <c r="J782"/>
  <c r="K782"/>
  <c r="L782"/>
  <c r="M782"/>
  <c r="D783"/>
  <c r="E783"/>
  <c r="F783"/>
  <c r="G783"/>
  <c r="H783"/>
  <c r="I783"/>
  <c r="J783"/>
  <c r="K783"/>
  <c r="L783"/>
  <c r="M783"/>
  <c r="D784"/>
  <c r="E784"/>
  <c r="F784"/>
  <c r="G784"/>
  <c r="H784"/>
  <c r="I784"/>
  <c r="J784"/>
  <c r="K784"/>
  <c r="L784"/>
  <c r="M784"/>
  <c r="D785"/>
  <c r="E785"/>
  <c r="F785"/>
  <c r="G785"/>
  <c r="H785"/>
  <c r="I785"/>
  <c r="J785"/>
  <c r="K785"/>
  <c r="L785"/>
  <c r="M785"/>
  <c r="D786"/>
  <c r="E786"/>
  <c r="F786"/>
  <c r="G786"/>
  <c r="H786"/>
  <c r="I786"/>
  <c r="J786"/>
  <c r="K786"/>
  <c r="L786"/>
  <c r="M786"/>
  <c r="D787"/>
  <c r="E787"/>
  <c r="F787"/>
  <c r="G787"/>
  <c r="H787"/>
  <c r="I787"/>
  <c r="J787"/>
  <c r="K787"/>
  <c r="L787"/>
  <c r="M787"/>
  <c r="D788"/>
  <c r="E788"/>
  <c r="F788"/>
  <c r="G788"/>
  <c r="H788"/>
  <c r="I788"/>
  <c r="J788"/>
  <c r="K788"/>
  <c r="L788"/>
  <c r="M788"/>
  <c r="D789"/>
  <c r="E789"/>
  <c r="F789"/>
  <c r="G789"/>
  <c r="H789"/>
  <c r="I789"/>
  <c r="J789"/>
  <c r="K789"/>
  <c r="L789"/>
  <c r="M789"/>
  <c r="D790"/>
  <c r="E790"/>
  <c r="F790"/>
  <c r="G790"/>
  <c r="H790"/>
  <c r="I790"/>
  <c r="J790"/>
  <c r="K790"/>
  <c r="L790"/>
  <c r="M790"/>
  <c r="D791"/>
  <c r="E791"/>
  <c r="F791"/>
  <c r="G791"/>
  <c r="H791"/>
  <c r="I791"/>
  <c r="J791"/>
  <c r="K791"/>
  <c r="L791"/>
  <c r="M791"/>
  <c r="D792"/>
  <c r="E792"/>
  <c r="F792"/>
  <c r="G792"/>
  <c r="H792"/>
  <c r="I792"/>
  <c r="J792"/>
  <c r="K792"/>
  <c r="L792"/>
  <c r="M792"/>
  <c r="D793"/>
  <c r="E793"/>
  <c r="F793"/>
  <c r="G793"/>
  <c r="H793"/>
  <c r="I793"/>
  <c r="J793"/>
  <c r="K793"/>
  <c r="L793"/>
  <c r="M793"/>
  <c r="D794"/>
  <c r="E794"/>
  <c r="F794"/>
  <c r="G794"/>
  <c r="H794"/>
  <c r="I794"/>
  <c r="J794"/>
  <c r="K794"/>
  <c r="L794"/>
  <c r="M794"/>
  <c r="D795"/>
  <c r="E795"/>
  <c r="F795"/>
  <c r="G795"/>
  <c r="H795"/>
  <c r="I795"/>
  <c r="J795"/>
  <c r="K795"/>
  <c r="L795"/>
  <c r="M795"/>
  <c r="D796"/>
  <c r="E796"/>
  <c r="F796"/>
  <c r="G796"/>
  <c r="H796"/>
  <c r="I796"/>
  <c r="J796"/>
  <c r="K796"/>
  <c r="L796"/>
  <c r="M796"/>
  <c r="D797"/>
  <c r="E797"/>
  <c r="F797"/>
  <c r="G797"/>
  <c r="H797"/>
  <c r="I797"/>
  <c r="J797"/>
  <c r="K797"/>
  <c r="L797"/>
  <c r="M797"/>
  <c r="D798"/>
  <c r="E798"/>
  <c r="F798"/>
  <c r="G798"/>
  <c r="H798"/>
  <c r="I798"/>
  <c r="J798"/>
  <c r="K798"/>
  <c r="L798"/>
  <c r="M798"/>
  <c r="D799"/>
  <c r="E799"/>
  <c r="F799"/>
  <c r="G799"/>
  <c r="H799"/>
  <c r="I799"/>
  <c r="J799"/>
  <c r="K799"/>
  <c r="L799"/>
  <c r="M799"/>
  <c r="D800"/>
  <c r="E800"/>
  <c r="F800"/>
  <c r="G800"/>
  <c r="H800"/>
  <c r="I800"/>
  <c r="J800"/>
  <c r="K800"/>
  <c r="L800"/>
  <c r="M800"/>
  <c r="D801"/>
  <c r="E801"/>
  <c r="F801"/>
  <c r="G801"/>
  <c r="H801"/>
  <c r="I801"/>
  <c r="J801"/>
  <c r="K801"/>
  <c r="L801"/>
  <c r="M801"/>
  <c r="D802"/>
  <c r="E802"/>
  <c r="F802"/>
  <c r="G802"/>
  <c r="H802"/>
  <c r="I802"/>
  <c r="J802"/>
  <c r="K802"/>
  <c r="L802"/>
  <c r="M802"/>
  <c r="D803"/>
  <c r="E803"/>
  <c r="F803"/>
  <c r="G803"/>
  <c r="H803"/>
  <c r="I803"/>
  <c r="J803"/>
  <c r="K803"/>
  <c r="L803"/>
  <c r="M803"/>
  <c r="D804"/>
  <c r="E804"/>
  <c r="F804"/>
  <c r="G804"/>
  <c r="H804"/>
  <c r="I804"/>
  <c r="J804"/>
  <c r="K804"/>
  <c r="L804"/>
  <c r="M804"/>
  <c r="D805"/>
  <c r="E805"/>
  <c r="F805"/>
  <c r="G805"/>
  <c r="H805"/>
  <c r="I805"/>
  <c r="J805"/>
  <c r="K805"/>
  <c r="L805"/>
  <c r="M805"/>
  <c r="D806"/>
  <c r="E806"/>
  <c r="F806"/>
  <c r="G806"/>
  <c r="H806"/>
  <c r="I806"/>
  <c r="J806"/>
  <c r="K806"/>
  <c r="L806"/>
  <c r="M806"/>
  <c r="D807"/>
  <c r="E807"/>
  <c r="F807"/>
  <c r="G807"/>
  <c r="H807"/>
  <c r="I807"/>
  <c r="J807"/>
  <c r="K807"/>
  <c r="L807"/>
  <c r="M807"/>
  <c r="D808"/>
  <c r="E808"/>
  <c r="F808"/>
  <c r="G808"/>
  <c r="H808"/>
  <c r="I808"/>
  <c r="J808"/>
  <c r="K808"/>
  <c r="L808"/>
  <c r="M808"/>
  <c r="D809"/>
  <c r="E809"/>
  <c r="F809"/>
  <c r="G809"/>
  <c r="H809"/>
  <c r="I809"/>
  <c r="J809"/>
  <c r="K809"/>
  <c r="L809"/>
  <c r="M809"/>
  <c r="D810"/>
  <c r="E810"/>
  <c r="F810"/>
  <c r="G810"/>
  <c r="H810"/>
  <c r="I810"/>
  <c r="J810"/>
  <c r="K810"/>
  <c r="L810"/>
  <c r="M810"/>
  <c r="D811"/>
  <c r="E811"/>
  <c r="F811"/>
  <c r="G811"/>
  <c r="H811"/>
  <c r="I811"/>
  <c r="J811"/>
  <c r="K811"/>
  <c r="L811"/>
  <c r="M811"/>
  <c r="D812"/>
  <c r="E812"/>
  <c r="F812"/>
  <c r="G812"/>
  <c r="H812"/>
  <c r="I812"/>
  <c r="J812"/>
  <c r="K812"/>
  <c r="L812"/>
  <c r="M812"/>
  <c r="D813"/>
  <c r="E813"/>
  <c r="F813"/>
  <c r="G813"/>
  <c r="H813"/>
  <c r="I813"/>
  <c r="J813"/>
  <c r="K813"/>
  <c r="L813"/>
  <c r="M813"/>
  <c r="D814"/>
  <c r="E814"/>
  <c r="F814"/>
  <c r="G814"/>
  <c r="H814"/>
  <c r="I814"/>
  <c r="J814"/>
  <c r="K814"/>
  <c r="L814"/>
  <c r="M814"/>
  <c r="D815"/>
  <c r="E815"/>
  <c r="F815"/>
  <c r="G815"/>
  <c r="H815"/>
  <c r="I815"/>
  <c r="J815"/>
  <c r="K815"/>
  <c r="L815"/>
  <c r="M815"/>
  <c r="D816"/>
  <c r="E816"/>
  <c r="F816"/>
  <c r="G816"/>
  <c r="H816"/>
  <c r="I816"/>
  <c r="J816"/>
  <c r="K816"/>
  <c r="L816"/>
  <c r="M816"/>
  <c r="D817"/>
  <c r="E817"/>
  <c r="F817"/>
  <c r="G817"/>
  <c r="H817"/>
  <c r="I817"/>
  <c r="J817"/>
  <c r="K817"/>
  <c r="L817"/>
  <c r="M817"/>
  <c r="D818"/>
  <c r="E818"/>
  <c r="F818"/>
  <c r="G818"/>
  <c r="H818"/>
  <c r="I818"/>
  <c r="J818"/>
  <c r="K818"/>
  <c r="L818"/>
  <c r="M818"/>
  <c r="D819"/>
  <c r="E819"/>
  <c r="F819"/>
  <c r="G819"/>
  <c r="H819"/>
  <c r="I819"/>
  <c r="J819"/>
  <c r="K819"/>
  <c r="L819"/>
  <c r="M819"/>
  <c r="D820"/>
  <c r="E820"/>
  <c r="F820"/>
  <c r="G820"/>
  <c r="H820"/>
  <c r="I820"/>
  <c r="J820"/>
  <c r="K820"/>
  <c r="L820"/>
  <c r="M820"/>
  <c r="D821"/>
  <c r="E821"/>
  <c r="F821"/>
  <c r="G821"/>
  <c r="H821"/>
  <c r="I821"/>
  <c r="J821"/>
  <c r="K821"/>
  <c r="L821"/>
  <c r="M821"/>
  <c r="D822"/>
  <c r="E822"/>
  <c r="F822"/>
  <c r="G822"/>
  <c r="H822"/>
  <c r="I822"/>
  <c r="J822"/>
  <c r="K822"/>
  <c r="L822"/>
  <c r="M822"/>
  <c r="D823"/>
  <c r="E823"/>
  <c r="F823"/>
  <c r="G823"/>
  <c r="H823"/>
  <c r="I823"/>
  <c r="J823"/>
  <c r="K823"/>
  <c r="L823"/>
  <c r="M823"/>
  <c r="D824"/>
  <c r="E824"/>
  <c r="F824"/>
  <c r="G824"/>
  <c r="H824"/>
  <c r="I824"/>
  <c r="J824"/>
  <c r="K824"/>
  <c r="L824"/>
  <c r="M824"/>
  <c r="D825"/>
  <c r="E825"/>
  <c r="F825"/>
  <c r="G825"/>
  <c r="H825"/>
  <c r="I825"/>
  <c r="J825"/>
  <c r="K825"/>
  <c r="L825"/>
  <c r="M825"/>
  <c r="D826"/>
  <c r="E826"/>
  <c r="F826"/>
  <c r="G826"/>
  <c r="H826"/>
  <c r="I826"/>
  <c r="J826"/>
  <c r="K826"/>
  <c r="L826"/>
  <c r="M826"/>
  <c r="D827"/>
  <c r="E827"/>
  <c r="F827"/>
  <c r="G827"/>
  <c r="H827"/>
  <c r="I827"/>
  <c r="J827"/>
  <c r="K827"/>
  <c r="L827"/>
  <c r="M827"/>
  <c r="D828"/>
  <c r="E828"/>
  <c r="F828"/>
  <c r="G828"/>
  <c r="H828"/>
  <c r="I828"/>
  <c r="J828"/>
  <c r="K828"/>
  <c r="L828"/>
  <c r="M828"/>
  <c r="D829"/>
  <c r="E829"/>
  <c r="F829"/>
  <c r="G829"/>
  <c r="H829"/>
  <c r="I829"/>
  <c r="J829"/>
  <c r="K829"/>
  <c r="L829"/>
  <c r="M829"/>
  <c r="D830"/>
  <c r="E830"/>
  <c r="F830"/>
  <c r="G830"/>
  <c r="H830"/>
  <c r="I830"/>
  <c r="J830"/>
  <c r="K830"/>
  <c r="L830"/>
  <c r="M830"/>
  <c r="D831"/>
  <c r="E831"/>
  <c r="F831"/>
  <c r="G831"/>
  <c r="H831"/>
  <c r="I831"/>
  <c r="J831"/>
  <c r="K831"/>
  <c r="L831"/>
  <c r="M831"/>
  <c r="D832"/>
  <c r="E832"/>
  <c r="F832"/>
  <c r="G832"/>
  <c r="H832"/>
  <c r="I832"/>
  <c r="J832"/>
  <c r="K832"/>
  <c r="L832"/>
  <c r="M832"/>
  <c r="D833"/>
  <c r="E833"/>
  <c r="F833"/>
  <c r="G833"/>
  <c r="H833"/>
  <c r="I833"/>
  <c r="J833"/>
  <c r="K833"/>
  <c r="L833"/>
  <c r="M833"/>
  <c r="D834"/>
  <c r="E834"/>
  <c r="F834"/>
  <c r="G834"/>
  <c r="H834"/>
  <c r="I834"/>
  <c r="J834"/>
  <c r="K834"/>
  <c r="L834"/>
  <c r="M834"/>
  <c r="D835"/>
  <c r="E835"/>
  <c r="F835"/>
  <c r="G835"/>
  <c r="H835"/>
  <c r="I835"/>
  <c r="J835"/>
  <c r="K835"/>
  <c r="L835"/>
  <c r="M835"/>
  <c r="D836"/>
  <c r="E836"/>
  <c r="F836"/>
  <c r="G836"/>
  <c r="H836"/>
  <c r="I836"/>
  <c r="J836"/>
  <c r="K836"/>
  <c r="L836"/>
  <c r="M836"/>
  <c r="D837"/>
  <c r="E837"/>
  <c r="F837"/>
  <c r="G837"/>
  <c r="H837"/>
  <c r="I837"/>
  <c r="J837"/>
  <c r="K837"/>
  <c r="L837"/>
  <c r="M837"/>
  <c r="D838"/>
  <c r="E838"/>
  <c r="F838"/>
  <c r="G838"/>
  <c r="H838"/>
  <c r="I838"/>
  <c r="J838"/>
  <c r="K838"/>
  <c r="L838"/>
  <c r="M838"/>
  <c r="D839"/>
  <c r="E839"/>
  <c r="F839"/>
  <c r="G839"/>
  <c r="H839"/>
  <c r="I839"/>
  <c r="J839"/>
  <c r="K839"/>
  <c r="L839"/>
  <c r="M839"/>
  <c r="D840"/>
  <c r="E840"/>
  <c r="F840"/>
  <c r="G840"/>
  <c r="H840"/>
  <c r="I840"/>
  <c r="J840"/>
  <c r="K840"/>
  <c r="L840"/>
  <c r="M840"/>
  <c r="D841"/>
  <c r="E841"/>
  <c r="F841"/>
  <c r="G841"/>
  <c r="H841"/>
  <c r="I841"/>
  <c r="J841"/>
  <c r="K841"/>
  <c r="L841"/>
  <c r="M841"/>
  <c r="D842"/>
  <c r="E842"/>
  <c r="F842"/>
  <c r="G842"/>
  <c r="H842"/>
  <c r="I842"/>
  <c r="J842"/>
  <c r="K842"/>
  <c r="L842"/>
  <c r="M842"/>
  <c r="D843"/>
  <c r="E843"/>
  <c r="F843"/>
  <c r="G843"/>
  <c r="H843"/>
  <c r="I843"/>
  <c r="J843"/>
  <c r="K843"/>
  <c r="L843"/>
  <c r="M843"/>
  <c r="D844"/>
  <c r="E844"/>
  <c r="F844"/>
  <c r="G844"/>
  <c r="H844"/>
  <c r="I844"/>
  <c r="J844"/>
  <c r="K844"/>
  <c r="L844"/>
  <c r="M844"/>
  <c r="D845"/>
  <c r="E845"/>
  <c r="F845"/>
  <c r="G845"/>
  <c r="H845"/>
  <c r="I845"/>
  <c r="J845"/>
  <c r="K845"/>
  <c r="L845"/>
  <c r="M845"/>
  <c r="D846"/>
  <c r="E846"/>
  <c r="F846"/>
  <c r="G846"/>
  <c r="H846"/>
  <c r="I846"/>
  <c r="J846"/>
  <c r="K846"/>
  <c r="L846"/>
  <c r="M846"/>
  <c r="D847"/>
  <c r="E847"/>
  <c r="F847"/>
  <c r="G847"/>
  <c r="H847"/>
  <c r="I847"/>
  <c r="J847"/>
  <c r="K847"/>
  <c r="L847"/>
  <c r="M847"/>
  <c r="D848"/>
  <c r="E848"/>
  <c r="F848"/>
  <c r="G848"/>
  <c r="H848"/>
  <c r="I848"/>
  <c r="J848"/>
  <c r="K848"/>
  <c r="L848"/>
  <c r="M848"/>
  <c r="D849"/>
  <c r="E849"/>
  <c r="F849"/>
  <c r="G849"/>
  <c r="H849"/>
  <c r="I849"/>
  <c r="J849"/>
  <c r="K849"/>
  <c r="L849"/>
  <c r="M849"/>
  <c r="D850"/>
  <c r="E850"/>
  <c r="F850"/>
  <c r="G850"/>
  <c r="H850"/>
  <c r="I850"/>
  <c r="J850"/>
  <c r="K850"/>
  <c r="L850"/>
  <c r="M850"/>
  <c r="D851"/>
  <c r="E851"/>
  <c r="F851"/>
  <c r="G851"/>
  <c r="H851"/>
  <c r="I851"/>
  <c r="J851"/>
  <c r="K851"/>
  <c r="L851"/>
  <c r="M851"/>
  <c r="D852"/>
  <c r="E852"/>
  <c r="F852"/>
  <c r="G852"/>
  <c r="H852"/>
  <c r="I852"/>
  <c r="J852"/>
  <c r="K852"/>
  <c r="L852"/>
  <c r="M852"/>
  <c r="D853"/>
  <c r="E853"/>
  <c r="F853"/>
  <c r="G853"/>
  <c r="H853"/>
  <c r="I853"/>
  <c r="J853"/>
  <c r="K853"/>
  <c r="L853"/>
  <c r="M853"/>
  <c r="D854"/>
  <c r="E854"/>
  <c r="F854"/>
  <c r="G854"/>
  <c r="H854"/>
  <c r="I854"/>
  <c r="J854"/>
  <c r="K854"/>
  <c r="L854"/>
  <c r="M854"/>
  <c r="D855"/>
  <c r="E855"/>
  <c r="F855"/>
  <c r="G855"/>
  <c r="H855"/>
  <c r="I855"/>
  <c r="J855"/>
  <c r="K855"/>
  <c r="L855"/>
  <c r="M855"/>
  <c r="D856"/>
  <c r="E856"/>
  <c r="F856"/>
  <c r="G856"/>
  <c r="H856"/>
  <c r="I856"/>
  <c r="J856"/>
  <c r="K856"/>
  <c r="L856"/>
  <c r="M856"/>
  <c r="D857"/>
  <c r="E857"/>
  <c r="F857"/>
  <c r="G857"/>
  <c r="H857"/>
  <c r="I857"/>
  <c r="J857"/>
  <c r="K857"/>
  <c r="L857"/>
  <c r="M857"/>
  <c r="D858"/>
  <c r="E858"/>
  <c r="F858"/>
  <c r="G858"/>
  <c r="H858"/>
  <c r="I858"/>
  <c r="J858"/>
  <c r="K858"/>
  <c r="L858"/>
  <c r="M858"/>
  <c r="D859"/>
  <c r="E859"/>
  <c r="F859"/>
  <c r="G859"/>
  <c r="H859"/>
  <c r="I859"/>
  <c r="J859"/>
  <c r="K859"/>
  <c r="L859"/>
  <c r="M859"/>
  <c r="D860"/>
  <c r="E860"/>
  <c r="F860"/>
  <c r="G860"/>
  <c r="H860"/>
  <c r="I860"/>
  <c r="J860"/>
  <c r="K860"/>
  <c r="L860"/>
  <c r="M860"/>
  <c r="D861"/>
  <c r="E861"/>
  <c r="F861"/>
  <c r="G861"/>
  <c r="H861"/>
  <c r="I861"/>
  <c r="J861"/>
  <c r="K861"/>
  <c r="L861"/>
  <c r="M861"/>
  <c r="D862"/>
  <c r="E862"/>
  <c r="F862"/>
  <c r="G862"/>
  <c r="H862"/>
  <c r="I862"/>
  <c r="J862"/>
  <c r="K862"/>
  <c r="L862"/>
  <c r="M862"/>
  <c r="D863"/>
  <c r="E863"/>
  <c r="F863"/>
  <c r="G863"/>
  <c r="H863"/>
  <c r="I863"/>
  <c r="J863"/>
  <c r="K863"/>
  <c r="L863"/>
  <c r="M863"/>
  <c r="D864"/>
  <c r="E864"/>
  <c r="F864"/>
  <c r="G864"/>
  <c r="H864"/>
  <c r="I864"/>
  <c r="J864"/>
  <c r="K864"/>
  <c r="L864"/>
  <c r="M864"/>
  <c r="D865"/>
  <c r="E865"/>
  <c r="F865"/>
  <c r="G865"/>
  <c r="H865"/>
  <c r="I865"/>
  <c r="J865"/>
  <c r="K865"/>
  <c r="L865"/>
  <c r="M865"/>
  <c r="D866"/>
  <c r="E866"/>
  <c r="F866"/>
  <c r="G866"/>
  <c r="H866"/>
  <c r="I866"/>
  <c r="J866"/>
  <c r="K866"/>
  <c r="L866"/>
  <c r="M866"/>
  <c r="D867"/>
  <c r="E867"/>
  <c r="F867"/>
  <c r="G867"/>
  <c r="H867"/>
  <c r="I867"/>
  <c r="J867"/>
  <c r="K867"/>
  <c r="L867"/>
  <c r="M867"/>
  <c r="D868"/>
  <c r="E868"/>
  <c r="F868"/>
  <c r="G868"/>
  <c r="H868"/>
  <c r="I868"/>
  <c r="J868"/>
  <c r="K868"/>
  <c r="L868"/>
  <c r="M868"/>
  <c r="D869"/>
  <c r="E869"/>
  <c r="F869"/>
  <c r="G869"/>
  <c r="H869"/>
  <c r="I869"/>
  <c r="J869"/>
  <c r="K869"/>
  <c r="L869"/>
  <c r="M869"/>
  <c r="D870"/>
  <c r="E870"/>
  <c r="F870"/>
  <c r="G870"/>
  <c r="H870"/>
  <c r="I870"/>
  <c r="J870"/>
  <c r="K870"/>
  <c r="L870"/>
  <c r="M870"/>
  <c r="D871"/>
  <c r="E871"/>
  <c r="F871"/>
  <c r="G871"/>
  <c r="H871"/>
  <c r="I871"/>
  <c r="J871"/>
  <c r="K871"/>
  <c r="L871"/>
  <c r="M871"/>
  <c r="D872"/>
  <c r="E872"/>
  <c r="F872"/>
  <c r="G872"/>
  <c r="H872"/>
  <c r="I872"/>
  <c r="J872"/>
  <c r="K872"/>
  <c r="L872"/>
  <c r="M872"/>
  <c r="D873"/>
  <c r="E873"/>
  <c r="F873"/>
  <c r="G873"/>
  <c r="H873"/>
  <c r="I873"/>
  <c r="J873"/>
  <c r="K873"/>
  <c r="L873"/>
  <c r="M873"/>
  <c r="D874"/>
  <c r="E874"/>
  <c r="F874"/>
  <c r="G874"/>
  <c r="H874"/>
  <c r="I874"/>
  <c r="J874"/>
  <c r="K874"/>
  <c r="L874"/>
  <c r="M874"/>
  <c r="D875"/>
  <c r="E875"/>
  <c r="F875"/>
  <c r="G875"/>
  <c r="H875"/>
  <c r="I875"/>
  <c r="J875"/>
  <c r="K875"/>
  <c r="L875"/>
  <c r="M875"/>
  <c r="D876"/>
  <c r="E876"/>
  <c r="F876"/>
  <c r="G876"/>
  <c r="H876"/>
  <c r="I876"/>
  <c r="J876"/>
  <c r="K876"/>
  <c r="L876"/>
  <c r="M876"/>
  <c r="D877"/>
  <c r="E877"/>
  <c r="F877"/>
  <c r="G877"/>
  <c r="H877"/>
  <c r="I877"/>
  <c r="J877"/>
  <c r="K877"/>
  <c r="L877"/>
  <c r="M877"/>
  <c r="D878"/>
  <c r="E878"/>
  <c r="F878"/>
  <c r="G878"/>
  <c r="H878"/>
  <c r="I878"/>
  <c r="J878"/>
  <c r="K878"/>
  <c r="L878"/>
  <c r="M878"/>
  <c r="D879"/>
  <c r="E879"/>
  <c r="F879"/>
  <c r="G879"/>
  <c r="H879"/>
  <c r="I879"/>
  <c r="J879"/>
  <c r="K879"/>
  <c r="L879"/>
  <c r="M879"/>
  <c r="D880"/>
  <c r="E880"/>
  <c r="F880"/>
  <c r="G880"/>
  <c r="H880"/>
  <c r="I880"/>
  <c r="J880"/>
  <c r="K880"/>
  <c r="L880"/>
  <c r="M880"/>
  <c r="D881"/>
  <c r="E881"/>
  <c r="F881"/>
  <c r="G881"/>
  <c r="H881"/>
  <c r="I881"/>
  <c r="J881"/>
  <c r="K881"/>
  <c r="L881"/>
  <c r="M881"/>
  <c r="D882"/>
  <c r="E882"/>
  <c r="F882"/>
  <c r="G882"/>
  <c r="H882"/>
  <c r="I882"/>
  <c r="J882"/>
  <c r="K882"/>
  <c r="L882"/>
  <c r="M882"/>
  <c r="D883"/>
  <c r="E883"/>
  <c r="F883"/>
  <c r="G883"/>
  <c r="H883"/>
  <c r="I883"/>
  <c r="J883"/>
  <c r="K883"/>
  <c r="L883"/>
  <c r="M883"/>
  <c r="D884"/>
  <c r="E884"/>
  <c r="F884"/>
  <c r="G884"/>
  <c r="H884"/>
  <c r="I884"/>
  <c r="J884"/>
  <c r="K884"/>
  <c r="L884"/>
  <c r="M884"/>
  <c r="D885"/>
  <c r="E885"/>
  <c r="F885"/>
  <c r="G885"/>
  <c r="H885"/>
  <c r="I885"/>
  <c r="J885"/>
  <c r="K885"/>
  <c r="L885"/>
  <c r="M885"/>
  <c r="D886"/>
  <c r="E886"/>
  <c r="F886"/>
  <c r="G886"/>
  <c r="H886"/>
  <c r="I886"/>
  <c r="J886"/>
  <c r="K886"/>
  <c r="L886"/>
  <c r="M886"/>
  <c r="D887"/>
  <c r="E887"/>
  <c r="F887"/>
  <c r="G887"/>
  <c r="H887"/>
  <c r="I887"/>
  <c r="J887"/>
  <c r="K887"/>
  <c r="L887"/>
  <c r="M887"/>
  <c r="D888"/>
  <c r="E888"/>
  <c r="F888"/>
  <c r="G888"/>
  <c r="H888"/>
  <c r="I888"/>
  <c r="J888"/>
  <c r="K888"/>
  <c r="L888"/>
  <c r="M888"/>
  <c r="D889"/>
  <c r="E889"/>
  <c r="F889"/>
  <c r="G889"/>
  <c r="H889"/>
  <c r="I889"/>
  <c r="J889"/>
  <c r="K889"/>
  <c r="L889"/>
  <c r="M889"/>
  <c r="D890"/>
  <c r="E890"/>
  <c r="F890"/>
  <c r="G890"/>
  <c r="H890"/>
  <c r="I890"/>
  <c r="J890"/>
  <c r="K890"/>
  <c r="L890"/>
  <c r="M890"/>
  <c r="D891"/>
  <c r="E891"/>
  <c r="F891"/>
  <c r="G891"/>
  <c r="H891"/>
  <c r="I891"/>
  <c r="J891"/>
  <c r="K891"/>
  <c r="L891"/>
  <c r="M891"/>
  <c r="D892"/>
  <c r="E892"/>
  <c r="F892"/>
  <c r="G892"/>
  <c r="H892"/>
  <c r="I892"/>
  <c r="J892"/>
  <c r="K892"/>
  <c r="L892"/>
  <c r="M892"/>
  <c r="D893"/>
  <c r="E893"/>
  <c r="F893"/>
  <c r="G893"/>
  <c r="H893"/>
  <c r="I893"/>
  <c r="J893"/>
  <c r="K893"/>
  <c r="L893"/>
  <c r="M893"/>
  <c r="D894"/>
  <c r="E894"/>
  <c r="F894"/>
  <c r="G894"/>
  <c r="H894"/>
  <c r="I894"/>
  <c r="J894"/>
  <c r="K894"/>
  <c r="L894"/>
  <c r="M894"/>
  <c r="D895"/>
  <c r="E895"/>
  <c r="F895"/>
  <c r="G895"/>
  <c r="H895"/>
  <c r="I895"/>
  <c r="J895"/>
  <c r="K895"/>
  <c r="L895"/>
  <c r="M895"/>
  <c r="D896"/>
  <c r="E896"/>
  <c r="F896"/>
  <c r="G896"/>
  <c r="H896"/>
  <c r="I896"/>
  <c r="J896"/>
  <c r="K896"/>
  <c r="L896"/>
  <c r="M896"/>
  <c r="D897"/>
  <c r="E897"/>
  <c r="F897"/>
  <c r="G897"/>
  <c r="H897"/>
  <c r="I897"/>
  <c r="J897"/>
  <c r="K897"/>
  <c r="L897"/>
  <c r="M897"/>
  <c r="D898"/>
  <c r="E898"/>
  <c r="F898"/>
  <c r="G898"/>
  <c r="H898"/>
  <c r="I898"/>
  <c r="J898"/>
  <c r="K898"/>
  <c r="L898"/>
  <c r="M898"/>
  <c r="D899"/>
  <c r="E899"/>
  <c r="F899"/>
  <c r="G899"/>
  <c r="H899"/>
  <c r="I899"/>
  <c r="J899"/>
  <c r="K899"/>
  <c r="L899"/>
  <c r="M899"/>
  <c r="D900"/>
  <c r="E900"/>
  <c r="F900"/>
  <c r="G900"/>
  <c r="H900"/>
  <c r="I900"/>
  <c r="J900"/>
  <c r="K900"/>
  <c r="L900"/>
  <c r="M900"/>
  <c r="D901"/>
  <c r="E901"/>
  <c r="F901"/>
  <c r="G901"/>
  <c r="H901"/>
  <c r="I901"/>
  <c r="J901"/>
  <c r="K901"/>
  <c r="L901"/>
  <c r="M901"/>
  <c r="D902"/>
  <c r="E902"/>
  <c r="F902"/>
  <c r="G902"/>
  <c r="H902"/>
  <c r="I902"/>
  <c r="J902"/>
  <c r="K902"/>
  <c r="L902"/>
  <c r="M902"/>
  <c r="D903"/>
  <c r="E903"/>
  <c r="F903"/>
  <c r="G903"/>
  <c r="H903"/>
  <c r="I903"/>
  <c r="J903"/>
  <c r="K903"/>
  <c r="L903"/>
  <c r="M903"/>
  <c r="D904"/>
  <c r="E904"/>
  <c r="F904"/>
  <c r="G904"/>
  <c r="H904"/>
  <c r="I904"/>
  <c r="J904"/>
  <c r="K904"/>
  <c r="L904"/>
  <c r="M904"/>
  <c r="D905"/>
  <c r="E905"/>
  <c r="F905"/>
  <c r="G905"/>
  <c r="H905"/>
  <c r="I905"/>
  <c r="J905"/>
  <c r="K905"/>
  <c r="L905"/>
  <c r="M905"/>
  <c r="D906"/>
  <c r="E906"/>
  <c r="F906"/>
  <c r="G906"/>
  <c r="H906"/>
  <c r="I906"/>
  <c r="J906"/>
  <c r="K906"/>
  <c r="L906"/>
  <c r="M906"/>
  <c r="D907"/>
  <c r="E907"/>
  <c r="F907"/>
  <c r="G907"/>
  <c r="H907"/>
  <c r="I907"/>
  <c r="J907"/>
  <c r="K907"/>
  <c r="L907"/>
  <c r="M907"/>
  <c r="D908"/>
  <c r="E908"/>
  <c r="F908"/>
  <c r="G908"/>
  <c r="H908"/>
  <c r="I908"/>
  <c r="J908"/>
  <c r="K908"/>
  <c r="L908"/>
  <c r="M908"/>
  <c r="D909"/>
  <c r="E909"/>
  <c r="F909"/>
  <c r="G909"/>
  <c r="H909"/>
  <c r="I909"/>
  <c r="J909"/>
  <c r="K909"/>
  <c r="L909"/>
  <c r="M909"/>
  <c r="D910"/>
  <c r="E910"/>
  <c r="F910"/>
  <c r="G910"/>
  <c r="H910"/>
  <c r="I910"/>
  <c r="J910"/>
  <c r="K910"/>
  <c r="L910"/>
  <c r="M910"/>
  <c r="D911"/>
  <c r="E911"/>
  <c r="F911"/>
  <c r="G911"/>
  <c r="H911"/>
  <c r="I911"/>
  <c r="J911"/>
  <c r="K911"/>
  <c r="L911"/>
  <c r="M911"/>
  <c r="D912"/>
  <c r="E912"/>
  <c r="F912"/>
  <c r="G912"/>
  <c r="H912"/>
  <c r="I912"/>
  <c r="J912"/>
  <c r="K912"/>
  <c r="L912"/>
  <c r="M912"/>
  <c r="D913"/>
  <c r="E913"/>
  <c r="F913"/>
  <c r="G913"/>
  <c r="H913"/>
  <c r="I913"/>
  <c r="J913"/>
  <c r="K913"/>
  <c r="L913"/>
  <c r="M913"/>
  <c r="D914"/>
  <c r="E914"/>
  <c r="F914"/>
  <c r="G914"/>
  <c r="H914"/>
  <c r="I914"/>
  <c r="J914"/>
  <c r="K914"/>
  <c r="L914"/>
  <c r="M914"/>
  <c r="D915"/>
  <c r="E915"/>
  <c r="F915"/>
  <c r="G915"/>
  <c r="H915"/>
  <c r="I915"/>
  <c r="J915"/>
  <c r="K915"/>
  <c r="L915"/>
  <c r="M915"/>
  <c r="D916"/>
  <c r="E916"/>
  <c r="F916"/>
  <c r="G916"/>
  <c r="H916"/>
  <c r="I916"/>
  <c r="J916"/>
  <c r="K916"/>
  <c r="L916"/>
  <c r="M916"/>
  <c r="D917"/>
  <c r="E917"/>
  <c r="F917"/>
  <c r="G917"/>
  <c r="H917"/>
  <c r="I917"/>
  <c r="J917"/>
  <c r="K917"/>
  <c r="L917"/>
  <c r="M917"/>
  <c r="D918"/>
  <c r="E918"/>
  <c r="F918"/>
  <c r="G918"/>
  <c r="H918"/>
  <c r="I918"/>
  <c r="J918"/>
  <c r="K918"/>
  <c r="L918"/>
  <c r="M918"/>
  <c r="D919"/>
  <c r="E919"/>
  <c r="F919"/>
  <c r="G919"/>
  <c r="H919"/>
  <c r="I919"/>
  <c r="J919"/>
  <c r="K919"/>
  <c r="L919"/>
  <c r="M919"/>
  <c r="D920"/>
  <c r="E920"/>
  <c r="F920"/>
  <c r="G920"/>
  <c r="H920"/>
  <c r="I920"/>
  <c r="J920"/>
  <c r="K920"/>
  <c r="L920"/>
  <c r="M920"/>
  <c r="D921"/>
  <c r="E921"/>
  <c r="F921"/>
  <c r="G921"/>
  <c r="H921"/>
  <c r="I921"/>
  <c r="J921"/>
  <c r="K921"/>
  <c r="L921"/>
  <c r="M921"/>
  <c r="D922"/>
  <c r="E922"/>
  <c r="F922"/>
  <c r="G922"/>
  <c r="H922"/>
  <c r="I922"/>
  <c r="J922"/>
  <c r="K922"/>
  <c r="L922"/>
  <c r="M922"/>
  <c r="D923"/>
  <c r="E923"/>
  <c r="F923"/>
  <c r="G923"/>
  <c r="H923"/>
  <c r="I923"/>
  <c r="J923"/>
  <c r="K923"/>
  <c r="L923"/>
  <c r="M923"/>
  <c r="D924"/>
  <c r="E924"/>
  <c r="F924"/>
  <c r="G924"/>
  <c r="H924"/>
  <c r="I924"/>
  <c r="J924"/>
  <c r="K924"/>
  <c r="L924"/>
  <c r="M924"/>
  <c r="D925"/>
  <c r="E925"/>
  <c r="F925"/>
  <c r="G925"/>
  <c r="H925"/>
  <c r="I925"/>
  <c r="J925"/>
  <c r="K925"/>
  <c r="L925"/>
  <c r="M925"/>
  <c r="D926"/>
  <c r="E926"/>
  <c r="F926"/>
  <c r="G926"/>
  <c r="H926"/>
  <c r="I926"/>
  <c r="J926"/>
  <c r="K926"/>
  <c r="L926"/>
  <c r="M926"/>
  <c r="D927"/>
  <c r="E927"/>
  <c r="F927"/>
  <c r="G927"/>
  <c r="H927"/>
  <c r="I927"/>
  <c r="J927"/>
  <c r="K927"/>
  <c r="L927"/>
  <c r="M927"/>
  <c r="D928"/>
  <c r="E928"/>
  <c r="F928"/>
  <c r="G928"/>
  <c r="H928"/>
  <c r="I928"/>
  <c r="J928"/>
  <c r="K928"/>
  <c r="L928"/>
  <c r="M928"/>
  <c r="D929"/>
  <c r="E929"/>
  <c r="F929"/>
  <c r="G929"/>
  <c r="H929"/>
  <c r="I929"/>
  <c r="J929"/>
  <c r="K929"/>
  <c r="L929"/>
  <c r="M929"/>
  <c r="D930"/>
  <c r="E930"/>
  <c r="F930"/>
  <c r="G930"/>
  <c r="H930"/>
  <c r="I930"/>
  <c r="J930"/>
  <c r="K930"/>
  <c r="L930"/>
  <c r="M930"/>
  <c r="D931"/>
  <c r="E931"/>
  <c r="F931"/>
  <c r="G931"/>
  <c r="H931"/>
  <c r="I931"/>
  <c r="J931"/>
  <c r="K931"/>
  <c r="L931"/>
  <c r="M931"/>
  <c r="D932"/>
  <c r="E932"/>
  <c r="F932"/>
  <c r="G932"/>
  <c r="H932"/>
  <c r="I932"/>
  <c r="J932"/>
  <c r="K932"/>
  <c r="L932"/>
  <c r="M932"/>
  <c r="D933"/>
  <c r="E933"/>
  <c r="F933"/>
  <c r="G933"/>
  <c r="H933"/>
  <c r="I933"/>
  <c r="J933"/>
  <c r="K933"/>
  <c r="L933"/>
  <c r="M933"/>
  <c r="D934"/>
  <c r="E934"/>
  <c r="F934"/>
  <c r="G934"/>
  <c r="H934"/>
  <c r="I934"/>
  <c r="J934"/>
  <c r="K934"/>
  <c r="L934"/>
  <c r="M934"/>
  <c r="D935"/>
  <c r="E935"/>
  <c r="F935"/>
  <c r="G935"/>
  <c r="H935"/>
  <c r="I935"/>
  <c r="J935"/>
  <c r="K935"/>
  <c r="L935"/>
  <c r="M935"/>
  <c r="D936"/>
  <c r="E936"/>
  <c r="F936"/>
  <c r="G936"/>
  <c r="H936"/>
  <c r="I936"/>
  <c r="J936"/>
  <c r="K936"/>
  <c r="L936"/>
  <c r="M936"/>
  <c r="D937"/>
  <c r="E937"/>
  <c r="F937"/>
  <c r="G937"/>
  <c r="H937"/>
  <c r="I937"/>
  <c r="J937"/>
  <c r="K937"/>
  <c r="L937"/>
  <c r="M937"/>
  <c r="D938"/>
  <c r="E938"/>
  <c r="F938"/>
  <c r="G938"/>
  <c r="H938"/>
  <c r="I938"/>
  <c r="J938"/>
  <c r="K938"/>
  <c r="L938"/>
  <c r="M938"/>
  <c r="D939"/>
  <c r="E939"/>
  <c r="F939"/>
  <c r="G939"/>
  <c r="H939"/>
  <c r="I939"/>
  <c r="J939"/>
  <c r="K939"/>
  <c r="L939"/>
  <c r="M939"/>
  <c r="D940"/>
  <c r="E940"/>
  <c r="F940"/>
  <c r="G940"/>
  <c r="H940"/>
  <c r="I940"/>
  <c r="J940"/>
  <c r="K940"/>
  <c r="L940"/>
  <c r="M940"/>
  <c r="D941"/>
  <c r="E941"/>
  <c r="F941"/>
  <c r="G941"/>
  <c r="H941"/>
  <c r="I941"/>
  <c r="J941"/>
  <c r="K941"/>
  <c r="L941"/>
  <c r="M941"/>
  <c r="D942"/>
  <c r="E942"/>
  <c r="F942"/>
  <c r="G942"/>
  <c r="H942"/>
  <c r="I942"/>
  <c r="J942"/>
  <c r="K942"/>
  <c r="L942"/>
  <c r="M942"/>
  <c r="D943"/>
  <c r="E943"/>
  <c r="F943"/>
  <c r="G943"/>
  <c r="H943"/>
  <c r="I943"/>
  <c r="J943"/>
  <c r="K943"/>
  <c r="L943"/>
  <c r="M943"/>
  <c r="D944"/>
  <c r="E944"/>
  <c r="F944"/>
  <c r="G944"/>
  <c r="H944"/>
  <c r="I944"/>
  <c r="J944"/>
  <c r="K944"/>
  <c r="L944"/>
  <c r="M944"/>
  <c r="D945"/>
  <c r="E945"/>
  <c r="F945"/>
  <c r="G945"/>
  <c r="H945"/>
  <c r="I945"/>
  <c r="J945"/>
  <c r="K945"/>
  <c r="L945"/>
  <c r="M945"/>
  <c r="D946"/>
  <c r="E946"/>
  <c r="F946"/>
  <c r="G946"/>
  <c r="H946"/>
  <c r="I946"/>
  <c r="J946"/>
  <c r="K946"/>
  <c r="L946"/>
  <c r="M946"/>
  <c r="D947"/>
  <c r="E947"/>
  <c r="F947"/>
  <c r="G947"/>
  <c r="H947"/>
  <c r="I947"/>
  <c r="J947"/>
  <c r="K947"/>
  <c r="L947"/>
  <c r="M947"/>
  <c r="D948"/>
  <c r="E948"/>
  <c r="F948"/>
  <c r="G948"/>
  <c r="H948"/>
  <c r="I948"/>
  <c r="J948"/>
  <c r="K948"/>
  <c r="L948"/>
  <c r="M948"/>
  <c r="D949"/>
  <c r="E949"/>
  <c r="F949"/>
  <c r="G949"/>
  <c r="H949"/>
  <c r="I949"/>
  <c r="J949"/>
  <c r="K949"/>
  <c r="L949"/>
  <c r="M949"/>
  <c r="D950"/>
  <c r="E950"/>
  <c r="F950"/>
  <c r="G950"/>
  <c r="H950"/>
  <c r="I950"/>
  <c r="J950"/>
  <c r="K950"/>
  <c r="L950"/>
  <c r="M950"/>
  <c r="D951"/>
  <c r="E951"/>
  <c r="F951"/>
  <c r="G951"/>
  <c r="H951"/>
  <c r="I951"/>
  <c r="J951"/>
  <c r="K951"/>
  <c r="L951"/>
  <c r="M951"/>
  <c r="D952"/>
  <c r="E952"/>
  <c r="F952"/>
  <c r="G952"/>
  <c r="H952"/>
  <c r="I952"/>
  <c r="J952"/>
  <c r="K952"/>
  <c r="L952"/>
  <c r="M952"/>
  <c r="D953"/>
  <c r="E953"/>
  <c r="F953"/>
  <c r="G953"/>
  <c r="H953"/>
  <c r="I953"/>
  <c r="J953"/>
  <c r="K953"/>
  <c r="L953"/>
  <c r="M953"/>
  <c r="D954"/>
  <c r="E954"/>
  <c r="F954"/>
  <c r="G954"/>
  <c r="H954"/>
  <c r="I954"/>
  <c r="J954"/>
  <c r="K954"/>
  <c r="L954"/>
  <c r="M954"/>
  <c r="D955"/>
  <c r="E955"/>
  <c r="F955"/>
  <c r="G955"/>
  <c r="H955"/>
  <c r="I955"/>
  <c r="J955"/>
  <c r="K955"/>
  <c r="L955"/>
  <c r="M955"/>
  <c r="D956"/>
  <c r="E956"/>
  <c r="F956"/>
  <c r="G956"/>
  <c r="H956"/>
  <c r="I956"/>
  <c r="J956"/>
  <c r="K956"/>
  <c r="L956"/>
  <c r="M956"/>
  <c r="D957"/>
  <c r="E957"/>
  <c r="F957"/>
  <c r="G957"/>
  <c r="H957"/>
  <c r="I957"/>
  <c r="J957"/>
  <c r="K957"/>
  <c r="L957"/>
  <c r="M957"/>
  <c r="D958"/>
  <c r="E958"/>
  <c r="F958"/>
  <c r="G958"/>
  <c r="H958"/>
  <c r="I958"/>
  <c r="J958"/>
  <c r="K958"/>
  <c r="L958"/>
  <c r="M958"/>
  <c r="D959"/>
  <c r="E959"/>
  <c r="F959"/>
  <c r="G959"/>
  <c r="H959"/>
  <c r="I959"/>
  <c r="J959"/>
  <c r="K959"/>
  <c r="L959"/>
  <c r="M959"/>
  <c r="D960"/>
  <c r="E960"/>
  <c r="F960"/>
  <c r="G960"/>
  <c r="H960"/>
  <c r="I960"/>
  <c r="J960"/>
  <c r="K960"/>
  <c r="L960"/>
  <c r="M960"/>
  <c r="D961"/>
  <c r="E961"/>
  <c r="F961"/>
  <c r="G961"/>
  <c r="H961"/>
  <c r="I961"/>
  <c r="J961"/>
  <c r="K961"/>
  <c r="L961"/>
  <c r="M961"/>
  <c r="D962"/>
  <c r="E962"/>
  <c r="F962"/>
  <c r="G962"/>
  <c r="H962"/>
  <c r="I962"/>
  <c r="J962"/>
  <c r="K962"/>
  <c r="L962"/>
  <c r="M962"/>
  <c r="D963"/>
  <c r="E963"/>
  <c r="F963"/>
  <c r="G963"/>
  <c r="H963"/>
  <c r="I963"/>
  <c r="J963"/>
  <c r="K963"/>
  <c r="L963"/>
  <c r="M963"/>
  <c r="D964"/>
  <c r="E964"/>
  <c r="F964"/>
  <c r="G964"/>
  <c r="H964"/>
  <c r="I964"/>
  <c r="J964"/>
  <c r="K964"/>
  <c r="L964"/>
  <c r="M964"/>
  <c r="D965"/>
  <c r="E965"/>
  <c r="F965"/>
  <c r="G965"/>
  <c r="H965"/>
  <c r="I965"/>
  <c r="J965"/>
  <c r="K965"/>
  <c r="L965"/>
  <c r="M965"/>
  <c r="D966"/>
  <c r="E966"/>
  <c r="F966"/>
  <c r="G966"/>
  <c r="H966"/>
  <c r="I966"/>
  <c r="J966"/>
  <c r="K966"/>
  <c r="L966"/>
  <c r="M966"/>
  <c r="D967"/>
  <c r="E967"/>
  <c r="F967"/>
  <c r="G967"/>
  <c r="H967"/>
  <c r="I967"/>
  <c r="J967"/>
  <c r="K967"/>
  <c r="L967"/>
  <c r="M967"/>
  <c r="D968"/>
  <c r="E968"/>
  <c r="F968"/>
  <c r="G968"/>
  <c r="H968"/>
  <c r="I968"/>
  <c r="J968"/>
  <c r="K968"/>
  <c r="L968"/>
  <c r="M968"/>
  <c r="D969"/>
  <c r="E969"/>
  <c r="F969"/>
  <c r="G969"/>
  <c r="H969"/>
  <c r="I969"/>
  <c r="J969"/>
  <c r="K969"/>
  <c r="L969"/>
  <c r="M969"/>
  <c r="D970"/>
  <c r="E970"/>
  <c r="F970"/>
  <c r="G970"/>
  <c r="H970"/>
  <c r="I970"/>
  <c r="J970"/>
  <c r="K970"/>
  <c r="L970"/>
  <c r="M970"/>
  <c r="D971"/>
  <c r="E971"/>
  <c r="F971"/>
  <c r="G971"/>
  <c r="H971"/>
  <c r="I971"/>
  <c r="J971"/>
  <c r="K971"/>
  <c r="L971"/>
  <c r="M971"/>
  <c r="D972"/>
  <c r="E972"/>
  <c r="F972"/>
  <c r="G972"/>
  <c r="H972"/>
  <c r="I972"/>
  <c r="J972"/>
  <c r="K972"/>
  <c r="L972"/>
  <c r="M972"/>
  <c r="D973"/>
  <c r="E973"/>
  <c r="F973"/>
  <c r="G973"/>
  <c r="H973"/>
  <c r="I973"/>
  <c r="J973"/>
  <c r="K973"/>
  <c r="L973"/>
  <c r="M973"/>
  <c r="D974"/>
  <c r="E974"/>
  <c r="F974"/>
  <c r="G974"/>
  <c r="H974"/>
  <c r="I974"/>
  <c r="J974"/>
  <c r="K974"/>
  <c r="L974"/>
  <c r="M974"/>
  <c r="D975"/>
  <c r="E975"/>
  <c r="F975"/>
  <c r="G975"/>
  <c r="H975"/>
  <c r="I975"/>
  <c r="J975"/>
  <c r="K975"/>
  <c r="L975"/>
  <c r="M975"/>
  <c r="D976"/>
  <c r="E976"/>
  <c r="F976"/>
  <c r="G976"/>
  <c r="H976"/>
  <c r="I976"/>
  <c r="J976"/>
  <c r="K976"/>
  <c r="L976"/>
  <c r="M976"/>
  <c r="D977"/>
  <c r="E977"/>
  <c r="F977"/>
  <c r="G977"/>
  <c r="H977"/>
  <c r="I977"/>
  <c r="J977"/>
  <c r="K977"/>
  <c r="L977"/>
  <c r="M977"/>
  <c r="D978"/>
  <c r="E978"/>
  <c r="F978"/>
  <c r="G978"/>
  <c r="H978"/>
  <c r="I978"/>
  <c r="J978"/>
  <c r="K978"/>
  <c r="L978"/>
  <c r="M978"/>
  <c r="D979"/>
  <c r="E979"/>
  <c r="F979"/>
  <c r="G979"/>
  <c r="H979"/>
  <c r="I979"/>
  <c r="J979"/>
  <c r="K979"/>
  <c r="L979"/>
  <c r="M979"/>
  <c r="D980"/>
  <c r="E980"/>
  <c r="F980"/>
  <c r="G980"/>
  <c r="H980"/>
  <c r="I980"/>
  <c r="J980"/>
  <c r="K980"/>
  <c r="L980"/>
  <c r="M980"/>
  <c r="D981"/>
  <c r="E981"/>
  <c r="F981"/>
  <c r="G981"/>
  <c r="H981"/>
  <c r="I981"/>
  <c r="J981"/>
  <c r="K981"/>
  <c r="L981"/>
  <c r="M981"/>
  <c r="D982"/>
  <c r="E982"/>
  <c r="F982"/>
  <c r="G982"/>
  <c r="H982"/>
  <c r="I982"/>
  <c r="J982"/>
  <c r="K982"/>
  <c r="L982"/>
  <c r="M982"/>
  <c r="D983"/>
  <c r="E983"/>
  <c r="F983"/>
  <c r="G983"/>
  <c r="H983"/>
  <c r="I983"/>
  <c r="J983"/>
  <c r="K983"/>
  <c r="L983"/>
  <c r="M983"/>
  <c r="D984"/>
  <c r="E984"/>
  <c r="F984"/>
  <c r="G984"/>
  <c r="H984"/>
  <c r="I984"/>
  <c r="J984"/>
  <c r="K984"/>
  <c r="L984"/>
  <c r="M984"/>
  <c r="D985"/>
  <c r="E985"/>
  <c r="F985"/>
  <c r="G985"/>
  <c r="H985"/>
  <c r="I985"/>
  <c r="J985"/>
  <c r="K985"/>
  <c r="L985"/>
  <c r="M985"/>
  <c r="D986"/>
  <c r="E986"/>
  <c r="F986"/>
  <c r="G986"/>
  <c r="H986"/>
  <c r="I986"/>
  <c r="J986"/>
  <c r="K986"/>
  <c r="L986"/>
  <c r="M986"/>
  <c r="D987"/>
  <c r="E987"/>
  <c r="F987"/>
  <c r="G987"/>
  <c r="H987"/>
  <c r="I987"/>
  <c r="J987"/>
  <c r="K987"/>
  <c r="L987"/>
  <c r="M987"/>
  <c r="D988"/>
  <c r="E988"/>
  <c r="F988"/>
  <c r="G988"/>
  <c r="H988"/>
  <c r="I988"/>
  <c r="J988"/>
  <c r="K988"/>
  <c r="L988"/>
  <c r="M988"/>
  <c r="D989"/>
  <c r="E989"/>
  <c r="F989"/>
  <c r="G989"/>
  <c r="H989"/>
  <c r="I989"/>
  <c r="J989"/>
  <c r="K989"/>
  <c r="L989"/>
  <c r="M989"/>
  <c r="D990"/>
  <c r="E990"/>
  <c r="F990"/>
  <c r="G990"/>
  <c r="H990"/>
  <c r="I990"/>
  <c r="J990"/>
  <c r="K990"/>
  <c r="L990"/>
  <c r="M990"/>
  <c r="D991"/>
  <c r="E991"/>
  <c r="F991"/>
  <c r="G991"/>
  <c r="H991"/>
  <c r="I991"/>
  <c r="J991"/>
  <c r="K991"/>
  <c r="L991"/>
  <c r="M991"/>
  <c r="D992"/>
  <c r="E992"/>
  <c r="F992"/>
  <c r="G992"/>
  <c r="H992"/>
  <c r="I992"/>
  <c r="J992"/>
  <c r="K992"/>
  <c r="L992"/>
  <c r="M992"/>
  <c r="D993"/>
  <c r="E993"/>
  <c r="F993"/>
  <c r="G993"/>
  <c r="H993"/>
  <c r="I993"/>
  <c r="J993"/>
  <c r="K993"/>
  <c r="L993"/>
  <c r="M993"/>
  <c r="D994"/>
  <c r="E994"/>
  <c r="F994"/>
  <c r="G994"/>
  <c r="H994"/>
  <c r="I994"/>
  <c r="J994"/>
  <c r="K994"/>
  <c r="L994"/>
  <c r="M994"/>
  <c r="D995"/>
  <c r="E995"/>
  <c r="F995"/>
  <c r="G995"/>
  <c r="H995"/>
  <c r="I995"/>
  <c r="J995"/>
  <c r="K995"/>
  <c r="L995"/>
  <c r="M995"/>
  <c r="D996"/>
  <c r="E996"/>
  <c r="F996"/>
  <c r="G996"/>
  <c r="H996"/>
  <c r="I996"/>
  <c r="J996"/>
  <c r="K996"/>
  <c r="L996"/>
  <c r="M996"/>
  <c r="D997"/>
  <c r="E997"/>
  <c r="F997"/>
  <c r="G997"/>
  <c r="H997"/>
  <c r="I997"/>
  <c r="J997"/>
  <c r="K997"/>
  <c r="L997"/>
  <c r="M997"/>
  <c r="D998"/>
  <c r="E998"/>
  <c r="F998"/>
  <c r="G998"/>
  <c r="H998"/>
  <c r="I998"/>
  <c r="J998"/>
  <c r="K998"/>
  <c r="L998"/>
  <c r="M998"/>
  <c r="D999"/>
  <c r="E999"/>
  <c r="F999"/>
  <c r="G999"/>
  <c r="H999"/>
  <c r="I999"/>
  <c r="J999"/>
  <c r="K999"/>
  <c r="L999"/>
  <c r="M999"/>
  <c r="D1000"/>
  <c r="E1000"/>
  <c r="F1000"/>
  <c r="G1000"/>
  <c r="H1000"/>
  <c r="I1000"/>
  <c r="J1000"/>
  <c r="K1000"/>
  <c r="L1000"/>
  <c r="M1000"/>
  <c r="D1001"/>
  <c r="E1001"/>
  <c r="F1001"/>
  <c r="G1001"/>
  <c r="H1001"/>
  <c r="I1001"/>
  <c r="J1001"/>
  <c r="K1001"/>
  <c r="L1001"/>
  <c r="M1001"/>
  <c r="D1002"/>
  <c r="E1002"/>
  <c r="F1002"/>
  <c r="G1002"/>
  <c r="H1002"/>
  <c r="I1002"/>
  <c r="J1002"/>
  <c r="K1002"/>
  <c r="L1002"/>
  <c r="M1002"/>
  <c r="D1003"/>
  <c r="E1003"/>
  <c r="F1003"/>
  <c r="G1003"/>
  <c r="H1003"/>
  <c r="I1003"/>
  <c r="J1003"/>
  <c r="K1003"/>
  <c r="L1003"/>
  <c r="M1003"/>
  <c r="D1004"/>
  <c r="E1004"/>
  <c r="F1004"/>
  <c r="G1004"/>
  <c r="H1004"/>
  <c r="I1004"/>
  <c r="J1004"/>
  <c r="K1004"/>
  <c r="L1004"/>
  <c r="M1004"/>
  <c r="D1005"/>
  <c r="E1005"/>
  <c r="F1005"/>
  <c r="G1005"/>
  <c r="H1005"/>
  <c r="I1005"/>
  <c r="J1005"/>
  <c r="K1005"/>
  <c r="L1005"/>
  <c r="M1005"/>
  <c r="D1006"/>
  <c r="E1006"/>
  <c r="F1006"/>
  <c r="G1006"/>
  <c r="H1006"/>
  <c r="I1006"/>
  <c r="J1006"/>
  <c r="K1006"/>
  <c r="L1006"/>
  <c r="M1006"/>
  <c r="D1007"/>
  <c r="E1007"/>
  <c r="F1007"/>
  <c r="G1007"/>
  <c r="H1007"/>
  <c r="I1007"/>
  <c r="J1007"/>
  <c r="K1007"/>
  <c r="L1007"/>
  <c r="M1007"/>
  <c r="D1008"/>
  <c r="E1008"/>
  <c r="F1008"/>
  <c r="G1008"/>
  <c r="H1008"/>
  <c r="I1008"/>
  <c r="J1008"/>
  <c r="K1008"/>
  <c r="L1008"/>
  <c r="M1008"/>
  <c r="D1009"/>
  <c r="E1009"/>
  <c r="F1009"/>
  <c r="G1009"/>
  <c r="H1009"/>
  <c r="I1009"/>
  <c r="J1009"/>
  <c r="K1009"/>
  <c r="L1009"/>
  <c r="M1009"/>
  <c r="D1010"/>
  <c r="E1010"/>
  <c r="F1010"/>
  <c r="G1010"/>
  <c r="H1010"/>
  <c r="I1010"/>
  <c r="J1010"/>
  <c r="K1010"/>
  <c r="L1010"/>
  <c r="M1010"/>
  <c r="D1011"/>
  <c r="E1011"/>
  <c r="F1011"/>
  <c r="G1011"/>
  <c r="H1011"/>
  <c r="I1011"/>
  <c r="J1011"/>
  <c r="K1011"/>
  <c r="L1011"/>
  <c r="M1011"/>
  <c r="D1012"/>
  <c r="E1012"/>
  <c r="F1012"/>
  <c r="G1012"/>
  <c r="H1012"/>
  <c r="I1012"/>
  <c r="J1012"/>
  <c r="K1012"/>
  <c r="L1012"/>
  <c r="M1012"/>
  <c r="D1013"/>
  <c r="E1013"/>
  <c r="F1013"/>
  <c r="G1013"/>
  <c r="H1013"/>
  <c r="I1013"/>
  <c r="J1013"/>
  <c r="K1013"/>
  <c r="L1013"/>
  <c r="M1013"/>
  <c r="D1014"/>
  <c r="E1014"/>
  <c r="F1014"/>
  <c r="G1014"/>
  <c r="H1014"/>
  <c r="I1014"/>
  <c r="J1014"/>
  <c r="K1014"/>
  <c r="L1014"/>
  <c r="M1014"/>
  <c r="D1015"/>
  <c r="E1015"/>
  <c r="F1015"/>
  <c r="G1015"/>
  <c r="H1015"/>
  <c r="I1015"/>
  <c r="J1015"/>
  <c r="K1015"/>
  <c r="L1015"/>
  <c r="M1015"/>
  <c r="D1016"/>
  <c r="E1016"/>
  <c r="F1016"/>
  <c r="G1016"/>
  <c r="H1016"/>
  <c r="I1016"/>
  <c r="J1016"/>
  <c r="K1016"/>
  <c r="L1016"/>
  <c r="M1016"/>
  <c r="D1017"/>
  <c r="E1017"/>
  <c r="F1017"/>
  <c r="G1017"/>
  <c r="H1017"/>
  <c r="I1017"/>
  <c r="J1017"/>
  <c r="K1017"/>
  <c r="L1017"/>
  <c r="M1017"/>
  <c r="D1018"/>
  <c r="E1018"/>
  <c r="F1018"/>
  <c r="G1018"/>
  <c r="H1018"/>
  <c r="I1018"/>
  <c r="J1018"/>
  <c r="K1018"/>
  <c r="L1018"/>
  <c r="M1018"/>
  <c r="D1019"/>
  <c r="E1019"/>
  <c r="F1019"/>
  <c r="G1019"/>
  <c r="H1019"/>
  <c r="I1019"/>
  <c r="J1019"/>
  <c r="K1019"/>
  <c r="L1019"/>
  <c r="M1019"/>
  <c r="D1020"/>
  <c r="E1020"/>
  <c r="F1020"/>
  <c r="G1020"/>
  <c r="H1020"/>
  <c r="I1020"/>
  <c r="J1020"/>
  <c r="K1020"/>
  <c r="L1020"/>
  <c r="M1020"/>
  <c r="D1021"/>
  <c r="E1021"/>
  <c r="F1021"/>
  <c r="G1021"/>
  <c r="H1021"/>
  <c r="I1021"/>
  <c r="J1021"/>
  <c r="K1021"/>
  <c r="L1021"/>
  <c r="M1021"/>
  <c r="D1022"/>
  <c r="E1022"/>
  <c r="F1022"/>
  <c r="G1022"/>
  <c r="H1022"/>
  <c r="I1022"/>
  <c r="J1022"/>
  <c r="K1022"/>
  <c r="L1022"/>
  <c r="M1022"/>
  <c r="D1023"/>
  <c r="E1023"/>
  <c r="F1023"/>
  <c r="G1023"/>
  <c r="H1023"/>
  <c r="I1023"/>
  <c r="J1023"/>
  <c r="K1023"/>
  <c r="L1023"/>
  <c r="M1023"/>
  <c r="D1024"/>
  <c r="E1024"/>
  <c r="F1024"/>
  <c r="G1024"/>
  <c r="H1024"/>
  <c r="I1024"/>
  <c r="J1024"/>
  <c r="K1024"/>
  <c r="L1024"/>
  <c r="M1024"/>
  <c r="D1025"/>
  <c r="E1025"/>
  <c r="F1025"/>
  <c r="G1025"/>
  <c r="H1025"/>
  <c r="I1025"/>
  <c r="J1025"/>
  <c r="K1025"/>
  <c r="L1025"/>
  <c r="M1025"/>
  <c r="D1026"/>
  <c r="E1026"/>
  <c r="F1026"/>
  <c r="G1026"/>
  <c r="H1026"/>
  <c r="I1026"/>
  <c r="J1026"/>
  <c r="K1026"/>
  <c r="L1026"/>
  <c r="M1026"/>
  <c r="D1027"/>
  <c r="E1027"/>
  <c r="F1027"/>
  <c r="G1027"/>
  <c r="H1027"/>
  <c r="I1027"/>
  <c r="J1027"/>
  <c r="K1027"/>
  <c r="L1027"/>
  <c r="M1027"/>
  <c r="D1028"/>
  <c r="E1028"/>
  <c r="F1028"/>
  <c r="G1028"/>
  <c r="H1028"/>
  <c r="I1028"/>
  <c r="J1028"/>
  <c r="K1028"/>
  <c r="L1028"/>
  <c r="M1028"/>
  <c r="D1029"/>
  <c r="E1029"/>
  <c r="F1029"/>
  <c r="G1029"/>
  <c r="H1029"/>
  <c r="I1029"/>
  <c r="J1029"/>
  <c r="K1029"/>
  <c r="L1029"/>
  <c r="M1029"/>
  <c r="D1030"/>
  <c r="E1030"/>
  <c r="F1030"/>
  <c r="G1030"/>
  <c r="H1030"/>
  <c r="I1030"/>
  <c r="J1030"/>
  <c r="K1030"/>
  <c r="L1030"/>
  <c r="M1030"/>
  <c r="D1031"/>
  <c r="E1031"/>
  <c r="F1031"/>
  <c r="G1031"/>
  <c r="H1031"/>
  <c r="I1031"/>
  <c r="J1031"/>
  <c r="K1031"/>
  <c r="L1031"/>
  <c r="M1031"/>
  <c r="D1032"/>
  <c r="E1032"/>
  <c r="F1032"/>
  <c r="G1032"/>
  <c r="H1032"/>
  <c r="I1032"/>
  <c r="J1032"/>
  <c r="K1032"/>
  <c r="L1032"/>
  <c r="M1032"/>
  <c r="D1033"/>
  <c r="E1033"/>
  <c r="F1033"/>
  <c r="G1033"/>
  <c r="H1033"/>
  <c r="I1033"/>
  <c r="J1033"/>
  <c r="K1033"/>
  <c r="L1033"/>
  <c r="M1033"/>
  <c r="D1034"/>
  <c r="E1034"/>
  <c r="F1034"/>
  <c r="G1034"/>
  <c r="H1034"/>
  <c r="I1034"/>
  <c r="J1034"/>
  <c r="K1034"/>
  <c r="L1034"/>
  <c r="M1034"/>
  <c r="D1035"/>
  <c r="E1035"/>
  <c r="F1035"/>
  <c r="G1035"/>
  <c r="H1035"/>
  <c r="I1035"/>
  <c r="J1035"/>
  <c r="K1035"/>
  <c r="L1035"/>
  <c r="M1035"/>
  <c r="D1036"/>
  <c r="E1036"/>
  <c r="F1036"/>
  <c r="G1036"/>
  <c r="H1036"/>
  <c r="I1036"/>
  <c r="J1036"/>
  <c r="K1036"/>
  <c r="L1036"/>
  <c r="M1036"/>
  <c r="D1037"/>
  <c r="E1037"/>
  <c r="F1037"/>
  <c r="G1037"/>
  <c r="H1037"/>
  <c r="I1037"/>
  <c r="J1037"/>
  <c r="K1037"/>
  <c r="L1037"/>
  <c r="M1037"/>
  <c r="D1038"/>
  <c r="E1038"/>
  <c r="F1038"/>
  <c r="G1038"/>
  <c r="H1038"/>
  <c r="I1038"/>
  <c r="J1038"/>
  <c r="K1038"/>
  <c r="L1038"/>
  <c r="M1038"/>
  <c r="D1039"/>
  <c r="E1039"/>
  <c r="F1039"/>
  <c r="G1039"/>
  <c r="H1039"/>
  <c r="I1039"/>
  <c r="J1039"/>
  <c r="K1039"/>
  <c r="L1039"/>
  <c r="M1039"/>
  <c r="D1040"/>
  <c r="E1040"/>
  <c r="F1040"/>
  <c r="G1040"/>
  <c r="H1040"/>
  <c r="I1040"/>
  <c r="J1040"/>
  <c r="K1040"/>
  <c r="L1040"/>
  <c r="M1040"/>
  <c r="D1041"/>
  <c r="E1041"/>
  <c r="F1041"/>
  <c r="G1041"/>
  <c r="H1041"/>
  <c r="I1041"/>
  <c r="J1041"/>
  <c r="K1041"/>
  <c r="L1041"/>
  <c r="M1041"/>
  <c r="D1042"/>
  <c r="E1042"/>
  <c r="F1042"/>
  <c r="G1042"/>
  <c r="H1042"/>
  <c r="I1042"/>
  <c r="J1042"/>
  <c r="K1042"/>
  <c r="L1042"/>
  <c r="M1042"/>
  <c r="D1043"/>
  <c r="E1043"/>
  <c r="F1043"/>
  <c r="G1043"/>
  <c r="H1043"/>
  <c r="I1043"/>
  <c r="J1043"/>
  <c r="K1043"/>
  <c r="L1043"/>
  <c r="M1043"/>
  <c r="D1044"/>
  <c r="E1044"/>
  <c r="F1044"/>
  <c r="G1044"/>
  <c r="H1044"/>
  <c r="I1044"/>
  <c r="J1044"/>
  <c r="K1044"/>
  <c r="L1044"/>
  <c r="M1044"/>
  <c r="D1045"/>
  <c r="E1045"/>
  <c r="F1045"/>
  <c r="G1045"/>
  <c r="H1045"/>
  <c r="I1045"/>
  <c r="J1045"/>
  <c r="K1045"/>
  <c r="L1045"/>
  <c r="M1045"/>
  <c r="D1046"/>
  <c r="E1046"/>
  <c r="F1046"/>
  <c r="G1046"/>
  <c r="H1046"/>
  <c r="I1046"/>
  <c r="J1046"/>
  <c r="K1046"/>
  <c r="L1046"/>
  <c r="M1046"/>
  <c r="D1047"/>
  <c r="E1047"/>
  <c r="F1047"/>
  <c r="G1047"/>
  <c r="H1047"/>
  <c r="I1047"/>
  <c r="J1047"/>
  <c r="K1047"/>
  <c r="L1047"/>
  <c r="M1047"/>
  <c r="D1048"/>
  <c r="E1048"/>
  <c r="F1048"/>
  <c r="G1048"/>
  <c r="H1048"/>
  <c r="I1048"/>
  <c r="J1048"/>
  <c r="K1048"/>
  <c r="L1048"/>
  <c r="M1048"/>
  <c r="D1049"/>
  <c r="E1049"/>
  <c r="F1049"/>
  <c r="G1049"/>
  <c r="H1049"/>
  <c r="I1049"/>
  <c r="J1049"/>
  <c r="K1049"/>
  <c r="L1049"/>
  <c r="M1049"/>
  <c r="D1050"/>
  <c r="E1050"/>
  <c r="F1050"/>
  <c r="G1050"/>
  <c r="H1050"/>
  <c r="I1050"/>
  <c r="J1050"/>
  <c r="K1050"/>
  <c r="L1050"/>
  <c r="M1050"/>
  <c r="D1051"/>
  <c r="E1051"/>
  <c r="F1051"/>
  <c r="G1051"/>
  <c r="H1051"/>
  <c r="I1051"/>
  <c r="J1051"/>
  <c r="K1051"/>
  <c r="L1051"/>
  <c r="M1051"/>
  <c r="D1052"/>
  <c r="E1052"/>
  <c r="F1052"/>
  <c r="G1052"/>
  <c r="H1052"/>
  <c r="I1052"/>
  <c r="J1052"/>
  <c r="K1052"/>
  <c r="L1052"/>
  <c r="M1052"/>
  <c r="D1053"/>
  <c r="E1053"/>
  <c r="F1053"/>
  <c r="G1053"/>
  <c r="H1053"/>
  <c r="I1053"/>
  <c r="J1053"/>
  <c r="K1053"/>
  <c r="L1053"/>
  <c r="M1053"/>
  <c r="D1054"/>
  <c r="E1054"/>
  <c r="F1054"/>
  <c r="G1054"/>
  <c r="H1054"/>
  <c r="I1054"/>
  <c r="J1054"/>
  <c r="K1054"/>
  <c r="L1054"/>
  <c r="M1054"/>
  <c r="D1055"/>
  <c r="E1055"/>
  <c r="F1055"/>
  <c r="G1055"/>
  <c r="H1055"/>
  <c r="I1055"/>
  <c r="J1055"/>
  <c r="K1055"/>
  <c r="L1055"/>
  <c r="M1055"/>
  <c r="D1056"/>
  <c r="E1056"/>
  <c r="F1056"/>
  <c r="G1056"/>
  <c r="H1056"/>
  <c r="I1056"/>
  <c r="J1056"/>
  <c r="K1056"/>
  <c r="L1056"/>
  <c r="M1056"/>
  <c r="D1057"/>
  <c r="E1057"/>
  <c r="F1057"/>
  <c r="G1057"/>
  <c r="H1057"/>
  <c r="I1057"/>
  <c r="J1057"/>
  <c r="K1057"/>
  <c r="L1057"/>
  <c r="M1057"/>
  <c r="D1058"/>
  <c r="E1058"/>
  <c r="F1058"/>
  <c r="G1058"/>
  <c r="H1058"/>
  <c r="I1058"/>
  <c r="J1058"/>
  <c r="K1058"/>
  <c r="L1058"/>
  <c r="M1058"/>
  <c r="D1059"/>
  <c r="E1059"/>
  <c r="F1059"/>
  <c r="G1059"/>
  <c r="H1059"/>
  <c r="I1059"/>
  <c r="J1059"/>
  <c r="K1059"/>
  <c r="L1059"/>
  <c r="M1059"/>
  <c r="D1060"/>
  <c r="E1060"/>
  <c r="F1060"/>
  <c r="G1060"/>
  <c r="H1060"/>
  <c r="I1060"/>
  <c r="J1060"/>
  <c r="K1060"/>
  <c r="L1060"/>
  <c r="M1060"/>
  <c r="D1061"/>
  <c r="E1061"/>
  <c r="F1061"/>
  <c r="G1061"/>
  <c r="H1061"/>
  <c r="I1061"/>
  <c r="J1061"/>
  <c r="K1061"/>
  <c r="L1061"/>
  <c r="M1061"/>
  <c r="D1062"/>
  <c r="E1062"/>
  <c r="F1062"/>
  <c r="G1062"/>
  <c r="H1062"/>
  <c r="I1062"/>
  <c r="J1062"/>
  <c r="K1062"/>
  <c r="L1062"/>
  <c r="M1062"/>
  <c r="D1063"/>
  <c r="E1063"/>
  <c r="F1063"/>
  <c r="G1063"/>
  <c r="H1063"/>
  <c r="I1063"/>
  <c r="J1063"/>
  <c r="K1063"/>
  <c r="L1063"/>
  <c r="M1063"/>
  <c r="D1064"/>
  <c r="E1064"/>
  <c r="F1064"/>
  <c r="G1064"/>
  <c r="H1064"/>
  <c r="I1064"/>
  <c r="J1064"/>
  <c r="K1064"/>
  <c r="L1064"/>
  <c r="M1064"/>
  <c r="D1065"/>
  <c r="E1065"/>
  <c r="F1065"/>
  <c r="G1065"/>
  <c r="H1065"/>
  <c r="I1065"/>
  <c r="J1065"/>
  <c r="K1065"/>
  <c r="L1065"/>
  <c r="M1065"/>
  <c r="D1066"/>
  <c r="E1066"/>
  <c r="F1066"/>
  <c r="G1066"/>
  <c r="H1066"/>
  <c r="I1066"/>
  <c r="J1066"/>
  <c r="K1066"/>
  <c r="L1066"/>
  <c r="M1066"/>
  <c r="D1067"/>
  <c r="E1067"/>
  <c r="F1067"/>
  <c r="G1067"/>
  <c r="H1067"/>
  <c r="I1067"/>
  <c r="J1067"/>
  <c r="K1067"/>
  <c r="L1067"/>
  <c r="M1067"/>
  <c r="D1068"/>
  <c r="E1068"/>
  <c r="F1068"/>
  <c r="G1068"/>
  <c r="H1068"/>
  <c r="I1068"/>
  <c r="J1068"/>
  <c r="K1068"/>
  <c r="L1068"/>
  <c r="M1068"/>
  <c r="D1069"/>
  <c r="E1069"/>
  <c r="F1069"/>
  <c r="G1069"/>
  <c r="H1069"/>
  <c r="I1069"/>
  <c r="J1069"/>
  <c r="K1069"/>
  <c r="L1069"/>
  <c r="M1069"/>
  <c r="D1070"/>
  <c r="E1070"/>
  <c r="F1070"/>
  <c r="G1070"/>
  <c r="H1070"/>
  <c r="I1070"/>
  <c r="J1070"/>
  <c r="K1070"/>
  <c r="L1070"/>
  <c r="M1070"/>
  <c r="D1071"/>
  <c r="E1071"/>
  <c r="F1071"/>
  <c r="G1071"/>
  <c r="H1071"/>
  <c r="I1071"/>
  <c r="J1071"/>
  <c r="K1071"/>
  <c r="L1071"/>
  <c r="M1071"/>
  <c r="D1072"/>
  <c r="E1072"/>
  <c r="F1072"/>
  <c r="G1072"/>
  <c r="H1072"/>
  <c r="I1072"/>
  <c r="J1072"/>
  <c r="K1072"/>
  <c r="L1072"/>
  <c r="M1072"/>
  <c r="D1073"/>
  <c r="E1073"/>
  <c r="F1073"/>
  <c r="G1073"/>
  <c r="H1073"/>
  <c r="I1073"/>
  <c r="J1073"/>
  <c r="K1073"/>
  <c r="L1073"/>
  <c r="M1073"/>
  <c r="D1074"/>
  <c r="E1074"/>
  <c r="F1074"/>
  <c r="G1074"/>
  <c r="H1074"/>
  <c r="I1074"/>
  <c r="J1074"/>
  <c r="K1074"/>
  <c r="L1074"/>
  <c r="M1074"/>
  <c r="D1075"/>
  <c r="E1075"/>
  <c r="F1075"/>
  <c r="G1075"/>
  <c r="H1075"/>
  <c r="I1075"/>
  <c r="J1075"/>
  <c r="K1075"/>
  <c r="L1075"/>
  <c r="M1075"/>
  <c r="D1076"/>
  <c r="E1076"/>
  <c r="F1076"/>
  <c r="G1076"/>
  <c r="H1076"/>
  <c r="I1076"/>
  <c r="J1076"/>
  <c r="K1076"/>
  <c r="L1076"/>
  <c r="M1076"/>
  <c r="D1077"/>
  <c r="E1077"/>
  <c r="F1077"/>
  <c r="G1077"/>
  <c r="H1077"/>
  <c r="I1077"/>
  <c r="J1077"/>
  <c r="K1077"/>
  <c r="L1077"/>
  <c r="M1077"/>
  <c r="D1078"/>
  <c r="E1078"/>
  <c r="F1078"/>
  <c r="G1078"/>
  <c r="H1078"/>
  <c r="I1078"/>
  <c r="J1078"/>
  <c r="K1078"/>
  <c r="L1078"/>
  <c r="M1078"/>
  <c r="D1079"/>
  <c r="E1079"/>
  <c r="F1079"/>
  <c r="G1079"/>
  <c r="H1079"/>
  <c r="I1079"/>
  <c r="J1079"/>
  <c r="K1079"/>
  <c r="L1079"/>
  <c r="M1079"/>
  <c r="D1080"/>
  <c r="E1080"/>
  <c r="F1080"/>
  <c r="G1080"/>
  <c r="H1080"/>
  <c r="I1080"/>
  <c r="J1080"/>
  <c r="K1080"/>
  <c r="L1080"/>
  <c r="M1080"/>
  <c r="D1081"/>
  <c r="E1081"/>
  <c r="F1081"/>
  <c r="G1081"/>
  <c r="H1081"/>
  <c r="I1081"/>
  <c r="J1081"/>
  <c r="K1081"/>
  <c r="L1081"/>
  <c r="M1081"/>
  <c r="D1082"/>
  <c r="E1082"/>
  <c r="F1082"/>
  <c r="G1082"/>
  <c r="H1082"/>
  <c r="I1082"/>
  <c r="J1082"/>
  <c r="K1082"/>
  <c r="L1082"/>
  <c r="M1082"/>
  <c r="D1083"/>
  <c r="E1083"/>
  <c r="F1083"/>
  <c r="G1083"/>
  <c r="H1083"/>
  <c r="I1083"/>
  <c r="J1083"/>
  <c r="K1083"/>
  <c r="L1083"/>
  <c r="M1083"/>
  <c r="D1084"/>
  <c r="E1084"/>
  <c r="F1084"/>
  <c r="G1084"/>
  <c r="H1084"/>
  <c r="I1084"/>
  <c r="J1084"/>
  <c r="K1084"/>
  <c r="L1084"/>
  <c r="M1084"/>
  <c r="D1085"/>
  <c r="E1085"/>
  <c r="F1085"/>
  <c r="G1085"/>
  <c r="H1085"/>
  <c r="I1085"/>
  <c r="J1085"/>
  <c r="K1085"/>
  <c r="L1085"/>
  <c r="M1085"/>
  <c r="D1086"/>
  <c r="E1086"/>
  <c r="F1086"/>
  <c r="G1086"/>
  <c r="H1086"/>
  <c r="I1086"/>
  <c r="J1086"/>
  <c r="K1086"/>
  <c r="L1086"/>
  <c r="M1086"/>
  <c r="D1087"/>
  <c r="E1087"/>
  <c r="F1087"/>
  <c r="G1087"/>
  <c r="H1087"/>
  <c r="I1087"/>
  <c r="J1087"/>
  <c r="K1087"/>
  <c r="L1087"/>
  <c r="M1087"/>
  <c r="D1088"/>
  <c r="E1088"/>
  <c r="F1088"/>
  <c r="G1088"/>
  <c r="H1088"/>
  <c r="I1088"/>
  <c r="J1088"/>
  <c r="K1088"/>
  <c r="L1088"/>
  <c r="M1088"/>
  <c r="D1089"/>
  <c r="E1089"/>
  <c r="F1089"/>
  <c r="G1089"/>
  <c r="H1089"/>
  <c r="I1089"/>
  <c r="J1089"/>
  <c r="K1089"/>
  <c r="L1089"/>
  <c r="M1089"/>
  <c r="D1090"/>
  <c r="E1090"/>
  <c r="F1090"/>
  <c r="G1090"/>
  <c r="H1090"/>
  <c r="I1090"/>
  <c r="J1090"/>
  <c r="K1090"/>
  <c r="L1090"/>
  <c r="M1090"/>
  <c r="D1091"/>
  <c r="E1091"/>
  <c r="F1091"/>
  <c r="G1091"/>
  <c r="H1091"/>
  <c r="I1091"/>
  <c r="J1091"/>
  <c r="K1091"/>
  <c r="L1091"/>
  <c r="M1091"/>
  <c r="D1092"/>
  <c r="E1092"/>
  <c r="F1092"/>
  <c r="G1092"/>
  <c r="H1092"/>
  <c r="I1092"/>
  <c r="J1092"/>
  <c r="K1092"/>
  <c r="L1092"/>
  <c r="M1092"/>
  <c r="D1093"/>
  <c r="E1093"/>
  <c r="F1093"/>
  <c r="G1093"/>
  <c r="H1093"/>
  <c r="I1093"/>
  <c r="J1093"/>
  <c r="K1093"/>
  <c r="L1093"/>
  <c r="M1093"/>
  <c r="D1094"/>
  <c r="E1094"/>
  <c r="F1094"/>
  <c r="G1094"/>
  <c r="H1094"/>
  <c r="I1094"/>
  <c r="J1094"/>
  <c r="K1094"/>
  <c r="L1094"/>
  <c r="M1094"/>
  <c r="D1095"/>
  <c r="E1095"/>
  <c r="F1095"/>
  <c r="G1095"/>
  <c r="H1095"/>
  <c r="I1095"/>
  <c r="J1095"/>
  <c r="K1095"/>
  <c r="L1095"/>
  <c r="M1095"/>
  <c r="D1096"/>
  <c r="E1096"/>
  <c r="F1096"/>
  <c r="G1096"/>
  <c r="H1096"/>
  <c r="I1096"/>
  <c r="J1096"/>
  <c r="K1096"/>
  <c r="L1096"/>
  <c r="M1096"/>
  <c r="D1097"/>
  <c r="E1097"/>
  <c r="F1097"/>
  <c r="G1097"/>
  <c r="H1097"/>
  <c r="I1097"/>
  <c r="J1097"/>
  <c r="K1097"/>
  <c r="L1097"/>
  <c r="M1097"/>
  <c r="D1098"/>
  <c r="E1098"/>
  <c r="F1098"/>
  <c r="G1098"/>
  <c r="H1098"/>
  <c r="I1098"/>
  <c r="J1098"/>
  <c r="K1098"/>
  <c r="L1098"/>
  <c r="M1098"/>
  <c r="D1099"/>
  <c r="E1099"/>
  <c r="F1099"/>
  <c r="G1099"/>
  <c r="H1099"/>
  <c r="I1099"/>
  <c r="J1099"/>
  <c r="K1099"/>
  <c r="L1099"/>
  <c r="M1099"/>
  <c r="D1100"/>
  <c r="E1100"/>
  <c r="F1100"/>
  <c r="G1100"/>
  <c r="H1100"/>
  <c r="I1100"/>
  <c r="J1100"/>
  <c r="K1100"/>
  <c r="L1100"/>
  <c r="M1100"/>
  <c r="D1101"/>
  <c r="E1101"/>
  <c r="F1101"/>
  <c r="G1101"/>
  <c r="H1101"/>
  <c r="I1101"/>
  <c r="J1101"/>
  <c r="K1101"/>
  <c r="L1101"/>
  <c r="M1101"/>
  <c r="D1102"/>
  <c r="E1102"/>
  <c r="F1102"/>
  <c r="G1102"/>
  <c r="H1102"/>
  <c r="I1102"/>
  <c r="J1102"/>
  <c r="K1102"/>
  <c r="L1102"/>
  <c r="M1102"/>
  <c r="D1103"/>
  <c r="E1103"/>
  <c r="F1103"/>
  <c r="G1103"/>
  <c r="H1103"/>
  <c r="I1103"/>
  <c r="J1103"/>
  <c r="K1103"/>
  <c r="L1103"/>
  <c r="M1103"/>
  <c r="D1104"/>
  <c r="E1104"/>
  <c r="F1104"/>
  <c r="G1104"/>
  <c r="H1104"/>
  <c r="I1104"/>
  <c r="J1104"/>
  <c r="K1104"/>
  <c r="L1104"/>
  <c r="M1104"/>
  <c r="D1105"/>
  <c r="E1105"/>
  <c r="F1105"/>
  <c r="G1105"/>
  <c r="H1105"/>
  <c r="I1105"/>
  <c r="J1105"/>
  <c r="K1105"/>
  <c r="L1105"/>
  <c r="M1105"/>
  <c r="D1106"/>
  <c r="E1106"/>
  <c r="F1106"/>
  <c r="G1106"/>
  <c r="H1106"/>
  <c r="I1106"/>
  <c r="J1106"/>
  <c r="K1106"/>
  <c r="L1106"/>
  <c r="M1106"/>
  <c r="D1107"/>
  <c r="E1107"/>
  <c r="F1107"/>
  <c r="G1107"/>
  <c r="H1107"/>
  <c r="I1107"/>
  <c r="J1107"/>
  <c r="K1107"/>
  <c r="L1107"/>
  <c r="M1107"/>
  <c r="D1108"/>
  <c r="E1108"/>
  <c r="F1108"/>
  <c r="G1108"/>
  <c r="H1108"/>
  <c r="I1108"/>
  <c r="J1108"/>
  <c r="K1108"/>
  <c r="L1108"/>
  <c r="M1108"/>
  <c r="D1109"/>
  <c r="E1109"/>
  <c r="F1109"/>
  <c r="G1109"/>
  <c r="H1109"/>
  <c r="I1109"/>
  <c r="J1109"/>
  <c r="K1109"/>
  <c r="L1109"/>
  <c r="M1109"/>
  <c r="D1110"/>
  <c r="E1110"/>
  <c r="F1110"/>
  <c r="G1110"/>
  <c r="H1110"/>
  <c r="I1110"/>
  <c r="J1110"/>
  <c r="K1110"/>
  <c r="L1110"/>
  <c r="M1110"/>
  <c r="D1111"/>
  <c r="E1111"/>
  <c r="F1111"/>
  <c r="G1111"/>
  <c r="H1111"/>
  <c r="I1111"/>
  <c r="J1111"/>
  <c r="K1111"/>
  <c r="L1111"/>
  <c r="M1111"/>
  <c r="D1112"/>
  <c r="E1112"/>
  <c r="F1112"/>
  <c r="G1112"/>
  <c r="H1112"/>
  <c r="I1112"/>
  <c r="J1112"/>
  <c r="K1112"/>
  <c r="L1112"/>
  <c r="M1112"/>
  <c r="D1113"/>
  <c r="E1113"/>
  <c r="F1113"/>
  <c r="G1113"/>
  <c r="H1113"/>
  <c r="I1113"/>
  <c r="J1113"/>
  <c r="K1113"/>
  <c r="L1113"/>
  <c r="M1113"/>
  <c r="D1114"/>
  <c r="E1114"/>
  <c r="F1114"/>
  <c r="G1114"/>
  <c r="H1114"/>
  <c r="I1114"/>
  <c r="J1114"/>
  <c r="K1114"/>
  <c r="L1114"/>
  <c r="M1114"/>
  <c r="D1115"/>
  <c r="E1115"/>
  <c r="F1115"/>
  <c r="G1115"/>
  <c r="H1115"/>
  <c r="I1115"/>
  <c r="J1115"/>
  <c r="K1115"/>
  <c r="L1115"/>
  <c r="M1115"/>
  <c r="D1116"/>
  <c r="E1116"/>
  <c r="F1116"/>
  <c r="G1116"/>
  <c r="H1116"/>
  <c r="I1116"/>
  <c r="J1116"/>
  <c r="K1116"/>
  <c r="L1116"/>
  <c r="M1116"/>
  <c r="D1117"/>
  <c r="E1117"/>
  <c r="F1117"/>
  <c r="G1117"/>
  <c r="H1117"/>
  <c r="I1117"/>
  <c r="J1117"/>
  <c r="K1117"/>
  <c r="L1117"/>
  <c r="M1117"/>
  <c r="D1118"/>
  <c r="E1118"/>
  <c r="F1118"/>
  <c r="G1118"/>
  <c r="H1118"/>
  <c r="I1118"/>
  <c r="J1118"/>
  <c r="K1118"/>
  <c r="L1118"/>
  <c r="M1118"/>
  <c r="D1119"/>
  <c r="E1119"/>
  <c r="F1119"/>
  <c r="G1119"/>
  <c r="H1119"/>
  <c r="I1119"/>
  <c r="J1119"/>
  <c r="K1119"/>
  <c r="L1119"/>
  <c r="M1119"/>
  <c r="D1120"/>
  <c r="E1120"/>
  <c r="F1120"/>
  <c r="G1120"/>
  <c r="H1120"/>
  <c r="I1120"/>
  <c r="J1120"/>
  <c r="K1120"/>
  <c r="L1120"/>
  <c r="M1120"/>
  <c r="D1121"/>
  <c r="E1121"/>
  <c r="F1121"/>
  <c r="G1121"/>
  <c r="H1121"/>
  <c r="I1121"/>
  <c r="J1121"/>
  <c r="K1121"/>
  <c r="L1121"/>
  <c r="M1121"/>
  <c r="D1122"/>
  <c r="E1122"/>
  <c r="F1122"/>
  <c r="G1122"/>
  <c r="H1122"/>
  <c r="I1122"/>
  <c r="J1122"/>
  <c r="K1122"/>
  <c r="L1122"/>
  <c r="M1122"/>
  <c r="D1123"/>
  <c r="E1123"/>
  <c r="F1123"/>
  <c r="G1123"/>
  <c r="H1123"/>
  <c r="I1123"/>
  <c r="J1123"/>
  <c r="K1123"/>
  <c r="L1123"/>
  <c r="M1123"/>
  <c r="D1124"/>
  <c r="E1124"/>
  <c r="F1124"/>
  <c r="G1124"/>
  <c r="H1124"/>
  <c r="I1124"/>
  <c r="J1124"/>
  <c r="K1124"/>
  <c r="L1124"/>
  <c r="M1124"/>
  <c r="D1125"/>
  <c r="E1125"/>
  <c r="F1125"/>
  <c r="G1125"/>
  <c r="H1125"/>
  <c r="I1125"/>
  <c r="J1125"/>
  <c r="K1125"/>
  <c r="L1125"/>
  <c r="M1125"/>
  <c r="D1126"/>
  <c r="E1126"/>
  <c r="F1126"/>
  <c r="G1126"/>
  <c r="H1126"/>
  <c r="I1126"/>
  <c r="J1126"/>
  <c r="K1126"/>
  <c r="L1126"/>
  <c r="M1126"/>
  <c r="D1127"/>
  <c r="E1127"/>
  <c r="F1127"/>
  <c r="G1127"/>
  <c r="H1127"/>
  <c r="I1127"/>
  <c r="J1127"/>
  <c r="K1127"/>
  <c r="L1127"/>
  <c r="M1127"/>
  <c r="D1128"/>
  <c r="E1128"/>
  <c r="F1128"/>
  <c r="G1128"/>
  <c r="H1128"/>
  <c r="I1128"/>
  <c r="J1128"/>
  <c r="K1128"/>
  <c r="L1128"/>
  <c r="M1128"/>
  <c r="D1129"/>
  <c r="E1129"/>
  <c r="F1129"/>
  <c r="G1129"/>
  <c r="H1129"/>
  <c r="I1129"/>
  <c r="J1129"/>
  <c r="K1129"/>
  <c r="L1129"/>
  <c r="M1129"/>
  <c r="D1130"/>
  <c r="E1130"/>
  <c r="F1130"/>
  <c r="G1130"/>
  <c r="H1130"/>
  <c r="I1130"/>
  <c r="J1130"/>
  <c r="K1130"/>
  <c r="L1130"/>
  <c r="M1130"/>
  <c r="D1131"/>
  <c r="E1131"/>
  <c r="F1131"/>
  <c r="G1131"/>
  <c r="H1131"/>
  <c r="I1131"/>
  <c r="J1131"/>
  <c r="K1131"/>
  <c r="L1131"/>
  <c r="M1131"/>
  <c r="D1132"/>
  <c r="E1132"/>
  <c r="F1132"/>
  <c r="G1132"/>
  <c r="H1132"/>
  <c r="I1132"/>
  <c r="J1132"/>
  <c r="K1132"/>
  <c r="L1132"/>
  <c r="M1132"/>
  <c r="D1133"/>
  <c r="E1133"/>
  <c r="F1133"/>
  <c r="G1133"/>
  <c r="H1133"/>
  <c r="I1133"/>
  <c r="J1133"/>
  <c r="K1133"/>
  <c r="L1133"/>
  <c r="M1133"/>
  <c r="D1134"/>
  <c r="E1134"/>
  <c r="F1134"/>
  <c r="G1134"/>
  <c r="H1134"/>
  <c r="I1134"/>
  <c r="J1134"/>
  <c r="K1134"/>
  <c r="L1134"/>
  <c r="M1134"/>
  <c r="D1135"/>
  <c r="E1135"/>
  <c r="F1135"/>
  <c r="G1135"/>
  <c r="H1135"/>
  <c r="I1135"/>
  <c r="J1135"/>
  <c r="K1135"/>
  <c r="L1135"/>
  <c r="M1135"/>
  <c r="D1136"/>
  <c r="E1136"/>
  <c r="F1136"/>
  <c r="G1136"/>
  <c r="H1136"/>
  <c r="I1136"/>
  <c r="J1136"/>
  <c r="K1136"/>
  <c r="L1136"/>
  <c r="M1136"/>
  <c r="D1137"/>
  <c r="E1137"/>
  <c r="F1137"/>
  <c r="G1137"/>
  <c r="H1137"/>
  <c r="I1137"/>
  <c r="J1137"/>
  <c r="K1137"/>
  <c r="L1137"/>
  <c r="M1137"/>
  <c r="D1138"/>
  <c r="E1138"/>
  <c r="F1138"/>
  <c r="G1138"/>
  <c r="H1138"/>
  <c r="I1138"/>
  <c r="J1138"/>
  <c r="K1138"/>
  <c r="L1138"/>
  <c r="M1138"/>
  <c r="D1139"/>
  <c r="E1139"/>
  <c r="F1139"/>
  <c r="G1139"/>
  <c r="H1139"/>
  <c r="I1139"/>
  <c r="J1139"/>
  <c r="K1139"/>
  <c r="L1139"/>
  <c r="M1139"/>
  <c r="D1140"/>
  <c r="E1140"/>
  <c r="F1140"/>
  <c r="G1140"/>
  <c r="H1140"/>
  <c r="I1140"/>
  <c r="J1140"/>
  <c r="K1140"/>
  <c r="L1140"/>
  <c r="M1140"/>
  <c r="D1141"/>
  <c r="E1141"/>
  <c r="F1141"/>
  <c r="G1141"/>
  <c r="H1141"/>
  <c r="I1141"/>
  <c r="J1141"/>
  <c r="K1141"/>
  <c r="L1141"/>
  <c r="M1141"/>
  <c r="D1142"/>
  <c r="E1142"/>
  <c r="F1142"/>
  <c r="G1142"/>
  <c r="H1142"/>
  <c r="I1142"/>
  <c r="J1142"/>
  <c r="K1142"/>
  <c r="L1142"/>
  <c r="M1142"/>
  <c r="D1143"/>
  <c r="E1143"/>
  <c r="F1143"/>
  <c r="G1143"/>
  <c r="H1143"/>
  <c r="I1143"/>
  <c r="J1143"/>
  <c r="K1143"/>
  <c r="L1143"/>
  <c r="M1143"/>
  <c r="D1144"/>
  <c r="E1144"/>
  <c r="F1144"/>
  <c r="G1144"/>
  <c r="H1144"/>
  <c r="I1144"/>
  <c r="J1144"/>
  <c r="K1144"/>
  <c r="L1144"/>
  <c r="M1144"/>
  <c r="D1145"/>
  <c r="E1145"/>
  <c r="F1145"/>
  <c r="G1145"/>
  <c r="H1145"/>
  <c r="I1145"/>
  <c r="J1145"/>
  <c r="K1145"/>
  <c r="L1145"/>
  <c r="M1145"/>
  <c r="D1146"/>
  <c r="E1146"/>
  <c r="F1146"/>
  <c r="G1146"/>
  <c r="H1146"/>
  <c r="I1146"/>
  <c r="J1146"/>
  <c r="K1146"/>
  <c r="L1146"/>
  <c r="M1146"/>
  <c r="D1147"/>
  <c r="E1147"/>
  <c r="F1147"/>
  <c r="G1147"/>
  <c r="H1147"/>
  <c r="I1147"/>
  <c r="J1147"/>
  <c r="K1147"/>
  <c r="L1147"/>
  <c r="M1147"/>
  <c r="D1148"/>
  <c r="E1148"/>
  <c r="F1148"/>
  <c r="G1148"/>
  <c r="H1148"/>
  <c r="I1148"/>
  <c r="J1148"/>
  <c r="K1148"/>
  <c r="L1148"/>
  <c r="M1148"/>
  <c r="D1149"/>
  <c r="E1149"/>
  <c r="F1149"/>
  <c r="G1149"/>
  <c r="H1149"/>
  <c r="I1149"/>
  <c r="J1149"/>
  <c r="K1149"/>
  <c r="L1149"/>
  <c r="M1149"/>
  <c r="D1150"/>
  <c r="E1150"/>
  <c r="F1150"/>
  <c r="G1150"/>
  <c r="H1150"/>
  <c r="I1150"/>
  <c r="J1150"/>
  <c r="K1150"/>
  <c r="L1150"/>
  <c r="M1150"/>
  <c r="D1151"/>
  <c r="E1151"/>
  <c r="F1151"/>
  <c r="G1151"/>
  <c r="H1151"/>
  <c r="I1151"/>
  <c r="J1151"/>
  <c r="K1151"/>
  <c r="L1151"/>
  <c r="M1151"/>
  <c r="D1152"/>
  <c r="E1152"/>
  <c r="F1152"/>
  <c r="G1152"/>
  <c r="H1152"/>
  <c r="I1152"/>
  <c r="J1152"/>
  <c r="K1152"/>
  <c r="L1152"/>
  <c r="M1152"/>
  <c r="D1153"/>
  <c r="E1153"/>
  <c r="F1153"/>
  <c r="G1153"/>
  <c r="H1153"/>
  <c r="I1153"/>
  <c r="J1153"/>
  <c r="K1153"/>
  <c r="L1153"/>
  <c r="M1153"/>
  <c r="D1154"/>
  <c r="E1154"/>
  <c r="F1154"/>
  <c r="G1154"/>
  <c r="H1154"/>
  <c r="I1154"/>
  <c r="J1154"/>
  <c r="K1154"/>
  <c r="L1154"/>
  <c r="M1154"/>
  <c r="D1155"/>
  <c r="E1155"/>
  <c r="F1155"/>
  <c r="G1155"/>
  <c r="H1155"/>
  <c r="I1155"/>
  <c r="J1155"/>
  <c r="K1155"/>
  <c r="L1155"/>
  <c r="M1155"/>
  <c r="D1156"/>
  <c r="E1156"/>
  <c r="F1156"/>
  <c r="G1156"/>
  <c r="H1156"/>
  <c r="I1156"/>
  <c r="J1156"/>
  <c r="K1156"/>
  <c r="L1156"/>
  <c r="M1156"/>
  <c r="D1157"/>
  <c r="E1157"/>
  <c r="F1157"/>
  <c r="G1157"/>
  <c r="H1157"/>
  <c r="I1157"/>
  <c r="J1157"/>
  <c r="K1157"/>
  <c r="L1157"/>
  <c r="M1157"/>
  <c r="D1158"/>
  <c r="E1158"/>
  <c r="F1158"/>
  <c r="G1158"/>
  <c r="H1158"/>
  <c r="I1158"/>
  <c r="J1158"/>
  <c r="K1158"/>
  <c r="L1158"/>
  <c r="M1158"/>
  <c r="D1159"/>
  <c r="E1159"/>
  <c r="F1159"/>
  <c r="G1159"/>
  <c r="H1159"/>
  <c r="I1159"/>
  <c r="J1159"/>
  <c r="K1159"/>
  <c r="L1159"/>
  <c r="M1159"/>
  <c r="D1160"/>
  <c r="E1160"/>
  <c r="F1160"/>
  <c r="G1160"/>
  <c r="H1160"/>
  <c r="I1160"/>
  <c r="J1160"/>
  <c r="K1160"/>
  <c r="L1160"/>
  <c r="M1160"/>
  <c r="D1161"/>
  <c r="E1161"/>
  <c r="F1161"/>
  <c r="G1161"/>
  <c r="H1161"/>
  <c r="I1161"/>
  <c r="J1161"/>
  <c r="K1161"/>
  <c r="L1161"/>
  <c r="M1161"/>
  <c r="D1162"/>
  <c r="E1162"/>
  <c r="F1162"/>
  <c r="G1162"/>
  <c r="H1162"/>
  <c r="I1162"/>
  <c r="J1162"/>
  <c r="K1162"/>
  <c r="L1162"/>
  <c r="M1162"/>
  <c r="D1163"/>
  <c r="E1163"/>
  <c r="F1163"/>
  <c r="G1163"/>
  <c r="H1163"/>
  <c r="I1163"/>
  <c r="J1163"/>
  <c r="K1163"/>
  <c r="L1163"/>
  <c r="M1163"/>
  <c r="D1164"/>
  <c r="E1164"/>
  <c r="F1164"/>
  <c r="G1164"/>
  <c r="H1164"/>
  <c r="I1164"/>
  <c r="J1164"/>
  <c r="K1164"/>
  <c r="L1164"/>
  <c r="M1164"/>
  <c r="D1165"/>
  <c r="E1165"/>
  <c r="F1165"/>
  <c r="G1165"/>
  <c r="H1165"/>
  <c r="I1165"/>
  <c r="J1165"/>
  <c r="K1165"/>
  <c r="L1165"/>
  <c r="M1165"/>
  <c r="D1166"/>
  <c r="E1166"/>
  <c r="F1166"/>
  <c r="G1166"/>
  <c r="H1166"/>
  <c r="I1166"/>
  <c r="J1166"/>
  <c r="K1166"/>
  <c r="L1166"/>
  <c r="M1166"/>
  <c r="D1167"/>
  <c r="E1167"/>
  <c r="F1167"/>
  <c r="G1167"/>
  <c r="H1167"/>
  <c r="I1167"/>
  <c r="J1167"/>
  <c r="K1167"/>
  <c r="L1167"/>
  <c r="M1167"/>
  <c r="D1168"/>
  <c r="E1168"/>
  <c r="F1168"/>
  <c r="G1168"/>
  <c r="H1168"/>
  <c r="I1168"/>
  <c r="J1168"/>
  <c r="K1168"/>
  <c r="L1168"/>
  <c r="M1168"/>
  <c r="D1169"/>
  <c r="E1169"/>
  <c r="F1169"/>
  <c r="G1169"/>
  <c r="H1169"/>
  <c r="I1169"/>
  <c r="J1169"/>
  <c r="K1169"/>
  <c r="L1169"/>
  <c r="M1169"/>
  <c r="D1170"/>
  <c r="E1170"/>
  <c r="F1170"/>
  <c r="G1170"/>
  <c r="H1170"/>
  <c r="I1170"/>
  <c r="J1170"/>
  <c r="K1170"/>
  <c r="L1170"/>
  <c r="M1170"/>
  <c r="D1171"/>
  <c r="E1171"/>
  <c r="F1171"/>
  <c r="G1171"/>
  <c r="H1171"/>
  <c r="I1171"/>
  <c r="J1171"/>
  <c r="K1171"/>
  <c r="L1171"/>
  <c r="M1171"/>
  <c r="D1172"/>
  <c r="E1172"/>
  <c r="F1172"/>
  <c r="G1172"/>
  <c r="H1172"/>
  <c r="I1172"/>
  <c r="J1172"/>
  <c r="K1172"/>
  <c r="L1172"/>
  <c r="M1172"/>
  <c r="D1173"/>
  <c r="E1173"/>
  <c r="F1173"/>
  <c r="G1173"/>
  <c r="H1173"/>
  <c r="I1173"/>
  <c r="J1173"/>
  <c r="K1173"/>
  <c r="L1173"/>
  <c r="M1173"/>
  <c r="D1174"/>
  <c r="E1174"/>
  <c r="F1174"/>
  <c r="G1174"/>
  <c r="H1174"/>
  <c r="I1174"/>
  <c r="J1174"/>
  <c r="K1174"/>
  <c r="L1174"/>
  <c r="M1174"/>
  <c r="D1175"/>
  <c r="E1175"/>
  <c r="F1175"/>
  <c r="G1175"/>
  <c r="H1175"/>
  <c r="I1175"/>
  <c r="J1175"/>
  <c r="K1175"/>
  <c r="L1175"/>
  <c r="M1175"/>
  <c r="D1176"/>
  <c r="E1176"/>
  <c r="F1176"/>
  <c r="G1176"/>
  <c r="H1176"/>
  <c r="I1176"/>
  <c r="J1176"/>
  <c r="K1176"/>
  <c r="L1176"/>
  <c r="M1176"/>
  <c r="D1177"/>
  <c r="E1177"/>
  <c r="F1177"/>
  <c r="G1177"/>
  <c r="H1177"/>
  <c r="I1177"/>
  <c r="J1177"/>
  <c r="K1177"/>
  <c r="L1177"/>
  <c r="M1177"/>
  <c r="D1178"/>
  <c r="E1178"/>
  <c r="F1178"/>
  <c r="G1178"/>
  <c r="H1178"/>
  <c r="I1178"/>
  <c r="J1178"/>
  <c r="K1178"/>
  <c r="L1178"/>
  <c r="M1178"/>
  <c r="D1179"/>
  <c r="E1179"/>
  <c r="F1179"/>
  <c r="G1179"/>
  <c r="H1179"/>
  <c r="I1179"/>
  <c r="J1179"/>
  <c r="K1179"/>
  <c r="L1179"/>
  <c r="M1179"/>
  <c r="D1180"/>
  <c r="E1180"/>
  <c r="F1180"/>
  <c r="G1180"/>
  <c r="H1180"/>
  <c r="I1180"/>
  <c r="J1180"/>
  <c r="K1180"/>
  <c r="L1180"/>
  <c r="M1180"/>
  <c r="D1181"/>
  <c r="E1181"/>
  <c r="F1181"/>
  <c r="G1181"/>
  <c r="H1181"/>
  <c r="I1181"/>
  <c r="J1181"/>
  <c r="K1181"/>
  <c r="L1181"/>
  <c r="M1181"/>
  <c r="D1182"/>
  <c r="E1182"/>
  <c r="F1182"/>
  <c r="G1182"/>
  <c r="H1182"/>
  <c r="I1182"/>
  <c r="J1182"/>
  <c r="K1182"/>
  <c r="L1182"/>
  <c r="M1182"/>
  <c r="D1183"/>
  <c r="E1183"/>
  <c r="F1183"/>
  <c r="G1183"/>
  <c r="H1183"/>
  <c r="I1183"/>
  <c r="J1183"/>
  <c r="K1183"/>
  <c r="L1183"/>
  <c r="M1183"/>
  <c r="D1184"/>
  <c r="E1184"/>
  <c r="F1184"/>
  <c r="G1184"/>
  <c r="H1184"/>
  <c r="I1184"/>
  <c r="J1184"/>
  <c r="K1184"/>
  <c r="L1184"/>
  <c r="M1184"/>
  <c r="D1185"/>
  <c r="E1185"/>
  <c r="F1185"/>
  <c r="G1185"/>
  <c r="H1185"/>
  <c r="I1185"/>
  <c r="J1185"/>
  <c r="K1185"/>
  <c r="L1185"/>
  <c r="M1185"/>
  <c r="D1186"/>
  <c r="E1186"/>
  <c r="F1186"/>
  <c r="G1186"/>
  <c r="H1186"/>
  <c r="I1186"/>
  <c r="J1186"/>
  <c r="K1186"/>
  <c r="L1186"/>
  <c r="M1186"/>
  <c r="D1187"/>
  <c r="E1187"/>
  <c r="F1187"/>
  <c r="G1187"/>
  <c r="H1187"/>
  <c r="I1187"/>
  <c r="J1187"/>
  <c r="K1187"/>
  <c r="L1187"/>
  <c r="M1187"/>
  <c r="D1188"/>
  <c r="E1188"/>
  <c r="F1188"/>
  <c r="G1188"/>
  <c r="H1188"/>
  <c r="I1188"/>
  <c r="J1188"/>
  <c r="K1188"/>
  <c r="L1188"/>
  <c r="M1188"/>
  <c r="D1189"/>
  <c r="E1189"/>
  <c r="F1189"/>
  <c r="G1189"/>
  <c r="H1189"/>
  <c r="I1189"/>
  <c r="J1189"/>
  <c r="K1189"/>
  <c r="L1189"/>
  <c r="M1189"/>
  <c r="D1190"/>
  <c r="E1190"/>
  <c r="F1190"/>
  <c r="G1190"/>
  <c r="H1190"/>
  <c r="I1190"/>
  <c r="J1190"/>
  <c r="K1190"/>
  <c r="L1190"/>
  <c r="M1190"/>
  <c r="D1191"/>
  <c r="E1191"/>
  <c r="F1191"/>
  <c r="G1191"/>
  <c r="H1191"/>
  <c r="I1191"/>
  <c r="J1191"/>
  <c r="K1191"/>
  <c r="L1191"/>
  <c r="M1191"/>
  <c r="D1192"/>
  <c r="E1192"/>
  <c r="F1192"/>
  <c r="G1192"/>
  <c r="H1192"/>
  <c r="I1192"/>
  <c r="J1192"/>
  <c r="K1192"/>
  <c r="L1192"/>
  <c r="M1192"/>
  <c r="D1193"/>
  <c r="E1193"/>
  <c r="F1193"/>
  <c r="G1193"/>
  <c r="H1193"/>
  <c r="I1193"/>
  <c r="J1193"/>
  <c r="K1193"/>
  <c r="L1193"/>
  <c r="M1193"/>
  <c r="D1194"/>
  <c r="E1194"/>
  <c r="F1194"/>
  <c r="G1194"/>
  <c r="H1194"/>
  <c r="I1194"/>
  <c r="J1194"/>
  <c r="K1194"/>
  <c r="L1194"/>
  <c r="M1194"/>
  <c r="D1195"/>
  <c r="E1195"/>
  <c r="F1195"/>
  <c r="G1195"/>
  <c r="H1195"/>
  <c r="I1195"/>
  <c r="J1195"/>
  <c r="K1195"/>
  <c r="L1195"/>
  <c r="M1195"/>
  <c r="D1196"/>
  <c r="E1196"/>
  <c r="F1196"/>
  <c r="G1196"/>
  <c r="H1196"/>
  <c r="I1196"/>
  <c r="J1196"/>
  <c r="K1196"/>
  <c r="L1196"/>
  <c r="M1196"/>
  <c r="D1197"/>
  <c r="E1197"/>
  <c r="F1197"/>
  <c r="G1197"/>
  <c r="H1197"/>
  <c r="I1197"/>
  <c r="J1197"/>
  <c r="K1197"/>
  <c r="L1197"/>
  <c r="M1197"/>
  <c r="D1198"/>
  <c r="E1198"/>
  <c r="F1198"/>
  <c r="G1198"/>
  <c r="H1198"/>
  <c r="I1198"/>
  <c r="J1198"/>
  <c r="K1198"/>
  <c r="L1198"/>
  <c r="M1198"/>
  <c r="D1199"/>
  <c r="E1199"/>
  <c r="F1199"/>
  <c r="G1199"/>
  <c r="H1199"/>
  <c r="I1199"/>
  <c r="J1199"/>
  <c r="K1199"/>
  <c r="L1199"/>
  <c r="M1199"/>
  <c r="D1200"/>
  <c r="E1200"/>
  <c r="F1200"/>
  <c r="G1200"/>
  <c r="H1200"/>
  <c r="I1200"/>
  <c r="J1200"/>
  <c r="K1200"/>
  <c r="L1200"/>
  <c r="M1200"/>
  <c r="D1201"/>
  <c r="E1201"/>
  <c r="F1201"/>
  <c r="G1201"/>
  <c r="H1201"/>
  <c r="I1201"/>
  <c r="J1201"/>
  <c r="K1201"/>
  <c r="L1201"/>
  <c r="M1201"/>
  <c r="D1202"/>
  <c r="E1202"/>
  <c r="F1202"/>
  <c r="G1202"/>
  <c r="H1202"/>
  <c r="I1202"/>
  <c r="J1202"/>
  <c r="K1202"/>
  <c r="L1202"/>
  <c r="M1202"/>
  <c r="D1203"/>
  <c r="E1203"/>
  <c r="F1203"/>
  <c r="G1203"/>
  <c r="H1203"/>
  <c r="I1203"/>
  <c r="J1203"/>
  <c r="K1203"/>
  <c r="L1203"/>
  <c r="M1203"/>
  <c r="D1204"/>
  <c r="E1204"/>
  <c r="F1204"/>
  <c r="G1204"/>
  <c r="H1204"/>
  <c r="I1204"/>
  <c r="J1204"/>
  <c r="K1204"/>
  <c r="L1204"/>
  <c r="M1204"/>
  <c r="D1205"/>
  <c r="E1205"/>
  <c r="F1205"/>
  <c r="G1205"/>
  <c r="H1205"/>
  <c r="I1205"/>
  <c r="J1205"/>
  <c r="K1205"/>
  <c r="L1205"/>
  <c r="M1205"/>
  <c r="D1206"/>
  <c r="E1206"/>
  <c r="F1206"/>
  <c r="G1206"/>
  <c r="H1206"/>
  <c r="I1206"/>
  <c r="J1206"/>
  <c r="K1206"/>
  <c r="L1206"/>
  <c r="M1206"/>
  <c r="D1207"/>
  <c r="E1207"/>
  <c r="F1207"/>
  <c r="G1207"/>
  <c r="H1207"/>
  <c r="I1207"/>
  <c r="J1207"/>
  <c r="K1207"/>
  <c r="L1207"/>
  <c r="M1207"/>
  <c r="D1208"/>
  <c r="E1208"/>
  <c r="F1208"/>
  <c r="G1208"/>
  <c r="H1208"/>
  <c r="I1208"/>
  <c r="J1208"/>
  <c r="K1208"/>
  <c r="L1208"/>
  <c r="M1208"/>
  <c r="D1209"/>
  <c r="E1209"/>
  <c r="F1209"/>
  <c r="G1209"/>
  <c r="H1209"/>
  <c r="I1209"/>
  <c r="J1209"/>
  <c r="K1209"/>
  <c r="L1209"/>
  <c r="M1209"/>
  <c r="D1210"/>
  <c r="E1210"/>
  <c r="F1210"/>
  <c r="G1210"/>
  <c r="H1210"/>
  <c r="I1210"/>
  <c r="J1210"/>
  <c r="K1210"/>
  <c r="L1210"/>
  <c r="M1210"/>
  <c r="D1211"/>
  <c r="E1211"/>
  <c r="F1211"/>
  <c r="G1211"/>
  <c r="H1211"/>
  <c r="I1211"/>
  <c r="J1211"/>
  <c r="K1211"/>
  <c r="L1211"/>
  <c r="M1211"/>
  <c r="D1212"/>
  <c r="E1212"/>
  <c r="F1212"/>
  <c r="G1212"/>
  <c r="H1212"/>
  <c r="I1212"/>
  <c r="J1212"/>
  <c r="K1212"/>
  <c r="L1212"/>
  <c r="M1212"/>
  <c r="D1213"/>
  <c r="E1213"/>
  <c r="F1213"/>
  <c r="G1213"/>
  <c r="H1213"/>
  <c r="I1213"/>
  <c r="J1213"/>
  <c r="K1213"/>
  <c r="L1213"/>
  <c r="M1213"/>
  <c r="D1214"/>
  <c r="E1214"/>
  <c r="F1214"/>
  <c r="G1214"/>
  <c r="H1214"/>
  <c r="I1214"/>
  <c r="J1214"/>
  <c r="K1214"/>
  <c r="L1214"/>
  <c r="M1214"/>
  <c r="D1215"/>
  <c r="E1215"/>
  <c r="F1215"/>
  <c r="G1215"/>
  <c r="H1215"/>
  <c r="I1215"/>
  <c r="J1215"/>
  <c r="K1215"/>
  <c r="L1215"/>
  <c r="M1215"/>
  <c r="D1216"/>
  <c r="E1216"/>
  <c r="F1216"/>
  <c r="G1216"/>
  <c r="H1216"/>
  <c r="I1216"/>
  <c r="J1216"/>
  <c r="K1216"/>
  <c r="L1216"/>
  <c r="M1216"/>
  <c r="D1217"/>
  <c r="E1217"/>
  <c r="F1217"/>
  <c r="G1217"/>
  <c r="H1217"/>
  <c r="I1217"/>
  <c r="J1217"/>
  <c r="K1217"/>
  <c r="L1217"/>
  <c r="M1217"/>
  <c r="D1218"/>
  <c r="E1218"/>
  <c r="F1218"/>
  <c r="G1218"/>
  <c r="H1218"/>
  <c r="I1218"/>
  <c r="J1218"/>
  <c r="K1218"/>
  <c r="L1218"/>
  <c r="M1218"/>
  <c r="D1219"/>
  <c r="E1219"/>
  <c r="F1219"/>
  <c r="G1219"/>
  <c r="H1219"/>
  <c r="I1219"/>
  <c r="J1219"/>
  <c r="K1219"/>
  <c r="L1219"/>
  <c r="M1219"/>
  <c r="D1220"/>
  <c r="E1220"/>
  <c r="F1220"/>
  <c r="G1220"/>
  <c r="H1220"/>
  <c r="I1220"/>
  <c r="J1220"/>
  <c r="K1220"/>
  <c r="L1220"/>
  <c r="M1220"/>
  <c r="D1221"/>
  <c r="E1221"/>
  <c r="F1221"/>
  <c r="G1221"/>
  <c r="H1221"/>
  <c r="I1221"/>
  <c r="J1221"/>
  <c r="K1221"/>
  <c r="L1221"/>
  <c r="M1221"/>
  <c r="D1222"/>
  <c r="E1222"/>
  <c r="F1222"/>
  <c r="G1222"/>
  <c r="H1222"/>
  <c r="I1222"/>
  <c r="J1222"/>
  <c r="K1222"/>
  <c r="L1222"/>
  <c r="M1222"/>
  <c r="D1223"/>
  <c r="E1223"/>
  <c r="F1223"/>
  <c r="G1223"/>
  <c r="H1223"/>
  <c r="I1223"/>
  <c r="J1223"/>
  <c r="K1223"/>
  <c r="L1223"/>
  <c r="M1223"/>
  <c r="D1224"/>
  <c r="E1224"/>
  <c r="F1224"/>
  <c r="G1224"/>
  <c r="H1224"/>
  <c r="I1224"/>
  <c r="J1224"/>
  <c r="K1224"/>
  <c r="L1224"/>
  <c r="M1224"/>
  <c r="D1225"/>
  <c r="E1225"/>
  <c r="F1225"/>
  <c r="G1225"/>
  <c r="H1225"/>
  <c r="I1225"/>
  <c r="J1225"/>
  <c r="K1225"/>
  <c r="L1225"/>
  <c r="M1225"/>
  <c r="D1226"/>
  <c r="E1226"/>
  <c r="F1226"/>
  <c r="G1226"/>
  <c r="H1226"/>
  <c r="I1226"/>
  <c r="J1226"/>
  <c r="K1226"/>
  <c r="L1226"/>
  <c r="M1226"/>
  <c r="D1227"/>
  <c r="E1227"/>
  <c r="F1227"/>
  <c r="G1227"/>
  <c r="H1227"/>
  <c r="I1227"/>
  <c r="J1227"/>
  <c r="K1227"/>
  <c r="L1227"/>
  <c r="M1227"/>
  <c r="D1228"/>
  <c r="E1228"/>
  <c r="F1228"/>
  <c r="G1228"/>
  <c r="H1228"/>
  <c r="I1228"/>
  <c r="J1228"/>
  <c r="K1228"/>
  <c r="L1228"/>
  <c r="M1228"/>
  <c r="D1229"/>
  <c r="E1229"/>
  <c r="F1229"/>
  <c r="G1229"/>
  <c r="H1229"/>
  <c r="I1229"/>
  <c r="J1229"/>
  <c r="K1229"/>
  <c r="L1229"/>
  <c r="M1229"/>
  <c r="D1230"/>
  <c r="E1230"/>
  <c r="F1230"/>
  <c r="G1230"/>
  <c r="H1230"/>
  <c r="I1230"/>
  <c r="J1230"/>
  <c r="K1230"/>
  <c r="L1230"/>
  <c r="M1230"/>
  <c r="D1231"/>
  <c r="E1231"/>
  <c r="F1231"/>
  <c r="G1231"/>
  <c r="H1231"/>
  <c r="I1231"/>
  <c r="J1231"/>
  <c r="K1231"/>
  <c r="L1231"/>
  <c r="M1231"/>
  <c r="D1232"/>
  <c r="E1232"/>
  <c r="F1232"/>
  <c r="G1232"/>
  <c r="H1232"/>
  <c r="I1232"/>
  <c r="J1232"/>
  <c r="K1232"/>
  <c r="L1232"/>
  <c r="M1232"/>
  <c r="D1233"/>
  <c r="E1233"/>
  <c r="F1233"/>
  <c r="G1233"/>
  <c r="H1233"/>
  <c r="I1233"/>
  <c r="J1233"/>
  <c r="K1233"/>
  <c r="L1233"/>
  <c r="M1233"/>
  <c r="D1234"/>
  <c r="E1234"/>
  <c r="F1234"/>
  <c r="G1234"/>
  <c r="H1234"/>
  <c r="I1234"/>
  <c r="J1234"/>
  <c r="K1234"/>
  <c r="L1234"/>
  <c r="M1234"/>
  <c r="D1235"/>
  <c r="E1235"/>
  <c r="F1235"/>
  <c r="G1235"/>
  <c r="H1235"/>
  <c r="I1235"/>
  <c r="J1235"/>
  <c r="K1235"/>
  <c r="L1235"/>
  <c r="M1235"/>
  <c r="D1236"/>
  <c r="E1236"/>
  <c r="F1236"/>
  <c r="G1236"/>
  <c r="H1236"/>
  <c r="I1236"/>
  <c r="J1236"/>
  <c r="K1236"/>
  <c r="L1236"/>
  <c r="M1236"/>
  <c r="D1237"/>
  <c r="E1237"/>
  <c r="F1237"/>
  <c r="G1237"/>
  <c r="H1237"/>
  <c r="I1237"/>
  <c r="J1237"/>
  <c r="K1237"/>
  <c r="L1237"/>
  <c r="M1237"/>
  <c r="D1238"/>
  <c r="E1238"/>
  <c r="F1238"/>
  <c r="G1238"/>
  <c r="H1238"/>
  <c r="I1238"/>
  <c r="J1238"/>
  <c r="K1238"/>
  <c r="L1238"/>
  <c r="M1238"/>
  <c r="D1239"/>
  <c r="E1239"/>
  <c r="F1239"/>
  <c r="G1239"/>
  <c r="H1239"/>
  <c r="I1239"/>
  <c r="J1239"/>
  <c r="K1239"/>
  <c r="L1239"/>
  <c r="M1239"/>
  <c r="D1240"/>
  <c r="E1240"/>
  <c r="F1240"/>
  <c r="G1240"/>
  <c r="H1240"/>
  <c r="I1240"/>
  <c r="J1240"/>
  <c r="K1240"/>
  <c r="L1240"/>
  <c r="M1240"/>
  <c r="D1241"/>
  <c r="E1241"/>
  <c r="F1241"/>
  <c r="G1241"/>
  <c r="H1241"/>
  <c r="I1241"/>
  <c r="J1241"/>
  <c r="K1241"/>
  <c r="L1241"/>
  <c r="M1241"/>
  <c r="D1242"/>
  <c r="E1242"/>
  <c r="F1242"/>
  <c r="G1242"/>
  <c r="H1242"/>
  <c r="I1242"/>
  <c r="J1242"/>
  <c r="K1242"/>
  <c r="L1242"/>
  <c r="M1242"/>
  <c r="D1243"/>
  <c r="E1243"/>
  <c r="F1243"/>
  <c r="G1243"/>
  <c r="H1243"/>
  <c r="I1243"/>
  <c r="J1243"/>
  <c r="K1243"/>
  <c r="L1243"/>
  <c r="M1243"/>
  <c r="D1244"/>
  <c r="E1244"/>
  <c r="F1244"/>
  <c r="G1244"/>
  <c r="H1244"/>
  <c r="I1244"/>
  <c r="J1244"/>
  <c r="K1244"/>
  <c r="L1244"/>
  <c r="M1244"/>
  <c r="D1245"/>
  <c r="E1245"/>
  <c r="F1245"/>
  <c r="G1245"/>
  <c r="H1245"/>
  <c r="I1245"/>
  <c r="J1245"/>
  <c r="K1245"/>
  <c r="L1245"/>
  <c r="M1245"/>
  <c r="D1246"/>
  <c r="E1246"/>
  <c r="F1246"/>
  <c r="G1246"/>
  <c r="H1246"/>
  <c r="I1246"/>
  <c r="J1246"/>
  <c r="K1246"/>
  <c r="L1246"/>
  <c r="M1246"/>
  <c r="D1247"/>
  <c r="E1247"/>
  <c r="F1247"/>
  <c r="G1247"/>
  <c r="H1247"/>
  <c r="I1247"/>
  <c r="J1247"/>
  <c r="K1247"/>
  <c r="L1247"/>
  <c r="M1247"/>
  <c r="D1248"/>
  <c r="E1248"/>
  <c r="F1248"/>
  <c r="G1248"/>
  <c r="H1248"/>
  <c r="I1248"/>
  <c r="J1248"/>
  <c r="K1248"/>
  <c r="L1248"/>
  <c r="M1248"/>
  <c r="D1249"/>
  <c r="E1249"/>
  <c r="F1249"/>
  <c r="G1249"/>
  <c r="H1249"/>
  <c r="I1249"/>
  <c r="J1249"/>
  <c r="K1249"/>
  <c r="L1249"/>
  <c r="M1249"/>
  <c r="D1250"/>
  <c r="E1250"/>
  <c r="F1250"/>
  <c r="G1250"/>
  <c r="H1250"/>
  <c r="I1250"/>
  <c r="J1250"/>
  <c r="K1250"/>
  <c r="L1250"/>
  <c r="M1250"/>
  <c r="D1251"/>
  <c r="E1251"/>
  <c r="F1251"/>
  <c r="G1251"/>
  <c r="H1251"/>
  <c r="I1251"/>
  <c r="J1251"/>
  <c r="K1251"/>
  <c r="L1251"/>
  <c r="M1251"/>
  <c r="D1252"/>
  <c r="E1252"/>
  <c r="F1252"/>
  <c r="G1252"/>
  <c r="H1252"/>
  <c r="I1252"/>
  <c r="J1252"/>
  <c r="K1252"/>
  <c r="L1252"/>
  <c r="M1252"/>
  <c r="D1253"/>
  <c r="E1253"/>
  <c r="F1253"/>
  <c r="G1253"/>
  <c r="H1253"/>
  <c r="I1253"/>
  <c r="J1253"/>
  <c r="K1253"/>
  <c r="L1253"/>
  <c r="M1253"/>
  <c r="D1254"/>
  <c r="E1254"/>
  <c r="F1254"/>
  <c r="G1254"/>
  <c r="H1254"/>
  <c r="I1254"/>
  <c r="J1254"/>
  <c r="K1254"/>
  <c r="L1254"/>
  <c r="M1254"/>
  <c r="D1255"/>
  <c r="E1255"/>
  <c r="F1255"/>
  <c r="G1255"/>
  <c r="H1255"/>
  <c r="I1255"/>
  <c r="J1255"/>
  <c r="K1255"/>
  <c r="L1255"/>
  <c r="M1255"/>
  <c r="D1256"/>
  <c r="E1256"/>
  <c r="F1256"/>
  <c r="G1256"/>
  <c r="H1256"/>
  <c r="I1256"/>
  <c r="J1256"/>
  <c r="K1256"/>
  <c r="L1256"/>
  <c r="M1256"/>
  <c r="D1257"/>
  <c r="E1257"/>
  <c r="F1257"/>
  <c r="G1257"/>
  <c r="H1257"/>
  <c r="I1257"/>
  <c r="J1257"/>
  <c r="K1257"/>
  <c r="L1257"/>
  <c r="M1257"/>
  <c r="D1258"/>
  <c r="E1258"/>
  <c r="F1258"/>
  <c r="G1258"/>
  <c r="H1258"/>
  <c r="I1258"/>
  <c r="J1258"/>
  <c r="K1258"/>
  <c r="L1258"/>
  <c r="M1258"/>
  <c r="D1259"/>
  <c r="E1259"/>
  <c r="F1259"/>
  <c r="G1259"/>
  <c r="H1259"/>
  <c r="I1259"/>
  <c r="J1259"/>
  <c r="K1259"/>
  <c r="L1259"/>
  <c r="M1259"/>
  <c r="D1260"/>
  <c r="E1260"/>
  <c r="F1260"/>
  <c r="G1260"/>
  <c r="H1260"/>
  <c r="I1260"/>
  <c r="J1260"/>
  <c r="K1260"/>
  <c r="L1260"/>
  <c r="M1260"/>
  <c r="D1261"/>
  <c r="E1261"/>
  <c r="F1261"/>
  <c r="G1261"/>
  <c r="H1261"/>
  <c r="I1261"/>
  <c r="J1261"/>
  <c r="K1261"/>
  <c r="L1261"/>
  <c r="M1261"/>
  <c r="D1262"/>
  <c r="E1262"/>
  <c r="F1262"/>
  <c r="G1262"/>
  <c r="H1262"/>
  <c r="I1262"/>
  <c r="J1262"/>
  <c r="K1262"/>
  <c r="L1262"/>
  <c r="M1262"/>
  <c r="D1263"/>
  <c r="E1263"/>
  <c r="F1263"/>
  <c r="G1263"/>
  <c r="H1263"/>
  <c r="I1263"/>
  <c r="J1263"/>
  <c r="K1263"/>
  <c r="L1263"/>
  <c r="M1263"/>
  <c r="D1264"/>
  <c r="E1264"/>
  <c r="F1264"/>
  <c r="G1264"/>
  <c r="H1264"/>
  <c r="I1264"/>
  <c r="J1264"/>
  <c r="K1264"/>
  <c r="L1264"/>
  <c r="M1264"/>
  <c r="D1265"/>
  <c r="E1265"/>
  <c r="F1265"/>
  <c r="G1265"/>
  <c r="H1265"/>
  <c r="I1265"/>
  <c r="J1265"/>
  <c r="K1265"/>
  <c r="L1265"/>
  <c r="M1265"/>
  <c r="D1266"/>
  <c r="E1266"/>
  <c r="F1266"/>
  <c r="G1266"/>
  <c r="H1266"/>
  <c r="I1266"/>
  <c r="J1266"/>
  <c r="K1266"/>
  <c r="L1266"/>
  <c r="M1266"/>
  <c r="D1267"/>
  <c r="E1267"/>
  <c r="F1267"/>
  <c r="G1267"/>
  <c r="H1267"/>
  <c r="I1267"/>
  <c r="J1267"/>
  <c r="K1267"/>
  <c r="L1267"/>
  <c r="M1267"/>
  <c r="D1268"/>
  <c r="E1268"/>
  <c r="F1268"/>
  <c r="G1268"/>
  <c r="H1268"/>
  <c r="I1268"/>
  <c r="J1268"/>
  <c r="K1268"/>
  <c r="L1268"/>
  <c r="M1268"/>
  <c r="D1269"/>
  <c r="E1269"/>
  <c r="F1269"/>
  <c r="G1269"/>
  <c r="H1269"/>
  <c r="I1269"/>
  <c r="J1269"/>
  <c r="K1269"/>
  <c r="L1269"/>
  <c r="M1269"/>
  <c r="D1270"/>
  <c r="E1270"/>
  <c r="F1270"/>
  <c r="G1270"/>
  <c r="H1270"/>
  <c r="I1270"/>
  <c r="J1270"/>
  <c r="K1270"/>
  <c r="L1270"/>
  <c r="M1270"/>
  <c r="D1271"/>
  <c r="E1271"/>
  <c r="F1271"/>
  <c r="G1271"/>
  <c r="H1271"/>
  <c r="I1271"/>
  <c r="J1271"/>
  <c r="K1271"/>
  <c r="L1271"/>
  <c r="M1271"/>
  <c r="D1272"/>
  <c r="E1272"/>
  <c r="F1272"/>
  <c r="G1272"/>
  <c r="H1272"/>
  <c r="I1272"/>
  <c r="J1272"/>
  <c r="K1272"/>
  <c r="L1272"/>
  <c r="M1272"/>
  <c r="D1273"/>
  <c r="E1273"/>
  <c r="F1273"/>
  <c r="G1273"/>
  <c r="H1273"/>
  <c r="I1273"/>
  <c r="J1273"/>
  <c r="K1273"/>
  <c r="L1273"/>
  <c r="M1273"/>
  <c r="D1274"/>
  <c r="E1274"/>
  <c r="F1274"/>
  <c r="G1274"/>
  <c r="H1274"/>
  <c r="I1274"/>
  <c r="J1274"/>
  <c r="K1274"/>
  <c r="L1274"/>
  <c r="M1274"/>
  <c r="D1275"/>
  <c r="E1275"/>
  <c r="F1275"/>
  <c r="G1275"/>
  <c r="H1275"/>
  <c r="I1275"/>
  <c r="J1275"/>
  <c r="K1275"/>
  <c r="L1275"/>
  <c r="M1275"/>
  <c r="D1276"/>
  <c r="E1276"/>
  <c r="F1276"/>
  <c r="G1276"/>
  <c r="H1276"/>
  <c r="I1276"/>
  <c r="J1276"/>
  <c r="K1276"/>
  <c r="L1276"/>
  <c r="M1276"/>
  <c r="D1277"/>
  <c r="E1277"/>
  <c r="F1277"/>
  <c r="G1277"/>
  <c r="H1277"/>
  <c r="I1277"/>
  <c r="J1277"/>
  <c r="K1277"/>
  <c r="L1277"/>
  <c r="M1277"/>
  <c r="D1278"/>
  <c r="E1278"/>
  <c r="F1278"/>
  <c r="G1278"/>
  <c r="H1278"/>
  <c r="I1278"/>
  <c r="J1278"/>
  <c r="K1278"/>
  <c r="L1278"/>
  <c r="M1278"/>
  <c r="D1279"/>
  <c r="E1279"/>
  <c r="F1279"/>
  <c r="G1279"/>
  <c r="H1279"/>
  <c r="I1279"/>
  <c r="J1279"/>
  <c r="K1279"/>
  <c r="L1279"/>
  <c r="M1279"/>
  <c r="D1280"/>
  <c r="E1280"/>
  <c r="F1280"/>
  <c r="G1280"/>
  <c r="H1280"/>
  <c r="I1280"/>
  <c r="J1280"/>
  <c r="K1280"/>
  <c r="L1280"/>
  <c r="M1280"/>
  <c r="D1281"/>
  <c r="E1281"/>
  <c r="F1281"/>
  <c r="G1281"/>
  <c r="H1281"/>
  <c r="I1281"/>
  <c r="J1281"/>
  <c r="K1281"/>
  <c r="L1281"/>
  <c r="M1281"/>
  <c r="D1282"/>
  <c r="E1282"/>
  <c r="F1282"/>
  <c r="G1282"/>
  <c r="H1282"/>
  <c r="I1282"/>
  <c r="J1282"/>
  <c r="K1282"/>
  <c r="L1282"/>
  <c r="M1282"/>
  <c r="D1283"/>
  <c r="E1283"/>
  <c r="F1283"/>
  <c r="G1283"/>
  <c r="H1283"/>
  <c r="I1283"/>
  <c r="J1283"/>
  <c r="K1283"/>
  <c r="L1283"/>
  <c r="M1283"/>
  <c r="D1284"/>
  <c r="E1284"/>
  <c r="F1284"/>
  <c r="G1284"/>
  <c r="H1284"/>
  <c r="I1284"/>
  <c r="J1284"/>
  <c r="K1284"/>
  <c r="L1284"/>
  <c r="M1284"/>
  <c r="D1285"/>
  <c r="E1285"/>
  <c r="F1285"/>
  <c r="G1285"/>
  <c r="H1285"/>
  <c r="I1285"/>
  <c r="J1285"/>
  <c r="K1285"/>
  <c r="L1285"/>
  <c r="M1285"/>
  <c r="D1286"/>
  <c r="E1286"/>
  <c r="F1286"/>
  <c r="G1286"/>
  <c r="H1286"/>
  <c r="I1286"/>
  <c r="J1286"/>
  <c r="K1286"/>
  <c r="L1286"/>
  <c r="M1286"/>
  <c r="D1287"/>
  <c r="E1287"/>
  <c r="F1287"/>
  <c r="G1287"/>
  <c r="H1287"/>
  <c r="I1287"/>
  <c r="J1287"/>
  <c r="K1287"/>
  <c r="L1287"/>
  <c r="M1287"/>
  <c r="D1288"/>
  <c r="E1288"/>
  <c r="F1288"/>
  <c r="G1288"/>
  <c r="H1288"/>
  <c r="I1288"/>
  <c r="J1288"/>
  <c r="K1288"/>
  <c r="L1288"/>
  <c r="M1288"/>
  <c r="D1289"/>
  <c r="E1289"/>
  <c r="F1289"/>
  <c r="G1289"/>
  <c r="H1289"/>
  <c r="I1289"/>
  <c r="J1289"/>
  <c r="K1289"/>
  <c r="L1289"/>
  <c r="M1289"/>
  <c r="D1290"/>
  <c r="E1290"/>
  <c r="F1290"/>
  <c r="G1290"/>
  <c r="H1290"/>
  <c r="I1290"/>
  <c r="J1290"/>
  <c r="K1290"/>
  <c r="L1290"/>
  <c r="M1290"/>
  <c r="D1291"/>
  <c r="E1291"/>
  <c r="F1291"/>
  <c r="G1291"/>
  <c r="H1291"/>
  <c r="I1291"/>
  <c r="J1291"/>
  <c r="K1291"/>
  <c r="L1291"/>
  <c r="M1291"/>
  <c r="D1292"/>
  <c r="E1292"/>
  <c r="F1292"/>
  <c r="G1292"/>
  <c r="H1292"/>
  <c r="I1292"/>
  <c r="J1292"/>
  <c r="K1292"/>
  <c r="L1292"/>
  <c r="M1292"/>
  <c r="D1293"/>
  <c r="E1293"/>
  <c r="F1293"/>
  <c r="G1293"/>
  <c r="H1293"/>
  <c r="I1293"/>
  <c r="J1293"/>
  <c r="K1293"/>
  <c r="L1293"/>
  <c r="M1293"/>
  <c r="D1294"/>
  <c r="E1294"/>
  <c r="F1294"/>
  <c r="G1294"/>
  <c r="H1294"/>
  <c r="I1294"/>
  <c r="J1294"/>
  <c r="K1294"/>
  <c r="L1294"/>
  <c r="M1294"/>
  <c r="D1295"/>
  <c r="E1295"/>
  <c r="F1295"/>
  <c r="G1295"/>
  <c r="H1295"/>
  <c r="I1295"/>
  <c r="J1295"/>
  <c r="K1295"/>
  <c r="L1295"/>
  <c r="M1295"/>
  <c r="D1296"/>
  <c r="E1296"/>
  <c r="F1296"/>
  <c r="G1296"/>
  <c r="H1296"/>
  <c r="I1296"/>
  <c r="J1296"/>
  <c r="K1296"/>
  <c r="L1296"/>
  <c r="M1296"/>
  <c r="D1297"/>
  <c r="E1297"/>
  <c r="F1297"/>
  <c r="G1297"/>
  <c r="H1297"/>
  <c r="I1297"/>
  <c r="J1297"/>
  <c r="K1297"/>
  <c r="L1297"/>
  <c r="M1297"/>
  <c r="D1298"/>
  <c r="E1298"/>
  <c r="F1298"/>
  <c r="G1298"/>
  <c r="H1298"/>
  <c r="I1298"/>
  <c r="J1298"/>
  <c r="K1298"/>
  <c r="L1298"/>
  <c r="M1298"/>
  <c r="D1299"/>
  <c r="E1299"/>
  <c r="F1299"/>
  <c r="G1299"/>
  <c r="H1299"/>
  <c r="I1299"/>
  <c r="J1299"/>
  <c r="K1299"/>
  <c r="L1299"/>
  <c r="M1299"/>
  <c r="D1300"/>
  <c r="E1300"/>
  <c r="F1300"/>
  <c r="G1300"/>
  <c r="H1300"/>
  <c r="I1300"/>
  <c r="J1300"/>
  <c r="K1300"/>
  <c r="L1300"/>
  <c r="M1300"/>
  <c r="D1301"/>
  <c r="E1301"/>
  <c r="F1301"/>
  <c r="G1301"/>
  <c r="H1301"/>
  <c r="I1301"/>
  <c r="J1301"/>
  <c r="K1301"/>
  <c r="L1301"/>
  <c r="M1301"/>
  <c r="D1302"/>
  <c r="E1302"/>
  <c r="F1302"/>
  <c r="G1302"/>
  <c r="H1302"/>
  <c r="I1302"/>
  <c r="J1302"/>
  <c r="K1302"/>
  <c r="L1302"/>
  <c r="M1302"/>
  <c r="D1303"/>
  <c r="E1303"/>
  <c r="F1303"/>
  <c r="G1303"/>
  <c r="H1303"/>
  <c r="I1303"/>
  <c r="J1303"/>
  <c r="K1303"/>
  <c r="L1303"/>
  <c r="M1303"/>
  <c r="D1304"/>
  <c r="E1304"/>
  <c r="F1304"/>
  <c r="G1304"/>
  <c r="H1304"/>
  <c r="I1304"/>
  <c r="J1304"/>
  <c r="K1304"/>
  <c r="L1304"/>
  <c r="M1304"/>
  <c r="D1305"/>
  <c r="E1305"/>
  <c r="F1305"/>
  <c r="G1305"/>
  <c r="H1305"/>
  <c r="I1305"/>
  <c r="J1305"/>
  <c r="K1305"/>
  <c r="L1305"/>
  <c r="M1305"/>
  <c r="D1306"/>
  <c r="E1306"/>
  <c r="F1306"/>
  <c r="G1306"/>
  <c r="H1306"/>
  <c r="I1306"/>
  <c r="J1306"/>
  <c r="K1306"/>
  <c r="L1306"/>
  <c r="M1306"/>
  <c r="D1307"/>
  <c r="E1307"/>
  <c r="F1307"/>
  <c r="G1307"/>
  <c r="H1307"/>
  <c r="I1307"/>
  <c r="J1307"/>
  <c r="K1307"/>
  <c r="L1307"/>
  <c r="M1307"/>
  <c r="D1308"/>
  <c r="E1308"/>
  <c r="F1308"/>
  <c r="G1308"/>
  <c r="H1308"/>
  <c r="I1308"/>
  <c r="J1308"/>
  <c r="K1308"/>
  <c r="L1308"/>
  <c r="M1308"/>
  <c r="D1309"/>
  <c r="E1309"/>
  <c r="F1309"/>
  <c r="G1309"/>
  <c r="H1309"/>
  <c r="I1309"/>
  <c r="J1309"/>
  <c r="K1309"/>
  <c r="L1309"/>
  <c r="M1309"/>
  <c r="D1310"/>
  <c r="E1310"/>
  <c r="F1310"/>
  <c r="G1310"/>
  <c r="H1310"/>
  <c r="I1310"/>
  <c r="J1310"/>
  <c r="K1310"/>
  <c r="L1310"/>
  <c r="M1310"/>
  <c r="D1311"/>
  <c r="E1311"/>
  <c r="F1311"/>
  <c r="G1311"/>
  <c r="H1311"/>
  <c r="I1311"/>
  <c r="J1311"/>
  <c r="K1311"/>
  <c r="L1311"/>
  <c r="M1311"/>
  <c r="D1312"/>
  <c r="E1312"/>
  <c r="F1312"/>
  <c r="G1312"/>
  <c r="H1312"/>
  <c r="I1312"/>
  <c r="J1312"/>
  <c r="K1312"/>
  <c r="L1312"/>
  <c r="M1312"/>
  <c r="D1313"/>
  <c r="E1313"/>
  <c r="F1313"/>
  <c r="G1313"/>
  <c r="H1313"/>
  <c r="I1313"/>
  <c r="J1313"/>
  <c r="K1313"/>
  <c r="L1313"/>
  <c r="M1313"/>
  <c r="D1314"/>
  <c r="E1314"/>
  <c r="F1314"/>
  <c r="G1314"/>
  <c r="H1314"/>
  <c r="I1314"/>
  <c r="J1314"/>
  <c r="K1314"/>
  <c r="L1314"/>
  <c r="M1314"/>
  <c r="D1315"/>
  <c r="E1315"/>
  <c r="F1315"/>
  <c r="G1315"/>
  <c r="H1315"/>
  <c r="I1315"/>
  <c r="J1315"/>
  <c r="K1315"/>
  <c r="L1315"/>
  <c r="M1315"/>
  <c r="D1316"/>
  <c r="E1316"/>
  <c r="F1316"/>
  <c r="G1316"/>
  <c r="H1316"/>
  <c r="I1316"/>
  <c r="J1316"/>
  <c r="K1316"/>
  <c r="L1316"/>
  <c r="M1316"/>
  <c r="D1317"/>
  <c r="E1317"/>
  <c r="F1317"/>
  <c r="G1317"/>
  <c r="H1317"/>
  <c r="I1317"/>
  <c r="J1317"/>
  <c r="K1317"/>
  <c r="L1317"/>
  <c r="M1317"/>
  <c r="D1318"/>
  <c r="E1318"/>
  <c r="F1318"/>
  <c r="G1318"/>
  <c r="H1318"/>
  <c r="I1318"/>
  <c r="J1318"/>
  <c r="K1318"/>
  <c r="L1318"/>
  <c r="M1318"/>
  <c r="D1319"/>
  <c r="E1319"/>
  <c r="F1319"/>
  <c r="G1319"/>
  <c r="H1319"/>
  <c r="I1319"/>
  <c r="J1319"/>
  <c r="K1319"/>
  <c r="L1319"/>
  <c r="M1319"/>
  <c r="D1320"/>
  <c r="E1320"/>
  <c r="F1320"/>
  <c r="G1320"/>
  <c r="H1320"/>
  <c r="I1320"/>
  <c r="J1320"/>
  <c r="K1320"/>
  <c r="L1320"/>
  <c r="M1320"/>
  <c r="D1321"/>
  <c r="E1321"/>
  <c r="F1321"/>
  <c r="G1321"/>
  <c r="H1321"/>
  <c r="I1321"/>
  <c r="J1321"/>
  <c r="K1321"/>
  <c r="L1321"/>
  <c r="M1321"/>
  <c r="D1322"/>
  <c r="E1322"/>
  <c r="F1322"/>
  <c r="G1322"/>
  <c r="H1322"/>
  <c r="I1322"/>
  <c r="J1322"/>
  <c r="K1322"/>
  <c r="L1322"/>
  <c r="M1322"/>
  <c r="D1323"/>
  <c r="E1323"/>
  <c r="F1323"/>
  <c r="G1323"/>
  <c r="H1323"/>
  <c r="I1323"/>
  <c r="J1323"/>
  <c r="K1323"/>
  <c r="L1323"/>
  <c r="M1323"/>
  <c r="D1324"/>
  <c r="E1324"/>
  <c r="F1324"/>
  <c r="G1324"/>
  <c r="H1324"/>
  <c r="I1324"/>
  <c r="J1324"/>
  <c r="K1324"/>
  <c r="L1324"/>
  <c r="M1324"/>
  <c r="D1325"/>
  <c r="E1325"/>
  <c r="F1325"/>
  <c r="G1325"/>
  <c r="H1325"/>
  <c r="I1325"/>
  <c r="J1325"/>
  <c r="K1325"/>
  <c r="L1325"/>
  <c r="M1325"/>
  <c r="D1326"/>
  <c r="E1326"/>
  <c r="F1326"/>
  <c r="G1326"/>
  <c r="H1326"/>
  <c r="I1326"/>
  <c r="J1326"/>
  <c r="K1326"/>
  <c r="L1326"/>
  <c r="M1326"/>
  <c r="D1327"/>
  <c r="E1327"/>
  <c r="F1327"/>
  <c r="G1327"/>
  <c r="H1327"/>
  <c r="I1327"/>
  <c r="J1327"/>
  <c r="K1327"/>
  <c r="L1327"/>
  <c r="M1327"/>
  <c r="D1328"/>
  <c r="E1328"/>
  <c r="F1328"/>
  <c r="G1328"/>
  <c r="H1328"/>
  <c r="I1328"/>
  <c r="J1328"/>
  <c r="K1328"/>
  <c r="L1328"/>
  <c r="M1328"/>
  <c r="D1329"/>
  <c r="E1329"/>
  <c r="F1329"/>
  <c r="G1329"/>
  <c r="H1329"/>
  <c r="I1329"/>
  <c r="J1329"/>
  <c r="K1329"/>
  <c r="L1329"/>
  <c r="M1329"/>
  <c r="D1330"/>
  <c r="E1330"/>
  <c r="F1330"/>
  <c r="G1330"/>
  <c r="H1330"/>
  <c r="I1330"/>
  <c r="J1330"/>
  <c r="K1330"/>
  <c r="L1330"/>
  <c r="M1330"/>
  <c r="D1331"/>
  <c r="E1331"/>
  <c r="F1331"/>
  <c r="G1331"/>
  <c r="H1331"/>
  <c r="I1331"/>
  <c r="J1331"/>
  <c r="K1331"/>
  <c r="L1331"/>
  <c r="M1331"/>
  <c r="D1332"/>
  <c r="E1332"/>
  <c r="F1332"/>
  <c r="G1332"/>
  <c r="H1332"/>
  <c r="I1332"/>
  <c r="J1332"/>
  <c r="K1332"/>
  <c r="L1332"/>
  <c r="M1332"/>
  <c r="D1333"/>
  <c r="E1333"/>
  <c r="F1333"/>
  <c r="G1333"/>
  <c r="H1333"/>
  <c r="I1333"/>
  <c r="J1333"/>
  <c r="K1333"/>
  <c r="L1333"/>
  <c r="M1333"/>
  <c r="D1334"/>
  <c r="E1334"/>
  <c r="F1334"/>
  <c r="G1334"/>
  <c r="H1334"/>
  <c r="I1334"/>
  <c r="J1334"/>
  <c r="K1334"/>
  <c r="L1334"/>
  <c r="M1334"/>
  <c r="D1335"/>
  <c r="E1335"/>
  <c r="F1335"/>
  <c r="G1335"/>
  <c r="H1335"/>
  <c r="I1335"/>
  <c r="J1335"/>
  <c r="K1335"/>
  <c r="L1335"/>
  <c r="M1335"/>
  <c r="D1336"/>
  <c r="E1336"/>
  <c r="F1336"/>
  <c r="G1336"/>
  <c r="H1336"/>
  <c r="I1336"/>
  <c r="J1336"/>
  <c r="K1336"/>
  <c r="L1336"/>
  <c r="M1336"/>
  <c r="D1337"/>
  <c r="E1337"/>
  <c r="F1337"/>
  <c r="G1337"/>
  <c r="H1337"/>
  <c r="I1337"/>
  <c r="J1337"/>
  <c r="K1337"/>
  <c r="L1337"/>
  <c r="M1337"/>
  <c r="D1338"/>
  <c r="E1338"/>
  <c r="F1338"/>
  <c r="G1338"/>
  <c r="H1338"/>
  <c r="I1338"/>
  <c r="J1338"/>
  <c r="K1338"/>
  <c r="L1338"/>
  <c r="M1338"/>
  <c r="D1339"/>
  <c r="E1339"/>
  <c r="F1339"/>
  <c r="G1339"/>
  <c r="H1339"/>
  <c r="I1339"/>
  <c r="J1339"/>
  <c r="K1339"/>
  <c r="L1339"/>
  <c r="M1339"/>
  <c r="D1340"/>
  <c r="E1340"/>
  <c r="F1340"/>
  <c r="G1340"/>
  <c r="H1340"/>
  <c r="I1340"/>
  <c r="J1340"/>
  <c r="K1340"/>
  <c r="L1340"/>
  <c r="M1340"/>
  <c r="D1341"/>
  <c r="E1341"/>
  <c r="F1341"/>
  <c r="G1341"/>
  <c r="H1341"/>
  <c r="I1341"/>
  <c r="J1341"/>
  <c r="K1341"/>
  <c r="L1341"/>
  <c r="M1341"/>
  <c r="D1342"/>
  <c r="E1342"/>
  <c r="F1342"/>
  <c r="G1342"/>
  <c r="H1342"/>
  <c r="I1342"/>
  <c r="J1342"/>
  <c r="K1342"/>
  <c r="L1342"/>
  <c r="M1342"/>
  <c r="D1343"/>
  <c r="E1343"/>
  <c r="F1343"/>
  <c r="G1343"/>
  <c r="H1343"/>
  <c r="I1343"/>
  <c r="J1343"/>
  <c r="K1343"/>
  <c r="L1343"/>
  <c r="M1343"/>
  <c r="D1344"/>
  <c r="E1344"/>
  <c r="F1344"/>
  <c r="G1344"/>
  <c r="H1344"/>
  <c r="I1344"/>
  <c r="J1344"/>
  <c r="K1344"/>
  <c r="L1344"/>
  <c r="M1344"/>
  <c r="D1345"/>
  <c r="E1345"/>
  <c r="F1345"/>
  <c r="G1345"/>
  <c r="H1345"/>
  <c r="I1345"/>
  <c r="J1345"/>
  <c r="K1345"/>
  <c r="L1345"/>
  <c r="M1345"/>
  <c r="D1346"/>
  <c r="E1346"/>
  <c r="F1346"/>
  <c r="G1346"/>
  <c r="H1346"/>
  <c r="I1346"/>
  <c r="J1346"/>
  <c r="K1346"/>
  <c r="L1346"/>
  <c r="M1346"/>
  <c r="D1347"/>
  <c r="E1347"/>
  <c r="F1347"/>
  <c r="G1347"/>
  <c r="H1347"/>
  <c r="I1347"/>
  <c r="J1347"/>
  <c r="K1347"/>
  <c r="L1347"/>
  <c r="M1347"/>
  <c r="D1348"/>
  <c r="E1348"/>
  <c r="F1348"/>
  <c r="G1348"/>
  <c r="H1348"/>
  <c r="I1348"/>
  <c r="J1348"/>
  <c r="K1348"/>
  <c r="L1348"/>
  <c r="M1348"/>
  <c r="D1349"/>
  <c r="E1349"/>
  <c r="F1349"/>
  <c r="G1349"/>
  <c r="H1349"/>
  <c r="I1349"/>
  <c r="J1349"/>
  <c r="K1349"/>
  <c r="L1349"/>
  <c r="M1349"/>
  <c r="D1350"/>
  <c r="E1350"/>
  <c r="F1350"/>
  <c r="G1350"/>
  <c r="H1350"/>
  <c r="I1350"/>
  <c r="J1350"/>
  <c r="K1350"/>
  <c r="L1350"/>
  <c r="M1350"/>
  <c r="D1351"/>
  <c r="E1351"/>
  <c r="F1351"/>
  <c r="G1351"/>
  <c r="H1351"/>
  <c r="I1351"/>
  <c r="J1351"/>
  <c r="K1351"/>
  <c r="L1351"/>
  <c r="M1351"/>
  <c r="D1352"/>
  <c r="E1352"/>
  <c r="F1352"/>
  <c r="G1352"/>
  <c r="H1352"/>
  <c r="I1352"/>
  <c r="J1352"/>
  <c r="K1352"/>
  <c r="L1352"/>
  <c r="M1352"/>
  <c r="D1353"/>
  <c r="E1353"/>
  <c r="F1353"/>
  <c r="G1353"/>
  <c r="H1353"/>
  <c r="I1353"/>
  <c r="J1353"/>
  <c r="K1353"/>
  <c r="L1353"/>
  <c r="M1353"/>
  <c r="D1354"/>
  <c r="E1354"/>
  <c r="F1354"/>
  <c r="G1354"/>
  <c r="H1354"/>
  <c r="I1354"/>
  <c r="J1354"/>
  <c r="K1354"/>
  <c r="L1354"/>
  <c r="M1354"/>
  <c r="D1355"/>
  <c r="E1355"/>
  <c r="F1355"/>
  <c r="G1355"/>
  <c r="H1355"/>
  <c r="I1355"/>
  <c r="J1355"/>
  <c r="K1355"/>
  <c r="L1355"/>
  <c r="M1355"/>
  <c r="D1356"/>
  <c r="E1356"/>
  <c r="F1356"/>
  <c r="G1356"/>
  <c r="H1356"/>
  <c r="I1356"/>
  <c r="J1356"/>
  <c r="K1356"/>
  <c r="L1356"/>
  <c r="M1356"/>
  <c r="D1357"/>
  <c r="E1357"/>
  <c r="F1357"/>
  <c r="G1357"/>
  <c r="H1357"/>
  <c r="I1357"/>
  <c r="J1357"/>
  <c r="K1357"/>
  <c r="L1357"/>
  <c r="M1357"/>
  <c r="D1358"/>
  <c r="E1358"/>
  <c r="F1358"/>
  <c r="G1358"/>
  <c r="H1358"/>
  <c r="I1358"/>
  <c r="J1358"/>
  <c r="K1358"/>
  <c r="L1358"/>
  <c r="M1358"/>
  <c r="D1359"/>
  <c r="E1359"/>
  <c r="F1359"/>
  <c r="G1359"/>
  <c r="H1359"/>
  <c r="I1359"/>
  <c r="J1359"/>
  <c r="K1359"/>
  <c r="L1359"/>
  <c r="M1359"/>
  <c r="D1360"/>
  <c r="E1360"/>
  <c r="F1360"/>
  <c r="G1360"/>
  <c r="H1360"/>
  <c r="I1360"/>
  <c r="J1360"/>
  <c r="K1360"/>
  <c r="L1360"/>
  <c r="M1360"/>
  <c r="D1361"/>
  <c r="E1361"/>
  <c r="F1361"/>
  <c r="G1361"/>
  <c r="H1361"/>
  <c r="I1361"/>
  <c r="J1361"/>
  <c r="K1361"/>
  <c r="L1361"/>
  <c r="M1361"/>
  <c r="D1362"/>
  <c r="E1362"/>
  <c r="F1362"/>
  <c r="G1362"/>
  <c r="H1362"/>
  <c r="I1362"/>
  <c r="J1362"/>
  <c r="K1362"/>
  <c r="L1362"/>
  <c r="M1362"/>
  <c r="D1363"/>
  <c r="E1363"/>
  <c r="F1363"/>
  <c r="G1363"/>
  <c r="H1363"/>
  <c r="I1363"/>
  <c r="J1363"/>
  <c r="K1363"/>
  <c r="L1363"/>
  <c r="M1363"/>
  <c r="D1364"/>
  <c r="E1364"/>
  <c r="F1364"/>
  <c r="G1364"/>
  <c r="H1364"/>
  <c r="I1364"/>
  <c r="J1364"/>
  <c r="K1364"/>
  <c r="L1364"/>
  <c r="M1364"/>
  <c r="D1365"/>
  <c r="E1365"/>
  <c r="F1365"/>
  <c r="G1365"/>
  <c r="H1365"/>
  <c r="I1365"/>
  <c r="J1365"/>
  <c r="K1365"/>
  <c r="L1365"/>
  <c r="M1365"/>
  <c r="D1366"/>
  <c r="E1366"/>
  <c r="F1366"/>
  <c r="G1366"/>
  <c r="H1366"/>
  <c r="I1366"/>
  <c r="J1366"/>
  <c r="K1366"/>
  <c r="L1366"/>
  <c r="M1366"/>
  <c r="D1367"/>
  <c r="E1367"/>
  <c r="F1367"/>
  <c r="G1367"/>
  <c r="H1367"/>
  <c r="I1367"/>
  <c r="J1367"/>
  <c r="K1367"/>
  <c r="L1367"/>
  <c r="M1367"/>
  <c r="D1368"/>
  <c r="E1368"/>
  <c r="F1368"/>
  <c r="G1368"/>
  <c r="H1368"/>
  <c r="I1368"/>
  <c r="J1368"/>
  <c r="K1368"/>
  <c r="L1368"/>
  <c r="M1368"/>
  <c r="D1369"/>
  <c r="E1369"/>
  <c r="F1369"/>
  <c r="G1369"/>
  <c r="H1369"/>
  <c r="I1369"/>
  <c r="J1369"/>
  <c r="K1369"/>
  <c r="L1369"/>
  <c r="M1369"/>
  <c r="D1370"/>
  <c r="E1370"/>
  <c r="F1370"/>
  <c r="G1370"/>
  <c r="H1370"/>
  <c r="I1370"/>
  <c r="J1370"/>
  <c r="K1370"/>
  <c r="L1370"/>
  <c r="M1370"/>
  <c r="D1371"/>
  <c r="E1371"/>
  <c r="F1371"/>
  <c r="G1371"/>
  <c r="H1371"/>
  <c r="I1371"/>
  <c r="J1371"/>
  <c r="K1371"/>
  <c r="L1371"/>
  <c r="M1371"/>
  <c r="D1372"/>
  <c r="E1372"/>
  <c r="F1372"/>
  <c r="G1372"/>
  <c r="H1372"/>
  <c r="I1372"/>
  <c r="J1372"/>
  <c r="K1372"/>
  <c r="L1372"/>
  <c r="M1372"/>
  <c r="D1373"/>
  <c r="E1373"/>
  <c r="F1373"/>
  <c r="G1373"/>
  <c r="H1373"/>
  <c r="I1373"/>
  <c r="J1373"/>
  <c r="K1373"/>
  <c r="L1373"/>
  <c r="M1373"/>
  <c r="D1374"/>
  <c r="E1374"/>
  <c r="F1374"/>
  <c r="G1374"/>
  <c r="H1374"/>
  <c r="I1374"/>
  <c r="J1374"/>
  <c r="K1374"/>
  <c r="L1374"/>
  <c r="M1374"/>
  <c r="D1375"/>
  <c r="E1375"/>
  <c r="F1375"/>
  <c r="G1375"/>
  <c r="H1375"/>
  <c r="I1375"/>
  <c r="J1375"/>
  <c r="K1375"/>
  <c r="L1375"/>
  <c r="M1375"/>
  <c r="D1376"/>
  <c r="E1376"/>
  <c r="F1376"/>
  <c r="G1376"/>
  <c r="H1376"/>
  <c r="I1376"/>
  <c r="J1376"/>
  <c r="K1376"/>
  <c r="L1376"/>
  <c r="M1376"/>
  <c r="D1377"/>
  <c r="E1377"/>
  <c r="F1377"/>
  <c r="G1377"/>
  <c r="H1377"/>
  <c r="I1377"/>
  <c r="J1377"/>
  <c r="K1377"/>
  <c r="L1377"/>
  <c r="M1377"/>
  <c r="D1378"/>
  <c r="E1378"/>
  <c r="F1378"/>
  <c r="G1378"/>
  <c r="H1378"/>
  <c r="I1378"/>
  <c r="J1378"/>
  <c r="K1378"/>
  <c r="L1378"/>
  <c r="M1378"/>
  <c r="D1379"/>
  <c r="E1379"/>
  <c r="F1379"/>
  <c r="G1379"/>
  <c r="H1379"/>
  <c r="I1379"/>
  <c r="J1379"/>
  <c r="K1379"/>
  <c r="L1379"/>
  <c r="M1379"/>
  <c r="D1380"/>
  <c r="E1380"/>
  <c r="F1380"/>
  <c r="G1380"/>
  <c r="H1380"/>
  <c r="I1380"/>
  <c r="J1380"/>
  <c r="K1380"/>
  <c r="L1380"/>
  <c r="M1380"/>
  <c r="D1381"/>
  <c r="E1381"/>
  <c r="F1381"/>
  <c r="G1381"/>
  <c r="H1381"/>
  <c r="I1381"/>
  <c r="J1381"/>
  <c r="K1381"/>
  <c r="L1381"/>
  <c r="M1381"/>
  <c r="D1382"/>
  <c r="E1382"/>
  <c r="F1382"/>
  <c r="G1382"/>
  <c r="H1382"/>
  <c r="I1382"/>
  <c r="J1382"/>
  <c r="K1382"/>
  <c r="L1382"/>
  <c r="M1382"/>
  <c r="D1383"/>
  <c r="E1383"/>
  <c r="F1383"/>
  <c r="G1383"/>
  <c r="H1383"/>
  <c r="I1383"/>
  <c r="J1383"/>
  <c r="K1383"/>
  <c r="L1383"/>
  <c r="M1383"/>
  <c r="D1384"/>
  <c r="E1384"/>
  <c r="F1384"/>
  <c r="G1384"/>
  <c r="H1384"/>
  <c r="I1384"/>
  <c r="J1384"/>
  <c r="K1384"/>
  <c r="L1384"/>
  <c r="M1384"/>
  <c r="D1385"/>
  <c r="E1385"/>
  <c r="F1385"/>
  <c r="G1385"/>
  <c r="H1385"/>
  <c r="I1385"/>
  <c r="J1385"/>
  <c r="K1385"/>
  <c r="L1385"/>
  <c r="M1385"/>
  <c r="D1386"/>
  <c r="E1386"/>
  <c r="F1386"/>
  <c r="G1386"/>
  <c r="H1386"/>
  <c r="I1386"/>
  <c r="J1386"/>
  <c r="K1386"/>
  <c r="L1386"/>
  <c r="M1386"/>
  <c r="D1387"/>
  <c r="E1387"/>
  <c r="F1387"/>
  <c r="G1387"/>
  <c r="H1387"/>
  <c r="I1387"/>
  <c r="J1387"/>
  <c r="K1387"/>
  <c r="L1387"/>
  <c r="M1387"/>
  <c r="D1388"/>
  <c r="E1388"/>
  <c r="F1388"/>
  <c r="G1388"/>
  <c r="H1388"/>
  <c r="I1388"/>
  <c r="J1388"/>
  <c r="K1388"/>
  <c r="L1388"/>
  <c r="M1388"/>
  <c r="D1389"/>
  <c r="E1389"/>
  <c r="F1389"/>
  <c r="G1389"/>
  <c r="H1389"/>
  <c r="I1389"/>
  <c r="J1389"/>
  <c r="K1389"/>
  <c r="L1389"/>
  <c r="M1389"/>
  <c r="D1390"/>
  <c r="E1390"/>
  <c r="F1390"/>
  <c r="G1390"/>
  <c r="H1390"/>
  <c r="I1390"/>
  <c r="J1390"/>
  <c r="K1390"/>
  <c r="L1390"/>
  <c r="M1390"/>
  <c r="D1391"/>
  <c r="E1391"/>
  <c r="F1391"/>
  <c r="G1391"/>
  <c r="H1391"/>
  <c r="I1391"/>
  <c r="J1391"/>
  <c r="K1391"/>
  <c r="L1391"/>
  <c r="M1391"/>
  <c r="D1392"/>
  <c r="E1392"/>
  <c r="F1392"/>
  <c r="G1392"/>
  <c r="H1392"/>
  <c r="I1392"/>
  <c r="J1392"/>
  <c r="K1392"/>
  <c r="L1392"/>
  <c r="M1392"/>
  <c r="D1393"/>
  <c r="E1393"/>
  <c r="F1393"/>
  <c r="G1393"/>
  <c r="H1393"/>
  <c r="I1393"/>
  <c r="J1393"/>
  <c r="K1393"/>
  <c r="L1393"/>
  <c r="M1393"/>
  <c r="D1394"/>
  <c r="E1394"/>
  <c r="F1394"/>
  <c r="G1394"/>
  <c r="H1394"/>
  <c r="I1394"/>
  <c r="J1394"/>
  <c r="K1394"/>
  <c r="L1394"/>
  <c r="M1394"/>
  <c r="D1395"/>
  <c r="E1395"/>
  <c r="F1395"/>
  <c r="G1395"/>
  <c r="H1395"/>
  <c r="I1395"/>
  <c r="J1395"/>
  <c r="K1395"/>
  <c r="L1395"/>
  <c r="M1395"/>
  <c r="D1396"/>
  <c r="E1396"/>
  <c r="F1396"/>
  <c r="G1396"/>
  <c r="H1396"/>
  <c r="I1396"/>
  <c r="J1396"/>
  <c r="K1396"/>
  <c r="L1396"/>
  <c r="M1396"/>
  <c r="D1397"/>
  <c r="E1397"/>
  <c r="F1397"/>
  <c r="G1397"/>
  <c r="H1397"/>
  <c r="I1397"/>
  <c r="J1397"/>
  <c r="K1397"/>
  <c r="L1397"/>
  <c r="M1397"/>
  <c r="D1398"/>
  <c r="E1398"/>
  <c r="F1398"/>
  <c r="G1398"/>
  <c r="H1398"/>
  <c r="I1398"/>
  <c r="J1398"/>
  <c r="K1398"/>
  <c r="L1398"/>
  <c r="M1398"/>
  <c r="D1399"/>
  <c r="E1399"/>
  <c r="F1399"/>
  <c r="G1399"/>
  <c r="H1399"/>
  <c r="I1399"/>
  <c r="J1399"/>
  <c r="K1399"/>
  <c r="L1399"/>
  <c r="M1399"/>
  <c r="D1400"/>
  <c r="E1400"/>
  <c r="F1400"/>
  <c r="G1400"/>
  <c r="H1400"/>
  <c r="I1400"/>
  <c r="J1400"/>
  <c r="K1400"/>
  <c r="L1400"/>
  <c r="M1400"/>
  <c r="D1401"/>
  <c r="E1401"/>
  <c r="F1401"/>
  <c r="G1401"/>
  <c r="H1401"/>
  <c r="I1401"/>
  <c r="J1401"/>
  <c r="K1401"/>
  <c r="L1401"/>
  <c r="M1401"/>
  <c r="D1402"/>
  <c r="E1402"/>
  <c r="F1402"/>
  <c r="G1402"/>
  <c r="H1402"/>
  <c r="I1402"/>
  <c r="J1402"/>
  <c r="K1402"/>
  <c r="L1402"/>
  <c r="M1402"/>
  <c r="D1403"/>
  <c r="E1403"/>
  <c r="F1403"/>
  <c r="G1403"/>
  <c r="H1403"/>
  <c r="I1403"/>
  <c r="J1403"/>
  <c r="K1403"/>
  <c r="L1403"/>
  <c r="M1403"/>
  <c r="D1404"/>
  <c r="E1404"/>
  <c r="F1404"/>
  <c r="G1404"/>
  <c r="H1404"/>
  <c r="I1404"/>
  <c r="J1404"/>
  <c r="K1404"/>
  <c r="L1404"/>
  <c r="M1404"/>
  <c r="D1405"/>
  <c r="E1405"/>
  <c r="F1405"/>
  <c r="G1405"/>
  <c r="H1405"/>
  <c r="I1405"/>
  <c r="J1405"/>
  <c r="K1405"/>
  <c r="L1405"/>
  <c r="M1405"/>
  <c r="D1406"/>
  <c r="E1406"/>
  <c r="F1406"/>
  <c r="G1406"/>
  <c r="H1406"/>
  <c r="I1406"/>
  <c r="J1406"/>
  <c r="K1406"/>
  <c r="L1406"/>
  <c r="M1406"/>
  <c r="D1407"/>
  <c r="E1407"/>
  <c r="F1407"/>
  <c r="G1407"/>
  <c r="H1407"/>
  <c r="I1407"/>
  <c r="J1407"/>
  <c r="K1407"/>
  <c r="L1407"/>
  <c r="M1407"/>
  <c r="D1408"/>
  <c r="E1408"/>
  <c r="F1408"/>
  <c r="G1408"/>
  <c r="H1408"/>
  <c r="I1408"/>
  <c r="J1408"/>
  <c r="K1408"/>
  <c r="L1408"/>
  <c r="M1408"/>
  <c r="D1409"/>
  <c r="E1409"/>
  <c r="F1409"/>
  <c r="G1409"/>
  <c r="H1409"/>
  <c r="I1409"/>
  <c r="J1409"/>
  <c r="K1409"/>
  <c r="L1409"/>
  <c r="M1409"/>
  <c r="D1410"/>
  <c r="E1410"/>
  <c r="F1410"/>
  <c r="G1410"/>
  <c r="H1410"/>
  <c r="I1410"/>
  <c r="J1410"/>
  <c r="K1410"/>
  <c r="L1410"/>
  <c r="M1410"/>
  <c r="D1411"/>
  <c r="E1411"/>
  <c r="F1411"/>
  <c r="G1411"/>
  <c r="H1411"/>
  <c r="I1411"/>
  <c r="J1411"/>
  <c r="K1411"/>
  <c r="L1411"/>
  <c r="M1411"/>
  <c r="D1412"/>
  <c r="E1412"/>
  <c r="F1412"/>
  <c r="G1412"/>
  <c r="H1412"/>
  <c r="I1412"/>
  <c r="J1412"/>
  <c r="K1412"/>
  <c r="L1412"/>
  <c r="M1412"/>
  <c r="D1413"/>
  <c r="E1413"/>
  <c r="F1413"/>
  <c r="G1413"/>
  <c r="H1413"/>
  <c r="I1413"/>
  <c r="J1413"/>
  <c r="K1413"/>
  <c r="L1413"/>
  <c r="M1413"/>
  <c r="D1414"/>
  <c r="E1414"/>
  <c r="F1414"/>
  <c r="G1414"/>
  <c r="H1414"/>
  <c r="I1414"/>
  <c r="J1414"/>
  <c r="K1414"/>
  <c r="L1414"/>
  <c r="M1414"/>
  <c r="D1415"/>
  <c r="E1415"/>
  <c r="F1415"/>
  <c r="G1415"/>
  <c r="H1415"/>
  <c r="I1415"/>
  <c r="J1415"/>
  <c r="K1415"/>
  <c r="L1415"/>
  <c r="M1415"/>
  <c r="D1416"/>
  <c r="E1416"/>
  <c r="F1416"/>
  <c r="G1416"/>
  <c r="H1416"/>
  <c r="I1416"/>
  <c r="J1416"/>
  <c r="K1416"/>
  <c r="L1416"/>
  <c r="M1416"/>
  <c r="D1417"/>
  <c r="E1417"/>
  <c r="F1417"/>
  <c r="G1417"/>
  <c r="H1417"/>
  <c r="I1417"/>
  <c r="J1417"/>
  <c r="K1417"/>
  <c r="L1417"/>
  <c r="M1417"/>
  <c r="D1418"/>
  <c r="E1418"/>
  <c r="F1418"/>
  <c r="G1418"/>
  <c r="H1418"/>
  <c r="I1418"/>
  <c r="J1418"/>
  <c r="K1418"/>
  <c r="L1418"/>
  <c r="M1418"/>
  <c r="D1419"/>
  <c r="E1419"/>
  <c r="F1419"/>
  <c r="G1419"/>
  <c r="H1419"/>
  <c r="I1419"/>
  <c r="J1419"/>
  <c r="K1419"/>
  <c r="L1419"/>
  <c r="M1419"/>
  <c r="D1420"/>
  <c r="E1420"/>
  <c r="F1420"/>
  <c r="G1420"/>
  <c r="H1420"/>
  <c r="I1420"/>
  <c r="J1420"/>
  <c r="K1420"/>
  <c r="L1420"/>
  <c r="M1420"/>
  <c r="D1421"/>
  <c r="E1421"/>
  <c r="F1421"/>
  <c r="G1421"/>
  <c r="H1421"/>
  <c r="I1421"/>
  <c r="J1421"/>
  <c r="K1421"/>
  <c r="L1421"/>
  <c r="M1421"/>
  <c r="D1422"/>
  <c r="E1422"/>
  <c r="F1422"/>
  <c r="G1422"/>
  <c r="H1422"/>
  <c r="I1422"/>
  <c r="J1422"/>
  <c r="K1422"/>
  <c r="L1422"/>
  <c r="M1422"/>
  <c r="D1423"/>
  <c r="E1423"/>
  <c r="F1423"/>
  <c r="G1423"/>
  <c r="H1423"/>
  <c r="I1423"/>
  <c r="J1423"/>
  <c r="K1423"/>
  <c r="L1423"/>
  <c r="M1423"/>
  <c r="D1424"/>
  <c r="E1424"/>
  <c r="F1424"/>
  <c r="G1424"/>
  <c r="H1424"/>
  <c r="I1424"/>
  <c r="J1424"/>
  <c r="K1424"/>
  <c r="L1424"/>
  <c r="M1424"/>
  <c r="D1425"/>
  <c r="E1425"/>
  <c r="F1425"/>
  <c r="G1425"/>
  <c r="H1425"/>
  <c r="I1425"/>
  <c r="J1425"/>
  <c r="K1425"/>
  <c r="L1425"/>
  <c r="M1425"/>
  <c r="D1426"/>
  <c r="E1426"/>
  <c r="F1426"/>
  <c r="G1426"/>
  <c r="H1426"/>
  <c r="I1426"/>
  <c r="J1426"/>
  <c r="K1426"/>
  <c r="L1426"/>
  <c r="M1426"/>
  <c r="D1427"/>
  <c r="E1427"/>
  <c r="F1427"/>
  <c r="G1427"/>
  <c r="H1427"/>
  <c r="I1427"/>
  <c r="J1427"/>
  <c r="K1427"/>
  <c r="L1427"/>
  <c r="M1427"/>
  <c r="D1428"/>
  <c r="E1428"/>
  <c r="F1428"/>
  <c r="G1428"/>
  <c r="H1428"/>
  <c r="I1428"/>
  <c r="J1428"/>
  <c r="K1428"/>
  <c r="L1428"/>
  <c r="M1428"/>
  <c r="D1429"/>
  <c r="E1429"/>
  <c r="F1429"/>
  <c r="G1429"/>
  <c r="H1429"/>
  <c r="I1429"/>
  <c r="J1429"/>
  <c r="K1429"/>
  <c r="L1429"/>
  <c r="M1429"/>
  <c r="D1430"/>
  <c r="E1430"/>
  <c r="F1430"/>
  <c r="G1430"/>
  <c r="H1430"/>
  <c r="I1430"/>
  <c r="J1430"/>
  <c r="K1430"/>
  <c r="L1430"/>
  <c r="M1430"/>
  <c r="D1431"/>
  <c r="E1431"/>
  <c r="F1431"/>
  <c r="G1431"/>
  <c r="H1431"/>
  <c r="I1431"/>
  <c r="J1431"/>
  <c r="K1431"/>
  <c r="L1431"/>
  <c r="M1431"/>
  <c r="D1432"/>
  <c r="E1432"/>
  <c r="F1432"/>
  <c r="G1432"/>
  <c r="H1432"/>
  <c r="I1432"/>
  <c r="J1432"/>
  <c r="K1432"/>
  <c r="L1432"/>
  <c r="M1432"/>
  <c r="D1433"/>
  <c r="E1433"/>
  <c r="F1433"/>
  <c r="G1433"/>
  <c r="H1433"/>
  <c r="I1433"/>
  <c r="J1433"/>
  <c r="K1433"/>
  <c r="L1433"/>
  <c r="M1433"/>
  <c r="D1434"/>
  <c r="E1434"/>
  <c r="F1434"/>
  <c r="G1434"/>
  <c r="H1434"/>
  <c r="I1434"/>
  <c r="J1434"/>
  <c r="K1434"/>
  <c r="L1434"/>
  <c r="M1434"/>
  <c r="D1435"/>
  <c r="E1435"/>
  <c r="F1435"/>
  <c r="G1435"/>
  <c r="H1435"/>
  <c r="I1435"/>
  <c r="J1435"/>
  <c r="K1435"/>
  <c r="L1435"/>
  <c r="M1435"/>
  <c r="D1436"/>
  <c r="E1436"/>
  <c r="F1436"/>
  <c r="G1436"/>
  <c r="H1436"/>
  <c r="I1436"/>
  <c r="J1436"/>
  <c r="K1436"/>
  <c r="L1436"/>
  <c r="M1436"/>
  <c r="D1437"/>
  <c r="E1437"/>
  <c r="F1437"/>
  <c r="G1437"/>
  <c r="H1437"/>
  <c r="I1437"/>
  <c r="J1437"/>
  <c r="K1437"/>
  <c r="L1437"/>
  <c r="M1437"/>
  <c r="D1438"/>
  <c r="E1438"/>
  <c r="F1438"/>
  <c r="G1438"/>
  <c r="H1438"/>
  <c r="I1438"/>
  <c r="J1438"/>
  <c r="K1438"/>
  <c r="L1438"/>
  <c r="M1438"/>
  <c r="D1439"/>
  <c r="E1439"/>
  <c r="F1439"/>
  <c r="G1439"/>
  <c r="H1439"/>
  <c r="I1439"/>
  <c r="J1439"/>
  <c r="K1439"/>
  <c r="L1439"/>
  <c r="M1439"/>
  <c r="D1440"/>
  <c r="E1440"/>
  <c r="F1440"/>
  <c r="G1440"/>
  <c r="H1440"/>
  <c r="I1440"/>
  <c r="J1440"/>
  <c r="K1440"/>
  <c r="L1440"/>
  <c r="M1440"/>
  <c r="D1441"/>
  <c r="E1441"/>
  <c r="F1441"/>
  <c r="G1441"/>
  <c r="H1441"/>
  <c r="I1441"/>
  <c r="J1441"/>
  <c r="K1441"/>
  <c r="L1441"/>
  <c r="M1441"/>
  <c r="D1442"/>
  <c r="E1442"/>
  <c r="F1442"/>
  <c r="G1442"/>
  <c r="H1442"/>
  <c r="I1442"/>
  <c r="J1442"/>
  <c r="K1442"/>
  <c r="L1442"/>
  <c r="M1442"/>
  <c r="D1443"/>
  <c r="E1443"/>
  <c r="F1443"/>
  <c r="G1443"/>
  <c r="H1443"/>
  <c r="I1443"/>
  <c r="J1443"/>
  <c r="K1443"/>
  <c r="L1443"/>
  <c r="M1443"/>
  <c r="D1444"/>
  <c r="E1444"/>
  <c r="F1444"/>
  <c r="G1444"/>
  <c r="H1444"/>
  <c r="I1444"/>
  <c r="J1444"/>
  <c r="K1444"/>
  <c r="L1444"/>
  <c r="M1444"/>
  <c r="D1445"/>
  <c r="E1445"/>
  <c r="F1445"/>
  <c r="G1445"/>
  <c r="H1445"/>
  <c r="I1445"/>
  <c r="J1445"/>
  <c r="K1445"/>
  <c r="L1445"/>
  <c r="M1445"/>
  <c r="D1446"/>
  <c r="E1446"/>
  <c r="F1446"/>
  <c r="G1446"/>
  <c r="H1446"/>
  <c r="I1446"/>
  <c r="J1446"/>
  <c r="K1446"/>
  <c r="L1446"/>
  <c r="M1446"/>
  <c r="D1447"/>
  <c r="E1447"/>
  <c r="F1447"/>
  <c r="G1447"/>
  <c r="H1447"/>
  <c r="I1447"/>
  <c r="J1447"/>
  <c r="K1447"/>
  <c r="L1447"/>
  <c r="M1447"/>
  <c r="D1448"/>
  <c r="E1448"/>
  <c r="F1448"/>
  <c r="G1448"/>
  <c r="H1448"/>
  <c r="I1448"/>
  <c r="J1448"/>
  <c r="K1448"/>
  <c r="L1448"/>
  <c r="M1448"/>
  <c r="D1449"/>
  <c r="E1449"/>
  <c r="F1449"/>
  <c r="G1449"/>
  <c r="H1449"/>
  <c r="I1449"/>
  <c r="J1449"/>
  <c r="K1449"/>
  <c r="L1449"/>
  <c r="M1449"/>
  <c r="D1450"/>
  <c r="E1450"/>
  <c r="F1450"/>
  <c r="G1450"/>
  <c r="H1450"/>
  <c r="I1450"/>
  <c r="J1450"/>
  <c r="K1450"/>
  <c r="L1450"/>
  <c r="M1450"/>
  <c r="D1451"/>
  <c r="E1451"/>
  <c r="F1451"/>
  <c r="G1451"/>
  <c r="H1451"/>
  <c r="I1451"/>
  <c r="J1451"/>
  <c r="K1451"/>
  <c r="L1451"/>
  <c r="M1451"/>
  <c r="D1452"/>
  <c r="E1452"/>
  <c r="F1452"/>
  <c r="G1452"/>
  <c r="H1452"/>
  <c r="I1452"/>
  <c r="J1452"/>
  <c r="K1452"/>
  <c r="L1452"/>
  <c r="M1452"/>
  <c r="D1453"/>
  <c r="E1453"/>
  <c r="F1453"/>
  <c r="G1453"/>
  <c r="H1453"/>
  <c r="I1453"/>
  <c r="J1453"/>
  <c r="K1453"/>
  <c r="L1453"/>
  <c r="M1453"/>
  <c r="D1454"/>
  <c r="E1454"/>
  <c r="F1454"/>
  <c r="G1454"/>
  <c r="H1454"/>
  <c r="I1454"/>
  <c r="J1454"/>
  <c r="K1454"/>
  <c r="L1454"/>
  <c r="M1454"/>
  <c r="D1455"/>
  <c r="E1455"/>
  <c r="F1455"/>
  <c r="G1455"/>
  <c r="H1455"/>
  <c r="I1455"/>
  <c r="J1455"/>
  <c r="K1455"/>
  <c r="L1455"/>
  <c r="M1455"/>
  <c r="D1456"/>
  <c r="E1456"/>
  <c r="F1456"/>
  <c r="G1456"/>
  <c r="H1456"/>
  <c r="I1456"/>
  <c r="J1456"/>
  <c r="K1456"/>
  <c r="L1456"/>
  <c r="M1456"/>
  <c r="D1457"/>
  <c r="E1457"/>
  <c r="F1457"/>
  <c r="G1457"/>
  <c r="H1457"/>
  <c r="I1457"/>
  <c r="J1457"/>
  <c r="K1457"/>
  <c r="L1457"/>
  <c r="M1457"/>
  <c r="D1458"/>
  <c r="E1458"/>
  <c r="F1458"/>
  <c r="G1458"/>
  <c r="H1458"/>
  <c r="I1458"/>
  <c r="J1458"/>
  <c r="K1458"/>
  <c r="L1458"/>
  <c r="M1458"/>
  <c r="D1459"/>
  <c r="E1459"/>
  <c r="F1459"/>
  <c r="G1459"/>
  <c r="H1459"/>
  <c r="I1459"/>
  <c r="J1459"/>
  <c r="K1459"/>
  <c r="L1459"/>
  <c r="M1459"/>
  <c r="D1460"/>
  <c r="E1460"/>
  <c r="F1460"/>
  <c r="G1460"/>
  <c r="H1460"/>
  <c r="I1460"/>
  <c r="J1460"/>
  <c r="K1460"/>
  <c r="L1460"/>
  <c r="M1460"/>
  <c r="D1461"/>
  <c r="E1461"/>
  <c r="F1461"/>
  <c r="G1461"/>
  <c r="H1461"/>
  <c r="I1461"/>
  <c r="J1461"/>
  <c r="K1461"/>
  <c r="L1461"/>
  <c r="M1461"/>
  <c r="D1462"/>
  <c r="E1462"/>
  <c r="F1462"/>
  <c r="G1462"/>
  <c r="H1462"/>
  <c r="I1462"/>
  <c r="J1462"/>
  <c r="K1462"/>
  <c r="L1462"/>
  <c r="M1462"/>
  <c r="D1463"/>
  <c r="E1463"/>
  <c r="F1463"/>
  <c r="G1463"/>
  <c r="H1463"/>
  <c r="I1463"/>
  <c r="J1463"/>
  <c r="K1463"/>
  <c r="L1463"/>
  <c r="M1463"/>
  <c r="D1464"/>
  <c r="E1464"/>
  <c r="F1464"/>
  <c r="G1464"/>
  <c r="H1464"/>
  <c r="I1464"/>
  <c r="J1464"/>
  <c r="K1464"/>
  <c r="L1464"/>
  <c r="M1464"/>
  <c r="D1465"/>
  <c r="E1465"/>
  <c r="F1465"/>
  <c r="G1465"/>
  <c r="H1465"/>
  <c r="I1465"/>
  <c r="J1465"/>
  <c r="K1465"/>
  <c r="L1465"/>
  <c r="M1465"/>
  <c r="D1466"/>
  <c r="E1466"/>
  <c r="F1466"/>
  <c r="G1466"/>
  <c r="H1466"/>
  <c r="I1466"/>
  <c r="J1466"/>
  <c r="K1466"/>
  <c r="L1466"/>
  <c r="M1466"/>
  <c r="D1467"/>
  <c r="E1467"/>
  <c r="F1467"/>
  <c r="G1467"/>
  <c r="H1467"/>
  <c r="I1467"/>
  <c r="J1467"/>
  <c r="K1467"/>
  <c r="L1467"/>
  <c r="M1467"/>
  <c r="D1468"/>
  <c r="E1468"/>
  <c r="F1468"/>
  <c r="G1468"/>
  <c r="H1468"/>
  <c r="I1468"/>
  <c r="J1468"/>
  <c r="K1468"/>
  <c r="L1468"/>
  <c r="M1468"/>
  <c r="D1469"/>
  <c r="E1469"/>
  <c r="F1469"/>
  <c r="G1469"/>
  <c r="H1469"/>
  <c r="I1469"/>
  <c r="J1469"/>
  <c r="K1469"/>
  <c r="L1469"/>
  <c r="M1469"/>
  <c r="D1470"/>
  <c r="E1470"/>
  <c r="F1470"/>
  <c r="G1470"/>
  <c r="H1470"/>
  <c r="I1470"/>
  <c r="J1470"/>
  <c r="K1470"/>
  <c r="L1470"/>
  <c r="M1470"/>
  <c r="D1471"/>
  <c r="E1471"/>
  <c r="F1471"/>
  <c r="G1471"/>
  <c r="H1471"/>
  <c r="I1471"/>
  <c r="J1471"/>
  <c r="K1471"/>
  <c r="L1471"/>
  <c r="M1471"/>
  <c r="D1472"/>
  <c r="E1472"/>
  <c r="F1472"/>
  <c r="G1472"/>
  <c r="H1472"/>
  <c r="I1472"/>
  <c r="J1472"/>
  <c r="K1472"/>
  <c r="L1472"/>
  <c r="M1472"/>
  <c r="D1473"/>
  <c r="E1473"/>
  <c r="F1473"/>
  <c r="G1473"/>
  <c r="H1473"/>
  <c r="I1473"/>
  <c r="J1473"/>
  <c r="K1473"/>
  <c r="L1473"/>
  <c r="M1473"/>
  <c r="D1474"/>
  <c r="E1474"/>
  <c r="F1474"/>
  <c r="G1474"/>
  <c r="H1474"/>
  <c r="I1474"/>
  <c r="J1474"/>
  <c r="K1474"/>
  <c r="L1474"/>
  <c r="M1474"/>
  <c r="D1475"/>
  <c r="E1475"/>
  <c r="F1475"/>
  <c r="G1475"/>
  <c r="H1475"/>
  <c r="I1475"/>
  <c r="J1475"/>
  <c r="K1475"/>
  <c r="L1475"/>
  <c r="M1475"/>
  <c r="D1476"/>
  <c r="E1476"/>
  <c r="F1476"/>
  <c r="G1476"/>
  <c r="H1476"/>
  <c r="I1476"/>
  <c r="J1476"/>
  <c r="K1476"/>
  <c r="L1476"/>
  <c r="M1476"/>
  <c r="D1477"/>
  <c r="E1477"/>
  <c r="F1477"/>
  <c r="G1477"/>
  <c r="H1477"/>
  <c r="I1477"/>
  <c r="J1477"/>
  <c r="K1477"/>
  <c r="L1477"/>
  <c r="M1477"/>
  <c r="D1478"/>
  <c r="E1478"/>
  <c r="F1478"/>
  <c r="G1478"/>
  <c r="H1478"/>
  <c r="I1478"/>
  <c r="J1478"/>
  <c r="K1478"/>
  <c r="L1478"/>
  <c r="M1478"/>
  <c r="D1479"/>
  <c r="E1479"/>
  <c r="F1479"/>
  <c r="G1479"/>
  <c r="H1479"/>
  <c r="I1479"/>
  <c r="J1479"/>
  <c r="K1479"/>
  <c r="L1479"/>
  <c r="M1479"/>
  <c r="D1480"/>
  <c r="E1480"/>
  <c r="F1480"/>
  <c r="G1480"/>
  <c r="H1480"/>
  <c r="I1480"/>
  <c r="J1480"/>
  <c r="K1480"/>
  <c r="L1480"/>
  <c r="M1480"/>
  <c r="D1481"/>
  <c r="E1481"/>
  <c r="F1481"/>
  <c r="G1481"/>
  <c r="H1481"/>
  <c r="I1481"/>
  <c r="J1481"/>
  <c r="K1481"/>
  <c r="L1481"/>
  <c r="M1481"/>
  <c r="D1482"/>
  <c r="E1482"/>
  <c r="F1482"/>
  <c r="G1482"/>
  <c r="H1482"/>
  <c r="I1482"/>
  <c r="J1482"/>
  <c r="K1482"/>
  <c r="L1482"/>
  <c r="M1482"/>
  <c r="D1483"/>
  <c r="E1483"/>
  <c r="F1483"/>
  <c r="G1483"/>
  <c r="H1483"/>
  <c r="I1483"/>
  <c r="J1483"/>
  <c r="K1483"/>
  <c r="L1483"/>
  <c r="M1483"/>
  <c r="D1484"/>
  <c r="E1484"/>
  <c r="F1484"/>
  <c r="G1484"/>
  <c r="H1484"/>
  <c r="I1484"/>
  <c r="J1484"/>
  <c r="K1484"/>
  <c r="L1484"/>
  <c r="M1484"/>
  <c r="D1485"/>
  <c r="E1485"/>
  <c r="F1485"/>
  <c r="G1485"/>
  <c r="H1485"/>
  <c r="I1485"/>
  <c r="J1485"/>
  <c r="K1485"/>
  <c r="L1485"/>
  <c r="M1485"/>
  <c r="D1486"/>
  <c r="E1486"/>
  <c r="F1486"/>
  <c r="G1486"/>
  <c r="H1486"/>
  <c r="I1486"/>
  <c r="J1486"/>
  <c r="K1486"/>
  <c r="L1486"/>
  <c r="M1486"/>
  <c r="D1487"/>
  <c r="E1487"/>
  <c r="F1487"/>
  <c r="G1487"/>
  <c r="H1487"/>
  <c r="I1487"/>
  <c r="J1487"/>
  <c r="K1487"/>
  <c r="L1487"/>
  <c r="M1487"/>
  <c r="D1488"/>
  <c r="E1488"/>
  <c r="F1488"/>
  <c r="G1488"/>
  <c r="H1488"/>
  <c r="I1488"/>
  <c r="J1488"/>
  <c r="K1488"/>
  <c r="L1488"/>
  <c r="M1488"/>
  <c r="D1489"/>
  <c r="E1489"/>
  <c r="F1489"/>
  <c r="G1489"/>
  <c r="H1489"/>
  <c r="I1489"/>
  <c r="J1489"/>
  <c r="K1489"/>
  <c r="L1489"/>
  <c r="M1489"/>
  <c r="D1490"/>
  <c r="E1490"/>
  <c r="F1490"/>
  <c r="G1490"/>
  <c r="H1490"/>
  <c r="I1490"/>
  <c r="J1490"/>
  <c r="K1490"/>
  <c r="L1490"/>
  <c r="M1490"/>
  <c r="D1491"/>
  <c r="E1491"/>
  <c r="F1491"/>
  <c r="G1491"/>
  <c r="H1491"/>
  <c r="I1491"/>
  <c r="J1491"/>
  <c r="K1491"/>
  <c r="L1491"/>
  <c r="M1491"/>
  <c r="D1492"/>
  <c r="E1492"/>
  <c r="F1492"/>
  <c r="G1492"/>
  <c r="H1492"/>
  <c r="I1492"/>
  <c r="J1492"/>
  <c r="K1492"/>
  <c r="L1492"/>
  <c r="M1492"/>
  <c r="D1493"/>
  <c r="E1493"/>
  <c r="F1493"/>
  <c r="G1493"/>
  <c r="H1493"/>
  <c r="I1493"/>
  <c r="J1493"/>
  <c r="K1493"/>
  <c r="L1493"/>
  <c r="M1493"/>
  <c r="D1494"/>
  <c r="E1494"/>
  <c r="F1494"/>
  <c r="G1494"/>
  <c r="H1494"/>
  <c r="I1494"/>
  <c r="J1494"/>
  <c r="K1494"/>
  <c r="L1494"/>
  <c r="M1494"/>
  <c r="D1495"/>
  <c r="E1495"/>
  <c r="F1495"/>
  <c r="G1495"/>
  <c r="H1495"/>
  <c r="I1495"/>
  <c r="J1495"/>
  <c r="K1495"/>
  <c r="L1495"/>
  <c r="M1495"/>
  <c r="D1496"/>
  <c r="E1496"/>
  <c r="F1496"/>
  <c r="G1496"/>
  <c r="H1496"/>
  <c r="I1496"/>
  <c r="J1496"/>
  <c r="K1496"/>
  <c r="L1496"/>
  <c r="M1496"/>
  <c r="D1497"/>
  <c r="E1497"/>
  <c r="F1497"/>
  <c r="G1497"/>
  <c r="H1497"/>
  <c r="I1497"/>
  <c r="J1497"/>
  <c r="K1497"/>
  <c r="L1497"/>
  <c r="M1497"/>
  <c r="D1498"/>
  <c r="E1498"/>
  <c r="F1498"/>
  <c r="G1498"/>
  <c r="H1498"/>
  <c r="I1498"/>
  <c r="J1498"/>
  <c r="K1498"/>
  <c r="L1498"/>
  <c r="M1498"/>
  <c r="D1499"/>
  <c r="E1499"/>
  <c r="F1499"/>
  <c r="G1499"/>
  <c r="H1499"/>
  <c r="I1499"/>
  <c r="J1499"/>
  <c r="K1499"/>
  <c r="L1499"/>
  <c r="M1499"/>
  <c r="D1500"/>
  <c r="E1500"/>
  <c r="F1500"/>
  <c r="G1500"/>
  <c r="H1500"/>
  <c r="I1500"/>
  <c r="J1500"/>
  <c r="K1500"/>
  <c r="L1500"/>
  <c r="M1500"/>
  <c r="D1501"/>
  <c r="E1501"/>
  <c r="F1501"/>
  <c r="G1501"/>
  <c r="H1501"/>
  <c r="I1501"/>
  <c r="J1501"/>
  <c r="K1501"/>
  <c r="L1501"/>
  <c r="M1501"/>
  <c r="D1502"/>
  <c r="E1502"/>
  <c r="F1502"/>
  <c r="G1502"/>
  <c r="H1502"/>
  <c r="I1502"/>
  <c r="J1502"/>
  <c r="K1502"/>
  <c r="L1502"/>
  <c r="M1502"/>
  <c r="D1503"/>
  <c r="E1503"/>
  <c r="F1503"/>
  <c r="G1503"/>
  <c r="H1503"/>
  <c r="I1503"/>
  <c r="J1503"/>
  <c r="K1503"/>
  <c r="L1503"/>
  <c r="M1503"/>
  <c r="D1504"/>
  <c r="E1504"/>
  <c r="F1504"/>
  <c r="G1504"/>
  <c r="H1504"/>
  <c r="I1504"/>
  <c r="J1504"/>
  <c r="K1504"/>
  <c r="L1504"/>
  <c r="M1504"/>
  <c r="D1505"/>
  <c r="E1505"/>
  <c r="F1505"/>
  <c r="G1505"/>
  <c r="H1505"/>
  <c r="I1505"/>
  <c r="J1505"/>
  <c r="K1505"/>
  <c r="L1505"/>
  <c r="M1505"/>
  <c r="D1506"/>
  <c r="E1506"/>
  <c r="F1506"/>
  <c r="G1506"/>
  <c r="H1506"/>
  <c r="I1506"/>
  <c r="J1506"/>
  <c r="K1506"/>
  <c r="L1506"/>
  <c r="M1506"/>
  <c r="D1507"/>
  <c r="E1507"/>
  <c r="F1507"/>
  <c r="G1507"/>
  <c r="H1507"/>
  <c r="I1507"/>
  <c r="J1507"/>
  <c r="K1507"/>
  <c r="L1507"/>
  <c r="M1507"/>
  <c r="D1508"/>
  <c r="E1508"/>
  <c r="F1508"/>
  <c r="G1508"/>
  <c r="H1508"/>
  <c r="I1508"/>
  <c r="J1508"/>
  <c r="K1508"/>
  <c r="L1508"/>
  <c r="M1508"/>
  <c r="D1509"/>
  <c r="E1509"/>
  <c r="F1509"/>
  <c r="G1509"/>
  <c r="H1509"/>
  <c r="I1509"/>
  <c r="J1509"/>
  <c r="K1509"/>
  <c r="L1509"/>
  <c r="M1509"/>
  <c r="D1510"/>
  <c r="E1510"/>
  <c r="F1510"/>
  <c r="G1510"/>
  <c r="H1510"/>
  <c r="I1510"/>
  <c r="J1510"/>
  <c r="K1510"/>
  <c r="L1510"/>
  <c r="M1510"/>
  <c r="D1511"/>
  <c r="E1511"/>
  <c r="F1511"/>
  <c r="G1511"/>
  <c r="H1511"/>
  <c r="I1511"/>
  <c r="J1511"/>
  <c r="K1511"/>
  <c r="L1511"/>
  <c r="M1511"/>
  <c r="D1512"/>
  <c r="E1512"/>
  <c r="F1512"/>
  <c r="G1512"/>
  <c r="H1512"/>
  <c r="I1512"/>
  <c r="J1512"/>
  <c r="K1512"/>
  <c r="L1512"/>
  <c r="M1512"/>
  <c r="D1513"/>
  <c r="E1513"/>
  <c r="F1513"/>
  <c r="G1513"/>
  <c r="H1513"/>
  <c r="I1513"/>
  <c r="J1513"/>
  <c r="K1513"/>
  <c r="L1513"/>
  <c r="M1513"/>
  <c r="D1514"/>
  <c r="E1514"/>
  <c r="F1514"/>
  <c r="G1514"/>
  <c r="H1514"/>
  <c r="I1514"/>
  <c r="J1514"/>
  <c r="K1514"/>
  <c r="L1514"/>
  <c r="M1514"/>
  <c r="D1515"/>
  <c r="E1515"/>
  <c r="F1515"/>
  <c r="G1515"/>
  <c r="H1515"/>
  <c r="I1515"/>
  <c r="J1515"/>
  <c r="K1515"/>
  <c r="L1515"/>
  <c r="M1515"/>
  <c r="D1516"/>
  <c r="E1516"/>
  <c r="F1516"/>
  <c r="G1516"/>
  <c r="H1516"/>
  <c r="I1516"/>
  <c r="J1516"/>
  <c r="K1516"/>
  <c r="L1516"/>
  <c r="M1516"/>
  <c r="D1517"/>
  <c r="E1517"/>
  <c r="F1517"/>
  <c r="G1517"/>
  <c r="H1517"/>
  <c r="I1517"/>
  <c r="J1517"/>
  <c r="K1517"/>
  <c r="L1517"/>
  <c r="M1517"/>
  <c r="D1518"/>
  <c r="E1518"/>
  <c r="F1518"/>
  <c r="G1518"/>
  <c r="H1518"/>
  <c r="I1518"/>
  <c r="J1518"/>
  <c r="K1518"/>
  <c r="L1518"/>
  <c r="M1518"/>
  <c r="D1519"/>
  <c r="E1519"/>
  <c r="F1519"/>
  <c r="G1519"/>
  <c r="H1519"/>
  <c r="I1519"/>
  <c r="J1519"/>
  <c r="K1519"/>
  <c r="L1519"/>
  <c r="M1519"/>
  <c r="D1520"/>
  <c r="E1520"/>
  <c r="F1520"/>
  <c r="G1520"/>
  <c r="H1520"/>
  <c r="I1520"/>
  <c r="J1520"/>
  <c r="K1520"/>
  <c r="L1520"/>
  <c r="M1520"/>
  <c r="D1521"/>
  <c r="E1521"/>
  <c r="F1521"/>
  <c r="G1521"/>
  <c r="H1521"/>
  <c r="I1521"/>
  <c r="J1521"/>
  <c r="K1521"/>
  <c r="L1521"/>
  <c r="M1521"/>
  <c r="D1522"/>
  <c r="E1522"/>
  <c r="F1522"/>
  <c r="G1522"/>
  <c r="H1522"/>
  <c r="I1522"/>
  <c r="J1522"/>
  <c r="K1522"/>
  <c r="L1522"/>
  <c r="M1522"/>
  <c r="D1523"/>
  <c r="E1523"/>
  <c r="F1523"/>
  <c r="G1523"/>
  <c r="H1523"/>
  <c r="I1523"/>
  <c r="J1523"/>
  <c r="K1523"/>
  <c r="L1523"/>
  <c r="M1523"/>
  <c r="D1524"/>
  <c r="E1524"/>
  <c r="F1524"/>
  <c r="G1524"/>
  <c r="H1524"/>
  <c r="I1524"/>
  <c r="J1524"/>
  <c r="K1524"/>
  <c r="L1524"/>
  <c r="M1524"/>
  <c r="D1525"/>
  <c r="E1525"/>
  <c r="F1525"/>
  <c r="G1525"/>
  <c r="H1525"/>
  <c r="I1525"/>
  <c r="J1525"/>
  <c r="K1525"/>
  <c r="L1525"/>
  <c r="M1525"/>
  <c r="D1526"/>
  <c r="E1526"/>
  <c r="F1526"/>
  <c r="G1526"/>
  <c r="H1526"/>
  <c r="I1526"/>
  <c r="J1526"/>
  <c r="K1526"/>
  <c r="L1526"/>
  <c r="M1526"/>
  <c r="D1527"/>
  <c r="E1527"/>
  <c r="F1527"/>
  <c r="G1527"/>
  <c r="H1527"/>
  <c r="I1527"/>
  <c r="J1527"/>
  <c r="K1527"/>
  <c r="L1527"/>
  <c r="M1527"/>
  <c r="D1528"/>
  <c r="E1528"/>
  <c r="F1528"/>
  <c r="G1528"/>
  <c r="H1528"/>
  <c r="I1528"/>
  <c r="J1528"/>
  <c r="K1528"/>
  <c r="L1528"/>
  <c r="M1528"/>
  <c r="D1529"/>
  <c r="E1529"/>
  <c r="F1529"/>
  <c r="G1529"/>
  <c r="H1529"/>
  <c r="I1529"/>
  <c r="J1529"/>
  <c r="K1529"/>
  <c r="L1529"/>
  <c r="M1529"/>
  <c r="D1530"/>
  <c r="E1530"/>
  <c r="F1530"/>
  <c r="G1530"/>
  <c r="H1530"/>
  <c r="I1530"/>
  <c r="J1530"/>
  <c r="K1530"/>
  <c r="L1530"/>
  <c r="M1530"/>
  <c r="D1531"/>
  <c r="E1531"/>
  <c r="F1531"/>
  <c r="G1531"/>
  <c r="H1531"/>
  <c r="I1531"/>
  <c r="J1531"/>
  <c r="K1531"/>
  <c r="L1531"/>
  <c r="M1531"/>
  <c r="D1532"/>
  <c r="E1532"/>
  <c r="F1532"/>
  <c r="G1532"/>
  <c r="H1532"/>
  <c r="I1532"/>
  <c r="J1532"/>
  <c r="K1532"/>
  <c r="L1532"/>
  <c r="M1532"/>
  <c r="D1533"/>
  <c r="E1533"/>
  <c r="F1533"/>
  <c r="G1533"/>
  <c r="H1533"/>
  <c r="I1533"/>
  <c r="J1533"/>
  <c r="K1533"/>
  <c r="L1533"/>
  <c r="M1533"/>
  <c r="D1534"/>
  <c r="E1534"/>
  <c r="F1534"/>
  <c r="G1534"/>
  <c r="H1534"/>
  <c r="I1534"/>
  <c r="J1534"/>
  <c r="K1534"/>
  <c r="L1534"/>
  <c r="M1534"/>
  <c r="D1535"/>
  <c r="E1535"/>
  <c r="F1535"/>
  <c r="G1535"/>
  <c r="H1535"/>
  <c r="I1535"/>
  <c r="J1535"/>
  <c r="K1535"/>
  <c r="L1535"/>
  <c r="M1535"/>
  <c r="D1536"/>
  <c r="E1536"/>
  <c r="F1536"/>
  <c r="G1536"/>
  <c r="H1536"/>
  <c r="I1536"/>
  <c r="J1536"/>
  <c r="K1536"/>
  <c r="L1536"/>
  <c r="M1536"/>
  <c r="D1537"/>
  <c r="E1537"/>
  <c r="F1537"/>
  <c r="G1537"/>
  <c r="H1537"/>
  <c r="I1537"/>
  <c r="J1537"/>
  <c r="K1537"/>
  <c r="L1537"/>
  <c r="M1537"/>
  <c r="D1538"/>
  <c r="E1538"/>
  <c r="F1538"/>
  <c r="G1538"/>
  <c r="H1538"/>
  <c r="I1538"/>
  <c r="J1538"/>
  <c r="K1538"/>
  <c r="L1538"/>
  <c r="M1538"/>
  <c r="D1539"/>
  <c r="E1539"/>
  <c r="F1539"/>
  <c r="G1539"/>
  <c r="H1539"/>
  <c r="I1539"/>
  <c r="J1539"/>
  <c r="K1539"/>
  <c r="L1539"/>
  <c r="M1539"/>
  <c r="D1540"/>
  <c r="E1540"/>
  <c r="F1540"/>
  <c r="G1540"/>
  <c r="H1540"/>
  <c r="I1540"/>
  <c r="J1540"/>
  <c r="K1540"/>
  <c r="L1540"/>
  <c r="M1540"/>
  <c r="D1541"/>
  <c r="E1541"/>
  <c r="F1541"/>
  <c r="G1541"/>
  <c r="H1541"/>
  <c r="I1541"/>
  <c r="J1541"/>
  <c r="K1541"/>
  <c r="L1541"/>
  <c r="M1541"/>
  <c r="D1542"/>
  <c r="E1542"/>
  <c r="F1542"/>
  <c r="G1542"/>
  <c r="H1542"/>
  <c r="I1542"/>
  <c r="J1542"/>
  <c r="K1542"/>
  <c r="L1542"/>
  <c r="M1542"/>
  <c r="D1543"/>
  <c r="E1543"/>
  <c r="F1543"/>
  <c r="G1543"/>
  <c r="H1543"/>
  <c r="I1543"/>
  <c r="J1543"/>
  <c r="K1543"/>
  <c r="L1543"/>
  <c r="M1543"/>
  <c r="D1544"/>
  <c r="E1544"/>
  <c r="F1544"/>
  <c r="G1544"/>
  <c r="H1544"/>
  <c r="I1544"/>
  <c r="J1544"/>
  <c r="K1544"/>
  <c r="L1544"/>
  <c r="M1544"/>
  <c r="D1545"/>
  <c r="E1545"/>
  <c r="F1545"/>
  <c r="G1545"/>
  <c r="H1545"/>
  <c r="I1545"/>
  <c r="J1545"/>
  <c r="K1545"/>
  <c r="L1545"/>
  <c r="M1545"/>
  <c r="D1546"/>
  <c r="E1546"/>
  <c r="F1546"/>
  <c r="G1546"/>
  <c r="H1546"/>
  <c r="I1546"/>
  <c r="J1546"/>
  <c r="K1546"/>
  <c r="L1546"/>
  <c r="M1546"/>
  <c r="D1547"/>
  <c r="E1547"/>
  <c r="F1547"/>
  <c r="G1547"/>
  <c r="H1547"/>
  <c r="I1547"/>
  <c r="J1547"/>
  <c r="K1547"/>
  <c r="L1547"/>
  <c r="M1547"/>
  <c r="D1548"/>
  <c r="E1548"/>
  <c r="F1548"/>
  <c r="G1548"/>
  <c r="H1548"/>
  <c r="I1548"/>
  <c r="J1548"/>
  <c r="K1548"/>
  <c r="L1548"/>
  <c r="M1548"/>
  <c r="D1549"/>
  <c r="E1549"/>
  <c r="F1549"/>
  <c r="G1549"/>
  <c r="H1549"/>
  <c r="I1549"/>
  <c r="J1549"/>
  <c r="K1549"/>
  <c r="L1549"/>
  <c r="M1549"/>
  <c r="D1550"/>
  <c r="E1550"/>
  <c r="F1550"/>
  <c r="G1550"/>
  <c r="H1550"/>
  <c r="I1550"/>
  <c r="J1550"/>
  <c r="K1550"/>
  <c r="L1550"/>
  <c r="M1550"/>
  <c r="D1551"/>
  <c r="E1551"/>
  <c r="F1551"/>
  <c r="G1551"/>
  <c r="H1551"/>
  <c r="I1551"/>
  <c r="J1551"/>
  <c r="K1551"/>
  <c r="L1551"/>
  <c r="M1551"/>
  <c r="D1552"/>
  <c r="E1552"/>
  <c r="F1552"/>
  <c r="G1552"/>
  <c r="H1552"/>
  <c r="I1552"/>
  <c r="J1552"/>
  <c r="K1552"/>
  <c r="L1552"/>
  <c r="M1552"/>
  <c r="D1553"/>
  <c r="E1553"/>
  <c r="F1553"/>
  <c r="G1553"/>
  <c r="H1553"/>
  <c r="I1553"/>
  <c r="J1553"/>
  <c r="K1553"/>
  <c r="L1553"/>
  <c r="M1553"/>
  <c r="D1554"/>
  <c r="E1554"/>
  <c r="F1554"/>
  <c r="G1554"/>
  <c r="H1554"/>
  <c r="I1554"/>
  <c r="J1554"/>
  <c r="K1554"/>
  <c r="L1554"/>
  <c r="M1554"/>
  <c r="D1555"/>
  <c r="E1555"/>
  <c r="F1555"/>
  <c r="G1555"/>
  <c r="H1555"/>
  <c r="I1555"/>
  <c r="J1555"/>
  <c r="K1555"/>
  <c r="L1555"/>
  <c r="M1555"/>
  <c r="D1556"/>
  <c r="E1556"/>
  <c r="F1556"/>
  <c r="G1556"/>
  <c r="H1556"/>
  <c r="I1556"/>
  <c r="J1556"/>
  <c r="K1556"/>
  <c r="L1556"/>
  <c r="M1556"/>
  <c r="D1557"/>
  <c r="E1557"/>
  <c r="F1557"/>
  <c r="G1557"/>
  <c r="H1557"/>
  <c r="I1557"/>
  <c r="J1557"/>
  <c r="K1557"/>
  <c r="L1557"/>
  <c r="M1557"/>
  <c r="D1558"/>
  <c r="E1558"/>
  <c r="F1558"/>
  <c r="G1558"/>
  <c r="H1558"/>
  <c r="I1558"/>
  <c r="J1558"/>
  <c r="K1558"/>
  <c r="L1558"/>
  <c r="M1558"/>
  <c r="D1559"/>
  <c r="E1559"/>
  <c r="F1559"/>
  <c r="G1559"/>
  <c r="H1559"/>
  <c r="I1559"/>
  <c r="J1559"/>
  <c r="K1559"/>
  <c r="L1559"/>
  <c r="M1559"/>
  <c r="D1560"/>
  <c r="E1560"/>
  <c r="F1560"/>
  <c r="G1560"/>
  <c r="H1560"/>
  <c r="I1560"/>
  <c r="J1560"/>
  <c r="K1560"/>
  <c r="L1560"/>
  <c r="M1560"/>
  <c r="D1561"/>
  <c r="E1561"/>
  <c r="F1561"/>
  <c r="G1561"/>
  <c r="H1561"/>
  <c r="I1561"/>
  <c r="J1561"/>
  <c r="K1561"/>
  <c r="L1561"/>
  <c r="M1561"/>
  <c r="D1562"/>
  <c r="E1562"/>
  <c r="F1562"/>
  <c r="G1562"/>
  <c r="H1562"/>
  <c r="I1562"/>
  <c r="J1562"/>
  <c r="K1562"/>
  <c r="L1562"/>
  <c r="M1562"/>
  <c r="D1563"/>
  <c r="E1563"/>
  <c r="F1563"/>
  <c r="G1563"/>
  <c r="H1563"/>
  <c r="I1563"/>
  <c r="J1563"/>
  <c r="K1563"/>
  <c r="L1563"/>
  <c r="M1563"/>
  <c r="D1564"/>
  <c r="E1564"/>
  <c r="F1564"/>
  <c r="G1564"/>
  <c r="H1564"/>
  <c r="I1564"/>
  <c r="J1564"/>
  <c r="K1564"/>
  <c r="L1564"/>
  <c r="M1564"/>
  <c r="D1565"/>
  <c r="E1565"/>
  <c r="F1565"/>
  <c r="G1565"/>
  <c r="H1565"/>
  <c r="I1565"/>
  <c r="J1565"/>
  <c r="K1565"/>
  <c r="L1565"/>
  <c r="M1565"/>
  <c r="D1566"/>
  <c r="E1566"/>
  <c r="F1566"/>
  <c r="G1566"/>
  <c r="H1566"/>
  <c r="I1566"/>
  <c r="J1566"/>
  <c r="K1566"/>
  <c r="L1566"/>
  <c r="M1566"/>
  <c r="D1567"/>
  <c r="E1567"/>
  <c r="F1567"/>
  <c r="G1567"/>
  <c r="H1567"/>
  <c r="I1567"/>
  <c r="J1567"/>
  <c r="K1567"/>
  <c r="L1567"/>
  <c r="M1567"/>
  <c r="D1568"/>
  <c r="E1568"/>
  <c r="F1568"/>
  <c r="G1568"/>
  <c r="H1568"/>
  <c r="I1568"/>
  <c r="J1568"/>
  <c r="K1568"/>
  <c r="L1568"/>
  <c r="M1568"/>
  <c r="D1569"/>
  <c r="E1569"/>
  <c r="F1569"/>
  <c r="G1569"/>
  <c r="H1569"/>
  <c r="I1569"/>
  <c r="J1569"/>
  <c r="K1569"/>
  <c r="L1569"/>
  <c r="M1569"/>
  <c r="D1570"/>
  <c r="E1570"/>
  <c r="F1570"/>
  <c r="G1570"/>
  <c r="H1570"/>
  <c r="I1570"/>
  <c r="J1570"/>
  <c r="K1570"/>
  <c r="L1570"/>
  <c r="M1570"/>
  <c r="D1571"/>
  <c r="E1571"/>
  <c r="F1571"/>
  <c r="G1571"/>
  <c r="H1571"/>
  <c r="I1571"/>
  <c r="J1571"/>
  <c r="K1571"/>
  <c r="L1571"/>
  <c r="M1571"/>
  <c r="D1572"/>
  <c r="E1572"/>
  <c r="F1572"/>
  <c r="G1572"/>
  <c r="H1572"/>
  <c r="I1572"/>
  <c r="J1572"/>
  <c r="K1572"/>
  <c r="L1572"/>
  <c r="M1572"/>
  <c r="D1573"/>
  <c r="E1573"/>
  <c r="F1573"/>
  <c r="G1573"/>
  <c r="H1573"/>
  <c r="I1573"/>
  <c r="J1573"/>
  <c r="K1573"/>
  <c r="L1573"/>
  <c r="M1573"/>
  <c r="D1574"/>
  <c r="E1574"/>
  <c r="F1574"/>
  <c r="G1574"/>
  <c r="H1574"/>
  <c r="I1574"/>
  <c r="J1574"/>
  <c r="K1574"/>
  <c r="L1574"/>
  <c r="M1574"/>
  <c r="D1575"/>
  <c r="E1575"/>
  <c r="F1575"/>
  <c r="G1575"/>
  <c r="H1575"/>
  <c r="I1575"/>
  <c r="J1575"/>
  <c r="K1575"/>
  <c r="L1575"/>
  <c r="M1575"/>
  <c r="D1576"/>
  <c r="E1576"/>
  <c r="F1576"/>
  <c r="G1576"/>
  <c r="H1576"/>
  <c r="I1576"/>
  <c r="J1576"/>
  <c r="K1576"/>
  <c r="L1576"/>
  <c r="M1576"/>
  <c r="D1577"/>
  <c r="E1577"/>
  <c r="F1577"/>
  <c r="G1577"/>
  <c r="H1577"/>
  <c r="I1577"/>
  <c r="J1577"/>
  <c r="K1577"/>
  <c r="L1577"/>
  <c r="M1577"/>
  <c r="D1578"/>
  <c r="E1578"/>
  <c r="F1578"/>
  <c r="G1578"/>
  <c r="H1578"/>
  <c r="I1578"/>
  <c r="J1578"/>
  <c r="K1578"/>
  <c r="L1578"/>
  <c r="M1578"/>
  <c r="D1579"/>
  <c r="E1579"/>
  <c r="F1579"/>
  <c r="G1579"/>
  <c r="H1579"/>
  <c r="I1579"/>
  <c r="J1579"/>
  <c r="K1579"/>
  <c r="L1579"/>
  <c r="M1579"/>
  <c r="D1580"/>
  <c r="E1580"/>
  <c r="F1580"/>
  <c r="G1580"/>
  <c r="H1580"/>
  <c r="I1580"/>
  <c r="J1580"/>
  <c r="K1580"/>
  <c r="L1580"/>
  <c r="M1580"/>
  <c r="D1581"/>
  <c r="E1581"/>
  <c r="F1581"/>
  <c r="G1581"/>
  <c r="H1581"/>
  <c r="I1581"/>
  <c r="J1581"/>
  <c r="K1581"/>
  <c r="L1581"/>
  <c r="M1581"/>
  <c r="D1582"/>
  <c r="E1582"/>
  <c r="F1582"/>
  <c r="G1582"/>
  <c r="H1582"/>
  <c r="I1582"/>
  <c r="J1582"/>
  <c r="K1582"/>
  <c r="L1582"/>
  <c r="M1582"/>
  <c r="D1583"/>
  <c r="E1583"/>
  <c r="F1583"/>
  <c r="G1583"/>
  <c r="H1583"/>
  <c r="I1583"/>
  <c r="J1583"/>
  <c r="K1583"/>
  <c r="L1583"/>
  <c r="M1583"/>
  <c r="D1584"/>
  <c r="E1584"/>
  <c r="F1584"/>
  <c r="G1584"/>
  <c r="H1584"/>
  <c r="I1584"/>
  <c r="J1584"/>
  <c r="K1584"/>
  <c r="L1584"/>
  <c r="M1584"/>
  <c r="D1585"/>
  <c r="E1585"/>
  <c r="F1585"/>
  <c r="G1585"/>
  <c r="H1585"/>
  <c r="I1585"/>
  <c r="J1585"/>
  <c r="K1585"/>
  <c r="L1585"/>
  <c r="M1585"/>
  <c r="D1586"/>
  <c r="E1586"/>
  <c r="F1586"/>
  <c r="G1586"/>
  <c r="H1586"/>
  <c r="I1586"/>
  <c r="J1586"/>
  <c r="K1586"/>
  <c r="L1586"/>
  <c r="M1586"/>
  <c r="D1587"/>
  <c r="E1587"/>
  <c r="F1587"/>
  <c r="G1587"/>
  <c r="H1587"/>
  <c r="I1587"/>
  <c r="J1587"/>
  <c r="K1587"/>
  <c r="L1587"/>
  <c r="M1587"/>
  <c r="D1588"/>
  <c r="E1588"/>
  <c r="F1588"/>
  <c r="G1588"/>
  <c r="H1588"/>
  <c r="I1588"/>
  <c r="J1588"/>
  <c r="K1588"/>
  <c r="L1588"/>
  <c r="M1588"/>
  <c r="D1589"/>
  <c r="E1589"/>
  <c r="F1589"/>
  <c r="G1589"/>
  <c r="H1589"/>
  <c r="I1589"/>
  <c r="J1589"/>
  <c r="K1589"/>
  <c r="L1589"/>
  <c r="M1589"/>
  <c r="D1590"/>
  <c r="E1590"/>
  <c r="F1590"/>
  <c r="G1590"/>
  <c r="H1590"/>
  <c r="I1590"/>
  <c r="J1590"/>
  <c r="K1590"/>
  <c r="L1590"/>
  <c r="M1590"/>
  <c r="D1591"/>
  <c r="E1591"/>
  <c r="F1591"/>
  <c r="G1591"/>
  <c r="H1591"/>
  <c r="I1591"/>
  <c r="J1591"/>
  <c r="K1591"/>
  <c r="L1591"/>
  <c r="M1591"/>
  <c r="D1592"/>
  <c r="E1592"/>
  <c r="F1592"/>
  <c r="G1592"/>
  <c r="H1592"/>
  <c r="I1592"/>
  <c r="J1592"/>
  <c r="K1592"/>
  <c r="L1592"/>
  <c r="M1592"/>
  <c r="D1593"/>
  <c r="E1593"/>
  <c r="F1593"/>
  <c r="G1593"/>
  <c r="H1593"/>
  <c r="I1593"/>
  <c r="J1593"/>
  <c r="K1593"/>
  <c r="L1593"/>
  <c r="M1593"/>
  <c r="D1594"/>
  <c r="E1594"/>
  <c r="F1594"/>
  <c r="G1594"/>
  <c r="H1594"/>
  <c r="I1594"/>
  <c r="J1594"/>
  <c r="K1594"/>
  <c r="L1594"/>
  <c r="M1594"/>
  <c r="D1595"/>
  <c r="E1595"/>
  <c r="F1595"/>
  <c r="G1595"/>
  <c r="H1595"/>
  <c r="I1595"/>
  <c r="J1595"/>
  <c r="K1595"/>
  <c r="L1595"/>
  <c r="M1595"/>
  <c r="D1596"/>
  <c r="E1596"/>
  <c r="F1596"/>
  <c r="G1596"/>
  <c r="H1596"/>
  <c r="I1596"/>
  <c r="J1596"/>
  <c r="K1596"/>
  <c r="L1596"/>
  <c r="M1596"/>
  <c r="D1597"/>
  <c r="E1597"/>
  <c r="F1597"/>
  <c r="G1597"/>
  <c r="H1597"/>
  <c r="I1597"/>
  <c r="J1597"/>
  <c r="K1597"/>
  <c r="L1597"/>
  <c r="M1597"/>
  <c r="D1598"/>
  <c r="E1598"/>
  <c r="F1598"/>
  <c r="G1598"/>
  <c r="H1598"/>
  <c r="I1598"/>
  <c r="J1598"/>
  <c r="K1598"/>
  <c r="L1598"/>
  <c r="M1598"/>
  <c r="D1599"/>
  <c r="E1599"/>
  <c r="F1599"/>
  <c r="G1599"/>
  <c r="H1599"/>
  <c r="I1599"/>
  <c r="J1599"/>
  <c r="K1599"/>
  <c r="L1599"/>
  <c r="M1599"/>
  <c r="D1600"/>
  <c r="E1600"/>
  <c r="F1600"/>
  <c r="G1600"/>
  <c r="H1600"/>
  <c r="I1600"/>
  <c r="J1600"/>
  <c r="K1600"/>
  <c r="L1600"/>
  <c r="M1600"/>
  <c r="D1601"/>
  <c r="E1601"/>
  <c r="F1601"/>
  <c r="G1601"/>
  <c r="H1601"/>
  <c r="I1601"/>
  <c r="J1601"/>
  <c r="K1601"/>
  <c r="L1601"/>
  <c r="M1601"/>
  <c r="D1602"/>
  <c r="E1602"/>
  <c r="F1602"/>
  <c r="G1602"/>
  <c r="H1602"/>
  <c r="I1602"/>
  <c r="J1602"/>
  <c r="K1602"/>
  <c r="L1602"/>
  <c r="M1602"/>
  <c r="D1603"/>
  <c r="E1603"/>
  <c r="F1603"/>
  <c r="G1603"/>
  <c r="H1603"/>
  <c r="I1603"/>
  <c r="J1603"/>
  <c r="K1603"/>
  <c r="L1603"/>
  <c r="M1603"/>
  <c r="D1604"/>
  <c r="E1604"/>
  <c r="F1604"/>
  <c r="G1604"/>
  <c r="H1604"/>
  <c r="I1604"/>
  <c r="J1604"/>
  <c r="K1604"/>
  <c r="L1604"/>
  <c r="M1604"/>
  <c r="D1605"/>
  <c r="E1605"/>
  <c r="F1605"/>
  <c r="G1605"/>
  <c r="H1605"/>
  <c r="I1605"/>
  <c r="J1605"/>
  <c r="K1605"/>
  <c r="L1605"/>
  <c r="M1605"/>
  <c r="D1606"/>
  <c r="E1606"/>
  <c r="F1606"/>
  <c r="G1606"/>
  <c r="H1606"/>
  <c r="I1606"/>
  <c r="J1606"/>
  <c r="K1606"/>
  <c r="L1606"/>
  <c r="M1606"/>
  <c r="D1607"/>
  <c r="E1607"/>
  <c r="F1607"/>
  <c r="G1607"/>
  <c r="H1607"/>
  <c r="I1607"/>
  <c r="J1607"/>
  <c r="K1607"/>
  <c r="L1607"/>
  <c r="M1607"/>
  <c r="D1608"/>
  <c r="E1608"/>
  <c r="F1608"/>
  <c r="G1608"/>
  <c r="H1608"/>
  <c r="I1608"/>
  <c r="J1608"/>
  <c r="K1608"/>
  <c r="L1608"/>
  <c r="M1608"/>
  <c r="D1609"/>
  <c r="E1609"/>
  <c r="F1609"/>
  <c r="G1609"/>
  <c r="H1609"/>
  <c r="I1609"/>
  <c r="J1609"/>
  <c r="K1609"/>
  <c r="L1609"/>
  <c r="M1609"/>
  <c r="D1610"/>
  <c r="E1610"/>
  <c r="F1610"/>
  <c r="G1610"/>
  <c r="H1610"/>
  <c r="I1610"/>
  <c r="J1610"/>
  <c r="K1610"/>
  <c r="L1610"/>
  <c r="M1610"/>
  <c r="D1611"/>
  <c r="E1611"/>
  <c r="F1611"/>
  <c r="G1611"/>
  <c r="H1611"/>
  <c r="I1611"/>
  <c r="J1611"/>
  <c r="K1611"/>
  <c r="L1611"/>
  <c r="M1611"/>
  <c r="D1612"/>
  <c r="E1612"/>
  <c r="F1612"/>
  <c r="G1612"/>
  <c r="H1612"/>
  <c r="I1612"/>
  <c r="J1612"/>
  <c r="K1612"/>
  <c r="L1612"/>
  <c r="M1612"/>
  <c r="D1613"/>
  <c r="E1613"/>
  <c r="F1613"/>
  <c r="G1613"/>
  <c r="H1613"/>
  <c r="I1613"/>
  <c r="J1613"/>
  <c r="K1613"/>
  <c r="L1613"/>
  <c r="M1613"/>
  <c r="D1614"/>
  <c r="E1614"/>
  <c r="F1614"/>
  <c r="G1614"/>
  <c r="H1614"/>
  <c r="I1614"/>
  <c r="J1614"/>
  <c r="K1614"/>
  <c r="L1614"/>
  <c r="M1614"/>
  <c r="D1615"/>
  <c r="E1615"/>
  <c r="F1615"/>
  <c r="G1615"/>
  <c r="H1615"/>
  <c r="I1615"/>
  <c r="J1615"/>
  <c r="K1615"/>
  <c r="L1615"/>
  <c r="M1615"/>
  <c r="D1616"/>
  <c r="E1616"/>
  <c r="F1616"/>
  <c r="G1616"/>
  <c r="H1616"/>
  <c r="I1616"/>
  <c r="J1616"/>
  <c r="K1616"/>
  <c r="L1616"/>
  <c r="M1616"/>
  <c r="D1617"/>
  <c r="E1617"/>
  <c r="F1617"/>
  <c r="G1617"/>
  <c r="H1617"/>
  <c r="I1617"/>
  <c r="J1617"/>
  <c r="K1617"/>
  <c r="L1617"/>
  <c r="M1617"/>
  <c r="D1618"/>
  <c r="E1618"/>
  <c r="F1618"/>
  <c r="G1618"/>
  <c r="H1618"/>
  <c r="I1618"/>
  <c r="J1618"/>
  <c r="K1618"/>
  <c r="L1618"/>
  <c r="M1618"/>
  <c r="D1619"/>
  <c r="E1619"/>
  <c r="F1619"/>
  <c r="G1619"/>
  <c r="H1619"/>
  <c r="I1619"/>
  <c r="J1619"/>
  <c r="K1619"/>
  <c r="L1619"/>
  <c r="M1619"/>
  <c r="D1620"/>
  <c r="E1620"/>
  <c r="F1620"/>
  <c r="G1620"/>
  <c r="H1620"/>
  <c r="I1620"/>
  <c r="J1620"/>
  <c r="K1620"/>
  <c r="L1620"/>
  <c r="M1620"/>
  <c r="D1621"/>
  <c r="E1621"/>
  <c r="F1621"/>
  <c r="G1621"/>
  <c r="H1621"/>
  <c r="I1621"/>
  <c r="J1621"/>
  <c r="K1621"/>
  <c r="L1621"/>
  <c r="M1621"/>
  <c r="D1622"/>
  <c r="E1622"/>
  <c r="F1622"/>
  <c r="G1622"/>
  <c r="H1622"/>
  <c r="I1622"/>
  <c r="J1622"/>
  <c r="K1622"/>
  <c r="L1622"/>
  <c r="M1622"/>
  <c r="D1623"/>
  <c r="E1623"/>
  <c r="F1623"/>
  <c r="G1623"/>
  <c r="H1623"/>
  <c r="I1623"/>
  <c r="J1623"/>
  <c r="K1623"/>
  <c r="L1623"/>
  <c r="M1623"/>
  <c r="D1624"/>
  <c r="E1624"/>
  <c r="F1624"/>
  <c r="G1624"/>
  <c r="H1624"/>
  <c r="I1624"/>
  <c r="J1624"/>
  <c r="K1624"/>
  <c r="L1624"/>
  <c r="M1624"/>
  <c r="D1625"/>
  <c r="E1625"/>
  <c r="F1625"/>
  <c r="G1625"/>
  <c r="H1625"/>
  <c r="I1625"/>
  <c r="J1625"/>
  <c r="K1625"/>
  <c r="L1625"/>
  <c r="M1625"/>
  <c r="D1626"/>
  <c r="E1626"/>
  <c r="F1626"/>
  <c r="G1626"/>
  <c r="H1626"/>
  <c r="I1626"/>
  <c r="J1626"/>
  <c r="K1626"/>
  <c r="L1626"/>
  <c r="M1626"/>
  <c r="D1627"/>
  <c r="E1627"/>
  <c r="F1627"/>
  <c r="G1627"/>
  <c r="H1627"/>
  <c r="I1627"/>
  <c r="J1627"/>
  <c r="K1627"/>
  <c r="L1627"/>
  <c r="M1627"/>
  <c r="D1628"/>
  <c r="E1628"/>
  <c r="F1628"/>
  <c r="G1628"/>
  <c r="H1628"/>
  <c r="I1628"/>
  <c r="J1628"/>
  <c r="K1628"/>
  <c r="L1628"/>
  <c r="M1628"/>
  <c r="D1629"/>
  <c r="E1629"/>
  <c r="F1629"/>
  <c r="G1629"/>
  <c r="H1629"/>
  <c r="I1629"/>
  <c r="J1629"/>
  <c r="K1629"/>
  <c r="L1629"/>
  <c r="M1629"/>
  <c r="D1630"/>
  <c r="E1630"/>
  <c r="F1630"/>
  <c r="G1630"/>
  <c r="H1630"/>
  <c r="I1630"/>
  <c r="J1630"/>
  <c r="K1630"/>
  <c r="L1630"/>
  <c r="M1630"/>
  <c r="D1631"/>
  <c r="E1631"/>
  <c r="F1631"/>
  <c r="G1631"/>
  <c r="H1631"/>
  <c r="I1631"/>
  <c r="J1631"/>
  <c r="K1631"/>
  <c r="L1631"/>
  <c r="M1631"/>
  <c r="D1632"/>
  <c r="E1632"/>
  <c r="F1632"/>
  <c r="G1632"/>
  <c r="H1632"/>
  <c r="I1632"/>
  <c r="J1632"/>
  <c r="K1632"/>
  <c r="L1632"/>
  <c r="M1632"/>
  <c r="D1633"/>
  <c r="E1633"/>
  <c r="F1633"/>
  <c r="G1633"/>
  <c r="H1633"/>
  <c r="I1633"/>
  <c r="J1633"/>
  <c r="K1633"/>
  <c r="L1633"/>
  <c r="M1633"/>
  <c r="D1634"/>
  <c r="E1634"/>
  <c r="F1634"/>
  <c r="G1634"/>
  <c r="H1634"/>
  <c r="I1634"/>
  <c r="J1634"/>
  <c r="K1634"/>
  <c r="L1634"/>
  <c r="M1634"/>
  <c r="D1635"/>
  <c r="E1635"/>
  <c r="F1635"/>
  <c r="G1635"/>
  <c r="H1635"/>
  <c r="I1635"/>
  <c r="J1635"/>
  <c r="K1635"/>
  <c r="L1635"/>
  <c r="M1635"/>
  <c r="D1636"/>
  <c r="E1636"/>
  <c r="F1636"/>
  <c r="G1636"/>
  <c r="H1636"/>
  <c r="I1636"/>
  <c r="J1636"/>
  <c r="K1636"/>
  <c r="L1636"/>
  <c r="M1636"/>
  <c r="D1637"/>
  <c r="E1637"/>
  <c r="F1637"/>
  <c r="G1637"/>
  <c r="H1637"/>
  <c r="I1637"/>
  <c r="J1637"/>
  <c r="K1637"/>
  <c r="L1637"/>
  <c r="M1637"/>
  <c r="D1638"/>
  <c r="E1638"/>
  <c r="F1638"/>
  <c r="G1638"/>
  <c r="H1638"/>
  <c r="I1638"/>
  <c r="J1638"/>
  <c r="K1638"/>
  <c r="L1638"/>
  <c r="M1638"/>
  <c r="D1639"/>
  <c r="E1639"/>
  <c r="F1639"/>
  <c r="G1639"/>
  <c r="H1639"/>
  <c r="I1639"/>
  <c r="J1639"/>
  <c r="K1639"/>
  <c r="L1639"/>
  <c r="M1639"/>
  <c r="D1640"/>
  <c r="E1640"/>
  <c r="F1640"/>
  <c r="G1640"/>
  <c r="H1640"/>
  <c r="I1640"/>
  <c r="J1640"/>
  <c r="K1640"/>
  <c r="L1640"/>
  <c r="M1640"/>
  <c r="D1641"/>
  <c r="E1641"/>
  <c r="F1641"/>
  <c r="G1641"/>
  <c r="H1641"/>
  <c r="I1641"/>
  <c r="J1641"/>
  <c r="K1641"/>
  <c r="L1641"/>
  <c r="M1641"/>
  <c r="D1642"/>
  <c r="E1642"/>
  <c r="F1642"/>
  <c r="G1642"/>
  <c r="H1642"/>
  <c r="I1642"/>
  <c r="J1642"/>
  <c r="K1642"/>
  <c r="L1642"/>
  <c r="M1642"/>
  <c r="D1643"/>
  <c r="E1643"/>
  <c r="F1643"/>
  <c r="G1643"/>
  <c r="H1643"/>
  <c r="I1643"/>
  <c r="J1643"/>
  <c r="K1643"/>
  <c r="L1643"/>
  <c r="M1643"/>
  <c r="D1644"/>
  <c r="E1644"/>
  <c r="F1644"/>
  <c r="G1644"/>
  <c r="H1644"/>
  <c r="I1644"/>
  <c r="J1644"/>
  <c r="K1644"/>
  <c r="L1644"/>
  <c r="M1644"/>
  <c r="D1645"/>
  <c r="E1645"/>
  <c r="F1645"/>
  <c r="G1645"/>
  <c r="H1645"/>
  <c r="I1645"/>
  <c r="J1645"/>
  <c r="K1645"/>
  <c r="L1645"/>
  <c r="M1645"/>
  <c r="D1646"/>
  <c r="E1646"/>
  <c r="F1646"/>
  <c r="G1646"/>
  <c r="H1646"/>
  <c r="I1646"/>
  <c r="J1646"/>
  <c r="K1646"/>
  <c r="L1646"/>
  <c r="M1646"/>
  <c r="D1647"/>
  <c r="E1647"/>
  <c r="F1647"/>
  <c r="G1647"/>
  <c r="H1647"/>
  <c r="I1647"/>
  <c r="J1647"/>
  <c r="K1647"/>
  <c r="L1647"/>
  <c r="M1647"/>
  <c r="D1648"/>
  <c r="E1648"/>
  <c r="F1648"/>
  <c r="G1648"/>
  <c r="H1648"/>
  <c r="I1648"/>
  <c r="J1648"/>
  <c r="K1648"/>
  <c r="L1648"/>
  <c r="M1648"/>
  <c r="D1649"/>
  <c r="E1649"/>
  <c r="F1649"/>
  <c r="G1649"/>
  <c r="H1649"/>
  <c r="I1649"/>
  <c r="J1649"/>
  <c r="K1649"/>
  <c r="L1649"/>
  <c r="M1649"/>
  <c r="D1650"/>
  <c r="E1650"/>
  <c r="F1650"/>
  <c r="G1650"/>
  <c r="H1650"/>
  <c r="I1650"/>
  <c r="J1650"/>
  <c r="K1650"/>
  <c r="L1650"/>
  <c r="M1650"/>
  <c r="D1651"/>
  <c r="E1651"/>
  <c r="F1651"/>
  <c r="G1651"/>
  <c r="H1651"/>
  <c r="I1651"/>
  <c r="J1651"/>
  <c r="K1651"/>
  <c r="L1651"/>
  <c r="M1651"/>
  <c r="D1652"/>
  <c r="E1652"/>
  <c r="F1652"/>
  <c r="G1652"/>
  <c r="H1652"/>
  <c r="I1652"/>
  <c r="J1652"/>
  <c r="K1652"/>
  <c r="L1652"/>
  <c r="M1652"/>
  <c r="D1653"/>
  <c r="E1653"/>
  <c r="F1653"/>
  <c r="G1653"/>
  <c r="H1653"/>
  <c r="I1653"/>
  <c r="J1653"/>
  <c r="K1653"/>
  <c r="L1653"/>
  <c r="M1653"/>
  <c r="D1654"/>
  <c r="E1654"/>
  <c r="F1654"/>
  <c r="G1654"/>
  <c r="H1654"/>
  <c r="I1654"/>
  <c r="J1654"/>
  <c r="K1654"/>
  <c r="L1654"/>
  <c r="M1654"/>
  <c r="D1655"/>
  <c r="E1655"/>
  <c r="F1655"/>
  <c r="G1655"/>
  <c r="H1655"/>
  <c r="I1655"/>
  <c r="J1655"/>
  <c r="K1655"/>
  <c r="L1655"/>
  <c r="M1655"/>
  <c r="D1656"/>
  <c r="E1656"/>
  <c r="F1656"/>
  <c r="G1656"/>
  <c r="H1656"/>
  <c r="I1656"/>
  <c r="J1656"/>
  <c r="K1656"/>
  <c r="L1656"/>
  <c r="M1656"/>
  <c r="D1657"/>
  <c r="E1657"/>
  <c r="F1657"/>
  <c r="G1657"/>
  <c r="H1657"/>
  <c r="I1657"/>
  <c r="J1657"/>
  <c r="K1657"/>
  <c r="L1657"/>
  <c r="M1657"/>
  <c r="D1658"/>
  <c r="E1658"/>
  <c r="F1658"/>
  <c r="G1658"/>
  <c r="H1658"/>
  <c r="I1658"/>
  <c r="J1658"/>
  <c r="K1658"/>
  <c r="L1658"/>
  <c r="M1658"/>
  <c r="D1659"/>
  <c r="E1659"/>
  <c r="F1659"/>
  <c r="G1659"/>
  <c r="H1659"/>
  <c r="I1659"/>
  <c r="J1659"/>
  <c r="K1659"/>
  <c r="L1659"/>
  <c r="M1659"/>
  <c r="D1660"/>
  <c r="E1660"/>
  <c r="F1660"/>
  <c r="G1660"/>
  <c r="H1660"/>
  <c r="I1660"/>
  <c r="J1660"/>
  <c r="K1660"/>
  <c r="L1660"/>
  <c r="M1660"/>
  <c r="D1661"/>
  <c r="E1661"/>
  <c r="F1661"/>
  <c r="G1661"/>
  <c r="H1661"/>
  <c r="I1661"/>
  <c r="J1661"/>
  <c r="K1661"/>
  <c r="L1661"/>
  <c r="M1661"/>
  <c r="D1662"/>
  <c r="E1662"/>
  <c r="F1662"/>
  <c r="G1662"/>
  <c r="H1662"/>
  <c r="I1662"/>
  <c r="J1662"/>
  <c r="K1662"/>
  <c r="L1662"/>
  <c r="M1662"/>
  <c r="D1663"/>
  <c r="E1663"/>
  <c r="F1663"/>
  <c r="G1663"/>
  <c r="H1663"/>
  <c r="I1663"/>
  <c r="J1663"/>
  <c r="K1663"/>
  <c r="L1663"/>
  <c r="M1663"/>
  <c r="D1664"/>
  <c r="E1664"/>
  <c r="F1664"/>
  <c r="G1664"/>
  <c r="H1664"/>
  <c r="I1664"/>
  <c r="J1664"/>
  <c r="K1664"/>
  <c r="L1664"/>
  <c r="M1664"/>
  <c r="D1665"/>
  <c r="E1665"/>
  <c r="F1665"/>
  <c r="G1665"/>
  <c r="H1665"/>
  <c r="I1665"/>
  <c r="J1665"/>
  <c r="K1665"/>
  <c r="L1665"/>
  <c r="M1665"/>
  <c r="D1666"/>
  <c r="E1666"/>
  <c r="F1666"/>
  <c r="G1666"/>
  <c r="H1666"/>
  <c r="I1666"/>
  <c r="J1666"/>
  <c r="K1666"/>
  <c r="L1666"/>
  <c r="M1666"/>
  <c r="D1667"/>
  <c r="E1667"/>
  <c r="F1667"/>
  <c r="G1667"/>
  <c r="H1667"/>
  <c r="I1667"/>
  <c r="J1667"/>
  <c r="K1667"/>
  <c r="L1667"/>
  <c r="M1667"/>
  <c r="D1668"/>
  <c r="E1668"/>
  <c r="F1668"/>
  <c r="G1668"/>
  <c r="H1668"/>
  <c r="I1668"/>
  <c r="J1668"/>
  <c r="K1668"/>
  <c r="L1668"/>
  <c r="M1668"/>
  <c r="D1669"/>
  <c r="E1669"/>
  <c r="F1669"/>
  <c r="G1669"/>
  <c r="H1669"/>
  <c r="I1669"/>
  <c r="J1669"/>
  <c r="K1669"/>
  <c r="L1669"/>
  <c r="M1669"/>
  <c r="D1670"/>
  <c r="E1670"/>
  <c r="F1670"/>
  <c r="G1670"/>
  <c r="H1670"/>
  <c r="I1670"/>
  <c r="J1670"/>
  <c r="K1670"/>
  <c r="L1670"/>
  <c r="M1670"/>
  <c r="D1671"/>
  <c r="E1671"/>
  <c r="F1671"/>
  <c r="G1671"/>
  <c r="H1671"/>
  <c r="I1671"/>
  <c r="J1671"/>
  <c r="K1671"/>
  <c r="L1671"/>
  <c r="M1671"/>
  <c r="D1672"/>
  <c r="E1672"/>
  <c r="F1672"/>
  <c r="G1672"/>
  <c r="H1672"/>
  <c r="I1672"/>
  <c r="J1672"/>
  <c r="K1672"/>
  <c r="L1672"/>
  <c r="M1672"/>
  <c r="D1673"/>
  <c r="E1673"/>
  <c r="F1673"/>
  <c r="G1673"/>
  <c r="H1673"/>
  <c r="I1673"/>
  <c r="J1673"/>
  <c r="K1673"/>
  <c r="L1673"/>
  <c r="M1673"/>
  <c r="D1674"/>
  <c r="E1674"/>
  <c r="F1674"/>
  <c r="G1674"/>
  <c r="H1674"/>
  <c r="I1674"/>
  <c r="J1674"/>
  <c r="K1674"/>
  <c r="L1674"/>
  <c r="M1674"/>
  <c r="D1675"/>
  <c r="E1675"/>
  <c r="F1675"/>
  <c r="G1675"/>
  <c r="H1675"/>
  <c r="I1675"/>
  <c r="J1675"/>
  <c r="K1675"/>
  <c r="L1675"/>
  <c r="M1675"/>
  <c r="D1676"/>
  <c r="E1676"/>
  <c r="F1676"/>
  <c r="G1676"/>
  <c r="H1676"/>
  <c r="I1676"/>
  <c r="J1676"/>
  <c r="K1676"/>
  <c r="L1676"/>
  <c r="M1676"/>
  <c r="D1677"/>
  <c r="E1677"/>
  <c r="F1677"/>
  <c r="G1677"/>
  <c r="H1677"/>
  <c r="I1677"/>
  <c r="J1677"/>
  <c r="K1677"/>
  <c r="L1677"/>
  <c r="M1677"/>
  <c r="D1678"/>
  <c r="E1678"/>
  <c r="F1678"/>
  <c r="G1678"/>
  <c r="H1678"/>
  <c r="I1678"/>
  <c r="J1678"/>
  <c r="K1678"/>
  <c r="L1678"/>
  <c r="M1678"/>
  <c r="D1679"/>
  <c r="E1679"/>
  <c r="F1679"/>
  <c r="G1679"/>
  <c r="H1679"/>
  <c r="I1679"/>
  <c r="J1679"/>
  <c r="K1679"/>
  <c r="L1679"/>
  <c r="M1679"/>
  <c r="D1680"/>
  <c r="E1680"/>
  <c r="F1680"/>
  <c r="G1680"/>
  <c r="H1680"/>
  <c r="I1680"/>
  <c r="J1680"/>
  <c r="K1680"/>
  <c r="L1680"/>
  <c r="M1680"/>
  <c r="D1681"/>
  <c r="E1681"/>
  <c r="F1681"/>
  <c r="G1681"/>
  <c r="H1681"/>
  <c r="I1681"/>
  <c r="J1681"/>
  <c r="K1681"/>
  <c r="L1681"/>
  <c r="M1681"/>
  <c r="D1682"/>
  <c r="E1682"/>
  <c r="F1682"/>
  <c r="G1682"/>
  <c r="H1682"/>
  <c r="I1682"/>
  <c r="J1682"/>
  <c r="K1682"/>
  <c r="L1682"/>
  <c r="M1682"/>
  <c r="D1683"/>
  <c r="E1683"/>
  <c r="F1683"/>
  <c r="G1683"/>
  <c r="H1683"/>
  <c r="I1683"/>
  <c r="J1683"/>
  <c r="K1683"/>
  <c r="L1683"/>
  <c r="M1683"/>
  <c r="D1684"/>
  <c r="E1684"/>
  <c r="F1684"/>
  <c r="G1684"/>
  <c r="H1684"/>
  <c r="I1684"/>
  <c r="J1684"/>
  <c r="K1684"/>
  <c r="L1684"/>
  <c r="M1684"/>
  <c r="D1685"/>
  <c r="E1685"/>
  <c r="F1685"/>
  <c r="G1685"/>
  <c r="H1685"/>
  <c r="I1685"/>
  <c r="J1685"/>
  <c r="K1685"/>
  <c r="L1685"/>
  <c r="M1685"/>
  <c r="D1686"/>
  <c r="E1686"/>
  <c r="F1686"/>
  <c r="G1686"/>
  <c r="H1686"/>
  <c r="I1686"/>
  <c r="J1686"/>
  <c r="K1686"/>
  <c r="L1686"/>
  <c r="M1686"/>
  <c r="D1687"/>
  <c r="E1687"/>
  <c r="F1687"/>
  <c r="G1687"/>
  <c r="H1687"/>
  <c r="I1687"/>
  <c r="J1687"/>
  <c r="K1687"/>
  <c r="L1687"/>
  <c r="M1687"/>
  <c r="D1688"/>
  <c r="E1688"/>
  <c r="F1688"/>
  <c r="G1688"/>
  <c r="H1688"/>
  <c r="I1688"/>
  <c r="J1688"/>
  <c r="K1688"/>
  <c r="L1688"/>
  <c r="M1688"/>
  <c r="D1689"/>
  <c r="E1689"/>
  <c r="F1689"/>
  <c r="G1689"/>
  <c r="H1689"/>
  <c r="I1689"/>
  <c r="J1689"/>
  <c r="K1689"/>
  <c r="L1689"/>
  <c r="M1689"/>
  <c r="D1690"/>
  <c r="E1690"/>
  <c r="F1690"/>
  <c r="G1690"/>
  <c r="H1690"/>
  <c r="I1690"/>
  <c r="J1690"/>
  <c r="K1690"/>
  <c r="L1690"/>
  <c r="M1690"/>
  <c r="D1691"/>
  <c r="E1691"/>
  <c r="F1691"/>
  <c r="G1691"/>
  <c r="H1691"/>
  <c r="I1691"/>
  <c r="J1691"/>
  <c r="K1691"/>
  <c r="L1691"/>
  <c r="M1691"/>
  <c r="D1692"/>
  <c r="E1692"/>
  <c r="F1692"/>
  <c r="G1692"/>
  <c r="H1692"/>
  <c r="I1692"/>
  <c r="J1692"/>
  <c r="K1692"/>
  <c r="L1692"/>
  <c r="M1692"/>
  <c r="D1693"/>
  <c r="E1693"/>
  <c r="F1693"/>
  <c r="G1693"/>
  <c r="H1693"/>
  <c r="I1693"/>
  <c r="J1693"/>
  <c r="K1693"/>
  <c r="L1693"/>
  <c r="M1693"/>
  <c r="D1694"/>
  <c r="E1694"/>
  <c r="F1694"/>
  <c r="G1694"/>
  <c r="H1694"/>
  <c r="I1694"/>
  <c r="J1694"/>
  <c r="K1694"/>
  <c r="L1694"/>
  <c r="M1694"/>
  <c r="D1695"/>
  <c r="E1695"/>
  <c r="F1695"/>
  <c r="G1695"/>
  <c r="H1695"/>
  <c r="I1695"/>
  <c r="J1695"/>
  <c r="K1695"/>
  <c r="L1695"/>
  <c r="M1695"/>
  <c r="D1696"/>
  <c r="E1696"/>
  <c r="F1696"/>
  <c r="G1696"/>
  <c r="H1696"/>
  <c r="I1696"/>
  <c r="J1696"/>
  <c r="K1696"/>
  <c r="L1696"/>
  <c r="M1696"/>
  <c r="D1697"/>
  <c r="E1697"/>
  <c r="F1697"/>
  <c r="G1697"/>
  <c r="H1697"/>
  <c r="I1697"/>
  <c r="J1697"/>
  <c r="K1697"/>
  <c r="L1697"/>
  <c r="M1697"/>
  <c r="D1698"/>
  <c r="E1698"/>
  <c r="F1698"/>
  <c r="G1698"/>
  <c r="H1698"/>
  <c r="I1698"/>
  <c r="J1698"/>
  <c r="K1698"/>
  <c r="L1698"/>
  <c r="M1698"/>
  <c r="D1699"/>
  <c r="E1699"/>
  <c r="F1699"/>
  <c r="G1699"/>
  <c r="H1699"/>
  <c r="I1699"/>
  <c r="J1699"/>
  <c r="K1699"/>
  <c r="L1699"/>
  <c r="M1699"/>
  <c r="D1700"/>
  <c r="E1700"/>
  <c r="F1700"/>
  <c r="G1700"/>
  <c r="H1700"/>
  <c r="I1700"/>
  <c r="J1700"/>
  <c r="K1700"/>
  <c r="L1700"/>
  <c r="M1700"/>
  <c r="D1701"/>
  <c r="E1701"/>
  <c r="F1701"/>
  <c r="G1701"/>
  <c r="H1701"/>
  <c r="I1701"/>
  <c r="J1701"/>
  <c r="K1701"/>
  <c r="L1701"/>
  <c r="M1701"/>
  <c r="D1702"/>
  <c r="E1702"/>
  <c r="F1702"/>
  <c r="G1702"/>
  <c r="H1702"/>
  <c r="I1702"/>
  <c r="J1702"/>
  <c r="K1702"/>
  <c r="L1702"/>
  <c r="M1702"/>
  <c r="D1703"/>
  <c r="E1703"/>
  <c r="F1703"/>
  <c r="G1703"/>
  <c r="H1703"/>
  <c r="I1703"/>
  <c r="J1703"/>
  <c r="K1703"/>
  <c r="L1703"/>
  <c r="M1703"/>
  <c r="D1704"/>
  <c r="E1704"/>
  <c r="F1704"/>
  <c r="G1704"/>
  <c r="H1704"/>
  <c r="I1704"/>
  <c r="J1704"/>
  <c r="K1704"/>
  <c r="L1704"/>
  <c r="M1704"/>
  <c r="D1705"/>
  <c r="E1705"/>
  <c r="F1705"/>
  <c r="G1705"/>
  <c r="H1705"/>
  <c r="I1705"/>
  <c r="J1705"/>
  <c r="K1705"/>
  <c r="L1705"/>
  <c r="M1705"/>
  <c r="D1706"/>
  <c r="E1706"/>
  <c r="F1706"/>
  <c r="G1706"/>
  <c r="H1706"/>
  <c r="I1706"/>
  <c r="J1706"/>
  <c r="K1706"/>
  <c r="L1706"/>
  <c r="M1706"/>
  <c r="D1707"/>
  <c r="E1707"/>
  <c r="F1707"/>
  <c r="G1707"/>
  <c r="H1707"/>
  <c r="I1707"/>
  <c r="J1707"/>
  <c r="K1707"/>
  <c r="L1707"/>
  <c r="M1707"/>
  <c r="D1708"/>
  <c r="E1708"/>
  <c r="F1708"/>
  <c r="G1708"/>
  <c r="H1708"/>
  <c r="I1708"/>
  <c r="J1708"/>
  <c r="K1708"/>
  <c r="L1708"/>
  <c r="M1708"/>
  <c r="D1709"/>
  <c r="E1709"/>
  <c r="F1709"/>
  <c r="G1709"/>
  <c r="H1709"/>
  <c r="I1709"/>
  <c r="J1709"/>
  <c r="K1709"/>
  <c r="L1709"/>
  <c r="M1709"/>
  <c r="D1710"/>
  <c r="E1710"/>
  <c r="F1710"/>
  <c r="G1710"/>
  <c r="H1710"/>
  <c r="I1710"/>
  <c r="J1710"/>
  <c r="K1710"/>
  <c r="L1710"/>
  <c r="M1710"/>
  <c r="D1711"/>
  <c r="E1711"/>
  <c r="F1711"/>
  <c r="G1711"/>
  <c r="H1711"/>
  <c r="I1711"/>
  <c r="J1711"/>
  <c r="K1711"/>
  <c r="L1711"/>
  <c r="M1711"/>
  <c r="D1712"/>
  <c r="E1712"/>
  <c r="F1712"/>
  <c r="G1712"/>
  <c r="H1712"/>
  <c r="I1712"/>
  <c r="J1712"/>
  <c r="K1712"/>
  <c r="L1712"/>
  <c r="M1712"/>
  <c r="D1713"/>
  <c r="E1713"/>
  <c r="F1713"/>
  <c r="G1713"/>
  <c r="H1713"/>
  <c r="I1713"/>
  <c r="J1713"/>
  <c r="K1713"/>
  <c r="L1713"/>
  <c r="M1713"/>
  <c r="D1714"/>
  <c r="E1714"/>
  <c r="F1714"/>
  <c r="G1714"/>
  <c r="H1714"/>
  <c r="I1714"/>
  <c r="J1714"/>
  <c r="K1714"/>
  <c r="L1714"/>
  <c r="M1714"/>
  <c r="D1715"/>
  <c r="E1715"/>
  <c r="F1715"/>
  <c r="G1715"/>
  <c r="H1715"/>
  <c r="I1715"/>
  <c r="J1715"/>
  <c r="K1715"/>
  <c r="L1715"/>
  <c r="M1715"/>
  <c r="D1716"/>
  <c r="E1716"/>
  <c r="F1716"/>
  <c r="G1716"/>
  <c r="H1716"/>
  <c r="I1716"/>
  <c r="J1716"/>
  <c r="K1716"/>
  <c r="L1716"/>
  <c r="M1716"/>
  <c r="D1717"/>
  <c r="E1717"/>
  <c r="F1717"/>
  <c r="G1717"/>
  <c r="H1717"/>
  <c r="I1717"/>
  <c r="J1717"/>
  <c r="K1717"/>
  <c r="L1717"/>
  <c r="M1717"/>
  <c r="D1718"/>
  <c r="E1718"/>
  <c r="F1718"/>
  <c r="G1718"/>
  <c r="H1718"/>
  <c r="I1718"/>
  <c r="J1718"/>
  <c r="K1718"/>
  <c r="L1718"/>
  <c r="M1718"/>
  <c r="D1719"/>
  <c r="E1719"/>
  <c r="F1719"/>
  <c r="G1719"/>
  <c r="H1719"/>
  <c r="I1719"/>
  <c r="J1719"/>
  <c r="K1719"/>
  <c r="L1719"/>
  <c r="M1719"/>
  <c r="D1720"/>
  <c r="E1720"/>
  <c r="F1720"/>
  <c r="G1720"/>
  <c r="H1720"/>
  <c r="I1720"/>
  <c r="J1720"/>
  <c r="K1720"/>
  <c r="L1720"/>
  <c r="M1720"/>
  <c r="D1721"/>
  <c r="E1721"/>
  <c r="F1721"/>
  <c r="G1721"/>
  <c r="H1721"/>
  <c r="I1721"/>
  <c r="J1721"/>
  <c r="K1721"/>
  <c r="L1721"/>
  <c r="M1721"/>
  <c r="D1722"/>
  <c r="E1722"/>
  <c r="F1722"/>
  <c r="G1722"/>
  <c r="H1722"/>
  <c r="I1722"/>
  <c r="J1722"/>
  <c r="K1722"/>
  <c r="L1722"/>
  <c r="M1722"/>
  <c r="D1723"/>
  <c r="E1723"/>
  <c r="F1723"/>
  <c r="G1723"/>
  <c r="H1723"/>
  <c r="I1723"/>
  <c r="J1723"/>
  <c r="K1723"/>
  <c r="L1723"/>
  <c r="M1723"/>
  <c r="D1724"/>
  <c r="E1724"/>
  <c r="F1724"/>
  <c r="G1724"/>
  <c r="H1724"/>
  <c r="I1724"/>
  <c r="J1724"/>
  <c r="K1724"/>
  <c r="L1724"/>
  <c r="M1724"/>
  <c r="D1725"/>
  <c r="E1725"/>
  <c r="F1725"/>
  <c r="G1725"/>
  <c r="H1725"/>
  <c r="I1725"/>
  <c r="J1725"/>
  <c r="K1725"/>
  <c r="L1725"/>
  <c r="M1725"/>
  <c r="D1726"/>
  <c r="E1726"/>
  <c r="F1726"/>
  <c r="G1726"/>
  <c r="H1726"/>
  <c r="I1726"/>
  <c r="J1726"/>
  <c r="K1726"/>
  <c r="L1726"/>
  <c r="M1726"/>
  <c r="D1727"/>
  <c r="E1727"/>
  <c r="F1727"/>
  <c r="G1727"/>
  <c r="H1727"/>
  <c r="I1727"/>
  <c r="J1727"/>
  <c r="K1727"/>
  <c r="L1727"/>
  <c r="M1727"/>
  <c r="D1728"/>
  <c r="E1728"/>
  <c r="F1728"/>
  <c r="G1728"/>
  <c r="H1728"/>
  <c r="I1728"/>
  <c r="J1728"/>
  <c r="K1728"/>
  <c r="L1728"/>
  <c r="M1728"/>
  <c r="D1729"/>
  <c r="E1729"/>
  <c r="F1729"/>
  <c r="G1729"/>
  <c r="H1729"/>
  <c r="I1729"/>
  <c r="J1729"/>
  <c r="K1729"/>
  <c r="L1729"/>
  <c r="M1729"/>
  <c r="D1730"/>
  <c r="E1730"/>
  <c r="F1730"/>
  <c r="G1730"/>
  <c r="H1730"/>
  <c r="I1730"/>
  <c r="J1730"/>
  <c r="K1730"/>
  <c r="L1730"/>
  <c r="M1730"/>
  <c r="D1731"/>
  <c r="E1731"/>
  <c r="F1731"/>
  <c r="G1731"/>
  <c r="H1731"/>
  <c r="I1731"/>
  <c r="J1731"/>
  <c r="K1731"/>
  <c r="L1731"/>
  <c r="M1731"/>
  <c r="D1732"/>
  <c r="E1732"/>
  <c r="F1732"/>
  <c r="G1732"/>
  <c r="H1732"/>
  <c r="I1732"/>
  <c r="J1732"/>
  <c r="K1732"/>
  <c r="L1732"/>
  <c r="M1732"/>
  <c r="D1733"/>
  <c r="E1733"/>
  <c r="F1733"/>
  <c r="G1733"/>
  <c r="H1733"/>
  <c r="I1733"/>
  <c r="J1733"/>
  <c r="K1733"/>
  <c r="L1733"/>
  <c r="M1733"/>
  <c r="D1734"/>
  <c r="E1734"/>
  <c r="F1734"/>
  <c r="G1734"/>
  <c r="H1734"/>
  <c r="I1734"/>
  <c r="J1734"/>
  <c r="K1734"/>
  <c r="L1734"/>
  <c r="M1734"/>
  <c r="D1735"/>
  <c r="E1735"/>
  <c r="F1735"/>
  <c r="G1735"/>
  <c r="H1735"/>
  <c r="I1735"/>
  <c r="J1735"/>
  <c r="K1735"/>
  <c r="L1735"/>
  <c r="M1735"/>
  <c r="D1736"/>
  <c r="E1736"/>
  <c r="F1736"/>
  <c r="G1736"/>
  <c r="H1736"/>
  <c r="I1736"/>
  <c r="J1736"/>
  <c r="K1736"/>
  <c r="L1736"/>
  <c r="M1736"/>
  <c r="D1737"/>
  <c r="E1737"/>
  <c r="F1737"/>
  <c r="G1737"/>
  <c r="H1737"/>
  <c r="I1737"/>
  <c r="J1737"/>
  <c r="K1737"/>
  <c r="L1737"/>
  <c r="M1737"/>
  <c r="D1738"/>
  <c r="E1738"/>
  <c r="F1738"/>
  <c r="G1738"/>
  <c r="H1738"/>
  <c r="I1738"/>
  <c r="J1738"/>
  <c r="K1738"/>
  <c r="L1738"/>
  <c r="M1738"/>
  <c r="D1739"/>
  <c r="E1739"/>
  <c r="F1739"/>
  <c r="G1739"/>
  <c r="H1739"/>
  <c r="I1739"/>
  <c r="J1739"/>
  <c r="K1739"/>
  <c r="L1739"/>
  <c r="M1739"/>
  <c r="D1740"/>
  <c r="E1740"/>
  <c r="F1740"/>
  <c r="G1740"/>
  <c r="H1740"/>
  <c r="I1740"/>
  <c r="J1740"/>
  <c r="K1740"/>
  <c r="L1740"/>
  <c r="M1740"/>
  <c r="D1741"/>
  <c r="E1741"/>
  <c r="F1741"/>
  <c r="G1741"/>
  <c r="H1741"/>
  <c r="I1741"/>
  <c r="J1741"/>
  <c r="K1741"/>
  <c r="L1741"/>
  <c r="M1741"/>
  <c r="D1742"/>
  <c r="E1742"/>
  <c r="F1742"/>
  <c r="G1742"/>
  <c r="H1742"/>
  <c r="I1742"/>
  <c r="J1742"/>
  <c r="K1742"/>
  <c r="L1742"/>
  <c r="M1742"/>
  <c r="D1743"/>
  <c r="E1743"/>
  <c r="F1743"/>
  <c r="G1743"/>
  <c r="H1743"/>
  <c r="I1743"/>
  <c r="J1743"/>
  <c r="K1743"/>
  <c r="L1743"/>
  <c r="M1743"/>
  <c r="D1744"/>
  <c r="E1744"/>
  <c r="F1744"/>
  <c r="G1744"/>
  <c r="H1744"/>
  <c r="I1744"/>
  <c r="J1744"/>
  <c r="K1744"/>
  <c r="L1744"/>
  <c r="M1744"/>
  <c r="D1745"/>
  <c r="E1745"/>
  <c r="F1745"/>
  <c r="G1745"/>
  <c r="H1745"/>
  <c r="I1745"/>
  <c r="J1745"/>
  <c r="K1745"/>
  <c r="L1745"/>
  <c r="M1745"/>
  <c r="D1746"/>
  <c r="E1746"/>
  <c r="F1746"/>
  <c r="G1746"/>
  <c r="H1746"/>
  <c r="I1746"/>
  <c r="J1746"/>
  <c r="K1746"/>
  <c r="L1746"/>
  <c r="M1746"/>
  <c r="D1747"/>
  <c r="E1747"/>
  <c r="F1747"/>
  <c r="G1747"/>
  <c r="H1747"/>
  <c r="I1747"/>
  <c r="J1747"/>
  <c r="K1747"/>
  <c r="L1747"/>
  <c r="M1747"/>
  <c r="D1748"/>
  <c r="E1748"/>
  <c r="F1748"/>
  <c r="G1748"/>
  <c r="H1748"/>
  <c r="I1748"/>
  <c r="J1748"/>
  <c r="K1748"/>
  <c r="L1748"/>
  <c r="M1748"/>
  <c r="D1749"/>
  <c r="E1749"/>
  <c r="F1749"/>
  <c r="G1749"/>
  <c r="H1749"/>
  <c r="I1749"/>
  <c r="J1749"/>
  <c r="K1749"/>
  <c r="L1749"/>
  <c r="M1749"/>
  <c r="D1750"/>
  <c r="E1750"/>
  <c r="F1750"/>
  <c r="G1750"/>
  <c r="H1750"/>
  <c r="I1750"/>
  <c r="J1750"/>
  <c r="K1750"/>
  <c r="L1750"/>
  <c r="M1750"/>
  <c r="D1751"/>
  <c r="E1751"/>
  <c r="F1751"/>
  <c r="G1751"/>
  <c r="H1751"/>
  <c r="I1751"/>
  <c r="J1751"/>
  <c r="K1751"/>
  <c r="L1751"/>
  <c r="M1751"/>
  <c r="D1752"/>
  <c r="E1752"/>
  <c r="F1752"/>
  <c r="G1752"/>
  <c r="H1752"/>
  <c r="I1752"/>
  <c r="J1752"/>
  <c r="K1752"/>
  <c r="L1752"/>
  <c r="M1752"/>
  <c r="D1753"/>
  <c r="E1753"/>
  <c r="F1753"/>
  <c r="G1753"/>
  <c r="H1753"/>
  <c r="I1753"/>
  <c r="J1753"/>
  <c r="K1753"/>
  <c r="L1753"/>
  <c r="M1753"/>
  <c r="D1754"/>
  <c r="E1754"/>
  <c r="F1754"/>
  <c r="G1754"/>
  <c r="H1754"/>
  <c r="I1754"/>
  <c r="J1754"/>
  <c r="K1754"/>
  <c r="L1754"/>
  <c r="M1754"/>
  <c r="D1755"/>
  <c r="E1755"/>
  <c r="F1755"/>
  <c r="G1755"/>
  <c r="H1755"/>
  <c r="I1755"/>
  <c r="J1755"/>
  <c r="K1755"/>
  <c r="L1755"/>
  <c r="M1755"/>
  <c r="D1756"/>
  <c r="E1756"/>
  <c r="F1756"/>
  <c r="G1756"/>
  <c r="H1756"/>
  <c r="I1756"/>
  <c r="J1756"/>
  <c r="K1756"/>
  <c r="L1756"/>
  <c r="M1756"/>
  <c r="D1757"/>
  <c r="E1757"/>
  <c r="F1757"/>
  <c r="G1757"/>
  <c r="H1757"/>
  <c r="I1757"/>
  <c r="J1757"/>
  <c r="K1757"/>
  <c r="L1757"/>
  <c r="M1757"/>
  <c r="D1758"/>
  <c r="E1758"/>
  <c r="F1758"/>
  <c r="G1758"/>
  <c r="H1758"/>
  <c r="I1758"/>
  <c r="J1758"/>
  <c r="K1758"/>
  <c r="L1758"/>
  <c r="M1758"/>
  <c r="D1759"/>
  <c r="E1759"/>
  <c r="F1759"/>
  <c r="G1759"/>
  <c r="H1759"/>
  <c r="I1759"/>
  <c r="J1759"/>
  <c r="K1759"/>
  <c r="L1759"/>
  <c r="M1759"/>
  <c r="D1760"/>
  <c r="E1760"/>
  <c r="F1760"/>
  <c r="G1760"/>
  <c r="H1760"/>
  <c r="I1760"/>
  <c r="J1760"/>
  <c r="K1760"/>
  <c r="L1760"/>
  <c r="M1760"/>
  <c r="D1761"/>
  <c r="E1761"/>
  <c r="F1761"/>
  <c r="G1761"/>
  <c r="H1761"/>
  <c r="I1761"/>
  <c r="J1761"/>
  <c r="K1761"/>
  <c r="L1761"/>
  <c r="M1761"/>
  <c r="D1762"/>
  <c r="E1762"/>
  <c r="F1762"/>
  <c r="G1762"/>
  <c r="H1762"/>
  <c r="I1762"/>
  <c r="J1762"/>
  <c r="K1762"/>
  <c r="L1762"/>
  <c r="M1762"/>
  <c r="D1763"/>
  <c r="E1763"/>
  <c r="F1763"/>
  <c r="G1763"/>
  <c r="H1763"/>
  <c r="I1763"/>
  <c r="J1763"/>
  <c r="K1763"/>
  <c r="L1763"/>
  <c r="M1763"/>
  <c r="D1764"/>
  <c r="E1764"/>
  <c r="F1764"/>
  <c r="G1764"/>
  <c r="H1764"/>
  <c r="I1764"/>
  <c r="J1764"/>
  <c r="K1764"/>
  <c r="L1764"/>
  <c r="M1764"/>
  <c r="D1765"/>
  <c r="E1765"/>
  <c r="F1765"/>
  <c r="G1765"/>
  <c r="H1765"/>
  <c r="I1765"/>
  <c r="J1765"/>
  <c r="K1765"/>
  <c r="L1765"/>
  <c r="M1765"/>
  <c r="D1766"/>
  <c r="E1766"/>
  <c r="F1766"/>
  <c r="G1766"/>
  <c r="H1766"/>
  <c r="I1766"/>
  <c r="J1766"/>
  <c r="K1766"/>
  <c r="L1766"/>
  <c r="M1766"/>
  <c r="D1767"/>
  <c r="E1767"/>
  <c r="F1767"/>
  <c r="G1767"/>
  <c r="H1767"/>
  <c r="I1767"/>
  <c r="J1767"/>
  <c r="K1767"/>
  <c r="L1767"/>
  <c r="M1767"/>
  <c r="D1768"/>
  <c r="E1768"/>
  <c r="F1768"/>
  <c r="G1768"/>
  <c r="H1768"/>
  <c r="I1768"/>
  <c r="J1768"/>
  <c r="K1768"/>
  <c r="L1768"/>
  <c r="M1768"/>
  <c r="D1769"/>
  <c r="E1769"/>
  <c r="F1769"/>
  <c r="G1769"/>
  <c r="H1769"/>
  <c r="I1769"/>
  <c r="J1769"/>
  <c r="K1769"/>
  <c r="L1769"/>
  <c r="M1769"/>
  <c r="D1770"/>
  <c r="E1770"/>
  <c r="F1770"/>
  <c r="G1770"/>
  <c r="H1770"/>
  <c r="I1770"/>
  <c r="J1770"/>
  <c r="K1770"/>
  <c r="L1770"/>
  <c r="M1770"/>
  <c r="D1771"/>
  <c r="E1771"/>
  <c r="F1771"/>
  <c r="G1771"/>
  <c r="H1771"/>
  <c r="I1771"/>
  <c r="J1771"/>
  <c r="K1771"/>
  <c r="L1771"/>
  <c r="M1771"/>
  <c r="D1772"/>
  <c r="E1772"/>
  <c r="F1772"/>
  <c r="G1772"/>
  <c r="H1772"/>
  <c r="I1772"/>
  <c r="J1772"/>
  <c r="K1772"/>
  <c r="L1772"/>
  <c r="M1772"/>
  <c r="D1773"/>
  <c r="E1773"/>
  <c r="F1773"/>
  <c r="G1773"/>
  <c r="H1773"/>
  <c r="I1773"/>
  <c r="J1773"/>
  <c r="K1773"/>
  <c r="L1773"/>
  <c r="M1773"/>
  <c r="D1774"/>
  <c r="E1774"/>
  <c r="F1774"/>
  <c r="G1774"/>
  <c r="H1774"/>
  <c r="I1774"/>
  <c r="J1774"/>
  <c r="K1774"/>
  <c r="L1774"/>
  <c r="M1774"/>
  <c r="D1775"/>
  <c r="E1775"/>
  <c r="F1775"/>
  <c r="G1775"/>
  <c r="H1775"/>
  <c r="I1775"/>
  <c r="J1775"/>
  <c r="K1775"/>
  <c r="L1775"/>
  <c r="M1775"/>
  <c r="D1776"/>
  <c r="E1776"/>
  <c r="F1776"/>
  <c r="G1776"/>
  <c r="H1776"/>
  <c r="I1776"/>
  <c r="J1776"/>
  <c r="K1776"/>
  <c r="L1776"/>
  <c r="M1776"/>
  <c r="D1777"/>
  <c r="E1777"/>
  <c r="F1777"/>
  <c r="G1777"/>
  <c r="H1777"/>
  <c r="I1777"/>
  <c r="J1777"/>
  <c r="K1777"/>
  <c r="L1777"/>
  <c r="M1777"/>
  <c r="D1778"/>
  <c r="E1778"/>
  <c r="F1778"/>
  <c r="G1778"/>
  <c r="H1778"/>
  <c r="I1778"/>
  <c r="J1778"/>
  <c r="K1778"/>
  <c r="L1778"/>
  <c r="M1778"/>
  <c r="D1779"/>
  <c r="E1779"/>
  <c r="F1779"/>
  <c r="G1779"/>
  <c r="H1779"/>
  <c r="I1779"/>
  <c r="J1779"/>
  <c r="K1779"/>
  <c r="L1779"/>
  <c r="M1779"/>
  <c r="D1780"/>
  <c r="E1780"/>
  <c r="F1780"/>
  <c r="G1780"/>
  <c r="H1780"/>
  <c r="I1780"/>
  <c r="J1780"/>
  <c r="K1780"/>
  <c r="L1780"/>
  <c r="M1780"/>
  <c r="D1781"/>
  <c r="E1781"/>
  <c r="F1781"/>
  <c r="G1781"/>
  <c r="H1781"/>
  <c r="I1781"/>
  <c r="J1781"/>
  <c r="K1781"/>
  <c r="L1781"/>
  <c r="M1781"/>
  <c r="D1782"/>
  <c r="E1782"/>
  <c r="F1782"/>
  <c r="G1782"/>
  <c r="H1782"/>
  <c r="I1782"/>
  <c r="J1782"/>
  <c r="K1782"/>
  <c r="L1782"/>
  <c r="M1782"/>
  <c r="D1783"/>
  <c r="E1783"/>
  <c r="F1783"/>
  <c r="G1783"/>
  <c r="H1783"/>
  <c r="I1783"/>
  <c r="J1783"/>
  <c r="K1783"/>
  <c r="L1783"/>
  <c r="M1783"/>
  <c r="D1784"/>
  <c r="E1784"/>
  <c r="F1784"/>
  <c r="G1784"/>
  <c r="H1784"/>
  <c r="I1784"/>
  <c r="J1784"/>
  <c r="K1784"/>
  <c r="L1784"/>
  <c r="M1784"/>
  <c r="D1785"/>
  <c r="E1785"/>
  <c r="F1785"/>
  <c r="G1785"/>
  <c r="H1785"/>
  <c r="I1785"/>
  <c r="J1785"/>
  <c r="K1785"/>
  <c r="L1785"/>
  <c r="M1785"/>
  <c r="D1786"/>
  <c r="E1786"/>
  <c r="F1786"/>
  <c r="G1786"/>
  <c r="H1786"/>
  <c r="I1786"/>
  <c r="J1786"/>
  <c r="K1786"/>
  <c r="L1786"/>
  <c r="M1786"/>
  <c r="D1787"/>
  <c r="E1787"/>
  <c r="F1787"/>
  <c r="G1787"/>
  <c r="H1787"/>
  <c r="I1787"/>
  <c r="J1787"/>
  <c r="K1787"/>
  <c r="L1787"/>
  <c r="M1787"/>
  <c r="D1788"/>
  <c r="E1788"/>
  <c r="F1788"/>
  <c r="G1788"/>
  <c r="H1788"/>
  <c r="I1788"/>
  <c r="J1788"/>
  <c r="K1788"/>
  <c r="L1788"/>
  <c r="M1788"/>
  <c r="D1789"/>
  <c r="E1789"/>
  <c r="F1789"/>
  <c r="G1789"/>
  <c r="H1789"/>
  <c r="I1789"/>
  <c r="J1789"/>
  <c r="K1789"/>
  <c r="L1789"/>
  <c r="M1789"/>
  <c r="D1790"/>
  <c r="E1790"/>
  <c r="F1790"/>
  <c r="G1790"/>
  <c r="H1790"/>
  <c r="I1790"/>
  <c r="J1790"/>
  <c r="K1790"/>
  <c r="L1790"/>
  <c r="M1790"/>
  <c r="D1791"/>
  <c r="E1791"/>
  <c r="F1791"/>
  <c r="G1791"/>
  <c r="H1791"/>
  <c r="I1791"/>
  <c r="J1791"/>
  <c r="K1791"/>
  <c r="L1791"/>
  <c r="M1791"/>
  <c r="D1792"/>
  <c r="E1792"/>
  <c r="F1792"/>
  <c r="G1792"/>
  <c r="H1792"/>
  <c r="I1792"/>
  <c r="J1792"/>
  <c r="K1792"/>
  <c r="L1792"/>
  <c r="M1792"/>
  <c r="D1793"/>
  <c r="E1793"/>
  <c r="F1793"/>
  <c r="G1793"/>
  <c r="H1793"/>
  <c r="I1793"/>
  <c r="J1793"/>
  <c r="K1793"/>
  <c r="L1793"/>
  <c r="M1793"/>
  <c r="D1794"/>
  <c r="E1794"/>
  <c r="F1794"/>
  <c r="G1794"/>
  <c r="H1794"/>
  <c r="I1794"/>
  <c r="J1794"/>
  <c r="K1794"/>
  <c r="L1794"/>
  <c r="M1794"/>
  <c r="D1795"/>
  <c r="E1795"/>
  <c r="F1795"/>
  <c r="G1795"/>
  <c r="H1795"/>
  <c r="I1795"/>
  <c r="J1795"/>
  <c r="K1795"/>
  <c r="L1795"/>
  <c r="M1795"/>
  <c r="D1796"/>
  <c r="E1796"/>
  <c r="F1796"/>
  <c r="G1796"/>
  <c r="H1796"/>
  <c r="I1796"/>
  <c r="J1796"/>
  <c r="K1796"/>
  <c r="L1796"/>
  <c r="M1796"/>
  <c r="D1797"/>
  <c r="E1797"/>
  <c r="F1797"/>
  <c r="G1797"/>
  <c r="H1797"/>
  <c r="I1797"/>
  <c r="J1797"/>
  <c r="K1797"/>
  <c r="L1797"/>
  <c r="M1797"/>
  <c r="D1798"/>
  <c r="E1798"/>
  <c r="F1798"/>
  <c r="G1798"/>
  <c r="H1798"/>
  <c r="I1798"/>
  <c r="J1798"/>
  <c r="K1798"/>
  <c r="L1798"/>
  <c r="M1798"/>
  <c r="D1799"/>
  <c r="E1799"/>
  <c r="F1799"/>
  <c r="G1799"/>
  <c r="H1799"/>
  <c r="I1799"/>
  <c r="J1799"/>
  <c r="K1799"/>
  <c r="L1799"/>
  <c r="M1799"/>
  <c r="D1800"/>
  <c r="E1800"/>
  <c r="F1800"/>
  <c r="G1800"/>
  <c r="H1800"/>
  <c r="I1800"/>
  <c r="J1800"/>
  <c r="K1800"/>
  <c r="L1800"/>
  <c r="M1800"/>
  <c r="D1801"/>
  <c r="E1801"/>
  <c r="F1801"/>
  <c r="G1801"/>
  <c r="H1801"/>
  <c r="I1801"/>
  <c r="J1801"/>
  <c r="K1801"/>
  <c r="L1801"/>
  <c r="M1801"/>
  <c r="D1802"/>
  <c r="E1802"/>
  <c r="F1802"/>
  <c r="G1802"/>
  <c r="H1802"/>
  <c r="I1802"/>
  <c r="J1802"/>
  <c r="K1802"/>
  <c r="L1802"/>
  <c r="M1802"/>
  <c r="D1803"/>
  <c r="E1803"/>
  <c r="F1803"/>
  <c r="G1803"/>
  <c r="H1803"/>
  <c r="I1803"/>
  <c r="J1803"/>
  <c r="K1803"/>
  <c r="L1803"/>
  <c r="M1803"/>
  <c r="D1804"/>
  <c r="E1804"/>
  <c r="F1804"/>
  <c r="G1804"/>
  <c r="H1804"/>
  <c r="I1804"/>
  <c r="J1804"/>
  <c r="K1804"/>
  <c r="L1804"/>
  <c r="M1804"/>
  <c r="D1805"/>
  <c r="E1805"/>
  <c r="F1805"/>
  <c r="G1805"/>
  <c r="H1805"/>
  <c r="I1805"/>
  <c r="J1805"/>
  <c r="K1805"/>
  <c r="L1805"/>
  <c r="M1805"/>
  <c r="D1806"/>
  <c r="E1806"/>
  <c r="F1806"/>
  <c r="G1806"/>
  <c r="H1806"/>
  <c r="I1806"/>
  <c r="J1806"/>
  <c r="K1806"/>
  <c r="L1806"/>
  <c r="M1806"/>
  <c r="D1807"/>
  <c r="E1807"/>
  <c r="F1807"/>
  <c r="G1807"/>
  <c r="H1807"/>
  <c r="I1807"/>
  <c r="J1807"/>
  <c r="K1807"/>
  <c r="L1807"/>
  <c r="M1807"/>
  <c r="D1808"/>
  <c r="E1808"/>
  <c r="F1808"/>
  <c r="G1808"/>
  <c r="H1808"/>
  <c r="I1808"/>
  <c r="J1808"/>
  <c r="K1808"/>
  <c r="L1808"/>
  <c r="M1808"/>
  <c r="D1809"/>
  <c r="E1809"/>
  <c r="F1809"/>
  <c r="G1809"/>
  <c r="H1809"/>
  <c r="I1809"/>
  <c r="J1809"/>
  <c r="K1809"/>
  <c r="L1809"/>
  <c r="M1809"/>
  <c r="D1810"/>
  <c r="E1810"/>
  <c r="F1810"/>
  <c r="G1810"/>
  <c r="H1810"/>
  <c r="I1810"/>
  <c r="J1810"/>
  <c r="K1810"/>
  <c r="L1810"/>
  <c r="M1810"/>
  <c r="D1811"/>
  <c r="E1811"/>
  <c r="F1811"/>
  <c r="G1811"/>
  <c r="H1811"/>
  <c r="I1811"/>
  <c r="J1811"/>
  <c r="K1811"/>
  <c r="L1811"/>
  <c r="M1811"/>
  <c r="D1812"/>
  <c r="E1812"/>
  <c r="F1812"/>
  <c r="G1812"/>
  <c r="H1812"/>
  <c r="I1812"/>
  <c r="J1812"/>
  <c r="K1812"/>
  <c r="L1812"/>
  <c r="M1812"/>
  <c r="D1813"/>
  <c r="E1813"/>
  <c r="F1813"/>
  <c r="G1813"/>
  <c r="H1813"/>
  <c r="I1813"/>
  <c r="J1813"/>
  <c r="K1813"/>
  <c r="L1813"/>
  <c r="M1813"/>
  <c r="D1814"/>
  <c r="E1814"/>
  <c r="F1814"/>
  <c r="G1814"/>
  <c r="H1814"/>
  <c r="I1814"/>
  <c r="J1814"/>
  <c r="K1814"/>
  <c r="L1814"/>
  <c r="M1814"/>
  <c r="D1815"/>
  <c r="E1815"/>
  <c r="F1815"/>
  <c r="G1815"/>
  <c r="H1815"/>
  <c r="I1815"/>
  <c r="J1815"/>
  <c r="K1815"/>
  <c r="L1815"/>
  <c r="M1815"/>
  <c r="D1816"/>
  <c r="E1816"/>
  <c r="F1816"/>
  <c r="G1816"/>
  <c r="H1816"/>
  <c r="I1816"/>
  <c r="J1816"/>
  <c r="K1816"/>
  <c r="L1816"/>
  <c r="M1816"/>
  <c r="D1817"/>
  <c r="E1817"/>
  <c r="F1817"/>
  <c r="G1817"/>
  <c r="H1817"/>
  <c r="I1817"/>
  <c r="J1817"/>
  <c r="K1817"/>
  <c r="L1817"/>
  <c r="M1817"/>
  <c r="D1818"/>
  <c r="E1818"/>
  <c r="F1818"/>
  <c r="G1818"/>
  <c r="H1818"/>
  <c r="I1818"/>
  <c r="J1818"/>
  <c r="K1818"/>
  <c r="L1818"/>
  <c r="M1818"/>
  <c r="D1819"/>
  <c r="E1819"/>
  <c r="F1819"/>
  <c r="G1819"/>
  <c r="H1819"/>
  <c r="I1819"/>
  <c r="J1819"/>
  <c r="K1819"/>
  <c r="L1819"/>
  <c r="M1819"/>
  <c r="D1820"/>
  <c r="E1820"/>
  <c r="F1820"/>
  <c r="G1820"/>
  <c r="H1820"/>
  <c r="I1820"/>
  <c r="J1820"/>
  <c r="K1820"/>
  <c r="L1820"/>
  <c r="M1820"/>
  <c r="D1821"/>
  <c r="E1821"/>
  <c r="F1821"/>
  <c r="G1821"/>
  <c r="H1821"/>
  <c r="I1821"/>
  <c r="J1821"/>
  <c r="K1821"/>
  <c r="L1821"/>
  <c r="M1821"/>
  <c r="D1822"/>
  <c r="E1822"/>
  <c r="F1822"/>
  <c r="G1822"/>
  <c r="H1822"/>
  <c r="I1822"/>
  <c r="J1822"/>
  <c r="K1822"/>
  <c r="L1822"/>
  <c r="M1822"/>
  <c r="D1823"/>
  <c r="E1823"/>
  <c r="F1823"/>
  <c r="G1823"/>
  <c r="H1823"/>
  <c r="I1823"/>
  <c r="J1823"/>
  <c r="K1823"/>
  <c r="L1823"/>
  <c r="M1823"/>
  <c r="D1824"/>
  <c r="E1824"/>
  <c r="F1824"/>
  <c r="G1824"/>
  <c r="H1824"/>
  <c r="I1824"/>
  <c r="J1824"/>
  <c r="K1824"/>
  <c r="L1824"/>
  <c r="M1824"/>
  <c r="D1825"/>
  <c r="E1825"/>
  <c r="F1825"/>
  <c r="G1825"/>
  <c r="H1825"/>
  <c r="I1825"/>
  <c r="J1825"/>
  <c r="K1825"/>
  <c r="L1825"/>
  <c r="M1825"/>
  <c r="D1826"/>
  <c r="E1826"/>
  <c r="F1826"/>
  <c r="G1826"/>
  <c r="H1826"/>
  <c r="I1826"/>
  <c r="J1826"/>
  <c r="K1826"/>
  <c r="L1826"/>
  <c r="M1826"/>
  <c r="D1827"/>
  <c r="E1827"/>
  <c r="F1827"/>
  <c r="G1827"/>
  <c r="H1827"/>
  <c r="I1827"/>
  <c r="J1827"/>
  <c r="K1827"/>
  <c r="L1827"/>
  <c r="M1827"/>
  <c r="D1828"/>
  <c r="E1828"/>
  <c r="F1828"/>
  <c r="G1828"/>
  <c r="H1828"/>
  <c r="I1828"/>
  <c r="J1828"/>
  <c r="K1828"/>
  <c r="L1828"/>
  <c r="M1828"/>
  <c r="D1829"/>
  <c r="E1829"/>
  <c r="F1829"/>
  <c r="G1829"/>
  <c r="H1829"/>
  <c r="I1829"/>
  <c r="J1829"/>
  <c r="K1829"/>
  <c r="L1829"/>
  <c r="M1829"/>
  <c r="D1830"/>
  <c r="E1830"/>
  <c r="F1830"/>
  <c r="G1830"/>
  <c r="H1830"/>
  <c r="I1830"/>
  <c r="J1830"/>
  <c r="K1830"/>
  <c r="L1830"/>
  <c r="M1830"/>
  <c r="D1831"/>
  <c r="E1831"/>
  <c r="F1831"/>
  <c r="G1831"/>
  <c r="H1831"/>
  <c r="I1831"/>
  <c r="J1831"/>
  <c r="K1831"/>
  <c r="L1831"/>
  <c r="M1831"/>
  <c r="D1832"/>
  <c r="E1832"/>
  <c r="F1832"/>
  <c r="G1832"/>
  <c r="H1832"/>
  <c r="I1832"/>
  <c r="J1832"/>
  <c r="K1832"/>
  <c r="L1832"/>
  <c r="M1832"/>
  <c r="D1833"/>
  <c r="E1833"/>
  <c r="F1833"/>
  <c r="G1833"/>
  <c r="H1833"/>
  <c r="I1833"/>
  <c r="J1833"/>
  <c r="K1833"/>
  <c r="L1833"/>
  <c r="M1833"/>
  <c r="D1834"/>
  <c r="E1834"/>
  <c r="F1834"/>
  <c r="G1834"/>
  <c r="H1834"/>
  <c r="I1834"/>
  <c r="J1834"/>
  <c r="K1834"/>
  <c r="L1834"/>
  <c r="M1834"/>
  <c r="D1835"/>
  <c r="E1835"/>
  <c r="F1835"/>
  <c r="G1835"/>
  <c r="H1835"/>
  <c r="I1835"/>
  <c r="J1835"/>
  <c r="K1835"/>
  <c r="L1835"/>
  <c r="M1835"/>
  <c r="D1836"/>
  <c r="E1836"/>
  <c r="F1836"/>
  <c r="G1836"/>
  <c r="H1836"/>
  <c r="I1836"/>
  <c r="J1836"/>
  <c r="K1836"/>
  <c r="L1836"/>
  <c r="M1836"/>
  <c r="D1837"/>
  <c r="E1837"/>
  <c r="F1837"/>
  <c r="G1837"/>
  <c r="H1837"/>
  <c r="I1837"/>
  <c r="J1837"/>
  <c r="K1837"/>
  <c r="L1837"/>
  <c r="M1837"/>
  <c r="D1838"/>
  <c r="E1838"/>
  <c r="F1838"/>
  <c r="G1838"/>
  <c r="H1838"/>
  <c r="I1838"/>
  <c r="J1838"/>
  <c r="K1838"/>
  <c r="L1838"/>
  <c r="M1838"/>
  <c r="D1839"/>
  <c r="E1839"/>
  <c r="F1839"/>
  <c r="G1839"/>
  <c r="H1839"/>
  <c r="I1839"/>
  <c r="J1839"/>
  <c r="K1839"/>
  <c r="L1839"/>
  <c r="M1839"/>
  <c r="D1840"/>
  <c r="E1840"/>
  <c r="F1840"/>
  <c r="G1840"/>
  <c r="H1840"/>
  <c r="I1840"/>
  <c r="J1840"/>
  <c r="K1840"/>
  <c r="L1840"/>
  <c r="M1840"/>
  <c r="D1841"/>
  <c r="E1841"/>
  <c r="F1841"/>
  <c r="G1841"/>
  <c r="H1841"/>
  <c r="I1841"/>
  <c r="J1841"/>
  <c r="K1841"/>
  <c r="L1841"/>
  <c r="M1841"/>
  <c r="D1842"/>
  <c r="E1842"/>
  <c r="F1842"/>
  <c r="G1842"/>
  <c r="H1842"/>
  <c r="I1842"/>
  <c r="J1842"/>
  <c r="K1842"/>
  <c r="L1842"/>
  <c r="M1842"/>
  <c r="D1843"/>
  <c r="E1843"/>
  <c r="F1843"/>
  <c r="G1843"/>
  <c r="H1843"/>
  <c r="I1843"/>
  <c r="J1843"/>
  <c r="K1843"/>
  <c r="L1843"/>
  <c r="M1843"/>
  <c r="D1844"/>
  <c r="E1844"/>
  <c r="F1844"/>
  <c r="G1844"/>
  <c r="H1844"/>
  <c r="I1844"/>
  <c r="J1844"/>
  <c r="K1844"/>
  <c r="L1844"/>
  <c r="M1844"/>
  <c r="D1845"/>
  <c r="E1845"/>
  <c r="F1845"/>
  <c r="G1845"/>
  <c r="H1845"/>
  <c r="I1845"/>
  <c r="J1845"/>
  <c r="K1845"/>
  <c r="L1845"/>
  <c r="M1845"/>
  <c r="D1846"/>
  <c r="E1846"/>
  <c r="F1846"/>
  <c r="G1846"/>
  <c r="H1846"/>
  <c r="I1846"/>
  <c r="J1846"/>
  <c r="K1846"/>
  <c r="L1846"/>
  <c r="M1846"/>
  <c r="D1847"/>
  <c r="E1847"/>
  <c r="F1847"/>
  <c r="G1847"/>
  <c r="H1847"/>
  <c r="I1847"/>
  <c r="J1847"/>
  <c r="K1847"/>
  <c r="L1847"/>
  <c r="M1847"/>
  <c r="D1848"/>
  <c r="E1848"/>
  <c r="F1848"/>
  <c r="G1848"/>
  <c r="H1848"/>
  <c r="I1848"/>
  <c r="J1848"/>
  <c r="K1848"/>
  <c r="L1848"/>
  <c r="M1848"/>
  <c r="D1849"/>
  <c r="E1849"/>
  <c r="F1849"/>
  <c r="G1849"/>
  <c r="H1849"/>
  <c r="I1849"/>
  <c r="J1849"/>
  <c r="K1849"/>
  <c r="L1849"/>
  <c r="M1849"/>
  <c r="D1850"/>
  <c r="E1850"/>
  <c r="F1850"/>
  <c r="G1850"/>
  <c r="H1850"/>
  <c r="I1850"/>
  <c r="J1850"/>
  <c r="K1850"/>
  <c r="L1850"/>
  <c r="M1850"/>
  <c r="D1851"/>
  <c r="E1851"/>
  <c r="F1851"/>
  <c r="G1851"/>
  <c r="H1851"/>
  <c r="I1851"/>
  <c r="J1851"/>
  <c r="K1851"/>
  <c r="L1851"/>
  <c r="M1851"/>
  <c r="D1852"/>
  <c r="E1852"/>
  <c r="F1852"/>
  <c r="G1852"/>
  <c r="H1852"/>
  <c r="I1852"/>
  <c r="J1852"/>
  <c r="K1852"/>
  <c r="L1852"/>
  <c r="M1852"/>
  <c r="D1853"/>
  <c r="E1853"/>
  <c r="F1853"/>
  <c r="G1853"/>
  <c r="H1853"/>
  <c r="I1853"/>
  <c r="J1853"/>
  <c r="K1853"/>
  <c r="L1853"/>
  <c r="M1853"/>
  <c r="D1854"/>
  <c r="E1854"/>
  <c r="F1854"/>
  <c r="G1854"/>
  <c r="H1854"/>
  <c r="I1854"/>
  <c r="J1854"/>
  <c r="K1854"/>
  <c r="L1854"/>
  <c r="M1854"/>
  <c r="D1855"/>
  <c r="E1855"/>
  <c r="F1855"/>
  <c r="G1855"/>
  <c r="H1855"/>
  <c r="I1855"/>
  <c r="J1855"/>
  <c r="K1855"/>
  <c r="L1855"/>
  <c r="M1855"/>
  <c r="D1856"/>
  <c r="E1856"/>
  <c r="F1856"/>
  <c r="G1856"/>
  <c r="H1856"/>
  <c r="I1856"/>
  <c r="J1856"/>
  <c r="K1856"/>
  <c r="L1856"/>
  <c r="M1856"/>
  <c r="D1857"/>
  <c r="E1857"/>
  <c r="F1857"/>
  <c r="G1857"/>
  <c r="H1857"/>
  <c r="I1857"/>
  <c r="J1857"/>
  <c r="K1857"/>
  <c r="L1857"/>
  <c r="M1857"/>
  <c r="D1858"/>
  <c r="E1858"/>
  <c r="F1858"/>
  <c r="G1858"/>
  <c r="H1858"/>
  <c r="I1858"/>
  <c r="J1858"/>
  <c r="K1858"/>
  <c r="L1858"/>
  <c r="M1858"/>
  <c r="D1859"/>
  <c r="E1859"/>
  <c r="F1859"/>
  <c r="G1859"/>
  <c r="H1859"/>
  <c r="I1859"/>
  <c r="J1859"/>
  <c r="K1859"/>
  <c r="L1859"/>
  <c r="M1859"/>
  <c r="D1860"/>
  <c r="E1860"/>
  <c r="F1860"/>
  <c r="G1860"/>
  <c r="H1860"/>
  <c r="I1860"/>
  <c r="J1860"/>
  <c r="K1860"/>
  <c r="L1860"/>
  <c r="M1860"/>
  <c r="D1861"/>
  <c r="E1861"/>
  <c r="F1861"/>
  <c r="G1861"/>
  <c r="H1861"/>
  <c r="I1861"/>
  <c r="J1861"/>
  <c r="K1861"/>
  <c r="L1861"/>
  <c r="M1861"/>
  <c r="D1862"/>
  <c r="E1862"/>
  <c r="F1862"/>
  <c r="G1862"/>
  <c r="H1862"/>
  <c r="I1862"/>
  <c r="J1862"/>
  <c r="K1862"/>
  <c r="L1862"/>
  <c r="M1862"/>
  <c r="D1863"/>
  <c r="E1863"/>
  <c r="F1863"/>
  <c r="G1863"/>
  <c r="H1863"/>
  <c r="I1863"/>
  <c r="J1863"/>
  <c r="K1863"/>
  <c r="L1863"/>
  <c r="M1863"/>
  <c r="D1864"/>
  <c r="E1864"/>
  <c r="F1864"/>
  <c r="G1864"/>
  <c r="H1864"/>
  <c r="I1864"/>
  <c r="J1864"/>
  <c r="K1864"/>
  <c r="L1864"/>
  <c r="M1864"/>
  <c r="D1865"/>
  <c r="E1865"/>
  <c r="F1865"/>
  <c r="G1865"/>
  <c r="H1865"/>
  <c r="I1865"/>
  <c r="J1865"/>
  <c r="K1865"/>
  <c r="L1865"/>
  <c r="M1865"/>
  <c r="D1866"/>
  <c r="E1866"/>
  <c r="F1866"/>
  <c r="G1866"/>
  <c r="H1866"/>
  <c r="I1866"/>
  <c r="J1866"/>
  <c r="K1866"/>
  <c r="L1866"/>
  <c r="M1866"/>
  <c r="D1867"/>
  <c r="E1867"/>
  <c r="F1867"/>
  <c r="G1867"/>
  <c r="H1867"/>
  <c r="I1867"/>
  <c r="J1867"/>
  <c r="K1867"/>
  <c r="L1867"/>
  <c r="M1867"/>
  <c r="D1868"/>
  <c r="E1868"/>
  <c r="F1868"/>
  <c r="G1868"/>
  <c r="H1868"/>
  <c r="I1868"/>
  <c r="J1868"/>
  <c r="K1868"/>
  <c r="L1868"/>
  <c r="M1868"/>
  <c r="D1869"/>
  <c r="E1869"/>
  <c r="F1869"/>
  <c r="G1869"/>
  <c r="H1869"/>
  <c r="I1869"/>
  <c r="J1869"/>
  <c r="K1869"/>
  <c r="L1869"/>
  <c r="M1869"/>
  <c r="D1870"/>
  <c r="E1870"/>
  <c r="F1870"/>
  <c r="G1870"/>
  <c r="H1870"/>
  <c r="I1870"/>
  <c r="J1870"/>
  <c r="K1870"/>
  <c r="L1870"/>
  <c r="M1870"/>
  <c r="D1871"/>
  <c r="E1871"/>
  <c r="F1871"/>
  <c r="G1871"/>
  <c r="H1871"/>
  <c r="I1871"/>
  <c r="J1871"/>
  <c r="K1871"/>
  <c r="L1871"/>
  <c r="M1871"/>
  <c r="D1872"/>
  <c r="E1872"/>
  <c r="F1872"/>
  <c r="G1872"/>
  <c r="H1872"/>
  <c r="I1872"/>
  <c r="J1872"/>
  <c r="K1872"/>
  <c r="L1872"/>
  <c r="M1872"/>
  <c r="D1873"/>
  <c r="E1873"/>
  <c r="F1873"/>
  <c r="G1873"/>
  <c r="H1873"/>
  <c r="I1873"/>
  <c r="J1873"/>
  <c r="K1873"/>
  <c r="L1873"/>
  <c r="M1873"/>
  <c r="D1874"/>
  <c r="E1874"/>
  <c r="F1874"/>
  <c r="G1874"/>
  <c r="H1874"/>
  <c r="I1874"/>
  <c r="J1874"/>
  <c r="K1874"/>
  <c r="L1874"/>
  <c r="M1874"/>
  <c r="D1875"/>
  <c r="E1875"/>
  <c r="F1875"/>
  <c r="G1875"/>
  <c r="H1875"/>
  <c r="I1875"/>
  <c r="J1875"/>
  <c r="K1875"/>
  <c r="L1875"/>
  <c r="M1875"/>
  <c r="D1876"/>
  <c r="E1876"/>
  <c r="F1876"/>
  <c r="G1876"/>
  <c r="H1876"/>
  <c r="I1876"/>
  <c r="J1876"/>
  <c r="K1876"/>
  <c r="L1876"/>
  <c r="M1876"/>
  <c r="D1877"/>
  <c r="E1877"/>
  <c r="F1877"/>
  <c r="G1877"/>
  <c r="H1877"/>
  <c r="I1877"/>
  <c r="J1877"/>
  <c r="K1877"/>
  <c r="L1877"/>
  <c r="M1877"/>
  <c r="D1878"/>
  <c r="E1878"/>
  <c r="F1878"/>
  <c r="G1878"/>
  <c r="H1878"/>
  <c r="I1878"/>
  <c r="J1878"/>
  <c r="K1878"/>
  <c r="L1878"/>
  <c r="M1878"/>
  <c r="D1879"/>
  <c r="E1879"/>
  <c r="F1879"/>
  <c r="G1879"/>
  <c r="H1879"/>
  <c r="I1879"/>
  <c r="J1879"/>
  <c r="K1879"/>
  <c r="L1879"/>
  <c r="M1879"/>
  <c r="D1880"/>
  <c r="E1880"/>
  <c r="F1880"/>
  <c r="G1880"/>
  <c r="H1880"/>
  <c r="I1880"/>
  <c r="J1880"/>
  <c r="K1880"/>
  <c r="L1880"/>
  <c r="M1880"/>
  <c r="D1881"/>
  <c r="E1881"/>
  <c r="F1881"/>
  <c r="G1881"/>
  <c r="H1881"/>
  <c r="I1881"/>
  <c r="J1881"/>
  <c r="K1881"/>
  <c r="L1881"/>
  <c r="M1881"/>
  <c r="D1882"/>
  <c r="E1882"/>
  <c r="F1882"/>
  <c r="G1882"/>
  <c r="H1882"/>
  <c r="I1882"/>
  <c r="J1882"/>
  <c r="K1882"/>
  <c r="L1882"/>
  <c r="M1882"/>
  <c r="D1883"/>
  <c r="E1883"/>
  <c r="F1883"/>
  <c r="G1883"/>
  <c r="H1883"/>
  <c r="I1883"/>
  <c r="J1883"/>
  <c r="K1883"/>
  <c r="L1883"/>
  <c r="M1883"/>
  <c r="D1884"/>
  <c r="E1884"/>
  <c r="F1884"/>
  <c r="G1884"/>
  <c r="H1884"/>
  <c r="I1884"/>
  <c r="J1884"/>
  <c r="K1884"/>
  <c r="L1884"/>
  <c r="M1884"/>
  <c r="D1885"/>
  <c r="E1885"/>
  <c r="F1885"/>
  <c r="G1885"/>
  <c r="H1885"/>
  <c r="I1885"/>
  <c r="J1885"/>
  <c r="K1885"/>
  <c r="L1885"/>
  <c r="M1885"/>
  <c r="D1886"/>
  <c r="E1886"/>
  <c r="F1886"/>
  <c r="G1886"/>
  <c r="H1886"/>
  <c r="I1886"/>
  <c r="J1886"/>
  <c r="K1886"/>
  <c r="L1886"/>
  <c r="M1886"/>
  <c r="D1887"/>
  <c r="E1887"/>
  <c r="F1887"/>
  <c r="G1887"/>
  <c r="H1887"/>
  <c r="I1887"/>
  <c r="J1887"/>
  <c r="K1887"/>
  <c r="L1887"/>
  <c r="M1887"/>
  <c r="D1888"/>
  <c r="E1888"/>
  <c r="F1888"/>
  <c r="G1888"/>
  <c r="H1888"/>
  <c r="I1888"/>
  <c r="J1888"/>
  <c r="K1888"/>
  <c r="L1888"/>
  <c r="M1888"/>
  <c r="D1889"/>
  <c r="E1889"/>
  <c r="F1889"/>
  <c r="G1889"/>
  <c r="H1889"/>
  <c r="I1889"/>
  <c r="J1889"/>
  <c r="K1889"/>
  <c r="L1889"/>
  <c r="M1889"/>
  <c r="D1890"/>
  <c r="E1890"/>
  <c r="F1890"/>
  <c r="G1890"/>
  <c r="H1890"/>
  <c r="I1890"/>
  <c r="J1890"/>
  <c r="K1890"/>
  <c r="L1890"/>
  <c r="M1890"/>
  <c r="D1891"/>
  <c r="E1891"/>
  <c r="F1891"/>
  <c r="G1891"/>
  <c r="H1891"/>
  <c r="I1891"/>
  <c r="J1891"/>
  <c r="K1891"/>
  <c r="L1891"/>
  <c r="M1891"/>
  <c r="D1892"/>
  <c r="E1892"/>
  <c r="F1892"/>
  <c r="G1892"/>
  <c r="H1892"/>
  <c r="I1892"/>
  <c r="J1892"/>
  <c r="K1892"/>
  <c r="L1892"/>
  <c r="M1892"/>
  <c r="D1893"/>
  <c r="E1893"/>
  <c r="F1893"/>
  <c r="G1893"/>
  <c r="H1893"/>
  <c r="I1893"/>
  <c r="J1893"/>
  <c r="K1893"/>
  <c r="L1893"/>
  <c r="M1893"/>
  <c r="D1894"/>
  <c r="E1894"/>
  <c r="F1894"/>
  <c r="G1894"/>
  <c r="H1894"/>
  <c r="I1894"/>
  <c r="J1894"/>
  <c r="K1894"/>
  <c r="L1894"/>
  <c r="M1894"/>
  <c r="D1895"/>
  <c r="E1895"/>
  <c r="F1895"/>
  <c r="G1895"/>
  <c r="H1895"/>
  <c r="I1895"/>
  <c r="J1895"/>
  <c r="K1895"/>
  <c r="L1895"/>
  <c r="M1895"/>
  <c r="D1896"/>
  <c r="E1896"/>
  <c r="F1896"/>
  <c r="G1896"/>
  <c r="H1896"/>
  <c r="I1896"/>
  <c r="J1896"/>
  <c r="K1896"/>
  <c r="L1896"/>
  <c r="M1896"/>
  <c r="D1897"/>
  <c r="E1897"/>
  <c r="F1897"/>
  <c r="G1897"/>
  <c r="H1897"/>
  <c r="I1897"/>
  <c r="J1897"/>
  <c r="K1897"/>
  <c r="L1897"/>
  <c r="M1897"/>
  <c r="D1898"/>
  <c r="E1898"/>
  <c r="F1898"/>
  <c r="G1898"/>
  <c r="H1898"/>
  <c r="I1898"/>
  <c r="J1898"/>
  <c r="K1898"/>
  <c r="L1898"/>
  <c r="M1898"/>
  <c r="D1899"/>
  <c r="E1899"/>
  <c r="F1899"/>
  <c r="G1899"/>
  <c r="H1899"/>
  <c r="I1899"/>
  <c r="J1899"/>
  <c r="K1899"/>
  <c r="L1899"/>
  <c r="M1899"/>
  <c r="D1900"/>
  <c r="E1900"/>
  <c r="F1900"/>
  <c r="G1900"/>
  <c r="H1900"/>
  <c r="I1900"/>
  <c r="J1900"/>
  <c r="K1900"/>
  <c r="L1900"/>
  <c r="M1900"/>
  <c r="D1901"/>
  <c r="E1901"/>
  <c r="F1901"/>
  <c r="G1901"/>
  <c r="H1901"/>
  <c r="I1901"/>
  <c r="J1901"/>
  <c r="K1901"/>
  <c r="L1901"/>
  <c r="M1901"/>
  <c r="D1902"/>
  <c r="E1902"/>
  <c r="F1902"/>
  <c r="G1902"/>
  <c r="H1902"/>
  <c r="I1902"/>
  <c r="J1902"/>
  <c r="K1902"/>
  <c r="L1902"/>
  <c r="M1902"/>
  <c r="D1903"/>
  <c r="E1903"/>
  <c r="F1903"/>
  <c r="G1903"/>
  <c r="H1903"/>
  <c r="I1903"/>
  <c r="J1903"/>
  <c r="K1903"/>
  <c r="L1903"/>
  <c r="M1903"/>
  <c r="D1904"/>
  <c r="E1904"/>
  <c r="F1904"/>
  <c r="G1904"/>
  <c r="H1904"/>
  <c r="I1904"/>
  <c r="J1904"/>
  <c r="K1904"/>
  <c r="L1904"/>
  <c r="M1904"/>
  <c r="D1905"/>
  <c r="E1905"/>
  <c r="F1905"/>
  <c r="G1905"/>
  <c r="H1905"/>
  <c r="I1905"/>
  <c r="J1905"/>
  <c r="K1905"/>
  <c r="L1905"/>
  <c r="M1905"/>
  <c r="D1906"/>
  <c r="E1906"/>
  <c r="F1906"/>
  <c r="G1906"/>
  <c r="H1906"/>
  <c r="I1906"/>
  <c r="J1906"/>
  <c r="K1906"/>
  <c r="L1906"/>
  <c r="M1906"/>
  <c r="D1907"/>
  <c r="E1907"/>
  <c r="F1907"/>
  <c r="G1907"/>
  <c r="H1907"/>
  <c r="I1907"/>
  <c r="J1907"/>
  <c r="K1907"/>
  <c r="L1907"/>
  <c r="M1907"/>
  <c r="D1908"/>
  <c r="E1908"/>
  <c r="F1908"/>
  <c r="G1908"/>
  <c r="H1908"/>
  <c r="I1908"/>
  <c r="J1908"/>
  <c r="K1908"/>
  <c r="L1908"/>
  <c r="M1908"/>
  <c r="D1909"/>
  <c r="E1909"/>
  <c r="F1909"/>
  <c r="G1909"/>
  <c r="H1909"/>
  <c r="I1909"/>
  <c r="J1909"/>
  <c r="K1909"/>
  <c r="L1909"/>
  <c r="M1909"/>
  <c r="D1910"/>
  <c r="E1910"/>
  <c r="F1910"/>
  <c r="G1910"/>
  <c r="H1910"/>
  <c r="I1910"/>
  <c r="J1910"/>
  <c r="K1910"/>
  <c r="L1910"/>
  <c r="M1910"/>
  <c r="D1911"/>
  <c r="E1911"/>
  <c r="F1911"/>
  <c r="G1911"/>
  <c r="H1911"/>
  <c r="I1911"/>
  <c r="J1911"/>
  <c r="K1911"/>
  <c r="L1911"/>
  <c r="M1911"/>
  <c r="D1912"/>
  <c r="E1912"/>
  <c r="F1912"/>
  <c r="G1912"/>
  <c r="H1912"/>
  <c r="I1912"/>
  <c r="J1912"/>
  <c r="K1912"/>
  <c r="L1912"/>
  <c r="M1912"/>
  <c r="D1913"/>
  <c r="E1913"/>
  <c r="F1913"/>
  <c r="G1913"/>
  <c r="H1913"/>
  <c r="I1913"/>
  <c r="J1913"/>
  <c r="K1913"/>
  <c r="L1913"/>
  <c r="M1913"/>
  <c r="D1914"/>
  <c r="E1914"/>
  <c r="F1914"/>
  <c r="G1914"/>
  <c r="H1914"/>
  <c r="I1914"/>
  <c r="J1914"/>
  <c r="K1914"/>
  <c r="L1914"/>
  <c r="M1914"/>
  <c r="D1915"/>
  <c r="E1915"/>
  <c r="F1915"/>
  <c r="G1915"/>
  <c r="H1915"/>
  <c r="I1915"/>
  <c r="J1915"/>
  <c r="K1915"/>
  <c r="L1915"/>
  <c r="M1915"/>
  <c r="D1916"/>
  <c r="E1916"/>
  <c r="F1916"/>
  <c r="G1916"/>
  <c r="H1916"/>
  <c r="I1916"/>
  <c r="J1916"/>
  <c r="K1916"/>
  <c r="L1916"/>
  <c r="M1916"/>
  <c r="D1917"/>
  <c r="E1917"/>
  <c r="F1917"/>
  <c r="G1917"/>
  <c r="H1917"/>
  <c r="I1917"/>
  <c r="J1917"/>
  <c r="K1917"/>
  <c r="L1917"/>
  <c r="M1917"/>
  <c r="D1918"/>
  <c r="E1918"/>
  <c r="F1918"/>
  <c r="G1918"/>
  <c r="H1918"/>
  <c r="I1918"/>
  <c r="J1918"/>
  <c r="K1918"/>
  <c r="L1918"/>
  <c r="M1918"/>
  <c r="D1919"/>
  <c r="E1919"/>
  <c r="F1919"/>
  <c r="G1919"/>
  <c r="H1919"/>
  <c r="I1919"/>
  <c r="J1919"/>
  <c r="K1919"/>
  <c r="L1919"/>
  <c r="M1919"/>
  <c r="D1920"/>
  <c r="E1920"/>
  <c r="F1920"/>
  <c r="G1920"/>
  <c r="H1920"/>
  <c r="I1920"/>
  <c r="J1920"/>
  <c r="K1920"/>
  <c r="L1920"/>
  <c r="M1920"/>
  <c r="D1921"/>
  <c r="E1921"/>
  <c r="F1921"/>
  <c r="G1921"/>
  <c r="H1921"/>
  <c r="I1921"/>
  <c r="J1921"/>
  <c r="K1921"/>
  <c r="L1921"/>
  <c r="M1921"/>
  <c r="D1922"/>
  <c r="E1922"/>
  <c r="F1922"/>
  <c r="G1922"/>
  <c r="H1922"/>
  <c r="I1922"/>
  <c r="J1922"/>
  <c r="K1922"/>
  <c r="L1922"/>
  <c r="M1922"/>
  <c r="D1923"/>
  <c r="E1923"/>
  <c r="F1923"/>
  <c r="G1923"/>
  <c r="H1923"/>
  <c r="I1923"/>
  <c r="J1923"/>
  <c r="K1923"/>
  <c r="L1923"/>
  <c r="M1923"/>
  <c r="D1924"/>
  <c r="E1924"/>
  <c r="F1924"/>
  <c r="G1924"/>
  <c r="H1924"/>
  <c r="I1924"/>
  <c r="J1924"/>
  <c r="K1924"/>
  <c r="L1924"/>
  <c r="M1924"/>
  <c r="D1925"/>
  <c r="E1925"/>
  <c r="F1925"/>
  <c r="G1925"/>
  <c r="H1925"/>
  <c r="I1925"/>
  <c r="J1925"/>
  <c r="K1925"/>
  <c r="L1925"/>
  <c r="M1925"/>
  <c r="D1926"/>
  <c r="E1926"/>
  <c r="F1926"/>
  <c r="G1926"/>
  <c r="H1926"/>
  <c r="I1926"/>
  <c r="J1926"/>
  <c r="K1926"/>
  <c r="L1926"/>
  <c r="M1926"/>
  <c r="D1927"/>
  <c r="E1927"/>
  <c r="F1927"/>
  <c r="G1927"/>
  <c r="H1927"/>
  <c r="I1927"/>
  <c r="J1927"/>
  <c r="K1927"/>
  <c r="L1927"/>
  <c r="M1927"/>
  <c r="D1928"/>
  <c r="E1928"/>
  <c r="F1928"/>
  <c r="G1928"/>
  <c r="H1928"/>
  <c r="I1928"/>
  <c r="J1928"/>
  <c r="K1928"/>
  <c r="L1928"/>
  <c r="M1928"/>
  <c r="D1929"/>
  <c r="E1929"/>
  <c r="F1929"/>
  <c r="G1929"/>
  <c r="H1929"/>
  <c r="I1929"/>
  <c r="J1929"/>
  <c r="K1929"/>
  <c r="L1929"/>
  <c r="M1929"/>
  <c r="D1930"/>
  <c r="E1930"/>
  <c r="F1930"/>
  <c r="G1930"/>
  <c r="H1930"/>
  <c r="I1930"/>
  <c r="J1930"/>
  <c r="K1930"/>
  <c r="L1930"/>
  <c r="M1930"/>
  <c r="D1931"/>
  <c r="E1931"/>
  <c r="F1931"/>
  <c r="G1931"/>
  <c r="H1931"/>
  <c r="I1931"/>
  <c r="J1931"/>
  <c r="K1931"/>
  <c r="L1931"/>
  <c r="M1931"/>
  <c r="D1932"/>
  <c r="E1932"/>
  <c r="F1932"/>
  <c r="G1932"/>
  <c r="H1932"/>
  <c r="I1932"/>
  <c r="J1932"/>
  <c r="K1932"/>
  <c r="L1932"/>
  <c r="M1932"/>
  <c r="D1933"/>
  <c r="E1933"/>
  <c r="F1933"/>
  <c r="G1933"/>
  <c r="H1933"/>
  <c r="I1933"/>
  <c r="J1933"/>
  <c r="K1933"/>
  <c r="L1933"/>
  <c r="M1933"/>
  <c r="D1934"/>
  <c r="E1934"/>
  <c r="F1934"/>
  <c r="G1934"/>
  <c r="H1934"/>
  <c r="I1934"/>
  <c r="J1934"/>
  <c r="K1934"/>
  <c r="L1934"/>
  <c r="M1934"/>
  <c r="A2145"/>
  <c r="A2144"/>
  <c r="A2143"/>
  <c r="A2142"/>
  <c r="A2141"/>
  <c r="A2140"/>
  <c r="A2139"/>
  <c r="A2138"/>
  <c r="A2137"/>
  <c r="S2261" i="1"/>
  <c r="S2260"/>
  <c r="S2263" s="1"/>
  <c r="AF2259"/>
  <c r="S2259"/>
  <c r="S2262" s="1"/>
  <c r="AG2259"/>
  <c r="D2256" i="4" s="1"/>
  <c r="S2264" i="1"/>
  <c r="AF2261"/>
  <c r="D2258" i="4" s="1"/>
  <c r="AF2260" i="1"/>
  <c r="AG2261"/>
  <c r="AG2260"/>
  <c r="D2257" i="4" s="1"/>
  <c r="S2267" i="1"/>
  <c r="AJ2267" s="1"/>
  <c r="AK2267" s="1"/>
  <c r="AF2262"/>
  <c r="AF2263"/>
  <c r="AG2263" s="1"/>
  <c r="D2260" i="4" s="1"/>
  <c r="T2260" i="1"/>
  <c r="AG2262"/>
  <c r="D2259" i="4" s="1"/>
  <c r="AF2264" i="1"/>
  <c r="AJ2264"/>
  <c r="T2264"/>
  <c r="S2057" i="4" s="1"/>
  <c r="AJ2261" i="1"/>
  <c r="AK2261" s="1"/>
  <c r="F2258" i="4" s="1"/>
  <c r="T2261" i="1"/>
  <c r="S2054" i="4"/>
  <c r="AK2264" i="1"/>
  <c r="F2261" i="4"/>
  <c r="AF2265" i="1"/>
  <c r="AG2265" s="1"/>
  <c r="D2262" i="4" s="1"/>
  <c r="AF2267" i="1"/>
  <c r="AG2267" s="1"/>
  <c r="D2264" i="4" s="1"/>
  <c r="T2267" i="1"/>
  <c r="AF2266"/>
  <c r="AG2266" s="1"/>
  <c r="D2263" i="4" s="1"/>
  <c r="AF2268" i="1"/>
  <c r="AG2268" s="1"/>
  <c r="D2265" i="4" s="1"/>
  <c r="AF2270" i="1"/>
  <c r="AG2270" s="1"/>
  <c r="D2267" i="4" s="1"/>
  <c r="AF2269" i="1"/>
  <c r="AG2269" s="1"/>
  <c r="D2266" i="4" s="1"/>
  <c r="AF2271" i="1"/>
  <c r="D2268" i="4" s="1"/>
  <c r="AG2271" i="1"/>
  <c r="AF2273"/>
  <c r="AF2272"/>
  <c r="AG2272"/>
  <c r="D2269" i="4" s="1"/>
  <c r="M6"/>
  <c r="L6"/>
  <c r="K6"/>
  <c r="J6"/>
  <c r="I6"/>
  <c r="D6"/>
  <c r="H6"/>
  <c r="G6"/>
  <c r="F6"/>
  <c r="E6"/>
  <c r="M125" i="2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7"/>
  <c r="N187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M197"/>
  <c r="N197"/>
  <c r="M198"/>
  <c r="N198"/>
  <c r="M199"/>
  <c r="N199"/>
  <c r="M200"/>
  <c r="N200"/>
  <c r="M201"/>
  <c r="N201"/>
  <c r="M202"/>
  <c r="N202"/>
  <c r="M203"/>
  <c r="N203"/>
  <c r="M204"/>
  <c r="N204"/>
  <c r="M205"/>
  <c r="N205"/>
  <c r="M206"/>
  <c r="N206"/>
  <c r="M207"/>
  <c r="N207"/>
  <c r="M208"/>
  <c r="N208"/>
  <c r="M209"/>
  <c r="N209"/>
  <c r="M210"/>
  <c r="N210"/>
  <c r="M211"/>
  <c r="N211"/>
  <c r="M212"/>
  <c r="N212"/>
  <c r="M213"/>
  <c r="N213"/>
  <c r="M214"/>
  <c r="N214"/>
  <c r="M215"/>
  <c r="N215"/>
  <c r="M216"/>
  <c r="N216"/>
  <c r="M217"/>
  <c r="N217"/>
  <c r="M218"/>
  <c r="N218"/>
  <c r="M219"/>
  <c r="N219"/>
  <c r="M220"/>
  <c r="N220"/>
  <c r="M221"/>
  <c r="N221"/>
  <c r="M222"/>
  <c r="N222"/>
  <c r="M223"/>
  <c r="N223"/>
  <c r="M224"/>
  <c r="N224"/>
  <c r="M225"/>
  <c r="N225"/>
  <c r="M226"/>
  <c r="N226"/>
  <c r="M227"/>
  <c r="N227"/>
  <c r="M228"/>
  <c r="N228"/>
  <c r="M229"/>
  <c r="N229"/>
  <c r="M230"/>
  <c r="N230"/>
  <c r="M231"/>
  <c r="N231"/>
  <c r="M232"/>
  <c r="N232"/>
  <c r="M233"/>
  <c r="N233"/>
  <c r="M234"/>
  <c r="N234"/>
  <c r="M235"/>
  <c r="N235"/>
  <c r="M236"/>
  <c r="N236"/>
  <c r="M237"/>
  <c r="N237"/>
  <c r="M238"/>
  <c r="N238"/>
  <c r="M239"/>
  <c r="N239"/>
  <c r="M240"/>
  <c r="N240"/>
  <c r="M241"/>
  <c r="N241"/>
  <c r="M242"/>
  <c r="N242"/>
  <c r="M243"/>
  <c r="N243"/>
  <c r="M244"/>
  <c r="N244"/>
  <c r="M245"/>
  <c r="N245"/>
  <c r="M246"/>
  <c r="N246"/>
  <c r="M247"/>
  <c r="N247"/>
  <c r="M248"/>
  <c r="N248"/>
  <c r="M249"/>
  <c r="N249"/>
  <c r="M250"/>
  <c r="N250"/>
  <c r="M251"/>
  <c r="N251"/>
  <c r="M252"/>
  <c r="N252"/>
  <c r="M253"/>
  <c r="N253"/>
  <c r="M254"/>
  <c r="N254"/>
  <c r="M255"/>
  <c r="N255"/>
  <c r="M256"/>
  <c r="N256"/>
  <c r="M257"/>
  <c r="N257"/>
  <c r="M258"/>
  <c r="N258"/>
  <c r="M259"/>
  <c r="N259"/>
  <c r="M260"/>
  <c r="N260"/>
  <c r="M261"/>
  <c r="N261"/>
  <c r="M262"/>
  <c r="N262"/>
  <c r="M263"/>
  <c r="N263"/>
  <c r="M264"/>
  <c r="N264"/>
  <c r="M265"/>
  <c r="N265"/>
  <c r="M266"/>
  <c r="N266"/>
  <c r="M267"/>
  <c r="N267"/>
  <c r="M268"/>
  <c r="N268"/>
  <c r="M269"/>
  <c r="N269"/>
  <c r="M270"/>
  <c r="N270"/>
  <c r="M271"/>
  <c r="N271"/>
  <c r="M272"/>
  <c r="N272"/>
  <c r="M273"/>
  <c r="N273"/>
  <c r="M274"/>
  <c r="N274"/>
  <c r="M275"/>
  <c r="N275"/>
  <c r="M276"/>
  <c r="N276"/>
  <c r="M277"/>
  <c r="N277"/>
  <c r="M278"/>
  <c r="N278"/>
  <c r="M279"/>
  <c r="N279"/>
  <c r="M280"/>
  <c r="N280"/>
  <c r="M281"/>
  <c r="N281"/>
  <c r="M282"/>
  <c r="N282"/>
  <c r="M283"/>
  <c r="N283"/>
  <c r="M284"/>
  <c r="N284"/>
  <c r="M285"/>
  <c r="N285"/>
  <c r="M286"/>
  <c r="N286"/>
  <c r="M287"/>
  <c r="N287"/>
  <c r="M288"/>
  <c r="N288"/>
  <c r="M289"/>
  <c r="N289"/>
  <c r="M290"/>
  <c r="N290"/>
  <c r="M291"/>
  <c r="N291"/>
  <c r="M292"/>
  <c r="N292"/>
  <c r="M293"/>
  <c r="N293"/>
  <c r="M294"/>
  <c r="N294"/>
  <c r="M295"/>
  <c r="N295"/>
  <c r="M296"/>
  <c r="N296"/>
  <c r="M297"/>
  <c r="N297"/>
  <c r="M298"/>
  <c r="N298"/>
  <c r="M299"/>
  <c r="N299"/>
  <c r="M300"/>
  <c r="N300"/>
  <c r="M301"/>
  <c r="N301"/>
  <c r="M302"/>
  <c r="N302"/>
  <c r="M303"/>
  <c r="N303"/>
  <c r="M304"/>
  <c r="N304"/>
  <c r="M305"/>
  <c r="N305"/>
  <c r="M306"/>
  <c r="N306"/>
  <c r="M307"/>
  <c r="N307"/>
  <c r="M308"/>
  <c r="N308"/>
  <c r="M309"/>
  <c r="N309"/>
  <c r="M310"/>
  <c r="N310"/>
  <c r="M311"/>
  <c r="N311"/>
  <c r="M312"/>
  <c r="N312"/>
  <c r="M313"/>
  <c r="N313"/>
  <c r="M314"/>
  <c r="N314"/>
  <c r="M315"/>
  <c r="N315"/>
  <c r="M316"/>
  <c r="N316"/>
  <c r="M317"/>
  <c r="N317"/>
  <c r="M318"/>
  <c r="N318"/>
  <c r="M319"/>
  <c r="N319"/>
  <c r="M320"/>
  <c r="N320"/>
  <c r="M321"/>
  <c r="N321"/>
  <c r="M322"/>
  <c r="N322"/>
  <c r="M323"/>
  <c r="N323"/>
  <c r="M324"/>
  <c r="N324"/>
  <c r="M325"/>
  <c r="N325"/>
  <c r="M326"/>
  <c r="N326"/>
  <c r="M327"/>
  <c r="N327"/>
  <c r="M328"/>
  <c r="N328"/>
  <c r="M329"/>
  <c r="N329"/>
  <c r="M330"/>
  <c r="N330"/>
  <c r="M331"/>
  <c r="N331"/>
  <c r="M332"/>
  <c r="N332"/>
  <c r="M333"/>
  <c r="N333"/>
  <c r="M334"/>
  <c r="N334"/>
  <c r="N124"/>
  <c r="M124"/>
  <c r="AD73" i="3"/>
  <c r="AD74"/>
  <c r="AD72"/>
  <c r="W76"/>
  <c r="W79"/>
  <c r="W82"/>
  <c r="W85"/>
  <c r="W88"/>
  <c r="W91"/>
  <c r="W94"/>
  <c r="W97"/>
  <c r="W100"/>
  <c r="W103"/>
  <c r="W106"/>
  <c r="W109"/>
  <c r="W112"/>
  <c r="W115"/>
  <c r="W77"/>
  <c r="W80"/>
  <c r="W83"/>
  <c r="W86"/>
  <c r="W89"/>
  <c r="W92"/>
  <c r="W95"/>
  <c r="W98"/>
  <c r="W101"/>
  <c r="W104"/>
  <c r="W107"/>
  <c r="W110"/>
  <c r="W113"/>
  <c r="W116"/>
  <c r="W75"/>
  <c r="W78"/>
  <c r="W81"/>
  <c r="W84"/>
  <c r="W87"/>
  <c r="W90"/>
  <c r="W93"/>
  <c r="W96"/>
  <c r="W99"/>
  <c r="W102"/>
  <c r="W105"/>
  <c r="W108"/>
  <c r="W111"/>
  <c r="W114"/>
  <c r="T76"/>
  <c r="U76"/>
  <c r="U79"/>
  <c r="U82"/>
  <c r="U85"/>
  <c r="U88"/>
  <c r="U91"/>
  <c r="U94"/>
  <c r="U97"/>
  <c r="U100"/>
  <c r="U103"/>
  <c r="U106"/>
  <c r="U109"/>
  <c r="U112"/>
  <c r="U115"/>
  <c r="T77"/>
  <c r="T80"/>
  <c r="T83"/>
  <c r="T86"/>
  <c r="T89"/>
  <c r="T92"/>
  <c r="T95"/>
  <c r="T98"/>
  <c r="T101"/>
  <c r="T104"/>
  <c r="T107"/>
  <c r="T110"/>
  <c r="T113"/>
  <c r="U77"/>
  <c r="U80"/>
  <c r="U83"/>
  <c r="U86"/>
  <c r="U89"/>
  <c r="U92"/>
  <c r="U95"/>
  <c r="U98"/>
  <c r="U101"/>
  <c r="U104"/>
  <c r="U107"/>
  <c r="U110"/>
  <c r="U113"/>
  <c r="U116"/>
  <c r="U75"/>
  <c r="U78"/>
  <c r="T75"/>
  <c r="AD75"/>
  <c r="AD76"/>
  <c r="T78"/>
  <c r="T81"/>
  <c r="T84"/>
  <c r="T87"/>
  <c r="T90"/>
  <c r="T93"/>
  <c r="T96"/>
  <c r="T99"/>
  <c r="T102"/>
  <c r="T105"/>
  <c r="AD86"/>
  <c r="AD98"/>
  <c r="U81"/>
  <c r="U84"/>
  <c r="U87"/>
  <c r="U90"/>
  <c r="AD113"/>
  <c r="T79"/>
  <c r="AD107"/>
  <c r="AD95"/>
  <c r="AD83"/>
  <c r="AD104"/>
  <c r="AD92"/>
  <c r="AD80"/>
  <c r="T116"/>
  <c r="AD116"/>
  <c r="AD110"/>
  <c r="AD101"/>
  <c r="AD89"/>
  <c r="AD77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42"/>
  <c r="AD84"/>
  <c r="AD78"/>
  <c r="T82"/>
  <c r="AD79"/>
  <c r="T108"/>
  <c r="AD81"/>
  <c r="AD87"/>
  <c r="U93"/>
  <c r="AD90"/>
  <c r="T85"/>
  <c r="AD85"/>
  <c r="AD82"/>
  <c r="U96"/>
  <c r="AD93"/>
  <c r="T111"/>
  <c r="T114"/>
  <c r="H15" i="2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4"/>
  <c r="AN32" i="3"/>
  <c r="AI32"/>
  <c r="AN31"/>
  <c r="AI31"/>
  <c r="AN30"/>
  <c r="AI30"/>
  <c r="AN29"/>
  <c r="AI29"/>
  <c r="AL28"/>
  <c r="AN28"/>
  <c r="AG28"/>
  <c r="AI28"/>
  <c r="AL27"/>
  <c r="AN27"/>
  <c r="AG27"/>
  <c r="AI27"/>
  <c r="AL26"/>
  <c r="AN26"/>
  <c r="AG26"/>
  <c r="AI26"/>
  <c r="AN25"/>
  <c r="AI25"/>
  <c r="AI23"/>
  <c r="AI22"/>
  <c r="AI21"/>
  <c r="AI20"/>
  <c r="AG19"/>
  <c r="AI19"/>
  <c r="AG18"/>
  <c r="AI18"/>
  <c r="AG17"/>
  <c r="AI17"/>
  <c r="AI16"/>
  <c r="AI14"/>
  <c r="AI13"/>
  <c r="AI12"/>
  <c r="AI11"/>
  <c r="AI10"/>
  <c r="AI9"/>
  <c r="AI8"/>
  <c r="AI7"/>
  <c r="AI5"/>
  <c r="AI4"/>
  <c r="AI3"/>
  <c r="AI2"/>
  <c r="AI1"/>
  <c r="D53" i="2"/>
  <c r="C53"/>
  <c r="D52"/>
  <c r="C52"/>
  <c r="D51"/>
  <c r="C51"/>
  <c r="D50"/>
  <c r="C50"/>
  <c r="D49"/>
  <c r="C49"/>
  <c r="D48"/>
  <c r="C48"/>
  <c r="D47"/>
  <c r="C47"/>
  <c r="D46"/>
  <c r="C46"/>
  <c r="D45"/>
  <c r="C45"/>
  <c r="D44"/>
  <c r="C44"/>
  <c r="D43"/>
  <c r="C43"/>
  <c r="D42"/>
  <c r="C42"/>
  <c r="D41"/>
  <c r="C41"/>
  <c r="D40"/>
  <c r="C40"/>
  <c r="D39"/>
  <c r="C39"/>
  <c r="D38"/>
  <c r="C38"/>
  <c r="D37"/>
  <c r="C37"/>
  <c r="D36"/>
  <c r="C36"/>
  <c r="D35"/>
  <c r="C35"/>
  <c r="D34"/>
  <c r="C34"/>
  <c r="D33"/>
  <c r="C33"/>
  <c r="D32"/>
  <c r="C32"/>
  <c r="D31"/>
  <c r="C31"/>
  <c r="D30"/>
  <c r="C30"/>
  <c r="D29"/>
  <c r="C29"/>
  <c r="D28"/>
  <c r="C28"/>
  <c r="D27"/>
  <c r="C27"/>
  <c r="D26"/>
  <c r="C26"/>
  <c r="D25"/>
  <c r="C25"/>
  <c r="D24"/>
  <c r="C24"/>
  <c r="D23"/>
  <c r="C23"/>
  <c r="D22"/>
  <c r="C22"/>
  <c r="D21"/>
  <c r="C21"/>
  <c r="D20"/>
  <c r="C20"/>
  <c r="D19"/>
  <c r="C19"/>
  <c r="D18"/>
  <c r="C18"/>
  <c r="D17"/>
  <c r="C17"/>
  <c r="D16"/>
  <c r="C16"/>
  <c r="D15"/>
  <c r="C15"/>
  <c r="D14"/>
  <c r="C14"/>
  <c r="D13"/>
  <c r="C13"/>
  <c r="D12"/>
  <c r="C12"/>
  <c r="D11"/>
  <c r="C11"/>
  <c r="D10"/>
  <c r="C10"/>
  <c r="D9"/>
  <c r="C9"/>
  <c r="D8"/>
  <c r="C8"/>
  <c r="D7"/>
  <c r="C7"/>
  <c r="D6"/>
  <c r="C6"/>
  <c r="D5"/>
  <c r="C5"/>
  <c r="D4"/>
  <c r="C4"/>
  <c r="D3"/>
  <c r="C3"/>
  <c r="D2"/>
  <c r="C2"/>
  <c r="D1"/>
  <c r="C1"/>
  <c r="U99" i="3"/>
  <c r="U102"/>
  <c r="AD96"/>
  <c r="AD99"/>
  <c r="AD102"/>
  <c r="U105"/>
  <c r="T88"/>
  <c r="T91"/>
  <c r="AD88"/>
  <c r="U108"/>
  <c r="AD105"/>
  <c r="AD108"/>
  <c r="U111"/>
  <c r="AD91"/>
  <c r="T94"/>
  <c r="U114"/>
  <c r="AD114"/>
  <c r="AD111"/>
  <c r="T97"/>
  <c r="AD94"/>
  <c r="T100"/>
  <c r="AD97"/>
  <c r="T103"/>
  <c r="AD100"/>
  <c r="T106"/>
  <c r="AD103"/>
  <c r="T109"/>
  <c r="AD106"/>
  <c r="T112"/>
  <c r="AD109"/>
  <c r="T115"/>
  <c r="AD115"/>
  <c r="AD112"/>
  <c r="F2260" i="4" l="1"/>
  <c r="T2263" i="1"/>
  <c r="S2056" i="4" s="1"/>
  <c r="AJ2263" i="1"/>
  <c r="AK2263" s="1"/>
  <c r="S2266"/>
  <c r="AJ2262"/>
  <c r="AK2262" s="1"/>
  <c r="S2055" i="4"/>
  <c r="T2262" i="1"/>
  <c r="S2265"/>
  <c r="F2259" i="4"/>
  <c r="D2261"/>
  <c r="S2060"/>
  <c r="S2270" i="1"/>
  <c r="S2053" i="4"/>
  <c r="AJ2259" i="1"/>
  <c r="T2259"/>
  <c r="S2052" i="4" s="1"/>
  <c r="AG2273" i="1"/>
  <c r="D2270" i="4" s="1"/>
  <c r="F2264"/>
  <c r="AG2264" i="1"/>
  <c r="AJ2260"/>
  <c r="AK2260" s="1"/>
  <c r="T2270" l="1"/>
  <c r="AJ2270"/>
  <c r="AK2270" s="1"/>
  <c r="S2273"/>
  <c r="S2063" i="4"/>
  <c r="S2268" i="1"/>
  <c r="T2265"/>
  <c r="S2058" i="4" s="1"/>
  <c r="AJ2265" i="1"/>
  <c r="AK2265" s="1"/>
  <c r="T2266"/>
  <c r="S2269"/>
  <c r="AJ2266"/>
  <c r="AK2266" s="1"/>
  <c r="S2059" i="4"/>
  <c r="F2257"/>
  <c r="AK2259" i="1"/>
  <c r="F2256" i="4" s="1"/>
  <c r="AJ2268" i="1" l="1"/>
  <c r="AK2268" s="1"/>
  <c r="S2271"/>
  <c r="T2268"/>
  <c r="S2061" i="4"/>
  <c r="S2272" i="1"/>
  <c r="T2269"/>
  <c r="S2062" i="4"/>
  <c r="AJ2269" i="1"/>
  <c r="AK2269" s="1"/>
  <c r="AJ2273"/>
  <c r="AK2273" s="1"/>
  <c r="T2273"/>
  <c r="F2270" i="4" s="1"/>
  <c r="F2263"/>
  <c r="F2267"/>
  <c r="F2262"/>
  <c r="S2064" l="1"/>
  <c r="AJ2271" i="1"/>
  <c r="AK2271" s="1"/>
  <c r="T2271"/>
  <c r="F2265" i="4"/>
  <c r="F2266"/>
  <c r="AJ2272" i="1"/>
  <c r="AK2272" s="1"/>
  <c r="F2269" i="4"/>
  <c r="T2272" i="1"/>
  <c r="S2065" i="4" s="1"/>
  <c r="S2066"/>
  <c r="F2268" l="1"/>
</calcChain>
</file>

<file path=xl/comments1.xml><?xml version="1.0" encoding="utf-8"?>
<comments xmlns="http://schemas.openxmlformats.org/spreadsheetml/2006/main">
  <authors>
    <author>作者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国服：</t>
        </r>
        <r>
          <rPr>
            <sz val="9"/>
            <color indexed="81"/>
            <rFont val="Tahoma"/>
            <family val="2"/>
          </rPr>
          <t xml:space="preserve">0-99999
</t>
        </r>
        <r>
          <rPr>
            <sz val="9"/>
            <color indexed="81"/>
            <rFont val="宋体"/>
            <family val="3"/>
            <charset val="134"/>
          </rPr>
          <t>台服：</t>
        </r>
        <r>
          <rPr>
            <sz val="9"/>
            <color indexed="81"/>
            <rFont val="Tahoma"/>
            <family val="2"/>
          </rPr>
          <t>100001-999999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 xml:space="preserve">白
</t>
        </r>
        <r>
          <rPr>
            <sz val="9"/>
            <color indexed="81"/>
            <rFont val="Tahoma"/>
            <family val="2"/>
          </rPr>
          <t>2-</t>
        </r>
        <r>
          <rPr>
            <sz val="9"/>
            <color indexed="81"/>
            <rFont val="宋体"/>
            <family val="3"/>
            <charset val="134"/>
          </rPr>
          <t xml:space="preserve">绿
</t>
        </r>
        <r>
          <rPr>
            <sz val="9"/>
            <color indexed="81"/>
            <rFont val="Tahoma"/>
            <family val="2"/>
          </rPr>
          <t>3-</t>
        </r>
        <r>
          <rPr>
            <sz val="9"/>
            <color indexed="81"/>
            <rFont val="宋体"/>
            <family val="3"/>
            <charset val="134"/>
          </rPr>
          <t xml:space="preserve">蓝
</t>
        </r>
        <r>
          <rPr>
            <sz val="9"/>
            <color indexed="81"/>
            <rFont val="Tahoma"/>
            <family val="2"/>
          </rPr>
          <t>4-</t>
        </r>
        <r>
          <rPr>
            <sz val="9"/>
            <color indexed="81"/>
            <rFont val="宋体"/>
            <family val="3"/>
            <charset val="134"/>
          </rPr>
          <t xml:space="preserve">紫
</t>
        </r>
        <r>
          <rPr>
            <sz val="9"/>
            <color indexed="81"/>
            <rFont val="Tahoma"/>
            <family val="2"/>
          </rPr>
          <t>5-</t>
        </r>
        <r>
          <rPr>
            <sz val="9"/>
            <color indexed="81"/>
            <rFont val="宋体"/>
            <family val="3"/>
            <charset val="134"/>
          </rPr>
          <t xml:space="preserve">橙
</t>
        </r>
        <r>
          <rPr>
            <sz val="9"/>
            <color indexed="81"/>
            <rFont val="Tahoma"/>
            <family val="2"/>
          </rPr>
          <t>6-</t>
        </r>
        <r>
          <rPr>
            <sz val="9"/>
            <color indexed="81"/>
            <rFont val="宋体"/>
            <family val="3"/>
            <charset val="134"/>
          </rPr>
          <t xml:space="preserve">红
</t>
        </r>
        <r>
          <rPr>
            <sz val="9"/>
            <color indexed="81"/>
            <rFont val="Tahoma"/>
            <family val="2"/>
          </rPr>
          <t>7-</t>
        </r>
        <r>
          <rPr>
            <sz val="9"/>
            <color indexed="81"/>
            <rFont val="宋体"/>
            <family val="3"/>
            <charset val="134"/>
          </rPr>
          <t>金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0-</t>
        </r>
        <r>
          <rPr>
            <sz val="9"/>
            <color indexed="81"/>
            <rFont val="宋体"/>
            <family val="3"/>
            <charset val="134"/>
          </rPr>
          <t>按照常规掉落库</t>
        </r>
        <r>
          <rPr>
            <sz val="9"/>
            <color indexed="81"/>
            <rFont val="Tahoma"/>
            <family val="2"/>
          </rPr>
          <t>N</t>
        </r>
        <r>
          <rPr>
            <sz val="9"/>
            <color indexed="81"/>
            <rFont val="宋体"/>
            <family val="3"/>
            <charset val="134"/>
          </rPr>
          <t>选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的规则筛选
</t>
        </r>
        <r>
          <rPr>
            <sz val="9"/>
            <color indexed="81"/>
            <rFont val="Tahoma"/>
            <family val="2"/>
          </rPr>
          <t>1-</t>
        </r>
        <r>
          <rPr>
            <sz val="9"/>
            <color indexed="81"/>
            <rFont val="宋体"/>
            <family val="3"/>
            <charset val="134"/>
          </rPr>
          <t xml:space="preserve">表示该掉落库中的所有掉落信息均掉落，无视概率
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 xml:space="preserve">银两
</t>
        </r>
        <r>
          <rPr>
            <sz val="9"/>
            <color indexed="81"/>
            <rFont val="Tahoma"/>
            <family val="2"/>
          </rPr>
          <t>2-</t>
        </r>
        <r>
          <rPr>
            <sz val="9"/>
            <color indexed="81"/>
            <rFont val="宋体"/>
            <family val="3"/>
            <charset val="134"/>
          </rPr>
          <t xml:space="preserve">元宝
</t>
        </r>
        <r>
          <rPr>
            <sz val="9"/>
            <color indexed="81"/>
            <rFont val="Tahoma"/>
            <family val="2"/>
          </rPr>
          <t>3-</t>
        </r>
        <r>
          <rPr>
            <sz val="9"/>
            <color indexed="81"/>
            <rFont val="宋体"/>
            <family val="3"/>
            <charset val="134"/>
          </rPr>
          <t>道具（按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4-</t>
        </r>
        <r>
          <rPr>
            <sz val="9"/>
            <color indexed="81"/>
            <rFont val="宋体"/>
            <family val="3"/>
            <charset val="134"/>
          </rPr>
          <t>武将（按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5-</t>
        </r>
        <r>
          <rPr>
            <sz val="9"/>
            <color indexed="81"/>
            <rFont val="宋体"/>
            <family val="3"/>
            <charset val="134"/>
          </rPr>
          <t>装备（按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6-</t>
        </r>
        <r>
          <rPr>
            <sz val="9"/>
            <color indexed="81"/>
            <rFont val="宋体"/>
            <family val="3"/>
            <charset val="134"/>
          </rPr>
          <t>碎片（按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7-</t>
        </r>
        <r>
          <rPr>
            <sz val="9"/>
            <color indexed="81"/>
            <rFont val="宋体"/>
            <family val="3"/>
            <charset val="134"/>
          </rPr>
          <t>宝物（按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8-</t>
        </r>
        <r>
          <rPr>
            <sz val="9"/>
            <color indexed="81"/>
            <rFont val="宋体"/>
            <family val="3"/>
            <charset val="134"/>
          </rPr>
          <t>宝物碎片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按</t>
        </r>
        <r>
          <rPr>
            <sz val="9"/>
            <color indexed="81"/>
            <rFont val="Tahoma"/>
            <family val="2"/>
          </rPr>
          <t>id)
9--</t>
        </r>
        <r>
          <rPr>
            <sz val="9"/>
            <color indexed="81"/>
            <rFont val="宋体"/>
            <family val="3"/>
            <charset val="134"/>
          </rPr>
          <t xml:space="preserve">关联其他掉落库（掉落库中这个值用不到）
</t>
        </r>
        <r>
          <rPr>
            <sz val="9"/>
            <color indexed="81"/>
            <rFont val="Tahoma"/>
            <family val="2"/>
          </rPr>
          <t>10-</t>
        </r>
        <r>
          <rPr>
            <sz val="9"/>
            <color indexed="81"/>
            <rFont val="宋体"/>
            <family val="3"/>
            <charset val="134"/>
          </rPr>
          <t xml:space="preserve">武将（按照星级）
</t>
        </r>
        <r>
          <rPr>
            <sz val="9"/>
            <color indexed="81"/>
            <rFont val="Tahoma"/>
            <family val="2"/>
          </rPr>
          <t>11-</t>
        </r>
        <r>
          <rPr>
            <sz val="9"/>
            <color indexed="81"/>
            <rFont val="宋体"/>
            <family val="3"/>
            <charset val="134"/>
          </rPr>
          <t xml:space="preserve">武将（按照阵营）
</t>
        </r>
        <r>
          <rPr>
            <sz val="9"/>
            <color indexed="81"/>
            <rFont val="Tahoma"/>
            <family val="2"/>
          </rPr>
          <t>12-</t>
        </r>
        <r>
          <rPr>
            <sz val="9"/>
            <color indexed="81"/>
            <rFont val="宋体"/>
            <family val="3"/>
            <charset val="134"/>
          </rPr>
          <t xml:space="preserve">武将（按照潜力）
</t>
        </r>
        <r>
          <rPr>
            <sz val="9"/>
            <color indexed="81"/>
            <rFont val="Tahoma"/>
            <family val="2"/>
          </rPr>
          <t>13-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14-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15-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16-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17-</t>
        </r>
        <r>
          <rPr>
            <sz val="9"/>
            <color indexed="81"/>
            <rFont val="宋体"/>
            <family val="3"/>
            <charset val="134"/>
          </rPr>
          <t xml:space="preserve">装备（按照部位）
</t>
        </r>
        <r>
          <rPr>
            <sz val="9"/>
            <color indexed="81"/>
            <rFont val="Tahoma"/>
            <family val="2"/>
          </rPr>
          <t>18-</t>
        </r>
        <r>
          <rPr>
            <sz val="9"/>
            <color indexed="81"/>
            <rFont val="宋体"/>
            <family val="3"/>
            <charset val="134"/>
          </rPr>
          <t xml:space="preserve">装备（按照星级）
</t>
        </r>
        <r>
          <rPr>
            <sz val="9"/>
            <color indexed="81"/>
            <rFont val="Tahoma"/>
            <family val="2"/>
          </rPr>
          <t>19-</t>
        </r>
        <r>
          <rPr>
            <sz val="9"/>
            <color indexed="81"/>
            <rFont val="宋体"/>
            <family val="3"/>
            <charset val="134"/>
          </rPr>
          <t xml:space="preserve">装备（按照潜力）
</t>
        </r>
        <r>
          <rPr>
            <sz val="9"/>
            <color indexed="81"/>
            <rFont val="Tahoma"/>
            <family val="2"/>
          </rPr>
          <t>20-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=1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21-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=2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22-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=3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23-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=4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24-</t>
        </r>
        <r>
          <rPr>
            <sz val="9"/>
            <color indexed="81"/>
            <rFont val="宋体"/>
            <family val="3"/>
            <charset val="134"/>
          </rPr>
          <t xml:space="preserve">宝物（按照部位）
</t>
        </r>
        <r>
          <rPr>
            <sz val="9"/>
            <color indexed="81"/>
            <rFont val="Tahoma"/>
            <family val="2"/>
          </rPr>
          <t>25-</t>
        </r>
        <r>
          <rPr>
            <sz val="9"/>
            <color indexed="81"/>
            <rFont val="宋体"/>
            <family val="3"/>
            <charset val="134"/>
          </rPr>
          <t xml:space="preserve">宝物（按照星级）
</t>
        </r>
        <r>
          <rPr>
            <sz val="9"/>
            <color indexed="81"/>
            <rFont val="Tahoma"/>
            <family val="2"/>
          </rPr>
          <t>26-</t>
        </r>
        <r>
          <rPr>
            <sz val="9"/>
            <color indexed="81"/>
            <rFont val="宋体"/>
            <family val="3"/>
            <charset val="134"/>
          </rPr>
          <t xml:space="preserve">宝物（按照潜力）
</t>
        </r>
        <r>
          <rPr>
            <sz val="9"/>
            <color indexed="81"/>
            <rFont val="Tahoma"/>
            <family val="2"/>
          </rPr>
          <t>27-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=1</t>
        </r>
        <r>
          <rPr>
            <sz val="9"/>
            <color indexed="81"/>
            <rFont val="宋体"/>
            <family val="3"/>
            <charset val="134"/>
          </rPr>
          <t xml:space="preserve">的宝物（按照星级）
</t>
        </r>
        <r>
          <rPr>
            <sz val="9"/>
            <color indexed="81"/>
            <rFont val="Tahoma"/>
            <family val="2"/>
          </rPr>
          <t>28-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=2</t>
        </r>
        <r>
          <rPr>
            <sz val="9"/>
            <color indexed="81"/>
            <rFont val="宋体"/>
            <family val="3"/>
            <charset val="134"/>
          </rPr>
          <t xml:space="preserve">的宝物（按照星级）
</t>
        </r>
        <r>
          <rPr>
            <sz val="9"/>
            <color indexed="81"/>
            <rFont val="Tahoma"/>
            <family val="2"/>
          </rPr>
          <t>29-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=3</t>
        </r>
        <r>
          <rPr>
            <sz val="9"/>
            <color indexed="81"/>
            <rFont val="宋体"/>
            <family val="3"/>
            <charset val="134"/>
          </rPr>
          <t xml:space="preserve">的宝物（按照星级）
</t>
        </r>
        <r>
          <rPr>
            <sz val="9"/>
            <color indexed="81"/>
            <rFont val="Tahoma"/>
            <family val="2"/>
          </rPr>
          <t>30-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=1</t>
        </r>
        <r>
          <rPr>
            <sz val="9"/>
            <color indexed="81"/>
            <rFont val="宋体"/>
            <family val="3"/>
            <charset val="134"/>
          </rPr>
          <t xml:space="preserve">的碎片（按照星级）
</t>
        </r>
        <r>
          <rPr>
            <sz val="9"/>
            <color indexed="81"/>
            <rFont val="Tahoma"/>
            <family val="2"/>
          </rPr>
          <t>31-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=2</t>
        </r>
        <r>
          <rPr>
            <sz val="9"/>
            <color indexed="81"/>
            <rFont val="宋体"/>
            <family val="3"/>
            <charset val="134"/>
          </rPr>
          <t xml:space="preserve">的碎片（按照星级）
</t>
        </r>
        <r>
          <rPr>
            <sz val="9"/>
            <color indexed="81"/>
            <rFont val="Tahoma"/>
            <family val="2"/>
          </rPr>
          <t>32-</t>
        </r>
        <r>
          <rPr>
            <sz val="9"/>
            <color indexed="81"/>
            <rFont val="宋体"/>
            <family val="3"/>
            <charset val="134"/>
          </rPr>
          <t xml:space="preserve">道具（按照类型）
</t>
        </r>
        <r>
          <rPr>
            <sz val="9"/>
            <color indexed="81"/>
            <rFont val="Tahoma"/>
            <family val="2"/>
          </rPr>
          <t>33-</t>
        </r>
        <r>
          <rPr>
            <sz val="9"/>
            <color indexed="81"/>
            <rFont val="宋体"/>
            <family val="3"/>
            <charset val="134"/>
          </rPr>
          <t>随机掉落一个道具（从</t>
        </r>
        <r>
          <rPr>
            <sz val="9"/>
            <color indexed="81"/>
            <rFont val="Tahoma"/>
            <family val="2"/>
          </rPr>
          <t>ITEM</t>
        </r>
        <r>
          <rPr>
            <sz val="9"/>
            <color indexed="81"/>
            <rFont val="宋体"/>
            <family val="3"/>
            <charset val="134"/>
          </rPr>
          <t xml:space="preserve">中随便挑出一个可掉落的道具）
</t>
        </r>
        <r>
          <rPr>
            <sz val="9"/>
            <color indexed="81"/>
            <rFont val="Tahoma"/>
            <family val="2"/>
          </rPr>
          <t>34-</t>
        </r>
        <r>
          <rPr>
            <sz val="9"/>
            <color indexed="81"/>
            <rFont val="宋体"/>
            <family val="3"/>
            <charset val="134"/>
          </rPr>
          <t xml:space="preserve">碎片（按照类型）
</t>
        </r>
        <r>
          <rPr>
            <sz val="9"/>
            <color indexed="81"/>
            <rFont val="Tahoma"/>
            <family val="2"/>
          </rPr>
          <t>35-</t>
        </r>
        <r>
          <rPr>
            <sz val="9"/>
            <color indexed="81"/>
            <rFont val="宋体"/>
            <family val="3"/>
            <charset val="134"/>
          </rPr>
          <t xml:space="preserve">宝物碎片（按照星级）
</t>
        </r>
        <r>
          <rPr>
            <sz val="9"/>
            <color indexed="81"/>
            <rFont val="Tahoma"/>
            <family val="2"/>
          </rPr>
          <t>36-</t>
        </r>
        <r>
          <rPr>
            <sz val="9"/>
            <color indexed="81"/>
            <rFont val="宋体"/>
            <family val="3"/>
            <charset val="134"/>
          </rPr>
          <t xml:space="preserve">将魂
</t>
        </r>
        <r>
          <rPr>
            <sz val="9"/>
            <color indexed="81"/>
            <rFont val="Tahoma"/>
            <family val="2"/>
          </rPr>
          <t>37-</t>
        </r>
        <r>
          <rPr>
            <sz val="9"/>
            <color indexed="81"/>
            <rFont val="宋体"/>
            <family val="3"/>
            <charset val="134"/>
          </rPr>
          <t xml:space="preserve">觉醒道具
</t>
        </r>
        <r>
          <rPr>
            <sz val="9"/>
            <color indexed="81"/>
            <rFont val="Tahoma"/>
            <family val="2"/>
          </rPr>
          <t>38-</t>
        </r>
        <r>
          <rPr>
            <sz val="9"/>
            <color indexed="81"/>
            <rFont val="宋体"/>
            <family val="3"/>
            <charset val="134"/>
          </rPr>
          <t xml:space="preserve">觉醒道具（按品质）
</t>
        </r>
        <r>
          <rPr>
            <sz val="9"/>
            <color indexed="81"/>
            <rFont val="Tahoma"/>
            <family val="2"/>
          </rPr>
          <t>39-</t>
        </r>
        <r>
          <rPr>
            <sz val="9"/>
            <color indexed="81"/>
            <rFont val="宋体"/>
            <family val="3"/>
            <charset val="134"/>
          </rPr>
          <t>时装（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40-</t>
        </r>
        <r>
          <rPr>
            <sz val="9"/>
            <color indexed="81"/>
            <rFont val="宋体"/>
            <family val="3"/>
            <charset val="134"/>
          </rPr>
          <t xml:space="preserve">神魂（值）
</t>
        </r>
        <r>
          <rPr>
            <sz val="9"/>
            <color indexed="81"/>
            <rFont val="Tahoma"/>
            <family val="2"/>
          </rPr>
          <t>41-</t>
        </r>
        <r>
          <rPr>
            <sz val="9"/>
            <color indexed="81"/>
            <rFont val="宋体"/>
            <family val="3"/>
            <charset val="134"/>
          </rPr>
          <t xml:space="preserve">声望
</t>
        </r>
        <r>
          <rPr>
            <sz val="9"/>
            <color indexed="81"/>
            <rFont val="Tahoma"/>
            <family val="2"/>
          </rPr>
          <t>42-</t>
        </r>
        <r>
          <rPr>
            <sz val="9"/>
            <color indexed="81"/>
            <rFont val="宋体"/>
            <family val="3"/>
            <charset val="134"/>
          </rPr>
          <t xml:space="preserve">战功
</t>
        </r>
        <r>
          <rPr>
            <sz val="9"/>
            <color indexed="81"/>
            <rFont val="Tahoma"/>
            <family val="2"/>
          </rPr>
          <t>43-</t>
        </r>
        <r>
          <rPr>
            <sz val="9"/>
            <color indexed="81"/>
            <rFont val="宋体"/>
            <family val="3"/>
            <charset val="134"/>
          </rPr>
          <t xml:space="preserve">演武勋章
</t>
        </r>
        <r>
          <rPr>
            <sz val="9"/>
            <color indexed="81"/>
            <rFont val="Tahoma"/>
            <family val="2"/>
          </rPr>
          <t>44-</t>
        </r>
        <r>
          <rPr>
            <sz val="9"/>
            <color indexed="81"/>
            <rFont val="宋体"/>
            <family val="3"/>
            <charset val="134"/>
          </rPr>
          <t xml:space="preserve">军团贡献
</t>
        </r>
        <r>
          <rPr>
            <sz val="9"/>
            <color indexed="81"/>
            <rFont val="Tahoma"/>
            <family val="2"/>
          </rPr>
          <t>45-</t>
        </r>
        <r>
          <rPr>
            <sz val="9"/>
            <color indexed="81"/>
            <rFont val="宋体"/>
            <family val="3"/>
            <charset val="134"/>
          </rPr>
          <t xml:space="preserve">团购券
</t>
        </r>
        <r>
          <rPr>
            <sz val="9"/>
            <color indexed="81"/>
            <rFont val="Tahoma"/>
            <family val="2"/>
          </rPr>
          <t>46-</t>
        </r>
        <r>
          <rPr>
            <sz val="9"/>
            <color indexed="81"/>
            <rFont val="宋体"/>
            <family val="3"/>
            <charset val="134"/>
          </rPr>
          <t xml:space="preserve">战宠
</t>
        </r>
        <r>
          <rPr>
            <sz val="9"/>
            <color indexed="81"/>
            <rFont val="Tahoma"/>
            <family val="2"/>
          </rPr>
          <t>47-</t>
        </r>
        <r>
          <rPr>
            <sz val="9"/>
            <color indexed="81"/>
            <rFont val="宋体"/>
            <family val="3"/>
            <charset val="134"/>
          </rPr>
          <t xml:space="preserve">兽魂（战宠积分）
</t>
        </r>
        <r>
          <rPr>
            <sz val="9"/>
            <color indexed="81"/>
            <rFont val="Tahoma"/>
            <family val="2"/>
          </rPr>
          <t>48-</t>
        </r>
        <r>
          <rPr>
            <sz val="9"/>
            <color indexed="81"/>
            <rFont val="宋体"/>
            <family val="3"/>
            <charset val="134"/>
          </rPr>
          <t xml:space="preserve">累充点数
</t>
        </r>
        <r>
          <rPr>
            <sz val="9"/>
            <color indexed="81"/>
            <rFont val="Tahoma"/>
            <family val="2"/>
          </rPr>
          <t>49-VIP</t>
        </r>
        <r>
          <rPr>
            <sz val="9"/>
            <color indexed="81"/>
            <rFont val="宋体"/>
            <family val="3"/>
            <charset val="134"/>
          </rPr>
          <t xml:space="preserve">经验
</t>
        </r>
        <r>
          <rPr>
            <sz val="9"/>
            <color indexed="81"/>
            <rFont val="Tahoma"/>
            <family val="2"/>
          </rPr>
          <t>50-</t>
        </r>
        <r>
          <rPr>
            <sz val="9"/>
            <color indexed="81"/>
            <rFont val="宋体"/>
            <family val="3"/>
            <charset val="134"/>
          </rPr>
          <t xml:space="preserve">将灵
</t>
        </r>
        <r>
          <rPr>
            <sz val="9"/>
            <color indexed="81"/>
            <rFont val="Tahoma"/>
            <family val="2"/>
          </rPr>
          <t>51-</t>
        </r>
        <r>
          <rPr>
            <sz val="9"/>
            <color indexed="81"/>
            <rFont val="宋体"/>
            <family val="3"/>
            <charset val="134"/>
          </rPr>
          <t xml:space="preserve">灵玉（将灵积分）
</t>
        </r>
        <r>
          <rPr>
            <sz val="9"/>
            <color indexed="81"/>
            <rFont val="Tahoma"/>
            <family val="2"/>
          </rPr>
          <t>52-</t>
        </r>
        <r>
          <rPr>
            <sz val="9"/>
            <color indexed="81"/>
            <rFont val="宋体"/>
            <family val="3"/>
            <charset val="134"/>
          </rPr>
          <t xml:space="preserve">奇遇点（点将台）
</t>
        </r>
        <r>
          <rPr>
            <sz val="9"/>
            <color indexed="81"/>
            <rFont val="Tahoma"/>
            <family val="2"/>
          </rPr>
          <t>53-</t>
        </r>
        <r>
          <rPr>
            <sz val="9"/>
            <color indexed="81"/>
            <rFont val="宋体"/>
            <family val="3"/>
            <charset val="134"/>
          </rPr>
          <t>将灵（按照品质）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>填</t>
        </r>
        <r>
          <rPr>
            <sz val="9"/>
            <color indexed="81"/>
            <rFont val="Tahoma"/>
            <family val="2"/>
          </rPr>
          <t>0
2-</t>
        </r>
        <r>
          <rPr>
            <sz val="9"/>
            <color indexed="81"/>
            <rFont val="宋体"/>
            <family val="3"/>
            <charset val="134"/>
          </rPr>
          <t>填</t>
        </r>
        <r>
          <rPr>
            <sz val="9"/>
            <color indexed="81"/>
            <rFont val="Tahoma"/>
            <family val="2"/>
          </rPr>
          <t>0
3,4,5,6,7,8,9-</t>
        </r>
        <r>
          <rPr>
            <sz val="9"/>
            <color indexed="81"/>
            <rFont val="宋体"/>
            <family val="3"/>
            <charset val="134"/>
          </rPr>
          <t>填</t>
        </r>
        <r>
          <rPr>
            <sz val="9"/>
            <color indexed="81"/>
            <rFont val="Tahoma"/>
            <family val="2"/>
          </rPr>
          <t>id
10-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11-</t>
        </r>
        <r>
          <rPr>
            <sz val="9"/>
            <color indexed="81"/>
            <rFont val="宋体"/>
            <family val="3"/>
            <charset val="134"/>
          </rPr>
          <t xml:space="preserve">填阵营编号
</t>
        </r>
        <r>
          <rPr>
            <sz val="9"/>
            <color indexed="81"/>
            <rFont val="Tahoma"/>
            <family val="2"/>
          </rPr>
          <t>12-</t>
        </r>
        <r>
          <rPr>
            <sz val="9"/>
            <color indexed="81"/>
            <rFont val="宋体"/>
            <family val="3"/>
            <charset val="134"/>
          </rPr>
          <t xml:space="preserve">填潜力值
</t>
        </r>
        <r>
          <rPr>
            <sz val="9"/>
            <color indexed="81"/>
            <rFont val="Tahoma"/>
            <family val="2"/>
          </rPr>
          <t>13,14,15,16-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17-</t>
        </r>
        <r>
          <rPr>
            <sz val="9"/>
            <color indexed="81"/>
            <rFont val="宋体"/>
            <family val="3"/>
            <charset val="134"/>
          </rPr>
          <t xml:space="preserve">填部位编号
</t>
        </r>
        <r>
          <rPr>
            <sz val="9"/>
            <color indexed="81"/>
            <rFont val="Tahoma"/>
            <family val="2"/>
          </rPr>
          <t>18-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19-</t>
        </r>
        <r>
          <rPr>
            <sz val="9"/>
            <color indexed="81"/>
            <rFont val="宋体"/>
            <family val="3"/>
            <charset val="134"/>
          </rPr>
          <t xml:space="preserve">填潜力值
</t>
        </r>
        <r>
          <rPr>
            <sz val="9"/>
            <color indexed="81"/>
            <rFont val="Tahoma"/>
            <family val="2"/>
          </rPr>
          <t>20,21,22,23-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24-</t>
        </r>
        <r>
          <rPr>
            <sz val="9"/>
            <color indexed="81"/>
            <rFont val="宋体"/>
            <family val="3"/>
            <charset val="134"/>
          </rPr>
          <t xml:space="preserve">填部位编号
</t>
        </r>
        <r>
          <rPr>
            <sz val="9"/>
            <color indexed="81"/>
            <rFont val="Tahoma"/>
            <family val="2"/>
          </rPr>
          <t>25-</t>
        </r>
        <r>
          <rPr>
            <sz val="9"/>
            <color indexed="81"/>
            <rFont val="宋体"/>
            <family val="3"/>
            <charset val="134"/>
          </rPr>
          <t xml:space="preserve">填品质编号
</t>
        </r>
        <r>
          <rPr>
            <sz val="9"/>
            <color indexed="81"/>
            <rFont val="Tahoma"/>
            <family val="2"/>
          </rPr>
          <t>26-</t>
        </r>
        <r>
          <rPr>
            <sz val="9"/>
            <color indexed="81"/>
            <rFont val="宋体"/>
            <family val="3"/>
            <charset val="134"/>
          </rPr>
          <t xml:space="preserve">填潜力值
</t>
        </r>
        <r>
          <rPr>
            <sz val="9"/>
            <color indexed="81"/>
            <rFont val="Tahoma"/>
            <family val="2"/>
          </rPr>
          <t>27,28,29,30,31</t>
        </r>
        <r>
          <rPr>
            <sz val="9"/>
            <color indexed="81"/>
            <rFont val="宋体"/>
            <family val="3"/>
            <charset val="134"/>
          </rPr>
          <t>填星级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随机数量最小值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随机数量最大值，固定数量这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个值相同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掉率，千分位，填</t>
        </r>
        <r>
          <rPr>
            <sz val="9"/>
            <color indexed="81"/>
            <rFont val="Tahoma"/>
            <family val="2"/>
          </rPr>
          <t>1000</t>
        </r>
        <r>
          <rPr>
            <sz val="9"/>
            <color indexed="81"/>
            <rFont val="宋体"/>
            <family val="3"/>
            <charset val="134"/>
          </rPr>
          <t>就是</t>
        </r>
        <r>
          <rPr>
            <sz val="9"/>
            <color indexed="81"/>
            <rFont val="Tahoma"/>
            <family val="2"/>
          </rPr>
          <t>100%</t>
        </r>
      </text>
    </commen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国服：</t>
        </r>
        <r>
          <rPr>
            <sz val="9"/>
            <color indexed="81"/>
            <rFont val="Tahoma"/>
            <family val="2"/>
          </rPr>
          <t xml:space="preserve">0-99999
</t>
        </r>
        <r>
          <rPr>
            <sz val="9"/>
            <color indexed="81"/>
            <rFont val="宋体"/>
            <family val="3"/>
            <charset val="134"/>
          </rPr>
          <t>台服：</t>
        </r>
        <r>
          <rPr>
            <sz val="9"/>
            <color indexed="81"/>
            <rFont val="Tahoma"/>
            <family val="2"/>
          </rPr>
          <t>100001-999999</t>
        </r>
      </text>
    </commen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</text>
    </comment>
  </commentList>
</comments>
</file>

<file path=xl/sharedStrings.xml><?xml version="1.0" encoding="utf-8"?>
<sst xmlns="http://schemas.openxmlformats.org/spreadsheetml/2006/main" count="13873" uniqueCount="4986">
  <si>
    <t>掉落类型2</t>
  </si>
  <si>
    <t>掉落类型2值</t>
  </si>
  <si>
    <t>掉落2最小数量</t>
  </si>
  <si>
    <t>掉落2最大数量</t>
  </si>
  <si>
    <t>掉落2概率</t>
  </si>
  <si>
    <t>掉落类型3</t>
  </si>
  <si>
    <t>掉落类型3值</t>
  </si>
  <si>
    <t>掉落3最小数量</t>
  </si>
  <si>
    <t>掉落3最大数量</t>
  </si>
  <si>
    <t>掉落3概率</t>
  </si>
  <si>
    <t>掉落类型4</t>
  </si>
  <si>
    <t>掉落类型4值</t>
  </si>
  <si>
    <t>掉落4最小数量</t>
  </si>
  <si>
    <t>掉落4最大数量</t>
  </si>
  <si>
    <t>掉落4概率</t>
  </si>
  <si>
    <t>掉落类型5</t>
  </si>
  <si>
    <t>掉落类型5值</t>
  </si>
  <si>
    <t>掉落5最小数量</t>
  </si>
  <si>
    <t>掉落5最大数量</t>
  </si>
  <si>
    <t>掉落5概率</t>
  </si>
  <si>
    <t>type_2</t>
  </si>
  <si>
    <t>value_2</t>
  </si>
  <si>
    <t>min_num_2</t>
  </si>
  <si>
    <t>max_num_2</t>
  </si>
  <si>
    <t>probability_2</t>
  </si>
  <si>
    <t>type_3</t>
  </si>
  <si>
    <t>value_3</t>
  </si>
  <si>
    <t>min_num_3</t>
  </si>
  <si>
    <t>max_num_3</t>
  </si>
  <si>
    <t>probability_3</t>
  </si>
  <si>
    <t>type_4</t>
  </si>
  <si>
    <t>value_4</t>
  </si>
  <si>
    <t>min_num_4</t>
  </si>
  <si>
    <t>max_num_4</t>
  </si>
  <si>
    <t>probability_4</t>
  </si>
  <si>
    <t>type_5</t>
  </si>
  <si>
    <t>value_5</t>
  </si>
  <si>
    <t>min_num_5</t>
  </si>
  <si>
    <t>max_num_5</t>
  </si>
  <si>
    <t>probability_5</t>
  </si>
  <si>
    <t>id</t>
    <phoneticPr fontId="1" type="noConversion"/>
  </si>
  <si>
    <t>图标</t>
    <phoneticPr fontId="1" type="noConversion"/>
  </si>
  <si>
    <t>【翻牌】1-15级</t>
  </si>
  <si>
    <t>【翻牌】16-20级</t>
  </si>
  <si>
    <t>【翻牌】21-31级</t>
  </si>
  <si>
    <t>【翻牌】31-41级</t>
  </si>
  <si>
    <t>【翻牌】41-51级</t>
  </si>
  <si>
    <t>【翻牌】51-61级</t>
  </si>
  <si>
    <t>【翻牌】61-71级</t>
  </si>
  <si>
    <t>【翻牌】71-81级</t>
  </si>
  <si>
    <t>【翻牌】81-91级</t>
  </si>
  <si>
    <t>【翻牌】91-101级</t>
  </si>
  <si>
    <t>【翻牌】101-120级</t>
  </si>
  <si>
    <t>掉落库描述</t>
    <phoneticPr fontId="1" type="noConversion"/>
  </si>
  <si>
    <t>【主线副本】小怪掉材料卡【道士】</t>
  </si>
  <si>
    <t>【主线副本】小怪掉材料卡【佩刀步兵】</t>
  </si>
  <si>
    <t>【主线副本】小怪掉材料卡【长枪步兵】</t>
  </si>
  <si>
    <t>【主线副本】小怪掉材料卡【刀骑兵】</t>
  </si>
  <si>
    <t>【主线副本】小怪掉材料卡【医生】</t>
  </si>
  <si>
    <t>【主线副本】小怪掉绿色装备【白龙轻甲】</t>
  </si>
  <si>
    <t>【主线副本】小怪掉绿色装备【白龙头盔】</t>
  </si>
  <si>
    <t>【主线副本】小怪掉绿色装备【白龙腰带】</t>
  </si>
  <si>
    <t>马超碎片</t>
  </si>
  <si>
    <t>甘宁碎片</t>
  </si>
  <si>
    <t>貂蝉碎片</t>
  </si>
  <si>
    <t>司马懿碎片</t>
  </si>
  <si>
    <t>刘备碎片</t>
  </si>
  <si>
    <t>吕蒙碎片</t>
  </si>
  <si>
    <t>夏侯渊碎片</t>
  </si>
  <si>
    <t>魏延碎片</t>
  </si>
  <si>
    <t>太史慈碎片</t>
  </si>
  <si>
    <t>董卓碎片</t>
  </si>
  <si>
    <t>张郃碎片</t>
  </si>
  <si>
    <t>庞统碎片</t>
  </si>
  <si>
    <t>孙尚香碎片</t>
  </si>
  <si>
    <t>公孙瓒碎片</t>
  </si>
  <si>
    <t>徐晃碎片</t>
  </si>
  <si>
    <t>黄月英碎片</t>
  </si>
  <si>
    <t>黄盖碎片</t>
  </si>
  <si>
    <t>于吉碎片</t>
  </si>
  <si>
    <t>贾诩碎片</t>
  </si>
  <si>
    <t>姜维碎片</t>
  </si>
  <si>
    <t>徐盛碎片</t>
  </si>
  <si>
    <t>陈宫碎片</t>
  </si>
  <si>
    <t>许褚碎片</t>
  </si>
  <si>
    <t>孟获碎片</t>
  </si>
  <si>
    <t>步练师碎片</t>
  </si>
  <si>
    <t>沮授碎片</t>
  </si>
  <si>
    <t>典韦碎片</t>
  </si>
  <si>
    <t>徐庶碎片</t>
  </si>
  <si>
    <t>周泰碎片</t>
  </si>
  <si>
    <t>华雄碎片</t>
  </si>
  <si>
    <t>于禁碎片</t>
  </si>
  <si>
    <t>关兴碎片</t>
  </si>
  <si>
    <t>程普碎片</t>
  </si>
  <si>
    <t>田丰碎片</t>
  </si>
  <si>
    <t>乐进碎片</t>
  </si>
  <si>
    <t>马良碎片</t>
  </si>
  <si>
    <t>曹冲碎片</t>
  </si>
  <si>
    <t>关索碎片</t>
  </si>
  <si>
    <t>韩当碎片</t>
  </si>
  <si>
    <t>皇甫嵩碎片</t>
  </si>
  <si>
    <t>司马昭碎片</t>
  </si>
  <si>
    <t>蒋琬碎片</t>
  </si>
  <si>
    <t>丁奉碎片</t>
  </si>
  <si>
    <t>马腾碎片</t>
  </si>
  <si>
    <t>王异碎片</t>
  </si>
  <si>
    <t>刘禅碎片</t>
  </si>
  <si>
    <t>凌统碎片</t>
  </si>
  <si>
    <t>司马师碎片</t>
  </si>
  <si>
    <t>甘夫人碎片</t>
  </si>
  <si>
    <t>曹仁碎片</t>
  </si>
  <si>
    <t>黄忠碎片</t>
  </si>
  <si>
    <t>鲁肃碎片</t>
  </si>
  <si>
    <t>张角碎片</t>
  </si>
  <si>
    <t>夏侯惇碎片</t>
  </si>
  <si>
    <t>张飞碎片</t>
  </si>
  <si>
    <t>孙策碎片</t>
  </si>
  <si>
    <t>卢植碎片</t>
  </si>
  <si>
    <t>郭嘉碎片</t>
  </si>
  <si>
    <t>3-4章第一个星星宝箱</t>
  </si>
  <si>
    <t>3-4章第二个星星宝箱</t>
  </si>
  <si>
    <t>3-4章第三个星星宝箱</t>
  </si>
  <si>
    <t>5-6章第一个星星宝箱</t>
  </si>
  <si>
    <t>5-6章第二个星星宝箱</t>
  </si>
  <si>
    <t>5-6章第三个星星宝箱</t>
  </si>
  <si>
    <t>7-8章第一个星星宝箱</t>
  </si>
  <si>
    <t>7-8章第二个星星宝箱</t>
  </si>
  <si>
    <t>7-8章第三个星星宝箱</t>
  </si>
  <si>
    <t>9-10章第一个星星宝箱</t>
  </si>
  <si>
    <t>9-10章第二个星星宝箱</t>
  </si>
  <si>
    <t>9-10章第三个星星宝箱</t>
  </si>
  <si>
    <t>11-12章第一个星星宝箱</t>
  </si>
  <si>
    <t>11-12章第二个星星宝箱</t>
  </si>
  <si>
    <t>11-12章第三个星星宝箱</t>
  </si>
  <si>
    <t>13-14章第一个星星宝箱</t>
  </si>
  <si>
    <t>13-14章第二个星星宝箱</t>
  </si>
  <si>
    <t>13-14章第三个星星宝箱</t>
  </si>
  <si>
    <t>15-16章第一个星星宝箱</t>
  </si>
  <si>
    <t>15-16章第二个星星宝箱</t>
  </si>
  <si>
    <t>15-16章第三个星星宝箱</t>
  </si>
  <si>
    <t>17-18章第一个星星宝箱</t>
  </si>
  <si>
    <t>17-18章第二个星星宝箱</t>
  </si>
  <si>
    <t>17-18章第三个星星宝箱</t>
  </si>
  <si>
    <t>19-20章第一个星星宝箱</t>
  </si>
  <si>
    <t>19-20章第二个星星宝箱</t>
  </si>
  <si>
    <t>19-20章第三个星星宝箱</t>
  </si>
  <si>
    <t>【主线副本】1-2章第二个星星宝箱</t>
  </si>
  <si>
    <t>【主线副本】1-2章第三个星星宝箱</t>
  </si>
  <si>
    <t>【主线副本】3-4章第一个星星宝箱</t>
  </si>
  <si>
    <t>【主线副本】3-4章第二个星星宝箱</t>
  </si>
  <si>
    <t>【主线副本】3-4章第三个星星宝箱</t>
  </si>
  <si>
    <t>【主线副本】5-6章第一个星星宝箱</t>
  </si>
  <si>
    <t>【主线副本】5-6章第二个星星宝箱</t>
  </si>
  <si>
    <t>【主线副本】5-6章第三个星星宝箱</t>
  </si>
  <si>
    <t>【主线副本】7-8章第一个星星宝箱</t>
  </si>
  <si>
    <t>【主线副本】7-8章第二个星星宝箱</t>
  </si>
  <si>
    <t>【主线副本】7-8章第三个星星宝箱</t>
  </si>
  <si>
    <t>【主线副本】9-10章第一个星星宝箱</t>
  </si>
  <si>
    <t>【主线副本】9-10章第二个星星宝箱</t>
  </si>
  <si>
    <t>【主线副本】9-10章第三个星星宝箱</t>
  </si>
  <si>
    <t>【主线副本】11-12章第一个星星宝箱</t>
  </si>
  <si>
    <t>【主线副本】11-12章第二个星星宝箱</t>
  </si>
  <si>
    <t>【主线副本】11-12章第三个星星宝箱</t>
  </si>
  <si>
    <t>【主线副本】13-14章第一个星星宝箱</t>
  </si>
  <si>
    <t>【主线副本】13-14章第二个星星宝箱</t>
  </si>
  <si>
    <t>【主线副本】13-14章第三个星星宝箱</t>
  </si>
  <si>
    <t>【主线副本】15-16章第一个星星宝箱</t>
  </si>
  <si>
    <t>【主线副本】15-16章第二个星星宝箱</t>
  </si>
  <si>
    <t>【主线副本】15-16章第三个星星宝箱</t>
  </si>
  <si>
    <t>【主线副本】17-18章第一个星星宝箱</t>
  </si>
  <si>
    <t>【主线副本】17-18章第二个星星宝箱</t>
  </si>
  <si>
    <t>【主线副本】17-18章第三个星星宝箱</t>
  </si>
  <si>
    <t>【主线副本】19-20章第一个星星宝箱</t>
  </si>
  <si>
    <t>【主线副本】19-20章第二个星星宝箱</t>
  </si>
  <si>
    <t>李典碎片</t>
  </si>
  <si>
    <t>满宠碎片</t>
  </si>
  <si>
    <t>曹洪碎片</t>
  </si>
  <si>
    <t>曹纯碎片</t>
  </si>
  <si>
    <t>文聘碎片</t>
  </si>
  <si>
    <t>许攸碎片</t>
  </si>
  <si>
    <t>曹休碎片</t>
  </si>
  <si>
    <t>曹真碎片</t>
  </si>
  <si>
    <t>杨修碎片</t>
  </si>
  <si>
    <t>王朗碎片</t>
  </si>
  <si>
    <t>曹植碎片</t>
  </si>
  <si>
    <t>钟会碎片</t>
  </si>
  <si>
    <t>张春华碎片</t>
  </si>
  <si>
    <t>辛宪英碎片</t>
  </si>
  <si>
    <t>郭淮碎片</t>
  </si>
  <si>
    <t>关平碎片</t>
  </si>
  <si>
    <t>关银屏碎片</t>
  </si>
  <si>
    <t>张星彩碎片</t>
  </si>
  <si>
    <t>鲍三娘碎片</t>
  </si>
  <si>
    <t>马谡碎片</t>
  </si>
  <si>
    <t>廖化碎片</t>
  </si>
  <si>
    <t>李严碎片</t>
  </si>
  <si>
    <t>严颜碎片</t>
  </si>
  <si>
    <t>王平碎片</t>
  </si>
  <si>
    <t>糜竺碎片</t>
  </si>
  <si>
    <t>简雍碎片</t>
  </si>
  <si>
    <t>伊籍碎片</t>
  </si>
  <si>
    <t>邓芝碎片</t>
  </si>
  <si>
    <t>周仓碎片</t>
  </si>
  <si>
    <t>马岱碎片</t>
  </si>
  <si>
    <t>潘璋碎片</t>
  </si>
  <si>
    <t>蒋钦碎片</t>
  </si>
  <si>
    <t>朱桓碎片</t>
  </si>
  <si>
    <t>诸葛瑾碎片</t>
  </si>
  <si>
    <t>朱治碎片</t>
  </si>
  <si>
    <t>全琮碎片</t>
  </si>
  <si>
    <t>朱然碎片</t>
  </si>
  <si>
    <t>吕范碎片</t>
  </si>
  <si>
    <t>陆绩碎片</t>
  </si>
  <si>
    <t>诸葛恪碎片</t>
  </si>
  <si>
    <t>顾雍碎片</t>
  </si>
  <si>
    <t>孙静碎片</t>
  </si>
  <si>
    <t>步骘碎片</t>
  </si>
  <si>
    <t>张承碎片</t>
  </si>
  <si>
    <t>严畯碎片</t>
  </si>
  <si>
    <t>李儒碎片</t>
  </si>
  <si>
    <t>刘表碎片</t>
  </si>
  <si>
    <t>张绣碎片</t>
  </si>
  <si>
    <t>丁原碎片</t>
  </si>
  <si>
    <t>张宝碎片</t>
  </si>
  <si>
    <t>张梁碎片</t>
  </si>
  <si>
    <t>袁术碎片</t>
  </si>
  <si>
    <t>王允碎片</t>
  </si>
  <si>
    <t>张燕碎片</t>
  </si>
  <si>
    <t>张鲁碎片</t>
  </si>
  <si>
    <t>纪灵碎片</t>
  </si>
  <si>
    <t>刘虞碎片</t>
  </si>
  <si>
    <t>严白虎碎片</t>
  </si>
  <si>
    <t>孔融碎片</t>
  </si>
  <si>
    <t>韩遂碎片</t>
  </si>
  <si>
    <t>【主线副本】第二章第一个地上的宝箱</t>
  </si>
  <si>
    <t>【主线副本】第二章第二个地上的宝箱</t>
  </si>
  <si>
    <t>【主线副本】第三章第一个地上的宝箱</t>
  </si>
  <si>
    <t>【主线副本】第三章第二个地上的宝箱</t>
  </si>
  <si>
    <t>【主线副本】第四章第一个地上的宝箱</t>
  </si>
  <si>
    <t>【主线副本】第四章第二个地上的宝箱</t>
  </si>
  <si>
    <t>【主线副本】第五章第一个地上的宝箱</t>
  </si>
  <si>
    <t>【主线副本】第五章第二个地上的宝箱</t>
  </si>
  <si>
    <t>【主线副本】第五章第三个地上的宝箱</t>
  </si>
  <si>
    <t>【主线副本】第六章第一个地上的宝箱</t>
  </si>
  <si>
    <t>【主线副本】第六章第二个地上的宝箱</t>
  </si>
  <si>
    <t>【主线副本】第六章第三个地上的宝箱</t>
  </si>
  <si>
    <t>【主线副本】第七章第一个地上的宝箱</t>
  </si>
  <si>
    <t>【主线副本】第七章第二个地上的宝箱</t>
  </si>
  <si>
    <t>【主线副本】第七章第三个地上的宝箱</t>
  </si>
  <si>
    <t>【主线副本】第八章第一个地上的宝箱</t>
  </si>
  <si>
    <t>【主线副本】第八章第二个地上的宝箱</t>
  </si>
  <si>
    <t>【主线副本】第八章第三个地上的宝箱</t>
  </si>
  <si>
    <t>【主线副本】第九章第一个地上的宝箱</t>
  </si>
  <si>
    <t>【主线副本】第九章第二个地上的宝箱</t>
  </si>
  <si>
    <t>【主线副本】第九章第三个地上的宝箱</t>
  </si>
  <si>
    <t>【主线副本】第十章第一个地上的宝箱</t>
  </si>
  <si>
    <t>【主线副本】第十章第二个地上的宝箱</t>
  </si>
  <si>
    <t>【主线副本】第十章第三个地上的宝箱</t>
  </si>
  <si>
    <t>【主线副本】第十一章第一个地上的宝箱</t>
  </si>
  <si>
    <t>【主线副本】第十一章第二个地上的宝箱</t>
  </si>
  <si>
    <t>【主线副本】第十一章第三个地上的宝箱</t>
  </si>
  <si>
    <t>【主线副本】第十二章第一个地上的宝箱</t>
  </si>
  <si>
    <t>【主线副本】第十二章第二个地上的宝箱</t>
  </si>
  <si>
    <t>【主线副本】第十二章第三个地上的宝箱</t>
  </si>
  <si>
    <t>【主线副本】第十三章第一个地上的宝箱</t>
  </si>
  <si>
    <t>【主线副本】第十三章第二个地上的宝箱</t>
  </si>
  <si>
    <t>【主线副本】第十三章第三个地上的宝箱</t>
  </si>
  <si>
    <t>【主线副本】第十四章第一个地上的宝箱</t>
  </si>
  <si>
    <t>【主线副本】第十四章第二个地上的宝箱</t>
  </si>
  <si>
    <t>【主线副本】第十四章第三个地上的宝箱</t>
  </si>
  <si>
    <t>【主线副本】第十五章第一个地上的宝箱</t>
  </si>
  <si>
    <t>【主线副本】第十五章第二个地上的宝箱</t>
  </si>
  <si>
    <t>【主线副本】第十五章第三个地上的宝箱</t>
  </si>
  <si>
    <t>【主线副本】第十六章第一个地上的宝箱</t>
  </si>
  <si>
    <t>【主线副本】第十六章第二个地上的宝箱</t>
  </si>
  <si>
    <t>【主线副本】第十六章第三个地上的宝箱</t>
  </si>
  <si>
    <t>【主线副本】第十七章第一个地上的宝箱</t>
  </si>
  <si>
    <t>【主线副本】第十七章第二个地上的宝箱</t>
  </si>
  <si>
    <t>【主线副本】第十七章第三个地上的宝箱</t>
  </si>
  <si>
    <t>【主线副本】第十八章第一个地上的宝箱</t>
  </si>
  <si>
    <t>【主线副本】第十八章第二个地上的宝箱</t>
  </si>
  <si>
    <t>【主线副本】第十八章第三个地上的宝箱</t>
  </si>
  <si>
    <t>【主线副本】第十九章第一个地上的宝箱</t>
  </si>
  <si>
    <t>【主线副本】第十九章第二个地上的宝箱</t>
  </si>
  <si>
    <t>【主线副本】第十九章第三个地上的宝箱</t>
  </si>
  <si>
    <t>【主线副本】第二十章第一个地上的宝箱</t>
  </si>
  <si>
    <t>【主线副本】第二十章第二个地上的宝箱</t>
  </si>
  <si>
    <t>【主线副本】第二十章第三个地上的宝箱</t>
  </si>
  <si>
    <t>【主线副本】第一章第一个地上的宝箱</t>
  </si>
  <si>
    <t>【主线副本】第一章第二个地上的宝箱</t>
  </si>
  <si>
    <t>流星轻甲碎片</t>
  </si>
  <si>
    <t>龙翼轻甲碎片</t>
  </si>
  <si>
    <t>辉煌噬心刃碎片</t>
  </si>
  <si>
    <t>辉煌梦龙甲碎片</t>
  </si>
  <si>
    <t>飞雪长枪碎片</t>
  </si>
  <si>
    <t>飞雪皮甲碎片</t>
  </si>
  <si>
    <t>飞雪发冠碎片</t>
  </si>
  <si>
    <t>飞雪腰带碎片</t>
  </si>
  <si>
    <t>惊雷铁甲碎片</t>
  </si>
  <si>
    <t>惊雷头盔碎片</t>
  </si>
  <si>
    <t>惊雷护腰碎片</t>
  </si>
  <si>
    <t>落月长枪碎片</t>
  </si>
  <si>
    <t>落月软甲碎片</t>
  </si>
  <si>
    <t>落月发冠碎片</t>
  </si>
  <si>
    <t>落月腰带碎片</t>
  </si>
  <si>
    <t>破军头盔碎片</t>
  </si>
  <si>
    <t>破军护腰碎片</t>
  </si>
  <si>
    <t>贪狼发冠碎片</t>
  </si>
  <si>
    <t>贪狼护腰碎片</t>
  </si>
  <si>
    <t>VIP2超值礼包</t>
  </si>
  <si>
    <t>VIP3超值礼包</t>
  </si>
  <si>
    <t>VIP4超值礼包</t>
  </si>
  <si>
    <t>VIP5超值礼包</t>
  </si>
  <si>
    <t>VIP6超值礼包</t>
  </si>
  <si>
    <t>VIP7超值礼包</t>
  </si>
  <si>
    <t>VIP8超值礼包</t>
  </si>
  <si>
    <t>VIP9超值礼包</t>
  </si>
  <si>
    <t>VIP10超值礼包</t>
  </si>
  <si>
    <t>VIP11超值礼包</t>
  </si>
  <si>
    <t>VIP12超值礼包</t>
  </si>
  <si>
    <t>黄巾党</t>
  </si>
  <si>
    <t>道士</t>
  </si>
  <si>
    <t>佩刀步兵</t>
  </si>
  <si>
    <t>长枪步兵</t>
  </si>
  <si>
    <t>刀骑兵</t>
  </si>
  <si>
    <t>弓弩手</t>
  </si>
  <si>
    <t>重甲巨斧兵</t>
  </si>
  <si>
    <t>刀盾兵</t>
  </si>
  <si>
    <t>医生</t>
  </si>
  <si>
    <t>弓手</t>
  </si>
  <si>
    <t>舞娘</t>
  </si>
  <si>
    <t>文官</t>
  </si>
  <si>
    <t>【主线副本】小怪掉材料卡【10级黄巾党】</t>
  </si>
  <si>
    <t>【主线副本】小怪掉材料卡【10级道士】</t>
  </si>
  <si>
    <t>【主线副本】小怪掉材料卡【10级佩刀步兵】</t>
  </si>
  <si>
    <t>【主线副本】小怪掉材料卡【10级长枪步兵】</t>
  </si>
  <si>
    <t>【主线副本】小怪掉材料卡【10级刀骑兵】</t>
  </si>
  <si>
    <t>【主线副本】小怪掉材料卡【10级弓弩手】</t>
  </si>
  <si>
    <t>【主线副本】小怪掉材料卡【10级重甲巨斧兵】</t>
  </si>
  <si>
    <t>【主线副本】小怪掉材料卡【10级刀盾兵】</t>
  </si>
  <si>
    <t>【主线副本】小怪掉材料卡【10级医生】</t>
  </si>
  <si>
    <t>【主线副本】小怪掉材料卡【10级弓手】</t>
  </si>
  <si>
    <t>【主线副本】小怪掉材料卡【10级舞娘】</t>
  </si>
  <si>
    <t>【主线副本】小怪掉材料卡【10级文官】</t>
  </si>
  <si>
    <t>【主线副本】小怪掉材料卡【20级黄巾党】</t>
  </si>
  <si>
    <t>【主线副本】小怪掉材料卡【20级道士】</t>
  </si>
  <si>
    <t>【主线副本】小怪掉材料卡【20级佩刀步兵】</t>
  </si>
  <si>
    <t>【主线副本】小怪掉材料卡【20级长枪步兵】</t>
  </si>
  <si>
    <t>【主线副本】小怪掉材料卡【20级刀骑兵】</t>
  </si>
  <si>
    <t>【主线副本】小怪掉材料卡【20级弓弩手】</t>
  </si>
  <si>
    <t>【主线副本】小怪掉材料卡【20级重甲巨斧兵】</t>
  </si>
  <si>
    <t>【主线副本】小怪掉材料卡【20级刀盾兵】</t>
  </si>
  <si>
    <t>【主线副本】小怪掉材料卡【20级医生】</t>
  </si>
  <si>
    <t>【主线副本】小怪掉材料卡【20级弓手】</t>
  </si>
  <si>
    <t>【主线副本】小怪掉材料卡【20级舞娘】</t>
  </si>
  <si>
    <t>【主线副本】小怪掉材料卡【20级文官】</t>
  </si>
  <si>
    <t>【主线副本】小怪掉材料卡【30级黄巾党】</t>
  </si>
  <si>
    <t>【主线副本】小怪掉材料卡【30级道士】</t>
  </si>
  <si>
    <t>【主线副本】小怪掉材料卡【30级佩刀步兵】</t>
  </si>
  <si>
    <t>【主线副本】小怪掉材料卡【30级长枪步兵】</t>
  </si>
  <si>
    <t>【主线副本】小怪掉材料卡【30级刀骑兵】</t>
  </si>
  <si>
    <t>【主线副本】小怪掉材料卡【30级弓弩手】</t>
  </si>
  <si>
    <t>【主线副本】小怪掉材料卡【30级重甲巨斧兵】</t>
  </si>
  <si>
    <t>【主线副本】小怪掉材料卡【30级刀盾兵】</t>
  </si>
  <si>
    <t>【主线副本】小怪掉材料卡【30级医生】</t>
  </si>
  <si>
    <t>【主线副本】小怪掉材料卡【30级弓手】</t>
  </si>
  <si>
    <t>【主线副本】小怪掉材料卡【30级舞娘】</t>
  </si>
  <si>
    <t>【主线副本】小怪掉材料卡【30级文官】</t>
  </si>
  <si>
    <t>【主线副本】小怪掉材料卡【40级黄巾党】</t>
  </si>
  <si>
    <t>【主线副本】小怪掉材料卡【40级道士】</t>
  </si>
  <si>
    <t>【主线副本】小怪掉材料卡【40级佩刀步兵】</t>
  </si>
  <si>
    <t>【主线副本】小怪掉材料卡【40级长枪步兵】</t>
  </si>
  <si>
    <t>【主线副本】小怪掉材料卡【40级刀骑兵】</t>
  </si>
  <si>
    <t>【主线副本】小怪掉材料卡【40级弓弩手】</t>
  </si>
  <si>
    <t>【主线副本】小怪掉材料卡【40级重甲巨斧兵】</t>
  </si>
  <si>
    <t>【主线副本】小怪掉材料卡【40级刀盾兵】</t>
  </si>
  <si>
    <t>【主线副本】小怪掉材料卡【40级医生】</t>
  </si>
  <si>
    <t>【主线副本】小怪掉材料卡【40级弓手】</t>
  </si>
  <si>
    <t>【主线副本】小怪掉材料卡【40级舞娘】</t>
  </si>
  <si>
    <t>【主线副本】小怪掉材料卡【40级文官】</t>
  </si>
  <si>
    <t>【主线副本】小怪掉材料卡【50级黄巾党】</t>
  </si>
  <si>
    <t>【主线副本】小怪掉材料卡【50级道士】</t>
  </si>
  <si>
    <t>【主线副本】小怪掉材料卡【50级佩刀步兵】</t>
  </si>
  <si>
    <t>【主线副本】小怪掉材料卡【50级长枪步兵】</t>
  </si>
  <si>
    <t>【主线副本】小怪掉材料卡【50级刀骑兵】</t>
  </si>
  <si>
    <t>【主线副本】小怪掉材料卡【50级弓弩手】</t>
  </si>
  <si>
    <t>【主线副本】小怪掉材料卡【50级重甲巨斧兵】</t>
  </si>
  <si>
    <t>【主线副本】小怪掉材料卡【50级刀盾兵】</t>
  </si>
  <si>
    <t>【主线副本】小怪掉材料卡【50级医生】</t>
  </si>
  <si>
    <t>【主线副本】小怪掉材料卡【50级弓手】</t>
  </si>
  <si>
    <t>【主线副本】小怪掉材料卡【50级舞娘】</t>
  </si>
  <si>
    <t>【主线副本】小怪掉材料卡【50级文官】</t>
  </si>
  <si>
    <t>【主线副本】小怪掉材料卡【60级黄巾党】</t>
  </si>
  <si>
    <t>【主线副本】小怪掉材料卡【60级道士】</t>
  </si>
  <si>
    <t>【主线副本】小怪掉材料卡【60级佩刀步兵】</t>
  </si>
  <si>
    <t>【主线副本】小怪掉材料卡【60级长枪步兵】</t>
  </si>
  <si>
    <t>【主线副本】小怪掉材料卡【60级刀骑兵】</t>
  </si>
  <si>
    <t>【主线副本】小怪掉材料卡【60级弓弩手】</t>
  </si>
  <si>
    <t>【主线副本】小怪掉材料卡【60级重甲巨斧兵】</t>
  </si>
  <si>
    <t>【主线副本】小怪掉材料卡【60级刀盾兵】</t>
  </si>
  <si>
    <t>【主线副本】小怪掉材料卡【60级医生】</t>
  </si>
  <si>
    <t>【主线副本】小怪掉材料卡【60级弓手】</t>
  </si>
  <si>
    <t>【主线副本】小怪掉材料卡【60级舞娘】</t>
  </si>
  <si>
    <t>【主线副本】小怪掉材料卡【60级文官】</t>
  </si>
  <si>
    <t>【主线副本】小怪掉材料卡【70级黄巾党】</t>
  </si>
  <si>
    <t>【主线副本】小怪掉材料卡【70级道士】</t>
  </si>
  <si>
    <t>【主线副本】小怪掉材料卡【70级佩刀步兵】</t>
  </si>
  <si>
    <t>【主线副本】小怪掉材料卡【70级长枪步兵】</t>
  </si>
  <si>
    <t>【主线副本】小怪掉材料卡【70级刀骑兵】</t>
  </si>
  <si>
    <t>【主线副本】小怪掉材料卡【70级弓弩手】</t>
  </si>
  <si>
    <t>【主线副本】小怪掉材料卡【70级重甲巨斧兵】</t>
  </si>
  <si>
    <t>【主线副本】小怪掉材料卡【70级刀盾兵】</t>
  </si>
  <si>
    <t>【主线副本】小怪掉材料卡【70级医生】</t>
  </si>
  <si>
    <t>【主线副本】小怪掉材料卡【70级弓手】</t>
  </si>
  <si>
    <t>【主线副本】小怪掉材料卡【70级舞娘】</t>
  </si>
  <si>
    <t>【主线副本】小怪掉材料卡【70级文官】</t>
  </si>
  <si>
    <t>【主线副本】小怪掉材料卡【80级黄巾党】</t>
  </si>
  <si>
    <t>【主线副本】小怪掉材料卡【80级道士】</t>
  </si>
  <si>
    <t>【主线副本】小怪掉材料卡【80级佩刀步兵】</t>
  </si>
  <si>
    <t>【主线副本】小怪掉材料卡【80级长枪步兵】</t>
  </si>
  <si>
    <t>【主线副本】小怪掉材料卡【80级刀骑兵】</t>
  </si>
  <si>
    <t>【主线副本】小怪掉材料卡【80级弓弩手】</t>
  </si>
  <si>
    <t>【主线副本】小怪掉材料卡【80级重甲巨斧兵】</t>
  </si>
  <si>
    <t>【主线副本】小怪掉材料卡【80级刀盾兵】</t>
  </si>
  <si>
    <t>【主线副本】小怪掉材料卡【80级医生】</t>
  </si>
  <si>
    <t>【主线副本】小怪掉材料卡【80级弓手】</t>
  </si>
  <si>
    <t>【主线副本】小怪掉材料卡【80级舞娘】</t>
  </si>
  <si>
    <t>【主线副本】小怪掉材料卡【80级文官】</t>
  </si>
  <si>
    <t>【主线副本】小怪掉材料卡【90级黄巾党】</t>
  </si>
  <si>
    <t>【主线副本】小怪掉材料卡【90级道士】</t>
  </si>
  <si>
    <t>【主线副本】小怪掉材料卡【90级佩刀步兵】</t>
  </si>
  <si>
    <t>【主线副本】小怪掉材料卡【90级长枪步兵】</t>
  </si>
  <si>
    <t>【主线副本】小怪掉材料卡【90级刀骑兵】</t>
  </si>
  <si>
    <t>【主线副本】小怪掉材料卡【90级弓弩手】</t>
  </si>
  <si>
    <t>【主线副本】小怪掉材料卡【90级重甲巨斧兵】</t>
  </si>
  <si>
    <t>【主线副本】小怪掉材料卡【90级刀盾兵】</t>
  </si>
  <si>
    <t>【主线副本】小怪掉材料卡【90级医生】</t>
  </si>
  <si>
    <t>【主线副本】小怪掉材料卡【90级弓手】</t>
  </si>
  <si>
    <t>【主线副本】小怪掉材料卡【90级舞娘】</t>
  </si>
  <si>
    <t>【主线副本】小怪掉材料卡【90级文官】</t>
  </si>
  <si>
    <t>张辽碎片</t>
  </si>
  <si>
    <t>赵云碎片</t>
  </si>
  <si>
    <t>孙权碎片</t>
  </si>
  <si>
    <t>陆逊碎片</t>
  </si>
  <si>
    <t>大乔碎片</t>
  </si>
  <si>
    <t>小乔碎片</t>
  </si>
  <si>
    <t>袁绍碎片</t>
  </si>
  <si>
    <t>华佗碎片</t>
  </si>
  <si>
    <t>荀攸碎片</t>
  </si>
  <si>
    <t>程昱碎片</t>
  </si>
  <si>
    <t>甄姬碎片</t>
  </si>
  <si>
    <t>庞德碎片</t>
  </si>
  <si>
    <t>曹丕碎片</t>
  </si>
  <si>
    <t>法正碎片</t>
  </si>
  <si>
    <t>夏侯涓碎片</t>
  </si>
  <si>
    <t>张苞碎片</t>
  </si>
  <si>
    <t>祝融碎片</t>
  </si>
  <si>
    <t>张昭碎片</t>
  </si>
  <si>
    <t>张纮碎片</t>
  </si>
  <si>
    <t>蔡文姬碎片</t>
  </si>
  <si>
    <t>高顺碎片</t>
  </si>
  <si>
    <t>颜良碎片</t>
  </si>
  <si>
    <t>文丑碎片</t>
  </si>
  <si>
    <t>主线副本掉落</t>
  </si>
  <si>
    <t>竞技场</t>
  </si>
  <si>
    <t>夺宝掉落</t>
  </si>
  <si>
    <t>测试礼包</t>
  </si>
  <si>
    <t>橙色装备箱子定价13.3元</t>
  </si>
  <si>
    <t>定价200元，必得橙将</t>
  </si>
  <si>
    <t>定价2.5元，必得橙将碎片</t>
  </si>
  <si>
    <t>VIP0超值礼包</t>
  </si>
  <si>
    <t>VIP1超值礼包</t>
  </si>
  <si>
    <t>随机橙将*1,橙腰带*1，高级精炼石*150，宝物精炼石*100，刷新令*10</t>
  </si>
  <si>
    <t>随机橙将*1,橙衣服*1，高级精炼石*250，宝物精炼石*150，刷新令*15</t>
  </si>
  <si>
    <t>随机橙将*1,橙头盔*1，高级精炼石*350，宝物精炼石*200，刷新令*20</t>
  </si>
  <si>
    <t>蓝色装备</t>
  </si>
  <si>
    <t>紫色装备</t>
  </si>
  <si>
    <t>橙色装备</t>
  </si>
  <si>
    <t>红色装备</t>
  </si>
  <si>
    <t>金色装备</t>
  </si>
  <si>
    <t>蓝色装备碎片</t>
  </si>
  <si>
    <t>紫色装备碎片</t>
  </si>
  <si>
    <t>橙色装备碎片</t>
  </si>
  <si>
    <t>红色装备碎片</t>
  </si>
  <si>
    <t>金色装备碎片</t>
  </si>
  <si>
    <t>初级精炼石</t>
  </si>
  <si>
    <t>中级精炼石</t>
  </si>
  <si>
    <t>高级精炼石</t>
  </si>
  <si>
    <t>极品精炼石</t>
  </si>
  <si>
    <t>宝物精炼石</t>
  </si>
  <si>
    <t>【主线副本】小怪掉材料卡【黄巾党】</t>
  </si>
  <si>
    <t>弩手</t>
  </si>
  <si>
    <t>【主线副本】小怪掉材料卡【弩手】</t>
  </si>
  <si>
    <t>【主线副本】小怪掉材料卡【刀盾兵】</t>
  </si>
  <si>
    <t>【主线副本】小怪掉材料卡【重甲巨斧兵】</t>
  </si>
  <si>
    <t>【主线副本】小怪掉材料卡【弓手】</t>
  </si>
  <si>
    <t>【主线副本】小怪掉材料卡【舞娘】</t>
  </si>
  <si>
    <t>【主线副本】小怪掉材料卡【文官】</t>
  </si>
  <si>
    <t>蔡文姬</t>
  </si>
  <si>
    <t>糜芳</t>
  </si>
  <si>
    <t>【新手引导】小怪掉100%材料卡【黄巾党】</t>
  </si>
  <si>
    <t>流星枪刃碎片</t>
  </si>
  <si>
    <t>【主线副本】小怪掉蓝色装备碎片</t>
  </si>
  <si>
    <t>流星头盔碎片</t>
  </si>
  <si>
    <t>流星腰带碎片</t>
  </si>
  <si>
    <t>龙翼枪刃碎片</t>
  </si>
  <si>
    <t>【主线副本】小怪掉紫色装备碎片</t>
  </si>
  <si>
    <t>龙翼头盔碎片</t>
  </si>
  <si>
    <t>龙翼腰带碎片</t>
  </si>
  <si>
    <t>惊雷斧盾碎片</t>
  </si>
  <si>
    <t>【主线副本】小怪掉橙色装备碎片</t>
  </si>
  <si>
    <t>辉煌头盔碎片</t>
  </si>
  <si>
    <t>辉煌腰带碎片</t>
  </si>
  <si>
    <t>破军枪盾碎片</t>
  </si>
  <si>
    <t>破军铁甲碎片</t>
  </si>
  <si>
    <t>贪狼长枪碎片</t>
  </si>
  <si>
    <t>贪狼皮甲碎片</t>
  </si>
  <si>
    <t>【主线副本】1章第一个星星宝箱</t>
  </si>
  <si>
    <t>2章第一个星星宝箱</t>
  </si>
  <si>
    <t>【主线副本】2章第一个星星宝箱</t>
  </si>
  <si>
    <t>1-2章第二个星星宝箱</t>
  </si>
  <si>
    <t>1-2章第三个星星宝箱</t>
  </si>
  <si>
    <t>21-22章第二个星星宝箱</t>
  </si>
  <si>
    <t>21-22章第三个星星宝箱</t>
  </si>
  <si>
    <t>23-24章第一个星星宝箱</t>
  </si>
  <si>
    <t>23-24章第二个星星宝箱</t>
  </si>
  <si>
    <t>23-24章第三个星星宝箱</t>
  </si>
  <si>
    <t>25-26章第一个星星宝箱</t>
  </si>
  <si>
    <t>25-26章第二个星星宝箱</t>
  </si>
  <si>
    <t>25-26章第三个星星宝箱</t>
  </si>
  <si>
    <t>27-28章第一个星星宝箱</t>
  </si>
  <si>
    <t>27-28章第二个星星宝箱</t>
  </si>
  <si>
    <t>27-28章第三个星星宝箱</t>
  </si>
  <si>
    <t>29-30章第一个星星宝箱</t>
  </si>
  <si>
    <t>29-30章第二个星星宝箱</t>
  </si>
  <si>
    <t>29-30章第三个星星宝箱</t>
  </si>
  <si>
    <t>31-32章第一个星星宝箱</t>
  </si>
  <si>
    <t>31-32章第二个星星宝箱</t>
  </si>
  <si>
    <t>31-32章第三个星星宝箱</t>
  </si>
  <si>
    <t>33-34章第一个星星宝箱</t>
  </si>
  <si>
    <t>33-34章第二个星星宝箱</t>
  </si>
  <si>
    <t>33-34章第三个星星宝箱</t>
  </si>
  <si>
    <t>35-36章第一个星星宝箱</t>
  </si>
  <si>
    <t>35-36章第二个星星宝箱</t>
  </si>
  <si>
    <t>35-36章第三个星星宝箱</t>
  </si>
  <si>
    <t>37-38章第一个星星宝箱</t>
  </si>
  <si>
    <t>37-38章第二个星星宝箱</t>
  </si>
  <si>
    <t>37-38章第三个星星宝箱</t>
  </si>
  <si>
    <t>39-40章第一个星星宝箱</t>
  </si>
  <si>
    <t>39-40章第二个星星宝箱</t>
  </si>
  <si>
    <t>39-40章第三个星星宝箱</t>
  </si>
  <si>
    <t>【主线副本】21-22章第二个星星宝箱</t>
  </si>
  <si>
    <t>【主线副本】21-22章第三个星星宝箱</t>
  </si>
  <si>
    <t>【主线副本】23-24章第一个星星宝箱</t>
  </si>
  <si>
    <t>【主线副本】23-24章第二个星星宝箱</t>
  </si>
  <si>
    <t>【主线副本】23-24章第三个星星宝箱</t>
  </si>
  <si>
    <t>【主线副本】25-26章第一个星星宝箱</t>
  </si>
  <si>
    <t>【主线副本】25-26章第二个星星宝箱</t>
  </si>
  <si>
    <t>【主线副本】25-26章第三个星星宝箱</t>
  </si>
  <si>
    <t>【主线副本】27-28章第一个星星宝箱</t>
  </si>
  <si>
    <t>【主线副本】27-28章第二个星星宝箱</t>
  </si>
  <si>
    <t>【主线副本】27-28章第三个星星宝箱</t>
  </si>
  <si>
    <t>【主线副本】29-30章第一个星星宝箱</t>
  </si>
  <si>
    <t>【主线副本】29-30章第二个星星宝箱</t>
  </si>
  <si>
    <t>【主线副本】29-30章第三个星星宝箱</t>
  </si>
  <si>
    <t>【主线副本】31-32章第一个星星宝箱</t>
  </si>
  <si>
    <t>【主线副本】31-32章第二个星星宝箱</t>
  </si>
  <si>
    <t>【主线副本】31-32章第三个星星宝箱</t>
  </si>
  <si>
    <t>【主线副本】33-34章第一个星星宝箱</t>
  </si>
  <si>
    <t>【主线副本】33-34章第二个星星宝箱</t>
  </si>
  <si>
    <t>【主线副本】33-34章第三个星星宝箱</t>
  </si>
  <si>
    <t>【主线副本】35-36章第一个星星宝箱</t>
  </si>
  <si>
    <t>【主线副本】35-36章第二个星星宝箱</t>
  </si>
  <si>
    <t>【主线副本】35-36章第三个星星宝箱</t>
  </si>
  <si>
    <t>【主线副本】37-38章第一个星星宝箱</t>
  </si>
  <si>
    <t>【主线副本】37-38章第二个星星宝箱</t>
  </si>
  <si>
    <t>【主线副本】37-38章第三个星星宝箱</t>
  </si>
  <si>
    <t>【主线副本】39-40章第一个星星宝箱</t>
  </si>
  <si>
    <t>【主线副本】39-40章第二个星星宝箱</t>
  </si>
  <si>
    <t>【主线副本】39-40章第三个星星宝箱</t>
  </si>
  <si>
    <t>【主线副本】第21章第一个地上的宝箱</t>
  </si>
  <si>
    <t>【主线副本】第21章第二个地上的宝箱</t>
  </si>
  <si>
    <t>【主线副本】第21章第三个地上的宝箱</t>
  </si>
  <si>
    <t>【主线副本】第22章第一个地上的宝箱</t>
  </si>
  <si>
    <t>【主线副本】第22章第二个地上的宝箱</t>
  </si>
  <si>
    <t>【主线副本】第22章第三个地上的宝箱</t>
  </si>
  <si>
    <t>【主线副本】第23章第一个地上的宝箱</t>
  </si>
  <si>
    <t>【主线副本】第23章第二个地上的宝箱</t>
  </si>
  <si>
    <t>【主线副本】第23章第三个地上的宝箱</t>
  </si>
  <si>
    <t>【主线副本】第24章第一个地上的宝箱</t>
  </si>
  <si>
    <t>【主线副本】第24章第二个地上的宝箱</t>
  </si>
  <si>
    <t>【主线副本】第24章第三个地上的宝箱</t>
  </si>
  <si>
    <t>【主线副本】第25章第一个地上的宝箱</t>
  </si>
  <si>
    <t>【主线副本】第25章第二个地上的宝箱</t>
  </si>
  <si>
    <t>【主线副本】第25章第三个地上的宝箱</t>
  </si>
  <si>
    <t>【主线副本】第26章第一个地上的宝箱</t>
  </si>
  <si>
    <t>【主线副本】第26章第二个地上的宝箱</t>
  </si>
  <si>
    <t>【主线副本】第26章第三个地上的宝箱</t>
  </si>
  <si>
    <t>【主线副本】第27章第一个地上的宝箱</t>
  </si>
  <si>
    <t>【主线副本】第27章第二个地上的宝箱</t>
  </si>
  <si>
    <t>【主线副本】第27章第三个地上的宝箱</t>
  </si>
  <si>
    <t>【主线副本】第28章第一个地上的宝箱</t>
  </si>
  <si>
    <t>【主线副本】第28章第二个地上的宝箱</t>
  </si>
  <si>
    <t>【主线副本】第28章第三个地上的宝箱</t>
  </si>
  <si>
    <t>【主线副本】第29章第一个地上的宝箱</t>
  </si>
  <si>
    <t>【主线副本】第29章第二个地上的宝箱</t>
  </si>
  <si>
    <t>【主线副本】第29章第三个地上的宝箱</t>
  </si>
  <si>
    <t>【主线副本】第30章第一个地上的宝箱</t>
  </si>
  <si>
    <t>【主线副本】第30章第二个地上的宝箱</t>
  </si>
  <si>
    <t>【主线副本】第30章第三个地上的宝箱</t>
  </si>
  <si>
    <t>【主线副本】第31章第一个地上的宝箱</t>
  </si>
  <si>
    <t>【主线副本】第31章第二个地上的宝箱</t>
  </si>
  <si>
    <t>【主线副本】第31章第三个地上的宝箱</t>
  </si>
  <si>
    <t>【主线副本】第32章第一个地上的宝箱</t>
  </si>
  <si>
    <t>【主线副本】第32章第二个地上的宝箱</t>
  </si>
  <si>
    <t>【主线副本】第32章第三个地上的宝箱</t>
  </si>
  <si>
    <t>【主线副本】第33章第一个地上的宝箱</t>
  </si>
  <si>
    <t>【主线副本】第33章第二个地上的宝箱</t>
  </si>
  <si>
    <t>【主线副本】第33章第三个地上的宝箱</t>
  </si>
  <si>
    <t>【主线副本】第34章第一个地上的宝箱</t>
  </si>
  <si>
    <t>【主线副本】第34章第二个地上的宝箱</t>
  </si>
  <si>
    <t>【主线副本】第34章第三个地上的宝箱</t>
  </si>
  <si>
    <t>【主线副本】第35章第一个地上的宝箱</t>
  </si>
  <si>
    <t>【主线副本】第35章第二个地上的宝箱</t>
  </si>
  <si>
    <t>【主线副本】第35章第三个地上的宝箱</t>
  </si>
  <si>
    <t>【主线副本】第36章第一个地上的宝箱</t>
  </si>
  <si>
    <t>【主线副本】第36章第二个地上的宝箱</t>
  </si>
  <si>
    <t>【主线副本】第36章第三个地上的宝箱</t>
  </si>
  <si>
    <t>【主线副本】第37章第一个地上的宝箱</t>
  </si>
  <si>
    <t>【主线副本】第37章第二个地上的宝箱</t>
  </si>
  <si>
    <t>【主线副本】第37章第三个地上的宝箱</t>
  </si>
  <si>
    <t>【主线副本】第38章第一个地上的宝箱</t>
  </si>
  <si>
    <t>【主线副本】第38章第二个地上的宝箱</t>
  </si>
  <si>
    <t>【主线副本】第38章第三个地上的宝箱</t>
  </si>
  <si>
    <t>【主线副本】第39章第一个地上的宝箱</t>
  </si>
  <si>
    <t>【主线副本】第39章第二个地上的宝箱</t>
  </si>
  <si>
    <t>【主线副本】第39章第三个地上的宝箱</t>
  </si>
  <si>
    <t>【主线副本】第40章第一个地上的宝箱</t>
  </si>
  <si>
    <t>【主线副本】第40章第二个地上的宝箱</t>
  </si>
  <si>
    <t>【主线副本】第40章第三个地上的宝箱</t>
  </si>
  <si>
    <t>【主线副本】小怪掉材料卡【100级黄巾党】</t>
  </si>
  <si>
    <t>【主线副本】小怪掉材料卡【100级道士】</t>
  </si>
  <si>
    <t>【主线副本】小怪掉材料卡【100级佩刀步兵】</t>
  </si>
  <si>
    <t>【主线副本】小怪掉材料卡【100级长枪步兵】</t>
  </si>
  <si>
    <t>【主线副本】小怪掉材料卡【100级刀骑兵】</t>
  </si>
  <si>
    <t>【主线副本】小怪掉材料卡【100级弓弩手】</t>
  </si>
  <si>
    <t>【主线副本】小怪掉材料卡【100级重甲巨斧兵】</t>
  </si>
  <si>
    <t>【主线副本】小怪掉材料卡【100级刀盾兵】</t>
  </si>
  <si>
    <t>【主线副本】小怪掉材料卡【100级医生】</t>
  </si>
  <si>
    <t>【主线副本】小怪掉材料卡【100级弓手】</t>
  </si>
  <si>
    <t>【主线副本】小怪掉材料卡【100级舞娘】</t>
  </si>
  <si>
    <t>【主线副本】小怪掉材料卡【100级文官】</t>
  </si>
  <si>
    <t>【主线副本】小怪掉材料卡【110级黄巾党】</t>
  </si>
  <si>
    <t>【主线副本】小怪掉材料卡【110级道士】</t>
  </si>
  <si>
    <t>【主线副本】小怪掉材料卡【110级佩刀步兵】</t>
  </si>
  <si>
    <t>【主线副本】小怪掉材料卡【110级长枪步兵】</t>
  </si>
  <si>
    <t>【主线副本】小怪掉材料卡【110级刀骑兵】</t>
  </si>
  <si>
    <t>【主线副本】小怪掉材料卡【110级弓弩手】</t>
  </si>
  <si>
    <t>【主线副本】小怪掉材料卡【110级重甲巨斧兵】</t>
  </si>
  <si>
    <t>【主线副本】小怪掉材料卡【110级刀盾兵】</t>
  </si>
  <si>
    <t>【主线副本】小怪掉材料卡【110级医生】</t>
  </si>
  <si>
    <t>【主线副本】小怪掉材料卡【110级弓手】</t>
  </si>
  <si>
    <t>【主线副本】小怪掉材料卡【110级舞娘】</t>
  </si>
  <si>
    <t>【主线副本】小怪掉材料卡【110级文官】</t>
  </si>
  <si>
    <t>【主线副本】小怪掉材料卡【120级黄巾党】</t>
  </si>
  <si>
    <t>【主线副本】小怪掉材料卡【120级道士】</t>
  </si>
  <si>
    <t>【主线副本】小怪掉材料卡【120级佩刀步兵】</t>
  </si>
  <si>
    <t>【主线副本】小怪掉材料卡【120级长枪步兵】</t>
  </si>
  <si>
    <t>【主线副本】小怪掉材料卡【120级刀骑兵】</t>
  </si>
  <si>
    <t>【主线副本】小怪掉材料卡【120级弓弩手】</t>
  </si>
  <si>
    <t>【主线副本】小怪掉材料卡【120级重甲巨斧兵】</t>
  </si>
  <si>
    <t>【主线副本】小怪掉材料卡【120级刀盾兵】</t>
  </si>
  <si>
    <t>【主线副本】小怪掉材料卡【120级医生】</t>
  </si>
  <si>
    <t>【主线副本】小怪掉材料卡【120级弓手】</t>
  </si>
  <si>
    <t>【主线副本】小怪掉材料卡【120级舞娘】</t>
  </si>
  <si>
    <t>【主线副本】小怪掉材料卡【120级文官】</t>
  </si>
  <si>
    <t>貂蝉传</t>
  </si>
  <si>
    <t>王允传</t>
  </si>
  <si>
    <t>董卓传</t>
  </si>
  <si>
    <t>陶谦传</t>
  </si>
  <si>
    <t>太史慈传</t>
  </si>
  <si>
    <t>郭嘉传</t>
  </si>
  <si>
    <t>贾诩传</t>
  </si>
  <si>
    <t>董承传</t>
  </si>
  <si>
    <t>汉献帝传</t>
  </si>
  <si>
    <t>张绣传</t>
  </si>
  <si>
    <t>魏续传</t>
  </si>
  <si>
    <t>吕布传</t>
  </si>
  <si>
    <t>刘备传</t>
  </si>
  <si>
    <t>程昱传</t>
  </si>
  <si>
    <t>荀彧传</t>
  </si>
  <si>
    <t>袁术传</t>
  </si>
  <si>
    <t>陈琳传</t>
  </si>
  <si>
    <t>曹仁传</t>
  </si>
  <si>
    <t>张辽传</t>
  </si>
  <si>
    <t>文丑传</t>
  </si>
  <si>
    <t>徐晃传</t>
  </si>
  <si>
    <t>廖化传</t>
  </si>
  <si>
    <t>关羽传</t>
  </si>
  <si>
    <t>赵云传</t>
  </si>
  <si>
    <t>孙策传</t>
  </si>
  <si>
    <t>周瑜传</t>
  </si>
  <si>
    <t>孙权传</t>
  </si>
  <si>
    <t>曹操传</t>
  </si>
  <si>
    <t>沮授传</t>
  </si>
  <si>
    <t>审配传</t>
  </si>
  <si>
    <t>袁谭传</t>
  </si>
  <si>
    <t>袁尚传</t>
  </si>
  <si>
    <t>甄姬传</t>
  </si>
  <si>
    <t>连环计</t>
  </si>
  <si>
    <t>三让徐州</t>
  </si>
  <si>
    <t>挟天子令诸侯</t>
  </si>
  <si>
    <t>青梅煮酒</t>
  </si>
  <si>
    <t>黎阳之战</t>
  </si>
  <si>
    <t>白马之围</t>
  </si>
  <si>
    <t>千里走单骑</t>
  </si>
  <si>
    <t>孙权掌江东</t>
  </si>
  <si>
    <t>官渡之战</t>
  </si>
  <si>
    <t>河北之战</t>
  </si>
  <si>
    <t>白龙枪刃</t>
  </si>
  <si>
    <t>白龙轻甲</t>
  </si>
  <si>
    <t>白龙头饰</t>
  </si>
  <si>
    <t>白龙腰带</t>
  </si>
  <si>
    <t>掉落1最小数量</t>
    <phoneticPr fontId="1" type="noConversion"/>
  </si>
  <si>
    <t>掉落1概率</t>
    <phoneticPr fontId="1" type="noConversion"/>
  </si>
  <si>
    <t>定价8元</t>
  </si>
  <si>
    <t>【主线副本】第41章第一个地上的宝箱</t>
  </si>
  <si>
    <t>【主线副本】第41章第二个地上的宝箱</t>
  </si>
  <si>
    <t>【主线副本】第41章第三个地上的宝箱</t>
  </si>
  <si>
    <t>【主线副本】第42章第一个地上的宝箱</t>
  </si>
  <si>
    <t>【主线副本】第42章第二个地上的宝箱</t>
  </si>
  <si>
    <t>【主线副本】第42章第三个地上的宝箱</t>
  </si>
  <si>
    <t>【主线副本】第43章第一个地上的宝箱</t>
  </si>
  <si>
    <t>【主线副本】第43章第二个地上的宝箱</t>
  </si>
  <si>
    <t>【主线副本】第43章第三个地上的宝箱</t>
  </si>
  <si>
    <t>【主线副本】第44章第一个地上的宝箱</t>
  </si>
  <si>
    <t>【主线副本】第44章第二个地上的宝箱</t>
  </si>
  <si>
    <t>【主线副本】第44章第三个地上的宝箱</t>
  </si>
  <si>
    <t>【主线副本】第45章第一个地上的宝箱</t>
  </si>
  <si>
    <t>【主线副本】第45章第二个地上的宝箱</t>
  </si>
  <si>
    <t>【主线副本】第45章第三个地上的宝箱</t>
  </si>
  <si>
    <t>【主线副本】第46章第一个地上的宝箱</t>
  </si>
  <si>
    <t>【主线副本】第46章第二个地上的宝箱</t>
  </si>
  <si>
    <t>【主线副本】第46章第三个地上的宝箱</t>
  </si>
  <si>
    <t>【主线副本】第47章第一个地上的宝箱</t>
  </si>
  <si>
    <t>【主线副本】第47章第二个地上的宝箱</t>
  </si>
  <si>
    <t>【主线副本】第47章第三个地上的宝箱</t>
  </si>
  <si>
    <t>【主线副本】第48章第一个地上的宝箱</t>
  </si>
  <si>
    <t>【主线副本】第48章第二个地上的宝箱</t>
  </si>
  <si>
    <t>【主线副本】第48章第三个地上的宝箱</t>
  </si>
  <si>
    <t>【主线副本】第49章第一个地上的宝箱</t>
  </si>
  <si>
    <t>【主线副本】第49章第二个地上的宝箱</t>
  </si>
  <si>
    <t>【主线副本】第49章第三个地上的宝箱</t>
  </si>
  <si>
    <t>【主线副本】第50章第一个地上的宝箱</t>
  </si>
  <si>
    <t>【主线副本】第50章第二个地上的宝箱</t>
  </si>
  <si>
    <t>【主线副本】第50章第三个地上的宝箱</t>
  </si>
  <si>
    <t>【主线副本】第51章第一个地上的宝箱</t>
  </si>
  <si>
    <t>【主线副本】第51章第二个地上的宝箱</t>
  </si>
  <si>
    <t>【主线副本】第51章第三个地上的宝箱</t>
  </si>
  <si>
    <t>【主线副本】第52章第一个地上的宝箱</t>
  </si>
  <si>
    <t>【主线副本】第52章第二个地上的宝箱</t>
  </si>
  <si>
    <t>【主线副本】第52章第三个地上的宝箱</t>
  </si>
  <si>
    <t>【主线副本】第53章第一个地上的宝箱</t>
  </si>
  <si>
    <t>【主线副本】第53章第二个地上的宝箱</t>
  </si>
  <si>
    <t>【主线副本】第53章第三个地上的宝箱</t>
  </si>
  <si>
    <t>【主线副本】第54章第一个地上的宝箱</t>
  </si>
  <si>
    <t>【主线副本】第54章第二个地上的宝箱</t>
  </si>
  <si>
    <t>【主线副本】第54章第三个地上的宝箱</t>
  </si>
  <si>
    <t>【主线副本】第55章第一个地上的宝箱</t>
  </si>
  <si>
    <t>【主线副本】第55章第二个地上的宝箱</t>
  </si>
  <si>
    <t>【主线副本】第55章第三个地上的宝箱</t>
  </si>
  <si>
    <t>【主线副本】第56章第一个地上的宝箱</t>
  </si>
  <si>
    <t>【主线副本】第56章第二个地上的宝箱</t>
  </si>
  <si>
    <t>【主线副本】第56章第三个地上的宝箱</t>
  </si>
  <si>
    <t>【主线副本】第57章第一个地上的宝箱</t>
  </si>
  <si>
    <t>【主线副本】第57章第二个地上的宝箱</t>
  </si>
  <si>
    <t>【主线副本】第57章第三个地上的宝箱</t>
  </si>
  <si>
    <t>【主线副本】第58章第一个地上的宝箱</t>
  </si>
  <si>
    <t>【主线副本】第58章第二个地上的宝箱</t>
  </si>
  <si>
    <t>【主线副本】第58章第三个地上的宝箱</t>
  </si>
  <si>
    <t>【主线副本】第59章第一个地上的宝箱</t>
  </si>
  <si>
    <t>【主线副本】第59章第二个地上的宝箱</t>
  </si>
  <si>
    <t>【主线副本】第59章第三个地上的宝箱</t>
  </si>
  <si>
    <t>【主线副本】第60章第一个地上的宝箱</t>
  </si>
  <si>
    <t>【主线副本】第60章第二个地上的宝箱</t>
  </si>
  <si>
    <t>【主线副本】第60章第三个地上的宝箱</t>
  </si>
  <si>
    <t>【主线副本】第61章第一个地上的宝箱</t>
  </si>
  <si>
    <t>【主线副本】第61章第二个地上的宝箱</t>
  </si>
  <si>
    <t>【主线副本】第61章第三个地上的宝箱</t>
  </si>
  <si>
    <t>【主线副本】第62章第一个地上的宝箱</t>
  </si>
  <si>
    <t>【主线副本】第62章第二个地上的宝箱</t>
  </si>
  <si>
    <t>【主线副本】第62章第三个地上的宝箱</t>
  </si>
  <si>
    <t>【主线副本】第63章第一个地上的宝箱</t>
  </si>
  <si>
    <t>【主线副本】第63章第二个地上的宝箱</t>
  </si>
  <si>
    <t>【主线副本】第63章第三个地上的宝箱</t>
  </si>
  <si>
    <t>【主线副本】第64章第一个地上的宝箱</t>
  </si>
  <si>
    <t>【主线副本】第64章第二个地上的宝箱</t>
  </si>
  <si>
    <t>【主线副本】第64章第三个地上的宝箱</t>
  </si>
  <si>
    <t>【主线副本】第65章第一个地上的宝箱</t>
  </si>
  <si>
    <t>【主线副本】第65章第二个地上的宝箱</t>
  </si>
  <si>
    <t>【主线副本】第65章第三个地上的宝箱</t>
  </si>
  <si>
    <t>【主线副本】第66章第一个地上的宝箱</t>
  </si>
  <si>
    <t>【主线副本】第66章第二个地上的宝箱</t>
  </si>
  <si>
    <t>【主线副本】第66章第三个地上的宝箱</t>
  </si>
  <si>
    <t>【主线副本】第67章第一个地上的宝箱</t>
  </si>
  <si>
    <t>【主线副本】第67章第二个地上的宝箱</t>
  </si>
  <si>
    <t>【主线副本】第67章第三个地上的宝箱</t>
  </si>
  <si>
    <t>【主线副本】第68章第一个地上的宝箱</t>
  </si>
  <si>
    <t>【主线副本】第68章第二个地上的宝箱</t>
  </si>
  <si>
    <t>【主线副本】第68章第三个地上的宝箱</t>
  </si>
  <si>
    <t>【主线副本】第69章第一个地上的宝箱</t>
  </si>
  <si>
    <t>【主线副本】第69章第二个地上的宝箱</t>
  </si>
  <si>
    <t>【主线副本】第69章第三个地上的宝箱</t>
  </si>
  <si>
    <t>【主线副本】第70章第一个地上的宝箱</t>
  </si>
  <si>
    <t>【主线副本】第70章第二个地上的宝箱</t>
  </si>
  <si>
    <t>【主线副本】第70章第三个地上的宝箱</t>
  </si>
  <si>
    <t>64章名将副本</t>
  </si>
  <si>
    <t>65章名将副本</t>
  </si>
  <si>
    <t>66章名将副本</t>
  </si>
  <si>
    <t>67章名将副本</t>
  </si>
  <si>
    <t>68章名将副本</t>
  </si>
  <si>
    <t>69章名将副本</t>
  </si>
  <si>
    <t>70章名将副本</t>
  </si>
  <si>
    <t>43章史诗战役</t>
  </si>
  <si>
    <t>46章史诗战役</t>
  </si>
  <si>
    <t>49章史诗战役</t>
  </si>
  <si>
    <t>52章史诗战役</t>
  </si>
  <si>
    <t>55章史诗战役</t>
  </si>
  <si>
    <t>58章史诗战役</t>
  </si>
  <si>
    <t>61章史诗战役</t>
  </si>
  <si>
    <t>64章史诗战役</t>
  </si>
  <si>
    <t>67章史诗战役</t>
  </si>
  <si>
    <t>70章史诗战役</t>
  </si>
  <si>
    <t>曹操碎片</t>
  </si>
  <si>
    <t>关羽碎片</t>
  </si>
  <si>
    <t>诸葛亮碎片</t>
  </si>
  <si>
    <t>孙坚碎片</t>
  </si>
  <si>
    <t>周瑜碎片</t>
  </si>
  <si>
    <t>吕布碎片</t>
  </si>
  <si>
    <t>左慈碎片</t>
  </si>
  <si>
    <t>攻击类</t>
  </si>
  <si>
    <t>防御类</t>
  </si>
  <si>
    <t>攻防平衡</t>
  </si>
  <si>
    <t>精英副本第19章宝箱</t>
  </si>
  <si>
    <t>精英副本第20章宝箱</t>
  </si>
  <si>
    <t>精英副本第21章宝箱</t>
  </si>
  <si>
    <t>精英副本第22章宝箱</t>
  </si>
  <si>
    <t>精英副本第23章宝箱</t>
  </si>
  <si>
    <t>精英副本第24章宝箱</t>
  </si>
  <si>
    <t>精英副本第25章宝箱</t>
  </si>
  <si>
    <t>精英副本第26章宝箱</t>
  </si>
  <si>
    <t>精英副本第27章宝箱</t>
  </si>
  <si>
    <t>精英副本第28章宝箱</t>
  </si>
  <si>
    <t>精英副本第29章宝箱</t>
  </si>
  <si>
    <t>精英副本第30章宝箱</t>
  </si>
  <si>
    <t>第1-2章1星宝箱</t>
  </si>
  <si>
    <t>星</t>
  </si>
  <si>
    <t>第1-2章2星宝箱</t>
  </si>
  <si>
    <t>星星</t>
  </si>
  <si>
    <t>第1-2章3星宝箱</t>
  </si>
  <si>
    <t>星星星</t>
  </si>
  <si>
    <t>第3-4章1星宝箱</t>
  </si>
  <si>
    <t>第3-4章2星宝箱</t>
  </si>
  <si>
    <t>第3-4章3星宝箱</t>
  </si>
  <si>
    <t>第5-6章1星宝箱</t>
  </si>
  <si>
    <t>第5-6章2星宝箱</t>
  </si>
  <si>
    <t>第5-6章3星宝箱</t>
  </si>
  <si>
    <t>第7-8章1星宝箱</t>
  </si>
  <si>
    <t>第7-8章2星宝箱</t>
  </si>
  <si>
    <t>第7-8章3星宝箱</t>
  </si>
  <si>
    <t>第9-10章1星宝箱</t>
  </si>
  <si>
    <t>第9-10章2星宝箱</t>
  </si>
  <si>
    <t>第9-10章3星宝箱</t>
  </si>
  <si>
    <t>第11-12章1星宝箱</t>
  </si>
  <si>
    <t>第11-12章2星宝箱</t>
  </si>
  <si>
    <t>第11-12章3星宝箱</t>
  </si>
  <si>
    <t>第13-14章1星宝箱</t>
  </si>
  <si>
    <t>第13-14章2星宝箱</t>
  </si>
  <si>
    <t>第13-14章3星宝箱</t>
  </si>
  <si>
    <t>第15-16章1星宝箱</t>
  </si>
  <si>
    <t>第15-16章2星宝箱</t>
  </si>
  <si>
    <t>第15-16章3星宝箱</t>
  </si>
  <si>
    <t>第17-18章1星宝箱</t>
  </si>
  <si>
    <t>第17-18章2星宝箱</t>
  </si>
  <si>
    <t>第17-18章3星宝箱</t>
  </si>
  <si>
    <t>第19-20章1星宝箱</t>
  </si>
  <si>
    <t>第19-20章2星宝箱</t>
  </si>
  <si>
    <t>第19-20章3星宝箱</t>
  </si>
  <si>
    <t>第21-22章1星宝箱</t>
  </si>
  <si>
    <t>第21-22章2星宝箱</t>
  </si>
  <si>
    <t>第21-22章3星宝箱</t>
  </si>
  <si>
    <t>第23-24章1星宝箱</t>
  </si>
  <si>
    <t>第23-24章2星宝箱</t>
  </si>
  <si>
    <t>第23-24章3星宝箱</t>
  </si>
  <si>
    <t>第25-26章1星宝箱</t>
  </si>
  <si>
    <t>第25-26章2星宝箱</t>
  </si>
  <si>
    <t>第25-26章3星宝箱</t>
  </si>
  <si>
    <t>第27-28章1星宝箱</t>
  </si>
  <si>
    <t>第27-28章2星宝箱</t>
  </si>
  <si>
    <t>第27-28章3星宝箱</t>
  </si>
  <si>
    <t>第29-30章1星宝箱</t>
  </si>
  <si>
    <t>第29-30章2星宝箱</t>
  </si>
  <si>
    <t>第29-30章3星宝箱</t>
  </si>
  <si>
    <t>精英副本第1章宝箱</t>
  </si>
  <si>
    <t>精英副本第2章宝箱</t>
  </si>
  <si>
    <t>精英副本第3章宝箱</t>
  </si>
  <si>
    <t>精英副本第4章宝箱</t>
  </si>
  <si>
    <t>精英副本第5章宝箱</t>
  </si>
  <si>
    <t>精英副本第6章宝箱</t>
  </si>
  <si>
    <t>精英副本第7章宝箱</t>
  </si>
  <si>
    <t>精英副本第8章宝箱</t>
  </si>
  <si>
    <t>精英副本第9章宝箱</t>
  </si>
  <si>
    <t>精英副本第10章宝箱</t>
  </si>
  <si>
    <t>精英副本第11章宝箱</t>
  </si>
  <si>
    <t>精英副本第12章宝箱</t>
  </si>
  <si>
    <t>精英副本第13章宝箱</t>
  </si>
  <si>
    <t>精英副本第14章宝箱</t>
  </si>
  <si>
    <t>精英副本第15章宝箱</t>
  </si>
  <si>
    <t>精英副本第16章宝箱</t>
  </si>
  <si>
    <t>精英副本第17章宝箱</t>
  </si>
  <si>
    <t>精英副本第18章宝箱</t>
  </si>
  <si>
    <t>41-42章第1个星星宝箱</t>
  </si>
  <si>
    <t>41-42章第2个星星宝箱</t>
  </si>
  <si>
    <t>41-42章第3个星星宝箱</t>
  </si>
  <si>
    <t>43-44章第1个星星宝箱</t>
  </si>
  <si>
    <t>43-44章第2个星星宝箱</t>
  </si>
  <si>
    <t>43-44章第3个星星宝箱</t>
  </si>
  <si>
    <t>45-46章第1个星星宝箱</t>
  </si>
  <si>
    <t>45-46章第2个星星宝箱</t>
  </si>
  <si>
    <t>45-46章第3个星星宝箱</t>
  </si>
  <si>
    <t>47-48章第1个星星宝箱</t>
  </si>
  <si>
    <t>47-48章第2个星星宝箱</t>
  </si>
  <si>
    <t>47-48章第3个星星宝箱</t>
  </si>
  <si>
    <t>49-50章第1个星星宝箱</t>
  </si>
  <si>
    <t>49-50章第2个星星宝箱</t>
  </si>
  <si>
    <t>49-50章第3个星星宝箱</t>
  </si>
  <si>
    <t>51-52章第1个星星宝箱</t>
  </si>
  <si>
    <t>51-52章第2个星星宝箱</t>
  </si>
  <si>
    <t>51-52章第3个星星宝箱</t>
  </si>
  <si>
    <t>53-54章第1个星星宝箱</t>
  </si>
  <si>
    <t>53-54章第2个星星宝箱</t>
  </si>
  <si>
    <t>53-54章第3个星星宝箱</t>
  </si>
  <si>
    <t>55-56章第1个星星宝箱</t>
  </si>
  <si>
    <t>55-56章第2个星星宝箱</t>
  </si>
  <si>
    <t>55-56章第3个星星宝箱</t>
  </si>
  <si>
    <t>57-58章第1个星星宝箱</t>
  </si>
  <si>
    <t>57-58章第2个星星宝箱</t>
  </si>
  <si>
    <t>57-58章第3个星星宝箱</t>
  </si>
  <si>
    <t>59-60章第1个星星宝箱</t>
  </si>
  <si>
    <t>59-60章第2个星星宝箱</t>
  </si>
  <si>
    <t>59-60章第3个星星宝箱</t>
  </si>
  <si>
    <t>61-62章第1个星星宝箱</t>
  </si>
  <si>
    <t>61-62章第2个星星宝箱</t>
  </si>
  <si>
    <t>61-62章第3个星星宝箱</t>
  </si>
  <si>
    <t>63-64章第1个星星宝箱</t>
  </si>
  <si>
    <t>63-64章第2个星星宝箱</t>
  </si>
  <si>
    <t>63-64章第3个星星宝箱</t>
  </si>
  <si>
    <t>65-66章第1个星星宝箱</t>
  </si>
  <si>
    <t>65-66章第2个星星宝箱</t>
  </si>
  <si>
    <t>65-66章第3个星星宝箱</t>
  </si>
  <si>
    <t>67-68章第1个星星宝箱</t>
  </si>
  <si>
    <t>67-68章第2个星星宝箱</t>
  </si>
  <si>
    <t>67-68章第3个星星宝箱</t>
  </si>
  <si>
    <t>69-70章第1个星星宝箱</t>
  </si>
  <si>
    <t>69-70章第2个星星宝箱</t>
  </si>
  <si>
    <t>69-70章第3个星星宝箱</t>
  </si>
  <si>
    <t>int</t>
    <phoneticPr fontId="1" type="noConversion"/>
  </si>
  <si>
    <t>掉落库id</t>
    <phoneticPr fontId="1" type="noConversion"/>
  </si>
  <si>
    <t>掉落类型1值</t>
    <phoneticPr fontId="1" type="noConversion"/>
  </si>
  <si>
    <t>掉落1最大数量</t>
    <phoneticPr fontId="1" type="noConversion"/>
  </si>
  <si>
    <t>Both</t>
    <phoneticPr fontId="1" type="noConversion"/>
  </si>
  <si>
    <t>Client</t>
    <phoneticPr fontId="1" type="noConversion"/>
  </si>
  <si>
    <t>name</t>
    <phoneticPr fontId="1" type="noConversion"/>
  </si>
  <si>
    <t>directions</t>
    <phoneticPr fontId="1" type="noConversion"/>
  </si>
  <si>
    <t>res_id</t>
    <phoneticPr fontId="1" type="noConversion"/>
  </si>
  <si>
    <t>quality</t>
    <phoneticPr fontId="1" type="noConversion"/>
  </si>
  <si>
    <t>big_type</t>
    <phoneticPr fontId="1" type="noConversion"/>
  </si>
  <si>
    <t>value_1</t>
    <phoneticPr fontId="1" type="noConversion"/>
  </si>
  <si>
    <t>min_num_1</t>
    <phoneticPr fontId="1" type="noConversion"/>
  </si>
  <si>
    <t>新年活动用（2R）</t>
  </si>
  <si>
    <t>金牌元宵</t>
    <phoneticPr fontId="1" type="noConversion"/>
  </si>
  <si>
    <t>银牌元宵</t>
    <phoneticPr fontId="1" type="noConversion"/>
  </si>
  <si>
    <t>配置活动最小数量1</t>
    <phoneticPr fontId="1" type="noConversion"/>
  </si>
  <si>
    <t>配置活动最大数量1</t>
    <phoneticPr fontId="1" type="noConversion"/>
  </si>
  <si>
    <t>配置活动最小数量2</t>
  </si>
  <si>
    <t>配置活动最大数量2</t>
  </si>
  <si>
    <t>config_min_num_2</t>
  </si>
  <si>
    <t>config_max_num_2</t>
  </si>
  <si>
    <t>配置活动最小数量3</t>
  </si>
  <si>
    <t>配置活动最大数量3</t>
  </si>
  <si>
    <t>config_min_num_3</t>
  </si>
  <si>
    <t>config_max_num_3</t>
  </si>
  <si>
    <t>配置活动最小数量4</t>
  </si>
  <si>
    <t>配置活动最大数量4</t>
  </si>
  <si>
    <t>config_min_num_4</t>
  </si>
  <si>
    <t>config_max_num_4</t>
  </si>
  <si>
    <t>配置活动最小数量5</t>
  </si>
  <si>
    <t>配置活动最大数量5</t>
  </si>
  <si>
    <t>config_min_num_5</t>
  </si>
  <si>
    <t>config_max_num_5</t>
  </si>
  <si>
    <t>第1章外敌入侵蓝色掉落</t>
  </si>
  <si>
    <t>第1章外敌入侵紫色掉落</t>
  </si>
  <si>
    <t>第1章外敌入侵橙色掉落</t>
  </si>
  <si>
    <t>第2章外敌入侵蓝色掉落</t>
  </si>
  <si>
    <t>第2章外敌入侵紫色掉落</t>
  </si>
  <si>
    <t>第2章外敌入侵橙色掉落</t>
  </si>
  <si>
    <t>第3章外敌入侵蓝色掉落</t>
  </si>
  <si>
    <t>第3章外敌入侵紫色掉落</t>
  </si>
  <si>
    <t>第3章外敌入侵橙色掉落</t>
  </si>
  <si>
    <t>第4章外敌入侵蓝色掉落</t>
  </si>
  <si>
    <t>第4章外敌入侵紫色掉落</t>
  </si>
  <si>
    <t>第4章外敌入侵橙色掉落</t>
  </si>
  <si>
    <t>第5章外敌入侵蓝色掉落</t>
  </si>
  <si>
    <t>第5章外敌入侵紫色掉落</t>
  </si>
  <si>
    <t>第5章外敌入侵橙色掉落</t>
  </si>
  <si>
    <t>第6章外敌入侵蓝色掉落</t>
  </si>
  <si>
    <t>第6章外敌入侵紫色掉落</t>
  </si>
  <si>
    <t>第6章外敌入侵橙色掉落</t>
  </si>
  <si>
    <t>第7章外敌入侵蓝色掉落</t>
  </si>
  <si>
    <t>第7章外敌入侵紫色掉落</t>
  </si>
  <si>
    <t>第7章外敌入侵橙色掉落</t>
  </si>
  <si>
    <t>第8章外敌入侵蓝色掉落</t>
  </si>
  <si>
    <t>第8章外敌入侵紫色掉落</t>
  </si>
  <si>
    <t>第8章外敌入侵橙色掉落</t>
  </si>
  <si>
    <t>第9章外敌入侵蓝色掉落</t>
  </si>
  <si>
    <t>第9章外敌入侵紫色掉落</t>
  </si>
  <si>
    <t>第9章外敌入侵橙色掉落</t>
  </si>
  <si>
    <t>第10章外敌入侵蓝色掉落</t>
  </si>
  <si>
    <t>第10章外敌入侵紫色掉落</t>
  </si>
  <si>
    <t>第10章外敌入侵橙色掉落</t>
  </si>
  <si>
    <t>第11章外敌入侵蓝色掉落</t>
  </si>
  <si>
    <t>第11章外敌入侵紫色掉落</t>
  </si>
  <si>
    <t>第11章外敌入侵橙色掉落</t>
  </si>
  <si>
    <t>第12章外敌入侵蓝色掉落</t>
  </si>
  <si>
    <t>第12章外敌入侵紫色掉落</t>
  </si>
  <si>
    <t>第12章外敌入侵橙色掉落</t>
  </si>
  <si>
    <t>第13章外敌入侵蓝色掉落</t>
  </si>
  <si>
    <t>第13章外敌入侵紫色掉落</t>
  </si>
  <si>
    <t>第13章外敌入侵橙色掉落</t>
  </si>
  <si>
    <t>第14章外敌入侵蓝色掉落</t>
  </si>
  <si>
    <t>第14章外敌入侵紫色掉落</t>
  </si>
  <si>
    <t>第14章外敌入侵橙色掉落</t>
  </si>
  <si>
    <t>第15章外敌入侵蓝色掉落</t>
  </si>
  <si>
    <t>第15章外敌入侵紫色掉落</t>
  </si>
  <si>
    <t>第15章外敌入侵橙色掉落</t>
  </si>
  <si>
    <t>第16章外敌入侵蓝色掉落</t>
  </si>
  <si>
    <t>第16章外敌入侵紫色掉落</t>
  </si>
  <si>
    <t>第16章外敌入侵橙色掉落</t>
  </si>
  <si>
    <t>第17章外敌入侵蓝色掉落</t>
  </si>
  <si>
    <t>第17章外敌入侵紫色掉落</t>
  </si>
  <si>
    <t>第17章外敌入侵橙色掉落</t>
  </si>
  <si>
    <t>第18章外敌入侵蓝色掉落</t>
  </si>
  <si>
    <t>第18章外敌入侵紫色掉落</t>
  </si>
  <si>
    <t>第18章外敌入侵橙色掉落</t>
  </si>
  <si>
    <t>第19章外敌入侵蓝色掉落</t>
  </si>
  <si>
    <t>第19章外敌入侵紫色掉落</t>
  </si>
  <si>
    <t>第19章外敌入侵橙色掉落</t>
  </si>
  <si>
    <t>第20章外敌入侵蓝色掉落</t>
  </si>
  <si>
    <t>第20章外敌入侵紫色掉落</t>
  </si>
  <si>
    <t>第20章外敌入侵橙色掉落</t>
  </si>
  <si>
    <t>第21章外敌入侵蓝色掉落</t>
  </si>
  <si>
    <t>第21章外敌入侵紫色掉落</t>
  </si>
  <si>
    <t>第21章外敌入侵橙色掉落</t>
  </si>
  <si>
    <t>第22章外敌入侵蓝色掉落</t>
  </si>
  <si>
    <t>第22章外敌入侵紫色掉落</t>
  </si>
  <si>
    <t>第22章外敌入侵橙色掉落</t>
  </si>
  <si>
    <t>第23章外敌入侵蓝色掉落</t>
  </si>
  <si>
    <t>第23章外敌入侵紫色掉落</t>
  </si>
  <si>
    <t>第23章外敌入侵橙色掉落</t>
  </si>
  <si>
    <t>第24章外敌入侵蓝色掉落</t>
  </si>
  <si>
    <t>第24章外敌入侵紫色掉落</t>
  </si>
  <si>
    <t>第24章外敌入侵橙色掉落</t>
  </si>
  <si>
    <t>第25章外敌入侵蓝色掉落</t>
  </si>
  <si>
    <t>第25章外敌入侵紫色掉落</t>
  </si>
  <si>
    <t>第25章外敌入侵橙色掉落</t>
  </si>
  <si>
    <t>第26章外敌入侵蓝色掉落</t>
  </si>
  <si>
    <t>第26章外敌入侵紫色掉落</t>
  </si>
  <si>
    <t>第26章外敌入侵橙色掉落</t>
  </si>
  <si>
    <t>第27章外敌入侵蓝色掉落</t>
  </si>
  <si>
    <t>第27章外敌入侵紫色掉落</t>
  </si>
  <si>
    <t>第27章外敌入侵橙色掉落</t>
  </si>
  <si>
    <t>第28章外敌入侵蓝色掉落</t>
  </si>
  <si>
    <t>第28章外敌入侵紫色掉落</t>
  </si>
  <si>
    <t>第28章外敌入侵橙色掉落</t>
  </si>
  <si>
    <t>第29章外敌入侵蓝色掉落</t>
  </si>
  <si>
    <t>第29章外敌入侵紫色掉落</t>
  </si>
  <si>
    <t>第29章外敌入侵橙色掉落</t>
  </si>
  <si>
    <t>第30章外敌入侵蓝色掉落</t>
  </si>
  <si>
    <t>第30章外敌入侵紫色掉落</t>
  </si>
  <si>
    <t>第30章外敌入侵橙色掉落</t>
  </si>
  <si>
    <t>定价21R，30%橙将碎片*5，30%橙将碎片*10，20%红将碎片*5，20%红将碎片*10</t>
  </si>
  <si>
    <t>争霸赛第1名</t>
  </si>
  <si>
    <t>争霸赛第2名</t>
  </si>
  <si>
    <t>争霸赛第3名</t>
  </si>
  <si>
    <t>争霸赛4-10名</t>
  </si>
  <si>
    <t>争霸赛11-25名</t>
  </si>
  <si>
    <t>争霸赛26-50名</t>
  </si>
  <si>
    <t>争霸赛51-100名</t>
  </si>
  <si>
    <t>争霸赛101-300名</t>
  </si>
  <si>
    <t>争霸赛301-1000名</t>
  </si>
  <si>
    <t>争霸赛1001-3000名</t>
  </si>
  <si>
    <t>争霸赛全服奖励第2名</t>
  </si>
  <si>
    <t>争霸赛全服奖励第3名</t>
  </si>
  <si>
    <t>争霸赛全服奖励第4名</t>
  </si>
  <si>
    <t>争霸赛全服奖励第5名</t>
  </si>
  <si>
    <t>争霸赛全服奖励第6名</t>
  </si>
  <si>
    <t>争霸赛全服奖励第7名</t>
  </si>
  <si>
    <t>争霸赛全服奖励第8名</t>
  </si>
  <si>
    <t>争霸赛全服奖励第9名</t>
  </si>
  <si>
    <t>争霸赛全服奖励第10名</t>
  </si>
  <si>
    <t>争霸赛第1名（补充）</t>
  </si>
  <si>
    <t>争霸赛第2名（补充）</t>
  </si>
  <si>
    <t>争霸赛第3名（补充）</t>
  </si>
  <si>
    <t>争霸赛4-10名（补充）</t>
  </si>
  <si>
    <t>争霸赛11-25名（补充）</t>
  </si>
  <si>
    <t>争霸赛26-50名（补充）</t>
  </si>
  <si>
    <t>争霸赛51-100名（补充）</t>
  </si>
  <si>
    <t>争霸赛101-300名（补充）</t>
  </si>
  <si>
    <t>争霸赛301-1000名（补充）</t>
  </si>
  <si>
    <t>争霸赛1001-3000名（补充）</t>
  </si>
  <si>
    <t>520礼盒子集2</t>
  </si>
  <si>
    <t>打开后有概率开出100,200,500个高级精炼石</t>
  </si>
  <si>
    <t>打开后有概率开出100,200,500个宝物精炼石</t>
  </si>
  <si>
    <t>高级宝物碎片箱</t>
  </si>
  <si>
    <t>太平要术一碎片*1+太公兵法一碎片*1+玄武印一碎片*1+朱雀印一碎片*1+黄金经验碎片一*1</t>
  </si>
  <si>
    <t xml:space="preserve">宝物精练*10、高级精炼石*10、极品精炼石*10  </t>
  </si>
  <si>
    <t>宝物精练*50、高级精炼石*50、极品精炼石*50 （爆点10倍）</t>
  </si>
  <si>
    <t>初级精练箱</t>
  </si>
  <si>
    <t>高级精练箱</t>
  </si>
  <si>
    <t>高级精炼箱子集1</t>
  </si>
  <si>
    <t xml:space="preserve">宝物精练*50、高级精炼石*50、极品精炼石*50 </t>
  </si>
  <si>
    <t>高级精炼箱子集2爆点</t>
  </si>
  <si>
    <t>宝物精练*500、高级精炼石*500、极品精炼石*500</t>
  </si>
  <si>
    <t>月光宝盒子集1神魂</t>
  </si>
  <si>
    <t>随机获得神魂100、200、300</t>
  </si>
  <si>
    <t>黄金经验宝物礼盒</t>
  </si>
  <si>
    <t>71-72章第1个星星宝箱</t>
  </si>
  <si>
    <t>71-72章第2个星星宝箱</t>
  </si>
  <si>
    <t>73-74章第2个星星宝箱</t>
  </si>
  <si>
    <t>71-72章第3个星星宝箱</t>
  </si>
  <si>
    <t>75-76章第3个星星宝箱</t>
  </si>
  <si>
    <t>73-74章第1个星星宝箱</t>
  </si>
  <si>
    <t>77-78章第1个星星宝箱</t>
  </si>
  <si>
    <t>79-80章第2个星星宝箱</t>
  </si>
  <si>
    <t>73-74章第3个星星宝箱</t>
  </si>
  <si>
    <t>81-82章第3个星星宝箱</t>
  </si>
  <si>
    <t>75-76章第1个星星宝箱</t>
  </si>
  <si>
    <t>83-84章第1个星星宝箱</t>
  </si>
  <si>
    <t>75-76章第2个星星宝箱</t>
  </si>
  <si>
    <t>85-86章第2个星星宝箱</t>
  </si>
  <si>
    <t>87-88章第3个星星宝箱</t>
  </si>
  <si>
    <t>89-90章第1个星星宝箱</t>
  </si>
  <si>
    <t>77-78章第2个星星宝箱</t>
  </si>
  <si>
    <t>91-92章第2个星星宝箱</t>
  </si>
  <si>
    <t>77-78章第3个星星宝箱</t>
  </si>
  <si>
    <t>93-94章第3个星星宝箱</t>
  </si>
  <si>
    <t>79-80章第1个星星宝箱</t>
  </si>
  <si>
    <t>95-96章第1个星星宝箱</t>
  </si>
  <si>
    <t>97-98章第2个星星宝箱</t>
  </si>
  <si>
    <t>79-80章第3个星星宝箱</t>
  </si>
  <si>
    <t>99-100章第3个星星宝箱</t>
  </si>
  <si>
    <t>81-82章第1个星星宝箱</t>
  </si>
  <si>
    <t>81-82章第2个星星宝箱</t>
  </si>
  <si>
    <t>83-84章第2个星星宝箱</t>
  </si>
  <si>
    <t>83-84章第3个星星宝箱</t>
  </si>
  <si>
    <t>85-86章第1个星星宝箱</t>
  </si>
  <si>
    <t>85-86章第3个星星宝箱</t>
  </si>
  <si>
    <t>87-88章第1个星星宝箱</t>
  </si>
  <si>
    <t>87-88章第2个星星宝箱</t>
  </si>
  <si>
    <t>89-90章第2个星星宝箱</t>
  </si>
  <si>
    <t>89-90章第3个星星宝箱</t>
  </si>
  <si>
    <t>91-92章第1个星星宝箱</t>
  </si>
  <si>
    <t>91-92章第3个星星宝箱</t>
  </si>
  <si>
    <t>93-94章第1个星星宝箱</t>
  </si>
  <si>
    <t>93-94章第2个星星宝箱</t>
  </si>
  <si>
    <t>95-96章第2个星星宝箱</t>
  </si>
  <si>
    <t>95-96章第3个星星宝箱</t>
  </si>
  <si>
    <t>97-98章第1个星星宝箱</t>
  </si>
  <si>
    <t>97-98章第3个星星宝箱</t>
  </si>
  <si>
    <t>99-100章第1个星星宝箱</t>
  </si>
  <si>
    <t>99-100章第2个星星宝箱</t>
  </si>
  <si>
    <t>【主线副本】第71章第一个地上的宝箱</t>
  </si>
  <si>
    <t>【主线副本】第71章第二个地上的宝箱</t>
  </si>
  <si>
    <t>【主线副本】第71章第三个地上的宝箱</t>
  </si>
  <si>
    <t>【主线副本】第72章第一个地上的宝箱</t>
  </si>
  <si>
    <t>【主线副本】第72章第二个地上的宝箱</t>
  </si>
  <si>
    <t>【主线副本】第72章第三个地上的宝箱</t>
  </si>
  <si>
    <t>【主线副本】第73章第一个地上的宝箱</t>
  </si>
  <si>
    <t>【主线副本】第73章第二个地上的宝箱</t>
  </si>
  <si>
    <t>【主线副本】第73章第三个地上的宝箱</t>
  </si>
  <si>
    <t>【主线副本】第74章第一个地上的宝箱</t>
  </si>
  <si>
    <t>【主线副本】第74章第二个地上的宝箱</t>
  </si>
  <si>
    <t>【主线副本】第74章第三个地上的宝箱</t>
  </si>
  <si>
    <t>【主线副本】第75章第一个地上的宝箱</t>
  </si>
  <si>
    <t>【主线副本】第75章第二个地上的宝箱</t>
  </si>
  <si>
    <t>【主线副本】第75章第三个地上的宝箱</t>
  </si>
  <si>
    <t>【主线副本】第76章第一个地上的宝箱</t>
  </si>
  <si>
    <t>【主线副本】第76章第二个地上的宝箱</t>
  </si>
  <si>
    <t>【主线副本】第76章第三个地上的宝箱</t>
  </si>
  <si>
    <t>【主线副本】第77章第一个地上的宝箱</t>
  </si>
  <si>
    <t>【主线副本】第77章第二个地上的宝箱</t>
  </si>
  <si>
    <t>【主线副本】第77章第三个地上的宝箱</t>
  </si>
  <si>
    <t>【主线副本】第78章第一个地上的宝箱</t>
  </si>
  <si>
    <t>【主线副本】第78章第二个地上的宝箱</t>
  </si>
  <si>
    <t>【主线副本】第78章第三个地上的宝箱</t>
  </si>
  <si>
    <t>【主线副本】第79章第一个地上的宝箱</t>
  </si>
  <si>
    <t>【主线副本】第79章第二个地上的宝箱</t>
  </si>
  <si>
    <t>【主线副本】第79章第三个地上的宝箱</t>
  </si>
  <si>
    <t>【主线副本】第80章第一个地上的宝箱</t>
  </si>
  <si>
    <t>【主线副本】第80章第二个地上的宝箱</t>
  </si>
  <si>
    <t>【主线副本】第80章第三个地上的宝箱</t>
  </si>
  <si>
    <t>【主线副本】第81章第一个地上的宝箱</t>
  </si>
  <si>
    <t>【主线副本】第81章第二个地上的宝箱</t>
  </si>
  <si>
    <t>【主线副本】第81章第三个地上的宝箱</t>
  </si>
  <si>
    <t>【主线副本】第82章第一个地上的宝箱</t>
  </si>
  <si>
    <t>【主线副本】第82章第二个地上的宝箱</t>
  </si>
  <si>
    <t>【主线副本】第82章第三个地上的宝箱</t>
  </si>
  <si>
    <t>【主线副本】第83章第一个地上的宝箱</t>
  </si>
  <si>
    <t>【主线副本】第83章第二个地上的宝箱</t>
  </si>
  <si>
    <t>【主线副本】第83章第三个地上的宝箱</t>
  </si>
  <si>
    <t>【主线副本】第84章第一个地上的宝箱</t>
  </si>
  <si>
    <t>【主线副本】第84章第二个地上的宝箱</t>
  </si>
  <si>
    <t>【主线副本】第84章第三个地上的宝箱</t>
  </si>
  <si>
    <t>【主线副本】第85章第一个地上的宝箱</t>
  </si>
  <si>
    <t>【主线副本】第85章第二个地上的宝箱</t>
  </si>
  <si>
    <t>【主线副本】第85章第三个地上的宝箱</t>
  </si>
  <si>
    <t>【主线副本】第86章第一个地上的宝箱</t>
  </si>
  <si>
    <t>【主线副本】第86章第二个地上的宝箱</t>
  </si>
  <si>
    <t>【主线副本】第86章第三个地上的宝箱</t>
  </si>
  <si>
    <t>【主线副本】第87章第一个地上的宝箱</t>
  </si>
  <si>
    <t>【主线副本】第87章第二个地上的宝箱</t>
  </si>
  <si>
    <t>【主线副本】第87章第三个地上的宝箱</t>
  </si>
  <si>
    <t>【主线副本】第88章第一个地上的宝箱</t>
  </si>
  <si>
    <t>【主线副本】第88章第二个地上的宝箱</t>
  </si>
  <si>
    <t>【主线副本】第88章第三个地上的宝箱</t>
  </si>
  <si>
    <t>【主线副本】第89章第一个地上的宝箱</t>
  </si>
  <si>
    <t>【主线副本】第89章第二个地上的宝箱</t>
  </si>
  <si>
    <t>【主线副本】第89章第三个地上的宝箱</t>
  </si>
  <si>
    <t>【主线副本】第90章第一个地上的宝箱</t>
  </si>
  <si>
    <t>【主线副本】第90章第二个地上的宝箱</t>
  </si>
  <si>
    <t>【主线副本】第90章第三个地上的宝箱</t>
  </si>
  <si>
    <t>【主线副本】第91章第一个地上的宝箱</t>
  </si>
  <si>
    <t>【主线副本】第91章第二个地上的宝箱</t>
  </si>
  <si>
    <t>【主线副本】第91章第三个地上的宝箱</t>
  </si>
  <si>
    <t>【主线副本】第92章第一个地上的宝箱</t>
  </si>
  <si>
    <t>【主线副本】第92章第二个地上的宝箱</t>
  </si>
  <si>
    <t>【主线副本】第92章第三个地上的宝箱</t>
  </si>
  <si>
    <t>【主线副本】第93章第一个地上的宝箱</t>
  </si>
  <si>
    <t>【主线副本】第93章第二个地上的宝箱</t>
  </si>
  <si>
    <t>【主线副本】第93章第三个地上的宝箱</t>
  </si>
  <si>
    <t>【主线副本】第94章第一个地上的宝箱</t>
  </si>
  <si>
    <t>【主线副本】第94章第二个地上的宝箱</t>
  </si>
  <si>
    <t>【主线副本】第94章第三个地上的宝箱</t>
  </si>
  <si>
    <t>【主线副本】第95章第一个地上的宝箱</t>
  </si>
  <si>
    <t>【主线副本】第95章第二个地上的宝箱</t>
  </si>
  <si>
    <t>【主线副本】第95章第三个地上的宝箱</t>
  </si>
  <si>
    <t>【主线副本】第96章第一个地上的宝箱</t>
  </si>
  <si>
    <t>【主线副本】第96章第二个地上的宝箱</t>
  </si>
  <si>
    <t>【主线副本】第96章第三个地上的宝箱</t>
  </si>
  <si>
    <t>【主线副本】第97章第一个地上的宝箱</t>
  </si>
  <si>
    <t>【主线副本】第97章第二个地上的宝箱</t>
  </si>
  <si>
    <t>【主线副本】第97章第三个地上的宝箱</t>
  </si>
  <si>
    <t>【主线副本】第98章第一个地上的宝箱</t>
  </si>
  <si>
    <t>【主线副本】第98章第二个地上的宝箱</t>
  </si>
  <si>
    <t>【主线副本】第98章第三个地上的宝箱</t>
  </si>
  <si>
    <t>【主线副本】第99章第一个地上的宝箱</t>
  </si>
  <si>
    <t>【主线副本】第99章第二个地上的宝箱</t>
  </si>
  <si>
    <t>【主线副本】第99章第三个地上的宝箱</t>
  </si>
  <si>
    <t>【主线副本】第100章第一个地上的宝箱</t>
  </si>
  <si>
    <t>【主线副本】第100章第二个地上的宝箱</t>
  </si>
  <si>
    <t>【主线副本】第100章第三个地上的宝箱</t>
  </si>
  <si>
    <t>71章名将副本</t>
  </si>
  <si>
    <t>72章名将副本</t>
  </si>
  <si>
    <t>73章名将副本</t>
  </si>
  <si>
    <t>74章名将副本</t>
  </si>
  <si>
    <t>75章名将副本</t>
  </si>
  <si>
    <t>76章名将副本</t>
  </si>
  <si>
    <t>77章名将副本</t>
  </si>
  <si>
    <t>78章名将副本</t>
  </si>
  <si>
    <t>79章名将副本</t>
  </si>
  <si>
    <t>80章名将副本</t>
  </si>
  <si>
    <t>81章名将副本</t>
  </si>
  <si>
    <t>82章名将副本</t>
  </si>
  <si>
    <t>83章名将副本</t>
  </si>
  <si>
    <t>84章名将副本</t>
  </si>
  <si>
    <t>85章名将副本</t>
  </si>
  <si>
    <t>86章名将副本</t>
  </si>
  <si>
    <t>87章名将副本</t>
  </si>
  <si>
    <t>88章名将副本</t>
  </si>
  <si>
    <t>89章名将副本</t>
  </si>
  <si>
    <t>90章名将副本</t>
  </si>
  <si>
    <t>91章名将副本</t>
  </si>
  <si>
    <t>92章名将副本</t>
  </si>
  <si>
    <t>93章名将副本</t>
  </si>
  <si>
    <t>64章名将副本通关奖励</t>
  </si>
  <si>
    <t>65章名将副本通关奖励</t>
  </si>
  <si>
    <t>66章名将副本通关奖励</t>
  </si>
  <si>
    <t>67章名将副本通关奖励</t>
  </si>
  <si>
    <t>68章名将副本通关奖励</t>
  </si>
  <si>
    <t>69章名将副本通关奖励</t>
  </si>
  <si>
    <t>70章名将副本通关奖励</t>
  </si>
  <si>
    <t>71章名将副本通关奖励</t>
  </si>
  <si>
    <t>72章名将副本通关奖励</t>
  </si>
  <si>
    <t>73章名将副本通关奖励</t>
  </si>
  <si>
    <t>74章名将副本通关奖励</t>
  </si>
  <si>
    <t>75章名将副本通关奖励</t>
  </si>
  <si>
    <t>76章名将副本通关奖励</t>
  </si>
  <si>
    <t>77章名将副本通关奖励</t>
  </si>
  <si>
    <t>78章名将副本通关奖励</t>
  </si>
  <si>
    <t>79章名将副本通关奖励</t>
  </si>
  <si>
    <t>80章名将副本通关奖励</t>
  </si>
  <si>
    <t>81章名将副本通关奖励</t>
  </si>
  <si>
    <t>82章名将副本通关奖励</t>
  </si>
  <si>
    <t>83章名将副本通关奖励</t>
  </si>
  <si>
    <t>84章名将副本通关奖励</t>
  </si>
  <si>
    <t>85章名将副本通关奖励</t>
  </si>
  <si>
    <t>86章名将副本通关奖励</t>
  </si>
  <si>
    <t>87章名将副本通关奖励</t>
  </si>
  <si>
    <t>88章名将副本通关奖励</t>
  </si>
  <si>
    <t>89章名将副本通关奖励</t>
  </si>
  <si>
    <t>90章名将副本通关奖励</t>
  </si>
  <si>
    <t>91章名将副本通关奖励</t>
  </si>
  <si>
    <t>92章名将副本通关奖励</t>
  </si>
  <si>
    <t>93章名将副本通关奖励</t>
  </si>
  <si>
    <t>刘表传</t>
  </si>
  <si>
    <t>刘琮传</t>
  </si>
  <si>
    <t>伊籍传</t>
  </si>
  <si>
    <t>徐庶传</t>
  </si>
  <si>
    <t>李典传</t>
  </si>
  <si>
    <t>诸葛亮传</t>
  </si>
  <si>
    <t>黄祖传</t>
  </si>
  <si>
    <t>甘宁传</t>
  </si>
  <si>
    <t>刘琦传</t>
  </si>
  <si>
    <t>夏侯惇传</t>
  </si>
  <si>
    <t>孔融传</t>
  </si>
  <si>
    <t>蔡瑁传</t>
  </si>
  <si>
    <t>魏延传</t>
  </si>
  <si>
    <t>许褚传</t>
  </si>
  <si>
    <t>于禁传</t>
  </si>
  <si>
    <t>简雍传</t>
  </si>
  <si>
    <t>刘禅传</t>
  </si>
  <si>
    <t>张郃传</t>
  </si>
  <si>
    <t>张飞传</t>
  </si>
  <si>
    <t>鲁肃传</t>
  </si>
  <si>
    <t>顾雍传</t>
  </si>
  <si>
    <t>小乔传</t>
  </si>
  <si>
    <t>程普传</t>
  </si>
  <si>
    <t>蒋干传</t>
  </si>
  <si>
    <t>毛介传</t>
  </si>
  <si>
    <t>荀攸传</t>
  </si>
  <si>
    <t>黄盖传</t>
  </si>
  <si>
    <t>庞统传</t>
  </si>
  <si>
    <t>文聘传</t>
  </si>
  <si>
    <t>徐盛传</t>
  </si>
  <si>
    <t>71章史诗战役</t>
  </si>
  <si>
    <t>72章史诗战役</t>
  </si>
  <si>
    <t>73章史诗战役</t>
  </si>
  <si>
    <t>74章史诗战役</t>
  </si>
  <si>
    <t>75章史诗战役</t>
  </si>
  <si>
    <t>76章史诗战役</t>
  </si>
  <si>
    <t>77章史诗战役</t>
  </si>
  <si>
    <t>78章史诗战役</t>
  </si>
  <si>
    <t>79章史诗战役</t>
  </si>
  <si>
    <t>71章史诗战役通关奖励客户端显示</t>
  </si>
  <si>
    <t>72章史诗战役通关奖励客户端显示</t>
  </si>
  <si>
    <t>73章史诗战役通关奖励客户端显示</t>
  </si>
  <si>
    <t>74章史诗战役通关奖励客户端显示</t>
  </si>
  <si>
    <t>75章史诗战役通关奖励客户端显示</t>
  </si>
  <si>
    <t>76章史诗战役通关奖励客户端显示</t>
  </si>
  <si>
    <t>77章史诗战役通关奖励客户端显示</t>
  </si>
  <si>
    <t>78章史诗战役通关奖励客户端显示</t>
  </si>
  <si>
    <t>79章史诗战役通关奖励客户端显示</t>
  </si>
  <si>
    <t>80章史诗战役通关奖励客户端显示</t>
  </si>
  <si>
    <t>精英副本第31章宝箱</t>
  </si>
  <si>
    <t>精英副本第32章宝箱</t>
  </si>
  <si>
    <t>精英副本第33章宝箱</t>
  </si>
  <si>
    <t>精英副本第34章宝箱</t>
  </si>
  <si>
    <t>精英副本第35章宝箱</t>
  </si>
  <si>
    <t>精英副本第36章宝箱</t>
  </si>
  <si>
    <t>精英副本第37章宝箱</t>
  </si>
  <si>
    <t>精英副本第38章宝箱</t>
  </si>
  <si>
    <t>精英副本第39章宝箱</t>
  </si>
  <si>
    <t>精英副本第40章宝箱</t>
  </si>
  <si>
    <t>第31章外敌入侵蓝色掉落</t>
  </si>
  <si>
    <t>第31章外敌入侵紫色掉落</t>
  </si>
  <si>
    <t>第31章外敌入侵橙色掉落</t>
  </si>
  <si>
    <t>第32章外敌入侵蓝色掉落</t>
  </si>
  <si>
    <t>第32章外敌入侵紫色掉落</t>
  </si>
  <si>
    <t>第32章外敌入侵橙色掉落</t>
  </si>
  <si>
    <t>第33章外敌入侵蓝色掉落</t>
  </si>
  <si>
    <t>第33章外敌入侵紫色掉落</t>
  </si>
  <si>
    <t>第33章外敌入侵橙色掉落</t>
  </si>
  <si>
    <t>第34章外敌入侵蓝色掉落</t>
  </si>
  <si>
    <t>第34章外敌入侵紫色掉落</t>
  </si>
  <si>
    <t>第34章外敌入侵橙色掉落</t>
  </si>
  <si>
    <t>第35章外敌入侵蓝色掉落</t>
  </si>
  <si>
    <t>第35章外敌入侵紫色掉落</t>
  </si>
  <si>
    <t>第35章外敌入侵橙色掉落</t>
  </si>
  <si>
    <t>第36章外敌入侵蓝色掉落</t>
  </si>
  <si>
    <t>第36章外敌入侵紫色掉落</t>
  </si>
  <si>
    <t>第36章外敌入侵橙色掉落</t>
  </si>
  <si>
    <t>第37章外敌入侵蓝色掉落</t>
  </si>
  <si>
    <t>第37章外敌入侵紫色掉落</t>
  </si>
  <si>
    <t>第37章外敌入侵橙色掉落</t>
  </si>
  <si>
    <t>第38章外敌入侵蓝色掉落</t>
  </si>
  <si>
    <t>第38章外敌入侵紫色掉落</t>
  </si>
  <si>
    <t>第38章外敌入侵橙色掉落</t>
  </si>
  <si>
    <t>第39章外敌入侵蓝色掉落</t>
  </si>
  <si>
    <t>第39章外敌入侵紫色掉落</t>
  </si>
  <si>
    <t>第39章外敌入侵橙色掉落</t>
  </si>
  <si>
    <t>第40章外敌入侵蓝色掉落</t>
  </si>
  <si>
    <t>第40章外敌入侵紫色掉落</t>
  </si>
  <si>
    <t>第40章外敌入侵橙色掉落</t>
  </si>
  <si>
    <t>精英挑战第2关掉落</t>
  </si>
  <si>
    <t>精英挑战第3关掉落</t>
  </si>
  <si>
    <t>精英挑战第4关掉落</t>
  </si>
  <si>
    <t>精英挑战第5关掉落</t>
  </si>
  <si>
    <t>精英挑战第6关掉落</t>
  </si>
  <si>
    <t>精英挑战第7关掉落</t>
  </si>
  <si>
    <t>精英挑战第8关掉落</t>
  </si>
  <si>
    <t>精英挑战第9关掉落</t>
  </si>
  <si>
    <t>精英挑战第10关掉落</t>
  </si>
  <si>
    <t>精英挑战第11关掉落</t>
  </si>
  <si>
    <t>精英挑战第12关掉落</t>
  </si>
  <si>
    <t>精英挑战第13关掉落</t>
  </si>
  <si>
    <t>精英挑战第14关掉落</t>
  </si>
  <si>
    <t>精英挑战第15关掉落</t>
  </si>
  <si>
    <t>精英挑战第16关掉落</t>
  </si>
  <si>
    <t>精英挑战第17关掉落</t>
  </si>
  <si>
    <t>精英挑战第18关掉落</t>
  </si>
  <si>
    <t>精英挑战第19关掉落</t>
  </si>
  <si>
    <t>精英挑战第20关掉落</t>
  </si>
  <si>
    <t>精英挑战第21关掉落</t>
  </si>
  <si>
    <t>荀彧时装宝箱</t>
  </si>
  <si>
    <t>诸葛亮时装宝箱</t>
  </si>
  <si>
    <t>孙坚时装宝箱</t>
  </si>
  <si>
    <t>吕布时装宝箱</t>
  </si>
  <si>
    <t>掉落2</t>
  </si>
  <si>
    <t>掉落3</t>
  </si>
  <si>
    <t>掉落4</t>
  </si>
  <si>
    <t>掉落5</t>
  </si>
  <si>
    <t>日常副本-黄金经验宝物副本（难度2）</t>
  </si>
  <si>
    <t>日常副本-黄金经验宝物副本（难度3）</t>
  </si>
  <si>
    <t>日常副本-黄金经验宝物副本（难度4）</t>
  </si>
  <si>
    <t>日常副本-黄金经验宝物副本（难度5）</t>
  </si>
  <si>
    <t>日常副本-极品精炼石副本（难度2）</t>
  </si>
  <si>
    <t>日常副本-极品精炼石副本（难度3）</t>
  </si>
  <si>
    <t>日常副本-极品精炼石副本（难度4）</t>
  </si>
  <si>
    <t>日常副本-极品精炼石副本（难度5）</t>
  </si>
  <si>
    <t>日常副本-宝物精炼石副本（难度2）</t>
  </si>
  <si>
    <t>日常副本-宝物精炼石副本（难度3）</t>
  </si>
  <si>
    <t>日常副本-宝物精炼石副本（难度4）</t>
  </si>
  <si>
    <t>日常副本-宝物精炼石副本（难度5）</t>
  </si>
  <si>
    <t>第1层免费宝箱A</t>
  </si>
  <si>
    <t>神炼石打包</t>
  </si>
  <si>
    <t>第2层免费宝箱A</t>
  </si>
  <si>
    <t>第3层免费宝箱A</t>
  </si>
  <si>
    <t>第4层免费宝箱A</t>
  </si>
  <si>
    <t>第1层付费宝箱A</t>
  </si>
  <si>
    <t>第2层付费宝箱A</t>
  </si>
  <si>
    <t>第3层付费宝箱A</t>
  </si>
  <si>
    <t>第4层付费宝箱A</t>
  </si>
  <si>
    <t>第1层免费宝箱</t>
  </si>
  <si>
    <t>有升星石</t>
  </si>
  <si>
    <t>第2层免费宝箱</t>
  </si>
  <si>
    <t>第3层免费宝箱</t>
  </si>
  <si>
    <t>第4层免费宝箱</t>
  </si>
  <si>
    <t>无升星石</t>
  </si>
  <si>
    <t>第1层付费宝箱</t>
  </si>
  <si>
    <t>第2层付费宝箱</t>
  </si>
  <si>
    <t>第3层付费宝箱</t>
  </si>
  <si>
    <t>第4层付费宝箱</t>
  </si>
  <si>
    <t>第2关口粮掉落</t>
  </si>
  <si>
    <t>第3关口粮掉落</t>
  </si>
  <si>
    <t>第4关口粮掉落</t>
  </si>
  <si>
    <t>七夕宝衣匣</t>
  </si>
  <si>
    <t>七夕宝物匣</t>
  </si>
  <si>
    <t>七夕礼盒</t>
  </si>
  <si>
    <t>2芍药，2花灯，2绣球</t>
  </si>
  <si>
    <t>爆点各10个</t>
  </si>
  <si>
    <t>5元红包</t>
  </si>
  <si>
    <t>10元红包</t>
  </si>
  <si>
    <t>20元红包</t>
  </si>
  <si>
    <t>30元红包</t>
  </si>
  <si>
    <t>50元红包</t>
  </si>
  <si>
    <t>98元红包</t>
  </si>
  <si>
    <t>228元红包</t>
  </si>
  <si>
    <t>328元红包</t>
  </si>
  <si>
    <t>998元红包</t>
  </si>
  <si>
    <t>海选晋级礼包（初级）</t>
  </si>
  <si>
    <t>海选晋级礼包（中级）</t>
  </si>
  <si>
    <t>海选晋级礼包（高级）</t>
  </si>
  <si>
    <t>海选晋级礼包（至尊）</t>
  </si>
  <si>
    <t>复赛晋级礼包（初级）</t>
  </si>
  <si>
    <t>复赛晋级礼包（中级）</t>
  </si>
  <si>
    <t>复赛晋级礼包（高级）</t>
  </si>
  <si>
    <t>复赛晋级礼包（至尊）</t>
  </si>
  <si>
    <t>64强晋级礼包（初级）</t>
  </si>
  <si>
    <t>64强晋级礼包（中级）</t>
  </si>
  <si>
    <t>64强晋级礼包（高级）</t>
  </si>
  <si>
    <t>64强晋级礼包（至尊）</t>
  </si>
  <si>
    <t>16强晋级礼包（初级）</t>
  </si>
  <si>
    <t>16强晋级礼包（中级）</t>
  </si>
  <si>
    <t>16强晋级礼包（高级）</t>
  </si>
  <si>
    <t>16强晋级礼包（至尊）</t>
  </si>
  <si>
    <t>4强晋级礼包（初级）</t>
  </si>
  <si>
    <t>4强晋级礼包（中级）</t>
  </si>
  <si>
    <t>4强晋级礼包（高级）</t>
  </si>
  <si>
    <t>4强晋级礼包（至尊）</t>
  </si>
  <si>
    <t>冠军礼包（初级）</t>
  </si>
  <si>
    <t>冠军礼包（中级）</t>
  </si>
  <si>
    <t>冠军礼包（高级）</t>
  </si>
  <si>
    <t>冠军礼包（至尊）</t>
  </si>
  <si>
    <t>1元红包(慎)</t>
  </si>
  <si>
    <t>6元红包(慎)</t>
  </si>
  <si>
    <t>30元红包(慎)</t>
  </si>
  <si>
    <t>50元红包(慎)</t>
  </si>
  <si>
    <t>128元红包(慎)</t>
  </si>
  <si>
    <t>288元红包(慎)</t>
  </si>
  <si>
    <t>548元红包(慎)</t>
  </si>
  <si>
    <t>648元红包(慎)</t>
  </si>
  <si>
    <t>2048元红包(慎)</t>
  </si>
  <si>
    <t>6480元红包(慎)</t>
  </si>
  <si>
    <t>充值额度（5元）</t>
  </si>
  <si>
    <t>充值额度（10元）</t>
  </si>
  <si>
    <t>充值额度（20元）</t>
  </si>
  <si>
    <t>充值额度（30元）</t>
  </si>
  <si>
    <t>充值额度（50元）</t>
  </si>
  <si>
    <t>充值额度（98元）</t>
  </si>
  <si>
    <t>充值额度（228元）</t>
  </si>
  <si>
    <t>充值额度（328元）</t>
  </si>
  <si>
    <t>充值额度（998元）</t>
  </si>
  <si>
    <t>充值额度（1元）</t>
  </si>
  <si>
    <t>充值额度（6元）</t>
  </si>
  <si>
    <t>充值额度（128元）</t>
  </si>
  <si>
    <t>充值额度（288元）</t>
  </si>
  <si>
    <t>充值额度（548元）</t>
  </si>
  <si>
    <t>充值额度（648元）</t>
  </si>
  <si>
    <t>充值额度（2048元）</t>
  </si>
  <si>
    <t>充值额度（6480元）</t>
  </si>
  <si>
    <t>【翻牌】1-15级竞技场</t>
  </si>
  <si>
    <t>【翻牌】16-20级竞技场</t>
  </si>
  <si>
    <t>【翻牌】21-31级竞技场</t>
  </si>
  <si>
    <t>【翻牌】31-41级竞技场</t>
  </si>
  <si>
    <t>【翻牌】41-51级竞技场</t>
  </si>
  <si>
    <t>【翻牌】51-61级竞技场</t>
  </si>
  <si>
    <t>【翻牌】61-71级竞技场</t>
  </si>
  <si>
    <t>【翻牌】71-81级竞技场</t>
  </si>
  <si>
    <t>【翻牌】81-91级竞技场</t>
  </si>
  <si>
    <t>【翻牌】91-101级竞技场</t>
  </si>
  <si>
    <t>【翻牌】101-120级竞技场</t>
  </si>
  <si>
    <t>貂蝉传通关奖励</t>
  </si>
  <si>
    <t>王允传通关奖励</t>
  </si>
  <si>
    <t>董卓传通关奖励</t>
  </si>
  <si>
    <t>陶谦传通关奖励</t>
  </si>
  <si>
    <t>太史慈传通关奖励</t>
  </si>
  <si>
    <t>郭嘉传通关奖励</t>
  </si>
  <si>
    <t>贾诩传通关奖励</t>
  </si>
  <si>
    <t>董承传通关奖励</t>
  </si>
  <si>
    <t>汉献帝传通关奖励</t>
  </si>
  <si>
    <t>张绣传通关奖励</t>
  </si>
  <si>
    <t>魏续传通关奖励</t>
  </si>
  <si>
    <t>吕布传通关奖励</t>
  </si>
  <si>
    <t>刘备传通关奖励</t>
  </si>
  <si>
    <t>程昱传通关奖励</t>
  </si>
  <si>
    <t>荀彧传通关奖励</t>
  </si>
  <si>
    <t>袁术传通关奖励</t>
  </si>
  <si>
    <t>陈琳传通关奖励</t>
  </si>
  <si>
    <t>曹仁传通关奖励</t>
  </si>
  <si>
    <t>张辽传通关奖励</t>
  </si>
  <si>
    <t>文丑传通关奖励</t>
  </si>
  <si>
    <t>徐晃传通关奖励</t>
  </si>
  <si>
    <t>廖化传通关奖励</t>
  </si>
  <si>
    <t>关羽传通关奖励</t>
  </si>
  <si>
    <t>赵云传通关奖励</t>
  </si>
  <si>
    <t>孙策传通关奖励</t>
  </si>
  <si>
    <t>周瑜传通关奖励</t>
  </si>
  <si>
    <t>孙权传通关奖励</t>
  </si>
  <si>
    <t>曹操传通关奖励</t>
  </si>
  <si>
    <t>沮授传通关奖励</t>
  </si>
  <si>
    <t>审配传通关奖励</t>
  </si>
  <si>
    <t>袁谭传通关奖励</t>
  </si>
  <si>
    <t>袁尚传通关奖励</t>
  </si>
  <si>
    <t>甄姬传通关奖励</t>
  </si>
  <si>
    <t>连环计通关奖励</t>
  </si>
  <si>
    <t>三让徐州通关奖励</t>
  </si>
  <si>
    <t>挟天子令诸侯通关奖励</t>
  </si>
  <si>
    <t>吕布之死通关奖励</t>
  </si>
  <si>
    <t>青梅煮酒通关奖励</t>
  </si>
  <si>
    <t>黎阳之战通关奖励</t>
  </si>
  <si>
    <t>白马之围通关奖励</t>
  </si>
  <si>
    <t>千里走单骑通关奖励</t>
  </si>
  <si>
    <t>孙权掌江东通关奖励</t>
  </si>
  <si>
    <t>官渡之战通关奖励</t>
  </si>
  <si>
    <t>河北之战通关奖励</t>
  </si>
  <si>
    <t>刘表传通关奖励</t>
  </si>
  <si>
    <t>刘琮传通关奖励</t>
  </si>
  <si>
    <t>伊籍传通关奖励</t>
  </si>
  <si>
    <t>徐庶传通关奖励</t>
  </si>
  <si>
    <t>李典传通关奖励</t>
  </si>
  <si>
    <t>诸葛亮传通关奖励</t>
  </si>
  <si>
    <t>黄祖传通关奖励</t>
  </si>
  <si>
    <t>甘宁传通关奖励</t>
  </si>
  <si>
    <t>刘琦传通关奖励</t>
  </si>
  <si>
    <t>夏侯惇传通关奖励</t>
  </si>
  <si>
    <t>孔融传通关奖励</t>
  </si>
  <si>
    <t>蔡瑁传通关奖励</t>
  </si>
  <si>
    <t>魏延传通关奖励</t>
  </si>
  <si>
    <t>许褚传通关奖励</t>
  </si>
  <si>
    <t>于禁传通关奖励</t>
  </si>
  <si>
    <t>简雍传通关奖励</t>
  </si>
  <si>
    <t>刘禅传通关奖励</t>
  </si>
  <si>
    <t>张郃传通关奖励</t>
  </si>
  <si>
    <t>张飞传通关奖励</t>
  </si>
  <si>
    <t>鲁肃传通关奖励</t>
  </si>
  <si>
    <t>顾雍传通关奖励</t>
  </si>
  <si>
    <t>小乔传通关奖励</t>
  </si>
  <si>
    <t>程普传通关奖励</t>
  </si>
  <si>
    <t>蒋干传通关奖励</t>
  </si>
  <si>
    <t>毛介传通关奖励</t>
  </si>
  <si>
    <t>荀攸传通关奖励</t>
  </si>
  <si>
    <t>黄盖传通关奖励</t>
  </si>
  <si>
    <t>庞统传通关奖励</t>
  </si>
  <si>
    <t>文聘传通关奖励</t>
  </si>
  <si>
    <t>徐盛传通关奖励</t>
  </si>
  <si>
    <t>43章史诗战役通关奖励客户端显示</t>
  </si>
  <si>
    <t>46章史诗战役通关奖励客户端显示</t>
  </si>
  <si>
    <t>49章史诗战役通关奖励客户端显示</t>
  </si>
  <si>
    <t>52章史诗战役通关奖励客户端显示</t>
  </si>
  <si>
    <t>55章史诗战役通关奖励客户端显示</t>
  </si>
  <si>
    <t>58章史诗战役通关奖励客户端显示</t>
  </si>
  <si>
    <t>61章史诗战役通关奖励客户端显示</t>
  </si>
  <si>
    <t>64章史诗战役通关奖励客户端显示</t>
  </si>
  <si>
    <t>67章史诗战役通关奖励客户端显示</t>
  </si>
  <si>
    <t>70章史诗战役通关奖励客户端显示</t>
  </si>
  <si>
    <t>决赛亚军礼包（初级）</t>
  </si>
  <si>
    <t>决赛亚军礼包（中级）</t>
  </si>
  <si>
    <t>决赛亚军礼包（高级）</t>
  </si>
  <si>
    <t>决赛亚军礼包（至尊）</t>
  </si>
  <si>
    <t>决赛季军礼包（初级）</t>
  </si>
  <si>
    <t>决赛季军礼包（中级）</t>
  </si>
  <si>
    <t>决赛季军礼包（高级）</t>
  </si>
  <si>
    <t>决赛季军礼包（至尊）</t>
  </si>
  <si>
    <t>决赛殿军礼包（初级）</t>
  </si>
  <si>
    <t>决赛殿军礼包（中级）</t>
  </si>
  <si>
    <t>决赛殿军礼包（高级）</t>
  </si>
  <si>
    <t>决赛殿军礼包（至尊）</t>
  </si>
  <si>
    <t>双十一礼包子集1</t>
  </si>
  <si>
    <t>双十一礼包子集2爆点</t>
  </si>
  <si>
    <t>【主线副本】小怪掉材料卡【130级黄巾党】</t>
  </si>
  <si>
    <t>【主线副本】小怪掉材料卡【130级道士】</t>
  </si>
  <si>
    <t>【主线副本】小怪掉材料卡【130级佩刀步兵】</t>
  </si>
  <si>
    <t>【主线副本】小怪掉材料卡【130级长枪步兵】</t>
  </si>
  <si>
    <t>【主线副本】小怪掉材料卡【130级刀骑兵】</t>
  </si>
  <si>
    <t>【主线副本】小怪掉材料卡【130级弓弩手】</t>
  </si>
  <si>
    <t>【主线副本】小怪掉材料卡【130级重甲巨斧兵】</t>
  </si>
  <si>
    <t>【主线副本】小怪掉材料卡【130级刀盾兵】</t>
  </si>
  <si>
    <t>【主线副本】小怪掉材料卡【130级医生】</t>
  </si>
  <si>
    <t>【主线副本】小怪掉材料卡【130级弓手】</t>
  </si>
  <si>
    <t>【主线副本】小怪掉材料卡【130级舞娘】</t>
  </si>
  <si>
    <t>【主线副本】小怪掉材料卡【130级文官】</t>
  </si>
  <si>
    <t>【主线副本】小怪掉材料卡【140级黄巾党】</t>
  </si>
  <si>
    <t>【主线副本】小怪掉材料卡【140级道士】</t>
  </si>
  <si>
    <t>【主线副本】小怪掉材料卡【140级佩刀步兵】</t>
  </si>
  <si>
    <t>【主线副本】小怪掉材料卡【140级长枪步兵】</t>
  </si>
  <si>
    <t>【主线副本】小怪掉材料卡【140级刀骑兵】</t>
  </si>
  <si>
    <t>【主线副本】小怪掉材料卡【140级弓弩手】</t>
  </si>
  <si>
    <t>【主线副本】小怪掉材料卡【140级重甲巨斧兵】</t>
  </si>
  <si>
    <t>【主线副本】小怪掉材料卡【140级刀盾兵】</t>
  </si>
  <si>
    <t>【主线副本】小怪掉材料卡【140级医生】</t>
  </si>
  <si>
    <t>【主线副本】小怪掉材料卡【140级弓手】</t>
  </si>
  <si>
    <t>【主线副本】小怪掉材料卡【140级舞娘】</t>
  </si>
  <si>
    <t>【主线副本】小怪掉材料卡【140级文官】</t>
  </si>
  <si>
    <t>【主线副本】小怪掉材料卡【150级黄巾党】</t>
  </si>
  <si>
    <t>【主线副本】小怪掉材料卡【150级道士】</t>
  </si>
  <si>
    <t>【主线副本】小怪掉材料卡【150级佩刀步兵】</t>
  </si>
  <si>
    <t>【主线副本】小怪掉材料卡【150级长枪步兵】</t>
  </si>
  <si>
    <t>【主线副本】小怪掉材料卡【150级刀骑兵】</t>
  </si>
  <si>
    <t>【主线副本】小怪掉材料卡【150级弓弩手】</t>
  </si>
  <si>
    <t>【主线副本】小怪掉材料卡【150级重甲巨斧兵】</t>
  </si>
  <si>
    <t>【主线副本】小怪掉材料卡【150级刀盾兵】</t>
  </si>
  <si>
    <t>【主线副本】小怪掉材料卡【150级医生】</t>
  </si>
  <si>
    <t>【主线副本】小怪掉材料卡【150级弓手】</t>
  </si>
  <si>
    <t>【主线副本】小怪掉材料卡【150级舞娘】</t>
  </si>
  <si>
    <t>【主线副本】小怪掉材料卡【150级文官】</t>
  </si>
  <si>
    <t>101-102章第1个星星宝箱</t>
  </si>
  <si>
    <t>101-102章第2个星星宝箱</t>
  </si>
  <si>
    <t>101-102章第3个星星宝箱</t>
  </si>
  <si>
    <t>103-104章第1个星星宝箱</t>
  </si>
  <si>
    <t>103-104章第2个星星宝箱</t>
  </si>
  <si>
    <t>103-104章第3个星星宝箱</t>
  </si>
  <si>
    <t>105-106章第1个星星宝箱</t>
  </si>
  <si>
    <t>105-106章第2个星星宝箱</t>
  </si>
  <si>
    <t>105-106章第3个星星宝箱</t>
  </si>
  <si>
    <t>107-108章第1个星星宝箱</t>
  </si>
  <si>
    <t>107-108章第2个星星宝箱</t>
  </si>
  <si>
    <t>107-108章第3个星星宝箱</t>
  </si>
  <si>
    <t>109-110章第1个星星宝箱</t>
  </si>
  <si>
    <t>109-110章第2个星星宝箱</t>
  </si>
  <si>
    <t>109-110章第3个星星宝箱</t>
  </si>
  <si>
    <t>111-112章第1个星星宝箱</t>
  </si>
  <si>
    <t>111-112章第2个星星宝箱</t>
  </si>
  <si>
    <t>111-112章第3个星星宝箱</t>
  </si>
  <si>
    <t>113-114章第1个星星宝箱</t>
  </si>
  <si>
    <t>113-114章第2个星星宝箱</t>
  </si>
  <si>
    <t>113-114章第3个星星宝箱</t>
  </si>
  <si>
    <t>115-116章第1个星星宝箱</t>
  </si>
  <si>
    <t>115-116章第2个星星宝箱</t>
  </si>
  <si>
    <t>115-116章第3个星星宝箱</t>
  </si>
  <si>
    <t>117-118章第1个星星宝箱</t>
  </si>
  <si>
    <t>117-118章第2个星星宝箱</t>
  </si>
  <si>
    <t>117-118章第3个星星宝箱</t>
  </si>
  <si>
    <t>119-120章第1个星星宝箱</t>
  </si>
  <si>
    <t>119-120章第2个星星宝箱</t>
  </si>
  <si>
    <t>119-120章第3个星星宝箱</t>
  </si>
  <si>
    <t>121-122章第1个星星宝箱</t>
  </si>
  <si>
    <t>121-122章第2个星星宝箱</t>
  </si>
  <si>
    <t>121-122章第3个星星宝箱</t>
  </si>
  <si>
    <t>123-124章第1个星星宝箱</t>
  </si>
  <si>
    <t>123-124章第2个星星宝箱</t>
  </si>
  <si>
    <t>123-124章第3个星星宝箱</t>
  </si>
  <si>
    <t>125-126章第1个星星宝箱</t>
  </si>
  <si>
    <t>125-126章第2个星星宝箱</t>
  </si>
  <si>
    <t>125-126章第3个星星宝箱</t>
  </si>
  <si>
    <t>127-128章第1个星星宝箱</t>
  </si>
  <si>
    <t>127-128章第2个星星宝箱</t>
  </si>
  <si>
    <t>127-128章第3个星星宝箱</t>
  </si>
  <si>
    <t>129-130章第1个星星宝箱</t>
  </si>
  <si>
    <t>129-130章第2个星星宝箱</t>
  </si>
  <si>
    <t>129-130章第3个星星宝箱</t>
  </si>
  <si>
    <t>94章名将副本通关奖励</t>
  </si>
  <si>
    <t>95章名将副本通关奖励</t>
  </si>
  <si>
    <t>96章名将副本通关奖励</t>
  </si>
  <si>
    <t>97章名将副本通关奖励</t>
  </si>
  <si>
    <t>98章名将副本通关奖励</t>
  </si>
  <si>
    <t>99章名将副本通关奖励</t>
  </si>
  <si>
    <t>100章名将副本通关奖励</t>
  </si>
  <si>
    <t>101章名将副本通关奖励</t>
  </si>
  <si>
    <t>102章名将副本通关奖励</t>
  </si>
  <si>
    <t>103章名将副本通关奖励</t>
  </si>
  <si>
    <t>104章名将副本通关奖励</t>
  </si>
  <si>
    <t>105章名将副本通关奖励</t>
  </si>
  <si>
    <t>106章名将副本通关奖励</t>
  </si>
  <si>
    <t>107章名将副本通关奖励</t>
  </si>
  <si>
    <t>108章名将副本通关奖励</t>
  </si>
  <si>
    <t>109章名将副本通关奖励</t>
  </si>
  <si>
    <t>110章名将副本通关奖励</t>
  </si>
  <si>
    <t>111章名将副本通关奖励</t>
  </si>
  <si>
    <t>112章名将副本通关奖励</t>
  </si>
  <si>
    <t>113章名将副本通关奖励</t>
  </si>
  <si>
    <t>114章名将副本通关奖励</t>
  </si>
  <si>
    <t>115章名将副本通关奖励</t>
  </si>
  <si>
    <t>116章名将副本通关奖励</t>
  </si>
  <si>
    <t>117章名将副本通关奖励</t>
  </si>
  <si>
    <t>118章名将副本通关奖励</t>
  </si>
  <si>
    <t>119章名将副本通关奖励</t>
  </si>
  <si>
    <t>120章名将副本通关奖励</t>
  </si>
  <si>
    <t>121章名将副本通关奖励</t>
  </si>
  <si>
    <t>122章名将副本通关奖励</t>
  </si>
  <si>
    <t>123章名将副本通关奖励</t>
  </si>
  <si>
    <t>81章史诗战役</t>
  </si>
  <si>
    <t>82章史诗战役</t>
  </si>
  <si>
    <t>83章史诗战役</t>
  </si>
  <si>
    <t>84章史诗战役</t>
  </si>
  <si>
    <t>85章史诗战役</t>
  </si>
  <si>
    <t>86章史诗战役</t>
  </si>
  <si>
    <t>87章史诗战役</t>
  </si>
  <si>
    <t>88章史诗战役</t>
  </si>
  <si>
    <t>89章史诗战役</t>
  </si>
  <si>
    <t>90章史诗战役</t>
  </si>
  <si>
    <t>日常副本-黄金经验宝物副本（难度6）</t>
  </si>
  <si>
    <t>日常副本-极品精炼石副本（难度6）</t>
  </si>
  <si>
    <t>日常副本-宝物精炼石副本（难度6）</t>
  </si>
  <si>
    <t>感恩节礼包</t>
  </si>
  <si>
    <t>感恩节礼包子集1</t>
  </si>
  <si>
    <t>感恩节礼包子集2爆点</t>
  </si>
  <si>
    <t>string</t>
    <phoneticPr fontId="1" type="noConversion"/>
  </si>
  <si>
    <t>掉落库id</t>
    <phoneticPr fontId="1" type="noConversion"/>
  </si>
  <si>
    <t>掉落库名称</t>
    <phoneticPr fontId="1" type="noConversion"/>
  </si>
  <si>
    <t>道具品质</t>
    <phoneticPr fontId="1" type="noConversion"/>
  </si>
  <si>
    <t>掉落库类型</t>
    <phoneticPr fontId="1" type="noConversion"/>
  </si>
  <si>
    <t>掉落类型1</t>
    <phoneticPr fontId="1" type="noConversion"/>
  </si>
  <si>
    <t>type_1</t>
    <phoneticPr fontId="1" type="noConversion"/>
  </si>
  <si>
    <t>max_num_1</t>
    <phoneticPr fontId="1" type="noConversion"/>
  </si>
  <si>
    <t>probability_1</t>
    <phoneticPr fontId="1" type="noConversion"/>
  </si>
  <si>
    <t>config_min_num_1</t>
    <phoneticPr fontId="1" type="noConversion"/>
  </si>
  <si>
    <t>config_max_num_1</t>
    <phoneticPr fontId="1" type="noConversion"/>
  </si>
  <si>
    <t>价值2元</t>
    <phoneticPr fontId="1" type="noConversion"/>
  </si>
  <si>
    <t>紫装碎片想</t>
    <phoneticPr fontId="1" type="noConversion"/>
  </si>
  <si>
    <t>价值6.25元</t>
    <phoneticPr fontId="1" type="noConversion"/>
  </si>
  <si>
    <t>橙装碎片箱</t>
    <phoneticPr fontId="1" type="noConversion"/>
  </si>
  <si>
    <t>价值20元</t>
    <phoneticPr fontId="1" type="noConversion"/>
  </si>
  <si>
    <t>定价80元，必得紫将</t>
    <phoneticPr fontId="1" type="noConversion"/>
  </si>
  <si>
    <t>定价80元，首冲送</t>
    <phoneticPr fontId="1" type="noConversion"/>
  </si>
  <si>
    <t>定价3元</t>
    <phoneticPr fontId="1" type="noConversion"/>
  </si>
  <si>
    <t>首充礼包</t>
    <phoneticPr fontId="1" type="noConversion"/>
  </si>
  <si>
    <t>新年活动用（18.8R）</t>
    <phoneticPr fontId="1" type="noConversion"/>
  </si>
  <si>
    <t>测试用的</t>
    <phoneticPr fontId="1" type="noConversion"/>
  </si>
  <si>
    <t>金牌元宵礼包</t>
    <phoneticPr fontId="1" type="noConversion"/>
  </si>
  <si>
    <t>金牌元宵礼包子集1</t>
    <phoneticPr fontId="1" type="noConversion"/>
  </si>
  <si>
    <t>金牌元宵礼包子集2</t>
    <phoneticPr fontId="1" type="noConversion"/>
  </si>
  <si>
    <t>金牌元宵礼包子集3</t>
    <phoneticPr fontId="1" type="noConversion"/>
  </si>
  <si>
    <t>银牌元宵礼包</t>
    <phoneticPr fontId="1" type="noConversion"/>
  </si>
  <si>
    <t>银牌元宵礼包子集1</t>
    <phoneticPr fontId="1" type="noConversion"/>
  </si>
  <si>
    <t>张辽时装宝箱</t>
    <phoneticPr fontId="1" type="noConversion"/>
  </si>
  <si>
    <t>真</t>
    <phoneticPr fontId="1" type="noConversion"/>
  </si>
  <si>
    <t>赵云时装宝箱</t>
    <phoneticPr fontId="1" type="noConversion"/>
  </si>
  <si>
    <t>太史慈时装宝箱</t>
    <phoneticPr fontId="1" type="noConversion"/>
  </si>
  <si>
    <t>张角时装宝箱</t>
    <phoneticPr fontId="1" type="noConversion"/>
  </si>
  <si>
    <t>假</t>
    <phoneticPr fontId="1" type="noConversion"/>
  </si>
  <si>
    <t>宝物精炼石礼盒</t>
    <phoneticPr fontId="1" type="noConversion"/>
  </si>
  <si>
    <t>青团礼盒1</t>
    <phoneticPr fontId="1" type="noConversion"/>
  </si>
  <si>
    <t>青团礼盒2</t>
    <phoneticPr fontId="1" type="noConversion"/>
  </si>
  <si>
    <t>青梅酒礼盒1</t>
    <phoneticPr fontId="1" type="noConversion"/>
  </si>
  <si>
    <t>青梅酒礼盒2</t>
    <phoneticPr fontId="1" type="noConversion"/>
  </si>
  <si>
    <t>青梅酒礼盒3</t>
    <phoneticPr fontId="1" type="noConversion"/>
  </si>
  <si>
    <t>60%概率掉落橙装碎片，40%概率掉落红装碎片，定价16R</t>
    <phoneticPr fontId="1" type="noConversion"/>
  </si>
  <si>
    <t>定价21R，30%橙将碎片*5，30%橙将碎片*10，20%红将碎片*5，20%红将碎片*10</t>
    <phoneticPr fontId="1" type="noConversion"/>
  </si>
  <si>
    <t>劳动节礼盒</t>
    <phoneticPr fontId="1" type="noConversion"/>
  </si>
  <si>
    <t>定价4.4R</t>
    <phoneticPr fontId="1" type="noConversion"/>
  </si>
  <si>
    <t>520巧克力盒</t>
    <phoneticPr fontId="1" type="noConversion"/>
  </si>
  <si>
    <t>520礼盒子集1</t>
    <phoneticPr fontId="1" type="noConversion"/>
  </si>
  <si>
    <t>至尊红包2015资源子集</t>
    <phoneticPr fontId="1" type="noConversion"/>
  </si>
  <si>
    <t>随机橙将*1,橙武*1,高级精炼石*50，宝物精炼石*50，刷新令*5</t>
    <phoneticPr fontId="1" type="noConversion"/>
  </si>
  <si>
    <t>蔡文姬时装宝箱</t>
    <phoneticPr fontId="1" type="noConversion"/>
  </si>
  <si>
    <t>黄月英时装宝箱</t>
    <phoneticPr fontId="1" type="noConversion"/>
  </si>
  <si>
    <t>小糖果盒</t>
    <phoneticPr fontId="1" type="noConversion"/>
  </si>
  <si>
    <t>小糖果盒子集1</t>
    <phoneticPr fontId="1" type="noConversion"/>
  </si>
  <si>
    <t>期望38</t>
    <phoneticPr fontId="1" type="noConversion"/>
  </si>
  <si>
    <t>小糖果盒子集2爆点</t>
    <phoneticPr fontId="1" type="noConversion"/>
  </si>
  <si>
    <t>期望14</t>
    <phoneticPr fontId="1" type="noConversion"/>
  </si>
  <si>
    <t>超级糖果盒</t>
    <phoneticPr fontId="1" type="noConversion"/>
  </si>
  <si>
    <t>超级糖果盒子集1</t>
    <phoneticPr fontId="1" type="noConversion"/>
  </si>
  <si>
    <t>期望194</t>
    <phoneticPr fontId="1" type="noConversion"/>
  </si>
  <si>
    <t>超级糖果盒子集2爆点</t>
    <phoneticPr fontId="1" type="noConversion"/>
  </si>
  <si>
    <t>期望74</t>
    <phoneticPr fontId="1" type="noConversion"/>
  </si>
  <si>
    <t>10.25R</t>
    <phoneticPr fontId="1" type="noConversion"/>
  </si>
  <si>
    <t>51.25R</t>
    <phoneticPr fontId="1" type="noConversion"/>
  </si>
  <si>
    <t>205R</t>
    <phoneticPr fontId="1" type="noConversion"/>
  </si>
  <si>
    <t>27R</t>
    <phoneticPr fontId="1" type="noConversion"/>
  </si>
  <si>
    <t>250R</t>
    <phoneticPr fontId="1" type="noConversion"/>
  </si>
  <si>
    <t>一盏冰激凌</t>
    <phoneticPr fontId="1" type="noConversion"/>
  </si>
  <si>
    <t>小冰激凌子集1</t>
    <phoneticPr fontId="1" type="noConversion"/>
  </si>
  <si>
    <t>1个碎冰</t>
    <phoneticPr fontId="1" type="noConversion"/>
  </si>
  <si>
    <t>小冰激凌子集2爆点</t>
    <phoneticPr fontId="1" type="noConversion"/>
  </si>
  <si>
    <t>22个碎冰</t>
    <phoneticPr fontId="1" type="noConversion"/>
  </si>
  <si>
    <t>冰激凌火锅</t>
    <phoneticPr fontId="1" type="noConversion"/>
  </si>
  <si>
    <t>大冰激凌子集1</t>
    <phoneticPr fontId="1" type="noConversion"/>
  </si>
  <si>
    <t>5个碎冰</t>
    <phoneticPr fontId="1" type="noConversion"/>
  </si>
  <si>
    <t>大冰激凌子集2爆点</t>
    <phoneticPr fontId="1" type="noConversion"/>
  </si>
  <si>
    <t>66个碎冰</t>
    <phoneticPr fontId="1" type="noConversion"/>
  </si>
  <si>
    <t>2芍药，2花灯，2绣球，爆点各10个</t>
    <phoneticPr fontId="1" type="noConversion"/>
  </si>
  <si>
    <t>七夕礼盒普通</t>
    <phoneticPr fontId="1" type="noConversion"/>
  </si>
  <si>
    <t>七夕礼盒爆点</t>
    <phoneticPr fontId="1" type="noConversion"/>
  </si>
  <si>
    <t>鱼雁传情</t>
    <phoneticPr fontId="1" type="noConversion"/>
  </si>
  <si>
    <t>节日豪华礼盒（一）</t>
    <phoneticPr fontId="1" type="noConversion"/>
  </si>
  <si>
    <t>节日豪华礼盒（二）</t>
    <phoneticPr fontId="1" type="noConversion"/>
  </si>
  <si>
    <t>节日豪华礼盒（三）</t>
    <phoneticPr fontId="1" type="noConversion"/>
  </si>
  <si>
    <t>打开后可获得海量极品精炼石、宝物精炼石，有几率获得稀有节日道具。</t>
    <phoneticPr fontId="1" type="noConversion"/>
  </si>
  <si>
    <t>节日豪华礼盒（四）</t>
    <phoneticPr fontId="1" type="noConversion"/>
  </si>
  <si>
    <t>重阳礼盒</t>
    <phoneticPr fontId="1" type="noConversion"/>
  </si>
  <si>
    <t>打开后有几率获得极品精炼石、宝物精炼石、桂花糕或红色宝物礼包。</t>
    <phoneticPr fontId="1" type="noConversion"/>
  </si>
  <si>
    <t>校园行红包</t>
    <phoneticPr fontId="1" type="noConversion"/>
  </si>
  <si>
    <t>挂机玩法第一关首胜掉落</t>
    <phoneticPr fontId="1" type="noConversion"/>
  </si>
  <si>
    <t>挂机玩法第一关首胜掉落</t>
    <phoneticPr fontId="1" type="noConversion"/>
  </si>
  <si>
    <t>挂机玩法第二关首胜掉落</t>
    <phoneticPr fontId="1" type="noConversion"/>
  </si>
  <si>
    <t>挂机玩法首胜掉橙色装备箱子2个</t>
    <phoneticPr fontId="1" type="noConversion"/>
  </si>
  <si>
    <t>挂机玩法首胜掉高级精炼石10个</t>
    <phoneticPr fontId="1" type="noConversion"/>
  </si>
  <si>
    <t>挂机玩法第二关首胜掉落</t>
    <phoneticPr fontId="1" type="noConversion"/>
  </si>
  <si>
    <t>挂机玩法第三关首胜掉落</t>
    <phoneticPr fontId="1" type="noConversion"/>
  </si>
  <si>
    <t>挂机玩法首胜掉宝物精炼石50个</t>
    <phoneticPr fontId="1" type="noConversion"/>
  </si>
  <si>
    <t>挂机玩法第四关首胜掉落</t>
    <phoneticPr fontId="1" type="noConversion"/>
  </si>
  <si>
    <t>挂机玩法第五关首胜掉落</t>
    <phoneticPr fontId="1" type="noConversion"/>
  </si>
  <si>
    <t>挂机玩法第六关首胜掉落</t>
    <phoneticPr fontId="1" type="noConversion"/>
  </si>
  <si>
    <t>挂机玩法首胜掉神魂500个</t>
    <phoneticPr fontId="1" type="noConversion"/>
  </si>
  <si>
    <t>引导第一关首胜掉落</t>
    <phoneticPr fontId="1" type="noConversion"/>
  </si>
  <si>
    <t>首胜掉“司马法碎片1”</t>
    <phoneticPr fontId="1" type="noConversion"/>
  </si>
  <si>
    <t>引导第二关首胜掉落</t>
    <phoneticPr fontId="1" type="noConversion"/>
  </si>
  <si>
    <t>首胜掉“司马法碎片2”</t>
    <phoneticPr fontId="1" type="noConversion"/>
  </si>
  <si>
    <t>引导第三关首胜掉落</t>
    <phoneticPr fontId="1" type="noConversion"/>
  </si>
  <si>
    <t>50%掉率，除初级精炼石以外的东西</t>
    <phoneticPr fontId="1" type="noConversion"/>
  </si>
  <si>
    <t>80%掉率，宝物精炼石+中级精炼石+高级精炼石</t>
    <phoneticPr fontId="1" type="noConversion"/>
  </si>
  <si>
    <t>20%掉率，紫装+紫装碎片+橙色宝物碎片</t>
    <phoneticPr fontId="1" type="noConversion"/>
  </si>
  <si>
    <t>80%掉率，宝物精炼石+极品精炼石+高级精炼石</t>
    <phoneticPr fontId="1" type="noConversion"/>
  </si>
  <si>
    <t>20%掉率，紫装+紫装碎片+橙装碎片+橙色宝物碎片</t>
    <phoneticPr fontId="1" type="noConversion"/>
  </si>
  <si>
    <t>物资箱（b）</t>
    <phoneticPr fontId="1" type="noConversion"/>
  </si>
  <si>
    <t>16.7%掉率，可掉5个碎片</t>
    <phoneticPr fontId="1" type="noConversion"/>
  </si>
  <si>
    <t>13.3%掉率，可掉4个碎片</t>
    <phoneticPr fontId="1" type="noConversion"/>
  </si>
  <si>
    <t>定价3元，50%的[初级精炼石*20]+50%的[401]</t>
    <phoneticPr fontId="1" type="noConversion"/>
  </si>
  <si>
    <t>定价5元，80%的[402]+20%的[403]</t>
    <phoneticPr fontId="1" type="noConversion"/>
  </si>
  <si>
    <t>定价10元，80%的[404]+20%的[405]</t>
    <phoneticPr fontId="1" type="noConversion"/>
  </si>
  <si>
    <t>定价8元，40%的[406]+30%的[407]+30%的[108]+13.3的[409]</t>
    <phoneticPr fontId="1" type="noConversion"/>
  </si>
  <si>
    <t>积分赛第1名</t>
    <phoneticPr fontId="1" type="noConversion"/>
  </si>
  <si>
    <t>积分赛第2名</t>
    <phoneticPr fontId="1" type="noConversion"/>
  </si>
  <si>
    <t>积分赛第3名</t>
    <phoneticPr fontId="1" type="noConversion"/>
  </si>
  <si>
    <t>积分赛4~10名</t>
    <phoneticPr fontId="1" type="noConversion"/>
  </si>
  <si>
    <t>积分赛11~25名</t>
    <phoneticPr fontId="1" type="noConversion"/>
  </si>
  <si>
    <t>积分赛26~50名</t>
    <phoneticPr fontId="1" type="noConversion"/>
  </si>
  <si>
    <t>积分赛51~100名</t>
    <phoneticPr fontId="1" type="noConversion"/>
  </si>
  <si>
    <t>争霸赛全服奖励第1名</t>
    <phoneticPr fontId="1" type="noConversion"/>
  </si>
  <si>
    <t>包含极品精炼石和宝物精炼石</t>
    <phoneticPr fontId="1" type="noConversion"/>
  </si>
  <si>
    <t>第1关口粮掉落</t>
    <phoneticPr fontId="1" type="noConversion"/>
  </si>
  <si>
    <t>万圣神秘礼包</t>
    <phoneticPr fontId="1" type="noConversion"/>
  </si>
  <si>
    <t>万圣神秘礼包子集1</t>
    <phoneticPr fontId="1" type="noConversion"/>
  </si>
  <si>
    <t>万圣神秘礼包子集2爆点</t>
    <phoneticPr fontId="1" type="noConversion"/>
  </si>
  <si>
    <t>决战赤壁军需包</t>
    <phoneticPr fontId="1" type="noConversion"/>
  </si>
  <si>
    <t>双十一礼包</t>
    <phoneticPr fontId="1" type="noConversion"/>
  </si>
  <si>
    <t>普通唤灵石</t>
    <phoneticPr fontId="1" type="noConversion"/>
  </si>
  <si>
    <t>高级唤灵石</t>
    <phoneticPr fontId="1" type="noConversion"/>
  </si>
  <si>
    <t>5张大狗粮卡</t>
    <phoneticPr fontId="1" type="noConversion"/>
  </si>
  <si>
    <t>黄金经验宝物卡包</t>
    <phoneticPr fontId="1" type="noConversion"/>
  </si>
  <si>
    <t>5个黄金经验宝物</t>
    <phoneticPr fontId="1" type="noConversion"/>
  </si>
  <si>
    <t>紫将合击礼包A</t>
    <phoneticPr fontId="1" type="noConversion"/>
  </si>
  <si>
    <t>紫将合击礼包B</t>
    <phoneticPr fontId="1" type="noConversion"/>
  </si>
  <si>
    <t>紫将合击礼包C</t>
    <phoneticPr fontId="1" type="noConversion"/>
  </si>
  <si>
    <t>合击紫将（荀攸徐晃）</t>
    <phoneticPr fontId="1" type="noConversion"/>
  </si>
  <si>
    <t>合击紫将（于禁庞德）</t>
    <phoneticPr fontId="1" type="noConversion"/>
  </si>
  <si>
    <t>合击紫将（许褚典韦）</t>
    <phoneticPr fontId="1" type="noConversion"/>
  </si>
  <si>
    <t>合击紫将（甄姬曹丕）</t>
    <phoneticPr fontId="1" type="noConversion"/>
  </si>
  <si>
    <t>合击紫将（关兴张苞）</t>
    <phoneticPr fontId="1" type="noConversion"/>
  </si>
  <si>
    <t>合击紫将（孟获祝融）</t>
    <phoneticPr fontId="1" type="noConversion"/>
  </si>
  <si>
    <t>合击紫将（孙尚香步练师）</t>
    <phoneticPr fontId="1" type="noConversion"/>
  </si>
  <si>
    <t>合击紫将（黄盖徐盛）</t>
    <phoneticPr fontId="1" type="noConversion"/>
  </si>
  <si>
    <t>合击紫将（张昭张纮）</t>
    <phoneticPr fontId="1" type="noConversion"/>
  </si>
  <si>
    <t>合击紫将（高顺陈宫）</t>
    <phoneticPr fontId="1" type="noConversion"/>
  </si>
  <si>
    <t>合击紫将（颜良文丑）</t>
    <phoneticPr fontId="1" type="noConversion"/>
  </si>
  <si>
    <t>匈奴兵</t>
    <phoneticPr fontId="1" type="noConversion"/>
  </si>
  <si>
    <t>【第一章】小怪掉材料卡【匈奴兵】</t>
    <phoneticPr fontId="1" type="noConversion"/>
  </si>
  <si>
    <t>【主线副本】小怪掉绿色装备【白龙枪刃】</t>
    <phoneticPr fontId="1" type="noConversion"/>
  </si>
  <si>
    <t>潘凤碎片</t>
    <phoneticPr fontId="1" type="noConversion"/>
  </si>
  <si>
    <t>荀彧碎片</t>
    <phoneticPr fontId="1" type="noConversion"/>
  </si>
  <si>
    <t>1章第一个星星宝箱</t>
    <phoneticPr fontId="1" type="noConversion"/>
  </si>
  <si>
    <t>【主线副本】19-20章第三个星星宝箱</t>
    <phoneticPr fontId="1" type="noConversion"/>
  </si>
  <si>
    <t>21-22章第一个星星宝箱</t>
    <phoneticPr fontId="1" type="noConversion"/>
  </si>
  <si>
    <t>【主线副本】21-22章第一个星星宝箱</t>
    <phoneticPr fontId="1" type="noConversion"/>
  </si>
  <si>
    <t>吕布之死</t>
    <phoneticPr fontId="1" type="noConversion"/>
  </si>
  <si>
    <t>80章史诗战役</t>
    <phoneticPr fontId="1" type="noConversion"/>
  </si>
  <si>
    <t>精英副本第41章宝箱</t>
    <phoneticPr fontId="1" type="noConversion"/>
  </si>
  <si>
    <t>精英副本第42章宝箱</t>
    <phoneticPr fontId="1" type="noConversion"/>
  </si>
  <si>
    <t>精英副本第43章宝箱</t>
    <phoneticPr fontId="1" type="noConversion"/>
  </si>
  <si>
    <t>精英副本第44章宝箱</t>
    <phoneticPr fontId="1" type="noConversion"/>
  </si>
  <si>
    <t>精英副本第45章宝箱</t>
    <phoneticPr fontId="1" type="noConversion"/>
  </si>
  <si>
    <t>精英副本第46章宝箱</t>
    <phoneticPr fontId="1" type="noConversion"/>
  </si>
  <si>
    <t>精英副本第47章宝箱</t>
    <phoneticPr fontId="1" type="noConversion"/>
  </si>
  <si>
    <t>精英副本第48章宝箱</t>
    <phoneticPr fontId="1" type="noConversion"/>
  </si>
  <si>
    <t>精英副本第49章宝箱</t>
    <phoneticPr fontId="1" type="noConversion"/>
  </si>
  <si>
    <t>精英副本第50章宝箱</t>
    <phoneticPr fontId="1" type="noConversion"/>
  </si>
  <si>
    <t>41-42章第一个星星宝箱</t>
    <phoneticPr fontId="1" type="noConversion"/>
  </si>
  <si>
    <t>41-42章第二个星星宝箱</t>
    <phoneticPr fontId="1" type="noConversion"/>
  </si>
  <si>
    <t>41-42章第三个星星宝箱</t>
    <phoneticPr fontId="1" type="noConversion"/>
  </si>
  <si>
    <t>43-44章第一个星星宝箱</t>
    <phoneticPr fontId="1" type="noConversion"/>
  </si>
  <si>
    <t>43-44章第二个星星宝箱</t>
    <phoneticPr fontId="1" type="noConversion"/>
  </si>
  <si>
    <t>43-44章第三个星星宝箱</t>
    <phoneticPr fontId="1" type="noConversion"/>
  </si>
  <si>
    <t>45-46章第一个星星宝箱</t>
    <phoneticPr fontId="1" type="noConversion"/>
  </si>
  <si>
    <t>45-46章第二个星星宝箱</t>
    <phoneticPr fontId="1" type="noConversion"/>
  </si>
  <si>
    <t>45-46章第三个星星宝箱</t>
    <phoneticPr fontId="1" type="noConversion"/>
  </si>
  <si>
    <t>47-48章第一个星星宝箱</t>
    <phoneticPr fontId="1" type="noConversion"/>
  </si>
  <si>
    <t>47-48章第二个星星宝箱</t>
    <phoneticPr fontId="1" type="noConversion"/>
  </si>
  <si>
    <t>47-48章第三个星星宝箱</t>
    <phoneticPr fontId="1" type="noConversion"/>
  </si>
  <si>
    <t>49-50章第一个星星宝箱</t>
    <phoneticPr fontId="1" type="noConversion"/>
  </si>
  <si>
    <t>49-50章第二个星星宝箱</t>
    <phoneticPr fontId="1" type="noConversion"/>
  </si>
  <si>
    <t>49-50章第三个星星宝箱</t>
    <phoneticPr fontId="1" type="noConversion"/>
  </si>
  <si>
    <t>第41章外敌入侵蓝色掉落</t>
    <phoneticPr fontId="1" type="noConversion"/>
  </si>
  <si>
    <t>第41章外敌入侵紫色掉落</t>
    <phoneticPr fontId="1" type="noConversion"/>
  </si>
  <si>
    <t>第41章外敌入侵橙色掉落</t>
    <phoneticPr fontId="1" type="noConversion"/>
  </si>
  <si>
    <t>第42章外敌入侵蓝色掉落</t>
    <phoneticPr fontId="1" type="noConversion"/>
  </si>
  <si>
    <t>第42章外敌入侵紫色掉落</t>
    <phoneticPr fontId="1" type="noConversion"/>
  </si>
  <si>
    <t>第42章外敌入侵橙色掉落</t>
    <phoneticPr fontId="1" type="noConversion"/>
  </si>
  <si>
    <t>第43章外敌入侵蓝色掉落</t>
    <phoneticPr fontId="1" type="noConversion"/>
  </si>
  <si>
    <t>第43章外敌入侵紫色掉落</t>
    <phoneticPr fontId="1" type="noConversion"/>
  </si>
  <si>
    <t>第43章外敌入侵橙色掉落</t>
    <phoneticPr fontId="1" type="noConversion"/>
  </si>
  <si>
    <t>第44章外敌入侵蓝色掉落</t>
    <phoneticPr fontId="1" type="noConversion"/>
  </si>
  <si>
    <t>第44章外敌入侵紫色掉落</t>
    <phoneticPr fontId="1" type="noConversion"/>
  </si>
  <si>
    <t>第44章外敌入侵橙色掉落</t>
    <phoneticPr fontId="1" type="noConversion"/>
  </si>
  <si>
    <t>第45章外敌入侵蓝色掉落</t>
    <phoneticPr fontId="1" type="noConversion"/>
  </si>
  <si>
    <t>第45章外敌入侵紫色掉落</t>
    <phoneticPr fontId="1" type="noConversion"/>
  </si>
  <si>
    <t>第45章外敌入侵橙色掉落</t>
    <phoneticPr fontId="1" type="noConversion"/>
  </si>
  <si>
    <t>第46章外敌入侵蓝色掉落</t>
    <phoneticPr fontId="1" type="noConversion"/>
  </si>
  <si>
    <t>第46章外敌入侵紫色掉落</t>
    <phoneticPr fontId="1" type="noConversion"/>
  </si>
  <si>
    <t>第46章外敌入侵橙色掉落</t>
    <phoneticPr fontId="1" type="noConversion"/>
  </si>
  <si>
    <t>第47章外敌入侵蓝色掉落</t>
    <phoneticPr fontId="1" type="noConversion"/>
  </si>
  <si>
    <t>第47章外敌入侵紫色掉落</t>
    <phoneticPr fontId="1" type="noConversion"/>
  </si>
  <si>
    <t>第47章外敌入侵橙色掉落</t>
    <phoneticPr fontId="1" type="noConversion"/>
  </si>
  <si>
    <t>第48章外敌入侵蓝色掉落</t>
    <phoneticPr fontId="1" type="noConversion"/>
  </si>
  <si>
    <t>第48章外敌入侵紫色掉落</t>
    <phoneticPr fontId="1" type="noConversion"/>
  </si>
  <si>
    <t>第48章外敌入侵橙色掉落</t>
    <phoneticPr fontId="1" type="noConversion"/>
  </si>
  <si>
    <t>第49章外敌入侵蓝色掉落</t>
    <phoneticPr fontId="1" type="noConversion"/>
  </si>
  <si>
    <t>第49章外敌入侵紫色掉落</t>
    <phoneticPr fontId="1" type="noConversion"/>
  </si>
  <si>
    <t>第49章外敌入侵橙色掉落</t>
    <phoneticPr fontId="1" type="noConversion"/>
  </si>
  <si>
    <t>第50章外敌入侵蓝色掉落</t>
    <phoneticPr fontId="1" type="noConversion"/>
  </si>
  <si>
    <t>第50章外敌入侵紫色掉落</t>
    <phoneticPr fontId="1" type="noConversion"/>
  </si>
  <si>
    <t>第50章外敌入侵橙色掉落</t>
    <phoneticPr fontId="1" type="noConversion"/>
  </si>
  <si>
    <t>精英挑战第1关掉落</t>
    <phoneticPr fontId="1" type="noConversion"/>
  </si>
  <si>
    <t>宝物精炼石</t>
    <phoneticPr fontId="1" type="noConversion"/>
  </si>
  <si>
    <t>红色装备精华</t>
    <phoneticPr fontId="1" type="noConversion"/>
  </si>
  <si>
    <t>时装精华</t>
    <phoneticPr fontId="1" type="noConversion"/>
  </si>
  <si>
    <t>日常副本-黄金经验宝物副本（难度1）</t>
    <phoneticPr fontId="1" type="noConversion"/>
  </si>
  <si>
    <t>黄金经验宝物</t>
    <phoneticPr fontId="1" type="noConversion"/>
  </si>
  <si>
    <t>日常副本-极品精炼石副本（难度1）</t>
    <phoneticPr fontId="1" type="noConversion"/>
  </si>
  <si>
    <t>极品精炼石</t>
    <phoneticPr fontId="1" type="noConversion"/>
  </si>
  <si>
    <t>日常副本-宝物精炼石副本（难度1）</t>
    <phoneticPr fontId="1" type="noConversion"/>
  </si>
  <si>
    <t>【主线副本】第101章第一个地上的宝箱</t>
  </si>
  <si>
    <t>【主线副本】第101章第二个地上的宝箱</t>
  </si>
  <si>
    <t>【主线副本】第101章第三个地上的宝箱</t>
  </si>
  <si>
    <t>【主线副本】第102章第一个地上的宝箱</t>
  </si>
  <si>
    <t>【主线副本】第102章第二个地上的宝箱</t>
  </si>
  <si>
    <t>【主线副本】第102章第三个地上的宝箱</t>
  </si>
  <si>
    <t>【主线副本】第103章第一个地上的宝箱</t>
  </si>
  <si>
    <t>【主线副本】第103章第二个地上的宝箱</t>
  </si>
  <si>
    <t>【主线副本】第103章第三个地上的宝箱</t>
  </si>
  <si>
    <t>【主线副本】第104章第一个地上的宝箱</t>
  </si>
  <si>
    <t>【主线副本】第104章第二个地上的宝箱</t>
  </si>
  <si>
    <t>【主线副本】第104章第三个地上的宝箱</t>
  </si>
  <si>
    <t>【主线副本】第105章第一个地上的宝箱</t>
  </si>
  <si>
    <t>【主线副本】第105章第二个地上的宝箱</t>
  </si>
  <si>
    <t>【主线副本】第105章第三个地上的宝箱</t>
  </si>
  <si>
    <t>【主线副本】第106章第一个地上的宝箱</t>
  </si>
  <si>
    <t>【主线副本】第106章第二个地上的宝箱</t>
  </si>
  <si>
    <t>【主线副本】第106章第三个地上的宝箱</t>
  </si>
  <si>
    <t>【主线副本】第107章第一个地上的宝箱</t>
  </si>
  <si>
    <t>【主线副本】第107章第二个地上的宝箱</t>
  </si>
  <si>
    <t>【主线副本】第107章第三个地上的宝箱</t>
  </si>
  <si>
    <t>【主线副本】第108章第一个地上的宝箱</t>
  </si>
  <si>
    <t>【主线副本】第108章第二个地上的宝箱</t>
  </si>
  <si>
    <t>【主线副本】第108章第三个地上的宝箱</t>
  </si>
  <si>
    <t>【主线副本】第109章第一个地上的宝箱</t>
  </si>
  <si>
    <t>【主线副本】第109章第二个地上的宝箱</t>
  </si>
  <si>
    <t>【主线副本】第109章第三个地上的宝箱</t>
  </si>
  <si>
    <t>【主线副本】第110章第一个地上的宝箱</t>
  </si>
  <si>
    <t>【主线副本】第110章第二个地上的宝箱</t>
  </si>
  <si>
    <t>【主线副本】第110章第三个地上的宝箱</t>
  </si>
  <si>
    <t>【主线副本】第111章第一个地上的宝箱</t>
  </si>
  <si>
    <t>【主线副本】第111章第二个地上的宝箱</t>
  </si>
  <si>
    <t>【主线副本】第111章第三个地上的宝箱</t>
  </si>
  <si>
    <t>【主线副本】第112章第一个地上的宝箱</t>
  </si>
  <si>
    <t>【主线副本】第112章第二个地上的宝箱</t>
  </si>
  <si>
    <t>【主线副本】第112章第三个地上的宝箱</t>
  </si>
  <si>
    <t>【主线副本】第113章第一个地上的宝箱</t>
  </si>
  <si>
    <t>【主线副本】第113章第二个地上的宝箱</t>
  </si>
  <si>
    <t>【主线副本】第113章第三个地上的宝箱</t>
  </si>
  <si>
    <t>【主线副本】第114章第一个地上的宝箱</t>
  </si>
  <si>
    <t>【主线副本】第114章第二个地上的宝箱</t>
  </si>
  <si>
    <t>【主线副本】第114章第三个地上的宝箱</t>
  </si>
  <si>
    <t>【主线副本】第115章第一个地上的宝箱</t>
  </si>
  <si>
    <t>【主线副本】第115章第二个地上的宝箱</t>
  </si>
  <si>
    <t>【主线副本】第115章第三个地上的宝箱</t>
  </si>
  <si>
    <t>【主线副本】第116章第一个地上的宝箱</t>
  </si>
  <si>
    <t>【主线副本】第116章第二个地上的宝箱</t>
  </si>
  <si>
    <t>【主线副本】第116章第三个地上的宝箱</t>
  </si>
  <si>
    <t>【主线副本】第117章第一个地上的宝箱</t>
  </si>
  <si>
    <t>【主线副本】第117章第二个地上的宝箱</t>
  </si>
  <si>
    <t>【主线副本】第117章第三个地上的宝箱</t>
  </si>
  <si>
    <t>【主线副本】第118章第一个地上的宝箱</t>
  </si>
  <si>
    <t>【主线副本】第118章第二个地上的宝箱</t>
  </si>
  <si>
    <t>【主线副本】第118章第三个地上的宝箱</t>
  </si>
  <si>
    <t>【主线副本】第119章第一个地上的宝箱</t>
  </si>
  <si>
    <t>【主线副本】第119章第二个地上的宝箱</t>
  </si>
  <si>
    <t>【主线副本】第119章第三个地上的宝箱</t>
  </si>
  <si>
    <t>【主线副本】第120章第一个地上的宝箱</t>
  </si>
  <si>
    <t>【主线副本】第120章第二个地上的宝箱</t>
  </si>
  <si>
    <t>【主线副本】第120章第三个地上的宝箱</t>
  </si>
  <si>
    <t>【主线副本】第121章第一个地上的宝箱</t>
  </si>
  <si>
    <t>【主线副本】第121章第二个地上的宝箱</t>
  </si>
  <si>
    <t>【主线副本】第121章第三个地上的宝箱</t>
  </si>
  <si>
    <t>团购券</t>
  </si>
  <si>
    <t>累充点数</t>
  </si>
  <si>
    <t>VIP经验</t>
  </si>
  <si>
    <t>掉落2类型</t>
  </si>
  <si>
    <t>掉落3类型</t>
  </si>
  <si>
    <t>掉落4类型</t>
  </si>
  <si>
    <t>掉落5类型</t>
  </si>
  <si>
    <t>id</t>
    <phoneticPr fontId="1" type="noConversion"/>
  </si>
  <si>
    <t>int</t>
    <phoneticPr fontId="1" type="noConversion"/>
  </si>
  <si>
    <t>string</t>
    <phoneticPr fontId="1" type="noConversion"/>
  </si>
  <si>
    <t>掉落库名称</t>
    <phoneticPr fontId="1" type="noConversion"/>
  </si>
  <si>
    <t>掉落库描述</t>
    <phoneticPr fontId="1" type="noConversion"/>
  </si>
  <si>
    <t>检查正常掉落数量，和活动掉落数量（如果不一致，说明活动对掉落有影响）</t>
    <phoneticPr fontId="1" type="noConversion"/>
  </si>
  <si>
    <t>检查是否有空掉落</t>
    <phoneticPr fontId="1" type="noConversion"/>
  </si>
  <si>
    <t>检查是掉落数量是否正常（资源型）</t>
    <phoneticPr fontId="1" type="noConversion"/>
  </si>
  <si>
    <t>Both</t>
    <phoneticPr fontId="1" type="noConversion"/>
  </si>
  <si>
    <t>Client</t>
    <phoneticPr fontId="1" type="noConversion"/>
  </si>
  <si>
    <t>name</t>
    <phoneticPr fontId="1" type="noConversion"/>
  </si>
  <si>
    <t>directions</t>
    <phoneticPr fontId="1" type="noConversion"/>
  </si>
  <si>
    <t>掉落1</t>
    <phoneticPr fontId="1" type="noConversion"/>
  </si>
  <si>
    <t>掉落1</t>
    <phoneticPr fontId="1" type="noConversion"/>
  </si>
  <si>
    <t>掉落1类型</t>
    <phoneticPr fontId="1" type="noConversion"/>
  </si>
  <si>
    <t>掉落1</t>
    <phoneticPr fontId="1" type="noConversion"/>
  </si>
  <si>
    <t>双12礼包</t>
  </si>
  <si>
    <t>双12礼包子集1</t>
  </si>
  <si>
    <t>双12礼包子集2爆点</t>
  </si>
  <si>
    <t>100-200随机金币</t>
  </si>
  <si>
    <t>小型金币箱</t>
  </si>
  <si>
    <t>中型金币箱</t>
  </si>
  <si>
    <t>大型金币箱</t>
  </si>
  <si>
    <t>挂机玩法首胜掉金币1000000</t>
  </si>
  <si>
    <t>史诗战役怪物掉落金币</t>
  </si>
  <si>
    <t>金币</t>
  </si>
  <si>
    <t>日常副本-金币副本（难度1）</t>
  </si>
  <si>
    <t>日常副本-金币副本（难度2）</t>
  </si>
  <si>
    <t>日常副本-金币副本（难度3）</t>
  </si>
  <si>
    <t>日常副本-金币副本（难度4）</t>
  </si>
  <si>
    <t>日常副本-金币副本（难度5）</t>
  </si>
  <si>
    <t>日常副本-金币副本（难度6）</t>
  </si>
  <si>
    <t>100钻石</t>
  </si>
  <si>
    <t>真实价格180钻石，贩售价格155钻石，体验价格134钻石</t>
  </si>
  <si>
    <t>真实价格18钻石，贩售价格15钻石，体验价格14钻石</t>
  </si>
  <si>
    <t>真实价格220钻石，贩售价格150钻石，体验价格130钻石</t>
  </si>
  <si>
    <t>真实价格220钻石，贩售价格150钻石，体验价格131钻石</t>
  </si>
  <si>
    <t>真实价格220钻石，贩售价格150钻石，体验价格132钻石</t>
  </si>
  <si>
    <t>贩卖价格30钻石，真实价格52钻石，体验价格38钻石</t>
  </si>
  <si>
    <t>贩卖价格188钻石，真实价格268钻石，体验价格194钻石</t>
  </si>
  <si>
    <t>贩卖价格50钻石，真实价格60钻石，体验52钻石</t>
  </si>
  <si>
    <t>贩卖价格300钻石，真实价格361钻石，体验304钻石</t>
  </si>
  <si>
    <t>使用后获得50钻石，50VIP经验，红包中的金额可以参加当前正在进行的累计充值活动。</t>
  </si>
  <si>
    <t>使用后获得100钻石，100VIP经验，红包中的金额可以参加当前正在进行的累计充值活动。</t>
  </si>
  <si>
    <t>使用后获得200钻石，200VIP经验，红包中的金额可以参加当前正在进行的累计充值活动。</t>
  </si>
  <si>
    <t>使用后获得300钻石，300VIP经验，红包中的金额可以参加当前正在进行的累计充值活动。</t>
  </si>
  <si>
    <t>使用后获得500钻石，500VIP经验，红包中的金额可以参加当前正在进行的累计充值活动。</t>
  </si>
  <si>
    <t>使用后获得980钻石，980VIP经验，红包中的金额可以参加当前正在进行的累计充值活动。</t>
  </si>
  <si>
    <t>使用后获得2280钻石，2280VIP经验，红包中的金额可以参加当前正在进行的累计充值活动。</t>
  </si>
  <si>
    <t>使用后获得3280钻石，3280VIP经验，红包中的金额可以参加当前正在进行的累计充值活动。</t>
  </si>
  <si>
    <t>使用后获得9980钻石，9980VIP经验，红包中的金额可以参加当前正在进行的累计充值活动。</t>
  </si>
  <si>
    <t>挂机玩法首胜掉500钻石</t>
  </si>
  <si>
    <t>决战赤壁，初级战场海选赛晋级奖励，打开可获得海量金币和钻石；</t>
  </si>
  <si>
    <t>决战赤壁，中级战场海选赛晋级奖励，打开可获得海量金币和钻石；</t>
  </si>
  <si>
    <t>决战赤壁，高级战场海选赛晋级奖励，打开可获得海量金币和钻石；</t>
  </si>
  <si>
    <t>决战赤壁，至尊战场海选赛晋级奖励，打开可获得海量金币和钻石；</t>
  </si>
  <si>
    <t>决战赤壁，初级战场复赛晋级奖励，打开可获得海量金币和钻石；</t>
  </si>
  <si>
    <t>决战赤壁，中级战场复赛晋级奖励，打开可获得海量金币和钻石；</t>
  </si>
  <si>
    <t>决战赤壁，高级战场复赛晋级奖励，打开可获得海量金币和钻石；</t>
  </si>
  <si>
    <t>决战赤壁，至尊战场复赛晋级奖励，打开可获得海量金币和钻石；</t>
  </si>
  <si>
    <t>决战赤壁，初级战场64强赛晋级奖励，打开可获得海量金币、钻石、极品精炼石和宝物精炼石；</t>
  </si>
  <si>
    <t>决战赤壁，中级战场64强赛晋级奖励，打开可获得海量金币、钻石、极品精炼石和宝物精炼石；</t>
  </si>
  <si>
    <t>决战赤壁，高级战场64强赛晋级奖励，打开可获得海量金币、钻石、极品精炼石和宝物精炼石；</t>
  </si>
  <si>
    <t>决战赤壁，至尊战场64强赛晋级奖励，打开可获得海量金币、钻石、极品精炼石和宝物精炼石；</t>
  </si>
  <si>
    <t>决战赤壁，初级战场16强赛晋级奖励，打开可获得海量金币、钻石、极品精炼石和宝物精炼石；</t>
  </si>
  <si>
    <t>决战赤壁，中级战场16强赛晋级奖励，打开可获得海量金币、钻石、极品精炼石和宝物精炼石；</t>
  </si>
  <si>
    <t>决战赤壁，高级战场16强赛晋级奖励，打开可获得海量金币、钻石、极品精炼石和宝物精炼石；</t>
  </si>
  <si>
    <t>决战赤壁，至尊战场16强赛晋级奖励，打开可获得海量金币、钻石、极品精炼石和宝物精炼石；</t>
  </si>
  <si>
    <t>决战赤壁，初级战场4强赛晋级奖励，打开可获得海量金币、钻石、极品精炼石和宝物精炼石；</t>
  </si>
  <si>
    <t>决战赤壁，中级战场4强赛晋级奖励，打开可获得海量金币、钻石、极品精炼石和宝物精炼石；</t>
  </si>
  <si>
    <t>决战赤壁，高级战场4强赛晋级奖励，打开可获得海量金币、钻石、极品精炼石和宝物精炼石；</t>
  </si>
  <si>
    <t>决战赤壁，至尊战场4强赛晋级奖励，打开可获得海量金币、钻石、极品精炼石和宝物精炼石；</t>
  </si>
  <si>
    <t>决战赤壁，初级战场决赛冠军奖励，打开可获得海量金币、钻石、极品精炼石和宝物精炼石；</t>
  </si>
  <si>
    <t>决战赤壁，中级战场决赛冠军奖励，打开可获得海量金币、钻石、极品精炼石和宝物精炼石；</t>
  </si>
  <si>
    <t>决战赤壁，高级战场决赛冠军奖励，打开可获得海量金币、钻石、极品精炼石和宝物精炼石；</t>
  </si>
  <si>
    <t>决战赤壁，至尊战场决赛冠军奖励，打开可获得海量金币、钻石、极品精炼石和宝物精炼石；</t>
  </si>
  <si>
    <t>决战赤壁，初级战场决赛第二名奖励，打开可获得海量金币、钻石、极品精炼石和宝物精炼石；</t>
  </si>
  <si>
    <t>决战赤壁，中级战场决赛第二名奖励，打开可获得海量金币、钻石、极品精炼石和宝物精炼石；</t>
  </si>
  <si>
    <t>决战赤壁，高级战场决赛第二名奖励，打开可获得海量金币、钻石、极品精炼石和宝物精炼石；</t>
  </si>
  <si>
    <t>决战赤壁，至尊战场决赛第二名奖励，打开可获得海量金币、钻石、极品精炼石和宝物精炼石；</t>
  </si>
  <si>
    <t>决战赤壁，初级战场决赛第三名奖励，打开可获得海量金币、钻石、极品精炼石和宝物精炼石；</t>
  </si>
  <si>
    <t>决战赤壁，中级战场决赛第三名奖励，打开可获得海量金币、钻石、极品精炼石和宝物精炼石；</t>
  </si>
  <si>
    <t>决战赤壁，高级战场决赛第三名奖励，打开可获得海量金币、钻石、极品精炼石和宝物精炼石；</t>
  </si>
  <si>
    <t>决战赤壁，至尊战场决赛第三名奖励，打开可获得海量金币、钻石、极品精炼石和宝物精炼石；</t>
  </si>
  <si>
    <t>决战赤壁，初级战场决赛第四名奖励，打开可获得海量金币、钻石、极品精炼石和宝物精炼石；</t>
  </si>
  <si>
    <t>决战赤壁，中级战场决赛第四名奖励，打开可获得海量金币、钻石、极品精炼石和宝物精炼石；</t>
  </si>
  <si>
    <t>决战赤壁，高级战场决赛第四名奖励，打开可获得海量金币、钻石、极品精炼石和宝物精炼石；</t>
  </si>
  <si>
    <t>决战赤壁，至尊战场决赛第四名奖励，打开可获得海量金币、钻石、极品精炼石和宝物精炼石；</t>
  </si>
  <si>
    <t>ID=105的</t>
    <phoneticPr fontId="1" type="noConversion"/>
  </si>
  <si>
    <t>ID=105的小精灵</t>
  </si>
  <si>
    <t>首胜掉“紫色小精灵组合礼包”</t>
  </si>
  <si>
    <t>包含：演武勋章*20000、红色小精灵精华*20、红色装备精华*20、极品精炼石*50、宝物精炼石*500</t>
  </si>
  <si>
    <t>包含：演武勋章*18000、红色小精灵精华*15、红色装备精华*15、极品精炼石*40、宝物精炼石*400</t>
  </si>
  <si>
    <t>包含：演武勋章*16000、红色小精灵精华*12、红色装备精华*12、极品精炼石*30、宝物精炼石*300</t>
  </si>
  <si>
    <t>包含：演武勋章*14000、红色小精灵精华*10、红色装备精华*10、极品精炼石*25、宝物精炼石*250</t>
  </si>
  <si>
    <t>包含：演武勋章*12000、红色小精灵精华*8、红色装备精华*8、极品精炼石*20、宝物精炼石*200</t>
  </si>
  <si>
    <t>包含：演武勋章*10000、红色小精灵精华*5、红色装备精华*5、极品精炼石*15、宝物精炼石*150</t>
  </si>
  <si>
    <t>包含：演武勋章*8000、红色小精灵精华*3、红色装备精华*3、极品精炼石*10、宝物精炼石*100</t>
  </si>
  <si>
    <t>小精灵化神箱</t>
  </si>
  <si>
    <t>【主线副本】小怪掉小精灵卡【蔡文姬】</t>
  </si>
  <si>
    <t>【主线副本】小怪掉小精灵卡【糜芳】</t>
  </si>
  <si>
    <t>【主线副本】小怪掉小精灵碎片20资质【曹仁碎片】</t>
  </si>
  <si>
    <t>【主线副本】小怪掉小精灵碎片20资质【夏侯惇碎片】</t>
  </si>
  <si>
    <t>【主线副本】小怪掉小精灵碎片20资质【夏侯渊碎片】</t>
  </si>
  <si>
    <t>【主线副本】小怪掉小精灵碎片20资质【张辽碎片】</t>
  </si>
  <si>
    <t>【主线副本】小怪掉小精灵碎片20资质【郭嘉碎片】</t>
  </si>
  <si>
    <t>【主线副本】小怪掉小精灵碎片20资质【司马懿碎片】</t>
  </si>
  <si>
    <t>【主线副本】小怪掉小精灵碎片20资质【张郃碎片】</t>
  </si>
  <si>
    <t>【主线副本】小怪掉小精灵碎片20资质【乐进碎片】</t>
  </si>
  <si>
    <t>【主线副本】小怪掉小精灵碎片20资质【张飞碎片】</t>
  </si>
  <si>
    <t>【主线副本】小怪掉小精灵碎片20资质【赵云碎片】</t>
  </si>
  <si>
    <t>【主线副本】小怪掉小精灵碎片20资质【马超碎片】</t>
  </si>
  <si>
    <t>【主线副本】小怪掉小精灵碎片20资质【黄忠碎片】</t>
  </si>
  <si>
    <t>【主线副本】小怪掉小精灵碎片20资质【魏延碎片】</t>
  </si>
  <si>
    <t>【主线副本】小怪掉小精灵碎片20资质【刘备碎片】</t>
  </si>
  <si>
    <t>【主线副本】小怪掉小精灵碎片20资质【庞统碎片】</t>
  </si>
  <si>
    <t>【主线副本】小怪掉小精灵碎片20资质【徐庶碎片】</t>
  </si>
  <si>
    <t>【主线副本】小怪掉小精灵碎片20资质【孙策碎片】</t>
  </si>
  <si>
    <t>【主线副本】小怪掉小精灵碎片20资质【孙权碎片】</t>
  </si>
  <si>
    <t>【主线副本】小怪掉小精灵碎片20资质【太史慈碎片】</t>
  </si>
  <si>
    <t>【主线副本】小怪掉小精灵碎片20资质【鲁肃碎片】</t>
  </si>
  <si>
    <t>【主线副本】小怪掉小精灵碎片20资质【吕蒙碎片】</t>
  </si>
  <si>
    <t>【主线副本】小怪掉小精灵碎片20资质【陆逊碎片】</t>
  </si>
  <si>
    <t>【主线副本】小怪掉小精灵碎片20资质【大乔碎片】</t>
  </si>
  <si>
    <t>【主线副本】小怪掉小精灵碎片20资质【小乔碎片】</t>
  </si>
  <si>
    <t>【主线副本】小怪掉小精灵碎片20资质【袁绍碎片】</t>
  </si>
  <si>
    <t>【主线副本】小怪掉小精灵碎片20资质【貂蝉碎片】</t>
  </si>
  <si>
    <t>【主线副本】小怪掉小精灵碎片20资质【于吉碎片】</t>
  </si>
  <si>
    <t>【主线副本】小怪掉小精灵碎片20资质【卢植碎片】</t>
  </si>
  <si>
    <t>【主线副本】小怪掉小精灵碎片20资质【董卓碎片】</t>
  </si>
  <si>
    <t>【主线副本】小怪掉小精灵碎片20资质【公孙瓒碎片】</t>
  </si>
  <si>
    <t>【主线副本】小怪掉小精灵碎片20资质【华佗碎片】</t>
  </si>
  <si>
    <t>【主线副本】小怪掉小精灵碎片20资质【张角碎片】</t>
  </si>
  <si>
    <t>【主线副本】小怪掉小精灵碎片18资质【荀攸碎片】</t>
  </si>
  <si>
    <t>【主线副本】小怪掉小精灵碎片20资质【贾诩碎片】</t>
  </si>
  <si>
    <t>【主线副本】小怪掉小精灵碎片18资质【程昱碎片】</t>
  </si>
  <si>
    <t>【主线副本】小怪掉小精灵碎片18资质【于禁碎片】</t>
  </si>
  <si>
    <t>【主线副本】小怪掉小精灵碎片18资质【徐晃碎片】</t>
  </si>
  <si>
    <t>【主线副本】小怪掉小精灵碎片18资质【许褚碎片】</t>
  </si>
  <si>
    <t>【主线副本】小怪掉小精灵碎片18资质【典韦碎片】</t>
  </si>
  <si>
    <t>【主线副本】小怪掉小精灵碎片18资质【甄姬碎片】</t>
  </si>
  <si>
    <t>【主线副本】小怪掉小精灵碎片18资质【庞德碎片】</t>
  </si>
  <si>
    <t>【主线副本】小怪掉小精灵碎片18资质【曹丕碎片】</t>
  </si>
  <si>
    <t>【主线副本】小怪掉小精灵碎片18资质【法正碎片】</t>
  </si>
  <si>
    <t>【主线副本】小怪掉小精灵碎片20资质【姜维碎片】</t>
  </si>
  <si>
    <t>【主线副本】小怪掉小精灵碎片18资质【马良碎片】</t>
  </si>
  <si>
    <t>【主线副本】小怪掉小精灵碎片18资质【夏侯涓碎片】</t>
  </si>
  <si>
    <t>【主线副本】小怪掉小精灵碎片18资质【黄月英碎片】</t>
  </si>
  <si>
    <t>【主线副本】小怪掉小精灵碎片18资质【关兴碎片】</t>
  </si>
  <si>
    <t>【主线副本】小怪掉小精灵碎片18资质【张苞碎片】</t>
  </si>
  <si>
    <t>【主线副本】小怪掉小精灵碎片18资质【孟获碎片】</t>
  </si>
  <si>
    <t>【主线副本】小怪掉小精灵碎片18资质【祝融碎片】</t>
  </si>
  <si>
    <t>【主线副本】小怪掉小精灵碎片18资质【甘宁碎片】</t>
  </si>
  <si>
    <t>【主线副本】小怪掉小精灵碎片18资质【程普碎片】</t>
  </si>
  <si>
    <t>【主线副本】小怪掉小精灵碎片18资质【孙尚香碎片】</t>
  </si>
  <si>
    <t>【主线副本】小怪掉小精灵碎片18资质【步练师碎片】</t>
  </si>
  <si>
    <t>【主线副本】小怪掉小精灵碎片18资质【周泰碎片】</t>
  </si>
  <si>
    <t>【主线副本】小怪掉小精灵碎片18资质【黄盖碎片】</t>
  </si>
  <si>
    <t>【主线副本】小怪掉小精灵碎片18资质【徐盛碎片】</t>
  </si>
  <si>
    <t>【主线副本】小怪掉小精灵碎片18资质【张昭碎片】</t>
  </si>
  <si>
    <t>【主线副本】小怪掉小精灵碎片18资质【张纮碎片】</t>
  </si>
  <si>
    <t>【主线副本】小怪掉小精灵碎片18资质【蔡文姬碎片】</t>
  </si>
  <si>
    <t>【主线副本】小怪掉小精灵碎片18资质【高顺碎片】</t>
  </si>
  <si>
    <t>【主线副本】小怪掉小精灵碎片18资质【陈宫碎片】</t>
  </si>
  <si>
    <t>【主线副本】小怪掉小精灵碎片18资质【田丰碎片】</t>
  </si>
  <si>
    <t>【主线副本】小怪掉小精灵碎片18资质【沮授碎片】</t>
  </si>
  <si>
    <t>【主线副本】小怪掉小精灵碎片18资质【颜良碎片】</t>
  </si>
  <si>
    <t>【主线副本】小怪掉小精灵碎片18资质【文丑碎片】</t>
  </si>
  <si>
    <t>【主线副本】小怪掉小精灵碎片20资质【华雄碎片】</t>
  </si>
  <si>
    <t>【主线副本】小怪掉小精灵碎片13资质【曹冲碎片】</t>
  </si>
  <si>
    <t>【主线副本】小怪掉小精灵碎片13资质【司马昭碎片】</t>
  </si>
  <si>
    <t>【主线副本】小怪掉小精灵碎片13资质【王异碎片】</t>
  </si>
  <si>
    <t>【主线副本】小怪掉小精灵碎片13资质【司马师碎片】</t>
  </si>
  <si>
    <t>【主线副本】小怪掉小精灵碎片13资质【关索碎片】</t>
  </si>
  <si>
    <t>【主线副本】小怪掉小精灵碎片13资质【蒋琬碎片】</t>
  </si>
  <si>
    <t>【主线副本】小怪掉小精灵碎片13资质【刘禅碎片】</t>
  </si>
  <si>
    <t>【主线副本】小怪掉小精灵碎片13资质【甘夫人碎片】</t>
  </si>
  <si>
    <t>【主线副本】小怪掉小精灵碎片13资质【韩当碎片】</t>
  </si>
  <si>
    <t>【主线副本】小怪掉小精灵碎片13资质【丁奉碎片】</t>
  </si>
  <si>
    <t>【主线副本】小怪掉小精灵碎片13资质【凌统碎片】</t>
  </si>
  <si>
    <t>【主线副本】小怪掉小精灵碎片13资质【皇甫嵩碎片】</t>
  </si>
  <si>
    <t>【主线副本】小怪掉小精灵碎片13资质【马腾碎片】</t>
  </si>
  <si>
    <t>【主线副本】小怪掉小精灵碎片13资质【潘凤碎片】</t>
  </si>
  <si>
    <t>【主线副本】小怪掉小精灵碎片13资质【李典碎片】</t>
  </si>
  <si>
    <t>【主线副本】小怪掉小精灵碎片13资质【满宠碎片】</t>
  </si>
  <si>
    <t>【主线副本】小怪掉小精灵碎片13资质【曹洪碎片】</t>
  </si>
  <si>
    <t>【主线副本】小怪掉小精灵碎片13资质【曹纯碎片】</t>
  </si>
  <si>
    <t>【主线副本】小怪掉小精灵碎片13资质【文聘碎片】</t>
  </si>
  <si>
    <t>【主线副本】小怪掉小精灵碎片13资质【许攸碎片】</t>
  </si>
  <si>
    <t>【主线副本】小怪掉小精灵碎片13资质【曹休碎片】</t>
  </si>
  <si>
    <t>【主线副本】小怪掉小精灵碎片13资质【曹真碎片】</t>
  </si>
  <si>
    <t>【主线副本】小怪掉小精灵碎片13资质【杨修碎片】</t>
  </si>
  <si>
    <t>【主线副本】小怪掉小精灵碎片13资质【王朗碎片】</t>
  </si>
  <si>
    <t>【主线副本】小怪掉小精灵碎片13资质【曹植碎片】</t>
  </si>
  <si>
    <t>【主线副本】小怪掉小精灵碎片13资质【钟会碎片】</t>
  </si>
  <si>
    <t>【主线副本】小怪掉小精灵碎片13资质【张春华碎片】</t>
  </si>
  <si>
    <t>【主线副本】小怪掉小精灵碎片13资质【辛宪英碎片】</t>
  </si>
  <si>
    <t>【主线副本】小怪掉小精灵碎片13资质【郭淮碎片】</t>
  </si>
  <si>
    <t>【主线副本】小怪掉小精灵碎片13资质【关平碎片】</t>
  </si>
  <si>
    <t>【主线副本】小怪掉小精灵碎片13资质【关银屏碎片】</t>
  </si>
  <si>
    <t>【主线副本】小怪掉小精灵碎片13资质【张星彩碎片】</t>
  </si>
  <si>
    <t>【主线副本】小怪掉小精灵碎片13资质【鲍三娘碎片】</t>
  </si>
  <si>
    <t>【主线副本】小怪掉小精灵碎片13资质【马谡碎片】</t>
  </si>
  <si>
    <t>【主线副本】小怪掉小精灵碎片13资质【廖化碎片】</t>
  </si>
  <si>
    <t>【主线副本】小怪掉小精灵碎片13资质【李严碎片】</t>
  </si>
  <si>
    <t>【主线副本】小怪掉小精灵碎片13资质【严颜碎片】</t>
  </si>
  <si>
    <t>【主线副本】小怪掉小精灵碎片13资质【王平碎片】</t>
  </si>
  <si>
    <t>【主线副本】小怪掉小精灵碎片13资质【糜竺碎片】</t>
  </si>
  <si>
    <t>【主线副本】小怪掉小精灵碎片13资质【简雍碎片】</t>
  </si>
  <si>
    <t>【主线副本】小怪掉小精灵碎片13资质【伊籍碎片】</t>
  </si>
  <si>
    <t>【主线副本】小怪掉小精灵碎片13资质【邓芝碎片】</t>
  </si>
  <si>
    <t>【主线副本】小怪掉小精灵碎片13资质【周仓碎片】</t>
  </si>
  <si>
    <t>【主线副本】小怪掉小精灵碎片13资质【马岱碎片】</t>
  </si>
  <si>
    <t>【主线副本】小怪掉小精灵碎片13资质【潘璋碎片】</t>
  </si>
  <si>
    <t>【主线副本】小怪掉小精灵碎片13资质【蒋钦碎片】</t>
  </si>
  <si>
    <t>【主线副本】小怪掉小精灵碎片13资质【朱桓碎片】</t>
  </si>
  <si>
    <t>【主线副本】小怪掉小精灵碎片13资质【诸葛瑾碎片】</t>
  </si>
  <si>
    <t>【主线副本】小怪掉小精灵碎片13资质【朱治碎片】</t>
  </si>
  <si>
    <t>【主线副本】小怪掉小精灵碎片13资质【全琮碎片】</t>
  </si>
  <si>
    <t>【主线副本】小怪掉小精灵碎片13资质【朱然碎片】</t>
  </si>
  <si>
    <t>【主线副本】小怪掉小精灵碎片13资质【吕范碎片】</t>
  </si>
  <si>
    <t>【主线副本】小怪掉小精灵碎片13资质【陆绩碎片】</t>
  </si>
  <si>
    <t>【主线副本】小怪掉小精灵碎片13资质【诸葛恪碎片】</t>
  </si>
  <si>
    <t>【主线副本】小怪掉小精灵碎片13资质【顾雍碎片】</t>
  </si>
  <si>
    <t>【主线副本】小怪掉小精灵碎片13资质【孙静碎片】</t>
  </si>
  <si>
    <t>【主线副本】小怪掉小精灵碎片13资质【步骘碎片】</t>
  </si>
  <si>
    <t>【主线副本】小怪掉小精灵碎片13资质【张承碎片】</t>
  </si>
  <si>
    <t>【主线副本】小怪掉小精灵碎片13资质【严畯碎片】</t>
  </si>
  <si>
    <t>【主线副本】小怪掉小精灵碎片13资质【李儒碎片】</t>
  </si>
  <si>
    <t>【主线副本】小怪掉小精灵碎片13资质【刘表碎片】</t>
  </si>
  <si>
    <t>【主线副本】小怪掉小精灵碎片13资质【张绣碎片】</t>
  </si>
  <si>
    <t>【主线副本】小怪掉小精灵碎片13资质【丁原碎片】</t>
  </si>
  <si>
    <t>【主线副本】小怪掉小精灵碎片13资质【张宝碎片】</t>
  </si>
  <si>
    <t>【主线副本】小怪掉小精灵碎片13资质【张梁碎片】</t>
  </si>
  <si>
    <t>【主线副本】小怪掉小精灵碎片13资质【袁术碎片】</t>
  </si>
  <si>
    <t>【主线副本】小怪掉小精灵碎片13资质【王允碎片】</t>
  </si>
  <si>
    <t>【主线副本】小怪掉小精灵碎片13资质【张燕碎片】</t>
  </si>
  <si>
    <t>【主线副本】小怪掉小精灵碎片13资质【张鲁碎片】</t>
  </si>
  <si>
    <t>【主线副本】小怪掉小精灵碎片13资质【纪灵碎片】</t>
  </si>
  <si>
    <t>【主线副本】小怪掉小精灵碎片13资质【刘虞碎片】</t>
  </si>
  <si>
    <t>【主线副本】小怪掉小精灵碎片13资质【严白虎碎片】</t>
  </si>
  <si>
    <t>【主线副本】小怪掉小精灵碎片13资质【孔融碎片】</t>
  </si>
  <si>
    <t>【主线副本】小怪掉小精灵碎片13资质【韩遂碎片】</t>
  </si>
  <si>
    <t>【主线副本】小怪掉小精灵碎片23资质【曹操碎片】</t>
  </si>
  <si>
    <t>【主线副本】小怪掉小精灵碎片23资质【荀彧碎片】</t>
  </si>
  <si>
    <t>【主线副本】小怪掉小精灵碎片23资质【关羽碎片】</t>
  </si>
  <si>
    <t>【主线副本】小怪掉小精灵碎片23资质【诸葛亮碎片】</t>
  </si>
  <si>
    <t>【主线副本】小怪掉小精灵碎片23资质【孙坚碎片】</t>
  </si>
  <si>
    <t>【主线副本】小怪掉小精灵碎片23资质【周瑜碎片】</t>
  </si>
  <si>
    <t>【主线副本】小怪掉小精灵碎片23资质【吕布碎片】</t>
  </si>
  <si>
    <t>【主线副本】小怪掉小精灵碎片23资质【左慈碎片】</t>
  </si>
  <si>
    <t>主线副本掉落</t>
    <phoneticPr fontId="1" type="noConversion"/>
  </si>
  <si>
    <t>竞技场</t>
    <phoneticPr fontId="1" type="noConversion"/>
  </si>
  <si>
    <t>夺宝掉落</t>
    <phoneticPr fontId="1" type="noConversion"/>
  </si>
  <si>
    <t>橙色装备箱子</t>
    <phoneticPr fontId="1" type="noConversion"/>
  </si>
  <si>
    <t>橙色符石箱子定价12元</t>
  </si>
  <si>
    <t>挂机玩法首胜掉橙色符石箱子2个</t>
  </si>
  <si>
    <t>主线掉落橙色装备箱子</t>
    <phoneticPr fontId="1" type="noConversion"/>
  </si>
  <si>
    <t>随机橙色小精灵碎片</t>
    <phoneticPr fontId="1" type="noConversion"/>
  </si>
  <si>
    <t>橙色小精灵卡片</t>
    <phoneticPr fontId="1" type="noConversion"/>
  </si>
  <si>
    <t>橙色符石箱子</t>
    <phoneticPr fontId="1" type="noConversion"/>
  </si>
  <si>
    <t>蓝装碎片箱</t>
    <phoneticPr fontId="1" type="noConversion"/>
  </si>
  <si>
    <t>紫色小精灵卡片</t>
  </si>
  <si>
    <t>白银套装礼包</t>
  </si>
  <si>
    <t>古代精灵魂珠</t>
  </si>
  <si>
    <t>小精灵红包</t>
    <phoneticPr fontId="1" type="noConversion"/>
  </si>
  <si>
    <t>至尊红包</t>
    <phoneticPr fontId="1" type="noConversion"/>
  </si>
  <si>
    <t>装备红包</t>
    <phoneticPr fontId="1" type="noConversion"/>
  </si>
  <si>
    <t>白色升星道具包1</t>
  </si>
  <si>
    <t>白色升星道具包2</t>
  </si>
  <si>
    <t>白色升星道具包3</t>
  </si>
  <si>
    <t>绿色升星道具包1</t>
  </si>
  <si>
    <t>绿色升星道具包2</t>
  </si>
  <si>
    <t>绿色升星道具包3</t>
  </si>
  <si>
    <t>蓝色升星道具包1</t>
  </si>
  <si>
    <t>蓝色升星道具包2</t>
  </si>
  <si>
    <t>紫色升星道具包1</t>
  </si>
  <si>
    <t>紫色升星道具包2</t>
  </si>
  <si>
    <t>橙色升星道具包1</t>
  </si>
  <si>
    <t>橙色升星道具包2</t>
  </si>
  <si>
    <t>红色升星道具包1</t>
  </si>
  <si>
    <t>红色升星道具包2</t>
  </si>
  <si>
    <t>升星道具包（白）</t>
  </si>
  <si>
    <t>升星道具包（白）1R</t>
  </si>
  <si>
    <t>升星道具包（绿）</t>
  </si>
  <si>
    <t>升星道具包（绿）3R</t>
  </si>
  <si>
    <t>升星道具包（蓝）</t>
  </si>
  <si>
    <t>升星道具包（蓝）15R</t>
  </si>
  <si>
    <t>升星道具包（紫）</t>
  </si>
  <si>
    <t>升星道具包（紫）69R</t>
  </si>
  <si>
    <t>升星道具包（橙）</t>
  </si>
  <si>
    <t>升星道具包（橙）243R</t>
  </si>
  <si>
    <t>升星道具包（红）</t>
  </si>
  <si>
    <t>升星道具包（红）983R</t>
  </si>
  <si>
    <t>升星道具箱（绿）*1、升星道具箱（蓝）*1、升星道具箱（紫）*1、升星道具箱（橙）*1</t>
  </si>
  <si>
    <t>精英副本升星丹</t>
  </si>
  <si>
    <t>1品升星首饰（攻击类）</t>
  </si>
  <si>
    <t>1品升星器皿（防御类）</t>
  </si>
  <si>
    <t>1品升星杂物（攻防平衡）</t>
  </si>
  <si>
    <t>2品升星首饰（攻击类）</t>
  </si>
  <si>
    <t>2品升星器皿（防御类）</t>
  </si>
  <si>
    <t>2品升星杂物（攻防平衡）</t>
  </si>
  <si>
    <t>3品升星首饰（攻击类）</t>
  </si>
  <si>
    <t>3品升星器皿（防御类）</t>
  </si>
  <si>
    <t>3品升星杂物（攻防平衡）</t>
  </si>
  <si>
    <t>4品升星首饰（攻击类）</t>
  </si>
  <si>
    <t>4品升星器皿（防御类）</t>
  </si>
  <si>
    <t>4品升星杂物（攻防平衡）</t>
  </si>
  <si>
    <t>5品升星首饰（攻击类）</t>
  </si>
  <si>
    <t>5品升星器皿（防御类）</t>
  </si>
  <si>
    <t>5品升星杂物（攻防平衡）</t>
  </si>
  <si>
    <t>资质石礼盒</t>
    <phoneticPr fontId="1" type="noConversion"/>
  </si>
  <si>
    <t>打开后有概率开出100,200,500个资质石</t>
  </si>
  <si>
    <t>随机橙将*3,500W金币，1000资质石，宝物精炼石*1000</t>
  </si>
  <si>
    <t>资质石*8，极品精炼石*4，宝物精炼石*16，中级神练石*8，钻石*100</t>
  </si>
  <si>
    <t>挂机玩法首胜掉资质石50个</t>
  </si>
  <si>
    <t>高级精炼石礼盒</t>
    <phoneticPr fontId="1" type="noConversion"/>
  </si>
  <si>
    <t>好感石礼盒</t>
  </si>
  <si>
    <t>打开后有概率开出100,200,500个好感石</t>
  </si>
  <si>
    <t>打开后可获得海量好感石、资质石，有几率获得稀有节日道具。</t>
  </si>
  <si>
    <t>打开后可获得海量好感石、金币，有几率获得稀有节日道具。</t>
  </si>
  <si>
    <t>挂机玩法首胜掉好感石1000个</t>
  </si>
  <si>
    <t>打开后有几率获得极品精炼石、宝物精炼石、资质石、好感石或南瓜头。</t>
  </si>
  <si>
    <t>双十一特制礼包，打开后有几率获得极品精炼石、宝物精炼石、资质石、好感石或银币。</t>
  </si>
  <si>
    <t>感恩节特制礼包，打开后有几率获得极品精炼石、宝物精炼石、资质石、好感石或银币。</t>
  </si>
  <si>
    <t>精英副本好感石</t>
  </si>
  <si>
    <t>1个好感石</t>
  </si>
  <si>
    <t>2个好感石</t>
  </si>
  <si>
    <t>3个好感石</t>
  </si>
  <si>
    <t>6个好感石</t>
  </si>
  <si>
    <t>10个好感石</t>
  </si>
  <si>
    <t>16个好感石</t>
  </si>
  <si>
    <t>28个好感石</t>
  </si>
  <si>
    <t>红色装备箱子</t>
    <phoneticPr fontId="1" type="noConversion"/>
  </si>
  <si>
    <t>石英联盟神将碎片箱</t>
  </si>
  <si>
    <t>石英联盟橙将包（a）</t>
  </si>
  <si>
    <t>石英联盟橙将包（b）</t>
  </si>
  <si>
    <t>石英联盟物资箱</t>
  </si>
  <si>
    <t>橘子联盟神将碎片箱</t>
  </si>
  <si>
    <t>橘子联盟橙将包（a）</t>
  </si>
  <si>
    <t>橘子联盟橙将包（b）</t>
  </si>
  <si>
    <t>橘子联盟物资箱</t>
  </si>
  <si>
    <t>橘子联盟太碎片</t>
  </si>
  <si>
    <t>【主线副本】小怪掉小精灵碎片13资质【橘子联盟太碎片】</t>
  </si>
  <si>
    <t>成都联盟神将碎片箱</t>
  </si>
  <si>
    <t>成都联盟橙将包（a）</t>
  </si>
  <si>
    <t>成都联盟橙将包（b）</t>
  </si>
  <si>
    <t>成都联盟物资箱</t>
  </si>
  <si>
    <t>联盟神将碎片箱</t>
  </si>
  <si>
    <t>联盟物资箱</t>
  </si>
  <si>
    <t>日常副本-金经验宝宝副本（难度1）</t>
  </si>
  <si>
    <t>金经验宝宝</t>
  </si>
  <si>
    <t>日常副本-金经验宝宝副本（难度2）</t>
  </si>
  <si>
    <t>日常副本-金经验宝宝副本（难度3）</t>
  </si>
  <si>
    <t>日常副本-金经验宝宝副本（难度4）</t>
  </si>
  <si>
    <t>日常副本-金经验宝宝副本（难度5）</t>
  </si>
  <si>
    <t>日常副本-金经验宝宝副本（难度6）</t>
  </si>
  <si>
    <t>惊雷斧盾*1，金币*188888，体力石*5</t>
  </si>
  <si>
    <t>金经验宝宝*10,50培养石，神将令*1,5W金币，体力石*2</t>
  </si>
  <si>
    <t>蔡文姬*1,50培养石，神将令*1，10W金币，精力石*2</t>
  </si>
  <si>
    <t>紫武器*1,80培养石，神将令*1,20W金币，体力石*5</t>
  </si>
  <si>
    <t>紫腰带*1，100培养石,神将令*2,30W金币，精力石*5</t>
  </si>
  <si>
    <t>紫衣服*1，150培养石，神将令*3，体力石*5，50W金币</t>
  </si>
  <si>
    <t>红装碎片*1，体力石*2，资质石*55，好感石*77</t>
  </si>
  <si>
    <t>红宝碎片*1，精力石*3，宝物精炼石*88，黄金宝物*2</t>
  </si>
  <si>
    <t>挂机玩法首胜掉两个体力石</t>
  </si>
  <si>
    <t>挂机玩法首胜掉两个精力石</t>
  </si>
  <si>
    <t>挂机玩法首胜掉培养石150个</t>
  </si>
  <si>
    <t>30%掉率，金经验宝宝+培养石+资质石</t>
  </si>
  <si>
    <t>为即将到来的决战赤壁准备的礼包，内含体力石、精力石等稀缺资源。</t>
  </si>
  <si>
    <t>史诗战役怪物掉落小精灵魂石</t>
  </si>
  <si>
    <t>随机橙将*2，高级精炼石*50，宝物精炼石*50，精力石*10，100W金币</t>
    <phoneticPr fontId="1" type="noConversion"/>
  </si>
  <si>
    <t>月光宝盒</t>
    <phoneticPr fontId="1" type="noConversion"/>
  </si>
  <si>
    <t>升星道具箱</t>
    <phoneticPr fontId="1" type="noConversion"/>
  </si>
  <si>
    <t>极品精练石礼盒</t>
    <phoneticPr fontId="1" type="noConversion"/>
  </si>
  <si>
    <t>打开后可获得海量时装精华、金币，有几率获得稀有节日道具。</t>
    <phoneticPr fontId="1" type="noConversion"/>
  </si>
  <si>
    <t>初级军械福袋（a）</t>
  </si>
  <si>
    <t>中级军械福袋（a）</t>
  </si>
  <si>
    <t>中级军械福袋（b）</t>
  </si>
  <si>
    <t>高级军械福袋（a）</t>
  </si>
  <si>
    <t>高级军械福袋（b）</t>
  </si>
  <si>
    <t>初级军械福袋</t>
  </si>
  <si>
    <t>中级军械福袋</t>
  </si>
  <si>
    <t>高级军械福袋</t>
  </si>
  <si>
    <t>物资箱（a）</t>
    <phoneticPr fontId="1" type="noConversion"/>
  </si>
  <si>
    <t>联盟橙将包（a）</t>
    <phoneticPr fontId="1" type="noConversion"/>
  </si>
  <si>
    <t>联盟橙将包（b）</t>
    <phoneticPr fontId="1" type="noConversion"/>
  </si>
  <si>
    <t>公会总荣誉第1名</t>
  </si>
  <si>
    <t>公会总荣誉第2名</t>
  </si>
  <si>
    <t>公会总荣誉第3名</t>
  </si>
  <si>
    <t>蕴含神秘精魂之力的符石，使用后，大概率获得紫色精魂，小概率获得橙色和红色精魂</t>
  </si>
  <si>
    <t>蕴含神秘精魂之力的符石，使用后，大概率获得橙色精魂，小概率获得红色精魂</t>
  </si>
  <si>
    <t>紫色精魂密匣</t>
  </si>
  <si>
    <t>封印着紫色精魂的密匣，打开后可随机获得一名紫色精魂</t>
  </si>
  <si>
    <t>橙色精魂密匣</t>
  </si>
  <si>
    <t>封印着橙色精魂的密匣，打开后可随机获得一名橙色精魂</t>
  </si>
  <si>
    <t>红色精魂密匣</t>
  </si>
  <si>
    <t>封印着红色精魂的密匣，打开后可随机获得一名红色精魂</t>
  </si>
  <si>
    <t>橙色精魂密匣子掉落1</t>
  </si>
  <si>
    <t>橙色精魂密匣子掉落2</t>
  </si>
  <si>
    <t>橙色精魂密匣子掉落3</t>
  </si>
  <si>
    <t>橙色精魂密匣子掉落4</t>
  </si>
  <si>
    <t>紫色精魂密匣子掉落1</t>
  </si>
  <si>
    <t>紫色精魂密匣子掉落2</t>
  </si>
  <si>
    <t>紫色精魂密匣子掉落3</t>
  </si>
  <si>
    <t>紫色精魂密匣子掉落4</t>
  </si>
  <si>
    <t>红色精魂包（测试）</t>
  </si>
  <si>
    <t>橙色精魂包Ⅰ</t>
  </si>
  <si>
    <t>橙色精魂包Ⅱ</t>
  </si>
  <si>
    <t>紫色精魂包Ⅰ</t>
  </si>
  <si>
    <t>紫色精魂包Ⅱ</t>
  </si>
  <si>
    <t>红色精魂包Ⅰ-1</t>
  </si>
  <si>
    <t>红色精魂包Ⅰ-2</t>
  </si>
  <si>
    <t>橙色精魂包Ⅰ-1</t>
  </si>
  <si>
    <t>橙色精魂包Ⅰ-2</t>
  </si>
  <si>
    <t>橙色精魂包Ⅰ-3</t>
  </si>
  <si>
    <t>橙色精魂包Ⅰ-4</t>
  </si>
  <si>
    <t>橙色精魂包Ⅱ-1</t>
  </si>
  <si>
    <t>橙色精魂包Ⅱ-2</t>
  </si>
  <si>
    <t>橙色精魂包Ⅱ-3</t>
  </si>
  <si>
    <t>橙色精魂包Ⅱ-4</t>
  </si>
  <si>
    <t>紫色精魂包Ⅰ-1</t>
  </si>
  <si>
    <t>紫色精魂包Ⅰ-2</t>
  </si>
  <si>
    <t>紫色精魂包Ⅰ-3</t>
  </si>
  <si>
    <t>紫色精魂包Ⅰ-4</t>
  </si>
  <si>
    <t>紫色精魂包Ⅰ-5</t>
  </si>
  <si>
    <t>紫色精魂包Ⅱ-1</t>
  </si>
  <si>
    <t>紫色精魂包Ⅱ-2</t>
  </si>
  <si>
    <t>狗粮卡包</t>
    <phoneticPr fontId="1" type="noConversion"/>
  </si>
  <si>
    <t>【试练塔小怪】大概率掉落蓝色装备；</t>
  </si>
  <si>
    <t>【试练塔小怪】中概率掉落紫色装备；</t>
  </si>
  <si>
    <t>【试练塔小怪】小概率掉落橙色装备；</t>
  </si>
  <si>
    <t>【试练塔小怪】小概率掉落红色装备；</t>
  </si>
  <si>
    <t>【试练塔小怪】小概率掉落金色装备；</t>
  </si>
  <si>
    <t>【试练塔小怪】大概率掉落蓝色装备碎片</t>
  </si>
  <si>
    <t>【试练塔小怪】大概率掉落紫色装备碎片</t>
  </si>
  <si>
    <t>【试练塔小怪】中概率掉落橙色装备碎片</t>
  </si>
  <si>
    <t>【试练塔小怪】小概率掉落红色装备碎片</t>
  </si>
  <si>
    <t>【试练塔小怪】小概率掉落金色装备碎片</t>
  </si>
  <si>
    <t>【试练塔小怪】100%掉初级精炼石</t>
  </si>
  <si>
    <t>【试练塔小怪】100%掉高级精炼石</t>
  </si>
  <si>
    <t>【试练塔小怪】100%掉极品精炼石</t>
  </si>
  <si>
    <t>【试练塔小怪】100%掉宝物精炼石*2</t>
  </si>
  <si>
    <t>【试练塔小怪】100%掉中级精炼石</t>
    <phoneticPr fontId="1" type="noConversion"/>
  </si>
  <si>
    <t>随机获得神魂100、200、300或精灵魂珠100、200、300</t>
  </si>
  <si>
    <t>月光宝盒子集2精灵魂珠</t>
  </si>
  <si>
    <t>随机获得精灵魂珠100、200、300</t>
  </si>
  <si>
    <t>挂机玩法首胜掉精灵魂珠500个</t>
  </si>
  <si>
    <t>决战赤壁奖励，打开可获得化神石*5、精灵魂珠*1000。</t>
  </si>
  <si>
    <t>精灵魂珠</t>
  </si>
  <si>
    <t>【剧情副本】掉精灵魂珠</t>
  </si>
  <si>
    <t>蓝橘</t>
  </si>
  <si>
    <t>甜柿</t>
  </si>
  <si>
    <t>绿姆果</t>
  </si>
  <si>
    <t>香柚</t>
  </si>
  <si>
    <t>辣椰果</t>
  </si>
  <si>
    <t>蓝异奇果</t>
  </si>
  <si>
    <t>甘芒</t>
  </si>
  <si>
    <t>绿乐芭</t>
  </si>
  <si>
    <t>酸木瓜</t>
  </si>
  <si>
    <t>红蔓莓</t>
  </si>
  <si>
    <t>神秘果</t>
  </si>
  <si>
    <t>赤迦果</t>
  </si>
  <si>
    <t>嘉宝果</t>
  </si>
  <si>
    <t>莲雾果</t>
  </si>
  <si>
    <t>黄斑蜜瓜</t>
  </si>
  <si>
    <t>黄金葡</t>
  </si>
  <si>
    <t>辣茄</t>
  </si>
  <si>
    <t>紫黍</t>
  </si>
  <si>
    <t>甜山竹</t>
  </si>
  <si>
    <t>绿毛丹</t>
  </si>
  <si>
    <t>塞可汽水</t>
  </si>
  <si>
    <t>摩摩牛奶</t>
  </si>
  <si>
    <t>釜炎仙贝</t>
  </si>
  <si>
    <t>神圣之灰</t>
  </si>
  <si>
    <t>浅滩贝壳</t>
  </si>
  <si>
    <t>脱离洞穴的绳子</t>
  </si>
  <si>
    <t>大珍珠</t>
  </si>
  <si>
    <t>心之鳞片</t>
  </si>
  <si>
    <t>谜团果实</t>
  </si>
  <si>
    <t>先攻之爪</t>
  </si>
  <si>
    <t>安抚之铃</t>
  </si>
  <si>
    <t>幸运蛋</t>
  </si>
  <si>
    <t>磁铁</t>
  </si>
  <si>
    <t>尖锐鸟嘴</t>
  </si>
  <si>
    <t>丝绸围巾</t>
  </si>
  <si>
    <t>幸运之拳</t>
  </si>
  <si>
    <t>大葱</t>
  </si>
  <si>
    <t>马赫自行车</t>
  </si>
  <si>
    <t>船票</t>
  </si>
  <si>
    <t>陨石</t>
  </si>
  <si>
    <t>龟壳化石</t>
  </si>
  <si>
    <t>秘密琥珀</t>
  </si>
  <si>
    <t>神奇宝贝之笛</t>
  </si>
  <si>
    <t>果实袋</t>
  </si>
  <si>
    <t>火岩标志</t>
  </si>
  <si>
    <t>红宝石</t>
  </si>
  <si>
    <t>蓝宝石</t>
  </si>
  <si>
    <t>金子做的假牙</t>
  </si>
  <si>
    <t>粉蕉</t>
  </si>
  <si>
    <t>亮光之粉</t>
  </si>
  <si>
    <t>粉枇杷</t>
  </si>
  <si>
    <t>紫头盔*1，500进化石，神将令*4，精力石*5，80W金币</t>
  </si>
  <si>
    <t>橙色宝物*2，1000进化石，神将令*4，体力石*10</t>
  </si>
  <si>
    <t>40%掉率，进化石+培养石+资质石</t>
  </si>
  <si>
    <t>进化石</t>
  </si>
  <si>
    <t>【主线副本】小怪掉进化石50%掉1个</t>
  </si>
  <si>
    <t>【主线副本】小怪掉进化石50%掉2个</t>
  </si>
  <si>
    <t>【主线副本】小怪掉进化石50%掉3个</t>
  </si>
  <si>
    <t>【主线副本】小怪掉进化石50%掉4个</t>
  </si>
  <si>
    <t>【主线副本】小怪掉进化石50%掉5个</t>
  </si>
  <si>
    <t>【主线副本】小怪掉进化石50%掉6个</t>
  </si>
  <si>
    <t>史诗战役怪物掉落进化石</t>
  </si>
  <si>
    <t>日常副本-进化石副本（难度1）</t>
  </si>
  <si>
    <t>日常副本-进化石副本（难度2）</t>
  </si>
  <si>
    <t>日常副本-进化石副本（难度3）</t>
  </si>
  <si>
    <t>日常副本-进化石副本（难度4）</t>
  </si>
  <si>
    <t>日常副本-进化石副本（难度5）</t>
  </si>
  <si>
    <t>日常副本-进化石副本（难度6）</t>
  </si>
  <si>
    <t>1品升星首饰</t>
  </si>
  <si>
    <t>1品升星器皿</t>
  </si>
  <si>
    <t>1品升星杂物</t>
  </si>
  <si>
    <t>2品升星首饰</t>
  </si>
  <si>
    <t>2品升星器皿</t>
  </si>
  <si>
    <t>2品升星杂物</t>
  </si>
  <si>
    <t>3品升星首饰</t>
  </si>
  <si>
    <t>3品升星器皿</t>
  </si>
  <si>
    <t>3品升星杂物</t>
  </si>
  <si>
    <t>4品升星首饰</t>
  </si>
  <si>
    <t>4品升星器皿</t>
  </si>
  <si>
    <t>4品升星杂物</t>
  </si>
  <si>
    <t>金币</t>
    <phoneticPr fontId="1" type="noConversion"/>
  </si>
  <si>
    <t>奇遇点（点将台）</t>
    <phoneticPr fontId="1" type="noConversion"/>
  </si>
  <si>
    <t>钻石</t>
    <phoneticPr fontId="1" type="noConversion"/>
  </si>
  <si>
    <t>精灵魂珠</t>
    <phoneticPr fontId="1" type="noConversion"/>
  </si>
  <si>
    <t>星屑（值）</t>
    <phoneticPr fontId="1" type="noConversion"/>
  </si>
  <si>
    <t>声望</t>
    <phoneticPr fontId="1" type="noConversion"/>
  </si>
  <si>
    <t>战功</t>
    <phoneticPr fontId="1" type="noConversion"/>
  </si>
  <si>
    <t>对决勋章</t>
    <phoneticPr fontId="1" type="noConversion"/>
  </si>
  <si>
    <t>公会贡献</t>
    <phoneticPr fontId="1" type="noConversion"/>
  </si>
  <si>
    <t>同伴点（同伴积分）</t>
    <phoneticPr fontId="1" type="noConversion"/>
  </si>
  <si>
    <t>精灵化石</t>
    <phoneticPr fontId="1" type="noConversion"/>
  </si>
  <si>
    <t>化石（将灵积分）</t>
    <phoneticPr fontId="1" type="noConversion"/>
  </si>
  <si>
    <t>主线掉精灵图鉴碎片</t>
  </si>
  <si>
    <t>史诗战役怪物掉落精灵图鉴碎片*4</t>
  </si>
  <si>
    <t>史诗战役怪物掉落精灵图鉴碎片*5</t>
  </si>
  <si>
    <t>主线掉精灵图鉴</t>
  </si>
  <si>
    <t>曹仁</t>
  </si>
  <si>
    <t>夏侯惇</t>
  </si>
  <si>
    <t>夏侯渊</t>
  </si>
  <si>
    <t>张辽</t>
  </si>
  <si>
    <t>郭嘉</t>
  </si>
  <si>
    <t>司马懿</t>
  </si>
  <si>
    <t>张郃</t>
  </si>
  <si>
    <t>乐进</t>
  </si>
  <si>
    <t>张飞</t>
  </si>
  <si>
    <t>赵云</t>
  </si>
  <si>
    <t>马超</t>
  </si>
  <si>
    <t>黄忠</t>
  </si>
  <si>
    <t>魏延</t>
  </si>
  <si>
    <t>刘备</t>
  </si>
  <si>
    <t>庞统</t>
  </si>
  <si>
    <t>徐庶</t>
  </si>
  <si>
    <t>孙策</t>
  </si>
  <si>
    <t>孙权</t>
  </si>
  <si>
    <t>太史慈</t>
  </si>
  <si>
    <t>鲁肃</t>
  </si>
  <si>
    <t>吕蒙</t>
  </si>
  <si>
    <t>陆逊</t>
  </si>
  <si>
    <t>大乔</t>
  </si>
  <si>
    <t>小乔</t>
  </si>
  <si>
    <t>袁绍</t>
  </si>
  <si>
    <t>貂蝉</t>
  </si>
  <si>
    <t>于吉</t>
  </si>
  <si>
    <t>卢植</t>
  </si>
  <si>
    <t>董卓</t>
  </si>
  <si>
    <t>公孙瓒</t>
  </si>
  <si>
    <t>华佗</t>
  </si>
  <si>
    <t>张角</t>
  </si>
  <si>
    <t>荀攸</t>
  </si>
  <si>
    <t>贾诩</t>
  </si>
  <si>
    <t>程昱</t>
  </si>
  <si>
    <t>于禁</t>
  </si>
  <si>
    <t>徐晃</t>
  </si>
  <si>
    <t>许褚</t>
  </si>
  <si>
    <t>典韦</t>
  </si>
  <si>
    <t>甄姬</t>
  </si>
  <si>
    <t>庞德</t>
  </si>
  <si>
    <t>曹丕</t>
  </si>
  <si>
    <t>法正</t>
  </si>
  <si>
    <t>姜维</t>
  </si>
  <si>
    <t>马良</t>
  </si>
  <si>
    <t>夏侯涓</t>
  </si>
  <si>
    <t>黄月英</t>
  </si>
  <si>
    <t>关兴</t>
  </si>
  <si>
    <t>张苞</t>
  </si>
  <si>
    <t>孟获</t>
  </si>
  <si>
    <t>祝融</t>
  </si>
  <si>
    <t>甘宁</t>
  </si>
  <si>
    <t>程普</t>
  </si>
  <si>
    <t>孙尚香</t>
  </si>
  <si>
    <t>步练师</t>
  </si>
  <si>
    <t>周泰</t>
  </si>
  <si>
    <t>黄盖</t>
  </si>
  <si>
    <t>徐盛</t>
  </si>
  <si>
    <t>张昭</t>
  </si>
  <si>
    <t>张纮</t>
  </si>
  <si>
    <t>高顺</t>
  </si>
  <si>
    <t>陈宫</t>
  </si>
  <si>
    <t>田丰</t>
  </si>
  <si>
    <t>沮授</t>
  </si>
  <si>
    <t>颜良</t>
  </si>
  <si>
    <t>文丑</t>
  </si>
  <si>
    <t>华雄</t>
  </si>
  <si>
    <t>曹冲</t>
  </si>
  <si>
    <t>司马昭</t>
  </si>
  <si>
    <t>王异</t>
  </si>
  <si>
    <t>司马师</t>
  </si>
  <si>
    <t>关索</t>
  </si>
  <si>
    <t>蒋琬</t>
  </si>
  <si>
    <t>刘禅</t>
  </si>
  <si>
    <t>甘夫人</t>
  </si>
  <si>
    <t>韩当</t>
  </si>
  <si>
    <t>丁奉</t>
  </si>
  <si>
    <t>凌统</t>
  </si>
  <si>
    <t>橘子联盟太</t>
  </si>
  <si>
    <t>皇甫嵩</t>
  </si>
  <si>
    <t>马腾</t>
  </si>
  <si>
    <t>潘凤</t>
  </si>
  <si>
    <t>李典</t>
  </si>
  <si>
    <t>满宠</t>
  </si>
  <si>
    <t>曹洪</t>
  </si>
  <si>
    <t>曹纯</t>
  </si>
  <si>
    <t>文聘</t>
  </si>
  <si>
    <t>许攸</t>
  </si>
  <si>
    <t>曹休</t>
  </si>
  <si>
    <t>曹真</t>
  </si>
  <si>
    <t>杨修</t>
  </si>
  <si>
    <t>王朗</t>
  </si>
  <si>
    <t>曹植</t>
  </si>
  <si>
    <t>钟会</t>
  </si>
  <si>
    <t>张春华</t>
  </si>
  <si>
    <t>辛宪英</t>
  </si>
  <si>
    <t>郭淮</t>
  </si>
  <si>
    <t>关平</t>
  </si>
  <si>
    <t>关银屏</t>
  </si>
  <si>
    <t>张星彩</t>
  </si>
  <si>
    <t>鲍三娘</t>
  </si>
  <si>
    <t>马谡</t>
  </si>
  <si>
    <t>廖化</t>
  </si>
  <si>
    <t>李严</t>
  </si>
  <si>
    <t>严颜</t>
  </si>
  <si>
    <t>王平</t>
  </si>
  <si>
    <t>糜竺</t>
  </si>
  <si>
    <t>简雍</t>
  </si>
  <si>
    <t>伊籍</t>
  </si>
  <si>
    <t>邓芝</t>
  </si>
  <si>
    <t>周仓</t>
  </si>
  <si>
    <t>马岱</t>
  </si>
  <si>
    <t>潘璋</t>
  </si>
  <si>
    <t>蒋钦</t>
  </si>
  <si>
    <t>朱桓</t>
  </si>
  <si>
    <t>诸葛瑾</t>
  </si>
  <si>
    <t>朱治</t>
  </si>
  <si>
    <t>全琮</t>
  </si>
  <si>
    <t>朱然</t>
  </si>
  <si>
    <t>流星枪刃</t>
  </si>
  <si>
    <t>流星轻甲</t>
  </si>
  <si>
    <t>流星头盔</t>
  </si>
  <si>
    <t>流星腰带</t>
  </si>
  <si>
    <t>飞雪长枪</t>
  </si>
  <si>
    <t>飞雪皮甲</t>
  </si>
  <si>
    <t>飞雪发冠</t>
  </si>
  <si>
    <t>飞雪腰带</t>
  </si>
  <si>
    <t>龙翼枪刃</t>
  </si>
  <si>
    <t>龙翼轻甲</t>
  </si>
  <si>
    <t>龙翼头盔</t>
  </si>
  <si>
    <t>龙翼腰带</t>
  </si>
  <si>
    <t>惊雷斧盾</t>
  </si>
  <si>
    <t>惊雷铁甲</t>
  </si>
  <si>
    <t>惊雷头盔</t>
  </si>
  <si>
    <t>惊雷护腰</t>
  </si>
  <si>
    <t>落月长枪</t>
  </si>
  <si>
    <t>落月软甲</t>
  </si>
  <si>
    <t>落月发冠</t>
  </si>
  <si>
    <t>落月腰带</t>
  </si>
  <si>
    <t>辉煌噬心刃</t>
  </si>
  <si>
    <t>辉煌梦龙甲</t>
  </si>
  <si>
    <t>辉煌头盔</t>
  </si>
  <si>
    <t>辉煌腰带</t>
  </si>
  <si>
    <t>破军枪盾</t>
  </si>
  <si>
    <t>破军铁甲</t>
  </si>
  <si>
    <t>破军头盔</t>
  </si>
  <si>
    <t>破军护腰</t>
  </si>
  <si>
    <t>贪狼长枪</t>
  </si>
  <si>
    <t>贪狼皮甲</t>
  </si>
  <si>
    <t>贪狼发冠</t>
  </si>
  <si>
    <t>贪狼护腰</t>
  </si>
  <si>
    <t>吕范</t>
  </si>
  <si>
    <t>陆绩</t>
  </si>
  <si>
    <t>诸葛恪</t>
  </si>
  <si>
    <t>顾雍</t>
  </si>
  <si>
    <t>孙静</t>
  </si>
  <si>
    <t>步骘</t>
  </si>
  <si>
    <t>张承</t>
  </si>
  <si>
    <t>严畯</t>
  </si>
  <si>
    <t>李儒</t>
  </si>
  <si>
    <t>刘表</t>
  </si>
  <si>
    <t>张绣</t>
  </si>
  <si>
    <t>丁原</t>
  </si>
  <si>
    <t>张宝</t>
  </si>
  <si>
    <t>张梁</t>
  </si>
  <si>
    <t>袁术</t>
  </si>
  <si>
    <t>王允</t>
  </si>
  <si>
    <t>张燕</t>
  </si>
  <si>
    <t>张鲁</t>
  </si>
  <si>
    <t>纪灵</t>
  </si>
  <si>
    <t>刘虞</t>
  </si>
  <si>
    <t>严白虎</t>
  </si>
  <si>
    <t>孔融</t>
  </si>
  <si>
    <t>韩遂</t>
  </si>
  <si>
    <t>曹操</t>
  </si>
  <si>
    <t>荀彧</t>
  </si>
  <si>
    <t>关羽</t>
  </si>
  <si>
    <t>诸葛亮</t>
  </si>
  <si>
    <t>孙坚</t>
  </si>
  <si>
    <t>周瑜</t>
  </si>
  <si>
    <t>吕布</t>
  </si>
  <si>
    <t>左慈</t>
  </si>
  <si>
    <t>皮丘碎片</t>
  </si>
  <si>
    <t>蚊香蝌蚪碎片</t>
  </si>
  <si>
    <t>鬼斯碎片</t>
  </si>
  <si>
    <t>火球鼠碎片</t>
  </si>
  <si>
    <t>波波碎片</t>
  </si>
  <si>
    <t>宝宝丁碎片</t>
  </si>
  <si>
    <t>走路草碎片</t>
  </si>
  <si>
    <t>妙蛙种子碎片</t>
  </si>
  <si>
    <t>腕力碎片</t>
  </si>
  <si>
    <t>小拳石碎片</t>
  </si>
  <si>
    <t>杰尼龟碎片</t>
  </si>
  <si>
    <t>喇叭芽碎片</t>
  </si>
  <si>
    <t>大钢蛇碎片</t>
  </si>
  <si>
    <t>小锯鳄 碎片</t>
  </si>
  <si>
    <t>露莉莉碎片</t>
  </si>
  <si>
    <t>迷你龙碎片</t>
  </si>
  <si>
    <t>咩利羊碎片</t>
  </si>
  <si>
    <t>毛球碎片</t>
  </si>
  <si>
    <t>地鼠碎片</t>
  </si>
  <si>
    <t>于吉幻影碎片</t>
  </si>
  <si>
    <t>凯西碎片</t>
  </si>
  <si>
    <t>鸭嘴火龙碎片</t>
  </si>
  <si>
    <t>菊石兽碎片</t>
  </si>
  <si>
    <t>绿毛虫碎片</t>
  </si>
  <si>
    <t>小火龙碎片</t>
  </si>
  <si>
    <t>未知图腾碎片</t>
  </si>
  <si>
    <t>沙瓦郎碎片</t>
  </si>
  <si>
    <t>飞天螳螂碎片</t>
  </si>
  <si>
    <t>波克比碎片</t>
  </si>
  <si>
    <t>超音蝠碎片</t>
  </si>
  <si>
    <t>乘龙碎片</t>
  </si>
  <si>
    <t>铁甲贝碎片</t>
  </si>
  <si>
    <t>袋龙碎片</t>
  </si>
  <si>
    <t>大岩蛇碎片</t>
  </si>
  <si>
    <t>素利普碎片</t>
  </si>
  <si>
    <t>大钳蟹碎片</t>
  </si>
  <si>
    <t>海星星碎片</t>
  </si>
  <si>
    <t>喵喵碎片</t>
  </si>
  <si>
    <t>3D 龙碎片</t>
  </si>
  <si>
    <t>猴怪碎片</t>
  </si>
  <si>
    <t>卡蒂狗碎片</t>
  </si>
  <si>
    <t>迷唇姐碎片</t>
  </si>
  <si>
    <t>电击兽碎片</t>
  </si>
  <si>
    <t>玛瑙水母碎片</t>
  </si>
  <si>
    <t>大舌头碎片</t>
  </si>
  <si>
    <t>派拉斯碎片</t>
  </si>
  <si>
    <t>呆呆兽碎片</t>
  </si>
  <si>
    <t>千针豚碎片</t>
  </si>
  <si>
    <t>潘凤碎片</t>
  </si>
  <si>
    <t>艾比郎碎片</t>
  </si>
  <si>
    <t>小火马碎片</t>
  </si>
  <si>
    <t>肯泰罗碎片</t>
  </si>
  <si>
    <t>尼多朗碎片</t>
  </si>
  <si>
    <t>吸盘魔偶碎片</t>
  </si>
  <si>
    <t>尼多兰碎片</t>
  </si>
  <si>
    <t>化石翼龙碎片</t>
  </si>
  <si>
    <t>黑暗鸦碎片</t>
  </si>
  <si>
    <t>逍遥津死士碎片</t>
  </si>
  <si>
    <t>梦妖碎片</t>
  </si>
  <si>
    <t>门下道人碎片</t>
  </si>
  <si>
    <t>百变怪碎片</t>
  </si>
  <si>
    <t>大甲碎片</t>
  </si>
  <si>
    <t>小磁怪碎片</t>
  </si>
  <si>
    <t>大葱鸭碎片</t>
  </si>
  <si>
    <t>嘟嘟碎片</t>
  </si>
  <si>
    <t>小海狮碎片</t>
  </si>
  <si>
    <t>大舌贝碎片</t>
  </si>
  <si>
    <t>化石盔碎片</t>
  </si>
  <si>
    <t>卡比兽碎片</t>
  </si>
  <si>
    <t>六尾碎片</t>
  </si>
  <si>
    <t>可拉可拉碎片</t>
  </si>
  <si>
    <t>瓦斯弹碎片</t>
  </si>
  <si>
    <t>菊草叶碎片</t>
  </si>
  <si>
    <t>可达鸭碎片</t>
  </si>
  <si>
    <t>烈雀碎片</t>
  </si>
  <si>
    <t>阿柏蛇碎片</t>
  </si>
  <si>
    <t>皮皮碎片</t>
  </si>
  <si>
    <t>孙尚香碎片</t>
    <phoneticPr fontId="1" type="noConversion"/>
  </si>
  <si>
    <t>陶谦</t>
  </si>
  <si>
    <t>董承</t>
  </si>
  <si>
    <t>汉献帝</t>
  </si>
  <si>
    <t>魏续</t>
  </si>
  <si>
    <t>陈琳</t>
  </si>
  <si>
    <t>审配</t>
  </si>
  <si>
    <t>袁谭</t>
  </si>
  <si>
    <t>袁尚</t>
  </si>
  <si>
    <t>刘琮</t>
  </si>
  <si>
    <t>黄祖</t>
  </si>
  <si>
    <t>刘琦</t>
  </si>
  <si>
    <t>蔡瑁</t>
  </si>
  <si>
    <t>蒋干</t>
  </si>
  <si>
    <t>毛介</t>
  </si>
  <si>
    <t>地鼠</t>
  </si>
  <si>
    <t>大舌贝</t>
  </si>
  <si>
    <t>鸭嘴火龙</t>
  </si>
  <si>
    <t>火球鼠</t>
  </si>
  <si>
    <t>未知图腾</t>
  </si>
  <si>
    <t>美丽花</t>
  </si>
  <si>
    <t>千针豚</t>
  </si>
  <si>
    <t>阿柏蛇</t>
  </si>
  <si>
    <t>小拳石</t>
  </si>
  <si>
    <t>沙瓦郎</t>
  </si>
  <si>
    <t>可拉可拉</t>
  </si>
  <si>
    <t>小海狮</t>
  </si>
  <si>
    <t>皮丘</t>
  </si>
  <si>
    <t>鬼斯</t>
  </si>
  <si>
    <t>电击兽</t>
  </si>
  <si>
    <t>波克比</t>
  </si>
  <si>
    <t>吸盘魔偶</t>
  </si>
  <si>
    <t>瓦斯弹</t>
  </si>
  <si>
    <t>走路草</t>
  </si>
  <si>
    <t>杰尼龟</t>
  </si>
  <si>
    <t>烈雀</t>
  </si>
  <si>
    <t>喇叭芽</t>
  </si>
  <si>
    <t>六尾</t>
  </si>
  <si>
    <t>卡蒂狗</t>
  </si>
  <si>
    <t>门下道人</t>
  </si>
  <si>
    <t>小磁怪</t>
  </si>
  <si>
    <t>艾比郎</t>
  </si>
  <si>
    <t>菊草叶</t>
  </si>
  <si>
    <t>蚊香蝌蚪</t>
  </si>
  <si>
    <t>卡比兽</t>
  </si>
  <si>
    <t>超音蝠</t>
  </si>
  <si>
    <t>飞天螳螂</t>
  </si>
  <si>
    <t>尼多朗</t>
  </si>
  <si>
    <t>宝宝丁</t>
  </si>
  <si>
    <t xml:space="preserve">小锯鳄 </t>
  </si>
  <si>
    <t>百变怪</t>
  </si>
  <si>
    <t>咩利羊</t>
  </si>
  <si>
    <t>铁甲贝</t>
  </si>
  <si>
    <t>大岩蛇</t>
  </si>
  <si>
    <t>素利普</t>
  </si>
  <si>
    <t>大钢蛇</t>
    <phoneticPr fontId="1" type="noConversion"/>
  </si>
  <si>
    <t>连环计</t>
    <phoneticPr fontId="1" type="noConversion"/>
  </si>
  <si>
    <t>鸭嘴火龙通关奖励</t>
  </si>
  <si>
    <t>黄巾党</t>
    <phoneticPr fontId="1" type="noConversion"/>
  </si>
  <si>
    <t>壶壶</t>
  </si>
  <si>
    <t>太阳珊瑚</t>
  </si>
  <si>
    <t>黄巾党</t>
    <phoneticPr fontId="1" type="noConversion"/>
  </si>
  <si>
    <t>佩刀步兵</t>
    <phoneticPr fontId="1" type="noConversion"/>
  </si>
  <si>
    <t>海刺龙</t>
  </si>
  <si>
    <t>土狼犬</t>
  </si>
  <si>
    <t>奇美玲</t>
  </si>
  <si>
    <t>芭叶龙</t>
  </si>
  <si>
    <t>凯诺战士</t>
  </si>
  <si>
    <t>梦妖</t>
  </si>
  <si>
    <t>黑暗鸦</t>
  </si>
  <si>
    <t>针叶龙</t>
  </si>
  <si>
    <t>澡泽怪</t>
  </si>
  <si>
    <t>圈圈图</t>
  </si>
  <si>
    <t>卡瓦火鸡</t>
  </si>
  <si>
    <t>海星星</t>
  </si>
  <si>
    <t>吴国太</t>
  </si>
  <si>
    <t>布鲁</t>
  </si>
  <si>
    <t>波波</t>
  </si>
  <si>
    <t>熊宝宝</t>
  </si>
  <si>
    <t>熔岩虫</t>
  </si>
  <si>
    <t>妙蛙种子</t>
  </si>
  <si>
    <t>腕力</t>
  </si>
  <si>
    <t>向日古花</t>
  </si>
  <si>
    <t>额月古花</t>
  </si>
  <si>
    <t>波波海象</t>
  </si>
  <si>
    <t>大钢蛇</t>
  </si>
  <si>
    <t>露莉莉</t>
  </si>
  <si>
    <t>迷你龙</t>
  </si>
  <si>
    <t>弹簧猪</t>
  </si>
  <si>
    <t>毛球</t>
  </si>
  <si>
    <t>凯利阿</t>
  </si>
  <si>
    <t>凯西</t>
  </si>
  <si>
    <t>菊石兽</t>
  </si>
  <si>
    <t>绿毛虫</t>
  </si>
  <si>
    <t>小火龙</t>
  </si>
  <si>
    <t>乘龙</t>
  </si>
  <si>
    <t>信使鸡</t>
  </si>
  <si>
    <t>巨型飞鱼</t>
  </si>
  <si>
    <t>地震鲶鱼</t>
  </si>
  <si>
    <t>冰斗笠</t>
  </si>
  <si>
    <t>化石蝎</t>
  </si>
  <si>
    <t>夜游灵</t>
  </si>
  <si>
    <t>黑乃伊</t>
  </si>
  <si>
    <t>巨嘴鳗</t>
  </si>
  <si>
    <t>龙龙贝</t>
  </si>
  <si>
    <t>合金蟹</t>
  </si>
  <si>
    <t>碧云龙</t>
  </si>
  <si>
    <t>尖牙鱼</t>
  </si>
  <si>
    <t>雪拉比</t>
  </si>
  <si>
    <t>吞噬王</t>
  </si>
  <si>
    <t>袋龙</t>
  </si>
  <si>
    <t>大钳蟹</t>
  </si>
  <si>
    <t>瑜伽王</t>
  </si>
  <si>
    <t>喵喵</t>
  </si>
  <si>
    <t>3D龙</t>
  </si>
  <si>
    <t>猴怪</t>
  </si>
  <si>
    <t>迷唇姐</t>
  </si>
  <si>
    <t>玛瑙水母</t>
  </si>
  <si>
    <t>负电拍拍</t>
  </si>
  <si>
    <t>露基亚</t>
  </si>
  <si>
    <t>煤炭龟</t>
  </si>
  <si>
    <t>剑牙蛇</t>
  </si>
  <si>
    <t>海皇牙</t>
  </si>
  <si>
    <t>岩神柱</t>
  </si>
  <si>
    <t>凰王</t>
  </si>
  <si>
    <t>尖尖鳗</t>
  </si>
  <si>
    <t>大舌头</t>
  </si>
  <si>
    <t>相扑兔</t>
  </si>
  <si>
    <t>大猩猩</t>
  </si>
  <si>
    <t>呆呆兽</t>
  </si>
  <si>
    <t>坚果怪</t>
  </si>
  <si>
    <t>盔甲鸟</t>
  </si>
  <si>
    <t>派拉斯</t>
  </si>
  <si>
    <t>惊角鹿</t>
  </si>
  <si>
    <t>宝石鬼</t>
  </si>
  <si>
    <t>小火马</t>
  </si>
  <si>
    <t>钢嘴钳</t>
  </si>
  <si>
    <t>肯泰罗</t>
  </si>
  <si>
    <t>正电拍拍</t>
  </si>
  <si>
    <t>萤光虫</t>
  </si>
  <si>
    <t>夜光虫</t>
  </si>
  <si>
    <t>双色玫瑰</t>
  </si>
  <si>
    <t>古拉顿</t>
  </si>
  <si>
    <t>拉提奥斯</t>
  </si>
  <si>
    <t>拉提亚斯</t>
  </si>
  <si>
    <t>钢神柱</t>
  </si>
  <si>
    <t>冰神柱</t>
  </si>
  <si>
    <t>蛇纹熊</t>
  </si>
  <si>
    <t>尼多兰</t>
  </si>
  <si>
    <t>化石翼龙</t>
  </si>
  <si>
    <t>化石鱼</t>
  </si>
  <si>
    <t>贵妇猫</t>
  </si>
  <si>
    <t>噪音王</t>
  </si>
  <si>
    <t>郭淮</t>
    <phoneticPr fontId="1" type="noConversion"/>
  </si>
  <si>
    <t>丁奉</t>
    <phoneticPr fontId="1" type="noConversion"/>
  </si>
  <si>
    <t>派拉斯碎片</t>
    <phoneticPr fontId="1" type="noConversion"/>
  </si>
  <si>
    <t>马腾</t>
    <phoneticPr fontId="1" type="noConversion"/>
  </si>
  <si>
    <t>千针豚碎片</t>
    <phoneticPr fontId="1" type="noConversion"/>
  </si>
  <si>
    <t>夜光虫碎片</t>
    <phoneticPr fontId="1" type="noConversion"/>
  </si>
  <si>
    <t>夜光虫碎片</t>
    <phoneticPr fontId="1" type="noConversion"/>
  </si>
  <si>
    <t>尼多朗碎片</t>
    <phoneticPr fontId="1" type="noConversion"/>
  </si>
  <si>
    <t>卡瓦火鸡碎片</t>
    <phoneticPr fontId="1" type="noConversion"/>
  </si>
  <si>
    <t>蒋钦</t>
    <phoneticPr fontId="1" type="noConversion"/>
  </si>
  <si>
    <t>朱桓</t>
    <phoneticPr fontId="1" type="noConversion"/>
  </si>
  <si>
    <t>黑暗鸦碎片</t>
    <phoneticPr fontId="1" type="noConversion"/>
  </si>
  <si>
    <t>全琮</t>
    <phoneticPr fontId="1" type="noConversion"/>
  </si>
  <si>
    <t>朱治</t>
    <phoneticPr fontId="1" type="noConversion"/>
  </si>
  <si>
    <t>凯诺战士碎片</t>
    <phoneticPr fontId="1" type="noConversion"/>
  </si>
  <si>
    <t>黑暗鸦碎片</t>
    <phoneticPr fontId="1" type="noConversion"/>
  </si>
  <si>
    <t>【主线副本】小怪掉小精灵碎片20资质</t>
  </si>
  <si>
    <t>【主线副本】小怪掉小精灵碎片18资质</t>
  </si>
  <si>
    <t>【主线副本】小怪掉小精灵碎片13资质</t>
  </si>
  <si>
    <t>【主线副本】小怪掉小精灵碎片14资质</t>
  </si>
  <si>
    <t>白银精灵球</t>
  </si>
  <si>
    <t>白银项圈</t>
  </si>
  <si>
    <t>白银吊坠</t>
  </si>
  <si>
    <t>白银铃铛</t>
  </si>
  <si>
    <t>黄金光之精灵球</t>
  </si>
  <si>
    <t>黄金光之项圈</t>
  </si>
  <si>
    <t>黄金光之吊坠</t>
  </si>
  <si>
    <t>黄金光之铃铛</t>
  </si>
  <si>
    <t>黄金暗之精灵球</t>
  </si>
  <si>
    <t>黄金暗之项圈</t>
  </si>
  <si>
    <t>黄金暗之吊坠</t>
  </si>
  <si>
    <t>黄金暗之铃铛</t>
  </si>
  <si>
    <t>黄金五行精灵球</t>
  </si>
  <si>
    <t>黄金五行项圈</t>
  </si>
  <si>
    <t>黄金五行吊坠</t>
  </si>
  <si>
    <t>黄金五行铃铛</t>
  </si>
  <si>
    <t>白金光之精灵球</t>
  </si>
  <si>
    <t>白金光之项圈</t>
  </si>
  <si>
    <t>白金光之吊坠</t>
  </si>
  <si>
    <t>白金光之铃铛</t>
  </si>
  <si>
    <t>白金暗之精灵球</t>
  </si>
  <si>
    <t>白金暗之项圈</t>
  </si>
  <si>
    <t>白金暗之吊坠</t>
  </si>
  <si>
    <t>白金暗之铃铛</t>
  </si>
  <si>
    <t>白金五行精灵球</t>
  </si>
  <si>
    <t>白金五行项圈</t>
  </si>
  <si>
    <t>白金五行吊坠</t>
  </si>
  <si>
    <t>白金五行铃铛</t>
  </si>
  <si>
    <t>大甲</t>
  </si>
  <si>
    <t>大葱鸭</t>
  </si>
  <si>
    <t>嘟嘟</t>
  </si>
  <si>
    <t>化石盔</t>
  </si>
  <si>
    <t>可达鸭</t>
  </si>
  <si>
    <t>皮皮</t>
  </si>
  <si>
    <t>荀彧</t>
    <phoneticPr fontId="1" type="noConversion"/>
  </si>
  <si>
    <t>吕范</t>
    <phoneticPr fontId="1" type="noConversion"/>
  </si>
  <si>
    <t>孙静</t>
    <phoneticPr fontId="1" type="noConversion"/>
  </si>
  <si>
    <t>巨翅蝉</t>
  </si>
  <si>
    <t>大红雀</t>
  </si>
  <si>
    <t>吕布之死</t>
    <phoneticPr fontId="1" type="noConversion"/>
  </si>
  <si>
    <t>王允</t>
    <phoneticPr fontId="1" type="noConversion"/>
  </si>
  <si>
    <t>陶谦</t>
    <phoneticPr fontId="1" type="noConversion"/>
  </si>
  <si>
    <t>董承</t>
    <phoneticPr fontId="1" type="noConversion"/>
  </si>
  <si>
    <t>独角虫</t>
  </si>
  <si>
    <t>张绣</t>
    <phoneticPr fontId="1" type="noConversion"/>
  </si>
  <si>
    <t>魏续</t>
    <phoneticPr fontId="1" type="noConversion"/>
  </si>
  <si>
    <t>洋洋蜻蜓</t>
  </si>
  <si>
    <t>陈琳</t>
    <phoneticPr fontId="1" type="noConversion"/>
  </si>
  <si>
    <t>审配</t>
    <phoneticPr fontId="1" type="noConversion"/>
  </si>
  <si>
    <t>雨翅蝶</t>
  </si>
  <si>
    <t>袁谭</t>
    <phoneticPr fontId="1" type="noConversion"/>
  </si>
  <si>
    <t>袁尚</t>
    <phoneticPr fontId="1" type="noConversion"/>
  </si>
  <si>
    <t>刘琮</t>
    <phoneticPr fontId="1" type="noConversion"/>
  </si>
  <si>
    <t>小拉达</t>
  </si>
  <si>
    <t>伊籍</t>
    <phoneticPr fontId="1" type="noConversion"/>
  </si>
  <si>
    <t>黄祖</t>
    <phoneticPr fontId="1" type="noConversion"/>
  </si>
  <si>
    <t>刘琦</t>
    <phoneticPr fontId="1" type="noConversion"/>
  </si>
  <si>
    <t>冰神柱</t>
    <phoneticPr fontId="1" type="noConversion"/>
  </si>
  <si>
    <t>蔡瑁</t>
    <phoneticPr fontId="1" type="noConversion"/>
  </si>
  <si>
    <t>简雍</t>
    <phoneticPr fontId="1" type="noConversion"/>
  </si>
  <si>
    <t>蒋干</t>
    <phoneticPr fontId="1" type="noConversion"/>
  </si>
  <si>
    <t>荀攸</t>
    <phoneticPr fontId="1" type="noConversion"/>
  </si>
  <si>
    <t>毛介</t>
    <phoneticPr fontId="1" type="noConversion"/>
  </si>
  <si>
    <t>真</t>
    <phoneticPr fontId="1" type="noConversion"/>
  </si>
  <si>
    <t>初级战场海选赛晋级奖励，打开可获得海量金币和钻石；</t>
    <phoneticPr fontId="1" type="noConversion"/>
  </si>
  <si>
    <t>中级战场海选赛晋级奖励，打开可获得海量金币和钻石；</t>
    <phoneticPr fontId="1" type="noConversion"/>
  </si>
  <si>
    <t>高级战场海选赛晋级奖励，打开可获得海量金币和钻石；</t>
  </si>
  <si>
    <t>至尊战场海选赛晋级奖励，打开可获得海量金币和钻石；</t>
  </si>
  <si>
    <t>初级战场复赛晋级奖励，打开可获得海量金币和钻石；</t>
  </si>
  <si>
    <t>中级战场复赛晋级奖励，打开可获得海量金币和钻石；</t>
  </si>
  <si>
    <t>高级战场复赛晋级奖励，打开可获得海量金币和钻石；</t>
  </si>
  <si>
    <t>至尊战场复赛晋级奖励，打开可获得海量金币和钻石；</t>
  </si>
  <si>
    <t>军需包</t>
    <phoneticPr fontId="1" type="noConversion"/>
  </si>
  <si>
    <t>磁石像</t>
  </si>
  <si>
    <t>无光虫</t>
  </si>
  <si>
    <t>小肉球</t>
  </si>
  <si>
    <t>小兔兔</t>
  </si>
  <si>
    <t>圆尾猫</t>
  </si>
  <si>
    <t>变色龙</t>
  </si>
  <si>
    <t>小锯鳄</t>
  </si>
  <si>
    <t>毽子草</t>
  </si>
  <si>
    <t>杀手兔</t>
  </si>
  <si>
    <t>大食花</t>
  </si>
  <si>
    <t>果然翁</t>
  </si>
  <si>
    <t>胖可丁</t>
  </si>
  <si>
    <t>双弹瓦斯</t>
  </si>
  <si>
    <t>阿伯怪</t>
  </si>
  <si>
    <t>口呆花</t>
  </si>
  <si>
    <t>叉字蝠</t>
  </si>
  <si>
    <t>臭泥</t>
  </si>
  <si>
    <t>阿伯蛇</t>
  </si>
  <si>
    <t>穿山鼠</t>
  </si>
  <si>
    <t>胖丁</t>
  </si>
  <si>
    <t>穿山王</t>
  </si>
  <si>
    <t>皮可西</t>
  </si>
  <si>
    <t>尤吉拉</t>
  </si>
  <si>
    <t>莲叶河童</t>
  </si>
  <si>
    <t>大奶罐</t>
  </si>
  <si>
    <t>尼多郎</t>
  </si>
  <si>
    <t>银光精灵球</t>
  </si>
  <si>
    <t>银光项圈</t>
  </si>
  <si>
    <t>银光吊坠</t>
  </si>
  <si>
    <t>银光铃铛</t>
  </si>
  <si>
    <t>暗银精灵球</t>
  </si>
  <si>
    <t>暗银项圈</t>
  </si>
  <si>
    <t>暗银吊坠</t>
  </si>
  <si>
    <t>暗银铃铛</t>
  </si>
  <si>
    <t>黄金精灵球</t>
  </si>
  <si>
    <t>黄金项圈</t>
  </si>
  <si>
    <t>黄金吊坠</t>
  </si>
  <si>
    <t>黄金铃铛</t>
  </si>
  <si>
    <t>暗金精灵球</t>
  </si>
  <si>
    <t>暗金项圈</t>
  </si>
  <si>
    <t>暗金吊坠</t>
  </si>
  <si>
    <t>暗金铃铛</t>
  </si>
  <si>
    <t>五行精灵球</t>
  </si>
  <si>
    <t>五行项圈</t>
  </si>
  <si>
    <t>五行吊坠</t>
  </si>
  <si>
    <t>五行铃铛</t>
  </si>
  <si>
    <t>白金精灵球</t>
  </si>
  <si>
    <t>白金项圈</t>
  </si>
  <si>
    <t>白金吊坠</t>
  </si>
  <si>
    <t>白金铃铛</t>
  </si>
  <si>
    <t>灵光精灵球</t>
  </si>
  <si>
    <t>灵光项圈</t>
  </si>
  <si>
    <t>灵光吊坠</t>
  </si>
  <si>
    <t>灵光铃铛</t>
  </si>
  <si>
    <t>玛瑙精灵球</t>
  </si>
  <si>
    <t>玛瑙项圈</t>
  </si>
  <si>
    <t>玛瑙吊坠</t>
  </si>
  <si>
    <t>玛瑙铃铛</t>
  </si>
  <si>
    <t>催眠鼠</t>
  </si>
  <si>
    <t>超梦</t>
  </si>
  <si>
    <t>画图犬</t>
  </si>
  <si>
    <t>梦幻</t>
  </si>
  <si>
    <t>小锯鳄</t>
    <phoneticPr fontId="1" type="noConversion"/>
  </si>
  <si>
    <t>锷月古花</t>
    <phoneticPr fontId="1" type="noConversion"/>
  </si>
  <si>
    <t>手尾猴</t>
  </si>
  <si>
    <t>43章史诗战斗</t>
  </si>
  <si>
    <t>46章史诗战斗</t>
  </si>
  <si>
    <t>49章史诗战斗</t>
  </si>
  <si>
    <t>52章史诗战斗</t>
  </si>
  <si>
    <t>55章史诗战斗</t>
  </si>
  <si>
    <t>58章史诗战斗</t>
  </si>
  <si>
    <t>61章史诗战斗</t>
  </si>
  <si>
    <t>64章史诗战斗</t>
  </si>
  <si>
    <t>67章史诗战斗</t>
  </si>
  <si>
    <t>70章史诗战斗</t>
  </si>
  <si>
    <t>71章史诗战斗</t>
  </si>
  <si>
    <t>72章史诗战斗</t>
  </si>
  <si>
    <t>73章史诗战斗</t>
  </si>
  <si>
    <t>74章史诗战斗</t>
  </si>
  <si>
    <t>75章史诗战斗</t>
  </si>
  <si>
    <t>76章史诗战斗</t>
  </si>
  <si>
    <t>77章史诗战斗</t>
  </si>
  <si>
    <t>78章史诗战斗</t>
  </si>
  <si>
    <t>79章史诗战斗</t>
  </si>
  <si>
    <t>80章史诗战斗</t>
  </si>
  <si>
    <t>81章史诗战斗</t>
  </si>
  <si>
    <t>82章史诗战斗</t>
  </si>
  <si>
    <t>83章史诗战斗</t>
  </si>
  <si>
    <t>84章史诗战斗</t>
  </si>
  <si>
    <t>85章史诗战斗</t>
  </si>
  <si>
    <t>86章史诗战斗</t>
  </si>
  <si>
    <t>87章史诗战斗</t>
  </si>
  <si>
    <t>88章史诗战斗</t>
  </si>
  <si>
    <t>89章史诗战斗</t>
  </si>
  <si>
    <t>90章史诗战斗</t>
  </si>
  <si>
    <t>史诗战斗怪物掉落进化石</t>
  </si>
  <si>
    <t>史诗战斗怪物掉落金币</t>
  </si>
  <si>
    <t>第1章邪恶入侵蓝色掉落</t>
  </si>
  <si>
    <t>第1章邪恶入侵紫色掉落</t>
  </si>
  <si>
    <t>第1章邪恶入侵橙色掉落</t>
  </si>
  <si>
    <t>第2章邪恶入侵蓝色掉落</t>
  </si>
  <si>
    <t>第2章邪恶入侵紫色掉落</t>
  </si>
  <si>
    <t>第2章邪恶入侵橙色掉落</t>
  </si>
  <si>
    <t>第3章邪恶入侵蓝色掉落</t>
  </si>
  <si>
    <t>第3章邪恶入侵紫色掉落</t>
  </si>
  <si>
    <t>第3章邪恶入侵橙色掉落</t>
  </si>
  <si>
    <t>第4章邪恶入侵蓝色掉落</t>
  </si>
  <si>
    <t>第4章邪恶入侵紫色掉落</t>
  </si>
  <si>
    <t>第4章邪恶入侵橙色掉落</t>
  </si>
  <si>
    <t>第5章邪恶入侵蓝色掉落</t>
  </si>
  <si>
    <t>第5章邪恶入侵紫色掉落</t>
  </si>
  <si>
    <t>第5章邪恶入侵橙色掉落</t>
  </si>
  <si>
    <t>第6章邪恶入侵蓝色掉落</t>
  </si>
  <si>
    <t>第6章邪恶入侵紫色掉落</t>
  </si>
  <si>
    <t>第6章邪恶入侵橙色掉落</t>
  </si>
  <si>
    <t>第7章邪恶入侵蓝色掉落</t>
  </si>
  <si>
    <t>第7章邪恶入侵紫色掉落</t>
  </si>
  <si>
    <t>第7章邪恶入侵橙色掉落</t>
  </si>
  <si>
    <t>第8章邪恶入侵蓝色掉落</t>
  </si>
  <si>
    <t>第8章邪恶入侵紫色掉落</t>
  </si>
  <si>
    <t>第8章邪恶入侵橙色掉落</t>
  </si>
  <si>
    <t>第9章邪恶入侵蓝色掉落</t>
  </si>
  <si>
    <t>第9章邪恶入侵紫色掉落</t>
  </si>
  <si>
    <t>第9章邪恶入侵橙色掉落</t>
  </si>
  <si>
    <t>第10章邪恶入侵蓝色掉落</t>
  </si>
  <si>
    <t>第10章邪恶入侵紫色掉落</t>
  </si>
  <si>
    <t>第10章邪恶入侵橙色掉落</t>
  </si>
  <si>
    <t>第11章邪恶入侵蓝色掉落</t>
  </si>
  <si>
    <t>第11章邪恶入侵紫色掉落</t>
  </si>
  <si>
    <t>第11章邪恶入侵橙色掉落</t>
  </si>
  <si>
    <t>第12章邪恶入侵蓝色掉落</t>
  </si>
  <si>
    <t>第12章邪恶入侵紫色掉落</t>
  </si>
  <si>
    <t>第12章邪恶入侵橙色掉落</t>
  </si>
  <si>
    <t>第13章邪恶入侵蓝色掉落</t>
  </si>
  <si>
    <t>第13章邪恶入侵紫色掉落</t>
  </si>
  <si>
    <t>第13章邪恶入侵橙色掉落</t>
  </si>
  <si>
    <t>第14章邪恶入侵蓝色掉落</t>
  </si>
  <si>
    <t>第14章邪恶入侵紫色掉落</t>
  </si>
  <si>
    <t>第14章邪恶入侵橙色掉落</t>
  </si>
  <si>
    <t>第15章邪恶入侵蓝色掉落</t>
  </si>
  <si>
    <t>第15章邪恶入侵紫色掉落</t>
  </si>
  <si>
    <t>第15章邪恶入侵橙色掉落</t>
  </si>
  <si>
    <t>第16章邪恶入侵蓝色掉落</t>
  </si>
  <si>
    <t>第16章邪恶入侵紫色掉落</t>
  </si>
  <si>
    <t>第16章邪恶入侵橙色掉落</t>
  </si>
  <si>
    <t>第17章邪恶入侵蓝色掉落</t>
  </si>
  <si>
    <t>第17章邪恶入侵紫色掉落</t>
  </si>
  <si>
    <t>第17章邪恶入侵橙色掉落</t>
  </si>
  <si>
    <t>第18章邪恶入侵蓝色掉落</t>
  </si>
  <si>
    <t>第18章邪恶入侵紫色掉落</t>
  </si>
  <si>
    <t>第18章邪恶入侵橙色掉落</t>
  </si>
  <si>
    <t>第19章邪恶入侵蓝色掉落</t>
  </si>
  <si>
    <t>第19章邪恶入侵紫色掉落</t>
  </si>
  <si>
    <t>第19章邪恶入侵橙色掉落</t>
  </si>
  <si>
    <t>第20章邪恶入侵蓝色掉落</t>
  </si>
  <si>
    <t>第20章邪恶入侵紫色掉落</t>
  </si>
  <si>
    <t>第20章邪恶入侵橙色掉落</t>
  </si>
  <si>
    <t>第21章邪恶入侵蓝色掉落</t>
  </si>
  <si>
    <t>第21章邪恶入侵紫色掉落</t>
  </si>
  <si>
    <t>第21章邪恶入侵橙色掉落</t>
  </si>
  <si>
    <t>第22章邪恶入侵蓝色掉落</t>
  </si>
  <si>
    <t>第22章邪恶入侵紫色掉落</t>
  </si>
  <si>
    <t>第22章邪恶入侵橙色掉落</t>
  </si>
  <si>
    <t>第23章邪恶入侵蓝色掉落</t>
  </si>
  <si>
    <t>第23章邪恶入侵紫色掉落</t>
  </si>
  <si>
    <t>第23章邪恶入侵橙色掉落</t>
  </si>
  <si>
    <t>第24章邪恶入侵蓝色掉落</t>
  </si>
  <si>
    <t>第24章邪恶入侵紫色掉落</t>
  </si>
  <si>
    <t>第24章邪恶入侵橙色掉落</t>
  </si>
  <si>
    <t>第25章邪恶入侵蓝色掉落</t>
  </si>
  <si>
    <t>第25章邪恶入侵紫色掉落</t>
  </si>
  <si>
    <t>第25章邪恶入侵橙色掉落</t>
  </si>
  <si>
    <t>第26章邪恶入侵蓝色掉落</t>
  </si>
  <si>
    <t>第26章邪恶入侵紫色掉落</t>
  </si>
  <si>
    <t>第26章邪恶入侵橙色掉落</t>
  </si>
  <si>
    <t>第27章邪恶入侵蓝色掉落</t>
  </si>
  <si>
    <t>第27章邪恶入侵紫色掉落</t>
  </si>
  <si>
    <t>第27章邪恶入侵橙色掉落</t>
  </si>
  <si>
    <t>第28章邪恶入侵蓝色掉落</t>
  </si>
  <si>
    <t>第28章邪恶入侵紫色掉落</t>
  </si>
  <si>
    <t>第28章邪恶入侵橙色掉落</t>
  </si>
  <si>
    <t>第29章邪恶入侵蓝色掉落</t>
  </si>
  <si>
    <t>第29章邪恶入侵紫色掉落</t>
  </si>
  <si>
    <t>第29章邪恶入侵橙色掉落</t>
  </si>
  <si>
    <t>第30章邪恶入侵蓝色掉落</t>
  </si>
  <si>
    <t>第30章邪恶入侵紫色掉落</t>
  </si>
  <si>
    <t>第30章邪恶入侵橙色掉落</t>
  </si>
  <si>
    <t>第31章邪恶入侵蓝色掉落</t>
  </si>
  <si>
    <t>第31章邪恶入侵紫色掉落</t>
  </si>
  <si>
    <t>第31章邪恶入侵橙色掉落</t>
  </si>
  <si>
    <t>第32章邪恶入侵蓝色掉落</t>
  </si>
  <si>
    <t>第32章邪恶入侵紫色掉落</t>
  </si>
  <si>
    <t>第32章邪恶入侵橙色掉落</t>
  </si>
  <si>
    <t>第33章邪恶入侵蓝色掉落</t>
  </si>
  <si>
    <t>第33章邪恶入侵紫色掉落</t>
  </si>
  <si>
    <t>第33章邪恶入侵橙色掉落</t>
  </si>
  <si>
    <t>第34章邪恶入侵蓝色掉落</t>
  </si>
  <si>
    <t>第34章邪恶入侵紫色掉落</t>
  </si>
  <si>
    <t>第34章邪恶入侵橙色掉落</t>
  </si>
  <si>
    <t>第35章邪恶入侵蓝色掉落</t>
  </si>
  <si>
    <t>第35章邪恶入侵紫色掉落</t>
  </si>
  <si>
    <t>第35章邪恶入侵橙色掉落</t>
  </si>
  <si>
    <t>第36章邪恶入侵蓝色掉落</t>
  </si>
  <si>
    <t>第36章邪恶入侵紫色掉落</t>
  </si>
  <si>
    <t>第36章邪恶入侵橙色掉落</t>
  </si>
  <si>
    <t>第37章邪恶入侵蓝色掉落</t>
  </si>
  <si>
    <t>第37章邪恶入侵紫色掉落</t>
  </si>
  <si>
    <t>第37章邪恶入侵橙色掉落</t>
  </si>
  <si>
    <t>第38章邪恶入侵蓝色掉落</t>
  </si>
  <si>
    <t>第38章邪恶入侵紫色掉落</t>
  </si>
  <si>
    <t>第38章邪恶入侵橙色掉落</t>
  </si>
  <si>
    <t>第39章邪恶入侵蓝色掉落</t>
  </si>
  <si>
    <t>第39章邪恶入侵紫色掉落</t>
  </si>
  <si>
    <t>第39章邪恶入侵橙色掉落</t>
  </si>
  <si>
    <t>第40章邪恶入侵蓝色掉落</t>
  </si>
  <si>
    <t>第40章邪恶入侵紫色掉落</t>
  </si>
  <si>
    <t>第40章邪恶入侵橙色掉落</t>
  </si>
  <si>
    <t>第41章邪恶入侵蓝色掉落</t>
  </si>
  <si>
    <t>第41章邪恶入侵紫色掉落</t>
  </si>
  <si>
    <t>第41章邪恶入侵橙色掉落</t>
  </si>
  <si>
    <t>第42章邪恶入侵蓝色掉落</t>
  </si>
  <si>
    <t>第42章邪恶入侵紫色掉落</t>
  </si>
  <si>
    <t>第42章邪恶入侵橙色掉落</t>
  </si>
  <si>
    <t>第43章邪恶入侵蓝色掉落</t>
  </si>
  <si>
    <t>第43章邪恶入侵紫色掉落</t>
  </si>
  <si>
    <t>第43章邪恶入侵橙色掉落</t>
  </si>
  <si>
    <t>第44章邪恶入侵蓝色掉落</t>
  </si>
  <si>
    <t>第44章邪恶入侵紫色掉落</t>
  </si>
  <si>
    <t>第44章邪恶入侵橙色掉落</t>
  </si>
  <si>
    <t>第45章邪恶入侵蓝色掉落</t>
  </si>
  <si>
    <t>第45章邪恶入侵紫色掉落</t>
  </si>
  <si>
    <t>第45章邪恶入侵橙色掉落</t>
  </si>
  <si>
    <t>第46章邪恶入侵蓝色掉落</t>
  </si>
  <si>
    <t>第46章邪恶入侵紫色掉落</t>
  </si>
  <si>
    <t>第46章邪恶入侵橙色掉落</t>
  </si>
  <si>
    <t>第47章邪恶入侵蓝色掉落</t>
  </si>
  <si>
    <t>第47章邪恶入侵紫色掉落</t>
  </si>
  <si>
    <t>第47章邪恶入侵橙色掉落</t>
  </si>
  <si>
    <t>第48章邪恶入侵蓝色掉落</t>
  </si>
  <si>
    <t>第48章邪恶入侵紫色掉落</t>
  </si>
  <si>
    <t>第48章邪恶入侵橙色掉落</t>
  </si>
  <si>
    <t>第49章邪恶入侵蓝色掉落</t>
  </si>
  <si>
    <t>第49章邪恶入侵紫色掉落</t>
  </si>
  <si>
    <t>第49章邪恶入侵橙色掉落</t>
  </si>
  <si>
    <t>第50章邪恶入侵蓝色掉落</t>
  </si>
  <si>
    <t>第50章邪恶入侵紫色掉落</t>
  </si>
  <si>
    <t>第50章邪恶入侵橙色掉落</t>
  </si>
  <si>
    <t>ID=105的英雄</t>
    <phoneticPr fontId="1" type="noConversion"/>
  </si>
  <si>
    <t>橙色徽章箱子</t>
  </si>
  <si>
    <t>橙色徽章箱子定价12元</t>
  </si>
  <si>
    <t>徽章精炼石礼盒</t>
  </si>
  <si>
    <t>打开后有概率开出100,200,500个徽章精炼石</t>
  </si>
  <si>
    <t>高级徽章碎片箱</t>
  </si>
  <si>
    <t xml:space="preserve">徽章精练*10、高级精炼石*10、极品精炼石*10  </t>
  </si>
  <si>
    <t>徽章精练*50、高级精炼石*50、极品精炼石*50 （爆点10倍）</t>
  </si>
  <si>
    <t xml:space="preserve">徽章精练*50、高级精炼石*50、极品精炼石*50 </t>
  </si>
  <si>
    <t>徽章精练*500、高级精炼石*500、极品精炼石*500</t>
  </si>
  <si>
    <t>黄金经验徽章礼盒</t>
  </si>
  <si>
    <t>七夕徽章匣</t>
  </si>
  <si>
    <t>打开后可获得海量极品精炼石、徽章精炼石，有几率获得稀有节日道具。</t>
  </si>
  <si>
    <t>打开后有几率获得极品精炼石、徽章精炼石、桂花糕或红色徽章礼包。</t>
  </si>
  <si>
    <t>挂机玩法首胜掉橙色徽章箱子2个</t>
  </si>
  <si>
    <t>挂机玩法首胜掉徽章精炼石50个</t>
  </si>
  <si>
    <t>80%掉率，徽章精炼石+中级精炼石+高级精炼石</t>
  </si>
  <si>
    <t>20%掉率，紫装+紫装碎片+橙色徽章碎片</t>
  </si>
  <si>
    <t>80%掉率，徽章精炼石+极品精炼石+高级精炼石</t>
  </si>
  <si>
    <t>20%掉率，紫装+紫装碎片+橙装碎片+橙色徽章碎片</t>
  </si>
  <si>
    <t>包含极品精炼石和徽章精炼石</t>
  </si>
  <si>
    <t>初级战场64强赛晋级奖励，打开可获得海量金币、钻石、极品精炼石和徽章精炼石；</t>
  </si>
  <si>
    <t>中级战场64强赛晋级奖励，打开可获得海量金币、钻石、极品精炼石和徽章精炼石；</t>
  </si>
  <si>
    <t>高级战场64强赛晋级奖励，打开可获得海量金币、钻石、极品精炼石和徽章精炼石；</t>
  </si>
  <si>
    <t>至尊战场64强赛晋级奖励，打开可获得海量金币、钻石、极品精炼石和徽章精炼石；</t>
  </si>
  <si>
    <t>初级战场16强赛晋级奖励，打开可获得海量金币、钻石、极品精炼石和徽章精炼石；</t>
  </si>
  <si>
    <t>中级战场16强赛晋级奖励，打开可获得海量金币、钻石、极品精炼石和徽章精炼石；</t>
  </si>
  <si>
    <t>高级战场16强赛晋级奖励，打开可获得海量金币、钻石、极品精炼石和徽章精炼石；</t>
  </si>
  <si>
    <t>至尊战场16强赛晋级奖励，打开可获得海量金币、钻石、极品精炼石和徽章精炼石；</t>
  </si>
  <si>
    <t>初级战场4强赛晋级奖励，打开可获得海量金币、钻石、极品精炼石和徽章精炼石；</t>
  </si>
  <si>
    <t>中级战场4强赛晋级奖励，打开可获得海量金币、钻石、极品精炼石和徽章精炼石；</t>
  </si>
  <si>
    <t>高级战场4强赛晋级奖励，打开可获得海量金币、钻石、极品精炼石和徽章精炼石；</t>
  </si>
  <si>
    <t>至尊战场4强赛晋级奖励，打开可获得海量金币、钻石、极品精炼石和徽章精炼石；</t>
  </si>
  <si>
    <t>初级战场决赛冠军奖励，打开可获得海量金币、钻石、极品精炼石和徽章精炼石；</t>
  </si>
  <si>
    <t>中级战场决赛冠军奖励，打开可获得海量金币、钻石、极品精炼石和徽章精炼石；</t>
  </si>
  <si>
    <t>高级战场决赛冠军奖励，打开可获得海量金币、钻石、极品精炼石和徽章精炼石；</t>
  </si>
  <si>
    <t>至尊战场决赛冠军奖励，打开可获得海量金币、钻石、极品精炼石和徽章精炼石；</t>
  </si>
  <si>
    <t>初级战场决赛第二名奖励，打开可获得海量金币、钻石、极品精炼石和徽章精炼石；</t>
  </si>
  <si>
    <t>中级战场决赛第二名奖励，打开可获得海量金币、钻石、极品精炼石和徽章精炼石；</t>
  </si>
  <si>
    <t>高级战场决赛第二名奖励，打开可获得海量金币、钻石、极品精炼石和徽章精炼石；</t>
  </si>
  <si>
    <t>至尊战场决赛第二名奖励，打开可获得海量金币、钻石、极品精炼石和徽章精炼石；</t>
  </si>
  <si>
    <t>初级战场决赛第三名奖励，打开可获得海量金币、钻石、极品精炼石和徽章精炼石；</t>
  </si>
  <si>
    <t>中级战场决赛第三名奖励，打开可获得海量金币、钻石、极品精炼石和徽章精炼石；</t>
  </si>
  <si>
    <t>高级战场决赛第三名奖励，打开可获得海量金币、钻石、极品精炼石和徽章精炼石；</t>
  </si>
  <si>
    <t>至尊战场决赛第三名奖励，打开可获得海量金币、钻石、极品精炼石和徽章精炼石；</t>
  </si>
  <si>
    <t>初级战场决赛第四名奖励，打开可获得海量金币、钻石、极品精炼石和徽章精炼石；</t>
  </si>
  <si>
    <t>中级战场决赛第四名奖励，打开可获得海量金币、钻石、极品精炼石和徽章精炼石；</t>
  </si>
  <si>
    <t>高级战场决赛第四名奖励，打开可获得海量金币、钻石、极品精炼石和徽章精炼石；</t>
  </si>
  <si>
    <t>至尊战场决赛第四名奖励，打开可获得海量金币、钻石、极品精炼石和徽章精炼石；</t>
  </si>
  <si>
    <t>蕴含神秘精魂之力的徽章，使用后，大概率获得紫色精魂，小概率获得橙色和红色精魂</t>
  </si>
  <si>
    <t>蕴含神秘精魂之力的徽章，使用后，大概率获得橙色精魂，小概率获得红色精魂</t>
  </si>
  <si>
    <t>黄金经验徽章卡包</t>
  </si>
  <si>
    <t>5个黄金经验徽章</t>
  </si>
  <si>
    <t>徽章精炼石</t>
  </si>
  <si>
    <t>【试练塔小怪】100%掉徽章精炼石*2</t>
  </si>
  <si>
    <t>日常副本-黄金经验徽章副本（难度1）</t>
  </si>
  <si>
    <t>黄金经验徽章</t>
  </si>
  <si>
    <t>日常副本-黄金经验徽章副本（难度2）</t>
  </si>
  <si>
    <t>日常副本-黄金经验徽章副本（难度3）</t>
  </si>
  <si>
    <t>日常副本-黄金经验徽章副本（难度4）</t>
  </si>
  <si>
    <t>日常副本-黄金经验徽章副本（难度5）</t>
  </si>
  <si>
    <t>日常副本-徽章精炼石副本（难度1）</t>
  </si>
  <si>
    <t>日常副本-徽章精炼石副本（难度2）</t>
  </si>
  <si>
    <t>日常副本-徽章精炼石副本（难度3）</t>
  </si>
  <si>
    <t>日常副本-徽章精炼石副本（难度4）</t>
  </si>
  <si>
    <t>日常副本-徽章精炼石副本（难度5）</t>
  </si>
  <si>
    <t>日常副本-黄金经验徽章副本（难度6）</t>
  </si>
  <si>
    <t>日常副本-徽章精炼石副本（难度6）</t>
  </si>
  <si>
    <t>橙色英雄卡片</t>
  </si>
  <si>
    <t>随机橙色英雄碎片</t>
  </si>
  <si>
    <t>紫色英雄卡片</t>
  </si>
  <si>
    <t>英雄红包</t>
  </si>
  <si>
    <t>首胜掉“紫色英雄组合礼包”</t>
  </si>
  <si>
    <t>英雄化神箱</t>
  </si>
  <si>
    <t>史诗战斗怪物掉落英雄魂石</t>
  </si>
  <si>
    <t>史诗战役怪物掉落英雄魂石</t>
  </si>
  <si>
    <t>定价200元，必得橙英雄</t>
  </si>
  <si>
    <t>定价2.5元，必得橙英雄碎片</t>
  </si>
  <si>
    <t>定价80元，必得紫英雄</t>
  </si>
  <si>
    <t>定价21R，30%橙英雄碎片*5，30%橙英雄碎片*10，20%红英雄碎片*5，20%红英雄碎片*10</t>
  </si>
  <si>
    <t>随机橙英雄*1,橙色英雄*1,高级精炼石*50，徽章精炼石*50，刷新令*5</t>
  </si>
  <si>
    <t>随机橙英雄*1,橙衣服*1，高级精炼石*250，徽章精炼石*150，刷新令*15</t>
  </si>
  <si>
    <t>随机橙英雄*1,橙头盔*1，高级精炼石*350，徽章精炼石*200，刷新令*20</t>
  </si>
  <si>
    <t>联盟橙英雄包（a）</t>
  </si>
  <si>
    <t>联盟橙英雄包（b）</t>
  </si>
  <si>
    <t>垃圾英雄卡包</t>
  </si>
  <si>
    <t>5张垃圾英雄卡</t>
  </si>
  <si>
    <t>紫英雄合击礼包A</t>
  </si>
  <si>
    <t>紫英雄合击礼包B</t>
  </si>
  <si>
    <t>紫英雄合击礼包C</t>
  </si>
  <si>
    <t>64章名英雄副本</t>
  </si>
  <si>
    <t>64章名英雄副本通关奖励</t>
  </si>
  <si>
    <t>65章名英雄副本</t>
  </si>
  <si>
    <t>65章名英雄副本通关奖励</t>
  </si>
  <si>
    <t>66章名英雄副本</t>
  </si>
  <si>
    <t>66章名英雄副本通关奖励</t>
  </si>
  <si>
    <t>67章名英雄副本</t>
  </si>
  <si>
    <t>67章名英雄副本通关奖励</t>
  </si>
  <si>
    <t>68章名英雄副本</t>
  </si>
  <si>
    <t>68章名英雄副本通关奖励</t>
  </si>
  <si>
    <t>69章名英雄副本</t>
  </si>
  <si>
    <t>69章名英雄副本通关奖励</t>
  </si>
  <si>
    <t>70章名英雄副本</t>
  </si>
  <si>
    <t>70章名英雄副本通关奖励</t>
  </si>
  <si>
    <t>71章名英雄副本</t>
  </si>
  <si>
    <t>71章名英雄副本通关奖励</t>
  </si>
  <si>
    <t>72章名英雄副本</t>
  </si>
  <si>
    <t>72章名英雄副本通关奖励</t>
  </si>
  <si>
    <t>73章名英雄副本</t>
  </si>
  <si>
    <t>73章名英雄副本通关奖励</t>
  </si>
  <si>
    <t>74章名英雄副本</t>
  </si>
  <si>
    <t>74章名英雄副本通关奖励</t>
  </si>
  <si>
    <t>75章名英雄副本</t>
  </si>
  <si>
    <t>75章名英雄副本通关奖励</t>
  </si>
  <si>
    <t>76章名英雄副本</t>
  </si>
  <si>
    <t>76章名英雄副本通关奖励</t>
  </si>
  <si>
    <t>77章名英雄副本</t>
  </si>
  <si>
    <t>77章名英雄副本通关奖励</t>
  </si>
  <si>
    <t>78章名英雄副本</t>
  </si>
  <si>
    <t>78章名英雄副本通关奖励</t>
  </si>
  <si>
    <t>79章名英雄副本</t>
  </si>
  <si>
    <t>79章名英雄副本通关奖励</t>
  </si>
  <si>
    <t>80章名英雄副本</t>
  </si>
  <si>
    <t>80章名英雄副本通关奖励</t>
  </si>
  <si>
    <t>81章名英雄副本</t>
  </si>
  <si>
    <t>81章名英雄副本通关奖励</t>
  </si>
  <si>
    <t>82章名英雄副本</t>
  </si>
  <si>
    <t>82章名英雄副本通关奖励</t>
  </si>
  <si>
    <t>83章名英雄副本</t>
  </si>
  <si>
    <t>83章名英雄副本通关奖励</t>
  </si>
  <si>
    <t>84章名英雄副本</t>
  </si>
  <si>
    <t>84章名英雄副本通关奖励</t>
  </si>
  <si>
    <t>85章名英雄副本</t>
  </si>
  <si>
    <t>85章名英雄副本通关奖励</t>
  </si>
  <si>
    <t>86章名英雄副本</t>
  </si>
  <si>
    <t>86章名英雄副本通关奖励</t>
  </si>
  <si>
    <t>87章名英雄副本</t>
  </si>
  <si>
    <t>87章名英雄副本通关奖励</t>
  </si>
  <si>
    <t>88章名英雄副本</t>
  </si>
  <si>
    <t>88章名英雄副本通关奖励</t>
  </si>
  <si>
    <t>89章名英雄副本</t>
  </si>
  <si>
    <t>89章名英雄副本通关奖励</t>
  </si>
  <si>
    <t>90章名英雄副本</t>
  </si>
  <si>
    <t>90章名英雄副本通关奖励</t>
  </si>
  <si>
    <t>91章名英雄副本</t>
  </si>
  <si>
    <t>91章名英雄副本通关奖励</t>
  </si>
  <si>
    <t>92章名英雄副本</t>
  </si>
  <si>
    <t>92章名英雄副本通关奖励</t>
  </si>
  <si>
    <t>93章名英雄副本</t>
  </si>
  <si>
    <t>93章名英雄副本通关奖励</t>
  </si>
  <si>
    <t>94章名英雄副本通关奖励</t>
  </si>
  <si>
    <t>95章名英雄副本通关奖励</t>
  </si>
  <si>
    <t>96章名英雄副本通关奖励</t>
  </si>
  <si>
    <t>97章名英雄副本通关奖励</t>
  </si>
  <si>
    <t>98章名英雄副本通关奖励</t>
  </si>
  <si>
    <t>99章名英雄副本通关奖励</t>
  </si>
  <si>
    <t>100章名英雄副本通关奖励</t>
  </si>
  <si>
    <t>101章名英雄副本通关奖励</t>
  </si>
  <si>
    <t>102章名英雄副本通关奖励</t>
  </si>
  <si>
    <t>103章名英雄副本通关奖励</t>
  </si>
  <si>
    <t>104章名英雄副本通关奖励</t>
  </si>
  <si>
    <t>105章名英雄副本通关奖励</t>
  </si>
  <si>
    <t>106章名英雄副本通关奖励</t>
  </si>
  <si>
    <t>107章名英雄副本通关奖励</t>
  </si>
  <si>
    <t>108章名英雄副本通关奖励</t>
  </si>
  <si>
    <t>109章名英雄副本通关奖励</t>
  </si>
  <si>
    <t>110章名英雄副本通关奖励</t>
  </si>
  <si>
    <t>111章名英雄副本通关奖励</t>
  </si>
  <si>
    <t>112章名英雄副本通关奖励</t>
  </si>
  <si>
    <t>113章名英雄副本通关奖励</t>
  </si>
  <si>
    <t>114章名英雄副本通关奖励</t>
  </si>
  <si>
    <t>115章名英雄副本通关奖励</t>
  </si>
  <si>
    <t>116章名英雄副本通关奖励</t>
  </si>
  <si>
    <t>117章名英雄副本通关奖励</t>
  </si>
  <si>
    <t>118章名英雄副本通关奖励</t>
  </si>
  <si>
    <t>119章名英雄副本通关奖励</t>
  </si>
  <si>
    <t>120章名英雄副本通关奖励</t>
  </si>
  <si>
    <t>121章名英雄副本通关奖励</t>
  </si>
  <si>
    <t>122章名英雄副本通关奖励</t>
  </si>
  <si>
    <t>123章名英雄副本通关奖励</t>
  </si>
  <si>
    <t>暴走族套装礼包</t>
    <phoneticPr fontId="1" type="noConversion"/>
  </si>
  <si>
    <t>挂机玩法首胜掉两个体力可乐</t>
  </si>
  <si>
    <t>随机橙英雄*2，高级精炼石*50，徽章精炼石*50，精力可乐*10，100W金币</t>
  </si>
  <si>
    <t>红宝碎片*1，精力可乐*3，徽章精炼石*88，黄金徽章*2</t>
  </si>
  <si>
    <t>挂机玩法首胜掉两个精力可乐</t>
  </si>
  <si>
    <t>为即英雄到来准备的礼包，内含体力可乐、精力可乐等稀缺资源。</t>
  </si>
  <si>
    <t>居合钢时装宝箱</t>
  </si>
  <si>
    <t>特殊时装1宝箱</t>
    <phoneticPr fontId="1" type="noConversion"/>
  </si>
  <si>
    <t>特殊时装2宝箱</t>
    <phoneticPr fontId="1" type="noConversion"/>
  </si>
  <si>
    <t>特殊时装4宝箱</t>
    <phoneticPr fontId="1" type="noConversion"/>
  </si>
  <si>
    <t>特殊时装3宝箱</t>
    <phoneticPr fontId="1" type="noConversion"/>
  </si>
  <si>
    <t>潜力胶囊礼盒</t>
  </si>
  <si>
    <t>打开后有概率开出100,200,500个潜力胶囊</t>
  </si>
  <si>
    <t>随机橙英雄*3,500W金币，1000潜力胶囊，徽章精炼石*1000</t>
  </si>
  <si>
    <t>红装碎片*1，体力可乐*2，潜力胶囊*55，好感石*77</t>
  </si>
  <si>
    <t>打开后可获得海量好感石、潜力胶囊，有几率获得稀有节日道具。</t>
  </si>
  <si>
    <t>挂机玩法首胜掉潜力胶囊50个</t>
  </si>
  <si>
    <t>打开后有几率获得极品精炼石、徽章精炼石、潜力胶囊、好感石或南瓜头。</t>
  </si>
  <si>
    <t>双十一特制礼包，打开后有几率获得极品精炼石、徽章精炼石、潜力胶囊、好感石或银币。</t>
  </si>
  <si>
    <t>感恩节特制礼包，打开后有几率获得极品精炼石、徽章精炼石、潜力胶囊、好感石或银币。</t>
  </si>
  <si>
    <t>双12特制礼包，打开后有几率获得极品精炼石、徽章精炼石、潜力胶囊、好感石或银币。</t>
  </si>
  <si>
    <t>挂机玩法首胜掉培养胶囊150个</t>
  </si>
  <si>
    <t>40%掉率，进化石+培养胶囊+潜力胶囊</t>
  </si>
  <si>
    <t>海星星*1,50培养胶囊，召唤手机*1，10W金币，精力可乐*2</t>
  </si>
  <si>
    <t>紫武器*1,80培养胶囊，召唤手机*1,20W金币，体力可乐*5</t>
  </si>
  <si>
    <t>紫衣服*1，150培养胶囊，召唤手机*3，体力可乐*5，50W金币</t>
  </si>
  <si>
    <t>紫头盔*1，500进化石，召唤手机*4，精力可乐*5，80W金币</t>
  </si>
  <si>
    <t>橙色徽章*2，1000进化石，召唤手机*4，体力可乐*10</t>
  </si>
  <si>
    <t>紫衣服*1，100培养胶囊,召唤手机*2,30W金币，精力可乐*5</t>
  </si>
  <si>
    <t>随机橙英雄*1,橙衣服*1，高级精炼石*150，徽章精炼石*100，刷新令*10</t>
  </si>
  <si>
    <t>特殊时装7宝箱</t>
    <phoneticPr fontId="1" type="noConversion"/>
  </si>
  <si>
    <t>特殊时装8宝箱</t>
    <phoneticPr fontId="1" type="noConversion"/>
  </si>
  <si>
    <t>特殊时装9宝箱</t>
    <phoneticPr fontId="1" type="noConversion"/>
  </si>
  <si>
    <t>特殊时装10宝箱</t>
    <phoneticPr fontId="1" type="noConversion"/>
  </si>
  <si>
    <t>月夜徽章一碎片*1+惩罚徽章一碎片*1+祈祷徽章一碎片*1+闪电徽章一碎片*1+黄金经验碎片一*1</t>
  </si>
  <si>
    <t>月光宝盒子集1星屑</t>
  </si>
  <si>
    <t>随机获得星屑100、200、300</t>
  </si>
  <si>
    <t>挂机玩法首胜掉星屑500个</t>
  </si>
  <si>
    <t>古代英魂</t>
  </si>
  <si>
    <t>随机获得星屑100、200、300或英魂100、200、300</t>
  </si>
  <si>
    <t>月光宝盒子集2英魂</t>
  </si>
  <si>
    <t>随机获得英魂100、200、300</t>
  </si>
  <si>
    <t>挂机玩法首胜掉英魂500个</t>
  </si>
  <si>
    <t>奖励，打开可获得化神石*5、英魂*1000。</t>
  </si>
  <si>
    <t>英魂</t>
  </si>
  <si>
    <t>【剧情副本】掉英魂</t>
  </si>
  <si>
    <t>宠物圈打包</t>
  </si>
  <si>
    <t>潜力胶囊*8，极品精炼石*4，徽章精炼石*16，中级宠物圈*8，钻石*100</t>
  </si>
  <si>
    <t>初级福袋（a）</t>
    <phoneticPr fontId="1" type="noConversion"/>
  </si>
  <si>
    <t>中级福袋（a）</t>
    <phoneticPr fontId="1" type="noConversion"/>
  </si>
  <si>
    <t>中级福袋（b）</t>
    <phoneticPr fontId="1" type="noConversion"/>
  </si>
  <si>
    <t>高级福袋（a）</t>
    <phoneticPr fontId="1" type="noConversion"/>
  </si>
  <si>
    <t>高级福袋（b）</t>
    <phoneticPr fontId="1" type="noConversion"/>
  </si>
  <si>
    <t>首胜掉“力量徽章碎片1”</t>
  </si>
  <si>
    <t>首胜掉“力量徽章碎片2”</t>
  </si>
  <si>
    <t>金英雄雕像</t>
  </si>
  <si>
    <t>包含：挑战勋章*20000、红色英雄精华*20、红色装备精华*20、极品精炼石*50、徽章精炼石*500</t>
  </si>
  <si>
    <t>包含：挑战勋章*18000、红色英雄精华*15、红色装备精华*15、极品精炼石*40、徽章精炼石*400</t>
  </si>
  <si>
    <t>包含：挑战勋章*16000、红色英雄精华*12、红色装备精华*12、极品精炼石*30、徽章精炼石*300</t>
  </si>
  <si>
    <t>包含：挑战勋章*14000、红色英雄精华*10、红色装备精华*10、极品精炼石*25、徽章精炼石*250</t>
  </si>
  <si>
    <t>包含：挑战勋章*12000、红色英雄精华*8、红色装备精华*8、极品精炼石*20、徽章精炼石*200</t>
  </si>
  <si>
    <t>包含：挑战勋章*10000、红色英雄精华*5、红色装备精华*5、极品精炼石*15、徽章精炼石*150</t>
  </si>
  <si>
    <t>包含：挑战勋章*8000、红色英雄精华*3、红色装备精华*3、极品精炼石*10、徽章精炼石*100</t>
  </si>
  <si>
    <t>特殊时装11宝箱</t>
    <phoneticPr fontId="1" type="noConversion"/>
  </si>
  <si>
    <t>特殊时装12宝箱</t>
  </si>
  <si>
    <t>特殊时装13宝箱</t>
  </si>
  <si>
    <t>特殊时装14宝箱</t>
  </si>
  <si>
    <t>特殊时装15宝箱</t>
  </si>
  <si>
    <t>特殊时装16宝箱</t>
  </si>
  <si>
    <t>特殊时装17宝箱</t>
  </si>
  <si>
    <t>特殊时装18宝箱</t>
  </si>
  <si>
    <t>有升星胶囊</t>
  </si>
  <si>
    <t>无升星胶囊</t>
  </si>
  <si>
    <t>合击紫英雄1</t>
    <phoneticPr fontId="1" type="noConversion"/>
  </si>
  <si>
    <t>合击紫英雄2</t>
  </si>
  <si>
    <t>合击紫英雄3</t>
  </si>
  <si>
    <t>合击紫英雄4</t>
  </si>
  <si>
    <t>合击紫英雄5</t>
  </si>
  <si>
    <t>合击紫英雄6</t>
  </si>
  <si>
    <t>合击紫英雄7</t>
  </si>
  <si>
    <t>合击紫英雄8</t>
  </si>
  <si>
    <t>合击紫英雄9</t>
  </si>
  <si>
    <t>合击紫英雄10</t>
  </si>
  <si>
    <t>合击紫英雄11</t>
  </si>
  <si>
    <t>特殊副本1奖励</t>
    <phoneticPr fontId="1" type="noConversion"/>
  </si>
  <si>
    <t>特殊副本2奖励</t>
  </si>
  <si>
    <t>特殊副本3奖励</t>
  </si>
  <si>
    <t>特殊副本4奖励</t>
  </si>
  <si>
    <t>特殊副本5奖励</t>
  </si>
  <si>
    <t>特殊副本6奖励</t>
  </si>
  <si>
    <t>特殊副本7奖励</t>
  </si>
  <si>
    <t>特殊副本8奖励</t>
  </si>
  <si>
    <t>特殊副本9奖励</t>
  </si>
  <si>
    <t>特殊副本10奖励</t>
  </si>
  <si>
    <t>特殊副本11奖励</t>
  </si>
  <si>
    <t>特殊副本1通关奖励</t>
    <phoneticPr fontId="1" type="noConversion"/>
  </si>
  <si>
    <t>特殊副本2通关奖励</t>
  </si>
  <si>
    <t>特殊副本3通关奖励</t>
  </si>
  <si>
    <t>特殊副本4通关奖励</t>
  </si>
  <si>
    <t>特殊副本5通关奖励</t>
  </si>
  <si>
    <t>特殊副本6通关奖励</t>
  </si>
  <si>
    <t>特殊副本7通关奖励</t>
  </si>
  <si>
    <t>特殊副本8通关奖励</t>
  </si>
  <si>
    <t>特殊副本9通关奖励</t>
  </si>
  <si>
    <t>特殊副本10通关奖励</t>
  </si>
  <si>
    <t>特殊副本11通关奖励</t>
  </si>
  <si>
    <t>大象花洒</t>
  </si>
  <si>
    <t>小孩的足球</t>
  </si>
  <si>
    <t>电视机</t>
  </si>
  <si>
    <t>药剂</t>
  </si>
  <si>
    <t>上班族公文包</t>
  </si>
  <si>
    <t>秋千</t>
  </si>
  <si>
    <t>闹钟</t>
  </si>
  <si>
    <t>上班族眼镜</t>
  </si>
  <si>
    <t>仙人掌</t>
  </si>
  <si>
    <t>龙虾火锅</t>
  </si>
  <si>
    <t>茶杯</t>
  </si>
  <si>
    <t>寿司</t>
  </si>
  <si>
    <t>500元硬币</t>
  </si>
  <si>
    <t>博士的相框</t>
  </si>
  <si>
    <t>冲锋枪</t>
  </si>
  <si>
    <t>牙刷</t>
  </si>
  <si>
    <t>忍者手里剑</t>
  </si>
  <si>
    <t>举重杠铃</t>
  </si>
  <si>
    <t>乌冬面</t>
  </si>
  <si>
    <t>漫画书</t>
  </si>
  <si>
    <t>杰诺斯的行李</t>
  </si>
  <si>
    <t>拳击手套</t>
  </si>
  <si>
    <t>综合训练器械</t>
  </si>
  <si>
    <t>琦玉的汤锅</t>
  </si>
  <si>
    <t>杰诺斯装备箱</t>
  </si>
  <si>
    <t>琦玉的蛀牙</t>
  </si>
  <si>
    <t>琦玉的便当</t>
  </si>
  <si>
    <t>闪电侠望远镜</t>
  </si>
  <si>
    <t>囚犯大铁球</t>
  </si>
  <si>
    <t>哑铃</t>
  </si>
  <si>
    <t>警察对讲机</t>
  </si>
  <si>
    <t>猪扒盖浇饭</t>
  </si>
  <si>
    <t>警察手枪</t>
  </si>
  <si>
    <t>睫毛夹</t>
  </si>
  <si>
    <t>吹雪大衣</t>
  </si>
  <si>
    <t>PSP游戏机</t>
  </si>
  <si>
    <t>吹雪组轿车</t>
  </si>
  <si>
    <t>啤酒杯</t>
  </si>
  <si>
    <t>琦玉的假发</t>
  </si>
  <si>
    <t>飞船的大门</t>
  </si>
  <si>
    <t>预言信</t>
  </si>
  <si>
    <t>索尼克发辫</t>
  </si>
  <si>
    <t>劫匪的钱袋</t>
  </si>
  <si>
    <t>海王的皇冠</t>
  </si>
  <si>
    <t>主持人麦克风</t>
  </si>
  <si>
    <t>笔记本电脑</t>
  </si>
  <si>
    <t>一叠钞票</t>
  </si>
  <si>
    <t>冲浪板</t>
  </si>
  <si>
    <t>兔子布偶</t>
  </si>
  <si>
    <t xml:space="preserve">空投降落伞 </t>
  </si>
  <si>
    <t>飞船炮弹</t>
    <phoneticPr fontId="1" type="noConversion"/>
  </si>
  <si>
    <t>序号</t>
  </si>
  <si>
    <t>模型id</t>
  </si>
  <si>
    <t>名称</t>
  </si>
  <si>
    <t>英雄名称</t>
  </si>
  <si>
    <t>小精灵名字</t>
  </si>
  <si>
    <t>属性
1-物攻
2-法攻</t>
  </si>
  <si>
    <t>阵营
0-无
1-英雄
2-怪人</t>
  </si>
  <si>
    <t>稀有度
品质颜色</t>
  </si>
  <si>
    <t>语言</t>
  </si>
  <si>
    <t>角色介绍</t>
  </si>
  <si>
    <t>音效名称</t>
  </si>
  <si>
    <t>发技能时喊声</t>
  </si>
  <si>
    <t>男主角1</t>
  </si>
  <si>
    <t>X</t>
  </si>
  <si>
    <t>男主角2</t>
  </si>
  <si>
    <t>男主角3</t>
  </si>
  <si>
    <t>男主角时装</t>
  </si>
  <si>
    <t>女主角1</t>
  </si>
  <si>
    <t>女主角2</t>
  </si>
  <si>
    <t>女主角3</t>
  </si>
  <si>
    <t>女主角时装</t>
  </si>
  <si>
    <t>女主角圣诞装</t>
  </si>
  <si>
    <t>男主角圣诞装</t>
  </si>
  <si>
    <t>小遥</t>
  </si>
  <si>
    <t>小胜</t>
  </si>
  <si>
    <t>小茂</t>
  </si>
  <si>
    <t>警察</t>
  </si>
  <si>
    <t>武藏</t>
  </si>
  <si>
    <t>小次郎</t>
  </si>
  <si>
    <t>小刚</t>
  </si>
  <si>
    <t>博士</t>
  </si>
  <si>
    <t>护士</t>
  </si>
  <si>
    <t>小健</t>
  </si>
  <si>
    <t>路人甲</t>
  </si>
  <si>
    <t>道馆训练家</t>
  </si>
  <si>
    <t>小女孩</t>
  </si>
  <si>
    <t>甜心假面</t>
  </si>
  <si>
    <t>橙</t>
  </si>
  <si>
    <t>不想让垃圾升到S级……</t>
  </si>
  <si>
    <t>A级排位第一位的英雄，据说他守在A级第一位是为了不让垃圾升到S级。</t>
  </si>
  <si>
    <t xml:space="preserve">5_nan_guojia </t>
  </si>
  <si>
    <t>J_huoqiushu</t>
  </si>
  <si>
    <t>琦玉</t>
  </si>
  <si>
    <t>红</t>
  </si>
  <si>
    <t>又是一拳解决战斗，真无聊……</t>
  </si>
  <si>
    <t>无敌的英雄，对任何怪人都是一拳解决，名副其实“一击男”。</t>
  </si>
  <si>
    <t>5_nan_caocao</t>
  </si>
  <si>
    <t>J_jiuwei</t>
  </si>
  <si>
    <t>超合金黑光</t>
  </si>
  <si>
    <t>大家都在看我的肉体……</t>
  </si>
  <si>
    <t>S级英雄，浑身散发着黑光的肌肉男，他认为自己的肉体是最闪亮的。</t>
  </si>
  <si>
    <t>5_nan_caoren</t>
  </si>
  <si>
    <t>J_bikaqiu</t>
  </si>
  <si>
    <t>原子武士</t>
  </si>
  <si>
    <t>看招，原子斩！</t>
  </si>
  <si>
    <t>S级英雄，穿着古代武士装的英雄，剑法非常高明，手下很多徒弟。</t>
  </si>
  <si>
    <t>5_nan_xiahoudun</t>
  </si>
  <si>
    <t>J_wenxiangkedou</t>
  </si>
  <si>
    <t>背心尊者</t>
  </si>
  <si>
    <t>有一身肌肉的才叫男人！</t>
  </si>
  <si>
    <t>S级英雄，背心集团老大，以自己强壮的身体为武器。</t>
  </si>
  <si>
    <t>5_nan_xiahouyuan</t>
  </si>
  <si>
    <t>J_chuanshanshu</t>
  </si>
  <si>
    <t>僵尸男</t>
  </si>
  <si>
    <t>哼哼，我是不死之身……</t>
  </si>
  <si>
    <t>S级英雄，暴力斧头冷酷男，身体有强大的自愈能力；</t>
  </si>
  <si>
    <t>5_nan_zhangliao</t>
  </si>
  <si>
    <t>J_guisi</t>
  </si>
  <si>
    <t>音速索尼克</t>
  </si>
  <si>
    <t>我是忍者村长大的忍者……</t>
  </si>
  <si>
    <t>从小在忍者村长大的忍者，对自己的速度非常自信；</t>
  </si>
  <si>
    <t>5_nan_xunyu</t>
  </si>
  <si>
    <t>J_jianzicao</t>
  </si>
  <si>
    <t>毒刺</t>
  </si>
  <si>
    <t>紫</t>
  </si>
  <si>
    <t>我是毒刺，各位请多关照！</t>
  </si>
  <si>
    <t>如今广受欢迎方兴未艾的英雄，独自一人用打败了深海一族多名喽啰。</t>
  </si>
  <si>
    <t>闪光的佛莱士</t>
  </si>
  <si>
    <t>给你点教训！</t>
  </si>
  <si>
    <t>S级英雄，实力强大的美型男。</t>
  </si>
  <si>
    <t>5_nan_jiaxu</t>
  </si>
  <si>
    <t>J_weizhituteng</t>
  </si>
  <si>
    <t>山猿</t>
  </si>
  <si>
    <t>大姐头让我教训你！</t>
  </si>
  <si>
    <t>吹雪组实力成员之一，叫这个名字估计跟长相有关。</t>
  </si>
  <si>
    <t>5_nan_chengyu</t>
  </si>
  <si>
    <t>J_shawalang</t>
  </si>
  <si>
    <t>KING</t>
  </si>
  <si>
    <t>好可怕，好可怕……</t>
  </si>
  <si>
    <t>S级英雄，拥有“帝王引擎”，电玩游戏迷。</t>
  </si>
  <si>
    <t>5_nan_simayi</t>
  </si>
  <si>
    <t>J_bobo</t>
  </si>
  <si>
    <t>金属球棒</t>
  </si>
  <si>
    <t>哼，打得你不能自理！</t>
  </si>
  <si>
    <t>S级英雄，用球棒打败一切敌人的热血男儿，非常爱护自己的妹妹。</t>
  </si>
  <si>
    <t>3_nan_yiqishang</t>
  </si>
  <si>
    <t>蛇咬拳斯内克</t>
  </si>
  <si>
    <t>努力成为像我这样了不起的英雄吧！</t>
  </si>
  <si>
    <t>A级英雄，性格很差劲，曾在英雄考试后偷袭琦玉，被虐翻了。</t>
  </si>
  <si>
    <t>5_nan_yujin</t>
  </si>
  <si>
    <t>J_feitiantanglang</t>
  </si>
  <si>
    <t>童帝</t>
  </si>
  <si>
    <t>你们真笨……</t>
  </si>
  <si>
    <t>S级英雄，智商超高的天才儿童，使用自己制作的机器战斗。</t>
  </si>
  <si>
    <t>5_nan_lejin</t>
  </si>
  <si>
    <t>J_kelakela</t>
  </si>
  <si>
    <t>黑暗炎龙刀使</t>
  </si>
  <si>
    <t>让开，由我来！</t>
  </si>
  <si>
    <t>外型很酷的cosplay爱好者。</t>
  </si>
  <si>
    <t>5_nan_xuhuang</t>
  </si>
  <si>
    <t>J_bokebi</t>
  </si>
  <si>
    <t>重战车兜裆布</t>
  </si>
  <si>
    <t>我虽然穿的少，但是我很强！</t>
  </si>
  <si>
    <t>只穿着兜裆布战斗的胡须肌肉男。</t>
  </si>
  <si>
    <t>5_nan_xuchu</t>
  </si>
  <si>
    <t>J_chaoyinfu</t>
  </si>
  <si>
    <t>巴涅西凯</t>
  </si>
  <si>
    <t>尝尝我的剑法吧！</t>
  </si>
  <si>
    <t>使用西洋剑的英雄，剑法高超，经常和黄金球一起搭档。</t>
  </si>
  <si>
    <t>5_nan_dianwei</t>
  </si>
  <si>
    <t>J_chenglong</t>
  </si>
  <si>
    <t>协会管理员</t>
  </si>
  <si>
    <t>大家往这边站一点，不要拥挤。</t>
  </si>
  <si>
    <t>英雄协会的工作人员，外型不错。</t>
  </si>
  <si>
    <t>5_nv_zhenji</t>
  </si>
  <si>
    <t>J_jvyecao</t>
  </si>
  <si>
    <t>雷光贤治</t>
  </si>
  <si>
    <t>看我的电击棒！</t>
  </si>
  <si>
    <t>强大的英雄，使用一对电击棒进行战斗。</t>
  </si>
  <si>
    <t>3_nan_heianya</t>
  </si>
  <si>
    <t>青焰</t>
  </si>
  <si>
    <t>尝尝我的火焰吧！</t>
  </si>
  <si>
    <t>使用火焰能力战斗的英雄，其实是手中藏了喷火器。</t>
  </si>
  <si>
    <t>5_nan_huaxiong</t>
  </si>
  <si>
    <t>地底人</t>
  </si>
  <si>
    <t>蓝</t>
  </si>
  <si>
    <t>地底好暗啊……</t>
  </si>
  <si>
    <t>想要入侵地上的地底一族。</t>
  </si>
  <si>
    <t>3_nan_tuji</t>
  </si>
  <si>
    <t>J_aibilang</t>
  </si>
  <si>
    <t>桃源团杂兵</t>
  </si>
  <si>
    <t>不想工作……</t>
  </si>
  <si>
    <t>不想工作的桃源团成员。</t>
  </si>
  <si>
    <t>5_nan_sunjian</t>
  </si>
  <si>
    <t>三头龟</t>
  </si>
  <si>
    <t>吼吼吼……</t>
  </si>
  <si>
    <t>三个头的怪兽，喜欢四处破坏。</t>
  </si>
  <si>
    <t>3_nan_dadao</t>
  </si>
  <si>
    <t>J_pailasi</t>
  </si>
  <si>
    <t>万年蝉幼虫</t>
  </si>
  <si>
    <t>在地底成长的怪蝉，据说要万年才能进化。</t>
  </si>
  <si>
    <t>5_nv_xiaoqiao</t>
  </si>
  <si>
    <t>曹昂</t>
  </si>
  <si>
    <t>光头杂兵</t>
  </si>
  <si>
    <t>绿</t>
  </si>
  <si>
    <t>5_nan_jushou</t>
  </si>
  <si>
    <t>刘晔</t>
  </si>
  <si>
    <t>蝉幼虫</t>
  </si>
  <si>
    <t>在地底成长的怪人，据说要万年才能进化。</t>
  </si>
  <si>
    <t>5_nan_zhaoyun</t>
  </si>
  <si>
    <t>董昭</t>
  </si>
  <si>
    <t>拉绳人</t>
  </si>
  <si>
    <t>天气小子</t>
  </si>
  <si>
    <t>来较量一下啊！</t>
  </si>
  <si>
    <t>拿电灯绳练习拳击过度的怪人。</t>
  </si>
  <si>
    <t>5_nan_yanliang</t>
  </si>
  <si>
    <t>章鱼怪</t>
  </si>
  <si>
    <t>消灭地上的人类！</t>
  </si>
  <si>
    <t>海底一族的喽啰，是深海王入侵地上的前锋。</t>
  </si>
  <si>
    <t>3_nan_chuncai</t>
  </si>
  <si>
    <t>克隆博士</t>
  </si>
  <si>
    <t>征服世界！</t>
  </si>
  <si>
    <t>进化之家博士拿自己的身体制造的克隆人。</t>
  </si>
  <si>
    <t>J_xiaohuoma</t>
  </si>
  <si>
    <t>雪人怪</t>
  </si>
  <si>
    <t>雪人会怕冷吗？</t>
  </si>
  <si>
    <t>愤怒的雪人怪。</t>
  </si>
  <si>
    <t>5_nan_zhangzhao</t>
  </si>
  <si>
    <t>茶岚子</t>
  </si>
  <si>
    <t>不许对师父无理！</t>
  </si>
  <si>
    <t>邦古老师的大弟子，学习流水岩碎流拳法。</t>
  </si>
  <si>
    <t>J_kentailuo</t>
  </si>
  <si>
    <t>地底怪人</t>
  </si>
  <si>
    <t>3_nan_xipanmoou</t>
  </si>
  <si>
    <t>千年蝉幼虫</t>
  </si>
  <si>
    <t>海底人</t>
  </si>
  <si>
    <t>消灭人类！</t>
  </si>
  <si>
    <t xml:space="preserve">3_nan_caizhi </t>
  </si>
  <si>
    <t>J_niduolang</t>
  </si>
  <si>
    <t>野人怪</t>
  </si>
  <si>
    <t>被冰冻在远古时代冰川，并在现代苏醒的原始人。</t>
  </si>
  <si>
    <t>3_nan_shishiwu</t>
  </si>
  <si>
    <t>电灯拉绳怪人</t>
  </si>
  <si>
    <t>啊，练习过度了……</t>
  </si>
  <si>
    <t>拿电灯绳当假想敌，练习拳击过度的怪人。</t>
  </si>
  <si>
    <t>天空怪人</t>
  </si>
  <si>
    <t>天空王的手下。</t>
  </si>
  <si>
    <t>5_nan_liubei</t>
  </si>
  <si>
    <t>克隆人</t>
  </si>
  <si>
    <t>3_nan_meilihua</t>
  </si>
  <si>
    <t>小机器人</t>
  </si>
  <si>
    <t>嘟嘟嘟……</t>
  </si>
  <si>
    <t>个子很小的机器人，但有强大的战斗力。</t>
  </si>
  <si>
    <t>5_nan_sunce</t>
  </si>
  <si>
    <t>龟龟柏洛斯</t>
  </si>
  <si>
    <t>3_nan_xiaolada</t>
  </si>
  <si>
    <t>郭女王</t>
  </si>
  <si>
    <t>比基尼美女</t>
  </si>
  <si>
    <t>啊……</t>
  </si>
  <si>
    <t>在海边玩冲浪的美女。</t>
  </si>
  <si>
    <t>5_nv_diaochan</t>
  </si>
  <si>
    <t>风扇</t>
  </si>
  <si>
    <t>呼啦啦……</t>
  </si>
  <si>
    <t>风扇外型的怪人，破坏力极强。</t>
  </si>
  <si>
    <t xml:space="preserve">5_nan_taishici </t>
  </si>
  <si>
    <t>卞夫人</t>
  </si>
  <si>
    <t>克隆体</t>
  </si>
  <si>
    <t xml:space="preserve">5_nan_zuoci </t>
  </si>
  <si>
    <t>典满</t>
  </si>
  <si>
    <t>梅人</t>
  </si>
  <si>
    <t>我的样子很奇怪吗？</t>
  </si>
  <si>
    <t>力大无穷怪人，以吐出梅核的方式进行攻击。</t>
  </si>
  <si>
    <t>3_nan_yiangyangqingting</t>
  </si>
  <si>
    <t>J_yangyangqingting</t>
  </si>
  <si>
    <t>苗泽</t>
  </si>
  <si>
    <t>愤怒雪人怪</t>
  </si>
  <si>
    <t>化石虫</t>
  </si>
  <si>
    <t>啊啊啊！！！</t>
  </si>
  <si>
    <t>莫名其妙愤怒的雪人怪。</t>
  </si>
  <si>
    <t>5_nan_luxun</t>
  </si>
  <si>
    <t>胡车儿</t>
  </si>
  <si>
    <t>地底喽啰</t>
  </si>
  <si>
    <t>瑜伽猴</t>
  </si>
  <si>
    <t>3_nv_guoranweng</t>
  </si>
  <si>
    <t>J_guoranweng</t>
  </si>
  <si>
    <t>夏侯恩</t>
  </si>
  <si>
    <t>大弟子</t>
  </si>
  <si>
    <t>学习空手道的大弟子。</t>
  </si>
  <si>
    <t>5_nan_dongzhuo</t>
  </si>
  <si>
    <t>吕旷</t>
  </si>
  <si>
    <t>萝莉小姑娘</t>
  </si>
  <si>
    <t>敢欺负我，我就告诉爸爸……</t>
  </si>
  <si>
    <t>长相甜美可爱的小萝莉。</t>
  </si>
  <si>
    <t>杰诺斯</t>
  </si>
  <si>
    <t>只要不大意，我就不会输……</t>
  </si>
  <si>
    <t>S级英雄，琦玉的弟子，英雄称号“魔鬼改造人”，由库斯诺博士改造的半机械人。</t>
  </si>
  <si>
    <t>J_zoulucao</t>
  </si>
  <si>
    <t>牛牛</t>
  </si>
  <si>
    <t>把钱都装进这个袋子里面！</t>
  </si>
  <si>
    <t>抢劫银行的A级通缉犯。</t>
  </si>
  <si>
    <t>5_nan_zhangjiao</t>
  </si>
  <si>
    <t>银色獠牙</t>
  </si>
  <si>
    <t>好久没好好活动一下了。</t>
  </si>
  <si>
    <t>S级英雄，流水岩碎流的宗师，实力超强。</t>
  </si>
  <si>
    <t>5_nan_guanyu</t>
  </si>
  <si>
    <t>J_wasiguai</t>
  </si>
  <si>
    <t>古力斯尼亚</t>
  </si>
  <si>
    <t>喵喵喵……</t>
  </si>
  <si>
    <t>凶猛的变异猫怪。</t>
  </si>
  <si>
    <t>5_nan_zhangfei</t>
  </si>
  <si>
    <t>J_pangding</t>
  </si>
  <si>
    <t>天空之王</t>
  </si>
  <si>
    <t>我是天空之王！</t>
  </si>
  <si>
    <t>想要入侵地上的天空一族首领。</t>
  </si>
  <si>
    <t>5_nan_machao</t>
  </si>
  <si>
    <t>J_miaowazhongzi</t>
  </si>
  <si>
    <t>格洛里巴斯</t>
  </si>
  <si>
    <t>你也到此为止了！</t>
  </si>
  <si>
    <t>波罗斯手下的三大战斗员之一。</t>
  </si>
  <si>
    <t xml:space="preserve">5_nan_huangzhong </t>
  </si>
  <si>
    <t>J_wanli</t>
  </si>
  <si>
    <t>钉锤头</t>
  </si>
  <si>
    <t>头骨硬真是太好了……</t>
  </si>
  <si>
    <t>桃源团的首领，穿着偷来的战斗服，特点是头盖骨很硬。</t>
  </si>
  <si>
    <t>吹雪</t>
  </si>
  <si>
    <t>加入我的吹雪组吧！</t>
  </si>
  <si>
    <t>B级第一位英雄，吹雪组首领，小龙卷的妹妹，也使用超能力战斗。</t>
  </si>
  <si>
    <t>J_xiaoquanshi</t>
  </si>
  <si>
    <t>小龙卷</t>
  </si>
  <si>
    <t>真碍眼，消失吧！</t>
  </si>
  <si>
    <t>S级英雄，近乎无敌的超能力，妹妹吹雪一直生活在她的阴影下。</t>
  </si>
  <si>
    <t>5_nan_zhugeliang</t>
  </si>
  <si>
    <t>J_jvcaoye</t>
  </si>
  <si>
    <t>警犬侠</t>
  </si>
  <si>
    <t>我不是单身，汪汪！</t>
  </si>
  <si>
    <t>S级英雄，穿着警犬的cosplay服。</t>
  </si>
  <si>
    <t>学生</t>
  </si>
  <si>
    <t>大家一起上啊！</t>
  </si>
  <si>
    <t>穿着自制的英雄服进行活动，平时是学生。</t>
  </si>
  <si>
    <t>猪神</t>
  </si>
  <si>
    <t>还有什么好吃的吗？</t>
  </si>
  <si>
    <t>S级英雄，身材肥胖的宅男，非常喜欢吃。</t>
  </si>
  <si>
    <t>5_nan_chengpu</t>
  </si>
  <si>
    <t>睫毛</t>
  </si>
  <si>
    <t>看什么看，夹你啊！</t>
  </si>
  <si>
    <t>吹雪组组员之一，与山猿一起经常追随在吹雪左右。</t>
  </si>
  <si>
    <t>老虎背心</t>
  </si>
  <si>
    <t>你这可疑人物！</t>
  </si>
  <si>
    <t>穿着老虎斑纹背心进行英雄活动的肌肉男。</t>
  </si>
  <si>
    <t>3_nan_baibianguai</t>
  </si>
  <si>
    <t>匹克</t>
  </si>
  <si>
    <t>我玩游戏可是高手。</t>
  </si>
  <si>
    <t>吹雪组组员之一，电玩游戏的高手。</t>
  </si>
  <si>
    <t>海带人</t>
  </si>
  <si>
    <t>鬼城怪物传说……</t>
  </si>
  <si>
    <t>怪人，以头上的海带为武器，实力超过大部分A级英雄。</t>
  </si>
  <si>
    <t xml:space="preserve">3_nan_mengyao </t>
  </si>
  <si>
    <t>黄金球</t>
  </si>
  <si>
    <t>先下手为强！</t>
  </si>
  <si>
    <t>使用弹弓为武器的英雄，擅长远程攻击。</t>
  </si>
  <si>
    <t>5_nan_lusu</t>
  </si>
  <si>
    <t>魔术妙手</t>
  </si>
  <si>
    <t>看我的魔术！</t>
  </si>
  <si>
    <t>打扮成魔术师模样的英雄。</t>
  </si>
  <si>
    <t>无证骑士</t>
  </si>
  <si>
    <t>无证骑士驾到！</t>
  </si>
  <si>
    <t>C级排位第一位英雄，实力有限，但是有极强的正义感和一腔热血。</t>
  </si>
  <si>
    <t>大力怪</t>
  </si>
  <si>
    <t>我力大无穷！</t>
  </si>
  <si>
    <t>在市区进行破坏的怪人。</t>
  </si>
  <si>
    <t>5_nan_sunquan</t>
  </si>
  <si>
    <t>百年蝉幼虫</t>
  </si>
  <si>
    <t>蝉怪前期的幼虫形态。</t>
  </si>
  <si>
    <t>小猪银行</t>
  </si>
  <si>
    <t>给我零钱……</t>
  </si>
  <si>
    <t>四处抢劫硬币放入身体中的怪人。</t>
  </si>
  <si>
    <t>猪怪</t>
  </si>
  <si>
    <t>机甲杂兵</t>
  </si>
  <si>
    <t xml:space="preserve">3_nan_shanglu </t>
  </si>
  <si>
    <t>风扇怪人</t>
  </si>
  <si>
    <t>冰天雪地中出没的雪人怪</t>
  </si>
  <si>
    <t>进化之家的博士。</t>
  </si>
  <si>
    <t>J_xipanmoou</t>
  </si>
  <si>
    <t>张虎</t>
  </si>
  <si>
    <t>快拳黑人</t>
  </si>
  <si>
    <t>你看的清我的拳吗？</t>
  </si>
  <si>
    <t>出拳速度很快的英雄。</t>
  </si>
  <si>
    <t>3_nan_qianyetun</t>
  </si>
  <si>
    <t>J_qianyetun</t>
  </si>
  <si>
    <t>海洋章鱼人</t>
  </si>
  <si>
    <t>5_nan_simayi3</t>
  </si>
  <si>
    <t>冲浪女</t>
  </si>
  <si>
    <t>啊啊啊……</t>
  </si>
  <si>
    <t>3_nan_baichuan</t>
  </si>
  <si>
    <t>J_niduolan</t>
  </si>
  <si>
    <t>奇袭梅</t>
  </si>
  <si>
    <t>从正面击溃你们！</t>
  </si>
  <si>
    <t>糜夫人</t>
  </si>
  <si>
    <t>海章鱼</t>
  </si>
  <si>
    <t>小肚皮</t>
  </si>
  <si>
    <t>原始人王八</t>
  </si>
  <si>
    <t>吼吼吼……杀光你们！</t>
  </si>
  <si>
    <t>3_nan_huashiyilong</t>
  </si>
  <si>
    <t>J_huashiyilong</t>
  </si>
  <si>
    <t>螺旋桨</t>
  </si>
  <si>
    <t>……</t>
  </si>
  <si>
    <t>头部有螺旋桨的怪人，破坏力极强。</t>
  </si>
  <si>
    <t>张松</t>
  </si>
  <si>
    <t>臭花</t>
  </si>
  <si>
    <t>臭不臭？</t>
  </si>
  <si>
    <t>很臭很臭的臭花，还能释放催眠气体。</t>
  </si>
  <si>
    <t>J_dujiaoshou</t>
  </si>
  <si>
    <t>黄皓</t>
  </si>
  <si>
    <t>土龙</t>
  </si>
  <si>
    <t>钻到地里最安全。</t>
  </si>
  <si>
    <t>进化之家博士制造的怪人之一。</t>
  </si>
  <si>
    <t>J_xiaolada</t>
  </si>
  <si>
    <t>梅而紫迦德</t>
  </si>
  <si>
    <t>真是弱小的种族！</t>
  </si>
  <si>
    <t>武装大猩猩</t>
  </si>
  <si>
    <t>对不起，我说实话……</t>
  </si>
  <si>
    <t>J_jvchie</t>
  </si>
  <si>
    <t>饿狼</t>
  </si>
  <si>
    <t>狩猎英雄开始了……</t>
  </si>
  <si>
    <t>因为喜欢反派而走火入魔的怪人，曾经是邦古老师的弟子。</t>
  </si>
  <si>
    <t>J_gedaya</t>
  </si>
  <si>
    <t>钻头武士</t>
  </si>
  <si>
    <t>男人就该用刀说话！</t>
  </si>
  <si>
    <t>使用武士刀的英雄，是原子武士的徒弟之一。</t>
  </si>
  <si>
    <t>J_jienigui</t>
  </si>
  <si>
    <t>驱动骑士</t>
  </si>
  <si>
    <t>要小心金属骑士……</t>
  </si>
  <si>
    <t>S级英雄，神秘的半机械人。</t>
  </si>
  <si>
    <t>J_labahua</t>
  </si>
  <si>
    <t>变异巨人</t>
  </si>
  <si>
    <t>空虚寂寞冷……</t>
  </si>
  <si>
    <t>喝了哥哥制造的药剂后变身的巨人，一拳可以毁灭一座城镇。</t>
  </si>
  <si>
    <t>J_dagangshe</t>
  </si>
  <si>
    <t>波罗斯</t>
  </si>
  <si>
    <t>你还没有让我发挥实力的资格！</t>
  </si>
  <si>
    <t>为了寻找对手而入侵地球的外星人，拥有可以毁灭行星的力量。</t>
  </si>
  <si>
    <t>5_nan_zhouyu</t>
  </si>
  <si>
    <t>J_dazuique</t>
  </si>
  <si>
    <t>蜈蚣长老</t>
  </si>
  <si>
    <t>我讨厌人类，消灭你们！</t>
  </si>
  <si>
    <t>从地底钻出的巨大蜈蚣怪人。</t>
  </si>
  <si>
    <t>5_nan_lvmeng</t>
  </si>
  <si>
    <t>J_lulili</t>
  </si>
  <si>
    <t>十七万年蝉成虫</t>
  </si>
  <si>
    <t>据说要在地底生活十七万年才会穿出来的怪蝉。</t>
  </si>
  <si>
    <t>J_minilong</t>
  </si>
  <si>
    <t>狮子兽王</t>
  </si>
  <si>
    <t>让你无法抵抗！</t>
  </si>
  <si>
    <t>莫西干头</t>
  </si>
  <si>
    <t>样子像流氓，但其实我是个英雄……</t>
  </si>
  <si>
    <t>留着莫西干发型的英雄。</t>
  </si>
  <si>
    <t>J_tiejiabei</t>
  </si>
  <si>
    <t>丧服吊带</t>
  </si>
  <si>
    <t>我们可是经过专门配合训练的！</t>
  </si>
  <si>
    <t>穿着吊带服的英雄，十字键的搭档。</t>
  </si>
  <si>
    <t xml:space="preserve">5_nan_zhoutai </t>
  </si>
  <si>
    <t>大哲人</t>
  </si>
  <si>
    <t>少年，这是哲学……</t>
  </si>
  <si>
    <t>好像是个哲学家……</t>
  </si>
  <si>
    <t>5_nan_guanyu2</t>
  </si>
  <si>
    <t>外星女王</t>
  </si>
  <si>
    <t>噢呵呵呵呵……</t>
  </si>
  <si>
    <t>喜欢猫咪的三只眼外星女王。</t>
  </si>
  <si>
    <t>J_mieliyang</t>
  </si>
  <si>
    <t>背心黑洞</t>
  </si>
  <si>
    <t>背心黑洞来也……</t>
  </si>
  <si>
    <t>穿着黑背心的肌肉男，背心老虎的大哥。</t>
  </si>
  <si>
    <t>J_dailong</t>
  </si>
  <si>
    <t>红围巾斗士</t>
  </si>
  <si>
    <t>得叫支援了吗？</t>
  </si>
  <si>
    <t>披着红围巾的英雄，外型很酷，实力嘛……</t>
  </si>
  <si>
    <t>5_nan_huanggai</t>
  </si>
  <si>
    <t>J_dayanshe</t>
  </si>
  <si>
    <t>冲天好小子</t>
  </si>
  <si>
    <t>半机械人英雄，所以被打碎了也不会死。</t>
  </si>
  <si>
    <t>5_nan_xusheng</t>
  </si>
  <si>
    <t>J_sulipu</t>
  </si>
  <si>
    <t>螃蟹怪人</t>
  </si>
  <si>
    <t>我在找下巴开裂的小孩！</t>
  </si>
  <si>
    <t>吃螃蟹太多而变成的怪人。</t>
  </si>
  <si>
    <t>J_daqianxie</t>
  </si>
  <si>
    <t>闪电侠</t>
  </si>
  <si>
    <t>还是找个机会开溜吧……</t>
  </si>
  <si>
    <t>外型俊美的少年英雄，性感囚犯有兴趣的对象之一。</t>
  </si>
  <si>
    <t>银行猪怪</t>
  </si>
  <si>
    <t>3_nan_huojian</t>
  </si>
  <si>
    <t>J_dashetou</t>
  </si>
  <si>
    <t>大雪人</t>
  </si>
  <si>
    <t>冰天雪地中出没的大雪怪。</t>
  </si>
  <si>
    <t>5_nan_gaoshun</t>
  </si>
  <si>
    <t>发出刺鼻气味的臭花植物。</t>
  </si>
  <si>
    <t>萝莉女</t>
  </si>
  <si>
    <t>漂亮可爱的小萝莉。</t>
  </si>
  <si>
    <t>鹭</t>
  </si>
  <si>
    <t>5_nan_huatuo</t>
  </si>
  <si>
    <t>拳击怪人</t>
  </si>
  <si>
    <t>尝尝我的拳头！</t>
  </si>
  <si>
    <t>练习拳击过度而变成的怪人。</t>
  </si>
  <si>
    <t xml:space="preserve">3_nan_shouweihou </t>
  </si>
  <si>
    <t>陆地怪兽</t>
  </si>
  <si>
    <t>凶猛的怪兽。</t>
  </si>
  <si>
    <t>J_baibianguai</t>
  </si>
  <si>
    <t>霸王臭花</t>
  </si>
  <si>
    <t>阚泽</t>
  </si>
  <si>
    <t>风扇怪物</t>
  </si>
  <si>
    <t>头部有风扇的怪人，破坏力极强。</t>
  </si>
  <si>
    <t>5_nan_huatuo3</t>
  </si>
  <si>
    <t>赤鼻</t>
  </si>
  <si>
    <t>我也有些许习武心得啊……</t>
  </si>
  <si>
    <t>鼻子是红的，所以绰号叫赤鼻的英雄。</t>
  </si>
  <si>
    <t>5_nan_chengong</t>
  </si>
  <si>
    <t>J_sandilong</t>
  </si>
  <si>
    <t>机神G4</t>
  </si>
  <si>
    <t>KING在哪里？</t>
  </si>
  <si>
    <t>来向KING挑战的机器人，最后与杰诺斯交手。</t>
  </si>
  <si>
    <t>5_nan_gongsunzan</t>
  </si>
  <si>
    <t>J_jvshishou</t>
  </si>
  <si>
    <t>金属骑士</t>
  </si>
  <si>
    <t>火力全开，发射！</t>
  </si>
  <si>
    <t>神秘的机器人，由制造他的博士在远程操控。</t>
  </si>
  <si>
    <t>J_pikexi</t>
  </si>
  <si>
    <t>深海之王</t>
  </si>
  <si>
    <t>真无趣，一个都别想逃！</t>
  </si>
  <si>
    <t>实力强大的深海王，打败了众多A级和S级英雄。</t>
  </si>
  <si>
    <t>5_nan_lvbu</t>
  </si>
  <si>
    <t>J_aboshe</t>
  </si>
  <si>
    <t>地底王</t>
  </si>
  <si>
    <t>地上人都去死吧！</t>
  </si>
  <si>
    <t>地底人之王，以多把剑为武器。</t>
  </si>
  <si>
    <t xml:space="preserve">5_nan_yuanshao </t>
  </si>
  <si>
    <t>J_maoqiu</t>
  </si>
  <si>
    <t>变异疫苗人</t>
  </si>
  <si>
    <t>由地球意志产生的变异疫苗人，目的是为了消灭人类。</t>
  </si>
  <si>
    <t>J_dianjishou</t>
  </si>
  <si>
    <t>十字键</t>
  </si>
  <si>
    <t>蒙面英雄，经常与丧服吊带搭档行动</t>
  </si>
  <si>
    <t>5_nv_caiwenji</t>
  </si>
  <si>
    <t>J_haixingxing</t>
  </si>
  <si>
    <t>丘舞太刀</t>
  </si>
  <si>
    <t>飞舞吧，太刀！</t>
  </si>
  <si>
    <t>以刀为武器的英雄，原子武士徒弟之一。</t>
  </si>
  <si>
    <t xml:space="preserve">5_nan_luzhi </t>
  </si>
  <si>
    <t>大背头侠</t>
  </si>
  <si>
    <t>吓尿了……</t>
  </si>
  <si>
    <t>C级英雄，被深海王吓尿了……</t>
  </si>
  <si>
    <t>J_miaomiao</t>
  </si>
  <si>
    <t>菠萝人</t>
  </si>
  <si>
    <t>其实我是一直菠萝……</t>
  </si>
  <si>
    <t>穿着菠萝装扮的英雄。</t>
  </si>
  <si>
    <t>5_nan_tianfeng</t>
  </si>
  <si>
    <t>J_houguai</t>
  </si>
  <si>
    <t>乌马洪</t>
  </si>
  <si>
    <t>马是不会说话的……</t>
  </si>
  <si>
    <t>带着马头套的英雄，有种莫名的喜感。</t>
  </si>
  <si>
    <t>J_kadigou</t>
  </si>
  <si>
    <t>海比空格</t>
  </si>
  <si>
    <t>这里没有异状！</t>
  </si>
  <si>
    <t>负责W市防卫安全的英雄。</t>
  </si>
  <si>
    <t>J_michunjie</t>
  </si>
  <si>
    <t>快拳侠</t>
  </si>
  <si>
    <t>5_nan_wenchou</t>
  </si>
  <si>
    <t>J_dishu</t>
  </si>
  <si>
    <t>阿修罗盔甲</t>
  </si>
  <si>
    <t>阿修罗模式发动！</t>
  </si>
  <si>
    <t>进化之家博士研制的终极兵器，但是头脑有点问题。</t>
  </si>
  <si>
    <t>J_yongjila</t>
  </si>
  <si>
    <t>性感囚犯</t>
  </si>
  <si>
    <t>为了男孩子们，我不能输……</t>
  </si>
  <si>
    <t>S级英雄，一身肌肉的基佬，因为喜欢推倒美男而被关在监狱中。</t>
  </si>
  <si>
    <t>J_yazuihuolong</t>
  </si>
  <si>
    <t>居合钢</t>
  </si>
  <si>
    <t>你以为我感觉不到你的杀气吗？</t>
  </si>
  <si>
    <t>穿着一身钢铁盔甲的英雄，原子武士的徒弟之一。</t>
  </si>
  <si>
    <t>J_manaoshuimu</t>
  </si>
  <si>
    <t>蚊女王</t>
  </si>
  <si>
    <t>来吧，孩子们，给我果汁……</t>
  </si>
  <si>
    <t>进化之家博士制造的试验品，可以通过吸取血液而变强。</t>
  </si>
  <si>
    <t>J_badadie</t>
  </si>
  <si>
    <t>格鲁甘修鲁</t>
  </si>
  <si>
    <t>我是宇宙第一的念动力大师！</t>
  </si>
  <si>
    <t>J_xiaohuolong</t>
  </si>
  <si>
    <t>华歆</t>
  </si>
  <si>
    <t>哈尔托里诺</t>
  </si>
  <si>
    <t>没错，我就是蜘蛛侠！</t>
  </si>
  <si>
    <t>上半身为人，下半身为蜘蛛的怪人。</t>
  </si>
  <si>
    <t>3_nan_chugen</t>
  </si>
  <si>
    <t>J_dajia</t>
  </si>
  <si>
    <t>白色雪怪</t>
  </si>
  <si>
    <t>冰天雪地中出现的雪人怪。</t>
  </si>
  <si>
    <t>3_nan_pifu</t>
  </si>
  <si>
    <t>J_daidaishou</t>
  </si>
  <si>
    <t>光头拳怪</t>
  </si>
  <si>
    <t>来，打我呀！</t>
  </si>
  <si>
    <t>J_xiaociguai</t>
  </si>
  <si>
    <t>肌肉怪</t>
  </si>
  <si>
    <t>来啊，打我呀！</t>
  </si>
  <si>
    <t>一身肌肉的怪人。</t>
  </si>
  <si>
    <t>3_nan_dacongya</t>
  </si>
  <si>
    <t>J_dacongya</t>
  </si>
  <si>
    <t>三眼外星人</t>
  </si>
  <si>
    <t>我用第三只眼瞪死你！</t>
  </si>
  <si>
    <t>三只眼睛的外星人，身材不错。</t>
  </si>
  <si>
    <t>3_nan_geiwochong</t>
  </si>
  <si>
    <t>J_dudu</t>
  </si>
  <si>
    <t>我可爱吗？</t>
  </si>
  <si>
    <t>寻找英雄帮助的小女孩。</t>
  </si>
  <si>
    <t xml:space="preserve">3_nan_xiaohaishi </t>
  </si>
  <si>
    <t>J_xiaohaishi</t>
  </si>
  <si>
    <t>何皇后</t>
  </si>
  <si>
    <t>蜘蛛怪</t>
  </si>
  <si>
    <t>无电拍拍</t>
  </si>
  <si>
    <t>3_nv_zhihui</t>
  </si>
  <si>
    <t>J_chouni</t>
  </si>
  <si>
    <t>孙乾</t>
  </si>
  <si>
    <t>霸王花</t>
  </si>
  <si>
    <t>会发出催眠气体的巨大花朵植物</t>
  </si>
  <si>
    <t>J_dashebei</t>
  </si>
  <si>
    <t>道馆弟子</t>
  </si>
  <si>
    <t>在道馆学习武术的弟子。</t>
  </si>
  <si>
    <t>3_nan_huashikui</t>
  </si>
  <si>
    <t>J_huashikui</t>
  </si>
  <si>
    <t>原始野人</t>
  </si>
  <si>
    <t>只会攻击和破坏的野人。</t>
  </si>
  <si>
    <t>岩石怪</t>
  </si>
  <si>
    <t>我的防御是很高的！</t>
  </si>
  <si>
    <t>一身坚硬岩石的怪人。</t>
  </si>
  <si>
    <t>小美女</t>
  </si>
  <si>
    <t>3_nan_kabishou</t>
  </si>
  <si>
    <t>J_kabishou</t>
  </si>
  <si>
    <t>伏皇后</t>
  </si>
  <si>
    <t>小猪储蓄罐</t>
  </si>
  <si>
    <t>小风铃</t>
  </si>
  <si>
    <t>何进</t>
  </si>
  <si>
    <t>坏小孩</t>
  </si>
  <si>
    <t>小丸子</t>
  </si>
  <si>
    <t>给你画个乳头……</t>
  </si>
  <si>
    <t>只会攻击和破坏的原始野人。</t>
  </si>
  <si>
    <t>3_nan_chazifu</t>
  </si>
  <si>
    <t>J_sanchafu</t>
  </si>
  <si>
    <t>J_meilihua</t>
  </si>
  <si>
    <t>西凉兵</t>
  </si>
  <si>
    <t>鸟人</t>
  </si>
  <si>
    <t>J_shouweihou</t>
  </si>
  <si>
    <t>袖珍机器人</t>
  </si>
  <si>
    <t>外型小巧的机器人，但战斗力极强。</t>
  </si>
  <si>
    <t>空手道弟子</t>
  </si>
  <si>
    <t>在道馆学习空手道的弟子。</t>
  </si>
  <si>
    <t>公孙渊</t>
  </si>
  <si>
    <t>臧霸</t>
  </si>
  <si>
    <t>吃惊的美女</t>
  </si>
  <si>
    <t>在海滩冲浪，被深海怪物吓到的美女。</t>
  </si>
  <si>
    <t>J_heianya</t>
  </si>
  <si>
    <t>天空鸟人</t>
  </si>
  <si>
    <t>西凉铁骑</t>
  </si>
  <si>
    <t>机械兵</t>
  </si>
  <si>
    <t>小泥块</t>
  </si>
  <si>
    <t>一身机械战斗服的士兵。</t>
  </si>
  <si>
    <t>下巴开裂小孩</t>
  </si>
  <si>
    <t>穿着战甲的小喽啰。</t>
  </si>
  <si>
    <t>张允</t>
  </si>
  <si>
    <t>蜘蛛半人兽</t>
  </si>
  <si>
    <t>J_mengyao</t>
  </si>
  <si>
    <t>金龙宝宝</t>
  </si>
  <si>
    <t>用于英雄升级，可以获得大量经验。</t>
  </si>
  <si>
    <t>银龙宝宝</t>
  </si>
  <si>
    <t>银英雄雕像</t>
  </si>
  <si>
    <t>银经验宝宝</t>
  </si>
  <si>
    <t>用于英雄升级，可以获得较多经验。</t>
  </si>
  <si>
    <t>铜龙宝宝</t>
  </si>
  <si>
    <t>铜英雄雕像</t>
  </si>
  <si>
    <t>铜经验宝宝</t>
  </si>
  <si>
    <t>用于英雄升级，可以获得少量经验。</t>
  </si>
  <si>
    <t>活动人物</t>
  </si>
  <si>
    <t>不需要</t>
  </si>
  <si>
    <t>巨大陨石</t>
  </si>
  <si>
    <t>郭嘉2阶</t>
  </si>
  <si>
    <t>哈克龙</t>
  </si>
  <si>
    <t>5_nan_guojia2</t>
  </si>
  <si>
    <t>J_huoqiushu2</t>
  </si>
  <si>
    <t>郭嘉3阶</t>
  </si>
  <si>
    <t>快龙</t>
  </si>
  <si>
    <t>5_nan_guojia3</t>
  </si>
  <si>
    <t>J_huoqiushu3</t>
  </si>
  <si>
    <t>郭嘉4阶</t>
  </si>
  <si>
    <t>曹操2阶</t>
  </si>
  <si>
    <t>5_nan_caocao2</t>
  </si>
  <si>
    <t>J_jiuwei2</t>
  </si>
  <si>
    <t>曹操3阶</t>
  </si>
  <si>
    <t>曹仁2阶</t>
  </si>
  <si>
    <t>豪力</t>
  </si>
  <si>
    <t>5_nan_caoren2</t>
  </si>
  <si>
    <t>J_bikaqiu2</t>
  </si>
  <si>
    <t>曹仁3阶</t>
  </si>
  <si>
    <t>怪力</t>
  </si>
  <si>
    <t>5_nan_caoren3</t>
  </si>
  <si>
    <t>J_bikaqiu3</t>
  </si>
  <si>
    <t>曹仁4阶</t>
  </si>
  <si>
    <t>夏侯惇2阶</t>
  </si>
  <si>
    <t>蚊香蛙</t>
  </si>
  <si>
    <t>5_nan_xiahoudun2</t>
  </si>
  <si>
    <t>J_wenxiangkedou2</t>
  </si>
  <si>
    <t>夏侯惇3阶</t>
  </si>
  <si>
    <t>快泳蛙</t>
  </si>
  <si>
    <t>5_nan_xiahoudun3</t>
  </si>
  <si>
    <t>J_wenxiangkedou3</t>
  </si>
  <si>
    <t>夏侯惇4阶</t>
  </si>
  <si>
    <t>夏侯渊2阶</t>
  </si>
  <si>
    <t>哥达鸭</t>
  </si>
  <si>
    <t>5_nan_xiahouyuan2</t>
  </si>
  <si>
    <t>J_chuanshanshu2</t>
  </si>
  <si>
    <t>张辽2阶</t>
  </si>
  <si>
    <t>比比鸟</t>
  </si>
  <si>
    <t>5_nan_zhangliao2</t>
  </si>
  <si>
    <t>J_guisi2</t>
  </si>
  <si>
    <t>张辽3阶</t>
  </si>
  <si>
    <t>比雕</t>
  </si>
  <si>
    <t>5_nan_zhangliao3</t>
  </si>
  <si>
    <t>J_guisi3</t>
  </si>
  <si>
    <t>张辽4阶</t>
  </si>
  <si>
    <t>荀彧2阶</t>
  </si>
  <si>
    <t>火恐龙</t>
  </si>
  <si>
    <t>5_nan_xunyu2</t>
  </si>
  <si>
    <t>J_jianzicao2</t>
  </si>
  <si>
    <t>荀彧3阶</t>
  </si>
  <si>
    <t>喷火龙</t>
  </si>
  <si>
    <t>5_nan_xunyu3</t>
  </si>
  <si>
    <t>J_jianzicao3</t>
  </si>
  <si>
    <t>贾诩2阶</t>
  </si>
  <si>
    <t>司马懿2阶</t>
  </si>
  <si>
    <t>勇吉拉</t>
  </si>
  <si>
    <t>5_nan_simayi2</t>
  </si>
  <si>
    <t>J_bobo2</t>
  </si>
  <si>
    <t>司马懿3阶</t>
  </si>
  <si>
    <t>胡地</t>
  </si>
  <si>
    <t>J_bobo3</t>
  </si>
  <si>
    <t>司马懿4阶</t>
  </si>
  <si>
    <t>张郃2阶</t>
  </si>
  <si>
    <t>大嘴雀</t>
  </si>
  <si>
    <t>乐进2阶</t>
  </si>
  <si>
    <t>九尾</t>
  </si>
  <si>
    <t>5_nan_lejin2</t>
  </si>
  <si>
    <t>赵云2阶</t>
  </si>
  <si>
    <t>毽子花</t>
  </si>
  <si>
    <t>S级英雄，琦玉的弟子，英雄称号“魔鬼改造人”，由库斯诺博士改造的半机械人</t>
  </si>
  <si>
    <t>5_nan_zhaoyun2</t>
  </si>
  <si>
    <t>J_zoulucao2</t>
  </si>
  <si>
    <t>赵云3阶</t>
  </si>
  <si>
    <t>毽子棉</t>
  </si>
  <si>
    <t>5_nan_zhaoyun3</t>
  </si>
  <si>
    <t>J_zoulucao3</t>
  </si>
  <si>
    <t>赵云4阶</t>
  </si>
  <si>
    <t>关羽2阶</t>
  </si>
  <si>
    <t>J_wasiguai2</t>
  </si>
  <si>
    <t>关羽3阶</t>
  </si>
  <si>
    <t>5_nan_guanyu3</t>
  </si>
  <si>
    <t>张飞2阶</t>
  </si>
  <si>
    <t>蓝鳄</t>
  </si>
  <si>
    <t>5_nan_zhangfei2</t>
  </si>
  <si>
    <t>J_pangding2</t>
  </si>
  <si>
    <t>张飞3阶</t>
  </si>
  <si>
    <t>大力鳄</t>
  </si>
  <si>
    <t>5_nan_zhangfei3</t>
  </si>
  <si>
    <t>J_pangding3</t>
  </si>
  <si>
    <t>张飞4阶</t>
  </si>
  <si>
    <t>马超2阶</t>
  </si>
  <si>
    <t>羊咩咩</t>
  </si>
  <si>
    <t>5_nan_machao2</t>
  </si>
  <si>
    <t>J_miaowazhongzi2</t>
  </si>
  <si>
    <t>马超3阶</t>
  </si>
  <si>
    <t>电龙</t>
  </si>
  <si>
    <t>5_nan_machao3</t>
  </si>
  <si>
    <t>J_miaowazhongzi3</t>
  </si>
  <si>
    <t>马超4阶</t>
  </si>
  <si>
    <t>黄忠2阶</t>
  </si>
  <si>
    <t>铁甲蛹</t>
  </si>
  <si>
    <t>5_nan_huangzhong2</t>
  </si>
  <si>
    <t>J_wanli2</t>
  </si>
  <si>
    <t>黄忠3阶</t>
  </si>
  <si>
    <t>巴大蝴</t>
  </si>
  <si>
    <t>5_nan_huangzhong3</t>
  </si>
  <si>
    <t>J_wanli3</t>
  </si>
  <si>
    <t>黄忠4阶</t>
  </si>
  <si>
    <t>魏延2阶</t>
  </si>
  <si>
    <t>嘎啦嘎啦</t>
  </si>
  <si>
    <t>刘备2阶</t>
  </si>
  <si>
    <t>月桂叶</t>
  </si>
  <si>
    <t>5_nan_liubei2</t>
  </si>
  <si>
    <t>J_xiaoquanshi2</t>
  </si>
  <si>
    <t>刘备3阶</t>
  </si>
  <si>
    <t>大菊花</t>
  </si>
  <si>
    <t>5_nan_liubei3</t>
  </si>
  <si>
    <t>J_xiaoquanshi3</t>
  </si>
  <si>
    <t>刘备4阶</t>
  </si>
  <si>
    <t>诸葛亮2阶</t>
  </si>
  <si>
    <t>5_nan_zhugeliang2</t>
  </si>
  <si>
    <t>J_jvcaoye2</t>
  </si>
  <si>
    <t>诸葛亮3阶</t>
  </si>
  <si>
    <t>5_nan_zhugeliang3</t>
  </si>
  <si>
    <t>J_jvcaoye3</t>
  </si>
  <si>
    <t>庞统2阶</t>
  </si>
  <si>
    <t>姜维2阶</t>
  </si>
  <si>
    <t>徐庶2阶</t>
  </si>
  <si>
    <t>大乔2阶</t>
  </si>
  <si>
    <t>鲁肃2阶</t>
  </si>
  <si>
    <t>皮卡丘</t>
  </si>
  <si>
    <t>5_nan_lusu2</t>
  </si>
  <si>
    <t>J_jvchie2</t>
  </si>
  <si>
    <t>鲁肃3阶</t>
  </si>
  <si>
    <t>雷丘</t>
  </si>
  <si>
    <t>5_nan_lusu3</t>
  </si>
  <si>
    <t>J_jvchie3</t>
  </si>
  <si>
    <t>鲁肃4阶</t>
  </si>
  <si>
    <t>孙坚2阶</t>
  </si>
  <si>
    <t>5_nan_sunjian2</t>
  </si>
  <si>
    <t>J_gedaya2</t>
  </si>
  <si>
    <t>孙坚3阶</t>
  </si>
  <si>
    <t>孙策2阶</t>
  </si>
  <si>
    <t>隆隆石</t>
  </si>
  <si>
    <t>5_nan_sunce2</t>
  </si>
  <si>
    <t>J_jienigui2</t>
  </si>
  <si>
    <t>孙策3阶</t>
  </si>
  <si>
    <t>隆隆岩</t>
  </si>
  <si>
    <t>5_nan_sunce3</t>
  </si>
  <si>
    <t>J_jienigui3</t>
  </si>
  <si>
    <t>孙策4阶</t>
  </si>
  <si>
    <t>孙权2阶</t>
  </si>
  <si>
    <t>妙蛙草</t>
  </si>
  <si>
    <t>5_nan_sunquan2</t>
  </si>
  <si>
    <t>J_labahua2</t>
  </si>
  <si>
    <t>孙权3阶</t>
  </si>
  <si>
    <t>妙蛙花</t>
  </si>
  <si>
    <t>5_nan_sunquan3</t>
  </si>
  <si>
    <t>J_labahua3</t>
  </si>
  <si>
    <t>孙权4阶</t>
  </si>
  <si>
    <t>太史慈2阶</t>
  </si>
  <si>
    <t>周瑜2阶</t>
  </si>
  <si>
    <t>5_nan_zhouyu2</t>
  </si>
  <si>
    <t>J_dazuique2</t>
  </si>
  <si>
    <t>周瑜3阶</t>
  </si>
  <si>
    <t>吕蒙2阶</t>
  </si>
  <si>
    <t>卡咪龟</t>
  </si>
  <si>
    <t>5_nan_lvmeng2</t>
  </si>
  <si>
    <t>J_lulili2</t>
  </si>
  <si>
    <t>吕蒙3阶</t>
  </si>
  <si>
    <t>水箭龟</t>
  </si>
  <si>
    <t>5_nan_lvmeng3</t>
  </si>
  <si>
    <t>J_lulili3</t>
  </si>
  <si>
    <t>吕蒙4阶</t>
  </si>
  <si>
    <t>陆逊2阶</t>
  </si>
  <si>
    <t>火岩鼠</t>
  </si>
  <si>
    <t>5_nan_luxun2</t>
  </si>
  <si>
    <t>J_minilong2</t>
  </si>
  <si>
    <t>陆逊3阶</t>
  </si>
  <si>
    <t>火暴兽</t>
  </si>
  <si>
    <t>5_nan_luxun3</t>
  </si>
  <si>
    <t>J_minilong3</t>
  </si>
  <si>
    <t>陆逊4阶</t>
  </si>
  <si>
    <t>甘宁2阶</t>
  </si>
  <si>
    <t>小乔2阶</t>
  </si>
  <si>
    <t>5_nv_xiaoqiao2</t>
  </si>
  <si>
    <t>J_mieliyang2</t>
  </si>
  <si>
    <t>小乔3阶</t>
  </si>
  <si>
    <t>5_nv_xiaoqiao3</t>
  </si>
  <si>
    <t>J_mieliyang3</t>
  </si>
  <si>
    <t>小乔4阶</t>
  </si>
  <si>
    <t>公孙瓒2阶</t>
  </si>
  <si>
    <t>左慈2阶</t>
  </si>
  <si>
    <t xml:space="preserve">5_nan_zuoci2 </t>
  </si>
  <si>
    <t>左慈3阶</t>
  </si>
  <si>
    <t>吕布2阶</t>
  </si>
  <si>
    <t>5_nan_lvbu2</t>
  </si>
  <si>
    <t>J_aboshe2</t>
  </si>
  <si>
    <t>吕布3阶</t>
  </si>
  <si>
    <t>袁绍2阶</t>
  </si>
  <si>
    <t>貂蝉2阶</t>
  </si>
  <si>
    <t>蔡文姬2阶</t>
  </si>
  <si>
    <t>宝石海星</t>
  </si>
  <si>
    <t>5_nv_caiwenji2</t>
  </si>
  <si>
    <t>J_haixingxing2</t>
  </si>
  <si>
    <t>于吉2阶</t>
  </si>
  <si>
    <t>卢植2阶</t>
  </si>
  <si>
    <t>臭臭花</t>
  </si>
  <si>
    <t xml:space="preserve">5_nan_luzhi2 </t>
  </si>
  <si>
    <t>J_yongjila2</t>
  </si>
  <si>
    <t>卢植3阶</t>
  </si>
  <si>
    <t>5_nan_luzhi3</t>
  </si>
  <si>
    <t>J_yongjila3</t>
  </si>
  <si>
    <t>卢植4阶</t>
  </si>
  <si>
    <t>董卓2阶</t>
  </si>
  <si>
    <t>华雄2阶</t>
  </si>
  <si>
    <t>华佗2阶</t>
  </si>
  <si>
    <t>马莉露</t>
  </si>
  <si>
    <t>5_nan_huatuo2</t>
  </si>
  <si>
    <t>J_badadie2</t>
  </si>
  <si>
    <t>华佗3阶</t>
  </si>
  <si>
    <t>玛力露丽</t>
  </si>
  <si>
    <t>J_badadie3</t>
  </si>
  <si>
    <t>华佗4阶</t>
  </si>
  <si>
    <t>张角2阶</t>
  </si>
  <si>
    <t>鬼斯通</t>
  </si>
  <si>
    <t>5_nan_zhangjiao2</t>
  </si>
  <si>
    <t>J_xiaohuolong2</t>
  </si>
  <si>
    <t>张角3阶</t>
  </si>
  <si>
    <t>耿鬼</t>
  </si>
  <si>
    <t>5_nan_zhangjiao3</t>
  </si>
  <si>
    <t>J_xiaohuolong3</t>
  </si>
  <si>
    <t>张角4阶</t>
  </si>
  <si>
    <t>下巴开裂小孩</t>
    <phoneticPr fontId="1" type="noConversion"/>
  </si>
  <si>
    <t>【主线副本】小怪掉材料卡[下巴开裂小孩]</t>
  </si>
  <si>
    <t>【主线副本】小怪掉材料卡[空手道弟子]</t>
  </si>
  <si>
    <t>【主线副本】小怪掉材料卡[萝莉小姑娘]</t>
  </si>
  <si>
    <t>【主线副本】小怪掉材料卡[大弟子]</t>
  </si>
  <si>
    <t>【主线副本】小怪掉材料卡[霸王臭花]</t>
  </si>
  <si>
    <t>【主线副本】小怪掉材料[袖珍机器人]</t>
  </si>
  <si>
    <t>【主线副本】小怪掉材料卡[吃惊的美女]</t>
  </si>
  <si>
    <t>【主线副本】小怪掉材料卡[天空鸟人]</t>
  </si>
  <si>
    <t>【主线副本】小怪掉材料卡[小猪银行]</t>
  </si>
  <si>
    <t>【主线副本】小怪掉材料[蜘蛛半人兽]</t>
  </si>
  <si>
    <t>【主线副本】小怪掉材料卡[龟龟柏洛斯]</t>
  </si>
  <si>
    <t>【主线副本】小怪掉材料卡[蜘蛛怪]</t>
  </si>
  <si>
    <t>【主线副本】小怪掉英雄卡[十字键]</t>
  </si>
  <si>
    <t>【主线副本】小怪掉英雄卡[快拳黑人]</t>
  </si>
  <si>
    <t>【新手引导】小怪掉100%材料卡[下巴开裂小孩]</t>
  </si>
  <si>
    <t>【第一章】小怪掉材料[下巴开裂小孩]</t>
  </si>
  <si>
    <t>主线掉感谢信</t>
    <phoneticPr fontId="1" type="noConversion"/>
  </si>
  <si>
    <t>主线掉感谢信</t>
    <phoneticPr fontId="1" type="noConversion"/>
  </si>
  <si>
    <t>小贩西瓜刀</t>
    <phoneticPr fontId="1" type="noConversion"/>
  </si>
  <si>
    <t>小贩手套</t>
    <phoneticPr fontId="1" type="noConversion"/>
  </si>
  <si>
    <t>小贩帽子</t>
    <phoneticPr fontId="1" type="noConversion"/>
  </si>
  <si>
    <t>小贩衣服</t>
    <phoneticPr fontId="1" type="noConversion"/>
  </si>
  <si>
    <t>【主线副本】小怪掉绿色装备[小贩西瓜刀]</t>
    <phoneticPr fontId="1" type="noConversion"/>
  </si>
  <si>
    <t>【主线副本】小怪掉绿色装备[小贩手套]</t>
    <phoneticPr fontId="1" type="noConversion"/>
  </si>
  <si>
    <t>【主线副本】小怪掉绿色装备[小贩帽子]</t>
    <phoneticPr fontId="1" type="noConversion"/>
  </si>
  <si>
    <t>【主线副本】小怪掉绿色装备[小贩衣服]</t>
    <phoneticPr fontId="1" type="noConversion"/>
  </si>
  <si>
    <t>棒球棍</t>
  </si>
  <si>
    <t>棒球手套</t>
  </si>
  <si>
    <t>棒球头盔</t>
  </si>
  <si>
    <t>棒球衣服</t>
  </si>
  <si>
    <t>暴走钢管</t>
  </si>
  <si>
    <t>暴走手套</t>
  </si>
  <si>
    <t>暴走头带</t>
  </si>
  <si>
    <t>暴走服</t>
  </si>
  <si>
    <t>警察电棒</t>
  </si>
  <si>
    <t>警察手套</t>
  </si>
  <si>
    <t>警察帽子</t>
  </si>
  <si>
    <t>警察装</t>
  </si>
  <si>
    <t>忍者刀</t>
  </si>
  <si>
    <t>忍者手套</t>
  </si>
  <si>
    <t>忍者面罩</t>
  </si>
  <si>
    <t>忍者装</t>
  </si>
  <si>
    <t>终结者枪</t>
  </si>
  <si>
    <t>终结者手套</t>
  </si>
  <si>
    <t>终结者墨镜</t>
  </si>
  <si>
    <t>终结者皮衣</t>
  </si>
  <si>
    <t>小龙双节棍</t>
  </si>
  <si>
    <t>小龙手套</t>
  </si>
  <si>
    <t>小龙墨镜</t>
  </si>
  <si>
    <t>小龙运动装</t>
  </si>
  <si>
    <t>007手枪</t>
  </si>
  <si>
    <t>007手套</t>
  </si>
  <si>
    <t>007帽子</t>
  </si>
  <si>
    <t>007西服</t>
  </si>
  <si>
    <t>黑寡妇飞刀</t>
  </si>
  <si>
    <t>黑寡妇手套</t>
  </si>
  <si>
    <t>黑寡妇眼罩</t>
  </si>
  <si>
    <t>黑寡妇衣服</t>
  </si>
  <si>
    <t>原子武士碎片</t>
    <phoneticPr fontId="1" type="noConversion"/>
  </si>
  <si>
    <t>背心尊者碎片</t>
    <phoneticPr fontId="1" type="noConversion"/>
  </si>
  <si>
    <t>僵尸男碎片</t>
    <phoneticPr fontId="1" type="noConversion"/>
  </si>
  <si>
    <t>甜心假面碎片</t>
    <phoneticPr fontId="1" type="noConversion"/>
  </si>
  <si>
    <t>赤鼻碎片</t>
    <phoneticPr fontId="1" type="noConversion"/>
  </si>
  <si>
    <t>金属球棒碎片</t>
    <phoneticPr fontId="1" type="noConversion"/>
  </si>
  <si>
    <t>童帝碎片</t>
    <phoneticPr fontId="1" type="noConversion"/>
  </si>
  <si>
    <t>古力斯尼亚碎片</t>
    <phoneticPr fontId="1" type="noConversion"/>
  </si>
  <si>
    <t>杰诺斯碎片</t>
    <phoneticPr fontId="1" type="noConversion"/>
  </si>
  <si>
    <t>格洛里巴斯碎片</t>
    <phoneticPr fontId="1" type="noConversion"/>
  </si>
  <si>
    <t>钉锤头碎片</t>
    <phoneticPr fontId="1" type="noConversion"/>
  </si>
  <si>
    <t>吹雪碎片</t>
    <phoneticPr fontId="1" type="noConversion"/>
  </si>
  <si>
    <t>警犬侠碎片</t>
    <phoneticPr fontId="1" type="noConversion"/>
  </si>
  <si>
    <t>海带人碎片</t>
  </si>
  <si>
    <t>海带人碎片</t>
    <phoneticPr fontId="1" type="noConversion"/>
  </si>
  <si>
    <t>钻头武士碎片</t>
    <phoneticPr fontId="1" type="noConversion"/>
  </si>
  <si>
    <t>驱动骑士碎片</t>
    <phoneticPr fontId="1" type="noConversion"/>
  </si>
  <si>
    <t>变异巨人碎片</t>
    <phoneticPr fontId="1" type="noConversion"/>
  </si>
  <si>
    <t>武装大猩猩碎片</t>
    <phoneticPr fontId="1" type="noConversion"/>
  </si>
  <si>
    <t>蜈蚣长老碎片</t>
    <phoneticPr fontId="1" type="noConversion"/>
  </si>
  <si>
    <t>十七万年蝉成虫碎片</t>
    <phoneticPr fontId="1" type="noConversion"/>
  </si>
  <si>
    <t>梅而紫迦德碎片</t>
    <phoneticPr fontId="1" type="noConversion"/>
  </si>
  <si>
    <t>外星女王碎片</t>
    <phoneticPr fontId="1" type="noConversion"/>
  </si>
  <si>
    <t>地底王碎片</t>
    <phoneticPr fontId="1" type="noConversion"/>
  </si>
  <si>
    <t>丘舞太刀碎片</t>
    <phoneticPr fontId="1" type="noConversion"/>
  </si>
  <si>
    <t>霸王臭花碎片</t>
  </si>
  <si>
    <t>霸王臭花碎片</t>
    <phoneticPr fontId="1" type="noConversion"/>
  </si>
  <si>
    <t>性感囚犯碎片</t>
    <phoneticPr fontId="1" type="noConversion"/>
  </si>
  <si>
    <t>机神G4碎片</t>
    <phoneticPr fontId="1" type="noConversion"/>
  </si>
  <si>
    <t>蝉幼虫碎片</t>
    <phoneticPr fontId="1" type="noConversion"/>
  </si>
  <si>
    <t>格鲁甘修鲁碎片</t>
    <phoneticPr fontId="1" type="noConversion"/>
  </si>
  <si>
    <t>毒刺碎片</t>
    <phoneticPr fontId="1" type="noConversion"/>
  </si>
  <si>
    <t>闪光的佛莱士碎片</t>
    <phoneticPr fontId="1" type="noConversion"/>
  </si>
  <si>
    <t>山猿碎片</t>
    <phoneticPr fontId="1" type="noConversion"/>
  </si>
  <si>
    <t>蛇咬拳斯内克碎片</t>
    <phoneticPr fontId="1" type="noConversion"/>
  </si>
  <si>
    <t>黑暗炎龙刀使碎片</t>
    <phoneticPr fontId="1" type="noConversion"/>
  </si>
  <si>
    <t>重战车兜裆布碎片</t>
    <phoneticPr fontId="1" type="noConversion"/>
  </si>
  <si>
    <t>巴涅西凯碎片</t>
    <phoneticPr fontId="1" type="noConversion"/>
  </si>
  <si>
    <t>协会管理员碎片</t>
    <phoneticPr fontId="1" type="noConversion"/>
  </si>
  <si>
    <t>雷光贤治碎片</t>
    <phoneticPr fontId="1" type="noConversion"/>
  </si>
  <si>
    <t>青焰碎片</t>
    <phoneticPr fontId="1" type="noConversion"/>
  </si>
  <si>
    <t>学生碎片</t>
    <phoneticPr fontId="1" type="noConversion"/>
  </si>
  <si>
    <t>猪神碎片</t>
    <phoneticPr fontId="1" type="noConversion"/>
  </si>
  <si>
    <t>睫毛碎片</t>
    <phoneticPr fontId="1" type="noConversion"/>
  </si>
  <si>
    <t>老虎背心碎片</t>
    <phoneticPr fontId="1" type="noConversion"/>
  </si>
  <si>
    <t>匹克碎片</t>
    <phoneticPr fontId="1" type="noConversion"/>
  </si>
  <si>
    <t>黄金球碎片</t>
    <phoneticPr fontId="1" type="noConversion"/>
  </si>
  <si>
    <t>魔术妙手碎片</t>
    <phoneticPr fontId="1" type="noConversion"/>
  </si>
  <si>
    <t>无证骑士碎片</t>
    <phoneticPr fontId="1" type="noConversion"/>
  </si>
  <si>
    <t>牛牛碎片</t>
    <phoneticPr fontId="1" type="noConversion"/>
  </si>
  <si>
    <t>狮子兽王碎片</t>
    <phoneticPr fontId="1" type="noConversion"/>
  </si>
  <si>
    <t>莫西干头碎片</t>
    <phoneticPr fontId="1" type="noConversion"/>
  </si>
  <si>
    <t>丧服吊带碎片</t>
    <phoneticPr fontId="1" type="noConversion"/>
  </si>
  <si>
    <t>大哲人碎片</t>
    <phoneticPr fontId="1" type="noConversion"/>
  </si>
  <si>
    <t>背心黑洞碎片</t>
    <phoneticPr fontId="1" type="noConversion"/>
  </si>
  <si>
    <t>红围巾斗士碎片</t>
    <phoneticPr fontId="1" type="noConversion"/>
  </si>
  <si>
    <t>冲天好小子碎片</t>
    <phoneticPr fontId="1" type="noConversion"/>
  </si>
  <si>
    <t>螃蟹怪人碎片</t>
    <phoneticPr fontId="1" type="noConversion"/>
  </si>
  <si>
    <t>闪电侠碎片</t>
    <phoneticPr fontId="1" type="noConversion"/>
  </si>
  <si>
    <t>十字键碎片</t>
    <phoneticPr fontId="1" type="noConversion"/>
  </si>
  <si>
    <t>大背头侠碎片</t>
    <phoneticPr fontId="1" type="noConversion"/>
  </si>
  <si>
    <t>菠萝人碎片</t>
    <phoneticPr fontId="1" type="noConversion"/>
  </si>
  <si>
    <t>乌马洪碎片</t>
    <phoneticPr fontId="1" type="noConversion"/>
  </si>
  <si>
    <t>海比空格碎片</t>
    <phoneticPr fontId="1" type="noConversion"/>
  </si>
  <si>
    <t>快拳侠碎片</t>
    <phoneticPr fontId="1" type="noConversion"/>
  </si>
  <si>
    <t>居合钢碎片</t>
    <phoneticPr fontId="1" type="noConversion"/>
  </si>
  <si>
    <t>千年蝉幼虫碎片</t>
    <phoneticPr fontId="1" type="noConversion"/>
  </si>
  <si>
    <t>天空怪人碎片</t>
    <phoneticPr fontId="1" type="noConversion"/>
  </si>
  <si>
    <t>小机器人碎片</t>
    <phoneticPr fontId="1" type="noConversion"/>
  </si>
  <si>
    <t>风扇碎片</t>
    <phoneticPr fontId="1" type="noConversion"/>
  </si>
  <si>
    <t>百年蝉幼虫碎片</t>
    <phoneticPr fontId="1" type="noConversion"/>
  </si>
  <si>
    <t>雪人怪碎片</t>
    <phoneticPr fontId="1" type="noConversion"/>
  </si>
  <si>
    <t>海洋章鱼人碎片</t>
  </si>
  <si>
    <t>海洋章鱼人碎片</t>
    <phoneticPr fontId="1" type="noConversion"/>
  </si>
  <si>
    <t>奇袭梅碎片</t>
    <phoneticPr fontId="1" type="noConversion"/>
  </si>
  <si>
    <t>银行猪怪碎片</t>
    <phoneticPr fontId="1" type="noConversion"/>
  </si>
  <si>
    <t>三头龟碎片</t>
    <phoneticPr fontId="1" type="noConversion"/>
  </si>
  <si>
    <t>臭花碎片</t>
    <phoneticPr fontId="1" type="noConversion"/>
  </si>
  <si>
    <t>拳击怪人碎片</t>
    <phoneticPr fontId="1" type="noConversion"/>
  </si>
  <si>
    <t>白色雪怪碎片</t>
    <phoneticPr fontId="1" type="noConversion"/>
  </si>
  <si>
    <t>快拳黑人碎片</t>
    <phoneticPr fontId="1" type="noConversion"/>
  </si>
  <si>
    <t>岩石怪碎片</t>
    <phoneticPr fontId="1" type="noConversion"/>
  </si>
  <si>
    <t>梅人碎片</t>
    <phoneticPr fontId="1" type="noConversion"/>
  </si>
  <si>
    <t>桃源团杂兵碎片</t>
    <phoneticPr fontId="1" type="noConversion"/>
  </si>
  <si>
    <t>万年蝉幼虫碎片</t>
    <phoneticPr fontId="1" type="noConversion"/>
  </si>
  <si>
    <t>章鱼怪碎片</t>
    <phoneticPr fontId="1" type="noConversion"/>
  </si>
  <si>
    <t>克隆博士碎片</t>
    <phoneticPr fontId="1" type="noConversion"/>
  </si>
  <si>
    <t>茶岚子碎片</t>
    <phoneticPr fontId="1" type="noConversion"/>
  </si>
  <si>
    <t>地底怪人碎片</t>
    <phoneticPr fontId="1" type="noConversion"/>
  </si>
  <si>
    <t>海底人碎片</t>
  </si>
  <si>
    <t>海底人碎片</t>
    <phoneticPr fontId="1" type="noConversion"/>
  </si>
  <si>
    <t>野人怪碎片</t>
    <phoneticPr fontId="1" type="noConversion"/>
  </si>
  <si>
    <t>电灯拉绳怪人碎片</t>
    <phoneticPr fontId="1" type="noConversion"/>
  </si>
  <si>
    <t>克隆人碎片</t>
    <phoneticPr fontId="1" type="noConversion"/>
  </si>
  <si>
    <t>龟龟柏洛斯碎片</t>
    <phoneticPr fontId="1" type="noConversion"/>
  </si>
  <si>
    <t>大力怪碎片</t>
    <phoneticPr fontId="1" type="noConversion"/>
  </si>
  <si>
    <t>小猪银行碎片</t>
    <phoneticPr fontId="1" type="noConversion"/>
  </si>
  <si>
    <t>猪怪碎片</t>
    <phoneticPr fontId="1" type="noConversion"/>
  </si>
  <si>
    <t>机甲杂兵碎片</t>
    <phoneticPr fontId="1" type="noConversion"/>
  </si>
  <si>
    <t>风扇怪人碎片</t>
    <phoneticPr fontId="1" type="noConversion"/>
  </si>
  <si>
    <t>博士碎片</t>
    <phoneticPr fontId="1" type="noConversion"/>
  </si>
  <si>
    <t>袖珍机器人碎片</t>
    <phoneticPr fontId="1" type="noConversion"/>
  </si>
  <si>
    <t>冲浪女碎片</t>
    <phoneticPr fontId="1" type="noConversion"/>
  </si>
  <si>
    <t>蜘蛛怪碎片</t>
    <phoneticPr fontId="1" type="noConversion"/>
  </si>
  <si>
    <t>原始人王八碎片</t>
    <phoneticPr fontId="1" type="noConversion"/>
  </si>
  <si>
    <t>螺旋桨碎片</t>
    <phoneticPr fontId="1" type="noConversion"/>
  </si>
  <si>
    <t>大雪人碎片</t>
    <phoneticPr fontId="1" type="noConversion"/>
  </si>
  <si>
    <t>吃惊的美女碎片</t>
    <phoneticPr fontId="1" type="noConversion"/>
  </si>
  <si>
    <t>萝莉女碎片</t>
    <phoneticPr fontId="1" type="noConversion"/>
  </si>
  <si>
    <t>天空鸟人碎片</t>
    <phoneticPr fontId="1" type="noConversion"/>
  </si>
  <si>
    <t>超合金黑光碎片</t>
    <phoneticPr fontId="1" type="noConversion"/>
  </si>
  <si>
    <t>蜘蛛半人兽碎片</t>
    <phoneticPr fontId="1" type="noConversion"/>
  </si>
  <si>
    <t>空手道弟子碎片</t>
    <phoneticPr fontId="1" type="noConversion"/>
  </si>
  <si>
    <t>鹭碎片</t>
    <phoneticPr fontId="1" type="noConversion"/>
  </si>
  <si>
    <t>陆地怪兽碎片</t>
    <phoneticPr fontId="1" type="noConversion"/>
  </si>
  <si>
    <t>八足蛛兽碎片</t>
  </si>
  <si>
    <t>八足蛛兽碎片</t>
    <phoneticPr fontId="1" type="noConversion"/>
  </si>
  <si>
    <t>八足蛛兽</t>
  </si>
  <si>
    <t>八足蛛兽通关奖励</t>
  </si>
  <si>
    <t>杂兵碎片</t>
    <phoneticPr fontId="1" type="noConversion"/>
  </si>
  <si>
    <t>光头拳怪碎片</t>
  </si>
  <si>
    <t>光头拳怪通关奖励</t>
  </si>
  <si>
    <t>海洋章鱼人通关奖励</t>
  </si>
  <si>
    <t>肌肉怪碎片</t>
  </si>
  <si>
    <t>三眼外星人碎片</t>
  </si>
  <si>
    <t>小女孩碎片</t>
  </si>
  <si>
    <t>小女孩通关奖励</t>
  </si>
  <si>
    <t>道馆弟子碎片</t>
  </si>
  <si>
    <t>原始野人碎片</t>
  </si>
  <si>
    <t>小美女碎片</t>
  </si>
  <si>
    <t>小美女通关奖励</t>
  </si>
  <si>
    <t>小龙卷碎片</t>
  </si>
  <si>
    <t>小龙卷通关奖励</t>
  </si>
  <si>
    <t>海带人通关奖励</t>
  </si>
  <si>
    <t>琦玉碎片</t>
  </si>
  <si>
    <t>琦玉通关奖励</t>
  </si>
  <si>
    <t>阿修罗盔甲碎片</t>
  </si>
  <si>
    <t>阿修罗盔甲通关奖励</t>
  </si>
  <si>
    <t>深海之王碎片</t>
  </si>
  <si>
    <t>金属骑士碎片</t>
  </si>
  <si>
    <t>金属骑士通关奖励</t>
  </si>
  <si>
    <t>波罗斯碎片</t>
  </si>
  <si>
    <t>波罗斯通关奖励</t>
  </si>
  <si>
    <t>饿狼碎片</t>
  </si>
  <si>
    <t>快拳侠通关奖励</t>
  </si>
  <si>
    <t>万年蝉成虫碎片</t>
  </si>
  <si>
    <t>万年蝉成虫</t>
  </si>
  <si>
    <t>万年蝉成虫通关奖励</t>
  </si>
  <si>
    <t>外星女王通关奖励</t>
  </si>
  <si>
    <t>KING通关奖励</t>
  </si>
  <si>
    <t>格洛里巴斯通关奖励</t>
  </si>
  <si>
    <t>臭花通关奖励</t>
  </si>
  <si>
    <t>海底人通关奖励</t>
  </si>
  <si>
    <t>梅人通关奖励</t>
  </si>
  <si>
    <t>僵尸男通关奖励</t>
  </si>
  <si>
    <t>山猿通关奖励</t>
  </si>
  <si>
    <t>海带人</t>
    <phoneticPr fontId="1" type="noConversion"/>
  </si>
  <si>
    <t>闪光佛莱士</t>
  </si>
  <si>
    <t>闪光佛莱士通关奖励</t>
  </si>
  <si>
    <t>杰诺斯通关奖励</t>
  </si>
  <si>
    <t>梅而紫迦德通关奖励</t>
  </si>
  <si>
    <t>黑暗炎龙刀使通关奖励</t>
  </si>
  <si>
    <t>博士通关奖励</t>
  </si>
  <si>
    <t>甜心假面通关奖励</t>
  </si>
  <si>
    <t>蚊女王通关奖励</t>
  </si>
  <si>
    <t>钻头武士通关奖励</t>
  </si>
  <si>
    <t>乌马洪通关奖励</t>
  </si>
  <si>
    <t>风扇怪物通关奖励</t>
  </si>
  <si>
    <t>冲天好小子通关奖励</t>
  </si>
  <si>
    <t>匹克通关奖励</t>
  </si>
  <si>
    <t>鼹鼠</t>
  </si>
  <si>
    <t>鼹鼠通关奖励</t>
  </si>
  <si>
    <t>猪神通关奖励</t>
  </si>
  <si>
    <t>地底人通关奖励</t>
  </si>
  <si>
    <t>天空之王通关奖励</t>
  </si>
  <si>
    <t>风扇怪人通关奖励</t>
  </si>
  <si>
    <t>金属球棒通关奖励</t>
  </si>
  <si>
    <t>电灯拉绳人</t>
  </si>
  <si>
    <t>电灯拉绳人通关奖励</t>
  </si>
  <si>
    <t>吹雪通关奖励</t>
  </si>
  <si>
    <t>黄金球通关奖励</t>
  </si>
  <si>
    <t>蛇咬拳斯内克通关奖励</t>
  </si>
  <si>
    <t>海底人</t>
    <phoneticPr fontId="1" type="noConversion"/>
  </si>
  <si>
    <t>武装大猩猩通关奖励</t>
  </si>
  <si>
    <t>狮子兽王通关奖励</t>
  </si>
  <si>
    <t>丘舞太刀通关奖励</t>
  </si>
  <si>
    <t>陆地怪兽通关奖励</t>
  </si>
  <si>
    <t>童帝通关奖励</t>
  </si>
  <si>
    <t>莫西干头通关奖励</t>
  </si>
  <si>
    <t>臭花</t>
    <phoneticPr fontId="1" type="noConversion"/>
  </si>
  <si>
    <t>陆地怪兽</t>
    <phoneticPr fontId="1" type="noConversion"/>
  </si>
  <si>
    <t>钉锤头通关奖励</t>
  </si>
  <si>
    <t>红围巾斗士通关奖励</t>
  </si>
  <si>
    <t>警犬侠通关奖励</t>
  </si>
  <si>
    <t>章鱼怪通关奖励</t>
  </si>
  <si>
    <t>超能英雄碎片箱</t>
  </si>
  <si>
    <t>超能橙英雄包（a）</t>
  </si>
  <si>
    <t>超能橙英雄包（b）</t>
  </si>
  <si>
    <t>超能物资箱</t>
  </si>
  <si>
    <t>外星英雄碎片箱</t>
  </si>
  <si>
    <t>外星橙英雄包（a）</t>
  </si>
  <si>
    <t>外星橙英雄包（b）</t>
  </si>
  <si>
    <t>外星物资箱</t>
  </si>
  <si>
    <t>格斗英雄碎片箱</t>
  </si>
  <si>
    <t>格斗橙英雄包（a）</t>
  </si>
  <si>
    <t>格斗橙英雄包（b）</t>
  </si>
  <si>
    <t>格斗物资箱</t>
  </si>
  <si>
    <t>怪人英雄碎片箱</t>
  </si>
  <si>
    <t>驱动骑士时装宝箱</t>
  </si>
  <si>
    <t>金经验雕像*10,50培养胶囊，召唤手机*1,5W金币，体力可乐*2</t>
  </si>
  <si>
    <t>30%掉率，金经验雕像+培养胶囊+潜力胶囊</t>
  </si>
  <si>
    <t>日常副本-金经验雕像副本（难度1）</t>
  </si>
  <si>
    <t>金经验雕像</t>
  </si>
  <si>
    <t>日常副本-金经验雕像副本（难度2）</t>
  </si>
  <si>
    <t>日常副本-金经验雕像副本（难度3）</t>
  </si>
  <si>
    <t>日常副本-金经验雕像副本（难度4）</t>
  </si>
  <si>
    <t>日常副本-金经验雕像副本（难度5）</t>
  </si>
  <si>
    <t>日常副本-金经验雕像副本（难度6）</t>
  </si>
  <si>
    <t>【主线副本】小怪掉英雄碎片20成长超合金黑光碎片</t>
  </si>
  <si>
    <t>【主线副本】小怪掉英雄碎片20成长原子武士碎片</t>
  </si>
  <si>
    <t>【主线副本】小怪掉英雄碎片20成长背心尊者碎片</t>
  </si>
  <si>
    <t>【主线副本】小怪掉英雄碎片20成长僵尸男碎片</t>
  </si>
  <si>
    <t>【主线副本】小怪掉英雄碎片20成长甜心假面碎片</t>
  </si>
  <si>
    <t>【主线副本】小怪掉英雄碎片20成长赤鼻碎片</t>
  </si>
  <si>
    <t>【主线副本】小怪掉英雄碎片20成长金属球棒碎片</t>
  </si>
  <si>
    <t>【主线副本】小怪掉英雄碎片20成长童帝碎片</t>
  </si>
  <si>
    <t>【主线副本】小怪掉英雄碎片20成长古力斯尼亚碎片</t>
  </si>
  <si>
    <t>【主线副本】小怪掉英雄碎片20成长杰诺斯碎片</t>
  </si>
  <si>
    <t>【主线副本】小怪掉英雄碎片20成长格洛里巴斯碎片</t>
  </si>
  <si>
    <t>【主线副本】小怪掉英雄碎片20成长钉锤头碎片</t>
  </si>
  <si>
    <t>【主线副本】小怪掉英雄碎片20成长吹雪碎片</t>
  </si>
  <si>
    <t>【主线副本】小怪掉英雄碎片20成长警犬侠碎片</t>
  </si>
  <si>
    <t>【主线副本】小怪掉英雄碎片20成长海带人碎片</t>
  </si>
  <si>
    <t>【主线副本】小怪掉英雄碎片20成长钻头武士碎片</t>
  </si>
  <si>
    <t>【主线副本】小怪掉英雄碎片20成长驱动骑士碎片</t>
  </si>
  <si>
    <t>【主线副本】小怪掉英雄碎片20成长变异巨人碎片</t>
  </si>
  <si>
    <t>【主线副本】小怪掉英雄碎片20成长武装大猩猩碎片</t>
  </si>
  <si>
    <t>【主线副本】小怪掉英雄碎片20成长蜈蚣长老碎片</t>
  </si>
  <si>
    <t>【主线副本】小怪掉英雄碎片20成长十七万年蝉成虫碎片</t>
  </si>
  <si>
    <t>【主线副本】小怪掉英雄碎片20成长梅而紫迦德碎片</t>
  </si>
  <si>
    <t>【主线副本】小怪掉英雄碎片20成长外星女王碎片</t>
  </si>
  <si>
    <t>【主线副本】小怪掉英雄碎片20成长地底王碎片</t>
  </si>
  <si>
    <t>【主线副本】小怪掉英雄碎片20成长丘舞太刀碎片</t>
  </si>
  <si>
    <t>【主线副本】小怪掉英雄碎片20成长霸王臭花碎片</t>
  </si>
  <si>
    <t>【主线副本】小怪掉英雄碎片20成长性感囚犯碎片</t>
  </si>
  <si>
    <t>【主线副本】小怪掉英雄碎片20成长机神G4碎片</t>
  </si>
  <si>
    <t>【主线副本】小怪掉英雄碎片20成长蝉幼虫碎片</t>
  </si>
  <si>
    <t>【主线副本】小怪掉英雄碎片20成长格鲁甘修鲁碎片</t>
  </si>
  <si>
    <t>【主线副本】小怪掉英雄碎片20成长闪光的佛莱士碎片</t>
  </si>
  <si>
    <t>【主线副本】小怪掉英雄碎片20成长猪神碎片</t>
  </si>
  <si>
    <t>【主线副本】小怪掉英雄碎片20成长居合钢碎片</t>
  </si>
  <si>
    <t>【主线副本】小怪掉英雄碎片18成长毒刺碎片</t>
  </si>
  <si>
    <t>【主线副本】小怪掉英雄碎片18成长山猿碎片</t>
  </si>
  <si>
    <t>【主线副本】小怪掉英雄碎片18成长蛇咬拳斯内克碎片</t>
  </si>
  <si>
    <t>【主线副本】小怪掉英雄碎片18成长黑暗炎龙刀使碎片</t>
  </si>
  <si>
    <t>【主线副本】小怪掉英雄碎片18成长重战车兜裆布碎片</t>
  </si>
  <si>
    <t>【主线副本】小怪掉英雄碎片18成长巴涅西凯碎片</t>
  </si>
  <si>
    <t>【主线副本】小怪掉英雄碎片18成长协会管理员碎片</t>
  </si>
  <si>
    <t>【主线副本】小怪掉英雄碎片18成长雷光贤治碎片</t>
  </si>
  <si>
    <t>【主线副本】小怪掉英雄碎片18成长青焰碎片</t>
  </si>
  <si>
    <t>【主线副本】小怪掉英雄碎片18成长学生碎片</t>
  </si>
  <si>
    <t>【主线副本】小怪掉英雄碎片18成长睫毛碎片</t>
  </si>
  <si>
    <t>【主线副本】小怪掉英雄碎片18成长老虎背心碎片</t>
  </si>
  <si>
    <t>【主线副本】小怪掉英雄碎片18成长匹克碎片</t>
  </si>
  <si>
    <t>【主线副本】小怪掉英雄碎片18成长黄金球碎片</t>
  </si>
  <si>
    <t>【主线副本】小怪掉英雄碎片18成长魔术妙手碎片</t>
  </si>
  <si>
    <t>【主线副本】小怪掉英雄碎片18成长无证骑士碎片</t>
  </si>
  <si>
    <t>【主线副本】小怪掉英雄碎片18成长牛牛碎片</t>
  </si>
  <si>
    <t>【主线副本】小怪掉英雄碎片18成长狮子兽王碎片</t>
  </si>
  <si>
    <t>【主线副本】小怪掉英雄碎片18成长莫西干头碎片</t>
  </si>
  <si>
    <t>【主线副本】小怪掉英雄碎片18成长丧服吊带碎片</t>
  </si>
  <si>
    <t>【主线副本】小怪掉英雄碎片18成长大哲人碎片</t>
  </si>
  <si>
    <t>【主线副本】小怪掉英雄碎片18成长背心黑洞碎片</t>
  </si>
  <si>
    <t>【主线副本】小怪掉英雄碎片18成长红围巾斗士碎片</t>
  </si>
  <si>
    <t>【主线副本】小怪掉英雄碎片18成长冲天好小子碎片</t>
  </si>
  <si>
    <t>【主线副本】小怪掉英雄碎片18成长螃蟹怪人碎片</t>
  </si>
  <si>
    <t>【主线副本】小怪掉英雄碎片18成长闪电侠碎片</t>
  </si>
  <si>
    <t>【主线副本】小怪掉英雄碎片18成长十字键碎片</t>
  </si>
  <si>
    <t>【主线副本】小怪掉英雄碎片18成长大背头侠碎片</t>
  </si>
  <si>
    <t>【主线副本】小怪掉英雄碎片18成长赤鼻碎片</t>
  </si>
  <si>
    <t>【主线副本】小怪掉英雄碎片18成长菠萝人碎片</t>
  </si>
  <si>
    <t>【主线副本】小怪掉英雄碎片18成长乌马洪碎片</t>
  </si>
  <si>
    <t>【主线副本】小怪掉英雄碎片18成长海比空格碎片</t>
  </si>
  <si>
    <t>【主线副本】小怪掉英雄碎片18成长快拳侠碎片</t>
  </si>
  <si>
    <t>【主线副本】小怪掉英雄碎片13成长千年蝉幼虫碎片</t>
  </si>
  <si>
    <t>【主线副本】小怪掉英雄碎片13成长天空怪人碎片</t>
  </si>
  <si>
    <t>【主线副本】小怪掉英雄碎片13成长小机器人碎片</t>
  </si>
  <si>
    <t>【主线副本】小怪掉英雄碎片13成长风扇碎片</t>
  </si>
  <si>
    <t>【主线副本】小怪掉英雄碎片13成长百年蝉幼虫碎片</t>
  </si>
  <si>
    <t>【主线副本】小怪掉英雄碎片13成长雪人怪碎片</t>
  </si>
  <si>
    <t>【主线副本】小怪掉英雄碎片13成长海洋章鱼人碎片</t>
  </si>
  <si>
    <t>【主线副本】小怪掉英雄碎片13成长奇袭梅碎片</t>
  </si>
  <si>
    <t>【主线副本】小怪掉英雄碎片13成长银行猪怪碎片</t>
  </si>
  <si>
    <t>【主线副本】小怪掉英雄碎片13成长三头龟碎片</t>
  </si>
  <si>
    <t>【主线副本】小怪掉英雄碎片13成长臭花碎片</t>
  </si>
  <si>
    <t>【主线副本】小怪掉英雄碎片13成长拳击怪人碎片</t>
  </si>
  <si>
    <t>【主线副本】小怪掉英雄碎片13成长白色雪怪碎片</t>
  </si>
  <si>
    <t>【主线副本】小怪掉英雄碎片13成长快拳黑人碎片</t>
  </si>
  <si>
    <t>【主线副本】小怪掉英雄碎片13成长岩石怪碎片</t>
  </si>
  <si>
    <t>【主线副本】小怪掉英雄碎片13成长梅人碎片</t>
  </si>
  <si>
    <t>【主线副本】小怪掉英雄碎片13成长桃源团杂兵碎片</t>
  </si>
  <si>
    <t>【主线副本】小怪掉英雄碎片13成长万年蝉幼虫碎片</t>
  </si>
  <si>
    <t>【主线副本】小怪掉英雄碎片13成长章鱼怪碎片</t>
  </si>
  <si>
    <t>【主线副本】小怪掉英雄碎片13成长克隆博士碎片</t>
  </si>
  <si>
    <t>【主线副本】小怪掉英雄碎片13成长茶岚子碎片</t>
  </si>
  <si>
    <t>【主线副本】小怪掉英雄碎片13成长地底怪人碎片</t>
  </si>
  <si>
    <t>【主线副本】小怪掉英雄碎片13成长海底人碎片</t>
  </si>
  <si>
    <t>【主线副本】小怪掉英雄碎片13成长野人怪碎片</t>
  </si>
  <si>
    <t>【主线副本】小怪掉英雄碎片13成长电灯拉绳怪人碎片</t>
  </si>
  <si>
    <t>【主线副本】小怪掉英雄碎片13成长克隆人碎片</t>
  </si>
  <si>
    <t>【主线副本】小怪掉英雄碎片13成长龟龟柏洛斯碎片</t>
  </si>
  <si>
    <t>【主线副本】小怪掉英雄碎片13成长大力怪碎片</t>
  </si>
  <si>
    <t>【主线副本】小怪掉英雄碎片13成长小猪银行碎片</t>
  </si>
  <si>
    <t>【主线副本】小怪掉英雄碎片13成长猪怪碎片</t>
  </si>
  <si>
    <t>【主线副本】小怪掉英雄碎片13成长机甲杂兵碎片</t>
  </si>
  <si>
    <t>【主线副本】小怪掉英雄碎片13成长风扇怪人碎片</t>
  </si>
  <si>
    <t>【主线副本】小怪掉英雄碎片13成长博士碎片</t>
  </si>
  <si>
    <t>【主线副本】小怪掉英雄碎片13成长袖珍机器人碎片</t>
  </si>
  <si>
    <t>【主线副本】小怪掉英雄碎片13成长霸王臭花碎片</t>
  </si>
  <si>
    <t>【主线副本】小怪掉英雄碎片13成长冲浪女碎片</t>
  </si>
  <si>
    <t>【主线副本】小怪掉英雄碎片13成长蜘蛛怪碎片</t>
  </si>
  <si>
    <t>【主线副本】小怪掉英雄碎片13成长原始人王八碎片</t>
  </si>
  <si>
    <t>【主线副本】小怪掉英雄碎片13成长螺旋桨碎片</t>
  </si>
  <si>
    <t>【主线副本】小怪掉英雄碎片13成长大雪人碎片</t>
  </si>
  <si>
    <t>【主线副本】小怪掉英雄碎片13成长吃惊的美女碎片</t>
  </si>
  <si>
    <t>【主线副本】小怪掉英雄碎片13成长萝莉女碎片</t>
  </si>
  <si>
    <t>【主线副本】小怪掉英雄碎片13成长【蜘蛛半人兽碎片】</t>
  </si>
  <si>
    <t>【主线副本】小怪掉英雄碎片13成长【空手道弟子碎片】</t>
  </si>
  <si>
    <t>【主线副本】小怪掉英雄碎片13成长【鹭碎片】</t>
  </si>
  <si>
    <t>【主线副本】小怪掉英雄碎片13成长【陆地怪兽碎片】</t>
  </si>
  <si>
    <t>【主线副本】小怪掉英雄碎片13成长【霸王臭花碎片】</t>
  </si>
  <si>
    <t>【主线副本】小怪掉英雄碎片13成长【八足蛛兽碎片】</t>
  </si>
  <si>
    <t>【主线副本】小怪掉英雄碎片13成长【杂兵碎片】</t>
  </si>
  <si>
    <t>【主线副本】小怪掉英雄碎片13成长【光头拳怪碎片】</t>
  </si>
  <si>
    <t>【主线副本】小怪掉英雄碎片13成长【海洋章鱼人碎片】</t>
  </si>
  <si>
    <t>【主线副本】小怪掉英雄碎片13成长【海底人碎片】</t>
  </si>
  <si>
    <t>【主线副本】小怪掉英雄碎片13成长【肌肉怪碎片】</t>
  </si>
  <si>
    <t>【主线副本】小怪掉英雄碎片13成长【三眼外星人碎片】</t>
  </si>
  <si>
    <t>【主线副本】小怪掉英雄碎片13成长【小女孩碎片】</t>
  </si>
  <si>
    <t>【主线副本】小怪掉英雄碎片13成长【万年蝉成虫碎片】</t>
  </si>
  <si>
    <t>【主线副本】小怪掉英雄碎片13成长【道馆弟子碎片】</t>
  </si>
  <si>
    <t>【主线副本】小怪掉英雄碎片13成长【原始野人碎片】</t>
  </si>
  <si>
    <t>【主线副本】小怪掉英雄碎片13成长【小美女碎片】</t>
  </si>
  <si>
    <t>【主线副本】小怪掉英雄碎片23成长【小龙卷碎片】</t>
  </si>
  <si>
    <t>【主线副本】小怪掉英雄碎片23成长【海带人碎片】</t>
  </si>
  <si>
    <t>【主线副本】小怪掉英雄碎片23成长【琦玉碎片】</t>
  </si>
  <si>
    <t>【主线副本】小怪掉英雄碎片23成长【阿修罗盔甲碎片】</t>
  </si>
  <si>
    <t>【主线副本】小怪掉英雄碎片23成长【深海之王碎片】</t>
  </si>
  <si>
    <t>【主线副本】小怪掉英雄碎片23成长【金属骑士碎片】</t>
  </si>
  <si>
    <t>【主线副本】小怪掉英雄碎片23成长【波罗斯碎片】</t>
  </si>
  <si>
    <t>【主线副本】小怪掉英雄碎片23成长【饿狼碎片】</t>
  </si>
  <si>
    <t>【主线副本】小怪掉英雄碎片14成长天空鸟人碎片</t>
  </si>
  <si>
    <t>红色武将*1，红色武器*1，金币*188888，体力可乐*5</t>
    <phoneticPr fontId="1" type="noConversion"/>
  </si>
  <si>
    <t>史诗战斗怪物掉落感谢信*4</t>
  </si>
  <si>
    <t>史诗战役怪物掉落感谢信*4</t>
  </si>
  <si>
    <t>史诗战斗怪物掉落感谢信*5</t>
  </si>
  <si>
    <t>史诗战役怪物掉落感谢信*5</t>
  </si>
</sst>
</file>

<file path=xl/styles.xml><?xml version="1.0" encoding="utf-8"?>
<styleSheet xmlns="http://schemas.openxmlformats.org/spreadsheetml/2006/main">
  <fonts count="2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10"/>
      <color rgb="FF0070C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</fonts>
  <fills count="23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B686DA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4676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7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3" fillId="5" borderId="0" xfId="0" applyFont="1" applyFill="1">
      <alignment vertical="center"/>
    </xf>
    <xf numFmtId="0" fontId="7" fillId="6" borderId="0" xfId="0" applyFont="1" applyFill="1">
      <alignment vertical="center"/>
    </xf>
    <xf numFmtId="0" fontId="12" fillId="4" borderId="0" xfId="0" applyFont="1" applyFill="1">
      <alignment vertical="center"/>
    </xf>
    <xf numFmtId="0" fontId="12" fillId="0" borderId="0" xfId="0" applyFont="1" applyFill="1">
      <alignment vertical="center"/>
    </xf>
    <xf numFmtId="0" fontId="13" fillId="0" borderId="0" xfId="0" applyFont="1" applyFill="1">
      <alignment vertical="center"/>
    </xf>
    <xf numFmtId="0" fontId="7" fillId="7" borderId="0" xfId="0" applyFont="1" applyFill="1">
      <alignment vertical="center"/>
    </xf>
    <xf numFmtId="0" fontId="7" fillId="7" borderId="1" xfId="0" applyFont="1" applyFill="1" applyBorder="1">
      <alignment vertical="center"/>
    </xf>
    <xf numFmtId="0" fontId="13" fillId="7" borderId="0" xfId="0" applyFont="1" applyFill="1">
      <alignment vertical="center"/>
    </xf>
    <xf numFmtId="0" fontId="7" fillId="9" borderId="0" xfId="0" applyFont="1" applyFill="1">
      <alignment vertical="center"/>
    </xf>
    <xf numFmtId="0" fontId="7" fillId="0" borderId="0" xfId="0" applyFont="1" applyAlignment="1">
      <alignment horizontal="center" vertical="center"/>
    </xf>
    <xf numFmtId="0" fontId="14" fillId="10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2" fillId="0" borderId="0" xfId="0" applyFont="1" applyFill="1" applyBorder="1">
      <alignment vertical="center"/>
    </xf>
    <xf numFmtId="0" fontId="7" fillId="11" borderId="0" xfId="0" applyFont="1" applyFill="1">
      <alignment vertical="center"/>
    </xf>
    <xf numFmtId="0" fontId="7" fillId="13" borderId="0" xfId="0" applyFont="1" applyFill="1">
      <alignment vertical="center"/>
    </xf>
    <xf numFmtId="0" fontId="7" fillId="14" borderId="0" xfId="0" applyFont="1" applyFill="1">
      <alignment vertical="center"/>
    </xf>
    <xf numFmtId="0" fontId="12" fillId="14" borderId="0" xfId="0" applyFont="1" applyFill="1" applyBorder="1">
      <alignment vertical="center"/>
    </xf>
    <xf numFmtId="0" fontId="13" fillId="4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7" fillId="12" borderId="0" xfId="0" applyFont="1" applyFill="1">
      <alignment vertical="center"/>
    </xf>
    <xf numFmtId="0" fontId="7" fillId="15" borderId="0" xfId="0" applyFont="1" applyFill="1">
      <alignment vertical="center"/>
    </xf>
    <xf numFmtId="0" fontId="12" fillId="15" borderId="0" xfId="0" applyFont="1" applyFill="1" applyAlignment="1">
      <alignment horizontal="left" vertical="center"/>
    </xf>
    <xf numFmtId="0" fontId="7" fillId="8" borderId="0" xfId="0" applyFont="1" applyFill="1" applyAlignment="1">
      <alignment horizontal="righ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7" fillId="0" borderId="0" xfId="0" quotePrefix="1" applyFont="1" applyAlignment="1">
      <alignment horizontal="center" vertical="center"/>
    </xf>
    <xf numFmtId="0" fontId="7" fillId="16" borderId="0" xfId="0" applyFont="1" applyFill="1">
      <alignment vertical="center"/>
    </xf>
    <xf numFmtId="0" fontId="0" fillId="0" borderId="0" xfId="0" applyAlignment="1"/>
    <xf numFmtId="0" fontId="0" fillId="0" borderId="1" xfId="0" applyFill="1" applyBorder="1">
      <alignment vertical="center"/>
    </xf>
    <xf numFmtId="0" fontId="8" fillId="0" borderId="1" xfId="0" applyFont="1" applyBorder="1">
      <alignment vertical="center"/>
    </xf>
    <xf numFmtId="0" fontId="0" fillId="0" borderId="1" xfId="0" applyBorder="1">
      <alignment vertical="center"/>
    </xf>
    <xf numFmtId="0" fontId="7" fillId="0" borderId="1" xfId="0" applyFont="1" applyBorder="1">
      <alignment vertical="center"/>
    </xf>
    <xf numFmtId="0" fontId="7" fillId="4" borderId="1" xfId="0" applyFont="1" applyFill="1" applyBorder="1">
      <alignment vertical="center"/>
    </xf>
    <xf numFmtId="0" fontId="11" fillId="0" borderId="1" xfId="0" applyFont="1" applyBorder="1">
      <alignment vertical="center"/>
    </xf>
    <xf numFmtId="0" fontId="12" fillId="0" borderId="1" xfId="0" applyFont="1" applyBorder="1">
      <alignment vertical="center"/>
    </xf>
    <xf numFmtId="0" fontId="12" fillId="4" borderId="1" xfId="0" applyFont="1" applyFill="1" applyBorder="1">
      <alignment vertical="center"/>
    </xf>
    <xf numFmtId="0" fontId="12" fillId="0" borderId="1" xfId="0" applyFont="1" applyFill="1" applyBorder="1">
      <alignment vertical="center"/>
    </xf>
    <xf numFmtId="0" fontId="7" fillId="0" borderId="1" xfId="0" applyFont="1" applyFill="1" applyBorder="1">
      <alignment vertical="center"/>
    </xf>
    <xf numFmtId="0" fontId="7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7" fillId="11" borderId="1" xfId="0" applyFont="1" applyFill="1" applyBorder="1">
      <alignment vertical="center"/>
    </xf>
    <xf numFmtId="0" fontId="7" fillId="12" borderId="1" xfId="0" applyFont="1" applyFill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7" fillId="9" borderId="1" xfId="0" applyFont="1" applyFill="1" applyBorder="1">
      <alignment vertical="center"/>
    </xf>
    <xf numFmtId="0" fontId="7" fillId="6" borderId="1" xfId="0" applyFont="1" applyFill="1" applyBorder="1">
      <alignment vertical="center"/>
    </xf>
    <xf numFmtId="0" fontId="7" fillId="0" borderId="1" xfId="0" applyFont="1" applyBorder="1" applyAlignment="1">
      <alignment horizontal="right" vertical="center"/>
    </xf>
    <xf numFmtId="0" fontId="7" fillId="0" borderId="1" xfId="0" applyFont="1" applyBorder="1" applyAlignment="1">
      <alignment vertical="center"/>
    </xf>
    <xf numFmtId="0" fontId="13" fillId="0" borderId="1" xfId="0" applyFont="1" applyFill="1" applyBorder="1">
      <alignment vertical="center"/>
    </xf>
    <xf numFmtId="0" fontId="7" fillId="15" borderId="1" xfId="0" applyFont="1" applyFill="1" applyBorder="1">
      <alignment vertical="center"/>
    </xf>
    <xf numFmtId="0" fontId="12" fillId="15" borderId="1" xfId="0" applyFont="1" applyFill="1" applyBorder="1" applyAlignment="1">
      <alignment horizontal="left" vertical="center"/>
    </xf>
    <xf numFmtId="0" fontId="12" fillId="15" borderId="1" xfId="0" applyFont="1" applyFill="1" applyBorder="1">
      <alignment vertical="center"/>
    </xf>
    <xf numFmtId="0" fontId="13" fillId="0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12" fillId="4" borderId="1" xfId="0" applyFont="1" applyFill="1" applyBorder="1" applyAlignment="1">
      <alignment horizontal="left" vertical="center"/>
    </xf>
    <xf numFmtId="0" fontId="7" fillId="7" borderId="1" xfId="0" applyFont="1" applyFill="1" applyBorder="1" applyAlignment="1">
      <alignment vertical="center"/>
    </xf>
    <xf numFmtId="0" fontId="7" fillId="14" borderId="1" xfId="0" applyFont="1" applyFill="1" applyBorder="1">
      <alignment vertical="center"/>
    </xf>
    <xf numFmtId="0" fontId="0" fillId="7" borderId="1" xfId="0" applyFill="1" applyBorder="1">
      <alignment vertical="center"/>
    </xf>
    <xf numFmtId="0" fontId="7" fillId="13" borderId="1" xfId="0" applyFont="1" applyFill="1" applyBorder="1">
      <alignment vertical="center"/>
    </xf>
    <xf numFmtId="0" fontId="7" fillId="4" borderId="1" xfId="0" applyFont="1" applyFill="1" applyBorder="1" applyAlignment="1">
      <alignment horizontal="right" vertical="center"/>
    </xf>
    <xf numFmtId="0" fontId="7" fillId="4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right" vertical="center"/>
    </xf>
    <xf numFmtId="0" fontId="7" fillId="0" borderId="1" xfId="0" applyFont="1" applyFill="1" applyBorder="1" applyAlignment="1">
      <alignment vertical="center"/>
    </xf>
    <xf numFmtId="0" fontId="7" fillId="8" borderId="1" xfId="0" applyFont="1" applyFill="1" applyBorder="1" applyAlignment="1">
      <alignment horizontal="right" vertical="center"/>
    </xf>
    <xf numFmtId="0" fontId="7" fillId="14" borderId="1" xfId="0" applyFont="1" applyFill="1" applyBorder="1" applyAlignment="1">
      <alignment vertical="center"/>
    </xf>
    <xf numFmtId="0" fontId="13" fillId="0" borderId="1" xfId="0" applyFont="1" applyBorder="1">
      <alignment vertical="center"/>
    </xf>
    <xf numFmtId="0" fontId="13" fillId="7" borderId="1" xfId="0" applyFont="1" applyFill="1" applyBorder="1">
      <alignment vertical="center"/>
    </xf>
    <xf numFmtId="0" fontId="13" fillId="5" borderId="1" xfId="0" applyFont="1" applyFill="1" applyBorder="1">
      <alignment vertical="center"/>
    </xf>
    <xf numFmtId="0" fontId="13" fillId="4" borderId="1" xfId="0" applyFont="1" applyFill="1" applyBorder="1">
      <alignment vertical="center"/>
    </xf>
    <xf numFmtId="0" fontId="12" fillId="14" borderId="1" xfId="0" applyFont="1" applyFill="1" applyBorder="1">
      <alignment vertical="center"/>
    </xf>
    <xf numFmtId="0" fontId="7" fillId="14" borderId="1" xfId="0" applyFont="1" applyFill="1" applyBorder="1" applyAlignment="1">
      <alignment horizontal="right" vertical="center"/>
    </xf>
    <xf numFmtId="0" fontId="0" fillId="0" borderId="0" xfId="0">
      <alignment vertical="center"/>
    </xf>
    <xf numFmtId="0" fontId="19" fillId="0" borderId="0" xfId="0" applyFont="1" applyBorder="1">
      <alignment vertical="center"/>
    </xf>
    <xf numFmtId="0" fontId="18" fillId="0" borderId="0" xfId="0" applyFont="1" applyBorder="1">
      <alignment vertical="center"/>
    </xf>
    <xf numFmtId="0" fontId="19" fillId="18" borderId="1" xfId="0" applyFont="1" applyFill="1" applyBorder="1">
      <alignment vertical="center"/>
    </xf>
    <xf numFmtId="0" fontId="18" fillId="0" borderId="1" xfId="0" applyFont="1" applyBorder="1">
      <alignment vertical="center"/>
    </xf>
    <xf numFmtId="0" fontId="18" fillId="9" borderId="1" xfId="0" applyFont="1" applyFill="1" applyBorder="1">
      <alignment vertical="center"/>
    </xf>
    <xf numFmtId="0" fontId="18" fillId="18" borderId="1" xfId="0" applyFont="1" applyFill="1" applyBorder="1">
      <alignment vertical="center"/>
    </xf>
    <xf numFmtId="0" fontId="18" fillId="0" borderId="1" xfId="0" applyFont="1" applyFill="1" applyBorder="1">
      <alignment vertical="center"/>
    </xf>
    <xf numFmtId="0" fontId="18" fillId="17" borderId="1" xfId="0" applyFont="1" applyFill="1" applyBorder="1">
      <alignment vertical="center"/>
    </xf>
    <xf numFmtId="0" fontId="21" fillId="9" borderId="1" xfId="0" applyFont="1" applyFill="1" applyBorder="1">
      <alignment vertical="center"/>
    </xf>
    <xf numFmtId="0" fontId="21" fillId="0" borderId="1" xfId="0" applyFont="1" applyFill="1" applyBorder="1">
      <alignment vertical="center"/>
    </xf>
    <xf numFmtId="0" fontId="18" fillId="4" borderId="1" xfId="0" applyFont="1" applyFill="1" applyBorder="1">
      <alignment vertical="center"/>
    </xf>
    <xf numFmtId="0" fontId="21" fillId="4" borderId="1" xfId="0" applyFont="1" applyFill="1" applyBorder="1">
      <alignment vertical="center"/>
    </xf>
    <xf numFmtId="0" fontId="19" fillId="0" borderId="1" xfId="0" applyFont="1" applyBorder="1">
      <alignment vertical="center"/>
    </xf>
    <xf numFmtId="0" fontId="18" fillId="15" borderId="1" xfId="0" applyFont="1" applyFill="1" applyBorder="1">
      <alignment vertical="center"/>
    </xf>
    <xf numFmtId="0" fontId="21" fillId="17" borderId="1" xfId="0" applyFont="1" applyFill="1" applyBorder="1">
      <alignment vertical="center"/>
    </xf>
    <xf numFmtId="0" fontId="21" fillId="15" borderId="1" xfId="0" applyFont="1" applyFill="1" applyBorder="1">
      <alignment vertical="center"/>
    </xf>
    <xf numFmtId="0" fontId="18" fillId="19" borderId="1" xfId="0" applyFont="1" applyFill="1" applyBorder="1">
      <alignment vertical="center"/>
    </xf>
    <xf numFmtId="0" fontId="18" fillId="22" borderId="1" xfId="0" applyFont="1" applyFill="1" applyBorder="1">
      <alignment vertical="center"/>
    </xf>
    <xf numFmtId="0" fontId="21" fillId="22" borderId="1" xfId="0" applyFont="1" applyFill="1" applyBorder="1">
      <alignment vertical="center"/>
    </xf>
    <xf numFmtId="0" fontId="18" fillId="21" borderId="1" xfId="0" applyFont="1" applyFill="1" applyBorder="1">
      <alignment vertical="center"/>
    </xf>
    <xf numFmtId="0" fontId="21" fillId="21" borderId="1" xfId="0" applyFont="1" applyFill="1" applyBorder="1">
      <alignment vertical="center"/>
    </xf>
    <xf numFmtId="49" fontId="18" fillId="0" borderId="1" xfId="0" applyNumberFormat="1" applyFont="1" applyFill="1" applyBorder="1" applyAlignment="1">
      <alignment horizontal="left" vertical="top" wrapText="1"/>
    </xf>
    <xf numFmtId="0" fontId="19" fillId="0" borderId="1" xfId="0" applyFont="1" applyFill="1" applyBorder="1">
      <alignment vertical="center"/>
    </xf>
    <xf numFmtId="0" fontId="19" fillId="15" borderId="1" xfId="0" applyFont="1" applyFill="1" applyBorder="1">
      <alignment vertical="center"/>
    </xf>
    <xf numFmtId="0" fontId="18" fillId="18" borderId="0" xfId="0" applyFont="1" applyFill="1" applyBorder="1">
      <alignment vertical="center"/>
    </xf>
    <xf numFmtId="0" fontId="19" fillId="0" borderId="1" xfId="0" applyFont="1" applyFill="1" applyBorder="1" applyAlignment="1">
      <alignment vertical="center" wrapText="1"/>
    </xf>
    <xf numFmtId="0" fontId="20" fillId="18" borderId="1" xfId="0" applyFont="1" applyFill="1" applyBorder="1">
      <alignment vertical="center"/>
    </xf>
    <xf numFmtId="0" fontId="21" fillId="18" borderId="1" xfId="0" applyFont="1" applyFill="1" applyBorder="1">
      <alignment vertical="center"/>
    </xf>
    <xf numFmtId="0" fontId="0" fillId="8" borderId="1" xfId="0" applyFill="1" applyBorder="1">
      <alignment vertical="center"/>
    </xf>
    <xf numFmtId="0" fontId="0" fillId="20" borderId="1" xfId="0" applyFill="1" applyBorder="1">
      <alignment vertical="center"/>
    </xf>
    <xf numFmtId="0" fontId="0" fillId="15" borderId="1" xfId="0" applyFill="1" applyBorder="1">
      <alignment vertical="center"/>
    </xf>
    <xf numFmtId="0" fontId="0" fillId="1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14" fillId="0" borderId="1" xfId="0" applyFont="1" applyBorder="1">
      <alignment vertical="center"/>
    </xf>
    <xf numFmtId="0" fontId="13" fillId="10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</cellXfs>
  <cellStyles count="34676">
    <cellStyle name="常规" xfId="0" builtinId="0"/>
    <cellStyle name="常规 6" xfId="5092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 hidden="1"/>
    <cellStyle name="超链接" xfId="213" builtinId="8" hidden="1"/>
    <cellStyle name="超链接" xfId="215" builtinId="8" hidden="1"/>
    <cellStyle name="超链接" xfId="217" builtinId="8" hidden="1"/>
    <cellStyle name="超链接" xfId="219" builtinId="8" hidden="1"/>
    <cellStyle name="超链接" xfId="221" builtinId="8" hidden="1"/>
    <cellStyle name="超链接" xfId="223" builtinId="8" hidden="1"/>
    <cellStyle name="超链接" xfId="225" builtinId="8" hidden="1"/>
    <cellStyle name="超链接" xfId="227" builtinId="8" hidden="1"/>
    <cellStyle name="超链接" xfId="229" builtinId="8" hidden="1"/>
    <cellStyle name="超链接" xfId="231" builtinId="8" hidden="1"/>
    <cellStyle name="超链接" xfId="233" builtinId="8" hidden="1"/>
    <cellStyle name="超链接" xfId="235" builtinId="8" hidden="1"/>
    <cellStyle name="超链接" xfId="237" builtinId="8" hidden="1"/>
    <cellStyle name="超链接" xfId="239" builtinId="8" hidden="1"/>
    <cellStyle name="超链接" xfId="241" builtinId="8" hidden="1"/>
    <cellStyle name="超链接" xfId="243" builtinId="8" hidden="1"/>
    <cellStyle name="超链接" xfId="245" builtinId="8" hidden="1"/>
    <cellStyle name="超链接" xfId="247" builtinId="8" hidden="1"/>
    <cellStyle name="超链接" xfId="249" builtinId="8" hidden="1"/>
    <cellStyle name="超链接" xfId="251" builtinId="8" hidden="1"/>
    <cellStyle name="超链接" xfId="253" builtinId="8" hidden="1"/>
    <cellStyle name="超链接" xfId="255" builtinId="8" hidden="1"/>
    <cellStyle name="超链接" xfId="257" builtinId="8" hidden="1"/>
    <cellStyle name="超链接" xfId="259" builtinId="8" hidden="1"/>
    <cellStyle name="超链接" xfId="261" builtinId="8" hidden="1"/>
    <cellStyle name="超链接" xfId="263" builtinId="8" hidden="1"/>
    <cellStyle name="超链接" xfId="265" builtinId="8" hidden="1"/>
    <cellStyle name="超链接" xfId="267" builtinId="8" hidden="1"/>
    <cellStyle name="超链接" xfId="269" builtinId="8" hidden="1"/>
    <cellStyle name="超链接" xfId="271" builtinId="8" hidden="1"/>
    <cellStyle name="超链接" xfId="273" builtinId="8" hidden="1"/>
    <cellStyle name="超链接" xfId="275" builtinId="8" hidden="1"/>
    <cellStyle name="超链接" xfId="277" builtinId="8" hidden="1"/>
    <cellStyle name="超链接" xfId="279" builtinId="8" hidden="1"/>
    <cellStyle name="超链接" xfId="281" builtinId="8" hidden="1"/>
    <cellStyle name="超链接" xfId="283" builtinId="8" hidden="1"/>
    <cellStyle name="超链接" xfId="285" builtinId="8" hidden="1"/>
    <cellStyle name="超链接" xfId="287" builtinId="8" hidden="1"/>
    <cellStyle name="超链接" xfId="289" builtinId="8" hidden="1"/>
    <cellStyle name="超链接" xfId="291" builtinId="8" hidden="1"/>
    <cellStyle name="超链接" xfId="293" builtinId="8" hidden="1"/>
    <cellStyle name="超链接" xfId="295" builtinId="8" hidden="1"/>
    <cellStyle name="超链接" xfId="297" builtinId="8" hidden="1"/>
    <cellStyle name="超链接" xfId="299" builtinId="8" hidden="1"/>
    <cellStyle name="超链接" xfId="301" builtinId="8" hidden="1"/>
    <cellStyle name="超链接" xfId="303" builtinId="8" hidden="1"/>
    <cellStyle name="超链接" xfId="305" builtinId="8" hidden="1"/>
    <cellStyle name="超链接" xfId="307" builtinId="8" hidden="1"/>
    <cellStyle name="超链接" xfId="309" builtinId="8" hidden="1"/>
    <cellStyle name="超链接" xfId="311" builtinId="8" hidden="1"/>
    <cellStyle name="超链接" xfId="313" builtinId="8" hidden="1"/>
    <cellStyle name="超链接" xfId="315" builtinId="8" hidden="1"/>
    <cellStyle name="超链接" xfId="317" builtinId="8" hidden="1"/>
    <cellStyle name="超链接" xfId="319" builtinId="8" hidden="1"/>
    <cellStyle name="超链接" xfId="321" builtinId="8" hidden="1"/>
    <cellStyle name="超链接" xfId="323" builtinId="8" hidden="1"/>
    <cellStyle name="超链接" xfId="325" builtinId="8" hidden="1"/>
    <cellStyle name="超链接" xfId="327" builtinId="8" hidden="1"/>
    <cellStyle name="超链接" xfId="329" builtinId="8" hidden="1"/>
    <cellStyle name="超链接" xfId="331" builtinId="8" hidden="1"/>
    <cellStyle name="超链接" xfId="333" builtinId="8" hidden="1"/>
    <cellStyle name="超链接" xfId="335" builtinId="8" hidden="1"/>
    <cellStyle name="超链接" xfId="337" builtinId="8" hidden="1"/>
    <cellStyle name="超链接" xfId="339" builtinId="8" hidden="1"/>
    <cellStyle name="超链接" xfId="341" builtinId="8" hidden="1"/>
    <cellStyle name="超链接" xfId="343" builtinId="8" hidden="1"/>
    <cellStyle name="超链接" xfId="345" builtinId="8" hidden="1"/>
    <cellStyle name="超链接" xfId="347" builtinId="8" hidden="1"/>
    <cellStyle name="超链接" xfId="349" builtinId="8" hidden="1"/>
    <cellStyle name="超链接" xfId="351" builtinId="8" hidden="1"/>
    <cellStyle name="超链接" xfId="353" builtinId="8" hidden="1"/>
    <cellStyle name="超链接" xfId="355" builtinId="8" hidden="1"/>
    <cellStyle name="超链接" xfId="357" builtinId="8" hidden="1"/>
    <cellStyle name="超链接" xfId="359" builtinId="8" hidden="1"/>
    <cellStyle name="超链接" xfId="361" builtinId="8" hidden="1"/>
    <cellStyle name="超链接" xfId="363" builtinId="8" hidden="1"/>
    <cellStyle name="超链接" xfId="365" builtinId="8" hidden="1"/>
    <cellStyle name="超链接" xfId="367" builtinId="8" hidden="1"/>
    <cellStyle name="超链接" xfId="369" builtinId="8" hidden="1"/>
    <cellStyle name="超链接" xfId="371" builtinId="8" hidden="1"/>
    <cellStyle name="超链接" xfId="373" builtinId="8" hidden="1"/>
    <cellStyle name="超链接" xfId="375" builtinId="8" hidden="1"/>
    <cellStyle name="超链接" xfId="377" builtinId="8" hidden="1"/>
    <cellStyle name="超链接" xfId="379" builtinId="8" hidden="1"/>
    <cellStyle name="超链接" xfId="381" builtinId="8" hidden="1"/>
    <cellStyle name="超链接" xfId="383" builtinId="8" hidden="1"/>
    <cellStyle name="超链接" xfId="385" builtinId="8" hidden="1"/>
    <cellStyle name="超链接" xfId="387" builtinId="8" hidden="1"/>
    <cellStyle name="超链接" xfId="389" builtinId="8" hidden="1"/>
    <cellStyle name="超链接" xfId="391" builtinId="8" hidden="1"/>
    <cellStyle name="超链接" xfId="393" builtinId="8" hidden="1"/>
    <cellStyle name="超链接" xfId="395" builtinId="8" hidden="1"/>
    <cellStyle name="超链接" xfId="397" builtinId="8" hidden="1"/>
    <cellStyle name="超链接" xfId="399" builtinId="8" hidden="1"/>
    <cellStyle name="超链接" xfId="401" builtinId="8" hidden="1"/>
    <cellStyle name="超链接" xfId="403" builtinId="8" hidden="1"/>
    <cellStyle name="超链接" xfId="405" builtinId="8" hidden="1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" xfId="577" builtinId="8" hidden="1"/>
    <cellStyle name="超链接" xfId="579" builtinId="8" hidden="1"/>
    <cellStyle name="超链接" xfId="581" builtinId="8" hidden="1"/>
    <cellStyle name="超链接" xfId="583" builtinId="8" hidden="1"/>
    <cellStyle name="超链接" xfId="585" builtinId="8" hidden="1"/>
    <cellStyle name="超链接" xfId="587" builtinId="8" hidden="1"/>
    <cellStyle name="超链接" xfId="589" builtinId="8" hidden="1"/>
    <cellStyle name="超链接" xfId="591" builtinId="8" hidden="1"/>
    <cellStyle name="超链接" xfId="593" builtinId="8" hidden="1"/>
    <cellStyle name="超链接" xfId="595" builtinId="8" hidden="1"/>
    <cellStyle name="超链接" xfId="597" builtinId="8" hidden="1"/>
    <cellStyle name="超链接" xfId="599" builtinId="8" hidden="1"/>
    <cellStyle name="超链接" xfId="601" builtinId="8" hidden="1"/>
    <cellStyle name="超链接" xfId="603" builtinId="8" hidden="1"/>
    <cellStyle name="超链接" xfId="605" builtinId="8" hidden="1"/>
    <cellStyle name="超链接" xfId="607" builtinId="8" hidden="1"/>
    <cellStyle name="超链接" xfId="609" builtinId="8" hidden="1"/>
    <cellStyle name="超链接" xfId="611" builtinId="8" hidden="1"/>
    <cellStyle name="超链接" xfId="613" builtinId="8" hidden="1"/>
    <cellStyle name="超链接" xfId="615" builtinId="8" hidden="1"/>
    <cellStyle name="超链接" xfId="617" builtinId="8" hidden="1"/>
    <cellStyle name="超链接" xfId="619" builtinId="8" hidden="1"/>
    <cellStyle name="超链接" xfId="621" builtinId="8" hidden="1"/>
    <cellStyle name="超链接" xfId="623" builtinId="8" hidden="1"/>
    <cellStyle name="超链接" xfId="625" builtinId="8" hidden="1"/>
    <cellStyle name="超链接" xfId="627" builtinId="8" hidden="1"/>
    <cellStyle name="超链接" xfId="629" builtinId="8" hidden="1"/>
    <cellStyle name="超链接" xfId="631" builtinId="8" hidden="1"/>
    <cellStyle name="超链接" xfId="633" builtinId="8" hidden="1"/>
    <cellStyle name="超链接" xfId="635" builtinId="8" hidden="1"/>
    <cellStyle name="超链接" xfId="637" builtinId="8" hidden="1"/>
    <cellStyle name="超链接" xfId="639" builtinId="8" hidden="1"/>
    <cellStyle name="超链接" xfId="641" builtinId="8" hidden="1"/>
    <cellStyle name="超链接" xfId="643" builtinId="8" hidden="1"/>
    <cellStyle name="超链接" xfId="645" builtinId="8" hidden="1"/>
    <cellStyle name="超链接" xfId="647" builtinId="8" hidden="1"/>
    <cellStyle name="超链接" xfId="649" builtinId="8" hidden="1"/>
    <cellStyle name="超链接" xfId="651" builtinId="8" hidden="1"/>
    <cellStyle name="超链接" xfId="653" builtinId="8" hidden="1"/>
    <cellStyle name="超链接" xfId="655" builtinId="8" hidden="1"/>
    <cellStyle name="超链接" xfId="657" builtinId="8" hidden="1"/>
    <cellStyle name="超链接" xfId="659" builtinId="8" hidden="1"/>
    <cellStyle name="超链接" xfId="661" builtinId="8" hidden="1"/>
    <cellStyle name="超链接" xfId="663" builtinId="8" hidden="1"/>
    <cellStyle name="超链接" xfId="665" builtinId="8" hidden="1"/>
    <cellStyle name="超链接" xfId="667" builtinId="8" hidden="1"/>
    <cellStyle name="超链接" xfId="669" builtinId="8" hidden="1"/>
    <cellStyle name="超链接" xfId="671" builtinId="8" hidden="1"/>
    <cellStyle name="超链接" xfId="673" builtinId="8" hidden="1"/>
    <cellStyle name="超链接" xfId="675" builtinId="8" hidden="1"/>
    <cellStyle name="超链接" xfId="677" builtinId="8" hidden="1"/>
    <cellStyle name="超链接" xfId="679" builtinId="8" hidden="1"/>
    <cellStyle name="超链接" xfId="681" builtinId="8" hidden="1"/>
    <cellStyle name="超链接" xfId="683" builtinId="8" hidden="1"/>
    <cellStyle name="超链接" xfId="685" builtinId="8" hidden="1"/>
    <cellStyle name="超链接" xfId="687" builtinId="8" hidden="1"/>
    <cellStyle name="超链接" xfId="689" builtinId="8" hidden="1"/>
    <cellStyle name="超链接" xfId="691" builtinId="8" hidden="1"/>
    <cellStyle name="超链接" xfId="693" builtinId="8" hidden="1"/>
    <cellStyle name="超链接" xfId="695" builtinId="8" hidden="1"/>
    <cellStyle name="超链接" xfId="697" builtinId="8" hidden="1"/>
    <cellStyle name="超链接" xfId="699" builtinId="8" hidden="1"/>
    <cellStyle name="超链接" xfId="701" builtinId="8" hidden="1"/>
    <cellStyle name="超链接" xfId="703" builtinId="8" hidden="1"/>
    <cellStyle name="超链接" xfId="705" builtinId="8" hidden="1"/>
    <cellStyle name="超链接" xfId="707" builtinId="8" hidden="1"/>
    <cellStyle name="超链接" xfId="709" builtinId="8" hidden="1"/>
    <cellStyle name="超链接" xfId="711" builtinId="8" hidden="1"/>
    <cellStyle name="超链接" xfId="713" builtinId="8" hidden="1"/>
    <cellStyle name="超链接" xfId="715" builtinId="8" hidden="1"/>
    <cellStyle name="超链接" xfId="717" builtinId="8" hidden="1"/>
    <cellStyle name="超链接" xfId="719" builtinId="8" hidden="1"/>
    <cellStyle name="超链接" xfId="721" builtinId="8" hidden="1"/>
    <cellStyle name="超链接" xfId="723" builtinId="8" hidden="1"/>
    <cellStyle name="超链接" xfId="725" builtinId="8" hidden="1"/>
    <cellStyle name="超链接" xfId="727" builtinId="8" hidden="1"/>
    <cellStyle name="超链接" xfId="729" builtinId="8" hidden="1"/>
    <cellStyle name="超链接" xfId="731" builtinId="8" hidden="1"/>
    <cellStyle name="超链接" xfId="733" builtinId="8" hidden="1"/>
    <cellStyle name="超链接" xfId="735" builtinId="8" hidden="1"/>
    <cellStyle name="超链接" xfId="737" builtinId="8" hidden="1"/>
    <cellStyle name="超链接" xfId="739" builtinId="8" hidden="1"/>
    <cellStyle name="超链接" xfId="741" builtinId="8" hidden="1"/>
    <cellStyle name="超链接" xfId="743" builtinId="8" hidden="1"/>
    <cellStyle name="超链接" xfId="745" builtinId="8" hidden="1"/>
    <cellStyle name="超链接" xfId="747" builtinId="8" hidden="1"/>
    <cellStyle name="超链接" xfId="749" builtinId="8" hidden="1"/>
    <cellStyle name="超链接" xfId="751" builtinId="8" hidden="1"/>
    <cellStyle name="超链接" xfId="753" builtinId="8" hidden="1"/>
    <cellStyle name="超链接" xfId="755" builtinId="8" hidden="1"/>
    <cellStyle name="超链接" xfId="757" builtinId="8" hidden="1"/>
    <cellStyle name="超链接" xfId="759" builtinId="8" hidden="1"/>
    <cellStyle name="超链接" xfId="761" builtinId="8" hidden="1"/>
    <cellStyle name="超链接" xfId="763" builtinId="8" hidden="1"/>
    <cellStyle name="超链接" xfId="765" builtinId="8" hidden="1"/>
    <cellStyle name="超链接" xfId="767" builtinId="8" hidden="1"/>
    <cellStyle name="超链接" xfId="769" builtinId="8" hidden="1"/>
    <cellStyle name="超链接" xfId="771" builtinId="8" hidden="1"/>
    <cellStyle name="超链接" xfId="773" builtinId="8" hidden="1"/>
    <cellStyle name="超链接" xfId="775" builtinId="8" hidden="1"/>
    <cellStyle name="超链接" xfId="777" builtinId="8" hidden="1"/>
    <cellStyle name="超链接" xfId="779" builtinId="8" hidden="1"/>
    <cellStyle name="超链接" xfId="781" builtinId="8" hidden="1"/>
    <cellStyle name="超链接" xfId="783" builtinId="8" hidden="1"/>
    <cellStyle name="超链接" xfId="785" builtinId="8" hidden="1"/>
    <cellStyle name="超链接" xfId="787" builtinId="8" hidden="1"/>
    <cellStyle name="超链接" xfId="789" builtinId="8" hidden="1"/>
    <cellStyle name="超链接" xfId="791" builtinId="8" hidden="1"/>
    <cellStyle name="超链接" xfId="793" builtinId="8" hidden="1"/>
    <cellStyle name="超链接" xfId="795" builtinId="8" hidden="1"/>
    <cellStyle name="超链接" xfId="797" builtinId="8" hidden="1"/>
    <cellStyle name="超链接" xfId="799" builtinId="8" hidden="1"/>
    <cellStyle name="超链接" xfId="801" builtinId="8" hidden="1"/>
    <cellStyle name="超链接" xfId="803" builtinId="8" hidden="1"/>
    <cellStyle name="超链接" xfId="805" builtinId="8" hidden="1"/>
    <cellStyle name="超链接" xfId="807" builtinId="8" hidden="1"/>
    <cellStyle name="超链接" xfId="809" builtinId="8" hidden="1"/>
    <cellStyle name="超链接" xfId="811" builtinId="8" hidden="1"/>
    <cellStyle name="超链接" xfId="813" builtinId="8" hidden="1"/>
    <cellStyle name="超链接" xfId="815" builtinId="8" hidden="1"/>
    <cellStyle name="超链接" xfId="817" builtinId="8" hidden="1"/>
    <cellStyle name="超链接" xfId="819" builtinId="8" hidden="1"/>
    <cellStyle name="超链接" xfId="821" builtinId="8" hidden="1"/>
    <cellStyle name="超链接" xfId="823" builtinId="8" hidden="1"/>
    <cellStyle name="超链接" xfId="825" builtinId="8" hidden="1"/>
    <cellStyle name="超链接" xfId="827" builtinId="8" hidden="1"/>
    <cellStyle name="超链接" xfId="829" builtinId="8" hidden="1"/>
    <cellStyle name="超链接" xfId="831" builtinId="8" hidden="1"/>
    <cellStyle name="超链接" xfId="833" builtinId="8" hidden="1"/>
    <cellStyle name="超链接" xfId="835" builtinId="8" hidden="1"/>
    <cellStyle name="超链接" xfId="837" builtinId="8" hidden="1"/>
    <cellStyle name="超链接" xfId="839" builtinId="8" hidden="1"/>
    <cellStyle name="超链接" xfId="841" builtinId="8" hidden="1"/>
    <cellStyle name="超链接" xfId="843" builtinId="8" hidden="1"/>
    <cellStyle name="超链接" xfId="845" builtinId="8" hidden="1"/>
    <cellStyle name="超链接" xfId="847" builtinId="8" hidden="1"/>
    <cellStyle name="超链接" xfId="849" builtinId="8" hidden="1"/>
    <cellStyle name="超链接" xfId="851" builtinId="8" hidden="1"/>
    <cellStyle name="超链接" xfId="853" builtinId="8" hidden="1"/>
    <cellStyle name="超链接" xfId="855" builtinId="8" hidden="1"/>
    <cellStyle name="超链接" xfId="857" builtinId="8" hidden="1"/>
    <cellStyle name="超链接" xfId="859" builtinId="8" hidden="1"/>
    <cellStyle name="超链接" xfId="861" builtinId="8" hidden="1"/>
    <cellStyle name="超链接" xfId="863" builtinId="8" hidden="1"/>
    <cellStyle name="超链接" xfId="865" builtinId="8" hidden="1"/>
    <cellStyle name="超链接" xfId="867" builtinId="8" hidden="1"/>
    <cellStyle name="超链接" xfId="869" builtinId="8" hidden="1"/>
    <cellStyle name="超链接" xfId="871" builtinId="8" hidden="1"/>
    <cellStyle name="超链接" xfId="873" builtinId="8" hidden="1"/>
    <cellStyle name="超链接" xfId="875" builtinId="8" hidden="1"/>
    <cellStyle name="超链接" xfId="877" builtinId="8" hidden="1"/>
    <cellStyle name="超链接" xfId="879" builtinId="8" hidden="1"/>
    <cellStyle name="超链接" xfId="881" builtinId="8" hidden="1"/>
    <cellStyle name="超链接" xfId="883" builtinId="8" hidden="1"/>
    <cellStyle name="超链接" xfId="885" builtinId="8" hidden="1"/>
    <cellStyle name="超链接" xfId="887" builtinId="8" hidden="1"/>
    <cellStyle name="超链接" xfId="889" builtinId="8" hidden="1"/>
    <cellStyle name="超链接" xfId="891" builtinId="8" hidden="1"/>
    <cellStyle name="超链接" xfId="893" builtinId="8" hidden="1"/>
    <cellStyle name="超链接" xfId="895" builtinId="8" hidden="1"/>
    <cellStyle name="超链接" xfId="897" builtinId="8" hidden="1"/>
    <cellStyle name="超链接" xfId="899" builtinId="8" hidden="1"/>
    <cellStyle name="超链接" xfId="901" builtinId="8" hidden="1"/>
    <cellStyle name="超链接" xfId="903" builtinId="8" hidden="1"/>
    <cellStyle name="超链接" xfId="905" builtinId="8" hidden="1"/>
    <cellStyle name="超链接" xfId="907" builtinId="8" hidden="1"/>
    <cellStyle name="超链接" xfId="909" builtinId="8" hidden="1"/>
    <cellStyle name="超链接" xfId="911" builtinId="8" hidden="1"/>
    <cellStyle name="超链接" xfId="913" builtinId="8" hidden="1"/>
    <cellStyle name="超链接" xfId="915" builtinId="8" hidden="1"/>
    <cellStyle name="超链接" xfId="917" builtinId="8" hidden="1"/>
    <cellStyle name="超链接" xfId="919" builtinId="8" hidden="1"/>
    <cellStyle name="超链接" xfId="921" builtinId="8" hidden="1"/>
    <cellStyle name="超链接" xfId="923" builtinId="8" hidden="1"/>
    <cellStyle name="超链接" xfId="925" builtinId="8" hidden="1"/>
    <cellStyle name="超链接" xfId="927" builtinId="8" hidden="1"/>
    <cellStyle name="超链接" xfId="929" builtinId="8" hidden="1"/>
    <cellStyle name="超链接" xfId="931" builtinId="8" hidden="1"/>
    <cellStyle name="超链接" xfId="933" builtinId="8" hidden="1"/>
    <cellStyle name="超链接" xfId="935" builtinId="8" hidden="1"/>
    <cellStyle name="超链接" xfId="937" builtinId="8" hidden="1"/>
    <cellStyle name="超链接" xfId="939" builtinId="8" hidden="1"/>
    <cellStyle name="超链接" xfId="941" builtinId="8" hidden="1"/>
    <cellStyle name="超链接" xfId="943" builtinId="8" hidden="1"/>
    <cellStyle name="超链接" xfId="945" builtinId="8" hidden="1"/>
    <cellStyle name="超链接" xfId="947" builtinId="8" hidden="1"/>
    <cellStyle name="超链接" xfId="949" builtinId="8" hidden="1"/>
    <cellStyle name="超链接" xfId="951" builtinId="8" hidden="1"/>
    <cellStyle name="超链接" xfId="953" builtinId="8" hidden="1"/>
    <cellStyle name="超链接" xfId="955" builtinId="8" hidden="1"/>
    <cellStyle name="超链接" xfId="957" builtinId="8" hidden="1"/>
    <cellStyle name="超链接" xfId="959" builtinId="8" hidden="1"/>
    <cellStyle name="超链接" xfId="961" builtinId="8" hidden="1"/>
    <cellStyle name="超链接" xfId="963" builtinId="8" hidden="1"/>
    <cellStyle name="超链接" xfId="965" builtinId="8" hidden="1"/>
    <cellStyle name="超链接" xfId="967" builtinId="8" hidden="1"/>
    <cellStyle name="超链接" xfId="969" builtinId="8" hidden="1"/>
    <cellStyle name="超链接" xfId="971" builtinId="8" hidden="1"/>
    <cellStyle name="超链接" xfId="973" builtinId="8" hidden="1"/>
    <cellStyle name="超链接" xfId="975" builtinId="8" hidden="1"/>
    <cellStyle name="超链接" xfId="977" builtinId="8" hidden="1"/>
    <cellStyle name="超链接" xfId="979" builtinId="8" hidden="1"/>
    <cellStyle name="超链接" xfId="981" builtinId="8" hidden="1"/>
    <cellStyle name="超链接" xfId="983" builtinId="8" hidden="1"/>
    <cellStyle name="超链接" xfId="985" builtinId="8" hidden="1"/>
    <cellStyle name="超链接" xfId="987" builtinId="8" hidden="1"/>
    <cellStyle name="超链接" xfId="989" builtinId="8" hidden="1"/>
    <cellStyle name="超链接" xfId="991" builtinId="8" hidden="1"/>
    <cellStyle name="超链接" xfId="993" builtinId="8" hidden="1"/>
    <cellStyle name="超链接" xfId="995" builtinId="8" hidden="1"/>
    <cellStyle name="超链接" xfId="997" builtinId="8" hidden="1"/>
    <cellStyle name="超链接" xfId="999" builtinId="8" hidden="1"/>
    <cellStyle name="超链接" xfId="1001" builtinId="8" hidden="1"/>
    <cellStyle name="超链接" xfId="1003" builtinId="8" hidden="1"/>
    <cellStyle name="超链接" xfId="1005" builtinId="8" hidden="1"/>
    <cellStyle name="超链接" xfId="1007" builtinId="8" hidden="1"/>
    <cellStyle name="超链接" xfId="1009" builtinId="8" hidden="1"/>
    <cellStyle name="超链接" xfId="1011" builtinId="8" hidden="1"/>
    <cellStyle name="超链接" xfId="1013" builtinId="8" hidden="1"/>
    <cellStyle name="超链接" xfId="1015" builtinId="8" hidden="1"/>
    <cellStyle name="超链接" xfId="1017" builtinId="8" hidden="1"/>
    <cellStyle name="超链接" xfId="1019" builtinId="8" hidden="1"/>
    <cellStyle name="超链接" xfId="1021" builtinId="8" hidden="1"/>
    <cellStyle name="超链接" xfId="1023" builtinId="8" hidden="1"/>
    <cellStyle name="超链接" xfId="1025" builtinId="8" hidden="1"/>
    <cellStyle name="超链接" xfId="1027" builtinId="8" hidden="1"/>
    <cellStyle name="超链接" xfId="1029" builtinId="8" hidden="1"/>
    <cellStyle name="超链接" xfId="1031" builtinId="8" hidden="1"/>
    <cellStyle name="超链接" xfId="1033" builtinId="8" hidden="1"/>
    <cellStyle name="超链接" xfId="1035" builtinId="8" hidden="1"/>
    <cellStyle name="超链接" xfId="1037" builtinId="8" hidden="1"/>
    <cellStyle name="超链接" xfId="1039" builtinId="8" hidden="1"/>
    <cellStyle name="超链接" xfId="1041" builtinId="8" hidden="1"/>
    <cellStyle name="超链接" xfId="1043" builtinId="8" hidden="1"/>
    <cellStyle name="超链接" xfId="1045" builtinId="8" hidden="1"/>
    <cellStyle name="超链接" xfId="1047" builtinId="8" hidden="1"/>
    <cellStyle name="超链接" xfId="1049" builtinId="8" hidden="1"/>
    <cellStyle name="超链接" xfId="1051" builtinId="8" hidden="1"/>
    <cellStyle name="超链接" xfId="1053" builtinId="8" hidden="1"/>
    <cellStyle name="超链接" xfId="1055" builtinId="8" hidden="1"/>
    <cellStyle name="超链接" xfId="1057" builtinId="8" hidden="1"/>
    <cellStyle name="超链接" xfId="1059" builtinId="8" hidden="1"/>
    <cellStyle name="超链接" xfId="1061" builtinId="8" hidden="1"/>
    <cellStyle name="超链接" xfId="1063" builtinId="8" hidden="1"/>
    <cellStyle name="超链接" xfId="1065" builtinId="8" hidden="1"/>
    <cellStyle name="超链接" xfId="1067" builtinId="8" hidden="1"/>
    <cellStyle name="超链接" xfId="1069" builtinId="8" hidden="1"/>
    <cellStyle name="超链接" xfId="1071" builtinId="8" hidden="1"/>
    <cellStyle name="超链接" xfId="1073" builtinId="8" hidden="1"/>
    <cellStyle name="超链接" xfId="1075" builtinId="8" hidden="1"/>
    <cellStyle name="超链接" xfId="1077" builtinId="8" hidden="1"/>
    <cellStyle name="超链接" xfId="1079" builtinId="8" hidden="1"/>
    <cellStyle name="超链接" xfId="1081" builtinId="8" hidden="1"/>
    <cellStyle name="超链接" xfId="1083" builtinId="8" hidden="1"/>
    <cellStyle name="超链接" xfId="1085" builtinId="8" hidden="1"/>
    <cellStyle name="超链接" xfId="1087" builtinId="8" hidden="1"/>
    <cellStyle name="超链接" xfId="1089" builtinId="8" hidden="1"/>
    <cellStyle name="超链接" xfId="1091" builtinId="8" hidden="1"/>
    <cellStyle name="超链接" xfId="1093" builtinId="8" hidden="1"/>
    <cellStyle name="超链接" xfId="1095" builtinId="8" hidden="1"/>
    <cellStyle name="超链接" xfId="1097" builtinId="8" hidden="1"/>
    <cellStyle name="超链接" xfId="1099" builtinId="8" hidden="1"/>
    <cellStyle name="超链接" xfId="1101" builtinId="8" hidden="1"/>
    <cellStyle name="超链接" xfId="1103" builtinId="8" hidden="1"/>
    <cellStyle name="超链接" xfId="1105" builtinId="8" hidden="1"/>
    <cellStyle name="超链接" xfId="1107" builtinId="8" hidden="1"/>
    <cellStyle name="超链接" xfId="1109" builtinId="8" hidden="1"/>
    <cellStyle name="超链接" xfId="1111" builtinId="8" hidden="1"/>
    <cellStyle name="超链接" xfId="1113" builtinId="8" hidden="1"/>
    <cellStyle name="超链接" xfId="1115" builtinId="8" hidden="1"/>
    <cellStyle name="超链接" xfId="1117" builtinId="8" hidden="1"/>
    <cellStyle name="超链接" xfId="1119" builtinId="8" hidden="1"/>
    <cellStyle name="超链接" xfId="1121" builtinId="8" hidden="1"/>
    <cellStyle name="超链接" xfId="1123" builtinId="8" hidden="1"/>
    <cellStyle name="超链接" xfId="1125" builtinId="8" hidden="1"/>
    <cellStyle name="超链接" xfId="1127" builtinId="8" hidden="1"/>
    <cellStyle name="超链接" xfId="1129" builtinId="8" hidden="1"/>
    <cellStyle name="超链接" xfId="1131" builtinId="8" hidden="1"/>
    <cellStyle name="超链接" xfId="1133" builtinId="8" hidden="1"/>
    <cellStyle name="超链接" xfId="1135" builtinId="8" hidden="1"/>
    <cellStyle name="超链接" xfId="1137" builtinId="8" hidden="1"/>
    <cellStyle name="超链接" xfId="1139" builtinId="8" hidden="1"/>
    <cellStyle name="超链接" xfId="1141" builtinId="8" hidden="1"/>
    <cellStyle name="超链接" xfId="1143" builtinId="8" hidden="1"/>
    <cellStyle name="超链接" xfId="1145" builtinId="8" hidden="1"/>
    <cellStyle name="超链接" xfId="1147" builtinId="8" hidden="1"/>
    <cellStyle name="超链接" xfId="1149" builtinId="8" hidden="1"/>
    <cellStyle name="超链接" xfId="1151" builtinId="8" hidden="1"/>
    <cellStyle name="超链接" xfId="1153" builtinId="8" hidden="1"/>
    <cellStyle name="超链接" xfId="1155" builtinId="8" hidden="1"/>
    <cellStyle name="超链接" xfId="1157" builtinId="8" hidden="1"/>
    <cellStyle name="超链接" xfId="1159" builtinId="8" hidden="1"/>
    <cellStyle name="超链接" xfId="1161" builtinId="8" hidden="1"/>
    <cellStyle name="超链接" xfId="1163" builtinId="8" hidden="1"/>
    <cellStyle name="超链接" xfId="1165" builtinId="8" hidden="1"/>
    <cellStyle name="超链接" xfId="1167" builtinId="8" hidden="1"/>
    <cellStyle name="超链接" xfId="1169" builtinId="8" hidden="1"/>
    <cellStyle name="超链接" xfId="1171" builtinId="8" hidden="1"/>
    <cellStyle name="超链接" xfId="1173" builtinId="8" hidden="1"/>
    <cellStyle name="超链接" xfId="1175" builtinId="8" hidden="1"/>
    <cellStyle name="超链接" xfId="1177" builtinId="8" hidden="1"/>
    <cellStyle name="超链接" xfId="1179" builtinId="8" hidden="1"/>
    <cellStyle name="超链接" xfId="1181" builtinId="8" hidden="1"/>
    <cellStyle name="超链接" xfId="1183" builtinId="8" hidden="1"/>
    <cellStyle name="超链接" xfId="1185" builtinId="8" hidden="1"/>
    <cellStyle name="超链接" xfId="1187" builtinId="8" hidden="1"/>
    <cellStyle name="超链接" xfId="1189" builtinId="8" hidden="1"/>
    <cellStyle name="超链接" xfId="1191" builtinId="8" hidden="1"/>
    <cellStyle name="超链接" xfId="1193" builtinId="8" hidden="1"/>
    <cellStyle name="超链接" xfId="1195" builtinId="8" hidden="1"/>
    <cellStyle name="超链接" xfId="1197" builtinId="8" hidden="1"/>
    <cellStyle name="超链接" xfId="1199" builtinId="8" hidden="1"/>
    <cellStyle name="超链接" xfId="1201" builtinId="8" hidden="1"/>
    <cellStyle name="超链接" xfId="1203" builtinId="8" hidden="1"/>
    <cellStyle name="超链接" xfId="1205" builtinId="8" hidden="1"/>
    <cellStyle name="超链接" xfId="1207" builtinId="8" hidden="1"/>
    <cellStyle name="超链接" xfId="1209" builtinId="8" hidden="1"/>
    <cellStyle name="超链接" xfId="1211" builtinId="8" hidden="1"/>
    <cellStyle name="超链接" xfId="1213" builtinId="8" hidden="1"/>
    <cellStyle name="超链接" xfId="1215" builtinId="8" hidden="1"/>
    <cellStyle name="超链接" xfId="1217" builtinId="8" hidden="1"/>
    <cellStyle name="超链接" xfId="1219" builtinId="8" hidden="1"/>
    <cellStyle name="超链接" xfId="1221" builtinId="8" hidden="1"/>
    <cellStyle name="超链接" xfId="1223" builtinId="8" hidden="1"/>
    <cellStyle name="超链接" xfId="1225" builtinId="8" hidden="1"/>
    <cellStyle name="超链接" xfId="1227" builtinId="8" hidden="1"/>
    <cellStyle name="超链接" xfId="1229" builtinId="8" hidden="1"/>
    <cellStyle name="超链接" xfId="1231" builtinId="8" hidden="1"/>
    <cellStyle name="超链接" xfId="1233" builtinId="8" hidden="1"/>
    <cellStyle name="超链接" xfId="1235" builtinId="8" hidden="1"/>
    <cellStyle name="超链接" xfId="1237" builtinId="8" hidden="1"/>
    <cellStyle name="超链接" xfId="1239" builtinId="8" hidden="1"/>
    <cellStyle name="超链接" xfId="1241" builtinId="8" hidden="1"/>
    <cellStyle name="超链接" xfId="1243" builtinId="8" hidden="1"/>
    <cellStyle name="超链接" xfId="1245" builtinId="8" hidden="1"/>
    <cellStyle name="超链接" xfId="1247" builtinId="8" hidden="1"/>
    <cellStyle name="超链接" xfId="1249" builtinId="8" hidden="1"/>
    <cellStyle name="超链接" xfId="1251" builtinId="8" hidden="1"/>
    <cellStyle name="超链接" xfId="1253" builtinId="8" hidden="1"/>
    <cellStyle name="超链接" xfId="1255" builtinId="8" hidden="1"/>
    <cellStyle name="超链接" xfId="1257" builtinId="8" hidden="1"/>
    <cellStyle name="超链接" xfId="1259" builtinId="8" hidden="1"/>
    <cellStyle name="超链接" xfId="1261" builtinId="8" hidden="1"/>
    <cellStyle name="超链接" xfId="1263" builtinId="8" hidden="1"/>
    <cellStyle name="超链接" xfId="1265" builtinId="8" hidden="1"/>
    <cellStyle name="超链接" xfId="1267" builtinId="8" hidden="1"/>
    <cellStyle name="超链接" xfId="1269" builtinId="8" hidden="1"/>
    <cellStyle name="超链接" xfId="1271" builtinId="8" hidden="1"/>
    <cellStyle name="超链接" xfId="1273" builtinId="8" hidden="1"/>
    <cellStyle name="超链接" xfId="1275" builtinId="8" hidden="1"/>
    <cellStyle name="超链接" xfId="1277" builtinId="8" hidden="1"/>
    <cellStyle name="超链接" xfId="1279" builtinId="8" hidden="1"/>
    <cellStyle name="超链接" xfId="1281" builtinId="8" hidden="1"/>
    <cellStyle name="超链接" xfId="1283" builtinId="8" hidden="1"/>
    <cellStyle name="超链接" xfId="1285" builtinId="8" hidden="1"/>
    <cellStyle name="超链接" xfId="1287" builtinId="8" hidden="1"/>
    <cellStyle name="超链接" xfId="1289" builtinId="8" hidden="1"/>
    <cellStyle name="超链接" xfId="1291" builtinId="8" hidden="1"/>
    <cellStyle name="超链接" xfId="1293" builtinId="8" hidden="1"/>
    <cellStyle name="超链接" xfId="1295" builtinId="8" hidden="1"/>
    <cellStyle name="超链接" xfId="1297" builtinId="8" hidden="1"/>
    <cellStyle name="超链接" xfId="1299" builtinId="8" hidden="1"/>
    <cellStyle name="超链接" xfId="1301" builtinId="8" hidden="1"/>
    <cellStyle name="超链接" xfId="1303" builtinId="8" hidden="1"/>
    <cellStyle name="超链接" xfId="1305" builtinId="8" hidden="1"/>
    <cellStyle name="超链接" xfId="1307" builtinId="8" hidden="1"/>
    <cellStyle name="超链接" xfId="1309" builtinId="8" hidden="1"/>
    <cellStyle name="超链接" xfId="1311" builtinId="8" hidden="1"/>
    <cellStyle name="超链接" xfId="1313" builtinId="8" hidden="1"/>
    <cellStyle name="超链接" xfId="1315" builtinId="8" hidden="1"/>
    <cellStyle name="超链接" xfId="1317" builtinId="8" hidden="1"/>
    <cellStyle name="超链接" xfId="1319" builtinId="8" hidden="1"/>
    <cellStyle name="超链接" xfId="1321" builtinId="8" hidden="1"/>
    <cellStyle name="超链接" xfId="1323" builtinId="8" hidden="1"/>
    <cellStyle name="超链接" xfId="1325" builtinId="8" hidden="1"/>
    <cellStyle name="超链接" xfId="1327" builtinId="8" hidden="1"/>
    <cellStyle name="超链接" xfId="1329" builtinId="8" hidden="1"/>
    <cellStyle name="超链接" xfId="1331" builtinId="8" hidden="1"/>
    <cellStyle name="超链接" xfId="1333" builtinId="8" hidden="1"/>
    <cellStyle name="超链接" xfId="1335" builtinId="8" hidden="1"/>
    <cellStyle name="超链接" xfId="1337" builtinId="8" hidden="1"/>
    <cellStyle name="超链接" xfId="1339" builtinId="8" hidden="1"/>
    <cellStyle name="超链接" xfId="1341" builtinId="8" hidden="1"/>
    <cellStyle name="超链接" xfId="1343" builtinId="8" hidden="1"/>
    <cellStyle name="超链接" xfId="1345" builtinId="8" hidden="1"/>
    <cellStyle name="超链接" xfId="1347" builtinId="8" hidden="1"/>
    <cellStyle name="超链接" xfId="1349" builtinId="8" hidden="1"/>
    <cellStyle name="超链接" xfId="1351" builtinId="8" hidden="1"/>
    <cellStyle name="超链接" xfId="1353" builtinId="8" hidden="1"/>
    <cellStyle name="超链接" xfId="1355" builtinId="8" hidden="1"/>
    <cellStyle name="超链接" xfId="1357" builtinId="8" hidden="1"/>
    <cellStyle name="超链接" xfId="1359" builtinId="8" hidden="1"/>
    <cellStyle name="超链接" xfId="1361" builtinId="8" hidden="1"/>
    <cellStyle name="超链接" xfId="1363" builtinId="8" hidden="1"/>
    <cellStyle name="超链接" xfId="1365" builtinId="8" hidden="1"/>
    <cellStyle name="超链接" xfId="1367" builtinId="8" hidden="1"/>
    <cellStyle name="超链接" xfId="1369" builtinId="8" hidden="1"/>
    <cellStyle name="超链接" xfId="1371" builtinId="8" hidden="1"/>
    <cellStyle name="超链接" xfId="1373" builtinId="8" hidden="1"/>
    <cellStyle name="超链接" xfId="1375" builtinId="8" hidden="1"/>
    <cellStyle name="超链接" xfId="1377" builtinId="8" hidden="1"/>
    <cellStyle name="超链接" xfId="1379" builtinId="8" hidden="1"/>
    <cellStyle name="超链接" xfId="1381" builtinId="8" hidden="1"/>
    <cellStyle name="超链接" xfId="1383" builtinId="8" hidden="1"/>
    <cellStyle name="超链接" xfId="1385" builtinId="8" hidden="1"/>
    <cellStyle name="超链接" xfId="1387" builtinId="8" hidden="1"/>
    <cellStyle name="超链接" xfId="1389" builtinId="8" hidden="1"/>
    <cellStyle name="超链接" xfId="1391" builtinId="8" hidden="1"/>
    <cellStyle name="超链接" xfId="1393" builtinId="8" hidden="1"/>
    <cellStyle name="超链接" xfId="1395" builtinId="8" hidden="1"/>
    <cellStyle name="超链接" xfId="1397" builtinId="8" hidden="1"/>
    <cellStyle name="超链接" xfId="1399" builtinId="8" hidden="1"/>
    <cellStyle name="超链接" xfId="1401" builtinId="8" hidden="1"/>
    <cellStyle name="超链接" xfId="1403" builtinId="8" hidden="1"/>
    <cellStyle name="超链接" xfId="1405" builtinId="8" hidden="1"/>
    <cellStyle name="超链接" xfId="1407" builtinId="8" hidden="1"/>
    <cellStyle name="超链接" xfId="1409" builtinId="8" hidden="1"/>
    <cellStyle name="超链接" xfId="1411" builtinId="8" hidden="1"/>
    <cellStyle name="超链接" xfId="1413" builtinId="8" hidden="1"/>
    <cellStyle name="超链接" xfId="1415" builtinId="8" hidden="1"/>
    <cellStyle name="超链接" xfId="1417" builtinId="8" hidden="1"/>
    <cellStyle name="超链接" xfId="1419" builtinId="8" hidden="1"/>
    <cellStyle name="超链接" xfId="1421" builtinId="8" hidden="1"/>
    <cellStyle name="超链接" xfId="1423" builtinId="8" hidden="1"/>
    <cellStyle name="超链接" xfId="1425" builtinId="8" hidden="1"/>
    <cellStyle name="超链接" xfId="1427" builtinId="8" hidden="1"/>
    <cellStyle name="超链接" xfId="1429" builtinId="8" hidden="1"/>
    <cellStyle name="超链接" xfId="1431" builtinId="8" hidden="1"/>
    <cellStyle name="超链接" xfId="1433" builtinId="8" hidden="1"/>
    <cellStyle name="超链接" xfId="1435" builtinId="8" hidden="1"/>
    <cellStyle name="超链接" xfId="1437" builtinId="8" hidden="1"/>
    <cellStyle name="超链接" xfId="1439" builtinId="8" hidden="1"/>
    <cellStyle name="超链接" xfId="1441" builtinId="8" hidden="1"/>
    <cellStyle name="超链接" xfId="1443" builtinId="8" hidden="1"/>
    <cellStyle name="超链接" xfId="1445" builtinId="8" hidden="1"/>
    <cellStyle name="超链接" xfId="1447" builtinId="8" hidden="1"/>
    <cellStyle name="超链接" xfId="1449" builtinId="8" hidden="1"/>
    <cellStyle name="超链接" xfId="1451" builtinId="8" hidden="1"/>
    <cellStyle name="超链接" xfId="1453" builtinId="8" hidden="1"/>
    <cellStyle name="超链接" xfId="1455" builtinId="8" hidden="1"/>
    <cellStyle name="超链接" xfId="1457" builtinId="8" hidden="1"/>
    <cellStyle name="超链接" xfId="1459" builtinId="8" hidden="1"/>
    <cellStyle name="超链接" xfId="1461" builtinId="8" hidden="1"/>
    <cellStyle name="超链接" xfId="1463" builtinId="8" hidden="1"/>
    <cellStyle name="超链接" xfId="1465" builtinId="8" hidden="1"/>
    <cellStyle name="超链接" xfId="1467" builtinId="8" hidden="1"/>
    <cellStyle name="超链接" xfId="1469" builtinId="8" hidden="1"/>
    <cellStyle name="超链接" xfId="1471" builtinId="8" hidden="1"/>
    <cellStyle name="超链接" xfId="1473" builtinId="8" hidden="1"/>
    <cellStyle name="超链接" xfId="1475" builtinId="8" hidden="1"/>
    <cellStyle name="超链接" xfId="1477" builtinId="8" hidden="1"/>
    <cellStyle name="超链接" xfId="1479" builtinId="8" hidden="1"/>
    <cellStyle name="超链接" xfId="1481" builtinId="8" hidden="1"/>
    <cellStyle name="超链接" xfId="1483" builtinId="8" hidden="1"/>
    <cellStyle name="超链接" xfId="1485" builtinId="8" hidden="1"/>
    <cellStyle name="超链接" xfId="1487" builtinId="8" hidden="1"/>
    <cellStyle name="超链接" xfId="1489" builtinId="8" hidden="1"/>
    <cellStyle name="超链接" xfId="1491" builtinId="8" hidden="1"/>
    <cellStyle name="超链接" xfId="1493" builtinId="8" hidden="1"/>
    <cellStyle name="超链接" xfId="1495" builtinId="8" hidden="1"/>
    <cellStyle name="超链接" xfId="1497" builtinId="8" hidden="1"/>
    <cellStyle name="超链接" xfId="1499" builtinId="8" hidden="1"/>
    <cellStyle name="超链接" xfId="1501" builtinId="8" hidden="1"/>
    <cellStyle name="超链接" xfId="1503" builtinId="8" hidden="1"/>
    <cellStyle name="超链接" xfId="1505" builtinId="8" hidden="1"/>
    <cellStyle name="超链接" xfId="1507" builtinId="8" hidden="1"/>
    <cellStyle name="超链接" xfId="1509" builtinId="8" hidden="1"/>
    <cellStyle name="超链接" xfId="1511" builtinId="8" hidden="1"/>
    <cellStyle name="超链接" xfId="1513" builtinId="8" hidden="1"/>
    <cellStyle name="超链接" xfId="1515" builtinId="8" hidden="1"/>
    <cellStyle name="超链接" xfId="1517" builtinId="8" hidden="1"/>
    <cellStyle name="超链接" xfId="1519" builtinId="8" hidden="1"/>
    <cellStyle name="超链接" xfId="1521" builtinId="8" hidden="1"/>
    <cellStyle name="超链接" xfId="1523" builtinId="8" hidden="1"/>
    <cellStyle name="超链接" xfId="1525" builtinId="8" hidden="1"/>
    <cellStyle name="超链接" xfId="1527" builtinId="8" hidden="1"/>
    <cellStyle name="超链接" xfId="1529" builtinId="8" hidden="1"/>
    <cellStyle name="超链接" xfId="1531" builtinId="8" hidden="1"/>
    <cellStyle name="超链接" xfId="1533" builtinId="8" hidden="1"/>
    <cellStyle name="超链接" xfId="1535" builtinId="8" hidden="1"/>
    <cellStyle name="超链接" xfId="1537" builtinId="8" hidden="1"/>
    <cellStyle name="超链接" xfId="1539" builtinId="8" hidden="1"/>
    <cellStyle name="超链接" xfId="1541" builtinId="8" hidden="1"/>
    <cellStyle name="超链接" xfId="1543" builtinId="8" hidden="1"/>
    <cellStyle name="超链接" xfId="1545" builtinId="8" hidden="1"/>
    <cellStyle name="超链接" xfId="1547" builtinId="8" hidden="1"/>
    <cellStyle name="超链接" xfId="1549" builtinId="8" hidden="1"/>
    <cellStyle name="超链接" xfId="1551" builtinId="8" hidden="1"/>
    <cellStyle name="超链接" xfId="1553" builtinId="8" hidden="1"/>
    <cellStyle name="超链接" xfId="1555" builtinId="8" hidden="1"/>
    <cellStyle name="超链接" xfId="1557" builtinId="8" hidden="1"/>
    <cellStyle name="超链接" xfId="1559" builtinId="8" hidden="1"/>
    <cellStyle name="超链接" xfId="1561" builtinId="8" hidden="1"/>
    <cellStyle name="超链接" xfId="1563" builtinId="8" hidden="1"/>
    <cellStyle name="超链接" xfId="1565" builtinId="8" hidden="1"/>
    <cellStyle name="超链接" xfId="1567" builtinId="8" hidden="1"/>
    <cellStyle name="超链接" xfId="1569" builtinId="8" hidden="1"/>
    <cellStyle name="超链接" xfId="1571" builtinId="8" hidden="1"/>
    <cellStyle name="超链接" xfId="1573" builtinId="8" hidden="1"/>
    <cellStyle name="超链接" xfId="1575" builtinId="8" hidden="1"/>
    <cellStyle name="超链接" xfId="1577" builtinId="8" hidden="1"/>
    <cellStyle name="超链接" xfId="1579" builtinId="8" hidden="1"/>
    <cellStyle name="超链接" xfId="1581" builtinId="8" hidden="1"/>
    <cellStyle name="超链接" xfId="1583" builtinId="8" hidden="1"/>
    <cellStyle name="超链接" xfId="1585" builtinId="8" hidden="1"/>
    <cellStyle name="超链接" xfId="1587" builtinId="8" hidden="1"/>
    <cellStyle name="超链接" xfId="1589" builtinId="8" hidden="1"/>
    <cellStyle name="超链接" xfId="1591" builtinId="8" hidden="1"/>
    <cellStyle name="超链接" xfId="1593" builtinId="8" hidden="1"/>
    <cellStyle name="超链接" xfId="1595" builtinId="8" hidden="1"/>
    <cellStyle name="超链接" xfId="1597" builtinId="8" hidden="1"/>
    <cellStyle name="超链接" xfId="1599" builtinId="8" hidden="1"/>
    <cellStyle name="超链接" xfId="1601" builtinId="8" hidden="1"/>
    <cellStyle name="超链接" xfId="1603" builtinId="8" hidden="1"/>
    <cellStyle name="超链接" xfId="1605" builtinId="8" hidden="1"/>
    <cellStyle name="超链接" xfId="1607" builtinId="8" hidden="1"/>
    <cellStyle name="超链接" xfId="1609" builtinId="8" hidden="1"/>
    <cellStyle name="超链接" xfId="1611" builtinId="8" hidden="1"/>
    <cellStyle name="超链接" xfId="1613" builtinId="8" hidden="1"/>
    <cellStyle name="超链接" xfId="1615" builtinId="8" hidden="1"/>
    <cellStyle name="超链接" xfId="1617" builtinId="8" hidden="1"/>
    <cellStyle name="超链接" xfId="1619" builtinId="8" hidden="1"/>
    <cellStyle name="超链接" xfId="1621" builtinId="8" hidden="1"/>
    <cellStyle name="超链接" xfId="1623" builtinId="8" hidden="1"/>
    <cellStyle name="超链接" xfId="1625" builtinId="8" hidden="1"/>
    <cellStyle name="超链接" xfId="1627" builtinId="8" hidden="1"/>
    <cellStyle name="超链接" xfId="1629" builtinId="8" hidden="1"/>
    <cellStyle name="超链接" xfId="1631" builtinId="8" hidden="1"/>
    <cellStyle name="超链接" xfId="1633" builtinId="8" hidden="1"/>
    <cellStyle name="超链接" xfId="1635" builtinId="8" hidden="1"/>
    <cellStyle name="超链接" xfId="1637" builtinId="8" hidden="1"/>
    <cellStyle name="超链接" xfId="1639" builtinId="8" hidden="1"/>
    <cellStyle name="超链接" xfId="1641" builtinId="8" hidden="1"/>
    <cellStyle name="超链接" xfId="1643" builtinId="8" hidden="1"/>
    <cellStyle name="超链接" xfId="1645" builtinId="8" hidden="1"/>
    <cellStyle name="超链接" xfId="1647" builtinId="8" hidden="1"/>
    <cellStyle name="超链接" xfId="1649" builtinId="8" hidden="1"/>
    <cellStyle name="超链接" xfId="1651" builtinId="8" hidden="1"/>
    <cellStyle name="超链接" xfId="1653" builtinId="8" hidden="1"/>
    <cellStyle name="超链接" xfId="1655" builtinId="8" hidden="1"/>
    <cellStyle name="超链接" xfId="1657" builtinId="8" hidden="1"/>
    <cellStyle name="超链接" xfId="1659" builtinId="8" hidden="1"/>
    <cellStyle name="超链接" xfId="1661" builtinId="8" hidden="1"/>
    <cellStyle name="超链接" xfId="1663" builtinId="8" hidden="1"/>
    <cellStyle name="超链接" xfId="1665" builtinId="8" hidden="1"/>
    <cellStyle name="超链接" xfId="1667" builtinId="8" hidden="1"/>
    <cellStyle name="超链接" xfId="1669" builtinId="8" hidden="1"/>
    <cellStyle name="超链接" xfId="1671" builtinId="8" hidden="1"/>
    <cellStyle name="超链接" xfId="1673" builtinId="8" hidden="1"/>
    <cellStyle name="超链接" xfId="1675" builtinId="8" hidden="1"/>
    <cellStyle name="超链接" xfId="1677" builtinId="8" hidden="1"/>
    <cellStyle name="超链接" xfId="1679" builtinId="8" hidden="1"/>
    <cellStyle name="超链接" xfId="1681" builtinId="8" hidden="1"/>
    <cellStyle name="超链接" xfId="1683" builtinId="8" hidden="1"/>
    <cellStyle name="超链接" xfId="1685" builtinId="8" hidden="1"/>
    <cellStyle name="超链接" xfId="1687" builtinId="8" hidden="1"/>
    <cellStyle name="超链接" xfId="1689" builtinId="8" hidden="1"/>
    <cellStyle name="超链接" xfId="1691" builtinId="8" hidden="1"/>
    <cellStyle name="超链接" xfId="1693" builtinId="8" hidden="1"/>
    <cellStyle name="超链接" xfId="1695" builtinId="8" hidden="1"/>
    <cellStyle name="超链接" xfId="1697" builtinId="8" hidden="1"/>
    <cellStyle name="超链接" xfId="1699" builtinId="8" hidden="1"/>
    <cellStyle name="超链接" xfId="1701" builtinId="8" hidden="1"/>
    <cellStyle name="超链接" xfId="1703" builtinId="8" hidden="1"/>
    <cellStyle name="超链接" xfId="1705" builtinId="8" hidden="1"/>
    <cellStyle name="超链接" xfId="1707" builtinId="8" hidden="1"/>
    <cellStyle name="超链接" xfId="1709" builtinId="8" hidden="1"/>
    <cellStyle name="超链接" xfId="1711" builtinId="8" hidden="1"/>
    <cellStyle name="超链接" xfId="1713" builtinId="8" hidden="1"/>
    <cellStyle name="超链接" xfId="1715" builtinId="8" hidden="1"/>
    <cellStyle name="超链接" xfId="1717" builtinId="8" hidden="1"/>
    <cellStyle name="超链接" xfId="1719" builtinId="8" hidden="1"/>
    <cellStyle name="超链接" xfId="1721" builtinId="8" hidden="1"/>
    <cellStyle name="超链接" xfId="1723" builtinId="8" hidden="1"/>
    <cellStyle name="超链接" xfId="1725" builtinId="8" hidden="1"/>
    <cellStyle name="超链接" xfId="1727" builtinId="8" hidden="1"/>
    <cellStyle name="超链接" xfId="1729" builtinId="8" hidden="1"/>
    <cellStyle name="超链接" xfId="1731" builtinId="8" hidden="1"/>
    <cellStyle name="超链接" xfId="1733" builtinId="8" hidden="1"/>
    <cellStyle name="超链接" xfId="1735" builtinId="8" hidden="1"/>
    <cellStyle name="超链接" xfId="1737" builtinId="8" hidden="1"/>
    <cellStyle name="超链接" xfId="1739" builtinId="8" hidden="1"/>
    <cellStyle name="超链接" xfId="1741" builtinId="8" hidden="1"/>
    <cellStyle name="超链接" xfId="1743" builtinId="8" hidden="1"/>
    <cellStyle name="超链接" xfId="1745" builtinId="8" hidden="1"/>
    <cellStyle name="超链接" xfId="1747" builtinId="8" hidden="1"/>
    <cellStyle name="超链接" xfId="1749" builtinId="8" hidden="1"/>
    <cellStyle name="超链接" xfId="1751" builtinId="8" hidden="1"/>
    <cellStyle name="超链接" xfId="1753" builtinId="8" hidden="1"/>
    <cellStyle name="超链接" xfId="1755" builtinId="8" hidden="1"/>
    <cellStyle name="超链接" xfId="1757" builtinId="8" hidden="1"/>
    <cellStyle name="超链接" xfId="1759" builtinId="8" hidden="1"/>
    <cellStyle name="超链接" xfId="1761" builtinId="8" hidden="1"/>
    <cellStyle name="超链接" xfId="1763" builtinId="8" hidden="1"/>
    <cellStyle name="超链接" xfId="1765" builtinId="8" hidden="1"/>
    <cellStyle name="超链接" xfId="1767" builtinId="8" hidden="1"/>
    <cellStyle name="超链接" xfId="1769" builtinId="8" hidden="1"/>
    <cellStyle name="超链接" xfId="1771" builtinId="8" hidden="1"/>
    <cellStyle name="超链接" xfId="1773" builtinId="8" hidden="1"/>
    <cellStyle name="超链接" xfId="1775" builtinId="8" hidden="1"/>
    <cellStyle name="超链接" xfId="1777" builtinId="8" hidden="1"/>
    <cellStyle name="超链接" xfId="1779" builtinId="8" hidden="1"/>
    <cellStyle name="超链接" xfId="1781" builtinId="8" hidden="1"/>
    <cellStyle name="超链接" xfId="1783" builtinId="8" hidden="1"/>
    <cellStyle name="超链接" xfId="1785" builtinId="8" hidden="1"/>
    <cellStyle name="超链接" xfId="1787" builtinId="8" hidden="1"/>
    <cellStyle name="超链接" xfId="1789" builtinId="8" hidden="1"/>
    <cellStyle name="超链接" xfId="1791" builtinId="8" hidden="1"/>
    <cellStyle name="超链接" xfId="1793" builtinId="8" hidden="1"/>
    <cellStyle name="超链接" xfId="1795" builtinId="8" hidden="1"/>
    <cellStyle name="超链接" xfId="1797" builtinId="8" hidden="1"/>
    <cellStyle name="超链接" xfId="1799" builtinId="8" hidden="1"/>
    <cellStyle name="超链接" xfId="1801" builtinId="8" hidden="1"/>
    <cellStyle name="超链接" xfId="1803" builtinId="8" hidden="1"/>
    <cellStyle name="超链接" xfId="1805" builtinId="8" hidden="1"/>
    <cellStyle name="超链接" xfId="1807" builtinId="8" hidden="1"/>
    <cellStyle name="超链接" xfId="1809" builtinId="8" hidden="1"/>
    <cellStyle name="超链接" xfId="1811" builtinId="8" hidden="1"/>
    <cellStyle name="超链接" xfId="1813" builtinId="8" hidden="1"/>
    <cellStyle name="超链接" xfId="1815" builtinId="8" hidden="1"/>
    <cellStyle name="超链接" xfId="1817" builtinId="8" hidden="1"/>
    <cellStyle name="超链接" xfId="1819" builtinId="8" hidden="1"/>
    <cellStyle name="超链接" xfId="1821" builtinId="8" hidden="1"/>
    <cellStyle name="超链接" xfId="1823" builtinId="8" hidden="1"/>
    <cellStyle name="超链接" xfId="1825" builtinId="8" hidden="1"/>
    <cellStyle name="超链接" xfId="1827" builtinId="8" hidden="1"/>
    <cellStyle name="超链接" xfId="1829" builtinId="8" hidden="1"/>
    <cellStyle name="超链接" xfId="1831" builtinId="8" hidden="1"/>
    <cellStyle name="超链接" xfId="1833" builtinId="8" hidden="1"/>
    <cellStyle name="超链接" xfId="1835" builtinId="8" hidden="1"/>
    <cellStyle name="超链接" xfId="1837" builtinId="8" hidden="1"/>
    <cellStyle name="超链接" xfId="1839" builtinId="8" hidden="1"/>
    <cellStyle name="超链接" xfId="1841" builtinId="8" hidden="1"/>
    <cellStyle name="超链接" xfId="1843" builtinId="8" hidden="1"/>
    <cellStyle name="超链接" xfId="1845" builtinId="8" hidden="1"/>
    <cellStyle name="超链接" xfId="1847" builtinId="8" hidden="1"/>
    <cellStyle name="超链接" xfId="1849" builtinId="8" hidden="1"/>
    <cellStyle name="超链接" xfId="1851" builtinId="8" hidden="1"/>
    <cellStyle name="超链接" xfId="1853" builtinId="8" hidden="1"/>
    <cellStyle name="超链接" xfId="1855" builtinId="8" hidden="1"/>
    <cellStyle name="超链接" xfId="1857" builtinId="8" hidden="1"/>
    <cellStyle name="超链接" xfId="1859" builtinId="8" hidden="1"/>
    <cellStyle name="超链接" xfId="1861" builtinId="8" hidden="1"/>
    <cellStyle name="超链接" xfId="1863" builtinId="8" hidden="1"/>
    <cellStyle name="超链接" xfId="1865" builtinId="8" hidden="1"/>
    <cellStyle name="超链接" xfId="1867" builtinId="8" hidden="1"/>
    <cellStyle name="超链接" xfId="1869" builtinId="8" hidden="1"/>
    <cellStyle name="超链接" xfId="1871" builtinId="8" hidden="1"/>
    <cellStyle name="超链接" xfId="1873" builtinId="8" hidden="1"/>
    <cellStyle name="超链接" xfId="1875" builtinId="8" hidden="1"/>
    <cellStyle name="超链接" xfId="1877" builtinId="8" hidden="1"/>
    <cellStyle name="超链接" xfId="1879" builtinId="8" hidden="1"/>
    <cellStyle name="超链接" xfId="1881" builtinId="8" hidden="1"/>
    <cellStyle name="超链接" xfId="1883" builtinId="8" hidden="1"/>
    <cellStyle name="超链接" xfId="1885" builtinId="8" hidden="1"/>
    <cellStyle name="超链接" xfId="1887" builtinId="8" hidden="1"/>
    <cellStyle name="超链接" xfId="1889" builtinId="8" hidden="1"/>
    <cellStyle name="超链接" xfId="1891" builtinId="8" hidden="1"/>
    <cellStyle name="超链接" xfId="1893" builtinId="8" hidden="1"/>
    <cellStyle name="超链接" xfId="1895" builtinId="8" hidden="1"/>
    <cellStyle name="超链接" xfId="1897" builtinId="8" hidden="1"/>
    <cellStyle name="超链接" xfId="1899" builtinId="8" hidden="1"/>
    <cellStyle name="超链接" xfId="1901" builtinId="8" hidden="1"/>
    <cellStyle name="超链接" xfId="1903" builtinId="8" hidden="1"/>
    <cellStyle name="超链接" xfId="1905" builtinId="8" hidden="1"/>
    <cellStyle name="超链接" xfId="1907" builtinId="8" hidden="1"/>
    <cellStyle name="超链接" xfId="1909" builtinId="8" hidden="1"/>
    <cellStyle name="超链接" xfId="1911" builtinId="8" hidden="1"/>
    <cellStyle name="超链接" xfId="1913" builtinId="8" hidden="1"/>
    <cellStyle name="超链接" xfId="1915" builtinId="8" hidden="1"/>
    <cellStyle name="超链接" xfId="1917" builtinId="8" hidden="1"/>
    <cellStyle name="超链接" xfId="1919" builtinId="8" hidden="1"/>
    <cellStyle name="超链接" xfId="1921" builtinId="8" hidden="1"/>
    <cellStyle name="超链接" xfId="1923" builtinId="8" hidden="1"/>
    <cellStyle name="超链接" xfId="1925" builtinId="8" hidden="1"/>
    <cellStyle name="超链接" xfId="1927" builtinId="8" hidden="1"/>
    <cellStyle name="超链接" xfId="1929" builtinId="8" hidden="1"/>
    <cellStyle name="超链接" xfId="1931" builtinId="8" hidden="1"/>
    <cellStyle name="超链接" xfId="1933" builtinId="8" hidden="1"/>
    <cellStyle name="超链接" xfId="1935" builtinId="8" hidden="1"/>
    <cellStyle name="超链接" xfId="1937" builtinId="8" hidden="1"/>
    <cellStyle name="超链接" xfId="1939" builtinId="8" hidden="1"/>
    <cellStyle name="超链接" xfId="1941" builtinId="8" hidden="1"/>
    <cellStyle name="超链接" xfId="1943" builtinId="8" hidden="1"/>
    <cellStyle name="超链接" xfId="1945" builtinId="8" hidden="1"/>
    <cellStyle name="超链接" xfId="1947" builtinId="8" hidden="1"/>
    <cellStyle name="超链接" xfId="1949" builtinId="8" hidden="1"/>
    <cellStyle name="超链接" xfId="1951" builtinId="8" hidden="1"/>
    <cellStyle name="超链接" xfId="1953" builtinId="8" hidden="1"/>
    <cellStyle name="超链接" xfId="1955" builtinId="8" hidden="1"/>
    <cellStyle name="超链接" xfId="1957" builtinId="8" hidden="1"/>
    <cellStyle name="超链接" xfId="1959" builtinId="8" hidden="1"/>
    <cellStyle name="超链接" xfId="1961" builtinId="8" hidden="1"/>
    <cellStyle name="超链接" xfId="1963" builtinId="8" hidden="1"/>
    <cellStyle name="超链接" xfId="1965" builtinId="8" hidden="1"/>
    <cellStyle name="超链接" xfId="1967" builtinId="8" hidden="1"/>
    <cellStyle name="超链接" xfId="1969" builtinId="8" hidden="1"/>
    <cellStyle name="超链接" xfId="1971" builtinId="8" hidden="1"/>
    <cellStyle name="超链接" xfId="1973" builtinId="8" hidden="1"/>
    <cellStyle name="超链接" xfId="1975" builtinId="8" hidden="1"/>
    <cellStyle name="超链接" xfId="1977" builtinId="8" hidden="1"/>
    <cellStyle name="超链接" xfId="1979" builtinId="8" hidden="1"/>
    <cellStyle name="超链接" xfId="1981" builtinId="8" hidden="1"/>
    <cellStyle name="超链接" xfId="1983" builtinId="8" hidden="1"/>
    <cellStyle name="超链接" xfId="1985" builtinId="8" hidden="1"/>
    <cellStyle name="超链接" xfId="1987" builtinId="8" hidden="1"/>
    <cellStyle name="超链接" xfId="1989" builtinId="8" hidden="1"/>
    <cellStyle name="超链接" xfId="1991" builtinId="8" hidden="1"/>
    <cellStyle name="超链接" xfId="1993" builtinId="8" hidden="1"/>
    <cellStyle name="超链接" xfId="1995" builtinId="8" hidden="1"/>
    <cellStyle name="超链接" xfId="1997" builtinId="8" hidden="1"/>
    <cellStyle name="超链接" xfId="1999" builtinId="8" hidden="1"/>
    <cellStyle name="超链接" xfId="2001" builtinId="8" hidden="1"/>
    <cellStyle name="超链接" xfId="2003" builtinId="8" hidden="1"/>
    <cellStyle name="超链接" xfId="2005" builtinId="8" hidden="1"/>
    <cellStyle name="超链接" xfId="2007" builtinId="8" hidden="1"/>
    <cellStyle name="超链接" xfId="2009" builtinId="8" hidden="1"/>
    <cellStyle name="超链接" xfId="2011" builtinId="8" hidden="1"/>
    <cellStyle name="超链接" xfId="2013" builtinId="8" hidden="1"/>
    <cellStyle name="超链接" xfId="2015" builtinId="8" hidden="1"/>
    <cellStyle name="超链接" xfId="2017" builtinId="8" hidden="1"/>
    <cellStyle name="超链接" xfId="2019" builtinId="8" hidden="1"/>
    <cellStyle name="超链接" xfId="2021" builtinId="8" hidden="1"/>
    <cellStyle name="超链接" xfId="2023" builtinId="8" hidden="1"/>
    <cellStyle name="超链接" xfId="2025" builtinId="8" hidden="1"/>
    <cellStyle name="超链接" xfId="2027" builtinId="8" hidden="1"/>
    <cellStyle name="超链接" xfId="2029" builtinId="8" hidden="1"/>
    <cellStyle name="超链接" xfId="2031" builtinId="8" hidden="1"/>
    <cellStyle name="超链接" xfId="2033" builtinId="8" hidden="1"/>
    <cellStyle name="超链接" xfId="2035" builtinId="8" hidden="1"/>
    <cellStyle name="超链接" xfId="2037" builtinId="8" hidden="1"/>
    <cellStyle name="超链接" xfId="2039" builtinId="8" hidden="1"/>
    <cellStyle name="超链接" xfId="2041" builtinId="8" hidden="1"/>
    <cellStyle name="超链接" xfId="2043" builtinId="8" hidden="1"/>
    <cellStyle name="超链接" xfId="2045" builtinId="8" hidden="1"/>
    <cellStyle name="超链接" xfId="2047" builtinId="8" hidden="1"/>
    <cellStyle name="超链接" xfId="2049" builtinId="8" hidden="1"/>
    <cellStyle name="超链接" xfId="2051" builtinId="8" hidden="1"/>
    <cellStyle name="超链接" xfId="2053" builtinId="8" hidden="1"/>
    <cellStyle name="超链接" xfId="2055" builtinId="8" hidden="1"/>
    <cellStyle name="超链接" xfId="2057" builtinId="8" hidden="1"/>
    <cellStyle name="超链接" xfId="2059" builtinId="8" hidden="1"/>
    <cellStyle name="超链接" xfId="2061" builtinId="8" hidden="1"/>
    <cellStyle name="超链接" xfId="2063" builtinId="8" hidden="1"/>
    <cellStyle name="超链接" xfId="2065" builtinId="8" hidden="1"/>
    <cellStyle name="超链接" xfId="2067" builtinId="8" hidden="1"/>
    <cellStyle name="超链接" xfId="2069" builtinId="8" hidden="1"/>
    <cellStyle name="超链接" xfId="2071" builtinId="8" hidden="1"/>
    <cellStyle name="超链接" xfId="2073" builtinId="8" hidden="1"/>
    <cellStyle name="超链接" xfId="2075" builtinId="8" hidden="1"/>
    <cellStyle name="超链接" xfId="2077" builtinId="8" hidden="1"/>
    <cellStyle name="超链接" xfId="2079" builtinId="8" hidden="1"/>
    <cellStyle name="超链接" xfId="2081" builtinId="8" hidden="1"/>
    <cellStyle name="超链接" xfId="2083" builtinId="8" hidden="1"/>
    <cellStyle name="超链接" xfId="2085" builtinId="8" hidden="1"/>
    <cellStyle name="超链接" xfId="2087" builtinId="8" hidden="1"/>
    <cellStyle name="超链接" xfId="2089" builtinId="8" hidden="1"/>
    <cellStyle name="超链接" xfId="2091" builtinId="8" hidden="1"/>
    <cellStyle name="超链接" xfId="2093" builtinId="8" hidden="1"/>
    <cellStyle name="超链接" xfId="2095" builtinId="8" hidden="1"/>
    <cellStyle name="超链接" xfId="2097" builtinId="8" hidden="1"/>
    <cellStyle name="超链接" xfId="2099" builtinId="8" hidden="1"/>
    <cellStyle name="超链接" xfId="2101" builtinId="8" hidden="1"/>
    <cellStyle name="超链接" xfId="2103" builtinId="8" hidden="1"/>
    <cellStyle name="超链接" xfId="2105" builtinId="8" hidden="1"/>
    <cellStyle name="超链接" xfId="2107" builtinId="8" hidden="1"/>
    <cellStyle name="超链接" xfId="2109" builtinId="8" hidden="1"/>
    <cellStyle name="超链接" xfId="2111" builtinId="8" hidden="1"/>
    <cellStyle name="超链接" xfId="2113" builtinId="8" hidden="1"/>
    <cellStyle name="超链接" xfId="2115" builtinId="8" hidden="1"/>
    <cellStyle name="超链接" xfId="2117" builtinId="8" hidden="1"/>
    <cellStyle name="超链接" xfId="2119" builtinId="8" hidden="1"/>
    <cellStyle name="超链接" xfId="2121" builtinId="8" hidden="1"/>
    <cellStyle name="超链接" xfId="2123" builtinId="8" hidden="1"/>
    <cellStyle name="超链接" xfId="2125" builtinId="8" hidden="1"/>
    <cellStyle name="超链接" xfId="2127" builtinId="8" hidden="1"/>
    <cellStyle name="超链接" xfId="2129" builtinId="8" hidden="1"/>
    <cellStyle name="超链接" xfId="2131" builtinId="8" hidden="1"/>
    <cellStyle name="超链接" xfId="2133" builtinId="8" hidden="1"/>
    <cellStyle name="超链接" xfId="2135" builtinId="8" hidden="1"/>
    <cellStyle name="超链接" xfId="2137" builtinId="8" hidden="1"/>
    <cellStyle name="超链接" xfId="2139" builtinId="8" hidden="1"/>
    <cellStyle name="超链接" xfId="2141" builtinId="8" hidden="1"/>
    <cellStyle name="超链接" xfId="2143" builtinId="8" hidden="1"/>
    <cellStyle name="超链接" xfId="2145" builtinId="8" hidden="1"/>
    <cellStyle name="超链接" xfId="2147" builtinId="8" hidden="1"/>
    <cellStyle name="超链接" xfId="2149" builtinId="8" hidden="1"/>
    <cellStyle name="超链接" xfId="2151" builtinId="8" hidden="1"/>
    <cellStyle name="超链接" xfId="2153" builtinId="8" hidden="1"/>
    <cellStyle name="超链接" xfId="2155" builtinId="8" hidden="1"/>
    <cellStyle name="超链接" xfId="2157" builtinId="8" hidden="1"/>
    <cellStyle name="超链接" xfId="2159" builtinId="8" hidden="1"/>
    <cellStyle name="超链接" xfId="2161" builtinId="8" hidden="1"/>
    <cellStyle name="超链接" xfId="2163" builtinId="8" hidden="1"/>
    <cellStyle name="超链接" xfId="2165" builtinId="8" hidden="1"/>
    <cellStyle name="超链接" xfId="2167" builtinId="8" hidden="1"/>
    <cellStyle name="超链接" xfId="2169" builtinId="8" hidden="1"/>
    <cellStyle name="超链接" xfId="2171" builtinId="8" hidden="1"/>
    <cellStyle name="超链接" xfId="2173" builtinId="8" hidden="1"/>
    <cellStyle name="超链接" xfId="2175" builtinId="8" hidden="1"/>
    <cellStyle name="超链接" xfId="2177" builtinId="8" hidden="1"/>
    <cellStyle name="超链接" xfId="2179" builtinId="8" hidden="1"/>
    <cellStyle name="超链接" xfId="2181" builtinId="8" hidden="1"/>
    <cellStyle name="超链接" xfId="2183" builtinId="8" hidden="1"/>
    <cellStyle name="超链接" xfId="2185" builtinId="8" hidden="1"/>
    <cellStyle name="超链接" xfId="2187" builtinId="8" hidden="1"/>
    <cellStyle name="超链接" xfId="2189" builtinId="8" hidden="1"/>
    <cellStyle name="超链接" xfId="2191" builtinId="8" hidden="1"/>
    <cellStyle name="超链接" xfId="2193" builtinId="8" hidden="1"/>
    <cellStyle name="超链接" xfId="2195" builtinId="8" hidden="1"/>
    <cellStyle name="超链接" xfId="2197" builtinId="8" hidden="1"/>
    <cellStyle name="超链接" xfId="2199" builtinId="8" hidden="1"/>
    <cellStyle name="超链接" xfId="2201" builtinId="8" hidden="1"/>
    <cellStyle name="超链接" xfId="2203" builtinId="8" hidden="1"/>
    <cellStyle name="超链接" xfId="2205" builtinId="8" hidden="1"/>
    <cellStyle name="超链接" xfId="2207" builtinId="8" hidden="1"/>
    <cellStyle name="超链接" xfId="2209" builtinId="8" hidden="1"/>
    <cellStyle name="超链接" xfId="2211" builtinId="8" hidden="1"/>
    <cellStyle name="超链接" xfId="2213" builtinId="8" hidden="1"/>
    <cellStyle name="超链接" xfId="2215" builtinId="8" hidden="1"/>
    <cellStyle name="超链接" xfId="2217" builtinId="8" hidden="1"/>
    <cellStyle name="超链接" xfId="2219" builtinId="8" hidden="1"/>
    <cellStyle name="超链接" xfId="2221" builtinId="8" hidden="1"/>
    <cellStyle name="超链接" xfId="2223" builtinId="8" hidden="1"/>
    <cellStyle name="超链接" xfId="2225" builtinId="8" hidden="1"/>
    <cellStyle name="超链接" xfId="2227" builtinId="8" hidden="1"/>
    <cellStyle name="超链接" xfId="2229" builtinId="8" hidden="1"/>
    <cellStyle name="超链接" xfId="2231" builtinId="8" hidden="1"/>
    <cellStyle name="超链接" xfId="2233" builtinId="8" hidden="1"/>
    <cellStyle name="超链接" xfId="2235" builtinId="8" hidden="1"/>
    <cellStyle name="超链接" xfId="2237" builtinId="8" hidden="1"/>
    <cellStyle name="超链接" xfId="2239" builtinId="8" hidden="1"/>
    <cellStyle name="超链接" xfId="2241" builtinId="8" hidden="1"/>
    <cellStyle name="超链接" xfId="2243" builtinId="8" hidden="1"/>
    <cellStyle name="超链接" xfId="2245" builtinId="8" hidden="1"/>
    <cellStyle name="超链接" xfId="2247" builtinId="8" hidden="1"/>
    <cellStyle name="超链接" xfId="2249" builtinId="8" hidden="1"/>
    <cellStyle name="超链接" xfId="2251" builtinId="8" hidden="1"/>
    <cellStyle name="超链接" xfId="2253" builtinId="8" hidden="1"/>
    <cellStyle name="超链接" xfId="2255" builtinId="8" hidden="1"/>
    <cellStyle name="超链接" xfId="2257" builtinId="8" hidden="1"/>
    <cellStyle name="超链接" xfId="2259" builtinId="8" hidden="1"/>
    <cellStyle name="超链接" xfId="2261" builtinId="8" hidden="1"/>
    <cellStyle name="超链接" xfId="2263" builtinId="8" hidden="1"/>
    <cellStyle name="超链接" xfId="2265" builtinId="8" hidden="1"/>
    <cellStyle name="超链接" xfId="2267" builtinId="8" hidden="1"/>
    <cellStyle name="超链接" xfId="2269" builtinId="8" hidden="1"/>
    <cellStyle name="超链接" xfId="2271" builtinId="8" hidden="1"/>
    <cellStyle name="超链接" xfId="2273" builtinId="8" hidden="1"/>
    <cellStyle name="超链接" xfId="2275" builtinId="8" hidden="1"/>
    <cellStyle name="超链接" xfId="2277" builtinId="8" hidden="1"/>
    <cellStyle name="超链接" xfId="2279" builtinId="8" hidden="1"/>
    <cellStyle name="超链接" xfId="2281" builtinId="8" hidden="1"/>
    <cellStyle name="超链接" xfId="2283" builtinId="8" hidden="1"/>
    <cellStyle name="超链接" xfId="2285" builtinId="8" hidden="1"/>
    <cellStyle name="超链接" xfId="2287" builtinId="8" hidden="1"/>
    <cellStyle name="超链接" xfId="2289" builtinId="8" hidden="1"/>
    <cellStyle name="超链接" xfId="2291" builtinId="8" hidden="1"/>
    <cellStyle name="超链接" xfId="2293" builtinId="8" hidden="1"/>
    <cellStyle name="超链接" xfId="2295" builtinId="8" hidden="1"/>
    <cellStyle name="超链接" xfId="2297" builtinId="8" hidden="1"/>
    <cellStyle name="超链接" xfId="2299" builtinId="8" hidden="1"/>
    <cellStyle name="超链接" xfId="2301" builtinId="8" hidden="1"/>
    <cellStyle name="超链接" xfId="2303" builtinId="8" hidden="1"/>
    <cellStyle name="超链接" xfId="2305" builtinId="8" hidden="1"/>
    <cellStyle name="超链接" xfId="2307" builtinId="8" hidden="1"/>
    <cellStyle name="超链接" xfId="2309" builtinId="8" hidden="1"/>
    <cellStyle name="超链接" xfId="2311" builtinId="8" hidden="1"/>
    <cellStyle name="超链接" xfId="2313" builtinId="8" hidden="1"/>
    <cellStyle name="超链接" xfId="2315" builtinId="8" hidden="1"/>
    <cellStyle name="超链接" xfId="2317" builtinId="8" hidden="1"/>
    <cellStyle name="超链接" xfId="2319" builtinId="8" hidden="1"/>
    <cellStyle name="超链接" xfId="2321" builtinId="8" hidden="1"/>
    <cellStyle name="超链接" xfId="2323" builtinId="8" hidden="1"/>
    <cellStyle name="超链接" xfId="2325" builtinId="8" hidden="1"/>
    <cellStyle name="超链接" xfId="2327" builtinId="8" hidden="1"/>
    <cellStyle name="超链接" xfId="2329" builtinId="8" hidden="1"/>
    <cellStyle name="超链接" xfId="2331" builtinId="8" hidden="1"/>
    <cellStyle name="超链接" xfId="2333" builtinId="8" hidden="1"/>
    <cellStyle name="超链接" xfId="2335" builtinId="8" hidden="1"/>
    <cellStyle name="超链接" xfId="2337" builtinId="8" hidden="1"/>
    <cellStyle name="超链接" xfId="2339" builtinId="8" hidden="1"/>
    <cellStyle name="超链接" xfId="2341" builtinId="8" hidden="1"/>
    <cellStyle name="超链接" xfId="2343" builtinId="8" hidden="1"/>
    <cellStyle name="超链接" xfId="2345" builtinId="8" hidden="1"/>
    <cellStyle name="超链接" xfId="2347" builtinId="8" hidden="1"/>
    <cellStyle name="超链接" xfId="2349" builtinId="8" hidden="1"/>
    <cellStyle name="超链接" xfId="2351" builtinId="8" hidden="1"/>
    <cellStyle name="超链接" xfId="2353" builtinId="8" hidden="1"/>
    <cellStyle name="超链接" xfId="2355" builtinId="8" hidden="1"/>
    <cellStyle name="超链接" xfId="2357" builtinId="8" hidden="1"/>
    <cellStyle name="超链接" xfId="2359" builtinId="8" hidden="1"/>
    <cellStyle name="超链接" xfId="2361" builtinId="8" hidden="1"/>
    <cellStyle name="超链接" xfId="2363" builtinId="8" hidden="1"/>
    <cellStyle name="超链接" xfId="2365" builtinId="8" hidden="1"/>
    <cellStyle name="超链接" xfId="2367" builtinId="8" hidden="1"/>
    <cellStyle name="超链接" xfId="2369" builtinId="8" hidden="1"/>
    <cellStyle name="超链接" xfId="2371" builtinId="8" hidden="1"/>
    <cellStyle name="超链接" xfId="2373" builtinId="8" hidden="1"/>
    <cellStyle name="超链接" xfId="2375" builtinId="8" hidden="1"/>
    <cellStyle name="超链接" xfId="2377" builtinId="8" hidden="1"/>
    <cellStyle name="超链接" xfId="2379" builtinId="8" hidden="1"/>
    <cellStyle name="超链接" xfId="2381" builtinId="8" hidden="1"/>
    <cellStyle name="超链接" xfId="2383" builtinId="8" hidden="1"/>
    <cellStyle name="超链接" xfId="2385" builtinId="8" hidden="1"/>
    <cellStyle name="超链接" xfId="2387" builtinId="8" hidden="1"/>
    <cellStyle name="超链接" xfId="2389" builtinId="8" hidden="1"/>
    <cellStyle name="超链接" xfId="2391" builtinId="8" hidden="1"/>
    <cellStyle name="超链接" xfId="2393" builtinId="8" hidden="1"/>
    <cellStyle name="超链接" xfId="2395" builtinId="8" hidden="1"/>
    <cellStyle name="超链接" xfId="2397" builtinId="8" hidden="1"/>
    <cellStyle name="超链接" xfId="2399" builtinId="8" hidden="1"/>
    <cellStyle name="超链接" xfId="2401" builtinId="8" hidden="1"/>
    <cellStyle name="超链接" xfId="2403" builtinId="8" hidden="1"/>
    <cellStyle name="超链接" xfId="2405" builtinId="8" hidden="1"/>
    <cellStyle name="超链接" xfId="2407" builtinId="8" hidden="1"/>
    <cellStyle name="超链接" xfId="2409" builtinId="8" hidden="1"/>
    <cellStyle name="超链接" xfId="2411" builtinId="8" hidden="1"/>
    <cellStyle name="超链接" xfId="2413" builtinId="8" hidden="1"/>
    <cellStyle name="超链接" xfId="2415" builtinId="8" hidden="1"/>
    <cellStyle name="超链接" xfId="2417" builtinId="8" hidden="1"/>
    <cellStyle name="超链接" xfId="2419" builtinId="8" hidden="1"/>
    <cellStyle name="超链接" xfId="2421" builtinId="8" hidden="1"/>
    <cellStyle name="超链接" xfId="2423" builtinId="8" hidden="1"/>
    <cellStyle name="超链接" xfId="2425" builtinId="8" hidden="1"/>
    <cellStyle name="超链接" xfId="2427" builtinId="8" hidden="1"/>
    <cellStyle name="超链接" xfId="2429" builtinId="8" hidden="1"/>
    <cellStyle name="超链接" xfId="2431" builtinId="8" hidden="1"/>
    <cellStyle name="超链接" xfId="2433" builtinId="8" hidden="1"/>
    <cellStyle name="超链接" xfId="2435" builtinId="8" hidden="1"/>
    <cellStyle name="超链接" xfId="2437" builtinId="8" hidden="1"/>
    <cellStyle name="超链接" xfId="2439" builtinId="8" hidden="1"/>
    <cellStyle name="超链接" xfId="2441" builtinId="8" hidden="1"/>
    <cellStyle name="超链接" xfId="2443" builtinId="8" hidden="1"/>
    <cellStyle name="超链接" xfId="2445" builtinId="8" hidden="1"/>
    <cellStyle name="超链接" xfId="2447" builtinId="8" hidden="1"/>
    <cellStyle name="超链接" xfId="2449" builtinId="8" hidden="1"/>
    <cellStyle name="超链接" xfId="2451" builtinId="8" hidden="1"/>
    <cellStyle name="超链接" xfId="2453" builtinId="8" hidden="1"/>
    <cellStyle name="超链接" xfId="2455" builtinId="8" hidden="1"/>
    <cellStyle name="超链接" xfId="2457" builtinId="8" hidden="1"/>
    <cellStyle name="超链接" xfId="2459" builtinId="8" hidden="1"/>
    <cellStyle name="超链接" xfId="2461" builtinId="8" hidden="1"/>
    <cellStyle name="超链接" xfId="2463" builtinId="8" hidden="1"/>
    <cellStyle name="超链接" xfId="2465" builtinId="8" hidden="1"/>
    <cellStyle name="超链接" xfId="2467" builtinId="8" hidden="1"/>
    <cellStyle name="超链接" xfId="2469" builtinId="8" hidden="1"/>
    <cellStyle name="超链接" xfId="2471" builtinId="8" hidden="1"/>
    <cellStyle name="超链接" xfId="2473" builtinId="8" hidden="1"/>
    <cellStyle name="超链接" xfId="2475" builtinId="8" hidden="1"/>
    <cellStyle name="超链接" xfId="2477" builtinId="8" hidden="1"/>
    <cellStyle name="超链接" xfId="2479" builtinId="8" hidden="1"/>
    <cellStyle name="超链接" xfId="2481" builtinId="8" hidden="1"/>
    <cellStyle name="超链接" xfId="2483" builtinId="8" hidden="1"/>
    <cellStyle name="超链接" xfId="2485" builtinId="8" hidden="1"/>
    <cellStyle name="超链接" xfId="2487" builtinId="8" hidden="1"/>
    <cellStyle name="超链接" xfId="2489" builtinId="8" hidden="1"/>
    <cellStyle name="超链接" xfId="2491" builtinId="8" hidden="1"/>
    <cellStyle name="超链接" xfId="2493" builtinId="8" hidden="1"/>
    <cellStyle name="超链接" xfId="2495" builtinId="8" hidden="1"/>
    <cellStyle name="超链接" xfId="2497" builtinId="8" hidden="1"/>
    <cellStyle name="超链接" xfId="2499" builtinId="8" hidden="1"/>
    <cellStyle name="超链接" xfId="2501" builtinId="8" hidden="1"/>
    <cellStyle name="超链接" xfId="2503" builtinId="8" hidden="1"/>
    <cellStyle name="超链接" xfId="2505" builtinId="8" hidden="1"/>
    <cellStyle name="超链接" xfId="2507" builtinId="8" hidden="1"/>
    <cellStyle name="超链接" xfId="2509" builtinId="8" hidden="1"/>
    <cellStyle name="超链接" xfId="2511" builtinId="8" hidden="1"/>
    <cellStyle name="超链接" xfId="2513" builtinId="8" hidden="1"/>
    <cellStyle name="超链接" xfId="2515" builtinId="8" hidden="1"/>
    <cellStyle name="超链接" xfId="2517" builtinId="8" hidden="1"/>
    <cellStyle name="超链接" xfId="2519" builtinId="8" hidden="1"/>
    <cellStyle name="超链接" xfId="2521" builtinId="8" hidden="1"/>
    <cellStyle name="超链接" xfId="2523" builtinId="8" hidden="1"/>
    <cellStyle name="超链接" xfId="2525" builtinId="8" hidden="1"/>
    <cellStyle name="超链接" xfId="2527" builtinId="8" hidden="1"/>
    <cellStyle name="超链接" xfId="2529" builtinId="8" hidden="1"/>
    <cellStyle name="超链接" xfId="2531" builtinId="8" hidden="1"/>
    <cellStyle name="超链接" xfId="2533" builtinId="8" hidden="1"/>
    <cellStyle name="超链接" xfId="2535" builtinId="8" hidden="1"/>
    <cellStyle name="超链接" xfId="2537" builtinId="8" hidden="1"/>
    <cellStyle name="超链接" xfId="2539" builtinId="8" hidden="1"/>
    <cellStyle name="超链接" xfId="2541" builtinId="8" hidden="1"/>
    <cellStyle name="超链接" xfId="2543" builtinId="8" hidden="1"/>
    <cellStyle name="超链接" xfId="2545" builtinId="8" hidden="1"/>
    <cellStyle name="超链接" xfId="2547" builtinId="8" hidden="1"/>
    <cellStyle name="超链接" xfId="2549" builtinId="8" hidden="1"/>
    <cellStyle name="超链接" xfId="2551" builtinId="8" hidden="1"/>
    <cellStyle name="超链接" xfId="2553" builtinId="8" hidden="1"/>
    <cellStyle name="超链接" xfId="2555" builtinId="8" hidden="1"/>
    <cellStyle name="超链接" xfId="2557" builtinId="8" hidden="1"/>
    <cellStyle name="超链接" xfId="2559" builtinId="8" hidden="1"/>
    <cellStyle name="超链接" xfId="2561" builtinId="8" hidden="1"/>
    <cellStyle name="超链接" xfId="2563" builtinId="8" hidden="1"/>
    <cellStyle name="超链接" xfId="2565" builtinId="8" hidden="1"/>
    <cellStyle name="超链接" xfId="2567" builtinId="8" hidden="1"/>
    <cellStyle name="超链接" xfId="2569" builtinId="8" hidden="1"/>
    <cellStyle name="超链接" xfId="2571" builtinId="8" hidden="1"/>
    <cellStyle name="超链接" xfId="2573" builtinId="8" hidden="1"/>
    <cellStyle name="超链接" xfId="2575" builtinId="8" hidden="1"/>
    <cellStyle name="超链接" xfId="2577" builtinId="8" hidden="1"/>
    <cellStyle name="超链接" xfId="2579" builtinId="8" hidden="1"/>
    <cellStyle name="超链接" xfId="2581" builtinId="8" hidden="1"/>
    <cellStyle name="超链接" xfId="2583" builtinId="8" hidden="1"/>
    <cellStyle name="超链接" xfId="2585" builtinId="8" hidden="1"/>
    <cellStyle name="超链接" xfId="2587" builtinId="8" hidden="1"/>
    <cellStyle name="超链接" xfId="2589" builtinId="8" hidden="1"/>
    <cellStyle name="超链接" xfId="2591" builtinId="8" hidden="1"/>
    <cellStyle name="超链接" xfId="2593" builtinId="8" hidden="1"/>
    <cellStyle name="超链接" xfId="2595" builtinId="8" hidden="1"/>
    <cellStyle name="超链接" xfId="2597" builtinId="8" hidden="1"/>
    <cellStyle name="超链接" xfId="2599" builtinId="8" hidden="1"/>
    <cellStyle name="超链接" xfId="2601" builtinId="8" hidden="1"/>
    <cellStyle name="超链接" xfId="2603" builtinId="8" hidden="1"/>
    <cellStyle name="超链接" xfId="2605" builtinId="8" hidden="1"/>
    <cellStyle name="超链接" xfId="2607" builtinId="8" hidden="1"/>
    <cellStyle name="超链接" xfId="2609" builtinId="8" hidden="1"/>
    <cellStyle name="超链接" xfId="2611" builtinId="8" hidden="1"/>
    <cellStyle name="超链接" xfId="2613" builtinId="8" hidden="1"/>
    <cellStyle name="超链接" xfId="2615" builtinId="8" hidden="1"/>
    <cellStyle name="超链接" xfId="2617" builtinId="8" hidden="1"/>
    <cellStyle name="超链接" xfId="2619" builtinId="8" hidden="1"/>
    <cellStyle name="超链接" xfId="2621" builtinId="8" hidden="1"/>
    <cellStyle name="超链接" xfId="2623" builtinId="8" hidden="1"/>
    <cellStyle name="超链接" xfId="2625" builtinId="8" hidden="1"/>
    <cellStyle name="超链接" xfId="2627" builtinId="8" hidden="1"/>
    <cellStyle name="超链接" xfId="2629" builtinId="8" hidden="1"/>
    <cellStyle name="超链接" xfId="2631" builtinId="8" hidden="1"/>
    <cellStyle name="超链接" xfId="2633" builtinId="8" hidden="1"/>
    <cellStyle name="超链接" xfId="2635" builtinId="8" hidden="1"/>
    <cellStyle name="超链接" xfId="2637" builtinId="8" hidden="1"/>
    <cellStyle name="超链接" xfId="2639" builtinId="8" hidden="1"/>
    <cellStyle name="超链接" xfId="2641" builtinId="8" hidden="1"/>
    <cellStyle name="超链接" xfId="2643" builtinId="8" hidden="1"/>
    <cellStyle name="超链接" xfId="2645" builtinId="8" hidden="1"/>
    <cellStyle name="超链接" xfId="2647" builtinId="8" hidden="1"/>
    <cellStyle name="超链接" xfId="2649" builtinId="8" hidden="1"/>
    <cellStyle name="超链接" xfId="2651" builtinId="8" hidden="1"/>
    <cellStyle name="超链接" xfId="2653" builtinId="8" hidden="1"/>
    <cellStyle name="超链接" xfId="2655" builtinId="8" hidden="1"/>
    <cellStyle name="超链接" xfId="2657" builtinId="8" hidden="1"/>
    <cellStyle name="超链接" xfId="2659" builtinId="8" hidden="1"/>
    <cellStyle name="超链接" xfId="2661" builtinId="8" hidden="1"/>
    <cellStyle name="超链接" xfId="2663" builtinId="8" hidden="1"/>
    <cellStyle name="超链接" xfId="2665" builtinId="8" hidden="1"/>
    <cellStyle name="超链接" xfId="2667" builtinId="8" hidden="1"/>
    <cellStyle name="超链接" xfId="2669" builtinId="8" hidden="1"/>
    <cellStyle name="超链接" xfId="2671" builtinId="8" hidden="1"/>
    <cellStyle name="超链接" xfId="2673" builtinId="8" hidden="1"/>
    <cellStyle name="超链接" xfId="2675" builtinId="8" hidden="1"/>
    <cellStyle name="超链接" xfId="2677" builtinId="8" hidden="1"/>
    <cellStyle name="超链接" xfId="2679" builtinId="8" hidden="1"/>
    <cellStyle name="超链接" xfId="2681" builtinId="8" hidden="1"/>
    <cellStyle name="超链接" xfId="2683" builtinId="8" hidden="1"/>
    <cellStyle name="超链接" xfId="2685" builtinId="8" hidden="1"/>
    <cellStyle name="超链接" xfId="2687" builtinId="8" hidden="1"/>
    <cellStyle name="超链接" xfId="2689" builtinId="8" hidden="1"/>
    <cellStyle name="超链接" xfId="2691" builtinId="8" hidden="1"/>
    <cellStyle name="超链接" xfId="2693" builtinId="8" hidden="1"/>
    <cellStyle name="超链接" xfId="2695" builtinId="8" hidden="1"/>
    <cellStyle name="超链接" xfId="2697" builtinId="8" hidden="1"/>
    <cellStyle name="超链接" xfId="2699" builtinId="8" hidden="1"/>
    <cellStyle name="超链接" xfId="2701" builtinId="8" hidden="1"/>
    <cellStyle name="超链接" xfId="2703" builtinId="8" hidden="1"/>
    <cellStyle name="超链接" xfId="2705" builtinId="8" hidden="1"/>
    <cellStyle name="超链接" xfId="2707" builtinId="8" hidden="1"/>
    <cellStyle name="超链接" xfId="2709" builtinId="8" hidden="1"/>
    <cellStyle name="超链接" xfId="2711" builtinId="8" hidden="1"/>
    <cellStyle name="超链接" xfId="2713" builtinId="8" hidden="1"/>
    <cellStyle name="超链接" xfId="2715" builtinId="8" hidden="1"/>
    <cellStyle name="超链接" xfId="2717" builtinId="8" hidden="1"/>
    <cellStyle name="超链接" xfId="2719" builtinId="8" hidden="1"/>
    <cellStyle name="超链接" xfId="2721" builtinId="8" hidden="1"/>
    <cellStyle name="超链接" xfId="2723" builtinId="8" hidden="1"/>
    <cellStyle name="超链接" xfId="2725" builtinId="8" hidden="1"/>
    <cellStyle name="超链接" xfId="2727" builtinId="8" hidden="1"/>
    <cellStyle name="超链接" xfId="2729" builtinId="8" hidden="1"/>
    <cellStyle name="超链接" xfId="2731" builtinId="8" hidden="1"/>
    <cellStyle name="超链接" xfId="2733" builtinId="8" hidden="1"/>
    <cellStyle name="超链接" xfId="2735" builtinId="8" hidden="1"/>
    <cellStyle name="超链接" xfId="2737" builtinId="8" hidden="1"/>
    <cellStyle name="超链接" xfId="2739" builtinId="8" hidden="1"/>
    <cellStyle name="超链接" xfId="2741" builtinId="8" hidden="1"/>
    <cellStyle name="超链接" xfId="2743" builtinId="8" hidden="1"/>
    <cellStyle name="超链接" xfId="2745" builtinId="8" hidden="1"/>
    <cellStyle name="超链接" xfId="2747" builtinId="8" hidden="1"/>
    <cellStyle name="超链接" xfId="2749" builtinId="8" hidden="1"/>
    <cellStyle name="超链接" xfId="2751" builtinId="8" hidden="1"/>
    <cellStyle name="超链接" xfId="2753" builtinId="8" hidden="1"/>
    <cellStyle name="超链接" xfId="2755" builtinId="8" hidden="1"/>
    <cellStyle name="超链接" xfId="2757" builtinId="8" hidden="1"/>
    <cellStyle name="超链接" xfId="2759" builtinId="8" hidden="1"/>
    <cellStyle name="超链接" xfId="2761" builtinId="8" hidden="1"/>
    <cellStyle name="超链接" xfId="2763" builtinId="8" hidden="1"/>
    <cellStyle name="超链接" xfId="2765" builtinId="8" hidden="1"/>
    <cellStyle name="超链接" xfId="2767" builtinId="8" hidden="1"/>
    <cellStyle name="超链接" xfId="2769" builtinId="8" hidden="1"/>
    <cellStyle name="超链接" xfId="2771" builtinId="8" hidden="1"/>
    <cellStyle name="超链接" xfId="2773" builtinId="8" hidden="1"/>
    <cellStyle name="超链接" xfId="2775" builtinId="8" hidden="1"/>
    <cellStyle name="超链接" xfId="2777" builtinId="8" hidden="1"/>
    <cellStyle name="超链接" xfId="2779" builtinId="8" hidden="1"/>
    <cellStyle name="超链接" xfId="2781" builtinId="8" hidden="1"/>
    <cellStyle name="超链接" xfId="2783" builtinId="8" hidden="1"/>
    <cellStyle name="超链接" xfId="2785" builtinId="8" hidden="1"/>
    <cellStyle name="超链接" xfId="2787" builtinId="8" hidden="1"/>
    <cellStyle name="超链接" xfId="2789" builtinId="8" hidden="1"/>
    <cellStyle name="超链接" xfId="2791" builtinId="8" hidden="1"/>
    <cellStyle name="超链接" xfId="2793" builtinId="8" hidden="1"/>
    <cellStyle name="超链接" xfId="2795" builtinId="8" hidden="1"/>
    <cellStyle name="超链接" xfId="2797" builtinId="8" hidden="1"/>
    <cellStyle name="超链接" xfId="2799" builtinId="8" hidden="1"/>
    <cellStyle name="超链接" xfId="2801" builtinId="8" hidden="1"/>
    <cellStyle name="超链接" xfId="2803" builtinId="8" hidden="1"/>
    <cellStyle name="超链接" xfId="2805" builtinId="8" hidden="1"/>
    <cellStyle name="超链接" xfId="2807" builtinId="8" hidden="1"/>
    <cellStyle name="超链接" xfId="2809" builtinId="8" hidden="1"/>
    <cellStyle name="超链接" xfId="2811" builtinId="8" hidden="1"/>
    <cellStyle name="超链接" xfId="2813" builtinId="8" hidden="1"/>
    <cellStyle name="超链接" xfId="2815" builtinId="8" hidden="1"/>
    <cellStyle name="超链接" xfId="2817" builtinId="8" hidden="1"/>
    <cellStyle name="超链接" xfId="2819" builtinId="8" hidden="1"/>
    <cellStyle name="超链接" xfId="2821" builtinId="8" hidden="1"/>
    <cellStyle name="超链接" xfId="2823" builtinId="8" hidden="1"/>
    <cellStyle name="超链接" xfId="2825" builtinId="8" hidden="1"/>
    <cellStyle name="超链接" xfId="2827" builtinId="8" hidden="1"/>
    <cellStyle name="超链接" xfId="2829" builtinId="8" hidden="1"/>
    <cellStyle name="超链接" xfId="2831" builtinId="8" hidden="1"/>
    <cellStyle name="超链接" xfId="2833" builtinId="8" hidden="1"/>
    <cellStyle name="超链接" xfId="2835" builtinId="8" hidden="1"/>
    <cellStyle name="超链接" xfId="2837" builtinId="8" hidden="1"/>
    <cellStyle name="超链接" xfId="2839" builtinId="8" hidden="1"/>
    <cellStyle name="超链接" xfId="2841" builtinId="8" hidden="1"/>
    <cellStyle name="超链接" xfId="2843" builtinId="8" hidden="1"/>
    <cellStyle name="超链接" xfId="2845" builtinId="8" hidden="1"/>
    <cellStyle name="超链接" xfId="2847" builtinId="8" hidden="1"/>
    <cellStyle name="超链接" xfId="2849" builtinId="8" hidden="1"/>
    <cellStyle name="超链接" xfId="2851" builtinId="8" hidden="1"/>
    <cellStyle name="超链接" xfId="2853" builtinId="8" hidden="1"/>
    <cellStyle name="超链接" xfId="2855" builtinId="8" hidden="1"/>
    <cellStyle name="超链接" xfId="2857" builtinId="8" hidden="1"/>
    <cellStyle name="超链接" xfId="2859" builtinId="8" hidden="1"/>
    <cellStyle name="超链接" xfId="2861" builtinId="8" hidden="1"/>
    <cellStyle name="超链接" xfId="2863" builtinId="8" hidden="1"/>
    <cellStyle name="超链接" xfId="2865" builtinId="8" hidden="1"/>
    <cellStyle name="超链接" xfId="2867" builtinId="8" hidden="1"/>
    <cellStyle name="超链接" xfId="2869" builtinId="8" hidden="1"/>
    <cellStyle name="超链接" xfId="2871" builtinId="8" hidden="1"/>
    <cellStyle name="超链接" xfId="2873" builtinId="8" hidden="1"/>
    <cellStyle name="超链接" xfId="2875" builtinId="8" hidden="1"/>
    <cellStyle name="超链接" xfId="2877" builtinId="8" hidden="1"/>
    <cellStyle name="超链接" xfId="2879" builtinId="8" hidden="1"/>
    <cellStyle name="超链接" xfId="2881" builtinId="8" hidden="1"/>
    <cellStyle name="超链接" xfId="2883" builtinId="8" hidden="1"/>
    <cellStyle name="超链接" xfId="2885" builtinId="8" hidden="1"/>
    <cellStyle name="超链接" xfId="2887" builtinId="8" hidden="1"/>
    <cellStyle name="超链接" xfId="2889" builtinId="8" hidden="1"/>
    <cellStyle name="超链接" xfId="2891" builtinId="8" hidden="1"/>
    <cellStyle name="超链接" xfId="2893" builtinId="8" hidden="1"/>
    <cellStyle name="超链接" xfId="2895" builtinId="8" hidden="1"/>
    <cellStyle name="超链接" xfId="2897" builtinId="8" hidden="1"/>
    <cellStyle name="超链接" xfId="2899" builtinId="8" hidden="1"/>
    <cellStyle name="超链接" xfId="2901" builtinId="8" hidden="1"/>
    <cellStyle name="超链接" xfId="2903" builtinId="8" hidden="1"/>
    <cellStyle name="超链接" xfId="2905" builtinId="8" hidden="1"/>
    <cellStyle name="超链接" xfId="2907" builtinId="8" hidden="1"/>
    <cellStyle name="超链接" xfId="2909" builtinId="8" hidden="1"/>
    <cellStyle name="超链接" xfId="2911" builtinId="8" hidden="1"/>
    <cellStyle name="超链接" xfId="2913" builtinId="8" hidden="1"/>
    <cellStyle name="超链接" xfId="2915" builtinId="8" hidden="1"/>
    <cellStyle name="超链接" xfId="2917" builtinId="8" hidden="1"/>
    <cellStyle name="超链接" xfId="2919" builtinId="8" hidden="1"/>
    <cellStyle name="超链接" xfId="2921" builtinId="8" hidden="1"/>
    <cellStyle name="超链接" xfId="2923" builtinId="8" hidden="1"/>
    <cellStyle name="超链接" xfId="2925" builtinId="8" hidden="1"/>
    <cellStyle name="超链接" xfId="2927" builtinId="8" hidden="1"/>
    <cellStyle name="超链接" xfId="2929" builtinId="8" hidden="1"/>
    <cellStyle name="超链接" xfId="2931" builtinId="8" hidden="1"/>
    <cellStyle name="超链接" xfId="2933" builtinId="8" hidden="1"/>
    <cellStyle name="超链接" xfId="2935" builtinId="8" hidden="1"/>
    <cellStyle name="超链接" xfId="2937" builtinId="8" hidden="1"/>
    <cellStyle name="超链接" xfId="2939" builtinId="8" hidden="1"/>
    <cellStyle name="超链接" xfId="2941" builtinId="8" hidden="1"/>
    <cellStyle name="超链接" xfId="2943" builtinId="8" hidden="1"/>
    <cellStyle name="超链接" xfId="2945" builtinId="8" hidden="1"/>
    <cellStyle name="超链接" xfId="2947" builtinId="8" hidden="1"/>
    <cellStyle name="超链接" xfId="2949" builtinId="8" hidden="1"/>
    <cellStyle name="超链接" xfId="2951" builtinId="8" hidden="1"/>
    <cellStyle name="超链接" xfId="2953" builtinId="8" hidden="1"/>
    <cellStyle name="超链接" xfId="2955" builtinId="8" hidden="1"/>
    <cellStyle name="超链接" xfId="2957" builtinId="8" hidden="1"/>
    <cellStyle name="超链接" xfId="2959" builtinId="8" hidden="1"/>
    <cellStyle name="超链接" xfId="2961" builtinId="8" hidden="1"/>
    <cellStyle name="超链接" xfId="2963" builtinId="8" hidden="1"/>
    <cellStyle name="超链接" xfId="2965" builtinId="8" hidden="1"/>
    <cellStyle name="超链接" xfId="2967" builtinId="8" hidden="1"/>
    <cellStyle name="超链接" xfId="2969" builtinId="8" hidden="1"/>
    <cellStyle name="超链接" xfId="2971" builtinId="8" hidden="1"/>
    <cellStyle name="超链接" xfId="2973" builtinId="8" hidden="1"/>
    <cellStyle name="超链接" xfId="2975" builtinId="8" hidden="1"/>
    <cellStyle name="超链接" xfId="2977" builtinId="8" hidden="1"/>
    <cellStyle name="超链接" xfId="2979" builtinId="8" hidden="1"/>
    <cellStyle name="超链接" xfId="2981" builtinId="8" hidden="1"/>
    <cellStyle name="超链接" xfId="2983" builtinId="8" hidden="1"/>
    <cellStyle name="超链接" xfId="2985" builtinId="8" hidden="1"/>
    <cellStyle name="超链接" xfId="2987" builtinId="8" hidden="1"/>
    <cellStyle name="超链接" xfId="2989" builtinId="8" hidden="1"/>
    <cellStyle name="超链接" xfId="2991" builtinId="8" hidden="1"/>
    <cellStyle name="超链接" xfId="2993" builtinId="8" hidden="1"/>
    <cellStyle name="超链接" xfId="2995" builtinId="8" hidden="1"/>
    <cellStyle name="超链接" xfId="2997" builtinId="8" hidden="1"/>
    <cellStyle name="超链接" xfId="2999" builtinId="8" hidden="1"/>
    <cellStyle name="超链接" xfId="3001" builtinId="8" hidden="1"/>
    <cellStyle name="超链接" xfId="3003" builtinId="8" hidden="1"/>
    <cellStyle name="超链接" xfId="3005" builtinId="8" hidden="1"/>
    <cellStyle name="超链接" xfId="3007" builtinId="8" hidden="1"/>
    <cellStyle name="超链接" xfId="3009" builtinId="8" hidden="1"/>
    <cellStyle name="超链接" xfId="3011" builtinId="8" hidden="1"/>
    <cellStyle name="超链接" xfId="3013" builtinId="8" hidden="1"/>
    <cellStyle name="超链接" xfId="3015" builtinId="8" hidden="1"/>
    <cellStyle name="超链接" xfId="3017" builtinId="8" hidden="1"/>
    <cellStyle name="超链接" xfId="3019" builtinId="8" hidden="1"/>
    <cellStyle name="超链接" xfId="3021" builtinId="8" hidden="1"/>
    <cellStyle name="超链接" xfId="3023" builtinId="8" hidden="1"/>
    <cellStyle name="超链接" xfId="3025" builtinId="8" hidden="1"/>
    <cellStyle name="超链接" xfId="3027" builtinId="8" hidden="1"/>
    <cellStyle name="超链接" xfId="3029" builtinId="8" hidden="1"/>
    <cellStyle name="超链接" xfId="3031" builtinId="8" hidden="1"/>
    <cellStyle name="超链接" xfId="3033" builtinId="8" hidden="1"/>
    <cellStyle name="超链接" xfId="3035" builtinId="8" hidden="1"/>
    <cellStyle name="超链接" xfId="3037" builtinId="8" hidden="1"/>
    <cellStyle name="超链接" xfId="3039" builtinId="8" hidden="1"/>
    <cellStyle name="超链接" xfId="3041" builtinId="8" hidden="1"/>
    <cellStyle name="超链接" xfId="3043" builtinId="8" hidden="1"/>
    <cellStyle name="超链接" xfId="3045" builtinId="8" hidden="1"/>
    <cellStyle name="超链接" xfId="3047" builtinId="8" hidden="1"/>
    <cellStyle name="超链接" xfId="3049" builtinId="8" hidden="1"/>
    <cellStyle name="超链接" xfId="3051" builtinId="8" hidden="1"/>
    <cellStyle name="超链接" xfId="3053" builtinId="8" hidden="1"/>
    <cellStyle name="超链接" xfId="3055" builtinId="8" hidden="1"/>
    <cellStyle name="超链接" xfId="3057" builtinId="8" hidden="1"/>
    <cellStyle name="超链接" xfId="3059" builtinId="8" hidden="1"/>
    <cellStyle name="超链接" xfId="3061" builtinId="8" hidden="1"/>
    <cellStyle name="超链接" xfId="3063" builtinId="8" hidden="1"/>
    <cellStyle name="超链接" xfId="3065" builtinId="8" hidden="1"/>
    <cellStyle name="超链接" xfId="3067" builtinId="8" hidden="1"/>
    <cellStyle name="超链接" xfId="3069" builtinId="8" hidden="1"/>
    <cellStyle name="超链接" xfId="3071" builtinId="8" hidden="1"/>
    <cellStyle name="超链接" xfId="3073" builtinId="8" hidden="1"/>
    <cellStyle name="超链接" xfId="3075" builtinId="8" hidden="1"/>
    <cellStyle name="超链接" xfId="3077" builtinId="8" hidden="1"/>
    <cellStyle name="超链接" xfId="3079" builtinId="8" hidden="1"/>
    <cellStyle name="超链接" xfId="3081" builtinId="8" hidden="1"/>
    <cellStyle name="超链接" xfId="3083" builtinId="8" hidden="1"/>
    <cellStyle name="超链接" xfId="3085" builtinId="8" hidden="1"/>
    <cellStyle name="超链接" xfId="3087" builtinId="8" hidden="1"/>
    <cellStyle name="超链接" xfId="3089" builtinId="8" hidden="1"/>
    <cellStyle name="超链接" xfId="3091" builtinId="8" hidden="1"/>
    <cellStyle name="超链接" xfId="3093" builtinId="8" hidden="1"/>
    <cellStyle name="超链接" xfId="3095" builtinId="8" hidden="1"/>
    <cellStyle name="超链接" xfId="3097" builtinId="8" hidden="1"/>
    <cellStyle name="超链接" xfId="3099" builtinId="8" hidden="1"/>
    <cellStyle name="超链接" xfId="3101" builtinId="8" hidden="1"/>
    <cellStyle name="超链接" xfId="3103" builtinId="8" hidden="1"/>
    <cellStyle name="超链接" xfId="3105" builtinId="8" hidden="1"/>
    <cellStyle name="超链接" xfId="3107" builtinId="8" hidden="1"/>
    <cellStyle name="超链接" xfId="3109" builtinId="8" hidden="1"/>
    <cellStyle name="超链接" xfId="3111" builtinId="8" hidden="1"/>
    <cellStyle name="超链接" xfId="3113" builtinId="8" hidden="1"/>
    <cellStyle name="超链接" xfId="3115" builtinId="8" hidden="1"/>
    <cellStyle name="超链接" xfId="3117" builtinId="8" hidden="1"/>
    <cellStyle name="超链接" xfId="3119" builtinId="8" hidden="1"/>
    <cellStyle name="超链接" xfId="3121" builtinId="8" hidden="1"/>
    <cellStyle name="超链接" xfId="3123" builtinId="8" hidden="1"/>
    <cellStyle name="超链接" xfId="3125" builtinId="8" hidden="1"/>
    <cellStyle name="超链接" xfId="3127" builtinId="8" hidden="1"/>
    <cellStyle name="超链接" xfId="3129" builtinId="8" hidden="1"/>
    <cellStyle name="超链接" xfId="3131" builtinId="8" hidden="1"/>
    <cellStyle name="超链接" xfId="3133" builtinId="8" hidden="1"/>
    <cellStyle name="超链接" xfId="3135" builtinId="8" hidden="1"/>
    <cellStyle name="超链接" xfId="3137" builtinId="8" hidden="1"/>
    <cellStyle name="超链接" xfId="3139" builtinId="8" hidden="1"/>
    <cellStyle name="超链接" xfId="3141" builtinId="8" hidden="1"/>
    <cellStyle name="超链接" xfId="3143" builtinId="8" hidden="1"/>
    <cellStyle name="超链接" xfId="3145" builtinId="8" hidden="1"/>
    <cellStyle name="超链接" xfId="3147" builtinId="8" hidden="1"/>
    <cellStyle name="超链接" xfId="3149" builtinId="8" hidden="1"/>
    <cellStyle name="超链接" xfId="3151" builtinId="8" hidden="1"/>
    <cellStyle name="超链接" xfId="3153" builtinId="8" hidden="1"/>
    <cellStyle name="超链接" xfId="3155" builtinId="8" hidden="1"/>
    <cellStyle name="超链接" xfId="3157" builtinId="8" hidden="1"/>
    <cellStyle name="超链接" xfId="3159" builtinId="8" hidden="1"/>
    <cellStyle name="超链接" xfId="3161" builtinId="8" hidden="1"/>
    <cellStyle name="超链接" xfId="3163" builtinId="8" hidden="1"/>
    <cellStyle name="超链接" xfId="3165" builtinId="8" hidden="1"/>
    <cellStyle name="超链接" xfId="3167" builtinId="8" hidden="1"/>
    <cellStyle name="超链接" xfId="3169" builtinId="8" hidden="1"/>
    <cellStyle name="超链接" xfId="3171" builtinId="8" hidden="1"/>
    <cellStyle name="超链接" xfId="3173" builtinId="8" hidden="1"/>
    <cellStyle name="超链接" xfId="3175" builtinId="8" hidden="1"/>
    <cellStyle name="超链接" xfId="3177" builtinId="8" hidden="1"/>
    <cellStyle name="超链接" xfId="3179" builtinId="8" hidden="1"/>
    <cellStyle name="超链接" xfId="3181" builtinId="8" hidden="1"/>
    <cellStyle name="超链接" xfId="3183" builtinId="8" hidden="1"/>
    <cellStyle name="超链接" xfId="3185" builtinId="8" hidden="1"/>
    <cellStyle name="超链接" xfId="3187" builtinId="8" hidden="1"/>
    <cellStyle name="超链接" xfId="3189" builtinId="8" hidden="1"/>
    <cellStyle name="超链接" xfId="3191" builtinId="8" hidden="1"/>
    <cellStyle name="超链接" xfId="3193" builtinId="8" hidden="1"/>
    <cellStyle name="超链接" xfId="3195" builtinId="8" hidden="1"/>
    <cellStyle name="超链接" xfId="3197" builtinId="8" hidden="1"/>
    <cellStyle name="超链接" xfId="3199" builtinId="8" hidden="1"/>
    <cellStyle name="超链接" xfId="3201" builtinId="8" hidden="1"/>
    <cellStyle name="超链接" xfId="3203" builtinId="8" hidden="1"/>
    <cellStyle name="超链接" xfId="3205" builtinId="8" hidden="1"/>
    <cellStyle name="超链接" xfId="3207" builtinId="8" hidden="1"/>
    <cellStyle name="超链接" xfId="3209" builtinId="8" hidden="1"/>
    <cellStyle name="超链接" xfId="3211" builtinId="8" hidden="1"/>
    <cellStyle name="超链接" xfId="3213" builtinId="8" hidden="1"/>
    <cellStyle name="超链接" xfId="3215" builtinId="8" hidden="1"/>
    <cellStyle name="超链接" xfId="3217" builtinId="8" hidden="1"/>
    <cellStyle name="超链接" xfId="3219" builtinId="8" hidden="1"/>
    <cellStyle name="超链接" xfId="3221" builtinId="8" hidden="1"/>
    <cellStyle name="超链接" xfId="3223" builtinId="8" hidden="1"/>
    <cellStyle name="超链接" xfId="3225" builtinId="8" hidden="1"/>
    <cellStyle name="超链接" xfId="3227" builtinId="8" hidden="1"/>
    <cellStyle name="超链接" xfId="3229" builtinId="8" hidden="1"/>
    <cellStyle name="超链接" xfId="3231" builtinId="8" hidden="1"/>
    <cellStyle name="超链接" xfId="3233" builtinId="8" hidden="1"/>
    <cellStyle name="超链接" xfId="3235" builtinId="8" hidden="1"/>
    <cellStyle name="超链接" xfId="3237" builtinId="8" hidden="1"/>
    <cellStyle name="超链接" xfId="3239" builtinId="8" hidden="1"/>
    <cellStyle name="超链接" xfId="3241" builtinId="8" hidden="1"/>
    <cellStyle name="超链接" xfId="3243" builtinId="8" hidden="1"/>
    <cellStyle name="超链接" xfId="3245" builtinId="8" hidden="1"/>
    <cellStyle name="超链接" xfId="3247" builtinId="8" hidden="1"/>
    <cellStyle name="超链接" xfId="3249" builtinId="8" hidden="1"/>
    <cellStyle name="超链接" xfId="3251" builtinId="8" hidden="1"/>
    <cellStyle name="超链接" xfId="3253" builtinId="8" hidden="1"/>
    <cellStyle name="超链接" xfId="3255" builtinId="8" hidden="1"/>
    <cellStyle name="超链接" xfId="3257" builtinId="8" hidden="1"/>
    <cellStyle name="超链接" xfId="3259" builtinId="8" hidden="1"/>
    <cellStyle name="超链接" xfId="3261" builtinId="8" hidden="1"/>
    <cellStyle name="超链接" xfId="3263" builtinId="8" hidden="1"/>
    <cellStyle name="超链接" xfId="3265" builtinId="8" hidden="1"/>
    <cellStyle name="超链接" xfId="3267" builtinId="8" hidden="1"/>
    <cellStyle name="超链接" xfId="3269" builtinId="8" hidden="1"/>
    <cellStyle name="超链接" xfId="3271" builtinId="8" hidden="1"/>
    <cellStyle name="超链接" xfId="3273" builtinId="8" hidden="1"/>
    <cellStyle name="超链接" xfId="3275" builtinId="8" hidden="1"/>
    <cellStyle name="超链接" xfId="3277" builtinId="8" hidden="1"/>
    <cellStyle name="超链接" xfId="3279" builtinId="8" hidden="1"/>
    <cellStyle name="超链接" xfId="3281" builtinId="8" hidden="1"/>
    <cellStyle name="超链接" xfId="3283" builtinId="8" hidden="1"/>
    <cellStyle name="超链接" xfId="3285" builtinId="8" hidden="1"/>
    <cellStyle name="超链接" xfId="3287" builtinId="8" hidden="1"/>
    <cellStyle name="超链接" xfId="3289" builtinId="8" hidden="1"/>
    <cellStyle name="超链接" xfId="3291" builtinId="8" hidden="1"/>
    <cellStyle name="超链接" xfId="3293" builtinId="8" hidden="1"/>
    <cellStyle name="超链接" xfId="3295" builtinId="8" hidden="1"/>
    <cellStyle name="超链接" xfId="3297" builtinId="8" hidden="1"/>
    <cellStyle name="超链接" xfId="3299" builtinId="8" hidden="1"/>
    <cellStyle name="超链接" xfId="3301" builtinId="8" hidden="1"/>
    <cellStyle name="超链接" xfId="3303" builtinId="8" hidden="1"/>
    <cellStyle name="超链接" xfId="3305" builtinId="8" hidden="1"/>
    <cellStyle name="超链接" xfId="3307" builtinId="8" hidden="1"/>
    <cellStyle name="超链接" xfId="3309" builtinId="8" hidden="1"/>
    <cellStyle name="超链接" xfId="3311" builtinId="8" hidden="1"/>
    <cellStyle name="超链接" xfId="3313" builtinId="8" hidden="1"/>
    <cellStyle name="超链接" xfId="3315" builtinId="8" hidden="1"/>
    <cellStyle name="超链接" xfId="3317" builtinId="8" hidden="1"/>
    <cellStyle name="超链接" xfId="3319" builtinId="8" hidden="1"/>
    <cellStyle name="超链接" xfId="3321" builtinId="8" hidden="1"/>
    <cellStyle name="超链接" xfId="3323" builtinId="8" hidden="1"/>
    <cellStyle name="超链接" xfId="3325" builtinId="8" hidden="1"/>
    <cellStyle name="超链接" xfId="3327" builtinId="8" hidden="1"/>
    <cellStyle name="超链接" xfId="3329" builtinId="8" hidden="1"/>
    <cellStyle name="超链接" xfId="3331" builtinId="8" hidden="1"/>
    <cellStyle name="超链接" xfId="3333" builtinId="8" hidden="1"/>
    <cellStyle name="超链接" xfId="3335" builtinId="8" hidden="1"/>
    <cellStyle name="超链接" xfId="3337" builtinId="8" hidden="1"/>
    <cellStyle name="超链接" xfId="3339" builtinId="8" hidden="1"/>
    <cellStyle name="超链接" xfId="3341" builtinId="8" hidden="1"/>
    <cellStyle name="超链接" xfId="3343" builtinId="8" hidden="1"/>
    <cellStyle name="超链接" xfId="3345" builtinId="8" hidden="1"/>
    <cellStyle name="超链接" xfId="3347" builtinId="8" hidden="1"/>
    <cellStyle name="超链接" xfId="3349" builtinId="8" hidden="1"/>
    <cellStyle name="超链接" xfId="3351" builtinId="8" hidden="1"/>
    <cellStyle name="超链接" xfId="3353" builtinId="8" hidden="1"/>
    <cellStyle name="超链接" xfId="3355" builtinId="8" hidden="1"/>
    <cellStyle name="超链接" xfId="3357" builtinId="8" hidden="1"/>
    <cellStyle name="超链接" xfId="3359" builtinId="8" hidden="1"/>
    <cellStyle name="超链接" xfId="3361" builtinId="8" hidden="1"/>
    <cellStyle name="超链接" xfId="3363" builtinId="8" hidden="1"/>
    <cellStyle name="超链接" xfId="3365" builtinId="8" hidden="1"/>
    <cellStyle name="超链接" xfId="3367" builtinId="8" hidden="1"/>
    <cellStyle name="超链接" xfId="3369" builtinId="8" hidden="1"/>
    <cellStyle name="超链接" xfId="3371" builtinId="8" hidden="1"/>
    <cellStyle name="超链接" xfId="3373" builtinId="8" hidden="1"/>
    <cellStyle name="超链接" xfId="3375" builtinId="8" hidden="1"/>
    <cellStyle name="超链接" xfId="3377" builtinId="8" hidden="1"/>
    <cellStyle name="超链接" xfId="3379" builtinId="8" hidden="1"/>
    <cellStyle name="超链接" xfId="3381" builtinId="8" hidden="1"/>
    <cellStyle name="超链接" xfId="3383" builtinId="8" hidden="1"/>
    <cellStyle name="超链接" xfId="3385" builtinId="8" hidden="1"/>
    <cellStyle name="超链接" xfId="3387" builtinId="8" hidden="1"/>
    <cellStyle name="超链接" xfId="3389" builtinId="8" hidden="1"/>
    <cellStyle name="超链接" xfId="3391" builtinId="8" hidden="1"/>
    <cellStyle name="超链接" xfId="3393" builtinId="8" hidden="1"/>
    <cellStyle name="超链接" xfId="3395" builtinId="8" hidden="1"/>
    <cellStyle name="超链接" xfId="3397" builtinId="8" hidden="1"/>
    <cellStyle name="超链接" xfId="3399" builtinId="8" hidden="1"/>
    <cellStyle name="超链接" xfId="3401" builtinId="8" hidden="1"/>
    <cellStyle name="超链接" xfId="3403" builtinId="8" hidden="1"/>
    <cellStyle name="超链接" xfId="3405" builtinId="8" hidden="1"/>
    <cellStyle name="超链接" xfId="3407" builtinId="8" hidden="1"/>
    <cellStyle name="超链接" xfId="3409" builtinId="8" hidden="1"/>
    <cellStyle name="超链接" xfId="3411" builtinId="8" hidden="1"/>
    <cellStyle name="超链接" xfId="3413" builtinId="8" hidden="1"/>
    <cellStyle name="超链接" xfId="3415" builtinId="8" hidden="1"/>
    <cellStyle name="超链接" xfId="3417" builtinId="8" hidden="1"/>
    <cellStyle name="超链接" xfId="3419" builtinId="8" hidden="1"/>
    <cellStyle name="超链接" xfId="3421" builtinId="8" hidden="1"/>
    <cellStyle name="超链接" xfId="3423" builtinId="8" hidden="1"/>
    <cellStyle name="超链接" xfId="3425" builtinId="8" hidden="1"/>
    <cellStyle name="超链接" xfId="3427" builtinId="8" hidden="1"/>
    <cellStyle name="超链接" xfId="3429" builtinId="8" hidden="1"/>
    <cellStyle name="超链接" xfId="3431" builtinId="8" hidden="1"/>
    <cellStyle name="超链接" xfId="3433" builtinId="8" hidden="1"/>
    <cellStyle name="超链接" xfId="3435" builtinId="8" hidden="1"/>
    <cellStyle name="超链接" xfId="3437" builtinId="8" hidden="1"/>
    <cellStyle name="超链接" xfId="3439" builtinId="8" hidden="1"/>
    <cellStyle name="超链接" xfId="3441" builtinId="8" hidden="1"/>
    <cellStyle name="超链接" xfId="3443" builtinId="8" hidden="1"/>
    <cellStyle name="超链接" xfId="3445" builtinId="8" hidden="1"/>
    <cellStyle name="超链接" xfId="3447" builtinId="8" hidden="1"/>
    <cellStyle name="超链接" xfId="3449" builtinId="8" hidden="1"/>
    <cellStyle name="超链接" xfId="3451" builtinId="8" hidden="1"/>
    <cellStyle name="超链接" xfId="3453" builtinId="8" hidden="1"/>
    <cellStyle name="超链接" xfId="3455" builtinId="8" hidden="1"/>
    <cellStyle name="超链接" xfId="3457" builtinId="8" hidden="1"/>
    <cellStyle name="超链接" xfId="3459" builtinId="8" hidden="1"/>
    <cellStyle name="超链接" xfId="3461" builtinId="8" hidden="1"/>
    <cellStyle name="超链接" xfId="3463" builtinId="8" hidden="1"/>
    <cellStyle name="超链接" xfId="3465" builtinId="8" hidden="1"/>
    <cellStyle name="超链接" xfId="3467" builtinId="8" hidden="1"/>
    <cellStyle name="超链接" xfId="3469" builtinId="8" hidden="1"/>
    <cellStyle name="超链接" xfId="3471" builtinId="8" hidden="1"/>
    <cellStyle name="超链接" xfId="3473" builtinId="8" hidden="1"/>
    <cellStyle name="超链接" xfId="3475" builtinId="8" hidden="1"/>
    <cellStyle name="超链接" xfId="3477" builtinId="8" hidden="1"/>
    <cellStyle name="超链接" xfId="3479" builtinId="8" hidden="1"/>
    <cellStyle name="超链接" xfId="3481" builtinId="8" hidden="1"/>
    <cellStyle name="超链接" xfId="3483" builtinId="8" hidden="1"/>
    <cellStyle name="超链接" xfId="3485" builtinId="8" hidden="1"/>
    <cellStyle name="超链接" xfId="3487" builtinId="8" hidden="1"/>
    <cellStyle name="超链接" xfId="3489" builtinId="8" hidden="1"/>
    <cellStyle name="超链接" xfId="3491" builtinId="8" hidden="1"/>
    <cellStyle name="超链接" xfId="3493" builtinId="8" hidden="1"/>
    <cellStyle name="超链接" xfId="3495" builtinId="8" hidden="1"/>
    <cellStyle name="超链接" xfId="3497" builtinId="8" hidden="1"/>
    <cellStyle name="超链接" xfId="3499" builtinId="8" hidden="1"/>
    <cellStyle name="超链接" xfId="3501" builtinId="8" hidden="1"/>
    <cellStyle name="超链接" xfId="3503" builtinId="8" hidden="1"/>
    <cellStyle name="超链接" xfId="3505" builtinId="8" hidden="1"/>
    <cellStyle name="超链接" xfId="3507" builtinId="8" hidden="1"/>
    <cellStyle name="超链接" xfId="3509" builtinId="8" hidden="1"/>
    <cellStyle name="超链接" xfId="3511" builtinId="8" hidden="1"/>
    <cellStyle name="超链接" xfId="3513" builtinId="8" hidden="1"/>
    <cellStyle name="超链接" xfId="3515" builtinId="8" hidden="1"/>
    <cellStyle name="超链接" xfId="3517" builtinId="8" hidden="1"/>
    <cellStyle name="超链接" xfId="3519" builtinId="8" hidden="1"/>
    <cellStyle name="超链接" xfId="3521" builtinId="8" hidden="1"/>
    <cellStyle name="超链接" xfId="3523" builtinId="8" hidden="1"/>
    <cellStyle name="超链接" xfId="3525" builtinId="8" hidden="1"/>
    <cellStyle name="超链接" xfId="3527" builtinId="8" hidden="1"/>
    <cellStyle name="超链接" xfId="3529" builtinId="8" hidden="1"/>
    <cellStyle name="超链接" xfId="3531" builtinId="8" hidden="1"/>
    <cellStyle name="超链接" xfId="3533" builtinId="8" hidden="1"/>
    <cellStyle name="超链接" xfId="3535" builtinId="8" hidden="1"/>
    <cellStyle name="超链接" xfId="3537" builtinId="8" hidden="1"/>
    <cellStyle name="超链接" xfId="3539" builtinId="8" hidden="1"/>
    <cellStyle name="超链接" xfId="3541" builtinId="8" hidden="1"/>
    <cellStyle name="超链接" xfId="3543" builtinId="8" hidden="1"/>
    <cellStyle name="超链接" xfId="3545" builtinId="8" hidden="1"/>
    <cellStyle name="超链接" xfId="3547" builtinId="8" hidden="1"/>
    <cellStyle name="超链接" xfId="3549" builtinId="8" hidden="1"/>
    <cellStyle name="超链接" xfId="3551" builtinId="8" hidden="1"/>
    <cellStyle name="超链接" xfId="3553" builtinId="8" hidden="1"/>
    <cellStyle name="超链接" xfId="3555" builtinId="8" hidden="1"/>
    <cellStyle name="超链接" xfId="3557" builtinId="8" hidden="1"/>
    <cellStyle name="超链接" xfId="3559" builtinId="8" hidden="1"/>
    <cellStyle name="超链接" xfId="3561" builtinId="8" hidden="1"/>
    <cellStyle name="超链接" xfId="3563" builtinId="8" hidden="1"/>
    <cellStyle name="超链接" xfId="3565" builtinId="8" hidden="1"/>
    <cellStyle name="超链接" xfId="3567" builtinId="8" hidden="1"/>
    <cellStyle name="超链接" xfId="3569" builtinId="8" hidden="1"/>
    <cellStyle name="超链接" xfId="3571" builtinId="8" hidden="1"/>
    <cellStyle name="超链接" xfId="3573" builtinId="8" hidden="1"/>
    <cellStyle name="超链接" xfId="3575" builtinId="8" hidden="1"/>
    <cellStyle name="超链接" xfId="3577" builtinId="8" hidden="1"/>
    <cellStyle name="超链接" xfId="3579" builtinId="8" hidden="1"/>
    <cellStyle name="超链接" xfId="3581" builtinId="8" hidden="1"/>
    <cellStyle name="超链接" xfId="3583" builtinId="8" hidden="1"/>
    <cellStyle name="超链接" xfId="3585" builtinId="8" hidden="1"/>
    <cellStyle name="超链接" xfId="3587" builtinId="8" hidden="1"/>
    <cellStyle name="超链接" xfId="3589" builtinId="8" hidden="1"/>
    <cellStyle name="超链接" xfId="3591" builtinId="8" hidden="1"/>
    <cellStyle name="超链接" xfId="3593" builtinId="8" hidden="1"/>
    <cellStyle name="超链接" xfId="3595" builtinId="8" hidden="1"/>
    <cellStyle name="超链接" xfId="3597" builtinId="8" hidden="1"/>
    <cellStyle name="超链接" xfId="3599" builtinId="8" hidden="1"/>
    <cellStyle name="超链接" xfId="3601" builtinId="8" hidden="1"/>
    <cellStyle name="超链接" xfId="3603" builtinId="8" hidden="1"/>
    <cellStyle name="超链接" xfId="3605" builtinId="8" hidden="1"/>
    <cellStyle name="超链接" xfId="3607" builtinId="8" hidden="1"/>
    <cellStyle name="超链接" xfId="3609" builtinId="8" hidden="1"/>
    <cellStyle name="超链接" xfId="3611" builtinId="8" hidden="1"/>
    <cellStyle name="超链接" xfId="3613" builtinId="8" hidden="1"/>
    <cellStyle name="超链接" xfId="3615" builtinId="8" hidden="1"/>
    <cellStyle name="超链接" xfId="3617" builtinId="8" hidden="1"/>
    <cellStyle name="超链接" xfId="3619" builtinId="8" hidden="1"/>
    <cellStyle name="超链接" xfId="3621" builtinId="8" hidden="1"/>
    <cellStyle name="超链接" xfId="3623" builtinId="8" hidden="1"/>
    <cellStyle name="超链接" xfId="3625" builtinId="8" hidden="1"/>
    <cellStyle name="超链接" xfId="3627" builtinId="8" hidden="1"/>
    <cellStyle name="超链接" xfId="3629" builtinId="8" hidden="1"/>
    <cellStyle name="超链接" xfId="3631" builtinId="8" hidden="1"/>
    <cellStyle name="超链接" xfId="3633" builtinId="8" hidden="1"/>
    <cellStyle name="超链接" xfId="3635" builtinId="8" hidden="1"/>
    <cellStyle name="超链接" xfId="3637" builtinId="8" hidden="1"/>
    <cellStyle name="超链接" xfId="3639" builtinId="8" hidden="1"/>
    <cellStyle name="超链接" xfId="3641" builtinId="8" hidden="1"/>
    <cellStyle name="超链接" xfId="3643" builtinId="8" hidden="1"/>
    <cellStyle name="超链接" xfId="3645" builtinId="8" hidden="1"/>
    <cellStyle name="超链接" xfId="3647" builtinId="8" hidden="1"/>
    <cellStyle name="超链接" xfId="3649" builtinId="8" hidden="1"/>
    <cellStyle name="超链接" xfId="3651" builtinId="8" hidden="1"/>
    <cellStyle name="超链接" xfId="3653" builtinId="8" hidden="1"/>
    <cellStyle name="超链接" xfId="3655" builtinId="8" hidden="1"/>
    <cellStyle name="超链接" xfId="3657" builtinId="8" hidden="1"/>
    <cellStyle name="超链接" xfId="3659" builtinId="8" hidden="1"/>
    <cellStyle name="超链接" xfId="3661" builtinId="8" hidden="1"/>
    <cellStyle name="超链接" xfId="3663" builtinId="8" hidden="1"/>
    <cellStyle name="超链接" xfId="3665" builtinId="8" hidden="1"/>
    <cellStyle name="超链接" xfId="3667" builtinId="8" hidden="1"/>
    <cellStyle name="超链接" xfId="3669" builtinId="8" hidden="1"/>
    <cellStyle name="超链接" xfId="3671" builtinId="8" hidden="1"/>
    <cellStyle name="超链接" xfId="3673" builtinId="8" hidden="1"/>
    <cellStyle name="超链接" xfId="3675" builtinId="8" hidden="1"/>
    <cellStyle name="超链接" xfId="3677" builtinId="8" hidden="1"/>
    <cellStyle name="超链接" xfId="3679" builtinId="8" hidden="1"/>
    <cellStyle name="超链接" xfId="3681" builtinId="8" hidden="1"/>
    <cellStyle name="超链接" xfId="3683" builtinId="8" hidden="1"/>
    <cellStyle name="超链接" xfId="3685" builtinId="8" hidden="1"/>
    <cellStyle name="超链接" xfId="3687" builtinId="8" hidden="1"/>
    <cellStyle name="超链接" xfId="3689" builtinId="8" hidden="1"/>
    <cellStyle name="超链接" xfId="3691" builtinId="8" hidden="1"/>
    <cellStyle name="超链接" xfId="3693" builtinId="8" hidden="1"/>
    <cellStyle name="超链接" xfId="3695" builtinId="8" hidden="1"/>
    <cellStyle name="超链接" xfId="3697" builtinId="8" hidden="1"/>
    <cellStyle name="超链接" xfId="3699" builtinId="8" hidden="1"/>
    <cellStyle name="超链接" xfId="3701" builtinId="8" hidden="1"/>
    <cellStyle name="超链接" xfId="3703" builtinId="8" hidden="1"/>
    <cellStyle name="超链接" xfId="3705" builtinId="8" hidden="1"/>
    <cellStyle name="超链接" xfId="3707" builtinId="8" hidden="1"/>
    <cellStyle name="超链接" xfId="3709" builtinId="8" hidden="1"/>
    <cellStyle name="超链接" xfId="3711" builtinId="8" hidden="1"/>
    <cellStyle name="超链接" xfId="3713" builtinId="8" hidden="1"/>
    <cellStyle name="超链接" xfId="3715" builtinId="8" hidden="1"/>
    <cellStyle name="超链接" xfId="3717" builtinId="8" hidden="1"/>
    <cellStyle name="超链接" xfId="3719" builtinId="8" hidden="1"/>
    <cellStyle name="超链接" xfId="3721" builtinId="8" hidden="1"/>
    <cellStyle name="超链接" xfId="3723" builtinId="8" hidden="1"/>
    <cellStyle name="超链接" xfId="3725" builtinId="8" hidden="1"/>
    <cellStyle name="超链接" xfId="3727" builtinId="8" hidden="1"/>
    <cellStyle name="超链接" xfId="3729" builtinId="8" hidden="1"/>
    <cellStyle name="超链接" xfId="3731" builtinId="8" hidden="1"/>
    <cellStyle name="超链接" xfId="3733" builtinId="8" hidden="1"/>
    <cellStyle name="超链接" xfId="3735" builtinId="8" hidden="1"/>
    <cellStyle name="超链接" xfId="3737" builtinId="8" hidden="1"/>
    <cellStyle name="超链接" xfId="3739" builtinId="8" hidden="1"/>
    <cellStyle name="超链接" xfId="3741" builtinId="8" hidden="1"/>
    <cellStyle name="超链接" xfId="3743" builtinId="8" hidden="1"/>
    <cellStyle name="超链接" xfId="3745" builtinId="8" hidden="1"/>
    <cellStyle name="超链接" xfId="3747" builtinId="8" hidden="1"/>
    <cellStyle name="超链接" xfId="3749" builtinId="8" hidden="1"/>
    <cellStyle name="超链接" xfId="3751" builtinId="8" hidden="1"/>
    <cellStyle name="超链接" xfId="3753" builtinId="8" hidden="1"/>
    <cellStyle name="超链接" xfId="3755" builtinId="8" hidden="1"/>
    <cellStyle name="超链接" xfId="3757" builtinId="8" hidden="1"/>
    <cellStyle name="超链接" xfId="3759" builtinId="8" hidden="1"/>
    <cellStyle name="超链接" xfId="3761" builtinId="8" hidden="1"/>
    <cellStyle name="超链接" xfId="3763" builtinId="8" hidden="1"/>
    <cellStyle name="超链接" xfId="3765" builtinId="8" hidden="1"/>
    <cellStyle name="超链接" xfId="3767" builtinId="8" hidden="1"/>
    <cellStyle name="超链接" xfId="3769" builtinId="8" hidden="1"/>
    <cellStyle name="超链接" xfId="3771" builtinId="8" hidden="1"/>
    <cellStyle name="超链接" xfId="3773" builtinId="8" hidden="1"/>
    <cellStyle name="超链接" xfId="3775" builtinId="8" hidden="1"/>
    <cellStyle name="超链接" xfId="3777" builtinId="8" hidden="1"/>
    <cellStyle name="超链接" xfId="3779" builtinId="8" hidden="1"/>
    <cellStyle name="超链接" xfId="3781" builtinId="8" hidden="1"/>
    <cellStyle name="超链接" xfId="3783" builtinId="8" hidden="1"/>
    <cellStyle name="超链接" xfId="3785" builtinId="8" hidden="1"/>
    <cellStyle name="超链接" xfId="3787" builtinId="8" hidden="1"/>
    <cellStyle name="超链接" xfId="3789" builtinId="8" hidden="1"/>
    <cellStyle name="超链接" xfId="3791" builtinId="8" hidden="1"/>
    <cellStyle name="超链接" xfId="3793" builtinId="8" hidden="1"/>
    <cellStyle name="超链接" xfId="3795" builtinId="8" hidden="1"/>
    <cellStyle name="超链接" xfId="3797" builtinId="8" hidden="1"/>
    <cellStyle name="超链接" xfId="3799" builtinId="8" hidden="1"/>
    <cellStyle name="超链接" xfId="3801" builtinId="8" hidden="1"/>
    <cellStyle name="超链接" xfId="3803" builtinId="8" hidden="1"/>
    <cellStyle name="超链接" xfId="3805" builtinId="8" hidden="1"/>
    <cellStyle name="超链接" xfId="3807" builtinId="8" hidden="1"/>
    <cellStyle name="超链接" xfId="3809" builtinId="8" hidden="1"/>
    <cellStyle name="超链接" xfId="3811" builtinId="8" hidden="1"/>
    <cellStyle name="超链接" xfId="3813" builtinId="8" hidden="1"/>
    <cellStyle name="超链接" xfId="3815" builtinId="8" hidden="1"/>
    <cellStyle name="超链接" xfId="3817" builtinId="8" hidden="1"/>
    <cellStyle name="超链接" xfId="3819" builtinId="8" hidden="1"/>
    <cellStyle name="超链接" xfId="3821" builtinId="8" hidden="1"/>
    <cellStyle name="超链接" xfId="3823" builtinId="8" hidden="1"/>
    <cellStyle name="超链接" xfId="3825" builtinId="8" hidden="1"/>
    <cellStyle name="超链接" xfId="3827" builtinId="8" hidden="1"/>
    <cellStyle name="超链接" xfId="3829" builtinId="8" hidden="1"/>
    <cellStyle name="超链接" xfId="3831" builtinId="8" hidden="1"/>
    <cellStyle name="超链接" xfId="3833" builtinId="8" hidden="1"/>
    <cellStyle name="超链接" xfId="3835" builtinId="8" hidden="1"/>
    <cellStyle name="超链接" xfId="3837" builtinId="8" hidden="1"/>
    <cellStyle name="超链接" xfId="3839" builtinId="8" hidden="1"/>
    <cellStyle name="超链接" xfId="3841" builtinId="8" hidden="1"/>
    <cellStyle name="超链接" xfId="3843" builtinId="8" hidden="1"/>
    <cellStyle name="超链接" xfId="3845" builtinId="8" hidden="1"/>
    <cellStyle name="超链接" xfId="3847" builtinId="8" hidden="1"/>
    <cellStyle name="超链接" xfId="3849" builtinId="8" hidden="1"/>
    <cellStyle name="超链接" xfId="3851" builtinId="8" hidden="1"/>
    <cellStyle name="超链接" xfId="3853" builtinId="8" hidden="1"/>
    <cellStyle name="超链接" xfId="3855" builtinId="8" hidden="1"/>
    <cellStyle name="超链接" xfId="3857" builtinId="8" hidden="1"/>
    <cellStyle name="超链接" xfId="3859" builtinId="8" hidden="1"/>
    <cellStyle name="超链接" xfId="3861" builtinId="8" hidden="1"/>
    <cellStyle name="超链接" xfId="3863" builtinId="8" hidden="1"/>
    <cellStyle name="超链接" xfId="3865" builtinId="8" hidden="1"/>
    <cellStyle name="超链接" xfId="3867" builtinId="8" hidden="1"/>
    <cellStyle name="超链接" xfId="3869" builtinId="8" hidden="1"/>
    <cellStyle name="超链接" xfId="3871" builtinId="8" hidden="1"/>
    <cellStyle name="超链接" xfId="3873" builtinId="8" hidden="1"/>
    <cellStyle name="超链接" xfId="3875" builtinId="8" hidden="1"/>
    <cellStyle name="超链接" xfId="3877" builtinId="8" hidden="1"/>
    <cellStyle name="超链接" xfId="3879" builtinId="8" hidden="1"/>
    <cellStyle name="超链接" xfId="3881" builtinId="8" hidden="1"/>
    <cellStyle name="超链接" xfId="3883" builtinId="8" hidden="1"/>
    <cellStyle name="超链接" xfId="3885" builtinId="8" hidden="1"/>
    <cellStyle name="超链接" xfId="3887" builtinId="8" hidden="1"/>
    <cellStyle name="超链接" xfId="3889" builtinId="8" hidden="1"/>
    <cellStyle name="超链接" xfId="3891" builtinId="8" hidden="1"/>
    <cellStyle name="超链接" xfId="3893" builtinId="8" hidden="1"/>
    <cellStyle name="超链接" xfId="3895" builtinId="8" hidden="1"/>
    <cellStyle name="超链接" xfId="3897" builtinId="8" hidden="1"/>
    <cellStyle name="超链接" xfId="3899" builtinId="8" hidden="1"/>
    <cellStyle name="超链接" xfId="3901" builtinId="8" hidden="1"/>
    <cellStyle name="超链接" xfId="3903" builtinId="8" hidden="1"/>
    <cellStyle name="超链接" xfId="3905" builtinId="8" hidden="1"/>
    <cellStyle name="超链接" xfId="3907" builtinId="8" hidden="1"/>
    <cellStyle name="超链接" xfId="3909" builtinId="8" hidden="1"/>
    <cellStyle name="超链接" xfId="3911" builtinId="8" hidden="1"/>
    <cellStyle name="超链接" xfId="3913" builtinId="8" hidden="1"/>
    <cellStyle name="超链接" xfId="3915" builtinId="8" hidden="1"/>
    <cellStyle name="超链接" xfId="3917" builtinId="8" hidden="1"/>
    <cellStyle name="超链接" xfId="3919" builtinId="8" hidden="1"/>
    <cellStyle name="超链接" xfId="3921" builtinId="8" hidden="1"/>
    <cellStyle name="超链接" xfId="3923" builtinId="8" hidden="1"/>
    <cellStyle name="超链接" xfId="3925" builtinId="8" hidden="1"/>
    <cellStyle name="超链接" xfId="3927" builtinId="8" hidden="1"/>
    <cellStyle name="超链接" xfId="3929" builtinId="8" hidden="1"/>
    <cellStyle name="超链接" xfId="3931" builtinId="8" hidden="1"/>
    <cellStyle name="超链接" xfId="3933" builtinId="8" hidden="1"/>
    <cellStyle name="超链接" xfId="3935" builtinId="8" hidden="1"/>
    <cellStyle name="超链接" xfId="3937" builtinId="8" hidden="1"/>
    <cellStyle name="超链接" xfId="3939" builtinId="8" hidden="1"/>
    <cellStyle name="超链接" xfId="3941" builtinId="8" hidden="1"/>
    <cellStyle name="超链接" xfId="3943" builtinId="8" hidden="1"/>
    <cellStyle name="超链接" xfId="3945" builtinId="8" hidden="1"/>
    <cellStyle name="超链接" xfId="3947" builtinId="8" hidden="1"/>
    <cellStyle name="超链接" xfId="3949" builtinId="8" hidden="1"/>
    <cellStyle name="超链接" xfId="3951" builtinId="8" hidden="1"/>
    <cellStyle name="超链接" xfId="3953" builtinId="8" hidden="1"/>
    <cellStyle name="超链接" xfId="3955" builtinId="8" hidden="1"/>
    <cellStyle name="超链接" xfId="3957" builtinId="8" hidden="1"/>
    <cellStyle name="超链接" xfId="3959" builtinId="8" hidden="1"/>
    <cellStyle name="超链接" xfId="3961" builtinId="8" hidden="1"/>
    <cellStyle name="超链接" xfId="3963" builtinId="8" hidden="1"/>
    <cellStyle name="超链接" xfId="3965" builtinId="8" hidden="1"/>
    <cellStyle name="超链接" xfId="3967" builtinId="8" hidden="1"/>
    <cellStyle name="超链接" xfId="3969" builtinId="8" hidden="1"/>
    <cellStyle name="超链接" xfId="3971" builtinId="8" hidden="1"/>
    <cellStyle name="超链接" xfId="3973" builtinId="8" hidden="1"/>
    <cellStyle name="超链接" xfId="3975" builtinId="8" hidden="1"/>
    <cellStyle name="超链接" xfId="3977" builtinId="8" hidden="1"/>
    <cellStyle name="超链接" xfId="3979" builtinId="8" hidden="1"/>
    <cellStyle name="超链接" xfId="3981" builtinId="8" hidden="1"/>
    <cellStyle name="超链接" xfId="3983" builtinId="8" hidden="1"/>
    <cellStyle name="超链接" xfId="3985" builtinId="8" hidden="1"/>
    <cellStyle name="超链接" xfId="3987" builtinId="8" hidden="1"/>
    <cellStyle name="超链接" xfId="3989" builtinId="8" hidden="1"/>
    <cellStyle name="超链接" xfId="3991" builtinId="8" hidden="1"/>
    <cellStyle name="超链接" xfId="3993" builtinId="8" hidden="1"/>
    <cellStyle name="超链接" xfId="3995" builtinId="8" hidden="1"/>
    <cellStyle name="超链接" xfId="3997" builtinId="8" hidden="1"/>
    <cellStyle name="超链接" xfId="3999" builtinId="8" hidden="1"/>
    <cellStyle name="超链接" xfId="4001" builtinId="8" hidden="1"/>
    <cellStyle name="超链接" xfId="4003" builtinId="8" hidden="1"/>
    <cellStyle name="超链接" xfId="4005" builtinId="8" hidden="1"/>
    <cellStyle name="超链接" xfId="4007" builtinId="8" hidden="1"/>
    <cellStyle name="超链接" xfId="4009" builtinId="8" hidden="1"/>
    <cellStyle name="超链接" xfId="4011" builtinId="8" hidden="1"/>
    <cellStyle name="超链接" xfId="4013" builtinId="8" hidden="1"/>
    <cellStyle name="超链接" xfId="4015" builtinId="8" hidden="1"/>
    <cellStyle name="超链接" xfId="4017" builtinId="8" hidden="1"/>
    <cellStyle name="超链接" xfId="4019" builtinId="8" hidden="1"/>
    <cellStyle name="超链接" xfId="4021" builtinId="8" hidden="1"/>
    <cellStyle name="超链接" xfId="4023" builtinId="8" hidden="1"/>
    <cellStyle name="超链接" xfId="4025" builtinId="8" hidden="1"/>
    <cellStyle name="超链接" xfId="4027" builtinId="8" hidden="1"/>
    <cellStyle name="超链接" xfId="4029" builtinId="8" hidden="1"/>
    <cellStyle name="超链接" xfId="4031" builtinId="8" hidden="1"/>
    <cellStyle name="超链接" xfId="4033" builtinId="8" hidden="1"/>
    <cellStyle name="超链接" xfId="4035" builtinId="8" hidden="1"/>
    <cellStyle name="超链接" xfId="4037" builtinId="8" hidden="1"/>
    <cellStyle name="超链接" xfId="4039" builtinId="8" hidden="1"/>
    <cellStyle name="超链接" xfId="4041" builtinId="8" hidden="1"/>
    <cellStyle name="超链接" xfId="4043" builtinId="8" hidden="1"/>
    <cellStyle name="超链接" xfId="4045" builtinId="8" hidden="1"/>
    <cellStyle name="超链接" xfId="4047" builtinId="8" hidden="1"/>
    <cellStyle name="超链接" xfId="4049" builtinId="8" hidden="1"/>
    <cellStyle name="超链接" xfId="4051" builtinId="8" hidden="1"/>
    <cellStyle name="超链接" xfId="4053" builtinId="8" hidden="1"/>
    <cellStyle name="超链接" xfId="4055" builtinId="8" hidden="1"/>
    <cellStyle name="超链接" xfId="4057" builtinId="8" hidden="1"/>
    <cellStyle name="超链接" xfId="4059" builtinId="8" hidden="1"/>
    <cellStyle name="超链接" xfId="4061" builtinId="8" hidden="1"/>
    <cellStyle name="超链接" xfId="4063" builtinId="8" hidden="1"/>
    <cellStyle name="超链接" xfId="4065" builtinId="8" hidden="1"/>
    <cellStyle name="超链接" xfId="4067" builtinId="8" hidden="1"/>
    <cellStyle name="超链接" xfId="4069" builtinId="8" hidden="1"/>
    <cellStyle name="超链接" xfId="4071" builtinId="8" hidden="1"/>
    <cellStyle name="超链接" xfId="4073" builtinId="8" hidden="1"/>
    <cellStyle name="超链接" xfId="4075" builtinId="8" hidden="1"/>
    <cellStyle name="超链接" xfId="4077" builtinId="8" hidden="1"/>
    <cellStyle name="超链接" xfId="4079" builtinId="8" hidden="1"/>
    <cellStyle name="超链接" xfId="4081" builtinId="8" hidden="1"/>
    <cellStyle name="超链接" xfId="4083" builtinId="8" hidden="1"/>
    <cellStyle name="超链接" xfId="4085" builtinId="8" hidden="1"/>
    <cellStyle name="超链接" xfId="4087" builtinId="8" hidden="1"/>
    <cellStyle name="超链接" xfId="4089" builtinId="8" hidden="1"/>
    <cellStyle name="超链接" xfId="4091" builtinId="8" hidden="1"/>
    <cellStyle name="超链接" xfId="4093" builtinId="8" hidden="1"/>
    <cellStyle name="超链接" xfId="4095" builtinId="8" hidden="1"/>
    <cellStyle name="超链接" xfId="4097" builtinId="8" hidden="1"/>
    <cellStyle name="超链接" xfId="4099" builtinId="8" hidden="1"/>
    <cellStyle name="超链接" xfId="4101" builtinId="8" hidden="1"/>
    <cellStyle name="超链接" xfId="4103" builtinId="8" hidden="1"/>
    <cellStyle name="超链接" xfId="4105" builtinId="8" hidden="1"/>
    <cellStyle name="超链接" xfId="4107" builtinId="8" hidden="1"/>
    <cellStyle name="超链接" xfId="4109" builtinId="8" hidden="1"/>
    <cellStyle name="超链接" xfId="4111" builtinId="8" hidden="1"/>
    <cellStyle name="超链接" xfId="4113" builtinId="8" hidden="1"/>
    <cellStyle name="超链接" xfId="4115" builtinId="8" hidden="1"/>
    <cellStyle name="超链接" xfId="4117" builtinId="8" hidden="1"/>
    <cellStyle name="超链接" xfId="4119" builtinId="8" hidden="1"/>
    <cellStyle name="超链接" xfId="4121" builtinId="8" hidden="1"/>
    <cellStyle name="超链接" xfId="4123" builtinId="8" hidden="1"/>
    <cellStyle name="超链接" xfId="4125" builtinId="8" hidden="1"/>
    <cellStyle name="超链接" xfId="4127" builtinId="8" hidden="1"/>
    <cellStyle name="超链接" xfId="4129" builtinId="8" hidden="1"/>
    <cellStyle name="超链接" xfId="4131" builtinId="8" hidden="1"/>
    <cellStyle name="超链接" xfId="4133" builtinId="8" hidden="1"/>
    <cellStyle name="超链接" xfId="4135" builtinId="8" hidden="1"/>
    <cellStyle name="超链接" xfId="4137" builtinId="8" hidden="1"/>
    <cellStyle name="超链接" xfId="4139" builtinId="8" hidden="1"/>
    <cellStyle name="超链接" xfId="4141" builtinId="8" hidden="1"/>
    <cellStyle name="超链接" xfId="4143" builtinId="8" hidden="1"/>
    <cellStyle name="超链接" xfId="4145" builtinId="8" hidden="1"/>
    <cellStyle name="超链接" xfId="4147" builtinId="8" hidden="1"/>
    <cellStyle name="超链接" xfId="4149" builtinId="8" hidden="1"/>
    <cellStyle name="超链接" xfId="4151" builtinId="8" hidden="1"/>
    <cellStyle name="超链接" xfId="4153" builtinId="8" hidden="1"/>
    <cellStyle name="超链接" xfId="4155" builtinId="8" hidden="1"/>
    <cellStyle name="超链接" xfId="4157" builtinId="8" hidden="1"/>
    <cellStyle name="超链接" xfId="4159" builtinId="8" hidden="1"/>
    <cellStyle name="超链接" xfId="4161" builtinId="8" hidden="1"/>
    <cellStyle name="超链接" xfId="4163" builtinId="8" hidden="1"/>
    <cellStyle name="超链接" xfId="4165" builtinId="8" hidden="1"/>
    <cellStyle name="超链接" xfId="4167" builtinId="8" hidden="1"/>
    <cellStyle name="超链接" xfId="4169" builtinId="8" hidden="1"/>
    <cellStyle name="超链接" xfId="4171" builtinId="8" hidden="1"/>
    <cellStyle name="超链接" xfId="4173" builtinId="8" hidden="1"/>
    <cellStyle name="超链接" xfId="4175" builtinId="8" hidden="1"/>
    <cellStyle name="超链接" xfId="4177" builtinId="8" hidden="1"/>
    <cellStyle name="超链接" xfId="4179" builtinId="8" hidden="1"/>
    <cellStyle name="超链接" xfId="4181" builtinId="8" hidden="1"/>
    <cellStyle name="超链接" xfId="4183" builtinId="8" hidden="1"/>
    <cellStyle name="超链接" xfId="4185" builtinId="8" hidden="1"/>
    <cellStyle name="超链接" xfId="4187" builtinId="8" hidden="1"/>
    <cellStyle name="超链接" xfId="4189" builtinId="8" hidden="1"/>
    <cellStyle name="超链接" xfId="4191" builtinId="8" hidden="1"/>
    <cellStyle name="超链接" xfId="4193" builtinId="8" hidden="1"/>
    <cellStyle name="超链接" xfId="4195" builtinId="8" hidden="1"/>
    <cellStyle name="超链接" xfId="4197" builtinId="8" hidden="1"/>
    <cellStyle name="超链接" xfId="4199" builtinId="8" hidden="1"/>
    <cellStyle name="超链接" xfId="4201" builtinId="8" hidden="1"/>
    <cellStyle name="超链接" xfId="4203" builtinId="8" hidden="1"/>
    <cellStyle name="超链接" xfId="4205" builtinId="8" hidden="1"/>
    <cellStyle name="超链接" xfId="4207" builtinId="8" hidden="1"/>
    <cellStyle name="超链接" xfId="4209" builtinId="8" hidden="1"/>
    <cellStyle name="超链接" xfId="4211" builtinId="8" hidden="1"/>
    <cellStyle name="超链接" xfId="4213" builtinId="8" hidden="1"/>
    <cellStyle name="超链接" xfId="4215" builtinId="8" hidden="1"/>
    <cellStyle name="超链接" xfId="4217" builtinId="8" hidden="1"/>
    <cellStyle name="超链接" xfId="4219" builtinId="8" hidden="1"/>
    <cellStyle name="超链接" xfId="4221" builtinId="8" hidden="1"/>
    <cellStyle name="超链接" xfId="4223" builtinId="8" hidden="1"/>
    <cellStyle name="超链接" xfId="4225" builtinId="8" hidden="1"/>
    <cellStyle name="超链接" xfId="4227" builtinId="8" hidden="1"/>
    <cellStyle name="超链接" xfId="4229" builtinId="8" hidden="1"/>
    <cellStyle name="超链接" xfId="4231" builtinId="8" hidden="1"/>
    <cellStyle name="超链接" xfId="4233" builtinId="8" hidden="1"/>
    <cellStyle name="超链接" xfId="4235" builtinId="8" hidden="1"/>
    <cellStyle name="超链接" xfId="4237" builtinId="8" hidden="1"/>
    <cellStyle name="超链接" xfId="4239" builtinId="8" hidden="1"/>
    <cellStyle name="超链接" xfId="4241" builtinId="8" hidden="1"/>
    <cellStyle name="超链接" xfId="4243" builtinId="8" hidden="1"/>
    <cellStyle name="超链接" xfId="4245" builtinId="8" hidden="1"/>
    <cellStyle name="超链接" xfId="4247" builtinId="8" hidden="1"/>
    <cellStyle name="超链接" xfId="4249" builtinId="8" hidden="1"/>
    <cellStyle name="超链接" xfId="4251" builtinId="8" hidden="1"/>
    <cellStyle name="超链接" xfId="4253" builtinId="8" hidden="1"/>
    <cellStyle name="超链接" xfId="4255" builtinId="8" hidden="1"/>
    <cellStyle name="超链接" xfId="4257" builtinId="8" hidden="1"/>
    <cellStyle name="超链接" xfId="4259" builtinId="8" hidden="1"/>
    <cellStyle name="超链接" xfId="4261" builtinId="8" hidden="1"/>
    <cellStyle name="超链接" xfId="4263" builtinId="8" hidden="1"/>
    <cellStyle name="超链接" xfId="4265" builtinId="8" hidden="1"/>
    <cellStyle name="超链接" xfId="4267" builtinId="8" hidden="1"/>
    <cellStyle name="超链接" xfId="4269" builtinId="8" hidden="1"/>
    <cellStyle name="超链接" xfId="4271" builtinId="8" hidden="1"/>
    <cellStyle name="超链接" xfId="4273" builtinId="8" hidden="1"/>
    <cellStyle name="超链接" xfId="4275" builtinId="8" hidden="1"/>
    <cellStyle name="超链接" xfId="4277" builtinId="8" hidden="1"/>
    <cellStyle name="超链接" xfId="4279" builtinId="8" hidden="1"/>
    <cellStyle name="超链接" xfId="4281" builtinId="8" hidden="1"/>
    <cellStyle name="超链接" xfId="4283" builtinId="8" hidden="1"/>
    <cellStyle name="超链接" xfId="4285" builtinId="8" hidden="1"/>
    <cellStyle name="超链接" xfId="4287" builtinId="8" hidden="1"/>
    <cellStyle name="超链接" xfId="4289" builtinId="8" hidden="1"/>
    <cellStyle name="超链接" xfId="4291" builtinId="8" hidden="1"/>
    <cellStyle name="超链接" xfId="4293" builtinId="8" hidden="1"/>
    <cellStyle name="超链接" xfId="4295" builtinId="8" hidden="1"/>
    <cellStyle name="超链接" xfId="4297" builtinId="8" hidden="1"/>
    <cellStyle name="超链接" xfId="4299" builtinId="8" hidden="1"/>
    <cellStyle name="超链接" xfId="4301" builtinId="8" hidden="1"/>
    <cellStyle name="超链接" xfId="4303" builtinId="8" hidden="1"/>
    <cellStyle name="超链接" xfId="4305" builtinId="8" hidden="1"/>
    <cellStyle name="超链接" xfId="4307" builtinId="8" hidden="1"/>
    <cellStyle name="超链接" xfId="4309" builtinId="8" hidden="1"/>
    <cellStyle name="超链接" xfId="4311" builtinId="8" hidden="1"/>
    <cellStyle name="超链接" xfId="4313" builtinId="8" hidden="1"/>
    <cellStyle name="超链接" xfId="4315" builtinId="8" hidden="1"/>
    <cellStyle name="超链接" xfId="4317" builtinId="8" hidden="1"/>
    <cellStyle name="超链接" xfId="4319" builtinId="8" hidden="1"/>
    <cellStyle name="超链接" xfId="4321" builtinId="8" hidden="1"/>
    <cellStyle name="超链接" xfId="4323" builtinId="8" hidden="1"/>
    <cellStyle name="超链接" xfId="4325" builtinId="8" hidden="1"/>
    <cellStyle name="超链接" xfId="4327" builtinId="8" hidden="1"/>
    <cellStyle name="超链接" xfId="4329" builtinId="8" hidden="1"/>
    <cellStyle name="超链接" xfId="4331" builtinId="8" hidden="1"/>
    <cellStyle name="超链接" xfId="4333" builtinId="8" hidden="1"/>
    <cellStyle name="超链接" xfId="4335" builtinId="8" hidden="1"/>
    <cellStyle name="超链接" xfId="4337" builtinId="8" hidden="1"/>
    <cellStyle name="超链接" xfId="4339" builtinId="8" hidden="1"/>
    <cellStyle name="超链接" xfId="4341" builtinId="8" hidden="1"/>
    <cellStyle name="超链接" xfId="4343" builtinId="8" hidden="1"/>
    <cellStyle name="超链接" xfId="4345" builtinId="8" hidden="1"/>
    <cellStyle name="超链接" xfId="4347" builtinId="8" hidden="1"/>
    <cellStyle name="超链接" xfId="4349" builtinId="8" hidden="1"/>
    <cellStyle name="超链接" xfId="4351" builtinId="8" hidden="1"/>
    <cellStyle name="超链接" xfId="4353" builtinId="8" hidden="1"/>
    <cellStyle name="超链接" xfId="4355" builtinId="8" hidden="1"/>
    <cellStyle name="超链接" xfId="4357" builtinId="8" hidden="1"/>
    <cellStyle name="超链接" xfId="4359" builtinId="8" hidden="1"/>
    <cellStyle name="超链接" xfId="4361" builtinId="8" hidden="1"/>
    <cellStyle name="超链接" xfId="4363" builtinId="8" hidden="1"/>
    <cellStyle name="超链接" xfId="4365" builtinId="8" hidden="1"/>
    <cellStyle name="超链接" xfId="4367" builtinId="8" hidden="1"/>
    <cellStyle name="超链接" xfId="4369" builtinId="8" hidden="1"/>
    <cellStyle name="超链接" xfId="4371" builtinId="8" hidden="1"/>
    <cellStyle name="超链接" xfId="4373" builtinId="8" hidden="1"/>
    <cellStyle name="超链接" xfId="4375" builtinId="8" hidden="1"/>
    <cellStyle name="超链接" xfId="4377" builtinId="8" hidden="1"/>
    <cellStyle name="超链接" xfId="4379" builtinId="8" hidden="1"/>
    <cellStyle name="超链接" xfId="4381" builtinId="8" hidden="1"/>
    <cellStyle name="超链接" xfId="4383" builtinId="8" hidden="1"/>
    <cellStyle name="超链接" xfId="4385" builtinId="8" hidden="1"/>
    <cellStyle name="超链接" xfId="4387" builtinId="8" hidden="1"/>
    <cellStyle name="超链接" xfId="4389" builtinId="8" hidden="1"/>
    <cellStyle name="超链接" xfId="4391" builtinId="8" hidden="1"/>
    <cellStyle name="超链接" xfId="4393" builtinId="8" hidden="1"/>
    <cellStyle name="超链接" xfId="4395" builtinId="8" hidden="1"/>
    <cellStyle name="超链接" xfId="4397" builtinId="8" hidden="1"/>
    <cellStyle name="超链接" xfId="4399" builtinId="8" hidden="1"/>
    <cellStyle name="超链接" xfId="4401" builtinId="8" hidden="1"/>
    <cellStyle name="超链接" xfId="4403" builtinId="8" hidden="1"/>
    <cellStyle name="超链接" xfId="4405" builtinId="8" hidden="1"/>
    <cellStyle name="超链接" xfId="4407" builtinId="8" hidden="1"/>
    <cellStyle name="超链接" xfId="4409" builtinId="8" hidden="1"/>
    <cellStyle name="超链接" xfId="4411" builtinId="8" hidden="1"/>
    <cellStyle name="超链接" xfId="4413" builtinId="8" hidden="1"/>
    <cellStyle name="超链接" xfId="4415" builtinId="8" hidden="1"/>
    <cellStyle name="超链接" xfId="4417" builtinId="8" hidden="1"/>
    <cellStyle name="超链接" xfId="4419" builtinId="8" hidden="1"/>
    <cellStyle name="超链接" xfId="4421" builtinId="8" hidden="1"/>
    <cellStyle name="超链接" xfId="4423" builtinId="8" hidden="1"/>
    <cellStyle name="超链接" xfId="4425" builtinId="8" hidden="1"/>
    <cellStyle name="超链接" xfId="4427" builtinId="8" hidden="1"/>
    <cellStyle name="超链接" xfId="4429" builtinId="8" hidden="1"/>
    <cellStyle name="超链接" xfId="4431" builtinId="8" hidden="1"/>
    <cellStyle name="超链接" xfId="4433" builtinId="8" hidden="1"/>
    <cellStyle name="超链接" xfId="4435" builtinId="8" hidden="1"/>
    <cellStyle name="超链接" xfId="4437" builtinId="8" hidden="1"/>
    <cellStyle name="超链接" xfId="4439" builtinId="8" hidden="1"/>
    <cellStyle name="超链接" xfId="4441" builtinId="8" hidden="1"/>
    <cellStyle name="超链接" xfId="4443" builtinId="8" hidden="1"/>
    <cellStyle name="超链接" xfId="4445" builtinId="8" hidden="1"/>
    <cellStyle name="超链接" xfId="4447" builtinId="8" hidden="1"/>
    <cellStyle name="超链接" xfId="4449" builtinId="8" hidden="1"/>
    <cellStyle name="超链接" xfId="4451" builtinId="8" hidden="1"/>
    <cellStyle name="超链接" xfId="4453" builtinId="8" hidden="1"/>
    <cellStyle name="超链接" xfId="4455" builtinId="8" hidden="1"/>
    <cellStyle name="超链接" xfId="4457" builtinId="8" hidden="1"/>
    <cellStyle name="超链接" xfId="4459" builtinId="8" hidden="1"/>
    <cellStyle name="超链接" xfId="4461" builtinId="8" hidden="1"/>
    <cellStyle name="超链接" xfId="4463" builtinId="8" hidden="1"/>
    <cellStyle name="超链接" xfId="4465" builtinId="8" hidden="1"/>
    <cellStyle name="超链接" xfId="4467" builtinId="8" hidden="1"/>
    <cellStyle name="超链接" xfId="4469" builtinId="8" hidden="1"/>
    <cellStyle name="超链接" xfId="4471" builtinId="8" hidden="1"/>
    <cellStyle name="超链接" xfId="4473" builtinId="8" hidden="1"/>
    <cellStyle name="超链接" xfId="4475" builtinId="8" hidden="1"/>
    <cellStyle name="超链接" xfId="4477" builtinId="8" hidden="1"/>
    <cellStyle name="超链接" xfId="4479" builtinId="8" hidden="1"/>
    <cellStyle name="超链接" xfId="4481" builtinId="8" hidden="1"/>
    <cellStyle name="超链接" xfId="4483" builtinId="8" hidden="1"/>
    <cellStyle name="超链接" xfId="4485" builtinId="8" hidden="1"/>
    <cellStyle name="超链接" xfId="4487" builtinId="8" hidden="1"/>
    <cellStyle name="超链接" xfId="4489" builtinId="8" hidden="1"/>
    <cellStyle name="超链接" xfId="4491" builtinId="8" hidden="1"/>
    <cellStyle name="超链接" xfId="4493" builtinId="8" hidden="1"/>
    <cellStyle name="超链接" xfId="4495" builtinId="8" hidden="1"/>
    <cellStyle name="超链接" xfId="4497" builtinId="8" hidden="1"/>
    <cellStyle name="超链接" xfId="4499" builtinId="8" hidden="1"/>
    <cellStyle name="超链接" xfId="4501" builtinId="8" hidden="1"/>
    <cellStyle name="超链接" xfId="4503" builtinId="8" hidden="1"/>
    <cellStyle name="超链接" xfId="4505" builtinId="8" hidden="1"/>
    <cellStyle name="超链接" xfId="4507" builtinId="8" hidden="1"/>
    <cellStyle name="超链接" xfId="4509" builtinId="8" hidden="1"/>
    <cellStyle name="超链接" xfId="4511" builtinId="8" hidden="1"/>
    <cellStyle name="超链接" xfId="4513" builtinId="8" hidden="1"/>
    <cellStyle name="超链接" xfId="4515" builtinId="8" hidden="1"/>
    <cellStyle name="超链接" xfId="4517" builtinId="8" hidden="1"/>
    <cellStyle name="超链接" xfId="4519" builtinId="8" hidden="1"/>
    <cellStyle name="超链接" xfId="4521" builtinId="8" hidden="1"/>
    <cellStyle name="超链接" xfId="4523" builtinId="8" hidden="1"/>
    <cellStyle name="超链接" xfId="4525" builtinId="8" hidden="1"/>
    <cellStyle name="超链接" xfId="4527" builtinId="8" hidden="1"/>
    <cellStyle name="超链接" xfId="4529" builtinId="8" hidden="1"/>
    <cellStyle name="超链接" xfId="4531" builtinId="8" hidden="1"/>
    <cellStyle name="超链接" xfId="4533" builtinId="8" hidden="1"/>
    <cellStyle name="超链接" xfId="4535" builtinId="8" hidden="1"/>
    <cellStyle name="超链接" xfId="4537" builtinId="8" hidden="1"/>
    <cellStyle name="超链接" xfId="4539" builtinId="8" hidden="1"/>
    <cellStyle name="超链接" xfId="4541" builtinId="8" hidden="1"/>
    <cellStyle name="超链接" xfId="4543" builtinId="8" hidden="1"/>
    <cellStyle name="超链接" xfId="4545" builtinId="8" hidden="1"/>
    <cellStyle name="超链接" xfId="4547" builtinId="8" hidden="1"/>
    <cellStyle name="超链接" xfId="4549" builtinId="8" hidden="1"/>
    <cellStyle name="超链接" xfId="4551" builtinId="8" hidden="1"/>
    <cellStyle name="超链接" xfId="4553" builtinId="8" hidden="1"/>
    <cellStyle name="超链接" xfId="4555" builtinId="8" hidden="1"/>
    <cellStyle name="超链接" xfId="4557" builtinId="8" hidden="1"/>
    <cellStyle name="超链接" xfId="4559" builtinId="8" hidden="1"/>
    <cellStyle name="超链接" xfId="4561" builtinId="8" hidden="1"/>
    <cellStyle name="超链接" xfId="4563" builtinId="8" hidden="1"/>
    <cellStyle name="超链接" xfId="4565" builtinId="8" hidden="1"/>
    <cellStyle name="超链接" xfId="4567" builtinId="8" hidden="1"/>
    <cellStyle name="超链接" xfId="4569" builtinId="8" hidden="1"/>
    <cellStyle name="超链接" xfId="4571" builtinId="8" hidden="1"/>
    <cellStyle name="超链接" xfId="4573" builtinId="8" hidden="1"/>
    <cellStyle name="超链接" xfId="4575" builtinId="8" hidden="1"/>
    <cellStyle name="超链接" xfId="4577" builtinId="8" hidden="1"/>
    <cellStyle name="超链接" xfId="4579" builtinId="8" hidden="1"/>
    <cellStyle name="超链接" xfId="4581" builtinId="8" hidden="1"/>
    <cellStyle name="超链接" xfId="4583" builtinId="8" hidden="1"/>
    <cellStyle name="超链接" xfId="4585" builtinId="8" hidden="1"/>
    <cellStyle name="超链接" xfId="4587" builtinId="8" hidden="1"/>
    <cellStyle name="超链接" xfId="4589" builtinId="8" hidden="1"/>
    <cellStyle name="超链接" xfId="4591" builtinId="8" hidden="1"/>
    <cellStyle name="超链接" xfId="4593" builtinId="8" hidden="1"/>
    <cellStyle name="超链接" xfId="4595" builtinId="8" hidden="1"/>
    <cellStyle name="超链接" xfId="4597" builtinId="8" hidden="1"/>
    <cellStyle name="超链接" xfId="4599" builtinId="8" hidden="1"/>
    <cellStyle name="超链接" xfId="4601" builtinId="8" hidden="1"/>
    <cellStyle name="超链接" xfId="4603" builtinId="8" hidden="1"/>
    <cellStyle name="超链接" xfId="4605" builtinId="8" hidden="1"/>
    <cellStyle name="超链接" xfId="4607" builtinId="8" hidden="1"/>
    <cellStyle name="超链接" xfId="4609" builtinId="8" hidden="1"/>
    <cellStyle name="超链接" xfId="4611" builtinId="8" hidden="1"/>
    <cellStyle name="超链接" xfId="4613" builtinId="8" hidden="1"/>
    <cellStyle name="超链接" xfId="4615" builtinId="8" hidden="1"/>
    <cellStyle name="超链接" xfId="4617" builtinId="8" hidden="1"/>
    <cellStyle name="超链接" xfId="4619" builtinId="8" hidden="1"/>
    <cellStyle name="超链接" xfId="4621" builtinId="8" hidden="1"/>
    <cellStyle name="超链接" xfId="4623" builtinId="8" hidden="1"/>
    <cellStyle name="超链接" xfId="4625" builtinId="8" hidden="1"/>
    <cellStyle name="超链接" xfId="4627" builtinId="8" hidden="1"/>
    <cellStyle name="超链接" xfId="4629" builtinId="8" hidden="1"/>
    <cellStyle name="超链接" xfId="4631" builtinId="8" hidden="1"/>
    <cellStyle name="超链接" xfId="4633" builtinId="8" hidden="1"/>
    <cellStyle name="超链接" xfId="4635" builtinId="8" hidden="1"/>
    <cellStyle name="超链接" xfId="4637" builtinId="8" hidden="1"/>
    <cellStyle name="超链接" xfId="4639" builtinId="8" hidden="1"/>
    <cellStyle name="超链接" xfId="4641" builtinId="8" hidden="1"/>
    <cellStyle name="超链接" xfId="4643" builtinId="8" hidden="1"/>
    <cellStyle name="超链接" xfId="4645" builtinId="8" hidden="1"/>
    <cellStyle name="超链接" xfId="4647" builtinId="8" hidden="1"/>
    <cellStyle name="超链接" xfId="4649" builtinId="8" hidden="1"/>
    <cellStyle name="超链接" xfId="4651" builtinId="8" hidden="1"/>
    <cellStyle name="超链接" xfId="4653" builtinId="8" hidden="1"/>
    <cellStyle name="超链接" xfId="4655" builtinId="8" hidden="1"/>
    <cellStyle name="超链接" xfId="4657" builtinId="8" hidden="1"/>
    <cellStyle name="超链接" xfId="4659" builtinId="8" hidden="1"/>
    <cellStyle name="超链接" xfId="4661" builtinId="8" hidden="1"/>
    <cellStyle name="超链接" xfId="4663" builtinId="8" hidden="1"/>
    <cellStyle name="超链接" xfId="4665" builtinId="8" hidden="1"/>
    <cellStyle name="超链接" xfId="4667" builtinId="8" hidden="1"/>
    <cellStyle name="超链接" xfId="4669" builtinId="8" hidden="1"/>
    <cellStyle name="超链接" xfId="4671" builtinId="8" hidden="1"/>
    <cellStyle name="超链接" xfId="4673" builtinId="8" hidden="1"/>
    <cellStyle name="超链接" xfId="4675" builtinId="8" hidden="1"/>
    <cellStyle name="超链接" xfId="4677" builtinId="8" hidden="1"/>
    <cellStyle name="超链接" xfId="4679" builtinId="8" hidden="1"/>
    <cellStyle name="超链接" xfId="4681" builtinId="8" hidden="1"/>
    <cellStyle name="超链接" xfId="4683" builtinId="8" hidden="1"/>
    <cellStyle name="超链接" xfId="4685" builtinId="8" hidden="1"/>
    <cellStyle name="超链接" xfId="4687" builtinId="8" hidden="1"/>
    <cellStyle name="超链接" xfId="4689" builtinId="8" hidden="1"/>
    <cellStyle name="超链接" xfId="4691" builtinId="8" hidden="1"/>
    <cellStyle name="超链接" xfId="4693" builtinId="8" hidden="1"/>
    <cellStyle name="超链接" xfId="4695" builtinId="8" hidden="1"/>
    <cellStyle name="超链接" xfId="4697" builtinId="8" hidden="1"/>
    <cellStyle name="超链接" xfId="4699" builtinId="8" hidden="1"/>
    <cellStyle name="超链接" xfId="4701" builtinId="8" hidden="1"/>
    <cellStyle name="超链接" xfId="4703" builtinId="8" hidden="1"/>
    <cellStyle name="超链接" xfId="4705" builtinId="8" hidden="1"/>
    <cellStyle name="超链接" xfId="4707" builtinId="8" hidden="1"/>
    <cellStyle name="超链接" xfId="4709" builtinId="8" hidden="1"/>
    <cellStyle name="超链接" xfId="4711" builtinId="8" hidden="1"/>
    <cellStyle name="超链接" xfId="4713" builtinId="8" hidden="1"/>
    <cellStyle name="超链接" xfId="4715" builtinId="8" hidden="1"/>
    <cellStyle name="超链接" xfId="4717" builtinId="8" hidden="1"/>
    <cellStyle name="超链接" xfId="4719" builtinId="8" hidden="1"/>
    <cellStyle name="超链接" xfId="4721" builtinId="8" hidden="1"/>
    <cellStyle name="超链接" xfId="4723" builtinId="8" hidden="1"/>
    <cellStyle name="超链接" xfId="4725" builtinId="8" hidden="1"/>
    <cellStyle name="超链接" xfId="4727" builtinId="8" hidden="1"/>
    <cellStyle name="超链接" xfId="4729" builtinId="8" hidden="1"/>
    <cellStyle name="超链接" xfId="4731" builtinId="8" hidden="1"/>
    <cellStyle name="超链接" xfId="4733" builtinId="8" hidden="1"/>
    <cellStyle name="超链接" xfId="4735" builtinId="8" hidden="1"/>
    <cellStyle name="超链接" xfId="4737" builtinId="8" hidden="1"/>
    <cellStyle name="超链接" xfId="4739" builtinId="8" hidden="1"/>
    <cellStyle name="超链接" xfId="4741" builtinId="8" hidden="1"/>
    <cellStyle name="超链接" xfId="4743" builtinId="8" hidden="1"/>
    <cellStyle name="超链接" xfId="4745" builtinId="8" hidden="1"/>
    <cellStyle name="超链接" xfId="4747" builtinId="8" hidden="1"/>
    <cellStyle name="超链接" xfId="4749" builtinId="8" hidden="1"/>
    <cellStyle name="超链接" xfId="4751" builtinId="8" hidden="1"/>
    <cellStyle name="超链接" xfId="4753" builtinId="8" hidden="1"/>
    <cellStyle name="超链接" xfId="4755" builtinId="8" hidden="1"/>
    <cellStyle name="超链接" xfId="4757" builtinId="8" hidden="1"/>
    <cellStyle name="超链接" xfId="4759" builtinId="8" hidden="1"/>
    <cellStyle name="超链接" xfId="4761" builtinId="8" hidden="1"/>
    <cellStyle name="超链接" xfId="4763" builtinId="8" hidden="1"/>
    <cellStyle name="超链接" xfId="4765" builtinId="8" hidden="1"/>
    <cellStyle name="超链接" xfId="4767" builtinId="8" hidden="1"/>
    <cellStyle name="超链接" xfId="4769" builtinId="8" hidden="1"/>
    <cellStyle name="超链接" xfId="4771" builtinId="8" hidden="1"/>
    <cellStyle name="超链接" xfId="4773" builtinId="8" hidden="1"/>
    <cellStyle name="超链接" xfId="4775" builtinId="8" hidden="1"/>
    <cellStyle name="超链接" xfId="4777" builtinId="8" hidden="1"/>
    <cellStyle name="超链接" xfId="4779" builtinId="8" hidden="1"/>
    <cellStyle name="超链接" xfId="4781" builtinId="8" hidden="1"/>
    <cellStyle name="超链接" xfId="4783" builtinId="8" hidden="1"/>
    <cellStyle name="超链接" xfId="4785" builtinId="8" hidden="1"/>
    <cellStyle name="超链接" xfId="4787" builtinId="8" hidden="1"/>
    <cellStyle name="超链接" xfId="4789" builtinId="8" hidden="1"/>
    <cellStyle name="超链接" xfId="4791" builtinId="8" hidden="1"/>
    <cellStyle name="超链接" xfId="4793" builtinId="8" hidden="1"/>
    <cellStyle name="超链接" xfId="4795" builtinId="8" hidden="1"/>
    <cellStyle name="超链接" xfId="4797" builtinId="8" hidden="1"/>
    <cellStyle name="超链接" xfId="4799" builtinId="8" hidden="1"/>
    <cellStyle name="超链接" xfId="4801" builtinId="8" hidden="1"/>
    <cellStyle name="超链接" xfId="4803" builtinId="8" hidden="1"/>
    <cellStyle name="超链接" xfId="4805" builtinId="8" hidden="1"/>
    <cellStyle name="超链接" xfId="4807" builtinId="8" hidden="1"/>
    <cellStyle name="超链接" xfId="4809" builtinId="8" hidden="1"/>
    <cellStyle name="超链接" xfId="4811" builtinId="8" hidden="1"/>
    <cellStyle name="超链接" xfId="4813" builtinId="8" hidden="1"/>
    <cellStyle name="超链接" xfId="4815" builtinId="8" hidden="1"/>
    <cellStyle name="超链接" xfId="4817" builtinId="8" hidden="1"/>
    <cellStyle name="超链接" xfId="4819" builtinId="8" hidden="1"/>
    <cellStyle name="超链接" xfId="4821" builtinId="8" hidden="1"/>
    <cellStyle name="超链接" xfId="4823" builtinId="8" hidden="1"/>
    <cellStyle name="超链接" xfId="4825" builtinId="8" hidden="1"/>
    <cellStyle name="超链接" xfId="4827" builtinId="8" hidden="1"/>
    <cellStyle name="超链接" xfId="4829" builtinId="8" hidden="1"/>
    <cellStyle name="超链接" xfId="4831" builtinId="8" hidden="1"/>
    <cellStyle name="超链接" xfId="4833" builtinId="8" hidden="1"/>
    <cellStyle name="超链接" xfId="4835" builtinId="8" hidden="1"/>
    <cellStyle name="超链接" xfId="4837" builtinId="8" hidden="1"/>
    <cellStyle name="超链接" xfId="4839" builtinId="8" hidden="1"/>
    <cellStyle name="超链接" xfId="4841" builtinId="8" hidden="1"/>
    <cellStyle name="超链接" xfId="4843" builtinId="8" hidden="1"/>
    <cellStyle name="超链接" xfId="4845" builtinId="8" hidden="1"/>
    <cellStyle name="超链接" xfId="4847" builtinId="8" hidden="1"/>
    <cellStyle name="超链接" xfId="4849" builtinId="8" hidden="1"/>
    <cellStyle name="超链接" xfId="4851" builtinId="8" hidden="1"/>
    <cellStyle name="超链接" xfId="4853" builtinId="8" hidden="1"/>
    <cellStyle name="超链接" xfId="4855" builtinId="8" hidden="1"/>
    <cellStyle name="超链接" xfId="4857" builtinId="8" hidden="1"/>
    <cellStyle name="超链接" xfId="4859" builtinId="8" hidden="1"/>
    <cellStyle name="超链接" xfId="4861" builtinId="8" hidden="1"/>
    <cellStyle name="超链接" xfId="4863" builtinId="8" hidden="1"/>
    <cellStyle name="超链接" xfId="4865" builtinId="8" hidden="1"/>
    <cellStyle name="超链接" xfId="4867" builtinId="8" hidden="1"/>
    <cellStyle name="超链接" xfId="4869" builtinId="8" hidden="1"/>
    <cellStyle name="超链接" xfId="4871" builtinId="8" hidden="1"/>
    <cellStyle name="超链接" xfId="4873" builtinId="8" hidden="1"/>
    <cellStyle name="超链接" xfId="4875" builtinId="8" hidden="1"/>
    <cellStyle name="超链接" xfId="4877" builtinId="8" hidden="1"/>
    <cellStyle name="超链接" xfId="4879" builtinId="8" hidden="1"/>
    <cellStyle name="超链接" xfId="4881" builtinId="8" hidden="1"/>
    <cellStyle name="超链接" xfId="4883" builtinId="8" hidden="1"/>
    <cellStyle name="超链接" xfId="4885" builtinId="8" hidden="1"/>
    <cellStyle name="超链接" xfId="4887" builtinId="8" hidden="1"/>
    <cellStyle name="超链接" xfId="4889" builtinId="8" hidden="1"/>
    <cellStyle name="超链接" xfId="4891" builtinId="8" hidden="1"/>
    <cellStyle name="超链接" xfId="4893" builtinId="8" hidden="1"/>
    <cellStyle name="超链接" xfId="4895" builtinId="8" hidden="1"/>
    <cellStyle name="超链接" xfId="4897" builtinId="8" hidden="1"/>
    <cellStyle name="超链接" xfId="4899" builtinId="8" hidden="1"/>
    <cellStyle name="超链接" xfId="4901" builtinId="8" hidden="1"/>
    <cellStyle name="超链接" xfId="4903" builtinId="8" hidden="1"/>
    <cellStyle name="超链接" xfId="4905" builtinId="8" hidden="1"/>
    <cellStyle name="超链接" xfId="4907" builtinId="8" hidden="1"/>
    <cellStyle name="超链接" xfId="4909" builtinId="8" hidden="1"/>
    <cellStyle name="超链接" xfId="4911" builtinId="8" hidden="1"/>
    <cellStyle name="超链接" xfId="4913" builtinId="8" hidden="1"/>
    <cellStyle name="超链接" xfId="4915" builtinId="8" hidden="1"/>
    <cellStyle name="超链接" xfId="4917" builtinId="8" hidden="1"/>
    <cellStyle name="超链接" xfId="4919" builtinId="8" hidden="1"/>
    <cellStyle name="超链接" xfId="4921" builtinId="8" hidden="1"/>
    <cellStyle name="超链接" xfId="4923" builtinId="8" hidden="1"/>
    <cellStyle name="超链接" xfId="4925" builtinId="8" hidden="1"/>
    <cellStyle name="超链接" xfId="4927" builtinId="8" hidden="1"/>
    <cellStyle name="超链接" xfId="4929" builtinId="8" hidden="1"/>
    <cellStyle name="超链接" xfId="4931" builtinId="8" hidden="1"/>
    <cellStyle name="超链接" xfId="4933" builtinId="8" hidden="1"/>
    <cellStyle name="超链接" xfId="4935" builtinId="8" hidden="1"/>
    <cellStyle name="超链接" xfId="4937" builtinId="8" hidden="1"/>
    <cellStyle name="超链接" xfId="4939" builtinId="8" hidden="1"/>
    <cellStyle name="超链接" xfId="4941" builtinId="8" hidden="1"/>
    <cellStyle name="超链接" xfId="4943" builtinId="8" hidden="1"/>
    <cellStyle name="超链接" xfId="4945" builtinId="8" hidden="1"/>
    <cellStyle name="超链接" xfId="4947" builtinId="8" hidden="1"/>
    <cellStyle name="超链接" xfId="4949" builtinId="8" hidden="1"/>
    <cellStyle name="超链接" xfId="4951" builtinId="8" hidden="1"/>
    <cellStyle name="超链接" xfId="4953" builtinId="8" hidden="1"/>
    <cellStyle name="超链接" xfId="4955" builtinId="8" hidden="1"/>
    <cellStyle name="超链接" xfId="4957" builtinId="8" hidden="1"/>
    <cellStyle name="超链接" xfId="4959" builtinId="8" hidden="1"/>
    <cellStyle name="超链接" xfId="4961" builtinId="8" hidden="1"/>
    <cellStyle name="超链接" xfId="4963" builtinId="8" hidden="1"/>
    <cellStyle name="超链接" xfId="4965" builtinId="8" hidden="1"/>
    <cellStyle name="超链接" xfId="4967" builtinId="8" hidden="1"/>
    <cellStyle name="超链接" xfId="4969" builtinId="8" hidden="1"/>
    <cellStyle name="超链接" xfId="4971" builtinId="8" hidden="1"/>
    <cellStyle name="超链接" xfId="4973" builtinId="8" hidden="1"/>
    <cellStyle name="超链接" xfId="4975" builtinId="8" hidden="1"/>
    <cellStyle name="超链接" xfId="4977" builtinId="8" hidden="1"/>
    <cellStyle name="超链接" xfId="4979" builtinId="8" hidden="1"/>
    <cellStyle name="超链接" xfId="4981" builtinId="8" hidden="1"/>
    <cellStyle name="超链接" xfId="4983" builtinId="8" hidden="1"/>
    <cellStyle name="超链接" xfId="4985" builtinId="8" hidden="1"/>
    <cellStyle name="超链接" xfId="4987" builtinId="8" hidden="1"/>
    <cellStyle name="超链接" xfId="4989" builtinId="8" hidden="1"/>
    <cellStyle name="超链接" xfId="4991" builtinId="8" hidden="1"/>
    <cellStyle name="超链接" xfId="4993" builtinId="8" hidden="1"/>
    <cellStyle name="超链接" xfId="4995" builtinId="8" hidden="1"/>
    <cellStyle name="超链接" xfId="4997" builtinId="8" hidden="1"/>
    <cellStyle name="超链接" xfId="4999" builtinId="8" hidden="1"/>
    <cellStyle name="超链接" xfId="5001" builtinId="8" hidden="1"/>
    <cellStyle name="超链接" xfId="5003" builtinId="8" hidden="1"/>
    <cellStyle name="超链接" xfId="5005" builtinId="8" hidden="1"/>
    <cellStyle name="超链接" xfId="5007" builtinId="8" hidden="1"/>
    <cellStyle name="超链接" xfId="5009" builtinId="8" hidden="1"/>
    <cellStyle name="超链接" xfId="5011" builtinId="8" hidden="1"/>
    <cellStyle name="超链接" xfId="5013" builtinId="8" hidden="1"/>
    <cellStyle name="超链接" xfId="5015" builtinId="8" hidden="1"/>
    <cellStyle name="超链接" xfId="5017" builtinId="8" hidden="1"/>
    <cellStyle name="超链接" xfId="5019" builtinId="8" hidden="1"/>
    <cellStyle name="超链接" xfId="5021" builtinId="8" hidden="1"/>
    <cellStyle name="超链接" xfId="5023" builtinId="8" hidden="1"/>
    <cellStyle name="超链接" xfId="5025" builtinId="8" hidden="1"/>
    <cellStyle name="超链接" xfId="5027" builtinId="8" hidden="1"/>
    <cellStyle name="超链接" xfId="5029" builtinId="8" hidden="1"/>
    <cellStyle name="超链接" xfId="5031" builtinId="8" hidden="1"/>
    <cellStyle name="超链接" xfId="5033" builtinId="8" hidden="1"/>
    <cellStyle name="超链接" xfId="5035" builtinId="8" hidden="1"/>
    <cellStyle name="超链接" xfId="5037" builtinId="8" hidden="1"/>
    <cellStyle name="超链接" xfId="5039" builtinId="8" hidden="1"/>
    <cellStyle name="超链接" xfId="5041" builtinId="8" hidden="1"/>
    <cellStyle name="超链接" xfId="5043" builtinId="8" hidden="1"/>
    <cellStyle name="超链接" xfId="5045" builtinId="8" hidden="1"/>
    <cellStyle name="超链接" xfId="5047" builtinId="8" hidden="1"/>
    <cellStyle name="超链接" xfId="5049" builtinId="8" hidden="1"/>
    <cellStyle name="超链接" xfId="5051" builtinId="8" hidden="1"/>
    <cellStyle name="超链接" xfId="5053" builtinId="8" hidden="1"/>
    <cellStyle name="超链接" xfId="5055" builtinId="8" hidden="1"/>
    <cellStyle name="超链接" xfId="5057" builtinId="8" hidden="1"/>
    <cellStyle name="超链接" xfId="5059" builtinId="8" hidden="1"/>
    <cellStyle name="超链接" xfId="5061" builtinId="8" hidden="1"/>
    <cellStyle name="超链接" xfId="5063" builtinId="8" hidden="1"/>
    <cellStyle name="超链接" xfId="5065" builtinId="8" hidden="1"/>
    <cellStyle name="超链接" xfId="5067" builtinId="8" hidden="1"/>
    <cellStyle name="超链接" xfId="5069" builtinId="8" hidden="1"/>
    <cellStyle name="超链接" xfId="5071" builtinId="8" hidden="1"/>
    <cellStyle name="超链接" xfId="5073" builtinId="8" hidden="1"/>
    <cellStyle name="超链接" xfId="5075" builtinId="8" hidden="1"/>
    <cellStyle name="超链接" xfId="5077" builtinId="8" hidden="1"/>
    <cellStyle name="超链接" xfId="5079" builtinId="8" hidden="1"/>
    <cellStyle name="超链接" xfId="5081" builtinId="8" hidden="1"/>
    <cellStyle name="超链接" xfId="5083" builtinId="8" hidden="1"/>
    <cellStyle name="超链接" xfId="5085" builtinId="8" hidden="1"/>
    <cellStyle name="超链接" xfId="5087" builtinId="8" hidden="1"/>
    <cellStyle name="超链接" xfId="5089" builtinId="8" hidden="1"/>
    <cellStyle name="超链接" xfId="5093" builtinId="8" hidden="1"/>
    <cellStyle name="超链接" xfId="5095" builtinId="8" hidden="1"/>
    <cellStyle name="超链接" xfId="5097" builtinId="8" hidden="1"/>
    <cellStyle name="超链接" xfId="5099" builtinId="8" hidden="1"/>
    <cellStyle name="超链接" xfId="5101" builtinId="8" hidden="1"/>
    <cellStyle name="超链接" xfId="5103" builtinId="8" hidden="1"/>
    <cellStyle name="超链接" xfId="5105" builtinId="8" hidden="1"/>
    <cellStyle name="超链接" xfId="5107" builtinId="8" hidden="1"/>
    <cellStyle name="超链接" xfId="5109" builtinId="8" hidden="1"/>
    <cellStyle name="超链接" xfId="5111" builtinId="8" hidden="1"/>
    <cellStyle name="超链接" xfId="5113" builtinId="8" hidden="1"/>
    <cellStyle name="超链接" xfId="5115" builtinId="8" hidden="1"/>
    <cellStyle name="超链接" xfId="5117" builtinId="8" hidden="1"/>
    <cellStyle name="超链接" xfId="5119" builtinId="8" hidden="1"/>
    <cellStyle name="超链接" xfId="5121" builtinId="8" hidden="1"/>
    <cellStyle name="超链接" xfId="5123" builtinId="8" hidden="1"/>
    <cellStyle name="超链接" xfId="5125" builtinId="8" hidden="1"/>
    <cellStyle name="超链接" xfId="5127" builtinId="8" hidden="1"/>
    <cellStyle name="超链接" xfId="5129" builtinId="8" hidden="1"/>
    <cellStyle name="超链接" xfId="5131" builtinId="8" hidden="1"/>
    <cellStyle name="超链接" xfId="5133" builtinId="8" hidden="1"/>
    <cellStyle name="超链接" xfId="5135" builtinId="8" hidden="1"/>
    <cellStyle name="超链接" xfId="5137" builtinId="8" hidden="1"/>
    <cellStyle name="超链接" xfId="5139" builtinId="8" hidden="1"/>
    <cellStyle name="超链接" xfId="5141" builtinId="8" hidden="1"/>
    <cellStyle name="超链接" xfId="5143" builtinId="8" hidden="1"/>
    <cellStyle name="超链接" xfId="5145" builtinId="8" hidden="1"/>
    <cellStyle name="超链接" xfId="5147" builtinId="8" hidden="1"/>
    <cellStyle name="超链接" xfId="5149" builtinId="8" hidden="1"/>
    <cellStyle name="超链接" xfId="5151" builtinId="8" hidden="1"/>
    <cellStyle name="超链接" xfId="5153" builtinId="8" hidden="1"/>
    <cellStyle name="超链接" xfId="5155" builtinId="8" hidden="1"/>
    <cellStyle name="超链接" xfId="5157" builtinId="8" hidden="1"/>
    <cellStyle name="超链接" xfId="5159" builtinId="8" hidden="1"/>
    <cellStyle name="超链接" xfId="5161" builtinId="8" hidden="1"/>
    <cellStyle name="超链接" xfId="5163" builtinId="8" hidden="1"/>
    <cellStyle name="超链接" xfId="5165" builtinId="8" hidden="1"/>
    <cellStyle name="超链接" xfId="5167" builtinId="8" hidden="1"/>
    <cellStyle name="超链接" xfId="5169" builtinId="8" hidden="1"/>
    <cellStyle name="超链接" xfId="5171" builtinId="8" hidden="1"/>
    <cellStyle name="超链接" xfId="5173" builtinId="8" hidden="1"/>
    <cellStyle name="超链接" xfId="5175" builtinId="8" hidden="1"/>
    <cellStyle name="超链接" xfId="5177" builtinId="8" hidden="1"/>
    <cellStyle name="超链接" xfId="5179" builtinId="8" hidden="1"/>
    <cellStyle name="超链接" xfId="5181" builtinId="8" hidden="1"/>
    <cellStyle name="超链接" xfId="5183" builtinId="8" hidden="1"/>
    <cellStyle name="超链接" xfId="5185" builtinId="8" hidden="1"/>
    <cellStyle name="超链接" xfId="5187" builtinId="8" hidden="1"/>
    <cellStyle name="超链接" xfId="5189" builtinId="8" hidden="1"/>
    <cellStyle name="超链接" xfId="5191" builtinId="8" hidden="1"/>
    <cellStyle name="超链接" xfId="5193" builtinId="8" hidden="1"/>
    <cellStyle name="超链接" xfId="5195" builtinId="8" hidden="1"/>
    <cellStyle name="超链接" xfId="5197" builtinId="8" hidden="1"/>
    <cellStyle name="超链接" xfId="5199" builtinId="8" hidden="1"/>
    <cellStyle name="超链接" xfId="5201" builtinId="8" hidden="1"/>
    <cellStyle name="超链接" xfId="5203" builtinId="8" hidden="1"/>
    <cellStyle name="超链接" xfId="5205" builtinId="8" hidden="1"/>
    <cellStyle name="超链接" xfId="5207" builtinId="8" hidden="1"/>
    <cellStyle name="超链接" xfId="5209" builtinId="8" hidden="1"/>
    <cellStyle name="超链接" xfId="5211" builtinId="8" hidden="1"/>
    <cellStyle name="超链接" xfId="5213" builtinId="8" hidden="1"/>
    <cellStyle name="超链接" xfId="5215" builtinId="8" hidden="1"/>
    <cellStyle name="超链接" xfId="5217" builtinId="8" hidden="1"/>
    <cellStyle name="超链接" xfId="5219" builtinId="8" hidden="1"/>
    <cellStyle name="超链接" xfId="5221" builtinId="8" hidden="1"/>
    <cellStyle name="超链接" xfId="5223" builtinId="8" hidden="1"/>
    <cellStyle name="超链接" xfId="5225" builtinId="8" hidden="1"/>
    <cellStyle name="超链接" xfId="5227" builtinId="8" hidden="1"/>
    <cellStyle name="超链接" xfId="5229" builtinId="8" hidden="1"/>
    <cellStyle name="超链接" xfId="5231" builtinId="8" hidden="1"/>
    <cellStyle name="超链接" xfId="5233" builtinId="8" hidden="1"/>
    <cellStyle name="超链接" xfId="5235" builtinId="8" hidden="1"/>
    <cellStyle name="超链接" xfId="5237" builtinId="8" hidden="1"/>
    <cellStyle name="超链接" xfId="5239" builtinId="8" hidden="1"/>
    <cellStyle name="超链接" xfId="5241" builtinId="8" hidden="1"/>
    <cellStyle name="超链接" xfId="5243" builtinId="8" hidden="1"/>
    <cellStyle name="超链接" xfId="5245" builtinId="8" hidden="1"/>
    <cellStyle name="超链接" xfId="5247" builtinId="8" hidden="1"/>
    <cellStyle name="超链接" xfId="5249" builtinId="8" hidden="1"/>
    <cellStyle name="超链接" xfId="5251" builtinId="8" hidden="1"/>
    <cellStyle name="超链接" xfId="5253" builtinId="8" hidden="1"/>
    <cellStyle name="超链接" xfId="5255" builtinId="8" hidden="1"/>
    <cellStyle name="超链接" xfId="5257" builtinId="8" hidden="1"/>
    <cellStyle name="超链接" xfId="5259" builtinId="8" hidden="1"/>
    <cellStyle name="超链接" xfId="5261" builtinId="8" hidden="1"/>
    <cellStyle name="超链接" xfId="5263" builtinId="8" hidden="1"/>
    <cellStyle name="超链接" xfId="5265" builtinId="8" hidden="1"/>
    <cellStyle name="超链接" xfId="5267" builtinId="8" hidden="1"/>
    <cellStyle name="超链接" xfId="5269" builtinId="8" hidden="1"/>
    <cellStyle name="超链接" xfId="5271" builtinId="8" hidden="1"/>
    <cellStyle name="超链接" xfId="5273" builtinId="8" hidden="1"/>
    <cellStyle name="超链接" xfId="5275" builtinId="8" hidden="1"/>
    <cellStyle name="超链接" xfId="5277" builtinId="8" hidden="1"/>
    <cellStyle name="超链接" xfId="5279" builtinId="8" hidden="1"/>
    <cellStyle name="超链接" xfId="5281" builtinId="8" hidden="1"/>
    <cellStyle name="超链接" xfId="5283" builtinId="8" hidden="1"/>
    <cellStyle name="超链接" xfId="5285" builtinId="8" hidden="1"/>
    <cellStyle name="超链接" xfId="5287" builtinId="8" hidden="1"/>
    <cellStyle name="超链接" xfId="5289" builtinId="8" hidden="1"/>
    <cellStyle name="超链接" xfId="5291" builtinId="8" hidden="1"/>
    <cellStyle name="超链接" xfId="5293" builtinId="8" hidden="1"/>
    <cellStyle name="超链接" xfId="5295" builtinId="8" hidden="1"/>
    <cellStyle name="超链接" xfId="5297" builtinId="8" hidden="1"/>
    <cellStyle name="超链接" xfId="5299" builtinId="8" hidden="1"/>
    <cellStyle name="超链接" xfId="5301" builtinId="8" hidden="1"/>
    <cellStyle name="超链接" xfId="5303" builtinId="8" hidden="1"/>
    <cellStyle name="超链接" xfId="5305" builtinId="8" hidden="1"/>
    <cellStyle name="超链接" xfId="5307" builtinId="8" hidden="1"/>
    <cellStyle name="超链接" xfId="5309" builtinId="8" hidden="1"/>
    <cellStyle name="超链接" xfId="5311" builtinId="8" hidden="1"/>
    <cellStyle name="超链接" xfId="5313" builtinId="8" hidden="1"/>
    <cellStyle name="超链接" xfId="5315" builtinId="8" hidden="1"/>
    <cellStyle name="超链接" xfId="5317" builtinId="8" hidden="1"/>
    <cellStyle name="超链接" xfId="5319" builtinId="8" hidden="1"/>
    <cellStyle name="超链接" xfId="5321" builtinId="8" hidden="1"/>
    <cellStyle name="超链接" xfId="5323" builtinId="8" hidden="1"/>
    <cellStyle name="超链接" xfId="5325" builtinId="8" hidden="1"/>
    <cellStyle name="超链接" xfId="5327" builtinId="8" hidden="1"/>
    <cellStyle name="超链接" xfId="5329" builtinId="8" hidden="1"/>
    <cellStyle name="超链接" xfId="5331" builtinId="8" hidden="1"/>
    <cellStyle name="超链接" xfId="5333" builtinId="8" hidden="1"/>
    <cellStyle name="超链接" xfId="5335" builtinId="8" hidden="1"/>
    <cellStyle name="超链接" xfId="5337" builtinId="8" hidden="1"/>
    <cellStyle name="超链接" xfId="5339" builtinId="8" hidden="1"/>
    <cellStyle name="超链接" xfId="5341" builtinId="8" hidden="1"/>
    <cellStyle name="超链接" xfId="5343" builtinId="8" hidden="1"/>
    <cellStyle name="超链接" xfId="5345" builtinId="8" hidden="1"/>
    <cellStyle name="超链接" xfId="5347" builtinId="8" hidden="1"/>
    <cellStyle name="超链接" xfId="5349" builtinId="8" hidden="1"/>
    <cellStyle name="超链接" xfId="5351" builtinId="8" hidden="1"/>
    <cellStyle name="超链接" xfId="5353" builtinId="8" hidden="1"/>
    <cellStyle name="超链接" xfId="5355" builtinId="8" hidden="1"/>
    <cellStyle name="超链接" xfId="5357" builtinId="8" hidden="1"/>
    <cellStyle name="超链接" xfId="5359" builtinId="8" hidden="1"/>
    <cellStyle name="超链接" xfId="5361" builtinId="8" hidden="1"/>
    <cellStyle name="超链接" xfId="5363" builtinId="8" hidden="1"/>
    <cellStyle name="超链接" xfId="5365" builtinId="8" hidden="1"/>
    <cellStyle name="超链接" xfId="5367" builtinId="8" hidden="1"/>
    <cellStyle name="超链接" xfId="5369" builtinId="8" hidden="1"/>
    <cellStyle name="超链接" xfId="5371" builtinId="8" hidden="1"/>
    <cellStyle name="超链接" xfId="5373" builtinId="8" hidden="1"/>
    <cellStyle name="超链接" xfId="5375" builtinId="8" hidden="1"/>
    <cellStyle name="超链接" xfId="5377" builtinId="8" hidden="1"/>
    <cellStyle name="超链接" xfId="5379" builtinId="8" hidden="1"/>
    <cellStyle name="超链接" xfId="5381" builtinId="8" hidden="1"/>
    <cellStyle name="超链接" xfId="5383" builtinId="8" hidden="1"/>
    <cellStyle name="超链接" xfId="5385" builtinId="8" hidden="1"/>
    <cellStyle name="超链接" xfId="5387" builtinId="8" hidden="1"/>
    <cellStyle name="超链接" xfId="5389" builtinId="8" hidden="1"/>
    <cellStyle name="超链接" xfId="5391" builtinId="8" hidden="1"/>
    <cellStyle name="超链接" xfId="5393" builtinId="8" hidden="1"/>
    <cellStyle name="超链接" xfId="5395" builtinId="8" hidden="1"/>
    <cellStyle name="超链接" xfId="5397" builtinId="8" hidden="1"/>
    <cellStyle name="超链接" xfId="5399" builtinId="8" hidden="1"/>
    <cellStyle name="超链接" xfId="5401" builtinId="8" hidden="1"/>
    <cellStyle name="超链接" xfId="5403" builtinId="8" hidden="1"/>
    <cellStyle name="超链接" xfId="5405" builtinId="8" hidden="1"/>
    <cellStyle name="超链接" xfId="5407" builtinId="8" hidden="1"/>
    <cellStyle name="超链接" xfId="5409" builtinId="8" hidden="1"/>
    <cellStyle name="超链接" xfId="5411" builtinId="8" hidden="1"/>
    <cellStyle name="超链接" xfId="5413" builtinId="8" hidden="1"/>
    <cellStyle name="超链接" xfId="5415" builtinId="8" hidden="1"/>
    <cellStyle name="超链接" xfId="5417" builtinId="8" hidden="1"/>
    <cellStyle name="超链接" xfId="5419" builtinId="8" hidden="1"/>
    <cellStyle name="超链接" xfId="5421" builtinId="8" hidden="1"/>
    <cellStyle name="超链接" xfId="5423" builtinId="8" hidden="1"/>
    <cellStyle name="超链接" xfId="5425" builtinId="8" hidden="1"/>
    <cellStyle name="超链接" xfId="5427" builtinId="8" hidden="1"/>
    <cellStyle name="超链接" xfId="5429" builtinId="8" hidden="1"/>
    <cellStyle name="超链接" xfId="5431" builtinId="8" hidden="1"/>
    <cellStyle name="超链接" xfId="5433" builtinId="8" hidden="1"/>
    <cellStyle name="超链接" xfId="5435" builtinId="8" hidden="1"/>
    <cellStyle name="超链接" xfId="5437" builtinId="8" hidden="1"/>
    <cellStyle name="超链接" xfId="5439" builtinId="8" hidden="1"/>
    <cellStyle name="超链接" xfId="5441" builtinId="8" hidden="1"/>
    <cellStyle name="超链接" xfId="5443" builtinId="8" hidden="1"/>
    <cellStyle name="超链接" xfId="5445" builtinId="8" hidden="1"/>
    <cellStyle name="超链接" xfId="5447" builtinId="8" hidden="1"/>
    <cellStyle name="超链接" xfId="5449" builtinId="8" hidden="1"/>
    <cellStyle name="超链接" xfId="5451" builtinId="8" hidden="1"/>
    <cellStyle name="超链接" xfId="5453" builtinId="8" hidden="1"/>
    <cellStyle name="超链接" xfId="5455" builtinId="8" hidden="1"/>
    <cellStyle name="超链接" xfId="5457" builtinId="8" hidden="1"/>
    <cellStyle name="超链接" xfId="5459" builtinId="8" hidden="1"/>
    <cellStyle name="超链接" xfId="5461" builtinId="8" hidden="1"/>
    <cellStyle name="超链接" xfId="5463" builtinId="8" hidden="1"/>
    <cellStyle name="超链接" xfId="5465" builtinId="8" hidden="1"/>
    <cellStyle name="超链接" xfId="5467" builtinId="8" hidden="1"/>
    <cellStyle name="超链接" xfId="5469" builtinId="8" hidden="1"/>
    <cellStyle name="超链接" xfId="5471" builtinId="8" hidden="1"/>
    <cellStyle name="超链接" xfId="5473" builtinId="8" hidden="1"/>
    <cellStyle name="超链接" xfId="5475" builtinId="8" hidden="1"/>
    <cellStyle name="超链接" xfId="5477" builtinId="8" hidden="1"/>
    <cellStyle name="超链接" xfId="5479" builtinId="8" hidden="1"/>
    <cellStyle name="超链接" xfId="5481" builtinId="8" hidden="1"/>
    <cellStyle name="超链接" xfId="5483" builtinId="8" hidden="1"/>
    <cellStyle name="超链接" xfId="5485" builtinId="8" hidden="1"/>
    <cellStyle name="超链接" xfId="5487" builtinId="8" hidden="1"/>
    <cellStyle name="超链接" xfId="5489" builtinId="8" hidden="1"/>
    <cellStyle name="超链接" xfId="5491" builtinId="8" hidden="1"/>
    <cellStyle name="超链接" xfId="5493" builtinId="8" hidden="1"/>
    <cellStyle name="超链接" xfId="5495" builtinId="8" hidden="1"/>
    <cellStyle name="超链接" xfId="5497" builtinId="8" hidden="1"/>
    <cellStyle name="超链接" xfId="5499" builtinId="8" hidden="1"/>
    <cellStyle name="超链接" xfId="5501" builtinId="8" hidden="1"/>
    <cellStyle name="超链接" xfId="5503" builtinId="8" hidden="1"/>
    <cellStyle name="超链接" xfId="5505" builtinId="8" hidden="1"/>
    <cellStyle name="超链接" xfId="5507" builtinId="8" hidden="1"/>
    <cellStyle name="超链接" xfId="5509" builtinId="8" hidden="1"/>
    <cellStyle name="超链接" xfId="5511" builtinId="8" hidden="1"/>
    <cellStyle name="超链接" xfId="5513" builtinId="8" hidden="1"/>
    <cellStyle name="超链接" xfId="5515" builtinId="8" hidden="1"/>
    <cellStyle name="超链接" xfId="5517" builtinId="8" hidden="1"/>
    <cellStyle name="超链接" xfId="5519" builtinId="8" hidden="1"/>
    <cellStyle name="超链接" xfId="5521" builtinId="8" hidden="1"/>
    <cellStyle name="超链接" xfId="5523" builtinId="8" hidden="1"/>
    <cellStyle name="超链接" xfId="5525" builtinId="8" hidden="1"/>
    <cellStyle name="超链接" xfId="5527" builtinId="8" hidden="1"/>
    <cellStyle name="超链接" xfId="5529" builtinId="8" hidden="1"/>
    <cellStyle name="超链接" xfId="5531" builtinId="8" hidden="1"/>
    <cellStyle name="超链接" xfId="5533" builtinId="8" hidden="1"/>
    <cellStyle name="超链接" xfId="5535" builtinId="8" hidden="1"/>
    <cellStyle name="超链接" xfId="5537" builtinId="8" hidden="1"/>
    <cellStyle name="超链接" xfId="5539" builtinId="8" hidden="1"/>
    <cellStyle name="超链接" xfId="5541" builtinId="8" hidden="1"/>
    <cellStyle name="超链接" xfId="5543" builtinId="8" hidden="1"/>
    <cellStyle name="超链接" xfId="5545" builtinId="8" hidden="1"/>
    <cellStyle name="超链接" xfId="5547" builtinId="8" hidden="1"/>
    <cellStyle name="超链接" xfId="5549" builtinId="8" hidden="1"/>
    <cellStyle name="超链接" xfId="5551" builtinId="8" hidden="1"/>
    <cellStyle name="超链接" xfId="5553" builtinId="8" hidden="1"/>
    <cellStyle name="超链接" xfId="5555" builtinId="8" hidden="1"/>
    <cellStyle name="超链接" xfId="5557" builtinId="8" hidden="1"/>
    <cellStyle name="超链接" xfId="5559" builtinId="8" hidden="1"/>
    <cellStyle name="超链接" xfId="5561" builtinId="8" hidden="1"/>
    <cellStyle name="超链接" xfId="5563" builtinId="8" hidden="1"/>
    <cellStyle name="超链接" xfId="5565" builtinId="8" hidden="1"/>
    <cellStyle name="超链接" xfId="5567" builtinId="8" hidden="1"/>
    <cellStyle name="超链接" xfId="5569" builtinId="8" hidden="1"/>
    <cellStyle name="超链接" xfId="5571" builtinId="8" hidden="1"/>
    <cellStyle name="超链接" xfId="5573" builtinId="8" hidden="1"/>
    <cellStyle name="超链接" xfId="5575" builtinId="8" hidden="1"/>
    <cellStyle name="超链接" xfId="5577" builtinId="8" hidden="1"/>
    <cellStyle name="超链接" xfId="5579" builtinId="8" hidden="1"/>
    <cellStyle name="超链接" xfId="5581" builtinId="8" hidden="1"/>
    <cellStyle name="超链接" xfId="5583" builtinId="8" hidden="1"/>
    <cellStyle name="超链接" xfId="5585" builtinId="8" hidden="1"/>
    <cellStyle name="超链接" xfId="5587" builtinId="8" hidden="1"/>
    <cellStyle name="超链接" xfId="5589" builtinId="8" hidden="1"/>
    <cellStyle name="超链接" xfId="5591" builtinId="8" hidden="1"/>
    <cellStyle name="超链接" xfId="5593" builtinId="8" hidden="1"/>
    <cellStyle name="超链接" xfId="5595" builtinId="8" hidden="1"/>
    <cellStyle name="超链接" xfId="5597" builtinId="8" hidden="1"/>
    <cellStyle name="超链接" xfId="5599" builtinId="8" hidden="1"/>
    <cellStyle name="超链接" xfId="5601" builtinId="8" hidden="1"/>
    <cellStyle name="超链接" xfId="5603" builtinId="8" hidden="1"/>
    <cellStyle name="超链接" xfId="5605" builtinId="8" hidden="1"/>
    <cellStyle name="超链接" xfId="5607" builtinId="8" hidden="1"/>
    <cellStyle name="超链接" xfId="5609" builtinId="8" hidden="1"/>
    <cellStyle name="超链接" xfId="5611" builtinId="8" hidden="1"/>
    <cellStyle name="超链接" xfId="5613" builtinId="8" hidden="1"/>
    <cellStyle name="超链接" xfId="5615" builtinId="8" hidden="1"/>
    <cellStyle name="超链接" xfId="5617" builtinId="8" hidden="1"/>
    <cellStyle name="超链接" xfId="5619" builtinId="8" hidden="1"/>
    <cellStyle name="超链接" xfId="5621" builtinId="8" hidden="1"/>
    <cellStyle name="超链接" xfId="5623" builtinId="8" hidden="1"/>
    <cellStyle name="超链接" xfId="5625" builtinId="8" hidden="1"/>
    <cellStyle name="超链接" xfId="5627" builtinId="8" hidden="1"/>
    <cellStyle name="超链接" xfId="5629" builtinId="8" hidden="1"/>
    <cellStyle name="超链接" xfId="5631" builtinId="8" hidden="1"/>
    <cellStyle name="超链接" xfId="5633" builtinId="8" hidden="1"/>
    <cellStyle name="超链接" xfId="5635" builtinId="8" hidden="1"/>
    <cellStyle name="超链接" xfId="5637" builtinId="8" hidden="1"/>
    <cellStyle name="超链接" xfId="5639" builtinId="8" hidden="1"/>
    <cellStyle name="超链接" xfId="5641" builtinId="8" hidden="1"/>
    <cellStyle name="超链接" xfId="5643" builtinId="8" hidden="1"/>
    <cellStyle name="超链接" xfId="5645" builtinId="8" hidden="1"/>
    <cellStyle name="超链接" xfId="5647" builtinId="8" hidden="1"/>
    <cellStyle name="超链接" xfId="5649" builtinId="8" hidden="1"/>
    <cellStyle name="超链接" xfId="5651" builtinId="8" hidden="1"/>
    <cellStyle name="超链接" xfId="5653" builtinId="8" hidden="1"/>
    <cellStyle name="超链接" xfId="5655" builtinId="8" hidden="1"/>
    <cellStyle name="超链接" xfId="5657" builtinId="8" hidden="1"/>
    <cellStyle name="超链接" xfId="5659" builtinId="8" hidden="1"/>
    <cellStyle name="超链接" xfId="5661" builtinId="8" hidden="1"/>
    <cellStyle name="超链接" xfId="5663" builtinId="8" hidden="1"/>
    <cellStyle name="超链接" xfId="5665" builtinId="8" hidden="1"/>
    <cellStyle name="超链接" xfId="5667" builtinId="8" hidden="1"/>
    <cellStyle name="超链接" xfId="5669" builtinId="8" hidden="1"/>
    <cellStyle name="超链接" xfId="5671" builtinId="8" hidden="1"/>
    <cellStyle name="超链接" xfId="5673" builtinId="8" hidden="1"/>
    <cellStyle name="超链接" xfId="5675" builtinId="8" hidden="1"/>
    <cellStyle name="超链接" xfId="5677" builtinId="8" hidden="1"/>
    <cellStyle name="超链接" xfId="5679" builtinId="8" hidden="1"/>
    <cellStyle name="超链接" xfId="5681" builtinId="8" hidden="1"/>
    <cellStyle name="超链接" xfId="5683" builtinId="8" hidden="1"/>
    <cellStyle name="超链接" xfId="5685" builtinId="8" hidden="1"/>
    <cellStyle name="超链接" xfId="5687" builtinId="8" hidden="1"/>
    <cellStyle name="超链接" xfId="5689" builtinId="8" hidden="1"/>
    <cellStyle name="超链接" xfId="5691" builtinId="8" hidden="1"/>
    <cellStyle name="超链接" xfId="5693" builtinId="8" hidden="1"/>
    <cellStyle name="超链接" xfId="5695" builtinId="8" hidden="1"/>
    <cellStyle name="超链接" xfId="5697" builtinId="8" hidden="1"/>
    <cellStyle name="超链接" xfId="5699" builtinId="8" hidden="1"/>
    <cellStyle name="超链接" xfId="5701" builtinId="8" hidden="1"/>
    <cellStyle name="超链接" xfId="5703" builtinId="8" hidden="1"/>
    <cellStyle name="超链接" xfId="5705" builtinId="8" hidden="1"/>
    <cellStyle name="超链接" xfId="5707" builtinId="8" hidden="1"/>
    <cellStyle name="超链接" xfId="5709" builtinId="8" hidden="1"/>
    <cellStyle name="超链接" xfId="5711" builtinId="8" hidden="1"/>
    <cellStyle name="超链接" xfId="5713" builtinId="8" hidden="1"/>
    <cellStyle name="超链接" xfId="5715" builtinId="8" hidden="1"/>
    <cellStyle name="超链接" xfId="5717" builtinId="8" hidden="1"/>
    <cellStyle name="超链接" xfId="5719" builtinId="8" hidden="1"/>
    <cellStyle name="超链接" xfId="5721" builtinId="8" hidden="1"/>
    <cellStyle name="超链接" xfId="5723" builtinId="8" hidden="1"/>
    <cellStyle name="超链接" xfId="5725" builtinId="8" hidden="1"/>
    <cellStyle name="超链接" xfId="5727" builtinId="8" hidden="1"/>
    <cellStyle name="超链接" xfId="5729" builtinId="8" hidden="1"/>
    <cellStyle name="超链接" xfId="5731" builtinId="8" hidden="1"/>
    <cellStyle name="超链接" xfId="5733" builtinId="8" hidden="1"/>
    <cellStyle name="超链接" xfId="5735" builtinId="8" hidden="1"/>
    <cellStyle name="超链接" xfId="5737" builtinId="8" hidden="1"/>
    <cellStyle name="超链接" xfId="5739" builtinId="8" hidden="1"/>
    <cellStyle name="超链接" xfId="5741" builtinId="8" hidden="1"/>
    <cellStyle name="超链接" xfId="5743" builtinId="8" hidden="1"/>
    <cellStyle name="超链接" xfId="5745" builtinId="8" hidden="1"/>
    <cellStyle name="超链接" xfId="5747" builtinId="8" hidden="1"/>
    <cellStyle name="超链接" xfId="5749" builtinId="8" hidden="1"/>
    <cellStyle name="超链接" xfId="5751" builtinId="8" hidden="1"/>
    <cellStyle name="超链接" xfId="5753" builtinId="8" hidden="1"/>
    <cellStyle name="超链接" xfId="5755" builtinId="8" hidden="1"/>
    <cellStyle name="超链接" xfId="5757" builtinId="8" hidden="1"/>
    <cellStyle name="超链接" xfId="5759" builtinId="8" hidden="1"/>
    <cellStyle name="超链接" xfId="5761" builtinId="8" hidden="1"/>
    <cellStyle name="超链接" xfId="5763" builtinId="8" hidden="1"/>
    <cellStyle name="超链接" xfId="5765" builtinId="8" hidden="1"/>
    <cellStyle name="超链接" xfId="5767" builtinId="8" hidden="1"/>
    <cellStyle name="超链接" xfId="5769" builtinId="8" hidden="1"/>
    <cellStyle name="超链接" xfId="5771" builtinId="8" hidden="1"/>
    <cellStyle name="超链接" xfId="5773" builtinId="8" hidden="1"/>
    <cellStyle name="超链接" xfId="5775" builtinId="8" hidden="1"/>
    <cellStyle name="超链接" xfId="5777" builtinId="8" hidden="1"/>
    <cellStyle name="超链接" xfId="5779" builtinId="8" hidden="1"/>
    <cellStyle name="超链接" xfId="5781" builtinId="8" hidden="1"/>
    <cellStyle name="超链接" xfId="5783" builtinId="8" hidden="1"/>
    <cellStyle name="超链接" xfId="5785" builtinId="8" hidden="1"/>
    <cellStyle name="超链接" xfId="5787" builtinId="8" hidden="1"/>
    <cellStyle name="超链接" xfId="5789" builtinId="8" hidden="1"/>
    <cellStyle name="超链接" xfId="5791" builtinId="8" hidden="1"/>
    <cellStyle name="超链接" xfId="5793" builtinId="8" hidden="1"/>
    <cellStyle name="超链接" xfId="5795" builtinId="8" hidden="1"/>
    <cellStyle name="超链接" xfId="5797" builtinId="8" hidden="1"/>
    <cellStyle name="超链接" xfId="5799" builtinId="8" hidden="1"/>
    <cellStyle name="超链接" xfId="5801" builtinId="8" hidden="1"/>
    <cellStyle name="超链接" xfId="5803" builtinId="8" hidden="1"/>
    <cellStyle name="超链接" xfId="5805" builtinId="8" hidden="1"/>
    <cellStyle name="超链接" xfId="5807" builtinId="8" hidden="1"/>
    <cellStyle name="超链接" xfId="5809" builtinId="8" hidden="1"/>
    <cellStyle name="超链接" xfId="5811" builtinId="8" hidden="1"/>
    <cellStyle name="超链接" xfId="5813" builtinId="8" hidden="1"/>
    <cellStyle name="超链接" xfId="5815" builtinId="8" hidden="1"/>
    <cellStyle name="超链接" xfId="5817" builtinId="8" hidden="1"/>
    <cellStyle name="超链接" xfId="5819" builtinId="8" hidden="1"/>
    <cellStyle name="超链接" xfId="5821" builtinId="8" hidden="1"/>
    <cellStyle name="超链接" xfId="5823" builtinId="8" hidden="1"/>
    <cellStyle name="超链接" xfId="5825" builtinId="8" hidden="1"/>
    <cellStyle name="超链接" xfId="5827" builtinId="8" hidden="1"/>
    <cellStyle name="超链接" xfId="5829" builtinId="8" hidden="1"/>
    <cellStyle name="超链接" xfId="5831" builtinId="8" hidden="1"/>
    <cellStyle name="超链接" xfId="5833" builtinId="8" hidden="1"/>
    <cellStyle name="超链接" xfId="5835" builtinId="8" hidden="1"/>
    <cellStyle name="超链接" xfId="5837" builtinId="8" hidden="1"/>
    <cellStyle name="超链接" xfId="5839" builtinId="8" hidden="1"/>
    <cellStyle name="超链接" xfId="5841" builtinId="8" hidden="1"/>
    <cellStyle name="超链接" xfId="5843" builtinId="8" hidden="1"/>
    <cellStyle name="超链接" xfId="5845" builtinId="8" hidden="1"/>
    <cellStyle name="超链接" xfId="5847" builtinId="8" hidden="1"/>
    <cellStyle name="超链接" xfId="5849" builtinId="8" hidden="1"/>
    <cellStyle name="超链接" xfId="5851" builtinId="8" hidden="1"/>
    <cellStyle name="超链接" xfId="5853" builtinId="8" hidden="1"/>
    <cellStyle name="超链接" xfId="5855" builtinId="8" hidden="1"/>
    <cellStyle name="超链接" xfId="5857" builtinId="8" hidden="1"/>
    <cellStyle name="超链接" xfId="5859" builtinId="8" hidden="1"/>
    <cellStyle name="超链接" xfId="5861" builtinId="8" hidden="1"/>
    <cellStyle name="超链接" xfId="5863" builtinId="8" hidden="1"/>
    <cellStyle name="超链接" xfId="5865" builtinId="8" hidden="1"/>
    <cellStyle name="超链接" xfId="5867" builtinId="8" hidden="1"/>
    <cellStyle name="超链接" xfId="5869" builtinId="8" hidden="1"/>
    <cellStyle name="超链接" xfId="5871" builtinId="8" hidden="1"/>
    <cellStyle name="超链接" xfId="5873" builtinId="8" hidden="1"/>
    <cellStyle name="超链接" xfId="5875" builtinId="8" hidden="1"/>
    <cellStyle name="超链接" xfId="5877" builtinId="8" hidden="1"/>
    <cellStyle name="超链接" xfId="5879" builtinId="8" hidden="1"/>
    <cellStyle name="超链接" xfId="5881" builtinId="8" hidden="1"/>
    <cellStyle name="超链接" xfId="5883" builtinId="8" hidden="1"/>
    <cellStyle name="超链接" xfId="5885" builtinId="8" hidden="1"/>
    <cellStyle name="超链接" xfId="5887" builtinId="8" hidden="1"/>
    <cellStyle name="超链接" xfId="5889" builtinId="8" hidden="1"/>
    <cellStyle name="超链接" xfId="5891" builtinId="8" hidden="1"/>
    <cellStyle name="超链接" xfId="5893" builtinId="8" hidden="1"/>
    <cellStyle name="超链接" xfId="5895" builtinId="8" hidden="1"/>
    <cellStyle name="超链接" xfId="5897" builtinId="8" hidden="1"/>
    <cellStyle name="超链接" xfId="5899" builtinId="8" hidden="1"/>
    <cellStyle name="超链接" xfId="5901" builtinId="8" hidden="1"/>
    <cellStyle name="超链接" xfId="5903" builtinId="8" hidden="1"/>
    <cellStyle name="超链接" xfId="5905" builtinId="8" hidden="1"/>
    <cellStyle name="超链接" xfId="5907" builtinId="8" hidden="1"/>
    <cellStyle name="超链接" xfId="5909" builtinId="8" hidden="1"/>
    <cellStyle name="超链接" xfId="5911" builtinId="8" hidden="1"/>
    <cellStyle name="超链接" xfId="5913" builtinId="8" hidden="1"/>
    <cellStyle name="超链接" xfId="5915" builtinId="8" hidden="1"/>
    <cellStyle name="超链接" xfId="5917" builtinId="8" hidden="1"/>
    <cellStyle name="超链接" xfId="5919" builtinId="8" hidden="1"/>
    <cellStyle name="超链接" xfId="5921" builtinId="8" hidden="1"/>
    <cellStyle name="超链接" xfId="5923" builtinId="8" hidden="1"/>
    <cellStyle name="超链接" xfId="5925" builtinId="8" hidden="1"/>
    <cellStyle name="超链接" xfId="5927" builtinId="8" hidden="1"/>
    <cellStyle name="超链接" xfId="5929" builtinId="8" hidden="1"/>
    <cellStyle name="超链接" xfId="5931" builtinId="8" hidden="1"/>
    <cellStyle name="超链接" xfId="5933" builtinId="8" hidden="1"/>
    <cellStyle name="超链接" xfId="5935" builtinId="8" hidden="1"/>
    <cellStyle name="超链接" xfId="5937" builtinId="8" hidden="1"/>
    <cellStyle name="超链接" xfId="5939" builtinId="8" hidden="1"/>
    <cellStyle name="超链接" xfId="5941" builtinId="8" hidden="1"/>
    <cellStyle name="超链接" xfId="5943" builtinId="8" hidden="1"/>
    <cellStyle name="超链接" xfId="5945" builtinId="8" hidden="1"/>
    <cellStyle name="超链接" xfId="5947" builtinId="8" hidden="1"/>
    <cellStyle name="超链接" xfId="5949" builtinId="8" hidden="1"/>
    <cellStyle name="超链接" xfId="5951" builtinId="8" hidden="1"/>
    <cellStyle name="超链接" xfId="5953" builtinId="8" hidden="1"/>
    <cellStyle name="超链接" xfId="5955" builtinId="8" hidden="1"/>
    <cellStyle name="超链接" xfId="5957" builtinId="8" hidden="1"/>
    <cellStyle name="超链接" xfId="5959" builtinId="8" hidden="1"/>
    <cellStyle name="超链接" xfId="5961" builtinId="8" hidden="1"/>
    <cellStyle name="超链接" xfId="5963" builtinId="8" hidden="1"/>
    <cellStyle name="超链接" xfId="5965" builtinId="8" hidden="1"/>
    <cellStyle name="超链接" xfId="5967" builtinId="8" hidden="1"/>
    <cellStyle name="超链接" xfId="5969" builtinId="8" hidden="1"/>
    <cellStyle name="超链接" xfId="5971" builtinId="8" hidden="1"/>
    <cellStyle name="超链接" xfId="5973" builtinId="8" hidden="1"/>
    <cellStyle name="超链接" xfId="5975" builtinId="8" hidden="1"/>
    <cellStyle name="超链接" xfId="5977" builtinId="8" hidden="1"/>
    <cellStyle name="超链接" xfId="5979" builtinId="8" hidden="1"/>
    <cellStyle name="超链接" xfId="5981" builtinId="8" hidden="1"/>
    <cellStyle name="超链接" xfId="5983" builtinId="8" hidden="1"/>
    <cellStyle name="超链接" xfId="5985" builtinId="8" hidden="1"/>
    <cellStyle name="超链接" xfId="5987" builtinId="8" hidden="1"/>
    <cellStyle name="超链接" xfId="5989" builtinId="8" hidden="1"/>
    <cellStyle name="超链接" xfId="5991" builtinId="8" hidden="1"/>
    <cellStyle name="超链接" xfId="5993" builtinId="8" hidden="1"/>
    <cellStyle name="超链接" xfId="5995" builtinId="8" hidden="1"/>
    <cellStyle name="超链接" xfId="5997" builtinId="8" hidden="1"/>
    <cellStyle name="超链接" xfId="5999" builtinId="8" hidden="1"/>
    <cellStyle name="超链接" xfId="6001" builtinId="8" hidden="1"/>
    <cellStyle name="超链接" xfId="6003" builtinId="8" hidden="1"/>
    <cellStyle name="超链接" xfId="6005" builtinId="8" hidden="1"/>
    <cellStyle name="超链接" xfId="6007" builtinId="8" hidden="1"/>
    <cellStyle name="超链接" xfId="6009" builtinId="8" hidden="1"/>
    <cellStyle name="超链接" xfId="6011" builtinId="8" hidden="1"/>
    <cellStyle name="超链接" xfId="6013" builtinId="8" hidden="1"/>
    <cellStyle name="超链接" xfId="6015" builtinId="8" hidden="1"/>
    <cellStyle name="超链接" xfId="6017" builtinId="8" hidden="1"/>
    <cellStyle name="超链接" xfId="6019" builtinId="8" hidden="1"/>
    <cellStyle name="超链接" xfId="6021" builtinId="8" hidden="1"/>
    <cellStyle name="超链接" xfId="6023" builtinId="8" hidden="1"/>
    <cellStyle name="超链接" xfId="6025" builtinId="8" hidden="1"/>
    <cellStyle name="超链接" xfId="6027" builtinId="8" hidden="1"/>
    <cellStyle name="超链接" xfId="6029" builtinId="8" hidden="1"/>
    <cellStyle name="超链接" xfId="6031" builtinId="8" hidden="1"/>
    <cellStyle name="超链接" xfId="6033" builtinId="8" hidden="1"/>
    <cellStyle name="超链接" xfId="6035" builtinId="8" hidden="1"/>
    <cellStyle name="超链接" xfId="6037" builtinId="8" hidden="1"/>
    <cellStyle name="超链接" xfId="6039" builtinId="8" hidden="1"/>
    <cellStyle name="超链接" xfId="6041" builtinId="8" hidden="1"/>
    <cellStyle name="超链接" xfId="6043" builtinId="8" hidden="1"/>
    <cellStyle name="超链接" xfId="6045" builtinId="8" hidden="1"/>
    <cellStyle name="超链接" xfId="6047" builtinId="8" hidden="1"/>
    <cellStyle name="超链接" xfId="6049" builtinId="8" hidden="1"/>
    <cellStyle name="超链接" xfId="6051" builtinId="8" hidden="1"/>
    <cellStyle name="超链接" xfId="6053" builtinId="8" hidden="1"/>
    <cellStyle name="超链接" xfId="6055" builtinId="8" hidden="1"/>
    <cellStyle name="超链接" xfId="6057" builtinId="8" hidden="1"/>
    <cellStyle name="超链接" xfId="6059" builtinId="8" hidden="1"/>
    <cellStyle name="超链接" xfId="6061" builtinId="8" hidden="1"/>
    <cellStyle name="超链接" xfId="6063" builtinId="8" hidden="1"/>
    <cellStyle name="超链接" xfId="6065" builtinId="8" hidden="1"/>
    <cellStyle name="超链接" xfId="6067" builtinId="8" hidden="1"/>
    <cellStyle name="超链接" xfId="6069" builtinId="8" hidden="1"/>
    <cellStyle name="超链接" xfId="6071" builtinId="8" hidden="1"/>
    <cellStyle name="超链接" xfId="6073" builtinId="8" hidden="1"/>
    <cellStyle name="超链接" xfId="6075" builtinId="8" hidden="1"/>
    <cellStyle name="超链接" xfId="6077" builtinId="8" hidden="1"/>
    <cellStyle name="超链接" xfId="6079" builtinId="8" hidden="1"/>
    <cellStyle name="超链接" xfId="6081" builtinId="8" hidden="1"/>
    <cellStyle name="超链接" xfId="6083" builtinId="8" hidden="1"/>
    <cellStyle name="超链接" xfId="6085" builtinId="8" hidden="1"/>
    <cellStyle name="超链接" xfId="6087" builtinId="8" hidden="1"/>
    <cellStyle name="超链接" xfId="6089" builtinId="8" hidden="1"/>
    <cellStyle name="超链接" xfId="6091" builtinId="8" hidden="1"/>
    <cellStyle name="超链接" xfId="6093" builtinId="8" hidden="1"/>
    <cellStyle name="超链接" xfId="6095" builtinId="8" hidden="1"/>
    <cellStyle name="超链接" xfId="6097" builtinId="8" hidden="1"/>
    <cellStyle name="超链接" xfId="6099" builtinId="8" hidden="1"/>
    <cellStyle name="超链接" xfId="6101" builtinId="8" hidden="1"/>
    <cellStyle name="超链接" xfId="6103" builtinId="8" hidden="1"/>
    <cellStyle name="超链接" xfId="6105" builtinId="8" hidden="1"/>
    <cellStyle name="超链接" xfId="6107" builtinId="8" hidden="1"/>
    <cellStyle name="超链接" xfId="6109" builtinId="8" hidden="1"/>
    <cellStyle name="超链接" xfId="6111" builtinId="8" hidden="1"/>
    <cellStyle name="超链接" xfId="6113" builtinId="8" hidden="1"/>
    <cellStyle name="超链接" xfId="6115" builtinId="8" hidden="1"/>
    <cellStyle name="超链接" xfId="6117" builtinId="8" hidden="1"/>
    <cellStyle name="超链接" xfId="6119" builtinId="8" hidden="1"/>
    <cellStyle name="超链接" xfId="6121" builtinId="8" hidden="1"/>
    <cellStyle name="超链接" xfId="6123" builtinId="8" hidden="1"/>
    <cellStyle name="超链接" xfId="6125" builtinId="8" hidden="1"/>
    <cellStyle name="超链接" xfId="6127" builtinId="8" hidden="1"/>
    <cellStyle name="超链接" xfId="6129" builtinId="8" hidden="1"/>
    <cellStyle name="超链接" xfId="6131" builtinId="8" hidden="1"/>
    <cellStyle name="超链接" xfId="6133" builtinId="8" hidden="1"/>
    <cellStyle name="超链接" xfId="6135" builtinId="8" hidden="1"/>
    <cellStyle name="超链接" xfId="6137" builtinId="8" hidden="1"/>
    <cellStyle name="超链接" xfId="6139" builtinId="8" hidden="1"/>
    <cellStyle name="超链接" xfId="6141" builtinId="8" hidden="1"/>
    <cellStyle name="超链接" xfId="6143" builtinId="8" hidden="1"/>
    <cellStyle name="超链接" xfId="6145" builtinId="8" hidden="1"/>
    <cellStyle name="超链接" xfId="6147" builtinId="8" hidden="1"/>
    <cellStyle name="超链接" xfId="6149" builtinId="8" hidden="1"/>
    <cellStyle name="超链接" xfId="6151" builtinId="8" hidden="1"/>
    <cellStyle name="超链接" xfId="6153" builtinId="8" hidden="1"/>
    <cellStyle name="超链接" xfId="6155" builtinId="8" hidden="1"/>
    <cellStyle name="超链接" xfId="6157" builtinId="8" hidden="1"/>
    <cellStyle name="超链接" xfId="6159" builtinId="8" hidden="1"/>
    <cellStyle name="超链接" xfId="6161" builtinId="8" hidden="1"/>
    <cellStyle name="超链接" xfId="6163" builtinId="8" hidden="1"/>
    <cellStyle name="超链接" xfId="6165" builtinId="8" hidden="1"/>
    <cellStyle name="超链接" xfId="6167" builtinId="8" hidden="1"/>
    <cellStyle name="超链接" xfId="6169" builtinId="8" hidden="1"/>
    <cellStyle name="超链接" xfId="6171" builtinId="8" hidden="1"/>
    <cellStyle name="超链接" xfId="6173" builtinId="8" hidden="1"/>
    <cellStyle name="超链接" xfId="6175" builtinId="8" hidden="1"/>
    <cellStyle name="超链接" xfId="6177" builtinId="8" hidden="1"/>
    <cellStyle name="超链接" xfId="6179" builtinId="8" hidden="1"/>
    <cellStyle name="超链接" xfId="6181" builtinId="8" hidden="1"/>
    <cellStyle name="超链接" xfId="6183" builtinId="8" hidden="1"/>
    <cellStyle name="超链接" xfId="6185" builtinId="8" hidden="1"/>
    <cellStyle name="超链接" xfId="6187" builtinId="8" hidden="1"/>
    <cellStyle name="超链接" xfId="6189" builtinId="8" hidden="1"/>
    <cellStyle name="超链接" xfId="6191" builtinId="8" hidden="1"/>
    <cellStyle name="超链接" xfId="6193" builtinId="8" hidden="1"/>
    <cellStyle name="超链接" xfId="6195" builtinId="8" hidden="1"/>
    <cellStyle name="超链接" xfId="6197" builtinId="8" hidden="1"/>
    <cellStyle name="超链接" xfId="6199" builtinId="8" hidden="1"/>
    <cellStyle name="超链接" xfId="6201" builtinId="8" hidden="1"/>
    <cellStyle name="超链接" xfId="6203" builtinId="8" hidden="1"/>
    <cellStyle name="超链接" xfId="6205" builtinId="8" hidden="1"/>
    <cellStyle name="超链接" xfId="6207" builtinId="8" hidden="1"/>
    <cellStyle name="超链接" xfId="6209" builtinId="8" hidden="1"/>
    <cellStyle name="超链接" xfId="6211" builtinId="8" hidden="1"/>
    <cellStyle name="超链接" xfId="6213" builtinId="8" hidden="1"/>
    <cellStyle name="超链接" xfId="6215" builtinId="8" hidden="1"/>
    <cellStyle name="超链接" xfId="6217" builtinId="8" hidden="1"/>
    <cellStyle name="超链接" xfId="6219" builtinId="8" hidden="1"/>
    <cellStyle name="超链接" xfId="6221" builtinId="8" hidden="1"/>
    <cellStyle name="超链接" xfId="6223" builtinId="8" hidden="1"/>
    <cellStyle name="超链接" xfId="6225" builtinId="8" hidden="1"/>
    <cellStyle name="超链接" xfId="6227" builtinId="8" hidden="1"/>
    <cellStyle name="超链接" xfId="6229" builtinId="8" hidden="1"/>
    <cellStyle name="超链接" xfId="6231" builtinId="8" hidden="1"/>
    <cellStyle name="超链接" xfId="6233" builtinId="8" hidden="1"/>
    <cellStyle name="超链接" xfId="6235" builtinId="8" hidden="1"/>
    <cellStyle name="超链接" xfId="6237" builtinId="8" hidden="1"/>
    <cellStyle name="超链接" xfId="6239" builtinId="8" hidden="1"/>
    <cellStyle name="超链接" xfId="6241" builtinId="8" hidden="1"/>
    <cellStyle name="超链接" xfId="6243" builtinId="8" hidden="1"/>
    <cellStyle name="超链接" xfId="6245" builtinId="8" hidden="1"/>
    <cellStyle name="超链接" xfId="6247" builtinId="8" hidden="1"/>
    <cellStyle name="超链接" xfId="6249" builtinId="8" hidden="1"/>
    <cellStyle name="超链接" xfId="6251" builtinId="8" hidden="1"/>
    <cellStyle name="超链接" xfId="6253" builtinId="8" hidden="1"/>
    <cellStyle name="超链接" xfId="6255" builtinId="8" hidden="1"/>
    <cellStyle name="超链接" xfId="6257" builtinId="8" hidden="1"/>
    <cellStyle name="超链接" xfId="6259" builtinId="8" hidden="1"/>
    <cellStyle name="超链接" xfId="6261" builtinId="8" hidden="1"/>
    <cellStyle name="超链接" xfId="6263" builtinId="8" hidden="1"/>
    <cellStyle name="超链接" xfId="6265" builtinId="8" hidden="1"/>
    <cellStyle name="超链接" xfId="6267" builtinId="8" hidden="1"/>
    <cellStyle name="超链接" xfId="6269" builtinId="8" hidden="1"/>
    <cellStyle name="超链接" xfId="6271" builtinId="8" hidden="1"/>
    <cellStyle name="超链接" xfId="6273" builtinId="8" hidden="1"/>
    <cellStyle name="超链接" xfId="6275" builtinId="8" hidden="1"/>
    <cellStyle name="超链接" xfId="6277" builtinId="8" hidden="1"/>
    <cellStyle name="超链接" xfId="6279" builtinId="8" hidden="1"/>
    <cellStyle name="超链接" xfId="6281" builtinId="8" hidden="1"/>
    <cellStyle name="超链接" xfId="6283" builtinId="8" hidden="1"/>
    <cellStyle name="超链接" xfId="6285" builtinId="8" hidden="1"/>
    <cellStyle name="超链接" xfId="6287" builtinId="8" hidden="1"/>
    <cellStyle name="超链接" xfId="6289" builtinId="8" hidden="1"/>
    <cellStyle name="超链接" xfId="6291" builtinId="8" hidden="1"/>
    <cellStyle name="超链接" xfId="6293" builtinId="8" hidden="1"/>
    <cellStyle name="超链接" xfId="6295" builtinId="8" hidden="1"/>
    <cellStyle name="超链接" xfId="6297" builtinId="8" hidden="1"/>
    <cellStyle name="超链接" xfId="6299" builtinId="8" hidden="1"/>
    <cellStyle name="超链接" xfId="6301" builtinId="8" hidden="1"/>
    <cellStyle name="超链接" xfId="6303" builtinId="8" hidden="1"/>
    <cellStyle name="超链接" xfId="6305" builtinId="8" hidden="1"/>
    <cellStyle name="超链接" xfId="6307" builtinId="8" hidden="1"/>
    <cellStyle name="超链接" xfId="6309" builtinId="8" hidden="1"/>
    <cellStyle name="超链接" xfId="6311" builtinId="8" hidden="1"/>
    <cellStyle name="超链接" xfId="6313" builtinId="8" hidden="1"/>
    <cellStyle name="超链接" xfId="6315" builtinId="8" hidden="1"/>
    <cellStyle name="超链接" xfId="6317" builtinId="8" hidden="1"/>
    <cellStyle name="超链接" xfId="6319" builtinId="8" hidden="1"/>
    <cellStyle name="超链接" xfId="6321" builtinId="8" hidden="1"/>
    <cellStyle name="超链接" xfId="6323" builtinId="8" hidden="1"/>
    <cellStyle name="超链接" xfId="6325" builtinId="8" hidden="1"/>
    <cellStyle name="超链接" xfId="6327" builtinId="8" hidden="1"/>
    <cellStyle name="超链接" xfId="6329" builtinId="8" hidden="1"/>
    <cellStyle name="超链接" xfId="6331" builtinId="8" hidden="1"/>
    <cellStyle name="超链接" xfId="6333" builtinId="8" hidden="1"/>
    <cellStyle name="超链接" xfId="6335" builtinId="8" hidden="1"/>
    <cellStyle name="超链接" xfId="6337" builtinId="8" hidden="1"/>
    <cellStyle name="超链接" xfId="6339" builtinId="8" hidden="1"/>
    <cellStyle name="超链接" xfId="6341" builtinId="8" hidden="1"/>
    <cellStyle name="超链接" xfId="6343" builtinId="8" hidden="1"/>
    <cellStyle name="超链接" xfId="6345" builtinId="8" hidden="1"/>
    <cellStyle name="超链接" xfId="6347" builtinId="8" hidden="1"/>
    <cellStyle name="超链接" xfId="6349" builtinId="8" hidden="1"/>
    <cellStyle name="超链接" xfId="6351" builtinId="8" hidden="1"/>
    <cellStyle name="超链接" xfId="6353" builtinId="8" hidden="1"/>
    <cellStyle name="超链接" xfId="6355" builtinId="8" hidden="1"/>
    <cellStyle name="超链接" xfId="6357" builtinId="8" hidden="1"/>
    <cellStyle name="超链接" xfId="6359" builtinId="8" hidden="1"/>
    <cellStyle name="超链接" xfId="6361" builtinId="8" hidden="1"/>
    <cellStyle name="超链接" xfId="6363" builtinId="8" hidden="1"/>
    <cellStyle name="超链接" xfId="6365" builtinId="8" hidden="1"/>
    <cellStyle name="超链接" xfId="6367" builtinId="8" hidden="1"/>
    <cellStyle name="超链接" xfId="6369" builtinId="8" hidden="1"/>
    <cellStyle name="超链接" xfId="6371" builtinId="8" hidden="1"/>
    <cellStyle name="超链接" xfId="6373" builtinId="8" hidden="1"/>
    <cellStyle name="超链接" xfId="6375" builtinId="8" hidden="1"/>
    <cellStyle name="超链接" xfId="6377" builtinId="8" hidden="1"/>
    <cellStyle name="超链接" xfId="6379" builtinId="8" hidden="1"/>
    <cellStyle name="超链接" xfId="6381" builtinId="8" hidden="1"/>
    <cellStyle name="超链接" xfId="6383" builtinId="8" hidden="1"/>
    <cellStyle name="超链接" xfId="6385" builtinId="8" hidden="1"/>
    <cellStyle name="超链接" xfId="6387" builtinId="8" hidden="1"/>
    <cellStyle name="超链接" xfId="6389" builtinId="8" hidden="1"/>
    <cellStyle name="超链接" xfId="6391" builtinId="8" hidden="1"/>
    <cellStyle name="超链接" xfId="6393" builtinId="8" hidden="1"/>
    <cellStyle name="超链接" xfId="6395" builtinId="8" hidden="1"/>
    <cellStyle name="超链接" xfId="6397" builtinId="8" hidden="1"/>
    <cellStyle name="超链接" xfId="6399" builtinId="8" hidden="1"/>
    <cellStyle name="超链接" xfId="6401" builtinId="8" hidden="1"/>
    <cellStyle name="超链接" xfId="6403" builtinId="8" hidden="1"/>
    <cellStyle name="超链接" xfId="6405" builtinId="8" hidden="1"/>
    <cellStyle name="超链接" xfId="6407" builtinId="8" hidden="1"/>
    <cellStyle name="超链接" xfId="6409" builtinId="8" hidden="1"/>
    <cellStyle name="超链接" xfId="6411" builtinId="8" hidden="1"/>
    <cellStyle name="超链接" xfId="6413" builtinId="8" hidden="1"/>
    <cellStyle name="超链接" xfId="6415" builtinId="8" hidden="1"/>
    <cellStyle name="超链接" xfId="6417" builtinId="8" hidden="1"/>
    <cellStyle name="超链接" xfId="6419" builtinId="8" hidden="1"/>
    <cellStyle name="超链接" xfId="6421" builtinId="8" hidden="1"/>
    <cellStyle name="超链接" xfId="6423" builtinId="8" hidden="1"/>
    <cellStyle name="超链接" xfId="6425" builtinId="8" hidden="1"/>
    <cellStyle name="超链接" xfId="6427" builtinId="8" hidden="1"/>
    <cellStyle name="超链接" xfId="6429" builtinId="8" hidden="1"/>
    <cellStyle name="超链接" xfId="6431" builtinId="8" hidden="1"/>
    <cellStyle name="超链接" xfId="6433" builtinId="8" hidden="1"/>
    <cellStyle name="超链接" xfId="6435" builtinId="8" hidden="1"/>
    <cellStyle name="超链接" xfId="6437" builtinId="8" hidden="1"/>
    <cellStyle name="超链接" xfId="6439" builtinId="8" hidden="1"/>
    <cellStyle name="超链接" xfId="6441" builtinId="8" hidden="1"/>
    <cellStyle name="超链接" xfId="6443" builtinId="8" hidden="1"/>
    <cellStyle name="超链接" xfId="6445" builtinId="8" hidden="1"/>
    <cellStyle name="超链接" xfId="6447" builtinId="8" hidden="1"/>
    <cellStyle name="超链接" xfId="6449" builtinId="8" hidden="1"/>
    <cellStyle name="超链接" xfId="6451" builtinId="8" hidden="1"/>
    <cellStyle name="超链接" xfId="6453" builtinId="8" hidden="1"/>
    <cellStyle name="超链接" xfId="6455" builtinId="8" hidden="1"/>
    <cellStyle name="超链接" xfId="6457" builtinId="8" hidden="1"/>
    <cellStyle name="超链接" xfId="6459" builtinId="8" hidden="1"/>
    <cellStyle name="超链接" xfId="6461" builtinId="8" hidden="1"/>
    <cellStyle name="超链接" xfId="6463" builtinId="8" hidden="1"/>
    <cellStyle name="超链接" xfId="6465" builtinId="8" hidden="1"/>
    <cellStyle name="超链接" xfId="6467" builtinId="8" hidden="1"/>
    <cellStyle name="超链接" xfId="6469" builtinId="8" hidden="1"/>
    <cellStyle name="超链接" xfId="6471" builtinId="8" hidden="1"/>
    <cellStyle name="超链接" xfId="6473" builtinId="8" hidden="1"/>
    <cellStyle name="超链接" xfId="6475" builtinId="8" hidden="1"/>
    <cellStyle name="超链接" xfId="6477" builtinId="8" hidden="1"/>
    <cellStyle name="超链接" xfId="6479" builtinId="8" hidden="1"/>
    <cellStyle name="超链接" xfId="6481" builtinId="8" hidden="1"/>
    <cellStyle name="超链接" xfId="6483" builtinId="8" hidden="1"/>
    <cellStyle name="超链接" xfId="6485" builtinId="8" hidden="1"/>
    <cellStyle name="超链接" xfId="6487" builtinId="8" hidden="1"/>
    <cellStyle name="超链接" xfId="6489" builtinId="8" hidden="1"/>
    <cellStyle name="超链接" xfId="6491" builtinId="8" hidden="1"/>
    <cellStyle name="超链接" xfId="6493" builtinId="8" hidden="1"/>
    <cellStyle name="超链接" xfId="6495" builtinId="8" hidden="1"/>
    <cellStyle name="超链接" xfId="6497" builtinId="8" hidden="1"/>
    <cellStyle name="超链接" xfId="6499" builtinId="8" hidden="1"/>
    <cellStyle name="超链接" xfId="6501" builtinId="8" hidden="1"/>
    <cellStyle name="超链接" xfId="6503" builtinId="8" hidden="1"/>
    <cellStyle name="超链接" xfId="6505" builtinId="8" hidden="1"/>
    <cellStyle name="超链接" xfId="6507" builtinId="8" hidden="1"/>
    <cellStyle name="超链接" xfId="6509" builtinId="8" hidden="1"/>
    <cellStyle name="超链接" xfId="6511" builtinId="8" hidden="1"/>
    <cellStyle name="超链接" xfId="6513" builtinId="8" hidden="1"/>
    <cellStyle name="超链接" xfId="6515" builtinId="8" hidden="1"/>
    <cellStyle name="超链接" xfId="6517" builtinId="8" hidden="1"/>
    <cellStyle name="超链接" xfId="6519" builtinId="8" hidden="1"/>
    <cellStyle name="超链接" xfId="6521" builtinId="8" hidden="1"/>
    <cellStyle name="超链接" xfId="6523" builtinId="8" hidden="1"/>
    <cellStyle name="超链接" xfId="6525" builtinId="8" hidden="1"/>
    <cellStyle name="超链接" xfId="6527" builtinId="8" hidden="1"/>
    <cellStyle name="超链接" xfId="6529" builtinId="8" hidden="1"/>
    <cellStyle name="超链接" xfId="6531" builtinId="8" hidden="1"/>
    <cellStyle name="超链接" xfId="6533" builtinId="8" hidden="1"/>
    <cellStyle name="超链接" xfId="6535" builtinId="8" hidden="1"/>
    <cellStyle name="超链接" xfId="6537" builtinId="8" hidden="1"/>
    <cellStyle name="超链接" xfId="6539" builtinId="8" hidden="1"/>
    <cellStyle name="超链接" xfId="6541" builtinId="8" hidden="1"/>
    <cellStyle name="超链接" xfId="6543" builtinId="8" hidden="1"/>
    <cellStyle name="超链接" xfId="6545" builtinId="8" hidden="1"/>
    <cellStyle name="超链接" xfId="6547" builtinId="8" hidden="1"/>
    <cellStyle name="超链接" xfId="6549" builtinId="8" hidden="1"/>
    <cellStyle name="超链接" xfId="6551" builtinId="8" hidden="1"/>
    <cellStyle name="超链接" xfId="6553" builtinId="8" hidden="1"/>
    <cellStyle name="超链接" xfId="6555" builtinId="8" hidden="1"/>
    <cellStyle name="超链接" xfId="6557" builtinId="8" hidden="1"/>
    <cellStyle name="超链接" xfId="6559" builtinId="8" hidden="1"/>
    <cellStyle name="超链接" xfId="6561" builtinId="8" hidden="1"/>
    <cellStyle name="超链接" xfId="6563" builtinId="8" hidden="1"/>
    <cellStyle name="超链接" xfId="6565" builtinId="8" hidden="1"/>
    <cellStyle name="超链接" xfId="6567" builtinId="8" hidden="1"/>
    <cellStyle name="超链接" xfId="6569" builtinId="8" hidden="1"/>
    <cellStyle name="超链接" xfId="6571" builtinId="8" hidden="1"/>
    <cellStyle name="超链接" xfId="6573" builtinId="8" hidden="1"/>
    <cellStyle name="超链接" xfId="6575" builtinId="8" hidden="1"/>
    <cellStyle name="超链接" xfId="6577" builtinId="8" hidden="1"/>
    <cellStyle name="超链接" xfId="6579" builtinId="8" hidden="1"/>
    <cellStyle name="超链接" xfId="6581" builtinId="8" hidden="1"/>
    <cellStyle name="超链接" xfId="6583" builtinId="8" hidden="1"/>
    <cellStyle name="超链接" xfId="6585" builtinId="8" hidden="1"/>
    <cellStyle name="超链接" xfId="6587" builtinId="8" hidden="1"/>
    <cellStyle name="超链接" xfId="6589" builtinId="8" hidden="1"/>
    <cellStyle name="超链接" xfId="6591" builtinId="8" hidden="1"/>
    <cellStyle name="超链接" xfId="6593" builtinId="8" hidden="1"/>
    <cellStyle name="超链接" xfId="6595" builtinId="8" hidden="1"/>
    <cellStyle name="超链接" xfId="6597" builtinId="8" hidden="1"/>
    <cellStyle name="超链接" xfId="6599" builtinId="8" hidden="1"/>
    <cellStyle name="超链接" xfId="6601" builtinId="8" hidden="1"/>
    <cellStyle name="超链接" xfId="6603" builtinId="8" hidden="1"/>
    <cellStyle name="超链接" xfId="6605" builtinId="8" hidden="1"/>
    <cellStyle name="超链接" xfId="6607" builtinId="8" hidden="1"/>
    <cellStyle name="超链接" xfId="6609" builtinId="8" hidden="1"/>
    <cellStyle name="超链接" xfId="6611" builtinId="8" hidden="1"/>
    <cellStyle name="超链接" xfId="6613" builtinId="8" hidden="1"/>
    <cellStyle name="超链接" xfId="6615" builtinId="8" hidden="1"/>
    <cellStyle name="超链接" xfId="6617" builtinId="8" hidden="1"/>
    <cellStyle name="超链接" xfId="6619" builtinId="8" hidden="1"/>
    <cellStyle name="超链接" xfId="6621" builtinId="8" hidden="1"/>
    <cellStyle name="超链接" xfId="6623" builtinId="8" hidden="1"/>
    <cellStyle name="超链接" xfId="6625" builtinId="8" hidden="1"/>
    <cellStyle name="超链接" xfId="6627" builtinId="8" hidden="1"/>
    <cellStyle name="超链接" xfId="6629" builtinId="8" hidden="1"/>
    <cellStyle name="超链接" xfId="6631" builtinId="8" hidden="1"/>
    <cellStyle name="超链接" xfId="6633" builtinId="8" hidden="1"/>
    <cellStyle name="超链接" xfId="6635" builtinId="8" hidden="1"/>
    <cellStyle name="超链接" xfId="6637" builtinId="8" hidden="1"/>
    <cellStyle name="超链接" xfId="6639" builtinId="8" hidden="1"/>
    <cellStyle name="超链接" xfId="6641" builtinId="8" hidden="1"/>
    <cellStyle name="超链接" xfId="6643" builtinId="8" hidden="1"/>
    <cellStyle name="超链接" xfId="6645" builtinId="8" hidden="1"/>
    <cellStyle name="超链接" xfId="6647" builtinId="8" hidden="1"/>
    <cellStyle name="超链接" xfId="6649" builtinId="8" hidden="1"/>
    <cellStyle name="超链接" xfId="6651" builtinId="8" hidden="1"/>
    <cellStyle name="超链接" xfId="6653" builtinId="8" hidden="1"/>
    <cellStyle name="超链接" xfId="6655" builtinId="8" hidden="1"/>
    <cellStyle name="超链接" xfId="6657" builtinId="8" hidden="1"/>
    <cellStyle name="超链接" xfId="6659" builtinId="8" hidden="1"/>
    <cellStyle name="超链接" xfId="6661" builtinId="8" hidden="1"/>
    <cellStyle name="超链接" xfId="6663" builtinId="8" hidden="1"/>
    <cellStyle name="超链接" xfId="6665" builtinId="8" hidden="1"/>
    <cellStyle name="超链接" xfId="6667" builtinId="8" hidden="1"/>
    <cellStyle name="超链接" xfId="6669" builtinId="8" hidden="1"/>
    <cellStyle name="超链接" xfId="6671" builtinId="8" hidden="1"/>
    <cellStyle name="超链接" xfId="6673" builtinId="8" hidden="1"/>
    <cellStyle name="超链接" xfId="6675" builtinId="8" hidden="1"/>
    <cellStyle name="超链接" xfId="6677" builtinId="8" hidden="1"/>
    <cellStyle name="超链接" xfId="6679" builtinId="8" hidden="1"/>
    <cellStyle name="超链接" xfId="6681" builtinId="8" hidden="1"/>
    <cellStyle name="超链接" xfId="6683" builtinId="8" hidden="1"/>
    <cellStyle name="超链接" xfId="6685" builtinId="8" hidden="1"/>
    <cellStyle name="超链接" xfId="6687" builtinId="8" hidden="1"/>
    <cellStyle name="超链接" xfId="6689" builtinId="8" hidden="1"/>
    <cellStyle name="超链接" xfId="6691" builtinId="8" hidden="1"/>
    <cellStyle name="超链接" xfId="6693" builtinId="8" hidden="1"/>
    <cellStyle name="超链接" xfId="6695" builtinId="8" hidden="1"/>
    <cellStyle name="超链接" xfId="6697" builtinId="8" hidden="1"/>
    <cellStyle name="超链接" xfId="6699" builtinId="8" hidden="1"/>
    <cellStyle name="超链接" xfId="6701" builtinId="8" hidden="1"/>
    <cellStyle name="超链接" xfId="6703" builtinId="8" hidden="1"/>
    <cellStyle name="超链接" xfId="6705" builtinId="8" hidden="1"/>
    <cellStyle name="超链接" xfId="6707" builtinId="8" hidden="1"/>
    <cellStyle name="超链接" xfId="6709" builtinId="8" hidden="1"/>
    <cellStyle name="超链接" xfId="6711" builtinId="8" hidden="1"/>
    <cellStyle name="超链接" xfId="6713" builtinId="8" hidden="1"/>
    <cellStyle name="超链接" xfId="6715" builtinId="8" hidden="1"/>
    <cellStyle name="超链接" xfId="6717" builtinId="8" hidden="1"/>
    <cellStyle name="超链接" xfId="6719" builtinId="8" hidden="1"/>
    <cellStyle name="超链接" xfId="6721" builtinId="8" hidden="1"/>
    <cellStyle name="超链接" xfId="6723" builtinId="8" hidden="1"/>
    <cellStyle name="超链接" xfId="6725" builtinId="8" hidden="1"/>
    <cellStyle name="超链接" xfId="6727" builtinId="8" hidden="1"/>
    <cellStyle name="超链接" xfId="6729" builtinId="8" hidden="1"/>
    <cellStyle name="超链接" xfId="6731" builtinId="8" hidden="1"/>
    <cellStyle name="超链接" xfId="6733" builtinId="8" hidden="1"/>
    <cellStyle name="超链接" xfId="6735" builtinId="8" hidden="1"/>
    <cellStyle name="超链接" xfId="6737" builtinId="8" hidden="1"/>
    <cellStyle name="超链接" xfId="6739" builtinId="8" hidden="1"/>
    <cellStyle name="超链接" xfId="6741" builtinId="8" hidden="1"/>
    <cellStyle name="超链接" xfId="6743" builtinId="8" hidden="1"/>
    <cellStyle name="超链接" xfId="6745" builtinId="8" hidden="1"/>
    <cellStyle name="超链接" xfId="6747" builtinId="8" hidden="1"/>
    <cellStyle name="超链接" xfId="6749" builtinId="8" hidden="1"/>
    <cellStyle name="超链接" xfId="6751" builtinId="8" hidden="1"/>
    <cellStyle name="超链接" xfId="6753" builtinId="8" hidden="1"/>
    <cellStyle name="超链接" xfId="6755" builtinId="8" hidden="1"/>
    <cellStyle name="超链接" xfId="6757" builtinId="8" hidden="1"/>
    <cellStyle name="超链接" xfId="6759" builtinId="8" hidden="1"/>
    <cellStyle name="超链接" xfId="6761" builtinId="8" hidden="1"/>
    <cellStyle name="超链接" xfId="6763" builtinId="8" hidden="1"/>
    <cellStyle name="超链接" xfId="6765" builtinId="8" hidden="1"/>
    <cellStyle name="超链接" xfId="6767" builtinId="8" hidden="1"/>
    <cellStyle name="超链接" xfId="6769" builtinId="8" hidden="1"/>
    <cellStyle name="超链接" xfId="6771" builtinId="8" hidden="1"/>
    <cellStyle name="超链接" xfId="6773" builtinId="8" hidden="1"/>
    <cellStyle name="超链接" xfId="6775" builtinId="8" hidden="1"/>
    <cellStyle name="超链接" xfId="6777" builtinId="8" hidden="1"/>
    <cellStyle name="超链接" xfId="6779" builtinId="8" hidden="1"/>
    <cellStyle name="超链接" xfId="6781" builtinId="8" hidden="1"/>
    <cellStyle name="超链接" xfId="6783" builtinId="8" hidden="1"/>
    <cellStyle name="超链接" xfId="6785" builtinId="8" hidden="1"/>
    <cellStyle name="超链接" xfId="6787" builtinId="8" hidden="1"/>
    <cellStyle name="超链接" xfId="6789" builtinId="8" hidden="1"/>
    <cellStyle name="超链接" xfId="6791" builtinId="8" hidden="1"/>
    <cellStyle name="超链接" xfId="6793" builtinId="8" hidden="1"/>
    <cellStyle name="超链接" xfId="6795" builtinId="8" hidden="1"/>
    <cellStyle name="超链接" xfId="6797" builtinId="8" hidden="1"/>
    <cellStyle name="超链接" xfId="6799" builtinId="8" hidden="1"/>
    <cellStyle name="超链接" xfId="6801" builtinId="8" hidden="1"/>
    <cellStyle name="超链接" xfId="6803" builtinId="8" hidden="1"/>
    <cellStyle name="超链接" xfId="6805" builtinId="8" hidden="1"/>
    <cellStyle name="超链接" xfId="6807" builtinId="8" hidden="1"/>
    <cellStyle name="超链接" xfId="6809" builtinId="8" hidden="1"/>
    <cellStyle name="超链接" xfId="6811" builtinId="8" hidden="1"/>
    <cellStyle name="超链接" xfId="6813" builtinId="8" hidden="1"/>
    <cellStyle name="超链接" xfId="6815" builtinId="8" hidden="1"/>
    <cellStyle name="超链接" xfId="6817" builtinId="8" hidden="1"/>
    <cellStyle name="超链接" xfId="6819" builtinId="8" hidden="1"/>
    <cellStyle name="超链接" xfId="6821" builtinId="8" hidden="1"/>
    <cellStyle name="超链接" xfId="6823" builtinId="8" hidden="1"/>
    <cellStyle name="超链接" xfId="6825" builtinId="8" hidden="1"/>
    <cellStyle name="超链接" xfId="6827" builtinId="8" hidden="1"/>
    <cellStyle name="超链接" xfId="6829" builtinId="8" hidden="1"/>
    <cellStyle name="超链接" xfId="6831" builtinId="8" hidden="1"/>
    <cellStyle name="超链接" xfId="6833" builtinId="8" hidden="1"/>
    <cellStyle name="超链接" xfId="6835" builtinId="8" hidden="1"/>
    <cellStyle name="超链接" xfId="6837" builtinId="8" hidden="1"/>
    <cellStyle name="超链接" xfId="6839" builtinId="8" hidden="1"/>
    <cellStyle name="超链接" xfId="6841" builtinId="8" hidden="1"/>
    <cellStyle name="超链接" xfId="6843" builtinId="8" hidden="1"/>
    <cellStyle name="超链接" xfId="6845" builtinId="8" hidden="1"/>
    <cellStyle name="超链接" xfId="6847" builtinId="8" hidden="1"/>
    <cellStyle name="超链接" xfId="6849" builtinId="8" hidden="1"/>
    <cellStyle name="超链接" xfId="6851" builtinId="8" hidden="1"/>
    <cellStyle name="超链接" xfId="6853" builtinId="8" hidden="1"/>
    <cellStyle name="超链接" xfId="6855" builtinId="8" hidden="1"/>
    <cellStyle name="超链接" xfId="6857" builtinId="8" hidden="1"/>
    <cellStyle name="超链接" xfId="6859" builtinId="8" hidden="1"/>
    <cellStyle name="超链接" xfId="6861" builtinId="8" hidden="1"/>
    <cellStyle name="超链接" xfId="6863" builtinId="8" hidden="1"/>
    <cellStyle name="超链接" xfId="6865" builtinId="8" hidden="1"/>
    <cellStyle name="超链接" xfId="6867" builtinId="8" hidden="1"/>
    <cellStyle name="超链接" xfId="6869" builtinId="8" hidden="1"/>
    <cellStyle name="超链接" xfId="6871" builtinId="8" hidden="1"/>
    <cellStyle name="超链接" xfId="6873" builtinId="8" hidden="1"/>
    <cellStyle name="超链接" xfId="6875" builtinId="8" hidden="1"/>
    <cellStyle name="超链接" xfId="6877" builtinId="8" hidden="1"/>
    <cellStyle name="超链接" xfId="6879" builtinId="8" hidden="1"/>
    <cellStyle name="超链接" xfId="6881" builtinId="8" hidden="1"/>
    <cellStyle name="超链接" xfId="6883" builtinId="8" hidden="1"/>
    <cellStyle name="超链接" xfId="6885" builtinId="8" hidden="1"/>
    <cellStyle name="超链接" xfId="6887" builtinId="8" hidden="1"/>
    <cellStyle name="超链接" xfId="6889" builtinId="8" hidden="1"/>
    <cellStyle name="超链接" xfId="6891" builtinId="8" hidden="1"/>
    <cellStyle name="超链接" xfId="6893" builtinId="8" hidden="1"/>
    <cellStyle name="超链接" xfId="6895" builtinId="8" hidden="1"/>
    <cellStyle name="超链接" xfId="6897" builtinId="8" hidden="1"/>
    <cellStyle name="超链接" xfId="6899" builtinId="8" hidden="1"/>
    <cellStyle name="超链接" xfId="6901" builtinId="8" hidden="1"/>
    <cellStyle name="超链接" xfId="6903" builtinId="8" hidden="1"/>
    <cellStyle name="超链接" xfId="6905" builtinId="8" hidden="1"/>
    <cellStyle name="超链接" xfId="6907" builtinId="8" hidden="1"/>
    <cellStyle name="超链接" xfId="6909" builtinId="8" hidden="1"/>
    <cellStyle name="超链接" xfId="6911" builtinId="8" hidden="1"/>
    <cellStyle name="超链接" xfId="6913" builtinId="8" hidden="1"/>
    <cellStyle name="超链接" xfId="6915" builtinId="8" hidden="1"/>
    <cellStyle name="超链接" xfId="6917" builtinId="8" hidden="1"/>
    <cellStyle name="超链接" xfId="6919" builtinId="8" hidden="1"/>
    <cellStyle name="超链接" xfId="6921" builtinId="8" hidden="1"/>
    <cellStyle name="超链接" xfId="6923" builtinId="8" hidden="1"/>
    <cellStyle name="超链接" xfId="6925" builtinId="8" hidden="1"/>
    <cellStyle name="超链接" xfId="6927" builtinId="8" hidden="1"/>
    <cellStyle name="超链接" xfId="6929" builtinId="8" hidden="1"/>
    <cellStyle name="超链接" xfId="6931" builtinId="8" hidden="1"/>
    <cellStyle name="超链接" xfId="6933" builtinId="8" hidden="1"/>
    <cellStyle name="超链接" xfId="6935" builtinId="8" hidden="1"/>
    <cellStyle name="超链接" xfId="6937" builtinId="8" hidden="1"/>
    <cellStyle name="超链接" xfId="6939" builtinId="8" hidden="1"/>
    <cellStyle name="超链接" xfId="6941" builtinId="8" hidden="1"/>
    <cellStyle name="超链接" xfId="6943" builtinId="8" hidden="1"/>
    <cellStyle name="超链接" xfId="6945" builtinId="8" hidden="1"/>
    <cellStyle name="超链接" xfId="6947" builtinId="8" hidden="1"/>
    <cellStyle name="超链接" xfId="6949" builtinId="8" hidden="1"/>
    <cellStyle name="超链接" xfId="6951" builtinId="8" hidden="1"/>
    <cellStyle name="超链接" xfId="6953" builtinId="8" hidden="1"/>
    <cellStyle name="超链接" xfId="6955" builtinId="8" hidden="1"/>
    <cellStyle name="超链接" xfId="6957" builtinId="8" hidden="1"/>
    <cellStyle name="超链接" xfId="6959" builtinId="8" hidden="1"/>
    <cellStyle name="超链接" xfId="6961" builtinId="8" hidden="1"/>
    <cellStyle name="超链接" xfId="6963" builtinId="8" hidden="1"/>
    <cellStyle name="超链接" xfId="6965" builtinId="8" hidden="1"/>
    <cellStyle name="超链接" xfId="6967" builtinId="8" hidden="1"/>
    <cellStyle name="超链接" xfId="6969" builtinId="8" hidden="1"/>
    <cellStyle name="超链接" xfId="6971" builtinId="8" hidden="1"/>
    <cellStyle name="超链接" xfId="6973" builtinId="8" hidden="1"/>
    <cellStyle name="超链接" xfId="6975" builtinId="8" hidden="1"/>
    <cellStyle name="超链接" xfId="6977" builtinId="8" hidden="1"/>
    <cellStyle name="超链接" xfId="6979" builtinId="8" hidden="1"/>
    <cellStyle name="超链接" xfId="6981" builtinId="8" hidden="1"/>
    <cellStyle name="超链接" xfId="6983" builtinId="8" hidden="1"/>
    <cellStyle name="超链接" xfId="6985" builtinId="8" hidden="1"/>
    <cellStyle name="超链接" xfId="6987" builtinId="8" hidden="1"/>
    <cellStyle name="超链接" xfId="6989" builtinId="8" hidden="1"/>
    <cellStyle name="超链接" xfId="6991" builtinId="8" hidden="1"/>
    <cellStyle name="超链接" xfId="6993" builtinId="8" hidden="1"/>
    <cellStyle name="超链接" xfId="6995" builtinId="8" hidden="1"/>
    <cellStyle name="超链接" xfId="6997" builtinId="8" hidden="1"/>
    <cellStyle name="超链接" xfId="6999" builtinId="8" hidden="1"/>
    <cellStyle name="超链接" xfId="7001" builtinId="8" hidden="1"/>
    <cellStyle name="超链接" xfId="7003" builtinId="8" hidden="1"/>
    <cellStyle name="超链接" xfId="7005" builtinId="8" hidden="1"/>
    <cellStyle name="超链接" xfId="7007" builtinId="8" hidden="1"/>
    <cellStyle name="超链接" xfId="7009" builtinId="8" hidden="1"/>
    <cellStyle name="超链接" xfId="7011" builtinId="8" hidden="1"/>
    <cellStyle name="超链接" xfId="7013" builtinId="8" hidden="1"/>
    <cellStyle name="超链接" xfId="7015" builtinId="8" hidden="1"/>
    <cellStyle name="超链接" xfId="7017" builtinId="8" hidden="1"/>
    <cellStyle name="超链接" xfId="7019" builtinId="8" hidden="1"/>
    <cellStyle name="超链接" xfId="7021" builtinId="8" hidden="1"/>
    <cellStyle name="超链接" xfId="7023" builtinId="8" hidden="1"/>
    <cellStyle name="超链接" xfId="7025" builtinId="8" hidden="1"/>
    <cellStyle name="超链接" xfId="7027" builtinId="8" hidden="1"/>
    <cellStyle name="超链接" xfId="7029" builtinId="8" hidden="1"/>
    <cellStyle name="超链接" xfId="7031" builtinId="8" hidden="1"/>
    <cellStyle name="超链接" xfId="7033" builtinId="8" hidden="1"/>
    <cellStyle name="超链接" xfId="7035" builtinId="8" hidden="1"/>
    <cellStyle name="超链接" xfId="7037" builtinId="8" hidden="1"/>
    <cellStyle name="超链接" xfId="7039" builtinId="8" hidden="1"/>
    <cellStyle name="超链接" xfId="7041" builtinId="8" hidden="1"/>
    <cellStyle name="超链接" xfId="7043" builtinId="8" hidden="1"/>
    <cellStyle name="超链接" xfId="7045" builtinId="8" hidden="1"/>
    <cellStyle name="超链接" xfId="7047" builtinId="8" hidden="1"/>
    <cellStyle name="超链接" xfId="7049" builtinId="8" hidden="1"/>
    <cellStyle name="超链接" xfId="7051" builtinId="8" hidden="1"/>
    <cellStyle name="超链接" xfId="7053" builtinId="8" hidden="1"/>
    <cellStyle name="超链接" xfId="7055" builtinId="8" hidden="1"/>
    <cellStyle name="超链接" xfId="7057" builtinId="8" hidden="1"/>
    <cellStyle name="超链接" xfId="7059" builtinId="8" hidden="1"/>
    <cellStyle name="超链接" xfId="7061" builtinId="8" hidden="1"/>
    <cellStyle name="超链接" xfId="7063" builtinId="8" hidden="1"/>
    <cellStyle name="超链接" xfId="7065" builtinId="8" hidden="1"/>
    <cellStyle name="超链接" xfId="7067" builtinId="8" hidden="1"/>
    <cellStyle name="超链接" xfId="7069" builtinId="8" hidden="1"/>
    <cellStyle name="超链接" xfId="7071" builtinId="8" hidden="1"/>
    <cellStyle name="超链接" xfId="7073" builtinId="8" hidden="1"/>
    <cellStyle name="超链接" xfId="7075" builtinId="8" hidden="1"/>
    <cellStyle name="超链接" xfId="7077" builtinId="8" hidden="1"/>
    <cellStyle name="超链接" xfId="7079" builtinId="8" hidden="1"/>
    <cellStyle name="超链接" xfId="7081" builtinId="8" hidden="1"/>
    <cellStyle name="超链接" xfId="7083" builtinId="8" hidden="1"/>
    <cellStyle name="超链接" xfId="7085" builtinId="8" hidden="1"/>
    <cellStyle name="超链接" xfId="7087" builtinId="8" hidden="1"/>
    <cellStyle name="超链接" xfId="7089" builtinId="8" hidden="1"/>
    <cellStyle name="超链接" xfId="7091" builtinId="8" hidden="1"/>
    <cellStyle name="超链接" xfId="7093" builtinId="8" hidden="1"/>
    <cellStyle name="超链接" xfId="7095" builtinId="8" hidden="1"/>
    <cellStyle name="超链接" xfId="7097" builtinId="8" hidden="1"/>
    <cellStyle name="超链接" xfId="7099" builtinId="8" hidden="1"/>
    <cellStyle name="超链接" xfId="7101" builtinId="8" hidden="1"/>
    <cellStyle name="超链接" xfId="7103" builtinId="8" hidden="1"/>
    <cellStyle name="超链接" xfId="7105" builtinId="8" hidden="1"/>
    <cellStyle name="超链接" xfId="7107" builtinId="8" hidden="1"/>
    <cellStyle name="超链接" xfId="7109" builtinId="8" hidden="1"/>
    <cellStyle name="超链接" xfId="7111" builtinId="8" hidden="1"/>
    <cellStyle name="超链接" xfId="7113" builtinId="8" hidden="1"/>
    <cellStyle name="超链接" xfId="7115" builtinId="8" hidden="1"/>
    <cellStyle name="超链接" xfId="7117" builtinId="8" hidden="1"/>
    <cellStyle name="超链接" xfId="7119" builtinId="8" hidden="1"/>
    <cellStyle name="超链接" xfId="7121" builtinId="8" hidden="1"/>
    <cellStyle name="超链接" xfId="7123" builtinId="8" hidden="1"/>
    <cellStyle name="超链接" xfId="7125" builtinId="8" hidden="1"/>
    <cellStyle name="超链接" xfId="7127" builtinId="8" hidden="1"/>
    <cellStyle name="超链接" xfId="7129" builtinId="8" hidden="1"/>
    <cellStyle name="超链接" xfId="7131" builtinId="8" hidden="1"/>
    <cellStyle name="超链接" xfId="7133" builtinId="8" hidden="1"/>
    <cellStyle name="超链接" xfId="7135" builtinId="8" hidden="1"/>
    <cellStyle name="超链接" xfId="7137" builtinId="8" hidden="1"/>
    <cellStyle name="超链接" xfId="7139" builtinId="8" hidden="1"/>
    <cellStyle name="超链接" xfId="7141" builtinId="8" hidden="1"/>
    <cellStyle name="超链接" xfId="7143" builtinId="8" hidden="1"/>
    <cellStyle name="超链接" xfId="7145" builtinId="8" hidden="1"/>
    <cellStyle name="超链接" xfId="7147" builtinId="8" hidden="1"/>
    <cellStyle name="超链接" xfId="7149" builtinId="8" hidden="1"/>
    <cellStyle name="超链接" xfId="7151" builtinId="8" hidden="1"/>
    <cellStyle name="超链接" xfId="7153" builtinId="8" hidden="1"/>
    <cellStyle name="超链接" xfId="7155" builtinId="8" hidden="1"/>
    <cellStyle name="超链接" xfId="7157" builtinId="8" hidden="1"/>
    <cellStyle name="超链接" xfId="7159" builtinId="8" hidden="1"/>
    <cellStyle name="超链接" xfId="7161" builtinId="8" hidden="1"/>
    <cellStyle name="超链接" xfId="7163" builtinId="8" hidden="1"/>
    <cellStyle name="超链接" xfId="7165" builtinId="8" hidden="1"/>
    <cellStyle name="超链接" xfId="7167" builtinId="8" hidden="1"/>
    <cellStyle name="超链接" xfId="7169" builtinId="8" hidden="1"/>
    <cellStyle name="超链接" xfId="7171" builtinId="8" hidden="1"/>
    <cellStyle name="超链接" xfId="7173" builtinId="8" hidden="1"/>
    <cellStyle name="超链接" xfId="7175" builtinId="8" hidden="1"/>
    <cellStyle name="超链接" xfId="7177" builtinId="8" hidden="1"/>
    <cellStyle name="超链接" xfId="7179" builtinId="8" hidden="1"/>
    <cellStyle name="超链接" xfId="7181" builtinId="8" hidden="1"/>
    <cellStyle name="超链接" xfId="7183" builtinId="8" hidden="1"/>
    <cellStyle name="超链接" xfId="7185" builtinId="8" hidden="1"/>
    <cellStyle name="超链接" xfId="7187" builtinId="8" hidden="1"/>
    <cellStyle name="超链接" xfId="7189" builtinId="8" hidden="1"/>
    <cellStyle name="超链接" xfId="7191" builtinId="8" hidden="1"/>
    <cellStyle name="超链接" xfId="7193" builtinId="8" hidden="1"/>
    <cellStyle name="超链接" xfId="7195" builtinId="8" hidden="1"/>
    <cellStyle name="超链接" xfId="7197" builtinId="8" hidden="1"/>
    <cellStyle name="超链接" xfId="7199" builtinId="8" hidden="1"/>
    <cellStyle name="超链接" xfId="7201" builtinId="8" hidden="1"/>
    <cellStyle name="超链接" xfId="7203" builtinId="8" hidden="1"/>
    <cellStyle name="超链接" xfId="7205" builtinId="8" hidden="1"/>
    <cellStyle name="超链接" xfId="7207" builtinId="8" hidden="1"/>
    <cellStyle name="超链接" xfId="7209" builtinId="8" hidden="1"/>
    <cellStyle name="超链接" xfId="7211" builtinId="8" hidden="1"/>
    <cellStyle name="超链接" xfId="7213" builtinId="8" hidden="1"/>
    <cellStyle name="超链接" xfId="7215" builtinId="8" hidden="1"/>
    <cellStyle name="超链接" xfId="7217" builtinId="8" hidden="1"/>
    <cellStyle name="超链接" xfId="7219" builtinId="8" hidden="1"/>
    <cellStyle name="超链接" xfId="7221" builtinId="8" hidden="1"/>
    <cellStyle name="超链接" xfId="7223" builtinId="8" hidden="1"/>
    <cellStyle name="超链接" xfId="7225" builtinId="8" hidden="1"/>
    <cellStyle name="超链接" xfId="7227" builtinId="8" hidden="1"/>
    <cellStyle name="超链接" xfId="7229" builtinId="8" hidden="1"/>
    <cellStyle name="超链接" xfId="7231" builtinId="8" hidden="1"/>
    <cellStyle name="超链接" xfId="7233" builtinId="8" hidden="1"/>
    <cellStyle name="超链接" xfId="7235" builtinId="8" hidden="1"/>
    <cellStyle name="超链接" xfId="7237" builtinId="8" hidden="1"/>
    <cellStyle name="超链接" xfId="7239" builtinId="8" hidden="1"/>
    <cellStyle name="超链接" xfId="7241" builtinId="8" hidden="1"/>
    <cellStyle name="超链接" xfId="7243" builtinId="8" hidden="1"/>
    <cellStyle name="超链接" xfId="7245" builtinId="8" hidden="1"/>
    <cellStyle name="超链接" xfId="7247" builtinId="8" hidden="1"/>
    <cellStyle name="超链接" xfId="7249" builtinId="8" hidden="1"/>
    <cellStyle name="超链接" xfId="7251" builtinId="8" hidden="1"/>
    <cellStyle name="超链接" xfId="7253" builtinId="8" hidden="1"/>
    <cellStyle name="超链接" xfId="7255" builtinId="8" hidden="1"/>
    <cellStyle name="超链接" xfId="7257" builtinId="8" hidden="1"/>
    <cellStyle name="超链接" xfId="7259" builtinId="8" hidden="1"/>
    <cellStyle name="超链接" xfId="7261" builtinId="8" hidden="1"/>
    <cellStyle name="超链接" xfId="7263" builtinId="8" hidden="1"/>
    <cellStyle name="超链接" xfId="7265" builtinId="8" hidden="1"/>
    <cellStyle name="超链接" xfId="7267" builtinId="8" hidden="1"/>
    <cellStyle name="超链接" xfId="7269" builtinId="8" hidden="1"/>
    <cellStyle name="超链接" xfId="7271" builtinId="8" hidden="1"/>
    <cellStyle name="超链接" xfId="7273" builtinId="8" hidden="1"/>
    <cellStyle name="超链接" xfId="7275" builtinId="8" hidden="1"/>
    <cellStyle name="超链接" xfId="7277" builtinId="8" hidden="1"/>
    <cellStyle name="超链接" xfId="7279" builtinId="8" hidden="1"/>
    <cellStyle name="超链接" xfId="7281" builtinId="8" hidden="1"/>
    <cellStyle name="超链接" xfId="7283" builtinId="8" hidden="1"/>
    <cellStyle name="超链接" xfId="7285" builtinId="8" hidden="1"/>
    <cellStyle name="超链接" xfId="7287" builtinId="8" hidden="1"/>
    <cellStyle name="超链接" xfId="7289" builtinId="8" hidden="1"/>
    <cellStyle name="超链接" xfId="7291" builtinId="8" hidden="1"/>
    <cellStyle name="超链接" xfId="7293" builtinId="8" hidden="1"/>
    <cellStyle name="超链接" xfId="7295" builtinId="8" hidden="1"/>
    <cellStyle name="超链接" xfId="7297" builtinId="8" hidden="1"/>
    <cellStyle name="超链接" xfId="7299" builtinId="8" hidden="1"/>
    <cellStyle name="超链接" xfId="7301" builtinId="8" hidden="1"/>
    <cellStyle name="超链接" xfId="7303" builtinId="8" hidden="1"/>
    <cellStyle name="超链接" xfId="7305" builtinId="8" hidden="1"/>
    <cellStyle name="超链接" xfId="7307" builtinId="8" hidden="1"/>
    <cellStyle name="超链接" xfId="7309" builtinId="8" hidden="1"/>
    <cellStyle name="超链接" xfId="7311" builtinId="8" hidden="1"/>
    <cellStyle name="超链接" xfId="7313" builtinId="8" hidden="1"/>
    <cellStyle name="超链接" xfId="7315" builtinId="8" hidden="1"/>
    <cellStyle name="超链接" xfId="7317" builtinId="8" hidden="1"/>
    <cellStyle name="超链接" xfId="7319" builtinId="8" hidden="1"/>
    <cellStyle name="超链接" xfId="7321" builtinId="8" hidden="1"/>
    <cellStyle name="超链接" xfId="7323" builtinId="8" hidden="1"/>
    <cellStyle name="超链接" xfId="7325" builtinId="8" hidden="1"/>
    <cellStyle name="超链接" xfId="7327" builtinId="8" hidden="1"/>
    <cellStyle name="超链接" xfId="7329" builtinId="8" hidden="1"/>
    <cellStyle name="超链接" xfId="7331" builtinId="8" hidden="1"/>
    <cellStyle name="超链接" xfId="7333" builtinId="8" hidden="1"/>
    <cellStyle name="超链接" xfId="7335" builtinId="8" hidden="1"/>
    <cellStyle name="超链接" xfId="7337" builtinId="8" hidden="1"/>
    <cellStyle name="超链接" xfId="7339" builtinId="8" hidden="1"/>
    <cellStyle name="超链接" xfId="7341" builtinId="8" hidden="1"/>
    <cellStyle name="超链接" xfId="7343" builtinId="8" hidden="1"/>
    <cellStyle name="超链接" xfId="7345" builtinId="8" hidden="1"/>
    <cellStyle name="超链接" xfId="7347" builtinId="8" hidden="1"/>
    <cellStyle name="超链接" xfId="7349" builtinId="8" hidden="1"/>
    <cellStyle name="超链接" xfId="7351" builtinId="8" hidden="1"/>
    <cellStyle name="超链接" xfId="7353" builtinId="8" hidden="1"/>
    <cellStyle name="超链接" xfId="7355" builtinId="8" hidden="1"/>
    <cellStyle name="超链接" xfId="7357" builtinId="8" hidden="1"/>
    <cellStyle name="超链接" xfId="7359" builtinId="8" hidden="1"/>
    <cellStyle name="超链接" xfId="7361" builtinId="8" hidden="1"/>
    <cellStyle name="超链接" xfId="7363" builtinId="8" hidden="1"/>
    <cellStyle name="超链接" xfId="7365" builtinId="8" hidden="1"/>
    <cellStyle name="超链接" xfId="7367" builtinId="8" hidden="1"/>
    <cellStyle name="超链接" xfId="7369" builtinId="8" hidden="1"/>
    <cellStyle name="超链接" xfId="7371" builtinId="8" hidden="1"/>
    <cellStyle name="超链接" xfId="7373" builtinId="8" hidden="1"/>
    <cellStyle name="超链接" xfId="7375" builtinId="8" hidden="1"/>
    <cellStyle name="超链接" xfId="7377" builtinId="8" hidden="1"/>
    <cellStyle name="超链接" xfId="7379" builtinId="8" hidden="1"/>
    <cellStyle name="超链接" xfId="7381" builtinId="8" hidden="1"/>
    <cellStyle name="超链接" xfId="7383" builtinId="8" hidden="1"/>
    <cellStyle name="超链接" xfId="7385" builtinId="8" hidden="1"/>
    <cellStyle name="超链接" xfId="7387" builtinId="8" hidden="1"/>
    <cellStyle name="超链接" xfId="7389" builtinId="8" hidden="1"/>
    <cellStyle name="超链接" xfId="7391" builtinId="8" hidden="1"/>
    <cellStyle name="超链接" xfId="7393" builtinId="8" hidden="1"/>
    <cellStyle name="超链接" xfId="7395" builtinId="8" hidden="1"/>
    <cellStyle name="超链接" xfId="7397" builtinId="8" hidden="1"/>
    <cellStyle name="超链接" xfId="7399" builtinId="8" hidden="1"/>
    <cellStyle name="超链接" xfId="7401" builtinId="8" hidden="1"/>
    <cellStyle name="超链接" xfId="7403" builtinId="8" hidden="1"/>
    <cellStyle name="超链接" xfId="7405" builtinId="8" hidden="1"/>
    <cellStyle name="超链接" xfId="7407" builtinId="8" hidden="1"/>
    <cellStyle name="超链接" xfId="7409" builtinId="8" hidden="1"/>
    <cellStyle name="超链接" xfId="7411" builtinId="8" hidden="1"/>
    <cellStyle name="超链接" xfId="7413" builtinId="8" hidden="1"/>
    <cellStyle name="超链接" xfId="7415" builtinId="8" hidden="1"/>
    <cellStyle name="超链接" xfId="7417" builtinId="8" hidden="1"/>
    <cellStyle name="超链接" xfId="7419" builtinId="8" hidden="1"/>
    <cellStyle name="超链接" xfId="7421" builtinId="8" hidden="1"/>
    <cellStyle name="超链接" xfId="7423" builtinId="8" hidden="1"/>
    <cellStyle name="超链接" xfId="7425" builtinId="8" hidden="1"/>
    <cellStyle name="超链接" xfId="7427" builtinId="8" hidden="1"/>
    <cellStyle name="超链接" xfId="7429" builtinId="8" hidden="1"/>
    <cellStyle name="超链接" xfId="7431" builtinId="8" hidden="1"/>
    <cellStyle name="超链接" xfId="7433" builtinId="8" hidden="1"/>
    <cellStyle name="超链接" xfId="7435" builtinId="8" hidden="1"/>
    <cellStyle name="超链接" xfId="7437" builtinId="8" hidden="1"/>
    <cellStyle name="超链接" xfId="7439" builtinId="8" hidden="1"/>
    <cellStyle name="超链接" xfId="7441" builtinId="8" hidden="1"/>
    <cellStyle name="超链接" xfId="7443" builtinId="8" hidden="1"/>
    <cellStyle name="超链接" xfId="7445" builtinId="8" hidden="1"/>
    <cellStyle name="超链接" xfId="7447" builtinId="8" hidden="1"/>
    <cellStyle name="超链接" xfId="7449" builtinId="8" hidden="1"/>
    <cellStyle name="超链接" xfId="7451" builtinId="8" hidden="1"/>
    <cellStyle name="超链接" xfId="7453" builtinId="8" hidden="1"/>
    <cellStyle name="超链接" xfId="7455" builtinId="8" hidden="1"/>
    <cellStyle name="超链接" xfId="7457" builtinId="8" hidden="1"/>
    <cellStyle name="超链接" xfId="7459" builtinId="8" hidden="1"/>
    <cellStyle name="超链接" xfId="7461" builtinId="8" hidden="1"/>
    <cellStyle name="超链接" xfId="7463" builtinId="8" hidden="1"/>
    <cellStyle name="超链接" xfId="7465" builtinId="8" hidden="1"/>
    <cellStyle name="超链接" xfId="7467" builtinId="8" hidden="1"/>
    <cellStyle name="超链接" xfId="7469" builtinId="8" hidden="1"/>
    <cellStyle name="超链接" xfId="7471" builtinId="8" hidden="1"/>
    <cellStyle name="超链接" xfId="7473" builtinId="8" hidden="1"/>
    <cellStyle name="超链接" xfId="7475" builtinId="8" hidden="1"/>
    <cellStyle name="超链接" xfId="7477" builtinId="8" hidden="1"/>
    <cellStyle name="超链接" xfId="7479" builtinId="8" hidden="1"/>
    <cellStyle name="超链接" xfId="7481" builtinId="8" hidden="1"/>
    <cellStyle name="超链接" xfId="7483" builtinId="8" hidden="1"/>
    <cellStyle name="超链接" xfId="7485" builtinId="8" hidden="1"/>
    <cellStyle name="超链接" xfId="7487" builtinId="8" hidden="1"/>
    <cellStyle name="超链接" xfId="7489" builtinId="8" hidden="1"/>
    <cellStyle name="超链接" xfId="7491" builtinId="8" hidden="1"/>
    <cellStyle name="超链接" xfId="7493" builtinId="8" hidden="1"/>
    <cellStyle name="超链接" xfId="7495" builtinId="8" hidden="1"/>
    <cellStyle name="超链接" xfId="7497" builtinId="8" hidden="1"/>
    <cellStyle name="超链接" xfId="7499" builtinId="8" hidden="1"/>
    <cellStyle name="超链接" xfId="7501" builtinId="8" hidden="1"/>
    <cellStyle name="超链接" xfId="7503" builtinId="8" hidden="1"/>
    <cellStyle name="超链接" xfId="7505" builtinId="8" hidden="1"/>
    <cellStyle name="超链接" xfId="7507" builtinId="8" hidden="1"/>
    <cellStyle name="超链接" xfId="7509" builtinId="8" hidden="1"/>
    <cellStyle name="超链接" xfId="7511" builtinId="8" hidden="1"/>
    <cellStyle name="超链接" xfId="7513" builtinId="8" hidden="1"/>
    <cellStyle name="超链接" xfId="7515" builtinId="8" hidden="1"/>
    <cellStyle name="超链接" xfId="7517" builtinId="8" hidden="1"/>
    <cellStyle name="超链接" xfId="7519" builtinId="8" hidden="1"/>
    <cellStyle name="超链接" xfId="7521" builtinId="8" hidden="1"/>
    <cellStyle name="超链接" xfId="7523" builtinId="8" hidden="1"/>
    <cellStyle name="超链接" xfId="7525" builtinId="8" hidden="1"/>
    <cellStyle name="超链接" xfId="7527" builtinId="8" hidden="1"/>
    <cellStyle name="超链接" xfId="7529" builtinId="8" hidden="1"/>
    <cellStyle name="超链接" xfId="7531" builtinId="8" hidden="1"/>
    <cellStyle name="超链接" xfId="7533" builtinId="8" hidden="1"/>
    <cellStyle name="超链接" xfId="7535" builtinId="8" hidden="1"/>
    <cellStyle name="超链接" xfId="7537" builtinId="8" hidden="1"/>
    <cellStyle name="超链接" xfId="7539" builtinId="8" hidden="1"/>
    <cellStyle name="超链接" xfId="7541" builtinId="8" hidden="1"/>
    <cellStyle name="超链接" xfId="7543" builtinId="8" hidden="1"/>
    <cellStyle name="超链接" xfId="7545" builtinId="8" hidden="1"/>
    <cellStyle name="超链接" xfId="7547" builtinId="8" hidden="1"/>
    <cellStyle name="超链接" xfId="7549" builtinId="8" hidden="1"/>
    <cellStyle name="超链接" xfId="7551" builtinId="8" hidden="1"/>
    <cellStyle name="超链接" xfId="7553" builtinId="8" hidden="1"/>
    <cellStyle name="超链接" xfId="7555" builtinId="8" hidden="1"/>
    <cellStyle name="超链接" xfId="7557" builtinId="8" hidden="1"/>
    <cellStyle name="超链接" xfId="7559" builtinId="8" hidden="1"/>
    <cellStyle name="超链接" xfId="7561" builtinId="8" hidden="1"/>
    <cellStyle name="超链接" xfId="7563" builtinId="8" hidden="1"/>
    <cellStyle name="超链接" xfId="7565" builtinId="8" hidden="1"/>
    <cellStyle name="超链接" xfId="7567" builtinId="8" hidden="1"/>
    <cellStyle name="超链接" xfId="7569" builtinId="8" hidden="1"/>
    <cellStyle name="超链接" xfId="7571" builtinId="8" hidden="1"/>
    <cellStyle name="超链接" xfId="7573" builtinId="8" hidden="1"/>
    <cellStyle name="超链接" xfId="7575" builtinId="8" hidden="1"/>
    <cellStyle name="超链接" xfId="7577" builtinId="8" hidden="1"/>
    <cellStyle name="超链接" xfId="7579" builtinId="8" hidden="1"/>
    <cellStyle name="超链接" xfId="7581" builtinId="8" hidden="1"/>
    <cellStyle name="超链接" xfId="7583" builtinId="8" hidden="1"/>
    <cellStyle name="超链接" xfId="7585" builtinId="8" hidden="1"/>
    <cellStyle name="超链接" xfId="7587" builtinId="8" hidden="1"/>
    <cellStyle name="超链接" xfId="7589" builtinId="8" hidden="1"/>
    <cellStyle name="超链接" xfId="7591" builtinId="8" hidden="1"/>
    <cellStyle name="超链接" xfId="7593" builtinId="8" hidden="1"/>
    <cellStyle name="超链接" xfId="7595" builtinId="8" hidden="1"/>
    <cellStyle name="超链接" xfId="7597" builtinId="8" hidden="1"/>
    <cellStyle name="超链接" xfId="7599" builtinId="8" hidden="1"/>
    <cellStyle name="超链接" xfId="7601" builtinId="8" hidden="1"/>
    <cellStyle name="超链接" xfId="7603" builtinId="8" hidden="1"/>
    <cellStyle name="超链接" xfId="7605" builtinId="8" hidden="1"/>
    <cellStyle name="超链接" xfId="7607" builtinId="8" hidden="1"/>
    <cellStyle name="超链接" xfId="7609" builtinId="8" hidden="1"/>
    <cellStyle name="超链接" xfId="7611" builtinId="8" hidden="1"/>
    <cellStyle name="超链接" xfId="7613" builtinId="8" hidden="1"/>
    <cellStyle name="超链接" xfId="7615" builtinId="8" hidden="1"/>
    <cellStyle name="超链接" xfId="7617" builtinId="8" hidden="1"/>
    <cellStyle name="超链接" xfId="7619" builtinId="8" hidden="1"/>
    <cellStyle name="超链接" xfId="7621" builtinId="8" hidden="1"/>
    <cellStyle name="超链接" xfId="7623" builtinId="8" hidden="1"/>
    <cellStyle name="超链接" xfId="7625" builtinId="8" hidden="1"/>
    <cellStyle name="超链接" xfId="7627" builtinId="8" hidden="1"/>
    <cellStyle name="超链接" xfId="7629" builtinId="8" hidden="1"/>
    <cellStyle name="超链接" xfId="7631" builtinId="8" hidden="1"/>
    <cellStyle name="超链接" xfId="7633" builtinId="8" hidden="1"/>
    <cellStyle name="超链接" xfId="7635" builtinId="8" hidden="1"/>
    <cellStyle name="超链接" xfId="7637" builtinId="8" hidden="1"/>
    <cellStyle name="超链接" xfId="7639" builtinId="8" hidden="1"/>
    <cellStyle name="超链接" xfId="7641" builtinId="8" hidden="1"/>
    <cellStyle name="超链接" xfId="7643" builtinId="8" hidden="1"/>
    <cellStyle name="超链接" xfId="7645" builtinId="8" hidden="1"/>
    <cellStyle name="超链接" xfId="7647" builtinId="8" hidden="1"/>
    <cellStyle name="超链接" xfId="7649" builtinId="8" hidden="1"/>
    <cellStyle name="超链接" xfId="7651" builtinId="8" hidden="1"/>
    <cellStyle name="超链接" xfId="7653" builtinId="8" hidden="1"/>
    <cellStyle name="超链接" xfId="7655" builtinId="8" hidden="1"/>
    <cellStyle name="超链接" xfId="7657" builtinId="8" hidden="1"/>
    <cellStyle name="超链接" xfId="7659" builtinId="8" hidden="1"/>
    <cellStyle name="超链接" xfId="7661" builtinId="8" hidden="1"/>
    <cellStyle name="超链接" xfId="7663" builtinId="8" hidden="1"/>
    <cellStyle name="超链接" xfId="7665" builtinId="8" hidden="1"/>
    <cellStyle name="超链接" xfId="7667" builtinId="8" hidden="1"/>
    <cellStyle name="超链接" xfId="7669" builtinId="8" hidden="1"/>
    <cellStyle name="超链接" xfId="7671" builtinId="8" hidden="1"/>
    <cellStyle name="超链接" xfId="7673" builtinId="8" hidden="1"/>
    <cellStyle name="超链接" xfId="7675" builtinId="8" hidden="1"/>
    <cellStyle name="超链接" xfId="7677" builtinId="8" hidden="1"/>
    <cellStyle name="超链接" xfId="7679" builtinId="8" hidden="1"/>
    <cellStyle name="超链接" xfId="7681" builtinId="8" hidden="1"/>
    <cellStyle name="超链接" xfId="7683" builtinId="8" hidden="1"/>
    <cellStyle name="超链接" xfId="7685" builtinId="8" hidden="1"/>
    <cellStyle name="超链接" xfId="7687" builtinId="8" hidden="1"/>
    <cellStyle name="超链接" xfId="7689" builtinId="8" hidden="1"/>
    <cellStyle name="超链接" xfId="7691" builtinId="8" hidden="1"/>
    <cellStyle name="超链接" xfId="7693" builtinId="8" hidden="1"/>
    <cellStyle name="超链接" xfId="7695" builtinId="8" hidden="1"/>
    <cellStyle name="超链接" xfId="7697" builtinId="8" hidden="1"/>
    <cellStyle name="超链接" xfId="7699" builtinId="8" hidden="1"/>
    <cellStyle name="超链接" xfId="7701" builtinId="8" hidden="1"/>
    <cellStyle name="超链接" xfId="7703" builtinId="8" hidden="1"/>
    <cellStyle name="超链接" xfId="7705" builtinId="8" hidden="1"/>
    <cellStyle name="超链接" xfId="7707" builtinId="8" hidden="1"/>
    <cellStyle name="超链接" xfId="7709" builtinId="8" hidden="1"/>
    <cellStyle name="超链接" xfId="7711" builtinId="8" hidden="1"/>
    <cellStyle name="超链接" xfId="7713" builtinId="8" hidden="1"/>
    <cellStyle name="超链接" xfId="7715" builtinId="8" hidden="1"/>
    <cellStyle name="超链接" xfId="7717" builtinId="8" hidden="1"/>
    <cellStyle name="超链接" xfId="7719" builtinId="8" hidden="1"/>
    <cellStyle name="超链接" xfId="7721" builtinId="8" hidden="1"/>
    <cellStyle name="超链接" xfId="7723" builtinId="8" hidden="1"/>
    <cellStyle name="超链接" xfId="7725" builtinId="8" hidden="1"/>
    <cellStyle name="超链接" xfId="7727" builtinId="8" hidden="1"/>
    <cellStyle name="超链接" xfId="7729" builtinId="8" hidden="1"/>
    <cellStyle name="超链接" xfId="7731" builtinId="8" hidden="1"/>
    <cellStyle name="超链接" xfId="7733" builtinId="8" hidden="1"/>
    <cellStyle name="超链接" xfId="7735" builtinId="8" hidden="1"/>
    <cellStyle name="超链接" xfId="7737" builtinId="8" hidden="1"/>
    <cellStyle name="超链接" xfId="7739" builtinId="8" hidden="1"/>
    <cellStyle name="超链接" xfId="7741" builtinId="8" hidden="1"/>
    <cellStyle name="超链接" xfId="7743" builtinId="8" hidden="1"/>
    <cellStyle name="超链接" xfId="7745" builtinId="8" hidden="1"/>
    <cellStyle name="超链接" xfId="7747" builtinId="8" hidden="1"/>
    <cellStyle name="超链接" xfId="7749" builtinId="8" hidden="1"/>
    <cellStyle name="超链接" xfId="7751" builtinId="8" hidden="1"/>
    <cellStyle name="超链接" xfId="7753" builtinId="8" hidden="1"/>
    <cellStyle name="超链接" xfId="7755" builtinId="8" hidden="1"/>
    <cellStyle name="超链接" xfId="7757" builtinId="8" hidden="1"/>
    <cellStyle name="超链接" xfId="7759" builtinId="8" hidden="1"/>
    <cellStyle name="超链接" xfId="7761" builtinId="8" hidden="1"/>
    <cellStyle name="超链接" xfId="7763" builtinId="8" hidden="1"/>
    <cellStyle name="超链接" xfId="7765" builtinId="8" hidden="1"/>
    <cellStyle name="超链接" xfId="7767" builtinId="8" hidden="1"/>
    <cellStyle name="超链接" xfId="7769" builtinId="8" hidden="1"/>
    <cellStyle name="超链接" xfId="7771" builtinId="8" hidden="1"/>
    <cellStyle name="超链接" xfId="7773" builtinId="8" hidden="1"/>
    <cellStyle name="超链接" xfId="7775" builtinId="8" hidden="1"/>
    <cellStyle name="超链接" xfId="7777" builtinId="8" hidden="1"/>
    <cellStyle name="超链接" xfId="7779" builtinId="8" hidden="1"/>
    <cellStyle name="超链接" xfId="7781" builtinId="8" hidden="1"/>
    <cellStyle name="超链接" xfId="7783" builtinId="8" hidden="1"/>
    <cellStyle name="超链接" xfId="7785" builtinId="8" hidden="1"/>
    <cellStyle name="超链接" xfId="7787" builtinId="8" hidden="1"/>
    <cellStyle name="超链接" xfId="7789" builtinId="8" hidden="1"/>
    <cellStyle name="超链接" xfId="7791" builtinId="8" hidden="1"/>
    <cellStyle name="超链接" xfId="7793" builtinId="8" hidden="1"/>
    <cellStyle name="超链接" xfId="7795" builtinId="8" hidden="1"/>
    <cellStyle name="超链接" xfId="7797" builtinId="8" hidden="1"/>
    <cellStyle name="超链接" xfId="7799" builtinId="8" hidden="1"/>
    <cellStyle name="超链接" xfId="7801" builtinId="8" hidden="1"/>
    <cellStyle name="超链接" xfId="7803" builtinId="8" hidden="1"/>
    <cellStyle name="超链接" xfId="7805" builtinId="8" hidden="1"/>
    <cellStyle name="超链接" xfId="7807" builtinId="8" hidden="1"/>
    <cellStyle name="超链接" xfId="7809" builtinId="8" hidden="1"/>
    <cellStyle name="超链接" xfId="7811" builtinId="8" hidden="1"/>
    <cellStyle name="超链接" xfId="7813" builtinId="8" hidden="1"/>
    <cellStyle name="超链接" xfId="7815" builtinId="8" hidden="1"/>
    <cellStyle name="超链接" xfId="7817" builtinId="8" hidden="1"/>
    <cellStyle name="超链接" xfId="7819" builtinId="8" hidden="1"/>
    <cellStyle name="超链接" xfId="7821" builtinId="8" hidden="1"/>
    <cellStyle name="超链接" xfId="7823" builtinId="8" hidden="1"/>
    <cellStyle name="超链接" xfId="7825" builtinId="8" hidden="1"/>
    <cellStyle name="超链接" xfId="7827" builtinId="8" hidden="1"/>
    <cellStyle name="超链接" xfId="7829" builtinId="8" hidden="1"/>
    <cellStyle name="超链接" xfId="7831" builtinId="8" hidden="1"/>
    <cellStyle name="超链接" xfId="7833" builtinId="8" hidden="1"/>
    <cellStyle name="超链接" xfId="7835" builtinId="8" hidden="1"/>
    <cellStyle name="超链接" xfId="7837" builtinId="8" hidden="1"/>
    <cellStyle name="超链接" xfId="7839" builtinId="8" hidden="1"/>
    <cellStyle name="超链接" xfId="7841" builtinId="8" hidden="1"/>
    <cellStyle name="超链接" xfId="7843" builtinId="8" hidden="1"/>
    <cellStyle name="超链接" xfId="7845" builtinId="8" hidden="1"/>
    <cellStyle name="超链接" xfId="7847" builtinId="8" hidden="1"/>
    <cellStyle name="超链接" xfId="7849" builtinId="8" hidden="1"/>
    <cellStyle name="超链接" xfId="7851" builtinId="8" hidden="1"/>
    <cellStyle name="超链接" xfId="7853" builtinId="8" hidden="1"/>
    <cellStyle name="超链接" xfId="7855" builtinId="8" hidden="1"/>
    <cellStyle name="超链接" xfId="7857" builtinId="8" hidden="1"/>
    <cellStyle name="超链接" xfId="7859" builtinId="8" hidden="1"/>
    <cellStyle name="超链接" xfId="7861" builtinId="8" hidden="1"/>
    <cellStyle name="超链接" xfId="7863" builtinId="8" hidden="1"/>
    <cellStyle name="超链接" xfId="7865" builtinId="8" hidden="1"/>
    <cellStyle name="超链接" xfId="7867" builtinId="8" hidden="1"/>
    <cellStyle name="超链接" xfId="7869" builtinId="8" hidden="1"/>
    <cellStyle name="超链接" xfId="7871" builtinId="8" hidden="1"/>
    <cellStyle name="超链接" xfId="7873" builtinId="8" hidden="1"/>
    <cellStyle name="超链接" xfId="7875" builtinId="8" hidden="1"/>
    <cellStyle name="超链接" xfId="7877" builtinId="8" hidden="1"/>
    <cellStyle name="超链接" xfId="7879" builtinId="8" hidden="1"/>
    <cellStyle name="超链接" xfId="7881" builtinId="8" hidden="1"/>
    <cellStyle name="超链接" xfId="7883" builtinId="8" hidden="1"/>
    <cellStyle name="超链接" xfId="7885" builtinId="8" hidden="1"/>
    <cellStyle name="超链接" xfId="7887" builtinId="8" hidden="1"/>
    <cellStyle name="超链接" xfId="7889" builtinId="8" hidden="1"/>
    <cellStyle name="超链接" xfId="7891" builtinId="8" hidden="1"/>
    <cellStyle name="超链接" xfId="7893" builtinId="8" hidden="1"/>
    <cellStyle name="超链接" xfId="7895" builtinId="8" hidden="1"/>
    <cellStyle name="超链接" xfId="7897" builtinId="8" hidden="1"/>
    <cellStyle name="超链接" xfId="7899" builtinId="8" hidden="1"/>
    <cellStyle name="超链接" xfId="7901" builtinId="8" hidden="1"/>
    <cellStyle name="超链接" xfId="7903" builtinId="8" hidden="1"/>
    <cellStyle name="超链接" xfId="7905" builtinId="8" hidden="1"/>
    <cellStyle name="超链接" xfId="7907" builtinId="8" hidden="1"/>
    <cellStyle name="超链接" xfId="7909" builtinId="8" hidden="1"/>
    <cellStyle name="超链接" xfId="7911" builtinId="8" hidden="1"/>
    <cellStyle name="超链接" xfId="7913" builtinId="8" hidden="1"/>
    <cellStyle name="超链接" xfId="7915" builtinId="8" hidden="1"/>
    <cellStyle name="超链接" xfId="7917" builtinId="8" hidden="1"/>
    <cellStyle name="超链接" xfId="7919" builtinId="8" hidden="1"/>
    <cellStyle name="超链接" xfId="7921" builtinId="8" hidden="1"/>
    <cellStyle name="超链接" xfId="7923" builtinId="8" hidden="1"/>
    <cellStyle name="超链接" xfId="7925" builtinId="8" hidden="1"/>
    <cellStyle name="超链接" xfId="7927" builtinId="8" hidden="1"/>
    <cellStyle name="超链接" xfId="7929" builtinId="8" hidden="1"/>
    <cellStyle name="超链接" xfId="7931" builtinId="8" hidden="1"/>
    <cellStyle name="超链接" xfId="7933" builtinId="8" hidden="1"/>
    <cellStyle name="超链接" xfId="7935" builtinId="8" hidden="1"/>
    <cellStyle name="超链接" xfId="7937" builtinId="8" hidden="1"/>
    <cellStyle name="超链接" xfId="7939" builtinId="8" hidden="1"/>
    <cellStyle name="超链接" xfId="7941" builtinId="8" hidden="1"/>
    <cellStyle name="超链接" xfId="7943" builtinId="8" hidden="1"/>
    <cellStyle name="超链接" xfId="7945" builtinId="8" hidden="1"/>
    <cellStyle name="超链接" xfId="7947" builtinId="8" hidden="1"/>
    <cellStyle name="超链接" xfId="7949" builtinId="8" hidden="1"/>
    <cellStyle name="超链接" xfId="7951" builtinId="8" hidden="1"/>
    <cellStyle name="超链接" xfId="7953" builtinId="8" hidden="1"/>
    <cellStyle name="超链接" xfId="7955" builtinId="8" hidden="1"/>
    <cellStyle name="超链接" xfId="7957" builtinId="8" hidden="1"/>
    <cellStyle name="超链接" xfId="7959" builtinId="8" hidden="1"/>
    <cellStyle name="超链接" xfId="7961" builtinId="8" hidden="1"/>
    <cellStyle name="超链接" xfId="7963" builtinId="8" hidden="1"/>
    <cellStyle name="超链接" xfId="7965" builtinId="8" hidden="1"/>
    <cellStyle name="超链接" xfId="7967" builtinId="8" hidden="1"/>
    <cellStyle name="超链接" xfId="7969" builtinId="8" hidden="1"/>
    <cellStyle name="超链接" xfId="7971" builtinId="8" hidden="1"/>
    <cellStyle name="超链接" xfId="7973" builtinId="8" hidden="1"/>
    <cellStyle name="超链接" xfId="7975" builtinId="8" hidden="1"/>
    <cellStyle name="超链接" xfId="7977" builtinId="8" hidden="1"/>
    <cellStyle name="超链接" xfId="7979" builtinId="8" hidden="1"/>
    <cellStyle name="超链接" xfId="7981" builtinId="8" hidden="1"/>
    <cellStyle name="超链接" xfId="7983" builtinId="8" hidden="1"/>
    <cellStyle name="超链接" xfId="7985" builtinId="8" hidden="1"/>
    <cellStyle name="超链接" xfId="7987" builtinId="8" hidden="1"/>
    <cellStyle name="超链接" xfId="7989" builtinId="8" hidden="1"/>
    <cellStyle name="超链接" xfId="7991" builtinId="8" hidden="1"/>
    <cellStyle name="超链接" xfId="7993" builtinId="8" hidden="1"/>
    <cellStyle name="超链接" xfId="7995" builtinId="8" hidden="1"/>
    <cellStyle name="超链接" xfId="7997" builtinId="8" hidden="1"/>
    <cellStyle name="超链接" xfId="7999" builtinId="8" hidden="1"/>
    <cellStyle name="超链接" xfId="8001" builtinId="8" hidden="1"/>
    <cellStyle name="超链接" xfId="8003" builtinId="8" hidden="1"/>
    <cellStyle name="超链接" xfId="8005" builtinId="8" hidden="1"/>
    <cellStyle name="超链接" xfId="8007" builtinId="8" hidden="1"/>
    <cellStyle name="超链接" xfId="8009" builtinId="8" hidden="1"/>
    <cellStyle name="超链接" xfId="8011" builtinId="8" hidden="1"/>
    <cellStyle name="超链接" xfId="8013" builtinId="8" hidden="1"/>
    <cellStyle name="超链接" xfId="8015" builtinId="8" hidden="1"/>
    <cellStyle name="超链接" xfId="8017" builtinId="8" hidden="1"/>
    <cellStyle name="超链接" xfId="8019" builtinId="8" hidden="1"/>
    <cellStyle name="超链接" xfId="8021" builtinId="8" hidden="1"/>
    <cellStyle name="超链接" xfId="8023" builtinId="8" hidden="1"/>
    <cellStyle name="超链接" xfId="8025" builtinId="8" hidden="1"/>
    <cellStyle name="超链接" xfId="8027" builtinId="8" hidden="1"/>
    <cellStyle name="超链接" xfId="8029" builtinId="8" hidden="1"/>
    <cellStyle name="超链接" xfId="8031" builtinId="8" hidden="1"/>
    <cellStyle name="超链接" xfId="8033" builtinId="8" hidden="1"/>
    <cellStyle name="超链接" xfId="8035" builtinId="8" hidden="1"/>
    <cellStyle name="超链接" xfId="8037" builtinId="8" hidden="1"/>
    <cellStyle name="超链接" xfId="8039" builtinId="8" hidden="1"/>
    <cellStyle name="超链接" xfId="8041" builtinId="8" hidden="1"/>
    <cellStyle name="超链接" xfId="8043" builtinId="8" hidden="1"/>
    <cellStyle name="超链接" xfId="8045" builtinId="8" hidden="1"/>
    <cellStyle name="超链接" xfId="8047" builtinId="8" hidden="1"/>
    <cellStyle name="超链接" xfId="8049" builtinId="8" hidden="1"/>
    <cellStyle name="超链接" xfId="8051" builtinId="8" hidden="1"/>
    <cellStyle name="超链接" xfId="8053" builtinId="8" hidden="1"/>
    <cellStyle name="超链接" xfId="8055" builtinId="8" hidden="1"/>
    <cellStyle name="超链接" xfId="8057" builtinId="8" hidden="1"/>
    <cellStyle name="超链接" xfId="8059" builtinId="8" hidden="1"/>
    <cellStyle name="超链接" xfId="8061" builtinId="8" hidden="1"/>
    <cellStyle name="超链接" xfId="8063" builtinId="8" hidden="1"/>
    <cellStyle name="超链接" xfId="8065" builtinId="8" hidden="1"/>
    <cellStyle name="超链接" xfId="8067" builtinId="8" hidden="1"/>
    <cellStyle name="超链接" xfId="8069" builtinId="8" hidden="1"/>
    <cellStyle name="超链接" xfId="8071" builtinId="8" hidden="1"/>
    <cellStyle name="超链接" xfId="8073" builtinId="8" hidden="1"/>
    <cellStyle name="超链接" xfId="8075" builtinId="8" hidden="1"/>
    <cellStyle name="超链接" xfId="8077" builtinId="8" hidden="1"/>
    <cellStyle name="超链接" xfId="8079" builtinId="8" hidden="1"/>
    <cellStyle name="超链接" xfId="8081" builtinId="8" hidden="1"/>
    <cellStyle name="超链接" xfId="8083" builtinId="8" hidden="1"/>
    <cellStyle name="超链接" xfId="8085" builtinId="8" hidden="1"/>
    <cellStyle name="超链接" xfId="8087" builtinId="8" hidden="1"/>
    <cellStyle name="超链接" xfId="8089" builtinId="8" hidden="1"/>
    <cellStyle name="超链接" xfId="8091" builtinId="8" hidden="1"/>
    <cellStyle name="超链接" xfId="8093" builtinId="8" hidden="1"/>
    <cellStyle name="超链接" xfId="8095" builtinId="8" hidden="1"/>
    <cellStyle name="超链接" xfId="8097" builtinId="8" hidden="1"/>
    <cellStyle name="超链接" xfId="8099" builtinId="8" hidden="1"/>
    <cellStyle name="超链接" xfId="8101" builtinId="8" hidden="1"/>
    <cellStyle name="超链接" xfId="8103" builtinId="8" hidden="1"/>
    <cellStyle name="超链接" xfId="8105" builtinId="8" hidden="1"/>
    <cellStyle name="超链接" xfId="8107" builtinId="8" hidden="1"/>
    <cellStyle name="超链接" xfId="8109" builtinId="8" hidden="1"/>
    <cellStyle name="超链接" xfId="8111" builtinId="8" hidden="1"/>
    <cellStyle name="超链接" xfId="8113" builtinId="8" hidden="1"/>
    <cellStyle name="超链接" xfId="8115" builtinId="8" hidden="1"/>
    <cellStyle name="超链接" xfId="8117" builtinId="8" hidden="1"/>
    <cellStyle name="超链接" xfId="8119" builtinId="8" hidden="1"/>
    <cellStyle name="超链接" xfId="8121" builtinId="8" hidden="1"/>
    <cellStyle name="超链接" xfId="8123" builtinId="8" hidden="1"/>
    <cellStyle name="超链接" xfId="8125" builtinId="8" hidden="1"/>
    <cellStyle name="超链接" xfId="8127" builtinId="8" hidden="1"/>
    <cellStyle name="超链接" xfId="8129" builtinId="8" hidden="1"/>
    <cellStyle name="超链接" xfId="8131" builtinId="8" hidden="1"/>
    <cellStyle name="超链接" xfId="8133" builtinId="8" hidden="1"/>
    <cellStyle name="超链接" xfId="8135" builtinId="8" hidden="1"/>
    <cellStyle name="超链接" xfId="8137" builtinId="8" hidden="1"/>
    <cellStyle name="超链接" xfId="8139" builtinId="8" hidden="1"/>
    <cellStyle name="超链接" xfId="8141" builtinId="8" hidden="1"/>
    <cellStyle name="超链接" xfId="8143" builtinId="8" hidden="1"/>
    <cellStyle name="超链接" xfId="8145" builtinId="8" hidden="1"/>
    <cellStyle name="超链接" xfId="8147" builtinId="8" hidden="1"/>
    <cellStyle name="超链接" xfId="8149" builtinId="8" hidden="1"/>
    <cellStyle name="超链接" xfId="8151" builtinId="8" hidden="1"/>
    <cellStyle name="超链接" xfId="8153" builtinId="8" hidden="1"/>
    <cellStyle name="超链接" xfId="8155" builtinId="8" hidden="1"/>
    <cellStyle name="超链接" xfId="8157" builtinId="8" hidden="1"/>
    <cellStyle name="超链接" xfId="8159" builtinId="8" hidden="1"/>
    <cellStyle name="超链接" xfId="8161" builtinId="8" hidden="1"/>
    <cellStyle name="超链接" xfId="8163" builtinId="8" hidden="1"/>
    <cellStyle name="超链接" xfId="8165" builtinId="8" hidden="1"/>
    <cellStyle name="超链接" xfId="8167" builtinId="8" hidden="1"/>
    <cellStyle name="超链接" xfId="8169" builtinId="8" hidden="1"/>
    <cellStyle name="超链接" xfId="8171" builtinId="8" hidden="1"/>
    <cellStyle name="超链接" xfId="8173" builtinId="8" hidden="1"/>
    <cellStyle name="超链接" xfId="8175" builtinId="8" hidden="1"/>
    <cellStyle name="超链接" xfId="8177" builtinId="8" hidden="1"/>
    <cellStyle name="超链接" xfId="8179" builtinId="8" hidden="1"/>
    <cellStyle name="超链接" xfId="8181" builtinId="8" hidden="1"/>
    <cellStyle name="超链接" xfId="8183" builtinId="8" hidden="1"/>
    <cellStyle name="超链接" xfId="8185" builtinId="8" hidden="1"/>
    <cellStyle name="超链接" xfId="8187" builtinId="8" hidden="1"/>
    <cellStyle name="超链接" xfId="8189" builtinId="8" hidden="1"/>
    <cellStyle name="超链接" xfId="8191" builtinId="8" hidden="1"/>
    <cellStyle name="超链接" xfId="8193" builtinId="8" hidden="1"/>
    <cellStyle name="超链接" xfId="8195" builtinId="8" hidden="1"/>
    <cellStyle name="超链接" xfId="8197" builtinId="8" hidden="1"/>
    <cellStyle name="超链接" xfId="8199" builtinId="8" hidden="1"/>
    <cellStyle name="超链接" xfId="8201" builtinId="8" hidden="1"/>
    <cellStyle name="超链接" xfId="8203" builtinId="8" hidden="1"/>
    <cellStyle name="超链接" xfId="8205" builtinId="8" hidden="1"/>
    <cellStyle name="超链接" xfId="8207" builtinId="8" hidden="1"/>
    <cellStyle name="超链接" xfId="8209" builtinId="8" hidden="1"/>
    <cellStyle name="超链接" xfId="8211" builtinId="8" hidden="1"/>
    <cellStyle name="超链接" xfId="8213" builtinId="8" hidden="1"/>
    <cellStyle name="超链接" xfId="8215" builtinId="8" hidden="1"/>
    <cellStyle name="超链接" xfId="8217" builtinId="8" hidden="1"/>
    <cellStyle name="超链接" xfId="8219" builtinId="8" hidden="1"/>
    <cellStyle name="超链接" xfId="8221" builtinId="8" hidden="1"/>
    <cellStyle name="超链接" xfId="8223" builtinId="8" hidden="1"/>
    <cellStyle name="超链接" xfId="8225" builtinId="8" hidden="1"/>
    <cellStyle name="超链接" xfId="8227" builtinId="8" hidden="1"/>
    <cellStyle name="超链接" xfId="8229" builtinId="8" hidden="1"/>
    <cellStyle name="超链接" xfId="8231" builtinId="8" hidden="1"/>
    <cellStyle name="超链接" xfId="8233" builtinId="8" hidden="1"/>
    <cellStyle name="超链接" xfId="8235" builtinId="8" hidden="1"/>
    <cellStyle name="超链接" xfId="8237" builtinId="8" hidden="1"/>
    <cellStyle name="超链接" xfId="8239" builtinId="8" hidden="1"/>
    <cellStyle name="超链接" xfId="8241" builtinId="8" hidden="1"/>
    <cellStyle name="超链接" xfId="8243" builtinId="8" hidden="1"/>
    <cellStyle name="超链接" xfId="8245" builtinId="8" hidden="1"/>
    <cellStyle name="超链接" xfId="8247" builtinId="8" hidden="1"/>
    <cellStyle name="超链接" xfId="8249" builtinId="8" hidden="1"/>
    <cellStyle name="超链接" xfId="8251" builtinId="8" hidden="1"/>
    <cellStyle name="超链接" xfId="8253" builtinId="8" hidden="1"/>
    <cellStyle name="超链接" xfId="8255" builtinId="8" hidden="1"/>
    <cellStyle name="超链接" xfId="8257" builtinId="8" hidden="1"/>
    <cellStyle name="超链接" xfId="8259" builtinId="8" hidden="1"/>
    <cellStyle name="超链接" xfId="8261" builtinId="8" hidden="1"/>
    <cellStyle name="超链接" xfId="8263" builtinId="8" hidden="1"/>
    <cellStyle name="超链接" xfId="8265" builtinId="8" hidden="1"/>
    <cellStyle name="超链接" xfId="8267" builtinId="8" hidden="1"/>
    <cellStyle name="超链接" xfId="8269" builtinId="8" hidden="1"/>
    <cellStyle name="超链接" xfId="8271" builtinId="8" hidden="1"/>
    <cellStyle name="超链接" xfId="8273" builtinId="8" hidden="1"/>
    <cellStyle name="超链接" xfId="8275" builtinId="8" hidden="1"/>
    <cellStyle name="超链接" xfId="8277" builtinId="8" hidden="1"/>
    <cellStyle name="超链接" xfId="8279" builtinId="8" hidden="1"/>
    <cellStyle name="超链接" xfId="8281" builtinId="8" hidden="1"/>
    <cellStyle name="超链接" xfId="8283" builtinId="8" hidden="1"/>
    <cellStyle name="超链接" xfId="8285" builtinId="8" hidden="1"/>
    <cellStyle name="超链接" xfId="8287" builtinId="8" hidden="1"/>
    <cellStyle name="超链接" xfId="8289" builtinId="8" hidden="1"/>
    <cellStyle name="超链接" xfId="8291" builtinId="8" hidden="1"/>
    <cellStyle name="超链接" xfId="8293" builtinId="8" hidden="1"/>
    <cellStyle name="超链接" xfId="8295" builtinId="8" hidden="1"/>
    <cellStyle name="超链接" xfId="8297" builtinId="8" hidden="1"/>
    <cellStyle name="超链接" xfId="8299" builtinId="8" hidden="1"/>
    <cellStyle name="超链接" xfId="8301" builtinId="8" hidden="1"/>
    <cellStyle name="超链接" xfId="8303" builtinId="8" hidden="1"/>
    <cellStyle name="超链接" xfId="8305" builtinId="8" hidden="1"/>
    <cellStyle name="超链接" xfId="8307" builtinId="8" hidden="1"/>
    <cellStyle name="超链接" xfId="8309" builtinId="8" hidden="1"/>
    <cellStyle name="超链接" xfId="8311" builtinId="8" hidden="1"/>
    <cellStyle name="超链接" xfId="8313" builtinId="8" hidden="1"/>
    <cellStyle name="超链接" xfId="8315" builtinId="8" hidden="1"/>
    <cellStyle name="超链接" xfId="8317" builtinId="8" hidden="1"/>
    <cellStyle name="超链接" xfId="8319" builtinId="8" hidden="1"/>
    <cellStyle name="超链接" xfId="8321" builtinId="8" hidden="1"/>
    <cellStyle name="超链接" xfId="8323" builtinId="8" hidden="1"/>
    <cellStyle name="超链接" xfId="8325" builtinId="8" hidden="1"/>
    <cellStyle name="超链接" xfId="8327" builtinId="8" hidden="1"/>
    <cellStyle name="超链接" xfId="8329" builtinId="8" hidden="1"/>
    <cellStyle name="超链接" xfId="8331" builtinId="8" hidden="1"/>
    <cellStyle name="超链接" xfId="8333" builtinId="8" hidden="1"/>
    <cellStyle name="超链接" xfId="8335" builtinId="8" hidden="1"/>
    <cellStyle name="超链接" xfId="8337" builtinId="8" hidden="1"/>
    <cellStyle name="超链接" xfId="8339" builtinId="8" hidden="1"/>
    <cellStyle name="超链接" xfId="8341" builtinId="8" hidden="1"/>
    <cellStyle name="超链接" xfId="8343" builtinId="8" hidden="1"/>
    <cellStyle name="超链接" xfId="8345" builtinId="8" hidden="1"/>
    <cellStyle name="超链接" xfId="8347" builtinId="8" hidden="1"/>
    <cellStyle name="超链接" xfId="8349" builtinId="8" hidden="1"/>
    <cellStyle name="超链接" xfId="8351" builtinId="8" hidden="1"/>
    <cellStyle name="超链接" xfId="8353" builtinId="8" hidden="1"/>
    <cellStyle name="超链接" xfId="8355" builtinId="8" hidden="1"/>
    <cellStyle name="超链接" xfId="8357" builtinId="8" hidden="1"/>
    <cellStyle name="超链接" xfId="8359" builtinId="8" hidden="1"/>
    <cellStyle name="超链接" xfId="8361" builtinId="8" hidden="1"/>
    <cellStyle name="超链接" xfId="8363" builtinId="8" hidden="1"/>
    <cellStyle name="超链接" xfId="8365" builtinId="8" hidden="1"/>
    <cellStyle name="超链接" xfId="8367" builtinId="8" hidden="1"/>
    <cellStyle name="超链接" xfId="8369" builtinId="8" hidden="1"/>
    <cellStyle name="超链接" xfId="8371" builtinId="8" hidden="1"/>
    <cellStyle name="超链接" xfId="8373" builtinId="8" hidden="1"/>
    <cellStyle name="超链接" xfId="8375" builtinId="8" hidden="1"/>
    <cellStyle name="超链接" xfId="8377" builtinId="8" hidden="1"/>
    <cellStyle name="超链接" xfId="8379" builtinId="8" hidden="1"/>
    <cellStyle name="超链接" xfId="8381" builtinId="8" hidden="1"/>
    <cellStyle name="超链接" xfId="8383" builtinId="8" hidden="1"/>
    <cellStyle name="超链接" xfId="8385" builtinId="8" hidden="1"/>
    <cellStyle name="超链接" xfId="8387" builtinId="8" hidden="1"/>
    <cellStyle name="超链接" xfId="8389" builtinId="8" hidden="1"/>
    <cellStyle name="超链接" xfId="8391" builtinId="8" hidden="1"/>
    <cellStyle name="超链接" xfId="8393" builtinId="8" hidden="1"/>
    <cellStyle name="超链接" xfId="8395" builtinId="8" hidden="1"/>
    <cellStyle name="超链接" xfId="8397" builtinId="8" hidden="1"/>
    <cellStyle name="超链接" xfId="8399" builtinId="8" hidden="1"/>
    <cellStyle name="超链接" xfId="8401" builtinId="8" hidden="1"/>
    <cellStyle name="超链接" xfId="8403" builtinId="8" hidden="1"/>
    <cellStyle name="超链接" xfId="8405" builtinId="8" hidden="1"/>
    <cellStyle name="超链接" xfId="8407" builtinId="8" hidden="1"/>
    <cellStyle name="超链接" xfId="8409" builtinId="8" hidden="1"/>
    <cellStyle name="超链接" xfId="8411" builtinId="8" hidden="1"/>
    <cellStyle name="超链接" xfId="8413" builtinId="8" hidden="1"/>
    <cellStyle name="超链接" xfId="8415" builtinId="8" hidden="1"/>
    <cellStyle name="超链接" xfId="8417" builtinId="8" hidden="1"/>
    <cellStyle name="超链接" xfId="8419" builtinId="8" hidden="1"/>
    <cellStyle name="超链接" xfId="8421" builtinId="8" hidden="1"/>
    <cellStyle name="超链接" xfId="8423" builtinId="8" hidden="1"/>
    <cellStyle name="超链接" xfId="8425" builtinId="8" hidden="1"/>
    <cellStyle name="超链接" xfId="8427" builtinId="8" hidden="1"/>
    <cellStyle name="超链接" xfId="8429" builtinId="8" hidden="1"/>
    <cellStyle name="超链接" xfId="8431" builtinId="8" hidden="1"/>
    <cellStyle name="超链接" xfId="8433" builtinId="8" hidden="1"/>
    <cellStyle name="超链接" xfId="8435" builtinId="8" hidden="1"/>
    <cellStyle name="超链接" xfId="8437" builtinId="8" hidden="1"/>
    <cellStyle name="超链接" xfId="8439" builtinId="8" hidden="1"/>
    <cellStyle name="超链接" xfId="8441" builtinId="8" hidden="1"/>
    <cellStyle name="超链接" xfId="8443" builtinId="8" hidden="1"/>
    <cellStyle name="超链接" xfId="8445" builtinId="8" hidden="1"/>
    <cellStyle name="超链接" xfId="8447" builtinId="8" hidden="1"/>
    <cellStyle name="超链接" xfId="8449" builtinId="8" hidden="1"/>
    <cellStyle name="超链接" xfId="8451" builtinId="8" hidden="1"/>
    <cellStyle name="超链接" xfId="8453" builtinId="8" hidden="1"/>
    <cellStyle name="超链接" xfId="8455" builtinId="8" hidden="1"/>
    <cellStyle name="超链接" xfId="8457" builtinId="8" hidden="1"/>
    <cellStyle name="超链接" xfId="8459" builtinId="8" hidden="1"/>
    <cellStyle name="超链接" xfId="8461" builtinId="8" hidden="1"/>
    <cellStyle name="超链接" xfId="8463" builtinId="8" hidden="1"/>
    <cellStyle name="超链接" xfId="8465" builtinId="8" hidden="1"/>
    <cellStyle name="超链接" xfId="8467" builtinId="8" hidden="1"/>
    <cellStyle name="超链接" xfId="8469" builtinId="8" hidden="1"/>
    <cellStyle name="超链接" xfId="8471" builtinId="8" hidden="1"/>
    <cellStyle name="超链接" xfId="8473" builtinId="8" hidden="1"/>
    <cellStyle name="超链接" xfId="8475" builtinId="8" hidden="1"/>
    <cellStyle name="超链接" xfId="8477" builtinId="8" hidden="1"/>
    <cellStyle name="超链接" xfId="8479" builtinId="8" hidden="1"/>
    <cellStyle name="超链接" xfId="8481" builtinId="8" hidden="1"/>
    <cellStyle name="超链接" xfId="8483" builtinId="8" hidden="1"/>
    <cellStyle name="超链接" xfId="8485" builtinId="8" hidden="1"/>
    <cellStyle name="超链接" xfId="8487" builtinId="8" hidden="1"/>
    <cellStyle name="超链接" xfId="8489" builtinId="8" hidden="1"/>
    <cellStyle name="超链接" xfId="8491" builtinId="8" hidden="1"/>
    <cellStyle name="超链接" xfId="8493" builtinId="8" hidden="1"/>
    <cellStyle name="超链接" xfId="8495" builtinId="8" hidden="1"/>
    <cellStyle name="超链接" xfId="8497" builtinId="8" hidden="1"/>
    <cellStyle name="超链接" xfId="8499" builtinId="8" hidden="1"/>
    <cellStyle name="超链接" xfId="8501" builtinId="8" hidden="1"/>
    <cellStyle name="超链接" xfId="8503" builtinId="8" hidden="1"/>
    <cellStyle name="超链接" xfId="8505" builtinId="8" hidden="1"/>
    <cellStyle name="超链接" xfId="8507" builtinId="8" hidden="1"/>
    <cellStyle name="超链接" xfId="8509" builtinId="8" hidden="1"/>
    <cellStyle name="超链接" xfId="8511" builtinId="8" hidden="1"/>
    <cellStyle name="超链接" xfId="8513" builtinId="8" hidden="1"/>
    <cellStyle name="超链接" xfId="8515" builtinId="8" hidden="1"/>
    <cellStyle name="超链接" xfId="8517" builtinId="8" hidden="1"/>
    <cellStyle name="超链接" xfId="8519" builtinId="8" hidden="1"/>
    <cellStyle name="超链接" xfId="8521" builtinId="8" hidden="1"/>
    <cellStyle name="超链接" xfId="8523" builtinId="8" hidden="1"/>
    <cellStyle name="超链接" xfId="8525" builtinId="8" hidden="1"/>
    <cellStyle name="超链接" xfId="8527" builtinId="8" hidden="1"/>
    <cellStyle name="超链接" xfId="8529" builtinId="8" hidden="1"/>
    <cellStyle name="超链接" xfId="8531" builtinId="8" hidden="1"/>
    <cellStyle name="超链接" xfId="8533" builtinId="8" hidden="1"/>
    <cellStyle name="超链接" xfId="8535" builtinId="8" hidden="1"/>
    <cellStyle name="超链接" xfId="8537" builtinId="8" hidden="1"/>
    <cellStyle name="超链接" xfId="8539" builtinId="8" hidden="1"/>
    <cellStyle name="超链接" xfId="8541" builtinId="8" hidden="1"/>
    <cellStyle name="超链接" xfId="8543" builtinId="8" hidden="1"/>
    <cellStyle name="超链接" xfId="8545" builtinId="8" hidden="1"/>
    <cellStyle name="超链接" xfId="8547" builtinId="8" hidden="1"/>
    <cellStyle name="超链接" xfId="8549" builtinId="8" hidden="1"/>
    <cellStyle name="超链接" xfId="8551" builtinId="8" hidden="1"/>
    <cellStyle name="超链接" xfId="8553" builtinId="8" hidden="1"/>
    <cellStyle name="超链接" xfId="8555" builtinId="8" hidden="1"/>
    <cellStyle name="超链接" xfId="8557" builtinId="8" hidden="1"/>
    <cellStyle name="超链接" xfId="8559" builtinId="8" hidden="1"/>
    <cellStyle name="超链接" xfId="8561" builtinId="8" hidden="1"/>
    <cellStyle name="超链接" xfId="8563" builtinId="8" hidden="1"/>
    <cellStyle name="超链接" xfId="8565" builtinId="8" hidden="1"/>
    <cellStyle name="超链接" xfId="8567" builtinId="8" hidden="1"/>
    <cellStyle name="超链接" xfId="8569" builtinId="8" hidden="1"/>
    <cellStyle name="超链接" xfId="8571" builtinId="8" hidden="1"/>
    <cellStyle name="超链接" xfId="8573" builtinId="8" hidden="1"/>
    <cellStyle name="超链接" xfId="8575" builtinId="8" hidden="1"/>
    <cellStyle name="超链接" xfId="8577" builtinId="8" hidden="1"/>
    <cellStyle name="超链接" xfId="8579" builtinId="8" hidden="1"/>
    <cellStyle name="超链接" xfId="8581" builtinId="8" hidden="1"/>
    <cellStyle name="超链接" xfId="8583" builtinId="8" hidden="1"/>
    <cellStyle name="超链接" xfId="8585" builtinId="8" hidden="1"/>
    <cellStyle name="超链接" xfId="8587" builtinId="8" hidden="1"/>
    <cellStyle name="超链接" xfId="8589" builtinId="8" hidden="1"/>
    <cellStyle name="超链接" xfId="8591" builtinId="8" hidden="1"/>
    <cellStyle name="超链接" xfId="8593" builtinId="8" hidden="1"/>
    <cellStyle name="超链接" xfId="8595" builtinId="8" hidden="1"/>
    <cellStyle name="超链接" xfId="8597" builtinId="8" hidden="1"/>
    <cellStyle name="超链接" xfId="8599" builtinId="8" hidden="1"/>
    <cellStyle name="超链接" xfId="8601" builtinId="8" hidden="1"/>
    <cellStyle name="超链接" xfId="8603" builtinId="8" hidden="1"/>
    <cellStyle name="超链接" xfId="8605" builtinId="8" hidden="1"/>
    <cellStyle name="超链接" xfId="8607" builtinId="8" hidden="1"/>
    <cellStyle name="超链接" xfId="8609" builtinId="8" hidden="1"/>
    <cellStyle name="超链接" xfId="8611" builtinId="8" hidden="1"/>
    <cellStyle name="超链接" xfId="8613" builtinId="8" hidden="1"/>
    <cellStyle name="超链接" xfId="8615" builtinId="8" hidden="1"/>
    <cellStyle name="超链接" xfId="8617" builtinId="8" hidden="1"/>
    <cellStyle name="超链接" xfId="8619" builtinId="8" hidden="1"/>
    <cellStyle name="超链接" xfId="8621" builtinId="8" hidden="1"/>
    <cellStyle name="超链接" xfId="8623" builtinId="8" hidden="1"/>
    <cellStyle name="超链接" xfId="8625" builtinId="8" hidden="1"/>
    <cellStyle name="超链接" xfId="8627" builtinId="8" hidden="1"/>
    <cellStyle name="超链接" xfId="8629" builtinId="8" hidden="1"/>
    <cellStyle name="超链接" xfId="8631" builtinId="8" hidden="1"/>
    <cellStyle name="超链接" xfId="8633" builtinId="8" hidden="1"/>
    <cellStyle name="超链接" xfId="8635" builtinId="8" hidden="1"/>
    <cellStyle name="超链接" xfId="8637" builtinId="8" hidden="1"/>
    <cellStyle name="超链接" xfId="8639" builtinId="8" hidden="1"/>
    <cellStyle name="超链接" xfId="8641" builtinId="8" hidden="1"/>
    <cellStyle name="超链接" xfId="8643" builtinId="8" hidden="1"/>
    <cellStyle name="超链接" xfId="8645" builtinId="8" hidden="1"/>
    <cellStyle name="超链接" xfId="8647" builtinId="8" hidden="1"/>
    <cellStyle name="超链接" xfId="8649" builtinId="8" hidden="1"/>
    <cellStyle name="超链接" xfId="8651" builtinId="8" hidden="1"/>
    <cellStyle name="超链接" xfId="8653" builtinId="8" hidden="1"/>
    <cellStyle name="超链接" xfId="8655" builtinId="8" hidden="1"/>
    <cellStyle name="超链接" xfId="8657" builtinId="8" hidden="1"/>
    <cellStyle name="超链接" xfId="8659" builtinId="8" hidden="1"/>
    <cellStyle name="超链接" xfId="8661" builtinId="8" hidden="1"/>
    <cellStyle name="超链接" xfId="8663" builtinId="8" hidden="1"/>
    <cellStyle name="超链接" xfId="8665" builtinId="8" hidden="1"/>
    <cellStyle name="超链接" xfId="8667" builtinId="8" hidden="1"/>
    <cellStyle name="超链接" xfId="8669" builtinId="8" hidden="1"/>
    <cellStyle name="超链接" xfId="8671" builtinId="8" hidden="1"/>
    <cellStyle name="超链接" xfId="8673" builtinId="8" hidden="1"/>
    <cellStyle name="超链接" xfId="8675" builtinId="8" hidden="1"/>
    <cellStyle name="超链接" xfId="8677" builtinId="8" hidden="1"/>
    <cellStyle name="超链接" xfId="8679" builtinId="8" hidden="1"/>
    <cellStyle name="超链接" xfId="8681" builtinId="8" hidden="1"/>
    <cellStyle name="超链接" xfId="8683" builtinId="8" hidden="1"/>
    <cellStyle name="超链接" xfId="8685" builtinId="8" hidden="1"/>
    <cellStyle name="超链接" xfId="8687" builtinId="8" hidden="1"/>
    <cellStyle name="超链接" xfId="8689" builtinId="8" hidden="1"/>
    <cellStyle name="超链接" xfId="8691" builtinId="8" hidden="1"/>
    <cellStyle name="超链接" xfId="8693" builtinId="8" hidden="1"/>
    <cellStyle name="超链接" xfId="8695" builtinId="8" hidden="1"/>
    <cellStyle name="超链接" xfId="8697" builtinId="8" hidden="1"/>
    <cellStyle name="超链接" xfId="8699" builtinId="8" hidden="1"/>
    <cellStyle name="超链接" xfId="8701" builtinId="8" hidden="1"/>
    <cellStyle name="超链接" xfId="8703" builtinId="8" hidden="1"/>
    <cellStyle name="超链接" xfId="8705" builtinId="8" hidden="1"/>
    <cellStyle name="超链接" xfId="8707" builtinId="8" hidden="1"/>
    <cellStyle name="超链接" xfId="8709" builtinId="8" hidden="1"/>
    <cellStyle name="超链接" xfId="8711" builtinId="8" hidden="1"/>
    <cellStyle name="超链接" xfId="8713" builtinId="8" hidden="1"/>
    <cellStyle name="超链接" xfId="8715" builtinId="8" hidden="1"/>
    <cellStyle name="超链接" xfId="8717" builtinId="8" hidden="1"/>
    <cellStyle name="超链接" xfId="8719" builtinId="8" hidden="1"/>
    <cellStyle name="超链接" xfId="8721" builtinId="8" hidden="1"/>
    <cellStyle name="超链接" xfId="8723" builtinId="8" hidden="1"/>
    <cellStyle name="超链接" xfId="8725" builtinId="8" hidden="1"/>
    <cellStyle name="超链接" xfId="8727" builtinId="8" hidden="1"/>
    <cellStyle name="超链接" xfId="8729" builtinId="8" hidden="1"/>
    <cellStyle name="超链接" xfId="8731" builtinId="8" hidden="1"/>
    <cellStyle name="超链接" xfId="8733" builtinId="8" hidden="1"/>
    <cellStyle name="超链接" xfId="8735" builtinId="8" hidden="1"/>
    <cellStyle name="超链接" xfId="8737" builtinId="8" hidden="1"/>
    <cellStyle name="超链接" xfId="8739" builtinId="8" hidden="1"/>
    <cellStyle name="超链接" xfId="8741" builtinId="8" hidden="1"/>
    <cellStyle name="超链接" xfId="8743" builtinId="8" hidden="1"/>
    <cellStyle name="超链接" xfId="8745" builtinId="8" hidden="1"/>
    <cellStyle name="超链接" xfId="8747" builtinId="8" hidden="1"/>
    <cellStyle name="超链接" xfId="8749" builtinId="8" hidden="1"/>
    <cellStyle name="超链接" xfId="8751" builtinId="8" hidden="1"/>
    <cellStyle name="超链接" xfId="8753" builtinId="8" hidden="1"/>
    <cellStyle name="超链接" xfId="8755" builtinId="8" hidden="1"/>
    <cellStyle name="超链接" xfId="8757" builtinId="8" hidden="1"/>
    <cellStyle name="超链接" xfId="8759" builtinId="8" hidden="1"/>
    <cellStyle name="超链接" xfId="8761" builtinId="8" hidden="1"/>
    <cellStyle name="超链接" xfId="8763" builtinId="8" hidden="1"/>
    <cellStyle name="超链接" xfId="8765" builtinId="8" hidden="1"/>
    <cellStyle name="超链接" xfId="8767" builtinId="8" hidden="1"/>
    <cellStyle name="超链接" xfId="8769" builtinId="8" hidden="1"/>
    <cellStyle name="超链接" xfId="8771" builtinId="8" hidden="1"/>
    <cellStyle name="超链接" xfId="8773" builtinId="8" hidden="1"/>
    <cellStyle name="超链接" xfId="8775" builtinId="8" hidden="1"/>
    <cellStyle name="超链接" xfId="8777" builtinId="8" hidden="1"/>
    <cellStyle name="超链接" xfId="8779" builtinId="8" hidden="1"/>
    <cellStyle name="超链接" xfId="8781" builtinId="8" hidden="1"/>
    <cellStyle name="超链接" xfId="8783" builtinId="8" hidden="1"/>
    <cellStyle name="超链接" xfId="8785" builtinId="8" hidden="1"/>
    <cellStyle name="超链接" xfId="8787" builtinId="8" hidden="1"/>
    <cellStyle name="超链接" xfId="8789" builtinId="8" hidden="1"/>
    <cellStyle name="超链接" xfId="8791" builtinId="8" hidden="1"/>
    <cellStyle name="超链接" xfId="8793" builtinId="8" hidden="1"/>
    <cellStyle name="超链接" xfId="8795" builtinId="8" hidden="1"/>
    <cellStyle name="超链接" xfId="8797" builtinId="8" hidden="1"/>
    <cellStyle name="超链接" xfId="8799" builtinId="8" hidden="1"/>
    <cellStyle name="超链接" xfId="8801" builtinId="8" hidden="1"/>
    <cellStyle name="超链接" xfId="8803" builtinId="8" hidden="1"/>
    <cellStyle name="超链接" xfId="8805" builtinId="8" hidden="1"/>
    <cellStyle name="超链接" xfId="8807" builtinId="8" hidden="1"/>
    <cellStyle name="超链接" xfId="8809" builtinId="8" hidden="1"/>
    <cellStyle name="超链接" xfId="8811" builtinId="8" hidden="1"/>
    <cellStyle name="超链接" xfId="8813" builtinId="8" hidden="1"/>
    <cellStyle name="超链接" xfId="8815" builtinId="8" hidden="1"/>
    <cellStyle name="超链接" xfId="8817" builtinId="8" hidden="1"/>
    <cellStyle name="超链接" xfId="8819" builtinId="8" hidden="1"/>
    <cellStyle name="超链接" xfId="8821" builtinId="8" hidden="1"/>
    <cellStyle name="超链接" xfId="8823" builtinId="8" hidden="1"/>
    <cellStyle name="超链接" xfId="8825" builtinId="8" hidden="1"/>
    <cellStyle name="超链接" xfId="8827" builtinId="8" hidden="1"/>
    <cellStyle name="超链接" xfId="8829" builtinId="8" hidden="1"/>
    <cellStyle name="超链接" xfId="8831" builtinId="8" hidden="1"/>
    <cellStyle name="超链接" xfId="8833" builtinId="8" hidden="1"/>
    <cellStyle name="超链接" xfId="8835" builtinId="8" hidden="1"/>
    <cellStyle name="超链接" xfId="8837" builtinId="8" hidden="1"/>
    <cellStyle name="超链接" xfId="8839" builtinId="8" hidden="1"/>
    <cellStyle name="超链接" xfId="8841" builtinId="8" hidden="1"/>
    <cellStyle name="超链接" xfId="8843" builtinId="8" hidden="1"/>
    <cellStyle name="超链接" xfId="8845" builtinId="8" hidden="1"/>
    <cellStyle name="超链接" xfId="8847" builtinId="8" hidden="1"/>
    <cellStyle name="超链接" xfId="8849" builtinId="8" hidden="1"/>
    <cellStyle name="超链接" xfId="8851" builtinId="8" hidden="1"/>
    <cellStyle name="超链接" xfId="8853" builtinId="8" hidden="1"/>
    <cellStyle name="超链接" xfId="8855" builtinId="8" hidden="1"/>
    <cellStyle name="超链接" xfId="8857" builtinId="8" hidden="1"/>
    <cellStyle name="超链接" xfId="8859" builtinId="8" hidden="1"/>
    <cellStyle name="超链接" xfId="8861" builtinId="8" hidden="1"/>
    <cellStyle name="超链接" xfId="8863" builtinId="8" hidden="1"/>
    <cellStyle name="超链接" xfId="8865" builtinId="8" hidden="1"/>
    <cellStyle name="超链接" xfId="8867" builtinId="8" hidden="1"/>
    <cellStyle name="超链接" xfId="8869" builtinId="8" hidden="1"/>
    <cellStyle name="超链接" xfId="8871" builtinId="8" hidden="1"/>
    <cellStyle name="超链接" xfId="8873" builtinId="8" hidden="1"/>
    <cellStyle name="超链接" xfId="8875" builtinId="8" hidden="1"/>
    <cellStyle name="超链接" xfId="8877" builtinId="8" hidden="1"/>
    <cellStyle name="超链接" xfId="8879" builtinId="8" hidden="1"/>
    <cellStyle name="超链接" xfId="8881" builtinId="8" hidden="1"/>
    <cellStyle name="超链接" xfId="8883" builtinId="8" hidden="1"/>
    <cellStyle name="超链接" xfId="8885" builtinId="8" hidden="1"/>
    <cellStyle name="超链接" xfId="8887" builtinId="8" hidden="1"/>
    <cellStyle name="超链接" xfId="8889" builtinId="8" hidden="1"/>
    <cellStyle name="超链接" xfId="8891" builtinId="8" hidden="1"/>
    <cellStyle name="超链接" xfId="8893" builtinId="8" hidden="1"/>
    <cellStyle name="超链接" xfId="8895" builtinId="8" hidden="1"/>
    <cellStyle name="超链接" xfId="8897" builtinId="8" hidden="1"/>
    <cellStyle name="超链接" xfId="8899" builtinId="8" hidden="1"/>
    <cellStyle name="超链接" xfId="8901" builtinId="8" hidden="1"/>
    <cellStyle name="超链接" xfId="8903" builtinId="8" hidden="1"/>
    <cellStyle name="超链接" xfId="8905" builtinId="8" hidden="1"/>
    <cellStyle name="超链接" xfId="8907" builtinId="8" hidden="1"/>
    <cellStyle name="超链接" xfId="8909" builtinId="8" hidden="1"/>
    <cellStyle name="超链接" xfId="8911" builtinId="8" hidden="1"/>
    <cellStyle name="超链接" xfId="8913" builtinId="8" hidden="1"/>
    <cellStyle name="超链接" xfId="8915" builtinId="8" hidden="1"/>
    <cellStyle name="超链接" xfId="8917" builtinId="8" hidden="1"/>
    <cellStyle name="超链接" xfId="8919" builtinId="8" hidden="1"/>
    <cellStyle name="超链接" xfId="8921" builtinId="8" hidden="1"/>
    <cellStyle name="超链接" xfId="8923" builtinId="8" hidden="1"/>
    <cellStyle name="超链接" xfId="8925" builtinId="8" hidden="1"/>
    <cellStyle name="超链接" xfId="8927" builtinId="8" hidden="1"/>
    <cellStyle name="超链接" xfId="8929" builtinId="8" hidden="1"/>
    <cellStyle name="超链接" xfId="8931" builtinId="8" hidden="1"/>
    <cellStyle name="超链接" xfId="8933" builtinId="8" hidden="1"/>
    <cellStyle name="超链接" xfId="8935" builtinId="8" hidden="1"/>
    <cellStyle name="超链接" xfId="8937" builtinId="8" hidden="1"/>
    <cellStyle name="超链接" xfId="8939" builtinId="8" hidden="1"/>
    <cellStyle name="超链接" xfId="8941" builtinId="8" hidden="1"/>
    <cellStyle name="超链接" xfId="8943" builtinId="8" hidden="1"/>
    <cellStyle name="超链接" xfId="8945" builtinId="8" hidden="1"/>
    <cellStyle name="超链接" xfId="8947" builtinId="8" hidden="1"/>
    <cellStyle name="超链接" xfId="8949" builtinId="8" hidden="1"/>
    <cellStyle name="超链接" xfId="8951" builtinId="8" hidden="1"/>
    <cellStyle name="超链接" xfId="8953" builtinId="8" hidden="1"/>
    <cellStyle name="超链接" xfId="8955" builtinId="8" hidden="1"/>
    <cellStyle name="超链接" xfId="8957" builtinId="8" hidden="1"/>
    <cellStyle name="超链接" xfId="8959" builtinId="8" hidden="1"/>
    <cellStyle name="超链接" xfId="8961" builtinId="8" hidden="1"/>
    <cellStyle name="超链接" xfId="8963" builtinId="8" hidden="1"/>
    <cellStyle name="超链接" xfId="8965" builtinId="8" hidden="1"/>
    <cellStyle name="超链接" xfId="8967" builtinId="8" hidden="1"/>
    <cellStyle name="超链接" xfId="8969" builtinId="8" hidden="1"/>
    <cellStyle name="超链接" xfId="8971" builtinId="8" hidden="1"/>
    <cellStyle name="超链接" xfId="8973" builtinId="8" hidden="1"/>
    <cellStyle name="超链接" xfId="8975" builtinId="8" hidden="1"/>
    <cellStyle name="超链接" xfId="8977" builtinId="8" hidden="1"/>
    <cellStyle name="超链接" xfId="8979" builtinId="8" hidden="1"/>
    <cellStyle name="超链接" xfId="8981" builtinId="8" hidden="1"/>
    <cellStyle name="超链接" xfId="8983" builtinId="8" hidden="1"/>
    <cellStyle name="超链接" xfId="8985" builtinId="8" hidden="1"/>
    <cellStyle name="超链接" xfId="8987" builtinId="8" hidden="1"/>
    <cellStyle name="超链接" xfId="8989" builtinId="8" hidden="1"/>
    <cellStyle name="超链接" xfId="8991" builtinId="8" hidden="1"/>
    <cellStyle name="超链接" xfId="8993" builtinId="8" hidden="1"/>
    <cellStyle name="超链接" xfId="8995" builtinId="8" hidden="1"/>
    <cellStyle name="超链接" xfId="8997" builtinId="8" hidden="1"/>
    <cellStyle name="超链接" xfId="8999" builtinId="8" hidden="1"/>
    <cellStyle name="超链接" xfId="9001" builtinId="8" hidden="1"/>
    <cellStyle name="超链接" xfId="9003" builtinId="8" hidden="1"/>
    <cellStyle name="超链接" xfId="9005" builtinId="8" hidden="1"/>
    <cellStyle name="超链接" xfId="9007" builtinId="8" hidden="1"/>
    <cellStyle name="超链接" xfId="9009" builtinId="8" hidden="1"/>
    <cellStyle name="超链接" xfId="9011" builtinId="8" hidden="1"/>
    <cellStyle name="超链接" xfId="9013" builtinId="8" hidden="1"/>
    <cellStyle name="超链接" xfId="9015" builtinId="8" hidden="1"/>
    <cellStyle name="超链接" xfId="9017" builtinId="8" hidden="1"/>
    <cellStyle name="超链接" xfId="9019" builtinId="8" hidden="1"/>
    <cellStyle name="超链接" xfId="9021" builtinId="8" hidden="1"/>
    <cellStyle name="超链接" xfId="9023" builtinId="8" hidden="1"/>
    <cellStyle name="超链接" xfId="9025" builtinId="8" hidden="1"/>
    <cellStyle name="超链接" xfId="9027" builtinId="8" hidden="1"/>
    <cellStyle name="超链接" xfId="9029" builtinId="8" hidden="1"/>
    <cellStyle name="超链接" xfId="9031" builtinId="8" hidden="1"/>
    <cellStyle name="超链接" xfId="9033" builtinId="8" hidden="1"/>
    <cellStyle name="超链接" xfId="9035" builtinId="8" hidden="1"/>
    <cellStyle name="超链接" xfId="9037" builtinId="8" hidden="1"/>
    <cellStyle name="超链接" xfId="9039" builtinId="8" hidden="1"/>
    <cellStyle name="超链接" xfId="9041" builtinId="8" hidden="1"/>
    <cellStyle name="超链接" xfId="9043" builtinId="8" hidden="1"/>
    <cellStyle name="超链接" xfId="9045" builtinId="8" hidden="1"/>
    <cellStyle name="超链接" xfId="9047" builtinId="8" hidden="1"/>
    <cellStyle name="超链接" xfId="9049" builtinId="8" hidden="1"/>
    <cellStyle name="超链接" xfId="9051" builtinId="8" hidden="1"/>
    <cellStyle name="超链接" xfId="9053" builtinId="8" hidden="1"/>
    <cellStyle name="超链接" xfId="9055" builtinId="8" hidden="1"/>
    <cellStyle name="超链接" xfId="9057" builtinId="8" hidden="1"/>
    <cellStyle name="超链接" xfId="9059" builtinId="8" hidden="1"/>
    <cellStyle name="超链接" xfId="9061" builtinId="8" hidden="1"/>
    <cellStyle name="超链接" xfId="9063" builtinId="8" hidden="1"/>
    <cellStyle name="超链接" xfId="9065" builtinId="8" hidden="1"/>
    <cellStyle name="超链接" xfId="9067" builtinId="8" hidden="1"/>
    <cellStyle name="超链接" xfId="9069" builtinId="8" hidden="1"/>
    <cellStyle name="超链接" xfId="9071" builtinId="8" hidden="1"/>
    <cellStyle name="超链接" xfId="9073" builtinId="8" hidden="1"/>
    <cellStyle name="超链接" xfId="9075" builtinId="8" hidden="1"/>
    <cellStyle name="超链接" xfId="9077" builtinId="8" hidden="1"/>
    <cellStyle name="超链接" xfId="9079" builtinId="8" hidden="1"/>
    <cellStyle name="超链接" xfId="9081" builtinId="8" hidden="1"/>
    <cellStyle name="超链接" xfId="9083" builtinId="8" hidden="1"/>
    <cellStyle name="超链接" xfId="9085" builtinId="8" hidden="1"/>
    <cellStyle name="超链接" xfId="9087" builtinId="8" hidden="1"/>
    <cellStyle name="超链接" xfId="9089" builtinId="8" hidden="1"/>
    <cellStyle name="超链接" xfId="9091" builtinId="8" hidden="1"/>
    <cellStyle name="超链接" xfId="9093" builtinId="8" hidden="1"/>
    <cellStyle name="超链接" xfId="9095" builtinId="8" hidden="1"/>
    <cellStyle name="超链接" xfId="9097" builtinId="8" hidden="1"/>
    <cellStyle name="超链接" xfId="9099" builtinId="8" hidden="1"/>
    <cellStyle name="超链接" xfId="9101" builtinId="8" hidden="1"/>
    <cellStyle name="超链接" xfId="9103" builtinId="8" hidden="1"/>
    <cellStyle name="超链接" xfId="9105" builtinId="8" hidden="1"/>
    <cellStyle name="超链接" xfId="9107" builtinId="8" hidden="1"/>
    <cellStyle name="超链接" xfId="9109" builtinId="8" hidden="1"/>
    <cellStyle name="超链接" xfId="9111" builtinId="8" hidden="1"/>
    <cellStyle name="超链接" xfId="9113" builtinId="8" hidden="1"/>
    <cellStyle name="超链接" xfId="9115" builtinId="8" hidden="1"/>
    <cellStyle name="超链接" xfId="9117" builtinId="8" hidden="1"/>
    <cellStyle name="超链接" xfId="9119" builtinId="8" hidden="1"/>
    <cellStyle name="超链接" xfId="9121" builtinId="8" hidden="1"/>
    <cellStyle name="超链接" xfId="9123" builtinId="8" hidden="1"/>
    <cellStyle name="超链接" xfId="9125" builtinId="8" hidden="1"/>
    <cellStyle name="超链接" xfId="9127" builtinId="8" hidden="1"/>
    <cellStyle name="超链接" xfId="9129" builtinId="8" hidden="1"/>
    <cellStyle name="超链接" xfId="9131" builtinId="8" hidden="1"/>
    <cellStyle name="超链接" xfId="9133" builtinId="8" hidden="1"/>
    <cellStyle name="超链接" xfId="9135" builtinId="8" hidden="1"/>
    <cellStyle name="超链接" xfId="9137" builtinId="8" hidden="1"/>
    <cellStyle name="超链接" xfId="9139" builtinId="8" hidden="1"/>
    <cellStyle name="超链接" xfId="9141" builtinId="8" hidden="1"/>
    <cellStyle name="超链接" xfId="9143" builtinId="8" hidden="1"/>
    <cellStyle name="超链接" xfId="9145" builtinId="8" hidden="1"/>
    <cellStyle name="超链接" xfId="9147" builtinId="8" hidden="1"/>
    <cellStyle name="超链接" xfId="9149" builtinId="8" hidden="1"/>
    <cellStyle name="超链接" xfId="9151" builtinId="8" hidden="1"/>
    <cellStyle name="超链接" xfId="9153" builtinId="8" hidden="1"/>
    <cellStyle name="超链接" xfId="9155" builtinId="8" hidden="1"/>
    <cellStyle name="超链接" xfId="9157" builtinId="8" hidden="1"/>
    <cellStyle name="超链接" xfId="9159" builtinId="8" hidden="1"/>
    <cellStyle name="超链接" xfId="9161" builtinId="8" hidden="1"/>
    <cellStyle name="超链接" xfId="9163" builtinId="8" hidden="1"/>
    <cellStyle name="超链接" xfId="9165" builtinId="8" hidden="1"/>
    <cellStyle name="超链接" xfId="9167" builtinId="8" hidden="1"/>
    <cellStyle name="超链接" xfId="9169" builtinId="8" hidden="1"/>
    <cellStyle name="超链接" xfId="9171" builtinId="8" hidden="1"/>
    <cellStyle name="超链接" xfId="9173" builtinId="8" hidden="1"/>
    <cellStyle name="超链接" xfId="9175" builtinId="8" hidden="1"/>
    <cellStyle name="超链接" xfId="9177" builtinId="8" hidden="1"/>
    <cellStyle name="超链接" xfId="9179" builtinId="8" hidden="1"/>
    <cellStyle name="超链接" xfId="9181" builtinId="8" hidden="1"/>
    <cellStyle name="超链接" xfId="9183" builtinId="8" hidden="1"/>
    <cellStyle name="超链接" xfId="9185" builtinId="8" hidden="1"/>
    <cellStyle name="超链接" xfId="9187" builtinId="8" hidden="1"/>
    <cellStyle name="超链接" xfId="9189" builtinId="8" hidden="1"/>
    <cellStyle name="超链接" xfId="9191" builtinId="8" hidden="1"/>
    <cellStyle name="超链接" xfId="9193" builtinId="8" hidden="1"/>
    <cellStyle name="超链接" xfId="9195" builtinId="8" hidden="1"/>
    <cellStyle name="超链接" xfId="9197" builtinId="8" hidden="1"/>
    <cellStyle name="超链接" xfId="9199" builtinId="8" hidden="1"/>
    <cellStyle name="超链接" xfId="9201" builtinId="8" hidden="1"/>
    <cellStyle name="超链接" xfId="9203" builtinId="8" hidden="1"/>
    <cellStyle name="超链接" xfId="9205" builtinId="8" hidden="1"/>
    <cellStyle name="超链接" xfId="9207" builtinId="8" hidden="1"/>
    <cellStyle name="超链接" xfId="9209" builtinId="8" hidden="1"/>
    <cellStyle name="超链接" xfId="9211" builtinId="8" hidden="1"/>
    <cellStyle name="超链接" xfId="9213" builtinId="8" hidden="1"/>
    <cellStyle name="超链接" xfId="9215" builtinId="8" hidden="1"/>
    <cellStyle name="超链接" xfId="9217" builtinId="8" hidden="1"/>
    <cellStyle name="超链接" xfId="9219" builtinId="8" hidden="1"/>
    <cellStyle name="超链接" xfId="9221" builtinId="8" hidden="1"/>
    <cellStyle name="超链接" xfId="9223" builtinId="8" hidden="1"/>
    <cellStyle name="超链接" xfId="9225" builtinId="8" hidden="1"/>
    <cellStyle name="超链接" xfId="9227" builtinId="8" hidden="1"/>
    <cellStyle name="超链接" xfId="9229" builtinId="8" hidden="1"/>
    <cellStyle name="超链接" xfId="9231" builtinId="8" hidden="1"/>
    <cellStyle name="超链接" xfId="9233" builtinId="8" hidden="1"/>
    <cellStyle name="超链接" xfId="9235" builtinId="8" hidden="1"/>
    <cellStyle name="超链接" xfId="9237" builtinId="8" hidden="1"/>
    <cellStyle name="超链接" xfId="9239" builtinId="8" hidden="1"/>
    <cellStyle name="超链接" xfId="9241" builtinId="8" hidden="1"/>
    <cellStyle name="超链接" xfId="9243" builtinId="8" hidden="1"/>
    <cellStyle name="超链接" xfId="9245" builtinId="8" hidden="1"/>
    <cellStyle name="超链接" xfId="9247" builtinId="8" hidden="1"/>
    <cellStyle name="超链接" xfId="9249" builtinId="8" hidden="1"/>
    <cellStyle name="超链接" xfId="9251" builtinId="8" hidden="1"/>
    <cellStyle name="超链接" xfId="9253" builtinId="8" hidden="1"/>
    <cellStyle name="超链接" xfId="9255" builtinId="8" hidden="1"/>
    <cellStyle name="超链接" xfId="9257" builtinId="8" hidden="1"/>
    <cellStyle name="超链接" xfId="9259" builtinId="8" hidden="1"/>
    <cellStyle name="超链接" xfId="9261" builtinId="8" hidden="1"/>
    <cellStyle name="超链接" xfId="9263" builtinId="8" hidden="1"/>
    <cellStyle name="超链接" xfId="9265" builtinId="8" hidden="1"/>
    <cellStyle name="超链接" xfId="9267" builtinId="8" hidden="1"/>
    <cellStyle name="超链接" xfId="9269" builtinId="8" hidden="1"/>
    <cellStyle name="超链接" xfId="9271" builtinId="8" hidden="1"/>
    <cellStyle name="超链接" xfId="9273" builtinId="8" hidden="1"/>
    <cellStyle name="超链接" xfId="9275" builtinId="8" hidden="1"/>
    <cellStyle name="超链接" xfId="9277" builtinId="8" hidden="1"/>
    <cellStyle name="超链接" xfId="9279" builtinId="8" hidden="1"/>
    <cellStyle name="超链接" xfId="9281" builtinId="8" hidden="1"/>
    <cellStyle name="超链接" xfId="9283" builtinId="8" hidden="1"/>
    <cellStyle name="超链接" xfId="9285" builtinId="8" hidden="1"/>
    <cellStyle name="超链接" xfId="9287" builtinId="8" hidden="1"/>
    <cellStyle name="超链接" xfId="9289" builtinId="8" hidden="1"/>
    <cellStyle name="超链接" xfId="9291" builtinId="8" hidden="1"/>
    <cellStyle name="超链接" xfId="9293" builtinId="8" hidden="1"/>
    <cellStyle name="超链接" xfId="9295" builtinId="8" hidden="1"/>
    <cellStyle name="超链接" xfId="9297" builtinId="8" hidden="1"/>
    <cellStyle name="超链接" xfId="9299" builtinId="8" hidden="1"/>
    <cellStyle name="超链接" xfId="9301" builtinId="8" hidden="1"/>
    <cellStyle name="超链接" xfId="9303" builtinId="8" hidden="1"/>
    <cellStyle name="超链接" xfId="9305" builtinId="8" hidden="1"/>
    <cellStyle name="超链接" xfId="9307" builtinId="8" hidden="1"/>
    <cellStyle name="超链接" xfId="9309" builtinId="8" hidden="1"/>
    <cellStyle name="超链接" xfId="9311" builtinId="8" hidden="1"/>
    <cellStyle name="超链接" xfId="9313" builtinId="8" hidden="1"/>
    <cellStyle name="超链接" xfId="9315" builtinId="8" hidden="1"/>
    <cellStyle name="超链接" xfId="9317" builtinId="8" hidden="1"/>
    <cellStyle name="超链接" xfId="9319" builtinId="8" hidden="1"/>
    <cellStyle name="超链接" xfId="9321" builtinId="8" hidden="1"/>
    <cellStyle name="超链接" xfId="9323" builtinId="8" hidden="1"/>
    <cellStyle name="超链接" xfId="9325" builtinId="8" hidden="1"/>
    <cellStyle name="超链接" xfId="9327" builtinId="8" hidden="1"/>
    <cellStyle name="超链接" xfId="9329" builtinId="8" hidden="1"/>
    <cellStyle name="超链接" xfId="9331" builtinId="8" hidden="1"/>
    <cellStyle name="超链接" xfId="9333" builtinId="8" hidden="1"/>
    <cellStyle name="超链接" xfId="9335" builtinId="8" hidden="1"/>
    <cellStyle name="超链接" xfId="9337" builtinId="8" hidden="1"/>
    <cellStyle name="超链接" xfId="9339" builtinId="8" hidden="1"/>
    <cellStyle name="超链接" xfId="9341" builtinId="8" hidden="1"/>
    <cellStyle name="超链接" xfId="9343" builtinId="8" hidden="1"/>
    <cellStyle name="超链接" xfId="9345" builtinId="8" hidden="1"/>
    <cellStyle name="超链接" xfId="9347" builtinId="8" hidden="1"/>
    <cellStyle name="超链接" xfId="9349" builtinId="8" hidden="1"/>
    <cellStyle name="超链接" xfId="9351" builtinId="8" hidden="1"/>
    <cellStyle name="超链接" xfId="9353" builtinId="8" hidden="1"/>
    <cellStyle name="超链接" xfId="9355" builtinId="8" hidden="1"/>
    <cellStyle name="超链接" xfId="9357" builtinId="8" hidden="1"/>
    <cellStyle name="超链接" xfId="9359" builtinId="8" hidden="1"/>
    <cellStyle name="超链接" xfId="9361" builtinId="8" hidden="1"/>
    <cellStyle name="超链接" xfId="9363" builtinId="8" hidden="1"/>
    <cellStyle name="超链接" xfId="9365" builtinId="8" hidden="1"/>
    <cellStyle name="超链接" xfId="9367" builtinId="8" hidden="1"/>
    <cellStyle name="超链接" xfId="9369" builtinId="8" hidden="1"/>
    <cellStyle name="超链接" xfId="9371" builtinId="8" hidden="1"/>
    <cellStyle name="超链接" xfId="9373" builtinId="8" hidden="1"/>
    <cellStyle name="超链接" xfId="9375" builtinId="8" hidden="1"/>
    <cellStyle name="超链接" xfId="9377" builtinId="8" hidden="1"/>
    <cellStyle name="超链接" xfId="9379" builtinId="8" hidden="1"/>
    <cellStyle name="超链接" xfId="9381" builtinId="8" hidden="1"/>
    <cellStyle name="超链接" xfId="9383" builtinId="8" hidden="1"/>
    <cellStyle name="超链接" xfId="9385" builtinId="8" hidden="1"/>
    <cellStyle name="超链接" xfId="9387" builtinId="8" hidden="1"/>
    <cellStyle name="超链接" xfId="9389" builtinId="8" hidden="1"/>
    <cellStyle name="超链接" xfId="9391" builtinId="8" hidden="1"/>
    <cellStyle name="超链接" xfId="9393" builtinId="8" hidden="1"/>
    <cellStyle name="超链接" xfId="9395" builtinId="8" hidden="1"/>
    <cellStyle name="超链接" xfId="9397" builtinId="8" hidden="1"/>
    <cellStyle name="超链接" xfId="9399" builtinId="8" hidden="1"/>
    <cellStyle name="超链接" xfId="9401" builtinId="8" hidden="1"/>
    <cellStyle name="超链接" xfId="9403" builtinId="8" hidden="1"/>
    <cellStyle name="超链接" xfId="9405" builtinId="8" hidden="1"/>
    <cellStyle name="超链接" xfId="9407" builtinId="8" hidden="1"/>
    <cellStyle name="超链接" xfId="9409" builtinId="8" hidden="1"/>
    <cellStyle name="超链接" xfId="9411" builtinId="8" hidden="1"/>
    <cellStyle name="超链接" xfId="9413" builtinId="8" hidden="1"/>
    <cellStyle name="超链接" xfId="9415" builtinId="8" hidden="1"/>
    <cellStyle name="超链接" xfId="9417" builtinId="8" hidden="1"/>
    <cellStyle name="超链接" xfId="9419" builtinId="8" hidden="1"/>
    <cellStyle name="超链接" xfId="9421" builtinId="8" hidden="1"/>
    <cellStyle name="超链接" xfId="9423" builtinId="8" hidden="1"/>
    <cellStyle name="超链接" xfId="9425" builtinId="8" hidden="1"/>
    <cellStyle name="超链接" xfId="9427" builtinId="8" hidden="1"/>
    <cellStyle name="超链接" xfId="9429" builtinId="8" hidden="1"/>
    <cellStyle name="超链接" xfId="9431" builtinId="8" hidden="1"/>
    <cellStyle name="超链接" xfId="9433" builtinId="8" hidden="1"/>
    <cellStyle name="超链接" xfId="9435" builtinId="8" hidden="1"/>
    <cellStyle name="超链接" xfId="9437" builtinId="8" hidden="1"/>
    <cellStyle name="超链接" xfId="9439" builtinId="8" hidden="1"/>
    <cellStyle name="超链接" xfId="9441" builtinId="8" hidden="1"/>
    <cellStyle name="超链接" xfId="9443" builtinId="8" hidden="1"/>
    <cellStyle name="超链接" xfId="9445" builtinId="8" hidden="1"/>
    <cellStyle name="超链接" xfId="9447" builtinId="8" hidden="1"/>
    <cellStyle name="超链接" xfId="9449" builtinId="8" hidden="1"/>
    <cellStyle name="超链接" xfId="9451" builtinId="8" hidden="1"/>
    <cellStyle name="超链接" xfId="9453" builtinId="8" hidden="1"/>
    <cellStyle name="超链接" xfId="9455" builtinId="8" hidden="1"/>
    <cellStyle name="超链接" xfId="9457" builtinId="8" hidden="1"/>
    <cellStyle name="超链接" xfId="9459" builtinId="8" hidden="1"/>
    <cellStyle name="超链接" xfId="9461" builtinId="8" hidden="1"/>
    <cellStyle name="超链接" xfId="9463" builtinId="8" hidden="1"/>
    <cellStyle name="超链接" xfId="9465" builtinId="8" hidden="1"/>
    <cellStyle name="超链接" xfId="9467" builtinId="8" hidden="1"/>
    <cellStyle name="超链接" xfId="9469" builtinId="8" hidden="1"/>
    <cellStyle name="超链接" xfId="9471" builtinId="8" hidden="1"/>
    <cellStyle name="超链接" xfId="9473" builtinId="8" hidden="1"/>
    <cellStyle name="超链接" xfId="9475" builtinId="8" hidden="1"/>
    <cellStyle name="超链接" xfId="9477" builtinId="8" hidden="1"/>
    <cellStyle name="超链接" xfId="9479" builtinId="8" hidden="1"/>
    <cellStyle name="超链接" xfId="9481" builtinId="8" hidden="1"/>
    <cellStyle name="超链接" xfId="9483" builtinId="8" hidden="1"/>
    <cellStyle name="超链接" xfId="9485" builtinId="8" hidden="1"/>
    <cellStyle name="超链接" xfId="9487" builtinId="8" hidden="1"/>
    <cellStyle name="超链接" xfId="9489" builtinId="8" hidden="1"/>
    <cellStyle name="超链接" xfId="9491" builtinId="8" hidden="1"/>
    <cellStyle name="超链接" xfId="9493" builtinId="8" hidden="1"/>
    <cellStyle name="超链接" xfId="9495" builtinId="8" hidden="1"/>
    <cellStyle name="超链接" xfId="9497" builtinId="8" hidden="1"/>
    <cellStyle name="超链接" xfId="9499" builtinId="8" hidden="1"/>
    <cellStyle name="超链接" xfId="9501" builtinId="8" hidden="1"/>
    <cellStyle name="超链接" xfId="9503" builtinId="8" hidden="1"/>
    <cellStyle name="超链接" xfId="9505" builtinId="8" hidden="1"/>
    <cellStyle name="超链接" xfId="9507" builtinId="8" hidden="1"/>
    <cellStyle name="超链接" xfId="9509" builtinId="8" hidden="1"/>
    <cellStyle name="超链接" xfId="9511" builtinId="8" hidden="1"/>
    <cellStyle name="超链接" xfId="9513" builtinId="8" hidden="1"/>
    <cellStyle name="超链接" xfId="9515" builtinId="8" hidden="1"/>
    <cellStyle name="超链接" xfId="9517" builtinId="8" hidden="1"/>
    <cellStyle name="超链接" xfId="9519" builtinId="8" hidden="1"/>
    <cellStyle name="超链接" xfId="9521" builtinId="8" hidden="1"/>
    <cellStyle name="超链接" xfId="9523" builtinId="8" hidden="1"/>
    <cellStyle name="超链接" xfId="9525" builtinId="8" hidden="1"/>
    <cellStyle name="超链接" xfId="9527" builtinId="8" hidden="1"/>
    <cellStyle name="超链接" xfId="9529" builtinId="8" hidden="1"/>
    <cellStyle name="超链接" xfId="9531" builtinId="8" hidden="1"/>
    <cellStyle name="超链接" xfId="9533" builtinId="8" hidden="1"/>
    <cellStyle name="超链接" xfId="9535" builtinId="8" hidden="1"/>
    <cellStyle name="超链接" xfId="9537" builtinId="8" hidden="1"/>
    <cellStyle name="超链接" xfId="9539" builtinId="8" hidden="1"/>
    <cellStyle name="超链接" xfId="9541" builtinId="8" hidden="1"/>
    <cellStyle name="超链接" xfId="9543" builtinId="8" hidden="1"/>
    <cellStyle name="超链接" xfId="9545" builtinId="8" hidden="1"/>
    <cellStyle name="超链接" xfId="9547" builtinId="8" hidden="1"/>
    <cellStyle name="超链接" xfId="9549" builtinId="8" hidden="1"/>
    <cellStyle name="超链接" xfId="9551" builtinId="8" hidden="1"/>
    <cellStyle name="超链接" xfId="9553" builtinId="8" hidden="1"/>
    <cellStyle name="超链接" xfId="9555" builtinId="8" hidden="1"/>
    <cellStyle name="超链接" xfId="9557" builtinId="8" hidden="1"/>
    <cellStyle name="超链接" xfId="9559" builtinId="8" hidden="1"/>
    <cellStyle name="超链接" xfId="9561" builtinId="8" hidden="1"/>
    <cellStyle name="超链接" xfId="9563" builtinId="8" hidden="1"/>
    <cellStyle name="超链接" xfId="9565" builtinId="8" hidden="1"/>
    <cellStyle name="超链接" xfId="9567" builtinId="8" hidden="1"/>
    <cellStyle name="超链接" xfId="9569" builtinId="8" hidden="1"/>
    <cellStyle name="超链接" xfId="9571" builtinId="8" hidden="1"/>
    <cellStyle name="超链接" xfId="9573" builtinId="8" hidden="1"/>
    <cellStyle name="超链接" xfId="9575" builtinId="8" hidden="1"/>
    <cellStyle name="超链接" xfId="9577" builtinId="8" hidden="1"/>
    <cellStyle name="超链接" xfId="9579" builtinId="8" hidden="1"/>
    <cellStyle name="超链接" xfId="9581" builtinId="8" hidden="1"/>
    <cellStyle name="超链接" xfId="9583" builtinId="8" hidden="1"/>
    <cellStyle name="超链接" xfId="9585" builtinId="8" hidden="1"/>
    <cellStyle name="超链接" xfId="9587" builtinId="8" hidden="1"/>
    <cellStyle name="超链接" xfId="9589" builtinId="8" hidden="1"/>
    <cellStyle name="超链接" xfId="9591" builtinId="8" hidden="1"/>
    <cellStyle name="超链接" xfId="9593" builtinId="8" hidden="1"/>
    <cellStyle name="超链接" xfId="9595" builtinId="8" hidden="1"/>
    <cellStyle name="超链接" xfId="9597" builtinId="8" hidden="1"/>
    <cellStyle name="超链接" xfId="9599" builtinId="8" hidden="1"/>
    <cellStyle name="超链接" xfId="9601" builtinId="8" hidden="1"/>
    <cellStyle name="超链接" xfId="9603" builtinId="8" hidden="1"/>
    <cellStyle name="超链接" xfId="9605" builtinId="8" hidden="1"/>
    <cellStyle name="超链接" xfId="9607" builtinId="8" hidden="1"/>
    <cellStyle name="超链接" xfId="9609" builtinId="8" hidden="1"/>
    <cellStyle name="超链接" xfId="9611" builtinId="8" hidden="1"/>
    <cellStyle name="超链接" xfId="9613" builtinId="8" hidden="1"/>
    <cellStyle name="超链接" xfId="9615" builtinId="8" hidden="1"/>
    <cellStyle name="超链接" xfId="9617" builtinId="8" hidden="1"/>
    <cellStyle name="超链接" xfId="9619" builtinId="8" hidden="1"/>
    <cellStyle name="超链接" xfId="9621" builtinId="8" hidden="1"/>
    <cellStyle name="超链接" xfId="9623" builtinId="8" hidden="1"/>
    <cellStyle name="超链接" xfId="9625" builtinId="8" hidden="1"/>
    <cellStyle name="超链接" xfId="9627" builtinId="8" hidden="1"/>
    <cellStyle name="超链接" xfId="9629" builtinId="8" hidden="1"/>
    <cellStyle name="超链接" xfId="9631" builtinId="8" hidden="1"/>
    <cellStyle name="超链接" xfId="9633" builtinId="8" hidden="1"/>
    <cellStyle name="超链接" xfId="9635" builtinId="8" hidden="1"/>
    <cellStyle name="超链接" xfId="9637" builtinId="8" hidden="1"/>
    <cellStyle name="超链接" xfId="9639" builtinId="8" hidden="1"/>
    <cellStyle name="超链接" xfId="9641" builtinId="8" hidden="1"/>
    <cellStyle name="超链接" xfId="9643" builtinId="8" hidden="1"/>
    <cellStyle name="超链接" xfId="9645" builtinId="8" hidden="1"/>
    <cellStyle name="超链接" xfId="9647" builtinId="8" hidden="1"/>
    <cellStyle name="超链接" xfId="9649" builtinId="8" hidden="1"/>
    <cellStyle name="超链接" xfId="9651" builtinId="8" hidden="1"/>
    <cellStyle name="超链接" xfId="9653" builtinId="8" hidden="1"/>
    <cellStyle name="超链接" xfId="9655" builtinId="8" hidden="1"/>
    <cellStyle name="超链接" xfId="9657" builtinId="8" hidden="1"/>
    <cellStyle name="超链接" xfId="9659" builtinId="8" hidden="1"/>
    <cellStyle name="超链接" xfId="9661" builtinId="8" hidden="1"/>
    <cellStyle name="超链接" xfId="9663" builtinId="8" hidden="1"/>
    <cellStyle name="超链接" xfId="9665" builtinId="8" hidden="1"/>
    <cellStyle name="超链接" xfId="9667" builtinId="8" hidden="1"/>
    <cellStyle name="超链接" xfId="9669" builtinId="8" hidden="1"/>
    <cellStyle name="超链接" xfId="9671" builtinId="8" hidden="1"/>
    <cellStyle name="超链接" xfId="9673" builtinId="8" hidden="1"/>
    <cellStyle name="超链接" xfId="9675" builtinId="8" hidden="1"/>
    <cellStyle name="超链接" xfId="9677" builtinId="8" hidden="1"/>
    <cellStyle name="超链接" xfId="9679" builtinId="8" hidden="1"/>
    <cellStyle name="超链接" xfId="9681" builtinId="8" hidden="1"/>
    <cellStyle name="超链接" xfId="9683" builtinId="8" hidden="1"/>
    <cellStyle name="超链接" xfId="9685" builtinId="8" hidden="1"/>
    <cellStyle name="超链接" xfId="9687" builtinId="8" hidden="1"/>
    <cellStyle name="超链接" xfId="9689" builtinId="8" hidden="1"/>
    <cellStyle name="超链接" xfId="9691" builtinId="8" hidden="1"/>
    <cellStyle name="超链接" xfId="9693" builtinId="8" hidden="1"/>
    <cellStyle name="超链接" xfId="9695" builtinId="8" hidden="1"/>
    <cellStyle name="超链接" xfId="9697" builtinId="8" hidden="1"/>
    <cellStyle name="超链接" xfId="9699" builtinId="8" hidden="1"/>
    <cellStyle name="超链接" xfId="9701" builtinId="8" hidden="1"/>
    <cellStyle name="超链接" xfId="9703" builtinId="8" hidden="1"/>
    <cellStyle name="超链接" xfId="9705" builtinId="8" hidden="1"/>
    <cellStyle name="超链接" xfId="9707" builtinId="8" hidden="1"/>
    <cellStyle name="超链接" xfId="9709" builtinId="8" hidden="1"/>
    <cellStyle name="超链接" xfId="9711" builtinId="8" hidden="1"/>
    <cellStyle name="超链接" xfId="9713" builtinId="8" hidden="1"/>
    <cellStyle name="超链接" xfId="9715" builtinId="8" hidden="1"/>
    <cellStyle name="超链接" xfId="9717" builtinId="8" hidden="1"/>
    <cellStyle name="超链接" xfId="9719" builtinId="8" hidden="1"/>
    <cellStyle name="超链接" xfId="9721" builtinId="8" hidden="1"/>
    <cellStyle name="超链接" xfId="9723" builtinId="8" hidden="1"/>
    <cellStyle name="超链接" xfId="9725" builtinId="8" hidden="1"/>
    <cellStyle name="超链接" xfId="9727" builtinId="8" hidden="1"/>
    <cellStyle name="超链接" xfId="9729" builtinId="8" hidden="1"/>
    <cellStyle name="超链接" xfId="9731" builtinId="8" hidden="1"/>
    <cellStyle name="超链接" xfId="9733" builtinId="8" hidden="1"/>
    <cellStyle name="超链接" xfId="9735" builtinId="8" hidden="1"/>
    <cellStyle name="超链接" xfId="9737" builtinId="8" hidden="1"/>
    <cellStyle name="超链接" xfId="9739" builtinId="8" hidden="1"/>
    <cellStyle name="超链接" xfId="9741" builtinId="8" hidden="1"/>
    <cellStyle name="超链接" xfId="9743" builtinId="8" hidden="1"/>
    <cellStyle name="超链接" xfId="9745" builtinId="8" hidden="1"/>
    <cellStyle name="超链接" xfId="9747" builtinId="8" hidden="1"/>
    <cellStyle name="超链接" xfId="9749" builtinId="8" hidden="1"/>
    <cellStyle name="超链接" xfId="9751" builtinId="8" hidden="1"/>
    <cellStyle name="超链接" xfId="9753" builtinId="8" hidden="1"/>
    <cellStyle name="超链接" xfId="9755" builtinId="8" hidden="1"/>
    <cellStyle name="超链接" xfId="9757" builtinId="8" hidden="1"/>
    <cellStyle name="超链接" xfId="9759" builtinId="8" hidden="1"/>
    <cellStyle name="超链接" xfId="9761" builtinId="8" hidden="1"/>
    <cellStyle name="超链接" xfId="9763" builtinId="8" hidden="1"/>
    <cellStyle name="超链接" xfId="9765" builtinId="8" hidden="1"/>
    <cellStyle name="超链接" xfId="9767" builtinId="8" hidden="1"/>
    <cellStyle name="超链接" xfId="9769" builtinId="8" hidden="1"/>
    <cellStyle name="超链接" xfId="9771" builtinId="8" hidden="1"/>
    <cellStyle name="超链接" xfId="9773" builtinId="8" hidden="1"/>
    <cellStyle name="超链接" xfId="9775" builtinId="8" hidden="1"/>
    <cellStyle name="超链接" xfId="9777" builtinId="8" hidden="1"/>
    <cellStyle name="超链接" xfId="9779" builtinId="8" hidden="1"/>
    <cellStyle name="超链接" xfId="9781" builtinId="8" hidden="1"/>
    <cellStyle name="超链接" xfId="9783" builtinId="8" hidden="1"/>
    <cellStyle name="超链接" xfId="9785" builtinId="8" hidden="1"/>
    <cellStyle name="超链接" xfId="9787" builtinId="8" hidden="1"/>
    <cellStyle name="超链接" xfId="9789" builtinId="8" hidden="1"/>
    <cellStyle name="超链接" xfId="9791" builtinId="8" hidden="1"/>
    <cellStyle name="超链接" xfId="9793" builtinId="8" hidden="1"/>
    <cellStyle name="超链接" xfId="9795" builtinId="8" hidden="1"/>
    <cellStyle name="超链接" xfId="9797" builtinId="8" hidden="1"/>
    <cellStyle name="超链接" xfId="9799" builtinId="8" hidden="1"/>
    <cellStyle name="超链接" xfId="9801" builtinId="8" hidden="1"/>
    <cellStyle name="超链接" xfId="9803" builtinId="8" hidden="1"/>
    <cellStyle name="超链接" xfId="9805" builtinId="8" hidden="1"/>
    <cellStyle name="超链接" xfId="9807" builtinId="8" hidden="1"/>
    <cellStyle name="超链接" xfId="9809" builtinId="8" hidden="1"/>
    <cellStyle name="超链接" xfId="9811" builtinId="8" hidden="1"/>
    <cellStyle name="超链接" xfId="9813" builtinId="8" hidden="1"/>
    <cellStyle name="超链接" xfId="9815" builtinId="8" hidden="1"/>
    <cellStyle name="超链接" xfId="9817" builtinId="8" hidden="1"/>
    <cellStyle name="超链接" xfId="9819" builtinId="8" hidden="1"/>
    <cellStyle name="超链接" xfId="9821" builtinId="8" hidden="1"/>
    <cellStyle name="超链接" xfId="9823" builtinId="8" hidden="1"/>
    <cellStyle name="超链接" xfId="9825" builtinId="8" hidden="1"/>
    <cellStyle name="超链接" xfId="9827" builtinId="8" hidden="1"/>
    <cellStyle name="超链接" xfId="9829" builtinId="8" hidden="1"/>
    <cellStyle name="超链接" xfId="9831" builtinId="8" hidden="1"/>
    <cellStyle name="超链接" xfId="9833" builtinId="8" hidden="1"/>
    <cellStyle name="超链接" xfId="9835" builtinId="8" hidden="1"/>
    <cellStyle name="超链接" xfId="9837" builtinId="8" hidden="1"/>
    <cellStyle name="超链接" xfId="9839" builtinId="8" hidden="1"/>
    <cellStyle name="超链接" xfId="9841" builtinId="8" hidden="1"/>
    <cellStyle name="超链接" xfId="9843" builtinId="8" hidden="1"/>
    <cellStyle name="超链接" xfId="9845" builtinId="8" hidden="1"/>
    <cellStyle name="超链接" xfId="9847" builtinId="8" hidden="1"/>
    <cellStyle name="超链接" xfId="9849" builtinId="8" hidden="1"/>
    <cellStyle name="超链接" xfId="9851" builtinId="8" hidden="1"/>
    <cellStyle name="超链接" xfId="9853" builtinId="8" hidden="1"/>
    <cellStyle name="超链接" xfId="9855" builtinId="8" hidden="1"/>
    <cellStyle name="超链接" xfId="9857" builtinId="8" hidden="1"/>
    <cellStyle name="超链接" xfId="9859" builtinId="8" hidden="1"/>
    <cellStyle name="超链接" xfId="9861" builtinId="8" hidden="1"/>
    <cellStyle name="超链接" xfId="9863" builtinId="8" hidden="1"/>
    <cellStyle name="超链接" xfId="9865" builtinId="8" hidden="1"/>
    <cellStyle name="超链接" xfId="9867" builtinId="8" hidden="1"/>
    <cellStyle name="超链接" xfId="9869" builtinId="8" hidden="1"/>
    <cellStyle name="超链接" xfId="9871" builtinId="8" hidden="1"/>
    <cellStyle name="超链接" xfId="9873" builtinId="8" hidden="1"/>
    <cellStyle name="超链接" xfId="9875" builtinId="8" hidden="1"/>
    <cellStyle name="超链接" xfId="9877" builtinId="8" hidden="1"/>
    <cellStyle name="超链接" xfId="9879" builtinId="8" hidden="1"/>
    <cellStyle name="超链接" xfId="9881" builtinId="8" hidden="1"/>
    <cellStyle name="超链接" xfId="9883" builtinId="8" hidden="1"/>
    <cellStyle name="超链接" xfId="9885" builtinId="8" hidden="1"/>
    <cellStyle name="超链接" xfId="9887" builtinId="8" hidden="1"/>
    <cellStyle name="超链接" xfId="9889" builtinId="8" hidden="1"/>
    <cellStyle name="超链接" xfId="9891" builtinId="8" hidden="1"/>
    <cellStyle name="超链接" xfId="9893" builtinId="8" hidden="1"/>
    <cellStyle name="超链接" xfId="9895" builtinId="8" hidden="1"/>
    <cellStyle name="超链接" xfId="9897" builtinId="8" hidden="1"/>
    <cellStyle name="超链接" xfId="9899" builtinId="8" hidden="1"/>
    <cellStyle name="超链接" xfId="9901" builtinId="8" hidden="1"/>
    <cellStyle name="超链接" xfId="9903" builtinId="8" hidden="1"/>
    <cellStyle name="超链接" xfId="9905" builtinId="8" hidden="1"/>
    <cellStyle name="超链接" xfId="9907" builtinId="8" hidden="1"/>
    <cellStyle name="超链接" xfId="9909" builtinId="8" hidden="1"/>
    <cellStyle name="超链接" xfId="9911" builtinId="8" hidden="1"/>
    <cellStyle name="超链接" xfId="9913" builtinId="8" hidden="1"/>
    <cellStyle name="超链接" xfId="9915" builtinId="8" hidden="1"/>
    <cellStyle name="超链接" xfId="9917" builtinId="8" hidden="1"/>
    <cellStyle name="超链接" xfId="9919" builtinId="8" hidden="1"/>
    <cellStyle name="超链接" xfId="9921" builtinId="8" hidden="1"/>
    <cellStyle name="超链接" xfId="9923" builtinId="8" hidden="1"/>
    <cellStyle name="超链接" xfId="9925" builtinId="8" hidden="1"/>
    <cellStyle name="超链接" xfId="9927" builtinId="8" hidden="1"/>
    <cellStyle name="超链接" xfId="9929" builtinId="8" hidden="1"/>
    <cellStyle name="超链接" xfId="9931" builtinId="8" hidden="1"/>
    <cellStyle name="超链接" xfId="9933" builtinId="8" hidden="1"/>
    <cellStyle name="超链接" xfId="9935" builtinId="8" hidden="1"/>
    <cellStyle name="超链接" xfId="9937" builtinId="8" hidden="1"/>
    <cellStyle name="超链接" xfId="9939" builtinId="8" hidden="1"/>
    <cellStyle name="超链接" xfId="9941" builtinId="8" hidden="1"/>
    <cellStyle name="超链接" xfId="9943" builtinId="8" hidden="1"/>
    <cellStyle name="超链接" xfId="9945" builtinId="8" hidden="1"/>
    <cellStyle name="超链接" xfId="9947" builtinId="8" hidden="1"/>
    <cellStyle name="超链接" xfId="9949" builtinId="8" hidden="1"/>
    <cellStyle name="超链接" xfId="9951" builtinId="8" hidden="1"/>
    <cellStyle name="超链接" xfId="9953" builtinId="8" hidden="1"/>
    <cellStyle name="超链接" xfId="9955" builtinId="8" hidden="1"/>
    <cellStyle name="超链接" xfId="9957" builtinId="8" hidden="1"/>
    <cellStyle name="超链接" xfId="9959" builtinId="8" hidden="1"/>
    <cellStyle name="超链接" xfId="9961" builtinId="8" hidden="1"/>
    <cellStyle name="超链接" xfId="9963" builtinId="8" hidden="1"/>
    <cellStyle name="超链接" xfId="9965" builtinId="8" hidden="1"/>
    <cellStyle name="超链接" xfId="9967" builtinId="8" hidden="1"/>
    <cellStyle name="超链接" xfId="9969" builtinId="8" hidden="1"/>
    <cellStyle name="超链接" xfId="9971" builtinId="8" hidden="1"/>
    <cellStyle name="超链接" xfId="9973" builtinId="8" hidden="1"/>
    <cellStyle name="超链接" xfId="9975" builtinId="8" hidden="1"/>
    <cellStyle name="超链接" xfId="9977" builtinId="8" hidden="1"/>
    <cellStyle name="超链接" xfId="9979" builtinId="8" hidden="1"/>
    <cellStyle name="超链接" xfId="9981" builtinId="8" hidden="1"/>
    <cellStyle name="超链接" xfId="9983" builtinId="8" hidden="1"/>
    <cellStyle name="超链接" xfId="9985" builtinId="8" hidden="1"/>
    <cellStyle name="超链接" xfId="9987" builtinId="8" hidden="1"/>
    <cellStyle name="超链接" xfId="9989" builtinId="8" hidden="1"/>
    <cellStyle name="超链接" xfId="9991" builtinId="8" hidden="1"/>
    <cellStyle name="超链接" xfId="9993" builtinId="8" hidden="1"/>
    <cellStyle name="超链接" xfId="9995" builtinId="8" hidden="1"/>
    <cellStyle name="超链接" xfId="9997" builtinId="8" hidden="1"/>
    <cellStyle name="超链接" xfId="9999" builtinId="8" hidden="1"/>
    <cellStyle name="超链接" xfId="10001" builtinId="8" hidden="1"/>
    <cellStyle name="超链接" xfId="10003" builtinId="8" hidden="1"/>
    <cellStyle name="超链接" xfId="10005" builtinId="8" hidden="1"/>
    <cellStyle name="超链接" xfId="10007" builtinId="8" hidden="1"/>
    <cellStyle name="超链接" xfId="10009" builtinId="8" hidden="1"/>
    <cellStyle name="超链接" xfId="10011" builtinId="8" hidden="1"/>
    <cellStyle name="超链接" xfId="10013" builtinId="8" hidden="1"/>
    <cellStyle name="超链接" xfId="10015" builtinId="8" hidden="1"/>
    <cellStyle name="超链接" xfId="10017" builtinId="8" hidden="1"/>
    <cellStyle name="超链接" xfId="10019" builtinId="8" hidden="1"/>
    <cellStyle name="超链接" xfId="10021" builtinId="8" hidden="1"/>
    <cellStyle name="超链接" xfId="10023" builtinId="8" hidden="1"/>
    <cellStyle name="超链接" xfId="10025" builtinId="8" hidden="1"/>
    <cellStyle name="超链接" xfId="10027" builtinId="8" hidden="1"/>
    <cellStyle name="超链接" xfId="10029" builtinId="8" hidden="1"/>
    <cellStyle name="超链接" xfId="10031" builtinId="8" hidden="1"/>
    <cellStyle name="超链接" xfId="10033" builtinId="8" hidden="1"/>
    <cellStyle name="超链接" xfId="10035" builtinId="8" hidden="1"/>
    <cellStyle name="超链接" xfId="10037" builtinId="8" hidden="1"/>
    <cellStyle name="超链接" xfId="10039" builtinId="8" hidden="1"/>
    <cellStyle name="超链接" xfId="10041" builtinId="8" hidden="1"/>
    <cellStyle name="超链接" xfId="10043" builtinId="8" hidden="1"/>
    <cellStyle name="超链接" xfId="10045" builtinId="8" hidden="1"/>
    <cellStyle name="超链接" xfId="10047" builtinId="8" hidden="1"/>
    <cellStyle name="超链接" xfId="10049" builtinId="8" hidden="1"/>
    <cellStyle name="超链接" xfId="10051" builtinId="8" hidden="1"/>
    <cellStyle name="超链接" xfId="10053" builtinId="8" hidden="1"/>
    <cellStyle name="超链接" xfId="10055" builtinId="8" hidden="1"/>
    <cellStyle name="超链接" xfId="10057" builtinId="8" hidden="1"/>
    <cellStyle name="超链接" xfId="10059" builtinId="8" hidden="1"/>
    <cellStyle name="超链接" xfId="10061" builtinId="8" hidden="1"/>
    <cellStyle name="超链接" xfId="10063" builtinId="8" hidden="1"/>
    <cellStyle name="超链接" xfId="10065" builtinId="8" hidden="1"/>
    <cellStyle name="超链接" xfId="10067" builtinId="8" hidden="1"/>
    <cellStyle name="超链接" xfId="10069" builtinId="8" hidden="1"/>
    <cellStyle name="超链接" xfId="10071" builtinId="8" hidden="1"/>
    <cellStyle name="超链接" xfId="10073" builtinId="8" hidden="1"/>
    <cellStyle name="超链接" xfId="10075" builtinId="8" hidden="1"/>
    <cellStyle name="超链接" xfId="10077" builtinId="8" hidden="1"/>
    <cellStyle name="超链接" xfId="10079" builtinId="8" hidden="1"/>
    <cellStyle name="超链接" xfId="10081" builtinId="8" hidden="1"/>
    <cellStyle name="超链接" xfId="10083" builtinId="8" hidden="1"/>
    <cellStyle name="超链接" xfId="10085" builtinId="8" hidden="1"/>
    <cellStyle name="超链接" xfId="10087" builtinId="8" hidden="1"/>
    <cellStyle name="超链接" xfId="10089" builtinId="8" hidden="1"/>
    <cellStyle name="超链接" xfId="10091" builtinId="8" hidden="1"/>
    <cellStyle name="超链接" xfId="10093" builtinId="8" hidden="1"/>
    <cellStyle name="超链接" xfId="10095" builtinId="8" hidden="1"/>
    <cellStyle name="超链接" xfId="10097" builtinId="8" hidden="1"/>
    <cellStyle name="超链接" xfId="10099" builtinId="8" hidden="1"/>
    <cellStyle name="超链接" xfId="10101" builtinId="8" hidden="1"/>
    <cellStyle name="超链接" xfId="10103" builtinId="8" hidden="1"/>
    <cellStyle name="超链接" xfId="10105" builtinId="8" hidden="1"/>
    <cellStyle name="超链接" xfId="10107" builtinId="8" hidden="1"/>
    <cellStyle name="超链接" xfId="10109" builtinId="8" hidden="1"/>
    <cellStyle name="超链接" xfId="10111" builtinId="8" hidden="1"/>
    <cellStyle name="超链接" xfId="10113" builtinId="8" hidden="1"/>
    <cellStyle name="超链接" xfId="10115" builtinId="8" hidden="1"/>
    <cellStyle name="超链接" xfId="10117" builtinId="8" hidden="1"/>
    <cellStyle name="超链接" xfId="10119" builtinId="8" hidden="1"/>
    <cellStyle name="超链接" xfId="10121" builtinId="8" hidden="1"/>
    <cellStyle name="超链接" xfId="10123" builtinId="8" hidden="1"/>
    <cellStyle name="超链接" xfId="10125" builtinId="8" hidden="1"/>
    <cellStyle name="超链接" xfId="10127" builtinId="8" hidden="1"/>
    <cellStyle name="超链接" xfId="10129" builtinId="8" hidden="1"/>
    <cellStyle name="超链接" xfId="10131" builtinId="8" hidden="1"/>
    <cellStyle name="超链接" xfId="10133" builtinId="8" hidden="1"/>
    <cellStyle name="超链接" xfId="10135" builtinId="8" hidden="1"/>
    <cellStyle name="超链接" xfId="10137" builtinId="8" hidden="1"/>
    <cellStyle name="超链接" xfId="10139" builtinId="8" hidden="1"/>
    <cellStyle name="超链接" xfId="10141" builtinId="8" hidden="1"/>
    <cellStyle name="超链接" xfId="10143" builtinId="8" hidden="1"/>
    <cellStyle name="超链接" xfId="10145" builtinId="8" hidden="1"/>
    <cellStyle name="超链接" xfId="10147" builtinId="8" hidden="1"/>
    <cellStyle name="超链接" xfId="10149" builtinId="8" hidden="1"/>
    <cellStyle name="超链接" xfId="10151" builtinId="8" hidden="1"/>
    <cellStyle name="超链接" xfId="10153" builtinId="8" hidden="1"/>
    <cellStyle name="超链接" xfId="10155" builtinId="8" hidden="1"/>
    <cellStyle name="超链接" xfId="10157" builtinId="8" hidden="1"/>
    <cellStyle name="超链接" xfId="10159" builtinId="8" hidden="1"/>
    <cellStyle name="超链接" xfId="10161" builtinId="8" hidden="1"/>
    <cellStyle name="超链接" xfId="10163" builtinId="8" hidden="1"/>
    <cellStyle name="超链接" xfId="10165" builtinId="8" hidden="1"/>
    <cellStyle name="超链接" xfId="10167" builtinId="8" hidden="1"/>
    <cellStyle name="超链接" xfId="10169" builtinId="8" hidden="1"/>
    <cellStyle name="超链接" xfId="10171" builtinId="8" hidden="1"/>
    <cellStyle name="超链接" xfId="10173" builtinId="8" hidden="1"/>
    <cellStyle name="超链接" xfId="10175" builtinId="8" hidden="1"/>
    <cellStyle name="超链接" xfId="10177" builtinId="8" hidden="1"/>
    <cellStyle name="超链接" xfId="10179" builtinId="8" hidden="1"/>
    <cellStyle name="超链接" xfId="10181" builtinId="8" hidden="1"/>
    <cellStyle name="超链接" xfId="10183" builtinId="8" hidden="1"/>
    <cellStyle name="超链接" xfId="10185" builtinId="8" hidden="1"/>
    <cellStyle name="超链接" xfId="10187" builtinId="8" hidden="1"/>
    <cellStyle name="超链接" xfId="10189" builtinId="8" hidden="1"/>
    <cellStyle name="超链接" xfId="10191" builtinId="8" hidden="1"/>
    <cellStyle name="超链接" xfId="10193" builtinId="8" hidden="1"/>
    <cellStyle name="超链接" xfId="10195" builtinId="8" hidden="1"/>
    <cellStyle name="超链接" xfId="10197" builtinId="8" hidden="1"/>
    <cellStyle name="超链接" xfId="10199" builtinId="8" hidden="1"/>
    <cellStyle name="超链接" xfId="10201" builtinId="8" hidden="1"/>
    <cellStyle name="超链接" xfId="10203" builtinId="8" hidden="1"/>
    <cellStyle name="超链接" xfId="10205" builtinId="8" hidden="1"/>
    <cellStyle name="超链接" xfId="10207" builtinId="8" hidden="1"/>
    <cellStyle name="超链接" xfId="10209" builtinId="8" hidden="1"/>
    <cellStyle name="超链接" xfId="10211" builtinId="8" hidden="1"/>
    <cellStyle name="超链接" xfId="10213" builtinId="8" hidden="1"/>
    <cellStyle name="超链接" xfId="10215" builtinId="8" hidden="1"/>
    <cellStyle name="超链接" xfId="10217" builtinId="8" hidden="1"/>
    <cellStyle name="超链接" xfId="10219" builtinId="8" hidden="1"/>
    <cellStyle name="超链接" xfId="10221" builtinId="8" hidden="1"/>
    <cellStyle name="超链接" xfId="10223" builtinId="8" hidden="1"/>
    <cellStyle name="超链接" xfId="10225" builtinId="8" hidden="1"/>
    <cellStyle name="超链接" xfId="10227" builtinId="8" hidden="1"/>
    <cellStyle name="超链接" xfId="10229" builtinId="8" hidden="1"/>
    <cellStyle name="超链接" xfId="10231" builtinId="8" hidden="1"/>
    <cellStyle name="超链接" xfId="10233" builtinId="8" hidden="1"/>
    <cellStyle name="超链接" xfId="10235" builtinId="8" hidden="1"/>
    <cellStyle name="超链接" xfId="10237" builtinId="8" hidden="1"/>
    <cellStyle name="超链接" xfId="10239" builtinId="8" hidden="1"/>
    <cellStyle name="超链接" xfId="10241" builtinId="8" hidden="1"/>
    <cellStyle name="超链接" xfId="10243" builtinId="8" hidden="1"/>
    <cellStyle name="超链接" xfId="10245" builtinId="8" hidden="1"/>
    <cellStyle name="超链接" xfId="10247" builtinId="8" hidden="1"/>
    <cellStyle name="超链接" xfId="10249" builtinId="8" hidden="1"/>
    <cellStyle name="超链接" xfId="10251" builtinId="8" hidden="1"/>
    <cellStyle name="超链接" xfId="10253" builtinId="8" hidden="1"/>
    <cellStyle name="超链接" xfId="10255" builtinId="8" hidden="1"/>
    <cellStyle name="超链接" xfId="10257" builtinId="8" hidden="1"/>
    <cellStyle name="超链接" xfId="10259" builtinId="8" hidden="1"/>
    <cellStyle name="超链接" xfId="10261" builtinId="8" hidden="1"/>
    <cellStyle name="超链接" xfId="10263" builtinId="8" hidden="1"/>
    <cellStyle name="超链接" xfId="10265" builtinId="8" hidden="1"/>
    <cellStyle name="超链接" xfId="10267" builtinId="8" hidden="1"/>
    <cellStyle name="超链接" xfId="10269" builtinId="8" hidden="1"/>
    <cellStyle name="超链接" xfId="10271" builtinId="8" hidden="1"/>
    <cellStyle name="超链接" xfId="10273" builtinId="8" hidden="1"/>
    <cellStyle name="超链接" xfId="10275" builtinId="8" hidden="1"/>
    <cellStyle name="超链接" xfId="10277" builtinId="8" hidden="1"/>
    <cellStyle name="超链接" xfId="10279" builtinId="8" hidden="1"/>
    <cellStyle name="超链接" xfId="10281" builtinId="8" hidden="1"/>
    <cellStyle name="超链接" xfId="10283" builtinId="8" hidden="1"/>
    <cellStyle name="超链接" xfId="10285" builtinId="8" hidden="1"/>
    <cellStyle name="超链接" xfId="10287" builtinId="8" hidden="1"/>
    <cellStyle name="超链接" xfId="10289" builtinId="8" hidden="1"/>
    <cellStyle name="超链接" xfId="10291" builtinId="8" hidden="1"/>
    <cellStyle name="超链接" xfId="10293" builtinId="8" hidden="1"/>
    <cellStyle name="超链接" xfId="10295" builtinId="8" hidden="1"/>
    <cellStyle name="超链接" xfId="10297" builtinId="8" hidden="1"/>
    <cellStyle name="超链接" xfId="10299" builtinId="8" hidden="1"/>
    <cellStyle name="超链接" xfId="10301" builtinId="8" hidden="1"/>
    <cellStyle name="超链接" xfId="10303" builtinId="8" hidden="1"/>
    <cellStyle name="超链接" xfId="10305" builtinId="8" hidden="1"/>
    <cellStyle name="超链接" xfId="10307" builtinId="8" hidden="1"/>
    <cellStyle name="超链接" xfId="10309" builtinId="8" hidden="1"/>
    <cellStyle name="超链接" xfId="10311" builtinId="8" hidden="1"/>
    <cellStyle name="超链接" xfId="10313" builtinId="8" hidden="1"/>
    <cellStyle name="超链接" xfId="10315" builtinId="8" hidden="1"/>
    <cellStyle name="超链接" xfId="10317" builtinId="8" hidden="1"/>
    <cellStyle name="超链接" xfId="10319" builtinId="8" hidden="1"/>
    <cellStyle name="超链接" xfId="10321" builtinId="8" hidden="1"/>
    <cellStyle name="超链接" xfId="10323" builtinId="8" hidden="1"/>
    <cellStyle name="超链接" xfId="10325" builtinId="8" hidden="1"/>
    <cellStyle name="超链接" xfId="10327" builtinId="8" hidden="1"/>
    <cellStyle name="超链接" xfId="10329" builtinId="8" hidden="1"/>
    <cellStyle name="超链接" xfId="10331" builtinId="8" hidden="1"/>
    <cellStyle name="超链接" xfId="10333" builtinId="8" hidden="1"/>
    <cellStyle name="超链接" xfId="10335" builtinId="8" hidden="1"/>
    <cellStyle name="超链接" xfId="10337" builtinId="8" hidden="1"/>
    <cellStyle name="超链接" xfId="10339" builtinId="8" hidden="1"/>
    <cellStyle name="超链接" xfId="10341" builtinId="8" hidden="1"/>
    <cellStyle name="超链接" xfId="10343" builtinId="8" hidden="1"/>
    <cellStyle name="超链接" xfId="10345" builtinId="8" hidden="1"/>
    <cellStyle name="超链接" xfId="10347" builtinId="8" hidden="1"/>
    <cellStyle name="超链接" xfId="10349" builtinId="8" hidden="1"/>
    <cellStyle name="超链接" xfId="10351" builtinId="8" hidden="1"/>
    <cellStyle name="超链接" xfId="10353" builtinId="8" hidden="1"/>
    <cellStyle name="超链接" xfId="10355" builtinId="8" hidden="1"/>
    <cellStyle name="超链接" xfId="10357" builtinId="8" hidden="1"/>
    <cellStyle name="超链接" xfId="10359" builtinId="8" hidden="1"/>
    <cellStyle name="超链接" xfId="10361" builtinId="8" hidden="1"/>
    <cellStyle name="超链接" xfId="10363" builtinId="8" hidden="1"/>
    <cellStyle name="超链接" xfId="10365" builtinId="8" hidden="1"/>
    <cellStyle name="超链接" xfId="10367" builtinId="8" hidden="1"/>
    <cellStyle name="超链接" xfId="10369" builtinId="8" hidden="1"/>
    <cellStyle name="超链接" xfId="10371" builtinId="8" hidden="1"/>
    <cellStyle name="超链接" xfId="10373" builtinId="8" hidden="1"/>
    <cellStyle name="超链接" xfId="10375" builtinId="8" hidden="1"/>
    <cellStyle name="超链接" xfId="10377" builtinId="8" hidden="1"/>
    <cellStyle name="超链接" xfId="10379" builtinId="8" hidden="1"/>
    <cellStyle name="超链接" xfId="10381" builtinId="8" hidden="1"/>
    <cellStyle name="超链接" xfId="10383" builtinId="8" hidden="1"/>
    <cellStyle name="超链接" xfId="10385" builtinId="8" hidden="1"/>
    <cellStyle name="超链接" xfId="10387" builtinId="8" hidden="1"/>
    <cellStyle name="超链接" xfId="10389" builtinId="8" hidden="1"/>
    <cellStyle name="超链接" xfId="10391" builtinId="8" hidden="1"/>
    <cellStyle name="超链接" xfId="10393" builtinId="8" hidden="1"/>
    <cellStyle name="超链接" xfId="10395" builtinId="8" hidden="1"/>
    <cellStyle name="超链接" xfId="10397" builtinId="8" hidden="1"/>
    <cellStyle name="超链接" xfId="10399" builtinId="8" hidden="1"/>
    <cellStyle name="超链接" xfId="10401" builtinId="8" hidden="1"/>
    <cellStyle name="超链接" xfId="10403" builtinId="8" hidden="1"/>
    <cellStyle name="超链接" xfId="10405" builtinId="8" hidden="1"/>
    <cellStyle name="超链接" xfId="10407" builtinId="8" hidden="1"/>
    <cellStyle name="超链接" xfId="10409" builtinId="8" hidden="1"/>
    <cellStyle name="超链接" xfId="10411" builtinId="8" hidden="1"/>
    <cellStyle name="超链接" xfId="10413" builtinId="8" hidden="1"/>
    <cellStyle name="超链接" xfId="10415" builtinId="8" hidden="1"/>
    <cellStyle name="超链接" xfId="10417" builtinId="8" hidden="1"/>
    <cellStyle name="超链接" xfId="10419" builtinId="8" hidden="1"/>
    <cellStyle name="超链接" xfId="10421" builtinId="8" hidden="1"/>
    <cellStyle name="超链接" xfId="10423" builtinId="8" hidden="1"/>
    <cellStyle name="超链接" xfId="10425" builtinId="8" hidden="1"/>
    <cellStyle name="超链接" xfId="10427" builtinId="8" hidden="1"/>
    <cellStyle name="超链接" xfId="10429" builtinId="8" hidden="1"/>
    <cellStyle name="超链接" xfId="10431" builtinId="8" hidden="1"/>
    <cellStyle name="超链接" xfId="10433" builtinId="8" hidden="1"/>
    <cellStyle name="超链接" xfId="10435" builtinId="8" hidden="1"/>
    <cellStyle name="超链接" xfId="10437" builtinId="8" hidden="1"/>
    <cellStyle name="超链接" xfId="10439" builtinId="8" hidden="1"/>
    <cellStyle name="超链接" xfId="10441" builtinId="8" hidden="1"/>
    <cellStyle name="超链接" xfId="10443" builtinId="8" hidden="1"/>
    <cellStyle name="超链接" xfId="10445" builtinId="8" hidden="1"/>
    <cellStyle name="超链接" xfId="10447" builtinId="8" hidden="1"/>
    <cellStyle name="超链接" xfId="10449" builtinId="8" hidden="1"/>
    <cellStyle name="超链接" xfId="10451" builtinId="8" hidden="1"/>
    <cellStyle name="超链接" xfId="10453" builtinId="8" hidden="1"/>
    <cellStyle name="超链接" xfId="10455" builtinId="8" hidden="1"/>
    <cellStyle name="超链接" xfId="10457" builtinId="8" hidden="1"/>
    <cellStyle name="超链接" xfId="10459" builtinId="8" hidden="1"/>
    <cellStyle name="超链接" xfId="10461" builtinId="8" hidden="1"/>
    <cellStyle name="超链接" xfId="10463" builtinId="8" hidden="1"/>
    <cellStyle name="超链接" xfId="10465" builtinId="8" hidden="1"/>
    <cellStyle name="超链接" xfId="10467" builtinId="8" hidden="1"/>
    <cellStyle name="超链接" xfId="10469" builtinId="8" hidden="1"/>
    <cellStyle name="超链接" xfId="10471" builtinId="8" hidden="1"/>
    <cellStyle name="超链接" xfId="10473" builtinId="8" hidden="1"/>
    <cellStyle name="超链接" xfId="10475" builtinId="8" hidden="1"/>
    <cellStyle name="超链接" xfId="10477" builtinId="8" hidden="1"/>
    <cellStyle name="超链接" xfId="10479" builtinId="8" hidden="1"/>
    <cellStyle name="超链接" xfId="10481" builtinId="8" hidden="1"/>
    <cellStyle name="超链接" xfId="10483" builtinId="8" hidden="1"/>
    <cellStyle name="超链接" xfId="10485" builtinId="8" hidden="1"/>
    <cellStyle name="超链接" xfId="10487" builtinId="8" hidden="1"/>
    <cellStyle name="超链接" xfId="10489" builtinId="8" hidden="1"/>
    <cellStyle name="超链接" xfId="10491" builtinId="8" hidden="1"/>
    <cellStyle name="超链接" xfId="10493" builtinId="8" hidden="1"/>
    <cellStyle name="超链接" xfId="10495" builtinId="8" hidden="1"/>
    <cellStyle name="超链接" xfId="10497" builtinId="8" hidden="1"/>
    <cellStyle name="超链接" xfId="10499" builtinId="8" hidden="1"/>
    <cellStyle name="超链接" xfId="10501" builtinId="8" hidden="1"/>
    <cellStyle name="超链接" xfId="10503" builtinId="8" hidden="1"/>
    <cellStyle name="超链接" xfId="10505" builtinId="8" hidden="1"/>
    <cellStyle name="超链接" xfId="10507" builtinId="8" hidden="1"/>
    <cellStyle name="超链接" xfId="10509" builtinId="8" hidden="1"/>
    <cellStyle name="超链接" xfId="10511" builtinId="8" hidden="1"/>
    <cellStyle name="超链接" xfId="10513" builtinId="8" hidden="1"/>
    <cellStyle name="超链接" xfId="10515" builtinId="8" hidden="1"/>
    <cellStyle name="超链接" xfId="10517" builtinId="8" hidden="1"/>
    <cellStyle name="超链接" xfId="10519" builtinId="8" hidden="1"/>
    <cellStyle name="超链接" xfId="10521" builtinId="8" hidden="1"/>
    <cellStyle name="超链接" xfId="10523" builtinId="8" hidden="1"/>
    <cellStyle name="超链接" xfId="10525" builtinId="8" hidden="1"/>
    <cellStyle name="超链接" xfId="10527" builtinId="8" hidden="1"/>
    <cellStyle name="超链接" xfId="10529" builtinId="8" hidden="1"/>
    <cellStyle name="超链接" xfId="10531" builtinId="8" hidden="1"/>
    <cellStyle name="超链接" xfId="10533" builtinId="8" hidden="1"/>
    <cellStyle name="超链接" xfId="10535" builtinId="8" hidden="1"/>
    <cellStyle name="超链接" xfId="10537" builtinId="8" hidden="1"/>
    <cellStyle name="超链接" xfId="10539" builtinId="8" hidden="1"/>
    <cellStyle name="超链接" xfId="10541" builtinId="8" hidden="1"/>
    <cellStyle name="超链接" xfId="10543" builtinId="8" hidden="1"/>
    <cellStyle name="超链接" xfId="10545" builtinId="8" hidden="1"/>
    <cellStyle name="超链接" xfId="10547" builtinId="8" hidden="1"/>
    <cellStyle name="超链接" xfId="10549" builtinId="8" hidden="1"/>
    <cellStyle name="超链接" xfId="10551" builtinId="8" hidden="1"/>
    <cellStyle name="超链接" xfId="10553" builtinId="8" hidden="1"/>
    <cellStyle name="超链接" xfId="10555" builtinId="8" hidden="1"/>
    <cellStyle name="超链接" xfId="10557" builtinId="8" hidden="1"/>
    <cellStyle name="超链接" xfId="10559" builtinId="8" hidden="1"/>
    <cellStyle name="超链接" xfId="10561" builtinId="8" hidden="1"/>
    <cellStyle name="超链接" xfId="10563" builtinId="8" hidden="1"/>
    <cellStyle name="超链接" xfId="10565" builtinId="8" hidden="1"/>
    <cellStyle name="超链接" xfId="10567" builtinId="8" hidden="1"/>
    <cellStyle name="超链接" xfId="10569" builtinId="8" hidden="1"/>
    <cellStyle name="超链接" xfId="10571" builtinId="8" hidden="1"/>
    <cellStyle name="超链接" xfId="10573" builtinId="8" hidden="1"/>
    <cellStyle name="超链接" xfId="10575" builtinId="8" hidden="1"/>
    <cellStyle name="超链接" xfId="10577" builtinId="8" hidden="1"/>
    <cellStyle name="超链接" xfId="10579" builtinId="8" hidden="1"/>
    <cellStyle name="超链接" xfId="10581" builtinId="8" hidden="1"/>
    <cellStyle name="超链接" xfId="10583" builtinId="8" hidden="1"/>
    <cellStyle name="超链接" xfId="10585" builtinId="8" hidden="1"/>
    <cellStyle name="超链接" xfId="10587" builtinId="8" hidden="1"/>
    <cellStyle name="超链接" xfId="10589" builtinId="8" hidden="1"/>
    <cellStyle name="超链接" xfId="10591" builtinId="8" hidden="1"/>
    <cellStyle name="超链接" xfId="10593" builtinId="8" hidden="1"/>
    <cellStyle name="超链接" xfId="10595" builtinId="8" hidden="1"/>
    <cellStyle name="超链接" xfId="10597" builtinId="8" hidden="1"/>
    <cellStyle name="超链接" xfId="10599" builtinId="8" hidden="1"/>
    <cellStyle name="超链接" xfId="10601" builtinId="8" hidden="1"/>
    <cellStyle name="超链接" xfId="10603" builtinId="8" hidden="1"/>
    <cellStyle name="超链接" xfId="10605" builtinId="8" hidden="1"/>
    <cellStyle name="超链接" xfId="10607" builtinId="8" hidden="1"/>
    <cellStyle name="超链接" xfId="10609" builtinId="8" hidden="1"/>
    <cellStyle name="超链接" xfId="10611" builtinId="8" hidden="1"/>
    <cellStyle name="超链接" xfId="10613" builtinId="8" hidden="1"/>
    <cellStyle name="超链接" xfId="10615" builtinId="8" hidden="1"/>
    <cellStyle name="超链接" xfId="10617" builtinId="8" hidden="1"/>
    <cellStyle name="超链接" xfId="10619" builtinId="8" hidden="1"/>
    <cellStyle name="超链接" xfId="10621" builtinId="8" hidden="1"/>
    <cellStyle name="超链接" xfId="10623" builtinId="8" hidden="1"/>
    <cellStyle name="超链接" xfId="10625" builtinId="8" hidden="1"/>
    <cellStyle name="超链接" xfId="10627" builtinId="8" hidden="1"/>
    <cellStyle name="超链接" xfId="10629" builtinId="8" hidden="1"/>
    <cellStyle name="超链接" xfId="10631" builtinId="8" hidden="1"/>
    <cellStyle name="超链接" xfId="10633" builtinId="8" hidden="1"/>
    <cellStyle name="超链接" xfId="10635" builtinId="8" hidden="1"/>
    <cellStyle name="超链接" xfId="10637" builtinId="8" hidden="1"/>
    <cellStyle name="超链接" xfId="10639" builtinId="8" hidden="1"/>
    <cellStyle name="超链接" xfId="10641" builtinId="8" hidden="1"/>
    <cellStyle name="超链接" xfId="10643" builtinId="8" hidden="1"/>
    <cellStyle name="超链接" xfId="10645" builtinId="8" hidden="1"/>
    <cellStyle name="超链接" xfId="10647" builtinId="8" hidden="1"/>
    <cellStyle name="超链接" xfId="10649" builtinId="8" hidden="1"/>
    <cellStyle name="超链接" xfId="10651" builtinId="8" hidden="1"/>
    <cellStyle name="超链接" xfId="10653" builtinId="8" hidden="1"/>
    <cellStyle name="超链接" xfId="10655" builtinId="8" hidden="1"/>
    <cellStyle name="超链接" xfId="10657" builtinId="8" hidden="1"/>
    <cellStyle name="超链接" xfId="10659" builtinId="8" hidden="1"/>
    <cellStyle name="超链接" xfId="10661" builtinId="8" hidden="1"/>
    <cellStyle name="超链接" xfId="10663" builtinId="8" hidden="1"/>
    <cellStyle name="超链接" xfId="10665" builtinId="8" hidden="1"/>
    <cellStyle name="超链接" xfId="10667" builtinId="8" hidden="1"/>
    <cellStyle name="超链接" xfId="10669" builtinId="8" hidden="1"/>
    <cellStyle name="超链接" xfId="10671" builtinId="8" hidden="1"/>
    <cellStyle name="超链接" xfId="10673" builtinId="8" hidden="1"/>
    <cellStyle name="超链接" xfId="10675" builtinId="8" hidden="1"/>
    <cellStyle name="超链接" xfId="10677" builtinId="8" hidden="1"/>
    <cellStyle name="超链接" xfId="10679" builtinId="8" hidden="1"/>
    <cellStyle name="超链接" xfId="10681" builtinId="8" hidden="1"/>
    <cellStyle name="超链接" xfId="10683" builtinId="8" hidden="1"/>
    <cellStyle name="超链接" xfId="10685" builtinId="8" hidden="1"/>
    <cellStyle name="超链接" xfId="10687" builtinId="8" hidden="1"/>
    <cellStyle name="超链接" xfId="10689" builtinId="8" hidden="1"/>
    <cellStyle name="超链接" xfId="10691" builtinId="8" hidden="1"/>
    <cellStyle name="超链接" xfId="10693" builtinId="8" hidden="1"/>
    <cellStyle name="超链接" xfId="10695" builtinId="8" hidden="1"/>
    <cellStyle name="超链接" xfId="10697" builtinId="8" hidden="1"/>
    <cellStyle name="超链接" xfId="10699" builtinId="8" hidden="1"/>
    <cellStyle name="超链接" xfId="10701" builtinId="8" hidden="1"/>
    <cellStyle name="超链接" xfId="10703" builtinId="8" hidden="1"/>
    <cellStyle name="超链接" xfId="10705" builtinId="8" hidden="1"/>
    <cellStyle name="超链接" xfId="10707" builtinId="8" hidden="1"/>
    <cellStyle name="超链接" xfId="10709" builtinId="8" hidden="1"/>
    <cellStyle name="超链接" xfId="10711" builtinId="8" hidden="1"/>
    <cellStyle name="超链接" xfId="10713" builtinId="8" hidden="1"/>
    <cellStyle name="超链接" xfId="10715" builtinId="8" hidden="1"/>
    <cellStyle name="超链接" xfId="10717" builtinId="8" hidden="1"/>
    <cellStyle name="超链接" xfId="10719" builtinId="8" hidden="1"/>
    <cellStyle name="超链接" xfId="10721" builtinId="8" hidden="1"/>
    <cellStyle name="超链接" xfId="10723" builtinId="8" hidden="1"/>
    <cellStyle name="超链接" xfId="10725" builtinId="8" hidden="1"/>
    <cellStyle name="超链接" xfId="10727" builtinId="8" hidden="1"/>
    <cellStyle name="超链接" xfId="10729" builtinId="8" hidden="1"/>
    <cellStyle name="超链接" xfId="10731" builtinId="8" hidden="1"/>
    <cellStyle name="超链接" xfId="10733" builtinId="8" hidden="1"/>
    <cellStyle name="超链接" xfId="10735" builtinId="8" hidden="1"/>
    <cellStyle name="超链接" xfId="10737" builtinId="8" hidden="1"/>
    <cellStyle name="超链接" xfId="10739" builtinId="8" hidden="1"/>
    <cellStyle name="超链接" xfId="10741" builtinId="8" hidden="1"/>
    <cellStyle name="超链接" xfId="10743" builtinId="8" hidden="1"/>
    <cellStyle name="超链接" xfId="10745" builtinId="8" hidden="1"/>
    <cellStyle name="超链接" xfId="10747" builtinId="8" hidden="1"/>
    <cellStyle name="超链接" xfId="10749" builtinId="8" hidden="1"/>
    <cellStyle name="超链接" xfId="10751" builtinId="8" hidden="1"/>
    <cellStyle name="超链接" xfId="10753" builtinId="8" hidden="1"/>
    <cellStyle name="超链接" xfId="10755" builtinId="8" hidden="1"/>
    <cellStyle name="超链接" xfId="10757" builtinId="8" hidden="1"/>
    <cellStyle name="超链接" xfId="10759" builtinId="8" hidden="1"/>
    <cellStyle name="超链接" xfId="10761" builtinId="8" hidden="1"/>
    <cellStyle name="超链接" xfId="10763" builtinId="8" hidden="1"/>
    <cellStyle name="超链接" xfId="10765" builtinId="8" hidden="1"/>
    <cellStyle name="超链接" xfId="10767" builtinId="8" hidden="1"/>
    <cellStyle name="超链接" xfId="10769" builtinId="8" hidden="1"/>
    <cellStyle name="超链接" xfId="10771" builtinId="8" hidden="1"/>
    <cellStyle name="超链接" xfId="10773" builtinId="8" hidden="1"/>
    <cellStyle name="超链接" xfId="10775" builtinId="8" hidden="1"/>
    <cellStyle name="超链接" xfId="10777" builtinId="8" hidden="1"/>
    <cellStyle name="超链接" xfId="10779" builtinId="8" hidden="1"/>
    <cellStyle name="超链接" xfId="10781" builtinId="8" hidden="1"/>
    <cellStyle name="超链接" xfId="10783" builtinId="8" hidden="1"/>
    <cellStyle name="超链接" xfId="10785" builtinId="8" hidden="1"/>
    <cellStyle name="超链接" xfId="10787" builtinId="8" hidden="1"/>
    <cellStyle name="超链接" xfId="10789" builtinId="8" hidden="1"/>
    <cellStyle name="超链接" xfId="10791" builtinId="8" hidden="1"/>
    <cellStyle name="超链接" xfId="10793" builtinId="8" hidden="1"/>
    <cellStyle name="超链接" xfId="10795" builtinId="8" hidden="1"/>
    <cellStyle name="超链接" xfId="10797" builtinId="8" hidden="1"/>
    <cellStyle name="超链接" xfId="10799" builtinId="8" hidden="1"/>
    <cellStyle name="超链接" xfId="10801" builtinId="8" hidden="1"/>
    <cellStyle name="超链接" xfId="10803" builtinId="8" hidden="1"/>
    <cellStyle name="超链接" xfId="10805" builtinId="8" hidden="1"/>
    <cellStyle name="超链接" xfId="10807" builtinId="8" hidden="1"/>
    <cellStyle name="超链接" xfId="10809" builtinId="8" hidden="1"/>
    <cellStyle name="超链接" xfId="10811" builtinId="8" hidden="1"/>
    <cellStyle name="超链接" xfId="10813" builtinId="8" hidden="1"/>
    <cellStyle name="超链接" xfId="10815" builtinId="8" hidden="1"/>
    <cellStyle name="超链接" xfId="10817" builtinId="8" hidden="1"/>
    <cellStyle name="超链接" xfId="10819" builtinId="8" hidden="1"/>
    <cellStyle name="超链接" xfId="10821" builtinId="8" hidden="1"/>
    <cellStyle name="超链接" xfId="10823" builtinId="8" hidden="1"/>
    <cellStyle name="超链接" xfId="10825" builtinId="8" hidden="1"/>
    <cellStyle name="超链接" xfId="10827" builtinId="8" hidden="1"/>
    <cellStyle name="超链接" xfId="10829" builtinId="8" hidden="1"/>
    <cellStyle name="超链接" xfId="10831" builtinId="8" hidden="1"/>
    <cellStyle name="超链接" xfId="10833" builtinId="8" hidden="1"/>
    <cellStyle name="超链接" xfId="10835" builtinId="8" hidden="1"/>
    <cellStyle name="超链接" xfId="10837" builtinId="8" hidden="1"/>
    <cellStyle name="超链接" xfId="10839" builtinId="8" hidden="1"/>
    <cellStyle name="超链接" xfId="10841" builtinId="8" hidden="1"/>
    <cellStyle name="超链接" xfId="10843" builtinId="8" hidden="1"/>
    <cellStyle name="超链接" xfId="10845" builtinId="8" hidden="1"/>
    <cellStyle name="超链接" xfId="10847" builtinId="8" hidden="1"/>
    <cellStyle name="超链接" xfId="10849" builtinId="8" hidden="1"/>
    <cellStyle name="超链接" xfId="10851" builtinId="8" hidden="1"/>
    <cellStyle name="超链接" xfId="10853" builtinId="8" hidden="1"/>
    <cellStyle name="超链接" xfId="10855" builtinId="8" hidden="1"/>
    <cellStyle name="超链接" xfId="10857" builtinId="8" hidden="1"/>
    <cellStyle name="超链接" xfId="10859" builtinId="8" hidden="1"/>
    <cellStyle name="超链接" xfId="10861" builtinId="8" hidden="1"/>
    <cellStyle name="超链接" xfId="10863" builtinId="8" hidden="1"/>
    <cellStyle name="超链接" xfId="10865" builtinId="8" hidden="1"/>
    <cellStyle name="超链接" xfId="10867" builtinId="8" hidden="1"/>
    <cellStyle name="超链接" xfId="10869" builtinId="8" hidden="1"/>
    <cellStyle name="超链接" xfId="10871" builtinId="8" hidden="1"/>
    <cellStyle name="超链接" xfId="10873" builtinId="8" hidden="1"/>
    <cellStyle name="超链接" xfId="10875" builtinId="8" hidden="1"/>
    <cellStyle name="超链接" xfId="10877" builtinId="8" hidden="1"/>
    <cellStyle name="超链接" xfId="10879" builtinId="8" hidden="1"/>
    <cellStyle name="超链接" xfId="10881" builtinId="8" hidden="1"/>
    <cellStyle name="超链接" xfId="10883" builtinId="8" hidden="1"/>
    <cellStyle name="超链接" xfId="10885" builtinId="8" hidden="1"/>
    <cellStyle name="超链接" xfId="10887" builtinId="8" hidden="1"/>
    <cellStyle name="超链接" xfId="10889" builtinId="8" hidden="1"/>
    <cellStyle name="超链接" xfId="10891" builtinId="8" hidden="1"/>
    <cellStyle name="超链接" xfId="10893" builtinId="8" hidden="1"/>
    <cellStyle name="超链接" xfId="10895" builtinId="8" hidden="1"/>
    <cellStyle name="超链接" xfId="10897" builtinId="8" hidden="1"/>
    <cellStyle name="超链接" xfId="10899" builtinId="8" hidden="1"/>
    <cellStyle name="超链接" xfId="10901" builtinId="8" hidden="1"/>
    <cellStyle name="超链接" xfId="10903" builtinId="8" hidden="1"/>
    <cellStyle name="超链接" xfId="10905" builtinId="8" hidden="1"/>
    <cellStyle name="超链接" xfId="10907" builtinId="8" hidden="1"/>
    <cellStyle name="超链接" xfId="10909" builtinId="8" hidden="1"/>
    <cellStyle name="超链接" xfId="10911" builtinId="8" hidden="1"/>
    <cellStyle name="超链接" xfId="10913" builtinId="8" hidden="1"/>
    <cellStyle name="超链接" xfId="10915" builtinId="8" hidden="1"/>
    <cellStyle name="超链接" xfId="10917" builtinId="8" hidden="1"/>
    <cellStyle name="超链接" xfId="10919" builtinId="8" hidden="1"/>
    <cellStyle name="超链接" xfId="10921" builtinId="8" hidden="1"/>
    <cellStyle name="超链接" xfId="10923" builtinId="8" hidden="1"/>
    <cellStyle name="超链接" xfId="10925" builtinId="8" hidden="1"/>
    <cellStyle name="超链接" xfId="10927" builtinId="8" hidden="1"/>
    <cellStyle name="超链接" xfId="10929" builtinId="8" hidden="1"/>
    <cellStyle name="超链接" xfId="10931" builtinId="8" hidden="1"/>
    <cellStyle name="超链接" xfId="10933" builtinId="8" hidden="1"/>
    <cellStyle name="超链接" xfId="10935" builtinId="8" hidden="1"/>
    <cellStyle name="超链接" xfId="10937" builtinId="8" hidden="1"/>
    <cellStyle name="超链接" xfId="10939" builtinId="8" hidden="1"/>
    <cellStyle name="超链接" xfId="10941" builtinId="8" hidden="1"/>
    <cellStyle name="超链接" xfId="10943" builtinId="8" hidden="1"/>
    <cellStyle name="超链接" xfId="10945" builtinId="8" hidden="1"/>
    <cellStyle name="超链接" xfId="10947" builtinId="8" hidden="1"/>
    <cellStyle name="超链接" xfId="10949" builtinId="8" hidden="1"/>
    <cellStyle name="超链接" xfId="10951" builtinId="8" hidden="1"/>
    <cellStyle name="超链接" xfId="10953" builtinId="8" hidden="1"/>
    <cellStyle name="超链接" xfId="10955" builtinId="8" hidden="1"/>
    <cellStyle name="超链接" xfId="10957" builtinId="8" hidden="1"/>
    <cellStyle name="超链接" xfId="10959" builtinId="8" hidden="1"/>
    <cellStyle name="超链接" xfId="10961" builtinId="8" hidden="1"/>
    <cellStyle name="超链接" xfId="10963" builtinId="8" hidden="1"/>
    <cellStyle name="超链接" xfId="10965" builtinId="8" hidden="1"/>
    <cellStyle name="超链接" xfId="10967" builtinId="8" hidden="1"/>
    <cellStyle name="超链接" xfId="10969" builtinId="8" hidden="1"/>
    <cellStyle name="超链接" xfId="10971" builtinId="8" hidden="1"/>
    <cellStyle name="超链接" xfId="10973" builtinId="8" hidden="1"/>
    <cellStyle name="超链接" xfId="10975" builtinId="8" hidden="1"/>
    <cellStyle name="超链接" xfId="10977" builtinId="8" hidden="1"/>
    <cellStyle name="超链接" xfId="10979" builtinId="8" hidden="1"/>
    <cellStyle name="超链接" xfId="10981" builtinId="8" hidden="1"/>
    <cellStyle name="超链接" xfId="10983" builtinId="8" hidden="1"/>
    <cellStyle name="超链接" xfId="10985" builtinId="8" hidden="1"/>
    <cellStyle name="超链接" xfId="10987" builtinId="8" hidden="1"/>
    <cellStyle name="超链接" xfId="10989" builtinId="8" hidden="1"/>
    <cellStyle name="超链接" xfId="10991" builtinId="8" hidden="1"/>
    <cellStyle name="超链接" xfId="10993" builtinId="8" hidden="1"/>
    <cellStyle name="超链接" xfId="10995" builtinId="8" hidden="1"/>
    <cellStyle name="超链接" xfId="10997" builtinId="8" hidden="1"/>
    <cellStyle name="超链接" xfId="10999" builtinId="8" hidden="1"/>
    <cellStyle name="超链接" xfId="11001" builtinId="8" hidden="1"/>
    <cellStyle name="超链接" xfId="11003" builtinId="8" hidden="1"/>
    <cellStyle name="超链接" xfId="11005" builtinId="8" hidden="1"/>
    <cellStyle name="超链接" xfId="11007" builtinId="8" hidden="1"/>
    <cellStyle name="超链接" xfId="11009" builtinId="8" hidden="1"/>
    <cellStyle name="超链接" xfId="11011" builtinId="8" hidden="1"/>
    <cellStyle name="超链接" xfId="11013" builtinId="8" hidden="1"/>
    <cellStyle name="超链接" xfId="11015" builtinId="8" hidden="1"/>
    <cellStyle name="超链接" xfId="11017" builtinId="8" hidden="1"/>
    <cellStyle name="超链接" xfId="11019" builtinId="8" hidden="1"/>
    <cellStyle name="超链接" xfId="11021" builtinId="8" hidden="1"/>
    <cellStyle name="超链接" xfId="11023" builtinId="8" hidden="1"/>
    <cellStyle name="超链接" xfId="11025" builtinId="8" hidden="1"/>
    <cellStyle name="超链接" xfId="11027" builtinId="8" hidden="1"/>
    <cellStyle name="超链接" xfId="11029" builtinId="8" hidden="1"/>
    <cellStyle name="超链接" xfId="11031" builtinId="8" hidden="1"/>
    <cellStyle name="超链接" xfId="11033" builtinId="8" hidden="1"/>
    <cellStyle name="超链接" xfId="11035" builtinId="8" hidden="1"/>
    <cellStyle name="超链接" xfId="11037" builtinId="8" hidden="1"/>
    <cellStyle name="超链接" xfId="11039" builtinId="8" hidden="1"/>
    <cellStyle name="超链接" xfId="11041" builtinId="8" hidden="1"/>
    <cellStyle name="超链接" xfId="11043" builtinId="8" hidden="1"/>
    <cellStyle name="超链接" xfId="11045" builtinId="8" hidden="1"/>
    <cellStyle name="超链接" xfId="11047" builtinId="8" hidden="1"/>
    <cellStyle name="超链接" xfId="11049" builtinId="8" hidden="1"/>
    <cellStyle name="超链接" xfId="11051" builtinId="8" hidden="1"/>
    <cellStyle name="超链接" xfId="11053" builtinId="8" hidden="1"/>
    <cellStyle name="超链接" xfId="11055" builtinId="8" hidden="1"/>
    <cellStyle name="超链接" xfId="11057" builtinId="8" hidden="1"/>
    <cellStyle name="超链接" xfId="11059" builtinId="8" hidden="1"/>
    <cellStyle name="超链接" xfId="11061" builtinId="8" hidden="1"/>
    <cellStyle name="超链接" xfId="11063" builtinId="8" hidden="1"/>
    <cellStyle name="超链接" xfId="11065" builtinId="8" hidden="1"/>
    <cellStyle name="超链接" xfId="11067" builtinId="8" hidden="1"/>
    <cellStyle name="超链接" xfId="11069" builtinId="8" hidden="1"/>
    <cellStyle name="超链接" xfId="11071" builtinId="8" hidden="1"/>
    <cellStyle name="超链接" xfId="11073" builtinId="8" hidden="1"/>
    <cellStyle name="超链接" xfId="11075" builtinId="8" hidden="1"/>
    <cellStyle name="超链接" xfId="11077" builtinId="8" hidden="1"/>
    <cellStyle name="超链接" xfId="11079" builtinId="8" hidden="1"/>
    <cellStyle name="超链接" xfId="11081" builtinId="8" hidden="1"/>
    <cellStyle name="超链接" xfId="11083" builtinId="8" hidden="1"/>
    <cellStyle name="超链接" xfId="11085" builtinId="8" hidden="1"/>
    <cellStyle name="超链接" xfId="11087" builtinId="8" hidden="1"/>
    <cellStyle name="超链接" xfId="11089" builtinId="8" hidden="1"/>
    <cellStyle name="超链接" xfId="11091" builtinId="8" hidden="1"/>
    <cellStyle name="超链接" xfId="11093" builtinId="8" hidden="1"/>
    <cellStyle name="超链接" xfId="11095" builtinId="8" hidden="1"/>
    <cellStyle name="超链接" xfId="11097" builtinId="8" hidden="1"/>
    <cellStyle name="超链接" xfId="11099" builtinId="8" hidden="1"/>
    <cellStyle name="超链接" xfId="11101" builtinId="8" hidden="1"/>
    <cellStyle name="超链接" xfId="11103" builtinId="8" hidden="1"/>
    <cellStyle name="超链接" xfId="11105" builtinId="8" hidden="1"/>
    <cellStyle name="超链接" xfId="11107" builtinId="8" hidden="1"/>
    <cellStyle name="超链接" xfId="11109" builtinId="8" hidden="1"/>
    <cellStyle name="超链接" xfId="11111" builtinId="8" hidden="1"/>
    <cellStyle name="超链接" xfId="11113" builtinId="8" hidden="1"/>
    <cellStyle name="超链接" xfId="11115" builtinId="8" hidden="1"/>
    <cellStyle name="超链接" xfId="11117" builtinId="8" hidden="1"/>
    <cellStyle name="超链接" xfId="11119" builtinId="8" hidden="1"/>
    <cellStyle name="超链接" xfId="11121" builtinId="8" hidden="1"/>
    <cellStyle name="超链接" xfId="11123" builtinId="8" hidden="1"/>
    <cellStyle name="超链接" xfId="11125" builtinId="8" hidden="1"/>
    <cellStyle name="超链接" xfId="11127" builtinId="8" hidden="1"/>
    <cellStyle name="超链接" xfId="11129" builtinId="8" hidden="1"/>
    <cellStyle name="超链接" xfId="11131" builtinId="8" hidden="1"/>
    <cellStyle name="超链接" xfId="11133" builtinId="8" hidden="1"/>
    <cellStyle name="超链接" xfId="11135" builtinId="8" hidden="1"/>
    <cellStyle name="超链接" xfId="11137" builtinId="8" hidden="1"/>
    <cellStyle name="超链接" xfId="11139" builtinId="8" hidden="1"/>
    <cellStyle name="超链接" xfId="11141" builtinId="8" hidden="1"/>
    <cellStyle name="超链接" xfId="11143" builtinId="8" hidden="1"/>
    <cellStyle name="超链接" xfId="11145" builtinId="8" hidden="1"/>
    <cellStyle name="超链接" xfId="11147" builtinId="8" hidden="1"/>
    <cellStyle name="超链接" xfId="11149" builtinId="8" hidden="1"/>
    <cellStyle name="超链接" xfId="11151" builtinId="8" hidden="1"/>
    <cellStyle name="超链接" xfId="11153" builtinId="8" hidden="1"/>
    <cellStyle name="超链接" xfId="11155" builtinId="8" hidden="1"/>
    <cellStyle name="超链接" xfId="11157" builtinId="8" hidden="1"/>
    <cellStyle name="超链接" xfId="11159" builtinId="8" hidden="1"/>
    <cellStyle name="超链接" xfId="11161" builtinId="8" hidden="1"/>
    <cellStyle name="超链接" xfId="11163" builtinId="8" hidden="1"/>
    <cellStyle name="超链接" xfId="11165" builtinId="8" hidden="1"/>
    <cellStyle name="超链接" xfId="11167" builtinId="8" hidden="1"/>
    <cellStyle name="超链接" xfId="11169" builtinId="8" hidden="1"/>
    <cellStyle name="超链接" xfId="11171" builtinId="8" hidden="1"/>
    <cellStyle name="超链接" xfId="11173" builtinId="8" hidden="1"/>
    <cellStyle name="超链接" xfId="11175" builtinId="8" hidden="1"/>
    <cellStyle name="超链接" xfId="11177" builtinId="8" hidden="1"/>
    <cellStyle name="超链接" xfId="11179" builtinId="8" hidden="1"/>
    <cellStyle name="超链接" xfId="11181" builtinId="8" hidden="1"/>
    <cellStyle name="超链接" xfId="11183" builtinId="8" hidden="1"/>
    <cellStyle name="超链接" xfId="11185" builtinId="8" hidden="1"/>
    <cellStyle name="超链接" xfId="11187" builtinId="8" hidden="1"/>
    <cellStyle name="超链接" xfId="11189" builtinId="8" hidden="1"/>
    <cellStyle name="超链接" xfId="11191" builtinId="8" hidden="1"/>
    <cellStyle name="超链接" xfId="11193" builtinId="8" hidden="1"/>
    <cellStyle name="超链接" xfId="11195" builtinId="8" hidden="1"/>
    <cellStyle name="超链接" xfId="11197" builtinId="8" hidden="1"/>
    <cellStyle name="超链接" xfId="11199" builtinId="8" hidden="1"/>
    <cellStyle name="超链接" xfId="11201" builtinId="8" hidden="1"/>
    <cellStyle name="超链接" xfId="11203" builtinId="8" hidden="1"/>
    <cellStyle name="超链接" xfId="11205" builtinId="8" hidden="1"/>
    <cellStyle name="超链接" xfId="11207" builtinId="8" hidden="1"/>
    <cellStyle name="超链接" xfId="11209" builtinId="8" hidden="1"/>
    <cellStyle name="超链接" xfId="11211" builtinId="8" hidden="1"/>
    <cellStyle name="超链接" xfId="11213" builtinId="8" hidden="1"/>
    <cellStyle name="超链接" xfId="11215" builtinId="8" hidden="1"/>
    <cellStyle name="超链接" xfId="11217" builtinId="8" hidden="1"/>
    <cellStyle name="超链接" xfId="11219" builtinId="8" hidden="1"/>
    <cellStyle name="超链接" xfId="11221" builtinId="8" hidden="1"/>
    <cellStyle name="超链接" xfId="11223" builtinId="8" hidden="1"/>
    <cellStyle name="超链接" xfId="11225" builtinId="8" hidden="1"/>
    <cellStyle name="超链接" xfId="11227" builtinId="8" hidden="1"/>
    <cellStyle name="超链接" xfId="11229" builtinId="8" hidden="1"/>
    <cellStyle name="超链接" xfId="11231" builtinId="8" hidden="1"/>
    <cellStyle name="超链接" xfId="11233" builtinId="8" hidden="1"/>
    <cellStyle name="超链接" xfId="11235" builtinId="8" hidden="1"/>
    <cellStyle name="超链接" xfId="11237" builtinId="8" hidden="1"/>
    <cellStyle name="超链接" xfId="11239" builtinId="8" hidden="1"/>
    <cellStyle name="超链接" xfId="11241" builtinId="8" hidden="1"/>
    <cellStyle name="超链接" xfId="11243" builtinId="8" hidden="1"/>
    <cellStyle name="超链接" xfId="11245" builtinId="8" hidden="1"/>
    <cellStyle name="超链接" xfId="11247" builtinId="8" hidden="1"/>
    <cellStyle name="超链接" xfId="11249" builtinId="8" hidden="1"/>
    <cellStyle name="超链接" xfId="11251" builtinId="8" hidden="1"/>
    <cellStyle name="超链接" xfId="11253" builtinId="8" hidden="1"/>
    <cellStyle name="超链接" xfId="11255" builtinId="8" hidden="1"/>
    <cellStyle name="超链接" xfId="11257" builtinId="8" hidden="1"/>
    <cellStyle name="超链接" xfId="11259" builtinId="8" hidden="1"/>
    <cellStyle name="超链接" xfId="11261" builtinId="8" hidden="1"/>
    <cellStyle name="超链接" xfId="11263" builtinId="8" hidden="1"/>
    <cellStyle name="超链接" xfId="11265" builtinId="8" hidden="1"/>
    <cellStyle name="超链接" xfId="11267" builtinId="8" hidden="1"/>
    <cellStyle name="超链接" xfId="11269" builtinId="8" hidden="1"/>
    <cellStyle name="超链接" xfId="11271" builtinId="8" hidden="1"/>
    <cellStyle name="超链接" xfId="11273" builtinId="8" hidden="1"/>
    <cellStyle name="超链接" xfId="11275" builtinId="8" hidden="1"/>
    <cellStyle name="超链接" xfId="11277" builtinId="8" hidden="1"/>
    <cellStyle name="超链接" xfId="11279" builtinId="8" hidden="1"/>
    <cellStyle name="超链接" xfId="11281" builtinId="8" hidden="1"/>
    <cellStyle name="超链接" xfId="11283" builtinId="8" hidden="1"/>
    <cellStyle name="超链接" xfId="11285" builtinId="8" hidden="1"/>
    <cellStyle name="超链接" xfId="11287" builtinId="8" hidden="1"/>
    <cellStyle name="超链接" xfId="11289" builtinId="8" hidden="1"/>
    <cellStyle name="超链接" xfId="11291" builtinId="8" hidden="1"/>
    <cellStyle name="超链接" xfId="11293" builtinId="8" hidden="1"/>
    <cellStyle name="超链接" xfId="11295" builtinId="8" hidden="1"/>
    <cellStyle name="超链接" xfId="11297" builtinId="8" hidden="1"/>
    <cellStyle name="超链接" xfId="11299" builtinId="8" hidden="1"/>
    <cellStyle name="超链接" xfId="11301" builtinId="8" hidden="1"/>
    <cellStyle name="超链接" xfId="11303" builtinId="8" hidden="1"/>
    <cellStyle name="超链接" xfId="11305" builtinId="8" hidden="1"/>
    <cellStyle name="超链接" xfId="11307" builtinId="8" hidden="1"/>
    <cellStyle name="超链接" xfId="11309" builtinId="8" hidden="1"/>
    <cellStyle name="超链接" xfId="11311" builtinId="8" hidden="1"/>
    <cellStyle name="超链接" xfId="11313" builtinId="8" hidden="1"/>
    <cellStyle name="超链接" xfId="11315" builtinId="8" hidden="1"/>
    <cellStyle name="超链接" xfId="11317" builtinId="8" hidden="1"/>
    <cellStyle name="超链接" xfId="11319" builtinId="8" hidden="1"/>
    <cellStyle name="超链接" xfId="11321" builtinId="8" hidden="1"/>
    <cellStyle name="超链接" xfId="11323" builtinId="8" hidden="1"/>
    <cellStyle name="超链接" xfId="11325" builtinId="8" hidden="1"/>
    <cellStyle name="超链接" xfId="11327" builtinId="8" hidden="1"/>
    <cellStyle name="超链接" xfId="11329" builtinId="8" hidden="1"/>
    <cellStyle name="超链接" xfId="11331" builtinId="8" hidden="1"/>
    <cellStyle name="超链接" xfId="11333" builtinId="8" hidden="1"/>
    <cellStyle name="超链接" xfId="11335" builtinId="8" hidden="1"/>
    <cellStyle name="超链接" xfId="11337" builtinId="8" hidden="1"/>
    <cellStyle name="超链接" xfId="11339" builtinId="8" hidden="1"/>
    <cellStyle name="超链接" xfId="11341" builtinId="8" hidden="1"/>
    <cellStyle name="超链接" xfId="11343" builtinId="8" hidden="1"/>
    <cellStyle name="超链接" xfId="11345" builtinId="8" hidden="1"/>
    <cellStyle name="超链接" xfId="11347" builtinId="8" hidden="1"/>
    <cellStyle name="超链接" xfId="11349" builtinId="8" hidden="1"/>
    <cellStyle name="超链接" xfId="11351" builtinId="8" hidden="1"/>
    <cellStyle name="超链接" xfId="11353" builtinId="8" hidden="1"/>
    <cellStyle name="超链接" xfId="11355" builtinId="8" hidden="1"/>
    <cellStyle name="超链接" xfId="11357" builtinId="8" hidden="1"/>
    <cellStyle name="超链接" xfId="11359" builtinId="8" hidden="1"/>
    <cellStyle name="超链接" xfId="11361" builtinId="8" hidden="1"/>
    <cellStyle name="超链接" xfId="11363" builtinId="8" hidden="1"/>
    <cellStyle name="超链接" xfId="11365" builtinId="8" hidden="1"/>
    <cellStyle name="超链接" xfId="11367" builtinId="8" hidden="1"/>
    <cellStyle name="超链接" xfId="11369" builtinId="8" hidden="1"/>
    <cellStyle name="超链接" xfId="11371" builtinId="8" hidden="1"/>
    <cellStyle name="超链接" xfId="11373" builtinId="8" hidden="1"/>
    <cellStyle name="超链接" xfId="11375" builtinId="8" hidden="1"/>
    <cellStyle name="超链接" xfId="11377" builtinId="8" hidden="1"/>
    <cellStyle name="超链接" xfId="11379" builtinId="8" hidden="1"/>
    <cellStyle name="超链接" xfId="11381" builtinId="8" hidden="1"/>
    <cellStyle name="超链接" xfId="11383" builtinId="8" hidden="1"/>
    <cellStyle name="超链接" xfId="11385" builtinId="8" hidden="1"/>
    <cellStyle name="超链接" xfId="11387" builtinId="8" hidden="1"/>
    <cellStyle name="超链接" xfId="11389" builtinId="8" hidden="1"/>
    <cellStyle name="超链接" xfId="11391" builtinId="8" hidden="1"/>
    <cellStyle name="超链接" xfId="11393" builtinId="8" hidden="1"/>
    <cellStyle name="超链接" xfId="11395" builtinId="8" hidden="1"/>
    <cellStyle name="超链接" xfId="11397" builtinId="8" hidden="1"/>
    <cellStyle name="超链接" xfId="11399" builtinId="8" hidden="1"/>
    <cellStyle name="超链接" xfId="11401" builtinId="8" hidden="1"/>
    <cellStyle name="超链接" xfId="11403" builtinId="8" hidden="1"/>
    <cellStyle name="超链接" xfId="11405" builtinId="8" hidden="1"/>
    <cellStyle name="超链接" xfId="11407" builtinId="8" hidden="1"/>
    <cellStyle name="超链接" xfId="11409" builtinId="8" hidden="1"/>
    <cellStyle name="超链接" xfId="11411" builtinId="8" hidden="1"/>
    <cellStyle name="超链接" xfId="11413" builtinId="8" hidden="1"/>
    <cellStyle name="超链接" xfId="11415" builtinId="8" hidden="1"/>
    <cellStyle name="超链接" xfId="11417" builtinId="8" hidden="1"/>
    <cellStyle name="超链接" xfId="11419" builtinId="8" hidden="1"/>
    <cellStyle name="超链接" xfId="11421" builtinId="8" hidden="1"/>
    <cellStyle name="超链接" xfId="11423" builtinId="8" hidden="1"/>
    <cellStyle name="超链接" xfId="11425" builtinId="8" hidden="1"/>
    <cellStyle name="超链接" xfId="11427" builtinId="8" hidden="1"/>
    <cellStyle name="超链接" xfId="11429" builtinId="8" hidden="1"/>
    <cellStyle name="超链接" xfId="11431" builtinId="8" hidden="1"/>
    <cellStyle name="超链接" xfId="11433" builtinId="8" hidden="1"/>
    <cellStyle name="超链接" xfId="11435" builtinId="8" hidden="1"/>
    <cellStyle name="超链接" xfId="11437" builtinId="8" hidden="1"/>
    <cellStyle name="超链接" xfId="11439" builtinId="8" hidden="1"/>
    <cellStyle name="超链接" xfId="11441" builtinId="8" hidden="1"/>
    <cellStyle name="超链接" xfId="11443" builtinId="8" hidden="1"/>
    <cellStyle name="超链接" xfId="11445" builtinId="8" hidden="1"/>
    <cellStyle name="超链接" xfId="11447" builtinId="8" hidden="1"/>
    <cellStyle name="超链接" xfId="11449" builtinId="8" hidden="1"/>
    <cellStyle name="超链接" xfId="11451" builtinId="8" hidden="1"/>
    <cellStyle name="超链接" xfId="11453" builtinId="8" hidden="1"/>
    <cellStyle name="超链接" xfId="11455" builtinId="8" hidden="1"/>
    <cellStyle name="超链接" xfId="11457" builtinId="8" hidden="1"/>
    <cellStyle name="超链接" xfId="11459" builtinId="8" hidden="1"/>
    <cellStyle name="超链接" xfId="11461" builtinId="8" hidden="1"/>
    <cellStyle name="超链接" xfId="11463" builtinId="8" hidden="1"/>
    <cellStyle name="超链接" xfId="11465" builtinId="8" hidden="1"/>
    <cellStyle name="超链接" xfId="11467" builtinId="8" hidden="1"/>
    <cellStyle name="超链接" xfId="11469" builtinId="8" hidden="1"/>
    <cellStyle name="超链接" xfId="11471" builtinId="8" hidden="1"/>
    <cellStyle name="超链接" xfId="11473" builtinId="8" hidden="1"/>
    <cellStyle name="超链接" xfId="11475" builtinId="8" hidden="1"/>
    <cellStyle name="超链接" xfId="11477" builtinId="8" hidden="1"/>
    <cellStyle name="超链接" xfId="11479" builtinId="8" hidden="1"/>
    <cellStyle name="超链接" xfId="11481" builtinId="8" hidden="1"/>
    <cellStyle name="超链接" xfId="11483" builtinId="8" hidden="1"/>
    <cellStyle name="超链接" xfId="11485" builtinId="8" hidden="1"/>
    <cellStyle name="超链接" xfId="11487" builtinId="8" hidden="1"/>
    <cellStyle name="超链接" xfId="11489" builtinId="8" hidden="1"/>
    <cellStyle name="超链接" xfId="11491" builtinId="8" hidden="1"/>
    <cellStyle name="超链接" xfId="11493" builtinId="8" hidden="1"/>
    <cellStyle name="超链接" xfId="11495" builtinId="8" hidden="1"/>
    <cellStyle name="超链接" xfId="11497" builtinId="8" hidden="1"/>
    <cellStyle name="超链接" xfId="11499" builtinId="8" hidden="1"/>
    <cellStyle name="超链接" xfId="11501" builtinId="8" hidden="1"/>
    <cellStyle name="超链接" xfId="11503" builtinId="8" hidden="1"/>
    <cellStyle name="超链接" xfId="11505" builtinId="8" hidden="1"/>
    <cellStyle name="超链接" xfId="11507" builtinId="8" hidden="1"/>
    <cellStyle name="超链接" xfId="11509" builtinId="8" hidden="1"/>
    <cellStyle name="超链接" xfId="11511" builtinId="8" hidden="1"/>
    <cellStyle name="超链接" xfId="11513" builtinId="8" hidden="1"/>
    <cellStyle name="超链接" xfId="11515" builtinId="8" hidden="1"/>
    <cellStyle name="超链接" xfId="11517" builtinId="8" hidden="1"/>
    <cellStyle name="超链接" xfId="11519" builtinId="8" hidden="1"/>
    <cellStyle name="超链接" xfId="11521" builtinId="8" hidden="1"/>
    <cellStyle name="超链接" xfId="11523" builtinId="8" hidden="1"/>
    <cellStyle name="超链接" xfId="11525" builtinId="8" hidden="1"/>
    <cellStyle name="超链接" xfId="11527" builtinId="8" hidden="1"/>
    <cellStyle name="超链接" xfId="11529" builtinId="8" hidden="1"/>
    <cellStyle name="超链接" xfId="11531" builtinId="8" hidden="1"/>
    <cellStyle name="超链接" xfId="11533" builtinId="8" hidden="1"/>
    <cellStyle name="超链接" xfId="11535" builtinId="8" hidden="1"/>
    <cellStyle name="超链接" xfId="11537" builtinId="8" hidden="1"/>
    <cellStyle name="超链接" xfId="11539" builtinId="8" hidden="1"/>
    <cellStyle name="超链接" xfId="11541" builtinId="8" hidden="1"/>
    <cellStyle name="超链接" xfId="11543" builtinId="8" hidden="1"/>
    <cellStyle name="超链接" xfId="11545" builtinId="8" hidden="1"/>
    <cellStyle name="超链接" xfId="11547" builtinId="8" hidden="1"/>
    <cellStyle name="超链接" xfId="11549" builtinId="8" hidden="1"/>
    <cellStyle name="超链接" xfId="11551" builtinId="8" hidden="1"/>
    <cellStyle name="超链接" xfId="11553" builtinId="8" hidden="1"/>
    <cellStyle name="超链接" xfId="11555" builtinId="8" hidden="1"/>
    <cellStyle name="超链接" xfId="11557" builtinId="8" hidden="1"/>
    <cellStyle name="超链接" xfId="11559" builtinId="8" hidden="1"/>
    <cellStyle name="超链接" xfId="11561" builtinId="8" hidden="1"/>
    <cellStyle name="超链接" xfId="11563" builtinId="8" hidden="1"/>
    <cellStyle name="超链接" xfId="11565" builtinId="8" hidden="1"/>
    <cellStyle name="超链接" xfId="11567" builtinId="8" hidden="1"/>
    <cellStyle name="超链接" xfId="11569" builtinId="8" hidden="1"/>
    <cellStyle name="超链接" xfId="11571" builtinId="8" hidden="1"/>
    <cellStyle name="超链接" xfId="11573" builtinId="8" hidden="1"/>
    <cellStyle name="超链接" xfId="11575" builtinId="8" hidden="1"/>
    <cellStyle name="超链接" xfId="11577" builtinId="8" hidden="1"/>
    <cellStyle name="超链接" xfId="11579" builtinId="8" hidden="1"/>
    <cellStyle name="超链接" xfId="11581" builtinId="8" hidden="1"/>
    <cellStyle name="超链接" xfId="11583" builtinId="8" hidden="1"/>
    <cellStyle name="超链接" xfId="11585" builtinId="8" hidden="1"/>
    <cellStyle name="超链接" xfId="11587" builtinId="8" hidden="1"/>
    <cellStyle name="超链接" xfId="11589" builtinId="8" hidden="1"/>
    <cellStyle name="超链接" xfId="11591" builtinId="8" hidden="1"/>
    <cellStyle name="超链接" xfId="11593" builtinId="8" hidden="1"/>
    <cellStyle name="超链接" xfId="11595" builtinId="8" hidden="1"/>
    <cellStyle name="超链接" xfId="11597" builtinId="8" hidden="1"/>
    <cellStyle name="超链接" xfId="11599" builtinId="8" hidden="1"/>
    <cellStyle name="超链接" xfId="11601" builtinId="8" hidden="1"/>
    <cellStyle name="超链接" xfId="11603" builtinId="8" hidden="1"/>
    <cellStyle name="超链接" xfId="11605" builtinId="8" hidden="1"/>
    <cellStyle name="超链接" xfId="11607" builtinId="8" hidden="1"/>
    <cellStyle name="超链接" xfId="11609" builtinId="8" hidden="1"/>
    <cellStyle name="超链接" xfId="11611" builtinId="8" hidden="1"/>
    <cellStyle name="超链接" xfId="11613" builtinId="8" hidden="1"/>
    <cellStyle name="超链接" xfId="11615" builtinId="8" hidden="1"/>
    <cellStyle name="超链接" xfId="11617" builtinId="8" hidden="1"/>
    <cellStyle name="超链接" xfId="11619" builtinId="8" hidden="1"/>
    <cellStyle name="超链接" xfId="11621" builtinId="8" hidden="1"/>
    <cellStyle name="超链接" xfId="11623" builtinId="8" hidden="1"/>
    <cellStyle name="超链接" xfId="11625" builtinId="8" hidden="1"/>
    <cellStyle name="超链接" xfId="11627" builtinId="8" hidden="1"/>
    <cellStyle name="超链接" xfId="11629" builtinId="8" hidden="1"/>
    <cellStyle name="超链接" xfId="11631" builtinId="8" hidden="1"/>
    <cellStyle name="超链接" xfId="11633" builtinId="8" hidden="1"/>
    <cellStyle name="超链接" xfId="11635" builtinId="8" hidden="1"/>
    <cellStyle name="超链接" xfId="11637" builtinId="8" hidden="1"/>
    <cellStyle name="超链接" xfId="11639" builtinId="8" hidden="1"/>
    <cellStyle name="超链接" xfId="11641" builtinId="8" hidden="1"/>
    <cellStyle name="超链接" xfId="11643" builtinId="8" hidden="1"/>
    <cellStyle name="超链接" xfId="11645" builtinId="8" hidden="1"/>
    <cellStyle name="超链接" xfId="11647" builtinId="8" hidden="1"/>
    <cellStyle name="超链接" xfId="11649" builtinId="8" hidden="1"/>
    <cellStyle name="超链接" xfId="11651" builtinId="8" hidden="1"/>
    <cellStyle name="超链接" xfId="11653" builtinId="8" hidden="1"/>
    <cellStyle name="超链接" xfId="11655" builtinId="8" hidden="1"/>
    <cellStyle name="超链接" xfId="11657" builtinId="8" hidden="1"/>
    <cellStyle name="超链接" xfId="11659" builtinId="8" hidden="1"/>
    <cellStyle name="超链接" xfId="11661" builtinId="8" hidden="1"/>
    <cellStyle name="超链接" xfId="11663" builtinId="8" hidden="1"/>
    <cellStyle name="超链接" xfId="11665" builtinId="8" hidden="1"/>
    <cellStyle name="超链接" xfId="11667" builtinId="8" hidden="1"/>
    <cellStyle name="超链接" xfId="11669" builtinId="8" hidden="1"/>
    <cellStyle name="超链接" xfId="11671" builtinId="8" hidden="1"/>
    <cellStyle name="超链接" xfId="11673" builtinId="8" hidden="1"/>
    <cellStyle name="超链接" xfId="11675" builtinId="8" hidden="1"/>
    <cellStyle name="超链接" xfId="11677" builtinId="8" hidden="1"/>
    <cellStyle name="超链接" xfId="11679" builtinId="8" hidden="1"/>
    <cellStyle name="超链接" xfId="11681" builtinId="8" hidden="1"/>
    <cellStyle name="超链接" xfId="11683" builtinId="8" hidden="1"/>
    <cellStyle name="超链接" xfId="11685" builtinId="8" hidden="1"/>
    <cellStyle name="超链接" xfId="11687" builtinId="8" hidden="1"/>
    <cellStyle name="超链接" xfId="11689" builtinId="8" hidden="1"/>
    <cellStyle name="超链接" xfId="11691" builtinId="8" hidden="1"/>
    <cellStyle name="超链接" xfId="11693" builtinId="8" hidden="1"/>
    <cellStyle name="超链接" xfId="11695" builtinId="8" hidden="1"/>
    <cellStyle name="超链接" xfId="11697" builtinId="8" hidden="1"/>
    <cellStyle name="超链接" xfId="11699" builtinId="8" hidden="1"/>
    <cellStyle name="超链接" xfId="11701" builtinId="8" hidden="1"/>
    <cellStyle name="超链接" xfId="11703" builtinId="8" hidden="1"/>
    <cellStyle name="超链接" xfId="11705" builtinId="8" hidden="1"/>
    <cellStyle name="超链接" xfId="11707" builtinId="8" hidden="1"/>
    <cellStyle name="超链接" xfId="11709" builtinId="8" hidden="1"/>
    <cellStyle name="超链接" xfId="11711" builtinId="8" hidden="1"/>
    <cellStyle name="超链接" xfId="11713" builtinId="8" hidden="1"/>
    <cellStyle name="超链接" xfId="11715" builtinId="8" hidden="1"/>
    <cellStyle name="超链接" xfId="11717" builtinId="8" hidden="1"/>
    <cellStyle name="超链接" xfId="11719" builtinId="8" hidden="1"/>
    <cellStyle name="超链接" xfId="11721" builtinId="8" hidden="1"/>
    <cellStyle name="超链接" xfId="11723" builtinId="8" hidden="1"/>
    <cellStyle name="超链接" xfId="11725" builtinId="8" hidden="1"/>
    <cellStyle name="超链接" xfId="11727" builtinId="8" hidden="1"/>
    <cellStyle name="超链接" xfId="11729" builtinId="8" hidden="1"/>
    <cellStyle name="超链接" xfId="11731" builtinId="8" hidden="1"/>
    <cellStyle name="超链接" xfId="11733" builtinId="8" hidden="1"/>
    <cellStyle name="超链接" xfId="11735" builtinId="8" hidden="1"/>
    <cellStyle name="超链接" xfId="11737" builtinId="8" hidden="1"/>
    <cellStyle name="超链接" xfId="11739" builtinId="8" hidden="1"/>
    <cellStyle name="超链接" xfId="11741" builtinId="8" hidden="1"/>
    <cellStyle name="超链接" xfId="11743" builtinId="8" hidden="1"/>
    <cellStyle name="超链接" xfId="11745" builtinId="8" hidden="1"/>
    <cellStyle name="超链接" xfId="11747" builtinId="8" hidden="1"/>
    <cellStyle name="超链接" xfId="11749" builtinId="8" hidden="1"/>
    <cellStyle name="超链接" xfId="11751" builtinId="8" hidden="1"/>
    <cellStyle name="超链接" xfId="11753" builtinId="8" hidden="1"/>
    <cellStyle name="超链接" xfId="11755" builtinId="8" hidden="1"/>
    <cellStyle name="超链接" xfId="11757" builtinId="8" hidden="1"/>
    <cellStyle name="超链接" xfId="11759" builtinId="8" hidden="1"/>
    <cellStyle name="超链接" xfId="11761" builtinId="8" hidden="1"/>
    <cellStyle name="超链接" xfId="11763" builtinId="8" hidden="1"/>
    <cellStyle name="超链接" xfId="11765" builtinId="8" hidden="1"/>
    <cellStyle name="超链接" xfId="11767" builtinId="8" hidden="1"/>
    <cellStyle name="超链接" xfId="11769" builtinId="8" hidden="1"/>
    <cellStyle name="超链接" xfId="11771" builtinId="8" hidden="1"/>
    <cellStyle name="超链接" xfId="11773" builtinId="8" hidden="1"/>
    <cellStyle name="超链接" xfId="11775" builtinId="8" hidden="1"/>
    <cellStyle name="超链接" xfId="11777" builtinId="8" hidden="1"/>
    <cellStyle name="超链接" xfId="11779" builtinId="8" hidden="1"/>
    <cellStyle name="超链接" xfId="11781" builtinId="8" hidden="1"/>
    <cellStyle name="超链接" xfId="11783" builtinId="8" hidden="1"/>
    <cellStyle name="超链接" xfId="11785" builtinId="8" hidden="1"/>
    <cellStyle name="超链接" xfId="11787" builtinId="8" hidden="1"/>
    <cellStyle name="超链接" xfId="11789" builtinId="8" hidden="1"/>
    <cellStyle name="超链接" xfId="11791" builtinId="8" hidden="1"/>
    <cellStyle name="超链接" xfId="11793" builtinId="8" hidden="1"/>
    <cellStyle name="超链接" xfId="11795" builtinId="8" hidden="1"/>
    <cellStyle name="超链接" xfId="11797" builtinId="8" hidden="1"/>
    <cellStyle name="超链接" xfId="11799" builtinId="8" hidden="1"/>
    <cellStyle name="超链接" xfId="11801" builtinId="8" hidden="1"/>
    <cellStyle name="超链接" xfId="11803" builtinId="8" hidden="1"/>
    <cellStyle name="超链接" xfId="11805" builtinId="8" hidden="1"/>
    <cellStyle name="超链接" xfId="11807" builtinId="8" hidden="1"/>
    <cellStyle name="超链接" xfId="11809" builtinId="8" hidden="1"/>
    <cellStyle name="超链接" xfId="11811" builtinId="8" hidden="1"/>
    <cellStyle name="超链接" xfId="11813" builtinId="8" hidden="1"/>
    <cellStyle name="超链接" xfId="11815" builtinId="8" hidden="1"/>
    <cellStyle name="超链接" xfId="11817" builtinId="8" hidden="1"/>
    <cellStyle name="超链接" xfId="11819" builtinId="8" hidden="1"/>
    <cellStyle name="超链接" xfId="11821" builtinId="8" hidden="1"/>
    <cellStyle name="超链接" xfId="11823" builtinId="8" hidden="1"/>
    <cellStyle name="超链接" xfId="11825" builtinId="8" hidden="1"/>
    <cellStyle name="超链接" xfId="11827" builtinId="8" hidden="1"/>
    <cellStyle name="超链接" xfId="11829" builtinId="8" hidden="1"/>
    <cellStyle name="超链接" xfId="11831" builtinId="8" hidden="1"/>
    <cellStyle name="超链接" xfId="11833" builtinId="8" hidden="1"/>
    <cellStyle name="超链接" xfId="11835" builtinId="8" hidden="1"/>
    <cellStyle name="超链接" xfId="11837" builtinId="8" hidden="1"/>
    <cellStyle name="超链接" xfId="11839" builtinId="8" hidden="1"/>
    <cellStyle name="超链接" xfId="11841" builtinId="8" hidden="1"/>
    <cellStyle name="超链接" xfId="11843" builtinId="8" hidden="1"/>
    <cellStyle name="超链接" xfId="11845" builtinId="8" hidden="1"/>
    <cellStyle name="超链接" xfId="11847" builtinId="8" hidden="1"/>
    <cellStyle name="超链接" xfId="11849" builtinId="8" hidden="1"/>
    <cellStyle name="超链接" xfId="11851" builtinId="8" hidden="1"/>
    <cellStyle name="超链接" xfId="11853" builtinId="8" hidden="1"/>
    <cellStyle name="超链接" xfId="11855" builtinId="8" hidden="1"/>
    <cellStyle name="超链接" xfId="11857" builtinId="8" hidden="1"/>
    <cellStyle name="超链接" xfId="11859" builtinId="8" hidden="1"/>
    <cellStyle name="超链接" xfId="11861" builtinId="8" hidden="1"/>
    <cellStyle name="超链接" xfId="11863" builtinId="8" hidden="1"/>
    <cellStyle name="超链接" xfId="11865" builtinId="8" hidden="1"/>
    <cellStyle name="超链接" xfId="11867" builtinId="8" hidden="1"/>
    <cellStyle name="超链接" xfId="11869" builtinId="8" hidden="1"/>
    <cellStyle name="超链接" xfId="11871" builtinId="8" hidden="1"/>
    <cellStyle name="超链接" xfId="11873" builtinId="8" hidden="1"/>
    <cellStyle name="超链接" xfId="11875" builtinId="8" hidden="1"/>
    <cellStyle name="超链接" xfId="11877" builtinId="8" hidden="1"/>
    <cellStyle name="超链接" xfId="11879" builtinId="8" hidden="1"/>
    <cellStyle name="超链接" xfId="11881" builtinId="8" hidden="1"/>
    <cellStyle name="超链接" xfId="11883" builtinId="8" hidden="1"/>
    <cellStyle name="超链接" xfId="11885" builtinId="8" hidden="1"/>
    <cellStyle name="超链接" xfId="11887" builtinId="8" hidden="1"/>
    <cellStyle name="超链接" xfId="11889" builtinId="8" hidden="1"/>
    <cellStyle name="超链接" xfId="11891" builtinId="8" hidden="1"/>
    <cellStyle name="超链接" xfId="11893" builtinId="8" hidden="1"/>
    <cellStyle name="超链接" xfId="11895" builtinId="8" hidden="1"/>
    <cellStyle name="超链接" xfId="11897" builtinId="8" hidden="1"/>
    <cellStyle name="超链接" xfId="11899" builtinId="8" hidden="1"/>
    <cellStyle name="超链接" xfId="11901" builtinId="8" hidden="1"/>
    <cellStyle name="超链接" xfId="11903" builtinId="8" hidden="1"/>
    <cellStyle name="超链接" xfId="11905" builtinId="8" hidden="1"/>
    <cellStyle name="超链接" xfId="11907" builtinId="8" hidden="1"/>
    <cellStyle name="超链接" xfId="11909" builtinId="8" hidden="1"/>
    <cellStyle name="超链接" xfId="11911" builtinId="8" hidden="1"/>
    <cellStyle name="超链接" xfId="11913" builtinId="8" hidden="1"/>
    <cellStyle name="超链接" xfId="11915" builtinId="8" hidden="1"/>
    <cellStyle name="超链接" xfId="11917" builtinId="8" hidden="1"/>
    <cellStyle name="超链接" xfId="11919" builtinId="8" hidden="1"/>
    <cellStyle name="超链接" xfId="11921" builtinId="8" hidden="1"/>
    <cellStyle name="超链接" xfId="11923" builtinId="8" hidden="1"/>
    <cellStyle name="超链接" xfId="11925" builtinId="8" hidden="1"/>
    <cellStyle name="超链接" xfId="11927" builtinId="8" hidden="1"/>
    <cellStyle name="超链接" xfId="11929" builtinId="8" hidden="1"/>
    <cellStyle name="超链接" xfId="11931" builtinId="8" hidden="1"/>
    <cellStyle name="超链接" xfId="11933" builtinId="8" hidden="1"/>
    <cellStyle name="超链接" xfId="11935" builtinId="8" hidden="1"/>
    <cellStyle name="超链接" xfId="11937" builtinId="8" hidden="1"/>
    <cellStyle name="超链接" xfId="11939" builtinId="8" hidden="1"/>
    <cellStyle name="超链接" xfId="11941" builtinId="8" hidden="1"/>
    <cellStyle name="超链接" xfId="11943" builtinId="8" hidden="1"/>
    <cellStyle name="超链接" xfId="11945" builtinId="8" hidden="1"/>
    <cellStyle name="超链接" xfId="11947" builtinId="8" hidden="1"/>
    <cellStyle name="超链接" xfId="11949" builtinId="8" hidden="1"/>
    <cellStyle name="超链接" xfId="11951" builtinId="8" hidden="1"/>
    <cellStyle name="超链接" xfId="11953" builtinId="8" hidden="1"/>
    <cellStyle name="超链接" xfId="11955" builtinId="8" hidden="1"/>
    <cellStyle name="超链接" xfId="11957" builtinId="8" hidden="1"/>
    <cellStyle name="超链接" xfId="11959" builtinId="8" hidden="1"/>
    <cellStyle name="超链接" xfId="11961" builtinId="8" hidden="1"/>
    <cellStyle name="超链接" xfId="11963" builtinId="8" hidden="1"/>
    <cellStyle name="超链接" xfId="11965" builtinId="8" hidden="1"/>
    <cellStyle name="超链接" xfId="11967" builtinId="8" hidden="1"/>
    <cellStyle name="超链接" xfId="11969" builtinId="8" hidden="1"/>
    <cellStyle name="超链接" xfId="11971" builtinId="8" hidden="1"/>
    <cellStyle name="超链接" xfId="11973" builtinId="8" hidden="1"/>
    <cellStyle name="超链接" xfId="11975" builtinId="8" hidden="1"/>
    <cellStyle name="超链接" xfId="11977" builtinId="8" hidden="1"/>
    <cellStyle name="超链接" xfId="11979" builtinId="8" hidden="1"/>
    <cellStyle name="超链接" xfId="11981" builtinId="8" hidden="1"/>
    <cellStyle name="超链接" xfId="11983" builtinId="8" hidden="1"/>
    <cellStyle name="超链接" xfId="11985" builtinId="8" hidden="1"/>
    <cellStyle name="超链接" xfId="11987" builtinId="8" hidden="1"/>
    <cellStyle name="超链接" xfId="11989" builtinId="8" hidden="1"/>
    <cellStyle name="超链接" xfId="11991" builtinId="8" hidden="1"/>
    <cellStyle name="超链接" xfId="11993" builtinId="8" hidden="1"/>
    <cellStyle name="超链接" xfId="11995" builtinId="8" hidden="1"/>
    <cellStyle name="超链接" xfId="11997" builtinId="8" hidden="1"/>
    <cellStyle name="超链接" xfId="11999" builtinId="8" hidden="1"/>
    <cellStyle name="超链接" xfId="12001" builtinId="8" hidden="1"/>
    <cellStyle name="超链接" xfId="12003" builtinId="8" hidden="1"/>
    <cellStyle name="超链接" xfId="12005" builtinId="8" hidden="1"/>
    <cellStyle name="超链接" xfId="12007" builtinId="8" hidden="1"/>
    <cellStyle name="超链接" xfId="12009" builtinId="8" hidden="1"/>
    <cellStyle name="超链接" xfId="12011" builtinId="8" hidden="1"/>
    <cellStyle name="超链接" xfId="12013" builtinId="8" hidden="1"/>
    <cellStyle name="超链接" xfId="12015" builtinId="8" hidden="1"/>
    <cellStyle name="超链接" xfId="12017" builtinId="8" hidden="1"/>
    <cellStyle name="超链接" xfId="12019" builtinId="8" hidden="1"/>
    <cellStyle name="超链接" xfId="12021" builtinId="8" hidden="1"/>
    <cellStyle name="超链接" xfId="12023" builtinId="8" hidden="1"/>
    <cellStyle name="超链接" xfId="12025" builtinId="8" hidden="1"/>
    <cellStyle name="超链接" xfId="12027" builtinId="8" hidden="1"/>
    <cellStyle name="超链接" xfId="12029" builtinId="8" hidden="1"/>
    <cellStyle name="超链接" xfId="12031" builtinId="8" hidden="1"/>
    <cellStyle name="超链接" xfId="12033" builtinId="8" hidden="1"/>
    <cellStyle name="超链接" xfId="12035" builtinId="8" hidden="1"/>
    <cellStyle name="超链接" xfId="12037" builtinId="8" hidden="1"/>
    <cellStyle name="超链接" xfId="12039" builtinId="8" hidden="1"/>
    <cellStyle name="超链接" xfId="12041" builtinId="8" hidden="1"/>
    <cellStyle name="超链接" xfId="12043" builtinId="8" hidden="1"/>
    <cellStyle name="超链接" xfId="12045" builtinId="8" hidden="1"/>
    <cellStyle name="超链接" xfId="12047" builtinId="8" hidden="1"/>
    <cellStyle name="超链接" xfId="12049" builtinId="8" hidden="1"/>
    <cellStyle name="超链接" xfId="12051" builtinId="8" hidden="1"/>
    <cellStyle name="超链接" xfId="12053" builtinId="8" hidden="1"/>
    <cellStyle name="超链接" xfId="12055" builtinId="8" hidden="1"/>
    <cellStyle name="超链接" xfId="12057" builtinId="8" hidden="1"/>
    <cellStyle name="超链接" xfId="12059" builtinId="8" hidden="1"/>
    <cellStyle name="超链接" xfId="12061" builtinId="8" hidden="1"/>
    <cellStyle name="超链接" xfId="12063" builtinId="8" hidden="1"/>
    <cellStyle name="超链接" xfId="12065" builtinId="8" hidden="1"/>
    <cellStyle name="超链接" xfId="12067" builtinId="8" hidden="1"/>
    <cellStyle name="超链接" xfId="12069" builtinId="8" hidden="1"/>
    <cellStyle name="超链接" xfId="12071" builtinId="8" hidden="1"/>
    <cellStyle name="超链接" xfId="12073" builtinId="8" hidden="1"/>
    <cellStyle name="超链接" xfId="12075" builtinId="8" hidden="1"/>
    <cellStyle name="超链接" xfId="12077" builtinId="8" hidden="1"/>
    <cellStyle name="超链接" xfId="12079" builtinId="8" hidden="1"/>
    <cellStyle name="超链接" xfId="12081" builtinId="8" hidden="1"/>
    <cellStyle name="超链接" xfId="12083" builtinId="8" hidden="1"/>
    <cellStyle name="超链接" xfId="12085" builtinId="8" hidden="1"/>
    <cellStyle name="超链接" xfId="12087" builtinId="8" hidden="1"/>
    <cellStyle name="超链接" xfId="12089" builtinId="8" hidden="1"/>
    <cellStyle name="超链接" xfId="12091" builtinId="8" hidden="1"/>
    <cellStyle name="超链接" xfId="12093" builtinId="8" hidden="1"/>
    <cellStyle name="超链接" xfId="12095" builtinId="8" hidden="1"/>
    <cellStyle name="超链接" xfId="12097" builtinId="8" hidden="1"/>
    <cellStyle name="超链接" xfId="12099" builtinId="8" hidden="1"/>
    <cellStyle name="超链接" xfId="12101" builtinId="8" hidden="1"/>
    <cellStyle name="超链接" xfId="12103" builtinId="8" hidden="1"/>
    <cellStyle name="超链接" xfId="12105" builtinId="8" hidden="1"/>
    <cellStyle name="超链接" xfId="12107" builtinId="8" hidden="1"/>
    <cellStyle name="超链接" xfId="12109" builtinId="8" hidden="1"/>
    <cellStyle name="超链接" xfId="12111" builtinId="8" hidden="1"/>
    <cellStyle name="超链接" xfId="12113" builtinId="8" hidden="1"/>
    <cellStyle name="超链接" xfId="12115" builtinId="8" hidden="1"/>
    <cellStyle name="超链接" xfId="12117" builtinId="8" hidden="1"/>
    <cellStyle name="超链接" xfId="12119" builtinId="8" hidden="1"/>
    <cellStyle name="超链接" xfId="12121" builtinId="8" hidden="1"/>
    <cellStyle name="超链接" xfId="12123" builtinId="8" hidden="1"/>
    <cellStyle name="超链接" xfId="12125" builtinId="8" hidden="1"/>
    <cellStyle name="超链接" xfId="12127" builtinId="8" hidden="1"/>
    <cellStyle name="超链接" xfId="12129" builtinId="8" hidden="1"/>
    <cellStyle name="超链接" xfId="12131" builtinId="8" hidden="1"/>
    <cellStyle name="超链接" xfId="12133" builtinId="8" hidden="1"/>
    <cellStyle name="超链接" xfId="12135" builtinId="8" hidden="1"/>
    <cellStyle name="超链接" xfId="12137" builtinId="8" hidden="1"/>
    <cellStyle name="超链接" xfId="12139" builtinId="8" hidden="1"/>
    <cellStyle name="超链接" xfId="12141" builtinId="8" hidden="1"/>
    <cellStyle name="超链接" xfId="12143" builtinId="8" hidden="1"/>
    <cellStyle name="超链接" xfId="12145" builtinId="8" hidden="1"/>
    <cellStyle name="超链接" xfId="12147" builtinId="8" hidden="1"/>
    <cellStyle name="超链接" xfId="12149" builtinId="8" hidden="1"/>
    <cellStyle name="超链接" xfId="12151" builtinId="8" hidden="1"/>
    <cellStyle name="超链接" xfId="12153" builtinId="8" hidden="1"/>
    <cellStyle name="超链接" xfId="12155" builtinId="8" hidden="1"/>
    <cellStyle name="超链接" xfId="12157" builtinId="8" hidden="1"/>
    <cellStyle name="超链接" xfId="12159" builtinId="8" hidden="1"/>
    <cellStyle name="超链接" xfId="12161" builtinId="8" hidden="1"/>
    <cellStyle name="超链接" xfId="12163" builtinId="8" hidden="1"/>
    <cellStyle name="超链接" xfId="12165" builtinId="8" hidden="1"/>
    <cellStyle name="超链接" xfId="12167" builtinId="8" hidden="1"/>
    <cellStyle name="超链接" xfId="12169" builtinId="8" hidden="1"/>
    <cellStyle name="超链接" xfId="12171" builtinId="8" hidden="1"/>
    <cellStyle name="超链接" xfId="12173" builtinId="8" hidden="1"/>
    <cellStyle name="超链接" xfId="12175" builtinId="8" hidden="1"/>
    <cellStyle name="超链接" xfId="12177" builtinId="8" hidden="1"/>
    <cellStyle name="超链接" xfId="12179" builtinId="8" hidden="1"/>
    <cellStyle name="超链接" xfId="12181" builtinId="8" hidden="1"/>
    <cellStyle name="超链接" xfId="12183" builtinId="8" hidden="1"/>
    <cellStyle name="超链接" xfId="12185" builtinId="8" hidden="1"/>
    <cellStyle name="超链接" xfId="12187" builtinId="8" hidden="1"/>
    <cellStyle name="超链接" xfId="12189" builtinId="8" hidden="1"/>
    <cellStyle name="超链接" xfId="12191" builtinId="8" hidden="1"/>
    <cellStyle name="超链接" xfId="12193" builtinId="8" hidden="1"/>
    <cellStyle name="超链接" xfId="12195" builtinId="8" hidden="1"/>
    <cellStyle name="超链接" xfId="12197" builtinId="8" hidden="1"/>
    <cellStyle name="超链接" xfId="12199" builtinId="8" hidden="1"/>
    <cellStyle name="超链接" xfId="12201" builtinId="8" hidden="1"/>
    <cellStyle name="超链接" xfId="12203" builtinId="8" hidden="1"/>
    <cellStyle name="超链接" xfId="12205" builtinId="8" hidden="1"/>
    <cellStyle name="超链接" xfId="12207" builtinId="8" hidden="1"/>
    <cellStyle name="超链接" xfId="12209" builtinId="8" hidden="1"/>
    <cellStyle name="超链接" xfId="12211" builtinId="8" hidden="1"/>
    <cellStyle name="超链接" xfId="12213" builtinId="8" hidden="1"/>
    <cellStyle name="超链接" xfId="12215" builtinId="8" hidden="1"/>
    <cellStyle name="超链接" xfId="12217" builtinId="8" hidden="1"/>
    <cellStyle name="超链接" xfId="12219" builtinId="8" hidden="1"/>
    <cellStyle name="超链接" xfId="12221" builtinId="8" hidden="1"/>
    <cellStyle name="超链接" xfId="12223" builtinId="8" hidden="1"/>
    <cellStyle name="超链接" xfId="12225" builtinId="8" hidden="1"/>
    <cellStyle name="超链接" xfId="12227" builtinId="8" hidden="1"/>
    <cellStyle name="超链接" xfId="12229" builtinId="8" hidden="1"/>
    <cellStyle name="超链接" xfId="12231" builtinId="8" hidden="1"/>
    <cellStyle name="超链接" xfId="12233" builtinId="8" hidden="1"/>
    <cellStyle name="超链接" xfId="12235" builtinId="8" hidden="1"/>
    <cellStyle name="超链接" xfId="12237" builtinId="8" hidden="1"/>
    <cellStyle name="超链接" xfId="12239" builtinId="8" hidden="1"/>
    <cellStyle name="超链接" xfId="12241" builtinId="8" hidden="1"/>
    <cellStyle name="超链接" xfId="12243" builtinId="8" hidden="1"/>
    <cellStyle name="超链接" xfId="12245" builtinId="8" hidden="1"/>
    <cellStyle name="超链接" xfId="12247" builtinId="8" hidden="1"/>
    <cellStyle name="超链接" xfId="12249" builtinId="8" hidden="1"/>
    <cellStyle name="超链接" xfId="12251" builtinId="8" hidden="1"/>
    <cellStyle name="超链接" xfId="12253" builtinId="8" hidden="1"/>
    <cellStyle name="超链接" xfId="12255" builtinId="8" hidden="1"/>
    <cellStyle name="超链接" xfId="12257" builtinId="8" hidden="1"/>
    <cellStyle name="超链接" xfId="12259" builtinId="8" hidden="1"/>
    <cellStyle name="超链接" xfId="12261" builtinId="8" hidden="1"/>
    <cellStyle name="超链接" xfId="12263" builtinId="8" hidden="1"/>
    <cellStyle name="超链接" xfId="12265" builtinId="8" hidden="1"/>
    <cellStyle name="超链接" xfId="12267" builtinId="8" hidden="1"/>
    <cellStyle name="超链接" xfId="12269" builtinId="8" hidden="1"/>
    <cellStyle name="超链接" xfId="12271" builtinId="8" hidden="1"/>
    <cellStyle name="超链接" xfId="12273" builtinId="8" hidden="1"/>
    <cellStyle name="超链接" xfId="12275" builtinId="8" hidden="1"/>
    <cellStyle name="超链接" xfId="12277" builtinId="8" hidden="1"/>
    <cellStyle name="超链接" xfId="12279" builtinId="8" hidden="1"/>
    <cellStyle name="超链接" xfId="12281" builtinId="8" hidden="1"/>
    <cellStyle name="超链接" xfId="12283" builtinId="8" hidden="1"/>
    <cellStyle name="超链接" xfId="12285" builtinId="8" hidden="1"/>
    <cellStyle name="超链接" xfId="12287" builtinId="8" hidden="1"/>
    <cellStyle name="超链接" xfId="12289" builtinId="8" hidden="1"/>
    <cellStyle name="超链接" xfId="12291" builtinId="8" hidden="1"/>
    <cellStyle name="超链接" xfId="12293" builtinId="8" hidden="1"/>
    <cellStyle name="超链接" xfId="12295" builtinId="8" hidden="1"/>
    <cellStyle name="超链接" xfId="12297" builtinId="8" hidden="1"/>
    <cellStyle name="超链接" xfId="12299" builtinId="8" hidden="1"/>
    <cellStyle name="超链接" xfId="12301" builtinId="8" hidden="1"/>
    <cellStyle name="超链接" xfId="12303" builtinId="8" hidden="1"/>
    <cellStyle name="超链接" xfId="12305" builtinId="8" hidden="1"/>
    <cellStyle name="超链接" xfId="12307" builtinId="8" hidden="1"/>
    <cellStyle name="超链接" xfId="12309" builtinId="8" hidden="1"/>
    <cellStyle name="超链接" xfId="12311" builtinId="8" hidden="1"/>
    <cellStyle name="超链接" xfId="12313" builtinId="8" hidden="1"/>
    <cellStyle name="超链接" xfId="12315" builtinId="8" hidden="1"/>
    <cellStyle name="超链接" xfId="12317" builtinId="8" hidden="1"/>
    <cellStyle name="超链接" xfId="12319" builtinId="8" hidden="1"/>
    <cellStyle name="超链接" xfId="12321" builtinId="8" hidden="1"/>
    <cellStyle name="超链接" xfId="12323" builtinId="8" hidden="1"/>
    <cellStyle name="超链接" xfId="12325" builtinId="8" hidden="1"/>
    <cellStyle name="超链接" xfId="12327" builtinId="8" hidden="1"/>
    <cellStyle name="超链接" xfId="12329" builtinId="8" hidden="1"/>
    <cellStyle name="超链接" xfId="12331" builtinId="8" hidden="1"/>
    <cellStyle name="超链接" xfId="12333" builtinId="8" hidden="1"/>
    <cellStyle name="超链接" xfId="12335" builtinId="8" hidden="1"/>
    <cellStyle name="超链接" xfId="12337" builtinId="8" hidden="1"/>
    <cellStyle name="超链接" xfId="12339" builtinId="8" hidden="1"/>
    <cellStyle name="超链接" xfId="12341" builtinId="8" hidden="1"/>
    <cellStyle name="超链接" xfId="12343" builtinId="8" hidden="1"/>
    <cellStyle name="超链接" xfId="12345" builtinId="8" hidden="1"/>
    <cellStyle name="超链接" xfId="12347" builtinId="8" hidden="1"/>
    <cellStyle name="超链接" xfId="12349" builtinId="8" hidden="1"/>
    <cellStyle name="超链接" xfId="12351" builtinId="8" hidden="1"/>
    <cellStyle name="超链接" xfId="12353" builtinId="8" hidden="1"/>
    <cellStyle name="超链接" xfId="12355" builtinId="8" hidden="1"/>
    <cellStyle name="超链接" xfId="12357" builtinId="8" hidden="1"/>
    <cellStyle name="超链接" xfId="12359" builtinId="8" hidden="1"/>
    <cellStyle name="超链接" xfId="12361" builtinId="8" hidden="1"/>
    <cellStyle name="超链接" xfId="12363" builtinId="8" hidden="1"/>
    <cellStyle name="超链接" xfId="12365" builtinId="8" hidden="1"/>
    <cellStyle name="超链接" xfId="12367" builtinId="8" hidden="1"/>
    <cellStyle name="超链接" xfId="12369" builtinId="8" hidden="1"/>
    <cellStyle name="超链接" xfId="12371" builtinId="8" hidden="1"/>
    <cellStyle name="超链接" xfId="12373" builtinId="8" hidden="1"/>
    <cellStyle name="超链接" xfId="12375" builtinId="8" hidden="1"/>
    <cellStyle name="超链接" xfId="12377" builtinId="8" hidden="1"/>
    <cellStyle name="超链接" xfId="12379" builtinId="8" hidden="1"/>
    <cellStyle name="超链接" xfId="12381" builtinId="8" hidden="1"/>
    <cellStyle name="超链接" xfId="12383" builtinId="8" hidden="1"/>
    <cellStyle name="超链接" xfId="12385" builtinId="8" hidden="1"/>
    <cellStyle name="超链接" xfId="12387" builtinId="8" hidden="1"/>
    <cellStyle name="超链接" xfId="12389" builtinId="8" hidden="1"/>
    <cellStyle name="超链接" xfId="12391" builtinId="8" hidden="1"/>
    <cellStyle name="超链接" xfId="12393" builtinId="8" hidden="1"/>
    <cellStyle name="超链接" xfId="12395" builtinId="8" hidden="1"/>
    <cellStyle name="超链接" xfId="12397" builtinId="8" hidden="1"/>
    <cellStyle name="超链接" xfId="12399" builtinId="8" hidden="1"/>
    <cellStyle name="超链接" xfId="12401" builtinId="8" hidden="1"/>
    <cellStyle name="超链接" xfId="12403" builtinId="8" hidden="1"/>
    <cellStyle name="超链接" xfId="12405" builtinId="8" hidden="1"/>
    <cellStyle name="超链接" xfId="12407" builtinId="8" hidden="1"/>
    <cellStyle name="超链接" xfId="12409" builtinId="8" hidden="1"/>
    <cellStyle name="超链接" xfId="12411" builtinId="8" hidden="1"/>
    <cellStyle name="超链接" xfId="12413" builtinId="8" hidden="1"/>
    <cellStyle name="超链接" xfId="12415" builtinId="8" hidden="1"/>
    <cellStyle name="超链接" xfId="12417" builtinId="8" hidden="1"/>
    <cellStyle name="超链接" xfId="12419" builtinId="8" hidden="1"/>
    <cellStyle name="超链接" xfId="12421" builtinId="8" hidden="1"/>
    <cellStyle name="超链接" xfId="12423" builtinId="8" hidden="1"/>
    <cellStyle name="超链接" xfId="12425" builtinId="8" hidden="1"/>
    <cellStyle name="超链接" xfId="12427" builtinId="8" hidden="1"/>
    <cellStyle name="超链接" xfId="12429" builtinId="8" hidden="1"/>
    <cellStyle name="超链接" xfId="12431" builtinId="8" hidden="1"/>
    <cellStyle name="超链接" xfId="12433" builtinId="8" hidden="1"/>
    <cellStyle name="超链接" xfId="12435" builtinId="8" hidden="1"/>
    <cellStyle name="超链接" xfId="12437" builtinId="8" hidden="1"/>
    <cellStyle name="超链接" xfId="12439" builtinId="8" hidden="1"/>
    <cellStyle name="超链接" xfId="12441" builtinId="8" hidden="1"/>
    <cellStyle name="超链接" xfId="12443" builtinId="8" hidden="1"/>
    <cellStyle name="超链接" xfId="12445" builtinId="8" hidden="1"/>
    <cellStyle name="超链接" xfId="12447" builtinId="8" hidden="1"/>
    <cellStyle name="超链接" xfId="12449" builtinId="8" hidden="1"/>
    <cellStyle name="超链接" xfId="12451" builtinId="8" hidden="1"/>
    <cellStyle name="超链接" xfId="12453" builtinId="8" hidden="1"/>
    <cellStyle name="超链接" xfId="12455" builtinId="8" hidden="1"/>
    <cellStyle name="超链接" xfId="12457" builtinId="8" hidden="1"/>
    <cellStyle name="超链接" xfId="12459" builtinId="8" hidden="1"/>
    <cellStyle name="超链接" xfId="12461" builtinId="8" hidden="1"/>
    <cellStyle name="超链接" xfId="12463" builtinId="8" hidden="1"/>
    <cellStyle name="超链接" xfId="12465" builtinId="8" hidden="1"/>
    <cellStyle name="超链接" xfId="12467" builtinId="8" hidden="1"/>
    <cellStyle name="超链接" xfId="12469" builtinId="8" hidden="1"/>
    <cellStyle name="超链接" xfId="12471" builtinId="8" hidden="1"/>
    <cellStyle name="超链接" xfId="12473" builtinId="8" hidden="1"/>
    <cellStyle name="超链接" xfId="12475" builtinId="8" hidden="1"/>
    <cellStyle name="超链接" xfId="12477" builtinId="8" hidden="1"/>
    <cellStyle name="超链接" xfId="12479" builtinId="8" hidden="1"/>
    <cellStyle name="超链接" xfId="12481" builtinId="8" hidden="1"/>
    <cellStyle name="超链接" xfId="12483" builtinId="8" hidden="1"/>
    <cellStyle name="超链接" xfId="12485" builtinId="8" hidden="1"/>
    <cellStyle name="超链接" xfId="12487" builtinId="8" hidden="1"/>
    <cellStyle name="超链接" xfId="12489" builtinId="8" hidden="1"/>
    <cellStyle name="超链接" xfId="12491" builtinId="8" hidden="1"/>
    <cellStyle name="超链接" xfId="12493" builtinId="8" hidden="1"/>
    <cellStyle name="超链接" xfId="12495" builtinId="8" hidden="1"/>
    <cellStyle name="超链接" xfId="12497" builtinId="8" hidden="1"/>
    <cellStyle name="超链接" xfId="12499" builtinId="8" hidden="1"/>
    <cellStyle name="超链接" xfId="12501" builtinId="8" hidden="1"/>
    <cellStyle name="超链接" xfId="12503" builtinId="8" hidden="1"/>
    <cellStyle name="超链接" xfId="12505" builtinId="8" hidden="1"/>
    <cellStyle name="超链接" xfId="12507" builtinId="8" hidden="1"/>
    <cellStyle name="超链接" xfId="12509" builtinId="8" hidden="1"/>
    <cellStyle name="超链接" xfId="12511" builtinId="8" hidden="1"/>
    <cellStyle name="超链接" xfId="12513" builtinId="8" hidden="1"/>
    <cellStyle name="超链接" xfId="12515" builtinId="8" hidden="1"/>
    <cellStyle name="超链接" xfId="12517" builtinId="8" hidden="1"/>
    <cellStyle name="超链接" xfId="12519" builtinId="8" hidden="1"/>
    <cellStyle name="超链接" xfId="12521" builtinId="8" hidden="1"/>
    <cellStyle name="超链接" xfId="12523" builtinId="8" hidden="1"/>
    <cellStyle name="超链接" xfId="12525" builtinId="8" hidden="1"/>
    <cellStyle name="超链接" xfId="12527" builtinId="8" hidden="1"/>
    <cellStyle name="超链接" xfId="12529" builtinId="8" hidden="1"/>
    <cellStyle name="超链接" xfId="12531" builtinId="8" hidden="1"/>
    <cellStyle name="超链接" xfId="12533" builtinId="8" hidden="1"/>
    <cellStyle name="超链接" xfId="12535" builtinId="8" hidden="1"/>
    <cellStyle name="超链接" xfId="12537" builtinId="8" hidden="1"/>
    <cellStyle name="超链接" xfId="12539" builtinId="8" hidden="1"/>
    <cellStyle name="超链接" xfId="12541" builtinId="8" hidden="1"/>
    <cellStyle name="超链接" xfId="12543" builtinId="8" hidden="1"/>
    <cellStyle name="超链接" xfId="12545" builtinId="8" hidden="1"/>
    <cellStyle name="超链接" xfId="12547" builtinId="8" hidden="1"/>
    <cellStyle name="超链接" xfId="12549" builtinId="8" hidden="1"/>
    <cellStyle name="超链接" xfId="12551" builtinId="8" hidden="1"/>
    <cellStyle name="超链接" xfId="12553" builtinId="8" hidden="1"/>
    <cellStyle name="超链接" xfId="12555" builtinId="8" hidden="1"/>
    <cellStyle name="超链接" xfId="12557" builtinId="8" hidden="1"/>
    <cellStyle name="超链接" xfId="12559" builtinId="8" hidden="1"/>
    <cellStyle name="超链接" xfId="12561" builtinId="8" hidden="1"/>
    <cellStyle name="超链接" xfId="12563" builtinId="8" hidden="1"/>
    <cellStyle name="超链接" xfId="12565" builtinId="8" hidden="1"/>
    <cellStyle name="超链接" xfId="12567" builtinId="8" hidden="1"/>
    <cellStyle name="超链接" xfId="12569" builtinId="8" hidden="1"/>
    <cellStyle name="超链接" xfId="12571" builtinId="8" hidden="1"/>
    <cellStyle name="超链接" xfId="12573" builtinId="8" hidden="1"/>
    <cellStyle name="超链接" xfId="12575" builtinId="8" hidden="1"/>
    <cellStyle name="超链接" xfId="12577" builtinId="8" hidden="1"/>
    <cellStyle name="超链接" xfId="12579" builtinId="8" hidden="1"/>
    <cellStyle name="超链接" xfId="12581" builtinId="8" hidden="1"/>
    <cellStyle name="超链接" xfId="12583" builtinId="8" hidden="1"/>
    <cellStyle name="超链接" xfId="12585" builtinId="8" hidden="1"/>
    <cellStyle name="超链接" xfId="12587" builtinId="8" hidden="1"/>
    <cellStyle name="超链接" xfId="12589" builtinId="8" hidden="1"/>
    <cellStyle name="超链接" xfId="12591" builtinId="8" hidden="1"/>
    <cellStyle name="超链接" xfId="12593" builtinId="8" hidden="1"/>
    <cellStyle name="超链接" xfId="12595" builtinId="8" hidden="1"/>
    <cellStyle name="超链接" xfId="12597" builtinId="8" hidden="1"/>
    <cellStyle name="超链接" xfId="12599" builtinId="8" hidden="1"/>
    <cellStyle name="超链接" xfId="12601" builtinId="8" hidden="1"/>
    <cellStyle name="超链接" xfId="12603" builtinId="8" hidden="1"/>
    <cellStyle name="超链接" xfId="12605" builtinId="8" hidden="1"/>
    <cellStyle name="超链接" xfId="12607" builtinId="8" hidden="1"/>
    <cellStyle name="超链接" xfId="12609" builtinId="8" hidden="1"/>
    <cellStyle name="超链接" xfId="12611" builtinId="8" hidden="1"/>
    <cellStyle name="超链接" xfId="12613" builtinId="8" hidden="1"/>
    <cellStyle name="超链接" xfId="12615" builtinId="8" hidden="1"/>
    <cellStyle name="超链接" xfId="12617" builtinId="8" hidden="1"/>
    <cellStyle name="超链接" xfId="12619" builtinId="8" hidden="1"/>
    <cellStyle name="超链接" xfId="12621" builtinId="8" hidden="1"/>
    <cellStyle name="超链接" xfId="12623" builtinId="8" hidden="1"/>
    <cellStyle name="超链接" xfId="12625" builtinId="8" hidden="1"/>
    <cellStyle name="超链接" xfId="12627" builtinId="8" hidden="1"/>
    <cellStyle name="超链接" xfId="12629" builtinId="8" hidden="1"/>
    <cellStyle name="超链接" xfId="12631" builtinId="8" hidden="1"/>
    <cellStyle name="超链接" xfId="12633" builtinId="8" hidden="1"/>
    <cellStyle name="超链接" xfId="12635" builtinId="8" hidden="1"/>
    <cellStyle name="超链接" xfId="12637" builtinId="8" hidden="1"/>
    <cellStyle name="超链接" xfId="12639" builtinId="8" hidden="1"/>
    <cellStyle name="超链接" xfId="12641" builtinId="8" hidden="1"/>
    <cellStyle name="超链接" xfId="12643" builtinId="8" hidden="1"/>
    <cellStyle name="超链接" xfId="12645" builtinId="8" hidden="1"/>
    <cellStyle name="超链接" xfId="12647" builtinId="8" hidden="1"/>
    <cellStyle name="超链接" xfId="12649" builtinId="8" hidden="1"/>
    <cellStyle name="超链接" xfId="12651" builtinId="8" hidden="1"/>
    <cellStyle name="超链接" xfId="12653" builtinId="8" hidden="1"/>
    <cellStyle name="超链接" xfId="12655" builtinId="8" hidden="1"/>
    <cellStyle name="超链接" xfId="12657" builtinId="8" hidden="1"/>
    <cellStyle name="超链接" xfId="12659" builtinId="8" hidden="1"/>
    <cellStyle name="超链接" xfId="12661" builtinId="8" hidden="1"/>
    <cellStyle name="超链接" xfId="12663" builtinId="8" hidden="1"/>
    <cellStyle name="超链接" xfId="12665" builtinId="8" hidden="1"/>
    <cellStyle name="超链接" xfId="12667" builtinId="8" hidden="1"/>
    <cellStyle name="超链接" xfId="12669" builtinId="8" hidden="1"/>
    <cellStyle name="超链接" xfId="12671" builtinId="8" hidden="1"/>
    <cellStyle name="超链接" xfId="12673" builtinId="8" hidden="1"/>
    <cellStyle name="超链接" xfId="12675" builtinId="8" hidden="1"/>
    <cellStyle name="超链接" xfId="12677" builtinId="8" hidden="1"/>
    <cellStyle name="超链接" xfId="12679" builtinId="8" hidden="1"/>
    <cellStyle name="超链接" xfId="12681" builtinId="8" hidden="1"/>
    <cellStyle name="超链接" xfId="12683" builtinId="8" hidden="1"/>
    <cellStyle name="超链接" xfId="12685" builtinId="8" hidden="1"/>
    <cellStyle name="超链接" xfId="12687" builtinId="8" hidden="1"/>
    <cellStyle name="超链接" xfId="12689" builtinId="8" hidden="1"/>
    <cellStyle name="超链接" xfId="12691" builtinId="8" hidden="1"/>
    <cellStyle name="超链接" xfId="12693" builtinId="8" hidden="1"/>
    <cellStyle name="超链接" xfId="12695" builtinId="8" hidden="1"/>
    <cellStyle name="超链接" xfId="12697" builtinId="8" hidden="1"/>
    <cellStyle name="超链接" xfId="12699" builtinId="8" hidden="1"/>
    <cellStyle name="超链接" xfId="12701" builtinId="8" hidden="1"/>
    <cellStyle name="超链接" xfId="12703" builtinId="8" hidden="1"/>
    <cellStyle name="超链接" xfId="12705" builtinId="8" hidden="1"/>
    <cellStyle name="超链接" xfId="12707" builtinId="8" hidden="1"/>
    <cellStyle name="超链接" xfId="12709" builtinId="8" hidden="1"/>
    <cellStyle name="超链接" xfId="12711" builtinId="8" hidden="1"/>
    <cellStyle name="超链接" xfId="12713" builtinId="8" hidden="1"/>
    <cellStyle name="超链接" xfId="12715" builtinId="8" hidden="1"/>
    <cellStyle name="超链接" xfId="12717" builtinId="8" hidden="1"/>
    <cellStyle name="超链接" xfId="12719" builtinId="8" hidden="1"/>
    <cellStyle name="超链接" xfId="12721" builtinId="8" hidden="1"/>
    <cellStyle name="超链接" xfId="12723" builtinId="8" hidden="1"/>
    <cellStyle name="超链接" xfId="12725" builtinId="8" hidden="1"/>
    <cellStyle name="超链接" xfId="12727" builtinId="8" hidden="1"/>
    <cellStyle name="超链接" xfId="12729" builtinId="8" hidden="1"/>
    <cellStyle name="超链接" xfId="12731" builtinId="8" hidden="1"/>
    <cellStyle name="超链接" xfId="12733" builtinId="8" hidden="1"/>
    <cellStyle name="超链接" xfId="12735" builtinId="8" hidden="1"/>
    <cellStyle name="超链接" xfId="12737" builtinId="8" hidden="1"/>
    <cellStyle name="超链接" xfId="12739" builtinId="8" hidden="1"/>
    <cellStyle name="超链接" xfId="12741" builtinId="8" hidden="1"/>
    <cellStyle name="超链接" xfId="12743" builtinId="8" hidden="1"/>
    <cellStyle name="超链接" xfId="12745" builtinId="8" hidden="1"/>
    <cellStyle name="超链接" xfId="12747" builtinId="8" hidden="1"/>
    <cellStyle name="超链接" xfId="12749" builtinId="8" hidden="1"/>
    <cellStyle name="超链接" xfId="12751" builtinId="8" hidden="1"/>
    <cellStyle name="超链接" xfId="12753" builtinId="8" hidden="1"/>
    <cellStyle name="超链接" xfId="12755" builtinId="8" hidden="1"/>
    <cellStyle name="超链接" xfId="12757" builtinId="8" hidden="1"/>
    <cellStyle name="超链接" xfId="12759" builtinId="8" hidden="1"/>
    <cellStyle name="超链接" xfId="12761" builtinId="8" hidden="1"/>
    <cellStyle name="超链接" xfId="12763" builtinId="8" hidden="1"/>
    <cellStyle name="超链接" xfId="12765" builtinId="8" hidden="1"/>
    <cellStyle name="超链接" xfId="12767" builtinId="8" hidden="1"/>
    <cellStyle name="超链接" xfId="12769" builtinId="8" hidden="1"/>
    <cellStyle name="超链接" xfId="12771" builtinId="8" hidden="1"/>
    <cellStyle name="超链接" xfId="12773" builtinId="8" hidden="1"/>
    <cellStyle name="超链接" xfId="12775" builtinId="8" hidden="1"/>
    <cellStyle name="超链接" xfId="12777" builtinId="8" hidden="1"/>
    <cellStyle name="超链接" xfId="12779" builtinId="8" hidden="1"/>
    <cellStyle name="超链接" xfId="12781" builtinId="8" hidden="1"/>
    <cellStyle name="超链接" xfId="12783" builtinId="8" hidden="1"/>
    <cellStyle name="超链接" xfId="12785" builtinId="8" hidden="1"/>
    <cellStyle name="超链接" xfId="12787" builtinId="8" hidden="1"/>
    <cellStyle name="超链接" xfId="12789" builtinId="8" hidden="1"/>
    <cellStyle name="超链接" xfId="12791" builtinId="8" hidden="1"/>
    <cellStyle name="超链接" xfId="12793" builtinId="8" hidden="1"/>
    <cellStyle name="超链接" xfId="12795" builtinId="8" hidden="1"/>
    <cellStyle name="超链接" xfId="12797" builtinId="8" hidden="1"/>
    <cellStyle name="超链接" xfId="12799" builtinId="8" hidden="1"/>
    <cellStyle name="超链接" xfId="12801" builtinId="8" hidden="1"/>
    <cellStyle name="超链接" xfId="12803" builtinId="8" hidden="1"/>
    <cellStyle name="超链接" xfId="12805" builtinId="8" hidden="1"/>
    <cellStyle name="超链接" xfId="12807" builtinId="8" hidden="1"/>
    <cellStyle name="超链接" xfId="12809" builtinId="8" hidden="1"/>
    <cellStyle name="超链接" xfId="12811" builtinId="8" hidden="1"/>
    <cellStyle name="超链接" xfId="12813" builtinId="8" hidden="1"/>
    <cellStyle name="超链接" xfId="12815" builtinId="8" hidden="1"/>
    <cellStyle name="超链接" xfId="12817" builtinId="8" hidden="1"/>
    <cellStyle name="超链接" xfId="12819" builtinId="8" hidden="1"/>
    <cellStyle name="超链接" xfId="12821" builtinId="8" hidden="1"/>
    <cellStyle name="超链接" xfId="12823" builtinId="8" hidden="1"/>
    <cellStyle name="超链接" xfId="12825" builtinId="8" hidden="1"/>
    <cellStyle name="超链接" xfId="12827" builtinId="8" hidden="1"/>
    <cellStyle name="超链接" xfId="12829" builtinId="8" hidden="1"/>
    <cellStyle name="超链接" xfId="12831" builtinId="8" hidden="1"/>
    <cellStyle name="超链接" xfId="12833" builtinId="8" hidden="1"/>
    <cellStyle name="超链接" xfId="12835" builtinId="8" hidden="1"/>
    <cellStyle name="超链接" xfId="12837" builtinId="8" hidden="1"/>
    <cellStyle name="超链接" xfId="12839" builtinId="8" hidden="1"/>
    <cellStyle name="超链接" xfId="12841" builtinId="8" hidden="1"/>
    <cellStyle name="超链接" xfId="12843" builtinId="8" hidden="1"/>
    <cellStyle name="超链接" xfId="12845" builtinId="8" hidden="1"/>
    <cellStyle name="超链接" xfId="12847" builtinId="8" hidden="1"/>
    <cellStyle name="超链接" xfId="12849" builtinId="8" hidden="1"/>
    <cellStyle name="超链接" xfId="12851" builtinId="8" hidden="1"/>
    <cellStyle name="超链接" xfId="12853" builtinId="8" hidden="1"/>
    <cellStyle name="超链接" xfId="12855" builtinId="8" hidden="1"/>
    <cellStyle name="超链接" xfId="12857" builtinId="8" hidden="1"/>
    <cellStyle name="超链接" xfId="12859" builtinId="8" hidden="1"/>
    <cellStyle name="超链接" xfId="12861" builtinId="8" hidden="1"/>
    <cellStyle name="超链接" xfId="12863" builtinId="8" hidden="1"/>
    <cellStyle name="超链接" xfId="12865" builtinId="8" hidden="1"/>
    <cellStyle name="超链接" xfId="12867" builtinId="8" hidden="1"/>
    <cellStyle name="超链接" xfId="12869" builtinId="8" hidden="1"/>
    <cellStyle name="超链接" xfId="12871" builtinId="8" hidden="1"/>
    <cellStyle name="超链接" xfId="12873" builtinId="8" hidden="1"/>
    <cellStyle name="超链接" xfId="12875" builtinId="8" hidden="1"/>
    <cellStyle name="超链接" xfId="12877" builtinId="8" hidden="1"/>
    <cellStyle name="超链接" xfId="12879" builtinId="8" hidden="1"/>
    <cellStyle name="超链接" xfId="12881" builtinId="8" hidden="1"/>
    <cellStyle name="超链接" xfId="12883" builtinId="8" hidden="1"/>
    <cellStyle name="超链接" xfId="12885" builtinId="8" hidden="1"/>
    <cellStyle name="超链接" xfId="12887" builtinId="8" hidden="1"/>
    <cellStyle name="超链接" xfId="12889" builtinId="8" hidden="1"/>
    <cellStyle name="超链接" xfId="12891" builtinId="8" hidden="1"/>
    <cellStyle name="超链接" xfId="12893" builtinId="8" hidden="1"/>
    <cellStyle name="超链接" xfId="12895" builtinId="8" hidden="1"/>
    <cellStyle name="超链接" xfId="12897" builtinId="8" hidden="1"/>
    <cellStyle name="超链接" xfId="12899" builtinId="8" hidden="1"/>
    <cellStyle name="超链接" xfId="12901" builtinId="8" hidden="1"/>
    <cellStyle name="超链接" xfId="12903" builtinId="8" hidden="1"/>
    <cellStyle name="超链接" xfId="12905" builtinId="8" hidden="1"/>
    <cellStyle name="超链接" xfId="12907" builtinId="8" hidden="1"/>
    <cellStyle name="超链接" xfId="12909" builtinId="8" hidden="1"/>
    <cellStyle name="超链接" xfId="12911" builtinId="8" hidden="1"/>
    <cellStyle name="超链接" xfId="12913" builtinId="8" hidden="1"/>
    <cellStyle name="超链接" xfId="12915" builtinId="8" hidden="1"/>
    <cellStyle name="超链接" xfId="12917" builtinId="8" hidden="1"/>
    <cellStyle name="超链接" xfId="12919" builtinId="8" hidden="1"/>
    <cellStyle name="超链接" xfId="12921" builtinId="8" hidden="1"/>
    <cellStyle name="超链接" xfId="12923" builtinId="8" hidden="1"/>
    <cellStyle name="超链接" xfId="12925" builtinId="8" hidden="1"/>
    <cellStyle name="超链接" xfId="12927" builtinId="8" hidden="1"/>
    <cellStyle name="超链接" xfId="12929" builtinId="8" hidden="1"/>
    <cellStyle name="超链接" xfId="12931" builtinId="8" hidden="1"/>
    <cellStyle name="超链接" xfId="12933" builtinId="8" hidden="1"/>
    <cellStyle name="超链接" xfId="12935" builtinId="8" hidden="1"/>
    <cellStyle name="超链接" xfId="12937" builtinId="8" hidden="1"/>
    <cellStyle name="超链接" xfId="12939" builtinId="8" hidden="1"/>
    <cellStyle name="超链接" xfId="12941" builtinId="8" hidden="1"/>
    <cellStyle name="超链接" xfId="12943" builtinId="8" hidden="1"/>
    <cellStyle name="超链接" xfId="12945" builtinId="8" hidden="1"/>
    <cellStyle name="超链接" xfId="12947" builtinId="8" hidden="1"/>
    <cellStyle name="超链接" xfId="12949" builtinId="8" hidden="1"/>
    <cellStyle name="超链接" xfId="12951" builtinId="8" hidden="1"/>
    <cellStyle name="超链接" xfId="12953" builtinId="8" hidden="1"/>
    <cellStyle name="超链接" xfId="12955" builtinId="8" hidden="1"/>
    <cellStyle name="超链接" xfId="12957" builtinId="8" hidden="1"/>
    <cellStyle name="超链接" xfId="12959" builtinId="8" hidden="1"/>
    <cellStyle name="超链接" xfId="12961" builtinId="8" hidden="1"/>
    <cellStyle name="超链接" xfId="12963" builtinId="8" hidden="1"/>
    <cellStyle name="超链接" xfId="12965" builtinId="8" hidden="1"/>
    <cellStyle name="超链接" xfId="12967" builtinId="8" hidden="1"/>
    <cellStyle name="超链接" xfId="12969" builtinId="8" hidden="1"/>
    <cellStyle name="超链接" xfId="12971" builtinId="8" hidden="1"/>
    <cellStyle name="超链接" xfId="12973" builtinId="8" hidden="1"/>
    <cellStyle name="超链接" xfId="12975" builtinId="8" hidden="1"/>
    <cellStyle name="超链接" xfId="12977" builtinId="8" hidden="1"/>
    <cellStyle name="超链接" xfId="12979" builtinId="8" hidden="1"/>
    <cellStyle name="超链接" xfId="12981" builtinId="8" hidden="1"/>
    <cellStyle name="超链接" xfId="12983" builtinId="8" hidden="1"/>
    <cellStyle name="超链接" xfId="12985" builtinId="8" hidden="1"/>
    <cellStyle name="超链接" xfId="12987" builtinId="8" hidden="1"/>
    <cellStyle name="超链接" xfId="12989" builtinId="8" hidden="1"/>
    <cellStyle name="超链接" xfId="12991" builtinId="8" hidden="1"/>
    <cellStyle name="超链接" xfId="12993" builtinId="8" hidden="1"/>
    <cellStyle name="超链接" xfId="12995" builtinId="8" hidden="1"/>
    <cellStyle name="超链接" xfId="12997" builtinId="8" hidden="1"/>
    <cellStyle name="超链接" xfId="12999" builtinId="8" hidden="1"/>
    <cellStyle name="超链接" xfId="13001" builtinId="8" hidden="1"/>
    <cellStyle name="超链接" xfId="13003" builtinId="8" hidden="1"/>
    <cellStyle name="超链接" xfId="13005" builtinId="8" hidden="1"/>
    <cellStyle name="超链接" xfId="13007" builtinId="8" hidden="1"/>
    <cellStyle name="超链接" xfId="13009" builtinId="8" hidden="1"/>
    <cellStyle name="超链接" xfId="13011" builtinId="8" hidden="1"/>
    <cellStyle name="超链接" xfId="13013" builtinId="8" hidden="1"/>
    <cellStyle name="超链接" xfId="13015" builtinId="8" hidden="1"/>
    <cellStyle name="超链接" xfId="13017" builtinId="8" hidden="1"/>
    <cellStyle name="超链接" xfId="13019" builtinId="8" hidden="1"/>
    <cellStyle name="超链接" xfId="13021" builtinId="8" hidden="1"/>
    <cellStyle name="超链接" xfId="13023" builtinId="8" hidden="1"/>
    <cellStyle name="超链接" xfId="13025" builtinId="8" hidden="1"/>
    <cellStyle name="超链接" xfId="13027" builtinId="8" hidden="1"/>
    <cellStyle name="超链接" xfId="13029" builtinId="8" hidden="1"/>
    <cellStyle name="超链接" xfId="13031" builtinId="8" hidden="1"/>
    <cellStyle name="超链接" xfId="13033" builtinId="8" hidden="1"/>
    <cellStyle name="超链接" xfId="13035" builtinId="8" hidden="1"/>
    <cellStyle name="超链接" xfId="13037" builtinId="8" hidden="1"/>
    <cellStyle name="超链接" xfId="13039" builtinId="8" hidden="1"/>
    <cellStyle name="超链接" xfId="13041" builtinId="8" hidden="1"/>
    <cellStyle name="超链接" xfId="13043" builtinId="8" hidden="1"/>
    <cellStyle name="超链接" xfId="13045" builtinId="8" hidden="1"/>
    <cellStyle name="超链接" xfId="13047" builtinId="8" hidden="1"/>
    <cellStyle name="超链接" xfId="13049" builtinId="8" hidden="1"/>
    <cellStyle name="超链接" xfId="13051" builtinId="8" hidden="1"/>
    <cellStyle name="超链接" xfId="13053" builtinId="8" hidden="1"/>
    <cellStyle name="超链接" xfId="13055" builtinId="8" hidden="1"/>
    <cellStyle name="超链接" xfId="13057" builtinId="8" hidden="1"/>
    <cellStyle name="超链接" xfId="13059" builtinId="8" hidden="1"/>
    <cellStyle name="超链接" xfId="13061" builtinId="8" hidden="1"/>
    <cellStyle name="超链接" xfId="13063" builtinId="8" hidden="1"/>
    <cellStyle name="超链接" xfId="13065" builtinId="8" hidden="1"/>
    <cellStyle name="超链接" xfId="13067" builtinId="8" hidden="1"/>
    <cellStyle name="超链接" xfId="13069" builtinId="8" hidden="1"/>
    <cellStyle name="超链接" xfId="13071" builtinId="8" hidden="1"/>
    <cellStyle name="超链接" xfId="13073" builtinId="8" hidden="1"/>
    <cellStyle name="超链接" xfId="13075" builtinId="8" hidden="1"/>
    <cellStyle name="超链接" xfId="13077" builtinId="8" hidden="1"/>
    <cellStyle name="超链接" xfId="13079" builtinId="8" hidden="1"/>
    <cellStyle name="超链接" xfId="13081" builtinId="8" hidden="1"/>
    <cellStyle name="超链接" xfId="13083" builtinId="8" hidden="1"/>
    <cellStyle name="超链接" xfId="13085" builtinId="8" hidden="1"/>
    <cellStyle name="超链接" xfId="13087" builtinId="8" hidden="1"/>
    <cellStyle name="超链接" xfId="13089" builtinId="8" hidden="1"/>
    <cellStyle name="超链接" xfId="13091" builtinId="8" hidden="1"/>
    <cellStyle name="超链接" xfId="13093" builtinId="8" hidden="1"/>
    <cellStyle name="超链接" xfId="13095" builtinId="8" hidden="1"/>
    <cellStyle name="超链接" xfId="13097" builtinId="8" hidden="1"/>
    <cellStyle name="超链接" xfId="13099" builtinId="8" hidden="1"/>
    <cellStyle name="超链接" xfId="13101" builtinId="8" hidden="1"/>
    <cellStyle name="超链接" xfId="13103" builtinId="8" hidden="1"/>
    <cellStyle name="超链接" xfId="13105" builtinId="8" hidden="1"/>
    <cellStyle name="超链接" xfId="13107" builtinId="8" hidden="1"/>
    <cellStyle name="超链接" xfId="13109" builtinId="8" hidden="1"/>
    <cellStyle name="超链接" xfId="13111" builtinId="8" hidden="1"/>
    <cellStyle name="超链接" xfId="13113" builtinId="8" hidden="1"/>
    <cellStyle name="超链接" xfId="13115" builtinId="8" hidden="1"/>
    <cellStyle name="超链接" xfId="13117" builtinId="8" hidden="1"/>
    <cellStyle name="超链接" xfId="13119" builtinId="8" hidden="1"/>
    <cellStyle name="超链接" xfId="13121" builtinId="8" hidden="1"/>
    <cellStyle name="超链接" xfId="13123" builtinId="8" hidden="1"/>
    <cellStyle name="超链接" xfId="13125" builtinId="8" hidden="1"/>
    <cellStyle name="超链接" xfId="13127" builtinId="8" hidden="1"/>
    <cellStyle name="超链接" xfId="13129" builtinId="8" hidden="1"/>
    <cellStyle name="超链接" xfId="13131" builtinId="8" hidden="1"/>
    <cellStyle name="超链接" xfId="13133" builtinId="8" hidden="1"/>
    <cellStyle name="超链接" xfId="13135" builtinId="8" hidden="1"/>
    <cellStyle name="超链接" xfId="13137" builtinId="8" hidden="1"/>
    <cellStyle name="超链接" xfId="13139" builtinId="8" hidden="1"/>
    <cellStyle name="超链接" xfId="13141" builtinId="8" hidden="1"/>
    <cellStyle name="超链接" xfId="13143" builtinId="8" hidden="1"/>
    <cellStyle name="超链接" xfId="13145" builtinId="8" hidden="1"/>
    <cellStyle name="超链接" xfId="13147" builtinId="8" hidden="1"/>
    <cellStyle name="超链接" xfId="13149" builtinId="8" hidden="1"/>
    <cellStyle name="超链接" xfId="13151" builtinId="8" hidden="1"/>
    <cellStyle name="超链接" xfId="13153" builtinId="8" hidden="1"/>
    <cellStyle name="超链接" xfId="13155" builtinId="8" hidden="1"/>
    <cellStyle name="超链接" xfId="13157" builtinId="8" hidden="1"/>
    <cellStyle name="超链接" xfId="13159" builtinId="8" hidden="1"/>
    <cellStyle name="超链接" xfId="13161" builtinId="8" hidden="1"/>
    <cellStyle name="超链接" xfId="13163" builtinId="8" hidden="1"/>
    <cellStyle name="超链接" xfId="13165" builtinId="8" hidden="1"/>
    <cellStyle name="超链接" xfId="13167" builtinId="8" hidden="1"/>
    <cellStyle name="超链接" xfId="13169" builtinId="8" hidden="1"/>
    <cellStyle name="超链接" xfId="13171" builtinId="8" hidden="1"/>
    <cellStyle name="超链接" xfId="13173" builtinId="8" hidden="1"/>
    <cellStyle name="超链接" xfId="13175" builtinId="8" hidden="1"/>
    <cellStyle name="超链接" xfId="13177" builtinId="8" hidden="1"/>
    <cellStyle name="超链接" xfId="13179" builtinId="8" hidden="1"/>
    <cellStyle name="超链接" xfId="13181" builtinId="8" hidden="1"/>
    <cellStyle name="超链接" xfId="13183" builtinId="8" hidden="1"/>
    <cellStyle name="超链接" xfId="13185" builtinId="8" hidden="1"/>
    <cellStyle name="超链接" xfId="13187" builtinId="8" hidden="1"/>
    <cellStyle name="超链接" xfId="13189" builtinId="8" hidden="1"/>
    <cellStyle name="超链接" xfId="13191" builtinId="8" hidden="1"/>
    <cellStyle name="超链接" xfId="13193" builtinId="8" hidden="1"/>
    <cellStyle name="超链接" xfId="13195" builtinId="8" hidden="1"/>
    <cellStyle name="超链接" xfId="13197" builtinId="8" hidden="1"/>
    <cellStyle name="超链接" xfId="13199" builtinId="8" hidden="1"/>
    <cellStyle name="超链接" xfId="13201" builtinId="8" hidden="1"/>
    <cellStyle name="超链接" xfId="13203" builtinId="8" hidden="1"/>
    <cellStyle name="超链接" xfId="13205" builtinId="8" hidden="1"/>
    <cellStyle name="超链接" xfId="13207" builtinId="8" hidden="1"/>
    <cellStyle name="超链接" xfId="13209" builtinId="8" hidden="1"/>
    <cellStyle name="超链接" xfId="13211" builtinId="8" hidden="1"/>
    <cellStyle name="超链接" xfId="13213" builtinId="8" hidden="1"/>
    <cellStyle name="超链接" xfId="13215" builtinId="8" hidden="1"/>
    <cellStyle name="超链接" xfId="13217" builtinId="8" hidden="1"/>
    <cellStyle name="超链接" xfId="13219" builtinId="8" hidden="1"/>
    <cellStyle name="超链接" xfId="13221" builtinId="8" hidden="1"/>
    <cellStyle name="超链接" xfId="13223" builtinId="8" hidden="1"/>
    <cellStyle name="超链接" xfId="13225" builtinId="8" hidden="1"/>
    <cellStyle name="超链接" xfId="13227" builtinId="8" hidden="1"/>
    <cellStyle name="超链接" xfId="13229" builtinId="8" hidden="1"/>
    <cellStyle name="超链接" xfId="13231" builtinId="8" hidden="1"/>
    <cellStyle name="超链接" xfId="13233" builtinId="8" hidden="1"/>
    <cellStyle name="超链接" xfId="13235" builtinId="8" hidden="1"/>
    <cellStyle name="超链接" xfId="13237" builtinId="8" hidden="1"/>
    <cellStyle name="超链接" xfId="13239" builtinId="8" hidden="1"/>
    <cellStyle name="超链接" xfId="13241" builtinId="8" hidden="1"/>
    <cellStyle name="超链接" xfId="13243" builtinId="8" hidden="1"/>
    <cellStyle name="超链接" xfId="13245" builtinId="8" hidden="1"/>
    <cellStyle name="超链接" xfId="13247" builtinId="8" hidden="1"/>
    <cellStyle name="超链接" xfId="13249" builtinId="8" hidden="1"/>
    <cellStyle name="超链接" xfId="13251" builtinId="8" hidden="1"/>
    <cellStyle name="超链接" xfId="13253" builtinId="8" hidden="1"/>
    <cellStyle name="超链接" xfId="13255" builtinId="8" hidden="1"/>
    <cellStyle name="超链接" xfId="13257" builtinId="8" hidden="1"/>
    <cellStyle name="超链接" xfId="13259" builtinId="8" hidden="1"/>
    <cellStyle name="超链接" xfId="13261" builtinId="8" hidden="1"/>
    <cellStyle name="超链接" xfId="13263" builtinId="8" hidden="1"/>
    <cellStyle name="超链接" xfId="13265" builtinId="8" hidden="1"/>
    <cellStyle name="超链接" xfId="13267" builtinId="8" hidden="1"/>
    <cellStyle name="超链接" xfId="13269" builtinId="8" hidden="1"/>
    <cellStyle name="超链接" xfId="13271" builtinId="8" hidden="1"/>
    <cellStyle name="超链接" xfId="13273" builtinId="8" hidden="1"/>
    <cellStyle name="超链接" xfId="13275" builtinId="8" hidden="1"/>
    <cellStyle name="超链接" xfId="13277" builtinId="8" hidden="1"/>
    <cellStyle name="超链接" xfId="13279" builtinId="8" hidden="1"/>
    <cellStyle name="超链接" xfId="13281" builtinId="8" hidden="1"/>
    <cellStyle name="超链接" xfId="13283" builtinId="8" hidden="1"/>
    <cellStyle name="超链接" xfId="13285" builtinId="8" hidden="1"/>
    <cellStyle name="超链接" xfId="13287" builtinId="8" hidden="1"/>
    <cellStyle name="超链接" xfId="13289" builtinId="8" hidden="1"/>
    <cellStyle name="超链接" xfId="13291" builtinId="8" hidden="1"/>
    <cellStyle name="超链接" xfId="13293" builtinId="8" hidden="1"/>
    <cellStyle name="超链接" xfId="13295" builtinId="8" hidden="1"/>
    <cellStyle name="超链接" xfId="13297" builtinId="8" hidden="1"/>
    <cellStyle name="超链接" xfId="13299" builtinId="8" hidden="1"/>
    <cellStyle name="超链接" xfId="13301" builtinId="8" hidden="1"/>
    <cellStyle name="超链接" xfId="13303" builtinId="8" hidden="1"/>
    <cellStyle name="超链接" xfId="13305" builtinId="8" hidden="1"/>
    <cellStyle name="超链接" xfId="13307" builtinId="8" hidden="1"/>
    <cellStyle name="超链接" xfId="13309" builtinId="8" hidden="1"/>
    <cellStyle name="超链接" xfId="13311" builtinId="8" hidden="1"/>
    <cellStyle name="超链接" xfId="13313" builtinId="8" hidden="1"/>
    <cellStyle name="超链接" xfId="13315" builtinId="8" hidden="1"/>
    <cellStyle name="超链接" xfId="13317" builtinId="8" hidden="1"/>
    <cellStyle name="超链接" xfId="13319" builtinId="8" hidden="1"/>
    <cellStyle name="超链接" xfId="13321" builtinId="8" hidden="1"/>
    <cellStyle name="超链接" xfId="13323" builtinId="8" hidden="1"/>
    <cellStyle name="超链接" xfId="13325" builtinId="8" hidden="1"/>
    <cellStyle name="超链接" xfId="13327" builtinId="8" hidden="1"/>
    <cellStyle name="超链接" xfId="13329" builtinId="8" hidden="1"/>
    <cellStyle name="超链接" xfId="13331" builtinId="8" hidden="1"/>
    <cellStyle name="超链接" xfId="13333" builtinId="8" hidden="1"/>
    <cellStyle name="超链接" xfId="13335" builtinId="8" hidden="1"/>
    <cellStyle name="超链接" xfId="13337" builtinId="8" hidden="1"/>
    <cellStyle name="超链接" xfId="13339" builtinId="8" hidden="1"/>
    <cellStyle name="超链接" xfId="13341" builtinId="8" hidden="1"/>
    <cellStyle name="超链接" xfId="13343" builtinId="8" hidden="1"/>
    <cellStyle name="超链接" xfId="13345" builtinId="8" hidden="1"/>
    <cellStyle name="超链接" xfId="13347" builtinId="8" hidden="1"/>
    <cellStyle name="超链接" xfId="13349" builtinId="8" hidden="1"/>
    <cellStyle name="超链接" xfId="13351" builtinId="8" hidden="1"/>
    <cellStyle name="超链接" xfId="13353" builtinId="8" hidden="1"/>
    <cellStyle name="超链接" xfId="13355" builtinId="8" hidden="1"/>
    <cellStyle name="超链接" xfId="13357" builtinId="8" hidden="1"/>
    <cellStyle name="超链接" xfId="13359" builtinId="8" hidden="1"/>
    <cellStyle name="超链接" xfId="13361" builtinId="8" hidden="1"/>
    <cellStyle name="超链接" xfId="13363" builtinId="8" hidden="1"/>
    <cellStyle name="超链接" xfId="13365" builtinId="8" hidden="1"/>
    <cellStyle name="超链接" xfId="13367" builtinId="8" hidden="1"/>
    <cellStyle name="超链接" xfId="13369" builtinId="8" hidden="1"/>
    <cellStyle name="超链接" xfId="13371" builtinId="8" hidden="1"/>
    <cellStyle name="超链接" xfId="13373" builtinId="8" hidden="1"/>
    <cellStyle name="超链接" xfId="13375" builtinId="8" hidden="1"/>
    <cellStyle name="超链接" xfId="13377" builtinId="8" hidden="1"/>
    <cellStyle name="超链接" xfId="13379" builtinId="8" hidden="1"/>
    <cellStyle name="超链接" xfId="13381" builtinId="8" hidden="1"/>
    <cellStyle name="超链接" xfId="13383" builtinId="8" hidden="1"/>
    <cellStyle name="超链接" xfId="13385" builtinId="8" hidden="1"/>
    <cellStyle name="超链接" xfId="13387" builtinId="8" hidden="1"/>
    <cellStyle name="超链接" xfId="13389" builtinId="8" hidden="1"/>
    <cellStyle name="超链接" xfId="13391" builtinId="8" hidden="1"/>
    <cellStyle name="超链接" xfId="13393" builtinId="8" hidden="1"/>
    <cellStyle name="超链接" xfId="13395" builtinId="8" hidden="1"/>
    <cellStyle name="超链接" xfId="13397" builtinId="8" hidden="1"/>
    <cellStyle name="超链接" xfId="13399" builtinId="8" hidden="1"/>
    <cellStyle name="超链接" xfId="13401" builtinId="8" hidden="1"/>
    <cellStyle name="超链接" xfId="13403" builtinId="8" hidden="1"/>
    <cellStyle name="超链接" xfId="13405" builtinId="8" hidden="1"/>
    <cellStyle name="超链接" xfId="13407" builtinId="8" hidden="1"/>
    <cellStyle name="超链接" xfId="13409" builtinId="8" hidden="1"/>
    <cellStyle name="超链接" xfId="13411" builtinId="8" hidden="1"/>
    <cellStyle name="超链接" xfId="13413" builtinId="8" hidden="1"/>
    <cellStyle name="超链接" xfId="13415" builtinId="8" hidden="1"/>
    <cellStyle name="超链接" xfId="13417" builtinId="8" hidden="1"/>
    <cellStyle name="超链接" xfId="13419" builtinId="8" hidden="1"/>
    <cellStyle name="超链接" xfId="13421" builtinId="8" hidden="1"/>
    <cellStyle name="超链接" xfId="13423" builtinId="8" hidden="1"/>
    <cellStyle name="超链接" xfId="13425" builtinId="8" hidden="1"/>
    <cellStyle name="超链接" xfId="13427" builtinId="8" hidden="1"/>
    <cellStyle name="超链接" xfId="13429" builtinId="8" hidden="1"/>
    <cellStyle name="超链接" xfId="13431" builtinId="8" hidden="1"/>
    <cellStyle name="超链接" xfId="13433" builtinId="8" hidden="1"/>
    <cellStyle name="超链接" xfId="13435" builtinId="8" hidden="1"/>
    <cellStyle name="超链接" xfId="13437" builtinId="8" hidden="1"/>
    <cellStyle name="超链接" xfId="13439" builtinId="8" hidden="1"/>
    <cellStyle name="超链接" xfId="13441" builtinId="8" hidden="1"/>
    <cellStyle name="超链接" xfId="13443" builtinId="8" hidden="1"/>
    <cellStyle name="超链接" xfId="13445" builtinId="8" hidden="1"/>
    <cellStyle name="超链接" xfId="13447" builtinId="8" hidden="1"/>
    <cellStyle name="超链接" xfId="13449" builtinId="8" hidden="1"/>
    <cellStyle name="超链接" xfId="13451" builtinId="8" hidden="1"/>
    <cellStyle name="超链接" xfId="13453" builtinId="8" hidden="1"/>
    <cellStyle name="超链接" xfId="13455" builtinId="8" hidden="1"/>
    <cellStyle name="超链接" xfId="13457" builtinId="8" hidden="1"/>
    <cellStyle name="超链接" xfId="13459" builtinId="8" hidden="1"/>
    <cellStyle name="超链接" xfId="13461" builtinId="8" hidden="1"/>
    <cellStyle name="超链接" xfId="13463" builtinId="8" hidden="1"/>
    <cellStyle name="超链接" xfId="13465" builtinId="8" hidden="1"/>
    <cellStyle name="超链接" xfId="13467" builtinId="8" hidden="1"/>
    <cellStyle name="超链接" xfId="13469" builtinId="8" hidden="1"/>
    <cellStyle name="超链接" xfId="13471" builtinId="8" hidden="1"/>
    <cellStyle name="超链接" xfId="13473" builtinId="8" hidden="1"/>
    <cellStyle name="超链接" xfId="13475" builtinId="8" hidden="1"/>
    <cellStyle name="超链接" xfId="13477" builtinId="8" hidden="1"/>
    <cellStyle name="超链接" xfId="13479" builtinId="8" hidden="1"/>
    <cellStyle name="超链接" xfId="13481" builtinId="8" hidden="1"/>
    <cellStyle name="超链接" xfId="13483" builtinId="8" hidden="1"/>
    <cellStyle name="超链接" xfId="13485" builtinId="8" hidden="1"/>
    <cellStyle name="超链接" xfId="13487" builtinId="8" hidden="1"/>
    <cellStyle name="超链接" xfId="13489" builtinId="8" hidden="1"/>
    <cellStyle name="超链接" xfId="13491" builtinId="8" hidden="1"/>
    <cellStyle name="超链接" xfId="13493" builtinId="8" hidden="1"/>
    <cellStyle name="超链接" xfId="13495" builtinId="8" hidden="1"/>
    <cellStyle name="超链接" xfId="13497" builtinId="8" hidden="1"/>
    <cellStyle name="超链接" xfId="13499" builtinId="8" hidden="1"/>
    <cellStyle name="超链接" xfId="13501" builtinId="8" hidden="1"/>
    <cellStyle name="超链接" xfId="13503" builtinId="8" hidden="1"/>
    <cellStyle name="超链接" xfId="13505" builtinId="8" hidden="1"/>
    <cellStyle name="超链接" xfId="13507" builtinId="8" hidden="1"/>
    <cellStyle name="超链接" xfId="13509" builtinId="8" hidden="1"/>
    <cellStyle name="超链接" xfId="13511" builtinId="8" hidden="1"/>
    <cellStyle name="超链接" xfId="13513" builtinId="8" hidden="1"/>
    <cellStyle name="超链接" xfId="13515" builtinId="8" hidden="1"/>
    <cellStyle name="超链接" xfId="13517" builtinId="8" hidden="1"/>
    <cellStyle name="超链接" xfId="13519" builtinId="8" hidden="1"/>
    <cellStyle name="超链接" xfId="13521" builtinId="8" hidden="1"/>
    <cellStyle name="超链接" xfId="13523" builtinId="8" hidden="1"/>
    <cellStyle name="超链接" xfId="13525" builtinId="8" hidden="1"/>
    <cellStyle name="超链接" xfId="13527" builtinId="8" hidden="1"/>
    <cellStyle name="超链接" xfId="13529" builtinId="8" hidden="1"/>
    <cellStyle name="超链接" xfId="13531" builtinId="8" hidden="1"/>
    <cellStyle name="超链接" xfId="13533" builtinId="8" hidden="1"/>
    <cellStyle name="超链接" xfId="13535" builtinId="8" hidden="1"/>
    <cellStyle name="超链接" xfId="13537" builtinId="8" hidden="1"/>
    <cellStyle name="超链接" xfId="13539" builtinId="8" hidden="1"/>
    <cellStyle name="超链接" xfId="13541" builtinId="8" hidden="1"/>
    <cellStyle name="超链接" xfId="13543" builtinId="8" hidden="1"/>
    <cellStyle name="超链接" xfId="13545" builtinId="8" hidden="1"/>
    <cellStyle name="超链接" xfId="13547" builtinId="8" hidden="1"/>
    <cellStyle name="超链接" xfId="13549" builtinId="8" hidden="1"/>
    <cellStyle name="超链接" xfId="13551" builtinId="8" hidden="1"/>
    <cellStyle name="超链接" xfId="13553" builtinId="8" hidden="1"/>
    <cellStyle name="超链接" xfId="13555" builtinId="8" hidden="1"/>
    <cellStyle name="超链接" xfId="13557" builtinId="8" hidden="1"/>
    <cellStyle name="超链接" xfId="13559" builtinId="8" hidden="1"/>
    <cellStyle name="超链接" xfId="13561" builtinId="8" hidden="1"/>
    <cellStyle name="超链接" xfId="13563" builtinId="8" hidden="1"/>
    <cellStyle name="超链接" xfId="13565" builtinId="8" hidden="1"/>
    <cellStyle name="超链接" xfId="13567" builtinId="8" hidden="1"/>
    <cellStyle name="超链接" xfId="13569" builtinId="8" hidden="1"/>
    <cellStyle name="超链接" xfId="13571" builtinId="8" hidden="1"/>
    <cellStyle name="超链接" xfId="13573" builtinId="8" hidden="1"/>
    <cellStyle name="超链接" xfId="13575" builtinId="8" hidden="1"/>
    <cellStyle name="超链接" xfId="13577" builtinId="8" hidden="1"/>
    <cellStyle name="超链接" xfId="13579" builtinId="8" hidden="1"/>
    <cellStyle name="超链接" xfId="13581" builtinId="8" hidden="1"/>
    <cellStyle name="超链接" xfId="13583" builtinId="8" hidden="1"/>
    <cellStyle name="超链接" xfId="13585" builtinId="8" hidden="1"/>
    <cellStyle name="超链接" xfId="13587" builtinId="8" hidden="1"/>
    <cellStyle name="超链接" xfId="13589" builtinId="8" hidden="1"/>
    <cellStyle name="超链接" xfId="13591" builtinId="8" hidden="1"/>
    <cellStyle name="超链接" xfId="13593" builtinId="8" hidden="1"/>
    <cellStyle name="超链接" xfId="13595" builtinId="8" hidden="1"/>
    <cellStyle name="超链接" xfId="13597" builtinId="8" hidden="1"/>
    <cellStyle name="超链接" xfId="13599" builtinId="8" hidden="1"/>
    <cellStyle name="超链接" xfId="13601" builtinId="8" hidden="1"/>
    <cellStyle name="超链接" xfId="13603" builtinId="8" hidden="1"/>
    <cellStyle name="超链接" xfId="13605" builtinId="8" hidden="1"/>
    <cellStyle name="超链接" xfId="13607" builtinId="8" hidden="1"/>
    <cellStyle name="超链接" xfId="13609" builtinId="8" hidden="1"/>
    <cellStyle name="超链接" xfId="13611" builtinId="8" hidden="1"/>
    <cellStyle name="超链接" xfId="13613" builtinId="8" hidden="1"/>
    <cellStyle name="超链接" xfId="13615" builtinId="8" hidden="1"/>
    <cellStyle name="超链接" xfId="13617" builtinId="8" hidden="1"/>
    <cellStyle name="超链接" xfId="13619" builtinId="8" hidden="1"/>
    <cellStyle name="超链接" xfId="13621" builtinId="8" hidden="1"/>
    <cellStyle name="超链接" xfId="13623" builtinId="8" hidden="1"/>
    <cellStyle name="超链接" xfId="13625" builtinId="8" hidden="1"/>
    <cellStyle name="超链接" xfId="13627" builtinId="8" hidden="1"/>
    <cellStyle name="超链接" xfId="13629" builtinId="8" hidden="1"/>
    <cellStyle name="超链接" xfId="13631" builtinId="8" hidden="1"/>
    <cellStyle name="超链接" xfId="13633" builtinId="8" hidden="1"/>
    <cellStyle name="超链接" xfId="13635" builtinId="8" hidden="1"/>
    <cellStyle name="超链接" xfId="13637" builtinId="8" hidden="1"/>
    <cellStyle name="超链接" xfId="13639" builtinId="8" hidden="1"/>
    <cellStyle name="超链接" xfId="13641" builtinId="8" hidden="1"/>
    <cellStyle name="超链接" xfId="13643" builtinId="8" hidden="1"/>
    <cellStyle name="超链接" xfId="13645" builtinId="8" hidden="1"/>
    <cellStyle name="超链接" xfId="13647" builtinId="8" hidden="1"/>
    <cellStyle name="超链接" xfId="13649" builtinId="8" hidden="1"/>
    <cellStyle name="超链接" xfId="13651" builtinId="8" hidden="1"/>
    <cellStyle name="超链接" xfId="13653" builtinId="8" hidden="1"/>
    <cellStyle name="超链接" xfId="13655" builtinId="8" hidden="1"/>
    <cellStyle name="超链接" xfId="13657" builtinId="8" hidden="1"/>
    <cellStyle name="超链接" xfId="13659" builtinId="8" hidden="1"/>
    <cellStyle name="超链接" xfId="13661" builtinId="8" hidden="1"/>
    <cellStyle name="超链接" xfId="13663" builtinId="8" hidden="1"/>
    <cellStyle name="超链接" xfId="13665" builtinId="8" hidden="1"/>
    <cellStyle name="超链接" xfId="13667" builtinId="8" hidden="1"/>
    <cellStyle name="超链接" xfId="13669" builtinId="8" hidden="1"/>
    <cellStyle name="超链接" xfId="13671" builtinId="8" hidden="1"/>
    <cellStyle name="超链接" xfId="13673" builtinId="8" hidden="1"/>
    <cellStyle name="超链接" xfId="13675" builtinId="8" hidden="1"/>
    <cellStyle name="超链接" xfId="13677" builtinId="8" hidden="1"/>
    <cellStyle name="超链接" xfId="13679" builtinId="8" hidden="1"/>
    <cellStyle name="超链接" xfId="13681" builtinId="8" hidden="1"/>
    <cellStyle name="超链接" xfId="13683" builtinId="8" hidden="1"/>
    <cellStyle name="超链接" xfId="13685" builtinId="8" hidden="1"/>
    <cellStyle name="超链接" xfId="13687" builtinId="8" hidden="1"/>
    <cellStyle name="超链接" xfId="13689" builtinId="8" hidden="1"/>
    <cellStyle name="超链接" xfId="13691" builtinId="8" hidden="1"/>
    <cellStyle name="超链接" xfId="13693" builtinId="8" hidden="1"/>
    <cellStyle name="超链接" xfId="13695" builtinId="8" hidden="1"/>
    <cellStyle name="超链接" xfId="13697" builtinId="8" hidden="1"/>
    <cellStyle name="超链接" xfId="13699" builtinId="8" hidden="1"/>
    <cellStyle name="超链接" xfId="13701" builtinId="8" hidden="1"/>
    <cellStyle name="超链接" xfId="13703" builtinId="8" hidden="1"/>
    <cellStyle name="超链接" xfId="13705" builtinId="8" hidden="1"/>
    <cellStyle name="超链接" xfId="13707" builtinId="8" hidden="1"/>
    <cellStyle name="超链接" xfId="13709" builtinId="8" hidden="1"/>
    <cellStyle name="超链接" xfId="13711" builtinId="8" hidden="1"/>
    <cellStyle name="超链接" xfId="13713" builtinId="8" hidden="1"/>
    <cellStyle name="超链接" xfId="13715" builtinId="8" hidden="1"/>
    <cellStyle name="超链接" xfId="13717" builtinId="8" hidden="1"/>
    <cellStyle name="超链接" xfId="13719" builtinId="8" hidden="1"/>
    <cellStyle name="超链接" xfId="13721" builtinId="8" hidden="1"/>
    <cellStyle name="超链接" xfId="13723" builtinId="8" hidden="1"/>
    <cellStyle name="超链接" xfId="13725" builtinId="8" hidden="1"/>
    <cellStyle name="超链接" xfId="13727" builtinId="8" hidden="1"/>
    <cellStyle name="超链接" xfId="13729" builtinId="8" hidden="1"/>
    <cellStyle name="超链接" xfId="13731" builtinId="8" hidden="1"/>
    <cellStyle name="超链接" xfId="13733" builtinId="8" hidden="1"/>
    <cellStyle name="超链接" xfId="13735" builtinId="8" hidden="1"/>
    <cellStyle name="超链接" xfId="13737" builtinId="8" hidden="1"/>
    <cellStyle name="超链接" xfId="13739" builtinId="8" hidden="1"/>
    <cellStyle name="超链接" xfId="13741" builtinId="8" hidden="1"/>
    <cellStyle name="超链接" xfId="13743" builtinId="8" hidden="1"/>
    <cellStyle name="超链接" xfId="13745" builtinId="8" hidden="1"/>
    <cellStyle name="超链接" xfId="13747" builtinId="8" hidden="1"/>
    <cellStyle name="超链接" xfId="13749" builtinId="8" hidden="1"/>
    <cellStyle name="超链接" xfId="13751" builtinId="8" hidden="1"/>
    <cellStyle name="超链接" xfId="13753" builtinId="8" hidden="1"/>
    <cellStyle name="超链接" xfId="13755" builtinId="8" hidden="1"/>
    <cellStyle name="超链接" xfId="13757" builtinId="8" hidden="1"/>
    <cellStyle name="超链接" xfId="13759" builtinId="8" hidden="1"/>
    <cellStyle name="超链接" xfId="13761" builtinId="8" hidden="1"/>
    <cellStyle name="超链接" xfId="13763" builtinId="8" hidden="1"/>
    <cellStyle name="超链接" xfId="13765" builtinId="8" hidden="1"/>
    <cellStyle name="超链接" xfId="13767" builtinId="8" hidden="1"/>
    <cellStyle name="超链接" xfId="13769" builtinId="8" hidden="1"/>
    <cellStyle name="超链接" xfId="13771" builtinId="8" hidden="1"/>
    <cellStyle name="超链接" xfId="13773" builtinId="8" hidden="1"/>
    <cellStyle name="超链接" xfId="13775" builtinId="8" hidden="1"/>
    <cellStyle name="超链接" xfId="13777" builtinId="8" hidden="1"/>
    <cellStyle name="超链接" xfId="13779" builtinId="8" hidden="1"/>
    <cellStyle name="超链接" xfId="13781" builtinId="8" hidden="1"/>
    <cellStyle name="超链接" xfId="13783" builtinId="8" hidden="1"/>
    <cellStyle name="超链接" xfId="13785" builtinId="8" hidden="1"/>
    <cellStyle name="超链接" xfId="13787" builtinId="8" hidden="1"/>
    <cellStyle name="超链接" xfId="13789" builtinId="8" hidden="1"/>
    <cellStyle name="超链接" xfId="13791" builtinId="8" hidden="1"/>
    <cellStyle name="超链接" xfId="13793" builtinId="8" hidden="1"/>
    <cellStyle name="超链接" xfId="13795" builtinId="8" hidden="1"/>
    <cellStyle name="超链接" xfId="13797" builtinId="8" hidden="1"/>
    <cellStyle name="超链接" xfId="13799" builtinId="8" hidden="1"/>
    <cellStyle name="超链接" xfId="13801" builtinId="8" hidden="1"/>
    <cellStyle name="超链接" xfId="13803" builtinId="8" hidden="1"/>
    <cellStyle name="超链接" xfId="13805" builtinId="8" hidden="1"/>
    <cellStyle name="超链接" xfId="13807" builtinId="8" hidden="1"/>
    <cellStyle name="超链接" xfId="13809" builtinId="8" hidden="1"/>
    <cellStyle name="超链接" xfId="13811" builtinId="8" hidden="1"/>
    <cellStyle name="超链接" xfId="13813" builtinId="8" hidden="1"/>
    <cellStyle name="超链接" xfId="13815" builtinId="8" hidden="1"/>
    <cellStyle name="超链接" xfId="13817" builtinId="8" hidden="1"/>
    <cellStyle name="超链接" xfId="13819" builtinId="8" hidden="1"/>
    <cellStyle name="超链接" xfId="13821" builtinId="8" hidden="1"/>
    <cellStyle name="超链接" xfId="13823" builtinId="8" hidden="1"/>
    <cellStyle name="超链接" xfId="13825" builtinId="8" hidden="1"/>
    <cellStyle name="超链接" xfId="13827" builtinId="8" hidden="1"/>
    <cellStyle name="超链接" xfId="13829" builtinId="8" hidden="1"/>
    <cellStyle name="超链接" xfId="13831" builtinId="8" hidden="1"/>
    <cellStyle name="超链接" xfId="13833" builtinId="8" hidden="1"/>
    <cellStyle name="超链接" xfId="13835" builtinId="8" hidden="1"/>
    <cellStyle name="超链接" xfId="13837" builtinId="8" hidden="1"/>
    <cellStyle name="超链接" xfId="13839" builtinId="8" hidden="1"/>
    <cellStyle name="超链接" xfId="13841" builtinId="8" hidden="1"/>
    <cellStyle name="超链接" xfId="13843" builtinId="8" hidden="1"/>
    <cellStyle name="超链接" xfId="13845" builtinId="8" hidden="1"/>
    <cellStyle name="超链接" xfId="13847" builtinId="8" hidden="1"/>
    <cellStyle name="超链接" xfId="13849" builtinId="8" hidden="1"/>
    <cellStyle name="超链接" xfId="13851" builtinId="8" hidden="1"/>
    <cellStyle name="超链接" xfId="13853" builtinId="8" hidden="1"/>
    <cellStyle name="超链接" xfId="13855" builtinId="8" hidden="1"/>
    <cellStyle name="超链接" xfId="13857" builtinId="8" hidden="1"/>
    <cellStyle name="超链接" xfId="13859" builtinId="8" hidden="1"/>
    <cellStyle name="超链接" xfId="13861" builtinId="8" hidden="1"/>
    <cellStyle name="超链接" xfId="13863" builtinId="8" hidden="1"/>
    <cellStyle name="超链接" xfId="13865" builtinId="8" hidden="1"/>
    <cellStyle name="超链接" xfId="13867" builtinId="8" hidden="1"/>
    <cellStyle name="超链接" xfId="13869" builtinId="8" hidden="1"/>
    <cellStyle name="超链接" xfId="13871" builtinId="8" hidden="1"/>
    <cellStyle name="超链接" xfId="13873" builtinId="8" hidden="1"/>
    <cellStyle name="超链接" xfId="13875" builtinId="8" hidden="1"/>
    <cellStyle name="超链接" xfId="13877" builtinId="8" hidden="1"/>
    <cellStyle name="超链接" xfId="13879" builtinId="8" hidden="1"/>
    <cellStyle name="超链接" xfId="13881" builtinId="8" hidden="1"/>
    <cellStyle name="超链接" xfId="13883" builtinId="8" hidden="1"/>
    <cellStyle name="超链接" xfId="13885" builtinId="8" hidden="1"/>
    <cellStyle name="超链接" xfId="13887" builtinId="8" hidden="1"/>
    <cellStyle name="超链接" xfId="13889" builtinId="8" hidden="1"/>
    <cellStyle name="超链接" xfId="13891" builtinId="8" hidden="1"/>
    <cellStyle name="超链接" xfId="13893" builtinId="8" hidden="1"/>
    <cellStyle name="超链接" xfId="13895" builtinId="8" hidden="1"/>
    <cellStyle name="超链接" xfId="13897" builtinId="8" hidden="1"/>
    <cellStyle name="超链接" xfId="13899" builtinId="8" hidden="1"/>
    <cellStyle name="超链接" xfId="13901" builtinId="8" hidden="1"/>
    <cellStyle name="超链接" xfId="13903" builtinId="8" hidden="1"/>
    <cellStyle name="超链接" xfId="13905" builtinId="8" hidden="1"/>
    <cellStyle name="超链接" xfId="13907" builtinId="8" hidden="1"/>
    <cellStyle name="超链接" xfId="13909" builtinId="8" hidden="1"/>
    <cellStyle name="超链接" xfId="13911" builtinId="8" hidden="1"/>
    <cellStyle name="超链接" xfId="13913" builtinId="8" hidden="1"/>
    <cellStyle name="超链接" xfId="13915" builtinId="8" hidden="1"/>
    <cellStyle name="超链接" xfId="13917" builtinId="8" hidden="1"/>
    <cellStyle name="超链接" xfId="13919" builtinId="8" hidden="1"/>
    <cellStyle name="超链接" xfId="13921" builtinId="8" hidden="1"/>
    <cellStyle name="超链接" xfId="13923" builtinId="8" hidden="1"/>
    <cellStyle name="超链接" xfId="13925" builtinId="8" hidden="1"/>
    <cellStyle name="超链接" xfId="13927" builtinId="8" hidden="1"/>
    <cellStyle name="超链接" xfId="13929" builtinId="8" hidden="1"/>
    <cellStyle name="超链接" xfId="13931" builtinId="8" hidden="1"/>
    <cellStyle name="超链接" xfId="13933" builtinId="8" hidden="1"/>
    <cellStyle name="超链接" xfId="13935" builtinId="8" hidden="1"/>
    <cellStyle name="超链接" xfId="13937" builtinId="8" hidden="1"/>
    <cellStyle name="超链接" xfId="13939" builtinId="8" hidden="1"/>
    <cellStyle name="超链接" xfId="13941" builtinId="8" hidden="1"/>
    <cellStyle name="超链接" xfId="13943" builtinId="8" hidden="1"/>
    <cellStyle name="超链接" xfId="13945" builtinId="8" hidden="1"/>
    <cellStyle name="超链接" xfId="13947" builtinId="8" hidden="1"/>
    <cellStyle name="超链接" xfId="13949" builtinId="8" hidden="1"/>
    <cellStyle name="超链接" xfId="13951" builtinId="8" hidden="1"/>
    <cellStyle name="超链接" xfId="13953" builtinId="8" hidden="1"/>
    <cellStyle name="超链接" xfId="13955" builtinId="8" hidden="1"/>
    <cellStyle name="超链接" xfId="13957" builtinId="8" hidden="1"/>
    <cellStyle name="超链接" xfId="13959" builtinId="8" hidden="1"/>
    <cellStyle name="超链接" xfId="13961" builtinId="8" hidden="1"/>
    <cellStyle name="超链接" xfId="13963" builtinId="8" hidden="1"/>
    <cellStyle name="超链接" xfId="13965" builtinId="8" hidden="1"/>
    <cellStyle name="超链接" xfId="13967" builtinId="8" hidden="1"/>
    <cellStyle name="超链接" xfId="13969" builtinId="8" hidden="1"/>
    <cellStyle name="超链接" xfId="13971" builtinId="8" hidden="1"/>
    <cellStyle name="超链接" xfId="13973" builtinId="8" hidden="1"/>
    <cellStyle name="超链接" xfId="13975" builtinId="8" hidden="1"/>
    <cellStyle name="超链接" xfId="13977" builtinId="8" hidden="1"/>
    <cellStyle name="超链接" xfId="13979" builtinId="8" hidden="1"/>
    <cellStyle name="超链接" xfId="13981" builtinId="8" hidden="1"/>
    <cellStyle name="超链接" xfId="13983" builtinId="8" hidden="1"/>
    <cellStyle name="超链接" xfId="13985" builtinId="8" hidden="1"/>
    <cellStyle name="超链接" xfId="13987" builtinId="8" hidden="1"/>
    <cellStyle name="超链接" xfId="13989" builtinId="8" hidden="1"/>
    <cellStyle name="超链接" xfId="13991" builtinId="8" hidden="1"/>
    <cellStyle name="超链接" xfId="13993" builtinId="8" hidden="1"/>
    <cellStyle name="超链接" xfId="13995" builtinId="8" hidden="1"/>
    <cellStyle name="超链接" xfId="13997" builtinId="8" hidden="1"/>
    <cellStyle name="超链接" xfId="13999" builtinId="8" hidden="1"/>
    <cellStyle name="超链接" xfId="14001" builtinId="8" hidden="1"/>
    <cellStyle name="超链接" xfId="14003" builtinId="8" hidden="1"/>
    <cellStyle name="超链接" xfId="14005" builtinId="8" hidden="1"/>
    <cellStyle name="超链接" xfId="14007" builtinId="8" hidden="1"/>
    <cellStyle name="超链接" xfId="14009" builtinId="8" hidden="1"/>
    <cellStyle name="超链接" xfId="14011" builtinId="8" hidden="1"/>
    <cellStyle name="超链接" xfId="14013" builtinId="8" hidden="1"/>
    <cellStyle name="超链接" xfId="14015" builtinId="8" hidden="1"/>
    <cellStyle name="超链接" xfId="14017" builtinId="8" hidden="1"/>
    <cellStyle name="超链接" xfId="14019" builtinId="8" hidden="1"/>
    <cellStyle name="超链接" xfId="14021" builtinId="8" hidden="1"/>
    <cellStyle name="超链接" xfId="14023" builtinId="8" hidden="1"/>
    <cellStyle name="超链接" xfId="14025" builtinId="8" hidden="1"/>
    <cellStyle name="超链接" xfId="14027" builtinId="8" hidden="1"/>
    <cellStyle name="超链接" xfId="14029" builtinId="8" hidden="1"/>
    <cellStyle name="超链接" xfId="14031" builtinId="8" hidden="1"/>
    <cellStyle name="超链接" xfId="14033" builtinId="8" hidden="1"/>
    <cellStyle name="超链接" xfId="14035" builtinId="8" hidden="1"/>
    <cellStyle name="超链接" xfId="14037" builtinId="8" hidden="1"/>
    <cellStyle name="超链接" xfId="14039" builtinId="8" hidden="1"/>
    <cellStyle name="超链接" xfId="14041" builtinId="8" hidden="1"/>
    <cellStyle name="超链接" xfId="14043" builtinId="8" hidden="1"/>
    <cellStyle name="超链接" xfId="14045" builtinId="8" hidden="1"/>
    <cellStyle name="超链接" xfId="14047" builtinId="8" hidden="1"/>
    <cellStyle name="超链接" xfId="14049" builtinId="8" hidden="1"/>
    <cellStyle name="超链接" xfId="14051" builtinId="8" hidden="1"/>
    <cellStyle name="超链接" xfId="14053" builtinId="8" hidden="1"/>
    <cellStyle name="超链接" xfId="14055" builtinId="8" hidden="1"/>
    <cellStyle name="超链接" xfId="14057" builtinId="8" hidden="1"/>
    <cellStyle name="超链接" xfId="14059" builtinId="8" hidden="1"/>
    <cellStyle name="超链接" xfId="14061" builtinId="8" hidden="1"/>
    <cellStyle name="超链接" xfId="14063" builtinId="8" hidden="1"/>
    <cellStyle name="超链接" xfId="14065" builtinId="8" hidden="1"/>
    <cellStyle name="超链接" xfId="14067" builtinId="8" hidden="1"/>
    <cellStyle name="超链接" xfId="14069" builtinId="8" hidden="1"/>
    <cellStyle name="超链接" xfId="14071" builtinId="8" hidden="1"/>
    <cellStyle name="超链接" xfId="14073" builtinId="8" hidden="1"/>
    <cellStyle name="超链接" xfId="14075" builtinId="8" hidden="1"/>
    <cellStyle name="超链接" xfId="14077" builtinId="8" hidden="1"/>
    <cellStyle name="超链接" xfId="14079" builtinId="8" hidden="1"/>
    <cellStyle name="超链接" xfId="14081" builtinId="8" hidden="1"/>
    <cellStyle name="超链接" xfId="14083" builtinId="8" hidden="1"/>
    <cellStyle name="超链接" xfId="14085" builtinId="8" hidden="1"/>
    <cellStyle name="超链接" xfId="14087" builtinId="8" hidden="1"/>
    <cellStyle name="超链接" xfId="14089" builtinId="8" hidden="1"/>
    <cellStyle name="超链接" xfId="14091" builtinId="8" hidden="1"/>
    <cellStyle name="超链接" xfId="14093" builtinId="8" hidden="1"/>
    <cellStyle name="超链接" xfId="14095" builtinId="8" hidden="1"/>
    <cellStyle name="超链接" xfId="14097" builtinId="8" hidden="1"/>
    <cellStyle name="超链接" xfId="14099" builtinId="8" hidden="1"/>
    <cellStyle name="超链接" xfId="14101" builtinId="8" hidden="1"/>
    <cellStyle name="超链接" xfId="14103" builtinId="8" hidden="1"/>
    <cellStyle name="超链接" xfId="14105" builtinId="8" hidden="1"/>
    <cellStyle name="超链接" xfId="14107" builtinId="8" hidden="1"/>
    <cellStyle name="超链接" xfId="14109" builtinId="8" hidden="1"/>
    <cellStyle name="超链接" xfId="14111" builtinId="8" hidden="1"/>
    <cellStyle name="超链接" xfId="14113" builtinId="8" hidden="1"/>
    <cellStyle name="超链接" xfId="14115" builtinId="8" hidden="1"/>
    <cellStyle name="超链接" xfId="14117" builtinId="8" hidden="1"/>
    <cellStyle name="超链接" xfId="14119" builtinId="8" hidden="1"/>
    <cellStyle name="超链接" xfId="14121" builtinId="8" hidden="1"/>
    <cellStyle name="超链接" xfId="14123" builtinId="8" hidden="1"/>
    <cellStyle name="超链接" xfId="14125" builtinId="8" hidden="1"/>
    <cellStyle name="超链接" xfId="14127" builtinId="8" hidden="1"/>
    <cellStyle name="超链接" xfId="14129" builtinId="8" hidden="1"/>
    <cellStyle name="超链接" xfId="14131" builtinId="8" hidden="1"/>
    <cellStyle name="超链接" xfId="14133" builtinId="8" hidden="1"/>
    <cellStyle name="超链接" xfId="14135" builtinId="8" hidden="1"/>
    <cellStyle name="超链接" xfId="14137" builtinId="8" hidden="1"/>
    <cellStyle name="超链接" xfId="14139" builtinId="8" hidden="1"/>
    <cellStyle name="超链接" xfId="14141" builtinId="8" hidden="1"/>
    <cellStyle name="超链接" xfId="14143" builtinId="8" hidden="1"/>
    <cellStyle name="超链接" xfId="14145" builtinId="8" hidden="1"/>
    <cellStyle name="超链接" xfId="14147" builtinId="8" hidden="1"/>
    <cellStyle name="超链接" xfId="14149" builtinId="8" hidden="1"/>
    <cellStyle name="超链接" xfId="14151" builtinId="8" hidden="1"/>
    <cellStyle name="超链接" xfId="14153" builtinId="8" hidden="1"/>
    <cellStyle name="超链接" xfId="14155" builtinId="8" hidden="1"/>
    <cellStyle name="超链接" xfId="14157" builtinId="8" hidden="1"/>
    <cellStyle name="超链接" xfId="14159" builtinId="8" hidden="1"/>
    <cellStyle name="超链接" xfId="14161" builtinId="8" hidden="1"/>
    <cellStyle name="超链接" xfId="14163" builtinId="8" hidden="1"/>
    <cellStyle name="超链接" xfId="14165" builtinId="8" hidden="1"/>
    <cellStyle name="超链接" xfId="14167" builtinId="8" hidden="1"/>
    <cellStyle name="超链接" xfId="14169" builtinId="8" hidden="1"/>
    <cellStyle name="超链接" xfId="14171" builtinId="8" hidden="1"/>
    <cellStyle name="超链接" xfId="14173" builtinId="8" hidden="1"/>
    <cellStyle name="超链接" xfId="14175" builtinId="8" hidden="1"/>
    <cellStyle name="超链接" xfId="14177" builtinId="8" hidden="1"/>
    <cellStyle name="超链接" xfId="14179" builtinId="8" hidden="1"/>
    <cellStyle name="超链接" xfId="14181" builtinId="8" hidden="1"/>
    <cellStyle name="超链接" xfId="14183" builtinId="8" hidden="1"/>
    <cellStyle name="超链接" xfId="14185" builtinId="8" hidden="1"/>
    <cellStyle name="超链接" xfId="14187" builtinId="8" hidden="1"/>
    <cellStyle name="超链接" xfId="14189" builtinId="8" hidden="1"/>
    <cellStyle name="超链接" xfId="14191" builtinId="8" hidden="1"/>
    <cellStyle name="超链接" xfId="14193" builtinId="8" hidden="1"/>
    <cellStyle name="超链接" xfId="14195" builtinId="8" hidden="1"/>
    <cellStyle name="超链接" xfId="14197" builtinId="8" hidden="1"/>
    <cellStyle name="超链接" xfId="14199" builtinId="8" hidden="1"/>
    <cellStyle name="超链接" xfId="14201" builtinId="8" hidden="1"/>
    <cellStyle name="超链接" xfId="14203" builtinId="8" hidden="1"/>
    <cellStyle name="超链接" xfId="14205" builtinId="8" hidden="1"/>
    <cellStyle name="超链接" xfId="14207" builtinId="8" hidden="1"/>
    <cellStyle name="超链接" xfId="14209" builtinId="8" hidden="1"/>
    <cellStyle name="超链接" xfId="14211" builtinId="8" hidden="1"/>
    <cellStyle name="超链接" xfId="14213" builtinId="8" hidden="1"/>
    <cellStyle name="超链接" xfId="14215" builtinId="8" hidden="1"/>
    <cellStyle name="超链接" xfId="14217" builtinId="8" hidden="1"/>
    <cellStyle name="超链接" xfId="14219" builtinId="8" hidden="1"/>
    <cellStyle name="超链接" xfId="14221" builtinId="8" hidden="1"/>
    <cellStyle name="超链接" xfId="14223" builtinId="8" hidden="1"/>
    <cellStyle name="超链接" xfId="14225" builtinId="8" hidden="1"/>
    <cellStyle name="超链接" xfId="14227" builtinId="8" hidden="1"/>
    <cellStyle name="超链接" xfId="14229" builtinId="8" hidden="1"/>
    <cellStyle name="超链接" xfId="14231" builtinId="8" hidden="1"/>
    <cellStyle name="超链接" xfId="14233" builtinId="8" hidden="1"/>
    <cellStyle name="超链接" xfId="14235" builtinId="8" hidden="1"/>
    <cellStyle name="超链接" xfId="14237" builtinId="8" hidden="1"/>
    <cellStyle name="超链接" xfId="14239" builtinId="8" hidden="1"/>
    <cellStyle name="超链接" xfId="14241" builtinId="8" hidden="1"/>
    <cellStyle name="超链接" xfId="14243" builtinId="8" hidden="1"/>
    <cellStyle name="超链接" xfId="14245" builtinId="8" hidden="1"/>
    <cellStyle name="超链接" xfId="14247" builtinId="8" hidden="1"/>
    <cellStyle name="超链接" xfId="14249" builtinId="8" hidden="1"/>
    <cellStyle name="超链接" xfId="14251" builtinId="8" hidden="1"/>
    <cellStyle name="超链接" xfId="14253" builtinId="8" hidden="1"/>
    <cellStyle name="超链接" xfId="14255" builtinId="8" hidden="1"/>
    <cellStyle name="超链接" xfId="14257" builtinId="8" hidden="1"/>
    <cellStyle name="超链接" xfId="14259" builtinId="8" hidden="1"/>
    <cellStyle name="超链接" xfId="14261" builtinId="8" hidden="1"/>
    <cellStyle name="超链接" xfId="14263" builtinId="8" hidden="1"/>
    <cellStyle name="超链接" xfId="14265" builtinId="8" hidden="1"/>
    <cellStyle name="超链接" xfId="14267" builtinId="8" hidden="1"/>
    <cellStyle name="超链接" xfId="14269" builtinId="8" hidden="1"/>
    <cellStyle name="超链接" xfId="14271" builtinId="8" hidden="1"/>
    <cellStyle name="超链接" xfId="14273" builtinId="8" hidden="1"/>
    <cellStyle name="超链接" xfId="14275" builtinId="8" hidden="1"/>
    <cellStyle name="超链接" xfId="14277" builtinId="8" hidden="1"/>
    <cellStyle name="超链接" xfId="14279" builtinId="8" hidden="1"/>
    <cellStyle name="超链接" xfId="14281" builtinId="8" hidden="1"/>
    <cellStyle name="超链接" xfId="14283" builtinId="8" hidden="1"/>
    <cellStyle name="超链接" xfId="14285" builtinId="8" hidden="1"/>
    <cellStyle name="超链接" xfId="14287" builtinId="8" hidden="1"/>
    <cellStyle name="超链接" xfId="14289" builtinId="8" hidden="1"/>
    <cellStyle name="超链接" xfId="14291" builtinId="8" hidden="1"/>
    <cellStyle name="超链接" xfId="14293" builtinId="8" hidden="1"/>
    <cellStyle name="超链接" xfId="14295" builtinId="8" hidden="1"/>
    <cellStyle name="超链接" xfId="14297" builtinId="8" hidden="1"/>
    <cellStyle name="超链接" xfId="14299" builtinId="8" hidden="1"/>
    <cellStyle name="超链接" xfId="14301" builtinId="8" hidden="1"/>
    <cellStyle name="超链接" xfId="14303" builtinId="8" hidden="1"/>
    <cellStyle name="超链接" xfId="14305" builtinId="8" hidden="1"/>
    <cellStyle name="超链接" xfId="14307" builtinId="8" hidden="1"/>
    <cellStyle name="超链接" xfId="14309" builtinId="8" hidden="1"/>
    <cellStyle name="超链接" xfId="14311" builtinId="8" hidden="1"/>
    <cellStyle name="超链接" xfId="14313" builtinId="8" hidden="1"/>
    <cellStyle name="超链接" xfId="14315" builtinId="8" hidden="1"/>
    <cellStyle name="超链接" xfId="14317" builtinId="8" hidden="1"/>
    <cellStyle name="超链接" xfId="14319" builtinId="8" hidden="1"/>
    <cellStyle name="超链接" xfId="14321" builtinId="8" hidden="1"/>
    <cellStyle name="超链接" xfId="14323" builtinId="8" hidden="1"/>
    <cellStyle name="超链接" xfId="14325" builtinId="8" hidden="1"/>
    <cellStyle name="超链接" xfId="14327" builtinId="8" hidden="1"/>
    <cellStyle name="超链接" xfId="14329" builtinId="8" hidden="1"/>
    <cellStyle name="超链接" xfId="14331" builtinId="8" hidden="1"/>
    <cellStyle name="超链接" xfId="14333" builtinId="8" hidden="1"/>
    <cellStyle name="超链接" xfId="14335" builtinId="8" hidden="1"/>
    <cellStyle name="超链接" xfId="14337" builtinId="8" hidden="1"/>
    <cellStyle name="超链接" xfId="14339" builtinId="8" hidden="1"/>
    <cellStyle name="超链接" xfId="14341" builtinId="8" hidden="1"/>
    <cellStyle name="超链接" xfId="14343" builtinId="8" hidden="1"/>
    <cellStyle name="超链接" xfId="14345" builtinId="8" hidden="1"/>
    <cellStyle name="超链接" xfId="14347" builtinId="8" hidden="1"/>
    <cellStyle name="超链接" xfId="14349" builtinId="8" hidden="1"/>
    <cellStyle name="超链接" xfId="14351" builtinId="8" hidden="1"/>
    <cellStyle name="超链接" xfId="14353" builtinId="8" hidden="1"/>
    <cellStyle name="超链接" xfId="14355" builtinId="8" hidden="1"/>
    <cellStyle name="超链接" xfId="14357" builtinId="8" hidden="1"/>
    <cellStyle name="超链接" xfId="14359" builtinId="8" hidden="1"/>
    <cellStyle name="超链接" xfId="14361" builtinId="8" hidden="1"/>
    <cellStyle name="超链接" xfId="14363" builtinId="8" hidden="1"/>
    <cellStyle name="超链接" xfId="14365" builtinId="8" hidden="1"/>
    <cellStyle name="超链接" xfId="14367" builtinId="8" hidden="1"/>
    <cellStyle name="超链接" xfId="14369" builtinId="8" hidden="1"/>
    <cellStyle name="超链接" xfId="14371" builtinId="8" hidden="1"/>
    <cellStyle name="超链接" xfId="14373" builtinId="8" hidden="1"/>
    <cellStyle name="超链接" xfId="14375" builtinId="8" hidden="1"/>
    <cellStyle name="超链接" xfId="14377" builtinId="8" hidden="1"/>
    <cellStyle name="超链接" xfId="14379" builtinId="8" hidden="1"/>
    <cellStyle name="超链接" xfId="14381" builtinId="8" hidden="1"/>
    <cellStyle name="超链接" xfId="14383" builtinId="8" hidden="1"/>
    <cellStyle name="超链接" xfId="14385" builtinId="8" hidden="1"/>
    <cellStyle name="超链接" xfId="14387" builtinId="8" hidden="1"/>
    <cellStyle name="超链接" xfId="14389" builtinId="8" hidden="1"/>
    <cellStyle name="超链接" xfId="14391" builtinId="8" hidden="1"/>
    <cellStyle name="超链接" xfId="14393" builtinId="8" hidden="1"/>
    <cellStyle name="超链接" xfId="14395" builtinId="8" hidden="1"/>
    <cellStyle name="超链接" xfId="14397" builtinId="8" hidden="1"/>
    <cellStyle name="超链接" xfId="14399" builtinId="8" hidden="1"/>
    <cellStyle name="超链接" xfId="14401" builtinId="8" hidden="1"/>
    <cellStyle name="超链接" xfId="14403" builtinId="8" hidden="1"/>
    <cellStyle name="超链接" xfId="14405" builtinId="8" hidden="1"/>
    <cellStyle name="超链接" xfId="14407" builtinId="8" hidden="1"/>
    <cellStyle name="超链接" xfId="14409" builtinId="8" hidden="1"/>
    <cellStyle name="超链接" xfId="14411" builtinId="8" hidden="1"/>
    <cellStyle name="超链接" xfId="14413" builtinId="8" hidden="1"/>
    <cellStyle name="超链接" xfId="14415" builtinId="8" hidden="1"/>
    <cellStyle name="超链接" xfId="14417" builtinId="8" hidden="1"/>
    <cellStyle name="超链接" xfId="14419" builtinId="8" hidden="1"/>
    <cellStyle name="超链接" xfId="14421" builtinId="8" hidden="1"/>
    <cellStyle name="超链接" xfId="14423" builtinId="8" hidden="1"/>
    <cellStyle name="超链接" xfId="14425" builtinId="8" hidden="1"/>
    <cellStyle name="超链接" xfId="14427" builtinId="8" hidden="1"/>
    <cellStyle name="超链接" xfId="14429" builtinId="8" hidden="1"/>
    <cellStyle name="超链接" xfId="14431" builtinId="8" hidden="1"/>
    <cellStyle name="超链接" xfId="14433" builtinId="8" hidden="1"/>
    <cellStyle name="超链接" xfId="14435" builtinId="8" hidden="1"/>
    <cellStyle name="超链接" xfId="14437" builtinId="8" hidden="1"/>
    <cellStyle name="超链接" xfId="14439" builtinId="8" hidden="1"/>
    <cellStyle name="超链接" xfId="14441" builtinId="8" hidden="1"/>
    <cellStyle name="超链接" xfId="14443" builtinId="8" hidden="1"/>
    <cellStyle name="超链接" xfId="14445" builtinId="8" hidden="1"/>
    <cellStyle name="超链接" xfId="14447" builtinId="8" hidden="1"/>
    <cellStyle name="超链接" xfId="14449" builtinId="8" hidden="1"/>
    <cellStyle name="超链接" xfId="14451" builtinId="8" hidden="1"/>
    <cellStyle name="超链接" xfId="14453" builtinId="8" hidden="1"/>
    <cellStyle name="超链接" xfId="14455" builtinId="8" hidden="1"/>
    <cellStyle name="超链接" xfId="14457" builtinId="8" hidden="1"/>
    <cellStyle name="超链接" xfId="14459" builtinId="8" hidden="1"/>
    <cellStyle name="超链接" xfId="14461" builtinId="8" hidden="1"/>
    <cellStyle name="超链接" xfId="14463" builtinId="8" hidden="1"/>
    <cellStyle name="超链接" xfId="14465" builtinId="8" hidden="1"/>
    <cellStyle name="超链接" xfId="14467" builtinId="8" hidden="1"/>
    <cellStyle name="超链接" xfId="14469" builtinId="8" hidden="1"/>
    <cellStyle name="超链接" xfId="14471" builtinId="8" hidden="1"/>
    <cellStyle name="超链接" xfId="14473" builtinId="8" hidden="1"/>
    <cellStyle name="超链接" xfId="14475" builtinId="8" hidden="1"/>
    <cellStyle name="超链接" xfId="14477" builtinId="8" hidden="1"/>
    <cellStyle name="超链接" xfId="14479" builtinId="8" hidden="1"/>
    <cellStyle name="超链接" xfId="14481" builtinId="8" hidden="1"/>
    <cellStyle name="超链接" xfId="14483" builtinId="8" hidden="1"/>
    <cellStyle name="超链接" xfId="14485" builtinId="8" hidden="1"/>
    <cellStyle name="超链接" xfId="14487" builtinId="8" hidden="1"/>
    <cellStyle name="超链接" xfId="14489" builtinId="8" hidden="1"/>
    <cellStyle name="超链接" xfId="14491" builtinId="8" hidden="1"/>
    <cellStyle name="超链接" xfId="14493" builtinId="8" hidden="1"/>
    <cellStyle name="超链接" xfId="14495" builtinId="8" hidden="1"/>
    <cellStyle name="超链接" xfId="14497" builtinId="8" hidden="1"/>
    <cellStyle name="超链接" xfId="14499" builtinId="8" hidden="1"/>
    <cellStyle name="超链接" xfId="14501" builtinId="8" hidden="1"/>
    <cellStyle name="超链接" xfId="14503" builtinId="8" hidden="1"/>
    <cellStyle name="超链接" xfId="14505" builtinId="8" hidden="1"/>
    <cellStyle name="超链接" xfId="14507" builtinId="8" hidden="1"/>
    <cellStyle name="超链接" xfId="14509" builtinId="8" hidden="1"/>
    <cellStyle name="超链接" xfId="14511" builtinId="8" hidden="1"/>
    <cellStyle name="超链接" xfId="14513" builtinId="8" hidden="1"/>
    <cellStyle name="超链接" xfId="14515" builtinId="8" hidden="1"/>
    <cellStyle name="超链接" xfId="14517" builtinId="8" hidden="1"/>
    <cellStyle name="超链接" xfId="14519" builtinId="8" hidden="1"/>
    <cellStyle name="超链接" xfId="14521" builtinId="8" hidden="1"/>
    <cellStyle name="超链接" xfId="14523" builtinId="8" hidden="1"/>
    <cellStyle name="超链接" xfId="14525" builtinId="8" hidden="1"/>
    <cellStyle name="超链接" xfId="14527" builtinId="8" hidden="1"/>
    <cellStyle name="超链接" xfId="14529" builtinId="8" hidden="1"/>
    <cellStyle name="超链接" xfId="14531" builtinId="8" hidden="1"/>
    <cellStyle name="超链接" xfId="14533" builtinId="8" hidden="1"/>
    <cellStyle name="超链接" xfId="14535" builtinId="8" hidden="1"/>
    <cellStyle name="超链接" xfId="14537" builtinId="8" hidden="1"/>
    <cellStyle name="超链接" xfId="14539" builtinId="8" hidden="1"/>
    <cellStyle name="超链接" xfId="14541" builtinId="8" hidden="1"/>
    <cellStyle name="超链接" xfId="14543" builtinId="8" hidden="1"/>
    <cellStyle name="超链接" xfId="14545" builtinId="8" hidden="1"/>
    <cellStyle name="超链接" xfId="14547" builtinId="8" hidden="1"/>
    <cellStyle name="超链接" xfId="14549" builtinId="8" hidden="1"/>
    <cellStyle name="超链接" xfId="14551" builtinId="8" hidden="1"/>
    <cellStyle name="超链接" xfId="14553" builtinId="8" hidden="1"/>
    <cellStyle name="超链接" xfId="14555" builtinId="8" hidden="1"/>
    <cellStyle name="超链接" xfId="14557" builtinId="8" hidden="1"/>
    <cellStyle name="超链接" xfId="14559" builtinId="8" hidden="1"/>
    <cellStyle name="超链接" xfId="14561" builtinId="8" hidden="1"/>
    <cellStyle name="超链接" xfId="14563" builtinId="8" hidden="1"/>
    <cellStyle name="超链接" xfId="14565" builtinId="8" hidden="1"/>
    <cellStyle name="超链接" xfId="14567" builtinId="8" hidden="1"/>
    <cellStyle name="超链接" xfId="14569" builtinId="8" hidden="1"/>
    <cellStyle name="超链接" xfId="14571" builtinId="8" hidden="1"/>
    <cellStyle name="超链接" xfId="14573" builtinId="8" hidden="1"/>
    <cellStyle name="超链接" xfId="14575" builtinId="8" hidden="1"/>
    <cellStyle name="超链接" xfId="14577" builtinId="8" hidden="1"/>
    <cellStyle name="超链接" xfId="14579" builtinId="8" hidden="1"/>
    <cellStyle name="超链接" xfId="14581" builtinId="8" hidden="1"/>
    <cellStyle name="超链接" xfId="14583" builtinId="8" hidden="1"/>
    <cellStyle name="超链接" xfId="14585" builtinId="8" hidden="1"/>
    <cellStyle name="超链接" xfId="14587" builtinId="8" hidden="1"/>
    <cellStyle name="超链接" xfId="14589" builtinId="8" hidden="1"/>
    <cellStyle name="超链接" xfId="14591" builtinId="8" hidden="1"/>
    <cellStyle name="超链接" xfId="14593" builtinId="8" hidden="1"/>
    <cellStyle name="超链接" xfId="14595" builtinId="8" hidden="1"/>
    <cellStyle name="超链接" xfId="14597" builtinId="8" hidden="1"/>
    <cellStyle name="超链接" xfId="14599" builtinId="8" hidden="1"/>
    <cellStyle name="超链接" xfId="14601" builtinId="8" hidden="1"/>
    <cellStyle name="超链接" xfId="14603" builtinId="8" hidden="1"/>
    <cellStyle name="超链接" xfId="14605" builtinId="8" hidden="1"/>
    <cellStyle name="超链接" xfId="14607" builtinId="8" hidden="1"/>
    <cellStyle name="超链接" xfId="14609" builtinId="8" hidden="1"/>
    <cellStyle name="超链接" xfId="14611" builtinId="8" hidden="1"/>
    <cellStyle name="超链接" xfId="14613" builtinId="8" hidden="1"/>
    <cellStyle name="超链接" xfId="14615" builtinId="8" hidden="1"/>
    <cellStyle name="超链接" xfId="14617" builtinId="8" hidden="1"/>
    <cellStyle name="超链接" xfId="14619" builtinId="8" hidden="1"/>
    <cellStyle name="超链接" xfId="14621" builtinId="8" hidden="1"/>
    <cellStyle name="超链接" xfId="14623" builtinId="8" hidden="1"/>
    <cellStyle name="超链接" xfId="14625" builtinId="8" hidden="1"/>
    <cellStyle name="超链接" xfId="14627" builtinId="8" hidden="1"/>
    <cellStyle name="超链接" xfId="14629" builtinId="8" hidden="1"/>
    <cellStyle name="超链接" xfId="14631" builtinId="8" hidden="1"/>
    <cellStyle name="超链接" xfId="14633" builtinId="8" hidden="1"/>
    <cellStyle name="超链接" xfId="14635" builtinId="8" hidden="1"/>
    <cellStyle name="超链接" xfId="14637" builtinId="8" hidden="1"/>
    <cellStyle name="超链接" xfId="14639" builtinId="8" hidden="1"/>
    <cellStyle name="超链接" xfId="14641" builtinId="8" hidden="1"/>
    <cellStyle name="超链接" xfId="14643" builtinId="8" hidden="1"/>
    <cellStyle name="超链接" xfId="14645" builtinId="8" hidden="1"/>
    <cellStyle name="超链接" xfId="14647" builtinId="8" hidden="1"/>
    <cellStyle name="超链接" xfId="14649" builtinId="8" hidden="1"/>
    <cellStyle name="超链接" xfId="14651" builtinId="8" hidden="1"/>
    <cellStyle name="超链接" xfId="14653" builtinId="8" hidden="1"/>
    <cellStyle name="超链接" xfId="14655" builtinId="8" hidden="1"/>
    <cellStyle name="超链接" xfId="14657" builtinId="8" hidden="1"/>
    <cellStyle name="超链接" xfId="14659" builtinId="8" hidden="1"/>
    <cellStyle name="超链接" xfId="14661" builtinId="8" hidden="1"/>
    <cellStyle name="超链接" xfId="14663" builtinId="8" hidden="1"/>
    <cellStyle name="超链接" xfId="14665" builtinId="8" hidden="1"/>
    <cellStyle name="超链接" xfId="14667" builtinId="8" hidden="1"/>
    <cellStyle name="超链接" xfId="14669" builtinId="8" hidden="1"/>
    <cellStyle name="超链接" xfId="14671" builtinId="8" hidden="1"/>
    <cellStyle name="超链接" xfId="14673" builtinId="8" hidden="1"/>
    <cellStyle name="超链接" xfId="14675" builtinId="8" hidden="1"/>
    <cellStyle name="超链接" xfId="14677" builtinId="8" hidden="1"/>
    <cellStyle name="超链接" xfId="14679" builtinId="8" hidden="1"/>
    <cellStyle name="超链接" xfId="14681" builtinId="8" hidden="1"/>
    <cellStyle name="超链接" xfId="14683" builtinId="8" hidden="1"/>
    <cellStyle name="超链接" xfId="14685" builtinId="8" hidden="1"/>
    <cellStyle name="超链接" xfId="14687" builtinId="8" hidden="1"/>
    <cellStyle name="超链接" xfId="14689" builtinId="8" hidden="1"/>
    <cellStyle name="超链接" xfId="14691" builtinId="8" hidden="1"/>
    <cellStyle name="超链接" xfId="14693" builtinId="8" hidden="1"/>
    <cellStyle name="超链接" xfId="14695" builtinId="8" hidden="1"/>
    <cellStyle name="超链接" xfId="14697" builtinId="8" hidden="1"/>
    <cellStyle name="超链接" xfId="14699" builtinId="8" hidden="1"/>
    <cellStyle name="超链接" xfId="14701" builtinId="8" hidden="1"/>
    <cellStyle name="超链接" xfId="14703" builtinId="8" hidden="1"/>
    <cellStyle name="超链接" xfId="14705" builtinId="8" hidden="1"/>
    <cellStyle name="超链接" xfId="14707" builtinId="8" hidden="1"/>
    <cellStyle name="超链接" xfId="14709" builtinId="8" hidden="1"/>
    <cellStyle name="超链接" xfId="14711" builtinId="8" hidden="1"/>
    <cellStyle name="超链接" xfId="14713" builtinId="8" hidden="1"/>
    <cellStyle name="超链接" xfId="14715" builtinId="8" hidden="1"/>
    <cellStyle name="超链接" xfId="14717" builtinId="8" hidden="1"/>
    <cellStyle name="超链接" xfId="14719" builtinId="8" hidden="1"/>
    <cellStyle name="超链接" xfId="14721" builtinId="8" hidden="1"/>
    <cellStyle name="超链接" xfId="14723" builtinId="8" hidden="1"/>
    <cellStyle name="超链接" xfId="14725" builtinId="8" hidden="1"/>
    <cellStyle name="超链接" xfId="14727" builtinId="8" hidden="1"/>
    <cellStyle name="超链接" xfId="14729" builtinId="8" hidden="1"/>
    <cellStyle name="超链接" xfId="14731" builtinId="8" hidden="1"/>
    <cellStyle name="超链接" xfId="14733" builtinId="8" hidden="1"/>
    <cellStyle name="超链接" xfId="14735" builtinId="8" hidden="1"/>
    <cellStyle name="超链接" xfId="14737" builtinId="8" hidden="1"/>
    <cellStyle name="超链接" xfId="14739" builtinId="8" hidden="1"/>
    <cellStyle name="超链接" xfId="14741" builtinId="8" hidden="1"/>
    <cellStyle name="超链接" xfId="14743" builtinId="8" hidden="1"/>
    <cellStyle name="超链接" xfId="14745" builtinId="8" hidden="1"/>
    <cellStyle name="超链接" xfId="14747" builtinId="8" hidden="1"/>
    <cellStyle name="超链接" xfId="14749" builtinId="8" hidden="1"/>
    <cellStyle name="超链接" xfId="14751" builtinId="8" hidden="1"/>
    <cellStyle name="超链接" xfId="14753" builtinId="8" hidden="1"/>
    <cellStyle name="超链接" xfId="14755" builtinId="8" hidden="1"/>
    <cellStyle name="超链接" xfId="14757" builtinId="8" hidden="1"/>
    <cellStyle name="超链接" xfId="14759" builtinId="8" hidden="1"/>
    <cellStyle name="超链接" xfId="14761" builtinId="8" hidden="1"/>
    <cellStyle name="超链接" xfId="14763" builtinId="8" hidden="1"/>
    <cellStyle name="超链接" xfId="14765" builtinId="8" hidden="1"/>
    <cellStyle name="超链接" xfId="14767" builtinId="8" hidden="1"/>
    <cellStyle name="超链接" xfId="14769" builtinId="8" hidden="1"/>
    <cellStyle name="超链接" xfId="14771" builtinId="8" hidden="1"/>
    <cellStyle name="超链接" xfId="14773" builtinId="8" hidden="1"/>
    <cellStyle name="超链接" xfId="14775" builtinId="8" hidden="1"/>
    <cellStyle name="超链接" xfId="14777" builtinId="8" hidden="1"/>
    <cellStyle name="超链接" xfId="14779" builtinId="8" hidden="1"/>
    <cellStyle name="超链接" xfId="14781" builtinId="8" hidden="1"/>
    <cellStyle name="超链接" xfId="14783" builtinId="8" hidden="1"/>
    <cellStyle name="超链接" xfId="14785" builtinId="8" hidden="1"/>
    <cellStyle name="超链接" xfId="14787" builtinId="8" hidden="1"/>
    <cellStyle name="超链接" xfId="14789" builtinId="8" hidden="1"/>
    <cellStyle name="超链接" xfId="14791" builtinId="8" hidden="1"/>
    <cellStyle name="超链接" xfId="14793" builtinId="8" hidden="1"/>
    <cellStyle name="超链接" xfId="14795" builtinId="8" hidden="1"/>
    <cellStyle name="超链接" xfId="14797" builtinId="8" hidden="1"/>
    <cellStyle name="超链接" xfId="14799" builtinId="8" hidden="1"/>
    <cellStyle name="超链接" xfId="14801" builtinId="8" hidden="1"/>
    <cellStyle name="超链接" xfId="14803" builtinId="8" hidden="1"/>
    <cellStyle name="超链接" xfId="14805" builtinId="8" hidden="1"/>
    <cellStyle name="超链接" xfId="14807" builtinId="8" hidden="1"/>
    <cellStyle name="超链接" xfId="14809" builtinId="8" hidden="1"/>
    <cellStyle name="超链接" xfId="14811" builtinId="8" hidden="1"/>
    <cellStyle name="超链接" xfId="14813" builtinId="8" hidden="1"/>
    <cellStyle name="超链接" xfId="14815" builtinId="8" hidden="1"/>
    <cellStyle name="超链接" xfId="14817" builtinId="8" hidden="1"/>
    <cellStyle name="超链接" xfId="14819" builtinId="8" hidden="1"/>
    <cellStyle name="超链接" xfId="14821" builtinId="8" hidden="1"/>
    <cellStyle name="超链接" xfId="14823" builtinId="8" hidden="1"/>
    <cellStyle name="超链接" xfId="14825" builtinId="8" hidden="1"/>
    <cellStyle name="超链接" xfId="14827" builtinId="8" hidden="1"/>
    <cellStyle name="超链接" xfId="14829" builtinId="8" hidden="1"/>
    <cellStyle name="超链接" xfId="14831" builtinId="8" hidden="1"/>
    <cellStyle name="超链接" xfId="14833" builtinId="8" hidden="1"/>
    <cellStyle name="超链接" xfId="14835" builtinId="8" hidden="1"/>
    <cellStyle name="超链接" xfId="14837" builtinId="8" hidden="1"/>
    <cellStyle name="超链接" xfId="14839" builtinId="8" hidden="1"/>
    <cellStyle name="超链接" xfId="14841" builtinId="8" hidden="1"/>
    <cellStyle name="超链接" xfId="14843" builtinId="8" hidden="1"/>
    <cellStyle name="超链接" xfId="14845" builtinId="8" hidden="1"/>
    <cellStyle name="超链接" xfId="14847" builtinId="8" hidden="1"/>
    <cellStyle name="超链接" xfId="14849" builtinId="8" hidden="1"/>
    <cellStyle name="超链接" xfId="14851" builtinId="8" hidden="1"/>
    <cellStyle name="超链接" xfId="14853" builtinId="8" hidden="1"/>
    <cellStyle name="超链接" xfId="14855" builtinId="8" hidden="1"/>
    <cellStyle name="超链接" xfId="14857" builtinId="8" hidden="1"/>
    <cellStyle name="超链接" xfId="14859" builtinId="8" hidden="1"/>
    <cellStyle name="超链接" xfId="14861" builtinId="8" hidden="1"/>
    <cellStyle name="超链接" xfId="14863" builtinId="8" hidden="1"/>
    <cellStyle name="超链接" xfId="14865" builtinId="8" hidden="1"/>
    <cellStyle name="超链接" xfId="14867" builtinId="8" hidden="1"/>
    <cellStyle name="超链接" xfId="14869" builtinId="8" hidden="1"/>
    <cellStyle name="超链接" xfId="14871" builtinId="8" hidden="1"/>
    <cellStyle name="超链接" xfId="14873" builtinId="8" hidden="1"/>
    <cellStyle name="超链接" xfId="14875" builtinId="8" hidden="1"/>
    <cellStyle name="超链接" xfId="14877" builtinId="8" hidden="1"/>
    <cellStyle name="超链接" xfId="14879" builtinId="8" hidden="1"/>
    <cellStyle name="超链接" xfId="14881" builtinId="8" hidden="1"/>
    <cellStyle name="超链接" xfId="14883" builtinId="8" hidden="1"/>
    <cellStyle name="超链接" xfId="14885" builtinId="8" hidden="1"/>
    <cellStyle name="超链接" xfId="14887" builtinId="8" hidden="1"/>
    <cellStyle name="超链接" xfId="14889" builtinId="8" hidden="1"/>
    <cellStyle name="超链接" xfId="14891" builtinId="8" hidden="1"/>
    <cellStyle name="超链接" xfId="14893" builtinId="8" hidden="1"/>
    <cellStyle name="超链接" xfId="14895" builtinId="8" hidden="1"/>
    <cellStyle name="超链接" xfId="14897" builtinId="8" hidden="1"/>
    <cellStyle name="超链接" xfId="14899" builtinId="8" hidden="1"/>
    <cellStyle name="超链接" xfId="14901" builtinId="8" hidden="1"/>
    <cellStyle name="超链接" xfId="14903" builtinId="8" hidden="1"/>
    <cellStyle name="超链接" xfId="14905" builtinId="8" hidden="1"/>
    <cellStyle name="超链接" xfId="14907" builtinId="8" hidden="1"/>
    <cellStyle name="超链接" xfId="14909" builtinId="8" hidden="1"/>
    <cellStyle name="超链接" xfId="14911" builtinId="8" hidden="1"/>
    <cellStyle name="超链接" xfId="14913" builtinId="8" hidden="1"/>
    <cellStyle name="超链接" xfId="14915" builtinId="8" hidden="1"/>
    <cellStyle name="超链接" xfId="14917" builtinId="8" hidden="1"/>
    <cellStyle name="超链接" xfId="14919" builtinId="8" hidden="1"/>
    <cellStyle name="超链接" xfId="14921" builtinId="8" hidden="1"/>
    <cellStyle name="超链接" xfId="14923" builtinId="8" hidden="1"/>
    <cellStyle name="超链接" xfId="14925" builtinId="8" hidden="1"/>
    <cellStyle name="超链接" xfId="14927" builtinId="8" hidden="1"/>
    <cellStyle name="超链接" xfId="14929" builtinId="8" hidden="1"/>
    <cellStyle name="超链接" xfId="14931" builtinId="8" hidden="1"/>
    <cellStyle name="超链接" xfId="14933" builtinId="8" hidden="1"/>
    <cellStyle name="超链接" xfId="14935" builtinId="8" hidden="1"/>
    <cellStyle name="超链接" xfId="14937" builtinId="8" hidden="1"/>
    <cellStyle name="超链接" xfId="14939" builtinId="8" hidden="1"/>
    <cellStyle name="超链接" xfId="14941" builtinId="8" hidden="1"/>
    <cellStyle name="超链接" xfId="14943" builtinId="8" hidden="1"/>
    <cellStyle name="超链接" xfId="14945" builtinId="8" hidden="1"/>
    <cellStyle name="超链接" xfId="14947" builtinId="8" hidden="1"/>
    <cellStyle name="超链接" xfId="14949" builtinId="8" hidden="1"/>
    <cellStyle name="超链接" xfId="14951" builtinId="8" hidden="1"/>
    <cellStyle name="超链接" xfId="14953" builtinId="8" hidden="1"/>
    <cellStyle name="超链接" xfId="14955" builtinId="8" hidden="1"/>
    <cellStyle name="超链接" xfId="14957" builtinId="8" hidden="1"/>
    <cellStyle name="超链接" xfId="14959" builtinId="8" hidden="1"/>
    <cellStyle name="超链接" xfId="14961" builtinId="8" hidden="1"/>
    <cellStyle name="超链接" xfId="14963" builtinId="8" hidden="1"/>
    <cellStyle name="超链接" xfId="14965" builtinId="8" hidden="1"/>
    <cellStyle name="超链接" xfId="14967" builtinId="8" hidden="1"/>
    <cellStyle name="超链接" xfId="14969" builtinId="8" hidden="1"/>
    <cellStyle name="超链接" xfId="14971" builtinId="8" hidden="1"/>
    <cellStyle name="超链接" xfId="14973" builtinId="8" hidden="1"/>
    <cellStyle name="超链接" xfId="14975" builtinId="8" hidden="1"/>
    <cellStyle name="超链接" xfId="14977" builtinId="8" hidden="1"/>
    <cellStyle name="超链接" xfId="14979" builtinId="8" hidden="1"/>
    <cellStyle name="超链接" xfId="14981" builtinId="8" hidden="1"/>
    <cellStyle name="超链接" xfId="14983" builtinId="8" hidden="1"/>
    <cellStyle name="超链接" xfId="14985" builtinId="8" hidden="1"/>
    <cellStyle name="超链接" xfId="14987" builtinId="8" hidden="1"/>
    <cellStyle name="超链接" xfId="14989" builtinId="8" hidden="1"/>
    <cellStyle name="超链接" xfId="14991" builtinId="8" hidden="1"/>
    <cellStyle name="超链接" xfId="14993" builtinId="8" hidden="1"/>
    <cellStyle name="超链接" xfId="14995" builtinId="8" hidden="1"/>
    <cellStyle name="超链接" xfId="14997" builtinId="8" hidden="1"/>
    <cellStyle name="超链接" xfId="14999" builtinId="8" hidden="1"/>
    <cellStyle name="超链接" xfId="15001" builtinId="8" hidden="1"/>
    <cellStyle name="超链接" xfId="15003" builtinId="8" hidden="1"/>
    <cellStyle name="超链接" xfId="15005" builtinId="8" hidden="1"/>
    <cellStyle name="超链接" xfId="15007" builtinId="8" hidden="1"/>
    <cellStyle name="超链接" xfId="15009" builtinId="8" hidden="1"/>
    <cellStyle name="超链接" xfId="15011" builtinId="8" hidden="1"/>
    <cellStyle name="超链接" xfId="15013" builtinId="8" hidden="1"/>
    <cellStyle name="超链接" xfId="15015" builtinId="8" hidden="1"/>
    <cellStyle name="超链接" xfId="15017" builtinId="8" hidden="1"/>
    <cellStyle name="超链接" xfId="15019" builtinId="8" hidden="1"/>
    <cellStyle name="超链接" xfId="15021" builtinId="8" hidden="1"/>
    <cellStyle name="超链接" xfId="15023" builtinId="8" hidden="1"/>
    <cellStyle name="超链接" xfId="15025" builtinId="8" hidden="1"/>
    <cellStyle name="超链接" xfId="15027" builtinId="8" hidden="1"/>
    <cellStyle name="超链接" xfId="15029" builtinId="8" hidden="1"/>
    <cellStyle name="超链接" xfId="15031" builtinId="8" hidden="1"/>
    <cellStyle name="超链接" xfId="15033" builtinId="8" hidden="1"/>
    <cellStyle name="超链接" xfId="15035" builtinId="8" hidden="1"/>
    <cellStyle name="超链接" xfId="15037" builtinId="8" hidden="1"/>
    <cellStyle name="超链接" xfId="15039" builtinId="8" hidden="1"/>
    <cellStyle name="超链接" xfId="15041" builtinId="8" hidden="1"/>
    <cellStyle name="超链接" xfId="15043" builtinId="8" hidden="1"/>
    <cellStyle name="超链接" xfId="15045" builtinId="8" hidden="1"/>
    <cellStyle name="超链接" xfId="15047" builtinId="8" hidden="1"/>
    <cellStyle name="超链接" xfId="15049" builtinId="8" hidden="1"/>
    <cellStyle name="超链接" xfId="15051" builtinId="8" hidden="1"/>
    <cellStyle name="超链接" xfId="15053" builtinId="8" hidden="1"/>
    <cellStyle name="超链接" xfId="15055" builtinId="8" hidden="1"/>
    <cellStyle name="超链接" xfId="15057" builtinId="8" hidden="1"/>
    <cellStyle name="超链接" xfId="15059" builtinId="8" hidden="1"/>
    <cellStyle name="超链接" xfId="15061" builtinId="8" hidden="1"/>
    <cellStyle name="超链接" xfId="15063" builtinId="8" hidden="1"/>
    <cellStyle name="超链接" xfId="15065" builtinId="8" hidden="1"/>
    <cellStyle name="超链接" xfId="15067" builtinId="8" hidden="1"/>
    <cellStyle name="超链接" xfId="15069" builtinId="8" hidden="1"/>
    <cellStyle name="超链接" xfId="15071" builtinId="8" hidden="1"/>
    <cellStyle name="超链接" xfId="15073" builtinId="8" hidden="1"/>
    <cellStyle name="超链接" xfId="15075" builtinId="8" hidden="1"/>
    <cellStyle name="超链接" xfId="15077" builtinId="8" hidden="1"/>
    <cellStyle name="超链接" xfId="15079" builtinId="8" hidden="1"/>
    <cellStyle name="超链接" xfId="15081" builtinId="8" hidden="1"/>
    <cellStyle name="超链接" xfId="15083" builtinId="8" hidden="1"/>
    <cellStyle name="超链接" xfId="15085" builtinId="8" hidden="1"/>
    <cellStyle name="超链接" xfId="15087" builtinId="8" hidden="1"/>
    <cellStyle name="超链接" xfId="15089" builtinId="8" hidden="1"/>
    <cellStyle name="超链接" xfId="15091" builtinId="8" hidden="1"/>
    <cellStyle name="超链接" xfId="15093" builtinId="8" hidden="1"/>
    <cellStyle name="超链接" xfId="15095" builtinId="8" hidden="1"/>
    <cellStyle name="超链接" xfId="15097" builtinId="8" hidden="1"/>
    <cellStyle name="超链接" xfId="15099" builtinId="8" hidden="1"/>
    <cellStyle name="超链接" xfId="15101" builtinId="8" hidden="1"/>
    <cellStyle name="超链接" xfId="15103" builtinId="8" hidden="1"/>
    <cellStyle name="超链接" xfId="15105" builtinId="8" hidden="1"/>
    <cellStyle name="超链接" xfId="15107" builtinId="8" hidden="1"/>
    <cellStyle name="超链接" xfId="15109" builtinId="8" hidden="1"/>
    <cellStyle name="超链接" xfId="15111" builtinId="8" hidden="1"/>
    <cellStyle name="超链接" xfId="15113" builtinId="8" hidden="1"/>
    <cellStyle name="超链接" xfId="15115" builtinId="8" hidden="1"/>
    <cellStyle name="超链接" xfId="15117" builtinId="8" hidden="1"/>
    <cellStyle name="超链接" xfId="15119" builtinId="8" hidden="1"/>
    <cellStyle name="超链接" xfId="15121" builtinId="8" hidden="1"/>
    <cellStyle name="超链接" xfId="15123" builtinId="8" hidden="1"/>
    <cellStyle name="超链接" xfId="15125" builtinId="8" hidden="1"/>
    <cellStyle name="超链接" xfId="15127" builtinId="8" hidden="1"/>
    <cellStyle name="超链接" xfId="15129" builtinId="8" hidden="1"/>
    <cellStyle name="超链接" xfId="15131" builtinId="8" hidden="1"/>
    <cellStyle name="超链接" xfId="15133" builtinId="8" hidden="1"/>
    <cellStyle name="超链接" xfId="15135" builtinId="8" hidden="1"/>
    <cellStyle name="超链接" xfId="15137" builtinId="8" hidden="1"/>
    <cellStyle name="超链接" xfId="15139" builtinId="8" hidden="1"/>
    <cellStyle name="超链接" xfId="15141" builtinId="8" hidden="1"/>
    <cellStyle name="超链接" xfId="15143" builtinId="8" hidden="1"/>
    <cellStyle name="超链接" xfId="15145" builtinId="8" hidden="1"/>
    <cellStyle name="超链接" xfId="15147" builtinId="8" hidden="1"/>
    <cellStyle name="超链接" xfId="15149" builtinId="8" hidden="1"/>
    <cellStyle name="超链接" xfId="15151" builtinId="8" hidden="1"/>
    <cellStyle name="超链接" xfId="15153" builtinId="8" hidden="1"/>
    <cellStyle name="超链接" xfId="15155" builtinId="8" hidden="1"/>
    <cellStyle name="超链接" xfId="15157" builtinId="8" hidden="1"/>
    <cellStyle name="超链接" xfId="15159" builtinId="8" hidden="1"/>
    <cellStyle name="超链接" xfId="15161" builtinId="8" hidden="1"/>
    <cellStyle name="超链接" xfId="15163" builtinId="8" hidden="1"/>
    <cellStyle name="超链接" xfId="15165" builtinId="8" hidden="1"/>
    <cellStyle name="超链接" xfId="15167" builtinId="8" hidden="1"/>
    <cellStyle name="超链接" xfId="15169" builtinId="8" hidden="1"/>
    <cellStyle name="超链接" xfId="15171" builtinId="8" hidden="1"/>
    <cellStyle name="超链接" xfId="15173" builtinId="8" hidden="1"/>
    <cellStyle name="超链接" xfId="15175" builtinId="8" hidden="1"/>
    <cellStyle name="超链接" xfId="15177" builtinId="8" hidden="1"/>
    <cellStyle name="超链接" xfId="15179" builtinId="8" hidden="1"/>
    <cellStyle name="超链接" xfId="15181" builtinId="8" hidden="1"/>
    <cellStyle name="超链接" xfId="15183" builtinId="8" hidden="1"/>
    <cellStyle name="超链接" xfId="15185" builtinId="8" hidden="1"/>
    <cellStyle name="超链接" xfId="15187" builtinId="8" hidden="1"/>
    <cellStyle name="超链接" xfId="15189" builtinId="8" hidden="1"/>
    <cellStyle name="超链接" xfId="15191" builtinId="8" hidden="1"/>
    <cellStyle name="超链接" xfId="15193" builtinId="8" hidden="1"/>
    <cellStyle name="超链接" xfId="15195" builtinId="8" hidden="1"/>
    <cellStyle name="超链接" xfId="15197" builtinId="8" hidden="1"/>
    <cellStyle name="超链接" xfId="15199" builtinId="8" hidden="1"/>
    <cellStyle name="超链接" xfId="15201" builtinId="8" hidden="1"/>
    <cellStyle name="超链接" xfId="15203" builtinId="8" hidden="1"/>
    <cellStyle name="超链接" xfId="15205" builtinId="8" hidden="1"/>
    <cellStyle name="超链接" xfId="15207" builtinId="8" hidden="1"/>
    <cellStyle name="超链接" xfId="15209" builtinId="8" hidden="1"/>
    <cellStyle name="超链接" xfId="15211" builtinId="8" hidden="1"/>
    <cellStyle name="超链接" xfId="15213" builtinId="8" hidden="1"/>
    <cellStyle name="超链接" xfId="15215" builtinId="8" hidden="1"/>
    <cellStyle name="超链接" xfId="15217" builtinId="8" hidden="1"/>
    <cellStyle name="超链接" xfId="15219" builtinId="8" hidden="1"/>
    <cellStyle name="超链接" xfId="15221" builtinId="8" hidden="1"/>
    <cellStyle name="超链接" xfId="15223" builtinId="8" hidden="1"/>
    <cellStyle name="超链接" xfId="15225" builtinId="8" hidden="1"/>
    <cellStyle name="超链接" xfId="15227" builtinId="8" hidden="1"/>
    <cellStyle name="超链接" xfId="15229" builtinId="8" hidden="1"/>
    <cellStyle name="超链接" xfId="15231" builtinId="8" hidden="1"/>
    <cellStyle name="超链接" xfId="15233" builtinId="8" hidden="1"/>
    <cellStyle name="超链接" xfId="15235" builtinId="8" hidden="1"/>
    <cellStyle name="超链接" xfId="15237" builtinId="8" hidden="1"/>
    <cellStyle name="超链接" xfId="15239" builtinId="8" hidden="1"/>
    <cellStyle name="超链接" xfId="15241" builtinId="8" hidden="1"/>
    <cellStyle name="超链接" xfId="15243" builtinId="8" hidden="1"/>
    <cellStyle name="超链接" xfId="15245" builtinId="8" hidden="1"/>
    <cellStyle name="超链接" xfId="15247" builtinId="8" hidden="1"/>
    <cellStyle name="超链接" xfId="15249" builtinId="8" hidden="1"/>
    <cellStyle name="超链接" xfId="15251" builtinId="8" hidden="1"/>
    <cellStyle name="超链接" xfId="15253" builtinId="8" hidden="1"/>
    <cellStyle name="超链接" xfId="15255" builtinId="8" hidden="1"/>
    <cellStyle name="超链接" xfId="15257" builtinId="8" hidden="1"/>
    <cellStyle name="超链接" xfId="15259" builtinId="8" hidden="1"/>
    <cellStyle name="超链接" xfId="15261" builtinId="8" hidden="1"/>
    <cellStyle name="超链接" xfId="15263" builtinId="8" hidden="1"/>
    <cellStyle name="超链接" xfId="15265" builtinId="8" hidden="1"/>
    <cellStyle name="超链接" xfId="15267" builtinId="8" hidden="1"/>
    <cellStyle name="超链接" xfId="15269" builtinId="8" hidden="1"/>
    <cellStyle name="超链接" xfId="15271" builtinId="8" hidden="1"/>
    <cellStyle name="超链接" xfId="15273" builtinId="8" hidden="1"/>
    <cellStyle name="超链接" xfId="15275" builtinId="8" hidden="1"/>
    <cellStyle name="超链接" xfId="15277" builtinId="8" hidden="1"/>
    <cellStyle name="超链接" xfId="15279" builtinId="8" hidden="1"/>
    <cellStyle name="超链接" xfId="15281" builtinId="8" hidden="1"/>
    <cellStyle name="超链接" xfId="15283" builtinId="8" hidden="1"/>
    <cellStyle name="超链接" xfId="15285" builtinId="8" hidden="1"/>
    <cellStyle name="超链接" xfId="15287" builtinId="8" hidden="1"/>
    <cellStyle name="超链接" xfId="15289" builtinId="8" hidden="1"/>
    <cellStyle name="超链接" xfId="15291" builtinId="8" hidden="1"/>
    <cellStyle name="超链接" xfId="15293" builtinId="8" hidden="1"/>
    <cellStyle name="超链接" xfId="15295" builtinId="8" hidden="1"/>
    <cellStyle name="超链接" xfId="15297" builtinId="8" hidden="1"/>
    <cellStyle name="超链接" xfId="15299" builtinId="8" hidden="1"/>
    <cellStyle name="超链接" xfId="15301" builtinId="8" hidden="1"/>
    <cellStyle name="超链接" xfId="15303" builtinId="8" hidden="1"/>
    <cellStyle name="超链接" xfId="15305" builtinId="8" hidden="1"/>
    <cellStyle name="超链接" xfId="15307" builtinId="8" hidden="1"/>
    <cellStyle name="超链接" xfId="15309" builtinId="8" hidden="1"/>
    <cellStyle name="超链接" xfId="15311" builtinId="8" hidden="1"/>
    <cellStyle name="超链接" xfId="15313" builtinId="8" hidden="1"/>
    <cellStyle name="超链接" xfId="15315" builtinId="8" hidden="1"/>
    <cellStyle name="超链接" xfId="15317" builtinId="8" hidden="1"/>
    <cellStyle name="超链接" xfId="15319" builtinId="8" hidden="1"/>
    <cellStyle name="超链接" xfId="15321" builtinId="8" hidden="1"/>
    <cellStyle name="超链接" xfId="15323" builtinId="8" hidden="1"/>
    <cellStyle name="超链接" xfId="15325" builtinId="8" hidden="1"/>
    <cellStyle name="超链接" xfId="15327" builtinId="8" hidden="1"/>
    <cellStyle name="超链接" xfId="15329" builtinId="8" hidden="1"/>
    <cellStyle name="超链接" xfId="15331" builtinId="8" hidden="1"/>
    <cellStyle name="超链接" xfId="15333" builtinId="8" hidden="1"/>
    <cellStyle name="超链接" xfId="15335" builtinId="8" hidden="1"/>
    <cellStyle name="超链接" xfId="15337" builtinId="8" hidden="1"/>
    <cellStyle name="超链接" xfId="15339" builtinId="8" hidden="1"/>
    <cellStyle name="超链接" xfId="15341" builtinId="8" hidden="1"/>
    <cellStyle name="超链接" xfId="15343" builtinId="8" hidden="1"/>
    <cellStyle name="超链接" xfId="15345" builtinId="8" hidden="1"/>
    <cellStyle name="超链接" xfId="15347" builtinId="8" hidden="1"/>
    <cellStyle name="超链接" xfId="15349" builtinId="8" hidden="1"/>
    <cellStyle name="超链接" xfId="15351" builtinId="8" hidden="1"/>
    <cellStyle name="超链接" xfId="15353" builtinId="8" hidden="1"/>
    <cellStyle name="超链接" xfId="15355" builtinId="8" hidden="1"/>
    <cellStyle name="超链接" xfId="15357" builtinId="8" hidden="1"/>
    <cellStyle name="超链接" xfId="15359" builtinId="8" hidden="1"/>
    <cellStyle name="超链接" xfId="15361" builtinId="8" hidden="1"/>
    <cellStyle name="超链接" xfId="15363" builtinId="8" hidden="1"/>
    <cellStyle name="超链接" xfId="15365" builtinId="8" hidden="1"/>
    <cellStyle name="超链接" xfId="15367" builtinId="8" hidden="1"/>
    <cellStyle name="超链接" xfId="15369" builtinId="8" hidden="1"/>
    <cellStyle name="超链接" xfId="15371" builtinId="8" hidden="1"/>
    <cellStyle name="超链接" xfId="15373" builtinId="8" hidden="1"/>
    <cellStyle name="超链接" xfId="15375" builtinId="8" hidden="1"/>
    <cellStyle name="超链接" xfId="15377" builtinId="8" hidden="1"/>
    <cellStyle name="超链接" xfId="15379" builtinId="8" hidden="1"/>
    <cellStyle name="超链接" xfId="5091" builtinId="8" hidden="1"/>
    <cellStyle name="超链接" xfId="15382" builtinId="8" hidden="1"/>
    <cellStyle name="超链接" xfId="15384" builtinId="8" hidden="1"/>
    <cellStyle name="超链接" xfId="15386" builtinId="8" hidden="1"/>
    <cellStyle name="超链接" xfId="15388" builtinId="8" hidden="1"/>
    <cellStyle name="超链接" xfId="15390" builtinId="8" hidden="1"/>
    <cellStyle name="超链接" xfId="15392" builtinId="8" hidden="1"/>
    <cellStyle name="超链接" xfId="15394" builtinId="8" hidden="1"/>
    <cellStyle name="超链接" xfId="15396" builtinId="8" hidden="1"/>
    <cellStyle name="超链接" xfId="15398" builtinId="8" hidden="1"/>
    <cellStyle name="超链接" xfId="15400" builtinId="8" hidden="1"/>
    <cellStyle name="超链接" xfId="15402" builtinId="8" hidden="1"/>
    <cellStyle name="超链接" xfId="15404" builtinId="8" hidden="1"/>
    <cellStyle name="超链接" xfId="15406" builtinId="8" hidden="1"/>
    <cellStyle name="超链接" xfId="15408" builtinId="8" hidden="1"/>
    <cellStyle name="超链接" xfId="15410" builtinId="8" hidden="1"/>
    <cellStyle name="超链接" xfId="15412" builtinId="8" hidden="1"/>
    <cellStyle name="超链接" xfId="15414" builtinId="8" hidden="1"/>
    <cellStyle name="超链接" xfId="15416" builtinId="8" hidden="1"/>
    <cellStyle name="超链接" xfId="15418" builtinId="8" hidden="1"/>
    <cellStyle name="超链接" xfId="15420" builtinId="8" hidden="1"/>
    <cellStyle name="超链接" xfId="15422" builtinId="8" hidden="1"/>
    <cellStyle name="超链接" xfId="15424" builtinId="8" hidden="1"/>
    <cellStyle name="超链接" xfId="15426" builtinId="8" hidden="1"/>
    <cellStyle name="超链接" xfId="15428" builtinId="8" hidden="1"/>
    <cellStyle name="超链接" xfId="15430" builtinId="8" hidden="1"/>
    <cellStyle name="超链接" xfId="15432" builtinId="8" hidden="1"/>
    <cellStyle name="超链接" xfId="15434" builtinId="8" hidden="1"/>
    <cellStyle name="超链接" xfId="15436" builtinId="8" hidden="1"/>
    <cellStyle name="超链接" xfId="15438" builtinId="8" hidden="1"/>
    <cellStyle name="超链接" xfId="15440" builtinId="8" hidden="1"/>
    <cellStyle name="超链接" xfId="15442" builtinId="8" hidden="1"/>
    <cellStyle name="超链接" xfId="15444" builtinId="8" hidden="1"/>
    <cellStyle name="超链接" xfId="15446" builtinId="8" hidden="1"/>
    <cellStyle name="超链接" xfId="15448" builtinId="8" hidden="1"/>
    <cellStyle name="超链接" xfId="15450" builtinId="8" hidden="1"/>
    <cellStyle name="超链接" xfId="15452" builtinId="8" hidden="1"/>
    <cellStyle name="超链接" xfId="15454" builtinId="8" hidden="1"/>
    <cellStyle name="超链接" xfId="15456" builtinId="8" hidden="1"/>
    <cellStyle name="超链接" xfId="15458" builtinId="8" hidden="1"/>
    <cellStyle name="超链接" xfId="15460" builtinId="8" hidden="1"/>
    <cellStyle name="超链接" xfId="15462" builtinId="8" hidden="1"/>
    <cellStyle name="超链接" xfId="15464" builtinId="8" hidden="1"/>
    <cellStyle name="超链接" xfId="15466" builtinId="8" hidden="1"/>
    <cellStyle name="超链接" xfId="15468" builtinId="8" hidden="1"/>
    <cellStyle name="超链接" xfId="15470" builtinId="8" hidden="1"/>
    <cellStyle name="超链接" xfId="15472" builtinId="8" hidden="1"/>
    <cellStyle name="超链接" xfId="15474" builtinId="8" hidden="1"/>
    <cellStyle name="超链接" xfId="15476" builtinId="8" hidden="1"/>
    <cellStyle name="超链接" xfId="15478" builtinId="8" hidden="1"/>
    <cellStyle name="超链接" xfId="15480" builtinId="8" hidden="1"/>
    <cellStyle name="超链接" xfId="15482" builtinId="8" hidden="1"/>
    <cellStyle name="超链接" xfId="15484" builtinId="8" hidden="1"/>
    <cellStyle name="超链接" xfId="15486" builtinId="8" hidden="1"/>
    <cellStyle name="超链接" xfId="15488" builtinId="8" hidden="1"/>
    <cellStyle name="超链接" xfId="15490" builtinId="8" hidden="1"/>
    <cellStyle name="超链接" xfId="15492" builtinId="8" hidden="1"/>
    <cellStyle name="超链接" xfId="15494" builtinId="8" hidden="1"/>
    <cellStyle name="超链接" xfId="15496" builtinId="8" hidden="1"/>
    <cellStyle name="超链接" xfId="15498" builtinId="8" hidden="1"/>
    <cellStyle name="超链接" xfId="15500" builtinId="8" hidden="1"/>
    <cellStyle name="超链接" xfId="15502" builtinId="8" hidden="1"/>
    <cellStyle name="超链接" xfId="15504" builtinId="8" hidden="1"/>
    <cellStyle name="超链接" xfId="15506" builtinId="8" hidden="1"/>
    <cellStyle name="超链接" xfId="15508" builtinId="8" hidden="1"/>
    <cellStyle name="超链接" xfId="15510" builtinId="8" hidden="1"/>
    <cellStyle name="超链接" xfId="15512" builtinId="8" hidden="1"/>
    <cellStyle name="超链接" xfId="15514" builtinId="8" hidden="1"/>
    <cellStyle name="超链接" xfId="15516" builtinId="8" hidden="1"/>
    <cellStyle name="超链接" xfId="15518" builtinId="8" hidden="1"/>
    <cellStyle name="超链接" xfId="15520" builtinId="8" hidden="1"/>
    <cellStyle name="超链接" xfId="15522" builtinId="8" hidden="1"/>
    <cellStyle name="超链接" xfId="15524" builtinId="8" hidden="1"/>
    <cellStyle name="超链接" xfId="15526" builtinId="8" hidden="1"/>
    <cellStyle name="超链接" xfId="15528" builtinId="8" hidden="1"/>
    <cellStyle name="超链接" xfId="15530" builtinId="8" hidden="1"/>
    <cellStyle name="超链接" xfId="15532" builtinId="8" hidden="1"/>
    <cellStyle name="超链接" xfId="15534" builtinId="8" hidden="1"/>
    <cellStyle name="超链接" xfId="15536" builtinId="8" hidden="1"/>
    <cellStyle name="超链接" xfId="15538" builtinId="8" hidden="1"/>
    <cellStyle name="超链接" xfId="15540" builtinId="8" hidden="1"/>
    <cellStyle name="超链接" xfId="15542" builtinId="8" hidden="1"/>
    <cellStyle name="超链接" xfId="15544" builtinId="8" hidden="1"/>
    <cellStyle name="超链接" xfId="15546" builtinId="8" hidden="1"/>
    <cellStyle name="超链接" xfId="15548" builtinId="8" hidden="1"/>
    <cellStyle name="超链接" xfId="15550" builtinId="8" hidden="1"/>
    <cellStyle name="超链接" xfId="15552" builtinId="8" hidden="1"/>
    <cellStyle name="超链接" xfId="15554" builtinId="8" hidden="1"/>
    <cellStyle name="超链接" xfId="15556" builtinId="8" hidden="1"/>
    <cellStyle name="超链接" xfId="15558" builtinId="8" hidden="1"/>
    <cellStyle name="超链接" xfId="15560" builtinId="8" hidden="1"/>
    <cellStyle name="超链接" xfId="15562" builtinId="8" hidden="1"/>
    <cellStyle name="超链接" xfId="15564" builtinId="8" hidden="1"/>
    <cellStyle name="超链接" xfId="15566" builtinId="8" hidden="1"/>
    <cellStyle name="超链接" xfId="15568" builtinId="8" hidden="1"/>
    <cellStyle name="超链接" xfId="15570" builtinId="8" hidden="1"/>
    <cellStyle name="超链接" xfId="15572" builtinId="8" hidden="1"/>
    <cellStyle name="超链接" xfId="15574" builtinId="8" hidden="1"/>
    <cellStyle name="超链接" xfId="15576" builtinId="8" hidden="1"/>
    <cellStyle name="超链接" xfId="15578" builtinId="8" hidden="1"/>
    <cellStyle name="超链接" xfId="15580" builtinId="8" hidden="1"/>
    <cellStyle name="超链接" xfId="15582" builtinId="8" hidden="1"/>
    <cellStyle name="超链接" xfId="15584" builtinId="8" hidden="1"/>
    <cellStyle name="超链接" xfId="15586" builtinId="8" hidden="1"/>
    <cellStyle name="超链接" xfId="15588" builtinId="8" hidden="1"/>
    <cellStyle name="超链接" xfId="15590" builtinId="8" hidden="1"/>
    <cellStyle name="超链接" xfId="15592" builtinId="8" hidden="1"/>
    <cellStyle name="超链接" xfId="15594" builtinId="8" hidden="1"/>
    <cellStyle name="超链接" xfId="15596" builtinId="8" hidden="1"/>
    <cellStyle name="超链接" xfId="15598" builtinId="8" hidden="1"/>
    <cellStyle name="超链接" xfId="15600" builtinId="8" hidden="1"/>
    <cellStyle name="超链接" xfId="15602" builtinId="8" hidden="1"/>
    <cellStyle name="超链接" xfId="15604" builtinId="8" hidden="1"/>
    <cellStyle name="超链接" xfId="15606" builtinId="8" hidden="1"/>
    <cellStyle name="超链接" xfId="15608" builtinId="8" hidden="1"/>
    <cellStyle name="超链接" xfId="15610" builtinId="8" hidden="1"/>
    <cellStyle name="超链接" xfId="15612" builtinId="8" hidden="1"/>
    <cellStyle name="超链接" xfId="15614" builtinId="8" hidden="1"/>
    <cellStyle name="超链接" xfId="15616" builtinId="8" hidden="1"/>
    <cellStyle name="超链接" xfId="15618" builtinId="8" hidden="1"/>
    <cellStyle name="超链接" xfId="15620" builtinId="8" hidden="1"/>
    <cellStyle name="超链接" xfId="15622" builtinId="8" hidden="1"/>
    <cellStyle name="超链接" xfId="15624" builtinId="8" hidden="1"/>
    <cellStyle name="超链接" xfId="15626" builtinId="8" hidden="1"/>
    <cellStyle name="超链接" xfId="15628" builtinId="8" hidden="1"/>
    <cellStyle name="超链接" xfId="15630" builtinId="8" hidden="1"/>
    <cellStyle name="超链接" xfId="15632" builtinId="8" hidden="1"/>
    <cellStyle name="超链接" xfId="15634" builtinId="8" hidden="1"/>
    <cellStyle name="超链接" xfId="15636" builtinId="8" hidden="1"/>
    <cellStyle name="超链接" xfId="15638" builtinId="8" hidden="1"/>
    <cellStyle name="超链接" xfId="15640" builtinId="8" hidden="1"/>
    <cellStyle name="超链接" xfId="15642" builtinId="8" hidden="1"/>
    <cellStyle name="超链接" xfId="15644" builtinId="8" hidden="1"/>
    <cellStyle name="超链接" xfId="15646" builtinId="8" hidden="1"/>
    <cellStyle name="超链接" xfId="15648" builtinId="8" hidden="1"/>
    <cellStyle name="超链接" xfId="15650" builtinId="8" hidden="1"/>
    <cellStyle name="超链接" xfId="15652" builtinId="8" hidden="1"/>
    <cellStyle name="超链接" xfId="15654" builtinId="8" hidden="1"/>
    <cellStyle name="超链接" xfId="15656" builtinId="8" hidden="1"/>
    <cellStyle name="超链接" xfId="15658" builtinId="8" hidden="1"/>
    <cellStyle name="超链接" xfId="15660" builtinId="8" hidden="1"/>
    <cellStyle name="超链接" xfId="15662" builtinId="8" hidden="1"/>
    <cellStyle name="超链接" xfId="15664" builtinId="8" hidden="1"/>
    <cellStyle name="超链接" xfId="15666" builtinId="8" hidden="1"/>
    <cellStyle name="超链接" xfId="15668" builtinId="8" hidden="1"/>
    <cellStyle name="超链接" xfId="15670" builtinId="8" hidden="1"/>
    <cellStyle name="超链接" xfId="15672" builtinId="8" hidden="1"/>
    <cellStyle name="超链接" xfId="15674" builtinId="8" hidden="1"/>
    <cellStyle name="超链接" xfId="15676" builtinId="8" hidden="1"/>
    <cellStyle name="超链接" xfId="15678" builtinId="8" hidden="1"/>
    <cellStyle name="超链接" xfId="15680" builtinId="8" hidden="1"/>
    <cellStyle name="超链接" xfId="15682" builtinId="8" hidden="1"/>
    <cellStyle name="超链接" xfId="15684" builtinId="8" hidden="1"/>
    <cellStyle name="超链接" xfId="15686" builtinId="8" hidden="1"/>
    <cellStyle name="超链接" xfId="15688" builtinId="8" hidden="1"/>
    <cellStyle name="超链接" xfId="15690" builtinId="8" hidden="1"/>
    <cellStyle name="超链接" xfId="15692" builtinId="8" hidden="1"/>
    <cellStyle name="超链接" xfId="15694" builtinId="8" hidden="1"/>
    <cellStyle name="超链接" xfId="15696" builtinId="8" hidden="1"/>
    <cellStyle name="超链接" xfId="15698" builtinId="8" hidden="1"/>
    <cellStyle name="超链接" xfId="15700" builtinId="8" hidden="1"/>
    <cellStyle name="超链接" xfId="15702" builtinId="8" hidden="1"/>
    <cellStyle name="超链接" xfId="15704" builtinId="8" hidden="1"/>
    <cellStyle name="超链接" xfId="15706" builtinId="8" hidden="1"/>
    <cellStyle name="超链接" xfId="15708" builtinId="8" hidden="1"/>
    <cellStyle name="超链接" xfId="15710" builtinId="8" hidden="1"/>
    <cellStyle name="超链接" xfId="15712" builtinId="8" hidden="1"/>
    <cellStyle name="超链接" xfId="15714" builtinId="8" hidden="1"/>
    <cellStyle name="超链接" xfId="15716" builtinId="8" hidden="1"/>
    <cellStyle name="超链接" xfId="15718" builtinId="8" hidden="1"/>
    <cellStyle name="超链接" xfId="15720" builtinId="8" hidden="1"/>
    <cellStyle name="超链接" xfId="15722" builtinId="8" hidden="1"/>
    <cellStyle name="超链接" xfId="15724" builtinId="8" hidden="1"/>
    <cellStyle name="超链接" xfId="15726" builtinId="8" hidden="1"/>
    <cellStyle name="超链接" xfId="15728" builtinId="8" hidden="1"/>
    <cellStyle name="超链接" xfId="15730" builtinId="8" hidden="1"/>
    <cellStyle name="超链接" xfId="15732" builtinId="8" hidden="1"/>
    <cellStyle name="超链接" xfId="15734" builtinId="8" hidden="1"/>
    <cellStyle name="超链接" xfId="15736" builtinId="8" hidden="1"/>
    <cellStyle name="超链接" xfId="15738" builtinId="8" hidden="1"/>
    <cellStyle name="超链接" xfId="15740" builtinId="8" hidden="1"/>
    <cellStyle name="超链接" xfId="15742" builtinId="8" hidden="1"/>
    <cellStyle name="超链接" xfId="15744" builtinId="8" hidden="1"/>
    <cellStyle name="超链接" xfId="15746" builtinId="8" hidden="1"/>
    <cellStyle name="超链接" xfId="15748" builtinId="8" hidden="1"/>
    <cellStyle name="超链接" xfId="15750" builtinId="8" hidden="1"/>
    <cellStyle name="超链接" xfId="15752" builtinId="8" hidden="1"/>
    <cellStyle name="超链接" xfId="15754" builtinId="8" hidden="1"/>
    <cellStyle name="超链接" xfId="15756" builtinId="8" hidden="1"/>
    <cellStyle name="超链接" xfId="15758" builtinId="8" hidden="1"/>
    <cellStyle name="超链接" xfId="15760" builtinId="8" hidden="1"/>
    <cellStyle name="超链接" xfId="15762" builtinId="8" hidden="1"/>
    <cellStyle name="超链接" xfId="15764" builtinId="8" hidden="1"/>
    <cellStyle name="超链接" xfId="15766" builtinId="8" hidden="1"/>
    <cellStyle name="超链接" xfId="15768" builtinId="8" hidden="1"/>
    <cellStyle name="超链接" xfId="15770" builtinId="8" hidden="1"/>
    <cellStyle name="超链接" xfId="15772" builtinId="8" hidden="1"/>
    <cellStyle name="超链接" xfId="15774" builtinId="8" hidden="1"/>
    <cellStyle name="超链接" xfId="15776" builtinId="8" hidden="1"/>
    <cellStyle name="超链接" xfId="15778" builtinId="8" hidden="1"/>
    <cellStyle name="超链接" xfId="15780" builtinId="8" hidden="1"/>
    <cellStyle name="超链接" xfId="15782" builtinId="8" hidden="1"/>
    <cellStyle name="超链接" xfId="15784" builtinId="8" hidden="1"/>
    <cellStyle name="超链接" xfId="15786" builtinId="8" hidden="1"/>
    <cellStyle name="超链接" xfId="15788" builtinId="8" hidden="1"/>
    <cellStyle name="超链接" xfId="15790" builtinId="8" hidden="1"/>
    <cellStyle name="超链接" xfId="15792" builtinId="8" hidden="1"/>
    <cellStyle name="超链接" xfId="15794" builtinId="8" hidden="1"/>
    <cellStyle name="超链接" xfId="15796" builtinId="8" hidden="1"/>
    <cellStyle name="超链接" xfId="15798" builtinId="8" hidden="1"/>
    <cellStyle name="超链接" xfId="15800" builtinId="8" hidden="1"/>
    <cellStyle name="超链接" xfId="15802" builtinId="8" hidden="1"/>
    <cellStyle name="超链接" xfId="15804" builtinId="8" hidden="1"/>
    <cellStyle name="超链接" xfId="15806" builtinId="8" hidden="1"/>
    <cellStyle name="超链接" xfId="15808" builtinId="8" hidden="1"/>
    <cellStyle name="超链接" xfId="15810" builtinId="8" hidden="1"/>
    <cellStyle name="超链接" xfId="15812" builtinId="8" hidden="1"/>
    <cellStyle name="超链接" xfId="15814" builtinId="8" hidden="1"/>
    <cellStyle name="超链接" xfId="15816" builtinId="8" hidden="1"/>
    <cellStyle name="超链接" xfId="15818" builtinId="8" hidden="1"/>
    <cellStyle name="超链接" xfId="15820" builtinId="8" hidden="1"/>
    <cellStyle name="超链接" xfId="15822" builtinId="8" hidden="1"/>
    <cellStyle name="超链接" xfId="15824" builtinId="8" hidden="1"/>
    <cellStyle name="超链接" xfId="15826" builtinId="8" hidden="1"/>
    <cellStyle name="超链接" xfId="15828" builtinId="8" hidden="1"/>
    <cellStyle name="超链接" xfId="15830" builtinId="8" hidden="1"/>
    <cellStyle name="超链接" xfId="15832" builtinId="8" hidden="1"/>
    <cellStyle name="超链接" xfId="15834" builtinId="8" hidden="1"/>
    <cellStyle name="超链接" xfId="15836" builtinId="8" hidden="1"/>
    <cellStyle name="超链接" xfId="15838" builtinId="8" hidden="1"/>
    <cellStyle name="超链接" xfId="15840" builtinId="8" hidden="1"/>
    <cellStyle name="超链接" xfId="15842" builtinId="8" hidden="1"/>
    <cellStyle name="超链接" xfId="15844" builtinId="8" hidden="1"/>
    <cellStyle name="超链接" xfId="15846" builtinId="8" hidden="1"/>
    <cellStyle name="超链接" xfId="15848" builtinId="8" hidden="1"/>
    <cellStyle name="超链接" xfId="15850" builtinId="8" hidden="1"/>
    <cellStyle name="超链接" xfId="15852" builtinId="8" hidden="1"/>
    <cellStyle name="超链接" xfId="15854" builtinId="8" hidden="1"/>
    <cellStyle name="超链接" xfId="15856" builtinId="8" hidden="1"/>
    <cellStyle name="超链接" xfId="15858" builtinId="8" hidden="1"/>
    <cellStyle name="超链接" xfId="15860" builtinId="8" hidden="1"/>
    <cellStyle name="超链接" xfId="15862" builtinId="8" hidden="1"/>
    <cellStyle name="超链接" xfId="15864" builtinId="8" hidden="1"/>
    <cellStyle name="超链接" xfId="15866" builtinId="8" hidden="1"/>
    <cellStyle name="超链接" xfId="15868" builtinId="8" hidden="1"/>
    <cellStyle name="超链接" xfId="15870" builtinId="8" hidden="1"/>
    <cellStyle name="超链接" xfId="15872" builtinId="8" hidden="1"/>
    <cellStyle name="超链接" xfId="15874" builtinId="8" hidden="1"/>
    <cellStyle name="超链接" xfId="15876" builtinId="8" hidden="1"/>
    <cellStyle name="超链接" xfId="15878" builtinId="8" hidden="1"/>
    <cellStyle name="超链接" xfId="15880" builtinId="8" hidden="1"/>
    <cellStyle name="超链接" xfId="15882" builtinId="8" hidden="1"/>
    <cellStyle name="超链接" xfId="15884" builtinId="8" hidden="1"/>
    <cellStyle name="超链接" xfId="15886" builtinId="8" hidden="1"/>
    <cellStyle name="超链接" xfId="15888" builtinId="8" hidden="1"/>
    <cellStyle name="超链接" xfId="15890" builtinId="8" hidden="1"/>
    <cellStyle name="超链接" xfId="15892" builtinId="8" hidden="1"/>
    <cellStyle name="超链接" xfId="15894" builtinId="8" hidden="1"/>
    <cellStyle name="超链接" xfId="15896" builtinId="8" hidden="1"/>
    <cellStyle name="超链接" xfId="15898" builtinId="8" hidden="1"/>
    <cellStyle name="超链接" xfId="15900" builtinId="8" hidden="1"/>
    <cellStyle name="超链接" xfId="15902" builtinId="8" hidden="1"/>
    <cellStyle name="超链接" xfId="15904" builtinId="8" hidden="1"/>
    <cellStyle name="超链接" xfId="15906" builtinId="8" hidden="1"/>
    <cellStyle name="超链接" xfId="15908" builtinId="8" hidden="1"/>
    <cellStyle name="超链接" xfId="15910" builtinId="8" hidden="1"/>
    <cellStyle name="超链接" xfId="15912" builtinId="8" hidden="1"/>
    <cellStyle name="超链接" xfId="15914" builtinId="8" hidden="1"/>
    <cellStyle name="超链接" xfId="15916" builtinId="8" hidden="1"/>
    <cellStyle name="超链接" xfId="15918" builtinId="8" hidden="1"/>
    <cellStyle name="超链接" xfId="15920" builtinId="8" hidden="1"/>
    <cellStyle name="超链接" xfId="15922" builtinId="8" hidden="1"/>
    <cellStyle name="超链接" xfId="15924" builtinId="8" hidden="1"/>
    <cellStyle name="超链接" xfId="15926" builtinId="8" hidden="1"/>
    <cellStyle name="超链接" xfId="15928" builtinId="8" hidden="1"/>
    <cellStyle name="超链接" xfId="15930" builtinId="8" hidden="1"/>
    <cellStyle name="超链接" xfId="15932" builtinId="8" hidden="1"/>
    <cellStyle name="超链接" xfId="15934" builtinId="8" hidden="1"/>
    <cellStyle name="超链接" xfId="15936" builtinId="8" hidden="1"/>
    <cellStyle name="超链接" xfId="15938" builtinId="8" hidden="1"/>
    <cellStyle name="超链接" xfId="15940" builtinId="8" hidden="1"/>
    <cellStyle name="超链接" xfId="15942" builtinId="8" hidden="1"/>
    <cellStyle name="超链接" xfId="15944" builtinId="8" hidden="1"/>
    <cellStyle name="超链接" xfId="15946" builtinId="8" hidden="1"/>
    <cellStyle name="超链接" xfId="15948" builtinId="8" hidden="1"/>
    <cellStyle name="超链接" xfId="15950" builtinId="8" hidden="1"/>
    <cellStyle name="超链接" xfId="15952" builtinId="8" hidden="1"/>
    <cellStyle name="超链接" xfId="15954" builtinId="8" hidden="1"/>
    <cellStyle name="超链接" xfId="15956" builtinId="8" hidden="1"/>
    <cellStyle name="超链接" xfId="15958" builtinId="8" hidden="1"/>
    <cellStyle name="超链接" xfId="15960" builtinId="8" hidden="1"/>
    <cellStyle name="超链接" xfId="15962" builtinId="8" hidden="1"/>
    <cellStyle name="超链接" xfId="15964" builtinId="8" hidden="1"/>
    <cellStyle name="超链接" xfId="15966" builtinId="8" hidden="1"/>
    <cellStyle name="超链接" xfId="15968" builtinId="8" hidden="1"/>
    <cellStyle name="超链接" xfId="15970" builtinId="8" hidden="1"/>
    <cellStyle name="超链接" xfId="15972" builtinId="8" hidden="1"/>
    <cellStyle name="超链接" xfId="15974" builtinId="8" hidden="1"/>
    <cellStyle name="超链接" xfId="15976" builtinId="8" hidden="1"/>
    <cellStyle name="超链接" xfId="15978" builtinId="8" hidden="1"/>
    <cellStyle name="超链接" xfId="15980" builtinId="8" hidden="1"/>
    <cellStyle name="超链接" xfId="15982" builtinId="8" hidden="1"/>
    <cellStyle name="超链接" xfId="15984" builtinId="8" hidden="1"/>
    <cellStyle name="超链接" xfId="15986" builtinId="8" hidden="1"/>
    <cellStyle name="超链接" xfId="15988" builtinId="8" hidden="1"/>
    <cellStyle name="超链接" xfId="15990" builtinId="8" hidden="1"/>
    <cellStyle name="超链接" xfId="15992" builtinId="8" hidden="1"/>
    <cellStyle name="超链接" xfId="15994" builtinId="8" hidden="1"/>
    <cellStyle name="超链接" xfId="15996" builtinId="8" hidden="1"/>
    <cellStyle name="超链接" xfId="15998" builtinId="8" hidden="1"/>
    <cellStyle name="超链接" xfId="16000" builtinId="8" hidden="1"/>
    <cellStyle name="超链接" xfId="16002" builtinId="8" hidden="1"/>
    <cellStyle name="超链接" xfId="16004" builtinId="8" hidden="1"/>
    <cellStyle name="超链接" xfId="16006" builtinId="8" hidden="1"/>
    <cellStyle name="超链接" xfId="16008" builtinId="8" hidden="1"/>
    <cellStyle name="超链接" xfId="16010" builtinId="8" hidden="1"/>
    <cellStyle name="超链接" xfId="16012" builtinId="8" hidden="1"/>
    <cellStyle name="超链接" xfId="16014" builtinId="8" hidden="1"/>
    <cellStyle name="超链接" xfId="16016" builtinId="8" hidden="1"/>
    <cellStyle name="超链接" xfId="16018" builtinId="8" hidden="1"/>
    <cellStyle name="超链接" xfId="16020" builtinId="8" hidden="1"/>
    <cellStyle name="超链接" xfId="16022" builtinId="8" hidden="1"/>
    <cellStyle name="超链接" xfId="16024" builtinId="8" hidden="1"/>
    <cellStyle name="超链接" xfId="16026" builtinId="8" hidden="1"/>
    <cellStyle name="超链接" xfId="16028" builtinId="8" hidden="1"/>
    <cellStyle name="超链接" xfId="16030" builtinId="8" hidden="1"/>
    <cellStyle name="超链接" xfId="16032" builtinId="8" hidden="1"/>
    <cellStyle name="超链接" xfId="16034" builtinId="8" hidden="1"/>
    <cellStyle name="超链接" xfId="16036" builtinId="8" hidden="1"/>
    <cellStyle name="超链接" xfId="16038" builtinId="8" hidden="1"/>
    <cellStyle name="超链接" xfId="16040" builtinId="8" hidden="1"/>
    <cellStyle name="超链接" xfId="16042" builtinId="8" hidden="1"/>
    <cellStyle name="超链接" xfId="16044" builtinId="8" hidden="1"/>
    <cellStyle name="超链接" xfId="16046" builtinId="8" hidden="1"/>
    <cellStyle name="超链接" xfId="16048" builtinId="8" hidden="1"/>
    <cellStyle name="超链接" xfId="16050" builtinId="8" hidden="1"/>
    <cellStyle name="超链接" xfId="16052" builtinId="8" hidden="1"/>
    <cellStyle name="超链接" xfId="16054" builtinId="8" hidden="1"/>
    <cellStyle name="超链接" xfId="16056" builtinId="8" hidden="1"/>
    <cellStyle name="超链接" xfId="16058" builtinId="8" hidden="1"/>
    <cellStyle name="超链接" xfId="16060" builtinId="8" hidden="1"/>
    <cellStyle name="超链接" xfId="16062" builtinId="8" hidden="1"/>
    <cellStyle name="超链接" xfId="16064" builtinId="8" hidden="1"/>
    <cellStyle name="超链接" xfId="16066" builtinId="8" hidden="1"/>
    <cellStyle name="超链接" xfId="16068" builtinId="8" hidden="1"/>
    <cellStyle name="超链接" xfId="16070" builtinId="8" hidden="1"/>
    <cellStyle name="超链接" xfId="16072" builtinId="8" hidden="1"/>
    <cellStyle name="超链接" xfId="16074" builtinId="8" hidden="1"/>
    <cellStyle name="超链接" xfId="16076" builtinId="8" hidden="1"/>
    <cellStyle name="超链接" xfId="16078" builtinId="8" hidden="1"/>
    <cellStyle name="超链接" xfId="16080" builtinId="8" hidden="1"/>
    <cellStyle name="超链接" xfId="16082" builtinId="8" hidden="1"/>
    <cellStyle name="超链接" xfId="16084" builtinId="8" hidden="1"/>
    <cellStyle name="超链接" xfId="16086" builtinId="8" hidden="1"/>
    <cellStyle name="超链接" xfId="16088" builtinId="8" hidden="1"/>
    <cellStyle name="超链接" xfId="16090" builtinId="8" hidden="1"/>
    <cellStyle name="超链接" xfId="16092" builtinId="8" hidden="1"/>
    <cellStyle name="超链接" xfId="16094" builtinId="8" hidden="1"/>
    <cellStyle name="超链接" xfId="16096" builtinId="8" hidden="1"/>
    <cellStyle name="超链接" xfId="16098" builtinId="8" hidden="1"/>
    <cellStyle name="超链接" xfId="16100" builtinId="8" hidden="1"/>
    <cellStyle name="超链接" xfId="16102" builtinId="8" hidden="1"/>
    <cellStyle name="超链接" xfId="16104" builtinId="8" hidden="1"/>
    <cellStyle name="超链接" xfId="16106" builtinId="8" hidden="1"/>
    <cellStyle name="超链接" xfId="16108" builtinId="8" hidden="1"/>
    <cellStyle name="超链接" xfId="16110" builtinId="8" hidden="1"/>
    <cellStyle name="超链接" xfId="16112" builtinId="8" hidden="1"/>
    <cellStyle name="超链接" xfId="16114" builtinId="8" hidden="1"/>
    <cellStyle name="超链接" xfId="16116" builtinId="8" hidden="1"/>
    <cellStyle name="超链接" xfId="16118" builtinId="8" hidden="1"/>
    <cellStyle name="超链接" xfId="16120" builtinId="8" hidden="1"/>
    <cellStyle name="超链接" xfId="16122" builtinId="8" hidden="1"/>
    <cellStyle name="超链接" xfId="16124" builtinId="8" hidden="1"/>
    <cellStyle name="超链接" xfId="16126" builtinId="8" hidden="1"/>
    <cellStyle name="超链接" xfId="16128" builtinId="8" hidden="1"/>
    <cellStyle name="超链接" xfId="16130" builtinId="8" hidden="1"/>
    <cellStyle name="超链接" xfId="16132" builtinId="8" hidden="1"/>
    <cellStyle name="超链接" xfId="16134" builtinId="8" hidden="1"/>
    <cellStyle name="超链接" xfId="16136" builtinId="8" hidden="1"/>
    <cellStyle name="超链接" xfId="16138" builtinId="8" hidden="1"/>
    <cellStyle name="超链接" xfId="16140" builtinId="8" hidden="1"/>
    <cellStyle name="超链接" xfId="16142" builtinId="8" hidden="1"/>
    <cellStyle name="超链接" xfId="16144" builtinId="8" hidden="1"/>
    <cellStyle name="超链接" xfId="16146" builtinId="8" hidden="1"/>
    <cellStyle name="超链接" xfId="16148" builtinId="8" hidden="1"/>
    <cellStyle name="超链接" xfId="16150" builtinId="8" hidden="1"/>
    <cellStyle name="超链接" xfId="16152" builtinId="8" hidden="1"/>
    <cellStyle name="超链接" xfId="16154" builtinId="8" hidden="1"/>
    <cellStyle name="超链接" xfId="16156" builtinId="8" hidden="1"/>
    <cellStyle name="超链接" xfId="16158" builtinId="8" hidden="1"/>
    <cellStyle name="超链接" xfId="16160" builtinId="8" hidden="1"/>
    <cellStyle name="超链接" xfId="16162" builtinId="8" hidden="1"/>
    <cellStyle name="超链接" xfId="16164" builtinId="8" hidden="1"/>
    <cellStyle name="超链接" xfId="16166" builtinId="8" hidden="1"/>
    <cellStyle name="超链接" xfId="16168" builtinId="8" hidden="1"/>
    <cellStyle name="超链接" xfId="16170" builtinId="8" hidden="1"/>
    <cellStyle name="超链接" xfId="16172" builtinId="8" hidden="1"/>
    <cellStyle name="超链接" xfId="16174" builtinId="8" hidden="1"/>
    <cellStyle name="超链接" xfId="16176" builtinId="8" hidden="1"/>
    <cellStyle name="超链接" xfId="16178" builtinId="8" hidden="1"/>
    <cellStyle name="超链接" xfId="16180" builtinId="8" hidden="1"/>
    <cellStyle name="超链接" xfId="16182" builtinId="8" hidden="1"/>
    <cellStyle name="超链接" xfId="16184" builtinId="8" hidden="1"/>
    <cellStyle name="超链接" xfId="16186" builtinId="8" hidden="1"/>
    <cellStyle name="超链接" xfId="16188" builtinId="8" hidden="1"/>
    <cellStyle name="超链接" xfId="16190" builtinId="8" hidden="1"/>
    <cellStyle name="超链接" xfId="16192" builtinId="8" hidden="1"/>
    <cellStyle name="超链接" xfId="16194" builtinId="8" hidden="1"/>
    <cellStyle name="超链接" xfId="16196" builtinId="8" hidden="1"/>
    <cellStyle name="超链接" xfId="16198" builtinId="8" hidden="1"/>
    <cellStyle name="超链接" xfId="16200" builtinId="8" hidden="1"/>
    <cellStyle name="超链接" xfId="16202" builtinId="8" hidden="1"/>
    <cellStyle name="超链接" xfId="16204" builtinId="8" hidden="1"/>
    <cellStyle name="超链接" xfId="16206" builtinId="8" hidden="1"/>
    <cellStyle name="超链接" xfId="16208" builtinId="8" hidden="1"/>
    <cellStyle name="超链接" xfId="16210" builtinId="8" hidden="1"/>
    <cellStyle name="超链接" xfId="16212" builtinId="8" hidden="1"/>
    <cellStyle name="超链接" xfId="16214" builtinId="8" hidden="1"/>
    <cellStyle name="超链接" xfId="16216" builtinId="8" hidden="1"/>
    <cellStyle name="超链接" xfId="16218" builtinId="8" hidden="1"/>
    <cellStyle name="超链接" xfId="16220" builtinId="8" hidden="1"/>
    <cellStyle name="超链接" xfId="16222" builtinId="8" hidden="1"/>
    <cellStyle name="超链接" xfId="16224" builtinId="8" hidden="1"/>
    <cellStyle name="超链接" xfId="16226" builtinId="8" hidden="1"/>
    <cellStyle name="超链接" xfId="16228" builtinId="8" hidden="1"/>
    <cellStyle name="超链接" xfId="16230" builtinId="8" hidden="1"/>
    <cellStyle name="超链接" xfId="16232" builtinId="8" hidden="1"/>
    <cellStyle name="超链接" xfId="16234" builtinId="8" hidden="1"/>
    <cellStyle name="超链接" xfId="16236" builtinId="8" hidden="1"/>
    <cellStyle name="超链接" xfId="16238" builtinId="8" hidden="1"/>
    <cellStyle name="超链接" xfId="16240" builtinId="8" hidden="1"/>
    <cellStyle name="超链接" xfId="16242" builtinId="8" hidden="1"/>
    <cellStyle name="超链接" xfId="16244" builtinId="8" hidden="1"/>
    <cellStyle name="超链接" xfId="16246" builtinId="8" hidden="1"/>
    <cellStyle name="超链接" xfId="16248" builtinId="8" hidden="1"/>
    <cellStyle name="超链接" xfId="16250" builtinId="8" hidden="1"/>
    <cellStyle name="超链接" xfId="16252" builtinId="8" hidden="1"/>
    <cellStyle name="超链接" xfId="16254" builtinId="8" hidden="1"/>
    <cellStyle name="超链接" xfId="16256" builtinId="8" hidden="1"/>
    <cellStyle name="超链接" xfId="16258" builtinId="8" hidden="1"/>
    <cellStyle name="超链接" xfId="16260" builtinId="8" hidden="1"/>
    <cellStyle name="超链接" xfId="16262" builtinId="8" hidden="1"/>
    <cellStyle name="超链接" xfId="16264" builtinId="8" hidden="1"/>
    <cellStyle name="超链接" xfId="16266" builtinId="8" hidden="1"/>
    <cellStyle name="超链接" xfId="16268" builtinId="8" hidden="1"/>
    <cellStyle name="超链接" xfId="16270" builtinId="8" hidden="1"/>
    <cellStyle name="超链接" xfId="16272" builtinId="8" hidden="1"/>
    <cellStyle name="超链接" xfId="16274" builtinId="8" hidden="1"/>
    <cellStyle name="超链接" xfId="16276" builtinId="8" hidden="1"/>
    <cellStyle name="超链接" xfId="16278" builtinId="8" hidden="1"/>
    <cellStyle name="超链接" xfId="16280" builtinId="8" hidden="1"/>
    <cellStyle name="超链接" xfId="16282" builtinId="8" hidden="1"/>
    <cellStyle name="超链接" xfId="16284" builtinId="8" hidden="1"/>
    <cellStyle name="超链接" xfId="16286" builtinId="8" hidden="1"/>
    <cellStyle name="超链接" xfId="16288" builtinId="8" hidden="1"/>
    <cellStyle name="超链接" xfId="16290" builtinId="8" hidden="1"/>
    <cellStyle name="超链接" xfId="16292" builtinId="8" hidden="1"/>
    <cellStyle name="超链接" xfId="16294" builtinId="8" hidden="1"/>
    <cellStyle name="超链接" xfId="16296" builtinId="8" hidden="1"/>
    <cellStyle name="超链接" xfId="16298" builtinId="8" hidden="1"/>
    <cellStyle name="超链接" xfId="16300" builtinId="8" hidden="1"/>
    <cellStyle name="超链接" xfId="16302" builtinId="8" hidden="1"/>
    <cellStyle name="超链接" xfId="16304" builtinId="8" hidden="1"/>
    <cellStyle name="超链接" xfId="16306" builtinId="8" hidden="1"/>
    <cellStyle name="超链接" xfId="16308" builtinId="8" hidden="1"/>
    <cellStyle name="超链接" xfId="16310" builtinId="8" hidden="1"/>
    <cellStyle name="超链接" xfId="16312" builtinId="8" hidden="1"/>
    <cellStyle name="超链接" xfId="16314" builtinId="8" hidden="1"/>
    <cellStyle name="超链接" xfId="16316" builtinId="8" hidden="1"/>
    <cellStyle name="超链接" xfId="16318" builtinId="8" hidden="1"/>
    <cellStyle name="超链接" xfId="16320" builtinId="8" hidden="1"/>
    <cellStyle name="超链接" xfId="16322" builtinId="8" hidden="1"/>
    <cellStyle name="超链接" xfId="16324" builtinId="8" hidden="1"/>
    <cellStyle name="超链接" xfId="16326" builtinId="8" hidden="1"/>
    <cellStyle name="超链接" xfId="16328" builtinId="8" hidden="1"/>
    <cellStyle name="超链接" xfId="16330" builtinId="8" hidden="1"/>
    <cellStyle name="超链接" xfId="16332" builtinId="8" hidden="1"/>
    <cellStyle name="超链接" xfId="16334" builtinId="8" hidden="1"/>
    <cellStyle name="超链接" xfId="16336" builtinId="8" hidden="1"/>
    <cellStyle name="超链接" xfId="16338" builtinId="8" hidden="1"/>
    <cellStyle name="超链接" xfId="16340" builtinId="8" hidden="1"/>
    <cellStyle name="超链接" xfId="16342" builtinId="8" hidden="1"/>
    <cellStyle name="超链接" xfId="16344" builtinId="8" hidden="1"/>
    <cellStyle name="超链接" xfId="16346" builtinId="8" hidden="1"/>
    <cellStyle name="超链接" xfId="16348" builtinId="8" hidden="1"/>
    <cellStyle name="超链接" xfId="16350" builtinId="8" hidden="1"/>
    <cellStyle name="超链接" xfId="16352" builtinId="8" hidden="1"/>
    <cellStyle name="超链接" xfId="16354" builtinId="8" hidden="1"/>
    <cellStyle name="超链接" xfId="16356" builtinId="8" hidden="1"/>
    <cellStyle name="超链接" xfId="16358" builtinId="8" hidden="1"/>
    <cellStyle name="超链接" xfId="16360" builtinId="8" hidden="1"/>
    <cellStyle name="超链接" xfId="16362" builtinId="8" hidden="1"/>
    <cellStyle name="超链接" xfId="16364" builtinId="8" hidden="1"/>
    <cellStyle name="超链接" xfId="16366" builtinId="8" hidden="1"/>
    <cellStyle name="超链接" xfId="16368" builtinId="8" hidden="1"/>
    <cellStyle name="超链接" xfId="16370" builtinId="8" hidden="1"/>
    <cellStyle name="超链接" xfId="16372" builtinId="8" hidden="1"/>
    <cellStyle name="超链接" xfId="16374" builtinId="8" hidden="1"/>
    <cellStyle name="超链接" xfId="16376" builtinId="8" hidden="1"/>
    <cellStyle name="超链接" xfId="16378" builtinId="8" hidden="1"/>
    <cellStyle name="超链接" xfId="16380" builtinId="8" hidden="1"/>
    <cellStyle name="超链接" xfId="16382" builtinId="8" hidden="1"/>
    <cellStyle name="超链接" xfId="16384" builtinId="8" hidden="1"/>
    <cellStyle name="超链接" xfId="16386" builtinId="8" hidden="1"/>
    <cellStyle name="超链接" xfId="16388" builtinId="8" hidden="1"/>
    <cellStyle name="超链接" xfId="16390" builtinId="8" hidden="1"/>
    <cellStyle name="超链接" xfId="16392" builtinId="8" hidden="1"/>
    <cellStyle name="超链接" xfId="16394" builtinId="8" hidden="1"/>
    <cellStyle name="超链接" xfId="16396" builtinId="8" hidden="1"/>
    <cellStyle name="超链接" xfId="16398" builtinId="8" hidden="1"/>
    <cellStyle name="超链接" xfId="16400" builtinId="8" hidden="1"/>
    <cellStyle name="超链接" xfId="16402" builtinId="8" hidden="1"/>
    <cellStyle name="超链接" xfId="16404" builtinId="8" hidden="1"/>
    <cellStyle name="超链接" xfId="16406" builtinId="8" hidden="1"/>
    <cellStyle name="超链接" xfId="16408" builtinId="8" hidden="1"/>
    <cellStyle name="超链接" xfId="16410" builtinId="8" hidden="1"/>
    <cellStyle name="超链接" xfId="16412" builtinId="8" hidden="1"/>
    <cellStyle name="超链接" xfId="16414" builtinId="8" hidden="1"/>
    <cellStyle name="超链接" xfId="16416" builtinId="8" hidden="1"/>
    <cellStyle name="超链接" xfId="16418" builtinId="8" hidden="1"/>
    <cellStyle name="超链接" xfId="16420" builtinId="8" hidden="1"/>
    <cellStyle name="超链接" xfId="16422" builtinId="8" hidden="1"/>
    <cellStyle name="超链接" xfId="16424" builtinId="8" hidden="1"/>
    <cellStyle name="超链接" xfId="16426" builtinId="8" hidden="1"/>
    <cellStyle name="超链接" xfId="16428" builtinId="8" hidden="1"/>
    <cellStyle name="超链接" xfId="16430" builtinId="8" hidden="1"/>
    <cellStyle name="超链接" xfId="16432" builtinId="8" hidden="1"/>
    <cellStyle name="超链接" xfId="16434" builtinId="8" hidden="1"/>
    <cellStyle name="超链接" xfId="16436" builtinId="8" hidden="1"/>
    <cellStyle name="超链接" xfId="16438" builtinId="8" hidden="1"/>
    <cellStyle name="超链接" xfId="16440" builtinId="8" hidden="1"/>
    <cellStyle name="超链接" xfId="16442" builtinId="8" hidden="1"/>
    <cellStyle name="超链接" xfId="16444" builtinId="8" hidden="1"/>
    <cellStyle name="超链接" xfId="16446" builtinId="8" hidden="1"/>
    <cellStyle name="超链接" xfId="16448" builtinId="8" hidden="1"/>
    <cellStyle name="超链接" xfId="16450" builtinId="8" hidden="1"/>
    <cellStyle name="超链接" xfId="16452" builtinId="8" hidden="1"/>
    <cellStyle name="超链接" xfId="16454" builtinId="8" hidden="1"/>
    <cellStyle name="超链接" xfId="16456" builtinId="8" hidden="1"/>
    <cellStyle name="超链接" xfId="16458" builtinId="8" hidden="1"/>
    <cellStyle name="超链接" xfId="16460" builtinId="8" hidden="1"/>
    <cellStyle name="超链接" xfId="16462" builtinId="8" hidden="1"/>
    <cellStyle name="超链接" xfId="16464" builtinId="8" hidden="1"/>
    <cellStyle name="超链接" xfId="16466" builtinId="8" hidden="1"/>
    <cellStyle name="超链接" xfId="16468" builtinId="8" hidden="1"/>
    <cellStyle name="超链接" xfId="16470" builtinId="8" hidden="1"/>
    <cellStyle name="超链接" xfId="16472" builtinId="8" hidden="1"/>
    <cellStyle name="超链接" xfId="16474" builtinId="8" hidden="1"/>
    <cellStyle name="超链接" xfId="16476" builtinId="8" hidden="1"/>
    <cellStyle name="超链接" xfId="16478" builtinId="8" hidden="1"/>
    <cellStyle name="超链接" xfId="16480" builtinId="8" hidden="1"/>
    <cellStyle name="超链接" xfId="16482" builtinId="8" hidden="1"/>
    <cellStyle name="超链接" xfId="16484" builtinId="8" hidden="1"/>
    <cellStyle name="超链接" xfId="16486" builtinId="8" hidden="1"/>
    <cellStyle name="超链接" xfId="16488" builtinId="8" hidden="1"/>
    <cellStyle name="超链接" xfId="16490" builtinId="8" hidden="1"/>
    <cellStyle name="超链接" xfId="16492" builtinId="8" hidden="1"/>
    <cellStyle name="超链接" xfId="16494" builtinId="8" hidden="1"/>
    <cellStyle name="超链接" xfId="16496" builtinId="8" hidden="1"/>
    <cellStyle name="超链接" xfId="16498" builtinId="8" hidden="1"/>
    <cellStyle name="超链接" xfId="16500" builtinId="8" hidden="1"/>
    <cellStyle name="超链接" xfId="16502" builtinId="8" hidden="1"/>
    <cellStyle name="超链接" xfId="16504" builtinId="8" hidden="1"/>
    <cellStyle name="超链接" xfId="16506" builtinId="8" hidden="1"/>
    <cellStyle name="超链接" xfId="16508" builtinId="8" hidden="1"/>
    <cellStyle name="超链接" xfId="16510" builtinId="8" hidden="1"/>
    <cellStyle name="超链接" xfId="16512" builtinId="8" hidden="1"/>
    <cellStyle name="超链接" xfId="16514" builtinId="8" hidden="1"/>
    <cellStyle name="超链接" xfId="16516" builtinId="8" hidden="1"/>
    <cellStyle name="超链接" xfId="16518" builtinId="8" hidden="1"/>
    <cellStyle name="超链接" xfId="16520" builtinId="8" hidden="1"/>
    <cellStyle name="超链接" xfId="16522" builtinId="8" hidden="1"/>
    <cellStyle name="超链接" xfId="16524" builtinId="8" hidden="1"/>
    <cellStyle name="超链接" xfId="16526" builtinId="8" hidden="1"/>
    <cellStyle name="超链接" xfId="16528" builtinId="8" hidden="1"/>
    <cellStyle name="超链接" xfId="16530" builtinId="8" hidden="1"/>
    <cellStyle name="超链接" xfId="16532" builtinId="8" hidden="1"/>
    <cellStyle name="超链接" xfId="16534" builtinId="8" hidden="1"/>
    <cellStyle name="超链接" xfId="16536" builtinId="8" hidden="1"/>
    <cellStyle name="超链接" xfId="16538" builtinId="8" hidden="1"/>
    <cellStyle name="超链接" xfId="16540" builtinId="8" hidden="1"/>
    <cellStyle name="超链接" xfId="16542" builtinId="8" hidden="1"/>
    <cellStyle name="超链接" xfId="16544" builtinId="8" hidden="1"/>
    <cellStyle name="超链接" xfId="16546" builtinId="8" hidden="1"/>
    <cellStyle name="超链接" xfId="16548" builtinId="8" hidden="1"/>
    <cellStyle name="超链接" xfId="16550" builtinId="8" hidden="1"/>
    <cellStyle name="超链接" xfId="16552" builtinId="8" hidden="1"/>
    <cellStyle name="超链接" xfId="16554" builtinId="8" hidden="1"/>
    <cellStyle name="超链接" xfId="16556" builtinId="8" hidden="1"/>
    <cellStyle name="超链接" xfId="16558" builtinId="8" hidden="1"/>
    <cellStyle name="超链接" xfId="16560" builtinId="8" hidden="1"/>
    <cellStyle name="超链接" xfId="16562" builtinId="8" hidden="1"/>
    <cellStyle name="超链接" xfId="16564" builtinId="8" hidden="1"/>
    <cellStyle name="超链接" xfId="16566" builtinId="8" hidden="1"/>
    <cellStyle name="超链接" xfId="16568" builtinId="8" hidden="1"/>
    <cellStyle name="超链接" xfId="16570" builtinId="8" hidden="1"/>
    <cellStyle name="超链接" xfId="16572" builtinId="8" hidden="1"/>
    <cellStyle name="超链接" xfId="16574" builtinId="8" hidden="1"/>
    <cellStyle name="超链接" xfId="16576" builtinId="8" hidden="1"/>
    <cellStyle name="超链接" xfId="16578" builtinId="8" hidden="1"/>
    <cellStyle name="超链接" xfId="16580" builtinId="8" hidden="1"/>
    <cellStyle name="超链接" xfId="16582" builtinId="8" hidden="1"/>
    <cellStyle name="超链接" xfId="16584" builtinId="8" hidden="1"/>
    <cellStyle name="超链接" xfId="16586" builtinId="8" hidden="1"/>
    <cellStyle name="超链接" xfId="16588" builtinId="8" hidden="1"/>
    <cellStyle name="超链接" xfId="16590" builtinId="8" hidden="1"/>
    <cellStyle name="超链接" xfId="16592" builtinId="8" hidden="1"/>
    <cellStyle name="超链接" xfId="16594" builtinId="8" hidden="1"/>
    <cellStyle name="超链接" xfId="16596" builtinId="8" hidden="1"/>
    <cellStyle name="超链接" xfId="16598" builtinId="8" hidden="1"/>
    <cellStyle name="超链接" xfId="16600" builtinId="8" hidden="1"/>
    <cellStyle name="超链接" xfId="16602" builtinId="8" hidden="1"/>
    <cellStyle name="超链接" xfId="16604" builtinId="8" hidden="1"/>
    <cellStyle name="超链接" xfId="16606" builtinId="8" hidden="1"/>
    <cellStyle name="超链接" xfId="16608" builtinId="8" hidden="1"/>
    <cellStyle name="超链接" xfId="16610" builtinId="8" hidden="1"/>
    <cellStyle name="超链接" xfId="16612" builtinId="8" hidden="1"/>
    <cellStyle name="超链接" xfId="16614" builtinId="8" hidden="1"/>
    <cellStyle name="超链接" xfId="16616" builtinId="8" hidden="1"/>
    <cellStyle name="超链接" xfId="16618" builtinId="8" hidden="1"/>
    <cellStyle name="超链接" xfId="16620" builtinId="8" hidden="1"/>
    <cellStyle name="超链接" xfId="16622" builtinId="8" hidden="1"/>
    <cellStyle name="超链接" xfId="16624" builtinId="8" hidden="1"/>
    <cellStyle name="超链接" xfId="16626" builtinId="8" hidden="1"/>
    <cellStyle name="超链接" xfId="16628" builtinId="8" hidden="1"/>
    <cellStyle name="超链接" xfId="16630" builtinId="8" hidden="1"/>
    <cellStyle name="超链接" xfId="16632" builtinId="8" hidden="1"/>
    <cellStyle name="超链接" xfId="16634" builtinId="8" hidden="1"/>
    <cellStyle name="超链接" xfId="16636" builtinId="8" hidden="1"/>
    <cellStyle name="超链接" xfId="16638" builtinId="8" hidden="1"/>
    <cellStyle name="超链接" xfId="16640" builtinId="8" hidden="1"/>
    <cellStyle name="超链接" xfId="16642" builtinId="8" hidden="1"/>
    <cellStyle name="超链接" xfId="16644" builtinId="8" hidden="1"/>
    <cellStyle name="超链接" xfId="16646" builtinId="8" hidden="1"/>
    <cellStyle name="超链接" xfId="16648" builtinId="8" hidden="1"/>
    <cellStyle name="超链接" xfId="16650" builtinId="8" hidden="1"/>
    <cellStyle name="超链接" xfId="16652" builtinId="8" hidden="1"/>
    <cellStyle name="超链接" xfId="16654" builtinId="8" hidden="1"/>
    <cellStyle name="超链接" xfId="16656" builtinId="8" hidden="1"/>
    <cellStyle name="超链接" xfId="16658" builtinId="8" hidden="1"/>
    <cellStyle name="超链接" xfId="16660" builtinId="8" hidden="1"/>
    <cellStyle name="超链接" xfId="16662" builtinId="8" hidden="1"/>
    <cellStyle name="超链接" xfId="16664" builtinId="8" hidden="1"/>
    <cellStyle name="超链接" xfId="16666" builtinId="8" hidden="1"/>
    <cellStyle name="超链接" xfId="16668" builtinId="8" hidden="1"/>
    <cellStyle name="超链接" xfId="16670" builtinId="8" hidden="1"/>
    <cellStyle name="超链接" xfId="16672" builtinId="8" hidden="1"/>
    <cellStyle name="超链接" xfId="16674" builtinId="8" hidden="1"/>
    <cellStyle name="超链接" xfId="16676" builtinId="8" hidden="1"/>
    <cellStyle name="超链接" xfId="16678" builtinId="8" hidden="1"/>
    <cellStyle name="超链接" xfId="16680" builtinId="8" hidden="1"/>
    <cellStyle name="超链接" xfId="16682" builtinId="8" hidden="1"/>
    <cellStyle name="超链接" xfId="16684" builtinId="8" hidden="1"/>
    <cellStyle name="超链接" xfId="16686" builtinId="8" hidden="1"/>
    <cellStyle name="超链接" xfId="16688" builtinId="8" hidden="1"/>
    <cellStyle name="超链接" xfId="16690" builtinId="8" hidden="1"/>
    <cellStyle name="超链接" xfId="16692" builtinId="8" hidden="1"/>
    <cellStyle name="超链接" xfId="16694" builtinId="8" hidden="1"/>
    <cellStyle name="超链接" xfId="16696" builtinId="8" hidden="1"/>
    <cellStyle name="超链接" xfId="16698" builtinId="8" hidden="1"/>
    <cellStyle name="超链接" xfId="16700" builtinId="8" hidden="1"/>
    <cellStyle name="超链接" xfId="16702" builtinId="8" hidden="1"/>
    <cellStyle name="超链接" xfId="16704" builtinId="8" hidden="1"/>
    <cellStyle name="超链接" xfId="16706" builtinId="8" hidden="1"/>
    <cellStyle name="超链接" xfId="16708" builtinId="8" hidden="1"/>
    <cellStyle name="超链接" xfId="16710" builtinId="8" hidden="1"/>
    <cellStyle name="超链接" xfId="16712" builtinId="8" hidden="1"/>
    <cellStyle name="超链接" xfId="16714" builtinId="8" hidden="1"/>
    <cellStyle name="超链接" xfId="16716" builtinId="8" hidden="1"/>
    <cellStyle name="超链接" xfId="16718" builtinId="8" hidden="1"/>
    <cellStyle name="超链接" xfId="16720" builtinId="8" hidden="1"/>
    <cellStyle name="超链接" xfId="16722" builtinId="8" hidden="1"/>
    <cellStyle name="超链接" xfId="16724" builtinId="8" hidden="1"/>
    <cellStyle name="超链接" xfId="16726" builtinId="8" hidden="1"/>
    <cellStyle name="超链接" xfId="16728" builtinId="8" hidden="1"/>
    <cellStyle name="超链接" xfId="16730" builtinId="8" hidden="1"/>
    <cellStyle name="超链接" xfId="16732" builtinId="8" hidden="1"/>
    <cellStyle name="超链接" xfId="16734" builtinId="8" hidden="1"/>
    <cellStyle name="超链接" xfId="16736" builtinId="8" hidden="1"/>
    <cellStyle name="超链接" xfId="16738" builtinId="8" hidden="1"/>
    <cellStyle name="超链接" xfId="16740" builtinId="8" hidden="1"/>
    <cellStyle name="超链接" xfId="16742" builtinId="8" hidden="1"/>
    <cellStyle name="超链接" xfId="16744" builtinId="8" hidden="1"/>
    <cellStyle name="超链接" xfId="16746" builtinId="8" hidden="1"/>
    <cellStyle name="超链接" xfId="16748" builtinId="8" hidden="1"/>
    <cellStyle name="超链接" xfId="16750" builtinId="8" hidden="1"/>
    <cellStyle name="超链接" xfId="16752" builtinId="8" hidden="1"/>
    <cellStyle name="超链接" xfId="16754" builtinId="8" hidden="1"/>
    <cellStyle name="超链接" xfId="16756" builtinId="8" hidden="1"/>
    <cellStyle name="超链接" xfId="16758" builtinId="8" hidden="1"/>
    <cellStyle name="超链接" xfId="16760" builtinId="8" hidden="1"/>
    <cellStyle name="超链接" xfId="16762" builtinId="8" hidden="1"/>
    <cellStyle name="超链接" xfId="16764" builtinId="8" hidden="1"/>
    <cellStyle name="超链接" xfId="16766" builtinId="8" hidden="1"/>
    <cellStyle name="超链接" xfId="16768" builtinId="8" hidden="1"/>
    <cellStyle name="超链接" xfId="16770" builtinId="8" hidden="1"/>
    <cellStyle name="超链接" xfId="16772" builtinId="8" hidden="1"/>
    <cellStyle name="超链接" xfId="16774" builtinId="8" hidden="1"/>
    <cellStyle name="超链接" xfId="16776" builtinId="8" hidden="1"/>
    <cellStyle name="超链接" xfId="16778" builtinId="8" hidden="1"/>
    <cellStyle name="超链接" xfId="16780" builtinId="8" hidden="1"/>
    <cellStyle name="超链接" xfId="16782" builtinId="8" hidden="1"/>
    <cellStyle name="超链接" xfId="16784" builtinId="8" hidden="1"/>
    <cellStyle name="超链接" xfId="16786" builtinId="8" hidden="1"/>
    <cellStyle name="超链接" xfId="16788" builtinId="8" hidden="1"/>
    <cellStyle name="超链接" xfId="16790" builtinId="8" hidden="1"/>
    <cellStyle name="超链接" xfId="16792" builtinId="8" hidden="1"/>
    <cellStyle name="超链接" xfId="16794" builtinId="8" hidden="1"/>
    <cellStyle name="超链接" xfId="16796" builtinId="8" hidden="1"/>
    <cellStyle name="超链接" xfId="16798" builtinId="8" hidden="1"/>
    <cellStyle name="超链接" xfId="16800" builtinId="8" hidden="1"/>
    <cellStyle name="超链接" xfId="16802" builtinId="8" hidden="1"/>
    <cellStyle name="超链接" xfId="16804" builtinId="8" hidden="1"/>
    <cellStyle name="超链接" xfId="16806" builtinId="8" hidden="1"/>
    <cellStyle name="超链接" xfId="16808" builtinId="8" hidden="1"/>
    <cellStyle name="超链接" xfId="16810" builtinId="8" hidden="1"/>
    <cellStyle name="超链接" xfId="16812" builtinId="8" hidden="1"/>
    <cellStyle name="超链接" xfId="16814" builtinId="8" hidden="1"/>
    <cellStyle name="超链接" xfId="16816" builtinId="8" hidden="1"/>
    <cellStyle name="超链接" xfId="16818" builtinId="8" hidden="1"/>
    <cellStyle name="超链接" xfId="16820" builtinId="8" hidden="1"/>
    <cellStyle name="超链接" xfId="16822" builtinId="8" hidden="1"/>
    <cellStyle name="超链接" xfId="16824" builtinId="8" hidden="1"/>
    <cellStyle name="超链接" xfId="16826" builtinId="8" hidden="1"/>
    <cellStyle name="超链接" xfId="16828" builtinId="8" hidden="1"/>
    <cellStyle name="超链接" xfId="16830" builtinId="8" hidden="1"/>
    <cellStyle name="超链接" xfId="16832" builtinId="8" hidden="1"/>
    <cellStyle name="超链接" xfId="16834" builtinId="8" hidden="1"/>
    <cellStyle name="超链接" xfId="16836" builtinId="8" hidden="1"/>
    <cellStyle name="超链接" xfId="16838" builtinId="8" hidden="1"/>
    <cellStyle name="超链接" xfId="16840" builtinId="8" hidden="1"/>
    <cellStyle name="超链接" xfId="16842" builtinId="8" hidden="1"/>
    <cellStyle name="超链接" xfId="16844" builtinId="8" hidden="1"/>
    <cellStyle name="超链接" xfId="16846" builtinId="8" hidden="1"/>
    <cellStyle name="超链接" xfId="16848" builtinId="8" hidden="1"/>
    <cellStyle name="超链接" xfId="16850" builtinId="8" hidden="1"/>
    <cellStyle name="超链接" xfId="16852" builtinId="8" hidden="1"/>
    <cellStyle name="超链接" xfId="16854" builtinId="8" hidden="1"/>
    <cellStyle name="超链接" xfId="16856" builtinId="8" hidden="1"/>
    <cellStyle name="超链接" xfId="16858" builtinId="8" hidden="1"/>
    <cellStyle name="超链接" xfId="16860" builtinId="8" hidden="1"/>
    <cellStyle name="超链接" xfId="16862" builtinId="8" hidden="1"/>
    <cellStyle name="超链接" xfId="16864" builtinId="8" hidden="1"/>
    <cellStyle name="超链接" xfId="16866" builtinId="8" hidden="1"/>
    <cellStyle name="超链接" xfId="16868" builtinId="8" hidden="1"/>
    <cellStyle name="超链接" xfId="16870" builtinId="8" hidden="1"/>
    <cellStyle name="超链接" xfId="16872" builtinId="8" hidden="1"/>
    <cellStyle name="超链接" xfId="16874" builtinId="8" hidden="1"/>
    <cellStyle name="超链接" xfId="16876" builtinId="8" hidden="1"/>
    <cellStyle name="超链接" xfId="16878" builtinId="8" hidden="1"/>
    <cellStyle name="超链接" xfId="16880" builtinId="8" hidden="1"/>
    <cellStyle name="超链接" xfId="16882" builtinId="8" hidden="1"/>
    <cellStyle name="超链接" xfId="16884" builtinId="8" hidden="1"/>
    <cellStyle name="超链接" xfId="16886" builtinId="8" hidden="1"/>
    <cellStyle name="超链接" xfId="16888" builtinId="8" hidden="1"/>
    <cellStyle name="超链接" xfId="16890" builtinId="8" hidden="1"/>
    <cellStyle name="超链接" xfId="16892" builtinId="8" hidden="1"/>
    <cellStyle name="超链接" xfId="16894" builtinId="8" hidden="1"/>
    <cellStyle name="超链接" xfId="16896" builtinId="8" hidden="1"/>
    <cellStyle name="超链接" xfId="16898" builtinId="8" hidden="1"/>
    <cellStyle name="超链接" xfId="16900" builtinId="8" hidden="1"/>
    <cellStyle name="超链接" xfId="16902" builtinId="8" hidden="1"/>
    <cellStyle name="超链接" xfId="16904" builtinId="8" hidden="1"/>
    <cellStyle name="超链接" xfId="16906" builtinId="8" hidden="1"/>
    <cellStyle name="超链接" xfId="16908" builtinId="8" hidden="1"/>
    <cellStyle name="超链接" xfId="16910" builtinId="8" hidden="1"/>
    <cellStyle name="超链接" xfId="16912" builtinId="8" hidden="1"/>
    <cellStyle name="超链接" xfId="16914" builtinId="8" hidden="1"/>
    <cellStyle name="超链接" xfId="16916" builtinId="8" hidden="1"/>
    <cellStyle name="超链接" xfId="16918" builtinId="8" hidden="1"/>
    <cellStyle name="超链接" xfId="16920" builtinId="8" hidden="1"/>
    <cellStyle name="超链接" xfId="16922" builtinId="8" hidden="1"/>
    <cellStyle name="超链接" xfId="16924" builtinId="8" hidden="1"/>
    <cellStyle name="超链接" xfId="16926" builtinId="8" hidden="1"/>
    <cellStyle name="超链接" xfId="16928" builtinId="8" hidden="1"/>
    <cellStyle name="超链接" xfId="16930" builtinId="8" hidden="1"/>
    <cellStyle name="超链接" xfId="16932" builtinId="8" hidden="1"/>
    <cellStyle name="超链接" xfId="16934" builtinId="8" hidden="1"/>
    <cellStyle name="超链接" xfId="16936" builtinId="8" hidden="1"/>
    <cellStyle name="超链接" xfId="16938" builtinId="8" hidden="1"/>
    <cellStyle name="超链接" xfId="16940" builtinId="8" hidden="1"/>
    <cellStyle name="超链接" xfId="16942" builtinId="8" hidden="1"/>
    <cellStyle name="超链接" xfId="16944" builtinId="8" hidden="1"/>
    <cellStyle name="超链接" xfId="16946" builtinId="8" hidden="1"/>
    <cellStyle name="超链接" xfId="16948" builtinId="8" hidden="1"/>
    <cellStyle name="超链接" xfId="16950" builtinId="8" hidden="1"/>
    <cellStyle name="超链接" xfId="16952" builtinId="8" hidden="1"/>
    <cellStyle name="超链接" xfId="16954" builtinId="8" hidden="1"/>
    <cellStyle name="超链接" xfId="16956" builtinId="8" hidden="1"/>
    <cellStyle name="超链接" xfId="16958" builtinId="8" hidden="1"/>
    <cellStyle name="超链接" xfId="16960" builtinId="8" hidden="1"/>
    <cellStyle name="超链接" xfId="16962" builtinId="8" hidden="1"/>
    <cellStyle name="超链接" xfId="16964" builtinId="8" hidden="1"/>
    <cellStyle name="超链接" xfId="16966" builtinId="8" hidden="1"/>
    <cellStyle name="超链接" xfId="16968" builtinId="8" hidden="1"/>
    <cellStyle name="超链接" xfId="16970" builtinId="8" hidden="1"/>
    <cellStyle name="超链接" xfId="16972" builtinId="8" hidden="1"/>
    <cellStyle name="超链接" xfId="16974" builtinId="8" hidden="1"/>
    <cellStyle name="超链接" xfId="16976" builtinId="8" hidden="1"/>
    <cellStyle name="超链接" xfId="16978" builtinId="8" hidden="1"/>
    <cellStyle name="超链接" xfId="16980" builtinId="8" hidden="1"/>
    <cellStyle name="超链接" xfId="16982" builtinId="8" hidden="1"/>
    <cellStyle name="超链接" xfId="16984" builtinId="8" hidden="1"/>
    <cellStyle name="超链接" xfId="16986" builtinId="8" hidden="1"/>
    <cellStyle name="超链接" xfId="16988" builtinId="8" hidden="1"/>
    <cellStyle name="超链接" xfId="16990" builtinId="8" hidden="1"/>
    <cellStyle name="超链接" xfId="16992" builtinId="8" hidden="1"/>
    <cellStyle name="超链接" xfId="16994" builtinId="8" hidden="1"/>
    <cellStyle name="超链接" xfId="16996" builtinId="8" hidden="1"/>
    <cellStyle name="超链接" xfId="16998" builtinId="8" hidden="1"/>
    <cellStyle name="超链接" xfId="17000" builtinId="8" hidden="1"/>
    <cellStyle name="超链接" xfId="17002" builtinId="8" hidden="1"/>
    <cellStyle name="超链接" xfId="17004" builtinId="8" hidden="1"/>
    <cellStyle name="超链接" xfId="17006" builtinId="8" hidden="1"/>
    <cellStyle name="超链接" xfId="17008" builtinId="8" hidden="1"/>
    <cellStyle name="超链接" xfId="17010" builtinId="8" hidden="1"/>
    <cellStyle name="超链接" xfId="17012" builtinId="8" hidden="1"/>
    <cellStyle name="超链接" xfId="17014" builtinId="8" hidden="1"/>
    <cellStyle name="超链接" xfId="17016" builtinId="8" hidden="1"/>
    <cellStyle name="超链接" xfId="17018" builtinId="8" hidden="1"/>
    <cellStyle name="超链接" xfId="17020" builtinId="8" hidden="1"/>
    <cellStyle name="超链接" xfId="17022" builtinId="8" hidden="1"/>
    <cellStyle name="超链接" xfId="17024" builtinId="8" hidden="1"/>
    <cellStyle name="超链接" xfId="17026" builtinId="8" hidden="1"/>
    <cellStyle name="超链接" xfId="17028" builtinId="8" hidden="1"/>
    <cellStyle name="超链接" xfId="17030" builtinId="8" hidden="1"/>
    <cellStyle name="超链接" xfId="17032" builtinId="8" hidden="1"/>
    <cellStyle name="超链接" xfId="17034" builtinId="8" hidden="1"/>
    <cellStyle name="超链接" xfId="17036" builtinId="8" hidden="1"/>
    <cellStyle name="超链接" xfId="17038" builtinId="8" hidden="1"/>
    <cellStyle name="超链接" xfId="17040" builtinId="8" hidden="1"/>
    <cellStyle name="超链接" xfId="17042" builtinId="8" hidden="1"/>
    <cellStyle name="超链接" xfId="17044" builtinId="8" hidden="1"/>
    <cellStyle name="超链接" xfId="17046" builtinId="8" hidden="1"/>
    <cellStyle name="超链接" xfId="17048" builtinId="8" hidden="1"/>
    <cellStyle name="超链接" xfId="17050" builtinId="8" hidden="1"/>
    <cellStyle name="超链接" xfId="17052" builtinId="8" hidden="1"/>
    <cellStyle name="超链接" xfId="17054" builtinId="8" hidden="1"/>
    <cellStyle name="超链接" xfId="17056" builtinId="8" hidden="1"/>
    <cellStyle name="超链接" xfId="17058" builtinId="8" hidden="1"/>
    <cellStyle name="超链接" xfId="17060" builtinId="8" hidden="1"/>
    <cellStyle name="超链接" xfId="17062" builtinId="8" hidden="1"/>
    <cellStyle name="超链接" xfId="17064" builtinId="8" hidden="1"/>
    <cellStyle name="超链接" xfId="17066" builtinId="8" hidden="1"/>
    <cellStyle name="超链接" xfId="17068" builtinId="8" hidden="1"/>
    <cellStyle name="超链接" xfId="17070" builtinId="8" hidden="1"/>
    <cellStyle name="超链接" xfId="17072" builtinId="8" hidden="1"/>
    <cellStyle name="超链接" xfId="17074" builtinId="8" hidden="1"/>
    <cellStyle name="超链接" xfId="17076" builtinId="8" hidden="1"/>
    <cellStyle name="超链接" xfId="17078" builtinId="8" hidden="1"/>
    <cellStyle name="超链接" xfId="17080" builtinId="8" hidden="1"/>
    <cellStyle name="超链接" xfId="17082" builtinId="8" hidden="1"/>
    <cellStyle name="超链接" xfId="17084" builtinId="8" hidden="1"/>
    <cellStyle name="超链接" xfId="17086" builtinId="8" hidden="1"/>
    <cellStyle name="超链接" xfId="17088" builtinId="8" hidden="1"/>
    <cellStyle name="超链接" xfId="17090" builtinId="8" hidden="1"/>
    <cellStyle name="超链接" xfId="17092" builtinId="8" hidden="1"/>
    <cellStyle name="超链接" xfId="17094" builtinId="8" hidden="1"/>
    <cellStyle name="超链接" xfId="17096" builtinId="8" hidden="1"/>
    <cellStyle name="超链接" xfId="17098" builtinId="8" hidden="1"/>
    <cellStyle name="超链接" xfId="17100" builtinId="8" hidden="1"/>
    <cellStyle name="超链接" xfId="17102" builtinId="8" hidden="1"/>
    <cellStyle name="超链接" xfId="17104" builtinId="8" hidden="1"/>
    <cellStyle name="超链接" xfId="17106" builtinId="8" hidden="1"/>
    <cellStyle name="超链接" xfId="17108" builtinId="8" hidden="1"/>
    <cellStyle name="超链接" xfId="17110" builtinId="8" hidden="1"/>
    <cellStyle name="超链接" xfId="17112" builtinId="8" hidden="1"/>
    <cellStyle name="超链接" xfId="17114" builtinId="8" hidden="1"/>
    <cellStyle name="超链接" xfId="17116" builtinId="8" hidden="1"/>
    <cellStyle name="超链接" xfId="17118" builtinId="8" hidden="1"/>
    <cellStyle name="超链接" xfId="17120" builtinId="8" hidden="1"/>
    <cellStyle name="超链接" xfId="17122" builtinId="8" hidden="1"/>
    <cellStyle name="超链接" xfId="17124" builtinId="8" hidden="1"/>
    <cellStyle name="超链接" xfId="17126" builtinId="8" hidden="1"/>
    <cellStyle name="超链接" xfId="17128" builtinId="8" hidden="1"/>
    <cellStyle name="超链接" xfId="17130" builtinId="8" hidden="1"/>
    <cellStyle name="超链接" xfId="17132" builtinId="8" hidden="1"/>
    <cellStyle name="超链接" xfId="17134" builtinId="8" hidden="1"/>
    <cellStyle name="超链接" xfId="17136" builtinId="8" hidden="1"/>
    <cellStyle name="超链接" xfId="17138" builtinId="8" hidden="1"/>
    <cellStyle name="超链接" xfId="17140" builtinId="8" hidden="1"/>
    <cellStyle name="超链接" xfId="17142" builtinId="8" hidden="1"/>
    <cellStyle name="超链接" xfId="17144" builtinId="8" hidden="1"/>
    <cellStyle name="超链接" xfId="17146" builtinId="8" hidden="1"/>
    <cellStyle name="超链接" xfId="17148" builtinId="8" hidden="1"/>
    <cellStyle name="超链接" xfId="17150" builtinId="8" hidden="1"/>
    <cellStyle name="超链接" xfId="17152" builtinId="8" hidden="1"/>
    <cellStyle name="超链接" xfId="17154" builtinId="8" hidden="1"/>
    <cellStyle name="超链接" xfId="17156" builtinId="8" hidden="1"/>
    <cellStyle name="超链接" xfId="17158" builtinId="8" hidden="1"/>
    <cellStyle name="超链接" xfId="17160" builtinId="8" hidden="1"/>
    <cellStyle name="超链接" xfId="17162" builtinId="8" hidden="1"/>
    <cellStyle name="超链接" xfId="17164" builtinId="8" hidden="1"/>
    <cellStyle name="超链接" xfId="17166" builtinId="8" hidden="1"/>
    <cellStyle name="超链接" xfId="17168" builtinId="8" hidden="1"/>
    <cellStyle name="超链接" xfId="17170" builtinId="8" hidden="1"/>
    <cellStyle name="超链接" xfId="17172" builtinId="8" hidden="1"/>
    <cellStyle name="超链接" xfId="17174" builtinId="8" hidden="1"/>
    <cellStyle name="超链接" xfId="17176" builtinId="8" hidden="1"/>
    <cellStyle name="超链接" xfId="17178" builtinId="8" hidden="1"/>
    <cellStyle name="超链接" xfId="17180" builtinId="8" hidden="1"/>
    <cellStyle name="超链接" xfId="17182" builtinId="8" hidden="1"/>
    <cellStyle name="超链接" xfId="17184" builtinId="8" hidden="1"/>
    <cellStyle name="超链接" xfId="17186" builtinId="8" hidden="1"/>
    <cellStyle name="超链接" xfId="17188" builtinId="8" hidden="1"/>
    <cellStyle name="超链接" xfId="17190" builtinId="8" hidden="1"/>
    <cellStyle name="超链接" xfId="17192" builtinId="8" hidden="1"/>
    <cellStyle name="超链接" xfId="17194" builtinId="8" hidden="1"/>
    <cellStyle name="超链接" xfId="17196" builtinId="8" hidden="1"/>
    <cellStyle name="超链接" xfId="17198" builtinId="8" hidden="1"/>
    <cellStyle name="超链接" xfId="17200" builtinId="8" hidden="1"/>
    <cellStyle name="超链接" xfId="17202" builtinId="8" hidden="1"/>
    <cellStyle name="超链接" xfId="17204" builtinId="8" hidden="1"/>
    <cellStyle name="超链接" xfId="17206" builtinId="8" hidden="1"/>
    <cellStyle name="超链接" xfId="17208" builtinId="8" hidden="1"/>
    <cellStyle name="超链接" xfId="17210" builtinId="8" hidden="1"/>
    <cellStyle name="超链接" xfId="17212" builtinId="8" hidden="1"/>
    <cellStyle name="超链接" xfId="17214" builtinId="8" hidden="1"/>
    <cellStyle name="超链接" xfId="17216" builtinId="8" hidden="1"/>
    <cellStyle name="超链接" xfId="17218" builtinId="8" hidden="1"/>
    <cellStyle name="超链接" xfId="17220" builtinId="8" hidden="1"/>
    <cellStyle name="超链接" xfId="17222" builtinId="8" hidden="1"/>
    <cellStyle name="超链接" xfId="17224" builtinId="8" hidden="1"/>
    <cellStyle name="超链接" xfId="17226" builtinId="8" hidden="1"/>
    <cellStyle name="超链接" xfId="17228" builtinId="8" hidden="1"/>
    <cellStyle name="超链接" xfId="17230" builtinId="8" hidden="1"/>
    <cellStyle name="超链接" xfId="17232" builtinId="8" hidden="1"/>
    <cellStyle name="超链接" xfId="17234" builtinId="8" hidden="1"/>
    <cellStyle name="超链接" xfId="17236" builtinId="8" hidden="1"/>
    <cellStyle name="超链接" xfId="17238" builtinId="8" hidden="1"/>
    <cellStyle name="超链接" xfId="17240" builtinId="8" hidden="1"/>
    <cellStyle name="超链接" xfId="17242" builtinId="8" hidden="1"/>
    <cellStyle name="超链接" xfId="17244" builtinId="8" hidden="1"/>
    <cellStyle name="超链接" xfId="17246" builtinId="8" hidden="1"/>
    <cellStyle name="超链接" xfId="17248" builtinId="8" hidden="1"/>
    <cellStyle name="超链接" xfId="17250" builtinId="8" hidden="1"/>
    <cellStyle name="超链接" xfId="17252" builtinId="8" hidden="1"/>
    <cellStyle name="超链接" xfId="17254" builtinId="8" hidden="1"/>
    <cellStyle name="超链接" xfId="17256" builtinId="8" hidden="1"/>
    <cellStyle name="超链接" xfId="17258" builtinId="8" hidden="1"/>
    <cellStyle name="超链接" xfId="17260" builtinId="8" hidden="1"/>
    <cellStyle name="超链接" xfId="17262" builtinId="8" hidden="1"/>
    <cellStyle name="超链接" xfId="17264" builtinId="8" hidden="1"/>
    <cellStyle name="超链接" xfId="17266" builtinId="8" hidden="1"/>
    <cellStyle name="超链接" xfId="17268" builtinId="8" hidden="1"/>
    <cellStyle name="超链接" xfId="17270" builtinId="8" hidden="1"/>
    <cellStyle name="超链接" xfId="17272" builtinId="8" hidden="1"/>
    <cellStyle name="超链接" xfId="17274" builtinId="8" hidden="1"/>
    <cellStyle name="超链接" xfId="17276" builtinId="8" hidden="1"/>
    <cellStyle name="超链接" xfId="17278" builtinId="8" hidden="1"/>
    <cellStyle name="超链接" xfId="17280" builtinId="8" hidden="1"/>
    <cellStyle name="超链接" xfId="17282" builtinId="8" hidden="1"/>
    <cellStyle name="超链接" xfId="17284" builtinId="8" hidden="1"/>
    <cellStyle name="超链接" xfId="17286" builtinId="8" hidden="1"/>
    <cellStyle name="超链接" xfId="17288" builtinId="8" hidden="1"/>
    <cellStyle name="超链接" xfId="17290" builtinId="8" hidden="1"/>
    <cellStyle name="超链接" xfId="17292" builtinId="8" hidden="1"/>
    <cellStyle name="超链接" xfId="17294" builtinId="8" hidden="1"/>
    <cellStyle name="超链接" xfId="17296" builtinId="8" hidden="1"/>
    <cellStyle name="超链接" xfId="17298" builtinId="8" hidden="1"/>
    <cellStyle name="超链接" xfId="17300" builtinId="8" hidden="1"/>
    <cellStyle name="超链接" xfId="17302" builtinId="8" hidden="1"/>
    <cellStyle name="超链接" xfId="17304" builtinId="8" hidden="1"/>
    <cellStyle name="超链接" xfId="17306" builtinId="8" hidden="1"/>
    <cellStyle name="超链接" xfId="17308" builtinId="8" hidden="1"/>
    <cellStyle name="超链接" xfId="17310" builtinId="8" hidden="1"/>
    <cellStyle name="超链接" xfId="17312" builtinId="8" hidden="1"/>
    <cellStyle name="超链接" xfId="17314" builtinId="8" hidden="1"/>
    <cellStyle name="超链接" xfId="17316" builtinId="8" hidden="1"/>
    <cellStyle name="超链接" xfId="17318" builtinId="8" hidden="1"/>
    <cellStyle name="超链接" xfId="17320" builtinId="8" hidden="1"/>
    <cellStyle name="超链接" xfId="17322" builtinId="8" hidden="1"/>
    <cellStyle name="超链接" xfId="17324" builtinId="8" hidden="1"/>
    <cellStyle name="超链接" xfId="17326" builtinId="8" hidden="1"/>
    <cellStyle name="超链接" xfId="17328" builtinId="8" hidden="1"/>
    <cellStyle name="超链接" xfId="17330" builtinId="8" hidden="1"/>
    <cellStyle name="超链接" xfId="17332" builtinId="8" hidden="1"/>
    <cellStyle name="超链接" xfId="17334" builtinId="8" hidden="1"/>
    <cellStyle name="超链接" xfId="17336" builtinId="8" hidden="1"/>
    <cellStyle name="超链接" xfId="17338" builtinId="8" hidden="1"/>
    <cellStyle name="超链接" xfId="17340" builtinId="8" hidden="1"/>
    <cellStyle name="超链接" xfId="17342" builtinId="8" hidden="1"/>
    <cellStyle name="超链接" xfId="17344" builtinId="8" hidden="1"/>
    <cellStyle name="超链接" xfId="17346" builtinId="8" hidden="1"/>
    <cellStyle name="超链接" xfId="17348" builtinId="8" hidden="1"/>
    <cellStyle name="超链接" xfId="17350" builtinId="8" hidden="1"/>
    <cellStyle name="超链接" xfId="17352" builtinId="8" hidden="1"/>
    <cellStyle name="超链接" xfId="17354" builtinId="8" hidden="1"/>
    <cellStyle name="超链接" xfId="17356" builtinId="8" hidden="1"/>
    <cellStyle name="超链接" xfId="17358" builtinId="8" hidden="1"/>
    <cellStyle name="超链接" xfId="17360" builtinId="8" hidden="1"/>
    <cellStyle name="超链接" xfId="17362" builtinId="8" hidden="1"/>
    <cellStyle name="超链接" xfId="17364" builtinId="8" hidden="1"/>
    <cellStyle name="超链接" xfId="17366" builtinId="8" hidden="1"/>
    <cellStyle name="超链接" xfId="17368" builtinId="8" hidden="1"/>
    <cellStyle name="超链接" xfId="17370" builtinId="8" hidden="1"/>
    <cellStyle name="超链接" xfId="17372" builtinId="8" hidden="1"/>
    <cellStyle name="超链接" xfId="17374" builtinId="8" hidden="1"/>
    <cellStyle name="超链接" xfId="17376" builtinId="8" hidden="1"/>
    <cellStyle name="超链接" xfId="17378" builtinId="8" hidden="1"/>
    <cellStyle name="超链接" xfId="17380" builtinId="8" hidden="1"/>
    <cellStyle name="超链接" xfId="17382" builtinId="8" hidden="1"/>
    <cellStyle name="超链接" xfId="17384" builtinId="8" hidden="1"/>
    <cellStyle name="超链接" xfId="17386" builtinId="8" hidden="1"/>
    <cellStyle name="超链接" xfId="17388" builtinId="8" hidden="1"/>
    <cellStyle name="超链接" xfId="17390" builtinId="8" hidden="1"/>
    <cellStyle name="超链接" xfId="17392" builtinId="8" hidden="1"/>
    <cellStyle name="超链接" xfId="17394" builtinId="8" hidden="1"/>
    <cellStyle name="超链接" xfId="17396" builtinId="8" hidden="1"/>
    <cellStyle name="超链接" xfId="17398" builtinId="8" hidden="1"/>
    <cellStyle name="超链接" xfId="17400" builtinId="8" hidden="1"/>
    <cellStyle name="超链接" xfId="17402" builtinId="8" hidden="1"/>
    <cellStyle name="超链接" xfId="17404" builtinId="8" hidden="1"/>
    <cellStyle name="超链接" xfId="17406" builtinId="8" hidden="1"/>
    <cellStyle name="超链接" xfId="17408" builtinId="8" hidden="1"/>
    <cellStyle name="超链接" xfId="17410" builtinId="8" hidden="1"/>
    <cellStyle name="超链接" xfId="17412" builtinId="8" hidden="1"/>
    <cellStyle name="超链接" xfId="17414" builtinId="8" hidden="1"/>
    <cellStyle name="超链接" xfId="17416" builtinId="8" hidden="1"/>
    <cellStyle name="超链接" xfId="17418" builtinId="8" hidden="1"/>
    <cellStyle name="超链接" xfId="17420" builtinId="8" hidden="1"/>
    <cellStyle name="超链接" xfId="17422" builtinId="8" hidden="1"/>
    <cellStyle name="超链接" xfId="17424" builtinId="8" hidden="1"/>
    <cellStyle name="超链接" xfId="17426" builtinId="8" hidden="1"/>
    <cellStyle name="超链接" xfId="17428" builtinId="8" hidden="1"/>
    <cellStyle name="超链接" xfId="17430" builtinId="8" hidden="1"/>
    <cellStyle name="超链接" xfId="17432" builtinId="8" hidden="1"/>
    <cellStyle name="超链接" xfId="17434" builtinId="8" hidden="1"/>
    <cellStyle name="超链接" xfId="17436" builtinId="8" hidden="1"/>
    <cellStyle name="超链接" xfId="17438" builtinId="8" hidden="1"/>
    <cellStyle name="超链接" xfId="17440" builtinId="8" hidden="1"/>
    <cellStyle name="超链接" xfId="17442" builtinId="8" hidden="1"/>
    <cellStyle name="超链接" xfId="17444" builtinId="8" hidden="1"/>
    <cellStyle name="超链接" xfId="17446" builtinId="8" hidden="1"/>
    <cellStyle name="超链接" xfId="17448" builtinId="8" hidden="1"/>
    <cellStyle name="超链接" xfId="17450" builtinId="8" hidden="1"/>
    <cellStyle name="超链接" xfId="17452" builtinId="8" hidden="1"/>
    <cellStyle name="超链接" xfId="17454" builtinId="8" hidden="1"/>
    <cellStyle name="超链接" xfId="17456" builtinId="8" hidden="1"/>
    <cellStyle name="超链接" xfId="17458" builtinId="8" hidden="1"/>
    <cellStyle name="超链接" xfId="17460" builtinId="8" hidden="1"/>
    <cellStyle name="超链接" xfId="17462" builtinId="8" hidden="1"/>
    <cellStyle name="超链接" xfId="17464" builtinId="8" hidden="1"/>
    <cellStyle name="超链接" xfId="17466" builtinId="8" hidden="1"/>
    <cellStyle name="超链接" xfId="17468" builtinId="8" hidden="1"/>
    <cellStyle name="超链接" xfId="17470" builtinId="8" hidden="1"/>
    <cellStyle name="超链接" xfId="17472" builtinId="8" hidden="1"/>
    <cellStyle name="超链接" xfId="17474" builtinId="8" hidden="1"/>
    <cellStyle name="超链接" xfId="17476" builtinId="8" hidden="1"/>
    <cellStyle name="超链接" xfId="17478" builtinId="8" hidden="1"/>
    <cellStyle name="超链接" xfId="17480" builtinId="8" hidden="1"/>
    <cellStyle name="超链接" xfId="17482" builtinId="8" hidden="1"/>
    <cellStyle name="超链接" xfId="17484" builtinId="8" hidden="1"/>
    <cellStyle name="超链接" xfId="17486" builtinId="8" hidden="1"/>
    <cellStyle name="超链接" xfId="17488" builtinId="8" hidden="1"/>
    <cellStyle name="超链接" xfId="17490" builtinId="8" hidden="1"/>
    <cellStyle name="超链接" xfId="17492" builtinId="8" hidden="1"/>
    <cellStyle name="超链接" xfId="17494" builtinId="8" hidden="1"/>
    <cellStyle name="超链接" xfId="17496" builtinId="8" hidden="1"/>
    <cellStyle name="超链接" xfId="17498" builtinId="8" hidden="1"/>
    <cellStyle name="超链接" xfId="17500" builtinId="8" hidden="1"/>
    <cellStyle name="超链接" xfId="17502" builtinId="8" hidden="1"/>
    <cellStyle name="超链接" xfId="17504" builtinId="8" hidden="1"/>
    <cellStyle name="超链接" xfId="17506" builtinId="8" hidden="1"/>
    <cellStyle name="超链接" xfId="17508" builtinId="8" hidden="1"/>
    <cellStyle name="超链接" xfId="17510" builtinId="8" hidden="1"/>
    <cellStyle name="超链接" xfId="17512" builtinId="8" hidden="1"/>
    <cellStyle name="超链接" xfId="17514" builtinId="8" hidden="1"/>
    <cellStyle name="超链接" xfId="17516" builtinId="8" hidden="1"/>
    <cellStyle name="超链接" xfId="17518" builtinId="8" hidden="1"/>
    <cellStyle name="超链接" xfId="17520" builtinId="8" hidden="1"/>
    <cellStyle name="超链接" xfId="17522" builtinId="8" hidden="1"/>
    <cellStyle name="超链接" xfId="17524" builtinId="8" hidden="1"/>
    <cellStyle name="超链接" xfId="17526" builtinId="8" hidden="1"/>
    <cellStyle name="超链接" xfId="17528" builtinId="8" hidden="1"/>
    <cellStyle name="超链接" xfId="17530" builtinId="8" hidden="1"/>
    <cellStyle name="超链接" xfId="17532" builtinId="8" hidden="1"/>
    <cellStyle name="超链接" xfId="17534" builtinId="8" hidden="1"/>
    <cellStyle name="超链接" xfId="17536" builtinId="8" hidden="1"/>
    <cellStyle name="超链接" xfId="17538" builtinId="8" hidden="1"/>
    <cellStyle name="超链接" xfId="17540" builtinId="8" hidden="1"/>
    <cellStyle name="超链接" xfId="17542" builtinId="8" hidden="1"/>
    <cellStyle name="超链接" xfId="17544" builtinId="8" hidden="1"/>
    <cellStyle name="超链接" xfId="17546" builtinId="8" hidden="1"/>
    <cellStyle name="超链接" xfId="17548" builtinId="8" hidden="1"/>
    <cellStyle name="超链接" xfId="17550" builtinId="8" hidden="1"/>
    <cellStyle name="超链接" xfId="17552" builtinId="8" hidden="1"/>
    <cellStyle name="超链接" xfId="17554" builtinId="8" hidden="1"/>
    <cellStyle name="超链接" xfId="17556" builtinId="8" hidden="1"/>
    <cellStyle name="超链接" xfId="17558" builtinId="8" hidden="1"/>
    <cellStyle name="超链接" xfId="17560" builtinId="8" hidden="1"/>
    <cellStyle name="超链接" xfId="17562" builtinId="8" hidden="1"/>
    <cellStyle name="超链接" xfId="17564" builtinId="8" hidden="1"/>
    <cellStyle name="超链接" xfId="17566" builtinId="8" hidden="1"/>
    <cellStyle name="超链接" xfId="17568" builtinId="8" hidden="1"/>
    <cellStyle name="超链接" xfId="17570" builtinId="8" hidden="1"/>
    <cellStyle name="超链接" xfId="17572" builtinId="8" hidden="1"/>
    <cellStyle name="超链接" xfId="17574" builtinId="8" hidden="1"/>
    <cellStyle name="超链接" xfId="17576" builtinId="8" hidden="1"/>
    <cellStyle name="超链接" xfId="17578" builtinId="8" hidden="1"/>
    <cellStyle name="超链接" xfId="17580" builtinId="8" hidden="1"/>
    <cellStyle name="超链接" xfId="17582" builtinId="8" hidden="1"/>
    <cellStyle name="超链接" xfId="17584" builtinId="8" hidden="1"/>
    <cellStyle name="超链接" xfId="17586" builtinId="8" hidden="1"/>
    <cellStyle name="超链接" xfId="17588" builtinId="8" hidden="1"/>
    <cellStyle name="超链接" xfId="17590" builtinId="8" hidden="1"/>
    <cellStyle name="超链接" xfId="17592" builtinId="8" hidden="1"/>
    <cellStyle name="超链接" xfId="17594" builtinId="8" hidden="1"/>
    <cellStyle name="超链接" xfId="17596" builtinId="8" hidden="1"/>
    <cellStyle name="超链接" xfId="17598" builtinId="8" hidden="1"/>
    <cellStyle name="超链接" xfId="17600" builtinId="8" hidden="1"/>
    <cellStyle name="超链接" xfId="17602" builtinId="8" hidden="1"/>
    <cellStyle name="超链接" xfId="17604" builtinId="8" hidden="1"/>
    <cellStyle name="超链接" xfId="17606" builtinId="8" hidden="1"/>
    <cellStyle name="超链接" xfId="17608" builtinId="8" hidden="1"/>
    <cellStyle name="超链接" xfId="17610" builtinId="8" hidden="1"/>
    <cellStyle name="超链接" xfId="17612" builtinId="8" hidden="1"/>
    <cellStyle name="超链接" xfId="17614" builtinId="8" hidden="1"/>
    <cellStyle name="超链接" xfId="17616" builtinId="8" hidden="1"/>
    <cellStyle name="超链接" xfId="17618" builtinId="8" hidden="1"/>
    <cellStyle name="超链接" xfId="17620" builtinId="8" hidden="1"/>
    <cellStyle name="超链接" xfId="17622" builtinId="8" hidden="1"/>
    <cellStyle name="超链接" xfId="17624" builtinId="8" hidden="1"/>
    <cellStyle name="超链接" xfId="17626" builtinId="8" hidden="1"/>
    <cellStyle name="超链接" xfId="17628" builtinId="8" hidden="1"/>
    <cellStyle name="超链接" xfId="17630" builtinId="8" hidden="1"/>
    <cellStyle name="超链接" xfId="17632" builtinId="8" hidden="1"/>
    <cellStyle name="超链接" xfId="17634" builtinId="8" hidden="1"/>
    <cellStyle name="超链接" xfId="17636" builtinId="8" hidden="1"/>
    <cellStyle name="超链接" xfId="17638" builtinId="8" hidden="1"/>
    <cellStyle name="超链接" xfId="17640" builtinId="8" hidden="1"/>
    <cellStyle name="超链接" xfId="17642" builtinId="8" hidden="1"/>
    <cellStyle name="超链接" xfId="17644" builtinId="8" hidden="1"/>
    <cellStyle name="超链接" xfId="17646" builtinId="8" hidden="1"/>
    <cellStyle name="超链接" xfId="17648" builtinId="8" hidden="1"/>
    <cellStyle name="超链接" xfId="17650" builtinId="8" hidden="1"/>
    <cellStyle name="超链接" xfId="17652" builtinId="8" hidden="1"/>
    <cellStyle name="超链接" xfId="17654" builtinId="8" hidden="1"/>
    <cellStyle name="超链接" xfId="17656" builtinId="8" hidden="1"/>
    <cellStyle name="超链接" xfId="17658" builtinId="8" hidden="1"/>
    <cellStyle name="超链接" xfId="17660" builtinId="8" hidden="1"/>
    <cellStyle name="超链接" xfId="17662" builtinId="8" hidden="1"/>
    <cellStyle name="超链接" xfId="17664" builtinId="8" hidden="1"/>
    <cellStyle name="超链接" xfId="17666" builtinId="8" hidden="1"/>
    <cellStyle name="超链接" xfId="17668" builtinId="8" hidden="1"/>
    <cellStyle name="超链接" xfId="17670" builtinId="8" hidden="1"/>
    <cellStyle name="超链接" xfId="17672" builtinId="8" hidden="1"/>
    <cellStyle name="超链接" xfId="17674" builtinId="8" hidden="1"/>
    <cellStyle name="超链接" xfId="17676" builtinId="8" hidden="1"/>
    <cellStyle name="超链接" xfId="17678" builtinId="8" hidden="1"/>
    <cellStyle name="超链接" xfId="17680" builtinId="8" hidden="1"/>
    <cellStyle name="超链接" xfId="17682" builtinId="8" hidden="1"/>
    <cellStyle name="超链接" xfId="17684" builtinId="8" hidden="1"/>
    <cellStyle name="超链接" xfId="17686" builtinId="8" hidden="1"/>
    <cellStyle name="超链接" xfId="17688" builtinId="8" hidden="1"/>
    <cellStyle name="超链接" xfId="17690" builtinId="8" hidden="1"/>
    <cellStyle name="超链接" xfId="17692" builtinId="8" hidden="1"/>
    <cellStyle name="超链接" xfId="17694" builtinId="8" hidden="1"/>
    <cellStyle name="超链接" xfId="17696" builtinId="8" hidden="1"/>
    <cellStyle name="超链接" xfId="17698" builtinId="8" hidden="1"/>
    <cellStyle name="超链接" xfId="17700" builtinId="8" hidden="1"/>
    <cellStyle name="超链接" xfId="17702" builtinId="8" hidden="1"/>
    <cellStyle name="超链接" xfId="17704" builtinId="8" hidden="1"/>
    <cellStyle name="超链接" xfId="17706" builtinId="8" hidden="1"/>
    <cellStyle name="超链接" xfId="17708" builtinId="8" hidden="1"/>
    <cellStyle name="超链接" xfId="17710" builtinId="8" hidden="1"/>
    <cellStyle name="超链接" xfId="17712" builtinId="8" hidden="1"/>
    <cellStyle name="超链接" xfId="17714" builtinId="8" hidden="1"/>
    <cellStyle name="超链接" xfId="17716" builtinId="8" hidden="1"/>
    <cellStyle name="超链接" xfId="17718" builtinId="8" hidden="1"/>
    <cellStyle name="超链接" xfId="17720" builtinId="8" hidden="1"/>
    <cellStyle name="超链接" xfId="17722" builtinId="8" hidden="1"/>
    <cellStyle name="超链接" xfId="17724" builtinId="8" hidden="1"/>
    <cellStyle name="超链接" xfId="17726" builtinId="8" hidden="1"/>
    <cellStyle name="超链接" xfId="17728" builtinId="8" hidden="1"/>
    <cellStyle name="超链接" xfId="17730" builtinId="8" hidden="1"/>
    <cellStyle name="超链接" xfId="17732" builtinId="8" hidden="1"/>
    <cellStyle name="超链接" xfId="17734" builtinId="8" hidden="1"/>
    <cellStyle name="超链接" xfId="17736" builtinId="8" hidden="1"/>
    <cellStyle name="超链接" xfId="17738" builtinId="8" hidden="1"/>
    <cellStyle name="超链接" xfId="17740" builtinId="8" hidden="1"/>
    <cellStyle name="超链接" xfId="17742" builtinId="8" hidden="1"/>
    <cellStyle name="超链接" xfId="17744" builtinId="8" hidden="1"/>
    <cellStyle name="超链接" xfId="17746" builtinId="8" hidden="1"/>
    <cellStyle name="超链接" xfId="17748" builtinId="8" hidden="1"/>
    <cellStyle name="超链接" xfId="17750" builtinId="8" hidden="1"/>
    <cellStyle name="超链接" xfId="17752" builtinId="8" hidden="1"/>
    <cellStyle name="超链接" xfId="17754" builtinId="8" hidden="1"/>
    <cellStyle name="超链接" xfId="17756" builtinId="8" hidden="1"/>
    <cellStyle name="超链接" xfId="17758" builtinId="8" hidden="1"/>
    <cellStyle name="超链接" xfId="17760" builtinId="8" hidden="1"/>
    <cellStyle name="超链接" xfId="17762" builtinId="8" hidden="1"/>
    <cellStyle name="超链接" xfId="17764" builtinId="8" hidden="1"/>
    <cellStyle name="超链接" xfId="17766" builtinId="8" hidden="1"/>
    <cellStyle name="超链接" xfId="17768" builtinId="8" hidden="1"/>
    <cellStyle name="超链接" xfId="17770" builtinId="8" hidden="1"/>
    <cellStyle name="超链接" xfId="17772" builtinId="8" hidden="1"/>
    <cellStyle name="超链接" xfId="17774" builtinId="8" hidden="1"/>
    <cellStyle name="超链接" xfId="17776" builtinId="8" hidden="1"/>
    <cellStyle name="超链接" xfId="17778" builtinId="8" hidden="1"/>
    <cellStyle name="超链接" xfId="17780" builtinId="8" hidden="1"/>
    <cellStyle name="超链接" xfId="17782" builtinId="8" hidden="1"/>
    <cellStyle name="超链接" xfId="17784" builtinId="8" hidden="1"/>
    <cellStyle name="超链接" xfId="17786" builtinId="8" hidden="1"/>
    <cellStyle name="超链接" xfId="17788" builtinId="8" hidden="1"/>
    <cellStyle name="超链接" xfId="17790" builtinId="8" hidden="1"/>
    <cellStyle name="超链接" xfId="17792" builtinId="8" hidden="1"/>
    <cellStyle name="超链接" xfId="17794" builtinId="8" hidden="1"/>
    <cellStyle name="超链接" xfId="17796" builtinId="8" hidden="1"/>
    <cellStyle name="超链接" xfId="17798" builtinId="8" hidden="1"/>
    <cellStyle name="超链接" xfId="17800" builtinId="8" hidden="1"/>
    <cellStyle name="超链接" xfId="17802" builtinId="8" hidden="1"/>
    <cellStyle name="超链接" xfId="17804" builtinId="8" hidden="1"/>
    <cellStyle name="超链接" xfId="17806" builtinId="8" hidden="1"/>
    <cellStyle name="超链接" xfId="17808" builtinId="8" hidden="1"/>
    <cellStyle name="超链接" xfId="17810" builtinId="8" hidden="1"/>
    <cellStyle name="超链接" xfId="17812" builtinId="8" hidden="1"/>
    <cellStyle name="超链接" xfId="17814" builtinId="8" hidden="1"/>
    <cellStyle name="超链接" xfId="17816" builtinId="8" hidden="1"/>
    <cellStyle name="超链接" xfId="17818" builtinId="8" hidden="1"/>
    <cellStyle name="超链接" xfId="17820" builtinId="8" hidden="1"/>
    <cellStyle name="超链接" xfId="17822" builtinId="8" hidden="1"/>
    <cellStyle name="超链接" xfId="17824" builtinId="8" hidden="1"/>
    <cellStyle name="超链接" xfId="17826" builtinId="8" hidden="1"/>
    <cellStyle name="超链接" xfId="17828" builtinId="8" hidden="1"/>
    <cellStyle name="超链接" xfId="17830" builtinId="8" hidden="1"/>
    <cellStyle name="超链接" xfId="17832" builtinId="8" hidden="1"/>
    <cellStyle name="超链接" xfId="17834" builtinId="8" hidden="1"/>
    <cellStyle name="超链接" xfId="17836" builtinId="8" hidden="1"/>
    <cellStyle name="超链接" xfId="17838" builtinId="8" hidden="1"/>
    <cellStyle name="超链接" xfId="17840" builtinId="8" hidden="1"/>
    <cellStyle name="超链接" xfId="17842" builtinId="8" hidden="1"/>
    <cellStyle name="超链接" xfId="17844" builtinId="8" hidden="1"/>
    <cellStyle name="超链接" xfId="17846" builtinId="8" hidden="1"/>
    <cellStyle name="超链接" xfId="17848" builtinId="8" hidden="1"/>
    <cellStyle name="超链接" xfId="17850" builtinId="8" hidden="1"/>
    <cellStyle name="超链接" xfId="17852" builtinId="8" hidden="1"/>
    <cellStyle name="超链接" xfId="17854" builtinId="8" hidden="1"/>
    <cellStyle name="超链接" xfId="17856" builtinId="8" hidden="1"/>
    <cellStyle name="超链接" xfId="17858" builtinId="8" hidden="1"/>
    <cellStyle name="超链接" xfId="17860" builtinId="8" hidden="1"/>
    <cellStyle name="超链接" xfId="17862" builtinId="8" hidden="1"/>
    <cellStyle name="超链接" xfId="17864" builtinId="8" hidden="1"/>
    <cellStyle name="超链接" xfId="17866" builtinId="8" hidden="1"/>
    <cellStyle name="超链接" xfId="17868" builtinId="8" hidden="1"/>
    <cellStyle name="超链接" xfId="17870" builtinId="8" hidden="1"/>
    <cellStyle name="超链接" xfId="17872" builtinId="8" hidden="1"/>
    <cellStyle name="超链接" xfId="17874" builtinId="8" hidden="1"/>
    <cellStyle name="超链接" xfId="17876" builtinId="8" hidden="1"/>
    <cellStyle name="超链接" xfId="17878" builtinId="8" hidden="1"/>
    <cellStyle name="超链接" xfId="17880" builtinId="8" hidden="1"/>
    <cellStyle name="超链接" xfId="17882" builtinId="8" hidden="1"/>
    <cellStyle name="超链接" xfId="17884" builtinId="8" hidden="1"/>
    <cellStyle name="超链接" xfId="17886" builtinId="8" hidden="1"/>
    <cellStyle name="超链接" xfId="17888" builtinId="8" hidden="1"/>
    <cellStyle name="超链接" xfId="17890" builtinId="8" hidden="1"/>
    <cellStyle name="超链接" xfId="17892" builtinId="8" hidden="1"/>
    <cellStyle name="超链接" xfId="17894" builtinId="8" hidden="1"/>
    <cellStyle name="超链接" xfId="17896" builtinId="8" hidden="1"/>
    <cellStyle name="超链接" xfId="17898" builtinId="8" hidden="1"/>
    <cellStyle name="超链接" xfId="17900" builtinId="8" hidden="1"/>
    <cellStyle name="超链接" xfId="17902" builtinId="8" hidden="1"/>
    <cellStyle name="超链接" xfId="17904" builtinId="8" hidden="1"/>
    <cellStyle name="超链接" xfId="17906" builtinId="8" hidden="1"/>
    <cellStyle name="超链接" xfId="17908" builtinId="8" hidden="1"/>
    <cellStyle name="超链接" xfId="17910" builtinId="8" hidden="1"/>
    <cellStyle name="超链接" xfId="17912" builtinId="8" hidden="1"/>
    <cellStyle name="超链接" xfId="17914" builtinId="8" hidden="1"/>
    <cellStyle name="超链接" xfId="17916" builtinId="8" hidden="1"/>
    <cellStyle name="超链接" xfId="17918" builtinId="8" hidden="1"/>
    <cellStyle name="超链接" xfId="17920" builtinId="8" hidden="1"/>
    <cellStyle name="超链接" xfId="17922" builtinId="8" hidden="1"/>
    <cellStyle name="超链接" xfId="17924" builtinId="8" hidden="1"/>
    <cellStyle name="超链接" xfId="17926" builtinId="8" hidden="1"/>
    <cellStyle name="超链接" xfId="17928" builtinId="8" hidden="1"/>
    <cellStyle name="超链接" xfId="17930" builtinId="8" hidden="1"/>
    <cellStyle name="超链接" xfId="17932" builtinId="8" hidden="1"/>
    <cellStyle name="超链接" xfId="17934" builtinId="8" hidden="1"/>
    <cellStyle name="超链接" xfId="17936" builtinId="8" hidden="1"/>
    <cellStyle name="超链接" xfId="17938" builtinId="8" hidden="1"/>
    <cellStyle name="超链接" xfId="17940" builtinId="8" hidden="1"/>
    <cellStyle name="超链接" xfId="17942" builtinId="8" hidden="1"/>
    <cellStyle name="超链接" xfId="17944" builtinId="8" hidden="1"/>
    <cellStyle name="超链接" xfId="17946" builtinId="8" hidden="1"/>
    <cellStyle name="超链接" xfId="17948" builtinId="8" hidden="1"/>
    <cellStyle name="超链接" xfId="17950" builtinId="8" hidden="1"/>
    <cellStyle name="超链接" xfId="17952" builtinId="8" hidden="1"/>
    <cellStyle name="超链接" xfId="17954" builtinId="8" hidden="1"/>
    <cellStyle name="超链接" xfId="17956" builtinId="8" hidden="1"/>
    <cellStyle name="超链接" xfId="17958" builtinId="8" hidden="1"/>
    <cellStyle name="超链接" xfId="17960" builtinId="8" hidden="1"/>
    <cellStyle name="超链接" xfId="17962" builtinId="8" hidden="1"/>
    <cellStyle name="超链接" xfId="17964" builtinId="8" hidden="1"/>
    <cellStyle name="超链接" xfId="17966" builtinId="8" hidden="1"/>
    <cellStyle name="超链接" xfId="17968" builtinId="8" hidden="1"/>
    <cellStyle name="超链接" xfId="17970" builtinId="8" hidden="1"/>
    <cellStyle name="超链接" xfId="17972" builtinId="8" hidden="1"/>
    <cellStyle name="超链接" xfId="17974" builtinId="8" hidden="1"/>
    <cellStyle name="超链接" xfId="17976" builtinId="8" hidden="1"/>
    <cellStyle name="超链接" xfId="17978" builtinId="8" hidden="1"/>
    <cellStyle name="超链接" xfId="17980" builtinId="8" hidden="1"/>
    <cellStyle name="超链接" xfId="17982" builtinId="8" hidden="1"/>
    <cellStyle name="超链接" xfId="17984" builtinId="8" hidden="1"/>
    <cellStyle name="超链接" xfId="17986" builtinId="8" hidden="1"/>
    <cellStyle name="超链接" xfId="17988" builtinId="8" hidden="1"/>
    <cellStyle name="超链接" xfId="17990" builtinId="8" hidden="1"/>
    <cellStyle name="超链接" xfId="17992" builtinId="8" hidden="1"/>
    <cellStyle name="超链接" xfId="17994" builtinId="8" hidden="1"/>
    <cellStyle name="超链接" xfId="17996" builtinId="8" hidden="1"/>
    <cellStyle name="超链接" xfId="17998" builtinId="8" hidden="1"/>
    <cellStyle name="超链接" xfId="18000" builtinId="8" hidden="1"/>
    <cellStyle name="超链接" xfId="18002" builtinId="8" hidden="1"/>
    <cellStyle name="超链接" xfId="18004" builtinId="8" hidden="1"/>
    <cellStyle name="超链接" xfId="18006" builtinId="8" hidden="1"/>
    <cellStyle name="超链接" xfId="18008" builtinId="8" hidden="1"/>
    <cellStyle name="超链接" xfId="18010" builtinId="8" hidden="1"/>
    <cellStyle name="超链接" xfId="18012" builtinId="8" hidden="1"/>
    <cellStyle name="超链接" xfId="18014" builtinId="8" hidden="1"/>
    <cellStyle name="超链接" xfId="18016" builtinId="8" hidden="1"/>
    <cellStyle name="超链接" xfId="18018" builtinId="8" hidden="1"/>
    <cellStyle name="超链接" xfId="18020" builtinId="8" hidden="1"/>
    <cellStyle name="超链接" xfId="18022" builtinId="8" hidden="1"/>
    <cellStyle name="超链接" xfId="18024" builtinId="8" hidden="1"/>
    <cellStyle name="超链接" xfId="18026" builtinId="8" hidden="1"/>
    <cellStyle name="超链接" xfId="18028" builtinId="8" hidden="1"/>
    <cellStyle name="超链接" xfId="18030" builtinId="8" hidden="1"/>
    <cellStyle name="超链接" xfId="18032" builtinId="8" hidden="1"/>
    <cellStyle name="超链接" xfId="18034" builtinId="8" hidden="1"/>
    <cellStyle name="超链接" xfId="18036" builtinId="8" hidden="1"/>
    <cellStyle name="超链接" xfId="18038" builtinId="8" hidden="1"/>
    <cellStyle name="超链接" xfId="18040" builtinId="8" hidden="1"/>
    <cellStyle name="超链接" xfId="18042" builtinId="8" hidden="1"/>
    <cellStyle name="超链接" xfId="18044" builtinId="8" hidden="1"/>
    <cellStyle name="超链接" xfId="18046" builtinId="8" hidden="1"/>
    <cellStyle name="超链接" xfId="18048" builtinId="8" hidden="1"/>
    <cellStyle name="超链接" xfId="18050" builtinId="8" hidden="1"/>
    <cellStyle name="超链接" xfId="18052" builtinId="8" hidden="1"/>
    <cellStyle name="超链接" xfId="18054" builtinId="8" hidden="1"/>
    <cellStyle name="超链接" xfId="18056" builtinId="8" hidden="1"/>
    <cellStyle name="超链接" xfId="18058" builtinId="8" hidden="1"/>
    <cellStyle name="超链接" xfId="18060" builtinId="8" hidden="1"/>
    <cellStyle name="超链接" xfId="18062" builtinId="8" hidden="1"/>
    <cellStyle name="超链接" xfId="18064" builtinId="8" hidden="1"/>
    <cellStyle name="超链接" xfId="18066" builtinId="8" hidden="1"/>
    <cellStyle name="超链接" xfId="18068" builtinId="8" hidden="1"/>
    <cellStyle name="超链接" xfId="18070" builtinId="8" hidden="1"/>
    <cellStyle name="超链接" xfId="18072" builtinId="8" hidden="1"/>
    <cellStyle name="超链接" xfId="18074" builtinId="8" hidden="1"/>
    <cellStyle name="超链接" xfId="18076" builtinId="8" hidden="1"/>
    <cellStyle name="超链接" xfId="18078" builtinId="8" hidden="1"/>
    <cellStyle name="超链接" xfId="18080" builtinId="8" hidden="1"/>
    <cellStyle name="超链接" xfId="18082" builtinId="8" hidden="1"/>
    <cellStyle name="超链接" xfId="18084" builtinId="8" hidden="1"/>
    <cellStyle name="超链接" xfId="18086" builtinId="8" hidden="1"/>
    <cellStyle name="超链接" xfId="18088" builtinId="8" hidden="1"/>
    <cellStyle name="超链接" xfId="18090" builtinId="8" hidden="1"/>
    <cellStyle name="超链接" xfId="18092" builtinId="8" hidden="1"/>
    <cellStyle name="超链接" xfId="18094" builtinId="8" hidden="1"/>
    <cellStyle name="超链接" xfId="18096" builtinId="8" hidden="1"/>
    <cellStyle name="超链接" xfId="18098" builtinId="8" hidden="1"/>
    <cellStyle name="超链接" xfId="18100" builtinId="8" hidden="1"/>
    <cellStyle name="超链接" xfId="18102" builtinId="8" hidden="1"/>
    <cellStyle name="超链接" xfId="18104" builtinId="8" hidden="1"/>
    <cellStyle name="超链接" xfId="18106" builtinId="8" hidden="1"/>
    <cellStyle name="超链接" xfId="18108" builtinId="8" hidden="1"/>
    <cellStyle name="超链接" xfId="18110" builtinId="8" hidden="1"/>
    <cellStyle name="超链接" xfId="18112" builtinId="8" hidden="1"/>
    <cellStyle name="超链接" xfId="18114" builtinId="8" hidden="1"/>
    <cellStyle name="超链接" xfId="18116" builtinId="8" hidden="1"/>
    <cellStyle name="超链接" xfId="18118" builtinId="8" hidden="1"/>
    <cellStyle name="超链接" xfId="18120" builtinId="8" hidden="1"/>
    <cellStyle name="超链接" xfId="18122" builtinId="8" hidden="1"/>
    <cellStyle name="超链接" xfId="18124" builtinId="8" hidden="1"/>
    <cellStyle name="超链接" xfId="18126" builtinId="8" hidden="1"/>
    <cellStyle name="超链接" xfId="18128" builtinId="8" hidden="1"/>
    <cellStyle name="超链接" xfId="18130" builtinId="8" hidden="1"/>
    <cellStyle name="超链接" xfId="18132" builtinId="8" hidden="1"/>
    <cellStyle name="超链接" xfId="18134" builtinId="8" hidden="1"/>
    <cellStyle name="超链接" xfId="18136" builtinId="8" hidden="1"/>
    <cellStyle name="超链接" xfId="18138" builtinId="8" hidden="1"/>
    <cellStyle name="超链接" xfId="18140" builtinId="8" hidden="1"/>
    <cellStyle name="超链接" xfId="18142" builtinId="8" hidden="1"/>
    <cellStyle name="超链接" xfId="18144" builtinId="8" hidden="1"/>
    <cellStyle name="超链接" xfId="18146" builtinId="8" hidden="1"/>
    <cellStyle name="超链接" xfId="18148" builtinId="8" hidden="1"/>
    <cellStyle name="超链接" xfId="18150" builtinId="8" hidden="1"/>
    <cellStyle name="超链接" xfId="18152" builtinId="8" hidden="1"/>
    <cellStyle name="超链接" xfId="18154" builtinId="8" hidden="1"/>
    <cellStyle name="超链接" xfId="18156" builtinId="8" hidden="1"/>
    <cellStyle name="超链接" xfId="18158" builtinId="8" hidden="1"/>
    <cellStyle name="超链接" xfId="18160" builtinId="8" hidden="1"/>
    <cellStyle name="超链接" xfId="18162" builtinId="8" hidden="1"/>
    <cellStyle name="超链接" xfId="18164" builtinId="8" hidden="1"/>
    <cellStyle name="超链接" xfId="18166" builtinId="8" hidden="1"/>
    <cellStyle name="超链接" xfId="18168" builtinId="8" hidden="1"/>
    <cellStyle name="超链接" xfId="18170" builtinId="8" hidden="1"/>
    <cellStyle name="超链接" xfId="18172" builtinId="8" hidden="1"/>
    <cellStyle name="超链接" xfId="18174" builtinId="8" hidden="1"/>
    <cellStyle name="超链接" xfId="18176" builtinId="8" hidden="1"/>
    <cellStyle name="超链接" xfId="18178" builtinId="8" hidden="1"/>
    <cellStyle name="超链接" xfId="18180" builtinId="8" hidden="1"/>
    <cellStyle name="超链接" xfId="18182" builtinId="8" hidden="1"/>
    <cellStyle name="超链接" xfId="18184" builtinId="8" hidden="1"/>
    <cellStyle name="超链接" xfId="18186" builtinId="8" hidden="1"/>
    <cellStyle name="超链接" xfId="18188" builtinId="8" hidden="1"/>
    <cellStyle name="超链接" xfId="18190" builtinId="8" hidden="1"/>
    <cellStyle name="超链接" xfId="18192" builtinId="8" hidden="1"/>
    <cellStyle name="超链接" xfId="18194" builtinId="8" hidden="1"/>
    <cellStyle name="超链接" xfId="18196" builtinId="8" hidden="1"/>
    <cellStyle name="超链接" xfId="18198" builtinId="8" hidden="1"/>
    <cellStyle name="超链接" xfId="18200" builtinId="8" hidden="1"/>
    <cellStyle name="超链接" xfId="18202" builtinId="8" hidden="1"/>
    <cellStyle name="超链接" xfId="18204" builtinId="8" hidden="1"/>
    <cellStyle name="超链接" xfId="18206" builtinId="8" hidden="1"/>
    <cellStyle name="超链接" xfId="18208" builtinId="8" hidden="1"/>
    <cellStyle name="超链接" xfId="18210" builtinId="8" hidden="1"/>
    <cellStyle name="超链接" xfId="18212" builtinId="8" hidden="1"/>
    <cellStyle name="超链接" xfId="18214" builtinId="8" hidden="1"/>
    <cellStyle name="超链接" xfId="18216" builtinId="8" hidden="1"/>
    <cellStyle name="超链接" xfId="18218" builtinId="8" hidden="1"/>
    <cellStyle name="超链接" xfId="18220" builtinId="8" hidden="1"/>
    <cellStyle name="超链接" xfId="18222" builtinId="8" hidden="1"/>
    <cellStyle name="超链接" xfId="18224" builtinId="8" hidden="1"/>
    <cellStyle name="超链接" xfId="18226" builtinId="8" hidden="1"/>
    <cellStyle name="超链接" xfId="18228" builtinId="8" hidden="1"/>
    <cellStyle name="超链接" xfId="18230" builtinId="8" hidden="1"/>
    <cellStyle name="超链接" xfId="18232" builtinId="8" hidden="1"/>
    <cellStyle name="超链接" xfId="18234" builtinId="8" hidden="1"/>
    <cellStyle name="超链接" xfId="18236" builtinId="8" hidden="1"/>
    <cellStyle name="超链接" xfId="18238" builtinId="8" hidden="1"/>
    <cellStyle name="超链接" xfId="18240" builtinId="8" hidden="1"/>
    <cellStyle name="超链接" xfId="18242" builtinId="8" hidden="1"/>
    <cellStyle name="超链接" xfId="18244" builtinId="8" hidden="1"/>
    <cellStyle name="超链接" xfId="18246" builtinId="8" hidden="1"/>
    <cellStyle name="超链接" xfId="18248" builtinId="8" hidden="1"/>
    <cellStyle name="超链接" xfId="18250" builtinId="8" hidden="1"/>
    <cellStyle name="超链接" xfId="18252" builtinId="8" hidden="1"/>
    <cellStyle name="超链接" xfId="18254" builtinId="8" hidden="1"/>
    <cellStyle name="超链接" xfId="18256" builtinId="8" hidden="1"/>
    <cellStyle name="超链接" xfId="18258" builtinId="8" hidden="1"/>
    <cellStyle name="超链接" xfId="18260" builtinId="8" hidden="1"/>
    <cellStyle name="超链接" xfId="18262" builtinId="8" hidden="1"/>
    <cellStyle name="超链接" xfId="18264" builtinId="8" hidden="1"/>
    <cellStyle name="超链接" xfId="18266" builtinId="8" hidden="1"/>
    <cellStyle name="超链接" xfId="18268" builtinId="8" hidden="1"/>
    <cellStyle name="超链接" xfId="18270" builtinId="8" hidden="1"/>
    <cellStyle name="超链接" xfId="18272" builtinId="8" hidden="1"/>
    <cellStyle name="超链接" xfId="18274" builtinId="8" hidden="1"/>
    <cellStyle name="超链接" xfId="18276" builtinId="8" hidden="1"/>
    <cellStyle name="超链接" xfId="18278" builtinId="8" hidden="1"/>
    <cellStyle name="超链接" xfId="18280" builtinId="8" hidden="1"/>
    <cellStyle name="超链接" xfId="18282" builtinId="8" hidden="1"/>
    <cellStyle name="超链接" xfId="18284" builtinId="8" hidden="1"/>
    <cellStyle name="超链接" xfId="18286" builtinId="8" hidden="1"/>
    <cellStyle name="超链接" xfId="18288" builtinId="8" hidden="1"/>
    <cellStyle name="超链接" xfId="18290" builtinId="8" hidden="1"/>
    <cellStyle name="超链接" xfId="18292" builtinId="8" hidden="1"/>
    <cellStyle name="超链接" xfId="18294" builtinId="8" hidden="1"/>
    <cellStyle name="超链接" xfId="18296" builtinId="8" hidden="1"/>
    <cellStyle name="超链接" xfId="18298" builtinId="8" hidden="1"/>
    <cellStyle name="超链接" xfId="18300" builtinId="8" hidden="1"/>
    <cellStyle name="超链接" xfId="18302" builtinId="8" hidden="1"/>
    <cellStyle name="超链接" xfId="18304" builtinId="8" hidden="1"/>
    <cellStyle name="超链接" xfId="18306" builtinId="8" hidden="1"/>
    <cellStyle name="超链接" xfId="18308" builtinId="8" hidden="1"/>
    <cellStyle name="超链接" xfId="18310" builtinId="8" hidden="1"/>
    <cellStyle name="超链接" xfId="18312" builtinId="8" hidden="1"/>
    <cellStyle name="超链接" xfId="18314" builtinId="8" hidden="1"/>
    <cellStyle name="超链接" xfId="18316" builtinId="8" hidden="1"/>
    <cellStyle name="超链接" xfId="18318" builtinId="8" hidden="1"/>
    <cellStyle name="超链接" xfId="18320" builtinId="8" hidden="1"/>
    <cellStyle name="超链接" xfId="18322" builtinId="8" hidden="1"/>
    <cellStyle name="超链接" xfId="18324" builtinId="8" hidden="1"/>
    <cellStyle name="超链接" xfId="18326" builtinId="8" hidden="1"/>
    <cellStyle name="超链接" xfId="18328" builtinId="8" hidden="1"/>
    <cellStyle name="超链接" xfId="18330" builtinId="8" hidden="1"/>
    <cellStyle name="超链接" xfId="18332" builtinId="8" hidden="1"/>
    <cellStyle name="超链接" xfId="18334" builtinId="8" hidden="1"/>
    <cellStyle name="超链接" xfId="18336" builtinId="8" hidden="1"/>
    <cellStyle name="超链接" xfId="18338" builtinId="8" hidden="1"/>
    <cellStyle name="超链接" xfId="18340" builtinId="8" hidden="1"/>
    <cellStyle name="超链接" xfId="18342" builtinId="8" hidden="1"/>
    <cellStyle name="超链接" xfId="18344" builtinId="8" hidden="1"/>
    <cellStyle name="超链接" xfId="18346" builtinId="8" hidden="1"/>
    <cellStyle name="超链接" xfId="18348" builtinId="8" hidden="1"/>
    <cellStyle name="超链接" xfId="18350" builtinId="8" hidden="1"/>
    <cellStyle name="超链接" xfId="18352" builtinId="8" hidden="1"/>
    <cellStyle name="超链接" xfId="18354" builtinId="8" hidden="1"/>
    <cellStyle name="超链接" xfId="18356" builtinId="8" hidden="1"/>
    <cellStyle name="超链接" xfId="18358" builtinId="8" hidden="1"/>
    <cellStyle name="超链接" xfId="18360" builtinId="8" hidden="1"/>
    <cellStyle name="超链接" xfId="18362" builtinId="8" hidden="1"/>
    <cellStyle name="超链接" xfId="18364" builtinId="8" hidden="1"/>
    <cellStyle name="超链接" xfId="18366" builtinId="8" hidden="1"/>
    <cellStyle name="超链接" xfId="18368" builtinId="8" hidden="1"/>
    <cellStyle name="超链接" xfId="18370" builtinId="8" hidden="1"/>
    <cellStyle name="超链接" xfId="18372" builtinId="8" hidden="1"/>
    <cellStyle name="超链接" xfId="18374" builtinId="8" hidden="1"/>
    <cellStyle name="超链接" xfId="18376" builtinId="8" hidden="1"/>
    <cellStyle name="超链接" xfId="18378" builtinId="8" hidden="1"/>
    <cellStyle name="超链接" xfId="18380" builtinId="8" hidden="1"/>
    <cellStyle name="超链接" xfId="18382" builtinId="8" hidden="1"/>
    <cellStyle name="超链接" xfId="18384" builtinId="8" hidden="1"/>
    <cellStyle name="超链接" xfId="18386" builtinId="8" hidden="1"/>
    <cellStyle name="超链接" xfId="18388" builtinId="8" hidden="1"/>
    <cellStyle name="超链接" xfId="18390" builtinId="8" hidden="1"/>
    <cellStyle name="超链接" xfId="18392" builtinId="8" hidden="1"/>
    <cellStyle name="超链接" xfId="18394" builtinId="8" hidden="1"/>
    <cellStyle name="超链接" xfId="18396" builtinId="8" hidden="1"/>
    <cellStyle name="超链接" xfId="18398" builtinId="8" hidden="1"/>
    <cellStyle name="超链接" xfId="18400" builtinId="8" hidden="1"/>
    <cellStyle name="超链接" xfId="18402" builtinId="8" hidden="1"/>
    <cellStyle name="超链接" xfId="18404" builtinId="8" hidden="1"/>
    <cellStyle name="超链接" xfId="18406" builtinId="8" hidden="1"/>
    <cellStyle name="超链接" xfId="18408" builtinId="8" hidden="1"/>
    <cellStyle name="超链接" xfId="18410" builtinId="8" hidden="1"/>
    <cellStyle name="超链接" xfId="18412" builtinId="8" hidden="1"/>
    <cellStyle name="超链接" xfId="18414" builtinId="8" hidden="1"/>
    <cellStyle name="超链接" xfId="18416" builtinId="8" hidden="1"/>
    <cellStyle name="超链接" xfId="18418" builtinId="8" hidden="1"/>
    <cellStyle name="超链接" xfId="18420" builtinId="8" hidden="1"/>
    <cellStyle name="超链接" xfId="18422" builtinId="8" hidden="1"/>
    <cellStyle name="超链接" xfId="18424" builtinId="8" hidden="1"/>
    <cellStyle name="超链接" xfId="18426" builtinId="8" hidden="1"/>
    <cellStyle name="超链接" xfId="18428" builtinId="8" hidden="1"/>
    <cellStyle name="超链接" xfId="18430" builtinId="8" hidden="1"/>
    <cellStyle name="超链接" xfId="18432" builtinId="8" hidden="1"/>
    <cellStyle name="超链接" xfId="18434" builtinId="8" hidden="1"/>
    <cellStyle name="超链接" xfId="18436" builtinId="8" hidden="1"/>
    <cellStyle name="超链接" xfId="18438" builtinId="8" hidden="1"/>
    <cellStyle name="超链接" xfId="18440" builtinId="8" hidden="1"/>
    <cellStyle name="超链接" xfId="18442" builtinId="8" hidden="1"/>
    <cellStyle name="超链接" xfId="18444" builtinId="8" hidden="1"/>
    <cellStyle name="超链接" xfId="18446" builtinId="8" hidden="1"/>
    <cellStyle name="超链接" xfId="18448" builtinId="8" hidden="1"/>
    <cellStyle name="超链接" xfId="18450" builtinId="8" hidden="1"/>
    <cellStyle name="超链接" xfId="18452" builtinId="8" hidden="1"/>
    <cellStyle name="超链接" xfId="18454" builtinId="8" hidden="1"/>
    <cellStyle name="超链接" xfId="18456" builtinId="8" hidden="1"/>
    <cellStyle name="超链接" xfId="18458" builtinId="8" hidden="1"/>
    <cellStyle name="超链接" xfId="18460" builtinId="8" hidden="1"/>
    <cellStyle name="超链接" xfId="18462" builtinId="8" hidden="1"/>
    <cellStyle name="超链接" xfId="18464" builtinId="8" hidden="1"/>
    <cellStyle name="超链接" xfId="18466" builtinId="8" hidden="1"/>
    <cellStyle name="超链接" xfId="18468" builtinId="8" hidden="1"/>
    <cellStyle name="超链接" xfId="18470" builtinId="8" hidden="1"/>
    <cellStyle name="超链接" xfId="18472" builtinId="8" hidden="1"/>
    <cellStyle name="超链接" xfId="18474" builtinId="8" hidden="1"/>
    <cellStyle name="超链接" xfId="18476" builtinId="8" hidden="1"/>
    <cellStyle name="超链接" xfId="18478" builtinId="8" hidden="1"/>
    <cellStyle name="超链接" xfId="18480" builtinId="8" hidden="1"/>
    <cellStyle name="超链接" xfId="18482" builtinId="8" hidden="1"/>
    <cellStyle name="超链接" xfId="18484" builtinId="8" hidden="1"/>
    <cellStyle name="超链接" xfId="18486" builtinId="8" hidden="1"/>
    <cellStyle name="超链接" xfId="18488" builtinId="8" hidden="1"/>
    <cellStyle name="超链接" xfId="18490" builtinId="8" hidden="1"/>
    <cellStyle name="超链接" xfId="18492" builtinId="8" hidden="1"/>
    <cellStyle name="超链接" xfId="18494" builtinId="8" hidden="1"/>
    <cellStyle name="超链接" xfId="18496" builtinId="8" hidden="1"/>
    <cellStyle name="超链接" xfId="18498" builtinId="8" hidden="1"/>
    <cellStyle name="超链接" xfId="18500" builtinId="8" hidden="1"/>
    <cellStyle name="超链接" xfId="18502" builtinId="8" hidden="1"/>
    <cellStyle name="超链接" xfId="18504" builtinId="8" hidden="1"/>
    <cellStyle name="超链接" xfId="18506" builtinId="8" hidden="1"/>
    <cellStyle name="超链接" xfId="18508" builtinId="8" hidden="1"/>
    <cellStyle name="超链接" xfId="18510" builtinId="8" hidden="1"/>
    <cellStyle name="超链接" xfId="18512" builtinId="8" hidden="1"/>
    <cellStyle name="超链接" xfId="18514" builtinId="8" hidden="1"/>
    <cellStyle name="超链接" xfId="18516" builtinId="8" hidden="1"/>
    <cellStyle name="超链接" xfId="18518" builtinId="8" hidden="1"/>
    <cellStyle name="超链接" xfId="18520" builtinId="8" hidden="1"/>
    <cellStyle name="超链接" xfId="18522" builtinId="8" hidden="1"/>
    <cellStyle name="超链接" xfId="18524" builtinId="8" hidden="1"/>
    <cellStyle name="超链接" xfId="18526" builtinId="8" hidden="1"/>
    <cellStyle name="超链接" xfId="18528" builtinId="8" hidden="1"/>
    <cellStyle name="超链接" xfId="18530" builtinId="8" hidden="1"/>
    <cellStyle name="超链接" xfId="18532" builtinId="8" hidden="1"/>
    <cellStyle name="超链接" xfId="18534" builtinId="8" hidden="1"/>
    <cellStyle name="超链接" xfId="18536" builtinId="8" hidden="1"/>
    <cellStyle name="超链接" xfId="18538" builtinId="8" hidden="1"/>
    <cellStyle name="超链接" xfId="18540" builtinId="8" hidden="1"/>
    <cellStyle name="超链接" xfId="18542" builtinId="8" hidden="1"/>
    <cellStyle name="超链接" xfId="18544" builtinId="8" hidden="1"/>
    <cellStyle name="超链接" xfId="18546" builtinId="8" hidden="1"/>
    <cellStyle name="超链接" xfId="18548" builtinId="8" hidden="1"/>
    <cellStyle name="超链接" xfId="18550" builtinId="8" hidden="1"/>
    <cellStyle name="超链接" xfId="18552" builtinId="8" hidden="1"/>
    <cellStyle name="超链接" xfId="18554" builtinId="8" hidden="1"/>
    <cellStyle name="超链接" xfId="18556" builtinId="8" hidden="1"/>
    <cellStyle name="超链接" xfId="18558" builtinId="8" hidden="1"/>
    <cellStyle name="超链接" xfId="18560" builtinId="8" hidden="1"/>
    <cellStyle name="超链接" xfId="18562" builtinId="8" hidden="1"/>
    <cellStyle name="超链接" xfId="18564" builtinId="8" hidden="1"/>
    <cellStyle name="超链接" xfId="18566" builtinId="8" hidden="1"/>
    <cellStyle name="超链接" xfId="18568" builtinId="8" hidden="1"/>
    <cellStyle name="超链接" xfId="18570" builtinId="8" hidden="1"/>
    <cellStyle name="超链接" xfId="18572" builtinId="8" hidden="1"/>
    <cellStyle name="超链接" xfId="18574" builtinId="8" hidden="1"/>
    <cellStyle name="超链接" xfId="18576" builtinId="8" hidden="1"/>
    <cellStyle name="超链接" xfId="18578" builtinId="8" hidden="1"/>
    <cellStyle name="超链接" xfId="18580" builtinId="8" hidden="1"/>
    <cellStyle name="超链接" xfId="18582" builtinId="8" hidden="1"/>
    <cellStyle name="超链接" xfId="18584" builtinId="8" hidden="1"/>
    <cellStyle name="超链接" xfId="18586" builtinId="8" hidden="1"/>
    <cellStyle name="超链接" xfId="18588" builtinId="8" hidden="1"/>
    <cellStyle name="超链接" xfId="18590" builtinId="8" hidden="1"/>
    <cellStyle name="超链接" xfId="18592" builtinId="8" hidden="1"/>
    <cellStyle name="超链接" xfId="18594" builtinId="8" hidden="1"/>
    <cellStyle name="超链接" xfId="18596" builtinId="8" hidden="1"/>
    <cellStyle name="超链接" xfId="18598" builtinId="8" hidden="1"/>
    <cellStyle name="超链接" xfId="18600" builtinId="8" hidden="1"/>
    <cellStyle name="超链接" xfId="18602" builtinId="8" hidden="1"/>
    <cellStyle name="超链接" xfId="18604" builtinId="8" hidden="1"/>
    <cellStyle name="超链接" xfId="18606" builtinId="8" hidden="1"/>
    <cellStyle name="超链接" xfId="18608" builtinId="8" hidden="1"/>
    <cellStyle name="超链接" xfId="18610" builtinId="8" hidden="1"/>
    <cellStyle name="超链接" xfId="18612" builtinId="8" hidden="1"/>
    <cellStyle name="超链接" xfId="18614" builtinId="8" hidden="1"/>
    <cellStyle name="超链接" xfId="18616" builtinId="8" hidden="1"/>
    <cellStyle name="超链接" xfId="18618" builtinId="8" hidden="1"/>
    <cellStyle name="超链接" xfId="18620" builtinId="8" hidden="1"/>
    <cellStyle name="超链接" xfId="18622" builtinId="8" hidden="1"/>
    <cellStyle name="超链接" xfId="18624" builtinId="8" hidden="1"/>
    <cellStyle name="超链接" xfId="18626" builtinId="8" hidden="1"/>
    <cellStyle name="超链接" xfId="18628" builtinId="8" hidden="1"/>
    <cellStyle name="超链接" xfId="18630" builtinId="8" hidden="1"/>
    <cellStyle name="超链接" xfId="18632" builtinId="8" hidden="1"/>
    <cellStyle name="超链接" xfId="18634" builtinId="8" hidden="1"/>
    <cellStyle name="超链接" xfId="18636" builtinId="8" hidden="1"/>
    <cellStyle name="超链接" xfId="18638" builtinId="8" hidden="1"/>
    <cellStyle name="超链接" xfId="18640" builtinId="8" hidden="1"/>
    <cellStyle name="超链接" xfId="18642" builtinId="8" hidden="1"/>
    <cellStyle name="超链接" xfId="18644" builtinId="8" hidden="1"/>
    <cellStyle name="超链接" xfId="18646" builtinId="8" hidden="1"/>
    <cellStyle name="超链接" xfId="18648" builtinId="8" hidden="1"/>
    <cellStyle name="超链接" xfId="18650" builtinId="8" hidden="1"/>
    <cellStyle name="超链接" xfId="18652" builtinId="8" hidden="1"/>
    <cellStyle name="超链接" xfId="18654" builtinId="8" hidden="1"/>
    <cellStyle name="超链接" xfId="18656" builtinId="8" hidden="1"/>
    <cellStyle name="超链接" xfId="18658" builtinId="8" hidden="1"/>
    <cellStyle name="超链接" xfId="18660" builtinId="8" hidden="1"/>
    <cellStyle name="超链接" xfId="18662" builtinId="8" hidden="1"/>
    <cellStyle name="超链接" xfId="18664" builtinId="8" hidden="1"/>
    <cellStyle name="超链接" xfId="18666" builtinId="8" hidden="1"/>
    <cellStyle name="超链接" xfId="18668" builtinId="8" hidden="1"/>
    <cellStyle name="超链接" xfId="18670" builtinId="8" hidden="1"/>
    <cellStyle name="超链接" xfId="18672" builtinId="8" hidden="1"/>
    <cellStyle name="超链接" xfId="18674" builtinId="8" hidden="1"/>
    <cellStyle name="超链接" xfId="18676" builtinId="8" hidden="1"/>
    <cellStyle name="超链接" xfId="18678" builtinId="8" hidden="1"/>
    <cellStyle name="超链接" xfId="18680" builtinId="8" hidden="1"/>
    <cellStyle name="超链接" xfId="18682" builtinId="8" hidden="1"/>
    <cellStyle name="超链接" xfId="18684" builtinId="8" hidden="1"/>
    <cellStyle name="超链接" xfId="18686" builtinId="8" hidden="1"/>
    <cellStyle name="超链接" xfId="18688" builtinId="8" hidden="1"/>
    <cellStyle name="超链接" xfId="18690" builtinId="8" hidden="1"/>
    <cellStyle name="超链接" xfId="18692" builtinId="8" hidden="1"/>
    <cellStyle name="超链接" xfId="18694" builtinId="8" hidden="1"/>
    <cellStyle name="超链接" xfId="18696" builtinId="8" hidden="1"/>
    <cellStyle name="超链接" xfId="18698" builtinId="8" hidden="1"/>
    <cellStyle name="超链接" xfId="18700" builtinId="8" hidden="1"/>
    <cellStyle name="超链接" xfId="18702" builtinId="8" hidden="1"/>
    <cellStyle name="超链接" xfId="18704" builtinId="8" hidden="1"/>
    <cellStyle name="超链接" xfId="18706" builtinId="8" hidden="1"/>
    <cellStyle name="超链接" xfId="18708" builtinId="8" hidden="1"/>
    <cellStyle name="超链接" xfId="18710" builtinId="8" hidden="1"/>
    <cellStyle name="超链接" xfId="18712" builtinId="8" hidden="1"/>
    <cellStyle name="超链接" xfId="18714" builtinId="8" hidden="1"/>
    <cellStyle name="超链接" xfId="18716" builtinId="8" hidden="1"/>
    <cellStyle name="超链接" xfId="18718" builtinId="8" hidden="1"/>
    <cellStyle name="超链接" xfId="18720" builtinId="8" hidden="1"/>
    <cellStyle name="超链接" xfId="18722" builtinId="8" hidden="1"/>
    <cellStyle name="超链接" xfId="18724" builtinId="8" hidden="1"/>
    <cellStyle name="超链接" xfId="18726" builtinId="8" hidden="1"/>
    <cellStyle name="超链接" xfId="18728" builtinId="8" hidden="1"/>
    <cellStyle name="超链接" xfId="18730" builtinId="8" hidden="1"/>
    <cellStyle name="超链接" xfId="18732" builtinId="8" hidden="1"/>
    <cellStyle name="超链接" xfId="18734" builtinId="8" hidden="1"/>
    <cellStyle name="超链接" xfId="18736" builtinId="8" hidden="1"/>
    <cellStyle name="超链接" xfId="18738" builtinId="8" hidden="1"/>
    <cellStyle name="超链接" xfId="18740" builtinId="8" hidden="1"/>
    <cellStyle name="超链接" xfId="18742" builtinId="8" hidden="1"/>
    <cellStyle name="超链接" xfId="18744" builtinId="8" hidden="1"/>
    <cellStyle name="超链接" xfId="18746" builtinId="8" hidden="1"/>
    <cellStyle name="超链接" xfId="18748" builtinId="8" hidden="1"/>
    <cellStyle name="超链接" xfId="18750" builtinId="8" hidden="1"/>
    <cellStyle name="超链接" xfId="18752" builtinId="8" hidden="1"/>
    <cellStyle name="超链接" xfId="18754" builtinId="8" hidden="1"/>
    <cellStyle name="超链接" xfId="18756" builtinId="8" hidden="1"/>
    <cellStyle name="超链接" xfId="18758" builtinId="8" hidden="1"/>
    <cellStyle name="超链接" xfId="18760" builtinId="8" hidden="1"/>
    <cellStyle name="超链接" xfId="18762" builtinId="8" hidden="1"/>
    <cellStyle name="超链接" xfId="18764" builtinId="8" hidden="1"/>
    <cellStyle name="超链接" xfId="18766" builtinId="8" hidden="1"/>
    <cellStyle name="超链接" xfId="18768" builtinId="8" hidden="1"/>
    <cellStyle name="超链接" xfId="18770" builtinId="8" hidden="1"/>
    <cellStyle name="超链接" xfId="18772" builtinId="8" hidden="1"/>
    <cellStyle name="超链接" xfId="18774" builtinId="8" hidden="1"/>
    <cellStyle name="超链接" xfId="18776" builtinId="8" hidden="1"/>
    <cellStyle name="超链接" xfId="18778" builtinId="8" hidden="1"/>
    <cellStyle name="超链接" xfId="18780" builtinId="8" hidden="1"/>
    <cellStyle name="超链接" xfId="18782" builtinId="8" hidden="1"/>
    <cellStyle name="超链接" xfId="18784" builtinId="8" hidden="1"/>
    <cellStyle name="超链接" xfId="18786" builtinId="8" hidden="1"/>
    <cellStyle name="超链接" xfId="18788" builtinId="8" hidden="1"/>
    <cellStyle name="超链接" xfId="18790" builtinId="8" hidden="1"/>
    <cellStyle name="超链接" xfId="18792" builtinId="8" hidden="1"/>
    <cellStyle name="超链接" xfId="18794" builtinId="8" hidden="1"/>
    <cellStyle name="超链接" xfId="18796" builtinId="8" hidden="1"/>
    <cellStyle name="超链接" xfId="18798" builtinId="8" hidden="1"/>
    <cellStyle name="超链接" xfId="18800" builtinId="8" hidden="1"/>
    <cellStyle name="超链接" xfId="18802" builtinId="8" hidden="1"/>
    <cellStyle name="超链接" xfId="18804" builtinId="8" hidden="1"/>
    <cellStyle name="超链接" xfId="18806" builtinId="8" hidden="1"/>
    <cellStyle name="超链接" xfId="18808" builtinId="8" hidden="1"/>
    <cellStyle name="超链接" xfId="18810" builtinId="8" hidden="1"/>
    <cellStyle name="超链接" xfId="18812" builtinId="8" hidden="1"/>
    <cellStyle name="超链接" xfId="18814" builtinId="8" hidden="1"/>
    <cellStyle name="超链接" xfId="18816" builtinId="8" hidden="1"/>
    <cellStyle name="超链接" xfId="18818" builtinId="8" hidden="1"/>
    <cellStyle name="超链接" xfId="18820" builtinId="8" hidden="1"/>
    <cellStyle name="超链接" xfId="18822" builtinId="8" hidden="1"/>
    <cellStyle name="超链接" xfId="18824" builtinId="8" hidden="1"/>
    <cellStyle name="超链接" xfId="18826" builtinId="8" hidden="1"/>
    <cellStyle name="超链接" xfId="18828" builtinId="8" hidden="1"/>
    <cellStyle name="超链接" xfId="18830" builtinId="8" hidden="1"/>
    <cellStyle name="超链接" xfId="18832" builtinId="8" hidden="1"/>
    <cellStyle name="超链接" xfId="18834" builtinId="8" hidden="1"/>
    <cellStyle name="超链接" xfId="18836" builtinId="8" hidden="1"/>
    <cellStyle name="超链接" xfId="18838" builtinId="8" hidden="1"/>
    <cellStyle name="超链接" xfId="18840" builtinId="8" hidden="1"/>
    <cellStyle name="超链接" xfId="18842" builtinId="8" hidden="1"/>
    <cellStyle name="超链接" xfId="18844" builtinId="8" hidden="1"/>
    <cellStyle name="超链接" xfId="18846" builtinId="8" hidden="1"/>
    <cellStyle name="超链接" xfId="18848" builtinId="8" hidden="1"/>
    <cellStyle name="超链接" xfId="18850" builtinId="8" hidden="1"/>
    <cellStyle name="超链接" xfId="18852" builtinId="8" hidden="1"/>
    <cellStyle name="超链接" xfId="18854" builtinId="8" hidden="1"/>
    <cellStyle name="超链接" xfId="18856" builtinId="8" hidden="1"/>
    <cellStyle name="超链接" xfId="18858" builtinId="8" hidden="1"/>
    <cellStyle name="超链接" xfId="18860" builtinId="8" hidden="1"/>
    <cellStyle name="超链接" xfId="18862" builtinId="8" hidden="1"/>
    <cellStyle name="超链接" xfId="18864" builtinId="8" hidden="1"/>
    <cellStyle name="超链接" xfId="18866" builtinId="8" hidden="1"/>
    <cellStyle name="超链接" xfId="18868" builtinId="8" hidden="1"/>
    <cellStyle name="超链接" xfId="18870" builtinId="8" hidden="1"/>
    <cellStyle name="超链接" xfId="18872" builtinId="8" hidden="1"/>
    <cellStyle name="超链接" xfId="18874" builtinId="8" hidden="1"/>
    <cellStyle name="超链接" xfId="18876" builtinId="8" hidden="1"/>
    <cellStyle name="超链接" xfId="18878" builtinId="8" hidden="1"/>
    <cellStyle name="超链接" xfId="18880" builtinId="8" hidden="1"/>
    <cellStyle name="超链接" xfId="18882" builtinId="8" hidden="1"/>
    <cellStyle name="超链接" xfId="18884" builtinId="8" hidden="1"/>
    <cellStyle name="超链接" xfId="18886" builtinId="8" hidden="1"/>
    <cellStyle name="超链接" xfId="18888" builtinId="8" hidden="1"/>
    <cellStyle name="超链接" xfId="18890" builtinId="8" hidden="1"/>
    <cellStyle name="超链接" xfId="18892" builtinId="8" hidden="1"/>
    <cellStyle name="超链接" xfId="18894" builtinId="8" hidden="1"/>
    <cellStyle name="超链接" xfId="18896" builtinId="8" hidden="1"/>
    <cellStyle name="超链接" xfId="18898" builtinId="8" hidden="1"/>
    <cellStyle name="超链接" xfId="18900" builtinId="8" hidden="1"/>
    <cellStyle name="超链接" xfId="18902" builtinId="8" hidden="1"/>
    <cellStyle name="超链接" xfId="18904" builtinId="8" hidden="1"/>
    <cellStyle name="超链接" xfId="18906" builtinId="8" hidden="1"/>
    <cellStyle name="超链接" xfId="18908" builtinId="8" hidden="1"/>
    <cellStyle name="超链接" xfId="18910" builtinId="8" hidden="1"/>
    <cellStyle name="超链接" xfId="18912" builtinId="8" hidden="1"/>
    <cellStyle name="超链接" xfId="18914" builtinId="8" hidden="1"/>
    <cellStyle name="超链接" xfId="18916" builtinId="8" hidden="1"/>
    <cellStyle name="超链接" xfId="18918" builtinId="8" hidden="1"/>
    <cellStyle name="超链接" xfId="18920" builtinId="8" hidden="1"/>
    <cellStyle name="超链接" xfId="18922" builtinId="8" hidden="1"/>
    <cellStyle name="超链接" xfId="18924" builtinId="8" hidden="1"/>
    <cellStyle name="超链接" xfId="18926" builtinId="8" hidden="1"/>
    <cellStyle name="超链接" xfId="18928" builtinId="8" hidden="1"/>
    <cellStyle name="超链接" xfId="18930" builtinId="8" hidden="1"/>
    <cellStyle name="超链接" xfId="18932" builtinId="8" hidden="1"/>
    <cellStyle name="超链接" xfId="18934" builtinId="8" hidden="1"/>
    <cellStyle name="超链接" xfId="18936" builtinId="8" hidden="1"/>
    <cellStyle name="超链接" xfId="18938" builtinId="8" hidden="1"/>
    <cellStyle name="超链接" xfId="18940" builtinId="8" hidden="1"/>
    <cellStyle name="超链接" xfId="18942" builtinId="8" hidden="1"/>
    <cellStyle name="超链接" xfId="18944" builtinId="8" hidden="1"/>
    <cellStyle name="超链接" xfId="18946" builtinId="8" hidden="1"/>
    <cellStyle name="超链接" xfId="18948" builtinId="8" hidden="1"/>
    <cellStyle name="超链接" xfId="18950" builtinId="8" hidden="1"/>
    <cellStyle name="超链接" xfId="18952" builtinId="8" hidden="1"/>
    <cellStyle name="超链接" xfId="18954" builtinId="8" hidden="1"/>
    <cellStyle name="超链接" xfId="18956" builtinId="8" hidden="1"/>
    <cellStyle name="超链接" xfId="18958" builtinId="8" hidden="1"/>
    <cellStyle name="超链接" xfId="18960" builtinId="8" hidden="1"/>
    <cellStyle name="超链接" xfId="18962" builtinId="8" hidden="1"/>
    <cellStyle name="超链接" xfId="18964" builtinId="8" hidden="1"/>
    <cellStyle name="超链接" xfId="18966" builtinId="8" hidden="1"/>
    <cellStyle name="超链接" xfId="18968" builtinId="8" hidden="1"/>
    <cellStyle name="超链接" xfId="18970" builtinId="8" hidden="1"/>
    <cellStyle name="超链接" xfId="18972" builtinId="8" hidden="1"/>
    <cellStyle name="超链接" xfId="18974" builtinId="8" hidden="1"/>
    <cellStyle name="超链接" xfId="18976" builtinId="8" hidden="1"/>
    <cellStyle name="超链接" xfId="18978" builtinId="8" hidden="1"/>
    <cellStyle name="超链接" xfId="18980" builtinId="8" hidden="1"/>
    <cellStyle name="超链接" xfId="18982" builtinId="8" hidden="1"/>
    <cellStyle name="超链接" xfId="18984" builtinId="8" hidden="1"/>
    <cellStyle name="超链接" xfId="18986" builtinId="8" hidden="1"/>
    <cellStyle name="超链接" xfId="18988" builtinId="8" hidden="1"/>
    <cellStyle name="超链接" xfId="18990" builtinId="8" hidden="1"/>
    <cellStyle name="超链接" xfId="18992" builtinId="8" hidden="1"/>
    <cellStyle name="超链接" xfId="18994" builtinId="8" hidden="1"/>
    <cellStyle name="超链接" xfId="18996" builtinId="8" hidden="1"/>
    <cellStyle name="超链接" xfId="18998" builtinId="8" hidden="1"/>
    <cellStyle name="超链接" xfId="19000" builtinId="8" hidden="1"/>
    <cellStyle name="超链接" xfId="19002" builtinId="8" hidden="1"/>
    <cellStyle name="超链接" xfId="19004" builtinId="8" hidden="1"/>
    <cellStyle name="超链接" xfId="19006" builtinId="8" hidden="1"/>
    <cellStyle name="超链接" xfId="19008" builtinId="8" hidden="1"/>
    <cellStyle name="超链接" xfId="19010" builtinId="8" hidden="1"/>
    <cellStyle name="超链接" xfId="19012" builtinId="8" hidden="1"/>
    <cellStyle name="超链接" xfId="19014" builtinId="8" hidden="1"/>
    <cellStyle name="超链接" xfId="19016" builtinId="8" hidden="1"/>
    <cellStyle name="超链接" xfId="19018" builtinId="8" hidden="1"/>
    <cellStyle name="超链接" xfId="19020" builtinId="8" hidden="1"/>
    <cellStyle name="超链接" xfId="19022" builtinId="8" hidden="1"/>
    <cellStyle name="超链接" xfId="19024" builtinId="8" hidden="1"/>
    <cellStyle name="超链接" xfId="19026" builtinId="8" hidden="1"/>
    <cellStyle name="超链接" xfId="19028" builtinId="8" hidden="1"/>
    <cellStyle name="超链接" xfId="19030" builtinId="8" hidden="1"/>
    <cellStyle name="超链接" xfId="19032" builtinId="8" hidden="1"/>
    <cellStyle name="超链接" xfId="19034" builtinId="8" hidden="1"/>
    <cellStyle name="超链接" xfId="19036" builtinId="8" hidden="1"/>
    <cellStyle name="超链接" xfId="19038" builtinId="8" hidden="1"/>
    <cellStyle name="超链接" xfId="19040" builtinId="8" hidden="1"/>
    <cellStyle name="超链接" xfId="19042" builtinId="8" hidden="1"/>
    <cellStyle name="超链接" xfId="19044" builtinId="8" hidden="1"/>
    <cellStyle name="超链接" xfId="19046" builtinId="8" hidden="1"/>
    <cellStyle name="超链接" xfId="19048" builtinId="8" hidden="1"/>
    <cellStyle name="超链接" xfId="19050" builtinId="8" hidden="1"/>
    <cellStyle name="超链接" xfId="19052" builtinId="8" hidden="1"/>
    <cellStyle name="超链接" xfId="19054" builtinId="8" hidden="1"/>
    <cellStyle name="超链接" xfId="19056" builtinId="8" hidden="1"/>
    <cellStyle name="超链接" xfId="19058" builtinId="8" hidden="1"/>
    <cellStyle name="超链接" xfId="19060" builtinId="8" hidden="1"/>
    <cellStyle name="超链接" xfId="19062" builtinId="8" hidden="1"/>
    <cellStyle name="超链接" xfId="19064" builtinId="8" hidden="1"/>
    <cellStyle name="超链接" xfId="19066" builtinId="8" hidden="1"/>
    <cellStyle name="超链接" xfId="19068" builtinId="8" hidden="1"/>
    <cellStyle name="超链接" xfId="19070" builtinId="8" hidden="1"/>
    <cellStyle name="超链接" xfId="19072" builtinId="8" hidden="1"/>
    <cellStyle name="超链接" xfId="19074" builtinId="8" hidden="1"/>
    <cellStyle name="超链接" xfId="19076" builtinId="8" hidden="1"/>
    <cellStyle name="超链接" xfId="19078" builtinId="8" hidden="1"/>
    <cellStyle name="超链接" xfId="19080" builtinId="8" hidden="1"/>
    <cellStyle name="超链接" xfId="19082" builtinId="8" hidden="1"/>
    <cellStyle name="超链接" xfId="19084" builtinId="8" hidden="1"/>
    <cellStyle name="超链接" xfId="19086" builtinId="8" hidden="1"/>
    <cellStyle name="超链接" xfId="19088" builtinId="8" hidden="1"/>
    <cellStyle name="超链接" xfId="19090" builtinId="8" hidden="1"/>
    <cellStyle name="超链接" xfId="19092" builtinId="8" hidden="1"/>
    <cellStyle name="超链接" xfId="19094" builtinId="8" hidden="1"/>
    <cellStyle name="超链接" xfId="19096" builtinId="8" hidden="1"/>
    <cellStyle name="超链接" xfId="19098" builtinId="8" hidden="1"/>
    <cellStyle name="超链接" xfId="19100" builtinId="8" hidden="1"/>
    <cellStyle name="超链接" xfId="19102" builtinId="8" hidden="1"/>
    <cellStyle name="超链接" xfId="19104" builtinId="8" hidden="1"/>
    <cellStyle name="超链接" xfId="19106" builtinId="8" hidden="1"/>
    <cellStyle name="超链接" xfId="19108" builtinId="8" hidden="1"/>
    <cellStyle name="超链接" xfId="19110" builtinId="8" hidden="1"/>
    <cellStyle name="超链接" xfId="19112" builtinId="8" hidden="1"/>
    <cellStyle name="超链接" xfId="19114" builtinId="8" hidden="1"/>
    <cellStyle name="超链接" xfId="19116" builtinId="8" hidden="1"/>
    <cellStyle name="超链接" xfId="19118" builtinId="8" hidden="1"/>
    <cellStyle name="超链接" xfId="19120" builtinId="8" hidden="1"/>
    <cellStyle name="超链接" xfId="19122" builtinId="8" hidden="1"/>
    <cellStyle name="超链接" xfId="19124" builtinId="8" hidden="1"/>
    <cellStyle name="超链接" xfId="19126" builtinId="8" hidden="1"/>
    <cellStyle name="超链接" xfId="19128" builtinId="8" hidden="1"/>
    <cellStyle name="超链接" xfId="19130" builtinId="8" hidden="1"/>
    <cellStyle name="超链接" xfId="19132" builtinId="8" hidden="1"/>
    <cellStyle name="超链接" xfId="19134" builtinId="8" hidden="1"/>
    <cellStyle name="超链接" xfId="19136" builtinId="8" hidden="1"/>
    <cellStyle name="超链接" xfId="19138" builtinId="8" hidden="1"/>
    <cellStyle name="超链接" xfId="19140" builtinId="8" hidden="1"/>
    <cellStyle name="超链接" xfId="19142" builtinId="8" hidden="1"/>
    <cellStyle name="超链接" xfId="19144" builtinId="8" hidden="1"/>
    <cellStyle name="超链接" xfId="19146" builtinId="8" hidden="1"/>
    <cellStyle name="超链接" xfId="19148" builtinId="8" hidden="1"/>
    <cellStyle name="超链接" xfId="19150" builtinId="8" hidden="1"/>
    <cellStyle name="超链接" xfId="19152" builtinId="8" hidden="1"/>
    <cellStyle name="超链接" xfId="19154" builtinId="8" hidden="1"/>
    <cellStyle name="超链接" xfId="19156" builtinId="8" hidden="1"/>
    <cellStyle name="超链接" xfId="19158" builtinId="8" hidden="1"/>
    <cellStyle name="超链接" xfId="19160" builtinId="8" hidden="1"/>
    <cellStyle name="超链接" xfId="19162" builtinId="8" hidden="1"/>
    <cellStyle name="超链接" xfId="19164" builtinId="8" hidden="1"/>
    <cellStyle name="超链接" xfId="19166" builtinId="8" hidden="1"/>
    <cellStyle name="超链接" xfId="19168" builtinId="8" hidden="1"/>
    <cellStyle name="超链接" xfId="19170" builtinId="8" hidden="1"/>
    <cellStyle name="超链接" xfId="19172" builtinId="8" hidden="1"/>
    <cellStyle name="超链接" xfId="19174" builtinId="8" hidden="1"/>
    <cellStyle name="超链接" xfId="19176" builtinId="8" hidden="1"/>
    <cellStyle name="超链接" xfId="19178" builtinId="8" hidden="1"/>
    <cellStyle name="超链接" xfId="19180" builtinId="8" hidden="1"/>
    <cellStyle name="超链接" xfId="19182" builtinId="8" hidden="1"/>
    <cellStyle name="超链接" xfId="19184" builtinId="8" hidden="1"/>
    <cellStyle name="超链接" xfId="19186" builtinId="8" hidden="1"/>
    <cellStyle name="超链接" xfId="19188" builtinId="8" hidden="1"/>
    <cellStyle name="超链接" xfId="19190" builtinId="8" hidden="1"/>
    <cellStyle name="超链接" xfId="19192" builtinId="8" hidden="1"/>
    <cellStyle name="超链接" xfId="19194" builtinId="8" hidden="1"/>
    <cellStyle name="超链接" xfId="19196" builtinId="8" hidden="1"/>
    <cellStyle name="超链接" xfId="19198" builtinId="8" hidden="1"/>
    <cellStyle name="超链接" xfId="19200" builtinId="8" hidden="1"/>
    <cellStyle name="超链接" xfId="19202" builtinId="8" hidden="1"/>
    <cellStyle name="超链接" xfId="19204" builtinId="8" hidden="1"/>
    <cellStyle name="超链接" xfId="19206" builtinId="8" hidden="1"/>
    <cellStyle name="超链接" xfId="19208" builtinId="8" hidden="1"/>
    <cellStyle name="超链接" xfId="19210" builtinId="8" hidden="1"/>
    <cellStyle name="超链接" xfId="19212" builtinId="8" hidden="1"/>
    <cellStyle name="超链接" xfId="19214" builtinId="8" hidden="1"/>
    <cellStyle name="超链接" xfId="19216" builtinId="8" hidden="1"/>
    <cellStyle name="超链接" xfId="19218" builtinId="8" hidden="1"/>
    <cellStyle name="超链接" xfId="19220" builtinId="8" hidden="1"/>
    <cellStyle name="超链接" xfId="19222" builtinId="8" hidden="1"/>
    <cellStyle name="超链接" xfId="19224" builtinId="8" hidden="1"/>
    <cellStyle name="超链接" xfId="19226" builtinId="8" hidden="1"/>
    <cellStyle name="超链接" xfId="19228" builtinId="8" hidden="1"/>
    <cellStyle name="超链接" xfId="19230" builtinId="8" hidden="1"/>
    <cellStyle name="超链接" xfId="19232" builtinId="8" hidden="1"/>
    <cellStyle name="超链接" xfId="19234" builtinId="8" hidden="1"/>
    <cellStyle name="超链接" xfId="19236" builtinId="8" hidden="1"/>
    <cellStyle name="超链接" xfId="19238" builtinId="8" hidden="1"/>
    <cellStyle name="超链接" xfId="19240" builtinId="8" hidden="1"/>
    <cellStyle name="超链接" xfId="19242" builtinId="8" hidden="1"/>
    <cellStyle name="超链接" xfId="19244" builtinId="8" hidden="1"/>
    <cellStyle name="超链接" xfId="19246" builtinId="8" hidden="1"/>
    <cellStyle name="超链接" xfId="19248" builtinId="8" hidden="1"/>
    <cellStyle name="超链接" xfId="19250" builtinId="8" hidden="1"/>
    <cellStyle name="超链接" xfId="19252" builtinId="8" hidden="1"/>
    <cellStyle name="超链接" xfId="19254" builtinId="8" hidden="1"/>
    <cellStyle name="超链接" xfId="19256" builtinId="8" hidden="1"/>
    <cellStyle name="超链接" xfId="19258" builtinId="8" hidden="1"/>
    <cellStyle name="超链接" xfId="19260" builtinId="8" hidden="1"/>
    <cellStyle name="超链接" xfId="19262" builtinId="8" hidden="1"/>
    <cellStyle name="超链接" xfId="19264" builtinId="8" hidden="1"/>
    <cellStyle name="超链接" xfId="19266" builtinId="8" hidden="1"/>
    <cellStyle name="超链接" xfId="19268" builtinId="8" hidden="1"/>
    <cellStyle name="超链接" xfId="19270" builtinId="8" hidden="1"/>
    <cellStyle name="超链接" xfId="19272" builtinId="8" hidden="1"/>
    <cellStyle name="超链接" xfId="19274" builtinId="8" hidden="1"/>
    <cellStyle name="超链接" xfId="19276" builtinId="8" hidden="1"/>
    <cellStyle name="超链接" xfId="19278" builtinId="8" hidden="1"/>
    <cellStyle name="超链接" xfId="19280" builtinId="8" hidden="1"/>
    <cellStyle name="超链接" xfId="19282" builtinId="8" hidden="1"/>
    <cellStyle name="超链接" xfId="19284" builtinId="8" hidden="1"/>
    <cellStyle name="超链接" xfId="19286" builtinId="8" hidden="1"/>
    <cellStyle name="超链接" xfId="19288" builtinId="8" hidden="1"/>
    <cellStyle name="超链接" xfId="19290" builtinId="8" hidden="1"/>
    <cellStyle name="超链接" xfId="19292" builtinId="8" hidden="1"/>
    <cellStyle name="超链接" xfId="19294" builtinId="8" hidden="1"/>
    <cellStyle name="超链接" xfId="19296" builtinId="8" hidden="1"/>
    <cellStyle name="超链接" xfId="19298" builtinId="8" hidden="1"/>
    <cellStyle name="超链接" xfId="19300" builtinId="8" hidden="1"/>
    <cellStyle name="超链接" xfId="19302" builtinId="8" hidden="1"/>
    <cellStyle name="超链接" xfId="19304" builtinId="8" hidden="1"/>
    <cellStyle name="超链接" xfId="19306" builtinId="8" hidden="1"/>
    <cellStyle name="超链接" xfId="19308" builtinId="8" hidden="1"/>
    <cellStyle name="超链接" xfId="19310" builtinId="8" hidden="1"/>
    <cellStyle name="超链接" xfId="19312" builtinId="8" hidden="1"/>
    <cellStyle name="超链接" xfId="19314" builtinId="8" hidden="1"/>
    <cellStyle name="超链接" xfId="19316" builtinId="8" hidden="1"/>
    <cellStyle name="超链接" xfId="19318" builtinId="8" hidden="1"/>
    <cellStyle name="超链接" xfId="19320" builtinId="8" hidden="1"/>
    <cellStyle name="超链接" xfId="19322" builtinId="8" hidden="1"/>
    <cellStyle name="超链接" xfId="19324" builtinId="8" hidden="1"/>
    <cellStyle name="超链接" xfId="19326" builtinId="8" hidden="1"/>
    <cellStyle name="超链接" xfId="19328" builtinId="8" hidden="1"/>
    <cellStyle name="超链接" xfId="19330" builtinId="8" hidden="1"/>
    <cellStyle name="超链接" xfId="19332" builtinId="8" hidden="1"/>
    <cellStyle name="超链接" xfId="19334" builtinId="8" hidden="1"/>
    <cellStyle name="超链接" xfId="19336" builtinId="8" hidden="1"/>
    <cellStyle name="超链接" xfId="19338" builtinId="8" hidden="1"/>
    <cellStyle name="超链接" xfId="19340" builtinId="8" hidden="1"/>
    <cellStyle name="超链接" xfId="19342" builtinId="8" hidden="1"/>
    <cellStyle name="超链接" xfId="19344" builtinId="8" hidden="1"/>
    <cellStyle name="超链接" xfId="19346" builtinId="8" hidden="1"/>
    <cellStyle name="超链接" xfId="19348" builtinId="8" hidden="1"/>
    <cellStyle name="超链接" xfId="19350" builtinId="8" hidden="1"/>
    <cellStyle name="超链接" xfId="19352" builtinId="8" hidden="1"/>
    <cellStyle name="超链接" xfId="19354" builtinId="8" hidden="1"/>
    <cellStyle name="超链接" xfId="19356" builtinId="8" hidden="1"/>
    <cellStyle name="超链接" xfId="19358" builtinId="8" hidden="1"/>
    <cellStyle name="超链接" xfId="19360" builtinId="8" hidden="1"/>
    <cellStyle name="超链接" xfId="19362" builtinId="8" hidden="1"/>
    <cellStyle name="超链接" xfId="19364" builtinId="8" hidden="1"/>
    <cellStyle name="超链接" xfId="19366" builtinId="8" hidden="1"/>
    <cellStyle name="超链接" xfId="19368" builtinId="8" hidden="1"/>
    <cellStyle name="超链接" xfId="19370" builtinId="8" hidden="1"/>
    <cellStyle name="超链接" xfId="19372" builtinId="8" hidden="1"/>
    <cellStyle name="超链接" xfId="19374" builtinId="8" hidden="1"/>
    <cellStyle name="超链接" xfId="19376" builtinId="8" hidden="1"/>
    <cellStyle name="超链接" xfId="19378" builtinId="8" hidden="1"/>
    <cellStyle name="超链接" xfId="19380" builtinId="8" hidden="1"/>
    <cellStyle name="超链接" xfId="19382" builtinId="8" hidden="1"/>
    <cellStyle name="超链接" xfId="19384" builtinId="8" hidden="1"/>
    <cellStyle name="超链接" xfId="19386" builtinId="8" hidden="1"/>
    <cellStyle name="超链接" xfId="19388" builtinId="8" hidden="1"/>
    <cellStyle name="超链接" xfId="19390" builtinId="8" hidden="1"/>
    <cellStyle name="超链接" xfId="19392" builtinId="8" hidden="1"/>
    <cellStyle name="超链接" xfId="19394" builtinId="8" hidden="1"/>
    <cellStyle name="超链接" xfId="19396" builtinId="8" hidden="1"/>
    <cellStyle name="超链接" xfId="19398" builtinId="8" hidden="1"/>
    <cellStyle name="超链接" xfId="19400" builtinId="8" hidden="1"/>
    <cellStyle name="超链接" xfId="19402" builtinId="8" hidden="1"/>
    <cellStyle name="超链接" xfId="19404" builtinId="8" hidden="1"/>
    <cellStyle name="超链接" xfId="19406" builtinId="8" hidden="1"/>
    <cellStyle name="超链接" xfId="19408" builtinId="8" hidden="1"/>
    <cellStyle name="超链接" xfId="19410" builtinId="8" hidden="1"/>
    <cellStyle name="超链接" xfId="19412" builtinId="8" hidden="1"/>
    <cellStyle name="超链接" xfId="19414" builtinId="8" hidden="1"/>
    <cellStyle name="超链接" xfId="19416" builtinId="8" hidden="1"/>
    <cellStyle name="超链接" xfId="19418" builtinId="8" hidden="1"/>
    <cellStyle name="超链接" xfId="19420" builtinId="8" hidden="1"/>
    <cellStyle name="超链接" xfId="19422" builtinId="8" hidden="1"/>
    <cellStyle name="超链接" xfId="19424" builtinId="8" hidden="1"/>
    <cellStyle name="超链接" xfId="19426" builtinId="8" hidden="1"/>
    <cellStyle name="超链接" xfId="19428" builtinId="8" hidden="1"/>
    <cellStyle name="超链接" xfId="19430" builtinId="8" hidden="1"/>
    <cellStyle name="超链接" xfId="19432" builtinId="8" hidden="1"/>
    <cellStyle name="超链接" xfId="19434" builtinId="8" hidden="1"/>
    <cellStyle name="超链接" xfId="19436" builtinId="8" hidden="1"/>
    <cellStyle name="超链接" xfId="19438" builtinId="8" hidden="1"/>
    <cellStyle name="超链接" xfId="19440" builtinId="8" hidden="1"/>
    <cellStyle name="超链接" xfId="19442" builtinId="8" hidden="1"/>
    <cellStyle name="超链接" xfId="19444" builtinId="8" hidden="1"/>
    <cellStyle name="超链接" xfId="19446" builtinId="8" hidden="1"/>
    <cellStyle name="超链接" xfId="19448" builtinId="8" hidden="1"/>
    <cellStyle name="超链接" xfId="19450" builtinId="8" hidden="1"/>
    <cellStyle name="超链接" xfId="19452" builtinId="8" hidden="1"/>
    <cellStyle name="超链接" xfId="19454" builtinId="8" hidden="1"/>
    <cellStyle name="超链接" xfId="19456" builtinId="8" hidden="1"/>
    <cellStyle name="超链接" xfId="19458" builtinId="8" hidden="1"/>
    <cellStyle name="超链接" xfId="19460" builtinId="8" hidden="1"/>
    <cellStyle name="超链接" xfId="19462" builtinId="8" hidden="1"/>
    <cellStyle name="超链接" xfId="19464" builtinId="8" hidden="1"/>
    <cellStyle name="超链接" xfId="19466" builtinId="8" hidden="1"/>
    <cellStyle name="超链接" xfId="19468" builtinId="8" hidden="1"/>
    <cellStyle name="超链接" xfId="19470" builtinId="8" hidden="1"/>
    <cellStyle name="超链接" xfId="19472" builtinId="8" hidden="1"/>
    <cellStyle name="超链接" xfId="19474" builtinId="8" hidden="1"/>
    <cellStyle name="超链接" xfId="19476" builtinId="8" hidden="1"/>
    <cellStyle name="超链接" xfId="19478" builtinId="8" hidden="1"/>
    <cellStyle name="超链接" xfId="19480" builtinId="8" hidden="1"/>
    <cellStyle name="超链接" xfId="19482" builtinId="8" hidden="1"/>
    <cellStyle name="超链接" xfId="19484" builtinId="8" hidden="1"/>
    <cellStyle name="超链接" xfId="19486" builtinId="8" hidden="1"/>
    <cellStyle name="超链接" xfId="19488" builtinId="8" hidden="1"/>
    <cellStyle name="超链接" xfId="19490" builtinId="8" hidden="1"/>
    <cellStyle name="超链接" xfId="19492" builtinId="8" hidden="1"/>
    <cellStyle name="超链接" xfId="19494" builtinId="8" hidden="1"/>
    <cellStyle name="超链接" xfId="19496" builtinId="8" hidden="1"/>
    <cellStyle name="超链接" xfId="19498" builtinId="8" hidden="1"/>
    <cellStyle name="超链接" xfId="19500" builtinId="8" hidden="1"/>
    <cellStyle name="超链接" xfId="19502" builtinId="8" hidden="1"/>
    <cellStyle name="超链接" xfId="19504" builtinId="8" hidden="1"/>
    <cellStyle name="超链接" xfId="19506" builtinId="8" hidden="1"/>
    <cellStyle name="超链接" xfId="19508" builtinId="8" hidden="1"/>
    <cellStyle name="超链接" xfId="19510" builtinId="8" hidden="1"/>
    <cellStyle name="超链接" xfId="19512" builtinId="8" hidden="1"/>
    <cellStyle name="超链接" xfId="19514" builtinId="8" hidden="1"/>
    <cellStyle name="超链接" xfId="19516" builtinId="8" hidden="1"/>
    <cellStyle name="超链接" xfId="19518" builtinId="8" hidden="1"/>
    <cellStyle name="超链接" xfId="19520" builtinId="8" hidden="1"/>
    <cellStyle name="超链接" xfId="19522" builtinId="8" hidden="1"/>
    <cellStyle name="超链接" xfId="19524" builtinId="8" hidden="1"/>
    <cellStyle name="超链接" xfId="19526" builtinId="8" hidden="1"/>
    <cellStyle name="超链接" xfId="19528" builtinId="8" hidden="1"/>
    <cellStyle name="超链接" xfId="19530" builtinId="8" hidden="1"/>
    <cellStyle name="超链接" xfId="19532" builtinId="8" hidden="1"/>
    <cellStyle name="超链接" xfId="19534" builtinId="8" hidden="1"/>
    <cellStyle name="超链接" xfId="19536" builtinId="8" hidden="1"/>
    <cellStyle name="超链接" xfId="19538" builtinId="8" hidden="1"/>
    <cellStyle name="超链接" xfId="19540" builtinId="8" hidden="1"/>
    <cellStyle name="超链接" xfId="19542" builtinId="8" hidden="1"/>
    <cellStyle name="超链接" xfId="19544" builtinId="8" hidden="1"/>
    <cellStyle name="超链接" xfId="19546" builtinId="8" hidden="1"/>
    <cellStyle name="超链接" xfId="19548" builtinId="8" hidden="1"/>
    <cellStyle name="超链接" xfId="19550" builtinId="8" hidden="1"/>
    <cellStyle name="超链接" xfId="19552" builtinId="8" hidden="1"/>
    <cellStyle name="超链接" xfId="19554" builtinId="8" hidden="1"/>
    <cellStyle name="超链接" xfId="19556" builtinId="8" hidden="1"/>
    <cellStyle name="超链接" xfId="19558" builtinId="8" hidden="1"/>
    <cellStyle name="超链接" xfId="19560" builtinId="8" hidden="1"/>
    <cellStyle name="超链接" xfId="19562" builtinId="8" hidden="1"/>
    <cellStyle name="超链接" xfId="19564" builtinId="8" hidden="1"/>
    <cellStyle name="超链接" xfId="19566" builtinId="8" hidden="1"/>
    <cellStyle name="超链接" xfId="19568" builtinId="8" hidden="1"/>
    <cellStyle name="超链接" xfId="19570" builtinId="8" hidden="1"/>
    <cellStyle name="超链接" xfId="19572" builtinId="8" hidden="1"/>
    <cellStyle name="超链接" xfId="19574" builtinId="8" hidden="1"/>
    <cellStyle name="超链接" xfId="19576" builtinId="8" hidden="1"/>
    <cellStyle name="超链接" xfId="19578" builtinId="8" hidden="1"/>
    <cellStyle name="超链接" xfId="19580" builtinId="8" hidden="1"/>
    <cellStyle name="超链接" xfId="19582" builtinId="8" hidden="1"/>
    <cellStyle name="超链接" xfId="19584" builtinId="8" hidden="1"/>
    <cellStyle name="超链接" xfId="19586" builtinId="8" hidden="1"/>
    <cellStyle name="超链接" xfId="19588" builtinId="8" hidden="1"/>
    <cellStyle name="超链接" xfId="19590" builtinId="8" hidden="1"/>
    <cellStyle name="超链接" xfId="19592" builtinId="8" hidden="1"/>
    <cellStyle name="超链接" xfId="19594" builtinId="8" hidden="1"/>
    <cellStyle name="超链接" xfId="19596" builtinId="8" hidden="1"/>
    <cellStyle name="超链接" xfId="19598" builtinId="8" hidden="1"/>
    <cellStyle name="超链接" xfId="19600" builtinId="8" hidden="1"/>
    <cellStyle name="超链接" xfId="19602" builtinId="8" hidden="1"/>
    <cellStyle name="超链接" xfId="19604" builtinId="8" hidden="1"/>
    <cellStyle name="超链接" xfId="19606" builtinId="8" hidden="1"/>
    <cellStyle name="超链接" xfId="19608" builtinId="8" hidden="1"/>
    <cellStyle name="超链接" xfId="19610" builtinId="8" hidden="1"/>
    <cellStyle name="超链接" xfId="19612" builtinId="8" hidden="1"/>
    <cellStyle name="超链接" xfId="19614" builtinId="8" hidden="1"/>
    <cellStyle name="超链接" xfId="19616" builtinId="8" hidden="1"/>
    <cellStyle name="超链接" xfId="19618" builtinId="8" hidden="1"/>
    <cellStyle name="超链接" xfId="19620" builtinId="8" hidden="1"/>
    <cellStyle name="超链接" xfId="19622" builtinId="8" hidden="1"/>
    <cellStyle name="超链接" xfId="19624" builtinId="8" hidden="1"/>
    <cellStyle name="超链接" xfId="19626" builtinId="8" hidden="1"/>
    <cellStyle name="超链接" xfId="19628" builtinId="8" hidden="1"/>
    <cellStyle name="超链接" xfId="19630" builtinId="8" hidden="1"/>
    <cellStyle name="超链接" xfId="19632" builtinId="8" hidden="1"/>
    <cellStyle name="超链接" xfId="19634" builtinId="8" hidden="1"/>
    <cellStyle name="超链接" xfId="19636" builtinId="8" hidden="1"/>
    <cellStyle name="超链接" xfId="19638" builtinId="8" hidden="1"/>
    <cellStyle name="超链接" xfId="19640" builtinId="8" hidden="1"/>
    <cellStyle name="超链接" xfId="19642" builtinId="8" hidden="1"/>
    <cellStyle name="超链接" xfId="19644" builtinId="8" hidden="1"/>
    <cellStyle name="超链接" xfId="19646" builtinId="8" hidden="1"/>
    <cellStyle name="超链接" xfId="19648" builtinId="8" hidden="1"/>
    <cellStyle name="超链接" xfId="19650" builtinId="8" hidden="1"/>
    <cellStyle name="超链接" xfId="19652" builtinId="8" hidden="1"/>
    <cellStyle name="超链接" xfId="19654" builtinId="8" hidden="1"/>
    <cellStyle name="超链接" xfId="19656" builtinId="8" hidden="1"/>
    <cellStyle name="超链接" xfId="19658" builtinId="8" hidden="1"/>
    <cellStyle name="超链接" xfId="19660" builtinId="8" hidden="1"/>
    <cellStyle name="超链接" xfId="19662" builtinId="8" hidden="1"/>
    <cellStyle name="超链接" xfId="19664" builtinId="8" hidden="1"/>
    <cellStyle name="超链接" xfId="19666" builtinId="8" hidden="1"/>
    <cellStyle name="超链接" xfId="19668" builtinId="8" hidden="1"/>
    <cellStyle name="超链接" xfId="19670" builtinId="8" hidden="1"/>
    <cellStyle name="超链接" xfId="19672" builtinId="8" hidden="1"/>
    <cellStyle name="超链接" xfId="19674" builtinId="8" hidden="1"/>
    <cellStyle name="超链接" xfId="19676" builtinId="8" hidden="1"/>
    <cellStyle name="超链接" xfId="19678" builtinId="8" hidden="1"/>
    <cellStyle name="超链接" xfId="19680" builtinId="8" hidden="1"/>
    <cellStyle name="超链接" xfId="19682" builtinId="8" hidden="1"/>
    <cellStyle name="超链接" xfId="19684" builtinId="8" hidden="1"/>
    <cellStyle name="超链接" xfId="19686" builtinId="8" hidden="1"/>
    <cellStyle name="超链接" xfId="19688" builtinId="8" hidden="1"/>
    <cellStyle name="超链接" xfId="19690" builtinId="8" hidden="1"/>
    <cellStyle name="超链接" xfId="19692" builtinId="8" hidden="1"/>
    <cellStyle name="超链接" xfId="19694" builtinId="8" hidden="1"/>
    <cellStyle name="超链接" xfId="19696" builtinId="8" hidden="1"/>
    <cellStyle name="超链接" xfId="19698" builtinId="8" hidden="1"/>
    <cellStyle name="超链接" xfId="19700" builtinId="8" hidden="1"/>
    <cellStyle name="超链接" xfId="19702" builtinId="8" hidden="1"/>
    <cellStyle name="超链接" xfId="19704" builtinId="8" hidden="1"/>
    <cellStyle name="超链接" xfId="19706" builtinId="8" hidden="1"/>
    <cellStyle name="超链接" xfId="19708" builtinId="8" hidden="1"/>
    <cellStyle name="超链接" xfId="19710" builtinId="8" hidden="1"/>
    <cellStyle name="超链接" xfId="19712" builtinId="8" hidden="1"/>
    <cellStyle name="超链接" xfId="19714" builtinId="8" hidden="1"/>
    <cellStyle name="超链接" xfId="19716" builtinId="8" hidden="1"/>
    <cellStyle name="超链接" xfId="19718" builtinId="8" hidden="1"/>
    <cellStyle name="超链接" xfId="19720" builtinId="8" hidden="1"/>
    <cellStyle name="超链接" xfId="19722" builtinId="8" hidden="1"/>
    <cellStyle name="超链接" xfId="19724" builtinId="8" hidden="1"/>
    <cellStyle name="超链接" xfId="19726" builtinId="8" hidden="1"/>
    <cellStyle name="超链接" xfId="19728" builtinId="8" hidden="1"/>
    <cellStyle name="超链接" xfId="19730" builtinId="8" hidden="1"/>
    <cellStyle name="超链接" xfId="19732" builtinId="8" hidden="1"/>
    <cellStyle name="超链接" xfId="19734" builtinId="8" hidden="1"/>
    <cellStyle name="超链接" xfId="19736" builtinId="8" hidden="1"/>
    <cellStyle name="超链接" xfId="19738" builtinId="8" hidden="1"/>
    <cellStyle name="超链接" xfId="19740" builtinId="8" hidden="1"/>
    <cellStyle name="超链接" xfId="19742" builtinId="8" hidden="1"/>
    <cellStyle name="超链接" xfId="19744" builtinId="8" hidden="1"/>
    <cellStyle name="超链接" xfId="19746" builtinId="8" hidden="1"/>
    <cellStyle name="超链接" xfId="19748" builtinId="8" hidden="1"/>
    <cellStyle name="超链接" xfId="19750" builtinId="8" hidden="1"/>
    <cellStyle name="超链接" xfId="19752" builtinId="8" hidden="1"/>
    <cellStyle name="超链接" xfId="19754" builtinId="8" hidden="1"/>
    <cellStyle name="超链接" xfId="19756" builtinId="8" hidden="1"/>
    <cellStyle name="超链接" xfId="19758" builtinId="8" hidden="1"/>
    <cellStyle name="超链接" xfId="19760" builtinId="8" hidden="1"/>
    <cellStyle name="超链接" xfId="19762" builtinId="8" hidden="1"/>
    <cellStyle name="超链接" xfId="19764" builtinId="8" hidden="1"/>
    <cellStyle name="超链接" xfId="19766" builtinId="8" hidden="1"/>
    <cellStyle name="超链接" xfId="19768" builtinId="8" hidden="1"/>
    <cellStyle name="超链接" xfId="19770" builtinId="8" hidden="1"/>
    <cellStyle name="超链接" xfId="19772" builtinId="8" hidden="1"/>
    <cellStyle name="超链接" xfId="19774" builtinId="8" hidden="1"/>
    <cellStyle name="超链接" xfId="19776" builtinId="8" hidden="1"/>
    <cellStyle name="超链接" xfId="19778" builtinId="8" hidden="1"/>
    <cellStyle name="超链接" xfId="19780" builtinId="8" hidden="1"/>
    <cellStyle name="超链接" xfId="19782" builtinId="8" hidden="1"/>
    <cellStyle name="超链接" xfId="19784" builtinId="8" hidden="1"/>
    <cellStyle name="超链接" xfId="19786" builtinId="8" hidden="1"/>
    <cellStyle name="超链接" xfId="19788" builtinId="8" hidden="1"/>
    <cellStyle name="超链接" xfId="19790" builtinId="8" hidden="1"/>
    <cellStyle name="超链接" xfId="19792" builtinId="8" hidden="1"/>
    <cellStyle name="超链接" xfId="19794" builtinId="8" hidden="1"/>
    <cellStyle name="超链接" xfId="19796" builtinId="8" hidden="1"/>
    <cellStyle name="超链接" xfId="19798" builtinId="8" hidden="1"/>
    <cellStyle name="超链接" xfId="19800" builtinId="8" hidden="1"/>
    <cellStyle name="超链接" xfId="19802" builtinId="8" hidden="1"/>
    <cellStyle name="超链接" xfId="19804" builtinId="8" hidden="1"/>
    <cellStyle name="超链接" xfId="19806" builtinId="8" hidden="1"/>
    <cellStyle name="超链接" xfId="19808" builtinId="8" hidden="1"/>
    <cellStyle name="超链接" xfId="19810" builtinId="8" hidden="1"/>
    <cellStyle name="超链接" xfId="19812" builtinId="8" hidden="1"/>
    <cellStyle name="超链接" xfId="19814" builtinId="8" hidden="1"/>
    <cellStyle name="超链接" xfId="19816" builtinId="8" hidden="1"/>
    <cellStyle name="超链接" xfId="19818" builtinId="8" hidden="1"/>
    <cellStyle name="超链接" xfId="19820" builtinId="8" hidden="1"/>
    <cellStyle name="超链接" xfId="19822" builtinId="8" hidden="1"/>
    <cellStyle name="超链接" xfId="19824" builtinId="8" hidden="1"/>
    <cellStyle name="超链接" xfId="19826" builtinId="8" hidden="1"/>
    <cellStyle name="超链接" xfId="19828" builtinId="8" hidden="1"/>
    <cellStyle name="超链接" xfId="19830" builtinId="8" hidden="1"/>
    <cellStyle name="超链接" xfId="19832" builtinId="8" hidden="1"/>
    <cellStyle name="超链接" xfId="19834" builtinId="8" hidden="1"/>
    <cellStyle name="超链接" xfId="19836" builtinId="8" hidden="1"/>
    <cellStyle name="超链接" xfId="19838" builtinId="8" hidden="1"/>
    <cellStyle name="超链接" xfId="19840" builtinId="8" hidden="1"/>
    <cellStyle name="超链接" xfId="19842" builtinId="8" hidden="1"/>
    <cellStyle name="超链接" xfId="19844" builtinId="8" hidden="1"/>
    <cellStyle name="超链接" xfId="19846" builtinId="8" hidden="1"/>
    <cellStyle name="超链接" xfId="19848" builtinId="8" hidden="1"/>
    <cellStyle name="超链接" xfId="19850" builtinId="8" hidden="1"/>
    <cellStyle name="超链接" xfId="19852" builtinId="8" hidden="1"/>
    <cellStyle name="超链接" xfId="19854" builtinId="8" hidden="1"/>
    <cellStyle name="超链接" xfId="19856" builtinId="8" hidden="1"/>
    <cellStyle name="超链接" xfId="19858" builtinId="8" hidden="1"/>
    <cellStyle name="超链接" xfId="19860" builtinId="8" hidden="1"/>
    <cellStyle name="超链接" xfId="19862" builtinId="8" hidden="1"/>
    <cellStyle name="超链接" xfId="19864" builtinId="8" hidden="1"/>
    <cellStyle name="超链接" xfId="19866" builtinId="8" hidden="1"/>
    <cellStyle name="超链接" xfId="19868" builtinId="8" hidden="1"/>
    <cellStyle name="超链接" xfId="19870" builtinId="8" hidden="1"/>
    <cellStyle name="超链接" xfId="19872" builtinId="8" hidden="1"/>
    <cellStyle name="超链接" xfId="19874" builtinId="8" hidden="1"/>
    <cellStyle name="超链接" xfId="19876" builtinId="8" hidden="1"/>
    <cellStyle name="超链接" xfId="19878" builtinId="8" hidden="1"/>
    <cellStyle name="超链接" xfId="19880" builtinId="8" hidden="1"/>
    <cellStyle name="超链接" xfId="19882" builtinId="8" hidden="1"/>
    <cellStyle name="超链接" xfId="19884" builtinId="8" hidden="1"/>
    <cellStyle name="超链接" xfId="19886" builtinId="8" hidden="1"/>
    <cellStyle name="超链接" xfId="19888" builtinId="8" hidden="1"/>
    <cellStyle name="超链接" xfId="19890" builtinId="8" hidden="1"/>
    <cellStyle name="超链接" xfId="19892" builtinId="8" hidden="1"/>
    <cellStyle name="超链接" xfId="19894" builtinId="8" hidden="1"/>
    <cellStyle name="超链接" xfId="19896" builtinId="8" hidden="1"/>
    <cellStyle name="超链接" xfId="19898" builtinId="8" hidden="1"/>
    <cellStyle name="超链接" xfId="19900" builtinId="8" hidden="1"/>
    <cellStyle name="超链接" xfId="19902" builtinId="8" hidden="1"/>
    <cellStyle name="超链接" xfId="19904" builtinId="8" hidden="1"/>
    <cellStyle name="超链接" xfId="19906" builtinId="8" hidden="1"/>
    <cellStyle name="超链接" xfId="19908" builtinId="8" hidden="1"/>
    <cellStyle name="超链接" xfId="19910" builtinId="8" hidden="1"/>
    <cellStyle name="超链接" xfId="19912" builtinId="8" hidden="1"/>
    <cellStyle name="超链接" xfId="19914" builtinId="8" hidden="1"/>
    <cellStyle name="超链接" xfId="19916" builtinId="8" hidden="1"/>
    <cellStyle name="超链接" xfId="19918" builtinId="8" hidden="1"/>
    <cellStyle name="超链接" xfId="19920" builtinId="8" hidden="1"/>
    <cellStyle name="超链接" xfId="19922" builtinId="8" hidden="1"/>
    <cellStyle name="超链接" xfId="19924" builtinId="8" hidden="1"/>
    <cellStyle name="超链接" xfId="19926" builtinId="8" hidden="1"/>
    <cellStyle name="超链接" xfId="19928" builtinId="8" hidden="1"/>
    <cellStyle name="超链接" xfId="19930" builtinId="8" hidden="1"/>
    <cellStyle name="超链接" xfId="19932" builtinId="8" hidden="1"/>
    <cellStyle name="超链接" xfId="19934" builtinId="8" hidden="1"/>
    <cellStyle name="超链接" xfId="19936" builtinId="8" hidden="1"/>
    <cellStyle name="超链接" xfId="19938" builtinId="8" hidden="1"/>
    <cellStyle name="超链接" xfId="19940" builtinId="8" hidden="1"/>
    <cellStyle name="超链接" xfId="19942" builtinId="8" hidden="1"/>
    <cellStyle name="超链接" xfId="19944" builtinId="8" hidden="1"/>
    <cellStyle name="超链接" xfId="19946" builtinId="8" hidden="1"/>
    <cellStyle name="超链接" xfId="19948" builtinId="8" hidden="1"/>
    <cellStyle name="超链接" xfId="19950" builtinId="8" hidden="1"/>
    <cellStyle name="超链接" xfId="19952" builtinId="8" hidden="1"/>
    <cellStyle name="超链接" xfId="19954" builtinId="8" hidden="1"/>
    <cellStyle name="超链接" xfId="19956" builtinId="8" hidden="1"/>
    <cellStyle name="超链接" xfId="19958" builtinId="8" hidden="1"/>
    <cellStyle name="超链接" xfId="19960" builtinId="8" hidden="1"/>
    <cellStyle name="超链接" xfId="19962" builtinId="8" hidden="1"/>
    <cellStyle name="超链接" xfId="19964" builtinId="8" hidden="1"/>
    <cellStyle name="超链接" xfId="19966" builtinId="8" hidden="1"/>
    <cellStyle name="超链接" xfId="19968" builtinId="8" hidden="1"/>
    <cellStyle name="超链接" xfId="19970" builtinId="8" hidden="1"/>
    <cellStyle name="超链接" xfId="19972" builtinId="8" hidden="1"/>
    <cellStyle name="超链接" xfId="19974" builtinId="8" hidden="1"/>
    <cellStyle name="超链接" xfId="19976" builtinId="8" hidden="1"/>
    <cellStyle name="超链接" xfId="19978" builtinId="8" hidden="1"/>
    <cellStyle name="超链接" xfId="19980" builtinId="8" hidden="1"/>
    <cellStyle name="超链接" xfId="19982" builtinId="8" hidden="1"/>
    <cellStyle name="超链接" xfId="19984" builtinId="8" hidden="1"/>
    <cellStyle name="超链接" xfId="19986" builtinId="8" hidden="1"/>
    <cellStyle name="超链接" xfId="19988" builtinId="8" hidden="1"/>
    <cellStyle name="超链接" xfId="19990" builtinId="8" hidden="1"/>
    <cellStyle name="超链接" xfId="19992" builtinId="8" hidden="1"/>
    <cellStyle name="超链接" xfId="19994" builtinId="8" hidden="1"/>
    <cellStyle name="超链接" xfId="19996" builtinId="8" hidden="1"/>
    <cellStyle name="超链接" xfId="19998" builtinId="8" hidden="1"/>
    <cellStyle name="超链接" xfId="20000" builtinId="8" hidden="1"/>
    <cellStyle name="超链接" xfId="20002" builtinId="8" hidden="1"/>
    <cellStyle name="超链接" xfId="20004" builtinId="8" hidden="1"/>
    <cellStyle name="超链接" xfId="20006" builtinId="8" hidden="1"/>
    <cellStyle name="超链接" xfId="20008" builtinId="8" hidden="1"/>
    <cellStyle name="超链接" xfId="20010" builtinId="8" hidden="1"/>
    <cellStyle name="超链接" xfId="20012" builtinId="8" hidden="1"/>
    <cellStyle name="超链接" xfId="20014" builtinId="8" hidden="1"/>
    <cellStyle name="超链接" xfId="20016" builtinId="8" hidden="1"/>
    <cellStyle name="超链接" xfId="20018" builtinId="8" hidden="1"/>
    <cellStyle name="超链接" xfId="20020" builtinId="8" hidden="1"/>
    <cellStyle name="超链接" xfId="20022" builtinId="8" hidden="1"/>
    <cellStyle name="超链接" xfId="20024" builtinId="8" hidden="1"/>
    <cellStyle name="超链接" xfId="20026" builtinId="8" hidden="1"/>
    <cellStyle name="超链接" xfId="20028" builtinId="8" hidden="1"/>
    <cellStyle name="超链接" xfId="20030" builtinId="8" hidden="1"/>
    <cellStyle name="超链接" xfId="20032" builtinId="8" hidden="1"/>
    <cellStyle name="超链接" xfId="20034" builtinId="8" hidden="1"/>
    <cellStyle name="超链接" xfId="20036" builtinId="8" hidden="1"/>
    <cellStyle name="超链接" xfId="20038" builtinId="8" hidden="1"/>
    <cellStyle name="超链接" xfId="20040" builtinId="8" hidden="1"/>
    <cellStyle name="超链接" xfId="20042" builtinId="8" hidden="1"/>
    <cellStyle name="超链接" xfId="20044" builtinId="8" hidden="1"/>
    <cellStyle name="超链接" xfId="20046" builtinId="8" hidden="1"/>
    <cellStyle name="超链接" xfId="20048" builtinId="8" hidden="1"/>
    <cellStyle name="超链接" xfId="20050" builtinId="8" hidden="1"/>
    <cellStyle name="超链接" xfId="20052" builtinId="8" hidden="1"/>
    <cellStyle name="超链接" xfId="20054" builtinId="8" hidden="1"/>
    <cellStyle name="超链接" xfId="20056" builtinId="8" hidden="1"/>
    <cellStyle name="超链接" xfId="20058" builtinId="8" hidden="1"/>
    <cellStyle name="超链接" xfId="20060" builtinId="8" hidden="1"/>
    <cellStyle name="超链接" xfId="20062" builtinId="8" hidden="1"/>
    <cellStyle name="超链接" xfId="20064" builtinId="8" hidden="1"/>
    <cellStyle name="超链接" xfId="20066" builtinId="8" hidden="1"/>
    <cellStyle name="超链接" xfId="20068" builtinId="8" hidden="1"/>
    <cellStyle name="超链接" xfId="20070" builtinId="8" hidden="1"/>
    <cellStyle name="超链接" xfId="20072" builtinId="8" hidden="1"/>
    <cellStyle name="超链接" xfId="20074" builtinId="8" hidden="1"/>
    <cellStyle name="超链接" xfId="20076" builtinId="8" hidden="1"/>
    <cellStyle name="超链接" xfId="20078" builtinId="8" hidden="1"/>
    <cellStyle name="超链接" xfId="20080" builtinId="8" hidden="1"/>
    <cellStyle name="超链接" xfId="20082" builtinId="8" hidden="1"/>
    <cellStyle name="超链接" xfId="20084" builtinId="8" hidden="1"/>
    <cellStyle name="超链接" xfId="20086" builtinId="8" hidden="1"/>
    <cellStyle name="超链接" xfId="20088" builtinId="8" hidden="1"/>
    <cellStyle name="超链接" xfId="20090" builtinId="8" hidden="1"/>
    <cellStyle name="超链接" xfId="20092" builtinId="8" hidden="1"/>
    <cellStyle name="超链接" xfId="20094" builtinId="8" hidden="1"/>
    <cellStyle name="超链接" xfId="20096" builtinId="8" hidden="1"/>
    <cellStyle name="超链接" xfId="20098" builtinId="8" hidden="1"/>
    <cellStyle name="超链接" xfId="20100" builtinId="8" hidden="1"/>
    <cellStyle name="超链接" xfId="20102" builtinId="8" hidden="1"/>
    <cellStyle name="超链接" xfId="20104" builtinId="8" hidden="1"/>
    <cellStyle name="超链接" xfId="20106" builtinId="8" hidden="1"/>
    <cellStyle name="超链接" xfId="20108" builtinId="8" hidden="1"/>
    <cellStyle name="超链接" xfId="20110" builtinId="8" hidden="1"/>
    <cellStyle name="超链接" xfId="20112" builtinId="8" hidden="1"/>
    <cellStyle name="超链接" xfId="20114" builtinId="8" hidden="1"/>
    <cellStyle name="超链接" xfId="20116" builtinId="8" hidden="1"/>
    <cellStyle name="超链接" xfId="20118" builtinId="8" hidden="1"/>
    <cellStyle name="超链接" xfId="20120" builtinId="8" hidden="1"/>
    <cellStyle name="超链接" xfId="20122" builtinId="8" hidden="1"/>
    <cellStyle name="超链接" xfId="20124" builtinId="8" hidden="1"/>
    <cellStyle name="超链接" xfId="20126" builtinId="8" hidden="1"/>
    <cellStyle name="超链接" xfId="20128" builtinId="8" hidden="1"/>
    <cellStyle name="超链接" xfId="20130" builtinId="8" hidden="1"/>
    <cellStyle name="超链接" xfId="20132" builtinId="8" hidden="1"/>
    <cellStyle name="超链接" xfId="20134" builtinId="8" hidden="1"/>
    <cellStyle name="超链接" xfId="20136" builtinId="8" hidden="1"/>
    <cellStyle name="超链接" xfId="20138" builtinId="8" hidden="1"/>
    <cellStyle name="超链接" xfId="20140" builtinId="8" hidden="1"/>
    <cellStyle name="超链接" xfId="20142" builtinId="8" hidden="1"/>
    <cellStyle name="超链接" xfId="20144" builtinId="8" hidden="1"/>
    <cellStyle name="超链接" xfId="20146" builtinId="8" hidden="1"/>
    <cellStyle name="超链接" xfId="20148" builtinId="8" hidden="1"/>
    <cellStyle name="超链接" xfId="20150" builtinId="8" hidden="1"/>
    <cellStyle name="超链接" xfId="20152" builtinId="8" hidden="1"/>
    <cellStyle name="超链接" xfId="20154" builtinId="8" hidden="1"/>
    <cellStyle name="超链接" xfId="20156" builtinId="8" hidden="1"/>
    <cellStyle name="超链接" xfId="20158" builtinId="8" hidden="1"/>
    <cellStyle name="超链接" xfId="20160" builtinId="8" hidden="1"/>
    <cellStyle name="超链接" xfId="20162" builtinId="8" hidden="1"/>
    <cellStyle name="超链接" xfId="20164" builtinId="8" hidden="1"/>
    <cellStyle name="超链接" xfId="20166" builtinId="8" hidden="1"/>
    <cellStyle name="超链接" xfId="20168" builtinId="8" hidden="1"/>
    <cellStyle name="超链接" xfId="20170" builtinId="8" hidden="1"/>
    <cellStyle name="超链接" xfId="20172" builtinId="8" hidden="1"/>
    <cellStyle name="超链接" xfId="20174" builtinId="8" hidden="1"/>
    <cellStyle name="超链接" xfId="20176" builtinId="8" hidden="1"/>
    <cellStyle name="超链接" xfId="20178" builtinId="8" hidden="1"/>
    <cellStyle name="超链接" xfId="20180" builtinId="8" hidden="1"/>
    <cellStyle name="超链接" xfId="20182" builtinId="8" hidden="1"/>
    <cellStyle name="超链接" xfId="20184" builtinId="8" hidden="1"/>
    <cellStyle name="超链接" xfId="20186" builtinId="8" hidden="1"/>
    <cellStyle name="超链接" xfId="20188" builtinId="8" hidden="1"/>
    <cellStyle name="超链接" xfId="20190" builtinId="8" hidden="1"/>
    <cellStyle name="超链接" xfId="20192" builtinId="8" hidden="1"/>
    <cellStyle name="超链接" xfId="20194" builtinId="8" hidden="1"/>
    <cellStyle name="超链接" xfId="20196" builtinId="8" hidden="1"/>
    <cellStyle name="超链接" xfId="20198" builtinId="8" hidden="1"/>
    <cellStyle name="超链接" xfId="20200" builtinId="8" hidden="1"/>
    <cellStyle name="超链接" xfId="20202" builtinId="8" hidden="1"/>
    <cellStyle name="超链接" xfId="20204" builtinId="8" hidden="1"/>
    <cellStyle name="超链接" xfId="20206" builtinId="8" hidden="1"/>
    <cellStyle name="超链接" xfId="20208" builtinId="8" hidden="1"/>
    <cellStyle name="超链接" xfId="20210" builtinId="8" hidden="1"/>
    <cellStyle name="超链接" xfId="20212" builtinId="8" hidden="1"/>
    <cellStyle name="超链接" xfId="20214" builtinId="8" hidden="1"/>
    <cellStyle name="超链接" xfId="20216" builtinId="8" hidden="1"/>
    <cellStyle name="超链接" xfId="20218" builtinId="8" hidden="1"/>
    <cellStyle name="超链接" xfId="20220" builtinId="8" hidden="1"/>
    <cellStyle name="超链接" xfId="20222" builtinId="8" hidden="1"/>
    <cellStyle name="超链接" xfId="20224" builtinId="8" hidden="1"/>
    <cellStyle name="超链接" xfId="20226" builtinId="8" hidden="1"/>
    <cellStyle name="超链接" xfId="20228" builtinId="8" hidden="1"/>
    <cellStyle name="超链接" xfId="20230" builtinId="8" hidden="1"/>
    <cellStyle name="超链接" xfId="20232" builtinId="8" hidden="1"/>
    <cellStyle name="超链接" xfId="20234" builtinId="8" hidden="1"/>
    <cellStyle name="超链接" xfId="20236" builtinId="8" hidden="1"/>
    <cellStyle name="超链接" xfId="20238" builtinId="8" hidden="1"/>
    <cellStyle name="超链接" xfId="20240" builtinId="8" hidden="1"/>
    <cellStyle name="超链接" xfId="20242" builtinId="8" hidden="1"/>
    <cellStyle name="超链接" xfId="20244" builtinId="8" hidden="1"/>
    <cellStyle name="超链接" xfId="20246" builtinId="8" hidden="1"/>
    <cellStyle name="超链接" xfId="20248" builtinId="8" hidden="1"/>
    <cellStyle name="超链接" xfId="20250" builtinId="8" hidden="1"/>
    <cellStyle name="超链接" xfId="20252" builtinId="8" hidden="1"/>
    <cellStyle name="超链接" xfId="20254" builtinId="8" hidden="1"/>
    <cellStyle name="超链接" xfId="20256" builtinId="8" hidden="1"/>
    <cellStyle name="超链接" xfId="20258" builtinId="8" hidden="1"/>
    <cellStyle name="超链接" xfId="20260" builtinId="8" hidden="1"/>
    <cellStyle name="超链接" xfId="20262" builtinId="8" hidden="1"/>
    <cellStyle name="超链接" xfId="20264" builtinId="8" hidden="1"/>
    <cellStyle name="超链接" xfId="20266" builtinId="8" hidden="1"/>
    <cellStyle name="超链接" xfId="20268" builtinId="8" hidden="1"/>
    <cellStyle name="超链接" xfId="20270" builtinId="8" hidden="1"/>
    <cellStyle name="超链接" xfId="20272" builtinId="8" hidden="1"/>
    <cellStyle name="超链接" xfId="20274" builtinId="8" hidden="1"/>
    <cellStyle name="超链接" xfId="20276" builtinId="8" hidden="1"/>
    <cellStyle name="超链接" xfId="20278" builtinId="8" hidden="1"/>
    <cellStyle name="超链接" xfId="20280" builtinId="8" hidden="1"/>
    <cellStyle name="超链接" xfId="20282" builtinId="8" hidden="1"/>
    <cellStyle name="超链接" xfId="20284" builtinId="8" hidden="1"/>
    <cellStyle name="超链接" xfId="20286" builtinId="8" hidden="1"/>
    <cellStyle name="超链接" xfId="20288" builtinId="8" hidden="1"/>
    <cellStyle name="超链接" xfId="20290" builtinId="8" hidden="1"/>
    <cellStyle name="超链接" xfId="20292" builtinId="8" hidden="1"/>
    <cellStyle name="超链接" xfId="20294" builtinId="8" hidden="1"/>
    <cellStyle name="超链接" xfId="20296" builtinId="8" hidden="1"/>
    <cellStyle name="超链接" xfId="20298" builtinId="8" hidden="1"/>
    <cellStyle name="超链接" xfId="20300" builtinId="8" hidden="1"/>
    <cellStyle name="超链接" xfId="20302" builtinId="8" hidden="1"/>
    <cellStyle name="超链接" xfId="20304" builtinId="8" hidden="1"/>
    <cellStyle name="超链接" xfId="20306" builtinId="8" hidden="1"/>
    <cellStyle name="超链接" xfId="20308" builtinId="8" hidden="1"/>
    <cellStyle name="超链接" xfId="20310" builtinId="8" hidden="1"/>
    <cellStyle name="超链接" xfId="20312" builtinId="8" hidden="1"/>
    <cellStyle name="超链接" xfId="20314" builtinId="8" hidden="1"/>
    <cellStyle name="超链接" xfId="20316" builtinId="8" hidden="1"/>
    <cellStyle name="超链接" xfId="20318" builtinId="8" hidden="1"/>
    <cellStyle name="超链接" xfId="20320" builtinId="8" hidden="1"/>
    <cellStyle name="超链接" xfId="20322" builtinId="8" hidden="1"/>
    <cellStyle name="超链接" xfId="20324" builtinId="8" hidden="1"/>
    <cellStyle name="超链接" xfId="20326" builtinId="8" hidden="1"/>
    <cellStyle name="超链接" xfId="20328" builtinId="8" hidden="1"/>
    <cellStyle name="超链接" xfId="20330" builtinId="8" hidden="1"/>
    <cellStyle name="超链接" xfId="20332" builtinId="8" hidden="1"/>
    <cellStyle name="超链接" xfId="20334" builtinId="8" hidden="1"/>
    <cellStyle name="超链接" xfId="20336" builtinId="8" hidden="1"/>
    <cellStyle name="超链接" xfId="20338" builtinId="8" hidden="1"/>
    <cellStyle name="超链接" xfId="20340" builtinId="8" hidden="1"/>
    <cellStyle name="超链接" xfId="20342" builtinId="8" hidden="1"/>
    <cellStyle name="超链接" xfId="20344" builtinId="8" hidden="1"/>
    <cellStyle name="超链接" xfId="20346" builtinId="8" hidden="1"/>
    <cellStyle name="超链接" xfId="20348" builtinId="8" hidden="1"/>
    <cellStyle name="超链接" xfId="20350" builtinId="8" hidden="1"/>
    <cellStyle name="超链接" xfId="20352" builtinId="8" hidden="1"/>
    <cellStyle name="超链接" xfId="20354" builtinId="8" hidden="1"/>
    <cellStyle name="超链接" xfId="20356" builtinId="8" hidden="1"/>
    <cellStyle name="超链接" xfId="20358" builtinId="8" hidden="1"/>
    <cellStyle name="超链接" xfId="20360" builtinId="8" hidden="1"/>
    <cellStyle name="超链接" xfId="20362" builtinId="8" hidden="1"/>
    <cellStyle name="超链接" xfId="20364" builtinId="8" hidden="1"/>
    <cellStyle name="超链接" xfId="20366" builtinId="8" hidden="1"/>
    <cellStyle name="超链接" xfId="20368" builtinId="8" hidden="1"/>
    <cellStyle name="超链接" xfId="20370" builtinId="8" hidden="1"/>
    <cellStyle name="超链接" xfId="20372" builtinId="8" hidden="1"/>
    <cellStyle name="超链接" xfId="20374" builtinId="8" hidden="1"/>
    <cellStyle name="超链接" xfId="20376" builtinId="8" hidden="1"/>
    <cellStyle name="超链接" xfId="20378" builtinId="8" hidden="1"/>
    <cellStyle name="超链接" xfId="20380" builtinId="8" hidden="1"/>
    <cellStyle name="超链接" xfId="20382" builtinId="8" hidden="1"/>
    <cellStyle name="超链接" xfId="20384" builtinId="8" hidden="1"/>
    <cellStyle name="超链接" xfId="20386" builtinId="8" hidden="1"/>
    <cellStyle name="超链接" xfId="20388" builtinId="8" hidden="1"/>
    <cellStyle name="超链接" xfId="20390" builtinId="8" hidden="1"/>
    <cellStyle name="超链接" xfId="20392" builtinId="8" hidden="1"/>
    <cellStyle name="超链接" xfId="20394" builtinId="8" hidden="1"/>
    <cellStyle name="超链接" xfId="20396" builtinId="8" hidden="1"/>
    <cellStyle name="超链接" xfId="20398" builtinId="8" hidden="1"/>
    <cellStyle name="超链接" xfId="20400" builtinId="8" hidden="1"/>
    <cellStyle name="超链接" xfId="20402" builtinId="8" hidden="1"/>
    <cellStyle name="超链接" xfId="20404" builtinId="8" hidden="1"/>
    <cellStyle name="超链接" xfId="20406" builtinId="8" hidden="1"/>
    <cellStyle name="超链接" xfId="20408" builtinId="8" hidden="1"/>
    <cellStyle name="超链接" xfId="20410" builtinId="8" hidden="1"/>
    <cellStyle name="超链接" xfId="20412" builtinId="8" hidden="1"/>
    <cellStyle name="超链接" xfId="20414" builtinId="8" hidden="1"/>
    <cellStyle name="超链接" xfId="20416" builtinId="8" hidden="1"/>
    <cellStyle name="超链接" xfId="20418" builtinId="8" hidden="1"/>
    <cellStyle name="超链接" xfId="20420" builtinId="8" hidden="1"/>
    <cellStyle name="超链接" xfId="20422" builtinId="8" hidden="1"/>
    <cellStyle name="超链接" xfId="20424" builtinId="8" hidden="1"/>
    <cellStyle name="超链接" xfId="20426" builtinId="8" hidden="1"/>
    <cellStyle name="超链接" xfId="20428" builtinId="8" hidden="1"/>
    <cellStyle name="超链接" xfId="20430" builtinId="8" hidden="1"/>
    <cellStyle name="超链接" xfId="20432" builtinId="8" hidden="1"/>
    <cellStyle name="超链接" xfId="20434" builtinId="8" hidden="1"/>
    <cellStyle name="超链接" xfId="20436" builtinId="8" hidden="1"/>
    <cellStyle name="超链接" xfId="20438" builtinId="8" hidden="1"/>
    <cellStyle name="超链接" xfId="20440" builtinId="8" hidden="1"/>
    <cellStyle name="超链接" xfId="20442" builtinId="8" hidden="1"/>
    <cellStyle name="超链接" xfId="20444" builtinId="8" hidden="1"/>
    <cellStyle name="超链接" xfId="20446" builtinId="8" hidden="1"/>
    <cellStyle name="超链接" xfId="20448" builtinId="8" hidden="1"/>
    <cellStyle name="超链接" xfId="20450" builtinId="8" hidden="1"/>
    <cellStyle name="超链接" xfId="20452" builtinId="8" hidden="1"/>
    <cellStyle name="超链接" xfId="20454" builtinId="8" hidden="1"/>
    <cellStyle name="超链接" xfId="20456" builtinId="8" hidden="1"/>
    <cellStyle name="超链接" xfId="20458" builtinId="8" hidden="1"/>
    <cellStyle name="超链接" xfId="20460" builtinId="8" hidden="1"/>
    <cellStyle name="超链接" xfId="20462" builtinId="8" hidden="1"/>
    <cellStyle name="超链接" xfId="20464" builtinId="8" hidden="1"/>
    <cellStyle name="超链接" xfId="20466" builtinId="8" hidden="1"/>
    <cellStyle name="超链接" xfId="20468" builtinId="8" hidden="1"/>
    <cellStyle name="超链接" xfId="20470" builtinId="8" hidden="1"/>
    <cellStyle name="超链接" xfId="20472" builtinId="8" hidden="1"/>
    <cellStyle name="超链接" xfId="20474" builtinId="8" hidden="1"/>
    <cellStyle name="超链接" xfId="20476" builtinId="8" hidden="1"/>
    <cellStyle name="超链接" xfId="20478" builtinId="8" hidden="1"/>
    <cellStyle name="超链接" xfId="20480" builtinId="8" hidden="1"/>
    <cellStyle name="超链接" xfId="20482" builtinId="8" hidden="1"/>
    <cellStyle name="超链接" xfId="20484" builtinId="8" hidden="1"/>
    <cellStyle name="超链接" xfId="20486" builtinId="8" hidden="1"/>
    <cellStyle name="超链接" xfId="20488" builtinId="8" hidden="1"/>
    <cellStyle name="超链接" xfId="20490" builtinId="8" hidden="1"/>
    <cellStyle name="超链接" xfId="20492" builtinId="8" hidden="1"/>
    <cellStyle name="超链接" xfId="20494" builtinId="8" hidden="1"/>
    <cellStyle name="超链接" xfId="20496" builtinId="8" hidden="1"/>
    <cellStyle name="超链接" xfId="20498" builtinId="8" hidden="1"/>
    <cellStyle name="超链接" xfId="20500" builtinId="8" hidden="1"/>
    <cellStyle name="超链接" xfId="20502" builtinId="8" hidden="1"/>
    <cellStyle name="超链接" xfId="20504" builtinId="8" hidden="1"/>
    <cellStyle name="超链接" xfId="20506" builtinId="8" hidden="1"/>
    <cellStyle name="超链接" xfId="20508" builtinId="8" hidden="1"/>
    <cellStyle name="超链接" xfId="20510" builtinId="8" hidden="1"/>
    <cellStyle name="超链接" xfId="20512" builtinId="8" hidden="1"/>
    <cellStyle name="超链接" xfId="20514" builtinId="8" hidden="1"/>
    <cellStyle name="超链接" xfId="20516" builtinId="8" hidden="1"/>
    <cellStyle name="超链接" xfId="20518" builtinId="8" hidden="1"/>
    <cellStyle name="超链接" xfId="20520" builtinId="8" hidden="1"/>
    <cellStyle name="超链接" xfId="20522" builtinId="8" hidden="1"/>
    <cellStyle name="超链接" xfId="20524" builtinId="8" hidden="1"/>
    <cellStyle name="超链接" xfId="20526" builtinId="8" hidden="1"/>
    <cellStyle name="超链接" xfId="20528" builtinId="8" hidden="1"/>
    <cellStyle name="超链接" xfId="20530" builtinId="8" hidden="1"/>
    <cellStyle name="超链接" xfId="20532" builtinId="8" hidden="1"/>
    <cellStyle name="超链接" xfId="20534" builtinId="8" hidden="1"/>
    <cellStyle name="超链接" xfId="20536" builtinId="8" hidden="1"/>
    <cellStyle name="超链接" xfId="20538" builtinId="8" hidden="1"/>
    <cellStyle name="超链接" xfId="20540" builtinId="8" hidden="1"/>
    <cellStyle name="超链接" xfId="20542" builtinId="8" hidden="1"/>
    <cellStyle name="超链接" xfId="20544" builtinId="8" hidden="1"/>
    <cellStyle name="超链接" xfId="20546" builtinId="8" hidden="1"/>
    <cellStyle name="超链接" xfId="20548" builtinId="8" hidden="1"/>
    <cellStyle name="超链接" xfId="20550" builtinId="8" hidden="1"/>
    <cellStyle name="超链接" xfId="20552" builtinId="8" hidden="1"/>
    <cellStyle name="超链接" xfId="20554" builtinId="8" hidden="1"/>
    <cellStyle name="超链接" xfId="20556" builtinId="8" hidden="1"/>
    <cellStyle name="超链接" xfId="20558" builtinId="8" hidden="1"/>
    <cellStyle name="超链接" xfId="20560" builtinId="8" hidden="1"/>
    <cellStyle name="超链接" xfId="20562" builtinId="8" hidden="1"/>
    <cellStyle name="超链接" xfId="20564" builtinId="8" hidden="1"/>
    <cellStyle name="超链接" xfId="20566" builtinId="8" hidden="1"/>
    <cellStyle name="超链接" xfId="20568" builtinId="8" hidden="1"/>
    <cellStyle name="超链接" xfId="20570" builtinId="8" hidden="1"/>
    <cellStyle name="超链接" xfId="20572" builtinId="8" hidden="1"/>
    <cellStyle name="超链接" xfId="20574" builtinId="8" hidden="1"/>
    <cellStyle name="超链接" xfId="20576" builtinId="8" hidden="1"/>
    <cellStyle name="超链接" xfId="20578" builtinId="8" hidden="1"/>
    <cellStyle name="超链接" xfId="20580" builtinId="8" hidden="1"/>
    <cellStyle name="超链接" xfId="20582" builtinId="8" hidden="1"/>
    <cellStyle name="超链接" xfId="20584" builtinId="8" hidden="1"/>
    <cellStyle name="超链接" xfId="20586" builtinId="8" hidden="1"/>
    <cellStyle name="超链接" xfId="20588" builtinId="8" hidden="1"/>
    <cellStyle name="超链接" xfId="20590" builtinId="8" hidden="1"/>
    <cellStyle name="超链接" xfId="20592" builtinId="8" hidden="1"/>
    <cellStyle name="超链接" xfId="20594" builtinId="8" hidden="1"/>
    <cellStyle name="超链接" xfId="20596" builtinId="8" hidden="1"/>
    <cellStyle name="超链接" xfId="20598" builtinId="8" hidden="1"/>
    <cellStyle name="超链接" xfId="20600" builtinId="8" hidden="1"/>
    <cellStyle name="超链接" xfId="20602" builtinId="8" hidden="1"/>
    <cellStyle name="超链接" xfId="20604" builtinId="8" hidden="1"/>
    <cellStyle name="超链接" xfId="20606" builtinId="8" hidden="1"/>
    <cellStyle name="超链接" xfId="20608" builtinId="8" hidden="1"/>
    <cellStyle name="超链接" xfId="20610" builtinId="8" hidden="1"/>
    <cellStyle name="超链接" xfId="20612" builtinId="8" hidden="1"/>
    <cellStyle name="超链接" xfId="20614" builtinId="8" hidden="1"/>
    <cellStyle name="超链接" xfId="20616" builtinId="8" hidden="1"/>
    <cellStyle name="超链接" xfId="20618" builtinId="8" hidden="1"/>
    <cellStyle name="超链接" xfId="20620" builtinId="8" hidden="1"/>
    <cellStyle name="超链接" xfId="20622" builtinId="8" hidden="1"/>
    <cellStyle name="超链接" xfId="20624" builtinId="8" hidden="1"/>
    <cellStyle name="超链接" xfId="20626" builtinId="8" hidden="1"/>
    <cellStyle name="超链接" xfId="20628" builtinId="8" hidden="1"/>
    <cellStyle name="超链接" xfId="20630" builtinId="8" hidden="1"/>
    <cellStyle name="超链接" xfId="20632" builtinId="8" hidden="1"/>
    <cellStyle name="超链接" xfId="20634" builtinId="8" hidden="1"/>
    <cellStyle name="超链接" xfId="20636" builtinId="8" hidden="1"/>
    <cellStyle name="超链接" xfId="20638" builtinId="8" hidden="1"/>
    <cellStyle name="超链接" xfId="20640" builtinId="8" hidden="1"/>
    <cellStyle name="超链接" xfId="20642" builtinId="8" hidden="1"/>
    <cellStyle name="超链接" xfId="20644" builtinId="8" hidden="1"/>
    <cellStyle name="超链接" xfId="20646" builtinId="8" hidden="1"/>
    <cellStyle name="超链接" xfId="20648" builtinId="8" hidden="1"/>
    <cellStyle name="超链接" xfId="20650" builtinId="8" hidden="1"/>
    <cellStyle name="超链接" xfId="20652" builtinId="8" hidden="1"/>
    <cellStyle name="超链接" xfId="20654" builtinId="8" hidden="1"/>
    <cellStyle name="超链接" xfId="20656" builtinId="8" hidden="1"/>
    <cellStyle name="超链接" xfId="20658" builtinId="8" hidden="1"/>
    <cellStyle name="超链接" xfId="20660" builtinId="8" hidden="1"/>
    <cellStyle name="超链接" xfId="20662" builtinId="8" hidden="1"/>
    <cellStyle name="超链接" xfId="20664" builtinId="8" hidden="1"/>
    <cellStyle name="超链接" xfId="20666" builtinId="8" hidden="1"/>
    <cellStyle name="超链接" xfId="20668" builtinId="8" hidden="1"/>
    <cellStyle name="超链接" xfId="20670" builtinId="8" hidden="1"/>
    <cellStyle name="超链接" xfId="20672" builtinId="8" hidden="1"/>
    <cellStyle name="超链接" xfId="20674" builtinId="8" hidden="1"/>
    <cellStyle name="超链接" xfId="20676" builtinId="8" hidden="1"/>
    <cellStyle name="超链接" xfId="20678" builtinId="8" hidden="1"/>
    <cellStyle name="超链接" xfId="20680" builtinId="8" hidden="1"/>
    <cellStyle name="超链接" xfId="20682" builtinId="8" hidden="1"/>
    <cellStyle name="超链接" xfId="20684" builtinId="8" hidden="1"/>
    <cellStyle name="超链接" xfId="20686" builtinId="8" hidden="1"/>
    <cellStyle name="超链接" xfId="20688" builtinId="8" hidden="1"/>
    <cellStyle name="超链接" xfId="20690" builtinId="8" hidden="1"/>
    <cellStyle name="超链接" xfId="20692" builtinId="8" hidden="1"/>
    <cellStyle name="超链接" xfId="20694" builtinId="8" hidden="1"/>
    <cellStyle name="超链接" xfId="20696" builtinId="8" hidden="1"/>
    <cellStyle name="超链接" xfId="20698" builtinId="8" hidden="1"/>
    <cellStyle name="超链接" xfId="20700" builtinId="8" hidden="1"/>
    <cellStyle name="超链接" xfId="20702" builtinId="8" hidden="1"/>
    <cellStyle name="超链接" xfId="20704" builtinId="8" hidden="1"/>
    <cellStyle name="超链接" xfId="20706" builtinId="8" hidden="1"/>
    <cellStyle name="超链接" xfId="20708" builtinId="8" hidden="1"/>
    <cellStyle name="超链接" xfId="20710" builtinId="8" hidden="1"/>
    <cellStyle name="超链接" xfId="20712" builtinId="8" hidden="1"/>
    <cellStyle name="超链接" xfId="20714" builtinId="8" hidden="1"/>
    <cellStyle name="超链接" xfId="20716" builtinId="8" hidden="1"/>
    <cellStyle name="超链接" xfId="20718" builtinId="8" hidden="1"/>
    <cellStyle name="超链接" xfId="20720" builtinId="8" hidden="1"/>
    <cellStyle name="超链接" xfId="20722" builtinId="8" hidden="1"/>
    <cellStyle name="超链接" xfId="20724" builtinId="8" hidden="1"/>
    <cellStyle name="超链接" xfId="20726" builtinId="8" hidden="1"/>
    <cellStyle name="超链接" xfId="20728" builtinId="8" hidden="1"/>
    <cellStyle name="超链接" xfId="20730" builtinId="8" hidden="1"/>
    <cellStyle name="超链接" xfId="20732" builtinId="8" hidden="1"/>
    <cellStyle name="超链接" xfId="20734" builtinId="8" hidden="1"/>
    <cellStyle name="超链接" xfId="20736" builtinId="8" hidden="1"/>
    <cellStyle name="超链接" xfId="20738" builtinId="8" hidden="1"/>
    <cellStyle name="超链接" xfId="20740" builtinId="8" hidden="1"/>
    <cellStyle name="超链接" xfId="20742" builtinId="8" hidden="1"/>
    <cellStyle name="超链接" xfId="20744" builtinId="8" hidden="1"/>
    <cellStyle name="超链接" xfId="20746" builtinId="8" hidden="1"/>
    <cellStyle name="超链接" xfId="20748" builtinId="8" hidden="1"/>
    <cellStyle name="超链接" xfId="20750" builtinId="8" hidden="1"/>
    <cellStyle name="超链接" xfId="20752" builtinId="8" hidden="1"/>
    <cellStyle name="超链接" xfId="20754" builtinId="8" hidden="1"/>
    <cellStyle name="超链接" xfId="20756" builtinId="8" hidden="1"/>
    <cellStyle name="超链接" xfId="20758" builtinId="8" hidden="1"/>
    <cellStyle name="超链接" xfId="20760" builtinId="8" hidden="1"/>
    <cellStyle name="超链接" xfId="20762" builtinId="8" hidden="1"/>
    <cellStyle name="超链接" xfId="20764" builtinId="8" hidden="1"/>
    <cellStyle name="超链接" xfId="20766" builtinId="8" hidden="1"/>
    <cellStyle name="超链接" xfId="20768" builtinId="8" hidden="1"/>
    <cellStyle name="超链接" xfId="20770" builtinId="8" hidden="1"/>
    <cellStyle name="超链接" xfId="20772" builtinId="8" hidden="1"/>
    <cellStyle name="超链接" xfId="20774" builtinId="8" hidden="1"/>
    <cellStyle name="超链接" xfId="20776" builtinId="8" hidden="1"/>
    <cellStyle name="超链接" xfId="20778" builtinId="8" hidden="1"/>
    <cellStyle name="超链接" xfId="20780" builtinId="8" hidden="1"/>
    <cellStyle name="超链接" xfId="20782" builtinId="8" hidden="1"/>
    <cellStyle name="超链接" xfId="20784" builtinId="8" hidden="1"/>
    <cellStyle name="超链接" xfId="20786" builtinId="8" hidden="1"/>
    <cellStyle name="超链接" xfId="20788" builtinId="8" hidden="1"/>
    <cellStyle name="超链接" xfId="20790" builtinId="8" hidden="1"/>
    <cellStyle name="超链接" xfId="20792" builtinId="8" hidden="1"/>
    <cellStyle name="超链接" xfId="20794" builtinId="8" hidden="1"/>
    <cellStyle name="超链接" xfId="20796" builtinId="8" hidden="1"/>
    <cellStyle name="超链接" xfId="20798" builtinId="8" hidden="1"/>
    <cellStyle name="超链接" xfId="20800" builtinId="8" hidden="1"/>
    <cellStyle name="超链接" xfId="20802" builtinId="8" hidden="1"/>
    <cellStyle name="超链接" xfId="20804" builtinId="8" hidden="1"/>
    <cellStyle name="超链接" xfId="20806" builtinId="8" hidden="1"/>
    <cellStyle name="超链接" xfId="20808" builtinId="8" hidden="1"/>
    <cellStyle name="超链接" xfId="20810" builtinId="8" hidden="1"/>
    <cellStyle name="超链接" xfId="20812" builtinId="8" hidden="1"/>
    <cellStyle name="超链接" xfId="20814" builtinId="8" hidden="1"/>
    <cellStyle name="超链接" xfId="20816" builtinId="8" hidden="1"/>
    <cellStyle name="超链接" xfId="20818" builtinId="8" hidden="1"/>
    <cellStyle name="超链接" xfId="20820" builtinId="8" hidden="1"/>
    <cellStyle name="超链接" xfId="20822" builtinId="8" hidden="1"/>
    <cellStyle name="超链接" xfId="20824" builtinId="8" hidden="1"/>
    <cellStyle name="超链接" xfId="20826" builtinId="8" hidden="1"/>
    <cellStyle name="超链接" xfId="20828" builtinId="8" hidden="1"/>
    <cellStyle name="超链接" xfId="20830" builtinId="8" hidden="1"/>
    <cellStyle name="超链接" xfId="20832" builtinId="8" hidden="1"/>
    <cellStyle name="超链接" xfId="20834" builtinId="8" hidden="1"/>
    <cellStyle name="超链接" xfId="20836" builtinId="8" hidden="1"/>
    <cellStyle name="超链接" xfId="20838" builtinId="8" hidden="1"/>
    <cellStyle name="超链接" xfId="20840" builtinId="8" hidden="1"/>
    <cellStyle name="超链接" xfId="20842" builtinId="8" hidden="1"/>
    <cellStyle name="超链接" xfId="20844" builtinId="8" hidden="1"/>
    <cellStyle name="超链接" xfId="20846" builtinId="8" hidden="1"/>
    <cellStyle name="超链接" xfId="20848" builtinId="8" hidden="1"/>
    <cellStyle name="超链接" xfId="20850" builtinId="8" hidden="1"/>
    <cellStyle name="超链接" xfId="20852" builtinId="8" hidden="1"/>
    <cellStyle name="超链接" xfId="20854" builtinId="8" hidden="1"/>
    <cellStyle name="超链接" xfId="20856" builtinId="8" hidden="1"/>
    <cellStyle name="超链接" xfId="20858" builtinId="8" hidden="1"/>
    <cellStyle name="超链接" xfId="20860" builtinId="8" hidden="1"/>
    <cellStyle name="超链接" xfId="20862" builtinId="8" hidden="1"/>
    <cellStyle name="超链接" xfId="20864" builtinId="8" hidden="1"/>
    <cellStyle name="超链接" xfId="20866" builtinId="8" hidden="1"/>
    <cellStyle name="超链接" xfId="20868" builtinId="8" hidden="1"/>
    <cellStyle name="超链接" xfId="20870" builtinId="8" hidden="1"/>
    <cellStyle name="超链接" xfId="20872" builtinId="8" hidden="1"/>
    <cellStyle name="超链接" xfId="20874" builtinId="8" hidden="1"/>
    <cellStyle name="超链接" xfId="20876" builtinId="8" hidden="1"/>
    <cellStyle name="超链接" xfId="20878" builtinId="8" hidden="1"/>
    <cellStyle name="超链接" xfId="20880" builtinId="8" hidden="1"/>
    <cellStyle name="超链接" xfId="20882" builtinId="8" hidden="1"/>
    <cellStyle name="超链接" xfId="20884" builtinId="8" hidden="1"/>
    <cellStyle name="超链接" xfId="20886" builtinId="8" hidden="1"/>
    <cellStyle name="超链接" xfId="20888" builtinId="8" hidden="1"/>
    <cellStyle name="超链接" xfId="20890" builtinId="8" hidden="1"/>
    <cellStyle name="超链接" xfId="20892" builtinId="8" hidden="1"/>
    <cellStyle name="超链接" xfId="20894" builtinId="8" hidden="1"/>
    <cellStyle name="超链接" xfId="20896" builtinId="8" hidden="1"/>
    <cellStyle name="超链接" xfId="20898" builtinId="8" hidden="1"/>
    <cellStyle name="超链接" xfId="20900" builtinId="8" hidden="1"/>
    <cellStyle name="超链接" xfId="20902" builtinId="8" hidden="1"/>
    <cellStyle name="超链接" xfId="20904" builtinId="8" hidden="1"/>
    <cellStyle name="超链接" xfId="20906" builtinId="8" hidden="1"/>
    <cellStyle name="超链接" xfId="20908" builtinId="8" hidden="1"/>
    <cellStyle name="超链接" xfId="20910" builtinId="8" hidden="1"/>
    <cellStyle name="超链接" xfId="20912" builtinId="8" hidden="1"/>
    <cellStyle name="超链接" xfId="20914" builtinId="8" hidden="1"/>
    <cellStyle name="超链接" xfId="20916" builtinId="8" hidden="1"/>
    <cellStyle name="超链接" xfId="20918" builtinId="8" hidden="1"/>
    <cellStyle name="超链接" xfId="20920" builtinId="8" hidden="1"/>
    <cellStyle name="超链接" xfId="20922" builtinId="8" hidden="1"/>
    <cellStyle name="超链接" xfId="20924" builtinId="8" hidden="1"/>
    <cellStyle name="超链接" xfId="20926" builtinId="8" hidden="1"/>
    <cellStyle name="超链接" xfId="20928" builtinId="8" hidden="1"/>
    <cellStyle name="超链接" xfId="20930" builtinId="8" hidden="1"/>
    <cellStyle name="超链接" xfId="20932" builtinId="8" hidden="1"/>
    <cellStyle name="超链接" xfId="20934" builtinId="8" hidden="1"/>
    <cellStyle name="超链接" xfId="20936" builtinId="8" hidden="1"/>
    <cellStyle name="超链接" xfId="20938" builtinId="8" hidden="1"/>
    <cellStyle name="超链接" xfId="20940" builtinId="8" hidden="1"/>
    <cellStyle name="超链接" xfId="20942" builtinId="8" hidden="1"/>
    <cellStyle name="超链接" xfId="20944" builtinId="8" hidden="1"/>
    <cellStyle name="超链接" xfId="20946" builtinId="8" hidden="1"/>
    <cellStyle name="超链接" xfId="20948" builtinId="8" hidden="1"/>
    <cellStyle name="超链接" xfId="20950" builtinId="8" hidden="1"/>
    <cellStyle name="超链接" xfId="20952" builtinId="8" hidden="1"/>
    <cellStyle name="超链接" xfId="20954" builtinId="8" hidden="1"/>
    <cellStyle name="超链接" xfId="20956" builtinId="8" hidden="1"/>
    <cellStyle name="超链接" xfId="20958" builtinId="8" hidden="1"/>
    <cellStyle name="超链接" xfId="20960" builtinId="8" hidden="1"/>
    <cellStyle name="超链接" xfId="20962" builtinId="8" hidden="1"/>
    <cellStyle name="超链接" xfId="20964" builtinId="8" hidden="1"/>
    <cellStyle name="超链接" xfId="20966" builtinId="8" hidden="1"/>
    <cellStyle name="超链接" xfId="20968" builtinId="8" hidden="1"/>
    <cellStyle name="超链接" xfId="20970" builtinId="8" hidden="1"/>
    <cellStyle name="超链接" xfId="20972" builtinId="8" hidden="1"/>
    <cellStyle name="超链接" xfId="20974" builtinId="8" hidden="1"/>
    <cellStyle name="超链接" xfId="20976" builtinId="8" hidden="1"/>
    <cellStyle name="超链接" xfId="20978" builtinId="8" hidden="1"/>
    <cellStyle name="超链接" xfId="20980" builtinId="8" hidden="1"/>
    <cellStyle name="超链接" xfId="20982" builtinId="8" hidden="1"/>
    <cellStyle name="超链接" xfId="20984" builtinId="8" hidden="1"/>
    <cellStyle name="超链接" xfId="20986" builtinId="8" hidden="1"/>
    <cellStyle name="超链接" xfId="20988" builtinId="8" hidden="1"/>
    <cellStyle name="超链接" xfId="20990" builtinId="8" hidden="1"/>
    <cellStyle name="超链接" xfId="20992" builtinId="8" hidden="1"/>
    <cellStyle name="超链接" xfId="20994" builtinId="8" hidden="1"/>
    <cellStyle name="超链接" xfId="20996" builtinId="8" hidden="1"/>
    <cellStyle name="超链接" xfId="20998" builtinId="8" hidden="1"/>
    <cellStyle name="超链接" xfId="21000" builtinId="8" hidden="1"/>
    <cellStyle name="超链接" xfId="21002" builtinId="8" hidden="1"/>
    <cellStyle name="超链接" xfId="21004" builtinId="8" hidden="1"/>
    <cellStyle name="超链接" xfId="21006" builtinId="8" hidden="1"/>
    <cellStyle name="超链接" xfId="21008" builtinId="8" hidden="1"/>
    <cellStyle name="超链接" xfId="21010" builtinId="8" hidden="1"/>
    <cellStyle name="超链接" xfId="21012" builtinId="8" hidden="1"/>
    <cellStyle name="超链接" xfId="21014" builtinId="8" hidden="1"/>
    <cellStyle name="超链接" xfId="21016" builtinId="8" hidden="1"/>
    <cellStyle name="超链接" xfId="21018" builtinId="8" hidden="1"/>
    <cellStyle name="超链接" xfId="21020" builtinId="8" hidden="1"/>
    <cellStyle name="超链接" xfId="21022" builtinId="8" hidden="1"/>
    <cellStyle name="超链接" xfId="21024" builtinId="8" hidden="1"/>
    <cellStyle name="超链接" xfId="21026" builtinId="8" hidden="1"/>
    <cellStyle name="超链接" xfId="21028" builtinId="8" hidden="1"/>
    <cellStyle name="超链接" xfId="21030" builtinId="8" hidden="1"/>
    <cellStyle name="超链接" xfId="21032" builtinId="8" hidden="1"/>
    <cellStyle name="超链接" xfId="21034" builtinId="8" hidden="1"/>
    <cellStyle name="超链接" xfId="21036" builtinId="8" hidden="1"/>
    <cellStyle name="超链接" xfId="21038" builtinId="8" hidden="1"/>
    <cellStyle name="超链接" xfId="21040" builtinId="8" hidden="1"/>
    <cellStyle name="超链接" xfId="21042" builtinId="8" hidden="1"/>
    <cellStyle name="超链接" xfId="21044" builtinId="8" hidden="1"/>
    <cellStyle name="超链接" xfId="21046" builtinId="8" hidden="1"/>
    <cellStyle name="超链接" xfId="21048" builtinId="8" hidden="1"/>
    <cellStyle name="超链接" xfId="21050" builtinId="8" hidden="1"/>
    <cellStyle name="超链接" xfId="21052" builtinId="8" hidden="1"/>
    <cellStyle name="超链接" xfId="21054" builtinId="8" hidden="1"/>
    <cellStyle name="超链接" xfId="21056" builtinId="8" hidden="1"/>
    <cellStyle name="超链接" xfId="21058" builtinId="8" hidden="1"/>
    <cellStyle name="超链接" xfId="21060" builtinId="8" hidden="1"/>
    <cellStyle name="超链接" xfId="21062" builtinId="8" hidden="1"/>
    <cellStyle name="超链接" xfId="21064" builtinId="8" hidden="1"/>
    <cellStyle name="超链接" xfId="21066" builtinId="8" hidden="1"/>
    <cellStyle name="超链接" xfId="21068" builtinId="8" hidden="1"/>
    <cellStyle name="超链接" xfId="21070" builtinId="8" hidden="1"/>
    <cellStyle name="超链接" xfId="21072" builtinId="8" hidden="1"/>
    <cellStyle name="超链接" xfId="21074" builtinId="8" hidden="1"/>
    <cellStyle name="超链接" xfId="21076" builtinId="8" hidden="1"/>
    <cellStyle name="超链接" xfId="21078" builtinId="8" hidden="1"/>
    <cellStyle name="超链接" xfId="21080" builtinId="8" hidden="1"/>
    <cellStyle name="超链接" xfId="21082" builtinId="8" hidden="1"/>
    <cellStyle name="超链接" xfId="21084" builtinId="8" hidden="1"/>
    <cellStyle name="超链接" xfId="21086" builtinId="8" hidden="1"/>
    <cellStyle name="超链接" xfId="21088" builtinId="8" hidden="1"/>
    <cellStyle name="超链接" xfId="21090" builtinId="8" hidden="1"/>
    <cellStyle name="超链接" xfId="21092" builtinId="8" hidden="1"/>
    <cellStyle name="超链接" xfId="21094" builtinId="8" hidden="1"/>
    <cellStyle name="超链接" xfId="21096" builtinId="8" hidden="1"/>
    <cellStyle name="超链接" xfId="21098" builtinId="8" hidden="1"/>
    <cellStyle name="超链接" xfId="21100" builtinId="8" hidden="1"/>
    <cellStyle name="超链接" xfId="21102" builtinId="8" hidden="1"/>
    <cellStyle name="超链接" xfId="21104" builtinId="8" hidden="1"/>
    <cellStyle name="超链接" xfId="21106" builtinId="8" hidden="1"/>
    <cellStyle name="超链接" xfId="21108" builtinId="8" hidden="1"/>
    <cellStyle name="超链接" xfId="21110" builtinId="8" hidden="1"/>
    <cellStyle name="超链接" xfId="21112" builtinId="8" hidden="1"/>
    <cellStyle name="超链接" xfId="21114" builtinId="8" hidden="1"/>
    <cellStyle name="超链接" xfId="21116" builtinId="8" hidden="1"/>
    <cellStyle name="超链接" xfId="21118" builtinId="8" hidden="1"/>
    <cellStyle name="超链接" xfId="21120" builtinId="8" hidden="1"/>
    <cellStyle name="超链接" xfId="21122" builtinId="8" hidden="1"/>
    <cellStyle name="超链接" xfId="21124" builtinId="8" hidden="1"/>
    <cellStyle name="超链接" xfId="21126" builtinId="8" hidden="1"/>
    <cellStyle name="超链接" xfId="21128" builtinId="8" hidden="1"/>
    <cellStyle name="超链接" xfId="21130" builtinId="8" hidden="1"/>
    <cellStyle name="超链接" xfId="21132" builtinId="8" hidden="1"/>
    <cellStyle name="超链接" xfId="21134" builtinId="8" hidden="1"/>
    <cellStyle name="超链接" xfId="21136" builtinId="8" hidden="1"/>
    <cellStyle name="超链接" xfId="21138" builtinId="8" hidden="1"/>
    <cellStyle name="超链接" xfId="21140" builtinId="8" hidden="1"/>
    <cellStyle name="超链接" xfId="21142" builtinId="8" hidden="1"/>
    <cellStyle name="超链接" xfId="21144" builtinId="8" hidden="1"/>
    <cellStyle name="超链接" xfId="21146" builtinId="8" hidden="1"/>
    <cellStyle name="超链接" xfId="21148" builtinId="8" hidden="1"/>
    <cellStyle name="超链接" xfId="21150" builtinId="8" hidden="1"/>
    <cellStyle name="超链接" xfId="21152" builtinId="8" hidden="1"/>
    <cellStyle name="超链接" xfId="21154" builtinId="8" hidden="1"/>
    <cellStyle name="超链接" xfId="21156" builtinId="8" hidden="1"/>
    <cellStyle name="超链接" xfId="21158" builtinId="8" hidden="1"/>
    <cellStyle name="超链接" xfId="21160" builtinId="8" hidden="1"/>
    <cellStyle name="超链接" xfId="21162" builtinId="8" hidden="1"/>
    <cellStyle name="超链接" xfId="21164" builtinId="8" hidden="1"/>
    <cellStyle name="超链接" xfId="21166" builtinId="8" hidden="1"/>
    <cellStyle name="超链接" xfId="21168" builtinId="8" hidden="1"/>
    <cellStyle name="超链接" xfId="21170" builtinId="8" hidden="1"/>
    <cellStyle name="超链接" xfId="21172" builtinId="8" hidden="1"/>
    <cellStyle name="超链接" xfId="21174" builtinId="8" hidden="1"/>
    <cellStyle name="超链接" xfId="21176" builtinId="8" hidden="1"/>
    <cellStyle name="超链接" xfId="21178" builtinId="8" hidden="1"/>
    <cellStyle name="超链接" xfId="21180" builtinId="8" hidden="1"/>
    <cellStyle name="超链接" xfId="21182" builtinId="8" hidden="1"/>
    <cellStyle name="超链接" xfId="21184" builtinId="8" hidden="1"/>
    <cellStyle name="超链接" xfId="21186" builtinId="8" hidden="1"/>
    <cellStyle name="超链接" xfId="21188" builtinId="8" hidden="1"/>
    <cellStyle name="超链接" xfId="21190" builtinId="8" hidden="1"/>
    <cellStyle name="超链接" xfId="21192" builtinId="8" hidden="1"/>
    <cellStyle name="超链接" xfId="21194" builtinId="8" hidden="1"/>
    <cellStyle name="超链接" xfId="21196" builtinId="8" hidden="1"/>
    <cellStyle name="超链接" xfId="21198" builtinId="8" hidden="1"/>
    <cellStyle name="超链接" xfId="21200" builtinId="8" hidden="1"/>
    <cellStyle name="超链接" xfId="21202" builtinId="8" hidden="1"/>
    <cellStyle name="超链接" xfId="21204" builtinId="8" hidden="1"/>
    <cellStyle name="超链接" xfId="21206" builtinId="8" hidden="1"/>
    <cellStyle name="超链接" xfId="21208" builtinId="8" hidden="1"/>
    <cellStyle name="超链接" xfId="21210" builtinId="8" hidden="1"/>
    <cellStyle name="超链接" xfId="21212" builtinId="8" hidden="1"/>
    <cellStyle name="超链接" xfId="21214" builtinId="8" hidden="1"/>
    <cellStyle name="超链接" xfId="21216" builtinId="8" hidden="1"/>
    <cellStyle name="超链接" xfId="21218" builtinId="8" hidden="1"/>
    <cellStyle name="超链接" xfId="21220" builtinId="8" hidden="1"/>
    <cellStyle name="超链接" xfId="21222" builtinId="8" hidden="1"/>
    <cellStyle name="超链接" xfId="21224" builtinId="8" hidden="1"/>
    <cellStyle name="超链接" xfId="21226" builtinId="8" hidden="1"/>
    <cellStyle name="超链接" xfId="21228" builtinId="8" hidden="1"/>
    <cellStyle name="超链接" xfId="21230" builtinId="8" hidden="1"/>
    <cellStyle name="超链接" xfId="21232" builtinId="8" hidden="1"/>
    <cellStyle name="超链接" xfId="21234" builtinId="8" hidden="1"/>
    <cellStyle name="超链接" xfId="21236" builtinId="8" hidden="1"/>
    <cellStyle name="超链接" xfId="21238" builtinId="8" hidden="1"/>
    <cellStyle name="超链接" xfId="21240" builtinId="8" hidden="1"/>
    <cellStyle name="超链接" xfId="21242" builtinId="8" hidden="1"/>
    <cellStyle name="超链接" xfId="21244" builtinId="8" hidden="1"/>
    <cellStyle name="超链接" xfId="21246" builtinId="8" hidden="1"/>
    <cellStyle name="超链接" xfId="21248" builtinId="8" hidden="1"/>
    <cellStyle name="超链接" xfId="21250" builtinId="8" hidden="1"/>
    <cellStyle name="超链接" xfId="21252" builtinId="8" hidden="1"/>
    <cellStyle name="超链接" xfId="21254" builtinId="8" hidden="1"/>
    <cellStyle name="超链接" xfId="21256" builtinId="8" hidden="1"/>
    <cellStyle name="超链接" xfId="21258" builtinId="8" hidden="1"/>
    <cellStyle name="超链接" xfId="21260" builtinId="8" hidden="1"/>
    <cellStyle name="超链接" xfId="21262" builtinId="8" hidden="1"/>
    <cellStyle name="超链接" xfId="21264" builtinId="8" hidden="1"/>
    <cellStyle name="超链接" xfId="21266" builtinId="8" hidden="1"/>
    <cellStyle name="超链接" xfId="21268" builtinId="8" hidden="1"/>
    <cellStyle name="超链接" xfId="21270" builtinId="8" hidden="1"/>
    <cellStyle name="超链接" xfId="21272" builtinId="8" hidden="1"/>
    <cellStyle name="超链接" xfId="21274" builtinId="8" hidden="1"/>
    <cellStyle name="超链接" xfId="21276" builtinId="8" hidden="1"/>
    <cellStyle name="超链接" xfId="21278" builtinId="8" hidden="1"/>
    <cellStyle name="超链接" xfId="21280" builtinId="8" hidden="1"/>
    <cellStyle name="超链接" xfId="21282" builtinId="8" hidden="1"/>
    <cellStyle name="超链接" xfId="21284" builtinId="8" hidden="1"/>
    <cellStyle name="超链接" xfId="21286" builtinId="8" hidden="1"/>
    <cellStyle name="超链接" xfId="21288" builtinId="8" hidden="1"/>
    <cellStyle name="超链接" xfId="21290" builtinId="8" hidden="1"/>
    <cellStyle name="超链接" xfId="21292" builtinId="8" hidden="1"/>
    <cellStyle name="超链接" xfId="21294" builtinId="8" hidden="1"/>
    <cellStyle name="超链接" xfId="21296" builtinId="8" hidden="1"/>
    <cellStyle name="超链接" xfId="21298" builtinId="8" hidden="1"/>
    <cellStyle name="超链接" xfId="21300" builtinId="8" hidden="1"/>
    <cellStyle name="超链接" xfId="21302" builtinId="8" hidden="1"/>
    <cellStyle name="超链接" xfId="21304" builtinId="8" hidden="1"/>
    <cellStyle name="超链接" xfId="21306" builtinId="8" hidden="1"/>
    <cellStyle name="超链接" xfId="21308" builtinId="8" hidden="1"/>
    <cellStyle name="超链接" xfId="21310" builtinId="8" hidden="1"/>
    <cellStyle name="超链接" xfId="21312" builtinId="8" hidden="1"/>
    <cellStyle name="超链接" xfId="21314" builtinId="8" hidden="1"/>
    <cellStyle name="超链接" xfId="21316" builtinId="8" hidden="1"/>
    <cellStyle name="超链接" xfId="21318" builtinId="8" hidden="1"/>
    <cellStyle name="超链接" xfId="21320" builtinId="8" hidden="1"/>
    <cellStyle name="超链接" xfId="21322" builtinId="8" hidden="1"/>
    <cellStyle name="超链接" xfId="21324" builtinId="8" hidden="1"/>
    <cellStyle name="超链接" xfId="21326" builtinId="8" hidden="1"/>
    <cellStyle name="超链接" xfId="21328" builtinId="8" hidden="1"/>
    <cellStyle name="超链接" xfId="21330" builtinId="8" hidden="1"/>
    <cellStyle name="超链接" xfId="21332" builtinId="8" hidden="1"/>
    <cellStyle name="超链接" xfId="21334" builtinId="8" hidden="1"/>
    <cellStyle name="超链接" xfId="21336" builtinId="8" hidden="1"/>
    <cellStyle name="超链接" xfId="21338" builtinId="8" hidden="1"/>
    <cellStyle name="超链接" xfId="21340" builtinId="8" hidden="1"/>
    <cellStyle name="超链接" xfId="21342" builtinId="8" hidden="1"/>
    <cellStyle name="超链接" xfId="21344" builtinId="8" hidden="1"/>
    <cellStyle name="超链接" xfId="21346" builtinId="8" hidden="1"/>
    <cellStyle name="超链接" xfId="21348" builtinId="8" hidden="1"/>
    <cellStyle name="超链接" xfId="21350" builtinId="8" hidden="1"/>
    <cellStyle name="超链接" xfId="21352" builtinId="8" hidden="1"/>
    <cellStyle name="超链接" xfId="21354" builtinId="8" hidden="1"/>
    <cellStyle name="超链接" xfId="21356" builtinId="8" hidden="1"/>
    <cellStyle name="超链接" xfId="21358" builtinId="8" hidden="1"/>
    <cellStyle name="超链接" xfId="21360" builtinId="8" hidden="1"/>
    <cellStyle name="超链接" xfId="21362" builtinId="8" hidden="1"/>
    <cellStyle name="超链接" xfId="21364" builtinId="8" hidden="1"/>
    <cellStyle name="超链接" xfId="21366" builtinId="8" hidden="1"/>
    <cellStyle name="超链接" xfId="21368" builtinId="8" hidden="1"/>
    <cellStyle name="超链接" xfId="21370" builtinId="8" hidden="1"/>
    <cellStyle name="超链接" xfId="21372" builtinId="8" hidden="1"/>
    <cellStyle name="超链接" xfId="21374" builtinId="8" hidden="1"/>
    <cellStyle name="超链接" xfId="21376" builtinId="8" hidden="1"/>
    <cellStyle name="超链接" xfId="21378" builtinId="8" hidden="1"/>
    <cellStyle name="超链接" xfId="21380" builtinId="8" hidden="1"/>
    <cellStyle name="超链接" xfId="21382" builtinId="8" hidden="1"/>
    <cellStyle name="超链接" xfId="21384" builtinId="8" hidden="1"/>
    <cellStyle name="超链接" xfId="21386" builtinId="8" hidden="1"/>
    <cellStyle name="超链接" xfId="21388" builtinId="8" hidden="1"/>
    <cellStyle name="超链接" xfId="21390" builtinId="8" hidden="1"/>
    <cellStyle name="超链接" xfId="21392" builtinId="8" hidden="1"/>
    <cellStyle name="超链接" xfId="21394" builtinId="8" hidden="1"/>
    <cellStyle name="超链接" xfId="21396" builtinId="8" hidden="1"/>
    <cellStyle name="超链接" xfId="21398" builtinId="8" hidden="1"/>
    <cellStyle name="超链接" xfId="21400" builtinId="8" hidden="1"/>
    <cellStyle name="超链接" xfId="21402" builtinId="8" hidden="1"/>
    <cellStyle name="超链接" xfId="21404" builtinId="8" hidden="1"/>
    <cellStyle name="超链接" xfId="21406" builtinId="8" hidden="1"/>
    <cellStyle name="超链接" xfId="21408" builtinId="8" hidden="1"/>
    <cellStyle name="超链接" xfId="21410" builtinId="8" hidden="1"/>
    <cellStyle name="超链接" xfId="21412" builtinId="8" hidden="1"/>
    <cellStyle name="超链接" xfId="21414" builtinId="8" hidden="1"/>
    <cellStyle name="超链接" xfId="21416" builtinId="8" hidden="1"/>
    <cellStyle name="超链接" xfId="21418" builtinId="8" hidden="1"/>
    <cellStyle name="超链接" xfId="21420" builtinId="8" hidden="1"/>
    <cellStyle name="超链接" xfId="21422" builtinId="8" hidden="1"/>
    <cellStyle name="超链接" xfId="21424" builtinId="8" hidden="1"/>
    <cellStyle name="超链接" xfId="21426" builtinId="8" hidden="1"/>
    <cellStyle name="超链接" xfId="21428" builtinId="8" hidden="1"/>
    <cellStyle name="超链接" xfId="21430" builtinId="8" hidden="1"/>
    <cellStyle name="超链接" xfId="21432" builtinId="8" hidden="1"/>
    <cellStyle name="超链接" xfId="21434" builtinId="8" hidden="1"/>
    <cellStyle name="超链接" xfId="21436" builtinId="8" hidden="1"/>
    <cellStyle name="超链接" xfId="21438" builtinId="8" hidden="1"/>
    <cellStyle name="超链接" xfId="21440" builtinId="8" hidden="1"/>
    <cellStyle name="超链接" xfId="21442" builtinId="8" hidden="1"/>
    <cellStyle name="超链接" xfId="21444" builtinId="8" hidden="1"/>
    <cellStyle name="超链接" xfId="21446" builtinId="8" hidden="1"/>
    <cellStyle name="超链接" xfId="21448" builtinId="8" hidden="1"/>
    <cellStyle name="超链接" xfId="21450" builtinId="8" hidden="1"/>
    <cellStyle name="超链接" xfId="21452" builtinId="8" hidden="1"/>
    <cellStyle name="超链接" xfId="21454" builtinId="8" hidden="1"/>
    <cellStyle name="超链接" xfId="21456" builtinId="8" hidden="1"/>
    <cellStyle name="超链接" xfId="21458" builtinId="8" hidden="1"/>
    <cellStyle name="超链接" xfId="21460" builtinId="8" hidden="1"/>
    <cellStyle name="超链接" xfId="21462" builtinId="8" hidden="1"/>
    <cellStyle name="超链接" xfId="21464" builtinId="8" hidden="1"/>
    <cellStyle name="超链接" xfId="21466" builtinId="8" hidden="1"/>
    <cellStyle name="超链接" xfId="21468" builtinId="8" hidden="1"/>
    <cellStyle name="超链接" xfId="21470" builtinId="8" hidden="1"/>
    <cellStyle name="超链接" xfId="21472" builtinId="8" hidden="1"/>
    <cellStyle name="超链接" xfId="21474" builtinId="8" hidden="1"/>
    <cellStyle name="超链接" xfId="21476" builtinId="8" hidden="1"/>
    <cellStyle name="超链接" xfId="21478" builtinId="8" hidden="1"/>
    <cellStyle name="超链接" xfId="21480" builtinId="8" hidden="1"/>
    <cellStyle name="超链接" xfId="21482" builtinId="8" hidden="1"/>
    <cellStyle name="超链接" xfId="21484" builtinId="8" hidden="1"/>
    <cellStyle name="超链接" xfId="21486" builtinId="8" hidden="1"/>
    <cellStyle name="超链接" xfId="21488" builtinId="8" hidden="1"/>
    <cellStyle name="超链接" xfId="21490" builtinId="8" hidden="1"/>
    <cellStyle name="超链接" xfId="21492" builtinId="8" hidden="1"/>
    <cellStyle name="超链接" xfId="21494" builtinId="8" hidden="1"/>
    <cellStyle name="超链接" xfId="21496" builtinId="8" hidden="1"/>
    <cellStyle name="超链接" xfId="21498" builtinId="8" hidden="1"/>
    <cellStyle name="超链接" xfId="21500" builtinId="8" hidden="1"/>
    <cellStyle name="超链接" xfId="21502" builtinId="8" hidden="1"/>
    <cellStyle name="超链接" xfId="21504" builtinId="8" hidden="1"/>
    <cellStyle name="超链接" xfId="21506" builtinId="8" hidden="1"/>
    <cellStyle name="超链接" xfId="21508" builtinId="8" hidden="1"/>
    <cellStyle name="超链接" xfId="21510" builtinId="8" hidden="1"/>
    <cellStyle name="超链接" xfId="21512" builtinId="8" hidden="1"/>
    <cellStyle name="超链接" xfId="21514" builtinId="8" hidden="1"/>
    <cellStyle name="超链接" xfId="21516" builtinId="8" hidden="1"/>
    <cellStyle name="超链接" xfId="21518" builtinId="8" hidden="1"/>
    <cellStyle name="超链接" xfId="21520" builtinId="8" hidden="1"/>
    <cellStyle name="超链接" xfId="21522" builtinId="8" hidden="1"/>
    <cellStyle name="超链接" xfId="21524" builtinId="8" hidden="1"/>
    <cellStyle name="超链接" xfId="21526" builtinId="8" hidden="1"/>
    <cellStyle name="超链接" xfId="21528" builtinId="8" hidden="1"/>
    <cellStyle name="超链接" xfId="21530" builtinId="8" hidden="1"/>
    <cellStyle name="超链接" xfId="21532" builtinId="8" hidden="1"/>
    <cellStyle name="超链接" xfId="21534" builtinId="8" hidden="1"/>
    <cellStyle name="超链接" xfId="21536" builtinId="8" hidden="1"/>
    <cellStyle name="超链接" xfId="21538" builtinId="8" hidden="1"/>
    <cellStyle name="超链接" xfId="21540" builtinId="8" hidden="1"/>
    <cellStyle name="超链接" xfId="21542" builtinId="8" hidden="1"/>
    <cellStyle name="超链接" xfId="21544" builtinId="8" hidden="1"/>
    <cellStyle name="超链接" xfId="21546" builtinId="8" hidden="1"/>
    <cellStyle name="超链接" xfId="21548" builtinId="8" hidden="1"/>
    <cellStyle name="超链接" xfId="21550" builtinId="8" hidden="1"/>
    <cellStyle name="超链接" xfId="21552" builtinId="8" hidden="1"/>
    <cellStyle name="超链接" xfId="21554" builtinId="8" hidden="1"/>
    <cellStyle name="超链接" xfId="21556" builtinId="8" hidden="1"/>
    <cellStyle name="超链接" xfId="21558" builtinId="8" hidden="1"/>
    <cellStyle name="超链接" xfId="21560" builtinId="8" hidden="1"/>
    <cellStyle name="超链接" xfId="21562" builtinId="8" hidden="1"/>
    <cellStyle name="超链接" xfId="21564" builtinId="8" hidden="1"/>
    <cellStyle name="超链接" xfId="21566" builtinId="8" hidden="1"/>
    <cellStyle name="超链接" xfId="21568" builtinId="8" hidden="1"/>
    <cellStyle name="超链接" xfId="21570" builtinId="8" hidden="1"/>
    <cellStyle name="超链接" xfId="21572" builtinId="8" hidden="1"/>
    <cellStyle name="超链接" xfId="21574" builtinId="8" hidden="1"/>
    <cellStyle name="超链接" xfId="21576" builtinId="8" hidden="1"/>
    <cellStyle name="超链接" xfId="21578" builtinId="8" hidden="1"/>
    <cellStyle name="超链接" xfId="21580" builtinId="8" hidden="1"/>
    <cellStyle name="超链接" xfId="21582" builtinId="8" hidden="1"/>
    <cellStyle name="超链接" xfId="21584" builtinId="8" hidden="1"/>
    <cellStyle name="超链接" xfId="21586" builtinId="8" hidden="1"/>
    <cellStyle name="超链接" xfId="21588" builtinId="8" hidden="1"/>
    <cellStyle name="超链接" xfId="21590" builtinId="8" hidden="1"/>
    <cellStyle name="超链接" xfId="21592" builtinId="8" hidden="1"/>
    <cellStyle name="超链接" xfId="21594" builtinId="8" hidden="1"/>
    <cellStyle name="超链接" xfId="21596" builtinId="8" hidden="1"/>
    <cellStyle name="超链接" xfId="21598" builtinId="8" hidden="1"/>
    <cellStyle name="超链接" xfId="21600" builtinId="8" hidden="1"/>
    <cellStyle name="超链接" xfId="21602" builtinId="8" hidden="1"/>
    <cellStyle name="超链接" xfId="21604" builtinId="8" hidden="1"/>
    <cellStyle name="超链接" xfId="21606" builtinId="8" hidden="1"/>
    <cellStyle name="超链接" xfId="21608" builtinId="8" hidden="1"/>
    <cellStyle name="超链接" xfId="21610" builtinId="8" hidden="1"/>
    <cellStyle name="超链接" xfId="21612" builtinId="8" hidden="1"/>
    <cellStyle name="超链接" xfId="21614" builtinId="8" hidden="1"/>
    <cellStyle name="超链接" xfId="21616" builtinId="8" hidden="1"/>
    <cellStyle name="超链接" xfId="21618" builtinId="8" hidden="1"/>
    <cellStyle name="超链接" xfId="21620" builtinId="8" hidden="1"/>
    <cellStyle name="超链接" xfId="21622" builtinId="8" hidden="1"/>
    <cellStyle name="超链接" xfId="21624" builtinId="8" hidden="1"/>
    <cellStyle name="超链接" xfId="21626" builtinId="8" hidden="1"/>
    <cellStyle name="超链接" xfId="21628" builtinId="8" hidden="1"/>
    <cellStyle name="超链接" xfId="21630" builtinId="8" hidden="1"/>
    <cellStyle name="超链接" xfId="21632" builtinId="8" hidden="1"/>
    <cellStyle name="超链接" xfId="21634" builtinId="8" hidden="1"/>
    <cellStyle name="超链接" xfId="21636" builtinId="8" hidden="1"/>
    <cellStyle name="超链接" xfId="21638" builtinId="8" hidden="1"/>
    <cellStyle name="超链接" xfId="21640" builtinId="8" hidden="1"/>
    <cellStyle name="超链接" xfId="21642" builtinId="8" hidden="1"/>
    <cellStyle name="超链接" xfId="21644" builtinId="8" hidden="1"/>
    <cellStyle name="超链接" xfId="21646" builtinId="8" hidden="1"/>
    <cellStyle name="超链接" xfId="21648" builtinId="8" hidden="1"/>
    <cellStyle name="超链接" xfId="21650" builtinId="8" hidden="1"/>
    <cellStyle name="超链接" xfId="21652" builtinId="8" hidden="1"/>
    <cellStyle name="超链接" xfId="21654" builtinId="8" hidden="1"/>
    <cellStyle name="超链接" xfId="21656" builtinId="8" hidden="1"/>
    <cellStyle name="超链接" xfId="21658" builtinId="8" hidden="1"/>
    <cellStyle name="超链接" xfId="21660" builtinId="8" hidden="1"/>
    <cellStyle name="超链接" xfId="21662" builtinId="8" hidden="1"/>
    <cellStyle name="超链接" xfId="21664" builtinId="8" hidden="1"/>
    <cellStyle name="超链接" xfId="21666" builtinId="8" hidden="1"/>
    <cellStyle name="超链接" xfId="21668" builtinId="8" hidden="1"/>
    <cellStyle name="超链接" xfId="21670" builtinId="8" hidden="1"/>
    <cellStyle name="超链接" xfId="21672" builtinId="8" hidden="1"/>
    <cellStyle name="超链接" xfId="21674" builtinId="8" hidden="1"/>
    <cellStyle name="超链接" xfId="21676" builtinId="8" hidden="1"/>
    <cellStyle name="超链接" xfId="21678" builtinId="8" hidden="1"/>
    <cellStyle name="超链接" xfId="21680" builtinId="8" hidden="1"/>
    <cellStyle name="超链接" xfId="21682" builtinId="8" hidden="1"/>
    <cellStyle name="超链接" xfId="21684" builtinId="8" hidden="1"/>
    <cellStyle name="超链接" xfId="21686" builtinId="8" hidden="1"/>
    <cellStyle name="超链接" xfId="21688" builtinId="8" hidden="1"/>
    <cellStyle name="超链接" xfId="21690" builtinId="8" hidden="1"/>
    <cellStyle name="超链接" xfId="21692" builtinId="8" hidden="1"/>
    <cellStyle name="超链接" xfId="21694" builtinId="8" hidden="1"/>
    <cellStyle name="超链接" xfId="21696" builtinId="8" hidden="1"/>
    <cellStyle name="超链接" xfId="21698" builtinId="8" hidden="1"/>
    <cellStyle name="超链接" xfId="21700" builtinId="8" hidden="1"/>
    <cellStyle name="超链接" xfId="21702" builtinId="8" hidden="1"/>
    <cellStyle name="超链接" xfId="21704" builtinId="8" hidden="1"/>
    <cellStyle name="超链接" xfId="21706" builtinId="8" hidden="1"/>
    <cellStyle name="超链接" xfId="21708" builtinId="8" hidden="1"/>
    <cellStyle name="超链接" xfId="21710" builtinId="8" hidden="1"/>
    <cellStyle name="超链接" xfId="21712" builtinId="8" hidden="1"/>
    <cellStyle name="超链接" xfId="21714" builtinId="8" hidden="1"/>
    <cellStyle name="超链接" xfId="21716" builtinId="8" hidden="1"/>
    <cellStyle name="超链接" xfId="21718" builtinId="8" hidden="1"/>
    <cellStyle name="超链接" xfId="21720" builtinId="8" hidden="1"/>
    <cellStyle name="超链接" xfId="21722" builtinId="8" hidden="1"/>
    <cellStyle name="超链接" xfId="21724" builtinId="8" hidden="1"/>
    <cellStyle name="超链接" xfId="21726" builtinId="8" hidden="1"/>
    <cellStyle name="超链接" xfId="21728" builtinId="8" hidden="1"/>
    <cellStyle name="超链接" xfId="21730" builtinId="8" hidden="1"/>
    <cellStyle name="超链接" xfId="21732" builtinId="8" hidden="1"/>
    <cellStyle name="超链接" xfId="21734" builtinId="8" hidden="1"/>
    <cellStyle name="超链接" xfId="21736" builtinId="8" hidden="1"/>
    <cellStyle name="超链接" xfId="21738" builtinId="8" hidden="1"/>
    <cellStyle name="超链接" xfId="21740" builtinId="8" hidden="1"/>
    <cellStyle name="超链接" xfId="21742" builtinId="8" hidden="1"/>
    <cellStyle name="超链接" xfId="21744" builtinId="8" hidden="1"/>
    <cellStyle name="超链接" xfId="21746" builtinId="8" hidden="1"/>
    <cellStyle name="超链接" xfId="21748" builtinId="8" hidden="1"/>
    <cellStyle name="超链接" xfId="21750" builtinId="8" hidden="1"/>
    <cellStyle name="超链接" xfId="21752" builtinId="8" hidden="1"/>
    <cellStyle name="超链接" xfId="21754" builtinId="8" hidden="1"/>
    <cellStyle name="超链接" xfId="21756" builtinId="8" hidden="1"/>
    <cellStyle name="超链接" xfId="21758" builtinId="8" hidden="1"/>
    <cellStyle name="超链接" xfId="21760" builtinId="8" hidden="1"/>
    <cellStyle name="超链接" xfId="21762" builtinId="8" hidden="1"/>
    <cellStyle name="超链接" xfId="21764" builtinId="8" hidden="1"/>
    <cellStyle name="超链接" xfId="21766" builtinId="8" hidden="1"/>
    <cellStyle name="超链接" xfId="21768" builtinId="8" hidden="1"/>
    <cellStyle name="超链接" xfId="21770" builtinId="8" hidden="1"/>
    <cellStyle name="超链接" xfId="21772" builtinId="8" hidden="1"/>
    <cellStyle name="超链接" xfId="21774" builtinId="8" hidden="1"/>
    <cellStyle name="超链接" xfId="21776" builtinId="8" hidden="1"/>
    <cellStyle name="超链接" xfId="21778" builtinId="8" hidden="1"/>
    <cellStyle name="超链接" xfId="21780" builtinId="8" hidden="1"/>
    <cellStyle name="超链接" xfId="21782" builtinId="8" hidden="1"/>
    <cellStyle name="超链接" xfId="21784" builtinId="8" hidden="1"/>
    <cellStyle name="超链接" xfId="21786" builtinId="8" hidden="1"/>
    <cellStyle name="超链接" xfId="21788" builtinId="8" hidden="1"/>
    <cellStyle name="超链接" xfId="21790" builtinId="8" hidden="1"/>
    <cellStyle name="超链接" xfId="21792" builtinId="8" hidden="1"/>
    <cellStyle name="超链接" xfId="21794" builtinId="8" hidden="1"/>
    <cellStyle name="超链接" xfId="21796" builtinId="8" hidden="1"/>
    <cellStyle name="超链接" xfId="21798" builtinId="8" hidden="1"/>
    <cellStyle name="超链接" xfId="21800" builtinId="8" hidden="1"/>
    <cellStyle name="超链接" xfId="21802" builtinId="8" hidden="1"/>
    <cellStyle name="超链接" xfId="21804" builtinId="8" hidden="1"/>
    <cellStyle name="超链接" xfId="21806" builtinId="8" hidden="1"/>
    <cellStyle name="超链接" xfId="21808" builtinId="8" hidden="1"/>
    <cellStyle name="超链接" xfId="21810" builtinId="8" hidden="1"/>
    <cellStyle name="超链接" xfId="21812" builtinId="8" hidden="1"/>
    <cellStyle name="超链接" xfId="21814" builtinId="8" hidden="1"/>
    <cellStyle name="超链接" xfId="21816" builtinId="8" hidden="1"/>
    <cellStyle name="超链接" xfId="21818" builtinId="8" hidden="1"/>
    <cellStyle name="超链接" xfId="21820" builtinId="8" hidden="1"/>
    <cellStyle name="超链接" xfId="21822" builtinId="8" hidden="1"/>
    <cellStyle name="超链接" xfId="21824" builtinId="8" hidden="1"/>
    <cellStyle name="超链接" xfId="21826" builtinId="8" hidden="1"/>
    <cellStyle name="超链接" xfId="21828" builtinId="8" hidden="1"/>
    <cellStyle name="超链接" xfId="21830" builtinId="8" hidden="1"/>
    <cellStyle name="超链接" xfId="21832" builtinId="8" hidden="1"/>
    <cellStyle name="超链接" xfId="21834" builtinId="8" hidden="1"/>
    <cellStyle name="超链接" xfId="21836" builtinId="8" hidden="1"/>
    <cellStyle name="超链接" xfId="21838" builtinId="8" hidden="1"/>
    <cellStyle name="超链接" xfId="21840" builtinId="8" hidden="1"/>
    <cellStyle name="超链接" xfId="21842" builtinId="8" hidden="1"/>
    <cellStyle name="超链接" xfId="21844" builtinId="8" hidden="1"/>
    <cellStyle name="超链接" xfId="21846" builtinId="8" hidden="1"/>
    <cellStyle name="超链接" xfId="21848" builtinId="8" hidden="1"/>
    <cellStyle name="超链接" xfId="21850" builtinId="8" hidden="1"/>
    <cellStyle name="超链接" xfId="21852" builtinId="8" hidden="1"/>
    <cellStyle name="超链接" xfId="21854" builtinId="8" hidden="1"/>
    <cellStyle name="超链接" xfId="21856" builtinId="8" hidden="1"/>
    <cellStyle name="超链接" xfId="21858" builtinId="8" hidden="1"/>
    <cellStyle name="超链接" xfId="21860" builtinId="8" hidden="1"/>
    <cellStyle name="超链接" xfId="21862" builtinId="8" hidden="1"/>
    <cellStyle name="超链接" xfId="21864" builtinId="8" hidden="1"/>
    <cellStyle name="超链接" xfId="21866" builtinId="8" hidden="1"/>
    <cellStyle name="超链接" xfId="21868" builtinId="8" hidden="1"/>
    <cellStyle name="超链接" xfId="21870" builtinId="8" hidden="1"/>
    <cellStyle name="超链接" xfId="21872" builtinId="8" hidden="1"/>
    <cellStyle name="超链接" xfId="21874" builtinId="8" hidden="1"/>
    <cellStyle name="超链接" xfId="21876" builtinId="8" hidden="1"/>
    <cellStyle name="超链接" xfId="21878" builtinId="8" hidden="1"/>
    <cellStyle name="超链接" xfId="21880" builtinId="8" hidden="1"/>
    <cellStyle name="超链接" xfId="21882" builtinId="8" hidden="1"/>
    <cellStyle name="超链接" xfId="21884" builtinId="8" hidden="1"/>
    <cellStyle name="超链接" xfId="21886" builtinId="8" hidden="1"/>
    <cellStyle name="超链接" xfId="21888" builtinId="8" hidden="1"/>
    <cellStyle name="超链接" xfId="21890" builtinId="8" hidden="1"/>
    <cellStyle name="超链接" xfId="21892" builtinId="8" hidden="1"/>
    <cellStyle name="超链接" xfId="21894" builtinId="8" hidden="1"/>
    <cellStyle name="超链接" xfId="21896" builtinId="8" hidden="1"/>
    <cellStyle name="超链接" xfId="21898" builtinId="8" hidden="1"/>
    <cellStyle name="超链接" xfId="21900" builtinId="8" hidden="1"/>
    <cellStyle name="超链接" xfId="21902" builtinId="8" hidden="1"/>
    <cellStyle name="超链接" xfId="21904" builtinId="8" hidden="1"/>
    <cellStyle name="超链接" xfId="21906" builtinId="8" hidden="1"/>
    <cellStyle name="超链接" xfId="21908" builtinId="8" hidden="1"/>
    <cellStyle name="超链接" xfId="21910" builtinId="8" hidden="1"/>
    <cellStyle name="超链接" xfId="21912" builtinId="8" hidden="1"/>
    <cellStyle name="超链接" xfId="21914" builtinId="8" hidden="1"/>
    <cellStyle name="超链接" xfId="21916" builtinId="8" hidden="1"/>
    <cellStyle name="超链接" xfId="21918" builtinId="8" hidden="1"/>
    <cellStyle name="超链接" xfId="21920" builtinId="8" hidden="1"/>
    <cellStyle name="超链接" xfId="21922" builtinId="8" hidden="1"/>
    <cellStyle name="超链接" xfId="21924" builtinId="8" hidden="1"/>
    <cellStyle name="超链接" xfId="21926" builtinId="8" hidden="1"/>
    <cellStyle name="超链接" xfId="21928" builtinId="8" hidden="1"/>
    <cellStyle name="超链接" xfId="21930" builtinId="8" hidden="1"/>
    <cellStyle name="超链接" xfId="21932" builtinId="8" hidden="1"/>
    <cellStyle name="超链接" xfId="21934" builtinId="8" hidden="1"/>
    <cellStyle name="超链接" xfId="21936" builtinId="8" hidden="1"/>
    <cellStyle name="超链接" xfId="21938" builtinId="8" hidden="1"/>
    <cellStyle name="超链接" xfId="21940" builtinId="8" hidden="1"/>
    <cellStyle name="超链接" xfId="21942" builtinId="8" hidden="1"/>
    <cellStyle name="超链接" xfId="21944" builtinId="8" hidden="1"/>
    <cellStyle name="超链接" xfId="21946" builtinId="8" hidden="1"/>
    <cellStyle name="超链接" xfId="21948" builtinId="8" hidden="1"/>
    <cellStyle name="超链接" xfId="21950" builtinId="8" hidden="1"/>
    <cellStyle name="超链接" xfId="21952" builtinId="8" hidden="1"/>
    <cellStyle name="超链接" xfId="21954" builtinId="8" hidden="1"/>
    <cellStyle name="超链接" xfId="21956" builtinId="8" hidden="1"/>
    <cellStyle name="超链接" xfId="21958" builtinId="8" hidden="1"/>
    <cellStyle name="超链接" xfId="21960" builtinId="8" hidden="1"/>
    <cellStyle name="超链接" xfId="21962" builtinId="8" hidden="1"/>
    <cellStyle name="超链接" xfId="21964" builtinId="8" hidden="1"/>
    <cellStyle name="超链接" xfId="21966" builtinId="8" hidden="1"/>
    <cellStyle name="超链接" xfId="21968" builtinId="8" hidden="1"/>
    <cellStyle name="超链接" xfId="21970" builtinId="8" hidden="1"/>
    <cellStyle name="超链接" xfId="21972" builtinId="8" hidden="1"/>
    <cellStyle name="超链接" xfId="21974" builtinId="8" hidden="1"/>
    <cellStyle name="超链接" xfId="21976" builtinId="8" hidden="1"/>
    <cellStyle name="超链接" xfId="21978" builtinId="8" hidden="1"/>
    <cellStyle name="超链接" xfId="21980" builtinId="8" hidden="1"/>
    <cellStyle name="超链接" xfId="21982" builtinId="8" hidden="1"/>
    <cellStyle name="超链接" xfId="21984" builtinId="8" hidden="1"/>
    <cellStyle name="超链接" xfId="21986" builtinId="8" hidden="1"/>
    <cellStyle name="超链接" xfId="21988" builtinId="8" hidden="1"/>
    <cellStyle name="超链接" xfId="21990" builtinId="8" hidden="1"/>
    <cellStyle name="超链接" xfId="21992" builtinId="8" hidden="1"/>
    <cellStyle name="超链接" xfId="21994" builtinId="8" hidden="1"/>
    <cellStyle name="超链接" xfId="21996" builtinId="8" hidden="1"/>
    <cellStyle name="超链接" xfId="21998" builtinId="8" hidden="1"/>
    <cellStyle name="超链接" xfId="22000" builtinId="8" hidden="1"/>
    <cellStyle name="超链接" xfId="22002" builtinId="8" hidden="1"/>
    <cellStyle name="超链接" xfId="22004" builtinId="8" hidden="1"/>
    <cellStyle name="超链接" xfId="22006" builtinId="8" hidden="1"/>
    <cellStyle name="超链接" xfId="22008" builtinId="8" hidden="1"/>
    <cellStyle name="超链接" xfId="22010" builtinId="8" hidden="1"/>
    <cellStyle name="超链接" xfId="22012" builtinId="8" hidden="1"/>
    <cellStyle name="超链接" xfId="22014" builtinId="8" hidden="1"/>
    <cellStyle name="超链接" xfId="22016" builtinId="8" hidden="1"/>
    <cellStyle name="超链接" xfId="22018" builtinId="8" hidden="1"/>
    <cellStyle name="超链接" xfId="22020" builtinId="8" hidden="1"/>
    <cellStyle name="超链接" xfId="22022" builtinId="8" hidden="1"/>
    <cellStyle name="超链接" xfId="22024" builtinId="8" hidden="1"/>
    <cellStyle name="超链接" xfId="22026" builtinId="8" hidden="1"/>
    <cellStyle name="超链接" xfId="22028" builtinId="8" hidden="1"/>
    <cellStyle name="超链接" xfId="22030" builtinId="8" hidden="1"/>
    <cellStyle name="超链接" xfId="22032" builtinId="8" hidden="1"/>
    <cellStyle name="超链接" xfId="22034" builtinId="8" hidden="1"/>
    <cellStyle name="超链接" xfId="22036" builtinId="8" hidden="1"/>
    <cellStyle name="超链接" xfId="22038" builtinId="8" hidden="1"/>
    <cellStyle name="超链接" xfId="22040" builtinId="8" hidden="1"/>
    <cellStyle name="超链接" xfId="22042" builtinId="8" hidden="1"/>
    <cellStyle name="超链接" xfId="22044" builtinId="8" hidden="1"/>
    <cellStyle name="超链接" xfId="22046" builtinId="8" hidden="1"/>
    <cellStyle name="超链接" xfId="22048" builtinId="8" hidden="1"/>
    <cellStyle name="超链接" xfId="22050" builtinId="8" hidden="1"/>
    <cellStyle name="超链接" xfId="22052" builtinId="8" hidden="1"/>
    <cellStyle name="超链接" xfId="22054" builtinId="8" hidden="1"/>
    <cellStyle name="超链接" xfId="22056" builtinId="8" hidden="1"/>
    <cellStyle name="超链接" xfId="22058" builtinId="8" hidden="1"/>
    <cellStyle name="超链接" xfId="22060" builtinId="8" hidden="1"/>
    <cellStyle name="超链接" xfId="22062" builtinId="8" hidden="1"/>
    <cellStyle name="超链接" xfId="22064" builtinId="8" hidden="1"/>
    <cellStyle name="超链接" xfId="22066" builtinId="8" hidden="1"/>
    <cellStyle name="超链接" xfId="22068" builtinId="8" hidden="1"/>
    <cellStyle name="超链接" xfId="22070" builtinId="8" hidden="1"/>
    <cellStyle name="超链接" xfId="22072" builtinId="8" hidden="1"/>
    <cellStyle name="超链接" xfId="22074" builtinId="8" hidden="1"/>
    <cellStyle name="超链接" xfId="22076" builtinId="8" hidden="1"/>
    <cellStyle name="超链接" xfId="22078" builtinId="8" hidden="1"/>
    <cellStyle name="超链接" xfId="22080" builtinId="8" hidden="1"/>
    <cellStyle name="超链接" xfId="22082" builtinId="8" hidden="1"/>
    <cellStyle name="超链接" xfId="22084" builtinId="8" hidden="1"/>
    <cellStyle name="超链接" xfId="22086" builtinId="8" hidden="1"/>
    <cellStyle name="超链接" xfId="22088" builtinId="8" hidden="1"/>
    <cellStyle name="超链接" xfId="22090" builtinId="8" hidden="1"/>
    <cellStyle name="超链接" xfId="22092" builtinId="8" hidden="1"/>
    <cellStyle name="超链接" xfId="22094" builtinId="8" hidden="1"/>
    <cellStyle name="超链接" xfId="22096" builtinId="8" hidden="1"/>
    <cellStyle name="超链接" xfId="22098" builtinId="8" hidden="1"/>
    <cellStyle name="超链接" xfId="22100" builtinId="8" hidden="1"/>
    <cellStyle name="超链接" xfId="22102" builtinId="8" hidden="1"/>
    <cellStyle name="超链接" xfId="22104" builtinId="8" hidden="1"/>
    <cellStyle name="超链接" xfId="22106" builtinId="8" hidden="1"/>
    <cellStyle name="超链接" xfId="22108" builtinId="8" hidden="1"/>
    <cellStyle name="超链接" xfId="22110" builtinId="8" hidden="1"/>
    <cellStyle name="超链接" xfId="22112" builtinId="8" hidden="1"/>
    <cellStyle name="超链接" xfId="22114" builtinId="8" hidden="1"/>
    <cellStyle name="超链接" xfId="22116" builtinId="8" hidden="1"/>
    <cellStyle name="超链接" xfId="22118" builtinId="8" hidden="1"/>
    <cellStyle name="超链接" xfId="22120" builtinId="8" hidden="1"/>
    <cellStyle name="超链接" xfId="22122" builtinId="8" hidden="1"/>
    <cellStyle name="超链接" xfId="22124" builtinId="8" hidden="1"/>
    <cellStyle name="超链接" xfId="22126" builtinId="8" hidden="1"/>
    <cellStyle name="超链接" xfId="22128" builtinId="8" hidden="1"/>
    <cellStyle name="超链接" xfId="22130" builtinId="8" hidden="1"/>
    <cellStyle name="超链接" xfId="22132" builtinId="8" hidden="1"/>
    <cellStyle name="超链接" xfId="22134" builtinId="8" hidden="1"/>
    <cellStyle name="超链接" xfId="22136" builtinId="8" hidden="1"/>
    <cellStyle name="超链接" xfId="22138" builtinId="8" hidden="1"/>
    <cellStyle name="超链接" xfId="22140" builtinId="8" hidden="1"/>
    <cellStyle name="超链接" xfId="22142" builtinId="8" hidden="1"/>
    <cellStyle name="超链接" xfId="22144" builtinId="8" hidden="1"/>
    <cellStyle name="超链接" xfId="22146" builtinId="8" hidden="1"/>
    <cellStyle name="超链接" xfId="22148" builtinId="8" hidden="1"/>
    <cellStyle name="超链接" xfId="22150" builtinId="8" hidden="1"/>
    <cellStyle name="超链接" xfId="22152" builtinId="8" hidden="1"/>
    <cellStyle name="超链接" xfId="22154" builtinId="8" hidden="1"/>
    <cellStyle name="超链接" xfId="22156" builtinId="8" hidden="1"/>
    <cellStyle name="超链接" xfId="22158" builtinId="8" hidden="1"/>
    <cellStyle name="超链接" xfId="22160" builtinId="8" hidden="1"/>
    <cellStyle name="超链接" xfId="22162" builtinId="8" hidden="1"/>
    <cellStyle name="超链接" xfId="22164" builtinId="8" hidden="1"/>
    <cellStyle name="超链接" xfId="22166" builtinId="8" hidden="1"/>
    <cellStyle name="超链接" xfId="22168" builtinId="8" hidden="1"/>
    <cellStyle name="超链接" xfId="22170" builtinId="8" hidden="1"/>
    <cellStyle name="超链接" xfId="22172" builtinId="8" hidden="1"/>
    <cellStyle name="超链接" xfId="22174" builtinId="8" hidden="1"/>
    <cellStyle name="超链接" xfId="22176" builtinId="8" hidden="1"/>
    <cellStyle name="超链接" xfId="22178" builtinId="8" hidden="1"/>
    <cellStyle name="超链接" xfId="22180" builtinId="8" hidden="1"/>
    <cellStyle name="超链接" xfId="22182" builtinId="8" hidden="1"/>
    <cellStyle name="超链接" xfId="22184" builtinId="8" hidden="1"/>
    <cellStyle name="超链接" xfId="22186" builtinId="8" hidden="1"/>
    <cellStyle name="超链接" xfId="22188" builtinId="8" hidden="1"/>
    <cellStyle name="超链接" xfId="22190" builtinId="8" hidden="1"/>
    <cellStyle name="超链接" xfId="22192" builtinId="8" hidden="1"/>
    <cellStyle name="超链接" xfId="22194" builtinId="8" hidden="1"/>
    <cellStyle name="超链接" xfId="22196" builtinId="8" hidden="1"/>
    <cellStyle name="超链接" xfId="22198" builtinId="8" hidden="1"/>
    <cellStyle name="超链接" xfId="22200" builtinId="8" hidden="1"/>
    <cellStyle name="超链接" xfId="22202" builtinId="8" hidden="1"/>
    <cellStyle name="超链接" xfId="22204" builtinId="8" hidden="1"/>
    <cellStyle name="超链接" xfId="22206" builtinId="8" hidden="1"/>
    <cellStyle name="超链接" xfId="22208" builtinId="8" hidden="1"/>
    <cellStyle name="超链接" xfId="22210" builtinId="8" hidden="1"/>
    <cellStyle name="超链接" xfId="22212" builtinId="8" hidden="1"/>
    <cellStyle name="超链接" xfId="22214" builtinId="8" hidden="1"/>
    <cellStyle name="超链接" xfId="22216" builtinId="8" hidden="1"/>
    <cellStyle name="超链接" xfId="22218" builtinId="8" hidden="1"/>
    <cellStyle name="超链接" xfId="22220" builtinId="8" hidden="1"/>
    <cellStyle name="超链接" xfId="22222" builtinId="8" hidden="1"/>
    <cellStyle name="超链接" xfId="22224" builtinId="8" hidden="1"/>
    <cellStyle name="超链接" xfId="22226" builtinId="8" hidden="1"/>
    <cellStyle name="超链接" xfId="22228" builtinId="8" hidden="1"/>
    <cellStyle name="超链接" xfId="22230" builtinId="8" hidden="1"/>
    <cellStyle name="超链接" xfId="22232" builtinId="8" hidden="1"/>
    <cellStyle name="超链接" xfId="22234" builtinId="8" hidden="1"/>
    <cellStyle name="超链接" xfId="22236" builtinId="8" hidden="1"/>
    <cellStyle name="超链接" xfId="22238" builtinId="8" hidden="1"/>
    <cellStyle name="超链接" xfId="22240" builtinId="8" hidden="1"/>
    <cellStyle name="超链接" xfId="22242" builtinId="8" hidden="1"/>
    <cellStyle name="超链接" xfId="22244" builtinId="8" hidden="1"/>
    <cellStyle name="超链接" xfId="22246" builtinId="8" hidden="1"/>
    <cellStyle name="超链接" xfId="22248" builtinId="8" hidden="1"/>
    <cellStyle name="超链接" xfId="22250" builtinId="8" hidden="1"/>
    <cellStyle name="超链接" xfId="22252" builtinId="8" hidden="1"/>
    <cellStyle name="超链接" xfId="22254" builtinId="8" hidden="1"/>
    <cellStyle name="超链接" xfId="22256" builtinId="8" hidden="1"/>
    <cellStyle name="超链接" xfId="22258" builtinId="8" hidden="1"/>
    <cellStyle name="超链接" xfId="22260" builtinId="8" hidden="1"/>
    <cellStyle name="超链接" xfId="22262" builtinId="8" hidden="1"/>
    <cellStyle name="超链接" xfId="22264" builtinId="8" hidden="1"/>
    <cellStyle name="超链接" xfId="22266" builtinId="8" hidden="1"/>
    <cellStyle name="超链接" xfId="22268" builtinId="8" hidden="1"/>
    <cellStyle name="超链接" xfId="22270" builtinId="8" hidden="1"/>
    <cellStyle name="超链接" xfId="22272" builtinId="8" hidden="1"/>
    <cellStyle name="超链接" xfId="22274" builtinId="8" hidden="1"/>
    <cellStyle name="超链接" xfId="22276" builtinId="8" hidden="1"/>
    <cellStyle name="超链接" xfId="22278" builtinId="8" hidden="1"/>
    <cellStyle name="超链接" xfId="22280" builtinId="8" hidden="1"/>
    <cellStyle name="超链接" xfId="22282" builtinId="8" hidden="1"/>
    <cellStyle name="超链接" xfId="22284" builtinId="8" hidden="1"/>
    <cellStyle name="超链接" xfId="22286" builtinId="8" hidden="1"/>
    <cellStyle name="超链接" xfId="22288" builtinId="8" hidden="1"/>
    <cellStyle name="超链接" xfId="22290" builtinId="8" hidden="1"/>
    <cellStyle name="超链接" xfId="22292" builtinId="8" hidden="1"/>
    <cellStyle name="超链接" xfId="22294" builtinId="8" hidden="1"/>
    <cellStyle name="超链接" xfId="22296" builtinId="8" hidden="1"/>
    <cellStyle name="超链接" xfId="22298" builtinId="8" hidden="1"/>
    <cellStyle name="超链接" xfId="22300" builtinId="8" hidden="1"/>
    <cellStyle name="超链接" xfId="22302" builtinId="8" hidden="1"/>
    <cellStyle name="超链接" xfId="22304" builtinId="8" hidden="1"/>
    <cellStyle name="超链接" xfId="22306" builtinId="8" hidden="1"/>
    <cellStyle name="超链接" xfId="22308" builtinId="8" hidden="1"/>
    <cellStyle name="超链接" xfId="22310" builtinId="8" hidden="1"/>
    <cellStyle name="超链接" xfId="22312" builtinId="8" hidden="1"/>
    <cellStyle name="超链接" xfId="22314" builtinId="8" hidden="1"/>
    <cellStyle name="超链接" xfId="22316" builtinId="8" hidden="1"/>
    <cellStyle name="超链接" xfId="22318" builtinId="8" hidden="1"/>
    <cellStyle name="超链接" xfId="22320" builtinId="8" hidden="1"/>
    <cellStyle name="超链接" xfId="22322" builtinId="8" hidden="1"/>
    <cellStyle name="超链接" xfId="22324" builtinId="8" hidden="1"/>
    <cellStyle name="超链接" xfId="22326" builtinId="8" hidden="1"/>
    <cellStyle name="超链接" xfId="22328" builtinId="8" hidden="1"/>
    <cellStyle name="超链接" xfId="22330" builtinId="8" hidden="1"/>
    <cellStyle name="超链接" xfId="22332" builtinId="8" hidden="1"/>
    <cellStyle name="超链接" xfId="22334" builtinId="8" hidden="1"/>
    <cellStyle name="超链接" xfId="22336" builtinId="8" hidden="1"/>
    <cellStyle name="超链接" xfId="22338" builtinId="8" hidden="1"/>
    <cellStyle name="超链接" xfId="22340" builtinId="8" hidden="1"/>
    <cellStyle name="超链接" xfId="22342" builtinId="8" hidden="1"/>
    <cellStyle name="超链接" xfId="22344" builtinId="8" hidden="1"/>
    <cellStyle name="超链接" xfId="22346" builtinId="8" hidden="1"/>
    <cellStyle name="超链接" xfId="22348" builtinId="8" hidden="1"/>
    <cellStyle name="超链接" xfId="22350" builtinId="8" hidden="1"/>
    <cellStyle name="超链接" xfId="22352" builtinId="8" hidden="1"/>
    <cellStyle name="超链接" xfId="22354" builtinId="8" hidden="1"/>
    <cellStyle name="超链接" xfId="22356" builtinId="8" hidden="1"/>
    <cellStyle name="超链接" xfId="22358" builtinId="8" hidden="1"/>
    <cellStyle name="超链接" xfId="22360" builtinId="8" hidden="1"/>
    <cellStyle name="超链接" xfId="22362" builtinId="8" hidden="1"/>
    <cellStyle name="超链接" xfId="22364" builtinId="8" hidden="1"/>
    <cellStyle name="超链接" xfId="22366" builtinId="8" hidden="1"/>
    <cellStyle name="超链接" xfId="22368" builtinId="8" hidden="1"/>
    <cellStyle name="超链接" xfId="22370" builtinId="8" hidden="1"/>
    <cellStyle name="超链接" xfId="22372" builtinId="8" hidden="1"/>
    <cellStyle name="超链接" xfId="22374" builtinId="8" hidden="1"/>
    <cellStyle name="超链接" xfId="22376" builtinId="8" hidden="1"/>
    <cellStyle name="超链接" xfId="22378" builtinId="8" hidden="1"/>
    <cellStyle name="超链接" xfId="22380" builtinId="8" hidden="1"/>
    <cellStyle name="超链接" xfId="22382" builtinId="8" hidden="1"/>
    <cellStyle name="超链接" xfId="22384" builtinId="8" hidden="1"/>
    <cellStyle name="超链接" xfId="22386" builtinId="8" hidden="1"/>
    <cellStyle name="超链接" xfId="22388" builtinId="8" hidden="1"/>
    <cellStyle name="超链接" xfId="22390" builtinId="8" hidden="1"/>
    <cellStyle name="超链接" xfId="22392" builtinId="8" hidden="1"/>
    <cellStyle name="超链接" xfId="22394" builtinId="8" hidden="1"/>
    <cellStyle name="超链接" xfId="22396" builtinId="8" hidden="1"/>
    <cellStyle name="超链接" xfId="22398" builtinId="8" hidden="1"/>
    <cellStyle name="超链接" xfId="22400" builtinId="8" hidden="1"/>
    <cellStyle name="超链接" xfId="22402" builtinId="8" hidden="1"/>
    <cellStyle name="超链接" xfId="22404" builtinId="8" hidden="1"/>
    <cellStyle name="超链接" xfId="22406" builtinId="8" hidden="1"/>
    <cellStyle name="超链接" xfId="22408" builtinId="8" hidden="1"/>
    <cellStyle name="超链接" xfId="22410" builtinId="8" hidden="1"/>
    <cellStyle name="超链接" xfId="22412" builtinId="8" hidden="1"/>
    <cellStyle name="超链接" xfId="22414" builtinId="8" hidden="1"/>
    <cellStyle name="超链接" xfId="22416" builtinId="8" hidden="1"/>
    <cellStyle name="超链接" xfId="22418" builtinId="8" hidden="1"/>
    <cellStyle name="超链接" xfId="22420" builtinId="8" hidden="1"/>
    <cellStyle name="超链接" xfId="22422" builtinId="8" hidden="1"/>
    <cellStyle name="超链接" xfId="22424" builtinId="8" hidden="1"/>
    <cellStyle name="超链接" xfId="22426" builtinId="8" hidden="1"/>
    <cellStyle name="超链接" xfId="22428" builtinId="8" hidden="1"/>
    <cellStyle name="超链接" xfId="22430" builtinId="8" hidden="1"/>
    <cellStyle name="超链接" xfId="22432" builtinId="8" hidden="1"/>
    <cellStyle name="超链接" xfId="22434" builtinId="8" hidden="1"/>
    <cellStyle name="超链接" xfId="22436" builtinId="8" hidden="1"/>
    <cellStyle name="超链接" xfId="22438" builtinId="8" hidden="1"/>
    <cellStyle name="超链接" xfId="22440" builtinId="8" hidden="1"/>
    <cellStyle name="超链接" xfId="22442" builtinId="8" hidden="1"/>
    <cellStyle name="超链接" xfId="22444" builtinId="8" hidden="1"/>
    <cellStyle name="超链接" xfId="22446" builtinId="8" hidden="1"/>
    <cellStyle name="超链接" xfId="22448" builtinId="8" hidden="1"/>
    <cellStyle name="超链接" xfId="22450" builtinId="8" hidden="1"/>
    <cellStyle name="超链接" xfId="22452" builtinId="8" hidden="1"/>
    <cellStyle name="超链接" xfId="22454" builtinId="8" hidden="1"/>
    <cellStyle name="超链接" xfId="22456" builtinId="8" hidden="1"/>
    <cellStyle name="超链接" xfId="22458" builtinId="8" hidden="1"/>
    <cellStyle name="超链接" xfId="22460" builtinId="8" hidden="1"/>
    <cellStyle name="超链接" xfId="22462" builtinId="8" hidden="1"/>
    <cellStyle name="超链接" xfId="22464" builtinId="8" hidden="1"/>
    <cellStyle name="超链接" xfId="22466" builtinId="8" hidden="1"/>
    <cellStyle name="超链接" xfId="22468" builtinId="8" hidden="1"/>
    <cellStyle name="超链接" xfId="22470" builtinId="8" hidden="1"/>
    <cellStyle name="超链接" xfId="22472" builtinId="8" hidden="1"/>
    <cellStyle name="超链接" xfId="22474" builtinId="8" hidden="1"/>
    <cellStyle name="超链接" xfId="22476" builtinId="8" hidden="1"/>
    <cellStyle name="超链接" xfId="22478" builtinId="8" hidden="1"/>
    <cellStyle name="超链接" xfId="22480" builtinId="8" hidden="1"/>
    <cellStyle name="超链接" xfId="22482" builtinId="8" hidden="1"/>
    <cellStyle name="超链接" xfId="22484" builtinId="8" hidden="1"/>
    <cellStyle name="超链接" xfId="22486" builtinId="8" hidden="1"/>
    <cellStyle name="超链接" xfId="22488" builtinId="8" hidden="1"/>
    <cellStyle name="超链接" xfId="22490" builtinId="8" hidden="1"/>
    <cellStyle name="超链接" xfId="22492" builtinId="8" hidden="1"/>
    <cellStyle name="超链接" xfId="22494" builtinId="8" hidden="1"/>
    <cellStyle name="超链接" xfId="22496" builtinId="8" hidden="1"/>
    <cellStyle name="超链接" xfId="22498" builtinId="8" hidden="1"/>
    <cellStyle name="超链接" xfId="22500" builtinId="8" hidden="1"/>
    <cellStyle name="超链接" xfId="22502" builtinId="8" hidden="1"/>
    <cellStyle name="超链接" xfId="22504" builtinId="8" hidden="1"/>
    <cellStyle name="超链接" xfId="22506" builtinId="8" hidden="1"/>
    <cellStyle name="超链接" xfId="22508" builtinId="8" hidden="1"/>
    <cellStyle name="超链接" xfId="22510" builtinId="8" hidden="1"/>
    <cellStyle name="超链接" xfId="22512" builtinId="8" hidden="1"/>
    <cellStyle name="超链接" xfId="22514" builtinId="8" hidden="1"/>
    <cellStyle name="超链接" xfId="22516" builtinId="8" hidden="1"/>
    <cellStyle name="超链接" xfId="22518" builtinId="8" hidden="1"/>
    <cellStyle name="超链接" xfId="22520" builtinId="8" hidden="1"/>
    <cellStyle name="超链接" xfId="22522" builtinId="8" hidden="1"/>
    <cellStyle name="超链接" xfId="22524" builtinId="8" hidden="1"/>
    <cellStyle name="超链接" xfId="22526" builtinId="8" hidden="1"/>
    <cellStyle name="超链接" xfId="22528" builtinId="8" hidden="1"/>
    <cellStyle name="超链接" xfId="22530" builtinId="8" hidden="1"/>
    <cellStyle name="超链接" xfId="22532" builtinId="8" hidden="1"/>
    <cellStyle name="超链接" xfId="22534" builtinId="8" hidden="1"/>
    <cellStyle name="超链接" xfId="22536" builtinId="8" hidden="1"/>
    <cellStyle name="超链接" xfId="22538" builtinId="8" hidden="1"/>
    <cellStyle name="超链接" xfId="22540" builtinId="8" hidden="1"/>
    <cellStyle name="超链接" xfId="22542" builtinId="8" hidden="1"/>
    <cellStyle name="超链接" xfId="22544" builtinId="8" hidden="1"/>
    <cellStyle name="超链接" xfId="22546" builtinId="8" hidden="1"/>
    <cellStyle name="超链接" xfId="22548" builtinId="8" hidden="1"/>
    <cellStyle name="超链接" xfId="22550" builtinId="8" hidden="1"/>
    <cellStyle name="超链接" xfId="22552" builtinId="8" hidden="1"/>
    <cellStyle name="超链接" xfId="22554" builtinId="8" hidden="1"/>
    <cellStyle name="超链接" xfId="22556" builtinId="8" hidden="1"/>
    <cellStyle name="超链接" xfId="22558" builtinId="8" hidden="1"/>
    <cellStyle name="超链接" xfId="22560" builtinId="8" hidden="1"/>
    <cellStyle name="超链接" xfId="22562" builtinId="8" hidden="1"/>
    <cellStyle name="超链接" xfId="22564" builtinId="8" hidden="1"/>
    <cellStyle name="超链接" xfId="22566" builtinId="8" hidden="1"/>
    <cellStyle name="超链接" xfId="22568" builtinId="8" hidden="1"/>
    <cellStyle name="超链接" xfId="22570" builtinId="8" hidden="1"/>
    <cellStyle name="超链接" xfId="22572" builtinId="8" hidden="1"/>
    <cellStyle name="超链接" xfId="22574" builtinId="8" hidden="1"/>
    <cellStyle name="超链接" xfId="22576" builtinId="8" hidden="1"/>
    <cellStyle name="超链接" xfId="22578" builtinId="8" hidden="1"/>
    <cellStyle name="超链接" xfId="22580" builtinId="8" hidden="1"/>
    <cellStyle name="超链接" xfId="22582" builtinId="8" hidden="1"/>
    <cellStyle name="超链接" xfId="22584" builtinId="8" hidden="1"/>
    <cellStyle name="超链接" xfId="22586" builtinId="8" hidden="1"/>
    <cellStyle name="超链接" xfId="22588" builtinId="8" hidden="1"/>
    <cellStyle name="超链接" xfId="22590" builtinId="8" hidden="1"/>
    <cellStyle name="超链接" xfId="22592" builtinId="8" hidden="1"/>
    <cellStyle name="超链接" xfId="22594" builtinId="8" hidden="1"/>
    <cellStyle name="超链接" xfId="22596" builtinId="8" hidden="1"/>
    <cellStyle name="超链接" xfId="22598" builtinId="8" hidden="1"/>
    <cellStyle name="超链接" xfId="22600" builtinId="8" hidden="1"/>
    <cellStyle name="超链接" xfId="22602" builtinId="8" hidden="1"/>
    <cellStyle name="超链接" xfId="22604" builtinId="8" hidden="1"/>
    <cellStyle name="超链接" xfId="22606" builtinId="8" hidden="1"/>
    <cellStyle name="超链接" xfId="22608" builtinId="8" hidden="1"/>
    <cellStyle name="超链接" xfId="22610" builtinId="8" hidden="1"/>
    <cellStyle name="超链接" xfId="22612" builtinId="8" hidden="1"/>
    <cellStyle name="超链接" xfId="22614" builtinId="8" hidden="1"/>
    <cellStyle name="超链接" xfId="22616" builtinId="8" hidden="1"/>
    <cellStyle name="超链接" xfId="22618" builtinId="8" hidden="1"/>
    <cellStyle name="超链接" xfId="22620" builtinId="8" hidden="1"/>
    <cellStyle name="超链接" xfId="22622" builtinId="8" hidden="1"/>
    <cellStyle name="超链接" xfId="22624" builtinId="8" hidden="1"/>
    <cellStyle name="超链接" xfId="22626" builtinId="8" hidden="1"/>
    <cellStyle name="超链接" xfId="22628" builtinId="8" hidden="1"/>
    <cellStyle name="超链接" xfId="22630" builtinId="8" hidden="1"/>
    <cellStyle name="超链接" xfId="22632" builtinId="8" hidden="1"/>
    <cellStyle name="超链接" xfId="22634" builtinId="8" hidden="1"/>
    <cellStyle name="超链接" xfId="22636" builtinId="8" hidden="1"/>
    <cellStyle name="超链接" xfId="22638" builtinId="8" hidden="1"/>
    <cellStyle name="超链接" xfId="22640" builtinId="8" hidden="1"/>
    <cellStyle name="超链接" xfId="22642" builtinId="8" hidden="1"/>
    <cellStyle name="超链接" xfId="22644" builtinId="8" hidden="1"/>
    <cellStyle name="超链接" xfId="22646" builtinId="8" hidden="1"/>
    <cellStyle name="超链接" xfId="22648" builtinId="8" hidden="1"/>
    <cellStyle name="超链接" xfId="22650" builtinId="8" hidden="1"/>
    <cellStyle name="超链接" xfId="22652" builtinId="8" hidden="1"/>
    <cellStyle name="超链接" xfId="22654" builtinId="8" hidden="1"/>
    <cellStyle name="超链接" xfId="22656" builtinId="8" hidden="1"/>
    <cellStyle name="超链接" xfId="22658" builtinId="8" hidden="1"/>
    <cellStyle name="超链接" xfId="22660" builtinId="8" hidden="1"/>
    <cellStyle name="超链接" xfId="22662" builtinId="8" hidden="1"/>
    <cellStyle name="超链接" xfId="22664" builtinId="8" hidden="1"/>
    <cellStyle name="超链接" xfId="22666" builtinId="8" hidden="1"/>
    <cellStyle name="超链接" xfId="22668" builtinId="8" hidden="1"/>
    <cellStyle name="超链接" xfId="22670" builtinId="8" hidden="1"/>
    <cellStyle name="超链接" xfId="22672" builtinId="8" hidden="1"/>
    <cellStyle name="超链接" xfId="22674" builtinId="8" hidden="1"/>
    <cellStyle name="超链接" xfId="22676" builtinId="8" hidden="1"/>
    <cellStyle name="超链接" xfId="22678" builtinId="8" hidden="1"/>
    <cellStyle name="超链接" xfId="22680" builtinId="8" hidden="1"/>
    <cellStyle name="超链接" xfId="22682" builtinId="8" hidden="1"/>
    <cellStyle name="超链接" xfId="22684" builtinId="8" hidden="1"/>
    <cellStyle name="超链接" xfId="22686" builtinId="8" hidden="1"/>
    <cellStyle name="超链接" xfId="22688" builtinId="8" hidden="1"/>
    <cellStyle name="超链接" xfId="22690" builtinId="8" hidden="1"/>
    <cellStyle name="超链接" xfId="22692" builtinId="8" hidden="1"/>
    <cellStyle name="超链接" xfId="22694" builtinId="8" hidden="1"/>
    <cellStyle name="超链接" xfId="22696" builtinId="8" hidden="1"/>
    <cellStyle name="超链接" xfId="22698" builtinId="8" hidden="1"/>
    <cellStyle name="超链接" xfId="22700" builtinId="8" hidden="1"/>
    <cellStyle name="超链接" xfId="22702" builtinId="8" hidden="1"/>
    <cellStyle name="超链接" xfId="22704" builtinId="8" hidden="1"/>
    <cellStyle name="超链接" xfId="22706" builtinId="8" hidden="1"/>
    <cellStyle name="超链接" xfId="22708" builtinId="8" hidden="1"/>
    <cellStyle name="超链接" xfId="22710" builtinId="8" hidden="1"/>
    <cellStyle name="超链接" xfId="22712" builtinId="8" hidden="1"/>
    <cellStyle name="超链接" xfId="22714" builtinId="8" hidden="1"/>
    <cellStyle name="超链接" xfId="22716" builtinId="8" hidden="1"/>
    <cellStyle name="超链接" xfId="22718" builtinId="8" hidden="1"/>
    <cellStyle name="超链接" xfId="22720" builtinId="8" hidden="1"/>
    <cellStyle name="超链接" xfId="22722" builtinId="8" hidden="1"/>
    <cellStyle name="超链接" xfId="22724" builtinId="8" hidden="1"/>
    <cellStyle name="超链接" xfId="22726" builtinId="8" hidden="1"/>
    <cellStyle name="超链接" xfId="22728" builtinId="8" hidden="1"/>
    <cellStyle name="超链接" xfId="22730" builtinId="8" hidden="1"/>
    <cellStyle name="超链接" xfId="22732" builtinId="8" hidden="1"/>
    <cellStyle name="超链接" xfId="22734" builtinId="8" hidden="1"/>
    <cellStyle name="超链接" xfId="22736" builtinId="8" hidden="1"/>
    <cellStyle name="超链接" xfId="22738" builtinId="8" hidden="1"/>
    <cellStyle name="超链接" xfId="22740" builtinId="8" hidden="1"/>
    <cellStyle name="超链接" xfId="22742" builtinId="8" hidden="1"/>
    <cellStyle name="超链接" xfId="22744" builtinId="8" hidden="1"/>
    <cellStyle name="超链接" xfId="22746" builtinId="8" hidden="1"/>
    <cellStyle name="超链接" xfId="22748" builtinId="8" hidden="1"/>
    <cellStyle name="超链接" xfId="22750" builtinId="8" hidden="1"/>
    <cellStyle name="超链接" xfId="22752" builtinId="8" hidden="1"/>
    <cellStyle name="超链接" xfId="22754" builtinId="8" hidden="1"/>
    <cellStyle name="超链接" xfId="22756" builtinId="8" hidden="1"/>
    <cellStyle name="超链接" xfId="22758" builtinId="8" hidden="1"/>
    <cellStyle name="超链接" xfId="22760" builtinId="8" hidden="1"/>
    <cellStyle name="超链接" xfId="22762" builtinId="8" hidden="1"/>
    <cellStyle name="超链接" xfId="22764" builtinId="8" hidden="1"/>
    <cellStyle name="超链接" xfId="22766" builtinId="8" hidden="1"/>
    <cellStyle name="超链接" xfId="22768" builtinId="8" hidden="1"/>
    <cellStyle name="超链接" xfId="22770" builtinId="8" hidden="1"/>
    <cellStyle name="超链接" xfId="22772" builtinId="8" hidden="1"/>
    <cellStyle name="超链接" xfId="22774" builtinId="8" hidden="1"/>
    <cellStyle name="超链接" xfId="22776" builtinId="8" hidden="1"/>
    <cellStyle name="超链接" xfId="22778" builtinId="8" hidden="1"/>
    <cellStyle name="超链接" xfId="22780" builtinId="8" hidden="1"/>
    <cellStyle name="超链接" xfId="22782" builtinId="8" hidden="1"/>
    <cellStyle name="超链接" xfId="22784" builtinId="8" hidden="1"/>
    <cellStyle name="超链接" xfId="22786" builtinId="8" hidden="1"/>
    <cellStyle name="超链接" xfId="22788" builtinId="8" hidden="1"/>
    <cellStyle name="超链接" xfId="22790" builtinId="8" hidden="1"/>
    <cellStyle name="超链接" xfId="22792" builtinId="8" hidden="1"/>
    <cellStyle name="超链接" xfId="22794" builtinId="8" hidden="1"/>
    <cellStyle name="超链接" xfId="22796" builtinId="8" hidden="1"/>
    <cellStyle name="超链接" xfId="22798" builtinId="8" hidden="1"/>
    <cellStyle name="超链接" xfId="22800" builtinId="8" hidden="1"/>
    <cellStyle name="超链接" xfId="22802" builtinId="8" hidden="1"/>
    <cellStyle name="超链接" xfId="22804" builtinId="8" hidden="1"/>
    <cellStyle name="超链接" xfId="22806" builtinId="8" hidden="1"/>
    <cellStyle name="超链接" xfId="22808" builtinId="8" hidden="1"/>
    <cellStyle name="超链接" xfId="22810" builtinId="8" hidden="1"/>
    <cellStyle name="超链接" xfId="22812" builtinId="8" hidden="1"/>
    <cellStyle name="超链接" xfId="22814" builtinId="8" hidden="1"/>
    <cellStyle name="超链接" xfId="22816" builtinId="8" hidden="1"/>
    <cellStyle name="超链接" xfId="22818" builtinId="8" hidden="1"/>
    <cellStyle name="超链接" xfId="22820" builtinId="8" hidden="1"/>
    <cellStyle name="超链接" xfId="22822" builtinId="8" hidden="1"/>
    <cellStyle name="超链接" xfId="22824" builtinId="8" hidden="1"/>
    <cellStyle name="超链接" xfId="22826" builtinId="8" hidden="1"/>
    <cellStyle name="超链接" xfId="22828" builtinId="8" hidden="1"/>
    <cellStyle name="超链接" xfId="22830" builtinId="8" hidden="1"/>
    <cellStyle name="超链接" xfId="22832" builtinId="8" hidden="1"/>
    <cellStyle name="超链接" xfId="22834" builtinId="8" hidden="1"/>
    <cellStyle name="超链接" xfId="22836" builtinId="8" hidden="1"/>
    <cellStyle name="超链接" xfId="22838" builtinId="8" hidden="1"/>
    <cellStyle name="超链接" xfId="22840" builtinId="8" hidden="1"/>
    <cellStyle name="超链接" xfId="22842" builtinId="8" hidden="1"/>
    <cellStyle name="超链接" xfId="22844" builtinId="8" hidden="1"/>
    <cellStyle name="超链接" xfId="22846" builtinId="8" hidden="1"/>
    <cellStyle name="超链接" xfId="22848" builtinId="8" hidden="1"/>
    <cellStyle name="超链接" xfId="22850" builtinId="8" hidden="1"/>
    <cellStyle name="超链接" xfId="22852" builtinId="8" hidden="1"/>
    <cellStyle name="超链接" xfId="22854" builtinId="8" hidden="1"/>
    <cellStyle name="超链接" xfId="22856" builtinId="8" hidden="1"/>
    <cellStyle name="超链接" xfId="22858" builtinId="8" hidden="1"/>
    <cellStyle name="超链接" xfId="22860" builtinId="8" hidden="1"/>
    <cellStyle name="超链接" xfId="22862" builtinId="8" hidden="1"/>
    <cellStyle name="超链接" xfId="22864" builtinId="8" hidden="1"/>
    <cellStyle name="超链接" xfId="22866" builtinId="8" hidden="1"/>
    <cellStyle name="超链接" xfId="22868" builtinId="8" hidden="1"/>
    <cellStyle name="超链接" xfId="22870" builtinId="8" hidden="1"/>
    <cellStyle name="超链接" xfId="22872" builtinId="8" hidden="1"/>
    <cellStyle name="超链接" xfId="22874" builtinId="8" hidden="1"/>
    <cellStyle name="超链接" xfId="22876" builtinId="8" hidden="1"/>
    <cellStyle name="超链接" xfId="22878" builtinId="8" hidden="1"/>
    <cellStyle name="超链接" xfId="22880" builtinId="8" hidden="1"/>
    <cellStyle name="超链接" xfId="22882" builtinId="8" hidden="1"/>
    <cellStyle name="超链接" xfId="22884" builtinId="8" hidden="1"/>
    <cellStyle name="超链接" xfId="22886" builtinId="8" hidden="1"/>
    <cellStyle name="超链接" xfId="22888" builtinId="8" hidden="1"/>
    <cellStyle name="超链接" xfId="22890" builtinId="8" hidden="1"/>
    <cellStyle name="超链接" xfId="22892" builtinId="8" hidden="1"/>
    <cellStyle name="超链接" xfId="22894" builtinId="8" hidden="1"/>
    <cellStyle name="超链接" xfId="22896" builtinId="8" hidden="1"/>
    <cellStyle name="超链接" xfId="22898" builtinId="8" hidden="1"/>
    <cellStyle name="超链接" xfId="22900" builtinId="8" hidden="1"/>
    <cellStyle name="超链接" xfId="22902" builtinId="8" hidden="1"/>
    <cellStyle name="超链接" xfId="22904" builtinId="8" hidden="1"/>
    <cellStyle name="超链接" xfId="22906" builtinId="8" hidden="1"/>
    <cellStyle name="超链接" xfId="22908" builtinId="8" hidden="1"/>
    <cellStyle name="超链接" xfId="22910" builtinId="8" hidden="1"/>
    <cellStyle name="超链接" xfId="22912" builtinId="8" hidden="1"/>
    <cellStyle name="超链接" xfId="22914" builtinId="8" hidden="1"/>
    <cellStyle name="超链接" xfId="22916" builtinId="8" hidden="1"/>
    <cellStyle name="超链接" xfId="22918" builtinId="8" hidden="1"/>
    <cellStyle name="超链接" xfId="22920" builtinId="8" hidden="1"/>
    <cellStyle name="超链接" xfId="22922" builtinId="8" hidden="1"/>
    <cellStyle name="超链接" xfId="22924" builtinId="8" hidden="1"/>
    <cellStyle name="超链接" xfId="22926" builtinId="8" hidden="1"/>
    <cellStyle name="超链接" xfId="22928" builtinId="8" hidden="1"/>
    <cellStyle name="超链接" xfId="22930" builtinId="8" hidden="1"/>
    <cellStyle name="超链接" xfId="22932" builtinId="8" hidden="1"/>
    <cellStyle name="超链接" xfId="22934" builtinId="8" hidden="1"/>
    <cellStyle name="超链接" xfId="22936" builtinId="8" hidden="1"/>
    <cellStyle name="超链接" xfId="22938" builtinId="8" hidden="1"/>
    <cellStyle name="超链接" xfId="22940" builtinId="8" hidden="1"/>
    <cellStyle name="超链接" xfId="22942" builtinId="8" hidden="1"/>
    <cellStyle name="超链接" xfId="22944" builtinId="8" hidden="1"/>
    <cellStyle name="超链接" xfId="22946" builtinId="8" hidden="1"/>
    <cellStyle name="超链接" xfId="22948" builtinId="8" hidden="1"/>
    <cellStyle name="超链接" xfId="22950" builtinId="8" hidden="1"/>
    <cellStyle name="超链接" xfId="22952" builtinId="8" hidden="1"/>
    <cellStyle name="超链接" xfId="22954" builtinId="8" hidden="1"/>
    <cellStyle name="超链接" xfId="22956" builtinId="8" hidden="1"/>
    <cellStyle name="超链接" xfId="22958" builtinId="8" hidden="1"/>
    <cellStyle name="超链接" xfId="22960" builtinId="8" hidden="1"/>
    <cellStyle name="超链接" xfId="22962" builtinId="8" hidden="1"/>
    <cellStyle name="超链接" xfId="22964" builtinId="8" hidden="1"/>
    <cellStyle name="超链接" xfId="22966" builtinId="8" hidden="1"/>
    <cellStyle name="超链接" xfId="22968" builtinId="8" hidden="1"/>
    <cellStyle name="超链接" xfId="22970" builtinId="8" hidden="1"/>
    <cellStyle name="超链接" xfId="22972" builtinId="8" hidden="1"/>
    <cellStyle name="超链接" xfId="22974" builtinId="8" hidden="1"/>
    <cellStyle name="超链接" xfId="22976" builtinId="8" hidden="1"/>
    <cellStyle name="超链接" xfId="22978" builtinId="8" hidden="1"/>
    <cellStyle name="超链接" xfId="22980" builtinId="8" hidden="1"/>
    <cellStyle name="超链接" xfId="22982" builtinId="8" hidden="1"/>
    <cellStyle name="超链接" xfId="22984" builtinId="8" hidden="1"/>
    <cellStyle name="超链接" xfId="22986" builtinId="8" hidden="1"/>
    <cellStyle name="超链接" xfId="22988" builtinId="8" hidden="1"/>
    <cellStyle name="超链接" xfId="22990" builtinId="8" hidden="1"/>
    <cellStyle name="超链接" xfId="22992" builtinId="8" hidden="1"/>
    <cellStyle name="超链接" xfId="22994" builtinId="8" hidden="1"/>
    <cellStyle name="超链接" xfId="22996" builtinId="8" hidden="1"/>
    <cellStyle name="超链接" xfId="22998" builtinId="8" hidden="1"/>
    <cellStyle name="超链接" xfId="23000" builtinId="8" hidden="1"/>
    <cellStyle name="超链接" xfId="23002" builtinId="8" hidden="1"/>
    <cellStyle name="超链接" xfId="23004" builtinId="8" hidden="1"/>
    <cellStyle name="超链接" xfId="23006" builtinId="8" hidden="1"/>
    <cellStyle name="超链接" xfId="23008" builtinId="8" hidden="1"/>
    <cellStyle name="超链接" xfId="23010" builtinId="8" hidden="1"/>
    <cellStyle name="超链接" xfId="23012" builtinId="8" hidden="1"/>
    <cellStyle name="超链接" xfId="23014" builtinId="8" hidden="1"/>
    <cellStyle name="超链接" xfId="23016" builtinId="8" hidden="1"/>
    <cellStyle name="超链接" xfId="23018" builtinId="8" hidden="1"/>
    <cellStyle name="超链接" xfId="23020" builtinId="8" hidden="1"/>
    <cellStyle name="超链接" xfId="23022" builtinId="8" hidden="1"/>
    <cellStyle name="超链接" xfId="23024" builtinId="8" hidden="1"/>
    <cellStyle name="超链接" xfId="23026" builtinId="8" hidden="1"/>
    <cellStyle name="超链接" xfId="23028" builtinId="8" hidden="1"/>
    <cellStyle name="超链接" xfId="23030" builtinId="8" hidden="1"/>
    <cellStyle name="超链接" xfId="23032" builtinId="8" hidden="1"/>
    <cellStyle name="超链接" xfId="23034" builtinId="8" hidden="1"/>
    <cellStyle name="超链接" xfId="23036" builtinId="8" hidden="1"/>
    <cellStyle name="超链接" xfId="23038" builtinId="8" hidden="1"/>
    <cellStyle name="超链接" xfId="23040" builtinId="8" hidden="1"/>
    <cellStyle name="超链接" xfId="23042" builtinId="8" hidden="1"/>
    <cellStyle name="超链接" xfId="23044" builtinId="8" hidden="1"/>
    <cellStyle name="超链接" xfId="23046" builtinId="8" hidden="1"/>
    <cellStyle name="超链接" xfId="23048" builtinId="8" hidden="1"/>
    <cellStyle name="超链接" xfId="23050" builtinId="8" hidden="1"/>
    <cellStyle name="超链接" xfId="23052" builtinId="8" hidden="1"/>
    <cellStyle name="超链接" xfId="23054" builtinId="8" hidden="1"/>
    <cellStyle name="超链接" xfId="23056" builtinId="8" hidden="1"/>
    <cellStyle name="超链接" xfId="23058" builtinId="8" hidden="1"/>
    <cellStyle name="超链接" xfId="23060" builtinId="8" hidden="1"/>
    <cellStyle name="超链接" xfId="23062" builtinId="8" hidden="1"/>
    <cellStyle name="超链接" xfId="23064" builtinId="8" hidden="1"/>
    <cellStyle name="超链接" xfId="23066" builtinId="8" hidden="1"/>
    <cellStyle name="超链接" xfId="23068" builtinId="8" hidden="1"/>
    <cellStyle name="超链接" xfId="23070" builtinId="8" hidden="1"/>
    <cellStyle name="超链接" xfId="23072" builtinId="8" hidden="1"/>
    <cellStyle name="超链接" xfId="23074" builtinId="8" hidden="1"/>
    <cellStyle name="超链接" xfId="23076" builtinId="8" hidden="1"/>
    <cellStyle name="超链接" xfId="23078" builtinId="8" hidden="1"/>
    <cellStyle name="超链接" xfId="23080" builtinId="8" hidden="1"/>
    <cellStyle name="超链接" xfId="23082" builtinId="8" hidden="1"/>
    <cellStyle name="超链接" xfId="23084" builtinId="8" hidden="1"/>
    <cellStyle name="超链接" xfId="23086" builtinId="8" hidden="1"/>
    <cellStyle name="超链接" xfId="23088" builtinId="8" hidden="1"/>
    <cellStyle name="超链接" xfId="23090" builtinId="8" hidden="1"/>
    <cellStyle name="超链接" xfId="23092" builtinId="8" hidden="1"/>
    <cellStyle name="超链接" xfId="23094" builtinId="8" hidden="1"/>
    <cellStyle name="超链接" xfId="23096" builtinId="8" hidden="1"/>
    <cellStyle name="超链接" xfId="23098" builtinId="8" hidden="1"/>
    <cellStyle name="超链接" xfId="23100" builtinId="8" hidden="1"/>
    <cellStyle name="超链接" xfId="23102" builtinId="8" hidden="1"/>
    <cellStyle name="超链接" xfId="23104" builtinId="8" hidden="1"/>
    <cellStyle name="超链接" xfId="23106" builtinId="8" hidden="1"/>
    <cellStyle name="超链接" xfId="23108" builtinId="8" hidden="1"/>
    <cellStyle name="超链接" xfId="23110" builtinId="8" hidden="1"/>
    <cellStyle name="超链接" xfId="23112" builtinId="8" hidden="1"/>
    <cellStyle name="超链接" xfId="23114" builtinId="8" hidden="1"/>
    <cellStyle name="超链接" xfId="23116" builtinId="8" hidden="1"/>
    <cellStyle name="超链接" xfId="23118" builtinId="8" hidden="1"/>
    <cellStyle name="超链接" xfId="23120" builtinId="8" hidden="1"/>
    <cellStyle name="超链接" xfId="23122" builtinId="8" hidden="1"/>
    <cellStyle name="超链接" xfId="23124" builtinId="8" hidden="1"/>
    <cellStyle name="超链接" xfId="23126" builtinId="8" hidden="1"/>
    <cellStyle name="超链接" xfId="23128" builtinId="8" hidden="1"/>
    <cellStyle name="超链接" xfId="23130" builtinId="8" hidden="1"/>
    <cellStyle name="超链接" xfId="23132" builtinId="8" hidden="1"/>
    <cellStyle name="超链接" xfId="23134" builtinId="8" hidden="1"/>
    <cellStyle name="超链接" xfId="23136" builtinId="8" hidden="1"/>
    <cellStyle name="超链接" xfId="23138" builtinId="8" hidden="1"/>
    <cellStyle name="超链接" xfId="23140" builtinId="8" hidden="1"/>
    <cellStyle name="超链接" xfId="23142" builtinId="8" hidden="1"/>
    <cellStyle name="超链接" xfId="23144" builtinId="8" hidden="1"/>
    <cellStyle name="超链接" xfId="23146" builtinId="8" hidden="1"/>
    <cellStyle name="超链接" xfId="23148" builtinId="8" hidden="1"/>
    <cellStyle name="超链接" xfId="23150" builtinId="8" hidden="1"/>
    <cellStyle name="超链接" xfId="23152" builtinId="8" hidden="1"/>
    <cellStyle name="超链接" xfId="23154" builtinId="8" hidden="1"/>
    <cellStyle name="超链接" xfId="23156" builtinId="8" hidden="1"/>
    <cellStyle name="超链接" xfId="23158" builtinId="8" hidden="1"/>
    <cellStyle name="超链接" xfId="23160" builtinId="8" hidden="1"/>
    <cellStyle name="超链接" xfId="23162" builtinId="8" hidden="1"/>
    <cellStyle name="超链接" xfId="23164" builtinId="8" hidden="1"/>
    <cellStyle name="超链接" xfId="23166" builtinId="8" hidden="1"/>
    <cellStyle name="超链接" xfId="23168" builtinId="8" hidden="1"/>
    <cellStyle name="超链接" xfId="23170" builtinId="8" hidden="1"/>
    <cellStyle name="超链接" xfId="23172" builtinId="8" hidden="1"/>
    <cellStyle name="超链接" xfId="23174" builtinId="8" hidden="1"/>
    <cellStyle name="超链接" xfId="23176" builtinId="8" hidden="1"/>
    <cellStyle name="超链接" xfId="23178" builtinId="8" hidden="1"/>
    <cellStyle name="超链接" xfId="23180" builtinId="8" hidden="1"/>
    <cellStyle name="超链接" xfId="23182" builtinId="8" hidden="1"/>
    <cellStyle name="超链接" xfId="23184" builtinId="8" hidden="1"/>
    <cellStyle name="超链接" xfId="23186" builtinId="8" hidden="1"/>
    <cellStyle name="超链接" xfId="23188" builtinId="8" hidden="1"/>
    <cellStyle name="超链接" xfId="23190" builtinId="8" hidden="1"/>
    <cellStyle name="超链接" xfId="23192" builtinId="8" hidden="1"/>
    <cellStyle name="超链接" xfId="23194" builtinId="8" hidden="1"/>
    <cellStyle name="超链接" xfId="23196" builtinId="8" hidden="1"/>
    <cellStyle name="超链接" xfId="23198" builtinId="8" hidden="1"/>
    <cellStyle name="超链接" xfId="23200" builtinId="8" hidden="1"/>
    <cellStyle name="超链接" xfId="23202" builtinId="8" hidden="1"/>
    <cellStyle name="超链接" xfId="23204" builtinId="8" hidden="1"/>
    <cellStyle name="超链接" xfId="23206" builtinId="8" hidden="1"/>
    <cellStyle name="超链接" xfId="23208" builtinId="8" hidden="1"/>
    <cellStyle name="超链接" xfId="23210" builtinId="8" hidden="1"/>
    <cellStyle name="超链接" xfId="23212" builtinId="8" hidden="1"/>
    <cellStyle name="超链接" xfId="23214" builtinId="8" hidden="1"/>
    <cellStyle name="超链接" xfId="23216" builtinId="8" hidden="1"/>
    <cellStyle name="超链接" xfId="23218" builtinId="8" hidden="1"/>
    <cellStyle name="超链接" xfId="23220" builtinId="8" hidden="1"/>
    <cellStyle name="超链接" xfId="23222" builtinId="8" hidden="1"/>
    <cellStyle name="超链接" xfId="23224" builtinId="8" hidden="1"/>
    <cellStyle name="超链接" xfId="23226" builtinId="8" hidden="1"/>
    <cellStyle name="超链接" xfId="23228" builtinId="8" hidden="1"/>
    <cellStyle name="超链接" xfId="23230" builtinId="8" hidden="1"/>
    <cellStyle name="超链接" xfId="23232" builtinId="8" hidden="1"/>
    <cellStyle name="超链接" xfId="23234" builtinId="8" hidden="1"/>
    <cellStyle name="超链接" xfId="23236" builtinId="8" hidden="1"/>
    <cellStyle name="超链接" xfId="23238" builtinId="8" hidden="1"/>
    <cellStyle name="超链接" xfId="23240" builtinId="8" hidden="1"/>
    <cellStyle name="超链接" xfId="23242" builtinId="8" hidden="1"/>
    <cellStyle name="超链接" xfId="23244" builtinId="8" hidden="1"/>
    <cellStyle name="超链接" xfId="23246" builtinId="8" hidden="1"/>
    <cellStyle name="超链接" xfId="23248" builtinId="8" hidden="1"/>
    <cellStyle name="超链接" xfId="23250" builtinId="8" hidden="1"/>
    <cellStyle name="超链接" xfId="23252" builtinId="8" hidden="1"/>
    <cellStyle name="超链接" xfId="23254" builtinId="8" hidden="1"/>
    <cellStyle name="超链接" xfId="23256" builtinId="8" hidden="1"/>
    <cellStyle name="超链接" xfId="23258" builtinId="8" hidden="1"/>
    <cellStyle name="超链接" xfId="23260" builtinId="8" hidden="1"/>
    <cellStyle name="超链接" xfId="23262" builtinId="8" hidden="1"/>
    <cellStyle name="超链接" xfId="23264" builtinId="8" hidden="1"/>
    <cellStyle name="超链接" xfId="23266" builtinId="8" hidden="1"/>
    <cellStyle name="超链接" xfId="23268" builtinId="8" hidden="1"/>
    <cellStyle name="超链接" xfId="23270" builtinId="8" hidden="1"/>
    <cellStyle name="超链接" xfId="23272" builtinId="8" hidden="1"/>
    <cellStyle name="超链接" xfId="23274" builtinId="8" hidden="1"/>
    <cellStyle name="超链接" xfId="23276" builtinId="8" hidden="1"/>
    <cellStyle name="超链接" xfId="23278" builtinId="8" hidden="1"/>
    <cellStyle name="超链接" xfId="23280" builtinId="8" hidden="1"/>
    <cellStyle name="超链接" xfId="23282" builtinId="8" hidden="1"/>
    <cellStyle name="超链接" xfId="23284" builtinId="8" hidden="1"/>
    <cellStyle name="超链接" xfId="23286" builtinId="8" hidden="1"/>
    <cellStyle name="超链接" xfId="23288" builtinId="8" hidden="1"/>
    <cellStyle name="超链接" xfId="23290" builtinId="8" hidden="1"/>
    <cellStyle name="超链接" xfId="23292" builtinId="8" hidden="1"/>
    <cellStyle name="超链接" xfId="23294" builtinId="8" hidden="1"/>
    <cellStyle name="超链接" xfId="23296" builtinId="8" hidden="1"/>
    <cellStyle name="超链接" xfId="23298" builtinId="8" hidden="1"/>
    <cellStyle name="超链接" xfId="23300" builtinId="8" hidden="1"/>
    <cellStyle name="超链接" xfId="23302" builtinId="8" hidden="1"/>
    <cellStyle name="超链接" xfId="23304" builtinId="8" hidden="1"/>
    <cellStyle name="超链接" xfId="23306" builtinId="8" hidden="1"/>
    <cellStyle name="超链接" xfId="23308" builtinId="8" hidden="1"/>
    <cellStyle name="超链接" xfId="23310" builtinId="8" hidden="1"/>
    <cellStyle name="超链接" xfId="23312" builtinId="8" hidden="1"/>
    <cellStyle name="超链接" xfId="23314" builtinId="8" hidden="1"/>
    <cellStyle name="超链接" xfId="23316" builtinId="8" hidden="1"/>
    <cellStyle name="超链接" xfId="23318" builtinId="8" hidden="1"/>
    <cellStyle name="超链接" xfId="23320" builtinId="8" hidden="1"/>
    <cellStyle name="超链接" xfId="23322" builtinId="8" hidden="1"/>
    <cellStyle name="超链接" xfId="23324" builtinId="8" hidden="1"/>
    <cellStyle name="超链接" xfId="23326" builtinId="8" hidden="1"/>
    <cellStyle name="超链接" xfId="23328" builtinId="8" hidden="1"/>
    <cellStyle name="超链接" xfId="23330" builtinId="8" hidden="1"/>
    <cellStyle name="超链接" xfId="23332" builtinId="8" hidden="1"/>
    <cellStyle name="超链接" xfId="23334" builtinId="8" hidden="1"/>
    <cellStyle name="超链接" xfId="23336" builtinId="8" hidden="1"/>
    <cellStyle name="超链接" xfId="23338" builtinId="8" hidden="1"/>
    <cellStyle name="超链接" xfId="23340" builtinId="8" hidden="1"/>
    <cellStyle name="超链接" xfId="23342" builtinId="8" hidden="1"/>
    <cellStyle name="超链接" xfId="23344" builtinId="8" hidden="1"/>
    <cellStyle name="超链接" xfId="23346" builtinId="8" hidden="1"/>
    <cellStyle name="超链接" xfId="23348" builtinId="8" hidden="1"/>
    <cellStyle name="超链接" xfId="23350" builtinId="8" hidden="1"/>
    <cellStyle name="超链接" xfId="23352" builtinId="8" hidden="1"/>
    <cellStyle name="超链接" xfId="23354" builtinId="8" hidden="1"/>
    <cellStyle name="超链接" xfId="23356" builtinId="8" hidden="1"/>
    <cellStyle name="超链接" xfId="23358" builtinId="8" hidden="1"/>
    <cellStyle name="超链接" xfId="23360" builtinId="8" hidden="1"/>
    <cellStyle name="超链接" xfId="23362" builtinId="8" hidden="1"/>
    <cellStyle name="超链接" xfId="23364" builtinId="8" hidden="1"/>
    <cellStyle name="超链接" xfId="23366" builtinId="8" hidden="1"/>
    <cellStyle name="超链接" xfId="23368" builtinId="8" hidden="1"/>
    <cellStyle name="超链接" xfId="23370" builtinId="8" hidden="1"/>
    <cellStyle name="超链接" xfId="23372" builtinId="8" hidden="1"/>
    <cellStyle name="超链接" xfId="23374" builtinId="8" hidden="1"/>
    <cellStyle name="超链接" xfId="23376" builtinId="8" hidden="1"/>
    <cellStyle name="超链接" xfId="23378" builtinId="8" hidden="1"/>
    <cellStyle name="超链接" xfId="23380" builtinId="8" hidden="1"/>
    <cellStyle name="超链接" xfId="23382" builtinId="8" hidden="1"/>
    <cellStyle name="超链接" xfId="23384" builtinId="8" hidden="1"/>
    <cellStyle name="超链接" xfId="23386" builtinId="8" hidden="1"/>
    <cellStyle name="超链接" xfId="23388" builtinId="8" hidden="1"/>
    <cellStyle name="超链接" xfId="23390" builtinId="8" hidden="1"/>
    <cellStyle name="超链接" xfId="23392" builtinId="8" hidden="1"/>
    <cellStyle name="超链接" xfId="23394" builtinId="8" hidden="1"/>
    <cellStyle name="超链接" xfId="23396" builtinId="8" hidden="1"/>
    <cellStyle name="超链接" xfId="23398" builtinId="8" hidden="1"/>
    <cellStyle name="超链接" xfId="23400" builtinId="8" hidden="1"/>
    <cellStyle name="超链接" xfId="23402" builtinId="8" hidden="1"/>
    <cellStyle name="超链接" xfId="23404" builtinId="8" hidden="1"/>
    <cellStyle name="超链接" xfId="23406" builtinId="8" hidden="1"/>
    <cellStyle name="超链接" xfId="23408" builtinId="8" hidden="1"/>
    <cellStyle name="超链接" xfId="23410" builtinId="8" hidden="1"/>
    <cellStyle name="超链接" xfId="23412" builtinId="8" hidden="1"/>
    <cellStyle name="超链接" xfId="23414" builtinId="8" hidden="1"/>
    <cellStyle name="超链接" xfId="23416" builtinId="8" hidden="1"/>
    <cellStyle name="超链接" xfId="23418" builtinId="8" hidden="1"/>
    <cellStyle name="超链接" xfId="23420" builtinId="8" hidden="1"/>
    <cellStyle name="超链接" xfId="23422" builtinId="8" hidden="1"/>
    <cellStyle name="超链接" xfId="23424" builtinId="8" hidden="1"/>
    <cellStyle name="超链接" xfId="23426" builtinId="8" hidden="1"/>
    <cellStyle name="超链接" xfId="23428" builtinId="8" hidden="1"/>
    <cellStyle name="超链接" xfId="23430" builtinId="8" hidden="1"/>
    <cellStyle name="超链接" xfId="23432" builtinId="8" hidden="1"/>
    <cellStyle name="超链接" xfId="23434" builtinId="8" hidden="1"/>
    <cellStyle name="超链接" xfId="23436" builtinId="8" hidden="1"/>
    <cellStyle name="超链接" xfId="23438" builtinId="8" hidden="1"/>
    <cellStyle name="超链接" xfId="23440" builtinId="8" hidden="1"/>
    <cellStyle name="超链接" xfId="23442" builtinId="8" hidden="1"/>
    <cellStyle name="超链接" xfId="23444" builtinId="8" hidden="1"/>
    <cellStyle name="超链接" xfId="23446" builtinId="8" hidden="1"/>
    <cellStyle name="超链接" xfId="23448" builtinId="8" hidden="1"/>
    <cellStyle name="超链接" xfId="23450" builtinId="8" hidden="1"/>
    <cellStyle name="超链接" xfId="23452" builtinId="8" hidden="1"/>
    <cellStyle name="超链接" xfId="23454" builtinId="8" hidden="1"/>
    <cellStyle name="超链接" xfId="23456" builtinId="8" hidden="1"/>
    <cellStyle name="超链接" xfId="23458" builtinId="8" hidden="1"/>
    <cellStyle name="超链接" xfId="23460" builtinId="8" hidden="1"/>
    <cellStyle name="超链接" xfId="23462" builtinId="8" hidden="1"/>
    <cellStyle name="超链接" xfId="23464" builtinId="8" hidden="1"/>
    <cellStyle name="超链接" xfId="23466" builtinId="8" hidden="1"/>
    <cellStyle name="超链接" xfId="23468" builtinId="8" hidden="1"/>
    <cellStyle name="超链接" xfId="23470" builtinId="8" hidden="1"/>
    <cellStyle name="超链接" xfId="23472" builtinId="8" hidden="1"/>
    <cellStyle name="超链接" xfId="23474" builtinId="8" hidden="1"/>
    <cellStyle name="超链接" xfId="23476" builtinId="8" hidden="1"/>
    <cellStyle name="超链接" xfId="23478" builtinId="8" hidden="1"/>
    <cellStyle name="超链接" xfId="23480" builtinId="8" hidden="1"/>
    <cellStyle name="超链接" xfId="23482" builtinId="8" hidden="1"/>
    <cellStyle name="超链接" xfId="23484" builtinId="8" hidden="1"/>
    <cellStyle name="超链接" xfId="23486" builtinId="8" hidden="1"/>
    <cellStyle name="超链接" xfId="23488" builtinId="8" hidden="1"/>
    <cellStyle name="超链接" xfId="23490" builtinId="8" hidden="1"/>
    <cellStyle name="超链接" xfId="23492" builtinId="8" hidden="1"/>
    <cellStyle name="超链接" xfId="23494" builtinId="8" hidden="1"/>
    <cellStyle name="超链接" xfId="23496" builtinId="8" hidden="1"/>
    <cellStyle name="超链接" xfId="23498" builtinId="8" hidden="1"/>
    <cellStyle name="超链接" xfId="23500" builtinId="8" hidden="1"/>
    <cellStyle name="超链接" xfId="23502" builtinId="8" hidden="1"/>
    <cellStyle name="超链接" xfId="23504" builtinId="8" hidden="1"/>
    <cellStyle name="超链接" xfId="23506" builtinId="8" hidden="1"/>
    <cellStyle name="超链接" xfId="23508" builtinId="8" hidden="1"/>
    <cellStyle name="超链接" xfId="23510" builtinId="8" hidden="1"/>
    <cellStyle name="超链接" xfId="23512" builtinId="8" hidden="1"/>
    <cellStyle name="超链接" xfId="23514" builtinId="8" hidden="1"/>
    <cellStyle name="超链接" xfId="23516" builtinId="8" hidden="1"/>
    <cellStyle name="超链接" xfId="23518" builtinId="8" hidden="1"/>
    <cellStyle name="超链接" xfId="23520" builtinId="8" hidden="1"/>
    <cellStyle name="超链接" xfId="23522" builtinId="8" hidden="1"/>
    <cellStyle name="超链接" xfId="23524" builtinId="8" hidden="1"/>
    <cellStyle name="超链接" xfId="23526" builtinId="8" hidden="1"/>
    <cellStyle name="超链接" xfId="23528" builtinId="8" hidden="1"/>
    <cellStyle name="超链接" xfId="23530" builtinId="8" hidden="1"/>
    <cellStyle name="超链接" xfId="23532" builtinId="8" hidden="1"/>
    <cellStyle name="超链接" xfId="23534" builtinId="8" hidden="1"/>
    <cellStyle name="超链接" xfId="23536" builtinId="8" hidden="1"/>
    <cellStyle name="超链接" xfId="23538" builtinId="8" hidden="1"/>
    <cellStyle name="超链接" xfId="23540" builtinId="8" hidden="1"/>
    <cellStyle name="超链接" xfId="23542" builtinId="8" hidden="1"/>
    <cellStyle name="超链接" xfId="23544" builtinId="8" hidden="1"/>
    <cellStyle name="超链接" xfId="23546" builtinId="8" hidden="1"/>
    <cellStyle name="超链接" xfId="23548" builtinId="8" hidden="1"/>
    <cellStyle name="超链接" xfId="23550" builtinId="8" hidden="1"/>
    <cellStyle name="超链接" xfId="23552" builtinId="8" hidden="1"/>
    <cellStyle name="超链接" xfId="23554" builtinId="8" hidden="1"/>
    <cellStyle name="超链接" xfId="23556" builtinId="8" hidden="1"/>
    <cellStyle name="超链接" xfId="23558" builtinId="8" hidden="1"/>
    <cellStyle name="超链接" xfId="23560" builtinId="8" hidden="1"/>
    <cellStyle name="超链接" xfId="23562" builtinId="8" hidden="1"/>
    <cellStyle name="超链接" xfId="23564" builtinId="8" hidden="1"/>
    <cellStyle name="超链接" xfId="23566" builtinId="8" hidden="1"/>
    <cellStyle name="超链接" xfId="23568" builtinId="8" hidden="1"/>
    <cellStyle name="超链接" xfId="23570" builtinId="8" hidden="1"/>
    <cellStyle name="超链接" xfId="23572" builtinId="8" hidden="1"/>
    <cellStyle name="超链接" xfId="23574" builtinId="8" hidden="1"/>
    <cellStyle name="超链接" xfId="23576" builtinId="8" hidden="1"/>
    <cellStyle name="超链接" xfId="23578" builtinId="8" hidden="1"/>
    <cellStyle name="超链接" xfId="23580" builtinId="8" hidden="1"/>
    <cellStyle name="超链接" xfId="23582" builtinId="8" hidden="1"/>
    <cellStyle name="超链接" xfId="23584" builtinId="8" hidden="1"/>
    <cellStyle name="超链接" xfId="23586" builtinId="8" hidden="1"/>
    <cellStyle name="超链接" xfId="23588" builtinId="8" hidden="1"/>
    <cellStyle name="超链接" xfId="23590" builtinId="8" hidden="1"/>
    <cellStyle name="超链接" xfId="23592" builtinId="8" hidden="1"/>
    <cellStyle name="超链接" xfId="23594" builtinId="8" hidden="1"/>
    <cellStyle name="超链接" xfId="23596" builtinId="8" hidden="1"/>
    <cellStyle name="超链接" xfId="23598" builtinId="8" hidden="1"/>
    <cellStyle name="超链接" xfId="23600" builtinId="8" hidden="1"/>
    <cellStyle name="超链接" xfId="23602" builtinId="8" hidden="1"/>
    <cellStyle name="超链接" xfId="23604" builtinId="8" hidden="1"/>
    <cellStyle name="超链接" xfId="23606" builtinId="8" hidden="1"/>
    <cellStyle name="超链接" xfId="23608" builtinId="8" hidden="1"/>
    <cellStyle name="超链接" xfId="23610" builtinId="8" hidden="1"/>
    <cellStyle name="超链接" xfId="23612" builtinId="8" hidden="1"/>
    <cellStyle name="超链接" xfId="23614" builtinId="8" hidden="1"/>
    <cellStyle name="超链接" xfId="23616" builtinId="8" hidden="1"/>
    <cellStyle name="超链接" xfId="23618" builtinId="8" hidden="1"/>
    <cellStyle name="超链接" xfId="23620" builtinId="8" hidden="1"/>
    <cellStyle name="超链接" xfId="23622" builtinId="8" hidden="1"/>
    <cellStyle name="超链接" xfId="23624" builtinId="8" hidden="1"/>
    <cellStyle name="超链接" xfId="23626" builtinId="8" hidden="1"/>
    <cellStyle name="超链接" xfId="23628" builtinId="8" hidden="1"/>
    <cellStyle name="超链接" xfId="23630" builtinId="8" hidden="1"/>
    <cellStyle name="超链接" xfId="23632" builtinId="8" hidden="1"/>
    <cellStyle name="超链接" xfId="23634" builtinId="8" hidden="1"/>
    <cellStyle name="超链接" xfId="23636" builtinId="8" hidden="1"/>
    <cellStyle name="超链接" xfId="23638" builtinId="8" hidden="1"/>
    <cellStyle name="超链接" xfId="23640" builtinId="8" hidden="1"/>
    <cellStyle name="超链接" xfId="23642" builtinId="8" hidden="1"/>
    <cellStyle name="超链接" xfId="23644" builtinId="8" hidden="1"/>
    <cellStyle name="超链接" xfId="23646" builtinId="8" hidden="1"/>
    <cellStyle name="超链接" xfId="23648" builtinId="8" hidden="1"/>
    <cellStyle name="超链接" xfId="23650" builtinId="8" hidden="1"/>
    <cellStyle name="超链接" xfId="23652" builtinId="8" hidden="1"/>
    <cellStyle name="超链接" xfId="23654" builtinId="8" hidden="1"/>
    <cellStyle name="超链接" xfId="23656" builtinId="8" hidden="1"/>
    <cellStyle name="超链接" xfId="23658" builtinId="8" hidden="1"/>
    <cellStyle name="超链接" xfId="23660" builtinId="8" hidden="1"/>
    <cellStyle name="超链接" xfId="23662" builtinId="8" hidden="1"/>
    <cellStyle name="超链接" xfId="23664" builtinId="8" hidden="1"/>
    <cellStyle name="超链接" xfId="23666" builtinId="8" hidden="1"/>
    <cellStyle name="超链接" xfId="23668" builtinId="8" hidden="1"/>
    <cellStyle name="超链接" xfId="23670" builtinId="8" hidden="1"/>
    <cellStyle name="超链接" xfId="23672" builtinId="8" hidden="1"/>
    <cellStyle name="超链接" xfId="23674" builtinId="8" hidden="1"/>
    <cellStyle name="超链接" xfId="23676" builtinId="8" hidden="1"/>
    <cellStyle name="超链接" xfId="23678" builtinId="8" hidden="1"/>
    <cellStyle name="超链接" xfId="23680" builtinId="8" hidden="1"/>
    <cellStyle name="超链接" xfId="23682" builtinId="8" hidden="1"/>
    <cellStyle name="超链接" xfId="23684" builtinId="8" hidden="1"/>
    <cellStyle name="超链接" xfId="23686" builtinId="8" hidden="1"/>
    <cellStyle name="超链接" xfId="23688" builtinId="8" hidden="1"/>
    <cellStyle name="超链接" xfId="23690" builtinId="8" hidden="1"/>
    <cellStyle name="超链接" xfId="23692" builtinId="8" hidden="1"/>
    <cellStyle name="超链接" xfId="23694" builtinId="8" hidden="1"/>
    <cellStyle name="超链接" xfId="23696" builtinId="8" hidden="1"/>
    <cellStyle name="超链接" xfId="23698" builtinId="8" hidden="1"/>
    <cellStyle name="超链接" xfId="23700" builtinId="8" hidden="1"/>
    <cellStyle name="超链接" xfId="23702" builtinId="8" hidden="1"/>
    <cellStyle name="超链接" xfId="23704" builtinId="8" hidden="1"/>
    <cellStyle name="超链接" xfId="23706" builtinId="8" hidden="1"/>
    <cellStyle name="超链接" xfId="23708" builtinId="8" hidden="1"/>
    <cellStyle name="超链接" xfId="23710" builtinId="8" hidden="1"/>
    <cellStyle name="超链接" xfId="23712" builtinId="8" hidden="1"/>
    <cellStyle name="超链接" xfId="23714" builtinId="8" hidden="1"/>
    <cellStyle name="超链接" xfId="23716" builtinId="8" hidden="1"/>
    <cellStyle name="超链接" xfId="23718" builtinId="8" hidden="1"/>
    <cellStyle name="超链接" xfId="23720" builtinId="8" hidden="1"/>
    <cellStyle name="超链接" xfId="23722" builtinId="8" hidden="1"/>
    <cellStyle name="超链接" xfId="23724" builtinId="8" hidden="1"/>
    <cellStyle name="超链接" xfId="23726" builtinId="8" hidden="1"/>
    <cellStyle name="超链接" xfId="23728" builtinId="8" hidden="1"/>
    <cellStyle name="超链接" xfId="23730" builtinId="8" hidden="1"/>
    <cellStyle name="超链接" xfId="23732" builtinId="8" hidden="1"/>
    <cellStyle name="超链接" xfId="23734" builtinId="8" hidden="1"/>
    <cellStyle name="超链接" xfId="23736" builtinId="8" hidden="1"/>
    <cellStyle name="超链接" xfId="23738" builtinId="8" hidden="1"/>
    <cellStyle name="超链接" xfId="23740" builtinId="8" hidden="1"/>
    <cellStyle name="超链接" xfId="23742" builtinId="8" hidden="1"/>
    <cellStyle name="超链接" xfId="23744" builtinId="8" hidden="1"/>
    <cellStyle name="超链接" xfId="23746" builtinId="8" hidden="1"/>
    <cellStyle name="超链接" xfId="23748" builtinId="8" hidden="1"/>
    <cellStyle name="超链接" xfId="23750" builtinId="8" hidden="1"/>
    <cellStyle name="超链接" xfId="23752" builtinId="8" hidden="1"/>
    <cellStyle name="超链接" xfId="23754" builtinId="8" hidden="1"/>
    <cellStyle name="超链接" xfId="23756" builtinId="8" hidden="1"/>
    <cellStyle name="超链接" xfId="23758" builtinId="8" hidden="1"/>
    <cellStyle name="超链接" xfId="23760" builtinId="8" hidden="1"/>
    <cellStyle name="超链接" xfId="23762" builtinId="8" hidden="1"/>
    <cellStyle name="超链接" xfId="23764" builtinId="8" hidden="1"/>
    <cellStyle name="超链接" xfId="23766" builtinId="8" hidden="1"/>
    <cellStyle name="超链接" xfId="23768" builtinId="8" hidden="1"/>
    <cellStyle name="超链接" xfId="23770" builtinId="8" hidden="1"/>
    <cellStyle name="超链接" xfId="23772" builtinId="8" hidden="1"/>
    <cellStyle name="超链接" xfId="23774" builtinId="8" hidden="1"/>
    <cellStyle name="超链接" xfId="23776" builtinId="8" hidden="1"/>
    <cellStyle name="超链接" xfId="23778" builtinId="8" hidden="1"/>
    <cellStyle name="超链接" xfId="23780" builtinId="8" hidden="1"/>
    <cellStyle name="超链接" xfId="23782" builtinId="8" hidden="1"/>
    <cellStyle name="超链接" xfId="23784" builtinId="8" hidden="1"/>
    <cellStyle name="超链接" xfId="23786" builtinId="8" hidden="1"/>
    <cellStyle name="超链接" xfId="23788" builtinId="8" hidden="1"/>
    <cellStyle name="超链接" xfId="23790" builtinId="8" hidden="1"/>
    <cellStyle name="超链接" xfId="23792" builtinId="8" hidden="1"/>
    <cellStyle name="超链接" xfId="23794" builtinId="8" hidden="1"/>
    <cellStyle name="超链接" xfId="23796" builtinId="8" hidden="1"/>
    <cellStyle name="超链接" xfId="23798" builtinId="8" hidden="1"/>
    <cellStyle name="超链接" xfId="23800" builtinId="8" hidden="1"/>
    <cellStyle name="超链接" xfId="23802" builtinId="8" hidden="1"/>
    <cellStyle name="超链接" xfId="23804" builtinId="8" hidden="1"/>
    <cellStyle name="超链接" xfId="23806" builtinId="8" hidden="1"/>
    <cellStyle name="超链接" xfId="23808" builtinId="8" hidden="1"/>
    <cellStyle name="超链接" xfId="23810" builtinId="8" hidden="1"/>
    <cellStyle name="超链接" xfId="23812" builtinId="8" hidden="1"/>
    <cellStyle name="超链接" xfId="23814" builtinId="8" hidden="1"/>
    <cellStyle name="超链接" xfId="23816" builtinId="8" hidden="1"/>
    <cellStyle name="超链接" xfId="23818" builtinId="8" hidden="1"/>
    <cellStyle name="超链接" xfId="23820" builtinId="8" hidden="1"/>
    <cellStyle name="超链接" xfId="23822" builtinId="8" hidden="1"/>
    <cellStyle name="超链接" xfId="23824" builtinId="8" hidden="1"/>
    <cellStyle name="超链接" xfId="23826" builtinId="8" hidden="1"/>
    <cellStyle name="超链接" xfId="23828" builtinId="8" hidden="1"/>
    <cellStyle name="超链接" xfId="23830" builtinId="8" hidden="1"/>
    <cellStyle name="超链接" xfId="23832" builtinId="8" hidden="1"/>
    <cellStyle name="超链接" xfId="23834" builtinId="8" hidden="1"/>
    <cellStyle name="超链接" xfId="23836" builtinId="8" hidden="1"/>
    <cellStyle name="超链接" xfId="23838" builtinId="8" hidden="1"/>
    <cellStyle name="超链接" xfId="23840" builtinId="8" hidden="1"/>
    <cellStyle name="超链接" xfId="23842" builtinId="8" hidden="1"/>
    <cellStyle name="超链接" xfId="23844" builtinId="8" hidden="1"/>
    <cellStyle name="超链接" xfId="23846" builtinId="8" hidden="1"/>
    <cellStyle name="超链接" xfId="23848" builtinId="8" hidden="1"/>
    <cellStyle name="超链接" xfId="23850" builtinId="8" hidden="1"/>
    <cellStyle name="超链接" xfId="23852" builtinId="8" hidden="1"/>
    <cellStyle name="超链接" xfId="23854" builtinId="8" hidden="1"/>
    <cellStyle name="超链接" xfId="23856" builtinId="8" hidden="1"/>
    <cellStyle name="超链接" xfId="23858" builtinId="8" hidden="1"/>
    <cellStyle name="超链接" xfId="23860" builtinId="8" hidden="1"/>
    <cellStyle name="超链接" xfId="23862" builtinId="8" hidden="1"/>
    <cellStyle name="超链接" xfId="23864" builtinId="8" hidden="1"/>
    <cellStyle name="超链接" xfId="23866" builtinId="8" hidden="1"/>
    <cellStyle name="超链接" xfId="23868" builtinId="8" hidden="1"/>
    <cellStyle name="超链接" xfId="23870" builtinId="8" hidden="1"/>
    <cellStyle name="超链接" xfId="23872" builtinId="8" hidden="1"/>
    <cellStyle name="超链接" xfId="23874" builtinId="8" hidden="1"/>
    <cellStyle name="超链接" xfId="23876" builtinId="8" hidden="1"/>
    <cellStyle name="超链接" xfId="23878" builtinId="8" hidden="1"/>
    <cellStyle name="超链接" xfId="23880" builtinId="8" hidden="1"/>
    <cellStyle name="超链接" xfId="23882" builtinId="8" hidden="1"/>
    <cellStyle name="超链接" xfId="23884" builtinId="8" hidden="1"/>
    <cellStyle name="超链接" xfId="23886" builtinId="8" hidden="1"/>
    <cellStyle name="超链接" xfId="23888" builtinId="8" hidden="1"/>
    <cellStyle name="超链接" xfId="23890" builtinId="8" hidden="1"/>
    <cellStyle name="超链接" xfId="23892" builtinId="8" hidden="1"/>
    <cellStyle name="超链接" xfId="23894" builtinId="8" hidden="1"/>
    <cellStyle name="超链接" xfId="23896" builtinId="8" hidden="1"/>
    <cellStyle name="超链接" xfId="23898" builtinId="8" hidden="1"/>
    <cellStyle name="超链接" xfId="23900" builtinId="8" hidden="1"/>
    <cellStyle name="超链接" xfId="23902" builtinId="8" hidden="1"/>
    <cellStyle name="超链接" xfId="23904" builtinId="8" hidden="1"/>
    <cellStyle name="超链接" xfId="23906" builtinId="8" hidden="1"/>
    <cellStyle name="超链接" xfId="23908" builtinId="8" hidden="1"/>
    <cellStyle name="超链接" xfId="23910" builtinId="8" hidden="1"/>
    <cellStyle name="超链接" xfId="23912" builtinId="8" hidden="1"/>
    <cellStyle name="超链接" xfId="23914" builtinId="8" hidden="1"/>
    <cellStyle name="超链接" xfId="23916" builtinId="8" hidden="1"/>
    <cellStyle name="超链接" xfId="23918" builtinId="8" hidden="1"/>
    <cellStyle name="超链接" xfId="23920" builtinId="8" hidden="1"/>
    <cellStyle name="超链接" xfId="23922" builtinId="8" hidden="1"/>
    <cellStyle name="超链接" xfId="23924" builtinId="8" hidden="1"/>
    <cellStyle name="超链接" xfId="23926" builtinId="8" hidden="1"/>
    <cellStyle name="超链接" xfId="23928" builtinId="8" hidden="1"/>
    <cellStyle name="超链接" xfId="23930" builtinId="8" hidden="1"/>
    <cellStyle name="超链接" xfId="23932" builtinId="8" hidden="1"/>
    <cellStyle name="超链接" xfId="23934" builtinId="8" hidden="1"/>
    <cellStyle name="超链接" xfId="23936" builtinId="8" hidden="1"/>
    <cellStyle name="超链接" xfId="23938" builtinId="8" hidden="1"/>
    <cellStyle name="超链接" xfId="23940" builtinId="8" hidden="1"/>
    <cellStyle name="超链接" xfId="23942" builtinId="8" hidden="1"/>
    <cellStyle name="超链接" xfId="23944" builtinId="8" hidden="1"/>
    <cellStyle name="超链接" xfId="23946" builtinId="8" hidden="1"/>
    <cellStyle name="超链接" xfId="23948" builtinId="8" hidden="1"/>
    <cellStyle name="超链接" xfId="23950" builtinId="8" hidden="1"/>
    <cellStyle name="超链接" xfId="23952" builtinId="8" hidden="1"/>
    <cellStyle name="超链接" xfId="23954" builtinId="8" hidden="1"/>
    <cellStyle name="超链接" xfId="23956" builtinId="8" hidden="1"/>
    <cellStyle name="超链接" xfId="23958" builtinId="8" hidden="1"/>
    <cellStyle name="超链接" xfId="23960" builtinId="8" hidden="1"/>
    <cellStyle name="超链接" xfId="23962" builtinId="8" hidden="1"/>
    <cellStyle name="超链接" xfId="23964" builtinId="8" hidden="1"/>
    <cellStyle name="超链接" xfId="23966" builtinId="8" hidden="1"/>
    <cellStyle name="超链接" xfId="23968" builtinId="8" hidden="1"/>
    <cellStyle name="超链接" xfId="23970" builtinId="8" hidden="1"/>
    <cellStyle name="超链接" xfId="23972" builtinId="8" hidden="1"/>
    <cellStyle name="超链接" xfId="23974" builtinId="8" hidden="1"/>
    <cellStyle name="超链接" xfId="23976" builtinId="8" hidden="1"/>
    <cellStyle name="超链接" xfId="23978" builtinId="8" hidden="1"/>
    <cellStyle name="超链接" xfId="23980" builtinId="8" hidden="1"/>
    <cellStyle name="超链接" xfId="23982" builtinId="8" hidden="1"/>
    <cellStyle name="超链接" xfId="23984" builtinId="8" hidden="1"/>
    <cellStyle name="超链接" xfId="23986" builtinId="8" hidden="1"/>
    <cellStyle name="超链接" xfId="23988" builtinId="8" hidden="1"/>
    <cellStyle name="超链接" xfId="23990" builtinId="8" hidden="1"/>
    <cellStyle name="超链接" xfId="23992" builtinId="8" hidden="1"/>
    <cellStyle name="超链接" xfId="23994" builtinId="8" hidden="1"/>
    <cellStyle name="超链接" xfId="23996" builtinId="8" hidden="1"/>
    <cellStyle name="超链接" xfId="23998" builtinId="8" hidden="1"/>
    <cellStyle name="超链接" xfId="24000" builtinId="8" hidden="1"/>
    <cellStyle name="超链接" xfId="24002" builtinId="8" hidden="1"/>
    <cellStyle name="超链接" xfId="24004" builtinId="8" hidden="1"/>
    <cellStyle name="超链接" xfId="24006" builtinId="8" hidden="1"/>
    <cellStyle name="超链接" xfId="24008" builtinId="8" hidden="1"/>
    <cellStyle name="超链接" xfId="24010" builtinId="8" hidden="1"/>
    <cellStyle name="超链接" xfId="24012" builtinId="8" hidden="1"/>
    <cellStyle name="超链接" xfId="24014" builtinId="8" hidden="1"/>
    <cellStyle name="超链接" xfId="24016" builtinId="8" hidden="1"/>
    <cellStyle name="超链接" xfId="24018" builtinId="8" hidden="1"/>
    <cellStyle name="超链接" xfId="24020" builtinId="8" hidden="1"/>
    <cellStyle name="超链接" xfId="24022" builtinId="8" hidden="1"/>
    <cellStyle name="超链接" xfId="24024" builtinId="8" hidden="1"/>
    <cellStyle name="超链接" xfId="24026" builtinId="8" hidden="1"/>
    <cellStyle name="超链接" xfId="24028" builtinId="8" hidden="1"/>
    <cellStyle name="超链接" xfId="24030" builtinId="8" hidden="1"/>
    <cellStyle name="超链接" xfId="24032" builtinId="8" hidden="1"/>
    <cellStyle name="超链接" xfId="24034" builtinId="8" hidden="1"/>
    <cellStyle name="超链接" xfId="24036" builtinId="8" hidden="1"/>
    <cellStyle name="超链接" xfId="24038" builtinId="8" hidden="1"/>
    <cellStyle name="超链接" xfId="24040" builtinId="8" hidden="1"/>
    <cellStyle name="超链接" xfId="24042" builtinId="8" hidden="1"/>
    <cellStyle name="超链接" xfId="24044" builtinId="8" hidden="1"/>
    <cellStyle name="超链接" xfId="24046" builtinId="8" hidden="1"/>
    <cellStyle name="超链接" xfId="24048" builtinId="8" hidden="1"/>
    <cellStyle name="超链接" xfId="24050" builtinId="8" hidden="1"/>
    <cellStyle name="超链接" xfId="24052" builtinId="8" hidden="1"/>
    <cellStyle name="超链接" xfId="24054" builtinId="8" hidden="1"/>
    <cellStyle name="超链接" xfId="24056" builtinId="8" hidden="1"/>
    <cellStyle name="超链接" xfId="24058" builtinId="8" hidden="1"/>
    <cellStyle name="超链接" xfId="24060" builtinId="8" hidden="1"/>
    <cellStyle name="超链接" xfId="24062" builtinId="8" hidden="1"/>
    <cellStyle name="超链接" xfId="24064" builtinId="8" hidden="1"/>
    <cellStyle name="超链接" xfId="24066" builtinId="8" hidden="1"/>
    <cellStyle name="超链接" xfId="24068" builtinId="8" hidden="1"/>
    <cellStyle name="超链接" xfId="24070" builtinId="8" hidden="1"/>
    <cellStyle name="超链接" xfId="24072" builtinId="8" hidden="1"/>
    <cellStyle name="超链接" xfId="24074" builtinId="8" hidden="1"/>
    <cellStyle name="超链接" xfId="24076" builtinId="8" hidden="1"/>
    <cellStyle name="超链接" xfId="24078" builtinId="8" hidden="1"/>
    <cellStyle name="超链接" xfId="24080" builtinId="8" hidden="1"/>
    <cellStyle name="超链接" xfId="24082" builtinId="8" hidden="1"/>
    <cellStyle name="超链接" xfId="24084" builtinId="8" hidden="1"/>
    <cellStyle name="超链接" xfId="24086" builtinId="8" hidden="1"/>
    <cellStyle name="超链接" xfId="24088" builtinId="8" hidden="1"/>
    <cellStyle name="超链接" xfId="24090" builtinId="8" hidden="1"/>
    <cellStyle name="超链接" xfId="24092" builtinId="8" hidden="1"/>
    <cellStyle name="超链接" xfId="24094" builtinId="8" hidden="1"/>
    <cellStyle name="超链接" xfId="24096" builtinId="8" hidden="1"/>
    <cellStyle name="超链接" xfId="24098" builtinId="8" hidden="1"/>
    <cellStyle name="超链接" xfId="24100" builtinId="8" hidden="1"/>
    <cellStyle name="超链接" xfId="24102" builtinId="8" hidden="1"/>
    <cellStyle name="超链接" xfId="24104" builtinId="8" hidden="1"/>
    <cellStyle name="超链接" xfId="24106" builtinId="8" hidden="1"/>
    <cellStyle name="超链接" xfId="24108" builtinId="8" hidden="1"/>
    <cellStyle name="超链接" xfId="24110" builtinId="8" hidden="1"/>
    <cellStyle name="超链接" xfId="24112" builtinId="8" hidden="1"/>
    <cellStyle name="超链接" xfId="24114" builtinId="8" hidden="1"/>
    <cellStyle name="超链接" xfId="24116" builtinId="8" hidden="1"/>
    <cellStyle name="超链接" xfId="24118" builtinId="8" hidden="1"/>
    <cellStyle name="超链接" xfId="24120" builtinId="8" hidden="1"/>
    <cellStyle name="超链接" xfId="24122" builtinId="8" hidden="1"/>
    <cellStyle name="超链接" xfId="24124" builtinId="8" hidden="1"/>
    <cellStyle name="超链接" xfId="24126" builtinId="8" hidden="1"/>
    <cellStyle name="超链接" xfId="24128" builtinId="8" hidden="1"/>
    <cellStyle name="超链接" xfId="24130" builtinId="8" hidden="1"/>
    <cellStyle name="超链接" xfId="24132" builtinId="8" hidden="1"/>
    <cellStyle name="超链接" xfId="24134" builtinId="8" hidden="1"/>
    <cellStyle name="超链接" xfId="24136" builtinId="8" hidden="1"/>
    <cellStyle name="超链接" xfId="24138" builtinId="8" hidden="1"/>
    <cellStyle name="超链接" xfId="24140" builtinId="8" hidden="1"/>
    <cellStyle name="超链接" xfId="24142" builtinId="8" hidden="1"/>
    <cellStyle name="超链接" xfId="24144" builtinId="8" hidden="1"/>
    <cellStyle name="超链接" xfId="24146" builtinId="8" hidden="1"/>
    <cellStyle name="超链接" xfId="24148" builtinId="8" hidden="1"/>
    <cellStyle name="超链接" xfId="24150" builtinId="8" hidden="1"/>
    <cellStyle name="超链接" xfId="24152" builtinId="8" hidden="1"/>
    <cellStyle name="超链接" xfId="24154" builtinId="8" hidden="1"/>
    <cellStyle name="超链接" xfId="24156" builtinId="8" hidden="1"/>
    <cellStyle name="超链接" xfId="24158" builtinId="8" hidden="1"/>
    <cellStyle name="超链接" xfId="24160" builtinId="8" hidden="1"/>
    <cellStyle name="超链接" xfId="24162" builtinId="8" hidden="1"/>
    <cellStyle name="超链接" xfId="24164" builtinId="8" hidden="1"/>
    <cellStyle name="超链接" xfId="24166" builtinId="8" hidden="1"/>
    <cellStyle name="超链接" xfId="24168" builtinId="8" hidden="1"/>
    <cellStyle name="超链接" xfId="24170" builtinId="8" hidden="1"/>
    <cellStyle name="超链接" xfId="24172" builtinId="8" hidden="1"/>
    <cellStyle name="超链接" xfId="24174" builtinId="8" hidden="1"/>
    <cellStyle name="超链接" xfId="24176" builtinId="8" hidden="1"/>
    <cellStyle name="超链接" xfId="24178" builtinId="8" hidden="1"/>
    <cellStyle name="超链接" xfId="24180" builtinId="8" hidden="1"/>
    <cellStyle name="超链接" xfId="24182" builtinId="8" hidden="1"/>
    <cellStyle name="超链接" xfId="24184" builtinId="8" hidden="1"/>
    <cellStyle name="超链接" xfId="24186" builtinId="8" hidden="1"/>
    <cellStyle name="超链接" xfId="24188" builtinId="8" hidden="1"/>
    <cellStyle name="超链接" xfId="24190" builtinId="8" hidden="1"/>
    <cellStyle name="超链接" xfId="24192" builtinId="8" hidden="1"/>
    <cellStyle name="超链接" xfId="24194" builtinId="8" hidden="1"/>
    <cellStyle name="超链接" xfId="24196" builtinId="8" hidden="1"/>
    <cellStyle name="超链接" xfId="24198" builtinId="8" hidden="1"/>
    <cellStyle name="超链接" xfId="24200" builtinId="8" hidden="1"/>
    <cellStyle name="超链接" xfId="24202" builtinId="8" hidden="1"/>
    <cellStyle name="超链接" xfId="24204" builtinId="8" hidden="1"/>
    <cellStyle name="超链接" xfId="24206" builtinId="8" hidden="1"/>
    <cellStyle name="超链接" xfId="24208" builtinId="8" hidden="1"/>
    <cellStyle name="超链接" xfId="24210" builtinId="8" hidden="1"/>
    <cellStyle name="超链接" xfId="24212" builtinId="8" hidden="1"/>
    <cellStyle name="超链接" xfId="24214" builtinId="8" hidden="1"/>
    <cellStyle name="超链接" xfId="24216" builtinId="8" hidden="1"/>
    <cellStyle name="超链接" xfId="24218" builtinId="8" hidden="1"/>
    <cellStyle name="超链接" xfId="24220" builtinId="8" hidden="1"/>
    <cellStyle name="超链接" xfId="24222" builtinId="8" hidden="1"/>
    <cellStyle name="超链接" xfId="24224" builtinId="8" hidden="1"/>
    <cellStyle name="超链接" xfId="24226" builtinId="8" hidden="1"/>
    <cellStyle name="超链接" xfId="24228" builtinId="8" hidden="1"/>
    <cellStyle name="超链接" xfId="24230" builtinId="8" hidden="1"/>
    <cellStyle name="超链接" xfId="24232" builtinId="8" hidden="1"/>
    <cellStyle name="超链接" xfId="24234" builtinId="8" hidden="1"/>
    <cellStyle name="超链接" xfId="24236" builtinId="8" hidden="1"/>
    <cellStyle name="超链接" xfId="24238" builtinId="8" hidden="1"/>
    <cellStyle name="超链接" xfId="24240" builtinId="8" hidden="1"/>
    <cellStyle name="超链接" xfId="24242" builtinId="8" hidden="1"/>
    <cellStyle name="超链接" xfId="24244" builtinId="8" hidden="1"/>
    <cellStyle name="超链接" xfId="24246" builtinId="8" hidden="1"/>
    <cellStyle name="超链接" xfId="24248" builtinId="8" hidden="1"/>
    <cellStyle name="超链接" xfId="24250" builtinId="8" hidden="1"/>
    <cellStyle name="超链接" xfId="24252" builtinId="8" hidden="1"/>
    <cellStyle name="超链接" xfId="24254" builtinId="8" hidden="1"/>
    <cellStyle name="超链接" xfId="24256" builtinId="8" hidden="1"/>
    <cellStyle name="超链接" xfId="24258" builtinId="8" hidden="1"/>
    <cellStyle name="超链接" xfId="24260" builtinId="8" hidden="1"/>
    <cellStyle name="超链接" xfId="24262" builtinId="8" hidden="1"/>
    <cellStyle name="超链接" xfId="24264" builtinId="8" hidden="1"/>
    <cellStyle name="超链接" xfId="24266" builtinId="8" hidden="1"/>
    <cellStyle name="超链接" xfId="24268" builtinId="8" hidden="1"/>
    <cellStyle name="超链接" xfId="24270" builtinId="8" hidden="1"/>
    <cellStyle name="超链接" xfId="24272" builtinId="8" hidden="1"/>
    <cellStyle name="超链接" xfId="24274" builtinId="8" hidden="1"/>
    <cellStyle name="超链接" xfId="24276" builtinId="8" hidden="1"/>
    <cellStyle name="超链接" xfId="24278" builtinId="8" hidden="1"/>
    <cellStyle name="超链接" xfId="24280" builtinId="8" hidden="1"/>
    <cellStyle name="超链接" xfId="24282" builtinId="8" hidden="1"/>
    <cellStyle name="超链接" xfId="24284" builtinId="8" hidden="1"/>
    <cellStyle name="超链接" xfId="24286" builtinId="8" hidden="1"/>
    <cellStyle name="超链接" xfId="24288" builtinId="8" hidden="1"/>
    <cellStyle name="超链接" xfId="24290" builtinId="8" hidden="1"/>
    <cellStyle name="超链接" xfId="24292" builtinId="8" hidden="1"/>
    <cellStyle name="超链接" xfId="24294" builtinId="8" hidden="1"/>
    <cellStyle name="超链接" xfId="24296" builtinId="8" hidden="1"/>
    <cellStyle name="超链接" xfId="24298" builtinId="8" hidden="1"/>
    <cellStyle name="超链接" xfId="24300" builtinId="8" hidden="1"/>
    <cellStyle name="超链接" xfId="24302" builtinId="8" hidden="1"/>
    <cellStyle name="超链接" xfId="24304" builtinId="8" hidden="1"/>
    <cellStyle name="超链接" xfId="24306" builtinId="8" hidden="1"/>
    <cellStyle name="超链接" xfId="24308" builtinId="8" hidden="1"/>
    <cellStyle name="超链接" xfId="24310" builtinId="8" hidden="1"/>
    <cellStyle name="超链接" xfId="24312" builtinId="8" hidden="1"/>
    <cellStyle name="超链接" xfId="24314" builtinId="8" hidden="1"/>
    <cellStyle name="超链接" xfId="24316" builtinId="8" hidden="1"/>
    <cellStyle name="超链接" xfId="24318" builtinId="8" hidden="1"/>
    <cellStyle name="超链接" xfId="24320" builtinId="8" hidden="1"/>
    <cellStyle name="超链接" xfId="24322" builtinId="8" hidden="1"/>
    <cellStyle name="超链接" xfId="24324" builtinId="8" hidden="1"/>
    <cellStyle name="超链接" xfId="24326" builtinId="8" hidden="1"/>
    <cellStyle name="超链接" xfId="24328" builtinId="8" hidden="1"/>
    <cellStyle name="超链接" xfId="24330" builtinId="8" hidden="1"/>
    <cellStyle name="超链接" xfId="24332" builtinId="8" hidden="1"/>
    <cellStyle name="超链接" xfId="24334" builtinId="8" hidden="1"/>
    <cellStyle name="超链接" xfId="24336" builtinId="8" hidden="1"/>
    <cellStyle name="超链接" xfId="24338" builtinId="8" hidden="1"/>
    <cellStyle name="超链接" xfId="24340" builtinId="8" hidden="1"/>
    <cellStyle name="超链接" xfId="24342" builtinId="8" hidden="1"/>
    <cellStyle name="超链接" xfId="24344" builtinId="8" hidden="1"/>
    <cellStyle name="超链接" xfId="24346" builtinId="8" hidden="1"/>
    <cellStyle name="超链接" xfId="24348" builtinId="8" hidden="1"/>
    <cellStyle name="超链接" xfId="24350" builtinId="8" hidden="1"/>
    <cellStyle name="超链接" xfId="24352" builtinId="8" hidden="1"/>
    <cellStyle name="超链接" xfId="24354" builtinId="8" hidden="1"/>
    <cellStyle name="超链接" xfId="24356" builtinId="8" hidden="1"/>
    <cellStyle name="超链接" xfId="24358" builtinId="8" hidden="1"/>
    <cellStyle name="超链接" xfId="24360" builtinId="8" hidden="1"/>
    <cellStyle name="超链接" xfId="24362" builtinId="8" hidden="1"/>
    <cellStyle name="超链接" xfId="24364" builtinId="8" hidden="1"/>
    <cellStyle name="超链接" xfId="24366" builtinId="8" hidden="1"/>
    <cellStyle name="超链接" xfId="24368" builtinId="8" hidden="1"/>
    <cellStyle name="超链接" xfId="24370" builtinId="8" hidden="1"/>
    <cellStyle name="超链接" xfId="24372" builtinId="8" hidden="1"/>
    <cellStyle name="超链接" xfId="24374" builtinId="8" hidden="1"/>
    <cellStyle name="超链接" xfId="24376" builtinId="8" hidden="1"/>
    <cellStyle name="超链接" xfId="24378" builtinId="8" hidden="1"/>
    <cellStyle name="超链接" xfId="24380" builtinId="8" hidden="1"/>
    <cellStyle name="超链接" xfId="24382" builtinId="8" hidden="1"/>
    <cellStyle name="超链接" xfId="24384" builtinId="8" hidden="1"/>
    <cellStyle name="超链接" xfId="24386" builtinId="8" hidden="1"/>
    <cellStyle name="超链接" xfId="24388" builtinId="8" hidden="1"/>
    <cellStyle name="超链接" xfId="24390" builtinId="8" hidden="1"/>
    <cellStyle name="超链接" xfId="24392" builtinId="8" hidden="1"/>
    <cellStyle name="超链接" xfId="24394" builtinId="8" hidden="1"/>
    <cellStyle name="超链接" xfId="24396" builtinId="8" hidden="1"/>
    <cellStyle name="超链接" xfId="24398" builtinId="8" hidden="1"/>
    <cellStyle name="超链接" xfId="24400" builtinId="8" hidden="1"/>
    <cellStyle name="超链接" xfId="24402" builtinId="8" hidden="1"/>
    <cellStyle name="超链接" xfId="24404" builtinId="8" hidden="1"/>
    <cellStyle name="超链接" xfId="24406" builtinId="8" hidden="1"/>
    <cellStyle name="超链接" xfId="24408" builtinId="8" hidden="1"/>
    <cellStyle name="超链接" xfId="24410" builtinId="8" hidden="1"/>
    <cellStyle name="超链接" xfId="24412" builtinId="8" hidden="1"/>
    <cellStyle name="超链接" xfId="24414" builtinId="8" hidden="1"/>
    <cellStyle name="超链接" xfId="24416" builtinId="8" hidden="1"/>
    <cellStyle name="超链接" xfId="24418" builtinId="8" hidden="1"/>
    <cellStyle name="超链接" xfId="24420" builtinId="8" hidden="1"/>
    <cellStyle name="超链接" xfId="24422" builtinId="8" hidden="1"/>
    <cellStyle name="超链接" xfId="24424" builtinId="8" hidden="1"/>
    <cellStyle name="超链接" xfId="24426" builtinId="8" hidden="1"/>
    <cellStyle name="超链接" xfId="24428" builtinId="8" hidden="1"/>
    <cellStyle name="超链接" xfId="24430" builtinId="8" hidden="1"/>
    <cellStyle name="超链接" xfId="24432" builtinId="8" hidden="1"/>
    <cellStyle name="超链接" xfId="24434" builtinId="8" hidden="1"/>
    <cellStyle name="超链接" xfId="24436" builtinId="8" hidden="1"/>
    <cellStyle name="超链接" xfId="24438" builtinId="8" hidden="1"/>
    <cellStyle name="超链接" xfId="24440" builtinId="8" hidden="1"/>
    <cellStyle name="超链接" xfId="24442" builtinId="8" hidden="1"/>
    <cellStyle name="超链接" xfId="24444" builtinId="8" hidden="1"/>
    <cellStyle name="超链接" xfId="24446" builtinId="8" hidden="1"/>
    <cellStyle name="超链接" xfId="24448" builtinId="8" hidden="1"/>
    <cellStyle name="超链接" xfId="24450" builtinId="8" hidden="1"/>
    <cellStyle name="超链接" xfId="24452" builtinId="8" hidden="1"/>
    <cellStyle name="超链接" xfId="24454" builtinId="8" hidden="1"/>
    <cellStyle name="超链接" xfId="24456" builtinId="8" hidden="1"/>
    <cellStyle name="超链接" xfId="24458" builtinId="8" hidden="1"/>
    <cellStyle name="超链接" xfId="24460" builtinId="8" hidden="1"/>
    <cellStyle name="超链接" xfId="24462" builtinId="8" hidden="1"/>
    <cellStyle name="超链接" xfId="24464" builtinId="8" hidden="1"/>
    <cellStyle name="超链接" xfId="24466" builtinId="8" hidden="1"/>
    <cellStyle name="超链接" xfId="24468" builtinId="8" hidden="1"/>
    <cellStyle name="超链接" xfId="24470" builtinId="8" hidden="1"/>
    <cellStyle name="超链接" xfId="24472" builtinId="8" hidden="1"/>
    <cellStyle name="超链接" xfId="24474" builtinId="8" hidden="1"/>
    <cellStyle name="超链接" xfId="24476" builtinId="8" hidden="1"/>
    <cellStyle name="超链接" xfId="24478" builtinId="8" hidden="1"/>
    <cellStyle name="超链接" xfId="24480" builtinId="8" hidden="1"/>
    <cellStyle name="超链接" xfId="24482" builtinId="8" hidden="1"/>
    <cellStyle name="超链接" xfId="24484" builtinId="8" hidden="1"/>
    <cellStyle name="超链接" xfId="24486" builtinId="8" hidden="1"/>
    <cellStyle name="超链接" xfId="24488" builtinId="8" hidden="1"/>
    <cellStyle name="超链接" xfId="24490" builtinId="8" hidden="1"/>
    <cellStyle name="超链接" xfId="24492" builtinId="8" hidden="1"/>
    <cellStyle name="超链接" xfId="24494" builtinId="8" hidden="1"/>
    <cellStyle name="超链接" xfId="24496" builtinId="8" hidden="1"/>
    <cellStyle name="超链接" xfId="24498" builtinId="8" hidden="1"/>
    <cellStyle name="超链接" xfId="24500" builtinId="8" hidden="1"/>
    <cellStyle name="超链接" xfId="24502" builtinId="8" hidden="1"/>
    <cellStyle name="超链接" xfId="24504" builtinId="8" hidden="1"/>
    <cellStyle name="超链接" xfId="24506" builtinId="8" hidden="1"/>
    <cellStyle name="超链接" xfId="24508" builtinId="8" hidden="1"/>
    <cellStyle name="超链接" xfId="24510" builtinId="8" hidden="1"/>
    <cellStyle name="超链接" xfId="24512" builtinId="8" hidden="1"/>
    <cellStyle name="超链接" xfId="24514" builtinId="8" hidden="1"/>
    <cellStyle name="超链接" xfId="24516" builtinId="8" hidden="1"/>
    <cellStyle name="超链接" xfId="24518" builtinId="8" hidden="1"/>
    <cellStyle name="超链接" xfId="24520" builtinId="8" hidden="1"/>
    <cellStyle name="超链接" xfId="24522" builtinId="8" hidden="1"/>
    <cellStyle name="超链接" xfId="24524" builtinId="8" hidden="1"/>
    <cellStyle name="超链接" xfId="24526" builtinId="8" hidden="1"/>
    <cellStyle name="超链接" xfId="24528" builtinId="8" hidden="1"/>
    <cellStyle name="超链接" xfId="24530" builtinId="8" hidden="1"/>
    <cellStyle name="超链接" xfId="24532" builtinId="8" hidden="1"/>
    <cellStyle name="超链接" xfId="24534" builtinId="8" hidden="1"/>
    <cellStyle name="超链接" xfId="24536" builtinId="8" hidden="1"/>
    <cellStyle name="超链接" xfId="24538" builtinId="8" hidden="1"/>
    <cellStyle name="超链接" xfId="24540" builtinId="8" hidden="1"/>
    <cellStyle name="超链接" xfId="24542" builtinId="8" hidden="1"/>
    <cellStyle name="超链接" xfId="24544" builtinId="8" hidden="1"/>
    <cellStyle name="超链接" xfId="24546" builtinId="8" hidden="1"/>
    <cellStyle name="超链接" xfId="24548" builtinId="8" hidden="1"/>
    <cellStyle name="超链接" xfId="24550" builtinId="8" hidden="1"/>
    <cellStyle name="超链接" xfId="24552" builtinId="8" hidden="1"/>
    <cellStyle name="超链接" xfId="24554" builtinId="8" hidden="1"/>
    <cellStyle name="超链接" xfId="24556" builtinId="8" hidden="1"/>
    <cellStyle name="超链接" xfId="24558" builtinId="8" hidden="1"/>
    <cellStyle name="超链接" xfId="24560" builtinId="8" hidden="1"/>
    <cellStyle name="超链接" xfId="24562" builtinId="8" hidden="1"/>
    <cellStyle name="超链接" xfId="24564" builtinId="8" hidden="1"/>
    <cellStyle name="超链接" xfId="24566" builtinId="8" hidden="1"/>
    <cellStyle name="超链接" xfId="24568" builtinId="8" hidden="1"/>
    <cellStyle name="超链接" xfId="24570" builtinId="8" hidden="1"/>
    <cellStyle name="超链接" xfId="24572" builtinId="8" hidden="1"/>
    <cellStyle name="超链接" xfId="24574" builtinId="8" hidden="1"/>
    <cellStyle name="超链接" xfId="24576" builtinId="8" hidden="1"/>
    <cellStyle name="超链接" xfId="24578" builtinId="8" hidden="1"/>
    <cellStyle name="超链接" xfId="24580" builtinId="8" hidden="1"/>
    <cellStyle name="超链接" xfId="24582" builtinId="8" hidden="1"/>
    <cellStyle name="超链接" xfId="24584" builtinId="8" hidden="1"/>
    <cellStyle name="超链接" xfId="24586" builtinId="8" hidden="1"/>
    <cellStyle name="超链接" xfId="24588" builtinId="8" hidden="1"/>
    <cellStyle name="超链接" xfId="24590" builtinId="8" hidden="1"/>
    <cellStyle name="超链接" xfId="24592" builtinId="8" hidden="1"/>
    <cellStyle name="超链接" xfId="24594" builtinId="8" hidden="1"/>
    <cellStyle name="超链接" xfId="24596" builtinId="8" hidden="1"/>
    <cellStyle name="超链接" xfId="24598" builtinId="8" hidden="1"/>
    <cellStyle name="超链接" xfId="24600" builtinId="8" hidden="1"/>
    <cellStyle name="超链接" xfId="24602" builtinId="8" hidden="1"/>
    <cellStyle name="超链接" xfId="24604" builtinId="8" hidden="1"/>
    <cellStyle name="超链接" xfId="24606" builtinId="8" hidden="1"/>
    <cellStyle name="超链接" xfId="24608" builtinId="8" hidden="1"/>
    <cellStyle name="超链接" xfId="24610" builtinId="8" hidden="1"/>
    <cellStyle name="超链接" xfId="24612" builtinId="8" hidden="1"/>
    <cellStyle name="超链接" xfId="24614" builtinId="8" hidden="1"/>
    <cellStyle name="超链接" xfId="24616" builtinId="8" hidden="1"/>
    <cellStyle name="超链接" xfId="24618" builtinId="8" hidden="1"/>
    <cellStyle name="超链接" xfId="24620" builtinId="8" hidden="1"/>
    <cellStyle name="超链接" xfId="24622" builtinId="8" hidden="1"/>
    <cellStyle name="超链接" xfId="24624" builtinId="8" hidden="1"/>
    <cellStyle name="超链接" xfId="24626" builtinId="8" hidden="1"/>
    <cellStyle name="超链接" xfId="24628" builtinId="8" hidden="1"/>
    <cellStyle name="超链接" xfId="24630" builtinId="8" hidden="1"/>
    <cellStyle name="超链接" xfId="24632" builtinId="8" hidden="1"/>
    <cellStyle name="超链接" xfId="24634" builtinId="8" hidden="1"/>
    <cellStyle name="超链接" xfId="24636" builtinId="8" hidden="1"/>
    <cellStyle name="超链接" xfId="24638" builtinId="8" hidden="1"/>
    <cellStyle name="超链接" xfId="24640" builtinId="8" hidden="1"/>
    <cellStyle name="超链接" xfId="24642" builtinId="8" hidden="1"/>
    <cellStyle name="超链接" xfId="24644" builtinId="8" hidden="1"/>
    <cellStyle name="超链接" xfId="24646" builtinId="8" hidden="1"/>
    <cellStyle name="超链接" xfId="24648" builtinId="8" hidden="1"/>
    <cellStyle name="超链接" xfId="24650" builtinId="8" hidden="1"/>
    <cellStyle name="超链接" xfId="24652" builtinId="8" hidden="1"/>
    <cellStyle name="超链接" xfId="24654" builtinId="8" hidden="1"/>
    <cellStyle name="超链接" xfId="24656" builtinId="8" hidden="1"/>
    <cellStyle name="超链接" xfId="24658" builtinId="8" hidden="1"/>
    <cellStyle name="超链接" xfId="24660" builtinId="8" hidden="1"/>
    <cellStyle name="超链接" xfId="24662" builtinId="8" hidden="1"/>
    <cellStyle name="超链接" xfId="24664" builtinId="8" hidden="1"/>
    <cellStyle name="超链接" xfId="24666" builtinId="8" hidden="1"/>
    <cellStyle name="超链接" xfId="24668" builtinId="8" hidden="1"/>
    <cellStyle name="超链接" xfId="24670" builtinId="8" hidden="1"/>
    <cellStyle name="超链接" xfId="24672" builtinId="8" hidden="1"/>
    <cellStyle name="超链接" xfId="24674" builtinId="8" hidden="1"/>
    <cellStyle name="超链接" xfId="24676" builtinId="8" hidden="1"/>
    <cellStyle name="超链接" xfId="24678" builtinId="8" hidden="1"/>
    <cellStyle name="超链接" xfId="24680" builtinId="8" hidden="1"/>
    <cellStyle name="超链接" xfId="24682" builtinId="8" hidden="1"/>
    <cellStyle name="超链接" xfId="24684" builtinId="8" hidden="1"/>
    <cellStyle name="超链接" xfId="24686" builtinId="8" hidden="1"/>
    <cellStyle name="超链接" xfId="24688" builtinId="8" hidden="1"/>
    <cellStyle name="超链接" xfId="24690" builtinId="8" hidden="1"/>
    <cellStyle name="超链接" xfId="24692" builtinId="8" hidden="1"/>
    <cellStyle name="超链接" xfId="24694" builtinId="8" hidden="1"/>
    <cellStyle name="超链接" xfId="24696" builtinId="8" hidden="1"/>
    <cellStyle name="超链接" xfId="24698" builtinId="8" hidden="1"/>
    <cellStyle name="超链接" xfId="24700" builtinId="8" hidden="1"/>
    <cellStyle name="超链接" xfId="24702" builtinId="8" hidden="1"/>
    <cellStyle name="超链接" xfId="24704" builtinId="8" hidden="1"/>
    <cellStyle name="超链接" xfId="24706" builtinId="8" hidden="1"/>
    <cellStyle name="超链接" xfId="24708" builtinId="8" hidden="1"/>
    <cellStyle name="超链接" xfId="24710" builtinId="8" hidden="1"/>
    <cellStyle name="超链接" xfId="24712" builtinId="8" hidden="1"/>
    <cellStyle name="超链接" xfId="24714" builtinId="8" hidden="1"/>
    <cellStyle name="超链接" xfId="24716" builtinId="8" hidden="1"/>
    <cellStyle name="超链接" xfId="24718" builtinId="8" hidden="1"/>
    <cellStyle name="超链接" xfId="24720" builtinId="8" hidden="1"/>
    <cellStyle name="超链接" xfId="24722" builtinId="8" hidden="1"/>
    <cellStyle name="超链接" xfId="24724" builtinId="8" hidden="1"/>
    <cellStyle name="超链接" xfId="24726" builtinId="8" hidden="1"/>
    <cellStyle name="超链接" xfId="24728" builtinId="8" hidden="1"/>
    <cellStyle name="超链接" xfId="24730" builtinId="8" hidden="1"/>
    <cellStyle name="超链接" xfId="24732" builtinId="8" hidden="1"/>
    <cellStyle name="超链接" xfId="24734" builtinId="8" hidden="1"/>
    <cellStyle name="超链接" xfId="24736" builtinId="8" hidden="1"/>
    <cellStyle name="超链接" xfId="24738" builtinId="8" hidden="1"/>
    <cellStyle name="超链接" xfId="24740" builtinId="8" hidden="1"/>
    <cellStyle name="超链接" xfId="24742" builtinId="8" hidden="1"/>
    <cellStyle name="超链接" xfId="24744" builtinId="8" hidden="1"/>
    <cellStyle name="超链接" xfId="24746" builtinId="8" hidden="1"/>
    <cellStyle name="超链接" xfId="24748" builtinId="8" hidden="1"/>
    <cellStyle name="超链接" xfId="24750" builtinId="8" hidden="1"/>
    <cellStyle name="超链接" xfId="24752" builtinId="8" hidden="1"/>
    <cellStyle name="超链接" xfId="24754" builtinId="8" hidden="1"/>
    <cellStyle name="超链接" xfId="24756" builtinId="8" hidden="1"/>
    <cellStyle name="超链接" xfId="24758" builtinId="8" hidden="1"/>
    <cellStyle name="超链接" xfId="24760" builtinId="8" hidden="1"/>
    <cellStyle name="超链接" xfId="24762" builtinId="8" hidden="1"/>
    <cellStyle name="超链接" xfId="24764" builtinId="8" hidden="1"/>
    <cellStyle name="超链接" xfId="24766" builtinId="8" hidden="1"/>
    <cellStyle name="超链接" xfId="24768" builtinId="8" hidden="1"/>
    <cellStyle name="超链接" xfId="24770" builtinId="8" hidden="1"/>
    <cellStyle name="超链接" xfId="24772" builtinId="8" hidden="1"/>
    <cellStyle name="超链接" xfId="24774" builtinId="8" hidden="1"/>
    <cellStyle name="超链接" xfId="24776" builtinId="8" hidden="1"/>
    <cellStyle name="超链接" xfId="24778" builtinId="8" hidden="1"/>
    <cellStyle name="超链接" xfId="24780" builtinId="8" hidden="1"/>
    <cellStyle name="超链接" xfId="24782" builtinId="8" hidden="1"/>
    <cellStyle name="超链接" xfId="24784" builtinId="8" hidden="1"/>
    <cellStyle name="超链接" xfId="24786" builtinId="8" hidden="1"/>
    <cellStyle name="超链接" xfId="24788" builtinId="8" hidden="1"/>
    <cellStyle name="超链接" xfId="24790" builtinId="8" hidden="1"/>
    <cellStyle name="超链接" xfId="24792" builtinId="8" hidden="1"/>
    <cellStyle name="超链接" xfId="24794" builtinId="8" hidden="1"/>
    <cellStyle name="超链接" xfId="24796" builtinId="8" hidden="1"/>
    <cellStyle name="超链接" xfId="24798" builtinId="8" hidden="1"/>
    <cellStyle name="超链接" xfId="24800" builtinId="8" hidden="1"/>
    <cellStyle name="超链接" xfId="24802" builtinId="8" hidden="1"/>
    <cellStyle name="超链接" xfId="24804" builtinId="8" hidden="1"/>
    <cellStyle name="超链接" xfId="24806" builtinId="8" hidden="1"/>
    <cellStyle name="超链接" xfId="24808" builtinId="8" hidden="1"/>
    <cellStyle name="超链接" xfId="24810" builtinId="8" hidden="1"/>
    <cellStyle name="超链接" xfId="24812" builtinId="8" hidden="1"/>
    <cellStyle name="超链接" xfId="24814" builtinId="8" hidden="1"/>
    <cellStyle name="超链接" xfId="24816" builtinId="8" hidden="1"/>
    <cellStyle name="超链接" xfId="24818" builtinId="8" hidden="1"/>
    <cellStyle name="超链接" xfId="24820" builtinId="8" hidden="1"/>
    <cellStyle name="超链接" xfId="24822" builtinId="8" hidden="1"/>
    <cellStyle name="超链接" xfId="24824" builtinId="8" hidden="1"/>
    <cellStyle name="超链接" xfId="24826" builtinId="8" hidden="1"/>
    <cellStyle name="超链接" xfId="24828" builtinId="8" hidden="1"/>
    <cellStyle name="超链接" xfId="24830" builtinId="8" hidden="1"/>
    <cellStyle name="超链接" xfId="24832" builtinId="8" hidden="1"/>
    <cellStyle name="超链接" xfId="24834" builtinId="8" hidden="1"/>
    <cellStyle name="超链接" xfId="24836" builtinId="8" hidden="1"/>
    <cellStyle name="超链接" xfId="24838" builtinId="8" hidden="1"/>
    <cellStyle name="超链接" xfId="24840" builtinId="8" hidden="1"/>
    <cellStyle name="超链接" xfId="24842" builtinId="8" hidden="1"/>
    <cellStyle name="超链接" xfId="24844" builtinId="8" hidden="1"/>
    <cellStyle name="超链接" xfId="24846" builtinId="8" hidden="1"/>
    <cellStyle name="超链接" xfId="24848" builtinId="8" hidden="1"/>
    <cellStyle name="超链接" xfId="24850" builtinId="8" hidden="1"/>
    <cellStyle name="超链接" xfId="24852" builtinId="8" hidden="1"/>
    <cellStyle name="超链接" xfId="24854" builtinId="8" hidden="1"/>
    <cellStyle name="超链接" xfId="24856" builtinId="8" hidden="1"/>
    <cellStyle name="超链接" xfId="24858" builtinId="8" hidden="1"/>
    <cellStyle name="超链接" xfId="24860" builtinId="8" hidden="1"/>
    <cellStyle name="超链接" xfId="24862" builtinId="8" hidden="1"/>
    <cellStyle name="超链接" xfId="24864" builtinId="8" hidden="1"/>
    <cellStyle name="超链接" xfId="24866" builtinId="8" hidden="1"/>
    <cellStyle name="超链接" xfId="24868" builtinId="8" hidden="1"/>
    <cellStyle name="超链接" xfId="24870" builtinId="8" hidden="1"/>
    <cellStyle name="超链接" xfId="24872" builtinId="8" hidden="1"/>
    <cellStyle name="超链接" xfId="24874" builtinId="8" hidden="1"/>
    <cellStyle name="超链接" xfId="24876" builtinId="8" hidden="1"/>
    <cellStyle name="超链接" xfId="24878" builtinId="8" hidden="1"/>
    <cellStyle name="超链接" xfId="24880" builtinId="8" hidden="1"/>
    <cellStyle name="超链接" xfId="24882" builtinId="8" hidden="1"/>
    <cellStyle name="超链接" xfId="24884" builtinId="8" hidden="1"/>
    <cellStyle name="超链接" xfId="24886" builtinId="8" hidden="1"/>
    <cellStyle name="超链接" xfId="24888" builtinId="8" hidden="1"/>
    <cellStyle name="超链接" xfId="24890" builtinId="8" hidden="1"/>
    <cellStyle name="超链接" xfId="24892" builtinId="8" hidden="1"/>
    <cellStyle name="超链接" xfId="24894" builtinId="8" hidden="1"/>
    <cellStyle name="超链接" xfId="24896" builtinId="8" hidden="1"/>
    <cellStyle name="超链接" xfId="24898" builtinId="8" hidden="1"/>
    <cellStyle name="超链接" xfId="24900" builtinId="8" hidden="1"/>
    <cellStyle name="超链接" xfId="24902" builtinId="8" hidden="1"/>
    <cellStyle name="超链接" xfId="24904" builtinId="8" hidden="1"/>
    <cellStyle name="超链接" xfId="24906" builtinId="8" hidden="1"/>
    <cellStyle name="超链接" xfId="24908" builtinId="8" hidden="1"/>
    <cellStyle name="超链接" xfId="24910" builtinId="8" hidden="1"/>
    <cellStyle name="超链接" xfId="24912" builtinId="8" hidden="1"/>
    <cellStyle name="超链接" xfId="24914" builtinId="8" hidden="1"/>
    <cellStyle name="超链接" xfId="24916" builtinId="8" hidden="1"/>
    <cellStyle name="超链接" xfId="24918" builtinId="8" hidden="1"/>
    <cellStyle name="超链接" xfId="24920" builtinId="8" hidden="1"/>
    <cellStyle name="超链接" xfId="24922" builtinId="8" hidden="1"/>
    <cellStyle name="超链接" xfId="24924" builtinId="8" hidden="1"/>
    <cellStyle name="超链接" xfId="24926" builtinId="8" hidden="1"/>
    <cellStyle name="超链接" xfId="24928" builtinId="8" hidden="1"/>
    <cellStyle name="超链接" xfId="24930" builtinId="8" hidden="1"/>
    <cellStyle name="超链接" xfId="24932" builtinId="8" hidden="1"/>
    <cellStyle name="超链接" xfId="24934" builtinId="8" hidden="1"/>
    <cellStyle name="超链接" xfId="24936" builtinId="8" hidden="1"/>
    <cellStyle name="超链接" xfId="24938" builtinId="8" hidden="1"/>
    <cellStyle name="超链接" xfId="24940" builtinId="8" hidden="1"/>
    <cellStyle name="超链接" xfId="24942" builtinId="8" hidden="1"/>
    <cellStyle name="超链接" xfId="24944" builtinId="8" hidden="1"/>
    <cellStyle name="超链接" xfId="24946" builtinId="8" hidden="1"/>
    <cellStyle name="超链接" xfId="24948" builtinId="8" hidden="1"/>
    <cellStyle name="超链接" xfId="24950" builtinId="8" hidden="1"/>
    <cellStyle name="超链接" xfId="24952" builtinId="8" hidden="1"/>
    <cellStyle name="超链接" xfId="24954" builtinId="8" hidden="1"/>
    <cellStyle name="超链接" xfId="24956" builtinId="8" hidden="1"/>
    <cellStyle name="超链接" xfId="24958" builtinId="8" hidden="1"/>
    <cellStyle name="超链接" xfId="24960" builtinId="8" hidden="1"/>
    <cellStyle name="超链接" xfId="24962" builtinId="8" hidden="1"/>
    <cellStyle name="超链接" xfId="24964" builtinId="8" hidden="1"/>
    <cellStyle name="超链接" xfId="24966" builtinId="8" hidden="1"/>
    <cellStyle name="超链接" xfId="24968" builtinId="8" hidden="1"/>
    <cellStyle name="超链接" xfId="24970" builtinId="8" hidden="1"/>
    <cellStyle name="超链接" xfId="24972" builtinId="8" hidden="1"/>
    <cellStyle name="超链接" xfId="24974" builtinId="8" hidden="1"/>
    <cellStyle name="超链接" xfId="24976" builtinId="8" hidden="1"/>
    <cellStyle name="超链接" xfId="24978" builtinId="8" hidden="1"/>
    <cellStyle name="超链接" xfId="24980" builtinId="8" hidden="1"/>
    <cellStyle name="超链接" xfId="24982" builtinId="8" hidden="1"/>
    <cellStyle name="超链接" xfId="24984" builtinId="8" hidden="1"/>
    <cellStyle name="超链接" xfId="24986" builtinId="8" hidden="1"/>
    <cellStyle name="超链接" xfId="24988" builtinId="8" hidden="1"/>
    <cellStyle name="超链接" xfId="24990" builtinId="8" hidden="1"/>
    <cellStyle name="超链接" xfId="24992" builtinId="8" hidden="1"/>
    <cellStyle name="超链接" xfId="24994" builtinId="8" hidden="1"/>
    <cellStyle name="超链接" xfId="24996" builtinId="8" hidden="1"/>
    <cellStyle name="超链接" xfId="24998" builtinId="8" hidden="1"/>
    <cellStyle name="超链接" xfId="25000" builtinId="8" hidden="1"/>
    <cellStyle name="超链接" xfId="25002" builtinId="8" hidden="1"/>
    <cellStyle name="超链接" xfId="25004" builtinId="8" hidden="1"/>
    <cellStyle name="超链接" xfId="25006" builtinId="8" hidden="1"/>
    <cellStyle name="超链接" xfId="25008" builtinId="8" hidden="1"/>
    <cellStyle name="超链接" xfId="25010" builtinId="8" hidden="1"/>
    <cellStyle name="超链接" xfId="25012" builtinId="8" hidden="1"/>
    <cellStyle name="超链接" xfId="25014" builtinId="8" hidden="1"/>
    <cellStyle name="超链接" xfId="25016" builtinId="8" hidden="1"/>
    <cellStyle name="超链接" xfId="25018" builtinId="8" hidden="1"/>
    <cellStyle name="超链接" xfId="25020" builtinId="8" hidden="1"/>
    <cellStyle name="超链接" xfId="25022" builtinId="8" hidden="1"/>
    <cellStyle name="超链接" xfId="25024" builtinId="8" hidden="1"/>
    <cellStyle name="超链接" xfId="25026" builtinId="8" hidden="1"/>
    <cellStyle name="超链接" xfId="25028" builtinId="8" hidden="1"/>
    <cellStyle name="超链接" xfId="25030" builtinId="8" hidden="1"/>
    <cellStyle name="超链接" xfId="25032" builtinId="8" hidden="1"/>
    <cellStyle name="超链接" xfId="25034" builtinId="8" hidden="1"/>
    <cellStyle name="超链接" xfId="25036" builtinId="8" hidden="1"/>
    <cellStyle name="超链接" xfId="25038" builtinId="8" hidden="1"/>
    <cellStyle name="超链接" xfId="25040" builtinId="8" hidden="1"/>
    <cellStyle name="超链接" xfId="25042" builtinId="8" hidden="1"/>
    <cellStyle name="超链接" xfId="25044" builtinId="8" hidden="1"/>
    <cellStyle name="超链接" xfId="25046" builtinId="8" hidden="1"/>
    <cellStyle name="超链接" xfId="25048" builtinId="8" hidden="1"/>
    <cellStyle name="超链接" xfId="25050" builtinId="8" hidden="1"/>
    <cellStyle name="超链接" xfId="25052" builtinId="8" hidden="1"/>
    <cellStyle name="超链接" xfId="25054" builtinId="8" hidden="1"/>
    <cellStyle name="超链接" xfId="25056" builtinId="8" hidden="1"/>
    <cellStyle name="超链接" xfId="25058" builtinId="8" hidden="1"/>
    <cellStyle name="超链接" xfId="25060" builtinId="8" hidden="1"/>
    <cellStyle name="超链接" xfId="25062" builtinId="8" hidden="1"/>
    <cellStyle name="超链接" xfId="25064" builtinId="8" hidden="1"/>
    <cellStyle name="超链接" xfId="25066" builtinId="8" hidden="1"/>
    <cellStyle name="超链接" xfId="25068" builtinId="8" hidden="1"/>
    <cellStyle name="超链接" xfId="25070" builtinId="8" hidden="1"/>
    <cellStyle name="超链接" xfId="25072" builtinId="8" hidden="1"/>
    <cellStyle name="超链接" xfId="25074" builtinId="8" hidden="1"/>
    <cellStyle name="超链接" xfId="25076" builtinId="8" hidden="1"/>
    <cellStyle name="超链接" xfId="25078" builtinId="8" hidden="1"/>
    <cellStyle name="超链接" xfId="25080" builtinId="8" hidden="1"/>
    <cellStyle name="超链接" xfId="25082" builtinId="8" hidden="1"/>
    <cellStyle name="超链接" xfId="25084" builtinId="8" hidden="1"/>
    <cellStyle name="超链接" xfId="25086" builtinId="8" hidden="1"/>
    <cellStyle name="超链接" xfId="25088" builtinId="8" hidden="1"/>
    <cellStyle name="超链接" xfId="25090" builtinId="8" hidden="1"/>
    <cellStyle name="超链接" xfId="25092" builtinId="8" hidden="1"/>
    <cellStyle name="超链接" xfId="25094" builtinId="8" hidden="1"/>
    <cellStyle name="超链接" xfId="25096" builtinId="8" hidden="1"/>
    <cellStyle name="超链接" xfId="25098" builtinId="8" hidden="1"/>
    <cellStyle name="超链接" xfId="25100" builtinId="8" hidden="1"/>
    <cellStyle name="超链接" xfId="25102" builtinId="8" hidden="1"/>
    <cellStyle name="超链接" xfId="25104" builtinId="8" hidden="1"/>
    <cellStyle name="超链接" xfId="25106" builtinId="8" hidden="1"/>
    <cellStyle name="超链接" xfId="25108" builtinId="8" hidden="1"/>
    <cellStyle name="超链接" xfId="25110" builtinId="8" hidden="1"/>
    <cellStyle name="超链接" xfId="25112" builtinId="8" hidden="1"/>
    <cellStyle name="超链接" xfId="25114" builtinId="8" hidden="1"/>
    <cellStyle name="超链接" xfId="25116" builtinId="8" hidden="1"/>
    <cellStyle name="超链接" xfId="25118" builtinId="8" hidden="1"/>
    <cellStyle name="超链接" xfId="25120" builtinId="8" hidden="1"/>
    <cellStyle name="超链接" xfId="25122" builtinId="8" hidden="1"/>
    <cellStyle name="超链接" xfId="25124" builtinId="8" hidden="1"/>
    <cellStyle name="超链接" xfId="25126" builtinId="8" hidden="1"/>
    <cellStyle name="超链接" xfId="25128" builtinId="8" hidden="1"/>
    <cellStyle name="超链接" xfId="25130" builtinId="8" hidden="1"/>
    <cellStyle name="超链接" xfId="25132" builtinId="8" hidden="1"/>
    <cellStyle name="超链接" xfId="25134" builtinId="8" hidden="1"/>
    <cellStyle name="超链接" xfId="25136" builtinId="8" hidden="1"/>
    <cellStyle name="超链接" xfId="25138" builtinId="8" hidden="1"/>
    <cellStyle name="超链接" xfId="25140" builtinId="8" hidden="1"/>
    <cellStyle name="超链接" xfId="25142" builtinId="8" hidden="1"/>
    <cellStyle name="超链接" xfId="25144" builtinId="8" hidden="1"/>
    <cellStyle name="超链接" xfId="25146" builtinId="8" hidden="1"/>
    <cellStyle name="超链接" xfId="25148" builtinId="8" hidden="1"/>
    <cellStyle name="超链接" xfId="25150" builtinId="8" hidden="1"/>
    <cellStyle name="超链接" xfId="25152" builtinId="8" hidden="1"/>
    <cellStyle name="超链接" xfId="25154" builtinId="8" hidden="1"/>
    <cellStyle name="超链接" xfId="25156" builtinId="8" hidden="1"/>
    <cellStyle name="超链接" xfId="25158" builtinId="8" hidden="1"/>
    <cellStyle name="超链接" xfId="25160" builtinId="8" hidden="1"/>
    <cellStyle name="超链接" xfId="25162" builtinId="8" hidden="1"/>
    <cellStyle name="超链接" xfId="25164" builtinId="8" hidden="1"/>
    <cellStyle name="超链接" xfId="25166" builtinId="8" hidden="1"/>
    <cellStyle name="超链接" xfId="25168" builtinId="8" hidden="1"/>
    <cellStyle name="超链接" xfId="25170" builtinId="8" hidden="1"/>
    <cellStyle name="超链接" xfId="25172" builtinId="8" hidden="1"/>
    <cellStyle name="超链接" xfId="25174" builtinId="8" hidden="1"/>
    <cellStyle name="超链接" xfId="25176" builtinId="8" hidden="1"/>
    <cellStyle name="超链接" xfId="25178" builtinId="8" hidden="1"/>
    <cellStyle name="超链接" xfId="25180" builtinId="8" hidden="1"/>
    <cellStyle name="超链接" xfId="25182" builtinId="8" hidden="1"/>
    <cellStyle name="超链接" xfId="25184" builtinId="8" hidden="1"/>
    <cellStyle name="超链接" xfId="25186" builtinId="8" hidden="1"/>
    <cellStyle name="超链接" xfId="25188" builtinId="8" hidden="1"/>
    <cellStyle name="超链接" xfId="25190" builtinId="8" hidden="1"/>
    <cellStyle name="超链接" xfId="25192" builtinId="8" hidden="1"/>
    <cellStyle name="超链接" xfId="25194" builtinId="8" hidden="1"/>
    <cellStyle name="超链接" xfId="25196" builtinId="8" hidden="1"/>
    <cellStyle name="超链接" xfId="25198" builtinId="8" hidden="1"/>
    <cellStyle name="超链接" xfId="25200" builtinId="8" hidden="1"/>
    <cellStyle name="超链接" xfId="25202" builtinId="8" hidden="1"/>
    <cellStyle name="超链接" xfId="25204" builtinId="8" hidden="1"/>
    <cellStyle name="超链接" xfId="25206" builtinId="8" hidden="1"/>
    <cellStyle name="超链接" xfId="25208" builtinId="8" hidden="1"/>
    <cellStyle name="超链接" xfId="25210" builtinId="8" hidden="1"/>
    <cellStyle name="超链接" xfId="25212" builtinId="8" hidden="1"/>
    <cellStyle name="超链接" xfId="25214" builtinId="8" hidden="1"/>
    <cellStyle name="超链接" xfId="25216" builtinId="8" hidden="1"/>
    <cellStyle name="超链接" xfId="25218" builtinId="8" hidden="1"/>
    <cellStyle name="超链接" xfId="25220" builtinId="8" hidden="1"/>
    <cellStyle name="超链接" xfId="25222" builtinId="8" hidden="1"/>
    <cellStyle name="超链接" xfId="25224" builtinId="8" hidden="1"/>
    <cellStyle name="超链接" xfId="25226" builtinId="8" hidden="1"/>
    <cellStyle name="超链接" xfId="25228" builtinId="8" hidden="1"/>
    <cellStyle name="超链接" xfId="25230" builtinId="8" hidden="1"/>
    <cellStyle name="超链接" xfId="25232" builtinId="8" hidden="1"/>
    <cellStyle name="超链接" xfId="25234" builtinId="8" hidden="1"/>
    <cellStyle name="超链接" xfId="25236" builtinId="8" hidden="1"/>
    <cellStyle name="超链接" xfId="25238" builtinId="8" hidden="1"/>
    <cellStyle name="超链接" xfId="25240" builtinId="8" hidden="1"/>
    <cellStyle name="超链接" xfId="25242" builtinId="8" hidden="1"/>
    <cellStyle name="超链接" xfId="25244" builtinId="8" hidden="1"/>
    <cellStyle name="超链接" xfId="25246" builtinId="8" hidden="1"/>
    <cellStyle name="超链接" xfId="25248" builtinId="8" hidden="1"/>
    <cellStyle name="超链接" xfId="25250" builtinId="8" hidden="1"/>
    <cellStyle name="超链接" xfId="25252" builtinId="8" hidden="1"/>
    <cellStyle name="超链接" xfId="25254" builtinId="8" hidden="1"/>
    <cellStyle name="超链接" xfId="25256" builtinId="8" hidden="1"/>
    <cellStyle name="超链接" xfId="25258" builtinId="8" hidden="1"/>
    <cellStyle name="超链接" xfId="25260" builtinId="8" hidden="1"/>
    <cellStyle name="超链接" xfId="25262" builtinId="8" hidden="1"/>
    <cellStyle name="超链接" xfId="25264" builtinId="8" hidden="1"/>
    <cellStyle name="超链接" xfId="25266" builtinId="8" hidden="1"/>
    <cellStyle name="超链接" xfId="25268" builtinId="8" hidden="1"/>
    <cellStyle name="超链接" xfId="25270" builtinId="8" hidden="1"/>
    <cellStyle name="超链接" xfId="25272" builtinId="8" hidden="1"/>
    <cellStyle name="超链接" xfId="25274" builtinId="8" hidden="1"/>
    <cellStyle name="超链接" xfId="25276" builtinId="8" hidden="1"/>
    <cellStyle name="超链接" xfId="25278" builtinId="8" hidden="1"/>
    <cellStyle name="超链接" xfId="25280" builtinId="8" hidden="1"/>
    <cellStyle name="超链接" xfId="25282" builtinId="8" hidden="1"/>
    <cellStyle name="超链接" xfId="25284" builtinId="8" hidden="1"/>
    <cellStyle name="超链接" xfId="25286" builtinId="8" hidden="1"/>
    <cellStyle name="超链接" xfId="25288" builtinId="8" hidden="1"/>
    <cellStyle name="超链接" xfId="25290" builtinId="8" hidden="1"/>
    <cellStyle name="超链接" xfId="25292" builtinId="8" hidden="1"/>
    <cellStyle name="超链接" xfId="25294" builtinId="8" hidden="1"/>
    <cellStyle name="超链接" xfId="25296" builtinId="8" hidden="1"/>
    <cellStyle name="超链接" xfId="25298" builtinId="8" hidden="1"/>
    <cellStyle name="超链接" xfId="25300" builtinId="8" hidden="1"/>
    <cellStyle name="超链接" xfId="25302" builtinId="8" hidden="1"/>
    <cellStyle name="超链接" xfId="25304" builtinId="8" hidden="1"/>
    <cellStyle name="超链接" xfId="25306" builtinId="8" hidden="1"/>
    <cellStyle name="超链接" xfId="25308" builtinId="8" hidden="1"/>
    <cellStyle name="超链接" xfId="25310" builtinId="8" hidden="1"/>
    <cellStyle name="超链接" xfId="25312" builtinId="8" hidden="1"/>
    <cellStyle name="超链接" xfId="25314" builtinId="8" hidden="1"/>
    <cellStyle name="超链接" xfId="25316" builtinId="8" hidden="1"/>
    <cellStyle name="超链接" xfId="25318" builtinId="8" hidden="1"/>
    <cellStyle name="超链接" xfId="25320" builtinId="8" hidden="1"/>
    <cellStyle name="超链接" xfId="25322" builtinId="8" hidden="1"/>
    <cellStyle name="超链接" xfId="25324" builtinId="8" hidden="1"/>
    <cellStyle name="超链接" xfId="25326" builtinId="8" hidden="1"/>
    <cellStyle name="超链接" xfId="25328" builtinId="8" hidden="1"/>
    <cellStyle name="超链接" xfId="25330" builtinId="8" hidden="1"/>
    <cellStyle name="超链接" xfId="25332" builtinId="8" hidden="1"/>
    <cellStyle name="超链接" xfId="25334" builtinId="8" hidden="1"/>
    <cellStyle name="超链接" xfId="25336" builtinId="8" hidden="1"/>
    <cellStyle name="超链接" xfId="25338" builtinId="8" hidden="1"/>
    <cellStyle name="超链接" xfId="25340" builtinId="8" hidden="1"/>
    <cellStyle name="超链接" xfId="25342" builtinId="8" hidden="1"/>
    <cellStyle name="超链接" xfId="25344" builtinId="8" hidden="1"/>
    <cellStyle name="超链接" xfId="25346" builtinId="8" hidden="1"/>
    <cellStyle name="超链接" xfId="25348" builtinId="8" hidden="1"/>
    <cellStyle name="超链接" xfId="25350" builtinId="8" hidden="1"/>
    <cellStyle name="超链接" xfId="25352" builtinId="8" hidden="1"/>
    <cellStyle name="超链接" xfId="25354" builtinId="8" hidden="1"/>
    <cellStyle name="超链接" xfId="25356" builtinId="8" hidden="1"/>
    <cellStyle name="超链接" xfId="25358" builtinId="8" hidden="1"/>
    <cellStyle name="超链接" xfId="25360" builtinId="8" hidden="1"/>
    <cellStyle name="超链接" xfId="25362" builtinId="8" hidden="1"/>
    <cellStyle name="超链接" xfId="25364" builtinId="8" hidden="1"/>
    <cellStyle name="超链接" xfId="25366" builtinId="8" hidden="1"/>
    <cellStyle name="超链接" xfId="25368" builtinId="8" hidden="1"/>
    <cellStyle name="超链接" xfId="25370" builtinId="8" hidden="1"/>
    <cellStyle name="超链接" xfId="25372" builtinId="8" hidden="1"/>
    <cellStyle name="超链接" xfId="25374" builtinId="8" hidden="1"/>
    <cellStyle name="超链接" xfId="25376" builtinId="8" hidden="1"/>
    <cellStyle name="超链接" xfId="25378" builtinId="8" hidden="1"/>
    <cellStyle name="超链接" xfId="25380" builtinId="8" hidden="1"/>
    <cellStyle name="超链接" xfId="25382" builtinId="8" hidden="1"/>
    <cellStyle name="超链接" xfId="25384" builtinId="8" hidden="1"/>
    <cellStyle name="超链接" xfId="25386" builtinId="8" hidden="1"/>
    <cellStyle name="超链接" xfId="25388" builtinId="8" hidden="1"/>
    <cellStyle name="超链接" xfId="25390" builtinId="8" hidden="1"/>
    <cellStyle name="超链接" xfId="25392" builtinId="8" hidden="1"/>
    <cellStyle name="超链接" xfId="25394" builtinId="8" hidden="1"/>
    <cellStyle name="超链接" xfId="25396" builtinId="8" hidden="1"/>
    <cellStyle name="超链接" xfId="25398" builtinId="8" hidden="1"/>
    <cellStyle name="超链接" xfId="25400" builtinId="8" hidden="1"/>
    <cellStyle name="超链接" xfId="25402" builtinId="8" hidden="1"/>
    <cellStyle name="超链接" xfId="25404" builtinId="8" hidden="1"/>
    <cellStyle name="超链接" xfId="25406" builtinId="8" hidden="1"/>
    <cellStyle name="超链接" xfId="25408" builtinId="8" hidden="1"/>
    <cellStyle name="超链接" xfId="25410" builtinId="8" hidden="1"/>
    <cellStyle name="超链接" xfId="25412" builtinId="8" hidden="1"/>
    <cellStyle name="超链接" xfId="25414" builtinId="8" hidden="1"/>
    <cellStyle name="超链接" xfId="25416" builtinId="8" hidden="1"/>
    <cellStyle name="超链接" xfId="25418" builtinId="8" hidden="1"/>
    <cellStyle name="超链接" xfId="25420" builtinId="8" hidden="1"/>
    <cellStyle name="超链接" xfId="25422" builtinId="8" hidden="1"/>
    <cellStyle name="超链接" xfId="25424" builtinId="8" hidden="1"/>
    <cellStyle name="超链接" xfId="25426" builtinId="8" hidden="1"/>
    <cellStyle name="超链接" xfId="25428" builtinId="8" hidden="1"/>
    <cellStyle name="超链接" xfId="25430" builtinId="8" hidden="1"/>
    <cellStyle name="超链接" xfId="25432" builtinId="8" hidden="1"/>
    <cellStyle name="超链接" xfId="25434" builtinId="8" hidden="1"/>
    <cellStyle name="超链接" xfId="25436" builtinId="8" hidden="1"/>
    <cellStyle name="超链接" xfId="25438" builtinId="8" hidden="1"/>
    <cellStyle name="超链接" xfId="25440" builtinId="8" hidden="1"/>
    <cellStyle name="超链接" xfId="25442" builtinId="8" hidden="1"/>
    <cellStyle name="超链接" xfId="25444" builtinId="8" hidden="1"/>
    <cellStyle name="超链接" xfId="25446" builtinId="8" hidden="1"/>
    <cellStyle name="超链接" xfId="25448" builtinId="8" hidden="1"/>
    <cellStyle name="超链接" xfId="25450" builtinId="8" hidden="1"/>
    <cellStyle name="超链接" xfId="25452" builtinId="8" hidden="1"/>
    <cellStyle name="超链接" xfId="25454" builtinId="8" hidden="1"/>
    <cellStyle name="超链接" xfId="25456" builtinId="8" hidden="1"/>
    <cellStyle name="超链接" xfId="25458" builtinId="8" hidden="1"/>
    <cellStyle name="超链接" xfId="25460" builtinId="8" hidden="1"/>
    <cellStyle name="超链接" xfId="25462" builtinId="8" hidden="1"/>
    <cellStyle name="超链接" xfId="25464" builtinId="8" hidden="1"/>
    <cellStyle name="超链接" xfId="25466" builtinId="8" hidden="1"/>
    <cellStyle name="超链接" xfId="25468" builtinId="8" hidden="1"/>
    <cellStyle name="超链接" xfId="25470" builtinId="8" hidden="1"/>
    <cellStyle name="超链接" xfId="25472" builtinId="8" hidden="1"/>
    <cellStyle name="超链接" xfId="25474" builtinId="8" hidden="1"/>
    <cellStyle name="超链接" xfId="25476" builtinId="8" hidden="1"/>
    <cellStyle name="超链接" xfId="25478" builtinId="8" hidden="1"/>
    <cellStyle name="超链接" xfId="25480" builtinId="8" hidden="1"/>
    <cellStyle name="超链接" xfId="25482" builtinId="8" hidden="1"/>
    <cellStyle name="超链接" xfId="25484" builtinId="8" hidden="1"/>
    <cellStyle name="超链接" xfId="25486" builtinId="8" hidden="1"/>
    <cellStyle name="超链接" xfId="25488" builtinId="8" hidden="1"/>
    <cellStyle name="超链接" xfId="25490" builtinId="8" hidden="1"/>
    <cellStyle name="超链接" xfId="25492" builtinId="8" hidden="1"/>
    <cellStyle name="超链接" xfId="25494" builtinId="8" hidden="1"/>
    <cellStyle name="超链接" xfId="25496" builtinId="8" hidden="1"/>
    <cellStyle name="超链接" xfId="25498" builtinId="8" hidden="1"/>
    <cellStyle name="超链接" xfId="25500" builtinId="8" hidden="1"/>
    <cellStyle name="超链接" xfId="25502" builtinId="8" hidden="1"/>
    <cellStyle name="超链接" xfId="25504" builtinId="8" hidden="1"/>
    <cellStyle name="超链接" xfId="25506" builtinId="8" hidden="1"/>
    <cellStyle name="超链接" xfId="25508" builtinId="8" hidden="1"/>
    <cellStyle name="超链接" xfId="25510" builtinId="8" hidden="1"/>
    <cellStyle name="超链接" xfId="25512" builtinId="8" hidden="1"/>
    <cellStyle name="超链接" xfId="25514" builtinId="8" hidden="1"/>
    <cellStyle name="超链接" xfId="25516" builtinId="8" hidden="1"/>
    <cellStyle name="超链接" xfId="25518" builtinId="8" hidden="1"/>
    <cellStyle name="超链接" xfId="25520" builtinId="8" hidden="1"/>
    <cellStyle name="超链接" xfId="25522" builtinId="8" hidden="1"/>
    <cellStyle name="超链接" xfId="25524" builtinId="8" hidden="1"/>
    <cellStyle name="超链接" xfId="25526" builtinId="8" hidden="1"/>
    <cellStyle name="超链接" xfId="25528" builtinId="8" hidden="1"/>
    <cellStyle name="超链接" xfId="25530" builtinId="8" hidden="1"/>
    <cellStyle name="超链接" xfId="25532" builtinId="8" hidden="1"/>
    <cellStyle name="超链接" xfId="25534" builtinId="8" hidden="1"/>
    <cellStyle name="超链接" xfId="25536" builtinId="8" hidden="1"/>
    <cellStyle name="超链接" xfId="25538" builtinId="8" hidden="1"/>
    <cellStyle name="超链接" xfId="25540" builtinId="8" hidden="1"/>
    <cellStyle name="超链接" xfId="25542" builtinId="8" hidden="1"/>
    <cellStyle name="超链接" xfId="25544" builtinId="8" hidden="1"/>
    <cellStyle name="超链接" xfId="25546" builtinId="8" hidden="1"/>
    <cellStyle name="超链接" xfId="25548" builtinId="8" hidden="1"/>
    <cellStyle name="超链接" xfId="25550" builtinId="8" hidden="1"/>
    <cellStyle name="超链接" xfId="25552" builtinId="8" hidden="1"/>
    <cellStyle name="超链接" xfId="25554" builtinId="8" hidden="1"/>
    <cellStyle name="超链接" xfId="25556" builtinId="8" hidden="1"/>
    <cellStyle name="超链接" xfId="25558" builtinId="8" hidden="1"/>
    <cellStyle name="超链接" xfId="25560" builtinId="8" hidden="1"/>
    <cellStyle name="超链接" xfId="25562" builtinId="8" hidden="1"/>
    <cellStyle name="超链接" xfId="25564" builtinId="8" hidden="1"/>
    <cellStyle name="超链接" xfId="25566" builtinId="8" hidden="1"/>
    <cellStyle name="超链接" xfId="25568" builtinId="8" hidden="1"/>
    <cellStyle name="超链接" xfId="25570" builtinId="8" hidden="1"/>
    <cellStyle name="超链接" xfId="25572" builtinId="8" hidden="1"/>
    <cellStyle name="超链接" xfId="25574" builtinId="8" hidden="1"/>
    <cellStyle name="超链接" xfId="25576" builtinId="8" hidden="1"/>
    <cellStyle name="超链接" xfId="25578" builtinId="8" hidden="1"/>
    <cellStyle name="超链接" xfId="25580" builtinId="8" hidden="1"/>
    <cellStyle name="超链接" xfId="25582" builtinId="8" hidden="1"/>
    <cellStyle name="超链接" xfId="25584" builtinId="8" hidden="1"/>
    <cellStyle name="超链接" xfId="25586" builtinId="8" hidden="1"/>
    <cellStyle name="超链接" xfId="25588" builtinId="8" hidden="1"/>
    <cellStyle name="超链接" xfId="25590" builtinId="8" hidden="1"/>
    <cellStyle name="超链接" xfId="25592" builtinId="8" hidden="1"/>
    <cellStyle name="超链接" xfId="25594" builtinId="8" hidden="1"/>
    <cellStyle name="超链接" xfId="25596" builtinId="8" hidden="1"/>
    <cellStyle name="超链接" xfId="25598" builtinId="8" hidden="1"/>
    <cellStyle name="超链接" xfId="25600" builtinId="8" hidden="1"/>
    <cellStyle name="超链接" xfId="25602" builtinId="8" hidden="1"/>
    <cellStyle name="超链接" xfId="25604" builtinId="8" hidden="1"/>
    <cellStyle name="超链接" xfId="25606" builtinId="8" hidden="1"/>
    <cellStyle name="超链接" xfId="25608" builtinId="8" hidden="1"/>
    <cellStyle name="超链接" xfId="25610" builtinId="8" hidden="1"/>
    <cellStyle name="超链接" xfId="25612" builtinId="8" hidden="1"/>
    <cellStyle name="超链接" xfId="25614" builtinId="8" hidden="1"/>
    <cellStyle name="超链接" xfId="25616" builtinId="8" hidden="1"/>
    <cellStyle name="超链接" xfId="25618" builtinId="8" hidden="1"/>
    <cellStyle name="超链接" xfId="25620" builtinId="8" hidden="1"/>
    <cellStyle name="超链接" xfId="25622" builtinId="8" hidden="1"/>
    <cellStyle name="超链接" xfId="25624" builtinId="8" hidden="1"/>
    <cellStyle name="超链接" xfId="25626" builtinId="8" hidden="1"/>
    <cellStyle name="超链接" xfId="25628" builtinId="8" hidden="1"/>
    <cellStyle name="超链接" xfId="25630" builtinId="8" hidden="1"/>
    <cellStyle name="超链接" xfId="25632" builtinId="8" hidden="1"/>
    <cellStyle name="超链接" xfId="25634" builtinId="8" hidden="1"/>
    <cellStyle name="超链接" xfId="25636" builtinId="8" hidden="1"/>
    <cellStyle name="超链接" xfId="25638" builtinId="8" hidden="1"/>
    <cellStyle name="超链接" xfId="25640" builtinId="8" hidden="1"/>
    <cellStyle name="超链接" xfId="25642" builtinId="8" hidden="1"/>
    <cellStyle name="超链接" xfId="25644" builtinId="8" hidden="1"/>
    <cellStyle name="超链接" xfId="25646" builtinId="8" hidden="1"/>
    <cellStyle name="超链接" xfId="25648" builtinId="8" hidden="1"/>
    <cellStyle name="超链接" xfId="25650" builtinId="8" hidden="1"/>
    <cellStyle name="超链接" xfId="25652" builtinId="8" hidden="1"/>
    <cellStyle name="超链接" xfId="25654" builtinId="8" hidden="1"/>
    <cellStyle name="超链接" xfId="25656" builtinId="8" hidden="1"/>
    <cellStyle name="超链接" xfId="25658" builtinId="8" hidden="1"/>
    <cellStyle name="超链接" xfId="25660" builtinId="8" hidden="1"/>
    <cellStyle name="超链接" xfId="25662" builtinId="8" hidden="1"/>
    <cellStyle name="超链接" xfId="25664" builtinId="8" hidden="1"/>
    <cellStyle name="超链接" xfId="25666" builtinId="8" hidden="1"/>
    <cellStyle name="超链接" xfId="25668" builtinId="8" hidden="1"/>
    <cellStyle name="超链接" xfId="25670" builtinId="8" hidden="1"/>
    <cellStyle name="超链接" xfId="25672" builtinId="8" hidden="1"/>
    <cellStyle name="超链接" xfId="25674" builtinId="8" hidden="1"/>
    <cellStyle name="超链接" xfId="25676" builtinId="8" hidden="1"/>
    <cellStyle name="超链接" xfId="25678" builtinId="8" hidden="1"/>
    <cellStyle name="超链接" xfId="25680" builtinId="8" hidden="1"/>
    <cellStyle name="超链接" xfId="25682" builtinId="8" hidden="1"/>
    <cellStyle name="超链接" xfId="25684" builtinId="8" hidden="1"/>
    <cellStyle name="超链接" xfId="25686" builtinId="8" hidden="1"/>
    <cellStyle name="超链接" xfId="25688" builtinId="8" hidden="1"/>
    <cellStyle name="超链接" xfId="25690" builtinId="8" hidden="1"/>
    <cellStyle name="超链接" xfId="25692" builtinId="8" hidden="1"/>
    <cellStyle name="超链接" xfId="25694" builtinId="8" hidden="1"/>
    <cellStyle name="超链接" xfId="25696" builtinId="8" hidden="1"/>
    <cellStyle name="超链接" xfId="25698" builtinId="8" hidden="1"/>
    <cellStyle name="超链接" xfId="25700" builtinId="8" hidden="1"/>
    <cellStyle name="超链接" xfId="25702" builtinId="8" hidden="1"/>
    <cellStyle name="超链接" xfId="25704" builtinId="8" hidden="1"/>
    <cellStyle name="超链接" xfId="25706" builtinId="8" hidden="1"/>
    <cellStyle name="超链接" xfId="25708" builtinId="8" hidden="1"/>
    <cellStyle name="超链接" xfId="25710" builtinId="8" hidden="1"/>
    <cellStyle name="超链接" xfId="25712" builtinId="8" hidden="1"/>
    <cellStyle name="超链接" xfId="25714" builtinId="8" hidden="1"/>
    <cellStyle name="超链接" xfId="25716" builtinId="8" hidden="1"/>
    <cellStyle name="超链接" xfId="25718" builtinId="8" hidden="1"/>
    <cellStyle name="超链接" xfId="25720" builtinId="8" hidden="1"/>
    <cellStyle name="超链接" xfId="25722" builtinId="8" hidden="1"/>
    <cellStyle name="超链接" xfId="25724" builtinId="8" hidden="1"/>
    <cellStyle name="超链接" xfId="25726" builtinId="8" hidden="1"/>
    <cellStyle name="超链接" xfId="25728" builtinId="8" hidden="1"/>
    <cellStyle name="超链接" xfId="25730" builtinId="8" hidden="1"/>
    <cellStyle name="超链接" xfId="25732" builtinId="8" hidden="1"/>
    <cellStyle name="超链接" xfId="25734" builtinId="8" hidden="1"/>
    <cellStyle name="超链接" xfId="25736" builtinId="8" hidden="1"/>
    <cellStyle name="超链接" xfId="25738" builtinId="8" hidden="1"/>
    <cellStyle name="超链接" xfId="25740" builtinId="8" hidden="1"/>
    <cellStyle name="超链接" xfId="25742" builtinId="8" hidden="1"/>
    <cellStyle name="超链接" xfId="25744" builtinId="8" hidden="1"/>
    <cellStyle name="超链接" xfId="25746" builtinId="8" hidden="1"/>
    <cellStyle name="超链接" xfId="25748" builtinId="8" hidden="1"/>
    <cellStyle name="超链接" xfId="25750" builtinId="8" hidden="1"/>
    <cellStyle name="超链接" xfId="25752" builtinId="8" hidden="1"/>
    <cellStyle name="超链接" xfId="25754" builtinId="8" hidden="1"/>
    <cellStyle name="超链接" xfId="25756" builtinId="8" hidden="1"/>
    <cellStyle name="超链接" xfId="25758" builtinId="8" hidden="1"/>
    <cellStyle name="超链接" xfId="25760" builtinId="8" hidden="1"/>
    <cellStyle name="超链接" xfId="25762" builtinId="8" hidden="1"/>
    <cellStyle name="超链接" xfId="25764" builtinId="8" hidden="1"/>
    <cellStyle name="超链接" xfId="25766" builtinId="8" hidden="1"/>
    <cellStyle name="超链接" xfId="25768" builtinId="8" hidden="1"/>
    <cellStyle name="超链接" xfId="25770" builtinId="8" hidden="1"/>
    <cellStyle name="超链接" xfId="25772" builtinId="8" hidden="1"/>
    <cellStyle name="超链接" xfId="25774" builtinId="8" hidden="1"/>
    <cellStyle name="超链接" xfId="25776" builtinId="8" hidden="1"/>
    <cellStyle name="超链接" xfId="25778" builtinId="8" hidden="1"/>
    <cellStyle name="超链接" xfId="25780" builtinId="8" hidden="1"/>
    <cellStyle name="超链接" xfId="25782" builtinId="8" hidden="1"/>
    <cellStyle name="超链接" xfId="25784" builtinId="8" hidden="1"/>
    <cellStyle name="超链接" xfId="25786" builtinId="8" hidden="1"/>
    <cellStyle name="超链接" xfId="25788" builtinId="8" hidden="1"/>
    <cellStyle name="超链接" xfId="25790" builtinId="8" hidden="1"/>
    <cellStyle name="超链接" xfId="25792" builtinId="8" hidden="1"/>
    <cellStyle name="超链接" xfId="25794" builtinId="8" hidden="1"/>
    <cellStyle name="超链接" xfId="25796" builtinId="8" hidden="1"/>
    <cellStyle name="超链接" xfId="25798" builtinId="8" hidden="1"/>
    <cellStyle name="超链接" xfId="25800" builtinId="8" hidden="1"/>
    <cellStyle name="超链接" xfId="25802" builtinId="8" hidden="1"/>
    <cellStyle name="超链接" xfId="25804" builtinId="8" hidden="1"/>
    <cellStyle name="超链接" xfId="25806" builtinId="8" hidden="1"/>
    <cellStyle name="超链接" xfId="25808" builtinId="8" hidden="1"/>
    <cellStyle name="超链接" xfId="25810" builtinId="8" hidden="1"/>
    <cellStyle name="超链接" xfId="25812" builtinId="8" hidden="1"/>
    <cellStyle name="超链接" xfId="25814" builtinId="8" hidden="1"/>
    <cellStyle name="超链接" xfId="25816" builtinId="8" hidden="1"/>
    <cellStyle name="超链接" xfId="25818" builtinId="8" hidden="1"/>
    <cellStyle name="超链接" xfId="25820" builtinId="8" hidden="1"/>
    <cellStyle name="超链接" xfId="25822" builtinId="8" hidden="1"/>
    <cellStyle name="超链接" xfId="25824" builtinId="8" hidden="1"/>
    <cellStyle name="超链接" xfId="25826" builtinId="8" hidden="1"/>
    <cellStyle name="超链接" xfId="25828" builtinId="8" hidden="1"/>
    <cellStyle name="超链接" xfId="25830" builtinId="8" hidden="1"/>
    <cellStyle name="超链接" xfId="25832" builtinId="8" hidden="1"/>
    <cellStyle name="超链接" xfId="25834" builtinId="8" hidden="1"/>
    <cellStyle name="超链接" xfId="25836" builtinId="8" hidden="1"/>
    <cellStyle name="超链接" xfId="25838" builtinId="8" hidden="1"/>
    <cellStyle name="超链接" xfId="25840" builtinId="8" hidden="1"/>
    <cellStyle name="超链接" xfId="25842" builtinId="8" hidden="1"/>
    <cellStyle name="超链接" xfId="25844" builtinId="8" hidden="1"/>
    <cellStyle name="超链接" xfId="25846" builtinId="8" hidden="1"/>
    <cellStyle name="超链接" xfId="25848" builtinId="8" hidden="1"/>
    <cellStyle name="超链接" xfId="25850" builtinId="8" hidden="1"/>
    <cellStyle name="超链接" xfId="25852" builtinId="8" hidden="1"/>
    <cellStyle name="超链接" xfId="25854" builtinId="8" hidden="1"/>
    <cellStyle name="超链接" xfId="25856" builtinId="8" hidden="1"/>
    <cellStyle name="超链接" xfId="25858" builtinId="8" hidden="1"/>
    <cellStyle name="超链接" xfId="25860" builtinId="8" hidden="1"/>
    <cellStyle name="超链接" xfId="25862" builtinId="8" hidden="1"/>
    <cellStyle name="超链接" xfId="25864" builtinId="8" hidden="1"/>
    <cellStyle name="超链接" xfId="25866" builtinId="8" hidden="1"/>
    <cellStyle name="超链接" xfId="25868" builtinId="8" hidden="1"/>
    <cellStyle name="超链接" xfId="25870" builtinId="8" hidden="1"/>
    <cellStyle name="超链接" xfId="25872" builtinId="8" hidden="1"/>
    <cellStyle name="超链接" xfId="25874" builtinId="8" hidden="1"/>
    <cellStyle name="超链接" xfId="25876" builtinId="8" hidden="1"/>
    <cellStyle name="超链接" xfId="25878" builtinId="8" hidden="1"/>
    <cellStyle name="超链接" xfId="25880" builtinId="8" hidden="1"/>
    <cellStyle name="超链接" xfId="25882" builtinId="8" hidden="1"/>
    <cellStyle name="超链接" xfId="25884" builtinId="8" hidden="1"/>
    <cellStyle name="超链接" xfId="25886" builtinId="8" hidden="1"/>
    <cellStyle name="超链接" xfId="25888" builtinId="8" hidden="1"/>
    <cellStyle name="超链接" xfId="25890" builtinId="8" hidden="1"/>
    <cellStyle name="超链接" xfId="25892" builtinId="8" hidden="1"/>
    <cellStyle name="超链接" xfId="25894" builtinId="8" hidden="1"/>
    <cellStyle name="超链接" xfId="25896" builtinId="8" hidden="1"/>
    <cellStyle name="超链接" xfId="25898" builtinId="8" hidden="1"/>
    <cellStyle name="超链接" xfId="25900" builtinId="8" hidden="1"/>
    <cellStyle name="超链接" xfId="25902" builtinId="8" hidden="1"/>
    <cellStyle name="超链接" xfId="25904" builtinId="8" hidden="1"/>
    <cellStyle name="超链接" xfId="25906" builtinId="8" hidden="1"/>
    <cellStyle name="超链接" xfId="25908" builtinId="8" hidden="1"/>
    <cellStyle name="超链接" xfId="25910" builtinId="8" hidden="1"/>
    <cellStyle name="超链接" xfId="25912" builtinId="8" hidden="1"/>
    <cellStyle name="超链接" xfId="25914" builtinId="8" hidden="1"/>
    <cellStyle name="超链接" xfId="25916" builtinId="8" hidden="1"/>
    <cellStyle name="超链接" xfId="25918" builtinId="8" hidden="1"/>
    <cellStyle name="超链接" xfId="25920" builtinId="8" hidden="1"/>
    <cellStyle name="超链接" xfId="25922" builtinId="8" hidden="1"/>
    <cellStyle name="超链接" xfId="25924" builtinId="8" hidden="1"/>
    <cellStyle name="超链接" xfId="25926" builtinId="8" hidden="1"/>
    <cellStyle name="超链接" xfId="25928" builtinId="8" hidden="1"/>
    <cellStyle name="超链接" xfId="25930" builtinId="8" hidden="1"/>
    <cellStyle name="超链接" xfId="25932" builtinId="8" hidden="1"/>
    <cellStyle name="超链接" xfId="25934" builtinId="8" hidden="1"/>
    <cellStyle name="超链接" xfId="25936" builtinId="8" hidden="1"/>
    <cellStyle name="超链接" xfId="25938" builtinId="8" hidden="1"/>
    <cellStyle name="超链接" xfId="25940" builtinId="8" hidden="1"/>
    <cellStyle name="超链接" xfId="25942" builtinId="8" hidden="1"/>
    <cellStyle name="超链接" xfId="25944" builtinId="8" hidden="1"/>
    <cellStyle name="超链接" xfId="25946" builtinId="8" hidden="1"/>
    <cellStyle name="超链接" xfId="25948" builtinId="8" hidden="1"/>
    <cellStyle name="超链接" xfId="25950" builtinId="8" hidden="1"/>
    <cellStyle name="超链接" xfId="25952" builtinId="8" hidden="1"/>
    <cellStyle name="超链接" xfId="25954" builtinId="8" hidden="1"/>
    <cellStyle name="超链接" xfId="25956" builtinId="8" hidden="1"/>
    <cellStyle name="超链接" xfId="25958" builtinId="8" hidden="1"/>
    <cellStyle name="超链接" xfId="25960" builtinId="8" hidden="1"/>
    <cellStyle name="超链接" xfId="25962" builtinId="8" hidden="1"/>
    <cellStyle name="超链接" xfId="25964" builtinId="8" hidden="1"/>
    <cellStyle name="超链接" xfId="25966" builtinId="8" hidden="1"/>
    <cellStyle name="超链接" xfId="25968" builtinId="8" hidden="1"/>
    <cellStyle name="超链接" xfId="25970" builtinId="8" hidden="1"/>
    <cellStyle name="超链接" xfId="25972" builtinId="8" hidden="1"/>
    <cellStyle name="超链接" xfId="25974" builtinId="8" hidden="1"/>
    <cellStyle name="超链接" xfId="25976" builtinId="8" hidden="1"/>
    <cellStyle name="超链接" xfId="25978" builtinId="8" hidden="1"/>
    <cellStyle name="超链接" xfId="25980" builtinId="8" hidden="1"/>
    <cellStyle name="超链接" xfId="25982" builtinId="8" hidden="1"/>
    <cellStyle name="超链接" xfId="25984" builtinId="8" hidden="1"/>
    <cellStyle name="超链接" xfId="25986" builtinId="8" hidden="1"/>
    <cellStyle name="超链接" xfId="25988" builtinId="8" hidden="1"/>
    <cellStyle name="超链接" xfId="25990" builtinId="8" hidden="1"/>
    <cellStyle name="超链接" xfId="25992" builtinId="8" hidden="1"/>
    <cellStyle name="超链接" xfId="25994" builtinId="8" hidden="1"/>
    <cellStyle name="超链接" xfId="25996" builtinId="8" hidden="1"/>
    <cellStyle name="超链接" xfId="25998" builtinId="8" hidden="1"/>
    <cellStyle name="超链接" xfId="26000" builtinId="8" hidden="1"/>
    <cellStyle name="超链接" xfId="26002" builtinId="8" hidden="1"/>
    <cellStyle name="超链接" xfId="26004" builtinId="8" hidden="1"/>
    <cellStyle name="超链接" xfId="26006" builtinId="8" hidden="1"/>
    <cellStyle name="超链接" xfId="26008" builtinId="8" hidden="1"/>
    <cellStyle name="超链接" xfId="26010" builtinId="8" hidden="1"/>
    <cellStyle name="超链接" xfId="26012" builtinId="8" hidden="1"/>
    <cellStyle name="超链接" xfId="26014" builtinId="8" hidden="1"/>
    <cellStyle name="超链接" xfId="26016" builtinId="8" hidden="1"/>
    <cellStyle name="超链接" xfId="26018" builtinId="8" hidden="1"/>
    <cellStyle name="超链接" xfId="26020" builtinId="8" hidden="1"/>
    <cellStyle name="超链接" xfId="26022" builtinId="8" hidden="1"/>
    <cellStyle name="超链接" xfId="26024" builtinId="8" hidden="1"/>
    <cellStyle name="超链接" xfId="26026" builtinId="8" hidden="1"/>
    <cellStyle name="超链接" xfId="26028" builtinId="8" hidden="1"/>
    <cellStyle name="超链接" xfId="26030" builtinId="8" hidden="1"/>
    <cellStyle name="超链接" xfId="26032" builtinId="8" hidden="1"/>
    <cellStyle name="超链接" xfId="26034" builtinId="8" hidden="1"/>
    <cellStyle name="超链接" xfId="26036" builtinId="8" hidden="1"/>
    <cellStyle name="超链接" xfId="26038" builtinId="8" hidden="1"/>
    <cellStyle name="超链接" xfId="26040" builtinId="8" hidden="1"/>
    <cellStyle name="超链接" xfId="26042" builtinId="8" hidden="1"/>
    <cellStyle name="超链接" xfId="26044" builtinId="8" hidden="1"/>
    <cellStyle name="超链接" xfId="26046" builtinId="8" hidden="1"/>
    <cellStyle name="超链接" xfId="26048" builtinId="8" hidden="1"/>
    <cellStyle name="超链接" xfId="26050" builtinId="8" hidden="1"/>
    <cellStyle name="超链接" xfId="26052" builtinId="8" hidden="1"/>
    <cellStyle name="超链接" xfId="26054" builtinId="8" hidden="1"/>
    <cellStyle name="超链接" xfId="26056" builtinId="8" hidden="1"/>
    <cellStyle name="超链接" xfId="26058" builtinId="8" hidden="1"/>
    <cellStyle name="超链接" xfId="26060" builtinId="8" hidden="1"/>
    <cellStyle name="超链接" xfId="26062" builtinId="8" hidden="1"/>
    <cellStyle name="超链接" xfId="26064" builtinId="8" hidden="1"/>
    <cellStyle name="超链接" xfId="26066" builtinId="8" hidden="1"/>
    <cellStyle name="超链接" xfId="26068" builtinId="8" hidden="1"/>
    <cellStyle name="超链接" xfId="26070" builtinId="8" hidden="1"/>
    <cellStyle name="超链接" xfId="26072" builtinId="8" hidden="1"/>
    <cellStyle name="超链接" xfId="26074" builtinId="8" hidden="1"/>
    <cellStyle name="超链接" xfId="26076" builtinId="8" hidden="1"/>
    <cellStyle name="超链接" xfId="26078" builtinId="8" hidden="1"/>
    <cellStyle name="超链接" xfId="26080" builtinId="8" hidden="1"/>
    <cellStyle name="超链接" xfId="26082" builtinId="8" hidden="1"/>
    <cellStyle name="超链接" xfId="26084" builtinId="8" hidden="1"/>
    <cellStyle name="超链接" xfId="26086" builtinId="8" hidden="1"/>
    <cellStyle name="超链接" xfId="26088" builtinId="8" hidden="1"/>
    <cellStyle name="超链接" xfId="26090" builtinId="8" hidden="1"/>
    <cellStyle name="超链接" xfId="26092" builtinId="8" hidden="1"/>
    <cellStyle name="超链接" xfId="26094" builtinId="8" hidden="1"/>
    <cellStyle name="超链接" xfId="26096" builtinId="8" hidden="1"/>
    <cellStyle name="超链接" xfId="26098" builtinId="8" hidden="1"/>
    <cellStyle name="超链接" xfId="26100" builtinId="8" hidden="1"/>
    <cellStyle name="超链接" xfId="26102" builtinId="8" hidden="1"/>
    <cellStyle name="超链接" xfId="26104" builtinId="8" hidden="1"/>
    <cellStyle name="超链接" xfId="26106" builtinId="8" hidden="1"/>
    <cellStyle name="超链接" xfId="26108" builtinId="8" hidden="1"/>
    <cellStyle name="超链接" xfId="26110" builtinId="8" hidden="1"/>
    <cellStyle name="超链接" xfId="26112" builtinId="8" hidden="1"/>
    <cellStyle name="超链接" xfId="26114" builtinId="8" hidden="1"/>
    <cellStyle name="超链接" xfId="26116" builtinId="8" hidden="1"/>
    <cellStyle name="超链接" xfId="26118" builtinId="8" hidden="1"/>
    <cellStyle name="超链接" xfId="26120" builtinId="8" hidden="1"/>
    <cellStyle name="超链接" xfId="26122" builtinId="8" hidden="1"/>
    <cellStyle name="超链接" xfId="26124" builtinId="8" hidden="1"/>
    <cellStyle name="超链接" xfId="26126" builtinId="8" hidden="1"/>
    <cellStyle name="超链接" xfId="26128" builtinId="8" hidden="1"/>
    <cellStyle name="超链接" xfId="26130" builtinId="8" hidden="1"/>
    <cellStyle name="超链接" xfId="26132" builtinId="8" hidden="1"/>
    <cellStyle name="超链接" xfId="26134" builtinId="8" hidden="1"/>
    <cellStyle name="超链接" xfId="26136" builtinId="8" hidden="1"/>
    <cellStyle name="超链接" xfId="26138" builtinId="8" hidden="1"/>
    <cellStyle name="超链接" xfId="26140" builtinId="8" hidden="1"/>
    <cellStyle name="超链接" xfId="26142" builtinId="8" hidden="1"/>
    <cellStyle name="超链接" xfId="26144" builtinId="8" hidden="1"/>
    <cellStyle name="超链接" xfId="26146" builtinId="8" hidden="1"/>
    <cellStyle name="超链接" xfId="26148" builtinId="8" hidden="1"/>
    <cellStyle name="超链接" xfId="26150" builtinId="8" hidden="1"/>
    <cellStyle name="超链接" xfId="26152" builtinId="8" hidden="1"/>
    <cellStyle name="超链接" xfId="26154" builtinId="8" hidden="1"/>
    <cellStyle name="超链接" xfId="26156" builtinId="8" hidden="1"/>
    <cellStyle name="超链接" xfId="26158" builtinId="8" hidden="1"/>
    <cellStyle name="超链接" xfId="26160" builtinId="8" hidden="1"/>
    <cellStyle name="超链接" xfId="26162" builtinId="8" hidden="1"/>
    <cellStyle name="超链接" xfId="26164" builtinId="8" hidden="1"/>
    <cellStyle name="超链接" xfId="26166" builtinId="8" hidden="1"/>
    <cellStyle name="超链接" xfId="26168" builtinId="8" hidden="1"/>
    <cellStyle name="超链接" xfId="26170" builtinId="8" hidden="1"/>
    <cellStyle name="超链接" xfId="26172" builtinId="8" hidden="1"/>
    <cellStyle name="超链接" xfId="26174" builtinId="8" hidden="1"/>
    <cellStyle name="超链接" xfId="26176" builtinId="8" hidden="1"/>
    <cellStyle name="超链接" xfId="26178" builtinId="8" hidden="1"/>
    <cellStyle name="超链接" xfId="26180" builtinId="8" hidden="1"/>
    <cellStyle name="超链接" xfId="26182" builtinId="8" hidden="1"/>
    <cellStyle name="超链接" xfId="26184" builtinId="8" hidden="1"/>
    <cellStyle name="超链接" xfId="26186" builtinId="8" hidden="1"/>
    <cellStyle name="超链接" xfId="26188" builtinId="8" hidden="1"/>
    <cellStyle name="超链接" xfId="26190" builtinId="8" hidden="1"/>
    <cellStyle name="超链接" xfId="26192" builtinId="8" hidden="1"/>
    <cellStyle name="超链接" xfId="26194" builtinId="8" hidden="1"/>
    <cellStyle name="超链接" xfId="26196" builtinId="8" hidden="1"/>
    <cellStyle name="超链接" xfId="26198" builtinId="8" hidden="1"/>
    <cellStyle name="超链接" xfId="26200" builtinId="8" hidden="1"/>
    <cellStyle name="超链接" xfId="26202" builtinId="8" hidden="1"/>
    <cellStyle name="超链接" xfId="26204" builtinId="8" hidden="1"/>
    <cellStyle name="超链接" xfId="26206" builtinId="8" hidden="1"/>
    <cellStyle name="超链接" xfId="26208" builtinId="8" hidden="1"/>
    <cellStyle name="超链接" xfId="26210" builtinId="8" hidden="1"/>
    <cellStyle name="超链接" xfId="26212" builtinId="8" hidden="1"/>
    <cellStyle name="超链接" xfId="26214" builtinId="8" hidden="1"/>
    <cellStyle name="超链接" xfId="26216" builtinId="8" hidden="1"/>
    <cellStyle name="超链接" xfId="26218" builtinId="8" hidden="1"/>
    <cellStyle name="超链接" xfId="26220" builtinId="8" hidden="1"/>
    <cellStyle name="超链接" xfId="26222" builtinId="8" hidden="1"/>
    <cellStyle name="超链接" xfId="26224" builtinId="8" hidden="1"/>
    <cellStyle name="超链接" xfId="26226" builtinId="8" hidden="1"/>
    <cellStyle name="超链接" xfId="26228" builtinId="8" hidden="1"/>
    <cellStyle name="超链接" xfId="26230" builtinId="8" hidden="1"/>
    <cellStyle name="超链接" xfId="26232" builtinId="8" hidden="1"/>
    <cellStyle name="超链接" xfId="26234" builtinId="8" hidden="1"/>
    <cellStyle name="超链接" xfId="26236" builtinId="8" hidden="1"/>
    <cellStyle name="超链接" xfId="26238" builtinId="8" hidden="1"/>
    <cellStyle name="超链接" xfId="26240" builtinId="8" hidden="1"/>
    <cellStyle name="超链接" xfId="26242" builtinId="8" hidden="1"/>
    <cellStyle name="超链接" xfId="26244" builtinId="8" hidden="1"/>
    <cellStyle name="超链接" xfId="26246" builtinId="8" hidden="1"/>
    <cellStyle name="超链接" xfId="26248" builtinId="8" hidden="1"/>
    <cellStyle name="超链接" xfId="26250" builtinId="8" hidden="1"/>
    <cellStyle name="超链接" xfId="26252" builtinId="8" hidden="1"/>
    <cellStyle name="超链接" xfId="26254" builtinId="8" hidden="1"/>
    <cellStyle name="超链接" xfId="26256" builtinId="8" hidden="1"/>
    <cellStyle name="超链接" xfId="26258" builtinId="8" hidden="1"/>
    <cellStyle name="超链接" xfId="26260" builtinId="8" hidden="1"/>
    <cellStyle name="超链接" xfId="26262" builtinId="8" hidden="1"/>
    <cellStyle name="超链接" xfId="26264" builtinId="8" hidden="1"/>
    <cellStyle name="超链接" xfId="26266" builtinId="8" hidden="1"/>
    <cellStyle name="超链接" xfId="26268" builtinId="8" hidden="1"/>
    <cellStyle name="超链接" xfId="26270" builtinId="8" hidden="1"/>
    <cellStyle name="超链接" xfId="26272" builtinId="8" hidden="1"/>
    <cellStyle name="超链接" xfId="26274" builtinId="8" hidden="1"/>
    <cellStyle name="超链接" xfId="26276" builtinId="8" hidden="1"/>
    <cellStyle name="超链接" xfId="26278" builtinId="8" hidden="1"/>
    <cellStyle name="超链接" xfId="26280" builtinId="8" hidden="1"/>
    <cellStyle name="超链接" xfId="26282" builtinId="8" hidden="1"/>
    <cellStyle name="超链接" xfId="26284" builtinId="8" hidden="1"/>
    <cellStyle name="超链接" xfId="26286" builtinId="8" hidden="1"/>
    <cellStyle name="超链接" xfId="26288" builtinId="8" hidden="1"/>
    <cellStyle name="超链接" xfId="26290" builtinId="8" hidden="1"/>
    <cellStyle name="超链接" xfId="26292" builtinId="8" hidden="1"/>
    <cellStyle name="超链接" xfId="26294" builtinId="8" hidden="1"/>
    <cellStyle name="超链接" xfId="26296" builtinId="8" hidden="1"/>
    <cellStyle name="超链接" xfId="26298" builtinId="8" hidden="1"/>
    <cellStyle name="超链接" xfId="26300" builtinId="8" hidden="1"/>
    <cellStyle name="超链接" xfId="26302" builtinId="8" hidden="1"/>
    <cellStyle name="超链接" xfId="26304" builtinId="8" hidden="1"/>
    <cellStyle name="超链接" xfId="26306" builtinId="8" hidden="1"/>
    <cellStyle name="超链接" xfId="26308" builtinId="8" hidden="1"/>
    <cellStyle name="超链接" xfId="26310" builtinId="8" hidden="1"/>
    <cellStyle name="超链接" xfId="26312" builtinId="8" hidden="1"/>
    <cellStyle name="超链接" xfId="26314" builtinId="8" hidden="1"/>
    <cellStyle name="超链接" xfId="26316" builtinId="8" hidden="1"/>
    <cellStyle name="超链接" xfId="26318" builtinId="8" hidden="1"/>
    <cellStyle name="超链接" xfId="26320" builtinId="8" hidden="1"/>
    <cellStyle name="超链接" xfId="26322" builtinId="8" hidden="1"/>
    <cellStyle name="超链接" xfId="26324" builtinId="8" hidden="1"/>
    <cellStyle name="超链接" xfId="26326" builtinId="8" hidden="1"/>
    <cellStyle name="超链接" xfId="26328" builtinId="8" hidden="1"/>
    <cellStyle name="超链接" xfId="26330" builtinId="8" hidden="1"/>
    <cellStyle name="超链接" xfId="26332" builtinId="8" hidden="1"/>
    <cellStyle name="超链接" xfId="26334" builtinId="8" hidden="1"/>
    <cellStyle name="超链接" xfId="26336" builtinId="8" hidden="1"/>
    <cellStyle name="超链接" xfId="26338" builtinId="8" hidden="1"/>
    <cellStyle name="超链接" xfId="26340" builtinId="8" hidden="1"/>
    <cellStyle name="超链接" xfId="26342" builtinId="8" hidden="1"/>
    <cellStyle name="超链接" xfId="26344" builtinId="8" hidden="1"/>
    <cellStyle name="超链接" xfId="26346" builtinId="8" hidden="1"/>
    <cellStyle name="超链接" xfId="26348" builtinId="8" hidden="1"/>
    <cellStyle name="超链接" xfId="26350" builtinId="8" hidden="1"/>
    <cellStyle name="超链接" xfId="26352" builtinId="8" hidden="1"/>
    <cellStyle name="超链接" xfId="26354" builtinId="8" hidden="1"/>
    <cellStyle name="超链接" xfId="26356" builtinId="8" hidden="1"/>
    <cellStyle name="超链接" xfId="26358" builtinId="8" hidden="1"/>
    <cellStyle name="超链接" xfId="26360" builtinId="8" hidden="1"/>
    <cellStyle name="超链接" xfId="26362" builtinId="8" hidden="1"/>
    <cellStyle name="超链接" xfId="26364" builtinId="8" hidden="1"/>
    <cellStyle name="超链接" xfId="26366" builtinId="8" hidden="1"/>
    <cellStyle name="超链接" xfId="26368" builtinId="8" hidden="1"/>
    <cellStyle name="超链接" xfId="26370" builtinId="8" hidden="1"/>
    <cellStyle name="超链接" xfId="26372" builtinId="8" hidden="1"/>
    <cellStyle name="超链接" xfId="26374" builtinId="8" hidden="1"/>
    <cellStyle name="超链接" xfId="26376" builtinId="8" hidden="1"/>
    <cellStyle name="超链接" xfId="26378" builtinId="8" hidden="1"/>
    <cellStyle name="超链接" xfId="26380" builtinId="8" hidden="1"/>
    <cellStyle name="超链接" xfId="26382" builtinId="8" hidden="1"/>
    <cellStyle name="超链接" xfId="26384" builtinId="8" hidden="1"/>
    <cellStyle name="超链接" xfId="26386" builtinId="8" hidden="1"/>
    <cellStyle name="超链接" xfId="26388" builtinId="8" hidden="1"/>
    <cellStyle name="超链接" xfId="26390" builtinId="8" hidden="1"/>
    <cellStyle name="超链接" xfId="26392" builtinId="8" hidden="1"/>
    <cellStyle name="超链接" xfId="26394" builtinId="8" hidden="1"/>
    <cellStyle name="超链接" xfId="26396" builtinId="8" hidden="1"/>
    <cellStyle name="超链接" xfId="26398" builtinId="8" hidden="1"/>
    <cellStyle name="超链接" xfId="26400" builtinId="8" hidden="1"/>
    <cellStyle name="超链接" xfId="26402" builtinId="8" hidden="1"/>
    <cellStyle name="超链接" xfId="26404" builtinId="8" hidden="1"/>
    <cellStyle name="超链接" xfId="26406" builtinId="8" hidden="1"/>
    <cellStyle name="超链接" xfId="26408" builtinId="8" hidden="1"/>
    <cellStyle name="超链接" xfId="26410" builtinId="8" hidden="1"/>
    <cellStyle name="超链接" xfId="26412" builtinId="8" hidden="1"/>
    <cellStyle name="超链接" xfId="26414" builtinId="8" hidden="1"/>
    <cellStyle name="超链接" xfId="26416" builtinId="8" hidden="1"/>
    <cellStyle name="超链接" xfId="26418" builtinId="8" hidden="1"/>
    <cellStyle name="超链接" xfId="26420" builtinId="8" hidden="1"/>
    <cellStyle name="超链接" xfId="26422" builtinId="8" hidden="1"/>
    <cellStyle name="超链接" xfId="26424" builtinId="8" hidden="1"/>
    <cellStyle name="超链接" xfId="26426" builtinId="8" hidden="1"/>
    <cellStyle name="超链接" xfId="26428" builtinId="8" hidden="1"/>
    <cellStyle name="超链接" xfId="26430" builtinId="8" hidden="1"/>
    <cellStyle name="超链接" xfId="26432" builtinId="8" hidden="1"/>
    <cellStyle name="超链接" xfId="26434" builtinId="8" hidden="1"/>
    <cellStyle name="超链接" xfId="26436" builtinId="8" hidden="1"/>
    <cellStyle name="超链接" xfId="26438" builtinId="8" hidden="1"/>
    <cellStyle name="超链接" xfId="26440" builtinId="8" hidden="1"/>
    <cellStyle name="超链接" xfId="26442" builtinId="8" hidden="1"/>
    <cellStyle name="超链接" xfId="26444" builtinId="8" hidden="1"/>
    <cellStyle name="超链接" xfId="26446" builtinId="8" hidden="1"/>
    <cellStyle name="超链接" xfId="26448" builtinId="8" hidden="1"/>
    <cellStyle name="超链接" xfId="26450" builtinId="8" hidden="1"/>
    <cellStyle name="超链接" xfId="26452" builtinId="8" hidden="1"/>
    <cellStyle name="超链接" xfId="26454" builtinId="8" hidden="1"/>
    <cellStyle name="超链接" xfId="26456" builtinId="8" hidden="1"/>
    <cellStyle name="超链接" xfId="26458" builtinId="8" hidden="1"/>
    <cellStyle name="超链接" xfId="26460" builtinId="8" hidden="1"/>
    <cellStyle name="超链接" xfId="26462" builtinId="8" hidden="1"/>
    <cellStyle name="超链接" xfId="26464" builtinId="8" hidden="1"/>
    <cellStyle name="超链接" xfId="26466" builtinId="8" hidden="1"/>
    <cellStyle name="超链接" xfId="26468" builtinId="8" hidden="1"/>
    <cellStyle name="超链接" xfId="26470" builtinId="8" hidden="1"/>
    <cellStyle name="超链接" xfId="26472" builtinId="8" hidden="1"/>
    <cellStyle name="超链接" xfId="26474" builtinId="8" hidden="1"/>
    <cellStyle name="超链接" xfId="26476" builtinId="8" hidden="1"/>
    <cellStyle name="超链接" xfId="26478" builtinId="8" hidden="1"/>
    <cellStyle name="超链接" xfId="26480" builtinId="8" hidden="1"/>
    <cellStyle name="超链接" xfId="26482" builtinId="8" hidden="1"/>
    <cellStyle name="超链接" xfId="26484" builtinId="8" hidden="1"/>
    <cellStyle name="超链接" xfId="26486" builtinId="8" hidden="1"/>
    <cellStyle name="超链接" xfId="26488" builtinId="8" hidden="1"/>
    <cellStyle name="超链接" xfId="26490" builtinId="8" hidden="1"/>
    <cellStyle name="超链接" xfId="26492" builtinId="8" hidden="1"/>
    <cellStyle name="超链接" xfId="26494" builtinId="8" hidden="1"/>
    <cellStyle name="超链接" xfId="26496" builtinId="8" hidden="1"/>
    <cellStyle name="超链接" xfId="26498" builtinId="8" hidden="1"/>
    <cellStyle name="超链接" xfId="26500" builtinId="8" hidden="1"/>
    <cellStyle name="超链接" xfId="26502" builtinId="8" hidden="1"/>
    <cellStyle name="超链接" xfId="26504" builtinId="8" hidden="1"/>
    <cellStyle name="超链接" xfId="26506" builtinId="8" hidden="1"/>
    <cellStyle name="超链接" xfId="26508" builtinId="8" hidden="1"/>
    <cellStyle name="超链接" xfId="26510" builtinId="8" hidden="1"/>
    <cellStyle name="超链接" xfId="26512" builtinId="8" hidden="1"/>
    <cellStyle name="超链接" xfId="26514" builtinId="8" hidden="1"/>
    <cellStyle name="超链接" xfId="26516" builtinId="8" hidden="1"/>
    <cellStyle name="超链接" xfId="26518" builtinId="8" hidden="1"/>
    <cellStyle name="超链接" xfId="26520" builtinId="8" hidden="1"/>
    <cellStyle name="超链接" xfId="26522" builtinId="8" hidden="1"/>
    <cellStyle name="超链接" xfId="26524" builtinId="8" hidden="1"/>
    <cellStyle name="超链接" xfId="26526" builtinId="8" hidden="1"/>
    <cellStyle name="超链接" xfId="26528" builtinId="8" hidden="1"/>
    <cellStyle name="超链接" xfId="26530" builtinId="8" hidden="1"/>
    <cellStyle name="超链接" xfId="26532" builtinId="8" hidden="1"/>
    <cellStyle name="超链接" xfId="26534" builtinId="8" hidden="1"/>
    <cellStyle name="超链接" xfId="26536" builtinId="8" hidden="1"/>
    <cellStyle name="超链接" xfId="26538" builtinId="8" hidden="1"/>
    <cellStyle name="超链接" xfId="26540" builtinId="8" hidden="1"/>
    <cellStyle name="超链接" xfId="26542" builtinId="8" hidden="1"/>
    <cellStyle name="超链接" xfId="26544" builtinId="8" hidden="1"/>
    <cellStyle name="超链接" xfId="26546" builtinId="8" hidden="1"/>
    <cellStyle name="超链接" xfId="26548" builtinId="8" hidden="1"/>
    <cellStyle name="超链接" xfId="26550" builtinId="8" hidden="1"/>
    <cellStyle name="超链接" xfId="26552" builtinId="8" hidden="1"/>
    <cellStyle name="超链接" xfId="26554" builtinId="8" hidden="1"/>
    <cellStyle name="超链接" xfId="26556" builtinId="8" hidden="1"/>
    <cellStyle name="超链接" xfId="26558" builtinId="8" hidden="1"/>
    <cellStyle name="超链接" xfId="26560" builtinId="8" hidden="1"/>
    <cellStyle name="超链接" xfId="26562" builtinId="8" hidden="1"/>
    <cellStyle name="超链接" xfId="26564" builtinId="8" hidden="1"/>
    <cellStyle name="超链接" xfId="26566" builtinId="8" hidden="1"/>
    <cellStyle name="超链接" xfId="26568" builtinId="8" hidden="1"/>
    <cellStyle name="超链接" xfId="26570" builtinId="8" hidden="1"/>
    <cellStyle name="超链接" xfId="26572" builtinId="8" hidden="1"/>
    <cellStyle name="超链接" xfId="26574" builtinId="8" hidden="1"/>
    <cellStyle name="超链接" xfId="26576" builtinId="8" hidden="1"/>
    <cellStyle name="超链接" xfId="26578" builtinId="8" hidden="1"/>
    <cellStyle name="超链接" xfId="26580" builtinId="8" hidden="1"/>
    <cellStyle name="超链接" xfId="26582" builtinId="8" hidden="1"/>
    <cellStyle name="超链接" xfId="26584" builtinId="8" hidden="1"/>
    <cellStyle name="超链接" xfId="26586" builtinId="8" hidden="1"/>
    <cellStyle name="超链接" xfId="26588" builtinId="8" hidden="1"/>
    <cellStyle name="超链接" xfId="26590" builtinId="8" hidden="1"/>
    <cellStyle name="超链接" xfId="26592" builtinId="8" hidden="1"/>
    <cellStyle name="超链接" xfId="26594" builtinId="8" hidden="1"/>
    <cellStyle name="超链接" xfId="26596" builtinId="8" hidden="1"/>
    <cellStyle name="超链接" xfId="26598" builtinId="8" hidden="1"/>
    <cellStyle name="超链接" xfId="26600" builtinId="8" hidden="1"/>
    <cellStyle name="超链接" xfId="26602" builtinId="8" hidden="1"/>
    <cellStyle name="超链接" xfId="26604" builtinId="8" hidden="1"/>
    <cellStyle name="超链接" xfId="26606" builtinId="8" hidden="1"/>
    <cellStyle name="超链接" xfId="26608" builtinId="8" hidden="1"/>
    <cellStyle name="超链接" xfId="26610" builtinId="8" hidden="1"/>
    <cellStyle name="超链接" xfId="26612" builtinId="8" hidden="1"/>
    <cellStyle name="超链接" xfId="26614" builtinId="8" hidden="1"/>
    <cellStyle name="超链接" xfId="26616" builtinId="8" hidden="1"/>
    <cellStyle name="超链接" xfId="26618" builtinId="8" hidden="1"/>
    <cellStyle name="超链接" xfId="26620" builtinId="8" hidden="1"/>
    <cellStyle name="超链接" xfId="26622" builtinId="8" hidden="1"/>
    <cellStyle name="超链接" xfId="26624" builtinId="8" hidden="1"/>
    <cellStyle name="超链接" xfId="26626" builtinId="8" hidden="1"/>
    <cellStyle name="超链接" xfId="26628" builtinId="8" hidden="1"/>
    <cellStyle name="超链接" xfId="26630" builtinId="8" hidden="1"/>
    <cellStyle name="超链接" xfId="26632" builtinId="8" hidden="1"/>
    <cellStyle name="超链接" xfId="26634" builtinId="8" hidden="1"/>
    <cellStyle name="超链接" xfId="26636" builtinId="8" hidden="1"/>
    <cellStyle name="超链接" xfId="26638" builtinId="8" hidden="1"/>
    <cellStyle name="超链接" xfId="26640" builtinId="8" hidden="1"/>
    <cellStyle name="超链接" xfId="26642" builtinId="8" hidden="1"/>
    <cellStyle name="超链接" xfId="26644" builtinId="8" hidden="1"/>
    <cellStyle name="超链接" xfId="26646" builtinId="8" hidden="1"/>
    <cellStyle name="超链接" xfId="26648" builtinId="8" hidden="1"/>
    <cellStyle name="超链接" xfId="26650" builtinId="8" hidden="1"/>
    <cellStyle name="超链接" xfId="26652" builtinId="8" hidden="1"/>
    <cellStyle name="超链接" xfId="26654" builtinId="8" hidden="1"/>
    <cellStyle name="超链接" xfId="26656" builtinId="8" hidden="1"/>
    <cellStyle name="超链接" xfId="26658" builtinId="8" hidden="1"/>
    <cellStyle name="超链接" xfId="26660" builtinId="8" hidden="1"/>
    <cellStyle name="超链接" xfId="26662" builtinId="8" hidden="1"/>
    <cellStyle name="超链接" xfId="26664" builtinId="8" hidden="1"/>
    <cellStyle name="超链接" xfId="26666" builtinId="8" hidden="1"/>
    <cellStyle name="超链接" xfId="26668" builtinId="8" hidden="1"/>
    <cellStyle name="超链接" xfId="26670" builtinId="8" hidden="1"/>
    <cellStyle name="超链接" xfId="26672" builtinId="8" hidden="1"/>
    <cellStyle name="超链接" xfId="26674" builtinId="8" hidden="1"/>
    <cellStyle name="超链接" xfId="26676" builtinId="8" hidden="1"/>
    <cellStyle name="超链接" xfId="26678" builtinId="8" hidden="1"/>
    <cellStyle name="超链接" xfId="26680" builtinId="8" hidden="1"/>
    <cellStyle name="超链接" xfId="26682" builtinId="8" hidden="1"/>
    <cellStyle name="超链接" xfId="26684" builtinId="8" hidden="1"/>
    <cellStyle name="超链接" xfId="26686" builtinId="8" hidden="1"/>
    <cellStyle name="超链接" xfId="26688" builtinId="8" hidden="1"/>
    <cellStyle name="超链接" xfId="26690" builtinId="8" hidden="1"/>
    <cellStyle name="超链接" xfId="26692" builtinId="8" hidden="1"/>
    <cellStyle name="超链接" xfId="26694" builtinId="8" hidden="1"/>
    <cellStyle name="超链接" xfId="26696" builtinId="8" hidden="1"/>
    <cellStyle name="超链接" xfId="26698" builtinId="8" hidden="1"/>
    <cellStyle name="超链接" xfId="26700" builtinId="8" hidden="1"/>
    <cellStyle name="超链接" xfId="26702" builtinId="8" hidden="1"/>
    <cellStyle name="超链接" xfId="26704" builtinId="8" hidden="1"/>
    <cellStyle name="超链接" xfId="26706" builtinId="8" hidden="1"/>
    <cellStyle name="超链接" xfId="26708" builtinId="8" hidden="1"/>
    <cellStyle name="超链接" xfId="26710" builtinId="8" hidden="1"/>
    <cellStyle name="超链接" xfId="26712" builtinId="8" hidden="1"/>
    <cellStyle name="超链接" xfId="26714" builtinId="8" hidden="1"/>
    <cellStyle name="超链接" xfId="26716" builtinId="8" hidden="1"/>
    <cellStyle name="超链接" xfId="26718" builtinId="8" hidden="1"/>
    <cellStyle name="超链接" xfId="26720" builtinId="8" hidden="1"/>
    <cellStyle name="超链接" xfId="26722" builtinId="8" hidden="1"/>
    <cellStyle name="超链接" xfId="26724" builtinId="8" hidden="1"/>
    <cellStyle name="超链接" xfId="26726" builtinId="8" hidden="1"/>
    <cellStyle name="超链接" xfId="26728" builtinId="8" hidden="1"/>
    <cellStyle name="超链接" xfId="26730" builtinId="8" hidden="1"/>
    <cellStyle name="超链接" xfId="26732" builtinId="8" hidden="1"/>
    <cellStyle name="超链接" xfId="26734" builtinId="8" hidden="1"/>
    <cellStyle name="超链接" xfId="26736" builtinId="8" hidden="1"/>
    <cellStyle name="超链接" xfId="26738" builtinId="8" hidden="1"/>
    <cellStyle name="超链接" xfId="26740" builtinId="8" hidden="1"/>
    <cellStyle name="超链接" xfId="26742" builtinId="8" hidden="1"/>
    <cellStyle name="超链接" xfId="26744" builtinId="8" hidden="1"/>
    <cellStyle name="超链接" xfId="26746" builtinId="8" hidden="1"/>
    <cellStyle name="超链接" xfId="26748" builtinId="8" hidden="1"/>
    <cellStyle name="超链接" xfId="26750" builtinId="8" hidden="1"/>
    <cellStyle name="超链接" xfId="26752" builtinId="8" hidden="1"/>
    <cellStyle name="超链接" xfId="26754" builtinId="8" hidden="1"/>
    <cellStyle name="超链接" xfId="26756" builtinId="8" hidden="1"/>
    <cellStyle name="超链接" xfId="26758" builtinId="8" hidden="1"/>
    <cellStyle name="超链接" xfId="26760" builtinId="8" hidden="1"/>
    <cellStyle name="超链接" xfId="26762" builtinId="8" hidden="1"/>
    <cellStyle name="超链接" xfId="26764" builtinId="8" hidden="1"/>
    <cellStyle name="超链接" xfId="26766" builtinId="8" hidden="1"/>
    <cellStyle name="超链接" xfId="26768" builtinId="8" hidden="1"/>
    <cellStyle name="超链接" xfId="26770" builtinId="8" hidden="1"/>
    <cellStyle name="超链接" xfId="26772" builtinId="8" hidden="1"/>
    <cellStyle name="超链接" xfId="26774" builtinId="8" hidden="1"/>
    <cellStyle name="超链接" xfId="26776" builtinId="8" hidden="1"/>
    <cellStyle name="超链接" xfId="26778" builtinId="8" hidden="1"/>
    <cellStyle name="超链接" xfId="26780" builtinId="8" hidden="1"/>
    <cellStyle name="超链接" xfId="26782" builtinId="8" hidden="1"/>
    <cellStyle name="超链接" xfId="26784" builtinId="8" hidden="1"/>
    <cellStyle name="超链接" xfId="26786" builtinId="8" hidden="1"/>
    <cellStyle name="超链接" xfId="26788" builtinId="8" hidden="1"/>
    <cellStyle name="超链接" xfId="26790" builtinId="8" hidden="1"/>
    <cellStyle name="超链接" xfId="26792" builtinId="8" hidden="1"/>
    <cellStyle name="超链接" xfId="26794" builtinId="8" hidden="1"/>
    <cellStyle name="超链接" xfId="26796" builtinId="8" hidden="1"/>
    <cellStyle name="超链接" xfId="26798" builtinId="8" hidden="1"/>
    <cellStyle name="超链接" xfId="26800" builtinId="8" hidden="1"/>
    <cellStyle name="超链接" xfId="26802" builtinId="8" hidden="1"/>
    <cellStyle name="超链接" xfId="26804" builtinId="8" hidden="1"/>
    <cellStyle name="超链接" xfId="26806" builtinId="8" hidden="1"/>
    <cellStyle name="超链接" xfId="26808" builtinId="8" hidden="1"/>
    <cellStyle name="超链接" xfId="26810" builtinId="8" hidden="1"/>
    <cellStyle name="超链接" xfId="26812" builtinId="8" hidden="1"/>
    <cellStyle name="超链接" xfId="26814" builtinId="8" hidden="1"/>
    <cellStyle name="超链接" xfId="26816" builtinId="8" hidden="1"/>
    <cellStyle name="超链接" xfId="26818" builtinId="8" hidden="1"/>
    <cellStyle name="超链接" xfId="26820" builtinId="8" hidden="1"/>
    <cellStyle name="超链接" xfId="26822" builtinId="8" hidden="1"/>
    <cellStyle name="超链接" xfId="26824" builtinId="8" hidden="1"/>
    <cellStyle name="超链接" xfId="26826" builtinId="8" hidden="1"/>
    <cellStyle name="超链接" xfId="26828" builtinId="8" hidden="1"/>
    <cellStyle name="超链接" xfId="26830" builtinId="8" hidden="1"/>
    <cellStyle name="超链接" xfId="26832" builtinId="8" hidden="1"/>
    <cellStyle name="超链接" xfId="26834" builtinId="8" hidden="1"/>
    <cellStyle name="超链接" xfId="26836" builtinId="8" hidden="1"/>
    <cellStyle name="超链接" xfId="26838" builtinId="8" hidden="1"/>
    <cellStyle name="超链接" xfId="26840" builtinId="8" hidden="1"/>
    <cellStyle name="超链接" xfId="26842" builtinId="8" hidden="1"/>
    <cellStyle name="超链接" xfId="26844" builtinId="8" hidden="1"/>
    <cellStyle name="超链接" xfId="26846" builtinId="8" hidden="1"/>
    <cellStyle name="超链接" xfId="26848" builtinId="8" hidden="1"/>
    <cellStyle name="超链接" xfId="26850" builtinId="8" hidden="1"/>
    <cellStyle name="超链接" xfId="26852" builtinId="8" hidden="1"/>
    <cellStyle name="超链接" xfId="26854" builtinId="8" hidden="1"/>
    <cellStyle name="超链接" xfId="26856" builtinId="8" hidden="1"/>
    <cellStyle name="超链接" xfId="26858" builtinId="8" hidden="1"/>
    <cellStyle name="超链接" xfId="26860" builtinId="8" hidden="1"/>
    <cellStyle name="超链接" xfId="26862" builtinId="8" hidden="1"/>
    <cellStyle name="超链接" xfId="26864" builtinId="8" hidden="1"/>
    <cellStyle name="超链接" xfId="26866" builtinId="8" hidden="1"/>
    <cellStyle name="超链接" xfId="26868" builtinId="8" hidden="1"/>
    <cellStyle name="超链接" xfId="26870" builtinId="8" hidden="1"/>
    <cellStyle name="超链接" xfId="26872" builtinId="8" hidden="1"/>
    <cellStyle name="超链接" xfId="26874" builtinId="8" hidden="1"/>
    <cellStyle name="超链接" xfId="26876" builtinId="8" hidden="1"/>
    <cellStyle name="超链接" xfId="26878" builtinId="8" hidden="1"/>
    <cellStyle name="超链接" xfId="26880" builtinId="8" hidden="1"/>
    <cellStyle name="超链接" xfId="26882" builtinId="8" hidden="1"/>
    <cellStyle name="超链接" xfId="26884" builtinId="8" hidden="1"/>
    <cellStyle name="超链接" xfId="26886" builtinId="8" hidden="1"/>
    <cellStyle name="超链接" xfId="26888" builtinId="8" hidden="1"/>
    <cellStyle name="超链接" xfId="26890" builtinId="8" hidden="1"/>
    <cellStyle name="超链接" xfId="26892" builtinId="8" hidden="1"/>
    <cellStyle name="超链接" xfId="26894" builtinId="8" hidden="1"/>
    <cellStyle name="超链接" xfId="26896" builtinId="8" hidden="1"/>
    <cellStyle name="超链接" xfId="26898" builtinId="8" hidden="1"/>
    <cellStyle name="超链接" xfId="26900" builtinId="8" hidden="1"/>
    <cellStyle name="超链接" xfId="26902" builtinId="8" hidden="1"/>
    <cellStyle name="超链接" xfId="26904" builtinId="8" hidden="1"/>
    <cellStyle name="超链接" xfId="26906" builtinId="8" hidden="1"/>
    <cellStyle name="超链接" xfId="26908" builtinId="8" hidden="1"/>
    <cellStyle name="超链接" xfId="26910" builtinId="8" hidden="1"/>
    <cellStyle name="超链接" xfId="26912" builtinId="8" hidden="1"/>
    <cellStyle name="超链接" xfId="26914" builtinId="8" hidden="1"/>
    <cellStyle name="超链接" xfId="26916" builtinId="8" hidden="1"/>
    <cellStyle name="超链接" xfId="26918" builtinId="8" hidden="1"/>
    <cellStyle name="超链接" xfId="26920" builtinId="8" hidden="1"/>
    <cellStyle name="超链接" xfId="26922" builtinId="8" hidden="1"/>
    <cellStyle name="超链接" xfId="26924" builtinId="8" hidden="1"/>
    <cellStyle name="超链接" xfId="26926" builtinId="8" hidden="1"/>
    <cellStyle name="超链接" xfId="26928" builtinId="8" hidden="1"/>
    <cellStyle name="超链接" xfId="26930" builtinId="8" hidden="1"/>
    <cellStyle name="超链接" xfId="26932" builtinId="8" hidden="1"/>
    <cellStyle name="超链接" xfId="26934" builtinId="8" hidden="1"/>
    <cellStyle name="超链接" xfId="26936" builtinId="8" hidden="1"/>
    <cellStyle name="超链接" xfId="26938" builtinId="8" hidden="1"/>
    <cellStyle name="超链接" xfId="26940" builtinId="8" hidden="1"/>
    <cellStyle name="超链接" xfId="26942" builtinId="8" hidden="1"/>
    <cellStyle name="超链接" xfId="26944" builtinId="8" hidden="1"/>
    <cellStyle name="超链接" xfId="26946" builtinId="8" hidden="1"/>
    <cellStyle name="超链接" xfId="26948" builtinId="8" hidden="1"/>
    <cellStyle name="超链接" xfId="26950" builtinId="8" hidden="1"/>
    <cellStyle name="超链接" xfId="26952" builtinId="8" hidden="1"/>
    <cellStyle name="超链接" xfId="26954" builtinId="8" hidden="1"/>
    <cellStyle name="超链接" xfId="26956" builtinId="8" hidden="1"/>
    <cellStyle name="超链接" xfId="26958" builtinId="8" hidden="1"/>
    <cellStyle name="超链接" xfId="26960" builtinId="8" hidden="1"/>
    <cellStyle name="超链接" xfId="26962" builtinId="8" hidden="1"/>
    <cellStyle name="超链接" xfId="26964" builtinId="8" hidden="1"/>
    <cellStyle name="超链接" xfId="26966" builtinId="8" hidden="1"/>
    <cellStyle name="超链接" xfId="26968" builtinId="8" hidden="1"/>
    <cellStyle name="超链接" xfId="26970" builtinId="8" hidden="1"/>
    <cellStyle name="超链接" xfId="26972" builtinId="8" hidden="1"/>
    <cellStyle name="超链接" xfId="26974" builtinId="8" hidden="1"/>
    <cellStyle name="超链接" xfId="26976" builtinId="8" hidden="1"/>
    <cellStyle name="超链接" xfId="26978" builtinId="8" hidden="1"/>
    <cellStyle name="超链接" xfId="26980" builtinId="8" hidden="1"/>
    <cellStyle name="超链接" xfId="26982" builtinId="8" hidden="1"/>
    <cellStyle name="超链接" xfId="26984" builtinId="8" hidden="1"/>
    <cellStyle name="超链接" xfId="26986" builtinId="8" hidden="1"/>
    <cellStyle name="超链接" xfId="26988" builtinId="8" hidden="1"/>
    <cellStyle name="超链接" xfId="26990" builtinId="8" hidden="1"/>
    <cellStyle name="超链接" xfId="26992" builtinId="8" hidden="1"/>
    <cellStyle name="超链接" xfId="26994" builtinId="8" hidden="1"/>
    <cellStyle name="超链接" xfId="26996" builtinId="8" hidden="1"/>
    <cellStyle name="超链接" xfId="26998" builtinId="8" hidden="1"/>
    <cellStyle name="超链接" xfId="27000" builtinId="8" hidden="1"/>
    <cellStyle name="超链接" xfId="27002" builtinId="8" hidden="1"/>
    <cellStyle name="超链接" xfId="27004" builtinId="8" hidden="1"/>
    <cellStyle name="超链接" xfId="27006" builtinId="8" hidden="1"/>
    <cellStyle name="超链接" xfId="27008" builtinId="8" hidden="1"/>
    <cellStyle name="超链接" xfId="27010" builtinId="8" hidden="1"/>
    <cellStyle name="超链接" xfId="27012" builtinId="8" hidden="1"/>
    <cellStyle name="超链接" xfId="27014" builtinId="8" hidden="1"/>
    <cellStyle name="超链接" xfId="27016" builtinId="8" hidden="1"/>
    <cellStyle name="超链接" xfId="27018" builtinId="8" hidden="1"/>
    <cellStyle name="超链接" xfId="27020" builtinId="8" hidden="1"/>
    <cellStyle name="超链接" xfId="27022" builtinId="8" hidden="1"/>
    <cellStyle name="超链接" xfId="27024" builtinId="8" hidden="1"/>
    <cellStyle name="超链接" xfId="27026" builtinId="8" hidden="1"/>
    <cellStyle name="超链接" xfId="27028" builtinId="8" hidden="1"/>
    <cellStyle name="超链接" xfId="27030" builtinId="8" hidden="1"/>
    <cellStyle name="超链接" xfId="27032" builtinId="8" hidden="1"/>
    <cellStyle name="超链接" xfId="27034" builtinId="8" hidden="1"/>
    <cellStyle name="超链接" xfId="27036" builtinId="8" hidden="1"/>
    <cellStyle name="超链接" xfId="27038" builtinId="8" hidden="1"/>
    <cellStyle name="超链接" xfId="27040" builtinId="8" hidden="1"/>
    <cellStyle name="超链接" xfId="27042" builtinId="8" hidden="1"/>
    <cellStyle name="超链接" xfId="27044" builtinId="8" hidden="1"/>
    <cellStyle name="超链接" xfId="27046" builtinId="8" hidden="1"/>
    <cellStyle name="超链接" xfId="27048" builtinId="8" hidden="1"/>
    <cellStyle name="超链接" xfId="27050" builtinId="8" hidden="1"/>
    <cellStyle name="超链接" xfId="27052" builtinId="8" hidden="1"/>
    <cellStyle name="超链接" xfId="27054" builtinId="8" hidden="1"/>
    <cellStyle name="超链接" xfId="27056" builtinId="8" hidden="1"/>
    <cellStyle name="超链接" xfId="27058" builtinId="8" hidden="1"/>
    <cellStyle name="超链接" xfId="27060" builtinId="8" hidden="1"/>
    <cellStyle name="超链接" xfId="27062" builtinId="8" hidden="1"/>
    <cellStyle name="超链接" xfId="27064" builtinId="8" hidden="1"/>
    <cellStyle name="超链接" xfId="27066" builtinId="8" hidden="1"/>
    <cellStyle name="超链接" xfId="27068" builtinId="8" hidden="1"/>
    <cellStyle name="超链接" xfId="27070" builtinId="8" hidden="1"/>
    <cellStyle name="超链接" xfId="27072" builtinId="8" hidden="1"/>
    <cellStyle name="超链接" xfId="27074" builtinId="8" hidden="1"/>
    <cellStyle name="超链接" xfId="27076" builtinId="8" hidden="1"/>
    <cellStyle name="超链接" xfId="27078" builtinId="8" hidden="1"/>
    <cellStyle name="超链接" xfId="27080" builtinId="8" hidden="1"/>
    <cellStyle name="超链接" xfId="27082" builtinId="8" hidden="1"/>
    <cellStyle name="超链接" xfId="27084" builtinId="8" hidden="1"/>
    <cellStyle name="超链接" xfId="27086" builtinId="8" hidden="1"/>
    <cellStyle name="超链接" xfId="27088" builtinId="8" hidden="1"/>
    <cellStyle name="超链接" xfId="27090" builtinId="8" hidden="1"/>
    <cellStyle name="超链接" xfId="27092" builtinId="8" hidden="1"/>
    <cellStyle name="超链接" xfId="27094" builtinId="8" hidden="1"/>
    <cellStyle name="超链接" xfId="27096" builtinId="8" hidden="1"/>
    <cellStyle name="超链接" xfId="27098" builtinId="8" hidden="1"/>
    <cellStyle name="超链接" xfId="27100" builtinId="8" hidden="1"/>
    <cellStyle name="超链接" xfId="27102" builtinId="8" hidden="1"/>
    <cellStyle name="超链接" xfId="27104" builtinId="8" hidden="1"/>
    <cellStyle name="超链接" xfId="27106" builtinId="8" hidden="1"/>
    <cellStyle name="超链接" xfId="27108" builtinId="8" hidden="1"/>
    <cellStyle name="超链接" xfId="27110" builtinId="8" hidden="1"/>
    <cellStyle name="超链接" xfId="27112" builtinId="8" hidden="1"/>
    <cellStyle name="超链接" xfId="27114" builtinId="8" hidden="1"/>
    <cellStyle name="超链接" xfId="27116" builtinId="8" hidden="1"/>
    <cellStyle name="超链接" xfId="27118" builtinId="8" hidden="1"/>
    <cellStyle name="超链接" xfId="27120" builtinId="8" hidden="1"/>
    <cellStyle name="超链接" xfId="27122" builtinId="8" hidden="1"/>
    <cellStyle name="超链接" xfId="27124" builtinId="8" hidden="1"/>
    <cellStyle name="超链接" xfId="27126" builtinId="8" hidden="1"/>
    <cellStyle name="超链接" xfId="27128" builtinId="8" hidden="1"/>
    <cellStyle name="超链接" xfId="27130" builtinId="8" hidden="1"/>
    <cellStyle name="超链接" xfId="27132" builtinId="8" hidden="1"/>
    <cellStyle name="超链接" xfId="27134" builtinId="8" hidden="1"/>
    <cellStyle name="超链接" xfId="27136" builtinId="8" hidden="1"/>
    <cellStyle name="超链接" xfId="27138" builtinId="8" hidden="1"/>
    <cellStyle name="超链接" xfId="27140" builtinId="8" hidden="1"/>
    <cellStyle name="超链接" xfId="27142" builtinId="8" hidden="1"/>
    <cellStyle name="超链接" xfId="27144" builtinId="8" hidden="1"/>
    <cellStyle name="超链接" xfId="27146" builtinId="8" hidden="1"/>
    <cellStyle name="超链接" xfId="27148" builtinId="8" hidden="1"/>
    <cellStyle name="超链接" xfId="27150" builtinId="8" hidden="1"/>
    <cellStyle name="超链接" xfId="27152" builtinId="8" hidden="1"/>
    <cellStyle name="超链接" xfId="27154" builtinId="8" hidden="1"/>
    <cellStyle name="超链接" xfId="27156" builtinId="8" hidden="1"/>
    <cellStyle name="超链接" xfId="27158" builtinId="8" hidden="1"/>
    <cellStyle name="超链接" xfId="27160" builtinId="8" hidden="1"/>
    <cellStyle name="超链接" xfId="27162" builtinId="8" hidden="1"/>
    <cellStyle name="超链接" xfId="27164" builtinId="8" hidden="1"/>
    <cellStyle name="超链接" xfId="27166" builtinId="8" hidden="1"/>
    <cellStyle name="超链接" xfId="27168" builtinId="8" hidden="1"/>
    <cellStyle name="超链接" xfId="27170" builtinId="8" hidden="1"/>
    <cellStyle name="超链接" xfId="27172" builtinId="8" hidden="1"/>
    <cellStyle name="超链接" xfId="27174" builtinId="8" hidden="1"/>
    <cellStyle name="超链接" xfId="27176" builtinId="8" hidden="1"/>
    <cellStyle name="超链接" xfId="27178" builtinId="8" hidden="1"/>
    <cellStyle name="超链接" xfId="27180" builtinId="8" hidden="1"/>
    <cellStyle name="超链接" xfId="27182" builtinId="8" hidden="1"/>
    <cellStyle name="超链接" xfId="27184" builtinId="8" hidden="1"/>
    <cellStyle name="超链接" xfId="27186" builtinId="8" hidden="1"/>
    <cellStyle name="超链接" xfId="27188" builtinId="8" hidden="1"/>
    <cellStyle name="超链接" xfId="27190" builtinId="8" hidden="1"/>
    <cellStyle name="超链接" xfId="27192" builtinId="8" hidden="1"/>
    <cellStyle name="超链接" xfId="27194" builtinId="8" hidden="1"/>
    <cellStyle name="超链接" xfId="27196" builtinId="8" hidden="1"/>
    <cellStyle name="超链接" xfId="27198" builtinId="8" hidden="1"/>
    <cellStyle name="超链接" xfId="27200" builtinId="8" hidden="1"/>
    <cellStyle name="超链接" xfId="27202" builtinId="8" hidden="1"/>
    <cellStyle name="超链接" xfId="27204" builtinId="8" hidden="1"/>
    <cellStyle name="超链接" xfId="27206" builtinId="8" hidden="1"/>
    <cellStyle name="超链接" xfId="27208" builtinId="8" hidden="1"/>
    <cellStyle name="超链接" xfId="27210" builtinId="8" hidden="1"/>
    <cellStyle name="超链接" xfId="27212" builtinId="8" hidden="1"/>
    <cellStyle name="超链接" xfId="27214" builtinId="8" hidden="1"/>
    <cellStyle name="超链接" xfId="27216" builtinId="8" hidden="1"/>
    <cellStyle name="超链接" xfId="27218" builtinId="8" hidden="1"/>
    <cellStyle name="超链接" xfId="27220" builtinId="8" hidden="1"/>
    <cellStyle name="超链接" xfId="27222" builtinId="8" hidden="1"/>
    <cellStyle name="超链接" xfId="27224" builtinId="8" hidden="1"/>
    <cellStyle name="超链接" xfId="27226" builtinId="8" hidden="1"/>
    <cellStyle name="超链接" xfId="27228" builtinId="8" hidden="1"/>
    <cellStyle name="超链接" xfId="27230" builtinId="8" hidden="1"/>
    <cellStyle name="超链接" xfId="27232" builtinId="8" hidden="1"/>
    <cellStyle name="超链接" xfId="27234" builtinId="8" hidden="1"/>
    <cellStyle name="超链接" xfId="27236" builtinId="8" hidden="1"/>
    <cellStyle name="超链接" xfId="27238" builtinId="8" hidden="1"/>
    <cellStyle name="超链接" xfId="27240" builtinId="8" hidden="1"/>
    <cellStyle name="超链接" xfId="27242" builtinId="8" hidden="1"/>
    <cellStyle name="超链接" xfId="27244" builtinId="8" hidden="1"/>
    <cellStyle name="超链接" xfId="27246" builtinId="8" hidden="1"/>
    <cellStyle name="超链接" xfId="27248" builtinId="8" hidden="1"/>
    <cellStyle name="超链接" xfId="27250" builtinId="8" hidden="1"/>
    <cellStyle name="超链接" xfId="27252" builtinId="8" hidden="1"/>
    <cellStyle name="超链接" xfId="27254" builtinId="8" hidden="1"/>
    <cellStyle name="超链接" xfId="27256" builtinId="8" hidden="1"/>
    <cellStyle name="超链接" xfId="27258" builtinId="8" hidden="1"/>
    <cellStyle name="超链接" xfId="27260" builtinId="8" hidden="1"/>
    <cellStyle name="超链接" xfId="27262" builtinId="8" hidden="1"/>
    <cellStyle name="超链接" xfId="27264" builtinId="8" hidden="1"/>
    <cellStyle name="超链接" xfId="27266" builtinId="8" hidden="1"/>
    <cellStyle name="超链接" xfId="27268" builtinId="8" hidden="1"/>
    <cellStyle name="超链接" xfId="27270" builtinId="8" hidden="1"/>
    <cellStyle name="超链接" xfId="27272" builtinId="8" hidden="1"/>
    <cellStyle name="超链接" xfId="27274" builtinId="8" hidden="1"/>
    <cellStyle name="超链接" xfId="27276" builtinId="8" hidden="1"/>
    <cellStyle name="超链接" xfId="27278" builtinId="8" hidden="1"/>
    <cellStyle name="超链接" xfId="27280" builtinId="8" hidden="1"/>
    <cellStyle name="超链接" xfId="27282" builtinId="8" hidden="1"/>
    <cellStyle name="超链接" xfId="27284" builtinId="8" hidden="1"/>
    <cellStyle name="超链接" xfId="27286" builtinId="8" hidden="1"/>
    <cellStyle name="超链接" xfId="27288" builtinId="8" hidden="1"/>
    <cellStyle name="超链接" xfId="27290" builtinId="8" hidden="1"/>
    <cellStyle name="超链接" xfId="27292" builtinId="8" hidden="1"/>
    <cellStyle name="超链接" xfId="27294" builtinId="8" hidden="1"/>
    <cellStyle name="超链接" xfId="27296" builtinId="8" hidden="1"/>
    <cellStyle name="超链接" xfId="27298" builtinId="8" hidden="1"/>
    <cellStyle name="超链接" xfId="27300" builtinId="8" hidden="1"/>
    <cellStyle name="超链接" xfId="27302" builtinId="8" hidden="1"/>
    <cellStyle name="超链接" xfId="27304" builtinId="8" hidden="1"/>
    <cellStyle name="超链接" xfId="27306" builtinId="8" hidden="1"/>
    <cellStyle name="超链接" xfId="27308" builtinId="8" hidden="1"/>
    <cellStyle name="超链接" xfId="27310" builtinId="8" hidden="1"/>
    <cellStyle name="超链接" xfId="27312" builtinId="8" hidden="1"/>
    <cellStyle name="超链接" xfId="27314" builtinId="8" hidden="1"/>
    <cellStyle name="超链接" xfId="27316" builtinId="8" hidden="1"/>
    <cellStyle name="超链接" xfId="27318" builtinId="8" hidden="1"/>
    <cellStyle name="超链接" xfId="27320" builtinId="8" hidden="1"/>
    <cellStyle name="超链接" xfId="27322" builtinId="8" hidden="1"/>
    <cellStyle name="超链接" xfId="27324" builtinId="8" hidden="1"/>
    <cellStyle name="超链接" xfId="27326" builtinId="8" hidden="1"/>
    <cellStyle name="超链接" xfId="27328" builtinId="8" hidden="1"/>
    <cellStyle name="超链接" xfId="27330" builtinId="8" hidden="1"/>
    <cellStyle name="超链接" xfId="27332" builtinId="8" hidden="1"/>
    <cellStyle name="超链接" xfId="27334" builtinId="8" hidden="1"/>
    <cellStyle name="超链接" xfId="27336" builtinId="8" hidden="1"/>
    <cellStyle name="超链接" xfId="27338" builtinId="8" hidden="1"/>
    <cellStyle name="超链接" xfId="27340" builtinId="8" hidden="1"/>
    <cellStyle name="超链接" xfId="27342" builtinId="8" hidden="1"/>
    <cellStyle name="超链接" xfId="27344" builtinId="8" hidden="1"/>
    <cellStyle name="超链接" xfId="27346" builtinId="8" hidden="1"/>
    <cellStyle name="超链接" xfId="27348" builtinId="8" hidden="1"/>
    <cellStyle name="超链接" xfId="27350" builtinId="8" hidden="1"/>
    <cellStyle name="超链接" xfId="27352" builtinId="8" hidden="1"/>
    <cellStyle name="超链接" xfId="27354" builtinId="8" hidden="1"/>
    <cellStyle name="超链接" xfId="27356" builtinId="8" hidden="1"/>
    <cellStyle name="超链接" xfId="27358" builtinId="8" hidden="1"/>
    <cellStyle name="超链接" xfId="27360" builtinId="8" hidden="1"/>
    <cellStyle name="超链接" xfId="27362" builtinId="8" hidden="1"/>
    <cellStyle name="超链接" xfId="27364" builtinId="8" hidden="1"/>
    <cellStyle name="超链接" xfId="27366" builtinId="8" hidden="1"/>
    <cellStyle name="超链接" xfId="27368" builtinId="8" hidden="1"/>
    <cellStyle name="超链接" xfId="27370" builtinId="8" hidden="1"/>
    <cellStyle name="超链接" xfId="27372" builtinId="8" hidden="1"/>
    <cellStyle name="超链接" xfId="27374" builtinId="8" hidden="1"/>
    <cellStyle name="超链接" xfId="27376" builtinId="8" hidden="1"/>
    <cellStyle name="超链接" xfId="27378" builtinId="8" hidden="1"/>
    <cellStyle name="超链接" xfId="27380" builtinId="8" hidden="1"/>
    <cellStyle name="超链接" xfId="27382" builtinId="8" hidden="1"/>
    <cellStyle name="超链接" xfId="27384" builtinId="8" hidden="1"/>
    <cellStyle name="超链接" xfId="27386" builtinId="8" hidden="1"/>
    <cellStyle name="超链接" xfId="27388" builtinId="8" hidden="1"/>
    <cellStyle name="超链接" xfId="27390" builtinId="8" hidden="1"/>
    <cellStyle name="超链接" xfId="27392" builtinId="8" hidden="1"/>
    <cellStyle name="超链接" xfId="27394" builtinId="8" hidden="1"/>
    <cellStyle name="超链接" xfId="27396" builtinId="8" hidden="1"/>
    <cellStyle name="超链接" xfId="27398" builtinId="8" hidden="1"/>
    <cellStyle name="超链接" xfId="27400" builtinId="8" hidden="1"/>
    <cellStyle name="超链接" xfId="27402" builtinId="8" hidden="1"/>
    <cellStyle name="超链接" xfId="27404" builtinId="8" hidden="1"/>
    <cellStyle name="超链接" xfId="27406" builtinId="8" hidden="1"/>
    <cellStyle name="超链接" xfId="27408" builtinId="8" hidden="1"/>
    <cellStyle name="超链接" xfId="27410" builtinId="8" hidden="1"/>
    <cellStyle name="超链接" xfId="27412" builtinId="8" hidden="1"/>
    <cellStyle name="超链接" xfId="27414" builtinId="8" hidden="1"/>
    <cellStyle name="超链接" xfId="27416" builtinId="8" hidden="1"/>
    <cellStyle name="超链接" xfId="27418" builtinId="8" hidden="1"/>
    <cellStyle name="超链接" xfId="27420" builtinId="8" hidden="1"/>
    <cellStyle name="超链接" xfId="27422" builtinId="8" hidden="1"/>
    <cellStyle name="超链接" xfId="27424" builtinId="8" hidden="1"/>
    <cellStyle name="超链接" xfId="27426" builtinId="8" hidden="1"/>
    <cellStyle name="超链接" xfId="27428" builtinId="8" hidden="1"/>
    <cellStyle name="超链接" xfId="27430" builtinId="8" hidden="1"/>
    <cellStyle name="超链接" xfId="27432" builtinId="8" hidden="1"/>
    <cellStyle name="超链接" xfId="27434" builtinId="8" hidden="1"/>
    <cellStyle name="超链接" xfId="27436" builtinId="8" hidden="1"/>
    <cellStyle name="超链接" xfId="27438" builtinId="8" hidden="1"/>
    <cellStyle name="超链接" xfId="27440" builtinId="8" hidden="1"/>
    <cellStyle name="超链接" xfId="27442" builtinId="8" hidden="1"/>
    <cellStyle name="超链接" xfId="27444" builtinId="8" hidden="1"/>
    <cellStyle name="超链接" xfId="27446" builtinId="8" hidden="1"/>
    <cellStyle name="超链接" xfId="27448" builtinId="8" hidden="1"/>
    <cellStyle name="超链接" xfId="27450" builtinId="8" hidden="1"/>
    <cellStyle name="超链接" xfId="27452" builtinId="8" hidden="1"/>
    <cellStyle name="超链接" xfId="27454" builtinId="8" hidden="1"/>
    <cellStyle name="超链接" xfId="27456" builtinId="8" hidden="1"/>
    <cellStyle name="超链接" xfId="27458" builtinId="8" hidden="1"/>
    <cellStyle name="超链接" xfId="27460" builtinId="8" hidden="1"/>
    <cellStyle name="超链接" xfId="27462" builtinId="8" hidden="1"/>
    <cellStyle name="超链接" xfId="27464" builtinId="8" hidden="1"/>
    <cellStyle name="超链接" xfId="27466" builtinId="8" hidden="1"/>
    <cellStyle name="超链接" xfId="27468" builtinId="8" hidden="1"/>
    <cellStyle name="超链接" xfId="27470" builtinId="8" hidden="1"/>
    <cellStyle name="超链接" xfId="27472" builtinId="8" hidden="1"/>
    <cellStyle name="超链接" xfId="27474" builtinId="8" hidden="1"/>
    <cellStyle name="超链接" xfId="27476" builtinId="8" hidden="1"/>
    <cellStyle name="超链接" xfId="27478" builtinId="8" hidden="1"/>
    <cellStyle name="超链接" xfId="27480" builtinId="8" hidden="1"/>
    <cellStyle name="超链接" xfId="27482" builtinId="8" hidden="1"/>
    <cellStyle name="超链接" xfId="27484" builtinId="8" hidden="1"/>
    <cellStyle name="超链接" xfId="27486" builtinId="8" hidden="1"/>
    <cellStyle name="超链接" xfId="27488" builtinId="8" hidden="1"/>
    <cellStyle name="超链接" xfId="27490" builtinId="8" hidden="1"/>
    <cellStyle name="超链接" xfId="27492" builtinId="8" hidden="1"/>
    <cellStyle name="超链接" xfId="27494" builtinId="8" hidden="1"/>
    <cellStyle name="超链接" xfId="27496" builtinId="8" hidden="1"/>
    <cellStyle name="超链接" xfId="27498" builtinId="8" hidden="1"/>
    <cellStyle name="超链接" xfId="27500" builtinId="8" hidden="1"/>
    <cellStyle name="超链接" xfId="27502" builtinId="8" hidden="1"/>
    <cellStyle name="超链接" xfId="27504" builtinId="8" hidden="1"/>
    <cellStyle name="超链接" xfId="27506" builtinId="8" hidden="1"/>
    <cellStyle name="超链接" xfId="27508" builtinId="8" hidden="1"/>
    <cellStyle name="超链接" xfId="27510" builtinId="8" hidden="1"/>
    <cellStyle name="超链接" xfId="27512" builtinId="8" hidden="1"/>
    <cellStyle name="超链接" xfId="27514" builtinId="8" hidden="1"/>
    <cellStyle name="超链接" xfId="27516" builtinId="8" hidden="1"/>
    <cellStyle name="超链接" xfId="27518" builtinId="8" hidden="1"/>
    <cellStyle name="超链接" xfId="27520" builtinId="8" hidden="1"/>
    <cellStyle name="超链接" xfId="27522" builtinId="8" hidden="1"/>
    <cellStyle name="超链接" xfId="27524" builtinId="8" hidden="1"/>
    <cellStyle name="超链接" xfId="27526" builtinId="8" hidden="1"/>
    <cellStyle name="超链接" xfId="27528" builtinId="8" hidden="1"/>
    <cellStyle name="超链接" xfId="27530" builtinId="8" hidden="1"/>
    <cellStyle name="超链接" xfId="27532" builtinId="8" hidden="1"/>
    <cellStyle name="超链接" xfId="27534" builtinId="8" hidden="1"/>
    <cellStyle name="超链接" xfId="27536" builtinId="8" hidden="1"/>
    <cellStyle name="超链接" xfId="27538" builtinId="8" hidden="1"/>
    <cellStyle name="超链接" xfId="27540" builtinId="8" hidden="1"/>
    <cellStyle name="超链接" xfId="27542" builtinId="8" hidden="1"/>
    <cellStyle name="超链接" xfId="27544" builtinId="8" hidden="1"/>
    <cellStyle name="超链接" xfId="27546" builtinId="8" hidden="1"/>
    <cellStyle name="超链接" xfId="27548" builtinId="8" hidden="1"/>
    <cellStyle name="超链接" xfId="27550" builtinId="8" hidden="1"/>
    <cellStyle name="超链接" xfId="27552" builtinId="8" hidden="1"/>
    <cellStyle name="超链接" xfId="27554" builtinId="8" hidden="1"/>
    <cellStyle name="超链接" xfId="27556" builtinId="8" hidden="1"/>
    <cellStyle name="超链接" xfId="27558" builtinId="8" hidden="1"/>
    <cellStyle name="超链接" xfId="27560" builtinId="8" hidden="1"/>
    <cellStyle name="超链接" xfId="27562" builtinId="8" hidden="1"/>
    <cellStyle name="超链接" xfId="27564" builtinId="8" hidden="1"/>
    <cellStyle name="超链接" xfId="27566" builtinId="8" hidden="1"/>
    <cellStyle name="超链接" xfId="27568" builtinId="8" hidden="1"/>
    <cellStyle name="超链接" xfId="27570" builtinId="8" hidden="1"/>
    <cellStyle name="超链接" xfId="27572" builtinId="8" hidden="1"/>
    <cellStyle name="超链接" xfId="27574" builtinId="8" hidden="1"/>
    <cellStyle name="超链接" xfId="27576" builtinId="8" hidden="1"/>
    <cellStyle name="超链接" xfId="27578" builtinId="8" hidden="1"/>
    <cellStyle name="超链接" xfId="27580" builtinId="8" hidden="1"/>
    <cellStyle name="超链接" xfId="27582" builtinId="8" hidden="1"/>
    <cellStyle name="超链接" xfId="27584" builtinId="8" hidden="1"/>
    <cellStyle name="超链接" xfId="27586" builtinId="8" hidden="1"/>
    <cellStyle name="超链接" xfId="27588" builtinId="8" hidden="1"/>
    <cellStyle name="超链接" xfId="27590" builtinId="8" hidden="1"/>
    <cellStyle name="超链接" xfId="27592" builtinId="8" hidden="1"/>
    <cellStyle name="超链接" xfId="27594" builtinId="8" hidden="1"/>
    <cellStyle name="超链接" xfId="27596" builtinId="8" hidden="1"/>
    <cellStyle name="超链接" xfId="27598" builtinId="8" hidden="1"/>
    <cellStyle name="超链接" xfId="27600" builtinId="8" hidden="1"/>
    <cellStyle name="超链接" xfId="27602" builtinId="8" hidden="1"/>
    <cellStyle name="超链接" xfId="27604" builtinId="8" hidden="1"/>
    <cellStyle name="超链接" xfId="27606" builtinId="8" hidden="1"/>
    <cellStyle name="超链接" xfId="27608" builtinId="8" hidden="1"/>
    <cellStyle name="超链接" xfId="27610" builtinId="8" hidden="1"/>
    <cellStyle name="超链接" xfId="27612" builtinId="8" hidden="1"/>
    <cellStyle name="超链接" xfId="27614" builtinId="8" hidden="1"/>
    <cellStyle name="超链接" xfId="27616" builtinId="8" hidden="1"/>
    <cellStyle name="超链接" xfId="27618" builtinId="8" hidden="1"/>
    <cellStyle name="超链接" xfId="27620" builtinId="8" hidden="1"/>
    <cellStyle name="超链接" xfId="27622" builtinId="8" hidden="1"/>
    <cellStyle name="超链接" xfId="27624" builtinId="8" hidden="1"/>
    <cellStyle name="超链接" xfId="27626" builtinId="8" hidden="1"/>
    <cellStyle name="超链接" xfId="27628" builtinId="8" hidden="1"/>
    <cellStyle name="超链接" xfId="27630" builtinId="8" hidden="1"/>
    <cellStyle name="超链接" xfId="27632" builtinId="8" hidden="1"/>
    <cellStyle name="超链接" xfId="27634" builtinId="8" hidden="1"/>
    <cellStyle name="超链接" xfId="27636" builtinId="8" hidden="1"/>
    <cellStyle name="超链接" xfId="27638" builtinId="8" hidden="1"/>
    <cellStyle name="超链接" xfId="27640" builtinId="8" hidden="1"/>
    <cellStyle name="超链接" xfId="27642" builtinId="8" hidden="1"/>
    <cellStyle name="超链接" xfId="27644" builtinId="8" hidden="1"/>
    <cellStyle name="超链接" xfId="27646" builtinId="8" hidden="1"/>
    <cellStyle name="超链接" xfId="27648" builtinId="8" hidden="1"/>
    <cellStyle name="超链接" xfId="27650" builtinId="8" hidden="1"/>
    <cellStyle name="超链接" xfId="27652" builtinId="8" hidden="1"/>
    <cellStyle name="超链接" xfId="27654" builtinId="8" hidden="1"/>
    <cellStyle name="超链接" xfId="27656" builtinId="8" hidden="1"/>
    <cellStyle name="超链接" xfId="27658" builtinId="8" hidden="1"/>
    <cellStyle name="超链接" xfId="27660" builtinId="8" hidden="1"/>
    <cellStyle name="超链接" xfId="27662" builtinId="8" hidden="1"/>
    <cellStyle name="超链接" xfId="27664" builtinId="8" hidden="1"/>
    <cellStyle name="超链接" xfId="27666" builtinId="8" hidden="1"/>
    <cellStyle name="超链接" xfId="27668" builtinId="8" hidden="1"/>
    <cellStyle name="超链接" xfId="27670" builtinId="8" hidden="1"/>
    <cellStyle name="超链接" xfId="27672" builtinId="8" hidden="1"/>
    <cellStyle name="超链接" xfId="27674" builtinId="8" hidden="1"/>
    <cellStyle name="超链接" xfId="27676" builtinId="8" hidden="1"/>
    <cellStyle name="超链接" xfId="27678" builtinId="8" hidden="1"/>
    <cellStyle name="超链接" xfId="27680" builtinId="8" hidden="1"/>
    <cellStyle name="超链接" xfId="27682" builtinId="8" hidden="1"/>
    <cellStyle name="超链接" xfId="27684" builtinId="8" hidden="1"/>
    <cellStyle name="超链接" xfId="27686" builtinId="8" hidden="1"/>
    <cellStyle name="超链接" xfId="27688" builtinId="8" hidden="1"/>
    <cellStyle name="超链接" xfId="27690" builtinId="8" hidden="1"/>
    <cellStyle name="超链接" xfId="27692" builtinId="8" hidden="1"/>
    <cellStyle name="超链接" xfId="27694" builtinId="8" hidden="1"/>
    <cellStyle name="超链接" xfId="27696" builtinId="8" hidden="1"/>
    <cellStyle name="超链接" xfId="27698" builtinId="8" hidden="1"/>
    <cellStyle name="超链接" xfId="27700" builtinId="8" hidden="1"/>
    <cellStyle name="超链接" xfId="27702" builtinId="8" hidden="1"/>
    <cellStyle name="超链接" xfId="27704" builtinId="8" hidden="1"/>
    <cellStyle name="超链接" xfId="27706" builtinId="8" hidden="1"/>
    <cellStyle name="超链接" xfId="27708" builtinId="8" hidden="1"/>
    <cellStyle name="超链接" xfId="27710" builtinId="8" hidden="1"/>
    <cellStyle name="超链接" xfId="27712" builtinId="8" hidden="1"/>
    <cellStyle name="超链接" xfId="27714" builtinId="8" hidden="1"/>
    <cellStyle name="超链接" xfId="27716" builtinId="8" hidden="1"/>
    <cellStyle name="超链接" xfId="27718" builtinId="8" hidden="1"/>
    <cellStyle name="超链接" xfId="27720" builtinId="8" hidden="1"/>
    <cellStyle name="超链接" xfId="27722" builtinId="8" hidden="1"/>
    <cellStyle name="超链接" xfId="27724" builtinId="8" hidden="1"/>
    <cellStyle name="超链接" xfId="27726" builtinId="8" hidden="1"/>
    <cellStyle name="超链接" xfId="27728" builtinId="8" hidden="1"/>
    <cellStyle name="超链接" xfId="27730" builtinId="8" hidden="1"/>
    <cellStyle name="超链接" xfId="27732" builtinId="8" hidden="1"/>
    <cellStyle name="超链接" xfId="27734" builtinId="8" hidden="1"/>
    <cellStyle name="超链接" xfId="27736" builtinId="8" hidden="1"/>
    <cellStyle name="超链接" xfId="27738" builtinId="8" hidden="1"/>
    <cellStyle name="超链接" xfId="27740" builtinId="8" hidden="1"/>
    <cellStyle name="超链接" xfId="27742" builtinId="8" hidden="1"/>
    <cellStyle name="超链接" xfId="27744" builtinId="8" hidden="1"/>
    <cellStyle name="超链接" xfId="27746" builtinId="8" hidden="1"/>
    <cellStyle name="超链接" xfId="27748" builtinId="8" hidden="1"/>
    <cellStyle name="超链接" xfId="27750" builtinId="8" hidden="1"/>
    <cellStyle name="超链接" xfId="27752" builtinId="8" hidden="1"/>
    <cellStyle name="超链接" xfId="27754" builtinId="8" hidden="1"/>
    <cellStyle name="超链接" xfId="27756" builtinId="8" hidden="1"/>
    <cellStyle name="超链接" xfId="27758" builtinId="8" hidden="1"/>
    <cellStyle name="超链接" xfId="27760" builtinId="8" hidden="1"/>
    <cellStyle name="超链接" xfId="27762" builtinId="8" hidden="1"/>
    <cellStyle name="超链接" xfId="27764" builtinId="8" hidden="1"/>
    <cellStyle name="超链接" xfId="27766" builtinId="8" hidden="1"/>
    <cellStyle name="超链接" xfId="27768" builtinId="8" hidden="1"/>
    <cellStyle name="超链接" xfId="27770" builtinId="8" hidden="1"/>
    <cellStyle name="超链接" xfId="27772" builtinId="8" hidden="1"/>
    <cellStyle name="超链接" xfId="27774" builtinId="8" hidden="1"/>
    <cellStyle name="超链接" xfId="27776" builtinId="8" hidden="1"/>
    <cellStyle name="超链接" xfId="27778" builtinId="8" hidden="1"/>
    <cellStyle name="超链接" xfId="27780" builtinId="8" hidden="1"/>
    <cellStyle name="超链接" xfId="27782" builtinId="8" hidden="1"/>
    <cellStyle name="超链接" xfId="27784" builtinId="8" hidden="1"/>
    <cellStyle name="超链接" xfId="27786" builtinId="8" hidden="1"/>
    <cellStyle name="超链接" xfId="27788" builtinId="8" hidden="1"/>
    <cellStyle name="超链接" xfId="27790" builtinId="8" hidden="1"/>
    <cellStyle name="超链接" xfId="27792" builtinId="8" hidden="1"/>
    <cellStyle name="超链接" xfId="27794" builtinId="8" hidden="1"/>
    <cellStyle name="超链接" xfId="27796" builtinId="8" hidden="1"/>
    <cellStyle name="超链接" xfId="27798" builtinId="8" hidden="1"/>
    <cellStyle name="超链接" xfId="27800" builtinId="8" hidden="1"/>
    <cellStyle name="超链接" xfId="27802" builtinId="8" hidden="1"/>
    <cellStyle name="超链接" xfId="27804" builtinId="8" hidden="1"/>
    <cellStyle name="超链接" xfId="27806" builtinId="8" hidden="1"/>
    <cellStyle name="超链接" xfId="27808" builtinId="8" hidden="1"/>
    <cellStyle name="超链接" xfId="27810" builtinId="8" hidden="1"/>
    <cellStyle name="超链接" xfId="27812" builtinId="8" hidden="1"/>
    <cellStyle name="超链接" xfId="27814" builtinId="8" hidden="1"/>
    <cellStyle name="超链接" xfId="27816" builtinId="8" hidden="1"/>
    <cellStyle name="超链接" xfId="27818" builtinId="8" hidden="1"/>
    <cellStyle name="超链接" xfId="27820" builtinId="8" hidden="1"/>
    <cellStyle name="超链接" xfId="27822" builtinId="8" hidden="1"/>
    <cellStyle name="超链接" xfId="27824" builtinId="8" hidden="1"/>
    <cellStyle name="超链接" xfId="27826" builtinId="8" hidden="1"/>
    <cellStyle name="超链接" xfId="27828" builtinId="8" hidden="1"/>
    <cellStyle name="超链接" xfId="27830" builtinId="8" hidden="1"/>
    <cellStyle name="超链接" xfId="27832" builtinId="8" hidden="1"/>
    <cellStyle name="超链接" xfId="27834" builtinId="8" hidden="1"/>
    <cellStyle name="超链接" xfId="27836" builtinId="8" hidden="1"/>
    <cellStyle name="超链接" xfId="27838" builtinId="8" hidden="1"/>
    <cellStyle name="超链接" xfId="27840" builtinId="8" hidden="1"/>
    <cellStyle name="超链接" xfId="27842" builtinId="8" hidden="1"/>
    <cellStyle name="超链接" xfId="27844" builtinId="8" hidden="1"/>
    <cellStyle name="超链接" xfId="27846" builtinId="8" hidden="1"/>
    <cellStyle name="超链接" xfId="27848" builtinId="8" hidden="1"/>
    <cellStyle name="超链接" xfId="27850" builtinId="8" hidden="1"/>
    <cellStyle name="超链接" xfId="27852" builtinId="8" hidden="1"/>
    <cellStyle name="超链接" xfId="27854" builtinId="8" hidden="1"/>
    <cellStyle name="超链接" xfId="27856" builtinId="8" hidden="1"/>
    <cellStyle name="超链接" xfId="27858" builtinId="8" hidden="1"/>
    <cellStyle name="超链接" xfId="27860" builtinId="8" hidden="1"/>
    <cellStyle name="超链接" xfId="27862" builtinId="8" hidden="1"/>
    <cellStyle name="超链接" xfId="27864" builtinId="8" hidden="1"/>
    <cellStyle name="超链接" xfId="27866" builtinId="8" hidden="1"/>
    <cellStyle name="超链接" xfId="27868" builtinId="8" hidden="1"/>
    <cellStyle name="超链接" xfId="27870" builtinId="8" hidden="1"/>
    <cellStyle name="超链接" xfId="27872" builtinId="8" hidden="1"/>
    <cellStyle name="超链接" xfId="27874" builtinId="8" hidden="1"/>
    <cellStyle name="超链接" xfId="27876" builtinId="8" hidden="1"/>
    <cellStyle name="超链接" xfId="27878" builtinId="8" hidden="1"/>
    <cellStyle name="超链接" xfId="27880" builtinId="8" hidden="1"/>
    <cellStyle name="超链接" xfId="27882" builtinId="8" hidden="1"/>
    <cellStyle name="超链接" xfId="27884" builtinId="8" hidden="1"/>
    <cellStyle name="超链接" xfId="27886" builtinId="8" hidden="1"/>
    <cellStyle name="超链接" xfId="27888" builtinId="8" hidden="1"/>
    <cellStyle name="超链接" xfId="27890" builtinId="8" hidden="1"/>
    <cellStyle name="超链接" xfId="27892" builtinId="8" hidden="1"/>
    <cellStyle name="超链接" xfId="27894" builtinId="8" hidden="1"/>
    <cellStyle name="超链接" xfId="27896" builtinId="8" hidden="1"/>
    <cellStyle name="超链接" xfId="27898" builtinId="8" hidden="1"/>
    <cellStyle name="超链接" xfId="27900" builtinId="8" hidden="1"/>
    <cellStyle name="超链接" xfId="27902" builtinId="8" hidden="1"/>
    <cellStyle name="超链接" xfId="27904" builtinId="8" hidden="1"/>
    <cellStyle name="超链接" xfId="27906" builtinId="8" hidden="1"/>
    <cellStyle name="超链接" xfId="27908" builtinId="8" hidden="1"/>
    <cellStyle name="超链接" xfId="27910" builtinId="8" hidden="1"/>
    <cellStyle name="超链接" xfId="27912" builtinId="8" hidden="1"/>
    <cellStyle name="超链接" xfId="27914" builtinId="8" hidden="1"/>
    <cellStyle name="超链接" xfId="27916" builtinId="8" hidden="1"/>
    <cellStyle name="超链接" xfId="27918" builtinId="8" hidden="1"/>
    <cellStyle name="超链接" xfId="27920" builtinId="8" hidden="1"/>
    <cellStyle name="超链接" xfId="27922" builtinId="8" hidden="1"/>
    <cellStyle name="超链接" xfId="27924" builtinId="8" hidden="1"/>
    <cellStyle name="超链接" xfId="27926" builtinId="8" hidden="1"/>
    <cellStyle name="超链接" xfId="27928" builtinId="8" hidden="1"/>
    <cellStyle name="超链接" xfId="27930" builtinId="8" hidden="1"/>
    <cellStyle name="超链接" xfId="27932" builtinId="8" hidden="1"/>
    <cellStyle name="超链接" xfId="27934" builtinId="8" hidden="1"/>
    <cellStyle name="超链接" xfId="27936" builtinId="8" hidden="1"/>
    <cellStyle name="超链接" xfId="27938" builtinId="8" hidden="1"/>
    <cellStyle name="超链接" xfId="27940" builtinId="8" hidden="1"/>
    <cellStyle name="超链接" xfId="27942" builtinId="8" hidden="1"/>
    <cellStyle name="超链接" xfId="27944" builtinId="8" hidden="1"/>
    <cellStyle name="超链接" xfId="27946" builtinId="8" hidden="1"/>
    <cellStyle name="超链接" xfId="27948" builtinId="8" hidden="1"/>
    <cellStyle name="超链接" xfId="27950" builtinId="8" hidden="1"/>
    <cellStyle name="超链接" xfId="27952" builtinId="8" hidden="1"/>
    <cellStyle name="超链接" xfId="27954" builtinId="8" hidden="1"/>
    <cellStyle name="超链接" xfId="27956" builtinId="8" hidden="1"/>
    <cellStyle name="超链接" xfId="27958" builtinId="8" hidden="1"/>
    <cellStyle name="超链接" xfId="27960" builtinId="8" hidden="1"/>
    <cellStyle name="超链接" xfId="27962" builtinId="8" hidden="1"/>
    <cellStyle name="超链接" xfId="27964" builtinId="8" hidden="1"/>
    <cellStyle name="超链接" xfId="27966" builtinId="8" hidden="1"/>
    <cellStyle name="超链接" xfId="27968" builtinId="8" hidden="1"/>
    <cellStyle name="超链接" xfId="27970" builtinId="8" hidden="1"/>
    <cellStyle name="超链接" xfId="27972" builtinId="8" hidden="1"/>
    <cellStyle name="超链接" xfId="27974" builtinId="8" hidden="1"/>
    <cellStyle name="超链接" xfId="27976" builtinId="8" hidden="1"/>
    <cellStyle name="超链接" xfId="27978" builtinId="8" hidden="1"/>
    <cellStyle name="超链接" xfId="27980" builtinId="8" hidden="1"/>
    <cellStyle name="超链接" xfId="27982" builtinId="8" hidden="1"/>
    <cellStyle name="超链接" xfId="27984" builtinId="8" hidden="1"/>
    <cellStyle name="超链接" xfId="27986" builtinId="8" hidden="1"/>
    <cellStyle name="超链接" xfId="27988" builtinId="8" hidden="1"/>
    <cellStyle name="超链接" xfId="27990" builtinId="8" hidden="1"/>
    <cellStyle name="超链接" xfId="27992" builtinId="8" hidden="1"/>
    <cellStyle name="超链接" xfId="27994" builtinId="8" hidden="1"/>
    <cellStyle name="超链接" xfId="27996" builtinId="8" hidden="1"/>
    <cellStyle name="超链接" xfId="27998" builtinId="8" hidden="1"/>
    <cellStyle name="超链接" xfId="28000" builtinId="8" hidden="1"/>
    <cellStyle name="超链接" xfId="28002" builtinId="8" hidden="1"/>
    <cellStyle name="超链接" xfId="28004" builtinId="8" hidden="1"/>
    <cellStyle name="超链接" xfId="28006" builtinId="8" hidden="1"/>
    <cellStyle name="超链接" xfId="28008" builtinId="8" hidden="1"/>
    <cellStyle name="超链接" xfId="28010" builtinId="8" hidden="1"/>
    <cellStyle name="超链接" xfId="28012" builtinId="8" hidden="1"/>
    <cellStyle name="超链接" xfId="28014" builtinId="8" hidden="1"/>
    <cellStyle name="超链接" xfId="28016" builtinId="8" hidden="1"/>
    <cellStyle name="超链接" xfId="28018" builtinId="8" hidden="1"/>
    <cellStyle name="超链接" xfId="28020" builtinId="8" hidden="1"/>
    <cellStyle name="超链接" xfId="28022" builtinId="8" hidden="1"/>
    <cellStyle name="超链接" xfId="28024" builtinId="8" hidden="1"/>
    <cellStyle name="超链接" xfId="28026" builtinId="8" hidden="1"/>
    <cellStyle name="超链接" xfId="28028" builtinId="8" hidden="1"/>
    <cellStyle name="超链接" xfId="28030" builtinId="8" hidden="1"/>
    <cellStyle name="超链接" xfId="28032" builtinId="8" hidden="1"/>
    <cellStyle name="超链接" xfId="28034" builtinId="8" hidden="1"/>
    <cellStyle name="超链接" xfId="28036" builtinId="8" hidden="1"/>
    <cellStyle name="超链接" xfId="28038" builtinId="8" hidden="1"/>
    <cellStyle name="超链接" xfId="28040" builtinId="8" hidden="1"/>
    <cellStyle name="超链接" xfId="28042" builtinId="8" hidden="1"/>
    <cellStyle name="超链接" xfId="28044" builtinId="8" hidden="1"/>
    <cellStyle name="超链接" xfId="28046" builtinId="8" hidden="1"/>
    <cellStyle name="超链接" xfId="28048" builtinId="8" hidden="1"/>
    <cellStyle name="超链接" xfId="28050" builtinId="8" hidden="1"/>
    <cellStyle name="超链接" xfId="28052" builtinId="8" hidden="1"/>
    <cellStyle name="超链接" xfId="28054" builtinId="8" hidden="1"/>
    <cellStyle name="超链接" xfId="28056" builtinId="8" hidden="1"/>
    <cellStyle name="超链接" xfId="28058" builtinId="8" hidden="1"/>
    <cellStyle name="超链接" xfId="28060" builtinId="8" hidden="1"/>
    <cellStyle name="超链接" xfId="28062" builtinId="8" hidden="1"/>
    <cellStyle name="超链接" xfId="28064" builtinId="8" hidden="1"/>
    <cellStyle name="超链接" xfId="28066" builtinId="8" hidden="1"/>
    <cellStyle name="超链接" xfId="28068" builtinId="8" hidden="1"/>
    <cellStyle name="超链接" xfId="28070" builtinId="8" hidden="1"/>
    <cellStyle name="超链接" xfId="28072" builtinId="8" hidden="1"/>
    <cellStyle name="超链接" xfId="28074" builtinId="8" hidden="1"/>
    <cellStyle name="超链接" xfId="28076" builtinId="8" hidden="1"/>
    <cellStyle name="超链接" xfId="28078" builtinId="8" hidden="1"/>
    <cellStyle name="超链接" xfId="28080" builtinId="8" hidden="1"/>
    <cellStyle name="超链接" xfId="28082" builtinId="8" hidden="1"/>
    <cellStyle name="超链接" xfId="28084" builtinId="8" hidden="1"/>
    <cellStyle name="超链接" xfId="28086" builtinId="8" hidden="1"/>
    <cellStyle name="超链接" xfId="28088" builtinId="8" hidden="1"/>
    <cellStyle name="超链接" xfId="28090" builtinId="8" hidden="1"/>
    <cellStyle name="超链接" xfId="28092" builtinId="8" hidden="1"/>
    <cellStyle name="超链接" xfId="28094" builtinId="8" hidden="1"/>
    <cellStyle name="超链接" xfId="28096" builtinId="8" hidden="1"/>
    <cellStyle name="超链接" xfId="28098" builtinId="8" hidden="1"/>
    <cellStyle name="超链接" xfId="28100" builtinId="8" hidden="1"/>
    <cellStyle name="超链接" xfId="28102" builtinId="8" hidden="1"/>
    <cellStyle name="超链接" xfId="28104" builtinId="8" hidden="1"/>
    <cellStyle name="超链接" xfId="28106" builtinId="8" hidden="1"/>
    <cellStyle name="超链接" xfId="28108" builtinId="8" hidden="1"/>
    <cellStyle name="超链接" xfId="28110" builtinId="8" hidden="1"/>
    <cellStyle name="超链接" xfId="28112" builtinId="8" hidden="1"/>
    <cellStyle name="超链接" xfId="28114" builtinId="8" hidden="1"/>
    <cellStyle name="超链接" xfId="28116" builtinId="8" hidden="1"/>
    <cellStyle name="超链接" xfId="28118" builtinId="8" hidden="1"/>
    <cellStyle name="超链接" xfId="28120" builtinId="8" hidden="1"/>
    <cellStyle name="超链接" xfId="28122" builtinId="8" hidden="1"/>
    <cellStyle name="超链接" xfId="28124" builtinId="8" hidden="1"/>
    <cellStyle name="超链接" xfId="28126" builtinId="8" hidden="1"/>
    <cellStyle name="超链接" xfId="28128" builtinId="8" hidden="1"/>
    <cellStyle name="超链接" xfId="28130" builtinId="8" hidden="1"/>
    <cellStyle name="超链接" xfId="28132" builtinId="8" hidden="1"/>
    <cellStyle name="超链接" xfId="28134" builtinId="8" hidden="1"/>
    <cellStyle name="超链接" xfId="28136" builtinId="8" hidden="1"/>
    <cellStyle name="超链接" xfId="28138" builtinId="8" hidden="1"/>
    <cellStyle name="超链接" xfId="28140" builtinId="8" hidden="1"/>
    <cellStyle name="超链接" xfId="28142" builtinId="8" hidden="1"/>
    <cellStyle name="超链接" xfId="28144" builtinId="8" hidden="1"/>
    <cellStyle name="超链接" xfId="28146" builtinId="8" hidden="1"/>
    <cellStyle name="超链接" xfId="28148" builtinId="8" hidden="1"/>
    <cellStyle name="超链接" xfId="28150" builtinId="8" hidden="1"/>
    <cellStyle name="超链接" xfId="28152" builtinId="8" hidden="1"/>
    <cellStyle name="超链接" xfId="28154" builtinId="8" hidden="1"/>
    <cellStyle name="超链接" xfId="28156" builtinId="8" hidden="1"/>
    <cellStyle name="超链接" xfId="28158" builtinId="8" hidden="1"/>
    <cellStyle name="超链接" xfId="28160" builtinId="8" hidden="1"/>
    <cellStyle name="超链接" xfId="28162" builtinId="8" hidden="1"/>
    <cellStyle name="超链接" xfId="28164" builtinId="8" hidden="1"/>
    <cellStyle name="超链接" xfId="28166" builtinId="8" hidden="1"/>
    <cellStyle name="超链接" xfId="28168" builtinId="8" hidden="1"/>
    <cellStyle name="超链接" xfId="28170" builtinId="8" hidden="1"/>
    <cellStyle name="超链接" xfId="28172" builtinId="8" hidden="1"/>
    <cellStyle name="超链接" xfId="28174" builtinId="8" hidden="1"/>
    <cellStyle name="超链接" xfId="28176" builtinId="8" hidden="1"/>
    <cellStyle name="超链接" xfId="28178" builtinId="8" hidden="1"/>
    <cellStyle name="超链接" xfId="28180" builtinId="8" hidden="1"/>
    <cellStyle name="超链接" xfId="28182" builtinId="8" hidden="1"/>
    <cellStyle name="超链接" xfId="28184" builtinId="8" hidden="1"/>
    <cellStyle name="超链接" xfId="28186" builtinId="8" hidden="1"/>
    <cellStyle name="超链接" xfId="28188" builtinId="8" hidden="1"/>
    <cellStyle name="超链接" xfId="28190" builtinId="8" hidden="1"/>
    <cellStyle name="超链接" xfId="28192" builtinId="8" hidden="1"/>
    <cellStyle name="超链接" xfId="28194" builtinId="8" hidden="1"/>
    <cellStyle name="超链接" xfId="28196" builtinId="8" hidden="1"/>
    <cellStyle name="超链接" xfId="28198" builtinId="8" hidden="1"/>
    <cellStyle name="超链接" xfId="28200" builtinId="8" hidden="1"/>
    <cellStyle name="超链接" xfId="28202" builtinId="8" hidden="1"/>
    <cellStyle name="超链接" xfId="28204" builtinId="8" hidden="1"/>
    <cellStyle name="超链接" xfId="28206" builtinId="8" hidden="1"/>
    <cellStyle name="超链接" xfId="28208" builtinId="8" hidden="1"/>
    <cellStyle name="超链接" xfId="28210" builtinId="8" hidden="1"/>
    <cellStyle name="超链接" xfId="28212" builtinId="8" hidden="1"/>
    <cellStyle name="超链接" xfId="28214" builtinId="8" hidden="1"/>
    <cellStyle name="超链接" xfId="28216" builtinId="8" hidden="1"/>
    <cellStyle name="超链接" xfId="28218" builtinId="8" hidden="1"/>
    <cellStyle name="超链接" xfId="28220" builtinId="8" hidden="1"/>
    <cellStyle name="超链接" xfId="28222" builtinId="8" hidden="1"/>
    <cellStyle name="超链接" xfId="28224" builtinId="8" hidden="1"/>
    <cellStyle name="超链接" xfId="28226" builtinId="8" hidden="1"/>
    <cellStyle name="超链接" xfId="28228" builtinId="8" hidden="1"/>
    <cellStyle name="超链接" xfId="28230" builtinId="8" hidden="1"/>
    <cellStyle name="超链接" xfId="28232" builtinId="8" hidden="1"/>
    <cellStyle name="超链接" xfId="28234" builtinId="8" hidden="1"/>
    <cellStyle name="超链接" xfId="28236" builtinId="8" hidden="1"/>
    <cellStyle name="超链接" xfId="28238" builtinId="8" hidden="1"/>
    <cellStyle name="超链接" xfId="28240" builtinId="8" hidden="1"/>
    <cellStyle name="超链接" xfId="28242" builtinId="8" hidden="1"/>
    <cellStyle name="超链接" xfId="28244" builtinId="8" hidden="1"/>
    <cellStyle name="超链接" xfId="28246" builtinId="8" hidden="1"/>
    <cellStyle name="超链接" xfId="28248" builtinId="8" hidden="1"/>
    <cellStyle name="超链接" xfId="28250" builtinId="8" hidden="1"/>
    <cellStyle name="超链接" xfId="28252" builtinId="8" hidden="1"/>
    <cellStyle name="超链接" xfId="28254" builtinId="8" hidden="1"/>
    <cellStyle name="超链接" xfId="28256" builtinId="8" hidden="1"/>
    <cellStyle name="超链接" xfId="28258" builtinId="8" hidden="1"/>
    <cellStyle name="超链接" xfId="28260" builtinId="8" hidden="1"/>
    <cellStyle name="超链接" xfId="28262" builtinId="8" hidden="1"/>
    <cellStyle name="超链接" xfId="28264" builtinId="8" hidden="1"/>
    <cellStyle name="超链接" xfId="28266" builtinId="8" hidden="1"/>
    <cellStyle name="超链接" xfId="28268" builtinId="8" hidden="1"/>
    <cellStyle name="超链接" xfId="28270" builtinId="8" hidden="1"/>
    <cellStyle name="超链接" xfId="28272" builtinId="8" hidden="1"/>
    <cellStyle name="超链接" xfId="28274" builtinId="8" hidden="1"/>
    <cellStyle name="超链接" xfId="28276" builtinId="8" hidden="1"/>
    <cellStyle name="超链接" xfId="28278" builtinId="8" hidden="1"/>
    <cellStyle name="超链接" xfId="28280" builtinId="8" hidden="1"/>
    <cellStyle name="超链接" xfId="28282" builtinId="8" hidden="1"/>
    <cellStyle name="超链接" xfId="28284" builtinId="8" hidden="1"/>
    <cellStyle name="超链接" xfId="28286" builtinId="8" hidden="1"/>
    <cellStyle name="超链接" xfId="28288" builtinId="8" hidden="1"/>
    <cellStyle name="超链接" xfId="28290" builtinId="8" hidden="1"/>
    <cellStyle name="超链接" xfId="28292" builtinId="8" hidden="1"/>
    <cellStyle name="超链接" xfId="28294" builtinId="8" hidden="1"/>
    <cellStyle name="超链接" xfId="28296" builtinId="8" hidden="1"/>
    <cellStyle name="超链接" xfId="28298" builtinId="8" hidden="1"/>
    <cellStyle name="超链接" xfId="28300" builtinId="8" hidden="1"/>
    <cellStyle name="超链接" xfId="28302" builtinId="8" hidden="1"/>
    <cellStyle name="超链接" xfId="28304" builtinId="8" hidden="1"/>
    <cellStyle name="超链接" xfId="28306" builtinId="8" hidden="1"/>
    <cellStyle name="超链接" xfId="28308" builtinId="8" hidden="1"/>
    <cellStyle name="超链接" xfId="28310" builtinId="8" hidden="1"/>
    <cellStyle name="超链接" xfId="28312" builtinId="8" hidden="1"/>
    <cellStyle name="超链接" xfId="28314" builtinId="8" hidden="1"/>
    <cellStyle name="超链接" xfId="28316" builtinId="8" hidden="1"/>
    <cellStyle name="超链接" xfId="28318" builtinId="8" hidden="1"/>
    <cellStyle name="超链接" xfId="28320" builtinId="8" hidden="1"/>
    <cellStyle name="超链接" xfId="28322" builtinId="8" hidden="1"/>
    <cellStyle name="超链接" xfId="28324" builtinId="8" hidden="1"/>
    <cellStyle name="超链接" xfId="28326" builtinId="8" hidden="1"/>
    <cellStyle name="超链接" xfId="28328" builtinId="8" hidden="1"/>
    <cellStyle name="超链接" xfId="28330" builtinId="8" hidden="1"/>
    <cellStyle name="超链接" xfId="28332" builtinId="8" hidden="1"/>
    <cellStyle name="超链接" xfId="28334" builtinId="8" hidden="1"/>
    <cellStyle name="超链接" xfId="28336" builtinId="8" hidden="1"/>
    <cellStyle name="超链接" xfId="28338" builtinId="8" hidden="1"/>
    <cellStyle name="超链接" xfId="28340" builtinId="8" hidden="1"/>
    <cellStyle name="超链接" xfId="28342" builtinId="8" hidden="1"/>
    <cellStyle name="超链接" xfId="28344" builtinId="8" hidden="1"/>
    <cellStyle name="超链接" xfId="28346" builtinId="8" hidden="1"/>
    <cellStyle name="超链接" xfId="28348" builtinId="8" hidden="1"/>
    <cellStyle name="超链接" xfId="28350" builtinId="8" hidden="1"/>
    <cellStyle name="超链接" xfId="28352" builtinId="8" hidden="1"/>
    <cellStyle name="超链接" xfId="28354" builtinId="8" hidden="1"/>
    <cellStyle name="超链接" xfId="28356" builtinId="8" hidden="1"/>
    <cellStyle name="超链接" xfId="28358" builtinId="8" hidden="1"/>
    <cellStyle name="超链接" xfId="28360" builtinId="8" hidden="1"/>
    <cellStyle name="超链接" xfId="28362" builtinId="8" hidden="1"/>
    <cellStyle name="超链接" xfId="28364" builtinId="8" hidden="1"/>
    <cellStyle name="超链接" xfId="28366" builtinId="8" hidden="1"/>
    <cellStyle name="超链接" xfId="28368" builtinId="8" hidden="1"/>
    <cellStyle name="超链接" xfId="28370" builtinId="8" hidden="1"/>
    <cellStyle name="超链接" xfId="28372" builtinId="8" hidden="1"/>
    <cellStyle name="超链接" xfId="28374" builtinId="8" hidden="1"/>
    <cellStyle name="超链接" xfId="28376" builtinId="8" hidden="1"/>
    <cellStyle name="超链接" xfId="28378" builtinId="8" hidden="1"/>
    <cellStyle name="超链接" xfId="28380" builtinId="8" hidden="1"/>
    <cellStyle name="超链接" xfId="28382" builtinId="8" hidden="1"/>
    <cellStyle name="超链接" xfId="28384" builtinId="8" hidden="1"/>
    <cellStyle name="超链接" xfId="28386" builtinId="8" hidden="1"/>
    <cellStyle name="超链接" xfId="28388" builtinId="8" hidden="1"/>
    <cellStyle name="超链接" xfId="28390" builtinId="8" hidden="1"/>
    <cellStyle name="超链接" xfId="28392" builtinId="8" hidden="1"/>
    <cellStyle name="超链接" xfId="28394" builtinId="8" hidden="1"/>
    <cellStyle name="超链接" xfId="28396" builtinId="8" hidden="1"/>
    <cellStyle name="超链接" xfId="28398" builtinId="8" hidden="1"/>
    <cellStyle name="超链接" xfId="28400" builtinId="8" hidden="1"/>
    <cellStyle name="超链接" xfId="28402" builtinId="8" hidden="1"/>
    <cellStyle name="超链接" xfId="28404" builtinId="8" hidden="1"/>
    <cellStyle name="超链接" xfId="28406" builtinId="8" hidden="1"/>
    <cellStyle name="超链接" xfId="28408" builtinId="8" hidden="1"/>
    <cellStyle name="超链接" xfId="28410" builtinId="8" hidden="1"/>
    <cellStyle name="超链接" xfId="28412" builtinId="8" hidden="1"/>
    <cellStyle name="超链接" xfId="28414" builtinId="8" hidden="1"/>
    <cellStyle name="超链接" xfId="28416" builtinId="8" hidden="1"/>
    <cellStyle name="超链接" xfId="28418" builtinId="8" hidden="1"/>
    <cellStyle name="超链接" xfId="28420" builtinId="8" hidden="1"/>
    <cellStyle name="超链接" xfId="28422" builtinId="8" hidden="1"/>
    <cellStyle name="超链接" xfId="28424" builtinId="8" hidden="1"/>
    <cellStyle name="超链接" xfId="28426" builtinId="8" hidden="1"/>
    <cellStyle name="超链接" xfId="28428" builtinId="8" hidden="1"/>
    <cellStyle name="超链接" xfId="28430" builtinId="8" hidden="1"/>
    <cellStyle name="超链接" xfId="28432" builtinId="8" hidden="1"/>
    <cellStyle name="超链接" xfId="28434" builtinId="8" hidden="1"/>
    <cellStyle name="超链接" xfId="28436" builtinId="8" hidden="1"/>
    <cellStyle name="超链接" xfId="28438" builtinId="8" hidden="1"/>
    <cellStyle name="超链接" xfId="28440" builtinId="8" hidden="1"/>
    <cellStyle name="超链接" xfId="28442" builtinId="8" hidden="1"/>
    <cellStyle name="超链接" xfId="28444" builtinId="8" hidden="1"/>
    <cellStyle name="超链接" xfId="28446" builtinId="8" hidden="1"/>
    <cellStyle name="超链接" xfId="28448" builtinId="8" hidden="1"/>
    <cellStyle name="超链接" xfId="28450" builtinId="8" hidden="1"/>
    <cellStyle name="超链接" xfId="28452" builtinId="8" hidden="1"/>
    <cellStyle name="超链接" xfId="28454" builtinId="8" hidden="1"/>
    <cellStyle name="超链接" xfId="28456" builtinId="8" hidden="1"/>
    <cellStyle name="超链接" xfId="28458" builtinId="8" hidden="1"/>
    <cellStyle name="超链接" xfId="28460" builtinId="8" hidden="1"/>
    <cellStyle name="超链接" xfId="28462" builtinId="8" hidden="1"/>
    <cellStyle name="超链接" xfId="28464" builtinId="8" hidden="1"/>
    <cellStyle name="超链接" xfId="28466" builtinId="8" hidden="1"/>
    <cellStyle name="超链接" xfId="28468" builtinId="8" hidden="1"/>
    <cellStyle name="超链接" xfId="28470" builtinId="8" hidden="1"/>
    <cellStyle name="超链接" xfId="28472" builtinId="8" hidden="1"/>
    <cellStyle name="超链接" xfId="28474" builtinId="8" hidden="1"/>
    <cellStyle name="超链接" xfId="28476" builtinId="8" hidden="1"/>
    <cellStyle name="超链接" xfId="28478" builtinId="8" hidden="1"/>
    <cellStyle name="超链接" xfId="28480" builtinId="8" hidden="1"/>
    <cellStyle name="超链接" xfId="28482" builtinId="8" hidden="1"/>
    <cellStyle name="超链接" xfId="28484" builtinId="8" hidden="1"/>
    <cellStyle name="超链接" xfId="28486" builtinId="8" hidden="1"/>
    <cellStyle name="超链接" xfId="28488" builtinId="8" hidden="1"/>
    <cellStyle name="超链接" xfId="28490" builtinId="8" hidden="1"/>
    <cellStyle name="超链接" xfId="28492" builtinId="8" hidden="1"/>
    <cellStyle name="超链接" xfId="28494" builtinId="8" hidden="1"/>
    <cellStyle name="超链接" xfId="28496" builtinId="8" hidden="1"/>
    <cellStyle name="超链接" xfId="28498" builtinId="8" hidden="1"/>
    <cellStyle name="超链接" xfId="28500" builtinId="8" hidden="1"/>
    <cellStyle name="超链接" xfId="28502" builtinId="8" hidden="1"/>
    <cellStyle name="超链接" xfId="28504" builtinId="8" hidden="1"/>
    <cellStyle name="超链接" xfId="28506" builtinId="8" hidden="1"/>
    <cellStyle name="超链接" xfId="28508" builtinId="8" hidden="1"/>
    <cellStyle name="超链接" xfId="28510" builtinId="8" hidden="1"/>
    <cellStyle name="超链接" xfId="28512" builtinId="8" hidden="1"/>
    <cellStyle name="超链接" xfId="28514" builtinId="8" hidden="1"/>
    <cellStyle name="超链接" xfId="28516" builtinId="8" hidden="1"/>
    <cellStyle name="超链接" xfId="28518" builtinId="8" hidden="1"/>
    <cellStyle name="超链接" xfId="28520" builtinId="8" hidden="1"/>
    <cellStyle name="超链接" xfId="28522" builtinId="8" hidden="1"/>
    <cellStyle name="超链接" xfId="28524" builtinId="8" hidden="1"/>
    <cellStyle name="超链接" xfId="28526" builtinId="8" hidden="1"/>
    <cellStyle name="超链接" xfId="28528" builtinId="8" hidden="1"/>
    <cellStyle name="超链接" xfId="28530" builtinId="8" hidden="1"/>
    <cellStyle name="超链接" xfId="28532" builtinId="8" hidden="1"/>
    <cellStyle name="超链接" xfId="28534" builtinId="8" hidden="1"/>
    <cellStyle name="超链接" xfId="28536" builtinId="8" hidden="1"/>
    <cellStyle name="超链接" xfId="28538" builtinId="8" hidden="1"/>
    <cellStyle name="超链接" xfId="28540" builtinId="8" hidden="1"/>
    <cellStyle name="超链接" xfId="28542" builtinId="8" hidden="1"/>
    <cellStyle name="超链接" xfId="28544" builtinId="8" hidden="1"/>
    <cellStyle name="超链接" xfId="28546" builtinId="8" hidden="1"/>
    <cellStyle name="超链接" xfId="28548" builtinId="8" hidden="1"/>
    <cellStyle name="超链接" xfId="28550" builtinId="8" hidden="1"/>
    <cellStyle name="超链接" xfId="28552" builtinId="8" hidden="1"/>
    <cellStyle name="超链接" xfId="28554" builtinId="8" hidden="1"/>
    <cellStyle name="超链接" xfId="28556" builtinId="8" hidden="1"/>
    <cellStyle name="超链接" xfId="28558" builtinId="8" hidden="1"/>
    <cellStyle name="超链接" xfId="28560" builtinId="8" hidden="1"/>
    <cellStyle name="超链接" xfId="28562" builtinId="8" hidden="1"/>
    <cellStyle name="超链接" xfId="28564" builtinId="8" hidden="1"/>
    <cellStyle name="超链接" xfId="28566" builtinId="8" hidden="1"/>
    <cellStyle name="超链接" xfId="28568" builtinId="8" hidden="1"/>
    <cellStyle name="超链接" xfId="28570" builtinId="8" hidden="1"/>
    <cellStyle name="超链接" xfId="28572" builtinId="8" hidden="1"/>
    <cellStyle name="超链接" xfId="28574" builtinId="8" hidden="1"/>
    <cellStyle name="超链接" xfId="28576" builtinId="8" hidden="1"/>
    <cellStyle name="超链接" xfId="28578" builtinId="8" hidden="1"/>
    <cellStyle name="超链接" xfId="28580" builtinId="8" hidden="1"/>
    <cellStyle name="超链接" xfId="28582" builtinId="8" hidden="1"/>
    <cellStyle name="超链接" xfId="28584" builtinId="8" hidden="1"/>
    <cellStyle name="超链接" xfId="28586" builtinId="8" hidden="1"/>
    <cellStyle name="超链接" xfId="28588" builtinId="8" hidden="1"/>
    <cellStyle name="超链接" xfId="28590" builtinId="8" hidden="1"/>
    <cellStyle name="超链接" xfId="28592" builtinId="8" hidden="1"/>
    <cellStyle name="超链接" xfId="28594" builtinId="8" hidden="1"/>
    <cellStyle name="超链接" xfId="28596" builtinId="8" hidden="1"/>
    <cellStyle name="超链接" xfId="28598" builtinId="8" hidden="1"/>
    <cellStyle name="超链接" xfId="28600" builtinId="8" hidden="1"/>
    <cellStyle name="超链接" xfId="28602" builtinId="8" hidden="1"/>
    <cellStyle name="超链接" xfId="28604" builtinId="8" hidden="1"/>
    <cellStyle name="超链接" xfId="28606" builtinId="8" hidden="1"/>
    <cellStyle name="超链接" xfId="28608" builtinId="8" hidden="1"/>
    <cellStyle name="超链接" xfId="28610" builtinId="8" hidden="1"/>
    <cellStyle name="超链接" xfId="28612" builtinId="8" hidden="1"/>
    <cellStyle name="超链接" xfId="28614" builtinId="8" hidden="1"/>
    <cellStyle name="超链接" xfId="28616" builtinId="8" hidden="1"/>
    <cellStyle name="超链接" xfId="28618" builtinId="8" hidden="1"/>
    <cellStyle name="超链接" xfId="28620" builtinId="8" hidden="1"/>
    <cellStyle name="超链接" xfId="28622" builtinId="8" hidden="1"/>
    <cellStyle name="超链接" xfId="28624" builtinId="8" hidden="1"/>
    <cellStyle name="超链接" xfId="28626" builtinId="8" hidden="1"/>
    <cellStyle name="超链接" xfId="28628" builtinId="8" hidden="1"/>
    <cellStyle name="超链接" xfId="28630" builtinId="8" hidden="1"/>
    <cellStyle name="超链接" xfId="28632" builtinId="8" hidden="1"/>
    <cellStyle name="超链接" xfId="28634" builtinId="8" hidden="1"/>
    <cellStyle name="超链接" xfId="28636" builtinId="8" hidden="1"/>
    <cellStyle name="超链接" xfId="28638" builtinId="8" hidden="1"/>
    <cellStyle name="超链接" xfId="28640" builtinId="8" hidden="1"/>
    <cellStyle name="超链接" xfId="28642" builtinId="8" hidden="1"/>
    <cellStyle name="超链接" xfId="28644" builtinId="8" hidden="1"/>
    <cellStyle name="超链接" xfId="28646" builtinId="8" hidden="1"/>
    <cellStyle name="超链接" xfId="28648" builtinId="8" hidden="1"/>
    <cellStyle name="超链接" xfId="28650" builtinId="8" hidden="1"/>
    <cellStyle name="超链接" xfId="28652" builtinId="8" hidden="1"/>
    <cellStyle name="超链接" xfId="28654" builtinId="8" hidden="1"/>
    <cellStyle name="超链接" xfId="28656" builtinId="8" hidden="1"/>
    <cellStyle name="超链接" xfId="28658" builtinId="8" hidden="1"/>
    <cellStyle name="超链接" xfId="28660" builtinId="8" hidden="1"/>
    <cellStyle name="超链接" xfId="28662" builtinId="8" hidden="1"/>
    <cellStyle name="超链接" xfId="28664" builtinId="8" hidden="1"/>
    <cellStyle name="超链接" xfId="28666" builtinId="8" hidden="1"/>
    <cellStyle name="超链接" xfId="28668" builtinId="8" hidden="1"/>
    <cellStyle name="超链接" xfId="28670" builtinId="8" hidden="1"/>
    <cellStyle name="超链接" xfId="28672" builtinId="8" hidden="1"/>
    <cellStyle name="超链接" xfId="28674" builtinId="8" hidden="1"/>
    <cellStyle name="超链接" xfId="28676" builtinId="8" hidden="1"/>
    <cellStyle name="超链接" xfId="28678" builtinId="8" hidden="1"/>
    <cellStyle name="超链接" xfId="28680" builtinId="8" hidden="1"/>
    <cellStyle name="超链接" xfId="28682" builtinId="8" hidden="1"/>
    <cellStyle name="超链接" xfId="28684" builtinId="8" hidden="1"/>
    <cellStyle name="超链接" xfId="28686" builtinId="8" hidden="1"/>
    <cellStyle name="超链接" xfId="28688" builtinId="8" hidden="1"/>
    <cellStyle name="超链接" xfId="28690" builtinId="8" hidden="1"/>
    <cellStyle name="超链接" xfId="28692" builtinId="8" hidden="1"/>
    <cellStyle name="超链接" xfId="28694" builtinId="8" hidden="1"/>
    <cellStyle name="超链接" xfId="28696" builtinId="8" hidden="1"/>
    <cellStyle name="超链接" xfId="28698" builtinId="8" hidden="1"/>
    <cellStyle name="超链接" xfId="28700" builtinId="8" hidden="1"/>
    <cellStyle name="超链接" xfId="28702" builtinId="8" hidden="1"/>
    <cellStyle name="超链接" xfId="28704" builtinId="8" hidden="1"/>
    <cellStyle name="超链接" xfId="28706" builtinId="8" hidden="1"/>
    <cellStyle name="超链接" xfId="28708" builtinId="8" hidden="1"/>
    <cellStyle name="超链接" xfId="28710" builtinId="8" hidden="1"/>
    <cellStyle name="超链接" xfId="28712" builtinId="8" hidden="1"/>
    <cellStyle name="超链接" xfId="28714" builtinId="8" hidden="1"/>
    <cellStyle name="超链接" xfId="28716" builtinId="8" hidden="1"/>
    <cellStyle name="超链接" xfId="28718" builtinId="8" hidden="1"/>
    <cellStyle name="超链接" xfId="28720" builtinId="8" hidden="1"/>
    <cellStyle name="超链接" xfId="28722" builtinId="8" hidden="1"/>
    <cellStyle name="超链接" xfId="28724" builtinId="8" hidden="1"/>
    <cellStyle name="超链接" xfId="28726" builtinId="8" hidden="1"/>
    <cellStyle name="超链接" xfId="28728" builtinId="8" hidden="1"/>
    <cellStyle name="超链接" xfId="28730" builtinId="8" hidden="1"/>
    <cellStyle name="超链接" xfId="28732" builtinId="8" hidden="1"/>
    <cellStyle name="超链接" xfId="28734" builtinId="8" hidden="1"/>
    <cellStyle name="超链接" xfId="28736" builtinId="8" hidden="1"/>
    <cellStyle name="超链接" xfId="28738" builtinId="8" hidden="1"/>
    <cellStyle name="超链接" xfId="28740" builtinId="8" hidden="1"/>
    <cellStyle name="超链接" xfId="28742" builtinId="8" hidden="1"/>
    <cellStyle name="超链接" xfId="28744" builtinId="8" hidden="1"/>
    <cellStyle name="超链接" xfId="28746" builtinId="8" hidden="1"/>
    <cellStyle name="超链接" xfId="28748" builtinId="8" hidden="1"/>
    <cellStyle name="超链接" xfId="28750" builtinId="8" hidden="1"/>
    <cellStyle name="超链接" xfId="28752" builtinId="8" hidden="1"/>
    <cellStyle name="超链接" xfId="28754" builtinId="8" hidden="1"/>
    <cellStyle name="超链接" xfId="28756" builtinId="8" hidden="1"/>
    <cellStyle name="超链接" xfId="28758" builtinId="8" hidden="1"/>
    <cellStyle name="超链接" xfId="28760" builtinId="8" hidden="1"/>
    <cellStyle name="超链接" xfId="28762" builtinId="8" hidden="1"/>
    <cellStyle name="超链接" xfId="28764" builtinId="8" hidden="1"/>
    <cellStyle name="超链接" xfId="28766" builtinId="8" hidden="1"/>
    <cellStyle name="超链接" xfId="28768" builtinId="8" hidden="1"/>
    <cellStyle name="超链接" xfId="28770" builtinId="8" hidden="1"/>
    <cellStyle name="超链接" xfId="28772" builtinId="8" hidden="1"/>
    <cellStyle name="超链接" xfId="28774" builtinId="8" hidden="1"/>
    <cellStyle name="超链接" xfId="28776" builtinId="8" hidden="1"/>
    <cellStyle name="超链接" xfId="28778" builtinId="8" hidden="1"/>
    <cellStyle name="超链接" xfId="28780" builtinId="8" hidden="1"/>
    <cellStyle name="超链接" xfId="28782" builtinId="8" hidden="1"/>
    <cellStyle name="超链接" xfId="28784" builtinId="8" hidden="1"/>
    <cellStyle name="超链接" xfId="28786" builtinId="8" hidden="1"/>
    <cellStyle name="超链接" xfId="28788" builtinId="8" hidden="1"/>
    <cellStyle name="超链接" xfId="28790" builtinId="8" hidden="1"/>
    <cellStyle name="超链接" xfId="28792" builtinId="8" hidden="1"/>
    <cellStyle name="超链接" xfId="28794" builtinId="8" hidden="1"/>
    <cellStyle name="超链接" xfId="28796" builtinId="8" hidden="1"/>
    <cellStyle name="超链接" xfId="28798" builtinId="8" hidden="1"/>
    <cellStyle name="超链接" xfId="28800" builtinId="8" hidden="1"/>
    <cellStyle name="超链接" xfId="28802" builtinId="8" hidden="1"/>
    <cellStyle name="超链接" xfId="28804" builtinId="8" hidden="1"/>
    <cellStyle name="超链接" xfId="28806" builtinId="8" hidden="1"/>
    <cellStyle name="超链接" xfId="28808" builtinId="8" hidden="1"/>
    <cellStyle name="超链接" xfId="28810" builtinId="8" hidden="1"/>
    <cellStyle name="超链接" xfId="28812" builtinId="8" hidden="1"/>
    <cellStyle name="超链接" xfId="28814" builtinId="8" hidden="1"/>
    <cellStyle name="超链接" xfId="28816" builtinId="8" hidden="1"/>
    <cellStyle name="超链接" xfId="28818" builtinId="8" hidden="1"/>
    <cellStyle name="超链接" xfId="28820" builtinId="8" hidden="1"/>
    <cellStyle name="超链接" xfId="28822" builtinId="8" hidden="1"/>
    <cellStyle name="超链接" xfId="28824" builtinId="8" hidden="1"/>
    <cellStyle name="超链接" xfId="28826" builtinId="8" hidden="1"/>
    <cellStyle name="超链接" xfId="28828" builtinId="8" hidden="1"/>
    <cellStyle name="超链接" xfId="28830" builtinId="8" hidden="1"/>
    <cellStyle name="超链接" xfId="28832" builtinId="8" hidden="1"/>
    <cellStyle name="超链接" xfId="28834" builtinId="8" hidden="1"/>
    <cellStyle name="超链接" xfId="28836" builtinId="8" hidden="1"/>
    <cellStyle name="超链接" xfId="28838" builtinId="8" hidden="1"/>
    <cellStyle name="超链接" xfId="28840" builtinId="8" hidden="1"/>
    <cellStyle name="超链接" xfId="28842" builtinId="8" hidden="1"/>
    <cellStyle name="超链接" xfId="28844" builtinId="8" hidden="1"/>
    <cellStyle name="超链接" xfId="28846" builtinId="8" hidden="1"/>
    <cellStyle name="超链接" xfId="28848" builtinId="8" hidden="1"/>
    <cellStyle name="超链接" xfId="28850" builtinId="8" hidden="1"/>
    <cellStyle name="超链接" xfId="28852" builtinId="8" hidden="1"/>
    <cellStyle name="超链接" xfId="28854" builtinId="8" hidden="1"/>
    <cellStyle name="超链接" xfId="28856" builtinId="8" hidden="1"/>
    <cellStyle name="超链接" xfId="28858" builtinId="8" hidden="1"/>
    <cellStyle name="超链接" xfId="28860" builtinId="8" hidden="1"/>
    <cellStyle name="超链接" xfId="28862" builtinId="8" hidden="1"/>
    <cellStyle name="超链接" xfId="28864" builtinId="8" hidden="1"/>
    <cellStyle name="超链接" xfId="28866" builtinId="8" hidden="1"/>
    <cellStyle name="超链接" xfId="28868" builtinId="8" hidden="1"/>
    <cellStyle name="超链接" xfId="28870" builtinId="8" hidden="1"/>
    <cellStyle name="超链接" xfId="28872" builtinId="8" hidden="1"/>
    <cellStyle name="超链接" xfId="28874" builtinId="8" hidden="1"/>
    <cellStyle name="超链接" xfId="28876" builtinId="8" hidden="1"/>
    <cellStyle name="超链接" xfId="28878" builtinId="8" hidden="1"/>
    <cellStyle name="超链接" xfId="28880" builtinId="8" hidden="1"/>
    <cellStyle name="超链接" xfId="28882" builtinId="8" hidden="1"/>
    <cellStyle name="超链接" xfId="28884" builtinId="8" hidden="1"/>
    <cellStyle name="超链接" xfId="28886" builtinId="8" hidden="1"/>
    <cellStyle name="超链接" xfId="28888" builtinId="8" hidden="1"/>
    <cellStyle name="超链接" xfId="28890" builtinId="8" hidden="1"/>
    <cellStyle name="超链接" xfId="28892" builtinId="8" hidden="1"/>
    <cellStyle name="超链接" xfId="28894" builtinId="8" hidden="1"/>
    <cellStyle name="超链接" xfId="28896" builtinId="8" hidden="1"/>
    <cellStyle name="超链接" xfId="28898" builtinId="8" hidden="1"/>
    <cellStyle name="超链接" xfId="28900" builtinId="8" hidden="1"/>
    <cellStyle name="超链接" xfId="28902" builtinId="8" hidden="1"/>
    <cellStyle name="超链接" xfId="28904" builtinId="8" hidden="1"/>
    <cellStyle name="超链接" xfId="28906" builtinId="8" hidden="1"/>
    <cellStyle name="超链接" xfId="28908" builtinId="8" hidden="1"/>
    <cellStyle name="超链接" xfId="28910" builtinId="8" hidden="1"/>
    <cellStyle name="超链接" xfId="28912" builtinId="8" hidden="1"/>
    <cellStyle name="超链接" xfId="28914" builtinId="8" hidden="1"/>
    <cellStyle name="超链接" xfId="28916" builtinId="8" hidden="1"/>
    <cellStyle name="超链接" xfId="28918" builtinId="8" hidden="1"/>
    <cellStyle name="超链接" xfId="28920" builtinId="8" hidden="1"/>
    <cellStyle name="超链接" xfId="28922" builtinId="8" hidden="1"/>
    <cellStyle name="超链接" xfId="28924" builtinId="8" hidden="1"/>
    <cellStyle name="超链接" xfId="28926" builtinId="8" hidden="1"/>
    <cellStyle name="超链接" xfId="28928" builtinId="8" hidden="1"/>
    <cellStyle name="超链接" xfId="28930" builtinId="8" hidden="1"/>
    <cellStyle name="超链接" xfId="28932" builtinId="8" hidden="1"/>
    <cellStyle name="超链接" xfId="28934" builtinId="8" hidden="1"/>
    <cellStyle name="超链接" xfId="28936" builtinId="8" hidden="1"/>
    <cellStyle name="超链接" xfId="28938" builtinId="8" hidden="1"/>
    <cellStyle name="超链接" xfId="28940" builtinId="8" hidden="1"/>
    <cellStyle name="超链接" xfId="28942" builtinId="8" hidden="1"/>
    <cellStyle name="超链接" xfId="28944" builtinId="8" hidden="1"/>
    <cellStyle name="超链接" xfId="28946" builtinId="8" hidden="1"/>
    <cellStyle name="超链接" xfId="28948" builtinId="8" hidden="1"/>
    <cellStyle name="超链接" xfId="28950" builtinId="8" hidden="1"/>
    <cellStyle name="超链接" xfId="28952" builtinId="8" hidden="1"/>
    <cellStyle name="超链接" xfId="28954" builtinId="8" hidden="1"/>
    <cellStyle name="超链接" xfId="28956" builtinId="8" hidden="1"/>
    <cellStyle name="超链接" xfId="28958" builtinId="8" hidden="1"/>
    <cellStyle name="超链接" xfId="28960" builtinId="8" hidden="1"/>
    <cellStyle name="超链接" xfId="28962" builtinId="8" hidden="1"/>
    <cellStyle name="超链接" xfId="28964" builtinId="8" hidden="1"/>
    <cellStyle name="超链接" xfId="28966" builtinId="8" hidden="1"/>
    <cellStyle name="超链接" xfId="28968" builtinId="8" hidden="1"/>
    <cellStyle name="超链接" xfId="28970" builtinId="8" hidden="1"/>
    <cellStyle name="超链接" xfId="28972" builtinId="8" hidden="1"/>
    <cellStyle name="超链接" xfId="28974" builtinId="8" hidden="1"/>
    <cellStyle name="超链接" xfId="28976" builtinId="8" hidden="1"/>
    <cellStyle name="超链接" xfId="28978" builtinId="8" hidden="1"/>
    <cellStyle name="超链接" xfId="28980" builtinId="8" hidden="1"/>
    <cellStyle name="超链接" xfId="28982" builtinId="8" hidden="1"/>
    <cellStyle name="超链接" xfId="28984" builtinId="8" hidden="1"/>
    <cellStyle name="超链接" xfId="28986" builtinId="8" hidden="1"/>
    <cellStyle name="超链接" xfId="28988" builtinId="8" hidden="1"/>
    <cellStyle name="超链接" xfId="28990" builtinId="8" hidden="1"/>
    <cellStyle name="超链接" xfId="28992" builtinId="8" hidden="1"/>
    <cellStyle name="超链接" xfId="28994" builtinId="8" hidden="1"/>
    <cellStyle name="超链接" xfId="28996" builtinId="8" hidden="1"/>
    <cellStyle name="超链接" xfId="28998" builtinId="8" hidden="1"/>
    <cellStyle name="超链接" xfId="29000" builtinId="8" hidden="1"/>
    <cellStyle name="超链接" xfId="29002" builtinId="8" hidden="1"/>
    <cellStyle name="超链接" xfId="29004" builtinId="8" hidden="1"/>
    <cellStyle name="超链接" xfId="29006" builtinId="8" hidden="1"/>
    <cellStyle name="超链接" xfId="29008" builtinId="8" hidden="1"/>
    <cellStyle name="超链接" xfId="29010" builtinId="8" hidden="1"/>
    <cellStyle name="超链接" xfId="29012" builtinId="8" hidden="1"/>
    <cellStyle name="超链接" xfId="29014" builtinId="8" hidden="1"/>
    <cellStyle name="超链接" xfId="29016" builtinId="8" hidden="1"/>
    <cellStyle name="超链接" xfId="29018" builtinId="8" hidden="1"/>
    <cellStyle name="超链接" xfId="29020" builtinId="8" hidden="1"/>
    <cellStyle name="超链接" xfId="29022" builtinId="8" hidden="1"/>
    <cellStyle name="超链接" xfId="29024" builtinId="8" hidden="1"/>
    <cellStyle name="超链接" xfId="29026" builtinId="8" hidden="1"/>
    <cellStyle name="超链接" xfId="29028" builtinId="8" hidden="1"/>
    <cellStyle name="超链接" xfId="29030" builtinId="8" hidden="1"/>
    <cellStyle name="超链接" xfId="29032" builtinId="8" hidden="1"/>
    <cellStyle name="超链接" xfId="29034" builtinId="8" hidden="1"/>
    <cellStyle name="超链接" xfId="29036" builtinId="8" hidden="1"/>
    <cellStyle name="超链接" xfId="29038" builtinId="8" hidden="1"/>
    <cellStyle name="超链接" xfId="29040" builtinId="8" hidden="1"/>
    <cellStyle name="超链接" xfId="29042" builtinId="8" hidden="1"/>
    <cellStyle name="超链接" xfId="29044" builtinId="8" hidden="1"/>
    <cellStyle name="超链接" xfId="29046" builtinId="8" hidden="1"/>
    <cellStyle name="超链接" xfId="29048" builtinId="8" hidden="1"/>
    <cellStyle name="超链接" xfId="29050" builtinId="8" hidden="1"/>
    <cellStyle name="超链接" xfId="29052" builtinId="8" hidden="1"/>
    <cellStyle name="超链接" xfId="29054" builtinId="8" hidden="1"/>
    <cellStyle name="超链接" xfId="29056" builtinId="8" hidden="1"/>
    <cellStyle name="超链接" xfId="29058" builtinId="8" hidden="1"/>
    <cellStyle name="超链接" xfId="29060" builtinId="8" hidden="1"/>
    <cellStyle name="超链接" xfId="29062" builtinId="8" hidden="1"/>
    <cellStyle name="超链接" xfId="29064" builtinId="8" hidden="1"/>
    <cellStyle name="超链接" xfId="29066" builtinId="8" hidden="1"/>
    <cellStyle name="超链接" xfId="29068" builtinId="8" hidden="1"/>
    <cellStyle name="超链接" xfId="29070" builtinId="8" hidden="1"/>
    <cellStyle name="超链接" xfId="29072" builtinId="8" hidden="1"/>
    <cellStyle name="超链接" xfId="29074" builtinId="8" hidden="1"/>
    <cellStyle name="超链接" xfId="29076" builtinId="8" hidden="1"/>
    <cellStyle name="超链接" xfId="29078" builtinId="8" hidden="1"/>
    <cellStyle name="超链接" xfId="29080" builtinId="8" hidden="1"/>
    <cellStyle name="超链接" xfId="29082" builtinId="8" hidden="1"/>
    <cellStyle name="超链接" xfId="29084" builtinId="8" hidden="1"/>
    <cellStyle name="超链接" xfId="29086" builtinId="8" hidden="1"/>
    <cellStyle name="超链接" xfId="29088" builtinId="8" hidden="1"/>
    <cellStyle name="超链接" xfId="29090" builtinId="8" hidden="1"/>
    <cellStyle name="超链接" xfId="29092" builtinId="8" hidden="1"/>
    <cellStyle name="超链接" xfId="29094" builtinId="8" hidden="1"/>
    <cellStyle name="超链接" xfId="29096" builtinId="8" hidden="1"/>
    <cellStyle name="超链接" xfId="29098" builtinId="8" hidden="1"/>
    <cellStyle name="超链接" xfId="29100" builtinId="8" hidden="1"/>
    <cellStyle name="超链接" xfId="29102" builtinId="8" hidden="1"/>
    <cellStyle name="超链接" xfId="29104" builtinId="8" hidden="1"/>
    <cellStyle name="超链接" xfId="29106" builtinId="8" hidden="1"/>
    <cellStyle name="超链接" xfId="29108" builtinId="8" hidden="1"/>
    <cellStyle name="超链接" xfId="29110" builtinId="8" hidden="1"/>
    <cellStyle name="超链接" xfId="29112" builtinId="8" hidden="1"/>
    <cellStyle name="超链接" xfId="29114" builtinId="8" hidden="1"/>
    <cellStyle name="超链接" xfId="29116" builtinId="8" hidden="1"/>
    <cellStyle name="超链接" xfId="29118" builtinId="8" hidden="1"/>
    <cellStyle name="超链接" xfId="29120" builtinId="8" hidden="1"/>
    <cellStyle name="超链接" xfId="29122" builtinId="8" hidden="1"/>
    <cellStyle name="超链接" xfId="29124" builtinId="8" hidden="1"/>
    <cellStyle name="超链接" xfId="29126" builtinId="8" hidden="1"/>
    <cellStyle name="超链接" xfId="29128" builtinId="8" hidden="1"/>
    <cellStyle name="超链接" xfId="29130" builtinId="8" hidden="1"/>
    <cellStyle name="超链接" xfId="29132" builtinId="8" hidden="1"/>
    <cellStyle name="超链接" xfId="29134" builtinId="8" hidden="1"/>
    <cellStyle name="超链接" xfId="29136" builtinId="8" hidden="1"/>
    <cellStyle name="超链接" xfId="29138" builtinId="8" hidden="1"/>
    <cellStyle name="超链接" xfId="29140" builtinId="8" hidden="1"/>
    <cellStyle name="超链接" xfId="29142" builtinId="8" hidden="1"/>
    <cellStyle name="超链接" xfId="29144" builtinId="8" hidden="1"/>
    <cellStyle name="超链接" xfId="29146" builtinId="8" hidden="1"/>
    <cellStyle name="超链接" xfId="29148" builtinId="8" hidden="1"/>
    <cellStyle name="超链接" xfId="29150" builtinId="8" hidden="1"/>
    <cellStyle name="超链接" xfId="29152" builtinId="8" hidden="1"/>
    <cellStyle name="超链接" xfId="29154" builtinId="8" hidden="1"/>
    <cellStyle name="超链接" xfId="29156" builtinId="8" hidden="1"/>
    <cellStyle name="超链接" xfId="29158" builtinId="8" hidden="1"/>
    <cellStyle name="超链接" xfId="29160" builtinId="8" hidden="1"/>
    <cellStyle name="超链接" xfId="29162" builtinId="8" hidden="1"/>
    <cellStyle name="超链接" xfId="29164" builtinId="8" hidden="1"/>
    <cellStyle name="超链接" xfId="29166" builtinId="8" hidden="1"/>
    <cellStyle name="超链接" xfId="29168" builtinId="8" hidden="1"/>
    <cellStyle name="超链接" xfId="29170" builtinId="8" hidden="1"/>
    <cellStyle name="超链接" xfId="29172" builtinId="8" hidden="1"/>
    <cellStyle name="超链接" xfId="29174" builtinId="8" hidden="1"/>
    <cellStyle name="超链接" xfId="29176" builtinId="8" hidden="1"/>
    <cellStyle name="超链接" xfId="29178" builtinId="8" hidden="1"/>
    <cellStyle name="超链接" xfId="29180" builtinId="8" hidden="1"/>
    <cellStyle name="超链接" xfId="29182" builtinId="8" hidden="1"/>
    <cellStyle name="超链接" xfId="29184" builtinId="8" hidden="1"/>
    <cellStyle name="超链接" xfId="29186" builtinId="8" hidden="1"/>
    <cellStyle name="超链接" xfId="29188" builtinId="8" hidden="1"/>
    <cellStyle name="超链接" xfId="29190" builtinId="8" hidden="1"/>
    <cellStyle name="超链接" xfId="29192" builtinId="8" hidden="1"/>
    <cellStyle name="超链接" xfId="29194" builtinId="8" hidden="1"/>
    <cellStyle name="超链接" xfId="29196" builtinId="8" hidden="1"/>
    <cellStyle name="超链接" xfId="29198" builtinId="8" hidden="1"/>
    <cellStyle name="超链接" xfId="29200" builtinId="8" hidden="1"/>
    <cellStyle name="超链接" xfId="29202" builtinId="8" hidden="1"/>
    <cellStyle name="超链接" xfId="29204" builtinId="8" hidden="1"/>
    <cellStyle name="超链接" xfId="29206" builtinId="8" hidden="1"/>
    <cellStyle name="超链接" xfId="29208" builtinId="8" hidden="1"/>
    <cellStyle name="超链接" xfId="29210" builtinId="8" hidden="1"/>
    <cellStyle name="超链接" xfId="29212" builtinId="8" hidden="1"/>
    <cellStyle name="超链接" xfId="29214" builtinId="8" hidden="1"/>
    <cellStyle name="超链接" xfId="29216" builtinId="8" hidden="1"/>
    <cellStyle name="超链接" xfId="29218" builtinId="8" hidden="1"/>
    <cellStyle name="超链接" xfId="29220" builtinId="8" hidden="1"/>
    <cellStyle name="超链接" xfId="29222" builtinId="8" hidden="1"/>
    <cellStyle name="超链接" xfId="29224" builtinId="8" hidden="1"/>
    <cellStyle name="超链接" xfId="29226" builtinId="8" hidden="1"/>
    <cellStyle name="超链接" xfId="29228" builtinId="8" hidden="1"/>
    <cellStyle name="超链接" xfId="29230" builtinId="8" hidden="1"/>
    <cellStyle name="超链接" xfId="29232" builtinId="8" hidden="1"/>
    <cellStyle name="超链接" xfId="29234" builtinId="8" hidden="1"/>
    <cellStyle name="超链接" xfId="29236" builtinId="8" hidden="1"/>
    <cellStyle name="超链接" xfId="29238" builtinId="8" hidden="1"/>
    <cellStyle name="超链接" xfId="29240" builtinId="8" hidden="1"/>
    <cellStyle name="超链接" xfId="29242" builtinId="8" hidden="1"/>
    <cellStyle name="超链接" xfId="29244" builtinId="8" hidden="1"/>
    <cellStyle name="超链接" xfId="29246" builtinId="8" hidden="1"/>
    <cellStyle name="超链接" xfId="29248" builtinId="8" hidden="1"/>
    <cellStyle name="超链接" xfId="29250" builtinId="8" hidden="1"/>
    <cellStyle name="超链接" xfId="29252" builtinId="8" hidden="1"/>
    <cellStyle name="超链接" xfId="29254" builtinId="8" hidden="1"/>
    <cellStyle name="超链接" xfId="29256" builtinId="8" hidden="1"/>
    <cellStyle name="超链接" xfId="29258" builtinId="8" hidden="1"/>
    <cellStyle name="超链接" xfId="29260" builtinId="8" hidden="1"/>
    <cellStyle name="超链接" xfId="29262" builtinId="8" hidden="1"/>
    <cellStyle name="超链接" xfId="29264" builtinId="8" hidden="1"/>
    <cellStyle name="超链接" xfId="29266" builtinId="8" hidden="1"/>
    <cellStyle name="超链接" xfId="29268" builtinId="8" hidden="1"/>
    <cellStyle name="超链接" xfId="29270" builtinId="8" hidden="1"/>
    <cellStyle name="超链接" xfId="29272" builtinId="8" hidden="1"/>
    <cellStyle name="超链接" xfId="29274" builtinId="8" hidden="1"/>
    <cellStyle name="超链接" xfId="29276" builtinId="8" hidden="1"/>
    <cellStyle name="超链接" xfId="29278" builtinId="8" hidden="1"/>
    <cellStyle name="超链接" xfId="29280" builtinId="8" hidden="1"/>
    <cellStyle name="超链接" xfId="29282" builtinId="8" hidden="1"/>
    <cellStyle name="超链接" xfId="29284" builtinId="8" hidden="1"/>
    <cellStyle name="超链接" xfId="29286" builtinId="8" hidden="1"/>
    <cellStyle name="超链接" xfId="29288" builtinId="8" hidden="1"/>
    <cellStyle name="超链接" xfId="29290" builtinId="8" hidden="1"/>
    <cellStyle name="超链接" xfId="29292" builtinId="8" hidden="1"/>
    <cellStyle name="超链接" xfId="29294" builtinId="8" hidden="1"/>
    <cellStyle name="超链接" xfId="29296" builtinId="8" hidden="1"/>
    <cellStyle name="超链接" xfId="29298" builtinId="8" hidden="1"/>
    <cellStyle name="超链接" xfId="29300" builtinId="8" hidden="1"/>
    <cellStyle name="超链接" xfId="29302" builtinId="8" hidden="1"/>
    <cellStyle name="超链接" xfId="29304" builtinId="8" hidden="1"/>
    <cellStyle name="超链接" xfId="29306" builtinId="8" hidden="1"/>
    <cellStyle name="超链接" xfId="29308" builtinId="8" hidden="1"/>
    <cellStyle name="超链接" xfId="29310" builtinId="8" hidden="1"/>
    <cellStyle name="超链接" xfId="29312" builtinId="8" hidden="1"/>
    <cellStyle name="超链接" xfId="29314" builtinId="8" hidden="1"/>
    <cellStyle name="超链接" xfId="29316" builtinId="8" hidden="1"/>
    <cellStyle name="超链接" xfId="29318" builtinId="8" hidden="1"/>
    <cellStyle name="超链接" xfId="29320" builtinId="8" hidden="1"/>
    <cellStyle name="超链接" xfId="29322" builtinId="8" hidden="1"/>
    <cellStyle name="超链接" xfId="29324" builtinId="8" hidden="1"/>
    <cellStyle name="超链接" xfId="29326" builtinId="8" hidden="1"/>
    <cellStyle name="超链接" xfId="29328" builtinId="8" hidden="1"/>
    <cellStyle name="超链接" xfId="29330" builtinId="8" hidden="1"/>
    <cellStyle name="超链接" xfId="29332" builtinId="8" hidden="1"/>
    <cellStyle name="超链接" xfId="29334" builtinId="8" hidden="1"/>
    <cellStyle name="超链接" xfId="29336" builtinId="8" hidden="1"/>
    <cellStyle name="超链接" xfId="29338" builtinId="8" hidden="1"/>
    <cellStyle name="超链接" xfId="29340" builtinId="8" hidden="1"/>
    <cellStyle name="超链接" xfId="29342" builtinId="8" hidden="1"/>
    <cellStyle name="超链接" xfId="29344" builtinId="8" hidden="1"/>
    <cellStyle name="超链接" xfId="29346" builtinId="8" hidden="1"/>
    <cellStyle name="超链接" xfId="29348" builtinId="8" hidden="1"/>
    <cellStyle name="超链接" xfId="29350" builtinId="8" hidden="1"/>
    <cellStyle name="超链接" xfId="29352" builtinId="8" hidden="1"/>
    <cellStyle name="超链接" xfId="29354" builtinId="8" hidden="1"/>
    <cellStyle name="超链接" xfId="29356" builtinId="8" hidden="1"/>
    <cellStyle name="超链接" xfId="29358" builtinId="8" hidden="1"/>
    <cellStyle name="超链接" xfId="29360" builtinId="8" hidden="1"/>
    <cellStyle name="超链接" xfId="29362" builtinId="8" hidden="1"/>
    <cellStyle name="超链接" xfId="29364" builtinId="8" hidden="1"/>
    <cellStyle name="超链接" xfId="29366" builtinId="8" hidden="1"/>
    <cellStyle name="超链接" xfId="29368" builtinId="8" hidden="1"/>
    <cellStyle name="超链接" xfId="29370" builtinId="8" hidden="1"/>
    <cellStyle name="超链接" xfId="29372" builtinId="8" hidden="1"/>
    <cellStyle name="超链接" xfId="29374" builtinId="8" hidden="1"/>
    <cellStyle name="超链接" xfId="29376" builtinId="8" hidden="1"/>
    <cellStyle name="超链接" xfId="29378" builtinId="8" hidden="1"/>
    <cellStyle name="超链接" xfId="29380" builtinId="8" hidden="1"/>
    <cellStyle name="超链接" xfId="29382" builtinId="8" hidden="1"/>
    <cellStyle name="超链接" xfId="29384" builtinId="8" hidden="1"/>
    <cellStyle name="超链接" xfId="29386" builtinId="8" hidden="1"/>
    <cellStyle name="超链接" xfId="29388" builtinId="8" hidden="1"/>
    <cellStyle name="超链接" xfId="29390" builtinId="8" hidden="1"/>
    <cellStyle name="超链接" xfId="29392" builtinId="8" hidden="1"/>
    <cellStyle name="超链接" xfId="29394" builtinId="8" hidden="1"/>
    <cellStyle name="超链接" xfId="29396" builtinId="8" hidden="1"/>
    <cellStyle name="超链接" xfId="29398" builtinId="8" hidden="1"/>
    <cellStyle name="超链接" xfId="29400" builtinId="8" hidden="1"/>
    <cellStyle name="超链接" xfId="29402" builtinId="8" hidden="1"/>
    <cellStyle name="超链接" xfId="29404" builtinId="8" hidden="1"/>
    <cellStyle name="超链接" xfId="29406" builtinId="8" hidden="1"/>
    <cellStyle name="超链接" xfId="29408" builtinId="8" hidden="1"/>
    <cellStyle name="超链接" xfId="29410" builtinId="8" hidden="1"/>
    <cellStyle name="超链接" xfId="29412" builtinId="8" hidden="1"/>
    <cellStyle name="超链接" xfId="29414" builtinId="8" hidden="1"/>
    <cellStyle name="超链接" xfId="29416" builtinId="8" hidden="1"/>
    <cellStyle name="超链接" xfId="29418" builtinId="8" hidden="1"/>
    <cellStyle name="超链接" xfId="29420" builtinId="8" hidden="1"/>
    <cellStyle name="超链接" xfId="29422" builtinId="8" hidden="1"/>
    <cellStyle name="超链接" xfId="29424" builtinId="8" hidden="1"/>
    <cellStyle name="超链接" xfId="29426" builtinId="8" hidden="1"/>
    <cellStyle name="超链接" xfId="29428" builtinId="8" hidden="1"/>
    <cellStyle name="超链接" xfId="29430" builtinId="8" hidden="1"/>
    <cellStyle name="超链接" xfId="29432" builtinId="8" hidden="1"/>
    <cellStyle name="超链接" xfId="29434" builtinId="8" hidden="1"/>
    <cellStyle name="超链接" xfId="29436" builtinId="8" hidden="1"/>
    <cellStyle name="超链接" xfId="29438" builtinId="8" hidden="1"/>
    <cellStyle name="超链接" xfId="29440" builtinId="8" hidden="1"/>
    <cellStyle name="超链接" xfId="29442" builtinId="8" hidden="1"/>
    <cellStyle name="超链接" xfId="29444" builtinId="8" hidden="1"/>
    <cellStyle name="超链接" xfId="29446" builtinId="8" hidden="1"/>
    <cellStyle name="超链接" xfId="29448" builtinId="8" hidden="1"/>
    <cellStyle name="超链接" xfId="29450" builtinId="8" hidden="1"/>
    <cellStyle name="超链接" xfId="29452" builtinId="8" hidden="1"/>
    <cellStyle name="超链接" xfId="29454" builtinId="8" hidden="1"/>
    <cellStyle name="超链接" xfId="29456" builtinId="8" hidden="1"/>
    <cellStyle name="超链接" xfId="29458" builtinId="8" hidden="1"/>
    <cellStyle name="超链接" xfId="29460" builtinId="8" hidden="1"/>
    <cellStyle name="超链接" xfId="29462" builtinId="8" hidden="1"/>
    <cellStyle name="超链接" xfId="29464" builtinId="8" hidden="1"/>
    <cellStyle name="超链接" xfId="29466" builtinId="8" hidden="1"/>
    <cellStyle name="超链接" xfId="29468" builtinId="8" hidden="1"/>
    <cellStyle name="超链接" xfId="29470" builtinId="8" hidden="1"/>
    <cellStyle name="超链接" xfId="29472" builtinId="8" hidden="1"/>
    <cellStyle name="超链接" xfId="29474" builtinId="8" hidden="1"/>
    <cellStyle name="超链接" xfId="29476" builtinId="8" hidden="1"/>
    <cellStyle name="超链接" xfId="29478" builtinId="8" hidden="1"/>
    <cellStyle name="超链接" xfId="29480" builtinId="8" hidden="1"/>
    <cellStyle name="超链接" xfId="29482" builtinId="8" hidden="1"/>
    <cellStyle name="超链接" xfId="29484" builtinId="8" hidden="1"/>
    <cellStyle name="超链接" xfId="29486" builtinId="8" hidden="1"/>
    <cellStyle name="超链接" xfId="29488" builtinId="8" hidden="1"/>
    <cellStyle name="超链接" xfId="29490" builtinId="8" hidden="1"/>
    <cellStyle name="超链接" xfId="29492" builtinId="8" hidden="1"/>
    <cellStyle name="超链接" xfId="29494" builtinId="8" hidden="1"/>
    <cellStyle name="超链接" xfId="29496" builtinId="8" hidden="1"/>
    <cellStyle name="超链接" xfId="29498" builtinId="8" hidden="1"/>
    <cellStyle name="超链接" xfId="29500" builtinId="8" hidden="1"/>
    <cellStyle name="超链接" xfId="29502" builtinId="8" hidden="1"/>
    <cellStyle name="超链接" xfId="29504" builtinId="8" hidden="1"/>
    <cellStyle name="超链接" xfId="29506" builtinId="8" hidden="1"/>
    <cellStyle name="超链接" xfId="29508" builtinId="8" hidden="1"/>
    <cellStyle name="超链接" xfId="29510" builtinId="8" hidden="1"/>
    <cellStyle name="超链接" xfId="29512" builtinId="8" hidden="1"/>
    <cellStyle name="超链接" xfId="29514" builtinId="8" hidden="1"/>
    <cellStyle name="超链接" xfId="29516" builtinId="8" hidden="1"/>
    <cellStyle name="超链接" xfId="29518" builtinId="8" hidden="1"/>
    <cellStyle name="超链接" xfId="29520" builtinId="8" hidden="1"/>
    <cellStyle name="超链接" xfId="29522" builtinId="8" hidden="1"/>
    <cellStyle name="超链接" xfId="29524" builtinId="8" hidden="1"/>
    <cellStyle name="超链接" xfId="29526" builtinId="8" hidden="1"/>
    <cellStyle name="超链接" xfId="29528" builtinId="8" hidden="1"/>
    <cellStyle name="超链接" xfId="29530" builtinId="8" hidden="1"/>
    <cellStyle name="超链接" xfId="29532" builtinId="8" hidden="1"/>
    <cellStyle name="超链接" xfId="29534" builtinId="8" hidden="1"/>
    <cellStyle name="超链接" xfId="29536" builtinId="8" hidden="1"/>
    <cellStyle name="超链接" xfId="29538" builtinId="8" hidden="1"/>
    <cellStyle name="超链接" xfId="29540" builtinId="8" hidden="1"/>
    <cellStyle name="超链接" xfId="29542" builtinId="8" hidden="1"/>
    <cellStyle name="超链接" xfId="29544" builtinId="8" hidden="1"/>
    <cellStyle name="超链接" xfId="29546" builtinId="8" hidden="1"/>
    <cellStyle name="超链接" xfId="29548" builtinId="8" hidden="1"/>
    <cellStyle name="超链接" xfId="29550" builtinId="8" hidden="1"/>
    <cellStyle name="超链接" xfId="29552" builtinId="8" hidden="1"/>
    <cellStyle name="超链接" xfId="29554" builtinId="8" hidden="1"/>
    <cellStyle name="超链接" xfId="29556" builtinId="8" hidden="1"/>
    <cellStyle name="超链接" xfId="29558" builtinId="8" hidden="1"/>
    <cellStyle name="超链接" xfId="29560" builtinId="8" hidden="1"/>
    <cellStyle name="超链接" xfId="29562" builtinId="8" hidden="1"/>
    <cellStyle name="超链接" xfId="29564" builtinId="8" hidden="1"/>
    <cellStyle name="超链接" xfId="29566" builtinId="8" hidden="1"/>
    <cellStyle name="超链接" xfId="29568" builtinId="8" hidden="1"/>
    <cellStyle name="超链接" xfId="29570" builtinId="8" hidden="1"/>
    <cellStyle name="超链接" xfId="29572" builtinId="8" hidden="1"/>
    <cellStyle name="超链接" xfId="29574" builtinId="8" hidden="1"/>
    <cellStyle name="超链接" xfId="29576" builtinId="8" hidden="1"/>
    <cellStyle name="超链接" xfId="29578" builtinId="8" hidden="1"/>
    <cellStyle name="超链接" xfId="29580" builtinId="8" hidden="1"/>
    <cellStyle name="超链接" xfId="29582" builtinId="8" hidden="1"/>
    <cellStyle name="超链接" xfId="29584" builtinId="8" hidden="1"/>
    <cellStyle name="超链接" xfId="29586" builtinId="8" hidden="1"/>
    <cellStyle name="超链接" xfId="29588" builtinId="8" hidden="1"/>
    <cellStyle name="超链接" xfId="29590" builtinId="8" hidden="1"/>
    <cellStyle name="超链接" xfId="29592" builtinId="8" hidden="1"/>
    <cellStyle name="超链接" xfId="29594" builtinId="8" hidden="1"/>
    <cellStyle name="超链接" xfId="29596" builtinId="8" hidden="1"/>
    <cellStyle name="超链接" xfId="29598" builtinId="8" hidden="1"/>
    <cellStyle name="超链接" xfId="29600" builtinId="8" hidden="1"/>
    <cellStyle name="超链接" xfId="29602" builtinId="8" hidden="1"/>
    <cellStyle name="超链接" xfId="29604" builtinId="8" hidden="1"/>
    <cellStyle name="超链接" xfId="29606" builtinId="8" hidden="1"/>
    <cellStyle name="超链接" xfId="29608" builtinId="8" hidden="1"/>
    <cellStyle name="超链接" xfId="29610" builtinId="8" hidden="1"/>
    <cellStyle name="超链接" xfId="29612" builtinId="8" hidden="1"/>
    <cellStyle name="超链接" xfId="29614" builtinId="8" hidden="1"/>
    <cellStyle name="超链接" xfId="29616" builtinId="8" hidden="1"/>
    <cellStyle name="超链接" xfId="29618" builtinId="8" hidden="1"/>
    <cellStyle name="超链接" xfId="29620" builtinId="8" hidden="1"/>
    <cellStyle name="超链接" xfId="29622" builtinId="8" hidden="1"/>
    <cellStyle name="超链接" xfId="29624" builtinId="8" hidden="1"/>
    <cellStyle name="超链接" xfId="29626" builtinId="8" hidden="1"/>
    <cellStyle name="超链接" xfId="29628" builtinId="8" hidden="1"/>
    <cellStyle name="超链接" xfId="29630" builtinId="8" hidden="1"/>
    <cellStyle name="超链接" xfId="29632" builtinId="8" hidden="1"/>
    <cellStyle name="超链接" xfId="29634" builtinId="8" hidden="1"/>
    <cellStyle name="超链接" xfId="29636" builtinId="8" hidden="1"/>
    <cellStyle name="超链接" xfId="29638" builtinId="8" hidden="1"/>
    <cellStyle name="超链接" xfId="29640" builtinId="8" hidden="1"/>
    <cellStyle name="超链接" xfId="29642" builtinId="8" hidden="1"/>
    <cellStyle name="超链接" xfId="29644" builtinId="8" hidden="1"/>
    <cellStyle name="超链接" xfId="29646" builtinId="8" hidden="1"/>
    <cellStyle name="超链接" xfId="29648" builtinId="8" hidden="1"/>
    <cellStyle name="超链接" xfId="29650" builtinId="8" hidden="1"/>
    <cellStyle name="超链接" xfId="29652" builtinId="8" hidden="1"/>
    <cellStyle name="超链接" xfId="29654" builtinId="8" hidden="1"/>
    <cellStyle name="超链接" xfId="29656" builtinId="8" hidden="1"/>
    <cellStyle name="超链接" xfId="29658" builtinId="8" hidden="1"/>
    <cellStyle name="超链接" xfId="29660" builtinId="8" hidden="1"/>
    <cellStyle name="超链接" xfId="29662" builtinId="8" hidden="1"/>
    <cellStyle name="超链接" xfId="29664" builtinId="8" hidden="1"/>
    <cellStyle name="超链接" xfId="29666" builtinId="8" hidden="1"/>
    <cellStyle name="超链接" xfId="29668" builtinId="8" hidden="1"/>
    <cellStyle name="超链接" xfId="29670" builtinId="8" hidden="1"/>
    <cellStyle name="超链接" xfId="29672" builtinId="8" hidden="1"/>
    <cellStyle name="超链接" xfId="29674" builtinId="8" hidden="1"/>
    <cellStyle name="超链接" xfId="29676" builtinId="8" hidden="1"/>
    <cellStyle name="超链接" xfId="29678" builtinId="8" hidden="1"/>
    <cellStyle name="超链接" xfId="29680" builtinId="8" hidden="1"/>
    <cellStyle name="超链接" xfId="29682" builtinId="8" hidden="1"/>
    <cellStyle name="超链接" xfId="29684" builtinId="8" hidden="1"/>
    <cellStyle name="超链接" xfId="29686" builtinId="8" hidden="1"/>
    <cellStyle name="超链接" xfId="29688" builtinId="8" hidden="1"/>
    <cellStyle name="超链接" xfId="29690" builtinId="8" hidden="1"/>
    <cellStyle name="超链接" xfId="29692" builtinId="8" hidden="1"/>
    <cellStyle name="超链接" xfId="29694" builtinId="8" hidden="1"/>
    <cellStyle name="超链接" xfId="29696" builtinId="8" hidden="1"/>
    <cellStyle name="超链接" xfId="29698" builtinId="8" hidden="1"/>
    <cellStyle name="超链接" xfId="29700" builtinId="8" hidden="1"/>
    <cellStyle name="超链接" xfId="29702" builtinId="8" hidden="1"/>
    <cellStyle name="超链接" xfId="29704" builtinId="8" hidden="1"/>
    <cellStyle name="超链接" xfId="29706" builtinId="8" hidden="1"/>
    <cellStyle name="超链接" xfId="29708" builtinId="8" hidden="1"/>
    <cellStyle name="超链接" xfId="29710" builtinId="8" hidden="1"/>
    <cellStyle name="超链接" xfId="29712" builtinId="8" hidden="1"/>
    <cellStyle name="超链接" xfId="29714" builtinId="8" hidden="1"/>
    <cellStyle name="超链接" xfId="29716" builtinId="8" hidden="1"/>
    <cellStyle name="超链接" xfId="29718" builtinId="8" hidden="1"/>
    <cellStyle name="超链接" xfId="29720" builtinId="8" hidden="1"/>
    <cellStyle name="超链接" xfId="29722" builtinId="8" hidden="1"/>
    <cellStyle name="超链接" xfId="29724" builtinId="8" hidden="1"/>
    <cellStyle name="超链接" xfId="29726" builtinId="8" hidden="1"/>
    <cellStyle name="超链接" xfId="29728" builtinId="8" hidden="1"/>
    <cellStyle name="超链接" xfId="29730" builtinId="8" hidden="1"/>
    <cellStyle name="超链接" xfId="29732" builtinId="8" hidden="1"/>
    <cellStyle name="超链接" xfId="29734" builtinId="8" hidden="1"/>
    <cellStyle name="超链接" xfId="29736" builtinId="8" hidden="1"/>
    <cellStyle name="超链接" xfId="29738" builtinId="8" hidden="1"/>
    <cellStyle name="超链接" xfId="29740" builtinId="8" hidden="1"/>
    <cellStyle name="超链接" xfId="29742" builtinId="8" hidden="1"/>
    <cellStyle name="超链接" xfId="29744" builtinId="8" hidden="1"/>
    <cellStyle name="超链接" xfId="29746" builtinId="8" hidden="1"/>
    <cellStyle name="超链接" xfId="29748" builtinId="8" hidden="1"/>
    <cellStyle name="超链接" xfId="29750" builtinId="8" hidden="1"/>
    <cellStyle name="超链接" xfId="29752" builtinId="8" hidden="1"/>
    <cellStyle name="超链接" xfId="29754" builtinId="8" hidden="1"/>
    <cellStyle name="超链接" xfId="29756" builtinId="8" hidden="1"/>
    <cellStyle name="超链接" xfId="29758" builtinId="8" hidden="1"/>
    <cellStyle name="超链接" xfId="29760" builtinId="8" hidden="1"/>
    <cellStyle name="超链接" xfId="29762" builtinId="8" hidden="1"/>
    <cellStyle name="超链接" xfId="29764" builtinId="8" hidden="1"/>
    <cellStyle name="超链接" xfId="29766" builtinId="8" hidden="1"/>
    <cellStyle name="超链接" xfId="29768" builtinId="8" hidden="1"/>
    <cellStyle name="超链接" xfId="29770" builtinId="8" hidden="1"/>
    <cellStyle name="超链接" xfId="29772" builtinId="8" hidden="1"/>
    <cellStyle name="超链接" xfId="29774" builtinId="8" hidden="1"/>
    <cellStyle name="超链接" xfId="29776" builtinId="8" hidden="1"/>
    <cellStyle name="超链接" xfId="29778" builtinId="8" hidden="1"/>
    <cellStyle name="超链接" xfId="29780" builtinId="8" hidden="1"/>
    <cellStyle name="超链接" xfId="29782" builtinId="8" hidden="1"/>
    <cellStyle name="超链接" xfId="29784" builtinId="8" hidden="1"/>
    <cellStyle name="超链接" xfId="29786" builtinId="8" hidden="1"/>
    <cellStyle name="超链接" xfId="29788" builtinId="8" hidden="1"/>
    <cellStyle name="超链接" xfId="29790" builtinId="8" hidden="1"/>
    <cellStyle name="超链接" xfId="29792" builtinId="8" hidden="1"/>
    <cellStyle name="超链接" xfId="29794" builtinId="8" hidden="1"/>
    <cellStyle name="超链接" xfId="29796" builtinId="8" hidden="1"/>
    <cellStyle name="超链接" xfId="29798" builtinId="8" hidden="1"/>
    <cellStyle name="超链接" xfId="29800" builtinId="8" hidden="1"/>
    <cellStyle name="超链接" xfId="29802" builtinId="8" hidden="1"/>
    <cellStyle name="超链接" xfId="29804" builtinId="8" hidden="1"/>
    <cellStyle name="超链接" xfId="29806" builtinId="8" hidden="1"/>
    <cellStyle name="超链接" xfId="29808" builtinId="8" hidden="1"/>
    <cellStyle name="超链接" xfId="29810" builtinId="8" hidden="1"/>
    <cellStyle name="超链接" xfId="29812" builtinId="8" hidden="1"/>
    <cellStyle name="超链接" xfId="29814" builtinId="8" hidden="1"/>
    <cellStyle name="超链接" xfId="29816" builtinId="8" hidden="1"/>
    <cellStyle name="超链接" xfId="29818" builtinId="8" hidden="1"/>
    <cellStyle name="超链接" xfId="29820" builtinId="8" hidden="1"/>
    <cellStyle name="超链接" xfId="29822" builtinId="8" hidden="1"/>
    <cellStyle name="超链接" xfId="29824" builtinId="8" hidden="1"/>
    <cellStyle name="超链接" xfId="29826" builtinId="8" hidden="1"/>
    <cellStyle name="超链接" xfId="29828" builtinId="8" hidden="1"/>
    <cellStyle name="超链接" xfId="29830" builtinId="8" hidden="1"/>
    <cellStyle name="超链接" xfId="29832" builtinId="8" hidden="1"/>
    <cellStyle name="超链接" xfId="29834" builtinId="8" hidden="1"/>
    <cellStyle name="超链接" xfId="29836" builtinId="8" hidden="1"/>
    <cellStyle name="超链接" xfId="29838" builtinId="8" hidden="1"/>
    <cellStyle name="超链接" xfId="29840" builtinId="8" hidden="1"/>
    <cellStyle name="超链接" xfId="29842" builtinId="8" hidden="1"/>
    <cellStyle name="超链接" xfId="29844" builtinId="8" hidden="1"/>
    <cellStyle name="超链接" xfId="29846" builtinId="8" hidden="1"/>
    <cellStyle name="超链接" xfId="29848" builtinId="8" hidden="1"/>
    <cellStyle name="超链接" xfId="29850" builtinId="8" hidden="1"/>
    <cellStyle name="超链接" xfId="29852" builtinId="8" hidden="1"/>
    <cellStyle name="超链接" xfId="29854" builtinId="8" hidden="1"/>
    <cellStyle name="超链接" xfId="29856" builtinId="8" hidden="1"/>
    <cellStyle name="超链接" xfId="29858" builtinId="8" hidden="1"/>
    <cellStyle name="超链接" xfId="29860" builtinId="8" hidden="1"/>
    <cellStyle name="超链接" xfId="29862" builtinId="8" hidden="1"/>
    <cellStyle name="超链接" xfId="29864" builtinId="8" hidden="1"/>
    <cellStyle name="超链接" xfId="29866" builtinId="8" hidden="1"/>
    <cellStyle name="超链接" xfId="29868" builtinId="8" hidden="1"/>
    <cellStyle name="超链接" xfId="29870" builtinId="8" hidden="1"/>
    <cellStyle name="超链接" xfId="29872" builtinId="8" hidden="1"/>
    <cellStyle name="超链接" xfId="29874" builtinId="8" hidden="1"/>
    <cellStyle name="超链接" xfId="29876" builtinId="8" hidden="1"/>
    <cellStyle name="超链接" xfId="29878" builtinId="8" hidden="1"/>
    <cellStyle name="超链接" xfId="29880" builtinId="8" hidden="1"/>
    <cellStyle name="超链接" xfId="29882" builtinId="8" hidden="1"/>
    <cellStyle name="超链接" xfId="29884" builtinId="8" hidden="1"/>
    <cellStyle name="超链接" xfId="29886" builtinId="8" hidden="1"/>
    <cellStyle name="超链接" xfId="29888" builtinId="8" hidden="1"/>
    <cellStyle name="超链接" xfId="29890" builtinId="8" hidden="1"/>
    <cellStyle name="超链接" xfId="29892" builtinId="8" hidden="1"/>
    <cellStyle name="超链接" xfId="29894" builtinId="8" hidden="1"/>
    <cellStyle name="超链接" xfId="29896" builtinId="8" hidden="1"/>
    <cellStyle name="超链接" xfId="29898" builtinId="8" hidden="1"/>
    <cellStyle name="超链接" xfId="29900" builtinId="8" hidden="1"/>
    <cellStyle name="超链接" xfId="29902" builtinId="8" hidden="1"/>
    <cellStyle name="超链接" xfId="29904" builtinId="8" hidden="1"/>
    <cellStyle name="超链接" xfId="29906" builtinId="8" hidden="1"/>
    <cellStyle name="超链接" xfId="29908" builtinId="8" hidden="1"/>
    <cellStyle name="超链接" xfId="29910" builtinId="8" hidden="1"/>
    <cellStyle name="超链接" xfId="29912" builtinId="8" hidden="1"/>
    <cellStyle name="超链接" xfId="29914" builtinId="8" hidden="1"/>
    <cellStyle name="超链接" xfId="29916" builtinId="8" hidden="1"/>
    <cellStyle name="超链接" xfId="29918" builtinId="8" hidden="1"/>
    <cellStyle name="超链接" xfId="29920" builtinId="8" hidden="1"/>
    <cellStyle name="超链接" xfId="29922" builtinId="8" hidden="1"/>
    <cellStyle name="超链接" xfId="29924" builtinId="8" hidden="1"/>
    <cellStyle name="超链接" xfId="29926" builtinId="8" hidden="1"/>
    <cellStyle name="超链接" xfId="29928" builtinId="8" hidden="1"/>
    <cellStyle name="超链接" xfId="29930" builtinId="8" hidden="1"/>
    <cellStyle name="超链接" xfId="29932" builtinId="8" hidden="1"/>
    <cellStyle name="超链接" xfId="29934" builtinId="8" hidden="1"/>
    <cellStyle name="超链接" xfId="29936" builtinId="8" hidden="1"/>
    <cellStyle name="超链接" xfId="29938" builtinId="8" hidden="1"/>
    <cellStyle name="超链接" xfId="29940" builtinId="8" hidden="1"/>
    <cellStyle name="超链接" xfId="29942" builtinId="8" hidden="1"/>
    <cellStyle name="超链接" xfId="29944" builtinId="8" hidden="1"/>
    <cellStyle name="超链接" xfId="29946" builtinId="8" hidden="1"/>
    <cellStyle name="超链接" xfId="29948" builtinId="8" hidden="1"/>
    <cellStyle name="超链接" xfId="29950" builtinId="8" hidden="1"/>
    <cellStyle name="超链接" xfId="29952" builtinId="8" hidden="1"/>
    <cellStyle name="超链接" xfId="29954" builtinId="8" hidden="1"/>
    <cellStyle name="超链接" xfId="29956" builtinId="8" hidden="1"/>
    <cellStyle name="超链接" xfId="29958" builtinId="8" hidden="1"/>
    <cellStyle name="超链接" xfId="29960" builtinId="8" hidden="1"/>
    <cellStyle name="超链接" xfId="29962" builtinId="8" hidden="1"/>
    <cellStyle name="超链接" xfId="29964" builtinId="8" hidden="1"/>
    <cellStyle name="超链接" xfId="29966" builtinId="8" hidden="1"/>
    <cellStyle name="超链接" xfId="29968" builtinId="8" hidden="1"/>
    <cellStyle name="超链接" xfId="29970" builtinId="8" hidden="1"/>
    <cellStyle name="超链接" xfId="29972" builtinId="8" hidden="1"/>
    <cellStyle name="超链接" xfId="29974" builtinId="8" hidden="1"/>
    <cellStyle name="超链接" xfId="29976" builtinId="8" hidden="1"/>
    <cellStyle name="超链接" xfId="29978" builtinId="8" hidden="1"/>
    <cellStyle name="超链接" xfId="29980" builtinId="8" hidden="1"/>
    <cellStyle name="超链接" xfId="29982" builtinId="8" hidden="1"/>
    <cellStyle name="超链接" xfId="29984" builtinId="8" hidden="1"/>
    <cellStyle name="超链接" xfId="29986" builtinId="8" hidden="1"/>
    <cellStyle name="超链接" xfId="29988" builtinId="8" hidden="1"/>
    <cellStyle name="超链接" xfId="29990" builtinId="8" hidden="1"/>
    <cellStyle name="超链接" xfId="29992" builtinId="8" hidden="1"/>
    <cellStyle name="超链接" xfId="29994" builtinId="8" hidden="1"/>
    <cellStyle name="超链接" xfId="29996" builtinId="8" hidden="1"/>
    <cellStyle name="超链接" xfId="29998" builtinId="8" hidden="1"/>
    <cellStyle name="超链接" xfId="30000" builtinId="8" hidden="1"/>
    <cellStyle name="超链接" xfId="30002" builtinId="8" hidden="1"/>
    <cellStyle name="超链接" xfId="30004" builtinId="8" hidden="1"/>
    <cellStyle name="超链接" xfId="30006" builtinId="8" hidden="1"/>
    <cellStyle name="超链接" xfId="30008" builtinId="8" hidden="1"/>
    <cellStyle name="超链接" xfId="30010" builtinId="8" hidden="1"/>
    <cellStyle name="超链接" xfId="30012" builtinId="8" hidden="1"/>
    <cellStyle name="超链接" xfId="30014" builtinId="8" hidden="1"/>
    <cellStyle name="超链接" xfId="30016" builtinId="8" hidden="1"/>
    <cellStyle name="超链接" xfId="30018" builtinId="8" hidden="1"/>
    <cellStyle name="超链接" xfId="30020" builtinId="8" hidden="1"/>
    <cellStyle name="超链接" xfId="30022" builtinId="8" hidden="1"/>
    <cellStyle name="超链接" xfId="30024" builtinId="8" hidden="1"/>
    <cellStyle name="超链接" xfId="30026" builtinId="8" hidden="1"/>
    <cellStyle name="超链接" xfId="30028" builtinId="8" hidden="1"/>
    <cellStyle name="超链接" xfId="30030" builtinId="8" hidden="1"/>
    <cellStyle name="超链接" xfId="30032" builtinId="8" hidden="1"/>
    <cellStyle name="超链接" xfId="30034" builtinId="8" hidden="1"/>
    <cellStyle name="超链接" xfId="30036" builtinId="8" hidden="1"/>
    <cellStyle name="超链接" xfId="30038" builtinId="8" hidden="1"/>
    <cellStyle name="超链接" xfId="30040" builtinId="8" hidden="1"/>
    <cellStyle name="超链接" xfId="30042" builtinId="8" hidden="1"/>
    <cellStyle name="超链接" xfId="30044" builtinId="8" hidden="1"/>
    <cellStyle name="超链接" xfId="30046" builtinId="8" hidden="1"/>
    <cellStyle name="超链接" xfId="30048" builtinId="8" hidden="1"/>
    <cellStyle name="超链接" xfId="30050" builtinId="8" hidden="1"/>
    <cellStyle name="超链接" xfId="30052" builtinId="8" hidden="1"/>
    <cellStyle name="超链接" xfId="30054" builtinId="8" hidden="1"/>
    <cellStyle name="超链接" xfId="30056" builtinId="8" hidden="1"/>
    <cellStyle name="超链接" xfId="30058" builtinId="8" hidden="1"/>
    <cellStyle name="超链接" xfId="30060" builtinId="8" hidden="1"/>
    <cellStyle name="超链接" xfId="30062" builtinId="8" hidden="1"/>
    <cellStyle name="超链接" xfId="30064" builtinId="8" hidden="1"/>
    <cellStyle name="超链接" xfId="30066" builtinId="8" hidden="1"/>
    <cellStyle name="超链接" xfId="30068" builtinId="8" hidden="1"/>
    <cellStyle name="超链接" xfId="30070" builtinId="8" hidden="1"/>
    <cellStyle name="超链接" xfId="30072" builtinId="8" hidden="1"/>
    <cellStyle name="超链接" xfId="30074" builtinId="8" hidden="1"/>
    <cellStyle name="超链接" xfId="30076" builtinId="8" hidden="1"/>
    <cellStyle name="超链接" xfId="30078" builtinId="8" hidden="1"/>
    <cellStyle name="超链接" xfId="30080" builtinId="8" hidden="1"/>
    <cellStyle name="超链接" xfId="30082" builtinId="8" hidden="1"/>
    <cellStyle name="超链接" xfId="30084" builtinId="8" hidden="1"/>
    <cellStyle name="超链接" xfId="30086" builtinId="8" hidden="1"/>
    <cellStyle name="超链接" xfId="30088" builtinId="8" hidden="1"/>
    <cellStyle name="超链接" xfId="30090" builtinId="8" hidden="1"/>
    <cellStyle name="超链接" xfId="30092" builtinId="8" hidden="1"/>
    <cellStyle name="超链接" xfId="30094" builtinId="8" hidden="1"/>
    <cellStyle name="超链接" xfId="30096" builtinId="8" hidden="1"/>
    <cellStyle name="超链接" xfId="30098" builtinId="8" hidden="1"/>
    <cellStyle name="超链接" xfId="30100" builtinId="8" hidden="1"/>
    <cellStyle name="超链接" xfId="30102" builtinId="8" hidden="1"/>
    <cellStyle name="超链接" xfId="30104" builtinId="8" hidden="1"/>
    <cellStyle name="超链接" xfId="30106" builtinId="8" hidden="1"/>
    <cellStyle name="超链接" xfId="30108" builtinId="8" hidden="1"/>
    <cellStyle name="超链接" xfId="30110" builtinId="8" hidden="1"/>
    <cellStyle name="超链接" xfId="30112" builtinId="8" hidden="1"/>
    <cellStyle name="超链接" xfId="30114" builtinId="8" hidden="1"/>
    <cellStyle name="超链接" xfId="30116" builtinId="8" hidden="1"/>
    <cellStyle name="超链接" xfId="30118" builtinId="8" hidden="1"/>
    <cellStyle name="超链接" xfId="30120" builtinId="8" hidden="1"/>
    <cellStyle name="超链接" xfId="30122" builtinId="8" hidden="1"/>
    <cellStyle name="超链接" xfId="30124" builtinId="8" hidden="1"/>
    <cellStyle name="超链接" xfId="30126" builtinId="8" hidden="1"/>
    <cellStyle name="超链接" xfId="30128" builtinId="8" hidden="1"/>
    <cellStyle name="超链接" xfId="30130" builtinId="8" hidden="1"/>
    <cellStyle name="超链接" xfId="30132" builtinId="8" hidden="1"/>
    <cellStyle name="超链接" xfId="30134" builtinId="8" hidden="1"/>
    <cellStyle name="超链接" xfId="30136" builtinId="8" hidden="1"/>
    <cellStyle name="超链接" xfId="30138" builtinId="8" hidden="1"/>
    <cellStyle name="超链接" xfId="30140" builtinId="8" hidden="1"/>
    <cellStyle name="超链接" xfId="30142" builtinId="8" hidden="1"/>
    <cellStyle name="超链接" xfId="30144" builtinId="8" hidden="1"/>
    <cellStyle name="超链接" xfId="30146" builtinId="8" hidden="1"/>
    <cellStyle name="超链接" xfId="30148" builtinId="8" hidden="1"/>
    <cellStyle name="超链接" xfId="30150" builtinId="8" hidden="1"/>
    <cellStyle name="超链接" xfId="30152" builtinId="8" hidden="1"/>
    <cellStyle name="超链接" xfId="30154" builtinId="8" hidden="1"/>
    <cellStyle name="超链接" xfId="30156" builtinId="8" hidden="1"/>
    <cellStyle name="超链接" xfId="30158" builtinId="8" hidden="1"/>
    <cellStyle name="超链接" xfId="30160" builtinId="8" hidden="1"/>
    <cellStyle name="超链接" xfId="30162" builtinId="8" hidden="1"/>
    <cellStyle name="超链接" xfId="30164" builtinId="8" hidden="1"/>
    <cellStyle name="超链接" xfId="30166" builtinId="8" hidden="1"/>
    <cellStyle name="超链接" xfId="30168" builtinId="8" hidden="1"/>
    <cellStyle name="超链接" xfId="30170" builtinId="8" hidden="1"/>
    <cellStyle name="超链接" xfId="30172" builtinId="8" hidden="1"/>
    <cellStyle name="超链接" xfId="30174" builtinId="8" hidden="1"/>
    <cellStyle name="超链接" xfId="30176" builtinId="8" hidden="1"/>
    <cellStyle name="超链接" xfId="30178" builtinId="8" hidden="1"/>
    <cellStyle name="超链接" xfId="30180" builtinId="8" hidden="1"/>
    <cellStyle name="超链接" xfId="30182" builtinId="8" hidden="1"/>
    <cellStyle name="超链接" xfId="30184" builtinId="8" hidden="1"/>
    <cellStyle name="超链接" xfId="30186" builtinId="8" hidden="1"/>
    <cellStyle name="超链接" xfId="30188" builtinId="8" hidden="1"/>
    <cellStyle name="超链接" xfId="30190" builtinId="8" hidden="1"/>
    <cellStyle name="超链接" xfId="30192" builtinId="8" hidden="1"/>
    <cellStyle name="超链接" xfId="30194" builtinId="8" hidden="1"/>
    <cellStyle name="超链接" xfId="30196" builtinId="8" hidden="1"/>
    <cellStyle name="超链接" xfId="30198" builtinId="8" hidden="1"/>
    <cellStyle name="超链接" xfId="30200" builtinId="8" hidden="1"/>
    <cellStyle name="超链接" xfId="30202" builtinId="8" hidden="1"/>
    <cellStyle name="超链接" xfId="30204" builtinId="8" hidden="1"/>
    <cellStyle name="超链接" xfId="30206" builtinId="8" hidden="1"/>
    <cellStyle name="超链接" xfId="30208" builtinId="8" hidden="1"/>
    <cellStyle name="超链接" xfId="30210" builtinId="8" hidden="1"/>
    <cellStyle name="超链接" xfId="30212" builtinId="8" hidden="1"/>
    <cellStyle name="超链接" xfId="30214" builtinId="8" hidden="1"/>
    <cellStyle name="超链接" xfId="30216" builtinId="8" hidden="1"/>
    <cellStyle name="超链接" xfId="30218" builtinId="8" hidden="1"/>
    <cellStyle name="超链接" xfId="30220" builtinId="8" hidden="1"/>
    <cellStyle name="超链接" xfId="30222" builtinId="8" hidden="1"/>
    <cellStyle name="超链接" xfId="30224" builtinId="8" hidden="1"/>
    <cellStyle name="超链接" xfId="30226" builtinId="8" hidden="1"/>
    <cellStyle name="超链接" xfId="30228" builtinId="8" hidden="1"/>
    <cellStyle name="超链接" xfId="30230" builtinId="8" hidden="1"/>
    <cellStyle name="超链接" xfId="30232" builtinId="8" hidden="1"/>
    <cellStyle name="超链接" xfId="30234" builtinId="8" hidden="1"/>
    <cellStyle name="超链接" xfId="30236" builtinId="8" hidden="1"/>
    <cellStyle name="超链接" xfId="30238" builtinId="8" hidden="1"/>
    <cellStyle name="超链接" xfId="30240" builtinId="8" hidden="1"/>
    <cellStyle name="超链接" xfId="30242" builtinId="8" hidden="1"/>
    <cellStyle name="超链接" xfId="30244" builtinId="8" hidden="1"/>
    <cellStyle name="超链接" xfId="30246" builtinId="8" hidden="1"/>
    <cellStyle name="超链接" xfId="30248" builtinId="8" hidden="1"/>
    <cellStyle name="超链接" xfId="30250" builtinId="8" hidden="1"/>
    <cellStyle name="超链接" xfId="30252" builtinId="8" hidden="1"/>
    <cellStyle name="超链接" xfId="30254" builtinId="8" hidden="1"/>
    <cellStyle name="超链接" xfId="30256" builtinId="8" hidden="1"/>
    <cellStyle name="超链接" xfId="30258" builtinId="8" hidden="1"/>
    <cellStyle name="超链接" xfId="30260" builtinId="8" hidden="1"/>
    <cellStyle name="超链接" xfId="30262" builtinId="8" hidden="1"/>
    <cellStyle name="超链接" xfId="30264" builtinId="8" hidden="1"/>
    <cellStyle name="超链接" xfId="30266" builtinId="8" hidden="1"/>
    <cellStyle name="超链接" xfId="30268" builtinId="8" hidden="1"/>
    <cellStyle name="超链接" xfId="30270" builtinId="8" hidden="1"/>
    <cellStyle name="超链接" xfId="30272" builtinId="8" hidden="1"/>
    <cellStyle name="超链接" xfId="30274" builtinId="8" hidden="1"/>
    <cellStyle name="超链接" xfId="30276" builtinId="8" hidden="1"/>
    <cellStyle name="超链接" xfId="30278" builtinId="8" hidden="1"/>
    <cellStyle name="超链接" xfId="30280" builtinId="8" hidden="1"/>
    <cellStyle name="超链接" xfId="30282" builtinId="8" hidden="1"/>
    <cellStyle name="超链接" xfId="30284" builtinId="8" hidden="1"/>
    <cellStyle name="超链接" xfId="30286" builtinId="8" hidden="1"/>
    <cellStyle name="超链接" xfId="30288" builtinId="8" hidden="1"/>
    <cellStyle name="超链接" xfId="30290" builtinId="8" hidden="1"/>
    <cellStyle name="超链接" xfId="30292" builtinId="8" hidden="1"/>
    <cellStyle name="超链接" xfId="30294" builtinId="8" hidden="1"/>
    <cellStyle name="超链接" xfId="30296" builtinId="8" hidden="1"/>
    <cellStyle name="超链接" xfId="30298" builtinId="8" hidden="1"/>
    <cellStyle name="超链接" xfId="30300" builtinId="8" hidden="1"/>
    <cellStyle name="超链接" xfId="30302" builtinId="8" hidden="1"/>
    <cellStyle name="超链接" xfId="30304" builtinId="8" hidden="1"/>
    <cellStyle name="超链接" xfId="30306" builtinId="8" hidden="1"/>
    <cellStyle name="超链接" xfId="30308" builtinId="8" hidden="1"/>
    <cellStyle name="超链接" xfId="30310" builtinId="8" hidden="1"/>
    <cellStyle name="超链接" xfId="30312" builtinId="8" hidden="1"/>
    <cellStyle name="超链接" xfId="30314" builtinId="8" hidden="1"/>
    <cellStyle name="超链接" xfId="30316" builtinId="8" hidden="1"/>
    <cellStyle name="超链接" xfId="30318" builtinId="8" hidden="1"/>
    <cellStyle name="超链接" xfId="30320" builtinId="8" hidden="1"/>
    <cellStyle name="超链接" xfId="30322" builtinId="8" hidden="1"/>
    <cellStyle name="超链接" xfId="30324" builtinId="8" hidden="1"/>
    <cellStyle name="超链接" xfId="30326" builtinId="8" hidden="1"/>
    <cellStyle name="超链接" xfId="30328" builtinId="8" hidden="1"/>
    <cellStyle name="超链接" xfId="30330" builtinId="8" hidden="1"/>
    <cellStyle name="超链接" xfId="30332" builtinId="8" hidden="1"/>
    <cellStyle name="超链接" xfId="30334" builtinId="8" hidden="1"/>
    <cellStyle name="超链接" xfId="30336" builtinId="8" hidden="1"/>
    <cellStyle name="超链接" xfId="30338" builtinId="8" hidden="1"/>
    <cellStyle name="超链接" xfId="30340" builtinId="8" hidden="1"/>
    <cellStyle name="超链接" xfId="30342" builtinId="8" hidden="1"/>
    <cellStyle name="超链接" xfId="30344" builtinId="8" hidden="1"/>
    <cellStyle name="超链接" xfId="30346" builtinId="8" hidden="1"/>
    <cellStyle name="超链接" xfId="30348" builtinId="8" hidden="1"/>
    <cellStyle name="超链接" xfId="30350" builtinId="8" hidden="1"/>
    <cellStyle name="超链接" xfId="30352" builtinId="8" hidden="1"/>
    <cellStyle name="超链接" xfId="30354" builtinId="8" hidden="1"/>
    <cellStyle name="超链接" xfId="30356" builtinId="8" hidden="1"/>
    <cellStyle name="超链接" xfId="30358" builtinId="8" hidden="1"/>
    <cellStyle name="超链接" xfId="30360" builtinId="8" hidden="1"/>
    <cellStyle name="超链接" xfId="30362" builtinId="8" hidden="1"/>
    <cellStyle name="超链接" xfId="30364" builtinId="8" hidden="1"/>
    <cellStyle name="超链接" xfId="30366" builtinId="8" hidden="1"/>
    <cellStyle name="超链接" xfId="30368" builtinId="8" hidden="1"/>
    <cellStyle name="超链接" xfId="30370" builtinId="8" hidden="1"/>
    <cellStyle name="超链接" xfId="30372" builtinId="8" hidden="1"/>
    <cellStyle name="超链接" xfId="30374" builtinId="8" hidden="1"/>
    <cellStyle name="超链接" xfId="30376" builtinId="8" hidden="1"/>
    <cellStyle name="超链接" xfId="30378" builtinId="8" hidden="1"/>
    <cellStyle name="超链接" xfId="30380" builtinId="8" hidden="1"/>
    <cellStyle name="超链接" xfId="30382" builtinId="8" hidden="1"/>
    <cellStyle name="超链接" xfId="30384" builtinId="8" hidden="1"/>
    <cellStyle name="超链接" xfId="30386" builtinId="8" hidden="1"/>
    <cellStyle name="超链接" xfId="30388" builtinId="8" hidden="1"/>
    <cellStyle name="超链接" xfId="30390" builtinId="8" hidden="1"/>
    <cellStyle name="超链接" xfId="30392" builtinId="8" hidden="1"/>
    <cellStyle name="超链接" xfId="30394" builtinId="8" hidden="1"/>
    <cellStyle name="超链接" xfId="30396" builtinId="8" hidden="1"/>
    <cellStyle name="超链接" xfId="30398" builtinId="8" hidden="1"/>
    <cellStyle name="超链接" xfId="30400" builtinId="8" hidden="1"/>
    <cellStyle name="超链接" xfId="30402" builtinId="8" hidden="1"/>
    <cellStyle name="超链接" xfId="30404" builtinId="8" hidden="1"/>
    <cellStyle name="超链接" xfId="30406" builtinId="8" hidden="1"/>
    <cellStyle name="超链接" xfId="30408" builtinId="8" hidden="1"/>
    <cellStyle name="超链接" xfId="30410" builtinId="8" hidden="1"/>
    <cellStyle name="超链接" xfId="30412" builtinId="8" hidden="1"/>
    <cellStyle name="超链接" xfId="30414" builtinId="8" hidden="1"/>
    <cellStyle name="超链接" xfId="30416" builtinId="8" hidden="1"/>
    <cellStyle name="超链接" xfId="30418" builtinId="8" hidden="1"/>
    <cellStyle name="超链接" xfId="30420" builtinId="8" hidden="1"/>
    <cellStyle name="超链接" xfId="30422" builtinId="8" hidden="1"/>
    <cellStyle name="超链接" xfId="30424" builtinId="8" hidden="1"/>
    <cellStyle name="超链接" xfId="30426" builtinId="8" hidden="1"/>
    <cellStyle name="超链接" xfId="30428" builtinId="8" hidden="1"/>
    <cellStyle name="超链接" xfId="30430" builtinId="8" hidden="1"/>
    <cellStyle name="超链接" xfId="30432" builtinId="8" hidden="1"/>
    <cellStyle name="超链接" xfId="30434" builtinId="8" hidden="1"/>
    <cellStyle name="超链接" xfId="30436" builtinId="8" hidden="1"/>
    <cellStyle name="超链接" xfId="30438" builtinId="8" hidden="1"/>
    <cellStyle name="超链接" xfId="30440" builtinId="8" hidden="1"/>
    <cellStyle name="超链接" xfId="30442" builtinId="8" hidden="1"/>
    <cellStyle name="超链接" xfId="30444" builtinId="8" hidden="1"/>
    <cellStyle name="超链接" xfId="30446" builtinId="8" hidden="1"/>
    <cellStyle name="超链接" xfId="30448" builtinId="8" hidden="1"/>
    <cellStyle name="超链接" xfId="30450" builtinId="8" hidden="1"/>
    <cellStyle name="超链接" xfId="30452" builtinId="8" hidden="1"/>
    <cellStyle name="超链接" xfId="30454" builtinId="8" hidden="1"/>
    <cellStyle name="超链接" xfId="30456" builtinId="8" hidden="1"/>
    <cellStyle name="超链接" xfId="30458" builtinId="8" hidden="1"/>
    <cellStyle name="超链接" xfId="30460" builtinId="8" hidden="1"/>
    <cellStyle name="超链接" xfId="30462" builtinId="8" hidden="1"/>
    <cellStyle name="超链接" xfId="30464" builtinId="8" hidden="1"/>
    <cellStyle name="超链接" xfId="30466" builtinId="8" hidden="1"/>
    <cellStyle name="超链接" xfId="30468" builtinId="8" hidden="1"/>
    <cellStyle name="超链接" xfId="30470" builtinId="8" hidden="1"/>
    <cellStyle name="超链接" xfId="30472" builtinId="8" hidden="1"/>
    <cellStyle name="超链接" xfId="30474" builtinId="8" hidden="1"/>
    <cellStyle name="超链接" xfId="30476" builtinId="8" hidden="1"/>
    <cellStyle name="超链接" xfId="30478" builtinId="8" hidden="1"/>
    <cellStyle name="超链接" xfId="30480" builtinId="8" hidden="1"/>
    <cellStyle name="超链接" xfId="30482" builtinId="8" hidden="1"/>
    <cellStyle name="超链接" xfId="30484" builtinId="8" hidden="1"/>
    <cellStyle name="超链接" xfId="30486" builtinId="8" hidden="1"/>
    <cellStyle name="超链接" xfId="30488" builtinId="8" hidden="1"/>
    <cellStyle name="超链接" xfId="30490" builtinId="8" hidden="1"/>
    <cellStyle name="超链接" xfId="30492" builtinId="8" hidden="1"/>
    <cellStyle name="超链接" xfId="30494" builtinId="8" hidden="1"/>
    <cellStyle name="超链接" xfId="30496" builtinId="8" hidden="1"/>
    <cellStyle name="超链接" xfId="30498" builtinId="8" hidden="1"/>
    <cellStyle name="超链接" xfId="30500" builtinId="8" hidden="1"/>
    <cellStyle name="超链接" xfId="30502" builtinId="8" hidden="1"/>
    <cellStyle name="超链接" xfId="30504" builtinId="8" hidden="1"/>
    <cellStyle name="超链接" xfId="30506" builtinId="8" hidden="1"/>
    <cellStyle name="超链接" xfId="30508" builtinId="8" hidden="1"/>
    <cellStyle name="超链接" xfId="30510" builtinId="8" hidden="1"/>
    <cellStyle name="超链接" xfId="30512" builtinId="8" hidden="1"/>
    <cellStyle name="超链接" xfId="30514" builtinId="8" hidden="1"/>
    <cellStyle name="超链接" xfId="30516" builtinId="8" hidden="1"/>
    <cellStyle name="超链接" xfId="30518" builtinId="8" hidden="1"/>
    <cellStyle name="超链接" xfId="30520" builtinId="8" hidden="1"/>
    <cellStyle name="超链接" xfId="30522" builtinId="8" hidden="1"/>
    <cellStyle name="超链接" xfId="30524" builtinId="8" hidden="1"/>
    <cellStyle name="超链接" xfId="30526" builtinId="8" hidden="1"/>
    <cellStyle name="超链接" xfId="30528" builtinId="8" hidden="1"/>
    <cellStyle name="超链接" xfId="30530" builtinId="8" hidden="1"/>
    <cellStyle name="超链接" xfId="30532" builtinId="8" hidden="1"/>
    <cellStyle name="超链接" xfId="30534" builtinId="8" hidden="1"/>
    <cellStyle name="超链接" xfId="30536" builtinId="8" hidden="1"/>
    <cellStyle name="超链接" xfId="30538" builtinId="8" hidden="1"/>
    <cellStyle name="超链接" xfId="30540" builtinId="8" hidden="1"/>
    <cellStyle name="超链接" xfId="30542" builtinId="8" hidden="1"/>
    <cellStyle name="超链接" xfId="30544" builtinId="8" hidden="1"/>
    <cellStyle name="超链接" xfId="30546" builtinId="8" hidden="1"/>
    <cellStyle name="超链接" xfId="30548" builtinId="8" hidden="1"/>
    <cellStyle name="超链接" xfId="30550" builtinId="8" hidden="1"/>
    <cellStyle name="超链接" xfId="30552" builtinId="8" hidden="1"/>
    <cellStyle name="超链接" xfId="30554" builtinId="8" hidden="1"/>
    <cellStyle name="超链接" xfId="30556" builtinId="8" hidden="1"/>
    <cellStyle name="超链接" xfId="30558" builtinId="8" hidden="1"/>
    <cellStyle name="超链接" xfId="30560" builtinId="8" hidden="1"/>
    <cellStyle name="超链接" xfId="30562" builtinId="8" hidden="1"/>
    <cellStyle name="超链接" xfId="30564" builtinId="8" hidden="1"/>
    <cellStyle name="超链接" xfId="30566" builtinId="8" hidden="1"/>
    <cellStyle name="超链接" xfId="30568" builtinId="8" hidden="1"/>
    <cellStyle name="超链接" xfId="30570" builtinId="8" hidden="1"/>
    <cellStyle name="超链接" xfId="30572" builtinId="8" hidden="1"/>
    <cellStyle name="超链接" xfId="30574" builtinId="8" hidden="1"/>
    <cellStyle name="超链接" xfId="30576" builtinId="8" hidden="1"/>
    <cellStyle name="超链接" xfId="30578" builtinId="8" hidden="1"/>
    <cellStyle name="超链接" xfId="30580" builtinId="8" hidden="1"/>
    <cellStyle name="超链接" xfId="30582" builtinId="8" hidden="1"/>
    <cellStyle name="超链接" xfId="30584" builtinId="8" hidden="1"/>
    <cellStyle name="超链接" xfId="30586" builtinId="8" hidden="1"/>
    <cellStyle name="超链接" xfId="30588" builtinId="8" hidden="1"/>
    <cellStyle name="超链接" xfId="30590" builtinId="8" hidden="1"/>
    <cellStyle name="超链接" xfId="30592" builtinId="8" hidden="1"/>
    <cellStyle name="超链接" xfId="30594" builtinId="8" hidden="1"/>
    <cellStyle name="超链接" xfId="30596" builtinId="8" hidden="1"/>
    <cellStyle name="超链接" xfId="30598" builtinId="8" hidden="1"/>
    <cellStyle name="超链接" xfId="30600" builtinId="8" hidden="1"/>
    <cellStyle name="超链接" xfId="30602" builtinId="8" hidden="1"/>
    <cellStyle name="超链接" xfId="30604" builtinId="8" hidden="1"/>
    <cellStyle name="超链接" xfId="30606" builtinId="8" hidden="1"/>
    <cellStyle name="超链接" xfId="30608" builtinId="8" hidden="1"/>
    <cellStyle name="超链接" xfId="30610" builtinId="8" hidden="1"/>
    <cellStyle name="超链接" xfId="30612" builtinId="8" hidden="1"/>
    <cellStyle name="超链接" xfId="30614" builtinId="8" hidden="1"/>
    <cellStyle name="超链接" xfId="30616" builtinId="8" hidden="1"/>
    <cellStyle name="超链接" xfId="30618" builtinId="8" hidden="1"/>
    <cellStyle name="超链接" xfId="30620" builtinId="8" hidden="1"/>
    <cellStyle name="超链接" xfId="30622" builtinId="8" hidden="1"/>
    <cellStyle name="超链接" xfId="30624" builtinId="8" hidden="1"/>
    <cellStyle name="超链接" xfId="30626" builtinId="8" hidden="1"/>
    <cellStyle name="超链接" xfId="30628" builtinId="8" hidden="1"/>
    <cellStyle name="超链接" xfId="30630" builtinId="8" hidden="1"/>
    <cellStyle name="超链接" xfId="30632" builtinId="8" hidden="1"/>
    <cellStyle name="超链接" xfId="30634" builtinId="8" hidden="1"/>
    <cellStyle name="超链接" xfId="30636" builtinId="8" hidden="1"/>
    <cellStyle name="超链接" xfId="30638" builtinId="8" hidden="1"/>
    <cellStyle name="超链接" xfId="30640" builtinId="8" hidden="1"/>
    <cellStyle name="超链接" xfId="30642" builtinId="8" hidden="1"/>
    <cellStyle name="超链接" xfId="30644" builtinId="8" hidden="1"/>
    <cellStyle name="超链接" xfId="30646" builtinId="8" hidden="1"/>
    <cellStyle name="超链接" xfId="30648" builtinId="8" hidden="1"/>
    <cellStyle name="超链接" xfId="30650" builtinId="8" hidden="1"/>
    <cellStyle name="超链接" xfId="30652" builtinId="8" hidden="1"/>
    <cellStyle name="超链接" xfId="30654" builtinId="8" hidden="1"/>
    <cellStyle name="超链接" xfId="30656" builtinId="8" hidden="1"/>
    <cellStyle name="超链接" xfId="30658" builtinId="8" hidden="1"/>
    <cellStyle name="超链接" xfId="30660" builtinId="8" hidden="1"/>
    <cellStyle name="超链接" xfId="30662" builtinId="8" hidden="1"/>
    <cellStyle name="超链接" xfId="30664" builtinId="8" hidden="1"/>
    <cellStyle name="超链接" xfId="30666" builtinId="8" hidden="1"/>
    <cellStyle name="超链接" xfId="30668" builtinId="8" hidden="1"/>
    <cellStyle name="超链接" xfId="30670" builtinId="8" hidden="1"/>
    <cellStyle name="超链接" xfId="30672" builtinId="8" hidden="1"/>
    <cellStyle name="超链接" xfId="30674" builtinId="8" hidden="1"/>
    <cellStyle name="超链接" xfId="30676" builtinId="8" hidden="1"/>
    <cellStyle name="超链接" xfId="30678" builtinId="8" hidden="1"/>
    <cellStyle name="超链接" xfId="30680" builtinId="8" hidden="1"/>
    <cellStyle name="超链接" xfId="30682" builtinId="8" hidden="1"/>
    <cellStyle name="超链接" xfId="30684" builtinId="8" hidden="1"/>
    <cellStyle name="超链接" xfId="30686" builtinId="8" hidden="1"/>
    <cellStyle name="超链接" xfId="30688" builtinId="8" hidden="1"/>
    <cellStyle name="超链接" xfId="30690" builtinId="8" hidden="1"/>
    <cellStyle name="超链接" xfId="30692" builtinId="8" hidden="1"/>
    <cellStyle name="超链接" xfId="30694" builtinId="8" hidden="1"/>
    <cellStyle name="超链接" xfId="30696" builtinId="8" hidden="1"/>
    <cellStyle name="超链接" xfId="30698" builtinId="8" hidden="1"/>
    <cellStyle name="超链接" xfId="30700" builtinId="8" hidden="1"/>
    <cellStyle name="超链接" xfId="30702" builtinId="8" hidden="1"/>
    <cellStyle name="超链接" xfId="30704" builtinId="8" hidden="1"/>
    <cellStyle name="超链接" xfId="30706" builtinId="8" hidden="1"/>
    <cellStyle name="超链接" xfId="30708" builtinId="8" hidden="1"/>
    <cellStyle name="超链接" xfId="30710" builtinId="8" hidden="1"/>
    <cellStyle name="超链接" xfId="30712" builtinId="8" hidden="1"/>
    <cellStyle name="超链接" xfId="30714" builtinId="8" hidden="1"/>
    <cellStyle name="超链接" xfId="30716" builtinId="8" hidden="1"/>
    <cellStyle name="超链接" xfId="30718" builtinId="8" hidden="1"/>
    <cellStyle name="超链接" xfId="30720" builtinId="8" hidden="1"/>
    <cellStyle name="超链接" xfId="30722" builtinId="8" hidden="1"/>
    <cellStyle name="超链接" xfId="30724" builtinId="8" hidden="1"/>
    <cellStyle name="超链接" xfId="30726" builtinId="8" hidden="1"/>
    <cellStyle name="超链接" xfId="30728" builtinId="8" hidden="1"/>
    <cellStyle name="超链接" xfId="30730" builtinId="8" hidden="1"/>
    <cellStyle name="超链接" xfId="30732" builtinId="8" hidden="1"/>
    <cellStyle name="超链接" xfId="30734" builtinId="8" hidden="1"/>
    <cellStyle name="超链接" xfId="30736" builtinId="8" hidden="1"/>
    <cellStyle name="超链接" xfId="30738" builtinId="8" hidden="1"/>
    <cellStyle name="超链接" xfId="30740" builtinId="8" hidden="1"/>
    <cellStyle name="超链接" xfId="30742" builtinId="8" hidden="1"/>
    <cellStyle name="超链接" xfId="30744" builtinId="8" hidden="1"/>
    <cellStyle name="超链接" xfId="30746" builtinId="8" hidden="1"/>
    <cellStyle name="超链接" xfId="30748" builtinId="8" hidden="1"/>
    <cellStyle name="超链接" xfId="30750" builtinId="8" hidden="1"/>
    <cellStyle name="超链接" xfId="30752" builtinId="8" hidden="1"/>
    <cellStyle name="超链接" xfId="30754" builtinId="8" hidden="1"/>
    <cellStyle name="超链接" xfId="30756" builtinId="8" hidden="1"/>
    <cellStyle name="超链接" xfId="30758" builtinId="8" hidden="1"/>
    <cellStyle name="超链接" xfId="30760" builtinId="8" hidden="1"/>
    <cellStyle name="超链接" xfId="30762" builtinId="8" hidden="1"/>
    <cellStyle name="超链接" xfId="30764" builtinId="8" hidden="1"/>
    <cellStyle name="超链接" xfId="30766" builtinId="8" hidden="1"/>
    <cellStyle name="超链接" xfId="30768" builtinId="8" hidden="1"/>
    <cellStyle name="超链接" xfId="30770" builtinId="8" hidden="1"/>
    <cellStyle name="超链接" xfId="30772" builtinId="8" hidden="1"/>
    <cellStyle name="超链接" xfId="30774" builtinId="8" hidden="1"/>
    <cellStyle name="超链接" xfId="30776" builtinId="8" hidden="1"/>
    <cellStyle name="超链接" xfId="30778" builtinId="8" hidden="1"/>
    <cellStyle name="超链接" xfId="30780" builtinId="8" hidden="1"/>
    <cellStyle name="超链接" xfId="30782" builtinId="8" hidden="1"/>
    <cellStyle name="超链接" xfId="30784" builtinId="8" hidden="1"/>
    <cellStyle name="超链接" xfId="30786" builtinId="8" hidden="1"/>
    <cellStyle name="超链接" xfId="30788" builtinId="8" hidden="1"/>
    <cellStyle name="超链接" xfId="30790" builtinId="8" hidden="1"/>
    <cellStyle name="超链接" xfId="30792" builtinId="8" hidden="1"/>
    <cellStyle name="超链接" xfId="30794" builtinId="8" hidden="1"/>
    <cellStyle name="超链接" xfId="30796" builtinId="8" hidden="1"/>
    <cellStyle name="超链接" xfId="30798" builtinId="8" hidden="1"/>
    <cellStyle name="超链接" xfId="30800" builtinId="8" hidden="1"/>
    <cellStyle name="超链接" xfId="30802" builtinId="8" hidden="1"/>
    <cellStyle name="超链接" xfId="30804" builtinId="8" hidden="1"/>
    <cellStyle name="超链接" xfId="30806" builtinId="8" hidden="1"/>
    <cellStyle name="超链接" xfId="30808" builtinId="8" hidden="1"/>
    <cellStyle name="超链接" xfId="30810" builtinId="8" hidden="1"/>
    <cellStyle name="超链接" xfId="30812" builtinId="8" hidden="1"/>
    <cellStyle name="超链接" xfId="30814" builtinId="8" hidden="1"/>
    <cellStyle name="超链接" xfId="30816" builtinId="8" hidden="1"/>
    <cellStyle name="超链接" xfId="30818" builtinId="8" hidden="1"/>
    <cellStyle name="超链接" xfId="30820" builtinId="8" hidden="1"/>
    <cellStyle name="超链接" xfId="30822" builtinId="8" hidden="1"/>
    <cellStyle name="超链接" xfId="30824" builtinId="8" hidden="1"/>
    <cellStyle name="超链接" xfId="30826" builtinId="8" hidden="1"/>
    <cellStyle name="超链接" xfId="30828" builtinId="8" hidden="1"/>
    <cellStyle name="超链接" xfId="30830" builtinId="8" hidden="1"/>
    <cellStyle name="超链接" xfId="30832" builtinId="8" hidden="1"/>
    <cellStyle name="超链接" xfId="30834" builtinId="8" hidden="1"/>
    <cellStyle name="超链接" xfId="30836" builtinId="8" hidden="1"/>
    <cellStyle name="超链接" xfId="30838" builtinId="8" hidden="1"/>
    <cellStyle name="超链接" xfId="30840" builtinId="8" hidden="1"/>
    <cellStyle name="超链接" xfId="30842" builtinId="8" hidden="1"/>
    <cellStyle name="超链接" xfId="30844" builtinId="8" hidden="1"/>
    <cellStyle name="超链接" xfId="30846" builtinId="8" hidden="1"/>
    <cellStyle name="超链接" xfId="30848" builtinId="8" hidden="1"/>
    <cellStyle name="超链接" xfId="30850" builtinId="8" hidden="1"/>
    <cellStyle name="超链接" xfId="30852" builtinId="8" hidden="1"/>
    <cellStyle name="超链接" xfId="30854" builtinId="8" hidden="1"/>
    <cellStyle name="超链接" xfId="30856" builtinId="8" hidden="1"/>
    <cellStyle name="超链接" xfId="30858" builtinId="8" hidden="1"/>
    <cellStyle name="超链接" xfId="30860" builtinId="8" hidden="1"/>
    <cellStyle name="超链接" xfId="30862" builtinId="8" hidden="1"/>
    <cellStyle name="超链接" xfId="30864" builtinId="8" hidden="1"/>
    <cellStyle name="超链接" xfId="30866" builtinId="8" hidden="1"/>
    <cellStyle name="超链接" xfId="30868" builtinId="8" hidden="1"/>
    <cellStyle name="超链接" xfId="30870" builtinId="8" hidden="1"/>
    <cellStyle name="超链接" xfId="30872" builtinId="8" hidden="1"/>
    <cellStyle name="超链接" xfId="30874" builtinId="8" hidden="1"/>
    <cellStyle name="超链接" xfId="30876" builtinId="8" hidden="1"/>
    <cellStyle name="超链接" xfId="30878" builtinId="8" hidden="1"/>
    <cellStyle name="超链接" xfId="30880" builtinId="8" hidden="1"/>
    <cellStyle name="超链接" xfId="30882" builtinId="8" hidden="1"/>
    <cellStyle name="超链接" xfId="30884" builtinId="8" hidden="1"/>
    <cellStyle name="超链接" xfId="30886" builtinId="8" hidden="1"/>
    <cellStyle name="超链接" xfId="30888" builtinId="8" hidden="1"/>
    <cellStyle name="超链接" xfId="30890" builtinId="8" hidden="1"/>
    <cellStyle name="超链接" xfId="30892" builtinId="8" hidden="1"/>
    <cellStyle name="超链接" xfId="30894" builtinId="8" hidden="1"/>
    <cellStyle name="超链接" xfId="30896" builtinId="8" hidden="1"/>
    <cellStyle name="超链接" xfId="30898" builtinId="8" hidden="1"/>
    <cellStyle name="超链接" xfId="30900" builtinId="8" hidden="1"/>
    <cellStyle name="超链接" xfId="30902" builtinId="8" hidden="1"/>
    <cellStyle name="超链接" xfId="30904" builtinId="8" hidden="1"/>
    <cellStyle name="超链接" xfId="30906" builtinId="8" hidden="1"/>
    <cellStyle name="超链接" xfId="30908" builtinId="8" hidden="1"/>
    <cellStyle name="超链接" xfId="30910" builtinId="8" hidden="1"/>
    <cellStyle name="超链接" xfId="30912" builtinId="8" hidden="1"/>
    <cellStyle name="超链接" xfId="30914" builtinId="8" hidden="1"/>
    <cellStyle name="超链接" xfId="30916" builtinId="8" hidden="1"/>
    <cellStyle name="超链接" xfId="30918" builtinId="8" hidden="1"/>
    <cellStyle name="超链接" xfId="30920" builtinId="8" hidden="1"/>
    <cellStyle name="超链接" xfId="30922" builtinId="8" hidden="1"/>
    <cellStyle name="超链接" xfId="30924" builtinId="8" hidden="1"/>
    <cellStyle name="超链接" xfId="30926" builtinId="8" hidden="1"/>
    <cellStyle name="超链接" xfId="30928" builtinId="8" hidden="1"/>
    <cellStyle name="超链接" xfId="30930" builtinId="8" hidden="1"/>
    <cellStyle name="超链接" xfId="30932" builtinId="8" hidden="1"/>
    <cellStyle name="超链接" xfId="30934" builtinId="8" hidden="1"/>
    <cellStyle name="超链接" xfId="30936" builtinId="8" hidden="1"/>
    <cellStyle name="超链接" xfId="30938" builtinId="8" hidden="1"/>
    <cellStyle name="超链接" xfId="30940" builtinId="8" hidden="1"/>
    <cellStyle name="超链接" xfId="30942" builtinId="8" hidden="1"/>
    <cellStyle name="超链接" xfId="30944" builtinId="8" hidden="1"/>
    <cellStyle name="超链接" xfId="30946" builtinId="8" hidden="1"/>
    <cellStyle name="超链接" xfId="30948" builtinId="8" hidden="1"/>
    <cellStyle name="超链接" xfId="30950" builtinId="8" hidden="1"/>
    <cellStyle name="超链接" xfId="30952" builtinId="8" hidden="1"/>
    <cellStyle name="超链接" xfId="30954" builtinId="8" hidden="1"/>
    <cellStyle name="超链接" xfId="30956" builtinId="8" hidden="1"/>
    <cellStyle name="超链接" xfId="30958" builtinId="8" hidden="1"/>
    <cellStyle name="超链接" xfId="30960" builtinId="8" hidden="1"/>
    <cellStyle name="超链接" xfId="30962" builtinId="8" hidden="1"/>
    <cellStyle name="超链接" xfId="30964" builtinId="8" hidden="1"/>
    <cellStyle name="超链接" xfId="30966" builtinId="8" hidden="1"/>
    <cellStyle name="超链接" xfId="30968" builtinId="8" hidden="1"/>
    <cellStyle name="超链接" xfId="30970" builtinId="8" hidden="1"/>
    <cellStyle name="超链接" xfId="30972" builtinId="8" hidden="1"/>
    <cellStyle name="超链接" xfId="30974" builtinId="8" hidden="1"/>
    <cellStyle name="超链接" xfId="30976" builtinId="8" hidden="1"/>
    <cellStyle name="超链接" xfId="30978" builtinId="8" hidden="1"/>
    <cellStyle name="超链接" xfId="30980" builtinId="8" hidden="1"/>
    <cellStyle name="超链接" xfId="30982" builtinId="8" hidden="1"/>
    <cellStyle name="超链接" xfId="30984" builtinId="8" hidden="1"/>
    <cellStyle name="超链接" xfId="30986" builtinId="8" hidden="1"/>
    <cellStyle name="超链接" xfId="30988" builtinId="8" hidden="1"/>
    <cellStyle name="超链接" xfId="30990" builtinId="8" hidden="1"/>
    <cellStyle name="超链接" xfId="30992" builtinId="8" hidden="1"/>
    <cellStyle name="超链接" xfId="30994" builtinId="8" hidden="1"/>
    <cellStyle name="超链接" xfId="30996" builtinId="8" hidden="1"/>
    <cellStyle name="超链接" xfId="30998" builtinId="8" hidden="1"/>
    <cellStyle name="超链接" xfId="31000" builtinId="8" hidden="1"/>
    <cellStyle name="超链接" xfId="31002" builtinId="8" hidden="1"/>
    <cellStyle name="超链接" xfId="31004" builtinId="8" hidden="1"/>
    <cellStyle name="超链接" xfId="31006" builtinId="8" hidden="1"/>
    <cellStyle name="超链接" xfId="31008" builtinId="8" hidden="1"/>
    <cellStyle name="超链接" xfId="31010" builtinId="8" hidden="1"/>
    <cellStyle name="超链接" xfId="31012" builtinId="8" hidden="1"/>
    <cellStyle name="超链接" xfId="31014" builtinId="8" hidden="1"/>
    <cellStyle name="超链接" xfId="31016" builtinId="8" hidden="1"/>
    <cellStyle name="超链接" xfId="31018" builtinId="8" hidden="1"/>
    <cellStyle name="超链接" xfId="31020" builtinId="8" hidden="1"/>
    <cellStyle name="超链接" xfId="31022" builtinId="8" hidden="1"/>
    <cellStyle name="超链接" xfId="31024" builtinId="8" hidden="1"/>
    <cellStyle name="超链接" xfId="31026" builtinId="8" hidden="1"/>
    <cellStyle name="超链接" xfId="31028" builtinId="8" hidden="1"/>
    <cellStyle name="超链接" xfId="31030" builtinId="8" hidden="1"/>
    <cellStyle name="超链接" xfId="31032" builtinId="8" hidden="1"/>
    <cellStyle name="超链接" xfId="31034" builtinId="8" hidden="1"/>
    <cellStyle name="超链接" xfId="31036" builtinId="8" hidden="1"/>
    <cellStyle name="超链接" xfId="31038" builtinId="8" hidden="1"/>
    <cellStyle name="超链接" xfId="31040" builtinId="8" hidden="1"/>
    <cellStyle name="超链接" xfId="31042" builtinId="8" hidden="1"/>
    <cellStyle name="超链接" xfId="31044" builtinId="8" hidden="1"/>
    <cellStyle name="超链接" xfId="31046" builtinId="8" hidden="1"/>
    <cellStyle name="超链接" xfId="31048" builtinId="8" hidden="1"/>
    <cellStyle name="超链接" xfId="31050" builtinId="8" hidden="1"/>
    <cellStyle name="超链接" xfId="31052" builtinId="8" hidden="1"/>
    <cellStyle name="超链接" xfId="31054" builtinId="8" hidden="1"/>
    <cellStyle name="超链接" xfId="31056" builtinId="8" hidden="1"/>
    <cellStyle name="超链接" xfId="31058" builtinId="8" hidden="1"/>
    <cellStyle name="超链接" xfId="31060" builtinId="8" hidden="1"/>
    <cellStyle name="超链接" xfId="31062" builtinId="8" hidden="1"/>
    <cellStyle name="超链接" xfId="31064" builtinId="8" hidden="1"/>
    <cellStyle name="超链接" xfId="31066" builtinId="8" hidden="1"/>
    <cellStyle name="超链接" xfId="31068" builtinId="8" hidden="1"/>
    <cellStyle name="超链接" xfId="31070" builtinId="8" hidden="1"/>
    <cellStyle name="超链接" xfId="31072" builtinId="8" hidden="1"/>
    <cellStyle name="超链接" xfId="31074" builtinId="8" hidden="1"/>
    <cellStyle name="超链接" xfId="31076" builtinId="8" hidden="1"/>
    <cellStyle name="超链接" xfId="31078" builtinId="8" hidden="1"/>
    <cellStyle name="超链接" xfId="31080" builtinId="8" hidden="1"/>
    <cellStyle name="超链接" xfId="31082" builtinId="8" hidden="1"/>
    <cellStyle name="超链接" xfId="31084" builtinId="8" hidden="1"/>
    <cellStyle name="超链接" xfId="31086" builtinId="8" hidden="1"/>
    <cellStyle name="超链接" xfId="31088" builtinId="8" hidden="1"/>
    <cellStyle name="超链接" xfId="31090" builtinId="8" hidden="1"/>
    <cellStyle name="超链接" xfId="31092" builtinId="8" hidden="1"/>
    <cellStyle name="超链接" xfId="31094" builtinId="8" hidden="1"/>
    <cellStyle name="超链接" xfId="31096" builtinId="8" hidden="1"/>
    <cellStyle name="超链接" xfId="31098" builtinId="8" hidden="1"/>
    <cellStyle name="超链接" xfId="31100" builtinId="8" hidden="1"/>
    <cellStyle name="超链接" xfId="31102" builtinId="8" hidden="1"/>
    <cellStyle name="超链接" xfId="31104" builtinId="8" hidden="1"/>
    <cellStyle name="超链接" xfId="31106" builtinId="8" hidden="1"/>
    <cellStyle name="超链接" xfId="31108" builtinId="8" hidden="1"/>
    <cellStyle name="超链接" xfId="31110" builtinId="8" hidden="1"/>
    <cellStyle name="超链接" xfId="31112" builtinId="8" hidden="1"/>
    <cellStyle name="超链接" xfId="31114" builtinId="8" hidden="1"/>
    <cellStyle name="超链接" xfId="31116" builtinId="8" hidden="1"/>
    <cellStyle name="超链接" xfId="31118" builtinId="8" hidden="1"/>
    <cellStyle name="超链接" xfId="31120" builtinId="8" hidden="1"/>
    <cellStyle name="超链接" xfId="31122" builtinId="8" hidden="1"/>
    <cellStyle name="超链接" xfId="31124" builtinId="8" hidden="1"/>
    <cellStyle name="超链接" xfId="31126" builtinId="8" hidden="1"/>
    <cellStyle name="超链接" xfId="31128" builtinId="8" hidden="1"/>
    <cellStyle name="超链接" xfId="31130" builtinId="8" hidden="1"/>
    <cellStyle name="超链接" xfId="31132" builtinId="8" hidden="1"/>
    <cellStyle name="超链接" xfId="31134" builtinId="8" hidden="1"/>
    <cellStyle name="超链接" xfId="31136" builtinId="8" hidden="1"/>
    <cellStyle name="超链接" xfId="31138" builtinId="8" hidden="1"/>
    <cellStyle name="超链接" xfId="31140" builtinId="8" hidden="1"/>
    <cellStyle name="超链接" xfId="31142" builtinId="8" hidden="1"/>
    <cellStyle name="超链接" xfId="31144" builtinId="8" hidden="1"/>
    <cellStyle name="超链接" xfId="31146" builtinId="8" hidden="1"/>
    <cellStyle name="超链接" xfId="31148" builtinId="8" hidden="1"/>
    <cellStyle name="超链接" xfId="31150" builtinId="8" hidden="1"/>
    <cellStyle name="超链接" xfId="31152" builtinId="8" hidden="1"/>
    <cellStyle name="超链接" xfId="31154" builtinId="8" hidden="1"/>
    <cellStyle name="超链接" xfId="31156" builtinId="8" hidden="1"/>
    <cellStyle name="超链接" xfId="31158" builtinId="8" hidden="1"/>
    <cellStyle name="超链接" xfId="31160" builtinId="8" hidden="1"/>
    <cellStyle name="超链接" xfId="31162" builtinId="8" hidden="1"/>
    <cellStyle name="超链接" xfId="31164" builtinId="8" hidden="1"/>
    <cellStyle name="超链接" xfId="31166" builtinId="8" hidden="1"/>
    <cellStyle name="超链接" xfId="31168" builtinId="8" hidden="1"/>
    <cellStyle name="超链接" xfId="31170" builtinId="8" hidden="1"/>
    <cellStyle name="超链接" xfId="31172" builtinId="8" hidden="1"/>
    <cellStyle name="超链接" xfId="31174" builtinId="8" hidden="1"/>
    <cellStyle name="超链接" xfId="31176" builtinId="8" hidden="1"/>
    <cellStyle name="超链接" xfId="31178" builtinId="8" hidden="1"/>
    <cellStyle name="超链接" xfId="31180" builtinId="8" hidden="1"/>
    <cellStyle name="超链接" xfId="31182" builtinId="8" hidden="1"/>
    <cellStyle name="超链接" xfId="31184" builtinId="8" hidden="1"/>
    <cellStyle name="超链接" xfId="31186" builtinId="8" hidden="1"/>
    <cellStyle name="超链接" xfId="31188" builtinId="8" hidden="1"/>
    <cellStyle name="超链接" xfId="31190" builtinId="8" hidden="1"/>
    <cellStyle name="超链接" xfId="31192" builtinId="8" hidden="1"/>
    <cellStyle name="超链接" xfId="31194" builtinId="8" hidden="1"/>
    <cellStyle name="超链接" xfId="31196" builtinId="8" hidden="1"/>
    <cellStyle name="超链接" xfId="31198" builtinId="8" hidden="1"/>
    <cellStyle name="超链接" xfId="31200" builtinId="8" hidden="1"/>
    <cellStyle name="超链接" xfId="31202" builtinId="8" hidden="1"/>
    <cellStyle name="超链接" xfId="31204" builtinId="8" hidden="1"/>
    <cellStyle name="超链接" xfId="31206" builtinId="8" hidden="1"/>
    <cellStyle name="超链接" xfId="31208" builtinId="8" hidden="1"/>
    <cellStyle name="超链接" xfId="31210" builtinId="8" hidden="1"/>
    <cellStyle name="超链接" xfId="31212" builtinId="8" hidden="1"/>
    <cellStyle name="超链接" xfId="31214" builtinId="8" hidden="1"/>
    <cellStyle name="超链接" xfId="31216" builtinId="8" hidden="1"/>
    <cellStyle name="超链接" xfId="31218" builtinId="8" hidden="1"/>
    <cellStyle name="超链接" xfId="31220" builtinId="8" hidden="1"/>
    <cellStyle name="超链接" xfId="31222" builtinId="8" hidden="1"/>
    <cellStyle name="超链接" xfId="31224" builtinId="8" hidden="1"/>
    <cellStyle name="超链接" xfId="31226" builtinId="8" hidden="1"/>
    <cellStyle name="超链接" xfId="31228" builtinId="8" hidden="1"/>
    <cellStyle name="超链接" xfId="31230" builtinId="8" hidden="1"/>
    <cellStyle name="超链接" xfId="31232" builtinId="8" hidden="1"/>
    <cellStyle name="超链接" xfId="31234" builtinId="8" hidden="1"/>
    <cellStyle name="超链接" xfId="31236" builtinId="8" hidden="1"/>
    <cellStyle name="超链接" xfId="31238" builtinId="8" hidden="1"/>
    <cellStyle name="超链接" xfId="31240" builtinId="8" hidden="1"/>
    <cellStyle name="超链接" xfId="31242" builtinId="8" hidden="1"/>
    <cellStyle name="超链接" xfId="31244" builtinId="8" hidden="1"/>
    <cellStyle name="超链接" xfId="31246" builtinId="8" hidden="1"/>
    <cellStyle name="超链接" xfId="31248" builtinId="8" hidden="1"/>
    <cellStyle name="超链接" xfId="31250" builtinId="8" hidden="1"/>
    <cellStyle name="超链接" xfId="31252" builtinId="8" hidden="1"/>
    <cellStyle name="超链接" xfId="31254" builtinId="8" hidden="1"/>
    <cellStyle name="超链接" xfId="31256" builtinId="8" hidden="1"/>
    <cellStyle name="超链接" xfId="31258" builtinId="8" hidden="1"/>
    <cellStyle name="超链接" xfId="31260" builtinId="8" hidden="1"/>
    <cellStyle name="超链接" xfId="31262" builtinId="8" hidden="1"/>
    <cellStyle name="超链接" xfId="31264" builtinId="8" hidden="1"/>
    <cellStyle name="超链接" xfId="31266" builtinId="8" hidden="1"/>
    <cellStyle name="超链接" xfId="31268" builtinId="8" hidden="1"/>
    <cellStyle name="超链接" xfId="31270" builtinId="8" hidden="1"/>
    <cellStyle name="超链接" xfId="31272" builtinId="8" hidden="1"/>
    <cellStyle name="超链接" xfId="31274" builtinId="8" hidden="1"/>
    <cellStyle name="超链接" xfId="31276" builtinId="8" hidden="1"/>
    <cellStyle name="超链接" xfId="31278" builtinId="8" hidden="1"/>
    <cellStyle name="超链接" xfId="31280" builtinId="8" hidden="1"/>
    <cellStyle name="超链接" xfId="31282" builtinId="8" hidden="1"/>
    <cellStyle name="超链接" xfId="31284" builtinId="8" hidden="1"/>
    <cellStyle name="超链接" xfId="31286" builtinId="8" hidden="1"/>
    <cellStyle name="超链接" xfId="31288" builtinId="8" hidden="1"/>
    <cellStyle name="超链接" xfId="31290" builtinId="8" hidden="1"/>
    <cellStyle name="超链接" xfId="31292" builtinId="8" hidden="1"/>
    <cellStyle name="超链接" xfId="31294" builtinId="8" hidden="1"/>
    <cellStyle name="超链接" xfId="31296" builtinId="8" hidden="1"/>
    <cellStyle name="超链接" xfId="31298" builtinId="8" hidden="1"/>
    <cellStyle name="超链接" xfId="31300" builtinId="8" hidden="1"/>
    <cellStyle name="超链接" xfId="31302" builtinId="8" hidden="1"/>
    <cellStyle name="超链接" xfId="31304" builtinId="8" hidden="1"/>
    <cellStyle name="超链接" xfId="31306" builtinId="8" hidden="1"/>
    <cellStyle name="超链接" xfId="31308" builtinId="8" hidden="1"/>
    <cellStyle name="超链接" xfId="31310" builtinId="8" hidden="1"/>
    <cellStyle name="超链接" xfId="31312" builtinId="8" hidden="1"/>
    <cellStyle name="超链接" xfId="31314" builtinId="8" hidden="1"/>
    <cellStyle name="超链接" xfId="31316" builtinId="8" hidden="1"/>
    <cellStyle name="超链接" xfId="31318" builtinId="8" hidden="1"/>
    <cellStyle name="超链接" xfId="31320" builtinId="8" hidden="1"/>
    <cellStyle name="超链接" xfId="31322" builtinId="8" hidden="1"/>
    <cellStyle name="超链接" xfId="31324" builtinId="8" hidden="1"/>
    <cellStyle name="超链接" xfId="31326" builtinId="8" hidden="1"/>
    <cellStyle name="超链接" xfId="31328" builtinId="8" hidden="1"/>
    <cellStyle name="超链接" xfId="31330" builtinId="8" hidden="1"/>
    <cellStyle name="超链接" xfId="31332" builtinId="8" hidden="1"/>
    <cellStyle name="超链接" xfId="31334" builtinId="8" hidden="1"/>
    <cellStyle name="超链接" xfId="31336" builtinId="8" hidden="1"/>
    <cellStyle name="超链接" xfId="31338" builtinId="8" hidden="1"/>
    <cellStyle name="超链接" xfId="31340" builtinId="8" hidden="1"/>
    <cellStyle name="超链接" xfId="31342" builtinId="8" hidden="1"/>
    <cellStyle name="超链接" xfId="31344" builtinId="8" hidden="1"/>
    <cellStyle name="超链接" xfId="31346" builtinId="8" hidden="1"/>
    <cellStyle name="超链接" xfId="31348" builtinId="8" hidden="1"/>
    <cellStyle name="超链接" xfId="31350" builtinId="8" hidden="1"/>
    <cellStyle name="超链接" xfId="31352" builtinId="8" hidden="1"/>
    <cellStyle name="超链接" xfId="31354" builtinId="8" hidden="1"/>
    <cellStyle name="超链接" xfId="31356" builtinId="8" hidden="1"/>
    <cellStyle name="超链接" xfId="31358" builtinId="8" hidden="1"/>
    <cellStyle name="超链接" xfId="31360" builtinId="8" hidden="1"/>
    <cellStyle name="超链接" xfId="31362" builtinId="8" hidden="1"/>
    <cellStyle name="超链接" xfId="31364" builtinId="8" hidden="1"/>
    <cellStyle name="超链接" xfId="31366" builtinId="8" hidden="1"/>
    <cellStyle name="超链接" xfId="31368" builtinId="8" hidden="1"/>
    <cellStyle name="超链接" xfId="31370" builtinId="8" hidden="1"/>
    <cellStyle name="超链接" xfId="31372" builtinId="8" hidden="1"/>
    <cellStyle name="超链接" xfId="31374" builtinId="8" hidden="1"/>
    <cellStyle name="超链接" xfId="31376" builtinId="8" hidden="1"/>
    <cellStyle name="超链接" xfId="31378" builtinId="8" hidden="1"/>
    <cellStyle name="超链接" xfId="31380" builtinId="8" hidden="1"/>
    <cellStyle name="超链接" xfId="31382" builtinId="8" hidden="1"/>
    <cellStyle name="超链接" xfId="31384" builtinId="8" hidden="1"/>
    <cellStyle name="超链接" xfId="31386" builtinId="8" hidden="1"/>
    <cellStyle name="超链接" xfId="31388" builtinId="8" hidden="1"/>
    <cellStyle name="超链接" xfId="31390" builtinId="8" hidden="1"/>
    <cellStyle name="超链接" xfId="31392" builtinId="8" hidden="1"/>
    <cellStyle name="超链接" xfId="31394" builtinId="8" hidden="1"/>
    <cellStyle name="超链接" xfId="31396" builtinId="8" hidden="1"/>
    <cellStyle name="超链接" xfId="31398" builtinId="8" hidden="1"/>
    <cellStyle name="超链接" xfId="31400" builtinId="8" hidden="1"/>
    <cellStyle name="超链接" xfId="31402" builtinId="8" hidden="1"/>
    <cellStyle name="超链接" xfId="31404" builtinId="8" hidden="1"/>
    <cellStyle name="超链接" xfId="31406" builtinId="8" hidden="1"/>
    <cellStyle name="超链接" xfId="31408" builtinId="8" hidden="1"/>
    <cellStyle name="超链接" xfId="31410" builtinId="8" hidden="1"/>
    <cellStyle name="超链接" xfId="31412" builtinId="8" hidden="1"/>
    <cellStyle name="超链接" xfId="31414" builtinId="8" hidden="1"/>
    <cellStyle name="超链接" xfId="31416" builtinId="8" hidden="1"/>
    <cellStyle name="超链接" xfId="31418" builtinId="8" hidden="1"/>
    <cellStyle name="超链接" xfId="31420" builtinId="8" hidden="1"/>
    <cellStyle name="超链接" xfId="31422" builtinId="8" hidden="1"/>
    <cellStyle name="超链接" xfId="31424" builtinId="8" hidden="1"/>
    <cellStyle name="超链接" xfId="31426" builtinId="8" hidden="1"/>
    <cellStyle name="超链接" xfId="31428" builtinId="8" hidden="1"/>
    <cellStyle name="超链接" xfId="31430" builtinId="8" hidden="1"/>
    <cellStyle name="超链接" xfId="31432" builtinId="8" hidden="1"/>
    <cellStyle name="超链接" xfId="31434" builtinId="8" hidden="1"/>
    <cellStyle name="超链接" xfId="31436" builtinId="8" hidden="1"/>
    <cellStyle name="超链接" xfId="31438" builtinId="8" hidden="1"/>
    <cellStyle name="超链接" xfId="31440" builtinId="8" hidden="1"/>
    <cellStyle name="超链接" xfId="31442" builtinId="8" hidden="1"/>
    <cellStyle name="超链接" xfId="31444" builtinId="8" hidden="1"/>
    <cellStyle name="超链接" xfId="31446" builtinId="8" hidden="1"/>
    <cellStyle name="超链接" xfId="31448" builtinId="8" hidden="1"/>
    <cellStyle name="超链接" xfId="31450" builtinId="8" hidden="1"/>
    <cellStyle name="超链接" xfId="31452" builtinId="8" hidden="1"/>
    <cellStyle name="超链接" xfId="31454" builtinId="8" hidden="1"/>
    <cellStyle name="超链接" xfId="31456" builtinId="8" hidden="1"/>
    <cellStyle name="超链接" xfId="31458" builtinId="8" hidden="1"/>
    <cellStyle name="超链接" xfId="31460" builtinId="8" hidden="1"/>
    <cellStyle name="超链接" xfId="31462" builtinId="8" hidden="1"/>
    <cellStyle name="超链接" xfId="31464" builtinId="8" hidden="1"/>
    <cellStyle name="超链接" xfId="31466" builtinId="8" hidden="1"/>
    <cellStyle name="超链接" xfId="31468" builtinId="8" hidden="1"/>
    <cellStyle name="超链接" xfId="31470" builtinId="8" hidden="1"/>
    <cellStyle name="超链接" xfId="31472" builtinId="8" hidden="1"/>
    <cellStyle name="超链接" xfId="31474" builtinId="8" hidden="1"/>
    <cellStyle name="超链接" xfId="31476" builtinId="8" hidden="1"/>
    <cellStyle name="超链接" xfId="31478" builtinId="8" hidden="1"/>
    <cellStyle name="超链接" xfId="31480" builtinId="8" hidden="1"/>
    <cellStyle name="超链接" xfId="31482" builtinId="8" hidden="1"/>
    <cellStyle name="超链接" xfId="31484" builtinId="8" hidden="1"/>
    <cellStyle name="超链接" xfId="31486" builtinId="8" hidden="1"/>
    <cellStyle name="超链接" xfId="31488" builtinId="8" hidden="1"/>
    <cellStyle name="超链接" xfId="31490" builtinId="8" hidden="1"/>
    <cellStyle name="超链接" xfId="31492" builtinId="8" hidden="1"/>
    <cellStyle name="超链接" xfId="31494" builtinId="8" hidden="1"/>
    <cellStyle name="超链接" xfId="31496" builtinId="8" hidden="1"/>
    <cellStyle name="超链接" xfId="31498" builtinId="8" hidden="1"/>
    <cellStyle name="超链接" xfId="31500" builtinId="8" hidden="1"/>
    <cellStyle name="超链接" xfId="31502" builtinId="8" hidden="1"/>
    <cellStyle name="超链接" xfId="31504" builtinId="8" hidden="1"/>
    <cellStyle name="超链接" xfId="31506" builtinId="8" hidden="1"/>
    <cellStyle name="超链接" xfId="31508" builtinId="8" hidden="1"/>
    <cellStyle name="超链接" xfId="31510" builtinId="8" hidden="1"/>
    <cellStyle name="超链接" xfId="31512" builtinId="8" hidden="1"/>
    <cellStyle name="超链接" xfId="31514" builtinId="8" hidden="1"/>
    <cellStyle name="超链接" xfId="31516" builtinId="8" hidden="1"/>
    <cellStyle name="超链接" xfId="31518" builtinId="8" hidden="1"/>
    <cellStyle name="超链接" xfId="31520" builtinId="8" hidden="1"/>
    <cellStyle name="超链接" xfId="31522" builtinId="8" hidden="1"/>
    <cellStyle name="超链接" xfId="31524" builtinId="8" hidden="1"/>
    <cellStyle name="超链接" xfId="31526" builtinId="8" hidden="1"/>
    <cellStyle name="超链接" xfId="31528" builtinId="8" hidden="1"/>
    <cellStyle name="超链接" xfId="31530" builtinId="8" hidden="1"/>
    <cellStyle name="超链接" xfId="31532" builtinId="8" hidden="1"/>
    <cellStyle name="超链接" xfId="31534" builtinId="8" hidden="1"/>
    <cellStyle name="超链接" xfId="31536" builtinId="8" hidden="1"/>
    <cellStyle name="超链接" xfId="31538" builtinId="8" hidden="1"/>
    <cellStyle name="超链接" xfId="31540" builtinId="8" hidden="1"/>
    <cellStyle name="超链接" xfId="31542" builtinId="8" hidden="1"/>
    <cellStyle name="超链接" xfId="31544" builtinId="8" hidden="1"/>
    <cellStyle name="超链接" xfId="31546" builtinId="8" hidden="1"/>
    <cellStyle name="超链接" xfId="31548" builtinId="8" hidden="1"/>
    <cellStyle name="超链接" xfId="31550" builtinId="8" hidden="1"/>
    <cellStyle name="超链接" xfId="31552" builtinId="8" hidden="1"/>
    <cellStyle name="超链接" xfId="31554" builtinId="8" hidden="1"/>
    <cellStyle name="超链接" xfId="31556" builtinId="8" hidden="1"/>
    <cellStyle name="超链接" xfId="31558" builtinId="8" hidden="1"/>
    <cellStyle name="超链接" xfId="31560" builtinId="8" hidden="1"/>
    <cellStyle name="超链接" xfId="31562" builtinId="8" hidden="1"/>
    <cellStyle name="超链接" xfId="31564" builtinId="8" hidden="1"/>
    <cellStyle name="超链接" xfId="31566" builtinId="8" hidden="1"/>
    <cellStyle name="超链接" xfId="31568" builtinId="8" hidden="1"/>
    <cellStyle name="超链接" xfId="31570" builtinId="8" hidden="1"/>
    <cellStyle name="超链接" xfId="31572" builtinId="8" hidden="1"/>
    <cellStyle name="超链接" xfId="31574" builtinId="8" hidden="1"/>
    <cellStyle name="超链接" xfId="31576" builtinId="8" hidden="1"/>
    <cellStyle name="超链接" xfId="31578" builtinId="8" hidden="1"/>
    <cellStyle name="超链接" xfId="31580" builtinId="8" hidden="1"/>
    <cellStyle name="超链接" xfId="31582" builtinId="8" hidden="1"/>
    <cellStyle name="超链接" xfId="31584" builtinId="8" hidden="1"/>
    <cellStyle name="超链接" xfId="31586" builtinId="8" hidden="1"/>
    <cellStyle name="超链接" xfId="31588" builtinId="8" hidden="1"/>
    <cellStyle name="超链接" xfId="31590" builtinId="8" hidden="1"/>
    <cellStyle name="超链接" xfId="31592" builtinId="8" hidden="1"/>
    <cellStyle name="超链接" xfId="31594" builtinId="8" hidden="1"/>
    <cellStyle name="超链接" xfId="31596" builtinId="8" hidden="1"/>
    <cellStyle name="超链接" xfId="31598" builtinId="8" hidden="1"/>
    <cellStyle name="超链接" xfId="31600" builtinId="8" hidden="1"/>
    <cellStyle name="超链接" xfId="31602" builtinId="8" hidden="1"/>
    <cellStyle name="超链接" xfId="31604" builtinId="8" hidden="1"/>
    <cellStyle name="超链接" xfId="31606" builtinId="8" hidden="1"/>
    <cellStyle name="超链接" xfId="31608" builtinId="8" hidden="1"/>
    <cellStyle name="超链接" xfId="31610" builtinId="8" hidden="1"/>
    <cellStyle name="超链接" xfId="31612" builtinId="8" hidden="1"/>
    <cellStyle name="超链接" xfId="31614" builtinId="8" hidden="1"/>
    <cellStyle name="超链接" xfId="31616" builtinId="8" hidden="1"/>
    <cellStyle name="超链接" xfId="31618" builtinId="8" hidden="1"/>
    <cellStyle name="超链接" xfId="31620" builtinId="8" hidden="1"/>
    <cellStyle name="超链接" xfId="31622" builtinId="8" hidden="1"/>
    <cellStyle name="超链接" xfId="31624" builtinId="8" hidden="1"/>
    <cellStyle name="超链接" xfId="31626" builtinId="8" hidden="1"/>
    <cellStyle name="超链接" xfId="31628" builtinId="8" hidden="1"/>
    <cellStyle name="超链接" xfId="31630" builtinId="8" hidden="1"/>
    <cellStyle name="超链接" xfId="31632" builtinId="8" hidden="1"/>
    <cellStyle name="超链接" xfId="31634" builtinId="8" hidden="1"/>
    <cellStyle name="超链接" xfId="31636" builtinId="8" hidden="1"/>
    <cellStyle name="超链接" xfId="31638" builtinId="8" hidden="1"/>
    <cellStyle name="超链接" xfId="31640" builtinId="8" hidden="1"/>
    <cellStyle name="超链接" xfId="31642" builtinId="8" hidden="1"/>
    <cellStyle name="超链接" xfId="31644" builtinId="8" hidden="1"/>
    <cellStyle name="超链接" xfId="31646" builtinId="8" hidden="1"/>
    <cellStyle name="超链接" xfId="31648" builtinId="8" hidden="1"/>
    <cellStyle name="超链接" xfId="31650" builtinId="8" hidden="1"/>
    <cellStyle name="超链接" xfId="31652" builtinId="8" hidden="1"/>
    <cellStyle name="超链接" xfId="31654" builtinId="8" hidden="1"/>
    <cellStyle name="超链接" xfId="31656" builtinId="8" hidden="1"/>
    <cellStyle name="超链接" xfId="31658" builtinId="8" hidden="1"/>
    <cellStyle name="超链接" xfId="31660" builtinId="8" hidden="1"/>
    <cellStyle name="超链接" xfId="31662" builtinId="8" hidden="1"/>
    <cellStyle name="超链接" xfId="31664" builtinId="8" hidden="1"/>
    <cellStyle name="超链接" xfId="31666" builtinId="8" hidden="1"/>
    <cellStyle name="超链接" xfId="31668" builtinId="8" hidden="1"/>
    <cellStyle name="超链接" xfId="31670" builtinId="8" hidden="1"/>
    <cellStyle name="超链接" xfId="31672" builtinId="8" hidden="1"/>
    <cellStyle name="超链接" xfId="31674" builtinId="8" hidden="1"/>
    <cellStyle name="超链接" xfId="31676" builtinId="8" hidden="1"/>
    <cellStyle name="超链接" xfId="31678" builtinId="8" hidden="1"/>
    <cellStyle name="超链接" xfId="31680" builtinId="8" hidden="1"/>
    <cellStyle name="超链接" xfId="31682" builtinId="8" hidden="1"/>
    <cellStyle name="超链接" xfId="31684" builtinId="8" hidden="1"/>
    <cellStyle name="超链接" xfId="31686" builtinId="8" hidden="1"/>
    <cellStyle name="超链接" xfId="31688" builtinId="8" hidden="1"/>
    <cellStyle name="超链接" xfId="31690" builtinId="8" hidden="1"/>
    <cellStyle name="超链接" xfId="31692" builtinId="8" hidden="1"/>
    <cellStyle name="超链接" xfId="31694" builtinId="8" hidden="1"/>
    <cellStyle name="超链接" xfId="31696" builtinId="8" hidden="1"/>
    <cellStyle name="超链接" xfId="31698" builtinId="8" hidden="1"/>
    <cellStyle name="超链接" xfId="31700" builtinId="8" hidden="1"/>
    <cellStyle name="超链接" xfId="31702" builtinId="8" hidden="1"/>
    <cellStyle name="超链接" xfId="31704" builtinId="8" hidden="1"/>
    <cellStyle name="超链接" xfId="31706" builtinId="8" hidden="1"/>
    <cellStyle name="超链接" xfId="31708" builtinId="8" hidden="1"/>
    <cellStyle name="超链接" xfId="31710" builtinId="8" hidden="1"/>
    <cellStyle name="超链接" xfId="31712" builtinId="8" hidden="1"/>
    <cellStyle name="超链接" xfId="31714" builtinId="8" hidden="1"/>
    <cellStyle name="超链接" xfId="31716" builtinId="8" hidden="1"/>
    <cellStyle name="超链接" xfId="31718" builtinId="8" hidden="1"/>
    <cellStyle name="超链接" xfId="31720" builtinId="8" hidden="1"/>
    <cellStyle name="超链接" xfId="31722" builtinId="8" hidden="1"/>
    <cellStyle name="超链接" xfId="31724" builtinId="8" hidden="1"/>
    <cellStyle name="超链接" xfId="31726" builtinId="8" hidden="1"/>
    <cellStyle name="超链接" xfId="31728" builtinId="8" hidden="1"/>
    <cellStyle name="超链接" xfId="31730" builtinId="8" hidden="1"/>
    <cellStyle name="超链接" xfId="31732" builtinId="8" hidden="1"/>
    <cellStyle name="超链接" xfId="31734" builtinId="8" hidden="1"/>
    <cellStyle name="超链接" xfId="31736" builtinId="8" hidden="1"/>
    <cellStyle name="超链接" xfId="31738" builtinId="8" hidden="1"/>
    <cellStyle name="超链接" xfId="31740" builtinId="8" hidden="1"/>
    <cellStyle name="超链接" xfId="31742" builtinId="8" hidden="1"/>
    <cellStyle name="超链接" xfId="31744" builtinId="8" hidden="1"/>
    <cellStyle name="超链接" xfId="31746" builtinId="8" hidden="1"/>
    <cellStyle name="超链接" xfId="31748" builtinId="8" hidden="1"/>
    <cellStyle name="超链接" xfId="31750" builtinId="8" hidden="1"/>
    <cellStyle name="超链接" xfId="31752" builtinId="8" hidden="1"/>
    <cellStyle name="超链接" xfId="31754" builtinId="8" hidden="1"/>
    <cellStyle name="超链接" xfId="31756" builtinId="8" hidden="1"/>
    <cellStyle name="超链接" xfId="31758" builtinId="8" hidden="1"/>
    <cellStyle name="超链接" xfId="31760" builtinId="8" hidden="1"/>
    <cellStyle name="超链接" xfId="31762" builtinId="8" hidden="1"/>
    <cellStyle name="超链接" xfId="31764" builtinId="8" hidden="1"/>
    <cellStyle name="超链接" xfId="31766" builtinId="8" hidden="1"/>
    <cellStyle name="超链接" xfId="31768" builtinId="8" hidden="1"/>
    <cellStyle name="超链接" xfId="31770" builtinId="8" hidden="1"/>
    <cellStyle name="超链接" xfId="31772" builtinId="8" hidden="1"/>
    <cellStyle name="超链接" xfId="31774" builtinId="8" hidden="1"/>
    <cellStyle name="超链接" xfId="31776" builtinId="8" hidden="1"/>
    <cellStyle name="超链接" xfId="31778" builtinId="8" hidden="1"/>
    <cellStyle name="超链接" xfId="31780" builtinId="8" hidden="1"/>
    <cellStyle name="超链接" xfId="31782" builtinId="8" hidden="1"/>
    <cellStyle name="超链接" xfId="31784" builtinId="8" hidden="1"/>
    <cellStyle name="超链接" xfId="31786" builtinId="8" hidden="1"/>
    <cellStyle name="超链接" xfId="31788" builtinId="8" hidden="1"/>
    <cellStyle name="超链接" xfId="31790" builtinId="8" hidden="1"/>
    <cellStyle name="超链接" xfId="31792" builtinId="8" hidden="1"/>
    <cellStyle name="超链接" xfId="31794" builtinId="8" hidden="1"/>
    <cellStyle name="超链接" xfId="31796" builtinId="8" hidden="1"/>
    <cellStyle name="超链接" xfId="31798" builtinId="8" hidden="1"/>
    <cellStyle name="超链接" xfId="31800" builtinId="8" hidden="1"/>
    <cellStyle name="超链接" xfId="31802" builtinId="8" hidden="1"/>
    <cellStyle name="超链接" xfId="31804" builtinId="8" hidden="1"/>
    <cellStyle name="超链接" xfId="31806" builtinId="8" hidden="1"/>
    <cellStyle name="超链接" xfId="31808" builtinId="8" hidden="1"/>
    <cellStyle name="超链接" xfId="31810" builtinId="8" hidden="1"/>
    <cellStyle name="超链接" xfId="31812" builtinId="8" hidden="1"/>
    <cellStyle name="超链接" xfId="31814" builtinId="8" hidden="1"/>
    <cellStyle name="超链接" xfId="31816" builtinId="8" hidden="1"/>
    <cellStyle name="超链接" xfId="31818" builtinId="8" hidden="1"/>
    <cellStyle name="超链接" xfId="31820" builtinId="8" hidden="1"/>
    <cellStyle name="超链接" xfId="31822" builtinId="8" hidden="1"/>
    <cellStyle name="超链接" xfId="31824" builtinId="8" hidden="1"/>
    <cellStyle name="超链接" xfId="31826" builtinId="8" hidden="1"/>
    <cellStyle name="超链接" xfId="31828" builtinId="8" hidden="1"/>
    <cellStyle name="超链接" xfId="31830" builtinId="8" hidden="1"/>
    <cellStyle name="超链接" xfId="31832" builtinId="8" hidden="1"/>
    <cellStyle name="超链接" xfId="31834" builtinId="8" hidden="1"/>
    <cellStyle name="超链接" xfId="31836" builtinId="8" hidden="1"/>
    <cellStyle name="超链接" xfId="31838" builtinId="8" hidden="1"/>
    <cellStyle name="超链接" xfId="31840" builtinId="8" hidden="1"/>
    <cellStyle name="超链接" xfId="31842" builtinId="8" hidden="1"/>
    <cellStyle name="超链接" xfId="31844" builtinId="8" hidden="1"/>
    <cellStyle name="超链接" xfId="31846" builtinId="8" hidden="1"/>
    <cellStyle name="超链接" xfId="31848" builtinId="8" hidden="1"/>
    <cellStyle name="超链接" xfId="31850" builtinId="8" hidden="1"/>
    <cellStyle name="超链接" xfId="31852" builtinId="8" hidden="1"/>
    <cellStyle name="超链接" xfId="31854" builtinId="8" hidden="1"/>
    <cellStyle name="超链接" xfId="31856" builtinId="8" hidden="1"/>
    <cellStyle name="超链接" xfId="31858" builtinId="8" hidden="1"/>
    <cellStyle name="超链接" xfId="31860" builtinId="8" hidden="1"/>
    <cellStyle name="超链接" xfId="31862" builtinId="8" hidden="1"/>
    <cellStyle name="超链接" xfId="31864" builtinId="8" hidden="1"/>
    <cellStyle name="超链接" xfId="31866" builtinId="8" hidden="1"/>
    <cellStyle name="超链接" xfId="31868" builtinId="8" hidden="1"/>
    <cellStyle name="超链接" xfId="31870" builtinId="8" hidden="1"/>
    <cellStyle name="超链接" xfId="31872" builtinId="8" hidden="1"/>
    <cellStyle name="超链接" xfId="31874" builtinId="8" hidden="1"/>
    <cellStyle name="超链接" xfId="31876" builtinId="8" hidden="1"/>
    <cellStyle name="超链接" xfId="31878" builtinId="8" hidden="1"/>
    <cellStyle name="超链接" xfId="31880" builtinId="8" hidden="1"/>
    <cellStyle name="超链接" xfId="31882" builtinId="8" hidden="1"/>
    <cellStyle name="超链接" xfId="31884" builtinId="8" hidden="1"/>
    <cellStyle name="超链接" xfId="31886" builtinId="8" hidden="1"/>
    <cellStyle name="超链接" xfId="31888" builtinId="8" hidden="1"/>
    <cellStyle name="超链接" xfId="31890" builtinId="8" hidden="1"/>
    <cellStyle name="超链接" xfId="31892" builtinId="8" hidden="1"/>
    <cellStyle name="超链接" xfId="31894" builtinId="8" hidden="1"/>
    <cellStyle name="超链接" xfId="31896" builtinId="8" hidden="1"/>
    <cellStyle name="超链接" xfId="31898" builtinId="8" hidden="1"/>
    <cellStyle name="超链接" xfId="31900" builtinId="8" hidden="1"/>
    <cellStyle name="超链接" xfId="31902" builtinId="8" hidden="1"/>
    <cellStyle name="超链接" xfId="31904" builtinId="8" hidden="1"/>
    <cellStyle name="超链接" xfId="31906" builtinId="8" hidden="1"/>
    <cellStyle name="超链接" xfId="31908" builtinId="8" hidden="1"/>
    <cellStyle name="超链接" xfId="31910" builtinId="8" hidden="1"/>
    <cellStyle name="超链接" xfId="31912" builtinId="8" hidden="1"/>
    <cellStyle name="超链接" xfId="31914" builtinId="8" hidden="1"/>
    <cellStyle name="超链接" xfId="31916" builtinId="8" hidden="1"/>
    <cellStyle name="超链接" xfId="31918" builtinId="8" hidden="1"/>
    <cellStyle name="超链接" xfId="31920" builtinId="8" hidden="1"/>
    <cellStyle name="超链接" xfId="31922" builtinId="8" hidden="1"/>
    <cellStyle name="超链接" xfId="31924" builtinId="8" hidden="1"/>
    <cellStyle name="超链接" xfId="31926" builtinId="8" hidden="1"/>
    <cellStyle name="超链接" xfId="31928" builtinId="8" hidden="1"/>
    <cellStyle name="超链接" xfId="31930" builtinId="8" hidden="1"/>
    <cellStyle name="超链接" xfId="31932" builtinId="8" hidden="1"/>
    <cellStyle name="超链接" xfId="31934" builtinId="8" hidden="1"/>
    <cellStyle name="超链接" xfId="31936" builtinId="8" hidden="1"/>
    <cellStyle name="超链接" xfId="31938" builtinId="8" hidden="1"/>
    <cellStyle name="超链接" xfId="31940" builtinId="8" hidden="1"/>
    <cellStyle name="超链接" xfId="31942" builtinId="8" hidden="1"/>
    <cellStyle name="超链接" xfId="31944" builtinId="8" hidden="1"/>
    <cellStyle name="超链接" xfId="31946" builtinId="8" hidden="1"/>
    <cellStyle name="超链接" xfId="31948" builtinId="8" hidden="1"/>
    <cellStyle name="超链接" xfId="31950" builtinId="8" hidden="1"/>
    <cellStyle name="超链接" xfId="31952" builtinId="8" hidden="1"/>
    <cellStyle name="超链接" xfId="31954" builtinId="8" hidden="1"/>
    <cellStyle name="超链接" xfId="31956" builtinId="8" hidden="1"/>
    <cellStyle name="超链接" xfId="31958" builtinId="8" hidden="1"/>
    <cellStyle name="超链接" xfId="31960" builtinId="8" hidden="1"/>
    <cellStyle name="超链接" xfId="31962" builtinId="8" hidden="1"/>
    <cellStyle name="超链接" xfId="31964" builtinId="8" hidden="1"/>
    <cellStyle name="超链接" xfId="31966" builtinId="8" hidden="1"/>
    <cellStyle name="超链接" xfId="31968" builtinId="8" hidden="1"/>
    <cellStyle name="超链接" xfId="31970" builtinId="8" hidden="1"/>
    <cellStyle name="超链接" xfId="31972" builtinId="8" hidden="1"/>
    <cellStyle name="超链接" xfId="31974" builtinId="8" hidden="1"/>
    <cellStyle name="超链接" xfId="31976" builtinId="8" hidden="1"/>
    <cellStyle name="超链接" xfId="31978" builtinId="8" hidden="1"/>
    <cellStyle name="超链接" xfId="31980" builtinId="8" hidden="1"/>
    <cellStyle name="超链接" xfId="31982" builtinId="8" hidden="1"/>
    <cellStyle name="超链接" xfId="31984" builtinId="8" hidden="1"/>
    <cellStyle name="超链接" xfId="31986" builtinId="8" hidden="1"/>
    <cellStyle name="超链接" xfId="31988" builtinId="8" hidden="1"/>
    <cellStyle name="超链接" xfId="31990" builtinId="8" hidden="1"/>
    <cellStyle name="超链接" xfId="31992" builtinId="8" hidden="1"/>
    <cellStyle name="超链接" xfId="31994" builtinId="8" hidden="1"/>
    <cellStyle name="超链接" xfId="31996" builtinId="8" hidden="1"/>
    <cellStyle name="超链接" xfId="31998" builtinId="8" hidden="1"/>
    <cellStyle name="超链接" xfId="32000" builtinId="8" hidden="1"/>
    <cellStyle name="超链接" xfId="32002" builtinId="8" hidden="1"/>
    <cellStyle name="超链接" xfId="32004" builtinId="8" hidden="1"/>
    <cellStyle name="超链接" xfId="32006" builtinId="8" hidden="1"/>
    <cellStyle name="超链接" xfId="32008" builtinId="8" hidden="1"/>
    <cellStyle name="超链接" xfId="32010" builtinId="8" hidden="1"/>
    <cellStyle name="超链接" xfId="32012" builtinId="8" hidden="1"/>
    <cellStyle name="超链接" xfId="32014" builtinId="8" hidden="1"/>
    <cellStyle name="超链接" xfId="32016" builtinId="8" hidden="1"/>
    <cellStyle name="超链接" xfId="32018" builtinId="8" hidden="1"/>
    <cellStyle name="超链接" xfId="32020" builtinId="8" hidden="1"/>
    <cellStyle name="超链接" xfId="32022" builtinId="8" hidden="1"/>
    <cellStyle name="超链接" xfId="32024" builtinId="8" hidden="1"/>
    <cellStyle name="超链接" xfId="32026" builtinId="8" hidden="1"/>
    <cellStyle name="超链接" xfId="32028" builtinId="8" hidden="1"/>
    <cellStyle name="超链接" xfId="32030" builtinId="8" hidden="1"/>
    <cellStyle name="超链接" xfId="32032" builtinId="8" hidden="1"/>
    <cellStyle name="超链接" xfId="32034" builtinId="8" hidden="1"/>
    <cellStyle name="超链接" xfId="32036" builtinId="8" hidden="1"/>
    <cellStyle name="超链接" xfId="32038" builtinId="8" hidden="1"/>
    <cellStyle name="超链接" xfId="32040" builtinId="8" hidden="1"/>
    <cellStyle name="超链接" xfId="32042" builtinId="8" hidden="1"/>
    <cellStyle name="超链接" xfId="32044" builtinId="8" hidden="1"/>
    <cellStyle name="超链接" xfId="32046" builtinId="8" hidden="1"/>
    <cellStyle name="超链接" xfId="32048" builtinId="8" hidden="1"/>
    <cellStyle name="超链接" xfId="32050" builtinId="8" hidden="1"/>
    <cellStyle name="超链接" xfId="32052" builtinId="8" hidden="1"/>
    <cellStyle name="超链接" xfId="32054" builtinId="8" hidden="1"/>
    <cellStyle name="超链接" xfId="32056" builtinId="8" hidden="1"/>
    <cellStyle name="超链接" xfId="32058" builtinId="8" hidden="1"/>
    <cellStyle name="超链接" xfId="32060" builtinId="8" hidden="1"/>
    <cellStyle name="超链接" xfId="32062" builtinId="8" hidden="1"/>
    <cellStyle name="超链接" xfId="32064" builtinId="8" hidden="1"/>
    <cellStyle name="超链接" xfId="32066" builtinId="8" hidden="1"/>
    <cellStyle name="超链接" xfId="32068" builtinId="8" hidden="1"/>
    <cellStyle name="超链接" xfId="32070" builtinId="8" hidden="1"/>
    <cellStyle name="超链接" xfId="32072" builtinId="8" hidden="1"/>
    <cellStyle name="超链接" xfId="32074" builtinId="8" hidden="1"/>
    <cellStyle name="超链接" xfId="32076" builtinId="8" hidden="1"/>
    <cellStyle name="超链接" xfId="32078" builtinId="8" hidden="1"/>
    <cellStyle name="超链接" xfId="32080" builtinId="8" hidden="1"/>
    <cellStyle name="超链接" xfId="32082" builtinId="8" hidden="1"/>
    <cellStyle name="超链接" xfId="32084" builtinId="8" hidden="1"/>
    <cellStyle name="超链接" xfId="32086" builtinId="8" hidden="1"/>
    <cellStyle name="超链接" xfId="32088" builtinId="8" hidden="1"/>
    <cellStyle name="超链接" xfId="32090" builtinId="8" hidden="1"/>
    <cellStyle name="超链接" xfId="32092" builtinId="8" hidden="1"/>
    <cellStyle name="超链接" xfId="32094" builtinId="8" hidden="1"/>
    <cellStyle name="超链接" xfId="32096" builtinId="8" hidden="1"/>
    <cellStyle name="超链接" xfId="32098" builtinId="8" hidden="1"/>
    <cellStyle name="超链接" xfId="32100" builtinId="8" hidden="1"/>
    <cellStyle name="超链接" xfId="32102" builtinId="8" hidden="1"/>
    <cellStyle name="超链接" xfId="32104" builtinId="8" hidden="1"/>
    <cellStyle name="超链接" xfId="32106" builtinId="8" hidden="1"/>
    <cellStyle name="超链接" xfId="32108" builtinId="8" hidden="1"/>
    <cellStyle name="超链接" xfId="32110" builtinId="8" hidden="1"/>
    <cellStyle name="超链接" xfId="32112" builtinId="8" hidden="1"/>
    <cellStyle name="超链接" xfId="32114" builtinId="8" hidden="1"/>
    <cellStyle name="超链接" xfId="32116" builtinId="8" hidden="1"/>
    <cellStyle name="超链接" xfId="32118" builtinId="8" hidden="1"/>
    <cellStyle name="超链接" xfId="32120" builtinId="8" hidden="1"/>
    <cellStyle name="超链接" xfId="32122" builtinId="8" hidden="1"/>
    <cellStyle name="超链接" xfId="32124" builtinId="8" hidden="1"/>
    <cellStyle name="超链接" xfId="32126" builtinId="8" hidden="1"/>
    <cellStyle name="超链接" xfId="32128" builtinId="8" hidden="1"/>
    <cellStyle name="超链接" xfId="32130" builtinId="8" hidden="1"/>
    <cellStyle name="超链接" xfId="32132" builtinId="8" hidden="1"/>
    <cellStyle name="超链接" xfId="32134" builtinId="8" hidden="1"/>
    <cellStyle name="超链接" xfId="32136" builtinId="8" hidden="1"/>
    <cellStyle name="超链接" xfId="32138" builtinId="8" hidden="1"/>
    <cellStyle name="超链接" xfId="32140" builtinId="8" hidden="1"/>
    <cellStyle name="超链接" xfId="32142" builtinId="8" hidden="1"/>
    <cellStyle name="超链接" xfId="32144" builtinId="8" hidden="1"/>
    <cellStyle name="超链接" xfId="32146" builtinId="8" hidden="1"/>
    <cellStyle name="超链接" xfId="32148" builtinId="8" hidden="1"/>
    <cellStyle name="超链接" xfId="32150" builtinId="8" hidden="1"/>
    <cellStyle name="超链接" xfId="32152" builtinId="8" hidden="1"/>
    <cellStyle name="超链接" xfId="32154" builtinId="8" hidden="1"/>
    <cellStyle name="超链接" xfId="32156" builtinId="8" hidden="1"/>
    <cellStyle name="超链接" xfId="32158" builtinId="8" hidden="1"/>
    <cellStyle name="超链接" xfId="32160" builtinId="8" hidden="1"/>
    <cellStyle name="超链接" xfId="32162" builtinId="8" hidden="1"/>
    <cellStyle name="超链接" xfId="32164" builtinId="8" hidden="1"/>
    <cellStyle name="超链接" xfId="32166" builtinId="8" hidden="1"/>
    <cellStyle name="超链接" xfId="32168" builtinId="8" hidden="1"/>
    <cellStyle name="超链接" xfId="32170" builtinId="8" hidden="1"/>
    <cellStyle name="超链接" xfId="32172" builtinId="8" hidden="1"/>
    <cellStyle name="超链接" xfId="32174" builtinId="8" hidden="1"/>
    <cellStyle name="超链接" xfId="32176" builtinId="8" hidden="1"/>
    <cellStyle name="超链接" xfId="32178" builtinId="8" hidden="1"/>
    <cellStyle name="超链接" xfId="32180" builtinId="8" hidden="1"/>
    <cellStyle name="超链接" xfId="32182" builtinId="8" hidden="1"/>
    <cellStyle name="超链接" xfId="32184" builtinId="8" hidden="1"/>
    <cellStyle name="超链接" xfId="32186" builtinId="8" hidden="1"/>
    <cellStyle name="超链接" xfId="32188" builtinId="8" hidden="1"/>
    <cellStyle name="超链接" xfId="32190" builtinId="8" hidden="1"/>
    <cellStyle name="超链接" xfId="32192" builtinId="8" hidden="1"/>
    <cellStyle name="超链接" xfId="32194" builtinId="8" hidden="1"/>
    <cellStyle name="超链接" xfId="32196" builtinId="8" hidden="1"/>
    <cellStyle name="超链接" xfId="32198" builtinId="8" hidden="1"/>
    <cellStyle name="超链接" xfId="32200" builtinId="8" hidden="1"/>
    <cellStyle name="超链接" xfId="32202" builtinId="8" hidden="1"/>
    <cellStyle name="超链接" xfId="32204" builtinId="8" hidden="1"/>
    <cellStyle name="超链接" xfId="32206" builtinId="8" hidden="1"/>
    <cellStyle name="超链接" xfId="32208" builtinId="8" hidden="1"/>
    <cellStyle name="超链接" xfId="32210" builtinId="8" hidden="1"/>
    <cellStyle name="超链接" xfId="32212" builtinId="8" hidden="1"/>
    <cellStyle name="超链接" xfId="32214" builtinId="8" hidden="1"/>
    <cellStyle name="超链接" xfId="32216" builtinId="8" hidden="1"/>
    <cellStyle name="超链接" xfId="32218" builtinId="8" hidden="1"/>
    <cellStyle name="超链接" xfId="32220" builtinId="8" hidden="1"/>
    <cellStyle name="超链接" xfId="32222" builtinId="8" hidden="1"/>
    <cellStyle name="超链接" xfId="32224" builtinId="8" hidden="1"/>
    <cellStyle name="超链接" xfId="32226" builtinId="8" hidden="1"/>
    <cellStyle name="超链接" xfId="32228" builtinId="8" hidden="1"/>
    <cellStyle name="超链接" xfId="32230" builtinId="8" hidden="1"/>
    <cellStyle name="超链接" xfId="32232" builtinId="8" hidden="1"/>
    <cellStyle name="超链接" xfId="32234" builtinId="8" hidden="1"/>
    <cellStyle name="超链接" xfId="32236" builtinId="8" hidden="1"/>
    <cellStyle name="超链接" xfId="32238" builtinId="8" hidden="1"/>
    <cellStyle name="超链接" xfId="32240" builtinId="8" hidden="1"/>
    <cellStyle name="超链接" xfId="32242" builtinId="8" hidden="1"/>
    <cellStyle name="超链接" xfId="32244" builtinId="8" hidden="1"/>
    <cellStyle name="超链接" xfId="32246" builtinId="8" hidden="1"/>
    <cellStyle name="超链接" xfId="32248" builtinId="8" hidden="1"/>
    <cellStyle name="超链接" xfId="32250" builtinId="8" hidden="1"/>
    <cellStyle name="超链接" xfId="32252" builtinId="8" hidden="1"/>
    <cellStyle name="超链接" xfId="32254" builtinId="8" hidden="1"/>
    <cellStyle name="超链接" xfId="32256" builtinId="8" hidden="1"/>
    <cellStyle name="超链接" xfId="32258" builtinId="8" hidden="1"/>
    <cellStyle name="超链接" xfId="32260" builtinId="8" hidden="1"/>
    <cellStyle name="超链接" xfId="32262" builtinId="8" hidden="1"/>
    <cellStyle name="超链接" xfId="32264" builtinId="8" hidden="1"/>
    <cellStyle name="超链接" xfId="32266" builtinId="8" hidden="1"/>
    <cellStyle name="超链接" xfId="32268" builtinId="8" hidden="1"/>
    <cellStyle name="超链接" xfId="32270" builtinId="8" hidden="1"/>
    <cellStyle name="超链接" xfId="32272" builtinId="8" hidden="1"/>
    <cellStyle name="超链接" xfId="32274" builtinId="8" hidden="1"/>
    <cellStyle name="超链接" xfId="32276" builtinId="8" hidden="1"/>
    <cellStyle name="超链接" xfId="32278" builtinId="8" hidden="1"/>
    <cellStyle name="超链接" xfId="32280" builtinId="8" hidden="1"/>
    <cellStyle name="超链接" xfId="32282" builtinId="8" hidden="1"/>
    <cellStyle name="超链接" xfId="32284" builtinId="8" hidden="1"/>
    <cellStyle name="超链接" xfId="32286" builtinId="8" hidden="1"/>
    <cellStyle name="超链接" xfId="32288" builtinId="8" hidden="1"/>
    <cellStyle name="超链接" xfId="32290" builtinId="8" hidden="1"/>
    <cellStyle name="超链接" xfId="32292" builtinId="8" hidden="1"/>
    <cellStyle name="超链接" xfId="32294" builtinId="8" hidden="1"/>
    <cellStyle name="超链接" xfId="32296" builtinId="8" hidden="1"/>
    <cellStyle name="超链接" xfId="32298" builtinId="8" hidden="1"/>
    <cellStyle name="超链接" xfId="32300" builtinId="8" hidden="1"/>
    <cellStyle name="超链接" xfId="32302" builtinId="8" hidden="1"/>
    <cellStyle name="超链接" xfId="32304" builtinId="8" hidden="1"/>
    <cellStyle name="超链接" xfId="32306" builtinId="8" hidden="1"/>
    <cellStyle name="超链接" xfId="32308" builtinId="8" hidden="1"/>
    <cellStyle name="超链接" xfId="32310" builtinId="8" hidden="1"/>
    <cellStyle name="超链接" xfId="32312" builtinId="8" hidden="1"/>
    <cellStyle name="超链接" xfId="32314" builtinId="8" hidden="1"/>
    <cellStyle name="超链接" xfId="32316" builtinId="8" hidden="1"/>
    <cellStyle name="超链接" xfId="32318" builtinId="8" hidden="1"/>
    <cellStyle name="超链接" xfId="32320" builtinId="8" hidden="1"/>
    <cellStyle name="超链接" xfId="32322" builtinId="8" hidden="1"/>
    <cellStyle name="超链接" xfId="32324" builtinId="8" hidden="1"/>
    <cellStyle name="超链接" xfId="32326" builtinId="8" hidden="1"/>
    <cellStyle name="超链接" xfId="32328" builtinId="8" hidden="1"/>
    <cellStyle name="超链接" xfId="32330" builtinId="8" hidden="1"/>
    <cellStyle name="超链接" xfId="32332" builtinId="8" hidden="1"/>
    <cellStyle name="超链接" xfId="32334" builtinId="8" hidden="1"/>
    <cellStyle name="超链接" xfId="32336" builtinId="8" hidden="1"/>
    <cellStyle name="超链接" xfId="32338" builtinId="8" hidden="1"/>
    <cellStyle name="超链接" xfId="32340" builtinId="8" hidden="1"/>
    <cellStyle name="超链接" xfId="32342" builtinId="8" hidden="1"/>
    <cellStyle name="超链接" xfId="32344" builtinId="8" hidden="1"/>
    <cellStyle name="超链接" xfId="32346" builtinId="8" hidden="1"/>
    <cellStyle name="超链接" xfId="32348" builtinId="8" hidden="1"/>
    <cellStyle name="超链接" xfId="32350" builtinId="8" hidden="1"/>
    <cellStyle name="超链接" xfId="32352" builtinId="8" hidden="1"/>
    <cellStyle name="超链接" xfId="32354" builtinId="8" hidden="1"/>
    <cellStyle name="超链接" xfId="32356" builtinId="8" hidden="1"/>
    <cellStyle name="超链接" xfId="32358" builtinId="8" hidden="1"/>
    <cellStyle name="超链接" xfId="32360" builtinId="8" hidden="1"/>
    <cellStyle name="超链接" xfId="32362" builtinId="8" hidden="1"/>
    <cellStyle name="超链接" xfId="32364" builtinId="8" hidden="1"/>
    <cellStyle name="超链接" xfId="32366" builtinId="8" hidden="1"/>
    <cellStyle name="超链接" xfId="32368" builtinId="8" hidden="1"/>
    <cellStyle name="超链接" xfId="32370" builtinId="8" hidden="1"/>
    <cellStyle name="超链接" xfId="32372" builtinId="8" hidden="1"/>
    <cellStyle name="超链接" xfId="32374" builtinId="8" hidden="1"/>
    <cellStyle name="超链接" xfId="32376" builtinId="8" hidden="1"/>
    <cellStyle name="超链接" xfId="32378" builtinId="8" hidden="1"/>
    <cellStyle name="超链接" xfId="32380" builtinId="8" hidden="1"/>
    <cellStyle name="超链接" xfId="32382" builtinId="8" hidden="1"/>
    <cellStyle name="超链接" xfId="32384" builtinId="8" hidden="1"/>
    <cellStyle name="超链接" xfId="32386" builtinId="8" hidden="1"/>
    <cellStyle name="超链接" xfId="32388" builtinId="8" hidden="1"/>
    <cellStyle name="超链接" xfId="32390" builtinId="8" hidden="1"/>
    <cellStyle name="超链接" xfId="32392" builtinId="8" hidden="1"/>
    <cellStyle name="超链接" xfId="32394" builtinId="8" hidden="1"/>
    <cellStyle name="超链接" xfId="32396" builtinId="8" hidden="1"/>
    <cellStyle name="超链接" xfId="32398" builtinId="8" hidden="1"/>
    <cellStyle name="超链接" xfId="32400" builtinId="8" hidden="1"/>
    <cellStyle name="超链接" xfId="32402" builtinId="8" hidden="1"/>
    <cellStyle name="超链接" xfId="32404" builtinId="8" hidden="1"/>
    <cellStyle name="超链接" xfId="32406" builtinId="8" hidden="1"/>
    <cellStyle name="超链接" xfId="32408" builtinId="8" hidden="1"/>
    <cellStyle name="超链接" xfId="32410" builtinId="8" hidden="1"/>
    <cellStyle name="超链接" xfId="32412" builtinId="8" hidden="1"/>
    <cellStyle name="超链接" xfId="32414" builtinId="8" hidden="1"/>
    <cellStyle name="超链接" xfId="32416" builtinId="8" hidden="1"/>
    <cellStyle name="超链接" xfId="32418" builtinId="8" hidden="1"/>
    <cellStyle name="超链接" xfId="32420" builtinId="8" hidden="1"/>
    <cellStyle name="超链接" xfId="32422" builtinId="8" hidden="1"/>
    <cellStyle name="超链接" xfId="32424" builtinId="8" hidden="1"/>
    <cellStyle name="超链接" xfId="32426" builtinId="8" hidden="1"/>
    <cellStyle name="超链接" xfId="32428" builtinId="8" hidden="1"/>
    <cellStyle name="超链接" xfId="32430" builtinId="8" hidden="1"/>
    <cellStyle name="超链接" xfId="32432" builtinId="8" hidden="1"/>
    <cellStyle name="超链接" xfId="32434" builtinId="8" hidden="1"/>
    <cellStyle name="超链接" xfId="32436" builtinId="8" hidden="1"/>
    <cellStyle name="超链接" xfId="32438" builtinId="8" hidden="1"/>
    <cellStyle name="超链接" xfId="32440" builtinId="8" hidden="1"/>
    <cellStyle name="超链接" xfId="32442" builtinId="8" hidden="1"/>
    <cellStyle name="超链接" xfId="32444" builtinId="8" hidden="1"/>
    <cellStyle name="超链接" xfId="32446" builtinId="8" hidden="1"/>
    <cellStyle name="超链接" xfId="32448" builtinId="8" hidden="1"/>
    <cellStyle name="超链接" xfId="32450" builtinId="8" hidden="1"/>
    <cellStyle name="超链接" xfId="32452" builtinId="8" hidden="1"/>
    <cellStyle name="超链接" xfId="32454" builtinId="8" hidden="1"/>
    <cellStyle name="超链接" xfId="32456" builtinId="8" hidden="1"/>
    <cellStyle name="超链接" xfId="32458" builtinId="8" hidden="1"/>
    <cellStyle name="超链接" xfId="32460" builtinId="8" hidden="1"/>
    <cellStyle name="超链接" xfId="32462" builtinId="8" hidden="1"/>
    <cellStyle name="超链接" xfId="32464" builtinId="8" hidden="1"/>
    <cellStyle name="超链接" xfId="32466" builtinId="8" hidden="1"/>
    <cellStyle name="超链接" xfId="32468" builtinId="8" hidden="1"/>
    <cellStyle name="超链接" xfId="32470" builtinId="8" hidden="1"/>
    <cellStyle name="超链接" xfId="32472" builtinId="8" hidden="1"/>
    <cellStyle name="超链接" xfId="32474" builtinId="8" hidden="1"/>
    <cellStyle name="超链接" xfId="32476" builtinId="8" hidden="1"/>
    <cellStyle name="超链接" xfId="32478" builtinId="8" hidden="1"/>
    <cellStyle name="超链接" xfId="32480" builtinId="8" hidden="1"/>
    <cellStyle name="超链接" xfId="32482" builtinId="8" hidden="1"/>
    <cellStyle name="超链接" xfId="32484" builtinId="8" hidden="1"/>
    <cellStyle name="超链接" xfId="32486" builtinId="8" hidden="1"/>
    <cellStyle name="超链接" xfId="32488" builtinId="8" hidden="1"/>
    <cellStyle name="超链接" xfId="32490" builtinId="8" hidden="1"/>
    <cellStyle name="超链接" xfId="32492" builtinId="8" hidden="1"/>
    <cellStyle name="超链接" xfId="32494" builtinId="8" hidden="1"/>
    <cellStyle name="超链接" xfId="32496" builtinId="8" hidden="1"/>
    <cellStyle name="超链接" xfId="32498" builtinId="8" hidden="1"/>
    <cellStyle name="超链接" xfId="32500" builtinId="8" hidden="1"/>
    <cellStyle name="超链接" xfId="32502" builtinId="8" hidden="1"/>
    <cellStyle name="超链接" xfId="32504" builtinId="8" hidden="1"/>
    <cellStyle name="超链接" xfId="32506" builtinId="8" hidden="1"/>
    <cellStyle name="超链接" xfId="32508" builtinId="8" hidden="1"/>
    <cellStyle name="超链接" xfId="32510" builtinId="8" hidden="1"/>
    <cellStyle name="超链接" xfId="32512" builtinId="8" hidden="1"/>
    <cellStyle name="超链接" xfId="32514" builtinId="8" hidden="1"/>
    <cellStyle name="超链接" xfId="32516" builtinId="8" hidden="1"/>
    <cellStyle name="超链接" xfId="32518" builtinId="8" hidden="1"/>
    <cellStyle name="超链接" xfId="32520" builtinId="8" hidden="1"/>
    <cellStyle name="超链接" xfId="32522" builtinId="8" hidden="1"/>
    <cellStyle name="超链接" xfId="32524" builtinId="8" hidden="1"/>
    <cellStyle name="超链接" xfId="32526" builtinId="8" hidden="1"/>
    <cellStyle name="超链接" xfId="32528" builtinId="8" hidden="1"/>
    <cellStyle name="超链接" xfId="32530" builtinId="8" hidden="1"/>
    <cellStyle name="超链接" xfId="32532" builtinId="8" hidden="1"/>
    <cellStyle name="超链接" xfId="32534" builtinId="8" hidden="1"/>
    <cellStyle name="超链接" xfId="32536" builtinId="8" hidden="1"/>
    <cellStyle name="超链接" xfId="32538" builtinId="8" hidden="1"/>
    <cellStyle name="超链接" xfId="32540" builtinId="8" hidden="1"/>
    <cellStyle name="超链接" xfId="32542" builtinId="8" hidden="1"/>
    <cellStyle name="超链接" xfId="32544" builtinId="8" hidden="1"/>
    <cellStyle name="超链接" xfId="32546" builtinId="8" hidden="1"/>
    <cellStyle name="超链接" xfId="32548" builtinId="8" hidden="1"/>
    <cellStyle name="超链接" xfId="32550" builtinId="8" hidden="1"/>
    <cellStyle name="超链接" xfId="32552" builtinId="8" hidden="1"/>
    <cellStyle name="超链接" xfId="32554" builtinId="8" hidden="1"/>
    <cellStyle name="超链接" xfId="32556" builtinId="8" hidden="1"/>
    <cellStyle name="超链接" xfId="32558" builtinId="8" hidden="1"/>
    <cellStyle name="超链接" xfId="32560" builtinId="8" hidden="1"/>
    <cellStyle name="超链接" xfId="32562" builtinId="8" hidden="1"/>
    <cellStyle name="超链接" xfId="32564" builtinId="8" hidden="1"/>
    <cellStyle name="超链接" xfId="32566" builtinId="8" hidden="1"/>
    <cellStyle name="超链接" xfId="32568" builtinId="8" hidden="1"/>
    <cellStyle name="超链接" xfId="32570" builtinId="8" hidden="1"/>
    <cellStyle name="超链接" xfId="32572" builtinId="8" hidden="1"/>
    <cellStyle name="超链接" xfId="32574" builtinId="8" hidden="1"/>
    <cellStyle name="超链接" xfId="32576" builtinId="8" hidden="1"/>
    <cellStyle name="超链接" xfId="32578" builtinId="8" hidden="1"/>
    <cellStyle name="超链接" xfId="32580" builtinId="8" hidden="1"/>
    <cellStyle name="超链接" xfId="32582" builtinId="8" hidden="1"/>
    <cellStyle name="超链接" xfId="32584" builtinId="8" hidden="1"/>
    <cellStyle name="超链接" xfId="32586" builtinId="8" hidden="1"/>
    <cellStyle name="超链接" xfId="32588" builtinId="8" hidden="1"/>
    <cellStyle name="超链接" xfId="32590" builtinId="8" hidden="1"/>
    <cellStyle name="超链接" xfId="32592" builtinId="8" hidden="1"/>
    <cellStyle name="超链接" xfId="32594" builtinId="8" hidden="1"/>
    <cellStyle name="超链接" xfId="32596" builtinId="8" hidden="1"/>
    <cellStyle name="超链接" xfId="32598" builtinId="8" hidden="1"/>
    <cellStyle name="超链接" xfId="32600" builtinId="8" hidden="1"/>
    <cellStyle name="超链接" xfId="32602" builtinId="8" hidden="1"/>
    <cellStyle name="超链接" xfId="32604" builtinId="8" hidden="1"/>
    <cellStyle name="超链接" xfId="32606" builtinId="8" hidden="1"/>
    <cellStyle name="超链接" xfId="32608" builtinId="8" hidden="1"/>
    <cellStyle name="超链接" xfId="32610" builtinId="8" hidden="1"/>
    <cellStyle name="超链接" xfId="32612" builtinId="8" hidden="1"/>
    <cellStyle name="超链接" xfId="32614" builtinId="8" hidden="1"/>
    <cellStyle name="超链接" xfId="32616" builtinId="8" hidden="1"/>
    <cellStyle name="超链接" xfId="32618" builtinId="8" hidden="1"/>
    <cellStyle name="超链接" xfId="32620" builtinId="8" hidden="1"/>
    <cellStyle name="超链接" xfId="32622" builtinId="8" hidden="1"/>
    <cellStyle name="超链接" xfId="32624" builtinId="8" hidden="1"/>
    <cellStyle name="超链接" xfId="32626" builtinId="8" hidden="1"/>
    <cellStyle name="超链接" xfId="32628" builtinId="8" hidden="1"/>
    <cellStyle name="超链接" xfId="32630" builtinId="8" hidden="1"/>
    <cellStyle name="超链接" xfId="32632" builtinId="8" hidden="1"/>
    <cellStyle name="超链接" xfId="32634" builtinId="8" hidden="1"/>
    <cellStyle name="超链接" xfId="32636" builtinId="8" hidden="1"/>
    <cellStyle name="超链接" xfId="32638" builtinId="8" hidden="1"/>
    <cellStyle name="超链接" xfId="32640" builtinId="8" hidden="1"/>
    <cellStyle name="超链接" xfId="32642" builtinId="8" hidden="1"/>
    <cellStyle name="超链接" xfId="32644" builtinId="8" hidden="1"/>
    <cellStyle name="超链接" xfId="32646" builtinId="8" hidden="1"/>
    <cellStyle name="超链接" xfId="32648" builtinId="8" hidden="1"/>
    <cellStyle name="超链接" xfId="32650" builtinId="8" hidden="1"/>
    <cellStyle name="超链接" xfId="32652" builtinId="8" hidden="1"/>
    <cellStyle name="超链接" xfId="32654" builtinId="8" hidden="1"/>
    <cellStyle name="超链接" xfId="32656" builtinId="8" hidden="1"/>
    <cellStyle name="超链接" xfId="32658" builtinId="8" hidden="1"/>
    <cellStyle name="超链接" xfId="32660" builtinId="8" hidden="1"/>
    <cellStyle name="超链接" xfId="32662" builtinId="8" hidden="1"/>
    <cellStyle name="超链接" xfId="32664" builtinId="8" hidden="1"/>
    <cellStyle name="超链接" xfId="32666" builtinId="8" hidden="1"/>
    <cellStyle name="超链接" xfId="32668" builtinId="8" hidden="1"/>
    <cellStyle name="超链接" xfId="32670" builtinId="8" hidden="1"/>
    <cellStyle name="超链接" xfId="32672" builtinId="8" hidden="1"/>
    <cellStyle name="超链接" xfId="32674" builtinId="8" hidden="1"/>
    <cellStyle name="超链接" xfId="32676" builtinId="8" hidden="1"/>
    <cellStyle name="超链接" xfId="32678" builtinId="8" hidden="1"/>
    <cellStyle name="超链接" xfId="32680" builtinId="8" hidden="1"/>
    <cellStyle name="超链接" xfId="32682" builtinId="8" hidden="1"/>
    <cellStyle name="超链接" xfId="32684" builtinId="8" hidden="1"/>
    <cellStyle name="超链接" xfId="32686" builtinId="8" hidden="1"/>
    <cellStyle name="超链接" xfId="32688" builtinId="8" hidden="1"/>
    <cellStyle name="超链接" xfId="32690" builtinId="8" hidden="1"/>
    <cellStyle name="超链接" xfId="32692" builtinId="8" hidden="1"/>
    <cellStyle name="超链接" xfId="32694" builtinId="8" hidden="1"/>
    <cellStyle name="超链接" xfId="32696" builtinId="8" hidden="1"/>
    <cellStyle name="超链接" xfId="32698" builtinId="8" hidden="1"/>
    <cellStyle name="超链接" xfId="32700" builtinId="8" hidden="1"/>
    <cellStyle name="超链接" xfId="32702" builtinId="8" hidden="1"/>
    <cellStyle name="超链接" xfId="32704" builtinId="8" hidden="1"/>
    <cellStyle name="超链接" xfId="32706" builtinId="8" hidden="1"/>
    <cellStyle name="超链接" xfId="32708" builtinId="8" hidden="1"/>
    <cellStyle name="超链接" xfId="32710" builtinId="8" hidden="1"/>
    <cellStyle name="超链接" xfId="32712" builtinId="8" hidden="1"/>
    <cellStyle name="超链接" xfId="32714" builtinId="8" hidden="1"/>
    <cellStyle name="超链接" xfId="32716" builtinId="8" hidden="1"/>
    <cellStyle name="超链接" xfId="32718" builtinId="8" hidden="1"/>
    <cellStyle name="超链接" xfId="32720" builtinId="8" hidden="1"/>
    <cellStyle name="超链接" xfId="32722" builtinId="8" hidden="1"/>
    <cellStyle name="超链接" xfId="32724" builtinId="8" hidden="1"/>
    <cellStyle name="超链接" xfId="32726" builtinId="8" hidden="1"/>
    <cellStyle name="超链接" xfId="32728" builtinId="8" hidden="1"/>
    <cellStyle name="超链接" xfId="32730" builtinId="8" hidden="1"/>
    <cellStyle name="超链接" xfId="32732" builtinId="8" hidden="1"/>
    <cellStyle name="超链接" xfId="32734" builtinId="8" hidden="1"/>
    <cellStyle name="超链接" xfId="32736" builtinId="8" hidden="1"/>
    <cellStyle name="超链接" xfId="32738" builtinId="8" hidden="1"/>
    <cellStyle name="超链接" xfId="32740" builtinId="8" hidden="1"/>
    <cellStyle name="超链接" xfId="32742" builtinId="8" hidden="1"/>
    <cellStyle name="超链接" xfId="32744" builtinId="8" hidden="1"/>
    <cellStyle name="超链接" xfId="32746" builtinId="8" hidden="1"/>
    <cellStyle name="超链接" xfId="32748" builtinId="8" hidden="1"/>
    <cellStyle name="超链接" xfId="32750" builtinId="8" hidden="1"/>
    <cellStyle name="超链接" xfId="32752" builtinId="8" hidden="1"/>
    <cellStyle name="超链接" xfId="32754" builtinId="8" hidden="1"/>
    <cellStyle name="超链接" xfId="32756" builtinId="8" hidden="1"/>
    <cellStyle name="超链接" xfId="32758" builtinId="8" hidden="1"/>
    <cellStyle name="超链接" xfId="32760" builtinId="8" hidden="1"/>
    <cellStyle name="超链接" xfId="32762" builtinId="8" hidden="1"/>
    <cellStyle name="超链接" xfId="32764" builtinId="8" hidden="1"/>
    <cellStyle name="超链接" xfId="32766" builtinId="8" hidden="1"/>
    <cellStyle name="超链接" xfId="32768" builtinId="8" hidden="1"/>
    <cellStyle name="超链接" xfId="32770" builtinId="8" hidden="1"/>
    <cellStyle name="超链接" xfId="32772" builtinId="8" hidden="1"/>
    <cellStyle name="超链接" xfId="32774" builtinId="8" hidden="1"/>
    <cellStyle name="超链接" xfId="32776" builtinId="8" hidden="1"/>
    <cellStyle name="超链接" xfId="32778" builtinId="8" hidden="1"/>
    <cellStyle name="超链接" xfId="32780" builtinId="8" hidden="1"/>
    <cellStyle name="超链接" xfId="32782" builtinId="8" hidden="1"/>
    <cellStyle name="超链接" xfId="32784" builtinId="8" hidden="1"/>
    <cellStyle name="超链接" xfId="32786" builtinId="8" hidden="1"/>
    <cellStyle name="超链接" xfId="32788" builtinId="8" hidden="1"/>
    <cellStyle name="超链接" xfId="32790" builtinId="8" hidden="1"/>
    <cellStyle name="超链接" xfId="32792" builtinId="8" hidden="1"/>
    <cellStyle name="超链接" xfId="32794" builtinId="8" hidden="1"/>
    <cellStyle name="超链接" xfId="32796" builtinId="8" hidden="1"/>
    <cellStyle name="超链接" xfId="32798" builtinId="8" hidden="1"/>
    <cellStyle name="超链接" xfId="32800" builtinId="8" hidden="1"/>
    <cellStyle name="超链接" xfId="32802" builtinId="8" hidden="1"/>
    <cellStyle name="超链接" xfId="32804" builtinId="8" hidden="1"/>
    <cellStyle name="超链接" xfId="32806" builtinId="8" hidden="1"/>
    <cellStyle name="超链接" xfId="32808" builtinId="8" hidden="1"/>
    <cellStyle name="超链接" xfId="32810" builtinId="8" hidden="1"/>
    <cellStyle name="超链接" xfId="32812" builtinId="8" hidden="1"/>
    <cellStyle name="超链接" xfId="32814" builtinId="8" hidden="1"/>
    <cellStyle name="超链接" xfId="32816" builtinId="8" hidden="1"/>
    <cellStyle name="超链接" xfId="32818" builtinId="8" hidden="1"/>
    <cellStyle name="超链接" xfId="32820" builtinId="8" hidden="1"/>
    <cellStyle name="超链接" xfId="32822" builtinId="8" hidden="1"/>
    <cellStyle name="超链接" xfId="32824" builtinId="8" hidden="1"/>
    <cellStyle name="超链接" xfId="32826" builtinId="8" hidden="1"/>
    <cellStyle name="超链接" xfId="32828" builtinId="8" hidden="1"/>
    <cellStyle name="超链接" xfId="32830" builtinId="8" hidden="1"/>
    <cellStyle name="超链接" xfId="32832" builtinId="8" hidden="1"/>
    <cellStyle name="超链接" xfId="32834" builtinId="8" hidden="1"/>
    <cellStyle name="超链接" xfId="32836" builtinId="8" hidden="1"/>
    <cellStyle name="超链接" xfId="32838" builtinId="8" hidden="1"/>
    <cellStyle name="超链接" xfId="32840" builtinId="8" hidden="1"/>
    <cellStyle name="超链接" xfId="32842" builtinId="8" hidden="1"/>
    <cellStyle name="超链接" xfId="32844" builtinId="8" hidden="1"/>
    <cellStyle name="超链接" xfId="32846" builtinId="8" hidden="1"/>
    <cellStyle name="超链接" xfId="32848" builtinId="8" hidden="1"/>
    <cellStyle name="超链接" xfId="32850" builtinId="8" hidden="1"/>
    <cellStyle name="超链接" xfId="32852" builtinId="8" hidden="1"/>
    <cellStyle name="超链接" xfId="32854" builtinId="8" hidden="1"/>
    <cellStyle name="超链接" xfId="32856" builtinId="8" hidden="1"/>
    <cellStyle name="超链接" xfId="32858" builtinId="8" hidden="1"/>
    <cellStyle name="超链接" xfId="32860" builtinId="8" hidden="1"/>
    <cellStyle name="超链接" xfId="32862" builtinId="8" hidden="1"/>
    <cellStyle name="超链接" xfId="32864" builtinId="8" hidden="1"/>
    <cellStyle name="超链接" xfId="32866" builtinId="8" hidden="1"/>
    <cellStyle name="超链接" xfId="32868" builtinId="8" hidden="1"/>
    <cellStyle name="超链接" xfId="32870" builtinId="8" hidden="1"/>
    <cellStyle name="超链接" xfId="32872" builtinId="8" hidden="1"/>
    <cellStyle name="超链接" xfId="32874" builtinId="8" hidden="1"/>
    <cellStyle name="超链接" xfId="32876" builtinId="8" hidden="1"/>
    <cellStyle name="超链接" xfId="32878" builtinId="8" hidden="1"/>
    <cellStyle name="超链接" xfId="32880" builtinId="8" hidden="1"/>
    <cellStyle name="超链接" xfId="32882" builtinId="8" hidden="1"/>
    <cellStyle name="超链接" xfId="32884" builtinId="8" hidden="1"/>
    <cellStyle name="超链接" xfId="32886" builtinId="8" hidden="1"/>
    <cellStyle name="超链接" xfId="32888" builtinId="8" hidden="1"/>
    <cellStyle name="超链接" xfId="32890" builtinId="8" hidden="1"/>
    <cellStyle name="超链接" xfId="32892" builtinId="8" hidden="1"/>
    <cellStyle name="超链接" xfId="32894" builtinId="8" hidden="1"/>
    <cellStyle name="超链接" xfId="32896" builtinId="8" hidden="1"/>
    <cellStyle name="超链接" xfId="32898" builtinId="8" hidden="1"/>
    <cellStyle name="超链接" xfId="32900" builtinId="8" hidden="1"/>
    <cellStyle name="超链接" xfId="32902" builtinId="8" hidden="1"/>
    <cellStyle name="超链接" xfId="32904" builtinId="8" hidden="1"/>
    <cellStyle name="超链接" xfId="32906" builtinId="8" hidden="1"/>
    <cellStyle name="超链接" xfId="32908" builtinId="8" hidden="1"/>
    <cellStyle name="超链接" xfId="32910" builtinId="8" hidden="1"/>
    <cellStyle name="超链接" xfId="32912" builtinId="8" hidden="1"/>
    <cellStyle name="超链接" xfId="32914" builtinId="8" hidden="1"/>
    <cellStyle name="超链接" xfId="32916" builtinId="8" hidden="1"/>
    <cellStyle name="超链接" xfId="32918" builtinId="8" hidden="1"/>
    <cellStyle name="超链接" xfId="32920" builtinId="8" hidden="1"/>
    <cellStyle name="超链接" xfId="32922" builtinId="8" hidden="1"/>
    <cellStyle name="超链接" xfId="32924" builtinId="8" hidden="1"/>
    <cellStyle name="超链接" xfId="32926" builtinId="8" hidden="1"/>
    <cellStyle name="超链接" xfId="32928" builtinId="8" hidden="1"/>
    <cellStyle name="超链接" xfId="32930" builtinId="8" hidden="1"/>
    <cellStyle name="超链接" xfId="32932" builtinId="8" hidden="1"/>
    <cellStyle name="超链接" xfId="32934" builtinId="8" hidden="1"/>
    <cellStyle name="超链接" xfId="32936" builtinId="8" hidden="1"/>
    <cellStyle name="超链接" xfId="32938" builtinId="8" hidden="1"/>
    <cellStyle name="超链接" xfId="32940" builtinId="8" hidden="1"/>
    <cellStyle name="超链接" xfId="32942" builtinId="8" hidden="1"/>
    <cellStyle name="超链接" xfId="32944" builtinId="8" hidden="1"/>
    <cellStyle name="超链接" xfId="32946" builtinId="8" hidden="1"/>
    <cellStyle name="超链接" xfId="32948" builtinId="8" hidden="1"/>
    <cellStyle name="超链接" xfId="32950" builtinId="8" hidden="1"/>
    <cellStyle name="超链接" xfId="32952" builtinId="8" hidden="1"/>
    <cellStyle name="超链接" xfId="32954" builtinId="8" hidden="1"/>
    <cellStyle name="超链接" xfId="32956" builtinId="8" hidden="1"/>
    <cellStyle name="超链接" xfId="32958" builtinId="8" hidden="1"/>
    <cellStyle name="超链接" xfId="32960" builtinId="8" hidden="1"/>
    <cellStyle name="超链接" xfId="32962" builtinId="8" hidden="1"/>
    <cellStyle name="超链接" xfId="32964" builtinId="8" hidden="1"/>
    <cellStyle name="超链接" xfId="32966" builtinId="8" hidden="1"/>
    <cellStyle name="超链接" xfId="32968" builtinId="8" hidden="1"/>
    <cellStyle name="超链接" xfId="32970" builtinId="8" hidden="1"/>
    <cellStyle name="超链接" xfId="32972" builtinId="8" hidden="1"/>
    <cellStyle name="超链接" xfId="32974" builtinId="8" hidden="1"/>
    <cellStyle name="超链接" xfId="32976" builtinId="8" hidden="1"/>
    <cellStyle name="超链接" xfId="32978" builtinId="8" hidden="1"/>
    <cellStyle name="超链接" xfId="32980" builtinId="8" hidden="1"/>
    <cellStyle name="超链接" xfId="32982" builtinId="8" hidden="1"/>
    <cellStyle name="超链接" xfId="32984" builtinId="8" hidden="1"/>
    <cellStyle name="超链接" xfId="32986" builtinId="8" hidden="1"/>
    <cellStyle name="超链接" xfId="32988" builtinId="8" hidden="1"/>
    <cellStyle name="超链接" xfId="32990" builtinId="8" hidden="1"/>
    <cellStyle name="超链接" xfId="32992" builtinId="8" hidden="1"/>
    <cellStyle name="超链接" xfId="32994" builtinId="8" hidden="1"/>
    <cellStyle name="超链接" xfId="32996" builtinId="8" hidden="1"/>
    <cellStyle name="超链接" xfId="32998" builtinId="8" hidden="1"/>
    <cellStyle name="超链接" xfId="33000" builtinId="8" hidden="1"/>
    <cellStyle name="超链接" xfId="33002" builtinId="8" hidden="1"/>
    <cellStyle name="超链接" xfId="33004" builtinId="8" hidden="1"/>
    <cellStyle name="超链接" xfId="33006" builtinId="8" hidden="1"/>
    <cellStyle name="超链接" xfId="33008" builtinId="8" hidden="1"/>
    <cellStyle name="超链接" xfId="33010" builtinId="8" hidden="1"/>
    <cellStyle name="超链接" xfId="33012" builtinId="8" hidden="1"/>
    <cellStyle name="超链接" xfId="33014" builtinId="8" hidden="1"/>
    <cellStyle name="超链接" xfId="33016" builtinId="8" hidden="1"/>
    <cellStyle name="超链接" xfId="33018" builtinId="8" hidden="1"/>
    <cellStyle name="超链接" xfId="33020" builtinId="8" hidden="1"/>
    <cellStyle name="超链接" xfId="33022" builtinId="8" hidden="1"/>
    <cellStyle name="超链接" xfId="33024" builtinId="8" hidden="1"/>
    <cellStyle name="超链接" xfId="33026" builtinId="8" hidden="1"/>
    <cellStyle name="超链接" xfId="33028" builtinId="8" hidden="1"/>
    <cellStyle name="超链接" xfId="33030" builtinId="8" hidden="1"/>
    <cellStyle name="超链接" xfId="33032" builtinId="8" hidden="1"/>
    <cellStyle name="超链接" xfId="33034" builtinId="8" hidden="1"/>
    <cellStyle name="超链接" xfId="33036" builtinId="8" hidden="1"/>
    <cellStyle name="超链接" xfId="33038" builtinId="8" hidden="1"/>
    <cellStyle name="超链接" xfId="33040" builtinId="8" hidden="1"/>
    <cellStyle name="超链接" xfId="33042" builtinId="8" hidden="1"/>
    <cellStyle name="超链接" xfId="33044" builtinId="8" hidden="1"/>
    <cellStyle name="超链接" xfId="33046" builtinId="8" hidden="1"/>
    <cellStyle name="超链接" xfId="33048" builtinId="8" hidden="1"/>
    <cellStyle name="超链接" xfId="33050" builtinId="8" hidden="1"/>
    <cellStyle name="超链接" xfId="33052" builtinId="8" hidden="1"/>
    <cellStyle name="超链接" xfId="33054" builtinId="8" hidden="1"/>
    <cellStyle name="超链接" xfId="33056" builtinId="8" hidden="1"/>
    <cellStyle name="超链接" xfId="33058" builtinId="8" hidden="1"/>
    <cellStyle name="超链接" xfId="33060" builtinId="8" hidden="1"/>
    <cellStyle name="超链接" xfId="33062" builtinId="8" hidden="1"/>
    <cellStyle name="超链接" xfId="33064" builtinId="8" hidden="1"/>
    <cellStyle name="超链接" xfId="33066" builtinId="8" hidden="1"/>
    <cellStyle name="超链接" xfId="33068" builtinId="8" hidden="1"/>
    <cellStyle name="超链接" xfId="33070" builtinId="8" hidden="1"/>
    <cellStyle name="超链接" xfId="33072" builtinId="8" hidden="1"/>
    <cellStyle name="超链接" xfId="33074" builtinId="8" hidden="1"/>
    <cellStyle name="超链接" xfId="33076" builtinId="8" hidden="1"/>
    <cellStyle name="超链接" xfId="33078" builtinId="8" hidden="1"/>
    <cellStyle name="超链接" xfId="33080" builtinId="8" hidden="1"/>
    <cellStyle name="超链接" xfId="33082" builtinId="8" hidden="1"/>
    <cellStyle name="超链接" xfId="33084" builtinId="8" hidden="1"/>
    <cellStyle name="超链接" xfId="33086" builtinId="8" hidden="1"/>
    <cellStyle name="超链接" xfId="33088" builtinId="8" hidden="1"/>
    <cellStyle name="超链接" xfId="33090" builtinId="8" hidden="1"/>
    <cellStyle name="超链接" xfId="33092" builtinId="8" hidden="1"/>
    <cellStyle name="超链接" xfId="33094" builtinId="8" hidden="1"/>
    <cellStyle name="超链接" xfId="33096" builtinId="8" hidden="1"/>
    <cellStyle name="超链接" xfId="33098" builtinId="8" hidden="1"/>
    <cellStyle name="超链接" xfId="33100" builtinId="8" hidden="1"/>
    <cellStyle name="超链接" xfId="33102" builtinId="8" hidden="1"/>
    <cellStyle name="超链接" xfId="33104" builtinId="8" hidden="1"/>
    <cellStyle name="超链接" xfId="33106" builtinId="8" hidden="1"/>
    <cellStyle name="超链接" xfId="33108" builtinId="8" hidden="1"/>
    <cellStyle name="超链接" xfId="33110" builtinId="8" hidden="1"/>
    <cellStyle name="超链接" xfId="33112" builtinId="8" hidden="1"/>
    <cellStyle name="超链接" xfId="33114" builtinId="8" hidden="1"/>
    <cellStyle name="超链接" xfId="33116" builtinId="8" hidden="1"/>
    <cellStyle name="超链接" xfId="33118" builtinId="8" hidden="1"/>
    <cellStyle name="超链接" xfId="33120" builtinId="8" hidden="1"/>
    <cellStyle name="超链接" xfId="33122" builtinId="8" hidden="1"/>
    <cellStyle name="超链接" xfId="33124" builtinId="8" hidden="1"/>
    <cellStyle name="超链接" xfId="33126" builtinId="8" hidden="1"/>
    <cellStyle name="超链接" xfId="33128" builtinId="8" hidden="1"/>
    <cellStyle name="超链接" xfId="33130" builtinId="8" hidden="1"/>
    <cellStyle name="超链接" xfId="33132" builtinId="8" hidden="1"/>
    <cellStyle name="超链接" xfId="33134" builtinId="8" hidden="1"/>
    <cellStyle name="超链接" xfId="33136" builtinId="8" hidden="1"/>
    <cellStyle name="超链接" xfId="33138" builtinId="8" hidden="1"/>
    <cellStyle name="超链接" xfId="33140" builtinId="8" hidden="1"/>
    <cellStyle name="超链接" xfId="33142" builtinId="8" hidden="1"/>
    <cellStyle name="超链接" xfId="33144" builtinId="8" hidden="1"/>
    <cellStyle name="超链接" xfId="33146" builtinId="8" hidden="1"/>
    <cellStyle name="超链接" xfId="33148" builtinId="8" hidden="1"/>
    <cellStyle name="超链接" xfId="33150" builtinId="8" hidden="1"/>
    <cellStyle name="超链接" xfId="33152" builtinId="8" hidden="1"/>
    <cellStyle name="超链接" xfId="33154" builtinId="8" hidden="1"/>
    <cellStyle name="超链接" xfId="33156" builtinId="8" hidden="1"/>
    <cellStyle name="超链接" xfId="33158" builtinId="8" hidden="1"/>
    <cellStyle name="超链接" xfId="33160" builtinId="8" hidden="1"/>
    <cellStyle name="超链接" xfId="33162" builtinId="8" hidden="1"/>
    <cellStyle name="超链接" xfId="33164" builtinId="8" hidden="1"/>
    <cellStyle name="超链接" xfId="33166" builtinId="8" hidden="1"/>
    <cellStyle name="超链接" xfId="33168" builtinId="8" hidden="1"/>
    <cellStyle name="超链接" xfId="33170" builtinId="8" hidden="1"/>
    <cellStyle name="超链接" xfId="33172" builtinId="8" hidden="1"/>
    <cellStyle name="超链接" xfId="33174" builtinId="8" hidden="1"/>
    <cellStyle name="超链接" xfId="33176" builtinId="8" hidden="1"/>
    <cellStyle name="超链接" xfId="33178" builtinId="8" hidden="1"/>
    <cellStyle name="超链接" xfId="33180" builtinId="8" hidden="1"/>
    <cellStyle name="超链接" xfId="33182" builtinId="8" hidden="1"/>
    <cellStyle name="超链接" xfId="33184" builtinId="8" hidden="1"/>
    <cellStyle name="超链接" xfId="33186" builtinId="8" hidden="1"/>
    <cellStyle name="超链接" xfId="33188" builtinId="8" hidden="1"/>
    <cellStyle name="超链接" xfId="33190" builtinId="8" hidden="1"/>
    <cellStyle name="超链接" xfId="33192" builtinId="8" hidden="1"/>
    <cellStyle name="超链接" xfId="33194" builtinId="8" hidden="1"/>
    <cellStyle name="超链接" xfId="33196" builtinId="8" hidden="1"/>
    <cellStyle name="超链接" xfId="33198" builtinId="8" hidden="1"/>
    <cellStyle name="超链接" xfId="33200" builtinId="8" hidden="1"/>
    <cellStyle name="超链接" xfId="33202" builtinId="8" hidden="1"/>
    <cellStyle name="超链接" xfId="33204" builtinId="8" hidden="1"/>
    <cellStyle name="超链接" xfId="33206" builtinId="8" hidden="1"/>
    <cellStyle name="超链接" xfId="33208" builtinId="8" hidden="1"/>
    <cellStyle name="超链接" xfId="33210" builtinId="8" hidden="1"/>
    <cellStyle name="超链接" xfId="33212" builtinId="8" hidden="1"/>
    <cellStyle name="超链接" xfId="33214" builtinId="8" hidden="1"/>
    <cellStyle name="超链接" xfId="33216" builtinId="8" hidden="1"/>
    <cellStyle name="超链接" xfId="33218" builtinId="8" hidden="1"/>
    <cellStyle name="超链接" xfId="33220" builtinId="8" hidden="1"/>
    <cellStyle name="超链接" xfId="33222" builtinId="8" hidden="1"/>
    <cellStyle name="超链接" xfId="33224" builtinId="8" hidden="1"/>
    <cellStyle name="超链接" xfId="33226" builtinId="8" hidden="1"/>
    <cellStyle name="超链接" xfId="33228" builtinId="8" hidden="1"/>
    <cellStyle name="超链接" xfId="33230" builtinId="8" hidden="1"/>
    <cellStyle name="超链接" xfId="33232" builtinId="8" hidden="1"/>
    <cellStyle name="超链接" xfId="33234" builtinId="8" hidden="1"/>
    <cellStyle name="超链接" xfId="33236" builtinId="8" hidden="1"/>
    <cellStyle name="超链接" xfId="33238" builtinId="8" hidden="1"/>
    <cellStyle name="超链接" xfId="33240" builtinId="8" hidden="1"/>
    <cellStyle name="超链接" xfId="33242" builtinId="8" hidden="1"/>
    <cellStyle name="超链接" xfId="33244" builtinId="8" hidden="1"/>
    <cellStyle name="超链接" xfId="33246" builtinId="8" hidden="1"/>
    <cellStyle name="超链接" xfId="33248" builtinId="8" hidden="1"/>
    <cellStyle name="超链接" xfId="33250" builtinId="8" hidden="1"/>
    <cellStyle name="超链接" xfId="33252" builtinId="8" hidden="1"/>
    <cellStyle name="超链接" xfId="33254" builtinId="8" hidden="1"/>
    <cellStyle name="超链接" xfId="33256" builtinId="8" hidden="1"/>
    <cellStyle name="超链接" xfId="33258" builtinId="8" hidden="1"/>
    <cellStyle name="超链接" xfId="33260" builtinId="8" hidden="1"/>
    <cellStyle name="超链接" xfId="33262" builtinId="8" hidden="1"/>
    <cellStyle name="超链接" xfId="33264" builtinId="8" hidden="1"/>
    <cellStyle name="超链接" xfId="33266" builtinId="8" hidden="1"/>
    <cellStyle name="超链接" xfId="33268" builtinId="8" hidden="1"/>
    <cellStyle name="超链接" xfId="33270" builtinId="8" hidden="1"/>
    <cellStyle name="超链接" xfId="33272" builtinId="8" hidden="1"/>
    <cellStyle name="超链接" xfId="33274" builtinId="8" hidden="1"/>
    <cellStyle name="超链接" xfId="33276" builtinId="8" hidden="1"/>
    <cellStyle name="超链接" xfId="33278" builtinId="8" hidden="1"/>
    <cellStyle name="超链接" xfId="33280" builtinId="8" hidden="1"/>
    <cellStyle name="超链接" xfId="33282" builtinId="8" hidden="1"/>
    <cellStyle name="超链接" xfId="33284" builtinId="8" hidden="1"/>
    <cellStyle name="超链接" xfId="33286" builtinId="8" hidden="1"/>
    <cellStyle name="超链接" xfId="33288" builtinId="8" hidden="1"/>
    <cellStyle name="超链接" xfId="33290" builtinId="8" hidden="1"/>
    <cellStyle name="超链接" xfId="33292" builtinId="8" hidden="1"/>
    <cellStyle name="超链接" xfId="33294" builtinId="8" hidden="1"/>
    <cellStyle name="超链接" xfId="33296" builtinId="8" hidden="1"/>
    <cellStyle name="超链接" xfId="33298" builtinId="8" hidden="1"/>
    <cellStyle name="超链接" xfId="33300" builtinId="8" hidden="1"/>
    <cellStyle name="超链接" xfId="33302" builtinId="8" hidden="1"/>
    <cellStyle name="超链接" xfId="33304" builtinId="8" hidden="1"/>
    <cellStyle name="超链接" xfId="33306" builtinId="8" hidden="1"/>
    <cellStyle name="超链接" xfId="33308" builtinId="8" hidden="1"/>
    <cellStyle name="超链接" xfId="33310" builtinId="8" hidden="1"/>
    <cellStyle name="超链接" xfId="33312" builtinId="8" hidden="1"/>
    <cellStyle name="超链接" xfId="33314" builtinId="8" hidden="1"/>
    <cellStyle name="超链接" xfId="33316" builtinId="8" hidden="1"/>
    <cellStyle name="超链接" xfId="33318" builtinId="8" hidden="1"/>
    <cellStyle name="超链接" xfId="33320" builtinId="8" hidden="1"/>
    <cellStyle name="超链接" xfId="33322" builtinId="8" hidden="1"/>
    <cellStyle name="超链接" xfId="33324" builtinId="8" hidden="1"/>
    <cellStyle name="超链接" xfId="33326" builtinId="8" hidden="1"/>
    <cellStyle name="超链接" xfId="33328" builtinId="8" hidden="1"/>
    <cellStyle name="超链接" xfId="33330" builtinId="8" hidden="1"/>
    <cellStyle name="超链接" xfId="33332" builtinId="8" hidden="1"/>
    <cellStyle name="超链接" xfId="33334" builtinId="8" hidden="1"/>
    <cellStyle name="超链接" xfId="33336" builtinId="8" hidden="1"/>
    <cellStyle name="超链接" xfId="33338" builtinId="8" hidden="1"/>
    <cellStyle name="超链接" xfId="33340" builtinId="8" hidden="1"/>
    <cellStyle name="超链接" xfId="33342" builtinId="8" hidden="1"/>
    <cellStyle name="超链接" xfId="33344" builtinId="8" hidden="1"/>
    <cellStyle name="超链接" xfId="33346" builtinId="8" hidden="1"/>
    <cellStyle name="超链接" xfId="33348" builtinId="8" hidden="1"/>
    <cellStyle name="超链接" xfId="33350" builtinId="8" hidden="1"/>
    <cellStyle name="超链接" xfId="33352" builtinId="8" hidden="1"/>
    <cellStyle name="超链接" xfId="33354" builtinId="8" hidden="1"/>
    <cellStyle name="超链接" xfId="33356" builtinId="8" hidden="1"/>
    <cellStyle name="超链接" xfId="33358" builtinId="8" hidden="1"/>
    <cellStyle name="超链接" xfId="33360" builtinId="8" hidden="1"/>
    <cellStyle name="超链接" xfId="33362" builtinId="8" hidden="1"/>
    <cellStyle name="超链接" xfId="33364" builtinId="8" hidden="1"/>
    <cellStyle name="超链接" xfId="33366" builtinId="8" hidden="1"/>
    <cellStyle name="超链接" xfId="33368" builtinId="8" hidden="1"/>
    <cellStyle name="超链接" xfId="33370" builtinId="8" hidden="1"/>
    <cellStyle name="超链接" xfId="33372" builtinId="8" hidden="1"/>
    <cellStyle name="超链接" xfId="33374" builtinId="8" hidden="1"/>
    <cellStyle name="超链接" xfId="33376" builtinId="8" hidden="1"/>
    <cellStyle name="超链接" xfId="33378" builtinId="8" hidden="1"/>
    <cellStyle name="超链接" xfId="33380" builtinId="8" hidden="1"/>
    <cellStyle name="超链接" xfId="33382" builtinId="8" hidden="1"/>
    <cellStyle name="超链接" xfId="33384" builtinId="8" hidden="1"/>
    <cellStyle name="超链接" xfId="33386" builtinId="8" hidden="1"/>
    <cellStyle name="超链接" xfId="33388" builtinId="8" hidden="1"/>
    <cellStyle name="超链接" xfId="33390" builtinId="8" hidden="1"/>
    <cellStyle name="超链接" xfId="33392" builtinId="8" hidden="1"/>
    <cellStyle name="超链接" xfId="33394" builtinId="8" hidden="1"/>
    <cellStyle name="超链接" xfId="33396" builtinId="8" hidden="1"/>
    <cellStyle name="超链接" xfId="33398" builtinId="8" hidden="1"/>
    <cellStyle name="超链接" xfId="33400" builtinId="8" hidden="1"/>
    <cellStyle name="超链接" xfId="33402" builtinId="8" hidden="1"/>
    <cellStyle name="超链接" xfId="33404" builtinId="8" hidden="1"/>
    <cellStyle name="超链接" xfId="33406" builtinId="8" hidden="1"/>
    <cellStyle name="超链接" xfId="33408" builtinId="8" hidden="1"/>
    <cellStyle name="超链接" xfId="33410" builtinId="8" hidden="1"/>
    <cellStyle name="超链接" xfId="33412" builtinId="8" hidden="1"/>
    <cellStyle name="超链接" xfId="33414" builtinId="8" hidden="1"/>
    <cellStyle name="超链接" xfId="33416" builtinId="8" hidden="1"/>
    <cellStyle name="超链接" xfId="33418" builtinId="8" hidden="1"/>
    <cellStyle name="超链接" xfId="33420" builtinId="8" hidden="1"/>
    <cellStyle name="超链接" xfId="33422" builtinId="8" hidden="1"/>
    <cellStyle name="超链接" xfId="33424" builtinId="8" hidden="1"/>
    <cellStyle name="超链接" xfId="33426" builtinId="8" hidden="1"/>
    <cellStyle name="超链接" xfId="33428" builtinId="8" hidden="1"/>
    <cellStyle name="超链接" xfId="33430" builtinId="8" hidden="1"/>
    <cellStyle name="超链接" xfId="33432" builtinId="8" hidden="1"/>
    <cellStyle name="超链接" xfId="33434" builtinId="8" hidden="1"/>
    <cellStyle name="超链接" xfId="33436" builtinId="8" hidden="1"/>
    <cellStyle name="超链接" xfId="33438" builtinId="8" hidden="1"/>
    <cellStyle name="超链接" xfId="33440" builtinId="8" hidden="1"/>
    <cellStyle name="超链接" xfId="33442" builtinId="8" hidden="1"/>
    <cellStyle name="超链接" xfId="33444" builtinId="8" hidden="1"/>
    <cellStyle name="超链接" xfId="33446" builtinId="8" hidden="1"/>
    <cellStyle name="超链接" xfId="33448" builtinId="8" hidden="1"/>
    <cellStyle name="超链接" xfId="33450" builtinId="8" hidden="1"/>
    <cellStyle name="超链接" xfId="33452" builtinId="8" hidden="1"/>
    <cellStyle name="超链接" xfId="33454" builtinId="8" hidden="1"/>
    <cellStyle name="超链接" xfId="33456" builtinId="8" hidden="1"/>
    <cellStyle name="超链接" xfId="33458" builtinId="8" hidden="1"/>
    <cellStyle name="超链接" xfId="33460" builtinId="8" hidden="1"/>
    <cellStyle name="超链接" xfId="33462" builtinId="8" hidden="1"/>
    <cellStyle name="超链接" xfId="33464" builtinId="8" hidden="1"/>
    <cellStyle name="超链接" xfId="33466" builtinId="8" hidden="1"/>
    <cellStyle name="超链接" xfId="33468" builtinId="8" hidden="1"/>
    <cellStyle name="超链接" xfId="33470" builtinId="8" hidden="1"/>
    <cellStyle name="超链接" xfId="33472" builtinId="8" hidden="1"/>
    <cellStyle name="超链接" xfId="33474" builtinId="8" hidden="1"/>
    <cellStyle name="超链接" xfId="33476" builtinId="8" hidden="1"/>
    <cellStyle name="超链接" xfId="33478" builtinId="8" hidden="1"/>
    <cellStyle name="超链接" xfId="33480" builtinId="8" hidden="1"/>
    <cellStyle name="超链接" xfId="33482" builtinId="8" hidden="1"/>
    <cellStyle name="超链接" xfId="33484" builtinId="8" hidden="1"/>
    <cellStyle name="超链接" xfId="33486" builtinId="8" hidden="1"/>
    <cellStyle name="超链接" xfId="33488" builtinId="8" hidden="1"/>
    <cellStyle name="超链接" xfId="33490" builtinId="8" hidden="1"/>
    <cellStyle name="超链接" xfId="33492" builtinId="8" hidden="1"/>
    <cellStyle name="超链接" xfId="33494" builtinId="8" hidden="1"/>
    <cellStyle name="超链接" xfId="33496" builtinId="8" hidden="1"/>
    <cellStyle name="超链接" xfId="33498" builtinId="8" hidden="1"/>
    <cellStyle name="超链接" xfId="33500" builtinId="8" hidden="1"/>
    <cellStyle name="超链接" xfId="33502" builtinId="8" hidden="1"/>
    <cellStyle name="超链接" xfId="33504" builtinId="8" hidden="1"/>
    <cellStyle name="超链接" xfId="33506" builtinId="8" hidden="1"/>
    <cellStyle name="超链接" xfId="33508" builtinId="8" hidden="1"/>
    <cellStyle name="超链接" xfId="33510" builtinId="8" hidden="1"/>
    <cellStyle name="超链接" xfId="33512" builtinId="8" hidden="1"/>
    <cellStyle name="超链接" xfId="33514" builtinId="8" hidden="1"/>
    <cellStyle name="超链接" xfId="33516" builtinId="8" hidden="1"/>
    <cellStyle name="超链接" xfId="33518" builtinId="8" hidden="1"/>
    <cellStyle name="超链接" xfId="33520" builtinId="8" hidden="1"/>
    <cellStyle name="超链接" xfId="33522" builtinId="8" hidden="1"/>
    <cellStyle name="超链接" xfId="33524" builtinId="8" hidden="1"/>
    <cellStyle name="超链接" xfId="33526" builtinId="8" hidden="1"/>
    <cellStyle name="超链接" xfId="33528" builtinId="8" hidden="1"/>
    <cellStyle name="超链接" xfId="33530" builtinId="8" hidden="1"/>
    <cellStyle name="超链接" xfId="33532" builtinId="8" hidden="1"/>
    <cellStyle name="超链接" xfId="33534" builtinId="8" hidden="1"/>
    <cellStyle name="超链接" xfId="33536" builtinId="8" hidden="1"/>
    <cellStyle name="超链接" xfId="33538" builtinId="8" hidden="1"/>
    <cellStyle name="超链接" xfId="33540" builtinId="8" hidden="1"/>
    <cellStyle name="超链接" xfId="33542" builtinId="8" hidden="1"/>
    <cellStyle name="超链接" xfId="33544" builtinId="8" hidden="1"/>
    <cellStyle name="超链接" xfId="33546" builtinId="8" hidden="1"/>
    <cellStyle name="超链接" xfId="33548" builtinId="8" hidden="1"/>
    <cellStyle name="超链接" xfId="33550" builtinId="8" hidden="1"/>
    <cellStyle name="超链接" xfId="33552" builtinId="8" hidden="1"/>
    <cellStyle name="超链接" xfId="33554" builtinId="8" hidden="1"/>
    <cellStyle name="超链接" xfId="33556" builtinId="8" hidden="1"/>
    <cellStyle name="超链接" xfId="33558" builtinId="8" hidden="1"/>
    <cellStyle name="超链接" xfId="33560" builtinId="8" hidden="1"/>
    <cellStyle name="超链接" xfId="33562" builtinId="8" hidden="1"/>
    <cellStyle name="超链接" xfId="33564" builtinId="8" hidden="1"/>
    <cellStyle name="超链接" xfId="33566" builtinId="8" hidden="1"/>
    <cellStyle name="超链接" xfId="33568" builtinId="8" hidden="1"/>
    <cellStyle name="超链接" xfId="33570" builtinId="8" hidden="1"/>
    <cellStyle name="超链接" xfId="33572" builtinId="8" hidden="1"/>
    <cellStyle name="超链接" xfId="33574" builtinId="8" hidden="1"/>
    <cellStyle name="超链接" xfId="33576" builtinId="8" hidden="1"/>
    <cellStyle name="超链接" xfId="33578" builtinId="8" hidden="1"/>
    <cellStyle name="超链接" xfId="33580" builtinId="8" hidden="1"/>
    <cellStyle name="超链接" xfId="33582" builtinId="8" hidden="1"/>
    <cellStyle name="超链接" xfId="33584" builtinId="8" hidden="1"/>
    <cellStyle name="超链接" xfId="33586" builtinId="8" hidden="1"/>
    <cellStyle name="超链接" xfId="33588" builtinId="8" hidden="1"/>
    <cellStyle name="超链接" xfId="33590" builtinId="8" hidden="1"/>
    <cellStyle name="超链接" xfId="33592" builtinId="8" hidden="1"/>
    <cellStyle name="超链接" xfId="33594" builtinId="8" hidden="1"/>
    <cellStyle name="超链接" xfId="33596" builtinId="8" hidden="1"/>
    <cellStyle name="超链接" xfId="33598" builtinId="8" hidden="1"/>
    <cellStyle name="超链接" xfId="33600" builtinId="8" hidden="1"/>
    <cellStyle name="超链接" xfId="33602" builtinId="8" hidden="1"/>
    <cellStyle name="超链接" xfId="33604" builtinId="8" hidden="1"/>
    <cellStyle name="超链接" xfId="33606" builtinId="8" hidden="1"/>
    <cellStyle name="超链接" xfId="33608" builtinId="8" hidden="1"/>
    <cellStyle name="超链接" xfId="33610" builtinId="8" hidden="1"/>
    <cellStyle name="超链接" xfId="33612" builtinId="8" hidden="1"/>
    <cellStyle name="超链接" xfId="33614" builtinId="8" hidden="1"/>
    <cellStyle name="超链接" xfId="33616" builtinId="8" hidden="1"/>
    <cellStyle name="超链接" xfId="33618" builtinId="8" hidden="1"/>
    <cellStyle name="超链接" xfId="33620" builtinId="8" hidden="1"/>
    <cellStyle name="超链接" xfId="33622" builtinId="8" hidden="1"/>
    <cellStyle name="超链接" xfId="33624" builtinId="8" hidden="1"/>
    <cellStyle name="超链接" xfId="33626" builtinId="8" hidden="1"/>
    <cellStyle name="超链接" xfId="33628" builtinId="8" hidden="1"/>
    <cellStyle name="超链接" xfId="33630" builtinId="8" hidden="1"/>
    <cellStyle name="超链接" xfId="33632" builtinId="8" hidden="1"/>
    <cellStyle name="超链接" xfId="33634" builtinId="8" hidden="1"/>
    <cellStyle name="超链接" xfId="33636" builtinId="8" hidden="1"/>
    <cellStyle name="超链接" xfId="33638" builtinId="8" hidden="1"/>
    <cellStyle name="超链接" xfId="33640" builtinId="8" hidden="1"/>
    <cellStyle name="超链接" xfId="33642" builtinId="8" hidden="1"/>
    <cellStyle name="超链接" xfId="33644" builtinId="8" hidden="1"/>
    <cellStyle name="超链接" xfId="33646" builtinId="8" hidden="1"/>
    <cellStyle name="超链接" xfId="33648" builtinId="8" hidden="1"/>
    <cellStyle name="超链接" xfId="33650" builtinId="8" hidden="1"/>
    <cellStyle name="超链接" xfId="33652" builtinId="8" hidden="1"/>
    <cellStyle name="超链接" xfId="33654" builtinId="8" hidden="1"/>
    <cellStyle name="超链接" xfId="33656" builtinId="8" hidden="1"/>
    <cellStyle name="超链接" xfId="33658" builtinId="8" hidden="1"/>
    <cellStyle name="超链接" xfId="33660" builtinId="8" hidden="1"/>
    <cellStyle name="超链接" xfId="33662" builtinId="8" hidden="1"/>
    <cellStyle name="超链接" xfId="33664" builtinId="8" hidden="1"/>
    <cellStyle name="超链接" xfId="33666" builtinId="8" hidden="1"/>
    <cellStyle name="超链接" xfId="33668" builtinId="8" hidden="1"/>
    <cellStyle name="超链接" xfId="33670" builtinId="8" hidden="1"/>
    <cellStyle name="超链接" xfId="33672" builtinId="8" hidden="1"/>
    <cellStyle name="超链接" xfId="33674" builtinId="8" hidden="1"/>
    <cellStyle name="超链接" xfId="33676" builtinId="8" hidden="1"/>
    <cellStyle name="超链接" xfId="33678" builtinId="8" hidden="1"/>
    <cellStyle name="超链接" xfId="33680" builtinId="8" hidden="1"/>
    <cellStyle name="超链接" xfId="33682" builtinId="8" hidden="1"/>
    <cellStyle name="超链接" xfId="33684" builtinId="8" hidden="1"/>
    <cellStyle name="超链接" xfId="33686" builtinId="8" hidden="1"/>
    <cellStyle name="超链接" xfId="33688" builtinId="8" hidden="1"/>
    <cellStyle name="超链接" xfId="33690" builtinId="8" hidden="1"/>
    <cellStyle name="超链接" xfId="33692" builtinId="8" hidden="1"/>
    <cellStyle name="超链接" xfId="33694" builtinId="8" hidden="1"/>
    <cellStyle name="超链接" xfId="33696" builtinId="8" hidden="1"/>
    <cellStyle name="超链接" xfId="33698" builtinId="8" hidden="1"/>
    <cellStyle name="超链接" xfId="33700" builtinId="8" hidden="1"/>
    <cellStyle name="超链接" xfId="33702" builtinId="8" hidden="1"/>
    <cellStyle name="超链接" xfId="33704" builtinId="8" hidden="1"/>
    <cellStyle name="超链接" xfId="33706" builtinId="8" hidden="1"/>
    <cellStyle name="超链接" xfId="33708" builtinId="8" hidden="1"/>
    <cellStyle name="超链接" xfId="33710" builtinId="8" hidden="1"/>
    <cellStyle name="超链接" xfId="33712" builtinId="8" hidden="1"/>
    <cellStyle name="超链接" xfId="33714" builtinId="8" hidden="1"/>
    <cellStyle name="超链接" xfId="33716" builtinId="8" hidden="1"/>
    <cellStyle name="超链接" xfId="33718" builtinId="8" hidden="1"/>
    <cellStyle name="超链接" xfId="33720" builtinId="8" hidden="1"/>
    <cellStyle name="超链接" xfId="33722" builtinId="8" hidden="1"/>
    <cellStyle name="超链接" xfId="33724" builtinId="8" hidden="1"/>
    <cellStyle name="超链接" xfId="33726" builtinId="8" hidden="1"/>
    <cellStyle name="超链接" xfId="33728" builtinId="8" hidden="1"/>
    <cellStyle name="超链接" xfId="33730" builtinId="8" hidden="1"/>
    <cellStyle name="超链接" xfId="33732" builtinId="8" hidden="1"/>
    <cellStyle name="超链接" xfId="33734" builtinId="8" hidden="1"/>
    <cellStyle name="超链接" xfId="33736" builtinId="8" hidden="1"/>
    <cellStyle name="超链接" xfId="33738" builtinId="8" hidden="1"/>
    <cellStyle name="超链接" xfId="33740" builtinId="8" hidden="1"/>
    <cellStyle name="超链接" xfId="33742" builtinId="8" hidden="1"/>
    <cellStyle name="超链接" xfId="33744" builtinId="8" hidden="1"/>
    <cellStyle name="超链接" xfId="33746" builtinId="8" hidden="1"/>
    <cellStyle name="超链接" xfId="33748" builtinId="8" hidden="1"/>
    <cellStyle name="超链接" xfId="33750" builtinId="8" hidden="1"/>
    <cellStyle name="超链接" xfId="33752" builtinId="8" hidden="1"/>
    <cellStyle name="超链接" xfId="33754" builtinId="8" hidden="1"/>
    <cellStyle name="超链接" xfId="33756" builtinId="8" hidden="1"/>
    <cellStyle name="超链接" xfId="33758" builtinId="8" hidden="1"/>
    <cellStyle name="超链接" xfId="33760" builtinId="8" hidden="1"/>
    <cellStyle name="超链接" xfId="33762" builtinId="8" hidden="1"/>
    <cellStyle name="超链接" xfId="33764" builtinId="8" hidden="1"/>
    <cellStyle name="超链接" xfId="33766" builtinId="8" hidden="1"/>
    <cellStyle name="超链接" xfId="33768" builtinId="8" hidden="1"/>
    <cellStyle name="超链接" xfId="33770" builtinId="8" hidden="1"/>
    <cellStyle name="超链接" xfId="33772" builtinId="8" hidden="1"/>
    <cellStyle name="超链接" xfId="33774" builtinId="8" hidden="1"/>
    <cellStyle name="超链接" xfId="33776" builtinId="8" hidden="1"/>
    <cellStyle name="超链接" xfId="33778" builtinId="8" hidden="1"/>
    <cellStyle name="超链接" xfId="33780" builtinId="8" hidden="1"/>
    <cellStyle name="超链接" xfId="33782" builtinId="8" hidden="1"/>
    <cellStyle name="超链接" xfId="33784" builtinId="8" hidden="1"/>
    <cellStyle name="超链接" xfId="33786" builtinId="8" hidden="1"/>
    <cellStyle name="超链接" xfId="33788" builtinId="8" hidden="1"/>
    <cellStyle name="超链接" xfId="33790" builtinId="8" hidden="1"/>
    <cellStyle name="超链接" xfId="33792" builtinId="8" hidden="1"/>
    <cellStyle name="超链接" xfId="33794" builtinId="8" hidden="1"/>
    <cellStyle name="超链接" xfId="33796" builtinId="8" hidden="1"/>
    <cellStyle name="超链接" xfId="33798" builtinId="8" hidden="1"/>
    <cellStyle name="超链接" xfId="33800" builtinId="8" hidden="1"/>
    <cellStyle name="超链接" xfId="33802" builtinId="8" hidden="1"/>
    <cellStyle name="超链接" xfId="33804" builtinId="8" hidden="1"/>
    <cellStyle name="超链接" xfId="33806" builtinId="8" hidden="1"/>
    <cellStyle name="超链接" xfId="33808" builtinId="8" hidden="1"/>
    <cellStyle name="超链接" xfId="33810" builtinId="8" hidden="1"/>
    <cellStyle name="超链接" xfId="33812" builtinId="8" hidden="1"/>
    <cellStyle name="超链接" xfId="33814" builtinId="8" hidden="1"/>
    <cellStyle name="超链接" xfId="33816" builtinId="8" hidden="1"/>
    <cellStyle name="超链接" xfId="33818" builtinId="8" hidden="1"/>
    <cellStyle name="超链接" xfId="33820" builtinId="8" hidden="1"/>
    <cellStyle name="超链接" xfId="33822" builtinId="8" hidden="1"/>
    <cellStyle name="超链接" xfId="33824" builtinId="8" hidden="1"/>
    <cellStyle name="超链接" xfId="33826" builtinId="8" hidden="1"/>
    <cellStyle name="超链接" xfId="33828" builtinId="8" hidden="1"/>
    <cellStyle name="超链接" xfId="33830" builtinId="8" hidden="1"/>
    <cellStyle name="超链接" xfId="33832" builtinId="8" hidden="1"/>
    <cellStyle name="超链接" xfId="33834" builtinId="8" hidden="1"/>
    <cellStyle name="超链接" xfId="33836" builtinId="8" hidden="1"/>
    <cellStyle name="超链接" xfId="33838" builtinId="8" hidden="1"/>
    <cellStyle name="超链接" xfId="33840" builtinId="8" hidden="1"/>
    <cellStyle name="超链接" xfId="33842" builtinId="8" hidden="1"/>
    <cellStyle name="超链接" xfId="33844" builtinId="8" hidden="1"/>
    <cellStyle name="超链接" xfId="33846" builtinId="8" hidden="1"/>
    <cellStyle name="超链接" xfId="33848" builtinId="8" hidden="1"/>
    <cellStyle name="超链接" xfId="33850" builtinId="8" hidden="1"/>
    <cellStyle name="超链接" xfId="33852" builtinId="8" hidden="1"/>
    <cellStyle name="超链接" xfId="33854" builtinId="8" hidden="1"/>
    <cellStyle name="超链接" xfId="33856" builtinId="8" hidden="1"/>
    <cellStyle name="超链接" xfId="33858" builtinId="8" hidden="1"/>
    <cellStyle name="超链接" xfId="33860" builtinId="8" hidden="1"/>
    <cellStyle name="超链接" xfId="33862" builtinId="8" hidden="1"/>
    <cellStyle name="超链接" xfId="33864" builtinId="8" hidden="1"/>
    <cellStyle name="超链接" xfId="33866" builtinId="8" hidden="1"/>
    <cellStyle name="超链接" xfId="33868" builtinId="8" hidden="1"/>
    <cellStyle name="超链接" xfId="33870" builtinId="8" hidden="1"/>
    <cellStyle name="超链接" xfId="33872" builtinId="8" hidden="1"/>
    <cellStyle name="超链接" xfId="33874" builtinId="8" hidden="1"/>
    <cellStyle name="超链接" xfId="33876" builtinId="8" hidden="1"/>
    <cellStyle name="超链接" xfId="33878" builtinId="8" hidden="1"/>
    <cellStyle name="超链接" xfId="33880" builtinId="8" hidden="1"/>
    <cellStyle name="超链接" xfId="33882" builtinId="8" hidden="1"/>
    <cellStyle name="超链接" xfId="33884" builtinId="8" hidden="1"/>
    <cellStyle name="超链接" xfId="33886" builtinId="8" hidden="1"/>
    <cellStyle name="超链接" xfId="33888" builtinId="8" hidden="1"/>
    <cellStyle name="超链接" xfId="33890" builtinId="8" hidden="1"/>
    <cellStyle name="超链接" xfId="33892" builtinId="8" hidden="1"/>
    <cellStyle name="超链接" xfId="33894" builtinId="8" hidden="1"/>
    <cellStyle name="超链接" xfId="33896" builtinId="8" hidden="1"/>
    <cellStyle name="超链接" xfId="33898" builtinId="8" hidden="1"/>
    <cellStyle name="超链接" xfId="33900" builtinId="8" hidden="1"/>
    <cellStyle name="超链接" xfId="33902" builtinId="8" hidden="1"/>
    <cellStyle name="超链接" xfId="33904" builtinId="8" hidden="1"/>
    <cellStyle name="超链接" xfId="33906" builtinId="8" hidden="1"/>
    <cellStyle name="超链接" xfId="33908" builtinId="8" hidden="1"/>
    <cellStyle name="超链接" xfId="33910" builtinId="8" hidden="1"/>
    <cellStyle name="超链接" xfId="33912" builtinId="8" hidden="1"/>
    <cellStyle name="超链接" xfId="33914" builtinId="8" hidden="1"/>
    <cellStyle name="超链接" xfId="33916" builtinId="8" hidden="1"/>
    <cellStyle name="超链接" xfId="33918" builtinId="8" hidden="1"/>
    <cellStyle name="超链接" xfId="33920" builtinId="8" hidden="1"/>
    <cellStyle name="超链接" xfId="33922" builtinId="8" hidden="1"/>
    <cellStyle name="超链接" xfId="33924" builtinId="8" hidden="1"/>
    <cellStyle name="超链接" xfId="33926" builtinId="8" hidden="1"/>
    <cellStyle name="超链接" xfId="33928" builtinId="8" hidden="1"/>
    <cellStyle name="超链接" xfId="33930" builtinId="8" hidden="1"/>
    <cellStyle name="超链接" xfId="33932" builtinId="8" hidden="1"/>
    <cellStyle name="超链接" xfId="33934" builtinId="8" hidden="1"/>
    <cellStyle name="超链接" xfId="33936" builtinId="8" hidden="1"/>
    <cellStyle name="超链接" xfId="33938" builtinId="8" hidden="1"/>
    <cellStyle name="超链接" xfId="33940" builtinId="8" hidden="1"/>
    <cellStyle name="超链接" xfId="33942" builtinId="8" hidden="1"/>
    <cellStyle name="超链接" xfId="33944" builtinId="8" hidden="1"/>
    <cellStyle name="超链接" xfId="33946" builtinId="8" hidden="1"/>
    <cellStyle name="超链接" xfId="33948" builtinId="8" hidden="1"/>
    <cellStyle name="超链接" xfId="33950" builtinId="8" hidden="1"/>
    <cellStyle name="超链接" xfId="33952" builtinId="8" hidden="1"/>
    <cellStyle name="超链接" xfId="33954" builtinId="8" hidden="1"/>
    <cellStyle name="超链接" xfId="33956" builtinId="8" hidden="1"/>
    <cellStyle name="超链接" xfId="33958" builtinId="8" hidden="1"/>
    <cellStyle name="超链接" xfId="33960" builtinId="8" hidden="1"/>
    <cellStyle name="超链接" xfId="33962" builtinId="8" hidden="1"/>
    <cellStyle name="超链接" xfId="33964" builtinId="8" hidden="1"/>
    <cellStyle name="超链接" xfId="33966" builtinId="8" hidden="1"/>
    <cellStyle name="超链接" xfId="33968" builtinId="8" hidden="1"/>
    <cellStyle name="超链接" xfId="33970" builtinId="8" hidden="1"/>
    <cellStyle name="超链接" xfId="33972" builtinId="8" hidden="1"/>
    <cellStyle name="超链接" xfId="33974" builtinId="8" hidden="1"/>
    <cellStyle name="超链接" xfId="33976" builtinId="8" hidden="1"/>
    <cellStyle name="超链接" xfId="33978" builtinId="8" hidden="1"/>
    <cellStyle name="超链接" xfId="33980" builtinId="8" hidden="1"/>
    <cellStyle name="超链接" xfId="33982" builtinId="8" hidden="1"/>
    <cellStyle name="超链接" xfId="33984" builtinId="8" hidden="1"/>
    <cellStyle name="超链接" xfId="33986" builtinId="8" hidden="1"/>
    <cellStyle name="超链接" xfId="33988" builtinId="8" hidden="1"/>
    <cellStyle name="超链接" xfId="33990" builtinId="8" hidden="1"/>
    <cellStyle name="超链接" xfId="33992" builtinId="8" hidden="1"/>
    <cellStyle name="超链接" xfId="33994" builtinId="8" hidden="1"/>
    <cellStyle name="超链接" xfId="33996" builtinId="8" hidden="1"/>
    <cellStyle name="超链接" xfId="33998" builtinId="8" hidden="1"/>
    <cellStyle name="超链接" xfId="34000" builtinId="8" hidden="1"/>
    <cellStyle name="超链接" xfId="34002" builtinId="8" hidden="1"/>
    <cellStyle name="超链接" xfId="34004" builtinId="8" hidden="1"/>
    <cellStyle name="超链接" xfId="34006" builtinId="8" hidden="1"/>
    <cellStyle name="超链接" xfId="34008" builtinId="8" hidden="1"/>
    <cellStyle name="超链接" xfId="34010" builtinId="8" hidden="1"/>
    <cellStyle name="超链接" xfId="34012" builtinId="8" hidden="1"/>
    <cellStyle name="超链接" xfId="34014" builtinId="8" hidden="1"/>
    <cellStyle name="超链接" xfId="34016" builtinId="8" hidden="1"/>
    <cellStyle name="超链接" xfId="34018" builtinId="8" hidden="1"/>
    <cellStyle name="超链接" xfId="34020" builtinId="8" hidden="1"/>
    <cellStyle name="超链接" xfId="34022" builtinId="8" hidden="1"/>
    <cellStyle name="超链接" xfId="34024" builtinId="8" hidden="1"/>
    <cellStyle name="超链接" xfId="34026" builtinId="8" hidden="1"/>
    <cellStyle name="超链接" xfId="34028" builtinId="8" hidden="1"/>
    <cellStyle name="超链接" xfId="34030" builtinId="8" hidden="1"/>
    <cellStyle name="超链接" xfId="34032" builtinId="8" hidden="1"/>
    <cellStyle name="超链接" xfId="34034" builtinId="8" hidden="1"/>
    <cellStyle name="超链接" xfId="34036" builtinId="8" hidden="1"/>
    <cellStyle name="超链接" xfId="34038" builtinId="8" hidden="1"/>
    <cellStyle name="超链接" xfId="34040" builtinId="8" hidden="1"/>
    <cellStyle name="超链接" xfId="34042" builtinId="8" hidden="1"/>
    <cellStyle name="超链接" xfId="34044" builtinId="8" hidden="1"/>
    <cellStyle name="超链接" xfId="34046" builtinId="8" hidden="1"/>
    <cellStyle name="超链接" xfId="34048" builtinId="8" hidden="1"/>
    <cellStyle name="超链接" xfId="34050" builtinId="8" hidden="1"/>
    <cellStyle name="超链接" xfId="34052" builtinId="8" hidden="1"/>
    <cellStyle name="超链接" xfId="34054" builtinId="8" hidden="1"/>
    <cellStyle name="超链接" xfId="34056" builtinId="8" hidden="1"/>
    <cellStyle name="超链接" xfId="34058" builtinId="8" hidden="1"/>
    <cellStyle name="超链接" xfId="34060" builtinId="8" hidden="1"/>
    <cellStyle name="超链接" xfId="34062" builtinId="8" hidden="1"/>
    <cellStyle name="超链接" xfId="34064" builtinId="8" hidden="1"/>
    <cellStyle name="超链接" xfId="34066" builtinId="8" hidden="1"/>
    <cellStyle name="超链接" xfId="34068" builtinId="8" hidden="1"/>
    <cellStyle name="超链接" xfId="34070" builtinId="8" hidden="1"/>
    <cellStyle name="超链接" xfId="34072" builtinId="8" hidden="1"/>
    <cellStyle name="超链接" xfId="34074" builtinId="8" hidden="1"/>
    <cellStyle name="超链接" xfId="34076" builtinId="8" hidden="1"/>
    <cellStyle name="超链接" xfId="34078" builtinId="8" hidden="1"/>
    <cellStyle name="超链接" xfId="34080" builtinId="8" hidden="1"/>
    <cellStyle name="超链接" xfId="34082" builtinId="8" hidden="1"/>
    <cellStyle name="超链接" xfId="34084" builtinId="8" hidden="1"/>
    <cellStyle name="超链接" xfId="34086" builtinId="8" hidden="1"/>
    <cellStyle name="超链接" xfId="34088" builtinId="8" hidden="1"/>
    <cellStyle name="超链接" xfId="34090" builtinId="8" hidden="1"/>
    <cellStyle name="超链接" xfId="34092" builtinId="8" hidden="1"/>
    <cellStyle name="超链接" xfId="34094" builtinId="8" hidden="1"/>
    <cellStyle name="超链接" xfId="34096" builtinId="8" hidden="1"/>
    <cellStyle name="超链接" xfId="34098" builtinId="8" hidden="1"/>
    <cellStyle name="超链接" xfId="34100" builtinId="8" hidden="1"/>
    <cellStyle name="超链接" xfId="34102" builtinId="8" hidden="1"/>
    <cellStyle name="超链接" xfId="34104" builtinId="8" hidden="1"/>
    <cellStyle name="超链接" xfId="34106" builtinId="8" hidden="1"/>
    <cellStyle name="超链接" xfId="34108" builtinId="8" hidden="1"/>
    <cellStyle name="超链接" xfId="34110" builtinId="8" hidden="1"/>
    <cellStyle name="超链接" xfId="34112" builtinId="8" hidden="1"/>
    <cellStyle name="超链接" xfId="34114" builtinId="8" hidden="1"/>
    <cellStyle name="超链接" xfId="34116" builtinId="8" hidden="1"/>
    <cellStyle name="超链接" xfId="34118" builtinId="8" hidden="1"/>
    <cellStyle name="超链接" xfId="34120" builtinId="8" hidden="1"/>
    <cellStyle name="超链接" xfId="34122" builtinId="8" hidden="1"/>
    <cellStyle name="超链接" xfId="34124" builtinId="8" hidden="1"/>
    <cellStyle name="超链接" xfId="34126" builtinId="8" hidden="1"/>
    <cellStyle name="超链接" xfId="34128" builtinId="8" hidden="1"/>
    <cellStyle name="超链接" xfId="34130" builtinId="8" hidden="1"/>
    <cellStyle name="超链接" xfId="34132" builtinId="8" hidden="1"/>
    <cellStyle name="超链接" xfId="34134" builtinId="8" hidden="1"/>
    <cellStyle name="超链接" xfId="34136" builtinId="8" hidden="1"/>
    <cellStyle name="超链接" xfId="34138" builtinId="8" hidden="1"/>
    <cellStyle name="超链接" xfId="34140" builtinId="8" hidden="1"/>
    <cellStyle name="超链接" xfId="34142" builtinId="8" hidden="1"/>
    <cellStyle name="超链接" xfId="34144" builtinId="8" hidden="1"/>
    <cellStyle name="超链接" xfId="34146" builtinId="8" hidden="1"/>
    <cellStyle name="超链接" xfId="34148" builtinId="8" hidden="1"/>
    <cellStyle name="超链接" xfId="34150" builtinId="8" hidden="1"/>
    <cellStyle name="超链接" xfId="34152" builtinId="8" hidden="1"/>
    <cellStyle name="超链接" xfId="34154" builtinId="8" hidden="1"/>
    <cellStyle name="超链接" xfId="34156" builtinId="8" hidden="1"/>
    <cellStyle name="超链接" xfId="34158" builtinId="8" hidden="1"/>
    <cellStyle name="超链接" xfId="34160" builtinId="8" hidden="1"/>
    <cellStyle name="超链接" xfId="34162" builtinId="8" hidden="1"/>
    <cellStyle name="超链接" xfId="34164" builtinId="8" hidden="1"/>
    <cellStyle name="超链接" xfId="34166" builtinId="8" hidden="1"/>
    <cellStyle name="超链接" xfId="34168" builtinId="8" hidden="1"/>
    <cellStyle name="超链接" xfId="34170" builtinId="8" hidden="1"/>
    <cellStyle name="超链接" xfId="34172" builtinId="8" hidden="1"/>
    <cellStyle name="超链接" xfId="34174" builtinId="8" hidden="1"/>
    <cellStyle name="超链接" xfId="34176" builtinId="8" hidden="1"/>
    <cellStyle name="超链接" xfId="34178" builtinId="8" hidden="1"/>
    <cellStyle name="超链接" xfId="34180" builtinId="8" hidden="1"/>
    <cellStyle name="超链接" xfId="34182" builtinId="8" hidden="1"/>
    <cellStyle name="超链接" xfId="34184" builtinId="8" hidden="1"/>
    <cellStyle name="超链接" xfId="34186" builtinId="8" hidden="1"/>
    <cellStyle name="超链接" xfId="34188" builtinId="8" hidden="1"/>
    <cellStyle name="超链接" xfId="34190" builtinId="8" hidden="1"/>
    <cellStyle name="超链接" xfId="34192" builtinId="8" hidden="1"/>
    <cellStyle name="超链接" xfId="34194" builtinId="8" hidden="1"/>
    <cellStyle name="超链接" xfId="34196" builtinId="8" hidden="1"/>
    <cellStyle name="超链接" xfId="34198" builtinId="8" hidden="1"/>
    <cellStyle name="超链接" xfId="34200" builtinId="8" hidden="1"/>
    <cellStyle name="超链接" xfId="34202" builtinId="8" hidden="1"/>
    <cellStyle name="超链接" xfId="34204" builtinId="8" hidden="1"/>
    <cellStyle name="超链接" xfId="34206" builtinId="8" hidden="1"/>
    <cellStyle name="超链接" xfId="34208" builtinId="8" hidden="1"/>
    <cellStyle name="超链接" xfId="34210" builtinId="8" hidden="1"/>
    <cellStyle name="超链接" xfId="34212" builtinId="8" hidden="1"/>
    <cellStyle name="超链接" xfId="34214" builtinId="8" hidden="1"/>
    <cellStyle name="超链接" xfId="34216" builtinId="8" hidden="1"/>
    <cellStyle name="超链接" xfId="34218" builtinId="8" hidden="1"/>
    <cellStyle name="超链接" xfId="34220" builtinId="8" hidden="1"/>
    <cellStyle name="超链接" xfId="34222" builtinId="8" hidden="1"/>
    <cellStyle name="超链接" xfId="34224" builtinId="8" hidden="1"/>
    <cellStyle name="超链接" xfId="34226" builtinId="8" hidden="1"/>
    <cellStyle name="超链接" xfId="34228" builtinId="8" hidden="1"/>
    <cellStyle name="超链接" xfId="34230" builtinId="8" hidden="1"/>
    <cellStyle name="超链接" xfId="34232" builtinId="8" hidden="1"/>
    <cellStyle name="超链接" xfId="34234" builtinId="8" hidden="1"/>
    <cellStyle name="超链接" xfId="34236" builtinId="8" hidden="1"/>
    <cellStyle name="超链接" xfId="34238" builtinId="8" hidden="1"/>
    <cellStyle name="超链接" xfId="34240" builtinId="8" hidden="1"/>
    <cellStyle name="超链接" xfId="34242" builtinId="8" hidden="1"/>
    <cellStyle name="超链接" xfId="34244" builtinId="8" hidden="1"/>
    <cellStyle name="超链接" xfId="34246" builtinId="8" hidden="1"/>
    <cellStyle name="超链接" xfId="34248" builtinId="8" hidden="1"/>
    <cellStyle name="超链接" xfId="34250" builtinId="8" hidden="1"/>
    <cellStyle name="超链接" xfId="34252" builtinId="8" hidden="1"/>
    <cellStyle name="超链接" xfId="34254" builtinId="8" hidden="1"/>
    <cellStyle name="超链接" xfId="34256" builtinId="8" hidden="1"/>
    <cellStyle name="超链接" xfId="34258" builtinId="8" hidden="1"/>
    <cellStyle name="超链接" xfId="34260" builtinId="8" hidden="1"/>
    <cellStyle name="超链接" xfId="34262" builtinId="8" hidden="1"/>
    <cellStyle name="超链接" xfId="34264" builtinId="8" hidden="1"/>
    <cellStyle name="超链接" xfId="34266" builtinId="8" hidden="1"/>
    <cellStyle name="超链接" xfId="34268" builtinId="8" hidden="1"/>
    <cellStyle name="超链接" xfId="34270" builtinId="8" hidden="1"/>
    <cellStyle name="超链接" xfId="34272" builtinId="8" hidden="1"/>
    <cellStyle name="超链接" xfId="34274" builtinId="8" hidden="1"/>
    <cellStyle name="超链接" xfId="34276" builtinId="8" hidden="1"/>
    <cellStyle name="超链接" xfId="34278" builtinId="8" hidden="1"/>
    <cellStyle name="超链接" xfId="34280" builtinId="8" hidden="1"/>
    <cellStyle name="超链接" xfId="34282" builtinId="8" hidden="1"/>
    <cellStyle name="超链接" xfId="34284" builtinId="8" hidden="1"/>
    <cellStyle name="超链接" xfId="34286" builtinId="8" hidden="1"/>
    <cellStyle name="超链接" xfId="34288" builtinId="8" hidden="1"/>
    <cellStyle name="超链接" xfId="34290" builtinId="8" hidden="1"/>
    <cellStyle name="超链接" xfId="34292" builtinId="8" hidden="1"/>
    <cellStyle name="超链接" xfId="34294" builtinId="8" hidden="1"/>
    <cellStyle name="超链接" xfId="34296" builtinId="8" hidden="1"/>
    <cellStyle name="超链接" xfId="34298" builtinId="8" hidden="1"/>
    <cellStyle name="超链接" xfId="34300" builtinId="8" hidden="1"/>
    <cellStyle name="超链接" xfId="34302" builtinId="8" hidden="1"/>
    <cellStyle name="超链接" xfId="34304" builtinId="8" hidden="1"/>
    <cellStyle name="超链接" xfId="34306" builtinId="8" hidden="1"/>
    <cellStyle name="超链接" xfId="34308" builtinId="8" hidden="1"/>
    <cellStyle name="超链接" xfId="34310" builtinId="8" hidden="1"/>
    <cellStyle name="超链接" xfId="34312" builtinId="8" hidden="1"/>
    <cellStyle name="超链接" xfId="34314" builtinId="8" hidden="1"/>
    <cellStyle name="超链接" xfId="34316" builtinId="8" hidden="1"/>
    <cellStyle name="超链接" xfId="34318" builtinId="8" hidden="1"/>
    <cellStyle name="超链接" xfId="34320" builtinId="8" hidden="1"/>
    <cellStyle name="超链接" xfId="34322" builtinId="8" hidden="1"/>
    <cellStyle name="超链接" xfId="34324" builtinId="8" hidden="1"/>
    <cellStyle name="超链接" xfId="34326" builtinId="8" hidden="1"/>
    <cellStyle name="超链接" xfId="34328" builtinId="8" hidden="1"/>
    <cellStyle name="超链接" xfId="34330" builtinId="8" hidden="1"/>
    <cellStyle name="超链接" xfId="34332" builtinId="8" hidden="1"/>
    <cellStyle name="超链接" xfId="34334" builtinId="8" hidden="1"/>
    <cellStyle name="超链接" xfId="34336" builtinId="8" hidden="1"/>
    <cellStyle name="超链接" xfId="34338" builtinId="8" hidden="1"/>
    <cellStyle name="超链接" xfId="34340" builtinId="8" hidden="1"/>
    <cellStyle name="超链接" xfId="34342" builtinId="8" hidden="1"/>
    <cellStyle name="超链接" xfId="34344" builtinId="8" hidden="1"/>
    <cellStyle name="超链接" xfId="34346" builtinId="8" hidden="1"/>
    <cellStyle name="超链接" xfId="34348" builtinId="8" hidden="1"/>
    <cellStyle name="超链接" xfId="34350" builtinId="8" hidden="1"/>
    <cellStyle name="超链接" xfId="34352" builtinId="8" hidden="1"/>
    <cellStyle name="超链接" xfId="34354" builtinId="8" hidden="1"/>
    <cellStyle name="超链接" xfId="34356" builtinId="8" hidden="1"/>
    <cellStyle name="超链接" xfId="34358" builtinId="8" hidden="1"/>
    <cellStyle name="超链接" xfId="34360" builtinId="8" hidden="1"/>
    <cellStyle name="超链接" xfId="34362" builtinId="8" hidden="1"/>
    <cellStyle name="超链接" xfId="34364" builtinId="8" hidden="1"/>
    <cellStyle name="超链接" xfId="34366" builtinId="8" hidden="1"/>
    <cellStyle name="超链接" xfId="34368" builtinId="8" hidden="1"/>
    <cellStyle name="超链接" xfId="34370" builtinId="8" hidden="1"/>
    <cellStyle name="超链接" xfId="34372" builtinId="8" hidden="1"/>
    <cellStyle name="超链接" xfId="34374" builtinId="8" hidden="1"/>
    <cellStyle name="超链接" xfId="34376" builtinId="8" hidden="1"/>
    <cellStyle name="超链接" xfId="34378" builtinId="8" hidden="1"/>
    <cellStyle name="超链接" xfId="34380" builtinId="8" hidden="1"/>
    <cellStyle name="超链接" xfId="34382" builtinId="8" hidden="1"/>
    <cellStyle name="超链接" xfId="34384" builtinId="8" hidden="1"/>
    <cellStyle name="超链接" xfId="34386" builtinId="8" hidden="1"/>
    <cellStyle name="超链接" xfId="34388" builtinId="8" hidden="1"/>
    <cellStyle name="超链接" xfId="34390" builtinId="8" hidden="1"/>
    <cellStyle name="超链接" xfId="34392" builtinId="8" hidden="1"/>
    <cellStyle name="超链接" xfId="34394" builtinId="8" hidden="1"/>
    <cellStyle name="超链接" xfId="34396" builtinId="8" hidden="1"/>
    <cellStyle name="超链接" xfId="34398" builtinId="8" hidden="1"/>
    <cellStyle name="超链接" xfId="34400" builtinId="8" hidden="1"/>
    <cellStyle name="超链接" xfId="34402" builtinId="8" hidden="1"/>
    <cellStyle name="超链接" xfId="34404" builtinId="8" hidden="1"/>
    <cellStyle name="超链接" xfId="34406" builtinId="8" hidden="1"/>
    <cellStyle name="超链接" xfId="34408" builtinId="8" hidden="1"/>
    <cellStyle name="超链接" xfId="34410" builtinId="8" hidden="1"/>
    <cellStyle name="超链接" xfId="34412" builtinId="8" hidden="1"/>
    <cellStyle name="超链接" xfId="34414" builtinId="8" hidden="1"/>
    <cellStyle name="超链接" xfId="34416" builtinId="8" hidden="1"/>
    <cellStyle name="超链接" xfId="34418" builtinId="8" hidden="1"/>
    <cellStyle name="超链接" xfId="34420" builtinId="8" hidden="1"/>
    <cellStyle name="超链接" xfId="34422" builtinId="8" hidden="1"/>
    <cellStyle name="超链接" xfId="34424" builtinId="8" hidden="1"/>
    <cellStyle name="超链接" xfId="34426" builtinId="8" hidden="1"/>
    <cellStyle name="超链接" xfId="34428" builtinId="8" hidden="1"/>
    <cellStyle name="超链接" xfId="34430" builtinId="8" hidden="1"/>
    <cellStyle name="超链接" xfId="34432" builtinId="8" hidden="1"/>
    <cellStyle name="超链接" xfId="34434" builtinId="8" hidden="1"/>
    <cellStyle name="超链接" xfId="34436" builtinId="8" hidden="1"/>
    <cellStyle name="超链接" xfId="34438" builtinId="8" hidden="1"/>
    <cellStyle name="超链接" xfId="34440" builtinId="8" hidden="1"/>
    <cellStyle name="超链接" xfId="34442" builtinId="8" hidden="1"/>
    <cellStyle name="超链接" xfId="34444" builtinId="8" hidden="1"/>
    <cellStyle name="超链接" xfId="34446" builtinId="8" hidden="1"/>
    <cellStyle name="超链接" xfId="34448" builtinId="8" hidden="1"/>
    <cellStyle name="超链接" xfId="34450" builtinId="8" hidden="1"/>
    <cellStyle name="超链接" xfId="34452" builtinId="8" hidden="1"/>
    <cellStyle name="超链接" xfId="34454" builtinId="8" hidden="1"/>
    <cellStyle name="超链接" xfId="34456" builtinId="8" hidden="1"/>
    <cellStyle name="超链接" xfId="34458" builtinId="8" hidden="1"/>
    <cellStyle name="超链接" xfId="34460" builtinId="8" hidden="1"/>
    <cellStyle name="超链接" xfId="34462" builtinId="8" hidden="1"/>
    <cellStyle name="超链接" xfId="34464" builtinId="8" hidden="1"/>
    <cellStyle name="超链接" xfId="34466" builtinId="8" hidden="1"/>
    <cellStyle name="超链接" xfId="34468" builtinId="8" hidden="1"/>
    <cellStyle name="超链接" xfId="34470" builtinId="8" hidden="1"/>
    <cellStyle name="超链接" xfId="34472" builtinId="8" hidden="1"/>
    <cellStyle name="超链接" xfId="34474" builtinId="8" hidden="1"/>
    <cellStyle name="超链接" xfId="34476" builtinId="8" hidden="1"/>
    <cellStyle name="超链接" xfId="34478" builtinId="8" hidden="1"/>
    <cellStyle name="超链接" xfId="34480" builtinId="8" hidden="1"/>
    <cellStyle name="超链接" xfId="34482" builtinId="8" hidden="1"/>
    <cellStyle name="超链接" xfId="34484" builtinId="8" hidden="1"/>
    <cellStyle name="超链接" xfId="34486" builtinId="8" hidden="1"/>
    <cellStyle name="超链接" xfId="34488" builtinId="8" hidden="1"/>
    <cellStyle name="超链接" xfId="34490" builtinId="8" hidden="1"/>
    <cellStyle name="超链接" xfId="34492" builtinId="8" hidden="1"/>
    <cellStyle name="超链接" xfId="34494" builtinId="8" hidden="1"/>
    <cellStyle name="超链接" xfId="34496" builtinId="8" hidden="1"/>
    <cellStyle name="超链接" xfId="34498" builtinId="8" hidden="1"/>
    <cellStyle name="超链接" xfId="34500" builtinId="8" hidden="1"/>
    <cellStyle name="超链接" xfId="34502" builtinId="8" hidden="1"/>
    <cellStyle name="超链接" xfId="34504" builtinId="8" hidden="1"/>
    <cellStyle name="超链接" xfId="34506" builtinId="8" hidden="1"/>
    <cellStyle name="超链接" xfId="34508" builtinId="8" hidden="1"/>
    <cellStyle name="超链接" xfId="34510" builtinId="8" hidden="1"/>
    <cellStyle name="超链接" xfId="34512" builtinId="8" hidden="1"/>
    <cellStyle name="超链接" xfId="34514" builtinId="8" hidden="1"/>
    <cellStyle name="超链接" xfId="34516" builtinId="8" hidden="1"/>
    <cellStyle name="超链接" xfId="34518" builtinId="8" hidden="1"/>
    <cellStyle name="超链接" xfId="34520" builtinId="8" hidden="1"/>
    <cellStyle name="超链接" xfId="34522" builtinId="8" hidden="1"/>
    <cellStyle name="超链接" xfId="34524" builtinId="8" hidden="1"/>
    <cellStyle name="超链接" xfId="34526" builtinId="8" hidden="1"/>
    <cellStyle name="超链接" xfId="34528" builtinId="8" hidden="1"/>
    <cellStyle name="超链接" xfId="34530" builtinId="8" hidden="1"/>
    <cellStyle name="超链接" xfId="34532" builtinId="8" hidden="1"/>
    <cellStyle name="超链接" xfId="34534" builtinId="8" hidden="1"/>
    <cellStyle name="超链接" xfId="34536" builtinId="8" hidden="1"/>
    <cellStyle name="超链接" xfId="34538" builtinId="8" hidden="1"/>
    <cellStyle name="超链接" xfId="34540" builtinId="8" hidden="1"/>
    <cellStyle name="超链接" xfId="34542" builtinId="8" hidden="1"/>
    <cellStyle name="超链接" xfId="34544" builtinId="8" hidden="1"/>
    <cellStyle name="超链接" xfId="34546" builtinId="8" hidden="1"/>
    <cellStyle name="超链接" xfId="34548" builtinId="8" hidden="1"/>
    <cellStyle name="超链接" xfId="34550" builtinId="8" hidden="1"/>
    <cellStyle name="超链接" xfId="34552" builtinId="8" hidden="1"/>
    <cellStyle name="超链接" xfId="34554" builtinId="8" hidden="1"/>
    <cellStyle name="超链接" xfId="34556" builtinId="8" hidden="1"/>
    <cellStyle name="超链接" xfId="34558" builtinId="8" hidden="1"/>
    <cellStyle name="超链接" xfId="34560" builtinId="8" hidden="1"/>
    <cellStyle name="超链接" xfId="34562" builtinId="8" hidden="1"/>
    <cellStyle name="超链接" xfId="34564" builtinId="8" hidden="1"/>
    <cellStyle name="超链接" xfId="34566" builtinId="8" hidden="1"/>
    <cellStyle name="超链接" xfId="34568" builtinId="8" hidden="1"/>
    <cellStyle name="超链接" xfId="34570" builtinId="8" hidden="1"/>
    <cellStyle name="超链接" xfId="34572" builtinId="8" hidden="1"/>
    <cellStyle name="超链接" xfId="34574" builtinId="8" hidden="1"/>
    <cellStyle name="超链接" xfId="34576" builtinId="8" hidden="1"/>
    <cellStyle name="超链接" xfId="34578" builtinId="8" hidden="1"/>
    <cellStyle name="超链接" xfId="34580" builtinId="8" hidden="1"/>
    <cellStyle name="超链接" xfId="34582" builtinId="8" hidden="1"/>
    <cellStyle name="超链接" xfId="34584" builtinId="8" hidden="1"/>
    <cellStyle name="超链接" xfId="34586" builtinId="8" hidden="1"/>
    <cellStyle name="超链接" xfId="34588" builtinId="8" hidden="1"/>
    <cellStyle name="超链接" xfId="34590" builtinId="8" hidden="1"/>
    <cellStyle name="超链接" xfId="34592" builtinId="8" hidden="1"/>
    <cellStyle name="超链接" xfId="34594" builtinId="8" hidden="1"/>
    <cellStyle name="超链接" xfId="34596" builtinId="8" hidden="1"/>
    <cellStyle name="超链接" xfId="34598" builtinId="8" hidden="1"/>
    <cellStyle name="超链接" xfId="34600" builtinId="8" hidden="1"/>
    <cellStyle name="超链接" xfId="34602" builtinId="8" hidden="1"/>
    <cellStyle name="超链接" xfId="34604" builtinId="8" hidden="1"/>
    <cellStyle name="超链接" xfId="34606" builtinId="8" hidden="1"/>
    <cellStyle name="超链接" xfId="34608" builtinId="8" hidden="1"/>
    <cellStyle name="超链接" xfId="34610" builtinId="8" hidden="1"/>
    <cellStyle name="超链接" xfId="34612" builtinId="8" hidden="1"/>
    <cellStyle name="超链接" xfId="34614" builtinId="8" hidden="1"/>
    <cellStyle name="超链接" xfId="34616" builtinId="8" hidden="1"/>
    <cellStyle name="超链接" xfId="34618" builtinId="8" hidden="1"/>
    <cellStyle name="超链接" xfId="34620" builtinId="8" hidden="1"/>
    <cellStyle name="超链接" xfId="34622" builtinId="8" hidden="1"/>
    <cellStyle name="超链接" xfId="34624" builtinId="8" hidden="1"/>
    <cellStyle name="超链接" xfId="34626" builtinId="8" hidden="1"/>
    <cellStyle name="超链接" xfId="34628" builtinId="8" hidden="1"/>
    <cellStyle name="超链接" xfId="34630" builtinId="8" hidden="1"/>
    <cellStyle name="超链接" xfId="34632" builtinId="8" hidden="1"/>
    <cellStyle name="超链接" xfId="34634" builtinId="8" hidden="1"/>
    <cellStyle name="超链接" xfId="34636" builtinId="8" hidden="1"/>
    <cellStyle name="超链接" xfId="34638" builtinId="8" hidden="1"/>
    <cellStyle name="超链接" xfId="34640" builtinId="8" hidden="1"/>
    <cellStyle name="超链接" xfId="34642" builtinId="8" hidden="1"/>
    <cellStyle name="超链接" xfId="34644" builtinId="8" hidden="1"/>
    <cellStyle name="超链接" xfId="34646" builtinId="8" hidden="1"/>
    <cellStyle name="超链接" xfId="34648" builtinId="8" hidden="1"/>
    <cellStyle name="超链接" xfId="34650" builtinId="8" hidden="1"/>
    <cellStyle name="超链接" xfId="34652" builtinId="8" hidden="1"/>
    <cellStyle name="超链接" xfId="34654" builtinId="8" hidden="1"/>
    <cellStyle name="超链接" xfId="34656" builtinId="8" hidden="1"/>
    <cellStyle name="超链接" xfId="34658" builtinId="8" hidden="1"/>
    <cellStyle name="超链接" xfId="34660" builtinId="8" hidden="1"/>
    <cellStyle name="超链接" xfId="34662" builtinId="8" hidden="1"/>
    <cellStyle name="超链接" xfId="34664" builtinId="8" hidden="1"/>
    <cellStyle name="超链接" xfId="34666" builtinId="8" hidden="1"/>
    <cellStyle name="超链接" xfId="34668" builtinId="8" hidden="1"/>
    <cellStyle name="超链接" xfId="34670" builtinId="8" hidden="1"/>
    <cellStyle name="超链接" xfId="34672" builtinId="8" hidden="1"/>
    <cellStyle name="超链接" xfId="34674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  <cellStyle name="已访问的超链接" xfId="212" builtinId="9" hidden="1"/>
    <cellStyle name="已访问的超链接" xfId="214" builtinId="9" hidden="1"/>
    <cellStyle name="已访问的超链接" xfId="216" builtinId="9" hidden="1"/>
    <cellStyle name="已访问的超链接" xfId="218" builtinId="9" hidden="1"/>
    <cellStyle name="已访问的超链接" xfId="220" builtinId="9" hidden="1"/>
    <cellStyle name="已访问的超链接" xfId="222" builtinId="9" hidden="1"/>
    <cellStyle name="已访问的超链接" xfId="224" builtinId="9" hidden="1"/>
    <cellStyle name="已访问的超链接" xfId="226" builtinId="9" hidden="1"/>
    <cellStyle name="已访问的超链接" xfId="228" builtinId="9" hidden="1"/>
    <cellStyle name="已访问的超链接" xfId="230" builtinId="9" hidden="1"/>
    <cellStyle name="已访问的超链接" xfId="232" builtinId="9" hidden="1"/>
    <cellStyle name="已访问的超链接" xfId="234" builtinId="9" hidden="1"/>
    <cellStyle name="已访问的超链接" xfId="236" builtinId="9" hidden="1"/>
    <cellStyle name="已访问的超链接" xfId="238" builtinId="9" hidden="1"/>
    <cellStyle name="已访问的超链接" xfId="240" builtinId="9" hidden="1"/>
    <cellStyle name="已访问的超链接" xfId="242" builtinId="9" hidden="1"/>
    <cellStyle name="已访问的超链接" xfId="244" builtinId="9" hidden="1"/>
    <cellStyle name="已访问的超链接" xfId="246" builtinId="9" hidden="1"/>
    <cellStyle name="已访问的超链接" xfId="248" builtinId="9" hidden="1"/>
    <cellStyle name="已访问的超链接" xfId="250" builtinId="9" hidden="1"/>
    <cellStyle name="已访问的超链接" xfId="252" builtinId="9" hidden="1"/>
    <cellStyle name="已访问的超链接" xfId="254" builtinId="9" hidden="1"/>
    <cellStyle name="已访问的超链接" xfId="256" builtinId="9" hidden="1"/>
    <cellStyle name="已访问的超链接" xfId="258" builtinId="9" hidden="1"/>
    <cellStyle name="已访问的超链接" xfId="260" builtinId="9" hidden="1"/>
    <cellStyle name="已访问的超链接" xfId="262" builtinId="9" hidden="1"/>
    <cellStyle name="已访问的超链接" xfId="264" builtinId="9" hidden="1"/>
    <cellStyle name="已访问的超链接" xfId="266" builtinId="9" hidden="1"/>
    <cellStyle name="已访问的超链接" xfId="268" builtinId="9" hidden="1"/>
    <cellStyle name="已访问的超链接" xfId="270" builtinId="9" hidden="1"/>
    <cellStyle name="已访问的超链接" xfId="272" builtinId="9" hidden="1"/>
    <cellStyle name="已访问的超链接" xfId="274" builtinId="9" hidden="1"/>
    <cellStyle name="已访问的超链接" xfId="276" builtinId="9" hidden="1"/>
    <cellStyle name="已访问的超链接" xfId="278" builtinId="9" hidden="1"/>
    <cellStyle name="已访问的超链接" xfId="280" builtinId="9" hidden="1"/>
    <cellStyle name="已访问的超链接" xfId="282" builtinId="9" hidden="1"/>
    <cellStyle name="已访问的超链接" xfId="284" builtinId="9" hidden="1"/>
    <cellStyle name="已访问的超链接" xfId="286" builtinId="9" hidden="1"/>
    <cellStyle name="已访问的超链接" xfId="288" builtinId="9" hidden="1"/>
    <cellStyle name="已访问的超链接" xfId="290" builtinId="9" hidden="1"/>
    <cellStyle name="已访问的超链接" xfId="292" builtinId="9" hidden="1"/>
    <cellStyle name="已访问的超链接" xfId="294" builtinId="9" hidden="1"/>
    <cellStyle name="已访问的超链接" xfId="296" builtinId="9" hidden="1"/>
    <cellStyle name="已访问的超链接" xfId="298" builtinId="9" hidden="1"/>
    <cellStyle name="已访问的超链接" xfId="300" builtinId="9" hidden="1"/>
    <cellStyle name="已访问的超链接" xfId="302" builtinId="9" hidden="1"/>
    <cellStyle name="已访问的超链接" xfId="304" builtinId="9" hidden="1"/>
    <cellStyle name="已访问的超链接" xfId="306" builtinId="9" hidden="1"/>
    <cellStyle name="已访问的超链接" xfId="308" builtinId="9" hidden="1"/>
    <cellStyle name="已访问的超链接" xfId="310" builtinId="9" hidden="1"/>
    <cellStyle name="已访问的超链接" xfId="312" builtinId="9" hidden="1"/>
    <cellStyle name="已访问的超链接" xfId="314" builtinId="9" hidden="1"/>
    <cellStyle name="已访问的超链接" xfId="316" builtinId="9" hidden="1"/>
    <cellStyle name="已访问的超链接" xfId="318" builtinId="9" hidden="1"/>
    <cellStyle name="已访问的超链接" xfId="320" builtinId="9" hidden="1"/>
    <cellStyle name="已访问的超链接" xfId="322" builtinId="9" hidden="1"/>
    <cellStyle name="已访问的超链接" xfId="324" builtinId="9" hidden="1"/>
    <cellStyle name="已访问的超链接" xfId="326" builtinId="9" hidden="1"/>
    <cellStyle name="已访问的超链接" xfId="328" builtinId="9" hidden="1"/>
    <cellStyle name="已访问的超链接" xfId="330" builtinId="9" hidden="1"/>
    <cellStyle name="已访问的超链接" xfId="332" builtinId="9" hidden="1"/>
    <cellStyle name="已访问的超链接" xfId="334" builtinId="9" hidden="1"/>
    <cellStyle name="已访问的超链接" xfId="336" builtinId="9" hidden="1"/>
    <cellStyle name="已访问的超链接" xfId="338" builtinId="9" hidden="1"/>
    <cellStyle name="已访问的超链接" xfId="340" builtinId="9" hidden="1"/>
    <cellStyle name="已访问的超链接" xfId="342" builtinId="9" hidden="1"/>
    <cellStyle name="已访问的超链接" xfId="344" builtinId="9" hidden="1"/>
    <cellStyle name="已访问的超链接" xfId="346" builtinId="9" hidden="1"/>
    <cellStyle name="已访问的超链接" xfId="348" builtinId="9" hidden="1"/>
    <cellStyle name="已访问的超链接" xfId="350" builtinId="9" hidden="1"/>
    <cellStyle name="已访问的超链接" xfId="352" builtinId="9" hidden="1"/>
    <cellStyle name="已访问的超链接" xfId="354" builtinId="9" hidden="1"/>
    <cellStyle name="已访问的超链接" xfId="356" builtinId="9" hidden="1"/>
    <cellStyle name="已访问的超链接" xfId="358" builtinId="9" hidden="1"/>
    <cellStyle name="已访问的超链接" xfId="360" builtinId="9" hidden="1"/>
    <cellStyle name="已访问的超链接" xfId="362" builtinId="9" hidden="1"/>
    <cellStyle name="已访问的超链接" xfId="364" builtinId="9" hidden="1"/>
    <cellStyle name="已访问的超链接" xfId="366" builtinId="9" hidden="1"/>
    <cellStyle name="已访问的超链接" xfId="368" builtinId="9" hidden="1"/>
    <cellStyle name="已访问的超链接" xfId="370" builtinId="9" hidden="1"/>
    <cellStyle name="已访问的超链接" xfId="372" builtinId="9" hidden="1"/>
    <cellStyle name="已访问的超链接" xfId="374" builtinId="9" hidden="1"/>
    <cellStyle name="已访问的超链接" xfId="376" builtinId="9" hidden="1"/>
    <cellStyle name="已访问的超链接" xfId="378" builtinId="9" hidden="1"/>
    <cellStyle name="已访问的超链接" xfId="380" builtinId="9" hidden="1"/>
    <cellStyle name="已访问的超链接" xfId="382" builtinId="9" hidden="1"/>
    <cellStyle name="已访问的超链接" xfId="384" builtinId="9" hidden="1"/>
    <cellStyle name="已访问的超链接" xfId="386" builtinId="9" hidden="1"/>
    <cellStyle name="已访问的超链接" xfId="388" builtinId="9" hidden="1"/>
    <cellStyle name="已访问的超链接" xfId="390" builtinId="9" hidden="1"/>
    <cellStyle name="已访问的超链接" xfId="392" builtinId="9" hidden="1"/>
    <cellStyle name="已访问的超链接" xfId="394" builtinId="9" hidden="1"/>
    <cellStyle name="已访问的超链接" xfId="396" builtinId="9" hidden="1"/>
    <cellStyle name="已访问的超链接" xfId="398" builtinId="9" hidden="1"/>
    <cellStyle name="已访问的超链接" xfId="400" builtinId="9" hidden="1"/>
    <cellStyle name="已访问的超链接" xfId="402" builtinId="9" hidden="1"/>
    <cellStyle name="已访问的超链接" xfId="404" builtinId="9" hidden="1"/>
    <cellStyle name="已访问的超链接" xfId="406" builtinId="9" hidden="1"/>
    <cellStyle name="已访问的超链接" xfId="408" builtinId="9" hidden="1"/>
    <cellStyle name="已访问的超链接" xfId="410" builtinId="9" hidden="1"/>
    <cellStyle name="已访问的超链接" xfId="412" builtinId="9" hidden="1"/>
    <cellStyle name="已访问的超链接" xfId="414" builtinId="9" hidden="1"/>
    <cellStyle name="已访问的超链接" xfId="416" builtinId="9" hidden="1"/>
    <cellStyle name="已访问的超链接" xfId="418" builtinId="9" hidden="1"/>
    <cellStyle name="已访问的超链接" xfId="420" builtinId="9" hidden="1"/>
    <cellStyle name="已访问的超链接" xfId="422" builtinId="9" hidden="1"/>
    <cellStyle name="已访问的超链接" xfId="424" builtinId="9" hidden="1"/>
    <cellStyle name="已访问的超链接" xfId="426" builtinId="9" hidden="1"/>
    <cellStyle name="已访问的超链接" xfId="428" builtinId="9" hidden="1"/>
    <cellStyle name="已访问的超链接" xfId="430" builtinId="9" hidden="1"/>
    <cellStyle name="已访问的超链接" xfId="432" builtinId="9" hidden="1"/>
    <cellStyle name="已访问的超链接" xfId="434" builtinId="9" hidden="1"/>
    <cellStyle name="已访问的超链接" xfId="436" builtinId="9" hidden="1"/>
    <cellStyle name="已访问的超链接" xfId="438" builtinId="9" hidden="1"/>
    <cellStyle name="已访问的超链接" xfId="440" builtinId="9" hidden="1"/>
    <cellStyle name="已访问的超链接" xfId="442" builtinId="9" hidden="1"/>
    <cellStyle name="已访问的超链接" xfId="444" builtinId="9" hidden="1"/>
    <cellStyle name="已访问的超链接" xfId="446" builtinId="9" hidden="1"/>
    <cellStyle name="已访问的超链接" xfId="448" builtinId="9" hidden="1"/>
    <cellStyle name="已访问的超链接" xfId="450" builtinId="9" hidden="1"/>
    <cellStyle name="已访问的超链接" xfId="452" builtinId="9" hidden="1"/>
    <cellStyle name="已访问的超链接" xfId="454" builtinId="9" hidden="1"/>
    <cellStyle name="已访问的超链接" xfId="456" builtinId="9" hidden="1"/>
    <cellStyle name="已访问的超链接" xfId="458" builtinId="9" hidden="1"/>
    <cellStyle name="已访问的超链接" xfId="460" builtinId="9" hidden="1"/>
    <cellStyle name="已访问的超链接" xfId="462" builtinId="9" hidden="1"/>
    <cellStyle name="已访问的超链接" xfId="464" builtinId="9" hidden="1"/>
    <cellStyle name="已访问的超链接" xfId="466" builtinId="9" hidden="1"/>
    <cellStyle name="已访问的超链接" xfId="468" builtinId="9" hidden="1"/>
    <cellStyle name="已访问的超链接" xfId="470" builtinId="9" hidden="1"/>
    <cellStyle name="已访问的超链接" xfId="472" builtinId="9" hidden="1"/>
    <cellStyle name="已访问的超链接" xfId="474" builtinId="9" hidden="1"/>
    <cellStyle name="已访问的超链接" xfId="476" builtinId="9" hidden="1"/>
    <cellStyle name="已访问的超链接" xfId="478" builtinId="9" hidden="1"/>
    <cellStyle name="已访问的超链接" xfId="480" builtinId="9" hidden="1"/>
    <cellStyle name="已访问的超链接" xfId="482" builtinId="9" hidden="1"/>
    <cellStyle name="已访问的超链接" xfId="484" builtinId="9" hidden="1"/>
    <cellStyle name="已访问的超链接" xfId="486" builtinId="9" hidden="1"/>
    <cellStyle name="已访问的超链接" xfId="488" builtinId="9" hidden="1"/>
    <cellStyle name="已访问的超链接" xfId="490" builtinId="9" hidden="1"/>
    <cellStyle name="已访问的超链接" xfId="492" builtinId="9" hidden="1"/>
    <cellStyle name="已访问的超链接" xfId="494" builtinId="9" hidden="1"/>
    <cellStyle name="已访问的超链接" xfId="496" builtinId="9" hidden="1"/>
    <cellStyle name="已访问的超链接" xfId="498" builtinId="9" hidden="1"/>
    <cellStyle name="已访问的超链接" xfId="500" builtinId="9" hidden="1"/>
    <cellStyle name="已访问的超链接" xfId="502" builtinId="9" hidden="1"/>
    <cellStyle name="已访问的超链接" xfId="504" builtinId="9" hidden="1"/>
    <cellStyle name="已访问的超链接" xfId="506" builtinId="9" hidden="1"/>
    <cellStyle name="已访问的超链接" xfId="508" builtinId="9" hidden="1"/>
    <cellStyle name="已访问的超链接" xfId="510" builtinId="9" hidden="1"/>
    <cellStyle name="已访问的超链接" xfId="512" builtinId="9" hidden="1"/>
    <cellStyle name="已访问的超链接" xfId="514" builtinId="9" hidden="1"/>
    <cellStyle name="已访问的超链接" xfId="516" builtinId="9" hidden="1"/>
    <cellStyle name="已访问的超链接" xfId="518" builtinId="9" hidden="1"/>
    <cellStyle name="已访问的超链接" xfId="520" builtinId="9" hidden="1"/>
    <cellStyle name="已访问的超链接" xfId="522" builtinId="9" hidden="1"/>
    <cellStyle name="已访问的超链接" xfId="524" builtinId="9" hidden="1"/>
    <cellStyle name="已访问的超链接" xfId="526" builtinId="9" hidden="1"/>
    <cellStyle name="已访问的超链接" xfId="528" builtinId="9" hidden="1"/>
    <cellStyle name="已访问的超链接" xfId="530" builtinId="9" hidden="1"/>
    <cellStyle name="已访问的超链接" xfId="532" builtinId="9" hidden="1"/>
    <cellStyle name="已访问的超链接" xfId="534" builtinId="9" hidden="1"/>
    <cellStyle name="已访问的超链接" xfId="536" builtinId="9" hidden="1"/>
    <cellStyle name="已访问的超链接" xfId="538" builtinId="9" hidden="1"/>
    <cellStyle name="已访问的超链接" xfId="540" builtinId="9" hidden="1"/>
    <cellStyle name="已访问的超链接" xfId="542" builtinId="9" hidden="1"/>
    <cellStyle name="已访问的超链接" xfId="544" builtinId="9" hidden="1"/>
    <cellStyle name="已访问的超链接" xfId="546" builtinId="9" hidden="1"/>
    <cellStyle name="已访问的超链接" xfId="548" builtinId="9" hidden="1"/>
    <cellStyle name="已访问的超链接" xfId="550" builtinId="9" hidden="1"/>
    <cellStyle name="已访问的超链接" xfId="552" builtinId="9" hidden="1"/>
    <cellStyle name="已访问的超链接" xfId="554" builtinId="9" hidden="1"/>
    <cellStyle name="已访问的超链接" xfId="556" builtinId="9" hidden="1"/>
    <cellStyle name="已访问的超链接" xfId="558" builtinId="9" hidden="1"/>
    <cellStyle name="已访问的超链接" xfId="560" builtinId="9" hidden="1"/>
    <cellStyle name="已访问的超链接" xfId="562" builtinId="9" hidden="1"/>
    <cellStyle name="已访问的超链接" xfId="564" builtinId="9" hidden="1"/>
    <cellStyle name="已访问的超链接" xfId="566" builtinId="9" hidden="1"/>
    <cellStyle name="已访问的超链接" xfId="568" builtinId="9" hidden="1"/>
    <cellStyle name="已访问的超链接" xfId="570" builtinId="9" hidden="1"/>
    <cellStyle name="已访问的超链接" xfId="572" builtinId="9" hidden="1"/>
    <cellStyle name="已访问的超链接" xfId="574" builtinId="9" hidden="1"/>
    <cellStyle name="已访问的超链接" xfId="576" builtinId="9" hidden="1"/>
    <cellStyle name="已访问的超链接" xfId="578" builtinId="9" hidden="1"/>
    <cellStyle name="已访问的超链接" xfId="580" builtinId="9" hidden="1"/>
    <cellStyle name="已访问的超链接" xfId="582" builtinId="9" hidden="1"/>
    <cellStyle name="已访问的超链接" xfId="584" builtinId="9" hidden="1"/>
    <cellStyle name="已访问的超链接" xfId="586" builtinId="9" hidden="1"/>
    <cellStyle name="已访问的超链接" xfId="588" builtinId="9" hidden="1"/>
    <cellStyle name="已访问的超链接" xfId="590" builtinId="9" hidden="1"/>
    <cellStyle name="已访问的超链接" xfId="592" builtinId="9" hidden="1"/>
    <cellStyle name="已访问的超链接" xfId="594" builtinId="9" hidden="1"/>
    <cellStyle name="已访问的超链接" xfId="596" builtinId="9" hidden="1"/>
    <cellStyle name="已访问的超链接" xfId="598" builtinId="9" hidden="1"/>
    <cellStyle name="已访问的超链接" xfId="600" builtinId="9" hidden="1"/>
    <cellStyle name="已访问的超链接" xfId="602" builtinId="9" hidden="1"/>
    <cellStyle name="已访问的超链接" xfId="604" builtinId="9" hidden="1"/>
    <cellStyle name="已访问的超链接" xfId="606" builtinId="9" hidden="1"/>
    <cellStyle name="已访问的超链接" xfId="608" builtinId="9" hidden="1"/>
    <cellStyle name="已访问的超链接" xfId="610" builtinId="9" hidden="1"/>
    <cellStyle name="已访问的超链接" xfId="612" builtinId="9" hidden="1"/>
    <cellStyle name="已访问的超链接" xfId="614" builtinId="9" hidden="1"/>
    <cellStyle name="已访问的超链接" xfId="616" builtinId="9" hidden="1"/>
    <cellStyle name="已访问的超链接" xfId="618" builtinId="9" hidden="1"/>
    <cellStyle name="已访问的超链接" xfId="620" builtinId="9" hidden="1"/>
    <cellStyle name="已访问的超链接" xfId="622" builtinId="9" hidden="1"/>
    <cellStyle name="已访问的超链接" xfId="624" builtinId="9" hidden="1"/>
    <cellStyle name="已访问的超链接" xfId="626" builtinId="9" hidden="1"/>
    <cellStyle name="已访问的超链接" xfId="628" builtinId="9" hidden="1"/>
    <cellStyle name="已访问的超链接" xfId="630" builtinId="9" hidden="1"/>
    <cellStyle name="已访问的超链接" xfId="632" builtinId="9" hidden="1"/>
    <cellStyle name="已访问的超链接" xfId="634" builtinId="9" hidden="1"/>
    <cellStyle name="已访问的超链接" xfId="636" builtinId="9" hidden="1"/>
    <cellStyle name="已访问的超链接" xfId="638" builtinId="9" hidden="1"/>
    <cellStyle name="已访问的超链接" xfId="640" builtinId="9" hidden="1"/>
    <cellStyle name="已访问的超链接" xfId="642" builtinId="9" hidden="1"/>
    <cellStyle name="已访问的超链接" xfId="644" builtinId="9" hidden="1"/>
    <cellStyle name="已访问的超链接" xfId="646" builtinId="9" hidden="1"/>
    <cellStyle name="已访问的超链接" xfId="648" builtinId="9" hidden="1"/>
    <cellStyle name="已访问的超链接" xfId="650" builtinId="9" hidden="1"/>
    <cellStyle name="已访问的超链接" xfId="652" builtinId="9" hidden="1"/>
    <cellStyle name="已访问的超链接" xfId="654" builtinId="9" hidden="1"/>
    <cellStyle name="已访问的超链接" xfId="656" builtinId="9" hidden="1"/>
    <cellStyle name="已访问的超链接" xfId="658" builtinId="9" hidden="1"/>
    <cellStyle name="已访问的超链接" xfId="660" builtinId="9" hidden="1"/>
    <cellStyle name="已访问的超链接" xfId="662" builtinId="9" hidden="1"/>
    <cellStyle name="已访问的超链接" xfId="664" builtinId="9" hidden="1"/>
    <cellStyle name="已访问的超链接" xfId="666" builtinId="9" hidden="1"/>
    <cellStyle name="已访问的超链接" xfId="668" builtinId="9" hidden="1"/>
    <cellStyle name="已访问的超链接" xfId="670" builtinId="9" hidden="1"/>
    <cellStyle name="已访问的超链接" xfId="672" builtinId="9" hidden="1"/>
    <cellStyle name="已访问的超链接" xfId="674" builtinId="9" hidden="1"/>
    <cellStyle name="已访问的超链接" xfId="676" builtinId="9" hidden="1"/>
    <cellStyle name="已访问的超链接" xfId="678" builtinId="9" hidden="1"/>
    <cellStyle name="已访问的超链接" xfId="680" builtinId="9" hidden="1"/>
    <cellStyle name="已访问的超链接" xfId="682" builtinId="9" hidden="1"/>
    <cellStyle name="已访问的超链接" xfId="684" builtinId="9" hidden="1"/>
    <cellStyle name="已访问的超链接" xfId="686" builtinId="9" hidden="1"/>
    <cellStyle name="已访问的超链接" xfId="688" builtinId="9" hidden="1"/>
    <cellStyle name="已访问的超链接" xfId="690" builtinId="9" hidden="1"/>
    <cellStyle name="已访问的超链接" xfId="692" builtinId="9" hidden="1"/>
    <cellStyle name="已访问的超链接" xfId="694" builtinId="9" hidden="1"/>
    <cellStyle name="已访问的超链接" xfId="696" builtinId="9" hidden="1"/>
    <cellStyle name="已访问的超链接" xfId="698" builtinId="9" hidden="1"/>
    <cellStyle name="已访问的超链接" xfId="700" builtinId="9" hidden="1"/>
    <cellStyle name="已访问的超链接" xfId="702" builtinId="9" hidden="1"/>
    <cellStyle name="已访问的超链接" xfId="704" builtinId="9" hidden="1"/>
    <cellStyle name="已访问的超链接" xfId="706" builtinId="9" hidden="1"/>
    <cellStyle name="已访问的超链接" xfId="708" builtinId="9" hidden="1"/>
    <cellStyle name="已访问的超链接" xfId="710" builtinId="9" hidden="1"/>
    <cellStyle name="已访问的超链接" xfId="712" builtinId="9" hidden="1"/>
    <cellStyle name="已访问的超链接" xfId="714" builtinId="9" hidden="1"/>
    <cellStyle name="已访问的超链接" xfId="716" builtinId="9" hidden="1"/>
    <cellStyle name="已访问的超链接" xfId="718" builtinId="9" hidden="1"/>
    <cellStyle name="已访问的超链接" xfId="720" builtinId="9" hidden="1"/>
    <cellStyle name="已访问的超链接" xfId="722" builtinId="9" hidden="1"/>
    <cellStyle name="已访问的超链接" xfId="724" builtinId="9" hidden="1"/>
    <cellStyle name="已访问的超链接" xfId="726" builtinId="9" hidden="1"/>
    <cellStyle name="已访问的超链接" xfId="728" builtinId="9" hidden="1"/>
    <cellStyle name="已访问的超链接" xfId="730" builtinId="9" hidden="1"/>
    <cellStyle name="已访问的超链接" xfId="732" builtinId="9" hidden="1"/>
    <cellStyle name="已访问的超链接" xfId="734" builtinId="9" hidden="1"/>
    <cellStyle name="已访问的超链接" xfId="736" builtinId="9" hidden="1"/>
    <cellStyle name="已访问的超链接" xfId="738" builtinId="9" hidden="1"/>
    <cellStyle name="已访问的超链接" xfId="740" builtinId="9" hidden="1"/>
    <cellStyle name="已访问的超链接" xfId="742" builtinId="9" hidden="1"/>
    <cellStyle name="已访问的超链接" xfId="744" builtinId="9" hidden="1"/>
    <cellStyle name="已访问的超链接" xfId="746" builtinId="9" hidden="1"/>
    <cellStyle name="已访问的超链接" xfId="748" builtinId="9" hidden="1"/>
    <cellStyle name="已访问的超链接" xfId="750" builtinId="9" hidden="1"/>
    <cellStyle name="已访问的超链接" xfId="752" builtinId="9" hidden="1"/>
    <cellStyle name="已访问的超链接" xfId="754" builtinId="9" hidden="1"/>
    <cellStyle name="已访问的超链接" xfId="756" builtinId="9" hidden="1"/>
    <cellStyle name="已访问的超链接" xfId="758" builtinId="9" hidden="1"/>
    <cellStyle name="已访问的超链接" xfId="760" builtinId="9" hidden="1"/>
    <cellStyle name="已访问的超链接" xfId="762" builtinId="9" hidden="1"/>
    <cellStyle name="已访问的超链接" xfId="764" builtinId="9" hidden="1"/>
    <cellStyle name="已访问的超链接" xfId="766" builtinId="9" hidden="1"/>
    <cellStyle name="已访问的超链接" xfId="768" builtinId="9" hidden="1"/>
    <cellStyle name="已访问的超链接" xfId="770" builtinId="9" hidden="1"/>
    <cellStyle name="已访问的超链接" xfId="772" builtinId="9" hidden="1"/>
    <cellStyle name="已访问的超链接" xfId="774" builtinId="9" hidden="1"/>
    <cellStyle name="已访问的超链接" xfId="776" builtinId="9" hidden="1"/>
    <cellStyle name="已访问的超链接" xfId="778" builtinId="9" hidden="1"/>
    <cellStyle name="已访问的超链接" xfId="780" builtinId="9" hidden="1"/>
    <cellStyle name="已访问的超链接" xfId="782" builtinId="9" hidden="1"/>
    <cellStyle name="已访问的超链接" xfId="784" builtinId="9" hidden="1"/>
    <cellStyle name="已访问的超链接" xfId="786" builtinId="9" hidden="1"/>
    <cellStyle name="已访问的超链接" xfId="788" builtinId="9" hidden="1"/>
    <cellStyle name="已访问的超链接" xfId="790" builtinId="9" hidden="1"/>
    <cellStyle name="已访问的超链接" xfId="792" builtinId="9" hidden="1"/>
    <cellStyle name="已访问的超链接" xfId="794" builtinId="9" hidden="1"/>
    <cellStyle name="已访问的超链接" xfId="796" builtinId="9" hidden="1"/>
    <cellStyle name="已访问的超链接" xfId="798" builtinId="9" hidden="1"/>
    <cellStyle name="已访问的超链接" xfId="800" builtinId="9" hidden="1"/>
    <cellStyle name="已访问的超链接" xfId="802" builtinId="9" hidden="1"/>
    <cellStyle name="已访问的超链接" xfId="804" builtinId="9" hidden="1"/>
    <cellStyle name="已访问的超链接" xfId="806" builtinId="9" hidden="1"/>
    <cellStyle name="已访问的超链接" xfId="808" builtinId="9" hidden="1"/>
    <cellStyle name="已访问的超链接" xfId="810" builtinId="9" hidden="1"/>
    <cellStyle name="已访问的超链接" xfId="812" builtinId="9" hidden="1"/>
    <cellStyle name="已访问的超链接" xfId="814" builtinId="9" hidden="1"/>
    <cellStyle name="已访问的超链接" xfId="816" builtinId="9" hidden="1"/>
    <cellStyle name="已访问的超链接" xfId="818" builtinId="9" hidden="1"/>
    <cellStyle name="已访问的超链接" xfId="820" builtinId="9" hidden="1"/>
    <cellStyle name="已访问的超链接" xfId="822" builtinId="9" hidden="1"/>
    <cellStyle name="已访问的超链接" xfId="824" builtinId="9" hidden="1"/>
    <cellStyle name="已访问的超链接" xfId="826" builtinId="9" hidden="1"/>
    <cellStyle name="已访问的超链接" xfId="828" builtinId="9" hidden="1"/>
    <cellStyle name="已访问的超链接" xfId="830" builtinId="9" hidden="1"/>
    <cellStyle name="已访问的超链接" xfId="832" builtinId="9" hidden="1"/>
    <cellStyle name="已访问的超链接" xfId="834" builtinId="9" hidden="1"/>
    <cellStyle name="已访问的超链接" xfId="836" builtinId="9" hidden="1"/>
    <cellStyle name="已访问的超链接" xfId="838" builtinId="9" hidden="1"/>
    <cellStyle name="已访问的超链接" xfId="840" builtinId="9" hidden="1"/>
    <cellStyle name="已访问的超链接" xfId="842" builtinId="9" hidden="1"/>
    <cellStyle name="已访问的超链接" xfId="844" builtinId="9" hidden="1"/>
    <cellStyle name="已访问的超链接" xfId="846" builtinId="9" hidden="1"/>
    <cellStyle name="已访问的超链接" xfId="848" builtinId="9" hidden="1"/>
    <cellStyle name="已访问的超链接" xfId="850" builtinId="9" hidden="1"/>
    <cellStyle name="已访问的超链接" xfId="852" builtinId="9" hidden="1"/>
    <cellStyle name="已访问的超链接" xfId="854" builtinId="9" hidden="1"/>
    <cellStyle name="已访问的超链接" xfId="856" builtinId="9" hidden="1"/>
    <cellStyle name="已访问的超链接" xfId="858" builtinId="9" hidden="1"/>
    <cellStyle name="已访问的超链接" xfId="860" builtinId="9" hidden="1"/>
    <cellStyle name="已访问的超链接" xfId="862" builtinId="9" hidden="1"/>
    <cellStyle name="已访问的超链接" xfId="864" builtinId="9" hidden="1"/>
    <cellStyle name="已访问的超链接" xfId="866" builtinId="9" hidden="1"/>
    <cellStyle name="已访问的超链接" xfId="868" builtinId="9" hidden="1"/>
    <cellStyle name="已访问的超链接" xfId="870" builtinId="9" hidden="1"/>
    <cellStyle name="已访问的超链接" xfId="872" builtinId="9" hidden="1"/>
    <cellStyle name="已访问的超链接" xfId="874" builtinId="9" hidden="1"/>
    <cellStyle name="已访问的超链接" xfId="876" builtinId="9" hidden="1"/>
    <cellStyle name="已访问的超链接" xfId="878" builtinId="9" hidden="1"/>
    <cellStyle name="已访问的超链接" xfId="880" builtinId="9" hidden="1"/>
    <cellStyle name="已访问的超链接" xfId="882" builtinId="9" hidden="1"/>
    <cellStyle name="已访问的超链接" xfId="884" builtinId="9" hidden="1"/>
    <cellStyle name="已访问的超链接" xfId="886" builtinId="9" hidden="1"/>
    <cellStyle name="已访问的超链接" xfId="888" builtinId="9" hidden="1"/>
    <cellStyle name="已访问的超链接" xfId="890" builtinId="9" hidden="1"/>
    <cellStyle name="已访问的超链接" xfId="892" builtinId="9" hidden="1"/>
    <cellStyle name="已访问的超链接" xfId="894" builtinId="9" hidden="1"/>
    <cellStyle name="已访问的超链接" xfId="896" builtinId="9" hidden="1"/>
    <cellStyle name="已访问的超链接" xfId="898" builtinId="9" hidden="1"/>
    <cellStyle name="已访问的超链接" xfId="900" builtinId="9" hidden="1"/>
    <cellStyle name="已访问的超链接" xfId="902" builtinId="9" hidden="1"/>
    <cellStyle name="已访问的超链接" xfId="904" builtinId="9" hidden="1"/>
    <cellStyle name="已访问的超链接" xfId="906" builtinId="9" hidden="1"/>
    <cellStyle name="已访问的超链接" xfId="908" builtinId="9" hidden="1"/>
    <cellStyle name="已访问的超链接" xfId="910" builtinId="9" hidden="1"/>
    <cellStyle name="已访问的超链接" xfId="912" builtinId="9" hidden="1"/>
    <cellStyle name="已访问的超链接" xfId="914" builtinId="9" hidden="1"/>
    <cellStyle name="已访问的超链接" xfId="916" builtinId="9" hidden="1"/>
    <cellStyle name="已访问的超链接" xfId="918" builtinId="9" hidden="1"/>
    <cellStyle name="已访问的超链接" xfId="920" builtinId="9" hidden="1"/>
    <cellStyle name="已访问的超链接" xfId="922" builtinId="9" hidden="1"/>
    <cellStyle name="已访问的超链接" xfId="924" builtinId="9" hidden="1"/>
    <cellStyle name="已访问的超链接" xfId="926" builtinId="9" hidden="1"/>
    <cellStyle name="已访问的超链接" xfId="928" builtinId="9" hidden="1"/>
    <cellStyle name="已访问的超链接" xfId="930" builtinId="9" hidden="1"/>
    <cellStyle name="已访问的超链接" xfId="932" builtinId="9" hidden="1"/>
    <cellStyle name="已访问的超链接" xfId="934" builtinId="9" hidden="1"/>
    <cellStyle name="已访问的超链接" xfId="936" builtinId="9" hidden="1"/>
    <cellStyle name="已访问的超链接" xfId="938" builtinId="9" hidden="1"/>
    <cellStyle name="已访问的超链接" xfId="940" builtinId="9" hidden="1"/>
    <cellStyle name="已访问的超链接" xfId="942" builtinId="9" hidden="1"/>
    <cellStyle name="已访问的超链接" xfId="944" builtinId="9" hidden="1"/>
    <cellStyle name="已访问的超链接" xfId="946" builtinId="9" hidden="1"/>
    <cellStyle name="已访问的超链接" xfId="948" builtinId="9" hidden="1"/>
    <cellStyle name="已访问的超链接" xfId="950" builtinId="9" hidden="1"/>
    <cellStyle name="已访问的超链接" xfId="952" builtinId="9" hidden="1"/>
    <cellStyle name="已访问的超链接" xfId="954" builtinId="9" hidden="1"/>
    <cellStyle name="已访问的超链接" xfId="956" builtinId="9" hidden="1"/>
    <cellStyle name="已访问的超链接" xfId="958" builtinId="9" hidden="1"/>
    <cellStyle name="已访问的超链接" xfId="960" builtinId="9" hidden="1"/>
    <cellStyle name="已访问的超链接" xfId="962" builtinId="9" hidden="1"/>
    <cellStyle name="已访问的超链接" xfId="964" builtinId="9" hidden="1"/>
    <cellStyle name="已访问的超链接" xfId="966" builtinId="9" hidden="1"/>
    <cellStyle name="已访问的超链接" xfId="968" builtinId="9" hidden="1"/>
    <cellStyle name="已访问的超链接" xfId="970" builtinId="9" hidden="1"/>
    <cellStyle name="已访问的超链接" xfId="972" builtinId="9" hidden="1"/>
    <cellStyle name="已访问的超链接" xfId="974" builtinId="9" hidden="1"/>
    <cellStyle name="已访问的超链接" xfId="976" builtinId="9" hidden="1"/>
    <cellStyle name="已访问的超链接" xfId="978" builtinId="9" hidden="1"/>
    <cellStyle name="已访问的超链接" xfId="980" builtinId="9" hidden="1"/>
    <cellStyle name="已访问的超链接" xfId="982" builtinId="9" hidden="1"/>
    <cellStyle name="已访问的超链接" xfId="984" builtinId="9" hidden="1"/>
    <cellStyle name="已访问的超链接" xfId="986" builtinId="9" hidden="1"/>
    <cellStyle name="已访问的超链接" xfId="988" builtinId="9" hidden="1"/>
    <cellStyle name="已访问的超链接" xfId="990" builtinId="9" hidden="1"/>
    <cellStyle name="已访问的超链接" xfId="992" builtinId="9" hidden="1"/>
    <cellStyle name="已访问的超链接" xfId="994" builtinId="9" hidden="1"/>
    <cellStyle name="已访问的超链接" xfId="996" builtinId="9" hidden="1"/>
    <cellStyle name="已访问的超链接" xfId="998" builtinId="9" hidden="1"/>
    <cellStyle name="已访问的超链接" xfId="1000" builtinId="9" hidden="1"/>
    <cellStyle name="已访问的超链接" xfId="1002" builtinId="9" hidden="1"/>
    <cellStyle name="已访问的超链接" xfId="1004" builtinId="9" hidden="1"/>
    <cellStyle name="已访问的超链接" xfId="1006" builtinId="9" hidden="1"/>
    <cellStyle name="已访问的超链接" xfId="1008" builtinId="9" hidden="1"/>
    <cellStyle name="已访问的超链接" xfId="1010" builtinId="9" hidden="1"/>
    <cellStyle name="已访问的超链接" xfId="1012" builtinId="9" hidden="1"/>
    <cellStyle name="已访问的超链接" xfId="1014" builtinId="9" hidden="1"/>
    <cellStyle name="已访问的超链接" xfId="1016" builtinId="9" hidden="1"/>
    <cellStyle name="已访问的超链接" xfId="1018" builtinId="9" hidden="1"/>
    <cellStyle name="已访问的超链接" xfId="1020" builtinId="9" hidden="1"/>
    <cellStyle name="已访问的超链接" xfId="1022" builtinId="9" hidden="1"/>
    <cellStyle name="已访问的超链接" xfId="1024" builtinId="9" hidden="1"/>
    <cellStyle name="已访问的超链接" xfId="1026" builtinId="9" hidden="1"/>
    <cellStyle name="已访问的超链接" xfId="1028" builtinId="9" hidden="1"/>
    <cellStyle name="已访问的超链接" xfId="1030" builtinId="9" hidden="1"/>
    <cellStyle name="已访问的超链接" xfId="1032" builtinId="9" hidden="1"/>
    <cellStyle name="已访问的超链接" xfId="1034" builtinId="9" hidden="1"/>
    <cellStyle name="已访问的超链接" xfId="1036" builtinId="9" hidden="1"/>
    <cellStyle name="已访问的超链接" xfId="1038" builtinId="9" hidden="1"/>
    <cellStyle name="已访问的超链接" xfId="1040" builtinId="9" hidden="1"/>
    <cellStyle name="已访问的超链接" xfId="1042" builtinId="9" hidden="1"/>
    <cellStyle name="已访问的超链接" xfId="1044" builtinId="9" hidden="1"/>
    <cellStyle name="已访问的超链接" xfId="1046" builtinId="9" hidden="1"/>
    <cellStyle name="已访问的超链接" xfId="1048" builtinId="9" hidden="1"/>
    <cellStyle name="已访问的超链接" xfId="1050" builtinId="9" hidden="1"/>
    <cellStyle name="已访问的超链接" xfId="1052" builtinId="9" hidden="1"/>
    <cellStyle name="已访问的超链接" xfId="1054" builtinId="9" hidden="1"/>
    <cellStyle name="已访问的超链接" xfId="1056" builtinId="9" hidden="1"/>
    <cellStyle name="已访问的超链接" xfId="1058" builtinId="9" hidden="1"/>
    <cellStyle name="已访问的超链接" xfId="1060" builtinId="9" hidden="1"/>
    <cellStyle name="已访问的超链接" xfId="1062" builtinId="9" hidden="1"/>
    <cellStyle name="已访问的超链接" xfId="1064" builtinId="9" hidden="1"/>
    <cellStyle name="已访问的超链接" xfId="1066" builtinId="9" hidden="1"/>
    <cellStyle name="已访问的超链接" xfId="1068" builtinId="9" hidden="1"/>
    <cellStyle name="已访问的超链接" xfId="1070" builtinId="9" hidden="1"/>
    <cellStyle name="已访问的超链接" xfId="1072" builtinId="9" hidden="1"/>
    <cellStyle name="已访问的超链接" xfId="1074" builtinId="9" hidden="1"/>
    <cellStyle name="已访问的超链接" xfId="1076" builtinId="9" hidden="1"/>
    <cellStyle name="已访问的超链接" xfId="1078" builtinId="9" hidden="1"/>
    <cellStyle name="已访问的超链接" xfId="1080" builtinId="9" hidden="1"/>
    <cellStyle name="已访问的超链接" xfId="1082" builtinId="9" hidden="1"/>
    <cellStyle name="已访问的超链接" xfId="1084" builtinId="9" hidden="1"/>
    <cellStyle name="已访问的超链接" xfId="1086" builtinId="9" hidden="1"/>
    <cellStyle name="已访问的超链接" xfId="1088" builtinId="9" hidden="1"/>
    <cellStyle name="已访问的超链接" xfId="1090" builtinId="9" hidden="1"/>
    <cellStyle name="已访问的超链接" xfId="1092" builtinId="9" hidden="1"/>
    <cellStyle name="已访问的超链接" xfId="1094" builtinId="9" hidden="1"/>
    <cellStyle name="已访问的超链接" xfId="1096" builtinId="9" hidden="1"/>
    <cellStyle name="已访问的超链接" xfId="1098" builtinId="9" hidden="1"/>
    <cellStyle name="已访问的超链接" xfId="1100" builtinId="9" hidden="1"/>
    <cellStyle name="已访问的超链接" xfId="1102" builtinId="9" hidden="1"/>
    <cellStyle name="已访问的超链接" xfId="1104" builtinId="9" hidden="1"/>
    <cellStyle name="已访问的超链接" xfId="1106" builtinId="9" hidden="1"/>
    <cellStyle name="已访问的超链接" xfId="1108" builtinId="9" hidden="1"/>
    <cellStyle name="已访问的超链接" xfId="1110" builtinId="9" hidden="1"/>
    <cellStyle name="已访问的超链接" xfId="1112" builtinId="9" hidden="1"/>
    <cellStyle name="已访问的超链接" xfId="1114" builtinId="9" hidden="1"/>
    <cellStyle name="已访问的超链接" xfId="1116" builtinId="9" hidden="1"/>
    <cellStyle name="已访问的超链接" xfId="1118" builtinId="9" hidden="1"/>
    <cellStyle name="已访问的超链接" xfId="1120" builtinId="9" hidden="1"/>
    <cellStyle name="已访问的超链接" xfId="1122" builtinId="9" hidden="1"/>
    <cellStyle name="已访问的超链接" xfId="1124" builtinId="9" hidden="1"/>
    <cellStyle name="已访问的超链接" xfId="1126" builtinId="9" hidden="1"/>
    <cellStyle name="已访问的超链接" xfId="1128" builtinId="9" hidden="1"/>
    <cellStyle name="已访问的超链接" xfId="1130" builtinId="9" hidden="1"/>
    <cellStyle name="已访问的超链接" xfId="1132" builtinId="9" hidden="1"/>
    <cellStyle name="已访问的超链接" xfId="1134" builtinId="9" hidden="1"/>
    <cellStyle name="已访问的超链接" xfId="1136" builtinId="9" hidden="1"/>
    <cellStyle name="已访问的超链接" xfId="1138" builtinId="9" hidden="1"/>
    <cellStyle name="已访问的超链接" xfId="1140" builtinId="9" hidden="1"/>
    <cellStyle name="已访问的超链接" xfId="1142" builtinId="9" hidden="1"/>
    <cellStyle name="已访问的超链接" xfId="1144" builtinId="9" hidden="1"/>
    <cellStyle name="已访问的超链接" xfId="1146" builtinId="9" hidden="1"/>
    <cellStyle name="已访问的超链接" xfId="1148" builtinId="9" hidden="1"/>
    <cellStyle name="已访问的超链接" xfId="1150" builtinId="9" hidden="1"/>
    <cellStyle name="已访问的超链接" xfId="1152" builtinId="9" hidden="1"/>
    <cellStyle name="已访问的超链接" xfId="1154" builtinId="9" hidden="1"/>
    <cellStyle name="已访问的超链接" xfId="1156" builtinId="9" hidden="1"/>
    <cellStyle name="已访问的超链接" xfId="1158" builtinId="9" hidden="1"/>
    <cellStyle name="已访问的超链接" xfId="1160" builtinId="9" hidden="1"/>
    <cellStyle name="已访问的超链接" xfId="1162" builtinId="9" hidden="1"/>
    <cellStyle name="已访问的超链接" xfId="1164" builtinId="9" hidden="1"/>
    <cellStyle name="已访问的超链接" xfId="1166" builtinId="9" hidden="1"/>
    <cellStyle name="已访问的超链接" xfId="1168" builtinId="9" hidden="1"/>
    <cellStyle name="已访问的超链接" xfId="1170" builtinId="9" hidden="1"/>
    <cellStyle name="已访问的超链接" xfId="1172" builtinId="9" hidden="1"/>
    <cellStyle name="已访问的超链接" xfId="1174" builtinId="9" hidden="1"/>
    <cellStyle name="已访问的超链接" xfId="1176" builtinId="9" hidden="1"/>
    <cellStyle name="已访问的超链接" xfId="1178" builtinId="9" hidden="1"/>
    <cellStyle name="已访问的超链接" xfId="1180" builtinId="9" hidden="1"/>
    <cellStyle name="已访问的超链接" xfId="1182" builtinId="9" hidden="1"/>
    <cellStyle name="已访问的超链接" xfId="1184" builtinId="9" hidden="1"/>
    <cellStyle name="已访问的超链接" xfId="1186" builtinId="9" hidden="1"/>
    <cellStyle name="已访问的超链接" xfId="1188" builtinId="9" hidden="1"/>
    <cellStyle name="已访问的超链接" xfId="1190" builtinId="9" hidden="1"/>
    <cellStyle name="已访问的超链接" xfId="1192" builtinId="9" hidden="1"/>
    <cellStyle name="已访问的超链接" xfId="1194" builtinId="9" hidden="1"/>
    <cellStyle name="已访问的超链接" xfId="1196" builtinId="9" hidden="1"/>
    <cellStyle name="已访问的超链接" xfId="1198" builtinId="9" hidden="1"/>
    <cellStyle name="已访问的超链接" xfId="1200" builtinId="9" hidden="1"/>
    <cellStyle name="已访问的超链接" xfId="1202" builtinId="9" hidden="1"/>
    <cellStyle name="已访问的超链接" xfId="1204" builtinId="9" hidden="1"/>
    <cellStyle name="已访问的超链接" xfId="1206" builtinId="9" hidden="1"/>
    <cellStyle name="已访问的超链接" xfId="1208" builtinId="9" hidden="1"/>
    <cellStyle name="已访问的超链接" xfId="1210" builtinId="9" hidden="1"/>
    <cellStyle name="已访问的超链接" xfId="1212" builtinId="9" hidden="1"/>
    <cellStyle name="已访问的超链接" xfId="1214" builtinId="9" hidden="1"/>
    <cellStyle name="已访问的超链接" xfId="1216" builtinId="9" hidden="1"/>
    <cellStyle name="已访问的超链接" xfId="1218" builtinId="9" hidden="1"/>
    <cellStyle name="已访问的超链接" xfId="1220" builtinId="9" hidden="1"/>
    <cellStyle name="已访问的超链接" xfId="1222" builtinId="9" hidden="1"/>
    <cellStyle name="已访问的超链接" xfId="1224" builtinId="9" hidden="1"/>
    <cellStyle name="已访问的超链接" xfId="1226" builtinId="9" hidden="1"/>
    <cellStyle name="已访问的超链接" xfId="1228" builtinId="9" hidden="1"/>
    <cellStyle name="已访问的超链接" xfId="1230" builtinId="9" hidden="1"/>
    <cellStyle name="已访问的超链接" xfId="1232" builtinId="9" hidden="1"/>
    <cellStyle name="已访问的超链接" xfId="1234" builtinId="9" hidden="1"/>
    <cellStyle name="已访问的超链接" xfId="1236" builtinId="9" hidden="1"/>
    <cellStyle name="已访问的超链接" xfId="1238" builtinId="9" hidden="1"/>
    <cellStyle name="已访问的超链接" xfId="1240" builtinId="9" hidden="1"/>
    <cellStyle name="已访问的超链接" xfId="1242" builtinId="9" hidden="1"/>
    <cellStyle name="已访问的超链接" xfId="1244" builtinId="9" hidden="1"/>
    <cellStyle name="已访问的超链接" xfId="1246" builtinId="9" hidden="1"/>
    <cellStyle name="已访问的超链接" xfId="1248" builtinId="9" hidden="1"/>
    <cellStyle name="已访问的超链接" xfId="1250" builtinId="9" hidden="1"/>
    <cellStyle name="已访问的超链接" xfId="1252" builtinId="9" hidden="1"/>
    <cellStyle name="已访问的超链接" xfId="1254" builtinId="9" hidden="1"/>
    <cellStyle name="已访问的超链接" xfId="1256" builtinId="9" hidden="1"/>
    <cellStyle name="已访问的超链接" xfId="1258" builtinId="9" hidden="1"/>
    <cellStyle name="已访问的超链接" xfId="1260" builtinId="9" hidden="1"/>
    <cellStyle name="已访问的超链接" xfId="1262" builtinId="9" hidden="1"/>
    <cellStyle name="已访问的超链接" xfId="1264" builtinId="9" hidden="1"/>
    <cellStyle name="已访问的超链接" xfId="1266" builtinId="9" hidden="1"/>
    <cellStyle name="已访问的超链接" xfId="1268" builtinId="9" hidden="1"/>
    <cellStyle name="已访问的超链接" xfId="1270" builtinId="9" hidden="1"/>
    <cellStyle name="已访问的超链接" xfId="1272" builtinId="9" hidden="1"/>
    <cellStyle name="已访问的超链接" xfId="1274" builtinId="9" hidden="1"/>
    <cellStyle name="已访问的超链接" xfId="1276" builtinId="9" hidden="1"/>
    <cellStyle name="已访问的超链接" xfId="1278" builtinId="9" hidden="1"/>
    <cellStyle name="已访问的超链接" xfId="1280" builtinId="9" hidden="1"/>
    <cellStyle name="已访问的超链接" xfId="1282" builtinId="9" hidden="1"/>
    <cellStyle name="已访问的超链接" xfId="1284" builtinId="9" hidden="1"/>
    <cellStyle name="已访问的超链接" xfId="1286" builtinId="9" hidden="1"/>
    <cellStyle name="已访问的超链接" xfId="1288" builtinId="9" hidden="1"/>
    <cellStyle name="已访问的超链接" xfId="1290" builtinId="9" hidden="1"/>
    <cellStyle name="已访问的超链接" xfId="1292" builtinId="9" hidden="1"/>
    <cellStyle name="已访问的超链接" xfId="1294" builtinId="9" hidden="1"/>
    <cellStyle name="已访问的超链接" xfId="1296" builtinId="9" hidden="1"/>
    <cellStyle name="已访问的超链接" xfId="1298" builtinId="9" hidden="1"/>
    <cellStyle name="已访问的超链接" xfId="1300" builtinId="9" hidden="1"/>
    <cellStyle name="已访问的超链接" xfId="1302" builtinId="9" hidden="1"/>
    <cellStyle name="已访问的超链接" xfId="1304" builtinId="9" hidden="1"/>
    <cellStyle name="已访问的超链接" xfId="1306" builtinId="9" hidden="1"/>
    <cellStyle name="已访问的超链接" xfId="1308" builtinId="9" hidden="1"/>
    <cellStyle name="已访问的超链接" xfId="1310" builtinId="9" hidden="1"/>
    <cellStyle name="已访问的超链接" xfId="1312" builtinId="9" hidden="1"/>
    <cellStyle name="已访问的超链接" xfId="1314" builtinId="9" hidden="1"/>
    <cellStyle name="已访问的超链接" xfId="1316" builtinId="9" hidden="1"/>
    <cellStyle name="已访问的超链接" xfId="1318" builtinId="9" hidden="1"/>
    <cellStyle name="已访问的超链接" xfId="1320" builtinId="9" hidden="1"/>
    <cellStyle name="已访问的超链接" xfId="1322" builtinId="9" hidden="1"/>
    <cellStyle name="已访问的超链接" xfId="1324" builtinId="9" hidden="1"/>
    <cellStyle name="已访问的超链接" xfId="1326" builtinId="9" hidden="1"/>
    <cellStyle name="已访问的超链接" xfId="1328" builtinId="9" hidden="1"/>
    <cellStyle name="已访问的超链接" xfId="1330" builtinId="9" hidden="1"/>
    <cellStyle name="已访问的超链接" xfId="1332" builtinId="9" hidden="1"/>
    <cellStyle name="已访问的超链接" xfId="1334" builtinId="9" hidden="1"/>
    <cellStyle name="已访问的超链接" xfId="1336" builtinId="9" hidden="1"/>
    <cellStyle name="已访问的超链接" xfId="1338" builtinId="9" hidden="1"/>
    <cellStyle name="已访问的超链接" xfId="1340" builtinId="9" hidden="1"/>
    <cellStyle name="已访问的超链接" xfId="1342" builtinId="9" hidden="1"/>
    <cellStyle name="已访问的超链接" xfId="1344" builtinId="9" hidden="1"/>
    <cellStyle name="已访问的超链接" xfId="1346" builtinId="9" hidden="1"/>
    <cellStyle name="已访问的超链接" xfId="1348" builtinId="9" hidden="1"/>
    <cellStyle name="已访问的超链接" xfId="1350" builtinId="9" hidden="1"/>
    <cellStyle name="已访问的超链接" xfId="1352" builtinId="9" hidden="1"/>
    <cellStyle name="已访问的超链接" xfId="1354" builtinId="9" hidden="1"/>
    <cellStyle name="已访问的超链接" xfId="1356" builtinId="9" hidden="1"/>
    <cellStyle name="已访问的超链接" xfId="1358" builtinId="9" hidden="1"/>
    <cellStyle name="已访问的超链接" xfId="1360" builtinId="9" hidden="1"/>
    <cellStyle name="已访问的超链接" xfId="1362" builtinId="9" hidden="1"/>
    <cellStyle name="已访问的超链接" xfId="1364" builtinId="9" hidden="1"/>
    <cellStyle name="已访问的超链接" xfId="1366" builtinId="9" hidden="1"/>
    <cellStyle name="已访问的超链接" xfId="1368" builtinId="9" hidden="1"/>
    <cellStyle name="已访问的超链接" xfId="1370" builtinId="9" hidden="1"/>
    <cellStyle name="已访问的超链接" xfId="1372" builtinId="9" hidden="1"/>
    <cellStyle name="已访问的超链接" xfId="1374" builtinId="9" hidden="1"/>
    <cellStyle name="已访问的超链接" xfId="1376" builtinId="9" hidden="1"/>
    <cellStyle name="已访问的超链接" xfId="1378" builtinId="9" hidden="1"/>
    <cellStyle name="已访问的超链接" xfId="1380" builtinId="9" hidden="1"/>
    <cellStyle name="已访问的超链接" xfId="1382" builtinId="9" hidden="1"/>
    <cellStyle name="已访问的超链接" xfId="1384" builtinId="9" hidden="1"/>
    <cellStyle name="已访问的超链接" xfId="1386" builtinId="9" hidden="1"/>
    <cellStyle name="已访问的超链接" xfId="1388" builtinId="9" hidden="1"/>
    <cellStyle name="已访问的超链接" xfId="1390" builtinId="9" hidden="1"/>
    <cellStyle name="已访问的超链接" xfId="1392" builtinId="9" hidden="1"/>
    <cellStyle name="已访问的超链接" xfId="1394" builtinId="9" hidden="1"/>
    <cellStyle name="已访问的超链接" xfId="1396" builtinId="9" hidden="1"/>
    <cellStyle name="已访问的超链接" xfId="1398" builtinId="9" hidden="1"/>
    <cellStyle name="已访问的超链接" xfId="1400" builtinId="9" hidden="1"/>
    <cellStyle name="已访问的超链接" xfId="1402" builtinId="9" hidden="1"/>
    <cellStyle name="已访问的超链接" xfId="1404" builtinId="9" hidden="1"/>
    <cellStyle name="已访问的超链接" xfId="1406" builtinId="9" hidden="1"/>
    <cellStyle name="已访问的超链接" xfId="1408" builtinId="9" hidden="1"/>
    <cellStyle name="已访问的超链接" xfId="1410" builtinId="9" hidden="1"/>
    <cellStyle name="已访问的超链接" xfId="1412" builtinId="9" hidden="1"/>
    <cellStyle name="已访问的超链接" xfId="1414" builtinId="9" hidden="1"/>
    <cellStyle name="已访问的超链接" xfId="1416" builtinId="9" hidden="1"/>
    <cellStyle name="已访问的超链接" xfId="1418" builtinId="9" hidden="1"/>
    <cellStyle name="已访问的超链接" xfId="1420" builtinId="9" hidden="1"/>
    <cellStyle name="已访问的超链接" xfId="1422" builtinId="9" hidden="1"/>
    <cellStyle name="已访问的超链接" xfId="1424" builtinId="9" hidden="1"/>
    <cellStyle name="已访问的超链接" xfId="1426" builtinId="9" hidden="1"/>
    <cellStyle name="已访问的超链接" xfId="1428" builtinId="9" hidden="1"/>
    <cellStyle name="已访问的超链接" xfId="1430" builtinId="9" hidden="1"/>
    <cellStyle name="已访问的超链接" xfId="1432" builtinId="9" hidden="1"/>
    <cellStyle name="已访问的超链接" xfId="1434" builtinId="9" hidden="1"/>
    <cellStyle name="已访问的超链接" xfId="1436" builtinId="9" hidden="1"/>
    <cellStyle name="已访问的超链接" xfId="1438" builtinId="9" hidden="1"/>
    <cellStyle name="已访问的超链接" xfId="1440" builtinId="9" hidden="1"/>
    <cellStyle name="已访问的超链接" xfId="1442" builtinId="9" hidden="1"/>
    <cellStyle name="已访问的超链接" xfId="1444" builtinId="9" hidden="1"/>
    <cellStyle name="已访问的超链接" xfId="1446" builtinId="9" hidden="1"/>
    <cellStyle name="已访问的超链接" xfId="1448" builtinId="9" hidden="1"/>
    <cellStyle name="已访问的超链接" xfId="1450" builtinId="9" hidden="1"/>
    <cellStyle name="已访问的超链接" xfId="1452" builtinId="9" hidden="1"/>
    <cellStyle name="已访问的超链接" xfId="1454" builtinId="9" hidden="1"/>
    <cellStyle name="已访问的超链接" xfId="1456" builtinId="9" hidden="1"/>
    <cellStyle name="已访问的超链接" xfId="1458" builtinId="9" hidden="1"/>
    <cellStyle name="已访问的超链接" xfId="1460" builtinId="9" hidden="1"/>
    <cellStyle name="已访问的超链接" xfId="1462" builtinId="9" hidden="1"/>
    <cellStyle name="已访问的超链接" xfId="1464" builtinId="9" hidden="1"/>
    <cellStyle name="已访问的超链接" xfId="1466" builtinId="9" hidden="1"/>
    <cellStyle name="已访问的超链接" xfId="1468" builtinId="9" hidden="1"/>
    <cellStyle name="已访问的超链接" xfId="1470" builtinId="9" hidden="1"/>
    <cellStyle name="已访问的超链接" xfId="1472" builtinId="9" hidden="1"/>
    <cellStyle name="已访问的超链接" xfId="1474" builtinId="9" hidden="1"/>
    <cellStyle name="已访问的超链接" xfId="1476" builtinId="9" hidden="1"/>
    <cellStyle name="已访问的超链接" xfId="1478" builtinId="9" hidden="1"/>
    <cellStyle name="已访问的超链接" xfId="1480" builtinId="9" hidden="1"/>
    <cellStyle name="已访问的超链接" xfId="1482" builtinId="9" hidden="1"/>
    <cellStyle name="已访问的超链接" xfId="1484" builtinId="9" hidden="1"/>
    <cellStyle name="已访问的超链接" xfId="1486" builtinId="9" hidden="1"/>
    <cellStyle name="已访问的超链接" xfId="1488" builtinId="9" hidden="1"/>
    <cellStyle name="已访问的超链接" xfId="1490" builtinId="9" hidden="1"/>
    <cellStyle name="已访问的超链接" xfId="1492" builtinId="9" hidden="1"/>
    <cellStyle name="已访问的超链接" xfId="1494" builtinId="9" hidden="1"/>
    <cellStyle name="已访问的超链接" xfId="1496" builtinId="9" hidden="1"/>
    <cellStyle name="已访问的超链接" xfId="1498" builtinId="9" hidden="1"/>
    <cellStyle name="已访问的超链接" xfId="1500" builtinId="9" hidden="1"/>
    <cellStyle name="已访问的超链接" xfId="1502" builtinId="9" hidden="1"/>
    <cellStyle name="已访问的超链接" xfId="1504" builtinId="9" hidden="1"/>
    <cellStyle name="已访问的超链接" xfId="1506" builtinId="9" hidden="1"/>
    <cellStyle name="已访问的超链接" xfId="1508" builtinId="9" hidden="1"/>
    <cellStyle name="已访问的超链接" xfId="1510" builtinId="9" hidden="1"/>
    <cellStyle name="已访问的超链接" xfId="1512" builtinId="9" hidden="1"/>
    <cellStyle name="已访问的超链接" xfId="1514" builtinId="9" hidden="1"/>
    <cellStyle name="已访问的超链接" xfId="1516" builtinId="9" hidden="1"/>
    <cellStyle name="已访问的超链接" xfId="1518" builtinId="9" hidden="1"/>
    <cellStyle name="已访问的超链接" xfId="1520" builtinId="9" hidden="1"/>
    <cellStyle name="已访问的超链接" xfId="1522" builtinId="9" hidden="1"/>
    <cellStyle name="已访问的超链接" xfId="1524" builtinId="9" hidden="1"/>
    <cellStyle name="已访问的超链接" xfId="1526" builtinId="9" hidden="1"/>
    <cellStyle name="已访问的超链接" xfId="1528" builtinId="9" hidden="1"/>
    <cellStyle name="已访问的超链接" xfId="1530" builtinId="9" hidden="1"/>
    <cellStyle name="已访问的超链接" xfId="1532" builtinId="9" hidden="1"/>
    <cellStyle name="已访问的超链接" xfId="1534" builtinId="9" hidden="1"/>
    <cellStyle name="已访问的超链接" xfId="1536" builtinId="9" hidden="1"/>
    <cellStyle name="已访问的超链接" xfId="1538" builtinId="9" hidden="1"/>
    <cellStyle name="已访问的超链接" xfId="1540" builtinId="9" hidden="1"/>
    <cellStyle name="已访问的超链接" xfId="1542" builtinId="9" hidden="1"/>
    <cellStyle name="已访问的超链接" xfId="1544" builtinId="9" hidden="1"/>
    <cellStyle name="已访问的超链接" xfId="1546" builtinId="9" hidden="1"/>
    <cellStyle name="已访问的超链接" xfId="1548" builtinId="9" hidden="1"/>
    <cellStyle name="已访问的超链接" xfId="1550" builtinId="9" hidden="1"/>
    <cellStyle name="已访问的超链接" xfId="1552" builtinId="9" hidden="1"/>
    <cellStyle name="已访问的超链接" xfId="1554" builtinId="9" hidden="1"/>
    <cellStyle name="已访问的超链接" xfId="1556" builtinId="9" hidden="1"/>
    <cellStyle name="已访问的超链接" xfId="1558" builtinId="9" hidden="1"/>
    <cellStyle name="已访问的超链接" xfId="1560" builtinId="9" hidden="1"/>
    <cellStyle name="已访问的超链接" xfId="1562" builtinId="9" hidden="1"/>
    <cellStyle name="已访问的超链接" xfId="1564" builtinId="9" hidden="1"/>
    <cellStyle name="已访问的超链接" xfId="1566" builtinId="9" hidden="1"/>
    <cellStyle name="已访问的超链接" xfId="1568" builtinId="9" hidden="1"/>
    <cellStyle name="已访问的超链接" xfId="1570" builtinId="9" hidden="1"/>
    <cellStyle name="已访问的超链接" xfId="1572" builtinId="9" hidden="1"/>
    <cellStyle name="已访问的超链接" xfId="1574" builtinId="9" hidden="1"/>
    <cellStyle name="已访问的超链接" xfId="1576" builtinId="9" hidden="1"/>
    <cellStyle name="已访问的超链接" xfId="1578" builtinId="9" hidden="1"/>
    <cellStyle name="已访问的超链接" xfId="1580" builtinId="9" hidden="1"/>
    <cellStyle name="已访问的超链接" xfId="1582" builtinId="9" hidden="1"/>
    <cellStyle name="已访问的超链接" xfId="1584" builtinId="9" hidden="1"/>
    <cellStyle name="已访问的超链接" xfId="1586" builtinId="9" hidden="1"/>
    <cellStyle name="已访问的超链接" xfId="1588" builtinId="9" hidden="1"/>
    <cellStyle name="已访问的超链接" xfId="1590" builtinId="9" hidden="1"/>
    <cellStyle name="已访问的超链接" xfId="1592" builtinId="9" hidden="1"/>
    <cellStyle name="已访问的超链接" xfId="1594" builtinId="9" hidden="1"/>
    <cellStyle name="已访问的超链接" xfId="1596" builtinId="9" hidden="1"/>
    <cellStyle name="已访问的超链接" xfId="1598" builtinId="9" hidden="1"/>
    <cellStyle name="已访问的超链接" xfId="1600" builtinId="9" hidden="1"/>
    <cellStyle name="已访问的超链接" xfId="1602" builtinId="9" hidden="1"/>
    <cellStyle name="已访问的超链接" xfId="1604" builtinId="9" hidden="1"/>
    <cellStyle name="已访问的超链接" xfId="1606" builtinId="9" hidden="1"/>
    <cellStyle name="已访问的超链接" xfId="1608" builtinId="9" hidden="1"/>
    <cellStyle name="已访问的超链接" xfId="1610" builtinId="9" hidden="1"/>
    <cellStyle name="已访问的超链接" xfId="1612" builtinId="9" hidden="1"/>
    <cellStyle name="已访问的超链接" xfId="1614" builtinId="9" hidden="1"/>
    <cellStyle name="已访问的超链接" xfId="1616" builtinId="9" hidden="1"/>
    <cellStyle name="已访问的超链接" xfId="1618" builtinId="9" hidden="1"/>
    <cellStyle name="已访问的超链接" xfId="1620" builtinId="9" hidden="1"/>
    <cellStyle name="已访问的超链接" xfId="1622" builtinId="9" hidden="1"/>
    <cellStyle name="已访问的超链接" xfId="1624" builtinId="9" hidden="1"/>
    <cellStyle name="已访问的超链接" xfId="1626" builtinId="9" hidden="1"/>
    <cellStyle name="已访问的超链接" xfId="1628" builtinId="9" hidden="1"/>
    <cellStyle name="已访问的超链接" xfId="1630" builtinId="9" hidden="1"/>
    <cellStyle name="已访问的超链接" xfId="1632" builtinId="9" hidden="1"/>
    <cellStyle name="已访问的超链接" xfId="1634" builtinId="9" hidden="1"/>
    <cellStyle name="已访问的超链接" xfId="1636" builtinId="9" hidden="1"/>
    <cellStyle name="已访问的超链接" xfId="1638" builtinId="9" hidden="1"/>
    <cellStyle name="已访问的超链接" xfId="1640" builtinId="9" hidden="1"/>
    <cellStyle name="已访问的超链接" xfId="1642" builtinId="9" hidden="1"/>
    <cellStyle name="已访问的超链接" xfId="1644" builtinId="9" hidden="1"/>
    <cellStyle name="已访问的超链接" xfId="1646" builtinId="9" hidden="1"/>
    <cellStyle name="已访问的超链接" xfId="1648" builtinId="9" hidden="1"/>
    <cellStyle name="已访问的超链接" xfId="1650" builtinId="9" hidden="1"/>
    <cellStyle name="已访问的超链接" xfId="1652" builtinId="9" hidden="1"/>
    <cellStyle name="已访问的超链接" xfId="1654" builtinId="9" hidden="1"/>
    <cellStyle name="已访问的超链接" xfId="1656" builtinId="9" hidden="1"/>
    <cellStyle name="已访问的超链接" xfId="1658" builtinId="9" hidden="1"/>
    <cellStyle name="已访问的超链接" xfId="1660" builtinId="9" hidden="1"/>
    <cellStyle name="已访问的超链接" xfId="1662" builtinId="9" hidden="1"/>
    <cellStyle name="已访问的超链接" xfId="1664" builtinId="9" hidden="1"/>
    <cellStyle name="已访问的超链接" xfId="1666" builtinId="9" hidden="1"/>
    <cellStyle name="已访问的超链接" xfId="1668" builtinId="9" hidden="1"/>
    <cellStyle name="已访问的超链接" xfId="1670" builtinId="9" hidden="1"/>
    <cellStyle name="已访问的超链接" xfId="1672" builtinId="9" hidden="1"/>
    <cellStyle name="已访问的超链接" xfId="1674" builtinId="9" hidden="1"/>
    <cellStyle name="已访问的超链接" xfId="1676" builtinId="9" hidden="1"/>
    <cellStyle name="已访问的超链接" xfId="1678" builtinId="9" hidden="1"/>
    <cellStyle name="已访问的超链接" xfId="1680" builtinId="9" hidden="1"/>
    <cellStyle name="已访问的超链接" xfId="1682" builtinId="9" hidden="1"/>
    <cellStyle name="已访问的超链接" xfId="1684" builtinId="9" hidden="1"/>
    <cellStyle name="已访问的超链接" xfId="1686" builtinId="9" hidden="1"/>
    <cellStyle name="已访问的超链接" xfId="1688" builtinId="9" hidden="1"/>
    <cellStyle name="已访问的超链接" xfId="1690" builtinId="9" hidden="1"/>
    <cellStyle name="已访问的超链接" xfId="1692" builtinId="9" hidden="1"/>
    <cellStyle name="已访问的超链接" xfId="1694" builtinId="9" hidden="1"/>
    <cellStyle name="已访问的超链接" xfId="1696" builtinId="9" hidden="1"/>
    <cellStyle name="已访问的超链接" xfId="1698" builtinId="9" hidden="1"/>
    <cellStyle name="已访问的超链接" xfId="1700" builtinId="9" hidden="1"/>
    <cellStyle name="已访问的超链接" xfId="1702" builtinId="9" hidden="1"/>
    <cellStyle name="已访问的超链接" xfId="1704" builtinId="9" hidden="1"/>
    <cellStyle name="已访问的超链接" xfId="1706" builtinId="9" hidden="1"/>
    <cellStyle name="已访问的超链接" xfId="1708" builtinId="9" hidden="1"/>
    <cellStyle name="已访问的超链接" xfId="1710" builtinId="9" hidden="1"/>
    <cellStyle name="已访问的超链接" xfId="1712" builtinId="9" hidden="1"/>
    <cellStyle name="已访问的超链接" xfId="1714" builtinId="9" hidden="1"/>
    <cellStyle name="已访问的超链接" xfId="1716" builtinId="9" hidden="1"/>
    <cellStyle name="已访问的超链接" xfId="1718" builtinId="9" hidden="1"/>
    <cellStyle name="已访问的超链接" xfId="1720" builtinId="9" hidden="1"/>
    <cellStyle name="已访问的超链接" xfId="1722" builtinId="9" hidden="1"/>
    <cellStyle name="已访问的超链接" xfId="1724" builtinId="9" hidden="1"/>
    <cellStyle name="已访问的超链接" xfId="1726" builtinId="9" hidden="1"/>
    <cellStyle name="已访问的超链接" xfId="1728" builtinId="9" hidden="1"/>
    <cellStyle name="已访问的超链接" xfId="1730" builtinId="9" hidden="1"/>
    <cellStyle name="已访问的超链接" xfId="1732" builtinId="9" hidden="1"/>
    <cellStyle name="已访问的超链接" xfId="1734" builtinId="9" hidden="1"/>
    <cellStyle name="已访问的超链接" xfId="1736" builtinId="9" hidden="1"/>
    <cellStyle name="已访问的超链接" xfId="1738" builtinId="9" hidden="1"/>
    <cellStyle name="已访问的超链接" xfId="1740" builtinId="9" hidden="1"/>
    <cellStyle name="已访问的超链接" xfId="1742" builtinId="9" hidden="1"/>
    <cellStyle name="已访问的超链接" xfId="1744" builtinId="9" hidden="1"/>
    <cellStyle name="已访问的超链接" xfId="1746" builtinId="9" hidden="1"/>
    <cellStyle name="已访问的超链接" xfId="1748" builtinId="9" hidden="1"/>
    <cellStyle name="已访问的超链接" xfId="1750" builtinId="9" hidden="1"/>
    <cellStyle name="已访问的超链接" xfId="1752" builtinId="9" hidden="1"/>
    <cellStyle name="已访问的超链接" xfId="1754" builtinId="9" hidden="1"/>
    <cellStyle name="已访问的超链接" xfId="1756" builtinId="9" hidden="1"/>
    <cellStyle name="已访问的超链接" xfId="1758" builtinId="9" hidden="1"/>
    <cellStyle name="已访问的超链接" xfId="1760" builtinId="9" hidden="1"/>
    <cellStyle name="已访问的超链接" xfId="1762" builtinId="9" hidden="1"/>
    <cellStyle name="已访问的超链接" xfId="1764" builtinId="9" hidden="1"/>
    <cellStyle name="已访问的超链接" xfId="1766" builtinId="9" hidden="1"/>
    <cellStyle name="已访问的超链接" xfId="1768" builtinId="9" hidden="1"/>
    <cellStyle name="已访问的超链接" xfId="1770" builtinId="9" hidden="1"/>
    <cellStyle name="已访问的超链接" xfId="1772" builtinId="9" hidden="1"/>
    <cellStyle name="已访问的超链接" xfId="1774" builtinId="9" hidden="1"/>
    <cellStyle name="已访问的超链接" xfId="1776" builtinId="9" hidden="1"/>
    <cellStyle name="已访问的超链接" xfId="1778" builtinId="9" hidden="1"/>
    <cellStyle name="已访问的超链接" xfId="1780" builtinId="9" hidden="1"/>
    <cellStyle name="已访问的超链接" xfId="1782" builtinId="9" hidden="1"/>
    <cellStyle name="已访问的超链接" xfId="1784" builtinId="9" hidden="1"/>
    <cellStyle name="已访问的超链接" xfId="1786" builtinId="9" hidden="1"/>
    <cellStyle name="已访问的超链接" xfId="1788" builtinId="9" hidden="1"/>
    <cellStyle name="已访问的超链接" xfId="1790" builtinId="9" hidden="1"/>
    <cellStyle name="已访问的超链接" xfId="1792" builtinId="9" hidden="1"/>
    <cellStyle name="已访问的超链接" xfId="1794" builtinId="9" hidden="1"/>
    <cellStyle name="已访问的超链接" xfId="1796" builtinId="9" hidden="1"/>
    <cellStyle name="已访问的超链接" xfId="1798" builtinId="9" hidden="1"/>
    <cellStyle name="已访问的超链接" xfId="1800" builtinId="9" hidden="1"/>
    <cellStyle name="已访问的超链接" xfId="1802" builtinId="9" hidden="1"/>
    <cellStyle name="已访问的超链接" xfId="1804" builtinId="9" hidden="1"/>
    <cellStyle name="已访问的超链接" xfId="1806" builtinId="9" hidden="1"/>
    <cellStyle name="已访问的超链接" xfId="1808" builtinId="9" hidden="1"/>
    <cellStyle name="已访问的超链接" xfId="1810" builtinId="9" hidden="1"/>
    <cellStyle name="已访问的超链接" xfId="1812" builtinId="9" hidden="1"/>
    <cellStyle name="已访问的超链接" xfId="1814" builtinId="9" hidden="1"/>
    <cellStyle name="已访问的超链接" xfId="1816" builtinId="9" hidden="1"/>
    <cellStyle name="已访问的超链接" xfId="1818" builtinId="9" hidden="1"/>
    <cellStyle name="已访问的超链接" xfId="1820" builtinId="9" hidden="1"/>
    <cellStyle name="已访问的超链接" xfId="1822" builtinId="9" hidden="1"/>
    <cellStyle name="已访问的超链接" xfId="1824" builtinId="9" hidden="1"/>
    <cellStyle name="已访问的超链接" xfId="1826" builtinId="9" hidden="1"/>
    <cellStyle name="已访问的超链接" xfId="1828" builtinId="9" hidden="1"/>
    <cellStyle name="已访问的超链接" xfId="1830" builtinId="9" hidden="1"/>
    <cellStyle name="已访问的超链接" xfId="1832" builtinId="9" hidden="1"/>
    <cellStyle name="已访问的超链接" xfId="1834" builtinId="9" hidden="1"/>
    <cellStyle name="已访问的超链接" xfId="1836" builtinId="9" hidden="1"/>
    <cellStyle name="已访问的超链接" xfId="1838" builtinId="9" hidden="1"/>
    <cellStyle name="已访问的超链接" xfId="1840" builtinId="9" hidden="1"/>
    <cellStyle name="已访问的超链接" xfId="1842" builtinId="9" hidden="1"/>
    <cellStyle name="已访问的超链接" xfId="1844" builtinId="9" hidden="1"/>
    <cellStyle name="已访问的超链接" xfId="1846" builtinId="9" hidden="1"/>
    <cellStyle name="已访问的超链接" xfId="1848" builtinId="9" hidden="1"/>
    <cellStyle name="已访问的超链接" xfId="1850" builtinId="9" hidden="1"/>
    <cellStyle name="已访问的超链接" xfId="1852" builtinId="9" hidden="1"/>
    <cellStyle name="已访问的超链接" xfId="1854" builtinId="9" hidden="1"/>
    <cellStyle name="已访问的超链接" xfId="1856" builtinId="9" hidden="1"/>
    <cellStyle name="已访问的超链接" xfId="1858" builtinId="9" hidden="1"/>
    <cellStyle name="已访问的超链接" xfId="1860" builtinId="9" hidden="1"/>
    <cellStyle name="已访问的超链接" xfId="1862" builtinId="9" hidden="1"/>
    <cellStyle name="已访问的超链接" xfId="1864" builtinId="9" hidden="1"/>
    <cellStyle name="已访问的超链接" xfId="1866" builtinId="9" hidden="1"/>
    <cellStyle name="已访问的超链接" xfId="1868" builtinId="9" hidden="1"/>
    <cellStyle name="已访问的超链接" xfId="1870" builtinId="9" hidden="1"/>
    <cellStyle name="已访问的超链接" xfId="1872" builtinId="9" hidden="1"/>
    <cellStyle name="已访问的超链接" xfId="1874" builtinId="9" hidden="1"/>
    <cellStyle name="已访问的超链接" xfId="1876" builtinId="9" hidden="1"/>
    <cellStyle name="已访问的超链接" xfId="1878" builtinId="9" hidden="1"/>
    <cellStyle name="已访问的超链接" xfId="1880" builtinId="9" hidden="1"/>
    <cellStyle name="已访问的超链接" xfId="1882" builtinId="9" hidden="1"/>
    <cellStyle name="已访问的超链接" xfId="1884" builtinId="9" hidden="1"/>
    <cellStyle name="已访问的超链接" xfId="1886" builtinId="9" hidden="1"/>
    <cellStyle name="已访问的超链接" xfId="1888" builtinId="9" hidden="1"/>
    <cellStyle name="已访问的超链接" xfId="1890" builtinId="9" hidden="1"/>
    <cellStyle name="已访问的超链接" xfId="1892" builtinId="9" hidden="1"/>
    <cellStyle name="已访问的超链接" xfId="1894" builtinId="9" hidden="1"/>
    <cellStyle name="已访问的超链接" xfId="1896" builtinId="9" hidden="1"/>
    <cellStyle name="已访问的超链接" xfId="1898" builtinId="9" hidden="1"/>
    <cellStyle name="已访问的超链接" xfId="1900" builtinId="9" hidden="1"/>
    <cellStyle name="已访问的超链接" xfId="1902" builtinId="9" hidden="1"/>
    <cellStyle name="已访问的超链接" xfId="1904" builtinId="9" hidden="1"/>
    <cellStyle name="已访问的超链接" xfId="1906" builtinId="9" hidden="1"/>
    <cellStyle name="已访问的超链接" xfId="1908" builtinId="9" hidden="1"/>
    <cellStyle name="已访问的超链接" xfId="1910" builtinId="9" hidden="1"/>
    <cellStyle name="已访问的超链接" xfId="1912" builtinId="9" hidden="1"/>
    <cellStyle name="已访问的超链接" xfId="1914" builtinId="9" hidden="1"/>
    <cellStyle name="已访问的超链接" xfId="1916" builtinId="9" hidden="1"/>
    <cellStyle name="已访问的超链接" xfId="1918" builtinId="9" hidden="1"/>
    <cellStyle name="已访问的超链接" xfId="1920" builtinId="9" hidden="1"/>
    <cellStyle name="已访问的超链接" xfId="1922" builtinId="9" hidden="1"/>
    <cellStyle name="已访问的超链接" xfId="1924" builtinId="9" hidden="1"/>
    <cellStyle name="已访问的超链接" xfId="1926" builtinId="9" hidden="1"/>
    <cellStyle name="已访问的超链接" xfId="1928" builtinId="9" hidden="1"/>
    <cellStyle name="已访问的超链接" xfId="1930" builtinId="9" hidden="1"/>
    <cellStyle name="已访问的超链接" xfId="1932" builtinId="9" hidden="1"/>
    <cellStyle name="已访问的超链接" xfId="1934" builtinId="9" hidden="1"/>
    <cellStyle name="已访问的超链接" xfId="1936" builtinId="9" hidden="1"/>
    <cellStyle name="已访问的超链接" xfId="1938" builtinId="9" hidden="1"/>
    <cellStyle name="已访问的超链接" xfId="1940" builtinId="9" hidden="1"/>
    <cellStyle name="已访问的超链接" xfId="1942" builtinId="9" hidden="1"/>
    <cellStyle name="已访问的超链接" xfId="1944" builtinId="9" hidden="1"/>
    <cellStyle name="已访问的超链接" xfId="1946" builtinId="9" hidden="1"/>
    <cellStyle name="已访问的超链接" xfId="1948" builtinId="9" hidden="1"/>
    <cellStyle name="已访问的超链接" xfId="1950" builtinId="9" hidden="1"/>
    <cellStyle name="已访问的超链接" xfId="1952" builtinId="9" hidden="1"/>
    <cellStyle name="已访问的超链接" xfId="1954" builtinId="9" hidden="1"/>
    <cellStyle name="已访问的超链接" xfId="1956" builtinId="9" hidden="1"/>
    <cellStyle name="已访问的超链接" xfId="1958" builtinId="9" hidden="1"/>
    <cellStyle name="已访问的超链接" xfId="1960" builtinId="9" hidden="1"/>
    <cellStyle name="已访问的超链接" xfId="1962" builtinId="9" hidden="1"/>
    <cellStyle name="已访问的超链接" xfId="1964" builtinId="9" hidden="1"/>
    <cellStyle name="已访问的超链接" xfId="1966" builtinId="9" hidden="1"/>
    <cellStyle name="已访问的超链接" xfId="1968" builtinId="9" hidden="1"/>
    <cellStyle name="已访问的超链接" xfId="1970" builtinId="9" hidden="1"/>
    <cellStyle name="已访问的超链接" xfId="1972" builtinId="9" hidden="1"/>
    <cellStyle name="已访问的超链接" xfId="1974" builtinId="9" hidden="1"/>
    <cellStyle name="已访问的超链接" xfId="1976" builtinId="9" hidden="1"/>
    <cellStyle name="已访问的超链接" xfId="1978" builtinId="9" hidden="1"/>
    <cellStyle name="已访问的超链接" xfId="1980" builtinId="9" hidden="1"/>
    <cellStyle name="已访问的超链接" xfId="1982" builtinId="9" hidden="1"/>
    <cellStyle name="已访问的超链接" xfId="1984" builtinId="9" hidden="1"/>
    <cellStyle name="已访问的超链接" xfId="1986" builtinId="9" hidden="1"/>
    <cellStyle name="已访问的超链接" xfId="1988" builtinId="9" hidden="1"/>
    <cellStyle name="已访问的超链接" xfId="1990" builtinId="9" hidden="1"/>
    <cellStyle name="已访问的超链接" xfId="1992" builtinId="9" hidden="1"/>
    <cellStyle name="已访问的超链接" xfId="1994" builtinId="9" hidden="1"/>
    <cellStyle name="已访问的超链接" xfId="1996" builtinId="9" hidden="1"/>
    <cellStyle name="已访问的超链接" xfId="1998" builtinId="9" hidden="1"/>
    <cellStyle name="已访问的超链接" xfId="2000" builtinId="9" hidden="1"/>
    <cellStyle name="已访问的超链接" xfId="2002" builtinId="9" hidden="1"/>
    <cellStyle name="已访问的超链接" xfId="2004" builtinId="9" hidden="1"/>
    <cellStyle name="已访问的超链接" xfId="2006" builtinId="9" hidden="1"/>
    <cellStyle name="已访问的超链接" xfId="2008" builtinId="9" hidden="1"/>
    <cellStyle name="已访问的超链接" xfId="2010" builtinId="9" hidden="1"/>
    <cellStyle name="已访问的超链接" xfId="2012" builtinId="9" hidden="1"/>
    <cellStyle name="已访问的超链接" xfId="2014" builtinId="9" hidden="1"/>
    <cellStyle name="已访问的超链接" xfId="2016" builtinId="9" hidden="1"/>
    <cellStyle name="已访问的超链接" xfId="2018" builtinId="9" hidden="1"/>
    <cellStyle name="已访问的超链接" xfId="2020" builtinId="9" hidden="1"/>
    <cellStyle name="已访问的超链接" xfId="2022" builtinId="9" hidden="1"/>
    <cellStyle name="已访问的超链接" xfId="2024" builtinId="9" hidden="1"/>
    <cellStyle name="已访问的超链接" xfId="2026" builtinId="9" hidden="1"/>
    <cellStyle name="已访问的超链接" xfId="2028" builtinId="9" hidden="1"/>
    <cellStyle name="已访问的超链接" xfId="2030" builtinId="9" hidden="1"/>
    <cellStyle name="已访问的超链接" xfId="2032" builtinId="9" hidden="1"/>
    <cellStyle name="已访问的超链接" xfId="2034" builtinId="9" hidden="1"/>
    <cellStyle name="已访问的超链接" xfId="2036" builtinId="9" hidden="1"/>
    <cellStyle name="已访问的超链接" xfId="2038" builtinId="9" hidden="1"/>
    <cellStyle name="已访问的超链接" xfId="2040" builtinId="9" hidden="1"/>
    <cellStyle name="已访问的超链接" xfId="2042" builtinId="9" hidden="1"/>
    <cellStyle name="已访问的超链接" xfId="2044" builtinId="9" hidden="1"/>
    <cellStyle name="已访问的超链接" xfId="2046" builtinId="9" hidden="1"/>
    <cellStyle name="已访问的超链接" xfId="2048" builtinId="9" hidden="1"/>
    <cellStyle name="已访问的超链接" xfId="2050" builtinId="9" hidden="1"/>
    <cellStyle name="已访问的超链接" xfId="2052" builtinId="9" hidden="1"/>
    <cellStyle name="已访问的超链接" xfId="2054" builtinId="9" hidden="1"/>
    <cellStyle name="已访问的超链接" xfId="2056" builtinId="9" hidden="1"/>
    <cellStyle name="已访问的超链接" xfId="2058" builtinId="9" hidden="1"/>
    <cellStyle name="已访问的超链接" xfId="2060" builtinId="9" hidden="1"/>
    <cellStyle name="已访问的超链接" xfId="2062" builtinId="9" hidden="1"/>
    <cellStyle name="已访问的超链接" xfId="2064" builtinId="9" hidden="1"/>
    <cellStyle name="已访问的超链接" xfId="2066" builtinId="9" hidden="1"/>
    <cellStyle name="已访问的超链接" xfId="2068" builtinId="9" hidden="1"/>
    <cellStyle name="已访问的超链接" xfId="2070" builtinId="9" hidden="1"/>
    <cellStyle name="已访问的超链接" xfId="2072" builtinId="9" hidden="1"/>
    <cellStyle name="已访问的超链接" xfId="2074" builtinId="9" hidden="1"/>
    <cellStyle name="已访问的超链接" xfId="2076" builtinId="9" hidden="1"/>
    <cellStyle name="已访问的超链接" xfId="2078" builtinId="9" hidden="1"/>
    <cellStyle name="已访问的超链接" xfId="2080" builtinId="9" hidden="1"/>
    <cellStyle name="已访问的超链接" xfId="2082" builtinId="9" hidden="1"/>
    <cellStyle name="已访问的超链接" xfId="2084" builtinId="9" hidden="1"/>
    <cellStyle name="已访问的超链接" xfId="2086" builtinId="9" hidden="1"/>
    <cellStyle name="已访问的超链接" xfId="2088" builtinId="9" hidden="1"/>
    <cellStyle name="已访问的超链接" xfId="2090" builtinId="9" hidden="1"/>
    <cellStyle name="已访问的超链接" xfId="2092" builtinId="9" hidden="1"/>
    <cellStyle name="已访问的超链接" xfId="2094" builtinId="9" hidden="1"/>
    <cellStyle name="已访问的超链接" xfId="2096" builtinId="9" hidden="1"/>
    <cellStyle name="已访问的超链接" xfId="2098" builtinId="9" hidden="1"/>
    <cellStyle name="已访问的超链接" xfId="2100" builtinId="9" hidden="1"/>
    <cellStyle name="已访问的超链接" xfId="2102" builtinId="9" hidden="1"/>
    <cellStyle name="已访问的超链接" xfId="2104" builtinId="9" hidden="1"/>
    <cellStyle name="已访问的超链接" xfId="2106" builtinId="9" hidden="1"/>
    <cellStyle name="已访问的超链接" xfId="2108" builtinId="9" hidden="1"/>
    <cellStyle name="已访问的超链接" xfId="2110" builtinId="9" hidden="1"/>
    <cellStyle name="已访问的超链接" xfId="2112" builtinId="9" hidden="1"/>
    <cellStyle name="已访问的超链接" xfId="2114" builtinId="9" hidden="1"/>
    <cellStyle name="已访问的超链接" xfId="2116" builtinId="9" hidden="1"/>
    <cellStyle name="已访问的超链接" xfId="2118" builtinId="9" hidden="1"/>
    <cellStyle name="已访问的超链接" xfId="2120" builtinId="9" hidden="1"/>
    <cellStyle name="已访问的超链接" xfId="2122" builtinId="9" hidden="1"/>
    <cellStyle name="已访问的超链接" xfId="2124" builtinId="9" hidden="1"/>
    <cellStyle name="已访问的超链接" xfId="2126" builtinId="9" hidden="1"/>
    <cellStyle name="已访问的超链接" xfId="2128" builtinId="9" hidden="1"/>
    <cellStyle name="已访问的超链接" xfId="2130" builtinId="9" hidden="1"/>
    <cellStyle name="已访问的超链接" xfId="2132" builtinId="9" hidden="1"/>
    <cellStyle name="已访问的超链接" xfId="2134" builtinId="9" hidden="1"/>
    <cellStyle name="已访问的超链接" xfId="2136" builtinId="9" hidden="1"/>
    <cellStyle name="已访问的超链接" xfId="2138" builtinId="9" hidden="1"/>
    <cellStyle name="已访问的超链接" xfId="2140" builtinId="9" hidden="1"/>
    <cellStyle name="已访问的超链接" xfId="2142" builtinId="9" hidden="1"/>
    <cellStyle name="已访问的超链接" xfId="2144" builtinId="9" hidden="1"/>
    <cellStyle name="已访问的超链接" xfId="2146" builtinId="9" hidden="1"/>
    <cellStyle name="已访问的超链接" xfId="2148" builtinId="9" hidden="1"/>
    <cellStyle name="已访问的超链接" xfId="2150" builtinId="9" hidden="1"/>
    <cellStyle name="已访问的超链接" xfId="2152" builtinId="9" hidden="1"/>
    <cellStyle name="已访问的超链接" xfId="2154" builtinId="9" hidden="1"/>
    <cellStyle name="已访问的超链接" xfId="2156" builtinId="9" hidden="1"/>
    <cellStyle name="已访问的超链接" xfId="2158" builtinId="9" hidden="1"/>
    <cellStyle name="已访问的超链接" xfId="2160" builtinId="9" hidden="1"/>
    <cellStyle name="已访问的超链接" xfId="2162" builtinId="9" hidden="1"/>
    <cellStyle name="已访问的超链接" xfId="2164" builtinId="9" hidden="1"/>
    <cellStyle name="已访问的超链接" xfId="2166" builtinId="9" hidden="1"/>
    <cellStyle name="已访问的超链接" xfId="2168" builtinId="9" hidden="1"/>
    <cellStyle name="已访问的超链接" xfId="2170" builtinId="9" hidden="1"/>
    <cellStyle name="已访问的超链接" xfId="2172" builtinId="9" hidden="1"/>
    <cellStyle name="已访问的超链接" xfId="2174" builtinId="9" hidden="1"/>
    <cellStyle name="已访问的超链接" xfId="2176" builtinId="9" hidden="1"/>
    <cellStyle name="已访问的超链接" xfId="2178" builtinId="9" hidden="1"/>
    <cellStyle name="已访问的超链接" xfId="2180" builtinId="9" hidden="1"/>
    <cellStyle name="已访问的超链接" xfId="2182" builtinId="9" hidden="1"/>
    <cellStyle name="已访问的超链接" xfId="2184" builtinId="9" hidden="1"/>
    <cellStyle name="已访问的超链接" xfId="2186" builtinId="9" hidden="1"/>
    <cellStyle name="已访问的超链接" xfId="2188" builtinId="9" hidden="1"/>
    <cellStyle name="已访问的超链接" xfId="2190" builtinId="9" hidden="1"/>
    <cellStyle name="已访问的超链接" xfId="2192" builtinId="9" hidden="1"/>
    <cellStyle name="已访问的超链接" xfId="2194" builtinId="9" hidden="1"/>
    <cellStyle name="已访问的超链接" xfId="2196" builtinId="9" hidden="1"/>
    <cellStyle name="已访问的超链接" xfId="2198" builtinId="9" hidden="1"/>
    <cellStyle name="已访问的超链接" xfId="2200" builtinId="9" hidden="1"/>
    <cellStyle name="已访问的超链接" xfId="2202" builtinId="9" hidden="1"/>
    <cellStyle name="已访问的超链接" xfId="2204" builtinId="9" hidden="1"/>
    <cellStyle name="已访问的超链接" xfId="2206" builtinId="9" hidden="1"/>
    <cellStyle name="已访问的超链接" xfId="2208" builtinId="9" hidden="1"/>
    <cellStyle name="已访问的超链接" xfId="2210" builtinId="9" hidden="1"/>
    <cellStyle name="已访问的超链接" xfId="2212" builtinId="9" hidden="1"/>
    <cellStyle name="已访问的超链接" xfId="2214" builtinId="9" hidden="1"/>
    <cellStyle name="已访问的超链接" xfId="2216" builtinId="9" hidden="1"/>
    <cellStyle name="已访问的超链接" xfId="2218" builtinId="9" hidden="1"/>
    <cellStyle name="已访问的超链接" xfId="2220" builtinId="9" hidden="1"/>
    <cellStyle name="已访问的超链接" xfId="2222" builtinId="9" hidden="1"/>
    <cellStyle name="已访问的超链接" xfId="2224" builtinId="9" hidden="1"/>
    <cellStyle name="已访问的超链接" xfId="2226" builtinId="9" hidden="1"/>
    <cellStyle name="已访问的超链接" xfId="2228" builtinId="9" hidden="1"/>
    <cellStyle name="已访问的超链接" xfId="2230" builtinId="9" hidden="1"/>
    <cellStyle name="已访问的超链接" xfId="2232" builtinId="9" hidden="1"/>
    <cellStyle name="已访问的超链接" xfId="2234" builtinId="9" hidden="1"/>
    <cellStyle name="已访问的超链接" xfId="2236" builtinId="9" hidden="1"/>
    <cellStyle name="已访问的超链接" xfId="2238" builtinId="9" hidden="1"/>
    <cellStyle name="已访问的超链接" xfId="2240" builtinId="9" hidden="1"/>
    <cellStyle name="已访问的超链接" xfId="2242" builtinId="9" hidden="1"/>
    <cellStyle name="已访问的超链接" xfId="2244" builtinId="9" hidden="1"/>
    <cellStyle name="已访问的超链接" xfId="2246" builtinId="9" hidden="1"/>
    <cellStyle name="已访问的超链接" xfId="2248" builtinId="9" hidden="1"/>
    <cellStyle name="已访问的超链接" xfId="2250" builtinId="9" hidden="1"/>
    <cellStyle name="已访问的超链接" xfId="2252" builtinId="9" hidden="1"/>
    <cellStyle name="已访问的超链接" xfId="2254" builtinId="9" hidden="1"/>
    <cellStyle name="已访问的超链接" xfId="2256" builtinId="9" hidden="1"/>
    <cellStyle name="已访问的超链接" xfId="2258" builtinId="9" hidden="1"/>
    <cellStyle name="已访问的超链接" xfId="2260" builtinId="9" hidden="1"/>
    <cellStyle name="已访问的超链接" xfId="2262" builtinId="9" hidden="1"/>
    <cellStyle name="已访问的超链接" xfId="2264" builtinId="9" hidden="1"/>
    <cellStyle name="已访问的超链接" xfId="2266" builtinId="9" hidden="1"/>
    <cellStyle name="已访问的超链接" xfId="2268" builtinId="9" hidden="1"/>
    <cellStyle name="已访问的超链接" xfId="2270" builtinId="9" hidden="1"/>
    <cellStyle name="已访问的超链接" xfId="2272" builtinId="9" hidden="1"/>
    <cellStyle name="已访问的超链接" xfId="2274" builtinId="9" hidden="1"/>
    <cellStyle name="已访问的超链接" xfId="2276" builtinId="9" hidden="1"/>
    <cellStyle name="已访问的超链接" xfId="2278" builtinId="9" hidden="1"/>
    <cellStyle name="已访问的超链接" xfId="2280" builtinId="9" hidden="1"/>
    <cellStyle name="已访问的超链接" xfId="2282" builtinId="9" hidden="1"/>
    <cellStyle name="已访问的超链接" xfId="2284" builtinId="9" hidden="1"/>
    <cellStyle name="已访问的超链接" xfId="2286" builtinId="9" hidden="1"/>
    <cellStyle name="已访问的超链接" xfId="2288" builtinId="9" hidden="1"/>
    <cellStyle name="已访问的超链接" xfId="2290" builtinId="9" hidden="1"/>
    <cellStyle name="已访问的超链接" xfId="2292" builtinId="9" hidden="1"/>
    <cellStyle name="已访问的超链接" xfId="2294" builtinId="9" hidden="1"/>
    <cellStyle name="已访问的超链接" xfId="2296" builtinId="9" hidden="1"/>
    <cellStyle name="已访问的超链接" xfId="2298" builtinId="9" hidden="1"/>
    <cellStyle name="已访问的超链接" xfId="2300" builtinId="9" hidden="1"/>
    <cellStyle name="已访问的超链接" xfId="2302" builtinId="9" hidden="1"/>
    <cellStyle name="已访问的超链接" xfId="2304" builtinId="9" hidden="1"/>
    <cellStyle name="已访问的超链接" xfId="2306" builtinId="9" hidden="1"/>
    <cellStyle name="已访问的超链接" xfId="2308" builtinId="9" hidden="1"/>
    <cellStyle name="已访问的超链接" xfId="2310" builtinId="9" hidden="1"/>
    <cellStyle name="已访问的超链接" xfId="2312" builtinId="9" hidden="1"/>
    <cellStyle name="已访问的超链接" xfId="2314" builtinId="9" hidden="1"/>
    <cellStyle name="已访问的超链接" xfId="2316" builtinId="9" hidden="1"/>
    <cellStyle name="已访问的超链接" xfId="2318" builtinId="9" hidden="1"/>
    <cellStyle name="已访问的超链接" xfId="2320" builtinId="9" hidden="1"/>
    <cellStyle name="已访问的超链接" xfId="2322" builtinId="9" hidden="1"/>
    <cellStyle name="已访问的超链接" xfId="2324" builtinId="9" hidden="1"/>
    <cellStyle name="已访问的超链接" xfId="2326" builtinId="9" hidden="1"/>
    <cellStyle name="已访问的超链接" xfId="2328" builtinId="9" hidden="1"/>
    <cellStyle name="已访问的超链接" xfId="2330" builtinId="9" hidden="1"/>
    <cellStyle name="已访问的超链接" xfId="2332" builtinId="9" hidden="1"/>
    <cellStyle name="已访问的超链接" xfId="2334" builtinId="9" hidden="1"/>
    <cellStyle name="已访问的超链接" xfId="2336" builtinId="9" hidden="1"/>
    <cellStyle name="已访问的超链接" xfId="2338" builtinId="9" hidden="1"/>
    <cellStyle name="已访问的超链接" xfId="2340" builtinId="9" hidden="1"/>
    <cellStyle name="已访问的超链接" xfId="2342" builtinId="9" hidden="1"/>
    <cellStyle name="已访问的超链接" xfId="2344" builtinId="9" hidden="1"/>
    <cellStyle name="已访问的超链接" xfId="2346" builtinId="9" hidden="1"/>
    <cellStyle name="已访问的超链接" xfId="2348" builtinId="9" hidden="1"/>
    <cellStyle name="已访问的超链接" xfId="2350" builtinId="9" hidden="1"/>
    <cellStyle name="已访问的超链接" xfId="2352" builtinId="9" hidden="1"/>
    <cellStyle name="已访问的超链接" xfId="2354" builtinId="9" hidden="1"/>
    <cellStyle name="已访问的超链接" xfId="2356" builtinId="9" hidden="1"/>
    <cellStyle name="已访问的超链接" xfId="2358" builtinId="9" hidden="1"/>
    <cellStyle name="已访问的超链接" xfId="2360" builtinId="9" hidden="1"/>
    <cellStyle name="已访问的超链接" xfId="2362" builtinId="9" hidden="1"/>
    <cellStyle name="已访问的超链接" xfId="2364" builtinId="9" hidden="1"/>
    <cellStyle name="已访问的超链接" xfId="2366" builtinId="9" hidden="1"/>
    <cellStyle name="已访问的超链接" xfId="2368" builtinId="9" hidden="1"/>
    <cellStyle name="已访问的超链接" xfId="2370" builtinId="9" hidden="1"/>
    <cellStyle name="已访问的超链接" xfId="2372" builtinId="9" hidden="1"/>
    <cellStyle name="已访问的超链接" xfId="2374" builtinId="9" hidden="1"/>
    <cellStyle name="已访问的超链接" xfId="2376" builtinId="9" hidden="1"/>
    <cellStyle name="已访问的超链接" xfId="2378" builtinId="9" hidden="1"/>
    <cellStyle name="已访问的超链接" xfId="2380" builtinId="9" hidden="1"/>
    <cellStyle name="已访问的超链接" xfId="2382" builtinId="9" hidden="1"/>
    <cellStyle name="已访问的超链接" xfId="2384" builtinId="9" hidden="1"/>
    <cellStyle name="已访问的超链接" xfId="2386" builtinId="9" hidden="1"/>
    <cellStyle name="已访问的超链接" xfId="2388" builtinId="9" hidden="1"/>
    <cellStyle name="已访问的超链接" xfId="2390" builtinId="9" hidden="1"/>
    <cellStyle name="已访问的超链接" xfId="2392" builtinId="9" hidden="1"/>
    <cellStyle name="已访问的超链接" xfId="2394" builtinId="9" hidden="1"/>
    <cellStyle name="已访问的超链接" xfId="2396" builtinId="9" hidden="1"/>
    <cellStyle name="已访问的超链接" xfId="2398" builtinId="9" hidden="1"/>
    <cellStyle name="已访问的超链接" xfId="2400" builtinId="9" hidden="1"/>
    <cellStyle name="已访问的超链接" xfId="2402" builtinId="9" hidden="1"/>
    <cellStyle name="已访问的超链接" xfId="2404" builtinId="9" hidden="1"/>
    <cellStyle name="已访问的超链接" xfId="2406" builtinId="9" hidden="1"/>
    <cellStyle name="已访问的超链接" xfId="2408" builtinId="9" hidden="1"/>
    <cellStyle name="已访问的超链接" xfId="2410" builtinId="9" hidden="1"/>
    <cellStyle name="已访问的超链接" xfId="2412" builtinId="9" hidden="1"/>
    <cellStyle name="已访问的超链接" xfId="2414" builtinId="9" hidden="1"/>
    <cellStyle name="已访问的超链接" xfId="2416" builtinId="9" hidden="1"/>
    <cellStyle name="已访问的超链接" xfId="2418" builtinId="9" hidden="1"/>
    <cellStyle name="已访问的超链接" xfId="2420" builtinId="9" hidden="1"/>
    <cellStyle name="已访问的超链接" xfId="2422" builtinId="9" hidden="1"/>
    <cellStyle name="已访问的超链接" xfId="2424" builtinId="9" hidden="1"/>
    <cellStyle name="已访问的超链接" xfId="2426" builtinId="9" hidden="1"/>
    <cellStyle name="已访问的超链接" xfId="2428" builtinId="9" hidden="1"/>
    <cellStyle name="已访问的超链接" xfId="2430" builtinId="9" hidden="1"/>
    <cellStyle name="已访问的超链接" xfId="2432" builtinId="9" hidden="1"/>
    <cellStyle name="已访问的超链接" xfId="2434" builtinId="9" hidden="1"/>
    <cellStyle name="已访问的超链接" xfId="2436" builtinId="9" hidden="1"/>
    <cellStyle name="已访问的超链接" xfId="2438" builtinId="9" hidden="1"/>
    <cellStyle name="已访问的超链接" xfId="2440" builtinId="9" hidden="1"/>
    <cellStyle name="已访问的超链接" xfId="2442" builtinId="9" hidden="1"/>
    <cellStyle name="已访问的超链接" xfId="2444" builtinId="9" hidden="1"/>
    <cellStyle name="已访问的超链接" xfId="2446" builtinId="9" hidden="1"/>
    <cellStyle name="已访问的超链接" xfId="2448" builtinId="9" hidden="1"/>
    <cellStyle name="已访问的超链接" xfId="2450" builtinId="9" hidden="1"/>
    <cellStyle name="已访问的超链接" xfId="2452" builtinId="9" hidden="1"/>
    <cellStyle name="已访问的超链接" xfId="2454" builtinId="9" hidden="1"/>
    <cellStyle name="已访问的超链接" xfId="2456" builtinId="9" hidden="1"/>
    <cellStyle name="已访问的超链接" xfId="2458" builtinId="9" hidden="1"/>
    <cellStyle name="已访问的超链接" xfId="2460" builtinId="9" hidden="1"/>
    <cellStyle name="已访问的超链接" xfId="2462" builtinId="9" hidden="1"/>
    <cellStyle name="已访问的超链接" xfId="2464" builtinId="9" hidden="1"/>
    <cellStyle name="已访问的超链接" xfId="2466" builtinId="9" hidden="1"/>
    <cellStyle name="已访问的超链接" xfId="2468" builtinId="9" hidden="1"/>
    <cellStyle name="已访问的超链接" xfId="2470" builtinId="9" hidden="1"/>
    <cellStyle name="已访问的超链接" xfId="2472" builtinId="9" hidden="1"/>
    <cellStyle name="已访问的超链接" xfId="2474" builtinId="9" hidden="1"/>
    <cellStyle name="已访问的超链接" xfId="2476" builtinId="9" hidden="1"/>
    <cellStyle name="已访问的超链接" xfId="2478" builtinId="9" hidden="1"/>
    <cellStyle name="已访问的超链接" xfId="2480" builtinId="9" hidden="1"/>
    <cellStyle name="已访问的超链接" xfId="2482" builtinId="9" hidden="1"/>
    <cellStyle name="已访问的超链接" xfId="2484" builtinId="9" hidden="1"/>
    <cellStyle name="已访问的超链接" xfId="2486" builtinId="9" hidden="1"/>
    <cellStyle name="已访问的超链接" xfId="2488" builtinId="9" hidden="1"/>
    <cellStyle name="已访问的超链接" xfId="2490" builtinId="9" hidden="1"/>
    <cellStyle name="已访问的超链接" xfId="2492" builtinId="9" hidden="1"/>
    <cellStyle name="已访问的超链接" xfId="2494" builtinId="9" hidden="1"/>
    <cellStyle name="已访问的超链接" xfId="2496" builtinId="9" hidden="1"/>
    <cellStyle name="已访问的超链接" xfId="2498" builtinId="9" hidden="1"/>
    <cellStyle name="已访问的超链接" xfId="2500" builtinId="9" hidden="1"/>
    <cellStyle name="已访问的超链接" xfId="2502" builtinId="9" hidden="1"/>
    <cellStyle name="已访问的超链接" xfId="2504" builtinId="9" hidden="1"/>
    <cellStyle name="已访问的超链接" xfId="2506" builtinId="9" hidden="1"/>
    <cellStyle name="已访问的超链接" xfId="2508" builtinId="9" hidden="1"/>
    <cellStyle name="已访问的超链接" xfId="2510" builtinId="9" hidden="1"/>
    <cellStyle name="已访问的超链接" xfId="2512" builtinId="9" hidden="1"/>
    <cellStyle name="已访问的超链接" xfId="2514" builtinId="9" hidden="1"/>
    <cellStyle name="已访问的超链接" xfId="2516" builtinId="9" hidden="1"/>
    <cellStyle name="已访问的超链接" xfId="2518" builtinId="9" hidden="1"/>
    <cellStyle name="已访问的超链接" xfId="2520" builtinId="9" hidden="1"/>
    <cellStyle name="已访问的超链接" xfId="2522" builtinId="9" hidden="1"/>
    <cellStyle name="已访问的超链接" xfId="2524" builtinId="9" hidden="1"/>
    <cellStyle name="已访问的超链接" xfId="2526" builtinId="9" hidden="1"/>
    <cellStyle name="已访问的超链接" xfId="2528" builtinId="9" hidden="1"/>
    <cellStyle name="已访问的超链接" xfId="2530" builtinId="9" hidden="1"/>
    <cellStyle name="已访问的超链接" xfId="2532" builtinId="9" hidden="1"/>
    <cellStyle name="已访问的超链接" xfId="2534" builtinId="9" hidden="1"/>
    <cellStyle name="已访问的超链接" xfId="2536" builtinId="9" hidden="1"/>
    <cellStyle name="已访问的超链接" xfId="2538" builtinId="9" hidden="1"/>
    <cellStyle name="已访问的超链接" xfId="2540" builtinId="9" hidden="1"/>
    <cellStyle name="已访问的超链接" xfId="2542" builtinId="9" hidden="1"/>
    <cellStyle name="已访问的超链接" xfId="2544" builtinId="9" hidden="1"/>
    <cellStyle name="已访问的超链接" xfId="2546" builtinId="9" hidden="1"/>
    <cellStyle name="已访问的超链接" xfId="2548" builtinId="9" hidden="1"/>
    <cellStyle name="已访问的超链接" xfId="2550" builtinId="9" hidden="1"/>
    <cellStyle name="已访问的超链接" xfId="2552" builtinId="9" hidden="1"/>
    <cellStyle name="已访问的超链接" xfId="2554" builtinId="9" hidden="1"/>
    <cellStyle name="已访问的超链接" xfId="2556" builtinId="9" hidden="1"/>
    <cellStyle name="已访问的超链接" xfId="2558" builtinId="9" hidden="1"/>
    <cellStyle name="已访问的超链接" xfId="2560" builtinId="9" hidden="1"/>
    <cellStyle name="已访问的超链接" xfId="2562" builtinId="9" hidden="1"/>
    <cellStyle name="已访问的超链接" xfId="2564" builtinId="9" hidden="1"/>
    <cellStyle name="已访问的超链接" xfId="2566" builtinId="9" hidden="1"/>
    <cellStyle name="已访问的超链接" xfId="2568" builtinId="9" hidden="1"/>
    <cellStyle name="已访问的超链接" xfId="2570" builtinId="9" hidden="1"/>
    <cellStyle name="已访问的超链接" xfId="2572" builtinId="9" hidden="1"/>
    <cellStyle name="已访问的超链接" xfId="2574" builtinId="9" hidden="1"/>
    <cellStyle name="已访问的超链接" xfId="2576" builtinId="9" hidden="1"/>
    <cellStyle name="已访问的超链接" xfId="2578" builtinId="9" hidden="1"/>
    <cellStyle name="已访问的超链接" xfId="2580" builtinId="9" hidden="1"/>
    <cellStyle name="已访问的超链接" xfId="2582" builtinId="9" hidden="1"/>
    <cellStyle name="已访问的超链接" xfId="2584" builtinId="9" hidden="1"/>
    <cellStyle name="已访问的超链接" xfId="2586" builtinId="9" hidden="1"/>
    <cellStyle name="已访问的超链接" xfId="2588" builtinId="9" hidden="1"/>
    <cellStyle name="已访问的超链接" xfId="2590" builtinId="9" hidden="1"/>
    <cellStyle name="已访问的超链接" xfId="2592" builtinId="9" hidden="1"/>
    <cellStyle name="已访问的超链接" xfId="2594" builtinId="9" hidden="1"/>
    <cellStyle name="已访问的超链接" xfId="2596" builtinId="9" hidden="1"/>
    <cellStyle name="已访问的超链接" xfId="2598" builtinId="9" hidden="1"/>
    <cellStyle name="已访问的超链接" xfId="2600" builtinId="9" hidden="1"/>
    <cellStyle name="已访问的超链接" xfId="2602" builtinId="9" hidden="1"/>
    <cellStyle name="已访问的超链接" xfId="2604" builtinId="9" hidden="1"/>
    <cellStyle name="已访问的超链接" xfId="2606" builtinId="9" hidden="1"/>
    <cellStyle name="已访问的超链接" xfId="2608" builtinId="9" hidden="1"/>
    <cellStyle name="已访问的超链接" xfId="2610" builtinId="9" hidden="1"/>
    <cellStyle name="已访问的超链接" xfId="2612" builtinId="9" hidden="1"/>
    <cellStyle name="已访问的超链接" xfId="2614" builtinId="9" hidden="1"/>
    <cellStyle name="已访问的超链接" xfId="2616" builtinId="9" hidden="1"/>
    <cellStyle name="已访问的超链接" xfId="2618" builtinId="9" hidden="1"/>
    <cellStyle name="已访问的超链接" xfId="2620" builtinId="9" hidden="1"/>
    <cellStyle name="已访问的超链接" xfId="2622" builtinId="9" hidden="1"/>
    <cellStyle name="已访问的超链接" xfId="2624" builtinId="9" hidden="1"/>
    <cellStyle name="已访问的超链接" xfId="2626" builtinId="9" hidden="1"/>
    <cellStyle name="已访问的超链接" xfId="2628" builtinId="9" hidden="1"/>
    <cellStyle name="已访问的超链接" xfId="2630" builtinId="9" hidden="1"/>
    <cellStyle name="已访问的超链接" xfId="2632" builtinId="9" hidden="1"/>
    <cellStyle name="已访问的超链接" xfId="2634" builtinId="9" hidden="1"/>
    <cellStyle name="已访问的超链接" xfId="2636" builtinId="9" hidden="1"/>
    <cellStyle name="已访问的超链接" xfId="2638" builtinId="9" hidden="1"/>
    <cellStyle name="已访问的超链接" xfId="2640" builtinId="9" hidden="1"/>
    <cellStyle name="已访问的超链接" xfId="2642" builtinId="9" hidden="1"/>
    <cellStyle name="已访问的超链接" xfId="2644" builtinId="9" hidden="1"/>
    <cellStyle name="已访问的超链接" xfId="2646" builtinId="9" hidden="1"/>
    <cellStyle name="已访问的超链接" xfId="2648" builtinId="9" hidden="1"/>
    <cellStyle name="已访问的超链接" xfId="2650" builtinId="9" hidden="1"/>
    <cellStyle name="已访问的超链接" xfId="2652" builtinId="9" hidden="1"/>
    <cellStyle name="已访问的超链接" xfId="2654" builtinId="9" hidden="1"/>
    <cellStyle name="已访问的超链接" xfId="2656" builtinId="9" hidden="1"/>
    <cellStyle name="已访问的超链接" xfId="2658" builtinId="9" hidden="1"/>
    <cellStyle name="已访问的超链接" xfId="2660" builtinId="9" hidden="1"/>
    <cellStyle name="已访问的超链接" xfId="2662" builtinId="9" hidden="1"/>
    <cellStyle name="已访问的超链接" xfId="2664" builtinId="9" hidden="1"/>
    <cellStyle name="已访问的超链接" xfId="2666" builtinId="9" hidden="1"/>
    <cellStyle name="已访问的超链接" xfId="2668" builtinId="9" hidden="1"/>
    <cellStyle name="已访问的超链接" xfId="2670" builtinId="9" hidden="1"/>
    <cellStyle name="已访问的超链接" xfId="2672" builtinId="9" hidden="1"/>
    <cellStyle name="已访问的超链接" xfId="2674" builtinId="9" hidden="1"/>
    <cellStyle name="已访问的超链接" xfId="2676" builtinId="9" hidden="1"/>
    <cellStyle name="已访问的超链接" xfId="2678" builtinId="9" hidden="1"/>
    <cellStyle name="已访问的超链接" xfId="2680" builtinId="9" hidden="1"/>
    <cellStyle name="已访问的超链接" xfId="2682" builtinId="9" hidden="1"/>
    <cellStyle name="已访问的超链接" xfId="2684" builtinId="9" hidden="1"/>
    <cellStyle name="已访问的超链接" xfId="2686" builtinId="9" hidden="1"/>
    <cellStyle name="已访问的超链接" xfId="2688" builtinId="9" hidden="1"/>
    <cellStyle name="已访问的超链接" xfId="2690" builtinId="9" hidden="1"/>
    <cellStyle name="已访问的超链接" xfId="2692" builtinId="9" hidden="1"/>
    <cellStyle name="已访问的超链接" xfId="2694" builtinId="9" hidden="1"/>
    <cellStyle name="已访问的超链接" xfId="2696" builtinId="9" hidden="1"/>
    <cellStyle name="已访问的超链接" xfId="2698" builtinId="9" hidden="1"/>
    <cellStyle name="已访问的超链接" xfId="2700" builtinId="9" hidden="1"/>
    <cellStyle name="已访问的超链接" xfId="2702" builtinId="9" hidden="1"/>
    <cellStyle name="已访问的超链接" xfId="2704" builtinId="9" hidden="1"/>
    <cellStyle name="已访问的超链接" xfId="2706" builtinId="9" hidden="1"/>
    <cellStyle name="已访问的超链接" xfId="2708" builtinId="9" hidden="1"/>
    <cellStyle name="已访问的超链接" xfId="2710" builtinId="9" hidden="1"/>
    <cellStyle name="已访问的超链接" xfId="2712" builtinId="9" hidden="1"/>
    <cellStyle name="已访问的超链接" xfId="2714" builtinId="9" hidden="1"/>
    <cellStyle name="已访问的超链接" xfId="2716" builtinId="9" hidden="1"/>
    <cellStyle name="已访问的超链接" xfId="2718" builtinId="9" hidden="1"/>
    <cellStyle name="已访问的超链接" xfId="2720" builtinId="9" hidden="1"/>
    <cellStyle name="已访问的超链接" xfId="2722" builtinId="9" hidden="1"/>
    <cellStyle name="已访问的超链接" xfId="2724" builtinId="9" hidden="1"/>
    <cellStyle name="已访问的超链接" xfId="2726" builtinId="9" hidden="1"/>
    <cellStyle name="已访问的超链接" xfId="2728" builtinId="9" hidden="1"/>
    <cellStyle name="已访问的超链接" xfId="2730" builtinId="9" hidden="1"/>
    <cellStyle name="已访问的超链接" xfId="2732" builtinId="9" hidden="1"/>
    <cellStyle name="已访问的超链接" xfId="2734" builtinId="9" hidden="1"/>
    <cellStyle name="已访问的超链接" xfId="2736" builtinId="9" hidden="1"/>
    <cellStyle name="已访问的超链接" xfId="2738" builtinId="9" hidden="1"/>
    <cellStyle name="已访问的超链接" xfId="2740" builtinId="9" hidden="1"/>
    <cellStyle name="已访问的超链接" xfId="2742" builtinId="9" hidden="1"/>
    <cellStyle name="已访问的超链接" xfId="2744" builtinId="9" hidden="1"/>
    <cellStyle name="已访问的超链接" xfId="2746" builtinId="9" hidden="1"/>
    <cellStyle name="已访问的超链接" xfId="2748" builtinId="9" hidden="1"/>
    <cellStyle name="已访问的超链接" xfId="2750" builtinId="9" hidden="1"/>
    <cellStyle name="已访问的超链接" xfId="2752" builtinId="9" hidden="1"/>
    <cellStyle name="已访问的超链接" xfId="2754" builtinId="9" hidden="1"/>
    <cellStyle name="已访问的超链接" xfId="2756" builtinId="9" hidden="1"/>
    <cellStyle name="已访问的超链接" xfId="2758" builtinId="9" hidden="1"/>
    <cellStyle name="已访问的超链接" xfId="2760" builtinId="9" hidden="1"/>
    <cellStyle name="已访问的超链接" xfId="2762" builtinId="9" hidden="1"/>
    <cellStyle name="已访问的超链接" xfId="2764" builtinId="9" hidden="1"/>
    <cellStyle name="已访问的超链接" xfId="2766" builtinId="9" hidden="1"/>
    <cellStyle name="已访问的超链接" xfId="2768" builtinId="9" hidden="1"/>
    <cellStyle name="已访问的超链接" xfId="2770" builtinId="9" hidden="1"/>
    <cellStyle name="已访问的超链接" xfId="2772" builtinId="9" hidden="1"/>
    <cellStyle name="已访问的超链接" xfId="2774" builtinId="9" hidden="1"/>
    <cellStyle name="已访问的超链接" xfId="2776" builtinId="9" hidden="1"/>
    <cellStyle name="已访问的超链接" xfId="2778" builtinId="9" hidden="1"/>
    <cellStyle name="已访问的超链接" xfId="2780" builtinId="9" hidden="1"/>
    <cellStyle name="已访问的超链接" xfId="2782" builtinId="9" hidden="1"/>
    <cellStyle name="已访问的超链接" xfId="2784" builtinId="9" hidden="1"/>
    <cellStyle name="已访问的超链接" xfId="2786" builtinId="9" hidden="1"/>
    <cellStyle name="已访问的超链接" xfId="2788" builtinId="9" hidden="1"/>
    <cellStyle name="已访问的超链接" xfId="2790" builtinId="9" hidden="1"/>
    <cellStyle name="已访问的超链接" xfId="2792" builtinId="9" hidden="1"/>
    <cellStyle name="已访问的超链接" xfId="2794" builtinId="9" hidden="1"/>
    <cellStyle name="已访问的超链接" xfId="2796" builtinId="9" hidden="1"/>
    <cellStyle name="已访问的超链接" xfId="2798" builtinId="9" hidden="1"/>
    <cellStyle name="已访问的超链接" xfId="2800" builtinId="9" hidden="1"/>
    <cellStyle name="已访问的超链接" xfId="2802" builtinId="9" hidden="1"/>
    <cellStyle name="已访问的超链接" xfId="2804" builtinId="9" hidden="1"/>
    <cellStyle name="已访问的超链接" xfId="2806" builtinId="9" hidden="1"/>
    <cellStyle name="已访问的超链接" xfId="2808" builtinId="9" hidden="1"/>
    <cellStyle name="已访问的超链接" xfId="2810" builtinId="9" hidden="1"/>
    <cellStyle name="已访问的超链接" xfId="2812" builtinId="9" hidden="1"/>
    <cellStyle name="已访问的超链接" xfId="2814" builtinId="9" hidden="1"/>
    <cellStyle name="已访问的超链接" xfId="2816" builtinId="9" hidden="1"/>
    <cellStyle name="已访问的超链接" xfId="2818" builtinId="9" hidden="1"/>
    <cellStyle name="已访问的超链接" xfId="2820" builtinId="9" hidden="1"/>
    <cellStyle name="已访问的超链接" xfId="2822" builtinId="9" hidden="1"/>
    <cellStyle name="已访问的超链接" xfId="2824" builtinId="9" hidden="1"/>
    <cellStyle name="已访问的超链接" xfId="2826" builtinId="9" hidden="1"/>
    <cellStyle name="已访问的超链接" xfId="2828" builtinId="9" hidden="1"/>
    <cellStyle name="已访问的超链接" xfId="2830" builtinId="9" hidden="1"/>
    <cellStyle name="已访问的超链接" xfId="2832" builtinId="9" hidden="1"/>
    <cellStyle name="已访问的超链接" xfId="2834" builtinId="9" hidden="1"/>
    <cellStyle name="已访问的超链接" xfId="2836" builtinId="9" hidden="1"/>
    <cellStyle name="已访问的超链接" xfId="2838" builtinId="9" hidden="1"/>
    <cellStyle name="已访问的超链接" xfId="2840" builtinId="9" hidden="1"/>
    <cellStyle name="已访问的超链接" xfId="2842" builtinId="9" hidden="1"/>
    <cellStyle name="已访问的超链接" xfId="2844" builtinId="9" hidden="1"/>
    <cellStyle name="已访问的超链接" xfId="2846" builtinId="9" hidden="1"/>
    <cellStyle name="已访问的超链接" xfId="2848" builtinId="9" hidden="1"/>
    <cellStyle name="已访问的超链接" xfId="2850" builtinId="9" hidden="1"/>
    <cellStyle name="已访问的超链接" xfId="2852" builtinId="9" hidden="1"/>
    <cellStyle name="已访问的超链接" xfId="2854" builtinId="9" hidden="1"/>
    <cellStyle name="已访问的超链接" xfId="2856" builtinId="9" hidden="1"/>
    <cellStyle name="已访问的超链接" xfId="2858" builtinId="9" hidden="1"/>
    <cellStyle name="已访问的超链接" xfId="2860" builtinId="9" hidden="1"/>
    <cellStyle name="已访问的超链接" xfId="2862" builtinId="9" hidden="1"/>
    <cellStyle name="已访问的超链接" xfId="2864" builtinId="9" hidden="1"/>
    <cellStyle name="已访问的超链接" xfId="2866" builtinId="9" hidden="1"/>
    <cellStyle name="已访问的超链接" xfId="2868" builtinId="9" hidden="1"/>
    <cellStyle name="已访问的超链接" xfId="2870" builtinId="9" hidden="1"/>
    <cellStyle name="已访问的超链接" xfId="2872" builtinId="9" hidden="1"/>
    <cellStyle name="已访问的超链接" xfId="2874" builtinId="9" hidden="1"/>
    <cellStyle name="已访问的超链接" xfId="2876" builtinId="9" hidden="1"/>
    <cellStyle name="已访问的超链接" xfId="2878" builtinId="9" hidden="1"/>
    <cellStyle name="已访问的超链接" xfId="2880" builtinId="9" hidden="1"/>
    <cellStyle name="已访问的超链接" xfId="2882" builtinId="9" hidden="1"/>
    <cellStyle name="已访问的超链接" xfId="2884" builtinId="9" hidden="1"/>
    <cellStyle name="已访问的超链接" xfId="2886" builtinId="9" hidden="1"/>
    <cellStyle name="已访问的超链接" xfId="2888" builtinId="9" hidden="1"/>
    <cellStyle name="已访问的超链接" xfId="2890" builtinId="9" hidden="1"/>
    <cellStyle name="已访问的超链接" xfId="2892" builtinId="9" hidden="1"/>
    <cellStyle name="已访问的超链接" xfId="2894" builtinId="9" hidden="1"/>
    <cellStyle name="已访问的超链接" xfId="2896" builtinId="9" hidden="1"/>
    <cellStyle name="已访问的超链接" xfId="2898" builtinId="9" hidden="1"/>
    <cellStyle name="已访问的超链接" xfId="2900" builtinId="9" hidden="1"/>
    <cellStyle name="已访问的超链接" xfId="2902" builtinId="9" hidden="1"/>
    <cellStyle name="已访问的超链接" xfId="2904" builtinId="9" hidden="1"/>
    <cellStyle name="已访问的超链接" xfId="2906" builtinId="9" hidden="1"/>
    <cellStyle name="已访问的超链接" xfId="2908" builtinId="9" hidden="1"/>
    <cellStyle name="已访问的超链接" xfId="2910" builtinId="9" hidden="1"/>
    <cellStyle name="已访问的超链接" xfId="2912" builtinId="9" hidden="1"/>
    <cellStyle name="已访问的超链接" xfId="2914" builtinId="9" hidden="1"/>
    <cellStyle name="已访问的超链接" xfId="2916" builtinId="9" hidden="1"/>
    <cellStyle name="已访问的超链接" xfId="2918" builtinId="9" hidden="1"/>
    <cellStyle name="已访问的超链接" xfId="2920" builtinId="9" hidden="1"/>
    <cellStyle name="已访问的超链接" xfId="2922" builtinId="9" hidden="1"/>
    <cellStyle name="已访问的超链接" xfId="2924" builtinId="9" hidden="1"/>
    <cellStyle name="已访问的超链接" xfId="2926" builtinId="9" hidden="1"/>
    <cellStyle name="已访问的超链接" xfId="2928" builtinId="9" hidden="1"/>
    <cellStyle name="已访问的超链接" xfId="2930" builtinId="9" hidden="1"/>
    <cellStyle name="已访问的超链接" xfId="2932" builtinId="9" hidden="1"/>
    <cellStyle name="已访问的超链接" xfId="2934" builtinId="9" hidden="1"/>
    <cellStyle name="已访问的超链接" xfId="2936" builtinId="9" hidden="1"/>
    <cellStyle name="已访问的超链接" xfId="2938" builtinId="9" hidden="1"/>
    <cellStyle name="已访问的超链接" xfId="2940" builtinId="9" hidden="1"/>
    <cellStyle name="已访问的超链接" xfId="2942" builtinId="9" hidden="1"/>
    <cellStyle name="已访问的超链接" xfId="2944" builtinId="9" hidden="1"/>
    <cellStyle name="已访问的超链接" xfId="2946" builtinId="9" hidden="1"/>
    <cellStyle name="已访问的超链接" xfId="2948" builtinId="9" hidden="1"/>
    <cellStyle name="已访问的超链接" xfId="2950" builtinId="9" hidden="1"/>
    <cellStyle name="已访问的超链接" xfId="2952" builtinId="9" hidden="1"/>
    <cellStyle name="已访问的超链接" xfId="2954" builtinId="9" hidden="1"/>
    <cellStyle name="已访问的超链接" xfId="2956" builtinId="9" hidden="1"/>
    <cellStyle name="已访问的超链接" xfId="2958" builtinId="9" hidden="1"/>
    <cellStyle name="已访问的超链接" xfId="2960" builtinId="9" hidden="1"/>
    <cellStyle name="已访问的超链接" xfId="2962" builtinId="9" hidden="1"/>
    <cellStyle name="已访问的超链接" xfId="2964" builtinId="9" hidden="1"/>
    <cellStyle name="已访问的超链接" xfId="2966" builtinId="9" hidden="1"/>
    <cellStyle name="已访问的超链接" xfId="2968" builtinId="9" hidden="1"/>
    <cellStyle name="已访问的超链接" xfId="2970" builtinId="9" hidden="1"/>
    <cellStyle name="已访问的超链接" xfId="2972" builtinId="9" hidden="1"/>
    <cellStyle name="已访问的超链接" xfId="2974" builtinId="9" hidden="1"/>
    <cellStyle name="已访问的超链接" xfId="2976" builtinId="9" hidden="1"/>
    <cellStyle name="已访问的超链接" xfId="2978" builtinId="9" hidden="1"/>
    <cellStyle name="已访问的超链接" xfId="2980" builtinId="9" hidden="1"/>
    <cellStyle name="已访问的超链接" xfId="2982" builtinId="9" hidden="1"/>
    <cellStyle name="已访问的超链接" xfId="2984" builtinId="9" hidden="1"/>
    <cellStyle name="已访问的超链接" xfId="2986" builtinId="9" hidden="1"/>
    <cellStyle name="已访问的超链接" xfId="2988" builtinId="9" hidden="1"/>
    <cellStyle name="已访问的超链接" xfId="2990" builtinId="9" hidden="1"/>
    <cellStyle name="已访问的超链接" xfId="2992" builtinId="9" hidden="1"/>
    <cellStyle name="已访问的超链接" xfId="2994" builtinId="9" hidden="1"/>
    <cellStyle name="已访问的超链接" xfId="2996" builtinId="9" hidden="1"/>
    <cellStyle name="已访问的超链接" xfId="2998" builtinId="9" hidden="1"/>
    <cellStyle name="已访问的超链接" xfId="3000" builtinId="9" hidden="1"/>
    <cellStyle name="已访问的超链接" xfId="3002" builtinId="9" hidden="1"/>
    <cellStyle name="已访问的超链接" xfId="3004" builtinId="9" hidden="1"/>
    <cellStyle name="已访问的超链接" xfId="3006" builtinId="9" hidden="1"/>
    <cellStyle name="已访问的超链接" xfId="3008" builtinId="9" hidden="1"/>
    <cellStyle name="已访问的超链接" xfId="3010" builtinId="9" hidden="1"/>
    <cellStyle name="已访问的超链接" xfId="3012" builtinId="9" hidden="1"/>
    <cellStyle name="已访问的超链接" xfId="3014" builtinId="9" hidden="1"/>
    <cellStyle name="已访问的超链接" xfId="3016" builtinId="9" hidden="1"/>
    <cellStyle name="已访问的超链接" xfId="3018" builtinId="9" hidden="1"/>
    <cellStyle name="已访问的超链接" xfId="3020" builtinId="9" hidden="1"/>
    <cellStyle name="已访问的超链接" xfId="3022" builtinId="9" hidden="1"/>
    <cellStyle name="已访问的超链接" xfId="3024" builtinId="9" hidden="1"/>
    <cellStyle name="已访问的超链接" xfId="3026" builtinId="9" hidden="1"/>
    <cellStyle name="已访问的超链接" xfId="3028" builtinId="9" hidden="1"/>
    <cellStyle name="已访问的超链接" xfId="3030" builtinId="9" hidden="1"/>
    <cellStyle name="已访问的超链接" xfId="3032" builtinId="9" hidden="1"/>
    <cellStyle name="已访问的超链接" xfId="3034" builtinId="9" hidden="1"/>
    <cellStyle name="已访问的超链接" xfId="3036" builtinId="9" hidden="1"/>
    <cellStyle name="已访问的超链接" xfId="3038" builtinId="9" hidden="1"/>
    <cellStyle name="已访问的超链接" xfId="3040" builtinId="9" hidden="1"/>
    <cellStyle name="已访问的超链接" xfId="3042" builtinId="9" hidden="1"/>
    <cellStyle name="已访问的超链接" xfId="3044" builtinId="9" hidden="1"/>
    <cellStyle name="已访问的超链接" xfId="3046" builtinId="9" hidden="1"/>
    <cellStyle name="已访问的超链接" xfId="3048" builtinId="9" hidden="1"/>
    <cellStyle name="已访问的超链接" xfId="3050" builtinId="9" hidden="1"/>
    <cellStyle name="已访问的超链接" xfId="3052" builtinId="9" hidden="1"/>
    <cellStyle name="已访问的超链接" xfId="3054" builtinId="9" hidden="1"/>
    <cellStyle name="已访问的超链接" xfId="3056" builtinId="9" hidden="1"/>
    <cellStyle name="已访问的超链接" xfId="3058" builtinId="9" hidden="1"/>
    <cellStyle name="已访问的超链接" xfId="3060" builtinId="9" hidden="1"/>
    <cellStyle name="已访问的超链接" xfId="3062" builtinId="9" hidden="1"/>
    <cellStyle name="已访问的超链接" xfId="3064" builtinId="9" hidden="1"/>
    <cellStyle name="已访问的超链接" xfId="3066" builtinId="9" hidden="1"/>
    <cellStyle name="已访问的超链接" xfId="3068" builtinId="9" hidden="1"/>
    <cellStyle name="已访问的超链接" xfId="3070" builtinId="9" hidden="1"/>
    <cellStyle name="已访问的超链接" xfId="3072" builtinId="9" hidden="1"/>
    <cellStyle name="已访问的超链接" xfId="3074" builtinId="9" hidden="1"/>
    <cellStyle name="已访问的超链接" xfId="3076" builtinId="9" hidden="1"/>
    <cellStyle name="已访问的超链接" xfId="3078" builtinId="9" hidden="1"/>
    <cellStyle name="已访问的超链接" xfId="3080" builtinId="9" hidden="1"/>
    <cellStyle name="已访问的超链接" xfId="3082" builtinId="9" hidden="1"/>
    <cellStyle name="已访问的超链接" xfId="3084" builtinId="9" hidden="1"/>
    <cellStyle name="已访问的超链接" xfId="3086" builtinId="9" hidden="1"/>
    <cellStyle name="已访问的超链接" xfId="3088" builtinId="9" hidden="1"/>
    <cellStyle name="已访问的超链接" xfId="3090" builtinId="9" hidden="1"/>
    <cellStyle name="已访问的超链接" xfId="3092" builtinId="9" hidden="1"/>
    <cellStyle name="已访问的超链接" xfId="3094" builtinId="9" hidden="1"/>
    <cellStyle name="已访问的超链接" xfId="3096" builtinId="9" hidden="1"/>
    <cellStyle name="已访问的超链接" xfId="3098" builtinId="9" hidden="1"/>
    <cellStyle name="已访问的超链接" xfId="3100" builtinId="9" hidden="1"/>
    <cellStyle name="已访问的超链接" xfId="3102" builtinId="9" hidden="1"/>
    <cellStyle name="已访问的超链接" xfId="3104" builtinId="9" hidden="1"/>
    <cellStyle name="已访问的超链接" xfId="3106" builtinId="9" hidden="1"/>
    <cellStyle name="已访问的超链接" xfId="3108" builtinId="9" hidden="1"/>
    <cellStyle name="已访问的超链接" xfId="3110" builtinId="9" hidden="1"/>
    <cellStyle name="已访问的超链接" xfId="3112" builtinId="9" hidden="1"/>
    <cellStyle name="已访问的超链接" xfId="3114" builtinId="9" hidden="1"/>
    <cellStyle name="已访问的超链接" xfId="3116" builtinId="9" hidden="1"/>
    <cellStyle name="已访问的超链接" xfId="3118" builtinId="9" hidden="1"/>
    <cellStyle name="已访问的超链接" xfId="3120" builtinId="9" hidden="1"/>
    <cellStyle name="已访问的超链接" xfId="3122" builtinId="9" hidden="1"/>
    <cellStyle name="已访问的超链接" xfId="3124" builtinId="9" hidden="1"/>
    <cellStyle name="已访问的超链接" xfId="3126" builtinId="9" hidden="1"/>
    <cellStyle name="已访问的超链接" xfId="3128" builtinId="9" hidden="1"/>
    <cellStyle name="已访问的超链接" xfId="3130" builtinId="9" hidden="1"/>
    <cellStyle name="已访问的超链接" xfId="3132" builtinId="9" hidden="1"/>
    <cellStyle name="已访问的超链接" xfId="3134" builtinId="9" hidden="1"/>
    <cellStyle name="已访问的超链接" xfId="3136" builtinId="9" hidden="1"/>
    <cellStyle name="已访问的超链接" xfId="3138" builtinId="9" hidden="1"/>
    <cellStyle name="已访问的超链接" xfId="3140" builtinId="9" hidden="1"/>
    <cellStyle name="已访问的超链接" xfId="3142" builtinId="9" hidden="1"/>
    <cellStyle name="已访问的超链接" xfId="3144" builtinId="9" hidden="1"/>
    <cellStyle name="已访问的超链接" xfId="3146" builtinId="9" hidden="1"/>
    <cellStyle name="已访问的超链接" xfId="3148" builtinId="9" hidden="1"/>
    <cellStyle name="已访问的超链接" xfId="3150" builtinId="9" hidden="1"/>
    <cellStyle name="已访问的超链接" xfId="3152" builtinId="9" hidden="1"/>
    <cellStyle name="已访问的超链接" xfId="3154" builtinId="9" hidden="1"/>
    <cellStyle name="已访问的超链接" xfId="3156" builtinId="9" hidden="1"/>
    <cellStyle name="已访问的超链接" xfId="3158" builtinId="9" hidden="1"/>
    <cellStyle name="已访问的超链接" xfId="3160" builtinId="9" hidden="1"/>
    <cellStyle name="已访问的超链接" xfId="3162" builtinId="9" hidden="1"/>
    <cellStyle name="已访问的超链接" xfId="3164" builtinId="9" hidden="1"/>
    <cellStyle name="已访问的超链接" xfId="3166" builtinId="9" hidden="1"/>
    <cellStyle name="已访问的超链接" xfId="3168" builtinId="9" hidden="1"/>
    <cellStyle name="已访问的超链接" xfId="3170" builtinId="9" hidden="1"/>
    <cellStyle name="已访问的超链接" xfId="3172" builtinId="9" hidden="1"/>
    <cellStyle name="已访问的超链接" xfId="3174" builtinId="9" hidden="1"/>
    <cellStyle name="已访问的超链接" xfId="3176" builtinId="9" hidden="1"/>
    <cellStyle name="已访问的超链接" xfId="3178" builtinId="9" hidden="1"/>
    <cellStyle name="已访问的超链接" xfId="3180" builtinId="9" hidden="1"/>
    <cellStyle name="已访问的超链接" xfId="3182" builtinId="9" hidden="1"/>
    <cellStyle name="已访问的超链接" xfId="3184" builtinId="9" hidden="1"/>
    <cellStyle name="已访问的超链接" xfId="3186" builtinId="9" hidden="1"/>
    <cellStyle name="已访问的超链接" xfId="3188" builtinId="9" hidden="1"/>
    <cellStyle name="已访问的超链接" xfId="3190" builtinId="9" hidden="1"/>
    <cellStyle name="已访问的超链接" xfId="3192" builtinId="9" hidden="1"/>
    <cellStyle name="已访问的超链接" xfId="3194" builtinId="9" hidden="1"/>
    <cellStyle name="已访问的超链接" xfId="3196" builtinId="9" hidden="1"/>
    <cellStyle name="已访问的超链接" xfId="3198" builtinId="9" hidden="1"/>
    <cellStyle name="已访问的超链接" xfId="3200" builtinId="9" hidden="1"/>
    <cellStyle name="已访问的超链接" xfId="3202" builtinId="9" hidden="1"/>
    <cellStyle name="已访问的超链接" xfId="3204" builtinId="9" hidden="1"/>
    <cellStyle name="已访问的超链接" xfId="3206" builtinId="9" hidden="1"/>
    <cellStyle name="已访问的超链接" xfId="3208" builtinId="9" hidden="1"/>
    <cellStyle name="已访问的超链接" xfId="3210" builtinId="9" hidden="1"/>
    <cellStyle name="已访问的超链接" xfId="3212" builtinId="9" hidden="1"/>
    <cellStyle name="已访问的超链接" xfId="3214" builtinId="9" hidden="1"/>
    <cellStyle name="已访问的超链接" xfId="3216" builtinId="9" hidden="1"/>
    <cellStyle name="已访问的超链接" xfId="3218" builtinId="9" hidden="1"/>
    <cellStyle name="已访问的超链接" xfId="3220" builtinId="9" hidden="1"/>
    <cellStyle name="已访问的超链接" xfId="3222" builtinId="9" hidden="1"/>
    <cellStyle name="已访问的超链接" xfId="3224" builtinId="9" hidden="1"/>
    <cellStyle name="已访问的超链接" xfId="3226" builtinId="9" hidden="1"/>
    <cellStyle name="已访问的超链接" xfId="3228" builtinId="9" hidden="1"/>
    <cellStyle name="已访问的超链接" xfId="3230" builtinId="9" hidden="1"/>
    <cellStyle name="已访问的超链接" xfId="3232" builtinId="9" hidden="1"/>
    <cellStyle name="已访问的超链接" xfId="3234" builtinId="9" hidden="1"/>
    <cellStyle name="已访问的超链接" xfId="3236" builtinId="9" hidden="1"/>
    <cellStyle name="已访问的超链接" xfId="3238" builtinId="9" hidden="1"/>
    <cellStyle name="已访问的超链接" xfId="3240" builtinId="9" hidden="1"/>
    <cellStyle name="已访问的超链接" xfId="3242" builtinId="9" hidden="1"/>
    <cellStyle name="已访问的超链接" xfId="3244" builtinId="9" hidden="1"/>
    <cellStyle name="已访问的超链接" xfId="3246" builtinId="9" hidden="1"/>
    <cellStyle name="已访问的超链接" xfId="3248" builtinId="9" hidden="1"/>
    <cellStyle name="已访问的超链接" xfId="3250" builtinId="9" hidden="1"/>
    <cellStyle name="已访问的超链接" xfId="3252" builtinId="9" hidden="1"/>
    <cellStyle name="已访问的超链接" xfId="3254" builtinId="9" hidden="1"/>
    <cellStyle name="已访问的超链接" xfId="3256" builtinId="9" hidden="1"/>
    <cellStyle name="已访问的超链接" xfId="3258" builtinId="9" hidden="1"/>
    <cellStyle name="已访问的超链接" xfId="3260" builtinId="9" hidden="1"/>
    <cellStyle name="已访问的超链接" xfId="3262" builtinId="9" hidden="1"/>
    <cellStyle name="已访问的超链接" xfId="3264" builtinId="9" hidden="1"/>
    <cellStyle name="已访问的超链接" xfId="3266" builtinId="9" hidden="1"/>
    <cellStyle name="已访问的超链接" xfId="3268" builtinId="9" hidden="1"/>
    <cellStyle name="已访问的超链接" xfId="3270" builtinId="9" hidden="1"/>
    <cellStyle name="已访问的超链接" xfId="3272" builtinId="9" hidden="1"/>
    <cellStyle name="已访问的超链接" xfId="3274" builtinId="9" hidden="1"/>
    <cellStyle name="已访问的超链接" xfId="3276" builtinId="9" hidden="1"/>
    <cellStyle name="已访问的超链接" xfId="3278" builtinId="9" hidden="1"/>
    <cellStyle name="已访问的超链接" xfId="3280" builtinId="9" hidden="1"/>
    <cellStyle name="已访问的超链接" xfId="3282" builtinId="9" hidden="1"/>
    <cellStyle name="已访问的超链接" xfId="3284" builtinId="9" hidden="1"/>
    <cellStyle name="已访问的超链接" xfId="3286" builtinId="9" hidden="1"/>
    <cellStyle name="已访问的超链接" xfId="3288" builtinId="9" hidden="1"/>
    <cellStyle name="已访问的超链接" xfId="3290" builtinId="9" hidden="1"/>
    <cellStyle name="已访问的超链接" xfId="3292" builtinId="9" hidden="1"/>
    <cellStyle name="已访问的超链接" xfId="3294" builtinId="9" hidden="1"/>
    <cellStyle name="已访问的超链接" xfId="3296" builtinId="9" hidden="1"/>
    <cellStyle name="已访问的超链接" xfId="3298" builtinId="9" hidden="1"/>
    <cellStyle name="已访问的超链接" xfId="3300" builtinId="9" hidden="1"/>
    <cellStyle name="已访问的超链接" xfId="3302" builtinId="9" hidden="1"/>
    <cellStyle name="已访问的超链接" xfId="3304" builtinId="9" hidden="1"/>
    <cellStyle name="已访问的超链接" xfId="3306" builtinId="9" hidden="1"/>
    <cellStyle name="已访问的超链接" xfId="3308" builtinId="9" hidden="1"/>
    <cellStyle name="已访问的超链接" xfId="3310" builtinId="9" hidden="1"/>
    <cellStyle name="已访问的超链接" xfId="3312" builtinId="9" hidden="1"/>
    <cellStyle name="已访问的超链接" xfId="3314" builtinId="9" hidden="1"/>
    <cellStyle name="已访问的超链接" xfId="3316" builtinId="9" hidden="1"/>
    <cellStyle name="已访问的超链接" xfId="3318" builtinId="9" hidden="1"/>
    <cellStyle name="已访问的超链接" xfId="3320" builtinId="9" hidden="1"/>
    <cellStyle name="已访问的超链接" xfId="3322" builtinId="9" hidden="1"/>
    <cellStyle name="已访问的超链接" xfId="3324" builtinId="9" hidden="1"/>
    <cellStyle name="已访问的超链接" xfId="3326" builtinId="9" hidden="1"/>
    <cellStyle name="已访问的超链接" xfId="3328" builtinId="9" hidden="1"/>
    <cellStyle name="已访问的超链接" xfId="3330" builtinId="9" hidden="1"/>
    <cellStyle name="已访问的超链接" xfId="3332" builtinId="9" hidden="1"/>
    <cellStyle name="已访问的超链接" xfId="3334" builtinId="9" hidden="1"/>
    <cellStyle name="已访问的超链接" xfId="3336" builtinId="9" hidden="1"/>
    <cellStyle name="已访问的超链接" xfId="3338" builtinId="9" hidden="1"/>
    <cellStyle name="已访问的超链接" xfId="3340" builtinId="9" hidden="1"/>
    <cellStyle name="已访问的超链接" xfId="3342" builtinId="9" hidden="1"/>
    <cellStyle name="已访问的超链接" xfId="3344" builtinId="9" hidden="1"/>
    <cellStyle name="已访问的超链接" xfId="3346" builtinId="9" hidden="1"/>
    <cellStyle name="已访问的超链接" xfId="3348" builtinId="9" hidden="1"/>
    <cellStyle name="已访问的超链接" xfId="3350" builtinId="9" hidden="1"/>
    <cellStyle name="已访问的超链接" xfId="3352" builtinId="9" hidden="1"/>
    <cellStyle name="已访问的超链接" xfId="3354" builtinId="9" hidden="1"/>
    <cellStyle name="已访问的超链接" xfId="3356" builtinId="9" hidden="1"/>
    <cellStyle name="已访问的超链接" xfId="3358" builtinId="9" hidden="1"/>
    <cellStyle name="已访问的超链接" xfId="3360" builtinId="9" hidden="1"/>
    <cellStyle name="已访问的超链接" xfId="3362" builtinId="9" hidden="1"/>
    <cellStyle name="已访问的超链接" xfId="3364" builtinId="9" hidden="1"/>
    <cellStyle name="已访问的超链接" xfId="3366" builtinId="9" hidden="1"/>
    <cellStyle name="已访问的超链接" xfId="3368" builtinId="9" hidden="1"/>
    <cellStyle name="已访问的超链接" xfId="3370" builtinId="9" hidden="1"/>
    <cellStyle name="已访问的超链接" xfId="3372" builtinId="9" hidden="1"/>
    <cellStyle name="已访问的超链接" xfId="3374" builtinId="9" hidden="1"/>
    <cellStyle name="已访问的超链接" xfId="3376" builtinId="9" hidden="1"/>
    <cellStyle name="已访问的超链接" xfId="3378" builtinId="9" hidden="1"/>
    <cellStyle name="已访问的超链接" xfId="3380" builtinId="9" hidden="1"/>
    <cellStyle name="已访问的超链接" xfId="3382" builtinId="9" hidden="1"/>
    <cellStyle name="已访问的超链接" xfId="3384" builtinId="9" hidden="1"/>
    <cellStyle name="已访问的超链接" xfId="3386" builtinId="9" hidden="1"/>
    <cellStyle name="已访问的超链接" xfId="3388" builtinId="9" hidden="1"/>
    <cellStyle name="已访问的超链接" xfId="3390" builtinId="9" hidden="1"/>
    <cellStyle name="已访问的超链接" xfId="3392" builtinId="9" hidden="1"/>
    <cellStyle name="已访问的超链接" xfId="3394" builtinId="9" hidden="1"/>
    <cellStyle name="已访问的超链接" xfId="3396" builtinId="9" hidden="1"/>
    <cellStyle name="已访问的超链接" xfId="3398" builtinId="9" hidden="1"/>
    <cellStyle name="已访问的超链接" xfId="3400" builtinId="9" hidden="1"/>
    <cellStyle name="已访问的超链接" xfId="3402" builtinId="9" hidden="1"/>
    <cellStyle name="已访问的超链接" xfId="3404" builtinId="9" hidden="1"/>
    <cellStyle name="已访问的超链接" xfId="3406" builtinId="9" hidden="1"/>
    <cellStyle name="已访问的超链接" xfId="3408" builtinId="9" hidden="1"/>
    <cellStyle name="已访问的超链接" xfId="3410" builtinId="9" hidden="1"/>
    <cellStyle name="已访问的超链接" xfId="3412" builtinId="9" hidden="1"/>
    <cellStyle name="已访问的超链接" xfId="3414" builtinId="9" hidden="1"/>
    <cellStyle name="已访问的超链接" xfId="3416" builtinId="9" hidden="1"/>
    <cellStyle name="已访问的超链接" xfId="3418" builtinId="9" hidden="1"/>
    <cellStyle name="已访问的超链接" xfId="3420" builtinId="9" hidden="1"/>
    <cellStyle name="已访问的超链接" xfId="3422" builtinId="9" hidden="1"/>
    <cellStyle name="已访问的超链接" xfId="3424" builtinId="9" hidden="1"/>
    <cellStyle name="已访问的超链接" xfId="3426" builtinId="9" hidden="1"/>
    <cellStyle name="已访问的超链接" xfId="3428" builtinId="9" hidden="1"/>
    <cellStyle name="已访问的超链接" xfId="3430" builtinId="9" hidden="1"/>
    <cellStyle name="已访问的超链接" xfId="3432" builtinId="9" hidden="1"/>
    <cellStyle name="已访问的超链接" xfId="3434" builtinId="9" hidden="1"/>
    <cellStyle name="已访问的超链接" xfId="3436" builtinId="9" hidden="1"/>
    <cellStyle name="已访问的超链接" xfId="3438" builtinId="9" hidden="1"/>
    <cellStyle name="已访问的超链接" xfId="3440" builtinId="9" hidden="1"/>
    <cellStyle name="已访问的超链接" xfId="3442" builtinId="9" hidden="1"/>
    <cellStyle name="已访问的超链接" xfId="3444" builtinId="9" hidden="1"/>
    <cellStyle name="已访问的超链接" xfId="3446" builtinId="9" hidden="1"/>
    <cellStyle name="已访问的超链接" xfId="3448" builtinId="9" hidden="1"/>
    <cellStyle name="已访问的超链接" xfId="3450" builtinId="9" hidden="1"/>
    <cellStyle name="已访问的超链接" xfId="3452" builtinId="9" hidden="1"/>
    <cellStyle name="已访问的超链接" xfId="3454" builtinId="9" hidden="1"/>
    <cellStyle name="已访问的超链接" xfId="3456" builtinId="9" hidden="1"/>
    <cellStyle name="已访问的超链接" xfId="3458" builtinId="9" hidden="1"/>
    <cellStyle name="已访问的超链接" xfId="3460" builtinId="9" hidden="1"/>
    <cellStyle name="已访问的超链接" xfId="3462" builtinId="9" hidden="1"/>
    <cellStyle name="已访问的超链接" xfId="3464" builtinId="9" hidden="1"/>
    <cellStyle name="已访问的超链接" xfId="3466" builtinId="9" hidden="1"/>
    <cellStyle name="已访问的超链接" xfId="3468" builtinId="9" hidden="1"/>
    <cellStyle name="已访问的超链接" xfId="3470" builtinId="9" hidden="1"/>
    <cellStyle name="已访问的超链接" xfId="3472" builtinId="9" hidden="1"/>
    <cellStyle name="已访问的超链接" xfId="3474" builtinId="9" hidden="1"/>
    <cellStyle name="已访问的超链接" xfId="3476" builtinId="9" hidden="1"/>
    <cellStyle name="已访问的超链接" xfId="3478" builtinId="9" hidden="1"/>
    <cellStyle name="已访问的超链接" xfId="3480" builtinId="9" hidden="1"/>
    <cellStyle name="已访问的超链接" xfId="3482" builtinId="9" hidden="1"/>
    <cellStyle name="已访问的超链接" xfId="3484" builtinId="9" hidden="1"/>
    <cellStyle name="已访问的超链接" xfId="3486" builtinId="9" hidden="1"/>
    <cellStyle name="已访问的超链接" xfId="3488" builtinId="9" hidden="1"/>
    <cellStyle name="已访问的超链接" xfId="3490" builtinId="9" hidden="1"/>
    <cellStyle name="已访问的超链接" xfId="3492" builtinId="9" hidden="1"/>
    <cellStyle name="已访问的超链接" xfId="3494" builtinId="9" hidden="1"/>
    <cellStyle name="已访问的超链接" xfId="3496" builtinId="9" hidden="1"/>
    <cellStyle name="已访问的超链接" xfId="3498" builtinId="9" hidden="1"/>
    <cellStyle name="已访问的超链接" xfId="3500" builtinId="9" hidden="1"/>
    <cellStyle name="已访问的超链接" xfId="3502" builtinId="9" hidden="1"/>
    <cellStyle name="已访问的超链接" xfId="3504" builtinId="9" hidden="1"/>
    <cellStyle name="已访问的超链接" xfId="3506" builtinId="9" hidden="1"/>
    <cellStyle name="已访问的超链接" xfId="3508" builtinId="9" hidden="1"/>
    <cellStyle name="已访问的超链接" xfId="3510" builtinId="9" hidden="1"/>
    <cellStyle name="已访问的超链接" xfId="3512" builtinId="9" hidden="1"/>
    <cellStyle name="已访问的超链接" xfId="3514" builtinId="9" hidden="1"/>
    <cellStyle name="已访问的超链接" xfId="3516" builtinId="9" hidden="1"/>
    <cellStyle name="已访问的超链接" xfId="3518" builtinId="9" hidden="1"/>
    <cellStyle name="已访问的超链接" xfId="3520" builtinId="9" hidden="1"/>
    <cellStyle name="已访问的超链接" xfId="3522" builtinId="9" hidden="1"/>
    <cellStyle name="已访问的超链接" xfId="3524" builtinId="9" hidden="1"/>
    <cellStyle name="已访问的超链接" xfId="3526" builtinId="9" hidden="1"/>
    <cellStyle name="已访问的超链接" xfId="3528" builtinId="9" hidden="1"/>
    <cellStyle name="已访问的超链接" xfId="3530" builtinId="9" hidden="1"/>
    <cellStyle name="已访问的超链接" xfId="3532" builtinId="9" hidden="1"/>
    <cellStyle name="已访问的超链接" xfId="3534" builtinId="9" hidden="1"/>
    <cellStyle name="已访问的超链接" xfId="3536" builtinId="9" hidden="1"/>
    <cellStyle name="已访问的超链接" xfId="3538" builtinId="9" hidden="1"/>
    <cellStyle name="已访问的超链接" xfId="3540" builtinId="9" hidden="1"/>
    <cellStyle name="已访问的超链接" xfId="3542" builtinId="9" hidden="1"/>
    <cellStyle name="已访问的超链接" xfId="3544" builtinId="9" hidden="1"/>
    <cellStyle name="已访问的超链接" xfId="3546" builtinId="9" hidden="1"/>
    <cellStyle name="已访问的超链接" xfId="3548" builtinId="9" hidden="1"/>
    <cellStyle name="已访问的超链接" xfId="3550" builtinId="9" hidden="1"/>
    <cellStyle name="已访问的超链接" xfId="3552" builtinId="9" hidden="1"/>
    <cellStyle name="已访问的超链接" xfId="3554" builtinId="9" hidden="1"/>
    <cellStyle name="已访问的超链接" xfId="3556" builtinId="9" hidden="1"/>
    <cellStyle name="已访问的超链接" xfId="3558" builtinId="9" hidden="1"/>
    <cellStyle name="已访问的超链接" xfId="3560" builtinId="9" hidden="1"/>
    <cellStyle name="已访问的超链接" xfId="3562" builtinId="9" hidden="1"/>
    <cellStyle name="已访问的超链接" xfId="3564" builtinId="9" hidden="1"/>
    <cellStyle name="已访问的超链接" xfId="3566" builtinId="9" hidden="1"/>
    <cellStyle name="已访问的超链接" xfId="3568" builtinId="9" hidden="1"/>
    <cellStyle name="已访问的超链接" xfId="3570" builtinId="9" hidden="1"/>
    <cellStyle name="已访问的超链接" xfId="3572" builtinId="9" hidden="1"/>
    <cellStyle name="已访问的超链接" xfId="3574" builtinId="9" hidden="1"/>
    <cellStyle name="已访问的超链接" xfId="3576" builtinId="9" hidden="1"/>
    <cellStyle name="已访问的超链接" xfId="3578" builtinId="9" hidden="1"/>
    <cellStyle name="已访问的超链接" xfId="3580" builtinId="9" hidden="1"/>
    <cellStyle name="已访问的超链接" xfId="3582" builtinId="9" hidden="1"/>
    <cellStyle name="已访问的超链接" xfId="3584" builtinId="9" hidden="1"/>
    <cellStyle name="已访问的超链接" xfId="3586" builtinId="9" hidden="1"/>
    <cellStyle name="已访问的超链接" xfId="3588" builtinId="9" hidden="1"/>
    <cellStyle name="已访问的超链接" xfId="3590" builtinId="9" hidden="1"/>
    <cellStyle name="已访问的超链接" xfId="3592" builtinId="9" hidden="1"/>
    <cellStyle name="已访问的超链接" xfId="3594" builtinId="9" hidden="1"/>
    <cellStyle name="已访问的超链接" xfId="3596" builtinId="9" hidden="1"/>
    <cellStyle name="已访问的超链接" xfId="3598" builtinId="9" hidden="1"/>
    <cellStyle name="已访问的超链接" xfId="3600" builtinId="9" hidden="1"/>
    <cellStyle name="已访问的超链接" xfId="3602" builtinId="9" hidden="1"/>
    <cellStyle name="已访问的超链接" xfId="3604" builtinId="9" hidden="1"/>
    <cellStyle name="已访问的超链接" xfId="3606" builtinId="9" hidden="1"/>
    <cellStyle name="已访问的超链接" xfId="3608" builtinId="9" hidden="1"/>
    <cellStyle name="已访问的超链接" xfId="3610" builtinId="9" hidden="1"/>
    <cellStyle name="已访问的超链接" xfId="3612" builtinId="9" hidden="1"/>
    <cellStyle name="已访问的超链接" xfId="3614" builtinId="9" hidden="1"/>
    <cellStyle name="已访问的超链接" xfId="3616" builtinId="9" hidden="1"/>
    <cellStyle name="已访问的超链接" xfId="3618" builtinId="9" hidden="1"/>
    <cellStyle name="已访问的超链接" xfId="3620" builtinId="9" hidden="1"/>
    <cellStyle name="已访问的超链接" xfId="3622" builtinId="9" hidden="1"/>
    <cellStyle name="已访问的超链接" xfId="3624" builtinId="9" hidden="1"/>
    <cellStyle name="已访问的超链接" xfId="3626" builtinId="9" hidden="1"/>
    <cellStyle name="已访问的超链接" xfId="3628" builtinId="9" hidden="1"/>
    <cellStyle name="已访问的超链接" xfId="3630" builtinId="9" hidden="1"/>
    <cellStyle name="已访问的超链接" xfId="3632" builtinId="9" hidden="1"/>
    <cellStyle name="已访问的超链接" xfId="3634" builtinId="9" hidden="1"/>
    <cellStyle name="已访问的超链接" xfId="3636" builtinId="9" hidden="1"/>
    <cellStyle name="已访问的超链接" xfId="3638" builtinId="9" hidden="1"/>
    <cellStyle name="已访问的超链接" xfId="3640" builtinId="9" hidden="1"/>
    <cellStyle name="已访问的超链接" xfId="3642" builtinId="9" hidden="1"/>
    <cellStyle name="已访问的超链接" xfId="3644" builtinId="9" hidden="1"/>
    <cellStyle name="已访问的超链接" xfId="3646" builtinId="9" hidden="1"/>
    <cellStyle name="已访问的超链接" xfId="3648" builtinId="9" hidden="1"/>
    <cellStyle name="已访问的超链接" xfId="3650" builtinId="9" hidden="1"/>
    <cellStyle name="已访问的超链接" xfId="3652" builtinId="9" hidden="1"/>
    <cellStyle name="已访问的超链接" xfId="3654" builtinId="9" hidden="1"/>
    <cellStyle name="已访问的超链接" xfId="3656" builtinId="9" hidden="1"/>
    <cellStyle name="已访问的超链接" xfId="3658" builtinId="9" hidden="1"/>
    <cellStyle name="已访问的超链接" xfId="3660" builtinId="9" hidden="1"/>
    <cellStyle name="已访问的超链接" xfId="3662" builtinId="9" hidden="1"/>
    <cellStyle name="已访问的超链接" xfId="3664" builtinId="9" hidden="1"/>
    <cellStyle name="已访问的超链接" xfId="3666" builtinId="9" hidden="1"/>
    <cellStyle name="已访问的超链接" xfId="3668" builtinId="9" hidden="1"/>
    <cellStyle name="已访问的超链接" xfId="3670" builtinId="9" hidden="1"/>
    <cellStyle name="已访问的超链接" xfId="3672" builtinId="9" hidden="1"/>
    <cellStyle name="已访问的超链接" xfId="3674" builtinId="9" hidden="1"/>
    <cellStyle name="已访问的超链接" xfId="3676" builtinId="9" hidden="1"/>
    <cellStyle name="已访问的超链接" xfId="3678" builtinId="9" hidden="1"/>
    <cellStyle name="已访问的超链接" xfId="3680" builtinId="9" hidden="1"/>
    <cellStyle name="已访问的超链接" xfId="3682" builtinId="9" hidden="1"/>
    <cellStyle name="已访问的超链接" xfId="3684" builtinId="9" hidden="1"/>
    <cellStyle name="已访问的超链接" xfId="3686" builtinId="9" hidden="1"/>
    <cellStyle name="已访问的超链接" xfId="3688" builtinId="9" hidden="1"/>
    <cellStyle name="已访问的超链接" xfId="3690" builtinId="9" hidden="1"/>
    <cellStyle name="已访问的超链接" xfId="3692" builtinId="9" hidden="1"/>
    <cellStyle name="已访问的超链接" xfId="3694" builtinId="9" hidden="1"/>
    <cellStyle name="已访问的超链接" xfId="3696" builtinId="9" hidden="1"/>
    <cellStyle name="已访问的超链接" xfId="3698" builtinId="9" hidden="1"/>
    <cellStyle name="已访问的超链接" xfId="3700" builtinId="9" hidden="1"/>
    <cellStyle name="已访问的超链接" xfId="3702" builtinId="9" hidden="1"/>
    <cellStyle name="已访问的超链接" xfId="3704" builtinId="9" hidden="1"/>
    <cellStyle name="已访问的超链接" xfId="3706" builtinId="9" hidden="1"/>
    <cellStyle name="已访问的超链接" xfId="3708" builtinId="9" hidden="1"/>
    <cellStyle name="已访问的超链接" xfId="3710" builtinId="9" hidden="1"/>
    <cellStyle name="已访问的超链接" xfId="3712" builtinId="9" hidden="1"/>
    <cellStyle name="已访问的超链接" xfId="3714" builtinId="9" hidden="1"/>
    <cellStyle name="已访问的超链接" xfId="3716" builtinId="9" hidden="1"/>
    <cellStyle name="已访问的超链接" xfId="3718" builtinId="9" hidden="1"/>
    <cellStyle name="已访问的超链接" xfId="3720" builtinId="9" hidden="1"/>
    <cellStyle name="已访问的超链接" xfId="3722" builtinId="9" hidden="1"/>
    <cellStyle name="已访问的超链接" xfId="3724" builtinId="9" hidden="1"/>
    <cellStyle name="已访问的超链接" xfId="3726" builtinId="9" hidden="1"/>
    <cellStyle name="已访问的超链接" xfId="3728" builtinId="9" hidden="1"/>
    <cellStyle name="已访问的超链接" xfId="3730" builtinId="9" hidden="1"/>
    <cellStyle name="已访问的超链接" xfId="3732" builtinId="9" hidden="1"/>
    <cellStyle name="已访问的超链接" xfId="3734" builtinId="9" hidden="1"/>
    <cellStyle name="已访问的超链接" xfId="3736" builtinId="9" hidden="1"/>
    <cellStyle name="已访问的超链接" xfId="3738" builtinId="9" hidden="1"/>
    <cellStyle name="已访问的超链接" xfId="3740" builtinId="9" hidden="1"/>
    <cellStyle name="已访问的超链接" xfId="3742" builtinId="9" hidden="1"/>
    <cellStyle name="已访问的超链接" xfId="3744" builtinId="9" hidden="1"/>
    <cellStyle name="已访问的超链接" xfId="3746" builtinId="9" hidden="1"/>
    <cellStyle name="已访问的超链接" xfId="3748" builtinId="9" hidden="1"/>
    <cellStyle name="已访问的超链接" xfId="3750" builtinId="9" hidden="1"/>
    <cellStyle name="已访问的超链接" xfId="3752" builtinId="9" hidden="1"/>
    <cellStyle name="已访问的超链接" xfId="3754" builtinId="9" hidden="1"/>
    <cellStyle name="已访问的超链接" xfId="3756" builtinId="9" hidden="1"/>
    <cellStyle name="已访问的超链接" xfId="3758" builtinId="9" hidden="1"/>
    <cellStyle name="已访问的超链接" xfId="3760" builtinId="9" hidden="1"/>
    <cellStyle name="已访问的超链接" xfId="3762" builtinId="9" hidden="1"/>
    <cellStyle name="已访问的超链接" xfId="3764" builtinId="9" hidden="1"/>
    <cellStyle name="已访问的超链接" xfId="3766" builtinId="9" hidden="1"/>
    <cellStyle name="已访问的超链接" xfId="3768" builtinId="9" hidden="1"/>
    <cellStyle name="已访问的超链接" xfId="3770" builtinId="9" hidden="1"/>
    <cellStyle name="已访问的超链接" xfId="3772" builtinId="9" hidden="1"/>
    <cellStyle name="已访问的超链接" xfId="3774" builtinId="9" hidden="1"/>
    <cellStyle name="已访问的超链接" xfId="3776" builtinId="9" hidden="1"/>
    <cellStyle name="已访问的超链接" xfId="3778" builtinId="9" hidden="1"/>
    <cellStyle name="已访问的超链接" xfId="3780" builtinId="9" hidden="1"/>
    <cellStyle name="已访问的超链接" xfId="3782" builtinId="9" hidden="1"/>
    <cellStyle name="已访问的超链接" xfId="3784" builtinId="9" hidden="1"/>
    <cellStyle name="已访问的超链接" xfId="3786" builtinId="9" hidden="1"/>
    <cellStyle name="已访问的超链接" xfId="3788" builtinId="9" hidden="1"/>
    <cellStyle name="已访问的超链接" xfId="3790" builtinId="9" hidden="1"/>
    <cellStyle name="已访问的超链接" xfId="3792" builtinId="9" hidden="1"/>
    <cellStyle name="已访问的超链接" xfId="3794" builtinId="9" hidden="1"/>
    <cellStyle name="已访问的超链接" xfId="3796" builtinId="9" hidden="1"/>
    <cellStyle name="已访问的超链接" xfId="3798" builtinId="9" hidden="1"/>
    <cellStyle name="已访问的超链接" xfId="3800" builtinId="9" hidden="1"/>
    <cellStyle name="已访问的超链接" xfId="3802" builtinId="9" hidden="1"/>
    <cellStyle name="已访问的超链接" xfId="3804" builtinId="9" hidden="1"/>
    <cellStyle name="已访问的超链接" xfId="3806" builtinId="9" hidden="1"/>
    <cellStyle name="已访问的超链接" xfId="3808" builtinId="9" hidden="1"/>
    <cellStyle name="已访问的超链接" xfId="3810" builtinId="9" hidden="1"/>
    <cellStyle name="已访问的超链接" xfId="3812" builtinId="9" hidden="1"/>
    <cellStyle name="已访问的超链接" xfId="3814" builtinId="9" hidden="1"/>
    <cellStyle name="已访问的超链接" xfId="3816" builtinId="9" hidden="1"/>
    <cellStyle name="已访问的超链接" xfId="3818" builtinId="9" hidden="1"/>
    <cellStyle name="已访问的超链接" xfId="3820" builtinId="9" hidden="1"/>
    <cellStyle name="已访问的超链接" xfId="3822" builtinId="9" hidden="1"/>
    <cellStyle name="已访问的超链接" xfId="3824" builtinId="9" hidden="1"/>
    <cellStyle name="已访问的超链接" xfId="3826" builtinId="9" hidden="1"/>
    <cellStyle name="已访问的超链接" xfId="3828" builtinId="9" hidden="1"/>
    <cellStyle name="已访问的超链接" xfId="3830" builtinId="9" hidden="1"/>
    <cellStyle name="已访问的超链接" xfId="3832" builtinId="9" hidden="1"/>
    <cellStyle name="已访问的超链接" xfId="3834" builtinId="9" hidden="1"/>
    <cellStyle name="已访问的超链接" xfId="3836" builtinId="9" hidden="1"/>
    <cellStyle name="已访问的超链接" xfId="3838" builtinId="9" hidden="1"/>
    <cellStyle name="已访问的超链接" xfId="3840" builtinId="9" hidden="1"/>
    <cellStyle name="已访问的超链接" xfId="3842" builtinId="9" hidden="1"/>
    <cellStyle name="已访问的超链接" xfId="3844" builtinId="9" hidden="1"/>
    <cellStyle name="已访问的超链接" xfId="3846" builtinId="9" hidden="1"/>
    <cellStyle name="已访问的超链接" xfId="3848" builtinId="9" hidden="1"/>
    <cellStyle name="已访问的超链接" xfId="3850" builtinId="9" hidden="1"/>
    <cellStyle name="已访问的超链接" xfId="3852" builtinId="9" hidden="1"/>
    <cellStyle name="已访问的超链接" xfId="3854" builtinId="9" hidden="1"/>
    <cellStyle name="已访问的超链接" xfId="3856" builtinId="9" hidden="1"/>
    <cellStyle name="已访问的超链接" xfId="3858" builtinId="9" hidden="1"/>
    <cellStyle name="已访问的超链接" xfId="3860" builtinId="9" hidden="1"/>
    <cellStyle name="已访问的超链接" xfId="3862" builtinId="9" hidden="1"/>
    <cellStyle name="已访问的超链接" xfId="3864" builtinId="9" hidden="1"/>
    <cellStyle name="已访问的超链接" xfId="3866" builtinId="9" hidden="1"/>
    <cellStyle name="已访问的超链接" xfId="3868" builtinId="9" hidden="1"/>
    <cellStyle name="已访问的超链接" xfId="3870" builtinId="9" hidden="1"/>
    <cellStyle name="已访问的超链接" xfId="3872" builtinId="9" hidden="1"/>
    <cellStyle name="已访问的超链接" xfId="3874" builtinId="9" hidden="1"/>
    <cellStyle name="已访问的超链接" xfId="3876" builtinId="9" hidden="1"/>
    <cellStyle name="已访问的超链接" xfId="3878" builtinId="9" hidden="1"/>
    <cellStyle name="已访问的超链接" xfId="3880" builtinId="9" hidden="1"/>
    <cellStyle name="已访问的超链接" xfId="3882" builtinId="9" hidden="1"/>
    <cellStyle name="已访问的超链接" xfId="3884" builtinId="9" hidden="1"/>
    <cellStyle name="已访问的超链接" xfId="3886" builtinId="9" hidden="1"/>
    <cellStyle name="已访问的超链接" xfId="3888" builtinId="9" hidden="1"/>
    <cellStyle name="已访问的超链接" xfId="3890" builtinId="9" hidden="1"/>
    <cellStyle name="已访问的超链接" xfId="3892" builtinId="9" hidden="1"/>
    <cellStyle name="已访问的超链接" xfId="3894" builtinId="9" hidden="1"/>
    <cellStyle name="已访问的超链接" xfId="3896" builtinId="9" hidden="1"/>
    <cellStyle name="已访问的超链接" xfId="3898" builtinId="9" hidden="1"/>
    <cellStyle name="已访问的超链接" xfId="3900" builtinId="9" hidden="1"/>
    <cellStyle name="已访问的超链接" xfId="3902" builtinId="9" hidden="1"/>
    <cellStyle name="已访问的超链接" xfId="3904" builtinId="9" hidden="1"/>
    <cellStyle name="已访问的超链接" xfId="3906" builtinId="9" hidden="1"/>
    <cellStyle name="已访问的超链接" xfId="3908" builtinId="9" hidden="1"/>
    <cellStyle name="已访问的超链接" xfId="3910" builtinId="9" hidden="1"/>
    <cellStyle name="已访问的超链接" xfId="3912" builtinId="9" hidden="1"/>
    <cellStyle name="已访问的超链接" xfId="3914" builtinId="9" hidden="1"/>
    <cellStyle name="已访问的超链接" xfId="3916" builtinId="9" hidden="1"/>
    <cellStyle name="已访问的超链接" xfId="3918" builtinId="9" hidden="1"/>
    <cellStyle name="已访问的超链接" xfId="3920" builtinId="9" hidden="1"/>
    <cellStyle name="已访问的超链接" xfId="3922" builtinId="9" hidden="1"/>
    <cellStyle name="已访问的超链接" xfId="3924" builtinId="9" hidden="1"/>
    <cellStyle name="已访问的超链接" xfId="3926" builtinId="9" hidden="1"/>
    <cellStyle name="已访问的超链接" xfId="3928" builtinId="9" hidden="1"/>
    <cellStyle name="已访问的超链接" xfId="3930" builtinId="9" hidden="1"/>
    <cellStyle name="已访问的超链接" xfId="3932" builtinId="9" hidden="1"/>
    <cellStyle name="已访问的超链接" xfId="3934" builtinId="9" hidden="1"/>
    <cellStyle name="已访问的超链接" xfId="3936" builtinId="9" hidden="1"/>
    <cellStyle name="已访问的超链接" xfId="3938" builtinId="9" hidden="1"/>
    <cellStyle name="已访问的超链接" xfId="3940" builtinId="9" hidden="1"/>
    <cellStyle name="已访问的超链接" xfId="3942" builtinId="9" hidden="1"/>
    <cellStyle name="已访问的超链接" xfId="3944" builtinId="9" hidden="1"/>
    <cellStyle name="已访问的超链接" xfId="3946" builtinId="9" hidden="1"/>
    <cellStyle name="已访问的超链接" xfId="3948" builtinId="9" hidden="1"/>
    <cellStyle name="已访问的超链接" xfId="3950" builtinId="9" hidden="1"/>
    <cellStyle name="已访问的超链接" xfId="3952" builtinId="9" hidden="1"/>
    <cellStyle name="已访问的超链接" xfId="3954" builtinId="9" hidden="1"/>
    <cellStyle name="已访问的超链接" xfId="3956" builtinId="9" hidden="1"/>
    <cellStyle name="已访问的超链接" xfId="3958" builtinId="9" hidden="1"/>
    <cellStyle name="已访问的超链接" xfId="3960" builtinId="9" hidden="1"/>
    <cellStyle name="已访问的超链接" xfId="3962" builtinId="9" hidden="1"/>
    <cellStyle name="已访问的超链接" xfId="3964" builtinId="9" hidden="1"/>
    <cellStyle name="已访问的超链接" xfId="3966" builtinId="9" hidden="1"/>
    <cellStyle name="已访问的超链接" xfId="3968" builtinId="9" hidden="1"/>
    <cellStyle name="已访问的超链接" xfId="3970" builtinId="9" hidden="1"/>
    <cellStyle name="已访问的超链接" xfId="3972" builtinId="9" hidden="1"/>
    <cellStyle name="已访问的超链接" xfId="3974" builtinId="9" hidden="1"/>
    <cellStyle name="已访问的超链接" xfId="3976" builtinId="9" hidden="1"/>
    <cellStyle name="已访问的超链接" xfId="3978" builtinId="9" hidden="1"/>
    <cellStyle name="已访问的超链接" xfId="3980" builtinId="9" hidden="1"/>
    <cellStyle name="已访问的超链接" xfId="3982" builtinId="9" hidden="1"/>
    <cellStyle name="已访问的超链接" xfId="3984" builtinId="9" hidden="1"/>
    <cellStyle name="已访问的超链接" xfId="3986" builtinId="9" hidden="1"/>
    <cellStyle name="已访问的超链接" xfId="3988" builtinId="9" hidden="1"/>
    <cellStyle name="已访问的超链接" xfId="3990" builtinId="9" hidden="1"/>
    <cellStyle name="已访问的超链接" xfId="3992" builtinId="9" hidden="1"/>
    <cellStyle name="已访问的超链接" xfId="3994" builtinId="9" hidden="1"/>
    <cellStyle name="已访问的超链接" xfId="3996" builtinId="9" hidden="1"/>
    <cellStyle name="已访问的超链接" xfId="3998" builtinId="9" hidden="1"/>
    <cellStyle name="已访问的超链接" xfId="4000" builtinId="9" hidden="1"/>
    <cellStyle name="已访问的超链接" xfId="4002" builtinId="9" hidden="1"/>
    <cellStyle name="已访问的超链接" xfId="4004" builtinId="9" hidden="1"/>
    <cellStyle name="已访问的超链接" xfId="4006" builtinId="9" hidden="1"/>
    <cellStyle name="已访问的超链接" xfId="4008" builtinId="9" hidden="1"/>
    <cellStyle name="已访问的超链接" xfId="4010" builtinId="9" hidden="1"/>
    <cellStyle name="已访问的超链接" xfId="4012" builtinId="9" hidden="1"/>
    <cellStyle name="已访问的超链接" xfId="4014" builtinId="9" hidden="1"/>
    <cellStyle name="已访问的超链接" xfId="4016" builtinId="9" hidden="1"/>
    <cellStyle name="已访问的超链接" xfId="4018" builtinId="9" hidden="1"/>
    <cellStyle name="已访问的超链接" xfId="4020" builtinId="9" hidden="1"/>
    <cellStyle name="已访问的超链接" xfId="4022" builtinId="9" hidden="1"/>
    <cellStyle name="已访问的超链接" xfId="4024" builtinId="9" hidden="1"/>
    <cellStyle name="已访问的超链接" xfId="4026" builtinId="9" hidden="1"/>
    <cellStyle name="已访问的超链接" xfId="4028" builtinId="9" hidden="1"/>
    <cellStyle name="已访问的超链接" xfId="4030" builtinId="9" hidden="1"/>
    <cellStyle name="已访问的超链接" xfId="4032" builtinId="9" hidden="1"/>
    <cellStyle name="已访问的超链接" xfId="4034" builtinId="9" hidden="1"/>
    <cellStyle name="已访问的超链接" xfId="4036" builtinId="9" hidden="1"/>
    <cellStyle name="已访问的超链接" xfId="4038" builtinId="9" hidden="1"/>
    <cellStyle name="已访问的超链接" xfId="4040" builtinId="9" hidden="1"/>
    <cellStyle name="已访问的超链接" xfId="4042" builtinId="9" hidden="1"/>
    <cellStyle name="已访问的超链接" xfId="4044" builtinId="9" hidden="1"/>
    <cellStyle name="已访问的超链接" xfId="4046" builtinId="9" hidden="1"/>
    <cellStyle name="已访问的超链接" xfId="4048" builtinId="9" hidden="1"/>
    <cellStyle name="已访问的超链接" xfId="4050" builtinId="9" hidden="1"/>
    <cellStyle name="已访问的超链接" xfId="4052" builtinId="9" hidden="1"/>
    <cellStyle name="已访问的超链接" xfId="4054" builtinId="9" hidden="1"/>
    <cellStyle name="已访问的超链接" xfId="4056" builtinId="9" hidden="1"/>
    <cellStyle name="已访问的超链接" xfId="4058" builtinId="9" hidden="1"/>
    <cellStyle name="已访问的超链接" xfId="4060" builtinId="9" hidden="1"/>
    <cellStyle name="已访问的超链接" xfId="4062" builtinId="9" hidden="1"/>
    <cellStyle name="已访问的超链接" xfId="4064" builtinId="9" hidden="1"/>
    <cellStyle name="已访问的超链接" xfId="4066" builtinId="9" hidden="1"/>
    <cellStyle name="已访问的超链接" xfId="4068" builtinId="9" hidden="1"/>
    <cellStyle name="已访问的超链接" xfId="4070" builtinId="9" hidden="1"/>
    <cellStyle name="已访问的超链接" xfId="4072" builtinId="9" hidden="1"/>
    <cellStyle name="已访问的超链接" xfId="4074" builtinId="9" hidden="1"/>
    <cellStyle name="已访问的超链接" xfId="4076" builtinId="9" hidden="1"/>
    <cellStyle name="已访问的超链接" xfId="4078" builtinId="9" hidden="1"/>
    <cellStyle name="已访问的超链接" xfId="4080" builtinId="9" hidden="1"/>
    <cellStyle name="已访问的超链接" xfId="4082" builtinId="9" hidden="1"/>
    <cellStyle name="已访问的超链接" xfId="4084" builtinId="9" hidden="1"/>
    <cellStyle name="已访问的超链接" xfId="4086" builtinId="9" hidden="1"/>
    <cellStyle name="已访问的超链接" xfId="4088" builtinId="9" hidden="1"/>
    <cellStyle name="已访问的超链接" xfId="4090" builtinId="9" hidden="1"/>
    <cellStyle name="已访问的超链接" xfId="4092" builtinId="9" hidden="1"/>
    <cellStyle name="已访问的超链接" xfId="4094" builtinId="9" hidden="1"/>
    <cellStyle name="已访问的超链接" xfId="4096" builtinId="9" hidden="1"/>
    <cellStyle name="已访问的超链接" xfId="4098" builtinId="9" hidden="1"/>
    <cellStyle name="已访问的超链接" xfId="4100" builtinId="9" hidden="1"/>
    <cellStyle name="已访问的超链接" xfId="4102" builtinId="9" hidden="1"/>
    <cellStyle name="已访问的超链接" xfId="4104" builtinId="9" hidden="1"/>
    <cellStyle name="已访问的超链接" xfId="4106" builtinId="9" hidden="1"/>
    <cellStyle name="已访问的超链接" xfId="4108" builtinId="9" hidden="1"/>
    <cellStyle name="已访问的超链接" xfId="4110" builtinId="9" hidden="1"/>
    <cellStyle name="已访问的超链接" xfId="4112" builtinId="9" hidden="1"/>
    <cellStyle name="已访问的超链接" xfId="4114" builtinId="9" hidden="1"/>
    <cellStyle name="已访问的超链接" xfId="4116" builtinId="9" hidden="1"/>
    <cellStyle name="已访问的超链接" xfId="4118" builtinId="9" hidden="1"/>
    <cellStyle name="已访问的超链接" xfId="4120" builtinId="9" hidden="1"/>
    <cellStyle name="已访问的超链接" xfId="4122" builtinId="9" hidden="1"/>
    <cellStyle name="已访问的超链接" xfId="4124" builtinId="9" hidden="1"/>
    <cellStyle name="已访问的超链接" xfId="4126" builtinId="9" hidden="1"/>
    <cellStyle name="已访问的超链接" xfId="4128" builtinId="9" hidden="1"/>
    <cellStyle name="已访问的超链接" xfId="4130" builtinId="9" hidden="1"/>
    <cellStyle name="已访问的超链接" xfId="4132" builtinId="9" hidden="1"/>
    <cellStyle name="已访问的超链接" xfId="4134" builtinId="9" hidden="1"/>
    <cellStyle name="已访问的超链接" xfId="4136" builtinId="9" hidden="1"/>
    <cellStyle name="已访问的超链接" xfId="4138" builtinId="9" hidden="1"/>
    <cellStyle name="已访问的超链接" xfId="4140" builtinId="9" hidden="1"/>
    <cellStyle name="已访问的超链接" xfId="4142" builtinId="9" hidden="1"/>
    <cellStyle name="已访问的超链接" xfId="4144" builtinId="9" hidden="1"/>
    <cellStyle name="已访问的超链接" xfId="4146" builtinId="9" hidden="1"/>
    <cellStyle name="已访问的超链接" xfId="4148" builtinId="9" hidden="1"/>
    <cellStyle name="已访问的超链接" xfId="4150" builtinId="9" hidden="1"/>
    <cellStyle name="已访问的超链接" xfId="4152" builtinId="9" hidden="1"/>
    <cellStyle name="已访问的超链接" xfId="4154" builtinId="9" hidden="1"/>
    <cellStyle name="已访问的超链接" xfId="4156" builtinId="9" hidden="1"/>
    <cellStyle name="已访问的超链接" xfId="4158" builtinId="9" hidden="1"/>
    <cellStyle name="已访问的超链接" xfId="4160" builtinId="9" hidden="1"/>
    <cellStyle name="已访问的超链接" xfId="4162" builtinId="9" hidden="1"/>
    <cellStyle name="已访问的超链接" xfId="4164" builtinId="9" hidden="1"/>
    <cellStyle name="已访问的超链接" xfId="4166" builtinId="9" hidden="1"/>
    <cellStyle name="已访问的超链接" xfId="4168" builtinId="9" hidden="1"/>
    <cellStyle name="已访问的超链接" xfId="4170" builtinId="9" hidden="1"/>
    <cellStyle name="已访问的超链接" xfId="4172" builtinId="9" hidden="1"/>
    <cellStyle name="已访问的超链接" xfId="4174" builtinId="9" hidden="1"/>
    <cellStyle name="已访问的超链接" xfId="4176" builtinId="9" hidden="1"/>
    <cellStyle name="已访问的超链接" xfId="4178" builtinId="9" hidden="1"/>
    <cellStyle name="已访问的超链接" xfId="4180" builtinId="9" hidden="1"/>
    <cellStyle name="已访问的超链接" xfId="4182" builtinId="9" hidden="1"/>
    <cellStyle name="已访问的超链接" xfId="4184" builtinId="9" hidden="1"/>
    <cellStyle name="已访问的超链接" xfId="4186" builtinId="9" hidden="1"/>
    <cellStyle name="已访问的超链接" xfId="4188" builtinId="9" hidden="1"/>
    <cellStyle name="已访问的超链接" xfId="4190" builtinId="9" hidden="1"/>
    <cellStyle name="已访问的超链接" xfId="4192" builtinId="9" hidden="1"/>
    <cellStyle name="已访问的超链接" xfId="4194" builtinId="9" hidden="1"/>
    <cellStyle name="已访问的超链接" xfId="4196" builtinId="9" hidden="1"/>
    <cellStyle name="已访问的超链接" xfId="4198" builtinId="9" hidden="1"/>
    <cellStyle name="已访问的超链接" xfId="4200" builtinId="9" hidden="1"/>
    <cellStyle name="已访问的超链接" xfId="4202" builtinId="9" hidden="1"/>
    <cellStyle name="已访问的超链接" xfId="4204" builtinId="9" hidden="1"/>
    <cellStyle name="已访问的超链接" xfId="4206" builtinId="9" hidden="1"/>
    <cellStyle name="已访问的超链接" xfId="4208" builtinId="9" hidden="1"/>
    <cellStyle name="已访问的超链接" xfId="4210" builtinId="9" hidden="1"/>
    <cellStyle name="已访问的超链接" xfId="4212" builtinId="9" hidden="1"/>
    <cellStyle name="已访问的超链接" xfId="4214" builtinId="9" hidden="1"/>
    <cellStyle name="已访问的超链接" xfId="4216" builtinId="9" hidden="1"/>
    <cellStyle name="已访问的超链接" xfId="4218" builtinId="9" hidden="1"/>
    <cellStyle name="已访问的超链接" xfId="4220" builtinId="9" hidden="1"/>
    <cellStyle name="已访问的超链接" xfId="4222" builtinId="9" hidden="1"/>
    <cellStyle name="已访问的超链接" xfId="4224" builtinId="9" hidden="1"/>
    <cellStyle name="已访问的超链接" xfId="4226" builtinId="9" hidden="1"/>
    <cellStyle name="已访问的超链接" xfId="4228" builtinId="9" hidden="1"/>
    <cellStyle name="已访问的超链接" xfId="4230" builtinId="9" hidden="1"/>
    <cellStyle name="已访问的超链接" xfId="4232" builtinId="9" hidden="1"/>
    <cellStyle name="已访问的超链接" xfId="4234" builtinId="9" hidden="1"/>
    <cellStyle name="已访问的超链接" xfId="4236" builtinId="9" hidden="1"/>
    <cellStyle name="已访问的超链接" xfId="4238" builtinId="9" hidden="1"/>
    <cellStyle name="已访问的超链接" xfId="4240" builtinId="9" hidden="1"/>
    <cellStyle name="已访问的超链接" xfId="4242" builtinId="9" hidden="1"/>
    <cellStyle name="已访问的超链接" xfId="4244" builtinId="9" hidden="1"/>
    <cellStyle name="已访问的超链接" xfId="4246" builtinId="9" hidden="1"/>
    <cellStyle name="已访问的超链接" xfId="4248" builtinId="9" hidden="1"/>
    <cellStyle name="已访问的超链接" xfId="4250" builtinId="9" hidden="1"/>
    <cellStyle name="已访问的超链接" xfId="4252" builtinId="9" hidden="1"/>
    <cellStyle name="已访问的超链接" xfId="4254" builtinId="9" hidden="1"/>
    <cellStyle name="已访问的超链接" xfId="4256" builtinId="9" hidden="1"/>
    <cellStyle name="已访问的超链接" xfId="4258" builtinId="9" hidden="1"/>
    <cellStyle name="已访问的超链接" xfId="4260" builtinId="9" hidden="1"/>
    <cellStyle name="已访问的超链接" xfId="4262" builtinId="9" hidden="1"/>
    <cellStyle name="已访问的超链接" xfId="4264" builtinId="9" hidden="1"/>
    <cellStyle name="已访问的超链接" xfId="4266" builtinId="9" hidden="1"/>
    <cellStyle name="已访问的超链接" xfId="4268" builtinId="9" hidden="1"/>
    <cellStyle name="已访问的超链接" xfId="4270" builtinId="9" hidden="1"/>
    <cellStyle name="已访问的超链接" xfId="4272" builtinId="9" hidden="1"/>
    <cellStyle name="已访问的超链接" xfId="4274" builtinId="9" hidden="1"/>
    <cellStyle name="已访问的超链接" xfId="4276" builtinId="9" hidden="1"/>
    <cellStyle name="已访问的超链接" xfId="4278" builtinId="9" hidden="1"/>
    <cellStyle name="已访问的超链接" xfId="4280" builtinId="9" hidden="1"/>
    <cellStyle name="已访问的超链接" xfId="4282" builtinId="9" hidden="1"/>
    <cellStyle name="已访问的超链接" xfId="4284" builtinId="9" hidden="1"/>
    <cellStyle name="已访问的超链接" xfId="4286" builtinId="9" hidden="1"/>
    <cellStyle name="已访问的超链接" xfId="4288" builtinId="9" hidden="1"/>
    <cellStyle name="已访问的超链接" xfId="4290" builtinId="9" hidden="1"/>
    <cellStyle name="已访问的超链接" xfId="4292" builtinId="9" hidden="1"/>
    <cellStyle name="已访问的超链接" xfId="4294" builtinId="9" hidden="1"/>
    <cellStyle name="已访问的超链接" xfId="4296" builtinId="9" hidden="1"/>
    <cellStyle name="已访问的超链接" xfId="4298" builtinId="9" hidden="1"/>
    <cellStyle name="已访问的超链接" xfId="4300" builtinId="9" hidden="1"/>
    <cellStyle name="已访问的超链接" xfId="4302" builtinId="9" hidden="1"/>
    <cellStyle name="已访问的超链接" xfId="4304" builtinId="9" hidden="1"/>
    <cellStyle name="已访问的超链接" xfId="4306" builtinId="9" hidden="1"/>
    <cellStyle name="已访问的超链接" xfId="4308" builtinId="9" hidden="1"/>
    <cellStyle name="已访问的超链接" xfId="4310" builtinId="9" hidden="1"/>
    <cellStyle name="已访问的超链接" xfId="4312" builtinId="9" hidden="1"/>
    <cellStyle name="已访问的超链接" xfId="4314" builtinId="9" hidden="1"/>
    <cellStyle name="已访问的超链接" xfId="4316" builtinId="9" hidden="1"/>
    <cellStyle name="已访问的超链接" xfId="4318" builtinId="9" hidden="1"/>
    <cellStyle name="已访问的超链接" xfId="4320" builtinId="9" hidden="1"/>
    <cellStyle name="已访问的超链接" xfId="4322" builtinId="9" hidden="1"/>
    <cellStyle name="已访问的超链接" xfId="4324" builtinId="9" hidden="1"/>
    <cellStyle name="已访问的超链接" xfId="4326" builtinId="9" hidden="1"/>
    <cellStyle name="已访问的超链接" xfId="4328" builtinId="9" hidden="1"/>
    <cellStyle name="已访问的超链接" xfId="4330" builtinId="9" hidden="1"/>
    <cellStyle name="已访问的超链接" xfId="4332" builtinId="9" hidden="1"/>
    <cellStyle name="已访问的超链接" xfId="4334" builtinId="9" hidden="1"/>
    <cellStyle name="已访问的超链接" xfId="4336" builtinId="9" hidden="1"/>
    <cellStyle name="已访问的超链接" xfId="4338" builtinId="9" hidden="1"/>
    <cellStyle name="已访问的超链接" xfId="4340" builtinId="9" hidden="1"/>
    <cellStyle name="已访问的超链接" xfId="4342" builtinId="9" hidden="1"/>
    <cellStyle name="已访问的超链接" xfId="4344" builtinId="9" hidden="1"/>
    <cellStyle name="已访问的超链接" xfId="4346" builtinId="9" hidden="1"/>
    <cellStyle name="已访问的超链接" xfId="4348" builtinId="9" hidden="1"/>
    <cellStyle name="已访问的超链接" xfId="4350" builtinId="9" hidden="1"/>
    <cellStyle name="已访问的超链接" xfId="4352" builtinId="9" hidden="1"/>
    <cellStyle name="已访问的超链接" xfId="4354" builtinId="9" hidden="1"/>
    <cellStyle name="已访问的超链接" xfId="4356" builtinId="9" hidden="1"/>
    <cellStyle name="已访问的超链接" xfId="4358" builtinId="9" hidden="1"/>
    <cellStyle name="已访问的超链接" xfId="4360" builtinId="9" hidden="1"/>
    <cellStyle name="已访问的超链接" xfId="4362" builtinId="9" hidden="1"/>
    <cellStyle name="已访问的超链接" xfId="4364" builtinId="9" hidden="1"/>
    <cellStyle name="已访问的超链接" xfId="4366" builtinId="9" hidden="1"/>
    <cellStyle name="已访问的超链接" xfId="4368" builtinId="9" hidden="1"/>
    <cellStyle name="已访问的超链接" xfId="4370" builtinId="9" hidden="1"/>
    <cellStyle name="已访问的超链接" xfId="4372" builtinId="9" hidden="1"/>
    <cellStyle name="已访问的超链接" xfId="4374" builtinId="9" hidden="1"/>
    <cellStyle name="已访问的超链接" xfId="4376" builtinId="9" hidden="1"/>
    <cellStyle name="已访问的超链接" xfId="4378" builtinId="9" hidden="1"/>
    <cellStyle name="已访问的超链接" xfId="4380" builtinId="9" hidden="1"/>
    <cellStyle name="已访问的超链接" xfId="4382" builtinId="9" hidden="1"/>
    <cellStyle name="已访问的超链接" xfId="4384" builtinId="9" hidden="1"/>
    <cellStyle name="已访问的超链接" xfId="4386" builtinId="9" hidden="1"/>
    <cellStyle name="已访问的超链接" xfId="4388" builtinId="9" hidden="1"/>
    <cellStyle name="已访问的超链接" xfId="4390" builtinId="9" hidden="1"/>
    <cellStyle name="已访问的超链接" xfId="4392" builtinId="9" hidden="1"/>
    <cellStyle name="已访问的超链接" xfId="4394" builtinId="9" hidden="1"/>
    <cellStyle name="已访问的超链接" xfId="4396" builtinId="9" hidden="1"/>
    <cellStyle name="已访问的超链接" xfId="4398" builtinId="9" hidden="1"/>
    <cellStyle name="已访问的超链接" xfId="4400" builtinId="9" hidden="1"/>
    <cellStyle name="已访问的超链接" xfId="4402" builtinId="9" hidden="1"/>
    <cellStyle name="已访问的超链接" xfId="4404" builtinId="9" hidden="1"/>
    <cellStyle name="已访问的超链接" xfId="4406" builtinId="9" hidden="1"/>
    <cellStyle name="已访问的超链接" xfId="4408" builtinId="9" hidden="1"/>
    <cellStyle name="已访问的超链接" xfId="4410" builtinId="9" hidden="1"/>
    <cellStyle name="已访问的超链接" xfId="4412" builtinId="9" hidden="1"/>
    <cellStyle name="已访问的超链接" xfId="4414" builtinId="9" hidden="1"/>
    <cellStyle name="已访问的超链接" xfId="4416" builtinId="9" hidden="1"/>
    <cellStyle name="已访问的超链接" xfId="4418" builtinId="9" hidden="1"/>
    <cellStyle name="已访问的超链接" xfId="4420" builtinId="9" hidden="1"/>
    <cellStyle name="已访问的超链接" xfId="4422" builtinId="9" hidden="1"/>
    <cellStyle name="已访问的超链接" xfId="4424" builtinId="9" hidden="1"/>
    <cellStyle name="已访问的超链接" xfId="4426" builtinId="9" hidden="1"/>
    <cellStyle name="已访问的超链接" xfId="4428" builtinId="9" hidden="1"/>
    <cellStyle name="已访问的超链接" xfId="4430" builtinId="9" hidden="1"/>
    <cellStyle name="已访问的超链接" xfId="4432" builtinId="9" hidden="1"/>
    <cellStyle name="已访问的超链接" xfId="4434" builtinId="9" hidden="1"/>
    <cellStyle name="已访问的超链接" xfId="4436" builtinId="9" hidden="1"/>
    <cellStyle name="已访问的超链接" xfId="4438" builtinId="9" hidden="1"/>
    <cellStyle name="已访问的超链接" xfId="4440" builtinId="9" hidden="1"/>
    <cellStyle name="已访问的超链接" xfId="4442" builtinId="9" hidden="1"/>
    <cellStyle name="已访问的超链接" xfId="4444" builtinId="9" hidden="1"/>
    <cellStyle name="已访问的超链接" xfId="4446" builtinId="9" hidden="1"/>
    <cellStyle name="已访问的超链接" xfId="4448" builtinId="9" hidden="1"/>
    <cellStyle name="已访问的超链接" xfId="4450" builtinId="9" hidden="1"/>
    <cellStyle name="已访问的超链接" xfId="4452" builtinId="9" hidden="1"/>
    <cellStyle name="已访问的超链接" xfId="4454" builtinId="9" hidden="1"/>
    <cellStyle name="已访问的超链接" xfId="4456" builtinId="9" hidden="1"/>
    <cellStyle name="已访问的超链接" xfId="4458" builtinId="9" hidden="1"/>
    <cellStyle name="已访问的超链接" xfId="4460" builtinId="9" hidden="1"/>
    <cellStyle name="已访问的超链接" xfId="4462" builtinId="9" hidden="1"/>
    <cellStyle name="已访问的超链接" xfId="4464" builtinId="9" hidden="1"/>
    <cellStyle name="已访问的超链接" xfId="4466" builtinId="9" hidden="1"/>
    <cellStyle name="已访问的超链接" xfId="4468" builtinId="9" hidden="1"/>
    <cellStyle name="已访问的超链接" xfId="4470" builtinId="9" hidden="1"/>
    <cellStyle name="已访问的超链接" xfId="4472" builtinId="9" hidden="1"/>
    <cellStyle name="已访问的超链接" xfId="4474" builtinId="9" hidden="1"/>
    <cellStyle name="已访问的超链接" xfId="4476" builtinId="9" hidden="1"/>
    <cellStyle name="已访问的超链接" xfId="4478" builtinId="9" hidden="1"/>
    <cellStyle name="已访问的超链接" xfId="4480" builtinId="9" hidden="1"/>
    <cellStyle name="已访问的超链接" xfId="4482" builtinId="9" hidden="1"/>
    <cellStyle name="已访问的超链接" xfId="4484" builtinId="9" hidden="1"/>
    <cellStyle name="已访问的超链接" xfId="4486" builtinId="9" hidden="1"/>
    <cellStyle name="已访问的超链接" xfId="4488" builtinId="9" hidden="1"/>
    <cellStyle name="已访问的超链接" xfId="4490" builtinId="9" hidden="1"/>
    <cellStyle name="已访问的超链接" xfId="4492" builtinId="9" hidden="1"/>
    <cellStyle name="已访问的超链接" xfId="4494" builtinId="9" hidden="1"/>
    <cellStyle name="已访问的超链接" xfId="4496" builtinId="9" hidden="1"/>
    <cellStyle name="已访问的超链接" xfId="4498" builtinId="9" hidden="1"/>
    <cellStyle name="已访问的超链接" xfId="4500" builtinId="9" hidden="1"/>
    <cellStyle name="已访问的超链接" xfId="4502" builtinId="9" hidden="1"/>
    <cellStyle name="已访问的超链接" xfId="4504" builtinId="9" hidden="1"/>
    <cellStyle name="已访问的超链接" xfId="4506" builtinId="9" hidden="1"/>
    <cellStyle name="已访问的超链接" xfId="4508" builtinId="9" hidden="1"/>
    <cellStyle name="已访问的超链接" xfId="4510" builtinId="9" hidden="1"/>
    <cellStyle name="已访问的超链接" xfId="4512" builtinId="9" hidden="1"/>
    <cellStyle name="已访问的超链接" xfId="4514" builtinId="9" hidden="1"/>
    <cellStyle name="已访问的超链接" xfId="4516" builtinId="9" hidden="1"/>
    <cellStyle name="已访问的超链接" xfId="4518" builtinId="9" hidden="1"/>
    <cellStyle name="已访问的超链接" xfId="4520" builtinId="9" hidden="1"/>
    <cellStyle name="已访问的超链接" xfId="4522" builtinId="9" hidden="1"/>
    <cellStyle name="已访问的超链接" xfId="4524" builtinId="9" hidden="1"/>
    <cellStyle name="已访问的超链接" xfId="4526" builtinId="9" hidden="1"/>
    <cellStyle name="已访问的超链接" xfId="4528" builtinId="9" hidden="1"/>
    <cellStyle name="已访问的超链接" xfId="4530" builtinId="9" hidden="1"/>
    <cellStyle name="已访问的超链接" xfId="4532" builtinId="9" hidden="1"/>
    <cellStyle name="已访问的超链接" xfId="4534" builtinId="9" hidden="1"/>
    <cellStyle name="已访问的超链接" xfId="4536" builtinId="9" hidden="1"/>
    <cellStyle name="已访问的超链接" xfId="4538" builtinId="9" hidden="1"/>
    <cellStyle name="已访问的超链接" xfId="4540" builtinId="9" hidden="1"/>
    <cellStyle name="已访问的超链接" xfId="4542" builtinId="9" hidden="1"/>
    <cellStyle name="已访问的超链接" xfId="4544" builtinId="9" hidden="1"/>
    <cellStyle name="已访问的超链接" xfId="4546" builtinId="9" hidden="1"/>
    <cellStyle name="已访问的超链接" xfId="4548" builtinId="9" hidden="1"/>
    <cellStyle name="已访问的超链接" xfId="4550" builtinId="9" hidden="1"/>
    <cellStyle name="已访问的超链接" xfId="4552" builtinId="9" hidden="1"/>
    <cellStyle name="已访问的超链接" xfId="4554" builtinId="9" hidden="1"/>
    <cellStyle name="已访问的超链接" xfId="4556" builtinId="9" hidden="1"/>
    <cellStyle name="已访问的超链接" xfId="4558" builtinId="9" hidden="1"/>
    <cellStyle name="已访问的超链接" xfId="4560" builtinId="9" hidden="1"/>
    <cellStyle name="已访问的超链接" xfId="4562" builtinId="9" hidden="1"/>
    <cellStyle name="已访问的超链接" xfId="4564" builtinId="9" hidden="1"/>
    <cellStyle name="已访问的超链接" xfId="4566" builtinId="9" hidden="1"/>
    <cellStyle name="已访问的超链接" xfId="4568" builtinId="9" hidden="1"/>
    <cellStyle name="已访问的超链接" xfId="4570" builtinId="9" hidden="1"/>
    <cellStyle name="已访问的超链接" xfId="4572" builtinId="9" hidden="1"/>
    <cellStyle name="已访问的超链接" xfId="4574" builtinId="9" hidden="1"/>
    <cellStyle name="已访问的超链接" xfId="4576" builtinId="9" hidden="1"/>
    <cellStyle name="已访问的超链接" xfId="4578" builtinId="9" hidden="1"/>
    <cellStyle name="已访问的超链接" xfId="4580" builtinId="9" hidden="1"/>
    <cellStyle name="已访问的超链接" xfId="4582" builtinId="9" hidden="1"/>
    <cellStyle name="已访问的超链接" xfId="4584" builtinId="9" hidden="1"/>
    <cellStyle name="已访问的超链接" xfId="4586" builtinId="9" hidden="1"/>
    <cellStyle name="已访问的超链接" xfId="4588" builtinId="9" hidden="1"/>
    <cellStyle name="已访问的超链接" xfId="4590" builtinId="9" hidden="1"/>
    <cellStyle name="已访问的超链接" xfId="4592" builtinId="9" hidden="1"/>
    <cellStyle name="已访问的超链接" xfId="4594" builtinId="9" hidden="1"/>
    <cellStyle name="已访问的超链接" xfId="4596" builtinId="9" hidden="1"/>
    <cellStyle name="已访问的超链接" xfId="4598" builtinId="9" hidden="1"/>
    <cellStyle name="已访问的超链接" xfId="4600" builtinId="9" hidden="1"/>
    <cellStyle name="已访问的超链接" xfId="4602" builtinId="9" hidden="1"/>
    <cellStyle name="已访问的超链接" xfId="4604" builtinId="9" hidden="1"/>
    <cellStyle name="已访问的超链接" xfId="4606" builtinId="9" hidden="1"/>
    <cellStyle name="已访问的超链接" xfId="4608" builtinId="9" hidden="1"/>
    <cellStyle name="已访问的超链接" xfId="4610" builtinId="9" hidden="1"/>
    <cellStyle name="已访问的超链接" xfId="4612" builtinId="9" hidden="1"/>
    <cellStyle name="已访问的超链接" xfId="4614" builtinId="9" hidden="1"/>
    <cellStyle name="已访问的超链接" xfId="4616" builtinId="9" hidden="1"/>
    <cellStyle name="已访问的超链接" xfId="4618" builtinId="9" hidden="1"/>
    <cellStyle name="已访问的超链接" xfId="4620" builtinId="9" hidden="1"/>
    <cellStyle name="已访问的超链接" xfId="4622" builtinId="9" hidden="1"/>
    <cellStyle name="已访问的超链接" xfId="4624" builtinId="9" hidden="1"/>
    <cellStyle name="已访问的超链接" xfId="4626" builtinId="9" hidden="1"/>
    <cellStyle name="已访问的超链接" xfId="4628" builtinId="9" hidden="1"/>
    <cellStyle name="已访问的超链接" xfId="4630" builtinId="9" hidden="1"/>
    <cellStyle name="已访问的超链接" xfId="4632" builtinId="9" hidden="1"/>
    <cellStyle name="已访问的超链接" xfId="4634" builtinId="9" hidden="1"/>
    <cellStyle name="已访问的超链接" xfId="4636" builtinId="9" hidden="1"/>
    <cellStyle name="已访问的超链接" xfId="4638" builtinId="9" hidden="1"/>
    <cellStyle name="已访问的超链接" xfId="4640" builtinId="9" hidden="1"/>
    <cellStyle name="已访问的超链接" xfId="4642" builtinId="9" hidden="1"/>
    <cellStyle name="已访问的超链接" xfId="4644" builtinId="9" hidden="1"/>
    <cellStyle name="已访问的超链接" xfId="4646" builtinId="9" hidden="1"/>
    <cellStyle name="已访问的超链接" xfId="4648" builtinId="9" hidden="1"/>
    <cellStyle name="已访问的超链接" xfId="4650" builtinId="9" hidden="1"/>
    <cellStyle name="已访问的超链接" xfId="4652" builtinId="9" hidden="1"/>
    <cellStyle name="已访问的超链接" xfId="4654" builtinId="9" hidden="1"/>
    <cellStyle name="已访问的超链接" xfId="4656" builtinId="9" hidden="1"/>
    <cellStyle name="已访问的超链接" xfId="4658" builtinId="9" hidden="1"/>
    <cellStyle name="已访问的超链接" xfId="4660" builtinId="9" hidden="1"/>
    <cellStyle name="已访问的超链接" xfId="4662" builtinId="9" hidden="1"/>
    <cellStyle name="已访问的超链接" xfId="4664" builtinId="9" hidden="1"/>
    <cellStyle name="已访问的超链接" xfId="4666" builtinId="9" hidden="1"/>
    <cellStyle name="已访问的超链接" xfId="4668" builtinId="9" hidden="1"/>
    <cellStyle name="已访问的超链接" xfId="4670" builtinId="9" hidden="1"/>
    <cellStyle name="已访问的超链接" xfId="4672" builtinId="9" hidden="1"/>
    <cellStyle name="已访问的超链接" xfId="4674" builtinId="9" hidden="1"/>
    <cellStyle name="已访问的超链接" xfId="4676" builtinId="9" hidden="1"/>
    <cellStyle name="已访问的超链接" xfId="4678" builtinId="9" hidden="1"/>
    <cellStyle name="已访问的超链接" xfId="4680" builtinId="9" hidden="1"/>
    <cellStyle name="已访问的超链接" xfId="4682" builtinId="9" hidden="1"/>
    <cellStyle name="已访问的超链接" xfId="4684" builtinId="9" hidden="1"/>
    <cellStyle name="已访问的超链接" xfId="4686" builtinId="9" hidden="1"/>
    <cellStyle name="已访问的超链接" xfId="4688" builtinId="9" hidden="1"/>
    <cellStyle name="已访问的超链接" xfId="4690" builtinId="9" hidden="1"/>
    <cellStyle name="已访问的超链接" xfId="4692" builtinId="9" hidden="1"/>
    <cellStyle name="已访问的超链接" xfId="4694" builtinId="9" hidden="1"/>
    <cellStyle name="已访问的超链接" xfId="4696" builtinId="9" hidden="1"/>
    <cellStyle name="已访问的超链接" xfId="4698" builtinId="9" hidden="1"/>
    <cellStyle name="已访问的超链接" xfId="4700" builtinId="9" hidden="1"/>
    <cellStyle name="已访问的超链接" xfId="4702" builtinId="9" hidden="1"/>
    <cellStyle name="已访问的超链接" xfId="4704" builtinId="9" hidden="1"/>
    <cellStyle name="已访问的超链接" xfId="4706" builtinId="9" hidden="1"/>
    <cellStyle name="已访问的超链接" xfId="4708" builtinId="9" hidden="1"/>
    <cellStyle name="已访问的超链接" xfId="4710" builtinId="9" hidden="1"/>
    <cellStyle name="已访问的超链接" xfId="4712" builtinId="9" hidden="1"/>
    <cellStyle name="已访问的超链接" xfId="4714" builtinId="9" hidden="1"/>
    <cellStyle name="已访问的超链接" xfId="4716" builtinId="9" hidden="1"/>
    <cellStyle name="已访问的超链接" xfId="4718" builtinId="9" hidden="1"/>
    <cellStyle name="已访问的超链接" xfId="4720" builtinId="9" hidden="1"/>
    <cellStyle name="已访问的超链接" xfId="4722" builtinId="9" hidden="1"/>
    <cellStyle name="已访问的超链接" xfId="4724" builtinId="9" hidden="1"/>
    <cellStyle name="已访问的超链接" xfId="4726" builtinId="9" hidden="1"/>
    <cellStyle name="已访问的超链接" xfId="4728" builtinId="9" hidden="1"/>
    <cellStyle name="已访问的超链接" xfId="4730" builtinId="9" hidden="1"/>
    <cellStyle name="已访问的超链接" xfId="4732" builtinId="9" hidden="1"/>
    <cellStyle name="已访问的超链接" xfId="4734" builtinId="9" hidden="1"/>
    <cellStyle name="已访问的超链接" xfId="4736" builtinId="9" hidden="1"/>
    <cellStyle name="已访问的超链接" xfId="4738" builtinId="9" hidden="1"/>
    <cellStyle name="已访问的超链接" xfId="4740" builtinId="9" hidden="1"/>
    <cellStyle name="已访问的超链接" xfId="4742" builtinId="9" hidden="1"/>
    <cellStyle name="已访问的超链接" xfId="4744" builtinId="9" hidden="1"/>
    <cellStyle name="已访问的超链接" xfId="4746" builtinId="9" hidden="1"/>
    <cellStyle name="已访问的超链接" xfId="4748" builtinId="9" hidden="1"/>
    <cellStyle name="已访问的超链接" xfId="4750" builtinId="9" hidden="1"/>
    <cellStyle name="已访问的超链接" xfId="4752" builtinId="9" hidden="1"/>
    <cellStyle name="已访问的超链接" xfId="4754" builtinId="9" hidden="1"/>
    <cellStyle name="已访问的超链接" xfId="4756" builtinId="9" hidden="1"/>
    <cellStyle name="已访问的超链接" xfId="4758" builtinId="9" hidden="1"/>
    <cellStyle name="已访问的超链接" xfId="4760" builtinId="9" hidden="1"/>
    <cellStyle name="已访问的超链接" xfId="4762" builtinId="9" hidden="1"/>
    <cellStyle name="已访问的超链接" xfId="4764" builtinId="9" hidden="1"/>
    <cellStyle name="已访问的超链接" xfId="4766" builtinId="9" hidden="1"/>
    <cellStyle name="已访问的超链接" xfId="4768" builtinId="9" hidden="1"/>
    <cellStyle name="已访问的超链接" xfId="4770" builtinId="9" hidden="1"/>
    <cellStyle name="已访问的超链接" xfId="4772" builtinId="9" hidden="1"/>
    <cellStyle name="已访问的超链接" xfId="4774" builtinId="9" hidden="1"/>
    <cellStyle name="已访问的超链接" xfId="4776" builtinId="9" hidden="1"/>
    <cellStyle name="已访问的超链接" xfId="4778" builtinId="9" hidden="1"/>
    <cellStyle name="已访问的超链接" xfId="4780" builtinId="9" hidden="1"/>
    <cellStyle name="已访问的超链接" xfId="4782" builtinId="9" hidden="1"/>
    <cellStyle name="已访问的超链接" xfId="4784" builtinId="9" hidden="1"/>
    <cellStyle name="已访问的超链接" xfId="4786" builtinId="9" hidden="1"/>
    <cellStyle name="已访问的超链接" xfId="4788" builtinId="9" hidden="1"/>
    <cellStyle name="已访问的超链接" xfId="4790" builtinId="9" hidden="1"/>
    <cellStyle name="已访问的超链接" xfId="4792" builtinId="9" hidden="1"/>
    <cellStyle name="已访问的超链接" xfId="4794" builtinId="9" hidden="1"/>
    <cellStyle name="已访问的超链接" xfId="4796" builtinId="9" hidden="1"/>
    <cellStyle name="已访问的超链接" xfId="4798" builtinId="9" hidden="1"/>
    <cellStyle name="已访问的超链接" xfId="4800" builtinId="9" hidden="1"/>
    <cellStyle name="已访问的超链接" xfId="4802" builtinId="9" hidden="1"/>
    <cellStyle name="已访问的超链接" xfId="4804" builtinId="9" hidden="1"/>
    <cellStyle name="已访问的超链接" xfId="4806" builtinId="9" hidden="1"/>
    <cellStyle name="已访问的超链接" xfId="4808" builtinId="9" hidden="1"/>
    <cellStyle name="已访问的超链接" xfId="4810" builtinId="9" hidden="1"/>
    <cellStyle name="已访问的超链接" xfId="4812" builtinId="9" hidden="1"/>
    <cellStyle name="已访问的超链接" xfId="4814" builtinId="9" hidden="1"/>
    <cellStyle name="已访问的超链接" xfId="4816" builtinId="9" hidden="1"/>
    <cellStyle name="已访问的超链接" xfId="4818" builtinId="9" hidden="1"/>
    <cellStyle name="已访问的超链接" xfId="4820" builtinId="9" hidden="1"/>
    <cellStyle name="已访问的超链接" xfId="4822" builtinId="9" hidden="1"/>
    <cellStyle name="已访问的超链接" xfId="4824" builtinId="9" hidden="1"/>
    <cellStyle name="已访问的超链接" xfId="4826" builtinId="9" hidden="1"/>
    <cellStyle name="已访问的超链接" xfId="4828" builtinId="9" hidden="1"/>
    <cellStyle name="已访问的超链接" xfId="4830" builtinId="9" hidden="1"/>
    <cellStyle name="已访问的超链接" xfId="4832" builtinId="9" hidden="1"/>
    <cellStyle name="已访问的超链接" xfId="4834" builtinId="9" hidden="1"/>
    <cellStyle name="已访问的超链接" xfId="4836" builtinId="9" hidden="1"/>
    <cellStyle name="已访问的超链接" xfId="4838" builtinId="9" hidden="1"/>
    <cellStyle name="已访问的超链接" xfId="4840" builtinId="9" hidden="1"/>
    <cellStyle name="已访问的超链接" xfId="4842" builtinId="9" hidden="1"/>
    <cellStyle name="已访问的超链接" xfId="4844" builtinId="9" hidden="1"/>
    <cellStyle name="已访问的超链接" xfId="4846" builtinId="9" hidden="1"/>
    <cellStyle name="已访问的超链接" xfId="4848" builtinId="9" hidden="1"/>
    <cellStyle name="已访问的超链接" xfId="4850" builtinId="9" hidden="1"/>
    <cellStyle name="已访问的超链接" xfId="4852" builtinId="9" hidden="1"/>
    <cellStyle name="已访问的超链接" xfId="4854" builtinId="9" hidden="1"/>
    <cellStyle name="已访问的超链接" xfId="4856" builtinId="9" hidden="1"/>
    <cellStyle name="已访问的超链接" xfId="4858" builtinId="9" hidden="1"/>
    <cellStyle name="已访问的超链接" xfId="4860" builtinId="9" hidden="1"/>
    <cellStyle name="已访问的超链接" xfId="4862" builtinId="9" hidden="1"/>
    <cellStyle name="已访问的超链接" xfId="4864" builtinId="9" hidden="1"/>
    <cellStyle name="已访问的超链接" xfId="4866" builtinId="9" hidden="1"/>
    <cellStyle name="已访问的超链接" xfId="4868" builtinId="9" hidden="1"/>
    <cellStyle name="已访问的超链接" xfId="4870" builtinId="9" hidden="1"/>
    <cellStyle name="已访问的超链接" xfId="4872" builtinId="9" hidden="1"/>
    <cellStyle name="已访问的超链接" xfId="4874" builtinId="9" hidden="1"/>
    <cellStyle name="已访问的超链接" xfId="4876" builtinId="9" hidden="1"/>
    <cellStyle name="已访问的超链接" xfId="4878" builtinId="9" hidden="1"/>
    <cellStyle name="已访问的超链接" xfId="4880" builtinId="9" hidden="1"/>
    <cellStyle name="已访问的超链接" xfId="4882" builtinId="9" hidden="1"/>
    <cellStyle name="已访问的超链接" xfId="4884" builtinId="9" hidden="1"/>
    <cellStyle name="已访问的超链接" xfId="4886" builtinId="9" hidden="1"/>
    <cellStyle name="已访问的超链接" xfId="4888" builtinId="9" hidden="1"/>
    <cellStyle name="已访问的超链接" xfId="4890" builtinId="9" hidden="1"/>
    <cellStyle name="已访问的超链接" xfId="4892" builtinId="9" hidden="1"/>
    <cellStyle name="已访问的超链接" xfId="4894" builtinId="9" hidden="1"/>
    <cellStyle name="已访问的超链接" xfId="4896" builtinId="9" hidden="1"/>
    <cellStyle name="已访问的超链接" xfId="4898" builtinId="9" hidden="1"/>
    <cellStyle name="已访问的超链接" xfId="4900" builtinId="9" hidden="1"/>
    <cellStyle name="已访问的超链接" xfId="4902" builtinId="9" hidden="1"/>
    <cellStyle name="已访问的超链接" xfId="4904" builtinId="9" hidden="1"/>
    <cellStyle name="已访问的超链接" xfId="4906" builtinId="9" hidden="1"/>
    <cellStyle name="已访问的超链接" xfId="4908" builtinId="9" hidden="1"/>
    <cellStyle name="已访问的超链接" xfId="4910" builtinId="9" hidden="1"/>
    <cellStyle name="已访问的超链接" xfId="4912" builtinId="9" hidden="1"/>
    <cellStyle name="已访问的超链接" xfId="4914" builtinId="9" hidden="1"/>
    <cellStyle name="已访问的超链接" xfId="4916" builtinId="9" hidden="1"/>
    <cellStyle name="已访问的超链接" xfId="4918" builtinId="9" hidden="1"/>
    <cellStyle name="已访问的超链接" xfId="4920" builtinId="9" hidden="1"/>
    <cellStyle name="已访问的超链接" xfId="4922" builtinId="9" hidden="1"/>
    <cellStyle name="已访问的超链接" xfId="4924" builtinId="9" hidden="1"/>
    <cellStyle name="已访问的超链接" xfId="4926" builtinId="9" hidden="1"/>
    <cellStyle name="已访问的超链接" xfId="4928" builtinId="9" hidden="1"/>
    <cellStyle name="已访问的超链接" xfId="4930" builtinId="9" hidden="1"/>
    <cellStyle name="已访问的超链接" xfId="4932" builtinId="9" hidden="1"/>
    <cellStyle name="已访问的超链接" xfId="4934" builtinId="9" hidden="1"/>
    <cellStyle name="已访问的超链接" xfId="4936" builtinId="9" hidden="1"/>
    <cellStyle name="已访问的超链接" xfId="4938" builtinId="9" hidden="1"/>
    <cellStyle name="已访问的超链接" xfId="4940" builtinId="9" hidden="1"/>
    <cellStyle name="已访问的超链接" xfId="4942" builtinId="9" hidden="1"/>
    <cellStyle name="已访问的超链接" xfId="4944" builtinId="9" hidden="1"/>
    <cellStyle name="已访问的超链接" xfId="4946" builtinId="9" hidden="1"/>
    <cellStyle name="已访问的超链接" xfId="4948" builtinId="9" hidden="1"/>
    <cellStyle name="已访问的超链接" xfId="4950" builtinId="9" hidden="1"/>
    <cellStyle name="已访问的超链接" xfId="4952" builtinId="9" hidden="1"/>
    <cellStyle name="已访问的超链接" xfId="4954" builtinId="9" hidden="1"/>
    <cellStyle name="已访问的超链接" xfId="4956" builtinId="9" hidden="1"/>
    <cellStyle name="已访问的超链接" xfId="4958" builtinId="9" hidden="1"/>
    <cellStyle name="已访问的超链接" xfId="4960" builtinId="9" hidden="1"/>
    <cellStyle name="已访问的超链接" xfId="4962" builtinId="9" hidden="1"/>
    <cellStyle name="已访问的超链接" xfId="4964" builtinId="9" hidden="1"/>
    <cellStyle name="已访问的超链接" xfId="4966" builtinId="9" hidden="1"/>
    <cellStyle name="已访问的超链接" xfId="4968" builtinId="9" hidden="1"/>
    <cellStyle name="已访问的超链接" xfId="4970" builtinId="9" hidden="1"/>
    <cellStyle name="已访问的超链接" xfId="4972" builtinId="9" hidden="1"/>
    <cellStyle name="已访问的超链接" xfId="4974" builtinId="9" hidden="1"/>
    <cellStyle name="已访问的超链接" xfId="4976" builtinId="9" hidden="1"/>
    <cellStyle name="已访问的超链接" xfId="4978" builtinId="9" hidden="1"/>
    <cellStyle name="已访问的超链接" xfId="4980" builtinId="9" hidden="1"/>
    <cellStyle name="已访问的超链接" xfId="4982" builtinId="9" hidden="1"/>
    <cellStyle name="已访问的超链接" xfId="4984" builtinId="9" hidden="1"/>
    <cellStyle name="已访问的超链接" xfId="4986" builtinId="9" hidden="1"/>
    <cellStyle name="已访问的超链接" xfId="4988" builtinId="9" hidden="1"/>
    <cellStyle name="已访问的超链接" xfId="4990" builtinId="9" hidden="1"/>
    <cellStyle name="已访问的超链接" xfId="4992" builtinId="9" hidden="1"/>
    <cellStyle name="已访问的超链接" xfId="4994" builtinId="9" hidden="1"/>
    <cellStyle name="已访问的超链接" xfId="4996" builtinId="9" hidden="1"/>
    <cellStyle name="已访问的超链接" xfId="4998" builtinId="9" hidden="1"/>
    <cellStyle name="已访问的超链接" xfId="5000" builtinId="9" hidden="1"/>
    <cellStyle name="已访问的超链接" xfId="5002" builtinId="9" hidden="1"/>
    <cellStyle name="已访问的超链接" xfId="5004" builtinId="9" hidden="1"/>
    <cellStyle name="已访问的超链接" xfId="5006" builtinId="9" hidden="1"/>
    <cellStyle name="已访问的超链接" xfId="5008" builtinId="9" hidden="1"/>
    <cellStyle name="已访问的超链接" xfId="5010" builtinId="9" hidden="1"/>
    <cellStyle name="已访问的超链接" xfId="5012" builtinId="9" hidden="1"/>
    <cellStyle name="已访问的超链接" xfId="5014" builtinId="9" hidden="1"/>
    <cellStyle name="已访问的超链接" xfId="5016" builtinId="9" hidden="1"/>
    <cellStyle name="已访问的超链接" xfId="5018" builtinId="9" hidden="1"/>
    <cellStyle name="已访问的超链接" xfId="5020" builtinId="9" hidden="1"/>
    <cellStyle name="已访问的超链接" xfId="5022" builtinId="9" hidden="1"/>
    <cellStyle name="已访问的超链接" xfId="5024" builtinId="9" hidden="1"/>
    <cellStyle name="已访问的超链接" xfId="5026" builtinId="9" hidden="1"/>
    <cellStyle name="已访问的超链接" xfId="5028" builtinId="9" hidden="1"/>
    <cellStyle name="已访问的超链接" xfId="5030" builtinId="9" hidden="1"/>
    <cellStyle name="已访问的超链接" xfId="5032" builtinId="9" hidden="1"/>
    <cellStyle name="已访问的超链接" xfId="5034" builtinId="9" hidden="1"/>
    <cellStyle name="已访问的超链接" xfId="5036" builtinId="9" hidden="1"/>
    <cellStyle name="已访问的超链接" xfId="5038" builtinId="9" hidden="1"/>
    <cellStyle name="已访问的超链接" xfId="5040" builtinId="9" hidden="1"/>
    <cellStyle name="已访问的超链接" xfId="5042" builtinId="9" hidden="1"/>
    <cellStyle name="已访问的超链接" xfId="5044" builtinId="9" hidden="1"/>
    <cellStyle name="已访问的超链接" xfId="5046" builtinId="9" hidden="1"/>
    <cellStyle name="已访问的超链接" xfId="5048" builtinId="9" hidden="1"/>
    <cellStyle name="已访问的超链接" xfId="5050" builtinId="9" hidden="1"/>
    <cellStyle name="已访问的超链接" xfId="5052" builtinId="9" hidden="1"/>
    <cellStyle name="已访问的超链接" xfId="5054" builtinId="9" hidden="1"/>
    <cellStyle name="已访问的超链接" xfId="5056" builtinId="9" hidden="1"/>
    <cellStyle name="已访问的超链接" xfId="5058" builtinId="9" hidden="1"/>
    <cellStyle name="已访问的超链接" xfId="5060" builtinId="9" hidden="1"/>
    <cellStyle name="已访问的超链接" xfId="5062" builtinId="9" hidden="1"/>
    <cellStyle name="已访问的超链接" xfId="5064" builtinId="9" hidden="1"/>
    <cellStyle name="已访问的超链接" xfId="5066" builtinId="9" hidden="1"/>
    <cellStyle name="已访问的超链接" xfId="5068" builtinId="9" hidden="1"/>
    <cellStyle name="已访问的超链接" xfId="5070" builtinId="9" hidden="1"/>
    <cellStyle name="已访问的超链接" xfId="5072" builtinId="9" hidden="1"/>
    <cellStyle name="已访问的超链接" xfId="5074" builtinId="9" hidden="1"/>
    <cellStyle name="已访问的超链接" xfId="5076" builtinId="9" hidden="1"/>
    <cellStyle name="已访问的超链接" xfId="5078" builtinId="9" hidden="1"/>
    <cellStyle name="已访问的超链接" xfId="5080" builtinId="9" hidden="1"/>
    <cellStyle name="已访问的超链接" xfId="5082" builtinId="9" hidden="1"/>
    <cellStyle name="已访问的超链接" xfId="5084" builtinId="9" hidden="1"/>
    <cellStyle name="已访问的超链接" xfId="5086" builtinId="9" hidden="1"/>
    <cellStyle name="已访问的超链接" xfId="5088" builtinId="9" hidden="1"/>
    <cellStyle name="已访问的超链接" xfId="5090" builtinId="9" hidden="1"/>
    <cellStyle name="已访问的超链接" xfId="5094" builtinId="9" hidden="1"/>
    <cellStyle name="已访问的超链接" xfId="5096" builtinId="9" hidden="1"/>
    <cellStyle name="已访问的超链接" xfId="5098" builtinId="9" hidden="1"/>
    <cellStyle name="已访问的超链接" xfId="5100" builtinId="9" hidden="1"/>
    <cellStyle name="已访问的超链接" xfId="5102" builtinId="9" hidden="1"/>
    <cellStyle name="已访问的超链接" xfId="5104" builtinId="9" hidden="1"/>
    <cellStyle name="已访问的超链接" xfId="5106" builtinId="9" hidden="1"/>
    <cellStyle name="已访问的超链接" xfId="5108" builtinId="9" hidden="1"/>
    <cellStyle name="已访问的超链接" xfId="5110" builtinId="9" hidden="1"/>
    <cellStyle name="已访问的超链接" xfId="5112" builtinId="9" hidden="1"/>
    <cellStyle name="已访问的超链接" xfId="5114" builtinId="9" hidden="1"/>
    <cellStyle name="已访问的超链接" xfId="5116" builtinId="9" hidden="1"/>
    <cellStyle name="已访问的超链接" xfId="5118" builtinId="9" hidden="1"/>
    <cellStyle name="已访问的超链接" xfId="5120" builtinId="9" hidden="1"/>
    <cellStyle name="已访问的超链接" xfId="5122" builtinId="9" hidden="1"/>
    <cellStyle name="已访问的超链接" xfId="5124" builtinId="9" hidden="1"/>
    <cellStyle name="已访问的超链接" xfId="5126" builtinId="9" hidden="1"/>
    <cellStyle name="已访问的超链接" xfId="5128" builtinId="9" hidden="1"/>
    <cellStyle name="已访问的超链接" xfId="5130" builtinId="9" hidden="1"/>
    <cellStyle name="已访问的超链接" xfId="5132" builtinId="9" hidden="1"/>
    <cellStyle name="已访问的超链接" xfId="5134" builtinId="9" hidden="1"/>
    <cellStyle name="已访问的超链接" xfId="5136" builtinId="9" hidden="1"/>
    <cellStyle name="已访问的超链接" xfId="5138" builtinId="9" hidden="1"/>
    <cellStyle name="已访问的超链接" xfId="5140" builtinId="9" hidden="1"/>
    <cellStyle name="已访问的超链接" xfId="5142" builtinId="9" hidden="1"/>
    <cellStyle name="已访问的超链接" xfId="5144" builtinId="9" hidden="1"/>
    <cellStyle name="已访问的超链接" xfId="5146" builtinId="9" hidden="1"/>
    <cellStyle name="已访问的超链接" xfId="5148" builtinId="9" hidden="1"/>
    <cellStyle name="已访问的超链接" xfId="5150" builtinId="9" hidden="1"/>
    <cellStyle name="已访问的超链接" xfId="5152" builtinId="9" hidden="1"/>
    <cellStyle name="已访问的超链接" xfId="5154" builtinId="9" hidden="1"/>
    <cellStyle name="已访问的超链接" xfId="5156" builtinId="9" hidden="1"/>
    <cellStyle name="已访问的超链接" xfId="5158" builtinId="9" hidden="1"/>
    <cellStyle name="已访问的超链接" xfId="5160" builtinId="9" hidden="1"/>
    <cellStyle name="已访问的超链接" xfId="5162" builtinId="9" hidden="1"/>
    <cellStyle name="已访问的超链接" xfId="5164" builtinId="9" hidden="1"/>
    <cellStyle name="已访问的超链接" xfId="5166" builtinId="9" hidden="1"/>
    <cellStyle name="已访问的超链接" xfId="5168" builtinId="9" hidden="1"/>
    <cellStyle name="已访问的超链接" xfId="5170" builtinId="9" hidden="1"/>
    <cellStyle name="已访问的超链接" xfId="5172" builtinId="9" hidden="1"/>
    <cellStyle name="已访问的超链接" xfId="5174" builtinId="9" hidden="1"/>
    <cellStyle name="已访问的超链接" xfId="5176" builtinId="9" hidden="1"/>
    <cellStyle name="已访问的超链接" xfId="5178" builtinId="9" hidden="1"/>
    <cellStyle name="已访问的超链接" xfId="5180" builtinId="9" hidden="1"/>
    <cellStyle name="已访问的超链接" xfId="5182" builtinId="9" hidden="1"/>
    <cellStyle name="已访问的超链接" xfId="5184" builtinId="9" hidden="1"/>
    <cellStyle name="已访问的超链接" xfId="5186" builtinId="9" hidden="1"/>
    <cellStyle name="已访问的超链接" xfId="5188" builtinId="9" hidden="1"/>
    <cellStyle name="已访问的超链接" xfId="5190" builtinId="9" hidden="1"/>
    <cellStyle name="已访问的超链接" xfId="5192" builtinId="9" hidden="1"/>
    <cellStyle name="已访问的超链接" xfId="5194" builtinId="9" hidden="1"/>
    <cellStyle name="已访问的超链接" xfId="5196" builtinId="9" hidden="1"/>
    <cellStyle name="已访问的超链接" xfId="5198" builtinId="9" hidden="1"/>
    <cellStyle name="已访问的超链接" xfId="5200" builtinId="9" hidden="1"/>
    <cellStyle name="已访问的超链接" xfId="5202" builtinId="9" hidden="1"/>
    <cellStyle name="已访问的超链接" xfId="5204" builtinId="9" hidden="1"/>
    <cellStyle name="已访问的超链接" xfId="5206" builtinId="9" hidden="1"/>
    <cellStyle name="已访问的超链接" xfId="5208" builtinId="9" hidden="1"/>
    <cellStyle name="已访问的超链接" xfId="5210" builtinId="9" hidden="1"/>
    <cellStyle name="已访问的超链接" xfId="5212" builtinId="9" hidden="1"/>
    <cellStyle name="已访问的超链接" xfId="5214" builtinId="9" hidden="1"/>
    <cellStyle name="已访问的超链接" xfId="5216" builtinId="9" hidden="1"/>
    <cellStyle name="已访问的超链接" xfId="5218" builtinId="9" hidden="1"/>
    <cellStyle name="已访问的超链接" xfId="5220" builtinId="9" hidden="1"/>
    <cellStyle name="已访问的超链接" xfId="5222" builtinId="9" hidden="1"/>
    <cellStyle name="已访问的超链接" xfId="5224" builtinId="9" hidden="1"/>
    <cellStyle name="已访问的超链接" xfId="5226" builtinId="9" hidden="1"/>
    <cellStyle name="已访问的超链接" xfId="5228" builtinId="9" hidden="1"/>
    <cellStyle name="已访问的超链接" xfId="5230" builtinId="9" hidden="1"/>
    <cellStyle name="已访问的超链接" xfId="5232" builtinId="9" hidden="1"/>
    <cellStyle name="已访问的超链接" xfId="5234" builtinId="9" hidden="1"/>
    <cellStyle name="已访问的超链接" xfId="5236" builtinId="9" hidden="1"/>
    <cellStyle name="已访问的超链接" xfId="5238" builtinId="9" hidden="1"/>
    <cellStyle name="已访问的超链接" xfId="5240" builtinId="9" hidden="1"/>
    <cellStyle name="已访问的超链接" xfId="5242" builtinId="9" hidden="1"/>
    <cellStyle name="已访问的超链接" xfId="5244" builtinId="9" hidden="1"/>
    <cellStyle name="已访问的超链接" xfId="5246" builtinId="9" hidden="1"/>
    <cellStyle name="已访问的超链接" xfId="5248" builtinId="9" hidden="1"/>
    <cellStyle name="已访问的超链接" xfId="5250" builtinId="9" hidden="1"/>
    <cellStyle name="已访问的超链接" xfId="5252" builtinId="9" hidden="1"/>
    <cellStyle name="已访问的超链接" xfId="5254" builtinId="9" hidden="1"/>
    <cellStyle name="已访问的超链接" xfId="5256" builtinId="9" hidden="1"/>
    <cellStyle name="已访问的超链接" xfId="5258" builtinId="9" hidden="1"/>
    <cellStyle name="已访问的超链接" xfId="5260" builtinId="9" hidden="1"/>
    <cellStyle name="已访问的超链接" xfId="5262" builtinId="9" hidden="1"/>
    <cellStyle name="已访问的超链接" xfId="5264" builtinId="9" hidden="1"/>
    <cellStyle name="已访问的超链接" xfId="5266" builtinId="9" hidden="1"/>
    <cellStyle name="已访问的超链接" xfId="5268" builtinId="9" hidden="1"/>
    <cellStyle name="已访问的超链接" xfId="5270" builtinId="9" hidden="1"/>
    <cellStyle name="已访问的超链接" xfId="5272" builtinId="9" hidden="1"/>
    <cellStyle name="已访问的超链接" xfId="5274" builtinId="9" hidden="1"/>
    <cellStyle name="已访问的超链接" xfId="5276" builtinId="9" hidden="1"/>
    <cellStyle name="已访问的超链接" xfId="5278" builtinId="9" hidden="1"/>
    <cellStyle name="已访问的超链接" xfId="5280" builtinId="9" hidden="1"/>
    <cellStyle name="已访问的超链接" xfId="5282" builtinId="9" hidden="1"/>
    <cellStyle name="已访问的超链接" xfId="5284" builtinId="9" hidden="1"/>
    <cellStyle name="已访问的超链接" xfId="5286" builtinId="9" hidden="1"/>
    <cellStyle name="已访问的超链接" xfId="5288" builtinId="9" hidden="1"/>
    <cellStyle name="已访问的超链接" xfId="5290" builtinId="9" hidden="1"/>
    <cellStyle name="已访问的超链接" xfId="5292" builtinId="9" hidden="1"/>
    <cellStyle name="已访问的超链接" xfId="5294" builtinId="9" hidden="1"/>
    <cellStyle name="已访问的超链接" xfId="5296" builtinId="9" hidden="1"/>
    <cellStyle name="已访问的超链接" xfId="5298" builtinId="9" hidden="1"/>
    <cellStyle name="已访问的超链接" xfId="5300" builtinId="9" hidden="1"/>
    <cellStyle name="已访问的超链接" xfId="5302" builtinId="9" hidden="1"/>
    <cellStyle name="已访问的超链接" xfId="5304" builtinId="9" hidden="1"/>
    <cellStyle name="已访问的超链接" xfId="5306" builtinId="9" hidden="1"/>
    <cellStyle name="已访问的超链接" xfId="5308" builtinId="9" hidden="1"/>
    <cellStyle name="已访问的超链接" xfId="5310" builtinId="9" hidden="1"/>
    <cellStyle name="已访问的超链接" xfId="5312" builtinId="9" hidden="1"/>
    <cellStyle name="已访问的超链接" xfId="5314" builtinId="9" hidden="1"/>
    <cellStyle name="已访问的超链接" xfId="5316" builtinId="9" hidden="1"/>
    <cellStyle name="已访问的超链接" xfId="5318" builtinId="9" hidden="1"/>
    <cellStyle name="已访问的超链接" xfId="5320" builtinId="9" hidden="1"/>
    <cellStyle name="已访问的超链接" xfId="5322" builtinId="9" hidden="1"/>
    <cellStyle name="已访问的超链接" xfId="5324" builtinId="9" hidden="1"/>
    <cellStyle name="已访问的超链接" xfId="5326" builtinId="9" hidden="1"/>
    <cellStyle name="已访问的超链接" xfId="5328" builtinId="9" hidden="1"/>
    <cellStyle name="已访问的超链接" xfId="5330" builtinId="9" hidden="1"/>
    <cellStyle name="已访问的超链接" xfId="5332" builtinId="9" hidden="1"/>
    <cellStyle name="已访问的超链接" xfId="5334" builtinId="9" hidden="1"/>
    <cellStyle name="已访问的超链接" xfId="5336" builtinId="9" hidden="1"/>
    <cellStyle name="已访问的超链接" xfId="5338" builtinId="9" hidden="1"/>
    <cellStyle name="已访问的超链接" xfId="5340" builtinId="9" hidden="1"/>
    <cellStyle name="已访问的超链接" xfId="5342" builtinId="9" hidden="1"/>
    <cellStyle name="已访问的超链接" xfId="5344" builtinId="9" hidden="1"/>
    <cellStyle name="已访问的超链接" xfId="5346" builtinId="9" hidden="1"/>
    <cellStyle name="已访问的超链接" xfId="5348" builtinId="9" hidden="1"/>
    <cellStyle name="已访问的超链接" xfId="5350" builtinId="9" hidden="1"/>
    <cellStyle name="已访问的超链接" xfId="5352" builtinId="9" hidden="1"/>
    <cellStyle name="已访问的超链接" xfId="5354" builtinId="9" hidden="1"/>
    <cellStyle name="已访问的超链接" xfId="5356" builtinId="9" hidden="1"/>
    <cellStyle name="已访问的超链接" xfId="5358" builtinId="9" hidden="1"/>
    <cellStyle name="已访问的超链接" xfId="5360" builtinId="9" hidden="1"/>
    <cellStyle name="已访问的超链接" xfId="5362" builtinId="9" hidden="1"/>
    <cellStyle name="已访问的超链接" xfId="5364" builtinId="9" hidden="1"/>
    <cellStyle name="已访问的超链接" xfId="5366" builtinId="9" hidden="1"/>
    <cellStyle name="已访问的超链接" xfId="5368" builtinId="9" hidden="1"/>
    <cellStyle name="已访问的超链接" xfId="5370" builtinId="9" hidden="1"/>
    <cellStyle name="已访问的超链接" xfId="5372" builtinId="9" hidden="1"/>
    <cellStyle name="已访问的超链接" xfId="5374" builtinId="9" hidden="1"/>
    <cellStyle name="已访问的超链接" xfId="5376" builtinId="9" hidden="1"/>
    <cellStyle name="已访问的超链接" xfId="5378" builtinId="9" hidden="1"/>
    <cellStyle name="已访问的超链接" xfId="5380" builtinId="9" hidden="1"/>
    <cellStyle name="已访问的超链接" xfId="5382" builtinId="9" hidden="1"/>
    <cellStyle name="已访问的超链接" xfId="5384" builtinId="9" hidden="1"/>
    <cellStyle name="已访问的超链接" xfId="5386" builtinId="9" hidden="1"/>
    <cellStyle name="已访问的超链接" xfId="5388" builtinId="9" hidden="1"/>
    <cellStyle name="已访问的超链接" xfId="5390" builtinId="9" hidden="1"/>
    <cellStyle name="已访问的超链接" xfId="5392" builtinId="9" hidden="1"/>
    <cellStyle name="已访问的超链接" xfId="5394" builtinId="9" hidden="1"/>
    <cellStyle name="已访问的超链接" xfId="5396" builtinId="9" hidden="1"/>
    <cellStyle name="已访问的超链接" xfId="5398" builtinId="9" hidden="1"/>
    <cellStyle name="已访问的超链接" xfId="5400" builtinId="9" hidden="1"/>
    <cellStyle name="已访问的超链接" xfId="5402" builtinId="9" hidden="1"/>
    <cellStyle name="已访问的超链接" xfId="5404" builtinId="9" hidden="1"/>
    <cellStyle name="已访问的超链接" xfId="5406" builtinId="9" hidden="1"/>
    <cellStyle name="已访问的超链接" xfId="5408" builtinId="9" hidden="1"/>
    <cellStyle name="已访问的超链接" xfId="5410" builtinId="9" hidden="1"/>
    <cellStyle name="已访问的超链接" xfId="5412" builtinId="9" hidden="1"/>
    <cellStyle name="已访问的超链接" xfId="5414" builtinId="9" hidden="1"/>
    <cellStyle name="已访问的超链接" xfId="5416" builtinId="9" hidden="1"/>
    <cellStyle name="已访问的超链接" xfId="5418" builtinId="9" hidden="1"/>
    <cellStyle name="已访问的超链接" xfId="5420" builtinId="9" hidden="1"/>
    <cellStyle name="已访问的超链接" xfId="5422" builtinId="9" hidden="1"/>
    <cellStyle name="已访问的超链接" xfId="5424" builtinId="9" hidden="1"/>
    <cellStyle name="已访问的超链接" xfId="5426" builtinId="9" hidden="1"/>
    <cellStyle name="已访问的超链接" xfId="5428" builtinId="9" hidden="1"/>
    <cellStyle name="已访问的超链接" xfId="5430" builtinId="9" hidden="1"/>
    <cellStyle name="已访问的超链接" xfId="5432" builtinId="9" hidden="1"/>
    <cellStyle name="已访问的超链接" xfId="5434" builtinId="9" hidden="1"/>
    <cellStyle name="已访问的超链接" xfId="5436" builtinId="9" hidden="1"/>
    <cellStyle name="已访问的超链接" xfId="5438" builtinId="9" hidden="1"/>
    <cellStyle name="已访问的超链接" xfId="5440" builtinId="9" hidden="1"/>
    <cellStyle name="已访问的超链接" xfId="5442" builtinId="9" hidden="1"/>
    <cellStyle name="已访问的超链接" xfId="5444" builtinId="9" hidden="1"/>
    <cellStyle name="已访问的超链接" xfId="5446" builtinId="9" hidden="1"/>
    <cellStyle name="已访问的超链接" xfId="5448" builtinId="9" hidden="1"/>
    <cellStyle name="已访问的超链接" xfId="5450" builtinId="9" hidden="1"/>
    <cellStyle name="已访问的超链接" xfId="5452" builtinId="9" hidden="1"/>
    <cellStyle name="已访问的超链接" xfId="5454" builtinId="9" hidden="1"/>
    <cellStyle name="已访问的超链接" xfId="5456" builtinId="9" hidden="1"/>
    <cellStyle name="已访问的超链接" xfId="5458" builtinId="9" hidden="1"/>
    <cellStyle name="已访问的超链接" xfId="5460" builtinId="9" hidden="1"/>
    <cellStyle name="已访问的超链接" xfId="5462" builtinId="9" hidden="1"/>
    <cellStyle name="已访问的超链接" xfId="5464" builtinId="9" hidden="1"/>
    <cellStyle name="已访问的超链接" xfId="5466" builtinId="9" hidden="1"/>
    <cellStyle name="已访问的超链接" xfId="5468" builtinId="9" hidden="1"/>
    <cellStyle name="已访问的超链接" xfId="5470" builtinId="9" hidden="1"/>
    <cellStyle name="已访问的超链接" xfId="5472" builtinId="9" hidden="1"/>
    <cellStyle name="已访问的超链接" xfId="5474" builtinId="9" hidden="1"/>
    <cellStyle name="已访问的超链接" xfId="5476" builtinId="9" hidden="1"/>
    <cellStyle name="已访问的超链接" xfId="5478" builtinId="9" hidden="1"/>
    <cellStyle name="已访问的超链接" xfId="5480" builtinId="9" hidden="1"/>
    <cellStyle name="已访问的超链接" xfId="5482" builtinId="9" hidden="1"/>
    <cellStyle name="已访问的超链接" xfId="5484" builtinId="9" hidden="1"/>
    <cellStyle name="已访问的超链接" xfId="5486" builtinId="9" hidden="1"/>
    <cellStyle name="已访问的超链接" xfId="5488" builtinId="9" hidden="1"/>
    <cellStyle name="已访问的超链接" xfId="5490" builtinId="9" hidden="1"/>
    <cellStyle name="已访问的超链接" xfId="5492" builtinId="9" hidden="1"/>
    <cellStyle name="已访问的超链接" xfId="5494" builtinId="9" hidden="1"/>
    <cellStyle name="已访问的超链接" xfId="5496" builtinId="9" hidden="1"/>
    <cellStyle name="已访问的超链接" xfId="5498" builtinId="9" hidden="1"/>
    <cellStyle name="已访问的超链接" xfId="5500" builtinId="9" hidden="1"/>
    <cellStyle name="已访问的超链接" xfId="5502" builtinId="9" hidden="1"/>
    <cellStyle name="已访问的超链接" xfId="5504" builtinId="9" hidden="1"/>
    <cellStyle name="已访问的超链接" xfId="5506" builtinId="9" hidden="1"/>
    <cellStyle name="已访问的超链接" xfId="5508" builtinId="9" hidden="1"/>
    <cellStyle name="已访问的超链接" xfId="5510" builtinId="9" hidden="1"/>
    <cellStyle name="已访问的超链接" xfId="5512" builtinId="9" hidden="1"/>
    <cellStyle name="已访问的超链接" xfId="5514" builtinId="9" hidden="1"/>
    <cellStyle name="已访问的超链接" xfId="5516" builtinId="9" hidden="1"/>
    <cellStyle name="已访问的超链接" xfId="5518" builtinId="9" hidden="1"/>
    <cellStyle name="已访问的超链接" xfId="5520" builtinId="9" hidden="1"/>
    <cellStyle name="已访问的超链接" xfId="5522" builtinId="9" hidden="1"/>
    <cellStyle name="已访问的超链接" xfId="5524" builtinId="9" hidden="1"/>
    <cellStyle name="已访问的超链接" xfId="5526" builtinId="9" hidden="1"/>
    <cellStyle name="已访问的超链接" xfId="5528" builtinId="9" hidden="1"/>
    <cellStyle name="已访问的超链接" xfId="5530" builtinId="9" hidden="1"/>
    <cellStyle name="已访问的超链接" xfId="5532" builtinId="9" hidden="1"/>
    <cellStyle name="已访问的超链接" xfId="5534" builtinId="9" hidden="1"/>
    <cellStyle name="已访问的超链接" xfId="5536" builtinId="9" hidden="1"/>
    <cellStyle name="已访问的超链接" xfId="5538" builtinId="9" hidden="1"/>
    <cellStyle name="已访问的超链接" xfId="5540" builtinId="9" hidden="1"/>
    <cellStyle name="已访问的超链接" xfId="5542" builtinId="9" hidden="1"/>
    <cellStyle name="已访问的超链接" xfId="5544" builtinId="9" hidden="1"/>
    <cellStyle name="已访问的超链接" xfId="5546" builtinId="9" hidden="1"/>
    <cellStyle name="已访问的超链接" xfId="5548" builtinId="9" hidden="1"/>
    <cellStyle name="已访问的超链接" xfId="5550" builtinId="9" hidden="1"/>
    <cellStyle name="已访问的超链接" xfId="5552" builtinId="9" hidden="1"/>
    <cellStyle name="已访问的超链接" xfId="5554" builtinId="9" hidden="1"/>
    <cellStyle name="已访问的超链接" xfId="5556" builtinId="9" hidden="1"/>
    <cellStyle name="已访问的超链接" xfId="5558" builtinId="9" hidden="1"/>
    <cellStyle name="已访问的超链接" xfId="5560" builtinId="9" hidden="1"/>
    <cellStyle name="已访问的超链接" xfId="5562" builtinId="9" hidden="1"/>
    <cellStyle name="已访问的超链接" xfId="5564" builtinId="9" hidden="1"/>
    <cellStyle name="已访问的超链接" xfId="5566" builtinId="9" hidden="1"/>
    <cellStyle name="已访问的超链接" xfId="5568" builtinId="9" hidden="1"/>
    <cellStyle name="已访问的超链接" xfId="5570" builtinId="9" hidden="1"/>
    <cellStyle name="已访问的超链接" xfId="5572" builtinId="9" hidden="1"/>
    <cellStyle name="已访问的超链接" xfId="5574" builtinId="9" hidden="1"/>
    <cellStyle name="已访问的超链接" xfId="5576" builtinId="9" hidden="1"/>
    <cellStyle name="已访问的超链接" xfId="5578" builtinId="9" hidden="1"/>
    <cellStyle name="已访问的超链接" xfId="5580" builtinId="9" hidden="1"/>
    <cellStyle name="已访问的超链接" xfId="5582" builtinId="9" hidden="1"/>
    <cellStyle name="已访问的超链接" xfId="5584" builtinId="9" hidden="1"/>
    <cellStyle name="已访问的超链接" xfId="5586" builtinId="9" hidden="1"/>
    <cellStyle name="已访问的超链接" xfId="5588" builtinId="9" hidden="1"/>
    <cellStyle name="已访问的超链接" xfId="5590" builtinId="9" hidden="1"/>
    <cellStyle name="已访问的超链接" xfId="5592" builtinId="9" hidden="1"/>
    <cellStyle name="已访问的超链接" xfId="5594" builtinId="9" hidden="1"/>
    <cellStyle name="已访问的超链接" xfId="5596" builtinId="9" hidden="1"/>
    <cellStyle name="已访问的超链接" xfId="5598" builtinId="9" hidden="1"/>
    <cellStyle name="已访问的超链接" xfId="5600" builtinId="9" hidden="1"/>
    <cellStyle name="已访问的超链接" xfId="5602" builtinId="9" hidden="1"/>
    <cellStyle name="已访问的超链接" xfId="5604" builtinId="9" hidden="1"/>
    <cellStyle name="已访问的超链接" xfId="5606" builtinId="9" hidden="1"/>
    <cellStyle name="已访问的超链接" xfId="5608" builtinId="9" hidden="1"/>
    <cellStyle name="已访问的超链接" xfId="5610" builtinId="9" hidden="1"/>
    <cellStyle name="已访问的超链接" xfId="5612" builtinId="9" hidden="1"/>
    <cellStyle name="已访问的超链接" xfId="5614" builtinId="9" hidden="1"/>
    <cellStyle name="已访问的超链接" xfId="5616" builtinId="9" hidden="1"/>
    <cellStyle name="已访问的超链接" xfId="5618" builtinId="9" hidden="1"/>
    <cellStyle name="已访问的超链接" xfId="5620" builtinId="9" hidden="1"/>
    <cellStyle name="已访问的超链接" xfId="5622" builtinId="9" hidden="1"/>
    <cellStyle name="已访问的超链接" xfId="5624" builtinId="9" hidden="1"/>
    <cellStyle name="已访问的超链接" xfId="5626" builtinId="9" hidden="1"/>
    <cellStyle name="已访问的超链接" xfId="5628" builtinId="9" hidden="1"/>
    <cellStyle name="已访问的超链接" xfId="5630" builtinId="9" hidden="1"/>
    <cellStyle name="已访问的超链接" xfId="5632" builtinId="9" hidden="1"/>
    <cellStyle name="已访问的超链接" xfId="5634" builtinId="9" hidden="1"/>
    <cellStyle name="已访问的超链接" xfId="5636" builtinId="9" hidden="1"/>
    <cellStyle name="已访问的超链接" xfId="5638" builtinId="9" hidden="1"/>
    <cellStyle name="已访问的超链接" xfId="5640" builtinId="9" hidden="1"/>
    <cellStyle name="已访问的超链接" xfId="5642" builtinId="9" hidden="1"/>
    <cellStyle name="已访问的超链接" xfId="5644" builtinId="9" hidden="1"/>
    <cellStyle name="已访问的超链接" xfId="5646" builtinId="9" hidden="1"/>
    <cellStyle name="已访问的超链接" xfId="5648" builtinId="9" hidden="1"/>
    <cellStyle name="已访问的超链接" xfId="5650" builtinId="9" hidden="1"/>
    <cellStyle name="已访问的超链接" xfId="5652" builtinId="9" hidden="1"/>
    <cellStyle name="已访问的超链接" xfId="5654" builtinId="9" hidden="1"/>
    <cellStyle name="已访问的超链接" xfId="5656" builtinId="9" hidden="1"/>
    <cellStyle name="已访问的超链接" xfId="5658" builtinId="9" hidden="1"/>
    <cellStyle name="已访问的超链接" xfId="5660" builtinId="9" hidden="1"/>
    <cellStyle name="已访问的超链接" xfId="5662" builtinId="9" hidden="1"/>
    <cellStyle name="已访问的超链接" xfId="5664" builtinId="9" hidden="1"/>
    <cellStyle name="已访问的超链接" xfId="5666" builtinId="9" hidden="1"/>
    <cellStyle name="已访问的超链接" xfId="5668" builtinId="9" hidden="1"/>
    <cellStyle name="已访问的超链接" xfId="5670" builtinId="9" hidden="1"/>
    <cellStyle name="已访问的超链接" xfId="5672" builtinId="9" hidden="1"/>
    <cellStyle name="已访问的超链接" xfId="5674" builtinId="9" hidden="1"/>
    <cellStyle name="已访问的超链接" xfId="5676" builtinId="9" hidden="1"/>
    <cellStyle name="已访问的超链接" xfId="5678" builtinId="9" hidden="1"/>
    <cellStyle name="已访问的超链接" xfId="5680" builtinId="9" hidden="1"/>
    <cellStyle name="已访问的超链接" xfId="5682" builtinId="9" hidden="1"/>
    <cellStyle name="已访问的超链接" xfId="5684" builtinId="9" hidden="1"/>
    <cellStyle name="已访问的超链接" xfId="5686" builtinId="9" hidden="1"/>
    <cellStyle name="已访问的超链接" xfId="5688" builtinId="9" hidden="1"/>
    <cellStyle name="已访问的超链接" xfId="5690" builtinId="9" hidden="1"/>
    <cellStyle name="已访问的超链接" xfId="5692" builtinId="9" hidden="1"/>
    <cellStyle name="已访问的超链接" xfId="5694" builtinId="9" hidden="1"/>
    <cellStyle name="已访问的超链接" xfId="5696" builtinId="9" hidden="1"/>
    <cellStyle name="已访问的超链接" xfId="5698" builtinId="9" hidden="1"/>
    <cellStyle name="已访问的超链接" xfId="5700" builtinId="9" hidden="1"/>
    <cellStyle name="已访问的超链接" xfId="5702" builtinId="9" hidden="1"/>
    <cellStyle name="已访问的超链接" xfId="5704" builtinId="9" hidden="1"/>
    <cellStyle name="已访问的超链接" xfId="5706" builtinId="9" hidden="1"/>
    <cellStyle name="已访问的超链接" xfId="5708" builtinId="9" hidden="1"/>
    <cellStyle name="已访问的超链接" xfId="5710" builtinId="9" hidden="1"/>
    <cellStyle name="已访问的超链接" xfId="5712" builtinId="9" hidden="1"/>
    <cellStyle name="已访问的超链接" xfId="5714" builtinId="9" hidden="1"/>
    <cellStyle name="已访问的超链接" xfId="5716" builtinId="9" hidden="1"/>
    <cellStyle name="已访问的超链接" xfId="5718" builtinId="9" hidden="1"/>
    <cellStyle name="已访问的超链接" xfId="5720" builtinId="9" hidden="1"/>
    <cellStyle name="已访问的超链接" xfId="5722" builtinId="9" hidden="1"/>
    <cellStyle name="已访问的超链接" xfId="5724" builtinId="9" hidden="1"/>
    <cellStyle name="已访问的超链接" xfId="5726" builtinId="9" hidden="1"/>
    <cellStyle name="已访问的超链接" xfId="5728" builtinId="9" hidden="1"/>
    <cellStyle name="已访问的超链接" xfId="5730" builtinId="9" hidden="1"/>
    <cellStyle name="已访问的超链接" xfId="5732" builtinId="9" hidden="1"/>
    <cellStyle name="已访问的超链接" xfId="5734" builtinId="9" hidden="1"/>
    <cellStyle name="已访问的超链接" xfId="5736" builtinId="9" hidden="1"/>
    <cellStyle name="已访问的超链接" xfId="5738" builtinId="9" hidden="1"/>
    <cellStyle name="已访问的超链接" xfId="5740" builtinId="9" hidden="1"/>
    <cellStyle name="已访问的超链接" xfId="5742" builtinId="9" hidden="1"/>
    <cellStyle name="已访问的超链接" xfId="5744" builtinId="9" hidden="1"/>
    <cellStyle name="已访问的超链接" xfId="5746" builtinId="9" hidden="1"/>
    <cellStyle name="已访问的超链接" xfId="5748" builtinId="9" hidden="1"/>
    <cellStyle name="已访问的超链接" xfId="5750" builtinId="9" hidden="1"/>
    <cellStyle name="已访问的超链接" xfId="5752" builtinId="9" hidden="1"/>
    <cellStyle name="已访问的超链接" xfId="5754" builtinId="9" hidden="1"/>
    <cellStyle name="已访问的超链接" xfId="5756" builtinId="9" hidden="1"/>
    <cellStyle name="已访问的超链接" xfId="5758" builtinId="9" hidden="1"/>
    <cellStyle name="已访问的超链接" xfId="5760" builtinId="9" hidden="1"/>
    <cellStyle name="已访问的超链接" xfId="5762" builtinId="9" hidden="1"/>
    <cellStyle name="已访问的超链接" xfId="5764" builtinId="9" hidden="1"/>
    <cellStyle name="已访问的超链接" xfId="5766" builtinId="9" hidden="1"/>
    <cellStyle name="已访问的超链接" xfId="5768" builtinId="9" hidden="1"/>
    <cellStyle name="已访问的超链接" xfId="5770" builtinId="9" hidden="1"/>
    <cellStyle name="已访问的超链接" xfId="5772" builtinId="9" hidden="1"/>
    <cellStyle name="已访问的超链接" xfId="5774" builtinId="9" hidden="1"/>
    <cellStyle name="已访问的超链接" xfId="5776" builtinId="9" hidden="1"/>
    <cellStyle name="已访问的超链接" xfId="5778" builtinId="9" hidden="1"/>
    <cellStyle name="已访问的超链接" xfId="5780" builtinId="9" hidden="1"/>
    <cellStyle name="已访问的超链接" xfId="5782" builtinId="9" hidden="1"/>
    <cellStyle name="已访问的超链接" xfId="5784" builtinId="9" hidden="1"/>
    <cellStyle name="已访问的超链接" xfId="5786" builtinId="9" hidden="1"/>
    <cellStyle name="已访问的超链接" xfId="5788" builtinId="9" hidden="1"/>
    <cellStyle name="已访问的超链接" xfId="5790" builtinId="9" hidden="1"/>
    <cellStyle name="已访问的超链接" xfId="5792" builtinId="9" hidden="1"/>
    <cellStyle name="已访问的超链接" xfId="5794" builtinId="9" hidden="1"/>
    <cellStyle name="已访问的超链接" xfId="5796" builtinId="9" hidden="1"/>
    <cellStyle name="已访问的超链接" xfId="5798" builtinId="9" hidden="1"/>
    <cellStyle name="已访问的超链接" xfId="5800" builtinId="9" hidden="1"/>
    <cellStyle name="已访问的超链接" xfId="5802" builtinId="9" hidden="1"/>
    <cellStyle name="已访问的超链接" xfId="5804" builtinId="9" hidden="1"/>
    <cellStyle name="已访问的超链接" xfId="5806" builtinId="9" hidden="1"/>
    <cellStyle name="已访问的超链接" xfId="5808" builtinId="9" hidden="1"/>
    <cellStyle name="已访问的超链接" xfId="5810" builtinId="9" hidden="1"/>
    <cellStyle name="已访问的超链接" xfId="5812" builtinId="9" hidden="1"/>
    <cellStyle name="已访问的超链接" xfId="5814" builtinId="9" hidden="1"/>
    <cellStyle name="已访问的超链接" xfId="5816" builtinId="9" hidden="1"/>
    <cellStyle name="已访问的超链接" xfId="5818" builtinId="9" hidden="1"/>
    <cellStyle name="已访问的超链接" xfId="5820" builtinId="9" hidden="1"/>
    <cellStyle name="已访问的超链接" xfId="5822" builtinId="9" hidden="1"/>
    <cellStyle name="已访问的超链接" xfId="5824" builtinId="9" hidden="1"/>
    <cellStyle name="已访问的超链接" xfId="5826" builtinId="9" hidden="1"/>
    <cellStyle name="已访问的超链接" xfId="5828" builtinId="9" hidden="1"/>
    <cellStyle name="已访问的超链接" xfId="5830" builtinId="9" hidden="1"/>
    <cellStyle name="已访问的超链接" xfId="5832" builtinId="9" hidden="1"/>
    <cellStyle name="已访问的超链接" xfId="5834" builtinId="9" hidden="1"/>
    <cellStyle name="已访问的超链接" xfId="5836" builtinId="9" hidden="1"/>
    <cellStyle name="已访问的超链接" xfId="5838" builtinId="9" hidden="1"/>
    <cellStyle name="已访问的超链接" xfId="5840" builtinId="9" hidden="1"/>
    <cellStyle name="已访问的超链接" xfId="5842" builtinId="9" hidden="1"/>
    <cellStyle name="已访问的超链接" xfId="5844" builtinId="9" hidden="1"/>
    <cellStyle name="已访问的超链接" xfId="5846" builtinId="9" hidden="1"/>
    <cellStyle name="已访问的超链接" xfId="5848" builtinId="9" hidden="1"/>
    <cellStyle name="已访问的超链接" xfId="5850" builtinId="9" hidden="1"/>
    <cellStyle name="已访问的超链接" xfId="5852" builtinId="9" hidden="1"/>
    <cellStyle name="已访问的超链接" xfId="5854" builtinId="9" hidden="1"/>
    <cellStyle name="已访问的超链接" xfId="5856" builtinId="9" hidden="1"/>
    <cellStyle name="已访问的超链接" xfId="5858" builtinId="9" hidden="1"/>
    <cellStyle name="已访问的超链接" xfId="5860" builtinId="9" hidden="1"/>
    <cellStyle name="已访问的超链接" xfId="5862" builtinId="9" hidden="1"/>
    <cellStyle name="已访问的超链接" xfId="5864" builtinId="9" hidden="1"/>
    <cellStyle name="已访问的超链接" xfId="5866" builtinId="9" hidden="1"/>
    <cellStyle name="已访问的超链接" xfId="5868" builtinId="9" hidden="1"/>
    <cellStyle name="已访问的超链接" xfId="5870" builtinId="9" hidden="1"/>
    <cellStyle name="已访问的超链接" xfId="5872" builtinId="9" hidden="1"/>
    <cellStyle name="已访问的超链接" xfId="5874" builtinId="9" hidden="1"/>
    <cellStyle name="已访问的超链接" xfId="5876" builtinId="9" hidden="1"/>
    <cellStyle name="已访问的超链接" xfId="5878" builtinId="9" hidden="1"/>
    <cellStyle name="已访问的超链接" xfId="5880" builtinId="9" hidden="1"/>
    <cellStyle name="已访问的超链接" xfId="5882" builtinId="9" hidden="1"/>
    <cellStyle name="已访问的超链接" xfId="5884" builtinId="9" hidden="1"/>
    <cellStyle name="已访问的超链接" xfId="5886" builtinId="9" hidden="1"/>
    <cellStyle name="已访问的超链接" xfId="5888" builtinId="9" hidden="1"/>
    <cellStyle name="已访问的超链接" xfId="5890" builtinId="9" hidden="1"/>
    <cellStyle name="已访问的超链接" xfId="5892" builtinId="9" hidden="1"/>
    <cellStyle name="已访问的超链接" xfId="5894" builtinId="9" hidden="1"/>
    <cellStyle name="已访问的超链接" xfId="5896" builtinId="9" hidden="1"/>
    <cellStyle name="已访问的超链接" xfId="5898" builtinId="9" hidden="1"/>
    <cellStyle name="已访问的超链接" xfId="5900" builtinId="9" hidden="1"/>
    <cellStyle name="已访问的超链接" xfId="5902" builtinId="9" hidden="1"/>
    <cellStyle name="已访问的超链接" xfId="5904" builtinId="9" hidden="1"/>
    <cellStyle name="已访问的超链接" xfId="5906" builtinId="9" hidden="1"/>
    <cellStyle name="已访问的超链接" xfId="5908" builtinId="9" hidden="1"/>
    <cellStyle name="已访问的超链接" xfId="5910" builtinId="9" hidden="1"/>
    <cellStyle name="已访问的超链接" xfId="5912" builtinId="9" hidden="1"/>
    <cellStyle name="已访问的超链接" xfId="5914" builtinId="9" hidden="1"/>
    <cellStyle name="已访问的超链接" xfId="5916" builtinId="9" hidden="1"/>
    <cellStyle name="已访问的超链接" xfId="5918" builtinId="9" hidden="1"/>
    <cellStyle name="已访问的超链接" xfId="5920" builtinId="9" hidden="1"/>
    <cellStyle name="已访问的超链接" xfId="5922" builtinId="9" hidden="1"/>
    <cellStyle name="已访问的超链接" xfId="5924" builtinId="9" hidden="1"/>
    <cellStyle name="已访问的超链接" xfId="5926" builtinId="9" hidden="1"/>
    <cellStyle name="已访问的超链接" xfId="5928" builtinId="9" hidden="1"/>
    <cellStyle name="已访问的超链接" xfId="5930" builtinId="9" hidden="1"/>
    <cellStyle name="已访问的超链接" xfId="5932" builtinId="9" hidden="1"/>
    <cellStyle name="已访问的超链接" xfId="5934" builtinId="9" hidden="1"/>
    <cellStyle name="已访问的超链接" xfId="5936" builtinId="9" hidden="1"/>
    <cellStyle name="已访问的超链接" xfId="5938" builtinId="9" hidden="1"/>
    <cellStyle name="已访问的超链接" xfId="5940" builtinId="9" hidden="1"/>
    <cellStyle name="已访问的超链接" xfId="5942" builtinId="9" hidden="1"/>
    <cellStyle name="已访问的超链接" xfId="5944" builtinId="9" hidden="1"/>
    <cellStyle name="已访问的超链接" xfId="5946" builtinId="9" hidden="1"/>
    <cellStyle name="已访问的超链接" xfId="5948" builtinId="9" hidden="1"/>
    <cellStyle name="已访问的超链接" xfId="5950" builtinId="9" hidden="1"/>
    <cellStyle name="已访问的超链接" xfId="5952" builtinId="9" hidden="1"/>
    <cellStyle name="已访问的超链接" xfId="5954" builtinId="9" hidden="1"/>
    <cellStyle name="已访问的超链接" xfId="5956" builtinId="9" hidden="1"/>
    <cellStyle name="已访问的超链接" xfId="5958" builtinId="9" hidden="1"/>
    <cellStyle name="已访问的超链接" xfId="5960" builtinId="9" hidden="1"/>
    <cellStyle name="已访问的超链接" xfId="5962" builtinId="9" hidden="1"/>
    <cellStyle name="已访问的超链接" xfId="5964" builtinId="9" hidden="1"/>
    <cellStyle name="已访问的超链接" xfId="5966" builtinId="9" hidden="1"/>
    <cellStyle name="已访问的超链接" xfId="5968" builtinId="9" hidden="1"/>
    <cellStyle name="已访问的超链接" xfId="5970" builtinId="9" hidden="1"/>
    <cellStyle name="已访问的超链接" xfId="5972" builtinId="9" hidden="1"/>
    <cellStyle name="已访问的超链接" xfId="5974" builtinId="9" hidden="1"/>
    <cellStyle name="已访问的超链接" xfId="5976" builtinId="9" hidden="1"/>
    <cellStyle name="已访问的超链接" xfId="5978" builtinId="9" hidden="1"/>
    <cellStyle name="已访问的超链接" xfId="5980" builtinId="9" hidden="1"/>
    <cellStyle name="已访问的超链接" xfId="5982" builtinId="9" hidden="1"/>
    <cellStyle name="已访问的超链接" xfId="5984" builtinId="9" hidden="1"/>
    <cellStyle name="已访问的超链接" xfId="5986" builtinId="9" hidden="1"/>
    <cellStyle name="已访问的超链接" xfId="5988" builtinId="9" hidden="1"/>
    <cellStyle name="已访问的超链接" xfId="5990" builtinId="9" hidden="1"/>
    <cellStyle name="已访问的超链接" xfId="5992" builtinId="9" hidden="1"/>
    <cellStyle name="已访问的超链接" xfId="5994" builtinId="9" hidden="1"/>
    <cellStyle name="已访问的超链接" xfId="5996" builtinId="9" hidden="1"/>
    <cellStyle name="已访问的超链接" xfId="5998" builtinId="9" hidden="1"/>
    <cellStyle name="已访问的超链接" xfId="6000" builtinId="9" hidden="1"/>
    <cellStyle name="已访问的超链接" xfId="6002" builtinId="9" hidden="1"/>
    <cellStyle name="已访问的超链接" xfId="6004" builtinId="9" hidden="1"/>
    <cellStyle name="已访问的超链接" xfId="6006" builtinId="9" hidden="1"/>
    <cellStyle name="已访问的超链接" xfId="6008" builtinId="9" hidden="1"/>
    <cellStyle name="已访问的超链接" xfId="6010" builtinId="9" hidden="1"/>
    <cellStyle name="已访问的超链接" xfId="6012" builtinId="9" hidden="1"/>
    <cellStyle name="已访问的超链接" xfId="6014" builtinId="9" hidden="1"/>
    <cellStyle name="已访问的超链接" xfId="6016" builtinId="9" hidden="1"/>
    <cellStyle name="已访问的超链接" xfId="6018" builtinId="9" hidden="1"/>
    <cellStyle name="已访问的超链接" xfId="6020" builtinId="9" hidden="1"/>
    <cellStyle name="已访问的超链接" xfId="6022" builtinId="9" hidden="1"/>
    <cellStyle name="已访问的超链接" xfId="6024" builtinId="9" hidden="1"/>
    <cellStyle name="已访问的超链接" xfId="6026" builtinId="9" hidden="1"/>
    <cellStyle name="已访问的超链接" xfId="6028" builtinId="9" hidden="1"/>
    <cellStyle name="已访问的超链接" xfId="6030" builtinId="9" hidden="1"/>
    <cellStyle name="已访问的超链接" xfId="6032" builtinId="9" hidden="1"/>
    <cellStyle name="已访问的超链接" xfId="6034" builtinId="9" hidden="1"/>
    <cellStyle name="已访问的超链接" xfId="6036" builtinId="9" hidden="1"/>
    <cellStyle name="已访问的超链接" xfId="6038" builtinId="9" hidden="1"/>
    <cellStyle name="已访问的超链接" xfId="6040" builtinId="9" hidden="1"/>
    <cellStyle name="已访问的超链接" xfId="6042" builtinId="9" hidden="1"/>
    <cellStyle name="已访问的超链接" xfId="6044" builtinId="9" hidden="1"/>
    <cellStyle name="已访问的超链接" xfId="6046" builtinId="9" hidden="1"/>
    <cellStyle name="已访问的超链接" xfId="6048" builtinId="9" hidden="1"/>
    <cellStyle name="已访问的超链接" xfId="6050" builtinId="9" hidden="1"/>
    <cellStyle name="已访问的超链接" xfId="6052" builtinId="9" hidden="1"/>
    <cellStyle name="已访问的超链接" xfId="6054" builtinId="9" hidden="1"/>
    <cellStyle name="已访问的超链接" xfId="6056" builtinId="9" hidden="1"/>
    <cellStyle name="已访问的超链接" xfId="6058" builtinId="9" hidden="1"/>
    <cellStyle name="已访问的超链接" xfId="6060" builtinId="9" hidden="1"/>
    <cellStyle name="已访问的超链接" xfId="6062" builtinId="9" hidden="1"/>
    <cellStyle name="已访问的超链接" xfId="6064" builtinId="9" hidden="1"/>
    <cellStyle name="已访问的超链接" xfId="6066" builtinId="9" hidden="1"/>
    <cellStyle name="已访问的超链接" xfId="6068" builtinId="9" hidden="1"/>
    <cellStyle name="已访问的超链接" xfId="6070" builtinId="9" hidden="1"/>
    <cellStyle name="已访问的超链接" xfId="6072" builtinId="9" hidden="1"/>
    <cellStyle name="已访问的超链接" xfId="6074" builtinId="9" hidden="1"/>
    <cellStyle name="已访问的超链接" xfId="6076" builtinId="9" hidden="1"/>
    <cellStyle name="已访问的超链接" xfId="6078" builtinId="9" hidden="1"/>
    <cellStyle name="已访问的超链接" xfId="6080" builtinId="9" hidden="1"/>
    <cellStyle name="已访问的超链接" xfId="6082" builtinId="9" hidden="1"/>
    <cellStyle name="已访问的超链接" xfId="6084" builtinId="9" hidden="1"/>
    <cellStyle name="已访问的超链接" xfId="6086" builtinId="9" hidden="1"/>
    <cellStyle name="已访问的超链接" xfId="6088" builtinId="9" hidden="1"/>
    <cellStyle name="已访问的超链接" xfId="6090" builtinId="9" hidden="1"/>
    <cellStyle name="已访问的超链接" xfId="6092" builtinId="9" hidden="1"/>
    <cellStyle name="已访问的超链接" xfId="6094" builtinId="9" hidden="1"/>
    <cellStyle name="已访问的超链接" xfId="6096" builtinId="9" hidden="1"/>
    <cellStyle name="已访问的超链接" xfId="6098" builtinId="9" hidden="1"/>
    <cellStyle name="已访问的超链接" xfId="6100" builtinId="9" hidden="1"/>
    <cellStyle name="已访问的超链接" xfId="6102" builtinId="9" hidden="1"/>
    <cellStyle name="已访问的超链接" xfId="6104" builtinId="9" hidden="1"/>
    <cellStyle name="已访问的超链接" xfId="6106" builtinId="9" hidden="1"/>
    <cellStyle name="已访问的超链接" xfId="6108" builtinId="9" hidden="1"/>
    <cellStyle name="已访问的超链接" xfId="6110" builtinId="9" hidden="1"/>
    <cellStyle name="已访问的超链接" xfId="6112" builtinId="9" hidden="1"/>
    <cellStyle name="已访问的超链接" xfId="6114" builtinId="9" hidden="1"/>
    <cellStyle name="已访问的超链接" xfId="6116" builtinId="9" hidden="1"/>
    <cellStyle name="已访问的超链接" xfId="6118" builtinId="9" hidden="1"/>
    <cellStyle name="已访问的超链接" xfId="6120" builtinId="9" hidden="1"/>
    <cellStyle name="已访问的超链接" xfId="6122" builtinId="9" hidden="1"/>
    <cellStyle name="已访问的超链接" xfId="6124" builtinId="9" hidden="1"/>
    <cellStyle name="已访问的超链接" xfId="6126" builtinId="9" hidden="1"/>
    <cellStyle name="已访问的超链接" xfId="6128" builtinId="9" hidden="1"/>
    <cellStyle name="已访问的超链接" xfId="6130" builtinId="9" hidden="1"/>
    <cellStyle name="已访问的超链接" xfId="6132" builtinId="9" hidden="1"/>
    <cellStyle name="已访问的超链接" xfId="6134" builtinId="9" hidden="1"/>
    <cellStyle name="已访问的超链接" xfId="6136" builtinId="9" hidden="1"/>
    <cellStyle name="已访问的超链接" xfId="6138" builtinId="9" hidden="1"/>
    <cellStyle name="已访问的超链接" xfId="6140" builtinId="9" hidden="1"/>
    <cellStyle name="已访问的超链接" xfId="6142" builtinId="9" hidden="1"/>
    <cellStyle name="已访问的超链接" xfId="6144" builtinId="9" hidden="1"/>
    <cellStyle name="已访问的超链接" xfId="6146" builtinId="9" hidden="1"/>
    <cellStyle name="已访问的超链接" xfId="6148" builtinId="9" hidden="1"/>
    <cellStyle name="已访问的超链接" xfId="6150" builtinId="9" hidden="1"/>
    <cellStyle name="已访问的超链接" xfId="6152" builtinId="9" hidden="1"/>
    <cellStyle name="已访问的超链接" xfId="6154" builtinId="9" hidden="1"/>
    <cellStyle name="已访问的超链接" xfId="6156" builtinId="9" hidden="1"/>
    <cellStyle name="已访问的超链接" xfId="6158" builtinId="9" hidden="1"/>
    <cellStyle name="已访问的超链接" xfId="6160" builtinId="9" hidden="1"/>
    <cellStyle name="已访问的超链接" xfId="6162" builtinId="9" hidden="1"/>
    <cellStyle name="已访问的超链接" xfId="6164" builtinId="9" hidden="1"/>
    <cellStyle name="已访问的超链接" xfId="6166" builtinId="9" hidden="1"/>
    <cellStyle name="已访问的超链接" xfId="6168" builtinId="9" hidden="1"/>
    <cellStyle name="已访问的超链接" xfId="6170" builtinId="9" hidden="1"/>
    <cellStyle name="已访问的超链接" xfId="6172" builtinId="9" hidden="1"/>
    <cellStyle name="已访问的超链接" xfId="6174" builtinId="9" hidden="1"/>
    <cellStyle name="已访问的超链接" xfId="6176" builtinId="9" hidden="1"/>
    <cellStyle name="已访问的超链接" xfId="6178" builtinId="9" hidden="1"/>
    <cellStyle name="已访问的超链接" xfId="6180" builtinId="9" hidden="1"/>
    <cellStyle name="已访问的超链接" xfId="6182" builtinId="9" hidden="1"/>
    <cellStyle name="已访问的超链接" xfId="6184" builtinId="9" hidden="1"/>
    <cellStyle name="已访问的超链接" xfId="6186" builtinId="9" hidden="1"/>
    <cellStyle name="已访问的超链接" xfId="6188" builtinId="9" hidden="1"/>
    <cellStyle name="已访问的超链接" xfId="6190" builtinId="9" hidden="1"/>
    <cellStyle name="已访问的超链接" xfId="6192" builtinId="9" hidden="1"/>
    <cellStyle name="已访问的超链接" xfId="6194" builtinId="9" hidden="1"/>
    <cellStyle name="已访问的超链接" xfId="6196" builtinId="9" hidden="1"/>
    <cellStyle name="已访问的超链接" xfId="6198" builtinId="9" hidden="1"/>
    <cellStyle name="已访问的超链接" xfId="6200" builtinId="9" hidden="1"/>
    <cellStyle name="已访问的超链接" xfId="6202" builtinId="9" hidden="1"/>
    <cellStyle name="已访问的超链接" xfId="6204" builtinId="9" hidden="1"/>
    <cellStyle name="已访问的超链接" xfId="6206" builtinId="9" hidden="1"/>
    <cellStyle name="已访问的超链接" xfId="6208" builtinId="9" hidden="1"/>
    <cellStyle name="已访问的超链接" xfId="6210" builtinId="9" hidden="1"/>
    <cellStyle name="已访问的超链接" xfId="6212" builtinId="9" hidden="1"/>
    <cellStyle name="已访问的超链接" xfId="6214" builtinId="9" hidden="1"/>
    <cellStyle name="已访问的超链接" xfId="6216" builtinId="9" hidden="1"/>
    <cellStyle name="已访问的超链接" xfId="6218" builtinId="9" hidden="1"/>
    <cellStyle name="已访问的超链接" xfId="6220" builtinId="9" hidden="1"/>
    <cellStyle name="已访问的超链接" xfId="6222" builtinId="9" hidden="1"/>
    <cellStyle name="已访问的超链接" xfId="6224" builtinId="9" hidden="1"/>
    <cellStyle name="已访问的超链接" xfId="6226" builtinId="9" hidden="1"/>
    <cellStyle name="已访问的超链接" xfId="6228" builtinId="9" hidden="1"/>
    <cellStyle name="已访问的超链接" xfId="6230" builtinId="9" hidden="1"/>
    <cellStyle name="已访问的超链接" xfId="6232" builtinId="9" hidden="1"/>
    <cellStyle name="已访问的超链接" xfId="6234" builtinId="9" hidden="1"/>
    <cellStyle name="已访问的超链接" xfId="6236" builtinId="9" hidden="1"/>
    <cellStyle name="已访问的超链接" xfId="6238" builtinId="9" hidden="1"/>
    <cellStyle name="已访问的超链接" xfId="6240" builtinId="9" hidden="1"/>
    <cellStyle name="已访问的超链接" xfId="6242" builtinId="9" hidden="1"/>
    <cellStyle name="已访问的超链接" xfId="6244" builtinId="9" hidden="1"/>
    <cellStyle name="已访问的超链接" xfId="6246" builtinId="9" hidden="1"/>
    <cellStyle name="已访问的超链接" xfId="6248" builtinId="9" hidden="1"/>
    <cellStyle name="已访问的超链接" xfId="6250" builtinId="9" hidden="1"/>
    <cellStyle name="已访问的超链接" xfId="6252" builtinId="9" hidden="1"/>
    <cellStyle name="已访问的超链接" xfId="6254" builtinId="9" hidden="1"/>
    <cellStyle name="已访问的超链接" xfId="6256" builtinId="9" hidden="1"/>
    <cellStyle name="已访问的超链接" xfId="6258" builtinId="9" hidden="1"/>
    <cellStyle name="已访问的超链接" xfId="6260" builtinId="9" hidden="1"/>
    <cellStyle name="已访问的超链接" xfId="6262" builtinId="9" hidden="1"/>
    <cellStyle name="已访问的超链接" xfId="6264" builtinId="9" hidden="1"/>
    <cellStyle name="已访问的超链接" xfId="6266" builtinId="9" hidden="1"/>
    <cellStyle name="已访问的超链接" xfId="6268" builtinId="9" hidden="1"/>
    <cellStyle name="已访问的超链接" xfId="6270" builtinId="9" hidden="1"/>
    <cellStyle name="已访问的超链接" xfId="6272" builtinId="9" hidden="1"/>
    <cellStyle name="已访问的超链接" xfId="6274" builtinId="9" hidden="1"/>
    <cellStyle name="已访问的超链接" xfId="6276" builtinId="9" hidden="1"/>
    <cellStyle name="已访问的超链接" xfId="6278" builtinId="9" hidden="1"/>
    <cellStyle name="已访问的超链接" xfId="6280" builtinId="9" hidden="1"/>
    <cellStyle name="已访问的超链接" xfId="6282" builtinId="9" hidden="1"/>
    <cellStyle name="已访问的超链接" xfId="6284" builtinId="9" hidden="1"/>
    <cellStyle name="已访问的超链接" xfId="6286" builtinId="9" hidden="1"/>
    <cellStyle name="已访问的超链接" xfId="6288" builtinId="9" hidden="1"/>
    <cellStyle name="已访问的超链接" xfId="6290" builtinId="9" hidden="1"/>
    <cellStyle name="已访问的超链接" xfId="6292" builtinId="9" hidden="1"/>
    <cellStyle name="已访问的超链接" xfId="6294" builtinId="9" hidden="1"/>
    <cellStyle name="已访问的超链接" xfId="6296" builtinId="9" hidden="1"/>
    <cellStyle name="已访问的超链接" xfId="6298" builtinId="9" hidden="1"/>
    <cellStyle name="已访问的超链接" xfId="6300" builtinId="9" hidden="1"/>
    <cellStyle name="已访问的超链接" xfId="6302" builtinId="9" hidden="1"/>
    <cellStyle name="已访问的超链接" xfId="6304" builtinId="9" hidden="1"/>
    <cellStyle name="已访问的超链接" xfId="6306" builtinId="9" hidden="1"/>
    <cellStyle name="已访问的超链接" xfId="6308" builtinId="9" hidden="1"/>
    <cellStyle name="已访问的超链接" xfId="6310" builtinId="9" hidden="1"/>
    <cellStyle name="已访问的超链接" xfId="6312" builtinId="9" hidden="1"/>
    <cellStyle name="已访问的超链接" xfId="6314" builtinId="9" hidden="1"/>
    <cellStyle name="已访问的超链接" xfId="6316" builtinId="9" hidden="1"/>
    <cellStyle name="已访问的超链接" xfId="6318" builtinId="9" hidden="1"/>
    <cellStyle name="已访问的超链接" xfId="6320" builtinId="9" hidden="1"/>
    <cellStyle name="已访问的超链接" xfId="6322" builtinId="9" hidden="1"/>
    <cellStyle name="已访问的超链接" xfId="6324" builtinId="9" hidden="1"/>
    <cellStyle name="已访问的超链接" xfId="6326" builtinId="9" hidden="1"/>
    <cellStyle name="已访问的超链接" xfId="6328" builtinId="9" hidden="1"/>
    <cellStyle name="已访问的超链接" xfId="6330" builtinId="9" hidden="1"/>
    <cellStyle name="已访问的超链接" xfId="6332" builtinId="9" hidden="1"/>
    <cellStyle name="已访问的超链接" xfId="6334" builtinId="9" hidden="1"/>
    <cellStyle name="已访问的超链接" xfId="6336" builtinId="9" hidden="1"/>
    <cellStyle name="已访问的超链接" xfId="6338" builtinId="9" hidden="1"/>
    <cellStyle name="已访问的超链接" xfId="6340" builtinId="9" hidden="1"/>
    <cellStyle name="已访问的超链接" xfId="6342" builtinId="9" hidden="1"/>
    <cellStyle name="已访问的超链接" xfId="6344" builtinId="9" hidden="1"/>
    <cellStyle name="已访问的超链接" xfId="6346" builtinId="9" hidden="1"/>
    <cellStyle name="已访问的超链接" xfId="6348" builtinId="9" hidden="1"/>
    <cellStyle name="已访问的超链接" xfId="6350" builtinId="9" hidden="1"/>
    <cellStyle name="已访问的超链接" xfId="6352" builtinId="9" hidden="1"/>
    <cellStyle name="已访问的超链接" xfId="6354" builtinId="9" hidden="1"/>
    <cellStyle name="已访问的超链接" xfId="6356" builtinId="9" hidden="1"/>
    <cellStyle name="已访问的超链接" xfId="6358" builtinId="9" hidden="1"/>
    <cellStyle name="已访问的超链接" xfId="6360" builtinId="9" hidden="1"/>
    <cellStyle name="已访问的超链接" xfId="6362" builtinId="9" hidden="1"/>
    <cellStyle name="已访问的超链接" xfId="6364" builtinId="9" hidden="1"/>
    <cellStyle name="已访问的超链接" xfId="6366" builtinId="9" hidden="1"/>
    <cellStyle name="已访问的超链接" xfId="6368" builtinId="9" hidden="1"/>
    <cellStyle name="已访问的超链接" xfId="6370" builtinId="9" hidden="1"/>
    <cellStyle name="已访问的超链接" xfId="6372" builtinId="9" hidden="1"/>
    <cellStyle name="已访问的超链接" xfId="6374" builtinId="9" hidden="1"/>
    <cellStyle name="已访问的超链接" xfId="6376" builtinId="9" hidden="1"/>
    <cellStyle name="已访问的超链接" xfId="6378" builtinId="9" hidden="1"/>
    <cellStyle name="已访问的超链接" xfId="6380" builtinId="9" hidden="1"/>
    <cellStyle name="已访问的超链接" xfId="6382" builtinId="9" hidden="1"/>
    <cellStyle name="已访问的超链接" xfId="6384" builtinId="9" hidden="1"/>
    <cellStyle name="已访问的超链接" xfId="6386" builtinId="9" hidden="1"/>
    <cellStyle name="已访问的超链接" xfId="6388" builtinId="9" hidden="1"/>
    <cellStyle name="已访问的超链接" xfId="6390" builtinId="9" hidden="1"/>
    <cellStyle name="已访问的超链接" xfId="6392" builtinId="9" hidden="1"/>
    <cellStyle name="已访问的超链接" xfId="6394" builtinId="9" hidden="1"/>
    <cellStyle name="已访问的超链接" xfId="6396" builtinId="9" hidden="1"/>
    <cellStyle name="已访问的超链接" xfId="6398" builtinId="9" hidden="1"/>
    <cellStyle name="已访问的超链接" xfId="6400" builtinId="9" hidden="1"/>
    <cellStyle name="已访问的超链接" xfId="6402" builtinId="9" hidden="1"/>
    <cellStyle name="已访问的超链接" xfId="6404" builtinId="9" hidden="1"/>
    <cellStyle name="已访问的超链接" xfId="6406" builtinId="9" hidden="1"/>
    <cellStyle name="已访问的超链接" xfId="6408" builtinId="9" hidden="1"/>
    <cellStyle name="已访问的超链接" xfId="6410" builtinId="9" hidden="1"/>
    <cellStyle name="已访问的超链接" xfId="6412" builtinId="9" hidden="1"/>
    <cellStyle name="已访问的超链接" xfId="6414" builtinId="9" hidden="1"/>
    <cellStyle name="已访问的超链接" xfId="6416" builtinId="9" hidden="1"/>
    <cellStyle name="已访问的超链接" xfId="6418" builtinId="9" hidden="1"/>
    <cellStyle name="已访问的超链接" xfId="6420" builtinId="9" hidden="1"/>
    <cellStyle name="已访问的超链接" xfId="6422" builtinId="9" hidden="1"/>
    <cellStyle name="已访问的超链接" xfId="6424" builtinId="9" hidden="1"/>
    <cellStyle name="已访问的超链接" xfId="6426" builtinId="9" hidden="1"/>
    <cellStyle name="已访问的超链接" xfId="6428" builtinId="9" hidden="1"/>
    <cellStyle name="已访问的超链接" xfId="6430" builtinId="9" hidden="1"/>
    <cellStyle name="已访问的超链接" xfId="6432" builtinId="9" hidden="1"/>
    <cellStyle name="已访问的超链接" xfId="6434" builtinId="9" hidden="1"/>
    <cellStyle name="已访问的超链接" xfId="6436" builtinId="9" hidden="1"/>
    <cellStyle name="已访问的超链接" xfId="6438" builtinId="9" hidden="1"/>
    <cellStyle name="已访问的超链接" xfId="6440" builtinId="9" hidden="1"/>
    <cellStyle name="已访问的超链接" xfId="6442" builtinId="9" hidden="1"/>
    <cellStyle name="已访问的超链接" xfId="6444" builtinId="9" hidden="1"/>
    <cellStyle name="已访问的超链接" xfId="6446" builtinId="9" hidden="1"/>
    <cellStyle name="已访问的超链接" xfId="6448" builtinId="9" hidden="1"/>
    <cellStyle name="已访问的超链接" xfId="6450" builtinId="9" hidden="1"/>
    <cellStyle name="已访问的超链接" xfId="6452" builtinId="9" hidden="1"/>
    <cellStyle name="已访问的超链接" xfId="6454" builtinId="9" hidden="1"/>
    <cellStyle name="已访问的超链接" xfId="6456" builtinId="9" hidden="1"/>
    <cellStyle name="已访问的超链接" xfId="6458" builtinId="9" hidden="1"/>
    <cellStyle name="已访问的超链接" xfId="6460" builtinId="9" hidden="1"/>
    <cellStyle name="已访问的超链接" xfId="6462" builtinId="9" hidden="1"/>
    <cellStyle name="已访问的超链接" xfId="6464" builtinId="9" hidden="1"/>
    <cellStyle name="已访问的超链接" xfId="6466" builtinId="9" hidden="1"/>
    <cellStyle name="已访问的超链接" xfId="6468" builtinId="9" hidden="1"/>
    <cellStyle name="已访问的超链接" xfId="6470" builtinId="9" hidden="1"/>
    <cellStyle name="已访问的超链接" xfId="6472" builtinId="9" hidden="1"/>
    <cellStyle name="已访问的超链接" xfId="6474" builtinId="9" hidden="1"/>
    <cellStyle name="已访问的超链接" xfId="6476" builtinId="9" hidden="1"/>
    <cellStyle name="已访问的超链接" xfId="6478" builtinId="9" hidden="1"/>
    <cellStyle name="已访问的超链接" xfId="6480" builtinId="9" hidden="1"/>
    <cellStyle name="已访问的超链接" xfId="6482" builtinId="9" hidden="1"/>
    <cellStyle name="已访问的超链接" xfId="6484" builtinId="9" hidden="1"/>
    <cellStyle name="已访问的超链接" xfId="6486" builtinId="9" hidden="1"/>
    <cellStyle name="已访问的超链接" xfId="6488" builtinId="9" hidden="1"/>
    <cellStyle name="已访问的超链接" xfId="6490" builtinId="9" hidden="1"/>
    <cellStyle name="已访问的超链接" xfId="6492" builtinId="9" hidden="1"/>
    <cellStyle name="已访问的超链接" xfId="6494" builtinId="9" hidden="1"/>
    <cellStyle name="已访问的超链接" xfId="6496" builtinId="9" hidden="1"/>
    <cellStyle name="已访问的超链接" xfId="6498" builtinId="9" hidden="1"/>
    <cellStyle name="已访问的超链接" xfId="6500" builtinId="9" hidden="1"/>
    <cellStyle name="已访问的超链接" xfId="6502" builtinId="9" hidden="1"/>
    <cellStyle name="已访问的超链接" xfId="6504" builtinId="9" hidden="1"/>
    <cellStyle name="已访问的超链接" xfId="6506" builtinId="9" hidden="1"/>
    <cellStyle name="已访问的超链接" xfId="6508" builtinId="9" hidden="1"/>
    <cellStyle name="已访问的超链接" xfId="6510" builtinId="9" hidden="1"/>
    <cellStyle name="已访问的超链接" xfId="6512" builtinId="9" hidden="1"/>
    <cellStyle name="已访问的超链接" xfId="6514" builtinId="9" hidden="1"/>
    <cellStyle name="已访问的超链接" xfId="6516" builtinId="9" hidden="1"/>
    <cellStyle name="已访问的超链接" xfId="6518" builtinId="9" hidden="1"/>
    <cellStyle name="已访问的超链接" xfId="6520" builtinId="9" hidden="1"/>
    <cellStyle name="已访问的超链接" xfId="6522" builtinId="9" hidden="1"/>
    <cellStyle name="已访问的超链接" xfId="6524" builtinId="9" hidden="1"/>
    <cellStyle name="已访问的超链接" xfId="6526" builtinId="9" hidden="1"/>
    <cellStyle name="已访问的超链接" xfId="6528" builtinId="9" hidden="1"/>
    <cellStyle name="已访问的超链接" xfId="6530" builtinId="9" hidden="1"/>
    <cellStyle name="已访问的超链接" xfId="6532" builtinId="9" hidden="1"/>
    <cellStyle name="已访问的超链接" xfId="6534" builtinId="9" hidden="1"/>
    <cellStyle name="已访问的超链接" xfId="6536" builtinId="9" hidden="1"/>
    <cellStyle name="已访问的超链接" xfId="6538" builtinId="9" hidden="1"/>
    <cellStyle name="已访问的超链接" xfId="6540" builtinId="9" hidden="1"/>
    <cellStyle name="已访问的超链接" xfId="6542" builtinId="9" hidden="1"/>
    <cellStyle name="已访问的超链接" xfId="6544" builtinId="9" hidden="1"/>
    <cellStyle name="已访问的超链接" xfId="6546" builtinId="9" hidden="1"/>
    <cellStyle name="已访问的超链接" xfId="6548" builtinId="9" hidden="1"/>
    <cellStyle name="已访问的超链接" xfId="6550" builtinId="9" hidden="1"/>
    <cellStyle name="已访问的超链接" xfId="6552" builtinId="9" hidden="1"/>
    <cellStyle name="已访问的超链接" xfId="6554" builtinId="9" hidden="1"/>
    <cellStyle name="已访问的超链接" xfId="6556" builtinId="9" hidden="1"/>
    <cellStyle name="已访问的超链接" xfId="6558" builtinId="9" hidden="1"/>
    <cellStyle name="已访问的超链接" xfId="6560" builtinId="9" hidden="1"/>
    <cellStyle name="已访问的超链接" xfId="6562" builtinId="9" hidden="1"/>
    <cellStyle name="已访问的超链接" xfId="6564" builtinId="9" hidden="1"/>
    <cellStyle name="已访问的超链接" xfId="6566" builtinId="9" hidden="1"/>
    <cellStyle name="已访问的超链接" xfId="6568" builtinId="9" hidden="1"/>
    <cellStyle name="已访问的超链接" xfId="6570" builtinId="9" hidden="1"/>
    <cellStyle name="已访问的超链接" xfId="6572" builtinId="9" hidden="1"/>
    <cellStyle name="已访问的超链接" xfId="6574" builtinId="9" hidden="1"/>
    <cellStyle name="已访问的超链接" xfId="6576" builtinId="9" hidden="1"/>
    <cellStyle name="已访问的超链接" xfId="6578" builtinId="9" hidden="1"/>
    <cellStyle name="已访问的超链接" xfId="6580" builtinId="9" hidden="1"/>
    <cellStyle name="已访问的超链接" xfId="6582" builtinId="9" hidden="1"/>
    <cellStyle name="已访问的超链接" xfId="6584" builtinId="9" hidden="1"/>
    <cellStyle name="已访问的超链接" xfId="6586" builtinId="9" hidden="1"/>
    <cellStyle name="已访问的超链接" xfId="6588" builtinId="9" hidden="1"/>
    <cellStyle name="已访问的超链接" xfId="6590" builtinId="9" hidden="1"/>
    <cellStyle name="已访问的超链接" xfId="6592" builtinId="9" hidden="1"/>
    <cellStyle name="已访问的超链接" xfId="6594" builtinId="9" hidden="1"/>
    <cellStyle name="已访问的超链接" xfId="6596" builtinId="9" hidden="1"/>
    <cellStyle name="已访问的超链接" xfId="6598" builtinId="9" hidden="1"/>
    <cellStyle name="已访问的超链接" xfId="6600" builtinId="9" hidden="1"/>
    <cellStyle name="已访问的超链接" xfId="6602" builtinId="9" hidden="1"/>
    <cellStyle name="已访问的超链接" xfId="6604" builtinId="9" hidden="1"/>
    <cellStyle name="已访问的超链接" xfId="6606" builtinId="9" hidden="1"/>
    <cellStyle name="已访问的超链接" xfId="6608" builtinId="9" hidden="1"/>
    <cellStyle name="已访问的超链接" xfId="6610" builtinId="9" hidden="1"/>
    <cellStyle name="已访问的超链接" xfId="6612" builtinId="9" hidden="1"/>
    <cellStyle name="已访问的超链接" xfId="6614" builtinId="9" hidden="1"/>
    <cellStyle name="已访问的超链接" xfId="6616" builtinId="9" hidden="1"/>
    <cellStyle name="已访问的超链接" xfId="6618" builtinId="9" hidden="1"/>
    <cellStyle name="已访问的超链接" xfId="6620" builtinId="9" hidden="1"/>
    <cellStyle name="已访问的超链接" xfId="6622" builtinId="9" hidden="1"/>
    <cellStyle name="已访问的超链接" xfId="6624" builtinId="9" hidden="1"/>
    <cellStyle name="已访问的超链接" xfId="6626" builtinId="9" hidden="1"/>
    <cellStyle name="已访问的超链接" xfId="6628" builtinId="9" hidden="1"/>
    <cellStyle name="已访问的超链接" xfId="6630" builtinId="9" hidden="1"/>
    <cellStyle name="已访问的超链接" xfId="6632" builtinId="9" hidden="1"/>
    <cellStyle name="已访问的超链接" xfId="6634" builtinId="9" hidden="1"/>
    <cellStyle name="已访问的超链接" xfId="6636" builtinId="9" hidden="1"/>
    <cellStyle name="已访问的超链接" xfId="6638" builtinId="9" hidden="1"/>
    <cellStyle name="已访问的超链接" xfId="6640" builtinId="9" hidden="1"/>
    <cellStyle name="已访问的超链接" xfId="6642" builtinId="9" hidden="1"/>
    <cellStyle name="已访问的超链接" xfId="6644" builtinId="9" hidden="1"/>
    <cellStyle name="已访问的超链接" xfId="6646" builtinId="9" hidden="1"/>
    <cellStyle name="已访问的超链接" xfId="6648" builtinId="9" hidden="1"/>
    <cellStyle name="已访问的超链接" xfId="6650" builtinId="9" hidden="1"/>
    <cellStyle name="已访问的超链接" xfId="6652" builtinId="9" hidden="1"/>
    <cellStyle name="已访问的超链接" xfId="6654" builtinId="9" hidden="1"/>
    <cellStyle name="已访问的超链接" xfId="6656" builtinId="9" hidden="1"/>
    <cellStyle name="已访问的超链接" xfId="6658" builtinId="9" hidden="1"/>
    <cellStyle name="已访问的超链接" xfId="6660" builtinId="9" hidden="1"/>
    <cellStyle name="已访问的超链接" xfId="6662" builtinId="9" hidden="1"/>
    <cellStyle name="已访问的超链接" xfId="6664" builtinId="9" hidden="1"/>
    <cellStyle name="已访问的超链接" xfId="6666" builtinId="9" hidden="1"/>
    <cellStyle name="已访问的超链接" xfId="6668" builtinId="9" hidden="1"/>
    <cellStyle name="已访问的超链接" xfId="6670" builtinId="9" hidden="1"/>
    <cellStyle name="已访问的超链接" xfId="6672" builtinId="9" hidden="1"/>
    <cellStyle name="已访问的超链接" xfId="6674" builtinId="9" hidden="1"/>
    <cellStyle name="已访问的超链接" xfId="6676" builtinId="9" hidden="1"/>
    <cellStyle name="已访问的超链接" xfId="6678" builtinId="9" hidden="1"/>
    <cellStyle name="已访问的超链接" xfId="6680" builtinId="9" hidden="1"/>
    <cellStyle name="已访问的超链接" xfId="6682" builtinId="9" hidden="1"/>
    <cellStyle name="已访问的超链接" xfId="6684" builtinId="9" hidden="1"/>
    <cellStyle name="已访问的超链接" xfId="6686" builtinId="9" hidden="1"/>
    <cellStyle name="已访问的超链接" xfId="6688" builtinId="9" hidden="1"/>
    <cellStyle name="已访问的超链接" xfId="6690" builtinId="9" hidden="1"/>
    <cellStyle name="已访问的超链接" xfId="6692" builtinId="9" hidden="1"/>
    <cellStyle name="已访问的超链接" xfId="6694" builtinId="9" hidden="1"/>
    <cellStyle name="已访问的超链接" xfId="6696" builtinId="9" hidden="1"/>
    <cellStyle name="已访问的超链接" xfId="6698" builtinId="9" hidden="1"/>
    <cellStyle name="已访问的超链接" xfId="6700" builtinId="9" hidden="1"/>
    <cellStyle name="已访问的超链接" xfId="6702" builtinId="9" hidden="1"/>
    <cellStyle name="已访问的超链接" xfId="6704" builtinId="9" hidden="1"/>
    <cellStyle name="已访问的超链接" xfId="6706" builtinId="9" hidden="1"/>
    <cellStyle name="已访问的超链接" xfId="6708" builtinId="9" hidden="1"/>
    <cellStyle name="已访问的超链接" xfId="6710" builtinId="9" hidden="1"/>
    <cellStyle name="已访问的超链接" xfId="6712" builtinId="9" hidden="1"/>
    <cellStyle name="已访问的超链接" xfId="6714" builtinId="9" hidden="1"/>
    <cellStyle name="已访问的超链接" xfId="6716" builtinId="9" hidden="1"/>
    <cellStyle name="已访问的超链接" xfId="6718" builtinId="9" hidden="1"/>
    <cellStyle name="已访问的超链接" xfId="6720" builtinId="9" hidden="1"/>
    <cellStyle name="已访问的超链接" xfId="6722" builtinId="9" hidden="1"/>
    <cellStyle name="已访问的超链接" xfId="6724" builtinId="9" hidden="1"/>
    <cellStyle name="已访问的超链接" xfId="6726" builtinId="9" hidden="1"/>
    <cellStyle name="已访问的超链接" xfId="6728" builtinId="9" hidden="1"/>
    <cellStyle name="已访问的超链接" xfId="6730" builtinId="9" hidden="1"/>
    <cellStyle name="已访问的超链接" xfId="6732" builtinId="9" hidden="1"/>
    <cellStyle name="已访问的超链接" xfId="6734" builtinId="9" hidden="1"/>
    <cellStyle name="已访问的超链接" xfId="6736" builtinId="9" hidden="1"/>
    <cellStyle name="已访问的超链接" xfId="6738" builtinId="9" hidden="1"/>
    <cellStyle name="已访问的超链接" xfId="6740" builtinId="9" hidden="1"/>
    <cellStyle name="已访问的超链接" xfId="6742" builtinId="9" hidden="1"/>
    <cellStyle name="已访问的超链接" xfId="6744" builtinId="9" hidden="1"/>
    <cellStyle name="已访问的超链接" xfId="6746" builtinId="9" hidden="1"/>
    <cellStyle name="已访问的超链接" xfId="6748" builtinId="9" hidden="1"/>
    <cellStyle name="已访问的超链接" xfId="6750" builtinId="9" hidden="1"/>
    <cellStyle name="已访问的超链接" xfId="6752" builtinId="9" hidden="1"/>
    <cellStyle name="已访问的超链接" xfId="6754" builtinId="9" hidden="1"/>
    <cellStyle name="已访问的超链接" xfId="6756" builtinId="9" hidden="1"/>
    <cellStyle name="已访问的超链接" xfId="6758" builtinId="9" hidden="1"/>
    <cellStyle name="已访问的超链接" xfId="6760" builtinId="9" hidden="1"/>
    <cellStyle name="已访问的超链接" xfId="6762" builtinId="9" hidden="1"/>
    <cellStyle name="已访问的超链接" xfId="6764" builtinId="9" hidden="1"/>
    <cellStyle name="已访问的超链接" xfId="6766" builtinId="9" hidden="1"/>
    <cellStyle name="已访问的超链接" xfId="6768" builtinId="9" hidden="1"/>
    <cellStyle name="已访问的超链接" xfId="6770" builtinId="9" hidden="1"/>
    <cellStyle name="已访问的超链接" xfId="6772" builtinId="9" hidden="1"/>
    <cellStyle name="已访问的超链接" xfId="6774" builtinId="9" hidden="1"/>
    <cellStyle name="已访问的超链接" xfId="6776" builtinId="9" hidden="1"/>
    <cellStyle name="已访问的超链接" xfId="6778" builtinId="9" hidden="1"/>
    <cellStyle name="已访问的超链接" xfId="6780" builtinId="9" hidden="1"/>
    <cellStyle name="已访问的超链接" xfId="6782" builtinId="9" hidden="1"/>
    <cellStyle name="已访问的超链接" xfId="6784" builtinId="9" hidden="1"/>
    <cellStyle name="已访问的超链接" xfId="6786" builtinId="9" hidden="1"/>
    <cellStyle name="已访问的超链接" xfId="6788" builtinId="9" hidden="1"/>
    <cellStyle name="已访问的超链接" xfId="6790" builtinId="9" hidden="1"/>
    <cellStyle name="已访问的超链接" xfId="6792" builtinId="9" hidden="1"/>
    <cellStyle name="已访问的超链接" xfId="6794" builtinId="9" hidden="1"/>
    <cellStyle name="已访问的超链接" xfId="6796" builtinId="9" hidden="1"/>
    <cellStyle name="已访问的超链接" xfId="6798" builtinId="9" hidden="1"/>
    <cellStyle name="已访问的超链接" xfId="6800" builtinId="9" hidden="1"/>
    <cellStyle name="已访问的超链接" xfId="6802" builtinId="9" hidden="1"/>
    <cellStyle name="已访问的超链接" xfId="6804" builtinId="9" hidden="1"/>
    <cellStyle name="已访问的超链接" xfId="6806" builtinId="9" hidden="1"/>
    <cellStyle name="已访问的超链接" xfId="6808" builtinId="9" hidden="1"/>
    <cellStyle name="已访问的超链接" xfId="6810" builtinId="9" hidden="1"/>
    <cellStyle name="已访问的超链接" xfId="6812" builtinId="9" hidden="1"/>
    <cellStyle name="已访问的超链接" xfId="6814" builtinId="9" hidden="1"/>
    <cellStyle name="已访问的超链接" xfId="6816" builtinId="9" hidden="1"/>
    <cellStyle name="已访问的超链接" xfId="6818" builtinId="9" hidden="1"/>
    <cellStyle name="已访问的超链接" xfId="6820" builtinId="9" hidden="1"/>
    <cellStyle name="已访问的超链接" xfId="6822" builtinId="9" hidden="1"/>
    <cellStyle name="已访问的超链接" xfId="6824" builtinId="9" hidden="1"/>
    <cellStyle name="已访问的超链接" xfId="6826" builtinId="9" hidden="1"/>
    <cellStyle name="已访问的超链接" xfId="6828" builtinId="9" hidden="1"/>
    <cellStyle name="已访问的超链接" xfId="6830" builtinId="9" hidden="1"/>
    <cellStyle name="已访问的超链接" xfId="6832" builtinId="9" hidden="1"/>
    <cellStyle name="已访问的超链接" xfId="6834" builtinId="9" hidden="1"/>
    <cellStyle name="已访问的超链接" xfId="6836" builtinId="9" hidden="1"/>
    <cellStyle name="已访问的超链接" xfId="6838" builtinId="9" hidden="1"/>
    <cellStyle name="已访问的超链接" xfId="6840" builtinId="9" hidden="1"/>
    <cellStyle name="已访问的超链接" xfId="6842" builtinId="9" hidden="1"/>
    <cellStyle name="已访问的超链接" xfId="6844" builtinId="9" hidden="1"/>
    <cellStyle name="已访问的超链接" xfId="6846" builtinId="9" hidden="1"/>
    <cellStyle name="已访问的超链接" xfId="6848" builtinId="9" hidden="1"/>
    <cellStyle name="已访问的超链接" xfId="6850" builtinId="9" hidden="1"/>
    <cellStyle name="已访问的超链接" xfId="6852" builtinId="9" hidden="1"/>
    <cellStyle name="已访问的超链接" xfId="6854" builtinId="9" hidden="1"/>
    <cellStyle name="已访问的超链接" xfId="6856" builtinId="9" hidden="1"/>
    <cellStyle name="已访问的超链接" xfId="6858" builtinId="9" hidden="1"/>
    <cellStyle name="已访问的超链接" xfId="6860" builtinId="9" hidden="1"/>
    <cellStyle name="已访问的超链接" xfId="6862" builtinId="9" hidden="1"/>
    <cellStyle name="已访问的超链接" xfId="6864" builtinId="9" hidden="1"/>
    <cellStyle name="已访问的超链接" xfId="6866" builtinId="9" hidden="1"/>
    <cellStyle name="已访问的超链接" xfId="6868" builtinId="9" hidden="1"/>
    <cellStyle name="已访问的超链接" xfId="6870" builtinId="9" hidden="1"/>
    <cellStyle name="已访问的超链接" xfId="6872" builtinId="9" hidden="1"/>
    <cellStyle name="已访问的超链接" xfId="6874" builtinId="9" hidden="1"/>
    <cellStyle name="已访问的超链接" xfId="6876" builtinId="9" hidden="1"/>
    <cellStyle name="已访问的超链接" xfId="6878" builtinId="9" hidden="1"/>
    <cellStyle name="已访问的超链接" xfId="6880" builtinId="9" hidden="1"/>
    <cellStyle name="已访问的超链接" xfId="6882" builtinId="9" hidden="1"/>
    <cellStyle name="已访问的超链接" xfId="6884" builtinId="9" hidden="1"/>
    <cellStyle name="已访问的超链接" xfId="6886" builtinId="9" hidden="1"/>
    <cellStyle name="已访问的超链接" xfId="6888" builtinId="9" hidden="1"/>
    <cellStyle name="已访问的超链接" xfId="6890" builtinId="9" hidden="1"/>
    <cellStyle name="已访问的超链接" xfId="6892" builtinId="9" hidden="1"/>
    <cellStyle name="已访问的超链接" xfId="6894" builtinId="9" hidden="1"/>
    <cellStyle name="已访问的超链接" xfId="6896" builtinId="9" hidden="1"/>
    <cellStyle name="已访问的超链接" xfId="6898" builtinId="9" hidden="1"/>
    <cellStyle name="已访问的超链接" xfId="6900" builtinId="9" hidden="1"/>
    <cellStyle name="已访问的超链接" xfId="6902" builtinId="9" hidden="1"/>
    <cellStyle name="已访问的超链接" xfId="6904" builtinId="9" hidden="1"/>
    <cellStyle name="已访问的超链接" xfId="6906" builtinId="9" hidden="1"/>
    <cellStyle name="已访问的超链接" xfId="6908" builtinId="9" hidden="1"/>
    <cellStyle name="已访问的超链接" xfId="6910" builtinId="9" hidden="1"/>
    <cellStyle name="已访问的超链接" xfId="6912" builtinId="9" hidden="1"/>
    <cellStyle name="已访问的超链接" xfId="6914" builtinId="9" hidden="1"/>
    <cellStyle name="已访问的超链接" xfId="6916" builtinId="9" hidden="1"/>
    <cellStyle name="已访问的超链接" xfId="6918" builtinId="9" hidden="1"/>
    <cellStyle name="已访问的超链接" xfId="6920" builtinId="9" hidden="1"/>
    <cellStyle name="已访问的超链接" xfId="6922" builtinId="9" hidden="1"/>
    <cellStyle name="已访问的超链接" xfId="6924" builtinId="9" hidden="1"/>
    <cellStyle name="已访问的超链接" xfId="6926" builtinId="9" hidden="1"/>
    <cellStyle name="已访问的超链接" xfId="6928" builtinId="9" hidden="1"/>
    <cellStyle name="已访问的超链接" xfId="6930" builtinId="9" hidden="1"/>
    <cellStyle name="已访问的超链接" xfId="6932" builtinId="9" hidden="1"/>
    <cellStyle name="已访问的超链接" xfId="6934" builtinId="9" hidden="1"/>
    <cellStyle name="已访问的超链接" xfId="6936" builtinId="9" hidden="1"/>
    <cellStyle name="已访问的超链接" xfId="6938" builtinId="9" hidden="1"/>
    <cellStyle name="已访问的超链接" xfId="6940" builtinId="9" hidden="1"/>
    <cellStyle name="已访问的超链接" xfId="6942" builtinId="9" hidden="1"/>
    <cellStyle name="已访问的超链接" xfId="6944" builtinId="9" hidden="1"/>
    <cellStyle name="已访问的超链接" xfId="6946" builtinId="9" hidden="1"/>
    <cellStyle name="已访问的超链接" xfId="6948" builtinId="9" hidden="1"/>
    <cellStyle name="已访问的超链接" xfId="6950" builtinId="9" hidden="1"/>
    <cellStyle name="已访问的超链接" xfId="6952" builtinId="9" hidden="1"/>
    <cellStyle name="已访问的超链接" xfId="6954" builtinId="9" hidden="1"/>
    <cellStyle name="已访问的超链接" xfId="6956" builtinId="9" hidden="1"/>
    <cellStyle name="已访问的超链接" xfId="6958" builtinId="9" hidden="1"/>
    <cellStyle name="已访问的超链接" xfId="6960" builtinId="9" hidden="1"/>
    <cellStyle name="已访问的超链接" xfId="6962" builtinId="9" hidden="1"/>
    <cellStyle name="已访问的超链接" xfId="6964" builtinId="9" hidden="1"/>
    <cellStyle name="已访问的超链接" xfId="6966" builtinId="9" hidden="1"/>
    <cellStyle name="已访问的超链接" xfId="6968" builtinId="9" hidden="1"/>
    <cellStyle name="已访问的超链接" xfId="6970" builtinId="9" hidden="1"/>
    <cellStyle name="已访问的超链接" xfId="6972" builtinId="9" hidden="1"/>
    <cellStyle name="已访问的超链接" xfId="6974" builtinId="9" hidden="1"/>
    <cellStyle name="已访问的超链接" xfId="6976" builtinId="9" hidden="1"/>
    <cellStyle name="已访问的超链接" xfId="6978" builtinId="9" hidden="1"/>
    <cellStyle name="已访问的超链接" xfId="6980" builtinId="9" hidden="1"/>
    <cellStyle name="已访问的超链接" xfId="6982" builtinId="9" hidden="1"/>
    <cellStyle name="已访问的超链接" xfId="6984" builtinId="9" hidden="1"/>
    <cellStyle name="已访问的超链接" xfId="6986" builtinId="9" hidden="1"/>
    <cellStyle name="已访问的超链接" xfId="6988" builtinId="9" hidden="1"/>
    <cellStyle name="已访问的超链接" xfId="6990" builtinId="9" hidden="1"/>
    <cellStyle name="已访问的超链接" xfId="6992" builtinId="9" hidden="1"/>
    <cellStyle name="已访问的超链接" xfId="6994" builtinId="9" hidden="1"/>
    <cellStyle name="已访问的超链接" xfId="6996" builtinId="9" hidden="1"/>
    <cellStyle name="已访问的超链接" xfId="6998" builtinId="9" hidden="1"/>
    <cellStyle name="已访问的超链接" xfId="7000" builtinId="9" hidden="1"/>
    <cellStyle name="已访问的超链接" xfId="7002" builtinId="9" hidden="1"/>
    <cellStyle name="已访问的超链接" xfId="7004" builtinId="9" hidden="1"/>
    <cellStyle name="已访问的超链接" xfId="7006" builtinId="9" hidden="1"/>
    <cellStyle name="已访问的超链接" xfId="7008" builtinId="9" hidden="1"/>
    <cellStyle name="已访问的超链接" xfId="7010" builtinId="9" hidden="1"/>
    <cellStyle name="已访问的超链接" xfId="7012" builtinId="9" hidden="1"/>
    <cellStyle name="已访问的超链接" xfId="7014" builtinId="9" hidden="1"/>
    <cellStyle name="已访问的超链接" xfId="7016" builtinId="9" hidden="1"/>
    <cellStyle name="已访问的超链接" xfId="7018" builtinId="9" hidden="1"/>
    <cellStyle name="已访问的超链接" xfId="7020" builtinId="9" hidden="1"/>
    <cellStyle name="已访问的超链接" xfId="7022" builtinId="9" hidden="1"/>
    <cellStyle name="已访问的超链接" xfId="7024" builtinId="9" hidden="1"/>
    <cellStyle name="已访问的超链接" xfId="7026" builtinId="9" hidden="1"/>
    <cellStyle name="已访问的超链接" xfId="7028" builtinId="9" hidden="1"/>
    <cellStyle name="已访问的超链接" xfId="7030" builtinId="9" hidden="1"/>
    <cellStyle name="已访问的超链接" xfId="7032" builtinId="9" hidden="1"/>
    <cellStyle name="已访问的超链接" xfId="7034" builtinId="9" hidden="1"/>
    <cellStyle name="已访问的超链接" xfId="7036" builtinId="9" hidden="1"/>
    <cellStyle name="已访问的超链接" xfId="7038" builtinId="9" hidden="1"/>
    <cellStyle name="已访问的超链接" xfId="7040" builtinId="9" hidden="1"/>
    <cellStyle name="已访问的超链接" xfId="7042" builtinId="9" hidden="1"/>
    <cellStyle name="已访问的超链接" xfId="7044" builtinId="9" hidden="1"/>
    <cellStyle name="已访问的超链接" xfId="7046" builtinId="9" hidden="1"/>
    <cellStyle name="已访问的超链接" xfId="7048" builtinId="9" hidden="1"/>
    <cellStyle name="已访问的超链接" xfId="7050" builtinId="9" hidden="1"/>
    <cellStyle name="已访问的超链接" xfId="7052" builtinId="9" hidden="1"/>
    <cellStyle name="已访问的超链接" xfId="7054" builtinId="9" hidden="1"/>
    <cellStyle name="已访问的超链接" xfId="7056" builtinId="9" hidden="1"/>
    <cellStyle name="已访问的超链接" xfId="7058" builtinId="9" hidden="1"/>
    <cellStyle name="已访问的超链接" xfId="7060" builtinId="9" hidden="1"/>
    <cellStyle name="已访问的超链接" xfId="7062" builtinId="9" hidden="1"/>
    <cellStyle name="已访问的超链接" xfId="7064" builtinId="9" hidden="1"/>
    <cellStyle name="已访问的超链接" xfId="7066" builtinId="9" hidden="1"/>
    <cellStyle name="已访问的超链接" xfId="7068" builtinId="9" hidden="1"/>
    <cellStyle name="已访问的超链接" xfId="7070" builtinId="9" hidden="1"/>
    <cellStyle name="已访问的超链接" xfId="7072" builtinId="9" hidden="1"/>
    <cellStyle name="已访问的超链接" xfId="7074" builtinId="9" hidden="1"/>
    <cellStyle name="已访问的超链接" xfId="7076" builtinId="9" hidden="1"/>
    <cellStyle name="已访问的超链接" xfId="7078" builtinId="9" hidden="1"/>
    <cellStyle name="已访问的超链接" xfId="7080" builtinId="9" hidden="1"/>
    <cellStyle name="已访问的超链接" xfId="7082" builtinId="9" hidden="1"/>
    <cellStyle name="已访问的超链接" xfId="7084" builtinId="9" hidden="1"/>
    <cellStyle name="已访问的超链接" xfId="7086" builtinId="9" hidden="1"/>
    <cellStyle name="已访问的超链接" xfId="7088" builtinId="9" hidden="1"/>
    <cellStyle name="已访问的超链接" xfId="7090" builtinId="9" hidden="1"/>
    <cellStyle name="已访问的超链接" xfId="7092" builtinId="9" hidden="1"/>
    <cellStyle name="已访问的超链接" xfId="7094" builtinId="9" hidden="1"/>
    <cellStyle name="已访问的超链接" xfId="7096" builtinId="9" hidden="1"/>
    <cellStyle name="已访问的超链接" xfId="7098" builtinId="9" hidden="1"/>
    <cellStyle name="已访问的超链接" xfId="7100" builtinId="9" hidden="1"/>
    <cellStyle name="已访问的超链接" xfId="7102" builtinId="9" hidden="1"/>
    <cellStyle name="已访问的超链接" xfId="7104" builtinId="9" hidden="1"/>
    <cellStyle name="已访问的超链接" xfId="7106" builtinId="9" hidden="1"/>
    <cellStyle name="已访问的超链接" xfId="7108" builtinId="9" hidden="1"/>
    <cellStyle name="已访问的超链接" xfId="7110" builtinId="9" hidden="1"/>
    <cellStyle name="已访问的超链接" xfId="7112" builtinId="9" hidden="1"/>
    <cellStyle name="已访问的超链接" xfId="7114" builtinId="9" hidden="1"/>
    <cellStyle name="已访问的超链接" xfId="7116" builtinId="9" hidden="1"/>
    <cellStyle name="已访问的超链接" xfId="7118" builtinId="9" hidden="1"/>
    <cellStyle name="已访问的超链接" xfId="7120" builtinId="9" hidden="1"/>
    <cellStyle name="已访问的超链接" xfId="7122" builtinId="9" hidden="1"/>
    <cellStyle name="已访问的超链接" xfId="7124" builtinId="9" hidden="1"/>
    <cellStyle name="已访问的超链接" xfId="7126" builtinId="9" hidden="1"/>
    <cellStyle name="已访问的超链接" xfId="7128" builtinId="9" hidden="1"/>
    <cellStyle name="已访问的超链接" xfId="7130" builtinId="9" hidden="1"/>
    <cellStyle name="已访问的超链接" xfId="7132" builtinId="9" hidden="1"/>
    <cellStyle name="已访问的超链接" xfId="7134" builtinId="9" hidden="1"/>
    <cellStyle name="已访问的超链接" xfId="7136" builtinId="9" hidden="1"/>
    <cellStyle name="已访问的超链接" xfId="7138" builtinId="9" hidden="1"/>
    <cellStyle name="已访问的超链接" xfId="7140" builtinId="9" hidden="1"/>
    <cellStyle name="已访问的超链接" xfId="7142" builtinId="9" hidden="1"/>
    <cellStyle name="已访问的超链接" xfId="7144" builtinId="9" hidden="1"/>
    <cellStyle name="已访问的超链接" xfId="7146" builtinId="9" hidden="1"/>
    <cellStyle name="已访问的超链接" xfId="7148" builtinId="9" hidden="1"/>
    <cellStyle name="已访问的超链接" xfId="7150" builtinId="9" hidden="1"/>
    <cellStyle name="已访问的超链接" xfId="7152" builtinId="9" hidden="1"/>
    <cellStyle name="已访问的超链接" xfId="7154" builtinId="9" hidden="1"/>
    <cellStyle name="已访问的超链接" xfId="7156" builtinId="9" hidden="1"/>
    <cellStyle name="已访问的超链接" xfId="7158" builtinId="9" hidden="1"/>
    <cellStyle name="已访问的超链接" xfId="7160" builtinId="9" hidden="1"/>
    <cellStyle name="已访问的超链接" xfId="7162" builtinId="9" hidden="1"/>
    <cellStyle name="已访问的超链接" xfId="7164" builtinId="9" hidden="1"/>
    <cellStyle name="已访问的超链接" xfId="7166" builtinId="9" hidden="1"/>
    <cellStyle name="已访问的超链接" xfId="7168" builtinId="9" hidden="1"/>
    <cellStyle name="已访问的超链接" xfId="7170" builtinId="9" hidden="1"/>
    <cellStyle name="已访问的超链接" xfId="7172" builtinId="9" hidden="1"/>
    <cellStyle name="已访问的超链接" xfId="7174" builtinId="9" hidden="1"/>
    <cellStyle name="已访问的超链接" xfId="7176" builtinId="9" hidden="1"/>
    <cellStyle name="已访问的超链接" xfId="7178" builtinId="9" hidden="1"/>
    <cellStyle name="已访问的超链接" xfId="7180" builtinId="9" hidden="1"/>
    <cellStyle name="已访问的超链接" xfId="7182" builtinId="9" hidden="1"/>
    <cellStyle name="已访问的超链接" xfId="7184" builtinId="9" hidden="1"/>
    <cellStyle name="已访问的超链接" xfId="7186" builtinId="9" hidden="1"/>
    <cellStyle name="已访问的超链接" xfId="7188" builtinId="9" hidden="1"/>
    <cellStyle name="已访问的超链接" xfId="7190" builtinId="9" hidden="1"/>
    <cellStyle name="已访问的超链接" xfId="7192" builtinId="9" hidden="1"/>
    <cellStyle name="已访问的超链接" xfId="7194" builtinId="9" hidden="1"/>
    <cellStyle name="已访问的超链接" xfId="7196" builtinId="9" hidden="1"/>
    <cellStyle name="已访问的超链接" xfId="7198" builtinId="9" hidden="1"/>
    <cellStyle name="已访问的超链接" xfId="7200" builtinId="9" hidden="1"/>
    <cellStyle name="已访问的超链接" xfId="7202" builtinId="9" hidden="1"/>
    <cellStyle name="已访问的超链接" xfId="7204" builtinId="9" hidden="1"/>
    <cellStyle name="已访问的超链接" xfId="7206" builtinId="9" hidden="1"/>
    <cellStyle name="已访问的超链接" xfId="7208" builtinId="9" hidden="1"/>
    <cellStyle name="已访问的超链接" xfId="7210" builtinId="9" hidden="1"/>
    <cellStyle name="已访问的超链接" xfId="7212" builtinId="9" hidden="1"/>
    <cellStyle name="已访问的超链接" xfId="7214" builtinId="9" hidden="1"/>
    <cellStyle name="已访问的超链接" xfId="7216" builtinId="9" hidden="1"/>
    <cellStyle name="已访问的超链接" xfId="7218" builtinId="9" hidden="1"/>
    <cellStyle name="已访问的超链接" xfId="7220" builtinId="9" hidden="1"/>
    <cellStyle name="已访问的超链接" xfId="7222" builtinId="9" hidden="1"/>
    <cellStyle name="已访问的超链接" xfId="7224" builtinId="9" hidden="1"/>
    <cellStyle name="已访问的超链接" xfId="7226" builtinId="9" hidden="1"/>
    <cellStyle name="已访问的超链接" xfId="7228" builtinId="9" hidden="1"/>
    <cellStyle name="已访问的超链接" xfId="7230" builtinId="9" hidden="1"/>
    <cellStyle name="已访问的超链接" xfId="7232" builtinId="9" hidden="1"/>
    <cellStyle name="已访问的超链接" xfId="7234" builtinId="9" hidden="1"/>
    <cellStyle name="已访问的超链接" xfId="7236" builtinId="9" hidden="1"/>
    <cellStyle name="已访问的超链接" xfId="7238" builtinId="9" hidden="1"/>
    <cellStyle name="已访问的超链接" xfId="7240" builtinId="9" hidden="1"/>
    <cellStyle name="已访问的超链接" xfId="7242" builtinId="9" hidden="1"/>
    <cellStyle name="已访问的超链接" xfId="7244" builtinId="9" hidden="1"/>
    <cellStyle name="已访问的超链接" xfId="7246" builtinId="9" hidden="1"/>
    <cellStyle name="已访问的超链接" xfId="7248" builtinId="9" hidden="1"/>
    <cellStyle name="已访问的超链接" xfId="7250" builtinId="9" hidden="1"/>
    <cellStyle name="已访问的超链接" xfId="7252" builtinId="9" hidden="1"/>
    <cellStyle name="已访问的超链接" xfId="7254" builtinId="9" hidden="1"/>
    <cellStyle name="已访问的超链接" xfId="7256" builtinId="9" hidden="1"/>
    <cellStyle name="已访问的超链接" xfId="7258" builtinId="9" hidden="1"/>
    <cellStyle name="已访问的超链接" xfId="7260" builtinId="9" hidden="1"/>
    <cellStyle name="已访问的超链接" xfId="7262" builtinId="9" hidden="1"/>
    <cellStyle name="已访问的超链接" xfId="7264" builtinId="9" hidden="1"/>
    <cellStyle name="已访问的超链接" xfId="7266" builtinId="9" hidden="1"/>
    <cellStyle name="已访问的超链接" xfId="7268" builtinId="9" hidden="1"/>
    <cellStyle name="已访问的超链接" xfId="7270" builtinId="9" hidden="1"/>
    <cellStyle name="已访问的超链接" xfId="7272" builtinId="9" hidden="1"/>
    <cellStyle name="已访问的超链接" xfId="7274" builtinId="9" hidden="1"/>
    <cellStyle name="已访问的超链接" xfId="7276" builtinId="9" hidden="1"/>
    <cellStyle name="已访问的超链接" xfId="7278" builtinId="9" hidden="1"/>
    <cellStyle name="已访问的超链接" xfId="7280" builtinId="9" hidden="1"/>
    <cellStyle name="已访问的超链接" xfId="7282" builtinId="9" hidden="1"/>
    <cellStyle name="已访问的超链接" xfId="7284" builtinId="9" hidden="1"/>
    <cellStyle name="已访问的超链接" xfId="7286" builtinId="9" hidden="1"/>
    <cellStyle name="已访问的超链接" xfId="7288" builtinId="9" hidden="1"/>
    <cellStyle name="已访问的超链接" xfId="7290" builtinId="9" hidden="1"/>
    <cellStyle name="已访问的超链接" xfId="7292" builtinId="9" hidden="1"/>
    <cellStyle name="已访问的超链接" xfId="7294" builtinId="9" hidden="1"/>
    <cellStyle name="已访问的超链接" xfId="7296" builtinId="9" hidden="1"/>
    <cellStyle name="已访问的超链接" xfId="7298" builtinId="9" hidden="1"/>
    <cellStyle name="已访问的超链接" xfId="7300" builtinId="9" hidden="1"/>
    <cellStyle name="已访问的超链接" xfId="7302" builtinId="9" hidden="1"/>
    <cellStyle name="已访问的超链接" xfId="7304" builtinId="9" hidden="1"/>
    <cellStyle name="已访问的超链接" xfId="7306" builtinId="9" hidden="1"/>
    <cellStyle name="已访问的超链接" xfId="7308" builtinId="9" hidden="1"/>
    <cellStyle name="已访问的超链接" xfId="7310" builtinId="9" hidden="1"/>
    <cellStyle name="已访问的超链接" xfId="7312" builtinId="9" hidden="1"/>
    <cellStyle name="已访问的超链接" xfId="7314" builtinId="9" hidden="1"/>
    <cellStyle name="已访问的超链接" xfId="7316" builtinId="9" hidden="1"/>
    <cellStyle name="已访问的超链接" xfId="7318" builtinId="9" hidden="1"/>
    <cellStyle name="已访问的超链接" xfId="7320" builtinId="9" hidden="1"/>
    <cellStyle name="已访问的超链接" xfId="7322" builtinId="9" hidden="1"/>
    <cellStyle name="已访问的超链接" xfId="7324" builtinId="9" hidden="1"/>
    <cellStyle name="已访问的超链接" xfId="7326" builtinId="9" hidden="1"/>
    <cellStyle name="已访问的超链接" xfId="7328" builtinId="9" hidden="1"/>
    <cellStyle name="已访问的超链接" xfId="7330" builtinId="9" hidden="1"/>
    <cellStyle name="已访问的超链接" xfId="7332" builtinId="9" hidden="1"/>
    <cellStyle name="已访问的超链接" xfId="7334" builtinId="9" hidden="1"/>
    <cellStyle name="已访问的超链接" xfId="7336" builtinId="9" hidden="1"/>
    <cellStyle name="已访问的超链接" xfId="7338" builtinId="9" hidden="1"/>
    <cellStyle name="已访问的超链接" xfId="7340" builtinId="9" hidden="1"/>
    <cellStyle name="已访问的超链接" xfId="7342" builtinId="9" hidden="1"/>
    <cellStyle name="已访问的超链接" xfId="7344" builtinId="9" hidden="1"/>
    <cellStyle name="已访问的超链接" xfId="7346" builtinId="9" hidden="1"/>
    <cellStyle name="已访问的超链接" xfId="7348" builtinId="9" hidden="1"/>
    <cellStyle name="已访问的超链接" xfId="7350" builtinId="9" hidden="1"/>
    <cellStyle name="已访问的超链接" xfId="7352" builtinId="9" hidden="1"/>
    <cellStyle name="已访问的超链接" xfId="7354" builtinId="9" hidden="1"/>
    <cellStyle name="已访问的超链接" xfId="7356" builtinId="9" hidden="1"/>
    <cellStyle name="已访问的超链接" xfId="7358" builtinId="9" hidden="1"/>
    <cellStyle name="已访问的超链接" xfId="7360" builtinId="9" hidden="1"/>
    <cellStyle name="已访问的超链接" xfId="7362" builtinId="9" hidden="1"/>
    <cellStyle name="已访问的超链接" xfId="7364" builtinId="9" hidden="1"/>
    <cellStyle name="已访问的超链接" xfId="7366" builtinId="9" hidden="1"/>
    <cellStyle name="已访问的超链接" xfId="7368" builtinId="9" hidden="1"/>
    <cellStyle name="已访问的超链接" xfId="7370" builtinId="9" hidden="1"/>
    <cellStyle name="已访问的超链接" xfId="7372" builtinId="9" hidden="1"/>
    <cellStyle name="已访问的超链接" xfId="7374" builtinId="9" hidden="1"/>
    <cellStyle name="已访问的超链接" xfId="7376" builtinId="9" hidden="1"/>
    <cellStyle name="已访问的超链接" xfId="7378" builtinId="9" hidden="1"/>
    <cellStyle name="已访问的超链接" xfId="7380" builtinId="9" hidden="1"/>
    <cellStyle name="已访问的超链接" xfId="7382" builtinId="9" hidden="1"/>
    <cellStyle name="已访问的超链接" xfId="7384" builtinId="9" hidden="1"/>
    <cellStyle name="已访问的超链接" xfId="7386" builtinId="9" hidden="1"/>
    <cellStyle name="已访问的超链接" xfId="7388" builtinId="9" hidden="1"/>
    <cellStyle name="已访问的超链接" xfId="7390" builtinId="9" hidden="1"/>
    <cellStyle name="已访问的超链接" xfId="7392" builtinId="9" hidden="1"/>
    <cellStyle name="已访问的超链接" xfId="7394" builtinId="9" hidden="1"/>
    <cellStyle name="已访问的超链接" xfId="7396" builtinId="9" hidden="1"/>
    <cellStyle name="已访问的超链接" xfId="7398" builtinId="9" hidden="1"/>
    <cellStyle name="已访问的超链接" xfId="7400" builtinId="9" hidden="1"/>
    <cellStyle name="已访问的超链接" xfId="7402" builtinId="9" hidden="1"/>
    <cellStyle name="已访问的超链接" xfId="7404" builtinId="9" hidden="1"/>
    <cellStyle name="已访问的超链接" xfId="7406" builtinId="9" hidden="1"/>
    <cellStyle name="已访问的超链接" xfId="7408" builtinId="9" hidden="1"/>
    <cellStyle name="已访问的超链接" xfId="7410" builtinId="9" hidden="1"/>
    <cellStyle name="已访问的超链接" xfId="7412" builtinId="9" hidden="1"/>
    <cellStyle name="已访问的超链接" xfId="7414" builtinId="9" hidden="1"/>
    <cellStyle name="已访问的超链接" xfId="7416" builtinId="9" hidden="1"/>
    <cellStyle name="已访问的超链接" xfId="7418" builtinId="9" hidden="1"/>
    <cellStyle name="已访问的超链接" xfId="7420" builtinId="9" hidden="1"/>
    <cellStyle name="已访问的超链接" xfId="7422" builtinId="9" hidden="1"/>
    <cellStyle name="已访问的超链接" xfId="7424" builtinId="9" hidden="1"/>
    <cellStyle name="已访问的超链接" xfId="7426" builtinId="9" hidden="1"/>
    <cellStyle name="已访问的超链接" xfId="7428" builtinId="9" hidden="1"/>
    <cellStyle name="已访问的超链接" xfId="7430" builtinId="9" hidden="1"/>
    <cellStyle name="已访问的超链接" xfId="7432" builtinId="9" hidden="1"/>
    <cellStyle name="已访问的超链接" xfId="7434" builtinId="9" hidden="1"/>
    <cellStyle name="已访问的超链接" xfId="7436" builtinId="9" hidden="1"/>
    <cellStyle name="已访问的超链接" xfId="7438" builtinId="9" hidden="1"/>
    <cellStyle name="已访问的超链接" xfId="7440" builtinId="9" hidden="1"/>
    <cellStyle name="已访问的超链接" xfId="7442" builtinId="9" hidden="1"/>
    <cellStyle name="已访问的超链接" xfId="7444" builtinId="9" hidden="1"/>
    <cellStyle name="已访问的超链接" xfId="7446" builtinId="9" hidden="1"/>
    <cellStyle name="已访问的超链接" xfId="7448" builtinId="9" hidden="1"/>
    <cellStyle name="已访问的超链接" xfId="7450" builtinId="9" hidden="1"/>
    <cellStyle name="已访问的超链接" xfId="7452" builtinId="9" hidden="1"/>
    <cellStyle name="已访问的超链接" xfId="7454" builtinId="9" hidden="1"/>
    <cellStyle name="已访问的超链接" xfId="7456" builtinId="9" hidden="1"/>
    <cellStyle name="已访问的超链接" xfId="7458" builtinId="9" hidden="1"/>
    <cellStyle name="已访问的超链接" xfId="7460" builtinId="9" hidden="1"/>
    <cellStyle name="已访问的超链接" xfId="7462" builtinId="9" hidden="1"/>
    <cellStyle name="已访问的超链接" xfId="7464" builtinId="9" hidden="1"/>
    <cellStyle name="已访问的超链接" xfId="7466" builtinId="9" hidden="1"/>
    <cellStyle name="已访问的超链接" xfId="7468" builtinId="9" hidden="1"/>
    <cellStyle name="已访问的超链接" xfId="7470" builtinId="9" hidden="1"/>
    <cellStyle name="已访问的超链接" xfId="7472" builtinId="9" hidden="1"/>
    <cellStyle name="已访问的超链接" xfId="7474" builtinId="9" hidden="1"/>
    <cellStyle name="已访问的超链接" xfId="7476" builtinId="9" hidden="1"/>
    <cellStyle name="已访问的超链接" xfId="7478" builtinId="9" hidden="1"/>
    <cellStyle name="已访问的超链接" xfId="7480" builtinId="9" hidden="1"/>
    <cellStyle name="已访问的超链接" xfId="7482" builtinId="9" hidden="1"/>
    <cellStyle name="已访问的超链接" xfId="7484" builtinId="9" hidden="1"/>
    <cellStyle name="已访问的超链接" xfId="7486" builtinId="9" hidden="1"/>
    <cellStyle name="已访问的超链接" xfId="7488" builtinId="9" hidden="1"/>
    <cellStyle name="已访问的超链接" xfId="7490" builtinId="9" hidden="1"/>
    <cellStyle name="已访问的超链接" xfId="7492" builtinId="9" hidden="1"/>
    <cellStyle name="已访问的超链接" xfId="7494" builtinId="9" hidden="1"/>
    <cellStyle name="已访问的超链接" xfId="7496" builtinId="9" hidden="1"/>
    <cellStyle name="已访问的超链接" xfId="7498" builtinId="9" hidden="1"/>
    <cellStyle name="已访问的超链接" xfId="7500" builtinId="9" hidden="1"/>
    <cellStyle name="已访问的超链接" xfId="7502" builtinId="9" hidden="1"/>
    <cellStyle name="已访问的超链接" xfId="7504" builtinId="9" hidden="1"/>
    <cellStyle name="已访问的超链接" xfId="7506" builtinId="9" hidden="1"/>
    <cellStyle name="已访问的超链接" xfId="7508" builtinId="9" hidden="1"/>
    <cellStyle name="已访问的超链接" xfId="7510" builtinId="9" hidden="1"/>
    <cellStyle name="已访问的超链接" xfId="7512" builtinId="9" hidden="1"/>
    <cellStyle name="已访问的超链接" xfId="7514" builtinId="9" hidden="1"/>
    <cellStyle name="已访问的超链接" xfId="7516" builtinId="9" hidden="1"/>
    <cellStyle name="已访问的超链接" xfId="7518" builtinId="9" hidden="1"/>
    <cellStyle name="已访问的超链接" xfId="7520" builtinId="9" hidden="1"/>
    <cellStyle name="已访问的超链接" xfId="7522" builtinId="9" hidden="1"/>
    <cellStyle name="已访问的超链接" xfId="7524" builtinId="9" hidden="1"/>
    <cellStyle name="已访问的超链接" xfId="7526" builtinId="9" hidden="1"/>
    <cellStyle name="已访问的超链接" xfId="7528" builtinId="9" hidden="1"/>
    <cellStyle name="已访问的超链接" xfId="7530" builtinId="9" hidden="1"/>
    <cellStyle name="已访问的超链接" xfId="7532" builtinId="9" hidden="1"/>
    <cellStyle name="已访问的超链接" xfId="7534" builtinId="9" hidden="1"/>
    <cellStyle name="已访问的超链接" xfId="7536" builtinId="9" hidden="1"/>
    <cellStyle name="已访问的超链接" xfId="7538" builtinId="9" hidden="1"/>
    <cellStyle name="已访问的超链接" xfId="7540" builtinId="9" hidden="1"/>
    <cellStyle name="已访问的超链接" xfId="7542" builtinId="9" hidden="1"/>
    <cellStyle name="已访问的超链接" xfId="7544" builtinId="9" hidden="1"/>
    <cellStyle name="已访问的超链接" xfId="7546" builtinId="9" hidden="1"/>
    <cellStyle name="已访问的超链接" xfId="7548" builtinId="9" hidden="1"/>
    <cellStyle name="已访问的超链接" xfId="7550" builtinId="9" hidden="1"/>
    <cellStyle name="已访问的超链接" xfId="7552" builtinId="9" hidden="1"/>
    <cellStyle name="已访问的超链接" xfId="7554" builtinId="9" hidden="1"/>
    <cellStyle name="已访问的超链接" xfId="7556" builtinId="9" hidden="1"/>
    <cellStyle name="已访问的超链接" xfId="7558" builtinId="9" hidden="1"/>
    <cellStyle name="已访问的超链接" xfId="7560" builtinId="9" hidden="1"/>
    <cellStyle name="已访问的超链接" xfId="7562" builtinId="9" hidden="1"/>
    <cellStyle name="已访问的超链接" xfId="7564" builtinId="9" hidden="1"/>
    <cellStyle name="已访问的超链接" xfId="7566" builtinId="9" hidden="1"/>
    <cellStyle name="已访问的超链接" xfId="7568" builtinId="9" hidden="1"/>
    <cellStyle name="已访问的超链接" xfId="7570" builtinId="9" hidden="1"/>
    <cellStyle name="已访问的超链接" xfId="7572" builtinId="9" hidden="1"/>
    <cellStyle name="已访问的超链接" xfId="7574" builtinId="9" hidden="1"/>
    <cellStyle name="已访问的超链接" xfId="7576" builtinId="9" hidden="1"/>
    <cellStyle name="已访问的超链接" xfId="7578" builtinId="9" hidden="1"/>
    <cellStyle name="已访问的超链接" xfId="7580" builtinId="9" hidden="1"/>
    <cellStyle name="已访问的超链接" xfId="7582" builtinId="9" hidden="1"/>
    <cellStyle name="已访问的超链接" xfId="7584" builtinId="9" hidden="1"/>
    <cellStyle name="已访问的超链接" xfId="7586" builtinId="9" hidden="1"/>
    <cellStyle name="已访问的超链接" xfId="7588" builtinId="9" hidden="1"/>
    <cellStyle name="已访问的超链接" xfId="7590" builtinId="9" hidden="1"/>
    <cellStyle name="已访问的超链接" xfId="7592" builtinId="9" hidden="1"/>
    <cellStyle name="已访问的超链接" xfId="7594" builtinId="9" hidden="1"/>
    <cellStyle name="已访问的超链接" xfId="7596" builtinId="9" hidden="1"/>
    <cellStyle name="已访问的超链接" xfId="7598" builtinId="9" hidden="1"/>
    <cellStyle name="已访问的超链接" xfId="7600" builtinId="9" hidden="1"/>
    <cellStyle name="已访问的超链接" xfId="7602" builtinId="9" hidden="1"/>
    <cellStyle name="已访问的超链接" xfId="7604" builtinId="9" hidden="1"/>
    <cellStyle name="已访问的超链接" xfId="7606" builtinId="9" hidden="1"/>
    <cellStyle name="已访问的超链接" xfId="7608" builtinId="9" hidden="1"/>
    <cellStyle name="已访问的超链接" xfId="7610" builtinId="9" hidden="1"/>
    <cellStyle name="已访问的超链接" xfId="7612" builtinId="9" hidden="1"/>
    <cellStyle name="已访问的超链接" xfId="7614" builtinId="9" hidden="1"/>
    <cellStyle name="已访问的超链接" xfId="7616" builtinId="9" hidden="1"/>
    <cellStyle name="已访问的超链接" xfId="7618" builtinId="9" hidden="1"/>
    <cellStyle name="已访问的超链接" xfId="7620" builtinId="9" hidden="1"/>
    <cellStyle name="已访问的超链接" xfId="7622" builtinId="9" hidden="1"/>
    <cellStyle name="已访问的超链接" xfId="7624" builtinId="9" hidden="1"/>
    <cellStyle name="已访问的超链接" xfId="7626" builtinId="9" hidden="1"/>
    <cellStyle name="已访问的超链接" xfId="7628" builtinId="9" hidden="1"/>
    <cellStyle name="已访问的超链接" xfId="7630" builtinId="9" hidden="1"/>
    <cellStyle name="已访问的超链接" xfId="7632" builtinId="9" hidden="1"/>
    <cellStyle name="已访问的超链接" xfId="7634" builtinId="9" hidden="1"/>
    <cellStyle name="已访问的超链接" xfId="7636" builtinId="9" hidden="1"/>
    <cellStyle name="已访问的超链接" xfId="7638" builtinId="9" hidden="1"/>
    <cellStyle name="已访问的超链接" xfId="7640" builtinId="9" hidden="1"/>
    <cellStyle name="已访问的超链接" xfId="7642" builtinId="9" hidden="1"/>
    <cellStyle name="已访问的超链接" xfId="7644" builtinId="9" hidden="1"/>
    <cellStyle name="已访问的超链接" xfId="7646" builtinId="9" hidden="1"/>
    <cellStyle name="已访问的超链接" xfId="7648" builtinId="9" hidden="1"/>
    <cellStyle name="已访问的超链接" xfId="7650" builtinId="9" hidden="1"/>
    <cellStyle name="已访问的超链接" xfId="7652" builtinId="9" hidden="1"/>
    <cellStyle name="已访问的超链接" xfId="7654" builtinId="9" hidden="1"/>
    <cellStyle name="已访问的超链接" xfId="7656" builtinId="9" hidden="1"/>
    <cellStyle name="已访问的超链接" xfId="7658" builtinId="9" hidden="1"/>
    <cellStyle name="已访问的超链接" xfId="7660" builtinId="9" hidden="1"/>
    <cellStyle name="已访问的超链接" xfId="7662" builtinId="9" hidden="1"/>
    <cellStyle name="已访问的超链接" xfId="7664" builtinId="9" hidden="1"/>
    <cellStyle name="已访问的超链接" xfId="7666" builtinId="9" hidden="1"/>
    <cellStyle name="已访问的超链接" xfId="7668" builtinId="9" hidden="1"/>
    <cellStyle name="已访问的超链接" xfId="7670" builtinId="9" hidden="1"/>
    <cellStyle name="已访问的超链接" xfId="7672" builtinId="9" hidden="1"/>
    <cellStyle name="已访问的超链接" xfId="7674" builtinId="9" hidden="1"/>
    <cellStyle name="已访问的超链接" xfId="7676" builtinId="9" hidden="1"/>
    <cellStyle name="已访问的超链接" xfId="7678" builtinId="9" hidden="1"/>
    <cellStyle name="已访问的超链接" xfId="7680" builtinId="9" hidden="1"/>
    <cellStyle name="已访问的超链接" xfId="7682" builtinId="9" hidden="1"/>
    <cellStyle name="已访问的超链接" xfId="7684" builtinId="9" hidden="1"/>
    <cellStyle name="已访问的超链接" xfId="7686" builtinId="9" hidden="1"/>
    <cellStyle name="已访问的超链接" xfId="7688" builtinId="9" hidden="1"/>
    <cellStyle name="已访问的超链接" xfId="7690" builtinId="9" hidden="1"/>
    <cellStyle name="已访问的超链接" xfId="7692" builtinId="9" hidden="1"/>
    <cellStyle name="已访问的超链接" xfId="7694" builtinId="9" hidden="1"/>
    <cellStyle name="已访问的超链接" xfId="7696" builtinId="9" hidden="1"/>
    <cellStyle name="已访问的超链接" xfId="7698" builtinId="9" hidden="1"/>
    <cellStyle name="已访问的超链接" xfId="7700" builtinId="9" hidden="1"/>
    <cellStyle name="已访问的超链接" xfId="7702" builtinId="9" hidden="1"/>
    <cellStyle name="已访问的超链接" xfId="7704" builtinId="9" hidden="1"/>
    <cellStyle name="已访问的超链接" xfId="7706" builtinId="9" hidden="1"/>
    <cellStyle name="已访问的超链接" xfId="7708" builtinId="9" hidden="1"/>
    <cellStyle name="已访问的超链接" xfId="7710" builtinId="9" hidden="1"/>
    <cellStyle name="已访问的超链接" xfId="7712" builtinId="9" hidden="1"/>
    <cellStyle name="已访问的超链接" xfId="7714" builtinId="9" hidden="1"/>
    <cellStyle name="已访问的超链接" xfId="7716" builtinId="9" hidden="1"/>
    <cellStyle name="已访问的超链接" xfId="7718" builtinId="9" hidden="1"/>
    <cellStyle name="已访问的超链接" xfId="7720" builtinId="9" hidden="1"/>
    <cellStyle name="已访问的超链接" xfId="7722" builtinId="9" hidden="1"/>
    <cellStyle name="已访问的超链接" xfId="7724" builtinId="9" hidden="1"/>
    <cellStyle name="已访问的超链接" xfId="7726" builtinId="9" hidden="1"/>
    <cellStyle name="已访问的超链接" xfId="7728" builtinId="9" hidden="1"/>
    <cellStyle name="已访问的超链接" xfId="7730" builtinId="9" hidden="1"/>
    <cellStyle name="已访问的超链接" xfId="7732" builtinId="9" hidden="1"/>
    <cellStyle name="已访问的超链接" xfId="7734" builtinId="9" hidden="1"/>
    <cellStyle name="已访问的超链接" xfId="7736" builtinId="9" hidden="1"/>
    <cellStyle name="已访问的超链接" xfId="7738" builtinId="9" hidden="1"/>
    <cellStyle name="已访问的超链接" xfId="7740" builtinId="9" hidden="1"/>
    <cellStyle name="已访问的超链接" xfId="7742" builtinId="9" hidden="1"/>
    <cellStyle name="已访问的超链接" xfId="7744" builtinId="9" hidden="1"/>
    <cellStyle name="已访问的超链接" xfId="7746" builtinId="9" hidden="1"/>
    <cellStyle name="已访问的超链接" xfId="7748" builtinId="9" hidden="1"/>
    <cellStyle name="已访问的超链接" xfId="7750" builtinId="9" hidden="1"/>
    <cellStyle name="已访问的超链接" xfId="7752" builtinId="9" hidden="1"/>
    <cellStyle name="已访问的超链接" xfId="7754" builtinId="9" hidden="1"/>
    <cellStyle name="已访问的超链接" xfId="7756" builtinId="9" hidden="1"/>
    <cellStyle name="已访问的超链接" xfId="7758" builtinId="9" hidden="1"/>
    <cellStyle name="已访问的超链接" xfId="7760" builtinId="9" hidden="1"/>
    <cellStyle name="已访问的超链接" xfId="7762" builtinId="9" hidden="1"/>
    <cellStyle name="已访问的超链接" xfId="7764" builtinId="9" hidden="1"/>
    <cellStyle name="已访问的超链接" xfId="7766" builtinId="9" hidden="1"/>
    <cellStyle name="已访问的超链接" xfId="7768" builtinId="9" hidden="1"/>
    <cellStyle name="已访问的超链接" xfId="7770" builtinId="9" hidden="1"/>
    <cellStyle name="已访问的超链接" xfId="7772" builtinId="9" hidden="1"/>
    <cellStyle name="已访问的超链接" xfId="7774" builtinId="9" hidden="1"/>
    <cellStyle name="已访问的超链接" xfId="7776" builtinId="9" hidden="1"/>
    <cellStyle name="已访问的超链接" xfId="7778" builtinId="9" hidden="1"/>
    <cellStyle name="已访问的超链接" xfId="7780" builtinId="9" hidden="1"/>
    <cellStyle name="已访问的超链接" xfId="7782" builtinId="9" hidden="1"/>
    <cellStyle name="已访问的超链接" xfId="7784" builtinId="9" hidden="1"/>
    <cellStyle name="已访问的超链接" xfId="7786" builtinId="9" hidden="1"/>
    <cellStyle name="已访问的超链接" xfId="7788" builtinId="9" hidden="1"/>
    <cellStyle name="已访问的超链接" xfId="7790" builtinId="9" hidden="1"/>
    <cellStyle name="已访问的超链接" xfId="7792" builtinId="9" hidden="1"/>
    <cellStyle name="已访问的超链接" xfId="7794" builtinId="9" hidden="1"/>
    <cellStyle name="已访问的超链接" xfId="7796" builtinId="9" hidden="1"/>
    <cellStyle name="已访问的超链接" xfId="7798" builtinId="9" hidden="1"/>
    <cellStyle name="已访问的超链接" xfId="7800" builtinId="9" hidden="1"/>
    <cellStyle name="已访问的超链接" xfId="7802" builtinId="9" hidden="1"/>
    <cellStyle name="已访问的超链接" xfId="7804" builtinId="9" hidden="1"/>
    <cellStyle name="已访问的超链接" xfId="7806" builtinId="9" hidden="1"/>
    <cellStyle name="已访问的超链接" xfId="7808" builtinId="9" hidden="1"/>
    <cellStyle name="已访问的超链接" xfId="7810" builtinId="9" hidden="1"/>
    <cellStyle name="已访问的超链接" xfId="7812" builtinId="9" hidden="1"/>
    <cellStyle name="已访问的超链接" xfId="7814" builtinId="9" hidden="1"/>
    <cellStyle name="已访问的超链接" xfId="7816" builtinId="9" hidden="1"/>
    <cellStyle name="已访问的超链接" xfId="7818" builtinId="9" hidden="1"/>
    <cellStyle name="已访问的超链接" xfId="7820" builtinId="9" hidden="1"/>
    <cellStyle name="已访问的超链接" xfId="7822" builtinId="9" hidden="1"/>
    <cellStyle name="已访问的超链接" xfId="7824" builtinId="9" hidden="1"/>
    <cellStyle name="已访问的超链接" xfId="7826" builtinId="9" hidden="1"/>
    <cellStyle name="已访问的超链接" xfId="7828" builtinId="9" hidden="1"/>
    <cellStyle name="已访问的超链接" xfId="7830" builtinId="9" hidden="1"/>
    <cellStyle name="已访问的超链接" xfId="7832" builtinId="9" hidden="1"/>
    <cellStyle name="已访问的超链接" xfId="7834" builtinId="9" hidden="1"/>
    <cellStyle name="已访问的超链接" xfId="7836" builtinId="9" hidden="1"/>
    <cellStyle name="已访问的超链接" xfId="7838" builtinId="9" hidden="1"/>
    <cellStyle name="已访问的超链接" xfId="7840" builtinId="9" hidden="1"/>
    <cellStyle name="已访问的超链接" xfId="7842" builtinId="9" hidden="1"/>
    <cellStyle name="已访问的超链接" xfId="7844" builtinId="9" hidden="1"/>
    <cellStyle name="已访问的超链接" xfId="7846" builtinId="9" hidden="1"/>
    <cellStyle name="已访问的超链接" xfId="7848" builtinId="9" hidden="1"/>
    <cellStyle name="已访问的超链接" xfId="7850" builtinId="9" hidden="1"/>
    <cellStyle name="已访问的超链接" xfId="7852" builtinId="9" hidden="1"/>
    <cellStyle name="已访问的超链接" xfId="7854" builtinId="9" hidden="1"/>
    <cellStyle name="已访问的超链接" xfId="7856" builtinId="9" hidden="1"/>
    <cellStyle name="已访问的超链接" xfId="7858" builtinId="9" hidden="1"/>
    <cellStyle name="已访问的超链接" xfId="7860" builtinId="9" hidden="1"/>
    <cellStyle name="已访问的超链接" xfId="7862" builtinId="9" hidden="1"/>
    <cellStyle name="已访问的超链接" xfId="7864" builtinId="9" hidden="1"/>
    <cellStyle name="已访问的超链接" xfId="7866" builtinId="9" hidden="1"/>
    <cellStyle name="已访问的超链接" xfId="7868" builtinId="9" hidden="1"/>
    <cellStyle name="已访问的超链接" xfId="7870" builtinId="9" hidden="1"/>
    <cellStyle name="已访问的超链接" xfId="7872" builtinId="9" hidden="1"/>
    <cellStyle name="已访问的超链接" xfId="7874" builtinId="9" hidden="1"/>
    <cellStyle name="已访问的超链接" xfId="7876" builtinId="9" hidden="1"/>
    <cellStyle name="已访问的超链接" xfId="7878" builtinId="9" hidden="1"/>
    <cellStyle name="已访问的超链接" xfId="7880" builtinId="9" hidden="1"/>
    <cellStyle name="已访问的超链接" xfId="7882" builtinId="9" hidden="1"/>
    <cellStyle name="已访问的超链接" xfId="7884" builtinId="9" hidden="1"/>
    <cellStyle name="已访问的超链接" xfId="7886" builtinId="9" hidden="1"/>
    <cellStyle name="已访问的超链接" xfId="7888" builtinId="9" hidden="1"/>
    <cellStyle name="已访问的超链接" xfId="7890" builtinId="9" hidden="1"/>
    <cellStyle name="已访问的超链接" xfId="7892" builtinId="9" hidden="1"/>
    <cellStyle name="已访问的超链接" xfId="7894" builtinId="9" hidden="1"/>
    <cellStyle name="已访问的超链接" xfId="7896" builtinId="9" hidden="1"/>
    <cellStyle name="已访问的超链接" xfId="7898" builtinId="9" hidden="1"/>
    <cellStyle name="已访问的超链接" xfId="7900" builtinId="9" hidden="1"/>
    <cellStyle name="已访问的超链接" xfId="7902" builtinId="9" hidden="1"/>
    <cellStyle name="已访问的超链接" xfId="7904" builtinId="9" hidden="1"/>
    <cellStyle name="已访问的超链接" xfId="7906" builtinId="9" hidden="1"/>
    <cellStyle name="已访问的超链接" xfId="7908" builtinId="9" hidden="1"/>
    <cellStyle name="已访问的超链接" xfId="7910" builtinId="9" hidden="1"/>
    <cellStyle name="已访问的超链接" xfId="7912" builtinId="9" hidden="1"/>
    <cellStyle name="已访问的超链接" xfId="7914" builtinId="9" hidden="1"/>
    <cellStyle name="已访问的超链接" xfId="7916" builtinId="9" hidden="1"/>
    <cellStyle name="已访问的超链接" xfId="7918" builtinId="9" hidden="1"/>
    <cellStyle name="已访问的超链接" xfId="7920" builtinId="9" hidden="1"/>
    <cellStyle name="已访问的超链接" xfId="7922" builtinId="9" hidden="1"/>
    <cellStyle name="已访问的超链接" xfId="7924" builtinId="9" hidden="1"/>
    <cellStyle name="已访问的超链接" xfId="7926" builtinId="9" hidden="1"/>
    <cellStyle name="已访问的超链接" xfId="7928" builtinId="9" hidden="1"/>
    <cellStyle name="已访问的超链接" xfId="7930" builtinId="9" hidden="1"/>
    <cellStyle name="已访问的超链接" xfId="7932" builtinId="9" hidden="1"/>
    <cellStyle name="已访问的超链接" xfId="7934" builtinId="9" hidden="1"/>
    <cellStyle name="已访问的超链接" xfId="7936" builtinId="9" hidden="1"/>
    <cellStyle name="已访问的超链接" xfId="7938" builtinId="9" hidden="1"/>
    <cellStyle name="已访问的超链接" xfId="7940" builtinId="9" hidden="1"/>
    <cellStyle name="已访问的超链接" xfId="7942" builtinId="9" hidden="1"/>
    <cellStyle name="已访问的超链接" xfId="7944" builtinId="9" hidden="1"/>
    <cellStyle name="已访问的超链接" xfId="7946" builtinId="9" hidden="1"/>
    <cellStyle name="已访问的超链接" xfId="7948" builtinId="9" hidden="1"/>
    <cellStyle name="已访问的超链接" xfId="7950" builtinId="9" hidden="1"/>
    <cellStyle name="已访问的超链接" xfId="7952" builtinId="9" hidden="1"/>
    <cellStyle name="已访问的超链接" xfId="7954" builtinId="9" hidden="1"/>
    <cellStyle name="已访问的超链接" xfId="7956" builtinId="9" hidden="1"/>
    <cellStyle name="已访问的超链接" xfId="7958" builtinId="9" hidden="1"/>
    <cellStyle name="已访问的超链接" xfId="7960" builtinId="9" hidden="1"/>
    <cellStyle name="已访问的超链接" xfId="7962" builtinId="9" hidden="1"/>
    <cellStyle name="已访问的超链接" xfId="7964" builtinId="9" hidden="1"/>
    <cellStyle name="已访问的超链接" xfId="7966" builtinId="9" hidden="1"/>
    <cellStyle name="已访问的超链接" xfId="7968" builtinId="9" hidden="1"/>
    <cellStyle name="已访问的超链接" xfId="7970" builtinId="9" hidden="1"/>
    <cellStyle name="已访问的超链接" xfId="7972" builtinId="9" hidden="1"/>
    <cellStyle name="已访问的超链接" xfId="7974" builtinId="9" hidden="1"/>
    <cellStyle name="已访问的超链接" xfId="7976" builtinId="9" hidden="1"/>
    <cellStyle name="已访问的超链接" xfId="7978" builtinId="9" hidden="1"/>
    <cellStyle name="已访问的超链接" xfId="7980" builtinId="9" hidden="1"/>
    <cellStyle name="已访问的超链接" xfId="7982" builtinId="9" hidden="1"/>
    <cellStyle name="已访问的超链接" xfId="7984" builtinId="9" hidden="1"/>
    <cellStyle name="已访问的超链接" xfId="7986" builtinId="9" hidden="1"/>
    <cellStyle name="已访问的超链接" xfId="7988" builtinId="9" hidden="1"/>
    <cellStyle name="已访问的超链接" xfId="7990" builtinId="9" hidden="1"/>
    <cellStyle name="已访问的超链接" xfId="7992" builtinId="9" hidden="1"/>
    <cellStyle name="已访问的超链接" xfId="7994" builtinId="9" hidden="1"/>
    <cellStyle name="已访问的超链接" xfId="7996" builtinId="9" hidden="1"/>
    <cellStyle name="已访问的超链接" xfId="7998" builtinId="9" hidden="1"/>
    <cellStyle name="已访问的超链接" xfId="8000" builtinId="9" hidden="1"/>
    <cellStyle name="已访问的超链接" xfId="8002" builtinId="9" hidden="1"/>
    <cellStyle name="已访问的超链接" xfId="8004" builtinId="9" hidden="1"/>
    <cellStyle name="已访问的超链接" xfId="8006" builtinId="9" hidden="1"/>
    <cellStyle name="已访问的超链接" xfId="8008" builtinId="9" hidden="1"/>
    <cellStyle name="已访问的超链接" xfId="8010" builtinId="9" hidden="1"/>
    <cellStyle name="已访问的超链接" xfId="8012" builtinId="9" hidden="1"/>
    <cellStyle name="已访问的超链接" xfId="8014" builtinId="9" hidden="1"/>
    <cellStyle name="已访问的超链接" xfId="8016" builtinId="9" hidden="1"/>
    <cellStyle name="已访问的超链接" xfId="8018" builtinId="9" hidden="1"/>
    <cellStyle name="已访问的超链接" xfId="8020" builtinId="9" hidden="1"/>
    <cellStyle name="已访问的超链接" xfId="8022" builtinId="9" hidden="1"/>
    <cellStyle name="已访问的超链接" xfId="8024" builtinId="9" hidden="1"/>
    <cellStyle name="已访问的超链接" xfId="8026" builtinId="9" hidden="1"/>
    <cellStyle name="已访问的超链接" xfId="8028" builtinId="9" hidden="1"/>
    <cellStyle name="已访问的超链接" xfId="8030" builtinId="9" hidden="1"/>
    <cellStyle name="已访问的超链接" xfId="8032" builtinId="9" hidden="1"/>
    <cellStyle name="已访问的超链接" xfId="8034" builtinId="9" hidden="1"/>
    <cellStyle name="已访问的超链接" xfId="8036" builtinId="9" hidden="1"/>
    <cellStyle name="已访问的超链接" xfId="8038" builtinId="9" hidden="1"/>
    <cellStyle name="已访问的超链接" xfId="8040" builtinId="9" hidden="1"/>
    <cellStyle name="已访问的超链接" xfId="8042" builtinId="9" hidden="1"/>
    <cellStyle name="已访问的超链接" xfId="8044" builtinId="9" hidden="1"/>
    <cellStyle name="已访问的超链接" xfId="8046" builtinId="9" hidden="1"/>
    <cellStyle name="已访问的超链接" xfId="8048" builtinId="9" hidden="1"/>
    <cellStyle name="已访问的超链接" xfId="8050" builtinId="9" hidden="1"/>
    <cellStyle name="已访问的超链接" xfId="8052" builtinId="9" hidden="1"/>
    <cellStyle name="已访问的超链接" xfId="8054" builtinId="9" hidden="1"/>
    <cellStyle name="已访问的超链接" xfId="8056" builtinId="9" hidden="1"/>
    <cellStyle name="已访问的超链接" xfId="8058" builtinId="9" hidden="1"/>
    <cellStyle name="已访问的超链接" xfId="8060" builtinId="9" hidden="1"/>
    <cellStyle name="已访问的超链接" xfId="8062" builtinId="9" hidden="1"/>
    <cellStyle name="已访问的超链接" xfId="8064" builtinId="9" hidden="1"/>
    <cellStyle name="已访问的超链接" xfId="8066" builtinId="9" hidden="1"/>
    <cellStyle name="已访问的超链接" xfId="8068" builtinId="9" hidden="1"/>
    <cellStyle name="已访问的超链接" xfId="8070" builtinId="9" hidden="1"/>
    <cellStyle name="已访问的超链接" xfId="8072" builtinId="9" hidden="1"/>
    <cellStyle name="已访问的超链接" xfId="8074" builtinId="9" hidden="1"/>
    <cellStyle name="已访问的超链接" xfId="8076" builtinId="9" hidden="1"/>
    <cellStyle name="已访问的超链接" xfId="8078" builtinId="9" hidden="1"/>
    <cellStyle name="已访问的超链接" xfId="8080" builtinId="9" hidden="1"/>
    <cellStyle name="已访问的超链接" xfId="8082" builtinId="9" hidden="1"/>
    <cellStyle name="已访问的超链接" xfId="8084" builtinId="9" hidden="1"/>
    <cellStyle name="已访问的超链接" xfId="8086" builtinId="9" hidden="1"/>
    <cellStyle name="已访问的超链接" xfId="8088" builtinId="9" hidden="1"/>
    <cellStyle name="已访问的超链接" xfId="8090" builtinId="9" hidden="1"/>
    <cellStyle name="已访问的超链接" xfId="8092" builtinId="9" hidden="1"/>
    <cellStyle name="已访问的超链接" xfId="8094" builtinId="9" hidden="1"/>
    <cellStyle name="已访问的超链接" xfId="8096" builtinId="9" hidden="1"/>
    <cellStyle name="已访问的超链接" xfId="8098" builtinId="9" hidden="1"/>
    <cellStyle name="已访问的超链接" xfId="8100" builtinId="9" hidden="1"/>
    <cellStyle name="已访问的超链接" xfId="8102" builtinId="9" hidden="1"/>
    <cellStyle name="已访问的超链接" xfId="8104" builtinId="9" hidden="1"/>
    <cellStyle name="已访问的超链接" xfId="8106" builtinId="9" hidden="1"/>
    <cellStyle name="已访问的超链接" xfId="8108" builtinId="9" hidden="1"/>
    <cellStyle name="已访问的超链接" xfId="8110" builtinId="9" hidden="1"/>
    <cellStyle name="已访问的超链接" xfId="8112" builtinId="9" hidden="1"/>
    <cellStyle name="已访问的超链接" xfId="8114" builtinId="9" hidden="1"/>
    <cellStyle name="已访问的超链接" xfId="8116" builtinId="9" hidden="1"/>
    <cellStyle name="已访问的超链接" xfId="8118" builtinId="9" hidden="1"/>
    <cellStyle name="已访问的超链接" xfId="8120" builtinId="9" hidden="1"/>
    <cellStyle name="已访问的超链接" xfId="8122" builtinId="9" hidden="1"/>
    <cellStyle name="已访问的超链接" xfId="8124" builtinId="9" hidden="1"/>
    <cellStyle name="已访问的超链接" xfId="8126" builtinId="9" hidden="1"/>
    <cellStyle name="已访问的超链接" xfId="8128" builtinId="9" hidden="1"/>
    <cellStyle name="已访问的超链接" xfId="8130" builtinId="9" hidden="1"/>
    <cellStyle name="已访问的超链接" xfId="8132" builtinId="9" hidden="1"/>
    <cellStyle name="已访问的超链接" xfId="8134" builtinId="9" hidden="1"/>
    <cellStyle name="已访问的超链接" xfId="8136" builtinId="9" hidden="1"/>
    <cellStyle name="已访问的超链接" xfId="8138" builtinId="9" hidden="1"/>
    <cellStyle name="已访问的超链接" xfId="8140" builtinId="9" hidden="1"/>
    <cellStyle name="已访问的超链接" xfId="8142" builtinId="9" hidden="1"/>
    <cellStyle name="已访问的超链接" xfId="8144" builtinId="9" hidden="1"/>
    <cellStyle name="已访问的超链接" xfId="8146" builtinId="9" hidden="1"/>
    <cellStyle name="已访问的超链接" xfId="8148" builtinId="9" hidden="1"/>
    <cellStyle name="已访问的超链接" xfId="8150" builtinId="9" hidden="1"/>
    <cellStyle name="已访问的超链接" xfId="8152" builtinId="9" hidden="1"/>
    <cellStyle name="已访问的超链接" xfId="8154" builtinId="9" hidden="1"/>
    <cellStyle name="已访问的超链接" xfId="8156" builtinId="9" hidden="1"/>
    <cellStyle name="已访问的超链接" xfId="8158" builtinId="9" hidden="1"/>
    <cellStyle name="已访问的超链接" xfId="8160" builtinId="9" hidden="1"/>
    <cellStyle name="已访问的超链接" xfId="8162" builtinId="9" hidden="1"/>
    <cellStyle name="已访问的超链接" xfId="8164" builtinId="9" hidden="1"/>
    <cellStyle name="已访问的超链接" xfId="8166" builtinId="9" hidden="1"/>
    <cellStyle name="已访问的超链接" xfId="8168" builtinId="9" hidden="1"/>
    <cellStyle name="已访问的超链接" xfId="8170" builtinId="9" hidden="1"/>
    <cellStyle name="已访问的超链接" xfId="8172" builtinId="9" hidden="1"/>
    <cellStyle name="已访问的超链接" xfId="8174" builtinId="9" hidden="1"/>
    <cellStyle name="已访问的超链接" xfId="8176" builtinId="9" hidden="1"/>
    <cellStyle name="已访问的超链接" xfId="8178" builtinId="9" hidden="1"/>
    <cellStyle name="已访问的超链接" xfId="8180" builtinId="9" hidden="1"/>
    <cellStyle name="已访问的超链接" xfId="8182" builtinId="9" hidden="1"/>
    <cellStyle name="已访问的超链接" xfId="8184" builtinId="9" hidden="1"/>
    <cellStyle name="已访问的超链接" xfId="8186" builtinId="9" hidden="1"/>
    <cellStyle name="已访问的超链接" xfId="8188" builtinId="9" hidden="1"/>
    <cellStyle name="已访问的超链接" xfId="8190" builtinId="9" hidden="1"/>
    <cellStyle name="已访问的超链接" xfId="8192" builtinId="9" hidden="1"/>
    <cellStyle name="已访问的超链接" xfId="8194" builtinId="9" hidden="1"/>
    <cellStyle name="已访问的超链接" xfId="8196" builtinId="9" hidden="1"/>
    <cellStyle name="已访问的超链接" xfId="8198" builtinId="9" hidden="1"/>
    <cellStyle name="已访问的超链接" xfId="8200" builtinId="9" hidden="1"/>
    <cellStyle name="已访问的超链接" xfId="8202" builtinId="9" hidden="1"/>
    <cellStyle name="已访问的超链接" xfId="8204" builtinId="9" hidden="1"/>
    <cellStyle name="已访问的超链接" xfId="8206" builtinId="9" hidden="1"/>
    <cellStyle name="已访问的超链接" xfId="8208" builtinId="9" hidden="1"/>
    <cellStyle name="已访问的超链接" xfId="8210" builtinId="9" hidden="1"/>
    <cellStyle name="已访问的超链接" xfId="8212" builtinId="9" hidden="1"/>
    <cellStyle name="已访问的超链接" xfId="8214" builtinId="9" hidden="1"/>
    <cellStyle name="已访问的超链接" xfId="8216" builtinId="9" hidden="1"/>
    <cellStyle name="已访问的超链接" xfId="8218" builtinId="9" hidden="1"/>
    <cellStyle name="已访问的超链接" xfId="8220" builtinId="9" hidden="1"/>
    <cellStyle name="已访问的超链接" xfId="8222" builtinId="9" hidden="1"/>
    <cellStyle name="已访问的超链接" xfId="8224" builtinId="9" hidden="1"/>
    <cellStyle name="已访问的超链接" xfId="8226" builtinId="9" hidden="1"/>
    <cellStyle name="已访问的超链接" xfId="8228" builtinId="9" hidden="1"/>
    <cellStyle name="已访问的超链接" xfId="8230" builtinId="9" hidden="1"/>
    <cellStyle name="已访问的超链接" xfId="8232" builtinId="9" hidden="1"/>
    <cellStyle name="已访问的超链接" xfId="8234" builtinId="9" hidden="1"/>
    <cellStyle name="已访问的超链接" xfId="8236" builtinId="9" hidden="1"/>
    <cellStyle name="已访问的超链接" xfId="8238" builtinId="9" hidden="1"/>
    <cellStyle name="已访问的超链接" xfId="8240" builtinId="9" hidden="1"/>
    <cellStyle name="已访问的超链接" xfId="8242" builtinId="9" hidden="1"/>
    <cellStyle name="已访问的超链接" xfId="8244" builtinId="9" hidden="1"/>
    <cellStyle name="已访问的超链接" xfId="8246" builtinId="9" hidden="1"/>
    <cellStyle name="已访问的超链接" xfId="8248" builtinId="9" hidden="1"/>
    <cellStyle name="已访问的超链接" xfId="8250" builtinId="9" hidden="1"/>
    <cellStyle name="已访问的超链接" xfId="8252" builtinId="9" hidden="1"/>
    <cellStyle name="已访问的超链接" xfId="8254" builtinId="9" hidden="1"/>
    <cellStyle name="已访问的超链接" xfId="8256" builtinId="9" hidden="1"/>
    <cellStyle name="已访问的超链接" xfId="8258" builtinId="9" hidden="1"/>
    <cellStyle name="已访问的超链接" xfId="8260" builtinId="9" hidden="1"/>
    <cellStyle name="已访问的超链接" xfId="8262" builtinId="9" hidden="1"/>
    <cellStyle name="已访问的超链接" xfId="8264" builtinId="9" hidden="1"/>
    <cellStyle name="已访问的超链接" xfId="8266" builtinId="9" hidden="1"/>
    <cellStyle name="已访问的超链接" xfId="8268" builtinId="9" hidden="1"/>
    <cellStyle name="已访问的超链接" xfId="8270" builtinId="9" hidden="1"/>
    <cellStyle name="已访问的超链接" xfId="8272" builtinId="9" hidden="1"/>
    <cellStyle name="已访问的超链接" xfId="8274" builtinId="9" hidden="1"/>
    <cellStyle name="已访问的超链接" xfId="8276" builtinId="9" hidden="1"/>
    <cellStyle name="已访问的超链接" xfId="8278" builtinId="9" hidden="1"/>
    <cellStyle name="已访问的超链接" xfId="8280" builtinId="9" hidden="1"/>
    <cellStyle name="已访问的超链接" xfId="8282" builtinId="9" hidden="1"/>
    <cellStyle name="已访问的超链接" xfId="8284" builtinId="9" hidden="1"/>
    <cellStyle name="已访问的超链接" xfId="8286" builtinId="9" hidden="1"/>
    <cellStyle name="已访问的超链接" xfId="8288" builtinId="9" hidden="1"/>
    <cellStyle name="已访问的超链接" xfId="8290" builtinId="9" hidden="1"/>
    <cellStyle name="已访问的超链接" xfId="8292" builtinId="9" hidden="1"/>
    <cellStyle name="已访问的超链接" xfId="8294" builtinId="9" hidden="1"/>
    <cellStyle name="已访问的超链接" xfId="8296" builtinId="9" hidden="1"/>
    <cellStyle name="已访问的超链接" xfId="8298" builtinId="9" hidden="1"/>
    <cellStyle name="已访问的超链接" xfId="8300" builtinId="9" hidden="1"/>
    <cellStyle name="已访问的超链接" xfId="8302" builtinId="9" hidden="1"/>
    <cellStyle name="已访问的超链接" xfId="8304" builtinId="9" hidden="1"/>
    <cellStyle name="已访问的超链接" xfId="8306" builtinId="9" hidden="1"/>
    <cellStyle name="已访问的超链接" xfId="8308" builtinId="9" hidden="1"/>
    <cellStyle name="已访问的超链接" xfId="8310" builtinId="9" hidden="1"/>
    <cellStyle name="已访问的超链接" xfId="8312" builtinId="9" hidden="1"/>
    <cellStyle name="已访问的超链接" xfId="8314" builtinId="9" hidden="1"/>
    <cellStyle name="已访问的超链接" xfId="8316" builtinId="9" hidden="1"/>
    <cellStyle name="已访问的超链接" xfId="8318" builtinId="9" hidden="1"/>
    <cellStyle name="已访问的超链接" xfId="8320" builtinId="9" hidden="1"/>
    <cellStyle name="已访问的超链接" xfId="8322" builtinId="9" hidden="1"/>
    <cellStyle name="已访问的超链接" xfId="8324" builtinId="9" hidden="1"/>
    <cellStyle name="已访问的超链接" xfId="8326" builtinId="9" hidden="1"/>
    <cellStyle name="已访问的超链接" xfId="8328" builtinId="9" hidden="1"/>
    <cellStyle name="已访问的超链接" xfId="8330" builtinId="9" hidden="1"/>
    <cellStyle name="已访问的超链接" xfId="8332" builtinId="9" hidden="1"/>
    <cellStyle name="已访问的超链接" xfId="8334" builtinId="9" hidden="1"/>
    <cellStyle name="已访问的超链接" xfId="8336" builtinId="9" hidden="1"/>
    <cellStyle name="已访问的超链接" xfId="8338" builtinId="9" hidden="1"/>
    <cellStyle name="已访问的超链接" xfId="8340" builtinId="9" hidden="1"/>
    <cellStyle name="已访问的超链接" xfId="8342" builtinId="9" hidden="1"/>
    <cellStyle name="已访问的超链接" xfId="8344" builtinId="9" hidden="1"/>
    <cellStyle name="已访问的超链接" xfId="8346" builtinId="9" hidden="1"/>
    <cellStyle name="已访问的超链接" xfId="8348" builtinId="9" hidden="1"/>
    <cellStyle name="已访问的超链接" xfId="8350" builtinId="9" hidden="1"/>
    <cellStyle name="已访问的超链接" xfId="8352" builtinId="9" hidden="1"/>
    <cellStyle name="已访问的超链接" xfId="8354" builtinId="9" hidden="1"/>
    <cellStyle name="已访问的超链接" xfId="8356" builtinId="9" hidden="1"/>
    <cellStyle name="已访问的超链接" xfId="8358" builtinId="9" hidden="1"/>
    <cellStyle name="已访问的超链接" xfId="8360" builtinId="9" hidden="1"/>
    <cellStyle name="已访问的超链接" xfId="8362" builtinId="9" hidden="1"/>
    <cellStyle name="已访问的超链接" xfId="8364" builtinId="9" hidden="1"/>
    <cellStyle name="已访问的超链接" xfId="8366" builtinId="9" hidden="1"/>
    <cellStyle name="已访问的超链接" xfId="8368" builtinId="9" hidden="1"/>
    <cellStyle name="已访问的超链接" xfId="8370" builtinId="9" hidden="1"/>
    <cellStyle name="已访问的超链接" xfId="8372" builtinId="9" hidden="1"/>
    <cellStyle name="已访问的超链接" xfId="8374" builtinId="9" hidden="1"/>
    <cellStyle name="已访问的超链接" xfId="8376" builtinId="9" hidden="1"/>
    <cellStyle name="已访问的超链接" xfId="8378" builtinId="9" hidden="1"/>
    <cellStyle name="已访问的超链接" xfId="8380" builtinId="9" hidden="1"/>
    <cellStyle name="已访问的超链接" xfId="8382" builtinId="9" hidden="1"/>
    <cellStyle name="已访问的超链接" xfId="8384" builtinId="9" hidden="1"/>
    <cellStyle name="已访问的超链接" xfId="8386" builtinId="9" hidden="1"/>
    <cellStyle name="已访问的超链接" xfId="8388" builtinId="9" hidden="1"/>
    <cellStyle name="已访问的超链接" xfId="8390" builtinId="9" hidden="1"/>
    <cellStyle name="已访问的超链接" xfId="8392" builtinId="9" hidden="1"/>
    <cellStyle name="已访问的超链接" xfId="8394" builtinId="9" hidden="1"/>
    <cellStyle name="已访问的超链接" xfId="8396" builtinId="9" hidden="1"/>
    <cellStyle name="已访问的超链接" xfId="8398" builtinId="9" hidden="1"/>
    <cellStyle name="已访问的超链接" xfId="8400" builtinId="9" hidden="1"/>
    <cellStyle name="已访问的超链接" xfId="8402" builtinId="9" hidden="1"/>
    <cellStyle name="已访问的超链接" xfId="8404" builtinId="9" hidden="1"/>
    <cellStyle name="已访问的超链接" xfId="8406" builtinId="9" hidden="1"/>
    <cellStyle name="已访问的超链接" xfId="8408" builtinId="9" hidden="1"/>
    <cellStyle name="已访问的超链接" xfId="8410" builtinId="9" hidden="1"/>
    <cellStyle name="已访问的超链接" xfId="8412" builtinId="9" hidden="1"/>
    <cellStyle name="已访问的超链接" xfId="8414" builtinId="9" hidden="1"/>
    <cellStyle name="已访问的超链接" xfId="8416" builtinId="9" hidden="1"/>
    <cellStyle name="已访问的超链接" xfId="8418" builtinId="9" hidden="1"/>
    <cellStyle name="已访问的超链接" xfId="8420" builtinId="9" hidden="1"/>
    <cellStyle name="已访问的超链接" xfId="8422" builtinId="9" hidden="1"/>
    <cellStyle name="已访问的超链接" xfId="8424" builtinId="9" hidden="1"/>
    <cellStyle name="已访问的超链接" xfId="8426" builtinId="9" hidden="1"/>
    <cellStyle name="已访问的超链接" xfId="8428" builtinId="9" hidden="1"/>
    <cellStyle name="已访问的超链接" xfId="8430" builtinId="9" hidden="1"/>
    <cellStyle name="已访问的超链接" xfId="8432" builtinId="9" hidden="1"/>
    <cellStyle name="已访问的超链接" xfId="8434" builtinId="9" hidden="1"/>
    <cellStyle name="已访问的超链接" xfId="8436" builtinId="9" hidden="1"/>
    <cellStyle name="已访问的超链接" xfId="8438" builtinId="9" hidden="1"/>
    <cellStyle name="已访问的超链接" xfId="8440" builtinId="9" hidden="1"/>
    <cellStyle name="已访问的超链接" xfId="8442" builtinId="9" hidden="1"/>
    <cellStyle name="已访问的超链接" xfId="8444" builtinId="9" hidden="1"/>
    <cellStyle name="已访问的超链接" xfId="8446" builtinId="9" hidden="1"/>
    <cellStyle name="已访问的超链接" xfId="8448" builtinId="9" hidden="1"/>
    <cellStyle name="已访问的超链接" xfId="8450" builtinId="9" hidden="1"/>
    <cellStyle name="已访问的超链接" xfId="8452" builtinId="9" hidden="1"/>
    <cellStyle name="已访问的超链接" xfId="8454" builtinId="9" hidden="1"/>
    <cellStyle name="已访问的超链接" xfId="8456" builtinId="9" hidden="1"/>
    <cellStyle name="已访问的超链接" xfId="8458" builtinId="9" hidden="1"/>
    <cellStyle name="已访问的超链接" xfId="8460" builtinId="9" hidden="1"/>
    <cellStyle name="已访问的超链接" xfId="8462" builtinId="9" hidden="1"/>
    <cellStyle name="已访问的超链接" xfId="8464" builtinId="9" hidden="1"/>
    <cellStyle name="已访问的超链接" xfId="8466" builtinId="9" hidden="1"/>
    <cellStyle name="已访问的超链接" xfId="8468" builtinId="9" hidden="1"/>
    <cellStyle name="已访问的超链接" xfId="8470" builtinId="9" hidden="1"/>
    <cellStyle name="已访问的超链接" xfId="8472" builtinId="9" hidden="1"/>
    <cellStyle name="已访问的超链接" xfId="8474" builtinId="9" hidden="1"/>
    <cellStyle name="已访问的超链接" xfId="8476" builtinId="9" hidden="1"/>
    <cellStyle name="已访问的超链接" xfId="8478" builtinId="9" hidden="1"/>
    <cellStyle name="已访问的超链接" xfId="8480" builtinId="9" hidden="1"/>
    <cellStyle name="已访问的超链接" xfId="8482" builtinId="9" hidden="1"/>
    <cellStyle name="已访问的超链接" xfId="8484" builtinId="9" hidden="1"/>
    <cellStyle name="已访问的超链接" xfId="8486" builtinId="9" hidden="1"/>
    <cellStyle name="已访问的超链接" xfId="8488" builtinId="9" hidden="1"/>
    <cellStyle name="已访问的超链接" xfId="8490" builtinId="9" hidden="1"/>
    <cellStyle name="已访问的超链接" xfId="8492" builtinId="9" hidden="1"/>
    <cellStyle name="已访问的超链接" xfId="8494" builtinId="9" hidden="1"/>
    <cellStyle name="已访问的超链接" xfId="8496" builtinId="9" hidden="1"/>
    <cellStyle name="已访问的超链接" xfId="8498" builtinId="9" hidden="1"/>
    <cellStyle name="已访问的超链接" xfId="8500" builtinId="9" hidden="1"/>
    <cellStyle name="已访问的超链接" xfId="8502" builtinId="9" hidden="1"/>
    <cellStyle name="已访问的超链接" xfId="8504" builtinId="9" hidden="1"/>
    <cellStyle name="已访问的超链接" xfId="8506" builtinId="9" hidden="1"/>
    <cellStyle name="已访问的超链接" xfId="8508" builtinId="9" hidden="1"/>
    <cellStyle name="已访问的超链接" xfId="8510" builtinId="9" hidden="1"/>
    <cellStyle name="已访问的超链接" xfId="8512" builtinId="9" hidden="1"/>
    <cellStyle name="已访问的超链接" xfId="8514" builtinId="9" hidden="1"/>
    <cellStyle name="已访问的超链接" xfId="8516" builtinId="9" hidden="1"/>
    <cellStyle name="已访问的超链接" xfId="8518" builtinId="9" hidden="1"/>
    <cellStyle name="已访问的超链接" xfId="8520" builtinId="9" hidden="1"/>
    <cellStyle name="已访问的超链接" xfId="8522" builtinId="9" hidden="1"/>
    <cellStyle name="已访问的超链接" xfId="8524" builtinId="9" hidden="1"/>
    <cellStyle name="已访问的超链接" xfId="8526" builtinId="9" hidden="1"/>
    <cellStyle name="已访问的超链接" xfId="8528" builtinId="9" hidden="1"/>
    <cellStyle name="已访问的超链接" xfId="8530" builtinId="9" hidden="1"/>
    <cellStyle name="已访问的超链接" xfId="8532" builtinId="9" hidden="1"/>
    <cellStyle name="已访问的超链接" xfId="8534" builtinId="9" hidden="1"/>
    <cellStyle name="已访问的超链接" xfId="8536" builtinId="9" hidden="1"/>
    <cellStyle name="已访问的超链接" xfId="8538" builtinId="9" hidden="1"/>
    <cellStyle name="已访问的超链接" xfId="8540" builtinId="9" hidden="1"/>
    <cellStyle name="已访问的超链接" xfId="8542" builtinId="9" hidden="1"/>
    <cellStyle name="已访问的超链接" xfId="8544" builtinId="9" hidden="1"/>
    <cellStyle name="已访问的超链接" xfId="8546" builtinId="9" hidden="1"/>
    <cellStyle name="已访问的超链接" xfId="8548" builtinId="9" hidden="1"/>
    <cellStyle name="已访问的超链接" xfId="8550" builtinId="9" hidden="1"/>
    <cellStyle name="已访问的超链接" xfId="8552" builtinId="9" hidden="1"/>
    <cellStyle name="已访问的超链接" xfId="8554" builtinId="9" hidden="1"/>
    <cellStyle name="已访问的超链接" xfId="8556" builtinId="9" hidden="1"/>
    <cellStyle name="已访问的超链接" xfId="8558" builtinId="9" hidden="1"/>
    <cellStyle name="已访问的超链接" xfId="8560" builtinId="9" hidden="1"/>
    <cellStyle name="已访问的超链接" xfId="8562" builtinId="9" hidden="1"/>
    <cellStyle name="已访问的超链接" xfId="8564" builtinId="9" hidden="1"/>
    <cellStyle name="已访问的超链接" xfId="8566" builtinId="9" hidden="1"/>
    <cellStyle name="已访问的超链接" xfId="8568" builtinId="9" hidden="1"/>
    <cellStyle name="已访问的超链接" xfId="8570" builtinId="9" hidden="1"/>
    <cellStyle name="已访问的超链接" xfId="8572" builtinId="9" hidden="1"/>
    <cellStyle name="已访问的超链接" xfId="8574" builtinId="9" hidden="1"/>
    <cellStyle name="已访问的超链接" xfId="8576" builtinId="9" hidden="1"/>
    <cellStyle name="已访问的超链接" xfId="8578" builtinId="9" hidden="1"/>
    <cellStyle name="已访问的超链接" xfId="8580" builtinId="9" hidden="1"/>
    <cellStyle name="已访问的超链接" xfId="8582" builtinId="9" hidden="1"/>
    <cellStyle name="已访问的超链接" xfId="8584" builtinId="9" hidden="1"/>
    <cellStyle name="已访问的超链接" xfId="8586" builtinId="9" hidden="1"/>
    <cellStyle name="已访问的超链接" xfId="8588" builtinId="9" hidden="1"/>
    <cellStyle name="已访问的超链接" xfId="8590" builtinId="9" hidden="1"/>
    <cellStyle name="已访问的超链接" xfId="8592" builtinId="9" hidden="1"/>
    <cellStyle name="已访问的超链接" xfId="8594" builtinId="9" hidden="1"/>
    <cellStyle name="已访问的超链接" xfId="8596" builtinId="9" hidden="1"/>
    <cellStyle name="已访问的超链接" xfId="8598" builtinId="9" hidden="1"/>
    <cellStyle name="已访问的超链接" xfId="8600" builtinId="9" hidden="1"/>
    <cellStyle name="已访问的超链接" xfId="8602" builtinId="9" hidden="1"/>
    <cellStyle name="已访问的超链接" xfId="8604" builtinId="9" hidden="1"/>
    <cellStyle name="已访问的超链接" xfId="8606" builtinId="9" hidden="1"/>
    <cellStyle name="已访问的超链接" xfId="8608" builtinId="9" hidden="1"/>
    <cellStyle name="已访问的超链接" xfId="8610" builtinId="9" hidden="1"/>
    <cellStyle name="已访问的超链接" xfId="8612" builtinId="9" hidden="1"/>
    <cellStyle name="已访问的超链接" xfId="8614" builtinId="9" hidden="1"/>
    <cellStyle name="已访问的超链接" xfId="8616" builtinId="9" hidden="1"/>
    <cellStyle name="已访问的超链接" xfId="8618" builtinId="9" hidden="1"/>
    <cellStyle name="已访问的超链接" xfId="8620" builtinId="9" hidden="1"/>
    <cellStyle name="已访问的超链接" xfId="8622" builtinId="9" hidden="1"/>
    <cellStyle name="已访问的超链接" xfId="8624" builtinId="9" hidden="1"/>
    <cellStyle name="已访问的超链接" xfId="8626" builtinId="9" hidden="1"/>
    <cellStyle name="已访问的超链接" xfId="8628" builtinId="9" hidden="1"/>
    <cellStyle name="已访问的超链接" xfId="8630" builtinId="9" hidden="1"/>
    <cellStyle name="已访问的超链接" xfId="8632" builtinId="9" hidden="1"/>
    <cellStyle name="已访问的超链接" xfId="8634" builtinId="9" hidden="1"/>
    <cellStyle name="已访问的超链接" xfId="8636" builtinId="9" hidden="1"/>
    <cellStyle name="已访问的超链接" xfId="8638" builtinId="9" hidden="1"/>
    <cellStyle name="已访问的超链接" xfId="8640" builtinId="9" hidden="1"/>
    <cellStyle name="已访问的超链接" xfId="8642" builtinId="9" hidden="1"/>
    <cellStyle name="已访问的超链接" xfId="8644" builtinId="9" hidden="1"/>
    <cellStyle name="已访问的超链接" xfId="8646" builtinId="9" hidden="1"/>
    <cellStyle name="已访问的超链接" xfId="8648" builtinId="9" hidden="1"/>
    <cellStyle name="已访问的超链接" xfId="8650" builtinId="9" hidden="1"/>
    <cellStyle name="已访问的超链接" xfId="8652" builtinId="9" hidden="1"/>
    <cellStyle name="已访问的超链接" xfId="8654" builtinId="9" hidden="1"/>
    <cellStyle name="已访问的超链接" xfId="8656" builtinId="9" hidden="1"/>
    <cellStyle name="已访问的超链接" xfId="8658" builtinId="9" hidden="1"/>
    <cellStyle name="已访问的超链接" xfId="8660" builtinId="9" hidden="1"/>
    <cellStyle name="已访问的超链接" xfId="8662" builtinId="9" hidden="1"/>
    <cellStyle name="已访问的超链接" xfId="8664" builtinId="9" hidden="1"/>
    <cellStyle name="已访问的超链接" xfId="8666" builtinId="9" hidden="1"/>
    <cellStyle name="已访问的超链接" xfId="8668" builtinId="9" hidden="1"/>
    <cellStyle name="已访问的超链接" xfId="8670" builtinId="9" hidden="1"/>
    <cellStyle name="已访问的超链接" xfId="8672" builtinId="9" hidden="1"/>
    <cellStyle name="已访问的超链接" xfId="8674" builtinId="9" hidden="1"/>
    <cellStyle name="已访问的超链接" xfId="8676" builtinId="9" hidden="1"/>
    <cellStyle name="已访问的超链接" xfId="8678" builtinId="9" hidden="1"/>
    <cellStyle name="已访问的超链接" xfId="8680" builtinId="9" hidden="1"/>
    <cellStyle name="已访问的超链接" xfId="8682" builtinId="9" hidden="1"/>
    <cellStyle name="已访问的超链接" xfId="8684" builtinId="9" hidden="1"/>
    <cellStyle name="已访问的超链接" xfId="8686" builtinId="9" hidden="1"/>
    <cellStyle name="已访问的超链接" xfId="8688" builtinId="9" hidden="1"/>
    <cellStyle name="已访问的超链接" xfId="8690" builtinId="9" hidden="1"/>
    <cellStyle name="已访问的超链接" xfId="8692" builtinId="9" hidden="1"/>
    <cellStyle name="已访问的超链接" xfId="8694" builtinId="9" hidden="1"/>
    <cellStyle name="已访问的超链接" xfId="8696" builtinId="9" hidden="1"/>
    <cellStyle name="已访问的超链接" xfId="8698" builtinId="9" hidden="1"/>
    <cellStyle name="已访问的超链接" xfId="8700" builtinId="9" hidden="1"/>
    <cellStyle name="已访问的超链接" xfId="8702" builtinId="9" hidden="1"/>
    <cellStyle name="已访问的超链接" xfId="8704" builtinId="9" hidden="1"/>
    <cellStyle name="已访问的超链接" xfId="8706" builtinId="9" hidden="1"/>
    <cellStyle name="已访问的超链接" xfId="8708" builtinId="9" hidden="1"/>
    <cellStyle name="已访问的超链接" xfId="8710" builtinId="9" hidden="1"/>
    <cellStyle name="已访问的超链接" xfId="8712" builtinId="9" hidden="1"/>
    <cellStyle name="已访问的超链接" xfId="8714" builtinId="9" hidden="1"/>
    <cellStyle name="已访问的超链接" xfId="8716" builtinId="9" hidden="1"/>
    <cellStyle name="已访问的超链接" xfId="8718" builtinId="9" hidden="1"/>
    <cellStyle name="已访问的超链接" xfId="8720" builtinId="9" hidden="1"/>
    <cellStyle name="已访问的超链接" xfId="8722" builtinId="9" hidden="1"/>
    <cellStyle name="已访问的超链接" xfId="8724" builtinId="9" hidden="1"/>
    <cellStyle name="已访问的超链接" xfId="8726" builtinId="9" hidden="1"/>
    <cellStyle name="已访问的超链接" xfId="8728" builtinId="9" hidden="1"/>
    <cellStyle name="已访问的超链接" xfId="8730" builtinId="9" hidden="1"/>
    <cellStyle name="已访问的超链接" xfId="8732" builtinId="9" hidden="1"/>
    <cellStyle name="已访问的超链接" xfId="8734" builtinId="9" hidden="1"/>
    <cellStyle name="已访问的超链接" xfId="8736" builtinId="9" hidden="1"/>
    <cellStyle name="已访问的超链接" xfId="8738" builtinId="9" hidden="1"/>
    <cellStyle name="已访问的超链接" xfId="8740" builtinId="9" hidden="1"/>
    <cellStyle name="已访问的超链接" xfId="8742" builtinId="9" hidden="1"/>
    <cellStyle name="已访问的超链接" xfId="8744" builtinId="9" hidden="1"/>
    <cellStyle name="已访问的超链接" xfId="8746" builtinId="9" hidden="1"/>
    <cellStyle name="已访问的超链接" xfId="8748" builtinId="9" hidden="1"/>
    <cellStyle name="已访问的超链接" xfId="8750" builtinId="9" hidden="1"/>
    <cellStyle name="已访问的超链接" xfId="8752" builtinId="9" hidden="1"/>
    <cellStyle name="已访问的超链接" xfId="8754" builtinId="9" hidden="1"/>
    <cellStyle name="已访问的超链接" xfId="8756" builtinId="9" hidden="1"/>
    <cellStyle name="已访问的超链接" xfId="8758" builtinId="9" hidden="1"/>
    <cellStyle name="已访问的超链接" xfId="8760" builtinId="9" hidden="1"/>
    <cellStyle name="已访问的超链接" xfId="8762" builtinId="9" hidden="1"/>
    <cellStyle name="已访问的超链接" xfId="8764" builtinId="9" hidden="1"/>
    <cellStyle name="已访问的超链接" xfId="8766" builtinId="9" hidden="1"/>
    <cellStyle name="已访问的超链接" xfId="8768" builtinId="9" hidden="1"/>
    <cellStyle name="已访问的超链接" xfId="8770" builtinId="9" hidden="1"/>
    <cellStyle name="已访问的超链接" xfId="8772" builtinId="9" hidden="1"/>
    <cellStyle name="已访问的超链接" xfId="8774" builtinId="9" hidden="1"/>
    <cellStyle name="已访问的超链接" xfId="8776" builtinId="9" hidden="1"/>
    <cellStyle name="已访问的超链接" xfId="8778" builtinId="9" hidden="1"/>
    <cellStyle name="已访问的超链接" xfId="8780" builtinId="9" hidden="1"/>
    <cellStyle name="已访问的超链接" xfId="8782" builtinId="9" hidden="1"/>
    <cellStyle name="已访问的超链接" xfId="8784" builtinId="9" hidden="1"/>
    <cellStyle name="已访问的超链接" xfId="8786" builtinId="9" hidden="1"/>
    <cellStyle name="已访问的超链接" xfId="8788" builtinId="9" hidden="1"/>
    <cellStyle name="已访问的超链接" xfId="8790" builtinId="9" hidden="1"/>
    <cellStyle name="已访问的超链接" xfId="8792" builtinId="9" hidden="1"/>
    <cellStyle name="已访问的超链接" xfId="8794" builtinId="9" hidden="1"/>
    <cellStyle name="已访问的超链接" xfId="8796" builtinId="9" hidden="1"/>
    <cellStyle name="已访问的超链接" xfId="8798" builtinId="9" hidden="1"/>
    <cellStyle name="已访问的超链接" xfId="8800" builtinId="9" hidden="1"/>
    <cellStyle name="已访问的超链接" xfId="8802" builtinId="9" hidden="1"/>
    <cellStyle name="已访问的超链接" xfId="8804" builtinId="9" hidden="1"/>
    <cellStyle name="已访问的超链接" xfId="8806" builtinId="9" hidden="1"/>
    <cellStyle name="已访问的超链接" xfId="8808" builtinId="9" hidden="1"/>
    <cellStyle name="已访问的超链接" xfId="8810" builtinId="9" hidden="1"/>
    <cellStyle name="已访问的超链接" xfId="8812" builtinId="9" hidden="1"/>
    <cellStyle name="已访问的超链接" xfId="8814" builtinId="9" hidden="1"/>
    <cellStyle name="已访问的超链接" xfId="8816" builtinId="9" hidden="1"/>
    <cellStyle name="已访问的超链接" xfId="8818" builtinId="9" hidden="1"/>
    <cellStyle name="已访问的超链接" xfId="8820" builtinId="9" hidden="1"/>
    <cellStyle name="已访问的超链接" xfId="8822" builtinId="9" hidden="1"/>
    <cellStyle name="已访问的超链接" xfId="8824" builtinId="9" hidden="1"/>
    <cellStyle name="已访问的超链接" xfId="8826" builtinId="9" hidden="1"/>
    <cellStyle name="已访问的超链接" xfId="8828" builtinId="9" hidden="1"/>
    <cellStyle name="已访问的超链接" xfId="8830" builtinId="9" hidden="1"/>
    <cellStyle name="已访问的超链接" xfId="8832" builtinId="9" hidden="1"/>
    <cellStyle name="已访问的超链接" xfId="8834" builtinId="9" hidden="1"/>
    <cellStyle name="已访问的超链接" xfId="8836" builtinId="9" hidden="1"/>
    <cellStyle name="已访问的超链接" xfId="8838" builtinId="9" hidden="1"/>
    <cellStyle name="已访问的超链接" xfId="8840" builtinId="9" hidden="1"/>
    <cellStyle name="已访问的超链接" xfId="8842" builtinId="9" hidden="1"/>
    <cellStyle name="已访问的超链接" xfId="8844" builtinId="9" hidden="1"/>
    <cellStyle name="已访问的超链接" xfId="8846" builtinId="9" hidden="1"/>
    <cellStyle name="已访问的超链接" xfId="8848" builtinId="9" hidden="1"/>
    <cellStyle name="已访问的超链接" xfId="8850" builtinId="9" hidden="1"/>
    <cellStyle name="已访问的超链接" xfId="8852" builtinId="9" hidden="1"/>
    <cellStyle name="已访问的超链接" xfId="8854" builtinId="9" hidden="1"/>
    <cellStyle name="已访问的超链接" xfId="8856" builtinId="9" hidden="1"/>
    <cellStyle name="已访问的超链接" xfId="8858" builtinId="9" hidden="1"/>
    <cellStyle name="已访问的超链接" xfId="8860" builtinId="9" hidden="1"/>
    <cellStyle name="已访问的超链接" xfId="8862" builtinId="9" hidden="1"/>
    <cellStyle name="已访问的超链接" xfId="8864" builtinId="9" hidden="1"/>
    <cellStyle name="已访问的超链接" xfId="8866" builtinId="9" hidden="1"/>
    <cellStyle name="已访问的超链接" xfId="8868" builtinId="9" hidden="1"/>
    <cellStyle name="已访问的超链接" xfId="8870" builtinId="9" hidden="1"/>
    <cellStyle name="已访问的超链接" xfId="8872" builtinId="9" hidden="1"/>
    <cellStyle name="已访问的超链接" xfId="8874" builtinId="9" hidden="1"/>
    <cellStyle name="已访问的超链接" xfId="8876" builtinId="9" hidden="1"/>
    <cellStyle name="已访问的超链接" xfId="8878" builtinId="9" hidden="1"/>
    <cellStyle name="已访问的超链接" xfId="8880" builtinId="9" hidden="1"/>
    <cellStyle name="已访问的超链接" xfId="8882" builtinId="9" hidden="1"/>
    <cellStyle name="已访问的超链接" xfId="8884" builtinId="9" hidden="1"/>
    <cellStyle name="已访问的超链接" xfId="8886" builtinId="9" hidden="1"/>
    <cellStyle name="已访问的超链接" xfId="8888" builtinId="9" hidden="1"/>
    <cellStyle name="已访问的超链接" xfId="8890" builtinId="9" hidden="1"/>
    <cellStyle name="已访问的超链接" xfId="8892" builtinId="9" hidden="1"/>
    <cellStyle name="已访问的超链接" xfId="8894" builtinId="9" hidden="1"/>
    <cellStyle name="已访问的超链接" xfId="8896" builtinId="9" hidden="1"/>
    <cellStyle name="已访问的超链接" xfId="8898" builtinId="9" hidden="1"/>
    <cellStyle name="已访问的超链接" xfId="8900" builtinId="9" hidden="1"/>
    <cellStyle name="已访问的超链接" xfId="8902" builtinId="9" hidden="1"/>
    <cellStyle name="已访问的超链接" xfId="8904" builtinId="9" hidden="1"/>
    <cellStyle name="已访问的超链接" xfId="8906" builtinId="9" hidden="1"/>
    <cellStyle name="已访问的超链接" xfId="8908" builtinId="9" hidden="1"/>
    <cellStyle name="已访问的超链接" xfId="8910" builtinId="9" hidden="1"/>
    <cellStyle name="已访问的超链接" xfId="8912" builtinId="9" hidden="1"/>
    <cellStyle name="已访问的超链接" xfId="8914" builtinId="9" hidden="1"/>
    <cellStyle name="已访问的超链接" xfId="8916" builtinId="9" hidden="1"/>
    <cellStyle name="已访问的超链接" xfId="8918" builtinId="9" hidden="1"/>
    <cellStyle name="已访问的超链接" xfId="8920" builtinId="9" hidden="1"/>
    <cellStyle name="已访问的超链接" xfId="8922" builtinId="9" hidden="1"/>
    <cellStyle name="已访问的超链接" xfId="8924" builtinId="9" hidden="1"/>
    <cellStyle name="已访问的超链接" xfId="8926" builtinId="9" hidden="1"/>
    <cellStyle name="已访问的超链接" xfId="8928" builtinId="9" hidden="1"/>
    <cellStyle name="已访问的超链接" xfId="8930" builtinId="9" hidden="1"/>
    <cellStyle name="已访问的超链接" xfId="8932" builtinId="9" hidden="1"/>
    <cellStyle name="已访问的超链接" xfId="8934" builtinId="9" hidden="1"/>
    <cellStyle name="已访问的超链接" xfId="8936" builtinId="9" hidden="1"/>
    <cellStyle name="已访问的超链接" xfId="8938" builtinId="9" hidden="1"/>
    <cellStyle name="已访问的超链接" xfId="8940" builtinId="9" hidden="1"/>
    <cellStyle name="已访问的超链接" xfId="8942" builtinId="9" hidden="1"/>
    <cellStyle name="已访问的超链接" xfId="8944" builtinId="9" hidden="1"/>
    <cellStyle name="已访问的超链接" xfId="8946" builtinId="9" hidden="1"/>
    <cellStyle name="已访问的超链接" xfId="8948" builtinId="9" hidden="1"/>
    <cellStyle name="已访问的超链接" xfId="8950" builtinId="9" hidden="1"/>
    <cellStyle name="已访问的超链接" xfId="8952" builtinId="9" hidden="1"/>
    <cellStyle name="已访问的超链接" xfId="8954" builtinId="9" hidden="1"/>
    <cellStyle name="已访问的超链接" xfId="8956" builtinId="9" hidden="1"/>
    <cellStyle name="已访问的超链接" xfId="8958" builtinId="9" hidden="1"/>
    <cellStyle name="已访问的超链接" xfId="8960" builtinId="9" hidden="1"/>
    <cellStyle name="已访问的超链接" xfId="8962" builtinId="9" hidden="1"/>
    <cellStyle name="已访问的超链接" xfId="8964" builtinId="9" hidden="1"/>
    <cellStyle name="已访问的超链接" xfId="8966" builtinId="9" hidden="1"/>
    <cellStyle name="已访问的超链接" xfId="8968" builtinId="9" hidden="1"/>
    <cellStyle name="已访问的超链接" xfId="8970" builtinId="9" hidden="1"/>
    <cellStyle name="已访问的超链接" xfId="8972" builtinId="9" hidden="1"/>
    <cellStyle name="已访问的超链接" xfId="8974" builtinId="9" hidden="1"/>
    <cellStyle name="已访问的超链接" xfId="8976" builtinId="9" hidden="1"/>
    <cellStyle name="已访问的超链接" xfId="8978" builtinId="9" hidden="1"/>
    <cellStyle name="已访问的超链接" xfId="8980" builtinId="9" hidden="1"/>
    <cellStyle name="已访问的超链接" xfId="8982" builtinId="9" hidden="1"/>
    <cellStyle name="已访问的超链接" xfId="8984" builtinId="9" hidden="1"/>
    <cellStyle name="已访问的超链接" xfId="8986" builtinId="9" hidden="1"/>
    <cellStyle name="已访问的超链接" xfId="8988" builtinId="9" hidden="1"/>
    <cellStyle name="已访问的超链接" xfId="8990" builtinId="9" hidden="1"/>
    <cellStyle name="已访问的超链接" xfId="8992" builtinId="9" hidden="1"/>
    <cellStyle name="已访问的超链接" xfId="8994" builtinId="9" hidden="1"/>
    <cellStyle name="已访问的超链接" xfId="8996" builtinId="9" hidden="1"/>
    <cellStyle name="已访问的超链接" xfId="8998" builtinId="9" hidden="1"/>
    <cellStyle name="已访问的超链接" xfId="9000" builtinId="9" hidden="1"/>
    <cellStyle name="已访问的超链接" xfId="9002" builtinId="9" hidden="1"/>
    <cellStyle name="已访问的超链接" xfId="9004" builtinId="9" hidden="1"/>
    <cellStyle name="已访问的超链接" xfId="9006" builtinId="9" hidden="1"/>
    <cellStyle name="已访问的超链接" xfId="9008" builtinId="9" hidden="1"/>
    <cellStyle name="已访问的超链接" xfId="9010" builtinId="9" hidden="1"/>
    <cellStyle name="已访问的超链接" xfId="9012" builtinId="9" hidden="1"/>
    <cellStyle name="已访问的超链接" xfId="9014" builtinId="9" hidden="1"/>
    <cellStyle name="已访问的超链接" xfId="9016" builtinId="9" hidden="1"/>
    <cellStyle name="已访问的超链接" xfId="9018" builtinId="9" hidden="1"/>
    <cellStyle name="已访问的超链接" xfId="9020" builtinId="9" hidden="1"/>
    <cellStyle name="已访问的超链接" xfId="9022" builtinId="9" hidden="1"/>
    <cellStyle name="已访问的超链接" xfId="9024" builtinId="9" hidden="1"/>
    <cellStyle name="已访问的超链接" xfId="9026" builtinId="9" hidden="1"/>
    <cellStyle name="已访问的超链接" xfId="9028" builtinId="9" hidden="1"/>
    <cellStyle name="已访问的超链接" xfId="9030" builtinId="9" hidden="1"/>
    <cellStyle name="已访问的超链接" xfId="9032" builtinId="9" hidden="1"/>
    <cellStyle name="已访问的超链接" xfId="9034" builtinId="9" hidden="1"/>
    <cellStyle name="已访问的超链接" xfId="9036" builtinId="9" hidden="1"/>
    <cellStyle name="已访问的超链接" xfId="9038" builtinId="9" hidden="1"/>
    <cellStyle name="已访问的超链接" xfId="9040" builtinId="9" hidden="1"/>
    <cellStyle name="已访问的超链接" xfId="9042" builtinId="9" hidden="1"/>
    <cellStyle name="已访问的超链接" xfId="9044" builtinId="9" hidden="1"/>
    <cellStyle name="已访问的超链接" xfId="9046" builtinId="9" hidden="1"/>
    <cellStyle name="已访问的超链接" xfId="9048" builtinId="9" hidden="1"/>
    <cellStyle name="已访问的超链接" xfId="9050" builtinId="9" hidden="1"/>
    <cellStyle name="已访问的超链接" xfId="9052" builtinId="9" hidden="1"/>
    <cellStyle name="已访问的超链接" xfId="9054" builtinId="9" hidden="1"/>
    <cellStyle name="已访问的超链接" xfId="9056" builtinId="9" hidden="1"/>
    <cellStyle name="已访问的超链接" xfId="9058" builtinId="9" hidden="1"/>
    <cellStyle name="已访问的超链接" xfId="9060" builtinId="9" hidden="1"/>
    <cellStyle name="已访问的超链接" xfId="9062" builtinId="9" hidden="1"/>
    <cellStyle name="已访问的超链接" xfId="9064" builtinId="9" hidden="1"/>
    <cellStyle name="已访问的超链接" xfId="9066" builtinId="9" hidden="1"/>
    <cellStyle name="已访问的超链接" xfId="9068" builtinId="9" hidden="1"/>
    <cellStyle name="已访问的超链接" xfId="9070" builtinId="9" hidden="1"/>
    <cellStyle name="已访问的超链接" xfId="9072" builtinId="9" hidden="1"/>
    <cellStyle name="已访问的超链接" xfId="9074" builtinId="9" hidden="1"/>
    <cellStyle name="已访问的超链接" xfId="9076" builtinId="9" hidden="1"/>
    <cellStyle name="已访问的超链接" xfId="9078" builtinId="9" hidden="1"/>
    <cellStyle name="已访问的超链接" xfId="9080" builtinId="9" hidden="1"/>
    <cellStyle name="已访问的超链接" xfId="9082" builtinId="9" hidden="1"/>
    <cellStyle name="已访问的超链接" xfId="9084" builtinId="9" hidden="1"/>
    <cellStyle name="已访问的超链接" xfId="9086" builtinId="9" hidden="1"/>
    <cellStyle name="已访问的超链接" xfId="9088" builtinId="9" hidden="1"/>
    <cellStyle name="已访问的超链接" xfId="9090" builtinId="9" hidden="1"/>
    <cellStyle name="已访问的超链接" xfId="9092" builtinId="9" hidden="1"/>
    <cellStyle name="已访问的超链接" xfId="9094" builtinId="9" hidden="1"/>
    <cellStyle name="已访问的超链接" xfId="9096" builtinId="9" hidden="1"/>
    <cellStyle name="已访问的超链接" xfId="9098" builtinId="9" hidden="1"/>
    <cellStyle name="已访问的超链接" xfId="9100" builtinId="9" hidden="1"/>
    <cellStyle name="已访问的超链接" xfId="9102" builtinId="9" hidden="1"/>
    <cellStyle name="已访问的超链接" xfId="9104" builtinId="9" hidden="1"/>
    <cellStyle name="已访问的超链接" xfId="9106" builtinId="9" hidden="1"/>
    <cellStyle name="已访问的超链接" xfId="9108" builtinId="9" hidden="1"/>
    <cellStyle name="已访问的超链接" xfId="9110" builtinId="9" hidden="1"/>
    <cellStyle name="已访问的超链接" xfId="9112" builtinId="9" hidden="1"/>
    <cellStyle name="已访问的超链接" xfId="9114" builtinId="9" hidden="1"/>
    <cellStyle name="已访问的超链接" xfId="9116" builtinId="9" hidden="1"/>
    <cellStyle name="已访问的超链接" xfId="9118" builtinId="9" hidden="1"/>
    <cellStyle name="已访问的超链接" xfId="9120" builtinId="9" hidden="1"/>
    <cellStyle name="已访问的超链接" xfId="9122" builtinId="9" hidden="1"/>
    <cellStyle name="已访问的超链接" xfId="9124" builtinId="9" hidden="1"/>
    <cellStyle name="已访问的超链接" xfId="9126" builtinId="9" hidden="1"/>
    <cellStyle name="已访问的超链接" xfId="9128" builtinId="9" hidden="1"/>
    <cellStyle name="已访问的超链接" xfId="9130" builtinId="9" hidden="1"/>
    <cellStyle name="已访问的超链接" xfId="9132" builtinId="9" hidden="1"/>
    <cellStyle name="已访问的超链接" xfId="9134" builtinId="9" hidden="1"/>
    <cellStyle name="已访问的超链接" xfId="9136" builtinId="9" hidden="1"/>
    <cellStyle name="已访问的超链接" xfId="9138" builtinId="9" hidden="1"/>
    <cellStyle name="已访问的超链接" xfId="9140" builtinId="9" hidden="1"/>
    <cellStyle name="已访问的超链接" xfId="9142" builtinId="9" hidden="1"/>
    <cellStyle name="已访问的超链接" xfId="9144" builtinId="9" hidden="1"/>
    <cellStyle name="已访问的超链接" xfId="9146" builtinId="9" hidden="1"/>
    <cellStyle name="已访问的超链接" xfId="9148" builtinId="9" hidden="1"/>
    <cellStyle name="已访问的超链接" xfId="9150" builtinId="9" hidden="1"/>
    <cellStyle name="已访问的超链接" xfId="9152" builtinId="9" hidden="1"/>
    <cellStyle name="已访问的超链接" xfId="9154" builtinId="9" hidden="1"/>
    <cellStyle name="已访问的超链接" xfId="9156" builtinId="9" hidden="1"/>
    <cellStyle name="已访问的超链接" xfId="9158" builtinId="9" hidden="1"/>
    <cellStyle name="已访问的超链接" xfId="9160" builtinId="9" hidden="1"/>
    <cellStyle name="已访问的超链接" xfId="9162" builtinId="9" hidden="1"/>
    <cellStyle name="已访问的超链接" xfId="9164" builtinId="9" hidden="1"/>
    <cellStyle name="已访问的超链接" xfId="9166" builtinId="9" hidden="1"/>
    <cellStyle name="已访问的超链接" xfId="9168" builtinId="9" hidden="1"/>
    <cellStyle name="已访问的超链接" xfId="9170" builtinId="9" hidden="1"/>
    <cellStyle name="已访问的超链接" xfId="9172" builtinId="9" hidden="1"/>
    <cellStyle name="已访问的超链接" xfId="9174" builtinId="9" hidden="1"/>
    <cellStyle name="已访问的超链接" xfId="9176" builtinId="9" hidden="1"/>
    <cellStyle name="已访问的超链接" xfId="9178" builtinId="9" hidden="1"/>
    <cellStyle name="已访问的超链接" xfId="9180" builtinId="9" hidden="1"/>
    <cellStyle name="已访问的超链接" xfId="9182" builtinId="9" hidden="1"/>
    <cellStyle name="已访问的超链接" xfId="9184" builtinId="9" hidden="1"/>
    <cellStyle name="已访问的超链接" xfId="9186" builtinId="9" hidden="1"/>
    <cellStyle name="已访问的超链接" xfId="9188" builtinId="9" hidden="1"/>
    <cellStyle name="已访问的超链接" xfId="9190" builtinId="9" hidden="1"/>
    <cellStyle name="已访问的超链接" xfId="9192" builtinId="9" hidden="1"/>
    <cellStyle name="已访问的超链接" xfId="9194" builtinId="9" hidden="1"/>
    <cellStyle name="已访问的超链接" xfId="9196" builtinId="9" hidden="1"/>
    <cellStyle name="已访问的超链接" xfId="9198" builtinId="9" hidden="1"/>
    <cellStyle name="已访问的超链接" xfId="9200" builtinId="9" hidden="1"/>
    <cellStyle name="已访问的超链接" xfId="9202" builtinId="9" hidden="1"/>
    <cellStyle name="已访问的超链接" xfId="9204" builtinId="9" hidden="1"/>
    <cellStyle name="已访问的超链接" xfId="9206" builtinId="9" hidden="1"/>
    <cellStyle name="已访问的超链接" xfId="9208" builtinId="9" hidden="1"/>
    <cellStyle name="已访问的超链接" xfId="9210" builtinId="9" hidden="1"/>
    <cellStyle name="已访问的超链接" xfId="9212" builtinId="9" hidden="1"/>
    <cellStyle name="已访问的超链接" xfId="9214" builtinId="9" hidden="1"/>
    <cellStyle name="已访问的超链接" xfId="9216" builtinId="9" hidden="1"/>
    <cellStyle name="已访问的超链接" xfId="9218" builtinId="9" hidden="1"/>
    <cellStyle name="已访问的超链接" xfId="9220" builtinId="9" hidden="1"/>
    <cellStyle name="已访问的超链接" xfId="9222" builtinId="9" hidden="1"/>
    <cellStyle name="已访问的超链接" xfId="9224" builtinId="9" hidden="1"/>
    <cellStyle name="已访问的超链接" xfId="9226" builtinId="9" hidden="1"/>
    <cellStyle name="已访问的超链接" xfId="9228" builtinId="9" hidden="1"/>
    <cellStyle name="已访问的超链接" xfId="9230" builtinId="9" hidden="1"/>
    <cellStyle name="已访问的超链接" xfId="9232" builtinId="9" hidden="1"/>
    <cellStyle name="已访问的超链接" xfId="9234" builtinId="9" hidden="1"/>
    <cellStyle name="已访问的超链接" xfId="9236" builtinId="9" hidden="1"/>
    <cellStyle name="已访问的超链接" xfId="9238" builtinId="9" hidden="1"/>
    <cellStyle name="已访问的超链接" xfId="9240" builtinId="9" hidden="1"/>
    <cellStyle name="已访问的超链接" xfId="9242" builtinId="9" hidden="1"/>
    <cellStyle name="已访问的超链接" xfId="9244" builtinId="9" hidden="1"/>
    <cellStyle name="已访问的超链接" xfId="9246" builtinId="9" hidden="1"/>
    <cellStyle name="已访问的超链接" xfId="9248" builtinId="9" hidden="1"/>
    <cellStyle name="已访问的超链接" xfId="9250" builtinId="9" hidden="1"/>
    <cellStyle name="已访问的超链接" xfId="9252" builtinId="9" hidden="1"/>
    <cellStyle name="已访问的超链接" xfId="9254" builtinId="9" hidden="1"/>
    <cellStyle name="已访问的超链接" xfId="9256" builtinId="9" hidden="1"/>
    <cellStyle name="已访问的超链接" xfId="9258" builtinId="9" hidden="1"/>
    <cellStyle name="已访问的超链接" xfId="9260" builtinId="9" hidden="1"/>
    <cellStyle name="已访问的超链接" xfId="9262" builtinId="9" hidden="1"/>
    <cellStyle name="已访问的超链接" xfId="9264" builtinId="9" hidden="1"/>
    <cellStyle name="已访问的超链接" xfId="9266" builtinId="9" hidden="1"/>
    <cellStyle name="已访问的超链接" xfId="9268" builtinId="9" hidden="1"/>
    <cellStyle name="已访问的超链接" xfId="9270" builtinId="9" hidden="1"/>
    <cellStyle name="已访问的超链接" xfId="9272" builtinId="9" hidden="1"/>
    <cellStyle name="已访问的超链接" xfId="9274" builtinId="9" hidden="1"/>
    <cellStyle name="已访问的超链接" xfId="9276" builtinId="9" hidden="1"/>
    <cellStyle name="已访问的超链接" xfId="9278" builtinId="9" hidden="1"/>
    <cellStyle name="已访问的超链接" xfId="9280" builtinId="9" hidden="1"/>
    <cellStyle name="已访问的超链接" xfId="9282" builtinId="9" hidden="1"/>
    <cellStyle name="已访问的超链接" xfId="9284" builtinId="9" hidden="1"/>
    <cellStyle name="已访问的超链接" xfId="9286" builtinId="9" hidden="1"/>
    <cellStyle name="已访问的超链接" xfId="9288" builtinId="9" hidden="1"/>
    <cellStyle name="已访问的超链接" xfId="9290" builtinId="9" hidden="1"/>
    <cellStyle name="已访问的超链接" xfId="9292" builtinId="9" hidden="1"/>
    <cellStyle name="已访问的超链接" xfId="9294" builtinId="9" hidden="1"/>
    <cellStyle name="已访问的超链接" xfId="9296" builtinId="9" hidden="1"/>
    <cellStyle name="已访问的超链接" xfId="9298" builtinId="9" hidden="1"/>
    <cellStyle name="已访问的超链接" xfId="9300" builtinId="9" hidden="1"/>
    <cellStyle name="已访问的超链接" xfId="9302" builtinId="9" hidden="1"/>
    <cellStyle name="已访问的超链接" xfId="9304" builtinId="9" hidden="1"/>
    <cellStyle name="已访问的超链接" xfId="9306" builtinId="9" hidden="1"/>
    <cellStyle name="已访问的超链接" xfId="9308" builtinId="9" hidden="1"/>
    <cellStyle name="已访问的超链接" xfId="9310" builtinId="9" hidden="1"/>
    <cellStyle name="已访问的超链接" xfId="9312" builtinId="9" hidden="1"/>
    <cellStyle name="已访问的超链接" xfId="9314" builtinId="9" hidden="1"/>
    <cellStyle name="已访问的超链接" xfId="9316" builtinId="9" hidden="1"/>
    <cellStyle name="已访问的超链接" xfId="9318" builtinId="9" hidden="1"/>
    <cellStyle name="已访问的超链接" xfId="9320" builtinId="9" hidden="1"/>
    <cellStyle name="已访问的超链接" xfId="9322" builtinId="9" hidden="1"/>
    <cellStyle name="已访问的超链接" xfId="9324" builtinId="9" hidden="1"/>
    <cellStyle name="已访问的超链接" xfId="9326" builtinId="9" hidden="1"/>
    <cellStyle name="已访问的超链接" xfId="9328" builtinId="9" hidden="1"/>
    <cellStyle name="已访问的超链接" xfId="9330" builtinId="9" hidden="1"/>
    <cellStyle name="已访问的超链接" xfId="9332" builtinId="9" hidden="1"/>
    <cellStyle name="已访问的超链接" xfId="9334" builtinId="9" hidden="1"/>
    <cellStyle name="已访问的超链接" xfId="9336" builtinId="9" hidden="1"/>
    <cellStyle name="已访问的超链接" xfId="9338" builtinId="9" hidden="1"/>
    <cellStyle name="已访问的超链接" xfId="9340" builtinId="9" hidden="1"/>
    <cellStyle name="已访问的超链接" xfId="9342" builtinId="9" hidden="1"/>
    <cellStyle name="已访问的超链接" xfId="9344" builtinId="9" hidden="1"/>
    <cellStyle name="已访问的超链接" xfId="9346" builtinId="9" hidden="1"/>
    <cellStyle name="已访问的超链接" xfId="9348" builtinId="9" hidden="1"/>
    <cellStyle name="已访问的超链接" xfId="9350" builtinId="9" hidden="1"/>
    <cellStyle name="已访问的超链接" xfId="9352" builtinId="9" hidden="1"/>
    <cellStyle name="已访问的超链接" xfId="9354" builtinId="9" hidden="1"/>
    <cellStyle name="已访问的超链接" xfId="9356" builtinId="9" hidden="1"/>
    <cellStyle name="已访问的超链接" xfId="9358" builtinId="9" hidden="1"/>
    <cellStyle name="已访问的超链接" xfId="9360" builtinId="9" hidden="1"/>
    <cellStyle name="已访问的超链接" xfId="9362" builtinId="9" hidden="1"/>
    <cellStyle name="已访问的超链接" xfId="9364" builtinId="9" hidden="1"/>
    <cellStyle name="已访问的超链接" xfId="9366" builtinId="9" hidden="1"/>
    <cellStyle name="已访问的超链接" xfId="9368" builtinId="9" hidden="1"/>
    <cellStyle name="已访问的超链接" xfId="9370" builtinId="9" hidden="1"/>
    <cellStyle name="已访问的超链接" xfId="9372" builtinId="9" hidden="1"/>
    <cellStyle name="已访问的超链接" xfId="9374" builtinId="9" hidden="1"/>
    <cellStyle name="已访问的超链接" xfId="9376" builtinId="9" hidden="1"/>
    <cellStyle name="已访问的超链接" xfId="9378" builtinId="9" hidden="1"/>
    <cellStyle name="已访问的超链接" xfId="9380" builtinId="9" hidden="1"/>
    <cellStyle name="已访问的超链接" xfId="9382" builtinId="9" hidden="1"/>
    <cellStyle name="已访问的超链接" xfId="9384" builtinId="9" hidden="1"/>
    <cellStyle name="已访问的超链接" xfId="9386" builtinId="9" hidden="1"/>
    <cellStyle name="已访问的超链接" xfId="9388" builtinId="9" hidden="1"/>
    <cellStyle name="已访问的超链接" xfId="9390" builtinId="9" hidden="1"/>
    <cellStyle name="已访问的超链接" xfId="9392" builtinId="9" hidden="1"/>
    <cellStyle name="已访问的超链接" xfId="9394" builtinId="9" hidden="1"/>
    <cellStyle name="已访问的超链接" xfId="9396" builtinId="9" hidden="1"/>
    <cellStyle name="已访问的超链接" xfId="9398" builtinId="9" hidden="1"/>
    <cellStyle name="已访问的超链接" xfId="9400" builtinId="9" hidden="1"/>
    <cellStyle name="已访问的超链接" xfId="9402" builtinId="9" hidden="1"/>
    <cellStyle name="已访问的超链接" xfId="9404" builtinId="9" hidden="1"/>
    <cellStyle name="已访问的超链接" xfId="9406" builtinId="9" hidden="1"/>
    <cellStyle name="已访问的超链接" xfId="9408" builtinId="9" hidden="1"/>
    <cellStyle name="已访问的超链接" xfId="9410" builtinId="9" hidden="1"/>
    <cellStyle name="已访问的超链接" xfId="9412" builtinId="9" hidden="1"/>
    <cellStyle name="已访问的超链接" xfId="9414" builtinId="9" hidden="1"/>
    <cellStyle name="已访问的超链接" xfId="9416" builtinId="9" hidden="1"/>
    <cellStyle name="已访问的超链接" xfId="9418" builtinId="9" hidden="1"/>
    <cellStyle name="已访问的超链接" xfId="9420" builtinId="9" hidden="1"/>
    <cellStyle name="已访问的超链接" xfId="9422" builtinId="9" hidden="1"/>
    <cellStyle name="已访问的超链接" xfId="9424" builtinId="9" hidden="1"/>
    <cellStyle name="已访问的超链接" xfId="9426" builtinId="9" hidden="1"/>
    <cellStyle name="已访问的超链接" xfId="9428" builtinId="9" hidden="1"/>
    <cellStyle name="已访问的超链接" xfId="9430" builtinId="9" hidden="1"/>
    <cellStyle name="已访问的超链接" xfId="9432" builtinId="9" hidden="1"/>
    <cellStyle name="已访问的超链接" xfId="9434" builtinId="9" hidden="1"/>
    <cellStyle name="已访问的超链接" xfId="9436" builtinId="9" hidden="1"/>
    <cellStyle name="已访问的超链接" xfId="9438" builtinId="9" hidden="1"/>
    <cellStyle name="已访问的超链接" xfId="9440" builtinId="9" hidden="1"/>
    <cellStyle name="已访问的超链接" xfId="9442" builtinId="9" hidden="1"/>
    <cellStyle name="已访问的超链接" xfId="9444" builtinId="9" hidden="1"/>
    <cellStyle name="已访问的超链接" xfId="9446" builtinId="9" hidden="1"/>
    <cellStyle name="已访问的超链接" xfId="9448" builtinId="9" hidden="1"/>
    <cellStyle name="已访问的超链接" xfId="9450" builtinId="9" hidden="1"/>
    <cellStyle name="已访问的超链接" xfId="9452" builtinId="9" hidden="1"/>
    <cellStyle name="已访问的超链接" xfId="9454" builtinId="9" hidden="1"/>
    <cellStyle name="已访问的超链接" xfId="9456" builtinId="9" hidden="1"/>
    <cellStyle name="已访问的超链接" xfId="9458" builtinId="9" hidden="1"/>
    <cellStyle name="已访问的超链接" xfId="9460" builtinId="9" hidden="1"/>
    <cellStyle name="已访问的超链接" xfId="9462" builtinId="9" hidden="1"/>
    <cellStyle name="已访问的超链接" xfId="9464" builtinId="9" hidden="1"/>
    <cellStyle name="已访问的超链接" xfId="9466" builtinId="9" hidden="1"/>
    <cellStyle name="已访问的超链接" xfId="9468" builtinId="9" hidden="1"/>
    <cellStyle name="已访问的超链接" xfId="9470" builtinId="9" hidden="1"/>
    <cellStyle name="已访问的超链接" xfId="9472" builtinId="9" hidden="1"/>
    <cellStyle name="已访问的超链接" xfId="9474" builtinId="9" hidden="1"/>
    <cellStyle name="已访问的超链接" xfId="9476" builtinId="9" hidden="1"/>
    <cellStyle name="已访问的超链接" xfId="9478" builtinId="9" hidden="1"/>
    <cellStyle name="已访问的超链接" xfId="9480" builtinId="9" hidden="1"/>
    <cellStyle name="已访问的超链接" xfId="9482" builtinId="9" hidden="1"/>
    <cellStyle name="已访问的超链接" xfId="9484" builtinId="9" hidden="1"/>
    <cellStyle name="已访问的超链接" xfId="9486" builtinId="9" hidden="1"/>
    <cellStyle name="已访问的超链接" xfId="9488" builtinId="9" hidden="1"/>
    <cellStyle name="已访问的超链接" xfId="9490" builtinId="9" hidden="1"/>
    <cellStyle name="已访问的超链接" xfId="9492" builtinId="9" hidden="1"/>
    <cellStyle name="已访问的超链接" xfId="9494" builtinId="9" hidden="1"/>
    <cellStyle name="已访问的超链接" xfId="9496" builtinId="9" hidden="1"/>
    <cellStyle name="已访问的超链接" xfId="9498" builtinId="9" hidden="1"/>
    <cellStyle name="已访问的超链接" xfId="9500" builtinId="9" hidden="1"/>
    <cellStyle name="已访问的超链接" xfId="9502" builtinId="9" hidden="1"/>
    <cellStyle name="已访问的超链接" xfId="9504" builtinId="9" hidden="1"/>
    <cellStyle name="已访问的超链接" xfId="9506" builtinId="9" hidden="1"/>
    <cellStyle name="已访问的超链接" xfId="9508" builtinId="9" hidden="1"/>
    <cellStyle name="已访问的超链接" xfId="9510" builtinId="9" hidden="1"/>
    <cellStyle name="已访问的超链接" xfId="9512" builtinId="9" hidden="1"/>
    <cellStyle name="已访问的超链接" xfId="9514" builtinId="9" hidden="1"/>
    <cellStyle name="已访问的超链接" xfId="9516" builtinId="9" hidden="1"/>
    <cellStyle name="已访问的超链接" xfId="9518" builtinId="9" hidden="1"/>
    <cellStyle name="已访问的超链接" xfId="9520" builtinId="9" hidden="1"/>
    <cellStyle name="已访问的超链接" xfId="9522" builtinId="9" hidden="1"/>
    <cellStyle name="已访问的超链接" xfId="9524" builtinId="9" hidden="1"/>
    <cellStyle name="已访问的超链接" xfId="9526" builtinId="9" hidden="1"/>
    <cellStyle name="已访问的超链接" xfId="9528" builtinId="9" hidden="1"/>
    <cellStyle name="已访问的超链接" xfId="9530" builtinId="9" hidden="1"/>
    <cellStyle name="已访问的超链接" xfId="9532" builtinId="9" hidden="1"/>
    <cellStyle name="已访问的超链接" xfId="9534" builtinId="9" hidden="1"/>
    <cellStyle name="已访问的超链接" xfId="9536" builtinId="9" hidden="1"/>
    <cellStyle name="已访问的超链接" xfId="9538" builtinId="9" hidden="1"/>
    <cellStyle name="已访问的超链接" xfId="9540" builtinId="9" hidden="1"/>
    <cellStyle name="已访问的超链接" xfId="9542" builtinId="9" hidden="1"/>
    <cellStyle name="已访问的超链接" xfId="9544" builtinId="9" hidden="1"/>
    <cellStyle name="已访问的超链接" xfId="9546" builtinId="9" hidden="1"/>
    <cellStyle name="已访问的超链接" xfId="9548" builtinId="9" hidden="1"/>
    <cellStyle name="已访问的超链接" xfId="9550" builtinId="9" hidden="1"/>
    <cellStyle name="已访问的超链接" xfId="9552" builtinId="9" hidden="1"/>
    <cellStyle name="已访问的超链接" xfId="9554" builtinId="9" hidden="1"/>
    <cellStyle name="已访问的超链接" xfId="9556" builtinId="9" hidden="1"/>
    <cellStyle name="已访问的超链接" xfId="9558" builtinId="9" hidden="1"/>
    <cellStyle name="已访问的超链接" xfId="9560" builtinId="9" hidden="1"/>
    <cellStyle name="已访问的超链接" xfId="9562" builtinId="9" hidden="1"/>
    <cellStyle name="已访问的超链接" xfId="9564" builtinId="9" hidden="1"/>
    <cellStyle name="已访问的超链接" xfId="9566" builtinId="9" hidden="1"/>
    <cellStyle name="已访问的超链接" xfId="9568" builtinId="9" hidden="1"/>
    <cellStyle name="已访问的超链接" xfId="9570" builtinId="9" hidden="1"/>
    <cellStyle name="已访问的超链接" xfId="9572" builtinId="9" hidden="1"/>
    <cellStyle name="已访问的超链接" xfId="9574" builtinId="9" hidden="1"/>
    <cellStyle name="已访问的超链接" xfId="9576" builtinId="9" hidden="1"/>
    <cellStyle name="已访问的超链接" xfId="9578" builtinId="9" hidden="1"/>
    <cellStyle name="已访问的超链接" xfId="9580" builtinId="9" hidden="1"/>
    <cellStyle name="已访问的超链接" xfId="9582" builtinId="9" hidden="1"/>
    <cellStyle name="已访问的超链接" xfId="9584" builtinId="9" hidden="1"/>
    <cellStyle name="已访问的超链接" xfId="9586" builtinId="9" hidden="1"/>
    <cellStyle name="已访问的超链接" xfId="9588" builtinId="9" hidden="1"/>
    <cellStyle name="已访问的超链接" xfId="9590" builtinId="9" hidden="1"/>
    <cellStyle name="已访问的超链接" xfId="9592" builtinId="9" hidden="1"/>
    <cellStyle name="已访问的超链接" xfId="9594" builtinId="9" hidden="1"/>
    <cellStyle name="已访问的超链接" xfId="9596" builtinId="9" hidden="1"/>
    <cellStyle name="已访问的超链接" xfId="9598" builtinId="9" hidden="1"/>
    <cellStyle name="已访问的超链接" xfId="9600" builtinId="9" hidden="1"/>
    <cellStyle name="已访问的超链接" xfId="9602" builtinId="9" hidden="1"/>
    <cellStyle name="已访问的超链接" xfId="9604" builtinId="9" hidden="1"/>
    <cellStyle name="已访问的超链接" xfId="9606" builtinId="9" hidden="1"/>
    <cellStyle name="已访问的超链接" xfId="9608" builtinId="9" hidden="1"/>
    <cellStyle name="已访问的超链接" xfId="9610" builtinId="9" hidden="1"/>
    <cellStyle name="已访问的超链接" xfId="9612" builtinId="9" hidden="1"/>
    <cellStyle name="已访问的超链接" xfId="9614" builtinId="9" hidden="1"/>
    <cellStyle name="已访问的超链接" xfId="9616" builtinId="9" hidden="1"/>
    <cellStyle name="已访问的超链接" xfId="9618" builtinId="9" hidden="1"/>
    <cellStyle name="已访问的超链接" xfId="9620" builtinId="9" hidden="1"/>
    <cellStyle name="已访问的超链接" xfId="9622" builtinId="9" hidden="1"/>
    <cellStyle name="已访问的超链接" xfId="9624" builtinId="9" hidden="1"/>
    <cellStyle name="已访问的超链接" xfId="9626" builtinId="9" hidden="1"/>
    <cellStyle name="已访问的超链接" xfId="9628" builtinId="9" hidden="1"/>
    <cellStyle name="已访问的超链接" xfId="9630" builtinId="9" hidden="1"/>
    <cellStyle name="已访问的超链接" xfId="9632" builtinId="9" hidden="1"/>
    <cellStyle name="已访问的超链接" xfId="9634" builtinId="9" hidden="1"/>
    <cellStyle name="已访问的超链接" xfId="9636" builtinId="9" hidden="1"/>
    <cellStyle name="已访问的超链接" xfId="9638" builtinId="9" hidden="1"/>
    <cellStyle name="已访问的超链接" xfId="9640" builtinId="9" hidden="1"/>
    <cellStyle name="已访问的超链接" xfId="9642" builtinId="9" hidden="1"/>
    <cellStyle name="已访问的超链接" xfId="9644" builtinId="9" hidden="1"/>
    <cellStyle name="已访问的超链接" xfId="9646" builtinId="9" hidden="1"/>
    <cellStyle name="已访问的超链接" xfId="9648" builtinId="9" hidden="1"/>
    <cellStyle name="已访问的超链接" xfId="9650" builtinId="9" hidden="1"/>
    <cellStyle name="已访问的超链接" xfId="9652" builtinId="9" hidden="1"/>
    <cellStyle name="已访问的超链接" xfId="9654" builtinId="9" hidden="1"/>
    <cellStyle name="已访问的超链接" xfId="9656" builtinId="9" hidden="1"/>
    <cellStyle name="已访问的超链接" xfId="9658" builtinId="9" hidden="1"/>
    <cellStyle name="已访问的超链接" xfId="9660" builtinId="9" hidden="1"/>
    <cellStyle name="已访问的超链接" xfId="9662" builtinId="9" hidden="1"/>
    <cellStyle name="已访问的超链接" xfId="9664" builtinId="9" hidden="1"/>
    <cellStyle name="已访问的超链接" xfId="9666" builtinId="9" hidden="1"/>
    <cellStyle name="已访问的超链接" xfId="9668" builtinId="9" hidden="1"/>
    <cellStyle name="已访问的超链接" xfId="9670" builtinId="9" hidden="1"/>
    <cellStyle name="已访问的超链接" xfId="9672" builtinId="9" hidden="1"/>
    <cellStyle name="已访问的超链接" xfId="9674" builtinId="9" hidden="1"/>
    <cellStyle name="已访问的超链接" xfId="9676" builtinId="9" hidden="1"/>
    <cellStyle name="已访问的超链接" xfId="9678" builtinId="9" hidden="1"/>
    <cellStyle name="已访问的超链接" xfId="9680" builtinId="9" hidden="1"/>
    <cellStyle name="已访问的超链接" xfId="9682" builtinId="9" hidden="1"/>
    <cellStyle name="已访问的超链接" xfId="9684" builtinId="9" hidden="1"/>
    <cellStyle name="已访问的超链接" xfId="9686" builtinId="9" hidden="1"/>
    <cellStyle name="已访问的超链接" xfId="9688" builtinId="9" hidden="1"/>
    <cellStyle name="已访问的超链接" xfId="9690" builtinId="9" hidden="1"/>
    <cellStyle name="已访问的超链接" xfId="9692" builtinId="9" hidden="1"/>
    <cellStyle name="已访问的超链接" xfId="9694" builtinId="9" hidden="1"/>
    <cellStyle name="已访问的超链接" xfId="9696" builtinId="9" hidden="1"/>
    <cellStyle name="已访问的超链接" xfId="9698" builtinId="9" hidden="1"/>
    <cellStyle name="已访问的超链接" xfId="9700" builtinId="9" hidden="1"/>
    <cellStyle name="已访问的超链接" xfId="9702" builtinId="9" hidden="1"/>
    <cellStyle name="已访问的超链接" xfId="9704" builtinId="9" hidden="1"/>
    <cellStyle name="已访问的超链接" xfId="9706" builtinId="9" hidden="1"/>
    <cellStyle name="已访问的超链接" xfId="9708" builtinId="9" hidden="1"/>
    <cellStyle name="已访问的超链接" xfId="9710" builtinId="9" hidden="1"/>
    <cellStyle name="已访问的超链接" xfId="9712" builtinId="9" hidden="1"/>
    <cellStyle name="已访问的超链接" xfId="9714" builtinId="9" hidden="1"/>
    <cellStyle name="已访问的超链接" xfId="9716" builtinId="9" hidden="1"/>
    <cellStyle name="已访问的超链接" xfId="9718" builtinId="9" hidden="1"/>
    <cellStyle name="已访问的超链接" xfId="9720" builtinId="9" hidden="1"/>
    <cellStyle name="已访问的超链接" xfId="9722" builtinId="9" hidden="1"/>
    <cellStyle name="已访问的超链接" xfId="9724" builtinId="9" hidden="1"/>
    <cellStyle name="已访问的超链接" xfId="9726" builtinId="9" hidden="1"/>
    <cellStyle name="已访问的超链接" xfId="9728" builtinId="9" hidden="1"/>
    <cellStyle name="已访问的超链接" xfId="9730" builtinId="9" hidden="1"/>
    <cellStyle name="已访问的超链接" xfId="9732" builtinId="9" hidden="1"/>
    <cellStyle name="已访问的超链接" xfId="9734" builtinId="9" hidden="1"/>
    <cellStyle name="已访问的超链接" xfId="9736" builtinId="9" hidden="1"/>
    <cellStyle name="已访问的超链接" xfId="9738" builtinId="9" hidden="1"/>
    <cellStyle name="已访问的超链接" xfId="9740" builtinId="9" hidden="1"/>
    <cellStyle name="已访问的超链接" xfId="9742" builtinId="9" hidden="1"/>
    <cellStyle name="已访问的超链接" xfId="9744" builtinId="9" hidden="1"/>
    <cellStyle name="已访问的超链接" xfId="9746" builtinId="9" hidden="1"/>
    <cellStyle name="已访问的超链接" xfId="9748" builtinId="9" hidden="1"/>
    <cellStyle name="已访问的超链接" xfId="9750" builtinId="9" hidden="1"/>
    <cellStyle name="已访问的超链接" xfId="9752" builtinId="9" hidden="1"/>
    <cellStyle name="已访问的超链接" xfId="9754" builtinId="9" hidden="1"/>
    <cellStyle name="已访问的超链接" xfId="9756" builtinId="9" hidden="1"/>
    <cellStyle name="已访问的超链接" xfId="9758" builtinId="9" hidden="1"/>
    <cellStyle name="已访问的超链接" xfId="9760" builtinId="9" hidden="1"/>
    <cellStyle name="已访问的超链接" xfId="9762" builtinId="9" hidden="1"/>
    <cellStyle name="已访问的超链接" xfId="9764" builtinId="9" hidden="1"/>
    <cellStyle name="已访问的超链接" xfId="9766" builtinId="9" hidden="1"/>
    <cellStyle name="已访问的超链接" xfId="9768" builtinId="9" hidden="1"/>
    <cellStyle name="已访问的超链接" xfId="9770" builtinId="9" hidden="1"/>
    <cellStyle name="已访问的超链接" xfId="9772" builtinId="9" hidden="1"/>
    <cellStyle name="已访问的超链接" xfId="9774" builtinId="9" hidden="1"/>
    <cellStyle name="已访问的超链接" xfId="9776" builtinId="9" hidden="1"/>
    <cellStyle name="已访问的超链接" xfId="9778" builtinId="9" hidden="1"/>
    <cellStyle name="已访问的超链接" xfId="9780" builtinId="9" hidden="1"/>
    <cellStyle name="已访问的超链接" xfId="9782" builtinId="9" hidden="1"/>
    <cellStyle name="已访问的超链接" xfId="9784" builtinId="9" hidden="1"/>
    <cellStyle name="已访问的超链接" xfId="9786" builtinId="9" hidden="1"/>
    <cellStyle name="已访问的超链接" xfId="9788" builtinId="9" hidden="1"/>
    <cellStyle name="已访问的超链接" xfId="9790" builtinId="9" hidden="1"/>
    <cellStyle name="已访问的超链接" xfId="9792" builtinId="9" hidden="1"/>
    <cellStyle name="已访问的超链接" xfId="9794" builtinId="9" hidden="1"/>
    <cellStyle name="已访问的超链接" xfId="9796" builtinId="9" hidden="1"/>
    <cellStyle name="已访问的超链接" xfId="9798" builtinId="9" hidden="1"/>
    <cellStyle name="已访问的超链接" xfId="9800" builtinId="9" hidden="1"/>
    <cellStyle name="已访问的超链接" xfId="9802" builtinId="9" hidden="1"/>
    <cellStyle name="已访问的超链接" xfId="9804" builtinId="9" hidden="1"/>
    <cellStyle name="已访问的超链接" xfId="9806" builtinId="9" hidden="1"/>
    <cellStyle name="已访问的超链接" xfId="9808" builtinId="9" hidden="1"/>
    <cellStyle name="已访问的超链接" xfId="9810" builtinId="9" hidden="1"/>
    <cellStyle name="已访问的超链接" xfId="9812" builtinId="9" hidden="1"/>
    <cellStyle name="已访问的超链接" xfId="9814" builtinId="9" hidden="1"/>
    <cellStyle name="已访问的超链接" xfId="9816" builtinId="9" hidden="1"/>
    <cellStyle name="已访问的超链接" xfId="9818" builtinId="9" hidden="1"/>
    <cellStyle name="已访问的超链接" xfId="9820" builtinId="9" hidden="1"/>
    <cellStyle name="已访问的超链接" xfId="9822" builtinId="9" hidden="1"/>
    <cellStyle name="已访问的超链接" xfId="9824" builtinId="9" hidden="1"/>
    <cellStyle name="已访问的超链接" xfId="9826" builtinId="9" hidden="1"/>
    <cellStyle name="已访问的超链接" xfId="9828" builtinId="9" hidden="1"/>
    <cellStyle name="已访问的超链接" xfId="9830" builtinId="9" hidden="1"/>
    <cellStyle name="已访问的超链接" xfId="9832" builtinId="9" hidden="1"/>
    <cellStyle name="已访问的超链接" xfId="9834" builtinId="9" hidden="1"/>
    <cellStyle name="已访问的超链接" xfId="9836" builtinId="9" hidden="1"/>
    <cellStyle name="已访问的超链接" xfId="9838" builtinId="9" hidden="1"/>
    <cellStyle name="已访问的超链接" xfId="9840" builtinId="9" hidden="1"/>
    <cellStyle name="已访问的超链接" xfId="9842" builtinId="9" hidden="1"/>
    <cellStyle name="已访问的超链接" xfId="9844" builtinId="9" hidden="1"/>
    <cellStyle name="已访问的超链接" xfId="9846" builtinId="9" hidden="1"/>
    <cellStyle name="已访问的超链接" xfId="9848" builtinId="9" hidden="1"/>
    <cellStyle name="已访问的超链接" xfId="9850" builtinId="9" hidden="1"/>
    <cellStyle name="已访问的超链接" xfId="9852" builtinId="9" hidden="1"/>
    <cellStyle name="已访问的超链接" xfId="9854" builtinId="9" hidden="1"/>
    <cellStyle name="已访问的超链接" xfId="9856" builtinId="9" hidden="1"/>
    <cellStyle name="已访问的超链接" xfId="9858" builtinId="9" hidden="1"/>
    <cellStyle name="已访问的超链接" xfId="9860" builtinId="9" hidden="1"/>
    <cellStyle name="已访问的超链接" xfId="9862" builtinId="9" hidden="1"/>
    <cellStyle name="已访问的超链接" xfId="9864" builtinId="9" hidden="1"/>
    <cellStyle name="已访问的超链接" xfId="9866" builtinId="9" hidden="1"/>
    <cellStyle name="已访问的超链接" xfId="9868" builtinId="9" hidden="1"/>
    <cellStyle name="已访问的超链接" xfId="9870" builtinId="9" hidden="1"/>
    <cellStyle name="已访问的超链接" xfId="9872" builtinId="9" hidden="1"/>
    <cellStyle name="已访问的超链接" xfId="9874" builtinId="9" hidden="1"/>
    <cellStyle name="已访问的超链接" xfId="9876" builtinId="9" hidden="1"/>
    <cellStyle name="已访问的超链接" xfId="9878" builtinId="9" hidden="1"/>
    <cellStyle name="已访问的超链接" xfId="9880" builtinId="9" hidden="1"/>
    <cellStyle name="已访问的超链接" xfId="9882" builtinId="9" hidden="1"/>
    <cellStyle name="已访问的超链接" xfId="9884" builtinId="9" hidden="1"/>
    <cellStyle name="已访问的超链接" xfId="9886" builtinId="9" hidden="1"/>
    <cellStyle name="已访问的超链接" xfId="9888" builtinId="9" hidden="1"/>
    <cellStyle name="已访问的超链接" xfId="9890" builtinId="9" hidden="1"/>
    <cellStyle name="已访问的超链接" xfId="9892" builtinId="9" hidden="1"/>
    <cellStyle name="已访问的超链接" xfId="9894" builtinId="9" hidden="1"/>
    <cellStyle name="已访问的超链接" xfId="9896" builtinId="9" hidden="1"/>
    <cellStyle name="已访问的超链接" xfId="9898" builtinId="9" hidden="1"/>
    <cellStyle name="已访问的超链接" xfId="9900" builtinId="9" hidden="1"/>
    <cellStyle name="已访问的超链接" xfId="9902" builtinId="9" hidden="1"/>
    <cellStyle name="已访问的超链接" xfId="9904" builtinId="9" hidden="1"/>
    <cellStyle name="已访问的超链接" xfId="9906" builtinId="9" hidden="1"/>
    <cellStyle name="已访问的超链接" xfId="9908" builtinId="9" hidden="1"/>
    <cellStyle name="已访问的超链接" xfId="9910" builtinId="9" hidden="1"/>
    <cellStyle name="已访问的超链接" xfId="9912" builtinId="9" hidden="1"/>
    <cellStyle name="已访问的超链接" xfId="9914" builtinId="9" hidden="1"/>
    <cellStyle name="已访问的超链接" xfId="9916" builtinId="9" hidden="1"/>
    <cellStyle name="已访问的超链接" xfId="9918" builtinId="9" hidden="1"/>
    <cellStyle name="已访问的超链接" xfId="9920" builtinId="9" hidden="1"/>
    <cellStyle name="已访问的超链接" xfId="9922" builtinId="9" hidden="1"/>
    <cellStyle name="已访问的超链接" xfId="9924" builtinId="9" hidden="1"/>
    <cellStyle name="已访问的超链接" xfId="9926" builtinId="9" hidden="1"/>
    <cellStyle name="已访问的超链接" xfId="9928" builtinId="9" hidden="1"/>
    <cellStyle name="已访问的超链接" xfId="9930" builtinId="9" hidden="1"/>
    <cellStyle name="已访问的超链接" xfId="9932" builtinId="9" hidden="1"/>
    <cellStyle name="已访问的超链接" xfId="9934" builtinId="9" hidden="1"/>
    <cellStyle name="已访问的超链接" xfId="9936" builtinId="9" hidden="1"/>
    <cellStyle name="已访问的超链接" xfId="9938" builtinId="9" hidden="1"/>
    <cellStyle name="已访问的超链接" xfId="9940" builtinId="9" hidden="1"/>
    <cellStyle name="已访问的超链接" xfId="9942" builtinId="9" hidden="1"/>
    <cellStyle name="已访问的超链接" xfId="9944" builtinId="9" hidden="1"/>
    <cellStyle name="已访问的超链接" xfId="9946" builtinId="9" hidden="1"/>
    <cellStyle name="已访问的超链接" xfId="9948" builtinId="9" hidden="1"/>
    <cellStyle name="已访问的超链接" xfId="9950" builtinId="9" hidden="1"/>
    <cellStyle name="已访问的超链接" xfId="9952" builtinId="9" hidden="1"/>
    <cellStyle name="已访问的超链接" xfId="9954" builtinId="9" hidden="1"/>
    <cellStyle name="已访问的超链接" xfId="9956" builtinId="9" hidden="1"/>
    <cellStyle name="已访问的超链接" xfId="9958" builtinId="9" hidden="1"/>
    <cellStyle name="已访问的超链接" xfId="9960" builtinId="9" hidden="1"/>
    <cellStyle name="已访问的超链接" xfId="9962" builtinId="9" hidden="1"/>
    <cellStyle name="已访问的超链接" xfId="9964" builtinId="9" hidden="1"/>
    <cellStyle name="已访问的超链接" xfId="9966" builtinId="9" hidden="1"/>
    <cellStyle name="已访问的超链接" xfId="9968" builtinId="9" hidden="1"/>
    <cellStyle name="已访问的超链接" xfId="9970" builtinId="9" hidden="1"/>
    <cellStyle name="已访问的超链接" xfId="9972" builtinId="9" hidden="1"/>
    <cellStyle name="已访问的超链接" xfId="9974" builtinId="9" hidden="1"/>
    <cellStyle name="已访问的超链接" xfId="9976" builtinId="9" hidden="1"/>
    <cellStyle name="已访问的超链接" xfId="9978" builtinId="9" hidden="1"/>
    <cellStyle name="已访问的超链接" xfId="9980" builtinId="9" hidden="1"/>
    <cellStyle name="已访问的超链接" xfId="9982" builtinId="9" hidden="1"/>
    <cellStyle name="已访问的超链接" xfId="9984" builtinId="9" hidden="1"/>
    <cellStyle name="已访问的超链接" xfId="9986" builtinId="9" hidden="1"/>
    <cellStyle name="已访问的超链接" xfId="9988" builtinId="9" hidden="1"/>
    <cellStyle name="已访问的超链接" xfId="9990" builtinId="9" hidden="1"/>
    <cellStyle name="已访问的超链接" xfId="9992" builtinId="9" hidden="1"/>
    <cellStyle name="已访问的超链接" xfId="9994" builtinId="9" hidden="1"/>
    <cellStyle name="已访问的超链接" xfId="9996" builtinId="9" hidden="1"/>
    <cellStyle name="已访问的超链接" xfId="9998" builtinId="9" hidden="1"/>
    <cellStyle name="已访问的超链接" xfId="10000" builtinId="9" hidden="1"/>
    <cellStyle name="已访问的超链接" xfId="10002" builtinId="9" hidden="1"/>
    <cellStyle name="已访问的超链接" xfId="10004" builtinId="9" hidden="1"/>
    <cellStyle name="已访问的超链接" xfId="10006" builtinId="9" hidden="1"/>
    <cellStyle name="已访问的超链接" xfId="10008" builtinId="9" hidden="1"/>
    <cellStyle name="已访问的超链接" xfId="10010" builtinId="9" hidden="1"/>
    <cellStyle name="已访问的超链接" xfId="10012" builtinId="9" hidden="1"/>
    <cellStyle name="已访问的超链接" xfId="10014" builtinId="9" hidden="1"/>
    <cellStyle name="已访问的超链接" xfId="10016" builtinId="9" hidden="1"/>
    <cellStyle name="已访问的超链接" xfId="10018" builtinId="9" hidden="1"/>
    <cellStyle name="已访问的超链接" xfId="10020" builtinId="9" hidden="1"/>
    <cellStyle name="已访问的超链接" xfId="10022" builtinId="9" hidden="1"/>
    <cellStyle name="已访问的超链接" xfId="10024" builtinId="9" hidden="1"/>
    <cellStyle name="已访问的超链接" xfId="10026" builtinId="9" hidden="1"/>
    <cellStyle name="已访问的超链接" xfId="10028" builtinId="9" hidden="1"/>
    <cellStyle name="已访问的超链接" xfId="10030" builtinId="9" hidden="1"/>
    <cellStyle name="已访问的超链接" xfId="10032" builtinId="9" hidden="1"/>
    <cellStyle name="已访问的超链接" xfId="10034" builtinId="9" hidden="1"/>
    <cellStyle name="已访问的超链接" xfId="10036" builtinId="9" hidden="1"/>
    <cellStyle name="已访问的超链接" xfId="10038" builtinId="9" hidden="1"/>
    <cellStyle name="已访问的超链接" xfId="10040" builtinId="9" hidden="1"/>
    <cellStyle name="已访问的超链接" xfId="10042" builtinId="9" hidden="1"/>
    <cellStyle name="已访问的超链接" xfId="10044" builtinId="9" hidden="1"/>
    <cellStyle name="已访问的超链接" xfId="10046" builtinId="9" hidden="1"/>
    <cellStyle name="已访问的超链接" xfId="10048" builtinId="9" hidden="1"/>
    <cellStyle name="已访问的超链接" xfId="10050" builtinId="9" hidden="1"/>
    <cellStyle name="已访问的超链接" xfId="10052" builtinId="9" hidden="1"/>
    <cellStyle name="已访问的超链接" xfId="10054" builtinId="9" hidden="1"/>
    <cellStyle name="已访问的超链接" xfId="10056" builtinId="9" hidden="1"/>
    <cellStyle name="已访问的超链接" xfId="10058" builtinId="9" hidden="1"/>
    <cellStyle name="已访问的超链接" xfId="10060" builtinId="9" hidden="1"/>
    <cellStyle name="已访问的超链接" xfId="10062" builtinId="9" hidden="1"/>
    <cellStyle name="已访问的超链接" xfId="10064" builtinId="9" hidden="1"/>
    <cellStyle name="已访问的超链接" xfId="10066" builtinId="9" hidden="1"/>
    <cellStyle name="已访问的超链接" xfId="10068" builtinId="9" hidden="1"/>
    <cellStyle name="已访问的超链接" xfId="10070" builtinId="9" hidden="1"/>
    <cellStyle name="已访问的超链接" xfId="10072" builtinId="9" hidden="1"/>
    <cellStyle name="已访问的超链接" xfId="10074" builtinId="9" hidden="1"/>
    <cellStyle name="已访问的超链接" xfId="10076" builtinId="9" hidden="1"/>
    <cellStyle name="已访问的超链接" xfId="10078" builtinId="9" hidden="1"/>
    <cellStyle name="已访问的超链接" xfId="10080" builtinId="9" hidden="1"/>
    <cellStyle name="已访问的超链接" xfId="10082" builtinId="9" hidden="1"/>
    <cellStyle name="已访问的超链接" xfId="10084" builtinId="9" hidden="1"/>
    <cellStyle name="已访问的超链接" xfId="10086" builtinId="9" hidden="1"/>
    <cellStyle name="已访问的超链接" xfId="10088" builtinId="9" hidden="1"/>
    <cellStyle name="已访问的超链接" xfId="10090" builtinId="9" hidden="1"/>
    <cellStyle name="已访问的超链接" xfId="10092" builtinId="9" hidden="1"/>
    <cellStyle name="已访问的超链接" xfId="10094" builtinId="9" hidden="1"/>
    <cellStyle name="已访问的超链接" xfId="10096" builtinId="9" hidden="1"/>
    <cellStyle name="已访问的超链接" xfId="10098" builtinId="9" hidden="1"/>
    <cellStyle name="已访问的超链接" xfId="10100" builtinId="9" hidden="1"/>
    <cellStyle name="已访问的超链接" xfId="10102" builtinId="9" hidden="1"/>
    <cellStyle name="已访问的超链接" xfId="10104" builtinId="9" hidden="1"/>
    <cellStyle name="已访问的超链接" xfId="10106" builtinId="9" hidden="1"/>
    <cellStyle name="已访问的超链接" xfId="10108" builtinId="9" hidden="1"/>
    <cellStyle name="已访问的超链接" xfId="10110" builtinId="9" hidden="1"/>
    <cellStyle name="已访问的超链接" xfId="10112" builtinId="9" hidden="1"/>
    <cellStyle name="已访问的超链接" xfId="10114" builtinId="9" hidden="1"/>
    <cellStyle name="已访问的超链接" xfId="10116" builtinId="9" hidden="1"/>
    <cellStyle name="已访问的超链接" xfId="10118" builtinId="9" hidden="1"/>
    <cellStyle name="已访问的超链接" xfId="10120" builtinId="9" hidden="1"/>
    <cellStyle name="已访问的超链接" xfId="10122" builtinId="9" hidden="1"/>
    <cellStyle name="已访问的超链接" xfId="10124" builtinId="9" hidden="1"/>
    <cellStyle name="已访问的超链接" xfId="10126" builtinId="9" hidden="1"/>
    <cellStyle name="已访问的超链接" xfId="10128" builtinId="9" hidden="1"/>
    <cellStyle name="已访问的超链接" xfId="10130" builtinId="9" hidden="1"/>
    <cellStyle name="已访问的超链接" xfId="10132" builtinId="9" hidden="1"/>
    <cellStyle name="已访问的超链接" xfId="10134" builtinId="9" hidden="1"/>
    <cellStyle name="已访问的超链接" xfId="10136" builtinId="9" hidden="1"/>
    <cellStyle name="已访问的超链接" xfId="10138" builtinId="9" hidden="1"/>
    <cellStyle name="已访问的超链接" xfId="10140" builtinId="9" hidden="1"/>
    <cellStyle name="已访问的超链接" xfId="10142" builtinId="9" hidden="1"/>
    <cellStyle name="已访问的超链接" xfId="10144" builtinId="9" hidden="1"/>
    <cellStyle name="已访问的超链接" xfId="10146" builtinId="9" hidden="1"/>
    <cellStyle name="已访问的超链接" xfId="10148" builtinId="9" hidden="1"/>
    <cellStyle name="已访问的超链接" xfId="10150" builtinId="9" hidden="1"/>
    <cellStyle name="已访问的超链接" xfId="10152" builtinId="9" hidden="1"/>
    <cellStyle name="已访问的超链接" xfId="10154" builtinId="9" hidden="1"/>
    <cellStyle name="已访问的超链接" xfId="10156" builtinId="9" hidden="1"/>
    <cellStyle name="已访问的超链接" xfId="10158" builtinId="9" hidden="1"/>
    <cellStyle name="已访问的超链接" xfId="10160" builtinId="9" hidden="1"/>
    <cellStyle name="已访问的超链接" xfId="10162" builtinId="9" hidden="1"/>
    <cellStyle name="已访问的超链接" xfId="10164" builtinId="9" hidden="1"/>
    <cellStyle name="已访问的超链接" xfId="10166" builtinId="9" hidden="1"/>
    <cellStyle name="已访问的超链接" xfId="10168" builtinId="9" hidden="1"/>
    <cellStyle name="已访问的超链接" xfId="10170" builtinId="9" hidden="1"/>
    <cellStyle name="已访问的超链接" xfId="10172" builtinId="9" hidden="1"/>
    <cellStyle name="已访问的超链接" xfId="10174" builtinId="9" hidden="1"/>
    <cellStyle name="已访问的超链接" xfId="10176" builtinId="9" hidden="1"/>
    <cellStyle name="已访问的超链接" xfId="10178" builtinId="9" hidden="1"/>
    <cellStyle name="已访问的超链接" xfId="10180" builtinId="9" hidden="1"/>
    <cellStyle name="已访问的超链接" xfId="10182" builtinId="9" hidden="1"/>
    <cellStyle name="已访问的超链接" xfId="10184" builtinId="9" hidden="1"/>
    <cellStyle name="已访问的超链接" xfId="10186" builtinId="9" hidden="1"/>
    <cellStyle name="已访问的超链接" xfId="10188" builtinId="9" hidden="1"/>
    <cellStyle name="已访问的超链接" xfId="10190" builtinId="9" hidden="1"/>
    <cellStyle name="已访问的超链接" xfId="10192" builtinId="9" hidden="1"/>
    <cellStyle name="已访问的超链接" xfId="10194" builtinId="9" hidden="1"/>
    <cellStyle name="已访问的超链接" xfId="10196" builtinId="9" hidden="1"/>
    <cellStyle name="已访问的超链接" xfId="10198" builtinId="9" hidden="1"/>
    <cellStyle name="已访问的超链接" xfId="10200" builtinId="9" hidden="1"/>
    <cellStyle name="已访问的超链接" xfId="10202" builtinId="9" hidden="1"/>
    <cellStyle name="已访问的超链接" xfId="10204" builtinId="9" hidden="1"/>
    <cellStyle name="已访问的超链接" xfId="10206" builtinId="9" hidden="1"/>
    <cellStyle name="已访问的超链接" xfId="10208" builtinId="9" hidden="1"/>
    <cellStyle name="已访问的超链接" xfId="10210" builtinId="9" hidden="1"/>
    <cellStyle name="已访问的超链接" xfId="10212" builtinId="9" hidden="1"/>
    <cellStyle name="已访问的超链接" xfId="10214" builtinId="9" hidden="1"/>
    <cellStyle name="已访问的超链接" xfId="10216" builtinId="9" hidden="1"/>
    <cellStyle name="已访问的超链接" xfId="10218" builtinId="9" hidden="1"/>
    <cellStyle name="已访问的超链接" xfId="10220" builtinId="9" hidden="1"/>
    <cellStyle name="已访问的超链接" xfId="10222" builtinId="9" hidden="1"/>
    <cellStyle name="已访问的超链接" xfId="10224" builtinId="9" hidden="1"/>
    <cellStyle name="已访问的超链接" xfId="10226" builtinId="9" hidden="1"/>
    <cellStyle name="已访问的超链接" xfId="10228" builtinId="9" hidden="1"/>
    <cellStyle name="已访问的超链接" xfId="10230" builtinId="9" hidden="1"/>
    <cellStyle name="已访问的超链接" xfId="10232" builtinId="9" hidden="1"/>
    <cellStyle name="已访问的超链接" xfId="10234" builtinId="9" hidden="1"/>
    <cellStyle name="已访问的超链接" xfId="10236" builtinId="9" hidden="1"/>
    <cellStyle name="已访问的超链接" xfId="10238" builtinId="9" hidden="1"/>
    <cellStyle name="已访问的超链接" xfId="10240" builtinId="9" hidden="1"/>
    <cellStyle name="已访问的超链接" xfId="10242" builtinId="9" hidden="1"/>
    <cellStyle name="已访问的超链接" xfId="10244" builtinId="9" hidden="1"/>
    <cellStyle name="已访问的超链接" xfId="10246" builtinId="9" hidden="1"/>
    <cellStyle name="已访问的超链接" xfId="10248" builtinId="9" hidden="1"/>
    <cellStyle name="已访问的超链接" xfId="10250" builtinId="9" hidden="1"/>
    <cellStyle name="已访问的超链接" xfId="10252" builtinId="9" hidden="1"/>
    <cellStyle name="已访问的超链接" xfId="10254" builtinId="9" hidden="1"/>
    <cellStyle name="已访问的超链接" xfId="10256" builtinId="9" hidden="1"/>
    <cellStyle name="已访问的超链接" xfId="10258" builtinId="9" hidden="1"/>
    <cellStyle name="已访问的超链接" xfId="10260" builtinId="9" hidden="1"/>
    <cellStyle name="已访问的超链接" xfId="10262" builtinId="9" hidden="1"/>
    <cellStyle name="已访问的超链接" xfId="10264" builtinId="9" hidden="1"/>
    <cellStyle name="已访问的超链接" xfId="10266" builtinId="9" hidden="1"/>
    <cellStyle name="已访问的超链接" xfId="10268" builtinId="9" hidden="1"/>
    <cellStyle name="已访问的超链接" xfId="10270" builtinId="9" hidden="1"/>
    <cellStyle name="已访问的超链接" xfId="10272" builtinId="9" hidden="1"/>
    <cellStyle name="已访问的超链接" xfId="10274" builtinId="9" hidden="1"/>
    <cellStyle name="已访问的超链接" xfId="10276" builtinId="9" hidden="1"/>
    <cellStyle name="已访问的超链接" xfId="10278" builtinId="9" hidden="1"/>
    <cellStyle name="已访问的超链接" xfId="10280" builtinId="9" hidden="1"/>
    <cellStyle name="已访问的超链接" xfId="10282" builtinId="9" hidden="1"/>
    <cellStyle name="已访问的超链接" xfId="10284" builtinId="9" hidden="1"/>
    <cellStyle name="已访问的超链接" xfId="10286" builtinId="9" hidden="1"/>
    <cellStyle name="已访问的超链接" xfId="10288" builtinId="9" hidden="1"/>
    <cellStyle name="已访问的超链接" xfId="10290" builtinId="9" hidden="1"/>
    <cellStyle name="已访问的超链接" xfId="10292" builtinId="9" hidden="1"/>
    <cellStyle name="已访问的超链接" xfId="10294" builtinId="9" hidden="1"/>
    <cellStyle name="已访问的超链接" xfId="10296" builtinId="9" hidden="1"/>
    <cellStyle name="已访问的超链接" xfId="10298" builtinId="9" hidden="1"/>
    <cellStyle name="已访问的超链接" xfId="10300" builtinId="9" hidden="1"/>
    <cellStyle name="已访问的超链接" xfId="10302" builtinId="9" hidden="1"/>
    <cellStyle name="已访问的超链接" xfId="10304" builtinId="9" hidden="1"/>
    <cellStyle name="已访问的超链接" xfId="10306" builtinId="9" hidden="1"/>
    <cellStyle name="已访问的超链接" xfId="10308" builtinId="9" hidden="1"/>
    <cellStyle name="已访问的超链接" xfId="10310" builtinId="9" hidden="1"/>
    <cellStyle name="已访问的超链接" xfId="10312" builtinId="9" hidden="1"/>
    <cellStyle name="已访问的超链接" xfId="10314" builtinId="9" hidden="1"/>
    <cellStyle name="已访问的超链接" xfId="10316" builtinId="9" hidden="1"/>
    <cellStyle name="已访问的超链接" xfId="10318" builtinId="9" hidden="1"/>
    <cellStyle name="已访问的超链接" xfId="10320" builtinId="9" hidden="1"/>
    <cellStyle name="已访问的超链接" xfId="10322" builtinId="9" hidden="1"/>
    <cellStyle name="已访问的超链接" xfId="10324" builtinId="9" hidden="1"/>
    <cellStyle name="已访问的超链接" xfId="10326" builtinId="9" hidden="1"/>
    <cellStyle name="已访问的超链接" xfId="10328" builtinId="9" hidden="1"/>
    <cellStyle name="已访问的超链接" xfId="10330" builtinId="9" hidden="1"/>
    <cellStyle name="已访问的超链接" xfId="10332" builtinId="9" hidden="1"/>
    <cellStyle name="已访问的超链接" xfId="10334" builtinId="9" hidden="1"/>
    <cellStyle name="已访问的超链接" xfId="10336" builtinId="9" hidden="1"/>
    <cellStyle name="已访问的超链接" xfId="10338" builtinId="9" hidden="1"/>
    <cellStyle name="已访问的超链接" xfId="10340" builtinId="9" hidden="1"/>
    <cellStyle name="已访问的超链接" xfId="10342" builtinId="9" hidden="1"/>
    <cellStyle name="已访问的超链接" xfId="10344" builtinId="9" hidden="1"/>
    <cellStyle name="已访问的超链接" xfId="10346" builtinId="9" hidden="1"/>
    <cellStyle name="已访问的超链接" xfId="10348" builtinId="9" hidden="1"/>
    <cellStyle name="已访问的超链接" xfId="10350" builtinId="9" hidden="1"/>
    <cellStyle name="已访问的超链接" xfId="10352" builtinId="9" hidden="1"/>
    <cellStyle name="已访问的超链接" xfId="10354" builtinId="9" hidden="1"/>
    <cellStyle name="已访问的超链接" xfId="10356" builtinId="9" hidden="1"/>
    <cellStyle name="已访问的超链接" xfId="10358" builtinId="9" hidden="1"/>
    <cellStyle name="已访问的超链接" xfId="10360" builtinId="9" hidden="1"/>
    <cellStyle name="已访问的超链接" xfId="10362" builtinId="9" hidden="1"/>
    <cellStyle name="已访问的超链接" xfId="10364" builtinId="9" hidden="1"/>
    <cellStyle name="已访问的超链接" xfId="10366" builtinId="9" hidden="1"/>
    <cellStyle name="已访问的超链接" xfId="10368" builtinId="9" hidden="1"/>
    <cellStyle name="已访问的超链接" xfId="10370" builtinId="9" hidden="1"/>
    <cellStyle name="已访问的超链接" xfId="10372" builtinId="9" hidden="1"/>
    <cellStyle name="已访问的超链接" xfId="10374" builtinId="9" hidden="1"/>
    <cellStyle name="已访问的超链接" xfId="10376" builtinId="9" hidden="1"/>
    <cellStyle name="已访问的超链接" xfId="10378" builtinId="9" hidden="1"/>
    <cellStyle name="已访问的超链接" xfId="10380" builtinId="9" hidden="1"/>
    <cellStyle name="已访问的超链接" xfId="10382" builtinId="9" hidden="1"/>
    <cellStyle name="已访问的超链接" xfId="10384" builtinId="9" hidden="1"/>
    <cellStyle name="已访问的超链接" xfId="10386" builtinId="9" hidden="1"/>
    <cellStyle name="已访问的超链接" xfId="10388" builtinId="9" hidden="1"/>
    <cellStyle name="已访问的超链接" xfId="10390" builtinId="9" hidden="1"/>
    <cellStyle name="已访问的超链接" xfId="10392" builtinId="9" hidden="1"/>
    <cellStyle name="已访问的超链接" xfId="10394" builtinId="9" hidden="1"/>
    <cellStyle name="已访问的超链接" xfId="10396" builtinId="9" hidden="1"/>
    <cellStyle name="已访问的超链接" xfId="10398" builtinId="9" hidden="1"/>
    <cellStyle name="已访问的超链接" xfId="10400" builtinId="9" hidden="1"/>
    <cellStyle name="已访问的超链接" xfId="10402" builtinId="9" hidden="1"/>
    <cellStyle name="已访问的超链接" xfId="10404" builtinId="9" hidden="1"/>
    <cellStyle name="已访问的超链接" xfId="10406" builtinId="9" hidden="1"/>
    <cellStyle name="已访问的超链接" xfId="10408" builtinId="9" hidden="1"/>
    <cellStyle name="已访问的超链接" xfId="10410" builtinId="9" hidden="1"/>
    <cellStyle name="已访问的超链接" xfId="10412" builtinId="9" hidden="1"/>
    <cellStyle name="已访问的超链接" xfId="10414" builtinId="9" hidden="1"/>
    <cellStyle name="已访问的超链接" xfId="10416" builtinId="9" hidden="1"/>
    <cellStyle name="已访问的超链接" xfId="10418" builtinId="9" hidden="1"/>
    <cellStyle name="已访问的超链接" xfId="10420" builtinId="9" hidden="1"/>
    <cellStyle name="已访问的超链接" xfId="10422" builtinId="9" hidden="1"/>
    <cellStyle name="已访问的超链接" xfId="10424" builtinId="9" hidden="1"/>
    <cellStyle name="已访问的超链接" xfId="10426" builtinId="9" hidden="1"/>
    <cellStyle name="已访问的超链接" xfId="10428" builtinId="9" hidden="1"/>
    <cellStyle name="已访问的超链接" xfId="10430" builtinId="9" hidden="1"/>
    <cellStyle name="已访问的超链接" xfId="10432" builtinId="9" hidden="1"/>
    <cellStyle name="已访问的超链接" xfId="10434" builtinId="9" hidden="1"/>
    <cellStyle name="已访问的超链接" xfId="10436" builtinId="9" hidden="1"/>
    <cellStyle name="已访问的超链接" xfId="10438" builtinId="9" hidden="1"/>
    <cellStyle name="已访问的超链接" xfId="10440" builtinId="9" hidden="1"/>
    <cellStyle name="已访问的超链接" xfId="10442" builtinId="9" hidden="1"/>
    <cellStyle name="已访问的超链接" xfId="10444" builtinId="9" hidden="1"/>
    <cellStyle name="已访问的超链接" xfId="10446" builtinId="9" hidden="1"/>
    <cellStyle name="已访问的超链接" xfId="10448" builtinId="9" hidden="1"/>
    <cellStyle name="已访问的超链接" xfId="10450" builtinId="9" hidden="1"/>
    <cellStyle name="已访问的超链接" xfId="10452" builtinId="9" hidden="1"/>
    <cellStyle name="已访问的超链接" xfId="10454" builtinId="9" hidden="1"/>
    <cellStyle name="已访问的超链接" xfId="10456" builtinId="9" hidden="1"/>
    <cellStyle name="已访问的超链接" xfId="10458" builtinId="9" hidden="1"/>
    <cellStyle name="已访问的超链接" xfId="10460" builtinId="9" hidden="1"/>
    <cellStyle name="已访问的超链接" xfId="10462" builtinId="9" hidden="1"/>
    <cellStyle name="已访问的超链接" xfId="10464" builtinId="9" hidden="1"/>
    <cellStyle name="已访问的超链接" xfId="10466" builtinId="9" hidden="1"/>
    <cellStyle name="已访问的超链接" xfId="10468" builtinId="9" hidden="1"/>
    <cellStyle name="已访问的超链接" xfId="10470" builtinId="9" hidden="1"/>
    <cellStyle name="已访问的超链接" xfId="10472" builtinId="9" hidden="1"/>
    <cellStyle name="已访问的超链接" xfId="10474" builtinId="9" hidden="1"/>
    <cellStyle name="已访问的超链接" xfId="10476" builtinId="9" hidden="1"/>
    <cellStyle name="已访问的超链接" xfId="10478" builtinId="9" hidden="1"/>
    <cellStyle name="已访问的超链接" xfId="10480" builtinId="9" hidden="1"/>
    <cellStyle name="已访问的超链接" xfId="10482" builtinId="9" hidden="1"/>
    <cellStyle name="已访问的超链接" xfId="10484" builtinId="9" hidden="1"/>
    <cellStyle name="已访问的超链接" xfId="10486" builtinId="9" hidden="1"/>
    <cellStyle name="已访问的超链接" xfId="10488" builtinId="9" hidden="1"/>
    <cellStyle name="已访问的超链接" xfId="10490" builtinId="9" hidden="1"/>
    <cellStyle name="已访问的超链接" xfId="10492" builtinId="9" hidden="1"/>
    <cellStyle name="已访问的超链接" xfId="10494" builtinId="9" hidden="1"/>
    <cellStyle name="已访问的超链接" xfId="10496" builtinId="9" hidden="1"/>
    <cellStyle name="已访问的超链接" xfId="10498" builtinId="9" hidden="1"/>
    <cellStyle name="已访问的超链接" xfId="10500" builtinId="9" hidden="1"/>
    <cellStyle name="已访问的超链接" xfId="10502" builtinId="9" hidden="1"/>
    <cellStyle name="已访问的超链接" xfId="10504" builtinId="9" hidden="1"/>
    <cellStyle name="已访问的超链接" xfId="10506" builtinId="9" hidden="1"/>
    <cellStyle name="已访问的超链接" xfId="10508" builtinId="9" hidden="1"/>
    <cellStyle name="已访问的超链接" xfId="10510" builtinId="9" hidden="1"/>
    <cellStyle name="已访问的超链接" xfId="10512" builtinId="9" hidden="1"/>
    <cellStyle name="已访问的超链接" xfId="10514" builtinId="9" hidden="1"/>
    <cellStyle name="已访问的超链接" xfId="10516" builtinId="9" hidden="1"/>
    <cellStyle name="已访问的超链接" xfId="10518" builtinId="9" hidden="1"/>
    <cellStyle name="已访问的超链接" xfId="10520" builtinId="9" hidden="1"/>
    <cellStyle name="已访问的超链接" xfId="10522" builtinId="9" hidden="1"/>
    <cellStyle name="已访问的超链接" xfId="10524" builtinId="9" hidden="1"/>
    <cellStyle name="已访问的超链接" xfId="10526" builtinId="9" hidden="1"/>
    <cellStyle name="已访问的超链接" xfId="10528" builtinId="9" hidden="1"/>
    <cellStyle name="已访问的超链接" xfId="10530" builtinId="9" hidden="1"/>
    <cellStyle name="已访问的超链接" xfId="10532" builtinId="9" hidden="1"/>
    <cellStyle name="已访问的超链接" xfId="10534" builtinId="9" hidden="1"/>
    <cellStyle name="已访问的超链接" xfId="10536" builtinId="9" hidden="1"/>
    <cellStyle name="已访问的超链接" xfId="10538" builtinId="9" hidden="1"/>
    <cellStyle name="已访问的超链接" xfId="10540" builtinId="9" hidden="1"/>
    <cellStyle name="已访问的超链接" xfId="10542" builtinId="9" hidden="1"/>
    <cellStyle name="已访问的超链接" xfId="10544" builtinId="9" hidden="1"/>
    <cellStyle name="已访问的超链接" xfId="10546" builtinId="9" hidden="1"/>
    <cellStyle name="已访问的超链接" xfId="10548" builtinId="9" hidden="1"/>
    <cellStyle name="已访问的超链接" xfId="10550" builtinId="9" hidden="1"/>
    <cellStyle name="已访问的超链接" xfId="10552" builtinId="9" hidden="1"/>
    <cellStyle name="已访问的超链接" xfId="10554" builtinId="9" hidden="1"/>
    <cellStyle name="已访问的超链接" xfId="10556" builtinId="9" hidden="1"/>
    <cellStyle name="已访问的超链接" xfId="10558" builtinId="9" hidden="1"/>
    <cellStyle name="已访问的超链接" xfId="10560" builtinId="9" hidden="1"/>
    <cellStyle name="已访问的超链接" xfId="10562" builtinId="9" hidden="1"/>
    <cellStyle name="已访问的超链接" xfId="10564" builtinId="9" hidden="1"/>
    <cellStyle name="已访问的超链接" xfId="10566" builtinId="9" hidden="1"/>
    <cellStyle name="已访问的超链接" xfId="10568" builtinId="9" hidden="1"/>
    <cellStyle name="已访问的超链接" xfId="10570" builtinId="9" hidden="1"/>
    <cellStyle name="已访问的超链接" xfId="10572" builtinId="9" hidden="1"/>
    <cellStyle name="已访问的超链接" xfId="10574" builtinId="9" hidden="1"/>
    <cellStyle name="已访问的超链接" xfId="10576" builtinId="9" hidden="1"/>
    <cellStyle name="已访问的超链接" xfId="10578" builtinId="9" hidden="1"/>
    <cellStyle name="已访问的超链接" xfId="10580" builtinId="9" hidden="1"/>
    <cellStyle name="已访问的超链接" xfId="10582" builtinId="9" hidden="1"/>
    <cellStyle name="已访问的超链接" xfId="10584" builtinId="9" hidden="1"/>
    <cellStyle name="已访问的超链接" xfId="10586" builtinId="9" hidden="1"/>
    <cellStyle name="已访问的超链接" xfId="10588" builtinId="9" hidden="1"/>
    <cellStyle name="已访问的超链接" xfId="10590" builtinId="9" hidden="1"/>
    <cellStyle name="已访问的超链接" xfId="10592" builtinId="9" hidden="1"/>
    <cellStyle name="已访问的超链接" xfId="10594" builtinId="9" hidden="1"/>
    <cellStyle name="已访问的超链接" xfId="10596" builtinId="9" hidden="1"/>
    <cellStyle name="已访问的超链接" xfId="10598" builtinId="9" hidden="1"/>
    <cellStyle name="已访问的超链接" xfId="10600" builtinId="9" hidden="1"/>
    <cellStyle name="已访问的超链接" xfId="10602" builtinId="9" hidden="1"/>
    <cellStyle name="已访问的超链接" xfId="10604" builtinId="9" hidden="1"/>
    <cellStyle name="已访问的超链接" xfId="10606" builtinId="9" hidden="1"/>
    <cellStyle name="已访问的超链接" xfId="10608" builtinId="9" hidden="1"/>
    <cellStyle name="已访问的超链接" xfId="10610" builtinId="9" hidden="1"/>
    <cellStyle name="已访问的超链接" xfId="10612" builtinId="9" hidden="1"/>
    <cellStyle name="已访问的超链接" xfId="10614" builtinId="9" hidden="1"/>
    <cellStyle name="已访问的超链接" xfId="10616" builtinId="9" hidden="1"/>
    <cellStyle name="已访问的超链接" xfId="10618" builtinId="9" hidden="1"/>
    <cellStyle name="已访问的超链接" xfId="10620" builtinId="9" hidden="1"/>
    <cellStyle name="已访问的超链接" xfId="10622" builtinId="9" hidden="1"/>
    <cellStyle name="已访问的超链接" xfId="10624" builtinId="9" hidden="1"/>
    <cellStyle name="已访问的超链接" xfId="10626" builtinId="9" hidden="1"/>
    <cellStyle name="已访问的超链接" xfId="10628" builtinId="9" hidden="1"/>
    <cellStyle name="已访问的超链接" xfId="10630" builtinId="9" hidden="1"/>
    <cellStyle name="已访问的超链接" xfId="10632" builtinId="9" hidden="1"/>
    <cellStyle name="已访问的超链接" xfId="10634" builtinId="9" hidden="1"/>
    <cellStyle name="已访问的超链接" xfId="10636" builtinId="9" hidden="1"/>
    <cellStyle name="已访问的超链接" xfId="10638" builtinId="9" hidden="1"/>
    <cellStyle name="已访问的超链接" xfId="10640" builtinId="9" hidden="1"/>
    <cellStyle name="已访问的超链接" xfId="10642" builtinId="9" hidden="1"/>
    <cellStyle name="已访问的超链接" xfId="10644" builtinId="9" hidden="1"/>
    <cellStyle name="已访问的超链接" xfId="10646" builtinId="9" hidden="1"/>
    <cellStyle name="已访问的超链接" xfId="10648" builtinId="9" hidden="1"/>
    <cellStyle name="已访问的超链接" xfId="10650" builtinId="9" hidden="1"/>
    <cellStyle name="已访问的超链接" xfId="10652" builtinId="9" hidden="1"/>
    <cellStyle name="已访问的超链接" xfId="10654" builtinId="9" hidden="1"/>
    <cellStyle name="已访问的超链接" xfId="10656" builtinId="9" hidden="1"/>
    <cellStyle name="已访问的超链接" xfId="10658" builtinId="9" hidden="1"/>
    <cellStyle name="已访问的超链接" xfId="10660" builtinId="9" hidden="1"/>
    <cellStyle name="已访问的超链接" xfId="10662" builtinId="9" hidden="1"/>
    <cellStyle name="已访问的超链接" xfId="10664" builtinId="9" hidden="1"/>
    <cellStyle name="已访问的超链接" xfId="10666" builtinId="9" hidden="1"/>
    <cellStyle name="已访问的超链接" xfId="10668" builtinId="9" hidden="1"/>
    <cellStyle name="已访问的超链接" xfId="10670" builtinId="9" hidden="1"/>
    <cellStyle name="已访问的超链接" xfId="10672" builtinId="9" hidden="1"/>
    <cellStyle name="已访问的超链接" xfId="10674" builtinId="9" hidden="1"/>
    <cellStyle name="已访问的超链接" xfId="10676" builtinId="9" hidden="1"/>
    <cellStyle name="已访问的超链接" xfId="10678" builtinId="9" hidden="1"/>
    <cellStyle name="已访问的超链接" xfId="10680" builtinId="9" hidden="1"/>
    <cellStyle name="已访问的超链接" xfId="10682" builtinId="9" hidden="1"/>
    <cellStyle name="已访问的超链接" xfId="10684" builtinId="9" hidden="1"/>
    <cellStyle name="已访问的超链接" xfId="10686" builtinId="9" hidden="1"/>
    <cellStyle name="已访问的超链接" xfId="10688" builtinId="9" hidden="1"/>
    <cellStyle name="已访问的超链接" xfId="10690" builtinId="9" hidden="1"/>
    <cellStyle name="已访问的超链接" xfId="10692" builtinId="9" hidden="1"/>
    <cellStyle name="已访问的超链接" xfId="10694" builtinId="9" hidden="1"/>
    <cellStyle name="已访问的超链接" xfId="10696" builtinId="9" hidden="1"/>
    <cellStyle name="已访问的超链接" xfId="10698" builtinId="9" hidden="1"/>
    <cellStyle name="已访问的超链接" xfId="10700" builtinId="9" hidden="1"/>
    <cellStyle name="已访问的超链接" xfId="10702" builtinId="9" hidden="1"/>
    <cellStyle name="已访问的超链接" xfId="10704" builtinId="9" hidden="1"/>
    <cellStyle name="已访问的超链接" xfId="10706" builtinId="9" hidden="1"/>
    <cellStyle name="已访问的超链接" xfId="10708" builtinId="9" hidden="1"/>
    <cellStyle name="已访问的超链接" xfId="10710" builtinId="9" hidden="1"/>
    <cellStyle name="已访问的超链接" xfId="10712" builtinId="9" hidden="1"/>
    <cellStyle name="已访问的超链接" xfId="10714" builtinId="9" hidden="1"/>
    <cellStyle name="已访问的超链接" xfId="10716" builtinId="9" hidden="1"/>
    <cellStyle name="已访问的超链接" xfId="10718" builtinId="9" hidden="1"/>
    <cellStyle name="已访问的超链接" xfId="10720" builtinId="9" hidden="1"/>
    <cellStyle name="已访问的超链接" xfId="10722" builtinId="9" hidden="1"/>
    <cellStyle name="已访问的超链接" xfId="10724" builtinId="9" hidden="1"/>
    <cellStyle name="已访问的超链接" xfId="10726" builtinId="9" hidden="1"/>
    <cellStyle name="已访问的超链接" xfId="10728" builtinId="9" hidden="1"/>
    <cellStyle name="已访问的超链接" xfId="10730" builtinId="9" hidden="1"/>
    <cellStyle name="已访问的超链接" xfId="10732" builtinId="9" hidden="1"/>
    <cellStyle name="已访问的超链接" xfId="10734" builtinId="9" hidden="1"/>
    <cellStyle name="已访问的超链接" xfId="10736" builtinId="9" hidden="1"/>
    <cellStyle name="已访问的超链接" xfId="10738" builtinId="9" hidden="1"/>
    <cellStyle name="已访问的超链接" xfId="10740" builtinId="9" hidden="1"/>
    <cellStyle name="已访问的超链接" xfId="10742" builtinId="9" hidden="1"/>
    <cellStyle name="已访问的超链接" xfId="10744" builtinId="9" hidden="1"/>
    <cellStyle name="已访问的超链接" xfId="10746" builtinId="9" hidden="1"/>
    <cellStyle name="已访问的超链接" xfId="10748" builtinId="9" hidden="1"/>
    <cellStyle name="已访问的超链接" xfId="10750" builtinId="9" hidden="1"/>
    <cellStyle name="已访问的超链接" xfId="10752" builtinId="9" hidden="1"/>
    <cellStyle name="已访问的超链接" xfId="10754" builtinId="9" hidden="1"/>
    <cellStyle name="已访问的超链接" xfId="10756" builtinId="9" hidden="1"/>
    <cellStyle name="已访问的超链接" xfId="10758" builtinId="9" hidden="1"/>
    <cellStyle name="已访问的超链接" xfId="10760" builtinId="9" hidden="1"/>
    <cellStyle name="已访问的超链接" xfId="10762" builtinId="9" hidden="1"/>
    <cellStyle name="已访问的超链接" xfId="10764" builtinId="9" hidden="1"/>
    <cellStyle name="已访问的超链接" xfId="10766" builtinId="9" hidden="1"/>
    <cellStyle name="已访问的超链接" xfId="10768" builtinId="9" hidden="1"/>
    <cellStyle name="已访问的超链接" xfId="10770" builtinId="9" hidden="1"/>
    <cellStyle name="已访问的超链接" xfId="10772" builtinId="9" hidden="1"/>
    <cellStyle name="已访问的超链接" xfId="10774" builtinId="9" hidden="1"/>
    <cellStyle name="已访问的超链接" xfId="10776" builtinId="9" hidden="1"/>
    <cellStyle name="已访问的超链接" xfId="10778" builtinId="9" hidden="1"/>
    <cellStyle name="已访问的超链接" xfId="10780" builtinId="9" hidden="1"/>
    <cellStyle name="已访问的超链接" xfId="10782" builtinId="9" hidden="1"/>
    <cellStyle name="已访问的超链接" xfId="10784" builtinId="9" hidden="1"/>
    <cellStyle name="已访问的超链接" xfId="10786" builtinId="9" hidden="1"/>
    <cellStyle name="已访问的超链接" xfId="10788" builtinId="9" hidden="1"/>
    <cellStyle name="已访问的超链接" xfId="10790" builtinId="9" hidden="1"/>
    <cellStyle name="已访问的超链接" xfId="10792" builtinId="9" hidden="1"/>
    <cellStyle name="已访问的超链接" xfId="10794" builtinId="9" hidden="1"/>
    <cellStyle name="已访问的超链接" xfId="10796" builtinId="9" hidden="1"/>
    <cellStyle name="已访问的超链接" xfId="10798" builtinId="9" hidden="1"/>
    <cellStyle name="已访问的超链接" xfId="10800" builtinId="9" hidden="1"/>
    <cellStyle name="已访问的超链接" xfId="10802" builtinId="9" hidden="1"/>
    <cellStyle name="已访问的超链接" xfId="10804" builtinId="9" hidden="1"/>
    <cellStyle name="已访问的超链接" xfId="10806" builtinId="9" hidden="1"/>
    <cellStyle name="已访问的超链接" xfId="10808" builtinId="9" hidden="1"/>
    <cellStyle name="已访问的超链接" xfId="10810" builtinId="9" hidden="1"/>
    <cellStyle name="已访问的超链接" xfId="10812" builtinId="9" hidden="1"/>
    <cellStyle name="已访问的超链接" xfId="10814" builtinId="9" hidden="1"/>
    <cellStyle name="已访问的超链接" xfId="10816" builtinId="9" hidden="1"/>
    <cellStyle name="已访问的超链接" xfId="10818" builtinId="9" hidden="1"/>
    <cellStyle name="已访问的超链接" xfId="10820" builtinId="9" hidden="1"/>
    <cellStyle name="已访问的超链接" xfId="10822" builtinId="9" hidden="1"/>
    <cellStyle name="已访问的超链接" xfId="10824" builtinId="9" hidden="1"/>
    <cellStyle name="已访问的超链接" xfId="10826" builtinId="9" hidden="1"/>
    <cellStyle name="已访问的超链接" xfId="10828" builtinId="9" hidden="1"/>
    <cellStyle name="已访问的超链接" xfId="10830" builtinId="9" hidden="1"/>
    <cellStyle name="已访问的超链接" xfId="10832" builtinId="9" hidden="1"/>
    <cellStyle name="已访问的超链接" xfId="10834" builtinId="9" hidden="1"/>
    <cellStyle name="已访问的超链接" xfId="10836" builtinId="9" hidden="1"/>
    <cellStyle name="已访问的超链接" xfId="10838" builtinId="9" hidden="1"/>
    <cellStyle name="已访问的超链接" xfId="10840" builtinId="9" hidden="1"/>
    <cellStyle name="已访问的超链接" xfId="10842" builtinId="9" hidden="1"/>
    <cellStyle name="已访问的超链接" xfId="10844" builtinId="9" hidden="1"/>
    <cellStyle name="已访问的超链接" xfId="10846" builtinId="9" hidden="1"/>
    <cellStyle name="已访问的超链接" xfId="10848" builtinId="9" hidden="1"/>
    <cellStyle name="已访问的超链接" xfId="10850" builtinId="9" hidden="1"/>
    <cellStyle name="已访问的超链接" xfId="10852" builtinId="9" hidden="1"/>
    <cellStyle name="已访问的超链接" xfId="10854" builtinId="9" hidden="1"/>
    <cellStyle name="已访问的超链接" xfId="10856" builtinId="9" hidden="1"/>
    <cellStyle name="已访问的超链接" xfId="10858" builtinId="9" hidden="1"/>
    <cellStyle name="已访问的超链接" xfId="10860" builtinId="9" hidden="1"/>
    <cellStyle name="已访问的超链接" xfId="10862" builtinId="9" hidden="1"/>
    <cellStyle name="已访问的超链接" xfId="10864" builtinId="9" hidden="1"/>
    <cellStyle name="已访问的超链接" xfId="10866" builtinId="9" hidden="1"/>
    <cellStyle name="已访问的超链接" xfId="10868" builtinId="9" hidden="1"/>
    <cellStyle name="已访问的超链接" xfId="10870" builtinId="9" hidden="1"/>
    <cellStyle name="已访问的超链接" xfId="10872" builtinId="9" hidden="1"/>
    <cellStyle name="已访问的超链接" xfId="10874" builtinId="9" hidden="1"/>
    <cellStyle name="已访问的超链接" xfId="10876" builtinId="9" hidden="1"/>
    <cellStyle name="已访问的超链接" xfId="10878" builtinId="9" hidden="1"/>
    <cellStyle name="已访问的超链接" xfId="10880" builtinId="9" hidden="1"/>
    <cellStyle name="已访问的超链接" xfId="10882" builtinId="9" hidden="1"/>
    <cellStyle name="已访问的超链接" xfId="10884" builtinId="9" hidden="1"/>
    <cellStyle name="已访问的超链接" xfId="10886" builtinId="9" hidden="1"/>
    <cellStyle name="已访问的超链接" xfId="10888" builtinId="9" hidden="1"/>
    <cellStyle name="已访问的超链接" xfId="10890" builtinId="9" hidden="1"/>
    <cellStyle name="已访问的超链接" xfId="10892" builtinId="9" hidden="1"/>
    <cellStyle name="已访问的超链接" xfId="10894" builtinId="9" hidden="1"/>
    <cellStyle name="已访问的超链接" xfId="10896" builtinId="9" hidden="1"/>
    <cellStyle name="已访问的超链接" xfId="10898" builtinId="9" hidden="1"/>
    <cellStyle name="已访问的超链接" xfId="10900" builtinId="9" hidden="1"/>
    <cellStyle name="已访问的超链接" xfId="10902" builtinId="9" hidden="1"/>
    <cellStyle name="已访问的超链接" xfId="10904" builtinId="9" hidden="1"/>
    <cellStyle name="已访问的超链接" xfId="10906" builtinId="9" hidden="1"/>
    <cellStyle name="已访问的超链接" xfId="10908" builtinId="9" hidden="1"/>
    <cellStyle name="已访问的超链接" xfId="10910" builtinId="9" hidden="1"/>
    <cellStyle name="已访问的超链接" xfId="10912" builtinId="9" hidden="1"/>
    <cellStyle name="已访问的超链接" xfId="10914" builtinId="9" hidden="1"/>
    <cellStyle name="已访问的超链接" xfId="10916" builtinId="9" hidden="1"/>
    <cellStyle name="已访问的超链接" xfId="10918" builtinId="9" hidden="1"/>
    <cellStyle name="已访问的超链接" xfId="10920" builtinId="9" hidden="1"/>
    <cellStyle name="已访问的超链接" xfId="10922" builtinId="9" hidden="1"/>
    <cellStyle name="已访问的超链接" xfId="10924" builtinId="9" hidden="1"/>
    <cellStyle name="已访问的超链接" xfId="10926" builtinId="9" hidden="1"/>
    <cellStyle name="已访问的超链接" xfId="10928" builtinId="9" hidden="1"/>
    <cellStyle name="已访问的超链接" xfId="10930" builtinId="9" hidden="1"/>
    <cellStyle name="已访问的超链接" xfId="10932" builtinId="9" hidden="1"/>
    <cellStyle name="已访问的超链接" xfId="10934" builtinId="9" hidden="1"/>
    <cellStyle name="已访问的超链接" xfId="10936" builtinId="9" hidden="1"/>
    <cellStyle name="已访问的超链接" xfId="10938" builtinId="9" hidden="1"/>
    <cellStyle name="已访问的超链接" xfId="10940" builtinId="9" hidden="1"/>
    <cellStyle name="已访问的超链接" xfId="10942" builtinId="9" hidden="1"/>
    <cellStyle name="已访问的超链接" xfId="10944" builtinId="9" hidden="1"/>
    <cellStyle name="已访问的超链接" xfId="10946" builtinId="9" hidden="1"/>
    <cellStyle name="已访问的超链接" xfId="10948" builtinId="9" hidden="1"/>
    <cellStyle name="已访问的超链接" xfId="10950" builtinId="9" hidden="1"/>
    <cellStyle name="已访问的超链接" xfId="10952" builtinId="9" hidden="1"/>
    <cellStyle name="已访问的超链接" xfId="10954" builtinId="9" hidden="1"/>
    <cellStyle name="已访问的超链接" xfId="10956" builtinId="9" hidden="1"/>
    <cellStyle name="已访问的超链接" xfId="10958" builtinId="9" hidden="1"/>
    <cellStyle name="已访问的超链接" xfId="10960" builtinId="9" hidden="1"/>
    <cellStyle name="已访问的超链接" xfId="10962" builtinId="9" hidden="1"/>
    <cellStyle name="已访问的超链接" xfId="10964" builtinId="9" hidden="1"/>
    <cellStyle name="已访问的超链接" xfId="10966" builtinId="9" hidden="1"/>
    <cellStyle name="已访问的超链接" xfId="10968" builtinId="9" hidden="1"/>
    <cellStyle name="已访问的超链接" xfId="10970" builtinId="9" hidden="1"/>
    <cellStyle name="已访问的超链接" xfId="10972" builtinId="9" hidden="1"/>
    <cellStyle name="已访问的超链接" xfId="10974" builtinId="9" hidden="1"/>
    <cellStyle name="已访问的超链接" xfId="10976" builtinId="9" hidden="1"/>
    <cellStyle name="已访问的超链接" xfId="10978" builtinId="9" hidden="1"/>
    <cellStyle name="已访问的超链接" xfId="10980" builtinId="9" hidden="1"/>
    <cellStyle name="已访问的超链接" xfId="10982" builtinId="9" hidden="1"/>
    <cellStyle name="已访问的超链接" xfId="10984" builtinId="9" hidden="1"/>
    <cellStyle name="已访问的超链接" xfId="10986" builtinId="9" hidden="1"/>
    <cellStyle name="已访问的超链接" xfId="10988" builtinId="9" hidden="1"/>
    <cellStyle name="已访问的超链接" xfId="10990" builtinId="9" hidden="1"/>
    <cellStyle name="已访问的超链接" xfId="10992" builtinId="9" hidden="1"/>
    <cellStyle name="已访问的超链接" xfId="10994" builtinId="9" hidden="1"/>
    <cellStyle name="已访问的超链接" xfId="10996" builtinId="9" hidden="1"/>
    <cellStyle name="已访问的超链接" xfId="10998" builtinId="9" hidden="1"/>
    <cellStyle name="已访问的超链接" xfId="11000" builtinId="9" hidden="1"/>
    <cellStyle name="已访问的超链接" xfId="11002" builtinId="9" hidden="1"/>
    <cellStyle name="已访问的超链接" xfId="11004" builtinId="9" hidden="1"/>
    <cellStyle name="已访问的超链接" xfId="11006" builtinId="9" hidden="1"/>
    <cellStyle name="已访问的超链接" xfId="11008" builtinId="9" hidden="1"/>
    <cellStyle name="已访问的超链接" xfId="11010" builtinId="9" hidden="1"/>
    <cellStyle name="已访问的超链接" xfId="11012" builtinId="9" hidden="1"/>
    <cellStyle name="已访问的超链接" xfId="11014" builtinId="9" hidden="1"/>
    <cellStyle name="已访问的超链接" xfId="11016" builtinId="9" hidden="1"/>
    <cellStyle name="已访问的超链接" xfId="11018" builtinId="9" hidden="1"/>
    <cellStyle name="已访问的超链接" xfId="11020" builtinId="9" hidden="1"/>
    <cellStyle name="已访问的超链接" xfId="11022" builtinId="9" hidden="1"/>
    <cellStyle name="已访问的超链接" xfId="11024" builtinId="9" hidden="1"/>
    <cellStyle name="已访问的超链接" xfId="11026" builtinId="9" hidden="1"/>
    <cellStyle name="已访问的超链接" xfId="11028" builtinId="9" hidden="1"/>
    <cellStyle name="已访问的超链接" xfId="11030" builtinId="9" hidden="1"/>
    <cellStyle name="已访问的超链接" xfId="11032" builtinId="9" hidden="1"/>
    <cellStyle name="已访问的超链接" xfId="11034" builtinId="9" hidden="1"/>
    <cellStyle name="已访问的超链接" xfId="11036" builtinId="9" hidden="1"/>
    <cellStyle name="已访问的超链接" xfId="11038" builtinId="9" hidden="1"/>
    <cellStyle name="已访问的超链接" xfId="11040" builtinId="9" hidden="1"/>
    <cellStyle name="已访问的超链接" xfId="11042" builtinId="9" hidden="1"/>
    <cellStyle name="已访问的超链接" xfId="11044" builtinId="9" hidden="1"/>
    <cellStyle name="已访问的超链接" xfId="11046" builtinId="9" hidden="1"/>
    <cellStyle name="已访问的超链接" xfId="11048" builtinId="9" hidden="1"/>
    <cellStyle name="已访问的超链接" xfId="11050" builtinId="9" hidden="1"/>
    <cellStyle name="已访问的超链接" xfId="11052" builtinId="9" hidden="1"/>
    <cellStyle name="已访问的超链接" xfId="11054" builtinId="9" hidden="1"/>
    <cellStyle name="已访问的超链接" xfId="11056" builtinId="9" hidden="1"/>
    <cellStyle name="已访问的超链接" xfId="11058" builtinId="9" hidden="1"/>
    <cellStyle name="已访问的超链接" xfId="11060" builtinId="9" hidden="1"/>
    <cellStyle name="已访问的超链接" xfId="11062" builtinId="9" hidden="1"/>
    <cellStyle name="已访问的超链接" xfId="11064" builtinId="9" hidden="1"/>
    <cellStyle name="已访问的超链接" xfId="11066" builtinId="9" hidden="1"/>
    <cellStyle name="已访问的超链接" xfId="11068" builtinId="9" hidden="1"/>
    <cellStyle name="已访问的超链接" xfId="11070" builtinId="9" hidden="1"/>
    <cellStyle name="已访问的超链接" xfId="11072" builtinId="9" hidden="1"/>
    <cellStyle name="已访问的超链接" xfId="11074" builtinId="9" hidden="1"/>
    <cellStyle name="已访问的超链接" xfId="11076" builtinId="9" hidden="1"/>
    <cellStyle name="已访问的超链接" xfId="11078" builtinId="9" hidden="1"/>
    <cellStyle name="已访问的超链接" xfId="11080" builtinId="9" hidden="1"/>
    <cellStyle name="已访问的超链接" xfId="11082" builtinId="9" hidden="1"/>
    <cellStyle name="已访问的超链接" xfId="11084" builtinId="9" hidden="1"/>
    <cellStyle name="已访问的超链接" xfId="11086" builtinId="9" hidden="1"/>
    <cellStyle name="已访问的超链接" xfId="11088" builtinId="9" hidden="1"/>
    <cellStyle name="已访问的超链接" xfId="11090" builtinId="9" hidden="1"/>
    <cellStyle name="已访问的超链接" xfId="11092" builtinId="9" hidden="1"/>
    <cellStyle name="已访问的超链接" xfId="11094" builtinId="9" hidden="1"/>
    <cellStyle name="已访问的超链接" xfId="11096" builtinId="9" hidden="1"/>
    <cellStyle name="已访问的超链接" xfId="11098" builtinId="9" hidden="1"/>
    <cellStyle name="已访问的超链接" xfId="11100" builtinId="9" hidden="1"/>
    <cellStyle name="已访问的超链接" xfId="11102" builtinId="9" hidden="1"/>
    <cellStyle name="已访问的超链接" xfId="11104" builtinId="9" hidden="1"/>
    <cellStyle name="已访问的超链接" xfId="11106" builtinId="9" hidden="1"/>
    <cellStyle name="已访问的超链接" xfId="11108" builtinId="9" hidden="1"/>
    <cellStyle name="已访问的超链接" xfId="11110" builtinId="9" hidden="1"/>
    <cellStyle name="已访问的超链接" xfId="11112" builtinId="9" hidden="1"/>
    <cellStyle name="已访问的超链接" xfId="11114" builtinId="9" hidden="1"/>
    <cellStyle name="已访问的超链接" xfId="11116" builtinId="9" hidden="1"/>
    <cellStyle name="已访问的超链接" xfId="11118" builtinId="9" hidden="1"/>
    <cellStyle name="已访问的超链接" xfId="11120" builtinId="9" hidden="1"/>
    <cellStyle name="已访问的超链接" xfId="11122" builtinId="9" hidden="1"/>
    <cellStyle name="已访问的超链接" xfId="11124" builtinId="9" hidden="1"/>
    <cellStyle name="已访问的超链接" xfId="11126" builtinId="9" hidden="1"/>
    <cellStyle name="已访问的超链接" xfId="11128" builtinId="9" hidden="1"/>
    <cellStyle name="已访问的超链接" xfId="11130" builtinId="9" hidden="1"/>
    <cellStyle name="已访问的超链接" xfId="11132" builtinId="9" hidden="1"/>
    <cellStyle name="已访问的超链接" xfId="11134" builtinId="9" hidden="1"/>
    <cellStyle name="已访问的超链接" xfId="11136" builtinId="9" hidden="1"/>
    <cellStyle name="已访问的超链接" xfId="11138" builtinId="9" hidden="1"/>
    <cellStyle name="已访问的超链接" xfId="11140" builtinId="9" hidden="1"/>
    <cellStyle name="已访问的超链接" xfId="11142" builtinId="9" hidden="1"/>
    <cellStyle name="已访问的超链接" xfId="11144" builtinId="9" hidden="1"/>
    <cellStyle name="已访问的超链接" xfId="11146" builtinId="9" hidden="1"/>
    <cellStyle name="已访问的超链接" xfId="11148" builtinId="9" hidden="1"/>
    <cellStyle name="已访问的超链接" xfId="11150" builtinId="9" hidden="1"/>
    <cellStyle name="已访问的超链接" xfId="11152" builtinId="9" hidden="1"/>
    <cellStyle name="已访问的超链接" xfId="11154" builtinId="9" hidden="1"/>
    <cellStyle name="已访问的超链接" xfId="11156" builtinId="9" hidden="1"/>
    <cellStyle name="已访问的超链接" xfId="11158" builtinId="9" hidden="1"/>
    <cellStyle name="已访问的超链接" xfId="11160" builtinId="9" hidden="1"/>
    <cellStyle name="已访问的超链接" xfId="11162" builtinId="9" hidden="1"/>
    <cellStyle name="已访问的超链接" xfId="11164" builtinId="9" hidden="1"/>
    <cellStyle name="已访问的超链接" xfId="11166" builtinId="9" hidden="1"/>
    <cellStyle name="已访问的超链接" xfId="11168" builtinId="9" hidden="1"/>
    <cellStyle name="已访问的超链接" xfId="11170" builtinId="9" hidden="1"/>
    <cellStyle name="已访问的超链接" xfId="11172" builtinId="9" hidden="1"/>
    <cellStyle name="已访问的超链接" xfId="11174" builtinId="9" hidden="1"/>
    <cellStyle name="已访问的超链接" xfId="11176" builtinId="9" hidden="1"/>
    <cellStyle name="已访问的超链接" xfId="11178" builtinId="9" hidden="1"/>
    <cellStyle name="已访问的超链接" xfId="11180" builtinId="9" hidden="1"/>
    <cellStyle name="已访问的超链接" xfId="11182" builtinId="9" hidden="1"/>
    <cellStyle name="已访问的超链接" xfId="11184" builtinId="9" hidden="1"/>
    <cellStyle name="已访问的超链接" xfId="11186" builtinId="9" hidden="1"/>
    <cellStyle name="已访问的超链接" xfId="11188" builtinId="9" hidden="1"/>
    <cellStyle name="已访问的超链接" xfId="11190" builtinId="9" hidden="1"/>
    <cellStyle name="已访问的超链接" xfId="11192" builtinId="9" hidden="1"/>
    <cellStyle name="已访问的超链接" xfId="11194" builtinId="9" hidden="1"/>
    <cellStyle name="已访问的超链接" xfId="11196" builtinId="9" hidden="1"/>
    <cellStyle name="已访问的超链接" xfId="11198" builtinId="9" hidden="1"/>
    <cellStyle name="已访问的超链接" xfId="11200" builtinId="9" hidden="1"/>
    <cellStyle name="已访问的超链接" xfId="11202" builtinId="9" hidden="1"/>
    <cellStyle name="已访问的超链接" xfId="11204" builtinId="9" hidden="1"/>
    <cellStyle name="已访问的超链接" xfId="11206" builtinId="9" hidden="1"/>
    <cellStyle name="已访问的超链接" xfId="11208" builtinId="9" hidden="1"/>
    <cellStyle name="已访问的超链接" xfId="11210" builtinId="9" hidden="1"/>
    <cellStyle name="已访问的超链接" xfId="11212" builtinId="9" hidden="1"/>
    <cellStyle name="已访问的超链接" xfId="11214" builtinId="9" hidden="1"/>
    <cellStyle name="已访问的超链接" xfId="11216" builtinId="9" hidden="1"/>
    <cellStyle name="已访问的超链接" xfId="11218" builtinId="9" hidden="1"/>
    <cellStyle name="已访问的超链接" xfId="11220" builtinId="9" hidden="1"/>
    <cellStyle name="已访问的超链接" xfId="11222" builtinId="9" hidden="1"/>
    <cellStyle name="已访问的超链接" xfId="11224" builtinId="9" hidden="1"/>
    <cellStyle name="已访问的超链接" xfId="11226" builtinId="9" hidden="1"/>
    <cellStyle name="已访问的超链接" xfId="11228" builtinId="9" hidden="1"/>
    <cellStyle name="已访问的超链接" xfId="11230" builtinId="9" hidden="1"/>
    <cellStyle name="已访问的超链接" xfId="11232" builtinId="9" hidden="1"/>
    <cellStyle name="已访问的超链接" xfId="11234" builtinId="9" hidden="1"/>
    <cellStyle name="已访问的超链接" xfId="11236" builtinId="9" hidden="1"/>
    <cellStyle name="已访问的超链接" xfId="11238" builtinId="9" hidden="1"/>
    <cellStyle name="已访问的超链接" xfId="11240" builtinId="9" hidden="1"/>
    <cellStyle name="已访问的超链接" xfId="11242" builtinId="9" hidden="1"/>
    <cellStyle name="已访问的超链接" xfId="11244" builtinId="9" hidden="1"/>
    <cellStyle name="已访问的超链接" xfId="11246" builtinId="9" hidden="1"/>
    <cellStyle name="已访问的超链接" xfId="11248" builtinId="9" hidden="1"/>
    <cellStyle name="已访问的超链接" xfId="11250" builtinId="9" hidden="1"/>
    <cellStyle name="已访问的超链接" xfId="11252" builtinId="9" hidden="1"/>
    <cellStyle name="已访问的超链接" xfId="11254" builtinId="9" hidden="1"/>
    <cellStyle name="已访问的超链接" xfId="11256" builtinId="9" hidden="1"/>
    <cellStyle name="已访问的超链接" xfId="11258" builtinId="9" hidden="1"/>
    <cellStyle name="已访问的超链接" xfId="11260" builtinId="9" hidden="1"/>
    <cellStyle name="已访问的超链接" xfId="11262" builtinId="9" hidden="1"/>
    <cellStyle name="已访问的超链接" xfId="11264" builtinId="9" hidden="1"/>
    <cellStyle name="已访问的超链接" xfId="11266" builtinId="9" hidden="1"/>
    <cellStyle name="已访问的超链接" xfId="11268" builtinId="9" hidden="1"/>
    <cellStyle name="已访问的超链接" xfId="11270" builtinId="9" hidden="1"/>
    <cellStyle name="已访问的超链接" xfId="11272" builtinId="9" hidden="1"/>
    <cellStyle name="已访问的超链接" xfId="11274" builtinId="9" hidden="1"/>
    <cellStyle name="已访问的超链接" xfId="11276" builtinId="9" hidden="1"/>
    <cellStyle name="已访问的超链接" xfId="11278" builtinId="9" hidden="1"/>
    <cellStyle name="已访问的超链接" xfId="11280" builtinId="9" hidden="1"/>
    <cellStyle name="已访问的超链接" xfId="11282" builtinId="9" hidden="1"/>
    <cellStyle name="已访问的超链接" xfId="11284" builtinId="9" hidden="1"/>
    <cellStyle name="已访问的超链接" xfId="11286" builtinId="9" hidden="1"/>
    <cellStyle name="已访问的超链接" xfId="11288" builtinId="9" hidden="1"/>
    <cellStyle name="已访问的超链接" xfId="11290" builtinId="9" hidden="1"/>
    <cellStyle name="已访问的超链接" xfId="11292" builtinId="9" hidden="1"/>
    <cellStyle name="已访问的超链接" xfId="11294" builtinId="9" hidden="1"/>
    <cellStyle name="已访问的超链接" xfId="11296" builtinId="9" hidden="1"/>
    <cellStyle name="已访问的超链接" xfId="11298" builtinId="9" hidden="1"/>
    <cellStyle name="已访问的超链接" xfId="11300" builtinId="9" hidden="1"/>
    <cellStyle name="已访问的超链接" xfId="11302" builtinId="9" hidden="1"/>
    <cellStyle name="已访问的超链接" xfId="11304" builtinId="9" hidden="1"/>
    <cellStyle name="已访问的超链接" xfId="11306" builtinId="9" hidden="1"/>
    <cellStyle name="已访问的超链接" xfId="11308" builtinId="9" hidden="1"/>
    <cellStyle name="已访问的超链接" xfId="11310" builtinId="9" hidden="1"/>
    <cellStyle name="已访问的超链接" xfId="11312" builtinId="9" hidden="1"/>
    <cellStyle name="已访问的超链接" xfId="11314" builtinId="9" hidden="1"/>
    <cellStyle name="已访问的超链接" xfId="11316" builtinId="9" hidden="1"/>
    <cellStyle name="已访问的超链接" xfId="11318" builtinId="9" hidden="1"/>
    <cellStyle name="已访问的超链接" xfId="11320" builtinId="9" hidden="1"/>
    <cellStyle name="已访问的超链接" xfId="11322" builtinId="9" hidden="1"/>
    <cellStyle name="已访问的超链接" xfId="11324" builtinId="9" hidden="1"/>
    <cellStyle name="已访问的超链接" xfId="11326" builtinId="9" hidden="1"/>
    <cellStyle name="已访问的超链接" xfId="11328" builtinId="9" hidden="1"/>
    <cellStyle name="已访问的超链接" xfId="11330" builtinId="9" hidden="1"/>
    <cellStyle name="已访问的超链接" xfId="11332" builtinId="9" hidden="1"/>
    <cellStyle name="已访问的超链接" xfId="11334" builtinId="9" hidden="1"/>
    <cellStyle name="已访问的超链接" xfId="11336" builtinId="9" hidden="1"/>
    <cellStyle name="已访问的超链接" xfId="11338" builtinId="9" hidden="1"/>
    <cellStyle name="已访问的超链接" xfId="11340" builtinId="9" hidden="1"/>
    <cellStyle name="已访问的超链接" xfId="11342" builtinId="9" hidden="1"/>
    <cellStyle name="已访问的超链接" xfId="11344" builtinId="9" hidden="1"/>
    <cellStyle name="已访问的超链接" xfId="11346" builtinId="9" hidden="1"/>
    <cellStyle name="已访问的超链接" xfId="11348" builtinId="9" hidden="1"/>
    <cellStyle name="已访问的超链接" xfId="11350" builtinId="9" hidden="1"/>
    <cellStyle name="已访问的超链接" xfId="11352" builtinId="9" hidden="1"/>
    <cellStyle name="已访问的超链接" xfId="11354" builtinId="9" hidden="1"/>
    <cellStyle name="已访问的超链接" xfId="11356" builtinId="9" hidden="1"/>
    <cellStyle name="已访问的超链接" xfId="11358" builtinId="9" hidden="1"/>
    <cellStyle name="已访问的超链接" xfId="11360" builtinId="9" hidden="1"/>
    <cellStyle name="已访问的超链接" xfId="11362" builtinId="9" hidden="1"/>
    <cellStyle name="已访问的超链接" xfId="11364" builtinId="9" hidden="1"/>
    <cellStyle name="已访问的超链接" xfId="11366" builtinId="9" hidden="1"/>
    <cellStyle name="已访问的超链接" xfId="11368" builtinId="9" hidden="1"/>
    <cellStyle name="已访问的超链接" xfId="11370" builtinId="9" hidden="1"/>
    <cellStyle name="已访问的超链接" xfId="11372" builtinId="9" hidden="1"/>
    <cellStyle name="已访问的超链接" xfId="11374" builtinId="9" hidden="1"/>
    <cellStyle name="已访问的超链接" xfId="11376" builtinId="9" hidden="1"/>
    <cellStyle name="已访问的超链接" xfId="11378" builtinId="9" hidden="1"/>
    <cellStyle name="已访问的超链接" xfId="11380" builtinId="9" hidden="1"/>
    <cellStyle name="已访问的超链接" xfId="11382" builtinId="9" hidden="1"/>
    <cellStyle name="已访问的超链接" xfId="11384" builtinId="9" hidden="1"/>
    <cellStyle name="已访问的超链接" xfId="11386" builtinId="9" hidden="1"/>
    <cellStyle name="已访问的超链接" xfId="11388" builtinId="9" hidden="1"/>
    <cellStyle name="已访问的超链接" xfId="11390" builtinId="9" hidden="1"/>
    <cellStyle name="已访问的超链接" xfId="11392" builtinId="9" hidden="1"/>
    <cellStyle name="已访问的超链接" xfId="11394" builtinId="9" hidden="1"/>
    <cellStyle name="已访问的超链接" xfId="11396" builtinId="9" hidden="1"/>
    <cellStyle name="已访问的超链接" xfId="11398" builtinId="9" hidden="1"/>
    <cellStyle name="已访问的超链接" xfId="11400" builtinId="9" hidden="1"/>
    <cellStyle name="已访问的超链接" xfId="11402" builtinId="9" hidden="1"/>
    <cellStyle name="已访问的超链接" xfId="11404" builtinId="9" hidden="1"/>
    <cellStyle name="已访问的超链接" xfId="11406" builtinId="9" hidden="1"/>
    <cellStyle name="已访问的超链接" xfId="11408" builtinId="9" hidden="1"/>
    <cellStyle name="已访问的超链接" xfId="11410" builtinId="9" hidden="1"/>
    <cellStyle name="已访问的超链接" xfId="11412" builtinId="9" hidden="1"/>
    <cellStyle name="已访问的超链接" xfId="11414" builtinId="9" hidden="1"/>
    <cellStyle name="已访问的超链接" xfId="11416" builtinId="9" hidden="1"/>
    <cellStyle name="已访问的超链接" xfId="11418" builtinId="9" hidden="1"/>
    <cellStyle name="已访问的超链接" xfId="11420" builtinId="9" hidden="1"/>
    <cellStyle name="已访问的超链接" xfId="11422" builtinId="9" hidden="1"/>
    <cellStyle name="已访问的超链接" xfId="11424" builtinId="9" hidden="1"/>
    <cellStyle name="已访问的超链接" xfId="11426" builtinId="9" hidden="1"/>
    <cellStyle name="已访问的超链接" xfId="11428" builtinId="9" hidden="1"/>
    <cellStyle name="已访问的超链接" xfId="11430" builtinId="9" hidden="1"/>
    <cellStyle name="已访问的超链接" xfId="11432" builtinId="9" hidden="1"/>
    <cellStyle name="已访问的超链接" xfId="11434" builtinId="9" hidden="1"/>
    <cellStyle name="已访问的超链接" xfId="11436" builtinId="9" hidden="1"/>
    <cellStyle name="已访问的超链接" xfId="11438" builtinId="9" hidden="1"/>
    <cellStyle name="已访问的超链接" xfId="11440" builtinId="9" hidden="1"/>
    <cellStyle name="已访问的超链接" xfId="11442" builtinId="9" hidden="1"/>
    <cellStyle name="已访问的超链接" xfId="11444" builtinId="9" hidden="1"/>
    <cellStyle name="已访问的超链接" xfId="11446" builtinId="9" hidden="1"/>
    <cellStyle name="已访问的超链接" xfId="11448" builtinId="9" hidden="1"/>
    <cellStyle name="已访问的超链接" xfId="11450" builtinId="9" hidden="1"/>
    <cellStyle name="已访问的超链接" xfId="11452" builtinId="9" hidden="1"/>
    <cellStyle name="已访问的超链接" xfId="11454" builtinId="9" hidden="1"/>
    <cellStyle name="已访问的超链接" xfId="11456" builtinId="9" hidden="1"/>
    <cellStyle name="已访问的超链接" xfId="11458" builtinId="9" hidden="1"/>
    <cellStyle name="已访问的超链接" xfId="11460" builtinId="9" hidden="1"/>
    <cellStyle name="已访问的超链接" xfId="11462" builtinId="9" hidden="1"/>
    <cellStyle name="已访问的超链接" xfId="11464" builtinId="9" hidden="1"/>
    <cellStyle name="已访问的超链接" xfId="11466" builtinId="9" hidden="1"/>
    <cellStyle name="已访问的超链接" xfId="11468" builtinId="9" hidden="1"/>
    <cellStyle name="已访问的超链接" xfId="11470" builtinId="9" hidden="1"/>
    <cellStyle name="已访问的超链接" xfId="11472" builtinId="9" hidden="1"/>
    <cellStyle name="已访问的超链接" xfId="11474" builtinId="9" hidden="1"/>
    <cellStyle name="已访问的超链接" xfId="11476" builtinId="9" hidden="1"/>
    <cellStyle name="已访问的超链接" xfId="11478" builtinId="9" hidden="1"/>
    <cellStyle name="已访问的超链接" xfId="11480" builtinId="9" hidden="1"/>
    <cellStyle name="已访问的超链接" xfId="11482" builtinId="9" hidden="1"/>
    <cellStyle name="已访问的超链接" xfId="11484" builtinId="9" hidden="1"/>
    <cellStyle name="已访问的超链接" xfId="11486" builtinId="9" hidden="1"/>
    <cellStyle name="已访问的超链接" xfId="11488" builtinId="9" hidden="1"/>
    <cellStyle name="已访问的超链接" xfId="11490" builtinId="9" hidden="1"/>
    <cellStyle name="已访问的超链接" xfId="11492" builtinId="9" hidden="1"/>
    <cellStyle name="已访问的超链接" xfId="11494" builtinId="9" hidden="1"/>
    <cellStyle name="已访问的超链接" xfId="11496" builtinId="9" hidden="1"/>
    <cellStyle name="已访问的超链接" xfId="11498" builtinId="9" hidden="1"/>
    <cellStyle name="已访问的超链接" xfId="11500" builtinId="9" hidden="1"/>
    <cellStyle name="已访问的超链接" xfId="11502" builtinId="9" hidden="1"/>
    <cellStyle name="已访问的超链接" xfId="11504" builtinId="9" hidden="1"/>
    <cellStyle name="已访问的超链接" xfId="11506" builtinId="9" hidden="1"/>
    <cellStyle name="已访问的超链接" xfId="11508" builtinId="9" hidden="1"/>
    <cellStyle name="已访问的超链接" xfId="11510" builtinId="9" hidden="1"/>
    <cellStyle name="已访问的超链接" xfId="11512" builtinId="9" hidden="1"/>
    <cellStyle name="已访问的超链接" xfId="11514" builtinId="9" hidden="1"/>
    <cellStyle name="已访问的超链接" xfId="11516" builtinId="9" hidden="1"/>
    <cellStyle name="已访问的超链接" xfId="11518" builtinId="9" hidden="1"/>
    <cellStyle name="已访问的超链接" xfId="11520" builtinId="9" hidden="1"/>
    <cellStyle name="已访问的超链接" xfId="11522" builtinId="9" hidden="1"/>
    <cellStyle name="已访问的超链接" xfId="11524" builtinId="9" hidden="1"/>
    <cellStyle name="已访问的超链接" xfId="11526" builtinId="9" hidden="1"/>
    <cellStyle name="已访问的超链接" xfId="11528" builtinId="9" hidden="1"/>
    <cellStyle name="已访问的超链接" xfId="11530" builtinId="9" hidden="1"/>
    <cellStyle name="已访问的超链接" xfId="11532" builtinId="9" hidden="1"/>
    <cellStyle name="已访问的超链接" xfId="11534" builtinId="9" hidden="1"/>
    <cellStyle name="已访问的超链接" xfId="11536" builtinId="9" hidden="1"/>
    <cellStyle name="已访问的超链接" xfId="11538" builtinId="9" hidden="1"/>
    <cellStyle name="已访问的超链接" xfId="11540" builtinId="9" hidden="1"/>
    <cellStyle name="已访问的超链接" xfId="11542" builtinId="9" hidden="1"/>
    <cellStyle name="已访问的超链接" xfId="11544" builtinId="9" hidden="1"/>
    <cellStyle name="已访问的超链接" xfId="11546" builtinId="9" hidden="1"/>
    <cellStyle name="已访问的超链接" xfId="11548" builtinId="9" hidden="1"/>
    <cellStyle name="已访问的超链接" xfId="11550" builtinId="9" hidden="1"/>
    <cellStyle name="已访问的超链接" xfId="11552" builtinId="9" hidden="1"/>
    <cellStyle name="已访问的超链接" xfId="11554" builtinId="9" hidden="1"/>
    <cellStyle name="已访问的超链接" xfId="11556" builtinId="9" hidden="1"/>
    <cellStyle name="已访问的超链接" xfId="11558" builtinId="9" hidden="1"/>
    <cellStyle name="已访问的超链接" xfId="11560" builtinId="9" hidden="1"/>
    <cellStyle name="已访问的超链接" xfId="11562" builtinId="9" hidden="1"/>
    <cellStyle name="已访问的超链接" xfId="11564" builtinId="9" hidden="1"/>
    <cellStyle name="已访问的超链接" xfId="11566" builtinId="9" hidden="1"/>
    <cellStyle name="已访问的超链接" xfId="11568" builtinId="9" hidden="1"/>
    <cellStyle name="已访问的超链接" xfId="11570" builtinId="9" hidden="1"/>
    <cellStyle name="已访问的超链接" xfId="11572" builtinId="9" hidden="1"/>
    <cellStyle name="已访问的超链接" xfId="11574" builtinId="9" hidden="1"/>
    <cellStyle name="已访问的超链接" xfId="11576" builtinId="9" hidden="1"/>
    <cellStyle name="已访问的超链接" xfId="11578" builtinId="9" hidden="1"/>
    <cellStyle name="已访问的超链接" xfId="11580" builtinId="9" hidden="1"/>
    <cellStyle name="已访问的超链接" xfId="11582" builtinId="9" hidden="1"/>
    <cellStyle name="已访问的超链接" xfId="11584" builtinId="9" hidden="1"/>
    <cellStyle name="已访问的超链接" xfId="11586" builtinId="9" hidden="1"/>
    <cellStyle name="已访问的超链接" xfId="11588" builtinId="9" hidden="1"/>
    <cellStyle name="已访问的超链接" xfId="11590" builtinId="9" hidden="1"/>
    <cellStyle name="已访问的超链接" xfId="11592" builtinId="9" hidden="1"/>
    <cellStyle name="已访问的超链接" xfId="11594" builtinId="9" hidden="1"/>
    <cellStyle name="已访问的超链接" xfId="11596" builtinId="9" hidden="1"/>
    <cellStyle name="已访问的超链接" xfId="11598" builtinId="9" hidden="1"/>
    <cellStyle name="已访问的超链接" xfId="11600" builtinId="9" hidden="1"/>
    <cellStyle name="已访问的超链接" xfId="11602" builtinId="9" hidden="1"/>
    <cellStyle name="已访问的超链接" xfId="11604" builtinId="9" hidden="1"/>
    <cellStyle name="已访问的超链接" xfId="11606" builtinId="9" hidden="1"/>
    <cellStyle name="已访问的超链接" xfId="11608" builtinId="9" hidden="1"/>
    <cellStyle name="已访问的超链接" xfId="11610" builtinId="9" hidden="1"/>
    <cellStyle name="已访问的超链接" xfId="11612" builtinId="9" hidden="1"/>
    <cellStyle name="已访问的超链接" xfId="11614" builtinId="9" hidden="1"/>
    <cellStyle name="已访问的超链接" xfId="11616" builtinId="9" hidden="1"/>
    <cellStyle name="已访问的超链接" xfId="11618" builtinId="9" hidden="1"/>
    <cellStyle name="已访问的超链接" xfId="11620" builtinId="9" hidden="1"/>
    <cellStyle name="已访问的超链接" xfId="11622" builtinId="9" hidden="1"/>
    <cellStyle name="已访问的超链接" xfId="11624" builtinId="9" hidden="1"/>
    <cellStyle name="已访问的超链接" xfId="11626" builtinId="9" hidden="1"/>
    <cellStyle name="已访问的超链接" xfId="11628" builtinId="9" hidden="1"/>
    <cellStyle name="已访问的超链接" xfId="11630" builtinId="9" hidden="1"/>
    <cellStyle name="已访问的超链接" xfId="11632" builtinId="9" hidden="1"/>
    <cellStyle name="已访问的超链接" xfId="11634" builtinId="9" hidden="1"/>
    <cellStyle name="已访问的超链接" xfId="11636" builtinId="9" hidden="1"/>
    <cellStyle name="已访问的超链接" xfId="11638" builtinId="9" hidden="1"/>
    <cellStyle name="已访问的超链接" xfId="11640" builtinId="9" hidden="1"/>
    <cellStyle name="已访问的超链接" xfId="11642" builtinId="9" hidden="1"/>
    <cellStyle name="已访问的超链接" xfId="11644" builtinId="9" hidden="1"/>
    <cellStyle name="已访问的超链接" xfId="11646" builtinId="9" hidden="1"/>
    <cellStyle name="已访问的超链接" xfId="11648" builtinId="9" hidden="1"/>
    <cellStyle name="已访问的超链接" xfId="11650" builtinId="9" hidden="1"/>
    <cellStyle name="已访问的超链接" xfId="11652" builtinId="9" hidden="1"/>
    <cellStyle name="已访问的超链接" xfId="11654" builtinId="9" hidden="1"/>
    <cellStyle name="已访问的超链接" xfId="11656" builtinId="9" hidden="1"/>
    <cellStyle name="已访问的超链接" xfId="11658" builtinId="9" hidden="1"/>
    <cellStyle name="已访问的超链接" xfId="11660" builtinId="9" hidden="1"/>
    <cellStyle name="已访问的超链接" xfId="11662" builtinId="9" hidden="1"/>
    <cellStyle name="已访问的超链接" xfId="11664" builtinId="9" hidden="1"/>
    <cellStyle name="已访问的超链接" xfId="11666" builtinId="9" hidden="1"/>
    <cellStyle name="已访问的超链接" xfId="11668" builtinId="9" hidden="1"/>
    <cellStyle name="已访问的超链接" xfId="11670" builtinId="9" hidden="1"/>
    <cellStyle name="已访问的超链接" xfId="11672" builtinId="9" hidden="1"/>
    <cellStyle name="已访问的超链接" xfId="11674" builtinId="9" hidden="1"/>
    <cellStyle name="已访问的超链接" xfId="11676" builtinId="9" hidden="1"/>
    <cellStyle name="已访问的超链接" xfId="11678" builtinId="9" hidden="1"/>
    <cellStyle name="已访问的超链接" xfId="11680" builtinId="9" hidden="1"/>
    <cellStyle name="已访问的超链接" xfId="11682" builtinId="9" hidden="1"/>
    <cellStyle name="已访问的超链接" xfId="11684" builtinId="9" hidden="1"/>
    <cellStyle name="已访问的超链接" xfId="11686" builtinId="9" hidden="1"/>
    <cellStyle name="已访问的超链接" xfId="11688" builtinId="9" hidden="1"/>
    <cellStyle name="已访问的超链接" xfId="11690" builtinId="9" hidden="1"/>
    <cellStyle name="已访问的超链接" xfId="11692" builtinId="9" hidden="1"/>
    <cellStyle name="已访问的超链接" xfId="11694" builtinId="9" hidden="1"/>
    <cellStyle name="已访问的超链接" xfId="11696" builtinId="9" hidden="1"/>
    <cellStyle name="已访问的超链接" xfId="11698" builtinId="9" hidden="1"/>
    <cellStyle name="已访问的超链接" xfId="11700" builtinId="9" hidden="1"/>
    <cellStyle name="已访问的超链接" xfId="11702" builtinId="9" hidden="1"/>
    <cellStyle name="已访问的超链接" xfId="11704" builtinId="9" hidden="1"/>
    <cellStyle name="已访问的超链接" xfId="11706" builtinId="9" hidden="1"/>
    <cellStyle name="已访问的超链接" xfId="11708" builtinId="9" hidden="1"/>
    <cellStyle name="已访问的超链接" xfId="11710" builtinId="9" hidden="1"/>
    <cellStyle name="已访问的超链接" xfId="11712" builtinId="9" hidden="1"/>
    <cellStyle name="已访问的超链接" xfId="11714" builtinId="9" hidden="1"/>
    <cellStyle name="已访问的超链接" xfId="11716" builtinId="9" hidden="1"/>
    <cellStyle name="已访问的超链接" xfId="11718" builtinId="9" hidden="1"/>
    <cellStyle name="已访问的超链接" xfId="11720" builtinId="9" hidden="1"/>
    <cellStyle name="已访问的超链接" xfId="11722" builtinId="9" hidden="1"/>
    <cellStyle name="已访问的超链接" xfId="11724" builtinId="9" hidden="1"/>
    <cellStyle name="已访问的超链接" xfId="11726" builtinId="9" hidden="1"/>
    <cellStyle name="已访问的超链接" xfId="11728" builtinId="9" hidden="1"/>
    <cellStyle name="已访问的超链接" xfId="11730" builtinId="9" hidden="1"/>
    <cellStyle name="已访问的超链接" xfId="11732" builtinId="9" hidden="1"/>
    <cellStyle name="已访问的超链接" xfId="11734" builtinId="9" hidden="1"/>
    <cellStyle name="已访问的超链接" xfId="11736" builtinId="9" hidden="1"/>
    <cellStyle name="已访问的超链接" xfId="11738" builtinId="9" hidden="1"/>
    <cellStyle name="已访问的超链接" xfId="11740" builtinId="9" hidden="1"/>
    <cellStyle name="已访问的超链接" xfId="11742" builtinId="9" hidden="1"/>
    <cellStyle name="已访问的超链接" xfId="11744" builtinId="9" hidden="1"/>
    <cellStyle name="已访问的超链接" xfId="11746" builtinId="9" hidden="1"/>
    <cellStyle name="已访问的超链接" xfId="11748" builtinId="9" hidden="1"/>
    <cellStyle name="已访问的超链接" xfId="11750" builtinId="9" hidden="1"/>
    <cellStyle name="已访问的超链接" xfId="11752" builtinId="9" hidden="1"/>
    <cellStyle name="已访问的超链接" xfId="11754" builtinId="9" hidden="1"/>
    <cellStyle name="已访问的超链接" xfId="11756" builtinId="9" hidden="1"/>
    <cellStyle name="已访问的超链接" xfId="11758" builtinId="9" hidden="1"/>
    <cellStyle name="已访问的超链接" xfId="11760" builtinId="9" hidden="1"/>
    <cellStyle name="已访问的超链接" xfId="11762" builtinId="9" hidden="1"/>
    <cellStyle name="已访问的超链接" xfId="11764" builtinId="9" hidden="1"/>
    <cellStyle name="已访问的超链接" xfId="11766" builtinId="9" hidden="1"/>
    <cellStyle name="已访问的超链接" xfId="11768" builtinId="9" hidden="1"/>
    <cellStyle name="已访问的超链接" xfId="11770" builtinId="9" hidden="1"/>
    <cellStyle name="已访问的超链接" xfId="11772" builtinId="9" hidden="1"/>
    <cellStyle name="已访问的超链接" xfId="11774" builtinId="9" hidden="1"/>
    <cellStyle name="已访问的超链接" xfId="11776" builtinId="9" hidden="1"/>
    <cellStyle name="已访问的超链接" xfId="11778" builtinId="9" hidden="1"/>
    <cellStyle name="已访问的超链接" xfId="11780" builtinId="9" hidden="1"/>
    <cellStyle name="已访问的超链接" xfId="11782" builtinId="9" hidden="1"/>
    <cellStyle name="已访问的超链接" xfId="11784" builtinId="9" hidden="1"/>
    <cellStyle name="已访问的超链接" xfId="11786" builtinId="9" hidden="1"/>
    <cellStyle name="已访问的超链接" xfId="11788" builtinId="9" hidden="1"/>
    <cellStyle name="已访问的超链接" xfId="11790" builtinId="9" hidden="1"/>
    <cellStyle name="已访问的超链接" xfId="11792" builtinId="9" hidden="1"/>
    <cellStyle name="已访问的超链接" xfId="11794" builtinId="9" hidden="1"/>
    <cellStyle name="已访问的超链接" xfId="11796" builtinId="9" hidden="1"/>
    <cellStyle name="已访问的超链接" xfId="11798" builtinId="9" hidden="1"/>
    <cellStyle name="已访问的超链接" xfId="11800" builtinId="9" hidden="1"/>
    <cellStyle name="已访问的超链接" xfId="11802" builtinId="9" hidden="1"/>
    <cellStyle name="已访问的超链接" xfId="11804" builtinId="9" hidden="1"/>
    <cellStyle name="已访问的超链接" xfId="11806" builtinId="9" hidden="1"/>
    <cellStyle name="已访问的超链接" xfId="11808" builtinId="9" hidden="1"/>
    <cellStyle name="已访问的超链接" xfId="11810" builtinId="9" hidden="1"/>
    <cellStyle name="已访问的超链接" xfId="11812" builtinId="9" hidden="1"/>
    <cellStyle name="已访问的超链接" xfId="11814" builtinId="9" hidden="1"/>
    <cellStyle name="已访问的超链接" xfId="11816" builtinId="9" hidden="1"/>
    <cellStyle name="已访问的超链接" xfId="11818" builtinId="9" hidden="1"/>
    <cellStyle name="已访问的超链接" xfId="11820" builtinId="9" hidden="1"/>
    <cellStyle name="已访问的超链接" xfId="11822" builtinId="9" hidden="1"/>
    <cellStyle name="已访问的超链接" xfId="11824" builtinId="9" hidden="1"/>
    <cellStyle name="已访问的超链接" xfId="11826" builtinId="9" hidden="1"/>
    <cellStyle name="已访问的超链接" xfId="11828" builtinId="9" hidden="1"/>
    <cellStyle name="已访问的超链接" xfId="11830" builtinId="9" hidden="1"/>
    <cellStyle name="已访问的超链接" xfId="11832" builtinId="9" hidden="1"/>
    <cellStyle name="已访问的超链接" xfId="11834" builtinId="9" hidden="1"/>
    <cellStyle name="已访问的超链接" xfId="11836" builtinId="9" hidden="1"/>
    <cellStyle name="已访问的超链接" xfId="11838" builtinId="9" hidden="1"/>
    <cellStyle name="已访问的超链接" xfId="11840" builtinId="9" hidden="1"/>
    <cellStyle name="已访问的超链接" xfId="11842" builtinId="9" hidden="1"/>
    <cellStyle name="已访问的超链接" xfId="11844" builtinId="9" hidden="1"/>
    <cellStyle name="已访问的超链接" xfId="11846" builtinId="9" hidden="1"/>
    <cellStyle name="已访问的超链接" xfId="11848" builtinId="9" hidden="1"/>
    <cellStyle name="已访问的超链接" xfId="11850" builtinId="9" hidden="1"/>
    <cellStyle name="已访问的超链接" xfId="11852" builtinId="9" hidden="1"/>
    <cellStyle name="已访问的超链接" xfId="11854" builtinId="9" hidden="1"/>
    <cellStyle name="已访问的超链接" xfId="11856" builtinId="9" hidden="1"/>
    <cellStyle name="已访问的超链接" xfId="11858" builtinId="9" hidden="1"/>
    <cellStyle name="已访问的超链接" xfId="11860" builtinId="9" hidden="1"/>
    <cellStyle name="已访问的超链接" xfId="11862" builtinId="9" hidden="1"/>
    <cellStyle name="已访问的超链接" xfId="11864" builtinId="9" hidden="1"/>
    <cellStyle name="已访问的超链接" xfId="11866" builtinId="9" hidden="1"/>
    <cellStyle name="已访问的超链接" xfId="11868" builtinId="9" hidden="1"/>
    <cellStyle name="已访问的超链接" xfId="11870" builtinId="9" hidden="1"/>
    <cellStyle name="已访问的超链接" xfId="11872" builtinId="9" hidden="1"/>
    <cellStyle name="已访问的超链接" xfId="11874" builtinId="9" hidden="1"/>
    <cellStyle name="已访问的超链接" xfId="11876" builtinId="9" hidden="1"/>
    <cellStyle name="已访问的超链接" xfId="11878" builtinId="9" hidden="1"/>
    <cellStyle name="已访问的超链接" xfId="11880" builtinId="9" hidden="1"/>
    <cellStyle name="已访问的超链接" xfId="11882" builtinId="9" hidden="1"/>
    <cellStyle name="已访问的超链接" xfId="11884" builtinId="9" hidden="1"/>
    <cellStyle name="已访问的超链接" xfId="11886" builtinId="9" hidden="1"/>
    <cellStyle name="已访问的超链接" xfId="11888" builtinId="9" hidden="1"/>
    <cellStyle name="已访问的超链接" xfId="11890" builtinId="9" hidden="1"/>
    <cellStyle name="已访问的超链接" xfId="11892" builtinId="9" hidden="1"/>
    <cellStyle name="已访问的超链接" xfId="11894" builtinId="9" hidden="1"/>
    <cellStyle name="已访问的超链接" xfId="11896" builtinId="9" hidden="1"/>
    <cellStyle name="已访问的超链接" xfId="11898" builtinId="9" hidden="1"/>
    <cellStyle name="已访问的超链接" xfId="11900" builtinId="9" hidden="1"/>
    <cellStyle name="已访问的超链接" xfId="11902" builtinId="9" hidden="1"/>
    <cellStyle name="已访问的超链接" xfId="11904" builtinId="9" hidden="1"/>
    <cellStyle name="已访问的超链接" xfId="11906" builtinId="9" hidden="1"/>
    <cellStyle name="已访问的超链接" xfId="11908" builtinId="9" hidden="1"/>
    <cellStyle name="已访问的超链接" xfId="11910" builtinId="9" hidden="1"/>
    <cellStyle name="已访问的超链接" xfId="11912" builtinId="9" hidden="1"/>
    <cellStyle name="已访问的超链接" xfId="11914" builtinId="9" hidden="1"/>
    <cellStyle name="已访问的超链接" xfId="11916" builtinId="9" hidden="1"/>
    <cellStyle name="已访问的超链接" xfId="11918" builtinId="9" hidden="1"/>
    <cellStyle name="已访问的超链接" xfId="11920" builtinId="9" hidden="1"/>
    <cellStyle name="已访问的超链接" xfId="11922" builtinId="9" hidden="1"/>
    <cellStyle name="已访问的超链接" xfId="11924" builtinId="9" hidden="1"/>
    <cellStyle name="已访问的超链接" xfId="11926" builtinId="9" hidden="1"/>
    <cellStyle name="已访问的超链接" xfId="11928" builtinId="9" hidden="1"/>
    <cellStyle name="已访问的超链接" xfId="11930" builtinId="9" hidden="1"/>
    <cellStyle name="已访问的超链接" xfId="11932" builtinId="9" hidden="1"/>
    <cellStyle name="已访问的超链接" xfId="11934" builtinId="9" hidden="1"/>
    <cellStyle name="已访问的超链接" xfId="11936" builtinId="9" hidden="1"/>
    <cellStyle name="已访问的超链接" xfId="11938" builtinId="9" hidden="1"/>
    <cellStyle name="已访问的超链接" xfId="11940" builtinId="9" hidden="1"/>
    <cellStyle name="已访问的超链接" xfId="11942" builtinId="9" hidden="1"/>
    <cellStyle name="已访问的超链接" xfId="11944" builtinId="9" hidden="1"/>
    <cellStyle name="已访问的超链接" xfId="11946" builtinId="9" hidden="1"/>
    <cellStyle name="已访问的超链接" xfId="11948" builtinId="9" hidden="1"/>
    <cellStyle name="已访问的超链接" xfId="11950" builtinId="9" hidden="1"/>
    <cellStyle name="已访问的超链接" xfId="11952" builtinId="9" hidden="1"/>
    <cellStyle name="已访问的超链接" xfId="11954" builtinId="9" hidden="1"/>
    <cellStyle name="已访问的超链接" xfId="11956" builtinId="9" hidden="1"/>
    <cellStyle name="已访问的超链接" xfId="11958" builtinId="9" hidden="1"/>
    <cellStyle name="已访问的超链接" xfId="11960" builtinId="9" hidden="1"/>
    <cellStyle name="已访问的超链接" xfId="11962" builtinId="9" hidden="1"/>
    <cellStyle name="已访问的超链接" xfId="11964" builtinId="9" hidden="1"/>
    <cellStyle name="已访问的超链接" xfId="11966" builtinId="9" hidden="1"/>
    <cellStyle name="已访问的超链接" xfId="11968" builtinId="9" hidden="1"/>
    <cellStyle name="已访问的超链接" xfId="11970" builtinId="9" hidden="1"/>
    <cellStyle name="已访问的超链接" xfId="11972" builtinId="9" hidden="1"/>
    <cellStyle name="已访问的超链接" xfId="11974" builtinId="9" hidden="1"/>
    <cellStyle name="已访问的超链接" xfId="11976" builtinId="9" hidden="1"/>
    <cellStyle name="已访问的超链接" xfId="11978" builtinId="9" hidden="1"/>
    <cellStyle name="已访问的超链接" xfId="11980" builtinId="9" hidden="1"/>
    <cellStyle name="已访问的超链接" xfId="11982" builtinId="9" hidden="1"/>
    <cellStyle name="已访问的超链接" xfId="11984" builtinId="9" hidden="1"/>
    <cellStyle name="已访问的超链接" xfId="11986" builtinId="9" hidden="1"/>
    <cellStyle name="已访问的超链接" xfId="11988" builtinId="9" hidden="1"/>
    <cellStyle name="已访问的超链接" xfId="11990" builtinId="9" hidden="1"/>
    <cellStyle name="已访问的超链接" xfId="11992" builtinId="9" hidden="1"/>
    <cellStyle name="已访问的超链接" xfId="11994" builtinId="9" hidden="1"/>
    <cellStyle name="已访问的超链接" xfId="11996" builtinId="9" hidden="1"/>
    <cellStyle name="已访问的超链接" xfId="11998" builtinId="9" hidden="1"/>
    <cellStyle name="已访问的超链接" xfId="12000" builtinId="9" hidden="1"/>
    <cellStyle name="已访问的超链接" xfId="12002" builtinId="9" hidden="1"/>
    <cellStyle name="已访问的超链接" xfId="12004" builtinId="9" hidden="1"/>
    <cellStyle name="已访问的超链接" xfId="12006" builtinId="9" hidden="1"/>
    <cellStyle name="已访问的超链接" xfId="12008" builtinId="9" hidden="1"/>
    <cellStyle name="已访问的超链接" xfId="12010" builtinId="9" hidden="1"/>
    <cellStyle name="已访问的超链接" xfId="12012" builtinId="9" hidden="1"/>
    <cellStyle name="已访问的超链接" xfId="12014" builtinId="9" hidden="1"/>
    <cellStyle name="已访问的超链接" xfId="12016" builtinId="9" hidden="1"/>
    <cellStyle name="已访问的超链接" xfId="12018" builtinId="9" hidden="1"/>
    <cellStyle name="已访问的超链接" xfId="12020" builtinId="9" hidden="1"/>
    <cellStyle name="已访问的超链接" xfId="12022" builtinId="9" hidden="1"/>
    <cellStyle name="已访问的超链接" xfId="12024" builtinId="9" hidden="1"/>
    <cellStyle name="已访问的超链接" xfId="12026" builtinId="9" hidden="1"/>
    <cellStyle name="已访问的超链接" xfId="12028" builtinId="9" hidden="1"/>
    <cellStyle name="已访问的超链接" xfId="12030" builtinId="9" hidden="1"/>
    <cellStyle name="已访问的超链接" xfId="12032" builtinId="9" hidden="1"/>
    <cellStyle name="已访问的超链接" xfId="12034" builtinId="9" hidden="1"/>
    <cellStyle name="已访问的超链接" xfId="12036" builtinId="9" hidden="1"/>
    <cellStyle name="已访问的超链接" xfId="12038" builtinId="9" hidden="1"/>
    <cellStyle name="已访问的超链接" xfId="12040" builtinId="9" hidden="1"/>
    <cellStyle name="已访问的超链接" xfId="12042" builtinId="9" hidden="1"/>
    <cellStyle name="已访问的超链接" xfId="12044" builtinId="9" hidden="1"/>
    <cellStyle name="已访问的超链接" xfId="12046" builtinId="9" hidden="1"/>
    <cellStyle name="已访问的超链接" xfId="12048" builtinId="9" hidden="1"/>
    <cellStyle name="已访问的超链接" xfId="12050" builtinId="9" hidden="1"/>
    <cellStyle name="已访问的超链接" xfId="12052" builtinId="9" hidden="1"/>
    <cellStyle name="已访问的超链接" xfId="12054" builtinId="9" hidden="1"/>
    <cellStyle name="已访问的超链接" xfId="12056" builtinId="9" hidden="1"/>
    <cellStyle name="已访问的超链接" xfId="12058" builtinId="9" hidden="1"/>
    <cellStyle name="已访问的超链接" xfId="12060" builtinId="9" hidden="1"/>
    <cellStyle name="已访问的超链接" xfId="12062" builtinId="9" hidden="1"/>
    <cellStyle name="已访问的超链接" xfId="12064" builtinId="9" hidden="1"/>
    <cellStyle name="已访问的超链接" xfId="12066" builtinId="9" hidden="1"/>
    <cellStyle name="已访问的超链接" xfId="12068" builtinId="9" hidden="1"/>
    <cellStyle name="已访问的超链接" xfId="12070" builtinId="9" hidden="1"/>
    <cellStyle name="已访问的超链接" xfId="12072" builtinId="9" hidden="1"/>
    <cellStyle name="已访问的超链接" xfId="12074" builtinId="9" hidden="1"/>
    <cellStyle name="已访问的超链接" xfId="12076" builtinId="9" hidden="1"/>
    <cellStyle name="已访问的超链接" xfId="12078" builtinId="9" hidden="1"/>
    <cellStyle name="已访问的超链接" xfId="12080" builtinId="9" hidden="1"/>
    <cellStyle name="已访问的超链接" xfId="12082" builtinId="9" hidden="1"/>
    <cellStyle name="已访问的超链接" xfId="12084" builtinId="9" hidden="1"/>
    <cellStyle name="已访问的超链接" xfId="12086" builtinId="9" hidden="1"/>
    <cellStyle name="已访问的超链接" xfId="12088" builtinId="9" hidden="1"/>
    <cellStyle name="已访问的超链接" xfId="12090" builtinId="9" hidden="1"/>
    <cellStyle name="已访问的超链接" xfId="12092" builtinId="9" hidden="1"/>
    <cellStyle name="已访问的超链接" xfId="12094" builtinId="9" hidden="1"/>
    <cellStyle name="已访问的超链接" xfId="12096" builtinId="9" hidden="1"/>
    <cellStyle name="已访问的超链接" xfId="12098" builtinId="9" hidden="1"/>
    <cellStyle name="已访问的超链接" xfId="12100" builtinId="9" hidden="1"/>
    <cellStyle name="已访问的超链接" xfId="12102" builtinId="9" hidden="1"/>
    <cellStyle name="已访问的超链接" xfId="12104" builtinId="9" hidden="1"/>
    <cellStyle name="已访问的超链接" xfId="12106" builtinId="9" hidden="1"/>
    <cellStyle name="已访问的超链接" xfId="12108" builtinId="9" hidden="1"/>
    <cellStyle name="已访问的超链接" xfId="12110" builtinId="9" hidden="1"/>
    <cellStyle name="已访问的超链接" xfId="12112" builtinId="9" hidden="1"/>
    <cellStyle name="已访问的超链接" xfId="12114" builtinId="9" hidden="1"/>
    <cellStyle name="已访问的超链接" xfId="12116" builtinId="9" hidden="1"/>
    <cellStyle name="已访问的超链接" xfId="12118" builtinId="9" hidden="1"/>
    <cellStyle name="已访问的超链接" xfId="12120" builtinId="9" hidden="1"/>
    <cellStyle name="已访问的超链接" xfId="12122" builtinId="9" hidden="1"/>
    <cellStyle name="已访问的超链接" xfId="12124" builtinId="9" hidden="1"/>
    <cellStyle name="已访问的超链接" xfId="12126" builtinId="9" hidden="1"/>
    <cellStyle name="已访问的超链接" xfId="12128" builtinId="9" hidden="1"/>
    <cellStyle name="已访问的超链接" xfId="12130" builtinId="9" hidden="1"/>
    <cellStyle name="已访问的超链接" xfId="12132" builtinId="9" hidden="1"/>
    <cellStyle name="已访问的超链接" xfId="12134" builtinId="9" hidden="1"/>
    <cellStyle name="已访问的超链接" xfId="12136" builtinId="9" hidden="1"/>
    <cellStyle name="已访问的超链接" xfId="12138" builtinId="9" hidden="1"/>
    <cellStyle name="已访问的超链接" xfId="12140" builtinId="9" hidden="1"/>
    <cellStyle name="已访问的超链接" xfId="12142" builtinId="9" hidden="1"/>
    <cellStyle name="已访问的超链接" xfId="12144" builtinId="9" hidden="1"/>
    <cellStyle name="已访问的超链接" xfId="12146" builtinId="9" hidden="1"/>
    <cellStyle name="已访问的超链接" xfId="12148" builtinId="9" hidden="1"/>
    <cellStyle name="已访问的超链接" xfId="12150" builtinId="9" hidden="1"/>
    <cellStyle name="已访问的超链接" xfId="12152" builtinId="9" hidden="1"/>
    <cellStyle name="已访问的超链接" xfId="12154" builtinId="9" hidden="1"/>
    <cellStyle name="已访问的超链接" xfId="12156" builtinId="9" hidden="1"/>
    <cellStyle name="已访问的超链接" xfId="12158" builtinId="9" hidden="1"/>
    <cellStyle name="已访问的超链接" xfId="12160" builtinId="9" hidden="1"/>
    <cellStyle name="已访问的超链接" xfId="12162" builtinId="9" hidden="1"/>
    <cellStyle name="已访问的超链接" xfId="12164" builtinId="9" hidden="1"/>
    <cellStyle name="已访问的超链接" xfId="12166" builtinId="9" hidden="1"/>
    <cellStyle name="已访问的超链接" xfId="12168" builtinId="9" hidden="1"/>
    <cellStyle name="已访问的超链接" xfId="12170" builtinId="9" hidden="1"/>
    <cellStyle name="已访问的超链接" xfId="12172" builtinId="9" hidden="1"/>
    <cellStyle name="已访问的超链接" xfId="12174" builtinId="9" hidden="1"/>
    <cellStyle name="已访问的超链接" xfId="12176" builtinId="9" hidden="1"/>
    <cellStyle name="已访问的超链接" xfId="12178" builtinId="9" hidden="1"/>
    <cellStyle name="已访问的超链接" xfId="12180" builtinId="9" hidden="1"/>
    <cellStyle name="已访问的超链接" xfId="12182" builtinId="9" hidden="1"/>
    <cellStyle name="已访问的超链接" xfId="12184" builtinId="9" hidden="1"/>
    <cellStyle name="已访问的超链接" xfId="12186" builtinId="9" hidden="1"/>
    <cellStyle name="已访问的超链接" xfId="12188" builtinId="9" hidden="1"/>
    <cellStyle name="已访问的超链接" xfId="12190" builtinId="9" hidden="1"/>
    <cellStyle name="已访问的超链接" xfId="12192" builtinId="9" hidden="1"/>
    <cellStyle name="已访问的超链接" xfId="12194" builtinId="9" hidden="1"/>
    <cellStyle name="已访问的超链接" xfId="12196" builtinId="9" hidden="1"/>
    <cellStyle name="已访问的超链接" xfId="12198" builtinId="9" hidden="1"/>
    <cellStyle name="已访问的超链接" xfId="12200" builtinId="9" hidden="1"/>
    <cellStyle name="已访问的超链接" xfId="12202" builtinId="9" hidden="1"/>
    <cellStyle name="已访问的超链接" xfId="12204" builtinId="9" hidden="1"/>
    <cellStyle name="已访问的超链接" xfId="12206" builtinId="9" hidden="1"/>
    <cellStyle name="已访问的超链接" xfId="12208" builtinId="9" hidden="1"/>
    <cellStyle name="已访问的超链接" xfId="12210" builtinId="9" hidden="1"/>
    <cellStyle name="已访问的超链接" xfId="12212" builtinId="9" hidden="1"/>
    <cellStyle name="已访问的超链接" xfId="12214" builtinId="9" hidden="1"/>
    <cellStyle name="已访问的超链接" xfId="12216" builtinId="9" hidden="1"/>
    <cellStyle name="已访问的超链接" xfId="12218" builtinId="9" hidden="1"/>
    <cellStyle name="已访问的超链接" xfId="12220" builtinId="9" hidden="1"/>
    <cellStyle name="已访问的超链接" xfId="12222" builtinId="9" hidden="1"/>
    <cellStyle name="已访问的超链接" xfId="12224" builtinId="9" hidden="1"/>
    <cellStyle name="已访问的超链接" xfId="12226" builtinId="9" hidden="1"/>
    <cellStyle name="已访问的超链接" xfId="12228" builtinId="9" hidden="1"/>
    <cellStyle name="已访问的超链接" xfId="12230" builtinId="9" hidden="1"/>
    <cellStyle name="已访问的超链接" xfId="12232" builtinId="9" hidden="1"/>
    <cellStyle name="已访问的超链接" xfId="12234" builtinId="9" hidden="1"/>
    <cellStyle name="已访问的超链接" xfId="12236" builtinId="9" hidden="1"/>
    <cellStyle name="已访问的超链接" xfId="12238" builtinId="9" hidden="1"/>
    <cellStyle name="已访问的超链接" xfId="12240" builtinId="9" hidden="1"/>
    <cellStyle name="已访问的超链接" xfId="12242" builtinId="9" hidden="1"/>
    <cellStyle name="已访问的超链接" xfId="12244" builtinId="9" hidden="1"/>
    <cellStyle name="已访问的超链接" xfId="12246" builtinId="9" hidden="1"/>
    <cellStyle name="已访问的超链接" xfId="12248" builtinId="9" hidden="1"/>
    <cellStyle name="已访问的超链接" xfId="12250" builtinId="9" hidden="1"/>
    <cellStyle name="已访问的超链接" xfId="12252" builtinId="9" hidden="1"/>
    <cellStyle name="已访问的超链接" xfId="12254" builtinId="9" hidden="1"/>
    <cellStyle name="已访问的超链接" xfId="12256" builtinId="9" hidden="1"/>
    <cellStyle name="已访问的超链接" xfId="12258" builtinId="9" hidden="1"/>
    <cellStyle name="已访问的超链接" xfId="12260" builtinId="9" hidden="1"/>
    <cellStyle name="已访问的超链接" xfId="12262" builtinId="9" hidden="1"/>
    <cellStyle name="已访问的超链接" xfId="12264" builtinId="9" hidden="1"/>
    <cellStyle name="已访问的超链接" xfId="12266" builtinId="9" hidden="1"/>
    <cellStyle name="已访问的超链接" xfId="12268" builtinId="9" hidden="1"/>
    <cellStyle name="已访问的超链接" xfId="12270" builtinId="9" hidden="1"/>
    <cellStyle name="已访问的超链接" xfId="12272" builtinId="9" hidden="1"/>
    <cellStyle name="已访问的超链接" xfId="12274" builtinId="9" hidden="1"/>
    <cellStyle name="已访问的超链接" xfId="12276" builtinId="9" hidden="1"/>
    <cellStyle name="已访问的超链接" xfId="12278" builtinId="9" hidden="1"/>
    <cellStyle name="已访问的超链接" xfId="12280" builtinId="9" hidden="1"/>
    <cellStyle name="已访问的超链接" xfId="12282" builtinId="9" hidden="1"/>
    <cellStyle name="已访问的超链接" xfId="12284" builtinId="9" hidden="1"/>
    <cellStyle name="已访问的超链接" xfId="12286" builtinId="9" hidden="1"/>
    <cellStyle name="已访问的超链接" xfId="12288" builtinId="9" hidden="1"/>
    <cellStyle name="已访问的超链接" xfId="12290" builtinId="9" hidden="1"/>
    <cellStyle name="已访问的超链接" xfId="12292" builtinId="9" hidden="1"/>
    <cellStyle name="已访问的超链接" xfId="12294" builtinId="9" hidden="1"/>
    <cellStyle name="已访问的超链接" xfId="12296" builtinId="9" hidden="1"/>
    <cellStyle name="已访问的超链接" xfId="12298" builtinId="9" hidden="1"/>
    <cellStyle name="已访问的超链接" xfId="12300" builtinId="9" hidden="1"/>
    <cellStyle name="已访问的超链接" xfId="12302" builtinId="9" hidden="1"/>
    <cellStyle name="已访问的超链接" xfId="12304" builtinId="9" hidden="1"/>
    <cellStyle name="已访问的超链接" xfId="12306" builtinId="9" hidden="1"/>
    <cellStyle name="已访问的超链接" xfId="12308" builtinId="9" hidden="1"/>
    <cellStyle name="已访问的超链接" xfId="12310" builtinId="9" hidden="1"/>
    <cellStyle name="已访问的超链接" xfId="12312" builtinId="9" hidden="1"/>
    <cellStyle name="已访问的超链接" xfId="12314" builtinId="9" hidden="1"/>
    <cellStyle name="已访问的超链接" xfId="12316" builtinId="9" hidden="1"/>
    <cellStyle name="已访问的超链接" xfId="12318" builtinId="9" hidden="1"/>
    <cellStyle name="已访问的超链接" xfId="12320" builtinId="9" hidden="1"/>
    <cellStyle name="已访问的超链接" xfId="12322" builtinId="9" hidden="1"/>
    <cellStyle name="已访问的超链接" xfId="12324" builtinId="9" hidden="1"/>
    <cellStyle name="已访问的超链接" xfId="12326" builtinId="9" hidden="1"/>
    <cellStyle name="已访问的超链接" xfId="12328" builtinId="9" hidden="1"/>
    <cellStyle name="已访问的超链接" xfId="12330" builtinId="9" hidden="1"/>
    <cellStyle name="已访问的超链接" xfId="12332" builtinId="9" hidden="1"/>
    <cellStyle name="已访问的超链接" xfId="12334" builtinId="9" hidden="1"/>
    <cellStyle name="已访问的超链接" xfId="12336" builtinId="9" hidden="1"/>
    <cellStyle name="已访问的超链接" xfId="12338" builtinId="9" hidden="1"/>
    <cellStyle name="已访问的超链接" xfId="12340" builtinId="9" hidden="1"/>
    <cellStyle name="已访问的超链接" xfId="12342" builtinId="9" hidden="1"/>
    <cellStyle name="已访问的超链接" xfId="12344" builtinId="9" hidden="1"/>
    <cellStyle name="已访问的超链接" xfId="12346" builtinId="9" hidden="1"/>
    <cellStyle name="已访问的超链接" xfId="12348" builtinId="9" hidden="1"/>
    <cellStyle name="已访问的超链接" xfId="12350" builtinId="9" hidden="1"/>
    <cellStyle name="已访问的超链接" xfId="12352" builtinId="9" hidden="1"/>
    <cellStyle name="已访问的超链接" xfId="12354" builtinId="9" hidden="1"/>
    <cellStyle name="已访问的超链接" xfId="12356" builtinId="9" hidden="1"/>
    <cellStyle name="已访问的超链接" xfId="12358" builtinId="9" hidden="1"/>
    <cellStyle name="已访问的超链接" xfId="12360" builtinId="9" hidden="1"/>
    <cellStyle name="已访问的超链接" xfId="12362" builtinId="9" hidden="1"/>
    <cellStyle name="已访问的超链接" xfId="12364" builtinId="9" hidden="1"/>
    <cellStyle name="已访问的超链接" xfId="12366" builtinId="9" hidden="1"/>
    <cellStyle name="已访问的超链接" xfId="12368" builtinId="9" hidden="1"/>
    <cellStyle name="已访问的超链接" xfId="12370" builtinId="9" hidden="1"/>
    <cellStyle name="已访问的超链接" xfId="12372" builtinId="9" hidden="1"/>
    <cellStyle name="已访问的超链接" xfId="12374" builtinId="9" hidden="1"/>
    <cellStyle name="已访问的超链接" xfId="12376" builtinId="9" hidden="1"/>
    <cellStyle name="已访问的超链接" xfId="12378" builtinId="9" hidden="1"/>
    <cellStyle name="已访问的超链接" xfId="12380" builtinId="9" hidden="1"/>
    <cellStyle name="已访问的超链接" xfId="12382" builtinId="9" hidden="1"/>
    <cellStyle name="已访问的超链接" xfId="12384" builtinId="9" hidden="1"/>
    <cellStyle name="已访问的超链接" xfId="12386" builtinId="9" hidden="1"/>
    <cellStyle name="已访问的超链接" xfId="12388" builtinId="9" hidden="1"/>
    <cellStyle name="已访问的超链接" xfId="12390" builtinId="9" hidden="1"/>
    <cellStyle name="已访问的超链接" xfId="12392" builtinId="9" hidden="1"/>
    <cellStyle name="已访问的超链接" xfId="12394" builtinId="9" hidden="1"/>
    <cellStyle name="已访问的超链接" xfId="12396" builtinId="9" hidden="1"/>
    <cellStyle name="已访问的超链接" xfId="12398" builtinId="9" hidden="1"/>
    <cellStyle name="已访问的超链接" xfId="12400" builtinId="9" hidden="1"/>
    <cellStyle name="已访问的超链接" xfId="12402" builtinId="9" hidden="1"/>
    <cellStyle name="已访问的超链接" xfId="12404" builtinId="9" hidden="1"/>
    <cellStyle name="已访问的超链接" xfId="12406" builtinId="9" hidden="1"/>
    <cellStyle name="已访问的超链接" xfId="12408" builtinId="9" hidden="1"/>
    <cellStyle name="已访问的超链接" xfId="12410" builtinId="9" hidden="1"/>
    <cellStyle name="已访问的超链接" xfId="12412" builtinId="9" hidden="1"/>
    <cellStyle name="已访问的超链接" xfId="12414" builtinId="9" hidden="1"/>
    <cellStyle name="已访问的超链接" xfId="12416" builtinId="9" hidden="1"/>
    <cellStyle name="已访问的超链接" xfId="12418" builtinId="9" hidden="1"/>
    <cellStyle name="已访问的超链接" xfId="12420" builtinId="9" hidden="1"/>
    <cellStyle name="已访问的超链接" xfId="12422" builtinId="9" hidden="1"/>
    <cellStyle name="已访问的超链接" xfId="12424" builtinId="9" hidden="1"/>
    <cellStyle name="已访问的超链接" xfId="12426" builtinId="9" hidden="1"/>
    <cellStyle name="已访问的超链接" xfId="12428" builtinId="9" hidden="1"/>
    <cellStyle name="已访问的超链接" xfId="12430" builtinId="9" hidden="1"/>
    <cellStyle name="已访问的超链接" xfId="12432" builtinId="9" hidden="1"/>
    <cellStyle name="已访问的超链接" xfId="12434" builtinId="9" hidden="1"/>
    <cellStyle name="已访问的超链接" xfId="12436" builtinId="9" hidden="1"/>
    <cellStyle name="已访问的超链接" xfId="12438" builtinId="9" hidden="1"/>
    <cellStyle name="已访问的超链接" xfId="12440" builtinId="9" hidden="1"/>
    <cellStyle name="已访问的超链接" xfId="12442" builtinId="9" hidden="1"/>
    <cellStyle name="已访问的超链接" xfId="12444" builtinId="9" hidden="1"/>
    <cellStyle name="已访问的超链接" xfId="12446" builtinId="9" hidden="1"/>
    <cellStyle name="已访问的超链接" xfId="12448" builtinId="9" hidden="1"/>
    <cellStyle name="已访问的超链接" xfId="12450" builtinId="9" hidden="1"/>
    <cellStyle name="已访问的超链接" xfId="12452" builtinId="9" hidden="1"/>
    <cellStyle name="已访问的超链接" xfId="12454" builtinId="9" hidden="1"/>
    <cellStyle name="已访问的超链接" xfId="12456" builtinId="9" hidden="1"/>
    <cellStyle name="已访问的超链接" xfId="12458" builtinId="9" hidden="1"/>
    <cellStyle name="已访问的超链接" xfId="12460" builtinId="9" hidden="1"/>
    <cellStyle name="已访问的超链接" xfId="12462" builtinId="9" hidden="1"/>
    <cellStyle name="已访问的超链接" xfId="12464" builtinId="9" hidden="1"/>
    <cellStyle name="已访问的超链接" xfId="12466" builtinId="9" hidden="1"/>
    <cellStyle name="已访问的超链接" xfId="12468" builtinId="9" hidden="1"/>
    <cellStyle name="已访问的超链接" xfId="12470" builtinId="9" hidden="1"/>
    <cellStyle name="已访问的超链接" xfId="12472" builtinId="9" hidden="1"/>
    <cellStyle name="已访问的超链接" xfId="12474" builtinId="9" hidden="1"/>
    <cellStyle name="已访问的超链接" xfId="12476" builtinId="9" hidden="1"/>
    <cellStyle name="已访问的超链接" xfId="12478" builtinId="9" hidden="1"/>
    <cellStyle name="已访问的超链接" xfId="12480" builtinId="9" hidden="1"/>
    <cellStyle name="已访问的超链接" xfId="12482" builtinId="9" hidden="1"/>
    <cellStyle name="已访问的超链接" xfId="12484" builtinId="9" hidden="1"/>
    <cellStyle name="已访问的超链接" xfId="12486" builtinId="9" hidden="1"/>
    <cellStyle name="已访问的超链接" xfId="12488" builtinId="9" hidden="1"/>
    <cellStyle name="已访问的超链接" xfId="12490" builtinId="9" hidden="1"/>
    <cellStyle name="已访问的超链接" xfId="12492" builtinId="9" hidden="1"/>
    <cellStyle name="已访问的超链接" xfId="12494" builtinId="9" hidden="1"/>
    <cellStyle name="已访问的超链接" xfId="12496" builtinId="9" hidden="1"/>
    <cellStyle name="已访问的超链接" xfId="12498" builtinId="9" hidden="1"/>
    <cellStyle name="已访问的超链接" xfId="12500" builtinId="9" hidden="1"/>
    <cellStyle name="已访问的超链接" xfId="12502" builtinId="9" hidden="1"/>
    <cellStyle name="已访问的超链接" xfId="12504" builtinId="9" hidden="1"/>
    <cellStyle name="已访问的超链接" xfId="12506" builtinId="9" hidden="1"/>
    <cellStyle name="已访问的超链接" xfId="12508" builtinId="9" hidden="1"/>
    <cellStyle name="已访问的超链接" xfId="12510" builtinId="9" hidden="1"/>
    <cellStyle name="已访问的超链接" xfId="12512" builtinId="9" hidden="1"/>
    <cellStyle name="已访问的超链接" xfId="12514" builtinId="9" hidden="1"/>
    <cellStyle name="已访问的超链接" xfId="12516" builtinId="9" hidden="1"/>
    <cellStyle name="已访问的超链接" xfId="12518" builtinId="9" hidden="1"/>
    <cellStyle name="已访问的超链接" xfId="12520" builtinId="9" hidden="1"/>
    <cellStyle name="已访问的超链接" xfId="12522" builtinId="9" hidden="1"/>
    <cellStyle name="已访问的超链接" xfId="12524" builtinId="9" hidden="1"/>
    <cellStyle name="已访问的超链接" xfId="12526" builtinId="9" hidden="1"/>
    <cellStyle name="已访问的超链接" xfId="12528" builtinId="9" hidden="1"/>
    <cellStyle name="已访问的超链接" xfId="12530" builtinId="9" hidden="1"/>
    <cellStyle name="已访问的超链接" xfId="12532" builtinId="9" hidden="1"/>
    <cellStyle name="已访问的超链接" xfId="12534" builtinId="9" hidden="1"/>
    <cellStyle name="已访问的超链接" xfId="12536" builtinId="9" hidden="1"/>
    <cellStyle name="已访问的超链接" xfId="12538" builtinId="9" hidden="1"/>
    <cellStyle name="已访问的超链接" xfId="12540" builtinId="9" hidden="1"/>
    <cellStyle name="已访问的超链接" xfId="12542" builtinId="9" hidden="1"/>
    <cellStyle name="已访问的超链接" xfId="12544" builtinId="9" hidden="1"/>
    <cellStyle name="已访问的超链接" xfId="12546" builtinId="9" hidden="1"/>
    <cellStyle name="已访问的超链接" xfId="12548" builtinId="9" hidden="1"/>
    <cellStyle name="已访问的超链接" xfId="12550" builtinId="9" hidden="1"/>
    <cellStyle name="已访问的超链接" xfId="12552" builtinId="9" hidden="1"/>
    <cellStyle name="已访问的超链接" xfId="12554" builtinId="9" hidden="1"/>
    <cellStyle name="已访问的超链接" xfId="12556" builtinId="9" hidden="1"/>
    <cellStyle name="已访问的超链接" xfId="12558" builtinId="9" hidden="1"/>
    <cellStyle name="已访问的超链接" xfId="12560" builtinId="9" hidden="1"/>
    <cellStyle name="已访问的超链接" xfId="12562" builtinId="9" hidden="1"/>
    <cellStyle name="已访问的超链接" xfId="12564" builtinId="9" hidden="1"/>
    <cellStyle name="已访问的超链接" xfId="12566" builtinId="9" hidden="1"/>
    <cellStyle name="已访问的超链接" xfId="12568" builtinId="9" hidden="1"/>
    <cellStyle name="已访问的超链接" xfId="12570" builtinId="9" hidden="1"/>
    <cellStyle name="已访问的超链接" xfId="12572" builtinId="9" hidden="1"/>
    <cellStyle name="已访问的超链接" xfId="12574" builtinId="9" hidden="1"/>
    <cellStyle name="已访问的超链接" xfId="12576" builtinId="9" hidden="1"/>
    <cellStyle name="已访问的超链接" xfId="12578" builtinId="9" hidden="1"/>
    <cellStyle name="已访问的超链接" xfId="12580" builtinId="9" hidden="1"/>
    <cellStyle name="已访问的超链接" xfId="12582" builtinId="9" hidden="1"/>
    <cellStyle name="已访问的超链接" xfId="12584" builtinId="9" hidden="1"/>
    <cellStyle name="已访问的超链接" xfId="12586" builtinId="9" hidden="1"/>
    <cellStyle name="已访问的超链接" xfId="12588" builtinId="9" hidden="1"/>
    <cellStyle name="已访问的超链接" xfId="12590" builtinId="9" hidden="1"/>
    <cellStyle name="已访问的超链接" xfId="12592" builtinId="9" hidden="1"/>
    <cellStyle name="已访问的超链接" xfId="12594" builtinId="9" hidden="1"/>
    <cellStyle name="已访问的超链接" xfId="12596" builtinId="9" hidden="1"/>
    <cellStyle name="已访问的超链接" xfId="12598" builtinId="9" hidden="1"/>
    <cellStyle name="已访问的超链接" xfId="12600" builtinId="9" hidden="1"/>
    <cellStyle name="已访问的超链接" xfId="12602" builtinId="9" hidden="1"/>
    <cellStyle name="已访问的超链接" xfId="12604" builtinId="9" hidden="1"/>
    <cellStyle name="已访问的超链接" xfId="12606" builtinId="9" hidden="1"/>
    <cellStyle name="已访问的超链接" xfId="12608" builtinId="9" hidden="1"/>
    <cellStyle name="已访问的超链接" xfId="12610" builtinId="9" hidden="1"/>
    <cellStyle name="已访问的超链接" xfId="12612" builtinId="9" hidden="1"/>
    <cellStyle name="已访问的超链接" xfId="12614" builtinId="9" hidden="1"/>
    <cellStyle name="已访问的超链接" xfId="12616" builtinId="9" hidden="1"/>
    <cellStyle name="已访问的超链接" xfId="12618" builtinId="9" hidden="1"/>
    <cellStyle name="已访问的超链接" xfId="12620" builtinId="9" hidden="1"/>
    <cellStyle name="已访问的超链接" xfId="12622" builtinId="9" hidden="1"/>
    <cellStyle name="已访问的超链接" xfId="12624" builtinId="9" hidden="1"/>
    <cellStyle name="已访问的超链接" xfId="12626" builtinId="9" hidden="1"/>
    <cellStyle name="已访问的超链接" xfId="12628" builtinId="9" hidden="1"/>
    <cellStyle name="已访问的超链接" xfId="12630" builtinId="9" hidden="1"/>
    <cellStyle name="已访问的超链接" xfId="12632" builtinId="9" hidden="1"/>
    <cellStyle name="已访问的超链接" xfId="12634" builtinId="9" hidden="1"/>
    <cellStyle name="已访问的超链接" xfId="12636" builtinId="9" hidden="1"/>
    <cellStyle name="已访问的超链接" xfId="12638" builtinId="9" hidden="1"/>
    <cellStyle name="已访问的超链接" xfId="12640" builtinId="9" hidden="1"/>
    <cellStyle name="已访问的超链接" xfId="12642" builtinId="9" hidden="1"/>
    <cellStyle name="已访问的超链接" xfId="12644" builtinId="9" hidden="1"/>
    <cellStyle name="已访问的超链接" xfId="12646" builtinId="9" hidden="1"/>
    <cellStyle name="已访问的超链接" xfId="12648" builtinId="9" hidden="1"/>
    <cellStyle name="已访问的超链接" xfId="12650" builtinId="9" hidden="1"/>
    <cellStyle name="已访问的超链接" xfId="12652" builtinId="9" hidden="1"/>
    <cellStyle name="已访问的超链接" xfId="12654" builtinId="9" hidden="1"/>
    <cellStyle name="已访问的超链接" xfId="12656" builtinId="9" hidden="1"/>
    <cellStyle name="已访问的超链接" xfId="12658" builtinId="9" hidden="1"/>
    <cellStyle name="已访问的超链接" xfId="12660" builtinId="9" hidden="1"/>
    <cellStyle name="已访问的超链接" xfId="12662" builtinId="9" hidden="1"/>
    <cellStyle name="已访问的超链接" xfId="12664" builtinId="9" hidden="1"/>
    <cellStyle name="已访问的超链接" xfId="12666" builtinId="9" hidden="1"/>
    <cellStyle name="已访问的超链接" xfId="12668" builtinId="9" hidden="1"/>
    <cellStyle name="已访问的超链接" xfId="12670" builtinId="9" hidden="1"/>
    <cellStyle name="已访问的超链接" xfId="12672" builtinId="9" hidden="1"/>
    <cellStyle name="已访问的超链接" xfId="12674" builtinId="9" hidden="1"/>
    <cellStyle name="已访问的超链接" xfId="12676" builtinId="9" hidden="1"/>
    <cellStyle name="已访问的超链接" xfId="12678" builtinId="9" hidden="1"/>
    <cellStyle name="已访问的超链接" xfId="12680" builtinId="9" hidden="1"/>
    <cellStyle name="已访问的超链接" xfId="12682" builtinId="9" hidden="1"/>
    <cellStyle name="已访问的超链接" xfId="12684" builtinId="9" hidden="1"/>
    <cellStyle name="已访问的超链接" xfId="12686" builtinId="9" hidden="1"/>
    <cellStyle name="已访问的超链接" xfId="12688" builtinId="9" hidden="1"/>
    <cellStyle name="已访问的超链接" xfId="12690" builtinId="9" hidden="1"/>
    <cellStyle name="已访问的超链接" xfId="12692" builtinId="9" hidden="1"/>
    <cellStyle name="已访问的超链接" xfId="12694" builtinId="9" hidden="1"/>
    <cellStyle name="已访问的超链接" xfId="12696" builtinId="9" hidden="1"/>
    <cellStyle name="已访问的超链接" xfId="12698" builtinId="9" hidden="1"/>
    <cellStyle name="已访问的超链接" xfId="12700" builtinId="9" hidden="1"/>
    <cellStyle name="已访问的超链接" xfId="12702" builtinId="9" hidden="1"/>
    <cellStyle name="已访问的超链接" xfId="12704" builtinId="9" hidden="1"/>
    <cellStyle name="已访问的超链接" xfId="12706" builtinId="9" hidden="1"/>
    <cellStyle name="已访问的超链接" xfId="12708" builtinId="9" hidden="1"/>
    <cellStyle name="已访问的超链接" xfId="12710" builtinId="9" hidden="1"/>
    <cellStyle name="已访问的超链接" xfId="12712" builtinId="9" hidden="1"/>
    <cellStyle name="已访问的超链接" xfId="12714" builtinId="9" hidden="1"/>
    <cellStyle name="已访问的超链接" xfId="12716" builtinId="9" hidden="1"/>
    <cellStyle name="已访问的超链接" xfId="12718" builtinId="9" hidden="1"/>
    <cellStyle name="已访问的超链接" xfId="12720" builtinId="9" hidden="1"/>
    <cellStyle name="已访问的超链接" xfId="12722" builtinId="9" hidden="1"/>
    <cellStyle name="已访问的超链接" xfId="12724" builtinId="9" hidden="1"/>
    <cellStyle name="已访问的超链接" xfId="12726" builtinId="9" hidden="1"/>
    <cellStyle name="已访问的超链接" xfId="12728" builtinId="9" hidden="1"/>
    <cellStyle name="已访问的超链接" xfId="12730" builtinId="9" hidden="1"/>
    <cellStyle name="已访问的超链接" xfId="12732" builtinId="9" hidden="1"/>
    <cellStyle name="已访问的超链接" xfId="12734" builtinId="9" hidden="1"/>
    <cellStyle name="已访问的超链接" xfId="12736" builtinId="9" hidden="1"/>
    <cellStyle name="已访问的超链接" xfId="12738" builtinId="9" hidden="1"/>
    <cellStyle name="已访问的超链接" xfId="12740" builtinId="9" hidden="1"/>
    <cellStyle name="已访问的超链接" xfId="12742" builtinId="9" hidden="1"/>
    <cellStyle name="已访问的超链接" xfId="12744" builtinId="9" hidden="1"/>
    <cellStyle name="已访问的超链接" xfId="12746" builtinId="9" hidden="1"/>
    <cellStyle name="已访问的超链接" xfId="12748" builtinId="9" hidden="1"/>
    <cellStyle name="已访问的超链接" xfId="12750" builtinId="9" hidden="1"/>
    <cellStyle name="已访问的超链接" xfId="12752" builtinId="9" hidden="1"/>
    <cellStyle name="已访问的超链接" xfId="12754" builtinId="9" hidden="1"/>
    <cellStyle name="已访问的超链接" xfId="12756" builtinId="9" hidden="1"/>
    <cellStyle name="已访问的超链接" xfId="12758" builtinId="9" hidden="1"/>
    <cellStyle name="已访问的超链接" xfId="12760" builtinId="9" hidden="1"/>
    <cellStyle name="已访问的超链接" xfId="12762" builtinId="9" hidden="1"/>
    <cellStyle name="已访问的超链接" xfId="12764" builtinId="9" hidden="1"/>
    <cellStyle name="已访问的超链接" xfId="12766" builtinId="9" hidden="1"/>
    <cellStyle name="已访问的超链接" xfId="12768" builtinId="9" hidden="1"/>
    <cellStyle name="已访问的超链接" xfId="12770" builtinId="9" hidden="1"/>
    <cellStyle name="已访问的超链接" xfId="12772" builtinId="9" hidden="1"/>
    <cellStyle name="已访问的超链接" xfId="12774" builtinId="9" hidden="1"/>
    <cellStyle name="已访问的超链接" xfId="12776" builtinId="9" hidden="1"/>
    <cellStyle name="已访问的超链接" xfId="12778" builtinId="9" hidden="1"/>
    <cellStyle name="已访问的超链接" xfId="12780" builtinId="9" hidden="1"/>
    <cellStyle name="已访问的超链接" xfId="12782" builtinId="9" hidden="1"/>
    <cellStyle name="已访问的超链接" xfId="12784" builtinId="9" hidden="1"/>
    <cellStyle name="已访问的超链接" xfId="12786" builtinId="9" hidden="1"/>
    <cellStyle name="已访问的超链接" xfId="12788" builtinId="9" hidden="1"/>
    <cellStyle name="已访问的超链接" xfId="12790" builtinId="9" hidden="1"/>
    <cellStyle name="已访问的超链接" xfId="12792" builtinId="9" hidden="1"/>
    <cellStyle name="已访问的超链接" xfId="12794" builtinId="9" hidden="1"/>
    <cellStyle name="已访问的超链接" xfId="12796" builtinId="9" hidden="1"/>
    <cellStyle name="已访问的超链接" xfId="12798" builtinId="9" hidden="1"/>
    <cellStyle name="已访问的超链接" xfId="12800" builtinId="9" hidden="1"/>
    <cellStyle name="已访问的超链接" xfId="12802" builtinId="9" hidden="1"/>
    <cellStyle name="已访问的超链接" xfId="12804" builtinId="9" hidden="1"/>
    <cellStyle name="已访问的超链接" xfId="12806" builtinId="9" hidden="1"/>
    <cellStyle name="已访问的超链接" xfId="12808" builtinId="9" hidden="1"/>
    <cellStyle name="已访问的超链接" xfId="12810" builtinId="9" hidden="1"/>
    <cellStyle name="已访问的超链接" xfId="12812" builtinId="9" hidden="1"/>
    <cellStyle name="已访问的超链接" xfId="12814" builtinId="9" hidden="1"/>
    <cellStyle name="已访问的超链接" xfId="12816" builtinId="9" hidden="1"/>
    <cellStyle name="已访问的超链接" xfId="12818" builtinId="9" hidden="1"/>
    <cellStyle name="已访问的超链接" xfId="12820" builtinId="9" hidden="1"/>
    <cellStyle name="已访问的超链接" xfId="12822" builtinId="9" hidden="1"/>
    <cellStyle name="已访问的超链接" xfId="12824" builtinId="9" hidden="1"/>
    <cellStyle name="已访问的超链接" xfId="12826" builtinId="9" hidden="1"/>
    <cellStyle name="已访问的超链接" xfId="12828" builtinId="9" hidden="1"/>
    <cellStyle name="已访问的超链接" xfId="12830" builtinId="9" hidden="1"/>
    <cellStyle name="已访问的超链接" xfId="12832" builtinId="9" hidden="1"/>
    <cellStyle name="已访问的超链接" xfId="12834" builtinId="9" hidden="1"/>
    <cellStyle name="已访问的超链接" xfId="12836" builtinId="9" hidden="1"/>
    <cellStyle name="已访问的超链接" xfId="12838" builtinId="9" hidden="1"/>
    <cellStyle name="已访问的超链接" xfId="12840" builtinId="9" hidden="1"/>
    <cellStyle name="已访问的超链接" xfId="12842" builtinId="9" hidden="1"/>
    <cellStyle name="已访问的超链接" xfId="12844" builtinId="9" hidden="1"/>
    <cellStyle name="已访问的超链接" xfId="12846" builtinId="9" hidden="1"/>
    <cellStyle name="已访问的超链接" xfId="12848" builtinId="9" hidden="1"/>
    <cellStyle name="已访问的超链接" xfId="12850" builtinId="9" hidden="1"/>
    <cellStyle name="已访问的超链接" xfId="12852" builtinId="9" hidden="1"/>
    <cellStyle name="已访问的超链接" xfId="12854" builtinId="9" hidden="1"/>
    <cellStyle name="已访问的超链接" xfId="12856" builtinId="9" hidden="1"/>
    <cellStyle name="已访问的超链接" xfId="12858" builtinId="9" hidden="1"/>
    <cellStyle name="已访问的超链接" xfId="12860" builtinId="9" hidden="1"/>
    <cellStyle name="已访问的超链接" xfId="12862" builtinId="9" hidden="1"/>
    <cellStyle name="已访问的超链接" xfId="12864" builtinId="9" hidden="1"/>
    <cellStyle name="已访问的超链接" xfId="12866" builtinId="9" hidden="1"/>
    <cellStyle name="已访问的超链接" xfId="12868" builtinId="9" hidden="1"/>
    <cellStyle name="已访问的超链接" xfId="12870" builtinId="9" hidden="1"/>
    <cellStyle name="已访问的超链接" xfId="12872" builtinId="9" hidden="1"/>
    <cellStyle name="已访问的超链接" xfId="12874" builtinId="9" hidden="1"/>
    <cellStyle name="已访问的超链接" xfId="12876" builtinId="9" hidden="1"/>
    <cellStyle name="已访问的超链接" xfId="12878" builtinId="9" hidden="1"/>
    <cellStyle name="已访问的超链接" xfId="12880" builtinId="9" hidden="1"/>
    <cellStyle name="已访问的超链接" xfId="12882" builtinId="9" hidden="1"/>
    <cellStyle name="已访问的超链接" xfId="12884" builtinId="9" hidden="1"/>
    <cellStyle name="已访问的超链接" xfId="12886" builtinId="9" hidden="1"/>
    <cellStyle name="已访问的超链接" xfId="12888" builtinId="9" hidden="1"/>
    <cellStyle name="已访问的超链接" xfId="12890" builtinId="9" hidden="1"/>
    <cellStyle name="已访问的超链接" xfId="12892" builtinId="9" hidden="1"/>
    <cellStyle name="已访问的超链接" xfId="12894" builtinId="9" hidden="1"/>
    <cellStyle name="已访问的超链接" xfId="12896" builtinId="9" hidden="1"/>
    <cellStyle name="已访问的超链接" xfId="12898" builtinId="9" hidden="1"/>
    <cellStyle name="已访问的超链接" xfId="12900" builtinId="9" hidden="1"/>
    <cellStyle name="已访问的超链接" xfId="12902" builtinId="9" hidden="1"/>
    <cellStyle name="已访问的超链接" xfId="12904" builtinId="9" hidden="1"/>
    <cellStyle name="已访问的超链接" xfId="12906" builtinId="9" hidden="1"/>
    <cellStyle name="已访问的超链接" xfId="12908" builtinId="9" hidden="1"/>
    <cellStyle name="已访问的超链接" xfId="12910" builtinId="9" hidden="1"/>
    <cellStyle name="已访问的超链接" xfId="12912" builtinId="9" hidden="1"/>
    <cellStyle name="已访问的超链接" xfId="12914" builtinId="9" hidden="1"/>
    <cellStyle name="已访问的超链接" xfId="12916" builtinId="9" hidden="1"/>
    <cellStyle name="已访问的超链接" xfId="12918" builtinId="9" hidden="1"/>
    <cellStyle name="已访问的超链接" xfId="12920" builtinId="9" hidden="1"/>
    <cellStyle name="已访问的超链接" xfId="12922" builtinId="9" hidden="1"/>
    <cellStyle name="已访问的超链接" xfId="12924" builtinId="9" hidden="1"/>
    <cellStyle name="已访问的超链接" xfId="12926" builtinId="9" hidden="1"/>
    <cellStyle name="已访问的超链接" xfId="12928" builtinId="9" hidden="1"/>
    <cellStyle name="已访问的超链接" xfId="12930" builtinId="9" hidden="1"/>
    <cellStyle name="已访问的超链接" xfId="12932" builtinId="9" hidden="1"/>
    <cellStyle name="已访问的超链接" xfId="12934" builtinId="9" hidden="1"/>
    <cellStyle name="已访问的超链接" xfId="12936" builtinId="9" hidden="1"/>
    <cellStyle name="已访问的超链接" xfId="12938" builtinId="9" hidden="1"/>
    <cellStyle name="已访问的超链接" xfId="12940" builtinId="9" hidden="1"/>
    <cellStyle name="已访问的超链接" xfId="12942" builtinId="9" hidden="1"/>
    <cellStyle name="已访问的超链接" xfId="12944" builtinId="9" hidden="1"/>
    <cellStyle name="已访问的超链接" xfId="12946" builtinId="9" hidden="1"/>
    <cellStyle name="已访问的超链接" xfId="12948" builtinId="9" hidden="1"/>
    <cellStyle name="已访问的超链接" xfId="12950" builtinId="9" hidden="1"/>
    <cellStyle name="已访问的超链接" xfId="12952" builtinId="9" hidden="1"/>
    <cellStyle name="已访问的超链接" xfId="12954" builtinId="9" hidden="1"/>
    <cellStyle name="已访问的超链接" xfId="12956" builtinId="9" hidden="1"/>
    <cellStyle name="已访问的超链接" xfId="12958" builtinId="9" hidden="1"/>
    <cellStyle name="已访问的超链接" xfId="12960" builtinId="9" hidden="1"/>
    <cellStyle name="已访问的超链接" xfId="12962" builtinId="9" hidden="1"/>
    <cellStyle name="已访问的超链接" xfId="12964" builtinId="9" hidden="1"/>
    <cellStyle name="已访问的超链接" xfId="12966" builtinId="9" hidden="1"/>
    <cellStyle name="已访问的超链接" xfId="12968" builtinId="9" hidden="1"/>
    <cellStyle name="已访问的超链接" xfId="12970" builtinId="9" hidden="1"/>
    <cellStyle name="已访问的超链接" xfId="12972" builtinId="9" hidden="1"/>
    <cellStyle name="已访问的超链接" xfId="12974" builtinId="9" hidden="1"/>
    <cellStyle name="已访问的超链接" xfId="12976" builtinId="9" hidden="1"/>
    <cellStyle name="已访问的超链接" xfId="12978" builtinId="9" hidden="1"/>
    <cellStyle name="已访问的超链接" xfId="12980" builtinId="9" hidden="1"/>
    <cellStyle name="已访问的超链接" xfId="12982" builtinId="9" hidden="1"/>
    <cellStyle name="已访问的超链接" xfId="12984" builtinId="9" hidden="1"/>
    <cellStyle name="已访问的超链接" xfId="12986" builtinId="9" hidden="1"/>
    <cellStyle name="已访问的超链接" xfId="12988" builtinId="9" hidden="1"/>
    <cellStyle name="已访问的超链接" xfId="12990" builtinId="9" hidden="1"/>
    <cellStyle name="已访问的超链接" xfId="12992" builtinId="9" hidden="1"/>
    <cellStyle name="已访问的超链接" xfId="12994" builtinId="9" hidden="1"/>
    <cellStyle name="已访问的超链接" xfId="12996" builtinId="9" hidden="1"/>
    <cellStyle name="已访问的超链接" xfId="12998" builtinId="9" hidden="1"/>
    <cellStyle name="已访问的超链接" xfId="13000" builtinId="9" hidden="1"/>
    <cellStyle name="已访问的超链接" xfId="13002" builtinId="9" hidden="1"/>
    <cellStyle name="已访问的超链接" xfId="13004" builtinId="9" hidden="1"/>
    <cellStyle name="已访问的超链接" xfId="13006" builtinId="9" hidden="1"/>
    <cellStyle name="已访问的超链接" xfId="13008" builtinId="9" hidden="1"/>
    <cellStyle name="已访问的超链接" xfId="13010" builtinId="9" hidden="1"/>
    <cellStyle name="已访问的超链接" xfId="13012" builtinId="9" hidden="1"/>
    <cellStyle name="已访问的超链接" xfId="13014" builtinId="9" hidden="1"/>
    <cellStyle name="已访问的超链接" xfId="13016" builtinId="9" hidden="1"/>
    <cellStyle name="已访问的超链接" xfId="13018" builtinId="9" hidden="1"/>
    <cellStyle name="已访问的超链接" xfId="13020" builtinId="9" hidden="1"/>
    <cellStyle name="已访问的超链接" xfId="13022" builtinId="9" hidden="1"/>
    <cellStyle name="已访问的超链接" xfId="13024" builtinId="9" hidden="1"/>
    <cellStyle name="已访问的超链接" xfId="13026" builtinId="9" hidden="1"/>
    <cellStyle name="已访问的超链接" xfId="13028" builtinId="9" hidden="1"/>
    <cellStyle name="已访问的超链接" xfId="13030" builtinId="9" hidden="1"/>
    <cellStyle name="已访问的超链接" xfId="13032" builtinId="9" hidden="1"/>
    <cellStyle name="已访问的超链接" xfId="13034" builtinId="9" hidden="1"/>
    <cellStyle name="已访问的超链接" xfId="13036" builtinId="9" hidden="1"/>
    <cellStyle name="已访问的超链接" xfId="13038" builtinId="9" hidden="1"/>
    <cellStyle name="已访问的超链接" xfId="13040" builtinId="9" hidden="1"/>
    <cellStyle name="已访问的超链接" xfId="13042" builtinId="9" hidden="1"/>
    <cellStyle name="已访问的超链接" xfId="13044" builtinId="9" hidden="1"/>
    <cellStyle name="已访问的超链接" xfId="13046" builtinId="9" hidden="1"/>
    <cellStyle name="已访问的超链接" xfId="13048" builtinId="9" hidden="1"/>
    <cellStyle name="已访问的超链接" xfId="13050" builtinId="9" hidden="1"/>
    <cellStyle name="已访问的超链接" xfId="13052" builtinId="9" hidden="1"/>
    <cellStyle name="已访问的超链接" xfId="13054" builtinId="9" hidden="1"/>
    <cellStyle name="已访问的超链接" xfId="13056" builtinId="9" hidden="1"/>
    <cellStyle name="已访问的超链接" xfId="13058" builtinId="9" hidden="1"/>
    <cellStyle name="已访问的超链接" xfId="13060" builtinId="9" hidden="1"/>
    <cellStyle name="已访问的超链接" xfId="13062" builtinId="9" hidden="1"/>
    <cellStyle name="已访问的超链接" xfId="13064" builtinId="9" hidden="1"/>
    <cellStyle name="已访问的超链接" xfId="13066" builtinId="9" hidden="1"/>
    <cellStyle name="已访问的超链接" xfId="13068" builtinId="9" hidden="1"/>
    <cellStyle name="已访问的超链接" xfId="13070" builtinId="9" hidden="1"/>
    <cellStyle name="已访问的超链接" xfId="13072" builtinId="9" hidden="1"/>
    <cellStyle name="已访问的超链接" xfId="13074" builtinId="9" hidden="1"/>
    <cellStyle name="已访问的超链接" xfId="13076" builtinId="9" hidden="1"/>
    <cellStyle name="已访问的超链接" xfId="13078" builtinId="9" hidden="1"/>
    <cellStyle name="已访问的超链接" xfId="13080" builtinId="9" hidden="1"/>
    <cellStyle name="已访问的超链接" xfId="13082" builtinId="9" hidden="1"/>
    <cellStyle name="已访问的超链接" xfId="13084" builtinId="9" hidden="1"/>
    <cellStyle name="已访问的超链接" xfId="13086" builtinId="9" hidden="1"/>
    <cellStyle name="已访问的超链接" xfId="13088" builtinId="9" hidden="1"/>
    <cellStyle name="已访问的超链接" xfId="13090" builtinId="9" hidden="1"/>
    <cellStyle name="已访问的超链接" xfId="13092" builtinId="9" hidden="1"/>
    <cellStyle name="已访问的超链接" xfId="13094" builtinId="9" hidden="1"/>
    <cellStyle name="已访问的超链接" xfId="13096" builtinId="9" hidden="1"/>
    <cellStyle name="已访问的超链接" xfId="13098" builtinId="9" hidden="1"/>
    <cellStyle name="已访问的超链接" xfId="13100" builtinId="9" hidden="1"/>
    <cellStyle name="已访问的超链接" xfId="13102" builtinId="9" hidden="1"/>
    <cellStyle name="已访问的超链接" xfId="13104" builtinId="9" hidden="1"/>
    <cellStyle name="已访问的超链接" xfId="13106" builtinId="9" hidden="1"/>
    <cellStyle name="已访问的超链接" xfId="13108" builtinId="9" hidden="1"/>
    <cellStyle name="已访问的超链接" xfId="13110" builtinId="9" hidden="1"/>
    <cellStyle name="已访问的超链接" xfId="13112" builtinId="9" hidden="1"/>
    <cellStyle name="已访问的超链接" xfId="13114" builtinId="9" hidden="1"/>
    <cellStyle name="已访问的超链接" xfId="13116" builtinId="9" hidden="1"/>
    <cellStyle name="已访问的超链接" xfId="13118" builtinId="9" hidden="1"/>
    <cellStyle name="已访问的超链接" xfId="13120" builtinId="9" hidden="1"/>
    <cellStyle name="已访问的超链接" xfId="13122" builtinId="9" hidden="1"/>
    <cellStyle name="已访问的超链接" xfId="13124" builtinId="9" hidden="1"/>
    <cellStyle name="已访问的超链接" xfId="13126" builtinId="9" hidden="1"/>
    <cellStyle name="已访问的超链接" xfId="13128" builtinId="9" hidden="1"/>
    <cellStyle name="已访问的超链接" xfId="13130" builtinId="9" hidden="1"/>
    <cellStyle name="已访问的超链接" xfId="13132" builtinId="9" hidden="1"/>
    <cellStyle name="已访问的超链接" xfId="13134" builtinId="9" hidden="1"/>
    <cellStyle name="已访问的超链接" xfId="13136" builtinId="9" hidden="1"/>
    <cellStyle name="已访问的超链接" xfId="13138" builtinId="9" hidden="1"/>
    <cellStyle name="已访问的超链接" xfId="13140" builtinId="9" hidden="1"/>
    <cellStyle name="已访问的超链接" xfId="13142" builtinId="9" hidden="1"/>
    <cellStyle name="已访问的超链接" xfId="13144" builtinId="9" hidden="1"/>
    <cellStyle name="已访问的超链接" xfId="13146" builtinId="9" hidden="1"/>
    <cellStyle name="已访问的超链接" xfId="13148" builtinId="9" hidden="1"/>
    <cellStyle name="已访问的超链接" xfId="13150" builtinId="9" hidden="1"/>
    <cellStyle name="已访问的超链接" xfId="13152" builtinId="9" hidden="1"/>
    <cellStyle name="已访问的超链接" xfId="13154" builtinId="9" hidden="1"/>
    <cellStyle name="已访问的超链接" xfId="13156" builtinId="9" hidden="1"/>
    <cellStyle name="已访问的超链接" xfId="13158" builtinId="9" hidden="1"/>
    <cellStyle name="已访问的超链接" xfId="13160" builtinId="9" hidden="1"/>
    <cellStyle name="已访问的超链接" xfId="13162" builtinId="9" hidden="1"/>
    <cellStyle name="已访问的超链接" xfId="13164" builtinId="9" hidden="1"/>
    <cellStyle name="已访问的超链接" xfId="13166" builtinId="9" hidden="1"/>
    <cellStyle name="已访问的超链接" xfId="13168" builtinId="9" hidden="1"/>
    <cellStyle name="已访问的超链接" xfId="13170" builtinId="9" hidden="1"/>
    <cellStyle name="已访问的超链接" xfId="13172" builtinId="9" hidden="1"/>
    <cellStyle name="已访问的超链接" xfId="13174" builtinId="9" hidden="1"/>
    <cellStyle name="已访问的超链接" xfId="13176" builtinId="9" hidden="1"/>
    <cellStyle name="已访问的超链接" xfId="13178" builtinId="9" hidden="1"/>
    <cellStyle name="已访问的超链接" xfId="13180" builtinId="9" hidden="1"/>
    <cellStyle name="已访问的超链接" xfId="13182" builtinId="9" hidden="1"/>
    <cellStyle name="已访问的超链接" xfId="13184" builtinId="9" hidden="1"/>
    <cellStyle name="已访问的超链接" xfId="13186" builtinId="9" hidden="1"/>
    <cellStyle name="已访问的超链接" xfId="13188" builtinId="9" hidden="1"/>
    <cellStyle name="已访问的超链接" xfId="13190" builtinId="9" hidden="1"/>
    <cellStyle name="已访问的超链接" xfId="13192" builtinId="9" hidden="1"/>
    <cellStyle name="已访问的超链接" xfId="13194" builtinId="9" hidden="1"/>
    <cellStyle name="已访问的超链接" xfId="13196" builtinId="9" hidden="1"/>
    <cellStyle name="已访问的超链接" xfId="13198" builtinId="9" hidden="1"/>
    <cellStyle name="已访问的超链接" xfId="13200" builtinId="9" hidden="1"/>
    <cellStyle name="已访问的超链接" xfId="13202" builtinId="9" hidden="1"/>
    <cellStyle name="已访问的超链接" xfId="13204" builtinId="9" hidden="1"/>
    <cellStyle name="已访问的超链接" xfId="13206" builtinId="9" hidden="1"/>
    <cellStyle name="已访问的超链接" xfId="13208" builtinId="9" hidden="1"/>
    <cellStyle name="已访问的超链接" xfId="13210" builtinId="9" hidden="1"/>
    <cellStyle name="已访问的超链接" xfId="13212" builtinId="9" hidden="1"/>
    <cellStyle name="已访问的超链接" xfId="13214" builtinId="9" hidden="1"/>
    <cellStyle name="已访问的超链接" xfId="13216" builtinId="9" hidden="1"/>
    <cellStyle name="已访问的超链接" xfId="13218" builtinId="9" hidden="1"/>
    <cellStyle name="已访问的超链接" xfId="13220" builtinId="9" hidden="1"/>
    <cellStyle name="已访问的超链接" xfId="13222" builtinId="9" hidden="1"/>
    <cellStyle name="已访问的超链接" xfId="13224" builtinId="9" hidden="1"/>
    <cellStyle name="已访问的超链接" xfId="13226" builtinId="9" hidden="1"/>
    <cellStyle name="已访问的超链接" xfId="13228" builtinId="9" hidden="1"/>
    <cellStyle name="已访问的超链接" xfId="13230" builtinId="9" hidden="1"/>
    <cellStyle name="已访问的超链接" xfId="13232" builtinId="9" hidden="1"/>
    <cellStyle name="已访问的超链接" xfId="13234" builtinId="9" hidden="1"/>
    <cellStyle name="已访问的超链接" xfId="13236" builtinId="9" hidden="1"/>
    <cellStyle name="已访问的超链接" xfId="13238" builtinId="9" hidden="1"/>
    <cellStyle name="已访问的超链接" xfId="13240" builtinId="9" hidden="1"/>
    <cellStyle name="已访问的超链接" xfId="13242" builtinId="9" hidden="1"/>
    <cellStyle name="已访问的超链接" xfId="13244" builtinId="9" hidden="1"/>
    <cellStyle name="已访问的超链接" xfId="13246" builtinId="9" hidden="1"/>
    <cellStyle name="已访问的超链接" xfId="13248" builtinId="9" hidden="1"/>
    <cellStyle name="已访问的超链接" xfId="13250" builtinId="9" hidden="1"/>
    <cellStyle name="已访问的超链接" xfId="13252" builtinId="9" hidden="1"/>
    <cellStyle name="已访问的超链接" xfId="13254" builtinId="9" hidden="1"/>
    <cellStyle name="已访问的超链接" xfId="13256" builtinId="9" hidden="1"/>
    <cellStyle name="已访问的超链接" xfId="13258" builtinId="9" hidden="1"/>
    <cellStyle name="已访问的超链接" xfId="13260" builtinId="9" hidden="1"/>
    <cellStyle name="已访问的超链接" xfId="13262" builtinId="9" hidden="1"/>
    <cellStyle name="已访问的超链接" xfId="13264" builtinId="9" hidden="1"/>
    <cellStyle name="已访问的超链接" xfId="13266" builtinId="9" hidden="1"/>
    <cellStyle name="已访问的超链接" xfId="13268" builtinId="9" hidden="1"/>
    <cellStyle name="已访问的超链接" xfId="13270" builtinId="9" hidden="1"/>
    <cellStyle name="已访问的超链接" xfId="13272" builtinId="9" hidden="1"/>
    <cellStyle name="已访问的超链接" xfId="13274" builtinId="9" hidden="1"/>
    <cellStyle name="已访问的超链接" xfId="13276" builtinId="9" hidden="1"/>
    <cellStyle name="已访问的超链接" xfId="13278" builtinId="9" hidden="1"/>
    <cellStyle name="已访问的超链接" xfId="13280" builtinId="9" hidden="1"/>
    <cellStyle name="已访问的超链接" xfId="13282" builtinId="9" hidden="1"/>
    <cellStyle name="已访问的超链接" xfId="13284" builtinId="9" hidden="1"/>
    <cellStyle name="已访问的超链接" xfId="13286" builtinId="9" hidden="1"/>
    <cellStyle name="已访问的超链接" xfId="13288" builtinId="9" hidden="1"/>
    <cellStyle name="已访问的超链接" xfId="13290" builtinId="9" hidden="1"/>
    <cellStyle name="已访问的超链接" xfId="13292" builtinId="9" hidden="1"/>
    <cellStyle name="已访问的超链接" xfId="13294" builtinId="9" hidden="1"/>
    <cellStyle name="已访问的超链接" xfId="13296" builtinId="9" hidden="1"/>
    <cellStyle name="已访问的超链接" xfId="13298" builtinId="9" hidden="1"/>
    <cellStyle name="已访问的超链接" xfId="13300" builtinId="9" hidden="1"/>
    <cellStyle name="已访问的超链接" xfId="13302" builtinId="9" hidden="1"/>
    <cellStyle name="已访问的超链接" xfId="13304" builtinId="9" hidden="1"/>
    <cellStyle name="已访问的超链接" xfId="13306" builtinId="9" hidden="1"/>
    <cellStyle name="已访问的超链接" xfId="13308" builtinId="9" hidden="1"/>
    <cellStyle name="已访问的超链接" xfId="13310" builtinId="9" hidden="1"/>
    <cellStyle name="已访问的超链接" xfId="13312" builtinId="9" hidden="1"/>
    <cellStyle name="已访问的超链接" xfId="13314" builtinId="9" hidden="1"/>
    <cellStyle name="已访问的超链接" xfId="13316" builtinId="9" hidden="1"/>
    <cellStyle name="已访问的超链接" xfId="13318" builtinId="9" hidden="1"/>
    <cellStyle name="已访问的超链接" xfId="13320" builtinId="9" hidden="1"/>
    <cellStyle name="已访问的超链接" xfId="13322" builtinId="9" hidden="1"/>
    <cellStyle name="已访问的超链接" xfId="13324" builtinId="9" hidden="1"/>
    <cellStyle name="已访问的超链接" xfId="13326" builtinId="9" hidden="1"/>
    <cellStyle name="已访问的超链接" xfId="13328" builtinId="9" hidden="1"/>
    <cellStyle name="已访问的超链接" xfId="13330" builtinId="9" hidden="1"/>
    <cellStyle name="已访问的超链接" xfId="13332" builtinId="9" hidden="1"/>
    <cellStyle name="已访问的超链接" xfId="13334" builtinId="9" hidden="1"/>
    <cellStyle name="已访问的超链接" xfId="13336" builtinId="9" hidden="1"/>
    <cellStyle name="已访问的超链接" xfId="13338" builtinId="9" hidden="1"/>
    <cellStyle name="已访问的超链接" xfId="13340" builtinId="9" hidden="1"/>
    <cellStyle name="已访问的超链接" xfId="13342" builtinId="9" hidden="1"/>
    <cellStyle name="已访问的超链接" xfId="13344" builtinId="9" hidden="1"/>
    <cellStyle name="已访问的超链接" xfId="13346" builtinId="9" hidden="1"/>
    <cellStyle name="已访问的超链接" xfId="13348" builtinId="9" hidden="1"/>
    <cellStyle name="已访问的超链接" xfId="13350" builtinId="9" hidden="1"/>
    <cellStyle name="已访问的超链接" xfId="13352" builtinId="9" hidden="1"/>
    <cellStyle name="已访问的超链接" xfId="13354" builtinId="9" hidden="1"/>
    <cellStyle name="已访问的超链接" xfId="13356" builtinId="9" hidden="1"/>
    <cellStyle name="已访问的超链接" xfId="13358" builtinId="9" hidden="1"/>
    <cellStyle name="已访问的超链接" xfId="13360" builtinId="9" hidden="1"/>
    <cellStyle name="已访问的超链接" xfId="13362" builtinId="9" hidden="1"/>
    <cellStyle name="已访问的超链接" xfId="13364" builtinId="9" hidden="1"/>
    <cellStyle name="已访问的超链接" xfId="13366" builtinId="9" hidden="1"/>
    <cellStyle name="已访问的超链接" xfId="13368" builtinId="9" hidden="1"/>
    <cellStyle name="已访问的超链接" xfId="13370" builtinId="9" hidden="1"/>
    <cellStyle name="已访问的超链接" xfId="13372" builtinId="9" hidden="1"/>
    <cellStyle name="已访问的超链接" xfId="13374" builtinId="9" hidden="1"/>
    <cellStyle name="已访问的超链接" xfId="13376" builtinId="9" hidden="1"/>
    <cellStyle name="已访问的超链接" xfId="13378" builtinId="9" hidden="1"/>
    <cellStyle name="已访问的超链接" xfId="13380" builtinId="9" hidden="1"/>
    <cellStyle name="已访问的超链接" xfId="13382" builtinId="9" hidden="1"/>
    <cellStyle name="已访问的超链接" xfId="13384" builtinId="9" hidden="1"/>
    <cellStyle name="已访问的超链接" xfId="13386" builtinId="9" hidden="1"/>
    <cellStyle name="已访问的超链接" xfId="13388" builtinId="9" hidden="1"/>
    <cellStyle name="已访问的超链接" xfId="13390" builtinId="9" hidden="1"/>
    <cellStyle name="已访问的超链接" xfId="13392" builtinId="9" hidden="1"/>
    <cellStyle name="已访问的超链接" xfId="13394" builtinId="9" hidden="1"/>
    <cellStyle name="已访问的超链接" xfId="13396" builtinId="9" hidden="1"/>
    <cellStyle name="已访问的超链接" xfId="13398" builtinId="9" hidden="1"/>
    <cellStyle name="已访问的超链接" xfId="13400" builtinId="9" hidden="1"/>
    <cellStyle name="已访问的超链接" xfId="13402" builtinId="9" hidden="1"/>
    <cellStyle name="已访问的超链接" xfId="13404" builtinId="9" hidden="1"/>
    <cellStyle name="已访问的超链接" xfId="13406" builtinId="9" hidden="1"/>
    <cellStyle name="已访问的超链接" xfId="13408" builtinId="9" hidden="1"/>
    <cellStyle name="已访问的超链接" xfId="13410" builtinId="9" hidden="1"/>
    <cellStyle name="已访问的超链接" xfId="13412" builtinId="9" hidden="1"/>
    <cellStyle name="已访问的超链接" xfId="13414" builtinId="9" hidden="1"/>
    <cellStyle name="已访问的超链接" xfId="13416" builtinId="9" hidden="1"/>
    <cellStyle name="已访问的超链接" xfId="13418" builtinId="9" hidden="1"/>
    <cellStyle name="已访问的超链接" xfId="13420" builtinId="9" hidden="1"/>
    <cellStyle name="已访问的超链接" xfId="13422" builtinId="9" hidden="1"/>
    <cellStyle name="已访问的超链接" xfId="13424" builtinId="9" hidden="1"/>
    <cellStyle name="已访问的超链接" xfId="13426" builtinId="9" hidden="1"/>
    <cellStyle name="已访问的超链接" xfId="13428" builtinId="9" hidden="1"/>
    <cellStyle name="已访问的超链接" xfId="13430" builtinId="9" hidden="1"/>
    <cellStyle name="已访问的超链接" xfId="13432" builtinId="9" hidden="1"/>
    <cellStyle name="已访问的超链接" xfId="13434" builtinId="9" hidden="1"/>
    <cellStyle name="已访问的超链接" xfId="13436" builtinId="9" hidden="1"/>
    <cellStyle name="已访问的超链接" xfId="13438" builtinId="9" hidden="1"/>
    <cellStyle name="已访问的超链接" xfId="13440" builtinId="9" hidden="1"/>
    <cellStyle name="已访问的超链接" xfId="13442" builtinId="9" hidden="1"/>
    <cellStyle name="已访问的超链接" xfId="13444" builtinId="9" hidden="1"/>
    <cellStyle name="已访问的超链接" xfId="13446" builtinId="9" hidden="1"/>
    <cellStyle name="已访问的超链接" xfId="13448" builtinId="9" hidden="1"/>
    <cellStyle name="已访问的超链接" xfId="13450" builtinId="9" hidden="1"/>
    <cellStyle name="已访问的超链接" xfId="13452" builtinId="9" hidden="1"/>
    <cellStyle name="已访问的超链接" xfId="13454" builtinId="9" hidden="1"/>
    <cellStyle name="已访问的超链接" xfId="13456" builtinId="9" hidden="1"/>
    <cellStyle name="已访问的超链接" xfId="13458" builtinId="9" hidden="1"/>
    <cellStyle name="已访问的超链接" xfId="13460" builtinId="9" hidden="1"/>
    <cellStyle name="已访问的超链接" xfId="13462" builtinId="9" hidden="1"/>
    <cellStyle name="已访问的超链接" xfId="13464" builtinId="9" hidden="1"/>
    <cellStyle name="已访问的超链接" xfId="13466" builtinId="9" hidden="1"/>
    <cellStyle name="已访问的超链接" xfId="13468" builtinId="9" hidden="1"/>
    <cellStyle name="已访问的超链接" xfId="13470" builtinId="9" hidden="1"/>
    <cellStyle name="已访问的超链接" xfId="13472" builtinId="9" hidden="1"/>
    <cellStyle name="已访问的超链接" xfId="13474" builtinId="9" hidden="1"/>
    <cellStyle name="已访问的超链接" xfId="13476" builtinId="9" hidden="1"/>
    <cellStyle name="已访问的超链接" xfId="13478" builtinId="9" hidden="1"/>
    <cellStyle name="已访问的超链接" xfId="13480" builtinId="9" hidden="1"/>
    <cellStyle name="已访问的超链接" xfId="13482" builtinId="9" hidden="1"/>
    <cellStyle name="已访问的超链接" xfId="13484" builtinId="9" hidden="1"/>
    <cellStyle name="已访问的超链接" xfId="13486" builtinId="9" hidden="1"/>
    <cellStyle name="已访问的超链接" xfId="13488" builtinId="9" hidden="1"/>
    <cellStyle name="已访问的超链接" xfId="13490" builtinId="9" hidden="1"/>
    <cellStyle name="已访问的超链接" xfId="13492" builtinId="9" hidden="1"/>
    <cellStyle name="已访问的超链接" xfId="13494" builtinId="9" hidden="1"/>
    <cellStyle name="已访问的超链接" xfId="13496" builtinId="9" hidden="1"/>
    <cellStyle name="已访问的超链接" xfId="13498" builtinId="9" hidden="1"/>
    <cellStyle name="已访问的超链接" xfId="13500" builtinId="9" hidden="1"/>
    <cellStyle name="已访问的超链接" xfId="13502" builtinId="9" hidden="1"/>
    <cellStyle name="已访问的超链接" xfId="13504" builtinId="9" hidden="1"/>
    <cellStyle name="已访问的超链接" xfId="13506" builtinId="9" hidden="1"/>
    <cellStyle name="已访问的超链接" xfId="13508" builtinId="9" hidden="1"/>
    <cellStyle name="已访问的超链接" xfId="13510" builtinId="9" hidden="1"/>
    <cellStyle name="已访问的超链接" xfId="13512" builtinId="9" hidden="1"/>
    <cellStyle name="已访问的超链接" xfId="13514" builtinId="9" hidden="1"/>
    <cellStyle name="已访问的超链接" xfId="13516" builtinId="9" hidden="1"/>
    <cellStyle name="已访问的超链接" xfId="13518" builtinId="9" hidden="1"/>
    <cellStyle name="已访问的超链接" xfId="13520" builtinId="9" hidden="1"/>
    <cellStyle name="已访问的超链接" xfId="13522" builtinId="9" hidden="1"/>
    <cellStyle name="已访问的超链接" xfId="13524" builtinId="9" hidden="1"/>
    <cellStyle name="已访问的超链接" xfId="13526" builtinId="9" hidden="1"/>
    <cellStyle name="已访问的超链接" xfId="13528" builtinId="9" hidden="1"/>
    <cellStyle name="已访问的超链接" xfId="13530" builtinId="9" hidden="1"/>
    <cellStyle name="已访问的超链接" xfId="13532" builtinId="9" hidden="1"/>
    <cellStyle name="已访问的超链接" xfId="13534" builtinId="9" hidden="1"/>
    <cellStyle name="已访问的超链接" xfId="13536" builtinId="9" hidden="1"/>
    <cellStyle name="已访问的超链接" xfId="13538" builtinId="9" hidden="1"/>
    <cellStyle name="已访问的超链接" xfId="13540" builtinId="9" hidden="1"/>
    <cellStyle name="已访问的超链接" xfId="13542" builtinId="9" hidden="1"/>
    <cellStyle name="已访问的超链接" xfId="13544" builtinId="9" hidden="1"/>
    <cellStyle name="已访问的超链接" xfId="13546" builtinId="9" hidden="1"/>
    <cellStyle name="已访问的超链接" xfId="13548" builtinId="9" hidden="1"/>
    <cellStyle name="已访问的超链接" xfId="13550" builtinId="9" hidden="1"/>
    <cellStyle name="已访问的超链接" xfId="13552" builtinId="9" hidden="1"/>
    <cellStyle name="已访问的超链接" xfId="13554" builtinId="9" hidden="1"/>
    <cellStyle name="已访问的超链接" xfId="13556" builtinId="9" hidden="1"/>
    <cellStyle name="已访问的超链接" xfId="13558" builtinId="9" hidden="1"/>
    <cellStyle name="已访问的超链接" xfId="13560" builtinId="9" hidden="1"/>
    <cellStyle name="已访问的超链接" xfId="13562" builtinId="9" hidden="1"/>
    <cellStyle name="已访问的超链接" xfId="13564" builtinId="9" hidden="1"/>
    <cellStyle name="已访问的超链接" xfId="13566" builtinId="9" hidden="1"/>
    <cellStyle name="已访问的超链接" xfId="13568" builtinId="9" hidden="1"/>
    <cellStyle name="已访问的超链接" xfId="13570" builtinId="9" hidden="1"/>
    <cellStyle name="已访问的超链接" xfId="13572" builtinId="9" hidden="1"/>
    <cellStyle name="已访问的超链接" xfId="13574" builtinId="9" hidden="1"/>
    <cellStyle name="已访问的超链接" xfId="13576" builtinId="9" hidden="1"/>
    <cellStyle name="已访问的超链接" xfId="13578" builtinId="9" hidden="1"/>
    <cellStyle name="已访问的超链接" xfId="13580" builtinId="9" hidden="1"/>
    <cellStyle name="已访问的超链接" xfId="13582" builtinId="9" hidden="1"/>
    <cellStyle name="已访问的超链接" xfId="13584" builtinId="9" hidden="1"/>
    <cellStyle name="已访问的超链接" xfId="13586" builtinId="9" hidden="1"/>
    <cellStyle name="已访问的超链接" xfId="13588" builtinId="9" hidden="1"/>
    <cellStyle name="已访问的超链接" xfId="13590" builtinId="9" hidden="1"/>
    <cellStyle name="已访问的超链接" xfId="13592" builtinId="9" hidden="1"/>
    <cellStyle name="已访问的超链接" xfId="13594" builtinId="9" hidden="1"/>
    <cellStyle name="已访问的超链接" xfId="13596" builtinId="9" hidden="1"/>
    <cellStyle name="已访问的超链接" xfId="13598" builtinId="9" hidden="1"/>
    <cellStyle name="已访问的超链接" xfId="13600" builtinId="9" hidden="1"/>
    <cellStyle name="已访问的超链接" xfId="13602" builtinId="9" hidden="1"/>
    <cellStyle name="已访问的超链接" xfId="13604" builtinId="9" hidden="1"/>
    <cellStyle name="已访问的超链接" xfId="13606" builtinId="9" hidden="1"/>
    <cellStyle name="已访问的超链接" xfId="13608" builtinId="9" hidden="1"/>
    <cellStyle name="已访问的超链接" xfId="13610" builtinId="9" hidden="1"/>
    <cellStyle name="已访问的超链接" xfId="13612" builtinId="9" hidden="1"/>
    <cellStyle name="已访问的超链接" xfId="13614" builtinId="9" hidden="1"/>
    <cellStyle name="已访问的超链接" xfId="13616" builtinId="9" hidden="1"/>
    <cellStyle name="已访问的超链接" xfId="13618" builtinId="9" hidden="1"/>
    <cellStyle name="已访问的超链接" xfId="13620" builtinId="9" hidden="1"/>
    <cellStyle name="已访问的超链接" xfId="13622" builtinId="9" hidden="1"/>
    <cellStyle name="已访问的超链接" xfId="13624" builtinId="9" hidden="1"/>
    <cellStyle name="已访问的超链接" xfId="13626" builtinId="9" hidden="1"/>
    <cellStyle name="已访问的超链接" xfId="13628" builtinId="9" hidden="1"/>
    <cellStyle name="已访问的超链接" xfId="13630" builtinId="9" hidden="1"/>
    <cellStyle name="已访问的超链接" xfId="13632" builtinId="9" hidden="1"/>
    <cellStyle name="已访问的超链接" xfId="13634" builtinId="9" hidden="1"/>
    <cellStyle name="已访问的超链接" xfId="13636" builtinId="9" hidden="1"/>
    <cellStyle name="已访问的超链接" xfId="13638" builtinId="9" hidden="1"/>
    <cellStyle name="已访问的超链接" xfId="13640" builtinId="9" hidden="1"/>
    <cellStyle name="已访问的超链接" xfId="13642" builtinId="9" hidden="1"/>
    <cellStyle name="已访问的超链接" xfId="13644" builtinId="9" hidden="1"/>
    <cellStyle name="已访问的超链接" xfId="13646" builtinId="9" hidden="1"/>
    <cellStyle name="已访问的超链接" xfId="13648" builtinId="9" hidden="1"/>
    <cellStyle name="已访问的超链接" xfId="13650" builtinId="9" hidden="1"/>
    <cellStyle name="已访问的超链接" xfId="13652" builtinId="9" hidden="1"/>
    <cellStyle name="已访问的超链接" xfId="13654" builtinId="9" hidden="1"/>
    <cellStyle name="已访问的超链接" xfId="13656" builtinId="9" hidden="1"/>
    <cellStyle name="已访问的超链接" xfId="13658" builtinId="9" hidden="1"/>
    <cellStyle name="已访问的超链接" xfId="13660" builtinId="9" hidden="1"/>
    <cellStyle name="已访问的超链接" xfId="13662" builtinId="9" hidden="1"/>
    <cellStyle name="已访问的超链接" xfId="13664" builtinId="9" hidden="1"/>
    <cellStyle name="已访问的超链接" xfId="13666" builtinId="9" hidden="1"/>
    <cellStyle name="已访问的超链接" xfId="13668" builtinId="9" hidden="1"/>
    <cellStyle name="已访问的超链接" xfId="13670" builtinId="9" hidden="1"/>
    <cellStyle name="已访问的超链接" xfId="13672" builtinId="9" hidden="1"/>
    <cellStyle name="已访问的超链接" xfId="13674" builtinId="9" hidden="1"/>
    <cellStyle name="已访问的超链接" xfId="13676" builtinId="9" hidden="1"/>
    <cellStyle name="已访问的超链接" xfId="13678" builtinId="9" hidden="1"/>
    <cellStyle name="已访问的超链接" xfId="13680" builtinId="9" hidden="1"/>
    <cellStyle name="已访问的超链接" xfId="13682" builtinId="9" hidden="1"/>
    <cellStyle name="已访问的超链接" xfId="13684" builtinId="9" hidden="1"/>
    <cellStyle name="已访问的超链接" xfId="13686" builtinId="9" hidden="1"/>
    <cellStyle name="已访问的超链接" xfId="13688" builtinId="9" hidden="1"/>
    <cellStyle name="已访问的超链接" xfId="13690" builtinId="9" hidden="1"/>
    <cellStyle name="已访问的超链接" xfId="13692" builtinId="9" hidden="1"/>
    <cellStyle name="已访问的超链接" xfId="13694" builtinId="9" hidden="1"/>
    <cellStyle name="已访问的超链接" xfId="13696" builtinId="9" hidden="1"/>
    <cellStyle name="已访问的超链接" xfId="13698" builtinId="9" hidden="1"/>
    <cellStyle name="已访问的超链接" xfId="13700" builtinId="9" hidden="1"/>
    <cellStyle name="已访问的超链接" xfId="13702" builtinId="9" hidden="1"/>
    <cellStyle name="已访问的超链接" xfId="13704" builtinId="9" hidden="1"/>
    <cellStyle name="已访问的超链接" xfId="13706" builtinId="9" hidden="1"/>
    <cellStyle name="已访问的超链接" xfId="13708" builtinId="9" hidden="1"/>
    <cellStyle name="已访问的超链接" xfId="13710" builtinId="9" hidden="1"/>
    <cellStyle name="已访问的超链接" xfId="13712" builtinId="9" hidden="1"/>
    <cellStyle name="已访问的超链接" xfId="13714" builtinId="9" hidden="1"/>
    <cellStyle name="已访问的超链接" xfId="13716" builtinId="9" hidden="1"/>
    <cellStyle name="已访问的超链接" xfId="13718" builtinId="9" hidden="1"/>
    <cellStyle name="已访问的超链接" xfId="13720" builtinId="9" hidden="1"/>
    <cellStyle name="已访问的超链接" xfId="13722" builtinId="9" hidden="1"/>
    <cellStyle name="已访问的超链接" xfId="13724" builtinId="9" hidden="1"/>
    <cellStyle name="已访问的超链接" xfId="13726" builtinId="9" hidden="1"/>
    <cellStyle name="已访问的超链接" xfId="13728" builtinId="9" hidden="1"/>
    <cellStyle name="已访问的超链接" xfId="13730" builtinId="9" hidden="1"/>
    <cellStyle name="已访问的超链接" xfId="13732" builtinId="9" hidden="1"/>
    <cellStyle name="已访问的超链接" xfId="13734" builtinId="9" hidden="1"/>
    <cellStyle name="已访问的超链接" xfId="13736" builtinId="9" hidden="1"/>
    <cellStyle name="已访问的超链接" xfId="13738" builtinId="9" hidden="1"/>
    <cellStyle name="已访问的超链接" xfId="13740" builtinId="9" hidden="1"/>
    <cellStyle name="已访问的超链接" xfId="13742" builtinId="9" hidden="1"/>
    <cellStyle name="已访问的超链接" xfId="13744" builtinId="9" hidden="1"/>
    <cellStyle name="已访问的超链接" xfId="13746" builtinId="9" hidden="1"/>
    <cellStyle name="已访问的超链接" xfId="13748" builtinId="9" hidden="1"/>
    <cellStyle name="已访问的超链接" xfId="13750" builtinId="9" hidden="1"/>
    <cellStyle name="已访问的超链接" xfId="13752" builtinId="9" hidden="1"/>
    <cellStyle name="已访问的超链接" xfId="13754" builtinId="9" hidden="1"/>
    <cellStyle name="已访问的超链接" xfId="13756" builtinId="9" hidden="1"/>
    <cellStyle name="已访问的超链接" xfId="13758" builtinId="9" hidden="1"/>
    <cellStyle name="已访问的超链接" xfId="13760" builtinId="9" hidden="1"/>
    <cellStyle name="已访问的超链接" xfId="13762" builtinId="9" hidden="1"/>
    <cellStyle name="已访问的超链接" xfId="13764" builtinId="9" hidden="1"/>
    <cellStyle name="已访问的超链接" xfId="13766" builtinId="9" hidden="1"/>
    <cellStyle name="已访问的超链接" xfId="13768" builtinId="9" hidden="1"/>
    <cellStyle name="已访问的超链接" xfId="13770" builtinId="9" hidden="1"/>
    <cellStyle name="已访问的超链接" xfId="13772" builtinId="9" hidden="1"/>
    <cellStyle name="已访问的超链接" xfId="13774" builtinId="9" hidden="1"/>
    <cellStyle name="已访问的超链接" xfId="13776" builtinId="9" hidden="1"/>
    <cellStyle name="已访问的超链接" xfId="13778" builtinId="9" hidden="1"/>
    <cellStyle name="已访问的超链接" xfId="13780" builtinId="9" hidden="1"/>
    <cellStyle name="已访问的超链接" xfId="13782" builtinId="9" hidden="1"/>
    <cellStyle name="已访问的超链接" xfId="13784" builtinId="9" hidden="1"/>
    <cellStyle name="已访问的超链接" xfId="13786" builtinId="9" hidden="1"/>
    <cellStyle name="已访问的超链接" xfId="13788" builtinId="9" hidden="1"/>
    <cellStyle name="已访问的超链接" xfId="13790" builtinId="9" hidden="1"/>
    <cellStyle name="已访问的超链接" xfId="13792" builtinId="9" hidden="1"/>
    <cellStyle name="已访问的超链接" xfId="13794" builtinId="9" hidden="1"/>
    <cellStyle name="已访问的超链接" xfId="13796" builtinId="9" hidden="1"/>
    <cellStyle name="已访问的超链接" xfId="13798" builtinId="9" hidden="1"/>
    <cellStyle name="已访问的超链接" xfId="13800" builtinId="9" hidden="1"/>
    <cellStyle name="已访问的超链接" xfId="13802" builtinId="9" hidden="1"/>
    <cellStyle name="已访问的超链接" xfId="13804" builtinId="9" hidden="1"/>
    <cellStyle name="已访问的超链接" xfId="13806" builtinId="9" hidden="1"/>
    <cellStyle name="已访问的超链接" xfId="13808" builtinId="9" hidden="1"/>
    <cellStyle name="已访问的超链接" xfId="13810" builtinId="9" hidden="1"/>
    <cellStyle name="已访问的超链接" xfId="13812" builtinId="9" hidden="1"/>
    <cellStyle name="已访问的超链接" xfId="13814" builtinId="9" hidden="1"/>
    <cellStyle name="已访问的超链接" xfId="13816" builtinId="9" hidden="1"/>
    <cellStyle name="已访问的超链接" xfId="13818" builtinId="9" hidden="1"/>
    <cellStyle name="已访问的超链接" xfId="13820" builtinId="9" hidden="1"/>
    <cellStyle name="已访问的超链接" xfId="13822" builtinId="9" hidden="1"/>
    <cellStyle name="已访问的超链接" xfId="13824" builtinId="9" hidden="1"/>
    <cellStyle name="已访问的超链接" xfId="13826" builtinId="9" hidden="1"/>
    <cellStyle name="已访问的超链接" xfId="13828" builtinId="9" hidden="1"/>
    <cellStyle name="已访问的超链接" xfId="13830" builtinId="9" hidden="1"/>
    <cellStyle name="已访问的超链接" xfId="13832" builtinId="9" hidden="1"/>
    <cellStyle name="已访问的超链接" xfId="13834" builtinId="9" hidden="1"/>
    <cellStyle name="已访问的超链接" xfId="13836" builtinId="9" hidden="1"/>
    <cellStyle name="已访问的超链接" xfId="13838" builtinId="9" hidden="1"/>
    <cellStyle name="已访问的超链接" xfId="13840" builtinId="9" hidden="1"/>
    <cellStyle name="已访问的超链接" xfId="13842" builtinId="9" hidden="1"/>
    <cellStyle name="已访问的超链接" xfId="13844" builtinId="9" hidden="1"/>
    <cellStyle name="已访问的超链接" xfId="13846" builtinId="9" hidden="1"/>
    <cellStyle name="已访问的超链接" xfId="13848" builtinId="9" hidden="1"/>
    <cellStyle name="已访问的超链接" xfId="13850" builtinId="9" hidden="1"/>
    <cellStyle name="已访问的超链接" xfId="13852" builtinId="9" hidden="1"/>
    <cellStyle name="已访问的超链接" xfId="13854" builtinId="9" hidden="1"/>
    <cellStyle name="已访问的超链接" xfId="13856" builtinId="9" hidden="1"/>
    <cellStyle name="已访问的超链接" xfId="13858" builtinId="9" hidden="1"/>
    <cellStyle name="已访问的超链接" xfId="13860" builtinId="9" hidden="1"/>
    <cellStyle name="已访问的超链接" xfId="13862" builtinId="9" hidden="1"/>
    <cellStyle name="已访问的超链接" xfId="13864" builtinId="9" hidden="1"/>
    <cellStyle name="已访问的超链接" xfId="13866" builtinId="9" hidden="1"/>
    <cellStyle name="已访问的超链接" xfId="13868" builtinId="9" hidden="1"/>
    <cellStyle name="已访问的超链接" xfId="13870" builtinId="9" hidden="1"/>
    <cellStyle name="已访问的超链接" xfId="13872" builtinId="9" hidden="1"/>
    <cellStyle name="已访问的超链接" xfId="13874" builtinId="9" hidden="1"/>
    <cellStyle name="已访问的超链接" xfId="13876" builtinId="9" hidden="1"/>
    <cellStyle name="已访问的超链接" xfId="13878" builtinId="9" hidden="1"/>
    <cellStyle name="已访问的超链接" xfId="13880" builtinId="9" hidden="1"/>
    <cellStyle name="已访问的超链接" xfId="13882" builtinId="9" hidden="1"/>
    <cellStyle name="已访问的超链接" xfId="13884" builtinId="9" hidden="1"/>
    <cellStyle name="已访问的超链接" xfId="13886" builtinId="9" hidden="1"/>
    <cellStyle name="已访问的超链接" xfId="13888" builtinId="9" hidden="1"/>
    <cellStyle name="已访问的超链接" xfId="13890" builtinId="9" hidden="1"/>
    <cellStyle name="已访问的超链接" xfId="13892" builtinId="9" hidden="1"/>
    <cellStyle name="已访问的超链接" xfId="13894" builtinId="9" hidden="1"/>
    <cellStyle name="已访问的超链接" xfId="13896" builtinId="9" hidden="1"/>
    <cellStyle name="已访问的超链接" xfId="13898" builtinId="9" hidden="1"/>
    <cellStyle name="已访问的超链接" xfId="13900" builtinId="9" hidden="1"/>
    <cellStyle name="已访问的超链接" xfId="13902" builtinId="9" hidden="1"/>
    <cellStyle name="已访问的超链接" xfId="13904" builtinId="9" hidden="1"/>
    <cellStyle name="已访问的超链接" xfId="13906" builtinId="9" hidden="1"/>
    <cellStyle name="已访问的超链接" xfId="13908" builtinId="9" hidden="1"/>
    <cellStyle name="已访问的超链接" xfId="13910" builtinId="9" hidden="1"/>
    <cellStyle name="已访问的超链接" xfId="13912" builtinId="9" hidden="1"/>
    <cellStyle name="已访问的超链接" xfId="13914" builtinId="9" hidden="1"/>
    <cellStyle name="已访问的超链接" xfId="13916" builtinId="9" hidden="1"/>
    <cellStyle name="已访问的超链接" xfId="13918" builtinId="9" hidden="1"/>
    <cellStyle name="已访问的超链接" xfId="13920" builtinId="9" hidden="1"/>
    <cellStyle name="已访问的超链接" xfId="13922" builtinId="9" hidden="1"/>
    <cellStyle name="已访问的超链接" xfId="13924" builtinId="9" hidden="1"/>
    <cellStyle name="已访问的超链接" xfId="13926" builtinId="9" hidden="1"/>
    <cellStyle name="已访问的超链接" xfId="13928" builtinId="9" hidden="1"/>
    <cellStyle name="已访问的超链接" xfId="13930" builtinId="9" hidden="1"/>
    <cellStyle name="已访问的超链接" xfId="13932" builtinId="9" hidden="1"/>
    <cellStyle name="已访问的超链接" xfId="13934" builtinId="9" hidden="1"/>
    <cellStyle name="已访问的超链接" xfId="13936" builtinId="9" hidden="1"/>
    <cellStyle name="已访问的超链接" xfId="13938" builtinId="9" hidden="1"/>
    <cellStyle name="已访问的超链接" xfId="13940" builtinId="9" hidden="1"/>
    <cellStyle name="已访问的超链接" xfId="13942" builtinId="9" hidden="1"/>
    <cellStyle name="已访问的超链接" xfId="13944" builtinId="9" hidden="1"/>
    <cellStyle name="已访问的超链接" xfId="13946" builtinId="9" hidden="1"/>
    <cellStyle name="已访问的超链接" xfId="13948" builtinId="9" hidden="1"/>
    <cellStyle name="已访问的超链接" xfId="13950" builtinId="9" hidden="1"/>
    <cellStyle name="已访问的超链接" xfId="13952" builtinId="9" hidden="1"/>
    <cellStyle name="已访问的超链接" xfId="13954" builtinId="9" hidden="1"/>
    <cellStyle name="已访问的超链接" xfId="13956" builtinId="9" hidden="1"/>
    <cellStyle name="已访问的超链接" xfId="13958" builtinId="9" hidden="1"/>
    <cellStyle name="已访问的超链接" xfId="13960" builtinId="9" hidden="1"/>
    <cellStyle name="已访问的超链接" xfId="13962" builtinId="9" hidden="1"/>
    <cellStyle name="已访问的超链接" xfId="13964" builtinId="9" hidden="1"/>
    <cellStyle name="已访问的超链接" xfId="13966" builtinId="9" hidden="1"/>
    <cellStyle name="已访问的超链接" xfId="13968" builtinId="9" hidden="1"/>
    <cellStyle name="已访问的超链接" xfId="13970" builtinId="9" hidden="1"/>
    <cellStyle name="已访问的超链接" xfId="13972" builtinId="9" hidden="1"/>
    <cellStyle name="已访问的超链接" xfId="13974" builtinId="9" hidden="1"/>
    <cellStyle name="已访问的超链接" xfId="13976" builtinId="9" hidden="1"/>
    <cellStyle name="已访问的超链接" xfId="13978" builtinId="9" hidden="1"/>
    <cellStyle name="已访问的超链接" xfId="13980" builtinId="9" hidden="1"/>
    <cellStyle name="已访问的超链接" xfId="13982" builtinId="9" hidden="1"/>
    <cellStyle name="已访问的超链接" xfId="13984" builtinId="9" hidden="1"/>
    <cellStyle name="已访问的超链接" xfId="13986" builtinId="9" hidden="1"/>
    <cellStyle name="已访问的超链接" xfId="13988" builtinId="9" hidden="1"/>
    <cellStyle name="已访问的超链接" xfId="13990" builtinId="9" hidden="1"/>
    <cellStyle name="已访问的超链接" xfId="13992" builtinId="9" hidden="1"/>
    <cellStyle name="已访问的超链接" xfId="13994" builtinId="9" hidden="1"/>
    <cellStyle name="已访问的超链接" xfId="13996" builtinId="9" hidden="1"/>
    <cellStyle name="已访问的超链接" xfId="13998" builtinId="9" hidden="1"/>
    <cellStyle name="已访问的超链接" xfId="14000" builtinId="9" hidden="1"/>
    <cellStyle name="已访问的超链接" xfId="14002" builtinId="9" hidden="1"/>
    <cellStyle name="已访问的超链接" xfId="14004" builtinId="9" hidden="1"/>
    <cellStyle name="已访问的超链接" xfId="14006" builtinId="9" hidden="1"/>
    <cellStyle name="已访问的超链接" xfId="14008" builtinId="9" hidden="1"/>
    <cellStyle name="已访问的超链接" xfId="14010" builtinId="9" hidden="1"/>
    <cellStyle name="已访问的超链接" xfId="14012" builtinId="9" hidden="1"/>
    <cellStyle name="已访问的超链接" xfId="14014" builtinId="9" hidden="1"/>
    <cellStyle name="已访问的超链接" xfId="14016" builtinId="9" hidden="1"/>
    <cellStyle name="已访问的超链接" xfId="14018" builtinId="9" hidden="1"/>
    <cellStyle name="已访问的超链接" xfId="14020" builtinId="9" hidden="1"/>
    <cellStyle name="已访问的超链接" xfId="14022" builtinId="9" hidden="1"/>
    <cellStyle name="已访问的超链接" xfId="14024" builtinId="9" hidden="1"/>
    <cellStyle name="已访问的超链接" xfId="14026" builtinId="9" hidden="1"/>
    <cellStyle name="已访问的超链接" xfId="14028" builtinId="9" hidden="1"/>
    <cellStyle name="已访问的超链接" xfId="14030" builtinId="9" hidden="1"/>
    <cellStyle name="已访问的超链接" xfId="14032" builtinId="9" hidden="1"/>
    <cellStyle name="已访问的超链接" xfId="14034" builtinId="9" hidden="1"/>
    <cellStyle name="已访问的超链接" xfId="14036" builtinId="9" hidden="1"/>
    <cellStyle name="已访问的超链接" xfId="14038" builtinId="9" hidden="1"/>
    <cellStyle name="已访问的超链接" xfId="14040" builtinId="9" hidden="1"/>
    <cellStyle name="已访问的超链接" xfId="14042" builtinId="9" hidden="1"/>
    <cellStyle name="已访问的超链接" xfId="14044" builtinId="9" hidden="1"/>
    <cellStyle name="已访问的超链接" xfId="14046" builtinId="9" hidden="1"/>
    <cellStyle name="已访问的超链接" xfId="14048" builtinId="9" hidden="1"/>
    <cellStyle name="已访问的超链接" xfId="14050" builtinId="9" hidden="1"/>
    <cellStyle name="已访问的超链接" xfId="14052" builtinId="9" hidden="1"/>
    <cellStyle name="已访问的超链接" xfId="14054" builtinId="9" hidden="1"/>
    <cellStyle name="已访问的超链接" xfId="14056" builtinId="9" hidden="1"/>
    <cellStyle name="已访问的超链接" xfId="14058" builtinId="9" hidden="1"/>
    <cellStyle name="已访问的超链接" xfId="14060" builtinId="9" hidden="1"/>
    <cellStyle name="已访问的超链接" xfId="14062" builtinId="9" hidden="1"/>
    <cellStyle name="已访问的超链接" xfId="14064" builtinId="9" hidden="1"/>
    <cellStyle name="已访问的超链接" xfId="14066" builtinId="9" hidden="1"/>
    <cellStyle name="已访问的超链接" xfId="14068" builtinId="9" hidden="1"/>
    <cellStyle name="已访问的超链接" xfId="14070" builtinId="9" hidden="1"/>
    <cellStyle name="已访问的超链接" xfId="14072" builtinId="9" hidden="1"/>
    <cellStyle name="已访问的超链接" xfId="14074" builtinId="9" hidden="1"/>
    <cellStyle name="已访问的超链接" xfId="14076" builtinId="9" hidden="1"/>
    <cellStyle name="已访问的超链接" xfId="14078" builtinId="9" hidden="1"/>
    <cellStyle name="已访问的超链接" xfId="14080" builtinId="9" hidden="1"/>
    <cellStyle name="已访问的超链接" xfId="14082" builtinId="9" hidden="1"/>
    <cellStyle name="已访问的超链接" xfId="14084" builtinId="9" hidden="1"/>
    <cellStyle name="已访问的超链接" xfId="14086" builtinId="9" hidden="1"/>
    <cellStyle name="已访问的超链接" xfId="14088" builtinId="9" hidden="1"/>
    <cellStyle name="已访问的超链接" xfId="14090" builtinId="9" hidden="1"/>
    <cellStyle name="已访问的超链接" xfId="14092" builtinId="9" hidden="1"/>
    <cellStyle name="已访问的超链接" xfId="14094" builtinId="9" hidden="1"/>
    <cellStyle name="已访问的超链接" xfId="14096" builtinId="9" hidden="1"/>
    <cellStyle name="已访问的超链接" xfId="14098" builtinId="9" hidden="1"/>
    <cellStyle name="已访问的超链接" xfId="14100" builtinId="9" hidden="1"/>
    <cellStyle name="已访问的超链接" xfId="14102" builtinId="9" hidden="1"/>
    <cellStyle name="已访问的超链接" xfId="14104" builtinId="9" hidden="1"/>
    <cellStyle name="已访问的超链接" xfId="14106" builtinId="9" hidden="1"/>
    <cellStyle name="已访问的超链接" xfId="14108" builtinId="9" hidden="1"/>
    <cellStyle name="已访问的超链接" xfId="14110" builtinId="9" hidden="1"/>
    <cellStyle name="已访问的超链接" xfId="14112" builtinId="9" hidden="1"/>
    <cellStyle name="已访问的超链接" xfId="14114" builtinId="9" hidden="1"/>
    <cellStyle name="已访问的超链接" xfId="14116" builtinId="9" hidden="1"/>
    <cellStyle name="已访问的超链接" xfId="14118" builtinId="9" hidden="1"/>
    <cellStyle name="已访问的超链接" xfId="14120" builtinId="9" hidden="1"/>
    <cellStyle name="已访问的超链接" xfId="14122" builtinId="9" hidden="1"/>
    <cellStyle name="已访问的超链接" xfId="14124" builtinId="9" hidden="1"/>
    <cellStyle name="已访问的超链接" xfId="14126" builtinId="9" hidden="1"/>
    <cellStyle name="已访问的超链接" xfId="14128" builtinId="9" hidden="1"/>
    <cellStyle name="已访问的超链接" xfId="14130" builtinId="9" hidden="1"/>
    <cellStyle name="已访问的超链接" xfId="14132" builtinId="9" hidden="1"/>
    <cellStyle name="已访问的超链接" xfId="14134" builtinId="9" hidden="1"/>
    <cellStyle name="已访问的超链接" xfId="14136" builtinId="9" hidden="1"/>
    <cellStyle name="已访问的超链接" xfId="14138" builtinId="9" hidden="1"/>
    <cellStyle name="已访问的超链接" xfId="14140" builtinId="9" hidden="1"/>
    <cellStyle name="已访问的超链接" xfId="14142" builtinId="9" hidden="1"/>
    <cellStyle name="已访问的超链接" xfId="14144" builtinId="9" hidden="1"/>
    <cellStyle name="已访问的超链接" xfId="14146" builtinId="9" hidden="1"/>
    <cellStyle name="已访问的超链接" xfId="14148" builtinId="9" hidden="1"/>
    <cellStyle name="已访问的超链接" xfId="14150" builtinId="9" hidden="1"/>
    <cellStyle name="已访问的超链接" xfId="14152" builtinId="9" hidden="1"/>
    <cellStyle name="已访问的超链接" xfId="14154" builtinId="9" hidden="1"/>
    <cellStyle name="已访问的超链接" xfId="14156" builtinId="9" hidden="1"/>
    <cellStyle name="已访问的超链接" xfId="14158" builtinId="9" hidden="1"/>
    <cellStyle name="已访问的超链接" xfId="14160" builtinId="9" hidden="1"/>
    <cellStyle name="已访问的超链接" xfId="14162" builtinId="9" hidden="1"/>
    <cellStyle name="已访问的超链接" xfId="14164" builtinId="9" hidden="1"/>
    <cellStyle name="已访问的超链接" xfId="14166" builtinId="9" hidden="1"/>
    <cellStyle name="已访问的超链接" xfId="14168" builtinId="9" hidden="1"/>
    <cellStyle name="已访问的超链接" xfId="14170" builtinId="9" hidden="1"/>
    <cellStyle name="已访问的超链接" xfId="14172" builtinId="9" hidden="1"/>
    <cellStyle name="已访问的超链接" xfId="14174" builtinId="9" hidden="1"/>
    <cellStyle name="已访问的超链接" xfId="14176" builtinId="9" hidden="1"/>
    <cellStyle name="已访问的超链接" xfId="14178" builtinId="9" hidden="1"/>
    <cellStyle name="已访问的超链接" xfId="14180" builtinId="9" hidden="1"/>
    <cellStyle name="已访问的超链接" xfId="14182" builtinId="9" hidden="1"/>
    <cellStyle name="已访问的超链接" xfId="14184" builtinId="9" hidden="1"/>
    <cellStyle name="已访问的超链接" xfId="14186" builtinId="9" hidden="1"/>
    <cellStyle name="已访问的超链接" xfId="14188" builtinId="9" hidden="1"/>
    <cellStyle name="已访问的超链接" xfId="14190" builtinId="9" hidden="1"/>
    <cellStyle name="已访问的超链接" xfId="14192" builtinId="9" hidden="1"/>
    <cellStyle name="已访问的超链接" xfId="14194" builtinId="9" hidden="1"/>
    <cellStyle name="已访问的超链接" xfId="14196" builtinId="9" hidden="1"/>
    <cellStyle name="已访问的超链接" xfId="14198" builtinId="9" hidden="1"/>
    <cellStyle name="已访问的超链接" xfId="14200" builtinId="9" hidden="1"/>
    <cellStyle name="已访问的超链接" xfId="14202" builtinId="9" hidden="1"/>
    <cellStyle name="已访问的超链接" xfId="14204" builtinId="9" hidden="1"/>
    <cellStyle name="已访问的超链接" xfId="14206" builtinId="9" hidden="1"/>
    <cellStyle name="已访问的超链接" xfId="14208" builtinId="9" hidden="1"/>
    <cellStyle name="已访问的超链接" xfId="14210" builtinId="9" hidden="1"/>
    <cellStyle name="已访问的超链接" xfId="14212" builtinId="9" hidden="1"/>
    <cellStyle name="已访问的超链接" xfId="14214" builtinId="9" hidden="1"/>
    <cellStyle name="已访问的超链接" xfId="14216" builtinId="9" hidden="1"/>
    <cellStyle name="已访问的超链接" xfId="14218" builtinId="9" hidden="1"/>
    <cellStyle name="已访问的超链接" xfId="14220" builtinId="9" hidden="1"/>
    <cellStyle name="已访问的超链接" xfId="14222" builtinId="9" hidden="1"/>
    <cellStyle name="已访问的超链接" xfId="14224" builtinId="9" hidden="1"/>
    <cellStyle name="已访问的超链接" xfId="14226" builtinId="9" hidden="1"/>
    <cellStyle name="已访问的超链接" xfId="14228" builtinId="9" hidden="1"/>
    <cellStyle name="已访问的超链接" xfId="14230" builtinId="9" hidden="1"/>
    <cellStyle name="已访问的超链接" xfId="14232" builtinId="9" hidden="1"/>
    <cellStyle name="已访问的超链接" xfId="14234" builtinId="9" hidden="1"/>
    <cellStyle name="已访问的超链接" xfId="14236" builtinId="9" hidden="1"/>
    <cellStyle name="已访问的超链接" xfId="14238" builtinId="9" hidden="1"/>
    <cellStyle name="已访问的超链接" xfId="14240" builtinId="9" hidden="1"/>
    <cellStyle name="已访问的超链接" xfId="14242" builtinId="9" hidden="1"/>
    <cellStyle name="已访问的超链接" xfId="14244" builtinId="9" hidden="1"/>
    <cellStyle name="已访问的超链接" xfId="14246" builtinId="9" hidden="1"/>
    <cellStyle name="已访问的超链接" xfId="14248" builtinId="9" hidden="1"/>
    <cellStyle name="已访问的超链接" xfId="14250" builtinId="9" hidden="1"/>
    <cellStyle name="已访问的超链接" xfId="14252" builtinId="9" hidden="1"/>
    <cellStyle name="已访问的超链接" xfId="14254" builtinId="9" hidden="1"/>
    <cellStyle name="已访问的超链接" xfId="14256" builtinId="9" hidden="1"/>
    <cellStyle name="已访问的超链接" xfId="14258" builtinId="9" hidden="1"/>
    <cellStyle name="已访问的超链接" xfId="14260" builtinId="9" hidden="1"/>
    <cellStyle name="已访问的超链接" xfId="14262" builtinId="9" hidden="1"/>
    <cellStyle name="已访问的超链接" xfId="14264" builtinId="9" hidden="1"/>
    <cellStyle name="已访问的超链接" xfId="14266" builtinId="9" hidden="1"/>
    <cellStyle name="已访问的超链接" xfId="14268" builtinId="9" hidden="1"/>
    <cellStyle name="已访问的超链接" xfId="14270" builtinId="9" hidden="1"/>
    <cellStyle name="已访问的超链接" xfId="14272" builtinId="9" hidden="1"/>
    <cellStyle name="已访问的超链接" xfId="14274" builtinId="9" hidden="1"/>
    <cellStyle name="已访问的超链接" xfId="14276" builtinId="9" hidden="1"/>
    <cellStyle name="已访问的超链接" xfId="14278" builtinId="9" hidden="1"/>
    <cellStyle name="已访问的超链接" xfId="14280" builtinId="9" hidden="1"/>
    <cellStyle name="已访问的超链接" xfId="14282" builtinId="9" hidden="1"/>
    <cellStyle name="已访问的超链接" xfId="14284" builtinId="9" hidden="1"/>
    <cellStyle name="已访问的超链接" xfId="14286" builtinId="9" hidden="1"/>
    <cellStyle name="已访问的超链接" xfId="14288" builtinId="9" hidden="1"/>
    <cellStyle name="已访问的超链接" xfId="14290" builtinId="9" hidden="1"/>
    <cellStyle name="已访问的超链接" xfId="14292" builtinId="9" hidden="1"/>
    <cellStyle name="已访问的超链接" xfId="14294" builtinId="9" hidden="1"/>
    <cellStyle name="已访问的超链接" xfId="14296" builtinId="9" hidden="1"/>
    <cellStyle name="已访问的超链接" xfId="14298" builtinId="9" hidden="1"/>
    <cellStyle name="已访问的超链接" xfId="14300" builtinId="9" hidden="1"/>
    <cellStyle name="已访问的超链接" xfId="14302" builtinId="9" hidden="1"/>
    <cellStyle name="已访问的超链接" xfId="14304" builtinId="9" hidden="1"/>
    <cellStyle name="已访问的超链接" xfId="14306" builtinId="9" hidden="1"/>
    <cellStyle name="已访问的超链接" xfId="14308" builtinId="9" hidden="1"/>
    <cellStyle name="已访问的超链接" xfId="14310" builtinId="9" hidden="1"/>
    <cellStyle name="已访问的超链接" xfId="14312" builtinId="9" hidden="1"/>
    <cellStyle name="已访问的超链接" xfId="14314" builtinId="9" hidden="1"/>
    <cellStyle name="已访问的超链接" xfId="14316" builtinId="9" hidden="1"/>
    <cellStyle name="已访问的超链接" xfId="14318" builtinId="9" hidden="1"/>
    <cellStyle name="已访问的超链接" xfId="14320" builtinId="9" hidden="1"/>
    <cellStyle name="已访问的超链接" xfId="14322" builtinId="9" hidden="1"/>
    <cellStyle name="已访问的超链接" xfId="14324" builtinId="9" hidden="1"/>
    <cellStyle name="已访问的超链接" xfId="14326" builtinId="9" hidden="1"/>
    <cellStyle name="已访问的超链接" xfId="14328" builtinId="9" hidden="1"/>
    <cellStyle name="已访问的超链接" xfId="14330" builtinId="9" hidden="1"/>
    <cellStyle name="已访问的超链接" xfId="14332" builtinId="9" hidden="1"/>
    <cellStyle name="已访问的超链接" xfId="14334" builtinId="9" hidden="1"/>
    <cellStyle name="已访问的超链接" xfId="14336" builtinId="9" hidden="1"/>
    <cellStyle name="已访问的超链接" xfId="14338" builtinId="9" hidden="1"/>
    <cellStyle name="已访问的超链接" xfId="14340" builtinId="9" hidden="1"/>
    <cellStyle name="已访问的超链接" xfId="14342" builtinId="9" hidden="1"/>
    <cellStyle name="已访问的超链接" xfId="14344" builtinId="9" hidden="1"/>
    <cellStyle name="已访问的超链接" xfId="14346" builtinId="9" hidden="1"/>
    <cellStyle name="已访问的超链接" xfId="14348" builtinId="9" hidden="1"/>
    <cellStyle name="已访问的超链接" xfId="14350" builtinId="9" hidden="1"/>
    <cellStyle name="已访问的超链接" xfId="14352" builtinId="9" hidden="1"/>
    <cellStyle name="已访问的超链接" xfId="14354" builtinId="9" hidden="1"/>
    <cellStyle name="已访问的超链接" xfId="14356" builtinId="9" hidden="1"/>
    <cellStyle name="已访问的超链接" xfId="14358" builtinId="9" hidden="1"/>
    <cellStyle name="已访问的超链接" xfId="14360" builtinId="9" hidden="1"/>
    <cellStyle name="已访问的超链接" xfId="14362" builtinId="9" hidden="1"/>
    <cellStyle name="已访问的超链接" xfId="14364" builtinId="9" hidden="1"/>
    <cellStyle name="已访问的超链接" xfId="14366" builtinId="9" hidden="1"/>
    <cellStyle name="已访问的超链接" xfId="14368" builtinId="9" hidden="1"/>
    <cellStyle name="已访问的超链接" xfId="14370" builtinId="9" hidden="1"/>
    <cellStyle name="已访问的超链接" xfId="14372" builtinId="9" hidden="1"/>
    <cellStyle name="已访问的超链接" xfId="14374" builtinId="9" hidden="1"/>
    <cellStyle name="已访问的超链接" xfId="14376" builtinId="9" hidden="1"/>
    <cellStyle name="已访问的超链接" xfId="14378" builtinId="9" hidden="1"/>
    <cellStyle name="已访问的超链接" xfId="14380" builtinId="9" hidden="1"/>
    <cellStyle name="已访问的超链接" xfId="14382" builtinId="9" hidden="1"/>
    <cellStyle name="已访问的超链接" xfId="14384" builtinId="9" hidden="1"/>
    <cellStyle name="已访问的超链接" xfId="14386" builtinId="9" hidden="1"/>
    <cellStyle name="已访问的超链接" xfId="14388" builtinId="9" hidden="1"/>
    <cellStyle name="已访问的超链接" xfId="14390" builtinId="9" hidden="1"/>
    <cellStyle name="已访问的超链接" xfId="14392" builtinId="9" hidden="1"/>
    <cellStyle name="已访问的超链接" xfId="14394" builtinId="9" hidden="1"/>
    <cellStyle name="已访问的超链接" xfId="14396" builtinId="9" hidden="1"/>
    <cellStyle name="已访问的超链接" xfId="14398" builtinId="9" hidden="1"/>
    <cellStyle name="已访问的超链接" xfId="14400" builtinId="9" hidden="1"/>
    <cellStyle name="已访问的超链接" xfId="14402" builtinId="9" hidden="1"/>
    <cellStyle name="已访问的超链接" xfId="14404" builtinId="9" hidden="1"/>
    <cellStyle name="已访问的超链接" xfId="14406" builtinId="9" hidden="1"/>
    <cellStyle name="已访问的超链接" xfId="14408" builtinId="9" hidden="1"/>
    <cellStyle name="已访问的超链接" xfId="14410" builtinId="9" hidden="1"/>
    <cellStyle name="已访问的超链接" xfId="14412" builtinId="9" hidden="1"/>
    <cellStyle name="已访问的超链接" xfId="14414" builtinId="9" hidden="1"/>
    <cellStyle name="已访问的超链接" xfId="14416" builtinId="9" hidden="1"/>
    <cellStyle name="已访问的超链接" xfId="14418" builtinId="9" hidden="1"/>
    <cellStyle name="已访问的超链接" xfId="14420" builtinId="9" hidden="1"/>
    <cellStyle name="已访问的超链接" xfId="14422" builtinId="9" hidden="1"/>
    <cellStyle name="已访问的超链接" xfId="14424" builtinId="9" hidden="1"/>
    <cellStyle name="已访问的超链接" xfId="14426" builtinId="9" hidden="1"/>
    <cellStyle name="已访问的超链接" xfId="14428" builtinId="9" hidden="1"/>
    <cellStyle name="已访问的超链接" xfId="14430" builtinId="9" hidden="1"/>
    <cellStyle name="已访问的超链接" xfId="14432" builtinId="9" hidden="1"/>
    <cellStyle name="已访问的超链接" xfId="14434" builtinId="9" hidden="1"/>
    <cellStyle name="已访问的超链接" xfId="14436" builtinId="9" hidden="1"/>
    <cellStyle name="已访问的超链接" xfId="14438" builtinId="9" hidden="1"/>
    <cellStyle name="已访问的超链接" xfId="14440" builtinId="9" hidden="1"/>
    <cellStyle name="已访问的超链接" xfId="14442" builtinId="9" hidden="1"/>
    <cellStyle name="已访问的超链接" xfId="14444" builtinId="9" hidden="1"/>
    <cellStyle name="已访问的超链接" xfId="14446" builtinId="9" hidden="1"/>
    <cellStyle name="已访问的超链接" xfId="14448" builtinId="9" hidden="1"/>
    <cellStyle name="已访问的超链接" xfId="14450" builtinId="9" hidden="1"/>
    <cellStyle name="已访问的超链接" xfId="14452" builtinId="9" hidden="1"/>
    <cellStyle name="已访问的超链接" xfId="14454" builtinId="9" hidden="1"/>
    <cellStyle name="已访问的超链接" xfId="14456" builtinId="9" hidden="1"/>
    <cellStyle name="已访问的超链接" xfId="14458" builtinId="9" hidden="1"/>
    <cellStyle name="已访问的超链接" xfId="14460" builtinId="9" hidden="1"/>
    <cellStyle name="已访问的超链接" xfId="14462" builtinId="9" hidden="1"/>
    <cellStyle name="已访问的超链接" xfId="14464" builtinId="9" hidden="1"/>
    <cellStyle name="已访问的超链接" xfId="14466" builtinId="9" hidden="1"/>
    <cellStyle name="已访问的超链接" xfId="14468" builtinId="9" hidden="1"/>
    <cellStyle name="已访问的超链接" xfId="14470" builtinId="9" hidden="1"/>
    <cellStyle name="已访问的超链接" xfId="14472" builtinId="9" hidden="1"/>
    <cellStyle name="已访问的超链接" xfId="14474" builtinId="9" hidden="1"/>
    <cellStyle name="已访问的超链接" xfId="14476" builtinId="9" hidden="1"/>
    <cellStyle name="已访问的超链接" xfId="14478" builtinId="9" hidden="1"/>
    <cellStyle name="已访问的超链接" xfId="14480" builtinId="9" hidden="1"/>
    <cellStyle name="已访问的超链接" xfId="14482" builtinId="9" hidden="1"/>
    <cellStyle name="已访问的超链接" xfId="14484" builtinId="9" hidden="1"/>
    <cellStyle name="已访问的超链接" xfId="14486" builtinId="9" hidden="1"/>
    <cellStyle name="已访问的超链接" xfId="14488" builtinId="9" hidden="1"/>
    <cellStyle name="已访问的超链接" xfId="14490" builtinId="9" hidden="1"/>
    <cellStyle name="已访问的超链接" xfId="14492" builtinId="9" hidden="1"/>
    <cellStyle name="已访问的超链接" xfId="14494" builtinId="9" hidden="1"/>
    <cellStyle name="已访问的超链接" xfId="14496" builtinId="9" hidden="1"/>
    <cellStyle name="已访问的超链接" xfId="14498" builtinId="9" hidden="1"/>
    <cellStyle name="已访问的超链接" xfId="14500" builtinId="9" hidden="1"/>
    <cellStyle name="已访问的超链接" xfId="14502" builtinId="9" hidden="1"/>
    <cellStyle name="已访问的超链接" xfId="14504" builtinId="9" hidden="1"/>
    <cellStyle name="已访问的超链接" xfId="14506" builtinId="9" hidden="1"/>
    <cellStyle name="已访问的超链接" xfId="14508" builtinId="9" hidden="1"/>
    <cellStyle name="已访问的超链接" xfId="14510" builtinId="9" hidden="1"/>
    <cellStyle name="已访问的超链接" xfId="14512" builtinId="9" hidden="1"/>
    <cellStyle name="已访问的超链接" xfId="14514" builtinId="9" hidden="1"/>
    <cellStyle name="已访问的超链接" xfId="14516" builtinId="9" hidden="1"/>
    <cellStyle name="已访问的超链接" xfId="14518" builtinId="9" hidden="1"/>
    <cellStyle name="已访问的超链接" xfId="14520" builtinId="9" hidden="1"/>
    <cellStyle name="已访问的超链接" xfId="14522" builtinId="9" hidden="1"/>
    <cellStyle name="已访问的超链接" xfId="14524" builtinId="9" hidden="1"/>
    <cellStyle name="已访问的超链接" xfId="14526" builtinId="9" hidden="1"/>
    <cellStyle name="已访问的超链接" xfId="14528" builtinId="9" hidden="1"/>
    <cellStyle name="已访问的超链接" xfId="14530" builtinId="9" hidden="1"/>
    <cellStyle name="已访问的超链接" xfId="14532" builtinId="9" hidden="1"/>
    <cellStyle name="已访问的超链接" xfId="14534" builtinId="9" hidden="1"/>
    <cellStyle name="已访问的超链接" xfId="14536" builtinId="9" hidden="1"/>
    <cellStyle name="已访问的超链接" xfId="14538" builtinId="9" hidden="1"/>
    <cellStyle name="已访问的超链接" xfId="14540" builtinId="9" hidden="1"/>
    <cellStyle name="已访问的超链接" xfId="14542" builtinId="9" hidden="1"/>
    <cellStyle name="已访问的超链接" xfId="14544" builtinId="9" hidden="1"/>
    <cellStyle name="已访问的超链接" xfId="14546" builtinId="9" hidden="1"/>
    <cellStyle name="已访问的超链接" xfId="14548" builtinId="9" hidden="1"/>
    <cellStyle name="已访问的超链接" xfId="14550" builtinId="9" hidden="1"/>
    <cellStyle name="已访问的超链接" xfId="14552" builtinId="9" hidden="1"/>
    <cellStyle name="已访问的超链接" xfId="14554" builtinId="9" hidden="1"/>
    <cellStyle name="已访问的超链接" xfId="14556" builtinId="9" hidden="1"/>
    <cellStyle name="已访问的超链接" xfId="14558" builtinId="9" hidden="1"/>
    <cellStyle name="已访问的超链接" xfId="14560" builtinId="9" hidden="1"/>
    <cellStyle name="已访问的超链接" xfId="14562" builtinId="9" hidden="1"/>
    <cellStyle name="已访问的超链接" xfId="14564" builtinId="9" hidden="1"/>
    <cellStyle name="已访问的超链接" xfId="14566" builtinId="9" hidden="1"/>
    <cellStyle name="已访问的超链接" xfId="14568" builtinId="9" hidden="1"/>
    <cellStyle name="已访问的超链接" xfId="14570" builtinId="9" hidden="1"/>
    <cellStyle name="已访问的超链接" xfId="14572" builtinId="9" hidden="1"/>
    <cellStyle name="已访问的超链接" xfId="14574" builtinId="9" hidden="1"/>
    <cellStyle name="已访问的超链接" xfId="14576" builtinId="9" hidden="1"/>
    <cellStyle name="已访问的超链接" xfId="14578" builtinId="9" hidden="1"/>
    <cellStyle name="已访问的超链接" xfId="14580" builtinId="9" hidden="1"/>
    <cellStyle name="已访问的超链接" xfId="14582" builtinId="9" hidden="1"/>
    <cellStyle name="已访问的超链接" xfId="14584" builtinId="9" hidden="1"/>
    <cellStyle name="已访问的超链接" xfId="14586" builtinId="9" hidden="1"/>
    <cellStyle name="已访问的超链接" xfId="14588" builtinId="9" hidden="1"/>
    <cellStyle name="已访问的超链接" xfId="14590" builtinId="9" hidden="1"/>
    <cellStyle name="已访问的超链接" xfId="14592" builtinId="9" hidden="1"/>
    <cellStyle name="已访问的超链接" xfId="14594" builtinId="9" hidden="1"/>
    <cellStyle name="已访问的超链接" xfId="14596" builtinId="9" hidden="1"/>
    <cellStyle name="已访问的超链接" xfId="14598" builtinId="9" hidden="1"/>
    <cellStyle name="已访问的超链接" xfId="14600" builtinId="9" hidden="1"/>
    <cellStyle name="已访问的超链接" xfId="14602" builtinId="9" hidden="1"/>
    <cellStyle name="已访问的超链接" xfId="14604" builtinId="9" hidden="1"/>
    <cellStyle name="已访问的超链接" xfId="14606" builtinId="9" hidden="1"/>
    <cellStyle name="已访问的超链接" xfId="14608" builtinId="9" hidden="1"/>
    <cellStyle name="已访问的超链接" xfId="14610" builtinId="9" hidden="1"/>
    <cellStyle name="已访问的超链接" xfId="14612" builtinId="9" hidden="1"/>
    <cellStyle name="已访问的超链接" xfId="14614" builtinId="9" hidden="1"/>
    <cellStyle name="已访问的超链接" xfId="14616" builtinId="9" hidden="1"/>
    <cellStyle name="已访问的超链接" xfId="14618" builtinId="9" hidden="1"/>
    <cellStyle name="已访问的超链接" xfId="14620" builtinId="9" hidden="1"/>
    <cellStyle name="已访问的超链接" xfId="14622" builtinId="9" hidden="1"/>
    <cellStyle name="已访问的超链接" xfId="14624" builtinId="9" hidden="1"/>
    <cellStyle name="已访问的超链接" xfId="14626" builtinId="9" hidden="1"/>
    <cellStyle name="已访问的超链接" xfId="14628" builtinId="9" hidden="1"/>
    <cellStyle name="已访问的超链接" xfId="14630" builtinId="9" hidden="1"/>
    <cellStyle name="已访问的超链接" xfId="14632" builtinId="9" hidden="1"/>
    <cellStyle name="已访问的超链接" xfId="14634" builtinId="9" hidden="1"/>
    <cellStyle name="已访问的超链接" xfId="14636" builtinId="9" hidden="1"/>
    <cellStyle name="已访问的超链接" xfId="14638" builtinId="9" hidden="1"/>
    <cellStyle name="已访问的超链接" xfId="14640" builtinId="9" hidden="1"/>
    <cellStyle name="已访问的超链接" xfId="14642" builtinId="9" hidden="1"/>
    <cellStyle name="已访问的超链接" xfId="14644" builtinId="9" hidden="1"/>
    <cellStyle name="已访问的超链接" xfId="14646" builtinId="9" hidden="1"/>
    <cellStyle name="已访问的超链接" xfId="14648" builtinId="9" hidden="1"/>
    <cellStyle name="已访问的超链接" xfId="14650" builtinId="9" hidden="1"/>
    <cellStyle name="已访问的超链接" xfId="14652" builtinId="9" hidden="1"/>
    <cellStyle name="已访问的超链接" xfId="14654" builtinId="9" hidden="1"/>
    <cellStyle name="已访问的超链接" xfId="14656" builtinId="9" hidden="1"/>
    <cellStyle name="已访问的超链接" xfId="14658" builtinId="9" hidden="1"/>
    <cellStyle name="已访问的超链接" xfId="14660" builtinId="9" hidden="1"/>
    <cellStyle name="已访问的超链接" xfId="14662" builtinId="9" hidden="1"/>
    <cellStyle name="已访问的超链接" xfId="14664" builtinId="9" hidden="1"/>
    <cellStyle name="已访问的超链接" xfId="14666" builtinId="9" hidden="1"/>
    <cellStyle name="已访问的超链接" xfId="14668" builtinId="9" hidden="1"/>
    <cellStyle name="已访问的超链接" xfId="14670" builtinId="9" hidden="1"/>
    <cellStyle name="已访问的超链接" xfId="14672" builtinId="9" hidden="1"/>
    <cellStyle name="已访问的超链接" xfId="14674" builtinId="9" hidden="1"/>
    <cellStyle name="已访问的超链接" xfId="14676" builtinId="9" hidden="1"/>
    <cellStyle name="已访问的超链接" xfId="14678" builtinId="9" hidden="1"/>
    <cellStyle name="已访问的超链接" xfId="14680" builtinId="9" hidden="1"/>
    <cellStyle name="已访问的超链接" xfId="14682" builtinId="9" hidden="1"/>
    <cellStyle name="已访问的超链接" xfId="14684" builtinId="9" hidden="1"/>
    <cellStyle name="已访问的超链接" xfId="14686" builtinId="9" hidden="1"/>
    <cellStyle name="已访问的超链接" xfId="14688" builtinId="9" hidden="1"/>
    <cellStyle name="已访问的超链接" xfId="14690" builtinId="9" hidden="1"/>
    <cellStyle name="已访问的超链接" xfId="14692" builtinId="9" hidden="1"/>
    <cellStyle name="已访问的超链接" xfId="14694" builtinId="9" hidden="1"/>
    <cellStyle name="已访问的超链接" xfId="14696" builtinId="9" hidden="1"/>
    <cellStyle name="已访问的超链接" xfId="14698" builtinId="9" hidden="1"/>
    <cellStyle name="已访问的超链接" xfId="14700" builtinId="9" hidden="1"/>
    <cellStyle name="已访问的超链接" xfId="14702" builtinId="9" hidden="1"/>
    <cellStyle name="已访问的超链接" xfId="14704" builtinId="9" hidden="1"/>
    <cellStyle name="已访问的超链接" xfId="14706" builtinId="9" hidden="1"/>
    <cellStyle name="已访问的超链接" xfId="14708" builtinId="9" hidden="1"/>
    <cellStyle name="已访问的超链接" xfId="14710" builtinId="9" hidden="1"/>
    <cellStyle name="已访问的超链接" xfId="14712" builtinId="9" hidden="1"/>
    <cellStyle name="已访问的超链接" xfId="14714" builtinId="9" hidden="1"/>
    <cellStyle name="已访问的超链接" xfId="14716" builtinId="9" hidden="1"/>
    <cellStyle name="已访问的超链接" xfId="14718" builtinId="9" hidden="1"/>
    <cellStyle name="已访问的超链接" xfId="14720" builtinId="9" hidden="1"/>
    <cellStyle name="已访问的超链接" xfId="14722" builtinId="9" hidden="1"/>
    <cellStyle name="已访问的超链接" xfId="14724" builtinId="9" hidden="1"/>
    <cellStyle name="已访问的超链接" xfId="14726" builtinId="9" hidden="1"/>
    <cellStyle name="已访问的超链接" xfId="14728" builtinId="9" hidden="1"/>
    <cellStyle name="已访问的超链接" xfId="14730" builtinId="9" hidden="1"/>
    <cellStyle name="已访问的超链接" xfId="14732" builtinId="9" hidden="1"/>
    <cellStyle name="已访问的超链接" xfId="14734" builtinId="9" hidden="1"/>
    <cellStyle name="已访问的超链接" xfId="14736" builtinId="9" hidden="1"/>
    <cellStyle name="已访问的超链接" xfId="14738" builtinId="9" hidden="1"/>
    <cellStyle name="已访问的超链接" xfId="14740" builtinId="9" hidden="1"/>
    <cellStyle name="已访问的超链接" xfId="14742" builtinId="9" hidden="1"/>
    <cellStyle name="已访问的超链接" xfId="14744" builtinId="9" hidden="1"/>
    <cellStyle name="已访问的超链接" xfId="14746" builtinId="9" hidden="1"/>
    <cellStyle name="已访问的超链接" xfId="14748" builtinId="9" hidden="1"/>
    <cellStyle name="已访问的超链接" xfId="14750" builtinId="9" hidden="1"/>
    <cellStyle name="已访问的超链接" xfId="14752" builtinId="9" hidden="1"/>
    <cellStyle name="已访问的超链接" xfId="14754" builtinId="9" hidden="1"/>
    <cellStyle name="已访问的超链接" xfId="14756" builtinId="9" hidden="1"/>
    <cellStyle name="已访问的超链接" xfId="14758" builtinId="9" hidden="1"/>
    <cellStyle name="已访问的超链接" xfId="14760" builtinId="9" hidden="1"/>
    <cellStyle name="已访问的超链接" xfId="14762" builtinId="9" hidden="1"/>
    <cellStyle name="已访问的超链接" xfId="14764" builtinId="9" hidden="1"/>
    <cellStyle name="已访问的超链接" xfId="14766" builtinId="9" hidden="1"/>
    <cellStyle name="已访问的超链接" xfId="14768" builtinId="9" hidden="1"/>
    <cellStyle name="已访问的超链接" xfId="14770" builtinId="9" hidden="1"/>
    <cellStyle name="已访问的超链接" xfId="14772" builtinId="9" hidden="1"/>
    <cellStyle name="已访问的超链接" xfId="14774" builtinId="9" hidden="1"/>
    <cellStyle name="已访问的超链接" xfId="14776" builtinId="9" hidden="1"/>
    <cellStyle name="已访问的超链接" xfId="14778" builtinId="9" hidden="1"/>
    <cellStyle name="已访问的超链接" xfId="14780" builtinId="9" hidden="1"/>
    <cellStyle name="已访问的超链接" xfId="14782" builtinId="9" hidden="1"/>
    <cellStyle name="已访问的超链接" xfId="14784" builtinId="9" hidden="1"/>
    <cellStyle name="已访问的超链接" xfId="14786" builtinId="9" hidden="1"/>
    <cellStyle name="已访问的超链接" xfId="14788" builtinId="9" hidden="1"/>
    <cellStyle name="已访问的超链接" xfId="14790" builtinId="9" hidden="1"/>
    <cellStyle name="已访问的超链接" xfId="14792" builtinId="9" hidden="1"/>
    <cellStyle name="已访问的超链接" xfId="14794" builtinId="9" hidden="1"/>
    <cellStyle name="已访问的超链接" xfId="14796" builtinId="9" hidden="1"/>
    <cellStyle name="已访问的超链接" xfId="14798" builtinId="9" hidden="1"/>
    <cellStyle name="已访问的超链接" xfId="14800" builtinId="9" hidden="1"/>
    <cellStyle name="已访问的超链接" xfId="14802" builtinId="9" hidden="1"/>
    <cellStyle name="已访问的超链接" xfId="14804" builtinId="9" hidden="1"/>
    <cellStyle name="已访问的超链接" xfId="14806" builtinId="9" hidden="1"/>
    <cellStyle name="已访问的超链接" xfId="14808" builtinId="9" hidden="1"/>
    <cellStyle name="已访问的超链接" xfId="14810" builtinId="9" hidden="1"/>
    <cellStyle name="已访问的超链接" xfId="14812" builtinId="9" hidden="1"/>
    <cellStyle name="已访问的超链接" xfId="14814" builtinId="9" hidden="1"/>
    <cellStyle name="已访问的超链接" xfId="14816" builtinId="9" hidden="1"/>
    <cellStyle name="已访问的超链接" xfId="14818" builtinId="9" hidden="1"/>
    <cellStyle name="已访问的超链接" xfId="14820" builtinId="9" hidden="1"/>
    <cellStyle name="已访问的超链接" xfId="14822" builtinId="9" hidden="1"/>
    <cellStyle name="已访问的超链接" xfId="14824" builtinId="9" hidden="1"/>
    <cellStyle name="已访问的超链接" xfId="14826" builtinId="9" hidden="1"/>
    <cellStyle name="已访问的超链接" xfId="14828" builtinId="9" hidden="1"/>
    <cellStyle name="已访问的超链接" xfId="14830" builtinId="9" hidden="1"/>
    <cellStyle name="已访问的超链接" xfId="14832" builtinId="9" hidden="1"/>
    <cellStyle name="已访问的超链接" xfId="14834" builtinId="9" hidden="1"/>
    <cellStyle name="已访问的超链接" xfId="14836" builtinId="9" hidden="1"/>
    <cellStyle name="已访问的超链接" xfId="14838" builtinId="9" hidden="1"/>
    <cellStyle name="已访问的超链接" xfId="14840" builtinId="9" hidden="1"/>
    <cellStyle name="已访问的超链接" xfId="14842" builtinId="9" hidden="1"/>
    <cellStyle name="已访问的超链接" xfId="14844" builtinId="9" hidden="1"/>
    <cellStyle name="已访问的超链接" xfId="14846" builtinId="9" hidden="1"/>
    <cellStyle name="已访问的超链接" xfId="14848" builtinId="9" hidden="1"/>
    <cellStyle name="已访问的超链接" xfId="14850" builtinId="9" hidden="1"/>
    <cellStyle name="已访问的超链接" xfId="14852" builtinId="9" hidden="1"/>
    <cellStyle name="已访问的超链接" xfId="14854" builtinId="9" hidden="1"/>
    <cellStyle name="已访问的超链接" xfId="14856" builtinId="9" hidden="1"/>
    <cellStyle name="已访问的超链接" xfId="14858" builtinId="9" hidden="1"/>
    <cellStyle name="已访问的超链接" xfId="14860" builtinId="9" hidden="1"/>
    <cellStyle name="已访问的超链接" xfId="14862" builtinId="9" hidden="1"/>
    <cellStyle name="已访问的超链接" xfId="14864" builtinId="9" hidden="1"/>
    <cellStyle name="已访问的超链接" xfId="14866" builtinId="9" hidden="1"/>
    <cellStyle name="已访问的超链接" xfId="14868" builtinId="9" hidden="1"/>
    <cellStyle name="已访问的超链接" xfId="14870" builtinId="9" hidden="1"/>
    <cellStyle name="已访问的超链接" xfId="14872" builtinId="9" hidden="1"/>
    <cellStyle name="已访问的超链接" xfId="14874" builtinId="9" hidden="1"/>
    <cellStyle name="已访问的超链接" xfId="14876" builtinId="9" hidden="1"/>
    <cellStyle name="已访问的超链接" xfId="14878" builtinId="9" hidden="1"/>
    <cellStyle name="已访问的超链接" xfId="14880" builtinId="9" hidden="1"/>
    <cellStyle name="已访问的超链接" xfId="14882" builtinId="9" hidden="1"/>
    <cellStyle name="已访问的超链接" xfId="14884" builtinId="9" hidden="1"/>
    <cellStyle name="已访问的超链接" xfId="14886" builtinId="9" hidden="1"/>
    <cellStyle name="已访问的超链接" xfId="14888" builtinId="9" hidden="1"/>
    <cellStyle name="已访问的超链接" xfId="14890" builtinId="9" hidden="1"/>
    <cellStyle name="已访问的超链接" xfId="14892" builtinId="9" hidden="1"/>
    <cellStyle name="已访问的超链接" xfId="14894" builtinId="9" hidden="1"/>
    <cellStyle name="已访问的超链接" xfId="14896" builtinId="9" hidden="1"/>
    <cellStyle name="已访问的超链接" xfId="14898" builtinId="9" hidden="1"/>
    <cellStyle name="已访问的超链接" xfId="14900" builtinId="9" hidden="1"/>
    <cellStyle name="已访问的超链接" xfId="14902" builtinId="9" hidden="1"/>
    <cellStyle name="已访问的超链接" xfId="14904" builtinId="9" hidden="1"/>
    <cellStyle name="已访问的超链接" xfId="14906" builtinId="9" hidden="1"/>
    <cellStyle name="已访问的超链接" xfId="14908" builtinId="9" hidden="1"/>
    <cellStyle name="已访问的超链接" xfId="14910" builtinId="9" hidden="1"/>
    <cellStyle name="已访问的超链接" xfId="14912" builtinId="9" hidden="1"/>
    <cellStyle name="已访问的超链接" xfId="14914" builtinId="9" hidden="1"/>
    <cellStyle name="已访问的超链接" xfId="14916" builtinId="9" hidden="1"/>
    <cellStyle name="已访问的超链接" xfId="14918" builtinId="9" hidden="1"/>
    <cellStyle name="已访问的超链接" xfId="14920" builtinId="9" hidden="1"/>
    <cellStyle name="已访问的超链接" xfId="14922" builtinId="9" hidden="1"/>
    <cellStyle name="已访问的超链接" xfId="14924" builtinId="9" hidden="1"/>
    <cellStyle name="已访问的超链接" xfId="14926" builtinId="9" hidden="1"/>
    <cellStyle name="已访问的超链接" xfId="14928" builtinId="9" hidden="1"/>
    <cellStyle name="已访问的超链接" xfId="14930" builtinId="9" hidden="1"/>
    <cellStyle name="已访问的超链接" xfId="14932" builtinId="9" hidden="1"/>
    <cellStyle name="已访问的超链接" xfId="14934" builtinId="9" hidden="1"/>
    <cellStyle name="已访问的超链接" xfId="14936" builtinId="9" hidden="1"/>
    <cellStyle name="已访问的超链接" xfId="14938" builtinId="9" hidden="1"/>
    <cellStyle name="已访问的超链接" xfId="14940" builtinId="9" hidden="1"/>
    <cellStyle name="已访问的超链接" xfId="14942" builtinId="9" hidden="1"/>
    <cellStyle name="已访问的超链接" xfId="14944" builtinId="9" hidden="1"/>
    <cellStyle name="已访问的超链接" xfId="14946" builtinId="9" hidden="1"/>
    <cellStyle name="已访问的超链接" xfId="14948" builtinId="9" hidden="1"/>
    <cellStyle name="已访问的超链接" xfId="14950" builtinId="9" hidden="1"/>
    <cellStyle name="已访问的超链接" xfId="14952" builtinId="9" hidden="1"/>
    <cellStyle name="已访问的超链接" xfId="14954" builtinId="9" hidden="1"/>
    <cellStyle name="已访问的超链接" xfId="14956" builtinId="9" hidden="1"/>
    <cellStyle name="已访问的超链接" xfId="14958" builtinId="9" hidden="1"/>
    <cellStyle name="已访问的超链接" xfId="14960" builtinId="9" hidden="1"/>
    <cellStyle name="已访问的超链接" xfId="14962" builtinId="9" hidden="1"/>
    <cellStyle name="已访问的超链接" xfId="14964" builtinId="9" hidden="1"/>
    <cellStyle name="已访问的超链接" xfId="14966" builtinId="9" hidden="1"/>
    <cellStyle name="已访问的超链接" xfId="14968" builtinId="9" hidden="1"/>
    <cellStyle name="已访问的超链接" xfId="14970" builtinId="9" hidden="1"/>
    <cellStyle name="已访问的超链接" xfId="14972" builtinId="9" hidden="1"/>
    <cellStyle name="已访问的超链接" xfId="14974" builtinId="9" hidden="1"/>
    <cellStyle name="已访问的超链接" xfId="14976" builtinId="9" hidden="1"/>
    <cellStyle name="已访问的超链接" xfId="14978" builtinId="9" hidden="1"/>
    <cellStyle name="已访问的超链接" xfId="14980" builtinId="9" hidden="1"/>
    <cellStyle name="已访问的超链接" xfId="14982" builtinId="9" hidden="1"/>
    <cellStyle name="已访问的超链接" xfId="14984" builtinId="9" hidden="1"/>
    <cellStyle name="已访问的超链接" xfId="14986" builtinId="9" hidden="1"/>
    <cellStyle name="已访问的超链接" xfId="14988" builtinId="9" hidden="1"/>
    <cellStyle name="已访问的超链接" xfId="14990" builtinId="9" hidden="1"/>
    <cellStyle name="已访问的超链接" xfId="14992" builtinId="9" hidden="1"/>
    <cellStyle name="已访问的超链接" xfId="14994" builtinId="9" hidden="1"/>
    <cellStyle name="已访问的超链接" xfId="14996" builtinId="9" hidden="1"/>
    <cellStyle name="已访问的超链接" xfId="14998" builtinId="9" hidden="1"/>
    <cellStyle name="已访问的超链接" xfId="15000" builtinId="9" hidden="1"/>
    <cellStyle name="已访问的超链接" xfId="15002" builtinId="9" hidden="1"/>
    <cellStyle name="已访问的超链接" xfId="15004" builtinId="9" hidden="1"/>
    <cellStyle name="已访问的超链接" xfId="15006" builtinId="9" hidden="1"/>
    <cellStyle name="已访问的超链接" xfId="15008" builtinId="9" hidden="1"/>
    <cellStyle name="已访问的超链接" xfId="15010" builtinId="9" hidden="1"/>
    <cellStyle name="已访问的超链接" xfId="15012" builtinId="9" hidden="1"/>
    <cellStyle name="已访问的超链接" xfId="15014" builtinId="9" hidden="1"/>
    <cellStyle name="已访问的超链接" xfId="15016" builtinId="9" hidden="1"/>
    <cellStyle name="已访问的超链接" xfId="15018" builtinId="9" hidden="1"/>
    <cellStyle name="已访问的超链接" xfId="15020" builtinId="9" hidden="1"/>
    <cellStyle name="已访问的超链接" xfId="15022" builtinId="9" hidden="1"/>
    <cellStyle name="已访问的超链接" xfId="15024" builtinId="9" hidden="1"/>
    <cellStyle name="已访问的超链接" xfId="15026" builtinId="9" hidden="1"/>
    <cellStyle name="已访问的超链接" xfId="15028" builtinId="9" hidden="1"/>
    <cellStyle name="已访问的超链接" xfId="15030" builtinId="9" hidden="1"/>
    <cellStyle name="已访问的超链接" xfId="15032" builtinId="9" hidden="1"/>
    <cellStyle name="已访问的超链接" xfId="15034" builtinId="9" hidden="1"/>
    <cellStyle name="已访问的超链接" xfId="15036" builtinId="9" hidden="1"/>
    <cellStyle name="已访问的超链接" xfId="15038" builtinId="9" hidden="1"/>
    <cellStyle name="已访问的超链接" xfId="15040" builtinId="9" hidden="1"/>
    <cellStyle name="已访问的超链接" xfId="15042" builtinId="9" hidden="1"/>
    <cellStyle name="已访问的超链接" xfId="15044" builtinId="9" hidden="1"/>
    <cellStyle name="已访问的超链接" xfId="15046" builtinId="9" hidden="1"/>
    <cellStyle name="已访问的超链接" xfId="15048" builtinId="9" hidden="1"/>
    <cellStyle name="已访问的超链接" xfId="15050" builtinId="9" hidden="1"/>
    <cellStyle name="已访问的超链接" xfId="15052" builtinId="9" hidden="1"/>
    <cellStyle name="已访问的超链接" xfId="15054" builtinId="9" hidden="1"/>
    <cellStyle name="已访问的超链接" xfId="15056" builtinId="9" hidden="1"/>
    <cellStyle name="已访问的超链接" xfId="15058" builtinId="9" hidden="1"/>
    <cellStyle name="已访问的超链接" xfId="15060" builtinId="9" hidden="1"/>
    <cellStyle name="已访问的超链接" xfId="15062" builtinId="9" hidden="1"/>
    <cellStyle name="已访问的超链接" xfId="15064" builtinId="9" hidden="1"/>
    <cellStyle name="已访问的超链接" xfId="15066" builtinId="9" hidden="1"/>
    <cellStyle name="已访问的超链接" xfId="15068" builtinId="9" hidden="1"/>
    <cellStyle name="已访问的超链接" xfId="15070" builtinId="9" hidden="1"/>
    <cellStyle name="已访问的超链接" xfId="15072" builtinId="9" hidden="1"/>
    <cellStyle name="已访问的超链接" xfId="15074" builtinId="9" hidden="1"/>
    <cellStyle name="已访问的超链接" xfId="15076" builtinId="9" hidden="1"/>
    <cellStyle name="已访问的超链接" xfId="15078" builtinId="9" hidden="1"/>
    <cellStyle name="已访问的超链接" xfId="15080" builtinId="9" hidden="1"/>
    <cellStyle name="已访问的超链接" xfId="15082" builtinId="9" hidden="1"/>
    <cellStyle name="已访问的超链接" xfId="15084" builtinId="9" hidden="1"/>
    <cellStyle name="已访问的超链接" xfId="15086" builtinId="9" hidden="1"/>
    <cellStyle name="已访问的超链接" xfId="15088" builtinId="9" hidden="1"/>
    <cellStyle name="已访问的超链接" xfId="15090" builtinId="9" hidden="1"/>
    <cellStyle name="已访问的超链接" xfId="15092" builtinId="9" hidden="1"/>
    <cellStyle name="已访问的超链接" xfId="15094" builtinId="9" hidden="1"/>
    <cellStyle name="已访问的超链接" xfId="15096" builtinId="9" hidden="1"/>
    <cellStyle name="已访问的超链接" xfId="15098" builtinId="9" hidden="1"/>
    <cellStyle name="已访问的超链接" xfId="15100" builtinId="9" hidden="1"/>
    <cellStyle name="已访问的超链接" xfId="15102" builtinId="9" hidden="1"/>
    <cellStyle name="已访问的超链接" xfId="15104" builtinId="9" hidden="1"/>
    <cellStyle name="已访问的超链接" xfId="15106" builtinId="9" hidden="1"/>
    <cellStyle name="已访问的超链接" xfId="15108" builtinId="9" hidden="1"/>
    <cellStyle name="已访问的超链接" xfId="15110" builtinId="9" hidden="1"/>
    <cellStyle name="已访问的超链接" xfId="15112" builtinId="9" hidden="1"/>
    <cellStyle name="已访问的超链接" xfId="15114" builtinId="9" hidden="1"/>
    <cellStyle name="已访问的超链接" xfId="15116" builtinId="9" hidden="1"/>
    <cellStyle name="已访问的超链接" xfId="15118" builtinId="9" hidden="1"/>
    <cellStyle name="已访问的超链接" xfId="15120" builtinId="9" hidden="1"/>
    <cellStyle name="已访问的超链接" xfId="15122" builtinId="9" hidden="1"/>
    <cellStyle name="已访问的超链接" xfId="15124" builtinId="9" hidden="1"/>
    <cellStyle name="已访问的超链接" xfId="15126" builtinId="9" hidden="1"/>
    <cellStyle name="已访问的超链接" xfId="15128" builtinId="9" hidden="1"/>
    <cellStyle name="已访问的超链接" xfId="15130" builtinId="9" hidden="1"/>
    <cellStyle name="已访问的超链接" xfId="15132" builtinId="9" hidden="1"/>
    <cellStyle name="已访问的超链接" xfId="15134" builtinId="9" hidden="1"/>
    <cellStyle name="已访问的超链接" xfId="15136" builtinId="9" hidden="1"/>
    <cellStyle name="已访问的超链接" xfId="15138" builtinId="9" hidden="1"/>
    <cellStyle name="已访问的超链接" xfId="15140" builtinId="9" hidden="1"/>
    <cellStyle name="已访问的超链接" xfId="15142" builtinId="9" hidden="1"/>
    <cellStyle name="已访问的超链接" xfId="15144" builtinId="9" hidden="1"/>
    <cellStyle name="已访问的超链接" xfId="15146" builtinId="9" hidden="1"/>
    <cellStyle name="已访问的超链接" xfId="15148" builtinId="9" hidden="1"/>
    <cellStyle name="已访问的超链接" xfId="15150" builtinId="9" hidden="1"/>
    <cellStyle name="已访问的超链接" xfId="15152" builtinId="9" hidden="1"/>
    <cellStyle name="已访问的超链接" xfId="15154" builtinId="9" hidden="1"/>
    <cellStyle name="已访问的超链接" xfId="15156" builtinId="9" hidden="1"/>
    <cellStyle name="已访问的超链接" xfId="15158" builtinId="9" hidden="1"/>
    <cellStyle name="已访问的超链接" xfId="15160" builtinId="9" hidden="1"/>
    <cellStyle name="已访问的超链接" xfId="15162" builtinId="9" hidden="1"/>
    <cellStyle name="已访问的超链接" xfId="15164" builtinId="9" hidden="1"/>
    <cellStyle name="已访问的超链接" xfId="15166" builtinId="9" hidden="1"/>
    <cellStyle name="已访问的超链接" xfId="15168" builtinId="9" hidden="1"/>
    <cellStyle name="已访问的超链接" xfId="15170" builtinId="9" hidden="1"/>
    <cellStyle name="已访问的超链接" xfId="15172" builtinId="9" hidden="1"/>
    <cellStyle name="已访问的超链接" xfId="15174" builtinId="9" hidden="1"/>
    <cellStyle name="已访问的超链接" xfId="15176" builtinId="9" hidden="1"/>
    <cellStyle name="已访问的超链接" xfId="15178" builtinId="9" hidden="1"/>
    <cellStyle name="已访问的超链接" xfId="15180" builtinId="9" hidden="1"/>
    <cellStyle name="已访问的超链接" xfId="15182" builtinId="9" hidden="1"/>
    <cellStyle name="已访问的超链接" xfId="15184" builtinId="9" hidden="1"/>
    <cellStyle name="已访问的超链接" xfId="15186" builtinId="9" hidden="1"/>
    <cellStyle name="已访问的超链接" xfId="15188" builtinId="9" hidden="1"/>
    <cellStyle name="已访问的超链接" xfId="15190" builtinId="9" hidden="1"/>
    <cellStyle name="已访问的超链接" xfId="15192" builtinId="9" hidden="1"/>
    <cellStyle name="已访问的超链接" xfId="15194" builtinId="9" hidden="1"/>
    <cellStyle name="已访问的超链接" xfId="15196" builtinId="9" hidden="1"/>
    <cellStyle name="已访问的超链接" xfId="15198" builtinId="9" hidden="1"/>
    <cellStyle name="已访问的超链接" xfId="15200" builtinId="9" hidden="1"/>
    <cellStyle name="已访问的超链接" xfId="15202" builtinId="9" hidden="1"/>
    <cellStyle name="已访问的超链接" xfId="15204" builtinId="9" hidden="1"/>
    <cellStyle name="已访问的超链接" xfId="15206" builtinId="9" hidden="1"/>
    <cellStyle name="已访问的超链接" xfId="15208" builtinId="9" hidden="1"/>
    <cellStyle name="已访问的超链接" xfId="15210" builtinId="9" hidden="1"/>
    <cellStyle name="已访问的超链接" xfId="15212" builtinId="9" hidden="1"/>
    <cellStyle name="已访问的超链接" xfId="15214" builtinId="9" hidden="1"/>
    <cellStyle name="已访问的超链接" xfId="15216" builtinId="9" hidden="1"/>
    <cellStyle name="已访问的超链接" xfId="15218" builtinId="9" hidden="1"/>
    <cellStyle name="已访问的超链接" xfId="15220" builtinId="9" hidden="1"/>
    <cellStyle name="已访问的超链接" xfId="15222" builtinId="9" hidden="1"/>
    <cellStyle name="已访问的超链接" xfId="15224" builtinId="9" hidden="1"/>
    <cellStyle name="已访问的超链接" xfId="15226" builtinId="9" hidden="1"/>
    <cellStyle name="已访问的超链接" xfId="15228" builtinId="9" hidden="1"/>
    <cellStyle name="已访问的超链接" xfId="15230" builtinId="9" hidden="1"/>
    <cellStyle name="已访问的超链接" xfId="15232" builtinId="9" hidden="1"/>
    <cellStyle name="已访问的超链接" xfId="15234" builtinId="9" hidden="1"/>
    <cellStyle name="已访问的超链接" xfId="15236" builtinId="9" hidden="1"/>
    <cellStyle name="已访问的超链接" xfId="15238" builtinId="9" hidden="1"/>
    <cellStyle name="已访问的超链接" xfId="15240" builtinId="9" hidden="1"/>
    <cellStyle name="已访问的超链接" xfId="15242" builtinId="9" hidden="1"/>
    <cellStyle name="已访问的超链接" xfId="15244" builtinId="9" hidden="1"/>
    <cellStyle name="已访问的超链接" xfId="15246" builtinId="9" hidden="1"/>
    <cellStyle name="已访问的超链接" xfId="15248" builtinId="9" hidden="1"/>
    <cellStyle name="已访问的超链接" xfId="15250" builtinId="9" hidden="1"/>
    <cellStyle name="已访问的超链接" xfId="15252" builtinId="9" hidden="1"/>
    <cellStyle name="已访问的超链接" xfId="15254" builtinId="9" hidden="1"/>
    <cellStyle name="已访问的超链接" xfId="15256" builtinId="9" hidden="1"/>
    <cellStyle name="已访问的超链接" xfId="15258" builtinId="9" hidden="1"/>
    <cellStyle name="已访问的超链接" xfId="15260" builtinId="9" hidden="1"/>
    <cellStyle name="已访问的超链接" xfId="15262" builtinId="9" hidden="1"/>
    <cellStyle name="已访问的超链接" xfId="15264" builtinId="9" hidden="1"/>
    <cellStyle name="已访问的超链接" xfId="15266" builtinId="9" hidden="1"/>
    <cellStyle name="已访问的超链接" xfId="15268" builtinId="9" hidden="1"/>
    <cellStyle name="已访问的超链接" xfId="15270" builtinId="9" hidden="1"/>
    <cellStyle name="已访问的超链接" xfId="15272" builtinId="9" hidden="1"/>
    <cellStyle name="已访问的超链接" xfId="15274" builtinId="9" hidden="1"/>
    <cellStyle name="已访问的超链接" xfId="15276" builtinId="9" hidden="1"/>
    <cellStyle name="已访问的超链接" xfId="15278" builtinId="9" hidden="1"/>
    <cellStyle name="已访问的超链接" xfId="15280" builtinId="9" hidden="1"/>
    <cellStyle name="已访问的超链接" xfId="15282" builtinId="9" hidden="1"/>
    <cellStyle name="已访问的超链接" xfId="15284" builtinId="9" hidden="1"/>
    <cellStyle name="已访问的超链接" xfId="15286" builtinId="9" hidden="1"/>
    <cellStyle name="已访问的超链接" xfId="15288" builtinId="9" hidden="1"/>
    <cellStyle name="已访问的超链接" xfId="15290" builtinId="9" hidden="1"/>
    <cellStyle name="已访问的超链接" xfId="15292" builtinId="9" hidden="1"/>
    <cellStyle name="已访问的超链接" xfId="15294" builtinId="9" hidden="1"/>
    <cellStyle name="已访问的超链接" xfId="15296" builtinId="9" hidden="1"/>
    <cellStyle name="已访问的超链接" xfId="15298" builtinId="9" hidden="1"/>
    <cellStyle name="已访问的超链接" xfId="15300" builtinId="9" hidden="1"/>
    <cellStyle name="已访问的超链接" xfId="15302" builtinId="9" hidden="1"/>
    <cellStyle name="已访问的超链接" xfId="15304" builtinId="9" hidden="1"/>
    <cellStyle name="已访问的超链接" xfId="15306" builtinId="9" hidden="1"/>
    <cellStyle name="已访问的超链接" xfId="15308" builtinId="9" hidden="1"/>
    <cellStyle name="已访问的超链接" xfId="15310" builtinId="9" hidden="1"/>
    <cellStyle name="已访问的超链接" xfId="15312" builtinId="9" hidden="1"/>
    <cellStyle name="已访问的超链接" xfId="15314" builtinId="9" hidden="1"/>
    <cellStyle name="已访问的超链接" xfId="15316" builtinId="9" hidden="1"/>
    <cellStyle name="已访问的超链接" xfId="15318" builtinId="9" hidden="1"/>
    <cellStyle name="已访问的超链接" xfId="15320" builtinId="9" hidden="1"/>
    <cellStyle name="已访问的超链接" xfId="15322" builtinId="9" hidden="1"/>
    <cellStyle name="已访问的超链接" xfId="15324" builtinId="9" hidden="1"/>
    <cellStyle name="已访问的超链接" xfId="15326" builtinId="9" hidden="1"/>
    <cellStyle name="已访问的超链接" xfId="15328" builtinId="9" hidden="1"/>
    <cellStyle name="已访问的超链接" xfId="15330" builtinId="9" hidden="1"/>
    <cellStyle name="已访问的超链接" xfId="15332" builtinId="9" hidden="1"/>
    <cellStyle name="已访问的超链接" xfId="15334" builtinId="9" hidden="1"/>
    <cellStyle name="已访问的超链接" xfId="15336" builtinId="9" hidden="1"/>
    <cellStyle name="已访问的超链接" xfId="15338" builtinId="9" hidden="1"/>
    <cellStyle name="已访问的超链接" xfId="15340" builtinId="9" hidden="1"/>
    <cellStyle name="已访问的超链接" xfId="15342" builtinId="9" hidden="1"/>
    <cellStyle name="已访问的超链接" xfId="15344" builtinId="9" hidden="1"/>
    <cellStyle name="已访问的超链接" xfId="15346" builtinId="9" hidden="1"/>
    <cellStyle name="已访问的超链接" xfId="15348" builtinId="9" hidden="1"/>
    <cellStyle name="已访问的超链接" xfId="15350" builtinId="9" hidden="1"/>
    <cellStyle name="已访问的超链接" xfId="15352" builtinId="9" hidden="1"/>
    <cellStyle name="已访问的超链接" xfId="15354" builtinId="9" hidden="1"/>
    <cellStyle name="已访问的超链接" xfId="15356" builtinId="9" hidden="1"/>
    <cellStyle name="已访问的超链接" xfId="15358" builtinId="9" hidden="1"/>
    <cellStyle name="已访问的超链接" xfId="15360" builtinId="9" hidden="1"/>
    <cellStyle name="已访问的超链接" xfId="15362" builtinId="9" hidden="1"/>
    <cellStyle name="已访问的超链接" xfId="15364" builtinId="9" hidden="1"/>
    <cellStyle name="已访问的超链接" xfId="15366" builtinId="9" hidden="1"/>
    <cellStyle name="已访问的超链接" xfId="15368" builtinId="9" hidden="1"/>
    <cellStyle name="已访问的超链接" xfId="15370" builtinId="9" hidden="1"/>
    <cellStyle name="已访问的超链接" xfId="15372" builtinId="9" hidden="1"/>
    <cellStyle name="已访问的超链接" xfId="15374" builtinId="9" hidden="1"/>
    <cellStyle name="已访问的超链接" xfId="15376" builtinId="9" hidden="1"/>
    <cellStyle name="已访问的超链接" xfId="15378" builtinId="9" hidden="1"/>
    <cellStyle name="已访问的超链接" xfId="15380" builtinId="9" hidden="1"/>
    <cellStyle name="已访问的超链接" xfId="15381" builtinId="9" hidden="1"/>
    <cellStyle name="已访问的超链接" xfId="15383" builtinId="9" hidden="1"/>
    <cellStyle name="已访问的超链接" xfId="15385" builtinId="9" hidden="1"/>
    <cellStyle name="已访问的超链接" xfId="15387" builtinId="9" hidden="1"/>
    <cellStyle name="已访问的超链接" xfId="15389" builtinId="9" hidden="1"/>
    <cellStyle name="已访问的超链接" xfId="15391" builtinId="9" hidden="1"/>
    <cellStyle name="已访问的超链接" xfId="15393" builtinId="9" hidden="1"/>
    <cellStyle name="已访问的超链接" xfId="15395" builtinId="9" hidden="1"/>
    <cellStyle name="已访问的超链接" xfId="15397" builtinId="9" hidden="1"/>
    <cellStyle name="已访问的超链接" xfId="15399" builtinId="9" hidden="1"/>
    <cellStyle name="已访问的超链接" xfId="15401" builtinId="9" hidden="1"/>
    <cellStyle name="已访问的超链接" xfId="15403" builtinId="9" hidden="1"/>
    <cellStyle name="已访问的超链接" xfId="15405" builtinId="9" hidden="1"/>
    <cellStyle name="已访问的超链接" xfId="15407" builtinId="9" hidden="1"/>
    <cellStyle name="已访问的超链接" xfId="15409" builtinId="9" hidden="1"/>
    <cellStyle name="已访问的超链接" xfId="15411" builtinId="9" hidden="1"/>
    <cellStyle name="已访问的超链接" xfId="15413" builtinId="9" hidden="1"/>
    <cellStyle name="已访问的超链接" xfId="15415" builtinId="9" hidden="1"/>
    <cellStyle name="已访问的超链接" xfId="15417" builtinId="9" hidden="1"/>
    <cellStyle name="已访问的超链接" xfId="15419" builtinId="9" hidden="1"/>
    <cellStyle name="已访问的超链接" xfId="15421" builtinId="9" hidden="1"/>
    <cellStyle name="已访问的超链接" xfId="15423" builtinId="9" hidden="1"/>
    <cellStyle name="已访问的超链接" xfId="15425" builtinId="9" hidden="1"/>
    <cellStyle name="已访问的超链接" xfId="15427" builtinId="9" hidden="1"/>
    <cellStyle name="已访问的超链接" xfId="15429" builtinId="9" hidden="1"/>
    <cellStyle name="已访问的超链接" xfId="15431" builtinId="9" hidden="1"/>
    <cellStyle name="已访问的超链接" xfId="15433" builtinId="9" hidden="1"/>
    <cellStyle name="已访问的超链接" xfId="15435" builtinId="9" hidden="1"/>
    <cellStyle name="已访问的超链接" xfId="15437" builtinId="9" hidden="1"/>
    <cellStyle name="已访问的超链接" xfId="15439" builtinId="9" hidden="1"/>
    <cellStyle name="已访问的超链接" xfId="15441" builtinId="9" hidden="1"/>
    <cellStyle name="已访问的超链接" xfId="15443" builtinId="9" hidden="1"/>
    <cellStyle name="已访问的超链接" xfId="15445" builtinId="9" hidden="1"/>
    <cellStyle name="已访问的超链接" xfId="15447" builtinId="9" hidden="1"/>
    <cellStyle name="已访问的超链接" xfId="15449" builtinId="9" hidden="1"/>
    <cellStyle name="已访问的超链接" xfId="15451" builtinId="9" hidden="1"/>
    <cellStyle name="已访问的超链接" xfId="15453" builtinId="9" hidden="1"/>
    <cellStyle name="已访问的超链接" xfId="15455" builtinId="9" hidden="1"/>
    <cellStyle name="已访问的超链接" xfId="15457" builtinId="9" hidden="1"/>
    <cellStyle name="已访问的超链接" xfId="15459" builtinId="9" hidden="1"/>
    <cellStyle name="已访问的超链接" xfId="15461" builtinId="9" hidden="1"/>
    <cellStyle name="已访问的超链接" xfId="15463" builtinId="9" hidden="1"/>
    <cellStyle name="已访问的超链接" xfId="15465" builtinId="9" hidden="1"/>
    <cellStyle name="已访问的超链接" xfId="15467" builtinId="9" hidden="1"/>
    <cellStyle name="已访问的超链接" xfId="15469" builtinId="9" hidden="1"/>
    <cellStyle name="已访问的超链接" xfId="15471" builtinId="9" hidden="1"/>
    <cellStyle name="已访问的超链接" xfId="15473" builtinId="9" hidden="1"/>
    <cellStyle name="已访问的超链接" xfId="15475" builtinId="9" hidden="1"/>
    <cellStyle name="已访问的超链接" xfId="15477" builtinId="9" hidden="1"/>
    <cellStyle name="已访问的超链接" xfId="15479" builtinId="9" hidden="1"/>
    <cellStyle name="已访问的超链接" xfId="15481" builtinId="9" hidden="1"/>
    <cellStyle name="已访问的超链接" xfId="15483" builtinId="9" hidden="1"/>
    <cellStyle name="已访问的超链接" xfId="15485" builtinId="9" hidden="1"/>
    <cellStyle name="已访问的超链接" xfId="15487" builtinId="9" hidden="1"/>
    <cellStyle name="已访问的超链接" xfId="15489" builtinId="9" hidden="1"/>
    <cellStyle name="已访问的超链接" xfId="15491" builtinId="9" hidden="1"/>
    <cellStyle name="已访问的超链接" xfId="15493" builtinId="9" hidden="1"/>
    <cellStyle name="已访问的超链接" xfId="15495" builtinId="9" hidden="1"/>
    <cellStyle name="已访问的超链接" xfId="15497" builtinId="9" hidden="1"/>
    <cellStyle name="已访问的超链接" xfId="15499" builtinId="9" hidden="1"/>
    <cellStyle name="已访问的超链接" xfId="15501" builtinId="9" hidden="1"/>
    <cellStyle name="已访问的超链接" xfId="15503" builtinId="9" hidden="1"/>
    <cellStyle name="已访问的超链接" xfId="15505" builtinId="9" hidden="1"/>
    <cellStyle name="已访问的超链接" xfId="15507" builtinId="9" hidden="1"/>
    <cellStyle name="已访问的超链接" xfId="15509" builtinId="9" hidden="1"/>
    <cellStyle name="已访问的超链接" xfId="15511" builtinId="9" hidden="1"/>
    <cellStyle name="已访问的超链接" xfId="15513" builtinId="9" hidden="1"/>
    <cellStyle name="已访问的超链接" xfId="15515" builtinId="9" hidden="1"/>
    <cellStyle name="已访问的超链接" xfId="15517" builtinId="9" hidden="1"/>
    <cellStyle name="已访问的超链接" xfId="15519" builtinId="9" hidden="1"/>
    <cellStyle name="已访问的超链接" xfId="15521" builtinId="9" hidden="1"/>
    <cellStyle name="已访问的超链接" xfId="15523" builtinId="9" hidden="1"/>
    <cellStyle name="已访问的超链接" xfId="15525" builtinId="9" hidden="1"/>
    <cellStyle name="已访问的超链接" xfId="15527" builtinId="9" hidden="1"/>
    <cellStyle name="已访问的超链接" xfId="15529" builtinId="9" hidden="1"/>
    <cellStyle name="已访问的超链接" xfId="15531" builtinId="9" hidden="1"/>
    <cellStyle name="已访问的超链接" xfId="15533" builtinId="9" hidden="1"/>
    <cellStyle name="已访问的超链接" xfId="15535" builtinId="9" hidden="1"/>
    <cellStyle name="已访问的超链接" xfId="15537" builtinId="9" hidden="1"/>
    <cellStyle name="已访问的超链接" xfId="15539" builtinId="9" hidden="1"/>
    <cellStyle name="已访问的超链接" xfId="15541" builtinId="9" hidden="1"/>
    <cellStyle name="已访问的超链接" xfId="15543" builtinId="9" hidden="1"/>
    <cellStyle name="已访问的超链接" xfId="15545" builtinId="9" hidden="1"/>
    <cellStyle name="已访问的超链接" xfId="15547" builtinId="9" hidden="1"/>
    <cellStyle name="已访问的超链接" xfId="15549" builtinId="9" hidden="1"/>
    <cellStyle name="已访问的超链接" xfId="15551" builtinId="9" hidden="1"/>
    <cellStyle name="已访问的超链接" xfId="15553" builtinId="9" hidden="1"/>
    <cellStyle name="已访问的超链接" xfId="15555" builtinId="9" hidden="1"/>
    <cellStyle name="已访问的超链接" xfId="15557" builtinId="9" hidden="1"/>
    <cellStyle name="已访问的超链接" xfId="15559" builtinId="9" hidden="1"/>
    <cellStyle name="已访问的超链接" xfId="15561" builtinId="9" hidden="1"/>
    <cellStyle name="已访问的超链接" xfId="15563" builtinId="9" hidden="1"/>
    <cellStyle name="已访问的超链接" xfId="15565" builtinId="9" hidden="1"/>
    <cellStyle name="已访问的超链接" xfId="15567" builtinId="9" hidden="1"/>
    <cellStyle name="已访问的超链接" xfId="15569" builtinId="9" hidden="1"/>
    <cellStyle name="已访问的超链接" xfId="15571" builtinId="9" hidden="1"/>
    <cellStyle name="已访问的超链接" xfId="15573" builtinId="9" hidden="1"/>
    <cellStyle name="已访问的超链接" xfId="15575" builtinId="9" hidden="1"/>
    <cellStyle name="已访问的超链接" xfId="15577" builtinId="9" hidden="1"/>
    <cellStyle name="已访问的超链接" xfId="15579" builtinId="9" hidden="1"/>
    <cellStyle name="已访问的超链接" xfId="15581" builtinId="9" hidden="1"/>
    <cellStyle name="已访问的超链接" xfId="15583" builtinId="9" hidden="1"/>
    <cellStyle name="已访问的超链接" xfId="15585" builtinId="9" hidden="1"/>
    <cellStyle name="已访问的超链接" xfId="15587" builtinId="9" hidden="1"/>
    <cellStyle name="已访问的超链接" xfId="15589" builtinId="9" hidden="1"/>
    <cellStyle name="已访问的超链接" xfId="15591" builtinId="9" hidden="1"/>
    <cellStyle name="已访问的超链接" xfId="15593" builtinId="9" hidden="1"/>
    <cellStyle name="已访问的超链接" xfId="15595" builtinId="9" hidden="1"/>
    <cellStyle name="已访问的超链接" xfId="15597" builtinId="9" hidden="1"/>
    <cellStyle name="已访问的超链接" xfId="15599" builtinId="9" hidden="1"/>
    <cellStyle name="已访问的超链接" xfId="15601" builtinId="9" hidden="1"/>
    <cellStyle name="已访问的超链接" xfId="15603" builtinId="9" hidden="1"/>
    <cellStyle name="已访问的超链接" xfId="15605" builtinId="9" hidden="1"/>
    <cellStyle name="已访问的超链接" xfId="15607" builtinId="9" hidden="1"/>
    <cellStyle name="已访问的超链接" xfId="15609" builtinId="9" hidden="1"/>
    <cellStyle name="已访问的超链接" xfId="15611" builtinId="9" hidden="1"/>
    <cellStyle name="已访问的超链接" xfId="15613" builtinId="9" hidden="1"/>
    <cellStyle name="已访问的超链接" xfId="15615" builtinId="9" hidden="1"/>
    <cellStyle name="已访问的超链接" xfId="15617" builtinId="9" hidden="1"/>
    <cellStyle name="已访问的超链接" xfId="15619" builtinId="9" hidden="1"/>
    <cellStyle name="已访问的超链接" xfId="15621" builtinId="9" hidden="1"/>
    <cellStyle name="已访问的超链接" xfId="15623" builtinId="9" hidden="1"/>
    <cellStyle name="已访问的超链接" xfId="15625" builtinId="9" hidden="1"/>
    <cellStyle name="已访问的超链接" xfId="15627" builtinId="9" hidden="1"/>
    <cellStyle name="已访问的超链接" xfId="15629" builtinId="9" hidden="1"/>
    <cellStyle name="已访问的超链接" xfId="15631" builtinId="9" hidden="1"/>
    <cellStyle name="已访问的超链接" xfId="15633" builtinId="9" hidden="1"/>
    <cellStyle name="已访问的超链接" xfId="15635" builtinId="9" hidden="1"/>
    <cellStyle name="已访问的超链接" xfId="15637" builtinId="9" hidden="1"/>
    <cellStyle name="已访问的超链接" xfId="15639" builtinId="9" hidden="1"/>
    <cellStyle name="已访问的超链接" xfId="15641" builtinId="9" hidden="1"/>
    <cellStyle name="已访问的超链接" xfId="15643" builtinId="9" hidden="1"/>
    <cellStyle name="已访问的超链接" xfId="15645" builtinId="9" hidden="1"/>
    <cellStyle name="已访问的超链接" xfId="15647" builtinId="9" hidden="1"/>
    <cellStyle name="已访问的超链接" xfId="15649" builtinId="9" hidden="1"/>
    <cellStyle name="已访问的超链接" xfId="15651" builtinId="9" hidden="1"/>
    <cellStyle name="已访问的超链接" xfId="15653" builtinId="9" hidden="1"/>
    <cellStyle name="已访问的超链接" xfId="15655" builtinId="9" hidden="1"/>
    <cellStyle name="已访问的超链接" xfId="15657" builtinId="9" hidden="1"/>
    <cellStyle name="已访问的超链接" xfId="15659" builtinId="9" hidden="1"/>
    <cellStyle name="已访问的超链接" xfId="15661" builtinId="9" hidden="1"/>
    <cellStyle name="已访问的超链接" xfId="15663" builtinId="9" hidden="1"/>
    <cellStyle name="已访问的超链接" xfId="15665" builtinId="9" hidden="1"/>
    <cellStyle name="已访问的超链接" xfId="15667" builtinId="9" hidden="1"/>
    <cellStyle name="已访问的超链接" xfId="15669" builtinId="9" hidden="1"/>
    <cellStyle name="已访问的超链接" xfId="15671" builtinId="9" hidden="1"/>
    <cellStyle name="已访问的超链接" xfId="15673" builtinId="9" hidden="1"/>
    <cellStyle name="已访问的超链接" xfId="15675" builtinId="9" hidden="1"/>
    <cellStyle name="已访问的超链接" xfId="15677" builtinId="9" hidden="1"/>
    <cellStyle name="已访问的超链接" xfId="15679" builtinId="9" hidden="1"/>
    <cellStyle name="已访问的超链接" xfId="15681" builtinId="9" hidden="1"/>
    <cellStyle name="已访问的超链接" xfId="15683" builtinId="9" hidden="1"/>
    <cellStyle name="已访问的超链接" xfId="15685" builtinId="9" hidden="1"/>
    <cellStyle name="已访问的超链接" xfId="15687" builtinId="9" hidden="1"/>
    <cellStyle name="已访问的超链接" xfId="15689" builtinId="9" hidden="1"/>
    <cellStyle name="已访问的超链接" xfId="15691" builtinId="9" hidden="1"/>
    <cellStyle name="已访问的超链接" xfId="15693" builtinId="9" hidden="1"/>
    <cellStyle name="已访问的超链接" xfId="15695" builtinId="9" hidden="1"/>
    <cellStyle name="已访问的超链接" xfId="15697" builtinId="9" hidden="1"/>
    <cellStyle name="已访问的超链接" xfId="15699" builtinId="9" hidden="1"/>
    <cellStyle name="已访问的超链接" xfId="15701" builtinId="9" hidden="1"/>
    <cellStyle name="已访问的超链接" xfId="15703" builtinId="9" hidden="1"/>
    <cellStyle name="已访问的超链接" xfId="15705" builtinId="9" hidden="1"/>
    <cellStyle name="已访问的超链接" xfId="15707" builtinId="9" hidden="1"/>
    <cellStyle name="已访问的超链接" xfId="15709" builtinId="9" hidden="1"/>
    <cellStyle name="已访问的超链接" xfId="15711" builtinId="9" hidden="1"/>
    <cellStyle name="已访问的超链接" xfId="15713" builtinId="9" hidden="1"/>
    <cellStyle name="已访问的超链接" xfId="15715" builtinId="9" hidden="1"/>
    <cellStyle name="已访问的超链接" xfId="15717" builtinId="9" hidden="1"/>
    <cellStyle name="已访问的超链接" xfId="15719" builtinId="9" hidden="1"/>
    <cellStyle name="已访问的超链接" xfId="15721" builtinId="9" hidden="1"/>
    <cellStyle name="已访问的超链接" xfId="15723" builtinId="9" hidden="1"/>
    <cellStyle name="已访问的超链接" xfId="15725" builtinId="9" hidden="1"/>
    <cellStyle name="已访问的超链接" xfId="15727" builtinId="9" hidden="1"/>
    <cellStyle name="已访问的超链接" xfId="15729" builtinId="9" hidden="1"/>
    <cellStyle name="已访问的超链接" xfId="15731" builtinId="9" hidden="1"/>
    <cellStyle name="已访问的超链接" xfId="15733" builtinId="9" hidden="1"/>
    <cellStyle name="已访问的超链接" xfId="15735" builtinId="9" hidden="1"/>
    <cellStyle name="已访问的超链接" xfId="15737" builtinId="9" hidden="1"/>
    <cellStyle name="已访问的超链接" xfId="15739" builtinId="9" hidden="1"/>
    <cellStyle name="已访问的超链接" xfId="15741" builtinId="9" hidden="1"/>
    <cellStyle name="已访问的超链接" xfId="15743" builtinId="9" hidden="1"/>
    <cellStyle name="已访问的超链接" xfId="15745" builtinId="9" hidden="1"/>
    <cellStyle name="已访问的超链接" xfId="15747" builtinId="9" hidden="1"/>
    <cellStyle name="已访问的超链接" xfId="15749" builtinId="9" hidden="1"/>
    <cellStyle name="已访问的超链接" xfId="15751" builtinId="9" hidden="1"/>
    <cellStyle name="已访问的超链接" xfId="15753" builtinId="9" hidden="1"/>
    <cellStyle name="已访问的超链接" xfId="15755" builtinId="9" hidden="1"/>
    <cellStyle name="已访问的超链接" xfId="15757" builtinId="9" hidden="1"/>
    <cellStyle name="已访问的超链接" xfId="15759" builtinId="9" hidden="1"/>
    <cellStyle name="已访问的超链接" xfId="15761" builtinId="9" hidden="1"/>
    <cellStyle name="已访问的超链接" xfId="15763" builtinId="9" hidden="1"/>
    <cellStyle name="已访问的超链接" xfId="15765" builtinId="9" hidden="1"/>
    <cellStyle name="已访问的超链接" xfId="15767" builtinId="9" hidden="1"/>
    <cellStyle name="已访问的超链接" xfId="15769" builtinId="9" hidden="1"/>
    <cellStyle name="已访问的超链接" xfId="15771" builtinId="9" hidden="1"/>
    <cellStyle name="已访问的超链接" xfId="15773" builtinId="9" hidden="1"/>
    <cellStyle name="已访问的超链接" xfId="15775" builtinId="9" hidden="1"/>
    <cellStyle name="已访问的超链接" xfId="15777" builtinId="9" hidden="1"/>
    <cellStyle name="已访问的超链接" xfId="15779" builtinId="9" hidden="1"/>
    <cellStyle name="已访问的超链接" xfId="15781" builtinId="9" hidden="1"/>
    <cellStyle name="已访问的超链接" xfId="15783" builtinId="9" hidden="1"/>
    <cellStyle name="已访问的超链接" xfId="15785" builtinId="9" hidden="1"/>
    <cellStyle name="已访问的超链接" xfId="15787" builtinId="9" hidden="1"/>
    <cellStyle name="已访问的超链接" xfId="15789" builtinId="9" hidden="1"/>
    <cellStyle name="已访问的超链接" xfId="15791" builtinId="9" hidden="1"/>
    <cellStyle name="已访问的超链接" xfId="15793" builtinId="9" hidden="1"/>
    <cellStyle name="已访问的超链接" xfId="15795" builtinId="9" hidden="1"/>
    <cellStyle name="已访问的超链接" xfId="15797" builtinId="9" hidden="1"/>
    <cellStyle name="已访问的超链接" xfId="15799" builtinId="9" hidden="1"/>
    <cellStyle name="已访问的超链接" xfId="15801" builtinId="9" hidden="1"/>
    <cellStyle name="已访问的超链接" xfId="15803" builtinId="9" hidden="1"/>
    <cellStyle name="已访问的超链接" xfId="15805" builtinId="9" hidden="1"/>
    <cellStyle name="已访问的超链接" xfId="15807" builtinId="9" hidden="1"/>
    <cellStyle name="已访问的超链接" xfId="15809" builtinId="9" hidden="1"/>
    <cellStyle name="已访问的超链接" xfId="15811" builtinId="9" hidden="1"/>
    <cellStyle name="已访问的超链接" xfId="15813" builtinId="9" hidden="1"/>
    <cellStyle name="已访问的超链接" xfId="15815" builtinId="9" hidden="1"/>
    <cellStyle name="已访问的超链接" xfId="15817" builtinId="9" hidden="1"/>
    <cellStyle name="已访问的超链接" xfId="15819" builtinId="9" hidden="1"/>
    <cellStyle name="已访问的超链接" xfId="15821" builtinId="9" hidden="1"/>
    <cellStyle name="已访问的超链接" xfId="15823" builtinId="9" hidden="1"/>
    <cellStyle name="已访问的超链接" xfId="15825" builtinId="9" hidden="1"/>
    <cellStyle name="已访问的超链接" xfId="15827" builtinId="9" hidden="1"/>
    <cellStyle name="已访问的超链接" xfId="15829" builtinId="9" hidden="1"/>
    <cellStyle name="已访问的超链接" xfId="15831" builtinId="9" hidden="1"/>
    <cellStyle name="已访问的超链接" xfId="15833" builtinId="9" hidden="1"/>
    <cellStyle name="已访问的超链接" xfId="15835" builtinId="9" hidden="1"/>
    <cellStyle name="已访问的超链接" xfId="15837" builtinId="9" hidden="1"/>
    <cellStyle name="已访问的超链接" xfId="15839" builtinId="9" hidden="1"/>
    <cellStyle name="已访问的超链接" xfId="15841" builtinId="9" hidden="1"/>
    <cellStyle name="已访问的超链接" xfId="15843" builtinId="9" hidden="1"/>
    <cellStyle name="已访问的超链接" xfId="15845" builtinId="9" hidden="1"/>
    <cellStyle name="已访问的超链接" xfId="15847" builtinId="9" hidden="1"/>
    <cellStyle name="已访问的超链接" xfId="15849" builtinId="9" hidden="1"/>
    <cellStyle name="已访问的超链接" xfId="15851" builtinId="9" hidden="1"/>
    <cellStyle name="已访问的超链接" xfId="15853" builtinId="9" hidden="1"/>
    <cellStyle name="已访问的超链接" xfId="15855" builtinId="9" hidden="1"/>
    <cellStyle name="已访问的超链接" xfId="15857" builtinId="9" hidden="1"/>
    <cellStyle name="已访问的超链接" xfId="15859" builtinId="9" hidden="1"/>
    <cellStyle name="已访问的超链接" xfId="15861" builtinId="9" hidden="1"/>
    <cellStyle name="已访问的超链接" xfId="15863" builtinId="9" hidden="1"/>
    <cellStyle name="已访问的超链接" xfId="15865" builtinId="9" hidden="1"/>
    <cellStyle name="已访问的超链接" xfId="15867" builtinId="9" hidden="1"/>
    <cellStyle name="已访问的超链接" xfId="15869" builtinId="9" hidden="1"/>
    <cellStyle name="已访问的超链接" xfId="15871" builtinId="9" hidden="1"/>
    <cellStyle name="已访问的超链接" xfId="15873" builtinId="9" hidden="1"/>
    <cellStyle name="已访问的超链接" xfId="15875" builtinId="9" hidden="1"/>
    <cellStyle name="已访问的超链接" xfId="15877" builtinId="9" hidden="1"/>
    <cellStyle name="已访问的超链接" xfId="15879" builtinId="9" hidden="1"/>
    <cellStyle name="已访问的超链接" xfId="15881" builtinId="9" hidden="1"/>
    <cellStyle name="已访问的超链接" xfId="15883" builtinId="9" hidden="1"/>
    <cellStyle name="已访问的超链接" xfId="15885" builtinId="9" hidden="1"/>
    <cellStyle name="已访问的超链接" xfId="15887" builtinId="9" hidden="1"/>
    <cellStyle name="已访问的超链接" xfId="15889" builtinId="9" hidden="1"/>
    <cellStyle name="已访问的超链接" xfId="15891" builtinId="9" hidden="1"/>
    <cellStyle name="已访问的超链接" xfId="15893" builtinId="9" hidden="1"/>
    <cellStyle name="已访问的超链接" xfId="15895" builtinId="9" hidden="1"/>
    <cellStyle name="已访问的超链接" xfId="15897" builtinId="9" hidden="1"/>
    <cellStyle name="已访问的超链接" xfId="15899" builtinId="9" hidden="1"/>
    <cellStyle name="已访问的超链接" xfId="15901" builtinId="9" hidden="1"/>
    <cellStyle name="已访问的超链接" xfId="15903" builtinId="9" hidden="1"/>
    <cellStyle name="已访问的超链接" xfId="15905" builtinId="9" hidden="1"/>
    <cellStyle name="已访问的超链接" xfId="15907" builtinId="9" hidden="1"/>
    <cellStyle name="已访问的超链接" xfId="15909" builtinId="9" hidden="1"/>
    <cellStyle name="已访问的超链接" xfId="15911" builtinId="9" hidden="1"/>
    <cellStyle name="已访问的超链接" xfId="15913" builtinId="9" hidden="1"/>
    <cellStyle name="已访问的超链接" xfId="15915" builtinId="9" hidden="1"/>
    <cellStyle name="已访问的超链接" xfId="15917" builtinId="9" hidden="1"/>
    <cellStyle name="已访问的超链接" xfId="15919" builtinId="9" hidden="1"/>
    <cellStyle name="已访问的超链接" xfId="15921" builtinId="9" hidden="1"/>
    <cellStyle name="已访问的超链接" xfId="15923" builtinId="9" hidden="1"/>
    <cellStyle name="已访问的超链接" xfId="15925" builtinId="9" hidden="1"/>
    <cellStyle name="已访问的超链接" xfId="15927" builtinId="9" hidden="1"/>
    <cellStyle name="已访问的超链接" xfId="15929" builtinId="9" hidden="1"/>
    <cellStyle name="已访问的超链接" xfId="15931" builtinId="9" hidden="1"/>
    <cellStyle name="已访问的超链接" xfId="15933" builtinId="9" hidden="1"/>
    <cellStyle name="已访问的超链接" xfId="15935" builtinId="9" hidden="1"/>
    <cellStyle name="已访问的超链接" xfId="15937" builtinId="9" hidden="1"/>
    <cellStyle name="已访问的超链接" xfId="15939" builtinId="9" hidden="1"/>
    <cellStyle name="已访问的超链接" xfId="15941" builtinId="9" hidden="1"/>
    <cellStyle name="已访问的超链接" xfId="15943" builtinId="9" hidden="1"/>
    <cellStyle name="已访问的超链接" xfId="15945" builtinId="9" hidden="1"/>
    <cellStyle name="已访问的超链接" xfId="15947" builtinId="9" hidden="1"/>
    <cellStyle name="已访问的超链接" xfId="15949" builtinId="9" hidden="1"/>
    <cellStyle name="已访问的超链接" xfId="15951" builtinId="9" hidden="1"/>
    <cellStyle name="已访问的超链接" xfId="15953" builtinId="9" hidden="1"/>
    <cellStyle name="已访问的超链接" xfId="15955" builtinId="9" hidden="1"/>
    <cellStyle name="已访问的超链接" xfId="15957" builtinId="9" hidden="1"/>
    <cellStyle name="已访问的超链接" xfId="15959" builtinId="9" hidden="1"/>
    <cellStyle name="已访问的超链接" xfId="15961" builtinId="9" hidden="1"/>
    <cellStyle name="已访问的超链接" xfId="15963" builtinId="9" hidden="1"/>
    <cellStyle name="已访问的超链接" xfId="15965" builtinId="9" hidden="1"/>
    <cellStyle name="已访问的超链接" xfId="15967" builtinId="9" hidden="1"/>
    <cellStyle name="已访问的超链接" xfId="15969" builtinId="9" hidden="1"/>
    <cellStyle name="已访问的超链接" xfId="15971" builtinId="9" hidden="1"/>
    <cellStyle name="已访问的超链接" xfId="15973" builtinId="9" hidden="1"/>
    <cellStyle name="已访问的超链接" xfId="15975" builtinId="9" hidden="1"/>
    <cellStyle name="已访问的超链接" xfId="15977" builtinId="9" hidden="1"/>
    <cellStyle name="已访问的超链接" xfId="15979" builtinId="9" hidden="1"/>
    <cellStyle name="已访问的超链接" xfId="15981" builtinId="9" hidden="1"/>
    <cellStyle name="已访问的超链接" xfId="15983" builtinId="9" hidden="1"/>
    <cellStyle name="已访问的超链接" xfId="15985" builtinId="9" hidden="1"/>
    <cellStyle name="已访问的超链接" xfId="15987" builtinId="9" hidden="1"/>
    <cellStyle name="已访问的超链接" xfId="15989" builtinId="9" hidden="1"/>
    <cellStyle name="已访问的超链接" xfId="15991" builtinId="9" hidden="1"/>
    <cellStyle name="已访问的超链接" xfId="15993" builtinId="9" hidden="1"/>
    <cellStyle name="已访问的超链接" xfId="15995" builtinId="9" hidden="1"/>
    <cellStyle name="已访问的超链接" xfId="15997" builtinId="9" hidden="1"/>
    <cellStyle name="已访问的超链接" xfId="15999" builtinId="9" hidden="1"/>
    <cellStyle name="已访问的超链接" xfId="16001" builtinId="9" hidden="1"/>
    <cellStyle name="已访问的超链接" xfId="16003" builtinId="9" hidden="1"/>
    <cellStyle name="已访问的超链接" xfId="16005" builtinId="9" hidden="1"/>
    <cellStyle name="已访问的超链接" xfId="16007" builtinId="9" hidden="1"/>
    <cellStyle name="已访问的超链接" xfId="16009" builtinId="9" hidden="1"/>
    <cellStyle name="已访问的超链接" xfId="16011" builtinId="9" hidden="1"/>
    <cellStyle name="已访问的超链接" xfId="16013" builtinId="9" hidden="1"/>
    <cellStyle name="已访问的超链接" xfId="16015" builtinId="9" hidden="1"/>
    <cellStyle name="已访问的超链接" xfId="16017" builtinId="9" hidden="1"/>
    <cellStyle name="已访问的超链接" xfId="16019" builtinId="9" hidden="1"/>
    <cellStyle name="已访问的超链接" xfId="16021" builtinId="9" hidden="1"/>
    <cellStyle name="已访问的超链接" xfId="16023" builtinId="9" hidden="1"/>
    <cellStyle name="已访问的超链接" xfId="16025" builtinId="9" hidden="1"/>
    <cellStyle name="已访问的超链接" xfId="16027" builtinId="9" hidden="1"/>
    <cellStyle name="已访问的超链接" xfId="16029" builtinId="9" hidden="1"/>
    <cellStyle name="已访问的超链接" xfId="16031" builtinId="9" hidden="1"/>
    <cellStyle name="已访问的超链接" xfId="16033" builtinId="9" hidden="1"/>
    <cellStyle name="已访问的超链接" xfId="16035" builtinId="9" hidden="1"/>
    <cellStyle name="已访问的超链接" xfId="16037" builtinId="9" hidden="1"/>
    <cellStyle name="已访问的超链接" xfId="16039" builtinId="9" hidden="1"/>
    <cellStyle name="已访问的超链接" xfId="16041" builtinId="9" hidden="1"/>
    <cellStyle name="已访问的超链接" xfId="16043" builtinId="9" hidden="1"/>
    <cellStyle name="已访问的超链接" xfId="16045" builtinId="9" hidden="1"/>
    <cellStyle name="已访问的超链接" xfId="16047" builtinId="9" hidden="1"/>
    <cellStyle name="已访问的超链接" xfId="16049" builtinId="9" hidden="1"/>
    <cellStyle name="已访问的超链接" xfId="16051" builtinId="9" hidden="1"/>
    <cellStyle name="已访问的超链接" xfId="16053" builtinId="9" hidden="1"/>
    <cellStyle name="已访问的超链接" xfId="16055" builtinId="9" hidden="1"/>
    <cellStyle name="已访问的超链接" xfId="16057" builtinId="9" hidden="1"/>
    <cellStyle name="已访问的超链接" xfId="16059" builtinId="9" hidden="1"/>
    <cellStyle name="已访问的超链接" xfId="16061" builtinId="9" hidden="1"/>
    <cellStyle name="已访问的超链接" xfId="16063" builtinId="9" hidden="1"/>
    <cellStyle name="已访问的超链接" xfId="16065" builtinId="9" hidden="1"/>
    <cellStyle name="已访问的超链接" xfId="16067" builtinId="9" hidden="1"/>
    <cellStyle name="已访问的超链接" xfId="16069" builtinId="9" hidden="1"/>
    <cellStyle name="已访问的超链接" xfId="16071" builtinId="9" hidden="1"/>
    <cellStyle name="已访问的超链接" xfId="16073" builtinId="9" hidden="1"/>
    <cellStyle name="已访问的超链接" xfId="16075" builtinId="9" hidden="1"/>
    <cellStyle name="已访问的超链接" xfId="16077" builtinId="9" hidden="1"/>
    <cellStyle name="已访问的超链接" xfId="16079" builtinId="9" hidden="1"/>
    <cellStyle name="已访问的超链接" xfId="16081" builtinId="9" hidden="1"/>
    <cellStyle name="已访问的超链接" xfId="16083" builtinId="9" hidden="1"/>
    <cellStyle name="已访问的超链接" xfId="16085" builtinId="9" hidden="1"/>
    <cellStyle name="已访问的超链接" xfId="16087" builtinId="9" hidden="1"/>
    <cellStyle name="已访问的超链接" xfId="16089" builtinId="9" hidden="1"/>
    <cellStyle name="已访问的超链接" xfId="16091" builtinId="9" hidden="1"/>
    <cellStyle name="已访问的超链接" xfId="16093" builtinId="9" hidden="1"/>
    <cellStyle name="已访问的超链接" xfId="16095" builtinId="9" hidden="1"/>
    <cellStyle name="已访问的超链接" xfId="16097" builtinId="9" hidden="1"/>
    <cellStyle name="已访问的超链接" xfId="16099" builtinId="9" hidden="1"/>
    <cellStyle name="已访问的超链接" xfId="16101" builtinId="9" hidden="1"/>
    <cellStyle name="已访问的超链接" xfId="16103" builtinId="9" hidden="1"/>
    <cellStyle name="已访问的超链接" xfId="16105" builtinId="9" hidden="1"/>
    <cellStyle name="已访问的超链接" xfId="16107" builtinId="9" hidden="1"/>
    <cellStyle name="已访问的超链接" xfId="16109" builtinId="9" hidden="1"/>
    <cellStyle name="已访问的超链接" xfId="16111" builtinId="9" hidden="1"/>
    <cellStyle name="已访问的超链接" xfId="16113" builtinId="9" hidden="1"/>
    <cellStyle name="已访问的超链接" xfId="16115" builtinId="9" hidden="1"/>
    <cellStyle name="已访问的超链接" xfId="16117" builtinId="9" hidden="1"/>
    <cellStyle name="已访问的超链接" xfId="16119" builtinId="9" hidden="1"/>
    <cellStyle name="已访问的超链接" xfId="16121" builtinId="9" hidden="1"/>
    <cellStyle name="已访问的超链接" xfId="16123" builtinId="9" hidden="1"/>
    <cellStyle name="已访问的超链接" xfId="16125" builtinId="9" hidden="1"/>
    <cellStyle name="已访问的超链接" xfId="16127" builtinId="9" hidden="1"/>
    <cellStyle name="已访问的超链接" xfId="16129" builtinId="9" hidden="1"/>
    <cellStyle name="已访问的超链接" xfId="16131" builtinId="9" hidden="1"/>
    <cellStyle name="已访问的超链接" xfId="16133" builtinId="9" hidden="1"/>
    <cellStyle name="已访问的超链接" xfId="16135" builtinId="9" hidden="1"/>
    <cellStyle name="已访问的超链接" xfId="16137" builtinId="9" hidden="1"/>
    <cellStyle name="已访问的超链接" xfId="16139" builtinId="9" hidden="1"/>
    <cellStyle name="已访问的超链接" xfId="16141" builtinId="9" hidden="1"/>
    <cellStyle name="已访问的超链接" xfId="16143" builtinId="9" hidden="1"/>
    <cellStyle name="已访问的超链接" xfId="16145" builtinId="9" hidden="1"/>
    <cellStyle name="已访问的超链接" xfId="16147" builtinId="9" hidden="1"/>
    <cellStyle name="已访问的超链接" xfId="16149" builtinId="9" hidden="1"/>
    <cellStyle name="已访问的超链接" xfId="16151" builtinId="9" hidden="1"/>
    <cellStyle name="已访问的超链接" xfId="16153" builtinId="9" hidden="1"/>
    <cellStyle name="已访问的超链接" xfId="16155" builtinId="9" hidden="1"/>
    <cellStyle name="已访问的超链接" xfId="16157" builtinId="9" hidden="1"/>
    <cellStyle name="已访问的超链接" xfId="16159" builtinId="9" hidden="1"/>
    <cellStyle name="已访问的超链接" xfId="16161" builtinId="9" hidden="1"/>
    <cellStyle name="已访问的超链接" xfId="16163" builtinId="9" hidden="1"/>
    <cellStyle name="已访问的超链接" xfId="16165" builtinId="9" hidden="1"/>
    <cellStyle name="已访问的超链接" xfId="16167" builtinId="9" hidden="1"/>
    <cellStyle name="已访问的超链接" xfId="16169" builtinId="9" hidden="1"/>
    <cellStyle name="已访问的超链接" xfId="16171" builtinId="9" hidden="1"/>
    <cellStyle name="已访问的超链接" xfId="16173" builtinId="9" hidden="1"/>
    <cellStyle name="已访问的超链接" xfId="16175" builtinId="9" hidden="1"/>
    <cellStyle name="已访问的超链接" xfId="16177" builtinId="9" hidden="1"/>
    <cellStyle name="已访问的超链接" xfId="16179" builtinId="9" hidden="1"/>
    <cellStyle name="已访问的超链接" xfId="16181" builtinId="9" hidden="1"/>
    <cellStyle name="已访问的超链接" xfId="16183" builtinId="9" hidden="1"/>
    <cellStyle name="已访问的超链接" xfId="16185" builtinId="9" hidden="1"/>
    <cellStyle name="已访问的超链接" xfId="16187" builtinId="9" hidden="1"/>
    <cellStyle name="已访问的超链接" xfId="16189" builtinId="9" hidden="1"/>
    <cellStyle name="已访问的超链接" xfId="16191" builtinId="9" hidden="1"/>
    <cellStyle name="已访问的超链接" xfId="16193" builtinId="9" hidden="1"/>
    <cellStyle name="已访问的超链接" xfId="16195" builtinId="9" hidden="1"/>
    <cellStyle name="已访问的超链接" xfId="16197" builtinId="9" hidden="1"/>
    <cellStyle name="已访问的超链接" xfId="16199" builtinId="9" hidden="1"/>
    <cellStyle name="已访问的超链接" xfId="16201" builtinId="9" hidden="1"/>
    <cellStyle name="已访问的超链接" xfId="16203" builtinId="9" hidden="1"/>
    <cellStyle name="已访问的超链接" xfId="16205" builtinId="9" hidden="1"/>
    <cellStyle name="已访问的超链接" xfId="16207" builtinId="9" hidden="1"/>
    <cellStyle name="已访问的超链接" xfId="16209" builtinId="9" hidden="1"/>
    <cellStyle name="已访问的超链接" xfId="16211" builtinId="9" hidden="1"/>
    <cellStyle name="已访问的超链接" xfId="16213" builtinId="9" hidden="1"/>
    <cellStyle name="已访问的超链接" xfId="16215" builtinId="9" hidden="1"/>
    <cellStyle name="已访问的超链接" xfId="16217" builtinId="9" hidden="1"/>
    <cellStyle name="已访问的超链接" xfId="16219" builtinId="9" hidden="1"/>
    <cellStyle name="已访问的超链接" xfId="16221" builtinId="9" hidden="1"/>
    <cellStyle name="已访问的超链接" xfId="16223" builtinId="9" hidden="1"/>
    <cellStyle name="已访问的超链接" xfId="16225" builtinId="9" hidden="1"/>
    <cellStyle name="已访问的超链接" xfId="16227" builtinId="9" hidden="1"/>
    <cellStyle name="已访问的超链接" xfId="16229" builtinId="9" hidden="1"/>
    <cellStyle name="已访问的超链接" xfId="16231" builtinId="9" hidden="1"/>
    <cellStyle name="已访问的超链接" xfId="16233" builtinId="9" hidden="1"/>
    <cellStyle name="已访问的超链接" xfId="16235" builtinId="9" hidden="1"/>
    <cellStyle name="已访问的超链接" xfId="16237" builtinId="9" hidden="1"/>
    <cellStyle name="已访问的超链接" xfId="16239" builtinId="9" hidden="1"/>
    <cellStyle name="已访问的超链接" xfId="16241" builtinId="9" hidden="1"/>
    <cellStyle name="已访问的超链接" xfId="16243" builtinId="9" hidden="1"/>
    <cellStyle name="已访问的超链接" xfId="16245" builtinId="9" hidden="1"/>
    <cellStyle name="已访问的超链接" xfId="16247" builtinId="9" hidden="1"/>
    <cellStyle name="已访问的超链接" xfId="16249" builtinId="9" hidden="1"/>
    <cellStyle name="已访问的超链接" xfId="16251" builtinId="9" hidden="1"/>
    <cellStyle name="已访问的超链接" xfId="16253" builtinId="9" hidden="1"/>
    <cellStyle name="已访问的超链接" xfId="16255" builtinId="9" hidden="1"/>
    <cellStyle name="已访问的超链接" xfId="16257" builtinId="9" hidden="1"/>
    <cellStyle name="已访问的超链接" xfId="16259" builtinId="9" hidden="1"/>
    <cellStyle name="已访问的超链接" xfId="16261" builtinId="9" hidden="1"/>
    <cellStyle name="已访问的超链接" xfId="16263" builtinId="9" hidden="1"/>
    <cellStyle name="已访问的超链接" xfId="16265" builtinId="9" hidden="1"/>
    <cellStyle name="已访问的超链接" xfId="16267" builtinId="9" hidden="1"/>
    <cellStyle name="已访问的超链接" xfId="16269" builtinId="9" hidden="1"/>
    <cellStyle name="已访问的超链接" xfId="16271" builtinId="9" hidden="1"/>
    <cellStyle name="已访问的超链接" xfId="16273" builtinId="9" hidden="1"/>
    <cellStyle name="已访问的超链接" xfId="16275" builtinId="9" hidden="1"/>
    <cellStyle name="已访问的超链接" xfId="16277" builtinId="9" hidden="1"/>
    <cellStyle name="已访问的超链接" xfId="16279" builtinId="9" hidden="1"/>
    <cellStyle name="已访问的超链接" xfId="16281" builtinId="9" hidden="1"/>
    <cellStyle name="已访问的超链接" xfId="16283" builtinId="9" hidden="1"/>
    <cellStyle name="已访问的超链接" xfId="16285" builtinId="9" hidden="1"/>
    <cellStyle name="已访问的超链接" xfId="16287" builtinId="9" hidden="1"/>
    <cellStyle name="已访问的超链接" xfId="16289" builtinId="9" hidden="1"/>
    <cellStyle name="已访问的超链接" xfId="16291" builtinId="9" hidden="1"/>
    <cellStyle name="已访问的超链接" xfId="16293" builtinId="9" hidden="1"/>
    <cellStyle name="已访问的超链接" xfId="16295" builtinId="9" hidden="1"/>
    <cellStyle name="已访问的超链接" xfId="16297" builtinId="9" hidden="1"/>
    <cellStyle name="已访问的超链接" xfId="16299" builtinId="9" hidden="1"/>
    <cellStyle name="已访问的超链接" xfId="16301" builtinId="9" hidden="1"/>
    <cellStyle name="已访问的超链接" xfId="16303" builtinId="9" hidden="1"/>
    <cellStyle name="已访问的超链接" xfId="16305" builtinId="9" hidden="1"/>
    <cellStyle name="已访问的超链接" xfId="16307" builtinId="9" hidden="1"/>
    <cellStyle name="已访问的超链接" xfId="16309" builtinId="9" hidden="1"/>
    <cellStyle name="已访问的超链接" xfId="16311" builtinId="9" hidden="1"/>
    <cellStyle name="已访问的超链接" xfId="16313" builtinId="9" hidden="1"/>
    <cellStyle name="已访问的超链接" xfId="16315" builtinId="9" hidden="1"/>
    <cellStyle name="已访问的超链接" xfId="16317" builtinId="9" hidden="1"/>
    <cellStyle name="已访问的超链接" xfId="16319" builtinId="9" hidden="1"/>
    <cellStyle name="已访问的超链接" xfId="16321" builtinId="9" hidden="1"/>
    <cellStyle name="已访问的超链接" xfId="16323" builtinId="9" hidden="1"/>
    <cellStyle name="已访问的超链接" xfId="16325" builtinId="9" hidden="1"/>
    <cellStyle name="已访问的超链接" xfId="16327" builtinId="9" hidden="1"/>
    <cellStyle name="已访问的超链接" xfId="16329" builtinId="9" hidden="1"/>
    <cellStyle name="已访问的超链接" xfId="16331" builtinId="9" hidden="1"/>
    <cellStyle name="已访问的超链接" xfId="16333" builtinId="9" hidden="1"/>
    <cellStyle name="已访问的超链接" xfId="16335" builtinId="9" hidden="1"/>
    <cellStyle name="已访问的超链接" xfId="16337" builtinId="9" hidden="1"/>
    <cellStyle name="已访问的超链接" xfId="16339" builtinId="9" hidden="1"/>
    <cellStyle name="已访问的超链接" xfId="16341" builtinId="9" hidden="1"/>
    <cellStyle name="已访问的超链接" xfId="16343" builtinId="9" hidden="1"/>
    <cellStyle name="已访问的超链接" xfId="16345" builtinId="9" hidden="1"/>
    <cellStyle name="已访问的超链接" xfId="16347" builtinId="9" hidden="1"/>
    <cellStyle name="已访问的超链接" xfId="16349" builtinId="9" hidden="1"/>
    <cellStyle name="已访问的超链接" xfId="16351" builtinId="9" hidden="1"/>
    <cellStyle name="已访问的超链接" xfId="16353" builtinId="9" hidden="1"/>
    <cellStyle name="已访问的超链接" xfId="16355" builtinId="9" hidden="1"/>
    <cellStyle name="已访问的超链接" xfId="16357" builtinId="9" hidden="1"/>
    <cellStyle name="已访问的超链接" xfId="16359" builtinId="9" hidden="1"/>
    <cellStyle name="已访问的超链接" xfId="16361" builtinId="9" hidden="1"/>
    <cellStyle name="已访问的超链接" xfId="16363" builtinId="9" hidden="1"/>
    <cellStyle name="已访问的超链接" xfId="16365" builtinId="9" hidden="1"/>
    <cellStyle name="已访问的超链接" xfId="16367" builtinId="9" hidden="1"/>
    <cellStyle name="已访问的超链接" xfId="16369" builtinId="9" hidden="1"/>
    <cellStyle name="已访问的超链接" xfId="16371" builtinId="9" hidden="1"/>
    <cellStyle name="已访问的超链接" xfId="16373" builtinId="9" hidden="1"/>
    <cellStyle name="已访问的超链接" xfId="16375" builtinId="9" hidden="1"/>
    <cellStyle name="已访问的超链接" xfId="16377" builtinId="9" hidden="1"/>
    <cellStyle name="已访问的超链接" xfId="16379" builtinId="9" hidden="1"/>
    <cellStyle name="已访问的超链接" xfId="16381" builtinId="9" hidden="1"/>
    <cellStyle name="已访问的超链接" xfId="16383" builtinId="9" hidden="1"/>
    <cellStyle name="已访问的超链接" xfId="16385" builtinId="9" hidden="1"/>
    <cellStyle name="已访问的超链接" xfId="16387" builtinId="9" hidden="1"/>
    <cellStyle name="已访问的超链接" xfId="16389" builtinId="9" hidden="1"/>
    <cellStyle name="已访问的超链接" xfId="16391" builtinId="9" hidden="1"/>
    <cellStyle name="已访问的超链接" xfId="16393" builtinId="9" hidden="1"/>
    <cellStyle name="已访问的超链接" xfId="16395" builtinId="9" hidden="1"/>
    <cellStyle name="已访问的超链接" xfId="16397" builtinId="9" hidden="1"/>
    <cellStyle name="已访问的超链接" xfId="16399" builtinId="9" hidden="1"/>
    <cellStyle name="已访问的超链接" xfId="16401" builtinId="9" hidden="1"/>
    <cellStyle name="已访问的超链接" xfId="16403" builtinId="9" hidden="1"/>
    <cellStyle name="已访问的超链接" xfId="16405" builtinId="9" hidden="1"/>
    <cellStyle name="已访问的超链接" xfId="16407" builtinId="9" hidden="1"/>
    <cellStyle name="已访问的超链接" xfId="16409" builtinId="9" hidden="1"/>
    <cellStyle name="已访问的超链接" xfId="16411" builtinId="9" hidden="1"/>
    <cellStyle name="已访问的超链接" xfId="16413" builtinId="9" hidden="1"/>
    <cellStyle name="已访问的超链接" xfId="16415" builtinId="9" hidden="1"/>
    <cellStyle name="已访问的超链接" xfId="16417" builtinId="9" hidden="1"/>
    <cellStyle name="已访问的超链接" xfId="16419" builtinId="9" hidden="1"/>
    <cellStyle name="已访问的超链接" xfId="16421" builtinId="9" hidden="1"/>
    <cellStyle name="已访问的超链接" xfId="16423" builtinId="9" hidden="1"/>
    <cellStyle name="已访问的超链接" xfId="16425" builtinId="9" hidden="1"/>
    <cellStyle name="已访问的超链接" xfId="16427" builtinId="9" hidden="1"/>
    <cellStyle name="已访问的超链接" xfId="16429" builtinId="9" hidden="1"/>
    <cellStyle name="已访问的超链接" xfId="16431" builtinId="9" hidden="1"/>
    <cellStyle name="已访问的超链接" xfId="16433" builtinId="9" hidden="1"/>
    <cellStyle name="已访问的超链接" xfId="16435" builtinId="9" hidden="1"/>
    <cellStyle name="已访问的超链接" xfId="16437" builtinId="9" hidden="1"/>
    <cellStyle name="已访问的超链接" xfId="16439" builtinId="9" hidden="1"/>
    <cellStyle name="已访问的超链接" xfId="16441" builtinId="9" hidden="1"/>
    <cellStyle name="已访问的超链接" xfId="16443" builtinId="9" hidden="1"/>
    <cellStyle name="已访问的超链接" xfId="16445" builtinId="9" hidden="1"/>
    <cellStyle name="已访问的超链接" xfId="16447" builtinId="9" hidden="1"/>
    <cellStyle name="已访问的超链接" xfId="16449" builtinId="9" hidden="1"/>
    <cellStyle name="已访问的超链接" xfId="16451" builtinId="9" hidden="1"/>
    <cellStyle name="已访问的超链接" xfId="16453" builtinId="9" hidden="1"/>
    <cellStyle name="已访问的超链接" xfId="16455" builtinId="9" hidden="1"/>
    <cellStyle name="已访问的超链接" xfId="16457" builtinId="9" hidden="1"/>
    <cellStyle name="已访问的超链接" xfId="16459" builtinId="9" hidden="1"/>
    <cellStyle name="已访问的超链接" xfId="16461" builtinId="9" hidden="1"/>
    <cellStyle name="已访问的超链接" xfId="16463" builtinId="9" hidden="1"/>
    <cellStyle name="已访问的超链接" xfId="16465" builtinId="9" hidden="1"/>
    <cellStyle name="已访问的超链接" xfId="16467" builtinId="9" hidden="1"/>
    <cellStyle name="已访问的超链接" xfId="16469" builtinId="9" hidden="1"/>
    <cellStyle name="已访问的超链接" xfId="16471" builtinId="9" hidden="1"/>
    <cellStyle name="已访问的超链接" xfId="16473" builtinId="9" hidden="1"/>
    <cellStyle name="已访问的超链接" xfId="16475" builtinId="9" hidden="1"/>
    <cellStyle name="已访问的超链接" xfId="16477" builtinId="9" hidden="1"/>
    <cellStyle name="已访问的超链接" xfId="16479" builtinId="9" hidden="1"/>
    <cellStyle name="已访问的超链接" xfId="16481" builtinId="9" hidden="1"/>
    <cellStyle name="已访问的超链接" xfId="16483" builtinId="9" hidden="1"/>
    <cellStyle name="已访问的超链接" xfId="16485" builtinId="9" hidden="1"/>
    <cellStyle name="已访问的超链接" xfId="16487" builtinId="9" hidden="1"/>
    <cellStyle name="已访问的超链接" xfId="16489" builtinId="9" hidden="1"/>
    <cellStyle name="已访问的超链接" xfId="16491" builtinId="9" hidden="1"/>
    <cellStyle name="已访问的超链接" xfId="16493" builtinId="9" hidden="1"/>
    <cellStyle name="已访问的超链接" xfId="16495" builtinId="9" hidden="1"/>
    <cellStyle name="已访问的超链接" xfId="16497" builtinId="9" hidden="1"/>
    <cellStyle name="已访问的超链接" xfId="16499" builtinId="9" hidden="1"/>
    <cellStyle name="已访问的超链接" xfId="16501" builtinId="9" hidden="1"/>
    <cellStyle name="已访问的超链接" xfId="16503" builtinId="9" hidden="1"/>
    <cellStyle name="已访问的超链接" xfId="16505" builtinId="9" hidden="1"/>
    <cellStyle name="已访问的超链接" xfId="16507" builtinId="9" hidden="1"/>
    <cellStyle name="已访问的超链接" xfId="16509" builtinId="9" hidden="1"/>
    <cellStyle name="已访问的超链接" xfId="16511" builtinId="9" hidden="1"/>
    <cellStyle name="已访问的超链接" xfId="16513" builtinId="9" hidden="1"/>
    <cellStyle name="已访问的超链接" xfId="16515" builtinId="9" hidden="1"/>
    <cellStyle name="已访问的超链接" xfId="16517" builtinId="9" hidden="1"/>
    <cellStyle name="已访问的超链接" xfId="16519" builtinId="9" hidden="1"/>
    <cellStyle name="已访问的超链接" xfId="16521" builtinId="9" hidden="1"/>
    <cellStyle name="已访问的超链接" xfId="16523" builtinId="9" hidden="1"/>
    <cellStyle name="已访问的超链接" xfId="16525" builtinId="9" hidden="1"/>
    <cellStyle name="已访问的超链接" xfId="16527" builtinId="9" hidden="1"/>
    <cellStyle name="已访问的超链接" xfId="16529" builtinId="9" hidden="1"/>
    <cellStyle name="已访问的超链接" xfId="16531" builtinId="9" hidden="1"/>
    <cellStyle name="已访问的超链接" xfId="16533" builtinId="9" hidden="1"/>
    <cellStyle name="已访问的超链接" xfId="16535" builtinId="9" hidden="1"/>
    <cellStyle name="已访问的超链接" xfId="16537" builtinId="9" hidden="1"/>
    <cellStyle name="已访问的超链接" xfId="16539" builtinId="9" hidden="1"/>
    <cellStyle name="已访问的超链接" xfId="16541" builtinId="9" hidden="1"/>
    <cellStyle name="已访问的超链接" xfId="16543" builtinId="9" hidden="1"/>
    <cellStyle name="已访问的超链接" xfId="16545" builtinId="9" hidden="1"/>
    <cellStyle name="已访问的超链接" xfId="16547" builtinId="9" hidden="1"/>
    <cellStyle name="已访问的超链接" xfId="16549" builtinId="9" hidden="1"/>
    <cellStyle name="已访问的超链接" xfId="16551" builtinId="9" hidden="1"/>
    <cellStyle name="已访问的超链接" xfId="16553" builtinId="9" hidden="1"/>
    <cellStyle name="已访问的超链接" xfId="16555" builtinId="9" hidden="1"/>
    <cellStyle name="已访问的超链接" xfId="16557" builtinId="9" hidden="1"/>
    <cellStyle name="已访问的超链接" xfId="16559" builtinId="9" hidden="1"/>
    <cellStyle name="已访问的超链接" xfId="16561" builtinId="9" hidden="1"/>
    <cellStyle name="已访问的超链接" xfId="16563" builtinId="9" hidden="1"/>
    <cellStyle name="已访问的超链接" xfId="16565" builtinId="9" hidden="1"/>
    <cellStyle name="已访问的超链接" xfId="16567" builtinId="9" hidden="1"/>
    <cellStyle name="已访问的超链接" xfId="16569" builtinId="9" hidden="1"/>
    <cellStyle name="已访问的超链接" xfId="16571" builtinId="9" hidden="1"/>
    <cellStyle name="已访问的超链接" xfId="16573" builtinId="9" hidden="1"/>
    <cellStyle name="已访问的超链接" xfId="16575" builtinId="9" hidden="1"/>
    <cellStyle name="已访问的超链接" xfId="16577" builtinId="9" hidden="1"/>
    <cellStyle name="已访问的超链接" xfId="16579" builtinId="9" hidden="1"/>
    <cellStyle name="已访问的超链接" xfId="16581" builtinId="9" hidden="1"/>
    <cellStyle name="已访问的超链接" xfId="16583" builtinId="9" hidden="1"/>
    <cellStyle name="已访问的超链接" xfId="16585" builtinId="9" hidden="1"/>
    <cellStyle name="已访问的超链接" xfId="16587" builtinId="9" hidden="1"/>
    <cellStyle name="已访问的超链接" xfId="16589" builtinId="9" hidden="1"/>
    <cellStyle name="已访问的超链接" xfId="16591" builtinId="9" hidden="1"/>
    <cellStyle name="已访问的超链接" xfId="16593" builtinId="9" hidden="1"/>
    <cellStyle name="已访问的超链接" xfId="16595" builtinId="9" hidden="1"/>
    <cellStyle name="已访问的超链接" xfId="16597" builtinId="9" hidden="1"/>
    <cellStyle name="已访问的超链接" xfId="16599" builtinId="9" hidden="1"/>
    <cellStyle name="已访问的超链接" xfId="16601" builtinId="9" hidden="1"/>
    <cellStyle name="已访问的超链接" xfId="16603" builtinId="9" hidden="1"/>
    <cellStyle name="已访问的超链接" xfId="16605" builtinId="9" hidden="1"/>
    <cellStyle name="已访问的超链接" xfId="16607" builtinId="9" hidden="1"/>
    <cellStyle name="已访问的超链接" xfId="16609" builtinId="9" hidden="1"/>
    <cellStyle name="已访问的超链接" xfId="16611" builtinId="9" hidden="1"/>
    <cellStyle name="已访问的超链接" xfId="16613" builtinId="9" hidden="1"/>
    <cellStyle name="已访问的超链接" xfId="16615" builtinId="9" hidden="1"/>
    <cellStyle name="已访问的超链接" xfId="16617" builtinId="9" hidden="1"/>
    <cellStyle name="已访问的超链接" xfId="16619" builtinId="9" hidden="1"/>
    <cellStyle name="已访问的超链接" xfId="16621" builtinId="9" hidden="1"/>
    <cellStyle name="已访问的超链接" xfId="16623" builtinId="9" hidden="1"/>
    <cellStyle name="已访问的超链接" xfId="16625" builtinId="9" hidden="1"/>
    <cellStyle name="已访问的超链接" xfId="16627" builtinId="9" hidden="1"/>
    <cellStyle name="已访问的超链接" xfId="16629" builtinId="9" hidden="1"/>
    <cellStyle name="已访问的超链接" xfId="16631" builtinId="9" hidden="1"/>
    <cellStyle name="已访问的超链接" xfId="16633" builtinId="9" hidden="1"/>
    <cellStyle name="已访问的超链接" xfId="16635" builtinId="9" hidden="1"/>
    <cellStyle name="已访问的超链接" xfId="16637" builtinId="9" hidden="1"/>
    <cellStyle name="已访问的超链接" xfId="16639" builtinId="9" hidden="1"/>
    <cellStyle name="已访问的超链接" xfId="16641" builtinId="9" hidden="1"/>
    <cellStyle name="已访问的超链接" xfId="16643" builtinId="9" hidden="1"/>
    <cellStyle name="已访问的超链接" xfId="16645" builtinId="9" hidden="1"/>
    <cellStyle name="已访问的超链接" xfId="16647" builtinId="9" hidden="1"/>
    <cellStyle name="已访问的超链接" xfId="16649" builtinId="9" hidden="1"/>
    <cellStyle name="已访问的超链接" xfId="16651" builtinId="9" hidden="1"/>
    <cellStyle name="已访问的超链接" xfId="16653" builtinId="9" hidden="1"/>
    <cellStyle name="已访问的超链接" xfId="16655" builtinId="9" hidden="1"/>
    <cellStyle name="已访问的超链接" xfId="16657" builtinId="9" hidden="1"/>
    <cellStyle name="已访问的超链接" xfId="16659" builtinId="9" hidden="1"/>
    <cellStyle name="已访问的超链接" xfId="16661" builtinId="9" hidden="1"/>
    <cellStyle name="已访问的超链接" xfId="16663" builtinId="9" hidden="1"/>
    <cellStyle name="已访问的超链接" xfId="16665" builtinId="9" hidden="1"/>
    <cellStyle name="已访问的超链接" xfId="16667" builtinId="9" hidden="1"/>
    <cellStyle name="已访问的超链接" xfId="16669" builtinId="9" hidden="1"/>
    <cellStyle name="已访问的超链接" xfId="16671" builtinId="9" hidden="1"/>
    <cellStyle name="已访问的超链接" xfId="16673" builtinId="9" hidden="1"/>
    <cellStyle name="已访问的超链接" xfId="16675" builtinId="9" hidden="1"/>
    <cellStyle name="已访问的超链接" xfId="16677" builtinId="9" hidden="1"/>
    <cellStyle name="已访问的超链接" xfId="16679" builtinId="9" hidden="1"/>
    <cellStyle name="已访问的超链接" xfId="16681" builtinId="9" hidden="1"/>
    <cellStyle name="已访问的超链接" xfId="16683" builtinId="9" hidden="1"/>
    <cellStyle name="已访问的超链接" xfId="16685" builtinId="9" hidden="1"/>
    <cellStyle name="已访问的超链接" xfId="16687" builtinId="9" hidden="1"/>
    <cellStyle name="已访问的超链接" xfId="16689" builtinId="9" hidden="1"/>
    <cellStyle name="已访问的超链接" xfId="16691" builtinId="9" hidden="1"/>
    <cellStyle name="已访问的超链接" xfId="16693" builtinId="9" hidden="1"/>
    <cellStyle name="已访问的超链接" xfId="16695" builtinId="9" hidden="1"/>
    <cellStyle name="已访问的超链接" xfId="16697" builtinId="9" hidden="1"/>
    <cellStyle name="已访问的超链接" xfId="16699" builtinId="9" hidden="1"/>
    <cellStyle name="已访问的超链接" xfId="16701" builtinId="9" hidden="1"/>
    <cellStyle name="已访问的超链接" xfId="16703" builtinId="9" hidden="1"/>
    <cellStyle name="已访问的超链接" xfId="16705" builtinId="9" hidden="1"/>
    <cellStyle name="已访问的超链接" xfId="16707" builtinId="9" hidden="1"/>
    <cellStyle name="已访问的超链接" xfId="16709" builtinId="9" hidden="1"/>
    <cellStyle name="已访问的超链接" xfId="16711" builtinId="9" hidden="1"/>
    <cellStyle name="已访问的超链接" xfId="16713" builtinId="9" hidden="1"/>
    <cellStyle name="已访问的超链接" xfId="16715" builtinId="9" hidden="1"/>
    <cellStyle name="已访问的超链接" xfId="16717" builtinId="9" hidden="1"/>
    <cellStyle name="已访问的超链接" xfId="16719" builtinId="9" hidden="1"/>
    <cellStyle name="已访问的超链接" xfId="16721" builtinId="9" hidden="1"/>
    <cellStyle name="已访问的超链接" xfId="16723" builtinId="9" hidden="1"/>
    <cellStyle name="已访问的超链接" xfId="16725" builtinId="9" hidden="1"/>
    <cellStyle name="已访问的超链接" xfId="16727" builtinId="9" hidden="1"/>
    <cellStyle name="已访问的超链接" xfId="16729" builtinId="9" hidden="1"/>
    <cellStyle name="已访问的超链接" xfId="16731" builtinId="9" hidden="1"/>
    <cellStyle name="已访问的超链接" xfId="16733" builtinId="9" hidden="1"/>
    <cellStyle name="已访问的超链接" xfId="16735" builtinId="9" hidden="1"/>
    <cellStyle name="已访问的超链接" xfId="16737" builtinId="9" hidden="1"/>
    <cellStyle name="已访问的超链接" xfId="16739" builtinId="9" hidden="1"/>
    <cellStyle name="已访问的超链接" xfId="16741" builtinId="9" hidden="1"/>
    <cellStyle name="已访问的超链接" xfId="16743" builtinId="9" hidden="1"/>
    <cellStyle name="已访问的超链接" xfId="16745" builtinId="9" hidden="1"/>
    <cellStyle name="已访问的超链接" xfId="16747" builtinId="9" hidden="1"/>
    <cellStyle name="已访问的超链接" xfId="16749" builtinId="9" hidden="1"/>
    <cellStyle name="已访问的超链接" xfId="16751" builtinId="9" hidden="1"/>
    <cellStyle name="已访问的超链接" xfId="16753" builtinId="9" hidden="1"/>
    <cellStyle name="已访问的超链接" xfId="16755" builtinId="9" hidden="1"/>
    <cellStyle name="已访问的超链接" xfId="16757" builtinId="9" hidden="1"/>
    <cellStyle name="已访问的超链接" xfId="16759" builtinId="9" hidden="1"/>
    <cellStyle name="已访问的超链接" xfId="16761" builtinId="9" hidden="1"/>
    <cellStyle name="已访问的超链接" xfId="16763" builtinId="9" hidden="1"/>
    <cellStyle name="已访问的超链接" xfId="16765" builtinId="9" hidden="1"/>
    <cellStyle name="已访问的超链接" xfId="16767" builtinId="9" hidden="1"/>
    <cellStyle name="已访问的超链接" xfId="16769" builtinId="9" hidden="1"/>
    <cellStyle name="已访问的超链接" xfId="16771" builtinId="9" hidden="1"/>
    <cellStyle name="已访问的超链接" xfId="16773" builtinId="9" hidden="1"/>
    <cellStyle name="已访问的超链接" xfId="16775" builtinId="9" hidden="1"/>
    <cellStyle name="已访问的超链接" xfId="16777" builtinId="9" hidden="1"/>
    <cellStyle name="已访问的超链接" xfId="16779" builtinId="9" hidden="1"/>
    <cellStyle name="已访问的超链接" xfId="16781" builtinId="9" hidden="1"/>
    <cellStyle name="已访问的超链接" xfId="16783" builtinId="9" hidden="1"/>
    <cellStyle name="已访问的超链接" xfId="16785" builtinId="9" hidden="1"/>
    <cellStyle name="已访问的超链接" xfId="16787" builtinId="9" hidden="1"/>
    <cellStyle name="已访问的超链接" xfId="16789" builtinId="9" hidden="1"/>
    <cellStyle name="已访问的超链接" xfId="16791" builtinId="9" hidden="1"/>
    <cellStyle name="已访问的超链接" xfId="16793" builtinId="9" hidden="1"/>
    <cellStyle name="已访问的超链接" xfId="16795" builtinId="9" hidden="1"/>
    <cellStyle name="已访问的超链接" xfId="16797" builtinId="9" hidden="1"/>
    <cellStyle name="已访问的超链接" xfId="16799" builtinId="9" hidden="1"/>
    <cellStyle name="已访问的超链接" xfId="16801" builtinId="9" hidden="1"/>
    <cellStyle name="已访问的超链接" xfId="16803" builtinId="9" hidden="1"/>
    <cellStyle name="已访问的超链接" xfId="16805" builtinId="9" hidden="1"/>
    <cellStyle name="已访问的超链接" xfId="16807" builtinId="9" hidden="1"/>
    <cellStyle name="已访问的超链接" xfId="16809" builtinId="9" hidden="1"/>
    <cellStyle name="已访问的超链接" xfId="16811" builtinId="9" hidden="1"/>
    <cellStyle name="已访问的超链接" xfId="16813" builtinId="9" hidden="1"/>
    <cellStyle name="已访问的超链接" xfId="16815" builtinId="9" hidden="1"/>
    <cellStyle name="已访问的超链接" xfId="16817" builtinId="9" hidden="1"/>
    <cellStyle name="已访问的超链接" xfId="16819" builtinId="9" hidden="1"/>
    <cellStyle name="已访问的超链接" xfId="16821" builtinId="9" hidden="1"/>
    <cellStyle name="已访问的超链接" xfId="16823" builtinId="9" hidden="1"/>
    <cellStyle name="已访问的超链接" xfId="16825" builtinId="9" hidden="1"/>
    <cellStyle name="已访问的超链接" xfId="16827" builtinId="9" hidden="1"/>
    <cellStyle name="已访问的超链接" xfId="16829" builtinId="9" hidden="1"/>
    <cellStyle name="已访问的超链接" xfId="16831" builtinId="9" hidden="1"/>
    <cellStyle name="已访问的超链接" xfId="16833" builtinId="9" hidden="1"/>
    <cellStyle name="已访问的超链接" xfId="16835" builtinId="9" hidden="1"/>
    <cellStyle name="已访问的超链接" xfId="16837" builtinId="9" hidden="1"/>
    <cellStyle name="已访问的超链接" xfId="16839" builtinId="9" hidden="1"/>
    <cellStyle name="已访问的超链接" xfId="16841" builtinId="9" hidden="1"/>
    <cellStyle name="已访问的超链接" xfId="16843" builtinId="9" hidden="1"/>
    <cellStyle name="已访问的超链接" xfId="16845" builtinId="9" hidden="1"/>
    <cellStyle name="已访问的超链接" xfId="16847" builtinId="9" hidden="1"/>
    <cellStyle name="已访问的超链接" xfId="16849" builtinId="9" hidden="1"/>
    <cellStyle name="已访问的超链接" xfId="16851" builtinId="9" hidden="1"/>
    <cellStyle name="已访问的超链接" xfId="16853" builtinId="9" hidden="1"/>
    <cellStyle name="已访问的超链接" xfId="16855" builtinId="9" hidden="1"/>
    <cellStyle name="已访问的超链接" xfId="16857" builtinId="9" hidden="1"/>
    <cellStyle name="已访问的超链接" xfId="16859" builtinId="9" hidden="1"/>
    <cellStyle name="已访问的超链接" xfId="16861" builtinId="9" hidden="1"/>
    <cellStyle name="已访问的超链接" xfId="16863" builtinId="9" hidden="1"/>
    <cellStyle name="已访问的超链接" xfId="16865" builtinId="9" hidden="1"/>
    <cellStyle name="已访问的超链接" xfId="16867" builtinId="9" hidden="1"/>
    <cellStyle name="已访问的超链接" xfId="16869" builtinId="9" hidden="1"/>
    <cellStyle name="已访问的超链接" xfId="16871" builtinId="9" hidden="1"/>
    <cellStyle name="已访问的超链接" xfId="16873" builtinId="9" hidden="1"/>
    <cellStyle name="已访问的超链接" xfId="16875" builtinId="9" hidden="1"/>
    <cellStyle name="已访问的超链接" xfId="16877" builtinId="9" hidden="1"/>
    <cellStyle name="已访问的超链接" xfId="16879" builtinId="9" hidden="1"/>
    <cellStyle name="已访问的超链接" xfId="16881" builtinId="9" hidden="1"/>
    <cellStyle name="已访问的超链接" xfId="16883" builtinId="9" hidden="1"/>
    <cellStyle name="已访问的超链接" xfId="16885" builtinId="9" hidden="1"/>
    <cellStyle name="已访问的超链接" xfId="16887" builtinId="9" hidden="1"/>
    <cellStyle name="已访问的超链接" xfId="16889" builtinId="9" hidden="1"/>
    <cellStyle name="已访问的超链接" xfId="16891" builtinId="9" hidden="1"/>
    <cellStyle name="已访问的超链接" xfId="16893" builtinId="9" hidden="1"/>
    <cellStyle name="已访问的超链接" xfId="16895" builtinId="9" hidden="1"/>
    <cellStyle name="已访问的超链接" xfId="16897" builtinId="9" hidden="1"/>
    <cellStyle name="已访问的超链接" xfId="16899" builtinId="9" hidden="1"/>
    <cellStyle name="已访问的超链接" xfId="16901" builtinId="9" hidden="1"/>
    <cellStyle name="已访问的超链接" xfId="16903" builtinId="9" hidden="1"/>
    <cellStyle name="已访问的超链接" xfId="16905" builtinId="9" hidden="1"/>
    <cellStyle name="已访问的超链接" xfId="16907" builtinId="9" hidden="1"/>
    <cellStyle name="已访问的超链接" xfId="16909" builtinId="9" hidden="1"/>
    <cellStyle name="已访问的超链接" xfId="16911" builtinId="9" hidden="1"/>
    <cellStyle name="已访问的超链接" xfId="16913" builtinId="9" hidden="1"/>
    <cellStyle name="已访问的超链接" xfId="16915" builtinId="9" hidden="1"/>
    <cellStyle name="已访问的超链接" xfId="16917" builtinId="9" hidden="1"/>
    <cellStyle name="已访问的超链接" xfId="16919" builtinId="9" hidden="1"/>
    <cellStyle name="已访问的超链接" xfId="16921" builtinId="9" hidden="1"/>
    <cellStyle name="已访问的超链接" xfId="16923" builtinId="9" hidden="1"/>
    <cellStyle name="已访问的超链接" xfId="16925" builtinId="9" hidden="1"/>
    <cellStyle name="已访问的超链接" xfId="16927" builtinId="9" hidden="1"/>
    <cellStyle name="已访问的超链接" xfId="16929" builtinId="9" hidden="1"/>
    <cellStyle name="已访问的超链接" xfId="16931" builtinId="9" hidden="1"/>
    <cellStyle name="已访问的超链接" xfId="16933" builtinId="9" hidden="1"/>
    <cellStyle name="已访问的超链接" xfId="16935" builtinId="9" hidden="1"/>
    <cellStyle name="已访问的超链接" xfId="16937" builtinId="9" hidden="1"/>
    <cellStyle name="已访问的超链接" xfId="16939" builtinId="9" hidden="1"/>
    <cellStyle name="已访问的超链接" xfId="16941" builtinId="9" hidden="1"/>
    <cellStyle name="已访问的超链接" xfId="16943" builtinId="9" hidden="1"/>
    <cellStyle name="已访问的超链接" xfId="16945" builtinId="9" hidden="1"/>
    <cellStyle name="已访问的超链接" xfId="16947" builtinId="9" hidden="1"/>
    <cellStyle name="已访问的超链接" xfId="16949" builtinId="9" hidden="1"/>
    <cellStyle name="已访问的超链接" xfId="16951" builtinId="9" hidden="1"/>
    <cellStyle name="已访问的超链接" xfId="16953" builtinId="9" hidden="1"/>
    <cellStyle name="已访问的超链接" xfId="16955" builtinId="9" hidden="1"/>
    <cellStyle name="已访问的超链接" xfId="16957" builtinId="9" hidden="1"/>
    <cellStyle name="已访问的超链接" xfId="16959" builtinId="9" hidden="1"/>
    <cellStyle name="已访问的超链接" xfId="16961" builtinId="9" hidden="1"/>
    <cellStyle name="已访问的超链接" xfId="16963" builtinId="9" hidden="1"/>
    <cellStyle name="已访问的超链接" xfId="16965" builtinId="9" hidden="1"/>
    <cellStyle name="已访问的超链接" xfId="16967" builtinId="9" hidden="1"/>
    <cellStyle name="已访问的超链接" xfId="16969" builtinId="9" hidden="1"/>
    <cellStyle name="已访问的超链接" xfId="16971" builtinId="9" hidden="1"/>
    <cellStyle name="已访问的超链接" xfId="16973" builtinId="9" hidden="1"/>
    <cellStyle name="已访问的超链接" xfId="16975" builtinId="9" hidden="1"/>
    <cellStyle name="已访问的超链接" xfId="16977" builtinId="9" hidden="1"/>
    <cellStyle name="已访问的超链接" xfId="16979" builtinId="9" hidden="1"/>
    <cellStyle name="已访问的超链接" xfId="16981" builtinId="9" hidden="1"/>
    <cellStyle name="已访问的超链接" xfId="16983" builtinId="9" hidden="1"/>
    <cellStyle name="已访问的超链接" xfId="16985" builtinId="9" hidden="1"/>
    <cellStyle name="已访问的超链接" xfId="16987" builtinId="9" hidden="1"/>
    <cellStyle name="已访问的超链接" xfId="16989" builtinId="9" hidden="1"/>
    <cellStyle name="已访问的超链接" xfId="16991" builtinId="9" hidden="1"/>
    <cellStyle name="已访问的超链接" xfId="16993" builtinId="9" hidden="1"/>
    <cellStyle name="已访问的超链接" xfId="16995" builtinId="9" hidden="1"/>
    <cellStyle name="已访问的超链接" xfId="16997" builtinId="9" hidden="1"/>
    <cellStyle name="已访问的超链接" xfId="16999" builtinId="9" hidden="1"/>
    <cellStyle name="已访问的超链接" xfId="17001" builtinId="9" hidden="1"/>
    <cellStyle name="已访问的超链接" xfId="17003" builtinId="9" hidden="1"/>
    <cellStyle name="已访问的超链接" xfId="17005" builtinId="9" hidden="1"/>
    <cellStyle name="已访问的超链接" xfId="17007" builtinId="9" hidden="1"/>
    <cellStyle name="已访问的超链接" xfId="17009" builtinId="9" hidden="1"/>
    <cellStyle name="已访问的超链接" xfId="17011" builtinId="9" hidden="1"/>
    <cellStyle name="已访问的超链接" xfId="17013" builtinId="9" hidden="1"/>
    <cellStyle name="已访问的超链接" xfId="17015" builtinId="9" hidden="1"/>
    <cellStyle name="已访问的超链接" xfId="17017" builtinId="9" hidden="1"/>
    <cellStyle name="已访问的超链接" xfId="17019" builtinId="9" hidden="1"/>
    <cellStyle name="已访问的超链接" xfId="17021" builtinId="9" hidden="1"/>
    <cellStyle name="已访问的超链接" xfId="17023" builtinId="9" hidden="1"/>
    <cellStyle name="已访问的超链接" xfId="17025" builtinId="9" hidden="1"/>
    <cellStyle name="已访问的超链接" xfId="17027" builtinId="9" hidden="1"/>
    <cellStyle name="已访问的超链接" xfId="17029" builtinId="9" hidden="1"/>
    <cellStyle name="已访问的超链接" xfId="17031" builtinId="9" hidden="1"/>
    <cellStyle name="已访问的超链接" xfId="17033" builtinId="9" hidden="1"/>
    <cellStyle name="已访问的超链接" xfId="17035" builtinId="9" hidden="1"/>
    <cellStyle name="已访问的超链接" xfId="17037" builtinId="9" hidden="1"/>
    <cellStyle name="已访问的超链接" xfId="17039" builtinId="9" hidden="1"/>
    <cellStyle name="已访问的超链接" xfId="17041" builtinId="9" hidden="1"/>
    <cellStyle name="已访问的超链接" xfId="17043" builtinId="9" hidden="1"/>
    <cellStyle name="已访问的超链接" xfId="17045" builtinId="9" hidden="1"/>
    <cellStyle name="已访问的超链接" xfId="17047" builtinId="9" hidden="1"/>
    <cellStyle name="已访问的超链接" xfId="17049" builtinId="9" hidden="1"/>
    <cellStyle name="已访问的超链接" xfId="17051" builtinId="9" hidden="1"/>
    <cellStyle name="已访问的超链接" xfId="17053" builtinId="9" hidden="1"/>
    <cellStyle name="已访问的超链接" xfId="17055" builtinId="9" hidden="1"/>
    <cellStyle name="已访问的超链接" xfId="17057" builtinId="9" hidden="1"/>
    <cellStyle name="已访问的超链接" xfId="17059" builtinId="9" hidden="1"/>
    <cellStyle name="已访问的超链接" xfId="17061" builtinId="9" hidden="1"/>
    <cellStyle name="已访问的超链接" xfId="17063" builtinId="9" hidden="1"/>
    <cellStyle name="已访问的超链接" xfId="17065" builtinId="9" hidden="1"/>
    <cellStyle name="已访问的超链接" xfId="17067" builtinId="9" hidden="1"/>
    <cellStyle name="已访问的超链接" xfId="17069" builtinId="9" hidden="1"/>
    <cellStyle name="已访问的超链接" xfId="17071" builtinId="9" hidden="1"/>
    <cellStyle name="已访问的超链接" xfId="17073" builtinId="9" hidden="1"/>
    <cellStyle name="已访问的超链接" xfId="17075" builtinId="9" hidden="1"/>
    <cellStyle name="已访问的超链接" xfId="17077" builtinId="9" hidden="1"/>
    <cellStyle name="已访问的超链接" xfId="17079" builtinId="9" hidden="1"/>
    <cellStyle name="已访问的超链接" xfId="17081" builtinId="9" hidden="1"/>
    <cellStyle name="已访问的超链接" xfId="17083" builtinId="9" hidden="1"/>
    <cellStyle name="已访问的超链接" xfId="17085" builtinId="9" hidden="1"/>
    <cellStyle name="已访问的超链接" xfId="17087" builtinId="9" hidden="1"/>
    <cellStyle name="已访问的超链接" xfId="17089" builtinId="9" hidden="1"/>
    <cellStyle name="已访问的超链接" xfId="17091" builtinId="9" hidden="1"/>
    <cellStyle name="已访问的超链接" xfId="17093" builtinId="9" hidden="1"/>
    <cellStyle name="已访问的超链接" xfId="17095" builtinId="9" hidden="1"/>
    <cellStyle name="已访问的超链接" xfId="17097" builtinId="9" hidden="1"/>
    <cellStyle name="已访问的超链接" xfId="17099" builtinId="9" hidden="1"/>
    <cellStyle name="已访问的超链接" xfId="17101" builtinId="9" hidden="1"/>
    <cellStyle name="已访问的超链接" xfId="17103" builtinId="9" hidden="1"/>
    <cellStyle name="已访问的超链接" xfId="17105" builtinId="9" hidden="1"/>
    <cellStyle name="已访问的超链接" xfId="17107" builtinId="9" hidden="1"/>
    <cellStyle name="已访问的超链接" xfId="17109" builtinId="9" hidden="1"/>
    <cellStyle name="已访问的超链接" xfId="17111" builtinId="9" hidden="1"/>
    <cellStyle name="已访问的超链接" xfId="17113" builtinId="9" hidden="1"/>
    <cellStyle name="已访问的超链接" xfId="17115" builtinId="9" hidden="1"/>
    <cellStyle name="已访问的超链接" xfId="17117" builtinId="9" hidden="1"/>
    <cellStyle name="已访问的超链接" xfId="17119" builtinId="9" hidden="1"/>
    <cellStyle name="已访问的超链接" xfId="17121" builtinId="9" hidden="1"/>
    <cellStyle name="已访问的超链接" xfId="17123" builtinId="9" hidden="1"/>
    <cellStyle name="已访问的超链接" xfId="17125" builtinId="9" hidden="1"/>
    <cellStyle name="已访问的超链接" xfId="17127" builtinId="9" hidden="1"/>
    <cellStyle name="已访问的超链接" xfId="17129" builtinId="9" hidden="1"/>
    <cellStyle name="已访问的超链接" xfId="17131" builtinId="9" hidden="1"/>
    <cellStyle name="已访问的超链接" xfId="17133" builtinId="9" hidden="1"/>
    <cellStyle name="已访问的超链接" xfId="17135" builtinId="9" hidden="1"/>
    <cellStyle name="已访问的超链接" xfId="17137" builtinId="9" hidden="1"/>
    <cellStyle name="已访问的超链接" xfId="17139" builtinId="9" hidden="1"/>
    <cellStyle name="已访问的超链接" xfId="17141" builtinId="9" hidden="1"/>
    <cellStyle name="已访问的超链接" xfId="17143" builtinId="9" hidden="1"/>
    <cellStyle name="已访问的超链接" xfId="17145" builtinId="9" hidden="1"/>
    <cellStyle name="已访问的超链接" xfId="17147" builtinId="9" hidden="1"/>
    <cellStyle name="已访问的超链接" xfId="17149" builtinId="9" hidden="1"/>
    <cellStyle name="已访问的超链接" xfId="17151" builtinId="9" hidden="1"/>
    <cellStyle name="已访问的超链接" xfId="17153" builtinId="9" hidden="1"/>
    <cellStyle name="已访问的超链接" xfId="17155" builtinId="9" hidden="1"/>
    <cellStyle name="已访问的超链接" xfId="17157" builtinId="9" hidden="1"/>
    <cellStyle name="已访问的超链接" xfId="17159" builtinId="9" hidden="1"/>
    <cellStyle name="已访问的超链接" xfId="17161" builtinId="9" hidden="1"/>
    <cellStyle name="已访问的超链接" xfId="17163" builtinId="9" hidden="1"/>
    <cellStyle name="已访问的超链接" xfId="17165" builtinId="9" hidden="1"/>
    <cellStyle name="已访问的超链接" xfId="17167" builtinId="9" hidden="1"/>
    <cellStyle name="已访问的超链接" xfId="17169" builtinId="9" hidden="1"/>
    <cellStyle name="已访问的超链接" xfId="17171" builtinId="9" hidden="1"/>
    <cellStyle name="已访问的超链接" xfId="17173" builtinId="9" hidden="1"/>
    <cellStyle name="已访问的超链接" xfId="17175" builtinId="9" hidden="1"/>
    <cellStyle name="已访问的超链接" xfId="17177" builtinId="9" hidden="1"/>
    <cellStyle name="已访问的超链接" xfId="17179" builtinId="9" hidden="1"/>
    <cellStyle name="已访问的超链接" xfId="17181" builtinId="9" hidden="1"/>
    <cellStyle name="已访问的超链接" xfId="17183" builtinId="9" hidden="1"/>
    <cellStyle name="已访问的超链接" xfId="17185" builtinId="9" hidden="1"/>
    <cellStyle name="已访问的超链接" xfId="17187" builtinId="9" hidden="1"/>
    <cellStyle name="已访问的超链接" xfId="17189" builtinId="9" hidden="1"/>
    <cellStyle name="已访问的超链接" xfId="17191" builtinId="9" hidden="1"/>
    <cellStyle name="已访问的超链接" xfId="17193" builtinId="9" hidden="1"/>
    <cellStyle name="已访问的超链接" xfId="17195" builtinId="9" hidden="1"/>
    <cellStyle name="已访问的超链接" xfId="17197" builtinId="9" hidden="1"/>
    <cellStyle name="已访问的超链接" xfId="17199" builtinId="9" hidden="1"/>
    <cellStyle name="已访问的超链接" xfId="17201" builtinId="9" hidden="1"/>
    <cellStyle name="已访问的超链接" xfId="17203" builtinId="9" hidden="1"/>
    <cellStyle name="已访问的超链接" xfId="17205" builtinId="9" hidden="1"/>
    <cellStyle name="已访问的超链接" xfId="17207" builtinId="9" hidden="1"/>
    <cellStyle name="已访问的超链接" xfId="17209" builtinId="9" hidden="1"/>
    <cellStyle name="已访问的超链接" xfId="17211" builtinId="9" hidden="1"/>
    <cellStyle name="已访问的超链接" xfId="17213" builtinId="9" hidden="1"/>
    <cellStyle name="已访问的超链接" xfId="17215" builtinId="9" hidden="1"/>
    <cellStyle name="已访问的超链接" xfId="17217" builtinId="9" hidden="1"/>
    <cellStyle name="已访问的超链接" xfId="17219" builtinId="9" hidden="1"/>
    <cellStyle name="已访问的超链接" xfId="17221" builtinId="9" hidden="1"/>
    <cellStyle name="已访问的超链接" xfId="17223" builtinId="9" hidden="1"/>
    <cellStyle name="已访问的超链接" xfId="17225" builtinId="9" hidden="1"/>
    <cellStyle name="已访问的超链接" xfId="17227" builtinId="9" hidden="1"/>
    <cellStyle name="已访问的超链接" xfId="17229" builtinId="9" hidden="1"/>
    <cellStyle name="已访问的超链接" xfId="17231" builtinId="9" hidden="1"/>
    <cellStyle name="已访问的超链接" xfId="17233" builtinId="9" hidden="1"/>
    <cellStyle name="已访问的超链接" xfId="17235" builtinId="9" hidden="1"/>
    <cellStyle name="已访问的超链接" xfId="17237" builtinId="9" hidden="1"/>
    <cellStyle name="已访问的超链接" xfId="17239" builtinId="9" hidden="1"/>
    <cellStyle name="已访问的超链接" xfId="17241" builtinId="9" hidden="1"/>
    <cellStyle name="已访问的超链接" xfId="17243" builtinId="9" hidden="1"/>
    <cellStyle name="已访问的超链接" xfId="17245" builtinId="9" hidden="1"/>
    <cellStyle name="已访问的超链接" xfId="17247" builtinId="9" hidden="1"/>
    <cellStyle name="已访问的超链接" xfId="17249" builtinId="9" hidden="1"/>
    <cellStyle name="已访问的超链接" xfId="17251" builtinId="9" hidden="1"/>
    <cellStyle name="已访问的超链接" xfId="17253" builtinId="9" hidden="1"/>
    <cellStyle name="已访问的超链接" xfId="17255" builtinId="9" hidden="1"/>
    <cellStyle name="已访问的超链接" xfId="17257" builtinId="9" hidden="1"/>
    <cellStyle name="已访问的超链接" xfId="17259" builtinId="9" hidden="1"/>
    <cellStyle name="已访问的超链接" xfId="17261" builtinId="9" hidden="1"/>
    <cellStyle name="已访问的超链接" xfId="17263" builtinId="9" hidden="1"/>
    <cellStyle name="已访问的超链接" xfId="17265" builtinId="9" hidden="1"/>
    <cellStyle name="已访问的超链接" xfId="17267" builtinId="9" hidden="1"/>
    <cellStyle name="已访问的超链接" xfId="17269" builtinId="9" hidden="1"/>
    <cellStyle name="已访问的超链接" xfId="17271" builtinId="9" hidden="1"/>
    <cellStyle name="已访问的超链接" xfId="17273" builtinId="9" hidden="1"/>
    <cellStyle name="已访问的超链接" xfId="17275" builtinId="9" hidden="1"/>
    <cellStyle name="已访问的超链接" xfId="17277" builtinId="9" hidden="1"/>
    <cellStyle name="已访问的超链接" xfId="17279" builtinId="9" hidden="1"/>
    <cellStyle name="已访问的超链接" xfId="17281" builtinId="9" hidden="1"/>
    <cellStyle name="已访问的超链接" xfId="17283" builtinId="9" hidden="1"/>
    <cellStyle name="已访问的超链接" xfId="17285" builtinId="9" hidden="1"/>
    <cellStyle name="已访问的超链接" xfId="17287" builtinId="9" hidden="1"/>
    <cellStyle name="已访问的超链接" xfId="17289" builtinId="9" hidden="1"/>
    <cellStyle name="已访问的超链接" xfId="17291" builtinId="9" hidden="1"/>
    <cellStyle name="已访问的超链接" xfId="17293" builtinId="9" hidden="1"/>
    <cellStyle name="已访问的超链接" xfId="17295" builtinId="9" hidden="1"/>
    <cellStyle name="已访问的超链接" xfId="17297" builtinId="9" hidden="1"/>
    <cellStyle name="已访问的超链接" xfId="17299" builtinId="9" hidden="1"/>
    <cellStyle name="已访问的超链接" xfId="17301" builtinId="9" hidden="1"/>
    <cellStyle name="已访问的超链接" xfId="17303" builtinId="9" hidden="1"/>
    <cellStyle name="已访问的超链接" xfId="17305" builtinId="9" hidden="1"/>
    <cellStyle name="已访问的超链接" xfId="17307" builtinId="9" hidden="1"/>
    <cellStyle name="已访问的超链接" xfId="17309" builtinId="9" hidden="1"/>
    <cellStyle name="已访问的超链接" xfId="17311" builtinId="9" hidden="1"/>
    <cellStyle name="已访问的超链接" xfId="17313" builtinId="9" hidden="1"/>
    <cellStyle name="已访问的超链接" xfId="17315" builtinId="9" hidden="1"/>
    <cellStyle name="已访问的超链接" xfId="17317" builtinId="9" hidden="1"/>
    <cellStyle name="已访问的超链接" xfId="17319" builtinId="9" hidden="1"/>
    <cellStyle name="已访问的超链接" xfId="17321" builtinId="9" hidden="1"/>
    <cellStyle name="已访问的超链接" xfId="17323" builtinId="9" hidden="1"/>
    <cellStyle name="已访问的超链接" xfId="17325" builtinId="9" hidden="1"/>
    <cellStyle name="已访问的超链接" xfId="17327" builtinId="9" hidden="1"/>
    <cellStyle name="已访问的超链接" xfId="17329" builtinId="9" hidden="1"/>
    <cellStyle name="已访问的超链接" xfId="17331" builtinId="9" hidden="1"/>
    <cellStyle name="已访问的超链接" xfId="17333" builtinId="9" hidden="1"/>
    <cellStyle name="已访问的超链接" xfId="17335" builtinId="9" hidden="1"/>
    <cellStyle name="已访问的超链接" xfId="17337" builtinId="9" hidden="1"/>
    <cellStyle name="已访问的超链接" xfId="17339" builtinId="9" hidden="1"/>
    <cellStyle name="已访问的超链接" xfId="17341" builtinId="9" hidden="1"/>
    <cellStyle name="已访问的超链接" xfId="17343" builtinId="9" hidden="1"/>
    <cellStyle name="已访问的超链接" xfId="17345" builtinId="9" hidden="1"/>
    <cellStyle name="已访问的超链接" xfId="17347" builtinId="9" hidden="1"/>
    <cellStyle name="已访问的超链接" xfId="17349" builtinId="9" hidden="1"/>
    <cellStyle name="已访问的超链接" xfId="17351" builtinId="9" hidden="1"/>
    <cellStyle name="已访问的超链接" xfId="17353" builtinId="9" hidden="1"/>
    <cellStyle name="已访问的超链接" xfId="17355" builtinId="9" hidden="1"/>
    <cellStyle name="已访问的超链接" xfId="17357" builtinId="9" hidden="1"/>
    <cellStyle name="已访问的超链接" xfId="17359" builtinId="9" hidden="1"/>
    <cellStyle name="已访问的超链接" xfId="17361" builtinId="9" hidden="1"/>
    <cellStyle name="已访问的超链接" xfId="17363" builtinId="9" hidden="1"/>
    <cellStyle name="已访问的超链接" xfId="17365" builtinId="9" hidden="1"/>
    <cellStyle name="已访问的超链接" xfId="17367" builtinId="9" hidden="1"/>
    <cellStyle name="已访问的超链接" xfId="17369" builtinId="9" hidden="1"/>
    <cellStyle name="已访问的超链接" xfId="17371" builtinId="9" hidden="1"/>
    <cellStyle name="已访问的超链接" xfId="17373" builtinId="9" hidden="1"/>
    <cellStyle name="已访问的超链接" xfId="17375" builtinId="9" hidden="1"/>
    <cellStyle name="已访问的超链接" xfId="17377" builtinId="9" hidden="1"/>
    <cellStyle name="已访问的超链接" xfId="17379" builtinId="9" hidden="1"/>
    <cellStyle name="已访问的超链接" xfId="17381" builtinId="9" hidden="1"/>
    <cellStyle name="已访问的超链接" xfId="17383" builtinId="9" hidden="1"/>
    <cellStyle name="已访问的超链接" xfId="17385" builtinId="9" hidden="1"/>
    <cellStyle name="已访问的超链接" xfId="17387" builtinId="9" hidden="1"/>
    <cellStyle name="已访问的超链接" xfId="17389" builtinId="9" hidden="1"/>
    <cellStyle name="已访问的超链接" xfId="17391" builtinId="9" hidden="1"/>
    <cellStyle name="已访问的超链接" xfId="17393" builtinId="9" hidden="1"/>
    <cellStyle name="已访问的超链接" xfId="17395" builtinId="9" hidden="1"/>
    <cellStyle name="已访问的超链接" xfId="17397" builtinId="9" hidden="1"/>
    <cellStyle name="已访问的超链接" xfId="17399" builtinId="9" hidden="1"/>
    <cellStyle name="已访问的超链接" xfId="17401" builtinId="9" hidden="1"/>
    <cellStyle name="已访问的超链接" xfId="17403" builtinId="9" hidden="1"/>
    <cellStyle name="已访问的超链接" xfId="17405" builtinId="9" hidden="1"/>
    <cellStyle name="已访问的超链接" xfId="17407" builtinId="9" hidden="1"/>
    <cellStyle name="已访问的超链接" xfId="17409" builtinId="9" hidden="1"/>
    <cellStyle name="已访问的超链接" xfId="17411" builtinId="9" hidden="1"/>
    <cellStyle name="已访问的超链接" xfId="17413" builtinId="9" hidden="1"/>
    <cellStyle name="已访问的超链接" xfId="17415" builtinId="9" hidden="1"/>
    <cellStyle name="已访问的超链接" xfId="17417" builtinId="9" hidden="1"/>
    <cellStyle name="已访问的超链接" xfId="17419" builtinId="9" hidden="1"/>
    <cellStyle name="已访问的超链接" xfId="17421" builtinId="9" hidden="1"/>
    <cellStyle name="已访问的超链接" xfId="17423" builtinId="9" hidden="1"/>
    <cellStyle name="已访问的超链接" xfId="17425" builtinId="9" hidden="1"/>
    <cellStyle name="已访问的超链接" xfId="17427" builtinId="9" hidden="1"/>
    <cellStyle name="已访问的超链接" xfId="17429" builtinId="9" hidden="1"/>
    <cellStyle name="已访问的超链接" xfId="17431" builtinId="9" hidden="1"/>
    <cellStyle name="已访问的超链接" xfId="17433" builtinId="9" hidden="1"/>
    <cellStyle name="已访问的超链接" xfId="17435" builtinId="9" hidden="1"/>
    <cellStyle name="已访问的超链接" xfId="17437" builtinId="9" hidden="1"/>
    <cellStyle name="已访问的超链接" xfId="17439" builtinId="9" hidden="1"/>
    <cellStyle name="已访问的超链接" xfId="17441" builtinId="9" hidden="1"/>
    <cellStyle name="已访问的超链接" xfId="17443" builtinId="9" hidden="1"/>
    <cellStyle name="已访问的超链接" xfId="17445" builtinId="9" hidden="1"/>
    <cellStyle name="已访问的超链接" xfId="17447" builtinId="9" hidden="1"/>
    <cellStyle name="已访问的超链接" xfId="17449" builtinId="9" hidden="1"/>
    <cellStyle name="已访问的超链接" xfId="17451" builtinId="9" hidden="1"/>
    <cellStyle name="已访问的超链接" xfId="17453" builtinId="9" hidden="1"/>
    <cellStyle name="已访问的超链接" xfId="17455" builtinId="9" hidden="1"/>
    <cellStyle name="已访问的超链接" xfId="17457" builtinId="9" hidden="1"/>
    <cellStyle name="已访问的超链接" xfId="17459" builtinId="9" hidden="1"/>
    <cellStyle name="已访问的超链接" xfId="17461" builtinId="9" hidden="1"/>
    <cellStyle name="已访问的超链接" xfId="17463" builtinId="9" hidden="1"/>
    <cellStyle name="已访问的超链接" xfId="17465" builtinId="9" hidden="1"/>
    <cellStyle name="已访问的超链接" xfId="17467" builtinId="9" hidden="1"/>
    <cellStyle name="已访问的超链接" xfId="17469" builtinId="9" hidden="1"/>
    <cellStyle name="已访问的超链接" xfId="17471" builtinId="9" hidden="1"/>
    <cellStyle name="已访问的超链接" xfId="17473" builtinId="9" hidden="1"/>
    <cellStyle name="已访问的超链接" xfId="17475" builtinId="9" hidden="1"/>
    <cellStyle name="已访问的超链接" xfId="17477" builtinId="9" hidden="1"/>
    <cellStyle name="已访问的超链接" xfId="17479" builtinId="9" hidden="1"/>
    <cellStyle name="已访问的超链接" xfId="17481" builtinId="9" hidden="1"/>
    <cellStyle name="已访问的超链接" xfId="17483" builtinId="9" hidden="1"/>
    <cellStyle name="已访问的超链接" xfId="17485" builtinId="9" hidden="1"/>
    <cellStyle name="已访问的超链接" xfId="17487" builtinId="9" hidden="1"/>
    <cellStyle name="已访问的超链接" xfId="17489" builtinId="9" hidden="1"/>
    <cellStyle name="已访问的超链接" xfId="17491" builtinId="9" hidden="1"/>
    <cellStyle name="已访问的超链接" xfId="17493" builtinId="9" hidden="1"/>
    <cellStyle name="已访问的超链接" xfId="17495" builtinId="9" hidden="1"/>
    <cellStyle name="已访问的超链接" xfId="17497" builtinId="9" hidden="1"/>
    <cellStyle name="已访问的超链接" xfId="17499" builtinId="9" hidden="1"/>
    <cellStyle name="已访问的超链接" xfId="17501" builtinId="9" hidden="1"/>
    <cellStyle name="已访问的超链接" xfId="17503" builtinId="9" hidden="1"/>
    <cellStyle name="已访问的超链接" xfId="17505" builtinId="9" hidden="1"/>
    <cellStyle name="已访问的超链接" xfId="17507" builtinId="9" hidden="1"/>
    <cellStyle name="已访问的超链接" xfId="17509" builtinId="9" hidden="1"/>
    <cellStyle name="已访问的超链接" xfId="17511" builtinId="9" hidden="1"/>
    <cellStyle name="已访问的超链接" xfId="17513" builtinId="9" hidden="1"/>
    <cellStyle name="已访问的超链接" xfId="17515" builtinId="9" hidden="1"/>
    <cellStyle name="已访问的超链接" xfId="17517" builtinId="9" hidden="1"/>
    <cellStyle name="已访问的超链接" xfId="17519" builtinId="9" hidden="1"/>
    <cellStyle name="已访问的超链接" xfId="17521" builtinId="9" hidden="1"/>
    <cellStyle name="已访问的超链接" xfId="17523" builtinId="9" hidden="1"/>
    <cellStyle name="已访问的超链接" xfId="17525" builtinId="9" hidden="1"/>
    <cellStyle name="已访问的超链接" xfId="17527" builtinId="9" hidden="1"/>
    <cellStyle name="已访问的超链接" xfId="17529" builtinId="9" hidden="1"/>
    <cellStyle name="已访问的超链接" xfId="17531" builtinId="9" hidden="1"/>
    <cellStyle name="已访问的超链接" xfId="17533" builtinId="9" hidden="1"/>
    <cellStyle name="已访问的超链接" xfId="17535" builtinId="9" hidden="1"/>
    <cellStyle name="已访问的超链接" xfId="17537" builtinId="9" hidden="1"/>
    <cellStyle name="已访问的超链接" xfId="17539" builtinId="9" hidden="1"/>
    <cellStyle name="已访问的超链接" xfId="17541" builtinId="9" hidden="1"/>
    <cellStyle name="已访问的超链接" xfId="17543" builtinId="9" hidden="1"/>
    <cellStyle name="已访问的超链接" xfId="17545" builtinId="9" hidden="1"/>
    <cellStyle name="已访问的超链接" xfId="17547" builtinId="9" hidden="1"/>
    <cellStyle name="已访问的超链接" xfId="17549" builtinId="9" hidden="1"/>
    <cellStyle name="已访问的超链接" xfId="17551" builtinId="9" hidden="1"/>
    <cellStyle name="已访问的超链接" xfId="17553" builtinId="9" hidden="1"/>
    <cellStyle name="已访问的超链接" xfId="17555" builtinId="9" hidden="1"/>
    <cellStyle name="已访问的超链接" xfId="17557" builtinId="9" hidden="1"/>
    <cellStyle name="已访问的超链接" xfId="17559" builtinId="9" hidden="1"/>
    <cellStyle name="已访问的超链接" xfId="17561" builtinId="9" hidden="1"/>
    <cellStyle name="已访问的超链接" xfId="17563" builtinId="9" hidden="1"/>
    <cellStyle name="已访问的超链接" xfId="17565" builtinId="9" hidden="1"/>
    <cellStyle name="已访问的超链接" xfId="17567" builtinId="9" hidden="1"/>
    <cellStyle name="已访问的超链接" xfId="17569" builtinId="9" hidden="1"/>
    <cellStyle name="已访问的超链接" xfId="17571" builtinId="9" hidden="1"/>
    <cellStyle name="已访问的超链接" xfId="17573" builtinId="9" hidden="1"/>
    <cellStyle name="已访问的超链接" xfId="17575" builtinId="9" hidden="1"/>
    <cellStyle name="已访问的超链接" xfId="17577" builtinId="9" hidden="1"/>
    <cellStyle name="已访问的超链接" xfId="17579" builtinId="9" hidden="1"/>
    <cellStyle name="已访问的超链接" xfId="17581" builtinId="9" hidden="1"/>
    <cellStyle name="已访问的超链接" xfId="17583" builtinId="9" hidden="1"/>
    <cellStyle name="已访问的超链接" xfId="17585" builtinId="9" hidden="1"/>
    <cellStyle name="已访问的超链接" xfId="17587" builtinId="9" hidden="1"/>
    <cellStyle name="已访问的超链接" xfId="17589" builtinId="9" hidden="1"/>
    <cellStyle name="已访问的超链接" xfId="17591" builtinId="9" hidden="1"/>
    <cellStyle name="已访问的超链接" xfId="17593" builtinId="9" hidden="1"/>
    <cellStyle name="已访问的超链接" xfId="17595" builtinId="9" hidden="1"/>
    <cellStyle name="已访问的超链接" xfId="17597" builtinId="9" hidden="1"/>
    <cellStyle name="已访问的超链接" xfId="17599" builtinId="9" hidden="1"/>
    <cellStyle name="已访问的超链接" xfId="17601" builtinId="9" hidden="1"/>
    <cellStyle name="已访问的超链接" xfId="17603" builtinId="9" hidden="1"/>
    <cellStyle name="已访问的超链接" xfId="17605" builtinId="9" hidden="1"/>
    <cellStyle name="已访问的超链接" xfId="17607" builtinId="9" hidden="1"/>
    <cellStyle name="已访问的超链接" xfId="17609" builtinId="9" hidden="1"/>
    <cellStyle name="已访问的超链接" xfId="17611" builtinId="9" hidden="1"/>
    <cellStyle name="已访问的超链接" xfId="17613" builtinId="9" hidden="1"/>
    <cellStyle name="已访问的超链接" xfId="17615" builtinId="9" hidden="1"/>
    <cellStyle name="已访问的超链接" xfId="17617" builtinId="9" hidden="1"/>
    <cellStyle name="已访问的超链接" xfId="17619" builtinId="9" hidden="1"/>
    <cellStyle name="已访问的超链接" xfId="17621" builtinId="9" hidden="1"/>
    <cellStyle name="已访问的超链接" xfId="17623" builtinId="9" hidden="1"/>
    <cellStyle name="已访问的超链接" xfId="17625" builtinId="9" hidden="1"/>
    <cellStyle name="已访问的超链接" xfId="17627" builtinId="9" hidden="1"/>
    <cellStyle name="已访问的超链接" xfId="17629" builtinId="9" hidden="1"/>
    <cellStyle name="已访问的超链接" xfId="17631" builtinId="9" hidden="1"/>
    <cellStyle name="已访问的超链接" xfId="17633" builtinId="9" hidden="1"/>
    <cellStyle name="已访问的超链接" xfId="17635" builtinId="9" hidden="1"/>
    <cellStyle name="已访问的超链接" xfId="17637" builtinId="9" hidden="1"/>
    <cellStyle name="已访问的超链接" xfId="17639" builtinId="9" hidden="1"/>
    <cellStyle name="已访问的超链接" xfId="17641" builtinId="9" hidden="1"/>
    <cellStyle name="已访问的超链接" xfId="17643" builtinId="9" hidden="1"/>
    <cellStyle name="已访问的超链接" xfId="17645" builtinId="9" hidden="1"/>
    <cellStyle name="已访问的超链接" xfId="17647" builtinId="9" hidden="1"/>
    <cellStyle name="已访问的超链接" xfId="17649" builtinId="9" hidden="1"/>
    <cellStyle name="已访问的超链接" xfId="17651" builtinId="9" hidden="1"/>
    <cellStyle name="已访问的超链接" xfId="17653" builtinId="9" hidden="1"/>
    <cellStyle name="已访问的超链接" xfId="17655" builtinId="9" hidden="1"/>
    <cellStyle name="已访问的超链接" xfId="17657" builtinId="9" hidden="1"/>
    <cellStyle name="已访问的超链接" xfId="17659" builtinId="9" hidden="1"/>
    <cellStyle name="已访问的超链接" xfId="17661" builtinId="9" hidden="1"/>
    <cellStyle name="已访问的超链接" xfId="17663" builtinId="9" hidden="1"/>
    <cellStyle name="已访问的超链接" xfId="17665" builtinId="9" hidden="1"/>
    <cellStyle name="已访问的超链接" xfId="17667" builtinId="9" hidden="1"/>
    <cellStyle name="已访问的超链接" xfId="17669" builtinId="9" hidden="1"/>
    <cellStyle name="已访问的超链接" xfId="17671" builtinId="9" hidden="1"/>
    <cellStyle name="已访问的超链接" xfId="17673" builtinId="9" hidden="1"/>
    <cellStyle name="已访问的超链接" xfId="17675" builtinId="9" hidden="1"/>
    <cellStyle name="已访问的超链接" xfId="17677" builtinId="9" hidden="1"/>
    <cellStyle name="已访问的超链接" xfId="17679" builtinId="9" hidden="1"/>
    <cellStyle name="已访问的超链接" xfId="17681" builtinId="9" hidden="1"/>
    <cellStyle name="已访问的超链接" xfId="17683" builtinId="9" hidden="1"/>
    <cellStyle name="已访问的超链接" xfId="17685" builtinId="9" hidden="1"/>
    <cellStyle name="已访问的超链接" xfId="17687" builtinId="9" hidden="1"/>
    <cellStyle name="已访问的超链接" xfId="17689" builtinId="9" hidden="1"/>
    <cellStyle name="已访问的超链接" xfId="17691" builtinId="9" hidden="1"/>
    <cellStyle name="已访问的超链接" xfId="17693" builtinId="9" hidden="1"/>
    <cellStyle name="已访问的超链接" xfId="17695" builtinId="9" hidden="1"/>
    <cellStyle name="已访问的超链接" xfId="17697" builtinId="9" hidden="1"/>
    <cellStyle name="已访问的超链接" xfId="17699" builtinId="9" hidden="1"/>
    <cellStyle name="已访问的超链接" xfId="17701" builtinId="9" hidden="1"/>
    <cellStyle name="已访问的超链接" xfId="17703" builtinId="9" hidden="1"/>
    <cellStyle name="已访问的超链接" xfId="17705" builtinId="9" hidden="1"/>
    <cellStyle name="已访问的超链接" xfId="17707" builtinId="9" hidden="1"/>
    <cellStyle name="已访问的超链接" xfId="17709" builtinId="9" hidden="1"/>
    <cellStyle name="已访问的超链接" xfId="17711" builtinId="9" hidden="1"/>
    <cellStyle name="已访问的超链接" xfId="17713" builtinId="9" hidden="1"/>
    <cellStyle name="已访问的超链接" xfId="17715" builtinId="9" hidden="1"/>
    <cellStyle name="已访问的超链接" xfId="17717" builtinId="9" hidden="1"/>
    <cellStyle name="已访问的超链接" xfId="17719" builtinId="9" hidden="1"/>
    <cellStyle name="已访问的超链接" xfId="17721" builtinId="9" hidden="1"/>
    <cellStyle name="已访问的超链接" xfId="17723" builtinId="9" hidden="1"/>
    <cellStyle name="已访问的超链接" xfId="17725" builtinId="9" hidden="1"/>
    <cellStyle name="已访问的超链接" xfId="17727" builtinId="9" hidden="1"/>
    <cellStyle name="已访问的超链接" xfId="17729" builtinId="9" hidden="1"/>
    <cellStyle name="已访问的超链接" xfId="17731" builtinId="9" hidden="1"/>
    <cellStyle name="已访问的超链接" xfId="17733" builtinId="9" hidden="1"/>
    <cellStyle name="已访问的超链接" xfId="17735" builtinId="9" hidden="1"/>
    <cellStyle name="已访问的超链接" xfId="17737" builtinId="9" hidden="1"/>
    <cellStyle name="已访问的超链接" xfId="17739" builtinId="9" hidden="1"/>
    <cellStyle name="已访问的超链接" xfId="17741" builtinId="9" hidden="1"/>
    <cellStyle name="已访问的超链接" xfId="17743" builtinId="9" hidden="1"/>
    <cellStyle name="已访问的超链接" xfId="17745" builtinId="9" hidden="1"/>
    <cellStyle name="已访问的超链接" xfId="17747" builtinId="9" hidden="1"/>
    <cellStyle name="已访问的超链接" xfId="17749" builtinId="9" hidden="1"/>
    <cellStyle name="已访问的超链接" xfId="17751" builtinId="9" hidden="1"/>
    <cellStyle name="已访问的超链接" xfId="17753" builtinId="9" hidden="1"/>
    <cellStyle name="已访问的超链接" xfId="17755" builtinId="9" hidden="1"/>
    <cellStyle name="已访问的超链接" xfId="17757" builtinId="9" hidden="1"/>
    <cellStyle name="已访问的超链接" xfId="17759" builtinId="9" hidden="1"/>
    <cellStyle name="已访问的超链接" xfId="17761" builtinId="9" hidden="1"/>
    <cellStyle name="已访问的超链接" xfId="17763" builtinId="9" hidden="1"/>
    <cellStyle name="已访问的超链接" xfId="17765" builtinId="9" hidden="1"/>
    <cellStyle name="已访问的超链接" xfId="17767" builtinId="9" hidden="1"/>
    <cellStyle name="已访问的超链接" xfId="17769" builtinId="9" hidden="1"/>
    <cellStyle name="已访问的超链接" xfId="17771" builtinId="9" hidden="1"/>
    <cellStyle name="已访问的超链接" xfId="17773" builtinId="9" hidden="1"/>
    <cellStyle name="已访问的超链接" xfId="17775" builtinId="9" hidden="1"/>
    <cellStyle name="已访问的超链接" xfId="17777" builtinId="9" hidden="1"/>
    <cellStyle name="已访问的超链接" xfId="17779" builtinId="9" hidden="1"/>
    <cellStyle name="已访问的超链接" xfId="17781" builtinId="9" hidden="1"/>
    <cellStyle name="已访问的超链接" xfId="17783" builtinId="9" hidden="1"/>
    <cellStyle name="已访问的超链接" xfId="17785" builtinId="9" hidden="1"/>
    <cellStyle name="已访问的超链接" xfId="17787" builtinId="9" hidden="1"/>
    <cellStyle name="已访问的超链接" xfId="17789" builtinId="9" hidden="1"/>
    <cellStyle name="已访问的超链接" xfId="17791" builtinId="9" hidden="1"/>
    <cellStyle name="已访问的超链接" xfId="17793" builtinId="9" hidden="1"/>
    <cellStyle name="已访问的超链接" xfId="17795" builtinId="9" hidden="1"/>
    <cellStyle name="已访问的超链接" xfId="17797" builtinId="9" hidden="1"/>
    <cellStyle name="已访问的超链接" xfId="17799" builtinId="9" hidden="1"/>
    <cellStyle name="已访问的超链接" xfId="17801" builtinId="9" hidden="1"/>
    <cellStyle name="已访问的超链接" xfId="17803" builtinId="9" hidden="1"/>
    <cellStyle name="已访问的超链接" xfId="17805" builtinId="9" hidden="1"/>
    <cellStyle name="已访问的超链接" xfId="17807" builtinId="9" hidden="1"/>
    <cellStyle name="已访问的超链接" xfId="17809" builtinId="9" hidden="1"/>
    <cellStyle name="已访问的超链接" xfId="17811" builtinId="9" hidden="1"/>
    <cellStyle name="已访问的超链接" xfId="17813" builtinId="9" hidden="1"/>
    <cellStyle name="已访问的超链接" xfId="17815" builtinId="9" hidden="1"/>
    <cellStyle name="已访问的超链接" xfId="17817" builtinId="9" hidden="1"/>
    <cellStyle name="已访问的超链接" xfId="17819" builtinId="9" hidden="1"/>
    <cellStyle name="已访问的超链接" xfId="17821" builtinId="9" hidden="1"/>
    <cellStyle name="已访问的超链接" xfId="17823" builtinId="9" hidden="1"/>
    <cellStyle name="已访问的超链接" xfId="17825" builtinId="9" hidden="1"/>
    <cellStyle name="已访问的超链接" xfId="17827" builtinId="9" hidden="1"/>
    <cellStyle name="已访问的超链接" xfId="17829" builtinId="9" hidden="1"/>
    <cellStyle name="已访问的超链接" xfId="17831" builtinId="9" hidden="1"/>
    <cellStyle name="已访问的超链接" xfId="17833" builtinId="9" hidden="1"/>
    <cellStyle name="已访问的超链接" xfId="17835" builtinId="9" hidden="1"/>
    <cellStyle name="已访问的超链接" xfId="17837" builtinId="9" hidden="1"/>
    <cellStyle name="已访问的超链接" xfId="17839" builtinId="9" hidden="1"/>
    <cellStyle name="已访问的超链接" xfId="17841" builtinId="9" hidden="1"/>
    <cellStyle name="已访问的超链接" xfId="17843" builtinId="9" hidden="1"/>
    <cellStyle name="已访问的超链接" xfId="17845" builtinId="9" hidden="1"/>
    <cellStyle name="已访问的超链接" xfId="17847" builtinId="9" hidden="1"/>
    <cellStyle name="已访问的超链接" xfId="17849" builtinId="9" hidden="1"/>
    <cellStyle name="已访问的超链接" xfId="17851" builtinId="9" hidden="1"/>
    <cellStyle name="已访问的超链接" xfId="17853" builtinId="9" hidden="1"/>
    <cellStyle name="已访问的超链接" xfId="17855" builtinId="9" hidden="1"/>
    <cellStyle name="已访问的超链接" xfId="17857" builtinId="9" hidden="1"/>
    <cellStyle name="已访问的超链接" xfId="17859" builtinId="9" hidden="1"/>
    <cellStyle name="已访问的超链接" xfId="17861" builtinId="9" hidden="1"/>
    <cellStyle name="已访问的超链接" xfId="17863" builtinId="9" hidden="1"/>
    <cellStyle name="已访问的超链接" xfId="17865" builtinId="9" hidden="1"/>
    <cellStyle name="已访问的超链接" xfId="17867" builtinId="9" hidden="1"/>
    <cellStyle name="已访问的超链接" xfId="17869" builtinId="9" hidden="1"/>
    <cellStyle name="已访问的超链接" xfId="17871" builtinId="9" hidden="1"/>
    <cellStyle name="已访问的超链接" xfId="17873" builtinId="9" hidden="1"/>
    <cellStyle name="已访问的超链接" xfId="17875" builtinId="9" hidden="1"/>
    <cellStyle name="已访问的超链接" xfId="17877" builtinId="9" hidden="1"/>
    <cellStyle name="已访问的超链接" xfId="17879" builtinId="9" hidden="1"/>
    <cellStyle name="已访问的超链接" xfId="17881" builtinId="9" hidden="1"/>
    <cellStyle name="已访问的超链接" xfId="17883" builtinId="9" hidden="1"/>
    <cellStyle name="已访问的超链接" xfId="17885" builtinId="9" hidden="1"/>
    <cellStyle name="已访问的超链接" xfId="17887" builtinId="9" hidden="1"/>
    <cellStyle name="已访问的超链接" xfId="17889" builtinId="9" hidden="1"/>
    <cellStyle name="已访问的超链接" xfId="17891" builtinId="9" hidden="1"/>
    <cellStyle name="已访问的超链接" xfId="17893" builtinId="9" hidden="1"/>
    <cellStyle name="已访问的超链接" xfId="17895" builtinId="9" hidden="1"/>
    <cellStyle name="已访问的超链接" xfId="17897" builtinId="9" hidden="1"/>
    <cellStyle name="已访问的超链接" xfId="17899" builtinId="9" hidden="1"/>
    <cellStyle name="已访问的超链接" xfId="17901" builtinId="9" hidden="1"/>
    <cellStyle name="已访问的超链接" xfId="17903" builtinId="9" hidden="1"/>
    <cellStyle name="已访问的超链接" xfId="17905" builtinId="9" hidden="1"/>
    <cellStyle name="已访问的超链接" xfId="17907" builtinId="9" hidden="1"/>
    <cellStyle name="已访问的超链接" xfId="17909" builtinId="9" hidden="1"/>
    <cellStyle name="已访问的超链接" xfId="17911" builtinId="9" hidden="1"/>
    <cellStyle name="已访问的超链接" xfId="17913" builtinId="9" hidden="1"/>
    <cellStyle name="已访问的超链接" xfId="17915" builtinId="9" hidden="1"/>
    <cellStyle name="已访问的超链接" xfId="17917" builtinId="9" hidden="1"/>
    <cellStyle name="已访问的超链接" xfId="17919" builtinId="9" hidden="1"/>
    <cellStyle name="已访问的超链接" xfId="17921" builtinId="9" hidden="1"/>
    <cellStyle name="已访问的超链接" xfId="17923" builtinId="9" hidden="1"/>
    <cellStyle name="已访问的超链接" xfId="17925" builtinId="9" hidden="1"/>
    <cellStyle name="已访问的超链接" xfId="17927" builtinId="9" hidden="1"/>
    <cellStyle name="已访问的超链接" xfId="17929" builtinId="9" hidden="1"/>
    <cellStyle name="已访问的超链接" xfId="17931" builtinId="9" hidden="1"/>
    <cellStyle name="已访问的超链接" xfId="17933" builtinId="9" hidden="1"/>
    <cellStyle name="已访问的超链接" xfId="17935" builtinId="9" hidden="1"/>
    <cellStyle name="已访问的超链接" xfId="17937" builtinId="9" hidden="1"/>
    <cellStyle name="已访问的超链接" xfId="17939" builtinId="9" hidden="1"/>
    <cellStyle name="已访问的超链接" xfId="17941" builtinId="9" hidden="1"/>
    <cellStyle name="已访问的超链接" xfId="17943" builtinId="9" hidden="1"/>
    <cellStyle name="已访问的超链接" xfId="17945" builtinId="9" hidden="1"/>
    <cellStyle name="已访问的超链接" xfId="17947" builtinId="9" hidden="1"/>
    <cellStyle name="已访问的超链接" xfId="17949" builtinId="9" hidden="1"/>
    <cellStyle name="已访问的超链接" xfId="17951" builtinId="9" hidden="1"/>
    <cellStyle name="已访问的超链接" xfId="17953" builtinId="9" hidden="1"/>
    <cellStyle name="已访问的超链接" xfId="17955" builtinId="9" hidden="1"/>
    <cellStyle name="已访问的超链接" xfId="17957" builtinId="9" hidden="1"/>
    <cellStyle name="已访问的超链接" xfId="17959" builtinId="9" hidden="1"/>
    <cellStyle name="已访问的超链接" xfId="17961" builtinId="9" hidden="1"/>
    <cellStyle name="已访问的超链接" xfId="17963" builtinId="9" hidden="1"/>
    <cellStyle name="已访问的超链接" xfId="17965" builtinId="9" hidden="1"/>
    <cellStyle name="已访问的超链接" xfId="17967" builtinId="9" hidden="1"/>
    <cellStyle name="已访问的超链接" xfId="17969" builtinId="9" hidden="1"/>
    <cellStyle name="已访问的超链接" xfId="17971" builtinId="9" hidden="1"/>
    <cellStyle name="已访问的超链接" xfId="17973" builtinId="9" hidden="1"/>
    <cellStyle name="已访问的超链接" xfId="17975" builtinId="9" hidden="1"/>
    <cellStyle name="已访问的超链接" xfId="17977" builtinId="9" hidden="1"/>
    <cellStyle name="已访问的超链接" xfId="17979" builtinId="9" hidden="1"/>
    <cellStyle name="已访问的超链接" xfId="17981" builtinId="9" hidden="1"/>
    <cellStyle name="已访问的超链接" xfId="17983" builtinId="9" hidden="1"/>
    <cellStyle name="已访问的超链接" xfId="17985" builtinId="9" hidden="1"/>
    <cellStyle name="已访问的超链接" xfId="17987" builtinId="9" hidden="1"/>
    <cellStyle name="已访问的超链接" xfId="17989" builtinId="9" hidden="1"/>
    <cellStyle name="已访问的超链接" xfId="17991" builtinId="9" hidden="1"/>
    <cellStyle name="已访问的超链接" xfId="17993" builtinId="9" hidden="1"/>
    <cellStyle name="已访问的超链接" xfId="17995" builtinId="9" hidden="1"/>
    <cellStyle name="已访问的超链接" xfId="17997" builtinId="9" hidden="1"/>
    <cellStyle name="已访问的超链接" xfId="17999" builtinId="9" hidden="1"/>
    <cellStyle name="已访问的超链接" xfId="18001" builtinId="9" hidden="1"/>
    <cellStyle name="已访问的超链接" xfId="18003" builtinId="9" hidden="1"/>
    <cellStyle name="已访问的超链接" xfId="18005" builtinId="9" hidden="1"/>
    <cellStyle name="已访问的超链接" xfId="18007" builtinId="9" hidden="1"/>
    <cellStyle name="已访问的超链接" xfId="18009" builtinId="9" hidden="1"/>
    <cellStyle name="已访问的超链接" xfId="18011" builtinId="9" hidden="1"/>
    <cellStyle name="已访问的超链接" xfId="18013" builtinId="9" hidden="1"/>
    <cellStyle name="已访问的超链接" xfId="18015" builtinId="9" hidden="1"/>
    <cellStyle name="已访问的超链接" xfId="18017" builtinId="9" hidden="1"/>
    <cellStyle name="已访问的超链接" xfId="18019" builtinId="9" hidden="1"/>
    <cellStyle name="已访问的超链接" xfId="18021" builtinId="9" hidden="1"/>
    <cellStyle name="已访问的超链接" xfId="18023" builtinId="9" hidden="1"/>
    <cellStyle name="已访问的超链接" xfId="18025" builtinId="9" hidden="1"/>
    <cellStyle name="已访问的超链接" xfId="18027" builtinId="9" hidden="1"/>
    <cellStyle name="已访问的超链接" xfId="18029" builtinId="9" hidden="1"/>
    <cellStyle name="已访问的超链接" xfId="18031" builtinId="9" hidden="1"/>
    <cellStyle name="已访问的超链接" xfId="18033" builtinId="9" hidden="1"/>
    <cellStyle name="已访问的超链接" xfId="18035" builtinId="9" hidden="1"/>
    <cellStyle name="已访问的超链接" xfId="18037" builtinId="9" hidden="1"/>
    <cellStyle name="已访问的超链接" xfId="18039" builtinId="9" hidden="1"/>
    <cellStyle name="已访问的超链接" xfId="18041" builtinId="9" hidden="1"/>
    <cellStyle name="已访问的超链接" xfId="18043" builtinId="9" hidden="1"/>
    <cellStyle name="已访问的超链接" xfId="18045" builtinId="9" hidden="1"/>
    <cellStyle name="已访问的超链接" xfId="18047" builtinId="9" hidden="1"/>
    <cellStyle name="已访问的超链接" xfId="18049" builtinId="9" hidden="1"/>
    <cellStyle name="已访问的超链接" xfId="18051" builtinId="9" hidden="1"/>
    <cellStyle name="已访问的超链接" xfId="18053" builtinId="9" hidden="1"/>
    <cellStyle name="已访问的超链接" xfId="18055" builtinId="9" hidden="1"/>
    <cellStyle name="已访问的超链接" xfId="18057" builtinId="9" hidden="1"/>
    <cellStyle name="已访问的超链接" xfId="18059" builtinId="9" hidden="1"/>
    <cellStyle name="已访问的超链接" xfId="18061" builtinId="9" hidden="1"/>
    <cellStyle name="已访问的超链接" xfId="18063" builtinId="9" hidden="1"/>
    <cellStyle name="已访问的超链接" xfId="18065" builtinId="9" hidden="1"/>
    <cellStyle name="已访问的超链接" xfId="18067" builtinId="9" hidden="1"/>
    <cellStyle name="已访问的超链接" xfId="18069" builtinId="9" hidden="1"/>
    <cellStyle name="已访问的超链接" xfId="18071" builtinId="9" hidden="1"/>
    <cellStyle name="已访问的超链接" xfId="18073" builtinId="9" hidden="1"/>
    <cellStyle name="已访问的超链接" xfId="18075" builtinId="9" hidden="1"/>
    <cellStyle name="已访问的超链接" xfId="18077" builtinId="9" hidden="1"/>
    <cellStyle name="已访问的超链接" xfId="18079" builtinId="9" hidden="1"/>
    <cellStyle name="已访问的超链接" xfId="18081" builtinId="9" hidden="1"/>
    <cellStyle name="已访问的超链接" xfId="18083" builtinId="9" hidden="1"/>
    <cellStyle name="已访问的超链接" xfId="18085" builtinId="9" hidden="1"/>
    <cellStyle name="已访问的超链接" xfId="18087" builtinId="9" hidden="1"/>
    <cellStyle name="已访问的超链接" xfId="18089" builtinId="9" hidden="1"/>
    <cellStyle name="已访问的超链接" xfId="18091" builtinId="9" hidden="1"/>
    <cellStyle name="已访问的超链接" xfId="18093" builtinId="9" hidden="1"/>
    <cellStyle name="已访问的超链接" xfId="18095" builtinId="9" hidden="1"/>
    <cellStyle name="已访问的超链接" xfId="18097" builtinId="9" hidden="1"/>
    <cellStyle name="已访问的超链接" xfId="18099" builtinId="9" hidden="1"/>
    <cellStyle name="已访问的超链接" xfId="18101" builtinId="9" hidden="1"/>
    <cellStyle name="已访问的超链接" xfId="18103" builtinId="9" hidden="1"/>
    <cellStyle name="已访问的超链接" xfId="18105" builtinId="9" hidden="1"/>
    <cellStyle name="已访问的超链接" xfId="18107" builtinId="9" hidden="1"/>
    <cellStyle name="已访问的超链接" xfId="18109" builtinId="9" hidden="1"/>
    <cellStyle name="已访问的超链接" xfId="18111" builtinId="9" hidden="1"/>
    <cellStyle name="已访问的超链接" xfId="18113" builtinId="9" hidden="1"/>
    <cellStyle name="已访问的超链接" xfId="18115" builtinId="9" hidden="1"/>
    <cellStyle name="已访问的超链接" xfId="18117" builtinId="9" hidden="1"/>
    <cellStyle name="已访问的超链接" xfId="18119" builtinId="9" hidden="1"/>
    <cellStyle name="已访问的超链接" xfId="18121" builtinId="9" hidden="1"/>
    <cellStyle name="已访问的超链接" xfId="18123" builtinId="9" hidden="1"/>
    <cellStyle name="已访问的超链接" xfId="18125" builtinId="9" hidden="1"/>
    <cellStyle name="已访问的超链接" xfId="18127" builtinId="9" hidden="1"/>
    <cellStyle name="已访问的超链接" xfId="18129" builtinId="9" hidden="1"/>
    <cellStyle name="已访问的超链接" xfId="18131" builtinId="9" hidden="1"/>
    <cellStyle name="已访问的超链接" xfId="18133" builtinId="9" hidden="1"/>
    <cellStyle name="已访问的超链接" xfId="18135" builtinId="9" hidden="1"/>
    <cellStyle name="已访问的超链接" xfId="18137" builtinId="9" hidden="1"/>
    <cellStyle name="已访问的超链接" xfId="18139" builtinId="9" hidden="1"/>
    <cellStyle name="已访问的超链接" xfId="18141" builtinId="9" hidden="1"/>
    <cellStyle name="已访问的超链接" xfId="18143" builtinId="9" hidden="1"/>
    <cellStyle name="已访问的超链接" xfId="18145" builtinId="9" hidden="1"/>
    <cellStyle name="已访问的超链接" xfId="18147" builtinId="9" hidden="1"/>
    <cellStyle name="已访问的超链接" xfId="18149" builtinId="9" hidden="1"/>
    <cellStyle name="已访问的超链接" xfId="18151" builtinId="9" hidden="1"/>
    <cellStyle name="已访问的超链接" xfId="18153" builtinId="9" hidden="1"/>
    <cellStyle name="已访问的超链接" xfId="18155" builtinId="9" hidden="1"/>
    <cellStyle name="已访问的超链接" xfId="18157" builtinId="9" hidden="1"/>
    <cellStyle name="已访问的超链接" xfId="18159" builtinId="9" hidden="1"/>
    <cellStyle name="已访问的超链接" xfId="18161" builtinId="9" hidden="1"/>
    <cellStyle name="已访问的超链接" xfId="18163" builtinId="9" hidden="1"/>
    <cellStyle name="已访问的超链接" xfId="18165" builtinId="9" hidden="1"/>
    <cellStyle name="已访问的超链接" xfId="18167" builtinId="9" hidden="1"/>
    <cellStyle name="已访问的超链接" xfId="18169" builtinId="9" hidden="1"/>
    <cellStyle name="已访问的超链接" xfId="18171" builtinId="9" hidden="1"/>
    <cellStyle name="已访问的超链接" xfId="18173" builtinId="9" hidden="1"/>
    <cellStyle name="已访问的超链接" xfId="18175" builtinId="9" hidden="1"/>
    <cellStyle name="已访问的超链接" xfId="18177" builtinId="9" hidden="1"/>
    <cellStyle name="已访问的超链接" xfId="18179" builtinId="9" hidden="1"/>
    <cellStyle name="已访问的超链接" xfId="18181" builtinId="9" hidden="1"/>
    <cellStyle name="已访问的超链接" xfId="18183" builtinId="9" hidden="1"/>
    <cellStyle name="已访问的超链接" xfId="18185" builtinId="9" hidden="1"/>
    <cellStyle name="已访问的超链接" xfId="18187" builtinId="9" hidden="1"/>
    <cellStyle name="已访问的超链接" xfId="18189" builtinId="9" hidden="1"/>
    <cellStyle name="已访问的超链接" xfId="18191" builtinId="9" hidden="1"/>
    <cellStyle name="已访问的超链接" xfId="18193" builtinId="9" hidden="1"/>
    <cellStyle name="已访问的超链接" xfId="18195" builtinId="9" hidden="1"/>
    <cellStyle name="已访问的超链接" xfId="18197" builtinId="9" hidden="1"/>
    <cellStyle name="已访问的超链接" xfId="18199" builtinId="9" hidden="1"/>
    <cellStyle name="已访问的超链接" xfId="18201" builtinId="9" hidden="1"/>
    <cellStyle name="已访问的超链接" xfId="18203" builtinId="9" hidden="1"/>
    <cellStyle name="已访问的超链接" xfId="18205" builtinId="9" hidden="1"/>
    <cellStyle name="已访问的超链接" xfId="18207" builtinId="9" hidden="1"/>
    <cellStyle name="已访问的超链接" xfId="18209" builtinId="9" hidden="1"/>
    <cellStyle name="已访问的超链接" xfId="18211" builtinId="9" hidden="1"/>
    <cellStyle name="已访问的超链接" xfId="18213" builtinId="9" hidden="1"/>
    <cellStyle name="已访问的超链接" xfId="18215" builtinId="9" hidden="1"/>
    <cellStyle name="已访问的超链接" xfId="18217" builtinId="9" hidden="1"/>
    <cellStyle name="已访问的超链接" xfId="18219" builtinId="9" hidden="1"/>
    <cellStyle name="已访问的超链接" xfId="18221" builtinId="9" hidden="1"/>
    <cellStyle name="已访问的超链接" xfId="18223" builtinId="9" hidden="1"/>
    <cellStyle name="已访问的超链接" xfId="18225" builtinId="9" hidden="1"/>
    <cellStyle name="已访问的超链接" xfId="18227" builtinId="9" hidden="1"/>
    <cellStyle name="已访问的超链接" xfId="18229" builtinId="9" hidden="1"/>
    <cellStyle name="已访问的超链接" xfId="18231" builtinId="9" hidden="1"/>
    <cellStyle name="已访问的超链接" xfId="18233" builtinId="9" hidden="1"/>
    <cellStyle name="已访问的超链接" xfId="18235" builtinId="9" hidden="1"/>
    <cellStyle name="已访问的超链接" xfId="18237" builtinId="9" hidden="1"/>
    <cellStyle name="已访问的超链接" xfId="18239" builtinId="9" hidden="1"/>
    <cellStyle name="已访问的超链接" xfId="18241" builtinId="9" hidden="1"/>
    <cellStyle name="已访问的超链接" xfId="18243" builtinId="9" hidden="1"/>
    <cellStyle name="已访问的超链接" xfId="18245" builtinId="9" hidden="1"/>
    <cellStyle name="已访问的超链接" xfId="18247" builtinId="9" hidden="1"/>
    <cellStyle name="已访问的超链接" xfId="18249" builtinId="9" hidden="1"/>
    <cellStyle name="已访问的超链接" xfId="18251" builtinId="9" hidden="1"/>
    <cellStyle name="已访问的超链接" xfId="18253" builtinId="9" hidden="1"/>
    <cellStyle name="已访问的超链接" xfId="18255" builtinId="9" hidden="1"/>
    <cellStyle name="已访问的超链接" xfId="18257" builtinId="9" hidden="1"/>
    <cellStyle name="已访问的超链接" xfId="18259" builtinId="9" hidden="1"/>
    <cellStyle name="已访问的超链接" xfId="18261" builtinId="9" hidden="1"/>
    <cellStyle name="已访问的超链接" xfId="18263" builtinId="9" hidden="1"/>
    <cellStyle name="已访问的超链接" xfId="18265" builtinId="9" hidden="1"/>
    <cellStyle name="已访问的超链接" xfId="18267" builtinId="9" hidden="1"/>
    <cellStyle name="已访问的超链接" xfId="18269" builtinId="9" hidden="1"/>
    <cellStyle name="已访问的超链接" xfId="18271" builtinId="9" hidden="1"/>
    <cellStyle name="已访问的超链接" xfId="18273" builtinId="9" hidden="1"/>
    <cellStyle name="已访问的超链接" xfId="18275" builtinId="9" hidden="1"/>
    <cellStyle name="已访问的超链接" xfId="18277" builtinId="9" hidden="1"/>
    <cellStyle name="已访问的超链接" xfId="18279" builtinId="9" hidden="1"/>
    <cellStyle name="已访问的超链接" xfId="18281" builtinId="9" hidden="1"/>
    <cellStyle name="已访问的超链接" xfId="18283" builtinId="9" hidden="1"/>
    <cellStyle name="已访问的超链接" xfId="18285" builtinId="9" hidden="1"/>
    <cellStyle name="已访问的超链接" xfId="18287" builtinId="9" hidden="1"/>
    <cellStyle name="已访问的超链接" xfId="18289" builtinId="9" hidden="1"/>
    <cellStyle name="已访问的超链接" xfId="18291" builtinId="9" hidden="1"/>
    <cellStyle name="已访问的超链接" xfId="18293" builtinId="9" hidden="1"/>
    <cellStyle name="已访问的超链接" xfId="18295" builtinId="9" hidden="1"/>
    <cellStyle name="已访问的超链接" xfId="18297" builtinId="9" hidden="1"/>
    <cellStyle name="已访问的超链接" xfId="18299" builtinId="9" hidden="1"/>
    <cellStyle name="已访问的超链接" xfId="18301" builtinId="9" hidden="1"/>
    <cellStyle name="已访问的超链接" xfId="18303" builtinId="9" hidden="1"/>
    <cellStyle name="已访问的超链接" xfId="18305" builtinId="9" hidden="1"/>
    <cellStyle name="已访问的超链接" xfId="18307" builtinId="9" hidden="1"/>
    <cellStyle name="已访问的超链接" xfId="18309" builtinId="9" hidden="1"/>
    <cellStyle name="已访问的超链接" xfId="18311" builtinId="9" hidden="1"/>
    <cellStyle name="已访问的超链接" xfId="18313" builtinId="9" hidden="1"/>
    <cellStyle name="已访问的超链接" xfId="18315" builtinId="9" hidden="1"/>
    <cellStyle name="已访问的超链接" xfId="18317" builtinId="9" hidden="1"/>
    <cellStyle name="已访问的超链接" xfId="18319" builtinId="9" hidden="1"/>
    <cellStyle name="已访问的超链接" xfId="18321" builtinId="9" hidden="1"/>
    <cellStyle name="已访问的超链接" xfId="18323" builtinId="9" hidden="1"/>
    <cellStyle name="已访问的超链接" xfId="18325" builtinId="9" hidden="1"/>
    <cellStyle name="已访问的超链接" xfId="18327" builtinId="9" hidden="1"/>
    <cellStyle name="已访问的超链接" xfId="18329" builtinId="9" hidden="1"/>
    <cellStyle name="已访问的超链接" xfId="18331" builtinId="9" hidden="1"/>
    <cellStyle name="已访问的超链接" xfId="18333" builtinId="9" hidden="1"/>
    <cellStyle name="已访问的超链接" xfId="18335" builtinId="9" hidden="1"/>
    <cellStyle name="已访问的超链接" xfId="18337" builtinId="9" hidden="1"/>
    <cellStyle name="已访问的超链接" xfId="18339" builtinId="9" hidden="1"/>
    <cellStyle name="已访问的超链接" xfId="18341" builtinId="9" hidden="1"/>
    <cellStyle name="已访问的超链接" xfId="18343" builtinId="9" hidden="1"/>
    <cellStyle name="已访问的超链接" xfId="18345" builtinId="9" hidden="1"/>
    <cellStyle name="已访问的超链接" xfId="18347" builtinId="9" hidden="1"/>
    <cellStyle name="已访问的超链接" xfId="18349" builtinId="9" hidden="1"/>
    <cellStyle name="已访问的超链接" xfId="18351" builtinId="9" hidden="1"/>
    <cellStyle name="已访问的超链接" xfId="18353" builtinId="9" hidden="1"/>
    <cellStyle name="已访问的超链接" xfId="18355" builtinId="9" hidden="1"/>
    <cellStyle name="已访问的超链接" xfId="18357" builtinId="9" hidden="1"/>
    <cellStyle name="已访问的超链接" xfId="18359" builtinId="9" hidden="1"/>
    <cellStyle name="已访问的超链接" xfId="18361" builtinId="9" hidden="1"/>
    <cellStyle name="已访问的超链接" xfId="18363" builtinId="9" hidden="1"/>
    <cellStyle name="已访问的超链接" xfId="18365" builtinId="9" hidden="1"/>
    <cellStyle name="已访问的超链接" xfId="18367" builtinId="9" hidden="1"/>
    <cellStyle name="已访问的超链接" xfId="18369" builtinId="9" hidden="1"/>
    <cellStyle name="已访问的超链接" xfId="18371" builtinId="9" hidden="1"/>
    <cellStyle name="已访问的超链接" xfId="18373" builtinId="9" hidden="1"/>
    <cellStyle name="已访问的超链接" xfId="18375" builtinId="9" hidden="1"/>
    <cellStyle name="已访问的超链接" xfId="18377" builtinId="9" hidden="1"/>
    <cellStyle name="已访问的超链接" xfId="18379" builtinId="9" hidden="1"/>
    <cellStyle name="已访问的超链接" xfId="18381" builtinId="9" hidden="1"/>
    <cellStyle name="已访问的超链接" xfId="18383" builtinId="9" hidden="1"/>
    <cellStyle name="已访问的超链接" xfId="18385" builtinId="9" hidden="1"/>
    <cellStyle name="已访问的超链接" xfId="18387" builtinId="9" hidden="1"/>
    <cellStyle name="已访问的超链接" xfId="18389" builtinId="9" hidden="1"/>
    <cellStyle name="已访问的超链接" xfId="18391" builtinId="9" hidden="1"/>
    <cellStyle name="已访问的超链接" xfId="18393" builtinId="9" hidden="1"/>
    <cellStyle name="已访问的超链接" xfId="18395" builtinId="9" hidden="1"/>
    <cellStyle name="已访问的超链接" xfId="18397" builtinId="9" hidden="1"/>
    <cellStyle name="已访问的超链接" xfId="18399" builtinId="9" hidden="1"/>
    <cellStyle name="已访问的超链接" xfId="18401" builtinId="9" hidden="1"/>
    <cellStyle name="已访问的超链接" xfId="18403" builtinId="9" hidden="1"/>
    <cellStyle name="已访问的超链接" xfId="18405" builtinId="9" hidden="1"/>
    <cellStyle name="已访问的超链接" xfId="18407" builtinId="9" hidden="1"/>
    <cellStyle name="已访问的超链接" xfId="18409" builtinId="9" hidden="1"/>
    <cellStyle name="已访问的超链接" xfId="18411" builtinId="9" hidden="1"/>
    <cellStyle name="已访问的超链接" xfId="18413" builtinId="9" hidden="1"/>
    <cellStyle name="已访问的超链接" xfId="18415" builtinId="9" hidden="1"/>
    <cellStyle name="已访问的超链接" xfId="18417" builtinId="9" hidden="1"/>
    <cellStyle name="已访问的超链接" xfId="18419" builtinId="9" hidden="1"/>
    <cellStyle name="已访问的超链接" xfId="18421" builtinId="9" hidden="1"/>
    <cellStyle name="已访问的超链接" xfId="18423" builtinId="9" hidden="1"/>
    <cellStyle name="已访问的超链接" xfId="18425" builtinId="9" hidden="1"/>
    <cellStyle name="已访问的超链接" xfId="18427" builtinId="9" hidden="1"/>
    <cellStyle name="已访问的超链接" xfId="18429" builtinId="9" hidden="1"/>
    <cellStyle name="已访问的超链接" xfId="18431" builtinId="9" hidden="1"/>
    <cellStyle name="已访问的超链接" xfId="18433" builtinId="9" hidden="1"/>
    <cellStyle name="已访问的超链接" xfId="18435" builtinId="9" hidden="1"/>
    <cellStyle name="已访问的超链接" xfId="18437" builtinId="9" hidden="1"/>
    <cellStyle name="已访问的超链接" xfId="18439" builtinId="9" hidden="1"/>
    <cellStyle name="已访问的超链接" xfId="18441" builtinId="9" hidden="1"/>
    <cellStyle name="已访问的超链接" xfId="18443" builtinId="9" hidden="1"/>
    <cellStyle name="已访问的超链接" xfId="18445" builtinId="9" hidden="1"/>
    <cellStyle name="已访问的超链接" xfId="18447" builtinId="9" hidden="1"/>
    <cellStyle name="已访问的超链接" xfId="18449" builtinId="9" hidden="1"/>
    <cellStyle name="已访问的超链接" xfId="18451" builtinId="9" hidden="1"/>
    <cellStyle name="已访问的超链接" xfId="18453" builtinId="9" hidden="1"/>
    <cellStyle name="已访问的超链接" xfId="18455" builtinId="9" hidden="1"/>
    <cellStyle name="已访问的超链接" xfId="18457" builtinId="9" hidden="1"/>
    <cellStyle name="已访问的超链接" xfId="18459" builtinId="9" hidden="1"/>
    <cellStyle name="已访问的超链接" xfId="18461" builtinId="9" hidden="1"/>
    <cellStyle name="已访问的超链接" xfId="18463" builtinId="9" hidden="1"/>
    <cellStyle name="已访问的超链接" xfId="18465" builtinId="9" hidden="1"/>
    <cellStyle name="已访问的超链接" xfId="18467" builtinId="9" hidden="1"/>
    <cellStyle name="已访问的超链接" xfId="18469" builtinId="9" hidden="1"/>
    <cellStyle name="已访问的超链接" xfId="18471" builtinId="9" hidden="1"/>
    <cellStyle name="已访问的超链接" xfId="18473" builtinId="9" hidden="1"/>
    <cellStyle name="已访问的超链接" xfId="18475" builtinId="9" hidden="1"/>
    <cellStyle name="已访问的超链接" xfId="18477" builtinId="9" hidden="1"/>
    <cellStyle name="已访问的超链接" xfId="18479" builtinId="9" hidden="1"/>
    <cellStyle name="已访问的超链接" xfId="18481" builtinId="9" hidden="1"/>
    <cellStyle name="已访问的超链接" xfId="18483" builtinId="9" hidden="1"/>
    <cellStyle name="已访问的超链接" xfId="18485" builtinId="9" hidden="1"/>
    <cellStyle name="已访问的超链接" xfId="18487" builtinId="9" hidden="1"/>
    <cellStyle name="已访问的超链接" xfId="18489" builtinId="9" hidden="1"/>
    <cellStyle name="已访问的超链接" xfId="18491" builtinId="9" hidden="1"/>
    <cellStyle name="已访问的超链接" xfId="18493" builtinId="9" hidden="1"/>
    <cellStyle name="已访问的超链接" xfId="18495" builtinId="9" hidden="1"/>
    <cellStyle name="已访问的超链接" xfId="18497" builtinId="9" hidden="1"/>
    <cellStyle name="已访问的超链接" xfId="18499" builtinId="9" hidden="1"/>
    <cellStyle name="已访问的超链接" xfId="18501" builtinId="9" hidden="1"/>
    <cellStyle name="已访问的超链接" xfId="18503" builtinId="9" hidden="1"/>
    <cellStyle name="已访问的超链接" xfId="18505" builtinId="9" hidden="1"/>
    <cellStyle name="已访问的超链接" xfId="18507" builtinId="9" hidden="1"/>
    <cellStyle name="已访问的超链接" xfId="18509" builtinId="9" hidden="1"/>
    <cellStyle name="已访问的超链接" xfId="18511" builtinId="9" hidden="1"/>
    <cellStyle name="已访问的超链接" xfId="18513" builtinId="9" hidden="1"/>
    <cellStyle name="已访问的超链接" xfId="18515" builtinId="9" hidden="1"/>
    <cellStyle name="已访问的超链接" xfId="18517" builtinId="9" hidden="1"/>
    <cellStyle name="已访问的超链接" xfId="18519" builtinId="9" hidden="1"/>
    <cellStyle name="已访问的超链接" xfId="18521" builtinId="9" hidden="1"/>
    <cellStyle name="已访问的超链接" xfId="18523" builtinId="9" hidden="1"/>
    <cellStyle name="已访问的超链接" xfId="18525" builtinId="9" hidden="1"/>
    <cellStyle name="已访问的超链接" xfId="18527" builtinId="9" hidden="1"/>
    <cellStyle name="已访问的超链接" xfId="18529" builtinId="9" hidden="1"/>
    <cellStyle name="已访问的超链接" xfId="18531" builtinId="9" hidden="1"/>
    <cellStyle name="已访问的超链接" xfId="18533" builtinId="9" hidden="1"/>
    <cellStyle name="已访问的超链接" xfId="18535" builtinId="9" hidden="1"/>
    <cellStyle name="已访问的超链接" xfId="18537" builtinId="9" hidden="1"/>
    <cellStyle name="已访问的超链接" xfId="18539" builtinId="9" hidden="1"/>
    <cellStyle name="已访问的超链接" xfId="18541" builtinId="9" hidden="1"/>
    <cellStyle name="已访问的超链接" xfId="18543" builtinId="9" hidden="1"/>
    <cellStyle name="已访问的超链接" xfId="18545" builtinId="9" hidden="1"/>
    <cellStyle name="已访问的超链接" xfId="18547" builtinId="9" hidden="1"/>
    <cellStyle name="已访问的超链接" xfId="18549" builtinId="9" hidden="1"/>
    <cellStyle name="已访问的超链接" xfId="18551" builtinId="9" hidden="1"/>
    <cellStyle name="已访问的超链接" xfId="18553" builtinId="9" hidden="1"/>
    <cellStyle name="已访问的超链接" xfId="18555" builtinId="9" hidden="1"/>
    <cellStyle name="已访问的超链接" xfId="18557" builtinId="9" hidden="1"/>
    <cellStyle name="已访问的超链接" xfId="18559" builtinId="9" hidden="1"/>
    <cellStyle name="已访问的超链接" xfId="18561" builtinId="9" hidden="1"/>
    <cellStyle name="已访问的超链接" xfId="18563" builtinId="9" hidden="1"/>
    <cellStyle name="已访问的超链接" xfId="18565" builtinId="9" hidden="1"/>
    <cellStyle name="已访问的超链接" xfId="18567" builtinId="9" hidden="1"/>
    <cellStyle name="已访问的超链接" xfId="18569" builtinId="9" hidden="1"/>
    <cellStyle name="已访问的超链接" xfId="18571" builtinId="9" hidden="1"/>
    <cellStyle name="已访问的超链接" xfId="18573" builtinId="9" hidden="1"/>
    <cellStyle name="已访问的超链接" xfId="18575" builtinId="9" hidden="1"/>
    <cellStyle name="已访问的超链接" xfId="18577" builtinId="9" hidden="1"/>
    <cellStyle name="已访问的超链接" xfId="18579" builtinId="9" hidden="1"/>
    <cellStyle name="已访问的超链接" xfId="18581" builtinId="9" hidden="1"/>
    <cellStyle name="已访问的超链接" xfId="18583" builtinId="9" hidden="1"/>
    <cellStyle name="已访问的超链接" xfId="18585" builtinId="9" hidden="1"/>
    <cellStyle name="已访问的超链接" xfId="18587" builtinId="9" hidden="1"/>
    <cellStyle name="已访问的超链接" xfId="18589" builtinId="9" hidden="1"/>
    <cellStyle name="已访问的超链接" xfId="18591" builtinId="9" hidden="1"/>
    <cellStyle name="已访问的超链接" xfId="18593" builtinId="9" hidden="1"/>
    <cellStyle name="已访问的超链接" xfId="18595" builtinId="9" hidden="1"/>
    <cellStyle name="已访问的超链接" xfId="18597" builtinId="9" hidden="1"/>
    <cellStyle name="已访问的超链接" xfId="18599" builtinId="9" hidden="1"/>
    <cellStyle name="已访问的超链接" xfId="18601" builtinId="9" hidden="1"/>
    <cellStyle name="已访问的超链接" xfId="18603" builtinId="9" hidden="1"/>
    <cellStyle name="已访问的超链接" xfId="18605" builtinId="9" hidden="1"/>
    <cellStyle name="已访问的超链接" xfId="18607" builtinId="9" hidden="1"/>
    <cellStyle name="已访问的超链接" xfId="18609" builtinId="9" hidden="1"/>
    <cellStyle name="已访问的超链接" xfId="18611" builtinId="9" hidden="1"/>
    <cellStyle name="已访问的超链接" xfId="18613" builtinId="9" hidden="1"/>
    <cellStyle name="已访问的超链接" xfId="18615" builtinId="9" hidden="1"/>
    <cellStyle name="已访问的超链接" xfId="18617" builtinId="9" hidden="1"/>
    <cellStyle name="已访问的超链接" xfId="18619" builtinId="9" hidden="1"/>
    <cellStyle name="已访问的超链接" xfId="18621" builtinId="9" hidden="1"/>
    <cellStyle name="已访问的超链接" xfId="18623" builtinId="9" hidden="1"/>
    <cellStyle name="已访问的超链接" xfId="18625" builtinId="9" hidden="1"/>
    <cellStyle name="已访问的超链接" xfId="18627" builtinId="9" hidden="1"/>
    <cellStyle name="已访问的超链接" xfId="18629" builtinId="9" hidden="1"/>
    <cellStyle name="已访问的超链接" xfId="18631" builtinId="9" hidden="1"/>
    <cellStyle name="已访问的超链接" xfId="18633" builtinId="9" hidden="1"/>
    <cellStyle name="已访问的超链接" xfId="18635" builtinId="9" hidden="1"/>
    <cellStyle name="已访问的超链接" xfId="18637" builtinId="9" hidden="1"/>
    <cellStyle name="已访问的超链接" xfId="18639" builtinId="9" hidden="1"/>
    <cellStyle name="已访问的超链接" xfId="18641" builtinId="9" hidden="1"/>
    <cellStyle name="已访问的超链接" xfId="18643" builtinId="9" hidden="1"/>
    <cellStyle name="已访问的超链接" xfId="18645" builtinId="9" hidden="1"/>
    <cellStyle name="已访问的超链接" xfId="18647" builtinId="9" hidden="1"/>
    <cellStyle name="已访问的超链接" xfId="18649" builtinId="9" hidden="1"/>
    <cellStyle name="已访问的超链接" xfId="18651" builtinId="9" hidden="1"/>
    <cellStyle name="已访问的超链接" xfId="18653" builtinId="9" hidden="1"/>
    <cellStyle name="已访问的超链接" xfId="18655" builtinId="9" hidden="1"/>
    <cellStyle name="已访问的超链接" xfId="18657" builtinId="9" hidden="1"/>
    <cellStyle name="已访问的超链接" xfId="18659" builtinId="9" hidden="1"/>
    <cellStyle name="已访问的超链接" xfId="18661" builtinId="9" hidden="1"/>
    <cellStyle name="已访问的超链接" xfId="18663" builtinId="9" hidden="1"/>
    <cellStyle name="已访问的超链接" xfId="18665" builtinId="9" hidden="1"/>
    <cellStyle name="已访问的超链接" xfId="18667" builtinId="9" hidden="1"/>
    <cellStyle name="已访问的超链接" xfId="18669" builtinId="9" hidden="1"/>
    <cellStyle name="已访问的超链接" xfId="18671" builtinId="9" hidden="1"/>
    <cellStyle name="已访问的超链接" xfId="18673" builtinId="9" hidden="1"/>
    <cellStyle name="已访问的超链接" xfId="18675" builtinId="9" hidden="1"/>
    <cellStyle name="已访问的超链接" xfId="18677" builtinId="9" hidden="1"/>
    <cellStyle name="已访问的超链接" xfId="18679" builtinId="9" hidden="1"/>
    <cellStyle name="已访问的超链接" xfId="18681" builtinId="9" hidden="1"/>
    <cellStyle name="已访问的超链接" xfId="18683" builtinId="9" hidden="1"/>
    <cellStyle name="已访问的超链接" xfId="18685" builtinId="9" hidden="1"/>
    <cellStyle name="已访问的超链接" xfId="18687" builtinId="9" hidden="1"/>
    <cellStyle name="已访问的超链接" xfId="18689" builtinId="9" hidden="1"/>
    <cellStyle name="已访问的超链接" xfId="18691" builtinId="9" hidden="1"/>
    <cellStyle name="已访问的超链接" xfId="18693" builtinId="9" hidden="1"/>
    <cellStyle name="已访问的超链接" xfId="18695" builtinId="9" hidden="1"/>
    <cellStyle name="已访问的超链接" xfId="18697" builtinId="9" hidden="1"/>
    <cellStyle name="已访问的超链接" xfId="18699" builtinId="9" hidden="1"/>
    <cellStyle name="已访问的超链接" xfId="18701" builtinId="9" hidden="1"/>
    <cellStyle name="已访问的超链接" xfId="18703" builtinId="9" hidden="1"/>
    <cellStyle name="已访问的超链接" xfId="18705" builtinId="9" hidden="1"/>
    <cellStyle name="已访问的超链接" xfId="18707" builtinId="9" hidden="1"/>
    <cellStyle name="已访问的超链接" xfId="18709" builtinId="9" hidden="1"/>
    <cellStyle name="已访问的超链接" xfId="18711" builtinId="9" hidden="1"/>
    <cellStyle name="已访问的超链接" xfId="18713" builtinId="9" hidden="1"/>
    <cellStyle name="已访问的超链接" xfId="18715" builtinId="9" hidden="1"/>
    <cellStyle name="已访问的超链接" xfId="18717" builtinId="9" hidden="1"/>
    <cellStyle name="已访问的超链接" xfId="18719" builtinId="9" hidden="1"/>
    <cellStyle name="已访问的超链接" xfId="18721" builtinId="9" hidden="1"/>
    <cellStyle name="已访问的超链接" xfId="18723" builtinId="9" hidden="1"/>
    <cellStyle name="已访问的超链接" xfId="18725" builtinId="9" hidden="1"/>
    <cellStyle name="已访问的超链接" xfId="18727" builtinId="9" hidden="1"/>
    <cellStyle name="已访问的超链接" xfId="18729" builtinId="9" hidden="1"/>
    <cellStyle name="已访问的超链接" xfId="18731" builtinId="9" hidden="1"/>
    <cellStyle name="已访问的超链接" xfId="18733" builtinId="9" hidden="1"/>
    <cellStyle name="已访问的超链接" xfId="18735" builtinId="9" hidden="1"/>
    <cellStyle name="已访问的超链接" xfId="18737" builtinId="9" hidden="1"/>
    <cellStyle name="已访问的超链接" xfId="18739" builtinId="9" hidden="1"/>
    <cellStyle name="已访问的超链接" xfId="18741" builtinId="9" hidden="1"/>
    <cellStyle name="已访问的超链接" xfId="18743" builtinId="9" hidden="1"/>
    <cellStyle name="已访问的超链接" xfId="18745" builtinId="9" hidden="1"/>
    <cellStyle name="已访问的超链接" xfId="18747" builtinId="9" hidden="1"/>
    <cellStyle name="已访问的超链接" xfId="18749" builtinId="9" hidden="1"/>
    <cellStyle name="已访问的超链接" xfId="18751" builtinId="9" hidden="1"/>
    <cellStyle name="已访问的超链接" xfId="18753" builtinId="9" hidden="1"/>
    <cellStyle name="已访问的超链接" xfId="18755" builtinId="9" hidden="1"/>
    <cellStyle name="已访问的超链接" xfId="18757" builtinId="9" hidden="1"/>
    <cellStyle name="已访问的超链接" xfId="18759" builtinId="9" hidden="1"/>
    <cellStyle name="已访问的超链接" xfId="18761" builtinId="9" hidden="1"/>
    <cellStyle name="已访问的超链接" xfId="18763" builtinId="9" hidden="1"/>
    <cellStyle name="已访问的超链接" xfId="18765" builtinId="9" hidden="1"/>
    <cellStyle name="已访问的超链接" xfId="18767" builtinId="9" hidden="1"/>
    <cellStyle name="已访问的超链接" xfId="18769" builtinId="9" hidden="1"/>
    <cellStyle name="已访问的超链接" xfId="18771" builtinId="9" hidden="1"/>
    <cellStyle name="已访问的超链接" xfId="18773" builtinId="9" hidden="1"/>
    <cellStyle name="已访问的超链接" xfId="18775" builtinId="9" hidden="1"/>
    <cellStyle name="已访问的超链接" xfId="18777" builtinId="9" hidden="1"/>
    <cellStyle name="已访问的超链接" xfId="18779" builtinId="9" hidden="1"/>
    <cellStyle name="已访问的超链接" xfId="18781" builtinId="9" hidden="1"/>
    <cellStyle name="已访问的超链接" xfId="18783" builtinId="9" hidden="1"/>
    <cellStyle name="已访问的超链接" xfId="18785" builtinId="9" hidden="1"/>
    <cellStyle name="已访问的超链接" xfId="18787" builtinId="9" hidden="1"/>
    <cellStyle name="已访问的超链接" xfId="18789" builtinId="9" hidden="1"/>
    <cellStyle name="已访问的超链接" xfId="18791" builtinId="9" hidden="1"/>
    <cellStyle name="已访问的超链接" xfId="18793" builtinId="9" hidden="1"/>
    <cellStyle name="已访问的超链接" xfId="18795" builtinId="9" hidden="1"/>
    <cellStyle name="已访问的超链接" xfId="18797" builtinId="9" hidden="1"/>
    <cellStyle name="已访问的超链接" xfId="18799" builtinId="9" hidden="1"/>
    <cellStyle name="已访问的超链接" xfId="18801" builtinId="9" hidden="1"/>
    <cellStyle name="已访问的超链接" xfId="18803" builtinId="9" hidden="1"/>
    <cellStyle name="已访问的超链接" xfId="18805" builtinId="9" hidden="1"/>
    <cellStyle name="已访问的超链接" xfId="18807" builtinId="9" hidden="1"/>
    <cellStyle name="已访问的超链接" xfId="18809" builtinId="9" hidden="1"/>
    <cellStyle name="已访问的超链接" xfId="18811" builtinId="9" hidden="1"/>
    <cellStyle name="已访问的超链接" xfId="18813" builtinId="9" hidden="1"/>
    <cellStyle name="已访问的超链接" xfId="18815" builtinId="9" hidden="1"/>
    <cellStyle name="已访问的超链接" xfId="18817" builtinId="9" hidden="1"/>
    <cellStyle name="已访问的超链接" xfId="18819" builtinId="9" hidden="1"/>
    <cellStyle name="已访问的超链接" xfId="18821" builtinId="9" hidden="1"/>
    <cellStyle name="已访问的超链接" xfId="18823" builtinId="9" hidden="1"/>
    <cellStyle name="已访问的超链接" xfId="18825" builtinId="9" hidden="1"/>
    <cellStyle name="已访问的超链接" xfId="18827" builtinId="9" hidden="1"/>
    <cellStyle name="已访问的超链接" xfId="18829" builtinId="9" hidden="1"/>
    <cellStyle name="已访问的超链接" xfId="18831" builtinId="9" hidden="1"/>
    <cellStyle name="已访问的超链接" xfId="18833" builtinId="9" hidden="1"/>
    <cellStyle name="已访问的超链接" xfId="18835" builtinId="9" hidden="1"/>
    <cellStyle name="已访问的超链接" xfId="18837" builtinId="9" hidden="1"/>
    <cellStyle name="已访问的超链接" xfId="18839" builtinId="9" hidden="1"/>
    <cellStyle name="已访问的超链接" xfId="18841" builtinId="9" hidden="1"/>
    <cellStyle name="已访问的超链接" xfId="18843" builtinId="9" hidden="1"/>
    <cellStyle name="已访问的超链接" xfId="18845" builtinId="9" hidden="1"/>
    <cellStyle name="已访问的超链接" xfId="18847" builtinId="9" hidden="1"/>
    <cellStyle name="已访问的超链接" xfId="18849" builtinId="9" hidden="1"/>
    <cellStyle name="已访问的超链接" xfId="18851" builtinId="9" hidden="1"/>
    <cellStyle name="已访问的超链接" xfId="18853" builtinId="9" hidden="1"/>
    <cellStyle name="已访问的超链接" xfId="18855" builtinId="9" hidden="1"/>
    <cellStyle name="已访问的超链接" xfId="18857" builtinId="9" hidden="1"/>
    <cellStyle name="已访问的超链接" xfId="18859" builtinId="9" hidden="1"/>
    <cellStyle name="已访问的超链接" xfId="18861" builtinId="9" hidden="1"/>
    <cellStyle name="已访问的超链接" xfId="18863" builtinId="9" hidden="1"/>
    <cellStyle name="已访问的超链接" xfId="18865" builtinId="9" hidden="1"/>
    <cellStyle name="已访问的超链接" xfId="18867" builtinId="9" hidden="1"/>
    <cellStyle name="已访问的超链接" xfId="18869" builtinId="9" hidden="1"/>
    <cellStyle name="已访问的超链接" xfId="18871" builtinId="9" hidden="1"/>
    <cellStyle name="已访问的超链接" xfId="18873" builtinId="9" hidden="1"/>
    <cellStyle name="已访问的超链接" xfId="18875" builtinId="9" hidden="1"/>
    <cellStyle name="已访问的超链接" xfId="18877" builtinId="9" hidden="1"/>
    <cellStyle name="已访问的超链接" xfId="18879" builtinId="9" hidden="1"/>
    <cellStyle name="已访问的超链接" xfId="18881" builtinId="9" hidden="1"/>
    <cellStyle name="已访问的超链接" xfId="18883" builtinId="9" hidden="1"/>
    <cellStyle name="已访问的超链接" xfId="18885" builtinId="9" hidden="1"/>
    <cellStyle name="已访问的超链接" xfId="18887" builtinId="9" hidden="1"/>
    <cellStyle name="已访问的超链接" xfId="18889" builtinId="9" hidden="1"/>
    <cellStyle name="已访问的超链接" xfId="18891" builtinId="9" hidden="1"/>
    <cellStyle name="已访问的超链接" xfId="18893" builtinId="9" hidden="1"/>
    <cellStyle name="已访问的超链接" xfId="18895" builtinId="9" hidden="1"/>
    <cellStyle name="已访问的超链接" xfId="18897" builtinId="9" hidden="1"/>
    <cellStyle name="已访问的超链接" xfId="18899" builtinId="9" hidden="1"/>
    <cellStyle name="已访问的超链接" xfId="18901" builtinId="9" hidden="1"/>
    <cellStyle name="已访问的超链接" xfId="18903" builtinId="9" hidden="1"/>
    <cellStyle name="已访问的超链接" xfId="18905" builtinId="9" hidden="1"/>
    <cellStyle name="已访问的超链接" xfId="18907" builtinId="9" hidden="1"/>
    <cellStyle name="已访问的超链接" xfId="18909" builtinId="9" hidden="1"/>
    <cellStyle name="已访问的超链接" xfId="18911" builtinId="9" hidden="1"/>
    <cellStyle name="已访问的超链接" xfId="18913" builtinId="9" hidden="1"/>
    <cellStyle name="已访问的超链接" xfId="18915" builtinId="9" hidden="1"/>
    <cellStyle name="已访问的超链接" xfId="18917" builtinId="9" hidden="1"/>
    <cellStyle name="已访问的超链接" xfId="18919" builtinId="9" hidden="1"/>
    <cellStyle name="已访问的超链接" xfId="18921" builtinId="9" hidden="1"/>
    <cellStyle name="已访问的超链接" xfId="18923" builtinId="9" hidden="1"/>
    <cellStyle name="已访问的超链接" xfId="18925" builtinId="9" hidden="1"/>
    <cellStyle name="已访问的超链接" xfId="18927" builtinId="9" hidden="1"/>
    <cellStyle name="已访问的超链接" xfId="18929" builtinId="9" hidden="1"/>
    <cellStyle name="已访问的超链接" xfId="18931" builtinId="9" hidden="1"/>
    <cellStyle name="已访问的超链接" xfId="18933" builtinId="9" hidden="1"/>
    <cellStyle name="已访问的超链接" xfId="18935" builtinId="9" hidden="1"/>
    <cellStyle name="已访问的超链接" xfId="18937" builtinId="9" hidden="1"/>
    <cellStyle name="已访问的超链接" xfId="18939" builtinId="9" hidden="1"/>
    <cellStyle name="已访问的超链接" xfId="18941" builtinId="9" hidden="1"/>
    <cellStyle name="已访问的超链接" xfId="18943" builtinId="9" hidden="1"/>
    <cellStyle name="已访问的超链接" xfId="18945" builtinId="9" hidden="1"/>
    <cellStyle name="已访问的超链接" xfId="18947" builtinId="9" hidden="1"/>
    <cellStyle name="已访问的超链接" xfId="18949" builtinId="9" hidden="1"/>
    <cellStyle name="已访问的超链接" xfId="18951" builtinId="9" hidden="1"/>
    <cellStyle name="已访问的超链接" xfId="18953" builtinId="9" hidden="1"/>
    <cellStyle name="已访问的超链接" xfId="18955" builtinId="9" hidden="1"/>
    <cellStyle name="已访问的超链接" xfId="18957" builtinId="9" hidden="1"/>
    <cellStyle name="已访问的超链接" xfId="18959" builtinId="9" hidden="1"/>
    <cellStyle name="已访问的超链接" xfId="18961" builtinId="9" hidden="1"/>
    <cellStyle name="已访问的超链接" xfId="18963" builtinId="9" hidden="1"/>
    <cellStyle name="已访问的超链接" xfId="18965" builtinId="9" hidden="1"/>
    <cellStyle name="已访问的超链接" xfId="18967" builtinId="9" hidden="1"/>
    <cellStyle name="已访问的超链接" xfId="18969" builtinId="9" hidden="1"/>
    <cellStyle name="已访问的超链接" xfId="18971" builtinId="9" hidden="1"/>
    <cellStyle name="已访问的超链接" xfId="18973" builtinId="9" hidden="1"/>
    <cellStyle name="已访问的超链接" xfId="18975" builtinId="9" hidden="1"/>
    <cellStyle name="已访问的超链接" xfId="18977" builtinId="9" hidden="1"/>
    <cellStyle name="已访问的超链接" xfId="18979" builtinId="9" hidden="1"/>
    <cellStyle name="已访问的超链接" xfId="18981" builtinId="9" hidden="1"/>
    <cellStyle name="已访问的超链接" xfId="18983" builtinId="9" hidden="1"/>
    <cellStyle name="已访问的超链接" xfId="18985" builtinId="9" hidden="1"/>
    <cellStyle name="已访问的超链接" xfId="18987" builtinId="9" hidden="1"/>
    <cellStyle name="已访问的超链接" xfId="18989" builtinId="9" hidden="1"/>
    <cellStyle name="已访问的超链接" xfId="18991" builtinId="9" hidden="1"/>
    <cellStyle name="已访问的超链接" xfId="18993" builtinId="9" hidden="1"/>
    <cellStyle name="已访问的超链接" xfId="18995" builtinId="9" hidden="1"/>
    <cellStyle name="已访问的超链接" xfId="18997" builtinId="9" hidden="1"/>
    <cellStyle name="已访问的超链接" xfId="18999" builtinId="9" hidden="1"/>
    <cellStyle name="已访问的超链接" xfId="19001" builtinId="9" hidden="1"/>
    <cellStyle name="已访问的超链接" xfId="19003" builtinId="9" hidden="1"/>
    <cellStyle name="已访问的超链接" xfId="19005" builtinId="9" hidden="1"/>
    <cellStyle name="已访问的超链接" xfId="19007" builtinId="9" hidden="1"/>
    <cellStyle name="已访问的超链接" xfId="19009" builtinId="9" hidden="1"/>
    <cellStyle name="已访问的超链接" xfId="19011" builtinId="9" hidden="1"/>
    <cellStyle name="已访问的超链接" xfId="19013" builtinId="9" hidden="1"/>
    <cellStyle name="已访问的超链接" xfId="19015" builtinId="9" hidden="1"/>
    <cellStyle name="已访问的超链接" xfId="19017" builtinId="9" hidden="1"/>
    <cellStyle name="已访问的超链接" xfId="19019" builtinId="9" hidden="1"/>
    <cellStyle name="已访问的超链接" xfId="19021" builtinId="9" hidden="1"/>
    <cellStyle name="已访问的超链接" xfId="19023" builtinId="9" hidden="1"/>
    <cellStyle name="已访问的超链接" xfId="19025" builtinId="9" hidden="1"/>
    <cellStyle name="已访问的超链接" xfId="19027" builtinId="9" hidden="1"/>
    <cellStyle name="已访问的超链接" xfId="19029" builtinId="9" hidden="1"/>
    <cellStyle name="已访问的超链接" xfId="19031" builtinId="9" hidden="1"/>
    <cellStyle name="已访问的超链接" xfId="19033" builtinId="9" hidden="1"/>
    <cellStyle name="已访问的超链接" xfId="19035" builtinId="9" hidden="1"/>
    <cellStyle name="已访问的超链接" xfId="19037" builtinId="9" hidden="1"/>
    <cellStyle name="已访问的超链接" xfId="19039" builtinId="9" hidden="1"/>
    <cellStyle name="已访问的超链接" xfId="19041" builtinId="9" hidden="1"/>
    <cellStyle name="已访问的超链接" xfId="19043" builtinId="9" hidden="1"/>
    <cellStyle name="已访问的超链接" xfId="19045" builtinId="9" hidden="1"/>
    <cellStyle name="已访问的超链接" xfId="19047" builtinId="9" hidden="1"/>
    <cellStyle name="已访问的超链接" xfId="19049" builtinId="9" hidden="1"/>
    <cellStyle name="已访问的超链接" xfId="19051" builtinId="9" hidden="1"/>
    <cellStyle name="已访问的超链接" xfId="19053" builtinId="9" hidden="1"/>
    <cellStyle name="已访问的超链接" xfId="19055" builtinId="9" hidden="1"/>
    <cellStyle name="已访问的超链接" xfId="19057" builtinId="9" hidden="1"/>
    <cellStyle name="已访问的超链接" xfId="19059" builtinId="9" hidden="1"/>
    <cellStyle name="已访问的超链接" xfId="19061" builtinId="9" hidden="1"/>
    <cellStyle name="已访问的超链接" xfId="19063" builtinId="9" hidden="1"/>
    <cellStyle name="已访问的超链接" xfId="19065" builtinId="9" hidden="1"/>
    <cellStyle name="已访问的超链接" xfId="19067" builtinId="9" hidden="1"/>
    <cellStyle name="已访问的超链接" xfId="19069" builtinId="9" hidden="1"/>
    <cellStyle name="已访问的超链接" xfId="19071" builtinId="9" hidden="1"/>
    <cellStyle name="已访问的超链接" xfId="19073" builtinId="9" hidden="1"/>
    <cellStyle name="已访问的超链接" xfId="19075" builtinId="9" hidden="1"/>
    <cellStyle name="已访问的超链接" xfId="19077" builtinId="9" hidden="1"/>
    <cellStyle name="已访问的超链接" xfId="19079" builtinId="9" hidden="1"/>
    <cellStyle name="已访问的超链接" xfId="19081" builtinId="9" hidden="1"/>
    <cellStyle name="已访问的超链接" xfId="19083" builtinId="9" hidden="1"/>
    <cellStyle name="已访问的超链接" xfId="19085" builtinId="9" hidden="1"/>
    <cellStyle name="已访问的超链接" xfId="19087" builtinId="9" hidden="1"/>
    <cellStyle name="已访问的超链接" xfId="19089" builtinId="9" hidden="1"/>
    <cellStyle name="已访问的超链接" xfId="19091" builtinId="9" hidden="1"/>
    <cellStyle name="已访问的超链接" xfId="19093" builtinId="9" hidden="1"/>
    <cellStyle name="已访问的超链接" xfId="19095" builtinId="9" hidden="1"/>
    <cellStyle name="已访问的超链接" xfId="19097" builtinId="9" hidden="1"/>
    <cellStyle name="已访问的超链接" xfId="19099" builtinId="9" hidden="1"/>
    <cellStyle name="已访问的超链接" xfId="19101" builtinId="9" hidden="1"/>
    <cellStyle name="已访问的超链接" xfId="19103" builtinId="9" hidden="1"/>
    <cellStyle name="已访问的超链接" xfId="19105" builtinId="9" hidden="1"/>
    <cellStyle name="已访问的超链接" xfId="19107" builtinId="9" hidden="1"/>
    <cellStyle name="已访问的超链接" xfId="19109" builtinId="9" hidden="1"/>
    <cellStyle name="已访问的超链接" xfId="19111" builtinId="9" hidden="1"/>
    <cellStyle name="已访问的超链接" xfId="19113" builtinId="9" hidden="1"/>
    <cellStyle name="已访问的超链接" xfId="19115" builtinId="9" hidden="1"/>
    <cellStyle name="已访问的超链接" xfId="19117" builtinId="9" hidden="1"/>
    <cellStyle name="已访问的超链接" xfId="19119" builtinId="9" hidden="1"/>
    <cellStyle name="已访问的超链接" xfId="19121" builtinId="9" hidden="1"/>
    <cellStyle name="已访问的超链接" xfId="19123" builtinId="9" hidden="1"/>
    <cellStyle name="已访问的超链接" xfId="19125" builtinId="9" hidden="1"/>
    <cellStyle name="已访问的超链接" xfId="19127" builtinId="9" hidden="1"/>
    <cellStyle name="已访问的超链接" xfId="19129" builtinId="9" hidden="1"/>
    <cellStyle name="已访问的超链接" xfId="19131" builtinId="9" hidden="1"/>
    <cellStyle name="已访问的超链接" xfId="19133" builtinId="9" hidden="1"/>
    <cellStyle name="已访问的超链接" xfId="19135" builtinId="9" hidden="1"/>
    <cellStyle name="已访问的超链接" xfId="19137" builtinId="9" hidden="1"/>
    <cellStyle name="已访问的超链接" xfId="19139" builtinId="9" hidden="1"/>
    <cellStyle name="已访问的超链接" xfId="19141" builtinId="9" hidden="1"/>
    <cellStyle name="已访问的超链接" xfId="19143" builtinId="9" hidden="1"/>
    <cellStyle name="已访问的超链接" xfId="19145" builtinId="9" hidden="1"/>
    <cellStyle name="已访问的超链接" xfId="19147" builtinId="9" hidden="1"/>
    <cellStyle name="已访问的超链接" xfId="19149" builtinId="9" hidden="1"/>
    <cellStyle name="已访问的超链接" xfId="19151" builtinId="9" hidden="1"/>
    <cellStyle name="已访问的超链接" xfId="19153" builtinId="9" hidden="1"/>
    <cellStyle name="已访问的超链接" xfId="19155" builtinId="9" hidden="1"/>
    <cellStyle name="已访问的超链接" xfId="19157" builtinId="9" hidden="1"/>
    <cellStyle name="已访问的超链接" xfId="19159" builtinId="9" hidden="1"/>
    <cellStyle name="已访问的超链接" xfId="19161" builtinId="9" hidden="1"/>
    <cellStyle name="已访问的超链接" xfId="19163" builtinId="9" hidden="1"/>
    <cellStyle name="已访问的超链接" xfId="19165" builtinId="9" hidden="1"/>
    <cellStyle name="已访问的超链接" xfId="19167" builtinId="9" hidden="1"/>
    <cellStyle name="已访问的超链接" xfId="19169" builtinId="9" hidden="1"/>
    <cellStyle name="已访问的超链接" xfId="19171" builtinId="9" hidden="1"/>
    <cellStyle name="已访问的超链接" xfId="19173" builtinId="9" hidden="1"/>
    <cellStyle name="已访问的超链接" xfId="19175" builtinId="9" hidden="1"/>
    <cellStyle name="已访问的超链接" xfId="19177" builtinId="9" hidden="1"/>
    <cellStyle name="已访问的超链接" xfId="19179" builtinId="9" hidden="1"/>
    <cellStyle name="已访问的超链接" xfId="19181" builtinId="9" hidden="1"/>
    <cellStyle name="已访问的超链接" xfId="19183" builtinId="9" hidden="1"/>
    <cellStyle name="已访问的超链接" xfId="19185" builtinId="9" hidden="1"/>
    <cellStyle name="已访问的超链接" xfId="19187" builtinId="9" hidden="1"/>
    <cellStyle name="已访问的超链接" xfId="19189" builtinId="9" hidden="1"/>
    <cellStyle name="已访问的超链接" xfId="19191" builtinId="9" hidden="1"/>
    <cellStyle name="已访问的超链接" xfId="19193" builtinId="9" hidden="1"/>
    <cellStyle name="已访问的超链接" xfId="19195" builtinId="9" hidden="1"/>
    <cellStyle name="已访问的超链接" xfId="19197" builtinId="9" hidden="1"/>
    <cellStyle name="已访问的超链接" xfId="19199" builtinId="9" hidden="1"/>
    <cellStyle name="已访问的超链接" xfId="19201" builtinId="9" hidden="1"/>
    <cellStyle name="已访问的超链接" xfId="19203" builtinId="9" hidden="1"/>
    <cellStyle name="已访问的超链接" xfId="19205" builtinId="9" hidden="1"/>
    <cellStyle name="已访问的超链接" xfId="19207" builtinId="9" hidden="1"/>
    <cellStyle name="已访问的超链接" xfId="19209" builtinId="9" hidden="1"/>
    <cellStyle name="已访问的超链接" xfId="19211" builtinId="9" hidden="1"/>
    <cellStyle name="已访问的超链接" xfId="19213" builtinId="9" hidden="1"/>
    <cellStyle name="已访问的超链接" xfId="19215" builtinId="9" hidden="1"/>
    <cellStyle name="已访问的超链接" xfId="19217" builtinId="9" hidden="1"/>
    <cellStyle name="已访问的超链接" xfId="19219" builtinId="9" hidden="1"/>
    <cellStyle name="已访问的超链接" xfId="19221" builtinId="9" hidden="1"/>
    <cellStyle name="已访问的超链接" xfId="19223" builtinId="9" hidden="1"/>
    <cellStyle name="已访问的超链接" xfId="19225" builtinId="9" hidden="1"/>
    <cellStyle name="已访问的超链接" xfId="19227" builtinId="9" hidden="1"/>
    <cellStyle name="已访问的超链接" xfId="19229" builtinId="9" hidden="1"/>
    <cellStyle name="已访问的超链接" xfId="19231" builtinId="9" hidden="1"/>
    <cellStyle name="已访问的超链接" xfId="19233" builtinId="9" hidden="1"/>
    <cellStyle name="已访问的超链接" xfId="19235" builtinId="9" hidden="1"/>
    <cellStyle name="已访问的超链接" xfId="19237" builtinId="9" hidden="1"/>
    <cellStyle name="已访问的超链接" xfId="19239" builtinId="9" hidden="1"/>
    <cellStyle name="已访问的超链接" xfId="19241" builtinId="9" hidden="1"/>
    <cellStyle name="已访问的超链接" xfId="19243" builtinId="9" hidden="1"/>
    <cellStyle name="已访问的超链接" xfId="19245" builtinId="9" hidden="1"/>
    <cellStyle name="已访问的超链接" xfId="19247" builtinId="9" hidden="1"/>
    <cellStyle name="已访问的超链接" xfId="19249" builtinId="9" hidden="1"/>
    <cellStyle name="已访问的超链接" xfId="19251" builtinId="9" hidden="1"/>
    <cellStyle name="已访问的超链接" xfId="19253" builtinId="9" hidden="1"/>
    <cellStyle name="已访问的超链接" xfId="19255" builtinId="9" hidden="1"/>
    <cellStyle name="已访问的超链接" xfId="19257" builtinId="9" hidden="1"/>
    <cellStyle name="已访问的超链接" xfId="19259" builtinId="9" hidden="1"/>
    <cellStyle name="已访问的超链接" xfId="19261" builtinId="9" hidden="1"/>
    <cellStyle name="已访问的超链接" xfId="19263" builtinId="9" hidden="1"/>
    <cellStyle name="已访问的超链接" xfId="19265" builtinId="9" hidden="1"/>
    <cellStyle name="已访问的超链接" xfId="19267" builtinId="9" hidden="1"/>
    <cellStyle name="已访问的超链接" xfId="19269" builtinId="9" hidden="1"/>
    <cellStyle name="已访问的超链接" xfId="19271" builtinId="9" hidden="1"/>
    <cellStyle name="已访问的超链接" xfId="19273" builtinId="9" hidden="1"/>
    <cellStyle name="已访问的超链接" xfId="19275" builtinId="9" hidden="1"/>
    <cellStyle name="已访问的超链接" xfId="19277" builtinId="9" hidden="1"/>
    <cellStyle name="已访问的超链接" xfId="19279" builtinId="9" hidden="1"/>
    <cellStyle name="已访问的超链接" xfId="19281" builtinId="9" hidden="1"/>
    <cellStyle name="已访问的超链接" xfId="19283" builtinId="9" hidden="1"/>
    <cellStyle name="已访问的超链接" xfId="19285" builtinId="9" hidden="1"/>
    <cellStyle name="已访问的超链接" xfId="19287" builtinId="9" hidden="1"/>
    <cellStyle name="已访问的超链接" xfId="19289" builtinId="9" hidden="1"/>
    <cellStyle name="已访问的超链接" xfId="19291" builtinId="9" hidden="1"/>
    <cellStyle name="已访问的超链接" xfId="19293" builtinId="9" hidden="1"/>
    <cellStyle name="已访问的超链接" xfId="19295" builtinId="9" hidden="1"/>
    <cellStyle name="已访问的超链接" xfId="19297" builtinId="9" hidden="1"/>
    <cellStyle name="已访问的超链接" xfId="19299" builtinId="9" hidden="1"/>
    <cellStyle name="已访问的超链接" xfId="19301" builtinId="9" hidden="1"/>
    <cellStyle name="已访问的超链接" xfId="19303" builtinId="9" hidden="1"/>
    <cellStyle name="已访问的超链接" xfId="19305" builtinId="9" hidden="1"/>
    <cellStyle name="已访问的超链接" xfId="19307" builtinId="9" hidden="1"/>
    <cellStyle name="已访问的超链接" xfId="19309" builtinId="9" hidden="1"/>
    <cellStyle name="已访问的超链接" xfId="19311" builtinId="9" hidden="1"/>
    <cellStyle name="已访问的超链接" xfId="19313" builtinId="9" hidden="1"/>
    <cellStyle name="已访问的超链接" xfId="19315" builtinId="9" hidden="1"/>
    <cellStyle name="已访问的超链接" xfId="19317" builtinId="9" hidden="1"/>
    <cellStyle name="已访问的超链接" xfId="19319" builtinId="9" hidden="1"/>
    <cellStyle name="已访问的超链接" xfId="19321" builtinId="9" hidden="1"/>
    <cellStyle name="已访问的超链接" xfId="19323" builtinId="9" hidden="1"/>
    <cellStyle name="已访问的超链接" xfId="19325" builtinId="9" hidden="1"/>
    <cellStyle name="已访问的超链接" xfId="19327" builtinId="9" hidden="1"/>
    <cellStyle name="已访问的超链接" xfId="19329" builtinId="9" hidden="1"/>
    <cellStyle name="已访问的超链接" xfId="19331" builtinId="9" hidden="1"/>
    <cellStyle name="已访问的超链接" xfId="19333" builtinId="9" hidden="1"/>
    <cellStyle name="已访问的超链接" xfId="19335" builtinId="9" hidden="1"/>
    <cellStyle name="已访问的超链接" xfId="19337" builtinId="9" hidden="1"/>
    <cellStyle name="已访问的超链接" xfId="19339" builtinId="9" hidden="1"/>
    <cellStyle name="已访问的超链接" xfId="19341" builtinId="9" hidden="1"/>
    <cellStyle name="已访问的超链接" xfId="19343" builtinId="9" hidden="1"/>
    <cellStyle name="已访问的超链接" xfId="19345" builtinId="9" hidden="1"/>
    <cellStyle name="已访问的超链接" xfId="19347" builtinId="9" hidden="1"/>
    <cellStyle name="已访问的超链接" xfId="19349" builtinId="9" hidden="1"/>
    <cellStyle name="已访问的超链接" xfId="19351" builtinId="9" hidden="1"/>
    <cellStyle name="已访问的超链接" xfId="19353" builtinId="9" hidden="1"/>
    <cellStyle name="已访问的超链接" xfId="19355" builtinId="9" hidden="1"/>
    <cellStyle name="已访问的超链接" xfId="19357" builtinId="9" hidden="1"/>
    <cellStyle name="已访问的超链接" xfId="19359" builtinId="9" hidden="1"/>
    <cellStyle name="已访问的超链接" xfId="19361" builtinId="9" hidden="1"/>
    <cellStyle name="已访问的超链接" xfId="19363" builtinId="9" hidden="1"/>
    <cellStyle name="已访问的超链接" xfId="19365" builtinId="9" hidden="1"/>
    <cellStyle name="已访问的超链接" xfId="19367" builtinId="9" hidden="1"/>
    <cellStyle name="已访问的超链接" xfId="19369" builtinId="9" hidden="1"/>
    <cellStyle name="已访问的超链接" xfId="19371" builtinId="9" hidden="1"/>
    <cellStyle name="已访问的超链接" xfId="19373" builtinId="9" hidden="1"/>
    <cellStyle name="已访问的超链接" xfId="19375" builtinId="9" hidden="1"/>
    <cellStyle name="已访问的超链接" xfId="19377" builtinId="9" hidden="1"/>
    <cellStyle name="已访问的超链接" xfId="19379" builtinId="9" hidden="1"/>
    <cellStyle name="已访问的超链接" xfId="19381" builtinId="9" hidden="1"/>
    <cellStyle name="已访问的超链接" xfId="19383" builtinId="9" hidden="1"/>
    <cellStyle name="已访问的超链接" xfId="19385" builtinId="9" hidden="1"/>
    <cellStyle name="已访问的超链接" xfId="19387" builtinId="9" hidden="1"/>
    <cellStyle name="已访问的超链接" xfId="19389" builtinId="9" hidden="1"/>
    <cellStyle name="已访问的超链接" xfId="19391" builtinId="9" hidden="1"/>
    <cellStyle name="已访问的超链接" xfId="19393" builtinId="9" hidden="1"/>
    <cellStyle name="已访问的超链接" xfId="19395" builtinId="9" hidden="1"/>
    <cellStyle name="已访问的超链接" xfId="19397" builtinId="9" hidden="1"/>
    <cellStyle name="已访问的超链接" xfId="19399" builtinId="9" hidden="1"/>
    <cellStyle name="已访问的超链接" xfId="19401" builtinId="9" hidden="1"/>
    <cellStyle name="已访问的超链接" xfId="19403" builtinId="9" hidden="1"/>
    <cellStyle name="已访问的超链接" xfId="19405" builtinId="9" hidden="1"/>
    <cellStyle name="已访问的超链接" xfId="19407" builtinId="9" hidden="1"/>
    <cellStyle name="已访问的超链接" xfId="19409" builtinId="9" hidden="1"/>
    <cellStyle name="已访问的超链接" xfId="19411" builtinId="9" hidden="1"/>
    <cellStyle name="已访问的超链接" xfId="19413" builtinId="9" hidden="1"/>
    <cellStyle name="已访问的超链接" xfId="19415" builtinId="9" hidden="1"/>
    <cellStyle name="已访问的超链接" xfId="19417" builtinId="9" hidden="1"/>
    <cellStyle name="已访问的超链接" xfId="19419" builtinId="9" hidden="1"/>
    <cellStyle name="已访问的超链接" xfId="19421" builtinId="9" hidden="1"/>
    <cellStyle name="已访问的超链接" xfId="19423" builtinId="9" hidden="1"/>
    <cellStyle name="已访问的超链接" xfId="19425" builtinId="9" hidden="1"/>
    <cellStyle name="已访问的超链接" xfId="19427" builtinId="9" hidden="1"/>
    <cellStyle name="已访问的超链接" xfId="19429" builtinId="9" hidden="1"/>
    <cellStyle name="已访问的超链接" xfId="19431" builtinId="9" hidden="1"/>
    <cellStyle name="已访问的超链接" xfId="19433" builtinId="9" hidden="1"/>
    <cellStyle name="已访问的超链接" xfId="19435" builtinId="9" hidden="1"/>
    <cellStyle name="已访问的超链接" xfId="19437" builtinId="9" hidden="1"/>
    <cellStyle name="已访问的超链接" xfId="19439" builtinId="9" hidden="1"/>
    <cellStyle name="已访问的超链接" xfId="19441" builtinId="9" hidden="1"/>
    <cellStyle name="已访问的超链接" xfId="19443" builtinId="9" hidden="1"/>
    <cellStyle name="已访问的超链接" xfId="19445" builtinId="9" hidden="1"/>
    <cellStyle name="已访问的超链接" xfId="19447" builtinId="9" hidden="1"/>
    <cellStyle name="已访问的超链接" xfId="19449" builtinId="9" hidden="1"/>
    <cellStyle name="已访问的超链接" xfId="19451" builtinId="9" hidden="1"/>
    <cellStyle name="已访问的超链接" xfId="19453" builtinId="9" hidden="1"/>
    <cellStyle name="已访问的超链接" xfId="19455" builtinId="9" hidden="1"/>
    <cellStyle name="已访问的超链接" xfId="19457" builtinId="9" hidden="1"/>
    <cellStyle name="已访问的超链接" xfId="19459" builtinId="9" hidden="1"/>
    <cellStyle name="已访问的超链接" xfId="19461" builtinId="9" hidden="1"/>
    <cellStyle name="已访问的超链接" xfId="19463" builtinId="9" hidden="1"/>
    <cellStyle name="已访问的超链接" xfId="19465" builtinId="9" hidden="1"/>
    <cellStyle name="已访问的超链接" xfId="19467" builtinId="9" hidden="1"/>
    <cellStyle name="已访问的超链接" xfId="19469" builtinId="9" hidden="1"/>
    <cellStyle name="已访问的超链接" xfId="19471" builtinId="9" hidden="1"/>
    <cellStyle name="已访问的超链接" xfId="19473" builtinId="9" hidden="1"/>
    <cellStyle name="已访问的超链接" xfId="19475" builtinId="9" hidden="1"/>
    <cellStyle name="已访问的超链接" xfId="19477" builtinId="9" hidden="1"/>
    <cellStyle name="已访问的超链接" xfId="19479" builtinId="9" hidden="1"/>
    <cellStyle name="已访问的超链接" xfId="19481" builtinId="9" hidden="1"/>
    <cellStyle name="已访问的超链接" xfId="19483" builtinId="9" hidden="1"/>
    <cellStyle name="已访问的超链接" xfId="19485" builtinId="9" hidden="1"/>
    <cellStyle name="已访问的超链接" xfId="19487" builtinId="9" hidden="1"/>
    <cellStyle name="已访问的超链接" xfId="19489" builtinId="9" hidden="1"/>
    <cellStyle name="已访问的超链接" xfId="19491" builtinId="9" hidden="1"/>
    <cellStyle name="已访问的超链接" xfId="19493" builtinId="9" hidden="1"/>
    <cellStyle name="已访问的超链接" xfId="19495" builtinId="9" hidden="1"/>
    <cellStyle name="已访问的超链接" xfId="19497" builtinId="9" hidden="1"/>
    <cellStyle name="已访问的超链接" xfId="19499" builtinId="9" hidden="1"/>
    <cellStyle name="已访问的超链接" xfId="19501" builtinId="9" hidden="1"/>
    <cellStyle name="已访问的超链接" xfId="19503" builtinId="9" hidden="1"/>
    <cellStyle name="已访问的超链接" xfId="19505" builtinId="9" hidden="1"/>
    <cellStyle name="已访问的超链接" xfId="19507" builtinId="9" hidden="1"/>
    <cellStyle name="已访问的超链接" xfId="19509" builtinId="9" hidden="1"/>
    <cellStyle name="已访问的超链接" xfId="19511" builtinId="9" hidden="1"/>
    <cellStyle name="已访问的超链接" xfId="19513" builtinId="9" hidden="1"/>
    <cellStyle name="已访问的超链接" xfId="19515" builtinId="9" hidden="1"/>
    <cellStyle name="已访问的超链接" xfId="19517" builtinId="9" hidden="1"/>
    <cellStyle name="已访问的超链接" xfId="19519" builtinId="9" hidden="1"/>
    <cellStyle name="已访问的超链接" xfId="19521" builtinId="9" hidden="1"/>
    <cellStyle name="已访问的超链接" xfId="19523" builtinId="9" hidden="1"/>
    <cellStyle name="已访问的超链接" xfId="19525" builtinId="9" hidden="1"/>
    <cellStyle name="已访问的超链接" xfId="19527" builtinId="9" hidden="1"/>
    <cellStyle name="已访问的超链接" xfId="19529" builtinId="9" hidden="1"/>
    <cellStyle name="已访问的超链接" xfId="19531" builtinId="9" hidden="1"/>
    <cellStyle name="已访问的超链接" xfId="19533" builtinId="9" hidden="1"/>
    <cellStyle name="已访问的超链接" xfId="19535" builtinId="9" hidden="1"/>
    <cellStyle name="已访问的超链接" xfId="19537" builtinId="9" hidden="1"/>
    <cellStyle name="已访问的超链接" xfId="19539" builtinId="9" hidden="1"/>
    <cellStyle name="已访问的超链接" xfId="19541" builtinId="9" hidden="1"/>
    <cellStyle name="已访问的超链接" xfId="19543" builtinId="9" hidden="1"/>
    <cellStyle name="已访问的超链接" xfId="19545" builtinId="9" hidden="1"/>
    <cellStyle name="已访问的超链接" xfId="19547" builtinId="9" hidden="1"/>
    <cellStyle name="已访问的超链接" xfId="19549" builtinId="9" hidden="1"/>
    <cellStyle name="已访问的超链接" xfId="19551" builtinId="9" hidden="1"/>
    <cellStyle name="已访问的超链接" xfId="19553" builtinId="9" hidden="1"/>
    <cellStyle name="已访问的超链接" xfId="19555" builtinId="9" hidden="1"/>
    <cellStyle name="已访问的超链接" xfId="19557" builtinId="9" hidden="1"/>
    <cellStyle name="已访问的超链接" xfId="19559" builtinId="9" hidden="1"/>
    <cellStyle name="已访问的超链接" xfId="19561" builtinId="9" hidden="1"/>
    <cellStyle name="已访问的超链接" xfId="19563" builtinId="9" hidden="1"/>
    <cellStyle name="已访问的超链接" xfId="19565" builtinId="9" hidden="1"/>
    <cellStyle name="已访问的超链接" xfId="19567" builtinId="9" hidden="1"/>
    <cellStyle name="已访问的超链接" xfId="19569" builtinId="9" hidden="1"/>
    <cellStyle name="已访问的超链接" xfId="19571" builtinId="9" hidden="1"/>
    <cellStyle name="已访问的超链接" xfId="19573" builtinId="9" hidden="1"/>
    <cellStyle name="已访问的超链接" xfId="19575" builtinId="9" hidden="1"/>
    <cellStyle name="已访问的超链接" xfId="19577" builtinId="9" hidden="1"/>
    <cellStyle name="已访问的超链接" xfId="19579" builtinId="9" hidden="1"/>
    <cellStyle name="已访问的超链接" xfId="19581" builtinId="9" hidden="1"/>
    <cellStyle name="已访问的超链接" xfId="19583" builtinId="9" hidden="1"/>
    <cellStyle name="已访问的超链接" xfId="19585" builtinId="9" hidden="1"/>
    <cellStyle name="已访问的超链接" xfId="19587" builtinId="9" hidden="1"/>
    <cellStyle name="已访问的超链接" xfId="19589" builtinId="9" hidden="1"/>
    <cellStyle name="已访问的超链接" xfId="19591" builtinId="9" hidden="1"/>
    <cellStyle name="已访问的超链接" xfId="19593" builtinId="9" hidden="1"/>
    <cellStyle name="已访问的超链接" xfId="19595" builtinId="9" hidden="1"/>
    <cellStyle name="已访问的超链接" xfId="19597" builtinId="9" hidden="1"/>
    <cellStyle name="已访问的超链接" xfId="19599" builtinId="9" hidden="1"/>
    <cellStyle name="已访问的超链接" xfId="19601" builtinId="9" hidden="1"/>
    <cellStyle name="已访问的超链接" xfId="19603" builtinId="9" hidden="1"/>
    <cellStyle name="已访问的超链接" xfId="19605" builtinId="9" hidden="1"/>
    <cellStyle name="已访问的超链接" xfId="19607" builtinId="9" hidden="1"/>
    <cellStyle name="已访问的超链接" xfId="19609" builtinId="9" hidden="1"/>
    <cellStyle name="已访问的超链接" xfId="19611" builtinId="9" hidden="1"/>
    <cellStyle name="已访问的超链接" xfId="19613" builtinId="9" hidden="1"/>
    <cellStyle name="已访问的超链接" xfId="19615" builtinId="9" hidden="1"/>
    <cellStyle name="已访问的超链接" xfId="19617" builtinId="9" hidden="1"/>
    <cellStyle name="已访问的超链接" xfId="19619" builtinId="9" hidden="1"/>
    <cellStyle name="已访问的超链接" xfId="19621" builtinId="9" hidden="1"/>
    <cellStyle name="已访问的超链接" xfId="19623" builtinId="9" hidden="1"/>
    <cellStyle name="已访问的超链接" xfId="19625" builtinId="9" hidden="1"/>
    <cellStyle name="已访问的超链接" xfId="19627" builtinId="9" hidden="1"/>
    <cellStyle name="已访问的超链接" xfId="19629" builtinId="9" hidden="1"/>
    <cellStyle name="已访问的超链接" xfId="19631" builtinId="9" hidden="1"/>
    <cellStyle name="已访问的超链接" xfId="19633" builtinId="9" hidden="1"/>
    <cellStyle name="已访问的超链接" xfId="19635" builtinId="9" hidden="1"/>
    <cellStyle name="已访问的超链接" xfId="19637" builtinId="9" hidden="1"/>
    <cellStyle name="已访问的超链接" xfId="19639" builtinId="9" hidden="1"/>
    <cellStyle name="已访问的超链接" xfId="19641" builtinId="9" hidden="1"/>
    <cellStyle name="已访问的超链接" xfId="19643" builtinId="9" hidden="1"/>
    <cellStyle name="已访问的超链接" xfId="19645" builtinId="9" hidden="1"/>
    <cellStyle name="已访问的超链接" xfId="19647" builtinId="9" hidden="1"/>
    <cellStyle name="已访问的超链接" xfId="19649" builtinId="9" hidden="1"/>
    <cellStyle name="已访问的超链接" xfId="19651" builtinId="9" hidden="1"/>
    <cellStyle name="已访问的超链接" xfId="19653" builtinId="9" hidden="1"/>
    <cellStyle name="已访问的超链接" xfId="19655" builtinId="9" hidden="1"/>
    <cellStyle name="已访问的超链接" xfId="19657" builtinId="9" hidden="1"/>
    <cellStyle name="已访问的超链接" xfId="19659" builtinId="9" hidden="1"/>
    <cellStyle name="已访问的超链接" xfId="19661" builtinId="9" hidden="1"/>
    <cellStyle name="已访问的超链接" xfId="19663" builtinId="9" hidden="1"/>
    <cellStyle name="已访问的超链接" xfId="19665" builtinId="9" hidden="1"/>
    <cellStyle name="已访问的超链接" xfId="19667" builtinId="9" hidden="1"/>
    <cellStyle name="已访问的超链接" xfId="19669" builtinId="9" hidden="1"/>
    <cellStyle name="已访问的超链接" xfId="19671" builtinId="9" hidden="1"/>
    <cellStyle name="已访问的超链接" xfId="19673" builtinId="9" hidden="1"/>
    <cellStyle name="已访问的超链接" xfId="19675" builtinId="9" hidden="1"/>
    <cellStyle name="已访问的超链接" xfId="19677" builtinId="9" hidden="1"/>
    <cellStyle name="已访问的超链接" xfId="19679" builtinId="9" hidden="1"/>
    <cellStyle name="已访问的超链接" xfId="19681" builtinId="9" hidden="1"/>
    <cellStyle name="已访问的超链接" xfId="19683" builtinId="9" hidden="1"/>
    <cellStyle name="已访问的超链接" xfId="19685" builtinId="9" hidden="1"/>
    <cellStyle name="已访问的超链接" xfId="19687" builtinId="9" hidden="1"/>
    <cellStyle name="已访问的超链接" xfId="19689" builtinId="9" hidden="1"/>
    <cellStyle name="已访问的超链接" xfId="19691" builtinId="9" hidden="1"/>
    <cellStyle name="已访问的超链接" xfId="19693" builtinId="9" hidden="1"/>
    <cellStyle name="已访问的超链接" xfId="19695" builtinId="9" hidden="1"/>
    <cellStyle name="已访问的超链接" xfId="19697" builtinId="9" hidden="1"/>
    <cellStyle name="已访问的超链接" xfId="19699" builtinId="9" hidden="1"/>
    <cellStyle name="已访问的超链接" xfId="19701" builtinId="9" hidden="1"/>
    <cellStyle name="已访问的超链接" xfId="19703" builtinId="9" hidden="1"/>
    <cellStyle name="已访问的超链接" xfId="19705" builtinId="9" hidden="1"/>
    <cellStyle name="已访问的超链接" xfId="19707" builtinId="9" hidden="1"/>
    <cellStyle name="已访问的超链接" xfId="19709" builtinId="9" hidden="1"/>
    <cellStyle name="已访问的超链接" xfId="19711" builtinId="9" hidden="1"/>
    <cellStyle name="已访问的超链接" xfId="19713" builtinId="9" hidden="1"/>
    <cellStyle name="已访问的超链接" xfId="19715" builtinId="9" hidden="1"/>
    <cellStyle name="已访问的超链接" xfId="19717" builtinId="9" hidden="1"/>
    <cellStyle name="已访问的超链接" xfId="19719" builtinId="9" hidden="1"/>
    <cellStyle name="已访问的超链接" xfId="19721" builtinId="9" hidden="1"/>
    <cellStyle name="已访问的超链接" xfId="19723" builtinId="9" hidden="1"/>
    <cellStyle name="已访问的超链接" xfId="19725" builtinId="9" hidden="1"/>
    <cellStyle name="已访问的超链接" xfId="19727" builtinId="9" hidden="1"/>
    <cellStyle name="已访问的超链接" xfId="19729" builtinId="9" hidden="1"/>
    <cellStyle name="已访问的超链接" xfId="19731" builtinId="9" hidden="1"/>
    <cellStyle name="已访问的超链接" xfId="19733" builtinId="9" hidden="1"/>
    <cellStyle name="已访问的超链接" xfId="19735" builtinId="9" hidden="1"/>
    <cellStyle name="已访问的超链接" xfId="19737" builtinId="9" hidden="1"/>
    <cellStyle name="已访问的超链接" xfId="19739" builtinId="9" hidden="1"/>
    <cellStyle name="已访问的超链接" xfId="19741" builtinId="9" hidden="1"/>
    <cellStyle name="已访问的超链接" xfId="19743" builtinId="9" hidden="1"/>
    <cellStyle name="已访问的超链接" xfId="19745" builtinId="9" hidden="1"/>
    <cellStyle name="已访问的超链接" xfId="19747" builtinId="9" hidden="1"/>
    <cellStyle name="已访问的超链接" xfId="19749" builtinId="9" hidden="1"/>
    <cellStyle name="已访问的超链接" xfId="19751" builtinId="9" hidden="1"/>
    <cellStyle name="已访问的超链接" xfId="19753" builtinId="9" hidden="1"/>
    <cellStyle name="已访问的超链接" xfId="19755" builtinId="9" hidden="1"/>
    <cellStyle name="已访问的超链接" xfId="19757" builtinId="9" hidden="1"/>
    <cellStyle name="已访问的超链接" xfId="19759" builtinId="9" hidden="1"/>
    <cellStyle name="已访问的超链接" xfId="19761" builtinId="9" hidden="1"/>
    <cellStyle name="已访问的超链接" xfId="19763" builtinId="9" hidden="1"/>
    <cellStyle name="已访问的超链接" xfId="19765" builtinId="9" hidden="1"/>
    <cellStyle name="已访问的超链接" xfId="19767" builtinId="9" hidden="1"/>
    <cellStyle name="已访问的超链接" xfId="19769" builtinId="9" hidden="1"/>
    <cellStyle name="已访问的超链接" xfId="19771" builtinId="9" hidden="1"/>
    <cellStyle name="已访问的超链接" xfId="19773" builtinId="9" hidden="1"/>
    <cellStyle name="已访问的超链接" xfId="19775" builtinId="9" hidden="1"/>
    <cellStyle name="已访问的超链接" xfId="19777" builtinId="9" hidden="1"/>
    <cellStyle name="已访问的超链接" xfId="19779" builtinId="9" hidden="1"/>
    <cellStyle name="已访问的超链接" xfId="19781" builtinId="9" hidden="1"/>
    <cellStyle name="已访问的超链接" xfId="19783" builtinId="9" hidden="1"/>
    <cellStyle name="已访问的超链接" xfId="19785" builtinId="9" hidden="1"/>
    <cellStyle name="已访问的超链接" xfId="19787" builtinId="9" hidden="1"/>
    <cellStyle name="已访问的超链接" xfId="19789" builtinId="9" hidden="1"/>
    <cellStyle name="已访问的超链接" xfId="19791" builtinId="9" hidden="1"/>
    <cellStyle name="已访问的超链接" xfId="19793" builtinId="9" hidden="1"/>
    <cellStyle name="已访问的超链接" xfId="19795" builtinId="9" hidden="1"/>
    <cellStyle name="已访问的超链接" xfId="19797" builtinId="9" hidden="1"/>
    <cellStyle name="已访问的超链接" xfId="19799" builtinId="9" hidden="1"/>
    <cellStyle name="已访问的超链接" xfId="19801" builtinId="9" hidden="1"/>
    <cellStyle name="已访问的超链接" xfId="19803" builtinId="9" hidden="1"/>
    <cellStyle name="已访问的超链接" xfId="19805" builtinId="9" hidden="1"/>
    <cellStyle name="已访问的超链接" xfId="19807" builtinId="9" hidden="1"/>
    <cellStyle name="已访问的超链接" xfId="19809" builtinId="9" hidden="1"/>
    <cellStyle name="已访问的超链接" xfId="19811" builtinId="9" hidden="1"/>
    <cellStyle name="已访问的超链接" xfId="19813" builtinId="9" hidden="1"/>
    <cellStyle name="已访问的超链接" xfId="19815" builtinId="9" hidden="1"/>
    <cellStyle name="已访问的超链接" xfId="19817" builtinId="9" hidden="1"/>
    <cellStyle name="已访问的超链接" xfId="19819" builtinId="9" hidden="1"/>
    <cellStyle name="已访问的超链接" xfId="19821" builtinId="9" hidden="1"/>
    <cellStyle name="已访问的超链接" xfId="19823" builtinId="9" hidden="1"/>
    <cellStyle name="已访问的超链接" xfId="19825" builtinId="9" hidden="1"/>
    <cellStyle name="已访问的超链接" xfId="19827" builtinId="9" hidden="1"/>
    <cellStyle name="已访问的超链接" xfId="19829" builtinId="9" hidden="1"/>
    <cellStyle name="已访问的超链接" xfId="19831" builtinId="9" hidden="1"/>
    <cellStyle name="已访问的超链接" xfId="19833" builtinId="9" hidden="1"/>
    <cellStyle name="已访问的超链接" xfId="19835" builtinId="9" hidden="1"/>
    <cellStyle name="已访问的超链接" xfId="19837" builtinId="9" hidden="1"/>
    <cellStyle name="已访问的超链接" xfId="19839" builtinId="9" hidden="1"/>
    <cellStyle name="已访问的超链接" xfId="19841" builtinId="9" hidden="1"/>
    <cellStyle name="已访问的超链接" xfId="19843" builtinId="9" hidden="1"/>
    <cellStyle name="已访问的超链接" xfId="19845" builtinId="9" hidden="1"/>
    <cellStyle name="已访问的超链接" xfId="19847" builtinId="9" hidden="1"/>
    <cellStyle name="已访问的超链接" xfId="19849" builtinId="9" hidden="1"/>
    <cellStyle name="已访问的超链接" xfId="19851" builtinId="9" hidden="1"/>
    <cellStyle name="已访问的超链接" xfId="19853" builtinId="9" hidden="1"/>
    <cellStyle name="已访问的超链接" xfId="19855" builtinId="9" hidden="1"/>
    <cellStyle name="已访问的超链接" xfId="19857" builtinId="9" hidden="1"/>
    <cellStyle name="已访问的超链接" xfId="19859" builtinId="9" hidden="1"/>
    <cellStyle name="已访问的超链接" xfId="19861" builtinId="9" hidden="1"/>
    <cellStyle name="已访问的超链接" xfId="19863" builtinId="9" hidden="1"/>
    <cellStyle name="已访问的超链接" xfId="19865" builtinId="9" hidden="1"/>
    <cellStyle name="已访问的超链接" xfId="19867" builtinId="9" hidden="1"/>
    <cellStyle name="已访问的超链接" xfId="19869" builtinId="9" hidden="1"/>
    <cellStyle name="已访问的超链接" xfId="19871" builtinId="9" hidden="1"/>
    <cellStyle name="已访问的超链接" xfId="19873" builtinId="9" hidden="1"/>
    <cellStyle name="已访问的超链接" xfId="19875" builtinId="9" hidden="1"/>
    <cellStyle name="已访问的超链接" xfId="19877" builtinId="9" hidden="1"/>
    <cellStyle name="已访问的超链接" xfId="19879" builtinId="9" hidden="1"/>
    <cellStyle name="已访问的超链接" xfId="19881" builtinId="9" hidden="1"/>
    <cellStyle name="已访问的超链接" xfId="19883" builtinId="9" hidden="1"/>
    <cellStyle name="已访问的超链接" xfId="19885" builtinId="9" hidden="1"/>
    <cellStyle name="已访问的超链接" xfId="19887" builtinId="9" hidden="1"/>
    <cellStyle name="已访问的超链接" xfId="19889" builtinId="9" hidden="1"/>
    <cellStyle name="已访问的超链接" xfId="19891" builtinId="9" hidden="1"/>
    <cellStyle name="已访问的超链接" xfId="19893" builtinId="9" hidden="1"/>
    <cellStyle name="已访问的超链接" xfId="19895" builtinId="9" hidden="1"/>
    <cellStyle name="已访问的超链接" xfId="19897" builtinId="9" hidden="1"/>
    <cellStyle name="已访问的超链接" xfId="19899" builtinId="9" hidden="1"/>
    <cellStyle name="已访问的超链接" xfId="19901" builtinId="9" hidden="1"/>
    <cellStyle name="已访问的超链接" xfId="19903" builtinId="9" hidden="1"/>
    <cellStyle name="已访问的超链接" xfId="19905" builtinId="9" hidden="1"/>
    <cellStyle name="已访问的超链接" xfId="19907" builtinId="9" hidden="1"/>
    <cellStyle name="已访问的超链接" xfId="19909" builtinId="9" hidden="1"/>
    <cellStyle name="已访问的超链接" xfId="19911" builtinId="9" hidden="1"/>
    <cellStyle name="已访问的超链接" xfId="19913" builtinId="9" hidden="1"/>
    <cellStyle name="已访问的超链接" xfId="19915" builtinId="9" hidden="1"/>
    <cellStyle name="已访问的超链接" xfId="19917" builtinId="9" hidden="1"/>
    <cellStyle name="已访问的超链接" xfId="19919" builtinId="9" hidden="1"/>
    <cellStyle name="已访问的超链接" xfId="19921" builtinId="9" hidden="1"/>
    <cellStyle name="已访问的超链接" xfId="19923" builtinId="9" hidden="1"/>
    <cellStyle name="已访问的超链接" xfId="19925" builtinId="9" hidden="1"/>
    <cellStyle name="已访问的超链接" xfId="19927" builtinId="9" hidden="1"/>
    <cellStyle name="已访问的超链接" xfId="19929" builtinId="9" hidden="1"/>
    <cellStyle name="已访问的超链接" xfId="19931" builtinId="9" hidden="1"/>
    <cellStyle name="已访问的超链接" xfId="19933" builtinId="9" hidden="1"/>
    <cellStyle name="已访问的超链接" xfId="19935" builtinId="9" hidden="1"/>
    <cellStyle name="已访问的超链接" xfId="19937" builtinId="9" hidden="1"/>
    <cellStyle name="已访问的超链接" xfId="19939" builtinId="9" hidden="1"/>
    <cellStyle name="已访问的超链接" xfId="19941" builtinId="9" hidden="1"/>
    <cellStyle name="已访问的超链接" xfId="19943" builtinId="9" hidden="1"/>
    <cellStyle name="已访问的超链接" xfId="19945" builtinId="9" hidden="1"/>
    <cellStyle name="已访问的超链接" xfId="19947" builtinId="9" hidden="1"/>
    <cellStyle name="已访问的超链接" xfId="19949" builtinId="9" hidden="1"/>
    <cellStyle name="已访问的超链接" xfId="19951" builtinId="9" hidden="1"/>
    <cellStyle name="已访问的超链接" xfId="19953" builtinId="9" hidden="1"/>
    <cellStyle name="已访问的超链接" xfId="19955" builtinId="9" hidden="1"/>
    <cellStyle name="已访问的超链接" xfId="19957" builtinId="9" hidden="1"/>
    <cellStyle name="已访问的超链接" xfId="19959" builtinId="9" hidden="1"/>
    <cellStyle name="已访问的超链接" xfId="19961" builtinId="9" hidden="1"/>
    <cellStyle name="已访问的超链接" xfId="19963" builtinId="9" hidden="1"/>
    <cellStyle name="已访问的超链接" xfId="19965" builtinId="9" hidden="1"/>
    <cellStyle name="已访问的超链接" xfId="19967" builtinId="9" hidden="1"/>
    <cellStyle name="已访问的超链接" xfId="19969" builtinId="9" hidden="1"/>
    <cellStyle name="已访问的超链接" xfId="19971" builtinId="9" hidden="1"/>
    <cellStyle name="已访问的超链接" xfId="19973" builtinId="9" hidden="1"/>
    <cellStyle name="已访问的超链接" xfId="19975" builtinId="9" hidden="1"/>
    <cellStyle name="已访问的超链接" xfId="19977" builtinId="9" hidden="1"/>
    <cellStyle name="已访问的超链接" xfId="19979" builtinId="9" hidden="1"/>
    <cellStyle name="已访问的超链接" xfId="19981" builtinId="9" hidden="1"/>
    <cellStyle name="已访问的超链接" xfId="19983" builtinId="9" hidden="1"/>
    <cellStyle name="已访问的超链接" xfId="19985" builtinId="9" hidden="1"/>
    <cellStyle name="已访问的超链接" xfId="19987" builtinId="9" hidden="1"/>
    <cellStyle name="已访问的超链接" xfId="19989" builtinId="9" hidden="1"/>
    <cellStyle name="已访问的超链接" xfId="19991" builtinId="9" hidden="1"/>
    <cellStyle name="已访问的超链接" xfId="19993" builtinId="9" hidden="1"/>
    <cellStyle name="已访问的超链接" xfId="19995" builtinId="9" hidden="1"/>
    <cellStyle name="已访问的超链接" xfId="19997" builtinId="9" hidden="1"/>
    <cellStyle name="已访问的超链接" xfId="19999" builtinId="9" hidden="1"/>
    <cellStyle name="已访问的超链接" xfId="20001" builtinId="9" hidden="1"/>
    <cellStyle name="已访问的超链接" xfId="20003" builtinId="9" hidden="1"/>
    <cellStyle name="已访问的超链接" xfId="20005" builtinId="9" hidden="1"/>
    <cellStyle name="已访问的超链接" xfId="20007" builtinId="9" hidden="1"/>
    <cellStyle name="已访问的超链接" xfId="20009" builtinId="9" hidden="1"/>
    <cellStyle name="已访问的超链接" xfId="20011" builtinId="9" hidden="1"/>
    <cellStyle name="已访问的超链接" xfId="20013" builtinId="9" hidden="1"/>
    <cellStyle name="已访问的超链接" xfId="20015" builtinId="9" hidden="1"/>
    <cellStyle name="已访问的超链接" xfId="20017" builtinId="9" hidden="1"/>
    <cellStyle name="已访问的超链接" xfId="20019" builtinId="9" hidden="1"/>
    <cellStyle name="已访问的超链接" xfId="20021" builtinId="9" hidden="1"/>
    <cellStyle name="已访问的超链接" xfId="20023" builtinId="9" hidden="1"/>
    <cellStyle name="已访问的超链接" xfId="20025" builtinId="9" hidden="1"/>
    <cellStyle name="已访问的超链接" xfId="20027" builtinId="9" hidden="1"/>
    <cellStyle name="已访问的超链接" xfId="20029" builtinId="9" hidden="1"/>
    <cellStyle name="已访问的超链接" xfId="20031" builtinId="9" hidden="1"/>
    <cellStyle name="已访问的超链接" xfId="20033" builtinId="9" hidden="1"/>
    <cellStyle name="已访问的超链接" xfId="20035" builtinId="9" hidden="1"/>
    <cellStyle name="已访问的超链接" xfId="20037" builtinId="9" hidden="1"/>
    <cellStyle name="已访问的超链接" xfId="20039" builtinId="9" hidden="1"/>
    <cellStyle name="已访问的超链接" xfId="20041" builtinId="9" hidden="1"/>
    <cellStyle name="已访问的超链接" xfId="20043" builtinId="9" hidden="1"/>
    <cellStyle name="已访问的超链接" xfId="20045" builtinId="9" hidden="1"/>
    <cellStyle name="已访问的超链接" xfId="20047" builtinId="9" hidden="1"/>
    <cellStyle name="已访问的超链接" xfId="20049" builtinId="9" hidden="1"/>
    <cellStyle name="已访问的超链接" xfId="20051" builtinId="9" hidden="1"/>
    <cellStyle name="已访问的超链接" xfId="20053" builtinId="9" hidden="1"/>
    <cellStyle name="已访问的超链接" xfId="20055" builtinId="9" hidden="1"/>
    <cellStyle name="已访问的超链接" xfId="20057" builtinId="9" hidden="1"/>
    <cellStyle name="已访问的超链接" xfId="20059" builtinId="9" hidden="1"/>
    <cellStyle name="已访问的超链接" xfId="20061" builtinId="9" hidden="1"/>
    <cellStyle name="已访问的超链接" xfId="20063" builtinId="9" hidden="1"/>
    <cellStyle name="已访问的超链接" xfId="20065" builtinId="9" hidden="1"/>
    <cellStyle name="已访问的超链接" xfId="20067" builtinId="9" hidden="1"/>
    <cellStyle name="已访问的超链接" xfId="20069" builtinId="9" hidden="1"/>
    <cellStyle name="已访问的超链接" xfId="20071" builtinId="9" hidden="1"/>
    <cellStyle name="已访问的超链接" xfId="20073" builtinId="9" hidden="1"/>
    <cellStyle name="已访问的超链接" xfId="20075" builtinId="9" hidden="1"/>
    <cellStyle name="已访问的超链接" xfId="20077" builtinId="9" hidden="1"/>
    <cellStyle name="已访问的超链接" xfId="20079" builtinId="9" hidden="1"/>
    <cellStyle name="已访问的超链接" xfId="20081" builtinId="9" hidden="1"/>
    <cellStyle name="已访问的超链接" xfId="20083" builtinId="9" hidden="1"/>
    <cellStyle name="已访问的超链接" xfId="20085" builtinId="9" hidden="1"/>
    <cellStyle name="已访问的超链接" xfId="20087" builtinId="9" hidden="1"/>
    <cellStyle name="已访问的超链接" xfId="20089" builtinId="9" hidden="1"/>
    <cellStyle name="已访问的超链接" xfId="20091" builtinId="9" hidden="1"/>
    <cellStyle name="已访问的超链接" xfId="20093" builtinId="9" hidden="1"/>
    <cellStyle name="已访问的超链接" xfId="20095" builtinId="9" hidden="1"/>
    <cellStyle name="已访问的超链接" xfId="20097" builtinId="9" hidden="1"/>
    <cellStyle name="已访问的超链接" xfId="20099" builtinId="9" hidden="1"/>
    <cellStyle name="已访问的超链接" xfId="20101" builtinId="9" hidden="1"/>
    <cellStyle name="已访问的超链接" xfId="20103" builtinId="9" hidden="1"/>
    <cellStyle name="已访问的超链接" xfId="20105" builtinId="9" hidden="1"/>
    <cellStyle name="已访问的超链接" xfId="20107" builtinId="9" hidden="1"/>
    <cellStyle name="已访问的超链接" xfId="20109" builtinId="9" hidden="1"/>
    <cellStyle name="已访问的超链接" xfId="20111" builtinId="9" hidden="1"/>
    <cellStyle name="已访问的超链接" xfId="20113" builtinId="9" hidden="1"/>
    <cellStyle name="已访问的超链接" xfId="20115" builtinId="9" hidden="1"/>
    <cellStyle name="已访问的超链接" xfId="20117" builtinId="9" hidden="1"/>
    <cellStyle name="已访问的超链接" xfId="20119" builtinId="9" hidden="1"/>
    <cellStyle name="已访问的超链接" xfId="20121" builtinId="9" hidden="1"/>
    <cellStyle name="已访问的超链接" xfId="20123" builtinId="9" hidden="1"/>
    <cellStyle name="已访问的超链接" xfId="20125" builtinId="9" hidden="1"/>
    <cellStyle name="已访问的超链接" xfId="20127" builtinId="9" hidden="1"/>
    <cellStyle name="已访问的超链接" xfId="20129" builtinId="9" hidden="1"/>
    <cellStyle name="已访问的超链接" xfId="20131" builtinId="9" hidden="1"/>
    <cellStyle name="已访问的超链接" xfId="20133" builtinId="9" hidden="1"/>
    <cellStyle name="已访问的超链接" xfId="20135" builtinId="9" hidden="1"/>
    <cellStyle name="已访问的超链接" xfId="20137" builtinId="9" hidden="1"/>
    <cellStyle name="已访问的超链接" xfId="20139" builtinId="9" hidden="1"/>
    <cellStyle name="已访问的超链接" xfId="20141" builtinId="9" hidden="1"/>
    <cellStyle name="已访问的超链接" xfId="20143" builtinId="9" hidden="1"/>
    <cellStyle name="已访问的超链接" xfId="20145" builtinId="9" hidden="1"/>
    <cellStyle name="已访问的超链接" xfId="20147" builtinId="9" hidden="1"/>
    <cellStyle name="已访问的超链接" xfId="20149" builtinId="9" hidden="1"/>
    <cellStyle name="已访问的超链接" xfId="20151" builtinId="9" hidden="1"/>
    <cellStyle name="已访问的超链接" xfId="20153" builtinId="9" hidden="1"/>
    <cellStyle name="已访问的超链接" xfId="20155" builtinId="9" hidden="1"/>
    <cellStyle name="已访问的超链接" xfId="20157" builtinId="9" hidden="1"/>
    <cellStyle name="已访问的超链接" xfId="20159" builtinId="9" hidden="1"/>
    <cellStyle name="已访问的超链接" xfId="20161" builtinId="9" hidden="1"/>
    <cellStyle name="已访问的超链接" xfId="20163" builtinId="9" hidden="1"/>
    <cellStyle name="已访问的超链接" xfId="20165" builtinId="9" hidden="1"/>
    <cellStyle name="已访问的超链接" xfId="20167" builtinId="9" hidden="1"/>
    <cellStyle name="已访问的超链接" xfId="20169" builtinId="9" hidden="1"/>
    <cellStyle name="已访问的超链接" xfId="20171" builtinId="9" hidden="1"/>
    <cellStyle name="已访问的超链接" xfId="20173" builtinId="9" hidden="1"/>
    <cellStyle name="已访问的超链接" xfId="20175" builtinId="9" hidden="1"/>
    <cellStyle name="已访问的超链接" xfId="20177" builtinId="9" hidden="1"/>
    <cellStyle name="已访问的超链接" xfId="20179" builtinId="9" hidden="1"/>
    <cellStyle name="已访问的超链接" xfId="20181" builtinId="9" hidden="1"/>
    <cellStyle name="已访问的超链接" xfId="20183" builtinId="9" hidden="1"/>
    <cellStyle name="已访问的超链接" xfId="20185" builtinId="9" hidden="1"/>
    <cellStyle name="已访问的超链接" xfId="20187" builtinId="9" hidden="1"/>
    <cellStyle name="已访问的超链接" xfId="20189" builtinId="9" hidden="1"/>
    <cellStyle name="已访问的超链接" xfId="20191" builtinId="9" hidden="1"/>
    <cellStyle name="已访问的超链接" xfId="20193" builtinId="9" hidden="1"/>
    <cellStyle name="已访问的超链接" xfId="20195" builtinId="9" hidden="1"/>
    <cellStyle name="已访问的超链接" xfId="20197" builtinId="9" hidden="1"/>
    <cellStyle name="已访问的超链接" xfId="20199" builtinId="9" hidden="1"/>
    <cellStyle name="已访问的超链接" xfId="20201" builtinId="9" hidden="1"/>
    <cellStyle name="已访问的超链接" xfId="20203" builtinId="9" hidden="1"/>
    <cellStyle name="已访问的超链接" xfId="20205" builtinId="9" hidden="1"/>
    <cellStyle name="已访问的超链接" xfId="20207" builtinId="9" hidden="1"/>
    <cellStyle name="已访问的超链接" xfId="20209" builtinId="9" hidden="1"/>
    <cellStyle name="已访问的超链接" xfId="20211" builtinId="9" hidden="1"/>
    <cellStyle name="已访问的超链接" xfId="20213" builtinId="9" hidden="1"/>
    <cellStyle name="已访问的超链接" xfId="20215" builtinId="9" hidden="1"/>
    <cellStyle name="已访问的超链接" xfId="20217" builtinId="9" hidden="1"/>
    <cellStyle name="已访问的超链接" xfId="20219" builtinId="9" hidden="1"/>
    <cellStyle name="已访问的超链接" xfId="20221" builtinId="9" hidden="1"/>
    <cellStyle name="已访问的超链接" xfId="20223" builtinId="9" hidden="1"/>
    <cellStyle name="已访问的超链接" xfId="20225" builtinId="9" hidden="1"/>
    <cellStyle name="已访问的超链接" xfId="20227" builtinId="9" hidden="1"/>
    <cellStyle name="已访问的超链接" xfId="20229" builtinId="9" hidden="1"/>
    <cellStyle name="已访问的超链接" xfId="20231" builtinId="9" hidden="1"/>
    <cellStyle name="已访问的超链接" xfId="20233" builtinId="9" hidden="1"/>
    <cellStyle name="已访问的超链接" xfId="20235" builtinId="9" hidden="1"/>
    <cellStyle name="已访问的超链接" xfId="20237" builtinId="9" hidden="1"/>
    <cellStyle name="已访问的超链接" xfId="20239" builtinId="9" hidden="1"/>
    <cellStyle name="已访问的超链接" xfId="20241" builtinId="9" hidden="1"/>
    <cellStyle name="已访问的超链接" xfId="20243" builtinId="9" hidden="1"/>
    <cellStyle name="已访问的超链接" xfId="20245" builtinId="9" hidden="1"/>
    <cellStyle name="已访问的超链接" xfId="20247" builtinId="9" hidden="1"/>
    <cellStyle name="已访问的超链接" xfId="20249" builtinId="9" hidden="1"/>
    <cellStyle name="已访问的超链接" xfId="20251" builtinId="9" hidden="1"/>
    <cellStyle name="已访问的超链接" xfId="20253" builtinId="9" hidden="1"/>
    <cellStyle name="已访问的超链接" xfId="20255" builtinId="9" hidden="1"/>
    <cellStyle name="已访问的超链接" xfId="20257" builtinId="9" hidden="1"/>
    <cellStyle name="已访问的超链接" xfId="20259" builtinId="9" hidden="1"/>
    <cellStyle name="已访问的超链接" xfId="20261" builtinId="9" hidden="1"/>
    <cellStyle name="已访问的超链接" xfId="20263" builtinId="9" hidden="1"/>
    <cellStyle name="已访问的超链接" xfId="20265" builtinId="9" hidden="1"/>
    <cellStyle name="已访问的超链接" xfId="20267" builtinId="9" hidden="1"/>
    <cellStyle name="已访问的超链接" xfId="20269" builtinId="9" hidden="1"/>
    <cellStyle name="已访问的超链接" xfId="20271" builtinId="9" hidden="1"/>
    <cellStyle name="已访问的超链接" xfId="20273" builtinId="9" hidden="1"/>
    <cellStyle name="已访问的超链接" xfId="20275" builtinId="9" hidden="1"/>
    <cellStyle name="已访问的超链接" xfId="20277" builtinId="9" hidden="1"/>
    <cellStyle name="已访问的超链接" xfId="20279" builtinId="9" hidden="1"/>
    <cellStyle name="已访问的超链接" xfId="20281" builtinId="9" hidden="1"/>
    <cellStyle name="已访问的超链接" xfId="20283" builtinId="9" hidden="1"/>
    <cellStyle name="已访问的超链接" xfId="20285" builtinId="9" hidden="1"/>
    <cellStyle name="已访问的超链接" xfId="20287" builtinId="9" hidden="1"/>
    <cellStyle name="已访问的超链接" xfId="20289" builtinId="9" hidden="1"/>
    <cellStyle name="已访问的超链接" xfId="20291" builtinId="9" hidden="1"/>
    <cellStyle name="已访问的超链接" xfId="20293" builtinId="9" hidden="1"/>
    <cellStyle name="已访问的超链接" xfId="20295" builtinId="9" hidden="1"/>
    <cellStyle name="已访问的超链接" xfId="20297" builtinId="9" hidden="1"/>
    <cellStyle name="已访问的超链接" xfId="20299" builtinId="9" hidden="1"/>
    <cellStyle name="已访问的超链接" xfId="20301" builtinId="9" hidden="1"/>
    <cellStyle name="已访问的超链接" xfId="20303" builtinId="9" hidden="1"/>
    <cellStyle name="已访问的超链接" xfId="20305" builtinId="9" hidden="1"/>
    <cellStyle name="已访问的超链接" xfId="20307" builtinId="9" hidden="1"/>
    <cellStyle name="已访问的超链接" xfId="20309" builtinId="9" hidden="1"/>
    <cellStyle name="已访问的超链接" xfId="20311" builtinId="9" hidden="1"/>
    <cellStyle name="已访问的超链接" xfId="20313" builtinId="9" hidden="1"/>
    <cellStyle name="已访问的超链接" xfId="20315" builtinId="9" hidden="1"/>
    <cellStyle name="已访问的超链接" xfId="20317" builtinId="9" hidden="1"/>
    <cellStyle name="已访问的超链接" xfId="20319" builtinId="9" hidden="1"/>
    <cellStyle name="已访问的超链接" xfId="20321" builtinId="9" hidden="1"/>
    <cellStyle name="已访问的超链接" xfId="20323" builtinId="9" hidden="1"/>
    <cellStyle name="已访问的超链接" xfId="20325" builtinId="9" hidden="1"/>
    <cellStyle name="已访问的超链接" xfId="20327" builtinId="9" hidden="1"/>
    <cellStyle name="已访问的超链接" xfId="20329" builtinId="9" hidden="1"/>
    <cellStyle name="已访问的超链接" xfId="20331" builtinId="9" hidden="1"/>
    <cellStyle name="已访问的超链接" xfId="20333" builtinId="9" hidden="1"/>
    <cellStyle name="已访问的超链接" xfId="20335" builtinId="9" hidden="1"/>
    <cellStyle name="已访问的超链接" xfId="20337" builtinId="9" hidden="1"/>
    <cellStyle name="已访问的超链接" xfId="20339" builtinId="9" hidden="1"/>
    <cellStyle name="已访问的超链接" xfId="20341" builtinId="9" hidden="1"/>
    <cellStyle name="已访问的超链接" xfId="20343" builtinId="9" hidden="1"/>
    <cellStyle name="已访问的超链接" xfId="20345" builtinId="9" hidden="1"/>
    <cellStyle name="已访问的超链接" xfId="20347" builtinId="9" hidden="1"/>
    <cellStyle name="已访问的超链接" xfId="20349" builtinId="9" hidden="1"/>
    <cellStyle name="已访问的超链接" xfId="20351" builtinId="9" hidden="1"/>
    <cellStyle name="已访问的超链接" xfId="20353" builtinId="9" hidden="1"/>
    <cellStyle name="已访问的超链接" xfId="20355" builtinId="9" hidden="1"/>
    <cellStyle name="已访问的超链接" xfId="20357" builtinId="9" hidden="1"/>
    <cellStyle name="已访问的超链接" xfId="20359" builtinId="9" hidden="1"/>
    <cellStyle name="已访问的超链接" xfId="20361" builtinId="9" hidden="1"/>
    <cellStyle name="已访问的超链接" xfId="20363" builtinId="9" hidden="1"/>
    <cellStyle name="已访问的超链接" xfId="20365" builtinId="9" hidden="1"/>
    <cellStyle name="已访问的超链接" xfId="20367" builtinId="9" hidden="1"/>
    <cellStyle name="已访问的超链接" xfId="20369" builtinId="9" hidden="1"/>
    <cellStyle name="已访问的超链接" xfId="20371" builtinId="9" hidden="1"/>
    <cellStyle name="已访问的超链接" xfId="20373" builtinId="9" hidden="1"/>
    <cellStyle name="已访问的超链接" xfId="20375" builtinId="9" hidden="1"/>
    <cellStyle name="已访问的超链接" xfId="20377" builtinId="9" hidden="1"/>
    <cellStyle name="已访问的超链接" xfId="20379" builtinId="9" hidden="1"/>
    <cellStyle name="已访问的超链接" xfId="20381" builtinId="9" hidden="1"/>
    <cellStyle name="已访问的超链接" xfId="20383" builtinId="9" hidden="1"/>
    <cellStyle name="已访问的超链接" xfId="20385" builtinId="9" hidden="1"/>
    <cellStyle name="已访问的超链接" xfId="20387" builtinId="9" hidden="1"/>
    <cellStyle name="已访问的超链接" xfId="20389" builtinId="9" hidden="1"/>
    <cellStyle name="已访问的超链接" xfId="20391" builtinId="9" hidden="1"/>
    <cellStyle name="已访问的超链接" xfId="20393" builtinId="9" hidden="1"/>
    <cellStyle name="已访问的超链接" xfId="20395" builtinId="9" hidden="1"/>
    <cellStyle name="已访问的超链接" xfId="20397" builtinId="9" hidden="1"/>
    <cellStyle name="已访问的超链接" xfId="20399" builtinId="9" hidden="1"/>
    <cellStyle name="已访问的超链接" xfId="20401" builtinId="9" hidden="1"/>
    <cellStyle name="已访问的超链接" xfId="20403" builtinId="9" hidden="1"/>
    <cellStyle name="已访问的超链接" xfId="20405" builtinId="9" hidden="1"/>
    <cellStyle name="已访问的超链接" xfId="20407" builtinId="9" hidden="1"/>
    <cellStyle name="已访问的超链接" xfId="20409" builtinId="9" hidden="1"/>
    <cellStyle name="已访问的超链接" xfId="20411" builtinId="9" hidden="1"/>
    <cellStyle name="已访问的超链接" xfId="20413" builtinId="9" hidden="1"/>
    <cellStyle name="已访问的超链接" xfId="20415" builtinId="9" hidden="1"/>
    <cellStyle name="已访问的超链接" xfId="20417" builtinId="9" hidden="1"/>
    <cellStyle name="已访问的超链接" xfId="20419" builtinId="9" hidden="1"/>
    <cellStyle name="已访问的超链接" xfId="20421" builtinId="9" hidden="1"/>
    <cellStyle name="已访问的超链接" xfId="20423" builtinId="9" hidden="1"/>
    <cellStyle name="已访问的超链接" xfId="20425" builtinId="9" hidden="1"/>
    <cellStyle name="已访问的超链接" xfId="20427" builtinId="9" hidden="1"/>
    <cellStyle name="已访问的超链接" xfId="20429" builtinId="9" hidden="1"/>
    <cellStyle name="已访问的超链接" xfId="20431" builtinId="9" hidden="1"/>
    <cellStyle name="已访问的超链接" xfId="20433" builtinId="9" hidden="1"/>
    <cellStyle name="已访问的超链接" xfId="20435" builtinId="9" hidden="1"/>
    <cellStyle name="已访问的超链接" xfId="20437" builtinId="9" hidden="1"/>
    <cellStyle name="已访问的超链接" xfId="20439" builtinId="9" hidden="1"/>
    <cellStyle name="已访问的超链接" xfId="20441" builtinId="9" hidden="1"/>
    <cellStyle name="已访问的超链接" xfId="20443" builtinId="9" hidden="1"/>
    <cellStyle name="已访问的超链接" xfId="20445" builtinId="9" hidden="1"/>
    <cellStyle name="已访问的超链接" xfId="20447" builtinId="9" hidden="1"/>
    <cellStyle name="已访问的超链接" xfId="20449" builtinId="9" hidden="1"/>
    <cellStyle name="已访问的超链接" xfId="20451" builtinId="9" hidden="1"/>
    <cellStyle name="已访问的超链接" xfId="20453" builtinId="9" hidden="1"/>
    <cellStyle name="已访问的超链接" xfId="20455" builtinId="9" hidden="1"/>
    <cellStyle name="已访问的超链接" xfId="20457" builtinId="9" hidden="1"/>
    <cellStyle name="已访问的超链接" xfId="20459" builtinId="9" hidden="1"/>
    <cellStyle name="已访问的超链接" xfId="20461" builtinId="9" hidden="1"/>
    <cellStyle name="已访问的超链接" xfId="20463" builtinId="9" hidden="1"/>
    <cellStyle name="已访问的超链接" xfId="20465" builtinId="9" hidden="1"/>
    <cellStyle name="已访问的超链接" xfId="20467" builtinId="9" hidden="1"/>
    <cellStyle name="已访问的超链接" xfId="20469" builtinId="9" hidden="1"/>
    <cellStyle name="已访问的超链接" xfId="20471" builtinId="9" hidden="1"/>
    <cellStyle name="已访问的超链接" xfId="20473" builtinId="9" hidden="1"/>
    <cellStyle name="已访问的超链接" xfId="20475" builtinId="9" hidden="1"/>
    <cellStyle name="已访问的超链接" xfId="20477" builtinId="9" hidden="1"/>
    <cellStyle name="已访问的超链接" xfId="20479" builtinId="9" hidden="1"/>
    <cellStyle name="已访问的超链接" xfId="20481" builtinId="9" hidden="1"/>
    <cellStyle name="已访问的超链接" xfId="20483" builtinId="9" hidden="1"/>
    <cellStyle name="已访问的超链接" xfId="20485" builtinId="9" hidden="1"/>
    <cellStyle name="已访问的超链接" xfId="20487" builtinId="9" hidden="1"/>
    <cellStyle name="已访问的超链接" xfId="20489" builtinId="9" hidden="1"/>
    <cellStyle name="已访问的超链接" xfId="20491" builtinId="9" hidden="1"/>
    <cellStyle name="已访问的超链接" xfId="20493" builtinId="9" hidden="1"/>
    <cellStyle name="已访问的超链接" xfId="20495" builtinId="9" hidden="1"/>
    <cellStyle name="已访问的超链接" xfId="20497" builtinId="9" hidden="1"/>
    <cellStyle name="已访问的超链接" xfId="20499" builtinId="9" hidden="1"/>
    <cellStyle name="已访问的超链接" xfId="20501" builtinId="9" hidden="1"/>
    <cellStyle name="已访问的超链接" xfId="20503" builtinId="9" hidden="1"/>
    <cellStyle name="已访问的超链接" xfId="20505" builtinId="9" hidden="1"/>
    <cellStyle name="已访问的超链接" xfId="20507" builtinId="9" hidden="1"/>
    <cellStyle name="已访问的超链接" xfId="20509" builtinId="9" hidden="1"/>
    <cellStyle name="已访问的超链接" xfId="20511" builtinId="9" hidden="1"/>
    <cellStyle name="已访问的超链接" xfId="20513" builtinId="9" hidden="1"/>
    <cellStyle name="已访问的超链接" xfId="20515" builtinId="9" hidden="1"/>
    <cellStyle name="已访问的超链接" xfId="20517" builtinId="9" hidden="1"/>
    <cellStyle name="已访问的超链接" xfId="20519" builtinId="9" hidden="1"/>
    <cellStyle name="已访问的超链接" xfId="20521" builtinId="9" hidden="1"/>
    <cellStyle name="已访问的超链接" xfId="20523" builtinId="9" hidden="1"/>
    <cellStyle name="已访问的超链接" xfId="20525" builtinId="9" hidden="1"/>
    <cellStyle name="已访问的超链接" xfId="20527" builtinId="9" hidden="1"/>
    <cellStyle name="已访问的超链接" xfId="20529" builtinId="9" hidden="1"/>
    <cellStyle name="已访问的超链接" xfId="20531" builtinId="9" hidden="1"/>
    <cellStyle name="已访问的超链接" xfId="20533" builtinId="9" hidden="1"/>
    <cellStyle name="已访问的超链接" xfId="20535" builtinId="9" hidden="1"/>
    <cellStyle name="已访问的超链接" xfId="20537" builtinId="9" hidden="1"/>
    <cellStyle name="已访问的超链接" xfId="20539" builtinId="9" hidden="1"/>
    <cellStyle name="已访问的超链接" xfId="20541" builtinId="9" hidden="1"/>
    <cellStyle name="已访问的超链接" xfId="20543" builtinId="9" hidden="1"/>
    <cellStyle name="已访问的超链接" xfId="20545" builtinId="9" hidden="1"/>
    <cellStyle name="已访问的超链接" xfId="20547" builtinId="9" hidden="1"/>
    <cellStyle name="已访问的超链接" xfId="20549" builtinId="9" hidden="1"/>
    <cellStyle name="已访问的超链接" xfId="20551" builtinId="9" hidden="1"/>
    <cellStyle name="已访问的超链接" xfId="20553" builtinId="9" hidden="1"/>
    <cellStyle name="已访问的超链接" xfId="20555" builtinId="9" hidden="1"/>
    <cellStyle name="已访问的超链接" xfId="20557" builtinId="9" hidden="1"/>
    <cellStyle name="已访问的超链接" xfId="20559" builtinId="9" hidden="1"/>
    <cellStyle name="已访问的超链接" xfId="20561" builtinId="9" hidden="1"/>
    <cellStyle name="已访问的超链接" xfId="20563" builtinId="9" hidden="1"/>
    <cellStyle name="已访问的超链接" xfId="20565" builtinId="9" hidden="1"/>
    <cellStyle name="已访问的超链接" xfId="20567" builtinId="9" hidden="1"/>
    <cellStyle name="已访问的超链接" xfId="20569" builtinId="9" hidden="1"/>
    <cellStyle name="已访问的超链接" xfId="20571" builtinId="9" hidden="1"/>
    <cellStyle name="已访问的超链接" xfId="20573" builtinId="9" hidden="1"/>
    <cellStyle name="已访问的超链接" xfId="20575" builtinId="9" hidden="1"/>
    <cellStyle name="已访问的超链接" xfId="20577" builtinId="9" hidden="1"/>
    <cellStyle name="已访问的超链接" xfId="20579" builtinId="9" hidden="1"/>
    <cellStyle name="已访问的超链接" xfId="20581" builtinId="9" hidden="1"/>
    <cellStyle name="已访问的超链接" xfId="20583" builtinId="9" hidden="1"/>
    <cellStyle name="已访问的超链接" xfId="20585" builtinId="9" hidden="1"/>
    <cellStyle name="已访问的超链接" xfId="20587" builtinId="9" hidden="1"/>
    <cellStyle name="已访问的超链接" xfId="20589" builtinId="9" hidden="1"/>
    <cellStyle name="已访问的超链接" xfId="20591" builtinId="9" hidden="1"/>
    <cellStyle name="已访问的超链接" xfId="20593" builtinId="9" hidden="1"/>
    <cellStyle name="已访问的超链接" xfId="20595" builtinId="9" hidden="1"/>
    <cellStyle name="已访问的超链接" xfId="20597" builtinId="9" hidden="1"/>
    <cellStyle name="已访问的超链接" xfId="20599" builtinId="9" hidden="1"/>
    <cellStyle name="已访问的超链接" xfId="20601" builtinId="9" hidden="1"/>
    <cellStyle name="已访问的超链接" xfId="20603" builtinId="9" hidden="1"/>
    <cellStyle name="已访问的超链接" xfId="20605" builtinId="9" hidden="1"/>
    <cellStyle name="已访问的超链接" xfId="20607" builtinId="9" hidden="1"/>
    <cellStyle name="已访问的超链接" xfId="20609" builtinId="9" hidden="1"/>
    <cellStyle name="已访问的超链接" xfId="20611" builtinId="9" hidden="1"/>
    <cellStyle name="已访问的超链接" xfId="20613" builtinId="9" hidden="1"/>
    <cellStyle name="已访问的超链接" xfId="20615" builtinId="9" hidden="1"/>
    <cellStyle name="已访问的超链接" xfId="20617" builtinId="9" hidden="1"/>
    <cellStyle name="已访问的超链接" xfId="20619" builtinId="9" hidden="1"/>
    <cellStyle name="已访问的超链接" xfId="20621" builtinId="9" hidden="1"/>
    <cellStyle name="已访问的超链接" xfId="20623" builtinId="9" hidden="1"/>
    <cellStyle name="已访问的超链接" xfId="20625" builtinId="9" hidden="1"/>
    <cellStyle name="已访问的超链接" xfId="20627" builtinId="9" hidden="1"/>
    <cellStyle name="已访问的超链接" xfId="20629" builtinId="9" hidden="1"/>
    <cellStyle name="已访问的超链接" xfId="20631" builtinId="9" hidden="1"/>
    <cellStyle name="已访问的超链接" xfId="20633" builtinId="9" hidden="1"/>
    <cellStyle name="已访问的超链接" xfId="20635" builtinId="9" hidden="1"/>
    <cellStyle name="已访问的超链接" xfId="20637" builtinId="9" hidden="1"/>
    <cellStyle name="已访问的超链接" xfId="20639" builtinId="9" hidden="1"/>
    <cellStyle name="已访问的超链接" xfId="20641" builtinId="9" hidden="1"/>
    <cellStyle name="已访问的超链接" xfId="20643" builtinId="9" hidden="1"/>
    <cellStyle name="已访问的超链接" xfId="20645" builtinId="9" hidden="1"/>
    <cellStyle name="已访问的超链接" xfId="20647" builtinId="9" hidden="1"/>
    <cellStyle name="已访问的超链接" xfId="20649" builtinId="9" hidden="1"/>
    <cellStyle name="已访问的超链接" xfId="20651" builtinId="9" hidden="1"/>
    <cellStyle name="已访问的超链接" xfId="20653" builtinId="9" hidden="1"/>
    <cellStyle name="已访问的超链接" xfId="20655" builtinId="9" hidden="1"/>
    <cellStyle name="已访问的超链接" xfId="20657" builtinId="9" hidden="1"/>
    <cellStyle name="已访问的超链接" xfId="20659" builtinId="9" hidden="1"/>
    <cellStyle name="已访问的超链接" xfId="20661" builtinId="9" hidden="1"/>
    <cellStyle name="已访问的超链接" xfId="20663" builtinId="9" hidden="1"/>
    <cellStyle name="已访问的超链接" xfId="20665" builtinId="9" hidden="1"/>
    <cellStyle name="已访问的超链接" xfId="20667" builtinId="9" hidden="1"/>
    <cellStyle name="已访问的超链接" xfId="20669" builtinId="9" hidden="1"/>
    <cellStyle name="已访问的超链接" xfId="20671" builtinId="9" hidden="1"/>
    <cellStyle name="已访问的超链接" xfId="20673" builtinId="9" hidden="1"/>
    <cellStyle name="已访问的超链接" xfId="20675" builtinId="9" hidden="1"/>
    <cellStyle name="已访问的超链接" xfId="20677" builtinId="9" hidden="1"/>
    <cellStyle name="已访问的超链接" xfId="20679" builtinId="9" hidden="1"/>
    <cellStyle name="已访问的超链接" xfId="20681" builtinId="9" hidden="1"/>
    <cellStyle name="已访问的超链接" xfId="20683" builtinId="9" hidden="1"/>
    <cellStyle name="已访问的超链接" xfId="20685" builtinId="9" hidden="1"/>
    <cellStyle name="已访问的超链接" xfId="20687" builtinId="9" hidden="1"/>
    <cellStyle name="已访问的超链接" xfId="20689" builtinId="9" hidden="1"/>
    <cellStyle name="已访问的超链接" xfId="20691" builtinId="9" hidden="1"/>
    <cellStyle name="已访问的超链接" xfId="20693" builtinId="9" hidden="1"/>
    <cellStyle name="已访问的超链接" xfId="20695" builtinId="9" hidden="1"/>
    <cellStyle name="已访问的超链接" xfId="20697" builtinId="9" hidden="1"/>
    <cellStyle name="已访问的超链接" xfId="20699" builtinId="9" hidden="1"/>
    <cellStyle name="已访问的超链接" xfId="20701" builtinId="9" hidden="1"/>
    <cellStyle name="已访问的超链接" xfId="20703" builtinId="9" hidden="1"/>
    <cellStyle name="已访问的超链接" xfId="20705" builtinId="9" hidden="1"/>
    <cellStyle name="已访问的超链接" xfId="20707" builtinId="9" hidden="1"/>
    <cellStyle name="已访问的超链接" xfId="20709" builtinId="9" hidden="1"/>
    <cellStyle name="已访问的超链接" xfId="20711" builtinId="9" hidden="1"/>
    <cellStyle name="已访问的超链接" xfId="20713" builtinId="9" hidden="1"/>
    <cellStyle name="已访问的超链接" xfId="20715" builtinId="9" hidden="1"/>
    <cellStyle name="已访问的超链接" xfId="20717" builtinId="9" hidden="1"/>
    <cellStyle name="已访问的超链接" xfId="20719" builtinId="9" hidden="1"/>
    <cellStyle name="已访问的超链接" xfId="20721" builtinId="9" hidden="1"/>
    <cellStyle name="已访问的超链接" xfId="20723" builtinId="9" hidden="1"/>
    <cellStyle name="已访问的超链接" xfId="20725" builtinId="9" hidden="1"/>
    <cellStyle name="已访问的超链接" xfId="20727" builtinId="9" hidden="1"/>
    <cellStyle name="已访问的超链接" xfId="20729" builtinId="9" hidden="1"/>
    <cellStyle name="已访问的超链接" xfId="20731" builtinId="9" hidden="1"/>
    <cellStyle name="已访问的超链接" xfId="20733" builtinId="9" hidden="1"/>
    <cellStyle name="已访问的超链接" xfId="20735" builtinId="9" hidden="1"/>
    <cellStyle name="已访问的超链接" xfId="20737" builtinId="9" hidden="1"/>
    <cellStyle name="已访问的超链接" xfId="20739" builtinId="9" hidden="1"/>
    <cellStyle name="已访问的超链接" xfId="20741" builtinId="9" hidden="1"/>
    <cellStyle name="已访问的超链接" xfId="20743" builtinId="9" hidden="1"/>
    <cellStyle name="已访问的超链接" xfId="20745" builtinId="9" hidden="1"/>
    <cellStyle name="已访问的超链接" xfId="20747" builtinId="9" hidden="1"/>
    <cellStyle name="已访问的超链接" xfId="20749" builtinId="9" hidden="1"/>
    <cellStyle name="已访问的超链接" xfId="20751" builtinId="9" hidden="1"/>
    <cellStyle name="已访问的超链接" xfId="20753" builtinId="9" hidden="1"/>
    <cellStyle name="已访问的超链接" xfId="20755" builtinId="9" hidden="1"/>
    <cellStyle name="已访问的超链接" xfId="20757" builtinId="9" hidden="1"/>
    <cellStyle name="已访问的超链接" xfId="20759" builtinId="9" hidden="1"/>
    <cellStyle name="已访问的超链接" xfId="20761" builtinId="9" hidden="1"/>
    <cellStyle name="已访问的超链接" xfId="20763" builtinId="9" hidden="1"/>
    <cellStyle name="已访问的超链接" xfId="20765" builtinId="9" hidden="1"/>
    <cellStyle name="已访问的超链接" xfId="20767" builtinId="9" hidden="1"/>
    <cellStyle name="已访问的超链接" xfId="20769" builtinId="9" hidden="1"/>
    <cellStyle name="已访问的超链接" xfId="20771" builtinId="9" hidden="1"/>
    <cellStyle name="已访问的超链接" xfId="20773" builtinId="9" hidden="1"/>
    <cellStyle name="已访问的超链接" xfId="20775" builtinId="9" hidden="1"/>
    <cellStyle name="已访问的超链接" xfId="20777" builtinId="9" hidden="1"/>
    <cellStyle name="已访问的超链接" xfId="20779" builtinId="9" hidden="1"/>
    <cellStyle name="已访问的超链接" xfId="20781" builtinId="9" hidden="1"/>
    <cellStyle name="已访问的超链接" xfId="20783" builtinId="9" hidden="1"/>
    <cellStyle name="已访问的超链接" xfId="20785" builtinId="9" hidden="1"/>
    <cellStyle name="已访问的超链接" xfId="20787" builtinId="9" hidden="1"/>
    <cellStyle name="已访问的超链接" xfId="20789" builtinId="9" hidden="1"/>
    <cellStyle name="已访问的超链接" xfId="20791" builtinId="9" hidden="1"/>
    <cellStyle name="已访问的超链接" xfId="20793" builtinId="9" hidden="1"/>
    <cellStyle name="已访问的超链接" xfId="20795" builtinId="9" hidden="1"/>
    <cellStyle name="已访问的超链接" xfId="20797" builtinId="9" hidden="1"/>
    <cellStyle name="已访问的超链接" xfId="20799" builtinId="9" hidden="1"/>
    <cellStyle name="已访问的超链接" xfId="20801" builtinId="9" hidden="1"/>
    <cellStyle name="已访问的超链接" xfId="20803" builtinId="9" hidden="1"/>
    <cellStyle name="已访问的超链接" xfId="20805" builtinId="9" hidden="1"/>
    <cellStyle name="已访问的超链接" xfId="20807" builtinId="9" hidden="1"/>
    <cellStyle name="已访问的超链接" xfId="20809" builtinId="9" hidden="1"/>
    <cellStyle name="已访问的超链接" xfId="20811" builtinId="9" hidden="1"/>
    <cellStyle name="已访问的超链接" xfId="20813" builtinId="9" hidden="1"/>
    <cellStyle name="已访问的超链接" xfId="20815" builtinId="9" hidden="1"/>
    <cellStyle name="已访问的超链接" xfId="20817" builtinId="9" hidden="1"/>
    <cellStyle name="已访问的超链接" xfId="20819" builtinId="9" hidden="1"/>
    <cellStyle name="已访问的超链接" xfId="20821" builtinId="9" hidden="1"/>
    <cellStyle name="已访问的超链接" xfId="20823" builtinId="9" hidden="1"/>
    <cellStyle name="已访问的超链接" xfId="20825" builtinId="9" hidden="1"/>
    <cellStyle name="已访问的超链接" xfId="20827" builtinId="9" hidden="1"/>
    <cellStyle name="已访问的超链接" xfId="20829" builtinId="9" hidden="1"/>
    <cellStyle name="已访问的超链接" xfId="20831" builtinId="9" hidden="1"/>
    <cellStyle name="已访问的超链接" xfId="20833" builtinId="9" hidden="1"/>
    <cellStyle name="已访问的超链接" xfId="20835" builtinId="9" hidden="1"/>
    <cellStyle name="已访问的超链接" xfId="20837" builtinId="9" hidden="1"/>
    <cellStyle name="已访问的超链接" xfId="20839" builtinId="9" hidden="1"/>
    <cellStyle name="已访问的超链接" xfId="20841" builtinId="9" hidden="1"/>
    <cellStyle name="已访问的超链接" xfId="20843" builtinId="9" hidden="1"/>
    <cellStyle name="已访问的超链接" xfId="20845" builtinId="9" hidden="1"/>
    <cellStyle name="已访问的超链接" xfId="20847" builtinId="9" hidden="1"/>
    <cellStyle name="已访问的超链接" xfId="20849" builtinId="9" hidden="1"/>
    <cellStyle name="已访问的超链接" xfId="20851" builtinId="9" hidden="1"/>
    <cellStyle name="已访问的超链接" xfId="20853" builtinId="9" hidden="1"/>
    <cellStyle name="已访问的超链接" xfId="20855" builtinId="9" hidden="1"/>
    <cellStyle name="已访问的超链接" xfId="20857" builtinId="9" hidden="1"/>
    <cellStyle name="已访问的超链接" xfId="20859" builtinId="9" hidden="1"/>
    <cellStyle name="已访问的超链接" xfId="20861" builtinId="9" hidden="1"/>
    <cellStyle name="已访问的超链接" xfId="20863" builtinId="9" hidden="1"/>
    <cellStyle name="已访问的超链接" xfId="20865" builtinId="9" hidden="1"/>
    <cellStyle name="已访问的超链接" xfId="20867" builtinId="9" hidden="1"/>
    <cellStyle name="已访问的超链接" xfId="20869" builtinId="9" hidden="1"/>
    <cellStyle name="已访问的超链接" xfId="20871" builtinId="9" hidden="1"/>
    <cellStyle name="已访问的超链接" xfId="20873" builtinId="9" hidden="1"/>
    <cellStyle name="已访问的超链接" xfId="20875" builtinId="9" hidden="1"/>
    <cellStyle name="已访问的超链接" xfId="20877" builtinId="9" hidden="1"/>
    <cellStyle name="已访问的超链接" xfId="20879" builtinId="9" hidden="1"/>
    <cellStyle name="已访问的超链接" xfId="20881" builtinId="9" hidden="1"/>
    <cellStyle name="已访问的超链接" xfId="20883" builtinId="9" hidden="1"/>
    <cellStyle name="已访问的超链接" xfId="20885" builtinId="9" hidden="1"/>
    <cellStyle name="已访问的超链接" xfId="20887" builtinId="9" hidden="1"/>
    <cellStyle name="已访问的超链接" xfId="20889" builtinId="9" hidden="1"/>
    <cellStyle name="已访问的超链接" xfId="20891" builtinId="9" hidden="1"/>
    <cellStyle name="已访问的超链接" xfId="20893" builtinId="9" hidden="1"/>
    <cellStyle name="已访问的超链接" xfId="20895" builtinId="9" hidden="1"/>
    <cellStyle name="已访问的超链接" xfId="20897" builtinId="9" hidden="1"/>
    <cellStyle name="已访问的超链接" xfId="20899" builtinId="9" hidden="1"/>
    <cellStyle name="已访问的超链接" xfId="20901" builtinId="9" hidden="1"/>
    <cellStyle name="已访问的超链接" xfId="20903" builtinId="9" hidden="1"/>
    <cellStyle name="已访问的超链接" xfId="20905" builtinId="9" hidden="1"/>
    <cellStyle name="已访问的超链接" xfId="20907" builtinId="9" hidden="1"/>
    <cellStyle name="已访问的超链接" xfId="20909" builtinId="9" hidden="1"/>
    <cellStyle name="已访问的超链接" xfId="20911" builtinId="9" hidden="1"/>
    <cellStyle name="已访问的超链接" xfId="20913" builtinId="9" hidden="1"/>
    <cellStyle name="已访问的超链接" xfId="20915" builtinId="9" hidden="1"/>
    <cellStyle name="已访问的超链接" xfId="20917" builtinId="9" hidden="1"/>
    <cellStyle name="已访问的超链接" xfId="20919" builtinId="9" hidden="1"/>
    <cellStyle name="已访问的超链接" xfId="20921" builtinId="9" hidden="1"/>
    <cellStyle name="已访问的超链接" xfId="20923" builtinId="9" hidden="1"/>
    <cellStyle name="已访问的超链接" xfId="20925" builtinId="9" hidden="1"/>
    <cellStyle name="已访问的超链接" xfId="20927" builtinId="9" hidden="1"/>
    <cellStyle name="已访问的超链接" xfId="20929" builtinId="9" hidden="1"/>
    <cellStyle name="已访问的超链接" xfId="20931" builtinId="9" hidden="1"/>
    <cellStyle name="已访问的超链接" xfId="20933" builtinId="9" hidden="1"/>
    <cellStyle name="已访问的超链接" xfId="20935" builtinId="9" hidden="1"/>
    <cellStyle name="已访问的超链接" xfId="20937" builtinId="9" hidden="1"/>
    <cellStyle name="已访问的超链接" xfId="20939" builtinId="9" hidden="1"/>
    <cellStyle name="已访问的超链接" xfId="20941" builtinId="9" hidden="1"/>
    <cellStyle name="已访问的超链接" xfId="20943" builtinId="9" hidden="1"/>
    <cellStyle name="已访问的超链接" xfId="20945" builtinId="9" hidden="1"/>
    <cellStyle name="已访问的超链接" xfId="20947" builtinId="9" hidden="1"/>
    <cellStyle name="已访问的超链接" xfId="20949" builtinId="9" hidden="1"/>
    <cellStyle name="已访问的超链接" xfId="20951" builtinId="9" hidden="1"/>
    <cellStyle name="已访问的超链接" xfId="20953" builtinId="9" hidden="1"/>
    <cellStyle name="已访问的超链接" xfId="20955" builtinId="9" hidden="1"/>
    <cellStyle name="已访问的超链接" xfId="20957" builtinId="9" hidden="1"/>
    <cellStyle name="已访问的超链接" xfId="20959" builtinId="9" hidden="1"/>
    <cellStyle name="已访问的超链接" xfId="20961" builtinId="9" hidden="1"/>
    <cellStyle name="已访问的超链接" xfId="20963" builtinId="9" hidden="1"/>
    <cellStyle name="已访问的超链接" xfId="20965" builtinId="9" hidden="1"/>
    <cellStyle name="已访问的超链接" xfId="20967" builtinId="9" hidden="1"/>
    <cellStyle name="已访问的超链接" xfId="20969" builtinId="9" hidden="1"/>
    <cellStyle name="已访问的超链接" xfId="20971" builtinId="9" hidden="1"/>
    <cellStyle name="已访问的超链接" xfId="20973" builtinId="9" hidden="1"/>
    <cellStyle name="已访问的超链接" xfId="20975" builtinId="9" hidden="1"/>
    <cellStyle name="已访问的超链接" xfId="20977" builtinId="9" hidden="1"/>
    <cellStyle name="已访问的超链接" xfId="20979" builtinId="9" hidden="1"/>
    <cellStyle name="已访问的超链接" xfId="20981" builtinId="9" hidden="1"/>
    <cellStyle name="已访问的超链接" xfId="20983" builtinId="9" hidden="1"/>
    <cellStyle name="已访问的超链接" xfId="20985" builtinId="9" hidden="1"/>
    <cellStyle name="已访问的超链接" xfId="20987" builtinId="9" hidden="1"/>
    <cellStyle name="已访问的超链接" xfId="20989" builtinId="9" hidden="1"/>
    <cellStyle name="已访问的超链接" xfId="20991" builtinId="9" hidden="1"/>
    <cellStyle name="已访问的超链接" xfId="20993" builtinId="9" hidden="1"/>
    <cellStyle name="已访问的超链接" xfId="20995" builtinId="9" hidden="1"/>
    <cellStyle name="已访问的超链接" xfId="20997" builtinId="9" hidden="1"/>
    <cellStyle name="已访问的超链接" xfId="20999" builtinId="9" hidden="1"/>
    <cellStyle name="已访问的超链接" xfId="21001" builtinId="9" hidden="1"/>
    <cellStyle name="已访问的超链接" xfId="21003" builtinId="9" hidden="1"/>
    <cellStyle name="已访问的超链接" xfId="21005" builtinId="9" hidden="1"/>
    <cellStyle name="已访问的超链接" xfId="21007" builtinId="9" hidden="1"/>
    <cellStyle name="已访问的超链接" xfId="21009" builtinId="9" hidden="1"/>
    <cellStyle name="已访问的超链接" xfId="21011" builtinId="9" hidden="1"/>
    <cellStyle name="已访问的超链接" xfId="21013" builtinId="9" hidden="1"/>
    <cellStyle name="已访问的超链接" xfId="21015" builtinId="9" hidden="1"/>
    <cellStyle name="已访问的超链接" xfId="21017" builtinId="9" hidden="1"/>
    <cellStyle name="已访问的超链接" xfId="21019" builtinId="9" hidden="1"/>
    <cellStyle name="已访问的超链接" xfId="21021" builtinId="9" hidden="1"/>
    <cellStyle name="已访问的超链接" xfId="21023" builtinId="9" hidden="1"/>
    <cellStyle name="已访问的超链接" xfId="21025" builtinId="9" hidden="1"/>
    <cellStyle name="已访问的超链接" xfId="21027" builtinId="9" hidden="1"/>
    <cellStyle name="已访问的超链接" xfId="21029" builtinId="9" hidden="1"/>
    <cellStyle name="已访问的超链接" xfId="21031" builtinId="9" hidden="1"/>
    <cellStyle name="已访问的超链接" xfId="21033" builtinId="9" hidden="1"/>
    <cellStyle name="已访问的超链接" xfId="21035" builtinId="9" hidden="1"/>
    <cellStyle name="已访问的超链接" xfId="21037" builtinId="9" hidden="1"/>
    <cellStyle name="已访问的超链接" xfId="21039" builtinId="9" hidden="1"/>
    <cellStyle name="已访问的超链接" xfId="21041" builtinId="9" hidden="1"/>
    <cellStyle name="已访问的超链接" xfId="21043" builtinId="9" hidden="1"/>
    <cellStyle name="已访问的超链接" xfId="21045" builtinId="9" hidden="1"/>
    <cellStyle name="已访问的超链接" xfId="21047" builtinId="9" hidden="1"/>
    <cellStyle name="已访问的超链接" xfId="21049" builtinId="9" hidden="1"/>
    <cellStyle name="已访问的超链接" xfId="21051" builtinId="9" hidden="1"/>
    <cellStyle name="已访问的超链接" xfId="21053" builtinId="9" hidden="1"/>
    <cellStyle name="已访问的超链接" xfId="21055" builtinId="9" hidden="1"/>
    <cellStyle name="已访问的超链接" xfId="21057" builtinId="9" hidden="1"/>
    <cellStyle name="已访问的超链接" xfId="21059" builtinId="9" hidden="1"/>
    <cellStyle name="已访问的超链接" xfId="21061" builtinId="9" hidden="1"/>
    <cellStyle name="已访问的超链接" xfId="21063" builtinId="9" hidden="1"/>
    <cellStyle name="已访问的超链接" xfId="21065" builtinId="9" hidden="1"/>
    <cellStyle name="已访问的超链接" xfId="21067" builtinId="9" hidden="1"/>
    <cellStyle name="已访问的超链接" xfId="21069" builtinId="9" hidden="1"/>
    <cellStyle name="已访问的超链接" xfId="21071" builtinId="9" hidden="1"/>
    <cellStyle name="已访问的超链接" xfId="21073" builtinId="9" hidden="1"/>
    <cellStyle name="已访问的超链接" xfId="21075" builtinId="9" hidden="1"/>
    <cellStyle name="已访问的超链接" xfId="21077" builtinId="9" hidden="1"/>
    <cellStyle name="已访问的超链接" xfId="21079" builtinId="9" hidden="1"/>
    <cellStyle name="已访问的超链接" xfId="21081" builtinId="9" hidden="1"/>
    <cellStyle name="已访问的超链接" xfId="21083" builtinId="9" hidden="1"/>
    <cellStyle name="已访问的超链接" xfId="21085" builtinId="9" hidden="1"/>
    <cellStyle name="已访问的超链接" xfId="21087" builtinId="9" hidden="1"/>
    <cellStyle name="已访问的超链接" xfId="21089" builtinId="9" hidden="1"/>
    <cellStyle name="已访问的超链接" xfId="21091" builtinId="9" hidden="1"/>
    <cellStyle name="已访问的超链接" xfId="21093" builtinId="9" hidden="1"/>
    <cellStyle name="已访问的超链接" xfId="21095" builtinId="9" hidden="1"/>
    <cellStyle name="已访问的超链接" xfId="21097" builtinId="9" hidden="1"/>
    <cellStyle name="已访问的超链接" xfId="21099" builtinId="9" hidden="1"/>
    <cellStyle name="已访问的超链接" xfId="21101" builtinId="9" hidden="1"/>
    <cellStyle name="已访问的超链接" xfId="21103" builtinId="9" hidden="1"/>
    <cellStyle name="已访问的超链接" xfId="21105" builtinId="9" hidden="1"/>
    <cellStyle name="已访问的超链接" xfId="21107" builtinId="9" hidden="1"/>
    <cellStyle name="已访问的超链接" xfId="21109" builtinId="9" hidden="1"/>
    <cellStyle name="已访问的超链接" xfId="21111" builtinId="9" hidden="1"/>
    <cellStyle name="已访问的超链接" xfId="21113" builtinId="9" hidden="1"/>
    <cellStyle name="已访问的超链接" xfId="21115" builtinId="9" hidden="1"/>
    <cellStyle name="已访问的超链接" xfId="21117" builtinId="9" hidden="1"/>
    <cellStyle name="已访问的超链接" xfId="21119" builtinId="9" hidden="1"/>
    <cellStyle name="已访问的超链接" xfId="21121" builtinId="9" hidden="1"/>
    <cellStyle name="已访问的超链接" xfId="21123" builtinId="9" hidden="1"/>
    <cellStyle name="已访问的超链接" xfId="21125" builtinId="9" hidden="1"/>
    <cellStyle name="已访问的超链接" xfId="21127" builtinId="9" hidden="1"/>
    <cellStyle name="已访问的超链接" xfId="21129" builtinId="9" hidden="1"/>
    <cellStyle name="已访问的超链接" xfId="21131" builtinId="9" hidden="1"/>
    <cellStyle name="已访问的超链接" xfId="21133" builtinId="9" hidden="1"/>
    <cellStyle name="已访问的超链接" xfId="21135" builtinId="9" hidden="1"/>
    <cellStyle name="已访问的超链接" xfId="21137" builtinId="9" hidden="1"/>
    <cellStyle name="已访问的超链接" xfId="21139" builtinId="9" hidden="1"/>
    <cellStyle name="已访问的超链接" xfId="21141" builtinId="9" hidden="1"/>
    <cellStyle name="已访问的超链接" xfId="21143" builtinId="9" hidden="1"/>
    <cellStyle name="已访问的超链接" xfId="21145" builtinId="9" hidden="1"/>
    <cellStyle name="已访问的超链接" xfId="21147" builtinId="9" hidden="1"/>
    <cellStyle name="已访问的超链接" xfId="21149" builtinId="9" hidden="1"/>
    <cellStyle name="已访问的超链接" xfId="21151" builtinId="9" hidden="1"/>
    <cellStyle name="已访问的超链接" xfId="21153" builtinId="9" hidden="1"/>
    <cellStyle name="已访问的超链接" xfId="21155" builtinId="9" hidden="1"/>
    <cellStyle name="已访问的超链接" xfId="21157" builtinId="9" hidden="1"/>
    <cellStyle name="已访问的超链接" xfId="21159" builtinId="9" hidden="1"/>
    <cellStyle name="已访问的超链接" xfId="21161" builtinId="9" hidden="1"/>
    <cellStyle name="已访问的超链接" xfId="21163" builtinId="9" hidden="1"/>
    <cellStyle name="已访问的超链接" xfId="21165" builtinId="9" hidden="1"/>
    <cellStyle name="已访问的超链接" xfId="21167" builtinId="9" hidden="1"/>
    <cellStyle name="已访问的超链接" xfId="21169" builtinId="9" hidden="1"/>
    <cellStyle name="已访问的超链接" xfId="21171" builtinId="9" hidden="1"/>
    <cellStyle name="已访问的超链接" xfId="21173" builtinId="9" hidden="1"/>
    <cellStyle name="已访问的超链接" xfId="21175" builtinId="9" hidden="1"/>
    <cellStyle name="已访问的超链接" xfId="21177" builtinId="9" hidden="1"/>
    <cellStyle name="已访问的超链接" xfId="21179" builtinId="9" hidden="1"/>
    <cellStyle name="已访问的超链接" xfId="21181" builtinId="9" hidden="1"/>
    <cellStyle name="已访问的超链接" xfId="21183" builtinId="9" hidden="1"/>
    <cellStyle name="已访问的超链接" xfId="21185" builtinId="9" hidden="1"/>
    <cellStyle name="已访问的超链接" xfId="21187" builtinId="9" hidden="1"/>
    <cellStyle name="已访问的超链接" xfId="21189" builtinId="9" hidden="1"/>
    <cellStyle name="已访问的超链接" xfId="21191" builtinId="9" hidden="1"/>
    <cellStyle name="已访问的超链接" xfId="21193" builtinId="9" hidden="1"/>
    <cellStyle name="已访问的超链接" xfId="21195" builtinId="9" hidden="1"/>
    <cellStyle name="已访问的超链接" xfId="21197" builtinId="9" hidden="1"/>
    <cellStyle name="已访问的超链接" xfId="21199" builtinId="9" hidden="1"/>
    <cellStyle name="已访问的超链接" xfId="21201" builtinId="9" hidden="1"/>
    <cellStyle name="已访问的超链接" xfId="21203" builtinId="9" hidden="1"/>
    <cellStyle name="已访问的超链接" xfId="21205" builtinId="9" hidden="1"/>
    <cellStyle name="已访问的超链接" xfId="21207" builtinId="9" hidden="1"/>
    <cellStyle name="已访问的超链接" xfId="21209" builtinId="9" hidden="1"/>
    <cellStyle name="已访问的超链接" xfId="21211" builtinId="9" hidden="1"/>
    <cellStyle name="已访问的超链接" xfId="21213" builtinId="9" hidden="1"/>
    <cellStyle name="已访问的超链接" xfId="21215" builtinId="9" hidden="1"/>
    <cellStyle name="已访问的超链接" xfId="21217" builtinId="9" hidden="1"/>
    <cellStyle name="已访问的超链接" xfId="21219" builtinId="9" hidden="1"/>
    <cellStyle name="已访问的超链接" xfId="21221" builtinId="9" hidden="1"/>
    <cellStyle name="已访问的超链接" xfId="21223" builtinId="9" hidden="1"/>
    <cellStyle name="已访问的超链接" xfId="21225" builtinId="9" hidden="1"/>
    <cellStyle name="已访问的超链接" xfId="21227" builtinId="9" hidden="1"/>
    <cellStyle name="已访问的超链接" xfId="21229" builtinId="9" hidden="1"/>
    <cellStyle name="已访问的超链接" xfId="21231" builtinId="9" hidden="1"/>
    <cellStyle name="已访问的超链接" xfId="21233" builtinId="9" hidden="1"/>
    <cellStyle name="已访问的超链接" xfId="21235" builtinId="9" hidden="1"/>
    <cellStyle name="已访问的超链接" xfId="21237" builtinId="9" hidden="1"/>
    <cellStyle name="已访问的超链接" xfId="21239" builtinId="9" hidden="1"/>
    <cellStyle name="已访问的超链接" xfId="21241" builtinId="9" hidden="1"/>
    <cellStyle name="已访问的超链接" xfId="21243" builtinId="9" hidden="1"/>
    <cellStyle name="已访问的超链接" xfId="21245" builtinId="9" hidden="1"/>
    <cellStyle name="已访问的超链接" xfId="21247" builtinId="9" hidden="1"/>
    <cellStyle name="已访问的超链接" xfId="21249" builtinId="9" hidden="1"/>
    <cellStyle name="已访问的超链接" xfId="21251" builtinId="9" hidden="1"/>
    <cellStyle name="已访问的超链接" xfId="21253" builtinId="9" hidden="1"/>
    <cellStyle name="已访问的超链接" xfId="21255" builtinId="9" hidden="1"/>
    <cellStyle name="已访问的超链接" xfId="21257" builtinId="9" hidden="1"/>
    <cellStyle name="已访问的超链接" xfId="21259" builtinId="9" hidden="1"/>
    <cellStyle name="已访问的超链接" xfId="21261" builtinId="9" hidden="1"/>
    <cellStyle name="已访问的超链接" xfId="21263" builtinId="9" hidden="1"/>
    <cellStyle name="已访问的超链接" xfId="21265" builtinId="9" hidden="1"/>
    <cellStyle name="已访问的超链接" xfId="21267" builtinId="9" hidden="1"/>
    <cellStyle name="已访问的超链接" xfId="21269" builtinId="9" hidden="1"/>
    <cellStyle name="已访问的超链接" xfId="21271" builtinId="9" hidden="1"/>
    <cellStyle name="已访问的超链接" xfId="21273" builtinId="9" hidden="1"/>
    <cellStyle name="已访问的超链接" xfId="21275" builtinId="9" hidden="1"/>
    <cellStyle name="已访问的超链接" xfId="21277" builtinId="9" hidden="1"/>
    <cellStyle name="已访问的超链接" xfId="21279" builtinId="9" hidden="1"/>
    <cellStyle name="已访问的超链接" xfId="21281" builtinId="9" hidden="1"/>
    <cellStyle name="已访问的超链接" xfId="21283" builtinId="9" hidden="1"/>
    <cellStyle name="已访问的超链接" xfId="21285" builtinId="9" hidden="1"/>
    <cellStyle name="已访问的超链接" xfId="21287" builtinId="9" hidden="1"/>
    <cellStyle name="已访问的超链接" xfId="21289" builtinId="9" hidden="1"/>
    <cellStyle name="已访问的超链接" xfId="21291" builtinId="9" hidden="1"/>
    <cellStyle name="已访问的超链接" xfId="21293" builtinId="9" hidden="1"/>
    <cellStyle name="已访问的超链接" xfId="21295" builtinId="9" hidden="1"/>
    <cellStyle name="已访问的超链接" xfId="21297" builtinId="9" hidden="1"/>
    <cellStyle name="已访问的超链接" xfId="21299" builtinId="9" hidden="1"/>
    <cellStyle name="已访问的超链接" xfId="21301" builtinId="9" hidden="1"/>
    <cellStyle name="已访问的超链接" xfId="21303" builtinId="9" hidden="1"/>
    <cellStyle name="已访问的超链接" xfId="21305" builtinId="9" hidden="1"/>
    <cellStyle name="已访问的超链接" xfId="21307" builtinId="9" hidden="1"/>
    <cellStyle name="已访问的超链接" xfId="21309" builtinId="9" hidden="1"/>
    <cellStyle name="已访问的超链接" xfId="21311" builtinId="9" hidden="1"/>
    <cellStyle name="已访问的超链接" xfId="21313" builtinId="9" hidden="1"/>
    <cellStyle name="已访问的超链接" xfId="21315" builtinId="9" hidden="1"/>
    <cellStyle name="已访问的超链接" xfId="21317" builtinId="9" hidden="1"/>
    <cellStyle name="已访问的超链接" xfId="21319" builtinId="9" hidden="1"/>
    <cellStyle name="已访问的超链接" xfId="21321" builtinId="9" hidden="1"/>
    <cellStyle name="已访问的超链接" xfId="21323" builtinId="9" hidden="1"/>
    <cellStyle name="已访问的超链接" xfId="21325" builtinId="9" hidden="1"/>
    <cellStyle name="已访问的超链接" xfId="21327" builtinId="9" hidden="1"/>
    <cellStyle name="已访问的超链接" xfId="21329" builtinId="9" hidden="1"/>
    <cellStyle name="已访问的超链接" xfId="21331" builtinId="9" hidden="1"/>
    <cellStyle name="已访问的超链接" xfId="21333" builtinId="9" hidden="1"/>
    <cellStyle name="已访问的超链接" xfId="21335" builtinId="9" hidden="1"/>
    <cellStyle name="已访问的超链接" xfId="21337" builtinId="9" hidden="1"/>
    <cellStyle name="已访问的超链接" xfId="21339" builtinId="9" hidden="1"/>
    <cellStyle name="已访问的超链接" xfId="21341" builtinId="9" hidden="1"/>
    <cellStyle name="已访问的超链接" xfId="21343" builtinId="9" hidden="1"/>
    <cellStyle name="已访问的超链接" xfId="21345" builtinId="9" hidden="1"/>
    <cellStyle name="已访问的超链接" xfId="21347" builtinId="9" hidden="1"/>
    <cellStyle name="已访问的超链接" xfId="21349" builtinId="9" hidden="1"/>
    <cellStyle name="已访问的超链接" xfId="21351" builtinId="9" hidden="1"/>
    <cellStyle name="已访问的超链接" xfId="21353" builtinId="9" hidden="1"/>
    <cellStyle name="已访问的超链接" xfId="21355" builtinId="9" hidden="1"/>
    <cellStyle name="已访问的超链接" xfId="21357" builtinId="9" hidden="1"/>
    <cellStyle name="已访问的超链接" xfId="21359" builtinId="9" hidden="1"/>
    <cellStyle name="已访问的超链接" xfId="21361" builtinId="9" hidden="1"/>
    <cellStyle name="已访问的超链接" xfId="21363" builtinId="9" hidden="1"/>
    <cellStyle name="已访问的超链接" xfId="21365" builtinId="9" hidden="1"/>
    <cellStyle name="已访问的超链接" xfId="21367" builtinId="9" hidden="1"/>
    <cellStyle name="已访问的超链接" xfId="21369" builtinId="9" hidden="1"/>
    <cellStyle name="已访问的超链接" xfId="21371" builtinId="9" hidden="1"/>
    <cellStyle name="已访问的超链接" xfId="21373" builtinId="9" hidden="1"/>
    <cellStyle name="已访问的超链接" xfId="21375" builtinId="9" hidden="1"/>
    <cellStyle name="已访问的超链接" xfId="21377" builtinId="9" hidden="1"/>
    <cellStyle name="已访问的超链接" xfId="21379" builtinId="9" hidden="1"/>
    <cellStyle name="已访问的超链接" xfId="21381" builtinId="9" hidden="1"/>
    <cellStyle name="已访问的超链接" xfId="21383" builtinId="9" hidden="1"/>
    <cellStyle name="已访问的超链接" xfId="21385" builtinId="9" hidden="1"/>
    <cellStyle name="已访问的超链接" xfId="21387" builtinId="9" hidden="1"/>
    <cellStyle name="已访问的超链接" xfId="21389" builtinId="9" hidden="1"/>
    <cellStyle name="已访问的超链接" xfId="21391" builtinId="9" hidden="1"/>
    <cellStyle name="已访问的超链接" xfId="21393" builtinId="9" hidden="1"/>
    <cellStyle name="已访问的超链接" xfId="21395" builtinId="9" hidden="1"/>
    <cellStyle name="已访问的超链接" xfId="21397" builtinId="9" hidden="1"/>
    <cellStyle name="已访问的超链接" xfId="21399" builtinId="9" hidden="1"/>
    <cellStyle name="已访问的超链接" xfId="21401" builtinId="9" hidden="1"/>
    <cellStyle name="已访问的超链接" xfId="21403" builtinId="9" hidden="1"/>
    <cellStyle name="已访问的超链接" xfId="21405" builtinId="9" hidden="1"/>
    <cellStyle name="已访问的超链接" xfId="21407" builtinId="9" hidden="1"/>
    <cellStyle name="已访问的超链接" xfId="21409" builtinId="9" hidden="1"/>
    <cellStyle name="已访问的超链接" xfId="21411" builtinId="9" hidden="1"/>
    <cellStyle name="已访问的超链接" xfId="21413" builtinId="9" hidden="1"/>
    <cellStyle name="已访问的超链接" xfId="21415" builtinId="9" hidden="1"/>
    <cellStyle name="已访问的超链接" xfId="21417" builtinId="9" hidden="1"/>
    <cellStyle name="已访问的超链接" xfId="21419" builtinId="9" hidden="1"/>
    <cellStyle name="已访问的超链接" xfId="21421" builtinId="9" hidden="1"/>
    <cellStyle name="已访问的超链接" xfId="21423" builtinId="9" hidden="1"/>
    <cellStyle name="已访问的超链接" xfId="21425" builtinId="9" hidden="1"/>
    <cellStyle name="已访问的超链接" xfId="21427" builtinId="9" hidden="1"/>
    <cellStyle name="已访问的超链接" xfId="21429" builtinId="9" hidden="1"/>
    <cellStyle name="已访问的超链接" xfId="21431" builtinId="9" hidden="1"/>
    <cellStyle name="已访问的超链接" xfId="21433" builtinId="9" hidden="1"/>
    <cellStyle name="已访问的超链接" xfId="21435" builtinId="9" hidden="1"/>
    <cellStyle name="已访问的超链接" xfId="21437" builtinId="9" hidden="1"/>
    <cellStyle name="已访问的超链接" xfId="21439" builtinId="9" hidden="1"/>
    <cellStyle name="已访问的超链接" xfId="21441" builtinId="9" hidden="1"/>
    <cellStyle name="已访问的超链接" xfId="21443" builtinId="9" hidden="1"/>
    <cellStyle name="已访问的超链接" xfId="21445" builtinId="9" hidden="1"/>
    <cellStyle name="已访问的超链接" xfId="21447" builtinId="9" hidden="1"/>
    <cellStyle name="已访问的超链接" xfId="21449" builtinId="9" hidden="1"/>
    <cellStyle name="已访问的超链接" xfId="21451" builtinId="9" hidden="1"/>
    <cellStyle name="已访问的超链接" xfId="21453" builtinId="9" hidden="1"/>
    <cellStyle name="已访问的超链接" xfId="21455" builtinId="9" hidden="1"/>
    <cellStyle name="已访问的超链接" xfId="21457" builtinId="9" hidden="1"/>
    <cellStyle name="已访问的超链接" xfId="21459" builtinId="9" hidden="1"/>
    <cellStyle name="已访问的超链接" xfId="21461" builtinId="9" hidden="1"/>
    <cellStyle name="已访问的超链接" xfId="21463" builtinId="9" hidden="1"/>
    <cellStyle name="已访问的超链接" xfId="21465" builtinId="9" hidden="1"/>
    <cellStyle name="已访问的超链接" xfId="21467" builtinId="9" hidden="1"/>
    <cellStyle name="已访问的超链接" xfId="21469" builtinId="9" hidden="1"/>
    <cellStyle name="已访问的超链接" xfId="21471" builtinId="9" hidden="1"/>
    <cellStyle name="已访问的超链接" xfId="21473" builtinId="9" hidden="1"/>
    <cellStyle name="已访问的超链接" xfId="21475" builtinId="9" hidden="1"/>
    <cellStyle name="已访问的超链接" xfId="21477" builtinId="9" hidden="1"/>
    <cellStyle name="已访问的超链接" xfId="21479" builtinId="9" hidden="1"/>
    <cellStyle name="已访问的超链接" xfId="21481" builtinId="9" hidden="1"/>
    <cellStyle name="已访问的超链接" xfId="21483" builtinId="9" hidden="1"/>
    <cellStyle name="已访问的超链接" xfId="21485" builtinId="9" hidden="1"/>
    <cellStyle name="已访问的超链接" xfId="21487" builtinId="9" hidden="1"/>
    <cellStyle name="已访问的超链接" xfId="21489" builtinId="9" hidden="1"/>
    <cellStyle name="已访问的超链接" xfId="21491" builtinId="9" hidden="1"/>
    <cellStyle name="已访问的超链接" xfId="21493" builtinId="9" hidden="1"/>
    <cellStyle name="已访问的超链接" xfId="21495" builtinId="9" hidden="1"/>
    <cellStyle name="已访问的超链接" xfId="21497" builtinId="9" hidden="1"/>
    <cellStyle name="已访问的超链接" xfId="21499" builtinId="9" hidden="1"/>
    <cellStyle name="已访问的超链接" xfId="21501" builtinId="9" hidden="1"/>
    <cellStyle name="已访问的超链接" xfId="21503" builtinId="9" hidden="1"/>
    <cellStyle name="已访问的超链接" xfId="21505" builtinId="9" hidden="1"/>
    <cellStyle name="已访问的超链接" xfId="21507" builtinId="9" hidden="1"/>
    <cellStyle name="已访问的超链接" xfId="21509" builtinId="9" hidden="1"/>
    <cellStyle name="已访问的超链接" xfId="21511" builtinId="9" hidden="1"/>
    <cellStyle name="已访问的超链接" xfId="21513" builtinId="9" hidden="1"/>
    <cellStyle name="已访问的超链接" xfId="21515" builtinId="9" hidden="1"/>
    <cellStyle name="已访问的超链接" xfId="21517" builtinId="9" hidden="1"/>
    <cellStyle name="已访问的超链接" xfId="21519" builtinId="9" hidden="1"/>
    <cellStyle name="已访问的超链接" xfId="21521" builtinId="9" hidden="1"/>
    <cellStyle name="已访问的超链接" xfId="21523" builtinId="9" hidden="1"/>
    <cellStyle name="已访问的超链接" xfId="21525" builtinId="9" hidden="1"/>
    <cellStyle name="已访问的超链接" xfId="21527" builtinId="9" hidden="1"/>
    <cellStyle name="已访问的超链接" xfId="21529" builtinId="9" hidden="1"/>
    <cellStyle name="已访问的超链接" xfId="21531" builtinId="9" hidden="1"/>
    <cellStyle name="已访问的超链接" xfId="21533" builtinId="9" hidden="1"/>
    <cellStyle name="已访问的超链接" xfId="21535" builtinId="9" hidden="1"/>
    <cellStyle name="已访问的超链接" xfId="21537" builtinId="9" hidden="1"/>
    <cellStyle name="已访问的超链接" xfId="21539" builtinId="9" hidden="1"/>
    <cellStyle name="已访问的超链接" xfId="21541" builtinId="9" hidden="1"/>
    <cellStyle name="已访问的超链接" xfId="21543" builtinId="9" hidden="1"/>
    <cellStyle name="已访问的超链接" xfId="21545" builtinId="9" hidden="1"/>
    <cellStyle name="已访问的超链接" xfId="21547" builtinId="9" hidden="1"/>
    <cellStyle name="已访问的超链接" xfId="21549" builtinId="9" hidden="1"/>
    <cellStyle name="已访问的超链接" xfId="21551" builtinId="9" hidden="1"/>
    <cellStyle name="已访问的超链接" xfId="21553" builtinId="9" hidden="1"/>
    <cellStyle name="已访问的超链接" xfId="21555" builtinId="9" hidden="1"/>
    <cellStyle name="已访问的超链接" xfId="21557" builtinId="9" hidden="1"/>
    <cellStyle name="已访问的超链接" xfId="21559" builtinId="9" hidden="1"/>
    <cellStyle name="已访问的超链接" xfId="21561" builtinId="9" hidden="1"/>
    <cellStyle name="已访问的超链接" xfId="21563" builtinId="9" hidden="1"/>
    <cellStyle name="已访问的超链接" xfId="21565" builtinId="9" hidden="1"/>
    <cellStyle name="已访问的超链接" xfId="21567" builtinId="9" hidden="1"/>
    <cellStyle name="已访问的超链接" xfId="21569" builtinId="9" hidden="1"/>
    <cellStyle name="已访问的超链接" xfId="21571" builtinId="9" hidden="1"/>
    <cellStyle name="已访问的超链接" xfId="21573" builtinId="9" hidden="1"/>
    <cellStyle name="已访问的超链接" xfId="21575" builtinId="9" hidden="1"/>
    <cellStyle name="已访问的超链接" xfId="21577" builtinId="9" hidden="1"/>
    <cellStyle name="已访问的超链接" xfId="21579" builtinId="9" hidden="1"/>
    <cellStyle name="已访问的超链接" xfId="21581" builtinId="9" hidden="1"/>
    <cellStyle name="已访问的超链接" xfId="21583" builtinId="9" hidden="1"/>
    <cellStyle name="已访问的超链接" xfId="21585" builtinId="9" hidden="1"/>
    <cellStyle name="已访问的超链接" xfId="21587" builtinId="9" hidden="1"/>
    <cellStyle name="已访问的超链接" xfId="21589" builtinId="9" hidden="1"/>
    <cellStyle name="已访问的超链接" xfId="21591" builtinId="9" hidden="1"/>
    <cellStyle name="已访问的超链接" xfId="21593" builtinId="9" hidden="1"/>
    <cellStyle name="已访问的超链接" xfId="21595" builtinId="9" hidden="1"/>
    <cellStyle name="已访问的超链接" xfId="21597" builtinId="9" hidden="1"/>
    <cellStyle name="已访问的超链接" xfId="21599" builtinId="9" hidden="1"/>
    <cellStyle name="已访问的超链接" xfId="21601" builtinId="9" hidden="1"/>
    <cellStyle name="已访问的超链接" xfId="21603" builtinId="9" hidden="1"/>
    <cellStyle name="已访问的超链接" xfId="21605" builtinId="9" hidden="1"/>
    <cellStyle name="已访问的超链接" xfId="21607" builtinId="9" hidden="1"/>
    <cellStyle name="已访问的超链接" xfId="21609" builtinId="9" hidden="1"/>
    <cellStyle name="已访问的超链接" xfId="21611" builtinId="9" hidden="1"/>
    <cellStyle name="已访问的超链接" xfId="21613" builtinId="9" hidden="1"/>
    <cellStyle name="已访问的超链接" xfId="21615" builtinId="9" hidden="1"/>
    <cellStyle name="已访问的超链接" xfId="21617" builtinId="9" hidden="1"/>
    <cellStyle name="已访问的超链接" xfId="21619" builtinId="9" hidden="1"/>
    <cellStyle name="已访问的超链接" xfId="21621" builtinId="9" hidden="1"/>
    <cellStyle name="已访问的超链接" xfId="21623" builtinId="9" hidden="1"/>
    <cellStyle name="已访问的超链接" xfId="21625" builtinId="9" hidden="1"/>
    <cellStyle name="已访问的超链接" xfId="21627" builtinId="9" hidden="1"/>
    <cellStyle name="已访问的超链接" xfId="21629" builtinId="9" hidden="1"/>
    <cellStyle name="已访问的超链接" xfId="21631" builtinId="9" hidden="1"/>
    <cellStyle name="已访问的超链接" xfId="21633" builtinId="9" hidden="1"/>
    <cellStyle name="已访问的超链接" xfId="21635" builtinId="9" hidden="1"/>
    <cellStyle name="已访问的超链接" xfId="21637" builtinId="9" hidden="1"/>
    <cellStyle name="已访问的超链接" xfId="21639" builtinId="9" hidden="1"/>
    <cellStyle name="已访问的超链接" xfId="21641" builtinId="9" hidden="1"/>
    <cellStyle name="已访问的超链接" xfId="21643" builtinId="9" hidden="1"/>
    <cellStyle name="已访问的超链接" xfId="21645" builtinId="9" hidden="1"/>
    <cellStyle name="已访问的超链接" xfId="21647" builtinId="9" hidden="1"/>
    <cellStyle name="已访问的超链接" xfId="21649" builtinId="9" hidden="1"/>
    <cellStyle name="已访问的超链接" xfId="21651" builtinId="9" hidden="1"/>
    <cellStyle name="已访问的超链接" xfId="21653" builtinId="9" hidden="1"/>
    <cellStyle name="已访问的超链接" xfId="21655" builtinId="9" hidden="1"/>
    <cellStyle name="已访问的超链接" xfId="21657" builtinId="9" hidden="1"/>
    <cellStyle name="已访问的超链接" xfId="21659" builtinId="9" hidden="1"/>
    <cellStyle name="已访问的超链接" xfId="21661" builtinId="9" hidden="1"/>
    <cellStyle name="已访问的超链接" xfId="21663" builtinId="9" hidden="1"/>
    <cellStyle name="已访问的超链接" xfId="21665" builtinId="9" hidden="1"/>
    <cellStyle name="已访问的超链接" xfId="21667" builtinId="9" hidden="1"/>
    <cellStyle name="已访问的超链接" xfId="21669" builtinId="9" hidden="1"/>
    <cellStyle name="已访问的超链接" xfId="21671" builtinId="9" hidden="1"/>
    <cellStyle name="已访问的超链接" xfId="21673" builtinId="9" hidden="1"/>
    <cellStyle name="已访问的超链接" xfId="21675" builtinId="9" hidden="1"/>
    <cellStyle name="已访问的超链接" xfId="21677" builtinId="9" hidden="1"/>
    <cellStyle name="已访问的超链接" xfId="21679" builtinId="9" hidden="1"/>
    <cellStyle name="已访问的超链接" xfId="21681" builtinId="9" hidden="1"/>
    <cellStyle name="已访问的超链接" xfId="21683" builtinId="9" hidden="1"/>
    <cellStyle name="已访问的超链接" xfId="21685" builtinId="9" hidden="1"/>
    <cellStyle name="已访问的超链接" xfId="21687" builtinId="9" hidden="1"/>
    <cellStyle name="已访问的超链接" xfId="21689" builtinId="9" hidden="1"/>
    <cellStyle name="已访问的超链接" xfId="21691" builtinId="9" hidden="1"/>
    <cellStyle name="已访问的超链接" xfId="21693" builtinId="9" hidden="1"/>
    <cellStyle name="已访问的超链接" xfId="21695" builtinId="9" hidden="1"/>
    <cellStyle name="已访问的超链接" xfId="21697" builtinId="9" hidden="1"/>
    <cellStyle name="已访问的超链接" xfId="21699" builtinId="9" hidden="1"/>
    <cellStyle name="已访问的超链接" xfId="21701" builtinId="9" hidden="1"/>
    <cellStyle name="已访问的超链接" xfId="21703" builtinId="9" hidden="1"/>
    <cellStyle name="已访问的超链接" xfId="21705" builtinId="9" hidden="1"/>
    <cellStyle name="已访问的超链接" xfId="21707" builtinId="9" hidden="1"/>
    <cellStyle name="已访问的超链接" xfId="21709" builtinId="9" hidden="1"/>
    <cellStyle name="已访问的超链接" xfId="21711" builtinId="9" hidden="1"/>
    <cellStyle name="已访问的超链接" xfId="21713" builtinId="9" hidden="1"/>
    <cellStyle name="已访问的超链接" xfId="21715" builtinId="9" hidden="1"/>
    <cellStyle name="已访问的超链接" xfId="21717" builtinId="9" hidden="1"/>
    <cellStyle name="已访问的超链接" xfId="21719" builtinId="9" hidden="1"/>
    <cellStyle name="已访问的超链接" xfId="21721" builtinId="9" hidden="1"/>
    <cellStyle name="已访问的超链接" xfId="21723" builtinId="9" hidden="1"/>
    <cellStyle name="已访问的超链接" xfId="21725" builtinId="9" hidden="1"/>
    <cellStyle name="已访问的超链接" xfId="21727" builtinId="9" hidden="1"/>
    <cellStyle name="已访问的超链接" xfId="21729" builtinId="9" hidden="1"/>
    <cellStyle name="已访问的超链接" xfId="21731" builtinId="9" hidden="1"/>
    <cellStyle name="已访问的超链接" xfId="21733" builtinId="9" hidden="1"/>
    <cellStyle name="已访问的超链接" xfId="21735" builtinId="9" hidden="1"/>
    <cellStyle name="已访问的超链接" xfId="21737" builtinId="9" hidden="1"/>
    <cellStyle name="已访问的超链接" xfId="21739" builtinId="9" hidden="1"/>
    <cellStyle name="已访问的超链接" xfId="21741" builtinId="9" hidden="1"/>
    <cellStyle name="已访问的超链接" xfId="21743" builtinId="9" hidden="1"/>
    <cellStyle name="已访问的超链接" xfId="21745" builtinId="9" hidden="1"/>
    <cellStyle name="已访问的超链接" xfId="21747" builtinId="9" hidden="1"/>
    <cellStyle name="已访问的超链接" xfId="21749" builtinId="9" hidden="1"/>
    <cellStyle name="已访问的超链接" xfId="21751" builtinId="9" hidden="1"/>
    <cellStyle name="已访问的超链接" xfId="21753" builtinId="9" hidden="1"/>
    <cellStyle name="已访问的超链接" xfId="21755" builtinId="9" hidden="1"/>
    <cellStyle name="已访问的超链接" xfId="21757" builtinId="9" hidden="1"/>
    <cellStyle name="已访问的超链接" xfId="21759" builtinId="9" hidden="1"/>
    <cellStyle name="已访问的超链接" xfId="21761" builtinId="9" hidden="1"/>
    <cellStyle name="已访问的超链接" xfId="21763" builtinId="9" hidden="1"/>
    <cellStyle name="已访问的超链接" xfId="21765" builtinId="9" hidden="1"/>
    <cellStyle name="已访问的超链接" xfId="21767" builtinId="9" hidden="1"/>
    <cellStyle name="已访问的超链接" xfId="21769" builtinId="9" hidden="1"/>
    <cellStyle name="已访问的超链接" xfId="21771" builtinId="9" hidden="1"/>
    <cellStyle name="已访问的超链接" xfId="21773" builtinId="9" hidden="1"/>
    <cellStyle name="已访问的超链接" xfId="21775" builtinId="9" hidden="1"/>
    <cellStyle name="已访问的超链接" xfId="21777" builtinId="9" hidden="1"/>
    <cellStyle name="已访问的超链接" xfId="21779" builtinId="9" hidden="1"/>
    <cellStyle name="已访问的超链接" xfId="21781" builtinId="9" hidden="1"/>
    <cellStyle name="已访问的超链接" xfId="21783" builtinId="9" hidden="1"/>
    <cellStyle name="已访问的超链接" xfId="21785" builtinId="9" hidden="1"/>
    <cellStyle name="已访问的超链接" xfId="21787" builtinId="9" hidden="1"/>
    <cellStyle name="已访问的超链接" xfId="21789" builtinId="9" hidden="1"/>
    <cellStyle name="已访问的超链接" xfId="21791" builtinId="9" hidden="1"/>
    <cellStyle name="已访问的超链接" xfId="21793" builtinId="9" hidden="1"/>
    <cellStyle name="已访问的超链接" xfId="21795" builtinId="9" hidden="1"/>
    <cellStyle name="已访问的超链接" xfId="21797" builtinId="9" hidden="1"/>
    <cellStyle name="已访问的超链接" xfId="21799" builtinId="9" hidden="1"/>
    <cellStyle name="已访问的超链接" xfId="21801" builtinId="9" hidden="1"/>
    <cellStyle name="已访问的超链接" xfId="21803" builtinId="9" hidden="1"/>
    <cellStyle name="已访问的超链接" xfId="21805" builtinId="9" hidden="1"/>
    <cellStyle name="已访问的超链接" xfId="21807" builtinId="9" hidden="1"/>
    <cellStyle name="已访问的超链接" xfId="21809" builtinId="9" hidden="1"/>
    <cellStyle name="已访问的超链接" xfId="21811" builtinId="9" hidden="1"/>
    <cellStyle name="已访问的超链接" xfId="21813" builtinId="9" hidden="1"/>
    <cellStyle name="已访问的超链接" xfId="21815" builtinId="9" hidden="1"/>
    <cellStyle name="已访问的超链接" xfId="21817" builtinId="9" hidden="1"/>
    <cellStyle name="已访问的超链接" xfId="21819" builtinId="9" hidden="1"/>
    <cellStyle name="已访问的超链接" xfId="21821" builtinId="9" hidden="1"/>
    <cellStyle name="已访问的超链接" xfId="21823" builtinId="9" hidden="1"/>
    <cellStyle name="已访问的超链接" xfId="21825" builtinId="9" hidden="1"/>
    <cellStyle name="已访问的超链接" xfId="21827" builtinId="9" hidden="1"/>
    <cellStyle name="已访问的超链接" xfId="21829" builtinId="9" hidden="1"/>
    <cellStyle name="已访问的超链接" xfId="21831" builtinId="9" hidden="1"/>
    <cellStyle name="已访问的超链接" xfId="21833" builtinId="9" hidden="1"/>
    <cellStyle name="已访问的超链接" xfId="21835" builtinId="9" hidden="1"/>
    <cellStyle name="已访问的超链接" xfId="21837" builtinId="9" hidden="1"/>
    <cellStyle name="已访问的超链接" xfId="21839" builtinId="9" hidden="1"/>
    <cellStyle name="已访问的超链接" xfId="21841" builtinId="9" hidden="1"/>
    <cellStyle name="已访问的超链接" xfId="21843" builtinId="9" hidden="1"/>
    <cellStyle name="已访问的超链接" xfId="21845" builtinId="9" hidden="1"/>
    <cellStyle name="已访问的超链接" xfId="21847" builtinId="9" hidden="1"/>
    <cellStyle name="已访问的超链接" xfId="21849" builtinId="9" hidden="1"/>
    <cellStyle name="已访问的超链接" xfId="21851" builtinId="9" hidden="1"/>
    <cellStyle name="已访问的超链接" xfId="21853" builtinId="9" hidden="1"/>
    <cellStyle name="已访问的超链接" xfId="21855" builtinId="9" hidden="1"/>
    <cellStyle name="已访问的超链接" xfId="21857" builtinId="9" hidden="1"/>
    <cellStyle name="已访问的超链接" xfId="21859" builtinId="9" hidden="1"/>
    <cellStyle name="已访问的超链接" xfId="21861" builtinId="9" hidden="1"/>
    <cellStyle name="已访问的超链接" xfId="21863" builtinId="9" hidden="1"/>
    <cellStyle name="已访问的超链接" xfId="21865" builtinId="9" hidden="1"/>
    <cellStyle name="已访问的超链接" xfId="21867" builtinId="9" hidden="1"/>
    <cellStyle name="已访问的超链接" xfId="21869" builtinId="9" hidden="1"/>
    <cellStyle name="已访问的超链接" xfId="21871" builtinId="9" hidden="1"/>
    <cellStyle name="已访问的超链接" xfId="21873" builtinId="9" hidden="1"/>
    <cellStyle name="已访问的超链接" xfId="21875" builtinId="9" hidden="1"/>
    <cellStyle name="已访问的超链接" xfId="21877" builtinId="9" hidden="1"/>
    <cellStyle name="已访问的超链接" xfId="21879" builtinId="9" hidden="1"/>
    <cellStyle name="已访问的超链接" xfId="21881" builtinId="9" hidden="1"/>
    <cellStyle name="已访问的超链接" xfId="21883" builtinId="9" hidden="1"/>
    <cellStyle name="已访问的超链接" xfId="21885" builtinId="9" hidden="1"/>
    <cellStyle name="已访问的超链接" xfId="21887" builtinId="9" hidden="1"/>
    <cellStyle name="已访问的超链接" xfId="21889" builtinId="9" hidden="1"/>
    <cellStyle name="已访问的超链接" xfId="21891" builtinId="9" hidden="1"/>
    <cellStyle name="已访问的超链接" xfId="21893" builtinId="9" hidden="1"/>
    <cellStyle name="已访问的超链接" xfId="21895" builtinId="9" hidden="1"/>
    <cellStyle name="已访问的超链接" xfId="21897" builtinId="9" hidden="1"/>
    <cellStyle name="已访问的超链接" xfId="21899" builtinId="9" hidden="1"/>
    <cellStyle name="已访问的超链接" xfId="21901" builtinId="9" hidden="1"/>
    <cellStyle name="已访问的超链接" xfId="21903" builtinId="9" hidden="1"/>
    <cellStyle name="已访问的超链接" xfId="21905" builtinId="9" hidden="1"/>
    <cellStyle name="已访问的超链接" xfId="21907" builtinId="9" hidden="1"/>
    <cellStyle name="已访问的超链接" xfId="21909" builtinId="9" hidden="1"/>
    <cellStyle name="已访问的超链接" xfId="21911" builtinId="9" hidden="1"/>
    <cellStyle name="已访问的超链接" xfId="21913" builtinId="9" hidden="1"/>
    <cellStyle name="已访问的超链接" xfId="21915" builtinId="9" hidden="1"/>
    <cellStyle name="已访问的超链接" xfId="21917" builtinId="9" hidden="1"/>
    <cellStyle name="已访问的超链接" xfId="21919" builtinId="9" hidden="1"/>
    <cellStyle name="已访问的超链接" xfId="21921" builtinId="9" hidden="1"/>
    <cellStyle name="已访问的超链接" xfId="21923" builtinId="9" hidden="1"/>
    <cellStyle name="已访问的超链接" xfId="21925" builtinId="9" hidden="1"/>
    <cellStyle name="已访问的超链接" xfId="21927" builtinId="9" hidden="1"/>
    <cellStyle name="已访问的超链接" xfId="21929" builtinId="9" hidden="1"/>
    <cellStyle name="已访问的超链接" xfId="21931" builtinId="9" hidden="1"/>
    <cellStyle name="已访问的超链接" xfId="21933" builtinId="9" hidden="1"/>
    <cellStyle name="已访问的超链接" xfId="21935" builtinId="9" hidden="1"/>
    <cellStyle name="已访问的超链接" xfId="21937" builtinId="9" hidden="1"/>
    <cellStyle name="已访问的超链接" xfId="21939" builtinId="9" hidden="1"/>
    <cellStyle name="已访问的超链接" xfId="21941" builtinId="9" hidden="1"/>
    <cellStyle name="已访问的超链接" xfId="21943" builtinId="9" hidden="1"/>
    <cellStyle name="已访问的超链接" xfId="21945" builtinId="9" hidden="1"/>
    <cellStyle name="已访问的超链接" xfId="21947" builtinId="9" hidden="1"/>
    <cellStyle name="已访问的超链接" xfId="21949" builtinId="9" hidden="1"/>
    <cellStyle name="已访问的超链接" xfId="21951" builtinId="9" hidden="1"/>
    <cellStyle name="已访问的超链接" xfId="21953" builtinId="9" hidden="1"/>
    <cellStyle name="已访问的超链接" xfId="21955" builtinId="9" hidden="1"/>
    <cellStyle name="已访问的超链接" xfId="21957" builtinId="9" hidden="1"/>
    <cellStyle name="已访问的超链接" xfId="21959" builtinId="9" hidden="1"/>
    <cellStyle name="已访问的超链接" xfId="21961" builtinId="9" hidden="1"/>
    <cellStyle name="已访问的超链接" xfId="21963" builtinId="9" hidden="1"/>
    <cellStyle name="已访问的超链接" xfId="21965" builtinId="9" hidden="1"/>
    <cellStyle name="已访问的超链接" xfId="21967" builtinId="9" hidden="1"/>
    <cellStyle name="已访问的超链接" xfId="21969" builtinId="9" hidden="1"/>
    <cellStyle name="已访问的超链接" xfId="21971" builtinId="9" hidden="1"/>
    <cellStyle name="已访问的超链接" xfId="21973" builtinId="9" hidden="1"/>
    <cellStyle name="已访问的超链接" xfId="21975" builtinId="9" hidden="1"/>
    <cellStyle name="已访问的超链接" xfId="21977" builtinId="9" hidden="1"/>
    <cellStyle name="已访问的超链接" xfId="21979" builtinId="9" hidden="1"/>
    <cellStyle name="已访问的超链接" xfId="21981" builtinId="9" hidden="1"/>
    <cellStyle name="已访问的超链接" xfId="21983" builtinId="9" hidden="1"/>
    <cellStyle name="已访问的超链接" xfId="21985" builtinId="9" hidden="1"/>
    <cellStyle name="已访问的超链接" xfId="21987" builtinId="9" hidden="1"/>
    <cellStyle name="已访问的超链接" xfId="21989" builtinId="9" hidden="1"/>
    <cellStyle name="已访问的超链接" xfId="21991" builtinId="9" hidden="1"/>
    <cellStyle name="已访问的超链接" xfId="21993" builtinId="9" hidden="1"/>
    <cellStyle name="已访问的超链接" xfId="21995" builtinId="9" hidden="1"/>
    <cellStyle name="已访问的超链接" xfId="21997" builtinId="9" hidden="1"/>
    <cellStyle name="已访问的超链接" xfId="21999" builtinId="9" hidden="1"/>
    <cellStyle name="已访问的超链接" xfId="22001" builtinId="9" hidden="1"/>
    <cellStyle name="已访问的超链接" xfId="22003" builtinId="9" hidden="1"/>
    <cellStyle name="已访问的超链接" xfId="22005" builtinId="9" hidden="1"/>
    <cellStyle name="已访问的超链接" xfId="22007" builtinId="9" hidden="1"/>
    <cellStyle name="已访问的超链接" xfId="22009" builtinId="9" hidden="1"/>
    <cellStyle name="已访问的超链接" xfId="22011" builtinId="9" hidden="1"/>
    <cellStyle name="已访问的超链接" xfId="22013" builtinId="9" hidden="1"/>
    <cellStyle name="已访问的超链接" xfId="22015" builtinId="9" hidden="1"/>
    <cellStyle name="已访问的超链接" xfId="22017" builtinId="9" hidden="1"/>
    <cellStyle name="已访问的超链接" xfId="22019" builtinId="9" hidden="1"/>
    <cellStyle name="已访问的超链接" xfId="22021" builtinId="9" hidden="1"/>
    <cellStyle name="已访问的超链接" xfId="22023" builtinId="9" hidden="1"/>
    <cellStyle name="已访问的超链接" xfId="22025" builtinId="9" hidden="1"/>
    <cellStyle name="已访问的超链接" xfId="22027" builtinId="9" hidden="1"/>
    <cellStyle name="已访问的超链接" xfId="22029" builtinId="9" hidden="1"/>
    <cellStyle name="已访问的超链接" xfId="22031" builtinId="9" hidden="1"/>
    <cellStyle name="已访问的超链接" xfId="22033" builtinId="9" hidden="1"/>
    <cellStyle name="已访问的超链接" xfId="22035" builtinId="9" hidden="1"/>
    <cellStyle name="已访问的超链接" xfId="22037" builtinId="9" hidden="1"/>
    <cellStyle name="已访问的超链接" xfId="22039" builtinId="9" hidden="1"/>
    <cellStyle name="已访问的超链接" xfId="22041" builtinId="9" hidden="1"/>
    <cellStyle name="已访问的超链接" xfId="22043" builtinId="9" hidden="1"/>
    <cellStyle name="已访问的超链接" xfId="22045" builtinId="9" hidden="1"/>
    <cellStyle name="已访问的超链接" xfId="22047" builtinId="9" hidden="1"/>
    <cellStyle name="已访问的超链接" xfId="22049" builtinId="9" hidden="1"/>
    <cellStyle name="已访问的超链接" xfId="22051" builtinId="9" hidden="1"/>
    <cellStyle name="已访问的超链接" xfId="22053" builtinId="9" hidden="1"/>
    <cellStyle name="已访问的超链接" xfId="22055" builtinId="9" hidden="1"/>
    <cellStyle name="已访问的超链接" xfId="22057" builtinId="9" hidden="1"/>
    <cellStyle name="已访问的超链接" xfId="22059" builtinId="9" hidden="1"/>
    <cellStyle name="已访问的超链接" xfId="22061" builtinId="9" hidden="1"/>
    <cellStyle name="已访问的超链接" xfId="22063" builtinId="9" hidden="1"/>
    <cellStyle name="已访问的超链接" xfId="22065" builtinId="9" hidden="1"/>
    <cellStyle name="已访问的超链接" xfId="22067" builtinId="9" hidden="1"/>
    <cellStyle name="已访问的超链接" xfId="22069" builtinId="9" hidden="1"/>
    <cellStyle name="已访问的超链接" xfId="22071" builtinId="9" hidden="1"/>
    <cellStyle name="已访问的超链接" xfId="22073" builtinId="9" hidden="1"/>
    <cellStyle name="已访问的超链接" xfId="22075" builtinId="9" hidden="1"/>
    <cellStyle name="已访问的超链接" xfId="22077" builtinId="9" hidden="1"/>
    <cellStyle name="已访问的超链接" xfId="22079" builtinId="9" hidden="1"/>
    <cellStyle name="已访问的超链接" xfId="22081" builtinId="9" hidden="1"/>
    <cellStyle name="已访问的超链接" xfId="22083" builtinId="9" hidden="1"/>
    <cellStyle name="已访问的超链接" xfId="22085" builtinId="9" hidden="1"/>
    <cellStyle name="已访问的超链接" xfId="22087" builtinId="9" hidden="1"/>
    <cellStyle name="已访问的超链接" xfId="22089" builtinId="9" hidden="1"/>
    <cellStyle name="已访问的超链接" xfId="22091" builtinId="9" hidden="1"/>
    <cellStyle name="已访问的超链接" xfId="22093" builtinId="9" hidden="1"/>
    <cellStyle name="已访问的超链接" xfId="22095" builtinId="9" hidden="1"/>
    <cellStyle name="已访问的超链接" xfId="22097" builtinId="9" hidden="1"/>
    <cellStyle name="已访问的超链接" xfId="22099" builtinId="9" hidden="1"/>
    <cellStyle name="已访问的超链接" xfId="22101" builtinId="9" hidden="1"/>
    <cellStyle name="已访问的超链接" xfId="22103" builtinId="9" hidden="1"/>
    <cellStyle name="已访问的超链接" xfId="22105" builtinId="9" hidden="1"/>
    <cellStyle name="已访问的超链接" xfId="22107" builtinId="9" hidden="1"/>
    <cellStyle name="已访问的超链接" xfId="22109" builtinId="9" hidden="1"/>
    <cellStyle name="已访问的超链接" xfId="22111" builtinId="9" hidden="1"/>
    <cellStyle name="已访问的超链接" xfId="22113" builtinId="9" hidden="1"/>
    <cellStyle name="已访问的超链接" xfId="22115" builtinId="9" hidden="1"/>
    <cellStyle name="已访问的超链接" xfId="22117" builtinId="9" hidden="1"/>
    <cellStyle name="已访问的超链接" xfId="22119" builtinId="9" hidden="1"/>
    <cellStyle name="已访问的超链接" xfId="22121" builtinId="9" hidden="1"/>
    <cellStyle name="已访问的超链接" xfId="22123" builtinId="9" hidden="1"/>
    <cellStyle name="已访问的超链接" xfId="22125" builtinId="9" hidden="1"/>
    <cellStyle name="已访问的超链接" xfId="22127" builtinId="9" hidden="1"/>
    <cellStyle name="已访问的超链接" xfId="22129" builtinId="9" hidden="1"/>
    <cellStyle name="已访问的超链接" xfId="22131" builtinId="9" hidden="1"/>
    <cellStyle name="已访问的超链接" xfId="22133" builtinId="9" hidden="1"/>
    <cellStyle name="已访问的超链接" xfId="22135" builtinId="9" hidden="1"/>
    <cellStyle name="已访问的超链接" xfId="22137" builtinId="9" hidden="1"/>
    <cellStyle name="已访问的超链接" xfId="22139" builtinId="9" hidden="1"/>
    <cellStyle name="已访问的超链接" xfId="22141" builtinId="9" hidden="1"/>
    <cellStyle name="已访问的超链接" xfId="22143" builtinId="9" hidden="1"/>
    <cellStyle name="已访问的超链接" xfId="22145" builtinId="9" hidden="1"/>
    <cellStyle name="已访问的超链接" xfId="22147" builtinId="9" hidden="1"/>
    <cellStyle name="已访问的超链接" xfId="22149" builtinId="9" hidden="1"/>
    <cellStyle name="已访问的超链接" xfId="22151" builtinId="9" hidden="1"/>
    <cellStyle name="已访问的超链接" xfId="22153" builtinId="9" hidden="1"/>
    <cellStyle name="已访问的超链接" xfId="22155" builtinId="9" hidden="1"/>
    <cellStyle name="已访问的超链接" xfId="22157" builtinId="9" hidden="1"/>
    <cellStyle name="已访问的超链接" xfId="22159" builtinId="9" hidden="1"/>
    <cellStyle name="已访问的超链接" xfId="22161" builtinId="9" hidden="1"/>
    <cellStyle name="已访问的超链接" xfId="22163" builtinId="9" hidden="1"/>
    <cellStyle name="已访问的超链接" xfId="22165" builtinId="9" hidden="1"/>
    <cellStyle name="已访问的超链接" xfId="22167" builtinId="9" hidden="1"/>
    <cellStyle name="已访问的超链接" xfId="22169" builtinId="9" hidden="1"/>
    <cellStyle name="已访问的超链接" xfId="22171" builtinId="9" hidden="1"/>
    <cellStyle name="已访问的超链接" xfId="22173" builtinId="9" hidden="1"/>
    <cellStyle name="已访问的超链接" xfId="22175" builtinId="9" hidden="1"/>
    <cellStyle name="已访问的超链接" xfId="22177" builtinId="9" hidden="1"/>
    <cellStyle name="已访问的超链接" xfId="22179" builtinId="9" hidden="1"/>
    <cellStyle name="已访问的超链接" xfId="22181" builtinId="9" hidden="1"/>
    <cellStyle name="已访问的超链接" xfId="22183" builtinId="9" hidden="1"/>
    <cellStyle name="已访问的超链接" xfId="22185" builtinId="9" hidden="1"/>
    <cellStyle name="已访问的超链接" xfId="22187" builtinId="9" hidden="1"/>
    <cellStyle name="已访问的超链接" xfId="22189" builtinId="9" hidden="1"/>
    <cellStyle name="已访问的超链接" xfId="22191" builtinId="9" hidden="1"/>
    <cellStyle name="已访问的超链接" xfId="22193" builtinId="9" hidden="1"/>
    <cellStyle name="已访问的超链接" xfId="22195" builtinId="9" hidden="1"/>
    <cellStyle name="已访问的超链接" xfId="22197" builtinId="9" hidden="1"/>
    <cellStyle name="已访问的超链接" xfId="22199" builtinId="9" hidden="1"/>
    <cellStyle name="已访问的超链接" xfId="22201" builtinId="9" hidden="1"/>
    <cellStyle name="已访问的超链接" xfId="22203" builtinId="9" hidden="1"/>
    <cellStyle name="已访问的超链接" xfId="22205" builtinId="9" hidden="1"/>
    <cellStyle name="已访问的超链接" xfId="22207" builtinId="9" hidden="1"/>
    <cellStyle name="已访问的超链接" xfId="22209" builtinId="9" hidden="1"/>
    <cellStyle name="已访问的超链接" xfId="22211" builtinId="9" hidden="1"/>
    <cellStyle name="已访问的超链接" xfId="22213" builtinId="9" hidden="1"/>
    <cellStyle name="已访问的超链接" xfId="22215" builtinId="9" hidden="1"/>
    <cellStyle name="已访问的超链接" xfId="22217" builtinId="9" hidden="1"/>
    <cellStyle name="已访问的超链接" xfId="22219" builtinId="9" hidden="1"/>
    <cellStyle name="已访问的超链接" xfId="22221" builtinId="9" hidden="1"/>
    <cellStyle name="已访问的超链接" xfId="22223" builtinId="9" hidden="1"/>
    <cellStyle name="已访问的超链接" xfId="22225" builtinId="9" hidden="1"/>
    <cellStyle name="已访问的超链接" xfId="22227" builtinId="9" hidden="1"/>
    <cellStyle name="已访问的超链接" xfId="22229" builtinId="9" hidden="1"/>
    <cellStyle name="已访问的超链接" xfId="22231" builtinId="9" hidden="1"/>
    <cellStyle name="已访问的超链接" xfId="22233" builtinId="9" hidden="1"/>
    <cellStyle name="已访问的超链接" xfId="22235" builtinId="9" hidden="1"/>
    <cellStyle name="已访问的超链接" xfId="22237" builtinId="9" hidden="1"/>
    <cellStyle name="已访问的超链接" xfId="22239" builtinId="9" hidden="1"/>
    <cellStyle name="已访问的超链接" xfId="22241" builtinId="9" hidden="1"/>
    <cellStyle name="已访问的超链接" xfId="22243" builtinId="9" hidden="1"/>
    <cellStyle name="已访问的超链接" xfId="22245" builtinId="9" hidden="1"/>
    <cellStyle name="已访问的超链接" xfId="22247" builtinId="9" hidden="1"/>
    <cellStyle name="已访问的超链接" xfId="22249" builtinId="9" hidden="1"/>
    <cellStyle name="已访问的超链接" xfId="22251" builtinId="9" hidden="1"/>
    <cellStyle name="已访问的超链接" xfId="22253" builtinId="9" hidden="1"/>
    <cellStyle name="已访问的超链接" xfId="22255" builtinId="9" hidden="1"/>
    <cellStyle name="已访问的超链接" xfId="22257" builtinId="9" hidden="1"/>
    <cellStyle name="已访问的超链接" xfId="22259" builtinId="9" hidden="1"/>
    <cellStyle name="已访问的超链接" xfId="22261" builtinId="9" hidden="1"/>
    <cellStyle name="已访问的超链接" xfId="22263" builtinId="9" hidden="1"/>
    <cellStyle name="已访问的超链接" xfId="22265" builtinId="9" hidden="1"/>
    <cellStyle name="已访问的超链接" xfId="22267" builtinId="9" hidden="1"/>
    <cellStyle name="已访问的超链接" xfId="22269" builtinId="9" hidden="1"/>
    <cellStyle name="已访问的超链接" xfId="22271" builtinId="9" hidden="1"/>
    <cellStyle name="已访问的超链接" xfId="22273" builtinId="9" hidden="1"/>
    <cellStyle name="已访问的超链接" xfId="22275" builtinId="9" hidden="1"/>
    <cellStyle name="已访问的超链接" xfId="22277" builtinId="9" hidden="1"/>
    <cellStyle name="已访问的超链接" xfId="22279" builtinId="9" hidden="1"/>
    <cellStyle name="已访问的超链接" xfId="22281" builtinId="9" hidden="1"/>
    <cellStyle name="已访问的超链接" xfId="22283" builtinId="9" hidden="1"/>
    <cellStyle name="已访问的超链接" xfId="22285" builtinId="9" hidden="1"/>
    <cellStyle name="已访问的超链接" xfId="22287" builtinId="9" hidden="1"/>
    <cellStyle name="已访问的超链接" xfId="22289" builtinId="9" hidden="1"/>
    <cellStyle name="已访问的超链接" xfId="22291" builtinId="9" hidden="1"/>
    <cellStyle name="已访问的超链接" xfId="22293" builtinId="9" hidden="1"/>
    <cellStyle name="已访问的超链接" xfId="22295" builtinId="9" hidden="1"/>
    <cellStyle name="已访问的超链接" xfId="22297" builtinId="9" hidden="1"/>
    <cellStyle name="已访问的超链接" xfId="22299" builtinId="9" hidden="1"/>
    <cellStyle name="已访问的超链接" xfId="22301" builtinId="9" hidden="1"/>
    <cellStyle name="已访问的超链接" xfId="22303" builtinId="9" hidden="1"/>
    <cellStyle name="已访问的超链接" xfId="22305" builtinId="9" hidden="1"/>
    <cellStyle name="已访问的超链接" xfId="22307" builtinId="9" hidden="1"/>
    <cellStyle name="已访问的超链接" xfId="22309" builtinId="9" hidden="1"/>
    <cellStyle name="已访问的超链接" xfId="22311" builtinId="9" hidden="1"/>
    <cellStyle name="已访问的超链接" xfId="22313" builtinId="9" hidden="1"/>
    <cellStyle name="已访问的超链接" xfId="22315" builtinId="9" hidden="1"/>
    <cellStyle name="已访问的超链接" xfId="22317" builtinId="9" hidden="1"/>
    <cellStyle name="已访问的超链接" xfId="22319" builtinId="9" hidden="1"/>
    <cellStyle name="已访问的超链接" xfId="22321" builtinId="9" hidden="1"/>
    <cellStyle name="已访问的超链接" xfId="22323" builtinId="9" hidden="1"/>
    <cellStyle name="已访问的超链接" xfId="22325" builtinId="9" hidden="1"/>
    <cellStyle name="已访问的超链接" xfId="22327" builtinId="9" hidden="1"/>
    <cellStyle name="已访问的超链接" xfId="22329" builtinId="9" hidden="1"/>
    <cellStyle name="已访问的超链接" xfId="22331" builtinId="9" hidden="1"/>
    <cellStyle name="已访问的超链接" xfId="22333" builtinId="9" hidden="1"/>
    <cellStyle name="已访问的超链接" xfId="22335" builtinId="9" hidden="1"/>
    <cellStyle name="已访问的超链接" xfId="22337" builtinId="9" hidden="1"/>
    <cellStyle name="已访问的超链接" xfId="22339" builtinId="9" hidden="1"/>
    <cellStyle name="已访问的超链接" xfId="22341" builtinId="9" hidden="1"/>
    <cellStyle name="已访问的超链接" xfId="22343" builtinId="9" hidden="1"/>
    <cellStyle name="已访问的超链接" xfId="22345" builtinId="9" hidden="1"/>
    <cellStyle name="已访问的超链接" xfId="22347" builtinId="9" hidden="1"/>
    <cellStyle name="已访问的超链接" xfId="22349" builtinId="9" hidden="1"/>
    <cellStyle name="已访问的超链接" xfId="22351" builtinId="9" hidden="1"/>
    <cellStyle name="已访问的超链接" xfId="22353" builtinId="9" hidden="1"/>
    <cellStyle name="已访问的超链接" xfId="22355" builtinId="9" hidden="1"/>
    <cellStyle name="已访问的超链接" xfId="22357" builtinId="9" hidden="1"/>
    <cellStyle name="已访问的超链接" xfId="22359" builtinId="9" hidden="1"/>
    <cellStyle name="已访问的超链接" xfId="22361" builtinId="9" hidden="1"/>
    <cellStyle name="已访问的超链接" xfId="22363" builtinId="9" hidden="1"/>
    <cellStyle name="已访问的超链接" xfId="22365" builtinId="9" hidden="1"/>
    <cellStyle name="已访问的超链接" xfId="22367" builtinId="9" hidden="1"/>
    <cellStyle name="已访问的超链接" xfId="22369" builtinId="9" hidden="1"/>
    <cellStyle name="已访问的超链接" xfId="22371" builtinId="9" hidden="1"/>
    <cellStyle name="已访问的超链接" xfId="22373" builtinId="9" hidden="1"/>
    <cellStyle name="已访问的超链接" xfId="22375" builtinId="9" hidden="1"/>
    <cellStyle name="已访问的超链接" xfId="22377" builtinId="9" hidden="1"/>
    <cellStyle name="已访问的超链接" xfId="22379" builtinId="9" hidden="1"/>
    <cellStyle name="已访问的超链接" xfId="22381" builtinId="9" hidden="1"/>
    <cellStyle name="已访问的超链接" xfId="22383" builtinId="9" hidden="1"/>
    <cellStyle name="已访问的超链接" xfId="22385" builtinId="9" hidden="1"/>
    <cellStyle name="已访问的超链接" xfId="22387" builtinId="9" hidden="1"/>
    <cellStyle name="已访问的超链接" xfId="22389" builtinId="9" hidden="1"/>
    <cellStyle name="已访问的超链接" xfId="22391" builtinId="9" hidden="1"/>
    <cellStyle name="已访问的超链接" xfId="22393" builtinId="9" hidden="1"/>
    <cellStyle name="已访问的超链接" xfId="22395" builtinId="9" hidden="1"/>
    <cellStyle name="已访问的超链接" xfId="22397" builtinId="9" hidden="1"/>
    <cellStyle name="已访问的超链接" xfId="22399" builtinId="9" hidden="1"/>
    <cellStyle name="已访问的超链接" xfId="22401" builtinId="9" hidden="1"/>
    <cellStyle name="已访问的超链接" xfId="22403" builtinId="9" hidden="1"/>
    <cellStyle name="已访问的超链接" xfId="22405" builtinId="9" hidden="1"/>
    <cellStyle name="已访问的超链接" xfId="22407" builtinId="9" hidden="1"/>
    <cellStyle name="已访问的超链接" xfId="22409" builtinId="9" hidden="1"/>
    <cellStyle name="已访问的超链接" xfId="22411" builtinId="9" hidden="1"/>
    <cellStyle name="已访问的超链接" xfId="22413" builtinId="9" hidden="1"/>
    <cellStyle name="已访问的超链接" xfId="22415" builtinId="9" hidden="1"/>
    <cellStyle name="已访问的超链接" xfId="22417" builtinId="9" hidden="1"/>
    <cellStyle name="已访问的超链接" xfId="22419" builtinId="9" hidden="1"/>
    <cellStyle name="已访问的超链接" xfId="22421" builtinId="9" hidden="1"/>
    <cellStyle name="已访问的超链接" xfId="22423" builtinId="9" hidden="1"/>
    <cellStyle name="已访问的超链接" xfId="22425" builtinId="9" hidden="1"/>
    <cellStyle name="已访问的超链接" xfId="22427" builtinId="9" hidden="1"/>
    <cellStyle name="已访问的超链接" xfId="22429" builtinId="9" hidden="1"/>
    <cellStyle name="已访问的超链接" xfId="22431" builtinId="9" hidden="1"/>
    <cellStyle name="已访问的超链接" xfId="22433" builtinId="9" hidden="1"/>
    <cellStyle name="已访问的超链接" xfId="22435" builtinId="9" hidden="1"/>
    <cellStyle name="已访问的超链接" xfId="22437" builtinId="9" hidden="1"/>
    <cellStyle name="已访问的超链接" xfId="22439" builtinId="9" hidden="1"/>
    <cellStyle name="已访问的超链接" xfId="22441" builtinId="9" hidden="1"/>
    <cellStyle name="已访问的超链接" xfId="22443" builtinId="9" hidden="1"/>
    <cellStyle name="已访问的超链接" xfId="22445" builtinId="9" hidden="1"/>
    <cellStyle name="已访问的超链接" xfId="22447" builtinId="9" hidden="1"/>
    <cellStyle name="已访问的超链接" xfId="22449" builtinId="9" hidden="1"/>
    <cellStyle name="已访问的超链接" xfId="22451" builtinId="9" hidden="1"/>
    <cellStyle name="已访问的超链接" xfId="22453" builtinId="9" hidden="1"/>
    <cellStyle name="已访问的超链接" xfId="22455" builtinId="9" hidden="1"/>
    <cellStyle name="已访问的超链接" xfId="22457" builtinId="9" hidden="1"/>
    <cellStyle name="已访问的超链接" xfId="22459" builtinId="9" hidden="1"/>
    <cellStyle name="已访问的超链接" xfId="22461" builtinId="9" hidden="1"/>
    <cellStyle name="已访问的超链接" xfId="22463" builtinId="9" hidden="1"/>
    <cellStyle name="已访问的超链接" xfId="22465" builtinId="9" hidden="1"/>
    <cellStyle name="已访问的超链接" xfId="22467" builtinId="9" hidden="1"/>
    <cellStyle name="已访问的超链接" xfId="22469" builtinId="9" hidden="1"/>
    <cellStyle name="已访问的超链接" xfId="22471" builtinId="9" hidden="1"/>
    <cellStyle name="已访问的超链接" xfId="22473" builtinId="9" hidden="1"/>
    <cellStyle name="已访问的超链接" xfId="22475" builtinId="9" hidden="1"/>
    <cellStyle name="已访问的超链接" xfId="22477" builtinId="9" hidden="1"/>
    <cellStyle name="已访问的超链接" xfId="22479" builtinId="9" hidden="1"/>
    <cellStyle name="已访问的超链接" xfId="22481" builtinId="9" hidden="1"/>
    <cellStyle name="已访问的超链接" xfId="22483" builtinId="9" hidden="1"/>
    <cellStyle name="已访问的超链接" xfId="22485" builtinId="9" hidden="1"/>
    <cellStyle name="已访问的超链接" xfId="22487" builtinId="9" hidden="1"/>
    <cellStyle name="已访问的超链接" xfId="22489" builtinId="9" hidden="1"/>
    <cellStyle name="已访问的超链接" xfId="22491" builtinId="9" hidden="1"/>
    <cellStyle name="已访问的超链接" xfId="22493" builtinId="9" hidden="1"/>
    <cellStyle name="已访问的超链接" xfId="22495" builtinId="9" hidden="1"/>
    <cellStyle name="已访问的超链接" xfId="22497" builtinId="9" hidden="1"/>
    <cellStyle name="已访问的超链接" xfId="22499" builtinId="9" hidden="1"/>
    <cellStyle name="已访问的超链接" xfId="22501" builtinId="9" hidden="1"/>
    <cellStyle name="已访问的超链接" xfId="22503" builtinId="9" hidden="1"/>
    <cellStyle name="已访问的超链接" xfId="22505" builtinId="9" hidden="1"/>
    <cellStyle name="已访问的超链接" xfId="22507" builtinId="9" hidden="1"/>
    <cellStyle name="已访问的超链接" xfId="22509" builtinId="9" hidden="1"/>
    <cellStyle name="已访问的超链接" xfId="22511" builtinId="9" hidden="1"/>
    <cellStyle name="已访问的超链接" xfId="22513" builtinId="9" hidden="1"/>
    <cellStyle name="已访问的超链接" xfId="22515" builtinId="9" hidden="1"/>
    <cellStyle name="已访问的超链接" xfId="22517" builtinId="9" hidden="1"/>
    <cellStyle name="已访问的超链接" xfId="22519" builtinId="9" hidden="1"/>
    <cellStyle name="已访问的超链接" xfId="22521" builtinId="9" hidden="1"/>
    <cellStyle name="已访问的超链接" xfId="22523" builtinId="9" hidden="1"/>
    <cellStyle name="已访问的超链接" xfId="22525" builtinId="9" hidden="1"/>
    <cellStyle name="已访问的超链接" xfId="22527" builtinId="9" hidden="1"/>
    <cellStyle name="已访问的超链接" xfId="22529" builtinId="9" hidden="1"/>
    <cellStyle name="已访问的超链接" xfId="22531" builtinId="9" hidden="1"/>
    <cellStyle name="已访问的超链接" xfId="22533" builtinId="9" hidden="1"/>
    <cellStyle name="已访问的超链接" xfId="22535" builtinId="9" hidden="1"/>
    <cellStyle name="已访问的超链接" xfId="22537" builtinId="9" hidden="1"/>
    <cellStyle name="已访问的超链接" xfId="22539" builtinId="9" hidden="1"/>
    <cellStyle name="已访问的超链接" xfId="22541" builtinId="9" hidden="1"/>
    <cellStyle name="已访问的超链接" xfId="22543" builtinId="9" hidden="1"/>
    <cellStyle name="已访问的超链接" xfId="22545" builtinId="9" hidden="1"/>
    <cellStyle name="已访问的超链接" xfId="22547" builtinId="9" hidden="1"/>
    <cellStyle name="已访问的超链接" xfId="22549" builtinId="9" hidden="1"/>
    <cellStyle name="已访问的超链接" xfId="22551" builtinId="9" hidden="1"/>
    <cellStyle name="已访问的超链接" xfId="22553" builtinId="9" hidden="1"/>
    <cellStyle name="已访问的超链接" xfId="22555" builtinId="9" hidden="1"/>
    <cellStyle name="已访问的超链接" xfId="22557" builtinId="9" hidden="1"/>
    <cellStyle name="已访问的超链接" xfId="22559" builtinId="9" hidden="1"/>
    <cellStyle name="已访问的超链接" xfId="22561" builtinId="9" hidden="1"/>
    <cellStyle name="已访问的超链接" xfId="22563" builtinId="9" hidden="1"/>
    <cellStyle name="已访问的超链接" xfId="22565" builtinId="9" hidden="1"/>
    <cellStyle name="已访问的超链接" xfId="22567" builtinId="9" hidden="1"/>
    <cellStyle name="已访问的超链接" xfId="22569" builtinId="9" hidden="1"/>
    <cellStyle name="已访问的超链接" xfId="22571" builtinId="9" hidden="1"/>
    <cellStyle name="已访问的超链接" xfId="22573" builtinId="9" hidden="1"/>
    <cellStyle name="已访问的超链接" xfId="22575" builtinId="9" hidden="1"/>
    <cellStyle name="已访问的超链接" xfId="22577" builtinId="9" hidden="1"/>
    <cellStyle name="已访问的超链接" xfId="22579" builtinId="9" hidden="1"/>
    <cellStyle name="已访问的超链接" xfId="22581" builtinId="9" hidden="1"/>
    <cellStyle name="已访问的超链接" xfId="22583" builtinId="9" hidden="1"/>
    <cellStyle name="已访问的超链接" xfId="22585" builtinId="9" hidden="1"/>
    <cellStyle name="已访问的超链接" xfId="22587" builtinId="9" hidden="1"/>
    <cellStyle name="已访问的超链接" xfId="22589" builtinId="9" hidden="1"/>
    <cellStyle name="已访问的超链接" xfId="22591" builtinId="9" hidden="1"/>
    <cellStyle name="已访问的超链接" xfId="22593" builtinId="9" hidden="1"/>
    <cellStyle name="已访问的超链接" xfId="22595" builtinId="9" hidden="1"/>
    <cellStyle name="已访问的超链接" xfId="22597" builtinId="9" hidden="1"/>
    <cellStyle name="已访问的超链接" xfId="22599" builtinId="9" hidden="1"/>
    <cellStyle name="已访问的超链接" xfId="22601" builtinId="9" hidden="1"/>
    <cellStyle name="已访问的超链接" xfId="22603" builtinId="9" hidden="1"/>
    <cellStyle name="已访问的超链接" xfId="22605" builtinId="9" hidden="1"/>
    <cellStyle name="已访问的超链接" xfId="22607" builtinId="9" hidden="1"/>
    <cellStyle name="已访问的超链接" xfId="22609" builtinId="9" hidden="1"/>
    <cellStyle name="已访问的超链接" xfId="22611" builtinId="9" hidden="1"/>
    <cellStyle name="已访问的超链接" xfId="22613" builtinId="9" hidden="1"/>
    <cellStyle name="已访问的超链接" xfId="22615" builtinId="9" hidden="1"/>
    <cellStyle name="已访问的超链接" xfId="22617" builtinId="9" hidden="1"/>
    <cellStyle name="已访问的超链接" xfId="22619" builtinId="9" hidden="1"/>
    <cellStyle name="已访问的超链接" xfId="22621" builtinId="9" hidden="1"/>
    <cellStyle name="已访问的超链接" xfId="22623" builtinId="9" hidden="1"/>
    <cellStyle name="已访问的超链接" xfId="22625" builtinId="9" hidden="1"/>
    <cellStyle name="已访问的超链接" xfId="22627" builtinId="9" hidden="1"/>
    <cellStyle name="已访问的超链接" xfId="22629" builtinId="9" hidden="1"/>
    <cellStyle name="已访问的超链接" xfId="22631" builtinId="9" hidden="1"/>
    <cellStyle name="已访问的超链接" xfId="22633" builtinId="9" hidden="1"/>
    <cellStyle name="已访问的超链接" xfId="22635" builtinId="9" hidden="1"/>
    <cellStyle name="已访问的超链接" xfId="22637" builtinId="9" hidden="1"/>
    <cellStyle name="已访问的超链接" xfId="22639" builtinId="9" hidden="1"/>
    <cellStyle name="已访问的超链接" xfId="22641" builtinId="9" hidden="1"/>
    <cellStyle name="已访问的超链接" xfId="22643" builtinId="9" hidden="1"/>
    <cellStyle name="已访问的超链接" xfId="22645" builtinId="9" hidden="1"/>
    <cellStyle name="已访问的超链接" xfId="22647" builtinId="9" hidden="1"/>
    <cellStyle name="已访问的超链接" xfId="22649" builtinId="9" hidden="1"/>
    <cellStyle name="已访问的超链接" xfId="22651" builtinId="9" hidden="1"/>
    <cellStyle name="已访问的超链接" xfId="22653" builtinId="9" hidden="1"/>
    <cellStyle name="已访问的超链接" xfId="22655" builtinId="9" hidden="1"/>
    <cellStyle name="已访问的超链接" xfId="22657" builtinId="9" hidden="1"/>
    <cellStyle name="已访问的超链接" xfId="22659" builtinId="9" hidden="1"/>
    <cellStyle name="已访问的超链接" xfId="22661" builtinId="9" hidden="1"/>
    <cellStyle name="已访问的超链接" xfId="22663" builtinId="9" hidden="1"/>
    <cellStyle name="已访问的超链接" xfId="22665" builtinId="9" hidden="1"/>
    <cellStyle name="已访问的超链接" xfId="22667" builtinId="9" hidden="1"/>
    <cellStyle name="已访问的超链接" xfId="22669" builtinId="9" hidden="1"/>
    <cellStyle name="已访问的超链接" xfId="22671" builtinId="9" hidden="1"/>
    <cellStyle name="已访问的超链接" xfId="22673" builtinId="9" hidden="1"/>
    <cellStyle name="已访问的超链接" xfId="22675" builtinId="9" hidden="1"/>
    <cellStyle name="已访问的超链接" xfId="22677" builtinId="9" hidden="1"/>
    <cellStyle name="已访问的超链接" xfId="22679" builtinId="9" hidden="1"/>
    <cellStyle name="已访问的超链接" xfId="22681" builtinId="9" hidden="1"/>
    <cellStyle name="已访问的超链接" xfId="22683" builtinId="9" hidden="1"/>
    <cellStyle name="已访问的超链接" xfId="22685" builtinId="9" hidden="1"/>
    <cellStyle name="已访问的超链接" xfId="22687" builtinId="9" hidden="1"/>
    <cellStyle name="已访问的超链接" xfId="22689" builtinId="9" hidden="1"/>
    <cellStyle name="已访问的超链接" xfId="22691" builtinId="9" hidden="1"/>
    <cellStyle name="已访问的超链接" xfId="22693" builtinId="9" hidden="1"/>
    <cellStyle name="已访问的超链接" xfId="22695" builtinId="9" hidden="1"/>
    <cellStyle name="已访问的超链接" xfId="22697" builtinId="9" hidden="1"/>
    <cellStyle name="已访问的超链接" xfId="22699" builtinId="9" hidden="1"/>
    <cellStyle name="已访问的超链接" xfId="22701" builtinId="9" hidden="1"/>
    <cellStyle name="已访问的超链接" xfId="22703" builtinId="9" hidden="1"/>
    <cellStyle name="已访问的超链接" xfId="22705" builtinId="9" hidden="1"/>
    <cellStyle name="已访问的超链接" xfId="22707" builtinId="9" hidden="1"/>
    <cellStyle name="已访问的超链接" xfId="22709" builtinId="9" hidden="1"/>
    <cellStyle name="已访问的超链接" xfId="22711" builtinId="9" hidden="1"/>
    <cellStyle name="已访问的超链接" xfId="22713" builtinId="9" hidden="1"/>
    <cellStyle name="已访问的超链接" xfId="22715" builtinId="9" hidden="1"/>
    <cellStyle name="已访问的超链接" xfId="22717" builtinId="9" hidden="1"/>
    <cellStyle name="已访问的超链接" xfId="22719" builtinId="9" hidden="1"/>
    <cellStyle name="已访问的超链接" xfId="22721" builtinId="9" hidden="1"/>
    <cellStyle name="已访问的超链接" xfId="22723" builtinId="9" hidden="1"/>
    <cellStyle name="已访问的超链接" xfId="22725" builtinId="9" hidden="1"/>
    <cellStyle name="已访问的超链接" xfId="22727" builtinId="9" hidden="1"/>
    <cellStyle name="已访问的超链接" xfId="22729" builtinId="9" hidden="1"/>
    <cellStyle name="已访问的超链接" xfId="22731" builtinId="9" hidden="1"/>
    <cellStyle name="已访问的超链接" xfId="22733" builtinId="9" hidden="1"/>
    <cellStyle name="已访问的超链接" xfId="22735" builtinId="9" hidden="1"/>
    <cellStyle name="已访问的超链接" xfId="22737" builtinId="9" hidden="1"/>
    <cellStyle name="已访问的超链接" xfId="22739" builtinId="9" hidden="1"/>
    <cellStyle name="已访问的超链接" xfId="22741" builtinId="9" hidden="1"/>
    <cellStyle name="已访问的超链接" xfId="22743" builtinId="9" hidden="1"/>
    <cellStyle name="已访问的超链接" xfId="22745" builtinId="9" hidden="1"/>
    <cellStyle name="已访问的超链接" xfId="22747" builtinId="9" hidden="1"/>
    <cellStyle name="已访问的超链接" xfId="22749" builtinId="9" hidden="1"/>
    <cellStyle name="已访问的超链接" xfId="22751" builtinId="9" hidden="1"/>
    <cellStyle name="已访问的超链接" xfId="22753" builtinId="9" hidden="1"/>
    <cellStyle name="已访问的超链接" xfId="22755" builtinId="9" hidden="1"/>
    <cellStyle name="已访问的超链接" xfId="22757" builtinId="9" hidden="1"/>
    <cellStyle name="已访问的超链接" xfId="22759" builtinId="9" hidden="1"/>
    <cellStyle name="已访问的超链接" xfId="22761" builtinId="9" hidden="1"/>
    <cellStyle name="已访问的超链接" xfId="22763" builtinId="9" hidden="1"/>
    <cellStyle name="已访问的超链接" xfId="22765" builtinId="9" hidden="1"/>
    <cellStyle name="已访问的超链接" xfId="22767" builtinId="9" hidden="1"/>
    <cellStyle name="已访问的超链接" xfId="22769" builtinId="9" hidden="1"/>
    <cellStyle name="已访问的超链接" xfId="22771" builtinId="9" hidden="1"/>
    <cellStyle name="已访问的超链接" xfId="22773" builtinId="9" hidden="1"/>
    <cellStyle name="已访问的超链接" xfId="22775" builtinId="9" hidden="1"/>
    <cellStyle name="已访问的超链接" xfId="22777" builtinId="9" hidden="1"/>
    <cellStyle name="已访问的超链接" xfId="22779" builtinId="9" hidden="1"/>
    <cellStyle name="已访问的超链接" xfId="22781" builtinId="9" hidden="1"/>
    <cellStyle name="已访问的超链接" xfId="22783" builtinId="9" hidden="1"/>
    <cellStyle name="已访问的超链接" xfId="22785" builtinId="9" hidden="1"/>
    <cellStyle name="已访问的超链接" xfId="22787" builtinId="9" hidden="1"/>
    <cellStyle name="已访问的超链接" xfId="22789" builtinId="9" hidden="1"/>
    <cellStyle name="已访问的超链接" xfId="22791" builtinId="9" hidden="1"/>
    <cellStyle name="已访问的超链接" xfId="22793" builtinId="9" hidden="1"/>
    <cellStyle name="已访问的超链接" xfId="22795" builtinId="9" hidden="1"/>
    <cellStyle name="已访问的超链接" xfId="22797" builtinId="9" hidden="1"/>
    <cellStyle name="已访问的超链接" xfId="22799" builtinId="9" hidden="1"/>
    <cellStyle name="已访问的超链接" xfId="22801" builtinId="9" hidden="1"/>
    <cellStyle name="已访问的超链接" xfId="22803" builtinId="9" hidden="1"/>
    <cellStyle name="已访问的超链接" xfId="22805" builtinId="9" hidden="1"/>
    <cellStyle name="已访问的超链接" xfId="22807" builtinId="9" hidden="1"/>
    <cellStyle name="已访问的超链接" xfId="22809" builtinId="9" hidden="1"/>
    <cellStyle name="已访问的超链接" xfId="22811" builtinId="9" hidden="1"/>
    <cellStyle name="已访问的超链接" xfId="22813" builtinId="9" hidden="1"/>
    <cellStyle name="已访问的超链接" xfId="22815" builtinId="9" hidden="1"/>
    <cellStyle name="已访问的超链接" xfId="22817" builtinId="9" hidden="1"/>
    <cellStyle name="已访问的超链接" xfId="22819" builtinId="9" hidden="1"/>
    <cellStyle name="已访问的超链接" xfId="22821" builtinId="9" hidden="1"/>
    <cellStyle name="已访问的超链接" xfId="22823" builtinId="9" hidden="1"/>
    <cellStyle name="已访问的超链接" xfId="22825" builtinId="9" hidden="1"/>
    <cellStyle name="已访问的超链接" xfId="22827" builtinId="9" hidden="1"/>
    <cellStyle name="已访问的超链接" xfId="22829" builtinId="9" hidden="1"/>
    <cellStyle name="已访问的超链接" xfId="22831" builtinId="9" hidden="1"/>
    <cellStyle name="已访问的超链接" xfId="22833" builtinId="9" hidden="1"/>
    <cellStyle name="已访问的超链接" xfId="22835" builtinId="9" hidden="1"/>
    <cellStyle name="已访问的超链接" xfId="22837" builtinId="9" hidden="1"/>
    <cellStyle name="已访问的超链接" xfId="22839" builtinId="9" hidden="1"/>
    <cellStyle name="已访问的超链接" xfId="22841" builtinId="9" hidden="1"/>
    <cellStyle name="已访问的超链接" xfId="22843" builtinId="9" hidden="1"/>
    <cellStyle name="已访问的超链接" xfId="22845" builtinId="9" hidden="1"/>
    <cellStyle name="已访问的超链接" xfId="22847" builtinId="9" hidden="1"/>
    <cellStyle name="已访问的超链接" xfId="22849" builtinId="9" hidden="1"/>
    <cellStyle name="已访问的超链接" xfId="22851" builtinId="9" hidden="1"/>
    <cellStyle name="已访问的超链接" xfId="22853" builtinId="9" hidden="1"/>
    <cellStyle name="已访问的超链接" xfId="22855" builtinId="9" hidden="1"/>
    <cellStyle name="已访问的超链接" xfId="22857" builtinId="9" hidden="1"/>
    <cellStyle name="已访问的超链接" xfId="22859" builtinId="9" hidden="1"/>
    <cellStyle name="已访问的超链接" xfId="22861" builtinId="9" hidden="1"/>
    <cellStyle name="已访问的超链接" xfId="22863" builtinId="9" hidden="1"/>
    <cellStyle name="已访问的超链接" xfId="22865" builtinId="9" hidden="1"/>
    <cellStyle name="已访问的超链接" xfId="22867" builtinId="9" hidden="1"/>
    <cellStyle name="已访问的超链接" xfId="22869" builtinId="9" hidden="1"/>
    <cellStyle name="已访问的超链接" xfId="22871" builtinId="9" hidden="1"/>
    <cellStyle name="已访问的超链接" xfId="22873" builtinId="9" hidden="1"/>
    <cellStyle name="已访问的超链接" xfId="22875" builtinId="9" hidden="1"/>
    <cellStyle name="已访问的超链接" xfId="22877" builtinId="9" hidden="1"/>
    <cellStyle name="已访问的超链接" xfId="22879" builtinId="9" hidden="1"/>
    <cellStyle name="已访问的超链接" xfId="22881" builtinId="9" hidden="1"/>
    <cellStyle name="已访问的超链接" xfId="22883" builtinId="9" hidden="1"/>
    <cellStyle name="已访问的超链接" xfId="22885" builtinId="9" hidden="1"/>
    <cellStyle name="已访问的超链接" xfId="22887" builtinId="9" hidden="1"/>
    <cellStyle name="已访问的超链接" xfId="22889" builtinId="9" hidden="1"/>
    <cellStyle name="已访问的超链接" xfId="22891" builtinId="9" hidden="1"/>
    <cellStyle name="已访问的超链接" xfId="22893" builtinId="9" hidden="1"/>
    <cellStyle name="已访问的超链接" xfId="22895" builtinId="9" hidden="1"/>
    <cellStyle name="已访问的超链接" xfId="22897" builtinId="9" hidden="1"/>
    <cellStyle name="已访问的超链接" xfId="22899" builtinId="9" hidden="1"/>
    <cellStyle name="已访问的超链接" xfId="22901" builtinId="9" hidden="1"/>
    <cellStyle name="已访问的超链接" xfId="22903" builtinId="9" hidden="1"/>
    <cellStyle name="已访问的超链接" xfId="22905" builtinId="9" hidden="1"/>
    <cellStyle name="已访问的超链接" xfId="22907" builtinId="9" hidden="1"/>
    <cellStyle name="已访问的超链接" xfId="22909" builtinId="9" hidden="1"/>
    <cellStyle name="已访问的超链接" xfId="22911" builtinId="9" hidden="1"/>
    <cellStyle name="已访问的超链接" xfId="22913" builtinId="9" hidden="1"/>
    <cellStyle name="已访问的超链接" xfId="22915" builtinId="9" hidden="1"/>
    <cellStyle name="已访问的超链接" xfId="22917" builtinId="9" hidden="1"/>
    <cellStyle name="已访问的超链接" xfId="22919" builtinId="9" hidden="1"/>
    <cellStyle name="已访问的超链接" xfId="22921" builtinId="9" hidden="1"/>
    <cellStyle name="已访问的超链接" xfId="22923" builtinId="9" hidden="1"/>
    <cellStyle name="已访问的超链接" xfId="22925" builtinId="9" hidden="1"/>
    <cellStyle name="已访问的超链接" xfId="22927" builtinId="9" hidden="1"/>
    <cellStyle name="已访问的超链接" xfId="22929" builtinId="9" hidden="1"/>
    <cellStyle name="已访问的超链接" xfId="22931" builtinId="9" hidden="1"/>
    <cellStyle name="已访问的超链接" xfId="22933" builtinId="9" hidden="1"/>
    <cellStyle name="已访问的超链接" xfId="22935" builtinId="9" hidden="1"/>
    <cellStyle name="已访问的超链接" xfId="22937" builtinId="9" hidden="1"/>
    <cellStyle name="已访问的超链接" xfId="22939" builtinId="9" hidden="1"/>
    <cellStyle name="已访问的超链接" xfId="22941" builtinId="9" hidden="1"/>
    <cellStyle name="已访问的超链接" xfId="22943" builtinId="9" hidden="1"/>
    <cellStyle name="已访问的超链接" xfId="22945" builtinId="9" hidden="1"/>
    <cellStyle name="已访问的超链接" xfId="22947" builtinId="9" hidden="1"/>
    <cellStyle name="已访问的超链接" xfId="22949" builtinId="9" hidden="1"/>
    <cellStyle name="已访问的超链接" xfId="22951" builtinId="9" hidden="1"/>
    <cellStyle name="已访问的超链接" xfId="22953" builtinId="9" hidden="1"/>
    <cellStyle name="已访问的超链接" xfId="22955" builtinId="9" hidden="1"/>
    <cellStyle name="已访问的超链接" xfId="22957" builtinId="9" hidden="1"/>
    <cellStyle name="已访问的超链接" xfId="22959" builtinId="9" hidden="1"/>
    <cellStyle name="已访问的超链接" xfId="22961" builtinId="9" hidden="1"/>
    <cellStyle name="已访问的超链接" xfId="22963" builtinId="9" hidden="1"/>
    <cellStyle name="已访问的超链接" xfId="22965" builtinId="9" hidden="1"/>
    <cellStyle name="已访问的超链接" xfId="22967" builtinId="9" hidden="1"/>
    <cellStyle name="已访问的超链接" xfId="22969" builtinId="9" hidden="1"/>
    <cellStyle name="已访问的超链接" xfId="22971" builtinId="9" hidden="1"/>
    <cellStyle name="已访问的超链接" xfId="22973" builtinId="9" hidden="1"/>
    <cellStyle name="已访问的超链接" xfId="22975" builtinId="9" hidden="1"/>
    <cellStyle name="已访问的超链接" xfId="22977" builtinId="9" hidden="1"/>
    <cellStyle name="已访问的超链接" xfId="22979" builtinId="9" hidden="1"/>
    <cellStyle name="已访问的超链接" xfId="22981" builtinId="9" hidden="1"/>
    <cellStyle name="已访问的超链接" xfId="22983" builtinId="9" hidden="1"/>
    <cellStyle name="已访问的超链接" xfId="22985" builtinId="9" hidden="1"/>
    <cellStyle name="已访问的超链接" xfId="22987" builtinId="9" hidden="1"/>
    <cellStyle name="已访问的超链接" xfId="22989" builtinId="9" hidden="1"/>
    <cellStyle name="已访问的超链接" xfId="22991" builtinId="9" hidden="1"/>
    <cellStyle name="已访问的超链接" xfId="22993" builtinId="9" hidden="1"/>
    <cellStyle name="已访问的超链接" xfId="22995" builtinId="9" hidden="1"/>
    <cellStyle name="已访问的超链接" xfId="22997" builtinId="9" hidden="1"/>
    <cellStyle name="已访问的超链接" xfId="22999" builtinId="9" hidden="1"/>
    <cellStyle name="已访问的超链接" xfId="23001" builtinId="9" hidden="1"/>
    <cellStyle name="已访问的超链接" xfId="23003" builtinId="9" hidden="1"/>
    <cellStyle name="已访问的超链接" xfId="23005" builtinId="9" hidden="1"/>
    <cellStyle name="已访问的超链接" xfId="23007" builtinId="9" hidden="1"/>
    <cellStyle name="已访问的超链接" xfId="23009" builtinId="9" hidden="1"/>
    <cellStyle name="已访问的超链接" xfId="23011" builtinId="9" hidden="1"/>
    <cellStyle name="已访问的超链接" xfId="23013" builtinId="9" hidden="1"/>
    <cellStyle name="已访问的超链接" xfId="23015" builtinId="9" hidden="1"/>
    <cellStyle name="已访问的超链接" xfId="23017" builtinId="9" hidden="1"/>
    <cellStyle name="已访问的超链接" xfId="23019" builtinId="9" hidden="1"/>
    <cellStyle name="已访问的超链接" xfId="23021" builtinId="9" hidden="1"/>
    <cellStyle name="已访问的超链接" xfId="23023" builtinId="9" hidden="1"/>
    <cellStyle name="已访问的超链接" xfId="23025" builtinId="9" hidden="1"/>
    <cellStyle name="已访问的超链接" xfId="23027" builtinId="9" hidden="1"/>
    <cellStyle name="已访问的超链接" xfId="23029" builtinId="9" hidden="1"/>
    <cellStyle name="已访问的超链接" xfId="23031" builtinId="9" hidden="1"/>
    <cellStyle name="已访问的超链接" xfId="23033" builtinId="9" hidden="1"/>
    <cellStyle name="已访问的超链接" xfId="23035" builtinId="9" hidden="1"/>
    <cellStyle name="已访问的超链接" xfId="23037" builtinId="9" hidden="1"/>
    <cellStyle name="已访问的超链接" xfId="23039" builtinId="9" hidden="1"/>
    <cellStyle name="已访问的超链接" xfId="23041" builtinId="9" hidden="1"/>
    <cellStyle name="已访问的超链接" xfId="23043" builtinId="9" hidden="1"/>
    <cellStyle name="已访问的超链接" xfId="23045" builtinId="9" hidden="1"/>
    <cellStyle name="已访问的超链接" xfId="23047" builtinId="9" hidden="1"/>
    <cellStyle name="已访问的超链接" xfId="23049" builtinId="9" hidden="1"/>
    <cellStyle name="已访问的超链接" xfId="23051" builtinId="9" hidden="1"/>
    <cellStyle name="已访问的超链接" xfId="23053" builtinId="9" hidden="1"/>
    <cellStyle name="已访问的超链接" xfId="23055" builtinId="9" hidden="1"/>
    <cellStyle name="已访问的超链接" xfId="23057" builtinId="9" hidden="1"/>
    <cellStyle name="已访问的超链接" xfId="23059" builtinId="9" hidden="1"/>
    <cellStyle name="已访问的超链接" xfId="23061" builtinId="9" hidden="1"/>
    <cellStyle name="已访问的超链接" xfId="23063" builtinId="9" hidden="1"/>
    <cellStyle name="已访问的超链接" xfId="23065" builtinId="9" hidden="1"/>
    <cellStyle name="已访问的超链接" xfId="23067" builtinId="9" hidden="1"/>
    <cellStyle name="已访问的超链接" xfId="23069" builtinId="9" hidden="1"/>
    <cellStyle name="已访问的超链接" xfId="23071" builtinId="9" hidden="1"/>
    <cellStyle name="已访问的超链接" xfId="23073" builtinId="9" hidden="1"/>
    <cellStyle name="已访问的超链接" xfId="23075" builtinId="9" hidden="1"/>
    <cellStyle name="已访问的超链接" xfId="23077" builtinId="9" hidden="1"/>
    <cellStyle name="已访问的超链接" xfId="23079" builtinId="9" hidden="1"/>
    <cellStyle name="已访问的超链接" xfId="23081" builtinId="9" hidden="1"/>
    <cellStyle name="已访问的超链接" xfId="23083" builtinId="9" hidden="1"/>
    <cellStyle name="已访问的超链接" xfId="23085" builtinId="9" hidden="1"/>
    <cellStyle name="已访问的超链接" xfId="23087" builtinId="9" hidden="1"/>
    <cellStyle name="已访问的超链接" xfId="23089" builtinId="9" hidden="1"/>
    <cellStyle name="已访问的超链接" xfId="23091" builtinId="9" hidden="1"/>
    <cellStyle name="已访问的超链接" xfId="23093" builtinId="9" hidden="1"/>
    <cellStyle name="已访问的超链接" xfId="23095" builtinId="9" hidden="1"/>
    <cellStyle name="已访问的超链接" xfId="23097" builtinId="9" hidden="1"/>
    <cellStyle name="已访问的超链接" xfId="23099" builtinId="9" hidden="1"/>
    <cellStyle name="已访问的超链接" xfId="23101" builtinId="9" hidden="1"/>
    <cellStyle name="已访问的超链接" xfId="23103" builtinId="9" hidden="1"/>
    <cellStyle name="已访问的超链接" xfId="23105" builtinId="9" hidden="1"/>
    <cellStyle name="已访问的超链接" xfId="23107" builtinId="9" hidden="1"/>
    <cellStyle name="已访问的超链接" xfId="23109" builtinId="9" hidden="1"/>
    <cellStyle name="已访问的超链接" xfId="23111" builtinId="9" hidden="1"/>
    <cellStyle name="已访问的超链接" xfId="23113" builtinId="9" hidden="1"/>
    <cellStyle name="已访问的超链接" xfId="23115" builtinId="9" hidden="1"/>
    <cellStyle name="已访问的超链接" xfId="23117" builtinId="9" hidden="1"/>
    <cellStyle name="已访问的超链接" xfId="23119" builtinId="9" hidden="1"/>
    <cellStyle name="已访问的超链接" xfId="23121" builtinId="9" hidden="1"/>
    <cellStyle name="已访问的超链接" xfId="23123" builtinId="9" hidden="1"/>
    <cellStyle name="已访问的超链接" xfId="23125" builtinId="9" hidden="1"/>
    <cellStyle name="已访问的超链接" xfId="23127" builtinId="9" hidden="1"/>
    <cellStyle name="已访问的超链接" xfId="23129" builtinId="9" hidden="1"/>
    <cellStyle name="已访问的超链接" xfId="23131" builtinId="9" hidden="1"/>
    <cellStyle name="已访问的超链接" xfId="23133" builtinId="9" hidden="1"/>
    <cellStyle name="已访问的超链接" xfId="23135" builtinId="9" hidden="1"/>
    <cellStyle name="已访问的超链接" xfId="23137" builtinId="9" hidden="1"/>
    <cellStyle name="已访问的超链接" xfId="23139" builtinId="9" hidden="1"/>
    <cellStyle name="已访问的超链接" xfId="23141" builtinId="9" hidden="1"/>
    <cellStyle name="已访问的超链接" xfId="23143" builtinId="9" hidden="1"/>
    <cellStyle name="已访问的超链接" xfId="23145" builtinId="9" hidden="1"/>
    <cellStyle name="已访问的超链接" xfId="23147" builtinId="9" hidden="1"/>
    <cellStyle name="已访问的超链接" xfId="23149" builtinId="9" hidden="1"/>
    <cellStyle name="已访问的超链接" xfId="23151" builtinId="9" hidden="1"/>
    <cellStyle name="已访问的超链接" xfId="23153" builtinId="9" hidden="1"/>
    <cellStyle name="已访问的超链接" xfId="23155" builtinId="9" hidden="1"/>
    <cellStyle name="已访问的超链接" xfId="23157" builtinId="9" hidden="1"/>
    <cellStyle name="已访问的超链接" xfId="23159" builtinId="9" hidden="1"/>
    <cellStyle name="已访问的超链接" xfId="23161" builtinId="9" hidden="1"/>
    <cellStyle name="已访问的超链接" xfId="23163" builtinId="9" hidden="1"/>
    <cellStyle name="已访问的超链接" xfId="23165" builtinId="9" hidden="1"/>
    <cellStyle name="已访问的超链接" xfId="23167" builtinId="9" hidden="1"/>
    <cellStyle name="已访问的超链接" xfId="23169" builtinId="9" hidden="1"/>
    <cellStyle name="已访问的超链接" xfId="23171" builtinId="9" hidden="1"/>
    <cellStyle name="已访问的超链接" xfId="23173" builtinId="9" hidden="1"/>
    <cellStyle name="已访问的超链接" xfId="23175" builtinId="9" hidden="1"/>
    <cellStyle name="已访问的超链接" xfId="23177" builtinId="9" hidden="1"/>
    <cellStyle name="已访问的超链接" xfId="23179" builtinId="9" hidden="1"/>
    <cellStyle name="已访问的超链接" xfId="23181" builtinId="9" hidden="1"/>
    <cellStyle name="已访问的超链接" xfId="23183" builtinId="9" hidden="1"/>
    <cellStyle name="已访问的超链接" xfId="23185" builtinId="9" hidden="1"/>
    <cellStyle name="已访问的超链接" xfId="23187" builtinId="9" hidden="1"/>
    <cellStyle name="已访问的超链接" xfId="23189" builtinId="9" hidden="1"/>
    <cellStyle name="已访问的超链接" xfId="23191" builtinId="9" hidden="1"/>
    <cellStyle name="已访问的超链接" xfId="23193" builtinId="9" hidden="1"/>
    <cellStyle name="已访问的超链接" xfId="23195" builtinId="9" hidden="1"/>
    <cellStyle name="已访问的超链接" xfId="23197" builtinId="9" hidden="1"/>
    <cellStyle name="已访问的超链接" xfId="23199" builtinId="9" hidden="1"/>
    <cellStyle name="已访问的超链接" xfId="23201" builtinId="9" hidden="1"/>
    <cellStyle name="已访问的超链接" xfId="23203" builtinId="9" hidden="1"/>
    <cellStyle name="已访问的超链接" xfId="23205" builtinId="9" hidden="1"/>
    <cellStyle name="已访问的超链接" xfId="23207" builtinId="9" hidden="1"/>
    <cellStyle name="已访问的超链接" xfId="23209" builtinId="9" hidden="1"/>
    <cellStyle name="已访问的超链接" xfId="23211" builtinId="9" hidden="1"/>
    <cellStyle name="已访问的超链接" xfId="23213" builtinId="9" hidden="1"/>
    <cellStyle name="已访问的超链接" xfId="23215" builtinId="9" hidden="1"/>
    <cellStyle name="已访问的超链接" xfId="23217" builtinId="9" hidden="1"/>
    <cellStyle name="已访问的超链接" xfId="23219" builtinId="9" hidden="1"/>
    <cellStyle name="已访问的超链接" xfId="23221" builtinId="9" hidden="1"/>
    <cellStyle name="已访问的超链接" xfId="23223" builtinId="9" hidden="1"/>
    <cellStyle name="已访问的超链接" xfId="23225" builtinId="9" hidden="1"/>
    <cellStyle name="已访问的超链接" xfId="23227" builtinId="9" hidden="1"/>
    <cellStyle name="已访问的超链接" xfId="23229" builtinId="9" hidden="1"/>
    <cellStyle name="已访问的超链接" xfId="23231" builtinId="9" hidden="1"/>
    <cellStyle name="已访问的超链接" xfId="23233" builtinId="9" hidden="1"/>
    <cellStyle name="已访问的超链接" xfId="23235" builtinId="9" hidden="1"/>
    <cellStyle name="已访问的超链接" xfId="23237" builtinId="9" hidden="1"/>
    <cellStyle name="已访问的超链接" xfId="23239" builtinId="9" hidden="1"/>
    <cellStyle name="已访问的超链接" xfId="23241" builtinId="9" hidden="1"/>
    <cellStyle name="已访问的超链接" xfId="23243" builtinId="9" hidden="1"/>
    <cellStyle name="已访问的超链接" xfId="23245" builtinId="9" hidden="1"/>
    <cellStyle name="已访问的超链接" xfId="23247" builtinId="9" hidden="1"/>
    <cellStyle name="已访问的超链接" xfId="23249" builtinId="9" hidden="1"/>
    <cellStyle name="已访问的超链接" xfId="23251" builtinId="9" hidden="1"/>
    <cellStyle name="已访问的超链接" xfId="23253" builtinId="9" hidden="1"/>
    <cellStyle name="已访问的超链接" xfId="23255" builtinId="9" hidden="1"/>
    <cellStyle name="已访问的超链接" xfId="23257" builtinId="9" hidden="1"/>
    <cellStyle name="已访问的超链接" xfId="23259" builtinId="9" hidden="1"/>
    <cellStyle name="已访问的超链接" xfId="23261" builtinId="9" hidden="1"/>
    <cellStyle name="已访问的超链接" xfId="23263" builtinId="9" hidden="1"/>
    <cellStyle name="已访问的超链接" xfId="23265" builtinId="9" hidden="1"/>
    <cellStyle name="已访问的超链接" xfId="23267" builtinId="9" hidden="1"/>
    <cellStyle name="已访问的超链接" xfId="23269" builtinId="9" hidden="1"/>
    <cellStyle name="已访问的超链接" xfId="23271" builtinId="9" hidden="1"/>
    <cellStyle name="已访问的超链接" xfId="23273" builtinId="9" hidden="1"/>
    <cellStyle name="已访问的超链接" xfId="23275" builtinId="9" hidden="1"/>
    <cellStyle name="已访问的超链接" xfId="23277" builtinId="9" hidden="1"/>
    <cellStyle name="已访问的超链接" xfId="23279" builtinId="9" hidden="1"/>
    <cellStyle name="已访问的超链接" xfId="23281" builtinId="9" hidden="1"/>
    <cellStyle name="已访问的超链接" xfId="23283" builtinId="9" hidden="1"/>
    <cellStyle name="已访问的超链接" xfId="23285" builtinId="9" hidden="1"/>
    <cellStyle name="已访问的超链接" xfId="23287" builtinId="9" hidden="1"/>
    <cellStyle name="已访问的超链接" xfId="23289" builtinId="9" hidden="1"/>
    <cellStyle name="已访问的超链接" xfId="23291" builtinId="9" hidden="1"/>
    <cellStyle name="已访问的超链接" xfId="23293" builtinId="9" hidden="1"/>
    <cellStyle name="已访问的超链接" xfId="23295" builtinId="9" hidden="1"/>
    <cellStyle name="已访问的超链接" xfId="23297" builtinId="9" hidden="1"/>
    <cellStyle name="已访问的超链接" xfId="23299" builtinId="9" hidden="1"/>
    <cellStyle name="已访问的超链接" xfId="23301" builtinId="9" hidden="1"/>
    <cellStyle name="已访问的超链接" xfId="23303" builtinId="9" hidden="1"/>
    <cellStyle name="已访问的超链接" xfId="23305" builtinId="9" hidden="1"/>
    <cellStyle name="已访问的超链接" xfId="23307" builtinId="9" hidden="1"/>
    <cellStyle name="已访问的超链接" xfId="23309" builtinId="9" hidden="1"/>
    <cellStyle name="已访问的超链接" xfId="23311" builtinId="9" hidden="1"/>
    <cellStyle name="已访问的超链接" xfId="23313" builtinId="9" hidden="1"/>
    <cellStyle name="已访问的超链接" xfId="23315" builtinId="9" hidden="1"/>
    <cellStyle name="已访问的超链接" xfId="23317" builtinId="9" hidden="1"/>
    <cellStyle name="已访问的超链接" xfId="23319" builtinId="9" hidden="1"/>
    <cellStyle name="已访问的超链接" xfId="23321" builtinId="9" hidden="1"/>
    <cellStyle name="已访问的超链接" xfId="23323" builtinId="9" hidden="1"/>
    <cellStyle name="已访问的超链接" xfId="23325" builtinId="9" hidden="1"/>
    <cellStyle name="已访问的超链接" xfId="23327" builtinId="9" hidden="1"/>
    <cellStyle name="已访问的超链接" xfId="23329" builtinId="9" hidden="1"/>
    <cellStyle name="已访问的超链接" xfId="23331" builtinId="9" hidden="1"/>
    <cellStyle name="已访问的超链接" xfId="23333" builtinId="9" hidden="1"/>
    <cellStyle name="已访问的超链接" xfId="23335" builtinId="9" hidden="1"/>
    <cellStyle name="已访问的超链接" xfId="23337" builtinId="9" hidden="1"/>
    <cellStyle name="已访问的超链接" xfId="23339" builtinId="9" hidden="1"/>
    <cellStyle name="已访问的超链接" xfId="23341" builtinId="9" hidden="1"/>
    <cellStyle name="已访问的超链接" xfId="23343" builtinId="9" hidden="1"/>
    <cellStyle name="已访问的超链接" xfId="23345" builtinId="9" hidden="1"/>
    <cellStyle name="已访问的超链接" xfId="23347" builtinId="9" hidden="1"/>
    <cellStyle name="已访问的超链接" xfId="23349" builtinId="9" hidden="1"/>
    <cellStyle name="已访问的超链接" xfId="23351" builtinId="9" hidden="1"/>
    <cellStyle name="已访问的超链接" xfId="23353" builtinId="9" hidden="1"/>
    <cellStyle name="已访问的超链接" xfId="23355" builtinId="9" hidden="1"/>
    <cellStyle name="已访问的超链接" xfId="23357" builtinId="9" hidden="1"/>
    <cellStyle name="已访问的超链接" xfId="23359" builtinId="9" hidden="1"/>
    <cellStyle name="已访问的超链接" xfId="23361" builtinId="9" hidden="1"/>
    <cellStyle name="已访问的超链接" xfId="23363" builtinId="9" hidden="1"/>
    <cellStyle name="已访问的超链接" xfId="23365" builtinId="9" hidden="1"/>
    <cellStyle name="已访问的超链接" xfId="23367" builtinId="9" hidden="1"/>
    <cellStyle name="已访问的超链接" xfId="23369" builtinId="9" hidden="1"/>
    <cellStyle name="已访问的超链接" xfId="23371" builtinId="9" hidden="1"/>
    <cellStyle name="已访问的超链接" xfId="23373" builtinId="9" hidden="1"/>
    <cellStyle name="已访问的超链接" xfId="23375" builtinId="9" hidden="1"/>
    <cellStyle name="已访问的超链接" xfId="23377" builtinId="9" hidden="1"/>
    <cellStyle name="已访问的超链接" xfId="23379" builtinId="9" hidden="1"/>
    <cellStyle name="已访问的超链接" xfId="23381" builtinId="9" hidden="1"/>
    <cellStyle name="已访问的超链接" xfId="23383" builtinId="9" hidden="1"/>
    <cellStyle name="已访问的超链接" xfId="23385" builtinId="9" hidden="1"/>
    <cellStyle name="已访问的超链接" xfId="23387" builtinId="9" hidden="1"/>
    <cellStyle name="已访问的超链接" xfId="23389" builtinId="9" hidden="1"/>
    <cellStyle name="已访问的超链接" xfId="23391" builtinId="9" hidden="1"/>
    <cellStyle name="已访问的超链接" xfId="23393" builtinId="9" hidden="1"/>
    <cellStyle name="已访问的超链接" xfId="23395" builtinId="9" hidden="1"/>
    <cellStyle name="已访问的超链接" xfId="23397" builtinId="9" hidden="1"/>
    <cellStyle name="已访问的超链接" xfId="23399" builtinId="9" hidden="1"/>
    <cellStyle name="已访问的超链接" xfId="23401" builtinId="9" hidden="1"/>
    <cellStyle name="已访问的超链接" xfId="23403" builtinId="9" hidden="1"/>
    <cellStyle name="已访问的超链接" xfId="23405" builtinId="9" hidden="1"/>
    <cellStyle name="已访问的超链接" xfId="23407" builtinId="9" hidden="1"/>
    <cellStyle name="已访问的超链接" xfId="23409" builtinId="9" hidden="1"/>
    <cellStyle name="已访问的超链接" xfId="23411" builtinId="9" hidden="1"/>
    <cellStyle name="已访问的超链接" xfId="23413" builtinId="9" hidden="1"/>
    <cellStyle name="已访问的超链接" xfId="23415" builtinId="9" hidden="1"/>
    <cellStyle name="已访问的超链接" xfId="23417" builtinId="9" hidden="1"/>
    <cellStyle name="已访问的超链接" xfId="23419" builtinId="9" hidden="1"/>
    <cellStyle name="已访问的超链接" xfId="23421" builtinId="9" hidden="1"/>
    <cellStyle name="已访问的超链接" xfId="23423" builtinId="9" hidden="1"/>
    <cellStyle name="已访问的超链接" xfId="23425" builtinId="9" hidden="1"/>
    <cellStyle name="已访问的超链接" xfId="23427" builtinId="9" hidden="1"/>
    <cellStyle name="已访问的超链接" xfId="23429" builtinId="9" hidden="1"/>
    <cellStyle name="已访问的超链接" xfId="23431" builtinId="9" hidden="1"/>
    <cellStyle name="已访问的超链接" xfId="23433" builtinId="9" hidden="1"/>
    <cellStyle name="已访问的超链接" xfId="23435" builtinId="9" hidden="1"/>
    <cellStyle name="已访问的超链接" xfId="23437" builtinId="9" hidden="1"/>
    <cellStyle name="已访问的超链接" xfId="23439" builtinId="9" hidden="1"/>
    <cellStyle name="已访问的超链接" xfId="23441" builtinId="9" hidden="1"/>
    <cellStyle name="已访问的超链接" xfId="23443" builtinId="9" hidden="1"/>
    <cellStyle name="已访问的超链接" xfId="23445" builtinId="9" hidden="1"/>
    <cellStyle name="已访问的超链接" xfId="23447" builtinId="9" hidden="1"/>
    <cellStyle name="已访问的超链接" xfId="23449" builtinId="9" hidden="1"/>
    <cellStyle name="已访问的超链接" xfId="23451" builtinId="9" hidden="1"/>
    <cellStyle name="已访问的超链接" xfId="23453" builtinId="9" hidden="1"/>
    <cellStyle name="已访问的超链接" xfId="23455" builtinId="9" hidden="1"/>
    <cellStyle name="已访问的超链接" xfId="23457" builtinId="9" hidden="1"/>
    <cellStyle name="已访问的超链接" xfId="23459" builtinId="9" hidden="1"/>
    <cellStyle name="已访问的超链接" xfId="23461" builtinId="9" hidden="1"/>
    <cellStyle name="已访问的超链接" xfId="23463" builtinId="9" hidden="1"/>
    <cellStyle name="已访问的超链接" xfId="23465" builtinId="9" hidden="1"/>
    <cellStyle name="已访问的超链接" xfId="23467" builtinId="9" hidden="1"/>
    <cellStyle name="已访问的超链接" xfId="23469" builtinId="9" hidden="1"/>
    <cellStyle name="已访问的超链接" xfId="23471" builtinId="9" hidden="1"/>
    <cellStyle name="已访问的超链接" xfId="23473" builtinId="9" hidden="1"/>
    <cellStyle name="已访问的超链接" xfId="23475" builtinId="9" hidden="1"/>
    <cellStyle name="已访问的超链接" xfId="23477" builtinId="9" hidden="1"/>
    <cellStyle name="已访问的超链接" xfId="23479" builtinId="9" hidden="1"/>
    <cellStyle name="已访问的超链接" xfId="23481" builtinId="9" hidden="1"/>
    <cellStyle name="已访问的超链接" xfId="23483" builtinId="9" hidden="1"/>
    <cellStyle name="已访问的超链接" xfId="23485" builtinId="9" hidden="1"/>
    <cellStyle name="已访问的超链接" xfId="23487" builtinId="9" hidden="1"/>
    <cellStyle name="已访问的超链接" xfId="23489" builtinId="9" hidden="1"/>
    <cellStyle name="已访问的超链接" xfId="23491" builtinId="9" hidden="1"/>
    <cellStyle name="已访问的超链接" xfId="23493" builtinId="9" hidden="1"/>
    <cellStyle name="已访问的超链接" xfId="23495" builtinId="9" hidden="1"/>
    <cellStyle name="已访问的超链接" xfId="23497" builtinId="9" hidden="1"/>
    <cellStyle name="已访问的超链接" xfId="23499" builtinId="9" hidden="1"/>
    <cellStyle name="已访问的超链接" xfId="23501" builtinId="9" hidden="1"/>
    <cellStyle name="已访问的超链接" xfId="23503" builtinId="9" hidden="1"/>
    <cellStyle name="已访问的超链接" xfId="23505" builtinId="9" hidden="1"/>
    <cellStyle name="已访问的超链接" xfId="23507" builtinId="9" hidden="1"/>
    <cellStyle name="已访问的超链接" xfId="23509" builtinId="9" hidden="1"/>
    <cellStyle name="已访问的超链接" xfId="23511" builtinId="9" hidden="1"/>
    <cellStyle name="已访问的超链接" xfId="23513" builtinId="9" hidden="1"/>
    <cellStyle name="已访问的超链接" xfId="23515" builtinId="9" hidden="1"/>
    <cellStyle name="已访问的超链接" xfId="23517" builtinId="9" hidden="1"/>
    <cellStyle name="已访问的超链接" xfId="23519" builtinId="9" hidden="1"/>
    <cellStyle name="已访问的超链接" xfId="23521" builtinId="9" hidden="1"/>
    <cellStyle name="已访问的超链接" xfId="23523" builtinId="9" hidden="1"/>
    <cellStyle name="已访问的超链接" xfId="23525" builtinId="9" hidden="1"/>
    <cellStyle name="已访问的超链接" xfId="23527" builtinId="9" hidden="1"/>
    <cellStyle name="已访问的超链接" xfId="23529" builtinId="9" hidden="1"/>
    <cellStyle name="已访问的超链接" xfId="23531" builtinId="9" hidden="1"/>
    <cellStyle name="已访问的超链接" xfId="23533" builtinId="9" hidden="1"/>
    <cellStyle name="已访问的超链接" xfId="23535" builtinId="9" hidden="1"/>
    <cellStyle name="已访问的超链接" xfId="23537" builtinId="9" hidden="1"/>
    <cellStyle name="已访问的超链接" xfId="23539" builtinId="9" hidden="1"/>
    <cellStyle name="已访问的超链接" xfId="23541" builtinId="9" hidden="1"/>
    <cellStyle name="已访问的超链接" xfId="23543" builtinId="9" hidden="1"/>
    <cellStyle name="已访问的超链接" xfId="23545" builtinId="9" hidden="1"/>
    <cellStyle name="已访问的超链接" xfId="23547" builtinId="9" hidden="1"/>
    <cellStyle name="已访问的超链接" xfId="23549" builtinId="9" hidden="1"/>
    <cellStyle name="已访问的超链接" xfId="23551" builtinId="9" hidden="1"/>
    <cellStyle name="已访问的超链接" xfId="23553" builtinId="9" hidden="1"/>
    <cellStyle name="已访问的超链接" xfId="23555" builtinId="9" hidden="1"/>
    <cellStyle name="已访问的超链接" xfId="23557" builtinId="9" hidden="1"/>
    <cellStyle name="已访问的超链接" xfId="23559" builtinId="9" hidden="1"/>
    <cellStyle name="已访问的超链接" xfId="23561" builtinId="9" hidden="1"/>
    <cellStyle name="已访问的超链接" xfId="23563" builtinId="9" hidden="1"/>
    <cellStyle name="已访问的超链接" xfId="23565" builtinId="9" hidden="1"/>
    <cellStyle name="已访问的超链接" xfId="23567" builtinId="9" hidden="1"/>
    <cellStyle name="已访问的超链接" xfId="23569" builtinId="9" hidden="1"/>
    <cellStyle name="已访问的超链接" xfId="23571" builtinId="9" hidden="1"/>
    <cellStyle name="已访问的超链接" xfId="23573" builtinId="9" hidden="1"/>
    <cellStyle name="已访问的超链接" xfId="23575" builtinId="9" hidden="1"/>
    <cellStyle name="已访问的超链接" xfId="23577" builtinId="9" hidden="1"/>
    <cellStyle name="已访问的超链接" xfId="23579" builtinId="9" hidden="1"/>
    <cellStyle name="已访问的超链接" xfId="23581" builtinId="9" hidden="1"/>
    <cellStyle name="已访问的超链接" xfId="23583" builtinId="9" hidden="1"/>
    <cellStyle name="已访问的超链接" xfId="23585" builtinId="9" hidden="1"/>
    <cellStyle name="已访问的超链接" xfId="23587" builtinId="9" hidden="1"/>
    <cellStyle name="已访问的超链接" xfId="23589" builtinId="9" hidden="1"/>
    <cellStyle name="已访问的超链接" xfId="23591" builtinId="9" hidden="1"/>
    <cellStyle name="已访问的超链接" xfId="23593" builtinId="9" hidden="1"/>
    <cellStyle name="已访问的超链接" xfId="23595" builtinId="9" hidden="1"/>
    <cellStyle name="已访问的超链接" xfId="23597" builtinId="9" hidden="1"/>
    <cellStyle name="已访问的超链接" xfId="23599" builtinId="9" hidden="1"/>
    <cellStyle name="已访问的超链接" xfId="23601" builtinId="9" hidden="1"/>
    <cellStyle name="已访问的超链接" xfId="23603" builtinId="9" hidden="1"/>
    <cellStyle name="已访问的超链接" xfId="23605" builtinId="9" hidden="1"/>
    <cellStyle name="已访问的超链接" xfId="23607" builtinId="9" hidden="1"/>
    <cellStyle name="已访问的超链接" xfId="23609" builtinId="9" hidden="1"/>
    <cellStyle name="已访问的超链接" xfId="23611" builtinId="9" hidden="1"/>
    <cellStyle name="已访问的超链接" xfId="23613" builtinId="9" hidden="1"/>
    <cellStyle name="已访问的超链接" xfId="23615" builtinId="9" hidden="1"/>
    <cellStyle name="已访问的超链接" xfId="23617" builtinId="9" hidden="1"/>
    <cellStyle name="已访问的超链接" xfId="23619" builtinId="9" hidden="1"/>
    <cellStyle name="已访问的超链接" xfId="23621" builtinId="9" hidden="1"/>
    <cellStyle name="已访问的超链接" xfId="23623" builtinId="9" hidden="1"/>
    <cellStyle name="已访问的超链接" xfId="23625" builtinId="9" hidden="1"/>
    <cellStyle name="已访问的超链接" xfId="23627" builtinId="9" hidden="1"/>
    <cellStyle name="已访问的超链接" xfId="23629" builtinId="9" hidden="1"/>
    <cellStyle name="已访问的超链接" xfId="23631" builtinId="9" hidden="1"/>
    <cellStyle name="已访问的超链接" xfId="23633" builtinId="9" hidden="1"/>
    <cellStyle name="已访问的超链接" xfId="23635" builtinId="9" hidden="1"/>
    <cellStyle name="已访问的超链接" xfId="23637" builtinId="9" hidden="1"/>
    <cellStyle name="已访问的超链接" xfId="23639" builtinId="9" hidden="1"/>
    <cellStyle name="已访问的超链接" xfId="23641" builtinId="9" hidden="1"/>
    <cellStyle name="已访问的超链接" xfId="23643" builtinId="9" hidden="1"/>
    <cellStyle name="已访问的超链接" xfId="23645" builtinId="9" hidden="1"/>
    <cellStyle name="已访问的超链接" xfId="23647" builtinId="9" hidden="1"/>
    <cellStyle name="已访问的超链接" xfId="23649" builtinId="9" hidden="1"/>
    <cellStyle name="已访问的超链接" xfId="23651" builtinId="9" hidden="1"/>
    <cellStyle name="已访问的超链接" xfId="23653" builtinId="9" hidden="1"/>
    <cellStyle name="已访问的超链接" xfId="23655" builtinId="9" hidden="1"/>
    <cellStyle name="已访问的超链接" xfId="23657" builtinId="9" hidden="1"/>
    <cellStyle name="已访问的超链接" xfId="23659" builtinId="9" hidden="1"/>
    <cellStyle name="已访问的超链接" xfId="23661" builtinId="9" hidden="1"/>
    <cellStyle name="已访问的超链接" xfId="23663" builtinId="9" hidden="1"/>
    <cellStyle name="已访问的超链接" xfId="23665" builtinId="9" hidden="1"/>
    <cellStyle name="已访问的超链接" xfId="23667" builtinId="9" hidden="1"/>
    <cellStyle name="已访问的超链接" xfId="23669" builtinId="9" hidden="1"/>
    <cellStyle name="已访问的超链接" xfId="23671" builtinId="9" hidden="1"/>
    <cellStyle name="已访问的超链接" xfId="23673" builtinId="9" hidden="1"/>
    <cellStyle name="已访问的超链接" xfId="23675" builtinId="9" hidden="1"/>
    <cellStyle name="已访问的超链接" xfId="23677" builtinId="9" hidden="1"/>
    <cellStyle name="已访问的超链接" xfId="23679" builtinId="9" hidden="1"/>
    <cellStyle name="已访问的超链接" xfId="23681" builtinId="9" hidden="1"/>
    <cellStyle name="已访问的超链接" xfId="23683" builtinId="9" hidden="1"/>
    <cellStyle name="已访问的超链接" xfId="23685" builtinId="9" hidden="1"/>
    <cellStyle name="已访问的超链接" xfId="23687" builtinId="9" hidden="1"/>
    <cellStyle name="已访问的超链接" xfId="23689" builtinId="9" hidden="1"/>
    <cellStyle name="已访问的超链接" xfId="23691" builtinId="9" hidden="1"/>
    <cellStyle name="已访问的超链接" xfId="23693" builtinId="9" hidden="1"/>
    <cellStyle name="已访问的超链接" xfId="23695" builtinId="9" hidden="1"/>
    <cellStyle name="已访问的超链接" xfId="23697" builtinId="9" hidden="1"/>
    <cellStyle name="已访问的超链接" xfId="23699" builtinId="9" hidden="1"/>
    <cellStyle name="已访问的超链接" xfId="23701" builtinId="9" hidden="1"/>
    <cellStyle name="已访问的超链接" xfId="23703" builtinId="9" hidden="1"/>
    <cellStyle name="已访问的超链接" xfId="23705" builtinId="9" hidden="1"/>
    <cellStyle name="已访问的超链接" xfId="23707" builtinId="9" hidden="1"/>
    <cellStyle name="已访问的超链接" xfId="23709" builtinId="9" hidden="1"/>
    <cellStyle name="已访问的超链接" xfId="23711" builtinId="9" hidden="1"/>
    <cellStyle name="已访问的超链接" xfId="23713" builtinId="9" hidden="1"/>
    <cellStyle name="已访问的超链接" xfId="23715" builtinId="9" hidden="1"/>
    <cellStyle name="已访问的超链接" xfId="23717" builtinId="9" hidden="1"/>
    <cellStyle name="已访问的超链接" xfId="23719" builtinId="9" hidden="1"/>
    <cellStyle name="已访问的超链接" xfId="23721" builtinId="9" hidden="1"/>
    <cellStyle name="已访问的超链接" xfId="23723" builtinId="9" hidden="1"/>
    <cellStyle name="已访问的超链接" xfId="23725" builtinId="9" hidden="1"/>
    <cellStyle name="已访问的超链接" xfId="23727" builtinId="9" hidden="1"/>
    <cellStyle name="已访问的超链接" xfId="23729" builtinId="9" hidden="1"/>
    <cellStyle name="已访问的超链接" xfId="23731" builtinId="9" hidden="1"/>
    <cellStyle name="已访问的超链接" xfId="23733" builtinId="9" hidden="1"/>
    <cellStyle name="已访问的超链接" xfId="23735" builtinId="9" hidden="1"/>
    <cellStyle name="已访问的超链接" xfId="23737" builtinId="9" hidden="1"/>
    <cellStyle name="已访问的超链接" xfId="23739" builtinId="9" hidden="1"/>
    <cellStyle name="已访问的超链接" xfId="23741" builtinId="9" hidden="1"/>
    <cellStyle name="已访问的超链接" xfId="23743" builtinId="9" hidden="1"/>
    <cellStyle name="已访问的超链接" xfId="23745" builtinId="9" hidden="1"/>
    <cellStyle name="已访问的超链接" xfId="23747" builtinId="9" hidden="1"/>
    <cellStyle name="已访问的超链接" xfId="23749" builtinId="9" hidden="1"/>
    <cellStyle name="已访问的超链接" xfId="23751" builtinId="9" hidden="1"/>
    <cellStyle name="已访问的超链接" xfId="23753" builtinId="9" hidden="1"/>
    <cellStyle name="已访问的超链接" xfId="23755" builtinId="9" hidden="1"/>
    <cellStyle name="已访问的超链接" xfId="23757" builtinId="9" hidden="1"/>
    <cellStyle name="已访问的超链接" xfId="23759" builtinId="9" hidden="1"/>
    <cellStyle name="已访问的超链接" xfId="23761" builtinId="9" hidden="1"/>
    <cellStyle name="已访问的超链接" xfId="23763" builtinId="9" hidden="1"/>
    <cellStyle name="已访问的超链接" xfId="23765" builtinId="9" hidden="1"/>
    <cellStyle name="已访问的超链接" xfId="23767" builtinId="9" hidden="1"/>
    <cellStyle name="已访问的超链接" xfId="23769" builtinId="9" hidden="1"/>
    <cellStyle name="已访问的超链接" xfId="23771" builtinId="9" hidden="1"/>
    <cellStyle name="已访问的超链接" xfId="23773" builtinId="9" hidden="1"/>
    <cellStyle name="已访问的超链接" xfId="23775" builtinId="9" hidden="1"/>
    <cellStyle name="已访问的超链接" xfId="23777" builtinId="9" hidden="1"/>
    <cellStyle name="已访问的超链接" xfId="23779" builtinId="9" hidden="1"/>
    <cellStyle name="已访问的超链接" xfId="23781" builtinId="9" hidden="1"/>
    <cellStyle name="已访问的超链接" xfId="23783" builtinId="9" hidden="1"/>
    <cellStyle name="已访问的超链接" xfId="23785" builtinId="9" hidden="1"/>
    <cellStyle name="已访问的超链接" xfId="23787" builtinId="9" hidden="1"/>
    <cellStyle name="已访问的超链接" xfId="23789" builtinId="9" hidden="1"/>
    <cellStyle name="已访问的超链接" xfId="23791" builtinId="9" hidden="1"/>
    <cellStyle name="已访问的超链接" xfId="23793" builtinId="9" hidden="1"/>
    <cellStyle name="已访问的超链接" xfId="23795" builtinId="9" hidden="1"/>
    <cellStyle name="已访问的超链接" xfId="23797" builtinId="9" hidden="1"/>
    <cellStyle name="已访问的超链接" xfId="23799" builtinId="9" hidden="1"/>
    <cellStyle name="已访问的超链接" xfId="23801" builtinId="9" hidden="1"/>
    <cellStyle name="已访问的超链接" xfId="23803" builtinId="9" hidden="1"/>
    <cellStyle name="已访问的超链接" xfId="23805" builtinId="9" hidden="1"/>
    <cellStyle name="已访问的超链接" xfId="23807" builtinId="9" hidden="1"/>
    <cellStyle name="已访问的超链接" xfId="23809" builtinId="9" hidden="1"/>
    <cellStyle name="已访问的超链接" xfId="23811" builtinId="9" hidden="1"/>
    <cellStyle name="已访问的超链接" xfId="23813" builtinId="9" hidden="1"/>
    <cellStyle name="已访问的超链接" xfId="23815" builtinId="9" hidden="1"/>
    <cellStyle name="已访问的超链接" xfId="23817" builtinId="9" hidden="1"/>
    <cellStyle name="已访问的超链接" xfId="23819" builtinId="9" hidden="1"/>
    <cellStyle name="已访问的超链接" xfId="23821" builtinId="9" hidden="1"/>
    <cellStyle name="已访问的超链接" xfId="23823" builtinId="9" hidden="1"/>
    <cellStyle name="已访问的超链接" xfId="23825" builtinId="9" hidden="1"/>
    <cellStyle name="已访问的超链接" xfId="23827" builtinId="9" hidden="1"/>
    <cellStyle name="已访问的超链接" xfId="23829" builtinId="9" hidden="1"/>
    <cellStyle name="已访问的超链接" xfId="23831" builtinId="9" hidden="1"/>
    <cellStyle name="已访问的超链接" xfId="23833" builtinId="9" hidden="1"/>
    <cellStyle name="已访问的超链接" xfId="23835" builtinId="9" hidden="1"/>
    <cellStyle name="已访问的超链接" xfId="23837" builtinId="9" hidden="1"/>
    <cellStyle name="已访问的超链接" xfId="23839" builtinId="9" hidden="1"/>
    <cellStyle name="已访问的超链接" xfId="23841" builtinId="9" hidden="1"/>
    <cellStyle name="已访问的超链接" xfId="23843" builtinId="9" hidden="1"/>
    <cellStyle name="已访问的超链接" xfId="23845" builtinId="9" hidden="1"/>
    <cellStyle name="已访问的超链接" xfId="23847" builtinId="9" hidden="1"/>
    <cellStyle name="已访问的超链接" xfId="23849" builtinId="9" hidden="1"/>
    <cellStyle name="已访问的超链接" xfId="23851" builtinId="9" hidden="1"/>
    <cellStyle name="已访问的超链接" xfId="23853" builtinId="9" hidden="1"/>
    <cellStyle name="已访问的超链接" xfId="23855" builtinId="9" hidden="1"/>
    <cellStyle name="已访问的超链接" xfId="23857" builtinId="9" hidden="1"/>
    <cellStyle name="已访问的超链接" xfId="23859" builtinId="9" hidden="1"/>
    <cellStyle name="已访问的超链接" xfId="23861" builtinId="9" hidden="1"/>
    <cellStyle name="已访问的超链接" xfId="23863" builtinId="9" hidden="1"/>
    <cellStyle name="已访问的超链接" xfId="23865" builtinId="9" hidden="1"/>
    <cellStyle name="已访问的超链接" xfId="23867" builtinId="9" hidden="1"/>
    <cellStyle name="已访问的超链接" xfId="23869" builtinId="9" hidden="1"/>
    <cellStyle name="已访问的超链接" xfId="23871" builtinId="9" hidden="1"/>
    <cellStyle name="已访问的超链接" xfId="23873" builtinId="9" hidden="1"/>
    <cellStyle name="已访问的超链接" xfId="23875" builtinId="9" hidden="1"/>
    <cellStyle name="已访问的超链接" xfId="23877" builtinId="9" hidden="1"/>
    <cellStyle name="已访问的超链接" xfId="23879" builtinId="9" hidden="1"/>
    <cellStyle name="已访问的超链接" xfId="23881" builtinId="9" hidden="1"/>
    <cellStyle name="已访问的超链接" xfId="23883" builtinId="9" hidden="1"/>
    <cellStyle name="已访问的超链接" xfId="23885" builtinId="9" hidden="1"/>
    <cellStyle name="已访问的超链接" xfId="23887" builtinId="9" hidden="1"/>
    <cellStyle name="已访问的超链接" xfId="23889" builtinId="9" hidden="1"/>
    <cellStyle name="已访问的超链接" xfId="23891" builtinId="9" hidden="1"/>
    <cellStyle name="已访问的超链接" xfId="23893" builtinId="9" hidden="1"/>
    <cellStyle name="已访问的超链接" xfId="23895" builtinId="9" hidden="1"/>
    <cellStyle name="已访问的超链接" xfId="23897" builtinId="9" hidden="1"/>
    <cellStyle name="已访问的超链接" xfId="23899" builtinId="9" hidden="1"/>
    <cellStyle name="已访问的超链接" xfId="23901" builtinId="9" hidden="1"/>
    <cellStyle name="已访问的超链接" xfId="23903" builtinId="9" hidden="1"/>
    <cellStyle name="已访问的超链接" xfId="23905" builtinId="9" hidden="1"/>
    <cellStyle name="已访问的超链接" xfId="23907" builtinId="9" hidden="1"/>
    <cellStyle name="已访问的超链接" xfId="23909" builtinId="9" hidden="1"/>
    <cellStyle name="已访问的超链接" xfId="23911" builtinId="9" hidden="1"/>
    <cellStyle name="已访问的超链接" xfId="23913" builtinId="9" hidden="1"/>
    <cellStyle name="已访问的超链接" xfId="23915" builtinId="9" hidden="1"/>
    <cellStyle name="已访问的超链接" xfId="23917" builtinId="9" hidden="1"/>
    <cellStyle name="已访问的超链接" xfId="23919" builtinId="9" hidden="1"/>
    <cellStyle name="已访问的超链接" xfId="23921" builtinId="9" hidden="1"/>
    <cellStyle name="已访问的超链接" xfId="23923" builtinId="9" hidden="1"/>
    <cellStyle name="已访问的超链接" xfId="23925" builtinId="9" hidden="1"/>
    <cellStyle name="已访问的超链接" xfId="23927" builtinId="9" hidden="1"/>
    <cellStyle name="已访问的超链接" xfId="23929" builtinId="9" hidden="1"/>
    <cellStyle name="已访问的超链接" xfId="23931" builtinId="9" hidden="1"/>
    <cellStyle name="已访问的超链接" xfId="23933" builtinId="9" hidden="1"/>
    <cellStyle name="已访问的超链接" xfId="23935" builtinId="9" hidden="1"/>
    <cellStyle name="已访问的超链接" xfId="23937" builtinId="9" hidden="1"/>
    <cellStyle name="已访问的超链接" xfId="23939" builtinId="9" hidden="1"/>
    <cellStyle name="已访问的超链接" xfId="23941" builtinId="9" hidden="1"/>
    <cellStyle name="已访问的超链接" xfId="23943" builtinId="9" hidden="1"/>
    <cellStyle name="已访问的超链接" xfId="23945" builtinId="9" hidden="1"/>
    <cellStyle name="已访问的超链接" xfId="23947" builtinId="9" hidden="1"/>
    <cellStyle name="已访问的超链接" xfId="23949" builtinId="9" hidden="1"/>
    <cellStyle name="已访问的超链接" xfId="23951" builtinId="9" hidden="1"/>
    <cellStyle name="已访问的超链接" xfId="23953" builtinId="9" hidden="1"/>
    <cellStyle name="已访问的超链接" xfId="23955" builtinId="9" hidden="1"/>
    <cellStyle name="已访问的超链接" xfId="23957" builtinId="9" hidden="1"/>
    <cellStyle name="已访问的超链接" xfId="23959" builtinId="9" hidden="1"/>
    <cellStyle name="已访问的超链接" xfId="23961" builtinId="9" hidden="1"/>
    <cellStyle name="已访问的超链接" xfId="23963" builtinId="9" hidden="1"/>
    <cellStyle name="已访问的超链接" xfId="23965" builtinId="9" hidden="1"/>
    <cellStyle name="已访问的超链接" xfId="23967" builtinId="9" hidden="1"/>
    <cellStyle name="已访问的超链接" xfId="23969" builtinId="9" hidden="1"/>
    <cellStyle name="已访问的超链接" xfId="23971" builtinId="9" hidden="1"/>
    <cellStyle name="已访问的超链接" xfId="23973" builtinId="9" hidden="1"/>
    <cellStyle name="已访问的超链接" xfId="23975" builtinId="9" hidden="1"/>
    <cellStyle name="已访问的超链接" xfId="23977" builtinId="9" hidden="1"/>
    <cellStyle name="已访问的超链接" xfId="23979" builtinId="9" hidden="1"/>
    <cellStyle name="已访问的超链接" xfId="23981" builtinId="9" hidden="1"/>
    <cellStyle name="已访问的超链接" xfId="23983" builtinId="9" hidden="1"/>
    <cellStyle name="已访问的超链接" xfId="23985" builtinId="9" hidden="1"/>
    <cellStyle name="已访问的超链接" xfId="23987" builtinId="9" hidden="1"/>
    <cellStyle name="已访问的超链接" xfId="23989" builtinId="9" hidden="1"/>
    <cellStyle name="已访问的超链接" xfId="23991" builtinId="9" hidden="1"/>
    <cellStyle name="已访问的超链接" xfId="23993" builtinId="9" hidden="1"/>
    <cellStyle name="已访问的超链接" xfId="23995" builtinId="9" hidden="1"/>
    <cellStyle name="已访问的超链接" xfId="23997" builtinId="9" hidden="1"/>
    <cellStyle name="已访问的超链接" xfId="23999" builtinId="9" hidden="1"/>
    <cellStyle name="已访问的超链接" xfId="24001" builtinId="9" hidden="1"/>
    <cellStyle name="已访问的超链接" xfId="24003" builtinId="9" hidden="1"/>
    <cellStyle name="已访问的超链接" xfId="24005" builtinId="9" hidden="1"/>
    <cellStyle name="已访问的超链接" xfId="24007" builtinId="9" hidden="1"/>
    <cellStyle name="已访问的超链接" xfId="24009" builtinId="9" hidden="1"/>
    <cellStyle name="已访问的超链接" xfId="24011" builtinId="9" hidden="1"/>
    <cellStyle name="已访问的超链接" xfId="24013" builtinId="9" hidden="1"/>
    <cellStyle name="已访问的超链接" xfId="24015" builtinId="9" hidden="1"/>
    <cellStyle name="已访问的超链接" xfId="24017" builtinId="9" hidden="1"/>
    <cellStyle name="已访问的超链接" xfId="24019" builtinId="9" hidden="1"/>
    <cellStyle name="已访问的超链接" xfId="24021" builtinId="9" hidden="1"/>
    <cellStyle name="已访问的超链接" xfId="24023" builtinId="9" hidden="1"/>
    <cellStyle name="已访问的超链接" xfId="24025" builtinId="9" hidden="1"/>
    <cellStyle name="已访问的超链接" xfId="24027" builtinId="9" hidden="1"/>
    <cellStyle name="已访问的超链接" xfId="24029" builtinId="9" hidden="1"/>
    <cellStyle name="已访问的超链接" xfId="24031" builtinId="9" hidden="1"/>
    <cellStyle name="已访问的超链接" xfId="24033" builtinId="9" hidden="1"/>
    <cellStyle name="已访问的超链接" xfId="24035" builtinId="9" hidden="1"/>
    <cellStyle name="已访问的超链接" xfId="24037" builtinId="9" hidden="1"/>
    <cellStyle name="已访问的超链接" xfId="24039" builtinId="9" hidden="1"/>
    <cellStyle name="已访问的超链接" xfId="24041" builtinId="9" hidden="1"/>
    <cellStyle name="已访问的超链接" xfId="24043" builtinId="9" hidden="1"/>
    <cellStyle name="已访问的超链接" xfId="24045" builtinId="9" hidden="1"/>
    <cellStyle name="已访问的超链接" xfId="24047" builtinId="9" hidden="1"/>
    <cellStyle name="已访问的超链接" xfId="24049" builtinId="9" hidden="1"/>
    <cellStyle name="已访问的超链接" xfId="24051" builtinId="9" hidden="1"/>
    <cellStyle name="已访问的超链接" xfId="24053" builtinId="9" hidden="1"/>
    <cellStyle name="已访问的超链接" xfId="24055" builtinId="9" hidden="1"/>
    <cellStyle name="已访问的超链接" xfId="24057" builtinId="9" hidden="1"/>
    <cellStyle name="已访问的超链接" xfId="24059" builtinId="9" hidden="1"/>
    <cellStyle name="已访问的超链接" xfId="24061" builtinId="9" hidden="1"/>
    <cellStyle name="已访问的超链接" xfId="24063" builtinId="9" hidden="1"/>
    <cellStyle name="已访问的超链接" xfId="24065" builtinId="9" hidden="1"/>
    <cellStyle name="已访问的超链接" xfId="24067" builtinId="9" hidden="1"/>
    <cellStyle name="已访问的超链接" xfId="24069" builtinId="9" hidden="1"/>
    <cellStyle name="已访问的超链接" xfId="24071" builtinId="9" hidden="1"/>
    <cellStyle name="已访问的超链接" xfId="24073" builtinId="9" hidden="1"/>
    <cellStyle name="已访问的超链接" xfId="24075" builtinId="9" hidden="1"/>
    <cellStyle name="已访问的超链接" xfId="24077" builtinId="9" hidden="1"/>
    <cellStyle name="已访问的超链接" xfId="24079" builtinId="9" hidden="1"/>
    <cellStyle name="已访问的超链接" xfId="24081" builtinId="9" hidden="1"/>
    <cellStyle name="已访问的超链接" xfId="24083" builtinId="9" hidden="1"/>
    <cellStyle name="已访问的超链接" xfId="24085" builtinId="9" hidden="1"/>
    <cellStyle name="已访问的超链接" xfId="24087" builtinId="9" hidden="1"/>
    <cellStyle name="已访问的超链接" xfId="24089" builtinId="9" hidden="1"/>
    <cellStyle name="已访问的超链接" xfId="24091" builtinId="9" hidden="1"/>
    <cellStyle name="已访问的超链接" xfId="24093" builtinId="9" hidden="1"/>
    <cellStyle name="已访问的超链接" xfId="24095" builtinId="9" hidden="1"/>
    <cellStyle name="已访问的超链接" xfId="24097" builtinId="9" hidden="1"/>
    <cellStyle name="已访问的超链接" xfId="24099" builtinId="9" hidden="1"/>
    <cellStyle name="已访问的超链接" xfId="24101" builtinId="9" hidden="1"/>
    <cellStyle name="已访问的超链接" xfId="24103" builtinId="9" hidden="1"/>
    <cellStyle name="已访问的超链接" xfId="24105" builtinId="9" hidden="1"/>
    <cellStyle name="已访问的超链接" xfId="24107" builtinId="9" hidden="1"/>
    <cellStyle name="已访问的超链接" xfId="24109" builtinId="9" hidden="1"/>
    <cellStyle name="已访问的超链接" xfId="24111" builtinId="9" hidden="1"/>
    <cellStyle name="已访问的超链接" xfId="24113" builtinId="9" hidden="1"/>
    <cellStyle name="已访问的超链接" xfId="24115" builtinId="9" hidden="1"/>
    <cellStyle name="已访问的超链接" xfId="24117" builtinId="9" hidden="1"/>
    <cellStyle name="已访问的超链接" xfId="24119" builtinId="9" hidden="1"/>
    <cellStyle name="已访问的超链接" xfId="24121" builtinId="9" hidden="1"/>
    <cellStyle name="已访问的超链接" xfId="24123" builtinId="9" hidden="1"/>
    <cellStyle name="已访问的超链接" xfId="24125" builtinId="9" hidden="1"/>
    <cellStyle name="已访问的超链接" xfId="24127" builtinId="9" hidden="1"/>
    <cellStyle name="已访问的超链接" xfId="24129" builtinId="9" hidden="1"/>
    <cellStyle name="已访问的超链接" xfId="24131" builtinId="9" hidden="1"/>
    <cellStyle name="已访问的超链接" xfId="24133" builtinId="9" hidden="1"/>
    <cellStyle name="已访问的超链接" xfId="24135" builtinId="9" hidden="1"/>
    <cellStyle name="已访问的超链接" xfId="24137" builtinId="9" hidden="1"/>
    <cellStyle name="已访问的超链接" xfId="24139" builtinId="9" hidden="1"/>
    <cellStyle name="已访问的超链接" xfId="24141" builtinId="9" hidden="1"/>
    <cellStyle name="已访问的超链接" xfId="24143" builtinId="9" hidden="1"/>
    <cellStyle name="已访问的超链接" xfId="24145" builtinId="9" hidden="1"/>
    <cellStyle name="已访问的超链接" xfId="24147" builtinId="9" hidden="1"/>
    <cellStyle name="已访问的超链接" xfId="24149" builtinId="9" hidden="1"/>
    <cellStyle name="已访问的超链接" xfId="24151" builtinId="9" hidden="1"/>
    <cellStyle name="已访问的超链接" xfId="24153" builtinId="9" hidden="1"/>
    <cellStyle name="已访问的超链接" xfId="24155" builtinId="9" hidden="1"/>
    <cellStyle name="已访问的超链接" xfId="24157" builtinId="9" hidden="1"/>
    <cellStyle name="已访问的超链接" xfId="24159" builtinId="9" hidden="1"/>
    <cellStyle name="已访问的超链接" xfId="24161" builtinId="9" hidden="1"/>
    <cellStyle name="已访问的超链接" xfId="24163" builtinId="9" hidden="1"/>
    <cellStyle name="已访问的超链接" xfId="24165" builtinId="9" hidden="1"/>
    <cellStyle name="已访问的超链接" xfId="24167" builtinId="9" hidden="1"/>
    <cellStyle name="已访问的超链接" xfId="24169" builtinId="9" hidden="1"/>
    <cellStyle name="已访问的超链接" xfId="24171" builtinId="9" hidden="1"/>
    <cellStyle name="已访问的超链接" xfId="24173" builtinId="9" hidden="1"/>
    <cellStyle name="已访问的超链接" xfId="24175" builtinId="9" hidden="1"/>
    <cellStyle name="已访问的超链接" xfId="24177" builtinId="9" hidden="1"/>
    <cellStyle name="已访问的超链接" xfId="24179" builtinId="9" hidden="1"/>
    <cellStyle name="已访问的超链接" xfId="24181" builtinId="9" hidden="1"/>
    <cellStyle name="已访问的超链接" xfId="24183" builtinId="9" hidden="1"/>
    <cellStyle name="已访问的超链接" xfId="24185" builtinId="9" hidden="1"/>
    <cellStyle name="已访问的超链接" xfId="24187" builtinId="9" hidden="1"/>
    <cellStyle name="已访问的超链接" xfId="24189" builtinId="9" hidden="1"/>
    <cellStyle name="已访问的超链接" xfId="24191" builtinId="9" hidden="1"/>
    <cellStyle name="已访问的超链接" xfId="24193" builtinId="9" hidden="1"/>
    <cellStyle name="已访问的超链接" xfId="24195" builtinId="9" hidden="1"/>
    <cellStyle name="已访问的超链接" xfId="24197" builtinId="9" hidden="1"/>
    <cellStyle name="已访问的超链接" xfId="24199" builtinId="9" hidden="1"/>
    <cellStyle name="已访问的超链接" xfId="24201" builtinId="9" hidden="1"/>
    <cellStyle name="已访问的超链接" xfId="24203" builtinId="9" hidden="1"/>
    <cellStyle name="已访问的超链接" xfId="24205" builtinId="9" hidden="1"/>
    <cellStyle name="已访问的超链接" xfId="24207" builtinId="9" hidden="1"/>
    <cellStyle name="已访问的超链接" xfId="24209" builtinId="9" hidden="1"/>
    <cellStyle name="已访问的超链接" xfId="24211" builtinId="9" hidden="1"/>
    <cellStyle name="已访问的超链接" xfId="24213" builtinId="9" hidden="1"/>
    <cellStyle name="已访问的超链接" xfId="24215" builtinId="9" hidden="1"/>
    <cellStyle name="已访问的超链接" xfId="24217" builtinId="9" hidden="1"/>
    <cellStyle name="已访问的超链接" xfId="24219" builtinId="9" hidden="1"/>
    <cellStyle name="已访问的超链接" xfId="24221" builtinId="9" hidden="1"/>
    <cellStyle name="已访问的超链接" xfId="24223" builtinId="9" hidden="1"/>
    <cellStyle name="已访问的超链接" xfId="24225" builtinId="9" hidden="1"/>
    <cellStyle name="已访问的超链接" xfId="24227" builtinId="9" hidden="1"/>
    <cellStyle name="已访问的超链接" xfId="24229" builtinId="9" hidden="1"/>
    <cellStyle name="已访问的超链接" xfId="24231" builtinId="9" hidden="1"/>
    <cellStyle name="已访问的超链接" xfId="24233" builtinId="9" hidden="1"/>
    <cellStyle name="已访问的超链接" xfId="24235" builtinId="9" hidden="1"/>
    <cellStyle name="已访问的超链接" xfId="24237" builtinId="9" hidden="1"/>
    <cellStyle name="已访问的超链接" xfId="24239" builtinId="9" hidden="1"/>
    <cellStyle name="已访问的超链接" xfId="24241" builtinId="9" hidden="1"/>
    <cellStyle name="已访问的超链接" xfId="24243" builtinId="9" hidden="1"/>
    <cellStyle name="已访问的超链接" xfId="24245" builtinId="9" hidden="1"/>
    <cellStyle name="已访问的超链接" xfId="24247" builtinId="9" hidden="1"/>
    <cellStyle name="已访问的超链接" xfId="24249" builtinId="9" hidden="1"/>
    <cellStyle name="已访问的超链接" xfId="24251" builtinId="9" hidden="1"/>
    <cellStyle name="已访问的超链接" xfId="24253" builtinId="9" hidden="1"/>
    <cellStyle name="已访问的超链接" xfId="24255" builtinId="9" hidden="1"/>
    <cellStyle name="已访问的超链接" xfId="24257" builtinId="9" hidden="1"/>
    <cellStyle name="已访问的超链接" xfId="24259" builtinId="9" hidden="1"/>
    <cellStyle name="已访问的超链接" xfId="24261" builtinId="9" hidden="1"/>
    <cellStyle name="已访问的超链接" xfId="24263" builtinId="9" hidden="1"/>
    <cellStyle name="已访问的超链接" xfId="24265" builtinId="9" hidden="1"/>
    <cellStyle name="已访问的超链接" xfId="24267" builtinId="9" hidden="1"/>
    <cellStyle name="已访问的超链接" xfId="24269" builtinId="9" hidden="1"/>
    <cellStyle name="已访问的超链接" xfId="24271" builtinId="9" hidden="1"/>
    <cellStyle name="已访问的超链接" xfId="24273" builtinId="9" hidden="1"/>
    <cellStyle name="已访问的超链接" xfId="24275" builtinId="9" hidden="1"/>
    <cellStyle name="已访问的超链接" xfId="24277" builtinId="9" hidden="1"/>
    <cellStyle name="已访问的超链接" xfId="24279" builtinId="9" hidden="1"/>
    <cellStyle name="已访问的超链接" xfId="24281" builtinId="9" hidden="1"/>
    <cellStyle name="已访问的超链接" xfId="24283" builtinId="9" hidden="1"/>
    <cellStyle name="已访问的超链接" xfId="24285" builtinId="9" hidden="1"/>
    <cellStyle name="已访问的超链接" xfId="24287" builtinId="9" hidden="1"/>
    <cellStyle name="已访问的超链接" xfId="24289" builtinId="9" hidden="1"/>
    <cellStyle name="已访问的超链接" xfId="24291" builtinId="9" hidden="1"/>
    <cellStyle name="已访问的超链接" xfId="24293" builtinId="9" hidden="1"/>
    <cellStyle name="已访问的超链接" xfId="24295" builtinId="9" hidden="1"/>
    <cellStyle name="已访问的超链接" xfId="24297" builtinId="9" hidden="1"/>
    <cellStyle name="已访问的超链接" xfId="24299" builtinId="9" hidden="1"/>
    <cellStyle name="已访问的超链接" xfId="24301" builtinId="9" hidden="1"/>
    <cellStyle name="已访问的超链接" xfId="24303" builtinId="9" hidden="1"/>
    <cellStyle name="已访问的超链接" xfId="24305" builtinId="9" hidden="1"/>
    <cellStyle name="已访问的超链接" xfId="24307" builtinId="9" hidden="1"/>
    <cellStyle name="已访问的超链接" xfId="24309" builtinId="9" hidden="1"/>
    <cellStyle name="已访问的超链接" xfId="24311" builtinId="9" hidden="1"/>
    <cellStyle name="已访问的超链接" xfId="24313" builtinId="9" hidden="1"/>
    <cellStyle name="已访问的超链接" xfId="24315" builtinId="9" hidden="1"/>
    <cellStyle name="已访问的超链接" xfId="24317" builtinId="9" hidden="1"/>
    <cellStyle name="已访问的超链接" xfId="24319" builtinId="9" hidden="1"/>
    <cellStyle name="已访问的超链接" xfId="24321" builtinId="9" hidden="1"/>
    <cellStyle name="已访问的超链接" xfId="24323" builtinId="9" hidden="1"/>
    <cellStyle name="已访问的超链接" xfId="24325" builtinId="9" hidden="1"/>
    <cellStyle name="已访问的超链接" xfId="24327" builtinId="9" hidden="1"/>
    <cellStyle name="已访问的超链接" xfId="24329" builtinId="9" hidden="1"/>
    <cellStyle name="已访问的超链接" xfId="24331" builtinId="9" hidden="1"/>
    <cellStyle name="已访问的超链接" xfId="24333" builtinId="9" hidden="1"/>
    <cellStyle name="已访问的超链接" xfId="24335" builtinId="9" hidden="1"/>
    <cellStyle name="已访问的超链接" xfId="24337" builtinId="9" hidden="1"/>
    <cellStyle name="已访问的超链接" xfId="24339" builtinId="9" hidden="1"/>
    <cellStyle name="已访问的超链接" xfId="24341" builtinId="9" hidden="1"/>
    <cellStyle name="已访问的超链接" xfId="24343" builtinId="9" hidden="1"/>
    <cellStyle name="已访问的超链接" xfId="24345" builtinId="9" hidden="1"/>
    <cellStyle name="已访问的超链接" xfId="24347" builtinId="9" hidden="1"/>
    <cellStyle name="已访问的超链接" xfId="24349" builtinId="9" hidden="1"/>
    <cellStyle name="已访问的超链接" xfId="24351" builtinId="9" hidden="1"/>
    <cellStyle name="已访问的超链接" xfId="24353" builtinId="9" hidden="1"/>
    <cellStyle name="已访问的超链接" xfId="24355" builtinId="9" hidden="1"/>
    <cellStyle name="已访问的超链接" xfId="24357" builtinId="9" hidden="1"/>
    <cellStyle name="已访问的超链接" xfId="24359" builtinId="9" hidden="1"/>
    <cellStyle name="已访问的超链接" xfId="24361" builtinId="9" hidden="1"/>
    <cellStyle name="已访问的超链接" xfId="24363" builtinId="9" hidden="1"/>
    <cellStyle name="已访问的超链接" xfId="24365" builtinId="9" hidden="1"/>
    <cellStyle name="已访问的超链接" xfId="24367" builtinId="9" hidden="1"/>
    <cellStyle name="已访问的超链接" xfId="24369" builtinId="9" hidden="1"/>
    <cellStyle name="已访问的超链接" xfId="24371" builtinId="9" hidden="1"/>
    <cellStyle name="已访问的超链接" xfId="24373" builtinId="9" hidden="1"/>
    <cellStyle name="已访问的超链接" xfId="24375" builtinId="9" hidden="1"/>
    <cellStyle name="已访问的超链接" xfId="24377" builtinId="9" hidden="1"/>
    <cellStyle name="已访问的超链接" xfId="24379" builtinId="9" hidden="1"/>
    <cellStyle name="已访问的超链接" xfId="24381" builtinId="9" hidden="1"/>
    <cellStyle name="已访问的超链接" xfId="24383" builtinId="9" hidden="1"/>
    <cellStyle name="已访问的超链接" xfId="24385" builtinId="9" hidden="1"/>
    <cellStyle name="已访问的超链接" xfId="24387" builtinId="9" hidden="1"/>
    <cellStyle name="已访问的超链接" xfId="24389" builtinId="9" hidden="1"/>
    <cellStyle name="已访问的超链接" xfId="24391" builtinId="9" hidden="1"/>
    <cellStyle name="已访问的超链接" xfId="24393" builtinId="9" hidden="1"/>
    <cellStyle name="已访问的超链接" xfId="24395" builtinId="9" hidden="1"/>
    <cellStyle name="已访问的超链接" xfId="24397" builtinId="9" hidden="1"/>
    <cellStyle name="已访问的超链接" xfId="24399" builtinId="9" hidden="1"/>
    <cellStyle name="已访问的超链接" xfId="24401" builtinId="9" hidden="1"/>
    <cellStyle name="已访问的超链接" xfId="24403" builtinId="9" hidden="1"/>
    <cellStyle name="已访问的超链接" xfId="24405" builtinId="9" hidden="1"/>
    <cellStyle name="已访问的超链接" xfId="24407" builtinId="9" hidden="1"/>
    <cellStyle name="已访问的超链接" xfId="24409" builtinId="9" hidden="1"/>
    <cellStyle name="已访问的超链接" xfId="24411" builtinId="9" hidden="1"/>
    <cellStyle name="已访问的超链接" xfId="24413" builtinId="9" hidden="1"/>
    <cellStyle name="已访问的超链接" xfId="24415" builtinId="9" hidden="1"/>
    <cellStyle name="已访问的超链接" xfId="24417" builtinId="9" hidden="1"/>
    <cellStyle name="已访问的超链接" xfId="24419" builtinId="9" hidden="1"/>
    <cellStyle name="已访问的超链接" xfId="24421" builtinId="9" hidden="1"/>
    <cellStyle name="已访问的超链接" xfId="24423" builtinId="9" hidden="1"/>
    <cellStyle name="已访问的超链接" xfId="24425" builtinId="9" hidden="1"/>
    <cellStyle name="已访问的超链接" xfId="24427" builtinId="9" hidden="1"/>
    <cellStyle name="已访问的超链接" xfId="24429" builtinId="9" hidden="1"/>
    <cellStyle name="已访问的超链接" xfId="24431" builtinId="9" hidden="1"/>
    <cellStyle name="已访问的超链接" xfId="24433" builtinId="9" hidden="1"/>
    <cellStyle name="已访问的超链接" xfId="24435" builtinId="9" hidden="1"/>
    <cellStyle name="已访问的超链接" xfId="24437" builtinId="9" hidden="1"/>
    <cellStyle name="已访问的超链接" xfId="24439" builtinId="9" hidden="1"/>
    <cellStyle name="已访问的超链接" xfId="24441" builtinId="9" hidden="1"/>
    <cellStyle name="已访问的超链接" xfId="24443" builtinId="9" hidden="1"/>
    <cellStyle name="已访问的超链接" xfId="24445" builtinId="9" hidden="1"/>
    <cellStyle name="已访问的超链接" xfId="24447" builtinId="9" hidden="1"/>
    <cellStyle name="已访问的超链接" xfId="24449" builtinId="9" hidden="1"/>
    <cellStyle name="已访问的超链接" xfId="24451" builtinId="9" hidden="1"/>
    <cellStyle name="已访问的超链接" xfId="24453" builtinId="9" hidden="1"/>
    <cellStyle name="已访问的超链接" xfId="24455" builtinId="9" hidden="1"/>
    <cellStyle name="已访问的超链接" xfId="24457" builtinId="9" hidden="1"/>
    <cellStyle name="已访问的超链接" xfId="24459" builtinId="9" hidden="1"/>
    <cellStyle name="已访问的超链接" xfId="24461" builtinId="9" hidden="1"/>
    <cellStyle name="已访问的超链接" xfId="24463" builtinId="9" hidden="1"/>
    <cellStyle name="已访问的超链接" xfId="24465" builtinId="9" hidden="1"/>
    <cellStyle name="已访问的超链接" xfId="24467" builtinId="9" hidden="1"/>
    <cellStyle name="已访问的超链接" xfId="24469" builtinId="9" hidden="1"/>
    <cellStyle name="已访问的超链接" xfId="24471" builtinId="9" hidden="1"/>
    <cellStyle name="已访问的超链接" xfId="24473" builtinId="9" hidden="1"/>
    <cellStyle name="已访问的超链接" xfId="24475" builtinId="9" hidden="1"/>
    <cellStyle name="已访问的超链接" xfId="24477" builtinId="9" hidden="1"/>
    <cellStyle name="已访问的超链接" xfId="24479" builtinId="9" hidden="1"/>
    <cellStyle name="已访问的超链接" xfId="24481" builtinId="9" hidden="1"/>
    <cellStyle name="已访问的超链接" xfId="24483" builtinId="9" hidden="1"/>
    <cellStyle name="已访问的超链接" xfId="24485" builtinId="9" hidden="1"/>
    <cellStyle name="已访问的超链接" xfId="24487" builtinId="9" hidden="1"/>
    <cellStyle name="已访问的超链接" xfId="24489" builtinId="9" hidden="1"/>
    <cellStyle name="已访问的超链接" xfId="24491" builtinId="9" hidden="1"/>
    <cellStyle name="已访问的超链接" xfId="24493" builtinId="9" hidden="1"/>
    <cellStyle name="已访问的超链接" xfId="24495" builtinId="9" hidden="1"/>
    <cellStyle name="已访问的超链接" xfId="24497" builtinId="9" hidden="1"/>
    <cellStyle name="已访问的超链接" xfId="24499" builtinId="9" hidden="1"/>
    <cellStyle name="已访问的超链接" xfId="24501" builtinId="9" hidden="1"/>
    <cellStyle name="已访问的超链接" xfId="24503" builtinId="9" hidden="1"/>
    <cellStyle name="已访问的超链接" xfId="24505" builtinId="9" hidden="1"/>
    <cellStyle name="已访问的超链接" xfId="24507" builtinId="9" hidden="1"/>
    <cellStyle name="已访问的超链接" xfId="24509" builtinId="9" hidden="1"/>
    <cellStyle name="已访问的超链接" xfId="24511" builtinId="9" hidden="1"/>
    <cellStyle name="已访问的超链接" xfId="24513" builtinId="9" hidden="1"/>
    <cellStyle name="已访问的超链接" xfId="24515" builtinId="9" hidden="1"/>
    <cellStyle name="已访问的超链接" xfId="24517" builtinId="9" hidden="1"/>
    <cellStyle name="已访问的超链接" xfId="24519" builtinId="9" hidden="1"/>
    <cellStyle name="已访问的超链接" xfId="24521" builtinId="9" hidden="1"/>
    <cellStyle name="已访问的超链接" xfId="24523" builtinId="9" hidden="1"/>
    <cellStyle name="已访问的超链接" xfId="24525" builtinId="9" hidden="1"/>
    <cellStyle name="已访问的超链接" xfId="24527" builtinId="9" hidden="1"/>
    <cellStyle name="已访问的超链接" xfId="24529" builtinId="9" hidden="1"/>
    <cellStyle name="已访问的超链接" xfId="24531" builtinId="9" hidden="1"/>
    <cellStyle name="已访问的超链接" xfId="24533" builtinId="9" hidden="1"/>
    <cellStyle name="已访问的超链接" xfId="24535" builtinId="9" hidden="1"/>
    <cellStyle name="已访问的超链接" xfId="24537" builtinId="9" hidden="1"/>
    <cellStyle name="已访问的超链接" xfId="24539" builtinId="9" hidden="1"/>
    <cellStyle name="已访问的超链接" xfId="24541" builtinId="9" hidden="1"/>
    <cellStyle name="已访问的超链接" xfId="24543" builtinId="9" hidden="1"/>
    <cellStyle name="已访问的超链接" xfId="24545" builtinId="9" hidden="1"/>
    <cellStyle name="已访问的超链接" xfId="24547" builtinId="9" hidden="1"/>
    <cellStyle name="已访问的超链接" xfId="24549" builtinId="9" hidden="1"/>
    <cellStyle name="已访问的超链接" xfId="24551" builtinId="9" hidden="1"/>
    <cellStyle name="已访问的超链接" xfId="24553" builtinId="9" hidden="1"/>
    <cellStyle name="已访问的超链接" xfId="24555" builtinId="9" hidden="1"/>
    <cellStyle name="已访问的超链接" xfId="24557" builtinId="9" hidden="1"/>
    <cellStyle name="已访问的超链接" xfId="24559" builtinId="9" hidden="1"/>
    <cellStyle name="已访问的超链接" xfId="24561" builtinId="9" hidden="1"/>
    <cellStyle name="已访问的超链接" xfId="24563" builtinId="9" hidden="1"/>
    <cellStyle name="已访问的超链接" xfId="24565" builtinId="9" hidden="1"/>
    <cellStyle name="已访问的超链接" xfId="24567" builtinId="9" hidden="1"/>
    <cellStyle name="已访问的超链接" xfId="24569" builtinId="9" hidden="1"/>
    <cellStyle name="已访问的超链接" xfId="24571" builtinId="9" hidden="1"/>
    <cellStyle name="已访问的超链接" xfId="24573" builtinId="9" hidden="1"/>
    <cellStyle name="已访问的超链接" xfId="24575" builtinId="9" hidden="1"/>
    <cellStyle name="已访问的超链接" xfId="24577" builtinId="9" hidden="1"/>
    <cellStyle name="已访问的超链接" xfId="24579" builtinId="9" hidden="1"/>
    <cellStyle name="已访问的超链接" xfId="24581" builtinId="9" hidden="1"/>
    <cellStyle name="已访问的超链接" xfId="24583" builtinId="9" hidden="1"/>
    <cellStyle name="已访问的超链接" xfId="24585" builtinId="9" hidden="1"/>
    <cellStyle name="已访问的超链接" xfId="24587" builtinId="9" hidden="1"/>
    <cellStyle name="已访问的超链接" xfId="24589" builtinId="9" hidden="1"/>
    <cellStyle name="已访问的超链接" xfId="24591" builtinId="9" hidden="1"/>
    <cellStyle name="已访问的超链接" xfId="24593" builtinId="9" hidden="1"/>
    <cellStyle name="已访问的超链接" xfId="24595" builtinId="9" hidden="1"/>
    <cellStyle name="已访问的超链接" xfId="24597" builtinId="9" hidden="1"/>
    <cellStyle name="已访问的超链接" xfId="24599" builtinId="9" hidden="1"/>
    <cellStyle name="已访问的超链接" xfId="24601" builtinId="9" hidden="1"/>
    <cellStyle name="已访问的超链接" xfId="24603" builtinId="9" hidden="1"/>
    <cellStyle name="已访问的超链接" xfId="24605" builtinId="9" hidden="1"/>
    <cellStyle name="已访问的超链接" xfId="24607" builtinId="9" hidden="1"/>
    <cellStyle name="已访问的超链接" xfId="24609" builtinId="9" hidden="1"/>
    <cellStyle name="已访问的超链接" xfId="24611" builtinId="9" hidden="1"/>
    <cellStyle name="已访问的超链接" xfId="24613" builtinId="9" hidden="1"/>
    <cellStyle name="已访问的超链接" xfId="24615" builtinId="9" hidden="1"/>
    <cellStyle name="已访问的超链接" xfId="24617" builtinId="9" hidden="1"/>
    <cellStyle name="已访问的超链接" xfId="24619" builtinId="9" hidden="1"/>
    <cellStyle name="已访问的超链接" xfId="24621" builtinId="9" hidden="1"/>
    <cellStyle name="已访问的超链接" xfId="24623" builtinId="9" hidden="1"/>
    <cellStyle name="已访问的超链接" xfId="24625" builtinId="9" hidden="1"/>
    <cellStyle name="已访问的超链接" xfId="24627" builtinId="9" hidden="1"/>
    <cellStyle name="已访问的超链接" xfId="24629" builtinId="9" hidden="1"/>
    <cellStyle name="已访问的超链接" xfId="24631" builtinId="9" hidden="1"/>
    <cellStyle name="已访问的超链接" xfId="24633" builtinId="9" hidden="1"/>
    <cellStyle name="已访问的超链接" xfId="24635" builtinId="9" hidden="1"/>
    <cellStyle name="已访问的超链接" xfId="24637" builtinId="9" hidden="1"/>
    <cellStyle name="已访问的超链接" xfId="24639" builtinId="9" hidden="1"/>
    <cellStyle name="已访问的超链接" xfId="24641" builtinId="9" hidden="1"/>
    <cellStyle name="已访问的超链接" xfId="24643" builtinId="9" hidden="1"/>
    <cellStyle name="已访问的超链接" xfId="24645" builtinId="9" hidden="1"/>
    <cellStyle name="已访问的超链接" xfId="24647" builtinId="9" hidden="1"/>
    <cellStyle name="已访问的超链接" xfId="24649" builtinId="9" hidden="1"/>
    <cellStyle name="已访问的超链接" xfId="24651" builtinId="9" hidden="1"/>
    <cellStyle name="已访问的超链接" xfId="24653" builtinId="9" hidden="1"/>
    <cellStyle name="已访问的超链接" xfId="24655" builtinId="9" hidden="1"/>
    <cellStyle name="已访问的超链接" xfId="24657" builtinId="9" hidden="1"/>
    <cellStyle name="已访问的超链接" xfId="24659" builtinId="9" hidden="1"/>
    <cellStyle name="已访问的超链接" xfId="24661" builtinId="9" hidden="1"/>
    <cellStyle name="已访问的超链接" xfId="24663" builtinId="9" hidden="1"/>
    <cellStyle name="已访问的超链接" xfId="24665" builtinId="9" hidden="1"/>
    <cellStyle name="已访问的超链接" xfId="24667" builtinId="9" hidden="1"/>
    <cellStyle name="已访问的超链接" xfId="24669" builtinId="9" hidden="1"/>
    <cellStyle name="已访问的超链接" xfId="24671" builtinId="9" hidden="1"/>
    <cellStyle name="已访问的超链接" xfId="24673" builtinId="9" hidden="1"/>
    <cellStyle name="已访问的超链接" xfId="24675" builtinId="9" hidden="1"/>
    <cellStyle name="已访问的超链接" xfId="24677" builtinId="9" hidden="1"/>
    <cellStyle name="已访问的超链接" xfId="24679" builtinId="9" hidden="1"/>
    <cellStyle name="已访问的超链接" xfId="24681" builtinId="9" hidden="1"/>
    <cellStyle name="已访问的超链接" xfId="24683" builtinId="9" hidden="1"/>
    <cellStyle name="已访问的超链接" xfId="24685" builtinId="9" hidden="1"/>
    <cellStyle name="已访问的超链接" xfId="24687" builtinId="9" hidden="1"/>
    <cellStyle name="已访问的超链接" xfId="24689" builtinId="9" hidden="1"/>
    <cellStyle name="已访问的超链接" xfId="24691" builtinId="9" hidden="1"/>
    <cellStyle name="已访问的超链接" xfId="24693" builtinId="9" hidden="1"/>
    <cellStyle name="已访问的超链接" xfId="24695" builtinId="9" hidden="1"/>
    <cellStyle name="已访问的超链接" xfId="24697" builtinId="9" hidden="1"/>
    <cellStyle name="已访问的超链接" xfId="24699" builtinId="9" hidden="1"/>
    <cellStyle name="已访问的超链接" xfId="24701" builtinId="9" hidden="1"/>
    <cellStyle name="已访问的超链接" xfId="24703" builtinId="9" hidden="1"/>
    <cellStyle name="已访问的超链接" xfId="24705" builtinId="9" hidden="1"/>
    <cellStyle name="已访问的超链接" xfId="24707" builtinId="9" hidden="1"/>
    <cellStyle name="已访问的超链接" xfId="24709" builtinId="9" hidden="1"/>
    <cellStyle name="已访问的超链接" xfId="24711" builtinId="9" hidden="1"/>
    <cellStyle name="已访问的超链接" xfId="24713" builtinId="9" hidden="1"/>
    <cellStyle name="已访问的超链接" xfId="24715" builtinId="9" hidden="1"/>
    <cellStyle name="已访问的超链接" xfId="24717" builtinId="9" hidden="1"/>
    <cellStyle name="已访问的超链接" xfId="24719" builtinId="9" hidden="1"/>
    <cellStyle name="已访问的超链接" xfId="24721" builtinId="9" hidden="1"/>
    <cellStyle name="已访问的超链接" xfId="24723" builtinId="9" hidden="1"/>
    <cellStyle name="已访问的超链接" xfId="24725" builtinId="9" hidden="1"/>
    <cellStyle name="已访问的超链接" xfId="24727" builtinId="9" hidden="1"/>
    <cellStyle name="已访问的超链接" xfId="24729" builtinId="9" hidden="1"/>
    <cellStyle name="已访问的超链接" xfId="24731" builtinId="9" hidden="1"/>
    <cellStyle name="已访问的超链接" xfId="24733" builtinId="9" hidden="1"/>
    <cellStyle name="已访问的超链接" xfId="24735" builtinId="9" hidden="1"/>
    <cellStyle name="已访问的超链接" xfId="24737" builtinId="9" hidden="1"/>
    <cellStyle name="已访问的超链接" xfId="24739" builtinId="9" hidden="1"/>
    <cellStyle name="已访问的超链接" xfId="24741" builtinId="9" hidden="1"/>
    <cellStyle name="已访问的超链接" xfId="24743" builtinId="9" hidden="1"/>
    <cellStyle name="已访问的超链接" xfId="24745" builtinId="9" hidden="1"/>
    <cellStyle name="已访问的超链接" xfId="24747" builtinId="9" hidden="1"/>
    <cellStyle name="已访问的超链接" xfId="24749" builtinId="9" hidden="1"/>
    <cellStyle name="已访问的超链接" xfId="24751" builtinId="9" hidden="1"/>
    <cellStyle name="已访问的超链接" xfId="24753" builtinId="9" hidden="1"/>
    <cellStyle name="已访问的超链接" xfId="24755" builtinId="9" hidden="1"/>
    <cellStyle name="已访问的超链接" xfId="24757" builtinId="9" hidden="1"/>
    <cellStyle name="已访问的超链接" xfId="24759" builtinId="9" hidden="1"/>
    <cellStyle name="已访问的超链接" xfId="24761" builtinId="9" hidden="1"/>
    <cellStyle name="已访问的超链接" xfId="24763" builtinId="9" hidden="1"/>
    <cellStyle name="已访问的超链接" xfId="24765" builtinId="9" hidden="1"/>
    <cellStyle name="已访问的超链接" xfId="24767" builtinId="9" hidden="1"/>
    <cellStyle name="已访问的超链接" xfId="24769" builtinId="9" hidden="1"/>
    <cellStyle name="已访问的超链接" xfId="24771" builtinId="9" hidden="1"/>
    <cellStyle name="已访问的超链接" xfId="24773" builtinId="9" hidden="1"/>
    <cellStyle name="已访问的超链接" xfId="24775" builtinId="9" hidden="1"/>
    <cellStyle name="已访问的超链接" xfId="24777" builtinId="9" hidden="1"/>
    <cellStyle name="已访问的超链接" xfId="24779" builtinId="9" hidden="1"/>
    <cellStyle name="已访问的超链接" xfId="24781" builtinId="9" hidden="1"/>
    <cellStyle name="已访问的超链接" xfId="24783" builtinId="9" hidden="1"/>
    <cellStyle name="已访问的超链接" xfId="24785" builtinId="9" hidden="1"/>
    <cellStyle name="已访问的超链接" xfId="24787" builtinId="9" hidden="1"/>
    <cellStyle name="已访问的超链接" xfId="24789" builtinId="9" hidden="1"/>
    <cellStyle name="已访问的超链接" xfId="24791" builtinId="9" hidden="1"/>
    <cellStyle name="已访问的超链接" xfId="24793" builtinId="9" hidden="1"/>
    <cellStyle name="已访问的超链接" xfId="24795" builtinId="9" hidden="1"/>
    <cellStyle name="已访问的超链接" xfId="24797" builtinId="9" hidden="1"/>
    <cellStyle name="已访问的超链接" xfId="24799" builtinId="9" hidden="1"/>
    <cellStyle name="已访问的超链接" xfId="24801" builtinId="9" hidden="1"/>
    <cellStyle name="已访问的超链接" xfId="24803" builtinId="9" hidden="1"/>
    <cellStyle name="已访问的超链接" xfId="24805" builtinId="9" hidden="1"/>
    <cellStyle name="已访问的超链接" xfId="24807" builtinId="9" hidden="1"/>
    <cellStyle name="已访问的超链接" xfId="24809" builtinId="9" hidden="1"/>
    <cellStyle name="已访问的超链接" xfId="24811" builtinId="9" hidden="1"/>
    <cellStyle name="已访问的超链接" xfId="24813" builtinId="9" hidden="1"/>
    <cellStyle name="已访问的超链接" xfId="24815" builtinId="9" hidden="1"/>
    <cellStyle name="已访问的超链接" xfId="24817" builtinId="9" hidden="1"/>
    <cellStyle name="已访问的超链接" xfId="24819" builtinId="9" hidden="1"/>
    <cellStyle name="已访问的超链接" xfId="24821" builtinId="9" hidden="1"/>
    <cellStyle name="已访问的超链接" xfId="24823" builtinId="9" hidden="1"/>
    <cellStyle name="已访问的超链接" xfId="24825" builtinId="9" hidden="1"/>
    <cellStyle name="已访问的超链接" xfId="24827" builtinId="9" hidden="1"/>
    <cellStyle name="已访问的超链接" xfId="24829" builtinId="9" hidden="1"/>
    <cellStyle name="已访问的超链接" xfId="24831" builtinId="9" hidden="1"/>
    <cellStyle name="已访问的超链接" xfId="24833" builtinId="9" hidden="1"/>
    <cellStyle name="已访问的超链接" xfId="24835" builtinId="9" hidden="1"/>
    <cellStyle name="已访问的超链接" xfId="24837" builtinId="9" hidden="1"/>
    <cellStyle name="已访问的超链接" xfId="24839" builtinId="9" hidden="1"/>
    <cellStyle name="已访问的超链接" xfId="24841" builtinId="9" hidden="1"/>
    <cellStyle name="已访问的超链接" xfId="24843" builtinId="9" hidden="1"/>
    <cellStyle name="已访问的超链接" xfId="24845" builtinId="9" hidden="1"/>
    <cellStyle name="已访问的超链接" xfId="24847" builtinId="9" hidden="1"/>
    <cellStyle name="已访问的超链接" xfId="24849" builtinId="9" hidden="1"/>
    <cellStyle name="已访问的超链接" xfId="24851" builtinId="9" hidden="1"/>
    <cellStyle name="已访问的超链接" xfId="24853" builtinId="9" hidden="1"/>
    <cellStyle name="已访问的超链接" xfId="24855" builtinId="9" hidden="1"/>
    <cellStyle name="已访问的超链接" xfId="24857" builtinId="9" hidden="1"/>
    <cellStyle name="已访问的超链接" xfId="24859" builtinId="9" hidden="1"/>
    <cellStyle name="已访问的超链接" xfId="24861" builtinId="9" hidden="1"/>
    <cellStyle name="已访问的超链接" xfId="24863" builtinId="9" hidden="1"/>
    <cellStyle name="已访问的超链接" xfId="24865" builtinId="9" hidden="1"/>
    <cellStyle name="已访问的超链接" xfId="24867" builtinId="9" hidden="1"/>
    <cellStyle name="已访问的超链接" xfId="24869" builtinId="9" hidden="1"/>
    <cellStyle name="已访问的超链接" xfId="24871" builtinId="9" hidden="1"/>
    <cellStyle name="已访问的超链接" xfId="24873" builtinId="9" hidden="1"/>
    <cellStyle name="已访问的超链接" xfId="24875" builtinId="9" hidden="1"/>
    <cellStyle name="已访问的超链接" xfId="24877" builtinId="9" hidden="1"/>
    <cellStyle name="已访问的超链接" xfId="24879" builtinId="9" hidden="1"/>
    <cellStyle name="已访问的超链接" xfId="24881" builtinId="9" hidden="1"/>
    <cellStyle name="已访问的超链接" xfId="24883" builtinId="9" hidden="1"/>
    <cellStyle name="已访问的超链接" xfId="24885" builtinId="9" hidden="1"/>
    <cellStyle name="已访问的超链接" xfId="24887" builtinId="9" hidden="1"/>
    <cellStyle name="已访问的超链接" xfId="24889" builtinId="9" hidden="1"/>
    <cellStyle name="已访问的超链接" xfId="24891" builtinId="9" hidden="1"/>
    <cellStyle name="已访问的超链接" xfId="24893" builtinId="9" hidden="1"/>
    <cellStyle name="已访问的超链接" xfId="24895" builtinId="9" hidden="1"/>
    <cellStyle name="已访问的超链接" xfId="24897" builtinId="9" hidden="1"/>
    <cellStyle name="已访问的超链接" xfId="24899" builtinId="9" hidden="1"/>
    <cellStyle name="已访问的超链接" xfId="24901" builtinId="9" hidden="1"/>
    <cellStyle name="已访问的超链接" xfId="24903" builtinId="9" hidden="1"/>
    <cellStyle name="已访问的超链接" xfId="24905" builtinId="9" hidden="1"/>
    <cellStyle name="已访问的超链接" xfId="24907" builtinId="9" hidden="1"/>
    <cellStyle name="已访问的超链接" xfId="24909" builtinId="9" hidden="1"/>
    <cellStyle name="已访问的超链接" xfId="24911" builtinId="9" hidden="1"/>
    <cellStyle name="已访问的超链接" xfId="24913" builtinId="9" hidden="1"/>
    <cellStyle name="已访问的超链接" xfId="24915" builtinId="9" hidden="1"/>
    <cellStyle name="已访问的超链接" xfId="24917" builtinId="9" hidden="1"/>
    <cellStyle name="已访问的超链接" xfId="24919" builtinId="9" hidden="1"/>
    <cellStyle name="已访问的超链接" xfId="24921" builtinId="9" hidden="1"/>
    <cellStyle name="已访问的超链接" xfId="24923" builtinId="9" hidden="1"/>
    <cellStyle name="已访问的超链接" xfId="24925" builtinId="9" hidden="1"/>
    <cellStyle name="已访问的超链接" xfId="24927" builtinId="9" hidden="1"/>
    <cellStyle name="已访问的超链接" xfId="24929" builtinId="9" hidden="1"/>
    <cellStyle name="已访问的超链接" xfId="24931" builtinId="9" hidden="1"/>
    <cellStyle name="已访问的超链接" xfId="24933" builtinId="9" hidden="1"/>
    <cellStyle name="已访问的超链接" xfId="24935" builtinId="9" hidden="1"/>
    <cellStyle name="已访问的超链接" xfId="24937" builtinId="9" hidden="1"/>
    <cellStyle name="已访问的超链接" xfId="24939" builtinId="9" hidden="1"/>
    <cellStyle name="已访问的超链接" xfId="24941" builtinId="9" hidden="1"/>
    <cellStyle name="已访问的超链接" xfId="24943" builtinId="9" hidden="1"/>
    <cellStyle name="已访问的超链接" xfId="24945" builtinId="9" hidden="1"/>
    <cellStyle name="已访问的超链接" xfId="24947" builtinId="9" hidden="1"/>
    <cellStyle name="已访问的超链接" xfId="24949" builtinId="9" hidden="1"/>
    <cellStyle name="已访问的超链接" xfId="24951" builtinId="9" hidden="1"/>
    <cellStyle name="已访问的超链接" xfId="24953" builtinId="9" hidden="1"/>
    <cellStyle name="已访问的超链接" xfId="24955" builtinId="9" hidden="1"/>
    <cellStyle name="已访问的超链接" xfId="24957" builtinId="9" hidden="1"/>
    <cellStyle name="已访问的超链接" xfId="24959" builtinId="9" hidden="1"/>
    <cellStyle name="已访问的超链接" xfId="24961" builtinId="9" hidden="1"/>
    <cellStyle name="已访问的超链接" xfId="24963" builtinId="9" hidden="1"/>
    <cellStyle name="已访问的超链接" xfId="24965" builtinId="9" hidden="1"/>
    <cellStyle name="已访问的超链接" xfId="24967" builtinId="9" hidden="1"/>
    <cellStyle name="已访问的超链接" xfId="24969" builtinId="9" hidden="1"/>
    <cellStyle name="已访问的超链接" xfId="24971" builtinId="9" hidden="1"/>
    <cellStyle name="已访问的超链接" xfId="24973" builtinId="9" hidden="1"/>
    <cellStyle name="已访问的超链接" xfId="24975" builtinId="9" hidden="1"/>
    <cellStyle name="已访问的超链接" xfId="24977" builtinId="9" hidden="1"/>
    <cellStyle name="已访问的超链接" xfId="24979" builtinId="9" hidden="1"/>
    <cellStyle name="已访问的超链接" xfId="24981" builtinId="9" hidden="1"/>
    <cellStyle name="已访问的超链接" xfId="24983" builtinId="9" hidden="1"/>
    <cellStyle name="已访问的超链接" xfId="24985" builtinId="9" hidden="1"/>
    <cellStyle name="已访问的超链接" xfId="24987" builtinId="9" hidden="1"/>
    <cellStyle name="已访问的超链接" xfId="24989" builtinId="9" hidden="1"/>
    <cellStyle name="已访问的超链接" xfId="24991" builtinId="9" hidden="1"/>
    <cellStyle name="已访问的超链接" xfId="24993" builtinId="9" hidden="1"/>
    <cellStyle name="已访问的超链接" xfId="24995" builtinId="9" hidden="1"/>
    <cellStyle name="已访问的超链接" xfId="24997" builtinId="9" hidden="1"/>
    <cellStyle name="已访问的超链接" xfId="24999" builtinId="9" hidden="1"/>
    <cellStyle name="已访问的超链接" xfId="25001" builtinId="9" hidden="1"/>
    <cellStyle name="已访问的超链接" xfId="25003" builtinId="9" hidden="1"/>
    <cellStyle name="已访问的超链接" xfId="25005" builtinId="9" hidden="1"/>
    <cellStyle name="已访问的超链接" xfId="25007" builtinId="9" hidden="1"/>
    <cellStyle name="已访问的超链接" xfId="25009" builtinId="9" hidden="1"/>
    <cellStyle name="已访问的超链接" xfId="25011" builtinId="9" hidden="1"/>
    <cellStyle name="已访问的超链接" xfId="25013" builtinId="9" hidden="1"/>
    <cellStyle name="已访问的超链接" xfId="25015" builtinId="9" hidden="1"/>
    <cellStyle name="已访问的超链接" xfId="25017" builtinId="9" hidden="1"/>
    <cellStyle name="已访问的超链接" xfId="25019" builtinId="9" hidden="1"/>
    <cellStyle name="已访问的超链接" xfId="25021" builtinId="9" hidden="1"/>
    <cellStyle name="已访问的超链接" xfId="25023" builtinId="9" hidden="1"/>
    <cellStyle name="已访问的超链接" xfId="25025" builtinId="9" hidden="1"/>
    <cellStyle name="已访问的超链接" xfId="25027" builtinId="9" hidden="1"/>
    <cellStyle name="已访问的超链接" xfId="25029" builtinId="9" hidden="1"/>
    <cellStyle name="已访问的超链接" xfId="25031" builtinId="9" hidden="1"/>
    <cellStyle name="已访问的超链接" xfId="25033" builtinId="9" hidden="1"/>
    <cellStyle name="已访问的超链接" xfId="25035" builtinId="9" hidden="1"/>
    <cellStyle name="已访问的超链接" xfId="25037" builtinId="9" hidden="1"/>
    <cellStyle name="已访问的超链接" xfId="25039" builtinId="9" hidden="1"/>
    <cellStyle name="已访问的超链接" xfId="25041" builtinId="9" hidden="1"/>
    <cellStyle name="已访问的超链接" xfId="25043" builtinId="9" hidden="1"/>
    <cellStyle name="已访问的超链接" xfId="25045" builtinId="9" hidden="1"/>
    <cellStyle name="已访问的超链接" xfId="25047" builtinId="9" hidden="1"/>
    <cellStyle name="已访问的超链接" xfId="25049" builtinId="9" hidden="1"/>
    <cellStyle name="已访问的超链接" xfId="25051" builtinId="9" hidden="1"/>
    <cellStyle name="已访问的超链接" xfId="25053" builtinId="9" hidden="1"/>
    <cellStyle name="已访问的超链接" xfId="25055" builtinId="9" hidden="1"/>
    <cellStyle name="已访问的超链接" xfId="25057" builtinId="9" hidden="1"/>
    <cellStyle name="已访问的超链接" xfId="25059" builtinId="9" hidden="1"/>
    <cellStyle name="已访问的超链接" xfId="25061" builtinId="9" hidden="1"/>
    <cellStyle name="已访问的超链接" xfId="25063" builtinId="9" hidden="1"/>
    <cellStyle name="已访问的超链接" xfId="25065" builtinId="9" hidden="1"/>
    <cellStyle name="已访问的超链接" xfId="25067" builtinId="9" hidden="1"/>
    <cellStyle name="已访问的超链接" xfId="25069" builtinId="9" hidden="1"/>
    <cellStyle name="已访问的超链接" xfId="25071" builtinId="9" hidden="1"/>
    <cellStyle name="已访问的超链接" xfId="25073" builtinId="9" hidden="1"/>
    <cellStyle name="已访问的超链接" xfId="25075" builtinId="9" hidden="1"/>
    <cellStyle name="已访问的超链接" xfId="25077" builtinId="9" hidden="1"/>
    <cellStyle name="已访问的超链接" xfId="25079" builtinId="9" hidden="1"/>
    <cellStyle name="已访问的超链接" xfId="25081" builtinId="9" hidden="1"/>
    <cellStyle name="已访问的超链接" xfId="25083" builtinId="9" hidden="1"/>
    <cellStyle name="已访问的超链接" xfId="25085" builtinId="9" hidden="1"/>
    <cellStyle name="已访问的超链接" xfId="25087" builtinId="9" hidden="1"/>
    <cellStyle name="已访问的超链接" xfId="25089" builtinId="9" hidden="1"/>
    <cellStyle name="已访问的超链接" xfId="25091" builtinId="9" hidden="1"/>
    <cellStyle name="已访问的超链接" xfId="25093" builtinId="9" hidden="1"/>
    <cellStyle name="已访问的超链接" xfId="25095" builtinId="9" hidden="1"/>
    <cellStyle name="已访问的超链接" xfId="25097" builtinId="9" hidden="1"/>
    <cellStyle name="已访问的超链接" xfId="25099" builtinId="9" hidden="1"/>
    <cellStyle name="已访问的超链接" xfId="25101" builtinId="9" hidden="1"/>
    <cellStyle name="已访问的超链接" xfId="25103" builtinId="9" hidden="1"/>
    <cellStyle name="已访问的超链接" xfId="25105" builtinId="9" hidden="1"/>
    <cellStyle name="已访问的超链接" xfId="25107" builtinId="9" hidden="1"/>
    <cellStyle name="已访问的超链接" xfId="25109" builtinId="9" hidden="1"/>
    <cellStyle name="已访问的超链接" xfId="25111" builtinId="9" hidden="1"/>
    <cellStyle name="已访问的超链接" xfId="25113" builtinId="9" hidden="1"/>
    <cellStyle name="已访问的超链接" xfId="25115" builtinId="9" hidden="1"/>
    <cellStyle name="已访问的超链接" xfId="25117" builtinId="9" hidden="1"/>
    <cellStyle name="已访问的超链接" xfId="25119" builtinId="9" hidden="1"/>
    <cellStyle name="已访问的超链接" xfId="25121" builtinId="9" hidden="1"/>
    <cellStyle name="已访问的超链接" xfId="25123" builtinId="9" hidden="1"/>
    <cellStyle name="已访问的超链接" xfId="25125" builtinId="9" hidden="1"/>
    <cellStyle name="已访问的超链接" xfId="25127" builtinId="9" hidden="1"/>
    <cellStyle name="已访问的超链接" xfId="25129" builtinId="9" hidden="1"/>
    <cellStyle name="已访问的超链接" xfId="25131" builtinId="9" hidden="1"/>
    <cellStyle name="已访问的超链接" xfId="25133" builtinId="9" hidden="1"/>
    <cellStyle name="已访问的超链接" xfId="25135" builtinId="9" hidden="1"/>
    <cellStyle name="已访问的超链接" xfId="25137" builtinId="9" hidden="1"/>
    <cellStyle name="已访问的超链接" xfId="25139" builtinId="9" hidden="1"/>
    <cellStyle name="已访问的超链接" xfId="25141" builtinId="9" hidden="1"/>
    <cellStyle name="已访问的超链接" xfId="25143" builtinId="9" hidden="1"/>
    <cellStyle name="已访问的超链接" xfId="25145" builtinId="9" hidden="1"/>
    <cellStyle name="已访问的超链接" xfId="25147" builtinId="9" hidden="1"/>
    <cellStyle name="已访问的超链接" xfId="25149" builtinId="9" hidden="1"/>
    <cellStyle name="已访问的超链接" xfId="25151" builtinId="9" hidden="1"/>
    <cellStyle name="已访问的超链接" xfId="25153" builtinId="9" hidden="1"/>
    <cellStyle name="已访问的超链接" xfId="25155" builtinId="9" hidden="1"/>
    <cellStyle name="已访问的超链接" xfId="25157" builtinId="9" hidden="1"/>
    <cellStyle name="已访问的超链接" xfId="25159" builtinId="9" hidden="1"/>
    <cellStyle name="已访问的超链接" xfId="25161" builtinId="9" hidden="1"/>
    <cellStyle name="已访问的超链接" xfId="25163" builtinId="9" hidden="1"/>
    <cellStyle name="已访问的超链接" xfId="25165" builtinId="9" hidden="1"/>
    <cellStyle name="已访问的超链接" xfId="25167" builtinId="9" hidden="1"/>
    <cellStyle name="已访问的超链接" xfId="25169" builtinId="9" hidden="1"/>
    <cellStyle name="已访问的超链接" xfId="25171" builtinId="9" hidden="1"/>
    <cellStyle name="已访问的超链接" xfId="25173" builtinId="9" hidden="1"/>
    <cellStyle name="已访问的超链接" xfId="25175" builtinId="9" hidden="1"/>
    <cellStyle name="已访问的超链接" xfId="25177" builtinId="9" hidden="1"/>
    <cellStyle name="已访问的超链接" xfId="25179" builtinId="9" hidden="1"/>
    <cellStyle name="已访问的超链接" xfId="25181" builtinId="9" hidden="1"/>
    <cellStyle name="已访问的超链接" xfId="25183" builtinId="9" hidden="1"/>
    <cellStyle name="已访问的超链接" xfId="25185" builtinId="9" hidden="1"/>
    <cellStyle name="已访问的超链接" xfId="25187" builtinId="9" hidden="1"/>
    <cellStyle name="已访问的超链接" xfId="25189" builtinId="9" hidden="1"/>
    <cellStyle name="已访问的超链接" xfId="25191" builtinId="9" hidden="1"/>
    <cellStyle name="已访问的超链接" xfId="25193" builtinId="9" hidden="1"/>
    <cellStyle name="已访问的超链接" xfId="25195" builtinId="9" hidden="1"/>
    <cellStyle name="已访问的超链接" xfId="25197" builtinId="9" hidden="1"/>
    <cellStyle name="已访问的超链接" xfId="25199" builtinId="9" hidden="1"/>
    <cellStyle name="已访问的超链接" xfId="25201" builtinId="9" hidden="1"/>
    <cellStyle name="已访问的超链接" xfId="25203" builtinId="9" hidden="1"/>
    <cellStyle name="已访问的超链接" xfId="25205" builtinId="9" hidden="1"/>
    <cellStyle name="已访问的超链接" xfId="25207" builtinId="9" hidden="1"/>
    <cellStyle name="已访问的超链接" xfId="25209" builtinId="9" hidden="1"/>
    <cellStyle name="已访问的超链接" xfId="25211" builtinId="9" hidden="1"/>
    <cellStyle name="已访问的超链接" xfId="25213" builtinId="9" hidden="1"/>
    <cellStyle name="已访问的超链接" xfId="25215" builtinId="9" hidden="1"/>
    <cellStyle name="已访问的超链接" xfId="25217" builtinId="9" hidden="1"/>
    <cellStyle name="已访问的超链接" xfId="25219" builtinId="9" hidden="1"/>
    <cellStyle name="已访问的超链接" xfId="25221" builtinId="9" hidden="1"/>
    <cellStyle name="已访问的超链接" xfId="25223" builtinId="9" hidden="1"/>
    <cellStyle name="已访问的超链接" xfId="25225" builtinId="9" hidden="1"/>
    <cellStyle name="已访问的超链接" xfId="25227" builtinId="9" hidden="1"/>
    <cellStyle name="已访问的超链接" xfId="25229" builtinId="9" hidden="1"/>
    <cellStyle name="已访问的超链接" xfId="25231" builtinId="9" hidden="1"/>
    <cellStyle name="已访问的超链接" xfId="25233" builtinId="9" hidden="1"/>
    <cellStyle name="已访问的超链接" xfId="25235" builtinId="9" hidden="1"/>
    <cellStyle name="已访问的超链接" xfId="25237" builtinId="9" hidden="1"/>
    <cellStyle name="已访问的超链接" xfId="25239" builtinId="9" hidden="1"/>
    <cellStyle name="已访问的超链接" xfId="25241" builtinId="9" hidden="1"/>
    <cellStyle name="已访问的超链接" xfId="25243" builtinId="9" hidden="1"/>
    <cellStyle name="已访问的超链接" xfId="25245" builtinId="9" hidden="1"/>
    <cellStyle name="已访问的超链接" xfId="25247" builtinId="9" hidden="1"/>
    <cellStyle name="已访问的超链接" xfId="25249" builtinId="9" hidden="1"/>
    <cellStyle name="已访问的超链接" xfId="25251" builtinId="9" hidden="1"/>
    <cellStyle name="已访问的超链接" xfId="25253" builtinId="9" hidden="1"/>
    <cellStyle name="已访问的超链接" xfId="25255" builtinId="9" hidden="1"/>
    <cellStyle name="已访问的超链接" xfId="25257" builtinId="9" hidden="1"/>
    <cellStyle name="已访问的超链接" xfId="25259" builtinId="9" hidden="1"/>
    <cellStyle name="已访问的超链接" xfId="25261" builtinId="9" hidden="1"/>
    <cellStyle name="已访问的超链接" xfId="25263" builtinId="9" hidden="1"/>
    <cellStyle name="已访问的超链接" xfId="25265" builtinId="9" hidden="1"/>
    <cellStyle name="已访问的超链接" xfId="25267" builtinId="9" hidden="1"/>
    <cellStyle name="已访问的超链接" xfId="25269" builtinId="9" hidden="1"/>
    <cellStyle name="已访问的超链接" xfId="25271" builtinId="9" hidden="1"/>
    <cellStyle name="已访问的超链接" xfId="25273" builtinId="9" hidden="1"/>
    <cellStyle name="已访问的超链接" xfId="25275" builtinId="9" hidden="1"/>
    <cellStyle name="已访问的超链接" xfId="25277" builtinId="9" hidden="1"/>
    <cellStyle name="已访问的超链接" xfId="25279" builtinId="9" hidden="1"/>
    <cellStyle name="已访问的超链接" xfId="25281" builtinId="9" hidden="1"/>
    <cellStyle name="已访问的超链接" xfId="25283" builtinId="9" hidden="1"/>
    <cellStyle name="已访问的超链接" xfId="25285" builtinId="9" hidden="1"/>
    <cellStyle name="已访问的超链接" xfId="25287" builtinId="9" hidden="1"/>
    <cellStyle name="已访问的超链接" xfId="25289" builtinId="9" hidden="1"/>
    <cellStyle name="已访问的超链接" xfId="25291" builtinId="9" hidden="1"/>
    <cellStyle name="已访问的超链接" xfId="25293" builtinId="9" hidden="1"/>
    <cellStyle name="已访问的超链接" xfId="25295" builtinId="9" hidden="1"/>
    <cellStyle name="已访问的超链接" xfId="25297" builtinId="9" hidden="1"/>
    <cellStyle name="已访问的超链接" xfId="25299" builtinId="9" hidden="1"/>
    <cellStyle name="已访问的超链接" xfId="25301" builtinId="9" hidden="1"/>
    <cellStyle name="已访问的超链接" xfId="25303" builtinId="9" hidden="1"/>
    <cellStyle name="已访问的超链接" xfId="25305" builtinId="9" hidden="1"/>
    <cellStyle name="已访问的超链接" xfId="25307" builtinId="9" hidden="1"/>
    <cellStyle name="已访问的超链接" xfId="25309" builtinId="9" hidden="1"/>
    <cellStyle name="已访问的超链接" xfId="25311" builtinId="9" hidden="1"/>
    <cellStyle name="已访问的超链接" xfId="25313" builtinId="9" hidden="1"/>
    <cellStyle name="已访问的超链接" xfId="25315" builtinId="9" hidden="1"/>
    <cellStyle name="已访问的超链接" xfId="25317" builtinId="9" hidden="1"/>
    <cellStyle name="已访问的超链接" xfId="25319" builtinId="9" hidden="1"/>
    <cellStyle name="已访问的超链接" xfId="25321" builtinId="9" hidden="1"/>
    <cellStyle name="已访问的超链接" xfId="25323" builtinId="9" hidden="1"/>
    <cellStyle name="已访问的超链接" xfId="25325" builtinId="9" hidden="1"/>
    <cellStyle name="已访问的超链接" xfId="25327" builtinId="9" hidden="1"/>
    <cellStyle name="已访问的超链接" xfId="25329" builtinId="9" hidden="1"/>
    <cellStyle name="已访问的超链接" xfId="25331" builtinId="9" hidden="1"/>
    <cellStyle name="已访问的超链接" xfId="25333" builtinId="9" hidden="1"/>
    <cellStyle name="已访问的超链接" xfId="25335" builtinId="9" hidden="1"/>
    <cellStyle name="已访问的超链接" xfId="25337" builtinId="9" hidden="1"/>
    <cellStyle name="已访问的超链接" xfId="25339" builtinId="9" hidden="1"/>
    <cellStyle name="已访问的超链接" xfId="25341" builtinId="9" hidden="1"/>
    <cellStyle name="已访问的超链接" xfId="25343" builtinId="9" hidden="1"/>
    <cellStyle name="已访问的超链接" xfId="25345" builtinId="9" hidden="1"/>
    <cellStyle name="已访问的超链接" xfId="25347" builtinId="9" hidden="1"/>
    <cellStyle name="已访问的超链接" xfId="25349" builtinId="9" hidden="1"/>
    <cellStyle name="已访问的超链接" xfId="25351" builtinId="9" hidden="1"/>
    <cellStyle name="已访问的超链接" xfId="25353" builtinId="9" hidden="1"/>
    <cellStyle name="已访问的超链接" xfId="25355" builtinId="9" hidden="1"/>
    <cellStyle name="已访问的超链接" xfId="25357" builtinId="9" hidden="1"/>
    <cellStyle name="已访问的超链接" xfId="25359" builtinId="9" hidden="1"/>
    <cellStyle name="已访问的超链接" xfId="25361" builtinId="9" hidden="1"/>
    <cellStyle name="已访问的超链接" xfId="25363" builtinId="9" hidden="1"/>
    <cellStyle name="已访问的超链接" xfId="25365" builtinId="9" hidden="1"/>
    <cellStyle name="已访问的超链接" xfId="25367" builtinId="9" hidden="1"/>
    <cellStyle name="已访问的超链接" xfId="25369" builtinId="9" hidden="1"/>
    <cellStyle name="已访问的超链接" xfId="25371" builtinId="9" hidden="1"/>
    <cellStyle name="已访问的超链接" xfId="25373" builtinId="9" hidden="1"/>
    <cellStyle name="已访问的超链接" xfId="25375" builtinId="9" hidden="1"/>
    <cellStyle name="已访问的超链接" xfId="25377" builtinId="9" hidden="1"/>
    <cellStyle name="已访问的超链接" xfId="25379" builtinId="9" hidden="1"/>
    <cellStyle name="已访问的超链接" xfId="25381" builtinId="9" hidden="1"/>
    <cellStyle name="已访问的超链接" xfId="25383" builtinId="9" hidden="1"/>
    <cellStyle name="已访问的超链接" xfId="25385" builtinId="9" hidden="1"/>
    <cellStyle name="已访问的超链接" xfId="25387" builtinId="9" hidden="1"/>
    <cellStyle name="已访问的超链接" xfId="25389" builtinId="9" hidden="1"/>
    <cellStyle name="已访问的超链接" xfId="25391" builtinId="9" hidden="1"/>
    <cellStyle name="已访问的超链接" xfId="25393" builtinId="9" hidden="1"/>
    <cellStyle name="已访问的超链接" xfId="25395" builtinId="9" hidden="1"/>
    <cellStyle name="已访问的超链接" xfId="25397" builtinId="9" hidden="1"/>
    <cellStyle name="已访问的超链接" xfId="25399" builtinId="9" hidden="1"/>
    <cellStyle name="已访问的超链接" xfId="25401" builtinId="9" hidden="1"/>
    <cellStyle name="已访问的超链接" xfId="25403" builtinId="9" hidden="1"/>
    <cellStyle name="已访问的超链接" xfId="25405" builtinId="9" hidden="1"/>
    <cellStyle name="已访问的超链接" xfId="25407" builtinId="9" hidden="1"/>
    <cellStyle name="已访问的超链接" xfId="25409" builtinId="9" hidden="1"/>
    <cellStyle name="已访问的超链接" xfId="25411" builtinId="9" hidden="1"/>
    <cellStyle name="已访问的超链接" xfId="25413" builtinId="9" hidden="1"/>
    <cellStyle name="已访问的超链接" xfId="25415" builtinId="9" hidden="1"/>
    <cellStyle name="已访问的超链接" xfId="25417" builtinId="9" hidden="1"/>
    <cellStyle name="已访问的超链接" xfId="25419" builtinId="9" hidden="1"/>
    <cellStyle name="已访问的超链接" xfId="25421" builtinId="9" hidden="1"/>
    <cellStyle name="已访问的超链接" xfId="25423" builtinId="9" hidden="1"/>
    <cellStyle name="已访问的超链接" xfId="25425" builtinId="9" hidden="1"/>
    <cellStyle name="已访问的超链接" xfId="25427" builtinId="9" hidden="1"/>
    <cellStyle name="已访问的超链接" xfId="25429" builtinId="9" hidden="1"/>
    <cellStyle name="已访问的超链接" xfId="25431" builtinId="9" hidden="1"/>
    <cellStyle name="已访问的超链接" xfId="25433" builtinId="9" hidden="1"/>
    <cellStyle name="已访问的超链接" xfId="25435" builtinId="9" hidden="1"/>
    <cellStyle name="已访问的超链接" xfId="25437" builtinId="9" hidden="1"/>
    <cellStyle name="已访问的超链接" xfId="25439" builtinId="9" hidden="1"/>
    <cellStyle name="已访问的超链接" xfId="25441" builtinId="9" hidden="1"/>
    <cellStyle name="已访问的超链接" xfId="25443" builtinId="9" hidden="1"/>
    <cellStyle name="已访问的超链接" xfId="25445" builtinId="9" hidden="1"/>
    <cellStyle name="已访问的超链接" xfId="25447" builtinId="9" hidden="1"/>
    <cellStyle name="已访问的超链接" xfId="25449" builtinId="9" hidden="1"/>
    <cellStyle name="已访问的超链接" xfId="25451" builtinId="9" hidden="1"/>
    <cellStyle name="已访问的超链接" xfId="25453" builtinId="9" hidden="1"/>
    <cellStyle name="已访问的超链接" xfId="25455" builtinId="9" hidden="1"/>
    <cellStyle name="已访问的超链接" xfId="25457" builtinId="9" hidden="1"/>
    <cellStyle name="已访问的超链接" xfId="25459" builtinId="9" hidden="1"/>
    <cellStyle name="已访问的超链接" xfId="25461" builtinId="9" hidden="1"/>
    <cellStyle name="已访问的超链接" xfId="25463" builtinId="9" hidden="1"/>
    <cellStyle name="已访问的超链接" xfId="25465" builtinId="9" hidden="1"/>
    <cellStyle name="已访问的超链接" xfId="25467" builtinId="9" hidden="1"/>
    <cellStyle name="已访问的超链接" xfId="25469" builtinId="9" hidden="1"/>
    <cellStyle name="已访问的超链接" xfId="25471" builtinId="9" hidden="1"/>
    <cellStyle name="已访问的超链接" xfId="25473" builtinId="9" hidden="1"/>
    <cellStyle name="已访问的超链接" xfId="25475" builtinId="9" hidden="1"/>
    <cellStyle name="已访问的超链接" xfId="25477" builtinId="9" hidden="1"/>
    <cellStyle name="已访问的超链接" xfId="25479" builtinId="9" hidden="1"/>
    <cellStyle name="已访问的超链接" xfId="25481" builtinId="9" hidden="1"/>
    <cellStyle name="已访问的超链接" xfId="25483" builtinId="9" hidden="1"/>
    <cellStyle name="已访问的超链接" xfId="25485" builtinId="9" hidden="1"/>
    <cellStyle name="已访问的超链接" xfId="25487" builtinId="9" hidden="1"/>
    <cellStyle name="已访问的超链接" xfId="25489" builtinId="9" hidden="1"/>
    <cellStyle name="已访问的超链接" xfId="25491" builtinId="9" hidden="1"/>
    <cellStyle name="已访问的超链接" xfId="25493" builtinId="9" hidden="1"/>
    <cellStyle name="已访问的超链接" xfId="25495" builtinId="9" hidden="1"/>
    <cellStyle name="已访问的超链接" xfId="25497" builtinId="9" hidden="1"/>
    <cellStyle name="已访问的超链接" xfId="25499" builtinId="9" hidden="1"/>
    <cellStyle name="已访问的超链接" xfId="25501" builtinId="9" hidden="1"/>
    <cellStyle name="已访问的超链接" xfId="25503" builtinId="9" hidden="1"/>
    <cellStyle name="已访问的超链接" xfId="25505" builtinId="9" hidden="1"/>
    <cellStyle name="已访问的超链接" xfId="25507" builtinId="9" hidden="1"/>
    <cellStyle name="已访问的超链接" xfId="25509" builtinId="9" hidden="1"/>
    <cellStyle name="已访问的超链接" xfId="25511" builtinId="9" hidden="1"/>
    <cellStyle name="已访问的超链接" xfId="25513" builtinId="9" hidden="1"/>
    <cellStyle name="已访问的超链接" xfId="25515" builtinId="9" hidden="1"/>
    <cellStyle name="已访问的超链接" xfId="25517" builtinId="9" hidden="1"/>
    <cellStyle name="已访问的超链接" xfId="25519" builtinId="9" hidden="1"/>
    <cellStyle name="已访问的超链接" xfId="25521" builtinId="9" hidden="1"/>
    <cellStyle name="已访问的超链接" xfId="25523" builtinId="9" hidden="1"/>
    <cellStyle name="已访问的超链接" xfId="25525" builtinId="9" hidden="1"/>
    <cellStyle name="已访问的超链接" xfId="25527" builtinId="9" hidden="1"/>
    <cellStyle name="已访问的超链接" xfId="25529" builtinId="9" hidden="1"/>
    <cellStyle name="已访问的超链接" xfId="25531" builtinId="9" hidden="1"/>
    <cellStyle name="已访问的超链接" xfId="25533" builtinId="9" hidden="1"/>
    <cellStyle name="已访问的超链接" xfId="25535" builtinId="9" hidden="1"/>
    <cellStyle name="已访问的超链接" xfId="25537" builtinId="9" hidden="1"/>
    <cellStyle name="已访问的超链接" xfId="25539" builtinId="9" hidden="1"/>
    <cellStyle name="已访问的超链接" xfId="25541" builtinId="9" hidden="1"/>
    <cellStyle name="已访问的超链接" xfId="25543" builtinId="9" hidden="1"/>
    <cellStyle name="已访问的超链接" xfId="25545" builtinId="9" hidden="1"/>
    <cellStyle name="已访问的超链接" xfId="25547" builtinId="9" hidden="1"/>
    <cellStyle name="已访问的超链接" xfId="25549" builtinId="9" hidden="1"/>
    <cellStyle name="已访问的超链接" xfId="25551" builtinId="9" hidden="1"/>
    <cellStyle name="已访问的超链接" xfId="25553" builtinId="9" hidden="1"/>
    <cellStyle name="已访问的超链接" xfId="25555" builtinId="9" hidden="1"/>
    <cellStyle name="已访问的超链接" xfId="25557" builtinId="9" hidden="1"/>
    <cellStyle name="已访问的超链接" xfId="25559" builtinId="9" hidden="1"/>
    <cellStyle name="已访问的超链接" xfId="25561" builtinId="9" hidden="1"/>
    <cellStyle name="已访问的超链接" xfId="25563" builtinId="9" hidden="1"/>
    <cellStyle name="已访问的超链接" xfId="25565" builtinId="9" hidden="1"/>
    <cellStyle name="已访问的超链接" xfId="25567" builtinId="9" hidden="1"/>
    <cellStyle name="已访问的超链接" xfId="25569" builtinId="9" hidden="1"/>
    <cellStyle name="已访问的超链接" xfId="25571" builtinId="9" hidden="1"/>
    <cellStyle name="已访问的超链接" xfId="25573" builtinId="9" hidden="1"/>
    <cellStyle name="已访问的超链接" xfId="25575" builtinId="9" hidden="1"/>
    <cellStyle name="已访问的超链接" xfId="25577" builtinId="9" hidden="1"/>
    <cellStyle name="已访问的超链接" xfId="25579" builtinId="9" hidden="1"/>
    <cellStyle name="已访问的超链接" xfId="25581" builtinId="9" hidden="1"/>
    <cellStyle name="已访问的超链接" xfId="25583" builtinId="9" hidden="1"/>
    <cellStyle name="已访问的超链接" xfId="25585" builtinId="9" hidden="1"/>
    <cellStyle name="已访问的超链接" xfId="25587" builtinId="9" hidden="1"/>
    <cellStyle name="已访问的超链接" xfId="25589" builtinId="9" hidden="1"/>
    <cellStyle name="已访问的超链接" xfId="25591" builtinId="9" hidden="1"/>
    <cellStyle name="已访问的超链接" xfId="25593" builtinId="9" hidden="1"/>
    <cellStyle name="已访问的超链接" xfId="25595" builtinId="9" hidden="1"/>
    <cellStyle name="已访问的超链接" xfId="25597" builtinId="9" hidden="1"/>
    <cellStyle name="已访问的超链接" xfId="25599" builtinId="9" hidden="1"/>
    <cellStyle name="已访问的超链接" xfId="25601" builtinId="9" hidden="1"/>
    <cellStyle name="已访问的超链接" xfId="25603" builtinId="9" hidden="1"/>
    <cellStyle name="已访问的超链接" xfId="25605" builtinId="9" hidden="1"/>
    <cellStyle name="已访问的超链接" xfId="25607" builtinId="9" hidden="1"/>
    <cellStyle name="已访问的超链接" xfId="25609" builtinId="9" hidden="1"/>
    <cellStyle name="已访问的超链接" xfId="25611" builtinId="9" hidden="1"/>
    <cellStyle name="已访问的超链接" xfId="25613" builtinId="9" hidden="1"/>
    <cellStyle name="已访问的超链接" xfId="25615" builtinId="9" hidden="1"/>
    <cellStyle name="已访问的超链接" xfId="25617" builtinId="9" hidden="1"/>
    <cellStyle name="已访问的超链接" xfId="25619" builtinId="9" hidden="1"/>
    <cellStyle name="已访问的超链接" xfId="25621" builtinId="9" hidden="1"/>
    <cellStyle name="已访问的超链接" xfId="25623" builtinId="9" hidden="1"/>
    <cellStyle name="已访问的超链接" xfId="25625" builtinId="9" hidden="1"/>
    <cellStyle name="已访问的超链接" xfId="25627" builtinId="9" hidden="1"/>
    <cellStyle name="已访问的超链接" xfId="25629" builtinId="9" hidden="1"/>
    <cellStyle name="已访问的超链接" xfId="25631" builtinId="9" hidden="1"/>
    <cellStyle name="已访问的超链接" xfId="25633" builtinId="9" hidden="1"/>
    <cellStyle name="已访问的超链接" xfId="25635" builtinId="9" hidden="1"/>
    <cellStyle name="已访问的超链接" xfId="25637" builtinId="9" hidden="1"/>
    <cellStyle name="已访问的超链接" xfId="25639" builtinId="9" hidden="1"/>
    <cellStyle name="已访问的超链接" xfId="25641" builtinId="9" hidden="1"/>
    <cellStyle name="已访问的超链接" xfId="25643" builtinId="9" hidden="1"/>
    <cellStyle name="已访问的超链接" xfId="25645" builtinId="9" hidden="1"/>
    <cellStyle name="已访问的超链接" xfId="25647" builtinId="9" hidden="1"/>
    <cellStyle name="已访问的超链接" xfId="25649" builtinId="9" hidden="1"/>
    <cellStyle name="已访问的超链接" xfId="25651" builtinId="9" hidden="1"/>
    <cellStyle name="已访问的超链接" xfId="25653" builtinId="9" hidden="1"/>
    <cellStyle name="已访问的超链接" xfId="25655" builtinId="9" hidden="1"/>
    <cellStyle name="已访问的超链接" xfId="25657" builtinId="9" hidden="1"/>
    <cellStyle name="已访问的超链接" xfId="25659" builtinId="9" hidden="1"/>
    <cellStyle name="已访问的超链接" xfId="25661" builtinId="9" hidden="1"/>
    <cellStyle name="已访问的超链接" xfId="25663" builtinId="9" hidden="1"/>
    <cellStyle name="已访问的超链接" xfId="25665" builtinId="9" hidden="1"/>
    <cellStyle name="已访问的超链接" xfId="25667" builtinId="9" hidden="1"/>
    <cellStyle name="已访问的超链接" xfId="25669" builtinId="9" hidden="1"/>
    <cellStyle name="已访问的超链接" xfId="25671" builtinId="9" hidden="1"/>
    <cellStyle name="已访问的超链接" xfId="25673" builtinId="9" hidden="1"/>
    <cellStyle name="已访问的超链接" xfId="25675" builtinId="9" hidden="1"/>
    <cellStyle name="已访问的超链接" xfId="25677" builtinId="9" hidden="1"/>
    <cellStyle name="已访问的超链接" xfId="25679" builtinId="9" hidden="1"/>
    <cellStyle name="已访问的超链接" xfId="25681" builtinId="9" hidden="1"/>
    <cellStyle name="已访问的超链接" xfId="25683" builtinId="9" hidden="1"/>
    <cellStyle name="已访问的超链接" xfId="25685" builtinId="9" hidden="1"/>
    <cellStyle name="已访问的超链接" xfId="25687" builtinId="9" hidden="1"/>
    <cellStyle name="已访问的超链接" xfId="25689" builtinId="9" hidden="1"/>
    <cellStyle name="已访问的超链接" xfId="25691" builtinId="9" hidden="1"/>
    <cellStyle name="已访问的超链接" xfId="25693" builtinId="9" hidden="1"/>
    <cellStyle name="已访问的超链接" xfId="25695" builtinId="9" hidden="1"/>
    <cellStyle name="已访问的超链接" xfId="25697" builtinId="9" hidden="1"/>
    <cellStyle name="已访问的超链接" xfId="25699" builtinId="9" hidden="1"/>
    <cellStyle name="已访问的超链接" xfId="25701" builtinId="9" hidden="1"/>
    <cellStyle name="已访问的超链接" xfId="25703" builtinId="9" hidden="1"/>
    <cellStyle name="已访问的超链接" xfId="25705" builtinId="9" hidden="1"/>
    <cellStyle name="已访问的超链接" xfId="25707" builtinId="9" hidden="1"/>
    <cellStyle name="已访问的超链接" xfId="25709" builtinId="9" hidden="1"/>
    <cellStyle name="已访问的超链接" xfId="25711" builtinId="9" hidden="1"/>
    <cellStyle name="已访问的超链接" xfId="25713" builtinId="9" hidden="1"/>
    <cellStyle name="已访问的超链接" xfId="25715" builtinId="9" hidden="1"/>
    <cellStyle name="已访问的超链接" xfId="25717" builtinId="9" hidden="1"/>
    <cellStyle name="已访问的超链接" xfId="25719" builtinId="9" hidden="1"/>
    <cellStyle name="已访问的超链接" xfId="25721" builtinId="9" hidden="1"/>
    <cellStyle name="已访问的超链接" xfId="25723" builtinId="9" hidden="1"/>
    <cellStyle name="已访问的超链接" xfId="25725" builtinId="9" hidden="1"/>
    <cellStyle name="已访问的超链接" xfId="25727" builtinId="9" hidden="1"/>
    <cellStyle name="已访问的超链接" xfId="25729" builtinId="9" hidden="1"/>
    <cellStyle name="已访问的超链接" xfId="25731" builtinId="9" hidden="1"/>
    <cellStyle name="已访问的超链接" xfId="25733" builtinId="9" hidden="1"/>
    <cellStyle name="已访问的超链接" xfId="25735" builtinId="9" hidden="1"/>
    <cellStyle name="已访问的超链接" xfId="25737" builtinId="9" hidden="1"/>
    <cellStyle name="已访问的超链接" xfId="25739" builtinId="9" hidden="1"/>
    <cellStyle name="已访问的超链接" xfId="25741" builtinId="9" hidden="1"/>
    <cellStyle name="已访问的超链接" xfId="25743" builtinId="9" hidden="1"/>
    <cellStyle name="已访问的超链接" xfId="25745" builtinId="9" hidden="1"/>
    <cellStyle name="已访问的超链接" xfId="25747" builtinId="9" hidden="1"/>
    <cellStyle name="已访问的超链接" xfId="25749" builtinId="9" hidden="1"/>
    <cellStyle name="已访问的超链接" xfId="25751" builtinId="9" hidden="1"/>
    <cellStyle name="已访问的超链接" xfId="25753" builtinId="9" hidden="1"/>
    <cellStyle name="已访问的超链接" xfId="25755" builtinId="9" hidden="1"/>
    <cellStyle name="已访问的超链接" xfId="25757" builtinId="9" hidden="1"/>
    <cellStyle name="已访问的超链接" xfId="25759" builtinId="9" hidden="1"/>
    <cellStyle name="已访问的超链接" xfId="25761" builtinId="9" hidden="1"/>
    <cellStyle name="已访问的超链接" xfId="25763" builtinId="9" hidden="1"/>
    <cellStyle name="已访问的超链接" xfId="25765" builtinId="9" hidden="1"/>
    <cellStyle name="已访问的超链接" xfId="25767" builtinId="9" hidden="1"/>
    <cellStyle name="已访问的超链接" xfId="25769" builtinId="9" hidden="1"/>
    <cellStyle name="已访问的超链接" xfId="25771" builtinId="9" hidden="1"/>
    <cellStyle name="已访问的超链接" xfId="25773" builtinId="9" hidden="1"/>
    <cellStyle name="已访问的超链接" xfId="25775" builtinId="9" hidden="1"/>
    <cellStyle name="已访问的超链接" xfId="25777" builtinId="9" hidden="1"/>
    <cellStyle name="已访问的超链接" xfId="25779" builtinId="9" hidden="1"/>
    <cellStyle name="已访问的超链接" xfId="25781" builtinId="9" hidden="1"/>
    <cellStyle name="已访问的超链接" xfId="25783" builtinId="9" hidden="1"/>
    <cellStyle name="已访问的超链接" xfId="25785" builtinId="9" hidden="1"/>
    <cellStyle name="已访问的超链接" xfId="25787" builtinId="9" hidden="1"/>
    <cellStyle name="已访问的超链接" xfId="25789" builtinId="9" hidden="1"/>
    <cellStyle name="已访问的超链接" xfId="25791" builtinId="9" hidden="1"/>
    <cellStyle name="已访问的超链接" xfId="25793" builtinId="9" hidden="1"/>
    <cellStyle name="已访问的超链接" xfId="25795" builtinId="9" hidden="1"/>
    <cellStyle name="已访问的超链接" xfId="25797" builtinId="9" hidden="1"/>
    <cellStyle name="已访问的超链接" xfId="25799" builtinId="9" hidden="1"/>
    <cellStyle name="已访问的超链接" xfId="25801" builtinId="9" hidden="1"/>
    <cellStyle name="已访问的超链接" xfId="25803" builtinId="9" hidden="1"/>
    <cellStyle name="已访问的超链接" xfId="25805" builtinId="9" hidden="1"/>
    <cellStyle name="已访问的超链接" xfId="25807" builtinId="9" hidden="1"/>
    <cellStyle name="已访问的超链接" xfId="25809" builtinId="9" hidden="1"/>
    <cellStyle name="已访问的超链接" xfId="25811" builtinId="9" hidden="1"/>
    <cellStyle name="已访问的超链接" xfId="25813" builtinId="9" hidden="1"/>
    <cellStyle name="已访问的超链接" xfId="25815" builtinId="9" hidden="1"/>
    <cellStyle name="已访问的超链接" xfId="25817" builtinId="9" hidden="1"/>
    <cellStyle name="已访问的超链接" xfId="25819" builtinId="9" hidden="1"/>
    <cellStyle name="已访问的超链接" xfId="25821" builtinId="9" hidden="1"/>
    <cellStyle name="已访问的超链接" xfId="25823" builtinId="9" hidden="1"/>
    <cellStyle name="已访问的超链接" xfId="25825" builtinId="9" hidden="1"/>
    <cellStyle name="已访问的超链接" xfId="25827" builtinId="9" hidden="1"/>
    <cellStyle name="已访问的超链接" xfId="25829" builtinId="9" hidden="1"/>
    <cellStyle name="已访问的超链接" xfId="25831" builtinId="9" hidden="1"/>
    <cellStyle name="已访问的超链接" xfId="25833" builtinId="9" hidden="1"/>
    <cellStyle name="已访问的超链接" xfId="25835" builtinId="9" hidden="1"/>
    <cellStyle name="已访问的超链接" xfId="25837" builtinId="9" hidden="1"/>
    <cellStyle name="已访问的超链接" xfId="25839" builtinId="9" hidden="1"/>
    <cellStyle name="已访问的超链接" xfId="25841" builtinId="9" hidden="1"/>
    <cellStyle name="已访问的超链接" xfId="25843" builtinId="9" hidden="1"/>
    <cellStyle name="已访问的超链接" xfId="25845" builtinId="9" hidden="1"/>
    <cellStyle name="已访问的超链接" xfId="25847" builtinId="9" hidden="1"/>
    <cellStyle name="已访问的超链接" xfId="25849" builtinId="9" hidden="1"/>
    <cellStyle name="已访问的超链接" xfId="25851" builtinId="9" hidden="1"/>
    <cellStyle name="已访问的超链接" xfId="25853" builtinId="9" hidden="1"/>
    <cellStyle name="已访问的超链接" xfId="25855" builtinId="9" hidden="1"/>
    <cellStyle name="已访问的超链接" xfId="25857" builtinId="9" hidden="1"/>
    <cellStyle name="已访问的超链接" xfId="25859" builtinId="9" hidden="1"/>
    <cellStyle name="已访问的超链接" xfId="25861" builtinId="9" hidden="1"/>
    <cellStyle name="已访问的超链接" xfId="25863" builtinId="9" hidden="1"/>
    <cellStyle name="已访问的超链接" xfId="25865" builtinId="9" hidden="1"/>
    <cellStyle name="已访问的超链接" xfId="25867" builtinId="9" hidden="1"/>
    <cellStyle name="已访问的超链接" xfId="25869" builtinId="9" hidden="1"/>
    <cellStyle name="已访问的超链接" xfId="25871" builtinId="9" hidden="1"/>
    <cellStyle name="已访问的超链接" xfId="25873" builtinId="9" hidden="1"/>
    <cellStyle name="已访问的超链接" xfId="25875" builtinId="9" hidden="1"/>
    <cellStyle name="已访问的超链接" xfId="25877" builtinId="9" hidden="1"/>
    <cellStyle name="已访问的超链接" xfId="25879" builtinId="9" hidden="1"/>
    <cellStyle name="已访问的超链接" xfId="25881" builtinId="9" hidden="1"/>
    <cellStyle name="已访问的超链接" xfId="25883" builtinId="9" hidden="1"/>
    <cellStyle name="已访问的超链接" xfId="25885" builtinId="9" hidden="1"/>
    <cellStyle name="已访问的超链接" xfId="25887" builtinId="9" hidden="1"/>
    <cellStyle name="已访问的超链接" xfId="25889" builtinId="9" hidden="1"/>
    <cellStyle name="已访问的超链接" xfId="25891" builtinId="9" hidden="1"/>
    <cellStyle name="已访问的超链接" xfId="25893" builtinId="9" hidden="1"/>
    <cellStyle name="已访问的超链接" xfId="25895" builtinId="9" hidden="1"/>
    <cellStyle name="已访问的超链接" xfId="25897" builtinId="9" hidden="1"/>
    <cellStyle name="已访问的超链接" xfId="25899" builtinId="9" hidden="1"/>
    <cellStyle name="已访问的超链接" xfId="25901" builtinId="9" hidden="1"/>
    <cellStyle name="已访问的超链接" xfId="25903" builtinId="9" hidden="1"/>
    <cellStyle name="已访问的超链接" xfId="25905" builtinId="9" hidden="1"/>
    <cellStyle name="已访问的超链接" xfId="25907" builtinId="9" hidden="1"/>
    <cellStyle name="已访问的超链接" xfId="25909" builtinId="9" hidden="1"/>
    <cellStyle name="已访问的超链接" xfId="25911" builtinId="9" hidden="1"/>
    <cellStyle name="已访问的超链接" xfId="25913" builtinId="9" hidden="1"/>
    <cellStyle name="已访问的超链接" xfId="25915" builtinId="9" hidden="1"/>
    <cellStyle name="已访问的超链接" xfId="25917" builtinId="9" hidden="1"/>
    <cellStyle name="已访问的超链接" xfId="25919" builtinId="9" hidden="1"/>
    <cellStyle name="已访问的超链接" xfId="25921" builtinId="9" hidden="1"/>
    <cellStyle name="已访问的超链接" xfId="25923" builtinId="9" hidden="1"/>
    <cellStyle name="已访问的超链接" xfId="25925" builtinId="9" hidden="1"/>
    <cellStyle name="已访问的超链接" xfId="25927" builtinId="9" hidden="1"/>
    <cellStyle name="已访问的超链接" xfId="25929" builtinId="9" hidden="1"/>
    <cellStyle name="已访问的超链接" xfId="25931" builtinId="9" hidden="1"/>
    <cellStyle name="已访问的超链接" xfId="25933" builtinId="9" hidden="1"/>
    <cellStyle name="已访问的超链接" xfId="25935" builtinId="9" hidden="1"/>
    <cellStyle name="已访问的超链接" xfId="25937" builtinId="9" hidden="1"/>
    <cellStyle name="已访问的超链接" xfId="25939" builtinId="9" hidden="1"/>
    <cellStyle name="已访问的超链接" xfId="25941" builtinId="9" hidden="1"/>
    <cellStyle name="已访问的超链接" xfId="25943" builtinId="9" hidden="1"/>
    <cellStyle name="已访问的超链接" xfId="25945" builtinId="9" hidden="1"/>
    <cellStyle name="已访问的超链接" xfId="25947" builtinId="9" hidden="1"/>
    <cellStyle name="已访问的超链接" xfId="25949" builtinId="9" hidden="1"/>
    <cellStyle name="已访问的超链接" xfId="25951" builtinId="9" hidden="1"/>
    <cellStyle name="已访问的超链接" xfId="25953" builtinId="9" hidden="1"/>
    <cellStyle name="已访问的超链接" xfId="25955" builtinId="9" hidden="1"/>
    <cellStyle name="已访问的超链接" xfId="25957" builtinId="9" hidden="1"/>
    <cellStyle name="已访问的超链接" xfId="25959" builtinId="9" hidden="1"/>
    <cellStyle name="已访问的超链接" xfId="25961" builtinId="9" hidden="1"/>
    <cellStyle name="已访问的超链接" xfId="25963" builtinId="9" hidden="1"/>
    <cellStyle name="已访问的超链接" xfId="25965" builtinId="9" hidden="1"/>
    <cellStyle name="已访问的超链接" xfId="25967" builtinId="9" hidden="1"/>
    <cellStyle name="已访问的超链接" xfId="25969" builtinId="9" hidden="1"/>
    <cellStyle name="已访问的超链接" xfId="25971" builtinId="9" hidden="1"/>
    <cellStyle name="已访问的超链接" xfId="25973" builtinId="9" hidden="1"/>
    <cellStyle name="已访问的超链接" xfId="25975" builtinId="9" hidden="1"/>
    <cellStyle name="已访问的超链接" xfId="25977" builtinId="9" hidden="1"/>
    <cellStyle name="已访问的超链接" xfId="25979" builtinId="9" hidden="1"/>
    <cellStyle name="已访问的超链接" xfId="25981" builtinId="9" hidden="1"/>
    <cellStyle name="已访问的超链接" xfId="25983" builtinId="9" hidden="1"/>
    <cellStyle name="已访问的超链接" xfId="25985" builtinId="9" hidden="1"/>
    <cellStyle name="已访问的超链接" xfId="25987" builtinId="9" hidden="1"/>
    <cellStyle name="已访问的超链接" xfId="25989" builtinId="9" hidden="1"/>
    <cellStyle name="已访问的超链接" xfId="25991" builtinId="9" hidden="1"/>
    <cellStyle name="已访问的超链接" xfId="25993" builtinId="9" hidden="1"/>
    <cellStyle name="已访问的超链接" xfId="25995" builtinId="9" hidden="1"/>
    <cellStyle name="已访问的超链接" xfId="25997" builtinId="9" hidden="1"/>
    <cellStyle name="已访问的超链接" xfId="25999" builtinId="9" hidden="1"/>
    <cellStyle name="已访问的超链接" xfId="26001" builtinId="9" hidden="1"/>
    <cellStyle name="已访问的超链接" xfId="26003" builtinId="9" hidden="1"/>
    <cellStyle name="已访问的超链接" xfId="26005" builtinId="9" hidden="1"/>
    <cellStyle name="已访问的超链接" xfId="26007" builtinId="9" hidden="1"/>
    <cellStyle name="已访问的超链接" xfId="26009" builtinId="9" hidden="1"/>
    <cellStyle name="已访问的超链接" xfId="26011" builtinId="9" hidden="1"/>
    <cellStyle name="已访问的超链接" xfId="26013" builtinId="9" hidden="1"/>
    <cellStyle name="已访问的超链接" xfId="26015" builtinId="9" hidden="1"/>
    <cellStyle name="已访问的超链接" xfId="26017" builtinId="9" hidden="1"/>
    <cellStyle name="已访问的超链接" xfId="26019" builtinId="9" hidden="1"/>
    <cellStyle name="已访问的超链接" xfId="26021" builtinId="9" hidden="1"/>
    <cellStyle name="已访问的超链接" xfId="26023" builtinId="9" hidden="1"/>
    <cellStyle name="已访问的超链接" xfId="26025" builtinId="9" hidden="1"/>
    <cellStyle name="已访问的超链接" xfId="26027" builtinId="9" hidden="1"/>
    <cellStyle name="已访问的超链接" xfId="26029" builtinId="9" hidden="1"/>
    <cellStyle name="已访问的超链接" xfId="26031" builtinId="9" hidden="1"/>
    <cellStyle name="已访问的超链接" xfId="26033" builtinId="9" hidden="1"/>
    <cellStyle name="已访问的超链接" xfId="26035" builtinId="9" hidden="1"/>
    <cellStyle name="已访问的超链接" xfId="26037" builtinId="9" hidden="1"/>
    <cellStyle name="已访问的超链接" xfId="26039" builtinId="9" hidden="1"/>
    <cellStyle name="已访问的超链接" xfId="26041" builtinId="9" hidden="1"/>
    <cellStyle name="已访问的超链接" xfId="26043" builtinId="9" hidden="1"/>
    <cellStyle name="已访问的超链接" xfId="26045" builtinId="9" hidden="1"/>
    <cellStyle name="已访问的超链接" xfId="26047" builtinId="9" hidden="1"/>
    <cellStyle name="已访问的超链接" xfId="26049" builtinId="9" hidden="1"/>
    <cellStyle name="已访问的超链接" xfId="26051" builtinId="9" hidden="1"/>
    <cellStyle name="已访问的超链接" xfId="26053" builtinId="9" hidden="1"/>
    <cellStyle name="已访问的超链接" xfId="26055" builtinId="9" hidden="1"/>
    <cellStyle name="已访问的超链接" xfId="26057" builtinId="9" hidden="1"/>
    <cellStyle name="已访问的超链接" xfId="26059" builtinId="9" hidden="1"/>
    <cellStyle name="已访问的超链接" xfId="26061" builtinId="9" hidden="1"/>
    <cellStyle name="已访问的超链接" xfId="26063" builtinId="9" hidden="1"/>
    <cellStyle name="已访问的超链接" xfId="26065" builtinId="9" hidden="1"/>
    <cellStyle name="已访问的超链接" xfId="26067" builtinId="9" hidden="1"/>
    <cellStyle name="已访问的超链接" xfId="26069" builtinId="9" hidden="1"/>
    <cellStyle name="已访问的超链接" xfId="26071" builtinId="9" hidden="1"/>
    <cellStyle name="已访问的超链接" xfId="26073" builtinId="9" hidden="1"/>
    <cellStyle name="已访问的超链接" xfId="26075" builtinId="9" hidden="1"/>
    <cellStyle name="已访问的超链接" xfId="26077" builtinId="9" hidden="1"/>
    <cellStyle name="已访问的超链接" xfId="26079" builtinId="9" hidden="1"/>
    <cellStyle name="已访问的超链接" xfId="26081" builtinId="9" hidden="1"/>
    <cellStyle name="已访问的超链接" xfId="26083" builtinId="9" hidden="1"/>
    <cellStyle name="已访问的超链接" xfId="26085" builtinId="9" hidden="1"/>
    <cellStyle name="已访问的超链接" xfId="26087" builtinId="9" hidden="1"/>
    <cellStyle name="已访问的超链接" xfId="26089" builtinId="9" hidden="1"/>
    <cellStyle name="已访问的超链接" xfId="26091" builtinId="9" hidden="1"/>
    <cellStyle name="已访问的超链接" xfId="26093" builtinId="9" hidden="1"/>
    <cellStyle name="已访问的超链接" xfId="26095" builtinId="9" hidden="1"/>
    <cellStyle name="已访问的超链接" xfId="26097" builtinId="9" hidden="1"/>
    <cellStyle name="已访问的超链接" xfId="26099" builtinId="9" hidden="1"/>
    <cellStyle name="已访问的超链接" xfId="26101" builtinId="9" hidden="1"/>
    <cellStyle name="已访问的超链接" xfId="26103" builtinId="9" hidden="1"/>
    <cellStyle name="已访问的超链接" xfId="26105" builtinId="9" hidden="1"/>
    <cellStyle name="已访问的超链接" xfId="26107" builtinId="9" hidden="1"/>
    <cellStyle name="已访问的超链接" xfId="26109" builtinId="9" hidden="1"/>
    <cellStyle name="已访问的超链接" xfId="26111" builtinId="9" hidden="1"/>
    <cellStyle name="已访问的超链接" xfId="26113" builtinId="9" hidden="1"/>
    <cellStyle name="已访问的超链接" xfId="26115" builtinId="9" hidden="1"/>
    <cellStyle name="已访问的超链接" xfId="26117" builtinId="9" hidden="1"/>
    <cellStyle name="已访问的超链接" xfId="26119" builtinId="9" hidden="1"/>
    <cellStyle name="已访问的超链接" xfId="26121" builtinId="9" hidden="1"/>
    <cellStyle name="已访问的超链接" xfId="26123" builtinId="9" hidden="1"/>
    <cellStyle name="已访问的超链接" xfId="26125" builtinId="9" hidden="1"/>
    <cellStyle name="已访问的超链接" xfId="26127" builtinId="9" hidden="1"/>
    <cellStyle name="已访问的超链接" xfId="26129" builtinId="9" hidden="1"/>
    <cellStyle name="已访问的超链接" xfId="26131" builtinId="9" hidden="1"/>
    <cellStyle name="已访问的超链接" xfId="26133" builtinId="9" hidden="1"/>
    <cellStyle name="已访问的超链接" xfId="26135" builtinId="9" hidden="1"/>
    <cellStyle name="已访问的超链接" xfId="26137" builtinId="9" hidden="1"/>
    <cellStyle name="已访问的超链接" xfId="26139" builtinId="9" hidden="1"/>
    <cellStyle name="已访问的超链接" xfId="26141" builtinId="9" hidden="1"/>
    <cellStyle name="已访问的超链接" xfId="26143" builtinId="9" hidden="1"/>
    <cellStyle name="已访问的超链接" xfId="26145" builtinId="9" hidden="1"/>
    <cellStyle name="已访问的超链接" xfId="26147" builtinId="9" hidden="1"/>
    <cellStyle name="已访问的超链接" xfId="26149" builtinId="9" hidden="1"/>
    <cellStyle name="已访问的超链接" xfId="26151" builtinId="9" hidden="1"/>
    <cellStyle name="已访问的超链接" xfId="26153" builtinId="9" hidden="1"/>
    <cellStyle name="已访问的超链接" xfId="26155" builtinId="9" hidden="1"/>
    <cellStyle name="已访问的超链接" xfId="26157" builtinId="9" hidden="1"/>
    <cellStyle name="已访问的超链接" xfId="26159" builtinId="9" hidden="1"/>
    <cellStyle name="已访问的超链接" xfId="26161" builtinId="9" hidden="1"/>
    <cellStyle name="已访问的超链接" xfId="26163" builtinId="9" hidden="1"/>
    <cellStyle name="已访问的超链接" xfId="26165" builtinId="9" hidden="1"/>
    <cellStyle name="已访问的超链接" xfId="26167" builtinId="9" hidden="1"/>
    <cellStyle name="已访问的超链接" xfId="26169" builtinId="9" hidden="1"/>
    <cellStyle name="已访问的超链接" xfId="26171" builtinId="9" hidden="1"/>
    <cellStyle name="已访问的超链接" xfId="26173" builtinId="9" hidden="1"/>
    <cellStyle name="已访问的超链接" xfId="26175" builtinId="9" hidden="1"/>
    <cellStyle name="已访问的超链接" xfId="26177" builtinId="9" hidden="1"/>
    <cellStyle name="已访问的超链接" xfId="26179" builtinId="9" hidden="1"/>
    <cellStyle name="已访问的超链接" xfId="26181" builtinId="9" hidden="1"/>
    <cellStyle name="已访问的超链接" xfId="26183" builtinId="9" hidden="1"/>
    <cellStyle name="已访问的超链接" xfId="26185" builtinId="9" hidden="1"/>
    <cellStyle name="已访问的超链接" xfId="26187" builtinId="9" hidden="1"/>
    <cellStyle name="已访问的超链接" xfId="26189" builtinId="9" hidden="1"/>
    <cellStyle name="已访问的超链接" xfId="26191" builtinId="9" hidden="1"/>
    <cellStyle name="已访问的超链接" xfId="26193" builtinId="9" hidden="1"/>
    <cellStyle name="已访问的超链接" xfId="26195" builtinId="9" hidden="1"/>
    <cellStyle name="已访问的超链接" xfId="26197" builtinId="9" hidden="1"/>
    <cellStyle name="已访问的超链接" xfId="26199" builtinId="9" hidden="1"/>
    <cellStyle name="已访问的超链接" xfId="26201" builtinId="9" hidden="1"/>
    <cellStyle name="已访问的超链接" xfId="26203" builtinId="9" hidden="1"/>
    <cellStyle name="已访问的超链接" xfId="26205" builtinId="9" hidden="1"/>
    <cellStyle name="已访问的超链接" xfId="26207" builtinId="9" hidden="1"/>
    <cellStyle name="已访问的超链接" xfId="26209" builtinId="9" hidden="1"/>
    <cellStyle name="已访问的超链接" xfId="26211" builtinId="9" hidden="1"/>
    <cellStyle name="已访问的超链接" xfId="26213" builtinId="9" hidden="1"/>
    <cellStyle name="已访问的超链接" xfId="26215" builtinId="9" hidden="1"/>
    <cellStyle name="已访问的超链接" xfId="26217" builtinId="9" hidden="1"/>
    <cellStyle name="已访问的超链接" xfId="26219" builtinId="9" hidden="1"/>
    <cellStyle name="已访问的超链接" xfId="26221" builtinId="9" hidden="1"/>
    <cellStyle name="已访问的超链接" xfId="26223" builtinId="9" hidden="1"/>
    <cellStyle name="已访问的超链接" xfId="26225" builtinId="9" hidden="1"/>
    <cellStyle name="已访问的超链接" xfId="26227" builtinId="9" hidden="1"/>
    <cellStyle name="已访问的超链接" xfId="26229" builtinId="9" hidden="1"/>
    <cellStyle name="已访问的超链接" xfId="26231" builtinId="9" hidden="1"/>
    <cellStyle name="已访问的超链接" xfId="26233" builtinId="9" hidden="1"/>
    <cellStyle name="已访问的超链接" xfId="26235" builtinId="9" hidden="1"/>
    <cellStyle name="已访问的超链接" xfId="26237" builtinId="9" hidden="1"/>
    <cellStyle name="已访问的超链接" xfId="26239" builtinId="9" hidden="1"/>
    <cellStyle name="已访问的超链接" xfId="26241" builtinId="9" hidden="1"/>
    <cellStyle name="已访问的超链接" xfId="26243" builtinId="9" hidden="1"/>
    <cellStyle name="已访问的超链接" xfId="26245" builtinId="9" hidden="1"/>
    <cellStyle name="已访问的超链接" xfId="26247" builtinId="9" hidden="1"/>
    <cellStyle name="已访问的超链接" xfId="26249" builtinId="9" hidden="1"/>
    <cellStyle name="已访问的超链接" xfId="26251" builtinId="9" hidden="1"/>
    <cellStyle name="已访问的超链接" xfId="26253" builtinId="9" hidden="1"/>
    <cellStyle name="已访问的超链接" xfId="26255" builtinId="9" hidden="1"/>
    <cellStyle name="已访问的超链接" xfId="26257" builtinId="9" hidden="1"/>
    <cellStyle name="已访问的超链接" xfId="26259" builtinId="9" hidden="1"/>
    <cellStyle name="已访问的超链接" xfId="26261" builtinId="9" hidden="1"/>
    <cellStyle name="已访问的超链接" xfId="26263" builtinId="9" hidden="1"/>
    <cellStyle name="已访问的超链接" xfId="26265" builtinId="9" hidden="1"/>
    <cellStyle name="已访问的超链接" xfId="26267" builtinId="9" hidden="1"/>
    <cellStyle name="已访问的超链接" xfId="26269" builtinId="9" hidden="1"/>
    <cellStyle name="已访问的超链接" xfId="26271" builtinId="9" hidden="1"/>
    <cellStyle name="已访问的超链接" xfId="26273" builtinId="9" hidden="1"/>
    <cellStyle name="已访问的超链接" xfId="26275" builtinId="9" hidden="1"/>
    <cellStyle name="已访问的超链接" xfId="26277" builtinId="9" hidden="1"/>
    <cellStyle name="已访问的超链接" xfId="26279" builtinId="9" hidden="1"/>
    <cellStyle name="已访问的超链接" xfId="26281" builtinId="9" hidden="1"/>
    <cellStyle name="已访问的超链接" xfId="26283" builtinId="9" hidden="1"/>
    <cellStyle name="已访问的超链接" xfId="26285" builtinId="9" hidden="1"/>
    <cellStyle name="已访问的超链接" xfId="26287" builtinId="9" hidden="1"/>
    <cellStyle name="已访问的超链接" xfId="26289" builtinId="9" hidden="1"/>
    <cellStyle name="已访问的超链接" xfId="26291" builtinId="9" hidden="1"/>
    <cellStyle name="已访问的超链接" xfId="26293" builtinId="9" hidden="1"/>
    <cellStyle name="已访问的超链接" xfId="26295" builtinId="9" hidden="1"/>
    <cellStyle name="已访问的超链接" xfId="26297" builtinId="9" hidden="1"/>
    <cellStyle name="已访问的超链接" xfId="26299" builtinId="9" hidden="1"/>
    <cellStyle name="已访问的超链接" xfId="26301" builtinId="9" hidden="1"/>
    <cellStyle name="已访问的超链接" xfId="26303" builtinId="9" hidden="1"/>
    <cellStyle name="已访问的超链接" xfId="26305" builtinId="9" hidden="1"/>
    <cellStyle name="已访问的超链接" xfId="26307" builtinId="9" hidden="1"/>
    <cellStyle name="已访问的超链接" xfId="26309" builtinId="9" hidden="1"/>
    <cellStyle name="已访问的超链接" xfId="26311" builtinId="9" hidden="1"/>
    <cellStyle name="已访问的超链接" xfId="26313" builtinId="9" hidden="1"/>
    <cellStyle name="已访问的超链接" xfId="26315" builtinId="9" hidden="1"/>
    <cellStyle name="已访问的超链接" xfId="26317" builtinId="9" hidden="1"/>
    <cellStyle name="已访问的超链接" xfId="26319" builtinId="9" hidden="1"/>
    <cellStyle name="已访问的超链接" xfId="26321" builtinId="9" hidden="1"/>
    <cellStyle name="已访问的超链接" xfId="26323" builtinId="9" hidden="1"/>
    <cellStyle name="已访问的超链接" xfId="26325" builtinId="9" hidden="1"/>
    <cellStyle name="已访问的超链接" xfId="26327" builtinId="9" hidden="1"/>
    <cellStyle name="已访问的超链接" xfId="26329" builtinId="9" hidden="1"/>
    <cellStyle name="已访问的超链接" xfId="26331" builtinId="9" hidden="1"/>
    <cellStyle name="已访问的超链接" xfId="26333" builtinId="9" hidden="1"/>
    <cellStyle name="已访问的超链接" xfId="26335" builtinId="9" hidden="1"/>
    <cellStyle name="已访问的超链接" xfId="26337" builtinId="9" hidden="1"/>
    <cellStyle name="已访问的超链接" xfId="26339" builtinId="9" hidden="1"/>
    <cellStyle name="已访问的超链接" xfId="26341" builtinId="9" hidden="1"/>
    <cellStyle name="已访问的超链接" xfId="26343" builtinId="9" hidden="1"/>
    <cellStyle name="已访问的超链接" xfId="26345" builtinId="9" hidden="1"/>
    <cellStyle name="已访问的超链接" xfId="26347" builtinId="9" hidden="1"/>
    <cellStyle name="已访问的超链接" xfId="26349" builtinId="9" hidden="1"/>
    <cellStyle name="已访问的超链接" xfId="26351" builtinId="9" hidden="1"/>
    <cellStyle name="已访问的超链接" xfId="26353" builtinId="9" hidden="1"/>
    <cellStyle name="已访问的超链接" xfId="26355" builtinId="9" hidden="1"/>
    <cellStyle name="已访问的超链接" xfId="26357" builtinId="9" hidden="1"/>
    <cellStyle name="已访问的超链接" xfId="26359" builtinId="9" hidden="1"/>
    <cellStyle name="已访问的超链接" xfId="26361" builtinId="9" hidden="1"/>
    <cellStyle name="已访问的超链接" xfId="26363" builtinId="9" hidden="1"/>
    <cellStyle name="已访问的超链接" xfId="26365" builtinId="9" hidden="1"/>
    <cellStyle name="已访问的超链接" xfId="26367" builtinId="9" hidden="1"/>
    <cellStyle name="已访问的超链接" xfId="26369" builtinId="9" hidden="1"/>
    <cellStyle name="已访问的超链接" xfId="26371" builtinId="9" hidden="1"/>
    <cellStyle name="已访问的超链接" xfId="26373" builtinId="9" hidden="1"/>
    <cellStyle name="已访问的超链接" xfId="26375" builtinId="9" hidden="1"/>
    <cellStyle name="已访问的超链接" xfId="26377" builtinId="9" hidden="1"/>
    <cellStyle name="已访问的超链接" xfId="26379" builtinId="9" hidden="1"/>
    <cellStyle name="已访问的超链接" xfId="26381" builtinId="9" hidden="1"/>
    <cellStyle name="已访问的超链接" xfId="26383" builtinId="9" hidden="1"/>
    <cellStyle name="已访问的超链接" xfId="26385" builtinId="9" hidden="1"/>
    <cellStyle name="已访问的超链接" xfId="26387" builtinId="9" hidden="1"/>
    <cellStyle name="已访问的超链接" xfId="26389" builtinId="9" hidden="1"/>
    <cellStyle name="已访问的超链接" xfId="26391" builtinId="9" hidden="1"/>
    <cellStyle name="已访问的超链接" xfId="26393" builtinId="9" hidden="1"/>
    <cellStyle name="已访问的超链接" xfId="26395" builtinId="9" hidden="1"/>
    <cellStyle name="已访问的超链接" xfId="26397" builtinId="9" hidden="1"/>
    <cellStyle name="已访问的超链接" xfId="26399" builtinId="9" hidden="1"/>
    <cellStyle name="已访问的超链接" xfId="26401" builtinId="9" hidden="1"/>
    <cellStyle name="已访问的超链接" xfId="26403" builtinId="9" hidden="1"/>
    <cellStyle name="已访问的超链接" xfId="26405" builtinId="9" hidden="1"/>
    <cellStyle name="已访问的超链接" xfId="26407" builtinId="9" hidden="1"/>
    <cellStyle name="已访问的超链接" xfId="26409" builtinId="9" hidden="1"/>
    <cellStyle name="已访问的超链接" xfId="26411" builtinId="9" hidden="1"/>
    <cellStyle name="已访问的超链接" xfId="26413" builtinId="9" hidden="1"/>
    <cellStyle name="已访问的超链接" xfId="26415" builtinId="9" hidden="1"/>
    <cellStyle name="已访问的超链接" xfId="26417" builtinId="9" hidden="1"/>
    <cellStyle name="已访问的超链接" xfId="26419" builtinId="9" hidden="1"/>
    <cellStyle name="已访问的超链接" xfId="26421" builtinId="9" hidden="1"/>
    <cellStyle name="已访问的超链接" xfId="26423" builtinId="9" hidden="1"/>
    <cellStyle name="已访问的超链接" xfId="26425" builtinId="9" hidden="1"/>
    <cellStyle name="已访问的超链接" xfId="26427" builtinId="9" hidden="1"/>
    <cellStyle name="已访问的超链接" xfId="26429" builtinId="9" hidden="1"/>
    <cellStyle name="已访问的超链接" xfId="26431" builtinId="9" hidden="1"/>
    <cellStyle name="已访问的超链接" xfId="26433" builtinId="9" hidden="1"/>
    <cellStyle name="已访问的超链接" xfId="26435" builtinId="9" hidden="1"/>
    <cellStyle name="已访问的超链接" xfId="26437" builtinId="9" hidden="1"/>
    <cellStyle name="已访问的超链接" xfId="26439" builtinId="9" hidden="1"/>
    <cellStyle name="已访问的超链接" xfId="26441" builtinId="9" hidden="1"/>
    <cellStyle name="已访问的超链接" xfId="26443" builtinId="9" hidden="1"/>
    <cellStyle name="已访问的超链接" xfId="26445" builtinId="9" hidden="1"/>
    <cellStyle name="已访问的超链接" xfId="26447" builtinId="9" hidden="1"/>
    <cellStyle name="已访问的超链接" xfId="26449" builtinId="9" hidden="1"/>
    <cellStyle name="已访问的超链接" xfId="26451" builtinId="9" hidden="1"/>
    <cellStyle name="已访问的超链接" xfId="26453" builtinId="9" hidden="1"/>
    <cellStyle name="已访问的超链接" xfId="26455" builtinId="9" hidden="1"/>
    <cellStyle name="已访问的超链接" xfId="26457" builtinId="9" hidden="1"/>
    <cellStyle name="已访问的超链接" xfId="26459" builtinId="9" hidden="1"/>
    <cellStyle name="已访问的超链接" xfId="26461" builtinId="9" hidden="1"/>
    <cellStyle name="已访问的超链接" xfId="26463" builtinId="9" hidden="1"/>
    <cellStyle name="已访问的超链接" xfId="26465" builtinId="9" hidden="1"/>
    <cellStyle name="已访问的超链接" xfId="26467" builtinId="9" hidden="1"/>
    <cellStyle name="已访问的超链接" xfId="26469" builtinId="9" hidden="1"/>
    <cellStyle name="已访问的超链接" xfId="26471" builtinId="9" hidden="1"/>
    <cellStyle name="已访问的超链接" xfId="26473" builtinId="9" hidden="1"/>
    <cellStyle name="已访问的超链接" xfId="26475" builtinId="9" hidden="1"/>
    <cellStyle name="已访问的超链接" xfId="26477" builtinId="9" hidden="1"/>
    <cellStyle name="已访问的超链接" xfId="26479" builtinId="9" hidden="1"/>
    <cellStyle name="已访问的超链接" xfId="26481" builtinId="9" hidden="1"/>
    <cellStyle name="已访问的超链接" xfId="26483" builtinId="9" hidden="1"/>
    <cellStyle name="已访问的超链接" xfId="26485" builtinId="9" hidden="1"/>
    <cellStyle name="已访问的超链接" xfId="26487" builtinId="9" hidden="1"/>
    <cellStyle name="已访问的超链接" xfId="26489" builtinId="9" hidden="1"/>
    <cellStyle name="已访问的超链接" xfId="26491" builtinId="9" hidden="1"/>
    <cellStyle name="已访问的超链接" xfId="26493" builtinId="9" hidden="1"/>
    <cellStyle name="已访问的超链接" xfId="26495" builtinId="9" hidden="1"/>
    <cellStyle name="已访问的超链接" xfId="26497" builtinId="9" hidden="1"/>
    <cellStyle name="已访问的超链接" xfId="26499" builtinId="9" hidden="1"/>
    <cellStyle name="已访问的超链接" xfId="26501" builtinId="9" hidden="1"/>
    <cellStyle name="已访问的超链接" xfId="26503" builtinId="9" hidden="1"/>
    <cellStyle name="已访问的超链接" xfId="26505" builtinId="9" hidden="1"/>
    <cellStyle name="已访问的超链接" xfId="26507" builtinId="9" hidden="1"/>
    <cellStyle name="已访问的超链接" xfId="26509" builtinId="9" hidden="1"/>
    <cellStyle name="已访问的超链接" xfId="26511" builtinId="9" hidden="1"/>
    <cellStyle name="已访问的超链接" xfId="26513" builtinId="9" hidden="1"/>
    <cellStyle name="已访问的超链接" xfId="26515" builtinId="9" hidden="1"/>
    <cellStyle name="已访问的超链接" xfId="26517" builtinId="9" hidden="1"/>
    <cellStyle name="已访问的超链接" xfId="26519" builtinId="9" hidden="1"/>
    <cellStyle name="已访问的超链接" xfId="26521" builtinId="9" hidden="1"/>
    <cellStyle name="已访问的超链接" xfId="26523" builtinId="9" hidden="1"/>
    <cellStyle name="已访问的超链接" xfId="26525" builtinId="9" hidden="1"/>
    <cellStyle name="已访问的超链接" xfId="26527" builtinId="9" hidden="1"/>
    <cellStyle name="已访问的超链接" xfId="26529" builtinId="9" hidden="1"/>
    <cellStyle name="已访问的超链接" xfId="26531" builtinId="9" hidden="1"/>
    <cellStyle name="已访问的超链接" xfId="26533" builtinId="9" hidden="1"/>
    <cellStyle name="已访问的超链接" xfId="26535" builtinId="9" hidden="1"/>
    <cellStyle name="已访问的超链接" xfId="26537" builtinId="9" hidden="1"/>
    <cellStyle name="已访问的超链接" xfId="26539" builtinId="9" hidden="1"/>
    <cellStyle name="已访问的超链接" xfId="26541" builtinId="9" hidden="1"/>
    <cellStyle name="已访问的超链接" xfId="26543" builtinId="9" hidden="1"/>
    <cellStyle name="已访问的超链接" xfId="26545" builtinId="9" hidden="1"/>
    <cellStyle name="已访问的超链接" xfId="26547" builtinId="9" hidden="1"/>
    <cellStyle name="已访问的超链接" xfId="26549" builtinId="9" hidden="1"/>
    <cellStyle name="已访问的超链接" xfId="26551" builtinId="9" hidden="1"/>
    <cellStyle name="已访问的超链接" xfId="26553" builtinId="9" hidden="1"/>
    <cellStyle name="已访问的超链接" xfId="26555" builtinId="9" hidden="1"/>
    <cellStyle name="已访问的超链接" xfId="26557" builtinId="9" hidden="1"/>
    <cellStyle name="已访问的超链接" xfId="26559" builtinId="9" hidden="1"/>
    <cellStyle name="已访问的超链接" xfId="26561" builtinId="9" hidden="1"/>
    <cellStyle name="已访问的超链接" xfId="26563" builtinId="9" hidden="1"/>
    <cellStyle name="已访问的超链接" xfId="26565" builtinId="9" hidden="1"/>
    <cellStyle name="已访问的超链接" xfId="26567" builtinId="9" hidden="1"/>
    <cellStyle name="已访问的超链接" xfId="26569" builtinId="9" hidden="1"/>
    <cellStyle name="已访问的超链接" xfId="26571" builtinId="9" hidden="1"/>
    <cellStyle name="已访问的超链接" xfId="26573" builtinId="9" hidden="1"/>
    <cellStyle name="已访问的超链接" xfId="26575" builtinId="9" hidden="1"/>
    <cellStyle name="已访问的超链接" xfId="26577" builtinId="9" hidden="1"/>
    <cellStyle name="已访问的超链接" xfId="26579" builtinId="9" hidden="1"/>
    <cellStyle name="已访问的超链接" xfId="26581" builtinId="9" hidden="1"/>
    <cellStyle name="已访问的超链接" xfId="26583" builtinId="9" hidden="1"/>
    <cellStyle name="已访问的超链接" xfId="26585" builtinId="9" hidden="1"/>
    <cellStyle name="已访问的超链接" xfId="26587" builtinId="9" hidden="1"/>
    <cellStyle name="已访问的超链接" xfId="26589" builtinId="9" hidden="1"/>
    <cellStyle name="已访问的超链接" xfId="26591" builtinId="9" hidden="1"/>
    <cellStyle name="已访问的超链接" xfId="26593" builtinId="9" hidden="1"/>
    <cellStyle name="已访问的超链接" xfId="26595" builtinId="9" hidden="1"/>
    <cellStyle name="已访问的超链接" xfId="26597" builtinId="9" hidden="1"/>
    <cellStyle name="已访问的超链接" xfId="26599" builtinId="9" hidden="1"/>
    <cellStyle name="已访问的超链接" xfId="26601" builtinId="9" hidden="1"/>
    <cellStyle name="已访问的超链接" xfId="26603" builtinId="9" hidden="1"/>
    <cellStyle name="已访问的超链接" xfId="26605" builtinId="9" hidden="1"/>
    <cellStyle name="已访问的超链接" xfId="26607" builtinId="9" hidden="1"/>
    <cellStyle name="已访问的超链接" xfId="26609" builtinId="9" hidden="1"/>
    <cellStyle name="已访问的超链接" xfId="26611" builtinId="9" hidden="1"/>
    <cellStyle name="已访问的超链接" xfId="26613" builtinId="9" hidden="1"/>
    <cellStyle name="已访问的超链接" xfId="26615" builtinId="9" hidden="1"/>
    <cellStyle name="已访问的超链接" xfId="26617" builtinId="9" hidden="1"/>
    <cellStyle name="已访问的超链接" xfId="26619" builtinId="9" hidden="1"/>
    <cellStyle name="已访问的超链接" xfId="26621" builtinId="9" hidden="1"/>
    <cellStyle name="已访问的超链接" xfId="26623" builtinId="9" hidden="1"/>
    <cellStyle name="已访问的超链接" xfId="26625" builtinId="9" hidden="1"/>
    <cellStyle name="已访问的超链接" xfId="26627" builtinId="9" hidden="1"/>
    <cellStyle name="已访问的超链接" xfId="26629" builtinId="9" hidden="1"/>
    <cellStyle name="已访问的超链接" xfId="26631" builtinId="9" hidden="1"/>
    <cellStyle name="已访问的超链接" xfId="26633" builtinId="9" hidden="1"/>
    <cellStyle name="已访问的超链接" xfId="26635" builtinId="9" hidden="1"/>
    <cellStyle name="已访问的超链接" xfId="26637" builtinId="9" hidden="1"/>
    <cellStyle name="已访问的超链接" xfId="26639" builtinId="9" hidden="1"/>
    <cellStyle name="已访问的超链接" xfId="26641" builtinId="9" hidden="1"/>
    <cellStyle name="已访问的超链接" xfId="26643" builtinId="9" hidden="1"/>
    <cellStyle name="已访问的超链接" xfId="26645" builtinId="9" hidden="1"/>
    <cellStyle name="已访问的超链接" xfId="26647" builtinId="9" hidden="1"/>
    <cellStyle name="已访问的超链接" xfId="26649" builtinId="9" hidden="1"/>
    <cellStyle name="已访问的超链接" xfId="26651" builtinId="9" hidden="1"/>
    <cellStyle name="已访问的超链接" xfId="26653" builtinId="9" hidden="1"/>
    <cellStyle name="已访问的超链接" xfId="26655" builtinId="9" hidden="1"/>
    <cellStyle name="已访问的超链接" xfId="26657" builtinId="9" hidden="1"/>
    <cellStyle name="已访问的超链接" xfId="26659" builtinId="9" hidden="1"/>
    <cellStyle name="已访问的超链接" xfId="26661" builtinId="9" hidden="1"/>
    <cellStyle name="已访问的超链接" xfId="26663" builtinId="9" hidden="1"/>
    <cellStyle name="已访问的超链接" xfId="26665" builtinId="9" hidden="1"/>
    <cellStyle name="已访问的超链接" xfId="26667" builtinId="9" hidden="1"/>
    <cellStyle name="已访问的超链接" xfId="26669" builtinId="9" hidden="1"/>
    <cellStyle name="已访问的超链接" xfId="26671" builtinId="9" hidden="1"/>
    <cellStyle name="已访问的超链接" xfId="26673" builtinId="9" hidden="1"/>
    <cellStyle name="已访问的超链接" xfId="26675" builtinId="9" hidden="1"/>
    <cellStyle name="已访问的超链接" xfId="26677" builtinId="9" hidden="1"/>
    <cellStyle name="已访问的超链接" xfId="26679" builtinId="9" hidden="1"/>
    <cellStyle name="已访问的超链接" xfId="26681" builtinId="9" hidden="1"/>
    <cellStyle name="已访问的超链接" xfId="26683" builtinId="9" hidden="1"/>
    <cellStyle name="已访问的超链接" xfId="26685" builtinId="9" hidden="1"/>
    <cellStyle name="已访问的超链接" xfId="26687" builtinId="9" hidden="1"/>
    <cellStyle name="已访问的超链接" xfId="26689" builtinId="9" hidden="1"/>
    <cellStyle name="已访问的超链接" xfId="26691" builtinId="9" hidden="1"/>
    <cellStyle name="已访问的超链接" xfId="26693" builtinId="9" hidden="1"/>
    <cellStyle name="已访问的超链接" xfId="26695" builtinId="9" hidden="1"/>
    <cellStyle name="已访问的超链接" xfId="26697" builtinId="9" hidden="1"/>
    <cellStyle name="已访问的超链接" xfId="26699" builtinId="9" hidden="1"/>
    <cellStyle name="已访问的超链接" xfId="26701" builtinId="9" hidden="1"/>
    <cellStyle name="已访问的超链接" xfId="26703" builtinId="9" hidden="1"/>
    <cellStyle name="已访问的超链接" xfId="26705" builtinId="9" hidden="1"/>
    <cellStyle name="已访问的超链接" xfId="26707" builtinId="9" hidden="1"/>
    <cellStyle name="已访问的超链接" xfId="26709" builtinId="9" hidden="1"/>
    <cellStyle name="已访问的超链接" xfId="26711" builtinId="9" hidden="1"/>
    <cellStyle name="已访问的超链接" xfId="26713" builtinId="9" hidden="1"/>
    <cellStyle name="已访问的超链接" xfId="26715" builtinId="9" hidden="1"/>
    <cellStyle name="已访问的超链接" xfId="26717" builtinId="9" hidden="1"/>
    <cellStyle name="已访问的超链接" xfId="26719" builtinId="9" hidden="1"/>
    <cellStyle name="已访问的超链接" xfId="26721" builtinId="9" hidden="1"/>
    <cellStyle name="已访问的超链接" xfId="26723" builtinId="9" hidden="1"/>
    <cellStyle name="已访问的超链接" xfId="26725" builtinId="9" hidden="1"/>
    <cellStyle name="已访问的超链接" xfId="26727" builtinId="9" hidden="1"/>
    <cellStyle name="已访问的超链接" xfId="26729" builtinId="9" hidden="1"/>
    <cellStyle name="已访问的超链接" xfId="26731" builtinId="9" hidden="1"/>
    <cellStyle name="已访问的超链接" xfId="26733" builtinId="9" hidden="1"/>
    <cellStyle name="已访问的超链接" xfId="26735" builtinId="9" hidden="1"/>
    <cellStyle name="已访问的超链接" xfId="26737" builtinId="9" hidden="1"/>
    <cellStyle name="已访问的超链接" xfId="26739" builtinId="9" hidden="1"/>
    <cellStyle name="已访问的超链接" xfId="26741" builtinId="9" hidden="1"/>
    <cellStyle name="已访问的超链接" xfId="26743" builtinId="9" hidden="1"/>
    <cellStyle name="已访问的超链接" xfId="26745" builtinId="9" hidden="1"/>
    <cellStyle name="已访问的超链接" xfId="26747" builtinId="9" hidden="1"/>
    <cellStyle name="已访问的超链接" xfId="26749" builtinId="9" hidden="1"/>
    <cellStyle name="已访问的超链接" xfId="26751" builtinId="9" hidden="1"/>
    <cellStyle name="已访问的超链接" xfId="26753" builtinId="9" hidden="1"/>
    <cellStyle name="已访问的超链接" xfId="26755" builtinId="9" hidden="1"/>
    <cellStyle name="已访问的超链接" xfId="26757" builtinId="9" hidden="1"/>
    <cellStyle name="已访问的超链接" xfId="26759" builtinId="9" hidden="1"/>
    <cellStyle name="已访问的超链接" xfId="26761" builtinId="9" hidden="1"/>
    <cellStyle name="已访问的超链接" xfId="26763" builtinId="9" hidden="1"/>
    <cellStyle name="已访问的超链接" xfId="26765" builtinId="9" hidden="1"/>
    <cellStyle name="已访问的超链接" xfId="26767" builtinId="9" hidden="1"/>
    <cellStyle name="已访问的超链接" xfId="26769" builtinId="9" hidden="1"/>
    <cellStyle name="已访问的超链接" xfId="26771" builtinId="9" hidden="1"/>
    <cellStyle name="已访问的超链接" xfId="26773" builtinId="9" hidden="1"/>
    <cellStyle name="已访问的超链接" xfId="26775" builtinId="9" hidden="1"/>
    <cellStyle name="已访问的超链接" xfId="26777" builtinId="9" hidden="1"/>
    <cellStyle name="已访问的超链接" xfId="26779" builtinId="9" hidden="1"/>
    <cellStyle name="已访问的超链接" xfId="26781" builtinId="9" hidden="1"/>
    <cellStyle name="已访问的超链接" xfId="26783" builtinId="9" hidden="1"/>
    <cellStyle name="已访问的超链接" xfId="26785" builtinId="9" hidden="1"/>
    <cellStyle name="已访问的超链接" xfId="26787" builtinId="9" hidden="1"/>
    <cellStyle name="已访问的超链接" xfId="26789" builtinId="9" hidden="1"/>
    <cellStyle name="已访问的超链接" xfId="26791" builtinId="9" hidden="1"/>
    <cellStyle name="已访问的超链接" xfId="26793" builtinId="9" hidden="1"/>
    <cellStyle name="已访问的超链接" xfId="26795" builtinId="9" hidden="1"/>
    <cellStyle name="已访问的超链接" xfId="26797" builtinId="9" hidden="1"/>
    <cellStyle name="已访问的超链接" xfId="26799" builtinId="9" hidden="1"/>
    <cellStyle name="已访问的超链接" xfId="26801" builtinId="9" hidden="1"/>
    <cellStyle name="已访问的超链接" xfId="26803" builtinId="9" hidden="1"/>
    <cellStyle name="已访问的超链接" xfId="26805" builtinId="9" hidden="1"/>
    <cellStyle name="已访问的超链接" xfId="26807" builtinId="9" hidden="1"/>
    <cellStyle name="已访问的超链接" xfId="26809" builtinId="9" hidden="1"/>
    <cellStyle name="已访问的超链接" xfId="26811" builtinId="9" hidden="1"/>
    <cellStyle name="已访问的超链接" xfId="26813" builtinId="9" hidden="1"/>
    <cellStyle name="已访问的超链接" xfId="26815" builtinId="9" hidden="1"/>
    <cellStyle name="已访问的超链接" xfId="26817" builtinId="9" hidden="1"/>
    <cellStyle name="已访问的超链接" xfId="26819" builtinId="9" hidden="1"/>
    <cellStyle name="已访问的超链接" xfId="26821" builtinId="9" hidden="1"/>
    <cellStyle name="已访问的超链接" xfId="26823" builtinId="9" hidden="1"/>
    <cellStyle name="已访问的超链接" xfId="26825" builtinId="9" hidden="1"/>
    <cellStyle name="已访问的超链接" xfId="26827" builtinId="9" hidden="1"/>
    <cellStyle name="已访问的超链接" xfId="26829" builtinId="9" hidden="1"/>
    <cellStyle name="已访问的超链接" xfId="26831" builtinId="9" hidden="1"/>
    <cellStyle name="已访问的超链接" xfId="26833" builtinId="9" hidden="1"/>
    <cellStyle name="已访问的超链接" xfId="26835" builtinId="9" hidden="1"/>
    <cellStyle name="已访问的超链接" xfId="26837" builtinId="9" hidden="1"/>
    <cellStyle name="已访问的超链接" xfId="26839" builtinId="9" hidden="1"/>
    <cellStyle name="已访问的超链接" xfId="26841" builtinId="9" hidden="1"/>
    <cellStyle name="已访问的超链接" xfId="26843" builtinId="9" hidden="1"/>
    <cellStyle name="已访问的超链接" xfId="26845" builtinId="9" hidden="1"/>
    <cellStyle name="已访问的超链接" xfId="26847" builtinId="9" hidden="1"/>
    <cellStyle name="已访问的超链接" xfId="26849" builtinId="9" hidden="1"/>
    <cellStyle name="已访问的超链接" xfId="26851" builtinId="9" hidden="1"/>
    <cellStyle name="已访问的超链接" xfId="26853" builtinId="9" hidden="1"/>
    <cellStyle name="已访问的超链接" xfId="26855" builtinId="9" hidden="1"/>
    <cellStyle name="已访问的超链接" xfId="26857" builtinId="9" hidden="1"/>
    <cellStyle name="已访问的超链接" xfId="26859" builtinId="9" hidden="1"/>
    <cellStyle name="已访问的超链接" xfId="26861" builtinId="9" hidden="1"/>
    <cellStyle name="已访问的超链接" xfId="26863" builtinId="9" hidden="1"/>
    <cellStyle name="已访问的超链接" xfId="26865" builtinId="9" hidden="1"/>
    <cellStyle name="已访问的超链接" xfId="26867" builtinId="9" hidden="1"/>
    <cellStyle name="已访问的超链接" xfId="26869" builtinId="9" hidden="1"/>
    <cellStyle name="已访问的超链接" xfId="26871" builtinId="9" hidden="1"/>
    <cellStyle name="已访问的超链接" xfId="26873" builtinId="9" hidden="1"/>
    <cellStyle name="已访问的超链接" xfId="26875" builtinId="9" hidden="1"/>
    <cellStyle name="已访问的超链接" xfId="26877" builtinId="9" hidden="1"/>
    <cellStyle name="已访问的超链接" xfId="26879" builtinId="9" hidden="1"/>
    <cellStyle name="已访问的超链接" xfId="26881" builtinId="9" hidden="1"/>
    <cellStyle name="已访问的超链接" xfId="26883" builtinId="9" hidden="1"/>
    <cellStyle name="已访问的超链接" xfId="26885" builtinId="9" hidden="1"/>
    <cellStyle name="已访问的超链接" xfId="26887" builtinId="9" hidden="1"/>
    <cellStyle name="已访问的超链接" xfId="26889" builtinId="9" hidden="1"/>
    <cellStyle name="已访问的超链接" xfId="26891" builtinId="9" hidden="1"/>
    <cellStyle name="已访问的超链接" xfId="26893" builtinId="9" hidden="1"/>
    <cellStyle name="已访问的超链接" xfId="26895" builtinId="9" hidden="1"/>
    <cellStyle name="已访问的超链接" xfId="26897" builtinId="9" hidden="1"/>
    <cellStyle name="已访问的超链接" xfId="26899" builtinId="9" hidden="1"/>
    <cellStyle name="已访问的超链接" xfId="26901" builtinId="9" hidden="1"/>
    <cellStyle name="已访问的超链接" xfId="26903" builtinId="9" hidden="1"/>
    <cellStyle name="已访问的超链接" xfId="26905" builtinId="9" hidden="1"/>
    <cellStyle name="已访问的超链接" xfId="26907" builtinId="9" hidden="1"/>
    <cellStyle name="已访问的超链接" xfId="26909" builtinId="9" hidden="1"/>
    <cellStyle name="已访问的超链接" xfId="26911" builtinId="9" hidden="1"/>
    <cellStyle name="已访问的超链接" xfId="26913" builtinId="9" hidden="1"/>
    <cellStyle name="已访问的超链接" xfId="26915" builtinId="9" hidden="1"/>
    <cellStyle name="已访问的超链接" xfId="26917" builtinId="9" hidden="1"/>
    <cellStyle name="已访问的超链接" xfId="26919" builtinId="9" hidden="1"/>
    <cellStyle name="已访问的超链接" xfId="26921" builtinId="9" hidden="1"/>
    <cellStyle name="已访问的超链接" xfId="26923" builtinId="9" hidden="1"/>
    <cellStyle name="已访问的超链接" xfId="26925" builtinId="9" hidden="1"/>
    <cellStyle name="已访问的超链接" xfId="26927" builtinId="9" hidden="1"/>
    <cellStyle name="已访问的超链接" xfId="26929" builtinId="9" hidden="1"/>
    <cellStyle name="已访问的超链接" xfId="26931" builtinId="9" hidden="1"/>
    <cellStyle name="已访问的超链接" xfId="26933" builtinId="9" hidden="1"/>
    <cellStyle name="已访问的超链接" xfId="26935" builtinId="9" hidden="1"/>
    <cellStyle name="已访问的超链接" xfId="26937" builtinId="9" hidden="1"/>
    <cellStyle name="已访问的超链接" xfId="26939" builtinId="9" hidden="1"/>
    <cellStyle name="已访问的超链接" xfId="26941" builtinId="9" hidden="1"/>
    <cellStyle name="已访问的超链接" xfId="26943" builtinId="9" hidden="1"/>
    <cellStyle name="已访问的超链接" xfId="26945" builtinId="9" hidden="1"/>
    <cellStyle name="已访问的超链接" xfId="26947" builtinId="9" hidden="1"/>
    <cellStyle name="已访问的超链接" xfId="26949" builtinId="9" hidden="1"/>
    <cellStyle name="已访问的超链接" xfId="26951" builtinId="9" hidden="1"/>
    <cellStyle name="已访问的超链接" xfId="26953" builtinId="9" hidden="1"/>
    <cellStyle name="已访问的超链接" xfId="26955" builtinId="9" hidden="1"/>
    <cellStyle name="已访问的超链接" xfId="26957" builtinId="9" hidden="1"/>
    <cellStyle name="已访问的超链接" xfId="26959" builtinId="9" hidden="1"/>
    <cellStyle name="已访问的超链接" xfId="26961" builtinId="9" hidden="1"/>
    <cellStyle name="已访问的超链接" xfId="26963" builtinId="9" hidden="1"/>
    <cellStyle name="已访问的超链接" xfId="26965" builtinId="9" hidden="1"/>
    <cellStyle name="已访问的超链接" xfId="26967" builtinId="9" hidden="1"/>
    <cellStyle name="已访问的超链接" xfId="26969" builtinId="9" hidden="1"/>
    <cellStyle name="已访问的超链接" xfId="26971" builtinId="9" hidden="1"/>
    <cellStyle name="已访问的超链接" xfId="26973" builtinId="9" hidden="1"/>
    <cellStyle name="已访问的超链接" xfId="26975" builtinId="9" hidden="1"/>
    <cellStyle name="已访问的超链接" xfId="26977" builtinId="9" hidden="1"/>
    <cellStyle name="已访问的超链接" xfId="26979" builtinId="9" hidden="1"/>
    <cellStyle name="已访问的超链接" xfId="26981" builtinId="9" hidden="1"/>
    <cellStyle name="已访问的超链接" xfId="26983" builtinId="9" hidden="1"/>
    <cellStyle name="已访问的超链接" xfId="26985" builtinId="9" hidden="1"/>
    <cellStyle name="已访问的超链接" xfId="26987" builtinId="9" hidden="1"/>
    <cellStyle name="已访问的超链接" xfId="26989" builtinId="9" hidden="1"/>
    <cellStyle name="已访问的超链接" xfId="26991" builtinId="9" hidden="1"/>
    <cellStyle name="已访问的超链接" xfId="26993" builtinId="9" hidden="1"/>
    <cellStyle name="已访问的超链接" xfId="26995" builtinId="9" hidden="1"/>
    <cellStyle name="已访问的超链接" xfId="26997" builtinId="9" hidden="1"/>
    <cellStyle name="已访问的超链接" xfId="26999" builtinId="9" hidden="1"/>
    <cellStyle name="已访问的超链接" xfId="27001" builtinId="9" hidden="1"/>
    <cellStyle name="已访问的超链接" xfId="27003" builtinId="9" hidden="1"/>
    <cellStyle name="已访问的超链接" xfId="27005" builtinId="9" hidden="1"/>
    <cellStyle name="已访问的超链接" xfId="27007" builtinId="9" hidden="1"/>
    <cellStyle name="已访问的超链接" xfId="27009" builtinId="9" hidden="1"/>
    <cellStyle name="已访问的超链接" xfId="27011" builtinId="9" hidden="1"/>
    <cellStyle name="已访问的超链接" xfId="27013" builtinId="9" hidden="1"/>
    <cellStyle name="已访问的超链接" xfId="27015" builtinId="9" hidden="1"/>
    <cellStyle name="已访问的超链接" xfId="27017" builtinId="9" hidden="1"/>
    <cellStyle name="已访问的超链接" xfId="27019" builtinId="9" hidden="1"/>
    <cellStyle name="已访问的超链接" xfId="27021" builtinId="9" hidden="1"/>
    <cellStyle name="已访问的超链接" xfId="27023" builtinId="9" hidden="1"/>
    <cellStyle name="已访问的超链接" xfId="27025" builtinId="9" hidden="1"/>
    <cellStyle name="已访问的超链接" xfId="27027" builtinId="9" hidden="1"/>
    <cellStyle name="已访问的超链接" xfId="27029" builtinId="9" hidden="1"/>
    <cellStyle name="已访问的超链接" xfId="27031" builtinId="9" hidden="1"/>
    <cellStyle name="已访问的超链接" xfId="27033" builtinId="9" hidden="1"/>
    <cellStyle name="已访问的超链接" xfId="27035" builtinId="9" hidden="1"/>
    <cellStyle name="已访问的超链接" xfId="27037" builtinId="9" hidden="1"/>
    <cellStyle name="已访问的超链接" xfId="27039" builtinId="9" hidden="1"/>
    <cellStyle name="已访问的超链接" xfId="27041" builtinId="9" hidden="1"/>
    <cellStyle name="已访问的超链接" xfId="27043" builtinId="9" hidden="1"/>
    <cellStyle name="已访问的超链接" xfId="27045" builtinId="9" hidden="1"/>
    <cellStyle name="已访问的超链接" xfId="27047" builtinId="9" hidden="1"/>
    <cellStyle name="已访问的超链接" xfId="27049" builtinId="9" hidden="1"/>
    <cellStyle name="已访问的超链接" xfId="27051" builtinId="9" hidden="1"/>
    <cellStyle name="已访问的超链接" xfId="27053" builtinId="9" hidden="1"/>
    <cellStyle name="已访问的超链接" xfId="27055" builtinId="9" hidden="1"/>
    <cellStyle name="已访问的超链接" xfId="27057" builtinId="9" hidden="1"/>
    <cellStyle name="已访问的超链接" xfId="27059" builtinId="9" hidden="1"/>
    <cellStyle name="已访问的超链接" xfId="27061" builtinId="9" hidden="1"/>
    <cellStyle name="已访问的超链接" xfId="27063" builtinId="9" hidden="1"/>
    <cellStyle name="已访问的超链接" xfId="27065" builtinId="9" hidden="1"/>
    <cellStyle name="已访问的超链接" xfId="27067" builtinId="9" hidden="1"/>
    <cellStyle name="已访问的超链接" xfId="27069" builtinId="9" hidden="1"/>
    <cellStyle name="已访问的超链接" xfId="27071" builtinId="9" hidden="1"/>
    <cellStyle name="已访问的超链接" xfId="27073" builtinId="9" hidden="1"/>
    <cellStyle name="已访问的超链接" xfId="27075" builtinId="9" hidden="1"/>
    <cellStyle name="已访问的超链接" xfId="27077" builtinId="9" hidden="1"/>
    <cellStyle name="已访问的超链接" xfId="27079" builtinId="9" hidden="1"/>
    <cellStyle name="已访问的超链接" xfId="27081" builtinId="9" hidden="1"/>
    <cellStyle name="已访问的超链接" xfId="27083" builtinId="9" hidden="1"/>
    <cellStyle name="已访问的超链接" xfId="27085" builtinId="9" hidden="1"/>
    <cellStyle name="已访问的超链接" xfId="27087" builtinId="9" hidden="1"/>
    <cellStyle name="已访问的超链接" xfId="27089" builtinId="9" hidden="1"/>
    <cellStyle name="已访问的超链接" xfId="27091" builtinId="9" hidden="1"/>
    <cellStyle name="已访问的超链接" xfId="27093" builtinId="9" hidden="1"/>
    <cellStyle name="已访问的超链接" xfId="27095" builtinId="9" hidden="1"/>
    <cellStyle name="已访问的超链接" xfId="27097" builtinId="9" hidden="1"/>
    <cellStyle name="已访问的超链接" xfId="27099" builtinId="9" hidden="1"/>
    <cellStyle name="已访问的超链接" xfId="27101" builtinId="9" hidden="1"/>
    <cellStyle name="已访问的超链接" xfId="27103" builtinId="9" hidden="1"/>
    <cellStyle name="已访问的超链接" xfId="27105" builtinId="9" hidden="1"/>
    <cellStyle name="已访问的超链接" xfId="27107" builtinId="9" hidden="1"/>
    <cellStyle name="已访问的超链接" xfId="27109" builtinId="9" hidden="1"/>
    <cellStyle name="已访问的超链接" xfId="27111" builtinId="9" hidden="1"/>
    <cellStyle name="已访问的超链接" xfId="27113" builtinId="9" hidden="1"/>
    <cellStyle name="已访问的超链接" xfId="27115" builtinId="9" hidden="1"/>
    <cellStyle name="已访问的超链接" xfId="27117" builtinId="9" hidden="1"/>
    <cellStyle name="已访问的超链接" xfId="27119" builtinId="9" hidden="1"/>
    <cellStyle name="已访问的超链接" xfId="27121" builtinId="9" hidden="1"/>
    <cellStyle name="已访问的超链接" xfId="27123" builtinId="9" hidden="1"/>
    <cellStyle name="已访问的超链接" xfId="27125" builtinId="9" hidden="1"/>
    <cellStyle name="已访问的超链接" xfId="27127" builtinId="9" hidden="1"/>
    <cellStyle name="已访问的超链接" xfId="27129" builtinId="9" hidden="1"/>
    <cellStyle name="已访问的超链接" xfId="27131" builtinId="9" hidden="1"/>
    <cellStyle name="已访问的超链接" xfId="27133" builtinId="9" hidden="1"/>
    <cellStyle name="已访问的超链接" xfId="27135" builtinId="9" hidden="1"/>
    <cellStyle name="已访问的超链接" xfId="27137" builtinId="9" hidden="1"/>
    <cellStyle name="已访问的超链接" xfId="27139" builtinId="9" hidden="1"/>
    <cellStyle name="已访问的超链接" xfId="27141" builtinId="9" hidden="1"/>
    <cellStyle name="已访问的超链接" xfId="27143" builtinId="9" hidden="1"/>
    <cellStyle name="已访问的超链接" xfId="27145" builtinId="9" hidden="1"/>
    <cellStyle name="已访问的超链接" xfId="27147" builtinId="9" hidden="1"/>
    <cellStyle name="已访问的超链接" xfId="27149" builtinId="9" hidden="1"/>
    <cellStyle name="已访问的超链接" xfId="27151" builtinId="9" hidden="1"/>
    <cellStyle name="已访问的超链接" xfId="27153" builtinId="9" hidden="1"/>
    <cellStyle name="已访问的超链接" xfId="27155" builtinId="9" hidden="1"/>
    <cellStyle name="已访问的超链接" xfId="27157" builtinId="9" hidden="1"/>
    <cellStyle name="已访问的超链接" xfId="27159" builtinId="9" hidden="1"/>
    <cellStyle name="已访问的超链接" xfId="27161" builtinId="9" hidden="1"/>
    <cellStyle name="已访问的超链接" xfId="27163" builtinId="9" hidden="1"/>
    <cellStyle name="已访问的超链接" xfId="27165" builtinId="9" hidden="1"/>
    <cellStyle name="已访问的超链接" xfId="27167" builtinId="9" hidden="1"/>
    <cellStyle name="已访问的超链接" xfId="27169" builtinId="9" hidden="1"/>
    <cellStyle name="已访问的超链接" xfId="27171" builtinId="9" hidden="1"/>
    <cellStyle name="已访问的超链接" xfId="27173" builtinId="9" hidden="1"/>
    <cellStyle name="已访问的超链接" xfId="27175" builtinId="9" hidden="1"/>
    <cellStyle name="已访问的超链接" xfId="27177" builtinId="9" hidden="1"/>
    <cellStyle name="已访问的超链接" xfId="27179" builtinId="9" hidden="1"/>
    <cellStyle name="已访问的超链接" xfId="27181" builtinId="9" hidden="1"/>
    <cellStyle name="已访问的超链接" xfId="27183" builtinId="9" hidden="1"/>
    <cellStyle name="已访问的超链接" xfId="27185" builtinId="9" hidden="1"/>
    <cellStyle name="已访问的超链接" xfId="27187" builtinId="9" hidden="1"/>
    <cellStyle name="已访问的超链接" xfId="27189" builtinId="9" hidden="1"/>
    <cellStyle name="已访问的超链接" xfId="27191" builtinId="9" hidden="1"/>
    <cellStyle name="已访问的超链接" xfId="27193" builtinId="9" hidden="1"/>
    <cellStyle name="已访问的超链接" xfId="27195" builtinId="9" hidden="1"/>
    <cellStyle name="已访问的超链接" xfId="27197" builtinId="9" hidden="1"/>
    <cellStyle name="已访问的超链接" xfId="27199" builtinId="9" hidden="1"/>
    <cellStyle name="已访问的超链接" xfId="27201" builtinId="9" hidden="1"/>
    <cellStyle name="已访问的超链接" xfId="27203" builtinId="9" hidden="1"/>
    <cellStyle name="已访问的超链接" xfId="27205" builtinId="9" hidden="1"/>
    <cellStyle name="已访问的超链接" xfId="27207" builtinId="9" hidden="1"/>
    <cellStyle name="已访问的超链接" xfId="27209" builtinId="9" hidden="1"/>
    <cellStyle name="已访问的超链接" xfId="27211" builtinId="9" hidden="1"/>
    <cellStyle name="已访问的超链接" xfId="27213" builtinId="9" hidden="1"/>
    <cellStyle name="已访问的超链接" xfId="27215" builtinId="9" hidden="1"/>
    <cellStyle name="已访问的超链接" xfId="27217" builtinId="9" hidden="1"/>
    <cellStyle name="已访问的超链接" xfId="27219" builtinId="9" hidden="1"/>
    <cellStyle name="已访问的超链接" xfId="27221" builtinId="9" hidden="1"/>
    <cellStyle name="已访问的超链接" xfId="27223" builtinId="9" hidden="1"/>
    <cellStyle name="已访问的超链接" xfId="27225" builtinId="9" hidden="1"/>
    <cellStyle name="已访问的超链接" xfId="27227" builtinId="9" hidden="1"/>
    <cellStyle name="已访问的超链接" xfId="27229" builtinId="9" hidden="1"/>
    <cellStyle name="已访问的超链接" xfId="27231" builtinId="9" hidden="1"/>
    <cellStyle name="已访问的超链接" xfId="27233" builtinId="9" hidden="1"/>
    <cellStyle name="已访问的超链接" xfId="27235" builtinId="9" hidden="1"/>
    <cellStyle name="已访问的超链接" xfId="27237" builtinId="9" hidden="1"/>
    <cellStyle name="已访问的超链接" xfId="27239" builtinId="9" hidden="1"/>
    <cellStyle name="已访问的超链接" xfId="27241" builtinId="9" hidden="1"/>
    <cellStyle name="已访问的超链接" xfId="27243" builtinId="9" hidden="1"/>
    <cellStyle name="已访问的超链接" xfId="27245" builtinId="9" hidden="1"/>
    <cellStyle name="已访问的超链接" xfId="27247" builtinId="9" hidden="1"/>
    <cellStyle name="已访问的超链接" xfId="27249" builtinId="9" hidden="1"/>
    <cellStyle name="已访问的超链接" xfId="27251" builtinId="9" hidden="1"/>
    <cellStyle name="已访问的超链接" xfId="27253" builtinId="9" hidden="1"/>
    <cellStyle name="已访问的超链接" xfId="27255" builtinId="9" hidden="1"/>
    <cellStyle name="已访问的超链接" xfId="27257" builtinId="9" hidden="1"/>
    <cellStyle name="已访问的超链接" xfId="27259" builtinId="9" hidden="1"/>
    <cellStyle name="已访问的超链接" xfId="27261" builtinId="9" hidden="1"/>
    <cellStyle name="已访问的超链接" xfId="27263" builtinId="9" hidden="1"/>
    <cellStyle name="已访问的超链接" xfId="27265" builtinId="9" hidden="1"/>
    <cellStyle name="已访问的超链接" xfId="27267" builtinId="9" hidden="1"/>
    <cellStyle name="已访问的超链接" xfId="27269" builtinId="9" hidden="1"/>
    <cellStyle name="已访问的超链接" xfId="27271" builtinId="9" hidden="1"/>
    <cellStyle name="已访问的超链接" xfId="27273" builtinId="9" hidden="1"/>
    <cellStyle name="已访问的超链接" xfId="27275" builtinId="9" hidden="1"/>
    <cellStyle name="已访问的超链接" xfId="27277" builtinId="9" hidden="1"/>
    <cellStyle name="已访问的超链接" xfId="27279" builtinId="9" hidden="1"/>
    <cellStyle name="已访问的超链接" xfId="27281" builtinId="9" hidden="1"/>
    <cellStyle name="已访问的超链接" xfId="27283" builtinId="9" hidden="1"/>
    <cellStyle name="已访问的超链接" xfId="27285" builtinId="9" hidden="1"/>
    <cellStyle name="已访问的超链接" xfId="27287" builtinId="9" hidden="1"/>
    <cellStyle name="已访问的超链接" xfId="27289" builtinId="9" hidden="1"/>
    <cellStyle name="已访问的超链接" xfId="27291" builtinId="9" hidden="1"/>
    <cellStyle name="已访问的超链接" xfId="27293" builtinId="9" hidden="1"/>
    <cellStyle name="已访问的超链接" xfId="27295" builtinId="9" hidden="1"/>
    <cellStyle name="已访问的超链接" xfId="27297" builtinId="9" hidden="1"/>
    <cellStyle name="已访问的超链接" xfId="27299" builtinId="9" hidden="1"/>
    <cellStyle name="已访问的超链接" xfId="27301" builtinId="9" hidden="1"/>
    <cellStyle name="已访问的超链接" xfId="27303" builtinId="9" hidden="1"/>
    <cellStyle name="已访问的超链接" xfId="27305" builtinId="9" hidden="1"/>
    <cellStyle name="已访问的超链接" xfId="27307" builtinId="9" hidden="1"/>
    <cellStyle name="已访问的超链接" xfId="27309" builtinId="9" hidden="1"/>
    <cellStyle name="已访问的超链接" xfId="27311" builtinId="9" hidden="1"/>
    <cellStyle name="已访问的超链接" xfId="27313" builtinId="9" hidden="1"/>
    <cellStyle name="已访问的超链接" xfId="27315" builtinId="9" hidden="1"/>
    <cellStyle name="已访问的超链接" xfId="27317" builtinId="9" hidden="1"/>
    <cellStyle name="已访问的超链接" xfId="27319" builtinId="9" hidden="1"/>
    <cellStyle name="已访问的超链接" xfId="27321" builtinId="9" hidden="1"/>
    <cellStyle name="已访问的超链接" xfId="27323" builtinId="9" hidden="1"/>
    <cellStyle name="已访问的超链接" xfId="27325" builtinId="9" hidden="1"/>
    <cellStyle name="已访问的超链接" xfId="27327" builtinId="9" hidden="1"/>
    <cellStyle name="已访问的超链接" xfId="27329" builtinId="9" hidden="1"/>
    <cellStyle name="已访问的超链接" xfId="27331" builtinId="9" hidden="1"/>
    <cellStyle name="已访问的超链接" xfId="27333" builtinId="9" hidden="1"/>
    <cellStyle name="已访问的超链接" xfId="27335" builtinId="9" hidden="1"/>
    <cellStyle name="已访问的超链接" xfId="27337" builtinId="9" hidden="1"/>
    <cellStyle name="已访问的超链接" xfId="27339" builtinId="9" hidden="1"/>
    <cellStyle name="已访问的超链接" xfId="27341" builtinId="9" hidden="1"/>
    <cellStyle name="已访问的超链接" xfId="27343" builtinId="9" hidden="1"/>
    <cellStyle name="已访问的超链接" xfId="27345" builtinId="9" hidden="1"/>
    <cellStyle name="已访问的超链接" xfId="27347" builtinId="9" hidden="1"/>
    <cellStyle name="已访问的超链接" xfId="27349" builtinId="9" hidden="1"/>
    <cellStyle name="已访问的超链接" xfId="27351" builtinId="9" hidden="1"/>
    <cellStyle name="已访问的超链接" xfId="27353" builtinId="9" hidden="1"/>
    <cellStyle name="已访问的超链接" xfId="27355" builtinId="9" hidden="1"/>
    <cellStyle name="已访问的超链接" xfId="27357" builtinId="9" hidden="1"/>
    <cellStyle name="已访问的超链接" xfId="27359" builtinId="9" hidden="1"/>
    <cellStyle name="已访问的超链接" xfId="27361" builtinId="9" hidden="1"/>
    <cellStyle name="已访问的超链接" xfId="27363" builtinId="9" hidden="1"/>
    <cellStyle name="已访问的超链接" xfId="27365" builtinId="9" hidden="1"/>
    <cellStyle name="已访问的超链接" xfId="27367" builtinId="9" hidden="1"/>
    <cellStyle name="已访问的超链接" xfId="27369" builtinId="9" hidden="1"/>
    <cellStyle name="已访问的超链接" xfId="27371" builtinId="9" hidden="1"/>
    <cellStyle name="已访问的超链接" xfId="27373" builtinId="9" hidden="1"/>
    <cellStyle name="已访问的超链接" xfId="27375" builtinId="9" hidden="1"/>
    <cellStyle name="已访问的超链接" xfId="27377" builtinId="9" hidden="1"/>
    <cellStyle name="已访问的超链接" xfId="27379" builtinId="9" hidden="1"/>
    <cellStyle name="已访问的超链接" xfId="27381" builtinId="9" hidden="1"/>
    <cellStyle name="已访问的超链接" xfId="27383" builtinId="9" hidden="1"/>
    <cellStyle name="已访问的超链接" xfId="27385" builtinId="9" hidden="1"/>
    <cellStyle name="已访问的超链接" xfId="27387" builtinId="9" hidden="1"/>
    <cellStyle name="已访问的超链接" xfId="27389" builtinId="9" hidden="1"/>
    <cellStyle name="已访问的超链接" xfId="27391" builtinId="9" hidden="1"/>
    <cellStyle name="已访问的超链接" xfId="27393" builtinId="9" hidden="1"/>
    <cellStyle name="已访问的超链接" xfId="27395" builtinId="9" hidden="1"/>
    <cellStyle name="已访问的超链接" xfId="27397" builtinId="9" hidden="1"/>
    <cellStyle name="已访问的超链接" xfId="27399" builtinId="9" hidden="1"/>
    <cellStyle name="已访问的超链接" xfId="27401" builtinId="9" hidden="1"/>
    <cellStyle name="已访问的超链接" xfId="27403" builtinId="9" hidden="1"/>
    <cellStyle name="已访问的超链接" xfId="27405" builtinId="9" hidden="1"/>
    <cellStyle name="已访问的超链接" xfId="27407" builtinId="9" hidden="1"/>
    <cellStyle name="已访问的超链接" xfId="27409" builtinId="9" hidden="1"/>
    <cellStyle name="已访问的超链接" xfId="27411" builtinId="9" hidden="1"/>
    <cellStyle name="已访问的超链接" xfId="27413" builtinId="9" hidden="1"/>
    <cellStyle name="已访问的超链接" xfId="27415" builtinId="9" hidden="1"/>
    <cellStyle name="已访问的超链接" xfId="27417" builtinId="9" hidden="1"/>
    <cellStyle name="已访问的超链接" xfId="27419" builtinId="9" hidden="1"/>
    <cellStyle name="已访问的超链接" xfId="27421" builtinId="9" hidden="1"/>
    <cellStyle name="已访问的超链接" xfId="27423" builtinId="9" hidden="1"/>
    <cellStyle name="已访问的超链接" xfId="27425" builtinId="9" hidden="1"/>
    <cellStyle name="已访问的超链接" xfId="27427" builtinId="9" hidden="1"/>
    <cellStyle name="已访问的超链接" xfId="27429" builtinId="9" hidden="1"/>
    <cellStyle name="已访问的超链接" xfId="27431" builtinId="9" hidden="1"/>
    <cellStyle name="已访问的超链接" xfId="27433" builtinId="9" hidden="1"/>
    <cellStyle name="已访问的超链接" xfId="27435" builtinId="9" hidden="1"/>
    <cellStyle name="已访问的超链接" xfId="27437" builtinId="9" hidden="1"/>
    <cellStyle name="已访问的超链接" xfId="27439" builtinId="9" hidden="1"/>
    <cellStyle name="已访问的超链接" xfId="27441" builtinId="9" hidden="1"/>
    <cellStyle name="已访问的超链接" xfId="27443" builtinId="9" hidden="1"/>
    <cellStyle name="已访问的超链接" xfId="27445" builtinId="9" hidden="1"/>
    <cellStyle name="已访问的超链接" xfId="27447" builtinId="9" hidden="1"/>
    <cellStyle name="已访问的超链接" xfId="27449" builtinId="9" hidden="1"/>
    <cellStyle name="已访问的超链接" xfId="27451" builtinId="9" hidden="1"/>
    <cellStyle name="已访问的超链接" xfId="27453" builtinId="9" hidden="1"/>
    <cellStyle name="已访问的超链接" xfId="27455" builtinId="9" hidden="1"/>
    <cellStyle name="已访问的超链接" xfId="27457" builtinId="9" hidden="1"/>
    <cellStyle name="已访问的超链接" xfId="27459" builtinId="9" hidden="1"/>
    <cellStyle name="已访问的超链接" xfId="27461" builtinId="9" hidden="1"/>
    <cellStyle name="已访问的超链接" xfId="27463" builtinId="9" hidden="1"/>
    <cellStyle name="已访问的超链接" xfId="27465" builtinId="9" hidden="1"/>
    <cellStyle name="已访问的超链接" xfId="27467" builtinId="9" hidden="1"/>
    <cellStyle name="已访问的超链接" xfId="27469" builtinId="9" hidden="1"/>
    <cellStyle name="已访问的超链接" xfId="27471" builtinId="9" hidden="1"/>
    <cellStyle name="已访问的超链接" xfId="27473" builtinId="9" hidden="1"/>
    <cellStyle name="已访问的超链接" xfId="27475" builtinId="9" hidden="1"/>
    <cellStyle name="已访问的超链接" xfId="27477" builtinId="9" hidden="1"/>
    <cellStyle name="已访问的超链接" xfId="27479" builtinId="9" hidden="1"/>
    <cellStyle name="已访问的超链接" xfId="27481" builtinId="9" hidden="1"/>
    <cellStyle name="已访问的超链接" xfId="27483" builtinId="9" hidden="1"/>
    <cellStyle name="已访问的超链接" xfId="27485" builtinId="9" hidden="1"/>
    <cellStyle name="已访问的超链接" xfId="27487" builtinId="9" hidden="1"/>
    <cellStyle name="已访问的超链接" xfId="27489" builtinId="9" hidden="1"/>
    <cellStyle name="已访问的超链接" xfId="27491" builtinId="9" hidden="1"/>
    <cellStyle name="已访问的超链接" xfId="27493" builtinId="9" hidden="1"/>
    <cellStyle name="已访问的超链接" xfId="27495" builtinId="9" hidden="1"/>
    <cellStyle name="已访问的超链接" xfId="27497" builtinId="9" hidden="1"/>
    <cellStyle name="已访问的超链接" xfId="27499" builtinId="9" hidden="1"/>
    <cellStyle name="已访问的超链接" xfId="27501" builtinId="9" hidden="1"/>
    <cellStyle name="已访问的超链接" xfId="27503" builtinId="9" hidden="1"/>
    <cellStyle name="已访问的超链接" xfId="27505" builtinId="9" hidden="1"/>
    <cellStyle name="已访问的超链接" xfId="27507" builtinId="9" hidden="1"/>
    <cellStyle name="已访问的超链接" xfId="27509" builtinId="9" hidden="1"/>
    <cellStyle name="已访问的超链接" xfId="27511" builtinId="9" hidden="1"/>
    <cellStyle name="已访问的超链接" xfId="27513" builtinId="9" hidden="1"/>
    <cellStyle name="已访问的超链接" xfId="27515" builtinId="9" hidden="1"/>
    <cellStyle name="已访问的超链接" xfId="27517" builtinId="9" hidden="1"/>
    <cellStyle name="已访问的超链接" xfId="27519" builtinId="9" hidden="1"/>
    <cellStyle name="已访问的超链接" xfId="27521" builtinId="9" hidden="1"/>
    <cellStyle name="已访问的超链接" xfId="27523" builtinId="9" hidden="1"/>
    <cellStyle name="已访问的超链接" xfId="27525" builtinId="9" hidden="1"/>
    <cellStyle name="已访问的超链接" xfId="27527" builtinId="9" hidden="1"/>
    <cellStyle name="已访问的超链接" xfId="27529" builtinId="9" hidden="1"/>
    <cellStyle name="已访问的超链接" xfId="27531" builtinId="9" hidden="1"/>
    <cellStyle name="已访问的超链接" xfId="27533" builtinId="9" hidden="1"/>
    <cellStyle name="已访问的超链接" xfId="27535" builtinId="9" hidden="1"/>
    <cellStyle name="已访问的超链接" xfId="27537" builtinId="9" hidden="1"/>
    <cellStyle name="已访问的超链接" xfId="27539" builtinId="9" hidden="1"/>
    <cellStyle name="已访问的超链接" xfId="27541" builtinId="9" hidden="1"/>
    <cellStyle name="已访问的超链接" xfId="27543" builtinId="9" hidden="1"/>
    <cellStyle name="已访问的超链接" xfId="27545" builtinId="9" hidden="1"/>
    <cellStyle name="已访问的超链接" xfId="27547" builtinId="9" hidden="1"/>
    <cellStyle name="已访问的超链接" xfId="27549" builtinId="9" hidden="1"/>
    <cellStyle name="已访问的超链接" xfId="27551" builtinId="9" hidden="1"/>
    <cellStyle name="已访问的超链接" xfId="27553" builtinId="9" hidden="1"/>
    <cellStyle name="已访问的超链接" xfId="27555" builtinId="9" hidden="1"/>
    <cellStyle name="已访问的超链接" xfId="27557" builtinId="9" hidden="1"/>
    <cellStyle name="已访问的超链接" xfId="27559" builtinId="9" hidden="1"/>
    <cellStyle name="已访问的超链接" xfId="27561" builtinId="9" hidden="1"/>
    <cellStyle name="已访问的超链接" xfId="27563" builtinId="9" hidden="1"/>
    <cellStyle name="已访问的超链接" xfId="27565" builtinId="9" hidden="1"/>
    <cellStyle name="已访问的超链接" xfId="27567" builtinId="9" hidden="1"/>
    <cellStyle name="已访问的超链接" xfId="27569" builtinId="9" hidden="1"/>
    <cellStyle name="已访问的超链接" xfId="27571" builtinId="9" hidden="1"/>
    <cellStyle name="已访问的超链接" xfId="27573" builtinId="9" hidden="1"/>
    <cellStyle name="已访问的超链接" xfId="27575" builtinId="9" hidden="1"/>
    <cellStyle name="已访问的超链接" xfId="27577" builtinId="9" hidden="1"/>
    <cellStyle name="已访问的超链接" xfId="27579" builtinId="9" hidden="1"/>
    <cellStyle name="已访问的超链接" xfId="27581" builtinId="9" hidden="1"/>
    <cellStyle name="已访问的超链接" xfId="27583" builtinId="9" hidden="1"/>
    <cellStyle name="已访问的超链接" xfId="27585" builtinId="9" hidden="1"/>
    <cellStyle name="已访问的超链接" xfId="27587" builtinId="9" hidden="1"/>
    <cellStyle name="已访问的超链接" xfId="27589" builtinId="9" hidden="1"/>
    <cellStyle name="已访问的超链接" xfId="27591" builtinId="9" hidden="1"/>
    <cellStyle name="已访问的超链接" xfId="27593" builtinId="9" hidden="1"/>
    <cellStyle name="已访问的超链接" xfId="27595" builtinId="9" hidden="1"/>
    <cellStyle name="已访问的超链接" xfId="27597" builtinId="9" hidden="1"/>
    <cellStyle name="已访问的超链接" xfId="27599" builtinId="9" hidden="1"/>
    <cellStyle name="已访问的超链接" xfId="27601" builtinId="9" hidden="1"/>
    <cellStyle name="已访问的超链接" xfId="27603" builtinId="9" hidden="1"/>
    <cellStyle name="已访问的超链接" xfId="27605" builtinId="9" hidden="1"/>
    <cellStyle name="已访问的超链接" xfId="27607" builtinId="9" hidden="1"/>
    <cellStyle name="已访问的超链接" xfId="27609" builtinId="9" hidden="1"/>
    <cellStyle name="已访问的超链接" xfId="27611" builtinId="9" hidden="1"/>
    <cellStyle name="已访问的超链接" xfId="27613" builtinId="9" hidden="1"/>
    <cellStyle name="已访问的超链接" xfId="27615" builtinId="9" hidden="1"/>
    <cellStyle name="已访问的超链接" xfId="27617" builtinId="9" hidden="1"/>
    <cellStyle name="已访问的超链接" xfId="27619" builtinId="9" hidden="1"/>
    <cellStyle name="已访问的超链接" xfId="27621" builtinId="9" hidden="1"/>
    <cellStyle name="已访问的超链接" xfId="27623" builtinId="9" hidden="1"/>
    <cellStyle name="已访问的超链接" xfId="27625" builtinId="9" hidden="1"/>
    <cellStyle name="已访问的超链接" xfId="27627" builtinId="9" hidden="1"/>
    <cellStyle name="已访问的超链接" xfId="27629" builtinId="9" hidden="1"/>
    <cellStyle name="已访问的超链接" xfId="27631" builtinId="9" hidden="1"/>
    <cellStyle name="已访问的超链接" xfId="27633" builtinId="9" hidden="1"/>
    <cellStyle name="已访问的超链接" xfId="27635" builtinId="9" hidden="1"/>
    <cellStyle name="已访问的超链接" xfId="27637" builtinId="9" hidden="1"/>
    <cellStyle name="已访问的超链接" xfId="27639" builtinId="9" hidden="1"/>
    <cellStyle name="已访问的超链接" xfId="27641" builtinId="9" hidden="1"/>
    <cellStyle name="已访问的超链接" xfId="27643" builtinId="9" hidden="1"/>
    <cellStyle name="已访问的超链接" xfId="27645" builtinId="9" hidden="1"/>
    <cellStyle name="已访问的超链接" xfId="27647" builtinId="9" hidden="1"/>
    <cellStyle name="已访问的超链接" xfId="27649" builtinId="9" hidden="1"/>
    <cellStyle name="已访问的超链接" xfId="27651" builtinId="9" hidden="1"/>
    <cellStyle name="已访问的超链接" xfId="27653" builtinId="9" hidden="1"/>
    <cellStyle name="已访问的超链接" xfId="27655" builtinId="9" hidden="1"/>
    <cellStyle name="已访问的超链接" xfId="27657" builtinId="9" hidden="1"/>
    <cellStyle name="已访问的超链接" xfId="27659" builtinId="9" hidden="1"/>
    <cellStyle name="已访问的超链接" xfId="27661" builtinId="9" hidden="1"/>
    <cellStyle name="已访问的超链接" xfId="27663" builtinId="9" hidden="1"/>
    <cellStyle name="已访问的超链接" xfId="27665" builtinId="9" hidden="1"/>
    <cellStyle name="已访问的超链接" xfId="27667" builtinId="9" hidden="1"/>
    <cellStyle name="已访问的超链接" xfId="27669" builtinId="9" hidden="1"/>
    <cellStyle name="已访问的超链接" xfId="27671" builtinId="9" hidden="1"/>
    <cellStyle name="已访问的超链接" xfId="27673" builtinId="9" hidden="1"/>
    <cellStyle name="已访问的超链接" xfId="27675" builtinId="9" hidden="1"/>
    <cellStyle name="已访问的超链接" xfId="27677" builtinId="9" hidden="1"/>
    <cellStyle name="已访问的超链接" xfId="27679" builtinId="9" hidden="1"/>
    <cellStyle name="已访问的超链接" xfId="27681" builtinId="9" hidden="1"/>
    <cellStyle name="已访问的超链接" xfId="27683" builtinId="9" hidden="1"/>
    <cellStyle name="已访问的超链接" xfId="27685" builtinId="9" hidden="1"/>
    <cellStyle name="已访问的超链接" xfId="27687" builtinId="9" hidden="1"/>
    <cellStyle name="已访问的超链接" xfId="27689" builtinId="9" hidden="1"/>
    <cellStyle name="已访问的超链接" xfId="27691" builtinId="9" hidden="1"/>
    <cellStyle name="已访问的超链接" xfId="27693" builtinId="9" hidden="1"/>
    <cellStyle name="已访问的超链接" xfId="27695" builtinId="9" hidden="1"/>
    <cellStyle name="已访问的超链接" xfId="27697" builtinId="9" hidden="1"/>
    <cellStyle name="已访问的超链接" xfId="27699" builtinId="9" hidden="1"/>
    <cellStyle name="已访问的超链接" xfId="27701" builtinId="9" hidden="1"/>
    <cellStyle name="已访问的超链接" xfId="27703" builtinId="9" hidden="1"/>
    <cellStyle name="已访问的超链接" xfId="27705" builtinId="9" hidden="1"/>
    <cellStyle name="已访问的超链接" xfId="27707" builtinId="9" hidden="1"/>
    <cellStyle name="已访问的超链接" xfId="27709" builtinId="9" hidden="1"/>
    <cellStyle name="已访问的超链接" xfId="27711" builtinId="9" hidden="1"/>
    <cellStyle name="已访问的超链接" xfId="27713" builtinId="9" hidden="1"/>
    <cellStyle name="已访问的超链接" xfId="27715" builtinId="9" hidden="1"/>
    <cellStyle name="已访问的超链接" xfId="27717" builtinId="9" hidden="1"/>
    <cellStyle name="已访问的超链接" xfId="27719" builtinId="9" hidden="1"/>
    <cellStyle name="已访问的超链接" xfId="27721" builtinId="9" hidden="1"/>
    <cellStyle name="已访问的超链接" xfId="27723" builtinId="9" hidden="1"/>
    <cellStyle name="已访问的超链接" xfId="27725" builtinId="9" hidden="1"/>
    <cellStyle name="已访问的超链接" xfId="27727" builtinId="9" hidden="1"/>
    <cellStyle name="已访问的超链接" xfId="27729" builtinId="9" hidden="1"/>
    <cellStyle name="已访问的超链接" xfId="27731" builtinId="9" hidden="1"/>
    <cellStyle name="已访问的超链接" xfId="27733" builtinId="9" hidden="1"/>
    <cellStyle name="已访问的超链接" xfId="27735" builtinId="9" hidden="1"/>
    <cellStyle name="已访问的超链接" xfId="27737" builtinId="9" hidden="1"/>
    <cellStyle name="已访问的超链接" xfId="27739" builtinId="9" hidden="1"/>
    <cellStyle name="已访问的超链接" xfId="27741" builtinId="9" hidden="1"/>
    <cellStyle name="已访问的超链接" xfId="27743" builtinId="9" hidden="1"/>
    <cellStyle name="已访问的超链接" xfId="27745" builtinId="9" hidden="1"/>
    <cellStyle name="已访问的超链接" xfId="27747" builtinId="9" hidden="1"/>
    <cellStyle name="已访问的超链接" xfId="27749" builtinId="9" hidden="1"/>
    <cellStyle name="已访问的超链接" xfId="27751" builtinId="9" hidden="1"/>
    <cellStyle name="已访问的超链接" xfId="27753" builtinId="9" hidden="1"/>
    <cellStyle name="已访问的超链接" xfId="27755" builtinId="9" hidden="1"/>
    <cellStyle name="已访问的超链接" xfId="27757" builtinId="9" hidden="1"/>
    <cellStyle name="已访问的超链接" xfId="27759" builtinId="9" hidden="1"/>
    <cellStyle name="已访问的超链接" xfId="27761" builtinId="9" hidden="1"/>
    <cellStyle name="已访问的超链接" xfId="27763" builtinId="9" hidden="1"/>
    <cellStyle name="已访问的超链接" xfId="27765" builtinId="9" hidden="1"/>
    <cellStyle name="已访问的超链接" xfId="27767" builtinId="9" hidden="1"/>
    <cellStyle name="已访问的超链接" xfId="27769" builtinId="9" hidden="1"/>
    <cellStyle name="已访问的超链接" xfId="27771" builtinId="9" hidden="1"/>
    <cellStyle name="已访问的超链接" xfId="27773" builtinId="9" hidden="1"/>
    <cellStyle name="已访问的超链接" xfId="27775" builtinId="9" hidden="1"/>
    <cellStyle name="已访问的超链接" xfId="27777" builtinId="9" hidden="1"/>
    <cellStyle name="已访问的超链接" xfId="27779" builtinId="9" hidden="1"/>
    <cellStyle name="已访问的超链接" xfId="27781" builtinId="9" hidden="1"/>
    <cellStyle name="已访问的超链接" xfId="27783" builtinId="9" hidden="1"/>
    <cellStyle name="已访问的超链接" xfId="27785" builtinId="9" hidden="1"/>
    <cellStyle name="已访问的超链接" xfId="27787" builtinId="9" hidden="1"/>
    <cellStyle name="已访问的超链接" xfId="27789" builtinId="9" hidden="1"/>
    <cellStyle name="已访问的超链接" xfId="27791" builtinId="9" hidden="1"/>
    <cellStyle name="已访问的超链接" xfId="27793" builtinId="9" hidden="1"/>
    <cellStyle name="已访问的超链接" xfId="27795" builtinId="9" hidden="1"/>
    <cellStyle name="已访问的超链接" xfId="27797" builtinId="9" hidden="1"/>
    <cellStyle name="已访问的超链接" xfId="27799" builtinId="9" hidden="1"/>
    <cellStyle name="已访问的超链接" xfId="27801" builtinId="9" hidden="1"/>
    <cellStyle name="已访问的超链接" xfId="27803" builtinId="9" hidden="1"/>
    <cellStyle name="已访问的超链接" xfId="27805" builtinId="9" hidden="1"/>
    <cellStyle name="已访问的超链接" xfId="27807" builtinId="9" hidden="1"/>
    <cellStyle name="已访问的超链接" xfId="27809" builtinId="9" hidden="1"/>
    <cellStyle name="已访问的超链接" xfId="27811" builtinId="9" hidden="1"/>
    <cellStyle name="已访问的超链接" xfId="27813" builtinId="9" hidden="1"/>
    <cellStyle name="已访问的超链接" xfId="27815" builtinId="9" hidden="1"/>
    <cellStyle name="已访问的超链接" xfId="27817" builtinId="9" hidden="1"/>
    <cellStyle name="已访问的超链接" xfId="27819" builtinId="9" hidden="1"/>
    <cellStyle name="已访问的超链接" xfId="27821" builtinId="9" hidden="1"/>
    <cellStyle name="已访问的超链接" xfId="27823" builtinId="9" hidden="1"/>
    <cellStyle name="已访问的超链接" xfId="27825" builtinId="9" hidden="1"/>
    <cellStyle name="已访问的超链接" xfId="27827" builtinId="9" hidden="1"/>
    <cellStyle name="已访问的超链接" xfId="27829" builtinId="9" hidden="1"/>
    <cellStyle name="已访问的超链接" xfId="27831" builtinId="9" hidden="1"/>
    <cellStyle name="已访问的超链接" xfId="27833" builtinId="9" hidden="1"/>
    <cellStyle name="已访问的超链接" xfId="27835" builtinId="9" hidden="1"/>
    <cellStyle name="已访问的超链接" xfId="27837" builtinId="9" hidden="1"/>
    <cellStyle name="已访问的超链接" xfId="27839" builtinId="9" hidden="1"/>
    <cellStyle name="已访问的超链接" xfId="27841" builtinId="9" hidden="1"/>
    <cellStyle name="已访问的超链接" xfId="27843" builtinId="9" hidden="1"/>
    <cellStyle name="已访问的超链接" xfId="27845" builtinId="9" hidden="1"/>
    <cellStyle name="已访问的超链接" xfId="27847" builtinId="9" hidden="1"/>
    <cellStyle name="已访问的超链接" xfId="27849" builtinId="9" hidden="1"/>
    <cellStyle name="已访问的超链接" xfId="27851" builtinId="9" hidden="1"/>
    <cellStyle name="已访问的超链接" xfId="27853" builtinId="9" hidden="1"/>
    <cellStyle name="已访问的超链接" xfId="27855" builtinId="9" hidden="1"/>
    <cellStyle name="已访问的超链接" xfId="27857" builtinId="9" hidden="1"/>
    <cellStyle name="已访问的超链接" xfId="27859" builtinId="9" hidden="1"/>
    <cellStyle name="已访问的超链接" xfId="27861" builtinId="9" hidden="1"/>
    <cellStyle name="已访问的超链接" xfId="27863" builtinId="9" hidden="1"/>
    <cellStyle name="已访问的超链接" xfId="27865" builtinId="9" hidden="1"/>
    <cellStyle name="已访问的超链接" xfId="27867" builtinId="9" hidden="1"/>
    <cellStyle name="已访问的超链接" xfId="27869" builtinId="9" hidden="1"/>
    <cellStyle name="已访问的超链接" xfId="27871" builtinId="9" hidden="1"/>
    <cellStyle name="已访问的超链接" xfId="27873" builtinId="9" hidden="1"/>
    <cellStyle name="已访问的超链接" xfId="27875" builtinId="9" hidden="1"/>
    <cellStyle name="已访问的超链接" xfId="27877" builtinId="9" hidden="1"/>
    <cellStyle name="已访问的超链接" xfId="27879" builtinId="9" hidden="1"/>
    <cellStyle name="已访问的超链接" xfId="27881" builtinId="9" hidden="1"/>
    <cellStyle name="已访问的超链接" xfId="27883" builtinId="9" hidden="1"/>
    <cellStyle name="已访问的超链接" xfId="27885" builtinId="9" hidden="1"/>
    <cellStyle name="已访问的超链接" xfId="27887" builtinId="9" hidden="1"/>
    <cellStyle name="已访问的超链接" xfId="27889" builtinId="9" hidden="1"/>
    <cellStyle name="已访问的超链接" xfId="27891" builtinId="9" hidden="1"/>
    <cellStyle name="已访问的超链接" xfId="27893" builtinId="9" hidden="1"/>
    <cellStyle name="已访问的超链接" xfId="27895" builtinId="9" hidden="1"/>
    <cellStyle name="已访问的超链接" xfId="27897" builtinId="9" hidden="1"/>
    <cellStyle name="已访问的超链接" xfId="27899" builtinId="9" hidden="1"/>
    <cellStyle name="已访问的超链接" xfId="27901" builtinId="9" hidden="1"/>
    <cellStyle name="已访问的超链接" xfId="27903" builtinId="9" hidden="1"/>
    <cellStyle name="已访问的超链接" xfId="27905" builtinId="9" hidden="1"/>
    <cellStyle name="已访问的超链接" xfId="27907" builtinId="9" hidden="1"/>
    <cellStyle name="已访问的超链接" xfId="27909" builtinId="9" hidden="1"/>
    <cellStyle name="已访问的超链接" xfId="27911" builtinId="9" hidden="1"/>
    <cellStyle name="已访问的超链接" xfId="27913" builtinId="9" hidden="1"/>
    <cellStyle name="已访问的超链接" xfId="27915" builtinId="9" hidden="1"/>
    <cellStyle name="已访问的超链接" xfId="27917" builtinId="9" hidden="1"/>
    <cellStyle name="已访问的超链接" xfId="27919" builtinId="9" hidden="1"/>
    <cellStyle name="已访问的超链接" xfId="27921" builtinId="9" hidden="1"/>
    <cellStyle name="已访问的超链接" xfId="27923" builtinId="9" hidden="1"/>
    <cellStyle name="已访问的超链接" xfId="27925" builtinId="9" hidden="1"/>
    <cellStyle name="已访问的超链接" xfId="27927" builtinId="9" hidden="1"/>
    <cellStyle name="已访问的超链接" xfId="27929" builtinId="9" hidden="1"/>
    <cellStyle name="已访问的超链接" xfId="27931" builtinId="9" hidden="1"/>
    <cellStyle name="已访问的超链接" xfId="27933" builtinId="9" hidden="1"/>
    <cellStyle name="已访问的超链接" xfId="27935" builtinId="9" hidden="1"/>
    <cellStyle name="已访问的超链接" xfId="27937" builtinId="9" hidden="1"/>
    <cellStyle name="已访问的超链接" xfId="27939" builtinId="9" hidden="1"/>
    <cellStyle name="已访问的超链接" xfId="27941" builtinId="9" hidden="1"/>
    <cellStyle name="已访问的超链接" xfId="27943" builtinId="9" hidden="1"/>
    <cellStyle name="已访问的超链接" xfId="27945" builtinId="9" hidden="1"/>
    <cellStyle name="已访问的超链接" xfId="27947" builtinId="9" hidden="1"/>
    <cellStyle name="已访问的超链接" xfId="27949" builtinId="9" hidden="1"/>
    <cellStyle name="已访问的超链接" xfId="27951" builtinId="9" hidden="1"/>
    <cellStyle name="已访问的超链接" xfId="27953" builtinId="9" hidden="1"/>
    <cellStyle name="已访问的超链接" xfId="27955" builtinId="9" hidden="1"/>
    <cellStyle name="已访问的超链接" xfId="27957" builtinId="9" hidden="1"/>
    <cellStyle name="已访问的超链接" xfId="27959" builtinId="9" hidden="1"/>
    <cellStyle name="已访问的超链接" xfId="27961" builtinId="9" hidden="1"/>
    <cellStyle name="已访问的超链接" xfId="27963" builtinId="9" hidden="1"/>
    <cellStyle name="已访问的超链接" xfId="27965" builtinId="9" hidden="1"/>
    <cellStyle name="已访问的超链接" xfId="27967" builtinId="9" hidden="1"/>
    <cellStyle name="已访问的超链接" xfId="27969" builtinId="9" hidden="1"/>
    <cellStyle name="已访问的超链接" xfId="27971" builtinId="9" hidden="1"/>
    <cellStyle name="已访问的超链接" xfId="27973" builtinId="9" hidden="1"/>
    <cellStyle name="已访问的超链接" xfId="27975" builtinId="9" hidden="1"/>
    <cellStyle name="已访问的超链接" xfId="27977" builtinId="9" hidden="1"/>
    <cellStyle name="已访问的超链接" xfId="27979" builtinId="9" hidden="1"/>
    <cellStyle name="已访问的超链接" xfId="27981" builtinId="9" hidden="1"/>
    <cellStyle name="已访问的超链接" xfId="27983" builtinId="9" hidden="1"/>
    <cellStyle name="已访问的超链接" xfId="27985" builtinId="9" hidden="1"/>
    <cellStyle name="已访问的超链接" xfId="27987" builtinId="9" hidden="1"/>
    <cellStyle name="已访问的超链接" xfId="27989" builtinId="9" hidden="1"/>
    <cellStyle name="已访问的超链接" xfId="27991" builtinId="9" hidden="1"/>
    <cellStyle name="已访问的超链接" xfId="27993" builtinId="9" hidden="1"/>
    <cellStyle name="已访问的超链接" xfId="27995" builtinId="9" hidden="1"/>
    <cellStyle name="已访问的超链接" xfId="27997" builtinId="9" hidden="1"/>
    <cellStyle name="已访问的超链接" xfId="27999" builtinId="9" hidden="1"/>
    <cellStyle name="已访问的超链接" xfId="28001" builtinId="9" hidden="1"/>
    <cellStyle name="已访问的超链接" xfId="28003" builtinId="9" hidden="1"/>
    <cellStyle name="已访问的超链接" xfId="28005" builtinId="9" hidden="1"/>
    <cellStyle name="已访问的超链接" xfId="28007" builtinId="9" hidden="1"/>
    <cellStyle name="已访问的超链接" xfId="28009" builtinId="9" hidden="1"/>
    <cellStyle name="已访问的超链接" xfId="28011" builtinId="9" hidden="1"/>
    <cellStyle name="已访问的超链接" xfId="28013" builtinId="9" hidden="1"/>
    <cellStyle name="已访问的超链接" xfId="28015" builtinId="9" hidden="1"/>
    <cellStyle name="已访问的超链接" xfId="28017" builtinId="9" hidden="1"/>
    <cellStyle name="已访问的超链接" xfId="28019" builtinId="9" hidden="1"/>
    <cellStyle name="已访问的超链接" xfId="28021" builtinId="9" hidden="1"/>
    <cellStyle name="已访问的超链接" xfId="28023" builtinId="9" hidden="1"/>
    <cellStyle name="已访问的超链接" xfId="28025" builtinId="9" hidden="1"/>
    <cellStyle name="已访问的超链接" xfId="28027" builtinId="9" hidden="1"/>
    <cellStyle name="已访问的超链接" xfId="28029" builtinId="9" hidden="1"/>
    <cellStyle name="已访问的超链接" xfId="28031" builtinId="9" hidden="1"/>
    <cellStyle name="已访问的超链接" xfId="28033" builtinId="9" hidden="1"/>
    <cellStyle name="已访问的超链接" xfId="28035" builtinId="9" hidden="1"/>
    <cellStyle name="已访问的超链接" xfId="28037" builtinId="9" hidden="1"/>
    <cellStyle name="已访问的超链接" xfId="28039" builtinId="9" hidden="1"/>
    <cellStyle name="已访问的超链接" xfId="28041" builtinId="9" hidden="1"/>
    <cellStyle name="已访问的超链接" xfId="28043" builtinId="9" hidden="1"/>
    <cellStyle name="已访问的超链接" xfId="28045" builtinId="9" hidden="1"/>
    <cellStyle name="已访问的超链接" xfId="28047" builtinId="9" hidden="1"/>
    <cellStyle name="已访问的超链接" xfId="28049" builtinId="9" hidden="1"/>
    <cellStyle name="已访问的超链接" xfId="28051" builtinId="9" hidden="1"/>
    <cellStyle name="已访问的超链接" xfId="28053" builtinId="9" hidden="1"/>
    <cellStyle name="已访问的超链接" xfId="28055" builtinId="9" hidden="1"/>
    <cellStyle name="已访问的超链接" xfId="28057" builtinId="9" hidden="1"/>
    <cellStyle name="已访问的超链接" xfId="28059" builtinId="9" hidden="1"/>
    <cellStyle name="已访问的超链接" xfId="28061" builtinId="9" hidden="1"/>
    <cellStyle name="已访问的超链接" xfId="28063" builtinId="9" hidden="1"/>
    <cellStyle name="已访问的超链接" xfId="28065" builtinId="9" hidden="1"/>
    <cellStyle name="已访问的超链接" xfId="28067" builtinId="9" hidden="1"/>
    <cellStyle name="已访问的超链接" xfId="28069" builtinId="9" hidden="1"/>
    <cellStyle name="已访问的超链接" xfId="28071" builtinId="9" hidden="1"/>
    <cellStyle name="已访问的超链接" xfId="28073" builtinId="9" hidden="1"/>
    <cellStyle name="已访问的超链接" xfId="28075" builtinId="9" hidden="1"/>
    <cellStyle name="已访问的超链接" xfId="28077" builtinId="9" hidden="1"/>
    <cellStyle name="已访问的超链接" xfId="28079" builtinId="9" hidden="1"/>
    <cellStyle name="已访问的超链接" xfId="28081" builtinId="9" hidden="1"/>
    <cellStyle name="已访问的超链接" xfId="28083" builtinId="9" hidden="1"/>
    <cellStyle name="已访问的超链接" xfId="28085" builtinId="9" hidden="1"/>
    <cellStyle name="已访问的超链接" xfId="28087" builtinId="9" hidden="1"/>
    <cellStyle name="已访问的超链接" xfId="28089" builtinId="9" hidden="1"/>
    <cellStyle name="已访问的超链接" xfId="28091" builtinId="9" hidden="1"/>
    <cellStyle name="已访问的超链接" xfId="28093" builtinId="9" hidden="1"/>
    <cellStyle name="已访问的超链接" xfId="28095" builtinId="9" hidden="1"/>
    <cellStyle name="已访问的超链接" xfId="28097" builtinId="9" hidden="1"/>
    <cellStyle name="已访问的超链接" xfId="28099" builtinId="9" hidden="1"/>
    <cellStyle name="已访问的超链接" xfId="28101" builtinId="9" hidden="1"/>
    <cellStyle name="已访问的超链接" xfId="28103" builtinId="9" hidden="1"/>
    <cellStyle name="已访问的超链接" xfId="28105" builtinId="9" hidden="1"/>
    <cellStyle name="已访问的超链接" xfId="28107" builtinId="9" hidden="1"/>
    <cellStyle name="已访问的超链接" xfId="28109" builtinId="9" hidden="1"/>
    <cellStyle name="已访问的超链接" xfId="28111" builtinId="9" hidden="1"/>
    <cellStyle name="已访问的超链接" xfId="28113" builtinId="9" hidden="1"/>
    <cellStyle name="已访问的超链接" xfId="28115" builtinId="9" hidden="1"/>
    <cellStyle name="已访问的超链接" xfId="28117" builtinId="9" hidden="1"/>
    <cellStyle name="已访问的超链接" xfId="28119" builtinId="9" hidden="1"/>
    <cellStyle name="已访问的超链接" xfId="28121" builtinId="9" hidden="1"/>
    <cellStyle name="已访问的超链接" xfId="28123" builtinId="9" hidden="1"/>
    <cellStyle name="已访问的超链接" xfId="28125" builtinId="9" hidden="1"/>
    <cellStyle name="已访问的超链接" xfId="28127" builtinId="9" hidden="1"/>
    <cellStyle name="已访问的超链接" xfId="28129" builtinId="9" hidden="1"/>
    <cellStyle name="已访问的超链接" xfId="28131" builtinId="9" hidden="1"/>
    <cellStyle name="已访问的超链接" xfId="28133" builtinId="9" hidden="1"/>
    <cellStyle name="已访问的超链接" xfId="28135" builtinId="9" hidden="1"/>
    <cellStyle name="已访问的超链接" xfId="28137" builtinId="9" hidden="1"/>
    <cellStyle name="已访问的超链接" xfId="28139" builtinId="9" hidden="1"/>
    <cellStyle name="已访问的超链接" xfId="28141" builtinId="9" hidden="1"/>
    <cellStyle name="已访问的超链接" xfId="28143" builtinId="9" hidden="1"/>
    <cellStyle name="已访问的超链接" xfId="28145" builtinId="9" hidden="1"/>
    <cellStyle name="已访问的超链接" xfId="28147" builtinId="9" hidden="1"/>
    <cellStyle name="已访问的超链接" xfId="28149" builtinId="9" hidden="1"/>
    <cellStyle name="已访问的超链接" xfId="28151" builtinId="9" hidden="1"/>
    <cellStyle name="已访问的超链接" xfId="28153" builtinId="9" hidden="1"/>
    <cellStyle name="已访问的超链接" xfId="28155" builtinId="9" hidden="1"/>
    <cellStyle name="已访问的超链接" xfId="28157" builtinId="9" hidden="1"/>
    <cellStyle name="已访问的超链接" xfId="28159" builtinId="9" hidden="1"/>
    <cellStyle name="已访问的超链接" xfId="28161" builtinId="9" hidden="1"/>
    <cellStyle name="已访问的超链接" xfId="28163" builtinId="9" hidden="1"/>
    <cellStyle name="已访问的超链接" xfId="28165" builtinId="9" hidden="1"/>
    <cellStyle name="已访问的超链接" xfId="28167" builtinId="9" hidden="1"/>
    <cellStyle name="已访问的超链接" xfId="28169" builtinId="9" hidden="1"/>
    <cellStyle name="已访问的超链接" xfId="28171" builtinId="9" hidden="1"/>
    <cellStyle name="已访问的超链接" xfId="28173" builtinId="9" hidden="1"/>
    <cellStyle name="已访问的超链接" xfId="28175" builtinId="9" hidden="1"/>
    <cellStyle name="已访问的超链接" xfId="28177" builtinId="9" hidden="1"/>
    <cellStyle name="已访问的超链接" xfId="28179" builtinId="9" hidden="1"/>
    <cellStyle name="已访问的超链接" xfId="28181" builtinId="9" hidden="1"/>
    <cellStyle name="已访问的超链接" xfId="28183" builtinId="9" hidden="1"/>
    <cellStyle name="已访问的超链接" xfId="28185" builtinId="9" hidden="1"/>
    <cellStyle name="已访问的超链接" xfId="28187" builtinId="9" hidden="1"/>
    <cellStyle name="已访问的超链接" xfId="28189" builtinId="9" hidden="1"/>
    <cellStyle name="已访问的超链接" xfId="28191" builtinId="9" hidden="1"/>
    <cellStyle name="已访问的超链接" xfId="28193" builtinId="9" hidden="1"/>
    <cellStyle name="已访问的超链接" xfId="28195" builtinId="9" hidden="1"/>
    <cellStyle name="已访问的超链接" xfId="28197" builtinId="9" hidden="1"/>
    <cellStyle name="已访问的超链接" xfId="28199" builtinId="9" hidden="1"/>
    <cellStyle name="已访问的超链接" xfId="28201" builtinId="9" hidden="1"/>
    <cellStyle name="已访问的超链接" xfId="28203" builtinId="9" hidden="1"/>
    <cellStyle name="已访问的超链接" xfId="28205" builtinId="9" hidden="1"/>
    <cellStyle name="已访问的超链接" xfId="28207" builtinId="9" hidden="1"/>
    <cellStyle name="已访问的超链接" xfId="28209" builtinId="9" hidden="1"/>
    <cellStyle name="已访问的超链接" xfId="28211" builtinId="9" hidden="1"/>
    <cellStyle name="已访问的超链接" xfId="28213" builtinId="9" hidden="1"/>
    <cellStyle name="已访问的超链接" xfId="28215" builtinId="9" hidden="1"/>
    <cellStyle name="已访问的超链接" xfId="28217" builtinId="9" hidden="1"/>
    <cellStyle name="已访问的超链接" xfId="28219" builtinId="9" hidden="1"/>
    <cellStyle name="已访问的超链接" xfId="28221" builtinId="9" hidden="1"/>
    <cellStyle name="已访问的超链接" xfId="28223" builtinId="9" hidden="1"/>
    <cellStyle name="已访问的超链接" xfId="28225" builtinId="9" hidden="1"/>
    <cellStyle name="已访问的超链接" xfId="28227" builtinId="9" hidden="1"/>
    <cellStyle name="已访问的超链接" xfId="28229" builtinId="9" hidden="1"/>
    <cellStyle name="已访问的超链接" xfId="28231" builtinId="9" hidden="1"/>
    <cellStyle name="已访问的超链接" xfId="28233" builtinId="9" hidden="1"/>
    <cellStyle name="已访问的超链接" xfId="28235" builtinId="9" hidden="1"/>
    <cellStyle name="已访问的超链接" xfId="28237" builtinId="9" hidden="1"/>
    <cellStyle name="已访问的超链接" xfId="28239" builtinId="9" hidden="1"/>
    <cellStyle name="已访问的超链接" xfId="28241" builtinId="9" hidden="1"/>
    <cellStyle name="已访问的超链接" xfId="28243" builtinId="9" hidden="1"/>
    <cellStyle name="已访问的超链接" xfId="28245" builtinId="9" hidden="1"/>
    <cellStyle name="已访问的超链接" xfId="28247" builtinId="9" hidden="1"/>
    <cellStyle name="已访问的超链接" xfId="28249" builtinId="9" hidden="1"/>
    <cellStyle name="已访问的超链接" xfId="28251" builtinId="9" hidden="1"/>
    <cellStyle name="已访问的超链接" xfId="28253" builtinId="9" hidden="1"/>
    <cellStyle name="已访问的超链接" xfId="28255" builtinId="9" hidden="1"/>
    <cellStyle name="已访问的超链接" xfId="28257" builtinId="9" hidden="1"/>
    <cellStyle name="已访问的超链接" xfId="28259" builtinId="9" hidden="1"/>
    <cellStyle name="已访问的超链接" xfId="28261" builtinId="9" hidden="1"/>
    <cellStyle name="已访问的超链接" xfId="28263" builtinId="9" hidden="1"/>
    <cellStyle name="已访问的超链接" xfId="28265" builtinId="9" hidden="1"/>
    <cellStyle name="已访问的超链接" xfId="28267" builtinId="9" hidden="1"/>
    <cellStyle name="已访问的超链接" xfId="28269" builtinId="9" hidden="1"/>
    <cellStyle name="已访问的超链接" xfId="28271" builtinId="9" hidden="1"/>
    <cellStyle name="已访问的超链接" xfId="28273" builtinId="9" hidden="1"/>
    <cellStyle name="已访问的超链接" xfId="28275" builtinId="9" hidden="1"/>
    <cellStyle name="已访问的超链接" xfId="28277" builtinId="9" hidden="1"/>
    <cellStyle name="已访问的超链接" xfId="28279" builtinId="9" hidden="1"/>
    <cellStyle name="已访问的超链接" xfId="28281" builtinId="9" hidden="1"/>
    <cellStyle name="已访问的超链接" xfId="28283" builtinId="9" hidden="1"/>
    <cellStyle name="已访问的超链接" xfId="28285" builtinId="9" hidden="1"/>
    <cellStyle name="已访问的超链接" xfId="28287" builtinId="9" hidden="1"/>
    <cellStyle name="已访问的超链接" xfId="28289" builtinId="9" hidden="1"/>
    <cellStyle name="已访问的超链接" xfId="28291" builtinId="9" hidden="1"/>
    <cellStyle name="已访问的超链接" xfId="28293" builtinId="9" hidden="1"/>
    <cellStyle name="已访问的超链接" xfId="28295" builtinId="9" hidden="1"/>
    <cellStyle name="已访问的超链接" xfId="28297" builtinId="9" hidden="1"/>
    <cellStyle name="已访问的超链接" xfId="28299" builtinId="9" hidden="1"/>
    <cellStyle name="已访问的超链接" xfId="28301" builtinId="9" hidden="1"/>
    <cellStyle name="已访问的超链接" xfId="28303" builtinId="9" hidden="1"/>
    <cellStyle name="已访问的超链接" xfId="28305" builtinId="9" hidden="1"/>
    <cellStyle name="已访问的超链接" xfId="28307" builtinId="9" hidden="1"/>
    <cellStyle name="已访问的超链接" xfId="28309" builtinId="9" hidden="1"/>
    <cellStyle name="已访问的超链接" xfId="28311" builtinId="9" hidden="1"/>
    <cellStyle name="已访问的超链接" xfId="28313" builtinId="9" hidden="1"/>
    <cellStyle name="已访问的超链接" xfId="28315" builtinId="9" hidden="1"/>
    <cellStyle name="已访问的超链接" xfId="28317" builtinId="9" hidden="1"/>
    <cellStyle name="已访问的超链接" xfId="28319" builtinId="9" hidden="1"/>
    <cellStyle name="已访问的超链接" xfId="28321" builtinId="9" hidden="1"/>
    <cellStyle name="已访问的超链接" xfId="28323" builtinId="9" hidden="1"/>
    <cellStyle name="已访问的超链接" xfId="28325" builtinId="9" hidden="1"/>
    <cellStyle name="已访问的超链接" xfId="28327" builtinId="9" hidden="1"/>
    <cellStyle name="已访问的超链接" xfId="28329" builtinId="9" hidden="1"/>
    <cellStyle name="已访问的超链接" xfId="28331" builtinId="9" hidden="1"/>
    <cellStyle name="已访问的超链接" xfId="28333" builtinId="9" hidden="1"/>
    <cellStyle name="已访问的超链接" xfId="28335" builtinId="9" hidden="1"/>
    <cellStyle name="已访问的超链接" xfId="28337" builtinId="9" hidden="1"/>
    <cellStyle name="已访问的超链接" xfId="28339" builtinId="9" hidden="1"/>
    <cellStyle name="已访问的超链接" xfId="28341" builtinId="9" hidden="1"/>
    <cellStyle name="已访问的超链接" xfId="28343" builtinId="9" hidden="1"/>
    <cellStyle name="已访问的超链接" xfId="28345" builtinId="9" hidden="1"/>
    <cellStyle name="已访问的超链接" xfId="28347" builtinId="9" hidden="1"/>
    <cellStyle name="已访问的超链接" xfId="28349" builtinId="9" hidden="1"/>
    <cellStyle name="已访问的超链接" xfId="28351" builtinId="9" hidden="1"/>
    <cellStyle name="已访问的超链接" xfId="28353" builtinId="9" hidden="1"/>
    <cellStyle name="已访问的超链接" xfId="28355" builtinId="9" hidden="1"/>
    <cellStyle name="已访问的超链接" xfId="28357" builtinId="9" hidden="1"/>
    <cellStyle name="已访问的超链接" xfId="28359" builtinId="9" hidden="1"/>
    <cellStyle name="已访问的超链接" xfId="28361" builtinId="9" hidden="1"/>
    <cellStyle name="已访问的超链接" xfId="28363" builtinId="9" hidden="1"/>
    <cellStyle name="已访问的超链接" xfId="28365" builtinId="9" hidden="1"/>
    <cellStyle name="已访问的超链接" xfId="28367" builtinId="9" hidden="1"/>
    <cellStyle name="已访问的超链接" xfId="28369" builtinId="9" hidden="1"/>
    <cellStyle name="已访问的超链接" xfId="28371" builtinId="9" hidden="1"/>
    <cellStyle name="已访问的超链接" xfId="28373" builtinId="9" hidden="1"/>
    <cellStyle name="已访问的超链接" xfId="28375" builtinId="9" hidden="1"/>
    <cellStyle name="已访问的超链接" xfId="28377" builtinId="9" hidden="1"/>
    <cellStyle name="已访问的超链接" xfId="28379" builtinId="9" hidden="1"/>
    <cellStyle name="已访问的超链接" xfId="28381" builtinId="9" hidden="1"/>
    <cellStyle name="已访问的超链接" xfId="28383" builtinId="9" hidden="1"/>
    <cellStyle name="已访问的超链接" xfId="28385" builtinId="9" hidden="1"/>
    <cellStyle name="已访问的超链接" xfId="28387" builtinId="9" hidden="1"/>
    <cellStyle name="已访问的超链接" xfId="28389" builtinId="9" hidden="1"/>
    <cellStyle name="已访问的超链接" xfId="28391" builtinId="9" hidden="1"/>
    <cellStyle name="已访问的超链接" xfId="28393" builtinId="9" hidden="1"/>
    <cellStyle name="已访问的超链接" xfId="28395" builtinId="9" hidden="1"/>
    <cellStyle name="已访问的超链接" xfId="28397" builtinId="9" hidden="1"/>
    <cellStyle name="已访问的超链接" xfId="28399" builtinId="9" hidden="1"/>
    <cellStyle name="已访问的超链接" xfId="28401" builtinId="9" hidden="1"/>
    <cellStyle name="已访问的超链接" xfId="28403" builtinId="9" hidden="1"/>
    <cellStyle name="已访问的超链接" xfId="28405" builtinId="9" hidden="1"/>
    <cellStyle name="已访问的超链接" xfId="28407" builtinId="9" hidden="1"/>
    <cellStyle name="已访问的超链接" xfId="28409" builtinId="9" hidden="1"/>
    <cellStyle name="已访问的超链接" xfId="28411" builtinId="9" hidden="1"/>
    <cellStyle name="已访问的超链接" xfId="28413" builtinId="9" hidden="1"/>
    <cellStyle name="已访问的超链接" xfId="28415" builtinId="9" hidden="1"/>
    <cellStyle name="已访问的超链接" xfId="28417" builtinId="9" hidden="1"/>
    <cellStyle name="已访问的超链接" xfId="28419" builtinId="9" hidden="1"/>
    <cellStyle name="已访问的超链接" xfId="28421" builtinId="9" hidden="1"/>
    <cellStyle name="已访问的超链接" xfId="28423" builtinId="9" hidden="1"/>
    <cellStyle name="已访问的超链接" xfId="28425" builtinId="9" hidden="1"/>
    <cellStyle name="已访问的超链接" xfId="28427" builtinId="9" hidden="1"/>
    <cellStyle name="已访问的超链接" xfId="28429" builtinId="9" hidden="1"/>
    <cellStyle name="已访问的超链接" xfId="28431" builtinId="9" hidden="1"/>
    <cellStyle name="已访问的超链接" xfId="28433" builtinId="9" hidden="1"/>
    <cellStyle name="已访问的超链接" xfId="28435" builtinId="9" hidden="1"/>
    <cellStyle name="已访问的超链接" xfId="28437" builtinId="9" hidden="1"/>
    <cellStyle name="已访问的超链接" xfId="28439" builtinId="9" hidden="1"/>
    <cellStyle name="已访问的超链接" xfId="28441" builtinId="9" hidden="1"/>
    <cellStyle name="已访问的超链接" xfId="28443" builtinId="9" hidden="1"/>
    <cellStyle name="已访问的超链接" xfId="28445" builtinId="9" hidden="1"/>
    <cellStyle name="已访问的超链接" xfId="28447" builtinId="9" hidden="1"/>
    <cellStyle name="已访问的超链接" xfId="28449" builtinId="9" hidden="1"/>
    <cellStyle name="已访问的超链接" xfId="28451" builtinId="9" hidden="1"/>
    <cellStyle name="已访问的超链接" xfId="28453" builtinId="9" hidden="1"/>
    <cellStyle name="已访问的超链接" xfId="28455" builtinId="9" hidden="1"/>
    <cellStyle name="已访问的超链接" xfId="28457" builtinId="9" hidden="1"/>
    <cellStyle name="已访问的超链接" xfId="28459" builtinId="9" hidden="1"/>
    <cellStyle name="已访问的超链接" xfId="28461" builtinId="9" hidden="1"/>
    <cellStyle name="已访问的超链接" xfId="28463" builtinId="9" hidden="1"/>
    <cellStyle name="已访问的超链接" xfId="28465" builtinId="9" hidden="1"/>
    <cellStyle name="已访问的超链接" xfId="28467" builtinId="9" hidden="1"/>
    <cellStyle name="已访问的超链接" xfId="28469" builtinId="9" hidden="1"/>
    <cellStyle name="已访问的超链接" xfId="28471" builtinId="9" hidden="1"/>
    <cellStyle name="已访问的超链接" xfId="28473" builtinId="9" hidden="1"/>
    <cellStyle name="已访问的超链接" xfId="28475" builtinId="9" hidden="1"/>
    <cellStyle name="已访问的超链接" xfId="28477" builtinId="9" hidden="1"/>
    <cellStyle name="已访问的超链接" xfId="28479" builtinId="9" hidden="1"/>
    <cellStyle name="已访问的超链接" xfId="28481" builtinId="9" hidden="1"/>
    <cellStyle name="已访问的超链接" xfId="28483" builtinId="9" hidden="1"/>
    <cellStyle name="已访问的超链接" xfId="28485" builtinId="9" hidden="1"/>
    <cellStyle name="已访问的超链接" xfId="28487" builtinId="9" hidden="1"/>
    <cellStyle name="已访问的超链接" xfId="28489" builtinId="9" hidden="1"/>
    <cellStyle name="已访问的超链接" xfId="28491" builtinId="9" hidden="1"/>
    <cellStyle name="已访问的超链接" xfId="28493" builtinId="9" hidden="1"/>
    <cellStyle name="已访问的超链接" xfId="28495" builtinId="9" hidden="1"/>
    <cellStyle name="已访问的超链接" xfId="28497" builtinId="9" hidden="1"/>
    <cellStyle name="已访问的超链接" xfId="28499" builtinId="9" hidden="1"/>
    <cellStyle name="已访问的超链接" xfId="28501" builtinId="9" hidden="1"/>
    <cellStyle name="已访问的超链接" xfId="28503" builtinId="9" hidden="1"/>
    <cellStyle name="已访问的超链接" xfId="28505" builtinId="9" hidden="1"/>
    <cellStyle name="已访问的超链接" xfId="28507" builtinId="9" hidden="1"/>
    <cellStyle name="已访问的超链接" xfId="28509" builtinId="9" hidden="1"/>
    <cellStyle name="已访问的超链接" xfId="28511" builtinId="9" hidden="1"/>
    <cellStyle name="已访问的超链接" xfId="28513" builtinId="9" hidden="1"/>
    <cellStyle name="已访问的超链接" xfId="28515" builtinId="9" hidden="1"/>
    <cellStyle name="已访问的超链接" xfId="28517" builtinId="9" hidden="1"/>
    <cellStyle name="已访问的超链接" xfId="28519" builtinId="9" hidden="1"/>
    <cellStyle name="已访问的超链接" xfId="28521" builtinId="9" hidden="1"/>
    <cellStyle name="已访问的超链接" xfId="28523" builtinId="9" hidden="1"/>
    <cellStyle name="已访问的超链接" xfId="28525" builtinId="9" hidden="1"/>
    <cellStyle name="已访问的超链接" xfId="28527" builtinId="9" hidden="1"/>
    <cellStyle name="已访问的超链接" xfId="28529" builtinId="9" hidden="1"/>
    <cellStyle name="已访问的超链接" xfId="28531" builtinId="9" hidden="1"/>
    <cellStyle name="已访问的超链接" xfId="28533" builtinId="9" hidden="1"/>
    <cellStyle name="已访问的超链接" xfId="28535" builtinId="9" hidden="1"/>
    <cellStyle name="已访问的超链接" xfId="28537" builtinId="9" hidden="1"/>
    <cellStyle name="已访问的超链接" xfId="28539" builtinId="9" hidden="1"/>
    <cellStyle name="已访问的超链接" xfId="28541" builtinId="9" hidden="1"/>
    <cellStyle name="已访问的超链接" xfId="28543" builtinId="9" hidden="1"/>
    <cellStyle name="已访问的超链接" xfId="28545" builtinId="9" hidden="1"/>
    <cellStyle name="已访问的超链接" xfId="28547" builtinId="9" hidden="1"/>
    <cellStyle name="已访问的超链接" xfId="28549" builtinId="9" hidden="1"/>
    <cellStyle name="已访问的超链接" xfId="28551" builtinId="9" hidden="1"/>
    <cellStyle name="已访问的超链接" xfId="28553" builtinId="9" hidden="1"/>
    <cellStyle name="已访问的超链接" xfId="28555" builtinId="9" hidden="1"/>
    <cellStyle name="已访问的超链接" xfId="28557" builtinId="9" hidden="1"/>
    <cellStyle name="已访问的超链接" xfId="28559" builtinId="9" hidden="1"/>
    <cellStyle name="已访问的超链接" xfId="28561" builtinId="9" hidden="1"/>
    <cellStyle name="已访问的超链接" xfId="28563" builtinId="9" hidden="1"/>
    <cellStyle name="已访问的超链接" xfId="28565" builtinId="9" hidden="1"/>
    <cellStyle name="已访问的超链接" xfId="28567" builtinId="9" hidden="1"/>
    <cellStyle name="已访问的超链接" xfId="28569" builtinId="9" hidden="1"/>
    <cellStyle name="已访问的超链接" xfId="28571" builtinId="9" hidden="1"/>
    <cellStyle name="已访问的超链接" xfId="28573" builtinId="9" hidden="1"/>
    <cellStyle name="已访问的超链接" xfId="28575" builtinId="9" hidden="1"/>
    <cellStyle name="已访问的超链接" xfId="28577" builtinId="9" hidden="1"/>
    <cellStyle name="已访问的超链接" xfId="28579" builtinId="9" hidden="1"/>
    <cellStyle name="已访问的超链接" xfId="28581" builtinId="9" hidden="1"/>
    <cellStyle name="已访问的超链接" xfId="28583" builtinId="9" hidden="1"/>
    <cellStyle name="已访问的超链接" xfId="28585" builtinId="9" hidden="1"/>
    <cellStyle name="已访问的超链接" xfId="28587" builtinId="9" hidden="1"/>
    <cellStyle name="已访问的超链接" xfId="28589" builtinId="9" hidden="1"/>
    <cellStyle name="已访问的超链接" xfId="28591" builtinId="9" hidden="1"/>
    <cellStyle name="已访问的超链接" xfId="28593" builtinId="9" hidden="1"/>
    <cellStyle name="已访问的超链接" xfId="28595" builtinId="9" hidden="1"/>
    <cellStyle name="已访问的超链接" xfId="28597" builtinId="9" hidden="1"/>
    <cellStyle name="已访问的超链接" xfId="28599" builtinId="9" hidden="1"/>
    <cellStyle name="已访问的超链接" xfId="28601" builtinId="9" hidden="1"/>
    <cellStyle name="已访问的超链接" xfId="28603" builtinId="9" hidden="1"/>
    <cellStyle name="已访问的超链接" xfId="28605" builtinId="9" hidden="1"/>
    <cellStyle name="已访问的超链接" xfId="28607" builtinId="9" hidden="1"/>
    <cellStyle name="已访问的超链接" xfId="28609" builtinId="9" hidden="1"/>
    <cellStyle name="已访问的超链接" xfId="28611" builtinId="9" hidden="1"/>
    <cellStyle name="已访问的超链接" xfId="28613" builtinId="9" hidden="1"/>
    <cellStyle name="已访问的超链接" xfId="28615" builtinId="9" hidden="1"/>
    <cellStyle name="已访问的超链接" xfId="28617" builtinId="9" hidden="1"/>
    <cellStyle name="已访问的超链接" xfId="28619" builtinId="9" hidden="1"/>
    <cellStyle name="已访问的超链接" xfId="28621" builtinId="9" hidden="1"/>
    <cellStyle name="已访问的超链接" xfId="28623" builtinId="9" hidden="1"/>
    <cellStyle name="已访问的超链接" xfId="28625" builtinId="9" hidden="1"/>
    <cellStyle name="已访问的超链接" xfId="28627" builtinId="9" hidden="1"/>
    <cellStyle name="已访问的超链接" xfId="28629" builtinId="9" hidden="1"/>
    <cellStyle name="已访问的超链接" xfId="28631" builtinId="9" hidden="1"/>
    <cellStyle name="已访问的超链接" xfId="28633" builtinId="9" hidden="1"/>
    <cellStyle name="已访问的超链接" xfId="28635" builtinId="9" hidden="1"/>
    <cellStyle name="已访问的超链接" xfId="28637" builtinId="9" hidden="1"/>
    <cellStyle name="已访问的超链接" xfId="28639" builtinId="9" hidden="1"/>
    <cellStyle name="已访问的超链接" xfId="28641" builtinId="9" hidden="1"/>
    <cellStyle name="已访问的超链接" xfId="28643" builtinId="9" hidden="1"/>
    <cellStyle name="已访问的超链接" xfId="28645" builtinId="9" hidden="1"/>
    <cellStyle name="已访问的超链接" xfId="28647" builtinId="9" hidden="1"/>
    <cellStyle name="已访问的超链接" xfId="28649" builtinId="9" hidden="1"/>
    <cellStyle name="已访问的超链接" xfId="28651" builtinId="9" hidden="1"/>
    <cellStyle name="已访问的超链接" xfId="28653" builtinId="9" hidden="1"/>
    <cellStyle name="已访问的超链接" xfId="28655" builtinId="9" hidden="1"/>
    <cellStyle name="已访问的超链接" xfId="28657" builtinId="9" hidden="1"/>
    <cellStyle name="已访问的超链接" xfId="28659" builtinId="9" hidden="1"/>
    <cellStyle name="已访问的超链接" xfId="28661" builtinId="9" hidden="1"/>
    <cellStyle name="已访问的超链接" xfId="28663" builtinId="9" hidden="1"/>
    <cellStyle name="已访问的超链接" xfId="28665" builtinId="9" hidden="1"/>
    <cellStyle name="已访问的超链接" xfId="28667" builtinId="9" hidden="1"/>
    <cellStyle name="已访问的超链接" xfId="28669" builtinId="9" hidden="1"/>
    <cellStyle name="已访问的超链接" xfId="28671" builtinId="9" hidden="1"/>
    <cellStyle name="已访问的超链接" xfId="28673" builtinId="9" hidden="1"/>
    <cellStyle name="已访问的超链接" xfId="28675" builtinId="9" hidden="1"/>
    <cellStyle name="已访问的超链接" xfId="28677" builtinId="9" hidden="1"/>
    <cellStyle name="已访问的超链接" xfId="28679" builtinId="9" hidden="1"/>
    <cellStyle name="已访问的超链接" xfId="28681" builtinId="9" hidden="1"/>
    <cellStyle name="已访问的超链接" xfId="28683" builtinId="9" hidden="1"/>
    <cellStyle name="已访问的超链接" xfId="28685" builtinId="9" hidden="1"/>
    <cellStyle name="已访问的超链接" xfId="28687" builtinId="9" hidden="1"/>
    <cellStyle name="已访问的超链接" xfId="28689" builtinId="9" hidden="1"/>
    <cellStyle name="已访问的超链接" xfId="28691" builtinId="9" hidden="1"/>
    <cellStyle name="已访问的超链接" xfId="28693" builtinId="9" hidden="1"/>
    <cellStyle name="已访问的超链接" xfId="28695" builtinId="9" hidden="1"/>
    <cellStyle name="已访问的超链接" xfId="28697" builtinId="9" hidden="1"/>
    <cellStyle name="已访问的超链接" xfId="28699" builtinId="9" hidden="1"/>
    <cellStyle name="已访问的超链接" xfId="28701" builtinId="9" hidden="1"/>
    <cellStyle name="已访问的超链接" xfId="28703" builtinId="9" hidden="1"/>
    <cellStyle name="已访问的超链接" xfId="28705" builtinId="9" hidden="1"/>
    <cellStyle name="已访问的超链接" xfId="28707" builtinId="9" hidden="1"/>
    <cellStyle name="已访问的超链接" xfId="28709" builtinId="9" hidden="1"/>
    <cellStyle name="已访问的超链接" xfId="28711" builtinId="9" hidden="1"/>
    <cellStyle name="已访问的超链接" xfId="28713" builtinId="9" hidden="1"/>
    <cellStyle name="已访问的超链接" xfId="28715" builtinId="9" hidden="1"/>
    <cellStyle name="已访问的超链接" xfId="28717" builtinId="9" hidden="1"/>
    <cellStyle name="已访问的超链接" xfId="28719" builtinId="9" hidden="1"/>
    <cellStyle name="已访问的超链接" xfId="28721" builtinId="9" hidden="1"/>
    <cellStyle name="已访问的超链接" xfId="28723" builtinId="9" hidden="1"/>
    <cellStyle name="已访问的超链接" xfId="28725" builtinId="9" hidden="1"/>
    <cellStyle name="已访问的超链接" xfId="28727" builtinId="9" hidden="1"/>
    <cellStyle name="已访问的超链接" xfId="28729" builtinId="9" hidden="1"/>
    <cellStyle name="已访问的超链接" xfId="28731" builtinId="9" hidden="1"/>
    <cellStyle name="已访问的超链接" xfId="28733" builtinId="9" hidden="1"/>
    <cellStyle name="已访问的超链接" xfId="28735" builtinId="9" hidden="1"/>
    <cellStyle name="已访问的超链接" xfId="28737" builtinId="9" hidden="1"/>
    <cellStyle name="已访问的超链接" xfId="28739" builtinId="9" hidden="1"/>
    <cellStyle name="已访问的超链接" xfId="28741" builtinId="9" hidden="1"/>
    <cellStyle name="已访问的超链接" xfId="28743" builtinId="9" hidden="1"/>
    <cellStyle name="已访问的超链接" xfId="28745" builtinId="9" hidden="1"/>
    <cellStyle name="已访问的超链接" xfId="28747" builtinId="9" hidden="1"/>
    <cellStyle name="已访问的超链接" xfId="28749" builtinId="9" hidden="1"/>
    <cellStyle name="已访问的超链接" xfId="28751" builtinId="9" hidden="1"/>
    <cellStyle name="已访问的超链接" xfId="28753" builtinId="9" hidden="1"/>
    <cellStyle name="已访问的超链接" xfId="28755" builtinId="9" hidden="1"/>
    <cellStyle name="已访问的超链接" xfId="28757" builtinId="9" hidden="1"/>
    <cellStyle name="已访问的超链接" xfId="28759" builtinId="9" hidden="1"/>
    <cellStyle name="已访问的超链接" xfId="28761" builtinId="9" hidden="1"/>
    <cellStyle name="已访问的超链接" xfId="28763" builtinId="9" hidden="1"/>
    <cellStyle name="已访问的超链接" xfId="28765" builtinId="9" hidden="1"/>
    <cellStyle name="已访问的超链接" xfId="28767" builtinId="9" hidden="1"/>
    <cellStyle name="已访问的超链接" xfId="28769" builtinId="9" hidden="1"/>
    <cellStyle name="已访问的超链接" xfId="28771" builtinId="9" hidden="1"/>
    <cellStyle name="已访问的超链接" xfId="28773" builtinId="9" hidden="1"/>
    <cellStyle name="已访问的超链接" xfId="28775" builtinId="9" hidden="1"/>
    <cellStyle name="已访问的超链接" xfId="28777" builtinId="9" hidden="1"/>
    <cellStyle name="已访问的超链接" xfId="28779" builtinId="9" hidden="1"/>
    <cellStyle name="已访问的超链接" xfId="28781" builtinId="9" hidden="1"/>
    <cellStyle name="已访问的超链接" xfId="28783" builtinId="9" hidden="1"/>
    <cellStyle name="已访问的超链接" xfId="28785" builtinId="9" hidden="1"/>
    <cellStyle name="已访问的超链接" xfId="28787" builtinId="9" hidden="1"/>
    <cellStyle name="已访问的超链接" xfId="28789" builtinId="9" hidden="1"/>
    <cellStyle name="已访问的超链接" xfId="28791" builtinId="9" hidden="1"/>
    <cellStyle name="已访问的超链接" xfId="28793" builtinId="9" hidden="1"/>
    <cellStyle name="已访问的超链接" xfId="28795" builtinId="9" hidden="1"/>
    <cellStyle name="已访问的超链接" xfId="28797" builtinId="9" hidden="1"/>
    <cellStyle name="已访问的超链接" xfId="28799" builtinId="9" hidden="1"/>
    <cellStyle name="已访问的超链接" xfId="28801" builtinId="9" hidden="1"/>
    <cellStyle name="已访问的超链接" xfId="28803" builtinId="9" hidden="1"/>
    <cellStyle name="已访问的超链接" xfId="28805" builtinId="9" hidden="1"/>
    <cellStyle name="已访问的超链接" xfId="28807" builtinId="9" hidden="1"/>
    <cellStyle name="已访问的超链接" xfId="28809" builtinId="9" hidden="1"/>
    <cellStyle name="已访问的超链接" xfId="28811" builtinId="9" hidden="1"/>
    <cellStyle name="已访问的超链接" xfId="28813" builtinId="9" hidden="1"/>
    <cellStyle name="已访问的超链接" xfId="28815" builtinId="9" hidden="1"/>
    <cellStyle name="已访问的超链接" xfId="28817" builtinId="9" hidden="1"/>
    <cellStyle name="已访问的超链接" xfId="28819" builtinId="9" hidden="1"/>
    <cellStyle name="已访问的超链接" xfId="28821" builtinId="9" hidden="1"/>
    <cellStyle name="已访问的超链接" xfId="28823" builtinId="9" hidden="1"/>
    <cellStyle name="已访问的超链接" xfId="28825" builtinId="9" hidden="1"/>
    <cellStyle name="已访问的超链接" xfId="28827" builtinId="9" hidden="1"/>
    <cellStyle name="已访问的超链接" xfId="28829" builtinId="9" hidden="1"/>
    <cellStyle name="已访问的超链接" xfId="28831" builtinId="9" hidden="1"/>
    <cellStyle name="已访问的超链接" xfId="28833" builtinId="9" hidden="1"/>
    <cellStyle name="已访问的超链接" xfId="28835" builtinId="9" hidden="1"/>
    <cellStyle name="已访问的超链接" xfId="28837" builtinId="9" hidden="1"/>
    <cellStyle name="已访问的超链接" xfId="28839" builtinId="9" hidden="1"/>
    <cellStyle name="已访问的超链接" xfId="28841" builtinId="9" hidden="1"/>
    <cellStyle name="已访问的超链接" xfId="28843" builtinId="9" hidden="1"/>
    <cellStyle name="已访问的超链接" xfId="28845" builtinId="9" hidden="1"/>
    <cellStyle name="已访问的超链接" xfId="28847" builtinId="9" hidden="1"/>
    <cellStyle name="已访问的超链接" xfId="28849" builtinId="9" hidden="1"/>
    <cellStyle name="已访问的超链接" xfId="28851" builtinId="9" hidden="1"/>
    <cellStyle name="已访问的超链接" xfId="28853" builtinId="9" hidden="1"/>
    <cellStyle name="已访问的超链接" xfId="28855" builtinId="9" hidden="1"/>
    <cellStyle name="已访问的超链接" xfId="28857" builtinId="9" hidden="1"/>
    <cellStyle name="已访问的超链接" xfId="28859" builtinId="9" hidden="1"/>
    <cellStyle name="已访问的超链接" xfId="28861" builtinId="9" hidden="1"/>
    <cellStyle name="已访问的超链接" xfId="28863" builtinId="9" hidden="1"/>
    <cellStyle name="已访问的超链接" xfId="28865" builtinId="9" hidden="1"/>
    <cellStyle name="已访问的超链接" xfId="28867" builtinId="9" hidden="1"/>
    <cellStyle name="已访问的超链接" xfId="28869" builtinId="9" hidden="1"/>
    <cellStyle name="已访问的超链接" xfId="28871" builtinId="9" hidden="1"/>
    <cellStyle name="已访问的超链接" xfId="28873" builtinId="9" hidden="1"/>
    <cellStyle name="已访问的超链接" xfId="28875" builtinId="9" hidden="1"/>
    <cellStyle name="已访问的超链接" xfId="28877" builtinId="9" hidden="1"/>
    <cellStyle name="已访问的超链接" xfId="28879" builtinId="9" hidden="1"/>
    <cellStyle name="已访问的超链接" xfId="28881" builtinId="9" hidden="1"/>
    <cellStyle name="已访问的超链接" xfId="28883" builtinId="9" hidden="1"/>
    <cellStyle name="已访问的超链接" xfId="28885" builtinId="9" hidden="1"/>
    <cellStyle name="已访问的超链接" xfId="28887" builtinId="9" hidden="1"/>
    <cellStyle name="已访问的超链接" xfId="28889" builtinId="9" hidden="1"/>
    <cellStyle name="已访问的超链接" xfId="28891" builtinId="9" hidden="1"/>
    <cellStyle name="已访问的超链接" xfId="28893" builtinId="9" hidden="1"/>
    <cellStyle name="已访问的超链接" xfId="28895" builtinId="9" hidden="1"/>
    <cellStyle name="已访问的超链接" xfId="28897" builtinId="9" hidden="1"/>
    <cellStyle name="已访问的超链接" xfId="28899" builtinId="9" hidden="1"/>
    <cellStyle name="已访问的超链接" xfId="28901" builtinId="9" hidden="1"/>
    <cellStyle name="已访问的超链接" xfId="28903" builtinId="9" hidden="1"/>
    <cellStyle name="已访问的超链接" xfId="28905" builtinId="9" hidden="1"/>
    <cellStyle name="已访问的超链接" xfId="28907" builtinId="9" hidden="1"/>
    <cellStyle name="已访问的超链接" xfId="28909" builtinId="9" hidden="1"/>
    <cellStyle name="已访问的超链接" xfId="28911" builtinId="9" hidden="1"/>
    <cellStyle name="已访问的超链接" xfId="28913" builtinId="9" hidden="1"/>
    <cellStyle name="已访问的超链接" xfId="28915" builtinId="9" hidden="1"/>
    <cellStyle name="已访问的超链接" xfId="28917" builtinId="9" hidden="1"/>
    <cellStyle name="已访问的超链接" xfId="28919" builtinId="9" hidden="1"/>
    <cellStyle name="已访问的超链接" xfId="28921" builtinId="9" hidden="1"/>
    <cellStyle name="已访问的超链接" xfId="28923" builtinId="9" hidden="1"/>
    <cellStyle name="已访问的超链接" xfId="28925" builtinId="9" hidden="1"/>
    <cellStyle name="已访问的超链接" xfId="28927" builtinId="9" hidden="1"/>
    <cellStyle name="已访问的超链接" xfId="28929" builtinId="9" hidden="1"/>
    <cellStyle name="已访问的超链接" xfId="28931" builtinId="9" hidden="1"/>
    <cellStyle name="已访问的超链接" xfId="28933" builtinId="9" hidden="1"/>
    <cellStyle name="已访问的超链接" xfId="28935" builtinId="9" hidden="1"/>
    <cellStyle name="已访问的超链接" xfId="28937" builtinId="9" hidden="1"/>
    <cellStyle name="已访问的超链接" xfId="28939" builtinId="9" hidden="1"/>
    <cellStyle name="已访问的超链接" xfId="28941" builtinId="9" hidden="1"/>
    <cellStyle name="已访问的超链接" xfId="28943" builtinId="9" hidden="1"/>
    <cellStyle name="已访问的超链接" xfId="28945" builtinId="9" hidden="1"/>
    <cellStyle name="已访问的超链接" xfId="28947" builtinId="9" hidden="1"/>
    <cellStyle name="已访问的超链接" xfId="28949" builtinId="9" hidden="1"/>
    <cellStyle name="已访问的超链接" xfId="28951" builtinId="9" hidden="1"/>
    <cellStyle name="已访问的超链接" xfId="28953" builtinId="9" hidden="1"/>
    <cellStyle name="已访问的超链接" xfId="28955" builtinId="9" hidden="1"/>
    <cellStyle name="已访问的超链接" xfId="28957" builtinId="9" hidden="1"/>
    <cellStyle name="已访问的超链接" xfId="28959" builtinId="9" hidden="1"/>
    <cellStyle name="已访问的超链接" xfId="28961" builtinId="9" hidden="1"/>
    <cellStyle name="已访问的超链接" xfId="28963" builtinId="9" hidden="1"/>
    <cellStyle name="已访问的超链接" xfId="28965" builtinId="9" hidden="1"/>
    <cellStyle name="已访问的超链接" xfId="28967" builtinId="9" hidden="1"/>
    <cellStyle name="已访问的超链接" xfId="28969" builtinId="9" hidden="1"/>
    <cellStyle name="已访问的超链接" xfId="28971" builtinId="9" hidden="1"/>
    <cellStyle name="已访问的超链接" xfId="28973" builtinId="9" hidden="1"/>
    <cellStyle name="已访问的超链接" xfId="28975" builtinId="9" hidden="1"/>
    <cellStyle name="已访问的超链接" xfId="28977" builtinId="9" hidden="1"/>
    <cellStyle name="已访问的超链接" xfId="28979" builtinId="9" hidden="1"/>
    <cellStyle name="已访问的超链接" xfId="28981" builtinId="9" hidden="1"/>
    <cellStyle name="已访问的超链接" xfId="28983" builtinId="9" hidden="1"/>
    <cellStyle name="已访问的超链接" xfId="28985" builtinId="9" hidden="1"/>
    <cellStyle name="已访问的超链接" xfId="28987" builtinId="9" hidden="1"/>
    <cellStyle name="已访问的超链接" xfId="28989" builtinId="9" hidden="1"/>
    <cellStyle name="已访问的超链接" xfId="28991" builtinId="9" hidden="1"/>
    <cellStyle name="已访问的超链接" xfId="28993" builtinId="9" hidden="1"/>
    <cellStyle name="已访问的超链接" xfId="28995" builtinId="9" hidden="1"/>
    <cellStyle name="已访问的超链接" xfId="28997" builtinId="9" hidden="1"/>
    <cellStyle name="已访问的超链接" xfId="28999" builtinId="9" hidden="1"/>
    <cellStyle name="已访问的超链接" xfId="29001" builtinId="9" hidden="1"/>
    <cellStyle name="已访问的超链接" xfId="29003" builtinId="9" hidden="1"/>
    <cellStyle name="已访问的超链接" xfId="29005" builtinId="9" hidden="1"/>
    <cellStyle name="已访问的超链接" xfId="29007" builtinId="9" hidden="1"/>
    <cellStyle name="已访问的超链接" xfId="29009" builtinId="9" hidden="1"/>
    <cellStyle name="已访问的超链接" xfId="29011" builtinId="9" hidden="1"/>
    <cellStyle name="已访问的超链接" xfId="29013" builtinId="9" hidden="1"/>
    <cellStyle name="已访问的超链接" xfId="29015" builtinId="9" hidden="1"/>
    <cellStyle name="已访问的超链接" xfId="29017" builtinId="9" hidden="1"/>
    <cellStyle name="已访问的超链接" xfId="29019" builtinId="9" hidden="1"/>
    <cellStyle name="已访问的超链接" xfId="29021" builtinId="9" hidden="1"/>
    <cellStyle name="已访问的超链接" xfId="29023" builtinId="9" hidden="1"/>
    <cellStyle name="已访问的超链接" xfId="29025" builtinId="9" hidden="1"/>
    <cellStyle name="已访问的超链接" xfId="29027" builtinId="9" hidden="1"/>
    <cellStyle name="已访问的超链接" xfId="29029" builtinId="9" hidden="1"/>
    <cellStyle name="已访问的超链接" xfId="29031" builtinId="9" hidden="1"/>
    <cellStyle name="已访问的超链接" xfId="29033" builtinId="9" hidden="1"/>
    <cellStyle name="已访问的超链接" xfId="29035" builtinId="9" hidden="1"/>
    <cellStyle name="已访问的超链接" xfId="29037" builtinId="9" hidden="1"/>
    <cellStyle name="已访问的超链接" xfId="29039" builtinId="9" hidden="1"/>
    <cellStyle name="已访问的超链接" xfId="29041" builtinId="9" hidden="1"/>
    <cellStyle name="已访问的超链接" xfId="29043" builtinId="9" hidden="1"/>
    <cellStyle name="已访问的超链接" xfId="29045" builtinId="9" hidden="1"/>
    <cellStyle name="已访问的超链接" xfId="29047" builtinId="9" hidden="1"/>
    <cellStyle name="已访问的超链接" xfId="29049" builtinId="9" hidden="1"/>
    <cellStyle name="已访问的超链接" xfId="29051" builtinId="9" hidden="1"/>
    <cellStyle name="已访问的超链接" xfId="29053" builtinId="9" hidden="1"/>
    <cellStyle name="已访问的超链接" xfId="29055" builtinId="9" hidden="1"/>
    <cellStyle name="已访问的超链接" xfId="29057" builtinId="9" hidden="1"/>
    <cellStyle name="已访问的超链接" xfId="29059" builtinId="9" hidden="1"/>
    <cellStyle name="已访问的超链接" xfId="29061" builtinId="9" hidden="1"/>
    <cellStyle name="已访问的超链接" xfId="29063" builtinId="9" hidden="1"/>
    <cellStyle name="已访问的超链接" xfId="29065" builtinId="9" hidden="1"/>
    <cellStyle name="已访问的超链接" xfId="29067" builtinId="9" hidden="1"/>
    <cellStyle name="已访问的超链接" xfId="29069" builtinId="9" hidden="1"/>
    <cellStyle name="已访问的超链接" xfId="29071" builtinId="9" hidden="1"/>
    <cellStyle name="已访问的超链接" xfId="29073" builtinId="9" hidden="1"/>
    <cellStyle name="已访问的超链接" xfId="29075" builtinId="9" hidden="1"/>
    <cellStyle name="已访问的超链接" xfId="29077" builtinId="9" hidden="1"/>
    <cellStyle name="已访问的超链接" xfId="29079" builtinId="9" hidden="1"/>
    <cellStyle name="已访问的超链接" xfId="29081" builtinId="9" hidden="1"/>
    <cellStyle name="已访问的超链接" xfId="29083" builtinId="9" hidden="1"/>
    <cellStyle name="已访问的超链接" xfId="29085" builtinId="9" hidden="1"/>
    <cellStyle name="已访问的超链接" xfId="29087" builtinId="9" hidden="1"/>
    <cellStyle name="已访问的超链接" xfId="29089" builtinId="9" hidden="1"/>
    <cellStyle name="已访问的超链接" xfId="29091" builtinId="9" hidden="1"/>
    <cellStyle name="已访问的超链接" xfId="29093" builtinId="9" hidden="1"/>
    <cellStyle name="已访问的超链接" xfId="29095" builtinId="9" hidden="1"/>
    <cellStyle name="已访问的超链接" xfId="29097" builtinId="9" hidden="1"/>
    <cellStyle name="已访问的超链接" xfId="29099" builtinId="9" hidden="1"/>
    <cellStyle name="已访问的超链接" xfId="29101" builtinId="9" hidden="1"/>
    <cellStyle name="已访问的超链接" xfId="29103" builtinId="9" hidden="1"/>
    <cellStyle name="已访问的超链接" xfId="29105" builtinId="9" hidden="1"/>
    <cellStyle name="已访问的超链接" xfId="29107" builtinId="9" hidden="1"/>
    <cellStyle name="已访问的超链接" xfId="29109" builtinId="9" hidden="1"/>
    <cellStyle name="已访问的超链接" xfId="29111" builtinId="9" hidden="1"/>
    <cellStyle name="已访问的超链接" xfId="29113" builtinId="9" hidden="1"/>
    <cellStyle name="已访问的超链接" xfId="29115" builtinId="9" hidden="1"/>
    <cellStyle name="已访问的超链接" xfId="29117" builtinId="9" hidden="1"/>
    <cellStyle name="已访问的超链接" xfId="29119" builtinId="9" hidden="1"/>
    <cellStyle name="已访问的超链接" xfId="29121" builtinId="9" hidden="1"/>
    <cellStyle name="已访问的超链接" xfId="29123" builtinId="9" hidden="1"/>
    <cellStyle name="已访问的超链接" xfId="29125" builtinId="9" hidden="1"/>
    <cellStyle name="已访问的超链接" xfId="29127" builtinId="9" hidden="1"/>
    <cellStyle name="已访问的超链接" xfId="29129" builtinId="9" hidden="1"/>
    <cellStyle name="已访问的超链接" xfId="29131" builtinId="9" hidden="1"/>
    <cellStyle name="已访问的超链接" xfId="29133" builtinId="9" hidden="1"/>
    <cellStyle name="已访问的超链接" xfId="29135" builtinId="9" hidden="1"/>
    <cellStyle name="已访问的超链接" xfId="29137" builtinId="9" hidden="1"/>
    <cellStyle name="已访问的超链接" xfId="29139" builtinId="9" hidden="1"/>
    <cellStyle name="已访问的超链接" xfId="29141" builtinId="9" hidden="1"/>
    <cellStyle name="已访问的超链接" xfId="29143" builtinId="9" hidden="1"/>
    <cellStyle name="已访问的超链接" xfId="29145" builtinId="9" hidden="1"/>
    <cellStyle name="已访问的超链接" xfId="29147" builtinId="9" hidden="1"/>
    <cellStyle name="已访问的超链接" xfId="29149" builtinId="9" hidden="1"/>
    <cellStyle name="已访问的超链接" xfId="29151" builtinId="9" hidden="1"/>
    <cellStyle name="已访问的超链接" xfId="29153" builtinId="9" hidden="1"/>
    <cellStyle name="已访问的超链接" xfId="29155" builtinId="9" hidden="1"/>
    <cellStyle name="已访问的超链接" xfId="29157" builtinId="9" hidden="1"/>
    <cellStyle name="已访问的超链接" xfId="29159" builtinId="9" hidden="1"/>
    <cellStyle name="已访问的超链接" xfId="29161" builtinId="9" hidden="1"/>
    <cellStyle name="已访问的超链接" xfId="29163" builtinId="9" hidden="1"/>
    <cellStyle name="已访问的超链接" xfId="29165" builtinId="9" hidden="1"/>
    <cellStyle name="已访问的超链接" xfId="29167" builtinId="9" hidden="1"/>
    <cellStyle name="已访问的超链接" xfId="29169" builtinId="9" hidden="1"/>
    <cellStyle name="已访问的超链接" xfId="29171" builtinId="9" hidden="1"/>
    <cellStyle name="已访问的超链接" xfId="29173" builtinId="9" hidden="1"/>
    <cellStyle name="已访问的超链接" xfId="29175" builtinId="9" hidden="1"/>
    <cellStyle name="已访问的超链接" xfId="29177" builtinId="9" hidden="1"/>
    <cellStyle name="已访问的超链接" xfId="29179" builtinId="9" hidden="1"/>
    <cellStyle name="已访问的超链接" xfId="29181" builtinId="9" hidden="1"/>
    <cellStyle name="已访问的超链接" xfId="29183" builtinId="9" hidden="1"/>
    <cellStyle name="已访问的超链接" xfId="29185" builtinId="9" hidden="1"/>
    <cellStyle name="已访问的超链接" xfId="29187" builtinId="9" hidden="1"/>
    <cellStyle name="已访问的超链接" xfId="29189" builtinId="9" hidden="1"/>
    <cellStyle name="已访问的超链接" xfId="29191" builtinId="9" hidden="1"/>
    <cellStyle name="已访问的超链接" xfId="29193" builtinId="9" hidden="1"/>
    <cellStyle name="已访问的超链接" xfId="29195" builtinId="9" hidden="1"/>
    <cellStyle name="已访问的超链接" xfId="29197" builtinId="9" hidden="1"/>
    <cellStyle name="已访问的超链接" xfId="29199" builtinId="9" hidden="1"/>
    <cellStyle name="已访问的超链接" xfId="29201" builtinId="9" hidden="1"/>
    <cellStyle name="已访问的超链接" xfId="29203" builtinId="9" hidden="1"/>
    <cellStyle name="已访问的超链接" xfId="29205" builtinId="9" hidden="1"/>
    <cellStyle name="已访问的超链接" xfId="29207" builtinId="9" hidden="1"/>
    <cellStyle name="已访问的超链接" xfId="29209" builtinId="9" hidden="1"/>
    <cellStyle name="已访问的超链接" xfId="29211" builtinId="9" hidden="1"/>
    <cellStyle name="已访问的超链接" xfId="29213" builtinId="9" hidden="1"/>
    <cellStyle name="已访问的超链接" xfId="29215" builtinId="9" hidden="1"/>
    <cellStyle name="已访问的超链接" xfId="29217" builtinId="9" hidden="1"/>
    <cellStyle name="已访问的超链接" xfId="29219" builtinId="9" hidden="1"/>
    <cellStyle name="已访问的超链接" xfId="29221" builtinId="9" hidden="1"/>
    <cellStyle name="已访问的超链接" xfId="29223" builtinId="9" hidden="1"/>
    <cellStyle name="已访问的超链接" xfId="29225" builtinId="9" hidden="1"/>
    <cellStyle name="已访问的超链接" xfId="29227" builtinId="9" hidden="1"/>
    <cellStyle name="已访问的超链接" xfId="29229" builtinId="9" hidden="1"/>
    <cellStyle name="已访问的超链接" xfId="29231" builtinId="9" hidden="1"/>
    <cellStyle name="已访问的超链接" xfId="29233" builtinId="9" hidden="1"/>
    <cellStyle name="已访问的超链接" xfId="29235" builtinId="9" hidden="1"/>
    <cellStyle name="已访问的超链接" xfId="29237" builtinId="9" hidden="1"/>
    <cellStyle name="已访问的超链接" xfId="29239" builtinId="9" hidden="1"/>
    <cellStyle name="已访问的超链接" xfId="29241" builtinId="9" hidden="1"/>
    <cellStyle name="已访问的超链接" xfId="29243" builtinId="9" hidden="1"/>
    <cellStyle name="已访问的超链接" xfId="29245" builtinId="9" hidden="1"/>
    <cellStyle name="已访问的超链接" xfId="29247" builtinId="9" hidden="1"/>
    <cellStyle name="已访问的超链接" xfId="29249" builtinId="9" hidden="1"/>
    <cellStyle name="已访问的超链接" xfId="29251" builtinId="9" hidden="1"/>
    <cellStyle name="已访问的超链接" xfId="29253" builtinId="9" hidden="1"/>
    <cellStyle name="已访问的超链接" xfId="29255" builtinId="9" hidden="1"/>
    <cellStyle name="已访问的超链接" xfId="29257" builtinId="9" hidden="1"/>
    <cellStyle name="已访问的超链接" xfId="29259" builtinId="9" hidden="1"/>
    <cellStyle name="已访问的超链接" xfId="29261" builtinId="9" hidden="1"/>
    <cellStyle name="已访问的超链接" xfId="29263" builtinId="9" hidden="1"/>
    <cellStyle name="已访问的超链接" xfId="29265" builtinId="9" hidden="1"/>
    <cellStyle name="已访问的超链接" xfId="29267" builtinId="9" hidden="1"/>
    <cellStyle name="已访问的超链接" xfId="29269" builtinId="9" hidden="1"/>
    <cellStyle name="已访问的超链接" xfId="29271" builtinId="9" hidden="1"/>
    <cellStyle name="已访问的超链接" xfId="29273" builtinId="9" hidden="1"/>
    <cellStyle name="已访问的超链接" xfId="29275" builtinId="9" hidden="1"/>
    <cellStyle name="已访问的超链接" xfId="29277" builtinId="9" hidden="1"/>
    <cellStyle name="已访问的超链接" xfId="29279" builtinId="9" hidden="1"/>
    <cellStyle name="已访问的超链接" xfId="29281" builtinId="9" hidden="1"/>
    <cellStyle name="已访问的超链接" xfId="29283" builtinId="9" hidden="1"/>
    <cellStyle name="已访问的超链接" xfId="29285" builtinId="9" hidden="1"/>
    <cellStyle name="已访问的超链接" xfId="29287" builtinId="9" hidden="1"/>
    <cellStyle name="已访问的超链接" xfId="29289" builtinId="9" hidden="1"/>
    <cellStyle name="已访问的超链接" xfId="29291" builtinId="9" hidden="1"/>
    <cellStyle name="已访问的超链接" xfId="29293" builtinId="9" hidden="1"/>
    <cellStyle name="已访问的超链接" xfId="29295" builtinId="9" hidden="1"/>
    <cellStyle name="已访问的超链接" xfId="29297" builtinId="9" hidden="1"/>
    <cellStyle name="已访问的超链接" xfId="29299" builtinId="9" hidden="1"/>
    <cellStyle name="已访问的超链接" xfId="29301" builtinId="9" hidden="1"/>
    <cellStyle name="已访问的超链接" xfId="29303" builtinId="9" hidden="1"/>
    <cellStyle name="已访问的超链接" xfId="29305" builtinId="9" hidden="1"/>
    <cellStyle name="已访问的超链接" xfId="29307" builtinId="9" hidden="1"/>
    <cellStyle name="已访问的超链接" xfId="29309" builtinId="9" hidden="1"/>
    <cellStyle name="已访问的超链接" xfId="29311" builtinId="9" hidden="1"/>
    <cellStyle name="已访问的超链接" xfId="29313" builtinId="9" hidden="1"/>
    <cellStyle name="已访问的超链接" xfId="29315" builtinId="9" hidden="1"/>
    <cellStyle name="已访问的超链接" xfId="29317" builtinId="9" hidden="1"/>
    <cellStyle name="已访问的超链接" xfId="29319" builtinId="9" hidden="1"/>
    <cellStyle name="已访问的超链接" xfId="29321" builtinId="9" hidden="1"/>
    <cellStyle name="已访问的超链接" xfId="29323" builtinId="9" hidden="1"/>
    <cellStyle name="已访问的超链接" xfId="29325" builtinId="9" hidden="1"/>
    <cellStyle name="已访问的超链接" xfId="29327" builtinId="9" hidden="1"/>
    <cellStyle name="已访问的超链接" xfId="29329" builtinId="9" hidden="1"/>
    <cellStyle name="已访问的超链接" xfId="29331" builtinId="9" hidden="1"/>
    <cellStyle name="已访问的超链接" xfId="29333" builtinId="9" hidden="1"/>
    <cellStyle name="已访问的超链接" xfId="29335" builtinId="9" hidden="1"/>
    <cellStyle name="已访问的超链接" xfId="29337" builtinId="9" hidden="1"/>
    <cellStyle name="已访问的超链接" xfId="29339" builtinId="9" hidden="1"/>
    <cellStyle name="已访问的超链接" xfId="29341" builtinId="9" hidden="1"/>
    <cellStyle name="已访问的超链接" xfId="29343" builtinId="9" hidden="1"/>
    <cellStyle name="已访问的超链接" xfId="29345" builtinId="9" hidden="1"/>
    <cellStyle name="已访问的超链接" xfId="29347" builtinId="9" hidden="1"/>
    <cellStyle name="已访问的超链接" xfId="29349" builtinId="9" hidden="1"/>
    <cellStyle name="已访问的超链接" xfId="29351" builtinId="9" hidden="1"/>
    <cellStyle name="已访问的超链接" xfId="29353" builtinId="9" hidden="1"/>
    <cellStyle name="已访问的超链接" xfId="29355" builtinId="9" hidden="1"/>
    <cellStyle name="已访问的超链接" xfId="29357" builtinId="9" hidden="1"/>
    <cellStyle name="已访问的超链接" xfId="29359" builtinId="9" hidden="1"/>
    <cellStyle name="已访问的超链接" xfId="29361" builtinId="9" hidden="1"/>
    <cellStyle name="已访问的超链接" xfId="29363" builtinId="9" hidden="1"/>
    <cellStyle name="已访问的超链接" xfId="29365" builtinId="9" hidden="1"/>
    <cellStyle name="已访问的超链接" xfId="29367" builtinId="9" hidden="1"/>
    <cellStyle name="已访问的超链接" xfId="29369" builtinId="9" hidden="1"/>
    <cellStyle name="已访问的超链接" xfId="29371" builtinId="9" hidden="1"/>
    <cellStyle name="已访问的超链接" xfId="29373" builtinId="9" hidden="1"/>
    <cellStyle name="已访问的超链接" xfId="29375" builtinId="9" hidden="1"/>
    <cellStyle name="已访问的超链接" xfId="29377" builtinId="9" hidden="1"/>
    <cellStyle name="已访问的超链接" xfId="29379" builtinId="9" hidden="1"/>
    <cellStyle name="已访问的超链接" xfId="29381" builtinId="9" hidden="1"/>
    <cellStyle name="已访问的超链接" xfId="29383" builtinId="9" hidden="1"/>
    <cellStyle name="已访问的超链接" xfId="29385" builtinId="9" hidden="1"/>
    <cellStyle name="已访问的超链接" xfId="29387" builtinId="9" hidden="1"/>
    <cellStyle name="已访问的超链接" xfId="29389" builtinId="9" hidden="1"/>
    <cellStyle name="已访问的超链接" xfId="29391" builtinId="9" hidden="1"/>
    <cellStyle name="已访问的超链接" xfId="29393" builtinId="9" hidden="1"/>
    <cellStyle name="已访问的超链接" xfId="29395" builtinId="9" hidden="1"/>
    <cellStyle name="已访问的超链接" xfId="29397" builtinId="9" hidden="1"/>
    <cellStyle name="已访问的超链接" xfId="29399" builtinId="9" hidden="1"/>
    <cellStyle name="已访问的超链接" xfId="29401" builtinId="9" hidden="1"/>
    <cellStyle name="已访问的超链接" xfId="29403" builtinId="9" hidden="1"/>
    <cellStyle name="已访问的超链接" xfId="29405" builtinId="9" hidden="1"/>
    <cellStyle name="已访问的超链接" xfId="29407" builtinId="9" hidden="1"/>
    <cellStyle name="已访问的超链接" xfId="29409" builtinId="9" hidden="1"/>
    <cellStyle name="已访问的超链接" xfId="29411" builtinId="9" hidden="1"/>
    <cellStyle name="已访问的超链接" xfId="29413" builtinId="9" hidden="1"/>
    <cellStyle name="已访问的超链接" xfId="29415" builtinId="9" hidden="1"/>
    <cellStyle name="已访问的超链接" xfId="29417" builtinId="9" hidden="1"/>
    <cellStyle name="已访问的超链接" xfId="29419" builtinId="9" hidden="1"/>
    <cellStyle name="已访问的超链接" xfId="29421" builtinId="9" hidden="1"/>
    <cellStyle name="已访问的超链接" xfId="29423" builtinId="9" hidden="1"/>
    <cellStyle name="已访问的超链接" xfId="29425" builtinId="9" hidden="1"/>
    <cellStyle name="已访问的超链接" xfId="29427" builtinId="9" hidden="1"/>
    <cellStyle name="已访问的超链接" xfId="29429" builtinId="9" hidden="1"/>
    <cellStyle name="已访问的超链接" xfId="29431" builtinId="9" hidden="1"/>
    <cellStyle name="已访问的超链接" xfId="29433" builtinId="9" hidden="1"/>
    <cellStyle name="已访问的超链接" xfId="29435" builtinId="9" hidden="1"/>
    <cellStyle name="已访问的超链接" xfId="29437" builtinId="9" hidden="1"/>
    <cellStyle name="已访问的超链接" xfId="29439" builtinId="9" hidden="1"/>
    <cellStyle name="已访问的超链接" xfId="29441" builtinId="9" hidden="1"/>
    <cellStyle name="已访问的超链接" xfId="29443" builtinId="9" hidden="1"/>
    <cellStyle name="已访问的超链接" xfId="29445" builtinId="9" hidden="1"/>
    <cellStyle name="已访问的超链接" xfId="29447" builtinId="9" hidden="1"/>
    <cellStyle name="已访问的超链接" xfId="29449" builtinId="9" hidden="1"/>
    <cellStyle name="已访问的超链接" xfId="29451" builtinId="9" hidden="1"/>
    <cellStyle name="已访问的超链接" xfId="29453" builtinId="9" hidden="1"/>
    <cellStyle name="已访问的超链接" xfId="29455" builtinId="9" hidden="1"/>
    <cellStyle name="已访问的超链接" xfId="29457" builtinId="9" hidden="1"/>
    <cellStyle name="已访问的超链接" xfId="29459" builtinId="9" hidden="1"/>
    <cellStyle name="已访问的超链接" xfId="29461" builtinId="9" hidden="1"/>
    <cellStyle name="已访问的超链接" xfId="29463" builtinId="9" hidden="1"/>
    <cellStyle name="已访问的超链接" xfId="29465" builtinId="9" hidden="1"/>
    <cellStyle name="已访问的超链接" xfId="29467" builtinId="9" hidden="1"/>
    <cellStyle name="已访问的超链接" xfId="29469" builtinId="9" hidden="1"/>
    <cellStyle name="已访问的超链接" xfId="29471" builtinId="9" hidden="1"/>
    <cellStyle name="已访问的超链接" xfId="29473" builtinId="9" hidden="1"/>
    <cellStyle name="已访问的超链接" xfId="29475" builtinId="9" hidden="1"/>
    <cellStyle name="已访问的超链接" xfId="29477" builtinId="9" hidden="1"/>
    <cellStyle name="已访问的超链接" xfId="29479" builtinId="9" hidden="1"/>
    <cellStyle name="已访问的超链接" xfId="29481" builtinId="9" hidden="1"/>
    <cellStyle name="已访问的超链接" xfId="29483" builtinId="9" hidden="1"/>
    <cellStyle name="已访问的超链接" xfId="29485" builtinId="9" hidden="1"/>
    <cellStyle name="已访问的超链接" xfId="29487" builtinId="9" hidden="1"/>
    <cellStyle name="已访问的超链接" xfId="29489" builtinId="9" hidden="1"/>
    <cellStyle name="已访问的超链接" xfId="29491" builtinId="9" hidden="1"/>
    <cellStyle name="已访问的超链接" xfId="29493" builtinId="9" hidden="1"/>
    <cellStyle name="已访问的超链接" xfId="29495" builtinId="9" hidden="1"/>
    <cellStyle name="已访问的超链接" xfId="29497" builtinId="9" hidden="1"/>
    <cellStyle name="已访问的超链接" xfId="29499" builtinId="9" hidden="1"/>
    <cellStyle name="已访问的超链接" xfId="29501" builtinId="9" hidden="1"/>
    <cellStyle name="已访问的超链接" xfId="29503" builtinId="9" hidden="1"/>
    <cellStyle name="已访问的超链接" xfId="29505" builtinId="9" hidden="1"/>
    <cellStyle name="已访问的超链接" xfId="29507" builtinId="9" hidden="1"/>
    <cellStyle name="已访问的超链接" xfId="29509" builtinId="9" hidden="1"/>
    <cellStyle name="已访问的超链接" xfId="29511" builtinId="9" hidden="1"/>
    <cellStyle name="已访问的超链接" xfId="29513" builtinId="9" hidden="1"/>
    <cellStyle name="已访问的超链接" xfId="29515" builtinId="9" hidden="1"/>
    <cellStyle name="已访问的超链接" xfId="29517" builtinId="9" hidden="1"/>
    <cellStyle name="已访问的超链接" xfId="29519" builtinId="9" hidden="1"/>
    <cellStyle name="已访问的超链接" xfId="29521" builtinId="9" hidden="1"/>
    <cellStyle name="已访问的超链接" xfId="29523" builtinId="9" hidden="1"/>
    <cellStyle name="已访问的超链接" xfId="29525" builtinId="9" hidden="1"/>
    <cellStyle name="已访问的超链接" xfId="29527" builtinId="9" hidden="1"/>
    <cellStyle name="已访问的超链接" xfId="29529" builtinId="9" hidden="1"/>
    <cellStyle name="已访问的超链接" xfId="29531" builtinId="9" hidden="1"/>
    <cellStyle name="已访问的超链接" xfId="29533" builtinId="9" hidden="1"/>
    <cellStyle name="已访问的超链接" xfId="29535" builtinId="9" hidden="1"/>
    <cellStyle name="已访问的超链接" xfId="29537" builtinId="9" hidden="1"/>
    <cellStyle name="已访问的超链接" xfId="29539" builtinId="9" hidden="1"/>
    <cellStyle name="已访问的超链接" xfId="29541" builtinId="9" hidden="1"/>
    <cellStyle name="已访问的超链接" xfId="29543" builtinId="9" hidden="1"/>
    <cellStyle name="已访问的超链接" xfId="29545" builtinId="9" hidden="1"/>
    <cellStyle name="已访问的超链接" xfId="29547" builtinId="9" hidden="1"/>
    <cellStyle name="已访问的超链接" xfId="29549" builtinId="9" hidden="1"/>
    <cellStyle name="已访问的超链接" xfId="29551" builtinId="9" hidden="1"/>
    <cellStyle name="已访问的超链接" xfId="29553" builtinId="9" hidden="1"/>
    <cellStyle name="已访问的超链接" xfId="29555" builtinId="9" hidden="1"/>
    <cellStyle name="已访问的超链接" xfId="29557" builtinId="9" hidden="1"/>
    <cellStyle name="已访问的超链接" xfId="29559" builtinId="9" hidden="1"/>
    <cellStyle name="已访问的超链接" xfId="29561" builtinId="9" hidden="1"/>
    <cellStyle name="已访问的超链接" xfId="29563" builtinId="9" hidden="1"/>
    <cellStyle name="已访问的超链接" xfId="29565" builtinId="9" hidden="1"/>
    <cellStyle name="已访问的超链接" xfId="29567" builtinId="9" hidden="1"/>
    <cellStyle name="已访问的超链接" xfId="29569" builtinId="9" hidden="1"/>
    <cellStyle name="已访问的超链接" xfId="29571" builtinId="9" hidden="1"/>
    <cellStyle name="已访问的超链接" xfId="29573" builtinId="9" hidden="1"/>
    <cellStyle name="已访问的超链接" xfId="29575" builtinId="9" hidden="1"/>
    <cellStyle name="已访问的超链接" xfId="29577" builtinId="9" hidden="1"/>
    <cellStyle name="已访问的超链接" xfId="29579" builtinId="9" hidden="1"/>
    <cellStyle name="已访问的超链接" xfId="29581" builtinId="9" hidden="1"/>
    <cellStyle name="已访问的超链接" xfId="29583" builtinId="9" hidden="1"/>
    <cellStyle name="已访问的超链接" xfId="29585" builtinId="9" hidden="1"/>
    <cellStyle name="已访问的超链接" xfId="29587" builtinId="9" hidden="1"/>
    <cellStyle name="已访问的超链接" xfId="29589" builtinId="9" hidden="1"/>
    <cellStyle name="已访问的超链接" xfId="29591" builtinId="9" hidden="1"/>
    <cellStyle name="已访问的超链接" xfId="29593" builtinId="9" hidden="1"/>
    <cellStyle name="已访问的超链接" xfId="29595" builtinId="9" hidden="1"/>
    <cellStyle name="已访问的超链接" xfId="29597" builtinId="9" hidden="1"/>
    <cellStyle name="已访问的超链接" xfId="29599" builtinId="9" hidden="1"/>
    <cellStyle name="已访问的超链接" xfId="29601" builtinId="9" hidden="1"/>
    <cellStyle name="已访问的超链接" xfId="29603" builtinId="9" hidden="1"/>
    <cellStyle name="已访问的超链接" xfId="29605" builtinId="9" hidden="1"/>
    <cellStyle name="已访问的超链接" xfId="29607" builtinId="9" hidden="1"/>
    <cellStyle name="已访问的超链接" xfId="29609" builtinId="9" hidden="1"/>
    <cellStyle name="已访问的超链接" xfId="29611" builtinId="9" hidden="1"/>
    <cellStyle name="已访问的超链接" xfId="29613" builtinId="9" hidden="1"/>
    <cellStyle name="已访问的超链接" xfId="29615" builtinId="9" hidden="1"/>
    <cellStyle name="已访问的超链接" xfId="29617" builtinId="9" hidden="1"/>
    <cellStyle name="已访问的超链接" xfId="29619" builtinId="9" hidden="1"/>
    <cellStyle name="已访问的超链接" xfId="29621" builtinId="9" hidden="1"/>
    <cellStyle name="已访问的超链接" xfId="29623" builtinId="9" hidden="1"/>
    <cellStyle name="已访问的超链接" xfId="29625" builtinId="9" hidden="1"/>
    <cellStyle name="已访问的超链接" xfId="29627" builtinId="9" hidden="1"/>
    <cellStyle name="已访问的超链接" xfId="29629" builtinId="9" hidden="1"/>
    <cellStyle name="已访问的超链接" xfId="29631" builtinId="9" hidden="1"/>
    <cellStyle name="已访问的超链接" xfId="29633" builtinId="9" hidden="1"/>
    <cellStyle name="已访问的超链接" xfId="29635" builtinId="9" hidden="1"/>
    <cellStyle name="已访问的超链接" xfId="29637" builtinId="9" hidden="1"/>
    <cellStyle name="已访问的超链接" xfId="29639" builtinId="9" hidden="1"/>
    <cellStyle name="已访问的超链接" xfId="29641" builtinId="9" hidden="1"/>
    <cellStyle name="已访问的超链接" xfId="29643" builtinId="9" hidden="1"/>
    <cellStyle name="已访问的超链接" xfId="29645" builtinId="9" hidden="1"/>
    <cellStyle name="已访问的超链接" xfId="29647" builtinId="9" hidden="1"/>
    <cellStyle name="已访问的超链接" xfId="29649" builtinId="9" hidden="1"/>
    <cellStyle name="已访问的超链接" xfId="29651" builtinId="9" hidden="1"/>
    <cellStyle name="已访问的超链接" xfId="29653" builtinId="9" hidden="1"/>
    <cellStyle name="已访问的超链接" xfId="29655" builtinId="9" hidden="1"/>
    <cellStyle name="已访问的超链接" xfId="29657" builtinId="9" hidden="1"/>
    <cellStyle name="已访问的超链接" xfId="29659" builtinId="9" hidden="1"/>
    <cellStyle name="已访问的超链接" xfId="29661" builtinId="9" hidden="1"/>
    <cellStyle name="已访问的超链接" xfId="29663" builtinId="9" hidden="1"/>
    <cellStyle name="已访问的超链接" xfId="29665" builtinId="9" hidden="1"/>
    <cellStyle name="已访问的超链接" xfId="29667" builtinId="9" hidden="1"/>
    <cellStyle name="已访问的超链接" xfId="29669" builtinId="9" hidden="1"/>
    <cellStyle name="已访问的超链接" xfId="29671" builtinId="9" hidden="1"/>
    <cellStyle name="已访问的超链接" xfId="29673" builtinId="9" hidden="1"/>
    <cellStyle name="已访问的超链接" xfId="29675" builtinId="9" hidden="1"/>
    <cellStyle name="已访问的超链接" xfId="29677" builtinId="9" hidden="1"/>
    <cellStyle name="已访问的超链接" xfId="29679" builtinId="9" hidden="1"/>
    <cellStyle name="已访问的超链接" xfId="29681" builtinId="9" hidden="1"/>
    <cellStyle name="已访问的超链接" xfId="29683" builtinId="9" hidden="1"/>
    <cellStyle name="已访问的超链接" xfId="29685" builtinId="9" hidden="1"/>
    <cellStyle name="已访问的超链接" xfId="29687" builtinId="9" hidden="1"/>
    <cellStyle name="已访问的超链接" xfId="29689" builtinId="9" hidden="1"/>
    <cellStyle name="已访问的超链接" xfId="29691" builtinId="9" hidden="1"/>
    <cellStyle name="已访问的超链接" xfId="29693" builtinId="9" hidden="1"/>
    <cellStyle name="已访问的超链接" xfId="29695" builtinId="9" hidden="1"/>
    <cellStyle name="已访问的超链接" xfId="29697" builtinId="9" hidden="1"/>
    <cellStyle name="已访问的超链接" xfId="29699" builtinId="9" hidden="1"/>
    <cellStyle name="已访问的超链接" xfId="29701" builtinId="9" hidden="1"/>
    <cellStyle name="已访问的超链接" xfId="29703" builtinId="9" hidden="1"/>
    <cellStyle name="已访问的超链接" xfId="29705" builtinId="9" hidden="1"/>
    <cellStyle name="已访问的超链接" xfId="29707" builtinId="9" hidden="1"/>
    <cellStyle name="已访问的超链接" xfId="29709" builtinId="9" hidden="1"/>
    <cellStyle name="已访问的超链接" xfId="29711" builtinId="9" hidden="1"/>
    <cellStyle name="已访问的超链接" xfId="29713" builtinId="9" hidden="1"/>
    <cellStyle name="已访问的超链接" xfId="29715" builtinId="9" hidden="1"/>
    <cellStyle name="已访问的超链接" xfId="29717" builtinId="9" hidden="1"/>
    <cellStyle name="已访问的超链接" xfId="29719" builtinId="9" hidden="1"/>
    <cellStyle name="已访问的超链接" xfId="29721" builtinId="9" hidden="1"/>
    <cellStyle name="已访问的超链接" xfId="29723" builtinId="9" hidden="1"/>
    <cellStyle name="已访问的超链接" xfId="29725" builtinId="9" hidden="1"/>
    <cellStyle name="已访问的超链接" xfId="29727" builtinId="9" hidden="1"/>
    <cellStyle name="已访问的超链接" xfId="29729" builtinId="9" hidden="1"/>
    <cellStyle name="已访问的超链接" xfId="29731" builtinId="9" hidden="1"/>
    <cellStyle name="已访问的超链接" xfId="29733" builtinId="9" hidden="1"/>
    <cellStyle name="已访问的超链接" xfId="29735" builtinId="9" hidden="1"/>
    <cellStyle name="已访问的超链接" xfId="29737" builtinId="9" hidden="1"/>
    <cellStyle name="已访问的超链接" xfId="29739" builtinId="9" hidden="1"/>
    <cellStyle name="已访问的超链接" xfId="29741" builtinId="9" hidden="1"/>
    <cellStyle name="已访问的超链接" xfId="29743" builtinId="9" hidden="1"/>
    <cellStyle name="已访问的超链接" xfId="29745" builtinId="9" hidden="1"/>
    <cellStyle name="已访问的超链接" xfId="29747" builtinId="9" hidden="1"/>
    <cellStyle name="已访问的超链接" xfId="29749" builtinId="9" hidden="1"/>
    <cellStyle name="已访问的超链接" xfId="29751" builtinId="9" hidden="1"/>
    <cellStyle name="已访问的超链接" xfId="29753" builtinId="9" hidden="1"/>
    <cellStyle name="已访问的超链接" xfId="29755" builtinId="9" hidden="1"/>
    <cellStyle name="已访问的超链接" xfId="29757" builtinId="9" hidden="1"/>
    <cellStyle name="已访问的超链接" xfId="29759" builtinId="9" hidden="1"/>
    <cellStyle name="已访问的超链接" xfId="29761" builtinId="9" hidden="1"/>
    <cellStyle name="已访问的超链接" xfId="29763" builtinId="9" hidden="1"/>
    <cellStyle name="已访问的超链接" xfId="29765" builtinId="9" hidden="1"/>
    <cellStyle name="已访问的超链接" xfId="29767" builtinId="9" hidden="1"/>
    <cellStyle name="已访问的超链接" xfId="29769" builtinId="9" hidden="1"/>
    <cellStyle name="已访问的超链接" xfId="29771" builtinId="9" hidden="1"/>
    <cellStyle name="已访问的超链接" xfId="29773" builtinId="9" hidden="1"/>
    <cellStyle name="已访问的超链接" xfId="29775" builtinId="9" hidden="1"/>
    <cellStyle name="已访问的超链接" xfId="29777" builtinId="9" hidden="1"/>
    <cellStyle name="已访问的超链接" xfId="29779" builtinId="9" hidden="1"/>
    <cellStyle name="已访问的超链接" xfId="29781" builtinId="9" hidden="1"/>
    <cellStyle name="已访问的超链接" xfId="29783" builtinId="9" hidden="1"/>
    <cellStyle name="已访问的超链接" xfId="29785" builtinId="9" hidden="1"/>
    <cellStyle name="已访问的超链接" xfId="29787" builtinId="9" hidden="1"/>
    <cellStyle name="已访问的超链接" xfId="29789" builtinId="9" hidden="1"/>
    <cellStyle name="已访问的超链接" xfId="29791" builtinId="9" hidden="1"/>
    <cellStyle name="已访问的超链接" xfId="29793" builtinId="9" hidden="1"/>
    <cellStyle name="已访问的超链接" xfId="29795" builtinId="9" hidden="1"/>
    <cellStyle name="已访问的超链接" xfId="29797" builtinId="9" hidden="1"/>
    <cellStyle name="已访问的超链接" xfId="29799" builtinId="9" hidden="1"/>
    <cellStyle name="已访问的超链接" xfId="29801" builtinId="9" hidden="1"/>
    <cellStyle name="已访问的超链接" xfId="29803" builtinId="9" hidden="1"/>
    <cellStyle name="已访问的超链接" xfId="29805" builtinId="9" hidden="1"/>
    <cellStyle name="已访问的超链接" xfId="29807" builtinId="9" hidden="1"/>
    <cellStyle name="已访问的超链接" xfId="29809" builtinId="9" hidden="1"/>
    <cellStyle name="已访问的超链接" xfId="29811" builtinId="9" hidden="1"/>
    <cellStyle name="已访问的超链接" xfId="29813" builtinId="9" hidden="1"/>
    <cellStyle name="已访问的超链接" xfId="29815" builtinId="9" hidden="1"/>
    <cellStyle name="已访问的超链接" xfId="29817" builtinId="9" hidden="1"/>
    <cellStyle name="已访问的超链接" xfId="29819" builtinId="9" hidden="1"/>
    <cellStyle name="已访问的超链接" xfId="29821" builtinId="9" hidden="1"/>
    <cellStyle name="已访问的超链接" xfId="29823" builtinId="9" hidden="1"/>
    <cellStyle name="已访问的超链接" xfId="29825" builtinId="9" hidden="1"/>
    <cellStyle name="已访问的超链接" xfId="29827" builtinId="9" hidden="1"/>
    <cellStyle name="已访问的超链接" xfId="29829" builtinId="9" hidden="1"/>
    <cellStyle name="已访问的超链接" xfId="29831" builtinId="9" hidden="1"/>
    <cellStyle name="已访问的超链接" xfId="29833" builtinId="9" hidden="1"/>
    <cellStyle name="已访问的超链接" xfId="29835" builtinId="9" hidden="1"/>
    <cellStyle name="已访问的超链接" xfId="29837" builtinId="9" hidden="1"/>
    <cellStyle name="已访问的超链接" xfId="29839" builtinId="9" hidden="1"/>
    <cellStyle name="已访问的超链接" xfId="29841" builtinId="9" hidden="1"/>
    <cellStyle name="已访问的超链接" xfId="29843" builtinId="9" hidden="1"/>
    <cellStyle name="已访问的超链接" xfId="29845" builtinId="9" hidden="1"/>
    <cellStyle name="已访问的超链接" xfId="29847" builtinId="9" hidden="1"/>
    <cellStyle name="已访问的超链接" xfId="29849" builtinId="9" hidden="1"/>
    <cellStyle name="已访问的超链接" xfId="29851" builtinId="9" hidden="1"/>
    <cellStyle name="已访问的超链接" xfId="29853" builtinId="9" hidden="1"/>
    <cellStyle name="已访问的超链接" xfId="29855" builtinId="9" hidden="1"/>
    <cellStyle name="已访问的超链接" xfId="29857" builtinId="9" hidden="1"/>
    <cellStyle name="已访问的超链接" xfId="29859" builtinId="9" hidden="1"/>
    <cellStyle name="已访问的超链接" xfId="29861" builtinId="9" hidden="1"/>
    <cellStyle name="已访问的超链接" xfId="29863" builtinId="9" hidden="1"/>
    <cellStyle name="已访问的超链接" xfId="29865" builtinId="9" hidden="1"/>
    <cellStyle name="已访问的超链接" xfId="29867" builtinId="9" hidden="1"/>
    <cellStyle name="已访问的超链接" xfId="29869" builtinId="9" hidden="1"/>
    <cellStyle name="已访问的超链接" xfId="29871" builtinId="9" hidden="1"/>
    <cellStyle name="已访问的超链接" xfId="29873" builtinId="9" hidden="1"/>
    <cellStyle name="已访问的超链接" xfId="29875" builtinId="9" hidden="1"/>
    <cellStyle name="已访问的超链接" xfId="29877" builtinId="9" hidden="1"/>
    <cellStyle name="已访问的超链接" xfId="29879" builtinId="9" hidden="1"/>
    <cellStyle name="已访问的超链接" xfId="29881" builtinId="9" hidden="1"/>
    <cellStyle name="已访问的超链接" xfId="29883" builtinId="9" hidden="1"/>
    <cellStyle name="已访问的超链接" xfId="29885" builtinId="9" hidden="1"/>
    <cellStyle name="已访问的超链接" xfId="29887" builtinId="9" hidden="1"/>
    <cellStyle name="已访问的超链接" xfId="29889" builtinId="9" hidden="1"/>
    <cellStyle name="已访问的超链接" xfId="29891" builtinId="9" hidden="1"/>
    <cellStyle name="已访问的超链接" xfId="29893" builtinId="9" hidden="1"/>
    <cellStyle name="已访问的超链接" xfId="29895" builtinId="9" hidden="1"/>
    <cellStyle name="已访问的超链接" xfId="29897" builtinId="9" hidden="1"/>
    <cellStyle name="已访问的超链接" xfId="29899" builtinId="9" hidden="1"/>
    <cellStyle name="已访问的超链接" xfId="29901" builtinId="9" hidden="1"/>
    <cellStyle name="已访问的超链接" xfId="29903" builtinId="9" hidden="1"/>
    <cellStyle name="已访问的超链接" xfId="29905" builtinId="9" hidden="1"/>
    <cellStyle name="已访问的超链接" xfId="29907" builtinId="9" hidden="1"/>
    <cellStyle name="已访问的超链接" xfId="29909" builtinId="9" hidden="1"/>
    <cellStyle name="已访问的超链接" xfId="29911" builtinId="9" hidden="1"/>
    <cellStyle name="已访问的超链接" xfId="29913" builtinId="9" hidden="1"/>
    <cellStyle name="已访问的超链接" xfId="29915" builtinId="9" hidden="1"/>
    <cellStyle name="已访问的超链接" xfId="29917" builtinId="9" hidden="1"/>
    <cellStyle name="已访问的超链接" xfId="29919" builtinId="9" hidden="1"/>
    <cellStyle name="已访问的超链接" xfId="29921" builtinId="9" hidden="1"/>
    <cellStyle name="已访问的超链接" xfId="29923" builtinId="9" hidden="1"/>
    <cellStyle name="已访问的超链接" xfId="29925" builtinId="9" hidden="1"/>
    <cellStyle name="已访问的超链接" xfId="29927" builtinId="9" hidden="1"/>
    <cellStyle name="已访问的超链接" xfId="29929" builtinId="9" hidden="1"/>
    <cellStyle name="已访问的超链接" xfId="29931" builtinId="9" hidden="1"/>
    <cellStyle name="已访问的超链接" xfId="29933" builtinId="9" hidden="1"/>
    <cellStyle name="已访问的超链接" xfId="29935" builtinId="9" hidden="1"/>
    <cellStyle name="已访问的超链接" xfId="29937" builtinId="9" hidden="1"/>
    <cellStyle name="已访问的超链接" xfId="29939" builtinId="9" hidden="1"/>
    <cellStyle name="已访问的超链接" xfId="29941" builtinId="9" hidden="1"/>
    <cellStyle name="已访问的超链接" xfId="29943" builtinId="9" hidden="1"/>
    <cellStyle name="已访问的超链接" xfId="29945" builtinId="9" hidden="1"/>
    <cellStyle name="已访问的超链接" xfId="29947" builtinId="9" hidden="1"/>
    <cellStyle name="已访问的超链接" xfId="29949" builtinId="9" hidden="1"/>
    <cellStyle name="已访问的超链接" xfId="29951" builtinId="9" hidden="1"/>
    <cellStyle name="已访问的超链接" xfId="29953" builtinId="9" hidden="1"/>
    <cellStyle name="已访问的超链接" xfId="29955" builtinId="9" hidden="1"/>
    <cellStyle name="已访问的超链接" xfId="29957" builtinId="9" hidden="1"/>
    <cellStyle name="已访问的超链接" xfId="29959" builtinId="9" hidden="1"/>
    <cellStyle name="已访问的超链接" xfId="29961" builtinId="9" hidden="1"/>
    <cellStyle name="已访问的超链接" xfId="29963" builtinId="9" hidden="1"/>
    <cellStyle name="已访问的超链接" xfId="29965" builtinId="9" hidden="1"/>
    <cellStyle name="已访问的超链接" xfId="29967" builtinId="9" hidden="1"/>
    <cellStyle name="已访问的超链接" xfId="29969" builtinId="9" hidden="1"/>
    <cellStyle name="已访问的超链接" xfId="29971" builtinId="9" hidden="1"/>
    <cellStyle name="已访问的超链接" xfId="29973" builtinId="9" hidden="1"/>
    <cellStyle name="已访问的超链接" xfId="29975" builtinId="9" hidden="1"/>
    <cellStyle name="已访问的超链接" xfId="29977" builtinId="9" hidden="1"/>
    <cellStyle name="已访问的超链接" xfId="29979" builtinId="9" hidden="1"/>
    <cellStyle name="已访问的超链接" xfId="29981" builtinId="9" hidden="1"/>
    <cellStyle name="已访问的超链接" xfId="29983" builtinId="9" hidden="1"/>
    <cellStyle name="已访问的超链接" xfId="29985" builtinId="9" hidden="1"/>
    <cellStyle name="已访问的超链接" xfId="29987" builtinId="9" hidden="1"/>
    <cellStyle name="已访问的超链接" xfId="29989" builtinId="9" hidden="1"/>
    <cellStyle name="已访问的超链接" xfId="29991" builtinId="9" hidden="1"/>
    <cellStyle name="已访问的超链接" xfId="29993" builtinId="9" hidden="1"/>
    <cellStyle name="已访问的超链接" xfId="29995" builtinId="9" hidden="1"/>
    <cellStyle name="已访问的超链接" xfId="29997" builtinId="9" hidden="1"/>
    <cellStyle name="已访问的超链接" xfId="29999" builtinId="9" hidden="1"/>
    <cellStyle name="已访问的超链接" xfId="30001" builtinId="9" hidden="1"/>
    <cellStyle name="已访问的超链接" xfId="30003" builtinId="9" hidden="1"/>
    <cellStyle name="已访问的超链接" xfId="30005" builtinId="9" hidden="1"/>
    <cellStyle name="已访问的超链接" xfId="30007" builtinId="9" hidden="1"/>
    <cellStyle name="已访问的超链接" xfId="30009" builtinId="9" hidden="1"/>
    <cellStyle name="已访问的超链接" xfId="30011" builtinId="9" hidden="1"/>
    <cellStyle name="已访问的超链接" xfId="30013" builtinId="9" hidden="1"/>
    <cellStyle name="已访问的超链接" xfId="30015" builtinId="9" hidden="1"/>
    <cellStyle name="已访问的超链接" xfId="30017" builtinId="9" hidden="1"/>
    <cellStyle name="已访问的超链接" xfId="30019" builtinId="9" hidden="1"/>
    <cellStyle name="已访问的超链接" xfId="30021" builtinId="9" hidden="1"/>
    <cellStyle name="已访问的超链接" xfId="30023" builtinId="9" hidden="1"/>
    <cellStyle name="已访问的超链接" xfId="30025" builtinId="9" hidden="1"/>
    <cellStyle name="已访问的超链接" xfId="30027" builtinId="9" hidden="1"/>
    <cellStyle name="已访问的超链接" xfId="30029" builtinId="9" hidden="1"/>
    <cellStyle name="已访问的超链接" xfId="30031" builtinId="9" hidden="1"/>
    <cellStyle name="已访问的超链接" xfId="30033" builtinId="9" hidden="1"/>
    <cellStyle name="已访问的超链接" xfId="30035" builtinId="9" hidden="1"/>
    <cellStyle name="已访问的超链接" xfId="30037" builtinId="9" hidden="1"/>
    <cellStyle name="已访问的超链接" xfId="30039" builtinId="9" hidden="1"/>
    <cellStyle name="已访问的超链接" xfId="30041" builtinId="9" hidden="1"/>
    <cellStyle name="已访问的超链接" xfId="30043" builtinId="9" hidden="1"/>
    <cellStyle name="已访问的超链接" xfId="30045" builtinId="9" hidden="1"/>
    <cellStyle name="已访问的超链接" xfId="30047" builtinId="9" hidden="1"/>
    <cellStyle name="已访问的超链接" xfId="30049" builtinId="9" hidden="1"/>
    <cellStyle name="已访问的超链接" xfId="30051" builtinId="9" hidden="1"/>
    <cellStyle name="已访问的超链接" xfId="30053" builtinId="9" hidden="1"/>
    <cellStyle name="已访问的超链接" xfId="30055" builtinId="9" hidden="1"/>
    <cellStyle name="已访问的超链接" xfId="30057" builtinId="9" hidden="1"/>
    <cellStyle name="已访问的超链接" xfId="30059" builtinId="9" hidden="1"/>
    <cellStyle name="已访问的超链接" xfId="30061" builtinId="9" hidden="1"/>
    <cellStyle name="已访问的超链接" xfId="30063" builtinId="9" hidden="1"/>
    <cellStyle name="已访问的超链接" xfId="30065" builtinId="9" hidden="1"/>
    <cellStyle name="已访问的超链接" xfId="30067" builtinId="9" hidden="1"/>
    <cellStyle name="已访问的超链接" xfId="30069" builtinId="9" hidden="1"/>
    <cellStyle name="已访问的超链接" xfId="30071" builtinId="9" hidden="1"/>
    <cellStyle name="已访问的超链接" xfId="30073" builtinId="9" hidden="1"/>
    <cellStyle name="已访问的超链接" xfId="30075" builtinId="9" hidden="1"/>
    <cellStyle name="已访问的超链接" xfId="30077" builtinId="9" hidden="1"/>
    <cellStyle name="已访问的超链接" xfId="30079" builtinId="9" hidden="1"/>
    <cellStyle name="已访问的超链接" xfId="30081" builtinId="9" hidden="1"/>
    <cellStyle name="已访问的超链接" xfId="30083" builtinId="9" hidden="1"/>
    <cellStyle name="已访问的超链接" xfId="30085" builtinId="9" hidden="1"/>
    <cellStyle name="已访问的超链接" xfId="30087" builtinId="9" hidden="1"/>
    <cellStyle name="已访问的超链接" xfId="30089" builtinId="9" hidden="1"/>
    <cellStyle name="已访问的超链接" xfId="30091" builtinId="9" hidden="1"/>
    <cellStyle name="已访问的超链接" xfId="30093" builtinId="9" hidden="1"/>
    <cellStyle name="已访问的超链接" xfId="30095" builtinId="9" hidden="1"/>
    <cellStyle name="已访问的超链接" xfId="30097" builtinId="9" hidden="1"/>
    <cellStyle name="已访问的超链接" xfId="30099" builtinId="9" hidden="1"/>
    <cellStyle name="已访问的超链接" xfId="30101" builtinId="9" hidden="1"/>
    <cellStyle name="已访问的超链接" xfId="30103" builtinId="9" hidden="1"/>
    <cellStyle name="已访问的超链接" xfId="30105" builtinId="9" hidden="1"/>
    <cellStyle name="已访问的超链接" xfId="30107" builtinId="9" hidden="1"/>
    <cellStyle name="已访问的超链接" xfId="30109" builtinId="9" hidden="1"/>
    <cellStyle name="已访问的超链接" xfId="30111" builtinId="9" hidden="1"/>
    <cellStyle name="已访问的超链接" xfId="30113" builtinId="9" hidden="1"/>
    <cellStyle name="已访问的超链接" xfId="30115" builtinId="9" hidden="1"/>
    <cellStyle name="已访问的超链接" xfId="30117" builtinId="9" hidden="1"/>
    <cellStyle name="已访问的超链接" xfId="30119" builtinId="9" hidden="1"/>
    <cellStyle name="已访问的超链接" xfId="30121" builtinId="9" hidden="1"/>
    <cellStyle name="已访问的超链接" xfId="30123" builtinId="9" hidden="1"/>
    <cellStyle name="已访问的超链接" xfId="30125" builtinId="9" hidden="1"/>
    <cellStyle name="已访问的超链接" xfId="30127" builtinId="9" hidden="1"/>
    <cellStyle name="已访问的超链接" xfId="30129" builtinId="9" hidden="1"/>
    <cellStyle name="已访问的超链接" xfId="30131" builtinId="9" hidden="1"/>
    <cellStyle name="已访问的超链接" xfId="30133" builtinId="9" hidden="1"/>
    <cellStyle name="已访问的超链接" xfId="30135" builtinId="9" hidden="1"/>
    <cellStyle name="已访问的超链接" xfId="30137" builtinId="9" hidden="1"/>
    <cellStyle name="已访问的超链接" xfId="30139" builtinId="9" hidden="1"/>
    <cellStyle name="已访问的超链接" xfId="30141" builtinId="9" hidden="1"/>
    <cellStyle name="已访问的超链接" xfId="30143" builtinId="9" hidden="1"/>
    <cellStyle name="已访问的超链接" xfId="30145" builtinId="9" hidden="1"/>
    <cellStyle name="已访问的超链接" xfId="30147" builtinId="9" hidden="1"/>
    <cellStyle name="已访问的超链接" xfId="30149" builtinId="9" hidden="1"/>
    <cellStyle name="已访问的超链接" xfId="30151" builtinId="9" hidden="1"/>
    <cellStyle name="已访问的超链接" xfId="30153" builtinId="9" hidden="1"/>
    <cellStyle name="已访问的超链接" xfId="30155" builtinId="9" hidden="1"/>
    <cellStyle name="已访问的超链接" xfId="30157" builtinId="9" hidden="1"/>
    <cellStyle name="已访问的超链接" xfId="30159" builtinId="9" hidden="1"/>
    <cellStyle name="已访问的超链接" xfId="30161" builtinId="9" hidden="1"/>
    <cellStyle name="已访问的超链接" xfId="30163" builtinId="9" hidden="1"/>
    <cellStyle name="已访问的超链接" xfId="30165" builtinId="9" hidden="1"/>
    <cellStyle name="已访问的超链接" xfId="30167" builtinId="9" hidden="1"/>
    <cellStyle name="已访问的超链接" xfId="30169" builtinId="9" hidden="1"/>
    <cellStyle name="已访问的超链接" xfId="30171" builtinId="9" hidden="1"/>
    <cellStyle name="已访问的超链接" xfId="30173" builtinId="9" hidden="1"/>
    <cellStyle name="已访问的超链接" xfId="30175" builtinId="9" hidden="1"/>
    <cellStyle name="已访问的超链接" xfId="30177" builtinId="9" hidden="1"/>
    <cellStyle name="已访问的超链接" xfId="30179" builtinId="9" hidden="1"/>
    <cellStyle name="已访问的超链接" xfId="30181" builtinId="9" hidden="1"/>
    <cellStyle name="已访问的超链接" xfId="30183" builtinId="9" hidden="1"/>
    <cellStyle name="已访问的超链接" xfId="30185" builtinId="9" hidden="1"/>
    <cellStyle name="已访问的超链接" xfId="30187" builtinId="9" hidden="1"/>
    <cellStyle name="已访问的超链接" xfId="30189" builtinId="9" hidden="1"/>
    <cellStyle name="已访问的超链接" xfId="30191" builtinId="9" hidden="1"/>
    <cellStyle name="已访问的超链接" xfId="30193" builtinId="9" hidden="1"/>
    <cellStyle name="已访问的超链接" xfId="30195" builtinId="9" hidden="1"/>
    <cellStyle name="已访问的超链接" xfId="30197" builtinId="9" hidden="1"/>
    <cellStyle name="已访问的超链接" xfId="30199" builtinId="9" hidden="1"/>
    <cellStyle name="已访问的超链接" xfId="30201" builtinId="9" hidden="1"/>
    <cellStyle name="已访问的超链接" xfId="30203" builtinId="9" hidden="1"/>
    <cellStyle name="已访问的超链接" xfId="30205" builtinId="9" hidden="1"/>
    <cellStyle name="已访问的超链接" xfId="30207" builtinId="9" hidden="1"/>
    <cellStyle name="已访问的超链接" xfId="30209" builtinId="9" hidden="1"/>
    <cellStyle name="已访问的超链接" xfId="30211" builtinId="9" hidden="1"/>
    <cellStyle name="已访问的超链接" xfId="30213" builtinId="9" hidden="1"/>
    <cellStyle name="已访问的超链接" xfId="30215" builtinId="9" hidden="1"/>
    <cellStyle name="已访问的超链接" xfId="30217" builtinId="9" hidden="1"/>
    <cellStyle name="已访问的超链接" xfId="30219" builtinId="9" hidden="1"/>
    <cellStyle name="已访问的超链接" xfId="30221" builtinId="9" hidden="1"/>
    <cellStyle name="已访问的超链接" xfId="30223" builtinId="9" hidden="1"/>
    <cellStyle name="已访问的超链接" xfId="30225" builtinId="9" hidden="1"/>
    <cellStyle name="已访问的超链接" xfId="30227" builtinId="9" hidden="1"/>
    <cellStyle name="已访问的超链接" xfId="30229" builtinId="9" hidden="1"/>
    <cellStyle name="已访问的超链接" xfId="30231" builtinId="9" hidden="1"/>
    <cellStyle name="已访问的超链接" xfId="30233" builtinId="9" hidden="1"/>
    <cellStyle name="已访问的超链接" xfId="30235" builtinId="9" hidden="1"/>
    <cellStyle name="已访问的超链接" xfId="30237" builtinId="9" hidden="1"/>
    <cellStyle name="已访问的超链接" xfId="30239" builtinId="9" hidden="1"/>
    <cellStyle name="已访问的超链接" xfId="30241" builtinId="9" hidden="1"/>
    <cellStyle name="已访问的超链接" xfId="30243" builtinId="9" hidden="1"/>
    <cellStyle name="已访问的超链接" xfId="30245" builtinId="9" hidden="1"/>
    <cellStyle name="已访问的超链接" xfId="30247" builtinId="9" hidden="1"/>
    <cellStyle name="已访问的超链接" xfId="30249" builtinId="9" hidden="1"/>
    <cellStyle name="已访问的超链接" xfId="30251" builtinId="9" hidden="1"/>
    <cellStyle name="已访问的超链接" xfId="30253" builtinId="9" hidden="1"/>
    <cellStyle name="已访问的超链接" xfId="30255" builtinId="9" hidden="1"/>
    <cellStyle name="已访问的超链接" xfId="30257" builtinId="9" hidden="1"/>
    <cellStyle name="已访问的超链接" xfId="30259" builtinId="9" hidden="1"/>
    <cellStyle name="已访问的超链接" xfId="30261" builtinId="9" hidden="1"/>
    <cellStyle name="已访问的超链接" xfId="30263" builtinId="9" hidden="1"/>
    <cellStyle name="已访问的超链接" xfId="30265" builtinId="9" hidden="1"/>
    <cellStyle name="已访问的超链接" xfId="30267" builtinId="9" hidden="1"/>
    <cellStyle name="已访问的超链接" xfId="30269" builtinId="9" hidden="1"/>
    <cellStyle name="已访问的超链接" xfId="30271" builtinId="9" hidden="1"/>
    <cellStyle name="已访问的超链接" xfId="30273" builtinId="9" hidden="1"/>
    <cellStyle name="已访问的超链接" xfId="30275" builtinId="9" hidden="1"/>
    <cellStyle name="已访问的超链接" xfId="30277" builtinId="9" hidden="1"/>
    <cellStyle name="已访问的超链接" xfId="30279" builtinId="9" hidden="1"/>
    <cellStyle name="已访问的超链接" xfId="30281" builtinId="9" hidden="1"/>
    <cellStyle name="已访问的超链接" xfId="30283" builtinId="9" hidden="1"/>
    <cellStyle name="已访问的超链接" xfId="30285" builtinId="9" hidden="1"/>
    <cellStyle name="已访问的超链接" xfId="30287" builtinId="9" hidden="1"/>
    <cellStyle name="已访问的超链接" xfId="30289" builtinId="9" hidden="1"/>
    <cellStyle name="已访问的超链接" xfId="30291" builtinId="9" hidden="1"/>
    <cellStyle name="已访问的超链接" xfId="30293" builtinId="9" hidden="1"/>
    <cellStyle name="已访问的超链接" xfId="30295" builtinId="9" hidden="1"/>
    <cellStyle name="已访问的超链接" xfId="30297" builtinId="9" hidden="1"/>
    <cellStyle name="已访问的超链接" xfId="30299" builtinId="9" hidden="1"/>
    <cellStyle name="已访问的超链接" xfId="30301" builtinId="9" hidden="1"/>
    <cellStyle name="已访问的超链接" xfId="30303" builtinId="9" hidden="1"/>
    <cellStyle name="已访问的超链接" xfId="30305" builtinId="9" hidden="1"/>
    <cellStyle name="已访问的超链接" xfId="30307" builtinId="9" hidden="1"/>
    <cellStyle name="已访问的超链接" xfId="30309" builtinId="9" hidden="1"/>
    <cellStyle name="已访问的超链接" xfId="30311" builtinId="9" hidden="1"/>
    <cellStyle name="已访问的超链接" xfId="30313" builtinId="9" hidden="1"/>
    <cellStyle name="已访问的超链接" xfId="30315" builtinId="9" hidden="1"/>
    <cellStyle name="已访问的超链接" xfId="30317" builtinId="9" hidden="1"/>
    <cellStyle name="已访问的超链接" xfId="30319" builtinId="9" hidden="1"/>
    <cellStyle name="已访问的超链接" xfId="30321" builtinId="9" hidden="1"/>
    <cellStyle name="已访问的超链接" xfId="30323" builtinId="9" hidden="1"/>
    <cellStyle name="已访问的超链接" xfId="30325" builtinId="9" hidden="1"/>
    <cellStyle name="已访问的超链接" xfId="30327" builtinId="9" hidden="1"/>
    <cellStyle name="已访问的超链接" xfId="30329" builtinId="9" hidden="1"/>
    <cellStyle name="已访问的超链接" xfId="30331" builtinId="9" hidden="1"/>
    <cellStyle name="已访问的超链接" xfId="30333" builtinId="9" hidden="1"/>
    <cellStyle name="已访问的超链接" xfId="30335" builtinId="9" hidden="1"/>
    <cellStyle name="已访问的超链接" xfId="30337" builtinId="9" hidden="1"/>
    <cellStyle name="已访问的超链接" xfId="30339" builtinId="9" hidden="1"/>
    <cellStyle name="已访问的超链接" xfId="30341" builtinId="9" hidden="1"/>
    <cellStyle name="已访问的超链接" xfId="30343" builtinId="9" hidden="1"/>
    <cellStyle name="已访问的超链接" xfId="30345" builtinId="9" hidden="1"/>
    <cellStyle name="已访问的超链接" xfId="30347" builtinId="9" hidden="1"/>
    <cellStyle name="已访问的超链接" xfId="30349" builtinId="9" hidden="1"/>
    <cellStyle name="已访问的超链接" xfId="30351" builtinId="9" hidden="1"/>
    <cellStyle name="已访问的超链接" xfId="30353" builtinId="9" hidden="1"/>
    <cellStyle name="已访问的超链接" xfId="30355" builtinId="9" hidden="1"/>
    <cellStyle name="已访问的超链接" xfId="30357" builtinId="9" hidden="1"/>
    <cellStyle name="已访问的超链接" xfId="30359" builtinId="9" hidden="1"/>
    <cellStyle name="已访问的超链接" xfId="30361" builtinId="9" hidden="1"/>
    <cellStyle name="已访问的超链接" xfId="30363" builtinId="9" hidden="1"/>
    <cellStyle name="已访问的超链接" xfId="30365" builtinId="9" hidden="1"/>
    <cellStyle name="已访问的超链接" xfId="30367" builtinId="9" hidden="1"/>
    <cellStyle name="已访问的超链接" xfId="30369" builtinId="9" hidden="1"/>
    <cellStyle name="已访问的超链接" xfId="30371" builtinId="9" hidden="1"/>
    <cellStyle name="已访问的超链接" xfId="30373" builtinId="9" hidden="1"/>
    <cellStyle name="已访问的超链接" xfId="30375" builtinId="9" hidden="1"/>
    <cellStyle name="已访问的超链接" xfId="30377" builtinId="9" hidden="1"/>
    <cellStyle name="已访问的超链接" xfId="30379" builtinId="9" hidden="1"/>
    <cellStyle name="已访问的超链接" xfId="30381" builtinId="9" hidden="1"/>
    <cellStyle name="已访问的超链接" xfId="30383" builtinId="9" hidden="1"/>
    <cellStyle name="已访问的超链接" xfId="30385" builtinId="9" hidden="1"/>
    <cellStyle name="已访问的超链接" xfId="30387" builtinId="9" hidden="1"/>
    <cellStyle name="已访问的超链接" xfId="30389" builtinId="9" hidden="1"/>
    <cellStyle name="已访问的超链接" xfId="30391" builtinId="9" hidden="1"/>
    <cellStyle name="已访问的超链接" xfId="30393" builtinId="9" hidden="1"/>
    <cellStyle name="已访问的超链接" xfId="30395" builtinId="9" hidden="1"/>
    <cellStyle name="已访问的超链接" xfId="30397" builtinId="9" hidden="1"/>
    <cellStyle name="已访问的超链接" xfId="30399" builtinId="9" hidden="1"/>
    <cellStyle name="已访问的超链接" xfId="30401" builtinId="9" hidden="1"/>
    <cellStyle name="已访问的超链接" xfId="30403" builtinId="9" hidden="1"/>
    <cellStyle name="已访问的超链接" xfId="30405" builtinId="9" hidden="1"/>
    <cellStyle name="已访问的超链接" xfId="30407" builtinId="9" hidden="1"/>
    <cellStyle name="已访问的超链接" xfId="30409" builtinId="9" hidden="1"/>
    <cellStyle name="已访问的超链接" xfId="30411" builtinId="9" hidden="1"/>
    <cellStyle name="已访问的超链接" xfId="30413" builtinId="9" hidden="1"/>
    <cellStyle name="已访问的超链接" xfId="30415" builtinId="9" hidden="1"/>
    <cellStyle name="已访问的超链接" xfId="30417" builtinId="9" hidden="1"/>
    <cellStyle name="已访问的超链接" xfId="30419" builtinId="9" hidden="1"/>
    <cellStyle name="已访问的超链接" xfId="30421" builtinId="9" hidden="1"/>
    <cellStyle name="已访问的超链接" xfId="30423" builtinId="9" hidden="1"/>
    <cellStyle name="已访问的超链接" xfId="30425" builtinId="9" hidden="1"/>
    <cellStyle name="已访问的超链接" xfId="30427" builtinId="9" hidden="1"/>
    <cellStyle name="已访问的超链接" xfId="30429" builtinId="9" hidden="1"/>
    <cellStyle name="已访问的超链接" xfId="30431" builtinId="9" hidden="1"/>
    <cellStyle name="已访问的超链接" xfId="30433" builtinId="9" hidden="1"/>
    <cellStyle name="已访问的超链接" xfId="30435" builtinId="9" hidden="1"/>
    <cellStyle name="已访问的超链接" xfId="30437" builtinId="9" hidden="1"/>
    <cellStyle name="已访问的超链接" xfId="30439" builtinId="9" hidden="1"/>
    <cellStyle name="已访问的超链接" xfId="30441" builtinId="9" hidden="1"/>
    <cellStyle name="已访问的超链接" xfId="30443" builtinId="9" hidden="1"/>
    <cellStyle name="已访问的超链接" xfId="30445" builtinId="9" hidden="1"/>
    <cellStyle name="已访问的超链接" xfId="30447" builtinId="9" hidden="1"/>
    <cellStyle name="已访问的超链接" xfId="30449" builtinId="9" hidden="1"/>
    <cellStyle name="已访问的超链接" xfId="30451" builtinId="9" hidden="1"/>
    <cellStyle name="已访问的超链接" xfId="30453" builtinId="9" hidden="1"/>
    <cellStyle name="已访问的超链接" xfId="30455" builtinId="9" hidden="1"/>
    <cellStyle name="已访问的超链接" xfId="30457" builtinId="9" hidden="1"/>
    <cellStyle name="已访问的超链接" xfId="30459" builtinId="9" hidden="1"/>
    <cellStyle name="已访问的超链接" xfId="30461" builtinId="9" hidden="1"/>
    <cellStyle name="已访问的超链接" xfId="30463" builtinId="9" hidden="1"/>
    <cellStyle name="已访问的超链接" xfId="30465" builtinId="9" hidden="1"/>
    <cellStyle name="已访问的超链接" xfId="30467" builtinId="9" hidden="1"/>
    <cellStyle name="已访问的超链接" xfId="30469" builtinId="9" hidden="1"/>
    <cellStyle name="已访问的超链接" xfId="30471" builtinId="9" hidden="1"/>
    <cellStyle name="已访问的超链接" xfId="30473" builtinId="9" hidden="1"/>
    <cellStyle name="已访问的超链接" xfId="30475" builtinId="9" hidden="1"/>
    <cellStyle name="已访问的超链接" xfId="30477" builtinId="9" hidden="1"/>
    <cellStyle name="已访问的超链接" xfId="30479" builtinId="9" hidden="1"/>
    <cellStyle name="已访问的超链接" xfId="30481" builtinId="9" hidden="1"/>
    <cellStyle name="已访问的超链接" xfId="30483" builtinId="9" hidden="1"/>
    <cellStyle name="已访问的超链接" xfId="30485" builtinId="9" hidden="1"/>
    <cellStyle name="已访问的超链接" xfId="30487" builtinId="9" hidden="1"/>
    <cellStyle name="已访问的超链接" xfId="30489" builtinId="9" hidden="1"/>
    <cellStyle name="已访问的超链接" xfId="30491" builtinId="9" hidden="1"/>
    <cellStyle name="已访问的超链接" xfId="30493" builtinId="9" hidden="1"/>
    <cellStyle name="已访问的超链接" xfId="30495" builtinId="9" hidden="1"/>
    <cellStyle name="已访问的超链接" xfId="30497" builtinId="9" hidden="1"/>
    <cellStyle name="已访问的超链接" xfId="30499" builtinId="9" hidden="1"/>
    <cellStyle name="已访问的超链接" xfId="30501" builtinId="9" hidden="1"/>
    <cellStyle name="已访问的超链接" xfId="30503" builtinId="9" hidden="1"/>
    <cellStyle name="已访问的超链接" xfId="30505" builtinId="9" hidden="1"/>
    <cellStyle name="已访问的超链接" xfId="30507" builtinId="9" hidden="1"/>
    <cellStyle name="已访问的超链接" xfId="30509" builtinId="9" hidden="1"/>
    <cellStyle name="已访问的超链接" xfId="30511" builtinId="9" hidden="1"/>
    <cellStyle name="已访问的超链接" xfId="30513" builtinId="9" hidden="1"/>
    <cellStyle name="已访问的超链接" xfId="30515" builtinId="9" hidden="1"/>
    <cellStyle name="已访问的超链接" xfId="30517" builtinId="9" hidden="1"/>
    <cellStyle name="已访问的超链接" xfId="30519" builtinId="9" hidden="1"/>
    <cellStyle name="已访问的超链接" xfId="30521" builtinId="9" hidden="1"/>
    <cellStyle name="已访问的超链接" xfId="30523" builtinId="9" hidden="1"/>
    <cellStyle name="已访问的超链接" xfId="30525" builtinId="9" hidden="1"/>
    <cellStyle name="已访问的超链接" xfId="30527" builtinId="9" hidden="1"/>
    <cellStyle name="已访问的超链接" xfId="30529" builtinId="9" hidden="1"/>
    <cellStyle name="已访问的超链接" xfId="30531" builtinId="9" hidden="1"/>
    <cellStyle name="已访问的超链接" xfId="30533" builtinId="9" hidden="1"/>
    <cellStyle name="已访问的超链接" xfId="30535" builtinId="9" hidden="1"/>
    <cellStyle name="已访问的超链接" xfId="30537" builtinId="9" hidden="1"/>
    <cellStyle name="已访问的超链接" xfId="30539" builtinId="9" hidden="1"/>
    <cellStyle name="已访问的超链接" xfId="30541" builtinId="9" hidden="1"/>
    <cellStyle name="已访问的超链接" xfId="30543" builtinId="9" hidden="1"/>
    <cellStyle name="已访问的超链接" xfId="30545" builtinId="9" hidden="1"/>
    <cellStyle name="已访问的超链接" xfId="30547" builtinId="9" hidden="1"/>
    <cellStyle name="已访问的超链接" xfId="30549" builtinId="9" hidden="1"/>
    <cellStyle name="已访问的超链接" xfId="30551" builtinId="9" hidden="1"/>
    <cellStyle name="已访问的超链接" xfId="30553" builtinId="9" hidden="1"/>
    <cellStyle name="已访问的超链接" xfId="30555" builtinId="9" hidden="1"/>
    <cellStyle name="已访问的超链接" xfId="30557" builtinId="9" hidden="1"/>
    <cellStyle name="已访问的超链接" xfId="30559" builtinId="9" hidden="1"/>
    <cellStyle name="已访问的超链接" xfId="30561" builtinId="9" hidden="1"/>
    <cellStyle name="已访问的超链接" xfId="30563" builtinId="9" hidden="1"/>
    <cellStyle name="已访问的超链接" xfId="30565" builtinId="9" hidden="1"/>
    <cellStyle name="已访问的超链接" xfId="30567" builtinId="9" hidden="1"/>
    <cellStyle name="已访问的超链接" xfId="30569" builtinId="9" hidden="1"/>
    <cellStyle name="已访问的超链接" xfId="30571" builtinId="9" hidden="1"/>
    <cellStyle name="已访问的超链接" xfId="30573" builtinId="9" hidden="1"/>
    <cellStyle name="已访问的超链接" xfId="30575" builtinId="9" hidden="1"/>
    <cellStyle name="已访问的超链接" xfId="30577" builtinId="9" hidden="1"/>
    <cellStyle name="已访问的超链接" xfId="30579" builtinId="9" hidden="1"/>
    <cellStyle name="已访问的超链接" xfId="30581" builtinId="9" hidden="1"/>
    <cellStyle name="已访问的超链接" xfId="30583" builtinId="9" hidden="1"/>
    <cellStyle name="已访问的超链接" xfId="30585" builtinId="9" hidden="1"/>
    <cellStyle name="已访问的超链接" xfId="30587" builtinId="9" hidden="1"/>
    <cellStyle name="已访问的超链接" xfId="30589" builtinId="9" hidden="1"/>
    <cellStyle name="已访问的超链接" xfId="30591" builtinId="9" hidden="1"/>
    <cellStyle name="已访问的超链接" xfId="30593" builtinId="9" hidden="1"/>
    <cellStyle name="已访问的超链接" xfId="30595" builtinId="9" hidden="1"/>
    <cellStyle name="已访问的超链接" xfId="30597" builtinId="9" hidden="1"/>
    <cellStyle name="已访问的超链接" xfId="30599" builtinId="9" hidden="1"/>
    <cellStyle name="已访问的超链接" xfId="30601" builtinId="9" hidden="1"/>
    <cellStyle name="已访问的超链接" xfId="30603" builtinId="9" hidden="1"/>
    <cellStyle name="已访问的超链接" xfId="30605" builtinId="9" hidden="1"/>
    <cellStyle name="已访问的超链接" xfId="30607" builtinId="9" hidden="1"/>
    <cellStyle name="已访问的超链接" xfId="30609" builtinId="9" hidden="1"/>
    <cellStyle name="已访问的超链接" xfId="30611" builtinId="9" hidden="1"/>
    <cellStyle name="已访问的超链接" xfId="30613" builtinId="9" hidden="1"/>
    <cellStyle name="已访问的超链接" xfId="30615" builtinId="9" hidden="1"/>
    <cellStyle name="已访问的超链接" xfId="30617" builtinId="9" hidden="1"/>
    <cellStyle name="已访问的超链接" xfId="30619" builtinId="9" hidden="1"/>
    <cellStyle name="已访问的超链接" xfId="30621" builtinId="9" hidden="1"/>
    <cellStyle name="已访问的超链接" xfId="30623" builtinId="9" hidden="1"/>
    <cellStyle name="已访问的超链接" xfId="30625" builtinId="9" hidden="1"/>
    <cellStyle name="已访问的超链接" xfId="30627" builtinId="9" hidden="1"/>
    <cellStyle name="已访问的超链接" xfId="30629" builtinId="9" hidden="1"/>
    <cellStyle name="已访问的超链接" xfId="30631" builtinId="9" hidden="1"/>
    <cellStyle name="已访问的超链接" xfId="30633" builtinId="9" hidden="1"/>
    <cellStyle name="已访问的超链接" xfId="30635" builtinId="9" hidden="1"/>
    <cellStyle name="已访问的超链接" xfId="30637" builtinId="9" hidden="1"/>
    <cellStyle name="已访问的超链接" xfId="30639" builtinId="9" hidden="1"/>
    <cellStyle name="已访问的超链接" xfId="30641" builtinId="9" hidden="1"/>
    <cellStyle name="已访问的超链接" xfId="30643" builtinId="9" hidden="1"/>
    <cellStyle name="已访问的超链接" xfId="30645" builtinId="9" hidden="1"/>
    <cellStyle name="已访问的超链接" xfId="30647" builtinId="9" hidden="1"/>
    <cellStyle name="已访问的超链接" xfId="30649" builtinId="9" hidden="1"/>
    <cellStyle name="已访问的超链接" xfId="30651" builtinId="9" hidden="1"/>
    <cellStyle name="已访问的超链接" xfId="30653" builtinId="9" hidden="1"/>
    <cellStyle name="已访问的超链接" xfId="30655" builtinId="9" hidden="1"/>
    <cellStyle name="已访问的超链接" xfId="30657" builtinId="9" hidden="1"/>
    <cellStyle name="已访问的超链接" xfId="30659" builtinId="9" hidden="1"/>
    <cellStyle name="已访问的超链接" xfId="30661" builtinId="9" hidden="1"/>
    <cellStyle name="已访问的超链接" xfId="30663" builtinId="9" hidden="1"/>
    <cellStyle name="已访问的超链接" xfId="30665" builtinId="9" hidden="1"/>
    <cellStyle name="已访问的超链接" xfId="30667" builtinId="9" hidden="1"/>
    <cellStyle name="已访问的超链接" xfId="30669" builtinId="9" hidden="1"/>
    <cellStyle name="已访问的超链接" xfId="30671" builtinId="9" hidden="1"/>
    <cellStyle name="已访问的超链接" xfId="30673" builtinId="9" hidden="1"/>
    <cellStyle name="已访问的超链接" xfId="30675" builtinId="9" hidden="1"/>
    <cellStyle name="已访问的超链接" xfId="30677" builtinId="9" hidden="1"/>
    <cellStyle name="已访问的超链接" xfId="30679" builtinId="9" hidden="1"/>
    <cellStyle name="已访问的超链接" xfId="30681" builtinId="9" hidden="1"/>
    <cellStyle name="已访问的超链接" xfId="30683" builtinId="9" hidden="1"/>
    <cellStyle name="已访问的超链接" xfId="30685" builtinId="9" hidden="1"/>
    <cellStyle name="已访问的超链接" xfId="30687" builtinId="9" hidden="1"/>
    <cellStyle name="已访问的超链接" xfId="30689" builtinId="9" hidden="1"/>
    <cellStyle name="已访问的超链接" xfId="30691" builtinId="9" hidden="1"/>
    <cellStyle name="已访问的超链接" xfId="30693" builtinId="9" hidden="1"/>
    <cellStyle name="已访问的超链接" xfId="30695" builtinId="9" hidden="1"/>
    <cellStyle name="已访问的超链接" xfId="30697" builtinId="9" hidden="1"/>
    <cellStyle name="已访问的超链接" xfId="30699" builtinId="9" hidden="1"/>
    <cellStyle name="已访问的超链接" xfId="30701" builtinId="9" hidden="1"/>
    <cellStyle name="已访问的超链接" xfId="30703" builtinId="9" hidden="1"/>
    <cellStyle name="已访问的超链接" xfId="30705" builtinId="9" hidden="1"/>
    <cellStyle name="已访问的超链接" xfId="30707" builtinId="9" hidden="1"/>
    <cellStyle name="已访问的超链接" xfId="30709" builtinId="9" hidden="1"/>
    <cellStyle name="已访问的超链接" xfId="30711" builtinId="9" hidden="1"/>
    <cellStyle name="已访问的超链接" xfId="30713" builtinId="9" hidden="1"/>
    <cellStyle name="已访问的超链接" xfId="30715" builtinId="9" hidden="1"/>
    <cellStyle name="已访问的超链接" xfId="30717" builtinId="9" hidden="1"/>
    <cellStyle name="已访问的超链接" xfId="30719" builtinId="9" hidden="1"/>
    <cellStyle name="已访问的超链接" xfId="30721" builtinId="9" hidden="1"/>
    <cellStyle name="已访问的超链接" xfId="30723" builtinId="9" hidden="1"/>
    <cellStyle name="已访问的超链接" xfId="30725" builtinId="9" hidden="1"/>
    <cellStyle name="已访问的超链接" xfId="30727" builtinId="9" hidden="1"/>
    <cellStyle name="已访问的超链接" xfId="30729" builtinId="9" hidden="1"/>
    <cellStyle name="已访问的超链接" xfId="30731" builtinId="9" hidden="1"/>
    <cellStyle name="已访问的超链接" xfId="30733" builtinId="9" hidden="1"/>
    <cellStyle name="已访问的超链接" xfId="30735" builtinId="9" hidden="1"/>
    <cellStyle name="已访问的超链接" xfId="30737" builtinId="9" hidden="1"/>
    <cellStyle name="已访问的超链接" xfId="30739" builtinId="9" hidden="1"/>
    <cellStyle name="已访问的超链接" xfId="30741" builtinId="9" hidden="1"/>
    <cellStyle name="已访问的超链接" xfId="30743" builtinId="9" hidden="1"/>
    <cellStyle name="已访问的超链接" xfId="30745" builtinId="9" hidden="1"/>
    <cellStyle name="已访问的超链接" xfId="30747" builtinId="9" hidden="1"/>
    <cellStyle name="已访问的超链接" xfId="30749" builtinId="9" hidden="1"/>
    <cellStyle name="已访问的超链接" xfId="30751" builtinId="9" hidden="1"/>
    <cellStyle name="已访问的超链接" xfId="30753" builtinId="9" hidden="1"/>
    <cellStyle name="已访问的超链接" xfId="30755" builtinId="9" hidden="1"/>
    <cellStyle name="已访问的超链接" xfId="30757" builtinId="9" hidden="1"/>
    <cellStyle name="已访问的超链接" xfId="30759" builtinId="9" hidden="1"/>
    <cellStyle name="已访问的超链接" xfId="30761" builtinId="9" hidden="1"/>
    <cellStyle name="已访问的超链接" xfId="30763" builtinId="9" hidden="1"/>
    <cellStyle name="已访问的超链接" xfId="30765" builtinId="9" hidden="1"/>
    <cellStyle name="已访问的超链接" xfId="30767" builtinId="9" hidden="1"/>
    <cellStyle name="已访问的超链接" xfId="30769" builtinId="9" hidden="1"/>
    <cellStyle name="已访问的超链接" xfId="30771" builtinId="9" hidden="1"/>
    <cellStyle name="已访问的超链接" xfId="30773" builtinId="9" hidden="1"/>
    <cellStyle name="已访问的超链接" xfId="30775" builtinId="9" hidden="1"/>
    <cellStyle name="已访问的超链接" xfId="30777" builtinId="9" hidden="1"/>
    <cellStyle name="已访问的超链接" xfId="30779" builtinId="9" hidden="1"/>
    <cellStyle name="已访问的超链接" xfId="30781" builtinId="9" hidden="1"/>
    <cellStyle name="已访问的超链接" xfId="30783" builtinId="9" hidden="1"/>
    <cellStyle name="已访问的超链接" xfId="30785" builtinId="9" hidden="1"/>
    <cellStyle name="已访问的超链接" xfId="30787" builtinId="9" hidden="1"/>
    <cellStyle name="已访问的超链接" xfId="30789" builtinId="9" hidden="1"/>
    <cellStyle name="已访问的超链接" xfId="30791" builtinId="9" hidden="1"/>
    <cellStyle name="已访问的超链接" xfId="30793" builtinId="9" hidden="1"/>
    <cellStyle name="已访问的超链接" xfId="30795" builtinId="9" hidden="1"/>
    <cellStyle name="已访问的超链接" xfId="30797" builtinId="9" hidden="1"/>
    <cellStyle name="已访问的超链接" xfId="30799" builtinId="9" hidden="1"/>
    <cellStyle name="已访问的超链接" xfId="30801" builtinId="9" hidden="1"/>
    <cellStyle name="已访问的超链接" xfId="30803" builtinId="9" hidden="1"/>
    <cellStyle name="已访问的超链接" xfId="30805" builtinId="9" hidden="1"/>
    <cellStyle name="已访问的超链接" xfId="30807" builtinId="9" hidden="1"/>
    <cellStyle name="已访问的超链接" xfId="30809" builtinId="9" hidden="1"/>
    <cellStyle name="已访问的超链接" xfId="30811" builtinId="9" hidden="1"/>
    <cellStyle name="已访问的超链接" xfId="30813" builtinId="9" hidden="1"/>
    <cellStyle name="已访问的超链接" xfId="30815" builtinId="9" hidden="1"/>
    <cellStyle name="已访问的超链接" xfId="30817" builtinId="9" hidden="1"/>
    <cellStyle name="已访问的超链接" xfId="30819" builtinId="9" hidden="1"/>
    <cellStyle name="已访问的超链接" xfId="30821" builtinId="9" hidden="1"/>
    <cellStyle name="已访问的超链接" xfId="30823" builtinId="9" hidden="1"/>
    <cellStyle name="已访问的超链接" xfId="30825" builtinId="9" hidden="1"/>
    <cellStyle name="已访问的超链接" xfId="30827" builtinId="9" hidden="1"/>
    <cellStyle name="已访问的超链接" xfId="30829" builtinId="9" hidden="1"/>
    <cellStyle name="已访问的超链接" xfId="30831" builtinId="9" hidden="1"/>
    <cellStyle name="已访问的超链接" xfId="30833" builtinId="9" hidden="1"/>
    <cellStyle name="已访问的超链接" xfId="30835" builtinId="9" hidden="1"/>
    <cellStyle name="已访问的超链接" xfId="30837" builtinId="9" hidden="1"/>
    <cellStyle name="已访问的超链接" xfId="30839" builtinId="9" hidden="1"/>
    <cellStyle name="已访问的超链接" xfId="30841" builtinId="9" hidden="1"/>
    <cellStyle name="已访问的超链接" xfId="30843" builtinId="9" hidden="1"/>
    <cellStyle name="已访问的超链接" xfId="30845" builtinId="9" hidden="1"/>
    <cellStyle name="已访问的超链接" xfId="30847" builtinId="9" hidden="1"/>
    <cellStyle name="已访问的超链接" xfId="30849" builtinId="9" hidden="1"/>
    <cellStyle name="已访问的超链接" xfId="30851" builtinId="9" hidden="1"/>
    <cellStyle name="已访问的超链接" xfId="30853" builtinId="9" hidden="1"/>
    <cellStyle name="已访问的超链接" xfId="30855" builtinId="9" hidden="1"/>
    <cellStyle name="已访问的超链接" xfId="30857" builtinId="9" hidden="1"/>
    <cellStyle name="已访问的超链接" xfId="30859" builtinId="9" hidden="1"/>
    <cellStyle name="已访问的超链接" xfId="30861" builtinId="9" hidden="1"/>
    <cellStyle name="已访问的超链接" xfId="30863" builtinId="9" hidden="1"/>
    <cellStyle name="已访问的超链接" xfId="30865" builtinId="9" hidden="1"/>
    <cellStyle name="已访问的超链接" xfId="30867" builtinId="9" hidden="1"/>
    <cellStyle name="已访问的超链接" xfId="30869" builtinId="9" hidden="1"/>
    <cellStyle name="已访问的超链接" xfId="30871" builtinId="9" hidden="1"/>
    <cellStyle name="已访问的超链接" xfId="30873" builtinId="9" hidden="1"/>
    <cellStyle name="已访问的超链接" xfId="30875" builtinId="9" hidden="1"/>
    <cellStyle name="已访问的超链接" xfId="30877" builtinId="9" hidden="1"/>
    <cellStyle name="已访问的超链接" xfId="30879" builtinId="9" hidden="1"/>
    <cellStyle name="已访问的超链接" xfId="30881" builtinId="9" hidden="1"/>
    <cellStyle name="已访问的超链接" xfId="30883" builtinId="9" hidden="1"/>
    <cellStyle name="已访问的超链接" xfId="30885" builtinId="9" hidden="1"/>
    <cellStyle name="已访问的超链接" xfId="30887" builtinId="9" hidden="1"/>
    <cellStyle name="已访问的超链接" xfId="30889" builtinId="9" hidden="1"/>
    <cellStyle name="已访问的超链接" xfId="30891" builtinId="9" hidden="1"/>
    <cellStyle name="已访问的超链接" xfId="30893" builtinId="9" hidden="1"/>
    <cellStyle name="已访问的超链接" xfId="30895" builtinId="9" hidden="1"/>
    <cellStyle name="已访问的超链接" xfId="30897" builtinId="9" hidden="1"/>
    <cellStyle name="已访问的超链接" xfId="30899" builtinId="9" hidden="1"/>
    <cellStyle name="已访问的超链接" xfId="30901" builtinId="9" hidden="1"/>
    <cellStyle name="已访问的超链接" xfId="30903" builtinId="9" hidden="1"/>
    <cellStyle name="已访问的超链接" xfId="30905" builtinId="9" hidden="1"/>
    <cellStyle name="已访问的超链接" xfId="30907" builtinId="9" hidden="1"/>
    <cellStyle name="已访问的超链接" xfId="30909" builtinId="9" hidden="1"/>
    <cellStyle name="已访问的超链接" xfId="30911" builtinId="9" hidden="1"/>
    <cellStyle name="已访问的超链接" xfId="30913" builtinId="9" hidden="1"/>
    <cellStyle name="已访问的超链接" xfId="30915" builtinId="9" hidden="1"/>
    <cellStyle name="已访问的超链接" xfId="30917" builtinId="9" hidden="1"/>
    <cellStyle name="已访问的超链接" xfId="30919" builtinId="9" hidden="1"/>
    <cellStyle name="已访问的超链接" xfId="30921" builtinId="9" hidden="1"/>
    <cellStyle name="已访问的超链接" xfId="30923" builtinId="9" hidden="1"/>
    <cellStyle name="已访问的超链接" xfId="30925" builtinId="9" hidden="1"/>
    <cellStyle name="已访问的超链接" xfId="30927" builtinId="9" hidden="1"/>
    <cellStyle name="已访问的超链接" xfId="30929" builtinId="9" hidden="1"/>
    <cellStyle name="已访问的超链接" xfId="30931" builtinId="9" hidden="1"/>
    <cellStyle name="已访问的超链接" xfId="30933" builtinId="9" hidden="1"/>
    <cellStyle name="已访问的超链接" xfId="30935" builtinId="9" hidden="1"/>
    <cellStyle name="已访问的超链接" xfId="30937" builtinId="9" hidden="1"/>
    <cellStyle name="已访问的超链接" xfId="30939" builtinId="9" hidden="1"/>
    <cellStyle name="已访问的超链接" xfId="30941" builtinId="9" hidden="1"/>
    <cellStyle name="已访问的超链接" xfId="30943" builtinId="9" hidden="1"/>
    <cellStyle name="已访问的超链接" xfId="30945" builtinId="9" hidden="1"/>
    <cellStyle name="已访问的超链接" xfId="30947" builtinId="9" hidden="1"/>
    <cellStyle name="已访问的超链接" xfId="30949" builtinId="9" hidden="1"/>
    <cellStyle name="已访问的超链接" xfId="30951" builtinId="9" hidden="1"/>
    <cellStyle name="已访问的超链接" xfId="30953" builtinId="9" hidden="1"/>
    <cellStyle name="已访问的超链接" xfId="30955" builtinId="9" hidden="1"/>
    <cellStyle name="已访问的超链接" xfId="30957" builtinId="9" hidden="1"/>
    <cellStyle name="已访问的超链接" xfId="30959" builtinId="9" hidden="1"/>
    <cellStyle name="已访问的超链接" xfId="30961" builtinId="9" hidden="1"/>
    <cellStyle name="已访问的超链接" xfId="30963" builtinId="9" hidden="1"/>
    <cellStyle name="已访问的超链接" xfId="30965" builtinId="9" hidden="1"/>
    <cellStyle name="已访问的超链接" xfId="30967" builtinId="9" hidden="1"/>
    <cellStyle name="已访问的超链接" xfId="30969" builtinId="9" hidden="1"/>
    <cellStyle name="已访问的超链接" xfId="30971" builtinId="9" hidden="1"/>
    <cellStyle name="已访问的超链接" xfId="30973" builtinId="9" hidden="1"/>
    <cellStyle name="已访问的超链接" xfId="30975" builtinId="9" hidden="1"/>
    <cellStyle name="已访问的超链接" xfId="30977" builtinId="9" hidden="1"/>
    <cellStyle name="已访问的超链接" xfId="30979" builtinId="9" hidden="1"/>
    <cellStyle name="已访问的超链接" xfId="30981" builtinId="9" hidden="1"/>
    <cellStyle name="已访问的超链接" xfId="30983" builtinId="9" hidden="1"/>
    <cellStyle name="已访问的超链接" xfId="30985" builtinId="9" hidden="1"/>
    <cellStyle name="已访问的超链接" xfId="30987" builtinId="9" hidden="1"/>
    <cellStyle name="已访问的超链接" xfId="30989" builtinId="9" hidden="1"/>
    <cellStyle name="已访问的超链接" xfId="30991" builtinId="9" hidden="1"/>
    <cellStyle name="已访问的超链接" xfId="30993" builtinId="9" hidden="1"/>
    <cellStyle name="已访问的超链接" xfId="30995" builtinId="9" hidden="1"/>
    <cellStyle name="已访问的超链接" xfId="30997" builtinId="9" hidden="1"/>
    <cellStyle name="已访问的超链接" xfId="30999" builtinId="9" hidden="1"/>
    <cellStyle name="已访问的超链接" xfId="31001" builtinId="9" hidden="1"/>
    <cellStyle name="已访问的超链接" xfId="31003" builtinId="9" hidden="1"/>
    <cellStyle name="已访问的超链接" xfId="31005" builtinId="9" hidden="1"/>
    <cellStyle name="已访问的超链接" xfId="31007" builtinId="9" hidden="1"/>
    <cellStyle name="已访问的超链接" xfId="31009" builtinId="9" hidden="1"/>
    <cellStyle name="已访问的超链接" xfId="31011" builtinId="9" hidden="1"/>
    <cellStyle name="已访问的超链接" xfId="31013" builtinId="9" hidden="1"/>
    <cellStyle name="已访问的超链接" xfId="31015" builtinId="9" hidden="1"/>
    <cellStyle name="已访问的超链接" xfId="31017" builtinId="9" hidden="1"/>
    <cellStyle name="已访问的超链接" xfId="31019" builtinId="9" hidden="1"/>
    <cellStyle name="已访问的超链接" xfId="31021" builtinId="9" hidden="1"/>
    <cellStyle name="已访问的超链接" xfId="31023" builtinId="9" hidden="1"/>
    <cellStyle name="已访问的超链接" xfId="31025" builtinId="9" hidden="1"/>
    <cellStyle name="已访问的超链接" xfId="31027" builtinId="9" hidden="1"/>
    <cellStyle name="已访问的超链接" xfId="31029" builtinId="9" hidden="1"/>
    <cellStyle name="已访问的超链接" xfId="31031" builtinId="9" hidden="1"/>
    <cellStyle name="已访问的超链接" xfId="31033" builtinId="9" hidden="1"/>
    <cellStyle name="已访问的超链接" xfId="31035" builtinId="9" hidden="1"/>
    <cellStyle name="已访问的超链接" xfId="31037" builtinId="9" hidden="1"/>
    <cellStyle name="已访问的超链接" xfId="31039" builtinId="9" hidden="1"/>
    <cellStyle name="已访问的超链接" xfId="31041" builtinId="9" hidden="1"/>
    <cellStyle name="已访问的超链接" xfId="31043" builtinId="9" hidden="1"/>
    <cellStyle name="已访问的超链接" xfId="31045" builtinId="9" hidden="1"/>
    <cellStyle name="已访问的超链接" xfId="31047" builtinId="9" hidden="1"/>
    <cellStyle name="已访问的超链接" xfId="31049" builtinId="9" hidden="1"/>
    <cellStyle name="已访问的超链接" xfId="31051" builtinId="9" hidden="1"/>
    <cellStyle name="已访问的超链接" xfId="31053" builtinId="9" hidden="1"/>
    <cellStyle name="已访问的超链接" xfId="31055" builtinId="9" hidden="1"/>
    <cellStyle name="已访问的超链接" xfId="31057" builtinId="9" hidden="1"/>
    <cellStyle name="已访问的超链接" xfId="31059" builtinId="9" hidden="1"/>
    <cellStyle name="已访问的超链接" xfId="31061" builtinId="9" hidden="1"/>
    <cellStyle name="已访问的超链接" xfId="31063" builtinId="9" hidden="1"/>
    <cellStyle name="已访问的超链接" xfId="31065" builtinId="9" hidden="1"/>
    <cellStyle name="已访问的超链接" xfId="31067" builtinId="9" hidden="1"/>
    <cellStyle name="已访问的超链接" xfId="31069" builtinId="9" hidden="1"/>
    <cellStyle name="已访问的超链接" xfId="31071" builtinId="9" hidden="1"/>
    <cellStyle name="已访问的超链接" xfId="31073" builtinId="9" hidden="1"/>
    <cellStyle name="已访问的超链接" xfId="31075" builtinId="9" hidden="1"/>
    <cellStyle name="已访问的超链接" xfId="31077" builtinId="9" hidden="1"/>
    <cellStyle name="已访问的超链接" xfId="31079" builtinId="9" hidden="1"/>
    <cellStyle name="已访问的超链接" xfId="31081" builtinId="9" hidden="1"/>
    <cellStyle name="已访问的超链接" xfId="31083" builtinId="9" hidden="1"/>
    <cellStyle name="已访问的超链接" xfId="31085" builtinId="9" hidden="1"/>
    <cellStyle name="已访问的超链接" xfId="31087" builtinId="9" hidden="1"/>
    <cellStyle name="已访问的超链接" xfId="31089" builtinId="9" hidden="1"/>
    <cellStyle name="已访问的超链接" xfId="31091" builtinId="9" hidden="1"/>
    <cellStyle name="已访问的超链接" xfId="31093" builtinId="9" hidden="1"/>
    <cellStyle name="已访问的超链接" xfId="31095" builtinId="9" hidden="1"/>
    <cellStyle name="已访问的超链接" xfId="31097" builtinId="9" hidden="1"/>
    <cellStyle name="已访问的超链接" xfId="31099" builtinId="9" hidden="1"/>
    <cellStyle name="已访问的超链接" xfId="31101" builtinId="9" hidden="1"/>
    <cellStyle name="已访问的超链接" xfId="31103" builtinId="9" hidden="1"/>
    <cellStyle name="已访问的超链接" xfId="31105" builtinId="9" hidden="1"/>
    <cellStyle name="已访问的超链接" xfId="31107" builtinId="9" hidden="1"/>
    <cellStyle name="已访问的超链接" xfId="31109" builtinId="9" hidden="1"/>
    <cellStyle name="已访问的超链接" xfId="31111" builtinId="9" hidden="1"/>
    <cellStyle name="已访问的超链接" xfId="31113" builtinId="9" hidden="1"/>
    <cellStyle name="已访问的超链接" xfId="31115" builtinId="9" hidden="1"/>
    <cellStyle name="已访问的超链接" xfId="31117" builtinId="9" hidden="1"/>
    <cellStyle name="已访问的超链接" xfId="31119" builtinId="9" hidden="1"/>
    <cellStyle name="已访问的超链接" xfId="31121" builtinId="9" hidden="1"/>
    <cellStyle name="已访问的超链接" xfId="31123" builtinId="9" hidden="1"/>
    <cellStyle name="已访问的超链接" xfId="31125" builtinId="9" hidden="1"/>
    <cellStyle name="已访问的超链接" xfId="31127" builtinId="9" hidden="1"/>
    <cellStyle name="已访问的超链接" xfId="31129" builtinId="9" hidden="1"/>
    <cellStyle name="已访问的超链接" xfId="31131" builtinId="9" hidden="1"/>
    <cellStyle name="已访问的超链接" xfId="31133" builtinId="9" hidden="1"/>
    <cellStyle name="已访问的超链接" xfId="31135" builtinId="9" hidden="1"/>
    <cellStyle name="已访问的超链接" xfId="31137" builtinId="9" hidden="1"/>
    <cellStyle name="已访问的超链接" xfId="31139" builtinId="9" hidden="1"/>
    <cellStyle name="已访问的超链接" xfId="31141" builtinId="9" hidden="1"/>
    <cellStyle name="已访问的超链接" xfId="31143" builtinId="9" hidden="1"/>
    <cellStyle name="已访问的超链接" xfId="31145" builtinId="9" hidden="1"/>
    <cellStyle name="已访问的超链接" xfId="31147" builtinId="9" hidden="1"/>
    <cellStyle name="已访问的超链接" xfId="31149" builtinId="9" hidden="1"/>
    <cellStyle name="已访问的超链接" xfId="31151" builtinId="9" hidden="1"/>
    <cellStyle name="已访问的超链接" xfId="31153" builtinId="9" hidden="1"/>
    <cellStyle name="已访问的超链接" xfId="31155" builtinId="9" hidden="1"/>
    <cellStyle name="已访问的超链接" xfId="31157" builtinId="9" hidden="1"/>
    <cellStyle name="已访问的超链接" xfId="31159" builtinId="9" hidden="1"/>
    <cellStyle name="已访问的超链接" xfId="31161" builtinId="9" hidden="1"/>
    <cellStyle name="已访问的超链接" xfId="31163" builtinId="9" hidden="1"/>
    <cellStyle name="已访问的超链接" xfId="31165" builtinId="9" hidden="1"/>
    <cellStyle name="已访问的超链接" xfId="31167" builtinId="9" hidden="1"/>
    <cellStyle name="已访问的超链接" xfId="31169" builtinId="9" hidden="1"/>
    <cellStyle name="已访问的超链接" xfId="31171" builtinId="9" hidden="1"/>
    <cellStyle name="已访问的超链接" xfId="31173" builtinId="9" hidden="1"/>
    <cellStyle name="已访问的超链接" xfId="31175" builtinId="9" hidden="1"/>
    <cellStyle name="已访问的超链接" xfId="31177" builtinId="9" hidden="1"/>
    <cellStyle name="已访问的超链接" xfId="31179" builtinId="9" hidden="1"/>
    <cellStyle name="已访问的超链接" xfId="31181" builtinId="9" hidden="1"/>
    <cellStyle name="已访问的超链接" xfId="31183" builtinId="9" hidden="1"/>
    <cellStyle name="已访问的超链接" xfId="31185" builtinId="9" hidden="1"/>
    <cellStyle name="已访问的超链接" xfId="31187" builtinId="9" hidden="1"/>
    <cellStyle name="已访问的超链接" xfId="31189" builtinId="9" hidden="1"/>
    <cellStyle name="已访问的超链接" xfId="31191" builtinId="9" hidden="1"/>
    <cellStyle name="已访问的超链接" xfId="31193" builtinId="9" hidden="1"/>
    <cellStyle name="已访问的超链接" xfId="31195" builtinId="9" hidden="1"/>
    <cellStyle name="已访问的超链接" xfId="31197" builtinId="9" hidden="1"/>
    <cellStyle name="已访问的超链接" xfId="31199" builtinId="9" hidden="1"/>
    <cellStyle name="已访问的超链接" xfId="31201" builtinId="9" hidden="1"/>
    <cellStyle name="已访问的超链接" xfId="31203" builtinId="9" hidden="1"/>
    <cellStyle name="已访问的超链接" xfId="31205" builtinId="9" hidden="1"/>
    <cellStyle name="已访问的超链接" xfId="31207" builtinId="9" hidden="1"/>
    <cellStyle name="已访问的超链接" xfId="31209" builtinId="9" hidden="1"/>
    <cellStyle name="已访问的超链接" xfId="31211" builtinId="9" hidden="1"/>
    <cellStyle name="已访问的超链接" xfId="31213" builtinId="9" hidden="1"/>
    <cellStyle name="已访问的超链接" xfId="31215" builtinId="9" hidden="1"/>
    <cellStyle name="已访问的超链接" xfId="31217" builtinId="9" hidden="1"/>
    <cellStyle name="已访问的超链接" xfId="31219" builtinId="9" hidden="1"/>
    <cellStyle name="已访问的超链接" xfId="31221" builtinId="9" hidden="1"/>
    <cellStyle name="已访问的超链接" xfId="31223" builtinId="9" hidden="1"/>
    <cellStyle name="已访问的超链接" xfId="31225" builtinId="9" hidden="1"/>
    <cellStyle name="已访问的超链接" xfId="31227" builtinId="9" hidden="1"/>
    <cellStyle name="已访问的超链接" xfId="31229" builtinId="9" hidden="1"/>
    <cellStyle name="已访问的超链接" xfId="31231" builtinId="9" hidden="1"/>
    <cellStyle name="已访问的超链接" xfId="31233" builtinId="9" hidden="1"/>
    <cellStyle name="已访问的超链接" xfId="31235" builtinId="9" hidden="1"/>
    <cellStyle name="已访问的超链接" xfId="31237" builtinId="9" hidden="1"/>
    <cellStyle name="已访问的超链接" xfId="31239" builtinId="9" hidden="1"/>
    <cellStyle name="已访问的超链接" xfId="31241" builtinId="9" hidden="1"/>
    <cellStyle name="已访问的超链接" xfId="31243" builtinId="9" hidden="1"/>
    <cellStyle name="已访问的超链接" xfId="31245" builtinId="9" hidden="1"/>
    <cellStyle name="已访问的超链接" xfId="31247" builtinId="9" hidden="1"/>
    <cellStyle name="已访问的超链接" xfId="31249" builtinId="9" hidden="1"/>
    <cellStyle name="已访问的超链接" xfId="31251" builtinId="9" hidden="1"/>
    <cellStyle name="已访问的超链接" xfId="31253" builtinId="9" hidden="1"/>
    <cellStyle name="已访问的超链接" xfId="31255" builtinId="9" hidden="1"/>
    <cellStyle name="已访问的超链接" xfId="31257" builtinId="9" hidden="1"/>
    <cellStyle name="已访问的超链接" xfId="31259" builtinId="9" hidden="1"/>
    <cellStyle name="已访问的超链接" xfId="31261" builtinId="9" hidden="1"/>
    <cellStyle name="已访问的超链接" xfId="31263" builtinId="9" hidden="1"/>
    <cellStyle name="已访问的超链接" xfId="31265" builtinId="9" hidden="1"/>
    <cellStyle name="已访问的超链接" xfId="31267" builtinId="9" hidden="1"/>
    <cellStyle name="已访问的超链接" xfId="31269" builtinId="9" hidden="1"/>
    <cellStyle name="已访问的超链接" xfId="31271" builtinId="9" hidden="1"/>
    <cellStyle name="已访问的超链接" xfId="31273" builtinId="9" hidden="1"/>
    <cellStyle name="已访问的超链接" xfId="31275" builtinId="9" hidden="1"/>
    <cellStyle name="已访问的超链接" xfId="31277" builtinId="9" hidden="1"/>
    <cellStyle name="已访问的超链接" xfId="31279" builtinId="9" hidden="1"/>
    <cellStyle name="已访问的超链接" xfId="31281" builtinId="9" hidden="1"/>
    <cellStyle name="已访问的超链接" xfId="31283" builtinId="9" hidden="1"/>
    <cellStyle name="已访问的超链接" xfId="31285" builtinId="9" hidden="1"/>
    <cellStyle name="已访问的超链接" xfId="31287" builtinId="9" hidden="1"/>
    <cellStyle name="已访问的超链接" xfId="31289" builtinId="9" hidden="1"/>
    <cellStyle name="已访问的超链接" xfId="31291" builtinId="9" hidden="1"/>
    <cellStyle name="已访问的超链接" xfId="31293" builtinId="9" hidden="1"/>
    <cellStyle name="已访问的超链接" xfId="31295" builtinId="9" hidden="1"/>
    <cellStyle name="已访问的超链接" xfId="31297" builtinId="9" hidden="1"/>
    <cellStyle name="已访问的超链接" xfId="31299" builtinId="9" hidden="1"/>
    <cellStyle name="已访问的超链接" xfId="31301" builtinId="9" hidden="1"/>
    <cellStyle name="已访问的超链接" xfId="31303" builtinId="9" hidden="1"/>
    <cellStyle name="已访问的超链接" xfId="31305" builtinId="9" hidden="1"/>
    <cellStyle name="已访问的超链接" xfId="31307" builtinId="9" hidden="1"/>
    <cellStyle name="已访问的超链接" xfId="31309" builtinId="9" hidden="1"/>
    <cellStyle name="已访问的超链接" xfId="31311" builtinId="9" hidden="1"/>
    <cellStyle name="已访问的超链接" xfId="31313" builtinId="9" hidden="1"/>
    <cellStyle name="已访问的超链接" xfId="31315" builtinId="9" hidden="1"/>
    <cellStyle name="已访问的超链接" xfId="31317" builtinId="9" hidden="1"/>
    <cellStyle name="已访问的超链接" xfId="31319" builtinId="9" hidden="1"/>
    <cellStyle name="已访问的超链接" xfId="31321" builtinId="9" hidden="1"/>
    <cellStyle name="已访问的超链接" xfId="31323" builtinId="9" hidden="1"/>
    <cellStyle name="已访问的超链接" xfId="31325" builtinId="9" hidden="1"/>
    <cellStyle name="已访问的超链接" xfId="31327" builtinId="9" hidden="1"/>
    <cellStyle name="已访问的超链接" xfId="31329" builtinId="9" hidden="1"/>
    <cellStyle name="已访问的超链接" xfId="31331" builtinId="9" hidden="1"/>
    <cellStyle name="已访问的超链接" xfId="31333" builtinId="9" hidden="1"/>
    <cellStyle name="已访问的超链接" xfId="31335" builtinId="9" hidden="1"/>
    <cellStyle name="已访问的超链接" xfId="31337" builtinId="9" hidden="1"/>
    <cellStyle name="已访问的超链接" xfId="31339" builtinId="9" hidden="1"/>
    <cellStyle name="已访问的超链接" xfId="31341" builtinId="9" hidden="1"/>
    <cellStyle name="已访问的超链接" xfId="31343" builtinId="9" hidden="1"/>
    <cellStyle name="已访问的超链接" xfId="31345" builtinId="9" hidden="1"/>
    <cellStyle name="已访问的超链接" xfId="31347" builtinId="9" hidden="1"/>
    <cellStyle name="已访问的超链接" xfId="31349" builtinId="9" hidden="1"/>
    <cellStyle name="已访问的超链接" xfId="31351" builtinId="9" hidden="1"/>
    <cellStyle name="已访问的超链接" xfId="31353" builtinId="9" hidden="1"/>
    <cellStyle name="已访问的超链接" xfId="31355" builtinId="9" hidden="1"/>
    <cellStyle name="已访问的超链接" xfId="31357" builtinId="9" hidden="1"/>
    <cellStyle name="已访问的超链接" xfId="31359" builtinId="9" hidden="1"/>
    <cellStyle name="已访问的超链接" xfId="31361" builtinId="9" hidden="1"/>
    <cellStyle name="已访问的超链接" xfId="31363" builtinId="9" hidden="1"/>
    <cellStyle name="已访问的超链接" xfId="31365" builtinId="9" hidden="1"/>
    <cellStyle name="已访问的超链接" xfId="31367" builtinId="9" hidden="1"/>
    <cellStyle name="已访问的超链接" xfId="31369" builtinId="9" hidden="1"/>
    <cellStyle name="已访问的超链接" xfId="31371" builtinId="9" hidden="1"/>
    <cellStyle name="已访问的超链接" xfId="31373" builtinId="9" hidden="1"/>
    <cellStyle name="已访问的超链接" xfId="31375" builtinId="9" hidden="1"/>
    <cellStyle name="已访问的超链接" xfId="31377" builtinId="9" hidden="1"/>
    <cellStyle name="已访问的超链接" xfId="31379" builtinId="9" hidden="1"/>
    <cellStyle name="已访问的超链接" xfId="31381" builtinId="9" hidden="1"/>
    <cellStyle name="已访问的超链接" xfId="31383" builtinId="9" hidden="1"/>
    <cellStyle name="已访问的超链接" xfId="31385" builtinId="9" hidden="1"/>
    <cellStyle name="已访问的超链接" xfId="31387" builtinId="9" hidden="1"/>
    <cellStyle name="已访问的超链接" xfId="31389" builtinId="9" hidden="1"/>
    <cellStyle name="已访问的超链接" xfId="31391" builtinId="9" hidden="1"/>
    <cellStyle name="已访问的超链接" xfId="31393" builtinId="9" hidden="1"/>
    <cellStyle name="已访问的超链接" xfId="31395" builtinId="9" hidden="1"/>
    <cellStyle name="已访问的超链接" xfId="31397" builtinId="9" hidden="1"/>
    <cellStyle name="已访问的超链接" xfId="31399" builtinId="9" hidden="1"/>
    <cellStyle name="已访问的超链接" xfId="31401" builtinId="9" hidden="1"/>
    <cellStyle name="已访问的超链接" xfId="31403" builtinId="9" hidden="1"/>
    <cellStyle name="已访问的超链接" xfId="31405" builtinId="9" hidden="1"/>
    <cellStyle name="已访问的超链接" xfId="31407" builtinId="9" hidden="1"/>
    <cellStyle name="已访问的超链接" xfId="31409" builtinId="9" hidden="1"/>
    <cellStyle name="已访问的超链接" xfId="31411" builtinId="9" hidden="1"/>
    <cellStyle name="已访问的超链接" xfId="31413" builtinId="9" hidden="1"/>
    <cellStyle name="已访问的超链接" xfId="31415" builtinId="9" hidden="1"/>
    <cellStyle name="已访问的超链接" xfId="31417" builtinId="9" hidden="1"/>
    <cellStyle name="已访问的超链接" xfId="31419" builtinId="9" hidden="1"/>
    <cellStyle name="已访问的超链接" xfId="31421" builtinId="9" hidden="1"/>
    <cellStyle name="已访问的超链接" xfId="31423" builtinId="9" hidden="1"/>
    <cellStyle name="已访问的超链接" xfId="31425" builtinId="9" hidden="1"/>
    <cellStyle name="已访问的超链接" xfId="31427" builtinId="9" hidden="1"/>
    <cellStyle name="已访问的超链接" xfId="31429" builtinId="9" hidden="1"/>
    <cellStyle name="已访问的超链接" xfId="31431" builtinId="9" hidden="1"/>
    <cellStyle name="已访问的超链接" xfId="31433" builtinId="9" hidden="1"/>
    <cellStyle name="已访问的超链接" xfId="31435" builtinId="9" hidden="1"/>
    <cellStyle name="已访问的超链接" xfId="31437" builtinId="9" hidden="1"/>
    <cellStyle name="已访问的超链接" xfId="31439" builtinId="9" hidden="1"/>
    <cellStyle name="已访问的超链接" xfId="31441" builtinId="9" hidden="1"/>
    <cellStyle name="已访问的超链接" xfId="31443" builtinId="9" hidden="1"/>
    <cellStyle name="已访问的超链接" xfId="31445" builtinId="9" hidden="1"/>
    <cellStyle name="已访问的超链接" xfId="31447" builtinId="9" hidden="1"/>
    <cellStyle name="已访问的超链接" xfId="31449" builtinId="9" hidden="1"/>
    <cellStyle name="已访问的超链接" xfId="31451" builtinId="9" hidden="1"/>
    <cellStyle name="已访问的超链接" xfId="31453" builtinId="9" hidden="1"/>
    <cellStyle name="已访问的超链接" xfId="31455" builtinId="9" hidden="1"/>
    <cellStyle name="已访问的超链接" xfId="31457" builtinId="9" hidden="1"/>
    <cellStyle name="已访问的超链接" xfId="31459" builtinId="9" hidden="1"/>
    <cellStyle name="已访问的超链接" xfId="31461" builtinId="9" hidden="1"/>
    <cellStyle name="已访问的超链接" xfId="31463" builtinId="9" hidden="1"/>
    <cellStyle name="已访问的超链接" xfId="31465" builtinId="9" hidden="1"/>
    <cellStyle name="已访问的超链接" xfId="31467" builtinId="9" hidden="1"/>
    <cellStyle name="已访问的超链接" xfId="31469" builtinId="9" hidden="1"/>
    <cellStyle name="已访问的超链接" xfId="31471" builtinId="9" hidden="1"/>
    <cellStyle name="已访问的超链接" xfId="31473" builtinId="9" hidden="1"/>
    <cellStyle name="已访问的超链接" xfId="31475" builtinId="9" hidden="1"/>
    <cellStyle name="已访问的超链接" xfId="31477" builtinId="9" hidden="1"/>
    <cellStyle name="已访问的超链接" xfId="31479" builtinId="9" hidden="1"/>
    <cellStyle name="已访问的超链接" xfId="31481" builtinId="9" hidden="1"/>
    <cellStyle name="已访问的超链接" xfId="31483" builtinId="9" hidden="1"/>
    <cellStyle name="已访问的超链接" xfId="31485" builtinId="9" hidden="1"/>
    <cellStyle name="已访问的超链接" xfId="31487" builtinId="9" hidden="1"/>
    <cellStyle name="已访问的超链接" xfId="31489" builtinId="9" hidden="1"/>
    <cellStyle name="已访问的超链接" xfId="31491" builtinId="9" hidden="1"/>
    <cellStyle name="已访问的超链接" xfId="31493" builtinId="9" hidden="1"/>
    <cellStyle name="已访问的超链接" xfId="31495" builtinId="9" hidden="1"/>
    <cellStyle name="已访问的超链接" xfId="31497" builtinId="9" hidden="1"/>
    <cellStyle name="已访问的超链接" xfId="31499" builtinId="9" hidden="1"/>
    <cellStyle name="已访问的超链接" xfId="31501" builtinId="9" hidden="1"/>
    <cellStyle name="已访问的超链接" xfId="31503" builtinId="9" hidden="1"/>
    <cellStyle name="已访问的超链接" xfId="31505" builtinId="9" hidden="1"/>
    <cellStyle name="已访问的超链接" xfId="31507" builtinId="9" hidden="1"/>
    <cellStyle name="已访问的超链接" xfId="31509" builtinId="9" hidden="1"/>
    <cellStyle name="已访问的超链接" xfId="31511" builtinId="9" hidden="1"/>
    <cellStyle name="已访问的超链接" xfId="31513" builtinId="9" hidden="1"/>
    <cellStyle name="已访问的超链接" xfId="31515" builtinId="9" hidden="1"/>
    <cellStyle name="已访问的超链接" xfId="31517" builtinId="9" hidden="1"/>
    <cellStyle name="已访问的超链接" xfId="31519" builtinId="9" hidden="1"/>
    <cellStyle name="已访问的超链接" xfId="31521" builtinId="9" hidden="1"/>
    <cellStyle name="已访问的超链接" xfId="31523" builtinId="9" hidden="1"/>
    <cellStyle name="已访问的超链接" xfId="31525" builtinId="9" hidden="1"/>
    <cellStyle name="已访问的超链接" xfId="31527" builtinId="9" hidden="1"/>
    <cellStyle name="已访问的超链接" xfId="31529" builtinId="9" hidden="1"/>
    <cellStyle name="已访问的超链接" xfId="31531" builtinId="9" hidden="1"/>
    <cellStyle name="已访问的超链接" xfId="31533" builtinId="9" hidden="1"/>
    <cellStyle name="已访问的超链接" xfId="31535" builtinId="9" hidden="1"/>
    <cellStyle name="已访问的超链接" xfId="31537" builtinId="9" hidden="1"/>
    <cellStyle name="已访问的超链接" xfId="31539" builtinId="9" hidden="1"/>
    <cellStyle name="已访问的超链接" xfId="31541" builtinId="9" hidden="1"/>
    <cellStyle name="已访问的超链接" xfId="31543" builtinId="9" hidden="1"/>
    <cellStyle name="已访问的超链接" xfId="31545" builtinId="9" hidden="1"/>
    <cellStyle name="已访问的超链接" xfId="31547" builtinId="9" hidden="1"/>
    <cellStyle name="已访问的超链接" xfId="31549" builtinId="9" hidden="1"/>
    <cellStyle name="已访问的超链接" xfId="31551" builtinId="9" hidden="1"/>
    <cellStyle name="已访问的超链接" xfId="31553" builtinId="9" hidden="1"/>
    <cellStyle name="已访问的超链接" xfId="31555" builtinId="9" hidden="1"/>
    <cellStyle name="已访问的超链接" xfId="31557" builtinId="9" hidden="1"/>
    <cellStyle name="已访问的超链接" xfId="31559" builtinId="9" hidden="1"/>
    <cellStyle name="已访问的超链接" xfId="31561" builtinId="9" hidden="1"/>
    <cellStyle name="已访问的超链接" xfId="31563" builtinId="9" hidden="1"/>
    <cellStyle name="已访问的超链接" xfId="31565" builtinId="9" hidden="1"/>
    <cellStyle name="已访问的超链接" xfId="31567" builtinId="9" hidden="1"/>
    <cellStyle name="已访问的超链接" xfId="31569" builtinId="9" hidden="1"/>
    <cellStyle name="已访问的超链接" xfId="31571" builtinId="9" hidden="1"/>
    <cellStyle name="已访问的超链接" xfId="31573" builtinId="9" hidden="1"/>
    <cellStyle name="已访问的超链接" xfId="31575" builtinId="9" hidden="1"/>
    <cellStyle name="已访问的超链接" xfId="31577" builtinId="9" hidden="1"/>
    <cellStyle name="已访问的超链接" xfId="31579" builtinId="9" hidden="1"/>
    <cellStyle name="已访问的超链接" xfId="31581" builtinId="9" hidden="1"/>
    <cellStyle name="已访问的超链接" xfId="31583" builtinId="9" hidden="1"/>
    <cellStyle name="已访问的超链接" xfId="31585" builtinId="9" hidden="1"/>
    <cellStyle name="已访问的超链接" xfId="31587" builtinId="9" hidden="1"/>
    <cellStyle name="已访问的超链接" xfId="31589" builtinId="9" hidden="1"/>
    <cellStyle name="已访问的超链接" xfId="31591" builtinId="9" hidden="1"/>
    <cellStyle name="已访问的超链接" xfId="31593" builtinId="9" hidden="1"/>
    <cellStyle name="已访问的超链接" xfId="31595" builtinId="9" hidden="1"/>
    <cellStyle name="已访问的超链接" xfId="31597" builtinId="9" hidden="1"/>
    <cellStyle name="已访问的超链接" xfId="31599" builtinId="9" hidden="1"/>
    <cellStyle name="已访问的超链接" xfId="31601" builtinId="9" hidden="1"/>
    <cellStyle name="已访问的超链接" xfId="31603" builtinId="9" hidden="1"/>
    <cellStyle name="已访问的超链接" xfId="31605" builtinId="9" hidden="1"/>
    <cellStyle name="已访问的超链接" xfId="31607" builtinId="9" hidden="1"/>
    <cellStyle name="已访问的超链接" xfId="31609" builtinId="9" hidden="1"/>
    <cellStyle name="已访问的超链接" xfId="31611" builtinId="9" hidden="1"/>
    <cellStyle name="已访问的超链接" xfId="31613" builtinId="9" hidden="1"/>
    <cellStyle name="已访问的超链接" xfId="31615" builtinId="9" hidden="1"/>
    <cellStyle name="已访问的超链接" xfId="31617" builtinId="9" hidden="1"/>
    <cellStyle name="已访问的超链接" xfId="31619" builtinId="9" hidden="1"/>
    <cellStyle name="已访问的超链接" xfId="31621" builtinId="9" hidden="1"/>
    <cellStyle name="已访问的超链接" xfId="31623" builtinId="9" hidden="1"/>
    <cellStyle name="已访问的超链接" xfId="31625" builtinId="9" hidden="1"/>
    <cellStyle name="已访问的超链接" xfId="31627" builtinId="9" hidden="1"/>
    <cellStyle name="已访问的超链接" xfId="31629" builtinId="9" hidden="1"/>
    <cellStyle name="已访问的超链接" xfId="31631" builtinId="9" hidden="1"/>
    <cellStyle name="已访问的超链接" xfId="31633" builtinId="9" hidden="1"/>
    <cellStyle name="已访问的超链接" xfId="31635" builtinId="9" hidden="1"/>
    <cellStyle name="已访问的超链接" xfId="31637" builtinId="9" hidden="1"/>
    <cellStyle name="已访问的超链接" xfId="31639" builtinId="9" hidden="1"/>
    <cellStyle name="已访问的超链接" xfId="31641" builtinId="9" hidden="1"/>
    <cellStyle name="已访问的超链接" xfId="31643" builtinId="9" hidden="1"/>
    <cellStyle name="已访问的超链接" xfId="31645" builtinId="9" hidden="1"/>
    <cellStyle name="已访问的超链接" xfId="31647" builtinId="9" hidden="1"/>
    <cellStyle name="已访问的超链接" xfId="31649" builtinId="9" hidden="1"/>
    <cellStyle name="已访问的超链接" xfId="31651" builtinId="9" hidden="1"/>
    <cellStyle name="已访问的超链接" xfId="31653" builtinId="9" hidden="1"/>
    <cellStyle name="已访问的超链接" xfId="31655" builtinId="9" hidden="1"/>
    <cellStyle name="已访问的超链接" xfId="31657" builtinId="9" hidden="1"/>
    <cellStyle name="已访问的超链接" xfId="31659" builtinId="9" hidden="1"/>
    <cellStyle name="已访问的超链接" xfId="31661" builtinId="9" hidden="1"/>
    <cellStyle name="已访问的超链接" xfId="31663" builtinId="9" hidden="1"/>
    <cellStyle name="已访问的超链接" xfId="31665" builtinId="9" hidden="1"/>
    <cellStyle name="已访问的超链接" xfId="31667" builtinId="9" hidden="1"/>
    <cellStyle name="已访问的超链接" xfId="31669" builtinId="9" hidden="1"/>
    <cellStyle name="已访问的超链接" xfId="31671" builtinId="9" hidden="1"/>
    <cellStyle name="已访问的超链接" xfId="31673" builtinId="9" hidden="1"/>
    <cellStyle name="已访问的超链接" xfId="31675" builtinId="9" hidden="1"/>
    <cellStyle name="已访问的超链接" xfId="31677" builtinId="9" hidden="1"/>
    <cellStyle name="已访问的超链接" xfId="31679" builtinId="9" hidden="1"/>
    <cellStyle name="已访问的超链接" xfId="31681" builtinId="9" hidden="1"/>
    <cellStyle name="已访问的超链接" xfId="31683" builtinId="9" hidden="1"/>
    <cellStyle name="已访问的超链接" xfId="31685" builtinId="9" hidden="1"/>
    <cellStyle name="已访问的超链接" xfId="31687" builtinId="9" hidden="1"/>
    <cellStyle name="已访问的超链接" xfId="31689" builtinId="9" hidden="1"/>
    <cellStyle name="已访问的超链接" xfId="31691" builtinId="9" hidden="1"/>
    <cellStyle name="已访问的超链接" xfId="31693" builtinId="9" hidden="1"/>
    <cellStyle name="已访问的超链接" xfId="31695" builtinId="9" hidden="1"/>
    <cellStyle name="已访问的超链接" xfId="31697" builtinId="9" hidden="1"/>
    <cellStyle name="已访问的超链接" xfId="31699" builtinId="9" hidden="1"/>
    <cellStyle name="已访问的超链接" xfId="31701" builtinId="9" hidden="1"/>
    <cellStyle name="已访问的超链接" xfId="31703" builtinId="9" hidden="1"/>
    <cellStyle name="已访问的超链接" xfId="31705" builtinId="9" hidden="1"/>
    <cellStyle name="已访问的超链接" xfId="31707" builtinId="9" hidden="1"/>
    <cellStyle name="已访问的超链接" xfId="31709" builtinId="9" hidden="1"/>
    <cellStyle name="已访问的超链接" xfId="31711" builtinId="9" hidden="1"/>
    <cellStyle name="已访问的超链接" xfId="31713" builtinId="9" hidden="1"/>
    <cellStyle name="已访问的超链接" xfId="31715" builtinId="9" hidden="1"/>
    <cellStyle name="已访问的超链接" xfId="31717" builtinId="9" hidden="1"/>
    <cellStyle name="已访问的超链接" xfId="31719" builtinId="9" hidden="1"/>
    <cellStyle name="已访问的超链接" xfId="31721" builtinId="9" hidden="1"/>
    <cellStyle name="已访问的超链接" xfId="31723" builtinId="9" hidden="1"/>
    <cellStyle name="已访问的超链接" xfId="31725" builtinId="9" hidden="1"/>
    <cellStyle name="已访问的超链接" xfId="31727" builtinId="9" hidden="1"/>
    <cellStyle name="已访问的超链接" xfId="31729" builtinId="9" hidden="1"/>
    <cellStyle name="已访问的超链接" xfId="31731" builtinId="9" hidden="1"/>
    <cellStyle name="已访问的超链接" xfId="31733" builtinId="9" hidden="1"/>
    <cellStyle name="已访问的超链接" xfId="31735" builtinId="9" hidden="1"/>
    <cellStyle name="已访问的超链接" xfId="31737" builtinId="9" hidden="1"/>
    <cellStyle name="已访问的超链接" xfId="31739" builtinId="9" hidden="1"/>
    <cellStyle name="已访问的超链接" xfId="31741" builtinId="9" hidden="1"/>
    <cellStyle name="已访问的超链接" xfId="31743" builtinId="9" hidden="1"/>
    <cellStyle name="已访问的超链接" xfId="31745" builtinId="9" hidden="1"/>
    <cellStyle name="已访问的超链接" xfId="31747" builtinId="9" hidden="1"/>
    <cellStyle name="已访问的超链接" xfId="31749" builtinId="9" hidden="1"/>
    <cellStyle name="已访问的超链接" xfId="31751" builtinId="9" hidden="1"/>
    <cellStyle name="已访问的超链接" xfId="31753" builtinId="9" hidden="1"/>
    <cellStyle name="已访问的超链接" xfId="31755" builtinId="9" hidden="1"/>
    <cellStyle name="已访问的超链接" xfId="31757" builtinId="9" hidden="1"/>
    <cellStyle name="已访问的超链接" xfId="31759" builtinId="9" hidden="1"/>
    <cellStyle name="已访问的超链接" xfId="31761" builtinId="9" hidden="1"/>
    <cellStyle name="已访问的超链接" xfId="31763" builtinId="9" hidden="1"/>
    <cellStyle name="已访问的超链接" xfId="31765" builtinId="9" hidden="1"/>
    <cellStyle name="已访问的超链接" xfId="31767" builtinId="9" hidden="1"/>
    <cellStyle name="已访问的超链接" xfId="31769" builtinId="9" hidden="1"/>
    <cellStyle name="已访问的超链接" xfId="31771" builtinId="9" hidden="1"/>
    <cellStyle name="已访问的超链接" xfId="31773" builtinId="9" hidden="1"/>
    <cellStyle name="已访问的超链接" xfId="31775" builtinId="9" hidden="1"/>
    <cellStyle name="已访问的超链接" xfId="31777" builtinId="9" hidden="1"/>
    <cellStyle name="已访问的超链接" xfId="31779" builtinId="9" hidden="1"/>
    <cellStyle name="已访问的超链接" xfId="31781" builtinId="9" hidden="1"/>
    <cellStyle name="已访问的超链接" xfId="31783" builtinId="9" hidden="1"/>
    <cellStyle name="已访问的超链接" xfId="31785" builtinId="9" hidden="1"/>
    <cellStyle name="已访问的超链接" xfId="31787" builtinId="9" hidden="1"/>
    <cellStyle name="已访问的超链接" xfId="31789" builtinId="9" hidden="1"/>
    <cellStyle name="已访问的超链接" xfId="31791" builtinId="9" hidden="1"/>
    <cellStyle name="已访问的超链接" xfId="31793" builtinId="9" hidden="1"/>
    <cellStyle name="已访问的超链接" xfId="31795" builtinId="9" hidden="1"/>
    <cellStyle name="已访问的超链接" xfId="31797" builtinId="9" hidden="1"/>
    <cellStyle name="已访问的超链接" xfId="31799" builtinId="9" hidden="1"/>
    <cellStyle name="已访问的超链接" xfId="31801" builtinId="9" hidden="1"/>
    <cellStyle name="已访问的超链接" xfId="31803" builtinId="9" hidden="1"/>
    <cellStyle name="已访问的超链接" xfId="31805" builtinId="9" hidden="1"/>
    <cellStyle name="已访问的超链接" xfId="31807" builtinId="9" hidden="1"/>
    <cellStyle name="已访问的超链接" xfId="31809" builtinId="9" hidden="1"/>
    <cellStyle name="已访问的超链接" xfId="31811" builtinId="9" hidden="1"/>
    <cellStyle name="已访问的超链接" xfId="31813" builtinId="9" hidden="1"/>
    <cellStyle name="已访问的超链接" xfId="31815" builtinId="9" hidden="1"/>
    <cellStyle name="已访问的超链接" xfId="31817" builtinId="9" hidden="1"/>
    <cellStyle name="已访问的超链接" xfId="31819" builtinId="9" hidden="1"/>
    <cellStyle name="已访问的超链接" xfId="31821" builtinId="9" hidden="1"/>
    <cellStyle name="已访问的超链接" xfId="31823" builtinId="9" hidden="1"/>
    <cellStyle name="已访问的超链接" xfId="31825" builtinId="9" hidden="1"/>
    <cellStyle name="已访问的超链接" xfId="31827" builtinId="9" hidden="1"/>
    <cellStyle name="已访问的超链接" xfId="31829" builtinId="9" hidden="1"/>
    <cellStyle name="已访问的超链接" xfId="31831" builtinId="9" hidden="1"/>
    <cellStyle name="已访问的超链接" xfId="31833" builtinId="9" hidden="1"/>
    <cellStyle name="已访问的超链接" xfId="31835" builtinId="9" hidden="1"/>
    <cellStyle name="已访问的超链接" xfId="31837" builtinId="9" hidden="1"/>
    <cellStyle name="已访问的超链接" xfId="31839" builtinId="9" hidden="1"/>
    <cellStyle name="已访问的超链接" xfId="31841" builtinId="9" hidden="1"/>
    <cellStyle name="已访问的超链接" xfId="31843" builtinId="9" hidden="1"/>
    <cellStyle name="已访问的超链接" xfId="31845" builtinId="9" hidden="1"/>
    <cellStyle name="已访问的超链接" xfId="31847" builtinId="9" hidden="1"/>
    <cellStyle name="已访问的超链接" xfId="31849" builtinId="9" hidden="1"/>
    <cellStyle name="已访问的超链接" xfId="31851" builtinId="9" hidden="1"/>
    <cellStyle name="已访问的超链接" xfId="31853" builtinId="9" hidden="1"/>
    <cellStyle name="已访问的超链接" xfId="31855" builtinId="9" hidden="1"/>
    <cellStyle name="已访问的超链接" xfId="31857" builtinId="9" hidden="1"/>
    <cellStyle name="已访问的超链接" xfId="31859" builtinId="9" hidden="1"/>
    <cellStyle name="已访问的超链接" xfId="31861" builtinId="9" hidden="1"/>
    <cellStyle name="已访问的超链接" xfId="31863" builtinId="9" hidden="1"/>
    <cellStyle name="已访问的超链接" xfId="31865" builtinId="9" hidden="1"/>
    <cellStyle name="已访问的超链接" xfId="31867" builtinId="9" hidden="1"/>
    <cellStyle name="已访问的超链接" xfId="31869" builtinId="9" hidden="1"/>
    <cellStyle name="已访问的超链接" xfId="31871" builtinId="9" hidden="1"/>
    <cellStyle name="已访问的超链接" xfId="31873" builtinId="9" hidden="1"/>
    <cellStyle name="已访问的超链接" xfId="31875" builtinId="9" hidden="1"/>
    <cellStyle name="已访问的超链接" xfId="31877" builtinId="9" hidden="1"/>
    <cellStyle name="已访问的超链接" xfId="31879" builtinId="9" hidden="1"/>
    <cellStyle name="已访问的超链接" xfId="31881" builtinId="9" hidden="1"/>
    <cellStyle name="已访问的超链接" xfId="31883" builtinId="9" hidden="1"/>
    <cellStyle name="已访问的超链接" xfId="31885" builtinId="9" hidden="1"/>
    <cellStyle name="已访问的超链接" xfId="31887" builtinId="9" hidden="1"/>
    <cellStyle name="已访问的超链接" xfId="31889" builtinId="9" hidden="1"/>
    <cellStyle name="已访问的超链接" xfId="31891" builtinId="9" hidden="1"/>
    <cellStyle name="已访问的超链接" xfId="31893" builtinId="9" hidden="1"/>
    <cellStyle name="已访问的超链接" xfId="31895" builtinId="9" hidden="1"/>
    <cellStyle name="已访问的超链接" xfId="31897" builtinId="9" hidden="1"/>
    <cellStyle name="已访问的超链接" xfId="31899" builtinId="9" hidden="1"/>
    <cellStyle name="已访问的超链接" xfId="31901" builtinId="9" hidden="1"/>
    <cellStyle name="已访问的超链接" xfId="31903" builtinId="9" hidden="1"/>
    <cellStyle name="已访问的超链接" xfId="31905" builtinId="9" hidden="1"/>
    <cellStyle name="已访问的超链接" xfId="31907" builtinId="9" hidden="1"/>
    <cellStyle name="已访问的超链接" xfId="31909" builtinId="9" hidden="1"/>
    <cellStyle name="已访问的超链接" xfId="31911" builtinId="9" hidden="1"/>
    <cellStyle name="已访问的超链接" xfId="31913" builtinId="9" hidden="1"/>
    <cellStyle name="已访问的超链接" xfId="31915" builtinId="9" hidden="1"/>
    <cellStyle name="已访问的超链接" xfId="31917" builtinId="9" hidden="1"/>
    <cellStyle name="已访问的超链接" xfId="31919" builtinId="9" hidden="1"/>
    <cellStyle name="已访问的超链接" xfId="31921" builtinId="9" hidden="1"/>
    <cellStyle name="已访问的超链接" xfId="31923" builtinId="9" hidden="1"/>
    <cellStyle name="已访问的超链接" xfId="31925" builtinId="9" hidden="1"/>
    <cellStyle name="已访问的超链接" xfId="31927" builtinId="9" hidden="1"/>
    <cellStyle name="已访问的超链接" xfId="31929" builtinId="9" hidden="1"/>
    <cellStyle name="已访问的超链接" xfId="31931" builtinId="9" hidden="1"/>
    <cellStyle name="已访问的超链接" xfId="31933" builtinId="9" hidden="1"/>
    <cellStyle name="已访问的超链接" xfId="31935" builtinId="9" hidden="1"/>
    <cellStyle name="已访问的超链接" xfId="31937" builtinId="9" hidden="1"/>
    <cellStyle name="已访问的超链接" xfId="31939" builtinId="9" hidden="1"/>
    <cellStyle name="已访问的超链接" xfId="31941" builtinId="9" hidden="1"/>
    <cellStyle name="已访问的超链接" xfId="31943" builtinId="9" hidden="1"/>
    <cellStyle name="已访问的超链接" xfId="31945" builtinId="9" hidden="1"/>
    <cellStyle name="已访问的超链接" xfId="31947" builtinId="9" hidden="1"/>
    <cellStyle name="已访问的超链接" xfId="31949" builtinId="9" hidden="1"/>
    <cellStyle name="已访问的超链接" xfId="31951" builtinId="9" hidden="1"/>
    <cellStyle name="已访问的超链接" xfId="31953" builtinId="9" hidden="1"/>
    <cellStyle name="已访问的超链接" xfId="31955" builtinId="9" hidden="1"/>
    <cellStyle name="已访问的超链接" xfId="31957" builtinId="9" hidden="1"/>
    <cellStyle name="已访问的超链接" xfId="31959" builtinId="9" hidden="1"/>
    <cellStyle name="已访问的超链接" xfId="31961" builtinId="9" hidden="1"/>
    <cellStyle name="已访问的超链接" xfId="31963" builtinId="9" hidden="1"/>
    <cellStyle name="已访问的超链接" xfId="31965" builtinId="9" hidden="1"/>
    <cellStyle name="已访问的超链接" xfId="31967" builtinId="9" hidden="1"/>
    <cellStyle name="已访问的超链接" xfId="31969" builtinId="9" hidden="1"/>
    <cellStyle name="已访问的超链接" xfId="31971" builtinId="9" hidden="1"/>
    <cellStyle name="已访问的超链接" xfId="31973" builtinId="9" hidden="1"/>
    <cellStyle name="已访问的超链接" xfId="31975" builtinId="9" hidden="1"/>
    <cellStyle name="已访问的超链接" xfId="31977" builtinId="9" hidden="1"/>
    <cellStyle name="已访问的超链接" xfId="31979" builtinId="9" hidden="1"/>
    <cellStyle name="已访问的超链接" xfId="31981" builtinId="9" hidden="1"/>
    <cellStyle name="已访问的超链接" xfId="31983" builtinId="9" hidden="1"/>
    <cellStyle name="已访问的超链接" xfId="31985" builtinId="9" hidden="1"/>
    <cellStyle name="已访问的超链接" xfId="31987" builtinId="9" hidden="1"/>
    <cellStyle name="已访问的超链接" xfId="31989" builtinId="9" hidden="1"/>
    <cellStyle name="已访问的超链接" xfId="31991" builtinId="9" hidden="1"/>
    <cellStyle name="已访问的超链接" xfId="31993" builtinId="9" hidden="1"/>
    <cellStyle name="已访问的超链接" xfId="31995" builtinId="9" hidden="1"/>
    <cellStyle name="已访问的超链接" xfId="31997" builtinId="9" hidden="1"/>
    <cellStyle name="已访问的超链接" xfId="31999" builtinId="9" hidden="1"/>
    <cellStyle name="已访问的超链接" xfId="32001" builtinId="9" hidden="1"/>
    <cellStyle name="已访问的超链接" xfId="32003" builtinId="9" hidden="1"/>
    <cellStyle name="已访问的超链接" xfId="32005" builtinId="9" hidden="1"/>
    <cellStyle name="已访问的超链接" xfId="32007" builtinId="9" hidden="1"/>
    <cellStyle name="已访问的超链接" xfId="32009" builtinId="9" hidden="1"/>
    <cellStyle name="已访问的超链接" xfId="32011" builtinId="9" hidden="1"/>
    <cellStyle name="已访问的超链接" xfId="32013" builtinId="9" hidden="1"/>
    <cellStyle name="已访问的超链接" xfId="32015" builtinId="9" hidden="1"/>
    <cellStyle name="已访问的超链接" xfId="32017" builtinId="9" hidden="1"/>
    <cellStyle name="已访问的超链接" xfId="32019" builtinId="9" hidden="1"/>
    <cellStyle name="已访问的超链接" xfId="32021" builtinId="9" hidden="1"/>
    <cellStyle name="已访问的超链接" xfId="32023" builtinId="9" hidden="1"/>
    <cellStyle name="已访问的超链接" xfId="32025" builtinId="9" hidden="1"/>
    <cellStyle name="已访问的超链接" xfId="32027" builtinId="9" hidden="1"/>
    <cellStyle name="已访问的超链接" xfId="32029" builtinId="9" hidden="1"/>
    <cellStyle name="已访问的超链接" xfId="32031" builtinId="9" hidden="1"/>
    <cellStyle name="已访问的超链接" xfId="32033" builtinId="9" hidden="1"/>
    <cellStyle name="已访问的超链接" xfId="32035" builtinId="9" hidden="1"/>
    <cellStyle name="已访问的超链接" xfId="32037" builtinId="9" hidden="1"/>
    <cellStyle name="已访问的超链接" xfId="32039" builtinId="9" hidden="1"/>
    <cellStyle name="已访问的超链接" xfId="32041" builtinId="9" hidden="1"/>
    <cellStyle name="已访问的超链接" xfId="32043" builtinId="9" hidden="1"/>
    <cellStyle name="已访问的超链接" xfId="32045" builtinId="9" hidden="1"/>
    <cellStyle name="已访问的超链接" xfId="32047" builtinId="9" hidden="1"/>
    <cellStyle name="已访问的超链接" xfId="32049" builtinId="9" hidden="1"/>
    <cellStyle name="已访问的超链接" xfId="32051" builtinId="9" hidden="1"/>
    <cellStyle name="已访问的超链接" xfId="32053" builtinId="9" hidden="1"/>
    <cellStyle name="已访问的超链接" xfId="32055" builtinId="9" hidden="1"/>
    <cellStyle name="已访问的超链接" xfId="32057" builtinId="9" hidden="1"/>
    <cellStyle name="已访问的超链接" xfId="32059" builtinId="9" hidden="1"/>
    <cellStyle name="已访问的超链接" xfId="32061" builtinId="9" hidden="1"/>
    <cellStyle name="已访问的超链接" xfId="32063" builtinId="9" hidden="1"/>
    <cellStyle name="已访问的超链接" xfId="32065" builtinId="9" hidden="1"/>
    <cellStyle name="已访问的超链接" xfId="32067" builtinId="9" hidden="1"/>
    <cellStyle name="已访问的超链接" xfId="32069" builtinId="9" hidden="1"/>
    <cellStyle name="已访问的超链接" xfId="32071" builtinId="9" hidden="1"/>
    <cellStyle name="已访问的超链接" xfId="32073" builtinId="9" hidden="1"/>
    <cellStyle name="已访问的超链接" xfId="32075" builtinId="9" hidden="1"/>
    <cellStyle name="已访问的超链接" xfId="32077" builtinId="9" hidden="1"/>
    <cellStyle name="已访问的超链接" xfId="32079" builtinId="9" hidden="1"/>
    <cellStyle name="已访问的超链接" xfId="32081" builtinId="9" hidden="1"/>
    <cellStyle name="已访问的超链接" xfId="32083" builtinId="9" hidden="1"/>
    <cellStyle name="已访问的超链接" xfId="32085" builtinId="9" hidden="1"/>
    <cellStyle name="已访问的超链接" xfId="32087" builtinId="9" hidden="1"/>
    <cellStyle name="已访问的超链接" xfId="32089" builtinId="9" hidden="1"/>
    <cellStyle name="已访问的超链接" xfId="32091" builtinId="9" hidden="1"/>
    <cellStyle name="已访问的超链接" xfId="32093" builtinId="9" hidden="1"/>
    <cellStyle name="已访问的超链接" xfId="32095" builtinId="9" hidden="1"/>
    <cellStyle name="已访问的超链接" xfId="32097" builtinId="9" hidden="1"/>
    <cellStyle name="已访问的超链接" xfId="32099" builtinId="9" hidden="1"/>
    <cellStyle name="已访问的超链接" xfId="32101" builtinId="9" hidden="1"/>
    <cellStyle name="已访问的超链接" xfId="32103" builtinId="9" hidden="1"/>
    <cellStyle name="已访问的超链接" xfId="32105" builtinId="9" hidden="1"/>
    <cellStyle name="已访问的超链接" xfId="32107" builtinId="9" hidden="1"/>
    <cellStyle name="已访问的超链接" xfId="32109" builtinId="9" hidden="1"/>
    <cellStyle name="已访问的超链接" xfId="32111" builtinId="9" hidden="1"/>
    <cellStyle name="已访问的超链接" xfId="32113" builtinId="9" hidden="1"/>
    <cellStyle name="已访问的超链接" xfId="32115" builtinId="9" hidden="1"/>
    <cellStyle name="已访问的超链接" xfId="32117" builtinId="9" hidden="1"/>
    <cellStyle name="已访问的超链接" xfId="32119" builtinId="9" hidden="1"/>
    <cellStyle name="已访问的超链接" xfId="32121" builtinId="9" hidden="1"/>
    <cellStyle name="已访问的超链接" xfId="32123" builtinId="9" hidden="1"/>
    <cellStyle name="已访问的超链接" xfId="32125" builtinId="9" hidden="1"/>
    <cellStyle name="已访问的超链接" xfId="32127" builtinId="9" hidden="1"/>
    <cellStyle name="已访问的超链接" xfId="32129" builtinId="9" hidden="1"/>
    <cellStyle name="已访问的超链接" xfId="32131" builtinId="9" hidden="1"/>
    <cellStyle name="已访问的超链接" xfId="32133" builtinId="9" hidden="1"/>
    <cellStyle name="已访问的超链接" xfId="32135" builtinId="9" hidden="1"/>
    <cellStyle name="已访问的超链接" xfId="32137" builtinId="9" hidden="1"/>
    <cellStyle name="已访问的超链接" xfId="32139" builtinId="9" hidden="1"/>
    <cellStyle name="已访问的超链接" xfId="32141" builtinId="9" hidden="1"/>
    <cellStyle name="已访问的超链接" xfId="32143" builtinId="9" hidden="1"/>
    <cellStyle name="已访问的超链接" xfId="32145" builtinId="9" hidden="1"/>
    <cellStyle name="已访问的超链接" xfId="32147" builtinId="9" hidden="1"/>
    <cellStyle name="已访问的超链接" xfId="32149" builtinId="9" hidden="1"/>
    <cellStyle name="已访问的超链接" xfId="32151" builtinId="9" hidden="1"/>
    <cellStyle name="已访问的超链接" xfId="32153" builtinId="9" hidden="1"/>
    <cellStyle name="已访问的超链接" xfId="32155" builtinId="9" hidden="1"/>
    <cellStyle name="已访问的超链接" xfId="32157" builtinId="9" hidden="1"/>
    <cellStyle name="已访问的超链接" xfId="32159" builtinId="9" hidden="1"/>
    <cellStyle name="已访问的超链接" xfId="32161" builtinId="9" hidden="1"/>
    <cellStyle name="已访问的超链接" xfId="32163" builtinId="9" hidden="1"/>
    <cellStyle name="已访问的超链接" xfId="32165" builtinId="9" hidden="1"/>
    <cellStyle name="已访问的超链接" xfId="32167" builtinId="9" hidden="1"/>
    <cellStyle name="已访问的超链接" xfId="32169" builtinId="9" hidden="1"/>
    <cellStyle name="已访问的超链接" xfId="32171" builtinId="9" hidden="1"/>
    <cellStyle name="已访问的超链接" xfId="32173" builtinId="9" hidden="1"/>
    <cellStyle name="已访问的超链接" xfId="32175" builtinId="9" hidden="1"/>
    <cellStyle name="已访问的超链接" xfId="32177" builtinId="9" hidden="1"/>
    <cellStyle name="已访问的超链接" xfId="32179" builtinId="9" hidden="1"/>
    <cellStyle name="已访问的超链接" xfId="32181" builtinId="9" hidden="1"/>
    <cellStyle name="已访问的超链接" xfId="32183" builtinId="9" hidden="1"/>
    <cellStyle name="已访问的超链接" xfId="32185" builtinId="9" hidden="1"/>
    <cellStyle name="已访问的超链接" xfId="32187" builtinId="9" hidden="1"/>
    <cellStyle name="已访问的超链接" xfId="32189" builtinId="9" hidden="1"/>
    <cellStyle name="已访问的超链接" xfId="32191" builtinId="9" hidden="1"/>
    <cellStyle name="已访问的超链接" xfId="32193" builtinId="9" hidden="1"/>
    <cellStyle name="已访问的超链接" xfId="32195" builtinId="9" hidden="1"/>
    <cellStyle name="已访问的超链接" xfId="32197" builtinId="9" hidden="1"/>
    <cellStyle name="已访问的超链接" xfId="32199" builtinId="9" hidden="1"/>
    <cellStyle name="已访问的超链接" xfId="32201" builtinId="9" hidden="1"/>
    <cellStyle name="已访问的超链接" xfId="32203" builtinId="9" hidden="1"/>
    <cellStyle name="已访问的超链接" xfId="32205" builtinId="9" hidden="1"/>
    <cellStyle name="已访问的超链接" xfId="32207" builtinId="9" hidden="1"/>
    <cellStyle name="已访问的超链接" xfId="32209" builtinId="9" hidden="1"/>
    <cellStyle name="已访问的超链接" xfId="32211" builtinId="9" hidden="1"/>
    <cellStyle name="已访问的超链接" xfId="32213" builtinId="9" hidden="1"/>
    <cellStyle name="已访问的超链接" xfId="32215" builtinId="9" hidden="1"/>
    <cellStyle name="已访问的超链接" xfId="32217" builtinId="9" hidden="1"/>
    <cellStyle name="已访问的超链接" xfId="32219" builtinId="9" hidden="1"/>
    <cellStyle name="已访问的超链接" xfId="32221" builtinId="9" hidden="1"/>
    <cellStyle name="已访问的超链接" xfId="32223" builtinId="9" hidden="1"/>
    <cellStyle name="已访问的超链接" xfId="32225" builtinId="9" hidden="1"/>
    <cellStyle name="已访问的超链接" xfId="32227" builtinId="9" hidden="1"/>
    <cellStyle name="已访问的超链接" xfId="32229" builtinId="9" hidden="1"/>
    <cellStyle name="已访问的超链接" xfId="32231" builtinId="9" hidden="1"/>
    <cellStyle name="已访问的超链接" xfId="32233" builtinId="9" hidden="1"/>
    <cellStyle name="已访问的超链接" xfId="32235" builtinId="9" hidden="1"/>
    <cellStyle name="已访问的超链接" xfId="32237" builtinId="9" hidden="1"/>
    <cellStyle name="已访问的超链接" xfId="32239" builtinId="9" hidden="1"/>
    <cellStyle name="已访问的超链接" xfId="32241" builtinId="9" hidden="1"/>
    <cellStyle name="已访问的超链接" xfId="32243" builtinId="9" hidden="1"/>
    <cellStyle name="已访问的超链接" xfId="32245" builtinId="9" hidden="1"/>
    <cellStyle name="已访问的超链接" xfId="32247" builtinId="9" hidden="1"/>
    <cellStyle name="已访问的超链接" xfId="32249" builtinId="9" hidden="1"/>
    <cellStyle name="已访问的超链接" xfId="32251" builtinId="9" hidden="1"/>
    <cellStyle name="已访问的超链接" xfId="32253" builtinId="9" hidden="1"/>
    <cellStyle name="已访问的超链接" xfId="32255" builtinId="9" hidden="1"/>
    <cellStyle name="已访问的超链接" xfId="32257" builtinId="9" hidden="1"/>
    <cellStyle name="已访问的超链接" xfId="32259" builtinId="9" hidden="1"/>
    <cellStyle name="已访问的超链接" xfId="32261" builtinId="9" hidden="1"/>
    <cellStyle name="已访问的超链接" xfId="32263" builtinId="9" hidden="1"/>
    <cellStyle name="已访问的超链接" xfId="32265" builtinId="9" hidden="1"/>
    <cellStyle name="已访问的超链接" xfId="32267" builtinId="9" hidden="1"/>
    <cellStyle name="已访问的超链接" xfId="32269" builtinId="9" hidden="1"/>
    <cellStyle name="已访问的超链接" xfId="32271" builtinId="9" hidden="1"/>
    <cellStyle name="已访问的超链接" xfId="32273" builtinId="9" hidden="1"/>
    <cellStyle name="已访问的超链接" xfId="32275" builtinId="9" hidden="1"/>
    <cellStyle name="已访问的超链接" xfId="32277" builtinId="9" hidden="1"/>
    <cellStyle name="已访问的超链接" xfId="32279" builtinId="9" hidden="1"/>
    <cellStyle name="已访问的超链接" xfId="32281" builtinId="9" hidden="1"/>
    <cellStyle name="已访问的超链接" xfId="32283" builtinId="9" hidden="1"/>
    <cellStyle name="已访问的超链接" xfId="32285" builtinId="9" hidden="1"/>
    <cellStyle name="已访问的超链接" xfId="32287" builtinId="9" hidden="1"/>
    <cellStyle name="已访问的超链接" xfId="32289" builtinId="9" hidden="1"/>
    <cellStyle name="已访问的超链接" xfId="32291" builtinId="9" hidden="1"/>
    <cellStyle name="已访问的超链接" xfId="32293" builtinId="9" hidden="1"/>
    <cellStyle name="已访问的超链接" xfId="32295" builtinId="9" hidden="1"/>
    <cellStyle name="已访问的超链接" xfId="32297" builtinId="9" hidden="1"/>
    <cellStyle name="已访问的超链接" xfId="32299" builtinId="9" hidden="1"/>
    <cellStyle name="已访问的超链接" xfId="32301" builtinId="9" hidden="1"/>
    <cellStyle name="已访问的超链接" xfId="32303" builtinId="9" hidden="1"/>
    <cellStyle name="已访问的超链接" xfId="32305" builtinId="9" hidden="1"/>
    <cellStyle name="已访问的超链接" xfId="32307" builtinId="9" hidden="1"/>
    <cellStyle name="已访问的超链接" xfId="32309" builtinId="9" hidden="1"/>
    <cellStyle name="已访问的超链接" xfId="32311" builtinId="9" hidden="1"/>
    <cellStyle name="已访问的超链接" xfId="32313" builtinId="9" hidden="1"/>
    <cellStyle name="已访问的超链接" xfId="32315" builtinId="9" hidden="1"/>
    <cellStyle name="已访问的超链接" xfId="32317" builtinId="9" hidden="1"/>
    <cellStyle name="已访问的超链接" xfId="32319" builtinId="9" hidden="1"/>
    <cellStyle name="已访问的超链接" xfId="32321" builtinId="9" hidden="1"/>
    <cellStyle name="已访问的超链接" xfId="32323" builtinId="9" hidden="1"/>
    <cellStyle name="已访问的超链接" xfId="32325" builtinId="9" hidden="1"/>
    <cellStyle name="已访问的超链接" xfId="32327" builtinId="9" hidden="1"/>
    <cellStyle name="已访问的超链接" xfId="32329" builtinId="9" hidden="1"/>
    <cellStyle name="已访问的超链接" xfId="32331" builtinId="9" hidden="1"/>
    <cellStyle name="已访问的超链接" xfId="32333" builtinId="9" hidden="1"/>
    <cellStyle name="已访问的超链接" xfId="32335" builtinId="9" hidden="1"/>
    <cellStyle name="已访问的超链接" xfId="32337" builtinId="9" hidden="1"/>
    <cellStyle name="已访问的超链接" xfId="32339" builtinId="9" hidden="1"/>
    <cellStyle name="已访问的超链接" xfId="32341" builtinId="9" hidden="1"/>
    <cellStyle name="已访问的超链接" xfId="32343" builtinId="9" hidden="1"/>
    <cellStyle name="已访问的超链接" xfId="32345" builtinId="9" hidden="1"/>
    <cellStyle name="已访问的超链接" xfId="32347" builtinId="9" hidden="1"/>
    <cellStyle name="已访问的超链接" xfId="32349" builtinId="9" hidden="1"/>
    <cellStyle name="已访问的超链接" xfId="32351" builtinId="9" hidden="1"/>
    <cellStyle name="已访问的超链接" xfId="32353" builtinId="9" hidden="1"/>
    <cellStyle name="已访问的超链接" xfId="32355" builtinId="9" hidden="1"/>
    <cellStyle name="已访问的超链接" xfId="32357" builtinId="9" hidden="1"/>
    <cellStyle name="已访问的超链接" xfId="32359" builtinId="9" hidden="1"/>
    <cellStyle name="已访问的超链接" xfId="32361" builtinId="9" hidden="1"/>
    <cellStyle name="已访问的超链接" xfId="32363" builtinId="9" hidden="1"/>
    <cellStyle name="已访问的超链接" xfId="32365" builtinId="9" hidden="1"/>
    <cellStyle name="已访问的超链接" xfId="32367" builtinId="9" hidden="1"/>
    <cellStyle name="已访问的超链接" xfId="32369" builtinId="9" hidden="1"/>
    <cellStyle name="已访问的超链接" xfId="32371" builtinId="9" hidden="1"/>
    <cellStyle name="已访问的超链接" xfId="32373" builtinId="9" hidden="1"/>
    <cellStyle name="已访问的超链接" xfId="32375" builtinId="9" hidden="1"/>
    <cellStyle name="已访问的超链接" xfId="32377" builtinId="9" hidden="1"/>
    <cellStyle name="已访问的超链接" xfId="32379" builtinId="9" hidden="1"/>
    <cellStyle name="已访问的超链接" xfId="32381" builtinId="9" hidden="1"/>
    <cellStyle name="已访问的超链接" xfId="32383" builtinId="9" hidden="1"/>
    <cellStyle name="已访问的超链接" xfId="32385" builtinId="9" hidden="1"/>
    <cellStyle name="已访问的超链接" xfId="32387" builtinId="9" hidden="1"/>
    <cellStyle name="已访问的超链接" xfId="32389" builtinId="9" hidden="1"/>
    <cellStyle name="已访问的超链接" xfId="32391" builtinId="9" hidden="1"/>
    <cellStyle name="已访问的超链接" xfId="32393" builtinId="9" hidden="1"/>
    <cellStyle name="已访问的超链接" xfId="32395" builtinId="9" hidden="1"/>
    <cellStyle name="已访问的超链接" xfId="32397" builtinId="9" hidden="1"/>
    <cellStyle name="已访问的超链接" xfId="32399" builtinId="9" hidden="1"/>
    <cellStyle name="已访问的超链接" xfId="32401" builtinId="9" hidden="1"/>
    <cellStyle name="已访问的超链接" xfId="32403" builtinId="9" hidden="1"/>
    <cellStyle name="已访问的超链接" xfId="32405" builtinId="9" hidden="1"/>
    <cellStyle name="已访问的超链接" xfId="32407" builtinId="9" hidden="1"/>
    <cellStyle name="已访问的超链接" xfId="32409" builtinId="9" hidden="1"/>
    <cellStyle name="已访问的超链接" xfId="32411" builtinId="9" hidden="1"/>
    <cellStyle name="已访问的超链接" xfId="32413" builtinId="9" hidden="1"/>
    <cellStyle name="已访问的超链接" xfId="32415" builtinId="9" hidden="1"/>
    <cellStyle name="已访问的超链接" xfId="32417" builtinId="9" hidden="1"/>
    <cellStyle name="已访问的超链接" xfId="32419" builtinId="9" hidden="1"/>
    <cellStyle name="已访问的超链接" xfId="32421" builtinId="9" hidden="1"/>
    <cellStyle name="已访问的超链接" xfId="32423" builtinId="9" hidden="1"/>
    <cellStyle name="已访问的超链接" xfId="32425" builtinId="9" hidden="1"/>
    <cellStyle name="已访问的超链接" xfId="32427" builtinId="9" hidden="1"/>
    <cellStyle name="已访问的超链接" xfId="32429" builtinId="9" hidden="1"/>
    <cellStyle name="已访问的超链接" xfId="32431" builtinId="9" hidden="1"/>
    <cellStyle name="已访问的超链接" xfId="32433" builtinId="9" hidden="1"/>
    <cellStyle name="已访问的超链接" xfId="32435" builtinId="9" hidden="1"/>
    <cellStyle name="已访问的超链接" xfId="32437" builtinId="9" hidden="1"/>
    <cellStyle name="已访问的超链接" xfId="32439" builtinId="9" hidden="1"/>
    <cellStyle name="已访问的超链接" xfId="32441" builtinId="9" hidden="1"/>
    <cellStyle name="已访问的超链接" xfId="32443" builtinId="9" hidden="1"/>
    <cellStyle name="已访问的超链接" xfId="32445" builtinId="9" hidden="1"/>
    <cellStyle name="已访问的超链接" xfId="32447" builtinId="9" hidden="1"/>
    <cellStyle name="已访问的超链接" xfId="32449" builtinId="9" hidden="1"/>
    <cellStyle name="已访问的超链接" xfId="32451" builtinId="9" hidden="1"/>
    <cellStyle name="已访问的超链接" xfId="32453" builtinId="9" hidden="1"/>
    <cellStyle name="已访问的超链接" xfId="32455" builtinId="9" hidden="1"/>
    <cellStyle name="已访问的超链接" xfId="32457" builtinId="9" hidden="1"/>
    <cellStyle name="已访问的超链接" xfId="32459" builtinId="9" hidden="1"/>
    <cellStyle name="已访问的超链接" xfId="32461" builtinId="9" hidden="1"/>
    <cellStyle name="已访问的超链接" xfId="32463" builtinId="9" hidden="1"/>
    <cellStyle name="已访问的超链接" xfId="32465" builtinId="9" hidden="1"/>
    <cellStyle name="已访问的超链接" xfId="32467" builtinId="9" hidden="1"/>
    <cellStyle name="已访问的超链接" xfId="32469" builtinId="9" hidden="1"/>
    <cellStyle name="已访问的超链接" xfId="32471" builtinId="9" hidden="1"/>
    <cellStyle name="已访问的超链接" xfId="32473" builtinId="9" hidden="1"/>
    <cellStyle name="已访问的超链接" xfId="32475" builtinId="9" hidden="1"/>
    <cellStyle name="已访问的超链接" xfId="32477" builtinId="9" hidden="1"/>
    <cellStyle name="已访问的超链接" xfId="32479" builtinId="9" hidden="1"/>
    <cellStyle name="已访问的超链接" xfId="32481" builtinId="9" hidden="1"/>
    <cellStyle name="已访问的超链接" xfId="32483" builtinId="9" hidden="1"/>
    <cellStyle name="已访问的超链接" xfId="32485" builtinId="9" hidden="1"/>
    <cellStyle name="已访问的超链接" xfId="32487" builtinId="9" hidden="1"/>
    <cellStyle name="已访问的超链接" xfId="32489" builtinId="9" hidden="1"/>
    <cellStyle name="已访问的超链接" xfId="32491" builtinId="9" hidden="1"/>
    <cellStyle name="已访问的超链接" xfId="32493" builtinId="9" hidden="1"/>
    <cellStyle name="已访问的超链接" xfId="32495" builtinId="9" hidden="1"/>
    <cellStyle name="已访问的超链接" xfId="32497" builtinId="9" hidden="1"/>
    <cellStyle name="已访问的超链接" xfId="32499" builtinId="9" hidden="1"/>
    <cellStyle name="已访问的超链接" xfId="32501" builtinId="9" hidden="1"/>
    <cellStyle name="已访问的超链接" xfId="32503" builtinId="9" hidden="1"/>
    <cellStyle name="已访问的超链接" xfId="32505" builtinId="9" hidden="1"/>
    <cellStyle name="已访问的超链接" xfId="32507" builtinId="9" hidden="1"/>
    <cellStyle name="已访问的超链接" xfId="32509" builtinId="9" hidden="1"/>
    <cellStyle name="已访问的超链接" xfId="32511" builtinId="9" hidden="1"/>
    <cellStyle name="已访问的超链接" xfId="32513" builtinId="9" hidden="1"/>
    <cellStyle name="已访问的超链接" xfId="32515" builtinId="9" hidden="1"/>
    <cellStyle name="已访问的超链接" xfId="32517" builtinId="9" hidden="1"/>
    <cellStyle name="已访问的超链接" xfId="32519" builtinId="9" hidden="1"/>
    <cellStyle name="已访问的超链接" xfId="32521" builtinId="9" hidden="1"/>
    <cellStyle name="已访问的超链接" xfId="32523" builtinId="9" hidden="1"/>
    <cellStyle name="已访问的超链接" xfId="32525" builtinId="9" hidden="1"/>
    <cellStyle name="已访问的超链接" xfId="32527" builtinId="9" hidden="1"/>
    <cellStyle name="已访问的超链接" xfId="32529" builtinId="9" hidden="1"/>
    <cellStyle name="已访问的超链接" xfId="32531" builtinId="9" hidden="1"/>
    <cellStyle name="已访问的超链接" xfId="32533" builtinId="9" hidden="1"/>
    <cellStyle name="已访问的超链接" xfId="32535" builtinId="9" hidden="1"/>
    <cellStyle name="已访问的超链接" xfId="32537" builtinId="9" hidden="1"/>
    <cellStyle name="已访问的超链接" xfId="32539" builtinId="9" hidden="1"/>
    <cellStyle name="已访问的超链接" xfId="32541" builtinId="9" hidden="1"/>
    <cellStyle name="已访问的超链接" xfId="32543" builtinId="9" hidden="1"/>
    <cellStyle name="已访问的超链接" xfId="32545" builtinId="9" hidden="1"/>
    <cellStyle name="已访问的超链接" xfId="32547" builtinId="9" hidden="1"/>
    <cellStyle name="已访问的超链接" xfId="32549" builtinId="9" hidden="1"/>
    <cellStyle name="已访问的超链接" xfId="32551" builtinId="9" hidden="1"/>
    <cellStyle name="已访问的超链接" xfId="32553" builtinId="9" hidden="1"/>
    <cellStyle name="已访问的超链接" xfId="32555" builtinId="9" hidden="1"/>
    <cellStyle name="已访问的超链接" xfId="32557" builtinId="9" hidden="1"/>
    <cellStyle name="已访问的超链接" xfId="32559" builtinId="9" hidden="1"/>
    <cellStyle name="已访问的超链接" xfId="32561" builtinId="9" hidden="1"/>
    <cellStyle name="已访问的超链接" xfId="32563" builtinId="9" hidden="1"/>
    <cellStyle name="已访问的超链接" xfId="32565" builtinId="9" hidden="1"/>
    <cellStyle name="已访问的超链接" xfId="32567" builtinId="9" hidden="1"/>
    <cellStyle name="已访问的超链接" xfId="32569" builtinId="9" hidden="1"/>
    <cellStyle name="已访问的超链接" xfId="32571" builtinId="9" hidden="1"/>
    <cellStyle name="已访问的超链接" xfId="32573" builtinId="9" hidden="1"/>
    <cellStyle name="已访问的超链接" xfId="32575" builtinId="9" hidden="1"/>
    <cellStyle name="已访问的超链接" xfId="32577" builtinId="9" hidden="1"/>
    <cellStyle name="已访问的超链接" xfId="32579" builtinId="9" hidden="1"/>
    <cellStyle name="已访问的超链接" xfId="32581" builtinId="9" hidden="1"/>
    <cellStyle name="已访问的超链接" xfId="32583" builtinId="9" hidden="1"/>
    <cellStyle name="已访问的超链接" xfId="32585" builtinId="9" hidden="1"/>
    <cellStyle name="已访问的超链接" xfId="32587" builtinId="9" hidden="1"/>
    <cellStyle name="已访问的超链接" xfId="32589" builtinId="9" hidden="1"/>
    <cellStyle name="已访问的超链接" xfId="32591" builtinId="9" hidden="1"/>
    <cellStyle name="已访问的超链接" xfId="32593" builtinId="9" hidden="1"/>
    <cellStyle name="已访问的超链接" xfId="32595" builtinId="9" hidden="1"/>
    <cellStyle name="已访问的超链接" xfId="32597" builtinId="9" hidden="1"/>
    <cellStyle name="已访问的超链接" xfId="32599" builtinId="9" hidden="1"/>
    <cellStyle name="已访问的超链接" xfId="32601" builtinId="9" hidden="1"/>
    <cellStyle name="已访问的超链接" xfId="32603" builtinId="9" hidden="1"/>
    <cellStyle name="已访问的超链接" xfId="32605" builtinId="9" hidden="1"/>
    <cellStyle name="已访问的超链接" xfId="32607" builtinId="9" hidden="1"/>
    <cellStyle name="已访问的超链接" xfId="32609" builtinId="9" hidden="1"/>
    <cellStyle name="已访问的超链接" xfId="32611" builtinId="9" hidden="1"/>
    <cellStyle name="已访问的超链接" xfId="32613" builtinId="9" hidden="1"/>
    <cellStyle name="已访问的超链接" xfId="32615" builtinId="9" hidden="1"/>
    <cellStyle name="已访问的超链接" xfId="32617" builtinId="9" hidden="1"/>
    <cellStyle name="已访问的超链接" xfId="32619" builtinId="9" hidden="1"/>
    <cellStyle name="已访问的超链接" xfId="32621" builtinId="9" hidden="1"/>
    <cellStyle name="已访问的超链接" xfId="32623" builtinId="9" hidden="1"/>
    <cellStyle name="已访问的超链接" xfId="32625" builtinId="9" hidden="1"/>
    <cellStyle name="已访问的超链接" xfId="32627" builtinId="9" hidden="1"/>
    <cellStyle name="已访问的超链接" xfId="32629" builtinId="9" hidden="1"/>
    <cellStyle name="已访问的超链接" xfId="32631" builtinId="9" hidden="1"/>
    <cellStyle name="已访问的超链接" xfId="32633" builtinId="9" hidden="1"/>
    <cellStyle name="已访问的超链接" xfId="32635" builtinId="9" hidden="1"/>
    <cellStyle name="已访问的超链接" xfId="32637" builtinId="9" hidden="1"/>
    <cellStyle name="已访问的超链接" xfId="32639" builtinId="9" hidden="1"/>
    <cellStyle name="已访问的超链接" xfId="32641" builtinId="9" hidden="1"/>
    <cellStyle name="已访问的超链接" xfId="32643" builtinId="9" hidden="1"/>
    <cellStyle name="已访问的超链接" xfId="32645" builtinId="9" hidden="1"/>
    <cellStyle name="已访问的超链接" xfId="32647" builtinId="9" hidden="1"/>
    <cellStyle name="已访问的超链接" xfId="32649" builtinId="9" hidden="1"/>
    <cellStyle name="已访问的超链接" xfId="32651" builtinId="9" hidden="1"/>
    <cellStyle name="已访问的超链接" xfId="32653" builtinId="9" hidden="1"/>
    <cellStyle name="已访问的超链接" xfId="32655" builtinId="9" hidden="1"/>
    <cellStyle name="已访问的超链接" xfId="32657" builtinId="9" hidden="1"/>
    <cellStyle name="已访问的超链接" xfId="32659" builtinId="9" hidden="1"/>
    <cellStyle name="已访问的超链接" xfId="32661" builtinId="9" hidden="1"/>
    <cellStyle name="已访问的超链接" xfId="32663" builtinId="9" hidden="1"/>
    <cellStyle name="已访问的超链接" xfId="32665" builtinId="9" hidden="1"/>
    <cellStyle name="已访问的超链接" xfId="32667" builtinId="9" hidden="1"/>
    <cellStyle name="已访问的超链接" xfId="32669" builtinId="9" hidden="1"/>
    <cellStyle name="已访问的超链接" xfId="32671" builtinId="9" hidden="1"/>
    <cellStyle name="已访问的超链接" xfId="32673" builtinId="9" hidden="1"/>
    <cellStyle name="已访问的超链接" xfId="32675" builtinId="9" hidden="1"/>
    <cellStyle name="已访问的超链接" xfId="32677" builtinId="9" hidden="1"/>
    <cellStyle name="已访问的超链接" xfId="32679" builtinId="9" hidden="1"/>
    <cellStyle name="已访问的超链接" xfId="32681" builtinId="9" hidden="1"/>
    <cellStyle name="已访问的超链接" xfId="32683" builtinId="9" hidden="1"/>
    <cellStyle name="已访问的超链接" xfId="32685" builtinId="9" hidden="1"/>
    <cellStyle name="已访问的超链接" xfId="32687" builtinId="9" hidden="1"/>
    <cellStyle name="已访问的超链接" xfId="32689" builtinId="9" hidden="1"/>
    <cellStyle name="已访问的超链接" xfId="32691" builtinId="9" hidden="1"/>
    <cellStyle name="已访问的超链接" xfId="32693" builtinId="9" hidden="1"/>
    <cellStyle name="已访问的超链接" xfId="32695" builtinId="9" hidden="1"/>
    <cellStyle name="已访问的超链接" xfId="32697" builtinId="9" hidden="1"/>
    <cellStyle name="已访问的超链接" xfId="32699" builtinId="9" hidden="1"/>
    <cellStyle name="已访问的超链接" xfId="32701" builtinId="9" hidden="1"/>
    <cellStyle name="已访问的超链接" xfId="32703" builtinId="9" hidden="1"/>
    <cellStyle name="已访问的超链接" xfId="32705" builtinId="9" hidden="1"/>
    <cellStyle name="已访问的超链接" xfId="32707" builtinId="9" hidden="1"/>
    <cellStyle name="已访问的超链接" xfId="32709" builtinId="9" hidden="1"/>
    <cellStyle name="已访问的超链接" xfId="32711" builtinId="9" hidden="1"/>
    <cellStyle name="已访问的超链接" xfId="32713" builtinId="9" hidden="1"/>
    <cellStyle name="已访问的超链接" xfId="32715" builtinId="9" hidden="1"/>
    <cellStyle name="已访问的超链接" xfId="32717" builtinId="9" hidden="1"/>
    <cellStyle name="已访问的超链接" xfId="32719" builtinId="9" hidden="1"/>
    <cellStyle name="已访问的超链接" xfId="32721" builtinId="9" hidden="1"/>
    <cellStyle name="已访问的超链接" xfId="32723" builtinId="9" hidden="1"/>
    <cellStyle name="已访问的超链接" xfId="32725" builtinId="9" hidden="1"/>
    <cellStyle name="已访问的超链接" xfId="32727" builtinId="9" hidden="1"/>
    <cellStyle name="已访问的超链接" xfId="32729" builtinId="9" hidden="1"/>
    <cellStyle name="已访问的超链接" xfId="32731" builtinId="9" hidden="1"/>
    <cellStyle name="已访问的超链接" xfId="32733" builtinId="9" hidden="1"/>
    <cellStyle name="已访问的超链接" xfId="32735" builtinId="9" hidden="1"/>
    <cellStyle name="已访问的超链接" xfId="32737" builtinId="9" hidden="1"/>
    <cellStyle name="已访问的超链接" xfId="32739" builtinId="9" hidden="1"/>
    <cellStyle name="已访问的超链接" xfId="32741" builtinId="9" hidden="1"/>
    <cellStyle name="已访问的超链接" xfId="32743" builtinId="9" hidden="1"/>
    <cellStyle name="已访问的超链接" xfId="32745" builtinId="9" hidden="1"/>
    <cellStyle name="已访问的超链接" xfId="32747" builtinId="9" hidden="1"/>
    <cellStyle name="已访问的超链接" xfId="32749" builtinId="9" hidden="1"/>
    <cellStyle name="已访问的超链接" xfId="32751" builtinId="9" hidden="1"/>
    <cellStyle name="已访问的超链接" xfId="32753" builtinId="9" hidden="1"/>
    <cellStyle name="已访问的超链接" xfId="32755" builtinId="9" hidden="1"/>
    <cellStyle name="已访问的超链接" xfId="32757" builtinId="9" hidden="1"/>
    <cellStyle name="已访问的超链接" xfId="32759" builtinId="9" hidden="1"/>
    <cellStyle name="已访问的超链接" xfId="32761" builtinId="9" hidden="1"/>
    <cellStyle name="已访问的超链接" xfId="32763" builtinId="9" hidden="1"/>
    <cellStyle name="已访问的超链接" xfId="32765" builtinId="9" hidden="1"/>
    <cellStyle name="已访问的超链接" xfId="32767" builtinId="9" hidden="1"/>
    <cellStyle name="已访问的超链接" xfId="32769" builtinId="9" hidden="1"/>
    <cellStyle name="已访问的超链接" xfId="32771" builtinId="9" hidden="1"/>
    <cellStyle name="已访问的超链接" xfId="32773" builtinId="9" hidden="1"/>
    <cellStyle name="已访问的超链接" xfId="32775" builtinId="9" hidden="1"/>
    <cellStyle name="已访问的超链接" xfId="32777" builtinId="9" hidden="1"/>
    <cellStyle name="已访问的超链接" xfId="32779" builtinId="9" hidden="1"/>
    <cellStyle name="已访问的超链接" xfId="32781" builtinId="9" hidden="1"/>
    <cellStyle name="已访问的超链接" xfId="32783" builtinId="9" hidden="1"/>
    <cellStyle name="已访问的超链接" xfId="32785" builtinId="9" hidden="1"/>
    <cellStyle name="已访问的超链接" xfId="32787" builtinId="9" hidden="1"/>
    <cellStyle name="已访问的超链接" xfId="32789" builtinId="9" hidden="1"/>
    <cellStyle name="已访问的超链接" xfId="32791" builtinId="9" hidden="1"/>
    <cellStyle name="已访问的超链接" xfId="32793" builtinId="9" hidden="1"/>
    <cellStyle name="已访问的超链接" xfId="32795" builtinId="9" hidden="1"/>
    <cellStyle name="已访问的超链接" xfId="32797" builtinId="9" hidden="1"/>
    <cellStyle name="已访问的超链接" xfId="32799" builtinId="9" hidden="1"/>
    <cellStyle name="已访问的超链接" xfId="32801" builtinId="9" hidden="1"/>
    <cellStyle name="已访问的超链接" xfId="32803" builtinId="9" hidden="1"/>
    <cellStyle name="已访问的超链接" xfId="32805" builtinId="9" hidden="1"/>
    <cellStyle name="已访问的超链接" xfId="32807" builtinId="9" hidden="1"/>
    <cellStyle name="已访问的超链接" xfId="32809" builtinId="9" hidden="1"/>
    <cellStyle name="已访问的超链接" xfId="32811" builtinId="9" hidden="1"/>
    <cellStyle name="已访问的超链接" xfId="32813" builtinId="9" hidden="1"/>
    <cellStyle name="已访问的超链接" xfId="32815" builtinId="9" hidden="1"/>
    <cellStyle name="已访问的超链接" xfId="32817" builtinId="9" hidden="1"/>
    <cellStyle name="已访问的超链接" xfId="32819" builtinId="9" hidden="1"/>
    <cellStyle name="已访问的超链接" xfId="32821" builtinId="9" hidden="1"/>
    <cellStyle name="已访问的超链接" xfId="32823" builtinId="9" hidden="1"/>
    <cellStyle name="已访问的超链接" xfId="32825" builtinId="9" hidden="1"/>
    <cellStyle name="已访问的超链接" xfId="32827" builtinId="9" hidden="1"/>
    <cellStyle name="已访问的超链接" xfId="32829" builtinId="9" hidden="1"/>
    <cellStyle name="已访问的超链接" xfId="32831" builtinId="9" hidden="1"/>
    <cellStyle name="已访问的超链接" xfId="32833" builtinId="9" hidden="1"/>
    <cellStyle name="已访问的超链接" xfId="32835" builtinId="9" hidden="1"/>
    <cellStyle name="已访问的超链接" xfId="32837" builtinId="9" hidden="1"/>
    <cellStyle name="已访问的超链接" xfId="32839" builtinId="9" hidden="1"/>
    <cellStyle name="已访问的超链接" xfId="32841" builtinId="9" hidden="1"/>
    <cellStyle name="已访问的超链接" xfId="32843" builtinId="9" hidden="1"/>
    <cellStyle name="已访问的超链接" xfId="32845" builtinId="9" hidden="1"/>
    <cellStyle name="已访问的超链接" xfId="32847" builtinId="9" hidden="1"/>
    <cellStyle name="已访问的超链接" xfId="32849" builtinId="9" hidden="1"/>
    <cellStyle name="已访问的超链接" xfId="32851" builtinId="9" hidden="1"/>
    <cellStyle name="已访问的超链接" xfId="32853" builtinId="9" hidden="1"/>
    <cellStyle name="已访问的超链接" xfId="32855" builtinId="9" hidden="1"/>
    <cellStyle name="已访问的超链接" xfId="32857" builtinId="9" hidden="1"/>
    <cellStyle name="已访问的超链接" xfId="32859" builtinId="9" hidden="1"/>
    <cellStyle name="已访问的超链接" xfId="32861" builtinId="9" hidden="1"/>
    <cellStyle name="已访问的超链接" xfId="32863" builtinId="9" hidden="1"/>
    <cellStyle name="已访问的超链接" xfId="32865" builtinId="9" hidden="1"/>
    <cellStyle name="已访问的超链接" xfId="32867" builtinId="9" hidden="1"/>
    <cellStyle name="已访问的超链接" xfId="32869" builtinId="9" hidden="1"/>
    <cellStyle name="已访问的超链接" xfId="32871" builtinId="9" hidden="1"/>
    <cellStyle name="已访问的超链接" xfId="32873" builtinId="9" hidden="1"/>
    <cellStyle name="已访问的超链接" xfId="32875" builtinId="9" hidden="1"/>
    <cellStyle name="已访问的超链接" xfId="32877" builtinId="9" hidden="1"/>
    <cellStyle name="已访问的超链接" xfId="32879" builtinId="9" hidden="1"/>
    <cellStyle name="已访问的超链接" xfId="32881" builtinId="9" hidden="1"/>
    <cellStyle name="已访问的超链接" xfId="32883" builtinId="9" hidden="1"/>
    <cellStyle name="已访问的超链接" xfId="32885" builtinId="9" hidden="1"/>
    <cellStyle name="已访问的超链接" xfId="32887" builtinId="9" hidden="1"/>
    <cellStyle name="已访问的超链接" xfId="32889" builtinId="9" hidden="1"/>
    <cellStyle name="已访问的超链接" xfId="32891" builtinId="9" hidden="1"/>
    <cellStyle name="已访问的超链接" xfId="32893" builtinId="9" hidden="1"/>
    <cellStyle name="已访问的超链接" xfId="32895" builtinId="9" hidden="1"/>
    <cellStyle name="已访问的超链接" xfId="32897" builtinId="9" hidden="1"/>
    <cellStyle name="已访问的超链接" xfId="32899" builtinId="9" hidden="1"/>
    <cellStyle name="已访问的超链接" xfId="32901" builtinId="9" hidden="1"/>
    <cellStyle name="已访问的超链接" xfId="32903" builtinId="9" hidden="1"/>
    <cellStyle name="已访问的超链接" xfId="32905" builtinId="9" hidden="1"/>
    <cellStyle name="已访问的超链接" xfId="32907" builtinId="9" hidden="1"/>
    <cellStyle name="已访问的超链接" xfId="32909" builtinId="9" hidden="1"/>
    <cellStyle name="已访问的超链接" xfId="32911" builtinId="9" hidden="1"/>
    <cellStyle name="已访问的超链接" xfId="32913" builtinId="9" hidden="1"/>
    <cellStyle name="已访问的超链接" xfId="32915" builtinId="9" hidden="1"/>
    <cellStyle name="已访问的超链接" xfId="32917" builtinId="9" hidden="1"/>
    <cellStyle name="已访问的超链接" xfId="32919" builtinId="9" hidden="1"/>
    <cellStyle name="已访问的超链接" xfId="32921" builtinId="9" hidden="1"/>
    <cellStyle name="已访问的超链接" xfId="32923" builtinId="9" hidden="1"/>
    <cellStyle name="已访问的超链接" xfId="32925" builtinId="9" hidden="1"/>
    <cellStyle name="已访问的超链接" xfId="32927" builtinId="9" hidden="1"/>
    <cellStyle name="已访问的超链接" xfId="32929" builtinId="9" hidden="1"/>
    <cellStyle name="已访问的超链接" xfId="32931" builtinId="9" hidden="1"/>
    <cellStyle name="已访问的超链接" xfId="32933" builtinId="9" hidden="1"/>
    <cellStyle name="已访问的超链接" xfId="32935" builtinId="9" hidden="1"/>
    <cellStyle name="已访问的超链接" xfId="32937" builtinId="9" hidden="1"/>
    <cellStyle name="已访问的超链接" xfId="32939" builtinId="9" hidden="1"/>
    <cellStyle name="已访问的超链接" xfId="32941" builtinId="9" hidden="1"/>
    <cellStyle name="已访问的超链接" xfId="32943" builtinId="9" hidden="1"/>
    <cellStyle name="已访问的超链接" xfId="32945" builtinId="9" hidden="1"/>
    <cellStyle name="已访问的超链接" xfId="32947" builtinId="9" hidden="1"/>
    <cellStyle name="已访问的超链接" xfId="32949" builtinId="9" hidden="1"/>
    <cellStyle name="已访问的超链接" xfId="32951" builtinId="9" hidden="1"/>
    <cellStyle name="已访问的超链接" xfId="32953" builtinId="9" hidden="1"/>
    <cellStyle name="已访问的超链接" xfId="32955" builtinId="9" hidden="1"/>
    <cellStyle name="已访问的超链接" xfId="32957" builtinId="9" hidden="1"/>
    <cellStyle name="已访问的超链接" xfId="32959" builtinId="9" hidden="1"/>
    <cellStyle name="已访问的超链接" xfId="32961" builtinId="9" hidden="1"/>
    <cellStyle name="已访问的超链接" xfId="32963" builtinId="9" hidden="1"/>
    <cellStyle name="已访问的超链接" xfId="32965" builtinId="9" hidden="1"/>
    <cellStyle name="已访问的超链接" xfId="32967" builtinId="9" hidden="1"/>
    <cellStyle name="已访问的超链接" xfId="32969" builtinId="9" hidden="1"/>
    <cellStyle name="已访问的超链接" xfId="32971" builtinId="9" hidden="1"/>
    <cellStyle name="已访问的超链接" xfId="32973" builtinId="9" hidden="1"/>
    <cellStyle name="已访问的超链接" xfId="32975" builtinId="9" hidden="1"/>
    <cellStyle name="已访问的超链接" xfId="32977" builtinId="9" hidden="1"/>
    <cellStyle name="已访问的超链接" xfId="32979" builtinId="9" hidden="1"/>
    <cellStyle name="已访问的超链接" xfId="32981" builtinId="9" hidden="1"/>
    <cellStyle name="已访问的超链接" xfId="32983" builtinId="9" hidden="1"/>
    <cellStyle name="已访问的超链接" xfId="32985" builtinId="9" hidden="1"/>
    <cellStyle name="已访问的超链接" xfId="32987" builtinId="9" hidden="1"/>
    <cellStyle name="已访问的超链接" xfId="32989" builtinId="9" hidden="1"/>
    <cellStyle name="已访问的超链接" xfId="32991" builtinId="9" hidden="1"/>
    <cellStyle name="已访问的超链接" xfId="32993" builtinId="9" hidden="1"/>
    <cellStyle name="已访问的超链接" xfId="32995" builtinId="9" hidden="1"/>
    <cellStyle name="已访问的超链接" xfId="32997" builtinId="9" hidden="1"/>
    <cellStyle name="已访问的超链接" xfId="32999" builtinId="9" hidden="1"/>
    <cellStyle name="已访问的超链接" xfId="33001" builtinId="9" hidden="1"/>
    <cellStyle name="已访问的超链接" xfId="33003" builtinId="9" hidden="1"/>
    <cellStyle name="已访问的超链接" xfId="33005" builtinId="9" hidden="1"/>
    <cellStyle name="已访问的超链接" xfId="33007" builtinId="9" hidden="1"/>
    <cellStyle name="已访问的超链接" xfId="33009" builtinId="9" hidden="1"/>
    <cellStyle name="已访问的超链接" xfId="33011" builtinId="9" hidden="1"/>
    <cellStyle name="已访问的超链接" xfId="33013" builtinId="9" hidden="1"/>
    <cellStyle name="已访问的超链接" xfId="33015" builtinId="9" hidden="1"/>
    <cellStyle name="已访问的超链接" xfId="33017" builtinId="9" hidden="1"/>
    <cellStyle name="已访问的超链接" xfId="33019" builtinId="9" hidden="1"/>
    <cellStyle name="已访问的超链接" xfId="33021" builtinId="9" hidden="1"/>
    <cellStyle name="已访问的超链接" xfId="33023" builtinId="9" hidden="1"/>
    <cellStyle name="已访问的超链接" xfId="33025" builtinId="9" hidden="1"/>
    <cellStyle name="已访问的超链接" xfId="33027" builtinId="9" hidden="1"/>
    <cellStyle name="已访问的超链接" xfId="33029" builtinId="9" hidden="1"/>
    <cellStyle name="已访问的超链接" xfId="33031" builtinId="9" hidden="1"/>
    <cellStyle name="已访问的超链接" xfId="33033" builtinId="9" hidden="1"/>
    <cellStyle name="已访问的超链接" xfId="33035" builtinId="9" hidden="1"/>
    <cellStyle name="已访问的超链接" xfId="33037" builtinId="9" hidden="1"/>
    <cellStyle name="已访问的超链接" xfId="33039" builtinId="9" hidden="1"/>
    <cellStyle name="已访问的超链接" xfId="33041" builtinId="9" hidden="1"/>
    <cellStyle name="已访问的超链接" xfId="33043" builtinId="9" hidden="1"/>
    <cellStyle name="已访问的超链接" xfId="33045" builtinId="9" hidden="1"/>
    <cellStyle name="已访问的超链接" xfId="33047" builtinId="9" hidden="1"/>
    <cellStyle name="已访问的超链接" xfId="33049" builtinId="9" hidden="1"/>
    <cellStyle name="已访问的超链接" xfId="33051" builtinId="9" hidden="1"/>
    <cellStyle name="已访问的超链接" xfId="33053" builtinId="9" hidden="1"/>
    <cellStyle name="已访问的超链接" xfId="33055" builtinId="9" hidden="1"/>
    <cellStyle name="已访问的超链接" xfId="33057" builtinId="9" hidden="1"/>
    <cellStyle name="已访问的超链接" xfId="33059" builtinId="9" hidden="1"/>
    <cellStyle name="已访问的超链接" xfId="33061" builtinId="9" hidden="1"/>
    <cellStyle name="已访问的超链接" xfId="33063" builtinId="9" hidden="1"/>
    <cellStyle name="已访问的超链接" xfId="33065" builtinId="9" hidden="1"/>
    <cellStyle name="已访问的超链接" xfId="33067" builtinId="9" hidden="1"/>
    <cellStyle name="已访问的超链接" xfId="33069" builtinId="9" hidden="1"/>
    <cellStyle name="已访问的超链接" xfId="33071" builtinId="9" hidden="1"/>
    <cellStyle name="已访问的超链接" xfId="33073" builtinId="9" hidden="1"/>
    <cellStyle name="已访问的超链接" xfId="33075" builtinId="9" hidden="1"/>
    <cellStyle name="已访问的超链接" xfId="33077" builtinId="9" hidden="1"/>
    <cellStyle name="已访问的超链接" xfId="33079" builtinId="9" hidden="1"/>
    <cellStyle name="已访问的超链接" xfId="33081" builtinId="9" hidden="1"/>
    <cellStyle name="已访问的超链接" xfId="33083" builtinId="9" hidden="1"/>
    <cellStyle name="已访问的超链接" xfId="33085" builtinId="9" hidden="1"/>
    <cellStyle name="已访问的超链接" xfId="33087" builtinId="9" hidden="1"/>
    <cellStyle name="已访问的超链接" xfId="33089" builtinId="9" hidden="1"/>
    <cellStyle name="已访问的超链接" xfId="33091" builtinId="9" hidden="1"/>
    <cellStyle name="已访问的超链接" xfId="33093" builtinId="9" hidden="1"/>
    <cellStyle name="已访问的超链接" xfId="33095" builtinId="9" hidden="1"/>
    <cellStyle name="已访问的超链接" xfId="33097" builtinId="9" hidden="1"/>
    <cellStyle name="已访问的超链接" xfId="33099" builtinId="9" hidden="1"/>
    <cellStyle name="已访问的超链接" xfId="33101" builtinId="9" hidden="1"/>
    <cellStyle name="已访问的超链接" xfId="33103" builtinId="9" hidden="1"/>
    <cellStyle name="已访问的超链接" xfId="33105" builtinId="9" hidden="1"/>
    <cellStyle name="已访问的超链接" xfId="33107" builtinId="9" hidden="1"/>
    <cellStyle name="已访问的超链接" xfId="33109" builtinId="9" hidden="1"/>
    <cellStyle name="已访问的超链接" xfId="33111" builtinId="9" hidden="1"/>
    <cellStyle name="已访问的超链接" xfId="33113" builtinId="9" hidden="1"/>
    <cellStyle name="已访问的超链接" xfId="33115" builtinId="9" hidden="1"/>
    <cellStyle name="已访问的超链接" xfId="33117" builtinId="9" hidden="1"/>
    <cellStyle name="已访问的超链接" xfId="33119" builtinId="9" hidden="1"/>
    <cellStyle name="已访问的超链接" xfId="33121" builtinId="9" hidden="1"/>
    <cellStyle name="已访问的超链接" xfId="33123" builtinId="9" hidden="1"/>
    <cellStyle name="已访问的超链接" xfId="33125" builtinId="9" hidden="1"/>
    <cellStyle name="已访问的超链接" xfId="33127" builtinId="9" hidden="1"/>
    <cellStyle name="已访问的超链接" xfId="33129" builtinId="9" hidden="1"/>
    <cellStyle name="已访问的超链接" xfId="33131" builtinId="9" hidden="1"/>
    <cellStyle name="已访问的超链接" xfId="33133" builtinId="9" hidden="1"/>
    <cellStyle name="已访问的超链接" xfId="33135" builtinId="9" hidden="1"/>
    <cellStyle name="已访问的超链接" xfId="33137" builtinId="9" hidden="1"/>
    <cellStyle name="已访问的超链接" xfId="33139" builtinId="9" hidden="1"/>
    <cellStyle name="已访问的超链接" xfId="33141" builtinId="9" hidden="1"/>
    <cellStyle name="已访问的超链接" xfId="33143" builtinId="9" hidden="1"/>
    <cellStyle name="已访问的超链接" xfId="33145" builtinId="9" hidden="1"/>
    <cellStyle name="已访问的超链接" xfId="33147" builtinId="9" hidden="1"/>
    <cellStyle name="已访问的超链接" xfId="33149" builtinId="9" hidden="1"/>
    <cellStyle name="已访问的超链接" xfId="33151" builtinId="9" hidden="1"/>
    <cellStyle name="已访问的超链接" xfId="33153" builtinId="9" hidden="1"/>
    <cellStyle name="已访问的超链接" xfId="33155" builtinId="9" hidden="1"/>
    <cellStyle name="已访问的超链接" xfId="33157" builtinId="9" hidden="1"/>
    <cellStyle name="已访问的超链接" xfId="33159" builtinId="9" hidden="1"/>
    <cellStyle name="已访问的超链接" xfId="33161" builtinId="9" hidden="1"/>
    <cellStyle name="已访问的超链接" xfId="33163" builtinId="9" hidden="1"/>
    <cellStyle name="已访问的超链接" xfId="33165" builtinId="9" hidden="1"/>
    <cellStyle name="已访问的超链接" xfId="33167" builtinId="9" hidden="1"/>
    <cellStyle name="已访问的超链接" xfId="33169" builtinId="9" hidden="1"/>
    <cellStyle name="已访问的超链接" xfId="33171" builtinId="9" hidden="1"/>
    <cellStyle name="已访问的超链接" xfId="33173" builtinId="9" hidden="1"/>
    <cellStyle name="已访问的超链接" xfId="33175" builtinId="9" hidden="1"/>
    <cellStyle name="已访问的超链接" xfId="33177" builtinId="9" hidden="1"/>
    <cellStyle name="已访问的超链接" xfId="33179" builtinId="9" hidden="1"/>
    <cellStyle name="已访问的超链接" xfId="33181" builtinId="9" hidden="1"/>
    <cellStyle name="已访问的超链接" xfId="33183" builtinId="9" hidden="1"/>
    <cellStyle name="已访问的超链接" xfId="33185" builtinId="9" hidden="1"/>
    <cellStyle name="已访问的超链接" xfId="33187" builtinId="9" hidden="1"/>
    <cellStyle name="已访问的超链接" xfId="33189" builtinId="9" hidden="1"/>
    <cellStyle name="已访问的超链接" xfId="33191" builtinId="9" hidden="1"/>
    <cellStyle name="已访问的超链接" xfId="33193" builtinId="9" hidden="1"/>
    <cellStyle name="已访问的超链接" xfId="33195" builtinId="9" hidden="1"/>
    <cellStyle name="已访问的超链接" xfId="33197" builtinId="9" hidden="1"/>
    <cellStyle name="已访问的超链接" xfId="33199" builtinId="9" hidden="1"/>
    <cellStyle name="已访问的超链接" xfId="33201" builtinId="9" hidden="1"/>
    <cellStyle name="已访问的超链接" xfId="33203" builtinId="9" hidden="1"/>
    <cellStyle name="已访问的超链接" xfId="33205" builtinId="9" hidden="1"/>
    <cellStyle name="已访问的超链接" xfId="33207" builtinId="9" hidden="1"/>
    <cellStyle name="已访问的超链接" xfId="33209" builtinId="9" hidden="1"/>
    <cellStyle name="已访问的超链接" xfId="33211" builtinId="9" hidden="1"/>
    <cellStyle name="已访问的超链接" xfId="33213" builtinId="9" hidden="1"/>
    <cellStyle name="已访问的超链接" xfId="33215" builtinId="9" hidden="1"/>
    <cellStyle name="已访问的超链接" xfId="33217" builtinId="9" hidden="1"/>
    <cellStyle name="已访问的超链接" xfId="33219" builtinId="9" hidden="1"/>
    <cellStyle name="已访问的超链接" xfId="33221" builtinId="9" hidden="1"/>
    <cellStyle name="已访问的超链接" xfId="33223" builtinId="9" hidden="1"/>
    <cellStyle name="已访问的超链接" xfId="33225" builtinId="9" hidden="1"/>
    <cellStyle name="已访问的超链接" xfId="33227" builtinId="9" hidden="1"/>
    <cellStyle name="已访问的超链接" xfId="33229" builtinId="9" hidden="1"/>
    <cellStyle name="已访问的超链接" xfId="33231" builtinId="9" hidden="1"/>
    <cellStyle name="已访问的超链接" xfId="33233" builtinId="9" hidden="1"/>
    <cellStyle name="已访问的超链接" xfId="33235" builtinId="9" hidden="1"/>
    <cellStyle name="已访问的超链接" xfId="33237" builtinId="9" hidden="1"/>
    <cellStyle name="已访问的超链接" xfId="33239" builtinId="9" hidden="1"/>
    <cellStyle name="已访问的超链接" xfId="33241" builtinId="9" hidden="1"/>
    <cellStyle name="已访问的超链接" xfId="33243" builtinId="9" hidden="1"/>
    <cellStyle name="已访问的超链接" xfId="33245" builtinId="9" hidden="1"/>
    <cellStyle name="已访问的超链接" xfId="33247" builtinId="9" hidden="1"/>
    <cellStyle name="已访问的超链接" xfId="33249" builtinId="9" hidden="1"/>
    <cellStyle name="已访问的超链接" xfId="33251" builtinId="9" hidden="1"/>
    <cellStyle name="已访问的超链接" xfId="33253" builtinId="9" hidden="1"/>
    <cellStyle name="已访问的超链接" xfId="33255" builtinId="9" hidden="1"/>
    <cellStyle name="已访问的超链接" xfId="33257" builtinId="9" hidden="1"/>
    <cellStyle name="已访问的超链接" xfId="33259" builtinId="9" hidden="1"/>
    <cellStyle name="已访问的超链接" xfId="33261" builtinId="9" hidden="1"/>
    <cellStyle name="已访问的超链接" xfId="33263" builtinId="9" hidden="1"/>
    <cellStyle name="已访问的超链接" xfId="33265" builtinId="9" hidden="1"/>
    <cellStyle name="已访问的超链接" xfId="33267" builtinId="9" hidden="1"/>
    <cellStyle name="已访问的超链接" xfId="33269" builtinId="9" hidden="1"/>
    <cellStyle name="已访问的超链接" xfId="33271" builtinId="9" hidden="1"/>
    <cellStyle name="已访问的超链接" xfId="33273" builtinId="9" hidden="1"/>
    <cellStyle name="已访问的超链接" xfId="33275" builtinId="9" hidden="1"/>
    <cellStyle name="已访问的超链接" xfId="33277" builtinId="9" hidden="1"/>
    <cellStyle name="已访问的超链接" xfId="33279" builtinId="9" hidden="1"/>
    <cellStyle name="已访问的超链接" xfId="33281" builtinId="9" hidden="1"/>
    <cellStyle name="已访问的超链接" xfId="33283" builtinId="9" hidden="1"/>
    <cellStyle name="已访问的超链接" xfId="33285" builtinId="9" hidden="1"/>
    <cellStyle name="已访问的超链接" xfId="33287" builtinId="9" hidden="1"/>
    <cellStyle name="已访问的超链接" xfId="33289" builtinId="9" hidden="1"/>
    <cellStyle name="已访问的超链接" xfId="33291" builtinId="9" hidden="1"/>
    <cellStyle name="已访问的超链接" xfId="33293" builtinId="9" hidden="1"/>
    <cellStyle name="已访问的超链接" xfId="33295" builtinId="9" hidden="1"/>
    <cellStyle name="已访问的超链接" xfId="33297" builtinId="9" hidden="1"/>
    <cellStyle name="已访问的超链接" xfId="33299" builtinId="9" hidden="1"/>
    <cellStyle name="已访问的超链接" xfId="33301" builtinId="9" hidden="1"/>
    <cellStyle name="已访问的超链接" xfId="33303" builtinId="9" hidden="1"/>
    <cellStyle name="已访问的超链接" xfId="33305" builtinId="9" hidden="1"/>
    <cellStyle name="已访问的超链接" xfId="33307" builtinId="9" hidden="1"/>
    <cellStyle name="已访问的超链接" xfId="33309" builtinId="9" hidden="1"/>
    <cellStyle name="已访问的超链接" xfId="33311" builtinId="9" hidden="1"/>
    <cellStyle name="已访问的超链接" xfId="33313" builtinId="9" hidden="1"/>
    <cellStyle name="已访问的超链接" xfId="33315" builtinId="9" hidden="1"/>
    <cellStyle name="已访问的超链接" xfId="33317" builtinId="9" hidden="1"/>
    <cellStyle name="已访问的超链接" xfId="33319" builtinId="9" hidden="1"/>
    <cellStyle name="已访问的超链接" xfId="33321" builtinId="9" hidden="1"/>
    <cellStyle name="已访问的超链接" xfId="33323" builtinId="9" hidden="1"/>
    <cellStyle name="已访问的超链接" xfId="33325" builtinId="9" hidden="1"/>
    <cellStyle name="已访问的超链接" xfId="33327" builtinId="9" hidden="1"/>
    <cellStyle name="已访问的超链接" xfId="33329" builtinId="9" hidden="1"/>
    <cellStyle name="已访问的超链接" xfId="33331" builtinId="9" hidden="1"/>
    <cellStyle name="已访问的超链接" xfId="33333" builtinId="9" hidden="1"/>
    <cellStyle name="已访问的超链接" xfId="33335" builtinId="9" hidden="1"/>
    <cellStyle name="已访问的超链接" xfId="33337" builtinId="9" hidden="1"/>
    <cellStyle name="已访问的超链接" xfId="33339" builtinId="9" hidden="1"/>
    <cellStyle name="已访问的超链接" xfId="33341" builtinId="9" hidden="1"/>
    <cellStyle name="已访问的超链接" xfId="33343" builtinId="9" hidden="1"/>
    <cellStyle name="已访问的超链接" xfId="33345" builtinId="9" hidden="1"/>
    <cellStyle name="已访问的超链接" xfId="33347" builtinId="9" hidden="1"/>
    <cellStyle name="已访问的超链接" xfId="33349" builtinId="9" hidden="1"/>
    <cellStyle name="已访问的超链接" xfId="33351" builtinId="9" hidden="1"/>
    <cellStyle name="已访问的超链接" xfId="33353" builtinId="9" hidden="1"/>
    <cellStyle name="已访问的超链接" xfId="33355" builtinId="9" hidden="1"/>
    <cellStyle name="已访问的超链接" xfId="33357" builtinId="9" hidden="1"/>
    <cellStyle name="已访问的超链接" xfId="33359" builtinId="9" hidden="1"/>
    <cellStyle name="已访问的超链接" xfId="33361" builtinId="9" hidden="1"/>
    <cellStyle name="已访问的超链接" xfId="33363" builtinId="9" hidden="1"/>
    <cellStyle name="已访问的超链接" xfId="33365" builtinId="9" hidden="1"/>
    <cellStyle name="已访问的超链接" xfId="33367" builtinId="9" hidden="1"/>
    <cellStyle name="已访问的超链接" xfId="33369" builtinId="9" hidden="1"/>
    <cellStyle name="已访问的超链接" xfId="33371" builtinId="9" hidden="1"/>
    <cellStyle name="已访问的超链接" xfId="33373" builtinId="9" hidden="1"/>
    <cellStyle name="已访问的超链接" xfId="33375" builtinId="9" hidden="1"/>
    <cellStyle name="已访问的超链接" xfId="33377" builtinId="9" hidden="1"/>
    <cellStyle name="已访问的超链接" xfId="33379" builtinId="9" hidden="1"/>
    <cellStyle name="已访问的超链接" xfId="33381" builtinId="9" hidden="1"/>
    <cellStyle name="已访问的超链接" xfId="33383" builtinId="9" hidden="1"/>
    <cellStyle name="已访问的超链接" xfId="33385" builtinId="9" hidden="1"/>
    <cellStyle name="已访问的超链接" xfId="33387" builtinId="9" hidden="1"/>
    <cellStyle name="已访问的超链接" xfId="33389" builtinId="9" hidden="1"/>
    <cellStyle name="已访问的超链接" xfId="33391" builtinId="9" hidden="1"/>
    <cellStyle name="已访问的超链接" xfId="33393" builtinId="9" hidden="1"/>
    <cellStyle name="已访问的超链接" xfId="33395" builtinId="9" hidden="1"/>
    <cellStyle name="已访问的超链接" xfId="33397" builtinId="9" hidden="1"/>
    <cellStyle name="已访问的超链接" xfId="33399" builtinId="9" hidden="1"/>
    <cellStyle name="已访问的超链接" xfId="33401" builtinId="9" hidden="1"/>
    <cellStyle name="已访问的超链接" xfId="33403" builtinId="9" hidden="1"/>
    <cellStyle name="已访问的超链接" xfId="33405" builtinId="9" hidden="1"/>
    <cellStyle name="已访问的超链接" xfId="33407" builtinId="9" hidden="1"/>
    <cellStyle name="已访问的超链接" xfId="33409" builtinId="9" hidden="1"/>
    <cellStyle name="已访问的超链接" xfId="33411" builtinId="9" hidden="1"/>
    <cellStyle name="已访问的超链接" xfId="33413" builtinId="9" hidden="1"/>
    <cellStyle name="已访问的超链接" xfId="33415" builtinId="9" hidden="1"/>
    <cellStyle name="已访问的超链接" xfId="33417" builtinId="9" hidden="1"/>
    <cellStyle name="已访问的超链接" xfId="33419" builtinId="9" hidden="1"/>
    <cellStyle name="已访问的超链接" xfId="33421" builtinId="9" hidden="1"/>
    <cellStyle name="已访问的超链接" xfId="33423" builtinId="9" hidden="1"/>
    <cellStyle name="已访问的超链接" xfId="33425" builtinId="9" hidden="1"/>
    <cellStyle name="已访问的超链接" xfId="33427" builtinId="9" hidden="1"/>
    <cellStyle name="已访问的超链接" xfId="33429" builtinId="9" hidden="1"/>
    <cellStyle name="已访问的超链接" xfId="33431" builtinId="9" hidden="1"/>
    <cellStyle name="已访问的超链接" xfId="33433" builtinId="9" hidden="1"/>
    <cellStyle name="已访问的超链接" xfId="33435" builtinId="9" hidden="1"/>
    <cellStyle name="已访问的超链接" xfId="33437" builtinId="9" hidden="1"/>
    <cellStyle name="已访问的超链接" xfId="33439" builtinId="9" hidden="1"/>
    <cellStyle name="已访问的超链接" xfId="33441" builtinId="9" hidden="1"/>
    <cellStyle name="已访问的超链接" xfId="33443" builtinId="9" hidden="1"/>
    <cellStyle name="已访问的超链接" xfId="33445" builtinId="9" hidden="1"/>
    <cellStyle name="已访问的超链接" xfId="33447" builtinId="9" hidden="1"/>
    <cellStyle name="已访问的超链接" xfId="33449" builtinId="9" hidden="1"/>
    <cellStyle name="已访问的超链接" xfId="33451" builtinId="9" hidden="1"/>
    <cellStyle name="已访问的超链接" xfId="33453" builtinId="9" hidden="1"/>
    <cellStyle name="已访问的超链接" xfId="33455" builtinId="9" hidden="1"/>
    <cellStyle name="已访问的超链接" xfId="33457" builtinId="9" hidden="1"/>
    <cellStyle name="已访问的超链接" xfId="33459" builtinId="9" hidden="1"/>
    <cellStyle name="已访问的超链接" xfId="33461" builtinId="9" hidden="1"/>
    <cellStyle name="已访问的超链接" xfId="33463" builtinId="9" hidden="1"/>
    <cellStyle name="已访问的超链接" xfId="33465" builtinId="9" hidden="1"/>
    <cellStyle name="已访问的超链接" xfId="33467" builtinId="9" hidden="1"/>
    <cellStyle name="已访问的超链接" xfId="33469" builtinId="9" hidden="1"/>
    <cellStyle name="已访问的超链接" xfId="33471" builtinId="9" hidden="1"/>
    <cellStyle name="已访问的超链接" xfId="33473" builtinId="9" hidden="1"/>
    <cellStyle name="已访问的超链接" xfId="33475" builtinId="9" hidden="1"/>
    <cellStyle name="已访问的超链接" xfId="33477" builtinId="9" hidden="1"/>
    <cellStyle name="已访问的超链接" xfId="33479" builtinId="9" hidden="1"/>
    <cellStyle name="已访问的超链接" xfId="33481" builtinId="9" hidden="1"/>
    <cellStyle name="已访问的超链接" xfId="33483" builtinId="9" hidden="1"/>
    <cellStyle name="已访问的超链接" xfId="33485" builtinId="9" hidden="1"/>
    <cellStyle name="已访问的超链接" xfId="33487" builtinId="9" hidden="1"/>
    <cellStyle name="已访问的超链接" xfId="33489" builtinId="9" hidden="1"/>
    <cellStyle name="已访问的超链接" xfId="33491" builtinId="9" hidden="1"/>
    <cellStyle name="已访问的超链接" xfId="33493" builtinId="9" hidden="1"/>
    <cellStyle name="已访问的超链接" xfId="33495" builtinId="9" hidden="1"/>
    <cellStyle name="已访问的超链接" xfId="33497" builtinId="9" hidden="1"/>
    <cellStyle name="已访问的超链接" xfId="33499" builtinId="9" hidden="1"/>
    <cellStyle name="已访问的超链接" xfId="33501" builtinId="9" hidden="1"/>
    <cellStyle name="已访问的超链接" xfId="33503" builtinId="9" hidden="1"/>
    <cellStyle name="已访问的超链接" xfId="33505" builtinId="9" hidden="1"/>
    <cellStyle name="已访问的超链接" xfId="33507" builtinId="9" hidden="1"/>
    <cellStyle name="已访问的超链接" xfId="33509" builtinId="9" hidden="1"/>
    <cellStyle name="已访问的超链接" xfId="33511" builtinId="9" hidden="1"/>
    <cellStyle name="已访问的超链接" xfId="33513" builtinId="9" hidden="1"/>
    <cellStyle name="已访问的超链接" xfId="33515" builtinId="9" hidden="1"/>
    <cellStyle name="已访问的超链接" xfId="33517" builtinId="9" hidden="1"/>
    <cellStyle name="已访问的超链接" xfId="33519" builtinId="9" hidden="1"/>
    <cellStyle name="已访问的超链接" xfId="33521" builtinId="9" hidden="1"/>
    <cellStyle name="已访问的超链接" xfId="33523" builtinId="9" hidden="1"/>
    <cellStyle name="已访问的超链接" xfId="33525" builtinId="9" hidden="1"/>
    <cellStyle name="已访问的超链接" xfId="33527" builtinId="9" hidden="1"/>
    <cellStyle name="已访问的超链接" xfId="33529" builtinId="9" hidden="1"/>
    <cellStyle name="已访问的超链接" xfId="33531" builtinId="9" hidden="1"/>
    <cellStyle name="已访问的超链接" xfId="33533" builtinId="9" hidden="1"/>
    <cellStyle name="已访问的超链接" xfId="33535" builtinId="9" hidden="1"/>
    <cellStyle name="已访问的超链接" xfId="33537" builtinId="9" hidden="1"/>
    <cellStyle name="已访问的超链接" xfId="33539" builtinId="9" hidden="1"/>
    <cellStyle name="已访问的超链接" xfId="33541" builtinId="9" hidden="1"/>
    <cellStyle name="已访问的超链接" xfId="33543" builtinId="9" hidden="1"/>
    <cellStyle name="已访问的超链接" xfId="33545" builtinId="9" hidden="1"/>
    <cellStyle name="已访问的超链接" xfId="33547" builtinId="9" hidden="1"/>
    <cellStyle name="已访问的超链接" xfId="33549" builtinId="9" hidden="1"/>
    <cellStyle name="已访问的超链接" xfId="33551" builtinId="9" hidden="1"/>
    <cellStyle name="已访问的超链接" xfId="33553" builtinId="9" hidden="1"/>
    <cellStyle name="已访问的超链接" xfId="33555" builtinId="9" hidden="1"/>
    <cellStyle name="已访问的超链接" xfId="33557" builtinId="9" hidden="1"/>
    <cellStyle name="已访问的超链接" xfId="33559" builtinId="9" hidden="1"/>
    <cellStyle name="已访问的超链接" xfId="33561" builtinId="9" hidden="1"/>
    <cellStyle name="已访问的超链接" xfId="33563" builtinId="9" hidden="1"/>
    <cellStyle name="已访问的超链接" xfId="33565" builtinId="9" hidden="1"/>
    <cellStyle name="已访问的超链接" xfId="33567" builtinId="9" hidden="1"/>
    <cellStyle name="已访问的超链接" xfId="33569" builtinId="9" hidden="1"/>
    <cellStyle name="已访问的超链接" xfId="33571" builtinId="9" hidden="1"/>
    <cellStyle name="已访问的超链接" xfId="33573" builtinId="9" hidden="1"/>
    <cellStyle name="已访问的超链接" xfId="33575" builtinId="9" hidden="1"/>
    <cellStyle name="已访问的超链接" xfId="33577" builtinId="9" hidden="1"/>
    <cellStyle name="已访问的超链接" xfId="33579" builtinId="9" hidden="1"/>
    <cellStyle name="已访问的超链接" xfId="33581" builtinId="9" hidden="1"/>
    <cellStyle name="已访问的超链接" xfId="33583" builtinId="9" hidden="1"/>
    <cellStyle name="已访问的超链接" xfId="33585" builtinId="9" hidden="1"/>
    <cellStyle name="已访问的超链接" xfId="33587" builtinId="9" hidden="1"/>
    <cellStyle name="已访问的超链接" xfId="33589" builtinId="9" hidden="1"/>
    <cellStyle name="已访问的超链接" xfId="33591" builtinId="9" hidden="1"/>
    <cellStyle name="已访问的超链接" xfId="33593" builtinId="9" hidden="1"/>
    <cellStyle name="已访问的超链接" xfId="33595" builtinId="9" hidden="1"/>
    <cellStyle name="已访问的超链接" xfId="33597" builtinId="9" hidden="1"/>
    <cellStyle name="已访问的超链接" xfId="33599" builtinId="9" hidden="1"/>
    <cellStyle name="已访问的超链接" xfId="33601" builtinId="9" hidden="1"/>
    <cellStyle name="已访问的超链接" xfId="33603" builtinId="9" hidden="1"/>
    <cellStyle name="已访问的超链接" xfId="33605" builtinId="9" hidden="1"/>
    <cellStyle name="已访问的超链接" xfId="33607" builtinId="9" hidden="1"/>
    <cellStyle name="已访问的超链接" xfId="33609" builtinId="9" hidden="1"/>
    <cellStyle name="已访问的超链接" xfId="33611" builtinId="9" hidden="1"/>
    <cellStyle name="已访问的超链接" xfId="33613" builtinId="9" hidden="1"/>
    <cellStyle name="已访问的超链接" xfId="33615" builtinId="9" hidden="1"/>
    <cellStyle name="已访问的超链接" xfId="33617" builtinId="9" hidden="1"/>
    <cellStyle name="已访问的超链接" xfId="33619" builtinId="9" hidden="1"/>
    <cellStyle name="已访问的超链接" xfId="33621" builtinId="9" hidden="1"/>
    <cellStyle name="已访问的超链接" xfId="33623" builtinId="9" hidden="1"/>
    <cellStyle name="已访问的超链接" xfId="33625" builtinId="9" hidden="1"/>
    <cellStyle name="已访问的超链接" xfId="33627" builtinId="9" hidden="1"/>
    <cellStyle name="已访问的超链接" xfId="33629" builtinId="9" hidden="1"/>
    <cellStyle name="已访问的超链接" xfId="33631" builtinId="9" hidden="1"/>
    <cellStyle name="已访问的超链接" xfId="33633" builtinId="9" hidden="1"/>
    <cellStyle name="已访问的超链接" xfId="33635" builtinId="9" hidden="1"/>
    <cellStyle name="已访问的超链接" xfId="33637" builtinId="9" hidden="1"/>
    <cellStyle name="已访问的超链接" xfId="33639" builtinId="9" hidden="1"/>
    <cellStyle name="已访问的超链接" xfId="33641" builtinId="9" hidden="1"/>
    <cellStyle name="已访问的超链接" xfId="33643" builtinId="9" hidden="1"/>
    <cellStyle name="已访问的超链接" xfId="33645" builtinId="9" hidden="1"/>
    <cellStyle name="已访问的超链接" xfId="33647" builtinId="9" hidden="1"/>
    <cellStyle name="已访问的超链接" xfId="33649" builtinId="9" hidden="1"/>
    <cellStyle name="已访问的超链接" xfId="33651" builtinId="9" hidden="1"/>
    <cellStyle name="已访问的超链接" xfId="33653" builtinId="9" hidden="1"/>
    <cellStyle name="已访问的超链接" xfId="33655" builtinId="9" hidden="1"/>
    <cellStyle name="已访问的超链接" xfId="33657" builtinId="9" hidden="1"/>
    <cellStyle name="已访问的超链接" xfId="33659" builtinId="9" hidden="1"/>
    <cellStyle name="已访问的超链接" xfId="33661" builtinId="9" hidden="1"/>
    <cellStyle name="已访问的超链接" xfId="33663" builtinId="9" hidden="1"/>
    <cellStyle name="已访问的超链接" xfId="33665" builtinId="9" hidden="1"/>
    <cellStyle name="已访问的超链接" xfId="33667" builtinId="9" hidden="1"/>
    <cellStyle name="已访问的超链接" xfId="33669" builtinId="9" hidden="1"/>
    <cellStyle name="已访问的超链接" xfId="33671" builtinId="9" hidden="1"/>
    <cellStyle name="已访问的超链接" xfId="33673" builtinId="9" hidden="1"/>
    <cellStyle name="已访问的超链接" xfId="33675" builtinId="9" hidden="1"/>
    <cellStyle name="已访问的超链接" xfId="33677" builtinId="9" hidden="1"/>
    <cellStyle name="已访问的超链接" xfId="33679" builtinId="9" hidden="1"/>
    <cellStyle name="已访问的超链接" xfId="33681" builtinId="9" hidden="1"/>
    <cellStyle name="已访问的超链接" xfId="33683" builtinId="9" hidden="1"/>
    <cellStyle name="已访问的超链接" xfId="33685" builtinId="9" hidden="1"/>
    <cellStyle name="已访问的超链接" xfId="33687" builtinId="9" hidden="1"/>
    <cellStyle name="已访问的超链接" xfId="33689" builtinId="9" hidden="1"/>
    <cellStyle name="已访问的超链接" xfId="33691" builtinId="9" hidden="1"/>
    <cellStyle name="已访问的超链接" xfId="33693" builtinId="9" hidden="1"/>
    <cellStyle name="已访问的超链接" xfId="33695" builtinId="9" hidden="1"/>
    <cellStyle name="已访问的超链接" xfId="33697" builtinId="9" hidden="1"/>
    <cellStyle name="已访问的超链接" xfId="33699" builtinId="9" hidden="1"/>
    <cellStyle name="已访问的超链接" xfId="33701" builtinId="9" hidden="1"/>
    <cellStyle name="已访问的超链接" xfId="33703" builtinId="9" hidden="1"/>
    <cellStyle name="已访问的超链接" xfId="33705" builtinId="9" hidden="1"/>
    <cellStyle name="已访问的超链接" xfId="33707" builtinId="9" hidden="1"/>
    <cellStyle name="已访问的超链接" xfId="33709" builtinId="9" hidden="1"/>
    <cellStyle name="已访问的超链接" xfId="33711" builtinId="9" hidden="1"/>
    <cellStyle name="已访问的超链接" xfId="33713" builtinId="9" hidden="1"/>
    <cellStyle name="已访问的超链接" xfId="33715" builtinId="9" hidden="1"/>
    <cellStyle name="已访问的超链接" xfId="33717" builtinId="9" hidden="1"/>
    <cellStyle name="已访问的超链接" xfId="33719" builtinId="9" hidden="1"/>
    <cellStyle name="已访问的超链接" xfId="33721" builtinId="9" hidden="1"/>
    <cellStyle name="已访问的超链接" xfId="33723" builtinId="9" hidden="1"/>
    <cellStyle name="已访问的超链接" xfId="33725" builtinId="9" hidden="1"/>
    <cellStyle name="已访问的超链接" xfId="33727" builtinId="9" hidden="1"/>
    <cellStyle name="已访问的超链接" xfId="33729" builtinId="9" hidden="1"/>
    <cellStyle name="已访问的超链接" xfId="33731" builtinId="9" hidden="1"/>
    <cellStyle name="已访问的超链接" xfId="33733" builtinId="9" hidden="1"/>
    <cellStyle name="已访问的超链接" xfId="33735" builtinId="9" hidden="1"/>
    <cellStyle name="已访问的超链接" xfId="33737" builtinId="9" hidden="1"/>
    <cellStyle name="已访问的超链接" xfId="33739" builtinId="9" hidden="1"/>
    <cellStyle name="已访问的超链接" xfId="33741" builtinId="9" hidden="1"/>
    <cellStyle name="已访问的超链接" xfId="33743" builtinId="9" hidden="1"/>
    <cellStyle name="已访问的超链接" xfId="33745" builtinId="9" hidden="1"/>
    <cellStyle name="已访问的超链接" xfId="33747" builtinId="9" hidden="1"/>
    <cellStyle name="已访问的超链接" xfId="33749" builtinId="9" hidden="1"/>
    <cellStyle name="已访问的超链接" xfId="33751" builtinId="9" hidden="1"/>
    <cellStyle name="已访问的超链接" xfId="33753" builtinId="9" hidden="1"/>
    <cellStyle name="已访问的超链接" xfId="33755" builtinId="9" hidden="1"/>
    <cellStyle name="已访问的超链接" xfId="33757" builtinId="9" hidden="1"/>
    <cellStyle name="已访问的超链接" xfId="33759" builtinId="9" hidden="1"/>
    <cellStyle name="已访问的超链接" xfId="33761" builtinId="9" hidden="1"/>
    <cellStyle name="已访问的超链接" xfId="33763" builtinId="9" hidden="1"/>
    <cellStyle name="已访问的超链接" xfId="33765" builtinId="9" hidden="1"/>
    <cellStyle name="已访问的超链接" xfId="33767" builtinId="9" hidden="1"/>
    <cellStyle name="已访问的超链接" xfId="33769" builtinId="9" hidden="1"/>
    <cellStyle name="已访问的超链接" xfId="33771" builtinId="9" hidden="1"/>
    <cellStyle name="已访问的超链接" xfId="33773" builtinId="9" hidden="1"/>
    <cellStyle name="已访问的超链接" xfId="33775" builtinId="9" hidden="1"/>
    <cellStyle name="已访问的超链接" xfId="33777" builtinId="9" hidden="1"/>
    <cellStyle name="已访问的超链接" xfId="33779" builtinId="9" hidden="1"/>
    <cellStyle name="已访问的超链接" xfId="33781" builtinId="9" hidden="1"/>
    <cellStyle name="已访问的超链接" xfId="33783" builtinId="9" hidden="1"/>
    <cellStyle name="已访问的超链接" xfId="33785" builtinId="9" hidden="1"/>
    <cellStyle name="已访问的超链接" xfId="33787" builtinId="9" hidden="1"/>
    <cellStyle name="已访问的超链接" xfId="33789" builtinId="9" hidden="1"/>
    <cellStyle name="已访问的超链接" xfId="33791" builtinId="9" hidden="1"/>
    <cellStyle name="已访问的超链接" xfId="33793" builtinId="9" hidden="1"/>
    <cellStyle name="已访问的超链接" xfId="33795" builtinId="9" hidden="1"/>
    <cellStyle name="已访问的超链接" xfId="33797" builtinId="9" hidden="1"/>
    <cellStyle name="已访问的超链接" xfId="33799" builtinId="9" hidden="1"/>
    <cellStyle name="已访问的超链接" xfId="33801" builtinId="9" hidden="1"/>
    <cellStyle name="已访问的超链接" xfId="33803" builtinId="9" hidden="1"/>
    <cellStyle name="已访问的超链接" xfId="33805" builtinId="9" hidden="1"/>
    <cellStyle name="已访问的超链接" xfId="33807" builtinId="9" hidden="1"/>
    <cellStyle name="已访问的超链接" xfId="33809" builtinId="9" hidden="1"/>
    <cellStyle name="已访问的超链接" xfId="33811" builtinId="9" hidden="1"/>
    <cellStyle name="已访问的超链接" xfId="33813" builtinId="9" hidden="1"/>
    <cellStyle name="已访问的超链接" xfId="33815" builtinId="9" hidden="1"/>
    <cellStyle name="已访问的超链接" xfId="33817" builtinId="9" hidden="1"/>
    <cellStyle name="已访问的超链接" xfId="33819" builtinId="9" hidden="1"/>
    <cellStyle name="已访问的超链接" xfId="33821" builtinId="9" hidden="1"/>
    <cellStyle name="已访问的超链接" xfId="33823" builtinId="9" hidden="1"/>
    <cellStyle name="已访问的超链接" xfId="33825" builtinId="9" hidden="1"/>
    <cellStyle name="已访问的超链接" xfId="33827" builtinId="9" hidden="1"/>
    <cellStyle name="已访问的超链接" xfId="33829" builtinId="9" hidden="1"/>
    <cellStyle name="已访问的超链接" xfId="33831" builtinId="9" hidden="1"/>
    <cellStyle name="已访问的超链接" xfId="33833" builtinId="9" hidden="1"/>
    <cellStyle name="已访问的超链接" xfId="33835" builtinId="9" hidden="1"/>
    <cellStyle name="已访问的超链接" xfId="33837" builtinId="9" hidden="1"/>
    <cellStyle name="已访问的超链接" xfId="33839" builtinId="9" hidden="1"/>
    <cellStyle name="已访问的超链接" xfId="33841" builtinId="9" hidden="1"/>
    <cellStyle name="已访问的超链接" xfId="33843" builtinId="9" hidden="1"/>
    <cellStyle name="已访问的超链接" xfId="33845" builtinId="9" hidden="1"/>
    <cellStyle name="已访问的超链接" xfId="33847" builtinId="9" hidden="1"/>
    <cellStyle name="已访问的超链接" xfId="33849" builtinId="9" hidden="1"/>
    <cellStyle name="已访问的超链接" xfId="33851" builtinId="9" hidden="1"/>
    <cellStyle name="已访问的超链接" xfId="33853" builtinId="9" hidden="1"/>
    <cellStyle name="已访问的超链接" xfId="33855" builtinId="9" hidden="1"/>
    <cellStyle name="已访问的超链接" xfId="33857" builtinId="9" hidden="1"/>
    <cellStyle name="已访问的超链接" xfId="33859" builtinId="9" hidden="1"/>
    <cellStyle name="已访问的超链接" xfId="33861" builtinId="9" hidden="1"/>
    <cellStyle name="已访问的超链接" xfId="33863" builtinId="9" hidden="1"/>
    <cellStyle name="已访问的超链接" xfId="33865" builtinId="9" hidden="1"/>
    <cellStyle name="已访问的超链接" xfId="33867" builtinId="9" hidden="1"/>
    <cellStyle name="已访问的超链接" xfId="33869" builtinId="9" hidden="1"/>
    <cellStyle name="已访问的超链接" xfId="33871" builtinId="9" hidden="1"/>
    <cellStyle name="已访问的超链接" xfId="33873" builtinId="9" hidden="1"/>
    <cellStyle name="已访问的超链接" xfId="33875" builtinId="9" hidden="1"/>
    <cellStyle name="已访问的超链接" xfId="33877" builtinId="9" hidden="1"/>
    <cellStyle name="已访问的超链接" xfId="33879" builtinId="9" hidden="1"/>
    <cellStyle name="已访问的超链接" xfId="33881" builtinId="9" hidden="1"/>
    <cellStyle name="已访问的超链接" xfId="33883" builtinId="9" hidden="1"/>
    <cellStyle name="已访问的超链接" xfId="33885" builtinId="9" hidden="1"/>
    <cellStyle name="已访问的超链接" xfId="33887" builtinId="9" hidden="1"/>
    <cellStyle name="已访问的超链接" xfId="33889" builtinId="9" hidden="1"/>
    <cellStyle name="已访问的超链接" xfId="33891" builtinId="9" hidden="1"/>
    <cellStyle name="已访问的超链接" xfId="33893" builtinId="9" hidden="1"/>
    <cellStyle name="已访问的超链接" xfId="33895" builtinId="9" hidden="1"/>
    <cellStyle name="已访问的超链接" xfId="33897" builtinId="9" hidden="1"/>
    <cellStyle name="已访问的超链接" xfId="33899" builtinId="9" hidden="1"/>
    <cellStyle name="已访问的超链接" xfId="33901" builtinId="9" hidden="1"/>
    <cellStyle name="已访问的超链接" xfId="33903" builtinId="9" hidden="1"/>
    <cellStyle name="已访问的超链接" xfId="33905" builtinId="9" hidden="1"/>
    <cellStyle name="已访问的超链接" xfId="33907" builtinId="9" hidden="1"/>
    <cellStyle name="已访问的超链接" xfId="33909" builtinId="9" hidden="1"/>
    <cellStyle name="已访问的超链接" xfId="33911" builtinId="9" hidden="1"/>
    <cellStyle name="已访问的超链接" xfId="33913" builtinId="9" hidden="1"/>
    <cellStyle name="已访问的超链接" xfId="33915" builtinId="9" hidden="1"/>
    <cellStyle name="已访问的超链接" xfId="33917" builtinId="9" hidden="1"/>
    <cellStyle name="已访问的超链接" xfId="33919" builtinId="9" hidden="1"/>
    <cellStyle name="已访问的超链接" xfId="33921" builtinId="9" hidden="1"/>
    <cellStyle name="已访问的超链接" xfId="33923" builtinId="9" hidden="1"/>
    <cellStyle name="已访问的超链接" xfId="33925" builtinId="9" hidden="1"/>
    <cellStyle name="已访问的超链接" xfId="33927" builtinId="9" hidden="1"/>
    <cellStyle name="已访问的超链接" xfId="33929" builtinId="9" hidden="1"/>
    <cellStyle name="已访问的超链接" xfId="33931" builtinId="9" hidden="1"/>
    <cellStyle name="已访问的超链接" xfId="33933" builtinId="9" hidden="1"/>
    <cellStyle name="已访问的超链接" xfId="33935" builtinId="9" hidden="1"/>
    <cellStyle name="已访问的超链接" xfId="33937" builtinId="9" hidden="1"/>
    <cellStyle name="已访问的超链接" xfId="33939" builtinId="9" hidden="1"/>
    <cellStyle name="已访问的超链接" xfId="33941" builtinId="9" hidden="1"/>
    <cellStyle name="已访问的超链接" xfId="33943" builtinId="9" hidden="1"/>
    <cellStyle name="已访问的超链接" xfId="33945" builtinId="9" hidden="1"/>
    <cellStyle name="已访问的超链接" xfId="33947" builtinId="9" hidden="1"/>
    <cellStyle name="已访问的超链接" xfId="33949" builtinId="9" hidden="1"/>
    <cellStyle name="已访问的超链接" xfId="33951" builtinId="9" hidden="1"/>
    <cellStyle name="已访问的超链接" xfId="33953" builtinId="9" hidden="1"/>
    <cellStyle name="已访问的超链接" xfId="33955" builtinId="9" hidden="1"/>
    <cellStyle name="已访问的超链接" xfId="33957" builtinId="9" hidden="1"/>
    <cellStyle name="已访问的超链接" xfId="33959" builtinId="9" hidden="1"/>
    <cellStyle name="已访问的超链接" xfId="33961" builtinId="9" hidden="1"/>
    <cellStyle name="已访问的超链接" xfId="33963" builtinId="9" hidden="1"/>
    <cellStyle name="已访问的超链接" xfId="33965" builtinId="9" hidden="1"/>
    <cellStyle name="已访问的超链接" xfId="33967" builtinId="9" hidden="1"/>
    <cellStyle name="已访问的超链接" xfId="33969" builtinId="9" hidden="1"/>
    <cellStyle name="已访问的超链接" xfId="33971" builtinId="9" hidden="1"/>
    <cellStyle name="已访问的超链接" xfId="33973" builtinId="9" hidden="1"/>
    <cellStyle name="已访问的超链接" xfId="33975" builtinId="9" hidden="1"/>
    <cellStyle name="已访问的超链接" xfId="33977" builtinId="9" hidden="1"/>
    <cellStyle name="已访问的超链接" xfId="33979" builtinId="9" hidden="1"/>
    <cellStyle name="已访问的超链接" xfId="33981" builtinId="9" hidden="1"/>
    <cellStyle name="已访问的超链接" xfId="33983" builtinId="9" hidden="1"/>
    <cellStyle name="已访问的超链接" xfId="33985" builtinId="9" hidden="1"/>
    <cellStyle name="已访问的超链接" xfId="33987" builtinId="9" hidden="1"/>
    <cellStyle name="已访问的超链接" xfId="33989" builtinId="9" hidden="1"/>
    <cellStyle name="已访问的超链接" xfId="33991" builtinId="9" hidden="1"/>
    <cellStyle name="已访问的超链接" xfId="33993" builtinId="9" hidden="1"/>
    <cellStyle name="已访问的超链接" xfId="33995" builtinId="9" hidden="1"/>
    <cellStyle name="已访问的超链接" xfId="33997" builtinId="9" hidden="1"/>
    <cellStyle name="已访问的超链接" xfId="33999" builtinId="9" hidden="1"/>
    <cellStyle name="已访问的超链接" xfId="34001" builtinId="9" hidden="1"/>
    <cellStyle name="已访问的超链接" xfId="34003" builtinId="9" hidden="1"/>
    <cellStyle name="已访问的超链接" xfId="34005" builtinId="9" hidden="1"/>
    <cellStyle name="已访问的超链接" xfId="34007" builtinId="9" hidden="1"/>
    <cellStyle name="已访问的超链接" xfId="34009" builtinId="9" hidden="1"/>
    <cellStyle name="已访问的超链接" xfId="34011" builtinId="9" hidden="1"/>
    <cellStyle name="已访问的超链接" xfId="34013" builtinId="9" hidden="1"/>
    <cellStyle name="已访问的超链接" xfId="34015" builtinId="9" hidden="1"/>
    <cellStyle name="已访问的超链接" xfId="34017" builtinId="9" hidden="1"/>
    <cellStyle name="已访问的超链接" xfId="34019" builtinId="9" hidden="1"/>
    <cellStyle name="已访问的超链接" xfId="34021" builtinId="9" hidden="1"/>
    <cellStyle name="已访问的超链接" xfId="34023" builtinId="9" hidden="1"/>
    <cellStyle name="已访问的超链接" xfId="34025" builtinId="9" hidden="1"/>
    <cellStyle name="已访问的超链接" xfId="34027" builtinId="9" hidden="1"/>
    <cellStyle name="已访问的超链接" xfId="34029" builtinId="9" hidden="1"/>
    <cellStyle name="已访问的超链接" xfId="34031" builtinId="9" hidden="1"/>
    <cellStyle name="已访问的超链接" xfId="34033" builtinId="9" hidden="1"/>
    <cellStyle name="已访问的超链接" xfId="34035" builtinId="9" hidden="1"/>
    <cellStyle name="已访问的超链接" xfId="34037" builtinId="9" hidden="1"/>
    <cellStyle name="已访问的超链接" xfId="34039" builtinId="9" hidden="1"/>
    <cellStyle name="已访问的超链接" xfId="34041" builtinId="9" hidden="1"/>
    <cellStyle name="已访问的超链接" xfId="34043" builtinId="9" hidden="1"/>
    <cellStyle name="已访问的超链接" xfId="34045" builtinId="9" hidden="1"/>
    <cellStyle name="已访问的超链接" xfId="34047" builtinId="9" hidden="1"/>
    <cellStyle name="已访问的超链接" xfId="34049" builtinId="9" hidden="1"/>
    <cellStyle name="已访问的超链接" xfId="34051" builtinId="9" hidden="1"/>
    <cellStyle name="已访问的超链接" xfId="34053" builtinId="9" hidden="1"/>
    <cellStyle name="已访问的超链接" xfId="34055" builtinId="9" hidden="1"/>
    <cellStyle name="已访问的超链接" xfId="34057" builtinId="9" hidden="1"/>
    <cellStyle name="已访问的超链接" xfId="34059" builtinId="9" hidden="1"/>
    <cellStyle name="已访问的超链接" xfId="34061" builtinId="9" hidden="1"/>
    <cellStyle name="已访问的超链接" xfId="34063" builtinId="9" hidden="1"/>
    <cellStyle name="已访问的超链接" xfId="34065" builtinId="9" hidden="1"/>
    <cellStyle name="已访问的超链接" xfId="34067" builtinId="9" hidden="1"/>
    <cellStyle name="已访问的超链接" xfId="34069" builtinId="9" hidden="1"/>
    <cellStyle name="已访问的超链接" xfId="34071" builtinId="9" hidden="1"/>
    <cellStyle name="已访问的超链接" xfId="34073" builtinId="9" hidden="1"/>
    <cellStyle name="已访问的超链接" xfId="34075" builtinId="9" hidden="1"/>
    <cellStyle name="已访问的超链接" xfId="34077" builtinId="9" hidden="1"/>
    <cellStyle name="已访问的超链接" xfId="34079" builtinId="9" hidden="1"/>
    <cellStyle name="已访问的超链接" xfId="34081" builtinId="9" hidden="1"/>
    <cellStyle name="已访问的超链接" xfId="34083" builtinId="9" hidden="1"/>
    <cellStyle name="已访问的超链接" xfId="34085" builtinId="9" hidden="1"/>
    <cellStyle name="已访问的超链接" xfId="34087" builtinId="9" hidden="1"/>
    <cellStyle name="已访问的超链接" xfId="34089" builtinId="9" hidden="1"/>
    <cellStyle name="已访问的超链接" xfId="34091" builtinId="9" hidden="1"/>
    <cellStyle name="已访问的超链接" xfId="34093" builtinId="9" hidden="1"/>
    <cellStyle name="已访问的超链接" xfId="34095" builtinId="9" hidden="1"/>
    <cellStyle name="已访问的超链接" xfId="34097" builtinId="9" hidden="1"/>
    <cellStyle name="已访问的超链接" xfId="34099" builtinId="9" hidden="1"/>
    <cellStyle name="已访问的超链接" xfId="34101" builtinId="9" hidden="1"/>
    <cellStyle name="已访问的超链接" xfId="34103" builtinId="9" hidden="1"/>
    <cellStyle name="已访问的超链接" xfId="34105" builtinId="9" hidden="1"/>
    <cellStyle name="已访问的超链接" xfId="34107" builtinId="9" hidden="1"/>
    <cellStyle name="已访问的超链接" xfId="34109" builtinId="9" hidden="1"/>
    <cellStyle name="已访问的超链接" xfId="34111" builtinId="9" hidden="1"/>
    <cellStyle name="已访问的超链接" xfId="34113" builtinId="9" hidden="1"/>
    <cellStyle name="已访问的超链接" xfId="34115" builtinId="9" hidden="1"/>
    <cellStyle name="已访问的超链接" xfId="34117" builtinId="9" hidden="1"/>
    <cellStyle name="已访问的超链接" xfId="34119" builtinId="9" hidden="1"/>
    <cellStyle name="已访问的超链接" xfId="34121" builtinId="9" hidden="1"/>
    <cellStyle name="已访问的超链接" xfId="34123" builtinId="9" hidden="1"/>
    <cellStyle name="已访问的超链接" xfId="34125" builtinId="9" hidden="1"/>
    <cellStyle name="已访问的超链接" xfId="34127" builtinId="9" hidden="1"/>
    <cellStyle name="已访问的超链接" xfId="34129" builtinId="9" hidden="1"/>
    <cellStyle name="已访问的超链接" xfId="34131" builtinId="9" hidden="1"/>
    <cellStyle name="已访问的超链接" xfId="34133" builtinId="9" hidden="1"/>
    <cellStyle name="已访问的超链接" xfId="34135" builtinId="9" hidden="1"/>
    <cellStyle name="已访问的超链接" xfId="34137" builtinId="9" hidden="1"/>
    <cellStyle name="已访问的超链接" xfId="34139" builtinId="9" hidden="1"/>
    <cellStyle name="已访问的超链接" xfId="34141" builtinId="9" hidden="1"/>
    <cellStyle name="已访问的超链接" xfId="34143" builtinId="9" hidden="1"/>
    <cellStyle name="已访问的超链接" xfId="34145" builtinId="9" hidden="1"/>
    <cellStyle name="已访问的超链接" xfId="34147" builtinId="9" hidden="1"/>
    <cellStyle name="已访问的超链接" xfId="34149" builtinId="9" hidden="1"/>
    <cellStyle name="已访问的超链接" xfId="34151" builtinId="9" hidden="1"/>
    <cellStyle name="已访问的超链接" xfId="34153" builtinId="9" hidden="1"/>
    <cellStyle name="已访问的超链接" xfId="34155" builtinId="9" hidden="1"/>
    <cellStyle name="已访问的超链接" xfId="34157" builtinId="9" hidden="1"/>
    <cellStyle name="已访问的超链接" xfId="34159" builtinId="9" hidden="1"/>
    <cellStyle name="已访问的超链接" xfId="34161" builtinId="9" hidden="1"/>
    <cellStyle name="已访问的超链接" xfId="34163" builtinId="9" hidden="1"/>
    <cellStyle name="已访问的超链接" xfId="34165" builtinId="9" hidden="1"/>
    <cellStyle name="已访问的超链接" xfId="34167" builtinId="9" hidden="1"/>
    <cellStyle name="已访问的超链接" xfId="34169" builtinId="9" hidden="1"/>
    <cellStyle name="已访问的超链接" xfId="34171" builtinId="9" hidden="1"/>
    <cellStyle name="已访问的超链接" xfId="34173" builtinId="9" hidden="1"/>
    <cellStyle name="已访问的超链接" xfId="34175" builtinId="9" hidden="1"/>
    <cellStyle name="已访问的超链接" xfId="34177" builtinId="9" hidden="1"/>
    <cellStyle name="已访问的超链接" xfId="34179" builtinId="9" hidden="1"/>
    <cellStyle name="已访问的超链接" xfId="34181" builtinId="9" hidden="1"/>
    <cellStyle name="已访问的超链接" xfId="34183" builtinId="9" hidden="1"/>
    <cellStyle name="已访问的超链接" xfId="34185" builtinId="9" hidden="1"/>
    <cellStyle name="已访问的超链接" xfId="34187" builtinId="9" hidden="1"/>
    <cellStyle name="已访问的超链接" xfId="34189" builtinId="9" hidden="1"/>
    <cellStyle name="已访问的超链接" xfId="34191" builtinId="9" hidden="1"/>
    <cellStyle name="已访问的超链接" xfId="34193" builtinId="9" hidden="1"/>
    <cellStyle name="已访问的超链接" xfId="34195" builtinId="9" hidden="1"/>
    <cellStyle name="已访问的超链接" xfId="34197" builtinId="9" hidden="1"/>
    <cellStyle name="已访问的超链接" xfId="34199" builtinId="9" hidden="1"/>
    <cellStyle name="已访问的超链接" xfId="34201" builtinId="9" hidden="1"/>
    <cellStyle name="已访问的超链接" xfId="34203" builtinId="9" hidden="1"/>
    <cellStyle name="已访问的超链接" xfId="34205" builtinId="9" hidden="1"/>
    <cellStyle name="已访问的超链接" xfId="34207" builtinId="9" hidden="1"/>
    <cellStyle name="已访问的超链接" xfId="34209" builtinId="9" hidden="1"/>
    <cellStyle name="已访问的超链接" xfId="34211" builtinId="9" hidden="1"/>
    <cellStyle name="已访问的超链接" xfId="34213" builtinId="9" hidden="1"/>
    <cellStyle name="已访问的超链接" xfId="34215" builtinId="9" hidden="1"/>
    <cellStyle name="已访问的超链接" xfId="34217" builtinId="9" hidden="1"/>
    <cellStyle name="已访问的超链接" xfId="34219" builtinId="9" hidden="1"/>
    <cellStyle name="已访问的超链接" xfId="34221" builtinId="9" hidden="1"/>
    <cellStyle name="已访问的超链接" xfId="34223" builtinId="9" hidden="1"/>
    <cellStyle name="已访问的超链接" xfId="34225" builtinId="9" hidden="1"/>
    <cellStyle name="已访问的超链接" xfId="34227" builtinId="9" hidden="1"/>
    <cellStyle name="已访问的超链接" xfId="34229" builtinId="9" hidden="1"/>
    <cellStyle name="已访问的超链接" xfId="34231" builtinId="9" hidden="1"/>
    <cellStyle name="已访问的超链接" xfId="34233" builtinId="9" hidden="1"/>
    <cellStyle name="已访问的超链接" xfId="34235" builtinId="9" hidden="1"/>
    <cellStyle name="已访问的超链接" xfId="34237" builtinId="9" hidden="1"/>
    <cellStyle name="已访问的超链接" xfId="34239" builtinId="9" hidden="1"/>
    <cellStyle name="已访问的超链接" xfId="34241" builtinId="9" hidden="1"/>
    <cellStyle name="已访问的超链接" xfId="34243" builtinId="9" hidden="1"/>
    <cellStyle name="已访问的超链接" xfId="34245" builtinId="9" hidden="1"/>
    <cellStyle name="已访问的超链接" xfId="34247" builtinId="9" hidden="1"/>
    <cellStyle name="已访问的超链接" xfId="34249" builtinId="9" hidden="1"/>
    <cellStyle name="已访问的超链接" xfId="34251" builtinId="9" hidden="1"/>
    <cellStyle name="已访问的超链接" xfId="34253" builtinId="9" hidden="1"/>
    <cellStyle name="已访问的超链接" xfId="34255" builtinId="9" hidden="1"/>
    <cellStyle name="已访问的超链接" xfId="34257" builtinId="9" hidden="1"/>
    <cellStyle name="已访问的超链接" xfId="34259" builtinId="9" hidden="1"/>
    <cellStyle name="已访问的超链接" xfId="34261" builtinId="9" hidden="1"/>
    <cellStyle name="已访问的超链接" xfId="34263" builtinId="9" hidden="1"/>
    <cellStyle name="已访问的超链接" xfId="34265" builtinId="9" hidden="1"/>
    <cellStyle name="已访问的超链接" xfId="34267" builtinId="9" hidden="1"/>
    <cellStyle name="已访问的超链接" xfId="34269" builtinId="9" hidden="1"/>
    <cellStyle name="已访问的超链接" xfId="34271" builtinId="9" hidden="1"/>
    <cellStyle name="已访问的超链接" xfId="34273" builtinId="9" hidden="1"/>
    <cellStyle name="已访问的超链接" xfId="34275" builtinId="9" hidden="1"/>
    <cellStyle name="已访问的超链接" xfId="34277" builtinId="9" hidden="1"/>
    <cellStyle name="已访问的超链接" xfId="34279" builtinId="9" hidden="1"/>
    <cellStyle name="已访问的超链接" xfId="34281" builtinId="9" hidden="1"/>
    <cellStyle name="已访问的超链接" xfId="34283" builtinId="9" hidden="1"/>
    <cellStyle name="已访问的超链接" xfId="34285" builtinId="9" hidden="1"/>
    <cellStyle name="已访问的超链接" xfId="34287" builtinId="9" hidden="1"/>
    <cellStyle name="已访问的超链接" xfId="34289" builtinId="9" hidden="1"/>
    <cellStyle name="已访问的超链接" xfId="34291" builtinId="9" hidden="1"/>
    <cellStyle name="已访问的超链接" xfId="34293" builtinId="9" hidden="1"/>
    <cellStyle name="已访问的超链接" xfId="34295" builtinId="9" hidden="1"/>
    <cellStyle name="已访问的超链接" xfId="34297" builtinId="9" hidden="1"/>
    <cellStyle name="已访问的超链接" xfId="34299" builtinId="9" hidden="1"/>
    <cellStyle name="已访问的超链接" xfId="34301" builtinId="9" hidden="1"/>
    <cellStyle name="已访问的超链接" xfId="34303" builtinId="9" hidden="1"/>
    <cellStyle name="已访问的超链接" xfId="34305" builtinId="9" hidden="1"/>
    <cellStyle name="已访问的超链接" xfId="34307" builtinId="9" hidden="1"/>
    <cellStyle name="已访问的超链接" xfId="34309" builtinId="9" hidden="1"/>
    <cellStyle name="已访问的超链接" xfId="34311" builtinId="9" hidden="1"/>
    <cellStyle name="已访问的超链接" xfId="34313" builtinId="9" hidden="1"/>
    <cellStyle name="已访问的超链接" xfId="34315" builtinId="9" hidden="1"/>
    <cellStyle name="已访问的超链接" xfId="34317" builtinId="9" hidden="1"/>
    <cellStyle name="已访问的超链接" xfId="34319" builtinId="9" hidden="1"/>
    <cellStyle name="已访问的超链接" xfId="34321" builtinId="9" hidden="1"/>
    <cellStyle name="已访问的超链接" xfId="34323" builtinId="9" hidden="1"/>
    <cellStyle name="已访问的超链接" xfId="34325" builtinId="9" hidden="1"/>
    <cellStyle name="已访问的超链接" xfId="34327" builtinId="9" hidden="1"/>
    <cellStyle name="已访问的超链接" xfId="34329" builtinId="9" hidden="1"/>
    <cellStyle name="已访问的超链接" xfId="34331" builtinId="9" hidden="1"/>
    <cellStyle name="已访问的超链接" xfId="34333" builtinId="9" hidden="1"/>
    <cellStyle name="已访问的超链接" xfId="34335" builtinId="9" hidden="1"/>
    <cellStyle name="已访问的超链接" xfId="34337" builtinId="9" hidden="1"/>
    <cellStyle name="已访问的超链接" xfId="34339" builtinId="9" hidden="1"/>
    <cellStyle name="已访问的超链接" xfId="34341" builtinId="9" hidden="1"/>
    <cellStyle name="已访问的超链接" xfId="34343" builtinId="9" hidden="1"/>
    <cellStyle name="已访问的超链接" xfId="34345" builtinId="9" hidden="1"/>
    <cellStyle name="已访问的超链接" xfId="34347" builtinId="9" hidden="1"/>
    <cellStyle name="已访问的超链接" xfId="34349" builtinId="9" hidden="1"/>
    <cellStyle name="已访问的超链接" xfId="34351" builtinId="9" hidden="1"/>
    <cellStyle name="已访问的超链接" xfId="34353" builtinId="9" hidden="1"/>
    <cellStyle name="已访问的超链接" xfId="34355" builtinId="9" hidden="1"/>
    <cellStyle name="已访问的超链接" xfId="34357" builtinId="9" hidden="1"/>
    <cellStyle name="已访问的超链接" xfId="34359" builtinId="9" hidden="1"/>
    <cellStyle name="已访问的超链接" xfId="34361" builtinId="9" hidden="1"/>
    <cellStyle name="已访问的超链接" xfId="34363" builtinId="9" hidden="1"/>
    <cellStyle name="已访问的超链接" xfId="34365" builtinId="9" hidden="1"/>
    <cellStyle name="已访问的超链接" xfId="34367" builtinId="9" hidden="1"/>
    <cellStyle name="已访问的超链接" xfId="34369" builtinId="9" hidden="1"/>
    <cellStyle name="已访问的超链接" xfId="34371" builtinId="9" hidden="1"/>
    <cellStyle name="已访问的超链接" xfId="34373" builtinId="9" hidden="1"/>
    <cellStyle name="已访问的超链接" xfId="34375" builtinId="9" hidden="1"/>
    <cellStyle name="已访问的超链接" xfId="34377" builtinId="9" hidden="1"/>
    <cellStyle name="已访问的超链接" xfId="34379" builtinId="9" hidden="1"/>
    <cellStyle name="已访问的超链接" xfId="34381" builtinId="9" hidden="1"/>
    <cellStyle name="已访问的超链接" xfId="34383" builtinId="9" hidden="1"/>
    <cellStyle name="已访问的超链接" xfId="34385" builtinId="9" hidden="1"/>
    <cellStyle name="已访问的超链接" xfId="34387" builtinId="9" hidden="1"/>
    <cellStyle name="已访问的超链接" xfId="34389" builtinId="9" hidden="1"/>
    <cellStyle name="已访问的超链接" xfId="34391" builtinId="9" hidden="1"/>
    <cellStyle name="已访问的超链接" xfId="34393" builtinId="9" hidden="1"/>
    <cellStyle name="已访问的超链接" xfId="34395" builtinId="9" hidden="1"/>
    <cellStyle name="已访问的超链接" xfId="34397" builtinId="9" hidden="1"/>
    <cellStyle name="已访问的超链接" xfId="34399" builtinId="9" hidden="1"/>
    <cellStyle name="已访问的超链接" xfId="34401" builtinId="9" hidden="1"/>
    <cellStyle name="已访问的超链接" xfId="34403" builtinId="9" hidden="1"/>
    <cellStyle name="已访问的超链接" xfId="34405" builtinId="9" hidden="1"/>
    <cellStyle name="已访问的超链接" xfId="34407" builtinId="9" hidden="1"/>
    <cellStyle name="已访问的超链接" xfId="34409" builtinId="9" hidden="1"/>
    <cellStyle name="已访问的超链接" xfId="34411" builtinId="9" hidden="1"/>
    <cellStyle name="已访问的超链接" xfId="34413" builtinId="9" hidden="1"/>
    <cellStyle name="已访问的超链接" xfId="34415" builtinId="9" hidden="1"/>
    <cellStyle name="已访问的超链接" xfId="34417" builtinId="9" hidden="1"/>
    <cellStyle name="已访问的超链接" xfId="34419" builtinId="9" hidden="1"/>
    <cellStyle name="已访问的超链接" xfId="34421" builtinId="9" hidden="1"/>
    <cellStyle name="已访问的超链接" xfId="34423" builtinId="9" hidden="1"/>
    <cellStyle name="已访问的超链接" xfId="34425" builtinId="9" hidden="1"/>
    <cellStyle name="已访问的超链接" xfId="34427" builtinId="9" hidden="1"/>
    <cellStyle name="已访问的超链接" xfId="34429" builtinId="9" hidden="1"/>
    <cellStyle name="已访问的超链接" xfId="34431" builtinId="9" hidden="1"/>
    <cellStyle name="已访问的超链接" xfId="34433" builtinId="9" hidden="1"/>
    <cellStyle name="已访问的超链接" xfId="34435" builtinId="9" hidden="1"/>
    <cellStyle name="已访问的超链接" xfId="34437" builtinId="9" hidden="1"/>
    <cellStyle name="已访问的超链接" xfId="34439" builtinId="9" hidden="1"/>
    <cellStyle name="已访问的超链接" xfId="34441" builtinId="9" hidden="1"/>
    <cellStyle name="已访问的超链接" xfId="34443" builtinId="9" hidden="1"/>
    <cellStyle name="已访问的超链接" xfId="34445" builtinId="9" hidden="1"/>
    <cellStyle name="已访问的超链接" xfId="34447" builtinId="9" hidden="1"/>
    <cellStyle name="已访问的超链接" xfId="34449" builtinId="9" hidden="1"/>
    <cellStyle name="已访问的超链接" xfId="34451" builtinId="9" hidden="1"/>
    <cellStyle name="已访问的超链接" xfId="34453" builtinId="9" hidden="1"/>
    <cellStyle name="已访问的超链接" xfId="34455" builtinId="9" hidden="1"/>
    <cellStyle name="已访问的超链接" xfId="34457" builtinId="9" hidden="1"/>
    <cellStyle name="已访问的超链接" xfId="34459" builtinId="9" hidden="1"/>
    <cellStyle name="已访问的超链接" xfId="34461" builtinId="9" hidden="1"/>
    <cellStyle name="已访问的超链接" xfId="34463" builtinId="9" hidden="1"/>
    <cellStyle name="已访问的超链接" xfId="34465" builtinId="9" hidden="1"/>
    <cellStyle name="已访问的超链接" xfId="34467" builtinId="9" hidden="1"/>
    <cellStyle name="已访问的超链接" xfId="34469" builtinId="9" hidden="1"/>
    <cellStyle name="已访问的超链接" xfId="34471" builtinId="9" hidden="1"/>
    <cellStyle name="已访问的超链接" xfId="34473" builtinId="9" hidden="1"/>
    <cellStyle name="已访问的超链接" xfId="34475" builtinId="9" hidden="1"/>
    <cellStyle name="已访问的超链接" xfId="34477" builtinId="9" hidden="1"/>
    <cellStyle name="已访问的超链接" xfId="34479" builtinId="9" hidden="1"/>
    <cellStyle name="已访问的超链接" xfId="34481" builtinId="9" hidden="1"/>
    <cellStyle name="已访问的超链接" xfId="34483" builtinId="9" hidden="1"/>
    <cellStyle name="已访问的超链接" xfId="34485" builtinId="9" hidden="1"/>
    <cellStyle name="已访问的超链接" xfId="34487" builtinId="9" hidden="1"/>
    <cellStyle name="已访问的超链接" xfId="34489" builtinId="9" hidden="1"/>
    <cellStyle name="已访问的超链接" xfId="34491" builtinId="9" hidden="1"/>
    <cellStyle name="已访问的超链接" xfId="34493" builtinId="9" hidden="1"/>
    <cellStyle name="已访问的超链接" xfId="34495" builtinId="9" hidden="1"/>
    <cellStyle name="已访问的超链接" xfId="34497" builtinId="9" hidden="1"/>
    <cellStyle name="已访问的超链接" xfId="34499" builtinId="9" hidden="1"/>
    <cellStyle name="已访问的超链接" xfId="34501" builtinId="9" hidden="1"/>
    <cellStyle name="已访问的超链接" xfId="34503" builtinId="9" hidden="1"/>
    <cellStyle name="已访问的超链接" xfId="34505" builtinId="9" hidden="1"/>
    <cellStyle name="已访问的超链接" xfId="34507" builtinId="9" hidden="1"/>
    <cellStyle name="已访问的超链接" xfId="34509" builtinId="9" hidden="1"/>
    <cellStyle name="已访问的超链接" xfId="34511" builtinId="9" hidden="1"/>
    <cellStyle name="已访问的超链接" xfId="34513" builtinId="9" hidden="1"/>
    <cellStyle name="已访问的超链接" xfId="34515" builtinId="9" hidden="1"/>
    <cellStyle name="已访问的超链接" xfId="34517" builtinId="9" hidden="1"/>
    <cellStyle name="已访问的超链接" xfId="34519" builtinId="9" hidden="1"/>
    <cellStyle name="已访问的超链接" xfId="34521" builtinId="9" hidden="1"/>
    <cellStyle name="已访问的超链接" xfId="34523" builtinId="9" hidden="1"/>
    <cellStyle name="已访问的超链接" xfId="34525" builtinId="9" hidden="1"/>
    <cellStyle name="已访问的超链接" xfId="34527" builtinId="9" hidden="1"/>
    <cellStyle name="已访问的超链接" xfId="34529" builtinId="9" hidden="1"/>
    <cellStyle name="已访问的超链接" xfId="34531" builtinId="9" hidden="1"/>
    <cellStyle name="已访问的超链接" xfId="34533" builtinId="9" hidden="1"/>
    <cellStyle name="已访问的超链接" xfId="34535" builtinId="9" hidden="1"/>
    <cellStyle name="已访问的超链接" xfId="34537" builtinId="9" hidden="1"/>
    <cellStyle name="已访问的超链接" xfId="34539" builtinId="9" hidden="1"/>
    <cellStyle name="已访问的超链接" xfId="34541" builtinId="9" hidden="1"/>
    <cellStyle name="已访问的超链接" xfId="34543" builtinId="9" hidden="1"/>
    <cellStyle name="已访问的超链接" xfId="34545" builtinId="9" hidden="1"/>
    <cellStyle name="已访问的超链接" xfId="34547" builtinId="9" hidden="1"/>
    <cellStyle name="已访问的超链接" xfId="34549" builtinId="9" hidden="1"/>
    <cellStyle name="已访问的超链接" xfId="34551" builtinId="9" hidden="1"/>
    <cellStyle name="已访问的超链接" xfId="34553" builtinId="9" hidden="1"/>
    <cellStyle name="已访问的超链接" xfId="34555" builtinId="9" hidden="1"/>
    <cellStyle name="已访问的超链接" xfId="34557" builtinId="9" hidden="1"/>
    <cellStyle name="已访问的超链接" xfId="34559" builtinId="9" hidden="1"/>
    <cellStyle name="已访问的超链接" xfId="34561" builtinId="9" hidden="1"/>
    <cellStyle name="已访问的超链接" xfId="34563" builtinId="9" hidden="1"/>
    <cellStyle name="已访问的超链接" xfId="34565" builtinId="9" hidden="1"/>
    <cellStyle name="已访问的超链接" xfId="34567" builtinId="9" hidden="1"/>
    <cellStyle name="已访问的超链接" xfId="34569" builtinId="9" hidden="1"/>
    <cellStyle name="已访问的超链接" xfId="34571" builtinId="9" hidden="1"/>
    <cellStyle name="已访问的超链接" xfId="34573" builtinId="9" hidden="1"/>
    <cellStyle name="已访问的超链接" xfId="34575" builtinId="9" hidden="1"/>
    <cellStyle name="已访问的超链接" xfId="34577" builtinId="9" hidden="1"/>
    <cellStyle name="已访问的超链接" xfId="34579" builtinId="9" hidden="1"/>
    <cellStyle name="已访问的超链接" xfId="34581" builtinId="9" hidden="1"/>
    <cellStyle name="已访问的超链接" xfId="34583" builtinId="9" hidden="1"/>
    <cellStyle name="已访问的超链接" xfId="34585" builtinId="9" hidden="1"/>
    <cellStyle name="已访问的超链接" xfId="34587" builtinId="9" hidden="1"/>
    <cellStyle name="已访问的超链接" xfId="34589" builtinId="9" hidden="1"/>
    <cellStyle name="已访问的超链接" xfId="34591" builtinId="9" hidden="1"/>
    <cellStyle name="已访问的超链接" xfId="34593" builtinId="9" hidden="1"/>
    <cellStyle name="已访问的超链接" xfId="34595" builtinId="9" hidden="1"/>
    <cellStyle name="已访问的超链接" xfId="34597" builtinId="9" hidden="1"/>
    <cellStyle name="已访问的超链接" xfId="34599" builtinId="9" hidden="1"/>
    <cellStyle name="已访问的超链接" xfId="34601" builtinId="9" hidden="1"/>
    <cellStyle name="已访问的超链接" xfId="34603" builtinId="9" hidden="1"/>
    <cellStyle name="已访问的超链接" xfId="34605" builtinId="9" hidden="1"/>
    <cellStyle name="已访问的超链接" xfId="34607" builtinId="9" hidden="1"/>
    <cellStyle name="已访问的超链接" xfId="34609" builtinId="9" hidden="1"/>
    <cellStyle name="已访问的超链接" xfId="34611" builtinId="9" hidden="1"/>
    <cellStyle name="已访问的超链接" xfId="34613" builtinId="9" hidden="1"/>
    <cellStyle name="已访问的超链接" xfId="34615" builtinId="9" hidden="1"/>
    <cellStyle name="已访问的超链接" xfId="34617" builtinId="9" hidden="1"/>
    <cellStyle name="已访问的超链接" xfId="34619" builtinId="9" hidden="1"/>
    <cellStyle name="已访问的超链接" xfId="34621" builtinId="9" hidden="1"/>
    <cellStyle name="已访问的超链接" xfId="34623" builtinId="9" hidden="1"/>
    <cellStyle name="已访问的超链接" xfId="34625" builtinId="9" hidden="1"/>
    <cellStyle name="已访问的超链接" xfId="34627" builtinId="9" hidden="1"/>
    <cellStyle name="已访问的超链接" xfId="34629" builtinId="9" hidden="1"/>
    <cellStyle name="已访问的超链接" xfId="34631" builtinId="9" hidden="1"/>
    <cellStyle name="已访问的超链接" xfId="34633" builtinId="9" hidden="1"/>
    <cellStyle name="已访问的超链接" xfId="34635" builtinId="9" hidden="1"/>
    <cellStyle name="已访问的超链接" xfId="34637" builtinId="9" hidden="1"/>
    <cellStyle name="已访问的超链接" xfId="34639" builtinId="9" hidden="1"/>
    <cellStyle name="已访问的超链接" xfId="34641" builtinId="9" hidden="1"/>
    <cellStyle name="已访问的超链接" xfId="34643" builtinId="9" hidden="1"/>
    <cellStyle name="已访问的超链接" xfId="34645" builtinId="9" hidden="1"/>
    <cellStyle name="已访问的超链接" xfId="34647" builtinId="9" hidden="1"/>
    <cellStyle name="已访问的超链接" xfId="34649" builtinId="9" hidden="1"/>
    <cellStyle name="已访问的超链接" xfId="34651" builtinId="9" hidden="1"/>
    <cellStyle name="已访问的超链接" xfId="34653" builtinId="9" hidden="1"/>
    <cellStyle name="已访问的超链接" xfId="34655" builtinId="9" hidden="1"/>
    <cellStyle name="已访问的超链接" xfId="34657" builtinId="9" hidden="1"/>
    <cellStyle name="已访问的超链接" xfId="34659" builtinId="9" hidden="1"/>
    <cellStyle name="已访问的超链接" xfId="34661" builtinId="9" hidden="1"/>
    <cellStyle name="已访问的超链接" xfId="34663" builtinId="9" hidden="1"/>
    <cellStyle name="已访问的超链接" xfId="34665" builtinId="9" hidden="1"/>
    <cellStyle name="已访问的超链接" xfId="34667" builtinId="9" hidden="1"/>
    <cellStyle name="已访问的超链接" xfId="34669" builtinId="9" hidden="1"/>
    <cellStyle name="已访问的超链接" xfId="34671" builtinId="9" hidden="1"/>
    <cellStyle name="已访问的超链接" xfId="34673" builtinId="9" hidden="1"/>
    <cellStyle name="已访问的超链接" xfId="34675" builtinId="9" hidden="1"/>
  </cellStyles>
  <dxfs count="5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0382;&#21345;&#19992;&#25442;&#30382;&#23569;&#24180;&#19977;&#22269;&#24535;/release_2.1.50/fragment_inf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7494;&#23558;&#23545;&#29031;&#34920;1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7169;&#22411;&#21517;&#3121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30382;&#21345;&#19992;&#25442;&#30382;&#23569;&#24180;&#19977;&#22269;&#24535;/release_2.1.50&#21103;&#26412;/knight_info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36947;&#20855;ICON&#23545;&#24212;&#38656;&#27714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&#26032;&#20462;&#25913;&#30340;&#25991;&#20214;/&#26368;&#26032;&#27169;&#22411;&#21306;&#20998;&#23545;&#29031;&#34920;(5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</sheetNames>
    <sheetDataSet>
      <sheetData sheetId="0">
        <row r="66">
          <cell r="A66">
            <v>10001</v>
          </cell>
          <cell r="B66" t="str">
            <v>曹操碎片</v>
          </cell>
          <cell r="C66">
            <v>11002</v>
          </cell>
          <cell r="D66">
            <v>6</v>
          </cell>
        </row>
        <row r="67">
          <cell r="A67">
            <v>10002</v>
          </cell>
          <cell r="B67" t="str">
            <v>曹仁碎片</v>
          </cell>
          <cell r="C67">
            <v>11003</v>
          </cell>
          <cell r="D67">
            <v>5</v>
          </cell>
        </row>
        <row r="68">
          <cell r="A68">
            <v>10003</v>
          </cell>
          <cell r="B68" t="str">
            <v>夏侯惇碎片</v>
          </cell>
          <cell r="C68">
            <v>11004</v>
          </cell>
          <cell r="D68">
            <v>5</v>
          </cell>
        </row>
        <row r="69">
          <cell r="A69">
            <v>10004</v>
          </cell>
          <cell r="B69" t="str">
            <v>夏侯渊碎片</v>
          </cell>
          <cell r="C69">
            <v>11005</v>
          </cell>
          <cell r="D69">
            <v>5</v>
          </cell>
        </row>
        <row r="70">
          <cell r="A70">
            <v>10005</v>
          </cell>
          <cell r="B70" t="str">
            <v>张辽碎片</v>
          </cell>
          <cell r="C70">
            <v>11006</v>
          </cell>
          <cell r="D70">
            <v>5</v>
          </cell>
        </row>
        <row r="71">
          <cell r="A71">
            <v>10006</v>
          </cell>
          <cell r="B71" t="str">
            <v>荀彧碎片</v>
          </cell>
          <cell r="C71">
            <v>11007</v>
          </cell>
          <cell r="D71">
            <v>6</v>
          </cell>
        </row>
        <row r="72">
          <cell r="A72">
            <v>10007</v>
          </cell>
          <cell r="B72" t="str">
            <v>郭嘉碎片</v>
          </cell>
          <cell r="C72">
            <v>11001</v>
          </cell>
          <cell r="D72">
            <v>5</v>
          </cell>
        </row>
        <row r="73">
          <cell r="A73">
            <v>10008</v>
          </cell>
          <cell r="B73" t="str">
            <v>荀攸碎片</v>
          </cell>
          <cell r="C73">
            <v>11008</v>
          </cell>
          <cell r="D73">
            <v>4</v>
          </cell>
        </row>
        <row r="74">
          <cell r="A74">
            <v>10009</v>
          </cell>
          <cell r="B74" t="str">
            <v>贾诩碎片</v>
          </cell>
          <cell r="C74">
            <v>11009</v>
          </cell>
          <cell r="D74">
            <v>5</v>
          </cell>
        </row>
        <row r="75">
          <cell r="A75">
            <v>10010</v>
          </cell>
          <cell r="B75" t="str">
            <v>程昱碎片</v>
          </cell>
          <cell r="C75">
            <v>11010</v>
          </cell>
          <cell r="D75">
            <v>4</v>
          </cell>
        </row>
        <row r="76">
          <cell r="A76">
            <v>10011</v>
          </cell>
          <cell r="B76" t="str">
            <v>司马懿碎片</v>
          </cell>
          <cell r="C76">
            <v>11011</v>
          </cell>
          <cell r="D76">
            <v>5</v>
          </cell>
        </row>
        <row r="77">
          <cell r="A77">
            <v>10012</v>
          </cell>
          <cell r="B77" t="str">
            <v>张郃碎片</v>
          </cell>
          <cell r="C77">
            <v>11012</v>
          </cell>
          <cell r="D77">
            <v>5</v>
          </cell>
        </row>
        <row r="78">
          <cell r="A78">
            <v>10013</v>
          </cell>
          <cell r="B78" t="str">
            <v>于禁碎片</v>
          </cell>
          <cell r="C78">
            <v>11013</v>
          </cell>
          <cell r="D78">
            <v>4</v>
          </cell>
        </row>
        <row r="79">
          <cell r="A79">
            <v>10014</v>
          </cell>
          <cell r="B79" t="str">
            <v>乐进碎片</v>
          </cell>
          <cell r="C79">
            <v>11014</v>
          </cell>
          <cell r="D79">
            <v>5</v>
          </cell>
        </row>
        <row r="80">
          <cell r="A80">
            <v>10015</v>
          </cell>
          <cell r="B80" t="str">
            <v>徐晃碎片</v>
          </cell>
          <cell r="C80">
            <v>11015</v>
          </cell>
          <cell r="D80">
            <v>4</v>
          </cell>
        </row>
        <row r="81">
          <cell r="A81">
            <v>10016</v>
          </cell>
          <cell r="B81" t="str">
            <v>许褚碎片</v>
          </cell>
          <cell r="C81">
            <v>11016</v>
          </cell>
          <cell r="D81">
            <v>4</v>
          </cell>
        </row>
        <row r="82">
          <cell r="A82">
            <v>10017</v>
          </cell>
          <cell r="B82" t="str">
            <v>典韦碎片</v>
          </cell>
          <cell r="C82">
            <v>11017</v>
          </cell>
          <cell r="D82">
            <v>4</v>
          </cell>
        </row>
        <row r="83">
          <cell r="A83">
            <v>10018</v>
          </cell>
          <cell r="B83" t="str">
            <v>甄姬碎片</v>
          </cell>
          <cell r="C83">
            <v>11018</v>
          </cell>
          <cell r="D83">
            <v>4</v>
          </cell>
        </row>
        <row r="84">
          <cell r="A84">
            <v>10019</v>
          </cell>
          <cell r="B84" t="str">
            <v>庞德碎片</v>
          </cell>
          <cell r="C84">
            <v>11019</v>
          </cell>
          <cell r="D84">
            <v>4</v>
          </cell>
        </row>
        <row r="85">
          <cell r="A85">
            <v>10020</v>
          </cell>
          <cell r="B85" t="str">
            <v>曹丕碎片</v>
          </cell>
          <cell r="C85">
            <v>11020</v>
          </cell>
          <cell r="D85">
            <v>4</v>
          </cell>
        </row>
        <row r="86">
          <cell r="A86">
            <v>10021</v>
          </cell>
          <cell r="B86" t="str">
            <v>曹冲碎片</v>
          </cell>
          <cell r="C86">
            <v>11033</v>
          </cell>
          <cell r="D86">
            <v>3</v>
          </cell>
        </row>
        <row r="87">
          <cell r="A87">
            <v>10022</v>
          </cell>
          <cell r="B87" t="str">
            <v>司马昭碎片</v>
          </cell>
          <cell r="C87">
            <v>11039</v>
          </cell>
          <cell r="D87">
            <v>3</v>
          </cell>
        </row>
        <row r="88">
          <cell r="A88">
            <v>10023</v>
          </cell>
          <cell r="B88" t="str">
            <v>王异碎片</v>
          </cell>
          <cell r="C88">
            <v>11041</v>
          </cell>
          <cell r="D88">
            <v>3</v>
          </cell>
        </row>
        <row r="89">
          <cell r="A89">
            <v>10024</v>
          </cell>
          <cell r="B89" t="str">
            <v>司马师碎片</v>
          </cell>
          <cell r="C89">
            <v>11044</v>
          </cell>
          <cell r="D89">
            <v>3</v>
          </cell>
        </row>
        <row r="90">
          <cell r="A90">
            <v>10025</v>
          </cell>
          <cell r="B90" t="str">
            <v>关羽碎片</v>
          </cell>
          <cell r="C90">
            <v>12003</v>
          </cell>
          <cell r="D90">
            <v>6</v>
          </cell>
        </row>
        <row r="91">
          <cell r="A91">
            <v>10026</v>
          </cell>
          <cell r="B91" t="str">
            <v>张飞碎片</v>
          </cell>
          <cell r="C91">
            <v>12004</v>
          </cell>
          <cell r="D91">
            <v>5</v>
          </cell>
        </row>
        <row r="92">
          <cell r="A92">
            <v>10027</v>
          </cell>
          <cell r="B92" t="str">
            <v>赵云碎片</v>
          </cell>
          <cell r="C92">
            <v>12001</v>
          </cell>
          <cell r="D92">
            <v>5</v>
          </cell>
        </row>
        <row r="93">
          <cell r="A93">
            <v>10028</v>
          </cell>
          <cell r="B93" t="str">
            <v>马超碎片</v>
          </cell>
          <cell r="C93">
            <v>12005</v>
          </cell>
          <cell r="D93">
            <v>5</v>
          </cell>
        </row>
        <row r="94">
          <cell r="A94">
            <v>10029</v>
          </cell>
          <cell r="B94" t="str">
            <v>黄忠碎片</v>
          </cell>
          <cell r="C94">
            <v>12006</v>
          </cell>
          <cell r="D94">
            <v>5</v>
          </cell>
        </row>
        <row r="95">
          <cell r="A95">
            <v>10030</v>
          </cell>
          <cell r="B95" t="str">
            <v>魏延碎片</v>
          </cell>
          <cell r="C95">
            <v>12007</v>
          </cell>
          <cell r="D95">
            <v>5</v>
          </cell>
        </row>
        <row r="96">
          <cell r="A96">
            <v>10031</v>
          </cell>
          <cell r="B96" t="str">
            <v>刘备碎片</v>
          </cell>
          <cell r="C96">
            <v>12008</v>
          </cell>
          <cell r="D96">
            <v>5</v>
          </cell>
        </row>
        <row r="97">
          <cell r="A97">
            <v>10032</v>
          </cell>
          <cell r="B97" t="str">
            <v>诸葛亮碎片</v>
          </cell>
          <cell r="C97">
            <v>12009</v>
          </cell>
          <cell r="D97">
            <v>6</v>
          </cell>
        </row>
        <row r="98">
          <cell r="A98">
            <v>10033</v>
          </cell>
          <cell r="B98" t="str">
            <v>庞统碎片</v>
          </cell>
          <cell r="C98">
            <v>12010</v>
          </cell>
          <cell r="D98">
            <v>5</v>
          </cell>
        </row>
        <row r="99">
          <cell r="A99">
            <v>10034</v>
          </cell>
          <cell r="B99" t="str">
            <v>法正碎片</v>
          </cell>
          <cell r="C99">
            <v>12011</v>
          </cell>
          <cell r="D99">
            <v>4</v>
          </cell>
        </row>
        <row r="100">
          <cell r="A100">
            <v>10035</v>
          </cell>
          <cell r="B100" t="str">
            <v>姜维碎片</v>
          </cell>
          <cell r="C100">
            <v>12012</v>
          </cell>
          <cell r="D100">
            <v>5</v>
          </cell>
        </row>
        <row r="101">
          <cell r="A101">
            <v>10036</v>
          </cell>
          <cell r="B101" t="str">
            <v>马良碎片</v>
          </cell>
          <cell r="C101">
            <v>12013</v>
          </cell>
          <cell r="D101">
            <v>4</v>
          </cell>
        </row>
        <row r="102">
          <cell r="A102">
            <v>10037</v>
          </cell>
          <cell r="B102" t="str">
            <v>夏侯涓碎片</v>
          </cell>
          <cell r="C102">
            <v>12014</v>
          </cell>
          <cell r="D102">
            <v>4</v>
          </cell>
        </row>
        <row r="103">
          <cell r="A103">
            <v>10038</v>
          </cell>
          <cell r="B103" t="str">
            <v>黄月英碎片</v>
          </cell>
          <cell r="C103">
            <v>12015</v>
          </cell>
          <cell r="D103">
            <v>4</v>
          </cell>
        </row>
        <row r="104">
          <cell r="A104">
            <v>10039</v>
          </cell>
          <cell r="B104" t="str">
            <v>徐庶碎片</v>
          </cell>
          <cell r="C104">
            <v>12016</v>
          </cell>
          <cell r="D104">
            <v>5</v>
          </cell>
        </row>
        <row r="105">
          <cell r="A105">
            <v>10040</v>
          </cell>
          <cell r="B105" t="str">
            <v>关兴碎片</v>
          </cell>
          <cell r="C105">
            <v>12017</v>
          </cell>
          <cell r="D105">
            <v>4</v>
          </cell>
        </row>
        <row r="106">
          <cell r="A106">
            <v>10041</v>
          </cell>
          <cell r="B106" t="str">
            <v>张苞碎片</v>
          </cell>
          <cell r="C106">
            <v>12018</v>
          </cell>
          <cell r="D106">
            <v>4</v>
          </cell>
        </row>
        <row r="107">
          <cell r="A107">
            <v>10042</v>
          </cell>
          <cell r="B107" t="str">
            <v>孟获碎片</v>
          </cell>
          <cell r="C107">
            <v>12019</v>
          </cell>
          <cell r="D107">
            <v>4</v>
          </cell>
        </row>
        <row r="108">
          <cell r="A108">
            <v>10043</v>
          </cell>
          <cell r="B108" t="str">
            <v>祝融碎片</v>
          </cell>
          <cell r="C108">
            <v>12002</v>
          </cell>
          <cell r="D108">
            <v>4</v>
          </cell>
        </row>
        <row r="109">
          <cell r="A109">
            <v>10044</v>
          </cell>
          <cell r="B109" t="str">
            <v>关索碎片</v>
          </cell>
          <cell r="C109">
            <v>12021</v>
          </cell>
          <cell r="D109">
            <v>3</v>
          </cell>
        </row>
        <row r="110">
          <cell r="A110">
            <v>10045</v>
          </cell>
          <cell r="B110" t="str">
            <v>蒋琬碎片</v>
          </cell>
          <cell r="C110">
            <v>12026</v>
          </cell>
          <cell r="D110">
            <v>3</v>
          </cell>
        </row>
        <row r="111">
          <cell r="A111">
            <v>10046</v>
          </cell>
          <cell r="B111" t="str">
            <v>刘禅碎片</v>
          </cell>
          <cell r="C111">
            <v>12032</v>
          </cell>
          <cell r="D111">
            <v>3</v>
          </cell>
        </row>
        <row r="112">
          <cell r="A112">
            <v>10047</v>
          </cell>
          <cell r="B112" t="str">
            <v>甘夫人碎片</v>
          </cell>
          <cell r="C112">
            <v>12039</v>
          </cell>
          <cell r="D112">
            <v>3</v>
          </cell>
        </row>
        <row r="113">
          <cell r="A113">
            <v>10048</v>
          </cell>
          <cell r="B113" t="str">
            <v>孙坚碎片</v>
          </cell>
          <cell r="C113">
            <v>13003</v>
          </cell>
          <cell r="D113">
            <v>6</v>
          </cell>
        </row>
        <row r="114">
          <cell r="A114">
            <v>10049</v>
          </cell>
          <cell r="B114" t="str">
            <v>孙策碎片</v>
          </cell>
          <cell r="C114">
            <v>13004</v>
          </cell>
          <cell r="D114">
            <v>5</v>
          </cell>
        </row>
        <row r="115">
          <cell r="A115">
            <v>10050</v>
          </cell>
          <cell r="B115" t="str">
            <v>孙权碎片</v>
          </cell>
          <cell r="C115">
            <v>13005</v>
          </cell>
          <cell r="D115">
            <v>5</v>
          </cell>
        </row>
        <row r="116">
          <cell r="A116">
            <v>10051</v>
          </cell>
          <cell r="B116" t="str">
            <v>太史慈碎片</v>
          </cell>
          <cell r="C116">
            <v>13006</v>
          </cell>
          <cell r="D116">
            <v>5</v>
          </cell>
        </row>
        <row r="117">
          <cell r="A117">
            <v>10052</v>
          </cell>
          <cell r="B117" t="str">
            <v>周瑜碎片</v>
          </cell>
          <cell r="C117">
            <v>13007</v>
          </cell>
          <cell r="D117">
            <v>6</v>
          </cell>
        </row>
        <row r="118">
          <cell r="A118">
            <v>10053</v>
          </cell>
          <cell r="B118" t="str">
            <v>鲁肃碎片</v>
          </cell>
          <cell r="C118">
            <v>13002</v>
          </cell>
          <cell r="D118">
            <v>5</v>
          </cell>
        </row>
        <row r="119">
          <cell r="A119">
            <v>10054</v>
          </cell>
          <cell r="B119" t="str">
            <v>吕蒙碎片</v>
          </cell>
          <cell r="C119">
            <v>13008</v>
          </cell>
          <cell r="D119">
            <v>5</v>
          </cell>
        </row>
        <row r="120">
          <cell r="A120">
            <v>10055</v>
          </cell>
          <cell r="B120" t="str">
            <v>陆逊碎片</v>
          </cell>
          <cell r="C120">
            <v>13009</v>
          </cell>
          <cell r="D120">
            <v>5</v>
          </cell>
        </row>
        <row r="121">
          <cell r="A121">
            <v>10056</v>
          </cell>
          <cell r="B121" t="str">
            <v>甘宁碎片</v>
          </cell>
          <cell r="C121">
            <v>13010</v>
          </cell>
          <cell r="D121">
            <v>4</v>
          </cell>
        </row>
        <row r="122">
          <cell r="A122">
            <v>10057</v>
          </cell>
          <cell r="B122" t="str">
            <v>程普碎片</v>
          </cell>
          <cell r="C122">
            <v>13011</v>
          </cell>
          <cell r="D122">
            <v>4</v>
          </cell>
        </row>
        <row r="123">
          <cell r="A123">
            <v>10058</v>
          </cell>
          <cell r="B123" t="str">
            <v>孙尚香碎片</v>
          </cell>
          <cell r="C123">
            <v>13012</v>
          </cell>
          <cell r="D123">
            <v>4</v>
          </cell>
        </row>
        <row r="124">
          <cell r="A124">
            <v>10059</v>
          </cell>
          <cell r="B124" t="str">
            <v>步练师碎片</v>
          </cell>
          <cell r="C124">
            <v>13013</v>
          </cell>
          <cell r="D124">
            <v>4</v>
          </cell>
        </row>
        <row r="125">
          <cell r="A125">
            <v>10060</v>
          </cell>
          <cell r="B125" t="str">
            <v>大乔碎片</v>
          </cell>
          <cell r="C125">
            <v>13001</v>
          </cell>
          <cell r="D125">
            <v>5</v>
          </cell>
        </row>
        <row r="126">
          <cell r="A126">
            <v>10061</v>
          </cell>
          <cell r="B126" t="str">
            <v>小乔碎片</v>
          </cell>
          <cell r="C126">
            <v>13014</v>
          </cell>
          <cell r="D126">
            <v>5</v>
          </cell>
        </row>
        <row r="127">
          <cell r="A127">
            <v>10062</v>
          </cell>
          <cell r="B127" t="str">
            <v>周泰碎片</v>
          </cell>
          <cell r="C127">
            <v>13015</v>
          </cell>
          <cell r="D127">
            <v>4</v>
          </cell>
        </row>
        <row r="128">
          <cell r="A128">
            <v>10063</v>
          </cell>
          <cell r="B128" t="str">
            <v>黄盖碎片</v>
          </cell>
          <cell r="C128">
            <v>13016</v>
          </cell>
          <cell r="D128">
            <v>4</v>
          </cell>
        </row>
        <row r="129">
          <cell r="A129">
            <v>10064</v>
          </cell>
          <cell r="B129" t="str">
            <v>徐盛碎片</v>
          </cell>
          <cell r="C129">
            <v>13017</v>
          </cell>
          <cell r="D129">
            <v>4</v>
          </cell>
        </row>
        <row r="130">
          <cell r="A130">
            <v>10065</v>
          </cell>
          <cell r="B130" t="str">
            <v>张昭碎片</v>
          </cell>
          <cell r="C130">
            <v>13018</v>
          </cell>
          <cell r="D130">
            <v>4</v>
          </cell>
        </row>
        <row r="131">
          <cell r="A131">
            <v>10066</v>
          </cell>
          <cell r="B131" t="str">
            <v>张纮碎片</v>
          </cell>
          <cell r="C131">
            <v>13019</v>
          </cell>
          <cell r="D131">
            <v>4</v>
          </cell>
        </row>
        <row r="132">
          <cell r="A132">
            <v>10067</v>
          </cell>
          <cell r="B132" t="str">
            <v>韩当碎片</v>
          </cell>
          <cell r="C132">
            <v>13020</v>
          </cell>
          <cell r="D132">
            <v>3</v>
          </cell>
        </row>
        <row r="133">
          <cell r="A133">
            <v>10068</v>
          </cell>
          <cell r="B133" t="str">
            <v>丁奉碎片</v>
          </cell>
          <cell r="C133">
            <v>11023</v>
          </cell>
          <cell r="D133">
            <v>3</v>
          </cell>
        </row>
        <row r="134">
          <cell r="A134">
            <v>10069</v>
          </cell>
          <cell r="B134" t="str">
            <v>凌统碎片</v>
          </cell>
          <cell r="C134">
            <v>13023</v>
          </cell>
          <cell r="D134">
            <v>3</v>
          </cell>
        </row>
        <row r="135">
          <cell r="A135">
            <v>10070</v>
          </cell>
          <cell r="B135" t="str">
            <v>吴国太碎片</v>
          </cell>
          <cell r="C135">
            <v>13033</v>
          </cell>
          <cell r="D135">
            <v>3</v>
          </cell>
        </row>
        <row r="136">
          <cell r="A136">
            <v>10071</v>
          </cell>
          <cell r="B136" t="str">
            <v>吕布碎片</v>
          </cell>
          <cell r="C136">
            <v>14005</v>
          </cell>
          <cell r="D136">
            <v>6</v>
          </cell>
        </row>
        <row r="137">
          <cell r="A137">
            <v>10072</v>
          </cell>
          <cell r="B137" t="str">
            <v>袁绍碎片</v>
          </cell>
          <cell r="C137">
            <v>14006</v>
          </cell>
          <cell r="D137">
            <v>5</v>
          </cell>
        </row>
        <row r="138">
          <cell r="A138">
            <v>10073</v>
          </cell>
          <cell r="B138" t="str">
            <v>貂蝉碎片</v>
          </cell>
          <cell r="C138">
            <v>14007</v>
          </cell>
          <cell r="D138">
            <v>5</v>
          </cell>
        </row>
        <row r="139">
          <cell r="A139">
            <v>10074</v>
          </cell>
          <cell r="B139" t="str">
            <v>蔡文姬碎片</v>
          </cell>
          <cell r="C139">
            <v>14008</v>
          </cell>
          <cell r="D139">
            <v>4</v>
          </cell>
        </row>
        <row r="140">
          <cell r="A140">
            <v>10075</v>
          </cell>
          <cell r="B140" t="str">
            <v>左慈碎片</v>
          </cell>
          <cell r="C140">
            <v>14003</v>
          </cell>
          <cell r="D140">
            <v>6</v>
          </cell>
        </row>
        <row r="141">
          <cell r="A141">
            <v>10076</v>
          </cell>
          <cell r="B141" t="str">
            <v>于吉碎片</v>
          </cell>
          <cell r="C141">
            <v>14009</v>
          </cell>
          <cell r="D141">
            <v>5</v>
          </cell>
        </row>
        <row r="142">
          <cell r="A142">
            <v>10077</v>
          </cell>
          <cell r="B142" t="str">
            <v>高顺碎片</v>
          </cell>
          <cell r="C142">
            <v>14010</v>
          </cell>
          <cell r="D142">
            <v>4</v>
          </cell>
        </row>
        <row r="143">
          <cell r="A143">
            <v>10078</v>
          </cell>
          <cell r="B143" t="str">
            <v>陈宫碎片</v>
          </cell>
          <cell r="C143">
            <v>14001</v>
          </cell>
          <cell r="D143">
            <v>4</v>
          </cell>
        </row>
        <row r="144">
          <cell r="A144">
            <v>10079</v>
          </cell>
          <cell r="B144" t="str">
            <v>田丰碎片</v>
          </cell>
          <cell r="C144">
            <v>14011</v>
          </cell>
          <cell r="D144">
            <v>4</v>
          </cell>
        </row>
        <row r="145">
          <cell r="A145">
            <v>10080</v>
          </cell>
          <cell r="B145" t="str">
            <v>沮授碎片</v>
          </cell>
          <cell r="C145">
            <v>14012</v>
          </cell>
          <cell r="D145">
            <v>4</v>
          </cell>
        </row>
        <row r="146">
          <cell r="A146">
            <v>10081</v>
          </cell>
          <cell r="B146" t="str">
            <v>颜良碎片</v>
          </cell>
          <cell r="C146">
            <v>14013</v>
          </cell>
          <cell r="D146">
            <v>4</v>
          </cell>
        </row>
        <row r="147">
          <cell r="A147">
            <v>10082</v>
          </cell>
          <cell r="B147" t="str">
            <v>文丑碎片</v>
          </cell>
          <cell r="C147">
            <v>14014</v>
          </cell>
          <cell r="D147">
            <v>4</v>
          </cell>
        </row>
        <row r="148">
          <cell r="A148">
            <v>10083</v>
          </cell>
          <cell r="B148" t="str">
            <v>卢植碎片</v>
          </cell>
          <cell r="C148">
            <v>14015</v>
          </cell>
          <cell r="D148">
            <v>5</v>
          </cell>
        </row>
        <row r="149">
          <cell r="A149">
            <v>10084</v>
          </cell>
          <cell r="B149" t="str">
            <v>董卓碎片</v>
          </cell>
          <cell r="C149">
            <v>14016</v>
          </cell>
          <cell r="D149">
            <v>5</v>
          </cell>
        </row>
        <row r="150">
          <cell r="A150">
            <v>10085</v>
          </cell>
          <cell r="B150" t="str">
            <v>华雄碎片</v>
          </cell>
          <cell r="C150">
            <v>14017</v>
          </cell>
          <cell r="D150">
            <v>5</v>
          </cell>
        </row>
        <row r="151">
          <cell r="A151">
            <v>10086</v>
          </cell>
          <cell r="B151" t="str">
            <v>公孙瓒碎片</v>
          </cell>
          <cell r="C151">
            <v>14002</v>
          </cell>
          <cell r="D151">
            <v>5</v>
          </cell>
        </row>
        <row r="152">
          <cell r="A152">
            <v>10087</v>
          </cell>
          <cell r="B152" t="str">
            <v>华佗碎片</v>
          </cell>
          <cell r="C152">
            <v>14018</v>
          </cell>
          <cell r="D152">
            <v>5</v>
          </cell>
        </row>
        <row r="153">
          <cell r="A153">
            <v>10088</v>
          </cell>
          <cell r="B153" t="str">
            <v>张角碎片</v>
          </cell>
          <cell r="C153">
            <v>14019</v>
          </cell>
          <cell r="D153">
            <v>5</v>
          </cell>
        </row>
        <row r="154">
          <cell r="A154">
            <v>10089</v>
          </cell>
          <cell r="B154" t="str">
            <v>皇甫嵩碎片</v>
          </cell>
          <cell r="C154">
            <v>14021</v>
          </cell>
          <cell r="D154">
            <v>3</v>
          </cell>
        </row>
        <row r="155">
          <cell r="A155">
            <v>10090</v>
          </cell>
          <cell r="B155" t="str">
            <v>马腾碎片</v>
          </cell>
          <cell r="C155">
            <v>12031</v>
          </cell>
          <cell r="D155">
            <v>3</v>
          </cell>
        </row>
        <row r="156">
          <cell r="A156">
            <v>10091</v>
          </cell>
          <cell r="B156" t="str">
            <v>潘凤碎片</v>
          </cell>
          <cell r="C156">
            <v>14034</v>
          </cell>
          <cell r="D156">
            <v>3</v>
          </cell>
        </row>
        <row r="157">
          <cell r="A157">
            <v>10092</v>
          </cell>
          <cell r="B157" t="str">
            <v>李典碎片</v>
          </cell>
          <cell r="C157">
            <v>11021</v>
          </cell>
          <cell r="D157">
            <v>3</v>
          </cell>
        </row>
        <row r="158">
          <cell r="A158">
            <v>10093</v>
          </cell>
          <cell r="B158" t="str">
            <v>满宠碎片</v>
          </cell>
          <cell r="C158">
            <v>11022</v>
          </cell>
          <cell r="D158">
            <v>3</v>
          </cell>
        </row>
        <row r="159">
          <cell r="A159">
            <v>10094</v>
          </cell>
          <cell r="B159" t="str">
            <v>曹洪碎片</v>
          </cell>
          <cell r="C159">
            <v>11023</v>
          </cell>
          <cell r="D159">
            <v>3</v>
          </cell>
        </row>
        <row r="160">
          <cell r="A160">
            <v>10095</v>
          </cell>
          <cell r="B160" t="str">
            <v>曹纯碎片</v>
          </cell>
          <cell r="C160">
            <v>11024</v>
          </cell>
          <cell r="D160">
            <v>3</v>
          </cell>
        </row>
        <row r="161">
          <cell r="A161">
            <v>10096</v>
          </cell>
          <cell r="B161" t="str">
            <v>文聘碎片</v>
          </cell>
          <cell r="C161">
            <v>11028</v>
          </cell>
          <cell r="D161">
            <v>3</v>
          </cell>
        </row>
        <row r="162">
          <cell r="A162">
            <v>10097</v>
          </cell>
          <cell r="B162" t="str">
            <v>许攸碎片</v>
          </cell>
          <cell r="C162">
            <v>11029</v>
          </cell>
          <cell r="D162">
            <v>3</v>
          </cell>
        </row>
        <row r="163">
          <cell r="A163">
            <v>10098</v>
          </cell>
          <cell r="B163" t="str">
            <v>曹休碎片</v>
          </cell>
          <cell r="C163">
            <v>11030</v>
          </cell>
          <cell r="D163">
            <v>3</v>
          </cell>
        </row>
        <row r="164">
          <cell r="A164">
            <v>10099</v>
          </cell>
          <cell r="B164" t="str">
            <v>曹真碎片</v>
          </cell>
          <cell r="C164">
            <v>11031</v>
          </cell>
          <cell r="D164">
            <v>3</v>
          </cell>
        </row>
        <row r="165">
          <cell r="A165">
            <v>10100</v>
          </cell>
          <cell r="B165" t="str">
            <v>杨修碎片</v>
          </cell>
          <cell r="C165">
            <v>11032</v>
          </cell>
          <cell r="D165">
            <v>3</v>
          </cell>
        </row>
        <row r="166">
          <cell r="A166">
            <v>10101</v>
          </cell>
          <cell r="B166" t="str">
            <v>王朗碎片</v>
          </cell>
          <cell r="C166">
            <v>11034</v>
          </cell>
          <cell r="D166">
            <v>3</v>
          </cell>
        </row>
        <row r="167">
          <cell r="A167">
            <v>10102</v>
          </cell>
          <cell r="B167" t="str">
            <v>曹植碎片</v>
          </cell>
          <cell r="C167">
            <v>11037</v>
          </cell>
          <cell r="D167">
            <v>3</v>
          </cell>
        </row>
        <row r="168">
          <cell r="A168">
            <v>10103</v>
          </cell>
          <cell r="B168" t="str">
            <v>钟会碎片</v>
          </cell>
          <cell r="C168">
            <v>11038</v>
          </cell>
          <cell r="D168">
            <v>3</v>
          </cell>
        </row>
        <row r="169">
          <cell r="A169">
            <v>10104</v>
          </cell>
          <cell r="B169" t="str">
            <v>张春华碎片</v>
          </cell>
          <cell r="C169">
            <v>11040</v>
          </cell>
          <cell r="D169">
            <v>3</v>
          </cell>
        </row>
        <row r="170">
          <cell r="A170">
            <v>10105</v>
          </cell>
          <cell r="B170" t="str">
            <v>辛宪英碎片</v>
          </cell>
          <cell r="C170">
            <v>11042</v>
          </cell>
          <cell r="D170">
            <v>3</v>
          </cell>
        </row>
        <row r="171">
          <cell r="A171">
            <v>10106</v>
          </cell>
          <cell r="B171" t="str">
            <v>郭淮碎片</v>
          </cell>
          <cell r="C171">
            <v>11038</v>
          </cell>
          <cell r="D171">
            <v>3</v>
          </cell>
        </row>
        <row r="172">
          <cell r="A172">
            <v>10107</v>
          </cell>
          <cell r="B172" t="str">
            <v>关平碎片</v>
          </cell>
          <cell r="C172">
            <v>12020</v>
          </cell>
          <cell r="D172">
            <v>3</v>
          </cell>
        </row>
        <row r="173">
          <cell r="A173">
            <v>10108</v>
          </cell>
          <cell r="B173" t="str">
            <v>关银屏碎片</v>
          </cell>
          <cell r="C173">
            <v>12022</v>
          </cell>
          <cell r="D173">
            <v>3</v>
          </cell>
        </row>
        <row r="174">
          <cell r="A174">
            <v>10109</v>
          </cell>
          <cell r="B174" t="str">
            <v>张星彩碎片</v>
          </cell>
          <cell r="C174">
            <v>12023</v>
          </cell>
          <cell r="D174">
            <v>3</v>
          </cell>
        </row>
        <row r="175">
          <cell r="A175">
            <v>10110</v>
          </cell>
          <cell r="B175" t="str">
            <v>鲍三娘碎片</v>
          </cell>
          <cell r="C175">
            <v>12024</v>
          </cell>
          <cell r="D175">
            <v>3</v>
          </cell>
        </row>
        <row r="176">
          <cell r="A176">
            <v>10111</v>
          </cell>
          <cell r="B176" t="str">
            <v>马谡碎片</v>
          </cell>
          <cell r="C176">
            <v>12025</v>
          </cell>
          <cell r="D176">
            <v>3</v>
          </cell>
        </row>
        <row r="177">
          <cell r="A177">
            <v>10112</v>
          </cell>
          <cell r="B177" t="str">
            <v>廖化碎片</v>
          </cell>
          <cell r="C177">
            <v>12027</v>
          </cell>
          <cell r="D177">
            <v>3</v>
          </cell>
        </row>
        <row r="178">
          <cell r="A178">
            <v>10113</v>
          </cell>
          <cell r="B178" t="str">
            <v>李严碎片</v>
          </cell>
          <cell r="C178">
            <v>11038</v>
          </cell>
          <cell r="D178">
            <v>3</v>
          </cell>
        </row>
        <row r="179">
          <cell r="A179">
            <v>10114</v>
          </cell>
          <cell r="B179" t="str">
            <v>严颜碎片</v>
          </cell>
          <cell r="C179">
            <v>14042</v>
          </cell>
          <cell r="D179">
            <v>3</v>
          </cell>
        </row>
        <row r="180">
          <cell r="A180">
            <v>10115</v>
          </cell>
          <cell r="B180" t="str">
            <v>王平碎片</v>
          </cell>
          <cell r="C180">
            <v>13036</v>
          </cell>
          <cell r="D180">
            <v>3</v>
          </cell>
        </row>
        <row r="181">
          <cell r="A181">
            <v>10116</v>
          </cell>
          <cell r="B181" t="str">
            <v>糜竺碎片</v>
          </cell>
          <cell r="C181">
            <v>12033</v>
          </cell>
          <cell r="D181">
            <v>3</v>
          </cell>
        </row>
        <row r="182">
          <cell r="A182">
            <v>10117</v>
          </cell>
          <cell r="B182" t="str">
            <v>简雍碎片</v>
          </cell>
          <cell r="C182">
            <v>11034</v>
          </cell>
          <cell r="D182">
            <v>3</v>
          </cell>
        </row>
        <row r="183">
          <cell r="A183">
            <v>10118</v>
          </cell>
          <cell r="B183" t="str">
            <v>伊籍碎片</v>
          </cell>
          <cell r="C183">
            <v>14045</v>
          </cell>
          <cell r="D183">
            <v>3</v>
          </cell>
        </row>
        <row r="184">
          <cell r="A184">
            <v>10119</v>
          </cell>
          <cell r="B184" t="str">
            <v>邓芝碎片</v>
          </cell>
          <cell r="C184">
            <v>14045</v>
          </cell>
          <cell r="D184">
            <v>3</v>
          </cell>
        </row>
        <row r="185">
          <cell r="A185">
            <v>10120</v>
          </cell>
          <cell r="B185" t="str">
            <v>周仓碎片</v>
          </cell>
          <cell r="C185">
            <v>12041</v>
          </cell>
          <cell r="D185">
            <v>3</v>
          </cell>
        </row>
        <row r="186">
          <cell r="A186">
            <v>10121</v>
          </cell>
          <cell r="B186" t="str">
            <v>马岱碎片</v>
          </cell>
          <cell r="C186">
            <v>12042</v>
          </cell>
          <cell r="D186">
            <v>3</v>
          </cell>
        </row>
        <row r="187">
          <cell r="A187">
            <v>10122</v>
          </cell>
          <cell r="B187" t="str">
            <v>潘璋碎片</v>
          </cell>
          <cell r="C187">
            <v>13021</v>
          </cell>
          <cell r="D187">
            <v>3</v>
          </cell>
        </row>
        <row r="188">
          <cell r="A188">
            <v>10123</v>
          </cell>
          <cell r="B188" t="str">
            <v>蒋钦碎片</v>
          </cell>
          <cell r="C188">
            <v>12031</v>
          </cell>
          <cell r="D188">
            <v>3</v>
          </cell>
        </row>
        <row r="189">
          <cell r="A189">
            <v>10124</v>
          </cell>
          <cell r="B189" t="str">
            <v>朱桓碎片</v>
          </cell>
          <cell r="C189">
            <v>14046</v>
          </cell>
          <cell r="D189">
            <v>3</v>
          </cell>
        </row>
        <row r="190">
          <cell r="A190">
            <v>10125</v>
          </cell>
          <cell r="B190" t="str">
            <v>诸葛瑾碎片</v>
          </cell>
          <cell r="C190">
            <v>13025</v>
          </cell>
          <cell r="D190">
            <v>3</v>
          </cell>
        </row>
        <row r="191">
          <cell r="A191">
            <v>10126</v>
          </cell>
          <cell r="B191" t="str">
            <v>朱治碎片</v>
          </cell>
          <cell r="C191">
            <v>13036</v>
          </cell>
          <cell r="D191">
            <v>3</v>
          </cell>
        </row>
        <row r="192">
          <cell r="A192">
            <v>10127</v>
          </cell>
          <cell r="B192" t="str">
            <v>全琮碎片</v>
          </cell>
          <cell r="C192">
            <v>14046</v>
          </cell>
          <cell r="D192">
            <v>3</v>
          </cell>
        </row>
        <row r="193">
          <cell r="A193">
            <v>10128</v>
          </cell>
          <cell r="B193" t="str">
            <v>朱然碎片</v>
          </cell>
          <cell r="C193">
            <v>14047</v>
          </cell>
          <cell r="D193">
            <v>3</v>
          </cell>
        </row>
        <row r="194">
          <cell r="A194">
            <v>10129</v>
          </cell>
          <cell r="B194" t="str">
            <v>吕范碎片</v>
          </cell>
          <cell r="C194">
            <v>14050</v>
          </cell>
          <cell r="D194">
            <v>3</v>
          </cell>
        </row>
        <row r="195">
          <cell r="A195">
            <v>10130</v>
          </cell>
          <cell r="B195" t="str">
            <v>陆绩碎片</v>
          </cell>
          <cell r="C195">
            <v>14043</v>
          </cell>
          <cell r="D195">
            <v>3</v>
          </cell>
        </row>
        <row r="196">
          <cell r="A196">
            <v>10131</v>
          </cell>
          <cell r="B196" t="str">
            <v>诸葛恪碎片</v>
          </cell>
          <cell r="C196">
            <v>13032</v>
          </cell>
          <cell r="D196">
            <v>3</v>
          </cell>
        </row>
        <row r="197">
          <cell r="A197">
            <v>10132</v>
          </cell>
          <cell r="B197" t="str">
            <v>顾雍碎片</v>
          </cell>
          <cell r="C197">
            <v>13034</v>
          </cell>
          <cell r="D197">
            <v>3</v>
          </cell>
        </row>
        <row r="198">
          <cell r="A198">
            <v>10133</v>
          </cell>
          <cell r="B198" t="str">
            <v>孙静碎片</v>
          </cell>
          <cell r="C198">
            <v>13036</v>
          </cell>
          <cell r="D198">
            <v>3</v>
          </cell>
        </row>
        <row r="199">
          <cell r="A199">
            <v>10134</v>
          </cell>
          <cell r="B199" t="str">
            <v>步骘碎片</v>
          </cell>
          <cell r="C199">
            <v>14045</v>
          </cell>
          <cell r="D199">
            <v>3</v>
          </cell>
        </row>
        <row r="200">
          <cell r="A200">
            <v>10135</v>
          </cell>
          <cell r="B200" t="str">
            <v>张承碎片</v>
          </cell>
          <cell r="C200">
            <v>13036</v>
          </cell>
          <cell r="D200">
            <v>3</v>
          </cell>
        </row>
        <row r="201">
          <cell r="A201">
            <v>10136</v>
          </cell>
          <cell r="B201" t="str">
            <v>严畯碎片</v>
          </cell>
          <cell r="C201">
            <v>14045</v>
          </cell>
          <cell r="D201">
            <v>3</v>
          </cell>
        </row>
        <row r="202">
          <cell r="A202">
            <v>10137</v>
          </cell>
          <cell r="B202" t="str">
            <v>李儒碎片</v>
          </cell>
          <cell r="C202">
            <v>14020</v>
          </cell>
          <cell r="D202">
            <v>3</v>
          </cell>
        </row>
        <row r="203">
          <cell r="A203">
            <v>10138</v>
          </cell>
          <cell r="B203" t="str">
            <v>刘表碎片</v>
          </cell>
          <cell r="C203">
            <v>14022</v>
          </cell>
          <cell r="D203">
            <v>3</v>
          </cell>
        </row>
        <row r="204">
          <cell r="A204">
            <v>10139</v>
          </cell>
          <cell r="B204" t="str">
            <v>张绣碎片</v>
          </cell>
          <cell r="C204">
            <v>12031</v>
          </cell>
          <cell r="D204">
            <v>3</v>
          </cell>
        </row>
        <row r="205">
          <cell r="A205">
            <v>10140</v>
          </cell>
          <cell r="B205" t="str">
            <v>丁原碎片</v>
          </cell>
          <cell r="C205">
            <v>11034</v>
          </cell>
          <cell r="D205">
            <v>3</v>
          </cell>
        </row>
        <row r="206">
          <cell r="A206">
            <v>10141</v>
          </cell>
          <cell r="B206" t="str">
            <v>张宝碎片</v>
          </cell>
          <cell r="C206">
            <v>14025</v>
          </cell>
          <cell r="D206">
            <v>3</v>
          </cell>
        </row>
        <row r="207">
          <cell r="A207">
            <v>10142</v>
          </cell>
          <cell r="B207" t="str">
            <v>张梁碎片</v>
          </cell>
          <cell r="C207">
            <v>14026</v>
          </cell>
          <cell r="D207">
            <v>3</v>
          </cell>
        </row>
        <row r="208">
          <cell r="A208">
            <v>10143</v>
          </cell>
          <cell r="B208" t="str">
            <v>袁术碎片</v>
          </cell>
          <cell r="C208">
            <v>14027</v>
          </cell>
          <cell r="D208">
            <v>3</v>
          </cell>
        </row>
        <row r="209">
          <cell r="A209">
            <v>10144</v>
          </cell>
          <cell r="B209" t="str">
            <v>王允碎片</v>
          </cell>
          <cell r="C209">
            <v>14029</v>
          </cell>
          <cell r="D209">
            <v>3</v>
          </cell>
        </row>
        <row r="210">
          <cell r="A210">
            <v>10145</v>
          </cell>
          <cell r="B210" t="str">
            <v>张燕碎片</v>
          </cell>
          <cell r="C210">
            <v>14030</v>
          </cell>
          <cell r="D210">
            <v>3</v>
          </cell>
        </row>
        <row r="211">
          <cell r="A211">
            <v>10146</v>
          </cell>
          <cell r="B211" t="str">
            <v>张鲁碎片</v>
          </cell>
          <cell r="C211">
            <v>14032</v>
          </cell>
          <cell r="D211">
            <v>3</v>
          </cell>
        </row>
        <row r="212">
          <cell r="A212">
            <v>10147</v>
          </cell>
          <cell r="B212" t="str">
            <v>纪灵碎片</v>
          </cell>
          <cell r="C212">
            <v>14030</v>
          </cell>
          <cell r="D212">
            <v>3</v>
          </cell>
        </row>
        <row r="213">
          <cell r="A213">
            <v>10148</v>
          </cell>
          <cell r="B213" t="str">
            <v>刘虞碎片</v>
          </cell>
          <cell r="C213">
            <v>14022</v>
          </cell>
          <cell r="D213">
            <v>3</v>
          </cell>
        </row>
        <row r="214">
          <cell r="A214">
            <v>10149</v>
          </cell>
          <cell r="B214" t="str">
            <v>严白虎碎片</v>
          </cell>
          <cell r="C214">
            <v>14030</v>
          </cell>
          <cell r="D214">
            <v>3</v>
          </cell>
        </row>
        <row r="215">
          <cell r="A215">
            <v>10150</v>
          </cell>
          <cell r="B215" t="str">
            <v>孔融碎片</v>
          </cell>
          <cell r="C215">
            <v>14036</v>
          </cell>
          <cell r="D215">
            <v>3</v>
          </cell>
        </row>
        <row r="216">
          <cell r="A216">
            <v>10151</v>
          </cell>
          <cell r="B216" t="str">
            <v>韩遂碎片</v>
          </cell>
          <cell r="C216">
            <v>14030</v>
          </cell>
          <cell r="D216">
            <v>3</v>
          </cell>
        </row>
        <row r="217">
          <cell r="A217">
            <v>50000</v>
          </cell>
          <cell r="B217" t="str">
            <v>绝影犬碎片</v>
          </cell>
          <cell r="C217">
            <v>30000</v>
          </cell>
          <cell r="D217">
            <v>3</v>
          </cell>
        </row>
        <row r="218">
          <cell r="A218">
            <v>50001</v>
          </cell>
          <cell r="B218" t="str">
            <v>踏雪鹿碎片</v>
          </cell>
          <cell r="C218">
            <v>30100</v>
          </cell>
          <cell r="D218">
            <v>3</v>
          </cell>
        </row>
        <row r="219">
          <cell r="A219">
            <v>50002</v>
          </cell>
          <cell r="B219" t="str">
            <v>铜甲龟碎片</v>
          </cell>
          <cell r="C219">
            <v>30200</v>
          </cell>
          <cell r="D219">
            <v>4</v>
          </cell>
        </row>
        <row r="220">
          <cell r="A220">
            <v>50003</v>
          </cell>
          <cell r="B220" t="str">
            <v>燎原虎碎片</v>
          </cell>
          <cell r="C220">
            <v>30300</v>
          </cell>
          <cell r="D220">
            <v>4</v>
          </cell>
        </row>
        <row r="221">
          <cell r="A221">
            <v>50004</v>
          </cell>
          <cell r="B221" t="str">
            <v>飞电狐碎片</v>
          </cell>
          <cell r="C221">
            <v>30400</v>
          </cell>
          <cell r="D221">
            <v>5</v>
          </cell>
        </row>
        <row r="222">
          <cell r="A222">
            <v>50005</v>
          </cell>
          <cell r="B222" t="str">
            <v>裂地猿碎片</v>
          </cell>
          <cell r="C222">
            <v>30500</v>
          </cell>
          <cell r="D222">
            <v>5</v>
          </cell>
        </row>
        <row r="223">
          <cell r="A223">
            <v>50006</v>
          </cell>
          <cell r="B223" t="str">
            <v>诸葛木牛碎片</v>
          </cell>
          <cell r="C223">
            <v>30600</v>
          </cell>
          <cell r="D223">
            <v>5</v>
          </cell>
        </row>
        <row r="224">
          <cell r="A224">
            <v>50007</v>
          </cell>
          <cell r="B224" t="str">
            <v>火云雀碎片</v>
          </cell>
          <cell r="C224">
            <v>31000</v>
          </cell>
          <cell r="D224">
            <v>5</v>
          </cell>
        </row>
        <row r="225">
          <cell r="A225">
            <v>50008</v>
          </cell>
          <cell r="B225" t="str">
            <v>利爪熊猫碎片</v>
          </cell>
          <cell r="C225">
            <v>30700</v>
          </cell>
          <cell r="D225">
            <v>5</v>
          </cell>
        </row>
        <row r="226">
          <cell r="A226">
            <v>50009</v>
          </cell>
          <cell r="B226" t="str">
            <v>临渊魔龙碎片</v>
          </cell>
          <cell r="C226">
            <v>30900</v>
          </cell>
          <cell r="D226">
            <v>6</v>
          </cell>
        </row>
        <row r="227">
          <cell r="A227">
            <v>50010</v>
          </cell>
          <cell r="B227" t="str">
            <v>凌波神凤碎片</v>
          </cell>
          <cell r="C227">
            <v>30800</v>
          </cell>
          <cell r="D227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工作表1"/>
      <sheetName val="Sheet1"/>
    </sheetNames>
    <sheetDataSet>
      <sheetData sheetId="0">
        <row r="2">
          <cell r="B2" t="str">
            <v>主角</v>
          </cell>
          <cell r="C2" t="str">
            <v>主角</v>
          </cell>
        </row>
        <row r="3">
          <cell r="B3" t="str">
            <v>主角</v>
          </cell>
          <cell r="C3" t="str">
            <v>主角</v>
          </cell>
        </row>
        <row r="4">
          <cell r="B4" t="str">
            <v>主角</v>
          </cell>
          <cell r="C4" t="str">
            <v>主角</v>
          </cell>
        </row>
        <row r="5">
          <cell r="B5" t="str">
            <v>主角</v>
          </cell>
          <cell r="C5" t="str">
            <v>主角</v>
          </cell>
        </row>
        <row r="6">
          <cell r="B6" t="str">
            <v>主角</v>
          </cell>
          <cell r="C6" t="str">
            <v>主角</v>
          </cell>
        </row>
        <row r="7">
          <cell r="B7" t="str">
            <v>主角</v>
          </cell>
          <cell r="C7" t="str">
            <v>主角</v>
          </cell>
        </row>
        <row r="8">
          <cell r="B8" t="str">
            <v>主角</v>
          </cell>
          <cell r="C8" t="str">
            <v>主角</v>
          </cell>
        </row>
        <row r="9">
          <cell r="B9" t="str">
            <v>主角</v>
          </cell>
          <cell r="C9" t="str">
            <v>主角</v>
          </cell>
        </row>
        <row r="10">
          <cell r="B10" t="str">
            <v>主角</v>
          </cell>
          <cell r="C10" t="str">
            <v>主角</v>
          </cell>
        </row>
        <row r="11">
          <cell r="B11" t="str">
            <v>主角</v>
          </cell>
          <cell r="C11" t="str">
            <v>主角</v>
          </cell>
        </row>
        <row r="12">
          <cell r="B12" t="str">
            <v>主角</v>
          </cell>
          <cell r="C12" t="str">
            <v>主角</v>
          </cell>
        </row>
        <row r="13">
          <cell r="B13" t="str">
            <v>主角</v>
          </cell>
          <cell r="C13" t="str">
            <v>主角</v>
          </cell>
        </row>
        <row r="14">
          <cell r="B14" t="str">
            <v>主角</v>
          </cell>
          <cell r="C14" t="str">
            <v>主角</v>
          </cell>
        </row>
        <row r="15">
          <cell r="B15" t="str">
            <v>主角</v>
          </cell>
          <cell r="C15" t="str">
            <v>主角</v>
          </cell>
        </row>
        <row r="16">
          <cell r="B16" t="str">
            <v>主角</v>
          </cell>
          <cell r="C16" t="str">
            <v>主角</v>
          </cell>
        </row>
        <row r="17">
          <cell r="B17" t="str">
            <v>主角</v>
          </cell>
          <cell r="C17" t="str">
            <v>主角</v>
          </cell>
        </row>
        <row r="18">
          <cell r="B18" t="str">
            <v>主角</v>
          </cell>
          <cell r="C18" t="str">
            <v>主角</v>
          </cell>
        </row>
        <row r="19">
          <cell r="B19" t="str">
            <v>主角</v>
          </cell>
          <cell r="C19" t="str">
            <v>主角</v>
          </cell>
        </row>
        <row r="20">
          <cell r="B20" t="str">
            <v>主角</v>
          </cell>
          <cell r="C20" t="str">
            <v>主角</v>
          </cell>
        </row>
        <row r="21">
          <cell r="B21" t="str">
            <v>主角</v>
          </cell>
          <cell r="C21" t="str">
            <v>主角</v>
          </cell>
        </row>
        <row r="22">
          <cell r="B22" t="str">
            <v>主角</v>
          </cell>
          <cell r="C22" t="str">
            <v>主角</v>
          </cell>
        </row>
        <row r="23">
          <cell r="B23" t="str">
            <v>主角</v>
          </cell>
          <cell r="C23" t="str">
            <v>主角</v>
          </cell>
        </row>
        <row r="24">
          <cell r="B24" t="str">
            <v>主角</v>
          </cell>
          <cell r="C24" t="str">
            <v>主角</v>
          </cell>
        </row>
        <row r="25">
          <cell r="B25" t="str">
            <v>主角</v>
          </cell>
          <cell r="C25" t="str">
            <v>主角</v>
          </cell>
        </row>
        <row r="26">
          <cell r="B26" t="str">
            <v>主角</v>
          </cell>
          <cell r="C26" t="str">
            <v>主角</v>
          </cell>
        </row>
        <row r="27">
          <cell r="B27" t="str">
            <v>主角</v>
          </cell>
          <cell r="C27" t="str">
            <v>主角</v>
          </cell>
        </row>
        <row r="28">
          <cell r="B28" t="str">
            <v>主角</v>
          </cell>
          <cell r="C28" t="str">
            <v>主角</v>
          </cell>
        </row>
        <row r="29">
          <cell r="B29" t="str">
            <v>主角</v>
          </cell>
          <cell r="C29" t="str">
            <v>主角</v>
          </cell>
        </row>
        <row r="30">
          <cell r="B30" t="str">
            <v>主角</v>
          </cell>
          <cell r="C30" t="str">
            <v>主角</v>
          </cell>
        </row>
        <row r="31">
          <cell r="B31" t="str">
            <v>主角</v>
          </cell>
          <cell r="C31" t="str">
            <v>主角</v>
          </cell>
        </row>
        <row r="32">
          <cell r="B32" t="str">
            <v>主角</v>
          </cell>
          <cell r="C32" t="str">
            <v>主角</v>
          </cell>
        </row>
        <row r="33">
          <cell r="B33" t="str">
            <v>主角</v>
          </cell>
          <cell r="C33" t="str">
            <v>主角</v>
          </cell>
        </row>
        <row r="34">
          <cell r="B34" t="str">
            <v>主角</v>
          </cell>
          <cell r="C34" t="str">
            <v>主角</v>
          </cell>
        </row>
        <row r="35">
          <cell r="B35" t="str">
            <v>主角</v>
          </cell>
          <cell r="C35" t="str">
            <v>主角</v>
          </cell>
        </row>
        <row r="36">
          <cell r="B36" t="str">
            <v>主角</v>
          </cell>
          <cell r="C36" t="str">
            <v>主角</v>
          </cell>
        </row>
        <row r="37">
          <cell r="B37" t="str">
            <v>主角</v>
          </cell>
          <cell r="C37" t="str">
            <v>主角</v>
          </cell>
        </row>
        <row r="38">
          <cell r="B38" t="str">
            <v>主角</v>
          </cell>
          <cell r="C38" t="str">
            <v>主角</v>
          </cell>
        </row>
        <row r="39">
          <cell r="B39" t="str">
            <v>主角</v>
          </cell>
          <cell r="C39" t="str">
            <v>主角</v>
          </cell>
        </row>
        <row r="40">
          <cell r="B40" t="str">
            <v>主角</v>
          </cell>
          <cell r="C40" t="str">
            <v>主角</v>
          </cell>
        </row>
        <row r="41">
          <cell r="B41" t="str">
            <v>主角</v>
          </cell>
          <cell r="C41" t="str">
            <v>主角</v>
          </cell>
        </row>
        <row r="42">
          <cell r="B42" t="str">
            <v>主角</v>
          </cell>
          <cell r="C42" t="str">
            <v>主角</v>
          </cell>
        </row>
        <row r="43">
          <cell r="B43" t="str">
            <v>主角</v>
          </cell>
          <cell r="C43" t="str">
            <v>主角</v>
          </cell>
        </row>
        <row r="44">
          <cell r="B44" t="str">
            <v>主角</v>
          </cell>
          <cell r="C44" t="str">
            <v>主角</v>
          </cell>
        </row>
        <row r="45">
          <cell r="B45" t="str">
            <v>主角</v>
          </cell>
          <cell r="C45" t="str">
            <v>主角</v>
          </cell>
        </row>
        <row r="46">
          <cell r="B46" t="str">
            <v>主角</v>
          </cell>
          <cell r="C46" t="str">
            <v>主角</v>
          </cell>
        </row>
        <row r="47">
          <cell r="B47" t="str">
            <v>主角</v>
          </cell>
          <cell r="C47" t="str">
            <v>主角</v>
          </cell>
        </row>
        <row r="48">
          <cell r="B48" t="str">
            <v>主角</v>
          </cell>
          <cell r="C48" t="str">
            <v>主角</v>
          </cell>
        </row>
        <row r="49">
          <cell r="B49" t="str">
            <v>主角</v>
          </cell>
          <cell r="C49" t="str">
            <v>主角</v>
          </cell>
        </row>
        <row r="50">
          <cell r="B50" t="str">
            <v>主角</v>
          </cell>
          <cell r="C50" t="str">
            <v>主角</v>
          </cell>
        </row>
        <row r="51">
          <cell r="B51" t="str">
            <v>主角</v>
          </cell>
          <cell r="C51" t="str">
            <v>主角</v>
          </cell>
        </row>
        <row r="52">
          <cell r="B52" t="str">
            <v>主角</v>
          </cell>
          <cell r="C52" t="str">
            <v>主角</v>
          </cell>
        </row>
        <row r="53">
          <cell r="B53" t="str">
            <v>主角</v>
          </cell>
          <cell r="C53" t="str">
            <v>主角</v>
          </cell>
        </row>
        <row r="54">
          <cell r="B54" t="str">
            <v>主角</v>
          </cell>
          <cell r="C54" t="str">
            <v>主角</v>
          </cell>
        </row>
        <row r="55">
          <cell r="B55" t="str">
            <v>主角</v>
          </cell>
          <cell r="C55" t="str">
            <v>主角</v>
          </cell>
        </row>
        <row r="56">
          <cell r="B56" t="str">
            <v>主角</v>
          </cell>
          <cell r="C56" t="str">
            <v>主角</v>
          </cell>
        </row>
        <row r="57">
          <cell r="B57" t="str">
            <v>主角</v>
          </cell>
          <cell r="C57" t="str">
            <v>主角</v>
          </cell>
        </row>
        <row r="58">
          <cell r="B58" t="str">
            <v>主角</v>
          </cell>
          <cell r="C58" t="str">
            <v>主角</v>
          </cell>
        </row>
        <row r="59">
          <cell r="B59" t="str">
            <v>主角</v>
          </cell>
          <cell r="C59" t="str">
            <v>主角</v>
          </cell>
        </row>
        <row r="60">
          <cell r="B60" t="str">
            <v>主角</v>
          </cell>
          <cell r="C60" t="str">
            <v>主角</v>
          </cell>
        </row>
        <row r="61">
          <cell r="B61" t="str">
            <v>主角</v>
          </cell>
          <cell r="C61" t="str">
            <v>主角</v>
          </cell>
        </row>
        <row r="62">
          <cell r="B62" t="str">
            <v>主角</v>
          </cell>
          <cell r="C62" t="str">
            <v>主角</v>
          </cell>
        </row>
        <row r="63">
          <cell r="B63" t="str">
            <v>主角</v>
          </cell>
          <cell r="C63" t="str">
            <v>主角</v>
          </cell>
        </row>
        <row r="64">
          <cell r="B64" t="str">
            <v>主角</v>
          </cell>
          <cell r="C64" t="str">
            <v>主角</v>
          </cell>
        </row>
        <row r="65">
          <cell r="B65" t="str">
            <v>主角</v>
          </cell>
          <cell r="C65" t="str">
            <v>主角</v>
          </cell>
        </row>
        <row r="66">
          <cell r="B66" t="str">
            <v>主角</v>
          </cell>
          <cell r="C66" t="str">
            <v>主角</v>
          </cell>
        </row>
        <row r="67">
          <cell r="B67" t="str">
            <v>主角</v>
          </cell>
          <cell r="C67" t="str">
            <v>主角</v>
          </cell>
        </row>
        <row r="68">
          <cell r="B68" t="str">
            <v>主角</v>
          </cell>
          <cell r="C68" t="str">
            <v>主角</v>
          </cell>
        </row>
        <row r="69">
          <cell r="B69" t="str">
            <v>主角</v>
          </cell>
          <cell r="C69" t="str">
            <v>主角</v>
          </cell>
        </row>
        <row r="70">
          <cell r="B70" t="str">
            <v>主角</v>
          </cell>
          <cell r="C70" t="str">
            <v>主角</v>
          </cell>
        </row>
        <row r="71">
          <cell r="B71" t="str">
            <v>主角</v>
          </cell>
          <cell r="C71" t="str">
            <v>主角</v>
          </cell>
        </row>
        <row r="72">
          <cell r="B72" t="str">
            <v>主角</v>
          </cell>
          <cell r="C72" t="str">
            <v>主角</v>
          </cell>
        </row>
        <row r="73">
          <cell r="B73" t="str">
            <v>主角</v>
          </cell>
          <cell r="C73" t="str">
            <v>主角</v>
          </cell>
        </row>
        <row r="74">
          <cell r="B74" t="str">
            <v>主角</v>
          </cell>
          <cell r="C74" t="str">
            <v>主角</v>
          </cell>
        </row>
        <row r="75">
          <cell r="B75" t="str">
            <v>主角</v>
          </cell>
          <cell r="C75" t="str">
            <v>主角</v>
          </cell>
        </row>
        <row r="76">
          <cell r="B76" t="str">
            <v>主角</v>
          </cell>
          <cell r="C76" t="str">
            <v>主角</v>
          </cell>
        </row>
        <row r="77">
          <cell r="B77" t="str">
            <v>主角</v>
          </cell>
          <cell r="C77" t="str">
            <v>主角</v>
          </cell>
        </row>
        <row r="78">
          <cell r="B78" t="str">
            <v>主角</v>
          </cell>
          <cell r="C78" t="str">
            <v>主角</v>
          </cell>
        </row>
        <row r="79">
          <cell r="B79" t="str">
            <v>主角</v>
          </cell>
          <cell r="C79" t="str">
            <v>主角</v>
          </cell>
        </row>
        <row r="80">
          <cell r="B80" t="str">
            <v>主角</v>
          </cell>
          <cell r="C80" t="str">
            <v>主角</v>
          </cell>
        </row>
        <row r="81">
          <cell r="B81" t="str">
            <v>主角</v>
          </cell>
          <cell r="C81" t="str">
            <v>主角</v>
          </cell>
        </row>
        <row r="82">
          <cell r="B82" t="str">
            <v>主角</v>
          </cell>
          <cell r="C82" t="str">
            <v>主角</v>
          </cell>
        </row>
        <row r="83">
          <cell r="B83" t="str">
            <v>主角</v>
          </cell>
          <cell r="C83" t="str">
            <v>主角</v>
          </cell>
        </row>
        <row r="84">
          <cell r="B84" t="str">
            <v>主角</v>
          </cell>
          <cell r="C84" t="str">
            <v>主角</v>
          </cell>
        </row>
        <row r="85">
          <cell r="B85" t="str">
            <v>主角</v>
          </cell>
          <cell r="C85" t="str">
            <v>主角</v>
          </cell>
        </row>
        <row r="86">
          <cell r="B86" t="str">
            <v>主角</v>
          </cell>
          <cell r="C86" t="str">
            <v>主角</v>
          </cell>
        </row>
        <row r="87">
          <cell r="B87" t="str">
            <v>主角</v>
          </cell>
          <cell r="C87" t="str">
            <v>主角</v>
          </cell>
        </row>
        <row r="88">
          <cell r="B88" t="str">
            <v>主角</v>
          </cell>
          <cell r="C88" t="str">
            <v>主角</v>
          </cell>
        </row>
        <row r="89">
          <cell r="B89" t="str">
            <v>主角</v>
          </cell>
          <cell r="C89" t="str">
            <v>主角</v>
          </cell>
        </row>
        <row r="90">
          <cell r="B90" t="str">
            <v>主角</v>
          </cell>
          <cell r="C90" t="str">
            <v>主角</v>
          </cell>
        </row>
        <row r="91">
          <cell r="B91" t="str">
            <v>主角</v>
          </cell>
          <cell r="C91" t="str">
            <v>主角</v>
          </cell>
        </row>
        <row r="92">
          <cell r="B92" t="str">
            <v>主角</v>
          </cell>
          <cell r="C92" t="str">
            <v>主角</v>
          </cell>
        </row>
        <row r="93">
          <cell r="B93" t="str">
            <v>主角</v>
          </cell>
          <cell r="C93" t="str">
            <v>主角</v>
          </cell>
        </row>
        <row r="94">
          <cell r="B94" t="str">
            <v>主角</v>
          </cell>
          <cell r="C94" t="str">
            <v>主角</v>
          </cell>
        </row>
        <row r="95">
          <cell r="B95" t="str">
            <v>主角</v>
          </cell>
          <cell r="C95" t="str">
            <v>主角</v>
          </cell>
        </row>
        <row r="96">
          <cell r="B96" t="str">
            <v>主角</v>
          </cell>
          <cell r="C96" t="str">
            <v>主角</v>
          </cell>
        </row>
        <row r="97">
          <cell r="B97" t="str">
            <v>主角</v>
          </cell>
          <cell r="C97" t="str">
            <v>主角</v>
          </cell>
        </row>
        <row r="98">
          <cell r="B98" t="str">
            <v>主角</v>
          </cell>
          <cell r="C98" t="str">
            <v>主角</v>
          </cell>
        </row>
        <row r="99">
          <cell r="B99" t="str">
            <v>主角</v>
          </cell>
          <cell r="C99" t="str">
            <v>主角</v>
          </cell>
        </row>
        <row r="100">
          <cell r="B100" t="str">
            <v>主角</v>
          </cell>
          <cell r="C100" t="str">
            <v>主角</v>
          </cell>
        </row>
        <row r="101">
          <cell r="B101" t="str">
            <v>主角</v>
          </cell>
          <cell r="C101" t="str">
            <v>主角</v>
          </cell>
        </row>
        <row r="102">
          <cell r="B102" t="str">
            <v>主角</v>
          </cell>
          <cell r="C102" t="str">
            <v>主角</v>
          </cell>
        </row>
        <row r="103">
          <cell r="B103" t="str">
            <v>主角</v>
          </cell>
          <cell r="C103" t="str">
            <v>主角</v>
          </cell>
        </row>
        <row r="104">
          <cell r="B104" t="str">
            <v>主角</v>
          </cell>
          <cell r="C104" t="str">
            <v>主角</v>
          </cell>
        </row>
        <row r="105">
          <cell r="B105" t="str">
            <v>主角</v>
          </cell>
          <cell r="C105" t="str">
            <v>主角</v>
          </cell>
        </row>
        <row r="106">
          <cell r="B106" t="str">
            <v>主角</v>
          </cell>
          <cell r="C106" t="str">
            <v>主角</v>
          </cell>
        </row>
        <row r="107">
          <cell r="B107" t="str">
            <v>主角</v>
          </cell>
          <cell r="C107" t="str">
            <v>主角</v>
          </cell>
        </row>
        <row r="108">
          <cell r="B108" t="str">
            <v>主角</v>
          </cell>
          <cell r="C108" t="str">
            <v>主角</v>
          </cell>
        </row>
        <row r="109">
          <cell r="B109" t="str">
            <v>主角</v>
          </cell>
          <cell r="C109" t="str">
            <v>主角</v>
          </cell>
        </row>
        <row r="110">
          <cell r="B110" t="str">
            <v>主角</v>
          </cell>
          <cell r="C110" t="str">
            <v>主角</v>
          </cell>
        </row>
        <row r="111">
          <cell r="B111" t="str">
            <v>主角</v>
          </cell>
          <cell r="C111" t="str">
            <v>主角</v>
          </cell>
        </row>
        <row r="112">
          <cell r="B112" t="str">
            <v>主角</v>
          </cell>
          <cell r="C112" t="str">
            <v>主角</v>
          </cell>
        </row>
        <row r="113">
          <cell r="B113" t="str">
            <v>主角</v>
          </cell>
          <cell r="C113" t="str">
            <v>主角</v>
          </cell>
        </row>
        <row r="114">
          <cell r="B114" t="str">
            <v>主角</v>
          </cell>
          <cell r="C114" t="str">
            <v>主角</v>
          </cell>
        </row>
        <row r="115">
          <cell r="B115" t="str">
            <v>主角</v>
          </cell>
          <cell r="C115" t="str">
            <v>主角</v>
          </cell>
        </row>
        <row r="116">
          <cell r="B116" t="str">
            <v>主角</v>
          </cell>
          <cell r="C116" t="str">
            <v>主角</v>
          </cell>
        </row>
        <row r="117">
          <cell r="B117" t="str">
            <v>主角</v>
          </cell>
          <cell r="C117" t="str">
            <v>主角</v>
          </cell>
        </row>
        <row r="118">
          <cell r="B118" t="str">
            <v>主角</v>
          </cell>
          <cell r="C118" t="str">
            <v>主角</v>
          </cell>
        </row>
        <row r="119">
          <cell r="B119" t="str">
            <v>主角</v>
          </cell>
          <cell r="C119" t="str">
            <v>主角</v>
          </cell>
        </row>
        <row r="120">
          <cell r="B120" t="str">
            <v>主角</v>
          </cell>
          <cell r="C120" t="str">
            <v>主角</v>
          </cell>
        </row>
        <row r="121">
          <cell r="B121" t="str">
            <v>主角</v>
          </cell>
          <cell r="C121" t="str">
            <v>主角</v>
          </cell>
        </row>
        <row r="122">
          <cell r="B122" t="str">
            <v>主角</v>
          </cell>
          <cell r="C122" t="str">
            <v>主角</v>
          </cell>
        </row>
        <row r="123">
          <cell r="B123" t="str">
            <v>主角</v>
          </cell>
          <cell r="C123" t="str">
            <v>主角</v>
          </cell>
        </row>
        <row r="124">
          <cell r="B124" t="str">
            <v>主角</v>
          </cell>
          <cell r="C124" t="str">
            <v>主角</v>
          </cell>
        </row>
        <row r="125">
          <cell r="B125" t="str">
            <v>主角</v>
          </cell>
          <cell r="C125" t="str">
            <v>主角</v>
          </cell>
        </row>
        <row r="126">
          <cell r="B126" t="str">
            <v>主角</v>
          </cell>
          <cell r="C126" t="str">
            <v>主角</v>
          </cell>
        </row>
        <row r="127">
          <cell r="B127" t="str">
            <v>主角</v>
          </cell>
          <cell r="C127" t="str">
            <v>主角</v>
          </cell>
        </row>
        <row r="128">
          <cell r="B128" t="str">
            <v>主角</v>
          </cell>
          <cell r="C128" t="str">
            <v>主角</v>
          </cell>
        </row>
        <row r="129">
          <cell r="B129" t="str">
            <v>主角</v>
          </cell>
          <cell r="C129" t="str">
            <v>主角</v>
          </cell>
        </row>
        <row r="130">
          <cell r="B130" t="str">
            <v>主角</v>
          </cell>
          <cell r="C130" t="str">
            <v>主角</v>
          </cell>
        </row>
        <row r="131">
          <cell r="B131" t="str">
            <v>主角</v>
          </cell>
          <cell r="C131" t="str">
            <v>主角</v>
          </cell>
        </row>
        <row r="132">
          <cell r="B132" t="str">
            <v>主角</v>
          </cell>
          <cell r="C132" t="str">
            <v>主角</v>
          </cell>
        </row>
        <row r="133">
          <cell r="B133" t="str">
            <v>主角</v>
          </cell>
          <cell r="C133" t="str">
            <v>主角</v>
          </cell>
        </row>
        <row r="134">
          <cell r="B134" t="str">
            <v>主角</v>
          </cell>
          <cell r="C134" t="str">
            <v>主角</v>
          </cell>
        </row>
        <row r="135">
          <cell r="B135" t="str">
            <v>主角</v>
          </cell>
          <cell r="C135" t="str">
            <v>主角</v>
          </cell>
        </row>
        <row r="136">
          <cell r="B136" t="str">
            <v>主角</v>
          </cell>
          <cell r="C136" t="str">
            <v>主角</v>
          </cell>
        </row>
        <row r="137">
          <cell r="B137" t="str">
            <v>主角</v>
          </cell>
          <cell r="C137" t="str">
            <v>主角</v>
          </cell>
        </row>
        <row r="138">
          <cell r="B138" t="str">
            <v>主角</v>
          </cell>
          <cell r="C138" t="str">
            <v>主角</v>
          </cell>
        </row>
        <row r="139">
          <cell r="B139" t="str">
            <v>主角</v>
          </cell>
          <cell r="C139" t="str">
            <v>主角</v>
          </cell>
        </row>
        <row r="140">
          <cell r="B140" t="str">
            <v>主角</v>
          </cell>
          <cell r="C140" t="str">
            <v>主角</v>
          </cell>
        </row>
        <row r="141">
          <cell r="B141" t="str">
            <v>主角</v>
          </cell>
          <cell r="C141" t="str">
            <v>主角</v>
          </cell>
        </row>
        <row r="142">
          <cell r="B142" t="str">
            <v>主角</v>
          </cell>
          <cell r="C142" t="str">
            <v>主角</v>
          </cell>
        </row>
        <row r="143">
          <cell r="B143" t="str">
            <v>主角</v>
          </cell>
          <cell r="C143" t="str">
            <v>主角</v>
          </cell>
        </row>
        <row r="144">
          <cell r="B144" t="str">
            <v>主角</v>
          </cell>
          <cell r="C144" t="str">
            <v>主角</v>
          </cell>
        </row>
        <row r="145">
          <cell r="B145" t="str">
            <v>主角</v>
          </cell>
          <cell r="C145" t="str">
            <v>主角</v>
          </cell>
        </row>
        <row r="146">
          <cell r="B146" t="str">
            <v>主角</v>
          </cell>
          <cell r="C146" t="str">
            <v>主角</v>
          </cell>
        </row>
        <row r="147">
          <cell r="B147" t="str">
            <v>主角</v>
          </cell>
          <cell r="C147" t="str">
            <v>主角</v>
          </cell>
        </row>
        <row r="148">
          <cell r="B148" t="str">
            <v>主角</v>
          </cell>
          <cell r="C148" t="str">
            <v>主角</v>
          </cell>
        </row>
        <row r="149">
          <cell r="B149" t="str">
            <v>主角</v>
          </cell>
          <cell r="C149" t="str">
            <v>主角</v>
          </cell>
        </row>
        <row r="150">
          <cell r="B150" t="str">
            <v>主角</v>
          </cell>
          <cell r="C150" t="str">
            <v>主角</v>
          </cell>
        </row>
        <row r="151">
          <cell r="B151" t="str">
            <v>主角</v>
          </cell>
          <cell r="C151" t="str">
            <v>主角</v>
          </cell>
        </row>
        <row r="152">
          <cell r="B152" t="str">
            <v>主角</v>
          </cell>
          <cell r="C152" t="str">
            <v>主角</v>
          </cell>
        </row>
        <row r="153">
          <cell r="B153" t="str">
            <v>主角</v>
          </cell>
          <cell r="C153" t="str">
            <v>主角</v>
          </cell>
        </row>
        <row r="154">
          <cell r="B154" t="str">
            <v>主角</v>
          </cell>
          <cell r="C154" t="str">
            <v>主角</v>
          </cell>
        </row>
        <row r="155">
          <cell r="B155" t="str">
            <v>主角</v>
          </cell>
          <cell r="C155" t="str">
            <v>主角</v>
          </cell>
        </row>
        <row r="156">
          <cell r="B156" t="str">
            <v>主角</v>
          </cell>
          <cell r="C156" t="str">
            <v>主角</v>
          </cell>
        </row>
        <row r="157">
          <cell r="B157" t="str">
            <v>主角</v>
          </cell>
          <cell r="C157" t="str">
            <v>主角</v>
          </cell>
        </row>
        <row r="158">
          <cell r="B158" t="str">
            <v>主角</v>
          </cell>
          <cell r="C158" t="str">
            <v>主角</v>
          </cell>
        </row>
        <row r="159">
          <cell r="B159" t="str">
            <v>主角</v>
          </cell>
          <cell r="C159" t="str">
            <v>主角</v>
          </cell>
        </row>
        <row r="160">
          <cell r="B160" t="str">
            <v>主角</v>
          </cell>
          <cell r="C160" t="str">
            <v>主角</v>
          </cell>
        </row>
        <row r="161">
          <cell r="B161" t="str">
            <v>主角</v>
          </cell>
          <cell r="C161" t="str">
            <v>主角</v>
          </cell>
        </row>
        <row r="162">
          <cell r="B162" t="str">
            <v>金物理主角培养</v>
          </cell>
          <cell r="C162" t="str">
            <v>主角</v>
          </cell>
        </row>
        <row r="163">
          <cell r="B163" t="str">
            <v>金法术主角培养</v>
          </cell>
          <cell r="C163" t="str">
            <v>主角</v>
          </cell>
        </row>
        <row r="164">
          <cell r="B164" t="str">
            <v>主角</v>
          </cell>
          <cell r="C164" t="str">
            <v>主角</v>
          </cell>
        </row>
        <row r="165">
          <cell r="B165" t="str">
            <v>主角</v>
          </cell>
          <cell r="C165" t="str">
            <v>主角</v>
          </cell>
        </row>
        <row r="166">
          <cell r="B166" t="str">
            <v>主角</v>
          </cell>
          <cell r="C166" t="str">
            <v>主角</v>
          </cell>
        </row>
        <row r="167">
          <cell r="B167" t="str">
            <v>主角</v>
          </cell>
          <cell r="C167" t="str">
            <v>主角</v>
          </cell>
        </row>
        <row r="168">
          <cell r="B168" t="str">
            <v>主角</v>
          </cell>
          <cell r="C168" t="str">
            <v>主角</v>
          </cell>
        </row>
        <row r="169">
          <cell r="B169" t="str">
            <v>主角</v>
          </cell>
          <cell r="C169" t="str">
            <v>主角</v>
          </cell>
        </row>
        <row r="170">
          <cell r="B170" t="str">
            <v>主角</v>
          </cell>
          <cell r="C170" t="str">
            <v>主角</v>
          </cell>
        </row>
        <row r="171">
          <cell r="B171" t="str">
            <v>主角</v>
          </cell>
          <cell r="C171" t="str">
            <v>主角</v>
          </cell>
        </row>
        <row r="172">
          <cell r="B172" t="str">
            <v>主角</v>
          </cell>
          <cell r="C172" t="str">
            <v>主角</v>
          </cell>
        </row>
        <row r="173">
          <cell r="B173" t="str">
            <v>主角</v>
          </cell>
          <cell r="C173" t="str">
            <v>主角</v>
          </cell>
        </row>
        <row r="174">
          <cell r="B174" t="str">
            <v>主角</v>
          </cell>
          <cell r="C174" t="str">
            <v>主角</v>
          </cell>
        </row>
        <row r="175">
          <cell r="B175" t="str">
            <v>主角</v>
          </cell>
          <cell r="C175" t="str">
            <v>主角</v>
          </cell>
        </row>
        <row r="176">
          <cell r="B176" t="str">
            <v>主角</v>
          </cell>
          <cell r="C176" t="str">
            <v>主角</v>
          </cell>
        </row>
        <row r="177">
          <cell r="B177" t="str">
            <v>主角</v>
          </cell>
          <cell r="C177" t="str">
            <v>主角</v>
          </cell>
        </row>
        <row r="178">
          <cell r="B178" t="str">
            <v>主角</v>
          </cell>
          <cell r="C178" t="str">
            <v>主角</v>
          </cell>
        </row>
        <row r="179">
          <cell r="B179" t="str">
            <v>主角</v>
          </cell>
          <cell r="C179" t="str">
            <v>主角</v>
          </cell>
        </row>
        <row r="180">
          <cell r="B180" t="str">
            <v>主角</v>
          </cell>
          <cell r="C180" t="str">
            <v>主角</v>
          </cell>
        </row>
        <row r="181">
          <cell r="B181" t="str">
            <v>主角</v>
          </cell>
          <cell r="C181" t="str">
            <v>主角</v>
          </cell>
        </row>
        <row r="182">
          <cell r="B182" t="str">
            <v>主角</v>
          </cell>
          <cell r="C182" t="str">
            <v>主角</v>
          </cell>
        </row>
        <row r="183">
          <cell r="B183" t="str">
            <v>主角</v>
          </cell>
          <cell r="C183" t="str">
            <v>主角</v>
          </cell>
        </row>
        <row r="184">
          <cell r="B184" t="str">
            <v>主角</v>
          </cell>
          <cell r="C184" t="str">
            <v>主角</v>
          </cell>
        </row>
        <row r="185">
          <cell r="B185" t="str">
            <v>主角</v>
          </cell>
          <cell r="C185" t="str">
            <v>主角</v>
          </cell>
        </row>
        <row r="186">
          <cell r="B186" t="str">
            <v>主角</v>
          </cell>
          <cell r="C186" t="str">
            <v>主角</v>
          </cell>
        </row>
        <row r="187">
          <cell r="B187" t="str">
            <v>主角</v>
          </cell>
          <cell r="C187" t="str">
            <v>主角</v>
          </cell>
        </row>
        <row r="188">
          <cell r="B188" t="str">
            <v>主角</v>
          </cell>
          <cell r="C188" t="str">
            <v>主角</v>
          </cell>
        </row>
        <row r="189">
          <cell r="B189" t="str">
            <v>主角</v>
          </cell>
          <cell r="C189" t="str">
            <v>主角</v>
          </cell>
        </row>
        <row r="190">
          <cell r="B190" t="str">
            <v>主角</v>
          </cell>
          <cell r="C190" t="str">
            <v>主角</v>
          </cell>
        </row>
        <row r="191">
          <cell r="B191" t="str">
            <v>主角</v>
          </cell>
          <cell r="C191" t="str">
            <v>主角</v>
          </cell>
        </row>
        <row r="192">
          <cell r="B192" t="str">
            <v>主角</v>
          </cell>
          <cell r="C192" t="str">
            <v>主角</v>
          </cell>
        </row>
        <row r="193">
          <cell r="B193" t="str">
            <v>主角</v>
          </cell>
          <cell r="C193" t="str">
            <v>主角</v>
          </cell>
        </row>
        <row r="194">
          <cell r="B194" t="str">
            <v>主角</v>
          </cell>
          <cell r="C194" t="str">
            <v>主角</v>
          </cell>
        </row>
        <row r="195">
          <cell r="B195" t="str">
            <v>主角</v>
          </cell>
          <cell r="C195" t="str">
            <v>主角</v>
          </cell>
        </row>
        <row r="196">
          <cell r="B196" t="str">
            <v>主角</v>
          </cell>
          <cell r="C196" t="str">
            <v>主角</v>
          </cell>
        </row>
        <row r="197">
          <cell r="B197" t="str">
            <v>主角</v>
          </cell>
          <cell r="C197" t="str">
            <v>主角</v>
          </cell>
        </row>
        <row r="198">
          <cell r="B198" t="str">
            <v>主角</v>
          </cell>
          <cell r="C198" t="str">
            <v>主角</v>
          </cell>
        </row>
        <row r="199">
          <cell r="B199" t="str">
            <v>主角</v>
          </cell>
          <cell r="C199" t="str">
            <v>主角</v>
          </cell>
        </row>
        <row r="200">
          <cell r="B200" t="str">
            <v>主角</v>
          </cell>
          <cell r="C200" t="str">
            <v>主角</v>
          </cell>
        </row>
        <row r="201">
          <cell r="B201" t="str">
            <v>主角</v>
          </cell>
          <cell r="C201" t="str">
            <v>主角</v>
          </cell>
        </row>
        <row r="202">
          <cell r="B202" t="str">
            <v>主角</v>
          </cell>
          <cell r="C202" t="str">
            <v>主角</v>
          </cell>
        </row>
        <row r="203">
          <cell r="B203" t="str">
            <v>主角</v>
          </cell>
          <cell r="C203" t="str">
            <v>主角</v>
          </cell>
        </row>
        <row r="204">
          <cell r="B204" t="str">
            <v>主角</v>
          </cell>
          <cell r="C204" t="str">
            <v>主角</v>
          </cell>
        </row>
        <row r="205">
          <cell r="B205" t="str">
            <v>主角</v>
          </cell>
          <cell r="C205" t="str">
            <v>主角</v>
          </cell>
        </row>
        <row r="206">
          <cell r="B206" t="str">
            <v>主角</v>
          </cell>
          <cell r="C206" t="str">
            <v>主角</v>
          </cell>
        </row>
        <row r="207">
          <cell r="B207" t="str">
            <v>主角</v>
          </cell>
          <cell r="C207" t="str">
            <v>主角</v>
          </cell>
        </row>
        <row r="208">
          <cell r="B208" t="str">
            <v>主角</v>
          </cell>
          <cell r="C208" t="str">
            <v>主角</v>
          </cell>
        </row>
        <row r="209">
          <cell r="B209" t="str">
            <v>主角</v>
          </cell>
          <cell r="C209" t="str">
            <v>主角</v>
          </cell>
        </row>
        <row r="210">
          <cell r="B210" t="str">
            <v>主角</v>
          </cell>
          <cell r="C210" t="str">
            <v>主角</v>
          </cell>
        </row>
        <row r="211">
          <cell r="B211" t="str">
            <v>主角</v>
          </cell>
          <cell r="C211" t="str">
            <v>主角</v>
          </cell>
        </row>
        <row r="212">
          <cell r="B212" t="str">
            <v>主角</v>
          </cell>
          <cell r="C212" t="str">
            <v>主角</v>
          </cell>
        </row>
        <row r="213">
          <cell r="B213" t="str">
            <v>主角</v>
          </cell>
          <cell r="C213" t="str">
            <v>主角</v>
          </cell>
        </row>
        <row r="214">
          <cell r="B214" t="str">
            <v>主角</v>
          </cell>
          <cell r="C214" t="str">
            <v>主角</v>
          </cell>
        </row>
        <row r="215">
          <cell r="B215" t="str">
            <v>主角</v>
          </cell>
          <cell r="C215" t="str">
            <v>主角</v>
          </cell>
        </row>
        <row r="216">
          <cell r="B216" t="str">
            <v>主角</v>
          </cell>
          <cell r="C216" t="str">
            <v>主角</v>
          </cell>
        </row>
        <row r="217">
          <cell r="B217" t="str">
            <v>主角</v>
          </cell>
          <cell r="C217" t="str">
            <v>主角</v>
          </cell>
        </row>
        <row r="218">
          <cell r="B218" t="str">
            <v>主角</v>
          </cell>
          <cell r="C218" t="str">
            <v>主角</v>
          </cell>
        </row>
        <row r="219">
          <cell r="B219" t="str">
            <v>主角</v>
          </cell>
          <cell r="C219" t="str">
            <v>主角</v>
          </cell>
        </row>
        <row r="220">
          <cell r="B220" t="str">
            <v>主角</v>
          </cell>
          <cell r="C220" t="str">
            <v>主角</v>
          </cell>
        </row>
        <row r="221">
          <cell r="B221" t="str">
            <v>主角</v>
          </cell>
          <cell r="C221" t="str">
            <v>主角</v>
          </cell>
        </row>
        <row r="222">
          <cell r="B222" t="str">
            <v>主角</v>
          </cell>
          <cell r="C222" t="str">
            <v>主角</v>
          </cell>
        </row>
        <row r="223">
          <cell r="B223" t="str">
            <v>主角</v>
          </cell>
          <cell r="C223" t="str">
            <v>主角</v>
          </cell>
        </row>
        <row r="224">
          <cell r="B224" t="str">
            <v>主角</v>
          </cell>
          <cell r="C224" t="str">
            <v>主角</v>
          </cell>
        </row>
        <row r="225">
          <cell r="B225" t="str">
            <v>主角</v>
          </cell>
          <cell r="C225" t="str">
            <v>主角</v>
          </cell>
        </row>
        <row r="226">
          <cell r="B226" t="str">
            <v>主角</v>
          </cell>
          <cell r="C226" t="str">
            <v>主角</v>
          </cell>
        </row>
        <row r="227">
          <cell r="B227" t="str">
            <v>主角</v>
          </cell>
          <cell r="C227" t="str">
            <v>主角</v>
          </cell>
        </row>
        <row r="228">
          <cell r="B228" t="str">
            <v>主角</v>
          </cell>
          <cell r="C228" t="str">
            <v>主角</v>
          </cell>
        </row>
        <row r="229">
          <cell r="B229" t="str">
            <v>主角</v>
          </cell>
          <cell r="C229" t="str">
            <v>主角</v>
          </cell>
        </row>
        <row r="230">
          <cell r="B230" t="str">
            <v>主角</v>
          </cell>
          <cell r="C230" t="str">
            <v>主角</v>
          </cell>
        </row>
        <row r="231">
          <cell r="B231" t="str">
            <v>主角</v>
          </cell>
          <cell r="C231" t="str">
            <v>主角</v>
          </cell>
        </row>
        <row r="232">
          <cell r="B232" t="str">
            <v>主角</v>
          </cell>
          <cell r="C232" t="str">
            <v>主角</v>
          </cell>
        </row>
        <row r="233">
          <cell r="B233" t="str">
            <v>主角</v>
          </cell>
          <cell r="C233" t="str">
            <v>主角</v>
          </cell>
        </row>
        <row r="234">
          <cell r="B234" t="str">
            <v>主角</v>
          </cell>
          <cell r="C234" t="str">
            <v>主角</v>
          </cell>
        </row>
        <row r="235">
          <cell r="B235" t="str">
            <v>主角</v>
          </cell>
          <cell r="C235" t="str">
            <v>主角</v>
          </cell>
        </row>
        <row r="236">
          <cell r="B236" t="str">
            <v>主角</v>
          </cell>
          <cell r="C236" t="str">
            <v>主角</v>
          </cell>
        </row>
        <row r="237">
          <cell r="B237" t="str">
            <v>主角</v>
          </cell>
          <cell r="C237" t="str">
            <v>主角</v>
          </cell>
        </row>
        <row r="238">
          <cell r="B238" t="str">
            <v>主角</v>
          </cell>
          <cell r="C238" t="str">
            <v>主角</v>
          </cell>
        </row>
        <row r="239">
          <cell r="B239" t="str">
            <v>主角</v>
          </cell>
          <cell r="C239" t="str">
            <v>主角</v>
          </cell>
        </row>
        <row r="240">
          <cell r="B240" t="str">
            <v>主角</v>
          </cell>
          <cell r="C240" t="str">
            <v>主角</v>
          </cell>
        </row>
        <row r="241">
          <cell r="B241" t="str">
            <v>主角</v>
          </cell>
          <cell r="C241" t="str">
            <v>主角</v>
          </cell>
        </row>
        <row r="242">
          <cell r="B242" t="str">
            <v>主角</v>
          </cell>
          <cell r="C242" t="str">
            <v>主角</v>
          </cell>
        </row>
        <row r="243">
          <cell r="B243" t="str">
            <v>主角</v>
          </cell>
          <cell r="C243" t="str">
            <v>主角</v>
          </cell>
        </row>
        <row r="244">
          <cell r="B244" t="str">
            <v>郭嘉</v>
          </cell>
          <cell r="C244" t="str">
            <v>火球鼠</v>
          </cell>
        </row>
        <row r="245">
          <cell r="B245" t="str">
            <v>郭嘉</v>
          </cell>
          <cell r="C245" t="str">
            <v>火球鼠</v>
          </cell>
        </row>
        <row r="246">
          <cell r="B246" t="str">
            <v>郭嘉</v>
          </cell>
          <cell r="C246" t="str">
            <v>火球鼠</v>
          </cell>
        </row>
        <row r="247">
          <cell r="B247" t="str">
            <v>曹操</v>
          </cell>
          <cell r="C247" t="str">
            <v>六尾</v>
          </cell>
        </row>
        <row r="248">
          <cell r="B248" t="str">
            <v>曹操</v>
          </cell>
          <cell r="C248" t="str">
            <v>六尾</v>
          </cell>
        </row>
        <row r="249">
          <cell r="B249" t="str">
            <v>曹操</v>
          </cell>
          <cell r="C249" t="str">
            <v>六尾</v>
          </cell>
        </row>
        <row r="250">
          <cell r="B250" t="str">
            <v>曹仁</v>
          </cell>
          <cell r="C250" t="str">
            <v>皮丘</v>
          </cell>
        </row>
        <row r="251">
          <cell r="B251" t="str">
            <v>曹仁</v>
          </cell>
          <cell r="C251" t="str">
            <v>皮丘</v>
          </cell>
        </row>
        <row r="252">
          <cell r="B252" t="str">
            <v>曹仁</v>
          </cell>
          <cell r="C252" t="str">
            <v>皮丘</v>
          </cell>
        </row>
        <row r="253">
          <cell r="B253" t="str">
            <v>曹仁</v>
          </cell>
        </row>
        <row r="254">
          <cell r="B254" t="str">
            <v>夏侯惇</v>
          </cell>
          <cell r="C254" t="str">
            <v>蚊香蝌蚪</v>
          </cell>
        </row>
        <row r="255">
          <cell r="B255" t="str">
            <v>夏侯惇</v>
          </cell>
          <cell r="C255" t="str">
            <v>蚊香蝌蚪</v>
          </cell>
        </row>
        <row r="256">
          <cell r="B256" t="str">
            <v>夏侯惇</v>
          </cell>
          <cell r="C256" t="str">
            <v>蚊香蝌蚪</v>
          </cell>
        </row>
        <row r="257">
          <cell r="B257" t="str">
            <v>夏侯渊</v>
          </cell>
          <cell r="C257" t="str">
            <v>夏侯渊</v>
          </cell>
        </row>
        <row r="258">
          <cell r="B258" t="str">
            <v>夏侯渊</v>
          </cell>
          <cell r="C258" t="str">
            <v>夏侯渊</v>
          </cell>
        </row>
        <row r="259">
          <cell r="B259" t="str">
            <v>夏侯渊</v>
          </cell>
          <cell r="C259" t="str">
            <v>夏侯渊</v>
          </cell>
        </row>
        <row r="260">
          <cell r="B260" t="str">
            <v>真·夏侯渊</v>
          </cell>
          <cell r="C260" t="str">
            <v>夏侯渊</v>
          </cell>
        </row>
        <row r="261">
          <cell r="B261" t="str">
            <v>真·夏侯渊</v>
          </cell>
          <cell r="C261" t="str">
            <v>夏侯渊</v>
          </cell>
        </row>
        <row r="262">
          <cell r="B262" t="str">
            <v>真·夏侯渊</v>
          </cell>
          <cell r="C262" t="str">
            <v>夏侯渊</v>
          </cell>
        </row>
        <row r="263">
          <cell r="B263" t="str">
            <v>无双·夏侯渊</v>
          </cell>
          <cell r="C263" t="str">
            <v>夏侯渊</v>
          </cell>
        </row>
        <row r="264">
          <cell r="B264" t="str">
            <v>无双·夏侯渊</v>
          </cell>
          <cell r="C264" t="str">
            <v>夏侯渊</v>
          </cell>
        </row>
        <row r="265">
          <cell r="B265" t="str">
            <v>无双·夏侯渊</v>
          </cell>
          <cell r="C265" t="str">
            <v>夏侯渊</v>
          </cell>
        </row>
        <row r="266">
          <cell r="B266" t="str">
            <v>圣·夏侯渊</v>
          </cell>
          <cell r="C266" t="str">
            <v>夏侯渊</v>
          </cell>
        </row>
        <row r="267">
          <cell r="B267" t="str">
            <v>神·夏侯渊</v>
          </cell>
          <cell r="C267" t="str">
            <v>夏侯渊</v>
          </cell>
        </row>
        <row r="268">
          <cell r="B268" t="str">
            <v>霸·夏侯渊</v>
          </cell>
          <cell r="C268" t="str">
            <v>夏侯渊</v>
          </cell>
        </row>
        <row r="269">
          <cell r="B269" t="str">
            <v>天·夏侯渊</v>
          </cell>
          <cell r="C269" t="str">
            <v>夏侯渊</v>
          </cell>
        </row>
        <row r="270">
          <cell r="B270" t="str">
            <v>无双·夏侯渊</v>
          </cell>
          <cell r="C270" t="str">
            <v>夏侯渊</v>
          </cell>
        </row>
        <row r="271">
          <cell r="B271" t="str">
            <v>无双·夏侯渊</v>
          </cell>
          <cell r="C271" t="str">
            <v>夏侯渊</v>
          </cell>
        </row>
        <row r="272">
          <cell r="B272" t="str">
            <v>圣·夏侯渊</v>
          </cell>
          <cell r="C272" t="str">
            <v>夏侯渊</v>
          </cell>
        </row>
        <row r="273">
          <cell r="B273" t="str">
            <v>圣·夏侯渊</v>
          </cell>
          <cell r="C273" t="str">
            <v>夏侯渊</v>
          </cell>
        </row>
        <row r="274">
          <cell r="B274" t="str">
            <v>神·夏侯渊</v>
          </cell>
          <cell r="C274" t="str">
            <v>夏侯渊</v>
          </cell>
        </row>
        <row r="275">
          <cell r="B275" t="str">
            <v>神·夏侯渊</v>
          </cell>
          <cell r="C275" t="str">
            <v>夏侯渊</v>
          </cell>
        </row>
        <row r="276">
          <cell r="B276" t="str">
            <v>霸·夏侯渊</v>
          </cell>
          <cell r="C276" t="str">
            <v>夏侯渊</v>
          </cell>
        </row>
        <row r="277">
          <cell r="B277" t="str">
            <v>霸·夏侯渊</v>
          </cell>
          <cell r="C277" t="str">
            <v>夏侯渊</v>
          </cell>
        </row>
        <row r="278">
          <cell r="B278" t="str">
            <v>天·夏侯渊</v>
          </cell>
          <cell r="C278" t="str">
            <v>夏侯渊</v>
          </cell>
        </row>
        <row r="279">
          <cell r="B279" t="str">
            <v>天·夏侯渊</v>
          </cell>
          <cell r="C279" t="str">
            <v>夏侯渊</v>
          </cell>
        </row>
        <row r="280">
          <cell r="B280" t="str">
            <v>王·夏侯渊</v>
          </cell>
          <cell r="C280" t="str">
            <v>夏侯渊</v>
          </cell>
        </row>
        <row r="281">
          <cell r="B281" t="str">
            <v>帝·夏侯渊</v>
          </cell>
          <cell r="C281" t="str">
            <v>夏侯渊</v>
          </cell>
        </row>
        <row r="282">
          <cell r="B282" t="str">
            <v>至尊·夏侯渊</v>
          </cell>
          <cell r="C282" t="str">
            <v>夏侯渊</v>
          </cell>
        </row>
        <row r="283">
          <cell r="B283" t="str">
            <v>王·夏侯渊</v>
          </cell>
          <cell r="C283" t="str">
            <v>夏侯渊</v>
          </cell>
        </row>
        <row r="284">
          <cell r="B284" t="str">
            <v>帝·夏侯渊</v>
          </cell>
          <cell r="C284" t="str">
            <v>夏侯渊</v>
          </cell>
        </row>
        <row r="285">
          <cell r="B285" t="str">
            <v>至尊·夏侯渊</v>
          </cell>
          <cell r="C285" t="str">
            <v>夏侯渊</v>
          </cell>
        </row>
        <row r="286">
          <cell r="B286" t="str">
            <v>王·夏侯渊</v>
          </cell>
          <cell r="C286" t="str">
            <v>夏侯渊</v>
          </cell>
        </row>
        <row r="287">
          <cell r="B287" t="str">
            <v>帝·夏侯渊</v>
          </cell>
          <cell r="C287" t="str">
            <v>夏侯渊</v>
          </cell>
        </row>
        <row r="288">
          <cell r="B288" t="str">
            <v>至尊·夏侯渊</v>
          </cell>
          <cell r="C288" t="str">
            <v>夏侯渊</v>
          </cell>
        </row>
        <row r="289">
          <cell r="B289" t="str">
            <v>张辽</v>
          </cell>
          <cell r="C289" t="str">
            <v>鬼斯</v>
          </cell>
        </row>
        <row r="290">
          <cell r="B290" t="str">
            <v>张辽</v>
          </cell>
          <cell r="C290" t="str">
            <v>鬼斯</v>
          </cell>
        </row>
        <row r="291">
          <cell r="B291" t="str">
            <v>张辽</v>
          </cell>
          <cell r="C291" t="str">
            <v>鬼斯</v>
          </cell>
        </row>
        <row r="292">
          <cell r="B292" t="str">
            <v>张辽</v>
          </cell>
        </row>
        <row r="293">
          <cell r="B293" t="str">
            <v>荀彧</v>
          </cell>
          <cell r="C293" t="str">
            <v>可拉可拉</v>
          </cell>
        </row>
        <row r="294">
          <cell r="B294" t="str">
            <v>荀彧</v>
          </cell>
          <cell r="C294" t="str">
            <v>可拉可拉</v>
          </cell>
        </row>
        <row r="295">
          <cell r="B295" t="str">
            <v>荀彧</v>
          </cell>
          <cell r="C295" t="str">
            <v>可拉可拉</v>
          </cell>
        </row>
        <row r="296">
          <cell r="B296" t="str">
            <v>荀攸</v>
          </cell>
          <cell r="C296" t="str">
            <v>荀攸</v>
          </cell>
        </row>
        <row r="297">
          <cell r="B297" t="str">
            <v>荀攸</v>
          </cell>
          <cell r="C297" t="str">
            <v>荀攸</v>
          </cell>
        </row>
        <row r="298">
          <cell r="B298" t="str">
            <v>荀攸</v>
          </cell>
          <cell r="C298" t="str">
            <v>荀攸</v>
          </cell>
        </row>
        <row r="299">
          <cell r="B299" t="str">
            <v>真·荀攸</v>
          </cell>
          <cell r="C299" t="str">
            <v>荀攸</v>
          </cell>
        </row>
        <row r="300">
          <cell r="B300" t="str">
            <v>真·荀攸</v>
          </cell>
          <cell r="C300" t="str">
            <v>荀攸</v>
          </cell>
        </row>
        <row r="301">
          <cell r="B301" t="str">
            <v>真·荀攸</v>
          </cell>
          <cell r="C301" t="str">
            <v>荀攸</v>
          </cell>
        </row>
        <row r="302">
          <cell r="B302" t="str">
            <v>无双·荀攸</v>
          </cell>
          <cell r="C302" t="str">
            <v>荀攸</v>
          </cell>
        </row>
        <row r="303">
          <cell r="B303" t="str">
            <v>无双·荀攸</v>
          </cell>
          <cell r="C303" t="str">
            <v>荀攸</v>
          </cell>
        </row>
        <row r="304">
          <cell r="B304" t="str">
            <v>无双·荀攸</v>
          </cell>
          <cell r="C304" t="str">
            <v>荀攸</v>
          </cell>
        </row>
        <row r="305">
          <cell r="B305" t="str">
            <v>圣·荀攸</v>
          </cell>
          <cell r="C305" t="str">
            <v>荀攸</v>
          </cell>
        </row>
        <row r="306">
          <cell r="B306" t="str">
            <v>神·荀攸</v>
          </cell>
          <cell r="C306" t="str">
            <v>荀攸</v>
          </cell>
        </row>
        <row r="307">
          <cell r="B307" t="str">
            <v>霸·荀攸</v>
          </cell>
          <cell r="C307" t="str">
            <v>荀攸</v>
          </cell>
        </row>
        <row r="308">
          <cell r="B308" t="str">
            <v>天·荀攸</v>
          </cell>
          <cell r="C308" t="str">
            <v>荀攸</v>
          </cell>
        </row>
        <row r="309">
          <cell r="B309" t="str">
            <v>王·荀攸</v>
          </cell>
          <cell r="C309" t="str">
            <v>荀攸</v>
          </cell>
        </row>
        <row r="310">
          <cell r="B310" t="str">
            <v>帝·荀攸</v>
          </cell>
          <cell r="C310" t="str">
            <v>荀攸</v>
          </cell>
        </row>
        <row r="311">
          <cell r="B311" t="str">
            <v>至尊·荀攸</v>
          </cell>
          <cell r="C311" t="str">
            <v>荀攸</v>
          </cell>
        </row>
        <row r="312">
          <cell r="B312" t="str">
            <v>荀攸</v>
          </cell>
        </row>
        <row r="313">
          <cell r="B313" t="str">
            <v>贾诩</v>
          </cell>
          <cell r="C313" t="str">
            <v>未知图腾</v>
          </cell>
        </row>
        <row r="314">
          <cell r="B314" t="str">
            <v>贾诩</v>
          </cell>
          <cell r="C314" t="str">
            <v>未知图腾</v>
          </cell>
        </row>
        <row r="315">
          <cell r="B315" t="str">
            <v>贾诩</v>
          </cell>
          <cell r="C315" t="str">
            <v>未知图腾</v>
          </cell>
        </row>
        <row r="316">
          <cell r="B316" t="str">
            <v>真·贾诩</v>
          </cell>
          <cell r="C316" t="str">
            <v>未知图腾</v>
          </cell>
        </row>
        <row r="317">
          <cell r="B317" t="str">
            <v>真·贾诩</v>
          </cell>
          <cell r="C317" t="str">
            <v>未知图腾</v>
          </cell>
        </row>
        <row r="318">
          <cell r="B318" t="str">
            <v>真·贾诩</v>
          </cell>
          <cell r="C318" t="str">
            <v>未知图腾</v>
          </cell>
        </row>
        <row r="319">
          <cell r="B319" t="str">
            <v>无双·贾诩</v>
          </cell>
          <cell r="C319" t="str">
            <v>未知图腾</v>
          </cell>
        </row>
        <row r="320">
          <cell r="B320" t="str">
            <v>无双·贾诩</v>
          </cell>
          <cell r="C320" t="str">
            <v>未知图腾</v>
          </cell>
        </row>
        <row r="321">
          <cell r="B321" t="str">
            <v>无双·贾诩</v>
          </cell>
          <cell r="C321" t="str">
            <v>未知图腾</v>
          </cell>
        </row>
        <row r="322">
          <cell r="B322" t="str">
            <v>圣·贾诩</v>
          </cell>
          <cell r="C322" t="str">
            <v>未知图腾</v>
          </cell>
        </row>
        <row r="323">
          <cell r="B323" t="str">
            <v>神·贾诩</v>
          </cell>
          <cell r="C323" t="str">
            <v>未知图腾</v>
          </cell>
        </row>
        <row r="324">
          <cell r="B324" t="str">
            <v>霸·贾诩</v>
          </cell>
          <cell r="C324" t="str">
            <v>未知图腾</v>
          </cell>
        </row>
        <row r="325">
          <cell r="B325" t="str">
            <v>天·贾诩</v>
          </cell>
          <cell r="C325" t="str">
            <v>未知图腾</v>
          </cell>
        </row>
        <row r="326">
          <cell r="B326" t="str">
            <v>无双·贾诩</v>
          </cell>
          <cell r="C326" t="str">
            <v>未知图腾</v>
          </cell>
        </row>
        <row r="327">
          <cell r="B327" t="str">
            <v>无双·贾诩</v>
          </cell>
          <cell r="C327" t="str">
            <v>未知图腾</v>
          </cell>
        </row>
        <row r="328">
          <cell r="B328" t="str">
            <v>圣·贾诩</v>
          </cell>
          <cell r="C328" t="str">
            <v>未知图腾</v>
          </cell>
        </row>
        <row r="329">
          <cell r="B329" t="str">
            <v>圣·贾诩</v>
          </cell>
          <cell r="C329" t="str">
            <v>未知图腾</v>
          </cell>
        </row>
        <row r="330">
          <cell r="B330" t="str">
            <v>神·贾诩</v>
          </cell>
          <cell r="C330" t="str">
            <v>未知图腾</v>
          </cell>
        </row>
        <row r="331">
          <cell r="B331" t="str">
            <v>神·贾诩</v>
          </cell>
          <cell r="C331" t="str">
            <v>未知图腾</v>
          </cell>
        </row>
        <row r="332">
          <cell r="B332" t="str">
            <v>霸·贾诩</v>
          </cell>
          <cell r="C332" t="str">
            <v>未知图腾</v>
          </cell>
        </row>
        <row r="333">
          <cell r="B333" t="str">
            <v>霸·贾诩</v>
          </cell>
          <cell r="C333" t="str">
            <v>未知图腾</v>
          </cell>
        </row>
        <row r="334">
          <cell r="B334" t="str">
            <v>天·贾诩</v>
          </cell>
          <cell r="C334" t="str">
            <v>未知图腾</v>
          </cell>
        </row>
        <row r="335">
          <cell r="B335" t="str">
            <v>天·贾诩</v>
          </cell>
          <cell r="C335" t="str">
            <v>未知图腾</v>
          </cell>
        </row>
        <row r="336">
          <cell r="B336" t="str">
            <v>王·贾诩</v>
          </cell>
          <cell r="C336" t="str">
            <v>未知图腾</v>
          </cell>
        </row>
        <row r="337">
          <cell r="B337" t="str">
            <v>帝·贾诩</v>
          </cell>
          <cell r="C337" t="str">
            <v>未知图腾</v>
          </cell>
        </row>
        <row r="338">
          <cell r="B338" t="str">
            <v>至尊·贾诩</v>
          </cell>
          <cell r="C338" t="str">
            <v>未知图腾</v>
          </cell>
        </row>
        <row r="339">
          <cell r="B339" t="str">
            <v>王·贾诩</v>
          </cell>
          <cell r="C339" t="str">
            <v>未知图腾</v>
          </cell>
        </row>
        <row r="340">
          <cell r="B340" t="str">
            <v>帝·贾诩</v>
          </cell>
          <cell r="C340" t="str">
            <v>未知图腾</v>
          </cell>
        </row>
        <row r="341">
          <cell r="B341" t="str">
            <v>至尊·贾诩</v>
          </cell>
          <cell r="C341" t="str">
            <v>未知图腾</v>
          </cell>
        </row>
        <row r="342">
          <cell r="B342" t="str">
            <v>王·贾诩</v>
          </cell>
          <cell r="C342" t="str">
            <v>未知图腾</v>
          </cell>
        </row>
        <row r="343">
          <cell r="B343" t="str">
            <v>帝·贾诩</v>
          </cell>
          <cell r="C343" t="str">
            <v>未知图腾</v>
          </cell>
        </row>
        <row r="344">
          <cell r="B344" t="str">
            <v>至尊·贾诩</v>
          </cell>
          <cell r="C344" t="str">
            <v>未知图腾</v>
          </cell>
        </row>
        <row r="345">
          <cell r="B345" t="str">
            <v>程昱</v>
          </cell>
          <cell r="C345" t="str">
            <v>沙瓦郎</v>
          </cell>
        </row>
        <row r="346">
          <cell r="B346" t="str">
            <v>程昱</v>
          </cell>
          <cell r="C346" t="str">
            <v>沙瓦郎</v>
          </cell>
        </row>
        <row r="347">
          <cell r="B347" t="str">
            <v>程昱</v>
          </cell>
          <cell r="C347" t="str">
            <v>沙瓦郎</v>
          </cell>
        </row>
        <row r="348">
          <cell r="B348" t="str">
            <v>真·程昱</v>
          </cell>
          <cell r="C348" t="str">
            <v>沙瓦郎</v>
          </cell>
        </row>
        <row r="349">
          <cell r="B349" t="str">
            <v>真·程昱</v>
          </cell>
          <cell r="C349" t="str">
            <v>沙瓦郎</v>
          </cell>
        </row>
        <row r="350">
          <cell r="B350" t="str">
            <v>真·程昱</v>
          </cell>
          <cell r="C350" t="str">
            <v>沙瓦郎</v>
          </cell>
        </row>
        <row r="351">
          <cell r="B351" t="str">
            <v>无双·程昱</v>
          </cell>
          <cell r="C351" t="str">
            <v>沙瓦郎</v>
          </cell>
        </row>
        <row r="352">
          <cell r="B352" t="str">
            <v>无双·程昱</v>
          </cell>
          <cell r="C352" t="str">
            <v>沙瓦郎</v>
          </cell>
        </row>
        <row r="353">
          <cell r="B353" t="str">
            <v>无双·程昱</v>
          </cell>
          <cell r="C353" t="str">
            <v>沙瓦郎</v>
          </cell>
        </row>
        <row r="354">
          <cell r="B354" t="str">
            <v>圣·程昱</v>
          </cell>
          <cell r="C354" t="str">
            <v>沙瓦郎</v>
          </cell>
        </row>
        <row r="355">
          <cell r="B355" t="str">
            <v>神·程昱</v>
          </cell>
          <cell r="C355" t="str">
            <v>沙瓦郎</v>
          </cell>
        </row>
        <row r="356">
          <cell r="B356" t="str">
            <v>霸·程昱</v>
          </cell>
          <cell r="C356" t="str">
            <v>沙瓦郎</v>
          </cell>
        </row>
        <row r="357">
          <cell r="B357" t="str">
            <v>天·程昱</v>
          </cell>
          <cell r="C357" t="str">
            <v>沙瓦郎</v>
          </cell>
        </row>
        <row r="358">
          <cell r="B358" t="str">
            <v>王·程昱</v>
          </cell>
          <cell r="C358" t="str">
            <v>沙瓦郎</v>
          </cell>
        </row>
        <row r="359">
          <cell r="B359" t="str">
            <v>帝·程昱</v>
          </cell>
          <cell r="C359" t="str">
            <v>沙瓦郎</v>
          </cell>
        </row>
        <row r="360">
          <cell r="B360" t="str">
            <v>至尊·程昱</v>
          </cell>
          <cell r="C360" t="str">
            <v>沙瓦郎</v>
          </cell>
        </row>
        <row r="361">
          <cell r="B361" t="str">
            <v>程昱</v>
          </cell>
        </row>
        <row r="362">
          <cell r="B362" t="str">
            <v>司马懿</v>
          </cell>
          <cell r="C362" t="str">
            <v>波波</v>
          </cell>
        </row>
        <row r="363">
          <cell r="B363" t="str">
            <v>司马懿</v>
          </cell>
          <cell r="C363" t="str">
            <v>波波</v>
          </cell>
        </row>
        <row r="364">
          <cell r="B364" t="str">
            <v>司马懿</v>
          </cell>
          <cell r="C364" t="str">
            <v>波波</v>
          </cell>
        </row>
        <row r="365">
          <cell r="B365" t="str">
            <v>司马懿</v>
          </cell>
        </row>
        <row r="366">
          <cell r="B366" t="str">
            <v>张郃</v>
          </cell>
          <cell r="C366" t="str">
            <v>张郃</v>
          </cell>
        </row>
        <row r="367">
          <cell r="B367" t="str">
            <v>张郃</v>
          </cell>
          <cell r="C367" t="str">
            <v>张郃</v>
          </cell>
        </row>
        <row r="368">
          <cell r="B368" t="str">
            <v>张郃</v>
          </cell>
          <cell r="C368" t="str">
            <v>张郃</v>
          </cell>
        </row>
        <row r="369">
          <cell r="B369" t="str">
            <v>真·张郃</v>
          </cell>
          <cell r="C369" t="str">
            <v>张郃</v>
          </cell>
        </row>
        <row r="370">
          <cell r="B370" t="str">
            <v>真·张郃</v>
          </cell>
          <cell r="C370" t="str">
            <v>张郃</v>
          </cell>
        </row>
        <row r="371">
          <cell r="B371" t="str">
            <v>真·张郃</v>
          </cell>
          <cell r="C371" t="str">
            <v>张郃</v>
          </cell>
        </row>
        <row r="372">
          <cell r="B372" t="str">
            <v>无双·张郃</v>
          </cell>
          <cell r="C372" t="str">
            <v>张郃</v>
          </cell>
        </row>
        <row r="373">
          <cell r="B373" t="str">
            <v>无双·张郃</v>
          </cell>
          <cell r="C373" t="str">
            <v>张郃</v>
          </cell>
        </row>
        <row r="374">
          <cell r="B374" t="str">
            <v>无双·张郃</v>
          </cell>
          <cell r="C374" t="str">
            <v>张郃</v>
          </cell>
        </row>
        <row r="375">
          <cell r="B375" t="str">
            <v>圣·张郃</v>
          </cell>
          <cell r="C375" t="str">
            <v>张郃</v>
          </cell>
        </row>
        <row r="376">
          <cell r="B376" t="str">
            <v>神·张郃</v>
          </cell>
          <cell r="C376" t="str">
            <v>张郃</v>
          </cell>
        </row>
        <row r="377">
          <cell r="B377" t="str">
            <v>霸·张郃</v>
          </cell>
          <cell r="C377" t="str">
            <v>张郃</v>
          </cell>
        </row>
        <row r="378">
          <cell r="B378" t="str">
            <v>天·张郃</v>
          </cell>
          <cell r="C378" t="str">
            <v>张郃</v>
          </cell>
        </row>
        <row r="379">
          <cell r="B379" t="str">
            <v>无双·张郃</v>
          </cell>
          <cell r="C379" t="str">
            <v>张郃</v>
          </cell>
        </row>
        <row r="380">
          <cell r="B380" t="str">
            <v>无双·张郃</v>
          </cell>
          <cell r="C380" t="str">
            <v>张郃</v>
          </cell>
        </row>
        <row r="381">
          <cell r="B381" t="str">
            <v>圣·张郃</v>
          </cell>
          <cell r="C381" t="str">
            <v>张郃</v>
          </cell>
        </row>
        <row r="382">
          <cell r="B382" t="str">
            <v>圣·张郃</v>
          </cell>
          <cell r="C382" t="str">
            <v>张郃</v>
          </cell>
        </row>
        <row r="383">
          <cell r="B383" t="str">
            <v>神·张郃</v>
          </cell>
          <cell r="C383" t="str">
            <v>张郃</v>
          </cell>
        </row>
        <row r="384">
          <cell r="B384" t="str">
            <v>神·张郃</v>
          </cell>
          <cell r="C384" t="str">
            <v>张郃</v>
          </cell>
        </row>
        <row r="385">
          <cell r="B385" t="str">
            <v>霸·张郃</v>
          </cell>
          <cell r="C385" t="str">
            <v>张郃</v>
          </cell>
        </row>
        <row r="386">
          <cell r="B386" t="str">
            <v>霸·张郃</v>
          </cell>
          <cell r="C386" t="str">
            <v>张郃</v>
          </cell>
        </row>
        <row r="387">
          <cell r="B387" t="str">
            <v>天·张郃</v>
          </cell>
          <cell r="C387" t="str">
            <v>张郃</v>
          </cell>
        </row>
        <row r="388">
          <cell r="B388" t="str">
            <v>天·张郃</v>
          </cell>
          <cell r="C388" t="str">
            <v>张郃</v>
          </cell>
        </row>
        <row r="389">
          <cell r="B389" t="str">
            <v>王·张郃</v>
          </cell>
          <cell r="C389" t="str">
            <v>张郃</v>
          </cell>
        </row>
        <row r="390">
          <cell r="B390" t="str">
            <v>帝·张郃</v>
          </cell>
          <cell r="C390" t="str">
            <v>张郃</v>
          </cell>
        </row>
        <row r="391">
          <cell r="B391" t="str">
            <v>至尊·张郃</v>
          </cell>
          <cell r="C391" t="str">
            <v>张郃</v>
          </cell>
        </row>
        <row r="392">
          <cell r="B392" t="str">
            <v>王·张郃</v>
          </cell>
          <cell r="C392" t="str">
            <v>张郃</v>
          </cell>
        </row>
        <row r="393">
          <cell r="B393" t="str">
            <v>帝·张郃</v>
          </cell>
          <cell r="C393" t="str">
            <v>张郃</v>
          </cell>
        </row>
        <row r="394">
          <cell r="B394" t="str">
            <v>至尊·张郃</v>
          </cell>
          <cell r="C394" t="str">
            <v>张郃</v>
          </cell>
        </row>
        <row r="395">
          <cell r="B395" t="str">
            <v>王·张郃</v>
          </cell>
          <cell r="C395" t="str">
            <v>张郃</v>
          </cell>
        </row>
        <row r="396">
          <cell r="B396" t="str">
            <v>帝·张郃</v>
          </cell>
          <cell r="C396" t="str">
            <v>张郃</v>
          </cell>
        </row>
        <row r="397">
          <cell r="B397" t="str">
            <v>至尊·张郃</v>
          </cell>
          <cell r="C397" t="str">
            <v>张郃</v>
          </cell>
        </row>
        <row r="398">
          <cell r="B398" t="str">
            <v>于禁</v>
          </cell>
          <cell r="C398" t="str">
            <v>飞天螳螂</v>
          </cell>
        </row>
        <row r="399">
          <cell r="B399" t="str">
            <v>于禁</v>
          </cell>
          <cell r="C399" t="str">
            <v>飞天螳螂</v>
          </cell>
        </row>
        <row r="400">
          <cell r="B400" t="str">
            <v>于禁</v>
          </cell>
          <cell r="C400" t="str">
            <v>飞天螳螂</v>
          </cell>
        </row>
        <row r="401">
          <cell r="B401" t="str">
            <v>真·于禁</v>
          </cell>
          <cell r="C401" t="str">
            <v>飞天螳螂</v>
          </cell>
        </row>
        <row r="402">
          <cell r="B402" t="str">
            <v>真·于禁</v>
          </cell>
          <cell r="C402" t="str">
            <v>飞天螳螂</v>
          </cell>
        </row>
        <row r="403">
          <cell r="B403" t="str">
            <v>真·于禁</v>
          </cell>
          <cell r="C403" t="str">
            <v>飞天螳螂</v>
          </cell>
        </row>
        <row r="404">
          <cell r="B404" t="str">
            <v>无双·于禁</v>
          </cell>
          <cell r="C404" t="str">
            <v>飞天螳螂</v>
          </cell>
        </row>
        <row r="405">
          <cell r="B405" t="str">
            <v>无双·于禁</v>
          </cell>
          <cell r="C405" t="str">
            <v>飞天螳螂</v>
          </cell>
        </row>
        <row r="406">
          <cell r="B406" t="str">
            <v>无双·于禁</v>
          </cell>
          <cell r="C406" t="str">
            <v>飞天螳螂</v>
          </cell>
        </row>
        <row r="407">
          <cell r="B407" t="str">
            <v>圣·于禁</v>
          </cell>
          <cell r="C407" t="str">
            <v>飞天螳螂</v>
          </cell>
        </row>
        <row r="408">
          <cell r="B408" t="str">
            <v>神·于禁</v>
          </cell>
          <cell r="C408" t="str">
            <v>飞天螳螂</v>
          </cell>
        </row>
        <row r="409">
          <cell r="B409" t="str">
            <v>霸·于禁</v>
          </cell>
          <cell r="C409" t="str">
            <v>飞天螳螂</v>
          </cell>
        </row>
        <row r="410">
          <cell r="B410" t="str">
            <v>天·于禁</v>
          </cell>
          <cell r="C410" t="str">
            <v>飞天螳螂</v>
          </cell>
        </row>
        <row r="411">
          <cell r="B411" t="str">
            <v>王·于禁</v>
          </cell>
          <cell r="C411" t="str">
            <v>飞天螳螂</v>
          </cell>
        </row>
        <row r="412">
          <cell r="B412" t="str">
            <v>帝·于禁</v>
          </cell>
          <cell r="C412" t="str">
            <v>飞天螳螂</v>
          </cell>
        </row>
        <row r="413">
          <cell r="B413" t="str">
            <v>至尊·于禁</v>
          </cell>
          <cell r="C413" t="str">
            <v>飞天螳螂</v>
          </cell>
        </row>
        <row r="414">
          <cell r="B414" t="str">
            <v>于禁</v>
          </cell>
        </row>
        <row r="415">
          <cell r="B415" t="str">
            <v>乐进</v>
          </cell>
          <cell r="C415" t="str">
            <v>乐进</v>
          </cell>
        </row>
        <row r="416">
          <cell r="B416" t="str">
            <v>乐进</v>
          </cell>
          <cell r="C416" t="str">
            <v>乐进</v>
          </cell>
        </row>
        <row r="417">
          <cell r="B417" t="str">
            <v>乐进</v>
          </cell>
          <cell r="C417" t="str">
            <v>乐进</v>
          </cell>
        </row>
        <row r="418">
          <cell r="B418" t="str">
            <v>真·乐进</v>
          </cell>
          <cell r="C418" t="str">
            <v>乐进</v>
          </cell>
        </row>
        <row r="419">
          <cell r="B419" t="str">
            <v>真·乐进</v>
          </cell>
          <cell r="C419" t="str">
            <v>乐进</v>
          </cell>
        </row>
        <row r="420">
          <cell r="B420" t="str">
            <v>真·乐进</v>
          </cell>
          <cell r="C420" t="str">
            <v>乐进</v>
          </cell>
        </row>
        <row r="421">
          <cell r="B421" t="str">
            <v>无双·乐进</v>
          </cell>
          <cell r="C421" t="str">
            <v>乐进</v>
          </cell>
        </row>
        <row r="422">
          <cell r="B422" t="str">
            <v>无双·乐进</v>
          </cell>
          <cell r="C422" t="str">
            <v>乐进</v>
          </cell>
        </row>
        <row r="423">
          <cell r="B423" t="str">
            <v>无双·乐进</v>
          </cell>
          <cell r="C423" t="str">
            <v>乐进</v>
          </cell>
        </row>
        <row r="424">
          <cell r="B424" t="str">
            <v>圣·乐进</v>
          </cell>
          <cell r="C424" t="str">
            <v>乐进</v>
          </cell>
        </row>
        <row r="425">
          <cell r="B425" t="str">
            <v>神·乐进</v>
          </cell>
          <cell r="C425" t="str">
            <v>乐进</v>
          </cell>
        </row>
        <row r="426">
          <cell r="B426" t="str">
            <v>霸·乐进</v>
          </cell>
          <cell r="C426" t="str">
            <v>乐进</v>
          </cell>
        </row>
        <row r="427">
          <cell r="B427" t="str">
            <v>天·乐进</v>
          </cell>
          <cell r="C427" t="str">
            <v>乐进</v>
          </cell>
        </row>
        <row r="428">
          <cell r="B428" t="str">
            <v>无双·乐进</v>
          </cell>
          <cell r="C428" t="str">
            <v>乐进</v>
          </cell>
        </row>
        <row r="429">
          <cell r="B429" t="str">
            <v>无双·乐进</v>
          </cell>
          <cell r="C429" t="str">
            <v>乐进</v>
          </cell>
        </row>
        <row r="430">
          <cell r="B430" t="str">
            <v>圣·乐进</v>
          </cell>
          <cell r="C430" t="str">
            <v>乐进</v>
          </cell>
        </row>
        <row r="431">
          <cell r="B431" t="str">
            <v>圣·乐进</v>
          </cell>
          <cell r="C431" t="str">
            <v>乐进</v>
          </cell>
        </row>
        <row r="432">
          <cell r="B432" t="str">
            <v>神·乐进</v>
          </cell>
          <cell r="C432" t="str">
            <v>乐进</v>
          </cell>
        </row>
        <row r="433">
          <cell r="B433" t="str">
            <v>神·乐进</v>
          </cell>
          <cell r="C433" t="str">
            <v>乐进</v>
          </cell>
        </row>
        <row r="434">
          <cell r="B434" t="str">
            <v>霸·乐进</v>
          </cell>
          <cell r="C434" t="str">
            <v>乐进</v>
          </cell>
        </row>
        <row r="435">
          <cell r="B435" t="str">
            <v>霸·乐进</v>
          </cell>
          <cell r="C435" t="str">
            <v>乐进</v>
          </cell>
        </row>
        <row r="436">
          <cell r="B436" t="str">
            <v>天·乐进</v>
          </cell>
          <cell r="C436" t="str">
            <v>乐进</v>
          </cell>
        </row>
        <row r="437">
          <cell r="B437" t="str">
            <v>天·乐进</v>
          </cell>
          <cell r="C437" t="str">
            <v>乐进</v>
          </cell>
        </row>
        <row r="438">
          <cell r="B438" t="str">
            <v>王·乐进</v>
          </cell>
          <cell r="C438" t="str">
            <v>乐进</v>
          </cell>
        </row>
        <row r="439">
          <cell r="B439" t="str">
            <v>帝·乐进</v>
          </cell>
          <cell r="C439" t="str">
            <v>乐进</v>
          </cell>
        </row>
        <row r="440">
          <cell r="B440" t="str">
            <v>至尊·乐进</v>
          </cell>
          <cell r="C440" t="str">
            <v>乐进</v>
          </cell>
        </row>
        <row r="441">
          <cell r="B441" t="str">
            <v>王·乐进</v>
          </cell>
          <cell r="C441" t="str">
            <v>乐进</v>
          </cell>
        </row>
        <row r="442">
          <cell r="B442" t="str">
            <v>帝·乐进</v>
          </cell>
          <cell r="C442" t="str">
            <v>乐进</v>
          </cell>
        </row>
        <row r="443">
          <cell r="B443" t="str">
            <v>至尊·乐进</v>
          </cell>
          <cell r="C443" t="str">
            <v>乐进</v>
          </cell>
        </row>
        <row r="444">
          <cell r="B444" t="str">
            <v>王·乐进</v>
          </cell>
          <cell r="C444" t="str">
            <v>乐进</v>
          </cell>
        </row>
        <row r="445">
          <cell r="B445" t="str">
            <v>帝·乐进</v>
          </cell>
          <cell r="C445" t="str">
            <v>乐进</v>
          </cell>
        </row>
        <row r="446">
          <cell r="B446" t="str">
            <v>至尊·乐进</v>
          </cell>
          <cell r="C446" t="str">
            <v>乐进</v>
          </cell>
        </row>
        <row r="447">
          <cell r="B447" t="str">
            <v>西凉铁骑</v>
          </cell>
        </row>
        <row r="448">
          <cell r="B448" t="str">
            <v>徐晃</v>
          </cell>
          <cell r="C448" t="str">
            <v>波克比</v>
          </cell>
        </row>
        <row r="449">
          <cell r="B449" t="str">
            <v>徐晃</v>
          </cell>
          <cell r="C449" t="str">
            <v>波克比</v>
          </cell>
        </row>
        <row r="450">
          <cell r="B450" t="str">
            <v>徐晃</v>
          </cell>
          <cell r="C450" t="str">
            <v>波克比</v>
          </cell>
        </row>
        <row r="451">
          <cell r="B451" t="str">
            <v>真·徐晃</v>
          </cell>
          <cell r="C451" t="str">
            <v>波克比</v>
          </cell>
        </row>
        <row r="452">
          <cell r="B452" t="str">
            <v>真·徐晃</v>
          </cell>
          <cell r="C452" t="str">
            <v>波克比</v>
          </cell>
        </row>
        <row r="453">
          <cell r="B453" t="str">
            <v>真·徐晃</v>
          </cell>
          <cell r="C453" t="str">
            <v>波克比</v>
          </cell>
        </row>
        <row r="454">
          <cell r="B454" t="str">
            <v>无双·徐晃</v>
          </cell>
          <cell r="C454" t="str">
            <v>波克比</v>
          </cell>
        </row>
        <row r="455">
          <cell r="B455" t="str">
            <v>无双·徐晃</v>
          </cell>
          <cell r="C455" t="str">
            <v>波克比</v>
          </cell>
        </row>
        <row r="456">
          <cell r="B456" t="str">
            <v>无双·徐晃</v>
          </cell>
          <cell r="C456" t="str">
            <v>波克比</v>
          </cell>
        </row>
        <row r="457">
          <cell r="B457" t="str">
            <v>圣·徐晃</v>
          </cell>
          <cell r="C457" t="str">
            <v>波克比</v>
          </cell>
        </row>
        <row r="458">
          <cell r="B458" t="str">
            <v>神·徐晃</v>
          </cell>
          <cell r="C458" t="str">
            <v>波克比</v>
          </cell>
        </row>
        <row r="459">
          <cell r="B459" t="str">
            <v>霸·徐晃</v>
          </cell>
          <cell r="C459" t="str">
            <v>波克比</v>
          </cell>
        </row>
        <row r="460">
          <cell r="B460" t="str">
            <v>天·徐晃</v>
          </cell>
          <cell r="C460" t="str">
            <v>波克比</v>
          </cell>
        </row>
        <row r="461">
          <cell r="B461" t="str">
            <v>王·徐晃</v>
          </cell>
          <cell r="C461" t="str">
            <v>波克比</v>
          </cell>
        </row>
        <row r="462">
          <cell r="B462" t="str">
            <v>帝·徐晃</v>
          </cell>
          <cell r="C462" t="str">
            <v>波克比</v>
          </cell>
        </row>
        <row r="463">
          <cell r="B463" t="str">
            <v>至尊·徐晃</v>
          </cell>
          <cell r="C463" t="str">
            <v>波克比</v>
          </cell>
        </row>
        <row r="464">
          <cell r="B464" t="str">
            <v>徐晃</v>
          </cell>
        </row>
        <row r="465">
          <cell r="B465" t="str">
            <v>许褚</v>
          </cell>
          <cell r="C465" t="str">
            <v>超音蝠</v>
          </cell>
        </row>
        <row r="466">
          <cell r="B466" t="str">
            <v>许褚</v>
          </cell>
          <cell r="C466" t="str">
            <v>超音蝠</v>
          </cell>
        </row>
        <row r="467">
          <cell r="B467" t="str">
            <v>许褚</v>
          </cell>
          <cell r="C467" t="str">
            <v>超音蝠</v>
          </cell>
        </row>
        <row r="468">
          <cell r="B468" t="str">
            <v>真·许褚</v>
          </cell>
          <cell r="C468" t="str">
            <v>超音蝠</v>
          </cell>
        </row>
        <row r="469">
          <cell r="B469" t="str">
            <v>真·许褚</v>
          </cell>
          <cell r="C469" t="str">
            <v>超音蝠</v>
          </cell>
        </row>
        <row r="470">
          <cell r="B470" t="str">
            <v>真·许褚</v>
          </cell>
          <cell r="C470" t="str">
            <v>超音蝠</v>
          </cell>
        </row>
        <row r="471">
          <cell r="B471" t="str">
            <v>无双·许褚</v>
          </cell>
          <cell r="C471" t="str">
            <v>超音蝠</v>
          </cell>
        </row>
        <row r="472">
          <cell r="B472" t="str">
            <v>无双·许褚</v>
          </cell>
          <cell r="C472" t="str">
            <v>超音蝠</v>
          </cell>
        </row>
        <row r="473">
          <cell r="B473" t="str">
            <v>无双·许褚</v>
          </cell>
          <cell r="C473" t="str">
            <v>超音蝠</v>
          </cell>
        </row>
        <row r="474">
          <cell r="B474" t="str">
            <v>圣·许褚</v>
          </cell>
          <cell r="C474" t="str">
            <v>超音蝠</v>
          </cell>
        </row>
        <row r="475">
          <cell r="B475" t="str">
            <v>神·许褚</v>
          </cell>
          <cell r="C475" t="str">
            <v>超音蝠</v>
          </cell>
        </row>
        <row r="476">
          <cell r="B476" t="str">
            <v>霸·许褚</v>
          </cell>
          <cell r="C476" t="str">
            <v>超音蝠</v>
          </cell>
        </row>
        <row r="477">
          <cell r="B477" t="str">
            <v>天·许褚</v>
          </cell>
          <cell r="C477" t="str">
            <v>超音蝠</v>
          </cell>
        </row>
        <row r="478">
          <cell r="B478" t="str">
            <v>王·许褚</v>
          </cell>
          <cell r="C478" t="str">
            <v>超音蝠</v>
          </cell>
        </row>
        <row r="479">
          <cell r="B479" t="str">
            <v>帝·许褚</v>
          </cell>
          <cell r="C479" t="str">
            <v>超音蝠</v>
          </cell>
        </row>
        <row r="480">
          <cell r="B480" t="str">
            <v>至尊·许褚</v>
          </cell>
          <cell r="C480" t="str">
            <v>超音蝠</v>
          </cell>
        </row>
        <row r="481">
          <cell r="B481" t="str">
            <v>许褚</v>
          </cell>
        </row>
        <row r="482">
          <cell r="B482" t="str">
            <v>典韦</v>
          </cell>
          <cell r="C482" t="str">
            <v>乘龙</v>
          </cell>
        </row>
        <row r="483">
          <cell r="B483" t="str">
            <v>典韦</v>
          </cell>
          <cell r="C483" t="str">
            <v>乘龙</v>
          </cell>
        </row>
        <row r="484">
          <cell r="B484" t="str">
            <v>典韦</v>
          </cell>
          <cell r="C484" t="str">
            <v>乘龙</v>
          </cell>
        </row>
        <row r="485">
          <cell r="B485" t="str">
            <v>真·典韦</v>
          </cell>
          <cell r="C485" t="str">
            <v>乘龙</v>
          </cell>
        </row>
        <row r="486">
          <cell r="B486" t="str">
            <v>真·典韦</v>
          </cell>
          <cell r="C486" t="str">
            <v>乘龙</v>
          </cell>
        </row>
        <row r="487">
          <cell r="B487" t="str">
            <v>真·典韦</v>
          </cell>
          <cell r="C487" t="str">
            <v>乘龙</v>
          </cell>
        </row>
        <row r="488">
          <cell r="B488" t="str">
            <v>无双·典韦</v>
          </cell>
          <cell r="C488" t="str">
            <v>乘龙</v>
          </cell>
        </row>
        <row r="489">
          <cell r="B489" t="str">
            <v>无双·典韦</v>
          </cell>
          <cell r="C489" t="str">
            <v>乘龙</v>
          </cell>
        </row>
        <row r="490">
          <cell r="B490" t="str">
            <v>无双·典韦</v>
          </cell>
          <cell r="C490" t="str">
            <v>乘龙</v>
          </cell>
        </row>
        <row r="491">
          <cell r="B491" t="str">
            <v>圣·典韦</v>
          </cell>
          <cell r="C491" t="str">
            <v>乘龙</v>
          </cell>
        </row>
        <row r="492">
          <cell r="B492" t="str">
            <v>神·典韦</v>
          </cell>
          <cell r="C492" t="str">
            <v>乘龙</v>
          </cell>
        </row>
        <row r="493">
          <cell r="B493" t="str">
            <v>霸·典韦</v>
          </cell>
          <cell r="C493" t="str">
            <v>乘龙</v>
          </cell>
        </row>
        <row r="494">
          <cell r="B494" t="str">
            <v>天·典韦</v>
          </cell>
          <cell r="C494" t="str">
            <v>乘龙</v>
          </cell>
        </row>
        <row r="495">
          <cell r="B495" t="str">
            <v>王·典韦</v>
          </cell>
          <cell r="C495" t="str">
            <v>乘龙</v>
          </cell>
        </row>
        <row r="496">
          <cell r="B496" t="str">
            <v>帝·典韦</v>
          </cell>
          <cell r="C496" t="str">
            <v>乘龙</v>
          </cell>
        </row>
        <row r="497">
          <cell r="B497" t="str">
            <v>至尊·典韦</v>
          </cell>
          <cell r="C497" t="str">
            <v>乘龙</v>
          </cell>
        </row>
        <row r="498">
          <cell r="B498" t="str">
            <v>甄姬</v>
          </cell>
          <cell r="C498" t="str">
            <v>甄姬</v>
          </cell>
        </row>
        <row r="499">
          <cell r="B499" t="str">
            <v>甄姬</v>
          </cell>
          <cell r="C499" t="str">
            <v>甄姬</v>
          </cell>
        </row>
        <row r="500">
          <cell r="B500" t="str">
            <v>甄姬</v>
          </cell>
          <cell r="C500" t="str">
            <v>甄姬</v>
          </cell>
        </row>
        <row r="501">
          <cell r="B501" t="str">
            <v>真·甄姬</v>
          </cell>
          <cell r="C501" t="str">
            <v>甄姬</v>
          </cell>
        </row>
        <row r="502">
          <cell r="B502" t="str">
            <v>真·甄姬</v>
          </cell>
          <cell r="C502" t="str">
            <v>甄姬</v>
          </cell>
        </row>
        <row r="503">
          <cell r="B503" t="str">
            <v>真·甄姬</v>
          </cell>
          <cell r="C503" t="str">
            <v>甄姬</v>
          </cell>
        </row>
        <row r="504">
          <cell r="B504" t="str">
            <v>无双·甄姬</v>
          </cell>
          <cell r="C504" t="str">
            <v>甄姬</v>
          </cell>
        </row>
        <row r="505">
          <cell r="B505" t="str">
            <v>无双·甄姬</v>
          </cell>
          <cell r="C505" t="str">
            <v>甄姬</v>
          </cell>
        </row>
        <row r="506">
          <cell r="B506" t="str">
            <v>无双·甄姬</v>
          </cell>
          <cell r="C506" t="str">
            <v>甄姬</v>
          </cell>
        </row>
        <row r="507">
          <cell r="B507" t="str">
            <v>圣·甄姬</v>
          </cell>
          <cell r="C507" t="str">
            <v>甄姬</v>
          </cell>
        </row>
        <row r="508">
          <cell r="B508" t="str">
            <v>神·甄姬</v>
          </cell>
          <cell r="C508" t="str">
            <v>甄姬</v>
          </cell>
        </row>
        <row r="509">
          <cell r="B509" t="str">
            <v>霸·甄姬</v>
          </cell>
          <cell r="C509" t="str">
            <v>甄姬</v>
          </cell>
        </row>
        <row r="510">
          <cell r="B510" t="str">
            <v>天·甄姬</v>
          </cell>
          <cell r="C510" t="str">
            <v>甄姬</v>
          </cell>
        </row>
        <row r="511">
          <cell r="B511" t="str">
            <v>王·甄姬</v>
          </cell>
          <cell r="C511" t="str">
            <v>甄姬</v>
          </cell>
        </row>
        <row r="512">
          <cell r="B512" t="str">
            <v>帝·甄姬</v>
          </cell>
          <cell r="C512" t="str">
            <v>甄姬</v>
          </cell>
        </row>
        <row r="513">
          <cell r="B513" t="str">
            <v>至尊·甄姬</v>
          </cell>
          <cell r="C513" t="str">
            <v>甄姬</v>
          </cell>
        </row>
        <row r="514">
          <cell r="B514" t="str">
            <v>庞德</v>
          </cell>
          <cell r="C514" t="str">
            <v>庞德</v>
          </cell>
        </row>
        <row r="515">
          <cell r="B515" t="str">
            <v>庞德</v>
          </cell>
          <cell r="C515" t="str">
            <v>庞德</v>
          </cell>
        </row>
        <row r="516">
          <cell r="B516" t="str">
            <v>庞德</v>
          </cell>
          <cell r="C516" t="str">
            <v>庞德</v>
          </cell>
        </row>
        <row r="517">
          <cell r="B517" t="str">
            <v>真·庞德</v>
          </cell>
          <cell r="C517" t="str">
            <v>庞德</v>
          </cell>
        </row>
        <row r="518">
          <cell r="B518" t="str">
            <v>真·庞德</v>
          </cell>
          <cell r="C518" t="str">
            <v>庞德</v>
          </cell>
        </row>
        <row r="519">
          <cell r="B519" t="str">
            <v>真·庞德</v>
          </cell>
          <cell r="C519" t="str">
            <v>庞德</v>
          </cell>
        </row>
        <row r="520">
          <cell r="B520" t="str">
            <v>无双·庞德</v>
          </cell>
          <cell r="C520" t="str">
            <v>庞德</v>
          </cell>
        </row>
        <row r="521">
          <cell r="B521" t="str">
            <v>无双·庞德</v>
          </cell>
          <cell r="C521" t="str">
            <v>庞德</v>
          </cell>
        </row>
        <row r="522">
          <cell r="B522" t="str">
            <v>无双·庞德</v>
          </cell>
          <cell r="C522" t="str">
            <v>庞德</v>
          </cell>
        </row>
        <row r="523">
          <cell r="B523" t="str">
            <v>圣·庞德</v>
          </cell>
          <cell r="C523" t="str">
            <v>庞德</v>
          </cell>
        </row>
        <row r="524">
          <cell r="B524" t="str">
            <v>神·庞德</v>
          </cell>
          <cell r="C524" t="str">
            <v>庞德</v>
          </cell>
        </row>
        <row r="525">
          <cell r="B525" t="str">
            <v>霸·庞德</v>
          </cell>
          <cell r="C525" t="str">
            <v>庞德</v>
          </cell>
        </row>
        <row r="526">
          <cell r="B526" t="str">
            <v>天·庞德</v>
          </cell>
          <cell r="C526" t="str">
            <v>庞德</v>
          </cell>
        </row>
        <row r="527">
          <cell r="B527" t="str">
            <v>王·庞德</v>
          </cell>
          <cell r="C527" t="str">
            <v>庞德</v>
          </cell>
        </row>
        <row r="528">
          <cell r="B528" t="str">
            <v>帝·庞德</v>
          </cell>
          <cell r="C528" t="str">
            <v>庞德</v>
          </cell>
        </row>
        <row r="529">
          <cell r="B529" t="str">
            <v>至尊·庞德</v>
          </cell>
          <cell r="C529" t="str">
            <v>庞德</v>
          </cell>
        </row>
        <row r="530">
          <cell r="B530" t="str">
            <v>曹丕</v>
          </cell>
          <cell r="C530" t="str">
            <v>曹丕</v>
          </cell>
        </row>
        <row r="531">
          <cell r="B531" t="str">
            <v>曹丕</v>
          </cell>
          <cell r="C531" t="str">
            <v>曹丕</v>
          </cell>
        </row>
        <row r="532">
          <cell r="B532" t="str">
            <v>曹丕</v>
          </cell>
          <cell r="C532" t="str">
            <v>曹丕</v>
          </cell>
        </row>
        <row r="533">
          <cell r="B533" t="str">
            <v>真·曹丕</v>
          </cell>
          <cell r="C533" t="str">
            <v>曹丕</v>
          </cell>
        </row>
        <row r="534">
          <cell r="B534" t="str">
            <v>真·曹丕</v>
          </cell>
          <cell r="C534" t="str">
            <v>曹丕</v>
          </cell>
        </row>
        <row r="535">
          <cell r="B535" t="str">
            <v>真·曹丕</v>
          </cell>
          <cell r="C535" t="str">
            <v>曹丕</v>
          </cell>
        </row>
        <row r="536">
          <cell r="B536" t="str">
            <v>无双·曹丕</v>
          </cell>
          <cell r="C536" t="str">
            <v>曹丕</v>
          </cell>
        </row>
        <row r="537">
          <cell r="B537" t="str">
            <v>无双·曹丕</v>
          </cell>
          <cell r="C537" t="str">
            <v>曹丕</v>
          </cell>
        </row>
        <row r="538">
          <cell r="B538" t="str">
            <v>无双·曹丕</v>
          </cell>
          <cell r="C538" t="str">
            <v>曹丕</v>
          </cell>
        </row>
        <row r="539">
          <cell r="B539" t="str">
            <v>圣·曹丕</v>
          </cell>
          <cell r="C539" t="str">
            <v>曹丕</v>
          </cell>
        </row>
        <row r="540">
          <cell r="B540" t="str">
            <v>神·曹丕</v>
          </cell>
          <cell r="C540" t="str">
            <v>曹丕</v>
          </cell>
        </row>
        <row r="541">
          <cell r="B541" t="str">
            <v>霸·曹丕</v>
          </cell>
          <cell r="C541" t="str">
            <v>曹丕</v>
          </cell>
        </row>
        <row r="542">
          <cell r="B542" t="str">
            <v>天·曹丕</v>
          </cell>
          <cell r="C542" t="str">
            <v>曹丕</v>
          </cell>
        </row>
        <row r="543">
          <cell r="B543" t="str">
            <v>王·曹丕</v>
          </cell>
          <cell r="C543" t="str">
            <v>曹丕</v>
          </cell>
        </row>
        <row r="544">
          <cell r="B544" t="str">
            <v>帝·曹丕</v>
          </cell>
          <cell r="C544" t="str">
            <v>曹丕</v>
          </cell>
        </row>
        <row r="545">
          <cell r="B545" t="str">
            <v>至尊·曹丕</v>
          </cell>
          <cell r="C545" t="str">
            <v>曹丕</v>
          </cell>
        </row>
        <row r="546">
          <cell r="B546" t="str">
            <v>李典</v>
          </cell>
          <cell r="C546" t="str">
            <v>艾比郎</v>
          </cell>
        </row>
        <row r="547">
          <cell r="B547" t="str">
            <v>李典</v>
          </cell>
          <cell r="C547" t="str">
            <v>艾比郎</v>
          </cell>
        </row>
        <row r="548">
          <cell r="B548" t="str">
            <v>李典</v>
          </cell>
          <cell r="C548" t="str">
            <v>艾比郎</v>
          </cell>
        </row>
        <row r="549">
          <cell r="B549" t="str">
            <v>真·李典</v>
          </cell>
          <cell r="C549" t="str">
            <v>艾比郎</v>
          </cell>
        </row>
        <row r="550">
          <cell r="B550" t="str">
            <v>真·李典</v>
          </cell>
          <cell r="C550" t="str">
            <v>艾比郎</v>
          </cell>
        </row>
        <row r="551">
          <cell r="B551" t="str">
            <v>真·李典</v>
          </cell>
          <cell r="C551" t="str">
            <v>艾比郎</v>
          </cell>
        </row>
        <row r="552">
          <cell r="B552" t="str">
            <v>无双·李典</v>
          </cell>
          <cell r="C552" t="str">
            <v>艾比郎</v>
          </cell>
        </row>
        <row r="553">
          <cell r="B553" t="str">
            <v>无双·李典</v>
          </cell>
          <cell r="C553" t="str">
            <v>艾比郎</v>
          </cell>
        </row>
        <row r="554">
          <cell r="B554" t="str">
            <v>无双·李典</v>
          </cell>
          <cell r="C554" t="str">
            <v>艾比郎</v>
          </cell>
        </row>
        <row r="555">
          <cell r="B555" t="str">
            <v>圣·李典</v>
          </cell>
          <cell r="C555" t="str">
            <v>艾比郎</v>
          </cell>
        </row>
        <row r="556">
          <cell r="B556" t="str">
            <v>神·李典</v>
          </cell>
          <cell r="C556" t="str">
            <v>艾比郎</v>
          </cell>
        </row>
        <row r="557">
          <cell r="B557" t="str">
            <v>霸·李典</v>
          </cell>
          <cell r="C557" t="str">
            <v>艾比郎</v>
          </cell>
        </row>
        <row r="558">
          <cell r="B558" t="str">
            <v>天·李典</v>
          </cell>
          <cell r="C558" t="str">
            <v>艾比郎</v>
          </cell>
        </row>
        <row r="559">
          <cell r="B559" t="str">
            <v>王·李典</v>
          </cell>
          <cell r="C559" t="str">
            <v>艾比郎</v>
          </cell>
        </row>
        <row r="560">
          <cell r="B560" t="str">
            <v>帝·李典</v>
          </cell>
          <cell r="C560" t="str">
            <v>艾比郎</v>
          </cell>
        </row>
        <row r="561">
          <cell r="B561" t="str">
            <v>至尊·李典</v>
          </cell>
          <cell r="C561" t="str">
            <v>艾比郎</v>
          </cell>
        </row>
        <row r="562">
          <cell r="B562" t="str">
            <v>李典</v>
          </cell>
        </row>
        <row r="563">
          <cell r="B563" t="str">
            <v>满宠</v>
          </cell>
          <cell r="C563" t="str">
            <v>满宠</v>
          </cell>
        </row>
        <row r="564">
          <cell r="B564" t="str">
            <v>满宠</v>
          </cell>
          <cell r="C564" t="str">
            <v>满宠</v>
          </cell>
        </row>
        <row r="565">
          <cell r="B565" t="str">
            <v>满宠</v>
          </cell>
          <cell r="C565" t="str">
            <v>满宠</v>
          </cell>
        </row>
        <row r="566">
          <cell r="B566" t="str">
            <v>真·满宠</v>
          </cell>
          <cell r="C566" t="str">
            <v>满宠</v>
          </cell>
        </row>
        <row r="567">
          <cell r="B567" t="str">
            <v>真·满宠</v>
          </cell>
          <cell r="C567" t="str">
            <v>满宠</v>
          </cell>
        </row>
        <row r="568">
          <cell r="B568" t="str">
            <v>真·满宠</v>
          </cell>
          <cell r="C568" t="str">
            <v>满宠</v>
          </cell>
        </row>
        <row r="569">
          <cell r="B569" t="str">
            <v>无双·满宠</v>
          </cell>
          <cell r="C569" t="str">
            <v>满宠</v>
          </cell>
        </row>
        <row r="570">
          <cell r="B570" t="str">
            <v>无双·满宠</v>
          </cell>
          <cell r="C570" t="str">
            <v>满宠</v>
          </cell>
        </row>
        <row r="571">
          <cell r="B571" t="str">
            <v>无双·满宠</v>
          </cell>
          <cell r="C571" t="str">
            <v>满宠</v>
          </cell>
        </row>
        <row r="572">
          <cell r="B572" t="str">
            <v>圣·满宠</v>
          </cell>
          <cell r="C572" t="str">
            <v>满宠</v>
          </cell>
        </row>
        <row r="573">
          <cell r="B573" t="str">
            <v>神·满宠</v>
          </cell>
          <cell r="C573" t="str">
            <v>满宠</v>
          </cell>
        </row>
        <row r="574">
          <cell r="B574" t="str">
            <v>霸·满宠</v>
          </cell>
          <cell r="C574" t="str">
            <v>满宠</v>
          </cell>
        </row>
        <row r="575">
          <cell r="B575" t="str">
            <v>天·满宠</v>
          </cell>
          <cell r="C575" t="str">
            <v>满宠</v>
          </cell>
        </row>
        <row r="576">
          <cell r="B576" t="str">
            <v>王·满宠</v>
          </cell>
          <cell r="C576" t="str">
            <v>满宠</v>
          </cell>
        </row>
        <row r="577">
          <cell r="B577" t="str">
            <v>帝·满宠</v>
          </cell>
          <cell r="C577" t="str">
            <v>满宠</v>
          </cell>
        </row>
        <row r="578">
          <cell r="B578" t="str">
            <v>至尊·满宠</v>
          </cell>
          <cell r="C578" t="str">
            <v>满宠</v>
          </cell>
        </row>
        <row r="579">
          <cell r="B579" t="str">
            <v>满宠</v>
          </cell>
        </row>
        <row r="580">
          <cell r="B580" t="str">
            <v>曹洪</v>
          </cell>
          <cell r="C580" t="str">
            <v>派拉斯</v>
          </cell>
        </row>
        <row r="581">
          <cell r="B581" t="str">
            <v>曹洪</v>
          </cell>
          <cell r="C581" t="str">
            <v>派拉斯</v>
          </cell>
        </row>
        <row r="582">
          <cell r="B582" t="str">
            <v>曹洪</v>
          </cell>
          <cell r="C582" t="str">
            <v>派拉斯</v>
          </cell>
        </row>
        <row r="583">
          <cell r="B583" t="str">
            <v>真·曹洪</v>
          </cell>
          <cell r="C583" t="str">
            <v>派拉斯</v>
          </cell>
        </row>
        <row r="584">
          <cell r="B584" t="str">
            <v>真·曹洪</v>
          </cell>
          <cell r="C584" t="str">
            <v>派拉斯</v>
          </cell>
        </row>
        <row r="585">
          <cell r="B585" t="str">
            <v>真·曹洪</v>
          </cell>
          <cell r="C585" t="str">
            <v>派拉斯</v>
          </cell>
        </row>
        <row r="586">
          <cell r="B586" t="str">
            <v>无双·曹洪</v>
          </cell>
          <cell r="C586" t="str">
            <v>派拉斯</v>
          </cell>
        </row>
        <row r="587">
          <cell r="B587" t="str">
            <v>无双·曹洪</v>
          </cell>
          <cell r="C587" t="str">
            <v>派拉斯</v>
          </cell>
        </row>
        <row r="588">
          <cell r="B588" t="str">
            <v>无双·曹洪</v>
          </cell>
          <cell r="C588" t="str">
            <v>派拉斯</v>
          </cell>
        </row>
        <row r="589">
          <cell r="B589" t="str">
            <v>圣·曹洪</v>
          </cell>
          <cell r="C589" t="str">
            <v>派拉斯</v>
          </cell>
        </row>
        <row r="590">
          <cell r="B590" t="str">
            <v>神·曹洪</v>
          </cell>
          <cell r="C590" t="str">
            <v>派拉斯</v>
          </cell>
        </row>
        <row r="591">
          <cell r="B591" t="str">
            <v>陈泰</v>
          </cell>
          <cell r="C591" t="str">
            <v>派拉斯</v>
          </cell>
        </row>
        <row r="592">
          <cell r="B592" t="str">
            <v>陈泰</v>
          </cell>
          <cell r="C592" t="str">
            <v>派拉斯</v>
          </cell>
        </row>
        <row r="593">
          <cell r="B593" t="str">
            <v>陈泰</v>
          </cell>
          <cell r="C593" t="str">
            <v>派拉斯</v>
          </cell>
        </row>
        <row r="594">
          <cell r="B594" t="str">
            <v>真·陈泰</v>
          </cell>
          <cell r="C594" t="str">
            <v>派拉斯</v>
          </cell>
        </row>
        <row r="595">
          <cell r="B595" t="str">
            <v>真·陈泰</v>
          </cell>
          <cell r="C595" t="str">
            <v>派拉斯</v>
          </cell>
        </row>
        <row r="596">
          <cell r="B596" t="str">
            <v>真·陈泰</v>
          </cell>
          <cell r="C596" t="str">
            <v>派拉斯</v>
          </cell>
        </row>
        <row r="597">
          <cell r="B597" t="str">
            <v>无双·陈泰</v>
          </cell>
          <cell r="C597" t="str">
            <v>派拉斯</v>
          </cell>
        </row>
        <row r="598">
          <cell r="B598" t="str">
            <v>无双·陈泰</v>
          </cell>
          <cell r="C598" t="str">
            <v>派拉斯</v>
          </cell>
        </row>
        <row r="599">
          <cell r="B599" t="str">
            <v>无双·陈泰</v>
          </cell>
          <cell r="C599" t="str">
            <v>派拉斯</v>
          </cell>
        </row>
        <row r="600">
          <cell r="B600" t="str">
            <v>圣·陈泰</v>
          </cell>
          <cell r="C600" t="str">
            <v>派拉斯</v>
          </cell>
        </row>
        <row r="601">
          <cell r="B601" t="str">
            <v>神·陈泰</v>
          </cell>
          <cell r="C601" t="str">
            <v>派拉斯</v>
          </cell>
        </row>
        <row r="602">
          <cell r="B602" t="str">
            <v>郝昭</v>
          </cell>
          <cell r="C602" t="str">
            <v>派拉斯</v>
          </cell>
        </row>
        <row r="603">
          <cell r="B603" t="str">
            <v>郝昭</v>
          </cell>
          <cell r="C603" t="str">
            <v>派拉斯</v>
          </cell>
        </row>
        <row r="604">
          <cell r="B604" t="str">
            <v>郝昭</v>
          </cell>
          <cell r="C604" t="str">
            <v>派拉斯</v>
          </cell>
        </row>
        <row r="605">
          <cell r="B605" t="str">
            <v>真·郝昭</v>
          </cell>
          <cell r="C605" t="str">
            <v>派拉斯</v>
          </cell>
        </row>
        <row r="606">
          <cell r="B606" t="str">
            <v>真·郝昭</v>
          </cell>
          <cell r="C606" t="str">
            <v>派拉斯</v>
          </cell>
        </row>
        <row r="607">
          <cell r="B607" t="str">
            <v>真·郝昭</v>
          </cell>
          <cell r="C607" t="str">
            <v>派拉斯</v>
          </cell>
        </row>
        <row r="608">
          <cell r="B608" t="str">
            <v>无双·郝昭</v>
          </cell>
          <cell r="C608" t="str">
            <v>派拉斯</v>
          </cell>
        </row>
        <row r="609">
          <cell r="B609" t="str">
            <v>无双·郝昭</v>
          </cell>
          <cell r="C609" t="str">
            <v>派拉斯</v>
          </cell>
        </row>
        <row r="610">
          <cell r="B610" t="str">
            <v>无双·郝昭</v>
          </cell>
          <cell r="C610" t="str">
            <v>派拉斯</v>
          </cell>
        </row>
        <row r="611">
          <cell r="B611" t="str">
            <v>圣·郝昭</v>
          </cell>
          <cell r="C611" t="str">
            <v>派拉斯</v>
          </cell>
        </row>
        <row r="612">
          <cell r="B612" t="str">
            <v>神·郝昭</v>
          </cell>
          <cell r="C612" t="str">
            <v>派拉斯</v>
          </cell>
        </row>
        <row r="613">
          <cell r="B613" t="str">
            <v>高览</v>
          </cell>
          <cell r="C613" t="str">
            <v>派拉斯</v>
          </cell>
        </row>
        <row r="614">
          <cell r="B614" t="str">
            <v>高览</v>
          </cell>
          <cell r="C614" t="str">
            <v>派拉斯</v>
          </cell>
        </row>
        <row r="615">
          <cell r="B615" t="str">
            <v>高览</v>
          </cell>
          <cell r="C615" t="str">
            <v>派拉斯</v>
          </cell>
        </row>
        <row r="616">
          <cell r="B616" t="str">
            <v>真·高览</v>
          </cell>
          <cell r="C616" t="str">
            <v>派拉斯</v>
          </cell>
        </row>
        <row r="617">
          <cell r="B617" t="str">
            <v>真·高览</v>
          </cell>
          <cell r="C617" t="str">
            <v>派拉斯</v>
          </cell>
        </row>
        <row r="618">
          <cell r="B618" t="str">
            <v>真·高览</v>
          </cell>
          <cell r="C618" t="str">
            <v>派拉斯</v>
          </cell>
        </row>
        <row r="619">
          <cell r="B619" t="str">
            <v>无双·高览</v>
          </cell>
          <cell r="C619" t="str">
            <v>派拉斯</v>
          </cell>
        </row>
        <row r="620">
          <cell r="B620" t="str">
            <v>无双·高览</v>
          </cell>
          <cell r="C620" t="str">
            <v>派拉斯</v>
          </cell>
        </row>
        <row r="621">
          <cell r="B621" t="str">
            <v>无双·高览</v>
          </cell>
          <cell r="C621" t="str">
            <v>派拉斯</v>
          </cell>
        </row>
        <row r="622">
          <cell r="B622" t="str">
            <v>圣·高览</v>
          </cell>
          <cell r="C622" t="str">
            <v>派拉斯</v>
          </cell>
        </row>
        <row r="623">
          <cell r="B623" t="str">
            <v>神·高览</v>
          </cell>
          <cell r="C623" t="str">
            <v>派拉斯</v>
          </cell>
        </row>
        <row r="624">
          <cell r="B624" t="str">
            <v>韩浩</v>
          </cell>
          <cell r="C624" t="str">
            <v>派拉斯</v>
          </cell>
        </row>
        <row r="625">
          <cell r="B625" t="str">
            <v>韩浩</v>
          </cell>
          <cell r="C625" t="str">
            <v>派拉斯</v>
          </cell>
        </row>
        <row r="626">
          <cell r="B626" t="str">
            <v>韩浩</v>
          </cell>
          <cell r="C626" t="str">
            <v>派拉斯</v>
          </cell>
        </row>
        <row r="627">
          <cell r="B627" t="str">
            <v>真·韩浩</v>
          </cell>
          <cell r="C627" t="str">
            <v>派拉斯</v>
          </cell>
        </row>
        <row r="628">
          <cell r="B628" t="str">
            <v>真·韩浩</v>
          </cell>
          <cell r="C628" t="str">
            <v>派拉斯</v>
          </cell>
        </row>
        <row r="629">
          <cell r="B629" t="str">
            <v>真·韩浩</v>
          </cell>
          <cell r="C629" t="str">
            <v>派拉斯</v>
          </cell>
        </row>
        <row r="630">
          <cell r="B630" t="str">
            <v>无双·韩浩</v>
          </cell>
          <cell r="C630" t="str">
            <v>派拉斯</v>
          </cell>
        </row>
        <row r="631">
          <cell r="B631" t="str">
            <v>无双·韩浩</v>
          </cell>
          <cell r="C631" t="str">
            <v>派拉斯</v>
          </cell>
        </row>
        <row r="632">
          <cell r="B632" t="str">
            <v>无双·韩浩</v>
          </cell>
          <cell r="C632" t="str">
            <v>派拉斯</v>
          </cell>
        </row>
        <row r="633">
          <cell r="B633" t="str">
            <v>圣·韩浩</v>
          </cell>
          <cell r="C633" t="str">
            <v>派拉斯</v>
          </cell>
        </row>
        <row r="634">
          <cell r="B634" t="str">
            <v>神·韩浩</v>
          </cell>
          <cell r="C634" t="str">
            <v>派拉斯</v>
          </cell>
        </row>
        <row r="635">
          <cell r="B635" t="str">
            <v>吕虔</v>
          </cell>
          <cell r="C635" t="str">
            <v>派拉斯</v>
          </cell>
        </row>
        <row r="636">
          <cell r="B636" t="str">
            <v>吕虔</v>
          </cell>
          <cell r="C636" t="str">
            <v>派拉斯</v>
          </cell>
        </row>
        <row r="637">
          <cell r="B637" t="str">
            <v>吕虔</v>
          </cell>
          <cell r="C637" t="str">
            <v>派拉斯</v>
          </cell>
        </row>
        <row r="638">
          <cell r="B638" t="str">
            <v>真·吕虔</v>
          </cell>
          <cell r="C638" t="str">
            <v>派拉斯</v>
          </cell>
        </row>
        <row r="639">
          <cell r="B639" t="str">
            <v>真·吕虔</v>
          </cell>
          <cell r="C639" t="str">
            <v>派拉斯</v>
          </cell>
        </row>
        <row r="640">
          <cell r="B640" t="str">
            <v>真·吕虔</v>
          </cell>
          <cell r="C640" t="str">
            <v>派拉斯</v>
          </cell>
        </row>
        <row r="641">
          <cell r="B641" t="str">
            <v>无双·吕虔</v>
          </cell>
          <cell r="C641" t="str">
            <v>派拉斯</v>
          </cell>
        </row>
        <row r="642">
          <cell r="B642" t="str">
            <v>无双·吕虔</v>
          </cell>
          <cell r="C642" t="str">
            <v>派拉斯</v>
          </cell>
        </row>
        <row r="643">
          <cell r="B643" t="str">
            <v>无双·吕虔</v>
          </cell>
          <cell r="C643" t="str">
            <v>派拉斯</v>
          </cell>
        </row>
        <row r="644">
          <cell r="B644" t="str">
            <v>圣·吕虔</v>
          </cell>
          <cell r="C644" t="str">
            <v>派拉斯</v>
          </cell>
        </row>
        <row r="645">
          <cell r="B645" t="str">
            <v>神·吕虔</v>
          </cell>
          <cell r="C645" t="str">
            <v>派拉斯</v>
          </cell>
        </row>
        <row r="646">
          <cell r="B646" t="str">
            <v>霸·曹洪</v>
          </cell>
          <cell r="C646" t="str">
            <v>派拉斯</v>
          </cell>
        </row>
        <row r="647">
          <cell r="B647" t="str">
            <v>天·曹洪</v>
          </cell>
          <cell r="C647" t="str">
            <v>派拉斯</v>
          </cell>
        </row>
        <row r="648">
          <cell r="B648" t="str">
            <v>霸·陈泰</v>
          </cell>
          <cell r="C648" t="str">
            <v>派拉斯</v>
          </cell>
        </row>
        <row r="649">
          <cell r="B649" t="str">
            <v>天·陈泰</v>
          </cell>
          <cell r="C649" t="str">
            <v>派拉斯</v>
          </cell>
        </row>
        <row r="650">
          <cell r="B650" t="str">
            <v>霸·郝昭</v>
          </cell>
          <cell r="C650" t="str">
            <v>派拉斯</v>
          </cell>
        </row>
        <row r="651">
          <cell r="B651" t="str">
            <v>天·郝昭</v>
          </cell>
          <cell r="C651" t="str">
            <v>派拉斯</v>
          </cell>
        </row>
        <row r="652">
          <cell r="B652" t="str">
            <v>霸·高览</v>
          </cell>
          <cell r="C652" t="str">
            <v>派拉斯</v>
          </cell>
        </row>
        <row r="653">
          <cell r="B653" t="str">
            <v>天·高览</v>
          </cell>
          <cell r="C653" t="str">
            <v>派拉斯</v>
          </cell>
        </row>
        <row r="654">
          <cell r="B654" t="str">
            <v>霸·韩浩</v>
          </cell>
          <cell r="C654" t="str">
            <v>派拉斯</v>
          </cell>
        </row>
        <row r="655">
          <cell r="B655" t="str">
            <v>天·韩浩</v>
          </cell>
          <cell r="C655" t="str">
            <v>派拉斯</v>
          </cell>
        </row>
        <row r="656">
          <cell r="B656" t="str">
            <v>霸·吕虔</v>
          </cell>
          <cell r="C656" t="str">
            <v>派拉斯</v>
          </cell>
        </row>
        <row r="657">
          <cell r="B657" t="str">
            <v>天·吕虔</v>
          </cell>
          <cell r="C657" t="str">
            <v>派拉斯</v>
          </cell>
        </row>
        <row r="658">
          <cell r="B658" t="str">
            <v>王·曹洪</v>
          </cell>
          <cell r="C658" t="str">
            <v>派拉斯</v>
          </cell>
        </row>
        <row r="659">
          <cell r="B659" t="str">
            <v>王·陈泰</v>
          </cell>
          <cell r="C659" t="str">
            <v>派拉斯</v>
          </cell>
        </row>
        <row r="660">
          <cell r="B660" t="str">
            <v>王·郝昭</v>
          </cell>
          <cell r="C660" t="str">
            <v>派拉斯</v>
          </cell>
        </row>
        <row r="661">
          <cell r="B661" t="str">
            <v>王·高览</v>
          </cell>
          <cell r="C661" t="str">
            <v>派拉斯</v>
          </cell>
        </row>
        <row r="662">
          <cell r="B662" t="str">
            <v>王·韩浩</v>
          </cell>
          <cell r="C662" t="str">
            <v>派拉斯</v>
          </cell>
        </row>
        <row r="663">
          <cell r="B663" t="str">
            <v>王·吕虔</v>
          </cell>
          <cell r="C663" t="str">
            <v>派拉斯</v>
          </cell>
        </row>
        <row r="664">
          <cell r="B664" t="str">
            <v>帝·曹洪</v>
          </cell>
          <cell r="C664" t="str">
            <v>派拉斯</v>
          </cell>
        </row>
        <row r="665">
          <cell r="B665" t="str">
            <v>帝·陈泰</v>
          </cell>
          <cell r="C665" t="str">
            <v>派拉斯</v>
          </cell>
        </row>
        <row r="666">
          <cell r="B666" t="str">
            <v>帝·郝昭</v>
          </cell>
          <cell r="C666" t="str">
            <v>派拉斯</v>
          </cell>
        </row>
        <row r="667">
          <cell r="B667" t="str">
            <v>帝·高览</v>
          </cell>
          <cell r="C667" t="str">
            <v>派拉斯</v>
          </cell>
        </row>
        <row r="668">
          <cell r="B668" t="str">
            <v>帝·韩浩</v>
          </cell>
          <cell r="C668" t="str">
            <v>派拉斯</v>
          </cell>
        </row>
        <row r="669">
          <cell r="B669" t="str">
            <v>帝·吕虔</v>
          </cell>
          <cell r="C669" t="str">
            <v>派拉斯</v>
          </cell>
        </row>
        <row r="670">
          <cell r="B670" t="str">
            <v>至尊·曹洪</v>
          </cell>
          <cell r="C670" t="str">
            <v>派拉斯</v>
          </cell>
        </row>
        <row r="671">
          <cell r="B671" t="str">
            <v>至尊·陈泰</v>
          </cell>
          <cell r="C671" t="str">
            <v>派拉斯</v>
          </cell>
        </row>
        <row r="672">
          <cell r="B672" t="str">
            <v>至尊·郝昭</v>
          </cell>
          <cell r="C672" t="str">
            <v>派拉斯</v>
          </cell>
        </row>
        <row r="673">
          <cell r="B673" t="str">
            <v>至尊·高览</v>
          </cell>
          <cell r="C673" t="str">
            <v>派拉斯</v>
          </cell>
        </row>
        <row r="674">
          <cell r="B674" t="str">
            <v>至尊·韩浩</v>
          </cell>
          <cell r="C674" t="str">
            <v>派拉斯</v>
          </cell>
        </row>
        <row r="675">
          <cell r="B675" t="str">
            <v>至尊·吕虔</v>
          </cell>
          <cell r="C675" t="str">
            <v>派拉斯</v>
          </cell>
        </row>
        <row r="676">
          <cell r="B676" t="str">
            <v>丁奉</v>
          </cell>
          <cell r="C676" t="str">
            <v>派拉斯</v>
          </cell>
        </row>
        <row r="677">
          <cell r="B677" t="str">
            <v>丁奉</v>
          </cell>
          <cell r="C677" t="str">
            <v>派拉斯</v>
          </cell>
        </row>
        <row r="678">
          <cell r="B678" t="str">
            <v>丁奉</v>
          </cell>
          <cell r="C678" t="str">
            <v>派拉斯</v>
          </cell>
        </row>
        <row r="679">
          <cell r="B679" t="str">
            <v>真·丁奉</v>
          </cell>
          <cell r="C679" t="str">
            <v>派拉斯</v>
          </cell>
        </row>
        <row r="680">
          <cell r="B680" t="str">
            <v>真·丁奉</v>
          </cell>
          <cell r="C680" t="str">
            <v>派拉斯</v>
          </cell>
        </row>
        <row r="681">
          <cell r="B681" t="str">
            <v>真·丁奉</v>
          </cell>
          <cell r="C681" t="str">
            <v>派拉斯</v>
          </cell>
        </row>
        <row r="682">
          <cell r="B682" t="str">
            <v>无双·丁奉</v>
          </cell>
          <cell r="C682" t="str">
            <v>派拉斯</v>
          </cell>
        </row>
        <row r="683">
          <cell r="B683" t="str">
            <v>无双·丁奉</v>
          </cell>
          <cell r="C683" t="str">
            <v>派拉斯</v>
          </cell>
        </row>
        <row r="684">
          <cell r="B684" t="str">
            <v>无双·丁奉</v>
          </cell>
          <cell r="C684" t="str">
            <v>派拉斯</v>
          </cell>
        </row>
        <row r="685">
          <cell r="B685" t="str">
            <v>圣·丁奉</v>
          </cell>
          <cell r="C685" t="str">
            <v>派拉斯</v>
          </cell>
        </row>
        <row r="686">
          <cell r="B686" t="str">
            <v>神·丁奉</v>
          </cell>
          <cell r="C686" t="str">
            <v>派拉斯</v>
          </cell>
        </row>
        <row r="687">
          <cell r="B687" t="str">
            <v>霸·丁奉</v>
          </cell>
          <cell r="C687" t="str">
            <v>派拉斯</v>
          </cell>
        </row>
        <row r="688">
          <cell r="B688" t="str">
            <v>天·丁奉</v>
          </cell>
          <cell r="C688" t="str">
            <v>派拉斯</v>
          </cell>
        </row>
        <row r="689">
          <cell r="B689" t="str">
            <v>王·丁奉</v>
          </cell>
          <cell r="C689" t="str">
            <v>派拉斯</v>
          </cell>
        </row>
        <row r="690">
          <cell r="B690" t="str">
            <v>帝·丁奉</v>
          </cell>
          <cell r="C690" t="str">
            <v>派拉斯</v>
          </cell>
        </row>
        <row r="691">
          <cell r="B691" t="str">
            <v>至尊·丁奉</v>
          </cell>
          <cell r="C691" t="str">
            <v>派拉斯</v>
          </cell>
        </row>
        <row r="692">
          <cell r="B692" t="str">
            <v>曹洪</v>
          </cell>
        </row>
        <row r="693">
          <cell r="B693" t="str">
            <v>丁奉</v>
          </cell>
        </row>
        <row r="694">
          <cell r="B694" t="str">
            <v>曹纯</v>
          </cell>
          <cell r="C694" t="str">
            <v>曹纯</v>
          </cell>
        </row>
        <row r="695">
          <cell r="B695" t="str">
            <v>曹纯</v>
          </cell>
          <cell r="C695" t="str">
            <v>曹纯</v>
          </cell>
        </row>
        <row r="696">
          <cell r="B696" t="str">
            <v>曹纯</v>
          </cell>
          <cell r="C696" t="str">
            <v>曹纯</v>
          </cell>
        </row>
        <row r="697">
          <cell r="B697" t="str">
            <v>真·曹纯</v>
          </cell>
          <cell r="C697" t="str">
            <v>曹纯</v>
          </cell>
        </row>
        <row r="698">
          <cell r="B698" t="str">
            <v>真·曹纯</v>
          </cell>
          <cell r="C698" t="str">
            <v>曹纯</v>
          </cell>
        </row>
        <row r="699">
          <cell r="B699" t="str">
            <v>真·曹纯</v>
          </cell>
          <cell r="C699" t="str">
            <v>曹纯</v>
          </cell>
        </row>
        <row r="700">
          <cell r="B700" t="str">
            <v>无双·曹纯</v>
          </cell>
          <cell r="C700" t="str">
            <v>曹纯</v>
          </cell>
        </row>
        <row r="701">
          <cell r="B701" t="str">
            <v>无双·曹纯</v>
          </cell>
          <cell r="C701" t="str">
            <v>曹纯</v>
          </cell>
        </row>
        <row r="702">
          <cell r="B702" t="str">
            <v>无双·曹纯</v>
          </cell>
          <cell r="C702" t="str">
            <v>曹纯</v>
          </cell>
        </row>
        <row r="703">
          <cell r="B703" t="str">
            <v>圣·曹纯</v>
          </cell>
          <cell r="C703" t="str">
            <v>曹纯</v>
          </cell>
        </row>
        <row r="704">
          <cell r="B704" t="str">
            <v>神·曹纯</v>
          </cell>
          <cell r="C704" t="str">
            <v>曹纯</v>
          </cell>
        </row>
        <row r="705">
          <cell r="B705" t="str">
            <v>霸·曹纯</v>
          </cell>
          <cell r="C705" t="str">
            <v>曹纯</v>
          </cell>
        </row>
        <row r="706">
          <cell r="B706" t="str">
            <v>天·曹纯</v>
          </cell>
          <cell r="C706" t="str">
            <v>曹纯</v>
          </cell>
        </row>
        <row r="707">
          <cell r="B707" t="str">
            <v>王·曹纯</v>
          </cell>
          <cell r="C707" t="str">
            <v>曹纯</v>
          </cell>
        </row>
        <row r="708">
          <cell r="B708" t="str">
            <v>帝·曹纯</v>
          </cell>
          <cell r="C708" t="str">
            <v>曹纯</v>
          </cell>
        </row>
        <row r="709">
          <cell r="B709" t="str">
            <v>至尊·曹纯</v>
          </cell>
          <cell r="C709" t="str">
            <v>曹纯</v>
          </cell>
        </row>
        <row r="710">
          <cell r="B710" t="str">
            <v>曹纯</v>
          </cell>
        </row>
        <row r="711">
          <cell r="B711" t="str">
            <v>曹昂</v>
          </cell>
          <cell r="C711" t="str">
            <v>曹昂</v>
          </cell>
        </row>
        <row r="712">
          <cell r="B712" t="str">
            <v>曹昂</v>
          </cell>
          <cell r="C712" t="str">
            <v>曹昂</v>
          </cell>
        </row>
        <row r="713">
          <cell r="B713" t="str">
            <v>曹昂</v>
          </cell>
          <cell r="C713" t="str">
            <v>曹昂</v>
          </cell>
        </row>
        <row r="714">
          <cell r="B714" t="str">
            <v>真·曹昂</v>
          </cell>
          <cell r="C714" t="str">
            <v>曹昂</v>
          </cell>
        </row>
        <row r="715">
          <cell r="B715" t="str">
            <v>真·曹昂</v>
          </cell>
          <cell r="C715" t="str">
            <v>曹昂</v>
          </cell>
        </row>
        <row r="716">
          <cell r="B716" t="str">
            <v>真·曹昂</v>
          </cell>
          <cell r="C716" t="str">
            <v>曹昂</v>
          </cell>
        </row>
        <row r="717">
          <cell r="B717" t="str">
            <v>无双·曹昂</v>
          </cell>
          <cell r="C717" t="str">
            <v>曹昂</v>
          </cell>
        </row>
        <row r="718">
          <cell r="B718" t="str">
            <v>无双·曹昂</v>
          </cell>
          <cell r="C718" t="str">
            <v>曹昂</v>
          </cell>
        </row>
        <row r="719">
          <cell r="B719" t="str">
            <v>无双·曹昂</v>
          </cell>
          <cell r="C719" t="str">
            <v>曹昂</v>
          </cell>
        </row>
        <row r="720">
          <cell r="B720" t="str">
            <v>圣·曹昂</v>
          </cell>
          <cell r="C720" t="str">
            <v>曹昂</v>
          </cell>
        </row>
        <row r="721">
          <cell r="B721" t="str">
            <v>神·曹昂</v>
          </cell>
          <cell r="C721" t="str">
            <v>曹昂</v>
          </cell>
        </row>
        <row r="722">
          <cell r="B722" t="str">
            <v>霸·曹昂</v>
          </cell>
          <cell r="C722" t="str">
            <v>曹昂</v>
          </cell>
        </row>
        <row r="723">
          <cell r="B723" t="str">
            <v>天·曹昂</v>
          </cell>
          <cell r="C723" t="str">
            <v>曹昂</v>
          </cell>
        </row>
        <row r="724">
          <cell r="B724" t="str">
            <v>王·曹昂</v>
          </cell>
          <cell r="C724" t="str">
            <v>曹昂</v>
          </cell>
        </row>
        <row r="725">
          <cell r="B725" t="str">
            <v>帝·曹昂</v>
          </cell>
          <cell r="C725" t="str">
            <v>曹昂</v>
          </cell>
        </row>
        <row r="726">
          <cell r="B726" t="str">
            <v>至尊·曹昂</v>
          </cell>
          <cell r="C726" t="str">
            <v>曹昂</v>
          </cell>
        </row>
        <row r="727">
          <cell r="B727" t="str">
            <v>刘晔</v>
          </cell>
          <cell r="C727" t="str">
            <v>刘晔</v>
          </cell>
        </row>
        <row r="728">
          <cell r="B728" t="str">
            <v>刘晔</v>
          </cell>
          <cell r="C728" t="str">
            <v>刘晔</v>
          </cell>
        </row>
        <row r="729">
          <cell r="B729" t="str">
            <v>刘晔</v>
          </cell>
          <cell r="C729" t="str">
            <v>刘晔</v>
          </cell>
        </row>
        <row r="730">
          <cell r="B730" t="str">
            <v>真·刘晔</v>
          </cell>
          <cell r="C730" t="str">
            <v>刘晔</v>
          </cell>
        </row>
        <row r="731">
          <cell r="B731" t="str">
            <v>真·刘晔</v>
          </cell>
          <cell r="C731" t="str">
            <v>刘晔</v>
          </cell>
        </row>
        <row r="732">
          <cell r="B732" t="str">
            <v>真·刘晔</v>
          </cell>
          <cell r="C732" t="str">
            <v>刘晔</v>
          </cell>
        </row>
        <row r="733">
          <cell r="B733" t="str">
            <v>无双·刘晔</v>
          </cell>
          <cell r="C733" t="str">
            <v>刘晔</v>
          </cell>
        </row>
        <row r="734">
          <cell r="B734" t="str">
            <v>无双·刘晔</v>
          </cell>
          <cell r="C734" t="str">
            <v>刘晔</v>
          </cell>
        </row>
        <row r="735">
          <cell r="B735" t="str">
            <v>无双·刘晔</v>
          </cell>
          <cell r="C735" t="str">
            <v>刘晔</v>
          </cell>
        </row>
        <row r="736">
          <cell r="B736" t="str">
            <v>圣·刘晔</v>
          </cell>
          <cell r="C736" t="str">
            <v>刘晔</v>
          </cell>
        </row>
        <row r="737">
          <cell r="B737" t="str">
            <v>神·刘晔</v>
          </cell>
          <cell r="C737" t="str">
            <v>刘晔</v>
          </cell>
        </row>
        <row r="738">
          <cell r="B738" t="str">
            <v>霸·刘晔</v>
          </cell>
          <cell r="C738" t="str">
            <v>刘晔</v>
          </cell>
        </row>
        <row r="739">
          <cell r="B739" t="str">
            <v>天·刘晔</v>
          </cell>
          <cell r="C739" t="str">
            <v>刘晔</v>
          </cell>
        </row>
        <row r="740">
          <cell r="B740" t="str">
            <v>王·刘晔</v>
          </cell>
          <cell r="C740" t="str">
            <v>刘晔</v>
          </cell>
        </row>
        <row r="741">
          <cell r="B741" t="str">
            <v>帝·刘晔</v>
          </cell>
          <cell r="C741" t="str">
            <v>刘晔</v>
          </cell>
        </row>
        <row r="742">
          <cell r="B742" t="str">
            <v>至尊·刘晔</v>
          </cell>
          <cell r="C742" t="str">
            <v>刘晔</v>
          </cell>
        </row>
        <row r="743">
          <cell r="B743" t="str">
            <v>董昭</v>
          </cell>
          <cell r="C743" t="str">
            <v>董昭</v>
          </cell>
        </row>
        <row r="744">
          <cell r="B744" t="str">
            <v>董昭</v>
          </cell>
          <cell r="C744" t="str">
            <v>董昭</v>
          </cell>
        </row>
        <row r="745">
          <cell r="B745" t="str">
            <v>董昭</v>
          </cell>
          <cell r="C745" t="str">
            <v>董昭</v>
          </cell>
        </row>
        <row r="746">
          <cell r="B746" t="str">
            <v>真·董昭</v>
          </cell>
          <cell r="C746" t="str">
            <v>董昭</v>
          </cell>
        </row>
        <row r="747">
          <cell r="B747" t="str">
            <v>真·董昭</v>
          </cell>
          <cell r="C747" t="str">
            <v>董昭</v>
          </cell>
        </row>
        <row r="748">
          <cell r="B748" t="str">
            <v>真·董昭</v>
          </cell>
          <cell r="C748" t="str">
            <v>董昭</v>
          </cell>
        </row>
        <row r="749">
          <cell r="B749" t="str">
            <v>无双·董昭</v>
          </cell>
          <cell r="C749" t="str">
            <v>董昭</v>
          </cell>
        </row>
        <row r="750">
          <cell r="B750" t="str">
            <v>无双·董昭</v>
          </cell>
          <cell r="C750" t="str">
            <v>董昭</v>
          </cell>
        </row>
        <row r="751">
          <cell r="B751" t="str">
            <v>无双·董昭</v>
          </cell>
          <cell r="C751" t="str">
            <v>董昭</v>
          </cell>
        </row>
        <row r="752">
          <cell r="B752" t="str">
            <v>圣·董昭</v>
          </cell>
          <cell r="C752" t="str">
            <v>董昭</v>
          </cell>
        </row>
        <row r="753">
          <cell r="B753" t="str">
            <v>神·董昭</v>
          </cell>
          <cell r="C753" t="str">
            <v>董昭</v>
          </cell>
        </row>
        <row r="754">
          <cell r="B754" t="str">
            <v>霸·董昭</v>
          </cell>
          <cell r="C754" t="str">
            <v>董昭</v>
          </cell>
        </row>
        <row r="755">
          <cell r="B755" t="str">
            <v>天·董昭</v>
          </cell>
          <cell r="C755" t="str">
            <v>董昭</v>
          </cell>
        </row>
        <row r="756">
          <cell r="B756" t="str">
            <v>王·董昭</v>
          </cell>
          <cell r="C756" t="str">
            <v>董昭</v>
          </cell>
        </row>
        <row r="757">
          <cell r="B757" t="str">
            <v>帝·董昭</v>
          </cell>
          <cell r="C757" t="str">
            <v>董昭</v>
          </cell>
        </row>
        <row r="758">
          <cell r="B758" t="str">
            <v>至尊·董昭</v>
          </cell>
          <cell r="C758" t="str">
            <v>董昭</v>
          </cell>
        </row>
        <row r="759">
          <cell r="B759" t="str">
            <v>文聘</v>
          </cell>
          <cell r="C759" t="str">
            <v>文聘</v>
          </cell>
        </row>
        <row r="760">
          <cell r="B760" t="str">
            <v>文聘</v>
          </cell>
          <cell r="C760" t="str">
            <v>文聘</v>
          </cell>
        </row>
        <row r="761">
          <cell r="B761" t="str">
            <v>文聘</v>
          </cell>
          <cell r="C761" t="str">
            <v>文聘</v>
          </cell>
        </row>
        <row r="762">
          <cell r="B762" t="str">
            <v>真·文聘</v>
          </cell>
          <cell r="C762" t="str">
            <v>文聘</v>
          </cell>
        </row>
        <row r="763">
          <cell r="B763" t="str">
            <v>真·文聘</v>
          </cell>
          <cell r="C763" t="str">
            <v>文聘</v>
          </cell>
        </row>
        <row r="764">
          <cell r="B764" t="str">
            <v>真·文聘</v>
          </cell>
          <cell r="C764" t="str">
            <v>文聘</v>
          </cell>
        </row>
        <row r="765">
          <cell r="B765" t="str">
            <v>无双·文聘</v>
          </cell>
          <cell r="C765" t="str">
            <v>文聘</v>
          </cell>
        </row>
        <row r="766">
          <cell r="B766" t="str">
            <v>无双·文聘</v>
          </cell>
          <cell r="C766" t="str">
            <v>文聘</v>
          </cell>
        </row>
        <row r="767">
          <cell r="B767" t="str">
            <v>无双·文聘</v>
          </cell>
          <cell r="C767" t="str">
            <v>文聘</v>
          </cell>
        </row>
        <row r="768">
          <cell r="B768" t="str">
            <v>圣·文聘</v>
          </cell>
          <cell r="C768" t="str">
            <v>文聘</v>
          </cell>
        </row>
        <row r="769">
          <cell r="B769" t="str">
            <v>神·文聘</v>
          </cell>
          <cell r="C769" t="str">
            <v>文聘</v>
          </cell>
        </row>
        <row r="770">
          <cell r="B770" t="str">
            <v>霸·文聘</v>
          </cell>
          <cell r="C770" t="str">
            <v>文聘</v>
          </cell>
        </row>
        <row r="771">
          <cell r="B771" t="str">
            <v>天·文聘</v>
          </cell>
          <cell r="C771" t="str">
            <v>文聘</v>
          </cell>
        </row>
        <row r="772">
          <cell r="B772" t="str">
            <v>王·文聘</v>
          </cell>
          <cell r="C772" t="str">
            <v>文聘</v>
          </cell>
        </row>
        <row r="773">
          <cell r="B773" t="str">
            <v>帝·文聘</v>
          </cell>
          <cell r="C773" t="str">
            <v>文聘</v>
          </cell>
        </row>
        <row r="774">
          <cell r="B774" t="str">
            <v>至尊·文聘</v>
          </cell>
          <cell r="C774" t="str">
            <v>文聘</v>
          </cell>
        </row>
        <row r="775">
          <cell r="B775" t="str">
            <v>文聘</v>
          </cell>
        </row>
        <row r="776">
          <cell r="B776" t="str">
            <v>许攸</v>
          </cell>
          <cell r="C776" t="str">
            <v>小火马</v>
          </cell>
        </row>
        <row r="777">
          <cell r="B777" t="str">
            <v>许攸</v>
          </cell>
          <cell r="C777" t="str">
            <v>小火马</v>
          </cell>
        </row>
        <row r="778">
          <cell r="B778" t="str">
            <v>许攸</v>
          </cell>
          <cell r="C778" t="str">
            <v>小火马</v>
          </cell>
        </row>
        <row r="779">
          <cell r="B779" t="str">
            <v>真·许攸</v>
          </cell>
          <cell r="C779" t="str">
            <v>小火马</v>
          </cell>
        </row>
        <row r="780">
          <cell r="B780" t="str">
            <v>真·许攸</v>
          </cell>
          <cell r="C780" t="str">
            <v>小火马</v>
          </cell>
        </row>
        <row r="781">
          <cell r="B781" t="str">
            <v>真·许攸</v>
          </cell>
          <cell r="C781" t="str">
            <v>小火马</v>
          </cell>
        </row>
        <row r="782">
          <cell r="B782" t="str">
            <v>无双·许攸</v>
          </cell>
          <cell r="C782" t="str">
            <v>小火马</v>
          </cell>
        </row>
        <row r="783">
          <cell r="B783" t="str">
            <v>无双·许攸</v>
          </cell>
          <cell r="C783" t="str">
            <v>小火马</v>
          </cell>
        </row>
        <row r="784">
          <cell r="B784" t="str">
            <v>无双·许攸</v>
          </cell>
          <cell r="C784" t="str">
            <v>小火马</v>
          </cell>
        </row>
        <row r="785">
          <cell r="B785" t="str">
            <v>圣·许攸</v>
          </cell>
          <cell r="C785" t="str">
            <v>小火马</v>
          </cell>
        </row>
        <row r="786">
          <cell r="B786" t="str">
            <v>神·许攸</v>
          </cell>
          <cell r="C786" t="str">
            <v>小火马</v>
          </cell>
        </row>
        <row r="787">
          <cell r="B787" t="str">
            <v>霸·许攸</v>
          </cell>
          <cell r="C787" t="str">
            <v>小火马</v>
          </cell>
        </row>
        <row r="788">
          <cell r="B788" t="str">
            <v>天·许攸</v>
          </cell>
          <cell r="C788" t="str">
            <v>小火马</v>
          </cell>
        </row>
        <row r="789">
          <cell r="B789" t="str">
            <v>王·许攸</v>
          </cell>
          <cell r="C789" t="str">
            <v>小火马</v>
          </cell>
        </row>
        <row r="790">
          <cell r="B790" t="str">
            <v>帝·许攸</v>
          </cell>
          <cell r="C790" t="str">
            <v>小火马</v>
          </cell>
        </row>
        <row r="791">
          <cell r="B791" t="str">
            <v>至尊·许攸</v>
          </cell>
          <cell r="C791" t="str">
            <v>小火马</v>
          </cell>
        </row>
        <row r="792">
          <cell r="B792" t="str">
            <v>曹休</v>
          </cell>
          <cell r="C792" t="str">
            <v>曹休</v>
          </cell>
        </row>
        <row r="793">
          <cell r="B793" t="str">
            <v>曹休</v>
          </cell>
          <cell r="C793" t="str">
            <v>曹休</v>
          </cell>
        </row>
        <row r="794">
          <cell r="B794" t="str">
            <v>曹休</v>
          </cell>
          <cell r="C794" t="str">
            <v>曹休</v>
          </cell>
        </row>
        <row r="795">
          <cell r="B795" t="str">
            <v>真·曹休</v>
          </cell>
          <cell r="C795" t="str">
            <v>曹休</v>
          </cell>
        </row>
        <row r="796">
          <cell r="B796" t="str">
            <v>真·曹休</v>
          </cell>
          <cell r="C796" t="str">
            <v>曹休</v>
          </cell>
        </row>
        <row r="797">
          <cell r="B797" t="str">
            <v>真·曹休</v>
          </cell>
          <cell r="C797" t="str">
            <v>曹休</v>
          </cell>
        </row>
        <row r="798">
          <cell r="B798" t="str">
            <v>无双·曹休</v>
          </cell>
          <cell r="C798" t="str">
            <v>曹休</v>
          </cell>
        </row>
        <row r="799">
          <cell r="B799" t="str">
            <v>无双·曹休</v>
          </cell>
          <cell r="C799" t="str">
            <v>曹休</v>
          </cell>
        </row>
        <row r="800">
          <cell r="B800" t="str">
            <v>无双·曹休</v>
          </cell>
          <cell r="C800" t="str">
            <v>曹休</v>
          </cell>
        </row>
        <row r="801">
          <cell r="B801" t="str">
            <v>圣·曹休</v>
          </cell>
          <cell r="C801" t="str">
            <v>曹休</v>
          </cell>
        </row>
        <row r="802">
          <cell r="B802" t="str">
            <v>神·曹休</v>
          </cell>
          <cell r="C802" t="str">
            <v>曹休</v>
          </cell>
        </row>
        <row r="803">
          <cell r="B803" t="str">
            <v>霸·曹休</v>
          </cell>
          <cell r="C803" t="str">
            <v>曹休</v>
          </cell>
        </row>
        <row r="804">
          <cell r="B804" t="str">
            <v>天·曹休</v>
          </cell>
          <cell r="C804" t="str">
            <v>曹休</v>
          </cell>
        </row>
        <row r="805">
          <cell r="B805" t="str">
            <v>王·曹休</v>
          </cell>
          <cell r="C805" t="str">
            <v>曹休</v>
          </cell>
        </row>
        <row r="806">
          <cell r="B806" t="str">
            <v>帝·曹休</v>
          </cell>
          <cell r="C806" t="str">
            <v>曹休</v>
          </cell>
        </row>
        <row r="807">
          <cell r="B807" t="str">
            <v>至尊·曹休</v>
          </cell>
          <cell r="C807" t="str">
            <v>曹休</v>
          </cell>
        </row>
        <row r="808">
          <cell r="B808" t="str">
            <v>曹真</v>
          </cell>
          <cell r="C808" t="str">
            <v>肯泰罗</v>
          </cell>
        </row>
        <row r="809">
          <cell r="B809" t="str">
            <v>曹真</v>
          </cell>
          <cell r="C809" t="str">
            <v>肯泰罗</v>
          </cell>
        </row>
        <row r="810">
          <cell r="B810" t="str">
            <v>曹真</v>
          </cell>
          <cell r="C810" t="str">
            <v>肯泰罗</v>
          </cell>
        </row>
        <row r="811">
          <cell r="B811" t="str">
            <v>真·曹真</v>
          </cell>
          <cell r="C811" t="str">
            <v>肯泰罗</v>
          </cell>
        </row>
        <row r="812">
          <cell r="B812" t="str">
            <v>真·曹真</v>
          </cell>
          <cell r="C812" t="str">
            <v>肯泰罗</v>
          </cell>
        </row>
        <row r="813">
          <cell r="B813" t="str">
            <v>真·曹真</v>
          </cell>
          <cell r="C813" t="str">
            <v>肯泰罗</v>
          </cell>
        </row>
        <row r="814">
          <cell r="B814" t="str">
            <v>无双·曹真</v>
          </cell>
          <cell r="C814" t="str">
            <v>肯泰罗</v>
          </cell>
        </row>
        <row r="815">
          <cell r="B815" t="str">
            <v>无双·曹真</v>
          </cell>
          <cell r="C815" t="str">
            <v>肯泰罗</v>
          </cell>
        </row>
        <row r="816">
          <cell r="B816" t="str">
            <v>无双·曹真</v>
          </cell>
          <cell r="C816" t="str">
            <v>肯泰罗</v>
          </cell>
        </row>
        <row r="817">
          <cell r="B817" t="str">
            <v>圣·曹真</v>
          </cell>
          <cell r="C817" t="str">
            <v>肯泰罗</v>
          </cell>
        </row>
        <row r="818">
          <cell r="B818" t="str">
            <v>神·曹真</v>
          </cell>
          <cell r="C818" t="str">
            <v>肯泰罗</v>
          </cell>
        </row>
        <row r="819">
          <cell r="B819" t="str">
            <v>霸·曹真</v>
          </cell>
          <cell r="C819" t="str">
            <v>肯泰罗</v>
          </cell>
        </row>
        <row r="820">
          <cell r="B820" t="str">
            <v>天·曹真</v>
          </cell>
          <cell r="C820" t="str">
            <v>肯泰罗</v>
          </cell>
        </row>
        <row r="821">
          <cell r="B821" t="str">
            <v>王·曹真</v>
          </cell>
          <cell r="C821" t="str">
            <v>肯泰罗</v>
          </cell>
        </row>
        <row r="822">
          <cell r="B822" t="str">
            <v>帝·曹真</v>
          </cell>
          <cell r="C822" t="str">
            <v>肯泰罗</v>
          </cell>
        </row>
        <row r="823">
          <cell r="B823" t="str">
            <v>至尊·曹真</v>
          </cell>
          <cell r="C823" t="str">
            <v>肯泰罗</v>
          </cell>
        </row>
        <row r="824">
          <cell r="B824" t="str">
            <v>杨修</v>
          </cell>
          <cell r="C824" t="str">
            <v>杨修</v>
          </cell>
        </row>
        <row r="825">
          <cell r="B825" t="str">
            <v>杨修</v>
          </cell>
          <cell r="C825" t="str">
            <v>杨修</v>
          </cell>
        </row>
        <row r="826">
          <cell r="B826" t="str">
            <v>杨修</v>
          </cell>
          <cell r="C826" t="str">
            <v>杨修</v>
          </cell>
        </row>
        <row r="827">
          <cell r="B827" t="str">
            <v>真·杨修</v>
          </cell>
          <cell r="C827" t="str">
            <v>杨修</v>
          </cell>
        </row>
        <row r="828">
          <cell r="B828" t="str">
            <v>真·杨修</v>
          </cell>
          <cell r="C828" t="str">
            <v>杨修</v>
          </cell>
        </row>
        <row r="829">
          <cell r="B829" t="str">
            <v>真·杨修</v>
          </cell>
          <cell r="C829" t="str">
            <v>杨修</v>
          </cell>
        </row>
        <row r="830">
          <cell r="B830" t="str">
            <v>无双·杨修</v>
          </cell>
          <cell r="C830" t="str">
            <v>杨修</v>
          </cell>
        </row>
        <row r="831">
          <cell r="B831" t="str">
            <v>无双·杨修</v>
          </cell>
          <cell r="C831" t="str">
            <v>杨修</v>
          </cell>
        </row>
        <row r="832">
          <cell r="B832" t="str">
            <v>无双·杨修</v>
          </cell>
          <cell r="C832" t="str">
            <v>杨修</v>
          </cell>
        </row>
        <row r="833">
          <cell r="B833" t="str">
            <v>圣·杨修</v>
          </cell>
          <cell r="C833" t="str">
            <v>杨修</v>
          </cell>
        </row>
        <row r="834">
          <cell r="B834" t="str">
            <v>神·杨修</v>
          </cell>
          <cell r="C834" t="str">
            <v>杨修</v>
          </cell>
        </row>
        <row r="835">
          <cell r="B835" t="str">
            <v>霸·杨修</v>
          </cell>
          <cell r="C835" t="str">
            <v>杨修</v>
          </cell>
        </row>
        <row r="836">
          <cell r="B836" t="str">
            <v>天·杨修</v>
          </cell>
          <cell r="C836" t="str">
            <v>杨修</v>
          </cell>
        </row>
        <row r="837">
          <cell r="B837" t="str">
            <v>王·杨修</v>
          </cell>
          <cell r="C837" t="str">
            <v>杨修</v>
          </cell>
        </row>
        <row r="838">
          <cell r="B838" t="str">
            <v>帝·杨修</v>
          </cell>
          <cell r="C838" t="str">
            <v>杨修</v>
          </cell>
        </row>
        <row r="839">
          <cell r="B839" t="str">
            <v>至尊·杨修</v>
          </cell>
          <cell r="C839" t="str">
            <v>杨修</v>
          </cell>
        </row>
        <row r="840">
          <cell r="B840" t="str">
            <v>曹冲</v>
          </cell>
          <cell r="C840" t="str">
            <v>曹冲</v>
          </cell>
        </row>
        <row r="841">
          <cell r="B841" t="str">
            <v>曹冲</v>
          </cell>
          <cell r="C841" t="str">
            <v>曹冲</v>
          </cell>
        </row>
        <row r="842">
          <cell r="B842" t="str">
            <v>曹冲</v>
          </cell>
          <cell r="C842" t="str">
            <v>曹冲</v>
          </cell>
        </row>
        <row r="843">
          <cell r="B843" t="str">
            <v>真·曹冲</v>
          </cell>
          <cell r="C843" t="str">
            <v>曹冲</v>
          </cell>
        </row>
        <row r="844">
          <cell r="B844" t="str">
            <v>真·曹冲</v>
          </cell>
          <cell r="C844" t="str">
            <v>曹冲</v>
          </cell>
        </row>
        <row r="845">
          <cell r="B845" t="str">
            <v>真·曹冲</v>
          </cell>
          <cell r="C845" t="str">
            <v>曹冲</v>
          </cell>
        </row>
        <row r="846">
          <cell r="B846" t="str">
            <v>无双·曹冲</v>
          </cell>
          <cell r="C846" t="str">
            <v>曹冲</v>
          </cell>
        </row>
        <row r="847">
          <cell r="B847" t="str">
            <v>无双·曹冲</v>
          </cell>
          <cell r="C847" t="str">
            <v>曹冲</v>
          </cell>
        </row>
        <row r="848">
          <cell r="B848" t="str">
            <v>无双·曹冲</v>
          </cell>
          <cell r="C848" t="str">
            <v>曹冲</v>
          </cell>
        </row>
        <row r="849">
          <cell r="B849" t="str">
            <v>圣·曹冲</v>
          </cell>
          <cell r="C849" t="str">
            <v>曹冲</v>
          </cell>
        </row>
        <row r="850">
          <cell r="B850" t="str">
            <v>神·曹冲</v>
          </cell>
          <cell r="C850" t="str">
            <v>曹冲</v>
          </cell>
        </row>
        <row r="851">
          <cell r="B851" t="str">
            <v>霸·曹冲</v>
          </cell>
          <cell r="C851" t="str">
            <v>曹冲</v>
          </cell>
        </row>
        <row r="852">
          <cell r="B852" t="str">
            <v>天·曹冲</v>
          </cell>
          <cell r="C852" t="str">
            <v>曹冲</v>
          </cell>
        </row>
        <row r="853">
          <cell r="B853" t="str">
            <v>王·曹冲</v>
          </cell>
          <cell r="C853" t="str">
            <v>曹冲</v>
          </cell>
        </row>
        <row r="854">
          <cell r="B854" t="str">
            <v>帝·曹冲</v>
          </cell>
          <cell r="C854" t="str">
            <v>曹冲</v>
          </cell>
        </row>
        <row r="855">
          <cell r="B855" t="str">
            <v>至尊·曹冲</v>
          </cell>
          <cell r="C855" t="str">
            <v>曹冲</v>
          </cell>
        </row>
        <row r="856">
          <cell r="B856" t="str">
            <v>王朗</v>
          </cell>
          <cell r="C856" t="str">
            <v>尼多朗</v>
          </cell>
        </row>
        <row r="857">
          <cell r="B857" t="str">
            <v>王朗</v>
          </cell>
          <cell r="C857" t="str">
            <v>尼多朗</v>
          </cell>
        </row>
        <row r="858">
          <cell r="B858" t="str">
            <v>王朗</v>
          </cell>
          <cell r="C858" t="str">
            <v>尼多朗</v>
          </cell>
        </row>
        <row r="859">
          <cell r="B859" t="str">
            <v>真·王朗</v>
          </cell>
          <cell r="C859" t="str">
            <v>尼多朗</v>
          </cell>
        </row>
        <row r="860">
          <cell r="B860" t="str">
            <v>真·王朗</v>
          </cell>
          <cell r="C860" t="str">
            <v>尼多朗</v>
          </cell>
        </row>
        <row r="861">
          <cell r="B861" t="str">
            <v>真·王朗</v>
          </cell>
          <cell r="C861" t="str">
            <v>尼多朗</v>
          </cell>
        </row>
        <row r="862">
          <cell r="B862" t="str">
            <v>无双·王朗</v>
          </cell>
          <cell r="C862" t="str">
            <v>尼多朗</v>
          </cell>
        </row>
        <row r="863">
          <cell r="B863" t="str">
            <v>无双·王朗</v>
          </cell>
          <cell r="C863" t="str">
            <v>尼多朗</v>
          </cell>
        </row>
        <row r="864">
          <cell r="B864" t="str">
            <v>无双·王朗</v>
          </cell>
          <cell r="C864" t="str">
            <v>尼多朗</v>
          </cell>
        </row>
        <row r="865">
          <cell r="B865" t="str">
            <v>圣·王朗</v>
          </cell>
          <cell r="C865" t="str">
            <v>尼多朗</v>
          </cell>
        </row>
        <row r="866">
          <cell r="B866" t="str">
            <v>神·王朗</v>
          </cell>
          <cell r="C866" t="str">
            <v>尼多朗</v>
          </cell>
        </row>
        <row r="867">
          <cell r="B867" t="str">
            <v>钟繇</v>
          </cell>
          <cell r="C867" t="str">
            <v>尼多朗</v>
          </cell>
        </row>
        <row r="868">
          <cell r="B868" t="str">
            <v>钟繇</v>
          </cell>
          <cell r="C868" t="str">
            <v>尼多朗</v>
          </cell>
        </row>
        <row r="869">
          <cell r="B869" t="str">
            <v>钟繇</v>
          </cell>
          <cell r="C869" t="str">
            <v>尼多朗</v>
          </cell>
        </row>
        <row r="870">
          <cell r="B870" t="str">
            <v>真·钟繇</v>
          </cell>
          <cell r="C870" t="str">
            <v>尼多朗</v>
          </cell>
        </row>
        <row r="871">
          <cell r="B871" t="str">
            <v>真·钟繇</v>
          </cell>
          <cell r="C871" t="str">
            <v>尼多朗</v>
          </cell>
        </row>
        <row r="872">
          <cell r="B872" t="str">
            <v>真·钟繇</v>
          </cell>
          <cell r="C872" t="str">
            <v>尼多朗</v>
          </cell>
        </row>
        <row r="873">
          <cell r="B873" t="str">
            <v>无双·钟繇</v>
          </cell>
          <cell r="C873" t="str">
            <v>尼多朗</v>
          </cell>
        </row>
        <row r="874">
          <cell r="B874" t="str">
            <v>无双·钟繇</v>
          </cell>
          <cell r="C874" t="str">
            <v>尼多朗</v>
          </cell>
        </row>
        <row r="875">
          <cell r="B875" t="str">
            <v>无双·钟繇</v>
          </cell>
          <cell r="C875" t="str">
            <v>尼多朗</v>
          </cell>
        </row>
        <row r="876">
          <cell r="B876" t="str">
            <v>圣·钟繇</v>
          </cell>
          <cell r="C876" t="str">
            <v>尼多朗</v>
          </cell>
        </row>
        <row r="877">
          <cell r="B877" t="str">
            <v>神·钟繇</v>
          </cell>
          <cell r="C877" t="str">
            <v>尼多朗</v>
          </cell>
        </row>
        <row r="878">
          <cell r="B878" t="str">
            <v>霸·王朗</v>
          </cell>
          <cell r="C878" t="str">
            <v>尼多朗</v>
          </cell>
        </row>
        <row r="879">
          <cell r="B879" t="str">
            <v>天·王朗</v>
          </cell>
          <cell r="C879" t="str">
            <v>尼多朗</v>
          </cell>
        </row>
        <row r="880">
          <cell r="B880" t="str">
            <v>霸·钟繇</v>
          </cell>
          <cell r="C880" t="str">
            <v>尼多朗</v>
          </cell>
        </row>
        <row r="881">
          <cell r="B881" t="str">
            <v>天·钟繇</v>
          </cell>
          <cell r="C881" t="str">
            <v>尼多朗</v>
          </cell>
        </row>
        <row r="882">
          <cell r="B882" t="str">
            <v>王·王朗</v>
          </cell>
          <cell r="C882" t="str">
            <v>尼多朗</v>
          </cell>
        </row>
        <row r="883">
          <cell r="B883" t="str">
            <v>王·钟繇</v>
          </cell>
          <cell r="C883" t="str">
            <v>尼多朗</v>
          </cell>
        </row>
        <row r="884">
          <cell r="B884" t="str">
            <v>帝·王朗</v>
          </cell>
          <cell r="C884" t="str">
            <v>尼多朗</v>
          </cell>
        </row>
        <row r="885">
          <cell r="B885" t="str">
            <v>帝·钟繇</v>
          </cell>
          <cell r="C885" t="str">
            <v>尼多朗</v>
          </cell>
        </row>
        <row r="886">
          <cell r="B886" t="str">
            <v>至尊·王朗</v>
          </cell>
          <cell r="C886" t="str">
            <v>尼多朗</v>
          </cell>
        </row>
        <row r="887">
          <cell r="B887" t="str">
            <v>至尊·钟繇</v>
          </cell>
          <cell r="C887" t="str">
            <v>尼多朗</v>
          </cell>
        </row>
        <row r="888">
          <cell r="B888" t="str">
            <v>简雍</v>
          </cell>
          <cell r="C888" t="str">
            <v>尼多朗</v>
          </cell>
        </row>
        <row r="889">
          <cell r="B889" t="str">
            <v>简雍</v>
          </cell>
          <cell r="C889" t="str">
            <v>尼多朗</v>
          </cell>
        </row>
        <row r="890">
          <cell r="B890" t="str">
            <v>简雍</v>
          </cell>
          <cell r="C890" t="str">
            <v>尼多朗</v>
          </cell>
        </row>
        <row r="891">
          <cell r="B891" t="str">
            <v>真·简雍</v>
          </cell>
          <cell r="C891" t="str">
            <v>尼多朗</v>
          </cell>
        </row>
        <row r="892">
          <cell r="B892" t="str">
            <v>真·简雍</v>
          </cell>
          <cell r="C892" t="str">
            <v>尼多朗</v>
          </cell>
        </row>
        <row r="893">
          <cell r="B893" t="str">
            <v>真·简雍</v>
          </cell>
          <cell r="C893" t="str">
            <v>尼多朗</v>
          </cell>
        </row>
        <row r="894">
          <cell r="B894" t="str">
            <v>无双·简雍</v>
          </cell>
          <cell r="C894" t="str">
            <v>尼多朗</v>
          </cell>
        </row>
        <row r="895">
          <cell r="B895" t="str">
            <v>无双·简雍</v>
          </cell>
          <cell r="C895" t="str">
            <v>尼多朗</v>
          </cell>
        </row>
        <row r="896">
          <cell r="B896" t="str">
            <v>无双·简雍</v>
          </cell>
          <cell r="C896" t="str">
            <v>尼多朗</v>
          </cell>
        </row>
        <row r="897">
          <cell r="B897" t="str">
            <v>圣·简雍</v>
          </cell>
          <cell r="C897" t="str">
            <v>尼多朗</v>
          </cell>
        </row>
        <row r="898">
          <cell r="B898" t="str">
            <v>神·简雍</v>
          </cell>
          <cell r="C898" t="str">
            <v>尼多朗</v>
          </cell>
        </row>
        <row r="899">
          <cell r="B899" t="str">
            <v>霸·简雍</v>
          </cell>
          <cell r="C899" t="str">
            <v>尼多朗</v>
          </cell>
        </row>
        <row r="900">
          <cell r="B900" t="str">
            <v>天·简雍</v>
          </cell>
          <cell r="C900" t="str">
            <v>尼多朗</v>
          </cell>
        </row>
        <row r="901">
          <cell r="B901" t="str">
            <v>王·简雍</v>
          </cell>
          <cell r="C901" t="str">
            <v>尼多朗</v>
          </cell>
        </row>
        <row r="902">
          <cell r="B902" t="str">
            <v>帝·简雍</v>
          </cell>
          <cell r="C902" t="str">
            <v>尼多朗</v>
          </cell>
        </row>
        <row r="903">
          <cell r="B903" t="str">
            <v>至尊·简雍</v>
          </cell>
          <cell r="C903" t="str">
            <v>尼多朗</v>
          </cell>
        </row>
        <row r="904">
          <cell r="B904" t="str">
            <v>薛综</v>
          </cell>
          <cell r="C904" t="str">
            <v>尼多朗</v>
          </cell>
        </row>
        <row r="905">
          <cell r="B905" t="str">
            <v>薛综</v>
          </cell>
          <cell r="C905" t="str">
            <v>尼多朗</v>
          </cell>
        </row>
        <row r="906">
          <cell r="B906" t="str">
            <v>薛综</v>
          </cell>
          <cell r="C906" t="str">
            <v>尼多朗</v>
          </cell>
        </row>
        <row r="907">
          <cell r="B907" t="str">
            <v>真·薛综</v>
          </cell>
          <cell r="C907" t="str">
            <v>尼多朗</v>
          </cell>
        </row>
        <row r="908">
          <cell r="B908" t="str">
            <v>真·薛综</v>
          </cell>
          <cell r="C908" t="str">
            <v>尼多朗</v>
          </cell>
        </row>
        <row r="909">
          <cell r="B909" t="str">
            <v>真·薛综</v>
          </cell>
          <cell r="C909" t="str">
            <v>尼多朗</v>
          </cell>
        </row>
        <row r="910">
          <cell r="B910" t="str">
            <v>无双·薛综</v>
          </cell>
          <cell r="C910" t="str">
            <v>尼多朗</v>
          </cell>
        </row>
        <row r="911">
          <cell r="B911" t="str">
            <v>无双·薛综</v>
          </cell>
          <cell r="C911" t="str">
            <v>尼多朗</v>
          </cell>
        </row>
        <row r="912">
          <cell r="B912" t="str">
            <v>无双·薛综</v>
          </cell>
          <cell r="C912" t="str">
            <v>尼多朗</v>
          </cell>
        </row>
        <row r="913">
          <cell r="B913" t="str">
            <v>圣·薛综</v>
          </cell>
          <cell r="C913" t="str">
            <v>尼多朗</v>
          </cell>
        </row>
        <row r="914">
          <cell r="B914" t="str">
            <v>神·薛综</v>
          </cell>
          <cell r="C914" t="str">
            <v>尼多朗</v>
          </cell>
        </row>
        <row r="915">
          <cell r="B915" t="str">
            <v>霸·薛综</v>
          </cell>
          <cell r="C915" t="str">
            <v>尼多朗</v>
          </cell>
        </row>
        <row r="916">
          <cell r="B916" t="str">
            <v>天·薛综</v>
          </cell>
          <cell r="C916" t="str">
            <v>尼多朗</v>
          </cell>
        </row>
        <row r="917">
          <cell r="B917" t="str">
            <v>王·薛综</v>
          </cell>
          <cell r="C917" t="str">
            <v>尼多朗</v>
          </cell>
        </row>
        <row r="918">
          <cell r="B918" t="str">
            <v>帝·薛综</v>
          </cell>
          <cell r="C918" t="str">
            <v>尼多朗</v>
          </cell>
        </row>
        <row r="919">
          <cell r="B919" t="str">
            <v>至尊·薛综</v>
          </cell>
          <cell r="C919" t="str">
            <v>尼多朗</v>
          </cell>
        </row>
        <row r="920">
          <cell r="B920" t="str">
            <v>丁原</v>
          </cell>
          <cell r="C920" t="str">
            <v>尼多朗</v>
          </cell>
        </row>
        <row r="921">
          <cell r="B921" t="str">
            <v>丁原</v>
          </cell>
          <cell r="C921" t="str">
            <v>尼多朗</v>
          </cell>
        </row>
        <row r="922">
          <cell r="B922" t="str">
            <v>丁原</v>
          </cell>
          <cell r="C922" t="str">
            <v>尼多朗</v>
          </cell>
        </row>
        <row r="923">
          <cell r="B923" t="str">
            <v>真·丁原</v>
          </cell>
          <cell r="C923" t="str">
            <v>尼多朗</v>
          </cell>
        </row>
        <row r="924">
          <cell r="B924" t="str">
            <v>真·丁原</v>
          </cell>
          <cell r="C924" t="str">
            <v>尼多朗</v>
          </cell>
        </row>
        <row r="925">
          <cell r="B925" t="str">
            <v>真·丁原</v>
          </cell>
          <cell r="C925" t="str">
            <v>尼多朗</v>
          </cell>
        </row>
        <row r="926">
          <cell r="B926" t="str">
            <v>无双·丁原</v>
          </cell>
          <cell r="C926" t="str">
            <v>尼多朗</v>
          </cell>
        </row>
        <row r="927">
          <cell r="B927" t="str">
            <v>无双·丁原</v>
          </cell>
          <cell r="C927" t="str">
            <v>尼多朗</v>
          </cell>
        </row>
        <row r="928">
          <cell r="B928" t="str">
            <v>无双·丁原</v>
          </cell>
          <cell r="C928" t="str">
            <v>尼多朗</v>
          </cell>
        </row>
        <row r="929">
          <cell r="B929" t="str">
            <v>圣·丁原</v>
          </cell>
          <cell r="C929" t="str">
            <v>尼多朗</v>
          </cell>
        </row>
        <row r="930">
          <cell r="B930" t="str">
            <v>神·丁原</v>
          </cell>
          <cell r="C930" t="str">
            <v>尼多朗</v>
          </cell>
        </row>
        <row r="931">
          <cell r="B931" t="str">
            <v>蒯越</v>
          </cell>
          <cell r="C931" t="str">
            <v>尼多朗</v>
          </cell>
        </row>
        <row r="932">
          <cell r="B932" t="str">
            <v>蒯越</v>
          </cell>
          <cell r="C932" t="str">
            <v>尼多朗</v>
          </cell>
        </row>
        <row r="933">
          <cell r="B933" t="str">
            <v>蒯越</v>
          </cell>
          <cell r="C933" t="str">
            <v>尼多朗</v>
          </cell>
        </row>
        <row r="934">
          <cell r="B934" t="str">
            <v>真·蒯越</v>
          </cell>
          <cell r="C934" t="str">
            <v>尼多朗</v>
          </cell>
        </row>
        <row r="935">
          <cell r="B935" t="str">
            <v>真·蒯越</v>
          </cell>
          <cell r="C935" t="str">
            <v>尼多朗</v>
          </cell>
        </row>
        <row r="936">
          <cell r="B936" t="str">
            <v>真·蒯越</v>
          </cell>
          <cell r="C936" t="str">
            <v>尼多朗</v>
          </cell>
        </row>
        <row r="937">
          <cell r="B937" t="str">
            <v>无双·蒯越</v>
          </cell>
          <cell r="C937" t="str">
            <v>尼多朗</v>
          </cell>
        </row>
        <row r="938">
          <cell r="B938" t="str">
            <v>无双·蒯越</v>
          </cell>
          <cell r="C938" t="str">
            <v>尼多朗</v>
          </cell>
        </row>
        <row r="939">
          <cell r="B939" t="str">
            <v>无双·蒯越</v>
          </cell>
          <cell r="C939" t="str">
            <v>尼多朗</v>
          </cell>
        </row>
        <row r="940">
          <cell r="B940" t="str">
            <v>圣·蒯越</v>
          </cell>
          <cell r="C940" t="str">
            <v>尼多朗</v>
          </cell>
        </row>
        <row r="941">
          <cell r="B941" t="str">
            <v>神·蒯越</v>
          </cell>
          <cell r="C941" t="str">
            <v>尼多朗</v>
          </cell>
        </row>
        <row r="942">
          <cell r="B942" t="str">
            <v>霸·丁原</v>
          </cell>
          <cell r="C942" t="str">
            <v>尼多朗</v>
          </cell>
        </row>
        <row r="943">
          <cell r="B943" t="str">
            <v>天·丁原</v>
          </cell>
          <cell r="C943" t="str">
            <v>尼多朗</v>
          </cell>
        </row>
        <row r="944">
          <cell r="B944" t="str">
            <v>霸·蒯越</v>
          </cell>
          <cell r="C944" t="str">
            <v>尼多朗</v>
          </cell>
        </row>
        <row r="945">
          <cell r="B945" t="str">
            <v>天·蒯越</v>
          </cell>
          <cell r="C945" t="str">
            <v>尼多朗</v>
          </cell>
        </row>
        <row r="946">
          <cell r="B946" t="str">
            <v>王·丁原</v>
          </cell>
        </row>
        <row r="947">
          <cell r="B947" t="str">
            <v>王·蒯越</v>
          </cell>
        </row>
        <row r="948">
          <cell r="B948" t="str">
            <v>帝·丁原</v>
          </cell>
        </row>
        <row r="949">
          <cell r="B949" t="str">
            <v>帝·蒯越</v>
          </cell>
        </row>
        <row r="950">
          <cell r="B950" t="str">
            <v>至尊·丁原</v>
          </cell>
        </row>
        <row r="951">
          <cell r="B951" t="str">
            <v>至尊·蒯越</v>
          </cell>
        </row>
        <row r="952">
          <cell r="B952" t="str">
            <v>曹植</v>
          </cell>
          <cell r="C952" t="str">
            <v>曹植</v>
          </cell>
        </row>
        <row r="953">
          <cell r="B953" t="str">
            <v>曹植</v>
          </cell>
          <cell r="C953" t="str">
            <v>曹植</v>
          </cell>
        </row>
        <row r="954">
          <cell r="B954" t="str">
            <v>曹植</v>
          </cell>
          <cell r="C954" t="str">
            <v>曹植</v>
          </cell>
        </row>
        <row r="955">
          <cell r="B955" t="str">
            <v>真·曹植</v>
          </cell>
          <cell r="C955" t="str">
            <v>曹植</v>
          </cell>
        </row>
        <row r="956">
          <cell r="B956" t="str">
            <v>真·曹植</v>
          </cell>
          <cell r="C956" t="str">
            <v>曹植</v>
          </cell>
        </row>
        <row r="957">
          <cell r="B957" t="str">
            <v>真·曹植</v>
          </cell>
          <cell r="C957" t="str">
            <v>曹植</v>
          </cell>
        </row>
        <row r="958">
          <cell r="B958" t="str">
            <v>无双·曹植</v>
          </cell>
          <cell r="C958" t="str">
            <v>曹植</v>
          </cell>
        </row>
        <row r="959">
          <cell r="B959" t="str">
            <v>无双·曹植</v>
          </cell>
          <cell r="C959" t="str">
            <v>曹植</v>
          </cell>
        </row>
        <row r="960">
          <cell r="B960" t="str">
            <v>无双·曹植</v>
          </cell>
          <cell r="C960" t="str">
            <v>曹植</v>
          </cell>
        </row>
        <row r="961">
          <cell r="B961" t="str">
            <v>圣·曹植</v>
          </cell>
          <cell r="C961" t="str">
            <v>曹植</v>
          </cell>
        </row>
        <row r="962">
          <cell r="B962" t="str">
            <v>神·曹植</v>
          </cell>
          <cell r="C962" t="str">
            <v>曹植</v>
          </cell>
        </row>
        <row r="963">
          <cell r="B963" t="str">
            <v>霸·曹植</v>
          </cell>
          <cell r="C963" t="str">
            <v>曹植</v>
          </cell>
        </row>
        <row r="964">
          <cell r="B964" t="str">
            <v>天·曹植</v>
          </cell>
          <cell r="C964" t="str">
            <v>曹植</v>
          </cell>
        </row>
        <row r="965">
          <cell r="B965" t="str">
            <v>王·曹植</v>
          </cell>
          <cell r="C965" t="str">
            <v>曹植</v>
          </cell>
        </row>
        <row r="966">
          <cell r="B966" t="str">
            <v>帝·曹植</v>
          </cell>
          <cell r="C966" t="str">
            <v>曹植</v>
          </cell>
        </row>
        <row r="967">
          <cell r="B967" t="str">
            <v>至尊·曹植</v>
          </cell>
          <cell r="C967" t="str">
            <v>曹植</v>
          </cell>
        </row>
        <row r="968">
          <cell r="B968" t="str">
            <v>钟会</v>
          </cell>
          <cell r="C968" t="str">
            <v>钟会</v>
          </cell>
        </row>
        <row r="969">
          <cell r="B969" t="str">
            <v>钟会</v>
          </cell>
          <cell r="C969" t="str">
            <v>钟会</v>
          </cell>
        </row>
        <row r="970">
          <cell r="B970" t="str">
            <v>钟会</v>
          </cell>
          <cell r="C970" t="str">
            <v>钟会</v>
          </cell>
        </row>
        <row r="971">
          <cell r="B971" t="str">
            <v>真·钟会</v>
          </cell>
          <cell r="C971" t="str">
            <v>钟会</v>
          </cell>
        </row>
        <row r="972">
          <cell r="B972" t="str">
            <v>真·钟会</v>
          </cell>
          <cell r="C972" t="str">
            <v>钟会</v>
          </cell>
        </row>
        <row r="973">
          <cell r="B973" t="str">
            <v>真·钟会</v>
          </cell>
          <cell r="C973" t="str">
            <v>钟会</v>
          </cell>
        </row>
        <row r="974">
          <cell r="B974" t="str">
            <v>无双·钟会</v>
          </cell>
          <cell r="C974" t="str">
            <v>钟会</v>
          </cell>
        </row>
        <row r="975">
          <cell r="B975" t="str">
            <v>无双·钟会</v>
          </cell>
          <cell r="C975" t="str">
            <v>钟会</v>
          </cell>
        </row>
        <row r="976">
          <cell r="B976" t="str">
            <v>无双·钟会</v>
          </cell>
          <cell r="C976" t="str">
            <v>钟会</v>
          </cell>
        </row>
        <row r="977">
          <cell r="B977" t="str">
            <v>圣·钟会</v>
          </cell>
          <cell r="C977" t="str">
            <v>钟会</v>
          </cell>
        </row>
        <row r="978">
          <cell r="B978" t="str">
            <v>神·钟会</v>
          </cell>
          <cell r="C978" t="str">
            <v>钟会</v>
          </cell>
        </row>
        <row r="979">
          <cell r="B979" t="str">
            <v>郭淮</v>
          </cell>
          <cell r="C979" t="str">
            <v>钟会</v>
          </cell>
        </row>
        <row r="980">
          <cell r="B980" t="str">
            <v>郭淮</v>
          </cell>
          <cell r="C980" t="str">
            <v>钟会</v>
          </cell>
        </row>
        <row r="981">
          <cell r="B981" t="str">
            <v>郭淮</v>
          </cell>
          <cell r="C981" t="str">
            <v>钟会</v>
          </cell>
        </row>
        <row r="982">
          <cell r="B982" t="str">
            <v>真·郭淮</v>
          </cell>
          <cell r="C982" t="str">
            <v>钟会</v>
          </cell>
        </row>
        <row r="983">
          <cell r="B983" t="str">
            <v>真·郭淮</v>
          </cell>
          <cell r="C983" t="str">
            <v>钟会</v>
          </cell>
        </row>
        <row r="984">
          <cell r="B984" t="str">
            <v>真·郭淮</v>
          </cell>
          <cell r="C984" t="str">
            <v>钟会</v>
          </cell>
        </row>
        <row r="985">
          <cell r="B985" t="str">
            <v>无双·郭淮</v>
          </cell>
          <cell r="C985" t="str">
            <v>钟会</v>
          </cell>
        </row>
        <row r="986">
          <cell r="B986" t="str">
            <v>无双·郭淮</v>
          </cell>
          <cell r="C986" t="str">
            <v>钟会</v>
          </cell>
        </row>
        <row r="987">
          <cell r="B987" t="str">
            <v>无双·郭淮</v>
          </cell>
          <cell r="C987" t="str">
            <v>钟会</v>
          </cell>
        </row>
        <row r="988">
          <cell r="B988" t="str">
            <v>圣·郭淮</v>
          </cell>
          <cell r="C988" t="str">
            <v>钟会</v>
          </cell>
        </row>
        <row r="989">
          <cell r="B989" t="str">
            <v>神·郭淮</v>
          </cell>
          <cell r="C989" t="str">
            <v>钟会</v>
          </cell>
        </row>
        <row r="990">
          <cell r="B990" t="str">
            <v>蔡瑁</v>
          </cell>
          <cell r="C990" t="str">
            <v>钟会</v>
          </cell>
        </row>
        <row r="991">
          <cell r="B991" t="str">
            <v>蔡瑁</v>
          </cell>
          <cell r="C991" t="str">
            <v>钟会</v>
          </cell>
        </row>
        <row r="992">
          <cell r="B992" t="str">
            <v>蔡瑁</v>
          </cell>
          <cell r="C992" t="str">
            <v>钟会</v>
          </cell>
        </row>
        <row r="993">
          <cell r="B993" t="str">
            <v>真·蔡瑁</v>
          </cell>
          <cell r="C993" t="str">
            <v>钟会</v>
          </cell>
        </row>
        <row r="994">
          <cell r="B994" t="str">
            <v>真·蔡瑁</v>
          </cell>
          <cell r="C994" t="str">
            <v>钟会</v>
          </cell>
        </row>
        <row r="995">
          <cell r="B995" t="str">
            <v>真·蔡瑁</v>
          </cell>
          <cell r="C995" t="str">
            <v>钟会</v>
          </cell>
        </row>
        <row r="996">
          <cell r="B996" t="str">
            <v>无双·蔡瑁</v>
          </cell>
          <cell r="C996" t="str">
            <v>钟会</v>
          </cell>
        </row>
        <row r="997">
          <cell r="B997" t="str">
            <v>无双·蔡瑁</v>
          </cell>
          <cell r="C997" t="str">
            <v>钟会</v>
          </cell>
        </row>
        <row r="998">
          <cell r="B998" t="str">
            <v>无双·蔡瑁</v>
          </cell>
          <cell r="C998" t="str">
            <v>钟会</v>
          </cell>
        </row>
        <row r="999">
          <cell r="B999" t="str">
            <v>圣·蔡瑁</v>
          </cell>
          <cell r="C999" t="str">
            <v>钟会</v>
          </cell>
        </row>
        <row r="1000">
          <cell r="B1000" t="str">
            <v>神·蔡瑁</v>
          </cell>
          <cell r="C1000" t="str">
            <v>钟会</v>
          </cell>
        </row>
        <row r="1001">
          <cell r="B1001" t="str">
            <v>霸·钟会</v>
          </cell>
          <cell r="C1001" t="str">
            <v>钟会</v>
          </cell>
        </row>
        <row r="1002">
          <cell r="B1002" t="str">
            <v>天·钟会</v>
          </cell>
          <cell r="C1002" t="str">
            <v>钟会</v>
          </cell>
        </row>
        <row r="1003">
          <cell r="B1003" t="str">
            <v>霸·郭淮</v>
          </cell>
          <cell r="C1003" t="str">
            <v>钟会</v>
          </cell>
        </row>
        <row r="1004">
          <cell r="B1004" t="str">
            <v>天·郭淮</v>
          </cell>
          <cell r="C1004" t="str">
            <v>钟会</v>
          </cell>
        </row>
        <row r="1005">
          <cell r="B1005" t="str">
            <v>霸·蔡瑁</v>
          </cell>
          <cell r="C1005" t="str">
            <v>钟会</v>
          </cell>
        </row>
        <row r="1006">
          <cell r="B1006" t="str">
            <v>天·蔡瑁</v>
          </cell>
          <cell r="C1006" t="str">
            <v>钟会</v>
          </cell>
        </row>
        <row r="1007">
          <cell r="B1007" t="str">
            <v>王·钟会</v>
          </cell>
          <cell r="C1007" t="str">
            <v>钟会</v>
          </cell>
        </row>
        <row r="1008">
          <cell r="B1008" t="str">
            <v>王·郭淮</v>
          </cell>
          <cell r="C1008" t="str">
            <v>钟会</v>
          </cell>
        </row>
        <row r="1009">
          <cell r="B1009" t="str">
            <v>王·蔡瑁</v>
          </cell>
          <cell r="C1009" t="str">
            <v>钟会</v>
          </cell>
        </row>
        <row r="1010">
          <cell r="B1010" t="str">
            <v>帝·钟会</v>
          </cell>
          <cell r="C1010" t="str">
            <v>钟会</v>
          </cell>
        </row>
        <row r="1011">
          <cell r="B1011" t="str">
            <v>帝·郭淮</v>
          </cell>
          <cell r="C1011" t="str">
            <v>钟会</v>
          </cell>
        </row>
        <row r="1012">
          <cell r="B1012" t="str">
            <v>帝·蔡瑁</v>
          </cell>
          <cell r="C1012" t="str">
            <v>钟会</v>
          </cell>
        </row>
        <row r="1013">
          <cell r="B1013" t="str">
            <v>至尊·钟会</v>
          </cell>
          <cell r="C1013" t="str">
            <v>钟会</v>
          </cell>
        </row>
        <row r="1014">
          <cell r="B1014" t="str">
            <v>至尊·郭淮</v>
          </cell>
          <cell r="C1014" t="str">
            <v>钟会</v>
          </cell>
        </row>
        <row r="1015">
          <cell r="B1015" t="str">
            <v>至尊·蔡瑁</v>
          </cell>
          <cell r="C1015" t="str">
            <v>钟会</v>
          </cell>
        </row>
        <row r="1016">
          <cell r="B1016" t="str">
            <v>李严</v>
          </cell>
          <cell r="C1016" t="str">
            <v>钟会</v>
          </cell>
        </row>
        <row r="1017">
          <cell r="B1017" t="str">
            <v>李严</v>
          </cell>
          <cell r="C1017" t="str">
            <v>钟会</v>
          </cell>
        </row>
        <row r="1018">
          <cell r="B1018" t="str">
            <v>李严</v>
          </cell>
          <cell r="C1018" t="str">
            <v>钟会</v>
          </cell>
        </row>
        <row r="1019">
          <cell r="B1019" t="str">
            <v>真·李严</v>
          </cell>
          <cell r="C1019" t="str">
            <v>钟会</v>
          </cell>
        </row>
        <row r="1020">
          <cell r="B1020" t="str">
            <v>真·李严</v>
          </cell>
          <cell r="C1020" t="str">
            <v>钟会</v>
          </cell>
        </row>
        <row r="1021">
          <cell r="B1021" t="str">
            <v>真·李严</v>
          </cell>
          <cell r="C1021" t="str">
            <v>钟会</v>
          </cell>
        </row>
        <row r="1022">
          <cell r="B1022" t="str">
            <v>无双·李严</v>
          </cell>
          <cell r="C1022" t="str">
            <v>钟会</v>
          </cell>
        </row>
        <row r="1023">
          <cell r="B1023" t="str">
            <v>无双·李严</v>
          </cell>
          <cell r="C1023" t="str">
            <v>钟会</v>
          </cell>
        </row>
        <row r="1024">
          <cell r="B1024" t="str">
            <v>无双·李严</v>
          </cell>
          <cell r="C1024" t="str">
            <v>钟会</v>
          </cell>
        </row>
        <row r="1025">
          <cell r="B1025" t="str">
            <v>圣·李严</v>
          </cell>
          <cell r="C1025" t="str">
            <v>钟会</v>
          </cell>
        </row>
        <row r="1026">
          <cell r="B1026" t="str">
            <v>神·李严</v>
          </cell>
          <cell r="C1026" t="str">
            <v>钟会</v>
          </cell>
        </row>
        <row r="1027">
          <cell r="B1027" t="str">
            <v>霸·李严</v>
          </cell>
          <cell r="C1027" t="str">
            <v>钟会</v>
          </cell>
        </row>
        <row r="1028">
          <cell r="B1028" t="str">
            <v>天·李严</v>
          </cell>
          <cell r="C1028" t="str">
            <v>钟会</v>
          </cell>
        </row>
        <row r="1029">
          <cell r="B1029" t="str">
            <v>王·李严</v>
          </cell>
          <cell r="C1029" t="str">
            <v>钟会</v>
          </cell>
        </row>
        <row r="1030">
          <cell r="B1030" t="str">
            <v>帝·李严</v>
          </cell>
          <cell r="C1030" t="str">
            <v>钟会</v>
          </cell>
        </row>
        <row r="1031">
          <cell r="B1031" t="str">
            <v>至尊·李严</v>
          </cell>
          <cell r="C1031" t="str">
            <v>钟会</v>
          </cell>
        </row>
        <row r="1032">
          <cell r="B1032" t="str">
            <v>司马昭</v>
          </cell>
          <cell r="C1032" t="str">
            <v>司马昭</v>
          </cell>
        </row>
        <row r="1033">
          <cell r="B1033" t="str">
            <v>司马昭</v>
          </cell>
          <cell r="C1033" t="str">
            <v>司马昭</v>
          </cell>
        </row>
        <row r="1034">
          <cell r="B1034" t="str">
            <v>司马昭</v>
          </cell>
          <cell r="C1034" t="str">
            <v>司马昭</v>
          </cell>
        </row>
        <row r="1035">
          <cell r="B1035" t="str">
            <v>真·司马昭</v>
          </cell>
          <cell r="C1035" t="str">
            <v>司马昭</v>
          </cell>
        </row>
        <row r="1036">
          <cell r="B1036" t="str">
            <v>真·司马昭</v>
          </cell>
          <cell r="C1036" t="str">
            <v>司马昭</v>
          </cell>
        </row>
        <row r="1037">
          <cell r="B1037" t="str">
            <v>真·司马昭</v>
          </cell>
          <cell r="C1037" t="str">
            <v>司马昭</v>
          </cell>
        </row>
        <row r="1038">
          <cell r="B1038" t="str">
            <v>无双·司马昭</v>
          </cell>
          <cell r="C1038" t="str">
            <v>司马昭</v>
          </cell>
        </row>
        <row r="1039">
          <cell r="B1039" t="str">
            <v>无双·司马昭</v>
          </cell>
          <cell r="C1039" t="str">
            <v>司马昭</v>
          </cell>
        </row>
        <row r="1040">
          <cell r="B1040" t="str">
            <v>无双·司马昭</v>
          </cell>
          <cell r="C1040" t="str">
            <v>司马昭</v>
          </cell>
        </row>
        <row r="1041">
          <cell r="B1041" t="str">
            <v>圣·司马昭</v>
          </cell>
          <cell r="C1041" t="str">
            <v>司马昭</v>
          </cell>
        </row>
        <row r="1042">
          <cell r="B1042" t="str">
            <v>神·司马昭</v>
          </cell>
          <cell r="C1042" t="str">
            <v>司马昭</v>
          </cell>
        </row>
        <row r="1043">
          <cell r="B1043" t="str">
            <v>霸·司马昭</v>
          </cell>
          <cell r="C1043" t="str">
            <v>司马昭</v>
          </cell>
        </row>
        <row r="1044">
          <cell r="B1044" t="str">
            <v>天·司马昭</v>
          </cell>
          <cell r="C1044" t="str">
            <v>司马昭</v>
          </cell>
        </row>
        <row r="1045">
          <cell r="B1045" t="str">
            <v>王·司马昭</v>
          </cell>
          <cell r="C1045" t="str">
            <v>司马昭</v>
          </cell>
        </row>
        <row r="1046">
          <cell r="B1046" t="str">
            <v>帝·司马昭</v>
          </cell>
          <cell r="C1046" t="str">
            <v>司马昭</v>
          </cell>
        </row>
        <row r="1047">
          <cell r="B1047" t="str">
            <v>至尊·司马昭</v>
          </cell>
          <cell r="C1047" t="str">
            <v>司马昭</v>
          </cell>
        </row>
        <row r="1048">
          <cell r="B1048" t="str">
            <v>张春华</v>
          </cell>
          <cell r="C1048" t="str">
            <v>张春华</v>
          </cell>
        </row>
        <row r="1049">
          <cell r="B1049" t="str">
            <v>张春华</v>
          </cell>
          <cell r="C1049" t="str">
            <v>张春华</v>
          </cell>
        </row>
        <row r="1050">
          <cell r="B1050" t="str">
            <v>张春华</v>
          </cell>
          <cell r="C1050" t="str">
            <v>张春华</v>
          </cell>
        </row>
        <row r="1051">
          <cell r="B1051" t="str">
            <v>真·张春华</v>
          </cell>
          <cell r="C1051" t="str">
            <v>张春华</v>
          </cell>
        </row>
        <row r="1052">
          <cell r="B1052" t="str">
            <v>真·张春华</v>
          </cell>
          <cell r="C1052" t="str">
            <v>张春华</v>
          </cell>
        </row>
        <row r="1053">
          <cell r="B1053" t="str">
            <v>真·张春华</v>
          </cell>
          <cell r="C1053" t="str">
            <v>张春华</v>
          </cell>
        </row>
        <row r="1054">
          <cell r="B1054" t="str">
            <v>无双·张春华</v>
          </cell>
          <cell r="C1054" t="str">
            <v>张春华</v>
          </cell>
        </row>
        <row r="1055">
          <cell r="B1055" t="str">
            <v>无双·张春华</v>
          </cell>
          <cell r="C1055" t="str">
            <v>张春华</v>
          </cell>
        </row>
        <row r="1056">
          <cell r="B1056" t="str">
            <v>无双·张春华</v>
          </cell>
          <cell r="C1056" t="str">
            <v>张春华</v>
          </cell>
        </row>
        <row r="1057">
          <cell r="B1057" t="str">
            <v>圣·张春华</v>
          </cell>
          <cell r="C1057" t="str">
            <v>张春华</v>
          </cell>
        </row>
        <row r="1058">
          <cell r="B1058" t="str">
            <v>神·张春华</v>
          </cell>
          <cell r="C1058" t="str">
            <v>张春华</v>
          </cell>
        </row>
        <row r="1059">
          <cell r="B1059" t="str">
            <v>霸·张春华</v>
          </cell>
          <cell r="C1059" t="str">
            <v>张春华</v>
          </cell>
        </row>
        <row r="1060">
          <cell r="B1060" t="str">
            <v>天·张春华</v>
          </cell>
          <cell r="C1060" t="str">
            <v>张春华</v>
          </cell>
        </row>
        <row r="1061">
          <cell r="B1061" t="str">
            <v>王·张春华</v>
          </cell>
          <cell r="C1061" t="str">
            <v>张春华</v>
          </cell>
        </row>
        <row r="1062">
          <cell r="B1062" t="str">
            <v>帝·张春华</v>
          </cell>
          <cell r="C1062" t="str">
            <v>张春华</v>
          </cell>
        </row>
        <row r="1063">
          <cell r="B1063" t="str">
            <v>至尊·张春华</v>
          </cell>
          <cell r="C1063" t="str">
            <v>张春华</v>
          </cell>
        </row>
        <row r="1064">
          <cell r="B1064" t="str">
            <v>王异</v>
          </cell>
          <cell r="C1064" t="str">
            <v>王异</v>
          </cell>
        </row>
        <row r="1065">
          <cell r="B1065" t="str">
            <v>王异</v>
          </cell>
          <cell r="C1065" t="str">
            <v>王异</v>
          </cell>
        </row>
        <row r="1066">
          <cell r="B1066" t="str">
            <v>王异</v>
          </cell>
          <cell r="C1066" t="str">
            <v>王异</v>
          </cell>
        </row>
        <row r="1067">
          <cell r="B1067" t="str">
            <v>真·王异</v>
          </cell>
          <cell r="C1067" t="str">
            <v>王异</v>
          </cell>
        </row>
        <row r="1068">
          <cell r="B1068" t="str">
            <v>真·王异</v>
          </cell>
          <cell r="C1068" t="str">
            <v>王异</v>
          </cell>
        </row>
        <row r="1069">
          <cell r="B1069" t="str">
            <v>真·王异</v>
          </cell>
          <cell r="C1069" t="str">
            <v>王异</v>
          </cell>
        </row>
        <row r="1070">
          <cell r="B1070" t="str">
            <v>无双·王异</v>
          </cell>
          <cell r="C1070" t="str">
            <v>王异</v>
          </cell>
        </row>
        <row r="1071">
          <cell r="B1071" t="str">
            <v>无双·王异</v>
          </cell>
          <cell r="C1071" t="str">
            <v>王异</v>
          </cell>
        </row>
        <row r="1072">
          <cell r="B1072" t="str">
            <v>无双·王异</v>
          </cell>
          <cell r="C1072" t="str">
            <v>王异</v>
          </cell>
        </row>
        <row r="1073">
          <cell r="B1073" t="str">
            <v>圣·王异</v>
          </cell>
          <cell r="C1073" t="str">
            <v>王异</v>
          </cell>
        </row>
        <row r="1074">
          <cell r="B1074" t="str">
            <v>神·王异</v>
          </cell>
          <cell r="C1074" t="str">
            <v>王异</v>
          </cell>
        </row>
        <row r="1075">
          <cell r="B1075" t="str">
            <v>霸·王异</v>
          </cell>
          <cell r="C1075" t="str">
            <v>王异</v>
          </cell>
        </row>
        <row r="1076">
          <cell r="B1076" t="str">
            <v>天·王异</v>
          </cell>
          <cell r="C1076" t="str">
            <v>王异</v>
          </cell>
        </row>
        <row r="1077">
          <cell r="B1077" t="str">
            <v>王·王异</v>
          </cell>
          <cell r="C1077" t="str">
            <v>王异</v>
          </cell>
        </row>
        <row r="1078">
          <cell r="B1078" t="str">
            <v>帝·王异</v>
          </cell>
          <cell r="C1078" t="str">
            <v>王异</v>
          </cell>
        </row>
        <row r="1079">
          <cell r="B1079" t="str">
            <v>至尊·王异</v>
          </cell>
          <cell r="C1079" t="str">
            <v>王异</v>
          </cell>
        </row>
        <row r="1080">
          <cell r="B1080" t="str">
            <v>辛宪英</v>
          </cell>
          <cell r="C1080" t="str">
            <v>辛宪英</v>
          </cell>
        </row>
        <row r="1081">
          <cell r="B1081" t="str">
            <v>辛宪英</v>
          </cell>
          <cell r="C1081" t="str">
            <v>辛宪英</v>
          </cell>
        </row>
        <row r="1082">
          <cell r="B1082" t="str">
            <v>辛宪英</v>
          </cell>
          <cell r="C1082" t="str">
            <v>辛宪英</v>
          </cell>
        </row>
        <row r="1083">
          <cell r="B1083" t="str">
            <v>真·辛宪英</v>
          </cell>
          <cell r="C1083" t="str">
            <v>辛宪英</v>
          </cell>
        </row>
        <row r="1084">
          <cell r="B1084" t="str">
            <v>真·辛宪英</v>
          </cell>
          <cell r="C1084" t="str">
            <v>辛宪英</v>
          </cell>
        </row>
        <row r="1085">
          <cell r="B1085" t="str">
            <v>真·辛宪英</v>
          </cell>
          <cell r="C1085" t="str">
            <v>辛宪英</v>
          </cell>
        </row>
        <row r="1086">
          <cell r="B1086" t="str">
            <v>无双·辛宪英</v>
          </cell>
          <cell r="C1086" t="str">
            <v>辛宪英</v>
          </cell>
        </row>
        <row r="1087">
          <cell r="B1087" t="str">
            <v>无双·辛宪英</v>
          </cell>
          <cell r="C1087" t="str">
            <v>辛宪英</v>
          </cell>
        </row>
        <row r="1088">
          <cell r="B1088" t="str">
            <v>无双·辛宪英</v>
          </cell>
          <cell r="C1088" t="str">
            <v>辛宪英</v>
          </cell>
        </row>
        <row r="1089">
          <cell r="B1089" t="str">
            <v>圣·辛宪英</v>
          </cell>
          <cell r="C1089" t="str">
            <v>辛宪英</v>
          </cell>
        </row>
        <row r="1090">
          <cell r="B1090" t="str">
            <v>神·辛宪英</v>
          </cell>
          <cell r="C1090" t="str">
            <v>辛宪英</v>
          </cell>
        </row>
        <row r="1091">
          <cell r="B1091" t="str">
            <v>霸·辛宪英</v>
          </cell>
          <cell r="C1091" t="str">
            <v>辛宪英</v>
          </cell>
        </row>
        <row r="1092">
          <cell r="B1092" t="str">
            <v>天·辛宪英</v>
          </cell>
          <cell r="C1092" t="str">
            <v>辛宪英</v>
          </cell>
        </row>
        <row r="1093">
          <cell r="B1093" t="str">
            <v>王·辛宪英</v>
          </cell>
          <cell r="C1093" t="str">
            <v>辛宪英</v>
          </cell>
        </row>
        <row r="1094">
          <cell r="B1094" t="str">
            <v>帝·辛宪英</v>
          </cell>
          <cell r="C1094" t="str">
            <v>辛宪英</v>
          </cell>
        </row>
        <row r="1095">
          <cell r="B1095" t="str">
            <v>至尊·辛宪英</v>
          </cell>
          <cell r="C1095" t="str">
            <v>辛宪英</v>
          </cell>
        </row>
        <row r="1096">
          <cell r="B1096" t="str">
            <v>徐氏</v>
          </cell>
          <cell r="C1096" t="str">
            <v>辛宪英</v>
          </cell>
        </row>
        <row r="1097">
          <cell r="B1097" t="str">
            <v>徐氏</v>
          </cell>
          <cell r="C1097" t="str">
            <v>辛宪英</v>
          </cell>
        </row>
        <row r="1098">
          <cell r="B1098" t="str">
            <v>徐氏</v>
          </cell>
          <cell r="C1098" t="str">
            <v>辛宪英</v>
          </cell>
        </row>
        <row r="1099">
          <cell r="B1099" t="str">
            <v>真·徐氏</v>
          </cell>
          <cell r="C1099" t="str">
            <v>辛宪英</v>
          </cell>
        </row>
        <row r="1100">
          <cell r="B1100" t="str">
            <v>真·徐氏</v>
          </cell>
          <cell r="C1100" t="str">
            <v>辛宪英</v>
          </cell>
        </row>
        <row r="1101">
          <cell r="B1101" t="str">
            <v>真·徐氏</v>
          </cell>
          <cell r="C1101" t="str">
            <v>辛宪英</v>
          </cell>
        </row>
        <row r="1102">
          <cell r="B1102" t="str">
            <v>无双·徐氏</v>
          </cell>
          <cell r="C1102" t="str">
            <v>辛宪英</v>
          </cell>
        </row>
        <row r="1103">
          <cell r="B1103" t="str">
            <v>无双·徐氏</v>
          </cell>
          <cell r="C1103" t="str">
            <v>辛宪英</v>
          </cell>
        </row>
        <row r="1104">
          <cell r="B1104" t="str">
            <v>无双·徐氏</v>
          </cell>
          <cell r="C1104" t="str">
            <v>辛宪英</v>
          </cell>
        </row>
        <row r="1105">
          <cell r="B1105" t="str">
            <v>圣·徐氏</v>
          </cell>
          <cell r="C1105" t="str">
            <v>辛宪英</v>
          </cell>
        </row>
        <row r="1106">
          <cell r="B1106" t="str">
            <v>神·徐氏</v>
          </cell>
          <cell r="C1106" t="str">
            <v>辛宪英</v>
          </cell>
        </row>
        <row r="1107">
          <cell r="B1107" t="str">
            <v>霸·徐氏</v>
          </cell>
          <cell r="C1107" t="str">
            <v>辛宪英</v>
          </cell>
        </row>
        <row r="1108">
          <cell r="B1108" t="str">
            <v>天·徐氏</v>
          </cell>
          <cell r="C1108" t="str">
            <v>辛宪英</v>
          </cell>
        </row>
        <row r="1109">
          <cell r="B1109" t="str">
            <v>王·徐氏</v>
          </cell>
          <cell r="C1109" t="str">
            <v>辛宪英</v>
          </cell>
        </row>
        <row r="1110">
          <cell r="B1110" t="str">
            <v>帝·徐氏</v>
          </cell>
          <cell r="C1110" t="str">
            <v>辛宪英</v>
          </cell>
        </row>
        <row r="1111">
          <cell r="B1111" t="str">
            <v>至尊·徐氏</v>
          </cell>
          <cell r="C1111" t="str">
            <v>辛宪英</v>
          </cell>
        </row>
        <row r="1112">
          <cell r="B1112" t="str">
            <v>舞娘</v>
          </cell>
        </row>
        <row r="1113">
          <cell r="B1113" t="str">
            <v>舞娘</v>
          </cell>
        </row>
        <row r="1114">
          <cell r="B1114" t="str">
            <v>舞娘</v>
          </cell>
        </row>
        <row r="1115">
          <cell r="B1115" t="str">
            <v>舞娘</v>
          </cell>
        </row>
        <row r="1116">
          <cell r="B1116" t="str">
            <v>舞娘</v>
          </cell>
        </row>
        <row r="1117">
          <cell r="B1117" t="str">
            <v>舞娘</v>
          </cell>
        </row>
        <row r="1118">
          <cell r="B1118" t="str">
            <v>舞娘</v>
          </cell>
        </row>
        <row r="1119">
          <cell r="B1119" t="str">
            <v>舞娘</v>
          </cell>
        </row>
        <row r="1120">
          <cell r="B1120" t="str">
            <v>舞娘</v>
          </cell>
        </row>
        <row r="1121">
          <cell r="B1121" t="str">
            <v>舞娘</v>
          </cell>
        </row>
        <row r="1122">
          <cell r="B1122" t="str">
            <v>舞娘</v>
          </cell>
        </row>
        <row r="1123">
          <cell r="B1123" t="str">
            <v>舞娘</v>
          </cell>
        </row>
        <row r="1124">
          <cell r="B1124" t="str">
            <v>舞娘</v>
          </cell>
        </row>
        <row r="1125">
          <cell r="B1125" t="str">
            <v>舞娘</v>
          </cell>
        </row>
        <row r="1126">
          <cell r="B1126" t="str">
            <v>舞娘</v>
          </cell>
        </row>
        <row r="1127">
          <cell r="B1127" t="str">
            <v>舞娘</v>
          </cell>
        </row>
        <row r="1128">
          <cell r="B1128" t="str">
            <v>郭女王</v>
          </cell>
          <cell r="C1128" t="str">
            <v>郭女王</v>
          </cell>
        </row>
        <row r="1129">
          <cell r="B1129" t="str">
            <v>郭女王</v>
          </cell>
          <cell r="C1129" t="str">
            <v>郭女王</v>
          </cell>
        </row>
        <row r="1130">
          <cell r="B1130" t="str">
            <v>郭女王</v>
          </cell>
          <cell r="C1130" t="str">
            <v>郭女王</v>
          </cell>
        </row>
        <row r="1131">
          <cell r="B1131" t="str">
            <v>真·郭女王</v>
          </cell>
          <cell r="C1131" t="str">
            <v>郭女王</v>
          </cell>
        </row>
        <row r="1132">
          <cell r="B1132" t="str">
            <v>真·郭女王</v>
          </cell>
          <cell r="C1132" t="str">
            <v>郭女王</v>
          </cell>
        </row>
        <row r="1133">
          <cell r="B1133" t="str">
            <v>真·郭女王</v>
          </cell>
          <cell r="C1133" t="str">
            <v>郭女王</v>
          </cell>
        </row>
        <row r="1134">
          <cell r="B1134" t="str">
            <v>无双·郭女王</v>
          </cell>
          <cell r="C1134" t="str">
            <v>郭女王</v>
          </cell>
        </row>
        <row r="1135">
          <cell r="B1135" t="str">
            <v>无双·郭女王</v>
          </cell>
          <cell r="C1135" t="str">
            <v>郭女王</v>
          </cell>
        </row>
        <row r="1136">
          <cell r="B1136" t="str">
            <v>无双·郭女王</v>
          </cell>
          <cell r="C1136" t="str">
            <v>郭女王</v>
          </cell>
        </row>
        <row r="1137">
          <cell r="B1137" t="str">
            <v>圣·郭女王</v>
          </cell>
          <cell r="C1137" t="str">
            <v>郭女王</v>
          </cell>
        </row>
        <row r="1138">
          <cell r="B1138" t="str">
            <v>神·郭女王</v>
          </cell>
          <cell r="C1138" t="str">
            <v>郭女王</v>
          </cell>
        </row>
        <row r="1139">
          <cell r="B1139" t="str">
            <v>霸·郭女王</v>
          </cell>
          <cell r="C1139" t="str">
            <v>郭女王</v>
          </cell>
        </row>
        <row r="1140">
          <cell r="B1140" t="str">
            <v>天·郭女王</v>
          </cell>
          <cell r="C1140" t="str">
            <v>郭女王</v>
          </cell>
        </row>
        <row r="1141">
          <cell r="B1141" t="str">
            <v>王·郭女王</v>
          </cell>
          <cell r="C1141" t="str">
            <v>郭女王</v>
          </cell>
        </row>
        <row r="1142">
          <cell r="B1142" t="str">
            <v>帝·郭女王</v>
          </cell>
          <cell r="C1142" t="str">
            <v>郭女王</v>
          </cell>
        </row>
        <row r="1143">
          <cell r="B1143" t="str">
            <v>至尊·郭女王</v>
          </cell>
          <cell r="C1143" t="str">
            <v>郭女王</v>
          </cell>
        </row>
        <row r="1144">
          <cell r="B1144" t="str">
            <v>司马师</v>
          </cell>
          <cell r="C1144" t="str">
            <v>司马师</v>
          </cell>
        </row>
        <row r="1145">
          <cell r="B1145" t="str">
            <v>司马师</v>
          </cell>
          <cell r="C1145" t="str">
            <v>司马师</v>
          </cell>
        </row>
        <row r="1146">
          <cell r="B1146" t="str">
            <v>司马师</v>
          </cell>
          <cell r="C1146" t="str">
            <v>司马师</v>
          </cell>
        </row>
        <row r="1147">
          <cell r="B1147" t="str">
            <v>真·司马师</v>
          </cell>
          <cell r="C1147" t="str">
            <v>司马师</v>
          </cell>
        </row>
        <row r="1148">
          <cell r="B1148" t="str">
            <v>真·司马师</v>
          </cell>
          <cell r="C1148" t="str">
            <v>司马师</v>
          </cell>
        </row>
        <row r="1149">
          <cell r="B1149" t="str">
            <v>真·司马师</v>
          </cell>
          <cell r="C1149" t="str">
            <v>司马师</v>
          </cell>
        </row>
        <row r="1150">
          <cell r="B1150" t="str">
            <v>无双·司马师</v>
          </cell>
          <cell r="C1150" t="str">
            <v>司马师</v>
          </cell>
        </row>
        <row r="1151">
          <cell r="B1151" t="str">
            <v>无双·司马师</v>
          </cell>
          <cell r="C1151" t="str">
            <v>司马师</v>
          </cell>
        </row>
        <row r="1152">
          <cell r="B1152" t="str">
            <v>无双·司马师</v>
          </cell>
          <cell r="C1152" t="str">
            <v>司马师</v>
          </cell>
        </row>
        <row r="1153">
          <cell r="B1153" t="str">
            <v>圣·司马师</v>
          </cell>
          <cell r="C1153" t="str">
            <v>司马师</v>
          </cell>
        </row>
        <row r="1154">
          <cell r="B1154" t="str">
            <v>神·司马师</v>
          </cell>
          <cell r="C1154" t="str">
            <v>司马师</v>
          </cell>
        </row>
        <row r="1155">
          <cell r="B1155" t="str">
            <v>霸·司马师</v>
          </cell>
          <cell r="C1155" t="str">
            <v>司马师</v>
          </cell>
        </row>
        <row r="1156">
          <cell r="B1156" t="str">
            <v>天·司马师</v>
          </cell>
          <cell r="C1156" t="str">
            <v>司马师</v>
          </cell>
        </row>
        <row r="1157">
          <cell r="B1157" t="str">
            <v>王·司马师</v>
          </cell>
          <cell r="C1157" t="str">
            <v>司马师</v>
          </cell>
        </row>
        <row r="1158">
          <cell r="B1158" t="str">
            <v>帝·司马师</v>
          </cell>
          <cell r="C1158" t="str">
            <v>司马师</v>
          </cell>
        </row>
        <row r="1159">
          <cell r="B1159" t="str">
            <v>至尊·司马师</v>
          </cell>
          <cell r="C1159" t="str">
            <v>司马师</v>
          </cell>
        </row>
        <row r="1160">
          <cell r="B1160" t="str">
            <v>卞夫人</v>
          </cell>
          <cell r="C1160" t="str">
            <v>卞夫人</v>
          </cell>
        </row>
        <row r="1161">
          <cell r="B1161" t="str">
            <v>卞夫人</v>
          </cell>
          <cell r="C1161" t="str">
            <v>卞夫人</v>
          </cell>
        </row>
        <row r="1162">
          <cell r="B1162" t="str">
            <v>卞夫人</v>
          </cell>
          <cell r="C1162" t="str">
            <v>卞夫人</v>
          </cell>
        </row>
        <row r="1163">
          <cell r="B1163" t="str">
            <v>真·卞夫人</v>
          </cell>
          <cell r="C1163" t="str">
            <v>卞夫人</v>
          </cell>
        </row>
        <row r="1164">
          <cell r="B1164" t="str">
            <v>真·卞夫人</v>
          </cell>
          <cell r="C1164" t="str">
            <v>卞夫人</v>
          </cell>
        </row>
        <row r="1165">
          <cell r="B1165" t="str">
            <v>真·卞夫人</v>
          </cell>
          <cell r="C1165" t="str">
            <v>卞夫人</v>
          </cell>
        </row>
        <row r="1166">
          <cell r="B1166" t="str">
            <v>无双·卞夫人</v>
          </cell>
          <cell r="C1166" t="str">
            <v>卞夫人</v>
          </cell>
        </row>
        <row r="1167">
          <cell r="B1167" t="str">
            <v>无双·卞夫人</v>
          </cell>
          <cell r="C1167" t="str">
            <v>卞夫人</v>
          </cell>
        </row>
        <row r="1168">
          <cell r="B1168" t="str">
            <v>无双·卞夫人</v>
          </cell>
          <cell r="C1168" t="str">
            <v>卞夫人</v>
          </cell>
        </row>
        <row r="1169">
          <cell r="B1169" t="str">
            <v>圣·卞夫人</v>
          </cell>
          <cell r="C1169" t="str">
            <v>卞夫人</v>
          </cell>
        </row>
        <row r="1170">
          <cell r="B1170" t="str">
            <v>神·卞夫人</v>
          </cell>
          <cell r="C1170" t="str">
            <v>卞夫人</v>
          </cell>
        </row>
        <row r="1171">
          <cell r="B1171" t="str">
            <v>霸·卞夫人</v>
          </cell>
          <cell r="C1171" t="str">
            <v>卞夫人</v>
          </cell>
        </row>
        <row r="1172">
          <cell r="B1172" t="str">
            <v>天·卞夫人</v>
          </cell>
          <cell r="C1172" t="str">
            <v>卞夫人</v>
          </cell>
        </row>
        <row r="1173">
          <cell r="B1173" t="str">
            <v>王·卞夫人</v>
          </cell>
          <cell r="C1173" t="str">
            <v>卞夫人</v>
          </cell>
        </row>
        <row r="1174">
          <cell r="B1174" t="str">
            <v>帝·卞夫人</v>
          </cell>
          <cell r="C1174" t="str">
            <v>卞夫人</v>
          </cell>
        </row>
        <row r="1175">
          <cell r="B1175" t="str">
            <v>至尊·卞夫人</v>
          </cell>
          <cell r="C1175" t="str">
            <v>卞夫人</v>
          </cell>
        </row>
        <row r="1176">
          <cell r="B1176" t="str">
            <v>典满</v>
          </cell>
          <cell r="C1176" t="str">
            <v>洋洋蜻蜓</v>
          </cell>
        </row>
        <row r="1177">
          <cell r="B1177" t="str">
            <v>典满</v>
          </cell>
          <cell r="C1177" t="str">
            <v>洋洋蜻蜓</v>
          </cell>
        </row>
        <row r="1178">
          <cell r="B1178" t="str">
            <v>典满</v>
          </cell>
          <cell r="C1178" t="str">
            <v>洋洋蜻蜓</v>
          </cell>
        </row>
        <row r="1179">
          <cell r="B1179" t="str">
            <v>真·典满</v>
          </cell>
          <cell r="C1179" t="str">
            <v>洋洋蜻蜓</v>
          </cell>
        </row>
        <row r="1180">
          <cell r="B1180" t="str">
            <v>真·典满</v>
          </cell>
          <cell r="C1180" t="str">
            <v>洋洋蜻蜓</v>
          </cell>
        </row>
        <row r="1181">
          <cell r="B1181" t="str">
            <v>真·典满</v>
          </cell>
          <cell r="C1181" t="str">
            <v>洋洋蜻蜓</v>
          </cell>
        </row>
        <row r="1182">
          <cell r="B1182" t="str">
            <v>无双·典满</v>
          </cell>
          <cell r="C1182" t="str">
            <v>洋洋蜻蜓</v>
          </cell>
        </row>
        <row r="1183">
          <cell r="B1183" t="str">
            <v>无双·典满</v>
          </cell>
          <cell r="C1183" t="str">
            <v>洋洋蜻蜓</v>
          </cell>
        </row>
        <row r="1184">
          <cell r="B1184" t="str">
            <v>无双·典满</v>
          </cell>
          <cell r="C1184" t="str">
            <v>洋洋蜻蜓</v>
          </cell>
        </row>
        <row r="1185">
          <cell r="B1185" t="str">
            <v>圣·典满</v>
          </cell>
          <cell r="C1185" t="str">
            <v>洋洋蜻蜓</v>
          </cell>
        </row>
        <row r="1186">
          <cell r="B1186" t="str">
            <v>神·典满</v>
          </cell>
          <cell r="C1186" t="str">
            <v>洋洋蜻蜓</v>
          </cell>
        </row>
        <row r="1187">
          <cell r="B1187" t="str">
            <v>许仪</v>
          </cell>
          <cell r="C1187" t="str">
            <v>洋洋蜻蜓</v>
          </cell>
        </row>
        <row r="1188">
          <cell r="B1188" t="str">
            <v>许仪</v>
          </cell>
          <cell r="C1188" t="str">
            <v>洋洋蜻蜓</v>
          </cell>
        </row>
        <row r="1189">
          <cell r="B1189" t="str">
            <v>许仪</v>
          </cell>
          <cell r="C1189" t="str">
            <v>洋洋蜻蜓</v>
          </cell>
        </row>
        <row r="1190">
          <cell r="B1190" t="str">
            <v>真·许仪</v>
          </cell>
          <cell r="C1190" t="str">
            <v>洋洋蜻蜓</v>
          </cell>
        </row>
        <row r="1191">
          <cell r="B1191" t="str">
            <v>真·许仪</v>
          </cell>
          <cell r="C1191" t="str">
            <v>洋洋蜻蜓</v>
          </cell>
        </row>
        <row r="1192">
          <cell r="B1192" t="str">
            <v>真·许仪</v>
          </cell>
          <cell r="C1192" t="str">
            <v>洋洋蜻蜓</v>
          </cell>
        </row>
        <row r="1193">
          <cell r="B1193" t="str">
            <v>无双·许仪</v>
          </cell>
          <cell r="C1193" t="str">
            <v>洋洋蜻蜓</v>
          </cell>
        </row>
        <row r="1194">
          <cell r="B1194" t="str">
            <v>无双·许仪</v>
          </cell>
          <cell r="C1194" t="str">
            <v>洋洋蜻蜓</v>
          </cell>
        </row>
        <row r="1195">
          <cell r="B1195" t="str">
            <v>无双·许仪</v>
          </cell>
          <cell r="C1195" t="str">
            <v>洋洋蜻蜓</v>
          </cell>
        </row>
        <row r="1196">
          <cell r="B1196" t="str">
            <v>圣·许仪</v>
          </cell>
          <cell r="C1196" t="str">
            <v>洋洋蜻蜓</v>
          </cell>
        </row>
        <row r="1197">
          <cell r="B1197" t="str">
            <v>神·许仪</v>
          </cell>
          <cell r="C1197" t="str">
            <v>洋洋蜻蜓</v>
          </cell>
        </row>
        <row r="1198">
          <cell r="B1198" t="str">
            <v>孔秀</v>
          </cell>
          <cell r="C1198" t="str">
            <v>洋洋蜻蜓</v>
          </cell>
        </row>
        <row r="1199">
          <cell r="B1199" t="str">
            <v>孔秀</v>
          </cell>
          <cell r="C1199" t="str">
            <v>洋洋蜻蜓</v>
          </cell>
        </row>
        <row r="1200">
          <cell r="B1200" t="str">
            <v>孔秀</v>
          </cell>
          <cell r="C1200" t="str">
            <v>洋洋蜻蜓</v>
          </cell>
        </row>
        <row r="1201">
          <cell r="B1201" t="str">
            <v>真·孔秀</v>
          </cell>
          <cell r="C1201" t="str">
            <v>洋洋蜻蜓</v>
          </cell>
        </row>
        <row r="1202">
          <cell r="B1202" t="str">
            <v>真·孔秀</v>
          </cell>
          <cell r="C1202" t="str">
            <v>洋洋蜻蜓</v>
          </cell>
        </row>
        <row r="1203">
          <cell r="B1203" t="str">
            <v>真·孔秀</v>
          </cell>
          <cell r="C1203" t="str">
            <v>洋洋蜻蜓</v>
          </cell>
        </row>
        <row r="1204">
          <cell r="B1204" t="str">
            <v>无双·孔秀</v>
          </cell>
          <cell r="C1204" t="str">
            <v>洋洋蜻蜓</v>
          </cell>
        </row>
        <row r="1205">
          <cell r="B1205" t="str">
            <v>无双·孔秀</v>
          </cell>
          <cell r="C1205" t="str">
            <v>洋洋蜻蜓</v>
          </cell>
        </row>
        <row r="1206">
          <cell r="B1206" t="str">
            <v>无双·孔秀</v>
          </cell>
          <cell r="C1206" t="str">
            <v>洋洋蜻蜓</v>
          </cell>
        </row>
        <row r="1207">
          <cell r="B1207" t="str">
            <v>圣·孔秀</v>
          </cell>
          <cell r="C1207" t="str">
            <v>洋洋蜻蜓</v>
          </cell>
        </row>
        <row r="1208">
          <cell r="B1208" t="str">
            <v>神·孔秀</v>
          </cell>
          <cell r="C1208" t="str">
            <v>洋洋蜻蜓</v>
          </cell>
        </row>
        <row r="1209">
          <cell r="B1209" t="str">
            <v>霸·典满</v>
          </cell>
          <cell r="C1209" t="str">
            <v>洋洋蜻蜓</v>
          </cell>
        </row>
        <row r="1210">
          <cell r="B1210" t="str">
            <v>天·典满</v>
          </cell>
          <cell r="C1210" t="str">
            <v>洋洋蜻蜓</v>
          </cell>
        </row>
        <row r="1211">
          <cell r="B1211" t="str">
            <v>霸·许仪</v>
          </cell>
          <cell r="C1211" t="str">
            <v>洋洋蜻蜓</v>
          </cell>
        </row>
        <row r="1212">
          <cell r="B1212" t="str">
            <v>天·许仪</v>
          </cell>
          <cell r="C1212" t="str">
            <v>洋洋蜻蜓</v>
          </cell>
        </row>
        <row r="1213">
          <cell r="B1213" t="str">
            <v>霸·孔秀</v>
          </cell>
          <cell r="C1213" t="str">
            <v>洋洋蜻蜓</v>
          </cell>
        </row>
        <row r="1214">
          <cell r="B1214" t="str">
            <v>天·孔秀</v>
          </cell>
          <cell r="C1214" t="str">
            <v>洋洋蜻蜓</v>
          </cell>
        </row>
        <row r="1215">
          <cell r="B1215" t="str">
            <v>王·典满</v>
          </cell>
          <cell r="C1215" t="str">
            <v>洋洋蜻蜓</v>
          </cell>
        </row>
        <row r="1216">
          <cell r="B1216" t="str">
            <v>王·许仪</v>
          </cell>
          <cell r="C1216" t="str">
            <v>洋洋蜻蜓</v>
          </cell>
        </row>
        <row r="1217">
          <cell r="B1217" t="str">
            <v>王·孔秀</v>
          </cell>
          <cell r="C1217" t="str">
            <v>洋洋蜻蜓</v>
          </cell>
        </row>
        <row r="1218">
          <cell r="B1218" t="str">
            <v>帝·典满</v>
          </cell>
          <cell r="C1218" t="str">
            <v>洋洋蜻蜓</v>
          </cell>
        </row>
        <row r="1219">
          <cell r="B1219" t="str">
            <v>帝·许仪</v>
          </cell>
          <cell r="C1219" t="str">
            <v>洋洋蜻蜓</v>
          </cell>
        </row>
        <row r="1220">
          <cell r="B1220" t="str">
            <v>帝·孔秀</v>
          </cell>
          <cell r="C1220" t="str">
            <v>洋洋蜻蜓</v>
          </cell>
        </row>
        <row r="1221">
          <cell r="B1221" t="str">
            <v>至尊·典满</v>
          </cell>
          <cell r="C1221" t="str">
            <v>洋洋蜻蜓</v>
          </cell>
        </row>
        <row r="1222">
          <cell r="B1222" t="str">
            <v>至尊·许仪</v>
          </cell>
          <cell r="C1222" t="str">
            <v>洋洋蜻蜓</v>
          </cell>
        </row>
        <row r="1223">
          <cell r="B1223" t="str">
            <v>至尊·孔秀</v>
          </cell>
          <cell r="C1223" t="str">
            <v>洋洋蜻蜓</v>
          </cell>
        </row>
        <row r="1224">
          <cell r="B1224" t="str">
            <v>李恢</v>
          </cell>
          <cell r="C1224" t="str">
            <v>洋洋蜻蜓</v>
          </cell>
        </row>
        <row r="1225">
          <cell r="B1225" t="str">
            <v>李恢</v>
          </cell>
          <cell r="C1225" t="str">
            <v>洋洋蜻蜓</v>
          </cell>
        </row>
        <row r="1226">
          <cell r="B1226" t="str">
            <v>李恢</v>
          </cell>
          <cell r="C1226" t="str">
            <v>洋洋蜻蜓</v>
          </cell>
        </row>
        <row r="1227">
          <cell r="B1227" t="str">
            <v>真·李恢</v>
          </cell>
          <cell r="C1227" t="str">
            <v>洋洋蜻蜓</v>
          </cell>
        </row>
        <row r="1228">
          <cell r="B1228" t="str">
            <v>真·李恢</v>
          </cell>
          <cell r="C1228" t="str">
            <v>洋洋蜻蜓</v>
          </cell>
        </row>
        <row r="1229">
          <cell r="B1229" t="str">
            <v>真·李恢</v>
          </cell>
          <cell r="C1229" t="str">
            <v>洋洋蜻蜓</v>
          </cell>
        </row>
        <row r="1230">
          <cell r="B1230" t="str">
            <v>无双·李恢</v>
          </cell>
          <cell r="C1230" t="str">
            <v>洋洋蜻蜓</v>
          </cell>
        </row>
        <row r="1231">
          <cell r="B1231" t="str">
            <v>无双·李恢</v>
          </cell>
          <cell r="C1231" t="str">
            <v>洋洋蜻蜓</v>
          </cell>
        </row>
        <row r="1232">
          <cell r="B1232" t="str">
            <v>无双·李恢</v>
          </cell>
          <cell r="C1232" t="str">
            <v>洋洋蜻蜓</v>
          </cell>
        </row>
        <row r="1233">
          <cell r="B1233" t="str">
            <v>圣·李恢</v>
          </cell>
          <cell r="C1233" t="str">
            <v>洋洋蜻蜓</v>
          </cell>
        </row>
        <row r="1234">
          <cell r="B1234" t="str">
            <v>神·李恢</v>
          </cell>
          <cell r="C1234" t="str">
            <v>洋洋蜻蜓</v>
          </cell>
        </row>
        <row r="1235">
          <cell r="B1235" t="str">
            <v>霸·李恢</v>
          </cell>
          <cell r="C1235" t="str">
            <v>洋洋蜻蜓</v>
          </cell>
        </row>
        <row r="1236">
          <cell r="B1236" t="str">
            <v>天·李恢</v>
          </cell>
          <cell r="C1236" t="str">
            <v>洋洋蜻蜓</v>
          </cell>
        </row>
        <row r="1237">
          <cell r="B1237" t="str">
            <v>王·李恢</v>
          </cell>
          <cell r="C1237" t="str">
            <v>洋洋蜻蜓</v>
          </cell>
        </row>
        <row r="1238">
          <cell r="B1238" t="str">
            <v>帝·李恢</v>
          </cell>
          <cell r="C1238" t="str">
            <v>洋洋蜻蜓</v>
          </cell>
        </row>
        <row r="1239">
          <cell r="B1239" t="str">
            <v>至尊·李恢</v>
          </cell>
          <cell r="C1239" t="str">
            <v>洋洋蜻蜓</v>
          </cell>
        </row>
        <row r="1240">
          <cell r="B1240" t="str">
            <v>武安国</v>
          </cell>
          <cell r="C1240" t="str">
            <v>洋洋蜻蜓</v>
          </cell>
        </row>
        <row r="1241">
          <cell r="B1241" t="str">
            <v>武安国</v>
          </cell>
          <cell r="C1241" t="str">
            <v>洋洋蜻蜓</v>
          </cell>
        </row>
        <row r="1242">
          <cell r="B1242" t="str">
            <v>武安国</v>
          </cell>
          <cell r="C1242" t="str">
            <v>洋洋蜻蜓</v>
          </cell>
        </row>
        <row r="1243">
          <cell r="B1243" t="str">
            <v>真·武安国</v>
          </cell>
          <cell r="C1243" t="str">
            <v>洋洋蜻蜓</v>
          </cell>
        </row>
        <row r="1244">
          <cell r="B1244" t="str">
            <v>真·武安国</v>
          </cell>
          <cell r="C1244" t="str">
            <v>洋洋蜻蜓</v>
          </cell>
        </row>
        <row r="1245">
          <cell r="B1245" t="str">
            <v>真·武安国</v>
          </cell>
          <cell r="C1245" t="str">
            <v>洋洋蜻蜓</v>
          </cell>
        </row>
        <row r="1246">
          <cell r="B1246" t="str">
            <v>无双·武安国</v>
          </cell>
          <cell r="C1246" t="str">
            <v>洋洋蜻蜓</v>
          </cell>
        </row>
        <row r="1247">
          <cell r="B1247" t="str">
            <v>无双·武安国</v>
          </cell>
          <cell r="C1247" t="str">
            <v>洋洋蜻蜓</v>
          </cell>
        </row>
        <row r="1248">
          <cell r="B1248" t="str">
            <v>无双·武安国</v>
          </cell>
          <cell r="C1248" t="str">
            <v>洋洋蜻蜓</v>
          </cell>
        </row>
        <row r="1249">
          <cell r="B1249" t="str">
            <v>圣·武安国</v>
          </cell>
          <cell r="C1249" t="str">
            <v>洋洋蜻蜓</v>
          </cell>
        </row>
        <row r="1250">
          <cell r="B1250" t="str">
            <v>神·武安国</v>
          </cell>
          <cell r="C1250" t="str">
            <v>洋洋蜻蜓</v>
          </cell>
        </row>
        <row r="1251">
          <cell r="B1251" t="str">
            <v>霸·武安国</v>
          </cell>
          <cell r="C1251" t="str">
            <v>洋洋蜻蜓</v>
          </cell>
        </row>
        <row r="1252">
          <cell r="B1252" t="str">
            <v>天·武安国</v>
          </cell>
          <cell r="C1252" t="str">
            <v>洋洋蜻蜓</v>
          </cell>
        </row>
        <row r="1253">
          <cell r="B1253" t="str">
            <v>王·武安国</v>
          </cell>
        </row>
        <row r="1254">
          <cell r="B1254" t="str">
            <v>帝·武安国</v>
          </cell>
        </row>
        <row r="1255">
          <cell r="B1255" t="str">
            <v>至尊·武安国</v>
          </cell>
        </row>
        <row r="1256">
          <cell r="B1256" t="str">
            <v>西部远征军</v>
          </cell>
          <cell r="C1256" t="str">
            <v>西部远征军</v>
          </cell>
        </row>
        <row r="1257">
          <cell r="B1257" t="str">
            <v>西部远征军</v>
          </cell>
          <cell r="C1257" t="str">
            <v>西部远征军</v>
          </cell>
        </row>
        <row r="1258">
          <cell r="B1258" t="str">
            <v>西部远征军</v>
          </cell>
          <cell r="C1258" t="str">
            <v>西部远征军</v>
          </cell>
        </row>
        <row r="1259">
          <cell r="B1259" t="str">
            <v>西部远征军</v>
          </cell>
          <cell r="C1259" t="str">
            <v>西部远征军</v>
          </cell>
        </row>
        <row r="1260">
          <cell r="B1260" t="str">
            <v>夏侯恩</v>
          </cell>
          <cell r="C1260" t="str">
            <v>西部远征军</v>
          </cell>
        </row>
        <row r="1261">
          <cell r="B1261" t="str">
            <v>夏侯恩</v>
          </cell>
          <cell r="C1261" t="str">
            <v>西部远征军</v>
          </cell>
        </row>
        <row r="1262">
          <cell r="B1262" t="str">
            <v>夏侯恩</v>
          </cell>
          <cell r="C1262" t="str">
            <v>西部远征军</v>
          </cell>
        </row>
        <row r="1263">
          <cell r="B1263" t="str">
            <v>真·夏侯恩</v>
          </cell>
          <cell r="C1263" t="str">
            <v>西部远征军</v>
          </cell>
        </row>
        <row r="1264">
          <cell r="B1264" t="str">
            <v>真·夏侯恩</v>
          </cell>
          <cell r="C1264" t="str">
            <v>西部远征军</v>
          </cell>
        </row>
        <row r="1265">
          <cell r="B1265" t="str">
            <v>真·夏侯恩</v>
          </cell>
          <cell r="C1265" t="str">
            <v>西部远征军</v>
          </cell>
        </row>
        <row r="1266">
          <cell r="B1266" t="str">
            <v>无双·夏侯恩</v>
          </cell>
          <cell r="C1266" t="str">
            <v>西部远征军</v>
          </cell>
        </row>
        <row r="1267">
          <cell r="B1267" t="str">
            <v>无双·夏侯恩</v>
          </cell>
          <cell r="C1267" t="str">
            <v>西部远征军</v>
          </cell>
        </row>
        <row r="1268">
          <cell r="B1268" t="str">
            <v>无双·夏侯恩</v>
          </cell>
          <cell r="C1268" t="str">
            <v>西部远征军</v>
          </cell>
        </row>
        <row r="1269">
          <cell r="B1269" t="str">
            <v>圣·夏侯恩</v>
          </cell>
          <cell r="C1269" t="str">
            <v>西部远征军</v>
          </cell>
        </row>
        <row r="1270">
          <cell r="B1270" t="str">
            <v>神·夏侯恩</v>
          </cell>
          <cell r="C1270" t="str">
            <v>西部远征军</v>
          </cell>
        </row>
        <row r="1271">
          <cell r="B1271" t="str">
            <v>夏侯杰</v>
          </cell>
          <cell r="C1271" t="str">
            <v>西部远征军</v>
          </cell>
        </row>
        <row r="1272">
          <cell r="B1272" t="str">
            <v>夏侯杰</v>
          </cell>
          <cell r="C1272" t="str">
            <v>西部远征军</v>
          </cell>
        </row>
        <row r="1273">
          <cell r="B1273" t="str">
            <v>夏侯杰</v>
          </cell>
          <cell r="C1273" t="str">
            <v>西部远征军</v>
          </cell>
        </row>
        <row r="1274">
          <cell r="B1274" t="str">
            <v>真·夏侯杰</v>
          </cell>
          <cell r="C1274" t="str">
            <v>西部远征军</v>
          </cell>
        </row>
        <row r="1275">
          <cell r="B1275" t="str">
            <v>真·夏侯杰</v>
          </cell>
          <cell r="C1275" t="str">
            <v>西部远征军</v>
          </cell>
        </row>
        <row r="1276">
          <cell r="B1276" t="str">
            <v>真·夏侯杰</v>
          </cell>
          <cell r="C1276" t="str">
            <v>西部远征军</v>
          </cell>
        </row>
        <row r="1277">
          <cell r="B1277" t="str">
            <v>无双·夏侯杰</v>
          </cell>
          <cell r="C1277" t="str">
            <v>西部远征军</v>
          </cell>
        </row>
        <row r="1278">
          <cell r="B1278" t="str">
            <v>无双·夏侯杰</v>
          </cell>
          <cell r="C1278" t="str">
            <v>西部远征军</v>
          </cell>
        </row>
        <row r="1279">
          <cell r="B1279" t="str">
            <v>无双·夏侯杰</v>
          </cell>
          <cell r="C1279" t="str">
            <v>西部远征军</v>
          </cell>
        </row>
        <row r="1280">
          <cell r="B1280" t="str">
            <v>圣·夏侯杰</v>
          </cell>
          <cell r="C1280" t="str">
            <v>西部远征军</v>
          </cell>
        </row>
        <row r="1281">
          <cell r="B1281" t="str">
            <v>神·夏侯杰</v>
          </cell>
          <cell r="C1281" t="str">
            <v>西部远征军</v>
          </cell>
        </row>
        <row r="1282">
          <cell r="B1282" t="str">
            <v>霸·夏侯恩</v>
          </cell>
          <cell r="C1282" t="str">
            <v>西部远征军</v>
          </cell>
        </row>
        <row r="1283">
          <cell r="B1283" t="str">
            <v>天·夏侯恩</v>
          </cell>
          <cell r="C1283" t="str">
            <v>西部远征军</v>
          </cell>
        </row>
        <row r="1284">
          <cell r="B1284" t="str">
            <v>霸·夏侯杰</v>
          </cell>
          <cell r="C1284" t="str">
            <v>西部远征军</v>
          </cell>
        </row>
        <row r="1285">
          <cell r="B1285" t="str">
            <v>天·夏侯杰</v>
          </cell>
          <cell r="C1285" t="str">
            <v>西部远征军</v>
          </cell>
        </row>
        <row r="1286">
          <cell r="B1286" t="str">
            <v>王·夏侯恩</v>
          </cell>
          <cell r="C1286" t="str">
            <v>西部远征军</v>
          </cell>
        </row>
        <row r="1287">
          <cell r="B1287" t="str">
            <v>王·夏侯杰</v>
          </cell>
          <cell r="C1287" t="str">
            <v>西部远征军</v>
          </cell>
        </row>
        <row r="1288">
          <cell r="B1288" t="str">
            <v>帝·夏侯恩</v>
          </cell>
          <cell r="C1288" t="str">
            <v>西部远征军</v>
          </cell>
        </row>
        <row r="1289">
          <cell r="B1289" t="str">
            <v>帝·夏侯杰</v>
          </cell>
          <cell r="C1289" t="str">
            <v>西部远征军</v>
          </cell>
        </row>
        <row r="1290">
          <cell r="B1290" t="str">
            <v>至尊·夏侯恩</v>
          </cell>
          <cell r="C1290" t="str">
            <v>西部远征军</v>
          </cell>
        </row>
        <row r="1291">
          <cell r="B1291" t="str">
            <v>至尊·夏侯杰</v>
          </cell>
          <cell r="C1291" t="str">
            <v>西部远征军</v>
          </cell>
        </row>
        <row r="1292">
          <cell r="B1292" t="str">
            <v>长枪步兵</v>
          </cell>
        </row>
        <row r="1293">
          <cell r="B1293" t="str">
            <v>长枪步兵</v>
          </cell>
        </row>
        <row r="1294">
          <cell r="B1294" t="str">
            <v>长枪步兵</v>
          </cell>
        </row>
        <row r="1295">
          <cell r="B1295" t="str">
            <v>长枪步兵</v>
          </cell>
        </row>
        <row r="1296">
          <cell r="B1296" t="str">
            <v>长枪步兵</v>
          </cell>
        </row>
        <row r="1297">
          <cell r="B1297" t="str">
            <v>长枪步兵</v>
          </cell>
        </row>
        <row r="1298">
          <cell r="B1298" t="str">
            <v>长枪步兵</v>
          </cell>
        </row>
        <row r="1299">
          <cell r="B1299" t="str">
            <v>长枪步兵</v>
          </cell>
        </row>
        <row r="1300">
          <cell r="B1300" t="str">
            <v>长枪步兵</v>
          </cell>
        </row>
        <row r="1301">
          <cell r="B1301" t="str">
            <v>长枪步兵</v>
          </cell>
        </row>
        <row r="1302">
          <cell r="B1302" t="str">
            <v>长枪步兵</v>
          </cell>
        </row>
        <row r="1303">
          <cell r="B1303" t="str">
            <v>长枪步兵</v>
          </cell>
        </row>
        <row r="1304">
          <cell r="B1304" t="str">
            <v>长枪步兵</v>
          </cell>
        </row>
        <row r="1305">
          <cell r="B1305" t="str">
            <v>长枪步兵</v>
          </cell>
        </row>
        <row r="1306">
          <cell r="B1306" t="str">
            <v>长枪步兵</v>
          </cell>
        </row>
        <row r="1307">
          <cell r="B1307" t="str">
            <v>长枪步兵</v>
          </cell>
        </row>
        <row r="1308">
          <cell r="B1308" t="str">
            <v>虎豹骑</v>
          </cell>
          <cell r="C1308" t="str">
            <v>虎豹骑</v>
          </cell>
        </row>
        <row r="1309">
          <cell r="B1309" t="str">
            <v>虎豹骑</v>
          </cell>
          <cell r="C1309" t="str">
            <v>虎豹骑</v>
          </cell>
        </row>
        <row r="1310">
          <cell r="B1310" t="str">
            <v>虎豹骑</v>
          </cell>
          <cell r="C1310" t="str">
            <v>虎豹骑</v>
          </cell>
        </row>
        <row r="1311">
          <cell r="B1311" t="str">
            <v>虎豹骑</v>
          </cell>
          <cell r="C1311" t="str">
            <v>虎豹骑</v>
          </cell>
        </row>
        <row r="1312">
          <cell r="B1312" t="str">
            <v>虎豹骑</v>
          </cell>
          <cell r="C1312" t="str">
            <v>虎豹骑</v>
          </cell>
        </row>
        <row r="1313">
          <cell r="B1313" t="str">
            <v>吕旷</v>
          </cell>
          <cell r="C1313" t="str">
            <v>虎豹骑</v>
          </cell>
        </row>
        <row r="1314">
          <cell r="B1314" t="str">
            <v>吕旷</v>
          </cell>
          <cell r="C1314" t="str">
            <v>虎豹骑</v>
          </cell>
        </row>
        <row r="1315">
          <cell r="B1315" t="str">
            <v>吕旷</v>
          </cell>
          <cell r="C1315" t="str">
            <v>虎豹骑</v>
          </cell>
        </row>
        <row r="1316">
          <cell r="B1316" t="str">
            <v>真·吕旷</v>
          </cell>
          <cell r="C1316" t="str">
            <v>虎豹骑</v>
          </cell>
        </row>
        <row r="1317">
          <cell r="B1317" t="str">
            <v>真·吕旷</v>
          </cell>
          <cell r="C1317" t="str">
            <v>虎豹骑</v>
          </cell>
        </row>
        <row r="1318">
          <cell r="B1318" t="str">
            <v>真·吕旷</v>
          </cell>
          <cell r="C1318" t="str">
            <v>虎豹骑</v>
          </cell>
        </row>
        <row r="1319">
          <cell r="B1319" t="str">
            <v>无双·吕旷</v>
          </cell>
          <cell r="C1319" t="str">
            <v>虎豹骑</v>
          </cell>
        </row>
        <row r="1320">
          <cell r="B1320" t="str">
            <v>无双·吕旷</v>
          </cell>
          <cell r="C1320" t="str">
            <v>虎豹骑</v>
          </cell>
        </row>
        <row r="1321">
          <cell r="B1321" t="str">
            <v>无双·吕旷</v>
          </cell>
          <cell r="C1321" t="str">
            <v>虎豹骑</v>
          </cell>
        </row>
        <row r="1322">
          <cell r="B1322" t="str">
            <v>圣·吕旷</v>
          </cell>
          <cell r="C1322" t="str">
            <v>虎豹骑</v>
          </cell>
        </row>
        <row r="1323">
          <cell r="B1323" t="str">
            <v>神·吕旷</v>
          </cell>
          <cell r="C1323" t="str">
            <v>虎豹骑</v>
          </cell>
        </row>
        <row r="1324">
          <cell r="B1324" t="str">
            <v>吕翔</v>
          </cell>
          <cell r="C1324" t="str">
            <v>虎豹骑</v>
          </cell>
        </row>
        <row r="1325">
          <cell r="B1325" t="str">
            <v>吕翔</v>
          </cell>
          <cell r="C1325" t="str">
            <v>虎豹骑</v>
          </cell>
        </row>
        <row r="1326">
          <cell r="B1326" t="str">
            <v>吕翔</v>
          </cell>
          <cell r="C1326" t="str">
            <v>虎豹骑</v>
          </cell>
        </row>
        <row r="1327">
          <cell r="B1327" t="str">
            <v>真·吕翔</v>
          </cell>
          <cell r="C1327" t="str">
            <v>虎豹骑</v>
          </cell>
        </row>
        <row r="1328">
          <cell r="B1328" t="str">
            <v>真·吕翔</v>
          </cell>
          <cell r="C1328" t="str">
            <v>虎豹骑</v>
          </cell>
        </row>
        <row r="1329">
          <cell r="B1329" t="str">
            <v>真·吕翔</v>
          </cell>
          <cell r="C1329" t="str">
            <v>虎豹骑</v>
          </cell>
        </row>
        <row r="1330">
          <cell r="B1330" t="str">
            <v>无双·吕翔</v>
          </cell>
          <cell r="C1330" t="str">
            <v>虎豹骑</v>
          </cell>
        </row>
        <row r="1331">
          <cell r="B1331" t="str">
            <v>无双·吕翔</v>
          </cell>
          <cell r="C1331" t="str">
            <v>虎豹骑</v>
          </cell>
        </row>
        <row r="1332">
          <cell r="B1332" t="str">
            <v>无双·吕翔</v>
          </cell>
          <cell r="C1332" t="str">
            <v>虎豹骑</v>
          </cell>
        </row>
        <row r="1333">
          <cell r="B1333" t="str">
            <v>圣·吕翔</v>
          </cell>
          <cell r="C1333" t="str">
            <v>虎豹骑</v>
          </cell>
        </row>
        <row r="1334">
          <cell r="B1334" t="str">
            <v>神·吕翔</v>
          </cell>
          <cell r="C1334" t="str">
            <v>虎豹骑</v>
          </cell>
        </row>
        <row r="1335">
          <cell r="B1335" t="str">
            <v>霸·吕旷</v>
          </cell>
          <cell r="C1335" t="str">
            <v>虎豹骑</v>
          </cell>
        </row>
        <row r="1336">
          <cell r="B1336" t="str">
            <v>天·吕旷</v>
          </cell>
          <cell r="C1336" t="str">
            <v>虎豹骑</v>
          </cell>
        </row>
        <row r="1337">
          <cell r="B1337" t="str">
            <v>霸·吕翔</v>
          </cell>
          <cell r="C1337" t="str">
            <v>虎豹骑</v>
          </cell>
        </row>
        <row r="1338">
          <cell r="B1338" t="str">
            <v>天·吕翔</v>
          </cell>
          <cell r="C1338" t="str">
            <v>虎豹骑</v>
          </cell>
        </row>
        <row r="1339">
          <cell r="B1339" t="str">
            <v>王·吕旷</v>
          </cell>
          <cell r="C1339" t="str">
            <v>虎豹骑</v>
          </cell>
        </row>
        <row r="1340">
          <cell r="B1340" t="str">
            <v>王·吕翔</v>
          </cell>
          <cell r="C1340" t="str">
            <v>虎豹骑</v>
          </cell>
        </row>
        <row r="1341">
          <cell r="B1341" t="str">
            <v>帝·吕旷</v>
          </cell>
          <cell r="C1341" t="str">
            <v>虎豹骑</v>
          </cell>
        </row>
        <row r="1342">
          <cell r="B1342" t="str">
            <v>帝·吕翔</v>
          </cell>
          <cell r="C1342" t="str">
            <v>虎豹骑</v>
          </cell>
        </row>
        <row r="1343">
          <cell r="B1343" t="str">
            <v>至尊·吕旷</v>
          </cell>
          <cell r="C1343" t="str">
            <v>虎豹骑</v>
          </cell>
        </row>
        <row r="1344">
          <cell r="B1344" t="str">
            <v>至尊·吕翔</v>
          </cell>
          <cell r="C1344" t="str">
            <v>虎豹骑</v>
          </cell>
        </row>
        <row r="1345">
          <cell r="B1345" t="str">
            <v>佩刀步兵</v>
          </cell>
        </row>
        <row r="1346">
          <cell r="B1346" t="str">
            <v>佩刀步兵</v>
          </cell>
        </row>
        <row r="1347">
          <cell r="B1347" t="str">
            <v>佩刀步兵</v>
          </cell>
        </row>
        <row r="1348">
          <cell r="B1348" t="str">
            <v>佩刀步兵</v>
          </cell>
        </row>
        <row r="1349">
          <cell r="B1349" t="str">
            <v>佩刀步兵</v>
          </cell>
        </row>
        <row r="1350">
          <cell r="B1350" t="str">
            <v>佩刀步兵</v>
          </cell>
        </row>
        <row r="1351">
          <cell r="B1351" t="str">
            <v>佩刀步兵</v>
          </cell>
        </row>
        <row r="1352">
          <cell r="B1352" t="str">
            <v>佩刀步兵</v>
          </cell>
        </row>
        <row r="1353">
          <cell r="B1353" t="str">
            <v>佩刀步兵</v>
          </cell>
        </row>
        <row r="1354">
          <cell r="B1354" t="str">
            <v>佩刀步兵</v>
          </cell>
        </row>
        <row r="1355">
          <cell r="B1355" t="str">
            <v>佩刀步兵</v>
          </cell>
        </row>
        <row r="1356">
          <cell r="B1356" t="str">
            <v>佩刀步兵</v>
          </cell>
        </row>
        <row r="1357">
          <cell r="B1357" t="str">
            <v>佩刀步兵</v>
          </cell>
        </row>
        <row r="1358">
          <cell r="B1358" t="str">
            <v>佩刀步兵</v>
          </cell>
        </row>
        <row r="1359">
          <cell r="B1359" t="str">
            <v>佩刀步兵</v>
          </cell>
        </row>
        <row r="1360">
          <cell r="B1360" t="str">
            <v>佩刀步兵</v>
          </cell>
        </row>
        <row r="1361">
          <cell r="B1361" t="str">
            <v>赵云</v>
          </cell>
          <cell r="C1361" t="str">
            <v>走路草</v>
          </cell>
        </row>
        <row r="1362">
          <cell r="B1362" t="str">
            <v>赵云</v>
          </cell>
          <cell r="C1362" t="str">
            <v>走路草</v>
          </cell>
        </row>
        <row r="1363">
          <cell r="B1363" t="str">
            <v>赵云</v>
          </cell>
          <cell r="C1363" t="str">
            <v>走路草</v>
          </cell>
        </row>
        <row r="1364">
          <cell r="B1364" t="str">
            <v>赵云</v>
          </cell>
        </row>
        <row r="1365">
          <cell r="B1365" t="str">
            <v>祝融</v>
          </cell>
          <cell r="C1365" t="str">
            <v>祝融</v>
          </cell>
        </row>
        <row r="1366">
          <cell r="B1366" t="str">
            <v>祝融</v>
          </cell>
          <cell r="C1366" t="str">
            <v>祝融</v>
          </cell>
        </row>
        <row r="1367">
          <cell r="B1367" t="str">
            <v>祝融</v>
          </cell>
          <cell r="C1367" t="str">
            <v>祝融</v>
          </cell>
        </row>
        <row r="1368">
          <cell r="B1368" t="str">
            <v>真·祝融</v>
          </cell>
          <cell r="C1368" t="str">
            <v>祝融</v>
          </cell>
        </row>
        <row r="1369">
          <cell r="B1369" t="str">
            <v>真·祝融</v>
          </cell>
          <cell r="C1369" t="str">
            <v>祝融</v>
          </cell>
        </row>
        <row r="1370">
          <cell r="B1370" t="str">
            <v>真·祝融</v>
          </cell>
          <cell r="C1370" t="str">
            <v>祝融</v>
          </cell>
        </row>
        <row r="1371">
          <cell r="B1371" t="str">
            <v>无双·祝融</v>
          </cell>
          <cell r="C1371" t="str">
            <v>祝融</v>
          </cell>
        </row>
        <row r="1372">
          <cell r="B1372" t="str">
            <v>无双·祝融</v>
          </cell>
          <cell r="C1372" t="str">
            <v>祝融</v>
          </cell>
        </row>
        <row r="1373">
          <cell r="B1373" t="str">
            <v>无双·祝融</v>
          </cell>
          <cell r="C1373" t="str">
            <v>祝融</v>
          </cell>
        </row>
        <row r="1374">
          <cell r="B1374" t="str">
            <v>圣·祝融</v>
          </cell>
          <cell r="C1374" t="str">
            <v>祝融</v>
          </cell>
        </row>
        <row r="1375">
          <cell r="B1375" t="str">
            <v>神·祝融</v>
          </cell>
          <cell r="C1375" t="str">
            <v>祝融</v>
          </cell>
        </row>
        <row r="1376">
          <cell r="B1376" t="str">
            <v>霸·祝融</v>
          </cell>
          <cell r="C1376" t="str">
            <v>祝融</v>
          </cell>
        </row>
        <row r="1377">
          <cell r="B1377" t="str">
            <v>天·祝融</v>
          </cell>
          <cell r="C1377" t="str">
            <v>祝融</v>
          </cell>
        </row>
        <row r="1378">
          <cell r="B1378" t="str">
            <v>王·祝融</v>
          </cell>
          <cell r="C1378" t="str">
            <v>祝融</v>
          </cell>
        </row>
        <row r="1379">
          <cell r="B1379" t="str">
            <v>帝·祝融</v>
          </cell>
          <cell r="C1379" t="str">
            <v>祝融</v>
          </cell>
        </row>
        <row r="1380">
          <cell r="B1380" t="str">
            <v>至尊·祝融</v>
          </cell>
          <cell r="C1380" t="str">
            <v>祝融</v>
          </cell>
        </row>
        <row r="1381">
          <cell r="B1381" t="str">
            <v>关羽</v>
          </cell>
          <cell r="C1381" t="str">
            <v>瓦斯弹</v>
          </cell>
        </row>
        <row r="1382">
          <cell r="B1382" t="str">
            <v>关羽</v>
          </cell>
          <cell r="C1382" t="str">
            <v>瓦斯弹</v>
          </cell>
        </row>
        <row r="1383">
          <cell r="B1383" t="str">
            <v>关羽</v>
          </cell>
          <cell r="C1383" t="str">
            <v>瓦斯弹</v>
          </cell>
        </row>
        <row r="1384">
          <cell r="B1384" t="str">
            <v>少年关羽</v>
          </cell>
        </row>
        <row r="1385">
          <cell r="B1385" t="str">
            <v>张飞</v>
          </cell>
          <cell r="C1385" t="str">
            <v>宝宝丁</v>
          </cell>
        </row>
        <row r="1386">
          <cell r="B1386" t="str">
            <v>张飞</v>
          </cell>
          <cell r="C1386" t="str">
            <v>宝宝丁</v>
          </cell>
        </row>
        <row r="1387">
          <cell r="B1387" t="str">
            <v>张飞</v>
          </cell>
          <cell r="C1387" t="str">
            <v>宝宝丁</v>
          </cell>
        </row>
        <row r="1388">
          <cell r="B1388" t="str">
            <v>张飞</v>
          </cell>
        </row>
        <row r="1389">
          <cell r="B1389" t="str">
            <v>少年张飞</v>
          </cell>
        </row>
        <row r="1390">
          <cell r="B1390" t="str">
            <v>马超</v>
          </cell>
          <cell r="C1390" t="str">
            <v>妙蛙种子</v>
          </cell>
        </row>
        <row r="1391">
          <cell r="B1391" t="str">
            <v>马超</v>
          </cell>
          <cell r="C1391" t="str">
            <v>妙蛙种子</v>
          </cell>
        </row>
        <row r="1392">
          <cell r="B1392" t="str">
            <v>马超</v>
          </cell>
          <cell r="C1392" t="str">
            <v>妙蛙种子</v>
          </cell>
        </row>
        <row r="1393">
          <cell r="B1393" t="str">
            <v>黄忠</v>
          </cell>
          <cell r="C1393" t="str">
            <v>腕力</v>
          </cell>
        </row>
        <row r="1394">
          <cell r="B1394" t="str">
            <v>黄忠</v>
          </cell>
          <cell r="C1394" t="str">
            <v>腕力</v>
          </cell>
        </row>
        <row r="1395">
          <cell r="B1395" t="str">
            <v>黄忠</v>
          </cell>
          <cell r="C1395" t="str">
            <v>腕力</v>
          </cell>
        </row>
        <row r="1396">
          <cell r="B1396" t="str">
            <v>魏延</v>
          </cell>
          <cell r="C1396" t="str">
            <v>魏延</v>
          </cell>
        </row>
        <row r="1397">
          <cell r="B1397" t="str">
            <v>魏延</v>
          </cell>
          <cell r="C1397" t="str">
            <v>魏延</v>
          </cell>
        </row>
        <row r="1398">
          <cell r="B1398" t="str">
            <v>魏延</v>
          </cell>
          <cell r="C1398" t="str">
            <v>魏延</v>
          </cell>
        </row>
        <row r="1399">
          <cell r="B1399" t="str">
            <v>真·魏延</v>
          </cell>
          <cell r="C1399" t="str">
            <v>魏延</v>
          </cell>
        </row>
        <row r="1400">
          <cell r="B1400" t="str">
            <v>真·魏延</v>
          </cell>
          <cell r="C1400" t="str">
            <v>魏延</v>
          </cell>
        </row>
        <row r="1401">
          <cell r="B1401" t="str">
            <v>真·魏延</v>
          </cell>
          <cell r="C1401" t="str">
            <v>魏延</v>
          </cell>
        </row>
        <row r="1402">
          <cell r="B1402" t="str">
            <v>无双·魏延</v>
          </cell>
          <cell r="C1402" t="str">
            <v>魏延</v>
          </cell>
        </row>
        <row r="1403">
          <cell r="B1403" t="str">
            <v>无双·魏延</v>
          </cell>
          <cell r="C1403" t="str">
            <v>魏延</v>
          </cell>
        </row>
        <row r="1404">
          <cell r="B1404" t="str">
            <v>无双·魏延</v>
          </cell>
          <cell r="C1404" t="str">
            <v>魏延</v>
          </cell>
        </row>
        <row r="1405">
          <cell r="B1405" t="str">
            <v>圣·魏延</v>
          </cell>
          <cell r="C1405" t="str">
            <v>魏延</v>
          </cell>
        </row>
        <row r="1406">
          <cell r="B1406" t="str">
            <v>神·魏延</v>
          </cell>
          <cell r="C1406" t="str">
            <v>魏延</v>
          </cell>
        </row>
        <row r="1407">
          <cell r="B1407" t="str">
            <v>霸·魏延</v>
          </cell>
          <cell r="C1407" t="str">
            <v>魏延</v>
          </cell>
        </row>
        <row r="1408">
          <cell r="B1408" t="str">
            <v>天·魏延</v>
          </cell>
          <cell r="C1408" t="str">
            <v>魏延</v>
          </cell>
        </row>
        <row r="1409">
          <cell r="B1409" t="str">
            <v>无双·魏延</v>
          </cell>
          <cell r="C1409" t="str">
            <v>魏延</v>
          </cell>
        </row>
        <row r="1410">
          <cell r="B1410" t="str">
            <v>无双·魏延</v>
          </cell>
          <cell r="C1410" t="str">
            <v>魏延</v>
          </cell>
        </row>
        <row r="1411">
          <cell r="B1411" t="str">
            <v>圣·魏延</v>
          </cell>
          <cell r="C1411" t="str">
            <v>魏延</v>
          </cell>
        </row>
        <row r="1412">
          <cell r="B1412" t="str">
            <v>圣·魏延</v>
          </cell>
          <cell r="C1412" t="str">
            <v>魏延</v>
          </cell>
        </row>
        <row r="1413">
          <cell r="B1413" t="str">
            <v>神·魏延</v>
          </cell>
          <cell r="C1413" t="str">
            <v>魏延</v>
          </cell>
        </row>
        <row r="1414">
          <cell r="B1414" t="str">
            <v>神·魏延</v>
          </cell>
          <cell r="C1414" t="str">
            <v>魏延</v>
          </cell>
        </row>
        <row r="1415">
          <cell r="B1415" t="str">
            <v>霸·魏延</v>
          </cell>
          <cell r="C1415" t="str">
            <v>魏延</v>
          </cell>
        </row>
        <row r="1416">
          <cell r="B1416" t="str">
            <v>霸·魏延</v>
          </cell>
          <cell r="C1416" t="str">
            <v>魏延</v>
          </cell>
        </row>
        <row r="1417">
          <cell r="B1417" t="str">
            <v>天·魏延</v>
          </cell>
          <cell r="C1417" t="str">
            <v>魏延</v>
          </cell>
        </row>
        <row r="1418">
          <cell r="B1418" t="str">
            <v>天·魏延</v>
          </cell>
          <cell r="C1418" t="str">
            <v>魏延</v>
          </cell>
        </row>
        <row r="1419">
          <cell r="B1419" t="str">
            <v>王·魏延</v>
          </cell>
          <cell r="C1419" t="str">
            <v>魏延</v>
          </cell>
        </row>
        <row r="1420">
          <cell r="B1420" t="str">
            <v>帝·魏延</v>
          </cell>
          <cell r="C1420" t="str">
            <v>魏延</v>
          </cell>
        </row>
        <row r="1421">
          <cell r="B1421" t="str">
            <v>至尊·魏延</v>
          </cell>
          <cell r="C1421" t="str">
            <v>魏延</v>
          </cell>
        </row>
        <row r="1422">
          <cell r="B1422" t="str">
            <v>王·魏延</v>
          </cell>
          <cell r="C1422" t="str">
            <v>魏延</v>
          </cell>
        </row>
        <row r="1423">
          <cell r="B1423" t="str">
            <v>帝·魏延</v>
          </cell>
          <cell r="C1423" t="str">
            <v>魏延</v>
          </cell>
        </row>
        <row r="1424">
          <cell r="B1424" t="str">
            <v>至尊·魏延</v>
          </cell>
          <cell r="C1424" t="str">
            <v>魏延</v>
          </cell>
        </row>
        <row r="1425">
          <cell r="B1425" t="str">
            <v>王·魏延</v>
          </cell>
          <cell r="C1425" t="str">
            <v>魏延</v>
          </cell>
        </row>
        <row r="1426">
          <cell r="B1426" t="str">
            <v>帝·魏延</v>
          </cell>
          <cell r="C1426" t="str">
            <v>魏延</v>
          </cell>
        </row>
        <row r="1427">
          <cell r="B1427" t="str">
            <v>至尊·魏延</v>
          </cell>
          <cell r="C1427" t="str">
            <v>魏延</v>
          </cell>
        </row>
        <row r="1428">
          <cell r="B1428" t="str">
            <v>西凉军统领</v>
          </cell>
        </row>
        <row r="1429">
          <cell r="B1429" t="str">
            <v>刘备</v>
          </cell>
          <cell r="C1429" t="str">
            <v>小拳石</v>
          </cell>
        </row>
        <row r="1430">
          <cell r="B1430" t="str">
            <v>刘备</v>
          </cell>
          <cell r="C1430" t="str">
            <v>小拳石</v>
          </cell>
        </row>
        <row r="1431">
          <cell r="B1431" t="str">
            <v>刘备</v>
          </cell>
          <cell r="C1431" t="str">
            <v>小拳石</v>
          </cell>
        </row>
        <row r="1432">
          <cell r="B1432" t="str">
            <v>少年刘备</v>
          </cell>
        </row>
        <row r="1433">
          <cell r="B1433" t="str">
            <v>主角</v>
          </cell>
          <cell r="C1433" t="str">
            <v>菊草叶</v>
          </cell>
        </row>
        <row r="1434">
          <cell r="B1434" t="str">
            <v>主角</v>
          </cell>
          <cell r="C1434" t="str">
            <v>菊草叶</v>
          </cell>
        </row>
        <row r="1435">
          <cell r="B1435" t="str">
            <v>主角</v>
          </cell>
          <cell r="C1435" t="str">
            <v>菊草叶</v>
          </cell>
        </row>
        <row r="1436">
          <cell r="B1436" t="str">
            <v>主角</v>
          </cell>
          <cell r="C1436" t="str">
            <v>菊草叶</v>
          </cell>
        </row>
        <row r="1437">
          <cell r="B1437" t="str">
            <v>主角</v>
          </cell>
          <cell r="C1437" t="str">
            <v>菊草叶</v>
          </cell>
        </row>
        <row r="1438">
          <cell r="B1438" t="str">
            <v>主角</v>
          </cell>
          <cell r="C1438" t="str">
            <v>菊草叶</v>
          </cell>
        </row>
        <row r="1439">
          <cell r="B1439" t="str">
            <v>主角</v>
          </cell>
          <cell r="C1439" t="str">
            <v>菊草叶</v>
          </cell>
        </row>
        <row r="1440">
          <cell r="B1440" t="str">
            <v>主角</v>
          </cell>
          <cell r="C1440" t="str">
            <v>菊草叶</v>
          </cell>
        </row>
        <row r="1441">
          <cell r="B1441" t="str">
            <v>主角</v>
          </cell>
          <cell r="C1441" t="str">
            <v>菊草叶</v>
          </cell>
        </row>
        <row r="1442">
          <cell r="B1442" t="str">
            <v>主角</v>
          </cell>
          <cell r="C1442" t="str">
            <v>菊草叶</v>
          </cell>
        </row>
        <row r="1443">
          <cell r="B1443" t="str">
            <v>主角</v>
          </cell>
          <cell r="C1443" t="str">
            <v>菊草叶</v>
          </cell>
        </row>
        <row r="1444">
          <cell r="B1444" t="str">
            <v>主角</v>
          </cell>
          <cell r="C1444" t="str">
            <v>菊草叶</v>
          </cell>
        </row>
        <row r="1445">
          <cell r="B1445" t="str">
            <v>主角</v>
          </cell>
          <cell r="C1445" t="str">
            <v>菊草叶</v>
          </cell>
        </row>
        <row r="1446">
          <cell r="B1446" t="str">
            <v>主角</v>
          </cell>
          <cell r="C1446" t="str">
            <v>菊草叶</v>
          </cell>
        </row>
        <row r="1447">
          <cell r="B1447" t="str">
            <v>主角</v>
          </cell>
          <cell r="C1447" t="str">
            <v>菊草叶</v>
          </cell>
        </row>
        <row r="1448">
          <cell r="B1448" t="str">
            <v>主角</v>
          </cell>
          <cell r="C1448" t="str">
            <v>菊草叶</v>
          </cell>
        </row>
        <row r="1449">
          <cell r="B1449" t="str">
            <v>主角</v>
          </cell>
          <cell r="C1449" t="str">
            <v>菊草叶</v>
          </cell>
        </row>
        <row r="1450">
          <cell r="B1450" t="str">
            <v>主角</v>
          </cell>
          <cell r="C1450" t="str">
            <v>菊草叶</v>
          </cell>
        </row>
        <row r="1451">
          <cell r="B1451" t="str">
            <v>主角</v>
          </cell>
          <cell r="C1451" t="str">
            <v>菊草叶</v>
          </cell>
        </row>
        <row r="1452">
          <cell r="B1452" t="str">
            <v>主角</v>
          </cell>
          <cell r="C1452" t="str">
            <v>菊草叶</v>
          </cell>
        </row>
        <row r="1453">
          <cell r="B1453" t="str">
            <v>主角</v>
          </cell>
          <cell r="C1453" t="str">
            <v>菊草叶</v>
          </cell>
        </row>
        <row r="1454">
          <cell r="B1454" t="str">
            <v>主角</v>
          </cell>
          <cell r="C1454" t="str">
            <v>菊草叶</v>
          </cell>
        </row>
        <row r="1455">
          <cell r="B1455" t="str">
            <v>主角</v>
          </cell>
          <cell r="C1455" t="str">
            <v>菊草叶</v>
          </cell>
        </row>
        <row r="1456">
          <cell r="B1456" t="str">
            <v>主角</v>
          </cell>
          <cell r="C1456" t="str">
            <v>菊草叶</v>
          </cell>
        </row>
        <row r="1457">
          <cell r="B1457" t="str">
            <v>主角</v>
          </cell>
          <cell r="C1457" t="str">
            <v>菊草叶</v>
          </cell>
        </row>
        <row r="1458">
          <cell r="B1458" t="str">
            <v>主角</v>
          </cell>
          <cell r="C1458" t="str">
            <v>菊草叶</v>
          </cell>
        </row>
        <row r="1459">
          <cell r="B1459" t="str">
            <v>主角</v>
          </cell>
          <cell r="C1459" t="str">
            <v>菊草叶</v>
          </cell>
        </row>
        <row r="1460">
          <cell r="B1460" t="str">
            <v>主角</v>
          </cell>
          <cell r="C1460" t="str">
            <v>菊草叶</v>
          </cell>
        </row>
        <row r="1461">
          <cell r="B1461" t="str">
            <v>主角</v>
          </cell>
          <cell r="C1461" t="str">
            <v>菊草叶</v>
          </cell>
        </row>
        <row r="1462">
          <cell r="B1462" t="str">
            <v>主角</v>
          </cell>
          <cell r="C1462" t="str">
            <v>菊草叶</v>
          </cell>
        </row>
        <row r="1463">
          <cell r="B1463" t="str">
            <v>主角</v>
          </cell>
          <cell r="C1463" t="str">
            <v>菊草叶</v>
          </cell>
        </row>
        <row r="1464">
          <cell r="B1464" t="str">
            <v>主角</v>
          </cell>
          <cell r="C1464" t="str">
            <v>菊草叶</v>
          </cell>
        </row>
        <row r="1465">
          <cell r="B1465" t="str">
            <v>主角</v>
          </cell>
          <cell r="C1465" t="str">
            <v>菊草叶</v>
          </cell>
        </row>
        <row r="1466">
          <cell r="B1466" t="str">
            <v>主角</v>
          </cell>
          <cell r="C1466" t="str">
            <v>菊草叶</v>
          </cell>
        </row>
        <row r="1467">
          <cell r="B1467" t="str">
            <v>主角</v>
          </cell>
          <cell r="C1467" t="str">
            <v>菊草叶</v>
          </cell>
        </row>
        <row r="1468">
          <cell r="B1468" t="str">
            <v>主角</v>
          </cell>
          <cell r="C1468" t="str">
            <v>菊草叶</v>
          </cell>
        </row>
        <row r="1469">
          <cell r="B1469" t="str">
            <v>主角</v>
          </cell>
          <cell r="C1469" t="str">
            <v>菊草叶</v>
          </cell>
        </row>
        <row r="1470">
          <cell r="B1470" t="str">
            <v>主角</v>
          </cell>
          <cell r="C1470" t="str">
            <v>菊草叶</v>
          </cell>
        </row>
        <row r="1471">
          <cell r="B1471" t="str">
            <v>主角</v>
          </cell>
          <cell r="C1471" t="str">
            <v>菊草叶</v>
          </cell>
        </row>
        <row r="1472">
          <cell r="B1472" t="str">
            <v>主角</v>
          </cell>
          <cell r="C1472" t="str">
            <v>菊草叶</v>
          </cell>
        </row>
        <row r="1473">
          <cell r="B1473" t="str">
            <v>主角</v>
          </cell>
          <cell r="C1473" t="str">
            <v>菊草叶</v>
          </cell>
        </row>
        <row r="1474">
          <cell r="B1474" t="str">
            <v>主角</v>
          </cell>
          <cell r="C1474" t="str">
            <v>菊草叶</v>
          </cell>
        </row>
        <row r="1475">
          <cell r="B1475" t="str">
            <v>主角</v>
          </cell>
          <cell r="C1475" t="str">
            <v>菊草叶</v>
          </cell>
        </row>
        <row r="1476">
          <cell r="B1476" t="str">
            <v>主角</v>
          </cell>
          <cell r="C1476" t="str">
            <v>菊草叶</v>
          </cell>
        </row>
        <row r="1477">
          <cell r="B1477" t="str">
            <v>主角</v>
          </cell>
          <cell r="C1477" t="str">
            <v>菊草叶</v>
          </cell>
        </row>
        <row r="1478">
          <cell r="B1478" t="str">
            <v>主角</v>
          </cell>
          <cell r="C1478" t="str">
            <v>菊草叶</v>
          </cell>
        </row>
        <row r="1479">
          <cell r="B1479" t="str">
            <v>主角</v>
          </cell>
          <cell r="C1479" t="str">
            <v>菊草叶</v>
          </cell>
        </row>
        <row r="1480">
          <cell r="B1480" t="str">
            <v>主角</v>
          </cell>
          <cell r="C1480" t="str">
            <v>菊草叶</v>
          </cell>
        </row>
        <row r="1481">
          <cell r="B1481" t="str">
            <v>主角</v>
          </cell>
          <cell r="C1481" t="str">
            <v>菊草叶</v>
          </cell>
        </row>
        <row r="1482">
          <cell r="B1482" t="str">
            <v>主角</v>
          </cell>
          <cell r="C1482" t="str">
            <v>菊草叶</v>
          </cell>
        </row>
        <row r="1483">
          <cell r="B1483" t="str">
            <v>主角</v>
          </cell>
          <cell r="C1483" t="str">
            <v>菊草叶</v>
          </cell>
        </row>
        <row r="1484">
          <cell r="B1484" t="str">
            <v>主角</v>
          </cell>
          <cell r="C1484" t="str">
            <v>菊草叶</v>
          </cell>
        </row>
        <row r="1485">
          <cell r="B1485" t="str">
            <v>主角</v>
          </cell>
          <cell r="C1485" t="str">
            <v>菊草叶</v>
          </cell>
        </row>
        <row r="1486">
          <cell r="B1486" t="str">
            <v>主角</v>
          </cell>
          <cell r="C1486" t="str">
            <v>菊草叶</v>
          </cell>
        </row>
        <row r="1487">
          <cell r="B1487" t="str">
            <v>主角</v>
          </cell>
          <cell r="C1487" t="str">
            <v>菊草叶</v>
          </cell>
        </row>
        <row r="1488">
          <cell r="B1488" t="str">
            <v>主角</v>
          </cell>
          <cell r="C1488" t="str">
            <v>菊草叶</v>
          </cell>
        </row>
        <row r="1489">
          <cell r="B1489" t="str">
            <v>主角</v>
          </cell>
          <cell r="C1489" t="str">
            <v>菊草叶</v>
          </cell>
        </row>
        <row r="1490">
          <cell r="B1490" t="str">
            <v>主角</v>
          </cell>
          <cell r="C1490" t="str">
            <v>菊草叶</v>
          </cell>
        </row>
        <row r="1491">
          <cell r="B1491" t="str">
            <v>主角</v>
          </cell>
          <cell r="C1491" t="str">
            <v>菊草叶</v>
          </cell>
        </row>
        <row r="1492">
          <cell r="B1492" t="str">
            <v>主角</v>
          </cell>
          <cell r="C1492" t="str">
            <v>菊草叶</v>
          </cell>
        </row>
        <row r="1493">
          <cell r="B1493" t="str">
            <v>主角</v>
          </cell>
          <cell r="C1493" t="str">
            <v>菊草叶</v>
          </cell>
        </row>
        <row r="1494">
          <cell r="B1494" t="str">
            <v>主角</v>
          </cell>
          <cell r="C1494" t="str">
            <v>菊草叶</v>
          </cell>
        </row>
        <row r="1495">
          <cell r="B1495" t="str">
            <v>主角</v>
          </cell>
          <cell r="C1495" t="str">
            <v>菊草叶</v>
          </cell>
        </row>
        <row r="1496">
          <cell r="B1496" t="str">
            <v>主角</v>
          </cell>
          <cell r="C1496" t="str">
            <v>菊草叶</v>
          </cell>
        </row>
        <row r="1497">
          <cell r="B1497" t="str">
            <v>主角</v>
          </cell>
          <cell r="C1497" t="str">
            <v>菊草叶</v>
          </cell>
        </row>
        <row r="1498">
          <cell r="B1498" t="str">
            <v>主角</v>
          </cell>
          <cell r="C1498" t="str">
            <v>菊草叶</v>
          </cell>
        </row>
        <row r="1499">
          <cell r="B1499" t="str">
            <v>主角</v>
          </cell>
          <cell r="C1499" t="str">
            <v>菊草叶</v>
          </cell>
        </row>
        <row r="1500">
          <cell r="B1500" t="str">
            <v>主角</v>
          </cell>
          <cell r="C1500" t="str">
            <v>菊草叶</v>
          </cell>
        </row>
        <row r="1501">
          <cell r="B1501" t="str">
            <v>主角</v>
          </cell>
          <cell r="C1501" t="str">
            <v>菊草叶</v>
          </cell>
        </row>
        <row r="1502">
          <cell r="B1502" t="str">
            <v>主角</v>
          </cell>
          <cell r="C1502" t="str">
            <v>菊草叶</v>
          </cell>
        </row>
        <row r="1503">
          <cell r="B1503" t="str">
            <v>主角</v>
          </cell>
          <cell r="C1503" t="str">
            <v>菊草叶</v>
          </cell>
        </row>
        <row r="1504">
          <cell r="B1504" t="str">
            <v>主角</v>
          </cell>
          <cell r="C1504" t="str">
            <v>菊草叶</v>
          </cell>
        </row>
        <row r="1505">
          <cell r="B1505" t="str">
            <v>主角</v>
          </cell>
          <cell r="C1505" t="str">
            <v>菊草叶</v>
          </cell>
        </row>
        <row r="1506">
          <cell r="B1506" t="str">
            <v>主角</v>
          </cell>
          <cell r="C1506" t="str">
            <v>菊草叶</v>
          </cell>
        </row>
        <row r="1507">
          <cell r="B1507" t="str">
            <v>主角</v>
          </cell>
          <cell r="C1507" t="str">
            <v>菊草叶</v>
          </cell>
        </row>
        <row r="1508">
          <cell r="B1508" t="str">
            <v>主角</v>
          </cell>
          <cell r="C1508" t="str">
            <v>菊草叶</v>
          </cell>
        </row>
        <row r="1509">
          <cell r="B1509" t="str">
            <v>主角</v>
          </cell>
          <cell r="C1509" t="str">
            <v>菊草叶</v>
          </cell>
        </row>
        <row r="1510">
          <cell r="B1510" t="str">
            <v>主角</v>
          </cell>
          <cell r="C1510" t="str">
            <v>菊草叶</v>
          </cell>
        </row>
        <row r="1511">
          <cell r="B1511" t="str">
            <v>主角</v>
          </cell>
          <cell r="C1511" t="str">
            <v>菊草叶</v>
          </cell>
        </row>
        <row r="1512">
          <cell r="B1512" t="str">
            <v>主角</v>
          </cell>
          <cell r="C1512" t="str">
            <v>菊草叶</v>
          </cell>
        </row>
        <row r="1513">
          <cell r="B1513" t="str">
            <v>红物理主角培养</v>
          </cell>
          <cell r="C1513" t="str">
            <v>菊草叶</v>
          </cell>
        </row>
        <row r="1514">
          <cell r="B1514" t="str">
            <v>红法术主角培养</v>
          </cell>
          <cell r="C1514" t="str">
            <v>菊草叶</v>
          </cell>
        </row>
        <row r="1515">
          <cell r="B1515" t="str">
            <v>诸葛亮</v>
          </cell>
          <cell r="C1515" t="str">
            <v>菊草叶</v>
          </cell>
        </row>
        <row r="1516">
          <cell r="B1516" t="str">
            <v>诸葛亮</v>
          </cell>
          <cell r="C1516" t="str">
            <v>菊草叶</v>
          </cell>
        </row>
        <row r="1517">
          <cell r="B1517" t="str">
            <v>诸葛亮</v>
          </cell>
          <cell r="C1517" t="str">
            <v>菊草叶</v>
          </cell>
        </row>
        <row r="1518">
          <cell r="B1518" t="str">
            <v>庞统</v>
          </cell>
          <cell r="C1518" t="str">
            <v>庞统</v>
          </cell>
        </row>
        <row r="1519">
          <cell r="B1519" t="str">
            <v>庞统</v>
          </cell>
          <cell r="C1519" t="str">
            <v>庞统</v>
          </cell>
        </row>
        <row r="1520">
          <cell r="B1520" t="str">
            <v>庞统</v>
          </cell>
          <cell r="C1520" t="str">
            <v>庞统</v>
          </cell>
        </row>
        <row r="1521">
          <cell r="B1521" t="str">
            <v>真·庞统</v>
          </cell>
          <cell r="C1521" t="str">
            <v>庞统</v>
          </cell>
        </row>
        <row r="1522">
          <cell r="B1522" t="str">
            <v>真·庞统</v>
          </cell>
          <cell r="C1522" t="str">
            <v>庞统</v>
          </cell>
        </row>
        <row r="1523">
          <cell r="B1523" t="str">
            <v>真·庞统</v>
          </cell>
          <cell r="C1523" t="str">
            <v>庞统</v>
          </cell>
        </row>
        <row r="1524">
          <cell r="B1524" t="str">
            <v>无双·庞统</v>
          </cell>
          <cell r="C1524" t="str">
            <v>庞统</v>
          </cell>
        </row>
        <row r="1525">
          <cell r="B1525" t="str">
            <v>无双·庞统</v>
          </cell>
          <cell r="C1525" t="str">
            <v>庞统</v>
          </cell>
        </row>
        <row r="1526">
          <cell r="B1526" t="str">
            <v>无双·庞统</v>
          </cell>
          <cell r="C1526" t="str">
            <v>庞统</v>
          </cell>
        </row>
        <row r="1527">
          <cell r="B1527" t="str">
            <v>圣·庞统</v>
          </cell>
          <cell r="C1527" t="str">
            <v>庞统</v>
          </cell>
        </row>
        <row r="1528">
          <cell r="B1528" t="str">
            <v>神·庞统</v>
          </cell>
          <cell r="C1528" t="str">
            <v>庞统</v>
          </cell>
        </row>
        <row r="1529">
          <cell r="B1529" t="str">
            <v>霸·庞统</v>
          </cell>
          <cell r="C1529" t="str">
            <v>庞统</v>
          </cell>
        </row>
        <row r="1530">
          <cell r="B1530" t="str">
            <v>天·庞统</v>
          </cell>
          <cell r="C1530" t="str">
            <v>庞统</v>
          </cell>
        </row>
        <row r="1531">
          <cell r="B1531" t="str">
            <v>无双·庞统</v>
          </cell>
          <cell r="C1531" t="str">
            <v>庞统</v>
          </cell>
        </row>
        <row r="1532">
          <cell r="B1532" t="str">
            <v>无双·庞统</v>
          </cell>
          <cell r="C1532" t="str">
            <v>庞统</v>
          </cell>
        </row>
        <row r="1533">
          <cell r="B1533" t="str">
            <v>圣·庞统</v>
          </cell>
          <cell r="C1533" t="str">
            <v>庞统</v>
          </cell>
        </row>
        <row r="1534">
          <cell r="B1534" t="str">
            <v>圣·庞统</v>
          </cell>
          <cell r="C1534" t="str">
            <v>庞统</v>
          </cell>
        </row>
        <row r="1535">
          <cell r="B1535" t="str">
            <v>神·庞统</v>
          </cell>
          <cell r="C1535" t="str">
            <v>庞统</v>
          </cell>
        </row>
        <row r="1536">
          <cell r="B1536" t="str">
            <v>神·庞统</v>
          </cell>
          <cell r="C1536" t="str">
            <v>庞统</v>
          </cell>
        </row>
        <row r="1537">
          <cell r="B1537" t="str">
            <v>霸·庞统</v>
          </cell>
          <cell r="C1537" t="str">
            <v>庞统</v>
          </cell>
        </row>
        <row r="1538">
          <cell r="B1538" t="str">
            <v>霸·庞统</v>
          </cell>
          <cell r="C1538" t="str">
            <v>庞统</v>
          </cell>
        </row>
        <row r="1539">
          <cell r="B1539" t="str">
            <v>天·庞统</v>
          </cell>
          <cell r="C1539" t="str">
            <v>庞统</v>
          </cell>
        </row>
        <row r="1540">
          <cell r="B1540" t="str">
            <v>天·庞统</v>
          </cell>
          <cell r="C1540" t="str">
            <v>庞统</v>
          </cell>
        </row>
        <row r="1541">
          <cell r="B1541" t="str">
            <v>王·庞统</v>
          </cell>
          <cell r="C1541" t="str">
            <v>庞统</v>
          </cell>
        </row>
        <row r="1542">
          <cell r="B1542" t="str">
            <v>帝·庞统</v>
          </cell>
          <cell r="C1542" t="str">
            <v>庞统</v>
          </cell>
        </row>
        <row r="1543">
          <cell r="B1543" t="str">
            <v>至尊·庞统</v>
          </cell>
          <cell r="C1543" t="str">
            <v>庞统</v>
          </cell>
        </row>
        <row r="1544">
          <cell r="B1544" t="str">
            <v>王·庞统</v>
          </cell>
          <cell r="C1544" t="str">
            <v>庞统</v>
          </cell>
        </row>
        <row r="1545">
          <cell r="B1545" t="str">
            <v>帝·庞统</v>
          </cell>
          <cell r="C1545" t="str">
            <v>庞统</v>
          </cell>
        </row>
        <row r="1546">
          <cell r="B1546" t="str">
            <v>至尊·庞统</v>
          </cell>
          <cell r="C1546" t="str">
            <v>庞统</v>
          </cell>
        </row>
        <row r="1547">
          <cell r="B1547" t="str">
            <v>王·庞统</v>
          </cell>
          <cell r="C1547" t="str">
            <v>庞统</v>
          </cell>
        </row>
        <row r="1548">
          <cell r="B1548" t="str">
            <v>帝·庞统</v>
          </cell>
          <cell r="C1548" t="str">
            <v>庞统</v>
          </cell>
        </row>
        <row r="1549">
          <cell r="B1549" t="str">
            <v>至尊·庞统</v>
          </cell>
          <cell r="C1549" t="str">
            <v>庞统</v>
          </cell>
        </row>
        <row r="1550">
          <cell r="B1550" t="str">
            <v>庞统</v>
          </cell>
        </row>
        <row r="1551">
          <cell r="B1551" t="str">
            <v>法正</v>
          </cell>
          <cell r="C1551" t="str">
            <v>法正</v>
          </cell>
        </row>
        <row r="1552">
          <cell r="B1552" t="str">
            <v>法正</v>
          </cell>
          <cell r="C1552" t="str">
            <v>法正</v>
          </cell>
        </row>
        <row r="1553">
          <cell r="B1553" t="str">
            <v>法正</v>
          </cell>
          <cell r="C1553" t="str">
            <v>法正</v>
          </cell>
        </row>
        <row r="1554">
          <cell r="B1554" t="str">
            <v>真·法正</v>
          </cell>
          <cell r="C1554" t="str">
            <v>法正</v>
          </cell>
        </row>
        <row r="1555">
          <cell r="B1555" t="str">
            <v>真·法正</v>
          </cell>
          <cell r="C1555" t="str">
            <v>法正</v>
          </cell>
        </row>
        <row r="1556">
          <cell r="B1556" t="str">
            <v>真·法正</v>
          </cell>
          <cell r="C1556" t="str">
            <v>法正</v>
          </cell>
        </row>
        <row r="1557">
          <cell r="B1557" t="str">
            <v>无双·法正</v>
          </cell>
          <cell r="C1557" t="str">
            <v>法正</v>
          </cell>
        </row>
        <row r="1558">
          <cell r="B1558" t="str">
            <v>无双·法正</v>
          </cell>
          <cell r="C1558" t="str">
            <v>法正</v>
          </cell>
        </row>
        <row r="1559">
          <cell r="B1559" t="str">
            <v>无双·法正</v>
          </cell>
          <cell r="C1559" t="str">
            <v>法正</v>
          </cell>
        </row>
        <row r="1560">
          <cell r="B1560" t="str">
            <v>圣·法正</v>
          </cell>
          <cell r="C1560" t="str">
            <v>法正</v>
          </cell>
        </row>
        <row r="1561">
          <cell r="B1561" t="str">
            <v>神·法正</v>
          </cell>
          <cell r="C1561" t="str">
            <v>法正</v>
          </cell>
        </row>
        <row r="1562">
          <cell r="B1562" t="str">
            <v>霸·法正</v>
          </cell>
          <cell r="C1562" t="str">
            <v>法正</v>
          </cell>
        </row>
        <row r="1563">
          <cell r="B1563" t="str">
            <v>天·法正</v>
          </cell>
          <cell r="C1563" t="str">
            <v>法正</v>
          </cell>
        </row>
        <row r="1564">
          <cell r="B1564" t="str">
            <v>王·法正</v>
          </cell>
          <cell r="C1564" t="str">
            <v>法正</v>
          </cell>
        </row>
        <row r="1565">
          <cell r="B1565" t="str">
            <v>帝·法正</v>
          </cell>
          <cell r="C1565" t="str">
            <v>法正</v>
          </cell>
        </row>
        <row r="1566">
          <cell r="B1566" t="str">
            <v>至尊·法正</v>
          </cell>
          <cell r="C1566" t="str">
            <v>法正</v>
          </cell>
        </row>
        <row r="1567">
          <cell r="B1567" t="str">
            <v>法正</v>
          </cell>
        </row>
        <row r="1568">
          <cell r="B1568" t="str">
            <v>姜维</v>
          </cell>
          <cell r="C1568" t="str">
            <v>姜维</v>
          </cell>
        </row>
        <row r="1569">
          <cell r="B1569" t="str">
            <v>姜维</v>
          </cell>
          <cell r="C1569" t="str">
            <v>姜维</v>
          </cell>
        </row>
        <row r="1570">
          <cell r="B1570" t="str">
            <v>姜维</v>
          </cell>
          <cell r="C1570" t="str">
            <v>姜维</v>
          </cell>
        </row>
        <row r="1571">
          <cell r="B1571" t="str">
            <v>真·姜维</v>
          </cell>
          <cell r="C1571" t="str">
            <v>姜维</v>
          </cell>
        </row>
        <row r="1572">
          <cell r="B1572" t="str">
            <v>真·姜维</v>
          </cell>
          <cell r="C1572" t="str">
            <v>姜维</v>
          </cell>
        </row>
        <row r="1573">
          <cell r="B1573" t="str">
            <v>真·姜维</v>
          </cell>
          <cell r="C1573" t="str">
            <v>姜维</v>
          </cell>
        </row>
        <row r="1574">
          <cell r="B1574" t="str">
            <v>无双·姜维</v>
          </cell>
          <cell r="C1574" t="str">
            <v>姜维</v>
          </cell>
        </row>
        <row r="1575">
          <cell r="B1575" t="str">
            <v>无双·姜维</v>
          </cell>
          <cell r="C1575" t="str">
            <v>姜维</v>
          </cell>
        </row>
        <row r="1576">
          <cell r="B1576" t="str">
            <v>无双·姜维</v>
          </cell>
          <cell r="C1576" t="str">
            <v>姜维</v>
          </cell>
        </row>
        <row r="1577">
          <cell r="B1577" t="str">
            <v>圣·姜维</v>
          </cell>
          <cell r="C1577" t="str">
            <v>姜维</v>
          </cell>
        </row>
        <row r="1578">
          <cell r="B1578" t="str">
            <v>神·姜维</v>
          </cell>
          <cell r="C1578" t="str">
            <v>姜维</v>
          </cell>
        </row>
        <row r="1579">
          <cell r="B1579" t="str">
            <v>霸·姜维</v>
          </cell>
          <cell r="C1579" t="str">
            <v>姜维</v>
          </cell>
        </row>
        <row r="1580">
          <cell r="B1580" t="str">
            <v>天·姜维</v>
          </cell>
          <cell r="C1580" t="str">
            <v>姜维</v>
          </cell>
        </row>
        <row r="1581">
          <cell r="B1581" t="str">
            <v>无双·姜维</v>
          </cell>
          <cell r="C1581" t="str">
            <v>姜维</v>
          </cell>
        </row>
        <row r="1582">
          <cell r="B1582" t="str">
            <v>无双·姜维</v>
          </cell>
          <cell r="C1582" t="str">
            <v>姜维</v>
          </cell>
        </row>
        <row r="1583">
          <cell r="B1583" t="str">
            <v>圣·姜维</v>
          </cell>
          <cell r="C1583" t="str">
            <v>姜维</v>
          </cell>
        </row>
        <row r="1584">
          <cell r="B1584" t="str">
            <v>圣·姜维</v>
          </cell>
          <cell r="C1584" t="str">
            <v>姜维</v>
          </cell>
        </row>
        <row r="1585">
          <cell r="B1585" t="str">
            <v>神·姜维</v>
          </cell>
          <cell r="C1585" t="str">
            <v>姜维</v>
          </cell>
        </row>
        <row r="1586">
          <cell r="B1586" t="str">
            <v>神·姜维</v>
          </cell>
          <cell r="C1586" t="str">
            <v>姜维</v>
          </cell>
        </row>
        <row r="1587">
          <cell r="B1587" t="str">
            <v>霸·姜维</v>
          </cell>
          <cell r="C1587" t="str">
            <v>姜维</v>
          </cell>
        </row>
        <row r="1588">
          <cell r="B1588" t="str">
            <v>霸·姜维</v>
          </cell>
          <cell r="C1588" t="str">
            <v>姜维</v>
          </cell>
        </row>
        <row r="1589">
          <cell r="B1589" t="str">
            <v>天·姜维</v>
          </cell>
          <cell r="C1589" t="str">
            <v>姜维</v>
          </cell>
        </row>
        <row r="1590">
          <cell r="B1590" t="str">
            <v>天·姜维</v>
          </cell>
          <cell r="C1590" t="str">
            <v>姜维</v>
          </cell>
        </row>
        <row r="1591">
          <cell r="B1591" t="str">
            <v>王·姜维</v>
          </cell>
          <cell r="C1591" t="str">
            <v>姜维</v>
          </cell>
        </row>
        <row r="1592">
          <cell r="B1592" t="str">
            <v>帝·姜维</v>
          </cell>
          <cell r="C1592" t="str">
            <v>姜维</v>
          </cell>
        </row>
        <row r="1593">
          <cell r="B1593" t="str">
            <v>至尊·姜维</v>
          </cell>
          <cell r="C1593" t="str">
            <v>姜维</v>
          </cell>
        </row>
        <row r="1594">
          <cell r="B1594" t="str">
            <v>王·姜维</v>
          </cell>
          <cell r="C1594" t="str">
            <v>姜维</v>
          </cell>
        </row>
        <row r="1595">
          <cell r="B1595" t="str">
            <v>帝·姜维</v>
          </cell>
          <cell r="C1595" t="str">
            <v>姜维</v>
          </cell>
        </row>
        <row r="1596">
          <cell r="B1596" t="str">
            <v>至尊·姜维</v>
          </cell>
          <cell r="C1596" t="str">
            <v>姜维</v>
          </cell>
        </row>
        <row r="1597">
          <cell r="B1597" t="str">
            <v>王·姜维</v>
          </cell>
          <cell r="C1597" t="str">
            <v>姜维</v>
          </cell>
        </row>
        <row r="1598">
          <cell r="B1598" t="str">
            <v>帝·姜维</v>
          </cell>
          <cell r="C1598" t="str">
            <v>姜维</v>
          </cell>
        </row>
        <row r="1599">
          <cell r="B1599" t="str">
            <v>至尊·姜维</v>
          </cell>
          <cell r="C1599" t="str">
            <v>姜维</v>
          </cell>
        </row>
        <row r="1600">
          <cell r="B1600" t="str">
            <v>马良</v>
          </cell>
          <cell r="C1600" t="str">
            <v>马良</v>
          </cell>
        </row>
        <row r="1601">
          <cell r="B1601" t="str">
            <v>马良</v>
          </cell>
          <cell r="C1601" t="str">
            <v>马良</v>
          </cell>
        </row>
        <row r="1602">
          <cell r="B1602" t="str">
            <v>马良</v>
          </cell>
          <cell r="C1602" t="str">
            <v>马良</v>
          </cell>
        </row>
        <row r="1603">
          <cell r="B1603" t="str">
            <v>真·马良</v>
          </cell>
          <cell r="C1603" t="str">
            <v>马良</v>
          </cell>
        </row>
        <row r="1604">
          <cell r="B1604" t="str">
            <v>真·马良</v>
          </cell>
          <cell r="C1604" t="str">
            <v>马良</v>
          </cell>
        </row>
        <row r="1605">
          <cell r="B1605" t="str">
            <v>真·马良</v>
          </cell>
          <cell r="C1605" t="str">
            <v>马良</v>
          </cell>
        </row>
        <row r="1606">
          <cell r="B1606" t="str">
            <v>无双·马良</v>
          </cell>
          <cell r="C1606" t="str">
            <v>马良</v>
          </cell>
        </row>
        <row r="1607">
          <cell r="B1607" t="str">
            <v>无双·马良</v>
          </cell>
          <cell r="C1607" t="str">
            <v>马良</v>
          </cell>
        </row>
        <row r="1608">
          <cell r="B1608" t="str">
            <v>无双·马良</v>
          </cell>
          <cell r="C1608" t="str">
            <v>马良</v>
          </cell>
        </row>
        <row r="1609">
          <cell r="B1609" t="str">
            <v>圣·马良</v>
          </cell>
          <cell r="C1609" t="str">
            <v>马良</v>
          </cell>
        </row>
        <row r="1610">
          <cell r="B1610" t="str">
            <v>神·马良</v>
          </cell>
          <cell r="C1610" t="str">
            <v>马良</v>
          </cell>
        </row>
        <row r="1611">
          <cell r="B1611" t="str">
            <v>霸·马良</v>
          </cell>
          <cell r="C1611" t="str">
            <v>马良</v>
          </cell>
        </row>
        <row r="1612">
          <cell r="B1612" t="str">
            <v>天·马良</v>
          </cell>
          <cell r="C1612" t="str">
            <v>马良</v>
          </cell>
        </row>
        <row r="1613">
          <cell r="B1613" t="str">
            <v>王·马良</v>
          </cell>
          <cell r="C1613" t="str">
            <v>马良</v>
          </cell>
        </row>
        <row r="1614">
          <cell r="B1614" t="str">
            <v>帝·马良</v>
          </cell>
          <cell r="C1614" t="str">
            <v>马良</v>
          </cell>
        </row>
        <row r="1615">
          <cell r="B1615" t="str">
            <v>至尊·马良</v>
          </cell>
          <cell r="C1615" t="str">
            <v>马良</v>
          </cell>
        </row>
        <row r="1616">
          <cell r="B1616" t="str">
            <v>马良</v>
          </cell>
        </row>
        <row r="1617">
          <cell r="B1617" t="str">
            <v>夏侯涓</v>
          </cell>
          <cell r="C1617" t="str">
            <v>夏侯涓</v>
          </cell>
        </row>
        <row r="1618">
          <cell r="B1618" t="str">
            <v>夏侯涓</v>
          </cell>
          <cell r="C1618" t="str">
            <v>夏侯涓</v>
          </cell>
        </row>
        <row r="1619">
          <cell r="B1619" t="str">
            <v>夏侯涓</v>
          </cell>
          <cell r="C1619" t="str">
            <v>夏侯涓</v>
          </cell>
        </row>
        <row r="1620">
          <cell r="B1620" t="str">
            <v>真·夏侯涓</v>
          </cell>
          <cell r="C1620" t="str">
            <v>夏侯涓</v>
          </cell>
        </row>
        <row r="1621">
          <cell r="B1621" t="str">
            <v>真·夏侯涓</v>
          </cell>
          <cell r="C1621" t="str">
            <v>夏侯涓</v>
          </cell>
        </row>
        <row r="1622">
          <cell r="B1622" t="str">
            <v>真·夏侯涓</v>
          </cell>
          <cell r="C1622" t="str">
            <v>夏侯涓</v>
          </cell>
        </row>
        <row r="1623">
          <cell r="B1623" t="str">
            <v>无双·夏侯涓</v>
          </cell>
          <cell r="C1623" t="str">
            <v>夏侯涓</v>
          </cell>
        </row>
        <row r="1624">
          <cell r="B1624" t="str">
            <v>无双·夏侯涓</v>
          </cell>
          <cell r="C1624" t="str">
            <v>夏侯涓</v>
          </cell>
        </row>
        <row r="1625">
          <cell r="B1625" t="str">
            <v>无双·夏侯涓</v>
          </cell>
          <cell r="C1625" t="str">
            <v>夏侯涓</v>
          </cell>
        </row>
        <row r="1626">
          <cell r="B1626" t="str">
            <v>圣·夏侯涓</v>
          </cell>
          <cell r="C1626" t="str">
            <v>夏侯涓</v>
          </cell>
        </row>
        <row r="1627">
          <cell r="B1627" t="str">
            <v>神·夏侯涓</v>
          </cell>
          <cell r="C1627" t="str">
            <v>夏侯涓</v>
          </cell>
        </row>
        <row r="1628">
          <cell r="B1628" t="str">
            <v>霸·夏侯涓</v>
          </cell>
          <cell r="C1628" t="str">
            <v>夏侯涓</v>
          </cell>
        </row>
        <row r="1629">
          <cell r="B1629" t="str">
            <v>天·夏侯涓</v>
          </cell>
          <cell r="C1629" t="str">
            <v>夏侯涓</v>
          </cell>
        </row>
        <row r="1630">
          <cell r="B1630" t="str">
            <v>王·夏侯涓</v>
          </cell>
          <cell r="C1630" t="str">
            <v>夏侯涓</v>
          </cell>
        </row>
        <row r="1631">
          <cell r="B1631" t="str">
            <v>帝·夏侯涓</v>
          </cell>
          <cell r="C1631" t="str">
            <v>夏侯涓</v>
          </cell>
        </row>
        <row r="1632">
          <cell r="B1632" t="str">
            <v>至尊·夏侯涓</v>
          </cell>
          <cell r="C1632" t="str">
            <v>夏侯涓</v>
          </cell>
        </row>
        <row r="1633">
          <cell r="B1633" t="str">
            <v>夏侯涓</v>
          </cell>
        </row>
        <row r="1634">
          <cell r="B1634" t="str">
            <v>黄月英</v>
          </cell>
          <cell r="C1634" t="str">
            <v>黄月英</v>
          </cell>
        </row>
        <row r="1635">
          <cell r="B1635" t="str">
            <v>黄月英</v>
          </cell>
          <cell r="C1635" t="str">
            <v>黄月英</v>
          </cell>
        </row>
        <row r="1636">
          <cell r="B1636" t="str">
            <v>黄月英</v>
          </cell>
          <cell r="C1636" t="str">
            <v>黄月英</v>
          </cell>
        </row>
        <row r="1637">
          <cell r="B1637" t="str">
            <v>真·黄月英</v>
          </cell>
          <cell r="C1637" t="str">
            <v>黄月英</v>
          </cell>
        </row>
        <row r="1638">
          <cell r="B1638" t="str">
            <v>真·黄月英</v>
          </cell>
          <cell r="C1638" t="str">
            <v>黄月英</v>
          </cell>
        </row>
        <row r="1639">
          <cell r="B1639" t="str">
            <v>真·黄月英</v>
          </cell>
          <cell r="C1639" t="str">
            <v>黄月英</v>
          </cell>
        </row>
        <row r="1640">
          <cell r="B1640" t="str">
            <v>无双·黄月英</v>
          </cell>
          <cell r="C1640" t="str">
            <v>黄月英</v>
          </cell>
        </row>
        <row r="1641">
          <cell r="B1641" t="str">
            <v>无双·黄月英</v>
          </cell>
          <cell r="C1641" t="str">
            <v>黄月英</v>
          </cell>
        </row>
        <row r="1642">
          <cell r="B1642" t="str">
            <v>无双·黄月英</v>
          </cell>
          <cell r="C1642" t="str">
            <v>黄月英</v>
          </cell>
        </row>
        <row r="1643">
          <cell r="B1643" t="str">
            <v>圣·黄月英</v>
          </cell>
          <cell r="C1643" t="str">
            <v>黄月英</v>
          </cell>
        </row>
        <row r="1644">
          <cell r="B1644" t="str">
            <v>神·黄月英</v>
          </cell>
          <cell r="C1644" t="str">
            <v>黄月英</v>
          </cell>
        </row>
        <row r="1645">
          <cell r="B1645" t="str">
            <v>霸·黄月英</v>
          </cell>
          <cell r="C1645" t="str">
            <v>黄月英</v>
          </cell>
        </row>
        <row r="1646">
          <cell r="B1646" t="str">
            <v>天·黄月英</v>
          </cell>
          <cell r="C1646" t="str">
            <v>黄月英</v>
          </cell>
        </row>
        <row r="1647">
          <cell r="B1647" t="str">
            <v>王·黄月英</v>
          </cell>
          <cell r="C1647" t="str">
            <v>黄月英</v>
          </cell>
        </row>
        <row r="1648">
          <cell r="B1648" t="str">
            <v>帝·黄月英</v>
          </cell>
          <cell r="C1648" t="str">
            <v>黄月英</v>
          </cell>
        </row>
        <row r="1649">
          <cell r="B1649" t="str">
            <v>至尊·黄月英</v>
          </cell>
          <cell r="C1649" t="str">
            <v>黄月英</v>
          </cell>
        </row>
        <row r="1650">
          <cell r="B1650" t="str">
            <v>黄月英</v>
          </cell>
        </row>
        <row r="1651">
          <cell r="B1651" t="str">
            <v>徐庶</v>
          </cell>
          <cell r="C1651" t="str">
            <v>徐庶</v>
          </cell>
        </row>
        <row r="1652">
          <cell r="B1652" t="str">
            <v>徐庶</v>
          </cell>
          <cell r="C1652" t="str">
            <v>徐庶</v>
          </cell>
        </row>
        <row r="1653">
          <cell r="B1653" t="str">
            <v>徐庶</v>
          </cell>
          <cell r="C1653" t="str">
            <v>徐庶</v>
          </cell>
        </row>
        <row r="1654">
          <cell r="B1654" t="str">
            <v>真·徐庶</v>
          </cell>
          <cell r="C1654" t="str">
            <v>徐庶</v>
          </cell>
        </row>
        <row r="1655">
          <cell r="B1655" t="str">
            <v>真·徐庶</v>
          </cell>
          <cell r="C1655" t="str">
            <v>徐庶</v>
          </cell>
        </row>
        <row r="1656">
          <cell r="B1656" t="str">
            <v>真·徐庶</v>
          </cell>
          <cell r="C1656" t="str">
            <v>徐庶</v>
          </cell>
        </row>
        <row r="1657">
          <cell r="B1657" t="str">
            <v>无双·徐庶</v>
          </cell>
          <cell r="C1657" t="str">
            <v>徐庶</v>
          </cell>
        </row>
        <row r="1658">
          <cell r="B1658" t="str">
            <v>无双·徐庶</v>
          </cell>
          <cell r="C1658" t="str">
            <v>徐庶</v>
          </cell>
        </row>
        <row r="1659">
          <cell r="B1659" t="str">
            <v>无双·徐庶</v>
          </cell>
          <cell r="C1659" t="str">
            <v>徐庶</v>
          </cell>
        </row>
        <row r="1660">
          <cell r="B1660" t="str">
            <v>圣·徐庶</v>
          </cell>
          <cell r="C1660" t="str">
            <v>徐庶</v>
          </cell>
        </row>
        <row r="1661">
          <cell r="B1661" t="str">
            <v>神·徐庶</v>
          </cell>
          <cell r="C1661" t="str">
            <v>徐庶</v>
          </cell>
        </row>
        <row r="1662">
          <cell r="B1662" t="str">
            <v>霸·徐庶</v>
          </cell>
          <cell r="C1662" t="str">
            <v>徐庶</v>
          </cell>
        </row>
        <row r="1663">
          <cell r="B1663" t="str">
            <v>天·徐庶</v>
          </cell>
          <cell r="C1663" t="str">
            <v>徐庶</v>
          </cell>
        </row>
        <row r="1664">
          <cell r="B1664" t="str">
            <v>无双·徐庶</v>
          </cell>
          <cell r="C1664" t="str">
            <v>徐庶</v>
          </cell>
        </row>
        <row r="1665">
          <cell r="B1665" t="str">
            <v>无双·徐庶</v>
          </cell>
          <cell r="C1665" t="str">
            <v>徐庶</v>
          </cell>
        </row>
        <row r="1666">
          <cell r="B1666" t="str">
            <v>圣·徐庶</v>
          </cell>
          <cell r="C1666" t="str">
            <v>徐庶</v>
          </cell>
        </row>
        <row r="1667">
          <cell r="B1667" t="str">
            <v>圣·徐庶</v>
          </cell>
          <cell r="C1667" t="str">
            <v>徐庶</v>
          </cell>
        </row>
        <row r="1668">
          <cell r="B1668" t="str">
            <v>神·徐庶</v>
          </cell>
          <cell r="C1668" t="str">
            <v>徐庶</v>
          </cell>
        </row>
        <row r="1669">
          <cell r="B1669" t="str">
            <v>神·徐庶</v>
          </cell>
          <cell r="C1669" t="str">
            <v>徐庶</v>
          </cell>
        </row>
        <row r="1670">
          <cell r="B1670" t="str">
            <v>霸·徐庶</v>
          </cell>
          <cell r="C1670" t="str">
            <v>徐庶</v>
          </cell>
        </row>
        <row r="1671">
          <cell r="B1671" t="str">
            <v>霸·徐庶</v>
          </cell>
          <cell r="C1671" t="str">
            <v>徐庶</v>
          </cell>
        </row>
        <row r="1672">
          <cell r="B1672" t="str">
            <v>天·徐庶</v>
          </cell>
          <cell r="C1672" t="str">
            <v>徐庶</v>
          </cell>
        </row>
        <row r="1673">
          <cell r="B1673" t="str">
            <v>天·徐庶</v>
          </cell>
          <cell r="C1673" t="str">
            <v>徐庶</v>
          </cell>
        </row>
        <row r="1674">
          <cell r="B1674" t="str">
            <v>王·徐庶</v>
          </cell>
          <cell r="C1674" t="str">
            <v>徐庶</v>
          </cell>
        </row>
        <row r="1675">
          <cell r="B1675" t="str">
            <v>帝·徐庶</v>
          </cell>
          <cell r="C1675" t="str">
            <v>徐庶</v>
          </cell>
        </row>
        <row r="1676">
          <cell r="B1676" t="str">
            <v>至尊·徐庶</v>
          </cell>
          <cell r="C1676" t="str">
            <v>徐庶</v>
          </cell>
        </row>
        <row r="1677">
          <cell r="B1677" t="str">
            <v>王·徐庶</v>
          </cell>
          <cell r="C1677" t="str">
            <v>徐庶</v>
          </cell>
        </row>
        <row r="1678">
          <cell r="B1678" t="str">
            <v>帝·徐庶</v>
          </cell>
          <cell r="C1678" t="str">
            <v>徐庶</v>
          </cell>
        </row>
        <row r="1679">
          <cell r="B1679" t="str">
            <v>至尊·徐庶</v>
          </cell>
          <cell r="C1679" t="str">
            <v>徐庶</v>
          </cell>
        </row>
        <row r="1680">
          <cell r="B1680" t="str">
            <v>王·徐庶</v>
          </cell>
          <cell r="C1680" t="str">
            <v>徐庶</v>
          </cell>
        </row>
        <row r="1681">
          <cell r="B1681" t="str">
            <v>帝·徐庶</v>
          </cell>
          <cell r="C1681" t="str">
            <v>徐庶</v>
          </cell>
        </row>
        <row r="1682">
          <cell r="B1682" t="str">
            <v>至尊·徐庶</v>
          </cell>
          <cell r="C1682" t="str">
            <v>徐庶</v>
          </cell>
        </row>
        <row r="1683">
          <cell r="B1683" t="str">
            <v>关兴</v>
          </cell>
          <cell r="C1683" t="str">
            <v>关兴</v>
          </cell>
        </row>
        <row r="1684">
          <cell r="B1684" t="str">
            <v>关兴</v>
          </cell>
          <cell r="C1684" t="str">
            <v>关兴</v>
          </cell>
        </row>
        <row r="1685">
          <cell r="B1685" t="str">
            <v>关兴</v>
          </cell>
          <cell r="C1685" t="str">
            <v>关兴</v>
          </cell>
        </row>
        <row r="1686">
          <cell r="B1686" t="str">
            <v>真·关兴</v>
          </cell>
          <cell r="C1686" t="str">
            <v>关兴</v>
          </cell>
        </row>
        <row r="1687">
          <cell r="B1687" t="str">
            <v>真·关兴</v>
          </cell>
          <cell r="C1687" t="str">
            <v>关兴</v>
          </cell>
        </row>
        <row r="1688">
          <cell r="B1688" t="str">
            <v>真·关兴</v>
          </cell>
          <cell r="C1688" t="str">
            <v>关兴</v>
          </cell>
        </row>
        <row r="1689">
          <cell r="B1689" t="str">
            <v>无双·关兴</v>
          </cell>
          <cell r="C1689" t="str">
            <v>关兴</v>
          </cell>
        </row>
        <row r="1690">
          <cell r="B1690" t="str">
            <v>无双·关兴</v>
          </cell>
          <cell r="C1690" t="str">
            <v>关兴</v>
          </cell>
        </row>
        <row r="1691">
          <cell r="B1691" t="str">
            <v>无双·关兴</v>
          </cell>
          <cell r="C1691" t="str">
            <v>关兴</v>
          </cell>
        </row>
        <row r="1692">
          <cell r="B1692" t="str">
            <v>圣·关兴</v>
          </cell>
          <cell r="C1692" t="str">
            <v>关兴</v>
          </cell>
        </row>
        <row r="1693">
          <cell r="B1693" t="str">
            <v>神·关兴</v>
          </cell>
          <cell r="C1693" t="str">
            <v>关兴</v>
          </cell>
        </row>
        <row r="1694">
          <cell r="B1694" t="str">
            <v>霸·关兴</v>
          </cell>
          <cell r="C1694" t="str">
            <v>关兴</v>
          </cell>
        </row>
        <row r="1695">
          <cell r="B1695" t="str">
            <v>天·关兴</v>
          </cell>
          <cell r="C1695" t="str">
            <v>关兴</v>
          </cell>
        </row>
        <row r="1696">
          <cell r="B1696" t="str">
            <v>王·关兴</v>
          </cell>
          <cell r="C1696" t="str">
            <v>关兴</v>
          </cell>
        </row>
        <row r="1697">
          <cell r="B1697" t="str">
            <v>帝·关兴</v>
          </cell>
          <cell r="C1697" t="str">
            <v>关兴</v>
          </cell>
        </row>
        <row r="1698">
          <cell r="B1698" t="str">
            <v>至尊·关兴</v>
          </cell>
          <cell r="C1698" t="str">
            <v>关兴</v>
          </cell>
        </row>
        <row r="1699">
          <cell r="B1699" t="str">
            <v>关兴</v>
          </cell>
        </row>
        <row r="1700">
          <cell r="B1700" t="str">
            <v>张苞</v>
          </cell>
          <cell r="C1700" t="str">
            <v>张苞</v>
          </cell>
        </row>
        <row r="1701">
          <cell r="B1701" t="str">
            <v>张苞</v>
          </cell>
          <cell r="C1701" t="str">
            <v>张苞</v>
          </cell>
        </row>
        <row r="1702">
          <cell r="B1702" t="str">
            <v>张苞</v>
          </cell>
          <cell r="C1702" t="str">
            <v>张苞</v>
          </cell>
        </row>
        <row r="1703">
          <cell r="B1703" t="str">
            <v>真·张苞</v>
          </cell>
          <cell r="C1703" t="str">
            <v>张苞</v>
          </cell>
        </row>
        <row r="1704">
          <cell r="B1704" t="str">
            <v>真·张苞</v>
          </cell>
          <cell r="C1704" t="str">
            <v>张苞</v>
          </cell>
        </row>
        <row r="1705">
          <cell r="B1705" t="str">
            <v>真·张苞</v>
          </cell>
          <cell r="C1705" t="str">
            <v>张苞</v>
          </cell>
        </row>
        <row r="1706">
          <cell r="B1706" t="str">
            <v>无双·张苞</v>
          </cell>
          <cell r="C1706" t="str">
            <v>张苞</v>
          </cell>
        </row>
        <row r="1707">
          <cell r="B1707" t="str">
            <v>无双·张苞</v>
          </cell>
          <cell r="C1707" t="str">
            <v>张苞</v>
          </cell>
        </row>
        <row r="1708">
          <cell r="B1708" t="str">
            <v>无双·张苞</v>
          </cell>
          <cell r="C1708" t="str">
            <v>张苞</v>
          </cell>
        </row>
        <row r="1709">
          <cell r="B1709" t="str">
            <v>圣·张苞</v>
          </cell>
          <cell r="C1709" t="str">
            <v>张苞</v>
          </cell>
        </row>
        <row r="1710">
          <cell r="B1710" t="str">
            <v>神·张苞</v>
          </cell>
          <cell r="C1710" t="str">
            <v>张苞</v>
          </cell>
        </row>
        <row r="1711">
          <cell r="B1711" t="str">
            <v>霸·张苞</v>
          </cell>
          <cell r="C1711" t="str">
            <v>张苞</v>
          </cell>
        </row>
        <row r="1712">
          <cell r="B1712" t="str">
            <v>天·张苞</v>
          </cell>
          <cell r="C1712" t="str">
            <v>张苞</v>
          </cell>
        </row>
        <row r="1713">
          <cell r="B1713" t="str">
            <v>王·张苞</v>
          </cell>
          <cell r="C1713" t="str">
            <v>张苞</v>
          </cell>
        </row>
        <row r="1714">
          <cell r="B1714" t="str">
            <v>帝·张苞</v>
          </cell>
          <cell r="C1714" t="str">
            <v>张苞</v>
          </cell>
        </row>
        <row r="1715">
          <cell r="B1715" t="str">
            <v>至尊·张苞</v>
          </cell>
          <cell r="C1715" t="str">
            <v>张苞</v>
          </cell>
        </row>
        <row r="1716">
          <cell r="B1716" t="str">
            <v>孟获</v>
          </cell>
          <cell r="C1716" t="str">
            <v>孟获</v>
          </cell>
        </row>
        <row r="1717">
          <cell r="B1717" t="str">
            <v>孟获</v>
          </cell>
          <cell r="C1717" t="str">
            <v>孟获</v>
          </cell>
        </row>
        <row r="1718">
          <cell r="B1718" t="str">
            <v>孟获</v>
          </cell>
          <cell r="C1718" t="str">
            <v>孟获</v>
          </cell>
        </row>
        <row r="1719">
          <cell r="B1719" t="str">
            <v>真·孟获</v>
          </cell>
          <cell r="C1719" t="str">
            <v>孟获</v>
          </cell>
        </row>
        <row r="1720">
          <cell r="B1720" t="str">
            <v>真·孟获</v>
          </cell>
          <cell r="C1720" t="str">
            <v>孟获</v>
          </cell>
        </row>
        <row r="1721">
          <cell r="B1721" t="str">
            <v>真·孟获</v>
          </cell>
          <cell r="C1721" t="str">
            <v>孟获</v>
          </cell>
        </row>
        <row r="1722">
          <cell r="B1722" t="str">
            <v>无双·孟获</v>
          </cell>
          <cell r="C1722" t="str">
            <v>孟获</v>
          </cell>
        </row>
        <row r="1723">
          <cell r="B1723" t="str">
            <v>无双·孟获</v>
          </cell>
          <cell r="C1723" t="str">
            <v>孟获</v>
          </cell>
        </row>
        <row r="1724">
          <cell r="B1724" t="str">
            <v>无双·孟获</v>
          </cell>
          <cell r="C1724" t="str">
            <v>孟获</v>
          </cell>
        </row>
        <row r="1725">
          <cell r="B1725" t="str">
            <v>圣·孟获</v>
          </cell>
          <cell r="C1725" t="str">
            <v>孟获</v>
          </cell>
        </row>
        <row r="1726">
          <cell r="B1726" t="str">
            <v>神·孟获</v>
          </cell>
          <cell r="C1726" t="str">
            <v>孟获</v>
          </cell>
        </row>
        <row r="1727">
          <cell r="B1727" t="str">
            <v>霸·孟获</v>
          </cell>
          <cell r="C1727" t="str">
            <v>孟获</v>
          </cell>
        </row>
        <row r="1728">
          <cell r="B1728" t="str">
            <v>天·孟获</v>
          </cell>
          <cell r="C1728" t="str">
            <v>孟获</v>
          </cell>
        </row>
        <row r="1729">
          <cell r="B1729" t="str">
            <v>王·孟获</v>
          </cell>
          <cell r="C1729" t="str">
            <v>孟获</v>
          </cell>
        </row>
        <row r="1730">
          <cell r="B1730" t="str">
            <v>帝·孟获</v>
          </cell>
          <cell r="C1730" t="str">
            <v>孟获</v>
          </cell>
        </row>
        <row r="1731">
          <cell r="B1731" t="str">
            <v>至尊·孟获</v>
          </cell>
          <cell r="C1731" t="str">
            <v>孟获</v>
          </cell>
        </row>
        <row r="1732">
          <cell r="B1732" t="str">
            <v>关平</v>
          </cell>
          <cell r="C1732" t="str">
            <v>关平</v>
          </cell>
        </row>
        <row r="1733">
          <cell r="B1733" t="str">
            <v>关平</v>
          </cell>
          <cell r="C1733" t="str">
            <v>关平</v>
          </cell>
        </row>
        <row r="1734">
          <cell r="B1734" t="str">
            <v>关平</v>
          </cell>
          <cell r="C1734" t="str">
            <v>关平</v>
          </cell>
        </row>
        <row r="1735">
          <cell r="B1735" t="str">
            <v>真·关平</v>
          </cell>
          <cell r="C1735" t="str">
            <v>关平</v>
          </cell>
        </row>
        <row r="1736">
          <cell r="B1736" t="str">
            <v>真·关平</v>
          </cell>
          <cell r="C1736" t="str">
            <v>关平</v>
          </cell>
        </row>
        <row r="1737">
          <cell r="B1737" t="str">
            <v>真·关平</v>
          </cell>
          <cell r="C1737" t="str">
            <v>关平</v>
          </cell>
        </row>
        <row r="1738">
          <cell r="B1738" t="str">
            <v>无双·关平</v>
          </cell>
          <cell r="C1738" t="str">
            <v>关平</v>
          </cell>
        </row>
        <row r="1739">
          <cell r="B1739" t="str">
            <v>无双·关平</v>
          </cell>
          <cell r="C1739" t="str">
            <v>关平</v>
          </cell>
        </row>
        <row r="1740">
          <cell r="B1740" t="str">
            <v>无双·关平</v>
          </cell>
          <cell r="C1740" t="str">
            <v>关平</v>
          </cell>
        </row>
        <row r="1741">
          <cell r="B1741" t="str">
            <v>圣·关平</v>
          </cell>
          <cell r="C1741" t="str">
            <v>关平</v>
          </cell>
        </row>
        <row r="1742">
          <cell r="B1742" t="str">
            <v>神·关平</v>
          </cell>
          <cell r="C1742" t="str">
            <v>关平</v>
          </cell>
        </row>
        <row r="1743">
          <cell r="B1743" t="str">
            <v>霸·关平</v>
          </cell>
          <cell r="C1743" t="str">
            <v>关平</v>
          </cell>
        </row>
        <row r="1744">
          <cell r="B1744" t="str">
            <v>天·关平</v>
          </cell>
          <cell r="C1744" t="str">
            <v>关平</v>
          </cell>
        </row>
        <row r="1745">
          <cell r="B1745" t="str">
            <v>王·关平</v>
          </cell>
          <cell r="C1745" t="str">
            <v>关平</v>
          </cell>
        </row>
        <row r="1746">
          <cell r="B1746" t="str">
            <v>帝·关平</v>
          </cell>
          <cell r="C1746" t="str">
            <v>关平</v>
          </cell>
        </row>
        <row r="1747">
          <cell r="B1747" t="str">
            <v>至尊·关平</v>
          </cell>
          <cell r="C1747" t="str">
            <v>关平</v>
          </cell>
        </row>
        <row r="1748">
          <cell r="B1748" t="str">
            <v>关平</v>
          </cell>
        </row>
        <row r="1749">
          <cell r="B1749" t="str">
            <v>关索</v>
          </cell>
          <cell r="C1749" t="str">
            <v>关索</v>
          </cell>
        </row>
        <row r="1750">
          <cell r="B1750" t="str">
            <v>关索</v>
          </cell>
          <cell r="C1750" t="str">
            <v>关索</v>
          </cell>
        </row>
        <row r="1751">
          <cell r="B1751" t="str">
            <v>关索</v>
          </cell>
          <cell r="C1751" t="str">
            <v>关索</v>
          </cell>
        </row>
        <row r="1752">
          <cell r="B1752" t="str">
            <v>真·关索</v>
          </cell>
          <cell r="C1752" t="str">
            <v>关索</v>
          </cell>
        </row>
        <row r="1753">
          <cell r="B1753" t="str">
            <v>真·关索</v>
          </cell>
          <cell r="C1753" t="str">
            <v>关索</v>
          </cell>
        </row>
        <row r="1754">
          <cell r="B1754" t="str">
            <v>真·关索</v>
          </cell>
          <cell r="C1754" t="str">
            <v>关索</v>
          </cell>
        </row>
        <row r="1755">
          <cell r="B1755" t="str">
            <v>无双·关索</v>
          </cell>
          <cell r="C1755" t="str">
            <v>关索</v>
          </cell>
        </row>
        <row r="1756">
          <cell r="B1756" t="str">
            <v>无双·关索</v>
          </cell>
          <cell r="C1756" t="str">
            <v>关索</v>
          </cell>
        </row>
        <row r="1757">
          <cell r="B1757" t="str">
            <v>无双·关索</v>
          </cell>
          <cell r="C1757" t="str">
            <v>关索</v>
          </cell>
        </row>
        <row r="1758">
          <cell r="B1758" t="str">
            <v>圣·关索</v>
          </cell>
          <cell r="C1758" t="str">
            <v>关索</v>
          </cell>
        </row>
        <row r="1759">
          <cell r="B1759" t="str">
            <v>神·关索</v>
          </cell>
          <cell r="C1759" t="str">
            <v>关索</v>
          </cell>
        </row>
        <row r="1760">
          <cell r="B1760" t="str">
            <v>霸·关索</v>
          </cell>
          <cell r="C1760" t="str">
            <v>关索</v>
          </cell>
        </row>
        <row r="1761">
          <cell r="B1761" t="str">
            <v>天·关索</v>
          </cell>
          <cell r="C1761" t="str">
            <v>关索</v>
          </cell>
        </row>
        <row r="1762">
          <cell r="B1762" t="str">
            <v>王·关索</v>
          </cell>
          <cell r="C1762" t="str">
            <v>关索</v>
          </cell>
        </row>
        <row r="1763">
          <cell r="B1763" t="str">
            <v>帝·关索</v>
          </cell>
          <cell r="C1763" t="str">
            <v>关索</v>
          </cell>
        </row>
        <row r="1764">
          <cell r="B1764" t="str">
            <v>至尊·关索</v>
          </cell>
          <cell r="C1764" t="str">
            <v>关索</v>
          </cell>
        </row>
        <row r="1765">
          <cell r="B1765" t="str">
            <v>关索</v>
          </cell>
        </row>
        <row r="1766">
          <cell r="B1766" t="str">
            <v>关银屏</v>
          </cell>
          <cell r="C1766" t="str">
            <v>关银屏</v>
          </cell>
        </row>
        <row r="1767">
          <cell r="B1767" t="str">
            <v>关银屏</v>
          </cell>
          <cell r="C1767" t="str">
            <v>关银屏</v>
          </cell>
        </row>
        <row r="1768">
          <cell r="B1768" t="str">
            <v>关银屏</v>
          </cell>
          <cell r="C1768" t="str">
            <v>关银屏</v>
          </cell>
        </row>
        <row r="1769">
          <cell r="B1769" t="str">
            <v>真·关银屏</v>
          </cell>
          <cell r="C1769" t="str">
            <v>关银屏</v>
          </cell>
        </row>
        <row r="1770">
          <cell r="B1770" t="str">
            <v>真·关银屏</v>
          </cell>
          <cell r="C1770" t="str">
            <v>关银屏</v>
          </cell>
        </row>
        <row r="1771">
          <cell r="B1771" t="str">
            <v>真·关银屏</v>
          </cell>
          <cell r="C1771" t="str">
            <v>关银屏</v>
          </cell>
        </row>
        <row r="1772">
          <cell r="B1772" t="str">
            <v>无双·关银屏</v>
          </cell>
          <cell r="C1772" t="str">
            <v>关银屏</v>
          </cell>
        </row>
        <row r="1773">
          <cell r="B1773" t="str">
            <v>无双·关银屏</v>
          </cell>
          <cell r="C1773" t="str">
            <v>关银屏</v>
          </cell>
        </row>
        <row r="1774">
          <cell r="B1774" t="str">
            <v>无双·关银屏</v>
          </cell>
          <cell r="C1774" t="str">
            <v>关银屏</v>
          </cell>
        </row>
        <row r="1775">
          <cell r="B1775" t="str">
            <v>圣·关银屏</v>
          </cell>
          <cell r="C1775" t="str">
            <v>关银屏</v>
          </cell>
        </row>
        <row r="1776">
          <cell r="B1776" t="str">
            <v>神·关银屏</v>
          </cell>
          <cell r="C1776" t="str">
            <v>关银屏</v>
          </cell>
        </row>
        <row r="1777">
          <cell r="B1777" t="str">
            <v>霸·关银屏</v>
          </cell>
          <cell r="C1777" t="str">
            <v>关银屏</v>
          </cell>
        </row>
        <row r="1778">
          <cell r="B1778" t="str">
            <v>天·关银屏</v>
          </cell>
          <cell r="C1778" t="str">
            <v>关银屏</v>
          </cell>
        </row>
        <row r="1779">
          <cell r="B1779" t="str">
            <v>王·关银屏</v>
          </cell>
          <cell r="C1779" t="str">
            <v>关银屏</v>
          </cell>
        </row>
        <row r="1780">
          <cell r="B1780" t="str">
            <v>帝·关银屏</v>
          </cell>
          <cell r="C1780" t="str">
            <v>关银屏</v>
          </cell>
        </row>
        <row r="1781">
          <cell r="B1781" t="str">
            <v>至尊·关银屏</v>
          </cell>
          <cell r="C1781" t="str">
            <v>关银屏</v>
          </cell>
        </row>
        <row r="1782">
          <cell r="B1782" t="str">
            <v>关银屏</v>
          </cell>
        </row>
        <row r="1783">
          <cell r="B1783" t="str">
            <v>张星彩</v>
          </cell>
          <cell r="C1783" t="str">
            <v>张星彩</v>
          </cell>
        </row>
        <row r="1784">
          <cell r="B1784" t="str">
            <v>张星彩</v>
          </cell>
          <cell r="C1784" t="str">
            <v>张星彩</v>
          </cell>
        </row>
        <row r="1785">
          <cell r="B1785" t="str">
            <v>张星彩</v>
          </cell>
          <cell r="C1785" t="str">
            <v>张星彩</v>
          </cell>
        </row>
        <row r="1786">
          <cell r="B1786" t="str">
            <v>真·张星彩</v>
          </cell>
          <cell r="C1786" t="str">
            <v>张星彩</v>
          </cell>
        </row>
        <row r="1787">
          <cell r="B1787" t="str">
            <v>真·张星彩</v>
          </cell>
          <cell r="C1787" t="str">
            <v>张星彩</v>
          </cell>
        </row>
        <row r="1788">
          <cell r="B1788" t="str">
            <v>真·张星彩</v>
          </cell>
          <cell r="C1788" t="str">
            <v>张星彩</v>
          </cell>
        </row>
        <row r="1789">
          <cell r="B1789" t="str">
            <v>无双·张星彩</v>
          </cell>
          <cell r="C1789" t="str">
            <v>张星彩</v>
          </cell>
        </row>
        <row r="1790">
          <cell r="B1790" t="str">
            <v>无双·张星彩</v>
          </cell>
          <cell r="C1790" t="str">
            <v>张星彩</v>
          </cell>
        </row>
        <row r="1791">
          <cell r="B1791" t="str">
            <v>无双·张星彩</v>
          </cell>
          <cell r="C1791" t="str">
            <v>张星彩</v>
          </cell>
        </row>
        <row r="1792">
          <cell r="B1792" t="str">
            <v>圣·张星彩</v>
          </cell>
          <cell r="C1792" t="str">
            <v>张星彩</v>
          </cell>
        </row>
        <row r="1793">
          <cell r="B1793" t="str">
            <v>神·张星彩</v>
          </cell>
          <cell r="C1793" t="str">
            <v>张星彩</v>
          </cell>
        </row>
        <row r="1794">
          <cell r="B1794" t="str">
            <v>霸·张星彩</v>
          </cell>
          <cell r="C1794" t="str">
            <v>张星彩</v>
          </cell>
        </row>
        <row r="1795">
          <cell r="B1795" t="str">
            <v>天·张星彩</v>
          </cell>
          <cell r="C1795" t="str">
            <v>张星彩</v>
          </cell>
        </row>
        <row r="1796">
          <cell r="B1796" t="str">
            <v>王·张星彩</v>
          </cell>
          <cell r="C1796" t="str">
            <v>张星彩</v>
          </cell>
        </row>
        <row r="1797">
          <cell r="B1797" t="str">
            <v>帝·张星彩</v>
          </cell>
          <cell r="C1797" t="str">
            <v>张星彩</v>
          </cell>
        </row>
        <row r="1798">
          <cell r="B1798" t="str">
            <v>至尊·张星彩</v>
          </cell>
          <cell r="C1798" t="str">
            <v>张星彩</v>
          </cell>
        </row>
        <row r="1799">
          <cell r="B1799" t="str">
            <v>张星彩</v>
          </cell>
        </row>
        <row r="1800">
          <cell r="B1800" t="str">
            <v>鲍三娘</v>
          </cell>
          <cell r="C1800" t="str">
            <v>鲍三娘</v>
          </cell>
        </row>
        <row r="1801">
          <cell r="B1801" t="str">
            <v>鲍三娘</v>
          </cell>
          <cell r="C1801" t="str">
            <v>鲍三娘</v>
          </cell>
        </row>
        <row r="1802">
          <cell r="B1802" t="str">
            <v>鲍三娘</v>
          </cell>
          <cell r="C1802" t="str">
            <v>鲍三娘</v>
          </cell>
        </row>
        <row r="1803">
          <cell r="B1803" t="str">
            <v>真·鲍三娘</v>
          </cell>
          <cell r="C1803" t="str">
            <v>鲍三娘</v>
          </cell>
        </row>
        <row r="1804">
          <cell r="B1804" t="str">
            <v>真·鲍三娘</v>
          </cell>
          <cell r="C1804" t="str">
            <v>鲍三娘</v>
          </cell>
        </row>
        <row r="1805">
          <cell r="B1805" t="str">
            <v>真·鲍三娘</v>
          </cell>
          <cell r="C1805" t="str">
            <v>鲍三娘</v>
          </cell>
        </row>
        <row r="1806">
          <cell r="B1806" t="str">
            <v>无双·鲍三娘</v>
          </cell>
          <cell r="C1806" t="str">
            <v>鲍三娘</v>
          </cell>
        </row>
        <row r="1807">
          <cell r="B1807" t="str">
            <v>无双·鲍三娘</v>
          </cell>
          <cell r="C1807" t="str">
            <v>鲍三娘</v>
          </cell>
        </row>
        <row r="1808">
          <cell r="B1808" t="str">
            <v>无双·鲍三娘</v>
          </cell>
          <cell r="C1808" t="str">
            <v>鲍三娘</v>
          </cell>
        </row>
        <row r="1809">
          <cell r="B1809" t="str">
            <v>圣·鲍三娘</v>
          </cell>
          <cell r="C1809" t="str">
            <v>鲍三娘</v>
          </cell>
        </row>
        <row r="1810">
          <cell r="B1810" t="str">
            <v>神·鲍三娘</v>
          </cell>
          <cell r="C1810" t="str">
            <v>鲍三娘</v>
          </cell>
        </row>
        <row r="1811">
          <cell r="B1811" t="str">
            <v>霸·鲍三娘</v>
          </cell>
          <cell r="C1811" t="str">
            <v>鲍三娘</v>
          </cell>
        </row>
        <row r="1812">
          <cell r="B1812" t="str">
            <v>天·鲍三娘</v>
          </cell>
          <cell r="C1812" t="str">
            <v>鲍三娘</v>
          </cell>
        </row>
        <row r="1813">
          <cell r="B1813" t="str">
            <v>王·鲍三娘</v>
          </cell>
          <cell r="C1813" t="str">
            <v>鲍三娘</v>
          </cell>
        </row>
        <row r="1814">
          <cell r="B1814" t="str">
            <v>帝·鲍三娘</v>
          </cell>
          <cell r="C1814" t="str">
            <v>鲍三娘</v>
          </cell>
        </row>
        <row r="1815">
          <cell r="B1815" t="str">
            <v>至尊·鲍三娘</v>
          </cell>
          <cell r="C1815" t="str">
            <v>鲍三娘</v>
          </cell>
        </row>
        <row r="1816">
          <cell r="B1816" t="str">
            <v>鲍三娘</v>
          </cell>
        </row>
        <row r="1817">
          <cell r="B1817" t="str">
            <v>马谡</v>
          </cell>
          <cell r="C1817" t="str">
            <v>马谡</v>
          </cell>
        </row>
        <row r="1818">
          <cell r="B1818" t="str">
            <v>马谡</v>
          </cell>
          <cell r="C1818" t="str">
            <v>马谡</v>
          </cell>
        </row>
        <row r="1819">
          <cell r="B1819" t="str">
            <v>马谡</v>
          </cell>
          <cell r="C1819" t="str">
            <v>马谡</v>
          </cell>
        </row>
        <row r="1820">
          <cell r="B1820" t="str">
            <v>真·马谡</v>
          </cell>
          <cell r="C1820" t="str">
            <v>马谡</v>
          </cell>
        </row>
        <row r="1821">
          <cell r="B1821" t="str">
            <v>真·马谡</v>
          </cell>
          <cell r="C1821" t="str">
            <v>马谡</v>
          </cell>
        </row>
        <row r="1822">
          <cell r="B1822" t="str">
            <v>真·马谡</v>
          </cell>
          <cell r="C1822" t="str">
            <v>马谡</v>
          </cell>
        </row>
        <row r="1823">
          <cell r="B1823" t="str">
            <v>无双·马谡</v>
          </cell>
          <cell r="C1823" t="str">
            <v>马谡</v>
          </cell>
        </row>
        <row r="1824">
          <cell r="B1824" t="str">
            <v>无双·马谡</v>
          </cell>
          <cell r="C1824" t="str">
            <v>马谡</v>
          </cell>
        </row>
        <row r="1825">
          <cell r="B1825" t="str">
            <v>无双·马谡</v>
          </cell>
          <cell r="C1825" t="str">
            <v>马谡</v>
          </cell>
        </row>
        <row r="1826">
          <cell r="B1826" t="str">
            <v>圣·马谡</v>
          </cell>
          <cell r="C1826" t="str">
            <v>马谡</v>
          </cell>
        </row>
        <row r="1827">
          <cell r="B1827" t="str">
            <v>神·马谡</v>
          </cell>
          <cell r="C1827" t="str">
            <v>马谡</v>
          </cell>
        </row>
        <row r="1828">
          <cell r="B1828" t="str">
            <v>霸·马谡</v>
          </cell>
          <cell r="C1828" t="str">
            <v>马谡</v>
          </cell>
        </row>
        <row r="1829">
          <cell r="B1829" t="str">
            <v>天·马谡</v>
          </cell>
          <cell r="C1829" t="str">
            <v>马谡</v>
          </cell>
        </row>
        <row r="1830">
          <cell r="B1830" t="str">
            <v>王·马谡</v>
          </cell>
          <cell r="C1830" t="str">
            <v>马谡</v>
          </cell>
        </row>
        <row r="1831">
          <cell r="B1831" t="str">
            <v>帝·马谡</v>
          </cell>
          <cell r="C1831" t="str">
            <v>马谡</v>
          </cell>
        </row>
        <row r="1832">
          <cell r="B1832" t="str">
            <v>至尊·马谡</v>
          </cell>
          <cell r="C1832" t="str">
            <v>马谡</v>
          </cell>
        </row>
        <row r="1833">
          <cell r="B1833" t="str">
            <v>蒋琬</v>
          </cell>
          <cell r="C1833" t="str">
            <v>蒋琬</v>
          </cell>
        </row>
        <row r="1834">
          <cell r="B1834" t="str">
            <v>蒋琬</v>
          </cell>
          <cell r="C1834" t="str">
            <v>蒋琬</v>
          </cell>
        </row>
        <row r="1835">
          <cell r="B1835" t="str">
            <v>蒋琬</v>
          </cell>
          <cell r="C1835" t="str">
            <v>蒋琬</v>
          </cell>
        </row>
        <row r="1836">
          <cell r="B1836" t="str">
            <v>真·蒋琬</v>
          </cell>
          <cell r="C1836" t="str">
            <v>蒋琬</v>
          </cell>
        </row>
        <row r="1837">
          <cell r="B1837" t="str">
            <v>真·蒋琬</v>
          </cell>
          <cell r="C1837" t="str">
            <v>蒋琬</v>
          </cell>
        </row>
        <row r="1838">
          <cell r="B1838" t="str">
            <v>真·蒋琬</v>
          </cell>
          <cell r="C1838" t="str">
            <v>蒋琬</v>
          </cell>
        </row>
        <row r="1839">
          <cell r="B1839" t="str">
            <v>无双·蒋琬</v>
          </cell>
          <cell r="C1839" t="str">
            <v>蒋琬</v>
          </cell>
        </row>
        <row r="1840">
          <cell r="B1840" t="str">
            <v>无双·蒋琬</v>
          </cell>
          <cell r="C1840" t="str">
            <v>蒋琬</v>
          </cell>
        </row>
        <row r="1841">
          <cell r="B1841" t="str">
            <v>无双·蒋琬</v>
          </cell>
          <cell r="C1841" t="str">
            <v>蒋琬</v>
          </cell>
        </row>
        <row r="1842">
          <cell r="B1842" t="str">
            <v>圣·蒋琬</v>
          </cell>
          <cell r="C1842" t="str">
            <v>蒋琬</v>
          </cell>
        </row>
        <row r="1843">
          <cell r="B1843" t="str">
            <v>神·蒋琬</v>
          </cell>
          <cell r="C1843" t="str">
            <v>蒋琬</v>
          </cell>
        </row>
        <row r="1844">
          <cell r="B1844" t="str">
            <v>费祎</v>
          </cell>
          <cell r="C1844" t="str">
            <v>蒋琬</v>
          </cell>
        </row>
        <row r="1845">
          <cell r="B1845" t="str">
            <v>费祎</v>
          </cell>
          <cell r="C1845" t="str">
            <v>蒋琬</v>
          </cell>
        </row>
        <row r="1846">
          <cell r="B1846" t="str">
            <v>费祎</v>
          </cell>
          <cell r="C1846" t="str">
            <v>蒋琬</v>
          </cell>
        </row>
        <row r="1847">
          <cell r="B1847" t="str">
            <v>真·费祎</v>
          </cell>
          <cell r="C1847" t="str">
            <v>蒋琬</v>
          </cell>
        </row>
        <row r="1848">
          <cell r="B1848" t="str">
            <v>真·费祎</v>
          </cell>
          <cell r="C1848" t="str">
            <v>蒋琬</v>
          </cell>
        </row>
        <row r="1849">
          <cell r="B1849" t="str">
            <v>真·费祎</v>
          </cell>
          <cell r="C1849" t="str">
            <v>蒋琬</v>
          </cell>
        </row>
        <row r="1850">
          <cell r="B1850" t="str">
            <v>无双·费祎</v>
          </cell>
          <cell r="C1850" t="str">
            <v>蒋琬</v>
          </cell>
        </row>
        <row r="1851">
          <cell r="B1851" t="str">
            <v>无双·费祎</v>
          </cell>
          <cell r="C1851" t="str">
            <v>蒋琬</v>
          </cell>
        </row>
        <row r="1852">
          <cell r="B1852" t="str">
            <v>无双·费祎</v>
          </cell>
          <cell r="C1852" t="str">
            <v>蒋琬</v>
          </cell>
        </row>
        <row r="1853">
          <cell r="B1853" t="str">
            <v>圣·费祎</v>
          </cell>
          <cell r="C1853" t="str">
            <v>蒋琬</v>
          </cell>
        </row>
        <row r="1854">
          <cell r="B1854" t="str">
            <v>神·费祎</v>
          </cell>
          <cell r="C1854" t="str">
            <v>蒋琬</v>
          </cell>
        </row>
        <row r="1855">
          <cell r="B1855" t="str">
            <v>郭攸之</v>
          </cell>
          <cell r="C1855" t="str">
            <v>蒋琬</v>
          </cell>
        </row>
        <row r="1856">
          <cell r="B1856" t="str">
            <v>郭攸之</v>
          </cell>
          <cell r="C1856" t="str">
            <v>蒋琬</v>
          </cell>
        </row>
        <row r="1857">
          <cell r="B1857" t="str">
            <v>郭攸之</v>
          </cell>
          <cell r="C1857" t="str">
            <v>蒋琬</v>
          </cell>
        </row>
        <row r="1858">
          <cell r="B1858" t="str">
            <v>真·郭攸之</v>
          </cell>
          <cell r="C1858" t="str">
            <v>蒋琬</v>
          </cell>
        </row>
        <row r="1859">
          <cell r="B1859" t="str">
            <v>真·郭攸之</v>
          </cell>
          <cell r="C1859" t="str">
            <v>蒋琬</v>
          </cell>
        </row>
        <row r="1860">
          <cell r="B1860" t="str">
            <v>真·郭攸之</v>
          </cell>
          <cell r="C1860" t="str">
            <v>蒋琬</v>
          </cell>
        </row>
        <row r="1861">
          <cell r="B1861" t="str">
            <v>无双·郭攸之</v>
          </cell>
          <cell r="C1861" t="str">
            <v>蒋琬</v>
          </cell>
        </row>
        <row r="1862">
          <cell r="B1862" t="str">
            <v>无双·郭攸之</v>
          </cell>
          <cell r="C1862" t="str">
            <v>蒋琬</v>
          </cell>
        </row>
        <row r="1863">
          <cell r="B1863" t="str">
            <v>无双·郭攸之</v>
          </cell>
          <cell r="C1863" t="str">
            <v>蒋琬</v>
          </cell>
        </row>
        <row r="1864">
          <cell r="B1864" t="str">
            <v>圣·郭攸之</v>
          </cell>
          <cell r="C1864" t="str">
            <v>蒋琬</v>
          </cell>
        </row>
        <row r="1865">
          <cell r="B1865" t="str">
            <v>神·郭攸之</v>
          </cell>
          <cell r="C1865" t="str">
            <v>蒋琬</v>
          </cell>
        </row>
        <row r="1866">
          <cell r="B1866" t="str">
            <v>霸·蒋琬</v>
          </cell>
          <cell r="C1866" t="str">
            <v>蒋琬</v>
          </cell>
        </row>
        <row r="1867">
          <cell r="B1867" t="str">
            <v>天·蒋琬</v>
          </cell>
          <cell r="C1867" t="str">
            <v>蒋琬</v>
          </cell>
        </row>
        <row r="1868">
          <cell r="B1868" t="str">
            <v>霸·费祎</v>
          </cell>
          <cell r="C1868" t="str">
            <v>蒋琬</v>
          </cell>
        </row>
        <row r="1869">
          <cell r="B1869" t="str">
            <v>天·费祎</v>
          </cell>
          <cell r="C1869" t="str">
            <v>蒋琬</v>
          </cell>
        </row>
        <row r="1870">
          <cell r="B1870" t="str">
            <v>霸·郭攸之</v>
          </cell>
          <cell r="C1870" t="str">
            <v>蒋琬</v>
          </cell>
        </row>
        <row r="1871">
          <cell r="B1871" t="str">
            <v>天·郭攸之</v>
          </cell>
          <cell r="C1871" t="str">
            <v>蒋琬</v>
          </cell>
        </row>
        <row r="1872">
          <cell r="B1872" t="str">
            <v>王·蒋琬</v>
          </cell>
          <cell r="C1872" t="str">
            <v>蒋琬</v>
          </cell>
        </row>
        <row r="1873">
          <cell r="B1873" t="str">
            <v>王·费祎</v>
          </cell>
          <cell r="C1873" t="str">
            <v>蒋琬</v>
          </cell>
        </row>
        <row r="1874">
          <cell r="B1874" t="str">
            <v>王·郭攸之</v>
          </cell>
          <cell r="C1874" t="str">
            <v>蒋琬</v>
          </cell>
        </row>
        <row r="1875">
          <cell r="B1875" t="str">
            <v>帝·蒋琬</v>
          </cell>
          <cell r="C1875" t="str">
            <v>蒋琬</v>
          </cell>
        </row>
        <row r="1876">
          <cell r="B1876" t="str">
            <v>帝·费祎</v>
          </cell>
          <cell r="C1876" t="str">
            <v>蒋琬</v>
          </cell>
        </row>
        <row r="1877">
          <cell r="B1877" t="str">
            <v>帝·郭攸之</v>
          </cell>
          <cell r="C1877" t="str">
            <v>蒋琬</v>
          </cell>
        </row>
        <row r="1878">
          <cell r="B1878" t="str">
            <v>至尊·蒋琬</v>
          </cell>
          <cell r="C1878" t="str">
            <v>蒋琬</v>
          </cell>
        </row>
        <row r="1879">
          <cell r="B1879" t="str">
            <v>至尊·费祎</v>
          </cell>
          <cell r="C1879" t="str">
            <v>蒋琬</v>
          </cell>
        </row>
        <row r="1880">
          <cell r="B1880" t="str">
            <v>至尊·郭攸之</v>
          </cell>
          <cell r="C1880" t="str">
            <v>蒋琬</v>
          </cell>
        </row>
        <row r="1881">
          <cell r="B1881" t="str">
            <v>廖化</v>
          </cell>
          <cell r="C1881" t="str">
            <v>吸盘魔偶</v>
          </cell>
        </row>
        <row r="1882">
          <cell r="B1882" t="str">
            <v>廖化</v>
          </cell>
          <cell r="C1882" t="str">
            <v>吸盘魔偶</v>
          </cell>
        </row>
        <row r="1883">
          <cell r="B1883" t="str">
            <v>廖化</v>
          </cell>
          <cell r="C1883" t="str">
            <v>吸盘魔偶</v>
          </cell>
        </row>
        <row r="1884">
          <cell r="B1884" t="str">
            <v>真·廖化</v>
          </cell>
          <cell r="C1884" t="str">
            <v>吸盘魔偶</v>
          </cell>
        </row>
        <row r="1885">
          <cell r="B1885" t="str">
            <v>真·廖化</v>
          </cell>
          <cell r="C1885" t="str">
            <v>吸盘魔偶</v>
          </cell>
        </row>
        <row r="1886">
          <cell r="B1886" t="str">
            <v>真·廖化</v>
          </cell>
          <cell r="C1886" t="str">
            <v>吸盘魔偶</v>
          </cell>
        </row>
        <row r="1887">
          <cell r="B1887" t="str">
            <v>无双·廖化</v>
          </cell>
          <cell r="C1887" t="str">
            <v>吸盘魔偶</v>
          </cell>
        </row>
        <row r="1888">
          <cell r="B1888" t="str">
            <v>无双·廖化</v>
          </cell>
          <cell r="C1888" t="str">
            <v>吸盘魔偶</v>
          </cell>
        </row>
        <row r="1889">
          <cell r="B1889" t="str">
            <v>无双·廖化</v>
          </cell>
          <cell r="C1889" t="str">
            <v>吸盘魔偶</v>
          </cell>
        </row>
        <row r="1890">
          <cell r="B1890" t="str">
            <v>圣·廖化</v>
          </cell>
          <cell r="C1890" t="str">
            <v>吸盘魔偶</v>
          </cell>
        </row>
        <row r="1891">
          <cell r="B1891" t="str">
            <v>神·廖化</v>
          </cell>
          <cell r="C1891" t="str">
            <v>吸盘魔偶</v>
          </cell>
        </row>
        <row r="1892">
          <cell r="B1892" t="str">
            <v>霸·廖化</v>
          </cell>
          <cell r="C1892" t="str">
            <v>吸盘魔偶</v>
          </cell>
        </row>
        <row r="1893">
          <cell r="B1893" t="str">
            <v>天·廖化</v>
          </cell>
          <cell r="C1893" t="str">
            <v>吸盘魔偶</v>
          </cell>
        </row>
        <row r="1894">
          <cell r="B1894" t="str">
            <v>王·廖化</v>
          </cell>
          <cell r="C1894" t="str">
            <v>吸盘魔偶</v>
          </cell>
        </row>
        <row r="1895">
          <cell r="B1895" t="str">
            <v>帝·廖化</v>
          </cell>
          <cell r="C1895" t="str">
            <v>吸盘魔偶</v>
          </cell>
        </row>
        <row r="1896">
          <cell r="B1896" t="str">
            <v>至尊·廖化</v>
          </cell>
          <cell r="C1896" t="str">
            <v>吸盘魔偶</v>
          </cell>
        </row>
        <row r="1897">
          <cell r="B1897" t="str">
            <v>张虎</v>
          </cell>
          <cell r="C1897" t="str">
            <v>千针豚</v>
          </cell>
        </row>
        <row r="1898">
          <cell r="B1898" t="str">
            <v>张虎</v>
          </cell>
          <cell r="C1898" t="str">
            <v>千针豚</v>
          </cell>
        </row>
        <row r="1899">
          <cell r="B1899" t="str">
            <v>张虎</v>
          </cell>
          <cell r="C1899" t="str">
            <v>千针豚</v>
          </cell>
        </row>
        <row r="1900">
          <cell r="B1900" t="str">
            <v>真·张虎</v>
          </cell>
          <cell r="C1900" t="str">
            <v>千针豚</v>
          </cell>
        </row>
        <row r="1901">
          <cell r="B1901" t="str">
            <v>真·张虎</v>
          </cell>
          <cell r="C1901" t="str">
            <v>千针豚</v>
          </cell>
        </row>
        <row r="1902">
          <cell r="B1902" t="str">
            <v>真·张虎</v>
          </cell>
          <cell r="C1902" t="str">
            <v>千针豚</v>
          </cell>
        </row>
        <row r="1903">
          <cell r="B1903" t="str">
            <v>无双·张虎</v>
          </cell>
          <cell r="C1903" t="str">
            <v>千针豚</v>
          </cell>
        </row>
        <row r="1904">
          <cell r="B1904" t="str">
            <v>无双·张虎</v>
          </cell>
          <cell r="C1904" t="str">
            <v>千针豚</v>
          </cell>
        </row>
        <row r="1905">
          <cell r="B1905" t="str">
            <v>无双·张虎</v>
          </cell>
          <cell r="C1905" t="str">
            <v>千针豚</v>
          </cell>
        </row>
        <row r="1906">
          <cell r="B1906" t="str">
            <v>圣·张虎</v>
          </cell>
          <cell r="C1906" t="str">
            <v>千针豚</v>
          </cell>
        </row>
        <row r="1907">
          <cell r="B1907" t="str">
            <v>神·张虎</v>
          </cell>
          <cell r="C1907" t="str">
            <v>千针豚</v>
          </cell>
        </row>
        <row r="1908">
          <cell r="B1908" t="str">
            <v>霸·张虎</v>
          </cell>
          <cell r="C1908" t="str">
            <v>千针豚</v>
          </cell>
        </row>
        <row r="1909">
          <cell r="B1909" t="str">
            <v>天·张虎</v>
          </cell>
          <cell r="C1909" t="str">
            <v>千针豚</v>
          </cell>
        </row>
        <row r="1910">
          <cell r="B1910" t="str">
            <v>王·张虎</v>
          </cell>
          <cell r="C1910" t="str">
            <v>千针豚</v>
          </cell>
        </row>
        <row r="1911">
          <cell r="B1911" t="str">
            <v>帝·张虎</v>
          </cell>
          <cell r="C1911" t="str">
            <v>千针豚</v>
          </cell>
        </row>
        <row r="1912">
          <cell r="B1912" t="str">
            <v>至尊·张虎</v>
          </cell>
          <cell r="C1912" t="str">
            <v>千针豚</v>
          </cell>
        </row>
        <row r="1913">
          <cell r="B1913" t="str">
            <v>黄权</v>
          </cell>
          <cell r="C1913" t="str">
            <v>千针豚</v>
          </cell>
        </row>
        <row r="1914">
          <cell r="B1914" t="str">
            <v>黄权</v>
          </cell>
          <cell r="C1914" t="str">
            <v>千针豚</v>
          </cell>
        </row>
        <row r="1915">
          <cell r="B1915" t="str">
            <v>黄权</v>
          </cell>
          <cell r="C1915" t="str">
            <v>千针豚</v>
          </cell>
        </row>
        <row r="1916">
          <cell r="B1916" t="str">
            <v>真·黄权</v>
          </cell>
          <cell r="C1916" t="str">
            <v>千针豚</v>
          </cell>
        </row>
        <row r="1917">
          <cell r="B1917" t="str">
            <v>真·黄权</v>
          </cell>
          <cell r="C1917" t="str">
            <v>千针豚</v>
          </cell>
        </row>
        <row r="1918">
          <cell r="B1918" t="str">
            <v>真·黄权</v>
          </cell>
          <cell r="C1918" t="str">
            <v>千针豚</v>
          </cell>
        </row>
        <row r="1919">
          <cell r="B1919" t="str">
            <v>无双·黄权</v>
          </cell>
          <cell r="C1919" t="str">
            <v>千针豚</v>
          </cell>
        </row>
        <row r="1920">
          <cell r="B1920" t="str">
            <v>无双·黄权</v>
          </cell>
          <cell r="C1920" t="str">
            <v>千针豚</v>
          </cell>
        </row>
        <row r="1921">
          <cell r="B1921" t="str">
            <v>无双·黄权</v>
          </cell>
          <cell r="C1921" t="str">
            <v>千针豚</v>
          </cell>
        </row>
        <row r="1922">
          <cell r="B1922" t="str">
            <v>圣·黄权</v>
          </cell>
          <cell r="C1922" t="str">
            <v>千针豚</v>
          </cell>
        </row>
        <row r="1923">
          <cell r="B1923" t="str">
            <v>神·黄权</v>
          </cell>
          <cell r="C1923" t="str">
            <v>千针豚</v>
          </cell>
        </row>
        <row r="1924">
          <cell r="B1924" t="str">
            <v>刘封</v>
          </cell>
          <cell r="C1924" t="str">
            <v>千针豚</v>
          </cell>
        </row>
        <row r="1925">
          <cell r="B1925" t="str">
            <v>刘封</v>
          </cell>
          <cell r="C1925" t="str">
            <v>千针豚</v>
          </cell>
        </row>
        <row r="1926">
          <cell r="B1926" t="str">
            <v>刘封</v>
          </cell>
          <cell r="C1926" t="str">
            <v>千针豚</v>
          </cell>
        </row>
        <row r="1927">
          <cell r="B1927" t="str">
            <v>真·刘封</v>
          </cell>
          <cell r="C1927" t="str">
            <v>千针豚</v>
          </cell>
        </row>
        <row r="1928">
          <cell r="B1928" t="str">
            <v>真·刘封</v>
          </cell>
          <cell r="C1928" t="str">
            <v>千针豚</v>
          </cell>
        </row>
        <row r="1929">
          <cell r="B1929" t="str">
            <v>真·刘封</v>
          </cell>
          <cell r="C1929" t="str">
            <v>千针豚</v>
          </cell>
        </row>
        <row r="1930">
          <cell r="B1930" t="str">
            <v>无双·刘封</v>
          </cell>
          <cell r="C1930" t="str">
            <v>千针豚</v>
          </cell>
        </row>
        <row r="1931">
          <cell r="B1931" t="str">
            <v>无双·刘封</v>
          </cell>
          <cell r="C1931" t="str">
            <v>千针豚</v>
          </cell>
        </row>
        <row r="1932">
          <cell r="B1932" t="str">
            <v>无双·刘封</v>
          </cell>
          <cell r="C1932" t="str">
            <v>千针豚</v>
          </cell>
        </row>
        <row r="1933">
          <cell r="B1933" t="str">
            <v>圣·刘封</v>
          </cell>
          <cell r="C1933" t="str">
            <v>千针豚</v>
          </cell>
        </row>
        <row r="1934">
          <cell r="B1934" t="str">
            <v>神·刘封</v>
          </cell>
          <cell r="C1934" t="str">
            <v>千针豚</v>
          </cell>
        </row>
        <row r="1935">
          <cell r="B1935" t="str">
            <v>糜芳</v>
          </cell>
          <cell r="C1935" t="str">
            <v>千针豚</v>
          </cell>
        </row>
        <row r="1936">
          <cell r="B1936" t="str">
            <v>糜芳</v>
          </cell>
          <cell r="C1936" t="str">
            <v>千针豚</v>
          </cell>
        </row>
        <row r="1937">
          <cell r="B1937" t="str">
            <v>糜芳</v>
          </cell>
          <cell r="C1937" t="str">
            <v>千针豚</v>
          </cell>
        </row>
        <row r="1938">
          <cell r="B1938" t="str">
            <v>真·糜芳</v>
          </cell>
          <cell r="C1938" t="str">
            <v>千针豚</v>
          </cell>
        </row>
        <row r="1939">
          <cell r="B1939" t="str">
            <v>真·糜芳</v>
          </cell>
          <cell r="C1939" t="str">
            <v>千针豚</v>
          </cell>
        </row>
        <row r="1940">
          <cell r="B1940" t="str">
            <v>真·糜芳</v>
          </cell>
          <cell r="C1940" t="str">
            <v>千针豚</v>
          </cell>
        </row>
        <row r="1941">
          <cell r="B1941" t="str">
            <v>无双·糜芳</v>
          </cell>
          <cell r="C1941" t="str">
            <v>千针豚</v>
          </cell>
        </row>
        <row r="1942">
          <cell r="B1942" t="str">
            <v>无双·糜芳</v>
          </cell>
          <cell r="C1942" t="str">
            <v>千针豚</v>
          </cell>
        </row>
        <row r="1943">
          <cell r="B1943" t="str">
            <v>无双·糜芳</v>
          </cell>
          <cell r="C1943" t="str">
            <v>千针豚</v>
          </cell>
        </row>
        <row r="1944">
          <cell r="B1944" t="str">
            <v>圣·糜芳</v>
          </cell>
          <cell r="C1944" t="str">
            <v>千针豚</v>
          </cell>
        </row>
        <row r="1945">
          <cell r="B1945" t="str">
            <v>神·糜芳</v>
          </cell>
          <cell r="C1945" t="str">
            <v>千针豚</v>
          </cell>
        </row>
        <row r="1946">
          <cell r="B1946" t="str">
            <v>张翼</v>
          </cell>
          <cell r="C1946" t="str">
            <v>千针豚</v>
          </cell>
        </row>
        <row r="1947">
          <cell r="B1947" t="str">
            <v>张翼</v>
          </cell>
          <cell r="C1947" t="str">
            <v>千针豚</v>
          </cell>
        </row>
        <row r="1948">
          <cell r="B1948" t="str">
            <v>张翼</v>
          </cell>
          <cell r="C1948" t="str">
            <v>千针豚</v>
          </cell>
        </row>
        <row r="1949">
          <cell r="B1949" t="str">
            <v>真·张翼</v>
          </cell>
          <cell r="C1949" t="str">
            <v>千针豚</v>
          </cell>
        </row>
        <row r="1950">
          <cell r="B1950" t="str">
            <v>真·张翼</v>
          </cell>
          <cell r="C1950" t="str">
            <v>千针豚</v>
          </cell>
        </row>
        <row r="1951">
          <cell r="B1951" t="str">
            <v>真·张翼</v>
          </cell>
          <cell r="C1951" t="str">
            <v>千针豚</v>
          </cell>
        </row>
        <row r="1952">
          <cell r="B1952" t="str">
            <v>无双·张翼</v>
          </cell>
          <cell r="C1952" t="str">
            <v>千针豚</v>
          </cell>
        </row>
        <row r="1953">
          <cell r="B1953" t="str">
            <v>无双·张翼</v>
          </cell>
          <cell r="C1953" t="str">
            <v>千针豚</v>
          </cell>
        </row>
        <row r="1954">
          <cell r="B1954" t="str">
            <v>无双·张翼</v>
          </cell>
          <cell r="C1954" t="str">
            <v>千针豚</v>
          </cell>
        </row>
        <row r="1955">
          <cell r="B1955" t="str">
            <v>圣·张翼</v>
          </cell>
          <cell r="C1955" t="str">
            <v>千针豚</v>
          </cell>
        </row>
        <row r="1956">
          <cell r="B1956" t="str">
            <v>神·张翼</v>
          </cell>
          <cell r="C1956" t="str">
            <v>千针豚</v>
          </cell>
        </row>
        <row r="1957">
          <cell r="B1957" t="str">
            <v>霸·黄权</v>
          </cell>
          <cell r="C1957" t="str">
            <v>千针豚</v>
          </cell>
        </row>
        <row r="1958">
          <cell r="B1958" t="str">
            <v>天·黄权</v>
          </cell>
          <cell r="C1958" t="str">
            <v>千针豚</v>
          </cell>
        </row>
        <row r="1959">
          <cell r="B1959" t="str">
            <v>霸·刘封</v>
          </cell>
          <cell r="C1959" t="str">
            <v>千针豚</v>
          </cell>
        </row>
        <row r="1960">
          <cell r="B1960" t="str">
            <v>天·刘封</v>
          </cell>
          <cell r="C1960" t="str">
            <v>千针豚</v>
          </cell>
        </row>
        <row r="1961">
          <cell r="B1961" t="str">
            <v>霸·糜芳</v>
          </cell>
          <cell r="C1961" t="str">
            <v>千针豚</v>
          </cell>
        </row>
        <row r="1962">
          <cell r="B1962" t="str">
            <v>天·糜芳</v>
          </cell>
          <cell r="C1962" t="str">
            <v>千针豚</v>
          </cell>
        </row>
        <row r="1963">
          <cell r="B1963" t="str">
            <v>霸·张翼</v>
          </cell>
          <cell r="C1963" t="str">
            <v>千针豚</v>
          </cell>
        </row>
        <row r="1964">
          <cell r="B1964" t="str">
            <v>天·张翼</v>
          </cell>
          <cell r="C1964" t="str">
            <v>千针豚</v>
          </cell>
        </row>
        <row r="1965">
          <cell r="B1965" t="str">
            <v>王·黄权</v>
          </cell>
          <cell r="C1965" t="str">
            <v>千针豚</v>
          </cell>
        </row>
        <row r="1966">
          <cell r="B1966" t="str">
            <v>王·刘封</v>
          </cell>
          <cell r="C1966" t="str">
            <v>千针豚</v>
          </cell>
        </row>
        <row r="1967">
          <cell r="B1967" t="str">
            <v>王·糜芳</v>
          </cell>
          <cell r="C1967" t="str">
            <v>千针豚</v>
          </cell>
        </row>
        <row r="1968">
          <cell r="B1968" t="str">
            <v>王·张翼</v>
          </cell>
          <cell r="C1968" t="str">
            <v>千针豚</v>
          </cell>
        </row>
        <row r="1969">
          <cell r="B1969" t="str">
            <v>帝·黄权</v>
          </cell>
          <cell r="C1969" t="str">
            <v>千针豚</v>
          </cell>
        </row>
        <row r="1970">
          <cell r="B1970" t="str">
            <v>帝·刘封</v>
          </cell>
          <cell r="C1970" t="str">
            <v>千针豚</v>
          </cell>
        </row>
        <row r="1971">
          <cell r="B1971" t="str">
            <v>帝·糜芳</v>
          </cell>
          <cell r="C1971" t="str">
            <v>千针豚</v>
          </cell>
        </row>
        <row r="1972">
          <cell r="B1972" t="str">
            <v>帝·张翼</v>
          </cell>
          <cell r="C1972" t="str">
            <v>千针豚</v>
          </cell>
        </row>
        <row r="1973">
          <cell r="B1973" t="str">
            <v>至尊·黄权</v>
          </cell>
          <cell r="C1973" t="str">
            <v>千针豚</v>
          </cell>
        </row>
        <row r="1974">
          <cell r="B1974" t="str">
            <v>至尊·刘封</v>
          </cell>
          <cell r="C1974" t="str">
            <v>千针豚</v>
          </cell>
        </row>
        <row r="1975">
          <cell r="B1975" t="str">
            <v>至尊·糜芳</v>
          </cell>
          <cell r="C1975" t="str">
            <v>千针豚</v>
          </cell>
        </row>
        <row r="1976">
          <cell r="B1976" t="str">
            <v>至尊·张翼</v>
          </cell>
          <cell r="C1976" t="str">
            <v>千针豚</v>
          </cell>
        </row>
        <row r="1977">
          <cell r="B1977" t="str">
            <v>蒋钦</v>
          </cell>
          <cell r="C1977" t="str">
            <v>千针豚</v>
          </cell>
        </row>
        <row r="1978">
          <cell r="B1978" t="str">
            <v>蒋钦</v>
          </cell>
          <cell r="C1978" t="str">
            <v>千针豚</v>
          </cell>
        </row>
        <row r="1979">
          <cell r="B1979" t="str">
            <v>蒋钦</v>
          </cell>
          <cell r="C1979" t="str">
            <v>千针豚</v>
          </cell>
        </row>
        <row r="1980">
          <cell r="B1980" t="str">
            <v>真·蒋钦</v>
          </cell>
          <cell r="C1980" t="str">
            <v>千针豚</v>
          </cell>
        </row>
        <row r="1981">
          <cell r="B1981" t="str">
            <v>真·蒋钦</v>
          </cell>
          <cell r="C1981" t="str">
            <v>千针豚</v>
          </cell>
        </row>
        <row r="1982">
          <cell r="B1982" t="str">
            <v>真·蒋钦</v>
          </cell>
          <cell r="C1982" t="str">
            <v>千针豚</v>
          </cell>
        </row>
        <row r="1983">
          <cell r="B1983" t="str">
            <v>无双·蒋钦</v>
          </cell>
          <cell r="C1983" t="str">
            <v>千针豚</v>
          </cell>
        </row>
        <row r="1984">
          <cell r="B1984" t="str">
            <v>无双·蒋钦</v>
          </cell>
          <cell r="C1984" t="str">
            <v>千针豚</v>
          </cell>
        </row>
        <row r="1985">
          <cell r="B1985" t="str">
            <v>无双·蒋钦</v>
          </cell>
          <cell r="C1985" t="str">
            <v>千针豚</v>
          </cell>
        </row>
        <row r="1986">
          <cell r="B1986" t="str">
            <v>圣·蒋钦</v>
          </cell>
          <cell r="C1986" t="str">
            <v>千针豚</v>
          </cell>
        </row>
        <row r="1987">
          <cell r="B1987" t="str">
            <v>神·蒋钦</v>
          </cell>
          <cell r="C1987" t="str">
            <v>千针豚</v>
          </cell>
        </row>
        <row r="1988">
          <cell r="B1988" t="str">
            <v>凌操</v>
          </cell>
          <cell r="C1988" t="str">
            <v>千针豚</v>
          </cell>
        </row>
        <row r="1989">
          <cell r="B1989" t="str">
            <v>凌操</v>
          </cell>
          <cell r="C1989" t="str">
            <v>千针豚</v>
          </cell>
        </row>
        <row r="1990">
          <cell r="B1990" t="str">
            <v>凌操</v>
          </cell>
          <cell r="C1990" t="str">
            <v>千针豚</v>
          </cell>
        </row>
        <row r="1991">
          <cell r="B1991" t="str">
            <v>真·凌操</v>
          </cell>
          <cell r="C1991" t="str">
            <v>千针豚</v>
          </cell>
        </row>
        <row r="1992">
          <cell r="B1992" t="str">
            <v>真·凌操</v>
          </cell>
          <cell r="C1992" t="str">
            <v>千针豚</v>
          </cell>
        </row>
        <row r="1993">
          <cell r="B1993" t="str">
            <v>真·凌操</v>
          </cell>
          <cell r="C1993" t="str">
            <v>千针豚</v>
          </cell>
        </row>
        <row r="1994">
          <cell r="B1994" t="str">
            <v>无双·凌操</v>
          </cell>
          <cell r="C1994" t="str">
            <v>千针豚</v>
          </cell>
        </row>
        <row r="1995">
          <cell r="B1995" t="str">
            <v>无双·凌操</v>
          </cell>
          <cell r="C1995" t="str">
            <v>千针豚</v>
          </cell>
        </row>
        <row r="1996">
          <cell r="B1996" t="str">
            <v>无双·凌操</v>
          </cell>
          <cell r="C1996" t="str">
            <v>千针豚</v>
          </cell>
        </row>
        <row r="1997">
          <cell r="B1997" t="str">
            <v>圣·凌操</v>
          </cell>
          <cell r="C1997" t="str">
            <v>千针豚</v>
          </cell>
        </row>
        <row r="1998">
          <cell r="B1998" t="str">
            <v>神·凌操</v>
          </cell>
          <cell r="C1998" t="str">
            <v>千针豚</v>
          </cell>
        </row>
        <row r="1999">
          <cell r="B1999" t="str">
            <v>霸·蒋钦</v>
          </cell>
          <cell r="C1999" t="str">
            <v>千针豚</v>
          </cell>
        </row>
        <row r="2000">
          <cell r="B2000" t="str">
            <v>天·蒋钦</v>
          </cell>
          <cell r="C2000" t="str">
            <v>千针豚</v>
          </cell>
        </row>
        <row r="2001">
          <cell r="B2001" t="str">
            <v>霸·凌操</v>
          </cell>
          <cell r="C2001" t="str">
            <v>千针豚</v>
          </cell>
        </row>
        <row r="2002">
          <cell r="B2002" t="str">
            <v>天·凌操</v>
          </cell>
          <cell r="C2002" t="str">
            <v>千针豚</v>
          </cell>
        </row>
        <row r="2003">
          <cell r="B2003" t="str">
            <v>王·蒋钦</v>
          </cell>
          <cell r="C2003" t="str">
            <v>千针豚</v>
          </cell>
        </row>
        <row r="2004">
          <cell r="B2004" t="str">
            <v>王·凌操</v>
          </cell>
          <cell r="C2004" t="str">
            <v>千针豚</v>
          </cell>
        </row>
        <row r="2005">
          <cell r="B2005" t="str">
            <v>帝·蒋钦</v>
          </cell>
          <cell r="C2005" t="str">
            <v>千针豚</v>
          </cell>
        </row>
        <row r="2006">
          <cell r="B2006" t="str">
            <v>帝·凌操</v>
          </cell>
          <cell r="C2006" t="str">
            <v>千针豚</v>
          </cell>
        </row>
        <row r="2007">
          <cell r="B2007" t="str">
            <v>至尊·蒋钦</v>
          </cell>
          <cell r="C2007" t="str">
            <v>千针豚</v>
          </cell>
        </row>
        <row r="2008">
          <cell r="B2008" t="str">
            <v>至尊·凌操</v>
          </cell>
          <cell r="C2008" t="str">
            <v>千针豚</v>
          </cell>
        </row>
        <row r="2009">
          <cell r="B2009" t="str">
            <v>张绣</v>
          </cell>
          <cell r="C2009" t="str">
            <v>千针豚</v>
          </cell>
        </row>
        <row r="2010">
          <cell r="B2010" t="str">
            <v>张绣</v>
          </cell>
          <cell r="C2010" t="str">
            <v>千针豚</v>
          </cell>
        </row>
        <row r="2011">
          <cell r="B2011" t="str">
            <v>张绣</v>
          </cell>
          <cell r="C2011" t="str">
            <v>千针豚</v>
          </cell>
        </row>
        <row r="2012">
          <cell r="B2012" t="str">
            <v>真·张绣</v>
          </cell>
          <cell r="C2012" t="str">
            <v>千针豚</v>
          </cell>
        </row>
        <row r="2013">
          <cell r="B2013" t="str">
            <v>真·张绣</v>
          </cell>
          <cell r="C2013" t="str">
            <v>千针豚</v>
          </cell>
        </row>
        <row r="2014">
          <cell r="B2014" t="str">
            <v>真·张绣</v>
          </cell>
          <cell r="C2014" t="str">
            <v>千针豚</v>
          </cell>
        </row>
        <row r="2015">
          <cell r="B2015" t="str">
            <v>无双·张绣</v>
          </cell>
          <cell r="C2015" t="str">
            <v>千针豚</v>
          </cell>
        </row>
        <row r="2016">
          <cell r="B2016" t="str">
            <v>无双·张绣</v>
          </cell>
          <cell r="C2016" t="str">
            <v>千针豚</v>
          </cell>
        </row>
        <row r="2017">
          <cell r="B2017" t="str">
            <v>无双·张绣</v>
          </cell>
          <cell r="C2017" t="str">
            <v>千针豚</v>
          </cell>
        </row>
        <row r="2018">
          <cell r="B2018" t="str">
            <v>圣·张绣</v>
          </cell>
          <cell r="C2018" t="str">
            <v>千针豚</v>
          </cell>
        </row>
        <row r="2019">
          <cell r="B2019" t="str">
            <v>神·张绣</v>
          </cell>
          <cell r="C2019" t="str">
            <v>千针豚</v>
          </cell>
        </row>
        <row r="2020">
          <cell r="B2020" t="str">
            <v>马腾</v>
          </cell>
          <cell r="C2020" t="str">
            <v>千针豚</v>
          </cell>
        </row>
        <row r="2021">
          <cell r="B2021" t="str">
            <v>马腾</v>
          </cell>
          <cell r="C2021" t="str">
            <v>千针豚</v>
          </cell>
        </row>
        <row r="2022">
          <cell r="B2022" t="str">
            <v>马腾</v>
          </cell>
          <cell r="C2022" t="str">
            <v>千针豚</v>
          </cell>
        </row>
        <row r="2023">
          <cell r="B2023" t="str">
            <v>真·马腾</v>
          </cell>
          <cell r="C2023" t="str">
            <v>千针豚</v>
          </cell>
        </row>
        <row r="2024">
          <cell r="B2024" t="str">
            <v>真·马腾</v>
          </cell>
          <cell r="C2024" t="str">
            <v>千针豚</v>
          </cell>
        </row>
        <row r="2025">
          <cell r="B2025" t="str">
            <v>真·马腾</v>
          </cell>
          <cell r="C2025" t="str">
            <v>千针豚</v>
          </cell>
        </row>
        <row r="2026">
          <cell r="B2026" t="str">
            <v>无双·马腾</v>
          </cell>
          <cell r="C2026" t="str">
            <v>千针豚</v>
          </cell>
        </row>
        <row r="2027">
          <cell r="B2027" t="str">
            <v>无双·马腾</v>
          </cell>
          <cell r="C2027" t="str">
            <v>千针豚</v>
          </cell>
        </row>
        <row r="2028">
          <cell r="B2028" t="str">
            <v>无双·马腾</v>
          </cell>
          <cell r="C2028" t="str">
            <v>千针豚</v>
          </cell>
        </row>
        <row r="2029">
          <cell r="B2029" t="str">
            <v>圣·马腾</v>
          </cell>
          <cell r="C2029" t="str">
            <v>千针豚</v>
          </cell>
        </row>
        <row r="2030">
          <cell r="B2030" t="str">
            <v>神·马腾</v>
          </cell>
          <cell r="C2030" t="str">
            <v>千针豚</v>
          </cell>
        </row>
        <row r="2031">
          <cell r="B2031" t="str">
            <v>霸·张绣</v>
          </cell>
          <cell r="C2031" t="str">
            <v>千针豚</v>
          </cell>
        </row>
        <row r="2032">
          <cell r="B2032" t="str">
            <v>天·张绣</v>
          </cell>
          <cell r="C2032" t="str">
            <v>千针豚</v>
          </cell>
        </row>
        <row r="2033">
          <cell r="B2033" t="str">
            <v>霸·马腾</v>
          </cell>
          <cell r="C2033" t="str">
            <v>千针豚</v>
          </cell>
        </row>
        <row r="2034">
          <cell r="B2034" t="str">
            <v>天·马腾</v>
          </cell>
          <cell r="C2034" t="str">
            <v>千针豚</v>
          </cell>
        </row>
        <row r="2035">
          <cell r="B2035" t="str">
            <v>王·张绣</v>
          </cell>
        </row>
        <row r="2036">
          <cell r="B2036" t="str">
            <v>王·马腾</v>
          </cell>
        </row>
        <row r="2037">
          <cell r="B2037" t="str">
            <v>帝·张绣</v>
          </cell>
        </row>
        <row r="2038">
          <cell r="B2038" t="str">
            <v>帝·马腾</v>
          </cell>
        </row>
        <row r="2039">
          <cell r="B2039" t="str">
            <v>至尊·张绣</v>
          </cell>
        </row>
        <row r="2040">
          <cell r="B2040" t="str">
            <v>至尊·马腾</v>
          </cell>
        </row>
        <row r="2041">
          <cell r="B2041" t="str">
            <v>蒋钦</v>
          </cell>
        </row>
        <row r="2042">
          <cell r="B2042" t="str">
            <v>张绣</v>
          </cell>
        </row>
        <row r="2043">
          <cell r="B2043" t="str">
            <v>马腾</v>
          </cell>
        </row>
        <row r="2044">
          <cell r="B2044" t="str">
            <v>刘禅</v>
          </cell>
          <cell r="C2044" t="str">
            <v>刘禅</v>
          </cell>
        </row>
        <row r="2045">
          <cell r="B2045" t="str">
            <v>刘禅</v>
          </cell>
          <cell r="C2045" t="str">
            <v>刘禅</v>
          </cell>
        </row>
        <row r="2046">
          <cell r="B2046" t="str">
            <v>刘禅</v>
          </cell>
          <cell r="C2046" t="str">
            <v>刘禅</v>
          </cell>
        </row>
        <row r="2047">
          <cell r="B2047" t="str">
            <v>真·刘禅</v>
          </cell>
          <cell r="C2047" t="str">
            <v>刘禅</v>
          </cell>
        </row>
        <row r="2048">
          <cell r="B2048" t="str">
            <v>真·刘禅</v>
          </cell>
          <cell r="C2048" t="str">
            <v>刘禅</v>
          </cell>
        </row>
        <row r="2049">
          <cell r="B2049" t="str">
            <v>真·刘禅</v>
          </cell>
          <cell r="C2049" t="str">
            <v>刘禅</v>
          </cell>
        </row>
        <row r="2050">
          <cell r="B2050" t="str">
            <v>无双·刘禅</v>
          </cell>
          <cell r="C2050" t="str">
            <v>刘禅</v>
          </cell>
        </row>
        <row r="2051">
          <cell r="B2051" t="str">
            <v>无双·刘禅</v>
          </cell>
          <cell r="C2051" t="str">
            <v>刘禅</v>
          </cell>
        </row>
        <row r="2052">
          <cell r="B2052" t="str">
            <v>无双·刘禅</v>
          </cell>
          <cell r="C2052" t="str">
            <v>刘禅</v>
          </cell>
        </row>
        <row r="2053">
          <cell r="B2053" t="str">
            <v>圣·刘禅</v>
          </cell>
          <cell r="C2053" t="str">
            <v>刘禅</v>
          </cell>
        </row>
        <row r="2054">
          <cell r="B2054" t="str">
            <v>神·刘禅</v>
          </cell>
          <cell r="C2054" t="str">
            <v>刘禅</v>
          </cell>
        </row>
        <row r="2055">
          <cell r="B2055" t="str">
            <v>霸·刘禅</v>
          </cell>
          <cell r="C2055" t="str">
            <v>刘禅</v>
          </cell>
        </row>
        <row r="2056">
          <cell r="B2056" t="str">
            <v>天·刘禅</v>
          </cell>
          <cell r="C2056" t="str">
            <v>刘禅</v>
          </cell>
        </row>
        <row r="2057">
          <cell r="B2057" t="str">
            <v>王·刘禅</v>
          </cell>
          <cell r="C2057" t="str">
            <v>刘禅</v>
          </cell>
        </row>
        <row r="2058">
          <cell r="B2058" t="str">
            <v>帝·刘禅</v>
          </cell>
          <cell r="C2058" t="str">
            <v>刘禅</v>
          </cell>
        </row>
        <row r="2059">
          <cell r="B2059" t="str">
            <v>至尊·刘禅</v>
          </cell>
          <cell r="C2059" t="str">
            <v>刘禅</v>
          </cell>
        </row>
        <row r="2060">
          <cell r="B2060" t="str">
            <v>糜竺</v>
          </cell>
          <cell r="C2060" t="str">
            <v>尼多兰</v>
          </cell>
        </row>
        <row r="2061">
          <cell r="B2061" t="str">
            <v>糜竺</v>
          </cell>
          <cell r="C2061" t="str">
            <v>尼多兰</v>
          </cell>
        </row>
        <row r="2062">
          <cell r="B2062" t="str">
            <v>糜竺</v>
          </cell>
          <cell r="C2062" t="str">
            <v>尼多兰</v>
          </cell>
        </row>
        <row r="2063">
          <cell r="B2063" t="str">
            <v>真·糜竺</v>
          </cell>
          <cell r="C2063" t="str">
            <v>尼多兰</v>
          </cell>
        </row>
        <row r="2064">
          <cell r="B2064" t="str">
            <v>真·糜竺</v>
          </cell>
          <cell r="C2064" t="str">
            <v>尼多兰</v>
          </cell>
        </row>
        <row r="2065">
          <cell r="B2065" t="str">
            <v>真·糜竺</v>
          </cell>
          <cell r="C2065" t="str">
            <v>尼多兰</v>
          </cell>
        </row>
        <row r="2066">
          <cell r="B2066" t="str">
            <v>无双·糜竺</v>
          </cell>
          <cell r="C2066" t="str">
            <v>尼多兰</v>
          </cell>
        </row>
        <row r="2067">
          <cell r="B2067" t="str">
            <v>无双·糜竺</v>
          </cell>
          <cell r="C2067" t="str">
            <v>尼多兰</v>
          </cell>
        </row>
        <row r="2068">
          <cell r="B2068" t="str">
            <v>无双·糜竺</v>
          </cell>
          <cell r="C2068" t="str">
            <v>尼多兰</v>
          </cell>
        </row>
        <row r="2069">
          <cell r="B2069" t="str">
            <v>圣·糜竺</v>
          </cell>
          <cell r="C2069" t="str">
            <v>尼多兰</v>
          </cell>
        </row>
        <row r="2070">
          <cell r="B2070" t="str">
            <v>神·糜竺</v>
          </cell>
          <cell r="C2070" t="str">
            <v>尼多兰</v>
          </cell>
        </row>
        <row r="2071">
          <cell r="B2071" t="str">
            <v>霸·糜竺</v>
          </cell>
          <cell r="C2071" t="str">
            <v>尼多兰</v>
          </cell>
        </row>
        <row r="2072">
          <cell r="B2072" t="str">
            <v>天·糜竺</v>
          </cell>
          <cell r="C2072" t="str">
            <v>尼多兰</v>
          </cell>
        </row>
        <row r="2073">
          <cell r="B2073" t="str">
            <v>王·糜竺</v>
          </cell>
          <cell r="C2073" t="str">
            <v>尼多兰</v>
          </cell>
        </row>
        <row r="2074">
          <cell r="B2074" t="str">
            <v>帝·糜竺</v>
          </cell>
          <cell r="C2074" t="str">
            <v>尼多兰</v>
          </cell>
        </row>
        <row r="2075">
          <cell r="B2075" t="str">
            <v>至尊·糜竺</v>
          </cell>
          <cell r="C2075" t="str">
            <v>尼多兰</v>
          </cell>
        </row>
        <row r="2076">
          <cell r="B2076" t="str">
            <v>甘夫人</v>
          </cell>
          <cell r="C2076" t="str">
            <v>甘夫人</v>
          </cell>
        </row>
        <row r="2077">
          <cell r="B2077" t="str">
            <v>甘夫人</v>
          </cell>
          <cell r="C2077" t="str">
            <v>甘夫人</v>
          </cell>
        </row>
        <row r="2078">
          <cell r="B2078" t="str">
            <v>甘夫人</v>
          </cell>
          <cell r="C2078" t="str">
            <v>甘夫人</v>
          </cell>
        </row>
        <row r="2079">
          <cell r="B2079" t="str">
            <v>真·甘夫人</v>
          </cell>
          <cell r="C2079" t="str">
            <v>甘夫人</v>
          </cell>
        </row>
        <row r="2080">
          <cell r="B2080" t="str">
            <v>真·甘夫人</v>
          </cell>
          <cell r="C2080" t="str">
            <v>甘夫人</v>
          </cell>
        </row>
        <row r="2081">
          <cell r="B2081" t="str">
            <v>真·甘夫人</v>
          </cell>
          <cell r="C2081" t="str">
            <v>甘夫人</v>
          </cell>
        </row>
        <row r="2082">
          <cell r="B2082" t="str">
            <v>无双·甘夫人</v>
          </cell>
          <cell r="C2082" t="str">
            <v>甘夫人</v>
          </cell>
        </row>
        <row r="2083">
          <cell r="B2083" t="str">
            <v>无双·甘夫人</v>
          </cell>
          <cell r="C2083" t="str">
            <v>甘夫人</v>
          </cell>
        </row>
        <row r="2084">
          <cell r="B2084" t="str">
            <v>无双·甘夫人</v>
          </cell>
          <cell r="C2084" t="str">
            <v>甘夫人</v>
          </cell>
        </row>
        <row r="2085">
          <cell r="B2085" t="str">
            <v>圣·甘夫人</v>
          </cell>
          <cell r="C2085" t="str">
            <v>甘夫人</v>
          </cell>
        </row>
        <row r="2086">
          <cell r="B2086" t="str">
            <v>神·甘夫人</v>
          </cell>
          <cell r="C2086" t="str">
            <v>甘夫人</v>
          </cell>
        </row>
        <row r="2087">
          <cell r="B2087" t="str">
            <v>霸·甘夫人</v>
          </cell>
          <cell r="C2087" t="str">
            <v>甘夫人</v>
          </cell>
        </row>
        <row r="2088">
          <cell r="B2088" t="str">
            <v>天·甘夫人</v>
          </cell>
          <cell r="C2088" t="str">
            <v>甘夫人</v>
          </cell>
        </row>
        <row r="2089">
          <cell r="B2089" t="str">
            <v>王·甘夫人</v>
          </cell>
          <cell r="C2089" t="str">
            <v>甘夫人</v>
          </cell>
        </row>
        <row r="2090">
          <cell r="B2090" t="str">
            <v>帝·甘夫人</v>
          </cell>
          <cell r="C2090" t="str">
            <v>甘夫人</v>
          </cell>
        </row>
        <row r="2091">
          <cell r="B2091" t="str">
            <v>至尊·甘夫人</v>
          </cell>
          <cell r="C2091" t="str">
            <v>甘夫人</v>
          </cell>
        </row>
        <row r="2092">
          <cell r="B2092" t="str">
            <v>糜夫人</v>
          </cell>
          <cell r="C2092" t="str">
            <v>糜夫人</v>
          </cell>
        </row>
        <row r="2093">
          <cell r="B2093" t="str">
            <v>糜夫人</v>
          </cell>
          <cell r="C2093" t="str">
            <v>糜夫人</v>
          </cell>
        </row>
        <row r="2094">
          <cell r="B2094" t="str">
            <v>糜夫人</v>
          </cell>
          <cell r="C2094" t="str">
            <v>糜夫人</v>
          </cell>
        </row>
        <row r="2095">
          <cell r="B2095" t="str">
            <v>真·糜夫人</v>
          </cell>
          <cell r="C2095" t="str">
            <v>糜夫人</v>
          </cell>
        </row>
        <row r="2096">
          <cell r="B2096" t="str">
            <v>真·糜夫人</v>
          </cell>
          <cell r="C2096" t="str">
            <v>糜夫人</v>
          </cell>
        </row>
        <row r="2097">
          <cell r="B2097" t="str">
            <v>真·糜夫人</v>
          </cell>
          <cell r="C2097" t="str">
            <v>糜夫人</v>
          </cell>
        </row>
        <row r="2098">
          <cell r="B2098" t="str">
            <v>无双·糜夫人</v>
          </cell>
          <cell r="C2098" t="str">
            <v>糜夫人</v>
          </cell>
        </row>
        <row r="2099">
          <cell r="B2099" t="str">
            <v>无双·糜夫人</v>
          </cell>
          <cell r="C2099" t="str">
            <v>糜夫人</v>
          </cell>
        </row>
        <row r="2100">
          <cell r="B2100" t="str">
            <v>无双·糜夫人</v>
          </cell>
          <cell r="C2100" t="str">
            <v>糜夫人</v>
          </cell>
        </row>
        <row r="2101">
          <cell r="B2101" t="str">
            <v>圣·糜夫人</v>
          </cell>
          <cell r="C2101" t="str">
            <v>糜夫人</v>
          </cell>
        </row>
        <row r="2102">
          <cell r="B2102" t="str">
            <v>神·糜夫人</v>
          </cell>
          <cell r="C2102" t="str">
            <v>糜夫人</v>
          </cell>
        </row>
        <row r="2103">
          <cell r="B2103" t="str">
            <v>霸·糜夫人</v>
          </cell>
          <cell r="C2103" t="str">
            <v>糜夫人</v>
          </cell>
        </row>
        <row r="2104">
          <cell r="B2104" t="str">
            <v>天·糜夫人</v>
          </cell>
          <cell r="C2104" t="str">
            <v>糜夫人</v>
          </cell>
        </row>
        <row r="2105">
          <cell r="B2105" t="str">
            <v>王·糜夫人</v>
          </cell>
          <cell r="C2105" t="str">
            <v>糜夫人</v>
          </cell>
        </row>
        <row r="2106">
          <cell r="B2106" t="str">
            <v>帝·糜夫人</v>
          </cell>
          <cell r="C2106" t="str">
            <v>糜夫人</v>
          </cell>
        </row>
        <row r="2107">
          <cell r="B2107" t="str">
            <v>至尊·糜夫人</v>
          </cell>
          <cell r="C2107" t="str">
            <v>糜夫人</v>
          </cell>
        </row>
        <row r="2108">
          <cell r="B2108" t="str">
            <v>周仓</v>
          </cell>
          <cell r="C2108" t="str">
            <v>化石翼龙</v>
          </cell>
        </row>
        <row r="2109">
          <cell r="B2109" t="str">
            <v>周仓</v>
          </cell>
          <cell r="C2109" t="str">
            <v>化石翼龙</v>
          </cell>
        </row>
        <row r="2110">
          <cell r="B2110" t="str">
            <v>周仓</v>
          </cell>
          <cell r="C2110" t="str">
            <v>化石翼龙</v>
          </cell>
        </row>
        <row r="2111">
          <cell r="B2111" t="str">
            <v>真·周仓</v>
          </cell>
          <cell r="C2111" t="str">
            <v>化石翼龙</v>
          </cell>
        </row>
        <row r="2112">
          <cell r="B2112" t="str">
            <v>真·周仓</v>
          </cell>
          <cell r="C2112" t="str">
            <v>化石翼龙</v>
          </cell>
        </row>
        <row r="2113">
          <cell r="B2113" t="str">
            <v>真·周仓</v>
          </cell>
          <cell r="C2113" t="str">
            <v>化石翼龙</v>
          </cell>
        </row>
        <row r="2114">
          <cell r="B2114" t="str">
            <v>无双·周仓</v>
          </cell>
          <cell r="C2114" t="str">
            <v>化石翼龙</v>
          </cell>
        </row>
        <row r="2115">
          <cell r="B2115" t="str">
            <v>无双·周仓</v>
          </cell>
          <cell r="C2115" t="str">
            <v>化石翼龙</v>
          </cell>
        </row>
        <row r="2116">
          <cell r="B2116" t="str">
            <v>无双·周仓</v>
          </cell>
          <cell r="C2116" t="str">
            <v>化石翼龙</v>
          </cell>
        </row>
        <row r="2117">
          <cell r="B2117" t="str">
            <v>圣·周仓</v>
          </cell>
          <cell r="C2117" t="str">
            <v>化石翼龙</v>
          </cell>
        </row>
        <row r="2118">
          <cell r="B2118" t="str">
            <v>神·周仓</v>
          </cell>
          <cell r="C2118" t="str">
            <v>化石翼龙</v>
          </cell>
        </row>
        <row r="2119">
          <cell r="B2119" t="str">
            <v>霸·周仓</v>
          </cell>
          <cell r="C2119" t="str">
            <v>化石翼龙</v>
          </cell>
        </row>
        <row r="2120">
          <cell r="B2120" t="str">
            <v>天·周仓</v>
          </cell>
          <cell r="C2120" t="str">
            <v>化石翼龙</v>
          </cell>
        </row>
        <row r="2121">
          <cell r="B2121" t="str">
            <v>王·周仓</v>
          </cell>
          <cell r="C2121" t="str">
            <v>化石翼龙</v>
          </cell>
        </row>
        <row r="2122">
          <cell r="B2122" t="str">
            <v>帝·周仓</v>
          </cell>
          <cell r="C2122" t="str">
            <v>化石翼龙</v>
          </cell>
        </row>
        <row r="2123">
          <cell r="B2123" t="str">
            <v>至尊·周仓</v>
          </cell>
          <cell r="C2123" t="str">
            <v>化石翼龙</v>
          </cell>
        </row>
        <row r="2124">
          <cell r="B2124" t="str">
            <v>马岱</v>
          </cell>
          <cell r="C2124" t="str">
            <v>马岱</v>
          </cell>
        </row>
        <row r="2125">
          <cell r="B2125" t="str">
            <v>马岱</v>
          </cell>
          <cell r="C2125" t="str">
            <v>马岱</v>
          </cell>
        </row>
        <row r="2126">
          <cell r="B2126" t="str">
            <v>马岱</v>
          </cell>
          <cell r="C2126" t="str">
            <v>马岱</v>
          </cell>
        </row>
        <row r="2127">
          <cell r="B2127" t="str">
            <v>真·马岱</v>
          </cell>
          <cell r="C2127" t="str">
            <v>马岱</v>
          </cell>
        </row>
        <row r="2128">
          <cell r="B2128" t="str">
            <v>真·马岱</v>
          </cell>
          <cell r="C2128" t="str">
            <v>马岱</v>
          </cell>
        </row>
        <row r="2129">
          <cell r="B2129" t="str">
            <v>真·马岱</v>
          </cell>
          <cell r="C2129" t="str">
            <v>马岱</v>
          </cell>
        </row>
        <row r="2130">
          <cell r="B2130" t="str">
            <v>无双·马岱</v>
          </cell>
          <cell r="C2130" t="str">
            <v>马岱</v>
          </cell>
        </row>
        <row r="2131">
          <cell r="B2131" t="str">
            <v>无双·马岱</v>
          </cell>
          <cell r="C2131" t="str">
            <v>马岱</v>
          </cell>
        </row>
        <row r="2132">
          <cell r="B2132" t="str">
            <v>无双·马岱</v>
          </cell>
          <cell r="C2132" t="str">
            <v>马岱</v>
          </cell>
        </row>
        <row r="2133">
          <cell r="B2133" t="str">
            <v>圣·马岱</v>
          </cell>
          <cell r="C2133" t="str">
            <v>马岱</v>
          </cell>
        </row>
        <row r="2134">
          <cell r="B2134" t="str">
            <v>神·马岱</v>
          </cell>
          <cell r="C2134" t="str">
            <v>马岱</v>
          </cell>
        </row>
        <row r="2135">
          <cell r="B2135" t="str">
            <v>霸·马岱</v>
          </cell>
          <cell r="C2135" t="str">
            <v>马岱</v>
          </cell>
        </row>
        <row r="2136">
          <cell r="B2136" t="str">
            <v>天·马岱</v>
          </cell>
          <cell r="C2136" t="str">
            <v>马岱</v>
          </cell>
        </row>
        <row r="2137">
          <cell r="B2137" t="str">
            <v>王·马岱</v>
          </cell>
          <cell r="C2137" t="str">
            <v>马岱</v>
          </cell>
        </row>
        <row r="2138">
          <cell r="B2138" t="str">
            <v>帝·马岱</v>
          </cell>
          <cell r="C2138" t="str">
            <v>马岱</v>
          </cell>
        </row>
        <row r="2139">
          <cell r="B2139" t="str">
            <v>至尊·马岱</v>
          </cell>
          <cell r="C2139" t="str">
            <v>马岱</v>
          </cell>
        </row>
        <row r="2140">
          <cell r="B2140" t="str">
            <v>张松</v>
          </cell>
          <cell r="C2140" t="str">
            <v>独角虫</v>
          </cell>
        </row>
        <row r="2141">
          <cell r="B2141" t="str">
            <v>张松</v>
          </cell>
          <cell r="C2141" t="str">
            <v>独角虫</v>
          </cell>
        </row>
        <row r="2142">
          <cell r="B2142" t="str">
            <v>张松</v>
          </cell>
          <cell r="C2142" t="str">
            <v>独角虫</v>
          </cell>
        </row>
        <row r="2143">
          <cell r="B2143" t="str">
            <v>真·张松</v>
          </cell>
          <cell r="C2143" t="str">
            <v>独角虫</v>
          </cell>
        </row>
        <row r="2144">
          <cell r="B2144" t="str">
            <v>真·张松</v>
          </cell>
          <cell r="C2144" t="str">
            <v>独角虫</v>
          </cell>
        </row>
        <row r="2145">
          <cell r="B2145" t="str">
            <v>真·张松</v>
          </cell>
          <cell r="C2145" t="str">
            <v>独角虫</v>
          </cell>
        </row>
        <row r="2146">
          <cell r="B2146" t="str">
            <v>无双·张松</v>
          </cell>
          <cell r="C2146" t="str">
            <v>独角虫</v>
          </cell>
        </row>
        <row r="2147">
          <cell r="B2147" t="str">
            <v>无双·张松</v>
          </cell>
          <cell r="C2147" t="str">
            <v>独角虫</v>
          </cell>
        </row>
        <row r="2148">
          <cell r="B2148" t="str">
            <v>无双·张松</v>
          </cell>
          <cell r="C2148" t="str">
            <v>独角虫</v>
          </cell>
        </row>
        <row r="2149">
          <cell r="B2149" t="str">
            <v>圣·张松</v>
          </cell>
          <cell r="C2149" t="str">
            <v>独角虫</v>
          </cell>
        </row>
        <row r="2150">
          <cell r="B2150" t="str">
            <v>神·张松</v>
          </cell>
          <cell r="C2150" t="str">
            <v>独角虫</v>
          </cell>
        </row>
        <row r="2151">
          <cell r="B2151" t="str">
            <v>霸·张松</v>
          </cell>
          <cell r="C2151" t="str">
            <v>独角虫</v>
          </cell>
        </row>
        <row r="2152">
          <cell r="B2152" t="str">
            <v>天·张松</v>
          </cell>
          <cell r="C2152" t="str">
            <v>独角虫</v>
          </cell>
        </row>
        <row r="2153">
          <cell r="B2153" t="str">
            <v>王·张松</v>
          </cell>
          <cell r="C2153" t="str">
            <v>独角虫</v>
          </cell>
        </row>
        <row r="2154">
          <cell r="B2154" t="str">
            <v>帝·张松</v>
          </cell>
          <cell r="C2154" t="str">
            <v>独角虫</v>
          </cell>
        </row>
        <row r="2155">
          <cell r="B2155" t="str">
            <v>至尊·张松</v>
          </cell>
          <cell r="C2155" t="str">
            <v>独角虫</v>
          </cell>
        </row>
        <row r="2156">
          <cell r="B2156" t="str">
            <v>黄皓</v>
          </cell>
          <cell r="C2156" t="str">
            <v>小拉达</v>
          </cell>
        </row>
        <row r="2157">
          <cell r="B2157" t="str">
            <v>黄皓</v>
          </cell>
          <cell r="C2157" t="str">
            <v>小拉达</v>
          </cell>
        </row>
        <row r="2158">
          <cell r="B2158" t="str">
            <v>黄皓</v>
          </cell>
          <cell r="C2158" t="str">
            <v>小拉达</v>
          </cell>
        </row>
        <row r="2159">
          <cell r="B2159" t="str">
            <v>真·黄皓</v>
          </cell>
          <cell r="C2159" t="str">
            <v>小拉达</v>
          </cell>
        </row>
        <row r="2160">
          <cell r="B2160" t="str">
            <v>真·黄皓</v>
          </cell>
          <cell r="C2160" t="str">
            <v>小拉达</v>
          </cell>
        </row>
        <row r="2161">
          <cell r="B2161" t="str">
            <v>真·黄皓</v>
          </cell>
          <cell r="C2161" t="str">
            <v>小拉达</v>
          </cell>
        </row>
        <row r="2162">
          <cell r="B2162" t="str">
            <v>无双·黄皓</v>
          </cell>
          <cell r="C2162" t="str">
            <v>小拉达</v>
          </cell>
        </row>
        <row r="2163">
          <cell r="B2163" t="str">
            <v>无双·黄皓</v>
          </cell>
          <cell r="C2163" t="str">
            <v>小拉达</v>
          </cell>
        </row>
        <row r="2164">
          <cell r="B2164" t="str">
            <v>无双·黄皓</v>
          </cell>
          <cell r="C2164" t="str">
            <v>小拉达</v>
          </cell>
        </row>
        <row r="2165">
          <cell r="B2165" t="str">
            <v>圣·黄皓</v>
          </cell>
          <cell r="C2165" t="str">
            <v>小拉达</v>
          </cell>
        </row>
        <row r="2166">
          <cell r="B2166" t="str">
            <v>神·黄皓</v>
          </cell>
          <cell r="C2166" t="str">
            <v>小拉达</v>
          </cell>
        </row>
        <row r="2167">
          <cell r="B2167" t="str">
            <v>霸·黄皓</v>
          </cell>
          <cell r="C2167" t="str">
            <v>小拉达</v>
          </cell>
        </row>
        <row r="2168">
          <cell r="B2168" t="str">
            <v>天·黄皓</v>
          </cell>
          <cell r="C2168" t="str">
            <v>小拉达</v>
          </cell>
        </row>
        <row r="2169">
          <cell r="B2169" t="str">
            <v>王·黄皓</v>
          </cell>
          <cell r="C2169" t="str">
            <v>小拉达</v>
          </cell>
        </row>
        <row r="2170">
          <cell r="B2170" t="str">
            <v>帝·黄皓</v>
          </cell>
          <cell r="C2170" t="str">
            <v>小拉达</v>
          </cell>
        </row>
        <row r="2171">
          <cell r="B2171" t="str">
            <v>至尊·黄皓</v>
          </cell>
          <cell r="C2171" t="str">
            <v>小拉达</v>
          </cell>
        </row>
        <row r="2172">
          <cell r="B2172" t="str">
            <v>大乔</v>
          </cell>
          <cell r="C2172" t="str">
            <v>大乔</v>
          </cell>
        </row>
        <row r="2173">
          <cell r="B2173" t="str">
            <v>大乔</v>
          </cell>
          <cell r="C2173" t="str">
            <v>大乔</v>
          </cell>
        </row>
        <row r="2174">
          <cell r="B2174" t="str">
            <v>大乔</v>
          </cell>
          <cell r="C2174" t="str">
            <v>大乔</v>
          </cell>
        </row>
        <row r="2175">
          <cell r="B2175" t="str">
            <v>真·大乔</v>
          </cell>
          <cell r="C2175" t="str">
            <v>大乔</v>
          </cell>
        </row>
        <row r="2176">
          <cell r="B2176" t="str">
            <v>真·大乔</v>
          </cell>
          <cell r="C2176" t="str">
            <v>大乔</v>
          </cell>
        </row>
        <row r="2177">
          <cell r="B2177" t="str">
            <v>真·大乔</v>
          </cell>
          <cell r="C2177" t="str">
            <v>大乔</v>
          </cell>
        </row>
        <row r="2178">
          <cell r="B2178" t="str">
            <v>无双·大乔</v>
          </cell>
          <cell r="C2178" t="str">
            <v>大乔</v>
          </cell>
        </row>
        <row r="2179">
          <cell r="B2179" t="str">
            <v>无双·大乔</v>
          </cell>
          <cell r="C2179" t="str">
            <v>大乔</v>
          </cell>
        </row>
        <row r="2180">
          <cell r="B2180" t="str">
            <v>无双·大乔</v>
          </cell>
          <cell r="C2180" t="str">
            <v>大乔</v>
          </cell>
        </row>
        <row r="2181">
          <cell r="B2181" t="str">
            <v>圣·大乔</v>
          </cell>
          <cell r="C2181" t="str">
            <v>大乔</v>
          </cell>
        </row>
        <row r="2182">
          <cell r="B2182" t="str">
            <v>神·大乔</v>
          </cell>
          <cell r="C2182" t="str">
            <v>大乔</v>
          </cell>
        </row>
        <row r="2183">
          <cell r="B2183" t="str">
            <v>霸·大乔</v>
          </cell>
          <cell r="C2183" t="str">
            <v>大乔</v>
          </cell>
        </row>
        <row r="2184">
          <cell r="B2184" t="str">
            <v>天·大乔</v>
          </cell>
          <cell r="C2184" t="str">
            <v>大乔</v>
          </cell>
        </row>
        <row r="2185">
          <cell r="B2185" t="str">
            <v>无双·大乔</v>
          </cell>
          <cell r="C2185" t="str">
            <v>大乔</v>
          </cell>
        </row>
        <row r="2186">
          <cell r="B2186" t="str">
            <v>无双·大乔</v>
          </cell>
          <cell r="C2186" t="str">
            <v>大乔</v>
          </cell>
        </row>
        <row r="2187">
          <cell r="B2187" t="str">
            <v>圣·大乔</v>
          </cell>
          <cell r="C2187" t="str">
            <v>大乔</v>
          </cell>
        </row>
        <row r="2188">
          <cell r="B2188" t="str">
            <v>圣·大乔</v>
          </cell>
          <cell r="C2188" t="str">
            <v>大乔</v>
          </cell>
        </row>
        <row r="2189">
          <cell r="B2189" t="str">
            <v>神·大乔</v>
          </cell>
          <cell r="C2189" t="str">
            <v>大乔</v>
          </cell>
        </row>
        <row r="2190">
          <cell r="B2190" t="str">
            <v>神·大乔</v>
          </cell>
          <cell r="C2190" t="str">
            <v>大乔</v>
          </cell>
        </row>
        <row r="2191">
          <cell r="B2191" t="str">
            <v>霸·大乔</v>
          </cell>
          <cell r="C2191" t="str">
            <v>大乔</v>
          </cell>
        </row>
        <row r="2192">
          <cell r="B2192" t="str">
            <v>霸·大乔</v>
          </cell>
          <cell r="C2192" t="str">
            <v>大乔</v>
          </cell>
        </row>
        <row r="2193">
          <cell r="B2193" t="str">
            <v>天·大乔</v>
          </cell>
          <cell r="C2193" t="str">
            <v>大乔</v>
          </cell>
        </row>
        <row r="2194">
          <cell r="B2194" t="str">
            <v>天·大乔</v>
          </cell>
          <cell r="C2194" t="str">
            <v>大乔</v>
          </cell>
        </row>
        <row r="2195">
          <cell r="B2195" t="str">
            <v>王·大乔</v>
          </cell>
          <cell r="C2195" t="str">
            <v>大乔</v>
          </cell>
        </row>
        <row r="2196">
          <cell r="B2196" t="str">
            <v>帝·大乔</v>
          </cell>
          <cell r="C2196" t="str">
            <v>大乔</v>
          </cell>
        </row>
        <row r="2197">
          <cell r="B2197" t="str">
            <v>至尊·大乔</v>
          </cell>
          <cell r="C2197" t="str">
            <v>大乔</v>
          </cell>
        </row>
        <row r="2198">
          <cell r="B2198" t="str">
            <v>王·大乔</v>
          </cell>
          <cell r="C2198" t="str">
            <v>大乔</v>
          </cell>
        </row>
        <row r="2199">
          <cell r="B2199" t="str">
            <v>帝·大乔</v>
          </cell>
          <cell r="C2199" t="str">
            <v>大乔</v>
          </cell>
        </row>
        <row r="2200">
          <cell r="B2200" t="str">
            <v>至尊·大乔</v>
          </cell>
          <cell r="C2200" t="str">
            <v>大乔</v>
          </cell>
        </row>
        <row r="2201">
          <cell r="B2201" t="str">
            <v>王·大乔</v>
          </cell>
          <cell r="C2201" t="str">
            <v>大乔</v>
          </cell>
        </row>
        <row r="2202">
          <cell r="B2202" t="str">
            <v>帝·大乔</v>
          </cell>
          <cell r="C2202" t="str">
            <v>大乔</v>
          </cell>
        </row>
        <row r="2203">
          <cell r="B2203" t="str">
            <v>至尊·大乔</v>
          </cell>
          <cell r="C2203" t="str">
            <v>大乔</v>
          </cell>
        </row>
        <row r="2204">
          <cell r="B2204" t="str">
            <v>鲁肃</v>
          </cell>
          <cell r="C2204" t="str">
            <v xml:space="preserve">小锯鳄 </v>
          </cell>
        </row>
        <row r="2205">
          <cell r="B2205" t="str">
            <v>鲁肃</v>
          </cell>
          <cell r="C2205" t="str">
            <v xml:space="preserve">小锯鳄 </v>
          </cell>
        </row>
        <row r="2206">
          <cell r="B2206" t="str">
            <v>鲁肃</v>
          </cell>
          <cell r="C2206" t="str">
            <v xml:space="preserve">小锯鳄 </v>
          </cell>
        </row>
        <row r="2207">
          <cell r="B2207" t="str">
            <v>孙坚</v>
          </cell>
          <cell r="C2207" t="str">
            <v>可达鸭</v>
          </cell>
        </row>
        <row r="2208">
          <cell r="B2208" t="str">
            <v>孙坚</v>
          </cell>
          <cell r="C2208" t="str">
            <v>可达鸭</v>
          </cell>
        </row>
        <row r="2209">
          <cell r="B2209" t="str">
            <v>孙坚</v>
          </cell>
          <cell r="C2209" t="str">
            <v>可达鸭</v>
          </cell>
        </row>
        <row r="2210">
          <cell r="B2210" t="str">
            <v>孙策</v>
          </cell>
          <cell r="C2210" t="str">
            <v>杰尼龟</v>
          </cell>
        </row>
        <row r="2211">
          <cell r="B2211" t="str">
            <v>孙策</v>
          </cell>
          <cell r="C2211" t="str">
            <v>杰尼龟</v>
          </cell>
        </row>
        <row r="2212">
          <cell r="B2212" t="str">
            <v>孙策</v>
          </cell>
          <cell r="C2212" t="str">
            <v>杰尼龟</v>
          </cell>
        </row>
        <row r="2213">
          <cell r="B2213" t="str">
            <v>孙权</v>
          </cell>
          <cell r="C2213" t="str">
            <v>喇叭芽</v>
          </cell>
        </row>
        <row r="2214">
          <cell r="B2214" t="str">
            <v>孙权</v>
          </cell>
          <cell r="C2214" t="str">
            <v>喇叭芽</v>
          </cell>
        </row>
        <row r="2215">
          <cell r="B2215" t="str">
            <v>孙权</v>
          </cell>
          <cell r="C2215" t="str">
            <v>喇叭芽</v>
          </cell>
        </row>
        <row r="2216">
          <cell r="B2216" t="str">
            <v>太史慈</v>
          </cell>
          <cell r="C2216" t="str">
            <v>大钢蛇</v>
          </cell>
        </row>
        <row r="2217">
          <cell r="B2217" t="str">
            <v>太史慈</v>
          </cell>
          <cell r="C2217" t="str">
            <v>大钢蛇</v>
          </cell>
        </row>
        <row r="2218">
          <cell r="B2218" t="str">
            <v>太史慈</v>
          </cell>
          <cell r="C2218" t="str">
            <v>大钢蛇</v>
          </cell>
        </row>
        <row r="2219">
          <cell r="B2219" t="str">
            <v>真·太史慈</v>
          </cell>
          <cell r="C2219" t="str">
            <v>大钢蛇</v>
          </cell>
        </row>
        <row r="2220">
          <cell r="B2220" t="str">
            <v>真·太史慈</v>
          </cell>
          <cell r="C2220" t="str">
            <v>大钢蛇</v>
          </cell>
        </row>
        <row r="2221">
          <cell r="B2221" t="str">
            <v>真·太史慈</v>
          </cell>
          <cell r="C2221" t="str">
            <v>大钢蛇</v>
          </cell>
        </row>
        <row r="2222">
          <cell r="B2222" t="str">
            <v>无双·太史慈</v>
          </cell>
          <cell r="C2222" t="str">
            <v>大钢蛇</v>
          </cell>
        </row>
        <row r="2223">
          <cell r="B2223" t="str">
            <v>无双·太史慈</v>
          </cell>
          <cell r="C2223" t="str">
            <v>大钢蛇</v>
          </cell>
        </row>
        <row r="2224">
          <cell r="B2224" t="str">
            <v>无双·太史慈</v>
          </cell>
          <cell r="C2224" t="str">
            <v>大钢蛇</v>
          </cell>
        </row>
        <row r="2225">
          <cell r="B2225" t="str">
            <v>圣·太史慈</v>
          </cell>
          <cell r="C2225" t="str">
            <v>大钢蛇</v>
          </cell>
        </row>
        <row r="2226">
          <cell r="B2226" t="str">
            <v>神·太史慈</v>
          </cell>
          <cell r="C2226" t="str">
            <v>大钢蛇</v>
          </cell>
        </row>
        <row r="2227">
          <cell r="B2227" t="str">
            <v>霸·太史慈</v>
          </cell>
          <cell r="C2227" t="str">
            <v>大钢蛇</v>
          </cell>
        </row>
        <row r="2228">
          <cell r="B2228" t="str">
            <v>天·太史慈</v>
          </cell>
          <cell r="C2228" t="str">
            <v>大钢蛇</v>
          </cell>
        </row>
        <row r="2229">
          <cell r="B2229" t="str">
            <v>无双·太史慈</v>
          </cell>
          <cell r="C2229" t="str">
            <v>大钢蛇</v>
          </cell>
        </row>
        <row r="2230">
          <cell r="B2230" t="str">
            <v>无双·太史慈</v>
          </cell>
          <cell r="C2230" t="str">
            <v>大钢蛇</v>
          </cell>
        </row>
        <row r="2231">
          <cell r="B2231" t="str">
            <v>圣·太史慈</v>
          </cell>
          <cell r="C2231" t="str">
            <v>大钢蛇</v>
          </cell>
        </row>
        <row r="2232">
          <cell r="B2232" t="str">
            <v>圣·太史慈</v>
          </cell>
          <cell r="C2232" t="str">
            <v>大钢蛇</v>
          </cell>
        </row>
        <row r="2233">
          <cell r="B2233" t="str">
            <v>神·太史慈</v>
          </cell>
          <cell r="C2233" t="str">
            <v>大钢蛇</v>
          </cell>
        </row>
        <row r="2234">
          <cell r="B2234" t="str">
            <v>神·太史慈</v>
          </cell>
          <cell r="C2234" t="str">
            <v>大钢蛇</v>
          </cell>
        </row>
        <row r="2235">
          <cell r="B2235" t="str">
            <v>霸·太史慈</v>
          </cell>
          <cell r="C2235" t="str">
            <v>大钢蛇</v>
          </cell>
        </row>
        <row r="2236">
          <cell r="B2236" t="str">
            <v>霸·太史慈</v>
          </cell>
          <cell r="C2236" t="str">
            <v>大钢蛇</v>
          </cell>
        </row>
        <row r="2237">
          <cell r="B2237" t="str">
            <v>天·太史慈</v>
          </cell>
          <cell r="C2237" t="str">
            <v>大钢蛇</v>
          </cell>
        </row>
        <row r="2238">
          <cell r="B2238" t="str">
            <v>天·太史慈</v>
          </cell>
          <cell r="C2238" t="str">
            <v>大钢蛇</v>
          </cell>
        </row>
        <row r="2239">
          <cell r="B2239" t="str">
            <v>王·太史慈</v>
          </cell>
          <cell r="C2239" t="str">
            <v>大钢蛇</v>
          </cell>
        </row>
        <row r="2240">
          <cell r="B2240" t="str">
            <v>帝·太史慈</v>
          </cell>
          <cell r="C2240" t="str">
            <v>大钢蛇</v>
          </cell>
        </row>
        <row r="2241">
          <cell r="B2241" t="str">
            <v>至尊·太史慈</v>
          </cell>
          <cell r="C2241" t="str">
            <v>大钢蛇</v>
          </cell>
        </row>
        <row r="2242">
          <cell r="B2242" t="str">
            <v>王·太史慈</v>
          </cell>
          <cell r="C2242" t="str">
            <v>大钢蛇</v>
          </cell>
        </row>
        <row r="2243">
          <cell r="B2243" t="str">
            <v>帝·太史慈</v>
          </cell>
          <cell r="C2243" t="str">
            <v>大钢蛇</v>
          </cell>
        </row>
        <row r="2244">
          <cell r="B2244" t="str">
            <v>至尊·太史慈</v>
          </cell>
          <cell r="C2244" t="str">
            <v>大钢蛇</v>
          </cell>
        </row>
        <row r="2245">
          <cell r="B2245" t="str">
            <v>王·太史慈</v>
          </cell>
          <cell r="C2245" t="str">
            <v>大钢蛇</v>
          </cell>
        </row>
        <row r="2246">
          <cell r="B2246" t="str">
            <v>帝·太史慈</v>
          </cell>
          <cell r="C2246" t="str">
            <v>大钢蛇</v>
          </cell>
        </row>
        <row r="2247">
          <cell r="B2247" t="str">
            <v>至尊·太史慈</v>
          </cell>
          <cell r="C2247" t="str">
            <v>大钢蛇</v>
          </cell>
        </row>
        <row r="2248">
          <cell r="B2248" t="str">
            <v>太史慈</v>
          </cell>
        </row>
        <row r="2249">
          <cell r="B2249" t="str">
            <v>周瑜</v>
          </cell>
          <cell r="C2249" t="str">
            <v>烈雀</v>
          </cell>
        </row>
        <row r="2250">
          <cell r="B2250" t="str">
            <v>周瑜</v>
          </cell>
          <cell r="C2250" t="str">
            <v>烈雀</v>
          </cell>
        </row>
        <row r="2251">
          <cell r="B2251" t="str">
            <v>周瑜</v>
          </cell>
          <cell r="C2251" t="str">
            <v>烈雀</v>
          </cell>
        </row>
        <row r="2252">
          <cell r="B2252" t="str">
            <v>吕蒙</v>
          </cell>
          <cell r="C2252" t="str">
            <v>露莉莉</v>
          </cell>
        </row>
        <row r="2253">
          <cell r="B2253" t="str">
            <v>吕蒙</v>
          </cell>
          <cell r="C2253" t="str">
            <v>露莉莉</v>
          </cell>
        </row>
        <row r="2254">
          <cell r="B2254" t="str">
            <v>吕蒙</v>
          </cell>
          <cell r="C2254" t="str">
            <v>露莉莉</v>
          </cell>
        </row>
        <row r="2255">
          <cell r="B2255" t="str">
            <v>吕蒙</v>
          </cell>
        </row>
        <row r="2256">
          <cell r="B2256" t="str">
            <v>陆逊</v>
          </cell>
          <cell r="C2256" t="str">
            <v>迷你龙</v>
          </cell>
        </row>
        <row r="2257">
          <cell r="B2257" t="str">
            <v>陆逊</v>
          </cell>
          <cell r="C2257" t="str">
            <v>迷你龙</v>
          </cell>
        </row>
        <row r="2258">
          <cell r="B2258" t="str">
            <v>陆逊</v>
          </cell>
          <cell r="C2258" t="str">
            <v>迷你龙</v>
          </cell>
        </row>
        <row r="2259">
          <cell r="B2259" t="str">
            <v>甘宁</v>
          </cell>
          <cell r="C2259" t="str">
            <v>甘宁</v>
          </cell>
        </row>
        <row r="2260">
          <cell r="B2260" t="str">
            <v>甘宁</v>
          </cell>
          <cell r="C2260" t="str">
            <v>甘宁</v>
          </cell>
        </row>
        <row r="2261">
          <cell r="B2261" t="str">
            <v>甘宁</v>
          </cell>
          <cell r="C2261" t="str">
            <v>甘宁</v>
          </cell>
        </row>
        <row r="2262">
          <cell r="B2262" t="str">
            <v>真·甘宁</v>
          </cell>
          <cell r="C2262" t="str">
            <v>甘宁</v>
          </cell>
        </row>
        <row r="2263">
          <cell r="B2263" t="str">
            <v>真·甘宁</v>
          </cell>
          <cell r="C2263" t="str">
            <v>甘宁</v>
          </cell>
        </row>
        <row r="2264">
          <cell r="B2264" t="str">
            <v>真·甘宁</v>
          </cell>
          <cell r="C2264" t="str">
            <v>甘宁</v>
          </cell>
        </row>
        <row r="2265">
          <cell r="B2265" t="str">
            <v>无双·甘宁</v>
          </cell>
          <cell r="C2265" t="str">
            <v>甘宁</v>
          </cell>
        </row>
        <row r="2266">
          <cell r="B2266" t="str">
            <v>无双·甘宁</v>
          </cell>
          <cell r="C2266" t="str">
            <v>甘宁</v>
          </cell>
        </row>
        <row r="2267">
          <cell r="B2267" t="str">
            <v>无双·甘宁</v>
          </cell>
          <cell r="C2267" t="str">
            <v>甘宁</v>
          </cell>
        </row>
        <row r="2268">
          <cell r="B2268" t="str">
            <v>圣·甘宁</v>
          </cell>
          <cell r="C2268" t="str">
            <v>甘宁</v>
          </cell>
        </row>
        <row r="2269">
          <cell r="B2269" t="str">
            <v>神·甘宁</v>
          </cell>
          <cell r="C2269" t="str">
            <v>甘宁</v>
          </cell>
        </row>
        <row r="2270">
          <cell r="B2270" t="str">
            <v>霸·甘宁</v>
          </cell>
          <cell r="C2270" t="str">
            <v>甘宁</v>
          </cell>
        </row>
        <row r="2271">
          <cell r="B2271" t="str">
            <v>天·甘宁</v>
          </cell>
          <cell r="C2271" t="str">
            <v>甘宁</v>
          </cell>
        </row>
        <row r="2272">
          <cell r="B2272" t="str">
            <v>无双·甘宁</v>
          </cell>
          <cell r="C2272" t="str">
            <v>甘宁</v>
          </cell>
        </row>
        <row r="2273">
          <cell r="B2273" t="str">
            <v>无双·甘宁</v>
          </cell>
          <cell r="C2273" t="str">
            <v>甘宁</v>
          </cell>
        </row>
        <row r="2274">
          <cell r="B2274" t="str">
            <v>圣·甘宁</v>
          </cell>
          <cell r="C2274" t="str">
            <v>甘宁</v>
          </cell>
        </row>
        <row r="2275">
          <cell r="B2275" t="str">
            <v>圣·甘宁</v>
          </cell>
          <cell r="C2275" t="str">
            <v>甘宁</v>
          </cell>
        </row>
        <row r="2276">
          <cell r="B2276" t="str">
            <v>神·甘宁</v>
          </cell>
          <cell r="C2276" t="str">
            <v>甘宁</v>
          </cell>
        </row>
        <row r="2277">
          <cell r="B2277" t="str">
            <v>神·甘宁</v>
          </cell>
          <cell r="C2277" t="str">
            <v>甘宁</v>
          </cell>
        </row>
        <row r="2278">
          <cell r="B2278" t="str">
            <v>霸·甘宁</v>
          </cell>
          <cell r="C2278" t="str">
            <v>甘宁</v>
          </cell>
        </row>
        <row r="2279">
          <cell r="B2279" t="str">
            <v>霸·甘宁</v>
          </cell>
          <cell r="C2279" t="str">
            <v>甘宁</v>
          </cell>
        </row>
        <row r="2280">
          <cell r="B2280" t="str">
            <v>天·甘宁</v>
          </cell>
          <cell r="C2280" t="str">
            <v>甘宁</v>
          </cell>
        </row>
        <row r="2281">
          <cell r="B2281" t="str">
            <v>天·甘宁</v>
          </cell>
          <cell r="C2281" t="str">
            <v>甘宁</v>
          </cell>
        </row>
        <row r="2282">
          <cell r="B2282" t="str">
            <v>王·甘宁</v>
          </cell>
          <cell r="C2282" t="str">
            <v>甘宁</v>
          </cell>
        </row>
        <row r="2283">
          <cell r="B2283" t="str">
            <v>帝·甘宁</v>
          </cell>
          <cell r="C2283" t="str">
            <v>甘宁</v>
          </cell>
        </row>
        <row r="2284">
          <cell r="B2284" t="str">
            <v>至尊·甘宁</v>
          </cell>
          <cell r="C2284" t="str">
            <v>甘宁</v>
          </cell>
        </row>
        <row r="2285">
          <cell r="B2285" t="str">
            <v>王·甘宁</v>
          </cell>
          <cell r="C2285" t="str">
            <v>甘宁</v>
          </cell>
        </row>
        <row r="2286">
          <cell r="B2286" t="str">
            <v>帝·甘宁</v>
          </cell>
          <cell r="C2286" t="str">
            <v>甘宁</v>
          </cell>
        </row>
        <row r="2287">
          <cell r="B2287" t="str">
            <v>至尊·甘宁</v>
          </cell>
          <cell r="C2287" t="str">
            <v>甘宁</v>
          </cell>
        </row>
        <row r="2288">
          <cell r="B2288" t="str">
            <v>王·甘宁</v>
          </cell>
          <cell r="C2288" t="str">
            <v>甘宁</v>
          </cell>
        </row>
        <row r="2289">
          <cell r="B2289" t="str">
            <v>帝·甘宁</v>
          </cell>
          <cell r="C2289" t="str">
            <v>甘宁</v>
          </cell>
        </row>
        <row r="2290">
          <cell r="B2290" t="str">
            <v>至尊·甘宁</v>
          </cell>
          <cell r="C2290" t="str">
            <v>甘宁</v>
          </cell>
        </row>
        <row r="2291">
          <cell r="B2291" t="str">
            <v>程普</v>
          </cell>
          <cell r="C2291" t="str">
            <v>铁甲贝</v>
          </cell>
        </row>
        <row r="2292">
          <cell r="B2292" t="str">
            <v>程普</v>
          </cell>
          <cell r="C2292" t="str">
            <v>铁甲贝</v>
          </cell>
        </row>
        <row r="2293">
          <cell r="B2293" t="str">
            <v>程普</v>
          </cell>
          <cell r="C2293" t="str">
            <v>铁甲贝</v>
          </cell>
        </row>
        <row r="2294">
          <cell r="B2294" t="str">
            <v>真·程普</v>
          </cell>
          <cell r="C2294" t="str">
            <v>铁甲贝</v>
          </cell>
        </row>
        <row r="2295">
          <cell r="B2295" t="str">
            <v>真·程普</v>
          </cell>
          <cell r="C2295" t="str">
            <v>铁甲贝</v>
          </cell>
        </row>
        <row r="2296">
          <cell r="B2296" t="str">
            <v>真·程普</v>
          </cell>
          <cell r="C2296" t="str">
            <v>铁甲贝</v>
          </cell>
        </row>
        <row r="2297">
          <cell r="B2297" t="str">
            <v>无双·程普</v>
          </cell>
          <cell r="C2297" t="str">
            <v>铁甲贝</v>
          </cell>
        </row>
        <row r="2298">
          <cell r="B2298" t="str">
            <v>无双·程普</v>
          </cell>
          <cell r="C2298" t="str">
            <v>铁甲贝</v>
          </cell>
        </row>
        <row r="2299">
          <cell r="B2299" t="str">
            <v>无双·程普</v>
          </cell>
          <cell r="C2299" t="str">
            <v>铁甲贝</v>
          </cell>
        </row>
        <row r="2300">
          <cell r="B2300" t="str">
            <v>圣·程普</v>
          </cell>
          <cell r="C2300" t="str">
            <v>铁甲贝</v>
          </cell>
        </row>
        <row r="2301">
          <cell r="B2301" t="str">
            <v>神·程普</v>
          </cell>
          <cell r="C2301" t="str">
            <v>铁甲贝</v>
          </cell>
        </row>
        <row r="2302">
          <cell r="B2302" t="str">
            <v>霸·程普</v>
          </cell>
          <cell r="C2302" t="str">
            <v>铁甲贝</v>
          </cell>
        </row>
        <row r="2303">
          <cell r="B2303" t="str">
            <v>天·程普</v>
          </cell>
          <cell r="C2303" t="str">
            <v>铁甲贝</v>
          </cell>
        </row>
        <row r="2304">
          <cell r="B2304" t="str">
            <v>王·程普</v>
          </cell>
          <cell r="C2304" t="str">
            <v>铁甲贝</v>
          </cell>
        </row>
        <row r="2305">
          <cell r="B2305" t="str">
            <v>帝·程普</v>
          </cell>
          <cell r="C2305" t="str">
            <v>铁甲贝</v>
          </cell>
        </row>
        <row r="2306">
          <cell r="B2306" t="str">
            <v>至尊·程普</v>
          </cell>
          <cell r="C2306" t="str">
            <v>铁甲贝</v>
          </cell>
        </row>
        <row r="2307">
          <cell r="B2307" t="str">
            <v>程普</v>
          </cell>
        </row>
        <row r="2308">
          <cell r="B2308" t="str">
            <v>孙尚香</v>
          </cell>
          <cell r="C2308" t="str">
            <v>孙尚香</v>
          </cell>
        </row>
        <row r="2309">
          <cell r="B2309" t="str">
            <v>孙尚香</v>
          </cell>
          <cell r="C2309" t="str">
            <v>孙尚香</v>
          </cell>
        </row>
        <row r="2310">
          <cell r="B2310" t="str">
            <v>孙尚香</v>
          </cell>
          <cell r="C2310" t="str">
            <v>孙尚香</v>
          </cell>
        </row>
        <row r="2311">
          <cell r="B2311" t="str">
            <v>真·孙尚香</v>
          </cell>
          <cell r="C2311" t="str">
            <v>孙尚香</v>
          </cell>
        </row>
        <row r="2312">
          <cell r="B2312" t="str">
            <v>真·孙尚香</v>
          </cell>
          <cell r="C2312" t="str">
            <v>孙尚香</v>
          </cell>
        </row>
        <row r="2313">
          <cell r="B2313" t="str">
            <v>真·孙尚香</v>
          </cell>
          <cell r="C2313" t="str">
            <v>孙尚香</v>
          </cell>
        </row>
        <row r="2314">
          <cell r="B2314" t="str">
            <v>无双·孙尚香</v>
          </cell>
          <cell r="C2314" t="str">
            <v>孙尚香</v>
          </cell>
        </row>
        <row r="2315">
          <cell r="B2315" t="str">
            <v>无双·孙尚香</v>
          </cell>
          <cell r="C2315" t="str">
            <v>孙尚香</v>
          </cell>
        </row>
        <row r="2316">
          <cell r="B2316" t="str">
            <v>无双·孙尚香</v>
          </cell>
          <cell r="C2316" t="str">
            <v>孙尚香</v>
          </cell>
        </row>
        <row r="2317">
          <cell r="B2317" t="str">
            <v>圣·孙尚香</v>
          </cell>
          <cell r="C2317" t="str">
            <v>孙尚香</v>
          </cell>
        </row>
        <row r="2318">
          <cell r="B2318" t="str">
            <v>神·孙尚香</v>
          </cell>
          <cell r="C2318" t="str">
            <v>孙尚香</v>
          </cell>
        </row>
        <row r="2319">
          <cell r="B2319" t="str">
            <v>霸·孙尚香</v>
          </cell>
          <cell r="C2319" t="str">
            <v>孙尚香</v>
          </cell>
        </row>
        <row r="2320">
          <cell r="B2320" t="str">
            <v>天·孙尚香</v>
          </cell>
          <cell r="C2320" t="str">
            <v>孙尚香</v>
          </cell>
        </row>
        <row r="2321">
          <cell r="B2321" t="str">
            <v>王·孙尚香</v>
          </cell>
          <cell r="C2321" t="str">
            <v>孙尚香</v>
          </cell>
        </row>
        <row r="2322">
          <cell r="B2322" t="str">
            <v>帝·孙尚香</v>
          </cell>
          <cell r="C2322" t="str">
            <v>孙尚香</v>
          </cell>
        </row>
        <row r="2323">
          <cell r="B2323" t="str">
            <v>至尊·孙尚香</v>
          </cell>
          <cell r="C2323" t="str">
            <v>孙尚香</v>
          </cell>
        </row>
        <row r="2324">
          <cell r="B2324" t="str">
            <v>孙尚香</v>
          </cell>
        </row>
        <row r="2325">
          <cell r="B2325" t="str">
            <v>步练师</v>
          </cell>
          <cell r="C2325" t="str">
            <v>步练师</v>
          </cell>
        </row>
        <row r="2326">
          <cell r="B2326" t="str">
            <v>步练师</v>
          </cell>
          <cell r="C2326" t="str">
            <v>步练师</v>
          </cell>
        </row>
        <row r="2327">
          <cell r="B2327" t="str">
            <v>步练师</v>
          </cell>
          <cell r="C2327" t="str">
            <v>步练师</v>
          </cell>
        </row>
        <row r="2328">
          <cell r="B2328" t="str">
            <v>真·步练师</v>
          </cell>
          <cell r="C2328" t="str">
            <v>步练师</v>
          </cell>
        </row>
        <row r="2329">
          <cell r="B2329" t="str">
            <v>真·步练师</v>
          </cell>
          <cell r="C2329" t="str">
            <v>步练师</v>
          </cell>
        </row>
        <row r="2330">
          <cell r="B2330" t="str">
            <v>真·步练师</v>
          </cell>
          <cell r="C2330" t="str">
            <v>步练师</v>
          </cell>
        </row>
        <row r="2331">
          <cell r="B2331" t="str">
            <v>无双·步练师</v>
          </cell>
          <cell r="C2331" t="str">
            <v>步练师</v>
          </cell>
        </row>
        <row r="2332">
          <cell r="B2332" t="str">
            <v>无双·步练师</v>
          </cell>
          <cell r="C2332" t="str">
            <v>步练师</v>
          </cell>
        </row>
        <row r="2333">
          <cell r="B2333" t="str">
            <v>无双·步练师</v>
          </cell>
          <cell r="C2333" t="str">
            <v>步练师</v>
          </cell>
        </row>
        <row r="2334">
          <cell r="B2334" t="str">
            <v>圣·步练师</v>
          </cell>
          <cell r="C2334" t="str">
            <v>步练师</v>
          </cell>
        </row>
        <row r="2335">
          <cell r="B2335" t="str">
            <v>神·步练师</v>
          </cell>
          <cell r="C2335" t="str">
            <v>步练师</v>
          </cell>
        </row>
        <row r="2336">
          <cell r="B2336" t="str">
            <v>霸·步练师</v>
          </cell>
          <cell r="C2336" t="str">
            <v>步练师</v>
          </cell>
        </row>
        <row r="2337">
          <cell r="B2337" t="str">
            <v>天·步练师</v>
          </cell>
          <cell r="C2337" t="str">
            <v>步练师</v>
          </cell>
        </row>
        <row r="2338">
          <cell r="B2338" t="str">
            <v>王·步练师</v>
          </cell>
          <cell r="C2338" t="str">
            <v>步练师</v>
          </cell>
        </row>
        <row r="2339">
          <cell r="B2339" t="str">
            <v>帝·步练师</v>
          </cell>
          <cell r="C2339" t="str">
            <v>步练师</v>
          </cell>
        </row>
        <row r="2340">
          <cell r="B2340" t="str">
            <v>至尊·步练师</v>
          </cell>
          <cell r="C2340" t="str">
            <v>步练师</v>
          </cell>
        </row>
        <row r="2341">
          <cell r="B2341" t="str">
            <v>步练师</v>
          </cell>
        </row>
        <row r="2342">
          <cell r="B2342" t="str">
            <v>小乔</v>
          </cell>
          <cell r="C2342" t="str">
            <v>咩利羊</v>
          </cell>
        </row>
        <row r="2343">
          <cell r="B2343" t="str">
            <v>小乔</v>
          </cell>
          <cell r="C2343" t="str">
            <v>咩利羊</v>
          </cell>
        </row>
        <row r="2344">
          <cell r="B2344" t="str">
            <v>小乔</v>
          </cell>
          <cell r="C2344" t="str">
            <v>咩利羊</v>
          </cell>
        </row>
        <row r="2345">
          <cell r="B2345" t="str">
            <v>周泰</v>
          </cell>
          <cell r="C2345" t="str">
            <v>袋龙</v>
          </cell>
        </row>
        <row r="2346">
          <cell r="B2346" t="str">
            <v>周泰</v>
          </cell>
          <cell r="C2346" t="str">
            <v>袋龙</v>
          </cell>
        </row>
        <row r="2347">
          <cell r="B2347" t="str">
            <v>周泰</v>
          </cell>
          <cell r="C2347" t="str">
            <v>袋龙</v>
          </cell>
        </row>
        <row r="2348">
          <cell r="B2348" t="str">
            <v>真·周泰</v>
          </cell>
          <cell r="C2348" t="str">
            <v>袋龙</v>
          </cell>
        </row>
        <row r="2349">
          <cell r="B2349" t="str">
            <v>真·周泰</v>
          </cell>
          <cell r="C2349" t="str">
            <v>袋龙</v>
          </cell>
        </row>
        <row r="2350">
          <cell r="B2350" t="str">
            <v>真·周泰</v>
          </cell>
          <cell r="C2350" t="str">
            <v>袋龙</v>
          </cell>
        </row>
        <row r="2351">
          <cell r="B2351" t="str">
            <v>无双·周泰</v>
          </cell>
          <cell r="C2351" t="str">
            <v>袋龙</v>
          </cell>
        </row>
        <row r="2352">
          <cell r="B2352" t="str">
            <v>无双·周泰</v>
          </cell>
          <cell r="C2352" t="str">
            <v>袋龙</v>
          </cell>
        </row>
        <row r="2353">
          <cell r="B2353" t="str">
            <v>无双·周泰</v>
          </cell>
          <cell r="C2353" t="str">
            <v>袋龙</v>
          </cell>
        </row>
        <row r="2354">
          <cell r="B2354" t="str">
            <v>圣·周泰</v>
          </cell>
          <cell r="C2354" t="str">
            <v>袋龙</v>
          </cell>
        </row>
        <row r="2355">
          <cell r="B2355" t="str">
            <v>神·周泰</v>
          </cell>
          <cell r="C2355" t="str">
            <v>袋龙</v>
          </cell>
        </row>
        <row r="2356">
          <cell r="B2356" t="str">
            <v>霸·周泰</v>
          </cell>
          <cell r="C2356" t="str">
            <v>袋龙</v>
          </cell>
        </row>
        <row r="2357">
          <cell r="B2357" t="str">
            <v>天·周泰</v>
          </cell>
          <cell r="C2357" t="str">
            <v>袋龙</v>
          </cell>
        </row>
        <row r="2358">
          <cell r="B2358" t="str">
            <v>王·周泰</v>
          </cell>
          <cell r="C2358" t="str">
            <v>袋龙</v>
          </cell>
        </row>
        <row r="2359">
          <cell r="B2359" t="str">
            <v>帝·周泰</v>
          </cell>
          <cell r="C2359" t="str">
            <v>袋龙</v>
          </cell>
        </row>
        <row r="2360">
          <cell r="B2360" t="str">
            <v>至尊·周泰</v>
          </cell>
          <cell r="C2360" t="str">
            <v>袋龙</v>
          </cell>
        </row>
        <row r="2361">
          <cell r="B2361" t="str">
            <v>周泰</v>
          </cell>
        </row>
        <row r="2362">
          <cell r="B2362" t="str">
            <v>黄盖</v>
          </cell>
          <cell r="C2362" t="str">
            <v>大岩蛇</v>
          </cell>
        </row>
        <row r="2363">
          <cell r="B2363" t="str">
            <v>黄盖</v>
          </cell>
          <cell r="C2363" t="str">
            <v>大岩蛇</v>
          </cell>
        </row>
        <row r="2364">
          <cell r="B2364" t="str">
            <v>黄盖</v>
          </cell>
          <cell r="C2364" t="str">
            <v>大岩蛇</v>
          </cell>
        </row>
        <row r="2365">
          <cell r="B2365" t="str">
            <v>真·黄盖</v>
          </cell>
          <cell r="C2365" t="str">
            <v>大岩蛇</v>
          </cell>
        </row>
        <row r="2366">
          <cell r="B2366" t="str">
            <v>真·黄盖</v>
          </cell>
          <cell r="C2366" t="str">
            <v>大岩蛇</v>
          </cell>
        </row>
        <row r="2367">
          <cell r="B2367" t="str">
            <v>真·黄盖</v>
          </cell>
          <cell r="C2367" t="str">
            <v>大岩蛇</v>
          </cell>
        </row>
        <row r="2368">
          <cell r="B2368" t="str">
            <v>无双·黄盖</v>
          </cell>
          <cell r="C2368" t="str">
            <v>大岩蛇</v>
          </cell>
        </row>
        <row r="2369">
          <cell r="B2369" t="str">
            <v>无双·黄盖</v>
          </cell>
          <cell r="C2369" t="str">
            <v>大岩蛇</v>
          </cell>
        </row>
        <row r="2370">
          <cell r="B2370" t="str">
            <v>无双·黄盖</v>
          </cell>
          <cell r="C2370" t="str">
            <v>大岩蛇</v>
          </cell>
        </row>
        <row r="2371">
          <cell r="B2371" t="str">
            <v>圣·黄盖</v>
          </cell>
          <cell r="C2371" t="str">
            <v>大岩蛇</v>
          </cell>
        </row>
        <row r="2372">
          <cell r="B2372" t="str">
            <v>神·黄盖</v>
          </cell>
          <cell r="C2372" t="str">
            <v>大岩蛇</v>
          </cell>
        </row>
        <row r="2373">
          <cell r="B2373" t="str">
            <v>霸·黄盖</v>
          </cell>
          <cell r="C2373" t="str">
            <v>大岩蛇</v>
          </cell>
        </row>
        <row r="2374">
          <cell r="B2374" t="str">
            <v>天·黄盖</v>
          </cell>
          <cell r="C2374" t="str">
            <v>大岩蛇</v>
          </cell>
        </row>
        <row r="2375">
          <cell r="B2375" t="str">
            <v>王·黄盖</v>
          </cell>
          <cell r="C2375" t="str">
            <v>大岩蛇</v>
          </cell>
        </row>
        <row r="2376">
          <cell r="B2376" t="str">
            <v>帝·黄盖</v>
          </cell>
          <cell r="C2376" t="str">
            <v>大岩蛇</v>
          </cell>
        </row>
        <row r="2377">
          <cell r="B2377" t="str">
            <v>至尊·黄盖</v>
          </cell>
          <cell r="C2377" t="str">
            <v>大岩蛇</v>
          </cell>
        </row>
        <row r="2378">
          <cell r="B2378" t="str">
            <v>黄盖</v>
          </cell>
        </row>
        <row r="2379">
          <cell r="B2379" t="str">
            <v>徐盛</v>
          </cell>
          <cell r="C2379" t="str">
            <v>素利普</v>
          </cell>
        </row>
        <row r="2380">
          <cell r="B2380" t="str">
            <v>徐盛</v>
          </cell>
          <cell r="C2380" t="str">
            <v>素利普</v>
          </cell>
        </row>
        <row r="2381">
          <cell r="B2381" t="str">
            <v>徐盛</v>
          </cell>
          <cell r="C2381" t="str">
            <v>素利普</v>
          </cell>
        </row>
        <row r="2382">
          <cell r="B2382" t="str">
            <v>真·徐盛</v>
          </cell>
          <cell r="C2382" t="str">
            <v>素利普</v>
          </cell>
        </row>
        <row r="2383">
          <cell r="B2383" t="str">
            <v>真·徐盛</v>
          </cell>
          <cell r="C2383" t="str">
            <v>素利普</v>
          </cell>
        </row>
        <row r="2384">
          <cell r="B2384" t="str">
            <v>真·徐盛</v>
          </cell>
          <cell r="C2384" t="str">
            <v>素利普</v>
          </cell>
        </row>
        <row r="2385">
          <cell r="B2385" t="str">
            <v>无双·徐盛</v>
          </cell>
          <cell r="C2385" t="str">
            <v>素利普</v>
          </cell>
        </row>
        <row r="2386">
          <cell r="B2386" t="str">
            <v>无双·徐盛</v>
          </cell>
          <cell r="C2386" t="str">
            <v>素利普</v>
          </cell>
        </row>
        <row r="2387">
          <cell r="B2387" t="str">
            <v>无双·徐盛</v>
          </cell>
          <cell r="C2387" t="str">
            <v>素利普</v>
          </cell>
        </row>
        <row r="2388">
          <cell r="B2388" t="str">
            <v>圣·徐盛</v>
          </cell>
          <cell r="C2388" t="str">
            <v>素利普</v>
          </cell>
        </row>
        <row r="2389">
          <cell r="B2389" t="str">
            <v>神·徐盛</v>
          </cell>
          <cell r="C2389" t="str">
            <v>素利普</v>
          </cell>
        </row>
        <row r="2390">
          <cell r="B2390" t="str">
            <v>霸·徐盛</v>
          </cell>
          <cell r="C2390" t="str">
            <v>素利普</v>
          </cell>
        </row>
        <row r="2391">
          <cell r="B2391" t="str">
            <v>天·徐盛</v>
          </cell>
          <cell r="C2391" t="str">
            <v>素利普</v>
          </cell>
        </row>
        <row r="2392">
          <cell r="B2392" t="str">
            <v>王·徐盛</v>
          </cell>
          <cell r="C2392" t="str">
            <v>素利普</v>
          </cell>
        </row>
        <row r="2393">
          <cell r="B2393" t="str">
            <v>帝·徐盛</v>
          </cell>
          <cell r="C2393" t="str">
            <v>素利普</v>
          </cell>
        </row>
        <row r="2394">
          <cell r="B2394" t="str">
            <v>至尊·徐盛</v>
          </cell>
          <cell r="C2394" t="str">
            <v>素利普</v>
          </cell>
        </row>
        <row r="2395">
          <cell r="B2395" t="str">
            <v>张昭</v>
          </cell>
          <cell r="C2395" t="str">
            <v>大钳蟹</v>
          </cell>
        </row>
        <row r="2396">
          <cell r="B2396" t="str">
            <v>张昭</v>
          </cell>
          <cell r="C2396" t="str">
            <v>大钳蟹</v>
          </cell>
        </row>
        <row r="2397">
          <cell r="B2397" t="str">
            <v>张昭</v>
          </cell>
          <cell r="C2397" t="str">
            <v>大钳蟹</v>
          </cell>
        </row>
        <row r="2398">
          <cell r="B2398" t="str">
            <v>真·张昭</v>
          </cell>
          <cell r="C2398" t="str">
            <v>大钳蟹</v>
          </cell>
        </row>
        <row r="2399">
          <cell r="B2399" t="str">
            <v>真·张昭</v>
          </cell>
          <cell r="C2399" t="str">
            <v>大钳蟹</v>
          </cell>
        </row>
        <row r="2400">
          <cell r="B2400" t="str">
            <v>真·张昭</v>
          </cell>
          <cell r="C2400" t="str">
            <v>大钳蟹</v>
          </cell>
        </row>
        <row r="2401">
          <cell r="B2401" t="str">
            <v>无双·张昭</v>
          </cell>
          <cell r="C2401" t="str">
            <v>大钳蟹</v>
          </cell>
        </row>
        <row r="2402">
          <cell r="B2402" t="str">
            <v>无双·张昭</v>
          </cell>
          <cell r="C2402" t="str">
            <v>大钳蟹</v>
          </cell>
        </row>
        <row r="2403">
          <cell r="B2403" t="str">
            <v>无双·张昭</v>
          </cell>
          <cell r="C2403" t="str">
            <v>大钳蟹</v>
          </cell>
        </row>
        <row r="2404">
          <cell r="B2404" t="str">
            <v>圣·张昭</v>
          </cell>
          <cell r="C2404" t="str">
            <v>大钳蟹</v>
          </cell>
        </row>
        <row r="2405">
          <cell r="B2405" t="str">
            <v>神·张昭</v>
          </cell>
          <cell r="C2405" t="str">
            <v>大钳蟹</v>
          </cell>
        </row>
        <row r="2406">
          <cell r="B2406" t="str">
            <v>霸·张昭</v>
          </cell>
          <cell r="C2406" t="str">
            <v>大钳蟹</v>
          </cell>
        </row>
        <row r="2407">
          <cell r="B2407" t="str">
            <v>天·张昭</v>
          </cell>
          <cell r="C2407" t="str">
            <v>大钳蟹</v>
          </cell>
        </row>
        <row r="2408">
          <cell r="B2408" t="str">
            <v>王·张昭</v>
          </cell>
          <cell r="C2408" t="str">
            <v>大钳蟹</v>
          </cell>
        </row>
        <row r="2409">
          <cell r="B2409" t="str">
            <v>帝·张昭</v>
          </cell>
          <cell r="C2409" t="str">
            <v>大钳蟹</v>
          </cell>
        </row>
        <row r="2410">
          <cell r="B2410" t="str">
            <v>至尊·张昭</v>
          </cell>
          <cell r="C2410" t="str">
            <v>大钳蟹</v>
          </cell>
        </row>
        <row r="2411">
          <cell r="B2411" t="str">
            <v>张纮</v>
          </cell>
          <cell r="C2411" t="str">
            <v>张纮</v>
          </cell>
        </row>
        <row r="2412">
          <cell r="B2412" t="str">
            <v>张纮</v>
          </cell>
          <cell r="C2412" t="str">
            <v>张纮</v>
          </cell>
        </row>
        <row r="2413">
          <cell r="B2413" t="str">
            <v>张纮</v>
          </cell>
          <cell r="C2413" t="str">
            <v>张纮</v>
          </cell>
        </row>
        <row r="2414">
          <cell r="B2414" t="str">
            <v>真·张纮</v>
          </cell>
          <cell r="C2414" t="str">
            <v>张纮</v>
          </cell>
        </row>
        <row r="2415">
          <cell r="B2415" t="str">
            <v>真·张纮</v>
          </cell>
          <cell r="C2415" t="str">
            <v>张纮</v>
          </cell>
        </row>
        <row r="2416">
          <cell r="B2416" t="str">
            <v>真·张纮</v>
          </cell>
          <cell r="C2416" t="str">
            <v>张纮</v>
          </cell>
        </row>
        <row r="2417">
          <cell r="B2417" t="str">
            <v>无双·张纮</v>
          </cell>
          <cell r="C2417" t="str">
            <v>张纮</v>
          </cell>
        </row>
        <row r="2418">
          <cell r="B2418" t="str">
            <v>无双·张纮</v>
          </cell>
          <cell r="C2418" t="str">
            <v>张纮</v>
          </cell>
        </row>
        <row r="2419">
          <cell r="B2419" t="str">
            <v>无双·张纮</v>
          </cell>
          <cell r="C2419" t="str">
            <v>张纮</v>
          </cell>
        </row>
        <row r="2420">
          <cell r="B2420" t="str">
            <v>圣·张纮</v>
          </cell>
          <cell r="C2420" t="str">
            <v>张纮</v>
          </cell>
        </row>
        <row r="2421">
          <cell r="B2421" t="str">
            <v>神·张纮</v>
          </cell>
          <cell r="C2421" t="str">
            <v>张纮</v>
          </cell>
        </row>
        <row r="2422">
          <cell r="B2422" t="str">
            <v>霸·张纮</v>
          </cell>
          <cell r="C2422" t="str">
            <v>张纮</v>
          </cell>
        </row>
        <row r="2423">
          <cell r="B2423" t="str">
            <v>天·张纮</v>
          </cell>
          <cell r="C2423" t="str">
            <v>张纮</v>
          </cell>
        </row>
        <row r="2424">
          <cell r="B2424" t="str">
            <v>王·张纮</v>
          </cell>
          <cell r="C2424" t="str">
            <v>张纮</v>
          </cell>
        </row>
        <row r="2425">
          <cell r="B2425" t="str">
            <v>帝·张纮</v>
          </cell>
          <cell r="C2425" t="str">
            <v>张纮</v>
          </cell>
        </row>
        <row r="2426">
          <cell r="B2426" t="str">
            <v>至尊·张纮</v>
          </cell>
          <cell r="C2426" t="str">
            <v>张纮</v>
          </cell>
        </row>
        <row r="2427">
          <cell r="B2427" t="str">
            <v>韩当</v>
          </cell>
          <cell r="C2427" t="str">
            <v>大舌头</v>
          </cell>
        </row>
        <row r="2428">
          <cell r="B2428" t="str">
            <v>韩当</v>
          </cell>
          <cell r="C2428" t="str">
            <v>大舌头</v>
          </cell>
        </row>
        <row r="2429">
          <cell r="B2429" t="str">
            <v>韩当</v>
          </cell>
          <cell r="C2429" t="str">
            <v>大舌头</v>
          </cell>
        </row>
        <row r="2430">
          <cell r="B2430" t="str">
            <v>真·韩当</v>
          </cell>
          <cell r="C2430" t="str">
            <v>大舌头</v>
          </cell>
        </row>
        <row r="2431">
          <cell r="B2431" t="str">
            <v>真·韩当</v>
          </cell>
          <cell r="C2431" t="str">
            <v>大舌头</v>
          </cell>
        </row>
        <row r="2432">
          <cell r="B2432" t="str">
            <v>真·韩当</v>
          </cell>
          <cell r="C2432" t="str">
            <v>大舌头</v>
          </cell>
        </row>
        <row r="2433">
          <cell r="B2433" t="str">
            <v>无双·韩当</v>
          </cell>
          <cell r="C2433" t="str">
            <v>大舌头</v>
          </cell>
        </row>
        <row r="2434">
          <cell r="B2434" t="str">
            <v>无双·韩当</v>
          </cell>
          <cell r="C2434" t="str">
            <v>大舌头</v>
          </cell>
        </row>
        <row r="2435">
          <cell r="B2435" t="str">
            <v>无双·韩当</v>
          </cell>
          <cell r="C2435" t="str">
            <v>大舌头</v>
          </cell>
        </row>
        <row r="2436">
          <cell r="B2436" t="str">
            <v>圣·韩当</v>
          </cell>
          <cell r="C2436" t="str">
            <v>大舌头</v>
          </cell>
        </row>
        <row r="2437">
          <cell r="B2437" t="str">
            <v>神·韩当</v>
          </cell>
          <cell r="C2437" t="str">
            <v>大舌头</v>
          </cell>
        </row>
        <row r="2438">
          <cell r="B2438" t="str">
            <v>霸·韩当</v>
          </cell>
          <cell r="C2438" t="str">
            <v>大舌头</v>
          </cell>
        </row>
        <row r="2439">
          <cell r="B2439" t="str">
            <v>天·韩当</v>
          </cell>
          <cell r="C2439" t="str">
            <v>大舌头</v>
          </cell>
        </row>
        <row r="2440">
          <cell r="B2440" t="str">
            <v>王·韩当</v>
          </cell>
          <cell r="C2440" t="str">
            <v>大舌头</v>
          </cell>
        </row>
        <row r="2441">
          <cell r="B2441" t="str">
            <v>帝·韩当</v>
          </cell>
          <cell r="C2441" t="str">
            <v>大舌头</v>
          </cell>
        </row>
        <row r="2442">
          <cell r="B2442" t="str">
            <v>至尊·韩当</v>
          </cell>
          <cell r="C2442" t="str">
            <v>大舌头</v>
          </cell>
        </row>
        <row r="2443">
          <cell r="B2443" t="str">
            <v>韩当</v>
          </cell>
        </row>
        <row r="2444">
          <cell r="B2444" t="str">
            <v>潘璋</v>
          </cell>
          <cell r="C2444" t="str">
            <v>潘璋</v>
          </cell>
        </row>
        <row r="2445">
          <cell r="B2445" t="str">
            <v>潘璋</v>
          </cell>
          <cell r="C2445" t="str">
            <v>潘璋</v>
          </cell>
        </row>
        <row r="2446">
          <cell r="B2446" t="str">
            <v>潘璋</v>
          </cell>
          <cell r="C2446" t="str">
            <v>潘璋</v>
          </cell>
        </row>
        <row r="2447">
          <cell r="B2447" t="str">
            <v>真·潘璋</v>
          </cell>
          <cell r="C2447" t="str">
            <v>潘璋</v>
          </cell>
        </row>
        <row r="2448">
          <cell r="B2448" t="str">
            <v>真·潘璋</v>
          </cell>
          <cell r="C2448" t="str">
            <v>潘璋</v>
          </cell>
        </row>
        <row r="2449">
          <cell r="B2449" t="str">
            <v>真·潘璋</v>
          </cell>
          <cell r="C2449" t="str">
            <v>潘璋</v>
          </cell>
        </row>
        <row r="2450">
          <cell r="B2450" t="str">
            <v>无双·潘璋</v>
          </cell>
          <cell r="C2450" t="str">
            <v>潘璋</v>
          </cell>
        </row>
        <row r="2451">
          <cell r="B2451" t="str">
            <v>无双·潘璋</v>
          </cell>
          <cell r="C2451" t="str">
            <v>潘璋</v>
          </cell>
        </row>
        <row r="2452">
          <cell r="B2452" t="str">
            <v>无双·潘璋</v>
          </cell>
          <cell r="C2452" t="str">
            <v>潘璋</v>
          </cell>
        </row>
        <row r="2453">
          <cell r="B2453" t="str">
            <v>圣·潘璋</v>
          </cell>
          <cell r="C2453" t="str">
            <v>潘璋</v>
          </cell>
        </row>
        <row r="2454">
          <cell r="B2454" t="str">
            <v>神·潘璋</v>
          </cell>
          <cell r="C2454" t="str">
            <v>潘璋</v>
          </cell>
        </row>
        <row r="2455">
          <cell r="B2455" t="str">
            <v>董袭</v>
          </cell>
          <cell r="C2455" t="str">
            <v>潘璋</v>
          </cell>
        </row>
        <row r="2456">
          <cell r="B2456" t="str">
            <v>董袭</v>
          </cell>
          <cell r="C2456" t="str">
            <v>潘璋</v>
          </cell>
        </row>
        <row r="2457">
          <cell r="B2457" t="str">
            <v>董袭</v>
          </cell>
          <cell r="C2457" t="str">
            <v>潘璋</v>
          </cell>
        </row>
        <row r="2458">
          <cell r="B2458" t="str">
            <v>真·董袭</v>
          </cell>
          <cell r="C2458" t="str">
            <v>潘璋</v>
          </cell>
        </row>
        <row r="2459">
          <cell r="B2459" t="str">
            <v>真·董袭</v>
          </cell>
          <cell r="C2459" t="str">
            <v>潘璋</v>
          </cell>
        </row>
        <row r="2460">
          <cell r="B2460" t="str">
            <v>真·董袭</v>
          </cell>
          <cell r="C2460" t="str">
            <v>潘璋</v>
          </cell>
        </row>
        <row r="2461">
          <cell r="B2461" t="str">
            <v>无双·董袭</v>
          </cell>
          <cell r="C2461" t="str">
            <v>潘璋</v>
          </cell>
        </row>
        <row r="2462">
          <cell r="B2462" t="str">
            <v>无双·董袭</v>
          </cell>
          <cell r="C2462" t="str">
            <v>潘璋</v>
          </cell>
        </row>
        <row r="2463">
          <cell r="B2463" t="str">
            <v>无双·董袭</v>
          </cell>
          <cell r="C2463" t="str">
            <v>潘璋</v>
          </cell>
        </row>
        <row r="2464">
          <cell r="B2464" t="str">
            <v>圣·董袭</v>
          </cell>
          <cell r="C2464" t="str">
            <v>潘璋</v>
          </cell>
        </row>
        <row r="2465">
          <cell r="B2465" t="str">
            <v>神·董袭</v>
          </cell>
          <cell r="C2465" t="str">
            <v>潘璋</v>
          </cell>
        </row>
        <row r="2466">
          <cell r="B2466" t="str">
            <v>陈武</v>
          </cell>
          <cell r="C2466" t="str">
            <v>潘璋</v>
          </cell>
        </row>
        <row r="2467">
          <cell r="B2467" t="str">
            <v>陈武</v>
          </cell>
          <cell r="C2467" t="str">
            <v>潘璋</v>
          </cell>
        </row>
        <row r="2468">
          <cell r="B2468" t="str">
            <v>陈武</v>
          </cell>
          <cell r="C2468" t="str">
            <v>潘璋</v>
          </cell>
        </row>
        <row r="2469">
          <cell r="B2469" t="str">
            <v>真·陈武</v>
          </cell>
          <cell r="C2469" t="str">
            <v>潘璋</v>
          </cell>
        </row>
        <row r="2470">
          <cell r="B2470" t="str">
            <v>真·陈武</v>
          </cell>
          <cell r="C2470" t="str">
            <v>潘璋</v>
          </cell>
        </row>
        <row r="2471">
          <cell r="B2471" t="str">
            <v>真·陈武</v>
          </cell>
          <cell r="C2471" t="str">
            <v>潘璋</v>
          </cell>
        </row>
        <row r="2472">
          <cell r="B2472" t="str">
            <v>无双·陈武</v>
          </cell>
          <cell r="C2472" t="str">
            <v>潘璋</v>
          </cell>
        </row>
        <row r="2473">
          <cell r="B2473" t="str">
            <v>无双·陈武</v>
          </cell>
          <cell r="C2473" t="str">
            <v>潘璋</v>
          </cell>
        </row>
        <row r="2474">
          <cell r="B2474" t="str">
            <v>无双·陈武</v>
          </cell>
          <cell r="C2474" t="str">
            <v>潘璋</v>
          </cell>
        </row>
        <row r="2475">
          <cell r="B2475" t="str">
            <v>圣·陈武</v>
          </cell>
          <cell r="C2475" t="str">
            <v>潘璋</v>
          </cell>
        </row>
        <row r="2476">
          <cell r="B2476" t="str">
            <v>神·陈武</v>
          </cell>
          <cell r="C2476" t="str">
            <v>潘璋</v>
          </cell>
        </row>
        <row r="2477">
          <cell r="B2477" t="str">
            <v>霸·潘璋</v>
          </cell>
          <cell r="C2477" t="str">
            <v>潘璋</v>
          </cell>
        </row>
        <row r="2478">
          <cell r="B2478" t="str">
            <v>天·潘璋</v>
          </cell>
          <cell r="C2478" t="str">
            <v>潘璋</v>
          </cell>
        </row>
        <row r="2479">
          <cell r="B2479" t="str">
            <v>霸·董袭</v>
          </cell>
          <cell r="C2479" t="str">
            <v>潘璋</v>
          </cell>
        </row>
        <row r="2480">
          <cell r="B2480" t="str">
            <v>天·董袭</v>
          </cell>
          <cell r="C2480" t="str">
            <v>潘璋</v>
          </cell>
        </row>
        <row r="2481">
          <cell r="B2481" t="str">
            <v>霸·陈武</v>
          </cell>
          <cell r="C2481" t="str">
            <v>潘璋</v>
          </cell>
        </row>
        <row r="2482">
          <cell r="B2482" t="str">
            <v>天·陈武</v>
          </cell>
          <cell r="C2482" t="str">
            <v>潘璋</v>
          </cell>
        </row>
        <row r="2483">
          <cell r="B2483" t="str">
            <v>王·潘璋</v>
          </cell>
          <cell r="C2483" t="str">
            <v>潘璋</v>
          </cell>
        </row>
        <row r="2484">
          <cell r="B2484" t="str">
            <v>王·董袭</v>
          </cell>
          <cell r="C2484" t="str">
            <v>潘璋</v>
          </cell>
        </row>
        <row r="2485">
          <cell r="B2485" t="str">
            <v>王·陈武</v>
          </cell>
          <cell r="C2485" t="str">
            <v>潘璋</v>
          </cell>
        </row>
        <row r="2486">
          <cell r="B2486" t="str">
            <v>帝·潘璋</v>
          </cell>
          <cell r="C2486" t="str">
            <v>潘璋</v>
          </cell>
        </row>
        <row r="2487">
          <cell r="B2487" t="str">
            <v>帝·董袭</v>
          </cell>
          <cell r="C2487" t="str">
            <v>潘璋</v>
          </cell>
        </row>
        <row r="2488">
          <cell r="B2488" t="str">
            <v>帝·陈武</v>
          </cell>
          <cell r="C2488" t="str">
            <v>潘璋</v>
          </cell>
        </row>
        <row r="2489">
          <cell r="B2489" t="str">
            <v>至尊·潘璋</v>
          </cell>
          <cell r="C2489" t="str">
            <v>潘璋</v>
          </cell>
        </row>
        <row r="2490">
          <cell r="B2490" t="str">
            <v>至尊·董袭</v>
          </cell>
          <cell r="C2490" t="str">
            <v>潘璋</v>
          </cell>
        </row>
        <row r="2491">
          <cell r="B2491" t="str">
            <v>至尊·陈武</v>
          </cell>
          <cell r="C2491" t="str">
            <v>潘璋</v>
          </cell>
        </row>
        <row r="2492">
          <cell r="B2492" t="str">
            <v>潘璋</v>
          </cell>
        </row>
        <row r="2493">
          <cell r="B2493" t="str">
            <v>凌统</v>
          </cell>
          <cell r="C2493" t="str">
            <v>凌统</v>
          </cell>
        </row>
        <row r="2494">
          <cell r="B2494" t="str">
            <v>凌统</v>
          </cell>
          <cell r="C2494" t="str">
            <v>凌统</v>
          </cell>
        </row>
        <row r="2495">
          <cell r="B2495" t="str">
            <v>凌统</v>
          </cell>
          <cell r="C2495" t="str">
            <v>凌统</v>
          </cell>
        </row>
        <row r="2496">
          <cell r="B2496" t="str">
            <v>真·凌统</v>
          </cell>
          <cell r="C2496" t="str">
            <v>凌统</v>
          </cell>
        </row>
        <row r="2497">
          <cell r="B2497" t="str">
            <v>真·凌统</v>
          </cell>
          <cell r="C2497" t="str">
            <v>凌统</v>
          </cell>
        </row>
        <row r="2498">
          <cell r="B2498" t="str">
            <v>真·凌统</v>
          </cell>
          <cell r="C2498" t="str">
            <v>凌统</v>
          </cell>
        </row>
        <row r="2499">
          <cell r="B2499" t="str">
            <v>无双·凌统</v>
          </cell>
          <cell r="C2499" t="str">
            <v>凌统</v>
          </cell>
        </row>
        <row r="2500">
          <cell r="B2500" t="str">
            <v>无双·凌统</v>
          </cell>
          <cell r="C2500" t="str">
            <v>凌统</v>
          </cell>
        </row>
        <row r="2501">
          <cell r="B2501" t="str">
            <v>无双·凌统</v>
          </cell>
          <cell r="C2501" t="str">
            <v>凌统</v>
          </cell>
        </row>
        <row r="2502">
          <cell r="B2502" t="str">
            <v>圣·凌统</v>
          </cell>
          <cell r="C2502" t="str">
            <v>凌统</v>
          </cell>
        </row>
        <row r="2503">
          <cell r="B2503" t="str">
            <v>神·凌统</v>
          </cell>
          <cell r="C2503" t="str">
            <v>凌统</v>
          </cell>
        </row>
        <row r="2504">
          <cell r="B2504" t="str">
            <v>霸·凌统</v>
          </cell>
          <cell r="C2504" t="str">
            <v>凌统</v>
          </cell>
        </row>
        <row r="2505">
          <cell r="B2505" t="str">
            <v>天·凌统</v>
          </cell>
          <cell r="C2505" t="str">
            <v>凌统</v>
          </cell>
        </row>
        <row r="2506">
          <cell r="B2506" t="str">
            <v>王·凌统</v>
          </cell>
          <cell r="C2506" t="str">
            <v>凌统</v>
          </cell>
        </row>
        <row r="2507">
          <cell r="B2507" t="str">
            <v>帝·凌统</v>
          </cell>
          <cell r="C2507" t="str">
            <v>凌统</v>
          </cell>
        </row>
        <row r="2508">
          <cell r="B2508" t="str">
            <v>至尊·凌统</v>
          </cell>
          <cell r="C2508" t="str">
            <v>凌统</v>
          </cell>
        </row>
        <row r="2509">
          <cell r="B2509" t="str">
            <v>凌统</v>
          </cell>
        </row>
        <row r="2510">
          <cell r="B2510" t="str">
            <v>诸葛瑾</v>
          </cell>
          <cell r="C2510" t="str">
            <v>诸葛瑾</v>
          </cell>
        </row>
        <row r="2511">
          <cell r="B2511" t="str">
            <v>诸葛瑾</v>
          </cell>
          <cell r="C2511" t="str">
            <v>诸葛瑾</v>
          </cell>
        </row>
        <row r="2512">
          <cell r="B2512" t="str">
            <v>诸葛瑾</v>
          </cell>
          <cell r="C2512" t="str">
            <v>诸葛瑾</v>
          </cell>
        </row>
        <row r="2513">
          <cell r="B2513" t="str">
            <v>真·诸葛瑾</v>
          </cell>
          <cell r="C2513" t="str">
            <v>诸葛瑾</v>
          </cell>
        </row>
        <row r="2514">
          <cell r="B2514" t="str">
            <v>真·诸葛瑾</v>
          </cell>
          <cell r="C2514" t="str">
            <v>诸葛瑾</v>
          </cell>
        </row>
        <row r="2515">
          <cell r="B2515" t="str">
            <v>真·诸葛瑾</v>
          </cell>
          <cell r="C2515" t="str">
            <v>诸葛瑾</v>
          </cell>
        </row>
        <row r="2516">
          <cell r="B2516" t="str">
            <v>无双·诸葛瑾</v>
          </cell>
          <cell r="C2516" t="str">
            <v>诸葛瑾</v>
          </cell>
        </row>
        <row r="2517">
          <cell r="B2517" t="str">
            <v>无双·诸葛瑾</v>
          </cell>
          <cell r="C2517" t="str">
            <v>诸葛瑾</v>
          </cell>
        </row>
        <row r="2518">
          <cell r="B2518" t="str">
            <v>无双·诸葛瑾</v>
          </cell>
          <cell r="C2518" t="str">
            <v>诸葛瑾</v>
          </cell>
        </row>
        <row r="2519">
          <cell r="B2519" t="str">
            <v>圣·诸葛瑾</v>
          </cell>
          <cell r="C2519" t="str">
            <v>诸葛瑾</v>
          </cell>
        </row>
        <row r="2520">
          <cell r="B2520" t="str">
            <v>神·诸葛瑾</v>
          </cell>
          <cell r="C2520" t="str">
            <v>诸葛瑾</v>
          </cell>
        </row>
        <row r="2521">
          <cell r="B2521" t="str">
            <v>霸·诸葛瑾</v>
          </cell>
          <cell r="C2521" t="str">
            <v>诸葛瑾</v>
          </cell>
        </row>
        <row r="2522">
          <cell r="B2522" t="str">
            <v>天·诸葛瑾</v>
          </cell>
          <cell r="C2522" t="str">
            <v>诸葛瑾</v>
          </cell>
        </row>
        <row r="2523">
          <cell r="B2523" t="str">
            <v>王·诸葛瑾</v>
          </cell>
          <cell r="C2523" t="str">
            <v>诸葛瑾</v>
          </cell>
        </row>
        <row r="2524">
          <cell r="B2524" t="str">
            <v>帝·诸葛瑾</v>
          </cell>
          <cell r="C2524" t="str">
            <v>诸葛瑾</v>
          </cell>
        </row>
        <row r="2525">
          <cell r="B2525" t="str">
            <v>至尊·诸葛瑾</v>
          </cell>
          <cell r="C2525" t="str">
            <v>诸葛瑾</v>
          </cell>
        </row>
        <row r="2526">
          <cell r="B2526" t="str">
            <v>诸葛恪</v>
          </cell>
          <cell r="C2526" t="str">
            <v>诸葛恪</v>
          </cell>
        </row>
        <row r="2527">
          <cell r="B2527" t="str">
            <v>诸葛恪</v>
          </cell>
          <cell r="C2527" t="str">
            <v>诸葛恪</v>
          </cell>
        </row>
        <row r="2528">
          <cell r="B2528" t="str">
            <v>诸葛恪</v>
          </cell>
          <cell r="C2528" t="str">
            <v>诸葛恪</v>
          </cell>
        </row>
        <row r="2529">
          <cell r="B2529" t="str">
            <v>真·诸葛恪</v>
          </cell>
          <cell r="C2529" t="str">
            <v>诸葛恪</v>
          </cell>
        </row>
        <row r="2530">
          <cell r="B2530" t="str">
            <v>真·诸葛恪</v>
          </cell>
          <cell r="C2530" t="str">
            <v>诸葛恪</v>
          </cell>
        </row>
        <row r="2531">
          <cell r="B2531" t="str">
            <v>真·诸葛恪</v>
          </cell>
          <cell r="C2531" t="str">
            <v>诸葛恪</v>
          </cell>
        </row>
        <row r="2532">
          <cell r="B2532" t="str">
            <v>无双·诸葛恪</v>
          </cell>
          <cell r="C2532" t="str">
            <v>诸葛恪</v>
          </cell>
        </row>
        <row r="2533">
          <cell r="B2533" t="str">
            <v>无双·诸葛恪</v>
          </cell>
          <cell r="C2533" t="str">
            <v>诸葛恪</v>
          </cell>
        </row>
        <row r="2534">
          <cell r="B2534" t="str">
            <v>无双·诸葛恪</v>
          </cell>
          <cell r="C2534" t="str">
            <v>诸葛恪</v>
          </cell>
        </row>
        <row r="2535">
          <cell r="B2535" t="str">
            <v>圣·诸葛恪</v>
          </cell>
          <cell r="C2535" t="str">
            <v>诸葛恪</v>
          </cell>
        </row>
        <row r="2536">
          <cell r="B2536" t="str">
            <v>神·诸葛恪</v>
          </cell>
          <cell r="C2536" t="str">
            <v>诸葛恪</v>
          </cell>
        </row>
        <row r="2537">
          <cell r="B2537" t="str">
            <v>霸·诸葛恪</v>
          </cell>
          <cell r="C2537" t="str">
            <v>诸葛恪</v>
          </cell>
        </row>
        <row r="2538">
          <cell r="B2538" t="str">
            <v>天·诸葛恪</v>
          </cell>
          <cell r="C2538" t="str">
            <v>诸葛恪</v>
          </cell>
        </row>
        <row r="2539">
          <cell r="B2539" t="str">
            <v>王·诸葛恪</v>
          </cell>
          <cell r="C2539" t="str">
            <v>诸葛恪</v>
          </cell>
        </row>
        <row r="2540">
          <cell r="B2540" t="str">
            <v>帝·诸葛恪</v>
          </cell>
          <cell r="C2540" t="str">
            <v>诸葛恪</v>
          </cell>
        </row>
        <row r="2541">
          <cell r="B2541" t="str">
            <v>至尊·诸葛恪</v>
          </cell>
          <cell r="C2541" t="str">
            <v>诸葛恪</v>
          </cell>
        </row>
        <row r="2542">
          <cell r="B2542" t="str">
            <v>吴国太</v>
          </cell>
          <cell r="C2542" t="str">
            <v>吴国太</v>
          </cell>
        </row>
        <row r="2543">
          <cell r="B2543" t="str">
            <v>吴国太</v>
          </cell>
          <cell r="C2543" t="str">
            <v>吴国太</v>
          </cell>
        </row>
        <row r="2544">
          <cell r="B2544" t="str">
            <v>吴国太</v>
          </cell>
          <cell r="C2544" t="str">
            <v>吴国太</v>
          </cell>
        </row>
        <row r="2545">
          <cell r="B2545" t="str">
            <v>真·吴国太</v>
          </cell>
          <cell r="C2545" t="str">
            <v>吴国太</v>
          </cell>
        </row>
        <row r="2546">
          <cell r="B2546" t="str">
            <v>真·吴国太</v>
          </cell>
          <cell r="C2546" t="str">
            <v>吴国太</v>
          </cell>
        </row>
        <row r="2547">
          <cell r="B2547" t="str">
            <v>真·吴国太</v>
          </cell>
          <cell r="C2547" t="str">
            <v>吴国太</v>
          </cell>
        </row>
        <row r="2548">
          <cell r="B2548" t="str">
            <v>无双·吴国太</v>
          </cell>
          <cell r="C2548" t="str">
            <v>吴国太</v>
          </cell>
        </row>
        <row r="2549">
          <cell r="B2549" t="str">
            <v>无双·吴国太</v>
          </cell>
          <cell r="C2549" t="str">
            <v>吴国太</v>
          </cell>
        </row>
        <row r="2550">
          <cell r="B2550" t="str">
            <v>无双·吴国太</v>
          </cell>
          <cell r="C2550" t="str">
            <v>吴国太</v>
          </cell>
        </row>
        <row r="2551">
          <cell r="B2551" t="str">
            <v>圣·吴国太</v>
          </cell>
          <cell r="C2551" t="str">
            <v>吴国太</v>
          </cell>
        </row>
        <row r="2552">
          <cell r="B2552" t="str">
            <v>神·吴国太</v>
          </cell>
          <cell r="C2552" t="str">
            <v>吴国太</v>
          </cell>
        </row>
        <row r="2553">
          <cell r="B2553" t="str">
            <v>霸·吴国太</v>
          </cell>
          <cell r="C2553" t="str">
            <v>吴国太</v>
          </cell>
        </row>
        <row r="2554">
          <cell r="B2554" t="str">
            <v>天·吴国太</v>
          </cell>
          <cell r="C2554" t="str">
            <v>吴国太</v>
          </cell>
        </row>
        <row r="2555">
          <cell r="B2555" t="str">
            <v>王·吴国太</v>
          </cell>
          <cell r="C2555" t="str">
            <v>吴国太</v>
          </cell>
        </row>
        <row r="2556">
          <cell r="B2556" t="str">
            <v>帝·吴国太</v>
          </cell>
          <cell r="C2556" t="str">
            <v>吴国太</v>
          </cell>
        </row>
        <row r="2557">
          <cell r="B2557" t="str">
            <v>至尊·吴国太</v>
          </cell>
          <cell r="C2557" t="str">
            <v>吴国太</v>
          </cell>
        </row>
        <row r="2558">
          <cell r="B2558" t="str">
            <v>顾雍</v>
          </cell>
          <cell r="C2558" t="str">
            <v>百变怪</v>
          </cell>
        </row>
        <row r="2559">
          <cell r="B2559" t="str">
            <v>顾雍</v>
          </cell>
          <cell r="C2559" t="str">
            <v>百变怪</v>
          </cell>
        </row>
        <row r="2560">
          <cell r="B2560" t="str">
            <v>顾雍</v>
          </cell>
          <cell r="C2560" t="str">
            <v>百变怪</v>
          </cell>
        </row>
        <row r="2561">
          <cell r="B2561" t="str">
            <v>真·顾雍</v>
          </cell>
          <cell r="C2561" t="str">
            <v>百变怪</v>
          </cell>
        </row>
        <row r="2562">
          <cell r="B2562" t="str">
            <v>真·顾雍</v>
          </cell>
          <cell r="C2562" t="str">
            <v>百变怪</v>
          </cell>
        </row>
        <row r="2563">
          <cell r="B2563" t="str">
            <v>真·顾雍</v>
          </cell>
          <cell r="C2563" t="str">
            <v>百变怪</v>
          </cell>
        </row>
        <row r="2564">
          <cell r="B2564" t="str">
            <v>无双·顾雍</v>
          </cell>
          <cell r="C2564" t="str">
            <v>百变怪</v>
          </cell>
        </row>
        <row r="2565">
          <cell r="B2565" t="str">
            <v>无双·顾雍</v>
          </cell>
          <cell r="C2565" t="str">
            <v>百变怪</v>
          </cell>
        </row>
        <row r="2566">
          <cell r="B2566" t="str">
            <v>无双·顾雍</v>
          </cell>
          <cell r="C2566" t="str">
            <v>百变怪</v>
          </cell>
        </row>
        <row r="2567">
          <cell r="B2567" t="str">
            <v>圣·顾雍</v>
          </cell>
          <cell r="C2567" t="str">
            <v>百变怪</v>
          </cell>
        </row>
        <row r="2568">
          <cell r="B2568" t="str">
            <v>神·顾雍</v>
          </cell>
          <cell r="C2568" t="str">
            <v>百变怪</v>
          </cell>
        </row>
        <row r="2569">
          <cell r="B2569" t="str">
            <v>霸·顾雍</v>
          </cell>
          <cell r="C2569" t="str">
            <v>百变怪</v>
          </cell>
        </row>
        <row r="2570">
          <cell r="B2570" t="str">
            <v>天·顾雍</v>
          </cell>
          <cell r="C2570" t="str">
            <v>百变怪</v>
          </cell>
        </row>
        <row r="2571">
          <cell r="B2571" t="str">
            <v>王·顾雍</v>
          </cell>
          <cell r="C2571" t="str">
            <v>百变怪</v>
          </cell>
        </row>
        <row r="2572">
          <cell r="B2572" t="str">
            <v>帝·顾雍</v>
          </cell>
          <cell r="C2572" t="str">
            <v>百变怪</v>
          </cell>
        </row>
        <row r="2573">
          <cell r="B2573" t="str">
            <v>至尊·顾雍</v>
          </cell>
          <cell r="C2573" t="str">
            <v>百变怪</v>
          </cell>
        </row>
        <row r="2574">
          <cell r="B2574" t="str">
            <v>王平</v>
          </cell>
          <cell r="C2574" t="str">
            <v>王平</v>
          </cell>
        </row>
        <row r="2575">
          <cell r="B2575" t="str">
            <v>王平</v>
          </cell>
          <cell r="C2575" t="str">
            <v>王平</v>
          </cell>
        </row>
        <row r="2576">
          <cell r="B2576" t="str">
            <v>王平</v>
          </cell>
          <cell r="C2576" t="str">
            <v>王平</v>
          </cell>
        </row>
        <row r="2577">
          <cell r="B2577" t="str">
            <v>真·王平</v>
          </cell>
          <cell r="C2577" t="str">
            <v>王平</v>
          </cell>
        </row>
        <row r="2578">
          <cell r="B2578" t="str">
            <v>真·王平</v>
          </cell>
          <cell r="C2578" t="str">
            <v>王平</v>
          </cell>
        </row>
        <row r="2579">
          <cell r="B2579" t="str">
            <v>真·王平</v>
          </cell>
          <cell r="C2579" t="str">
            <v>王平</v>
          </cell>
        </row>
        <row r="2580">
          <cell r="B2580" t="str">
            <v>无双·王平</v>
          </cell>
          <cell r="C2580" t="str">
            <v>王平</v>
          </cell>
        </row>
        <row r="2581">
          <cell r="B2581" t="str">
            <v>无双·王平</v>
          </cell>
          <cell r="C2581" t="str">
            <v>王平</v>
          </cell>
        </row>
        <row r="2582">
          <cell r="B2582" t="str">
            <v>无双·王平</v>
          </cell>
          <cell r="C2582" t="str">
            <v>王平</v>
          </cell>
        </row>
        <row r="2583">
          <cell r="B2583" t="str">
            <v>圣·王平</v>
          </cell>
          <cell r="C2583" t="str">
            <v>王平</v>
          </cell>
        </row>
        <row r="2584">
          <cell r="B2584" t="str">
            <v>神·王平</v>
          </cell>
          <cell r="C2584" t="str">
            <v>王平</v>
          </cell>
        </row>
        <row r="2585">
          <cell r="B2585" t="str">
            <v>霸·王平</v>
          </cell>
          <cell r="C2585" t="str">
            <v>王平</v>
          </cell>
        </row>
        <row r="2586">
          <cell r="B2586" t="str">
            <v>天·王平</v>
          </cell>
          <cell r="C2586" t="str">
            <v>王平</v>
          </cell>
        </row>
        <row r="2587">
          <cell r="B2587" t="str">
            <v>王·王平</v>
          </cell>
          <cell r="C2587" t="str">
            <v>王平</v>
          </cell>
        </row>
        <row r="2588">
          <cell r="B2588" t="str">
            <v>帝·王平</v>
          </cell>
          <cell r="C2588" t="str">
            <v>王平</v>
          </cell>
        </row>
        <row r="2589">
          <cell r="B2589" t="str">
            <v>至尊·王平</v>
          </cell>
          <cell r="C2589" t="str">
            <v>王平</v>
          </cell>
        </row>
        <row r="2590">
          <cell r="B2590" t="str">
            <v>朱治</v>
          </cell>
          <cell r="C2590" t="str">
            <v>王平</v>
          </cell>
        </row>
        <row r="2591">
          <cell r="B2591" t="str">
            <v>朱治</v>
          </cell>
          <cell r="C2591" t="str">
            <v>王平</v>
          </cell>
        </row>
        <row r="2592">
          <cell r="B2592" t="str">
            <v>朱治</v>
          </cell>
          <cell r="C2592" t="str">
            <v>王平</v>
          </cell>
        </row>
        <row r="2593">
          <cell r="B2593" t="str">
            <v>真·朱治</v>
          </cell>
          <cell r="C2593" t="str">
            <v>王平</v>
          </cell>
        </row>
        <row r="2594">
          <cell r="B2594" t="str">
            <v>真·朱治</v>
          </cell>
          <cell r="C2594" t="str">
            <v>王平</v>
          </cell>
        </row>
        <row r="2595">
          <cell r="B2595" t="str">
            <v>真·朱治</v>
          </cell>
          <cell r="C2595" t="str">
            <v>王平</v>
          </cell>
        </row>
        <row r="2596">
          <cell r="B2596" t="str">
            <v>无双·朱治</v>
          </cell>
          <cell r="C2596" t="str">
            <v>王平</v>
          </cell>
        </row>
        <row r="2597">
          <cell r="B2597" t="str">
            <v>无双·朱治</v>
          </cell>
          <cell r="C2597" t="str">
            <v>王平</v>
          </cell>
        </row>
        <row r="2598">
          <cell r="B2598" t="str">
            <v>无双·朱治</v>
          </cell>
          <cell r="C2598" t="str">
            <v>王平</v>
          </cell>
        </row>
        <row r="2599">
          <cell r="B2599" t="str">
            <v>圣·朱治</v>
          </cell>
          <cell r="C2599" t="str">
            <v>王平</v>
          </cell>
        </row>
        <row r="2600">
          <cell r="B2600" t="str">
            <v>神·朱治</v>
          </cell>
          <cell r="C2600" t="str">
            <v>王平</v>
          </cell>
        </row>
        <row r="2601">
          <cell r="B2601" t="str">
            <v>孙静</v>
          </cell>
          <cell r="C2601" t="str">
            <v>王平</v>
          </cell>
        </row>
        <row r="2602">
          <cell r="B2602" t="str">
            <v>孙静</v>
          </cell>
          <cell r="C2602" t="str">
            <v>王平</v>
          </cell>
        </row>
        <row r="2603">
          <cell r="B2603" t="str">
            <v>孙静</v>
          </cell>
          <cell r="C2603" t="str">
            <v>王平</v>
          </cell>
        </row>
        <row r="2604">
          <cell r="B2604" t="str">
            <v>真·孙静</v>
          </cell>
          <cell r="C2604" t="str">
            <v>王平</v>
          </cell>
        </row>
        <row r="2605">
          <cell r="B2605" t="str">
            <v>真·孙静</v>
          </cell>
          <cell r="C2605" t="str">
            <v>王平</v>
          </cell>
        </row>
        <row r="2606">
          <cell r="B2606" t="str">
            <v>真·孙静</v>
          </cell>
          <cell r="C2606" t="str">
            <v>王平</v>
          </cell>
        </row>
        <row r="2607">
          <cell r="B2607" t="str">
            <v>无双·孙静</v>
          </cell>
          <cell r="C2607" t="str">
            <v>王平</v>
          </cell>
        </row>
        <row r="2608">
          <cell r="B2608" t="str">
            <v>无双·孙静</v>
          </cell>
          <cell r="C2608" t="str">
            <v>王平</v>
          </cell>
        </row>
        <row r="2609">
          <cell r="B2609" t="str">
            <v>无双·孙静</v>
          </cell>
          <cell r="C2609" t="str">
            <v>王平</v>
          </cell>
        </row>
        <row r="2610">
          <cell r="B2610" t="str">
            <v>圣·孙静</v>
          </cell>
          <cell r="C2610" t="str">
            <v>王平</v>
          </cell>
        </row>
        <row r="2611">
          <cell r="B2611" t="str">
            <v>神·孙静</v>
          </cell>
          <cell r="C2611" t="str">
            <v>王平</v>
          </cell>
        </row>
        <row r="2612">
          <cell r="B2612" t="str">
            <v>孙韶</v>
          </cell>
          <cell r="C2612" t="str">
            <v>王平</v>
          </cell>
        </row>
        <row r="2613">
          <cell r="B2613" t="str">
            <v>孙韶</v>
          </cell>
          <cell r="C2613" t="str">
            <v>王平</v>
          </cell>
        </row>
        <row r="2614">
          <cell r="B2614" t="str">
            <v>孙韶</v>
          </cell>
          <cell r="C2614" t="str">
            <v>王平</v>
          </cell>
        </row>
        <row r="2615">
          <cell r="B2615" t="str">
            <v>真·孙韶</v>
          </cell>
          <cell r="C2615" t="str">
            <v>王平</v>
          </cell>
        </row>
        <row r="2616">
          <cell r="B2616" t="str">
            <v>真·孙韶</v>
          </cell>
          <cell r="C2616" t="str">
            <v>王平</v>
          </cell>
        </row>
        <row r="2617">
          <cell r="B2617" t="str">
            <v>真·孙韶</v>
          </cell>
          <cell r="C2617" t="str">
            <v>王平</v>
          </cell>
        </row>
        <row r="2618">
          <cell r="B2618" t="str">
            <v>无双·孙韶</v>
          </cell>
          <cell r="C2618" t="str">
            <v>王平</v>
          </cell>
        </row>
        <row r="2619">
          <cell r="B2619" t="str">
            <v>无双·孙韶</v>
          </cell>
          <cell r="C2619" t="str">
            <v>王平</v>
          </cell>
        </row>
        <row r="2620">
          <cell r="B2620" t="str">
            <v>无双·孙韶</v>
          </cell>
          <cell r="C2620" t="str">
            <v>王平</v>
          </cell>
        </row>
        <row r="2621">
          <cell r="B2621" t="str">
            <v>圣·孙韶</v>
          </cell>
          <cell r="C2621" t="str">
            <v>王平</v>
          </cell>
        </row>
        <row r="2622">
          <cell r="B2622" t="str">
            <v>神·孙韶</v>
          </cell>
          <cell r="C2622" t="str">
            <v>王平</v>
          </cell>
        </row>
        <row r="2623">
          <cell r="B2623" t="str">
            <v>张承</v>
          </cell>
          <cell r="C2623" t="str">
            <v>王平</v>
          </cell>
        </row>
        <row r="2624">
          <cell r="B2624" t="str">
            <v>张承</v>
          </cell>
          <cell r="C2624" t="str">
            <v>王平</v>
          </cell>
        </row>
        <row r="2625">
          <cell r="B2625" t="str">
            <v>张承</v>
          </cell>
          <cell r="C2625" t="str">
            <v>王平</v>
          </cell>
        </row>
        <row r="2626">
          <cell r="B2626" t="str">
            <v>真·张承</v>
          </cell>
          <cell r="C2626" t="str">
            <v>王平</v>
          </cell>
        </row>
        <row r="2627">
          <cell r="B2627" t="str">
            <v>真·张承</v>
          </cell>
          <cell r="C2627" t="str">
            <v>王平</v>
          </cell>
        </row>
        <row r="2628">
          <cell r="B2628" t="str">
            <v>真·张承</v>
          </cell>
          <cell r="C2628" t="str">
            <v>王平</v>
          </cell>
        </row>
        <row r="2629">
          <cell r="B2629" t="str">
            <v>无双·张承</v>
          </cell>
          <cell r="C2629" t="str">
            <v>王平</v>
          </cell>
        </row>
        <row r="2630">
          <cell r="B2630" t="str">
            <v>无双·张承</v>
          </cell>
          <cell r="C2630" t="str">
            <v>王平</v>
          </cell>
        </row>
        <row r="2631">
          <cell r="B2631" t="str">
            <v>无双·张承</v>
          </cell>
          <cell r="C2631" t="str">
            <v>王平</v>
          </cell>
        </row>
        <row r="2632">
          <cell r="B2632" t="str">
            <v>圣·张承</v>
          </cell>
          <cell r="C2632" t="str">
            <v>王平</v>
          </cell>
        </row>
        <row r="2633">
          <cell r="B2633" t="str">
            <v>神·张承</v>
          </cell>
          <cell r="C2633" t="str">
            <v>王平</v>
          </cell>
        </row>
        <row r="2634">
          <cell r="B2634" t="str">
            <v>马忠</v>
          </cell>
          <cell r="C2634" t="str">
            <v>王平</v>
          </cell>
        </row>
        <row r="2635">
          <cell r="B2635" t="str">
            <v>马忠</v>
          </cell>
          <cell r="C2635" t="str">
            <v>王平</v>
          </cell>
        </row>
        <row r="2636">
          <cell r="B2636" t="str">
            <v>马忠</v>
          </cell>
          <cell r="C2636" t="str">
            <v>王平</v>
          </cell>
        </row>
        <row r="2637">
          <cell r="B2637" t="str">
            <v>真·马忠</v>
          </cell>
          <cell r="C2637" t="str">
            <v>王平</v>
          </cell>
        </row>
        <row r="2638">
          <cell r="B2638" t="str">
            <v>真·马忠</v>
          </cell>
          <cell r="C2638" t="str">
            <v>王平</v>
          </cell>
        </row>
        <row r="2639">
          <cell r="B2639" t="str">
            <v>真·马忠</v>
          </cell>
          <cell r="C2639" t="str">
            <v>王平</v>
          </cell>
        </row>
        <row r="2640">
          <cell r="B2640" t="str">
            <v>无双·马忠</v>
          </cell>
          <cell r="C2640" t="str">
            <v>王平</v>
          </cell>
        </row>
        <row r="2641">
          <cell r="B2641" t="str">
            <v>无双·马忠</v>
          </cell>
          <cell r="C2641" t="str">
            <v>王平</v>
          </cell>
        </row>
        <row r="2642">
          <cell r="B2642" t="str">
            <v>无双·马忠</v>
          </cell>
          <cell r="C2642" t="str">
            <v>王平</v>
          </cell>
        </row>
        <row r="2643">
          <cell r="B2643" t="str">
            <v>圣·马忠</v>
          </cell>
          <cell r="C2643" t="str">
            <v>王平</v>
          </cell>
        </row>
        <row r="2644">
          <cell r="B2644" t="str">
            <v>神·马忠</v>
          </cell>
          <cell r="C2644" t="str">
            <v>王平</v>
          </cell>
        </row>
        <row r="2645">
          <cell r="B2645" t="str">
            <v>孙翊</v>
          </cell>
          <cell r="C2645" t="str">
            <v>王平</v>
          </cell>
        </row>
        <row r="2646">
          <cell r="B2646" t="str">
            <v>孙翊</v>
          </cell>
          <cell r="C2646" t="str">
            <v>王平</v>
          </cell>
        </row>
        <row r="2647">
          <cell r="B2647" t="str">
            <v>孙翊</v>
          </cell>
          <cell r="C2647" t="str">
            <v>王平</v>
          </cell>
        </row>
        <row r="2648">
          <cell r="B2648" t="str">
            <v>真·孙翊</v>
          </cell>
          <cell r="C2648" t="str">
            <v>王平</v>
          </cell>
        </row>
        <row r="2649">
          <cell r="B2649" t="str">
            <v>真·孙翊</v>
          </cell>
          <cell r="C2649" t="str">
            <v>王平</v>
          </cell>
        </row>
        <row r="2650">
          <cell r="B2650" t="str">
            <v>真·孙翊</v>
          </cell>
          <cell r="C2650" t="str">
            <v>王平</v>
          </cell>
        </row>
        <row r="2651">
          <cell r="B2651" t="str">
            <v>无双·孙翊</v>
          </cell>
          <cell r="C2651" t="str">
            <v>王平</v>
          </cell>
        </row>
        <row r="2652">
          <cell r="B2652" t="str">
            <v>无双·孙翊</v>
          </cell>
          <cell r="C2652" t="str">
            <v>王平</v>
          </cell>
        </row>
        <row r="2653">
          <cell r="B2653" t="str">
            <v>无双·孙翊</v>
          </cell>
          <cell r="C2653" t="str">
            <v>王平</v>
          </cell>
        </row>
        <row r="2654">
          <cell r="B2654" t="str">
            <v>圣·孙翊</v>
          </cell>
          <cell r="C2654" t="str">
            <v>王平</v>
          </cell>
        </row>
        <row r="2655">
          <cell r="B2655" t="str">
            <v>神·孙翊</v>
          </cell>
          <cell r="C2655" t="str">
            <v>王平</v>
          </cell>
        </row>
        <row r="2656">
          <cell r="B2656" t="str">
            <v>霸·朱治</v>
          </cell>
          <cell r="C2656" t="str">
            <v>王平</v>
          </cell>
        </row>
        <row r="2657">
          <cell r="B2657" t="str">
            <v>天·朱治</v>
          </cell>
          <cell r="C2657" t="str">
            <v>王平</v>
          </cell>
        </row>
        <row r="2658">
          <cell r="B2658" t="str">
            <v>霸·孙静</v>
          </cell>
          <cell r="C2658" t="str">
            <v>王平</v>
          </cell>
        </row>
        <row r="2659">
          <cell r="B2659" t="str">
            <v>天·孙静</v>
          </cell>
          <cell r="C2659" t="str">
            <v>王平</v>
          </cell>
        </row>
        <row r="2660">
          <cell r="B2660" t="str">
            <v>霸·孙韶</v>
          </cell>
          <cell r="C2660" t="str">
            <v>王平</v>
          </cell>
        </row>
        <row r="2661">
          <cell r="B2661" t="str">
            <v>天·孙韶</v>
          </cell>
          <cell r="C2661" t="str">
            <v>王平</v>
          </cell>
        </row>
        <row r="2662">
          <cell r="B2662" t="str">
            <v>霸·张承</v>
          </cell>
          <cell r="C2662" t="str">
            <v>王平</v>
          </cell>
        </row>
        <row r="2663">
          <cell r="B2663" t="str">
            <v>天·张承</v>
          </cell>
          <cell r="C2663" t="str">
            <v>王平</v>
          </cell>
        </row>
        <row r="2664">
          <cell r="B2664" t="str">
            <v>霸·马忠</v>
          </cell>
          <cell r="C2664" t="str">
            <v>王平</v>
          </cell>
        </row>
        <row r="2665">
          <cell r="B2665" t="str">
            <v>天·马忠</v>
          </cell>
          <cell r="C2665" t="str">
            <v>王平</v>
          </cell>
        </row>
        <row r="2666">
          <cell r="B2666" t="str">
            <v>霸·孙翊</v>
          </cell>
          <cell r="C2666" t="str">
            <v>王平</v>
          </cell>
        </row>
        <row r="2667">
          <cell r="B2667" t="str">
            <v>天·孙翊</v>
          </cell>
          <cell r="C2667" t="str">
            <v>王平</v>
          </cell>
        </row>
        <row r="2668">
          <cell r="B2668" t="str">
            <v>王·朱治</v>
          </cell>
          <cell r="C2668" t="str">
            <v>王平</v>
          </cell>
        </row>
        <row r="2669">
          <cell r="B2669" t="str">
            <v>王·孙静</v>
          </cell>
          <cell r="C2669" t="str">
            <v>王平</v>
          </cell>
        </row>
        <row r="2670">
          <cell r="B2670" t="str">
            <v>王·孙韶</v>
          </cell>
          <cell r="C2670" t="str">
            <v>王平</v>
          </cell>
        </row>
        <row r="2671">
          <cell r="B2671" t="str">
            <v>王·张承</v>
          </cell>
          <cell r="C2671" t="str">
            <v>王平</v>
          </cell>
        </row>
        <row r="2672">
          <cell r="B2672" t="str">
            <v>王·马忠</v>
          </cell>
          <cell r="C2672" t="str">
            <v>王平</v>
          </cell>
        </row>
        <row r="2673">
          <cell r="B2673" t="str">
            <v>王·孙翊</v>
          </cell>
          <cell r="C2673" t="str">
            <v>王平</v>
          </cell>
        </row>
        <row r="2674">
          <cell r="B2674" t="str">
            <v>帝·朱治</v>
          </cell>
          <cell r="C2674" t="str">
            <v>王平</v>
          </cell>
        </row>
        <row r="2675">
          <cell r="B2675" t="str">
            <v>帝·孙静</v>
          </cell>
          <cell r="C2675" t="str">
            <v>王平</v>
          </cell>
        </row>
        <row r="2676">
          <cell r="B2676" t="str">
            <v>帝·孙韶</v>
          </cell>
          <cell r="C2676" t="str">
            <v>王平</v>
          </cell>
        </row>
        <row r="2677">
          <cell r="B2677" t="str">
            <v>帝·张承</v>
          </cell>
          <cell r="C2677" t="str">
            <v>王平</v>
          </cell>
        </row>
        <row r="2678">
          <cell r="B2678" t="str">
            <v>帝·马忠</v>
          </cell>
          <cell r="C2678" t="str">
            <v>王平</v>
          </cell>
        </row>
        <row r="2679">
          <cell r="B2679" t="str">
            <v>帝·孙翊</v>
          </cell>
          <cell r="C2679" t="str">
            <v>王平</v>
          </cell>
        </row>
        <row r="2680">
          <cell r="B2680" t="str">
            <v>至尊·朱治</v>
          </cell>
          <cell r="C2680" t="str">
            <v>王平</v>
          </cell>
        </row>
        <row r="2681">
          <cell r="B2681" t="str">
            <v>至尊·孙静</v>
          </cell>
          <cell r="C2681" t="str">
            <v>王平</v>
          </cell>
        </row>
        <row r="2682">
          <cell r="B2682" t="str">
            <v>至尊·孙韶</v>
          </cell>
          <cell r="C2682" t="str">
            <v>王平</v>
          </cell>
        </row>
        <row r="2683">
          <cell r="B2683" t="str">
            <v>至尊·张承</v>
          </cell>
          <cell r="C2683" t="str">
            <v>王平</v>
          </cell>
        </row>
        <row r="2684">
          <cell r="B2684" t="str">
            <v>至尊·马忠</v>
          </cell>
          <cell r="C2684" t="str">
            <v>王平</v>
          </cell>
        </row>
        <row r="2685">
          <cell r="B2685" t="str">
            <v>至尊·孙翊</v>
          </cell>
          <cell r="C2685" t="str">
            <v>王平</v>
          </cell>
        </row>
        <row r="2686">
          <cell r="B2686" t="str">
            <v>刀骑兵</v>
          </cell>
        </row>
        <row r="2687">
          <cell r="B2687" t="str">
            <v>刀骑兵</v>
          </cell>
        </row>
        <row r="2688">
          <cell r="B2688" t="str">
            <v>刀骑兵</v>
          </cell>
        </row>
        <row r="2689">
          <cell r="B2689" t="str">
            <v>刀骑兵</v>
          </cell>
        </row>
        <row r="2690">
          <cell r="B2690" t="str">
            <v>刀骑兵</v>
          </cell>
        </row>
        <row r="2691">
          <cell r="B2691" t="str">
            <v>刀骑兵</v>
          </cell>
        </row>
        <row r="2692">
          <cell r="B2692" t="str">
            <v>刀骑兵</v>
          </cell>
        </row>
        <row r="2693">
          <cell r="B2693" t="str">
            <v>刀骑兵</v>
          </cell>
        </row>
        <row r="2694">
          <cell r="B2694" t="str">
            <v>刀骑兵</v>
          </cell>
        </row>
        <row r="2695">
          <cell r="B2695" t="str">
            <v>刀骑兵</v>
          </cell>
        </row>
        <row r="2696">
          <cell r="B2696" t="str">
            <v>刀骑兵</v>
          </cell>
        </row>
        <row r="2697">
          <cell r="B2697" t="str">
            <v>刀骑兵</v>
          </cell>
        </row>
        <row r="2698">
          <cell r="B2698" t="str">
            <v>刀骑兵</v>
          </cell>
        </row>
        <row r="2699">
          <cell r="B2699" t="str">
            <v>刀骑兵</v>
          </cell>
        </row>
        <row r="2700">
          <cell r="B2700" t="str">
            <v>刀骑兵</v>
          </cell>
        </row>
        <row r="2701">
          <cell r="B2701" t="str">
            <v>刀骑兵</v>
          </cell>
        </row>
        <row r="2702">
          <cell r="B2702" t="str">
            <v>阚泽</v>
          </cell>
          <cell r="C2702" t="str">
            <v>阚泽</v>
          </cell>
        </row>
        <row r="2703">
          <cell r="B2703" t="str">
            <v>阚泽</v>
          </cell>
          <cell r="C2703" t="str">
            <v>阚泽</v>
          </cell>
        </row>
        <row r="2704">
          <cell r="B2704" t="str">
            <v>阚泽</v>
          </cell>
          <cell r="C2704" t="str">
            <v>阚泽</v>
          </cell>
        </row>
        <row r="2705">
          <cell r="B2705" t="str">
            <v>真·阚泽</v>
          </cell>
          <cell r="C2705" t="str">
            <v>阚泽</v>
          </cell>
        </row>
        <row r="2706">
          <cell r="B2706" t="str">
            <v>真·阚泽</v>
          </cell>
          <cell r="C2706" t="str">
            <v>阚泽</v>
          </cell>
        </row>
        <row r="2707">
          <cell r="B2707" t="str">
            <v>真·阚泽</v>
          </cell>
          <cell r="C2707" t="str">
            <v>阚泽</v>
          </cell>
        </row>
        <row r="2708">
          <cell r="B2708" t="str">
            <v>无双·阚泽</v>
          </cell>
          <cell r="C2708" t="str">
            <v>阚泽</v>
          </cell>
        </row>
        <row r="2709">
          <cell r="B2709" t="str">
            <v>无双·阚泽</v>
          </cell>
          <cell r="C2709" t="str">
            <v>阚泽</v>
          </cell>
        </row>
        <row r="2710">
          <cell r="B2710" t="str">
            <v>无双·阚泽</v>
          </cell>
          <cell r="C2710" t="str">
            <v>阚泽</v>
          </cell>
        </row>
        <row r="2711">
          <cell r="B2711" t="str">
            <v>圣·阚泽</v>
          </cell>
          <cell r="C2711" t="str">
            <v>阚泽</v>
          </cell>
        </row>
        <row r="2712">
          <cell r="B2712" t="str">
            <v>神·阚泽</v>
          </cell>
          <cell r="C2712" t="str">
            <v>阚泽</v>
          </cell>
        </row>
        <row r="2713">
          <cell r="B2713" t="str">
            <v>霸·阚泽</v>
          </cell>
          <cell r="C2713" t="str">
            <v>阚泽</v>
          </cell>
        </row>
        <row r="2714">
          <cell r="B2714" t="str">
            <v>天·阚泽</v>
          </cell>
          <cell r="C2714" t="str">
            <v>阚泽</v>
          </cell>
        </row>
        <row r="2715">
          <cell r="B2715" t="str">
            <v>王·阚泽</v>
          </cell>
          <cell r="C2715" t="str">
            <v>阚泽</v>
          </cell>
        </row>
        <row r="2716">
          <cell r="B2716" t="str">
            <v>帝·阚泽</v>
          </cell>
          <cell r="C2716" t="str">
            <v>阚泽</v>
          </cell>
        </row>
        <row r="2717">
          <cell r="B2717" t="str">
            <v>至尊·阚泽</v>
          </cell>
          <cell r="C2717" t="str">
            <v>阚泽</v>
          </cell>
        </row>
        <row r="2718">
          <cell r="B2718" t="str">
            <v>陈宫</v>
          </cell>
          <cell r="C2718" t="str">
            <v>3D 龙</v>
          </cell>
        </row>
        <row r="2719">
          <cell r="B2719" t="str">
            <v>陈宫</v>
          </cell>
          <cell r="C2719" t="str">
            <v>3D 龙</v>
          </cell>
        </row>
        <row r="2720">
          <cell r="B2720" t="str">
            <v>陈宫</v>
          </cell>
          <cell r="C2720" t="str">
            <v>3D 龙</v>
          </cell>
        </row>
        <row r="2721">
          <cell r="B2721" t="str">
            <v>真·陈宫</v>
          </cell>
          <cell r="C2721" t="str">
            <v>3D 龙</v>
          </cell>
        </row>
        <row r="2722">
          <cell r="B2722" t="str">
            <v>真·陈宫</v>
          </cell>
          <cell r="C2722" t="str">
            <v>3D 龙</v>
          </cell>
        </row>
        <row r="2723">
          <cell r="B2723" t="str">
            <v>真·陈宫</v>
          </cell>
          <cell r="C2723" t="str">
            <v>3D 龙</v>
          </cell>
        </row>
        <row r="2724">
          <cell r="B2724" t="str">
            <v>无双·陈宫</v>
          </cell>
          <cell r="C2724" t="str">
            <v>3D 龙</v>
          </cell>
        </row>
        <row r="2725">
          <cell r="B2725" t="str">
            <v>无双·陈宫</v>
          </cell>
          <cell r="C2725" t="str">
            <v>3D 龙</v>
          </cell>
        </row>
        <row r="2726">
          <cell r="B2726" t="str">
            <v>无双·陈宫</v>
          </cell>
          <cell r="C2726" t="str">
            <v>3D 龙</v>
          </cell>
        </row>
        <row r="2727">
          <cell r="B2727" t="str">
            <v>圣·陈宫</v>
          </cell>
          <cell r="C2727" t="str">
            <v>3D 龙</v>
          </cell>
        </row>
        <row r="2728">
          <cell r="B2728" t="str">
            <v>神·陈宫</v>
          </cell>
          <cell r="C2728" t="str">
            <v>3D 龙</v>
          </cell>
        </row>
        <row r="2729">
          <cell r="B2729" t="str">
            <v>霸·陈宫</v>
          </cell>
          <cell r="C2729" t="str">
            <v>3D 龙</v>
          </cell>
        </row>
        <row r="2730">
          <cell r="B2730" t="str">
            <v>天·陈宫</v>
          </cell>
          <cell r="C2730" t="str">
            <v>3D 龙</v>
          </cell>
        </row>
        <row r="2731">
          <cell r="B2731" t="str">
            <v>王·陈宫</v>
          </cell>
          <cell r="C2731" t="str">
            <v>3D 龙</v>
          </cell>
        </row>
        <row r="2732">
          <cell r="B2732" t="str">
            <v>帝·陈宫</v>
          </cell>
        </row>
        <row r="2733">
          <cell r="B2733" t="str">
            <v>至尊·陈宫</v>
          </cell>
        </row>
        <row r="2734">
          <cell r="B2734" t="str">
            <v>陈宫</v>
          </cell>
        </row>
        <row r="2735">
          <cell r="B2735" t="str">
            <v>公孙瓒</v>
          </cell>
          <cell r="C2735" t="str">
            <v>菊石兽</v>
          </cell>
        </row>
        <row r="2736">
          <cell r="B2736" t="str">
            <v>公孙瓒</v>
          </cell>
          <cell r="C2736" t="str">
            <v>菊石兽</v>
          </cell>
        </row>
        <row r="2737">
          <cell r="B2737" t="str">
            <v>公孙瓒</v>
          </cell>
          <cell r="C2737" t="str">
            <v>菊石兽</v>
          </cell>
        </row>
        <row r="2738">
          <cell r="B2738" t="str">
            <v>真·公孙瓒</v>
          </cell>
          <cell r="C2738" t="str">
            <v>菊石兽</v>
          </cell>
        </row>
        <row r="2739">
          <cell r="B2739" t="str">
            <v>真·公孙瓒</v>
          </cell>
          <cell r="C2739" t="str">
            <v>菊石兽</v>
          </cell>
        </row>
        <row r="2740">
          <cell r="B2740" t="str">
            <v>真·公孙瓒</v>
          </cell>
          <cell r="C2740" t="str">
            <v>菊石兽</v>
          </cell>
        </row>
        <row r="2741">
          <cell r="B2741" t="str">
            <v>无双·公孙瓒</v>
          </cell>
          <cell r="C2741" t="str">
            <v>菊石兽</v>
          </cell>
        </row>
        <row r="2742">
          <cell r="B2742" t="str">
            <v>无双·公孙瓒</v>
          </cell>
          <cell r="C2742" t="str">
            <v>菊石兽</v>
          </cell>
        </row>
        <row r="2743">
          <cell r="B2743" t="str">
            <v>无双·公孙瓒</v>
          </cell>
          <cell r="C2743" t="str">
            <v>菊石兽</v>
          </cell>
        </row>
        <row r="2744">
          <cell r="B2744" t="str">
            <v>圣·公孙瓒</v>
          </cell>
          <cell r="C2744" t="str">
            <v>菊石兽</v>
          </cell>
        </row>
        <row r="2745">
          <cell r="B2745" t="str">
            <v>神·公孙瓒</v>
          </cell>
          <cell r="C2745" t="str">
            <v>菊石兽</v>
          </cell>
        </row>
        <row r="2746">
          <cell r="B2746" t="str">
            <v>霸·公孙瓒</v>
          </cell>
          <cell r="C2746" t="str">
            <v>菊石兽</v>
          </cell>
        </row>
        <row r="2747">
          <cell r="B2747" t="str">
            <v>天·公孙瓒</v>
          </cell>
          <cell r="C2747" t="str">
            <v>菊石兽</v>
          </cell>
        </row>
        <row r="2748">
          <cell r="B2748" t="str">
            <v>无双·公孙瓒</v>
          </cell>
          <cell r="C2748" t="str">
            <v>菊石兽</v>
          </cell>
        </row>
        <row r="2749">
          <cell r="B2749" t="str">
            <v>无双·公孙瓒</v>
          </cell>
          <cell r="C2749" t="str">
            <v>菊石兽</v>
          </cell>
        </row>
        <row r="2750">
          <cell r="B2750" t="str">
            <v>圣·公孙瓒</v>
          </cell>
          <cell r="C2750" t="str">
            <v>菊石兽</v>
          </cell>
        </row>
        <row r="2751">
          <cell r="B2751" t="str">
            <v>圣·公孙瓒</v>
          </cell>
          <cell r="C2751" t="str">
            <v>菊石兽</v>
          </cell>
        </row>
        <row r="2752">
          <cell r="B2752" t="str">
            <v>神·公孙瓒</v>
          </cell>
          <cell r="C2752" t="str">
            <v>菊石兽</v>
          </cell>
        </row>
        <row r="2753">
          <cell r="B2753" t="str">
            <v>神·公孙瓒</v>
          </cell>
          <cell r="C2753" t="str">
            <v>菊石兽</v>
          </cell>
        </row>
        <row r="2754">
          <cell r="B2754" t="str">
            <v>霸·公孙瓒</v>
          </cell>
          <cell r="C2754" t="str">
            <v>菊石兽</v>
          </cell>
        </row>
        <row r="2755">
          <cell r="B2755" t="str">
            <v>霸·公孙瓒</v>
          </cell>
          <cell r="C2755" t="str">
            <v>菊石兽</v>
          </cell>
        </row>
        <row r="2756">
          <cell r="B2756" t="str">
            <v>天·公孙瓒</v>
          </cell>
          <cell r="C2756" t="str">
            <v>菊石兽</v>
          </cell>
        </row>
        <row r="2757">
          <cell r="B2757" t="str">
            <v>天·公孙瓒</v>
          </cell>
          <cell r="C2757" t="str">
            <v>菊石兽</v>
          </cell>
        </row>
        <row r="2758">
          <cell r="B2758" t="str">
            <v>王·公孙瓒</v>
          </cell>
          <cell r="C2758" t="str">
            <v>菊石兽</v>
          </cell>
        </row>
        <row r="2759">
          <cell r="B2759" t="str">
            <v>帝·公孙瓒</v>
          </cell>
        </row>
        <row r="2760">
          <cell r="B2760" t="str">
            <v>至尊·公孙瓒</v>
          </cell>
        </row>
        <row r="2761">
          <cell r="B2761" t="str">
            <v>王·公孙瓒</v>
          </cell>
        </row>
        <row r="2762">
          <cell r="B2762" t="str">
            <v>帝·公孙瓒</v>
          </cell>
        </row>
        <row r="2763">
          <cell r="B2763" t="str">
            <v>至尊·公孙瓒</v>
          </cell>
        </row>
        <row r="2764">
          <cell r="B2764" t="str">
            <v>王·公孙瓒</v>
          </cell>
        </row>
        <row r="2765">
          <cell r="B2765" t="str">
            <v>帝·公孙瓒</v>
          </cell>
        </row>
        <row r="2766">
          <cell r="B2766" t="str">
            <v>至尊·公孙瓒</v>
          </cell>
        </row>
        <row r="2767">
          <cell r="B2767" t="str">
            <v>左慈</v>
          </cell>
          <cell r="C2767" t="str">
            <v>皮皮</v>
          </cell>
        </row>
        <row r="2768">
          <cell r="B2768" t="str">
            <v>左慈</v>
          </cell>
          <cell r="C2768" t="str">
            <v>皮皮</v>
          </cell>
        </row>
        <row r="2769">
          <cell r="B2769" t="str">
            <v>左慈</v>
          </cell>
          <cell r="C2769" t="str">
            <v>皮皮</v>
          </cell>
        </row>
        <row r="2770">
          <cell r="B2770" t="str">
            <v>吕布的英勇</v>
          </cell>
          <cell r="C2770" t="str">
            <v>阿柏蛇</v>
          </cell>
        </row>
        <row r="2771">
          <cell r="B2771" t="str">
            <v>吕布的疯狂</v>
          </cell>
          <cell r="C2771" t="str">
            <v>阿柏蛇</v>
          </cell>
        </row>
        <row r="2772">
          <cell r="B2772" t="str">
            <v>吕布的无畏</v>
          </cell>
          <cell r="C2772" t="str">
            <v>阿柏蛇</v>
          </cell>
        </row>
        <row r="2773">
          <cell r="B2773" t="str">
            <v>吕布的杀意</v>
          </cell>
          <cell r="C2773" t="str">
            <v>阿柏蛇</v>
          </cell>
        </row>
        <row r="2774">
          <cell r="B2774" t="str">
            <v>普通的吕布</v>
          </cell>
          <cell r="C2774" t="str">
            <v>阿柏蛇</v>
          </cell>
        </row>
        <row r="2775">
          <cell r="B2775" t="str">
            <v>吕布的愤怒</v>
          </cell>
          <cell r="C2775" t="str">
            <v>阿柏蛇</v>
          </cell>
        </row>
        <row r="2776">
          <cell r="B2776" t="str">
            <v>吕布的英勇</v>
          </cell>
          <cell r="C2776" t="str">
            <v>阿柏蛇</v>
          </cell>
        </row>
        <row r="2777">
          <cell r="B2777" t="str">
            <v>吕布的疯狂</v>
          </cell>
          <cell r="C2777" t="str">
            <v>阿柏蛇</v>
          </cell>
        </row>
        <row r="2778">
          <cell r="B2778" t="str">
            <v>吕布的无畏</v>
          </cell>
          <cell r="C2778" t="str">
            <v>阿柏蛇</v>
          </cell>
        </row>
        <row r="2779">
          <cell r="B2779" t="str">
            <v>吕布的杀意</v>
          </cell>
          <cell r="C2779" t="str">
            <v>阿柏蛇</v>
          </cell>
        </row>
        <row r="2780">
          <cell r="B2780" t="str">
            <v>勇猛的吕布</v>
          </cell>
          <cell r="C2780" t="str">
            <v>阿柏蛇</v>
          </cell>
        </row>
        <row r="2781">
          <cell r="B2781" t="str">
            <v>吕布的愤怒</v>
          </cell>
          <cell r="C2781" t="str">
            <v>阿柏蛇</v>
          </cell>
        </row>
        <row r="2782">
          <cell r="B2782" t="str">
            <v>吕布的英勇</v>
          </cell>
          <cell r="C2782" t="str">
            <v>阿柏蛇</v>
          </cell>
        </row>
        <row r="2783">
          <cell r="B2783" t="str">
            <v>吕布的疯狂</v>
          </cell>
          <cell r="C2783" t="str">
            <v>阿柏蛇</v>
          </cell>
        </row>
        <row r="2784">
          <cell r="B2784" t="str">
            <v>吕布的无畏</v>
          </cell>
          <cell r="C2784" t="str">
            <v>阿柏蛇</v>
          </cell>
        </row>
        <row r="2785">
          <cell r="B2785" t="str">
            <v>吕布的杀意</v>
          </cell>
          <cell r="C2785" t="str">
            <v>阿柏蛇</v>
          </cell>
        </row>
        <row r="2786">
          <cell r="B2786" t="str">
            <v>无双的吕布</v>
          </cell>
          <cell r="C2786" t="str">
            <v>阿柏蛇</v>
          </cell>
        </row>
        <row r="2787">
          <cell r="B2787" t="str">
            <v>吕布的愤怒</v>
          </cell>
          <cell r="C2787" t="str">
            <v>阿柏蛇</v>
          </cell>
        </row>
        <row r="2788">
          <cell r="B2788" t="str">
            <v>暴走吕布</v>
          </cell>
          <cell r="C2788" t="str">
            <v>阿柏蛇</v>
          </cell>
        </row>
        <row r="2789">
          <cell r="B2789" t="str">
            <v>吕布</v>
          </cell>
          <cell r="C2789" t="str">
            <v>阿柏蛇</v>
          </cell>
        </row>
        <row r="2790">
          <cell r="B2790" t="str">
            <v>吕布</v>
          </cell>
          <cell r="C2790" t="str">
            <v>阿柏蛇</v>
          </cell>
        </row>
        <row r="2791">
          <cell r="B2791" t="str">
            <v>吕布</v>
          </cell>
          <cell r="C2791" t="str">
            <v>阿柏蛇</v>
          </cell>
        </row>
        <row r="2792">
          <cell r="B2792" t="str">
            <v>袁绍</v>
          </cell>
          <cell r="C2792" t="str">
            <v>毛球</v>
          </cell>
        </row>
        <row r="2793">
          <cell r="B2793" t="str">
            <v>袁绍</v>
          </cell>
          <cell r="C2793" t="str">
            <v>毛球</v>
          </cell>
        </row>
        <row r="2794">
          <cell r="B2794" t="str">
            <v>袁绍</v>
          </cell>
          <cell r="C2794" t="str">
            <v>毛球</v>
          </cell>
        </row>
        <row r="2795">
          <cell r="B2795" t="str">
            <v>真·袁绍</v>
          </cell>
          <cell r="C2795" t="str">
            <v>毛球</v>
          </cell>
        </row>
        <row r="2796">
          <cell r="B2796" t="str">
            <v>真·袁绍</v>
          </cell>
          <cell r="C2796" t="str">
            <v>毛球</v>
          </cell>
        </row>
        <row r="2797">
          <cell r="B2797" t="str">
            <v>真·袁绍</v>
          </cell>
          <cell r="C2797" t="str">
            <v>毛球</v>
          </cell>
        </row>
        <row r="2798">
          <cell r="B2798" t="str">
            <v>无双·袁绍</v>
          </cell>
          <cell r="C2798" t="str">
            <v>毛球</v>
          </cell>
        </row>
        <row r="2799">
          <cell r="B2799" t="str">
            <v>无双·袁绍</v>
          </cell>
          <cell r="C2799" t="str">
            <v>毛球</v>
          </cell>
        </row>
        <row r="2800">
          <cell r="B2800" t="str">
            <v>无双·袁绍</v>
          </cell>
          <cell r="C2800" t="str">
            <v>毛球</v>
          </cell>
        </row>
        <row r="2801">
          <cell r="B2801" t="str">
            <v>圣·袁绍</v>
          </cell>
          <cell r="C2801" t="str">
            <v>毛球</v>
          </cell>
        </row>
        <row r="2802">
          <cell r="B2802" t="str">
            <v>神·袁绍</v>
          </cell>
          <cell r="C2802" t="str">
            <v>毛球</v>
          </cell>
        </row>
        <row r="2803">
          <cell r="B2803" t="str">
            <v>霸·袁绍</v>
          </cell>
          <cell r="C2803" t="str">
            <v>毛球</v>
          </cell>
        </row>
        <row r="2804">
          <cell r="B2804" t="str">
            <v>天·袁绍</v>
          </cell>
          <cell r="C2804" t="str">
            <v>毛球</v>
          </cell>
        </row>
        <row r="2805">
          <cell r="B2805" t="str">
            <v>无双·袁绍</v>
          </cell>
          <cell r="C2805" t="str">
            <v>毛球</v>
          </cell>
        </row>
        <row r="2806">
          <cell r="B2806" t="str">
            <v>无双·袁绍</v>
          </cell>
          <cell r="C2806" t="str">
            <v>毛球</v>
          </cell>
        </row>
        <row r="2807">
          <cell r="B2807" t="str">
            <v>圣·袁绍</v>
          </cell>
          <cell r="C2807" t="str">
            <v>毛球</v>
          </cell>
        </row>
        <row r="2808">
          <cell r="B2808" t="str">
            <v>圣·袁绍</v>
          </cell>
          <cell r="C2808" t="str">
            <v>毛球</v>
          </cell>
        </row>
        <row r="2809">
          <cell r="B2809" t="str">
            <v>神·袁绍</v>
          </cell>
          <cell r="C2809" t="str">
            <v>毛球</v>
          </cell>
        </row>
        <row r="2810">
          <cell r="B2810" t="str">
            <v>神·袁绍</v>
          </cell>
          <cell r="C2810" t="str">
            <v>毛球</v>
          </cell>
        </row>
        <row r="2811">
          <cell r="B2811" t="str">
            <v>霸·袁绍</v>
          </cell>
          <cell r="C2811" t="str">
            <v>毛球</v>
          </cell>
        </row>
        <row r="2812">
          <cell r="B2812" t="str">
            <v>霸·袁绍</v>
          </cell>
          <cell r="C2812" t="str">
            <v>毛球</v>
          </cell>
        </row>
        <row r="2813">
          <cell r="B2813" t="str">
            <v>天·袁绍</v>
          </cell>
          <cell r="C2813" t="str">
            <v>毛球</v>
          </cell>
        </row>
        <row r="2814">
          <cell r="B2814" t="str">
            <v>天·袁绍</v>
          </cell>
          <cell r="C2814" t="str">
            <v>毛球</v>
          </cell>
        </row>
        <row r="2815">
          <cell r="B2815" t="str">
            <v>王·袁绍</v>
          </cell>
          <cell r="C2815" t="str">
            <v>毛球</v>
          </cell>
        </row>
        <row r="2816">
          <cell r="B2816" t="str">
            <v>帝·袁绍</v>
          </cell>
        </row>
        <row r="2817">
          <cell r="B2817" t="str">
            <v>至尊·袁绍</v>
          </cell>
        </row>
        <row r="2818">
          <cell r="B2818" t="str">
            <v>王·袁绍</v>
          </cell>
        </row>
        <row r="2819">
          <cell r="B2819" t="str">
            <v>帝·袁绍</v>
          </cell>
        </row>
        <row r="2820">
          <cell r="B2820" t="str">
            <v>至尊·袁绍</v>
          </cell>
        </row>
        <row r="2821">
          <cell r="B2821" t="str">
            <v>王·袁绍</v>
          </cell>
        </row>
        <row r="2822">
          <cell r="B2822" t="str">
            <v>帝·袁绍</v>
          </cell>
        </row>
        <row r="2823">
          <cell r="B2823" t="str">
            <v>至尊·袁绍</v>
          </cell>
        </row>
        <row r="2824">
          <cell r="B2824" t="str">
            <v>貂蝉</v>
          </cell>
          <cell r="C2824" t="str">
            <v>地鼠</v>
          </cell>
        </row>
        <row r="2825">
          <cell r="B2825" t="str">
            <v>貂蝉</v>
          </cell>
          <cell r="C2825" t="str">
            <v>地鼠</v>
          </cell>
        </row>
        <row r="2826">
          <cell r="B2826" t="str">
            <v>貂蝉</v>
          </cell>
          <cell r="C2826" t="str">
            <v>地鼠</v>
          </cell>
        </row>
        <row r="2827">
          <cell r="B2827" t="str">
            <v>真·貂蝉</v>
          </cell>
          <cell r="C2827" t="str">
            <v>地鼠</v>
          </cell>
        </row>
        <row r="2828">
          <cell r="B2828" t="str">
            <v>真·貂蝉</v>
          </cell>
          <cell r="C2828" t="str">
            <v>地鼠</v>
          </cell>
        </row>
        <row r="2829">
          <cell r="B2829" t="str">
            <v>真·貂蝉</v>
          </cell>
          <cell r="C2829" t="str">
            <v>地鼠</v>
          </cell>
        </row>
        <row r="2830">
          <cell r="B2830" t="str">
            <v>无双·貂蝉</v>
          </cell>
          <cell r="C2830" t="str">
            <v>地鼠</v>
          </cell>
        </row>
        <row r="2831">
          <cell r="B2831" t="str">
            <v>无双·貂蝉</v>
          </cell>
          <cell r="C2831" t="str">
            <v>地鼠</v>
          </cell>
        </row>
        <row r="2832">
          <cell r="B2832" t="str">
            <v>无双·貂蝉</v>
          </cell>
          <cell r="C2832" t="str">
            <v>地鼠</v>
          </cell>
        </row>
        <row r="2833">
          <cell r="B2833" t="str">
            <v>圣·貂蝉</v>
          </cell>
          <cell r="C2833" t="str">
            <v>地鼠</v>
          </cell>
        </row>
        <row r="2834">
          <cell r="B2834" t="str">
            <v>神·貂蝉</v>
          </cell>
          <cell r="C2834" t="str">
            <v>地鼠</v>
          </cell>
        </row>
        <row r="2835">
          <cell r="B2835" t="str">
            <v>霸·貂蝉</v>
          </cell>
          <cell r="C2835" t="str">
            <v>地鼠</v>
          </cell>
        </row>
        <row r="2836">
          <cell r="B2836" t="str">
            <v>天·貂蝉</v>
          </cell>
          <cell r="C2836" t="str">
            <v>地鼠</v>
          </cell>
        </row>
        <row r="2837">
          <cell r="B2837" t="str">
            <v>无双·貂蝉</v>
          </cell>
          <cell r="C2837" t="str">
            <v>地鼠</v>
          </cell>
        </row>
        <row r="2838">
          <cell r="B2838" t="str">
            <v>无双·貂蝉</v>
          </cell>
          <cell r="C2838" t="str">
            <v>地鼠</v>
          </cell>
        </row>
        <row r="2839">
          <cell r="B2839" t="str">
            <v>圣·貂蝉</v>
          </cell>
          <cell r="C2839" t="str">
            <v>地鼠</v>
          </cell>
        </row>
        <row r="2840">
          <cell r="B2840" t="str">
            <v>圣·貂蝉</v>
          </cell>
          <cell r="C2840" t="str">
            <v>地鼠</v>
          </cell>
        </row>
        <row r="2841">
          <cell r="B2841" t="str">
            <v>神·貂蝉</v>
          </cell>
          <cell r="C2841" t="str">
            <v>地鼠</v>
          </cell>
        </row>
        <row r="2842">
          <cell r="B2842" t="str">
            <v>神·貂蝉</v>
          </cell>
          <cell r="C2842" t="str">
            <v>地鼠</v>
          </cell>
        </row>
        <row r="2843">
          <cell r="B2843" t="str">
            <v>霸·貂蝉</v>
          </cell>
          <cell r="C2843" t="str">
            <v>地鼠</v>
          </cell>
        </row>
        <row r="2844">
          <cell r="B2844" t="str">
            <v>霸·貂蝉</v>
          </cell>
          <cell r="C2844" t="str">
            <v>地鼠</v>
          </cell>
        </row>
        <row r="2845">
          <cell r="B2845" t="str">
            <v>天·貂蝉</v>
          </cell>
          <cell r="C2845" t="str">
            <v>地鼠</v>
          </cell>
        </row>
        <row r="2846">
          <cell r="B2846" t="str">
            <v>天·貂蝉</v>
          </cell>
          <cell r="C2846" t="str">
            <v>地鼠</v>
          </cell>
        </row>
        <row r="2847">
          <cell r="B2847" t="str">
            <v>王·貂蝉</v>
          </cell>
          <cell r="C2847" t="str">
            <v>地鼠</v>
          </cell>
        </row>
        <row r="2848">
          <cell r="B2848" t="str">
            <v>帝·貂蝉</v>
          </cell>
        </row>
        <row r="2849">
          <cell r="B2849" t="str">
            <v>至尊·貂蝉</v>
          </cell>
        </row>
        <row r="2850">
          <cell r="B2850" t="str">
            <v>王·貂蝉</v>
          </cell>
        </row>
        <row r="2851">
          <cell r="B2851" t="str">
            <v>帝·貂蝉</v>
          </cell>
        </row>
        <row r="2852">
          <cell r="B2852" t="str">
            <v>至尊·貂蝉</v>
          </cell>
        </row>
        <row r="2853">
          <cell r="B2853" t="str">
            <v>王·貂蝉</v>
          </cell>
        </row>
        <row r="2854">
          <cell r="B2854" t="str">
            <v>帝·貂蝉</v>
          </cell>
        </row>
        <row r="2855">
          <cell r="B2855" t="str">
            <v>至尊·貂蝉</v>
          </cell>
        </row>
        <row r="2856">
          <cell r="B2856" t="str">
            <v>蔡文姬</v>
          </cell>
          <cell r="C2856" t="str">
            <v>海星星</v>
          </cell>
        </row>
        <row r="2857">
          <cell r="B2857" t="str">
            <v>蔡文姬</v>
          </cell>
          <cell r="C2857" t="str">
            <v>海星星</v>
          </cell>
        </row>
        <row r="2858">
          <cell r="B2858" t="str">
            <v>蔡文姬</v>
          </cell>
          <cell r="C2858" t="str">
            <v>海星星</v>
          </cell>
        </row>
        <row r="2859">
          <cell r="B2859" t="str">
            <v>蔡文姬</v>
          </cell>
        </row>
        <row r="2860">
          <cell r="B2860" t="str">
            <v>于吉幻影</v>
          </cell>
          <cell r="C2860" t="str">
            <v>于吉幻影</v>
          </cell>
        </row>
        <row r="2861">
          <cell r="B2861" t="str">
            <v>普通的于吉</v>
          </cell>
          <cell r="C2861" t="str">
            <v>于吉幻影</v>
          </cell>
        </row>
        <row r="2862">
          <cell r="B2862" t="str">
            <v>于吉幻影</v>
          </cell>
          <cell r="C2862" t="str">
            <v>于吉幻影</v>
          </cell>
        </row>
        <row r="2863">
          <cell r="B2863" t="str">
            <v>于吉幻影</v>
          </cell>
          <cell r="C2863" t="str">
            <v>于吉幻影</v>
          </cell>
        </row>
        <row r="2864">
          <cell r="B2864" t="str">
            <v>勇猛的于吉</v>
          </cell>
          <cell r="C2864" t="str">
            <v>于吉幻影</v>
          </cell>
        </row>
        <row r="2865">
          <cell r="B2865" t="str">
            <v>于吉幻影</v>
          </cell>
          <cell r="C2865" t="str">
            <v>于吉幻影</v>
          </cell>
        </row>
        <row r="2866">
          <cell r="B2866" t="str">
            <v>于吉幻影</v>
          </cell>
          <cell r="C2866" t="str">
            <v>于吉幻影</v>
          </cell>
        </row>
        <row r="2867">
          <cell r="B2867" t="str">
            <v>无双的于吉</v>
          </cell>
          <cell r="C2867" t="str">
            <v>于吉幻影</v>
          </cell>
        </row>
        <row r="2868">
          <cell r="B2868" t="str">
            <v>于吉幻影</v>
          </cell>
          <cell r="C2868" t="str">
            <v>于吉幻影</v>
          </cell>
        </row>
        <row r="2869">
          <cell r="B2869" t="str">
            <v>暴走于吉</v>
          </cell>
          <cell r="C2869" t="str">
            <v>于吉幻影</v>
          </cell>
        </row>
        <row r="2870">
          <cell r="B2870" t="str">
            <v>于吉</v>
          </cell>
          <cell r="C2870" t="str">
            <v>于吉幻影</v>
          </cell>
        </row>
        <row r="2871">
          <cell r="B2871" t="str">
            <v>于吉</v>
          </cell>
          <cell r="C2871" t="str">
            <v>于吉幻影</v>
          </cell>
        </row>
        <row r="2872">
          <cell r="B2872" t="str">
            <v>于吉</v>
          </cell>
          <cell r="C2872" t="str">
            <v>于吉幻影</v>
          </cell>
        </row>
        <row r="2873">
          <cell r="B2873" t="str">
            <v>真·于吉</v>
          </cell>
          <cell r="C2873" t="str">
            <v>于吉幻影</v>
          </cell>
        </row>
        <row r="2874">
          <cell r="B2874" t="str">
            <v>真·于吉</v>
          </cell>
          <cell r="C2874" t="str">
            <v>于吉幻影</v>
          </cell>
        </row>
        <row r="2875">
          <cell r="B2875" t="str">
            <v>真·于吉</v>
          </cell>
          <cell r="C2875" t="str">
            <v>于吉幻影</v>
          </cell>
        </row>
        <row r="2876">
          <cell r="B2876" t="str">
            <v>无双·于吉</v>
          </cell>
          <cell r="C2876" t="str">
            <v>于吉幻影</v>
          </cell>
        </row>
        <row r="2877">
          <cell r="B2877" t="str">
            <v>无双·于吉</v>
          </cell>
          <cell r="C2877" t="str">
            <v>于吉幻影</v>
          </cell>
        </row>
        <row r="2878">
          <cell r="B2878" t="str">
            <v>无双·于吉</v>
          </cell>
          <cell r="C2878" t="str">
            <v>于吉幻影</v>
          </cell>
        </row>
        <row r="2879">
          <cell r="B2879" t="str">
            <v>圣·于吉</v>
          </cell>
          <cell r="C2879" t="str">
            <v>于吉幻影</v>
          </cell>
        </row>
        <row r="2880">
          <cell r="B2880" t="str">
            <v>神·于吉</v>
          </cell>
          <cell r="C2880" t="str">
            <v>于吉幻影</v>
          </cell>
        </row>
        <row r="2881">
          <cell r="B2881" t="str">
            <v>霸·于吉</v>
          </cell>
          <cell r="C2881" t="str">
            <v>于吉幻影</v>
          </cell>
        </row>
        <row r="2882">
          <cell r="B2882" t="str">
            <v>天·于吉</v>
          </cell>
          <cell r="C2882" t="str">
            <v>于吉幻影</v>
          </cell>
        </row>
        <row r="2883">
          <cell r="B2883" t="str">
            <v>无双·于吉</v>
          </cell>
          <cell r="C2883" t="str">
            <v>于吉幻影</v>
          </cell>
        </row>
        <row r="2884">
          <cell r="B2884" t="str">
            <v>无双·于吉</v>
          </cell>
          <cell r="C2884" t="str">
            <v>于吉幻影</v>
          </cell>
        </row>
        <row r="2885">
          <cell r="B2885" t="str">
            <v>圣·于吉</v>
          </cell>
          <cell r="C2885" t="str">
            <v>于吉幻影</v>
          </cell>
        </row>
        <row r="2886">
          <cell r="B2886" t="str">
            <v>圣·于吉</v>
          </cell>
          <cell r="C2886" t="str">
            <v>于吉幻影</v>
          </cell>
        </row>
        <row r="2887">
          <cell r="B2887" t="str">
            <v>神·于吉</v>
          </cell>
          <cell r="C2887" t="str">
            <v>于吉幻影</v>
          </cell>
        </row>
        <row r="2888">
          <cell r="B2888" t="str">
            <v>神·于吉</v>
          </cell>
          <cell r="C2888" t="str">
            <v>于吉幻影</v>
          </cell>
        </row>
        <row r="2889">
          <cell r="B2889" t="str">
            <v>霸·于吉</v>
          </cell>
          <cell r="C2889" t="str">
            <v>于吉幻影</v>
          </cell>
        </row>
        <row r="2890">
          <cell r="B2890" t="str">
            <v>霸·于吉</v>
          </cell>
          <cell r="C2890" t="str">
            <v>于吉幻影</v>
          </cell>
        </row>
        <row r="2891">
          <cell r="B2891" t="str">
            <v>天·于吉</v>
          </cell>
          <cell r="C2891" t="str">
            <v>于吉幻影</v>
          </cell>
        </row>
        <row r="2892">
          <cell r="B2892" t="str">
            <v>天·于吉</v>
          </cell>
          <cell r="C2892" t="str">
            <v>于吉幻影</v>
          </cell>
        </row>
        <row r="2893">
          <cell r="B2893" t="str">
            <v>王·于吉</v>
          </cell>
          <cell r="C2893" t="str">
            <v>于吉幻影</v>
          </cell>
        </row>
        <row r="2894">
          <cell r="B2894" t="str">
            <v>帝·于吉</v>
          </cell>
        </row>
        <row r="2895">
          <cell r="B2895" t="str">
            <v>至尊·于吉</v>
          </cell>
        </row>
        <row r="2896">
          <cell r="B2896" t="str">
            <v>王·于吉</v>
          </cell>
        </row>
        <row r="2897">
          <cell r="B2897" t="str">
            <v>帝·于吉</v>
          </cell>
        </row>
        <row r="2898">
          <cell r="B2898" t="str">
            <v>至尊·于吉</v>
          </cell>
        </row>
        <row r="2899">
          <cell r="B2899" t="str">
            <v>王·于吉</v>
          </cell>
        </row>
        <row r="2900">
          <cell r="B2900" t="str">
            <v>帝·于吉</v>
          </cell>
        </row>
        <row r="2901">
          <cell r="B2901" t="str">
            <v>至尊·于吉</v>
          </cell>
        </row>
        <row r="2902">
          <cell r="B2902" t="str">
            <v>高顺</v>
          </cell>
          <cell r="C2902" t="str">
            <v>喵喵</v>
          </cell>
        </row>
        <row r="2903">
          <cell r="B2903" t="str">
            <v>高顺</v>
          </cell>
          <cell r="C2903" t="str">
            <v>喵喵</v>
          </cell>
        </row>
        <row r="2904">
          <cell r="B2904" t="str">
            <v>高顺</v>
          </cell>
          <cell r="C2904" t="str">
            <v>喵喵</v>
          </cell>
        </row>
        <row r="2905">
          <cell r="B2905" t="str">
            <v>真·高顺</v>
          </cell>
          <cell r="C2905" t="str">
            <v>喵喵</v>
          </cell>
        </row>
        <row r="2906">
          <cell r="B2906" t="str">
            <v>真·高顺</v>
          </cell>
          <cell r="C2906" t="str">
            <v>喵喵</v>
          </cell>
        </row>
        <row r="2907">
          <cell r="B2907" t="str">
            <v>真·高顺</v>
          </cell>
          <cell r="C2907" t="str">
            <v>喵喵</v>
          </cell>
        </row>
        <row r="2908">
          <cell r="B2908" t="str">
            <v>无双·高顺</v>
          </cell>
          <cell r="C2908" t="str">
            <v>喵喵</v>
          </cell>
        </row>
        <row r="2909">
          <cell r="B2909" t="str">
            <v>无双·高顺</v>
          </cell>
          <cell r="C2909" t="str">
            <v>喵喵</v>
          </cell>
        </row>
        <row r="2910">
          <cell r="B2910" t="str">
            <v>无双·高顺</v>
          </cell>
          <cell r="C2910" t="str">
            <v>喵喵</v>
          </cell>
        </row>
        <row r="2911">
          <cell r="B2911" t="str">
            <v>圣·高顺</v>
          </cell>
          <cell r="C2911" t="str">
            <v>喵喵</v>
          </cell>
        </row>
        <row r="2912">
          <cell r="B2912" t="str">
            <v>神·高顺</v>
          </cell>
          <cell r="C2912" t="str">
            <v>喵喵</v>
          </cell>
        </row>
        <row r="2913">
          <cell r="B2913" t="str">
            <v>霸·高顺</v>
          </cell>
          <cell r="C2913" t="str">
            <v>喵喵</v>
          </cell>
        </row>
        <row r="2914">
          <cell r="B2914" t="str">
            <v>天·高顺</v>
          </cell>
          <cell r="C2914" t="str">
            <v>喵喵</v>
          </cell>
        </row>
        <row r="2915">
          <cell r="B2915" t="str">
            <v>王·高顺</v>
          </cell>
          <cell r="C2915" t="str">
            <v>喵喵</v>
          </cell>
        </row>
        <row r="2916">
          <cell r="B2916" t="str">
            <v>帝·高顺</v>
          </cell>
        </row>
        <row r="2917">
          <cell r="B2917" t="str">
            <v>至尊·高顺</v>
          </cell>
        </row>
        <row r="2918">
          <cell r="B2918" t="str">
            <v>高顺</v>
          </cell>
        </row>
        <row r="2919">
          <cell r="B2919" t="str">
            <v>田丰</v>
          </cell>
          <cell r="C2919" t="str">
            <v>猴怪</v>
          </cell>
        </row>
        <row r="2920">
          <cell r="B2920" t="str">
            <v>田丰</v>
          </cell>
          <cell r="C2920" t="str">
            <v>猴怪</v>
          </cell>
        </row>
        <row r="2921">
          <cell r="B2921" t="str">
            <v>田丰</v>
          </cell>
          <cell r="C2921" t="str">
            <v>猴怪</v>
          </cell>
        </row>
        <row r="2922">
          <cell r="B2922" t="str">
            <v>真·田丰</v>
          </cell>
          <cell r="C2922" t="str">
            <v>猴怪</v>
          </cell>
        </row>
        <row r="2923">
          <cell r="B2923" t="str">
            <v>真·田丰</v>
          </cell>
          <cell r="C2923" t="str">
            <v>猴怪</v>
          </cell>
        </row>
        <row r="2924">
          <cell r="B2924" t="str">
            <v>真·田丰</v>
          </cell>
          <cell r="C2924" t="str">
            <v>猴怪</v>
          </cell>
        </row>
        <row r="2925">
          <cell r="B2925" t="str">
            <v>无双·田丰</v>
          </cell>
          <cell r="C2925" t="str">
            <v>猴怪</v>
          </cell>
        </row>
        <row r="2926">
          <cell r="B2926" t="str">
            <v>无双·田丰</v>
          </cell>
          <cell r="C2926" t="str">
            <v>猴怪</v>
          </cell>
        </row>
        <row r="2927">
          <cell r="B2927" t="str">
            <v>无双·田丰</v>
          </cell>
          <cell r="C2927" t="str">
            <v>猴怪</v>
          </cell>
        </row>
        <row r="2928">
          <cell r="B2928" t="str">
            <v>圣·田丰</v>
          </cell>
          <cell r="C2928" t="str">
            <v>猴怪</v>
          </cell>
        </row>
        <row r="2929">
          <cell r="B2929" t="str">
            <v>神·田丰</v>
          </cell>
          <cell r="C2929" t="str">
            <v>猴怪</v>
          </cell>
        </row>
        <row r="2930">
          <cell r="B2930" t="str">
            <v>霸·田丰</v>
          </cell>
          <cell r="C2930" t="str">
            <v>猴怪</v>
          </cell>
        </row>
        <row r="2931">
          <cell r="B2931" t="str">
            <v>天·田丰</v>
          </cell>
          <cell r="C2931" t="str">
            <v>猴怪</v>
          </cell>
        </row>
        <row r="2932">
          <cell r="B2932" t="str">
            <v>王·田丰</v>
          </cell>
          <cell r="C2932" t="str">
            <v>猴怪</v>
          </cell>
        </row>
        <row r="2933">
          <cell r="B2933" t="str">
            <v>帝·田丰</v>
          </cell>
        </row>
        <row r="2934">
          <cell r="B2934" t="str">
            <v>至尊·田丰</v>
          </cell>
        </row>
        <row r="2935">
          <cell r="B2935" t="str">
            <v>田丰</v>
          </cell>
        </row>
        <row r="2936">
          <cell r="B2936" t="str">
            <v>沮授</v>
          </cell>
          <cell r="C2936" t="str">
            <v>卡蒂狗</v>
          </cell>
        </row>
        <row r="2937">
          <cell r="B2937" t="str">
            <v>沮授</v>
          </cell>
          <cell r="C2937" t="str">
            <v>卡蒂狗</v>
          </cell>
        </row>
        <row r="2938">
          <cell r="B2938" t="str">
            <v>沮授</v>
          </cell>
          <cell r="C2938" t="str">
            <v>卡蒂狗</v>
          </cell>
        </row>
        <row r="2939">
          <cell r="B2939" t="str">
            <v>真·沮授</v>
          </cell>
          <cell r="C2939" t="str">
            <v>卡蒂狗</v>
          </cell>
        </row>
        <row r="2940">
          <cell r="B2940" t="str">
            <v>真·沮授</v>
          </cell>
          <cell r="C2940" t="str">
            <v>卡蒂狗</v>
          </cell>
        </row>
        <row r="2941">
          <cell r="B2941" t="str">
            <v>真·沮授</v>
          </cell>
          <cell r="C2941" t="str">
            <v>卡蒂狗</v>
          </cell>
        </row>
        <row r="2942">
          <cell r="B2942" t="str">
            <v>无双·沮授</v>
          </cell>
          <cell r="C2942" t="str">
            <v>卡蒂狗</v>
          </cell>
        </row>
        <row r="2943">
          <cell r="B2943" t="str">
            <v>无双·沮授</v>
          </cell>
          <cell r="C2943" t="str">
            <v>卡蒂狗</v>
          </cell>
        </row>
        <row r="2944">
          <cell r="B2944" t="str">
            <v>无双·沮授</v>
          </cell>
          <cell r="C2944" t="str">
            <v>卡蒂狗</v>
          </cell>
        </row>
        <row r="2945">
          <cell r="B2945" t="str">
            <v>圣·沮授</v>
          </cell>
          <cell r="C2945" t="str">
            <v>卡蒂狗</v>
          </cell>
        </row>
        <row r="2946">
          <cell r="B2946" t="str">
            <v>神·沮授</v>
          </cell>
          <cell r="C2946" t="str">
            <v>卡蒂狗</v>
          </cell>
        </row>
        <row r="2947">
          <cell r="B2947" t="str">
            <v>霸·沮授</v>
          </cell>
          <cell r="C2947" t="str">
            <v>卡蒂狗</v>
          </cell>
        </row>
        <row r="2948">
          <cell r="B2948" t="str">
            <v>天·沮授</v>
          </cell>
          <cell r="C2948" t="str">
            <v>卡蒂狗</v>
          </cell>
        </row>
        <row r="2949">
          <cell r="B2949" t="str">
            <v>王·沮授</v>
          </cell>
          <cell r="C2949" t="str">
            <v>卡蒂狗</v>
          </cell>
        </row>
        <row r="2950">
          <cell r="B2950" t="str">
            <v>帝·沮授</v>
          </cell>
        </row>
        <row r="2951">
          <cell r="B2951" t="str">
            <v>至尊·沮授</v>
          </cell>
        </row>
        <row r="2952">
          <cell r="B2952" t="str">
            <v>沮授</v>
          </cell>
        </row>
        <row r="2953">
          <cell r="B2953" t="str">
            <v>颜良</v>
          </cell>
          <cell r="C2953" t="str">
            <v>迷唇姐</v>
          </cell>
        </row>
        <row r="2954">
          <cell r="B2954" t="str">
            <v>颜良</v>
          </cell>
          <cell r="C2954" t="str">
            <v>迷唇姐</v>
          </cell>
        </row>
        <row r="2955">
          <cell r="B2955" t="str">
            <v>颜良</v>
          </cell>
          <cell r="C2955" t="str">
            <v>迷唇姐</v>
          </cell>
        </row>
        <row r="2956">
          <cell r="B2956" t="str">
            <v>真·颜良</v>
          </cell>
          <cell r="C2956" t="str">
            <v>迷唇姐</v>
          </cell>
        </row>
        <row r="2957">
          <cell r="B2957" t="str">
            <v>真·颜良</v>
          </cell>
          <cell r="C2957" t="str">
            <v>迷唇姐</v>
          </cell>
        </row>
        <row r="2958">
          <cell r="B2958" t="str">
            <v>真·颜良</v>
          </cell>
          <cell r="C2958" t="str">
            <v>迷唇姐</v>
          </cell>
        </row>
        <row r="2959">
          <cell r="B2959" t="str">
            <v>无双·颜良</v>
          </cell>
          <cell r="C2959" t="str">
            <v>迷唇姐</v>
          </cell>
        </row>
        <row r="2960">
          <cell r="B2960" t="str">
            <v>无双·颜良</v>
          </cell>
          <cell r="C2960" t="str">
            <v>迷唇姐</v>
          </cell>
        </row>
        <row r="2961">
          <cell r="B2961" t="str">
            <v>无双·颜良</v>
          </cell>
          <cell r="C2961" t="str">
            <v>迷唇姐</v>
          </cell>
        </row>
        <row r="2962">
          <cell r="B2962" t="str">
            <v>圣·颜良</v>
          </cell>
          <cell r="C2962" t="str">
            <v>迷唇姐</v>
          </cell>
        </row>
        <row r="2963">
          <cell r="B2963" t="str">
            <v>神·颜良</v>
          </cell>
          <cell r="C2963" t="str">
            <v>迷唇姐</v>
          </cell>
        </row>
        <row r="2964">
          <cell r="B2964" t="str">
            <v>霸·颜良</v>
          </cell>
          <cell r="C2964" t="str">
            <v>迷唇姐</v>
          </cell>
        </row>
        <row r="2965">
          <cell r="B2965" t="str">
            <v>天·颜良</v>
          </cell>
          <cell r="C2965" t="str">
            <v>迷唇姐</v>
          </cell>
        </row>
        <row r="2966">
          <cell r="B2966" t="str">
            <v>王·颜良</v>
          </cell>
          <cell r="C2966" t="str">
            <v>迷唇姐</v>
          </cell>
        </row>
        <row r="2967">
          <cell r="B2967" t="str">
            <v>帝·颜良</v>
          </cell>
        </row>
        <row r="2968">
          <cell r="B2968" t="str">
            <v>至尊·颜良</v>
          </cell>
        </row>
        <row r="2969">
          <cell r="B2969" t="str">
            <v>文丑</v>
          </cell>
          <cell r="C2969" t="str">
            <v>电击兽</v>
          </cell>
        </row>
        <row r="2970">
          <cell r="B2970" t="str">
            <v>文丑</v>
          </cell>
          <cell r="C2970" t="str">
            <v>电击兽</v>
          </cell>
        </row>
        <row r="2971">
          <cell r="B2971" t="str">
            <v>文丑</v>
          </cell>
          <cell r="C2971" t="str">
            <v>电击兽</v>
          </cell>
        </row>
        <row r="2972">
          <cell r="B2972" t="str">
            <v>真·文丑</v>
          </cell>
          <cell r="C2972" t="str">
            <v>电击兽</v>
          </cell>
        </row>
        <row r="2973">
          <cell r="B2973" t="str">
            <v>真·文丑</v>
          </cell>
          <cell r="C2973" t="str">
            <v>电击兽</v>
          </cell>
        </row>
        <row r="2974">
          <cell r="B2974" t="str">
            <v>真·文丑</v>
          </cell>
          <cell r="C2974" t="str">
            <v>电击兽</v>
          </cell>
        </row>
        <row r="2975">
          <cell r="B2975" t="str">
            <v>无双·文丑</v>
          </cell>
          <cell r="C2975" t="str">
            <v>电击兽</v>
          </cell>
        </row>
        <row r="2976">
          <cell r="B2976" t="str">
            <v>无双·文丑</v>
          </cell>
          <cell r="C2976" t="str">
            <v>电击兽</v>
          </cell>
        </row>
        <row r="2977">
          <cell r="B2977" t="str">
            <v>无双·文丑</v>
          </cell>
          <cell r="C2977" t="str">
            <v>电击兽</v>
          </cell>
        </row>
        <row r="2978">
          <cell r="B2978" t="str">
            <v>圣·文丑</v>
          </cell>
          <cell r="C2978" t="str">
            <v>电击兽</v>
          </cell>
        </row>
        <row r="2979">
          <cell r="B2979" t="str">
            <v>神·文丑</v>
          </cell>
          <cell r="C2979" t="str">
            <v>电击兽</v>
          </cell>
        </row>
        <row r="2980">
          <cell r="B2980" t="str">
            <v>霸·文丑</v>
          </cell>
          <cell r="C2980" t="str">
            <v>电击兽</v>
          </cell>
        </row>
        <row r="2981">
          <cell r="B2981" t="str">
            <v>天·文丑</v>
          </cell>
          <cell r="C2981" t="str">
            <v>电击兽</v>
          </cell>
        </row>
        <row r="2982">
          <cell r="B2982" t="str">
            <v>王·文丑</v>
          </cell>
          <cell r="C2982" t="str">
            <v>电击兽</v>
          </cell>
        </row>
        <row r="2983">
          <cell r="B2983" t="str">
            <v>帝·文丑</v>
          </cell>
        </row>
        <row r="2984">
          <cell r="B2984" t="str">
            <v>至尊·文丑</v>
          </cell>
        </row>
        <row r="2985">
          <cell r="B2985" t="str">
            <v>卢植</v>
          </cell>
          <cell r="C2985" t="str">
            <v>凯西</v>
          </cell>
        </row>
        <row r="2986">
          <cell r="B2986" t="str">
            <v>卢植</v>
          </cell>
          <cell r="C2986" t="str">
            <v>凯西</v>
          </cell>
        </row>
        <row r="2987">
          <cell r="B2987" t="str">
            <v>卢植</v>
          </cell>
          <cell r="C2987" t="str">
            <v>凯西</v>
          </cell>
        </row>
        <row r="2988">
          <cell r="B2988" t="str">
            <v>卢植</v>
          </cell>
        </row>
        <row r="2989">
          <cell r="B2989" t="str">
            <v>普通的董卓</v>
          </cell>
          <cell r="C2989" t="str">
            <v>鸭嘴火龙</v>
          </cell>
        </row>
        <row r="2990">
          <cell r="B2990" t="str">
            <v>勇猛的董卓</v>
          </cell>
          <cell r="C2990" t="str">
            <v>鸭嘴火龙</v>
          </cell>
        </row>
        <row r="2991">
          <cell r="B2991" t="str">
            <v>无双的董卓</v>
          </cell>
          <cell r="C2991" t="str">
            <v>鸭嘴火龙</v>
          </cell>
        </row>
        <row r="2992">
          <cell r="B2992" t="str">
            <v>暴走董卓</v>
          </cell>
          <cell r="C2992" t="str">
            <v>鸭嘴火龙</v>
          </cell>
        </row>
        <row r="2993">
          <cell r="B2993" t="str">
            <v>董卓</v>
          </cell>
          <cell r="C2993" t="str">
            <v>鸭嘴火龙</v>
          </cell>
        </row>
        <row r="2994">
          <cell r="B2994" t="str">
            <v>董卓</v>
          </cell>
          <cell r="C2994" t="str">
            <v>鸭嘴火龙</v>
          </cell>
        </row>
        <row r="2995">
          <cell r="B2995" t="str">
            <v>董卓</v>
          </cell>
          <cell r="C2995" t="str">
            <v>鸭嘴火龙</v>
          </cell>
        </row>
        <row r="2996">
          <cell r="B2996" t="str">
            <v>真·董卓</v>
          </cell>
          <cell r="C2996" t="str">
            <v>鸭嘴火龙</v>
          </cell>
        </row>
        <row r="2997">
          <cell r="B2997" t="str">
            <v>真·董卓</v>
          </cell>
          <cell r="C2997" t="str">
            <v>鸭嘴火龙</v>
          </cell>
        </row>
        <row r="2998">
          <cell r="B2998" t="str">
            <v>真·董卓</v>
          </cell>
          <cell r="C2998" t="str">
            <v>鸭嘴火龙</v>
          </cell>
        </row>
        <row r="2999">
          <cell r="B2999" t="str">
            <v>无双·董卓</v>
          </cell>
          <cell r="C2999" t="str">
            <v>鸭嘴火龙</v>
          </cell>
        </row>
        <row r="3000">
          <cell r="B3000" t="str">
            <v>无双·董卓</v>
          </cell>
          <cell r="C3000" t="str">
            <v>鸭嘴火龙</v>
          </cell>
        </row>
        <row r="3001">
          <cell r="B3001" t="str">
            <v>无双·董卓</v>
          </cell>
          <cell r="C3001" t="str">
            <v>鸭嘴火龙</v>
          </cell>
        </row>
        <row r="3002">
          <cell r="B3002" t="str">
            <v>圣·董卓</v>
          </cell>
          <cell r="C3002" t="str">
            <v>鸭嘴火龙</v>
          </cell>
        </row>
        <row r="3003">
          <cell r="B3003" t="str">
            <v>神·董卓</v>
          </cell>
          <cell r="C3003" t="str">
            <v>鸭嘴火龙</v>
          </cell>
        </row>
        <row r="3004">
          <cell r="B3004" t="str">
            <v>霸·董卓</v>
          </cell>
          <cell r="C3004" t="str">
            <v>鸭嘴火龙</v>
          </cell>
        </row>
        <row r="3005">
          <cell r="B3005" t="str">
            <v>天·董卓</v>
          </cell>
          <cell r="C3005" t="str">
            <v>鸭嘴火龙</v>
          </cell>
        </row>
        <row r="3006">
          <cell r="B3006" t="str">
            <v>无双·董卓</v>
          </cell>
          <cell r="C3006" t="str">
            <v>鸭嘴火龙</v>
          </cell>
        </row>
        <row r="3007">
          <cell r="B3007" t="str">
            <v>无双·董卓</v>
          </cell>
          <cell r="C3007" t="str">
            <v>鸭嘴火龙</v>
          </cell>
        </row>
        <row r="3008">
          <cell r="B3008" t="str">
            <v>圣·董卓</v>
          </cell>
          <cell r="C3008" t="str">
            <v>鸭嘴火龙</v>
          </cell>
        </row>
        <row r="3009">
          <cell r="B3009" t="str">
            <v>圣·董卓</v>
          </cell>
          <cell r="C3009" t="str">
            <v>鸭嘴火龙</v>
          </cell>
        </row>
        <row r="3010">
          <cell r="B3010" t="str">
            <v>神·董卓</v>
          </cell>
          <cell r="C3010" t="str">
            <v>鸭嘴火龙</v>
          </cell>
        </row>
        <row r="3011">
          <cell r="B3011" t="str">
            <v>神·董卓</v>
          </cell>
          <cell r="C3011" t="str">
            <v>鸭嘴火龙</v>
          </cell>
        </row>
        <row r="3012">
          <cell r="B3012" t="str">
            <v>霸·董卓</v>
          </cell>
          <cell r="C3012" t="str">
            <v>鸭嘴火龙</v>
          </cell>
        </row>
        <row r="3013">
          <cell r="B3013" t="str">
            <v>霸·董卓</v>
          </cell>
          <cell r="C3013" t="str">
            <v>鸭嘴火龙</v>
          </cell>
        </row>
        <row r="3014">
          <cell r="B3014" t="str">
            <v>天·董卓</v>
          </cell>
          <cell r="C3014" t="str">
            <v>鸭嘴火龙</v>
          </cell>
        </row>
        <row r="3015">
          <cell r="B3015" t="str">
            <v>天·董卓</v>
          </cell>
          <cell r="C3015" t="str">
            <v>鸭嘴火龙</v>
          </cell>
        </row>
        <row r="3016">
          <cell r="B3016" t="str">
            <v>王·董卓</v>
          </cell>
          <cell r="C3016" t="str">
            <v>鸭嘴火龙</v>
          </cell>
        </row>
        <row r="3017">
          <cell r="B3017" t="str">
            <v>帝·董卓</v>
          </cell>
        </row>
        <row r="3018">
          <cell r="B3018" t="str">
            <v>至尊·董卓</v>
          </cell>
        </row>
        <row r="3019">
          <cell r="B3019" t="str">
            <v>王·董卓</v>
          </cell>
        </row>
        <row r="3020">
          <cell r="B3020" t="str">
            <v>帝·董卓</v>
          </cell>
        </row>
        <row r="3021">
          <cell r="B3021" t="str">
            <v>至尊·董卓</v>
          </cell>
        </row>
        <row r="3022">
          <cell r="B3022" t="str">
            <v>王·董卓</v>
          </cell>
        </row>
        <row r="3023">
          <cell r="B3023" t="str">
            <v>帝·董卓</v>
          </cell>
        </row>
        <row r="3024">
          <cell r="B3024" t="str">
            <v>至尊·董卓</v>
          </cell>
        </row>
        <row r="3025">
          <cell r="B3025" t="str">
            <v>董卓</v>
          </cell>
        </row>
        <row r="3026">
          <cell r="B3026" t="str">
            <v>华雄</v>
          </cell>
          <cell r="C3026" t="str">
            <v>玛瑙水母</v>
          </cell>
        </row>
        <row r="3027">
          <cell r="B3027" t="str">
            <v>华雄</v>
          </cell>
          <cell r="C3027" t="str">
            <v>玛瑙水母</v>
          </cell>
        </row>
        <row r="3028">
          <cell r="B3028" t="str">
            <v>华雄</v>
          </cell>
          <cell r="C3028" t="str">
            <v>玛瑙水母</v>
          </cell>
        </row>
        <row r="3029">
          <cell r="B3029" t="str">
            <v>真·华雄</v>
          </cell>
          <cell r="C3029" t="str">
            <v>玛瑙水母</v>
          </cell>
        </row>
        <row r="3030">
          <cell r="B3030" t="str">
            <v>真·华雄</v>
          </cell>
          <cell r="C3030" t="str">
            <v>玛瑙水母</v>
          </cell>
        </row>
        <row r="3031">
          <cell r="B3031" t="str">
            <v>真·华雄</v>
          </cell>
          <cell r="C3031" t="str">
            <v>玛瑙水母</v>
          </cell>
        </row>
        <row r="3032">
          <cell r="B3032" t="str">
            <v>无双·华雄</v>
          </cell>
          <cell r="C3032" t="str">
            <v>玛瑙水母</v>
          </cell>
        </row>
        <row r="3033">
          <cell r="B3033" t="str">
            <v>无双·华雄</v>
          </cell>
          <cell r="C3033" t="str">
            <v>玛瑙水母</v>
          </cell>
        </row>
        <row r="3034">
          <cell r="B3034" t="str">
            <v>无双·华雄</v>
          </cell>
          <cell r="C3034" t="str">
            <v>玛瑙水母</v>
          </cell>
        </row>
        <row r="3035">
          <cell r="B3035" t="str">
            <v>圣·华雄</v>
          </cell>
          <cell r="C3035" t="str">
            <v>玛瑙水母</v>
          </cell>
        </row>
        <row r="3036">
          <cell r="B3036" t="str">
            <v>神·华雄</v>
          </cell>
          <cell r="C3036" t="str">
            <v>玛瑙水母</v>
          </cell>
        </row>
        <row r="3037">
          <cell r="B3037" t="str">
            <v>霸·华雄</v>
          </cell>
          <cell r="C3037" t="str">
            <v>玛瑙水母</v>
          </cell>
        </row>
        <row r="3038">
          <cell r="B3038" t="str">
            <v>天·华雄</v>
          </cell>
          <cell r="C3038" t="str">
            <v>玛瑙水母</v>
          </cell>
        </row>
        <row r="3039">
          <cell r="B3039" t="str">
            <v>无双·华雄</v>
          </cell>
          <cell r="C3039" t="str">
            <v>玛瑙水母</v>
          </cell>
        </row>
        <row r="3040">
          <cell r="B3040" t="str">
            <v>无双·华雄</v>
          </cell>
          <cell r="C3040" t="str">
            <v>玛瑙水母</v>
          </cell>
        </row>
        <row r="3041">
          <cell r="B3041" t="str">
            <v>圣·华雄</v>
          </cell>
          <cell r="C3041" t="str">
            <v>玛瑙水母</v>
          </cell>
        </row>
        <row r="3042">
          <cell r="B3042" t="str">
            <v>圣·华雄</v>
          </cell>
          <cell r="C3042" t="str">
            <v>玛瑙水母</v>
          </cell>
        </row>
        <row r="3043">
          <cell r="B3043" t="str">
            <v>神·华雄</v>
          </cell>
          <cell r="C3043" t="str">
            <v>玛瑙水母</v>
          </cell>
        </row>
        <row r="3044">
          <cell r="B3044" t="str">
            <v>神·华雄</v>
          </cell>
          <cell r="C3044" t="str">
            <v>玛瑙水母</v>
          </cell>
        </row>
        <row r="3045">
          <cell r="B3045" t="str">
            <v>霸·华雄</v>
          </cell>
          <cell r="C3045" t="str">
            <v>玛瑙水母</v>
          </cell>
        </row>
        <row r="3046">
          <cell r="B3046" t="str">
            <v>霸·华雄</v>
          </cell>
          <cell r="C3046" t="str">
            <v>玛瑙水母</v>
          </cell>
        </row>
        <row r="3047">
          <cell r="B3047" t="str">
            <v>天·华雄</v>
          </cell>
          <cell r="C3047" t="str">
            <v>玛瑙水母</v>
          </cell>
        </row>
        <row r="3048">
          <cell r="B3048" t="str">
            <v>天·华雄</v>
          </cell>
          <cell r="C3048" t="str">
            <v>玛瑙水母</v>
          </cell>
        </row>
        <row r="3049">
          <cell r="B3049" t="str">
            <v>王·华雄</v>
          </cell>
          <cell r="C3049" t="str">
            <v>玛瑙水母</v>
          </cell>
        </row>
        <row r="3050">
          <cell r="B3050" t="str">
            <v>帝·华雄</v>
          </cell>
        </row>
        <row r="3051">
          <cell r="B3051" t="str">
            <v>至尊·华雄</v>
          </cell>
        </row>
        <row r="3052">
          <cell r="B3052" t="str">
            <v>王·华雄</v>
          </cell>
        </row>
        <row r="3053">
          <cell r="B3053" t="str">
            <v>帝·华雄</v>
          </cell>
        </row>
        <row r="3054">
          <cell r="B3054" t="str">
            <v>至尊·华雄</v>
          </cell>
        </row>
        <row r="3055">
          <cell r="B3055" t="str">
            <v>王·华雄</v>
          </cell>
        </row>
        <row r="3056">
          <cell r="B3056" t="str">
            <v>帝·华雄</v>
          </cell>
        </row>
        <row r="3057">
          <cell r="B3057" t="str">
            <v>至尊·华雄</v>
          </cell>
        </row>
        <row r="3058">
          <cell r="B3058" t="str">
            <v>华佗</v>
          </cell>
          <cell r="C3058" t="str">
            <v>绿毛虫</v>
          </cell>
        </row>
        <row r="3059">
          <cell r="B3059" t="str">
            <v>华佗</v>
          </cell>
          <cell r="C3059" t="str">
            <v>绿毛虫</v>
          </cell>
        </row>
        <row r="3060">
          <cell r="B3060" t="str">
            <v>华佗</v>
          </cell>
          <cell r="C3060" t="str">
            <v>绿毛虫</v>
          </cell>
        </row>
        <row r="3061">
          <cell r="B3061" t="str">
            <v>普通的张角</v>
          </cell>
          <cell r="C3061" t="str">
            <v>小火龙</v>
          </cell>
        </row>
        <row r="3062">
          <cell r="B3062" t="str">
            <v>勇猛的张角</v>
          </cell>
          <cell r="C3062" t="str">
            <v>小火龙</v>
          </cell>
        </row>
        <row r="3063">
          <cell r="B3063" t="str">
            <v>无双的张角</v>
          </cell>
          <cell r="C3063" t="str">
            <v>小火龙</v>
          </cell>
        </row>
        <row r="3064">
          <cell r="B3064" t="str">
            <v>普通的张角</v>
          </cell>
          <cell r="C3064" t="str">
            <v>小火龙</v>
          </cell>
        </row>
        <row r="3065">
          <cell r="B3065" t="str">
            <v>暴走张角</v>
          </cell>
          <cell r="C3065" t="str">
            <v>小火龙</v>
          </cell>
        </row>
        <row r="3066">
          <cell r="B3066" t="str">
            <v>张角</v>
          </cell>
          <cell r="C3066" t="str">
            <v>小火龙</v>
          </cell>
        </row>
        <row r="3067">
          <cell r="B3067" t="str">
            <v>张角</v>
          </cell>
          <cell r="C3067" t="str">
            <v>小火龙</v>
          </cell>
        </row>
        <row r="3068">
          <cell r="B3068" t="str">
            <v>张角</v>
          </cell>
          <cell r="C3068" t="str">
            <v>小火龙</v>
          </cell>
        </row>
        <row r="3069">
          <cell r="B3069" t="str">
            <v>张角</v>
          </cell>
        </row>
        <row r="3070">
          <cell r="B3070" t="str">
            <v>华歆</v>
          </cell>
          <cell r="C3070" t="str">
            <v>大甲</v>
          </cell>
        </row>
        <row r="3071">
          <cell r="B3071" t="str">
            <v>华歆</v>
          </cell>
          <cell r="C3071" t="str">
            <v>大甲</v>
          </cell>
        </row>
        <row r="3072">
          <cell r="B3072" t="str">
            <v>华歆</v>
          </cell>
          <cell r="C3072" t="str">
            <v>大甲</v>
          </cell>
        </row>
        <row r="3073">
          <cell r="B3073" t="str">
            <v>真·华歆</v>
          </cell>
          <cell r="C3073" t="str">
            <v>大甲</v>
          </cell>
        </row>
        <row r="3074">
          <cell r="B3074" t="str">
            <v>真·华歆</v>
          </cell>
          <cell r="C3074" t="str">
            <v>大甲</v>
          </cell>
        </row>
        <row r="3075">
          <cell r="B3075" t="str">
            <v>真·华歆</v>
          </cell>
          <cell r="C3075" t="str">
            <v>大甲</v>
          </cell>
        </row>
        <row r="3076">
          <cell r="B3076" t="str">
            <v>无双·华歆</v>
          </cell>
          <cell r="C3076" t="str">
            <v>大甲</v>
          </cell>
        </row>
        <row r="3077">
          <cell r="B3077" t="str">
            <v>无双·华歆</v>
          </cell>
          <cell r="C3077" t="str">
            <v>大甲</v>
          </cell>
        </row>
        <row r="3078">
          <cell r="B3078" t="str">
            <v>无双·华歆</v>
          </cell>
          <cell r="C3078" t="str">
            <v>大甲</v>
          </cell>
        </row>
        <row r="3079">
          <cell r="B3079" t="str">
            <v>圣·华歆</v>
          </cell>
          <cell r="C3079" t="str">
            <v>大甲</v>
          </cell>
        </row>
        <row r="3080">
          <cell r="B3080" t="str">
            <v>神·华歆</v>
          </cell>
          <cell r="C3080" t="str">
            <v>大甲</v>
          </cell>
        </row>
        <row r="3081">
          <cell r="B3081" t="str">
            <v>霸·华歆</v>
          </cell>
          <cell r="C3081" t="str">
            <v>大甲</v>
          </cell>
        </row>
        <row r="3082">
          <cell r="B3082" t="str">
            <v>天·华歆</v>
          </cell>
          <cell r="C3082" t="str">
            <v>大甲</v>
          </cell>
        </row>
        <row r="3083">
          <cell r="B3083" t="str">
            <v>王·华歆</v>
          </cell>
          <cell r="C3083" t="str">
            <v>大甲</v>
          </cell>
        </row>
        <row r="3084">
          <cell r="B3084" t="str">
            <v>帝·华歆</v>
          </cell>
          <cell r="C3084" t="str">
            <v>大甲</v>
          </cell>
        </row>
        <row r="3085">
          <cell r="B3085" t="str">
            <v>至尊·华歆</v>
          </cell>
          <cell r="C3085" t="str">
            <v>大甲</v>
          </cell>
        </row>
        <row r="3086">
          <cell r="B3086" t="str">
            <v>许靖</v>
          </cell>
          <cell r="C3086" t="str">
            <v>大甲</v>
          </cell>
        </row>
        <row r="3087">
          <cell r="B3087" t="str">
            <v>许靖</v>
          </cell>
          <cell r="C3087" t="str">
            <v>大甲</v>
          </cell>
        </row>
        <row r="3088">
          <cell r="B3088" t="str">
            <v>许靖</v>
          </cell>
          <cell r="C3088" t="str">
            <v>大甲</v>
          </cell>
        </row>
        <row r="3089">
          <cell r="B3089" t="str">
            <v>真·许靖</v>
          </cell>
          <cell r="C3089" t="str">
            <v>大甲</v>
          </cell>
        </row>
        <row r="3090">
          <cell r="B3090" t="str">
            <v>真·许靖</v>
          </cell>
          <cell r="C3090" t="str">
            <v>大甲</v>
          </cell>
        </row>
        <row r="3091">
          <cell r="B3091" t="str">
            <v>真·许靖</v>
          </cell>
          <cell r="C3091" t="str">
            <v>大甲</v>
          </cell>
        </row>
        <row r="3092">
          <cell r="B3092" t="str">
            <v>无双·许靖</v>
          </cell>
          <cell r="C3092" t="str">
            <v>大甲</v>
          </cell>
        </row>
        <row r="3093">
          <cell r="B3093" t="str">
            <v>无双·许靖</v>
          </cell>
          <cell r="C3093" t="str">
            <v>大甲</v>
          </cell>
        </row>
        <row r="3094">
          <cell r="B3094" t="str">
            <v>无双·许靖</v>
          </cell>
          <cell r="C3094" t="str">
            <v>大甲</v>
          </cell>
        </row>
        <row r="3095">
          <cell r="B3095" t="str">
            <v>圣·许靖</v>
          </cell>
          <cell r="C3095" t="str">
            <v>大甲</v>
          </cell>
        </row>
        <row r="3096">
          <cell r="B3096" t="str">
            <v>神·许靖</v>
          </cell>
          <cell r="C3096" t="str">
            <v>大甲</v>
          </cell>
        </row>
        <row r="3097">
          <cell r="B3097" t="str">
            <v>霸·许靖</v>
          </cell>
          <cell r="C3097" t="str">
            <v>大甲</v>
          </cell>
        </row>
        <row r="3098">
          <cell r="B3098" t="str">
            <v>天·许靖</v>
          </cell>
          <cell r="C3098" t="str">
            <v>大甲</v>
          </cell>
        </row>
        <row r="3099">
          <cell r="B3099" t="str">
            <v>王·许靖</v>
          </cell>
          <cell r="C3099" t="str">
            <v>大甲</v>
          </cell>
        </row>
        <row r="3100">
          <cell r="B3100" t="str">
            <v>帝·许靖</v>
          </cell>
          <cell r="C3100" t="str">
            <v>大甲</v>
          </cell>
        </row>
        <row r="3101">
          <cell r="B3101" t="str">
            <v>至尊·许靖</v>
          </cell>
          <cell r="C3101" t="str">
            <v>大甲</v>
          </cell>
        </row>
        <row r="3102">
          <cell r="B3102" t="str">
            <v>李儒</v>
          </cell>
          <cell r="C3102" t="str">
            <v>大甲</v>
          </cell>
        </row>
        <row r="3103">
          <cell r="B3103" t="str">
            <v>李儒</v>
          </cell>
          <cell r="C3103" t="str">
            <v>大甲</v>
          </cell>
        </row>
        <row r="3104">
          <cell r="B3104" t="str">
            <v>李儒</v>
          </cell>
          <cell r="C3104" t="str">
            <v>大甲</v>
          </cell>
        </row>
        <row r="3105">
          <cell r="B3105" t="str">
            <v>真·李儒</v>
          </cell>
          <cell r="C3105" t="str">
            <v>大甲</v>
          </cell>
        </row>
        <row r="3106">
          <cell r="B3106" t="str">
            <v>真·李儒</v>
          </cell>
          <cell r="C3106" t="str">
            <v>大甲</v>
          </cell>
        </row>
        <row r="3107">
          <cell r="B3107" t="str">
            <v>真·李儒</v>
          </cell>
          <cell r="C3107" t="str">
            <v>大甲</v>
          </cell>
        </row>
        <row r="3108">
          <cell r="B3108" t="str">
            <v>无双·李儒</v>
          </cell>
          <cell r="C3108" t="str">
            <v>大甲</v>
          </cell>
        </row>
        <row r="3109">
          <cell r="B3109" t="str">
            <v>无双·李儒</v>
          </cell>
          <cell r="C3109" t="str">
            <v>大甲</v>
          </cell>
        </row>
        <row r="3110">
          <cell r="B3110" t="str">
            <v>无双·李儒</v>
          </cell>
          <cell r="C3110" t="str">
            <v>大甲</v>
          </cell>
        </row>
        <row r="3111">
          <cell r="B3111" t="str">
            <v>圣·李儒</v>
          </cell>
          <cell r="C3111" t="str">
            <v>大甲</v>
          </cell>
        </row>
        <row r="3112">
          <cell r="B3112" t="str">
            <v>神·李儒</v>
          </cell>
          <cell r="C3112" t="str">
            <v>大甲</v>
          </cell>
        </row>
        <row r="3113">
          <cell r="B3113" t="str">
            <v>霸·李儒</v>
          </cell>
          <cell r="C3113" t="str">
            <v>大甲</v>
          </cell>
        </row>
        <row r="3114">
          <cell r="B3114" t="str">
            <v>天·李儒</v>
          </cell>
          <cell r="C3114" t="str">
            <v>大甲</v>
          </cell>
        </row>
        <row r="3115">
          <cell r="B3115" t="str">
            <v>王·李儒</v>
          </cell>
          <cell r="C3115" t="str">
            <v>大甲</v>
          </cell>
        </row>
        <row r="3116">
          <cell r="B3116" t="str">
            <v>帝·李儒</v>
          </cell>
        </row>
        <row r="3117">
          <cell r="B3117" t="str">
            <v>至尊·李儒</v>
          </cell>
        </row>
        <row r="3118">
          <cell r="B3118" t="str">
            <v>李儒</v>
          </cell>
        </row>
        <row r="3119">
          <cell r="B3119" t="str">
            <v>皇甫嵩</v>
          </cell>
          <cell r="C3119" t="str">
            <v>呆呆兽</v>
          </cell>
        </row>
        <row r="3120">
          <cell r="B3120" t="str">
            <v>皇甫嵩</v>
          </cell>
          <cell r="C3120" t="str">
            <v>呆呆兽</v>
          </cell>
        </row>
        <row r="3121">
          <cell r="B3121" t="str">
            <v>皇甫嵩</v>
          </cell>
          <cell r="C3121" t="str">
            <v>呆呆兽</v>
          </cell>
        </row>
        <row r="3122">
          <cell r="B3122" t="str">
            <v>真·皇甫嵩</v>
          </cell>
          <cell r="C3122" t="str">
            <v>呆呆兽</v>
          </cell>
        </row>
        <row r="3123">
          <cell r="B3123" t="str">
            <v>真·皇甫嵩</v>
          </cell>
          <cell r="C3123" t="str">
            <v>呆呆兽</v>
          </cell>
        </row>
        <row r="3124">
          <cell r="B3124" t="str">
            <v>真·皇甫嵩</v>
          </cell>
          <cell r="C3124" t="str">
            <v>呆呆兽</v>
          </cell>
        </row>
        <row r="3125">
          <cell r="B3125" t="str">
            <v>无双·皇甫嵩</v>
          </cell>
          <cell r="C3125" t="str">
            <v>呆呆兽</v>
          </cell>
        </row>
        <row r="3126">
          <cell r="B3126" t="str">
            <v>无双·皇甫嵩</v>
          </cell>
          <cell r="C3126" t="str">
            <v>呆呆兽</v>
          </cell>
        </row>
        <row r="3127">
          <cell r="B3127" t="str">
            <v>无双·皇甫嵩</v>
          </cell>
          <cell r="C3127" t="str">
            <v>呆呆兽</v>
          </cell>
        </row>
        <row r="3128">
          <cell r="B3128" t="str">
            <v>圣·皇甫嵩</v>
          </cell>
          <cell r="C3128" t="str">
            <v>呆呆兽</v>
          </cell>
        </row>
        <row r="3129">
          <cell r="B3129" t="str">
            <v>神·皇甫嵩</v>
          </cell>
          <cell r="C3129" t="str">
            <v>呆呆兽</v>
          </cell>
        </row>
        <row r="3130">
          <cell r="B3130" t="str">
            <v>霸·皇甫嵩</v>
          </cell>
          <cell r="C3130" t="str">
            <v>呆呆兽</v>
          </cell>
        </row>
        <row r="3131">
          <cell r="B3131" t="str">
            <v>天·皇甫嵩</v>
          </cell>
          <cell r="C3131" t="str">
            <v>呆呆兽</v>
          </cell>
        </row>
        <row r="3132">
          <cell r="B3132" t="str">
            <v>王·皇甫嵩</v>
          </cell>
        </row>
        <row r="3133">
          <cell r="B3133" t="str">
            <v>帝·皇甫嵩</v>
          </cell>
        </row>
        <row r="3134">
          <cell r="B3134" t="str">
            <v>至尊·皇甫嵩</v>
          </cell>
        </row>
        <row r="3135">
          <cell r="B3135" t="str">
            <v>皇甫嵩</v>
          </cell>
        </row>
        <row r="3136">
          <cell r="B3136" t="str">
            <v>刘表</v>
          </cell>
          <cell r="C3136" t="str">
            <v>小磁怪</v>
          </cell>
        </row>
        <row r="3137">
          <cell r="B3137" t="str">
            <v>刘表</v>
          </cell>
          <cell r="C3137" t="str">
            <v>小磁怪</v>
          </cell>
        </row>
        <row r="3138">
          <cell r="B3138" t="str">
            <v>刘表</v>
          </cell>
          <cell r="C3138" t="str">
            <v>小磁怪</v>
          </cell>
        </row>
        <row r="3139">
          <cell r="B3139" t="str">
            <v>真·刘表</v>
          </cell>
          <cell r="C3139" t="str">
            <v>小磁怪</v>
          </cell>
        </row>
        <row r="3140">
          <cell r="B3140" t="str">
            <v>真·刘表</v>
          </cell>
          <cell r="C3140" t="str">
            <v>小磁怪</v>
          </cell>
        </row>
        <row r="3141">
          <cell r="B3141" t="str">
            <v>真·刘表</v>
          </cell>
          <cell r="C3141" t="str">
            <v>小磁怪</v>
          </cell>
        </row>
        <row r="3142">
          <cell r="B3142" t="str">
            <v>无双·刘表</v>
          </cell>
          <cell r="C3142" t="str">
            <v>小磁怪</v>
          </cell>
        </row>
        <row r="3143">
          <cell r="B3143" t="str">
            <v>无双·刘表</v>
          </cell>
          <cell r="C3143" t="str">
            <v>小磁怪</v>
          </cell>
        </row>
        <row r="3144">
          <cell r="B3144" t="str">
            <v>无双·刘表</v>
          </cell>
          <cell r="C3144" t="str">
            <v>小磁怪</v>
          </cell>
        </row>
        <row r="3145">
          <cell r="B3145" t="str">
            <v>圣·刘表</v>
          </cell>
          <cell r="C3145" t="str">
            <v>小磁怪</v>
          </cell>
        </row>
        <row r="3146">
          <cell r="B3146" t="str">
            <v>神·刘表</v>
          </cell>
          <cell r="C3146" t="str">
            <v>小磁怪</v>
          </cell>
        </row>
        <row r="3147">
          <cell r="B3147" t="str">
            <v>刘虞</v>
          </cell>
          <cell r="C3147" t="str">
            <v>小磁怪</v>
          </cell>
        </row>
        <row r="3148">
          <cell r="B3148" t="str">
            <v>刘虞</v>
          </cell>
          <cell r="C3148" t="str">
            <v>小磁怪</v>
          </cell>
        </row>
        <row r="3149">
          <cell r="B3149" t="str">
            <v>刘虞</v>
          </cell>
          <cell r="C3149" t="str">
            <v>小磁怪</v>
          </cell>
        </row>
        <row r="3150">
          <cell r="B3150" t="str">
            <v>真·刘虞</v>
          </cell>
          <cell r="C3150" t="str">
            <v>小磁怪</v>
          </cell>
        </row>
        <row r="3151">
          <cell r="B3151" t="str">
            <v>真·刘虞</v>
          </cell>
          <cell r="C3151" t="str">
            <v>小磁怪</v>
          </cell>
        </row>
        <row r="3152">
          <cell r="B3152" t="str">
            <v>真·刘虞</v>
          </cell>
          <cell r="C3152" t="str">
            <v>小磁怪</v>
          </cell>
        </row>
        <row r="3153">
          <cell r="B3153" t="str">
            <v>无双·刘虞</v>
          </cell>
          <cell r="C3153" t="str">
            <v>小磁怪</v>
          </cell>
        </row>
        <row r="3154">
          <cell r="B3154" t="str">
            <v>无双·刘虞</v>
          </cell>
          <cell r="C3154" t="str">
            <v>小磁怪</v>
          </cell>
        </row>
        <row r="3155">
          <cell r="B3155" t="str">
            <v>无双·刘虞</v>
          </cell>
          <cell r="C3155" t="str">
            <v>小磁怪</v>
          </cell>
        </row>
        <row r="3156">
          <cell r="B3156" t="str">
            <v>圣·刘虞</v>
          </cell>
          <cell r="C3156" t="str">
            <v>小磁怪</v>
          </cell>
        </row>
        <row r="3157">
          <cell r="B3157" t="str">
            <v>神·刘虞</v>
          </cell>
          <cell r="C3157" t="str">
            <v>小磁怪</v>
          </cell>
        </row>
        <row r="3158">
          <cell r="B3158" t="str">
            <v>霸·刘表</v>
          </cell>
          <cell r="C3158" t="str">
            <v>小磁怪</v>
          </cell>
        </row>
        <row r="3159">
          <cell r="B3159" t="str">
            <v>天·刘表</v>
          </cell>
          <cell r="C3159" t="str">
            <v>小磁怪</v>
          </cell>
        </row>
        <row r="3160">
          <cell r="B3160" t="str">
            <v>霸·刘虞</v>
          </cell>
          <cell r="C3160" t="str">
            <v>小磁怪</v>
          </cell>
        </row>
        <row r="3161">
          <cell r="B3161" t="str">
            <v>天·刘虞</v>
          </cell>
          <cell r="C3161" t="str">
            <v>小磁怪</v>
          </cell>
        </row>
        <row r="3162">
          <cell r="B3162" t="str">
            <v>王·刘表</v>
          </cell>
        </row>
        <row r="3163">
          <cell r="B3163" t="str">
            <v>王·刘虞</v>
          </cell>
        </row>
        <row r="3164">
          <cell r="B3164" t="str">
            <v>帝·刘表</v>
          </cell>
        </row>
        <row r="3165">
          <cell r="B3165" t="str">
            <v>帝·刘虞</v>
          </cell>
        </row>
        <row r="3166">
          <cell r="B3166" t="str">
            <v>至尊·刘表</v>
          </cell>
        </row>
        <row r="3167">
          <cell r="B3167" t="str">
            <v>至尊·刘虞</v>
          </cell>
        </row>
        <row r="3168">
          <cell r="B3168" t="str">
            <v>刘表</v>
          </cell>
        </row>
        <row r="3169">
          <cell r="B3169" t="str">
            <v>张宝</v>
          </cell>
          <cell r="C3169" t="str">
            <v>大葱鸭</v>
          </cell>
        </row>
        <row r="3170">
          <cell r="B3170" t="str">
            <v>张宝</v>
          </cell>
          <cell r="C3170" t="str">
            <v>大葱鸭</v>
          </cell>
        </row>
        <row r="3171">
          <cell r="B3171" t="str">
            <v>张宝</v>
          </cell>
          <cell r="C3171" t="str">
            <v>大葱鸭</v>
          </cell>
        </row>
        <row r="3172">
          <cell r="B3172" t="str">
            <v>张宝</v>
          </cell>
          <cell r="C3172" t="str">
            <v>大葱鸭</v>
          </cell>
        </row>
        <row r="3173">
          <cell r="B3173" t="str">
            <v>真·张宝</v>
          </cell>
          <cell r="C3173" t="str">
            <v>大葱鸭</v>
          </cell>
        </row>
        <row r="3174">
          <cell r="B3174" t="str">
            <v>真·张宝</v>
          </cell>
          <cell r="C3174" t="str">
            <v>大葱鸭</v>
          </cell>
        </row>
        <row r="3175">
          <cell r="B3175" t="str">
            <v>真·张宝</v>
          </cell>
          <cell r="C3175" t="str">
            <v>大葱鸭</v>
          </cell>
        </row>
        <row r="3176">
          <cell r="B3176" t="str">
            <v>无双·张宝</v>
          </cell>
          <cell r="C3176" t="str">
            <v>大葱鸭</v>
          </cell>
        </row>
        <row r="3177">
          <cell r="B3177" t="str">
            <v>无双·张宝</v>
          </cell>
          <cell r="C3177" t="str">
            <v>大葱鸭</v>
          </cell>
        </row>
        <row r="3178">
          <cell r="B3178" t="str">
            <v>无双·张宝</v>
          </cell>
          <cell r="C3178" t="str">
            <v>大葱鸭</v>
          </cell>
        </row>
        <row r="3179">
          <cell r="B3179" t="str">
            <v>圣·张宝</v>
          </cell>
          <cell r="C3179" t="str">
            <v>大葱鸭</v>
          </cell>
        </row>
        <row r="3180">
          <cell r="B3180" t="str">
            <v>神·张宝</v>
          </cell>
          <cell r="C3180" t="str">
            <v>大葱鸭</v>
          </cell>
        </row>
        <row r="3181">
          <cell r="B3181" t="str">
            <v>霸·张宝</v>
          </cell>
          <cell r="C3181" t="str">
            <v>大葱鸭</v>
          </cell>
        </row>
        <row r="3182">
          <cell r="B3182" t="str">
            <v>天·张宝</v>
          </cell>
          <cell r="C3182" t="str">
            <v>大葱鸭</v>
          </cell>
        </row>
        <row r="3183">
          <cell r="B3183" t="str">
            <v>王·张宝</v>
          </cell>
        </row>
        <row r="3184">
          <cell r="B3184" t="str">
            <v>帝·张宝</v>
          </cell>
        </row>
        <row r="3185">
          <cell r="B3185" t="str">
            <v>至尊·张宝</v>
          </cell>
        </row>
        <row r="3186">
          <cell r="B3186" t="str">
            <v>张梁</v>
          </cell>
          <cell r="C3186" t="str">
            <v>嘟嘟</v>
          </cell>
        </row>
        <row r="3187">
          <cell r="B3187" t="str">
            <v>张梁</v>
          </cell>
          <cell r="C3187" t="str">
            <v>嘟嘟</v>
          </cell>
        </row>
        <row r="3188">
          <cell r="B3188" t="str">
            <v>张梁</v>
          </cell>
          <cell r="C3188" t="str">
            <v>嘟嘟</v>
          </cell>
        </row>
        <row r="3189">
          <cell r="B3189" t="str">
            <v>张梁</v>
          </cell>
          <cell r="C3189" t="str">
            <v>嘟嘟</v>
          </cell>
        </row>
        <row r="3190">
          <cell r="B3190" t="str">
            <v>真·张梁</v>
          </cell>
          <cell r="C3190" t="str">
            <v>嘟嘟</v>
          </cell>
        </row>
        <row r="3191">
          <cell r="B3191" t="str">
            <v>真·张梁</v>
          </cell>
          <cell r="C3191" t="str">
            <v>嘟嘟</v>
          </cell>
        </row>
        <row r="3192">
          <cell r="B3192" t="str">
            <v>真·张梁</v>
          </cell>
          <cell r="C3192" t="str">
            <v>嘟嘟</v>
          </cell>
        </row>
        <row r="3193">
          <cell r="B3193" t="str">
            <v>无双·张梁</v>
          </cell>
          <cell r="C3193" t="str">
            <v>嘟嘟</v>
          </cell>
        </row>
        <row r="3194">
          <cell r="B3194" t="str">
            <v>无双·张梁</v>
          </cell>
          <cell r="C3194" t="str">
            <v>嘟嘟</v>
          </cell>
        </row>
        <row r="3195">
          <cell r="B3195" t="str">
            <v>无双·张梁</v>
          </cell>
          <cell r="C3195" t="str">
            <v>嘟嘟</v>
          </cell>
        </row>
        <row r="3196">
          <cell r="B3196" t="str">
            <v>圣·张梁</v>
          </cell>
          <cell r="C3196" t="str">
            <v>嘟嘟</v>
          </cell>
        </row>
        <row r="3197">
          <cell r="B3197" t="str">
            <v>神·张梁</v>
          </cell>
          <cell r="C3197" t="str">
            <v>嘟嘟</v>
          </cell>
        </row>
        <row r="3198">
          <cell r="B3198" t="str">
            <v>霸·张梁</v>
          </cell>
          <cell r="C3198" t="str">
            <v>嘟嘟</v>
          </cell>
        </row>
        <row r="3199">
          <cell r="B3199" t="str">
            <v>天·张梁</v>
          </cell>
          <cell r="C3199" t="str">
            <v>嘟嘟</v>
          </cell>
        </row>
        <row r="3200">
          <cell r="B3200" t="str">
            <v>王·张梁</v>
          </cell>
        </row>
        <row r="3201">
          <cell r="B3201" t="str">
            <v>帝·张梁</v>
          </cell>
        </row>
        <row r="3202">
          <cell r="B3202" t="str">
            <v>至尊·张梁</v>
          </cell>
        </row>
        <row r="3203">
          <cell r="B3203" t="str">
            <v>袁术</v>
          </cell>
          <cell r="C3203" t="str">
            <v>小海狮</v>
          </cell>
        </row>
        <row r="3204">
          <cell r="B3204" t="str">
            <v>袁术</v>
          </cell>
          <cell r="C3204" t="str">
            <v>小海狮</v>
          </cell>
        </row>
        <row r="3205">
          <cell r="B3205" t="str">
            <v>袁术</v>
          </cell>
          <cell r="C3205" t="str">
            <v>小海狮</v>
          </cell>
        </row>
        <row r="3206">
          <cell r="B3206" t="str">
            <v>真·袁术</v>
          </cell>
          <cell r="C3206" t="str">
            <v>小海狮</v>
          </cell>
        </row>
        <row r="3207">
          <cell r="B3207" t="str">
            <v>真·袁术</v>
          </cell>
          <cell r="C3207" t="str">
            <v>小海狮</v>
          </cell>
        </row>
        <row r="3208">
          <cell r="B3208" t="str">
            <v>真·袁术</v>
          </cell>
          <cell r="C3208" t="str">
            <v>小海狮</v>
          </cell>
        </row>
        <row r="3209">
          <cell r="B3209" t="str">
            <v>无双·袁术</v>
          </cell>
          <cell r="C3209" t="str">
            <v>小海狮</v>
          </cell>
        </row>
        <row r="3210">
          <cell r="B3210" t="str">
            <v>无双·袁术</v>
          </cell>
          <cell r="C3210" t="str">
            <v>小海狮</v>
          </cell>
        </row>
        <row r="3211">
          <cell r="B3211" t="str">
            <v>无双·袁术</v>
          </cell>
          <cell r="C3211" t="str">
            <v>小海狮</v>
          </cell>
        </row>
        <row r="3212">
          <cell r="B3212" t="str">
            <v>圣·袁术</v>
          </cell>
          <cell r="C3212" t="str">
            <v>小海狮</v>
          </cell>
        </row>
        <row r="3213">
          <cell r="B3213" t="str">
            <v>神·袁术</v>
          </cell>
          <cell r="C3213" t="str">
            <v>小海狮</v>
          </cell>
        </row>
        <row r="3214">
          <cell r="B3214" t="str">
            <v>霸·袁术</v>
          </cell>
          <cell r="C3214" t="str">
            <v>小海狮</v>
          </cell>
        </row>
        <row r="3215">
          <cell r="B3215" t="str">
            <v>天·袁术</v>
          </cell>
          <cell r="C3215" t="str">
            <v>小海狮</v>
          </cell>
        </row>
        <row r="3216">
          <cell r="B3216" t="str">
            <v>王·袁术</v>
          </cell>
        </row>
        <row r="3217">
          <cell r="B3217" t="str">
            <v>帝·袁术</v>
          </cell>
        </row>
        <row r="3218">
          <cell r="B3218" t="str">
            <v>至尊·袁术</v>
          </cell>
        </row>
        <row r="3219">
          <cell r="B3219" t="str">
            <v>何皇后</v>
          </cell>
          <cell r="C3219" t="str">
            <v>臭泥</v>
          </cell>
        </row>
        <row r="3220">
          <cell r="B3220" t="str">
            <v>何皇后</v>
          </cell>
          <cell r="C3220" t="str">
            <v>臭泥</v>
          </cell>
        </row>
        <row r="3221">
          <cell r="B3221" t="str">
            <v>何皇后</v>
          </cell>
          <cell r="C3221" t="str">
            <v>臭泥</v>
          </cell>
        </row>
        <row r="3222">
          <cell r="B3222" t="str">
            <v>真·何皇后</v>
          </cell>
          <cell r="C3222" t="str">
            <v>臭泥</v>
          </cell>
        </row>
        <row r="3223">
          <cell r="B3223" t="str">
            <v>真·何皇后</v>
          </cell>
          <cell r="C3223" t="str">
            <v>臭泥</v>
          </cell>
        </row>
        <row r="3224">
          <cell r="B3224" t="str">
            <v>真·何皇后</v>
          </cell>
          <cell r="C3224" t="str">
            <v>臭泥</v>
          </cell>
        </row>
        <row r="3225">
          <cell r="B3225" t="str">
            <v>无双·何皇后</v>
          </cell>
          <cell r="C3225" t="str">
            <v>臭泥</v>
          </cell>
        </row>
        <row r="3226">
          <cell r="B3226" t="str">
            <v>无双·何皇后</v>
          </cell>
          <cell r="C3226" t="str">
            <v>臭泥</v>
          </cell>
        </row>
        <row r="3227">
          <cell r="B3227" t="str">
            <v>无双·何皇后</v>
          </cell>
          <cell r="C3227" t="str">
            <v>臭泥</v>
          </cell>
        </row>
        <row r="3228">
          <cell r="B3228" t="str">
            <v>圣·何皇后</v>
          </cell>
          <cell r="C3228" t="str">
            <v>臭泥</v>
          </cell>
        </row>
        <row r="3229">
          <cell r="B3229" t="str">
            <v>神·何皇后</v>
          </cell>
          <cell r="C3229" t="str">
            <v>臭泥</v>
          </cell>
        </row>
        <row r="3230">
          <cell r="B3230" t="str">
            <v>霸·何皇后</v>
          </cell>
          <cell r="C3230" t="str">
            <v>臭泥</v>
          </cell>
        </row>
        <row r="3231">
          <cell r="B3231" t="str">
            <v>天·何皇后</v>
          </cell>
          <cell r="C3231" t="str">
            <v>臭泥</v>
          </cell>
        </row>
        <row r="3232">
          <cell r="B3232" t="str">
            <v>王·何皇后</v>
          </cell>
        </row>
        <row r="3233">
          <cell r="B3233" t="str">
            <v>帝·何皇后</v>
          </cell>
        </row>
        <row r="3234">
          <cell r="B3234" t="str">
            <v>至尊·何皇后</v>
          </cell>
        </row>
        <row r="3235">
          <cell r="B3235" t="str">
            <v>董卓侍妾</v>
          </cell>
        </row>
        <row r="3236">
          <cell r="B3236" t="str">
            <v>孙乾</v>
          </cell>
          <cell r="C3236" t="str">
            <v>大舌贝</v>
          </cell>
        </row>
        <row r="3237">
          <cell r="B3237" t="str">
            <v>孙乾</v>
          </cell>
          <cell r="C3237" t="str">
            <v>大舌贝</v>
          </cell>
        </row>
        <row r="3238">
          <cell r="B3238" t="str">
            <v>孙乾</v>
          </cell>
          <cell r="C3238" t="str">
            <v>大舌贝</v>
          </cell>
        </row>
        <row r="3239">
          <cell r="B3239" t="str">
            <v>真·孙乾</v>
          </cell>
          <cell r="C3239" t="str">
            <v>大舌贝</v>
          </cell>
        </row>
        <row r="3240">
          <cell r="B3240" t="str">
            <v>真·孙乾</v>
          </cell>
          <cell r="C3240" t="str">
            <v>大舌贝</v>
          </cell>
        </row>
        <row r="3241">
          <cell r="B3241" t="str">
            <v>真·孙乾</v>
          </cell>
          <cell r="C3241" t="str">
            <v>大舌贝</v>
          </cell>
        </row>
        <row r="3242">
          <cell r="B3242" t="str">
            <v>无双·孙乾</v>
          </cell>
          <cell r="C3242" t="str">
            <v>大舌贝</v>
          </cell>
        </row>
        <row r="3243">
          <cell r="B3243" t="str">
            <v>无双·孙乾</v>
          </cell>
          <cell r="C3243" t="str">
            <v>大舌贝</v>
          </cell>
        </row>
        <row r="3244">
          <cell r="B3244" t="str">
            <v>无双·孙乾</v>
          </cell>
          <cell r="C3244" t="str">
            <v>大舌贝</v>
          </cell>
        </row>
        <row r="3245">
          <cell r="B3245" t="str">
            <v>圣·孙乾</v>
          </cell>
          <cell r="C3245" t="str">
            <v>大舌贝</v>
          </cell>
        </row>
        <row r="3246">
          <cell r="B3246" t="str">
            <v>神·孙乾</v>
          </cell>
          <cell r="C3246" t="str">
            <v>大舌贝</v>
          </cell>
        </row>
        <row r="3247">
          <cell r="B3247" t="str">
            <v>霸·孙乾</v>
          </cell>
          <cell r="C3247" t="str">
            <v>大舌贝</v>
          </cell>
        </row>
        <row r="3248">
          <cell r="B3248" t="str">
            <v>天·孙乾</v>
          </cell>
          <cell r="C3248" t="str">
            <v>大舌贝</v>
          </cell>
        </row>
        <row r="3249">
          <cell r="B3249" t="str">
            <v>王·孙乾</v>
          </cell>
          <cell r="C3249" t="str">
            <v>大舌贝</v>
          </cell>
        </row>
        <row r="3250">
          <cell r="B3250" t="str">
            <v>帝·孙乾</v>
          </cell>
          <cell r="C3250" t="str">
            <v>大舌贝</v>
          </cell>
        </row>
        <row r="3251">
          <cell r="B3251" t="str">
            <v>至尊·孙乾</v>
          </cell>
          <cell r="C3251" t="str">
            <v>大舌贝</v>
          </cell>
        </row>
        <row r="3252">
          <cell r="B3252" t="str">
            <v>王允</v>
          </cell>
          <cell r="C3252" t="str">
            <v>大舌贝</v>
          </cell>
        </row>
        <row r="3253">
          <cell r="B3253" t="str">
            <v>王允</v>
          </cell>
          <cell r="C3253" t="str">
            <v>大舌贝</v>
          </cell>
        </row>
        <row r="3254">
          <cell r="B3254" t="str">
            <v>王允</v>
          </cell>
          <cell r="C3254" t="str">
            <v>大舌贝</v>
          </cell>
        </row>
        <row r="3255">
          <cell r="B3255" t="str">
            <v>真·王允</v>
          </cell>
          <cell r="C3255" t="str">
            <v>大舌贝</v>
          </cell>
        </row>
        <row r="3256">
          <cell r="B3256" t="str">
            <v>真·王允</v>
          </cell>
          <cell r="C3256" t="str">
            <v>大舌贝</v>
          </cell>
        </row>
        <row r="3257">
          <cell r="B3257" t="str">
            <v>真·王允</v>
          </cell>
          <cell r="C3257" t="str">
            <v>大舌贝</v>
          </cell>
        </row>
        <row r="3258">
          <cell r="B3258" t="str">
            <v>无双·王允</v>
          </cell>
          <cell r="C3258" t="str">
            <v>大舌贝</v>
          </cell>
        </row>
        <row r="3259">
          <cell r="B3259" t="str">
            <v>无双·王允</v>
          </cell>
          <cell r="C3259" t="str">
            <v>大舌贝</v>
          </cell>
        </row>
        <row r="3260">
          <cell r="B3260" t="str">
            <v>无双·王允</v>
          </cell>
          <cell r="C3260" t="str">
            <v>大舌贝</v>
          </cell>
        </row>
        <row r="3261">
          <cell r="B3261" t="str">
            <v>圣·王允</v>
          </cell>
          <cell r="C3261" t="str">
            <v>大舌贝</v>
          </cell>
        </row>
        <row r="3262">
          <cell r="B3262" t="str">
            <v>神·王允</v>
          </cell>
          <cell r="C3262" t="str">
            <v>大舌贝</v>
          </cell>
        </row>
        <row r="3263">
          <cell r="B3263" t="str">
            <v>霸·王允</v>
          </cell>
          <cell r="C3263" t="str">
            <v>大舌贝</v>
          </cell>
        </row>
        <row r="3264">
          <cell r="B3264" t="str">
            <v>天·王允</v>
          </cell>
          <cell r="C3264" t="str">
            <v>大舌贝</v>
          </cell>
        </row>
        <row r="3265">
          <cell r="B3265" t="str">
            <v>王·王允</v>
          </cell>
        </row>
        <row r="3266">
          <cell r="B3266" t="str">
            <v>帝·王允</v>
          </cell>
        </row>
        <row r="3267">
          <cell r="B3267" t="str">
            <v>至尊·王允</v>
          </cell>
        </row>
        <row r="3268">
          <cell r="B3268" t="str">
            <v>张燕</v>
          </cell>
          <cell r="C3268" t="str">
            <v>化石盔</v>
          </cell>
        </row>
        <row r="3269">
          <cell r="B3269" t="str">
            <v>张燕</v>
          </cell>
          <cell r="C3269" t="str">
            <v>化石盔</v>
          </cell>
        </row>
        <row r="3270">
          <cell r="B3270" t="str">
            <v>张燕</v>
          </cell>
          <cell r="C3270" t="str">
            <v>化石盔</v>
          </cell>
        </row>
        <row r="3271">
          <cell r="B3271" t="str">
            <v>真·张燕</v>
          </cell>
          <cell r="C3271" t="str">
            <v>化石盔</v>
          </cell>
        </row>
        <row r="3272">
          <cell r="B3272" t="str">
            <v>真·张燕</v>
          </cell>
          <cell r="C3272" t="str">
            <v>化石盔</v>
          </cell>
        </row>
        <row r="3273">
          <cell r="B3273" t="str">
            <v>真·张燕</v>
          </cell>
          <cell r="C3273" t="str">
            <v>化石盔</v>
          </cell>
        </row>
        <row r="3274">
          <cell r="B3274" t="str">
            <v>无双·张燕</v>
          </cell>
          <cell r="C3274" t="str">
            <v>化石盔</v>
          </cell>
        </row>
        <row r="3275">
          <cell r="B3275" t="str">
            <v>无双·张燕</v>
          </cell>
          <cell r="C3275" t="str">
            <v>化石盔</v>
          </cell>
        </row>
        <row r="3276">
          <cell r="B3276" t="str">
            <v>无双·张燕</v>
          </cell>
          <cell r="C3276" t="str">
            <v>化石盔</v>
          </cell>
        </row>
        <row r="3277">
          <cell r="B3277" t="str">
            <v>圣·张燕</v>
          </cell>
          <cell r="C3277" t="str">
            <v>化石盔</v>
          </cell>
        </row>
        <row r="3278">
          <cell r="B3278" t="str">
            <v>神·张燕</v>
          </cell>
          <cell r="C3278" t="str">
            <v>化石盔</v>
          </cell>
        </row>
        <row r="3279">
          <cell r="B3279" t="str">
            <v>刘繇</v>
          </cell>
          <cell r="C3279" t="str">
            <v>化石盔</v>
          </cell>
        </row>
        <row r="3280">
          <cell r="B3280" t="str">
            <v>刘繇</v>
          </cell>
          <cell r="C3280" t="str">
            <v>化石盔</v>
          </cell>
        </row>
        <row r="3281">
          <cell r="B3281" t="str">
            <v>刘繇</v>
          </cell>
          <cell r="C3281" t="str">
            <v>化石盔</v>
          </cell>
        </row>
        <row r="3282">
          <cell r="B3282" t="str">
            <v>真·刘繇</v>
          </cell>
          <cell r="C3282" t="str">
            <v>化石盔</v>
          </cell>
        </row>
        <row r="3283">
          <cell r="B3283" t="str">
            <v>真·刘繇</v>
          </cell>
          <cell r="C3283" t="str">
            <v>化石盔</v>
          </cell>
        </row>
        <row r="3284">
          <cell r="B3284" t="str">
            <v>真·刘繇</v>
          </cell>
          <cell r="C3284" t="str">
            <v>化石盔</v>
          </cell>
        </row>
        <row r="3285">
          <cell r="B3285" t="str">
            <v>无双·刘繇</v>
          </cell>
          <cell r="C3285" t="str">
            <v>化石盔</v>
          </cell>
        </row>
        <row r="3286">
          <cell r="B3286" t="str">
            <v>无双·刘繇</v>
          </cell>
          <cell r="C3286" t="str">
            <v>化石盔</v>
          </cell>
        </row>
        <row r="3287">
          <cell r="B3287" t="str">
            <v>无双·刘繇</v>
          </cell>
          <cell r="C3287" t="str">
            <v>化石盔</v>
          </cell>
        </row>
        <row r="3288">
          <cell r="B3288" t="str">
            <v>圣·刘繇</v>
          </cell>
          <cell r="C3288" t="str">
            <v>化石盔</v>
          </cell>
        </row>
        <row r="3289">
          <cell r="B3289" t="str">
            <v>神·刘繇</v>
          </cell>
          <cell r="C3289" t="str">
            <v>化石盔</v>
          </cell>
        </row>
        <row r="3290">
          <cell r="B3290" t="str">
            <v>纪灵</v>
          </cell>
          <cell r="C3290" t="str">
            <v>化石盔</v>
          </cell>
        </row>
        <row r="3291">
          <cell r="B3291" t="str">
            <v>纪灵</v>
          </cell>
          <cell r="C3291" t="str">
            <v>化石盔</v>
          </cell>
        </row>
        <row r="3292">
          <cell r="B3292" t="str">
            <v>纪灵</v>
          </cell>
          <cell r="C3292" t="str">
            <v>化石盔</v>
          </cell>
        </row>
        <row r="3293">
          <cell r="B3293" t="str">
            <v>真·纪灵</v>
          </cell>
          <cell r="C3293" t="str">
            <v>化石盔</v>
          </cell>
        </row>
        <row r="3294">
          <cell r="B3294" t="str">
            <v>真·纪灵</v>
          </cell>
          <cell r="C3294" t="str">
            <v>化石盔</v>
          </cell>
        </row>
        <row r="3295">
          <cell r="B3295" t="str">
            <v>真·纪灵</v>
          </cell>
          <cell r="C3295" t="str">
            <v>化石盔</v>
          </cell>
        </row>
        <row r="3296">
          <cell r="B3296" t="str">
            <v>无双·纪灵</v>
          </cell>
          <cell r="C3296" t="str">
            <v>化石盔</v>
          </cell>
        </row>
        <row r="3297">
          <cell r="B3297" t="str">
            <v>无双·纪灵</v>
          </cell>
          <cell r="C3297" t="str">
            <v>化石盔</v>
          </cell>
        </row>
        <row r="3298">
          <cell r="B3298" t="str">
            <v>无双·纪灵</v>
          </cell>
          <cell r="C3298" t="str">
            <v>化石盔</v>
          </cell>
        </row>
        <row r="3299">
          <cell r="B3299" t="str">
            <v>圣·纪灵</v>
          </cell>
          <cell r="C3299" t="str">
            <v>化石盔</v>
          </cell>
        </row>
        <row r="3300">
          <cell r="B3300" t="str">
            <v>神·纪灵</v>
          </cell>
          <cell r="C3300" t="str">
            <v>化石盔</v>
          </cell>
        </row>
        <row r="3301">
          <cell r="B3301" t="str">
            <v>严白虎</v>
          </cell>
          <cell r="C3301" t="str">
            <v>化石盔</v>
          </cell>
        </row>
        <row r="3302">
          <cell r="B3302" t="str">
            <v>严白虎</v>
          </cell>
          <cell r="C3302" t="str">
            <v>化石盔</v>
          </cell>
        </row>
        <row r="3303">
          <cell r="B3303" t="str">
            <v>严白虎</v>
          </cell>
          <cell r="C3303" t="str">
            <v>化石盔</v>
          </cell>
        </row>
        <row r="3304">
          <cell r="B3304" t="str">
            <v>真·严白虎</v>
          </cell>
          <cell r="C3304" t="str">
            <v>化石盔</v>
          </cell>
        </row>
        <row r="3305">
          <cell r="B3305" t="str">
            <v>真·严白虎</v>
          </cell>
          <cell r="C3305" t="str">
            <v>化石盔</v>
          </cell>
        </row>
        <row r="3306">
          <cell r="B3306" t="str">
            <v>真·严白虎</v>
          </cell>
          <cell r="C3306" t="str">
            <v>化石盔</v>
          </cell>
        </row>
        <row r="3307">
          <cell r="B3307" t="str">
            <v>无双·严白虎</v>
          </cell>
          <cell r="C3307" t="str">
            <v>化石盔</v>
          </cell>
        </row>
        <row r="3308">
          <cell r="B3308" t="str">
            <v>无双·严白虎</v>
          </cell>
          <cell r="C3308" t="str">
            <v>化石盔</v>
          </cell>
        </row>
        <row r="3309">
          <cell r="B3309" t="str">
            <v>无双·严白虎</v>
          </cell>
          <cell r="C3309" t="str">
            <v>化石盔</v>
          </cell>
        </row>
        <row r="3310">
          <cell r="B3310" t="str">
            <v>圣·严白虎</v>
          </cell>
          <cell r="C3310" t="str">
            <v>化石盔</v>
          </cell>
        </row>
        <row r="3311">
          <cell r="B3311" t="str">
            <v>神·严白虎</v>
          </cell>
          <cell r="C3311" t="str">
            <v>化石盔</v>
          </cell>
        </row>
        <row r="3312">
          <cell r="B3312" t="str">
            <v>韩遂</v>
          </cell>
          <cell r="C3312" t="str">
            <v>化石盔</v>
          </cell>
        </row>
        <row r="3313">
          <cell r="B3313" t="str">
            <v>韩遂</v>
          </cell>
          <cell r="C3313" t="str">
            <v>化石盔</v>
          </cell>
        </row>
        <row r="3314">
          <cell r="B3314" t="str">
            <v>韩遂</v>
          </cell>
          <cell r="C3314" t="str">
            <v>化石盔</v>
          </cell>
        </row>
        <row r="3315">
          <cell r="B3315" t="str">
            <v>真·韩遂</v>
          </cell>
          <cell r="C3315" t="str">
            <v>化石盔</v>
          </cell>
        </row>
        <row r="3316">
          <cell r="B3316" t="str">
            <v>真·韩遂</v>
          </cell>
          <cell r="C3316" t="str">
            <v>化石盔</v>
          </cell>
        </row>
        <row r="3317">
          <cell r="B3317" t="str">
            <v>真·韩遂</v>
          </cell>
          <cell r="C3317" t="str">
            <v>化石盔</v>
          </cell>
        </row>
        <row r="3318">
          <cell r="B3318" t="str">
            <v>无双·韩遂</v>
          </cell>
          <cell r="C3318" t="str">
            <v>化石盔</v>
          </cell>
        </row>
        <row r="3319">
          <cell r="B3319" t="str">
            <v>无双·韩遂</v>
          </cell>
          <cell r="C3319" t="str">
            <v>化石盔</v>
          </cell>
        </row>
        <row r="3320">
          <cell r="B3320" t="str">
            <v>无双·韩遂</v>
          </cell>
          <cell r="C3320" t="str">
            <v>化石盔</v>
          </cell>
        </row>
        <row r="3321">
          <cell r="B3321" t="str">
            <v>圣·韩遂</v>
          </cell>
          <cell r="C3321" t="str">
            <v>化石盔</v>
          </cell>
        </row>
        <row r="3322">
          <cell r="B3322" t="str">
            <v>神·韩遂</v>
          </cell>
          <cell r="C3322" t="str">
            <v>化石盔</v>
          </cell>
        </row>
        <row r="3323">
          <cell r="B3323" t="str">
            <v>霸·张燕</v>
          </cell>
          <cell r="C3323" t="str">
            <v>化石盔</v>
          </cell>
        </row>
        <row r="3324">
          <cell r="B3324" t="str">
            <v>天·张燕</v>
          </cell>
          <cell r="C3324" t="str">
            <v>化石盔</v>
          </cell>
        </row>
        <row r="3325">
          <cell r="B3325" t="str">
            <v>霸·刘繇</v>
          </cell>
          <cell r="C3325" t="str">
            <v>化石盔</v>
          </cell>
        </row>
        <row r="3326">
          <cell r="B3326" t="str">
            <v>天·刘繇</v>
          </cell>
          <cell r="C3326" t="str">
            <v>化石盔</v>
          </cell>
        </row>
        <row r="3327">
          <cell r="B3327" t="str">
            <v>霸·纪灵</v>
          </cell>
          <cell r="C3327" t="str">
            <v>化石盔</v>
          </cell>
        </row>
        <row r="3328">
          <cell r="B3328" t="str">
            <v>天·纪灵</v>
          </cell>
          <cell r="C3328" t="str">
            <v>化石盔</v>
          </cell>
        </row>
        <row r="3329">
          <cell r="B3329" t="str">
            <v>霸·严白虎</v>
          </cell>
          <cell r="C3329" t="str">
            <v>化石盔</v>
          </cell>
        </row>
        <row r="3330">
          <cell r="B3330" t="str">
            <v>天·严白虎</v>
          </cell>
          <cell r="C3330" t="str">
            <v>化石盔</v>
          </cell>
        </row>
        <row r="3331">
          <cell r="B3331" t="str">
            <v>霸·韩遂</v>
          </cell>
          <cell r="C3331" t="str">
            <v>化石盔</v>
          </cell>
        </row>
        <row r="3332">
          <cell r="B3332" t="str">
            <v>天·韩遂</v>
          </cell>
          <cell r="C3332" t="str">
            <v>化石盔</v>
          </cell>
        </row>
        <row r="3333">
          <cell r="B3333" t="str">
            <v>王·张燕</v>
          </cell>
        </row>
        <row r="3334">
          <cell r="B3334" t="str">
            <v>王·刘繇</v>
          </cell>
        </row>
        <row r="3335">
          <cell r="B3335" t="str">
            <v>王·纪灵</v>
          </cell>
        </row>
        <row r="3336">
          <cell r="B3336" t="str">
            <v>王·严白虎</v>
          </cell>
        </row>
        <row r="3337">
          <cell r="B3337" t="str">
            <v>王·韩遂</v>
          </cell>
        </row>
        <row r="3338">
          <cell r="B3338" t="str">
            <v>帝·张燕</v>
          </cell>
        </row>
        <row r="3339">
          <cell r="B3339" t="str">
            <v>帝·刘繇</v>
          </cell>
        </row>
        <row r="3340">
          <cell r="B3340" t="str">
            <v>帝·纪灵</v>
          </cell>
        </row>
        <row r="3341">
          <cell r="B3341" t="str">
            <v>帝·严白虎</v>
          </cell>
        </row>
        <row r="3342">
          <cell r="B3342" t="str">
            <v>帝·韩遂</v>
          </cell>
        </row>
        <row r="3343">
          <cell r="B3343" t="str">
            <v>至尊·张燕</v>
          </cell>
        </row>
        <row r="3344">
          <cell r="B3344" t="str">
            <v>至尊·刘繇</v>
          </cell>
        </row>
        <row r="3345">
          <cell r="B3345" t="str">
            <v>至尊·纪灵</v>
          </cell>
        </row>
        <row r="3346">
          <cell r="B3346" t="str">
            <v>至尊·严白虎</v>
          </cell>
        </row>
        <row r="3347">
          <cell r="B3347" t="str">
            <v>至尊·韩遂</v>
          </cell>
        </row>
        <row r="3348">
          <cell r="B3348" t="str">
            <v>张鲁</v>
          </cell>
          <cell r="C3348" t="str">
            <v>张鲁</v>
          </cell>
        </row>
        <row r="3349">
          <cell r="B3349" t="str">
            <v>张鲁</v>
          </cell>
          <cell r="C3349" t="str">
            <v>张鲁</v>
          </cell>
        </row>
        <row r="3350">
          <cell r="B3350" t="str">
            <v>张鲁</v>
          </cell>
          <cell r="C3350" t="str">
            <v>张鲁</v>
          </cell>
        </row>
        <row r="3351">
          <cell r="B3351" t="str">
            <v>真·张鲁</v>
          </cell>
          <cell r="C3351" t="str">
            <v>张鲁</v>
          </cell>
        </row>
        <row r="3352">
          <cell r="B3352" t="str">
            <v>真·张鲁</v>
          </cell>
          <cell r="C3352" t="str">
            <v>张鲁</v>
          </cell>
        </row>
        <row r="3353">
          <cell r="B3353" t="str">
            <v>真·张鲁</v>
          </cell>
          <cell r="C3353" t="str">
            <v>张鲁</v>
          </cell>
        </row>
        <row r="3354">
          <cell r="B3354" t="str">
            <v>无双·张鲁</v>
          </cell>
          <cell r="C3354" t="str">
            <v>张鲁</v>
          </cell>
        </row>
        <row r="3355">
          <cell r="B3355" t="str">
            <v>无双·张鲁</v>
          </cell>
          <cell r="C3355" t="str">
            <v>张鲁</v>
          </cell>
        </row>
        <row r="3356">
          <cell r="B3356" t="str">
            <v>无双·张鲁</v>
          </cell>
          <cell r="C3356" t="str">
            <v>张鲁</v>
          </cell>
        </row>
        <row r="3357">
          <cell r="B3357" t="str">
            <v>圣·张鲁</v>
          </cell>
          <cell r="C3357" t="str">
            <v>张鲁</v>
          </cell>
        </row>
        <row r="3358">
          <cell r="B3358" t="str">
            <v>神·张鲁</v>
          </cell>
          <cell r="C3358" t="str">
            <v>张鲁</v>
          </cell>
        </row>
        <row r="3359">
          <cell r="B3359" t="str">
            <v>霸·张鲁</v>
          </cell>
          <cell r="C3359" t="str">
            <v>张鲁</v>
          </cell>
        </row>
        <row r="3360">
          <cell r="B3360" t="str">
            <v>天·张鲁</v>
          </cell>
          <cell r="C3360" t="str">
            <v>张鲁</v>
          </cell>
        </row>
        <row r="3361">
          <cell r="B3361" t="str">
            <v>王·张鲁</v>
          </cell>
        </row>
        <row r="3362">
          <cell r="B3362" t="str">
            <v>帝·张鲁</v>
          </cell>
        </row>
        <row r="3363">
          <cell r="B3363" t="str">
            <v>至尊·张鲁</v>
          </cell>
        </row>
        <row r="3364">
          <cell r="B3364" t="str">
            <v>潘凤</v>
          </cell>
          <cell r="C3364" t="str">
            <v>潘凤</v>
          </cell>
        </row>
        <row r="3365">
          <cell r="B3365" t="str">
            <v>潘凤</v>
          </cell>
          <cell r="C3365" t="str">
            <v>潘凤</v>
          </cell>
        </row>
        <row r="3366">
          <cell r="B3366" t="str">
            <v>潘凤</v>
          </cell>
          <cell r="C3366" t="str">
            <v>潘凤</v>
          </cell>
        </row>
        <row r="3367">
          <cell r="B3367" t="str">
            <v>真·潘凤</v>
          </cell>
          <cell r="C3367" t="str">
            <v>潘凤</v>
          </cell>
        </row>
        <row r="3368">
          <cell r="B3368" t="str">
            <v>真·潘凤</v>
          </cell>
          <cell r="C3368" t="str">
            <v>潘凤</v>
          </cell>
        </row>
        <row r="3369">
          <cell r="B3369" t="str">
            <v>真·潘凤</v>
          </cell>
          <cell r="C3369" t="str">
            <v>潘凤</v>
          </cell>
        </row>
        <row r="3370">
          <cell r="B3370" t="str">
            <v>无双·潘凤</v>
          </cell>
          <cell r="C3370" t="str">
            <v>潘凤</v>
          </cell>
        </row>
        <row r="3371">
          <cell r="B3371" t="str">
            <v>无双·潘凤</v>
          </cell>
          <cell r="C3371" t="str">
            <v>潘凤</v>
          </cell>
        </row>
        <row r="3372">
          <cell r="B3372" t="str">
            <v>无双·潘凤</v>
          </cell>
          <cell r="C3372" t="str">
            <v>潘凤</v>
          </cell>
        </row>
        <row r="3373">
          <cell r="B3373" t="str">
            <v>圣·潘凤</v>
          </cell>
          <cell r="C3373" t="str">
            <v>潘凤</v>
          </cell>
        </row>
        <row r="3374">
          <cell r="B3374" t="str">
            <v>神·潘凤</v>
          </cell>
          <cell r="C3374" t="str">
            <v>潘凤</v>
          </cell>
        </row>
        <row r="3375">
          <cell r="B3375" t="str">
            <v>霸·潘凤</v>
          </cell>
          <cell r="C3375" t="str">
            <v>潘凤</v>
          </cell>
        </row>
        <row r="3376">
          <cell r="B3376" t="str">
            <v>天·潘凤</v>
          </cell>
          <cell r="C3376" t="str">
            <v>潘凤</v>
          </cell>
        </row>
        <row r="3377">
          <cell r="B3377" t="str">
            <v>王·潘凤</v>
          </cell>
        </row>
        <row r="3378">
          <cell r="B3378" t="str">
            <v>帝·潘凤</v>
          </cell>
        </row>
        <row r="3379">
          <cell r="B3379" t="str">
            <v>至尊·潘凤</v>
          </cell>
        </row>
        <row r="3380">
          <cell r="B3380" t="str">
            <v>孔融</v>
          </cell>
          <cell r="C3380" t="str">
            <v>卡比兽</v>
          </cell>
        </row>
        <row r="3381">
          <cell r="B3381" t="str">
            <v>孔融</v>
          </cell>
          <cell r="C3381" t="str">
            <v>卡比兽</v>
          </cell>
        </row>
        <row r="3382">
          <cell r="B3382" t="str">
            <v>孔融</v>
          </cell>
          <cell r="C3382" t="str">
            <v>卡比兽</v>
          </cell>
        </row>
        <row r="3383">
          <cell r="B3383" t="str">
            <v>真·孔融</v>
          </cell>
          <cell r="C3383" t="str">
            <v>卡比兽</v>
          </cell>
        </row>
        <row r="3384">
          <cell r="B3384" t="str">
            <v>真·孔融</v>
          </cell>
          <cell r="C3384" t="str">
            <v>卡比兽</v>
          </cell>
        </row>
        <row r="3385">
          <cell r="B3385" t="str">
            <v>真·孔融</v>
          </cell>
          <cell r="C3385" t="str">
            <v>卡比兽</v>
          </cell>
        </row>
        <row r="3386">
          <cell r="B3386" t="str">
            <v>无双·孔融</v>
          </cell>
          <cell r="C3386" t="str">
            <v>卡比兽</v>
          </cell>
        </row>
        <row r="3387">
          <cell r="B3387" t="str">
            <v>无双·孔融</v>
          </cell>
          <cell r="C3387" t="str">
            <v>卡比兽</v>
          </cell>
        </row>
        <row r="3388">
          <cell r="B3388" t="str">
            <v>无双·孔融</v>
          </cell>
          <cell r="C3388" t="str">
            <v>卡比兽</v>
          </cell>
        </row>
        <row r="3389">
          <cell r="B3389" t="str">
            <v>圣·孔融</v>
          </cell>
          <cell r="C3389" t="str">
            <v>卡比兽</v>
          </cell>
        </row>
        <row r="3390">
          <cell r="B3390" t="str">
            <v>神·孔融</v>
          </cell>
          <cell r="C3390" t="str">
            <v>卡比兽</v>
          </cell>
        </row>
        <row r="3391">
          <cell r="B3391" t="str">
            <v>霸·孔融</v>
          </cell>
          <cell r="C3391" t="str">
            <v>卡比兽</v>
          </cell>
        </row>
        <row r="3392">
          <cell r="B3392" t="str">
            <v>天·孔融</v>
          </cell>
          <cell r="C3392" t="str">
            <v>卡比兽</v>
          </cell>
        </row>
        <row r="3393">
          <cell r="B3393" t="str">
            <v>王·孔融</v>
          </cell>
        </row>
        <row r="3394">
          <cell r="B3394" t="str">
            <v>帝·孔融</v>
          </cell>
        </row>
        <row r="3395">
          <cell r="B3395" t="str">
            <v>至尊·孔融</v>
          </cell>
        </row>
        <row r="3396">
          <cell r="B3396" t="str">
            <v>伏皇后</v>
          </cell>
          <cell r="C3396" t="str">
            <v>伏皇后</v>
          </cell>
        </row>
        <row r="3397">
          <cell r="B3397" t="str">
            <v>伏皇后</v>
          </cell>
          <cell r="C3397" t="str">
            <v>伏皇后</v>
          </cell>
        </row>
        <row r="3398">
          <cell r="B3398" t="str">
            <v>伏皇后</v>
          </cell>
          <cell r="C3398" t="str">
            <v>伏皇后</v>
          </cell>
        </row>
        <row r="3399">
          <cell r="B3399" t="str">
            <v>真·伏皇后</v>
          </cell>
          <cell r="C3399" t="str">
            <v>伏皇后</v>
          </cell>
        </row>
        <row r="3400">
          <cell r="B3400" t="str">
            <v>真·伏皇后</v>
          </cell>
          <cell r="C3400" t="str">
            <v>伏皇后</v>
          </cell>
        </row>
        <row r="3401">
          <cell r="B3401" t="str">
            <v>真·伏皇后</v>
          </cell>
          <cell r="C3401" t="str">
            <v>伏皇后</v>
          </cell>
        </row>
        <row r="3402">
          <cell r="B3402" t="str">
            <v>无双·伏皇后</v>
          </cell>
          <cell r="C3402" t="str">
            <v>伏皇后</v>
          </cell>
        </row>
        <row r="3403">
          <cell r="B3403" t="str">
            <v>无双·伏皇后</v>
          </cell>
          <cell r="C3403" t="str">
            <v>伏皇后</v>
          </cell>
        </row>
        <row r="3404">
          <cell r="B3404" t="str">
            <v>无双·伏皇后</v>
          </cell>
          <cell r="C3404" t="str">
            <v>伏皇后</v>
          </cell>
        </row>
        <row r="3405">
          <cell r="B3405" t="str">
            <v>圣·伏皇后</v>
          </cell>
          <cell r="C3405" t="str">
            <v>伏皇后</v>
          </cell>
        </row>
        <row r="3406">
          <cell r="B3406" t="str">
            <v>神·伏皇后</v>
          </cell>
          <cell r="C3406" t="str">
            <v>伏皇后</v>
          </cell>
        </row>
        <row r="3407">
          <cell r="B3407" t="str">
            <v>霸·伏皇后</v>
          </cell>
          <cell r="C3407" t="str">
            <v>伏皇后</v>
          </cell>
        </row>
        <row r="3408">
          <cell r="B3408" t="str">
            <v>天·伏皇后</v>
          </cell>
          <cell r="C3408" t="str">
            <v>伏皇后</v>
          </cell>
        </row>
        <row r="3409">
          <cell r="B3409" t="str">
            <v>王·伏皇后</v>
          </cell>
        </row>
        <row r="3410">
          <cell r="B3410" t="str">
            <v>帝·伏皇后</v>
          </cell>
        </row>
        <row r="3411">
          <cell r="B3411" t="str">
            <v>至尊·伏皇后</v>
          </cell>
        </row>
        <row r="3412">
          <cell r="B3412" t="str">
            <v>何进</v>
          </cell>
          <cell r="C3412" t="str">
            <v>叉字蝠</v>
          </cell>
        </row>
        <row r="3413">
          <cell r="B3413" t="str">
            <v>何进</v>
          </cell>
          <cell r="C3413" t="str">
            <v>叉字蝠</v>
          </cell>
        </row>
        <row r="3414">
          <cell r="B3414" t="str">
            <v>何进</v>
          </cell>
          <cell r="C3414" t="str">
            <v>叉字蝠</v>
          </cell>
        </row>
        <row r="3415">
          <cell r="B3415" t="str">
            <v>真·何进</v>
          </cell>
          <cell r="C3415" t="str">
            <v>叉字蝠</v>
          </cell>
        </row>
        <row r="3416">
          <cell r="B3416" t="str">
            <v>真·何进</v>
          </cell>
          <cell r="C3416" t="str">
            <v>叉字蝠</v>
          </cell>
        </row>
        <row r="3417">
          <cell r="B3417" t="str">
            <v>真·何进</v>
          </cell>
          <cell r="C3417" t="str">
            <v>叉字蝠</v>
          </cell>
        </row>
        <row r="3418">
          <cell r="B3418" t="str">
            <v>无双·何进</v>
          </cell>
          <cell r="C3418" t="str">
            <v>叉字蝠</v>
          </cell>
        </row>
        <row r="3419">
          <cell r="B3419" t="str">
            <v>无双·何进</v>
          </cell>
          <cell r="C3419" t="str">
            <v>叉字蝠</v>
          </cell>
        </row>
        <row r="3420">
          <cell r="B3420" t="str">
            <v>无双·何进</v>
          </cell>
          <cell r="C3420" t="str">
            <v>叉字蝠</v>
          </cell>
        </row>
        <row r="3421">
          <cell r="B3421" t="str">
            <v>圣·何进</v>
          </cell>
          <cell r="C3421" t="str">
            <v>叉字蝠</v>
          </cell>
        </row>
        <row r="3422">
          <cell r="B3422" t="str">
            <v>神·何进</v>
          </cell>
          <cell r="C3422" t="str">
            <v>叉字蝠</v>
          </cell>
        </row>
        <row r="3423">
          <cell r="B3423" t="str">
            <v>霸·何进</v>
          </cell>
          <cell r="C3423" t="str">
            <v>叉字蝠</v>
          </cell>
        </row>
        <row r="3424">
          <cell r="B3424" t="str">
            <v>天·何进</v>
          </cell>
          <cell r="C3424" t="str">
            <v>叉字蝠</v>
          </cell>
        </row>
        <row r="3425">
          <cell r="B3425" t="str">
            <v>王·何进</v>
          </cell>
        </row>
        <row r="3426">
          <cell r="B3426" t="str">
            <v>帝·何进</v>
          </cell>
        </row>
        <row r="3427">
          <cell r="B3427" t="str">
            <v>至尊·何进</v>
          </cell>
        </row>
        <row r="3428">
          <cell r="B3428" t="str">
            <v>孙登</v>
          </cell>
          <cell r="C3428" t="str">
            <v>美丽花</v>
          </cell>
        </row>
        <row r="3429">
          <cell r="B3429" t="str">
            <v>孙登</v>
          </cell>
          <cell r="C3429" t="str">
            <v>美丽花</v>
          </cell>
        </row>
        <row r="3430">
          <cell r="B3430" t="str">
            <v>孙登</v>
          </cell>
          <cell r="C3430" t="str">
            <v>美丽花</v>
          </cell>
        </row>
        <row r="3431">
          <cell r="B3431" t="str">
            <v>真·孙登</v>
          </cell>
          <cell r="C3431" t="str">
            <v>美丽花</v>
          </cell>
        </row>
        <row r="3432">
          <cell r="B3432" t="str">
            <v>真·孙登</v>
          </cell>
          <cell r="C3432" t="str">
            <v>美丽花</v>
          </cell>
        </row>
        <row r="3433">
          <cell r="B3433" t="str">
            <v>真·孙登</v>
          </cell>
          <cell r="C3433" t="str">
            <v>美丽花</v>
          </cell>
        </row>
        <row r="3434">
          <cell r="B3434" t="str">
            <v>无双·孙登</v>
          </cell>
          <cell r="C3434" t="str">
            <v>美丽花</v>
          </cell>
        </row>
        <row r="3435">
          <cell r="B3435" t="str">
            <v>无双·孙登</v>
          </cell>
          <cell r="C3435" t="str">
            <v>美丽花</v>
          </cell>
        </row>
        <row r="3436">
          <cell r="B3436" t="str">
            <v>无双·孙登</v>
          </cell>
          <cell r="C3436" t="str">
            <v>美丽花</v>
          </cell>
        </row>
        <row r="3437">
          <cell r="B3437" t="str">
            <v>圣·孙登</v>
          </cell>
          <cell r="C3437" t="str">
            <v>美丽花</v>
          </cell>
        </row>
        <row r="3438">
          <cell r="B3438" t="str">
            <v>神·孙登</v>
          </cell>
          <cell r="C3438" t="str">
            <v>美丽花</v>
          </cell>
        </row>
        <row r="3439">
          <cell r="B3439" t="str">
            <v>霸·孙登</v>
          </cell>
          <cell r="C3439" t="str">
            <v>美丽花</v>
          </cell>
        </row>
        <row r="3440">
          <cell r="B3440" t="str">
            <v>天·孙登</v>
          </cell>
          <cell r="C3440" t="str">
            <v>美丽花</v>
          </cell>
        </row>
        <row r="3441">
          <cell r="B3441" t="str">
            <v>王·孙登</v>
          </cell>
          <cell r="C3441" t="str">
            <v>美丽花</v>
          </cell>
        </row>
        <row r="3442">
          <cell r="B3442" t="str">
            <v>帝·孙登</v>
          </cell>
          <cell r="C3442" t="str">
            <v>美丽花</v>
          </cell>
        </row>
        <row r="3443">
          <cell r="B3443" t="str">
            <v>至尊·孙登</v>
          </cell>
          <cell r="C3443" t="str">
            <v>美丽花</v>
          </cell>
        </row>
        <row r="3444">
          <cell r="B3444" t="str">
            <v>汉献帝</v>
          </cell>
          <cell r="C3444" t="str">
            <v>美丽花</v>
          </cell>
        </row>
        <row r="3445">
          <cell r="B3445" t="str">
            <v>汉献帝</v>
          </cell>
          <cell r="C3445" t="str">
            <v>美丽花</v>
          </cell>
        </row>
        <row r="3446">
          <cell r="B3446" t="str">
            <v>汉献帝</v>
          </cell>
          <cell r="C3446" t="str">
            <v>美丽花</v>
          </cell>
        </row>
        <row r="3447">
          <cell r="B3447" t="str">
            <v>真·汉献帝</v>
          </cell>
          <cell r="C3447" t="str">
            <v>美丽花</v>
          </cell>
        </row>
        <row r="3448">
          <cell r="B3448" t="str">
            <v>真·汉献帝</v>
          </cell>
          <cell r="C3448" t="str">
            <v>美丽花</v>
          </cell>
        </row>
        <row r="3449">
          <cell r="B3449" t="str">
            <v>真·汉献帝</v>
          </cell>
          <cell r="C3449" t="str">
            <v>美丽花</v>
          </cell>
        </row>
        <row r="3450">
          <cell r="B3450" t="str">
            <v>无双·汉献帝</v>
          </cell>
          <cell r="C3450" t="str">
            <v>美丽花</v>
          </cell>
        </row>
        <row r="3451">
          <cell r="B3451" t="str">
            <v>无双·汉献帝</v>
          </cell>
          <cell r="C3451" t="str">
            <v>美丽花</v>
          </cell>
        </row>
        <row r="3452">
          <cell r="B3452" t="str">
            <v>无双·汉献帝</v>
          </cell>
          <cell r="C3452" t="str">
            <v>美丽花</v>
          </cell>
        </row>
        <row r="3453">
          <cell r="B3453" t="str">
            <v>圣·汉献帝</v>
          </cell>
          <cell r="C3453" t="str">
            <v>美丽花</v>
          </cell>
        </row>
        <row r="3454">
          <cell r="B3454" t="str">
            <v>神·汉献帝</v>
          </cell>
          <cell r="C3454" t="str">
            <v>美丽花</v>
          </cell>
        </row>
        <row r="3455">
          <cell r="B3455" t="str">
            <v>霸·汉献帝</v>
          </cell>
          <cell r="C3455" t="str">
            <v>美丽花</v>
          </cell>
        </row>
        <row r="3456">
          <cell r="B3456" t="str">
            <v>天·汉献帝</v>
          </cell>
          <cell r="C3456" t="str">
            <v>美丽花</v>
          </cell>
        </row>
        <row r="3457">
          <cell r="B3457" t="str">
            <v>王·汉献帝</v>
          </cell>
        </row>
        <row r="3458">
          <cell r="B3458" t="str">
            <v>帝·汉献帝</v>
          </cell>
        </row>
        <row r="3459">
          <cell r="B3459" t="str">
            <v>至尊·汉献帝</v>
          </cell>
        </row>
        <row r="3460">
          <cell r="B3460" t="str">
            <v>西凉兵</v>
          </cell>
        </row>
        <row r="3461">
          <cell r="B3461" t="str">
            <v>西凉兵</v>
          </cell>
        </row>
        <row r="3462">
          <cell r="B3462" t="str">
            <v>严颜</v>
          </cell>
          <cell r="C3462" t="str">
            <v>严颜</v>
          </cell>
        </row>
        <row r="3463">
          <cell r="B3463" t="str">
            <v>严颜</v>
          </cell>
          <cell r="C3463" t="str">
            <v>严颜</v>
          </cell>
        </row>
        <row r="3464">
          <cell r="B3464" t="str">
            <v>严颜</v>
          </cell>
          <cell r="C3464" t="str">
            <v>严颜</v>
          </cell>
        </row>
        <row r="3465">
          <cell r="B3465" t="str">
            <v>真·严颜</v>
          </cell>
          <cell r="C3465" t="str">
            <v>严颜</v>
          </cell>
        </row>
        <row r="3466">
          <cell r="B3466" t="str">
            <v>真·严颜</v>
          </cell>
          <cell r="C3466" t="str">
            <v>严颜</v>
          </cell>
        </row>
        <row r="3467">
          <cell r="B3467" t="str">
            <v>真·严颜</v>
          </cell>
          <cell r="C3467" t="str">
            <v>严颜</v>
          </cell>
        </row>
        <row r="3468">
          <cell r="B3468" t="str">
            <v>无双·严颜</v>
          </cell>
          <cell r="C3468" t="str">
            <v>严颜</v>
          </cell>
        </row>
        <row r="3469">
          <cell r="B3469" t="str">
            <v>无双·严颜</v>
          </cell>
          <cell r="C3469" t="str">
            <v>严颜</v>
          </cell>
        </row>
        <row r="3470">
          <cell r="B3470" t="str">
            <v>无双·严颜</v>
          </cell>
          <cell r="C3470" t="str">
            <v>严颜</v>
          </cell>
        </row>
        <row r="3471">
          <cell r="B3471" t="str">
            <v>圣·严颜</v>
          </cell>
          <cell r="C3471" t="str">
            <v>严颜</v>
          </cell>
        </row>
        <row r="3472">
          <cell r="B3472" t="str">
            <v>神·严颜</v>
          </cell>
          <cell r="C3472" t="str">
            <v>严颜</v>
          </cell>
        </row>
        <row r="3473">
          <cell r="B3473" t="str">
            <v>霸·严颜</v>
          </cell>
          <cell r="C3473" t="str">
            <v>严颜</v>
          </cell>
        </row>
        <row r="3474">
          <cell r="B3474" t="str">
            <v>天·严颜</v>
          </cell>
          <cell r="C3474" t="str">
            <v>严颜</v>
          </cell>
        </row>
        <row r="3475">
          <cell r="B3475" t="str">
            <v>王·严颜</v>
          </cell>
          <cell r="C3475" t="str">
            <v>严颜</v>
          </cell>
        </row>
        <row r="3476">
          <cell r="B3476" t="str">
            <v>帝·严颜</v>
          </cell>
          <cell r="C3476" t="str">
            <v>严颜</v>
          </cell>
        </row>
        <row r="3477">
          <cell r="B3477" t="str">
            <v>至尊·严颜</v>
          </cell>
          <cell r="C3477" t="str">
            <v>严颜</v>
          </cell>
        </row>
        <row r="3478">
          <cell r="B3478" t="str">
            <v>门下道人</v>
          </cell>
          <cell r="C3478" t="str">
            <v>门下道人</v>
          </cell>
        </row>
        <row r="3479">
          <cell r="B3479" t="str">
            <v>门下道人</v>
          </cell>
          <cell r="C3479" t="str">
            <v>门下道人</v>
          </cell>
        </row>
        <row r="3480">
          <cell r="B3480" t="str">
            <v>虞翻</v>
          </cell>
          <cell r="C3480" t="str">
            <v>门下道人</v>
          </cell>
        </row>
        <row r="3481">
          <cell r="B3481" t="str">
            <v>虞翻</v>
          </cell>
          <cell r="C3481" t="str">
            <v>门下道人</v>
          </cell>
        </row>
        <row r="3482">
          <cell r="B3482" t="str">
            <v>虞翻</v>
          </cell>
          <cell r="C3482" t="str">
            <v>门下道人</v>
          </cell>
        </row>
        <row r="3483">
          <cell r="B3483" t="str">
            <v>真·虞翻</v>
          </cell>
          <cell r="C3483" t="str">
            <v>门下道人</v>
          </cell>
        </row>
        <row r="3484">
          <cell r="B3484" t="str">
            <v>真·虞翻</v>
          </cell>
          <cell r="C3484" t="str">
            <v>门下道人</v>
          </cell>
        </row>
        <row r="3485">
          <cell r="B3485" t="str">
            <v>真·虞翻</v>
          </cell>
          <cell r="C3485" t="str">
            <v>门下道人</v>
          </cell>
        </row>
        <row r="3486">
          <cell r="B3486" t="str">
            <v>无双·虞翻</v>
          </cell>
          <cell r="C3486" t="str">
            <v>门下道人</v>
          </cell>
        </row>
        <row r="3487">
          <cell r="B3487" t="str">
            <v>无双·虞翻</v>
          </cell>
          <cell r="C3487" t="str">
            <v>门下道人</v>
          </cell>
        </row>
        <row r="3488">
          <cell r="B3488" t="str">
            <v>无双·虞翻</v>
          </cell>
          <cell r="C3488" t="str">
            <v>门下道人</v>
          </cell>
        </row>
        <row r="3489">
          <cell r="B3489" t="str">
            <v>圣·虞翻</v>
          </cell>
          <cell r="C3489" t="str">
            <v>门下道人</v>
          </cell>
        </row>
        <row r="3490">
          <cell r="B3490" t="str">
            <v>神·虞翻</v>
          </cell>
          <cell r="C3490" t="str">
            <v>门下道人</v>
          </cell>
        </row>
        <row r="3491">
          <cell r="B3491" t="str">
            <v>陆绩</v>
          </cell>
          <cell r="C3491" t="str">
            <v>门下道人</v>
          </cell>
        </row>
        <row r="3492">
          <cell r="B3492" t="str">
            <v>陆绩</v>
          </cell>
          <cell r="C3492" t="str">
            <v>门下道人</v>
          </cell>
        </row>
        <row r="3493">
          <cell r="B3493" t="str">
            <v>陆绩</v>
          </cell>
          <cell r="C3493" t="str">
            <v>门下道人</v>
          </cell>
        </row>
        <row r="3494">
          <cell r="B3494" t="str">
            <v>真·陆绩</v>
          </cell>
          <cell r="C3494" t="str">
            <v>门下道人</v>
          </cell>
        </row>
        <row r="3495">
          <cell r="B3495" t="str">
            <v>真·陆绩</v>
          </cell>
          <cell r="C3495" t="str">
            <v>门下道人</v>
          </cell>
        </row>
        <row r="3496">
          <cell r="B3496" t="str">
            <v>真·陆绩</v>
          </cell>
          <cell r="C3496" t="str">
            <v>门下道人</v>
          </cell>
        </row>
        <row r="3497">
          <cell r="B3497" t="str">
            <v>无双·陆绩</v>
          </cell>
          <cell r="C3497" t="str">
            <v>门下道人</v>
          </cell>
        </row>
        <row r="3498">
          <cell r="B3498" t="str">
            <v>无双·陆绩</v>
          </cell>
          <cell r="C3498" t="str">
            <v>门下道人</v>
          </cell>
        </row>
        <row r="3499">
          <cell r="B3499" t="str">
            <v>无双·陆绩</v>
          </cell>
          <cell r="C3499" t="str">
            <v>门下道人</v>
          </cell>
        </row>
        <row r="3500">
          <cell r="B3500" t="str">
            <v>圣·陆绩</v>
          </cell>
          <cell r="C3500" t="str">
            <v>门下道人</v>
          </cell>
        </row>
        <row r="3501">
          <cell r="B3501" t="str">
            <v>神·陆绩</v>
          </cell>
          <cell r="C3501" t="str">
            <v>门下道人</v>
          </cell>
        </row>
        <row r="3502">
          <cell r="B3502" t="str">
            <v>霸·虞翻</v>
          </cell>
          <cell r="C3502" t="str">
            <v>门下道人</v>
          </cell>
        </row>
        <row r="3503">
          <cell r="B3503" t="str">
            <v>天·虞翻</v>
          </cell>
          <cell r="C3503" t="str">
            <v>门下道人</v>
          </cell>
        </row>
        <row r="3504">
          <cell r="B3504" t="str">
            <v>霸·陆绩</v>
          </cell>
          <cell r="C3504" t="str">
            <v>门下道人</v>
          </cell>
        </row>
        <row r="3505">
          <cell r="B3505" t="str">
            <v>天·陆绩</v>
          </cell>
          <cell r="C3505" t="str">
            <v>门下道人</v>
          </cell>
        </row>
        <row r="3506">
          <cell r="B3506" t="str">
            <v>王·虞翻</v>
          </cell>
          <cell r="C3506" t="str">
            <v>门下道人</v>
          </cell>
        </row>
        <row r="3507">
          <cell r="B3507" t="str">
            <v>王·陆绩</v>
          </cell>
          <cell r="C3507" t="str">
            <v>门下道人</v>
          </cell>
        </row>
        <row r="3508">
          <cell r="B3508" t="str">
            <v>帝·虞翻</v>
          </cell>
          <cell r="C3508" t="str">
            <v>门下道人</v>
          </cell>
        </row>
        <row r="3509">
          <cell r="B3509" t="str">
            <v>帝·陆绩</v>
          </cell>
          <cell r="C3509" t="str">
            <v>门下道人</v>
          </cell>
        </row>
        <row r="3510">
          <cell r="B3510" t="str">
            <v>至尊·虞翻</v>
          </cell>
          <cell r="C3510" t="str">
            <v>门下道人</v>
          </cell>
        </row>
        <row r="3511">
          <cell r="B3511" t="str">
            <v>至尊·陆绩</v>
          </cell>
          <cell r="C3511" t="str">
            <v>门下道人</v>
          </cell>
        </row>
        <row r="3512">
          <cell r="B3512" t="str">
            <v>审配</v>
          </cell>
          <cell r="C3512" t="str">
            <v>门下道人</v>
          </cell>
        </row>
        <row r="3513">
          <cell r="B3513" t="str">
            <v>审配</v>
          </cell>
          <cell r="C3513" t="str">
            <v>门下道人</v>
          </cell>
        </row>
        <row r="3514">
          <cell r="B3514" t="str">
            <v>审配</v>
          </cell>
          <cell r="C3514" t="str">
            <v>门下道人</v>
          </cell>
        </row>
        <row r="3515">
          <cell r="B3515" t="str">
            <v>真·审配</v>
          </cell>
          <cell r="C3515" t="str">
            <v>门下道人</v>
          </cell>
        </row>
        <row r="3516">
          <cell r="B3516" t="str">
            <v>真·审配</v>
          </cell>
          <cell r="C3516" t="str">
            <v>门下道人</v>
          </cell>
        </row>
        <row r="3517">
          <cell r="B3517" t="str">
            <v>真·审配</v>
          </cell>
          <cell r="C3517" t="str">
            <v>门下道人</v>
          </cell>
        </row>
        <row r="3518">
          <cell r="B3518" t="str">
            <v>无双·审配</v>
          </cell>
          <cell r="C3518" t="str">
            <v>门下道人</v>
          </cell>
        </row>
        <row r="3519">
          <cell r="B3519" t="str">
            <v>无双·审配</v>
          </cell>
          <cell r="C3519" t="str">
            <v>门下道人</v>
          </cell>
        </row>
        <row r="3520">
          <cell r="B3520" t="str">
            <v>无双·审配</v>
          </cell>
          <cell r="C3520" t="str">
            <v>门下道人</v>
          </cell>
        </row>
        <row r="3521">
          <cell r="B3521" t="str">
            <v>圣·审配</v>
          </cell>
          <cell r="C3521" t="str">
            <v>门下道人</v>
          </cell>
        </row>
        <row r="3522">
          <cell r="B3522" t="str">
            <v>神·审配</v>
          </cell>
          <cell r="C3522" t="str">
            <v>门下道人</v>
          </cell>
        </row>
        <row r="3523">
          <cell r="B3523" t="str">
            <v>霸·审配</v>
          </cell>
          <cell r="C3523" t="str">
            <v>门下道人</v>
          </cell>
        </row>
        <row r="3524">
          <cell r="B3524" t="str">
            <v>天·审配</v>
          </cell>
          <cell r="C3524" t="str">
            <v>门下道人</v>
          </cell>
        </row>
        <row r="3525">
          <cell r="B3525" t="str">
            <v>王·审配</v>
          </cell>
        </row>
        <row r="3526">
          <cell r="B3526" t="str">
            <v>帝·审配</v>
          </cell>
        </row>
        <row r="3527">
          <cell r="B3527" t="str">
            <v>至尊·审配</v>
          </cell>
        </row>
        <row r="3528">
          <cell r="B3528" t="str">
            <v>道士</v>
          </cell>
        </row>
        <row r="3529">
          <cell r="B3529" t="str">
            <v>道士</v>
          </cell>
        </row>
        <row r="3530">
          <cell r="B3530" t="str">
            <v>道士</v>
          </cell>
        </row>
        <row r="3531">
          <cell r="B3531" t="str">
            <v>道士</v>
          </cell>
        </row>
        <row r="3532">
          <cell r="B3532" t="str">
            <v>道士</v>
          </cell>
        </row>
        <row r="3533">
          <cell r="B3533" t="str">
            <v>道士</v>
          </cell>
        </row>
        <row r="3534">
          <cell r="B3534" t="str">
            <v>道士</v>
          </cell>
        </row>
        <row r="3535">
          <cell r="B3535" t="str">
            <v>道士</v>
          </cell>
        </row>
        <row r="3536">
          <cell r="B3536" t="str">
            <v>道士</v>
          </cell>
        </row>
        <row r="3537">
          <cell r="B3537" t="str">
            <v>道士</v>
          </cell>
        </row>
        <row r="3538">
          <cell r="B3538" t="str">
            <v>道士</v>
          </cell>
        </row>
        <row r="3539">
          <cell r="B3539" t="str">
            <v>道士</v>
          </cell>
        </row>
        <row r="3540">
          <cell r="B3540" t="str">
            <v>道士</v>
          </cell>
        </row>
        <row r="3541">
          <cell r="B3541" t="str">
            <v>道士</v>
          </cell>
        </row>
        <row r="3542">
          <cell r="B3542" t="str">
            <v>道士</v>
          </cell>
        </row>
        <row r="3543">
          <cell r="B3543" t="str">
            <v>道士</v>
          </cell>
        </row>
        <row r="3544">
          <cell r="B3544" t="str">
            <v>医生</v>
          </cell>
        </row>
        <row r="3545">
          <cell r="B3545" t="str">
            <v>医生</v>
          </cell>
        </row>
        <row r="3546">
          <cell r="B3546" t="str">
            <v>医生</v>
          </cell>
        </row>
        <row r="3547">
          <cell r="B3547" t="str">
            <v>医生</v>
          </cell>
        </row>
        <row r="3548">
          <cell r="B3548" t="str">
            <v>医生</v>
          </cell>
        </row>
        <row r="3549">
          <cell r="B3549" t="str">
            <v>医生</v>
          </cell>
        </row>
        <row r="3550">
          <cell r="B3550" t="str">
            <v>医生</v>
          </cell>
        </row>
        <row r="3551">
          <cell r="B3551" t="str">
            <v>医生</v>
          </cell>
        </row>
        <row r="3552">
          <cell r="B3552" t="str">
            <v>医生</v>
          </cell>
        </row>
        <row r="3553">
          <cell r="B3553" t="str">
            <v>医生</v>
          </cell>
        </row>
        <row r="3554">
          <cell r="B3554" t="str">
            <v>医生</v>
          </cell>
        </row>
        <row r="3555">
          <cell r="B3555" t="str">
            <v>医生</v>
          </cell>
        </row>
        <row r="3556">
          <cell r="B3556" t="str">
            <v>医生</v>
          </cell>
        </row>
        <row r="3557">
          <cell r="B3557" t="str">
            <v>医生</v>
          </cell>
        </row>
        <row r="3558">
          <cell r="B3558" t="str">
            <v>医生</v>
          </cell>
        </row>
        <row r="3559">
          <cell r="B3559" t="str">
            <v>医生</v>
          </cell>
        </row>
        <row r="3560">
          <cell r="B3560" t="str">
            <v>伊籍</v>
          </cell>
          <cell r="C3560" t="str">
            <v>伊籍</v>
          </cell>
        </row>
        <row r="3561">
          <cell r="B3561" t="str">
            <v>伊籍</v>
          </cell>
          <cell r="C3561" t="str">
            <v>伊籍</v>
          </cell>
        </row>
        <row r="3562">
          <cell r="B3562" t="str">
            <v>伊籍</v>
          </cell>
          <cell r="C3562" t="str">
            <v>伊籍</v>
          </cell>
        </row>
        <row r="3563">
          <cell r="B3563" t="str">
            <v>真·伊籍</v>
          </cell>
          <cell r="C3563" t="str">
            <v>伊籍</v>
          </cell>
        </row>
        <row r="3564">
          <cell r="B3564" t="str">
            <v>真·伊籍</v>
          </cell>
          <cell r="C3564" t="str">
            <v>伊籍</v>
          </cell>
        </row>
        <row r="3565">
          <cell r="B3565" t="str">
            <v>真·伊籍</v>
          </cell>
          <cell r="C3565" t="str">
            <v>伊籍</v>
          </cell>
        </row>
        <row r="3566">
          <cell r="B3566" t="str">
            <v>无双·伊籍</v>
          </cell>
          <cell r="C3566" t="str">
            <v>伊籍</v>
          </cell>
        </row>
        <row r="3567">
          <cell r="B3567" t="str">
            <v>无双·伊籍</v>
          </cell>
          <cell r="C3567" t="str">
            <v>伊籍</v>
          </cell>
        </row>
        <row r="3568">
          <cell r="B3568" t="str">
            <v>无双·伊籍</v>
          </cell>
          <cell r="C3568" t="str">
            <v>伊籍</v>
          </cell>
        </row>
        <row r="3569">
          <cell r="B3569" t="str">
            <v>圣·伊籍</v>
          </cell>
          <cell r="C3569" t="str">
            <v>伊籍</v>
          </cell>
        </row>
        <row r="3570">
          <cell r="B3570" t="str">
            <v>神·伊籍</v>
          </cell>
          <cell r="C3570" t="str">
            <v>伊籍</v>
          </cell>
        </row>
        <row r="3571">
          <cell r="B3571" t="str">
            <v>邓芝</v>
          </cell>
          <cell r="C3571" t="str">
            <v>伊籍</v>
          </cell>
        </row>
        <row r="3572">
          <cell r="B3572" t="str">
            <v>邓芝</v>
          </cell>
          <cell r="C3572" t="str">
            <v>伊籍</v>
          </cell>
        </row>
        <row r="3573">
          <cell r="B3573" t="str">
            <v>邓芝</v>
          </cell>
          <cell r="C3573" t="str">
            <v>伊籍</v>
          </cell>
        </row>
        <row r="3574">
          <cell r="B3574" t="str">
            <v>真·邓芝</v>
          </cell>
          <cell r="C3574" t="str">
            <v>伊籍</v>
          </cell>
        </row>
        <row r="3575">
          <cell r="B3575" t="str">
            <v>真·邓芝</v>
          </cell>
          <cell r="C3575" t="str">
            <v>伊籍</v>
          </cell>
        </row>
        <row r="3576">
          <cell r="B3576" t="str">
            <v>真·邓芝</v>
          </cell>
          <cell r="C3576" t="str">
            <v>伊籍</v>
          </cell>
        </row>
        <row r="3577">
          <cell r="B3577" t="str">
            <v>无双·邓芝</v>
          </cell>
          <cell r="C3577" t="str">
            <v>伊籍</v>
          </cell>
        </row>
        <row r="3578">
          <cell r="B3578" t="str">
            <v>无双·邓芝</v>
          </cell>
          <cell r="C3578" t="str">
            <v>伊籍</v>
          </cell>
        </row>
        <row r="3579">
          <cell r="B3579" t="str">
            <v>无双·邓芝</v>
          </cell>
          <cell r="C3579" t="str">
            <v>伊籍</v>
          </cell>
        </row>
        <row r="3580">
          <cell r="B3580" t="str">
            <v>圣·邓芝</v>
          </cell>
          <cell r="C3580" t="str">
            <v>伊籍</v>
          </cell>
        </row>
        <row r="3581">
          <cell r="B3581" t="str">
            <v>神·邓芝</v>
          </cell>
          <cell r="C3581" t="str">
            <v>伊籍</v>
          </cell>
        </row>
        <row r="3582">
          <cell r="B3582" t="str">
            <v>霸·伊籍</v>
          </cell>
          <cell r="C3582" t="str">
            <v>伊籍</v>
          </cell>
        </row>
        <row r="3583">
          <cell r="B3583" t="str">
            <v>天·伊籍</v>
          </cell>
          <cell r="C3583" t="str">
            <v>伊籍</v>
          </cell>
        </row>
        <row r="3584">
          <cell r="B3584" t="str">
            <v>霸·邓芝</v>
          </cell>
          <cell r="C3584" t="str">
            <v>伊籍</v>
          </cell>
        </row>
        <row r="3585">
          <cell r="B3585" t="str">
            <v>天·邓芝</v>
          </cell>
          <cell r="C3585" t="str">
            <v>伊籍</v>
          </cell>
        </row>
        <row r="3586">
          <cell r="B3586" t="str">
            <v>王·伊籍</v>
          </cell>
          <cell r="C3586" t="str">
            <v>伊籍</v>
          </cell>
        </row>
        <row r="3587">
          <cell r="B3587" t="str">
            <v>王·邓芝</v>
          </cell>
          <cell r="C3587" t="str">
            <v>伊籍</v>
          </cell>
        </row>
        <row r="3588">
          <cell r="B3588" t="str">
            <v>帝·伊籍</v>
          </cell>
          <cell r="C3588" t="str">
            <v>伊籍</v>
          </cell>
        </row>
        <row r="3589">
          <cell r="B3589" t="str">
            <v>帝·邓芝</v>
          </cell>
          <cell r="C3589" t="str">
            <v>伊籍</v>
          </cell>
        </row>
        <row r="3590">
          <cell r="B3590" t="str">
            <v>至尊·伊籍</v>
          </cell>
          <cell r="C3590" t="str">
            <v>伊籍</v>
          </cell>
        </row>
        <row r="3591">
          <cell r="B3591" t="str">
            <v>至尊·邓芝</v>
          </cell>
          <cell r="C3591" t="str">
            <v>伊籍</v>
          </cell>
        </row>
        <row r="3592">
          <cell r="B3592" t="str">
            <v>步骘</v>
          </cell>
          <cell r="C3592" t="str">
            <v>伊籍</v>
          </cell>
        </row>
        <row r="3593">
          <cell r="B3593" t="str">
            <v>步骘</v>
          </cell>
          <cell r="C3593" t="str">
            <v>伊籍</v>
          </cell>
        </row>
        <row r="3594">
          <cell r="B3594" t="str">
            <v>步骘</v>
          </cell>
          <cell r="C3594" t="str">
            <v>伊籍</v>
          </cell>
        </row>
        <row r="3595">
          <cell r="B3595" t="str">
            <v>真·步骘</v>
          </cell>
          <cell r="C3595" t="str">
            <v>伊籍</v>
          </cell>
        </row>
        <row r="3596">
          <cell r="B3596" t="str">
            <v>真·步骘</v>
          </cell>
          <cell r="C3596" t="str">
            <v>伊籍</v>
          </cell>
        </row>
        <row r="3597">
          <cell r="B3597" t="str">
            <v>真·步骘</v>
          </cell>
          <cell r="C3597" t="str">
            <v>伊籍</v>
          </cell>
        </row>
        <row r="3598">
          <cell r="B3598" t="str">
            <v>无双·步骘</v>
          </cell>
          <cell r="C3598" t="str">
            <v>伊籍</v>
          </cell>
        </row>
        <row r="3599">
          <cell r="B3599" t="str">
            <v>无双·步骘</v>
          </cell>
          <cell r="C3599" t="str">
            <v>伊籍</v>
          </cell>
        </row>
        <row r="3600">
          <cell r="B3600" t="str">
            <v>无双·步骘</v>
          </cell>
          <cell r="C3600" t="str">
            <v>伊籍</v>
          </cell>
        </row>
        <row r="3601">
          <cell r="B3601" t="str">
            <v>圣·步骘</v>
          </cell>
          <cell r="C3601" t="str">
            <v>伊籍</v>
          </cell>
        </row>
        <row r="3602">
          <cell r="B3602" t="str">
            <v>神·步骘</v>
          </cell>
          <cell r="C3602" t="str">
            <v>伊籍</v>
          </cell>
        </row>
        <row r="3603">
          <cell r="B3603" t="str">
            <v>严畯</v>
          </cell>
          <cell r="C3603" t="str">
            <v>伊籍</v>
          </cell>
        </row>
        <row r="3604">
          <cell r="B3604" t="str">
            <v>严畯</v>
          </cell>
          <cell r="C3604" t="str">
            <v>伊籍</v>
          </cell>
        </row>
        <row r="3605">
          <cell r="B3605" t="str">
            <v>严畯</v>
          </cell>
          <cell r="C3605" t="str">
            <v>伊籍</v>
          </cell>
        </row>
        <row r="3606">
          <cell r="B3606" t="str">
            <v>真·严畯</v>
          </cell>
          <cell r="C3606" t="str">
            <v>伊籍</v>
          </cell>
        </row>
        <row r="3607">
          <cell r="B3607" t="str">
            <v>真·严畯</v>
          </cell>
          <cell r="C3607" t="str">
            <v>伊籍</v>
          </cell>
        </row>
        <row r="3608">
          <cell r="B3608" t="str">
            <v>真·严畯</v>
          </cell>
          <cell r="C3608" t="str">
            <v>伊籍</v>
          </cell>
        </row>
        <row r="3609">
          <cell r="B3609" t="str">
            <v>无双·严畯</v>
          </cell>
          <cell r="C3609" t="str">
            <v>伊籍</v>
          </cell>
        </row>
        <row r="3610">
          <cell r="B3610" t="str">
            <v>无双·严畯</v>
          </cell>
          <cell r="C3610" t="str">
            <v>伊籍</v>
          </cell>
        </row>
        <row r="3611">
          <cell r="B3611" t="str">
            <v>无双·严畯</v>
          </cell>
          <cell r="C3611" t="str">
            <v>伊籍</v>
          </cell>
        </row>
        <row r="3612">
          <cell r="B3612" t="str">
            <v>圣·严畯</v>
          </cell>
          <cell r="C3612" t="str">
            <v>伊籍</v>
          </cell>
        </row>
        <row r="3613">
          <cell r="B3613" t="str">
            <v>神·严畯</v>
          </cell>
          <cell r="C3613" t="str">
            <v>伊籍</v>
          </cell>
        </row>
        <row r="3614">
          <cell r="B3614" t="str">
            <v>楼玄</v>
          </cell>
          <cell r="C3614" t="str">
            <v>伊籍</v>
          </cell>
        </row>
        <row r="3615">
          <cell r="B3615" t="str">
            <v>楼玄</v>
          </cell>
          <cell r="C3615" t="str">
            <v>伊籍</v>
          </cell>
        </row>
        <row r="3616">
          <cell r="B3616" t="str">
            <v>楼玄</v>
          </cell>
          <cell r="C3616" t="str">
            <v>伊籍</v>
          </cell>
        </row>
        <row r="3617">
          <cell r="B3617" t="str">
            <v>真·楼玄</v>
          </cell>
          <cell r="C3617" t="str">
            <v>伊籍</v>
          </cell>
        </row>
        <row r="3618">
          <cell r="B3618" t="str">
            <v>真·楼玄</v>
          </cell>
          <cell r="C3618" t="str">
            <v>伊籍</v>
          </cell>
        </row>
        <row r="3619">
          <cell r="B3619" t="str">
            <v>真·楼玄</v>
          </cell>
          <cell r="C3619" t="str">
            <v>伊籍</v>
          </cell>
        </row>
        <row r="3620">
          <cell r="B3620" t="str">
            <v>无双·楼玄</v>
          </cell>
          <cell r="C3620" t="str">
            <v>伊籍</v>
          </cell>
        </row>
        <row r="3621">
          <cell r="B3621" t="str">
            <v>无双·楼玄</v>
          </cell>
          <cell r="C3621" t="str">
            <v>伊籍</v>
          </cell>
        </row>
        <row r="3622">
          <cell r="B3622" t="str">
            <v>无双·楼玄</v>
          </cell>
          <cell r="C3622" t="str">
            <v>伊籍</v>
          </cell>
        </row>
        <row r="3623">
          <cell r="B3623" t="str">
            <v>圣·楼玄</v>
          </cell>
          <cell r="C3623" t="str">
            <v>伊籍</v>
          </cell>
        </row>
        <row r="3624">
          <cell r="B3624" t="str">
            <v>神·楼玄</v>
          </cell>
          <cell r="C3624" t="str">
            <v>伊籍</v>
          </cell>
        </row>
        <row r="3625">
          <cell r="B3625" t="str">
            <v>霸·步骘</v>
          </cell>
          <cell r="C3625" t="str">
            <v>伊籍</v>
          </cell>
        </row>
        <row r="3626">
          <cell r="B3626" t="str">
            <v>天·步骘</v>
          </cell>
          <cell r="C3626" t="str">
            <v>伊籍</v>
          </cell>
        </row>
        <row r="3627">
          <cell r="B3627" t="str">
            <v>霸·严畯</v>
          </cell>
          <cell r="C3627" t="str">
            <v>伊籍</v>
          </cell>
        </row>
        <row r="3628">
          <cell r="B3628" t="str">
            <v>天·严畯</v>
          </cell>
          <cell r="C3628" t="str">
            <v>伊籍</v>
          </cell>
        </row>
        <row r="3629">
          <cell r="B3629" t="str">
            <v>霸·楼玄</v>
          </cell>
          <cell r="C3629" t="str">
            <v>伊籍</v>
          </cell>
        </row>
        <row r="3630">
          <cell r="B3630" t="str">
            <v>天·楼玄</v>
          </cell>
          <cell r="C3630" t="str">
            <v>伊籍</v>
          </cell>
        </row>
        <row r="3631">
          <cell r="B3631" t="str">
            <v>王·步骘</v>
          </cell>
          <cell r="C3631" t="str">
            <v>伊籍</v>
          </cell>
        </row>
        <row r="3632">
          <cell r="B3632" t="str">
            <v>王·严畯</v>
          </cell>
          <cell r="C3632" t="str">
            <v>伊籍</v>
          </cell>
        </row>
        <row r="3633">
          <cell r="B3633" t="str">
            <v>王·楼玄</v>
          </cell>
          <cell r="C3633" t="str">
            <v>伊籍</v>
          </cell>
        </row>
        <row r="3634">
          <cell r="B3634" t="str">
            <v>帝·步骘</v>
          </cell>
          <cell r="C3634" t="str">
            <v>伊籍</v>
          </cell>
        </row>
        <row r="3635">
          <cell r="B3635" t="str">
            <v>帝·严畯</v>
          </cell>
          <cell r="C3635" t="str">
            <v>伊籍</v>
          </cell>
        </row>
        <row r="3636">
          <cell r="B3636" t="str">
            <v>帝·楼玄</v>
          </cell>
          <cell r="C3636" t="str">
            <v>伊籍</v>
          </cell>
        </row>
        <row r="3637">
          <cell r="B3637" t="str">
            <v>至尊·步骘</v>
          </cell>
          <cell r="C3637" t="str">
            <v>伊籍</v>
          </cell>
        </row>
        <row r="3638">
          <cell r="B3638" t="str">
            <v>至尊·严畯</v>
          </cell>
          <cell r="C3638" t="str">
            <v>伊籍</v>
          </cell>
        </row>
        <row r="3639">
          <cell r="B3639" t="str">
            <v>至尊·楼玄</v>
          </cell>
          <cell r="C3639" t="str">
            <v>伊籍</v>
          </cell>
        </row>
        <row r="3640">
          <cell r="B3640" t="str">
            <v>蒯良</v>
          </cell>
          <cell r="C3640" t="str">
            <v>伊籍</v>
          </cell>
        </row>
        <row r="3641">
          <cell r="B3641" t="str">
            <v>蒯良</v>
          </cell>
          <cell r="C3641" t="str">
            <v>伊籍</v>
          </cell>
        </row>
        <row r="3642">
          <cell r="B3642" t="str">
            <v>蒯良</v>
          </cell>
          <cell r="C3642" t="str">
            <v>伊籍</v>
          </cell>
        </row>
        <row r="3643">
          <cell r="B3643" t="str">
            <v>真·蒯良</v>
          </cell>
          <cell r="C3643" t="str">
            <v>伊籍</v>
          </cell>
        </row>
        <row r="3644">
          <cell r="B3644" t="str">
            <v>真·蒯良</v>
          </cell>
          <cell r="C3644" t="str">
            <v>伊籍</v>
          </cell>
        </row>
        <row r="3645">
          <cell r="B3645" t="str">
            <v>真·蒯良</v>
          </cell>
          <cell r="C3645" t="str">
            <v>伊籍</v>
          </cell>
        </row>
        <row r="3646">
          <cell r="B3646" t="str">
            <v>无双·蒯良</v>
          </cell>
          <cell r="C3646" t="str">
            <v>伊籍</v>
          </cell>
        </row>
        <row r="3647">
          <cell r="B3647" t="str">
            <v>无双·蒯良</v>
          </cell>
          <cell r="C3647" t="str">
            <v>伊籍</v>
          </cell>
        </row>
        <row r="3648">
          <cell r="B3648" t="str">
            <v>无双·蒯良</v>
          </cell>
          <cell r="C3648" t="str">
            <v>伊籍</v>
          </cell>
        </row>
        <row r="3649">
          <cell r="B3649" t="str">
            <v>圣·蒯良</v>
          </cell>
          <cell r="C3649" t="str">
            <v>伊籍</v>
          </cell>
        </row>
        <row r="3650">
          <cell r="B3650" t="str">
            <v>神·蒯良</v>
          </cell>
          <cell r="C3650" t="str">
            <v>伊籍</v>
          </cell>
        </row>
        <row r="3651">
          <cell r="B3651" t="str">
            <v>公孙渊</v>
          </cell>
          <cell r="C3651" t="str">
            <v>伊籍</v>
          </cell>
        </row>
        <row r="3652">
          <cell r="B3652" t="str">
            <v>公孙渊</v>
          </cell>
          <cell r="C3652" t="str">
            <v>伊籍</v>
          </cell>
        </row>
        <row r="3653">
          <cell r="B3653" t="str">
            <v>公孙渊</v>
          </cell>
          <cell r="C3653" t="str">
            <v>伊籍</v>
          </cell>
        </row>
        <row r="3654">
          <cell r="B3654" t="str">
            <v>真·公孙渊</v>
          </cell>
          <cell r="C3654" t="str">
            <v>伊籍</v>
          </cell>
        </row>
        <row r="3655">
          <cell r="B3655" t="str">
            <v>真·公孙渊</v>
          </cell>
          <cell r="C3655" t="str">
            <v>伊籍</v>
          </cell>
        </row>
        <row r="3656">
          <cell r="B3656" t="str">
            <v>真·公孙渊</v>
          </cell>
          <cell r="C3656" t="str">
            <v>伊籍</v>
          </cell>
        </row>
        <row r="3657">
          <cell r="B3657" t="str">
            <v>无双·公孙渊</v>
          </cell>
          <cell r="C3657" t="str">
            <v>伊籍</v>
          </cell>
        </row>
        <row r="3658">
          <cell r="B3658" t="str">
            <v>无双·公孙渊</v>
          </cell>
          <cell r="C3658" t="str">
            <v>伊籍</v>
          </cell>
        </row>
        <row r="3659">
          <cell r="B3659" t="str">
            <v>无双·公孙渊</v>
          </cell>
          <cell r="C3659" t="str">
            <v>伊籍</v>
          </cell>
        </row>
        <row r="3660">
          <cell r="B3660" t="str">
            <v>圣·公孙渊</v>
          </cell>
          <cell r="C3660" t="str">
            <v>伊籍</v>
          </cell>
        </row>
        <row r="3661">
          <cell r="B3661" t="str">
            <v>神·公孙渊</v>
          </cell>
          <cell r="C3661" t="str">
            <v>伊籍</v>
          </cell>
        </row>
        <row r="3662">
          <cell r="B3662" t="str">
            <v>霸·蒯良</v>
          </cell>
          <cell r="C3662" t="str">
            <v>伊籍</v>
          </cell>
        </row>
        <row r="3663">
          <cell r="B3663" t="str">
            <v>天·蒯良</v>
          </cell>
          <cell r="C3663" t="str">
            <v>伊籍</v>
          </cell>
        </row>
        <row r="3664">
          <cell r="B3664" t="str">
            <v>霸·公孙渊</v>
          </cell>
          <cell r="C3664" t="str">
            <v>伊籍</v>
          </cell>
        </row>
        <row r="3665">
          <cell r="B3665" t="str">
            <v>天·公孙渊</v>
          </cell>
          <cell r="C3665" t="str">
            <v>伊籍</v>
          </cell>
        </row>
        <row r="3666">
          <cell r="B3666" t="str">
            <v>王·蒯良</v>
          </cell>
        </row>
        <row r="3667">
          <cell r="B3667" t="str">
            <v>王·公孙渊</v>
          </cell>
        </row>
        <row r="3668">
          <cell r="B3668" t="str">
            <v>帝·蒯良</v>
          </cell>
        </row>
        <row r="3669">
          <cell r="B3669" t="str">
            <v>帝·公孙渊</v>
          </cell>
        </row>
        <row r="3670">
          <cell r="B3670" t="str">
            <v>至尊·蒯良</v>
          </cell>
        </row>
        <row r="3671">
          <cell r="B3671" t="str">
            <v>至尊·公孙渊</v>
          </cell>
        </row>
        <row r="3672">
          <cell r="B3672" t="str">
            <v>文官</v>
          </cell>
        </row>
        <row r="3673">
          <cell r="B3673" t="str">
            <v>文官</v>
          </cell>
        </row>
        <row r="3674">
          <cell r="B3674" t="str">
            <v>文官</v>
          </cell>
        </row>
        <row r="3675">
          <cell r="B3675" t="str">
            <v>文官</v>
          </cell>
        </row>
        <row r="3676">
          <cell r="B3676" t="str">
            <v>文官</v>
          </cell>
        </row>
        <row r="3677">
          <cell r="B3677" t="str">
            <v>文官</v>
          </cell>
        </row>
        <row r="3678">
          <cell r="B3678" t="str">
            <v>文官</v>
          </cell>
        </row>
        <row r="3679">
          <cell r="B3679" t="str">
            <v>文官</v>
          </cell>
        </row>
        <row r="3680">
          <cell r="B3680" t="str">
            <v>文官</v>
          </cell>
        </row>
        <row r="3681">
          <cell r="B3681" t="str">
            <v>文官</v>
          </cell>
        </row>
        <row r="3682">
          <cell r="B3682" t="str">
            <v>文官</v>
          </cell>
        </row>
        <row r="3683">
          <cell r="B3683" t="str">
            <v>文官</v>
          </cell>
        </row>
        <row r="3684">
          <cell r="B3684" t="str">
            <v>文官</v>
          </cell>
        </row>
        <row r="3685">
          <cell r="B3685" t="str">
            <v>文官</v>
          </cell>
        </row>
        <row r="3686">
          <cell r="B3686" t="str">
            <v>文官</v>
          </cell>
        </row>
        <row r="3687">
          <cell r="B3687" t="str">
            <v>文官</v>
          </cell>
        </row>
        <row r="3688">
          <cell r="B3688" t="str">
            <v>臧霸</v>
          </cell>
          <cell r="C3688" t="str">
            <v>黑暗鸦</v>
          </cell>
        </row>
        <row r="3689">
          <cell r="B3689" t="str">
            <v>臧霸</v>
          </cell>
          <cell r="C3689" t="str">
            <v>黑暗鸦</v>
          </cell>
        </row>
        <row r="3690">
          <cell r="B3690" t="str">
            <v>臧霸</v>
          </cell>
          <cell r="C3690" t="str">
            <v>黑暗鸦</v>
          </cell>
        </row>
        <row r="3691">
          <cell r="B3691" t="str">
            <v>真·臧霸</v>
          </cell>
          <cell r="C3691" t="str">
            <v>黑暗鸦</v>
          </cell>
        </row>
        <row r="3692">
          <cell r="B3692" t="str">
            <v>真·臧霸</v>
          </cell>
          <cell r="C3692" t="str">
            <v>黑暗鸦</v>
          </cell>
        </row>
        <row r="3693">
          <cell r="B3693" t="str">
            <v>真·臧霸</v>
          </cell>
          <cell r="C3693" t="str">
            <v>黑暗鸦</v>
          </cell>
        </row>
        <row r="3694">
          <cell r="B3694" t="str">
            <v>无双·臧霸</v>
          </cell>
          <cell r="C3694" t="str">
            <v>黑暗鸦</v>
          </cell>
        </row>
        <row r="3695">
          <cell r="B3695" t="str">
            <v>无双·臧霸</v>
          </cell>
          <cell r="C3695" t="str">
            <v>黑暗鸦</v>
          </cell>
        </row>
        <row r="3696">
          <cell r="B3696" t="str">
            <v>无双·臧霸</v>
          </cell>
          <cell r="C3696" t="str">
            <v>黑暗鸦</v>
          </cell>
        </row>
        <row r="3697">
          <cell r="B3697" t="str">
            <v>圣·臧霸</v>
          </cell>
          <cell r="C3697" t="str">
            <v>黑暗鸦</v>
          </cell>
        </row>
        <row r="3698">
          <cell r="B3698" t="str">
            <v>神·臧霸</v>
          </cell>
          <cell r="C3698" t="str">
            <v>黑暗鸦</v>
          </cell>
        </row>
        <row r="3699">
          <cell r="B3699" t="str">
            <v>霸·臧霸</v>
          </cell>
          <cell r="C3699" t="str">
            <v>黑暗鸦</v>
          </cell>
        </row>
        <row r="3700">
          <cell r="B3700" t="str">
            <v>天·臧霸</v>
          </cell>
          <cell r="C3700" t="str">
            <v>黑暗鸦</v>
          </cell>
        </row>
        <row r="3701">
          <cell r="B3701" t="str">
            <v>王·臧霸</v>
          </cell>
          <cell r="C3701" t="str">
            <v>黑暗鸦</v>
          </cell>
        </row>
        <row r="3702">
          <cell r="B3702" t="str">
            <v>帝·臧霸</v>
          </cell>
          <cell r="C3702" t="str">
            <v>黑暗鸦</v>
          </cell>
        </row>
        <row r="3703">
          <cell r="B3703" t="str">
            <v>至尊·臧霸</v>
          </cell>
          <cell r="C3703" t="str">
            <v>黑暗鸦</v>
          </cell>
        </row>
        <row r="3704">
          <cell r="B3704" t="str">
            <v>朱桓</v>
          </cell>
          <cell r="C3704" t="str">
            <v>黑暗鸦</v>
          </cell>
        </row>
        <row r="3705">
          <cell r="B3705" t="str">
            <v>朱桓</v>
          </cell>
          <cell r="C3705" t="str">
            <v>黑暗鸦</v>
          </cell>
        </row>
        <row r="3706">
          <cell r="B3706" t="str">
            <v>朱桓</v>
          </cell>
          <cell r="C3706" t="str">
            <v>黑暗鸦</v>
          </cell>
        </row>
        <row r="3707">
          <cell r="B3707" t="str">
            <v>真·朱桓</v>
          </cell>
          <cell r="C3707" t="str">
            <v>黑暗鸦</v>
          </cell>
        </row>
        <row r="3708">
          <cell r="B3708" t="str">
            <v>真·朱桓</v>
          </cell>
          <cell r="C3708" t="str">
            <v>黑暗鸦</v>
          </cell>
        </row>
        <row r="3709">
          <cell r="B3709" t="str">
            <v>真·朱桓</v>
          </cell>
          <cell r="C3709" t="str">
            <v>黑暗鸦</v>
          </cell>
        </row>
        <row r="3710">
          <cell r="B3710" t="str">
            <v>无双·朱桓</v>
          </cell>
          <cell r="C3710" t="str">
            <v>黑暗鸦</v>
          </cell>
        </row>
        <row r="3711">
          <cell r="B3711" t="str">
            <v>无双·朱桓</v>
          </cell>
          <cell r="C3711" t="str">
            <v>黑暗鸦</v>
          </cell>
        </row>
        <row r="3712">
          <cell r="B3712" t="str">
            <v>无双·朱桓</v>
          </cell>
          <cell r="C3712" t="str">
            <v>黑暗鸦</v>
          </cell>
        </row>
        <row r="3713">
          <cell r="B3713" t="str">
            <v>圣·朱桓</v>
          </cell>
          <cell r="C3713" t="str">
            <v>黑暗鸦</v>
          </cell>
        </row>
        <row r="3714">
          <cell r="B3714" t="str">
            <v>神·朱桓</v>
          </cell>
          <cell r="C3714" t="str">
            <v>黑暗鸦</v>
          </cell>
        </row>
        <row r="3715">
          <cell r="B3715" t="str">
            <v>全琮</v>
          </cell>
          <cell r="C3715" t="str">
            <v>黑暗鸦</v>
          </cell>
        </row>
        <row r="3716">
          <cell r="B3716" t="str">
            <v>全琮</v>
          </cell>
          <cell r="C3716" t="str">
            <v>黑暗鸦</v>
          </cell>
        </row>
        <row r="3717">
          <cell r="B3717" t="str">
            <v>全琮</v>
          </cell>
          <cell r="C3717" t="str">
            <v>黑暗鸦</v>
          </cell>
        </row>
        <row r="3718">
          <cell r="B3718" t="str">
            <v>真·全琮</v>
          </cell>
          <cell r="C3718" t="str">
            <v>黑暗鸦</v>
          </cell>
        </row>
        <row r="3719">
          <cell r="B3719" t="str">
            <v>真·全琮</v>
          </cell>
          <cell r="C3719" t="str">
            <v>黑暗鸦</v>
          </cell>
        </row>
        <row r="3720">
          <cell r="B3720" t="str">
            <v>真·全琮</v>
          </cell>
          <cell r="C3720" t="str">
            <v>黑暗鸦</v>
          </cell>
        </row>
        <row r="3721">
          <cell r="B3721" t="str">
            <v>无双·全琮</v>
          </cell>
          <cell r="C3721" t="str">
            <v>黑暗鸦</v>
          </cell>
        </row>
        <row r="3722">
          <cell r="B3722" t="str">
            <v>无双·全琮</v>
          </cell>
          <cell r="C3722" t="str">
            <v>黑暗鸦</v>
          </cell>
        </row>
        <row r="3723">
          <cell r="B3723" t="str">
            <v>无双·全琮</v>
          </cell>
          <cell r="C3723" t="str">
            <v>黑暗鸦</v>
          </cell>
        </row>
        <row r="3724">
          <cell r="B3724" t="str">
            <v>圣·全琮</v>
          </cell>
          <cell r="C3724" t="str">
            <v>黑暗鸦</v>
          </cell>
        </row>
        <row r="3725">
          <cell r="B3725" t="str">
            <v>神·全琮</v>
          </cell>
          <cell r="C3725" t="str">
            <v>黑暗鸦</v>
          </cell>
        </row>
        <row r="3726">
          <cell r="B3726" t="str">
            <v>霸·朱桓</v>
          </cell>
          <cell r="C3726" t="str">
            <v>黑暗鸦</v>
          </cell>
        </row>
        <row r="3727">
          <cell r="B3727" t="str">
            <v>天·朱桓</v>
          </cell>
          <cell r="C3727" t="str">
            <v>黑暗鸦</v>
          </cell>
        </row>
        <row r="3728">
          <cell r="B3728" t="str">
            <v>霸·全琮</v>
          </cell>
          <cell r="C3728" t="str">
            <v>黑暗鸦</v>
          </cell>
        </row>
        <row r="3729">
          <cell r="B3729" t="str">
            <v>天·全琮</v>
          </cell>
          <cell r="C3729" t="str">
            <v>黑暗鸦</v>
          </cell>
        </row>
        <row r="3730">
          <cell r="B3730" t="str">
            <v>王·朱桓</v>
          </cell>
          <cell r="C3730" t="str">
            <v>黑暗鸦</v>
          </cell>
        </row>
        <row r="3731">
          <cell r="B3731" t="str">
            <v>王·全琮</v>
          </cell>
          <cell r="C3731" t="str">
            <v>黑暗鸦</v>
          </cell>
        </row>
        <row r="3732">
          <cell r="B3732" t="str">
            <v>帝·朱桓</v>
          </cell>
          <cell r="C3732" t="str">
            <v>黑暗鸦</v>
          </cell>
        </row>
        <row r="3733">
          <cell r="B3733" t="str">
            <v>帝·全琮</v>
          </cell>
          <cell r="C3733" t="str">
            <v>黑暗鸦</v>
          </cell>
        </row>
        <row r="3734">
          <cell r="B3734" t="str">
            <v>至尊·朱桓</v>
          </cell>
          <cell r="C3734" t="str">
            <v>黑暗鸦</v>
          </cell>
        </row>
        <row r="3735">
          <cell r="B3735" t="str">
            <v>至尊·全琮</v>
          </cell>
          <cell r="C3735" t="str">
            <v>黑暗鸦</v>
          </cell>
        </row>
        <row r="3736">
          <cell r="B3736" t="str">
            <v>刀盾兵</v>
          </cell>
        </row>
        <row r="3737">
          <cell r="B3737" t="str">
            <v>刀盾兵</v>
          </cell>
        </row>
        <row r="3738">
          <cell r="B3738" t="str">
            <v>刀盾兵</v>
          </cell>
        </row>
        <row r="3739">
          <cell r="B3739" t="str">
            <v>刀盾兵</v>
          </cell>
        </row>
        <row r="3740">
          <cell r="B3740" t="str">
            <v>刀盾兵</v>
          </cell>
        </row>
        <row r="3741">
          <cell r="B3741" t="str">
            <v>刀盾兵</v>
          </cell>
        </row>
        <row r="3742">
          <cell r="B3742" t="str">
            <v>刀盾兵</v>
          </cell>
        </row>
        <row r="3743">
          <cell r="B3743" t="str">
            <v>刀盾兵</v>
          </cell>
        </row>
        <row r="3744">
          <cell r="B3744" t="str">
            <v>刀盾兵</v>
          </cell>
        </row>
        <row r="3745">
          <cell r="B3745" t="str">
            <v>刀盾兵</v>
          </cell>
        </row>
        <row r="3746">
          <cell r="B3746" t="str">
            <v>刀盾兵</v>
          </cell>
        </row>
        <row r="3747">
          <cell r="B3747" t="str">
            <v>刀盾兵</v>
          </cell>
        </row>
        <row r="3748">
          <cell r="B3748" t="str">
            <v>刀盾兵</v>
          </cell>
        </row>
        <row r="3749">
          <cell r="B3749" t="str">
            <v>刀盾兵</v>
          </cell>
        </row>
        <row r="3750">
          <cell r="B3750" t="str">
            <v>刀盾兵</v>
          </cell>
        </row>
        <row r="3751">
          <cell r="B3751" t="str">
            <v>刀盾兵</v>
          </cell>
        </row>
        <row r="3752">
          <cell r="B3752" t="str">
            <v>逍遥津死士</v>
          </cell>
          <cell r="C3752" t="str">
            <v>逍遥津死士</v>
          </cell>
        </row>
        <row r="3753">
          <cell r="B3753" t="str">
            <v>逍遥津死士</v>
          </cell>
          <cell r="C3753" t="str">
            <v>逍遥津死士</v>
          </cell>
        </row>
        <row r="3754">
          <cell r="B3754" t="str">
            <v>逍遥津死士</v>
          </cell>
          <cell r="C3754" t="str">
            <v>逍遥津死士</v>
          </cell>
        </row>
        <row r="3755">
          <cell r="B3755" t="str">
            <v>逍遥津死士</v>
          </cell>
          <cell r="C3755" t="str">
            <v>逍遥津死士</v>
          </cell>
        </row>
        <row r="3756">
          <cell r="B3756" t="str">
            <v>逍遥津死士</v>
          </cell>
          <cell r="C3756" t="str">
            <v>逍遥津死士</v>
          </cell>
        </row>
        <row r="3757">
          <cell r="B3757" t="str">
            <v>霍峻</v>
          </cell>
          <cell r="C3757" t="str">
            <v>逍遥津死士</v>
          </cell>
        </row>
        <row r="3758">
          <cell r="B3758" t="str">
            <v>霍峻</v>
          </cell>
          <cell r="C3758" t="str">
            <v>逍遥津死士</v>
          </cell>
        </row>
        <row r="3759">
          <cell r="B3759" t="str">
            <v>霍峻</v>
          </cell>
          <cell r="C3759" t="str">
            <v>逍遥津死士</v>
          </cell>
        </row>
        <row r="3760">
          <cell r="B3760" t="str">
            <v>真·霍峻</v>
          </cell>
          <cell r="C3760" t="str">
            <v>逍遥津死士</v>
          </cell>
        </row>
        <row r="3761">
          <cell r="B3761" t="str">
            <v>真·霍峻</v>
          </cell>
          <cell r="C3761" t="str">
            <v>逍遥津死士</v>
          </cell>
        </row>
        <row r="3762">
          <cell r="B3762" t="str">
            <v>真·霍峻</v>
          </cell>
          <cell r="C3762" t="str">
            <v>逍遥津死士</v>
          </cell>
        </row>
        <row r="3763">
          <cell r="B3763" t="str">
            <v>无双·霍峻</v>
          </cell>
          <cell r="C3763" t="str">
            <v>逍遥津死士</v>
          </cell>
        </row>
        <row r="3764">
          <cell r="B3764" t="str">
            <v>无双·霍峻</v>
          </cell>
          <cell r="C3764" t="str">
            <v>逍遥津死士</v>
          </cell>
        </row>
        <row r="3765">
          <cell r="B3765" t="str">
            <v>无双·霍峻</v>
          </cell>
          <cell r="C3765" t="str">
            <v>逍遥津死士</v>
          </cell>
        </row>
        <row r="3766">
          <cell r="B3766" t="str">
            <v>圣·霍峻</v>
          </cell>
          <cell r="C3766" t="str">
            <v>逍遥津死士</v>
          </cell>
        </row>
        <row r="3767">
          <cell r="B3767" t="str">
            <v>神·霍峻</v>
          </cell>
          <cell r="C3767" t="str">
            <v>逍遥津死士</v>
          </cell>
        </row>
        <row r="3768">
          <cell r="B3768" t="str">
            <v>霸·霍峻</v>
          </cell>
          <cell r="C3768" t="str">
            <v>逍遥津死士</v>
          </cell>
        </row>
        <row r="3769">
          <cell r="B3769" t="str">
            <v>天·霍峻</v>
          </cell>
          <cell r="C3769" t="str">
            <v>逍遥津死士</v>
          </cell>
        </row>
        <row r="3770">
          <cell r="B3770" t="str">
            <v>王·霍峻</v>
          </cell>
          <cell r="C3770" t="str">
            <v>逍遥津死士</v>
          </cell>
        </row>
        <row r="3771">
          <cell r="B3771" t="str">
            <v>帝·霍峻</v>
          </cell>
          <cell r="C3771" t="str">
            <v>逍遥津死士</v>
          </cell>
        </row>
        <row r="3772">
          <cell r="B3772" t="str">
            <v>至尊·霍峻</v>
          </cell>
          <cell r="C3772" t="str">
            <v>逍遥津死士</v>
          </cell>
        </row>
        <row r="3773">
          <cell r="B3773" t="str">
            <v>朱然</v>
          </cell>
          <cell r="C3773" t="str">
            <v>逍遥津死士</v>
          </cell>
        </row>
        <row r="3774">
          <cell r="B3774" t="str">
            <v>朱然</v>
          </cell>
          <cell r="C3774" t="str">
            <v>逍遥津死士</v>
          </cell>
        </row>
        <row r="3775">
          <cell r="B3775" t="str">
            <v>朱然</v>
          </cell>
          <cell r="C3775" t="str">
            <v>逍遥津死士</v>
          </cell>
        </row>
        <row r="3776">
          <cell r="B3776" t="str">
            <v>真·朱然</v>
          </cell>
          <cell r="C3776" t="str">
            <v>逍遥津死士</v>
          </cell>
        </row>
        <row r="3777">
          <cell r="B3777" t="str">
            <v>真·朱然</v>
          </cell>
          <cell r="C3777" t="str">
            <v>逍遥津死士</v>
          </cell>
        </row>
        <row r="3778">
          <cell r="B3778" t="str">
            <v>真·朱然</v>
          </cell>
          <cell r="C3778" t="str">
            <v>逍遥津死士</v>
          </cell>
        </row>
        <row r="3779">
          <cell r="B3779" t="str">
            <v>无双·朱然</v>
          </cell>
          <cell r="C3779" t="str">
            <v>逍遥津死士</v>
          </cell>
        </row>
        <row r="3780">
          <cell r="B3780" t="str">
            <v>无双·朱然</v>
          </cell>
          <cell r="C3780" t="str">
            <v>逍遥津死士</v>
          </cell>
        </row>
        <row r="3781">
          <cell r="B3781" t="str">
            <v>无双·朱然</v>
          </cell>
          <cell r="C3781" t="str">
            <v>逍遥津死士</v>
          </cell>
        </row>
        <row r="3782">
          <cell r="B3782" t="str">
            <v>圣·朱然</v>
          </cell>
          <cell r="C3782" t="str">
            <v>逍遥津死士</v>
          </cell>
        </row>
        <row r="3783">
          <cell r="B3783" t="str">
            <v>神·朱然</v>
          </cell>
          <cell r="C3783" t="str">
            <v>逍遥津死士</v>
          </cell>
        </row>
        <row r="3784">
          <cell r="B3784" t="str">
            <v>霸·朱然</v>
          </cell>
          <cell r="C3784" t="str">
            <v>逍遥津死士</v>
          </cell>
        </row>
        <row r="3785">
          <cell r="B3785" t="str">
            <v>天·朱然</v>
          </cell>
          <cell r="C3785" t="str">
            <v>逍遥津死士</v>
          </cell>
        </row>
        <row r="3786">
          <cell r="B3786" t="str">
            <v>王·朱然</v>
          </cell>
          <cell r="C3786" t="str">
            <v>逍遥津死士</v>
          </cell>
        </row>
        <row r="3787">
          <cell r="B3787" t="str">
            <v>帝·朱然</v>
          </cell>
          <cell r="C3787" t="str">
            <v>逍遥津死士</v>
          </cell>
        </row>
        <row r="3788">
          <cell r="B3788" t="str">
            <v>至尊·朱然</v>
          </cell>
          <cell r="C3788" t="str">
            <v>逍遥津死士</v>
          </cell>
        </row>
        <row r="3789">
          <cell r="B3789" t="str">
            <v>重甲巨斧兵</v>
          </cell>
        </row>
        <row r="3790">
          <cell r="B3790" t="str">
            <v>重甲巨斧兵</v>
          </cell>
        </row>
        <row r="3791">
          <cell r="B3791" t="str">
            <v>重甲巨斧兵</v>
          </cell>
        </row>
        <row r="3792">
          <cell r="B3792" t="str">
            <v>重甲巨斧兵</v>
          </cell>
        </row>
        <row r="3793">
          <cell r="B3793" t="str">
            <v>重甲巨斧兵</v>
          </cell>
        </row>
        <row r="3794">
          <cell r="B3794" t="str">
            <v>重甲巨斧兵</v>
          </cell>
        </row>
        <row r="3795">
          <cell r="B3795" t="str">
            <v>重甲巨斧兵</v>
          </cell>
        </row>
        <row r="3796">
          <cell r="B3796" t="str">
            <v>重甲巨斧兵</v>
          </cell>
        </row>
        <row r="3797">
          <cell r="B3797" t="str">
            <v>重甲巨斧兵</v>
          </cell>
        </row>
        <row r="3798">
          <cell r="B3798" t="str">
            <v>重甲巨斧兵</v>
          </cell>
        </row>
        <row r="3799">
          <cell r="B3799" t="str">
            <v>重甲巨斧兵</v>
          </cell>
        </row>
        <row r="3800">
          <cell r="B3800" t="str">
            <v>重甲巨斧兵</v>
          </cell>
        </row>
        <row r="3801">
          <cell r="B3801" t="str">
            <v>重甲巨斧兵</v>
          </cell>
        </row>
        <row r="3802">
          <cell r="B3802" t="str">
            <v>重甲巨斧兵</v>
          </cell>
        </row>
        <row r="3803">
          <cell r="B3803" t="str">
            <v>重甲巨斧兵</v>
          </cell>
        </row>
        <row r="3804">
          <cell r="B3804" t="str">
            <v>重甲巨斧兵</v>
          </cell>
        </row>
        <row r="3805">
          <cell r="B3805" t="str">
            <v>西凉军精锐</v>
          </cell>
        </row>
        <row r="3806">
          <cell r="B3806" t="str">
            <v>西凉军精锐</v>
          </cell>
        </row>
        <row r="3807">
          <cell r="B3807" t="str">
            <v>西凉铁骑</v>
          </cell>
          <cell r="C3807" t="str">
            <v>西凉铁骑</v>
          </cell>
        </row>
        <row r="3808">
          <cell r="B3808" t="str">
            <v>西凉铁骑</v>
          </cell>
          <cell r="C3808" t="str">
            <v>西凉铁骑</v>
          </cell>
        </row>
        <row r="3809">
          <cell r="B3809" t="str">
            <v>西凉铁骑</v>
          </cell>
          <cell r="C3809" t="str">
            <v>西凉铁骑</v>
          </cell>
        </row>
        <row r="3810">
          <cell r="B3810" t="str">
            <v>西凉铁骑</v>
          </cell>
          <cell r="C3810" t="str">
            <v>西凉铁骑</v>
          </cell>
        </row>
        <row r="3811">
          <cell r="B3811" t="str">
            <v>西凉铁骑</v>
          </cell>
          <cell r="C3811" t="str">
            <v>西凉铁骑</v>
          </cell>
        </row>
        <row r="3812">
          <cell r="B3812" t="str">
            <v>西凉铁骑</v>
          </cell>
          <cell r="C3812" t="str">
            <v>西凉铁骑</v>
          </cell>
        </row>
        <row r="3813">
          <cell r="B3813" t="str">
            <v>西凉铁骑</v>
          </cell>
          <cell r="C3813" t="str">
            <v>西凉铁骑</v>
          </cell>
        </row>
        <row r="3814">
          <cell r="B3814" t="str">
            <v>西凉铁骑</v>
          </cell>
          <cell r="C3814" t="str">
            <v>西凉铁骑</v>
          </cell>
        </row>
        <row r="3815">
          <cell r="B3815" t="str">
            <v>西凉铁骑</v>
          </cell>
          <cell r="C3815" t="str">
            <v>西凉铁骑</v>
          </cell>
        </row>
        <row r="3816">
          <cell r="B3816" t="str">
            <v>西凉铁骑</v>
          </cell>
          <cell r="C3816" t="str">
            <v>西凉铁骑</v>
          </cell>
        </row>
        <row r="3817">
          <cell r="B3817" t="str">
            <v>西凉铁骑</v>
          </cell>
          <cell r="C3817" t="str">
            <v>西凉铁骑</v>
          </cell>
        </row>
        <row r="3818">
          <cell r="B3818" t="str">
            <v>黄巾党</v>
          </cell>
          <cell r="C3818" t="str">
            <v>黄巾党</v>
          </cell>
        </row>
        <row r="3819">
          <cell r="B3819" t="str">
            <v>黄巾党</v>
          </cell>
          <cell r="C3819" t="str">
            <v>黄巾党</v>
          </cell>
        </row>
        <row r="3820">
          <cell r="B3820" t="str">
            <v>黄巾党</v>
          </cell>
          <cell r="C3820" t="str">
            <v>黄巾党</v>
          </cell>
        </row>
        <row r="3821">
          <cell r="B3821" t="str">
            <v>黄巾党</v>
          </cell>
          <cell r="C3821" t="str">
            <v>黄巾党</v>
          </cell>
        </row>
        <row r="3822">
          <cell r="B3822" t="str">
            <v>黄巾党</v>
          </cell>
          <cell r="C3822" t="str">
            <v>黄巾党</v>
          </cell>
        </row>
        <row r="3823">
          <cell r="B3823" t="str">
            <v>黄巾党</v>
          </cell>
          <cell r="C3823" t="str">
            <v>黄巾党</v>
          </cell>
        </row>
        <row r="3824">
          <cell r="B3824" t="str">
            <v>黄巾党</v>
          </cell>
          <cell r="C3824" t="str">
            <v>黄巾党</v>
          </cell>
        </row>
        <row r="3825">
          <cell r="B3825" t="str">
            <v>黄巾党</v>
          </cell>
          <cell r="C3825" t="str">
            <v>黄巾党</v>
          </cell>
        </row>
        <row r="3826">
          <cell r="B3826" t="str">
            <v>黄巾党</v>
          </cell>
          <cell r="C3826" t="str">
            <v>黄巾党</v>
          </cell>
        </row>
        <row r="3827">
          <cell r="B3827" t="str">
            <v>黄巾党</v>
          </cell>
          <cell r="C3827" t="str">
            <v>黄巾党</v>
          </cell>
        </row>
        <row r="3828">
          <cell r="B3828" t="str">
            <v>黄巾党</v>
          </cell>
          <cell r="C3828" t="str">
            <v>黄巾党</v>
          </cell>
        </row>
        <row r="3829">
          <cell r="B3829" t="str">
            <v>黄巾党</v>
          </cell>
          <cell r="C3829" t="str">
            <v>黄巾党</v>
          </cell>
        </row>
        <row r="3830">
          <cell r="B3830" t="str">
            <v>黄巾党</v>
          </cell>
          <cell r="C3830" t="str">
            <v>黄巾党</v>
          </cell>
        </row>
        <row r="3831">
          <cell r="B3831" t="str">
            <v>黄巾党</v>
          </cell>
          <cell r="C3831" t="str">
            <v>黄巾党</v>
          </cell>
        </row>
        <row r="3832">
          <cell r="B3832" t="str">
            <v>黄巾党</v>
          </cell>
          <cell r="C3832" t="str">
            <v>黄巾党</v>
          </cell>
        </row>
        <row r="3833">
          <cell r="B3833" t="str">
            <v>幻影士兵</v>
          </cell>
          <cell r="C3833" t="str">
            <v>黄巾党</v>
          </cell>
        </row>
        <row r="3834">
          <cell r="B3834" t="str">
            <v>幻影士兵</v>
          </cell>
          <cell r="C3834" t="str">
            <v>黄巾党</v>
          </cell>
        </row>
        <row r="3835">
          <cell r="B3835" t="str">
            <v>幻影士兵</v>
          </cell>
          <cell r="C3835" t="str">
            <v>黄巾党</v>
          </cell>
        </row>
        <row r="3836">
          <cell r="B3836" t="str">
            <v>幻影士兵</v>
          </cell>
          <cell r="C3836" t="str">
            <v>黄巾党</v>
          </cell>
        </row>
        <row r="3837">
          <cell r="B3837" t="str">
            <v>幻影士兵</v>
          </cell>
          <cell r="C3837" t="str">
            <v>黄巾党</v>
          </cell>
        </row>
        <row r="3838">
          <cell r="B3838" t="str">
            <v>幻影士兵</v>
          </cell>
          <cell r="C3838" t="str">
            <v>黄巾党</v>
          </cell>
        </row>
        <row r="3839">
          <cell r="B3839" t="str">
            <v>幻影士兵</v>
          </cell>
          <cell r="C3839" t="str">
            <v>黄巾党</v>
          </cell>
        </row>
        <row r="3840">
          <cell r="B3840" t="str">
            <v>幻影士兵</v>
          </cell>
          <cell r="C3840" t="str">
            <v>黄巾党</v>
          </cell>
        </row>
        <row r="3841">
          <cell r="B3841" t="str">
            <v>幻影士兵</v>
          </cell>
          <cell r="C3841" t="str">
            <v>黄巾党</v>
          </cell>
        </row>
        <row r="3842">
          <cell r="B3842" t="str">
            <v>黄巾党</v>
          </cell>
          <cell r="C3842" t="str">
            <v>黄巾党</v>
          </cell>
        </row>
        <row r="3843">
          <cell r="B3843" t="str">
            <v>黄巾党</v>
          </cell>
          <cell r="C3843" t="str">
            <v>黄巾党</v>
          </cell>
        </row>
        <row r="3844">
          <cell r="B3844" t="str">
            <v>黄巾党</v>
          </cell>
          <cell r="C3844" t="str">
            <v>黄巾党</v>
          </cell>
        </row>
        <row r="3845">
          <cell r="B3845" t="str">
            <v>黄巾党</v>
          </cell>
        </row>
        <row r="3846">
          <cell r="B3846" t="str">
            <v>黄巾党</v>
          </cell>
        </row>
        <row r="3847">
          <cell r="B3847" t="str">
            <v>黄巾党</v>
          </cell>
        </row>
        <row r="3848">
          <cell r="B3848" t="str">
            <v>黄巾党</v>
          </cell>
        </row>
        <row r="3849">
          <cell r="B3849" t="str">
            <v>黄巾党</v>
          </cell>
        </row>
        <row r="3850">
          <cell r="B3850" t="str">
            <v>黄巾党</v>
          </cell>
        </row>
        <row r="3851">
          <cell r="B3851" t="str">
            <v>黄巾党</v>
          </cell>
        </row>
        <row r="3852">
          <cell r="B3852" t="str">
            <v>黄巾党</v>
          </cell>
        </row>
        <row r="3853">
          <cell r="B3853" t="str">
            <v>黄巾党</v>
          </cell>
        </row>
        <row r="3854">
          <cell r="B3854" t="str">
            <v>黄巾党</v>
          </cell>
        </row>
        <row r="3855">
          <cell r="B3855" t="str">
            <v>黄巾党</v>
          </cell>
        </row>
        <row r="3856">
          <cell r="B3856" t="str">
            <v>黄巾党</v>
          </cell>
        </row>
        <row r="3857">
          <cell r="B3857" t="str">
            <v>黄巾党</v>
          </cell>
        </row>
        <row r="3858">
          <cell r="B3858" t="str">
            <v>黄巾党</v>
          </cell>
        </row>
        <row r="3859">
          <cell r="B3859" t="str">
            <v>黄巾党</v>
          </cell>
        </row>
        <row r="3860">
          <cell r="B3860" t="str">
            <v>黄巾党</v>
          </cell>
        </row>
        <row r="3861">
          <cell r="B3861" t="str">
            <v>张允</v>
          </cell>
          <cell r="C3861" t="str">
            <v>梦妖</v>
          </cell>
        </row>
        <row r="3862">
          <cell r="B3862" t="str">
            <v>张允</v>
          </cell>
          <cell r="C3862" t="str">
            <v>梦妖</v>
          </cell>
        </row>
        <row r="3863">
          <cell r="B3863" t="str">
            <v>张允</v>
          </cell>
          <cell r="C3863" t="str">
            <v>梦妖</v>
          </cell>
        </row>
        <row r="3864">
          <cell r="B3864" t="str">
            <v>真·张允</v>
          </cell>
          <cell r="C3864" t="str">
            <v>梦妖</v>
          </cell>
        </row>
        <row r="3865">
          <cell r="B3865" t="str">
            <v>真·张允</v>
          </cell>
          <cell r="C3865" t="str">
            <v>梦妖</v>
          </cell>
        </row>
        <row r="3866">
          <cell r="B3866" t="str">
            <v>真·张允</v>
          </cell>
          <cell r="C3866" t="str">
            <v>梦妖</v>
          </cell>
        </row>
        <row r="3867">
          <cell r="B3867" t="str">
            <v>无双·张允</v>
          </cell>
          <cell r="C3867" t="str">
            <v>梦妖</v>
          </cell>
        </row>
        <row r="3868">
          <cell r="B3868" t="str">
            <v>无双·张允</v>
          </cell>
          <cell r="C3868" t="str">
            <v>梦妖</v>
          </cell>
        </row>
        <row r="3869">
          <cell r="B3869" t="str">
            <v>无双·张允</v>
          </cell>
          <cell r="C3869" t="str">
            <v>梦妖</v>
          </cell>
        </row>
        <row r="3870">
          <cell r="B3870" t="str">
            <v>圣·张允</v>
          </cell>
          <cell r="C3870" t="str">
            <v>梦妖</v>
          </cell>
        </row>
        <row r="3871">
          <cell r="B3871" t="str">
            <v>神·张允</v>
          </cell>
          <cell r="C3871" t="str">
            <v>梦妖</v>
          </cell>
        </row>
        <row r="3872">
          <cell r="B3872" t="str">
            <v>霸·张允</v>
          </cell>
          <cell r="C3872" t="str">
            <v>梦妖</v>
          </cell>
        </row>
        <row r="3873">
          <cell r="B3873" t="str">
            <v>天·张允</v>
          </cell>
          <cell r="C3873" t="str">
            <v>梦妖</v>
          </cell>
        </row>
        <row r="3874">
          <cell r="B3874" t="str">
            <v>王·张允</v>
          </cell>
          <cell r="C3874" t="str">
            <v>梦妖</v>
          </cell>
        </row>
        <row r="3875">
          <cell r="B3875" t="str">
            <v>帝·张允</v>
          </cell>
          <cell r="C3875" t="str">
            <v>梦妖</v>
          </cell>
        </row>
        <row r="3876">
          <cell r="B3876" t="str">
            <v>至尊·张允</v>
          </cell>
          <cell r="C3876" t="str">
            <v>梦妖</v>
          </cell>
        </row>
        <row r="3877">
          <cell r="B3877" t="str">
            <v>吕范</v>
          </cell>
          <cell r="C3877" t="str">
            <v>梦妖</v>
          </cell>
        </row>
        <row r="3878">
          <cell r="B3878" t="str">
            <v>吕范</v>
          </cell>
          <cell r="C3878" t="str">
            <v>梦妖</v>
          </cell>
        </row>
        <row r="3879">
          <cell r="B3879" t="str">
            <v>吕范</v>
          </cell>
          <cell r="C3879" t="str">
            <v>梦妖</v>
          </cell>
        </row>
        <row r="3880">
          <cell r="B3880" t="str">
            <v>真·吕范</v>
          </cell>
          <cell r="C3880" t="str">
            <v>梦妖</v>
          </cell>
        </row>
        <row r="3881">
          <cell r="B3881" t="str">
            <v>真·吕范</v>
          </cell>
          <cell r="C3881" t="str">
            <v>梦妖</v>
          </cell>
        </row>
        <row r="3882">
          <cell r="B3882" t="str">
            <v>真·吕范</v>
          </cell>
          <cell r="C3882" t="str">
            <v>梦妖</v>
          </cell>
        </row>
        <row r="3883">
          <cell r="B3883" t="str">
            <v>无双·吕范</v>
          </cell>
          <cell r="C3883" t="str">
            <v>梦妖</v>
          </cell>
        </row>
        <row r="3884">
          <cell r="B3884" t="str">
            <v>无双·吕范</v>
          </cell>
          <cell r="C3884" t="str">
            <v>梦妖</v>
          </cell>
        </row>
        <row r="3885">
          <cell r="B3885" t="str">
            <v>无双·吕范</v>
          </cell>
          <cell r="C3885" t="str">
            <v>梦妖</v>
          </cell>
        </row>
        <row r="3886">
          <cell r="B3886" t="str">
            <v>圣·吕范</v>
          </cell>
          <cell r="C3886" t="str">
            <v>梦妖</v>
          </cell>
        </row>
        <row r="3887">
          <cell r="B3887" t="str">
            <v>神·吕范</v>
          </cell>
          <cell r="C3887" t="str">
            <v>梦妖</v>
          </cell>
        </row>
        <row r="3888">
          <cell r="B3888" t="str">
            <v>霸·吕范</v>
          </cell>
          <cell r="C3888" t="str">
            <v>梦妖</v>
          </cell>
        </row>
        <row r="3889">
          <cell r="B3889" t="str">
            <v>天·吕范</v>
          </cell>
          <cell r="C3889" t="str">
            <v>梦妖</v>
          </cell>
        </row>
        <row r="3890">
          <cell r="B3890" t="str">
            <v>王·吕范</v>
          </cell>
          <cell r="C3890" t="str">
            <v>梦妖</v>
          </cell>
        </row>
        <row r="3891">
          <cell r="B3891" t="str">
            <v>帝·吕范</v>
          </cell>
          <cell r="C3891" t="str">
            <v>梦妖</v>
          </cell>
        </row>
        <row r="3892">
          <cell r="B3892" t="str">
            <v>至尊·吕范</v>
          </cell>
          <cell r="C3892" t="str">
            <v>梦妖</v>
          </cell>
        </row>
        <row r="3893">
          <cell r="B3893" t="str">
            <v>弓弩手</v>
          </cell>
        </row>
        <row r="3894">
          <cell r="B3894" t="str">
            <v>弓手</v>
          </cell>
        </row>
        <row r="3895">
          <cell r="B3895" t="str">
            <v>弓弩手</v>
          </cell>
        </row>
        <row r="3896">
          <cell r="B3896" t="str">
            <v>弓手</v>
          </cell>
        </row>
        <row r="3897">
          <cell r="B3897" t="str">
            <v>弓弩手</v>
          </cell>
        </row>
        <row r="3898">
          <cell r="B3898" t="str">
            <v>弓手</v>
          </cell>
        </row>
        <row r="3899">
          <cell r="B3899" t="str">
            <v>弓弩手</v>
          </cell>
        </row>
        <row r="3900">
          <cell r="B3900" t="str">
            <v>弓手</v>
          </cell>
        </row>
        <row r="3901">
          <cell r="B3901" t="str">
            <v>弓弩手</v>
          </cell>
        </row>
        <row r="3902">
          <cell r="B3902" t="str">
            <v>弓手</v>
          </cell>
        </row>
        <row r="3903">
          <cell r="B3903" t="str">
            <v>弓弩手</v>
          </cell>
        </row>
        <row r="3904">
          <cell r="B3904" t="str">
            <v>弓手</v>
          </cell>
        </row>
        <row r="3905">
          <cell r="B3905" t="str">
            <v>弓弩手</v>
          </cell>
        </row>
        <row r="3906">
          <cell r="B3906" t="str">
            <v>弓手</v>
          </cell>
        </row>
        <row r="3907">
          <cell r="B3907" t="str">
            <v>弓弩手</v>
          </cell>
        </row>
        <row r="3908">
          <cell r="B3908" t="str">
            <v>弓手</v>
          </cell>
        </row>
        <row r="3909">
          <cell r="B3909" t="str">
            <v>弓弩手</v>
          </cell>
        </row>
        <row r="3910">
          <cell r="B3910" t="str">
            <v>弓手</v>
          </cell>
        </row>
        <row r="3911">
          <cell r="B3911" t="str">
            <v>弓弩手</v>
          </cell>
        </row>
        <row r="3912">
          <cell r="B3912" t="str">
            <v>弓手</v>
          </cell>
        </row>
        <row r="3913">
          <cell r="B3913" t="str">
            <v>弓弩手</v>
          </cell>
        </row>
        <row r="3914">
          <cell r="B3914" t="str">
            <v>弓手</v>
          </cell>
        </row>
        <row r="3915">
          <cell r="B3915" t="str">
            <v>弓弩手</v>
          </cell>
        </row>
        <row r="3916">
          <cell r="B3916" t="str">
            <v>弓手</v>
          </cell>
        </row>
        <row r="3917">
          <cell r="B3917" t="str">
            <v>弓弩手</v>
          </cell>
        </row>
        <row r="3918">
          <cell r="B3918" t="str">
            <v>弓手</v>
          </cell>
        </row>
        <row r="3919">
          <cell r="B3919" t="str">
            <v>弓弩手</v>
          </cell>
        </row>
        <row r="3920">
          <cell r="B3920" t="str">
            <v>弓手</v>
          </cell>
        </row>
        <row r="3921">
          <cell r="B3921" t="str">
            <v>弓弩手</v>
          </cell>
        </row>
        <row r="3922">
          <cell r="B3922" t="str">
            <v>弓手</v>
          </cell>
        </row>
        <row r="3923">
          <cell r="B3923" t="str">
            <v>弓弩手</v>
          </cell>
        </row>
        <row r="3924">
          <cell r="B3924" t="str">
            <v>弓手</v>
          </cell>
        </row>
        <row r="3925">
          <cell r="B3925" t="str">
            <v>金龙宝宝</v>
          </cell>
          <cell r="C3925" t="str">
            <v>金龙宝宝</v>
          </cell>
        </row>
        <row r="3926">
          <cell r="B3926" t="str">
            <v>银龙宝宝</v>
          </cell>
          <cell r="C3926" t="str">
            <v>银龙宝宝</v>
          </cell>
        </row>
        <row r="3927">
          <cell r="B3927" t="str">
            <v>铜龙宝宝</v>
          </cell>
          <cell r="C3927" t="str">
            <v>铜龙宝宝</v>
          </cell>
        </row>
        <row r="3928">
          <cell r="B3928" t="str">
            <v>真·郭嘉</v>
          </cell>
          <cell r="C3928" t="str">
            <v>火岩鼠</v>
          </cell>
        </row>
        <row r="3929">
          <cell r="B3929" t="str">
            <v>真·郭嘉</v>
          </cell>
          <cell r="C3929" t="str">
            <v>火岩鼠</v>
          </cell>
        </row>
        <row r="3930">
          <cell r="B3930" t="str">
            <v>真·郭嘉</v>
          </cell>
          <cell r="C3930" t="str">
            <v>火岩鼠</v>
          </cell>
        </row>
        <row r="3931">
          <cell r="B3931" t="str">
            <v>无双·郭嘉</v>
          </cell>
          <cell r="C3931" t="str">
            <v>火岩鼠</v>
          </cell>
        </row>
        <row r="3932">
          <cell r="B3932" t="str">
            <v>无双·郭嘉</v>
          </cell>
          <cell r="C3932" t="str">
            <v>火岩鼠</v>
          </cell>
        </row>
        <row r="3933">
          <cell r="B3933" t="str">
            <v>无双·郭嘉</v>
          </cell>
          <cell r="C3933" t="str">
            <v>火暴兽</v>
          </cell>
        </row>
        <row r="3934">
          <cell r="B3934" t="str">
            <v>圣·郭嘉</v>
          </cell>
          <cell r="C3934" t="str">
            <v>火暴兽</v>
          </cell>
        </row>
        <row r="3935">
          <cell r="B3935" t="str">
            <v>神·郭嘉</v>
          </cell>
          <cell r="C3935" t="str">
            <v>火暴兽</v>
          </cell>
        </row>
        <row r="3936">
          <cell r="B3936" t="str">
            <v>霸·郭嘉</v>
          </cell>
          <cell r="C3936" t="str">
            <v>火暴兽</v>
          </cell>
        </row>
        <row r="3937">
          <cell r="B3937" t="str">
            <v>天·郭嘉</v>
          </cell>
          <cell r="C3937" t="str">
            <v>火暴兽</v>
          </cell>
        </row>
        <row r="3938">
          <cell r="B3938" t="str">
            <v>无双·郭嘉</v>
          </cell>
          <cell r="C3938" t="str">
            <v>火暴兽</v>
          </cell>
        </row>
        <row r="3939">
          <cell r="B3939" t="str">
            <v>无双·郭嘉</v>
          </cell>
          <cell r="C3939" t="str">
            <v>火暴兽</v>
          </cell>
        </row>
        <row r="3940">
          <cell r="B3940" t="str">
            <v>圣·郭嘉</v>
          </cell>
          <cell r="C3940" t="str">
            <v>火暴兽</v>
          </cell>
        </row>
        <row r="3941">
          <cell r="B3941" t="str">
            <v>圣·郭嘉</v>
          </cell>
          <cell r="C3941" t="str">
            <v>火暴兽</v>
          </cell>
        </row>
        <row r="3942">
          <cell r="B3942" t="str">
            <v>神·郭嘉</v>
          </cell>
          <cell r="C3942" t="str">
            <v>火暴兽</v>
          </cell>
        </row>
        <row r="3943">
          <cell r="B3943" t="str">
            <v>神·郭嘉</v>
          </cell>
          <cell r="C3943" t="str">
            <v>火暴兽</v>
          </cell>
        </row>
        <row r="3944">
          <cell r="B3944" t="str">
            <v>霸·郭嘉</v>
          </cell>
          <cell r="C3944" t="str">
            <v>火暴兽</v>
          </cell>
        </row>
        <row r="3945">
          <cell r="B3945" t="str">
            <v>霸·郭嘉</v>
          </cell>
          <cell r="C3945" t="str">
            <v>火暴兽</v>
          </cell>
        </row>
        <row r="3946">
          <cell r="B3946" t="str">
            <v>天·郭嘉</v>
          </cell>
          <cell r="C3946" t="str">
            <v>火暴兽</v>
          </cell>
        </row>
        <row r="3947">
          <cell r="B3947" t="str">
            <v>天·郭嘉</v>
          </cell>
          <cell r="C3947" t="str">
            <v>火暴兽</v>
          </cell>
        </row>
        <row r="3948">
          <cell r="B3948" t="str">
            <v>王·郭嘉</v>
          </cell>
          <cell r="C3948" t="str">
            <v>火暴兽</v>
          </cell>
        </row>
        <row r="3949">
          <cell r="B3949" t="str">
            <v>帝·郭嘉</v>
          </cell>
          <cell r="C3949" t="str">
            <v>火暴兽</v>
          </cell>
        </row>
        <row r="3950">
          <cell r="B3950" t="str">
            <v>至尊·郭嘉</v>
          </cell>
          <cell r="C3950" t="str">
            <v>火暴兽</v>
          </cell>
        </row>
        <row r="3951">
          <cell r="B3951" t="str">
            <v>王·郭嘉</v>
          </cell>
          <cell r="C3951" t="str">
            <v>火暴兽</v>
          </cell>
        </row>
        <row r="3952">
          <cell r="B3952" t="str">
            <v>帝·郭嘉</v>
          </cell>
          <cell r="C3952" t="str">
            <v>火暴兽</v>
          </cell>
        </row>
        <row r="3953">
          <cell r="B3953" t="str">
            <v>至尊·郭嘉</v>
          </cell>
          <cell r="C3953" t="str">
            <v>火暴兽</v>
          </cell>
        </row>
        <row r="3954">
          <cell r="B3954" t="str">
            <v>王·郭嘉</v>
          </cell>
          <cell r="C3954" t="str">
            <v>火暴兽</v>
          </cell>
        </row>
        <row r="3955">
          <cell r="B3955" t="str">
            <v>帝·郭嘉</v>
          </cell>
          <cell r="C3955" t="str">
            <v>火暴兽</v>
          </cell>
        </row>
        <row r="3956">
          <cell r="B3956" t="str">
            <v>至尊·郭嘉</v>
          </cell>
          <cell r="C3956" t="str">
            <v>火暴兽</v>
          </cell>
        </row>
        <row r="3957">
          <cell r="B3957" t="str">
            <v>无双·郭嘉</v>
          </cell>
          <cell r="C3957" t="str">
            <v>无双·郭嘉</v>
          </cell>
        </row>
        <row r="3958">
          <cell r="B3958" t="str">
            <v>无双·郭嘉</v>
          </cell>
          <cell r="C3958" t="str">
            <v>无双·郭嘉</v>
          </cell>
        </row>
        <row r="3959">
          <cell r="B3959" t="str">
            <v>无双·郭嘉</v>
          </cell>
          <cell r="C3959" t="str">
            <v>无双·郭嘉</v>
          </cell>
        </row>
        <row r="3960">
          <cell r="B3960" t="str">
            <v>无双·郭嘉</v>
          </cell>
          <cell r="C3960" t="str">
            <v>无双·郭嘉</v>
          </cell>
        </row>
        <row r="3961">
          <cell r="B3961" t="str">
            <v>圣·郭嘉</v>
          </cell>
          <cell r="C3961" t="str">
            <v>无双·郭嘉</v>
          </cell>
        </row>
        <row r="3962">
          <cell r="B3962" t="str">
            <v>圣·郭嘉</v>
          </cell>
          <cell r="C3962" t="str">
            <v>无双·郭嘉</v>
          </cell>
        </row>
        <row r="3963">
          <cell r="B3963" t="str">
            <v>圣·郭嘉</v>
          </cell>
          <cell r="C3963" t="str">
            <v>无双·郭嘉</v>
          </cell>
        </row>
        <row r="3964">
          <cell r="B3964" t="str">
            <v>圣·郭嘉</v>
          </cell>
          <cell r="C3964" t="str">
            <v>无双·郭嘉</v>
          </cell>
        </row>
        <row r="3965">
          <cell r="B3965" t="str">
            <v>神·郭嘉</v>
          </cell>
          <cell r="C3965" t="str">
            <v>无双·郭嘉</v>
          </cell>
        </row>
        <row r="3966">
          <cell r="B3966" t="str">
            <v>神·郭嘉</v>
          </cell>
          <cell r="C3966" t="str">
            <v>无双·郭嘉</v>
          </cell>
        </row>
        <row r="3967">
          <cell r="B3967" t="str">
            <v>神·郭嘉</v>
          </cell>
          <cell r="C3967" t="str">
            <v>无双·郭嘉</v>
          </cell>
        </row>
        <row r="3968">
          <cell r="B3968" t="str">
            <v>神·郭嘉</v>
          </cell>
          <cell r="C3968" t="str">
            <v>无双·郭嘉</v>
          </cell>
        </row>
        <row r="3969">
          <cell r="B3969" t="str">
            <v>霸·郭嘉</v>
          </cell>
          <cell r="C3969" t="str">
            <v>无双·郭嘉</v>
          </cell>
        </row>
        <row r="3970">
          <cell r="B3970" t="str">
            <v>霸·郭嘉</v>
          </cell>
          <cell r="C3970" t="str">
            <v>无双·郭嘉</v>
          </cell>
        </row>
        <row r="3971">
          <cell r="B3971" t="str">
            <v>霸·郭嘉</v>
          </cell>
          <cell r="C3971" t="str">
            <v>无双·郭嘉</v>
          </cell>
        </row>
        <row r="3972">
          <cell r="B3972" t="str">
            <v>霸·郭嘉</v>
          </cell>
          <cell r="C3972" t="str">
            <v>无双·郭嘉</v>
          </cell>
        </row>
        <row r="3973">
          <cell r="B3973" t="str">
            <v>天·郭嘉</v>
          </cell>
          <cell r="C3973" t="str">
            <v>无双·郭嘉</v>
          </cell>
        </row>
        <row r="3974">
          <cell r="B3974" t="str">
            <v>天·郭嘉</v>
          </cell>
          <cell r="C3974" t="str">
            <v>无双·郭嘉</v>
          </cell>
        </row>
        <row r="3975">
          <cell r="B3975" t="str">
            <v>天·郭嘉</v>
          </cell>
          <cell r="C3975" t="str">
            <v>无双·郭嘉</v>
          </cell>
        </row>
        <row r="3976">
          <cell r="B3976" t="str">
            <v>天·郭嘉</v>
          </cell>
          <cell r="C3976" t="str">
            <v>无双·郭嘉</v>
          </cell>
        </row>
        <row r="3977">
          <cell r="B3977" t="str">
            <v>王·郭嘉</v>
          </cell>
          <cell r="C3977" t="str">
            <v>无双·郭嘉</v>
          </cell>
        </row>
        <row r="3978">
          <cell r="B3978" t="str">
            <v>帝·郭嘉</v>
          </cell>
          <cell r="C3978" t="str">
            <v>无双·郭嘉</v>
          </cell>
        </row>
        <row r="3979">
          <cell r="B3979" t="str">
            <v>至尊·郭嘉</v>
          </cell>
          <cell r="C3979" t="str">
            <v>无双·郭嘉</v>
          </cell>
        </row>
        <row r="3980">
          <cell r="B3980" t="str">
            <v>王·郭嘉</v>
          </cell>
          <cell r="C3980" t="str">
            <v>无双·郭嘉</v>
          </cell>
        </row>
        <row r="3981">
          <cell r="B3981" t="str">
            <v>帝·郭嘉</v>
          </cell>
          <cell r="C3981" t="str">
            <v>无双·郭嘉</v>
          </cell>
        </row>
        <row r="3982">
          <cell r="B3982" t="str">
            <v>至尊·郭嘉</v>
          </cell>
          <cell r="C3982" t="str">
            <v>无双·郭嘉</v>
          </cell>
        </row>
        <row r="3983">
          <cell r="B3983" t="str">
            <v>王·郭嘉</v>
          </cell>
          <cell r="C3983" t="str">
            <v>无双·郭嘉</v>
          </cell>
        </row>
        <row r="3984">
          <cell r="B3984" t="str">
            <v>帝·郭嘉</v>
          </cell>
          <cell r="C3984" t="str">
            <v>无双·郭嘉</v>
          </cell>
        </row>
        <row r="3985">
          <cell r="B3985" t="str">
            <v>至尊·郭嘉</v>
          </cell>
          <cell r="C3985" t="str">
            <v>无双·郭嘉</v>
          </cell>
        </row>
        <row r="3986">
          <cell r="B3986" t="str">
            <v>王·郭嘉</v>
          </cell>
          <cell r="C3986" t="str">
            <v>无双·郭嘉</v>
          </cell>
        </row>
        <row r="3987">
          <cell r="B3987" t="str">
            <v>帝·郭嘉</v>
          </cell>
          <cell r="C3987" t="str">
            <v>无双·郭嘉</v>
          </cell>
        </row>
        <row r="3988">
          <cell r="B3988" t="str">
            <v>至尊·郭嘉</v>
          </cell>
          <cell r="C3988" t="str">
            <v>无双·郭嘉</v>
          </cell>
        </row>
        <row r="3989">
          <cell r="B3989" t="str">
            <v>曹操培养</v>
          </cell>
          <cell r="C3989" t="str">
            <v>九尾</v>
          </cell>
        </row>
        <row r="3990">
          <cell r="B3990" t="str">
            <v>真·曹操</v>
          </cell>
          <cell r="C3990" t="str">
            <v>九尾</v>
          </cell>
        </row>
        <row r="3991">
          <cell r="B3991" t="str">
            <v>真·曹操</v>
          </cell>
          <cell r="C3991" t="str">
            <v>九尾</v>
          </cell>
        </row>
        <row r="3992">
          <cell r="B3992" t="str">
            <v>真·曹操</v>
          </cell>
          <cell r="C3992" t="str">
            <v>九尾</v>
          </cell>
        </row>
        <row r="3993">
          <cell r="B3993" t="str">
            <v>无双·曹操</v>
          </cell>
          <cell r="C3993" t="str">
            <v>九尾</v>
          </cell>
        </row>
        <row r="3994">
          <cell r="B3994" t="str">
            <v>无双·曹操</v>
          </cell>
          <cell r="C3994" t="str">
            <v>九尾</v>
          </cell>
        </row>
        <row r="3995">
          <cell r="B3995" t="str">
            <v>无双·曹操</v>
          </cell>
          <cell r="C3995" t="str">
            <v>九尾</v>
          </cell>
        </row>
        <row r="3996">
          <cell r="B3996" t="str">
            <v>圣·曹操</v>
          </cell>
          <cell r="C3996" t="str">
            <v>九尾</v>
          </cell>
        </row>
        <row r="3997">
          <cell r="B3997" t="str">
            <v>神·曹操</v>
          </cell>
          <cell r="C3997" t="str">
            <v>九尾</v>
          </cell>
        </row>
        <row r="3998">
          <cell r="B3998" t="str">
            <v>霸·曹操</v>
          </cell>
          <cell r="C3998" t="str">
            <v>九尾</v>
          </cell>
        </row>
        <row r="3999">
          <cell r="B3999" t="str">
            <v>天·曹操</v>
          </cell>
          <cell r="C3999" t="str">
            <v>九尾</v>
          </cell>
        </row>
        <row r="4000">
          <cell r="B4000" t="str">
            <v>无双·曹操</v>
          </cell>
          <cell r="C4000" t="str">
            <v>九尾</v>
          </cell>
        </row>
        <row r="4001">
          <cell r="B4001" t="str">
            <v>无双·曹操</v>
          </cell>
          <cell r="C4001" t="str">
            <v>九尾</v>
          </cell>
        </row>
        <row r="4002">
          <cell r="B4002" t="str">
            <v>圣·曹操</v>
          </cell>
          <cell r="C4002" t="str">
            <v>九尾</v>
          </cell>
        </row>
        <row r="4003">
          <cell r="B4003" t="str">
            <v>圣·曹操</v>
          </cell>
          <cell r="C4003" t="str">
            <v>九尾</v>
          </cell>
        </row>
        <row r="4004">
          <cell r="B4004" t="str">
            <v>神·曹操</v>
          </cell>
          <cell r="C4004" t="str">
            <v>九尾</v>
          </cell>
        </row>
        <row r="4005">
          <cell r="B4005" t="str">
            <v>神·曹操</v>
          </cell>
          <cell r="C4005" t="str">
            <v>九尾</v>
          </cell>
        </row>
        <row r="4006">
          <cell r="B4006" t="str">
            <v>霸·曹操</v>
          </cell>
          <cell r="C4006" t="str">
            <v>九尾</v>
          </cell>
        </row>
        <row r="4007">
          <cell r="B4007" t="str">
            <v>霸·曹操</v>
          </cell>
          <cell r="C4007" t="str">
            <v>九尾</v>
          </cell>
        </row>
        <row r="4008">
          <cell r="B4008" t="str">
            <v>天·曹操</v>
          </cell>
          <cell r="C4008" t="str">
            <v>九尾</v>
          </cell>
        </row>
        <row r="4009">
          <cell r="B4009" t="str">
            <v>天·曹操</v>
          </cell>
          <cell r="C4009" t="str">
            <v>九尾</v>
          </cell>
        </row>
        <row r="4010">
          <cell r="B4010" t="str">
            <v>王·曹操</v>
          </cell>
          <cell r="C4010" t="str">
            <v>九尾</v>
          </cell>
        </row>
        <row r="4011">
          <cell r="B4011" t="str">
            <v>帝·曹操</v>
          </cell>
          <cell r="C4011" t="str">
            <v>九尾</v>
          </cell>
        </row>
        <row r="4012">
          <cell r="B4012" t="str">
            <v>至尊·曹操</v>
          </cell>
          <cell r="C4012" t="str">
            <v>九尾</v>
          </cell>
        </row>
        <row r="4013">
          <cell r="B4013" t="str">
            <v>王·曹操</v>
          </cell>
          <cell r="C4013" t="str">
            <v>九尾</v>
          </cell>
        </row>
        <row r="4014">
          <cell r="B4014" t="str">
            <v>帝·曹操</v>
          </cell>
          <cell r="C4014" t="str">
            <v>九尾</v>
          </cell>
        </row>
        <row r="4015">
          <cell r="B4015" t="str">
            <v>至尊·曹操</v>
          </cell>
          <cell r="C4015" t="str">
            <v>九尾</v>
          </cell>
        </row>
        <row r="4016">
          <cell r="B4016" t="str">
            <v>王·曹操</v>
          </cell>
          <cell r="C4016" t="str">
            <v>九尾</v>
          </cell>
        </row>
        <row r="4017">
          <cell r="B4017" t="str">
            <v>帝·曹操</v>
          </cell>
          <cell r="C4017" t="str">
            <v>九尾</v>
          </cell>
        </row>
        <row r="4018">
          <cell r="B4018" t="str">
            <v>至尊·曹操</v>
          </cell>
          <cell r="C4018" t="str">
            <v>九尾</v>
          </cell>
        </row>
        <row r="4019">
          <cell r="B4019" t="str">
            <v>普通的曹操</v>
          </cell>
          <cell r="C4019" t="str">
            <v>普通的曹操</v>
          </cell>
        </row>
        <row r="4020">
          <cell r="B4020" t="str">
            <v>勇猛的曹操</v>
          </cell>
          <cell r="C4020" t="str">
            <v>普通的曹操</v>
          </cell>
        </row>
        <row r="4021">
          <cell r="B4021" t="str">
            <v>无双的曹操</v>
          </cell>
          <cell r="C4021" t="str">
            <v>普通的曹操</v>
          </cell>
        </row>
        <row r="4022">
          <cell r="B4022" t="str">
            <v>疯狂的曹操</v>
          </cell>
          <cell r="C4022" t="str">
            <v>普通的曹操</v>
          </cell>
        </row>
        <row r="4023">
          <cell r="B4023" t="str">
            <v>噩梦的曹操</v>
          </cell>
          <cell r="C4023" t="str">
            <v>普通的曹操</v>
          </cell>
        </row>
        <row r="4024">
          <cell r="B4024" t="str">
            <v>无双·曹操</v>
          </cell>
          <cell r="C4024" t="str">
            <v>普通的曹操</v>
          </cell>
        </row>
        <row r="4025">
          <cell r="B4025" t="str">
            <v>圣·曹操</v>
          </cell>
          <cell r="C4025" t="str">
            <v>普通的曹操</v>
          </cell>
        </row>
        <row r="4026">
          <cell r="B4026" t="str">
            <v>神·曹操</v>
          </cell>
          <cell r="C4026" t="str">
            <v>普通的曹操</v>
          </cell>
        </row>
        <row r="4027">
          <cell r="B4027" t="str">
            <v>霸·曹操</v>
          </cell>
          <cell r="C4027" t="str">
            <v>普通的曹操</v>
          </cell>
        </row>
        <row r="4028">
          <cell r="B4028" t="str">
            <v>天·曹操</v>
          </cell>
          <cell r="C4028" t="str">
            <v>普通的曹操</v>
          </cell>
        </row>
        <row r="4029">
          <cell r="B4029" t="str">
            <v>无双·曹仁</v>
          </cell>
          <cell r="C4029" t="str">
            <v>普通的曹操</v>
          </cell>
        </row>
        <row r="4030">
          <cell r="B4030" t="str">
            <v>王·曹操</v>
          </cell>
          <cell r="C4030" t="str">
            <v>普通的曹操</v>
          </cell>
        </row>
        <row r="4031">
          <cell r="B4031" t="str">
            <v>帝·曹操</v>
          </cell>
          <cell r="C4031" t="str">
            <v>普通的曹操</v>
          </cell>
        </row>
        <row r="4032">
          <cell r="B4032" t="str">
            <v>至尊·曹操</v>
          </cell>
          <cell r="C4032" t="str">
            <v>普通的曹操</v>
          </cell>
        </row>
        <row r="4033">
          <cell r="B4033" t="str">
            <v>真·曹仁</v>
          </cell>
          <cell r="C4033" t="str">
            <v>皮卡丘</v>
          </cell>
        </row>
        <row r="4034">
          <cell r="B4034" t="str">
            <v>真·曹仁</v>
          </cell>
          <cell r="C4034" t="str">
            <v>皮卡丘</v>
          </cell>
        </row>
        <row r="4035">
          <cell r="B4035" t="str">
            <v>真·曹仁</v>
          </cell>
          <cell r="C4035" t="str">
            <v>皮卡丘</v>
          </cell>
        </row>
        <row r="4036">
          <cell r="B4036" t="str">
            <v>无双·曹仁</v>
          </cell>
          <cell r="C4036" t="str">
            <v>皮卡丘</v>
          </cell>
        </row>
        <row r="4037">
          <cell r="B4037" t="str">
            <v>无双·曹仁</v>
          </cell>
          <cell r="C4037" t="str">
            <v>皮卡丘</v>
          </cell>
        </row>
        <row r="4038">
          <cell r="B4038" t="str">
            <v>无双·曹仁</v>
          </cell>
          <cell r="C4038" t="str">
            <v>雷丘</v>
          </cell>
        </row>
        <row r="4039">
          <cell r="B4039" t="str">
            <v>圣·曹仁</v>
          </cell>
          <cell r="C4039" t="str">
            <v>雷丘</v>
          </cell>
        </row>
        <row r="4040">
          <cell r="B4040" t="str">
            <v>神·曹仁</v>
          </cell>
          <cell r="C4040" t="str">
            <v>雷丘</v>
          </cell>
        </row>
        <row r="4041">
          <cell r="B4041" t="str">
            <v>霸·曹仁</v>
          </cell>
          <cell r="C4041" t="str">
            <v>雷丘</v>
          </cell>
        </row>
        <row r="4042">
          <cell r="B4042" t="str">
            <v>天·曹仁</v>
          </cell>
          <cell r="C4042" t="str">
            <v>雷丘</v>
          </cell>
        </row>
        <row r="4043">
          <cell r="B4043" t="str">
            <v>无双·曹仁</v>
          </cell>
          <cell r="C4043" t="str">
            <v>雷丘</v>
          </cell>
        </row>
        <row r="4044">
          <cell r="B4044" t="str">
            <v>无双·曹仁</v>
          </cell>
          <cell r="C4044" t="str">
            <v>雷丘</v>
          </cell>
        </row>
        <row r="4045">
          <cell r="B4045" t="str">
            <v>圣·曹仁</v>
          </cell>
          <cell r="C4045" t="str">
            <v>雷丘</v>
          </cell>
        </row>
        <row r="4046">
          <cell r="B4046" t="str">
            <v>圣·曹仁</v>
          </cell>
          <cell r="C4046" t="str">
            <v>雷丘</v>
          </cell>
        </row>
        <row r="4047">
          <cell r="B4047" t="str">
            <v>神·曹仁</v>
          </cell>
          <cell r="C4047" t="str">
            <v>雷丘</v>
          </cell>
        </row>
        <row r="4048">
          <cell r="B4048" t="str">
            <v>神·曹仁</v>
          </cell>
          <cell r="C4048" t="str">
            <v>雷丘</v>
          </cell>
        </row>
        <row r="4049">
          <cell r="B4049" t="str">
            <v>霸·曹仁</v>
          </cell>
          <cell r="C4049" t="str">
            <v>雷丘</v>
          </cell>
        </row>
        <row r="4050">
          <cell r="B4050" t="str">
            <v>霸·曹仁</v>
          </cell>
          <cell r="C4050" t="str">
            <v>雷丘</v>
          </cell>
        </row>
        <row r="4051">
          <cell r="B4051" t="str">
            <v>天·曹仁</v>
          </cell>
          <cell r="C4051" t="str">
            <v>雷丘</v>
          </cell>
        </row>
        <row r="4052">
          <cell r="B4052" t="str">
            <v>天·曹仁</v>
          </cell>
          <cell r="C4052" t="str">
            <v>雷丘</v>
          </cell>
        </row>
        <row r="4053">
          <cell r="B4053" t="str">
            <v>王·曹仁</v>
          </cell>
          <cell r="C4053" t="str">
            <v>雷丘</v>
          </cell>
        </row>
        <row r="4054">
          <cell r="B4054" t="str">
            <v>帝·曹仁</v>
          </cell>
          <cell r="C4054" t="str">
            <v>雷丘</v>
          </cell>
        </row>
        <row r="4055">
          <cell r="B4055" t="str">
            <v>至尊·曹仁</v>
          </cell>
          <cell r="C4055" t="str">
            <v>雷丘</v>
          </cell>
        </row>
        <row r="4056">
          <cell r="B4056" t="str">
            <v>王·曹仁</v>
          </cell>
          <cell r="C4056" t="str">
            <v>雷丘</v>
          </cell>
        </row>
        <row r="4057">
          <cell r="B4057" t="str">
            <v>帝·曹仁</v>
          </cell>
          <cell r="C4057" t="str">
            <v>雷丘</v>
          </cell>
        </row>
        <row r="4058">
          <cell r="B4058" t="str">
            <v>至尊·曹仁</v>
          </cell>
          <cell r="C4058" t="str">
            <v>雷丘</v>
          </cell>
        </row>
        <row r="4059">
          <cell r="B4059" t="str">
            <v>王·曹仁</v>
          </cell>
          <cell r="C4059" t="str">
            <v>雷丘</v>
          </cell>
        </row>
        <row r="4060">
          <cell r="B4060" t="str">
            <v>帝·曹仁</v>
          </cell>
          <cell r="C4060" t="str">
            <v>雷丘</v>
          </cell>
        </row>
        <row r="4061">
          <cell r="B4061" t="str">
            <v>至尊·曹仁</v>
          </cell>
          <cell r="C4061" t="str">
            <v>雷丘</v>
          </cell>
        </row>
        <row r="4062">
          <cell r="B4062" t="str">
            <v>无双·曹仁</v>
          </cell>
          <cell r="C4062" t="str">
            <v>无双·曹仁</v>
          </cell>
        </row>
        <row r="4063">
          <cell r="B4063" t="str">
            <v>无双·曹仁</v>
          </cell>
          <cell r="C4063" t="str">
            <v>无双·曹仁</v>
          </cell>
        </row>
        <row r="4064">
          <cell r="B4064" t="str">
            <v>无双·曹仁</v>
          </cell>
          <cell r="C4064" t="str">
            <v>无双·曹仁</v>
          </cell>
        </row>
        <row r="4065">
          <cell r="B4065" t="str">
            <v>圣·曹仁</v>
          </cell>
          <cell r="C4065" t="str">
            <v>无双·曹仁</v>
          </cell>
        </row>
        <row r="4066">
          <cell r="B4066" t="str">
            <v>圣·曹仁</v>
          </cell>
          <cell r="C4066" t="str">
            <v>无双·曹仁</v>
          </cell>
        </row>
        <row r="4067">
          <cell r="B4067" t="str">
            <v>圣·曹仁</v>
          </cell>
          <cell r="C4067" t="str">
            <v>无双·曹仁</v>
          </cell>
        </row>
        <row r="4068">
          <cell r="B4068" t="str">
            <v>圣·曹仁</v>
          </cell>
          <cell r="C4068" t="str">
            <v>无双·曹仁</v>
          </cell>
        </row>
        <row r="4069">
          <cell r="B4069" t="str">
            <v>神·曹仁</v>
          </cell>
          <cell r="C4069" t="str">
            <v>无双·曹仁</v>
          </cell>
        </row>
        <row r="4070">
          <cell r="B4070" t="str">
            <v>神·曹仁</v>
          </cell>
          <cell r="C4070" t="str">
            <v>无双·曹仁</v>
          </cell>
        </row>
        <row r="4071">
          <cell r="B4071" t="str">
            <v>神·曹仁</v>
          </cell>
          <cell r="C4071" t="str">
            <v>无双·曹仁</v>
          </cell>
        </row>
        <row r="4072">
          <cell r="B4072" t="str">
            <v>神·曹仁</v>
          </cell>
          <cell r="C4072" t="str">
            <v>无双·曹仁</v>
          </cell>
        </row>
        <row r="4073">
          <cell r="B4073" t="str">
            <v>霸·曹仁</v>
          </cell>
          <cell r="C4073" t="str">
            <v>无双·曹仁</v>
          </cell>
        </row>
        <row r="4074">
          <cell r="B4074" t="str">
            <v>霸·曹仁</v>
          </cell>
          <cell r="C4074" t="str">
            <v>无双·曹仁</v>
          </cell>
        </row>
        <row r="4075">
          <cell r="B4075" t="str">
            <v>霸·曹仁</v>
          </cell>
          <cell r="C4075" t="str">
            <v>无双·曹仁</v>
          </cell>
        </row>
        <row r="4076">
          <cell r="B4076" t="str">
            <v>霸·曹仁</v>
          </cell>
          <cell r="C4076" t="str">
            <v>无双·曹仁</v>
          </cell>
        </row>
        <row r="4077">
          <cell r="B4077" t="str">
            <v>天·曹仁</v>
          </cell>
          <cell r="C4077" t="str">
            <v>无双·曹仁</v>
          </cell>
        </row>
        <row r="4078">
          <cell r="B4078" t="str">
            <v>天·曹仁</v>
          </cell>
          <cell r="C4078" t="str">
            <v>无双·曹仁</v>
          </cell>
        </row>
        <row r="4079">
          <cell r="B4079" t="str">
            <v>天·曹仁</v>
          </cell>
          <cell r="C4079" t="str">
            <v>无双·曹仁</v>
          </cell>
        </row>
        <row r="4080">
          <cell r="B4080" t="str">
            <v>天·曹仁</v>
          </cell>
          <cell r="C4080" t="str">
            <v>无双·曹仁</v>
          </cell>
        </row>
        <row r="4081">
          <cell r="B4081" t="str">
            <v>王·曹仁</v>
          </cell>
          <cell r="C4081" t="str">
            <v>无双·曹仁</v>
          </cell>
        </row>
        <row r="4082">
          <cell r="B4082" t="str">
            <v>帝·曹仁</v>
          </cell>
          <cell r="C4082" t="str">
            <v>无双·曹仁</v>
          </cell>
        </row>
        <row r="4083">
          <cell r="B4083" t="str">
            <v>至尊·曹仁</v>
          </cell>
          <cell r="C4083" t="str">
            <v>无双·曹仁</v>
          </cell>
        </row>
        <row r="4084">
          <cell r="B4084" t="str">
            <v>王·曹仁</v>
          </cell>
          <cell r="C4084" t="str">
            <v>无双·曹仁</v>
          </cell>
        </row>
        <row r="4085">
          <cell r="B4085" t="str">
            <v>帝·曹仁</v>
          </cell>
          <cell r="C4085" t="str">
            <v>无双·曹仁</v>
          </cell>
        </row>
        <row r="4086">
          <cell r="B4086" t="str">
            <v>至尊·曹仁</v>
          </cell>
          <cell r="C4086" t="str">
            <v>无双·曹仁</v>
          </cell>
        </row>
        <row r="4087">
          <cell r="B4087" t="str">
            <v>王·曹仁</v>
          </cell>
          <cell r="C4087" t="str">
            <v>无双·曹仁</v>
          </cell>
        </row>
        <row r="4088">
          <cell r="B4088" t="str">
            <v>帝·曹仁</v>
          </cell>
          <cell r="C4088" t="str">
            <v>无双·曹仁</v>
          </cell>
        </row>
        <row r="4089">
          <cell r="B4089" t="str">
            <v>至尊·曹仁</v>
          </cell>
          <cell r="C4089" t="str">
            <v>无双·曹仁</v>
          </cell>
        </row>
        <row r="4090">
          <cell r="B4090" t="str">
            <v>王·曹仁</v>
          </cell>
          <cell r="C4090" t="str">
            <v>无双·曹仁</v>
          </cell>
        </row>
        <row r="4091">
          <cell r="B4091" t="str">
            <v>帝·曹仁</v>
          </cell>
          <cell r="C4091" t="str">
            <v>无双·曹仁</v>
          </cell>
        </row>
        <row r="4092">
          <cell r="B4092" t="str">
            <v>至尊·曹仁</v>
          </cell>
          <cell r="C4092" t="str">
            <v>无双·曹仁</v>
          </cell>
        </row>
        <row r="4093">
          <cell r="B4093" t="str">
            <v>真·夏侯惇</v>
          </cell>
          <cell r="C4093" t="str">
            <v>蚊香蛙</v>
          </cell>
        </row>
        <row r="4094">
          <cell r="B4094" t="str">
            <v>真·夏侯惇</v>
          </cell>
          <cell r="C4094" t="str">
            <v>蚊香蛙</v>
          </cell>
        </row>
        <row r="4095">
          <cell r="B4095" t="str">
            <v>真·夏侯惇</v>
          </cell>
          <cell r="C4095" t="str">
            <v>蚊香蛙</v>
          </cell>
        </row>
        <row r="4096">
          <cell r="B4096" t="str">
            <v>无双·夏侯惇</v>
          </cell>
          <cell r="C4096" t="str">
            <v>快泳蛙</v>
          </cell>
        </row>
        <row r="4097">
          <cell r="B4097" t="str">
            <v>无双·夏侯惇</v>
          </cell>
          <cell r="C4097" t="str">
            <v>快泳蛙</v>
          </cell>
        </row>
        <row r="4098">
          <cell r="B4098" t="str">
            <v>无双·夏侯惇</v>
          </cell>
          <cell r="C4098" t="str">
            <v>快泳蛙</v>
          </cell>
        </row>
        <row r="4099">
          <cell r="B4099" t="str">
            <v>圣·夏侯惇</v>
          </cell>
          <cell r="C4099" t="str">
            <v>快泳蛙</v>
          </cell>
        </row>
        <row r="4100">
          <cell r="B4100" t="str">
            <v>神·夏侯惇</v>
          </cell>
          <cell r="C4100" t="str">
            <v>快泳蛙</v>
          </cell>
        </row>
        <row r="4101">
          <cell r="B4101" t="str">
            <v>霸·夏侯惇</v>
          </cell>
          <cell r="C4101" t="str">
            <v>快泳蛙</v>
          </cell>
        </row>
        <row r="4102">
          <cell r="B4102" t="str">
            <v>天·夏侯惇</v>
          </cell>
          <cell r="C4102" t="str">
            <v>快泳蛙</v>
          </cell>
        </row>
        <row r="4103">
          <cell r="B4103" t="str">
            <v>无双·夏侯惇</v>
          </cell>
          <cell r="C4103" t="str">
            <v>快泳蛙</v>
          </cell>
        </row>
        <row r="4104">
          <cell r="B4104" t="str">
            <v>无双·夏侯惇</v>
          </cell>
          <cell r="C4104" t="str">
            <v>快泳蛙</v>
          </cell>
        </row>
        <row r="4105">
          <cell r="B4105" t="str">
            <v>圣·夏侯惇</v>
          </cell>
          <cell r="C4105" t="str">
            <v>快泳蛙</v>
          </cell>
        </row>
        <row r="4106">
          <cell r="B4106" t="str">
            <v>圣·夏侯惇</v>
          </cell>
          <cell r="C4106" t="str">
            <v>快泳蛙</v>
          </cell>
        </row>
        <row r="4107">
          <cell r="B4107" t="str">
            <v>神·夏侯惇</v>
          </cell>
          <cell r="C4107" t="str">
            <v>快泳蛙</v>
          </cell>
        </row>
        <row r="4108">
          <cell r="B4108" t="str">
            <v>神·夏侯惇</v>
          </cell>
          <cell r="C4108" t="str">
            <v>快泳蛙</v>
          </cell>
        </row>
        <row r="4109">
          <cell r="B4109" t="str">
            <v>霸·夏侯惇</v>
          </cell>
          <cell r="C4109" t="str">
            <v>快泳蛙</v>
          </cell>
        </row>
        <row r="4110">
          <cell r="B4110" t="str">
            <v>霸·夏侯惇</v>
          </cell>
          <cell r="C4110" t="str">
            <v>快泳蛙</v>
          </cell>
        </row>
        <row r="4111">
          <cell r="B4111" t="str">
            <v>天·夏侯惇</v>
          </cell>
          <cell r="C4111" t="str">
            <v>快泳蛙</v>
          </cell>
        </row>
        <row r="4112">
          <cell r="B4112" t="str">
            <v>天·夏侯惇</v>
          </cell>
          <cell r="C4112" t="str">
            <v>快泳蛙</v>
          </cell>
        </row>
        <row r="4113">
          <cell r="B4113" t="str">
            <v>王·夏侯惇</v>
          </cell>
          <cell r="C4113" t="str">
            <v>快泳蛙</v>
          </cell>
        </row>
        <row r="4114">
          <cell r="B4114" t="str">
            <v>帝·夏侯惇</v>
          </cell>
          <cell r="C4114" t="str">
            <v>快泳蛙</v>
          </cell>
        </row>
        <row r="4115">
          <cell r="B4115" t="str">
            <v>至尊·夏侯惇</v>
          </cell>
          <cell r="C4115" t="str">
            <v>快泳蛙</v>
          </cell>
        </row>
        <row r="4116">
          <cell r="B4116" t="str">
            <v>王·夏侯惇</v>
          </cell>
          <cell r="C4116" t="str">
            <v>快泳蛙</v>
          </cell>
        </row>
        <row r="4117">
          <cell r="B4117" t="str">
            <v>帝·夏侯惇</v>
          </cell>
          <cell r="C4117" t="str">
            <v>快泳蛙</v>
          </cell>
        </row>
        <row r="4118">
          <cell r="B4118" t="str">
            <v>至尊·夏侯惇</v>
          </cell>
          <cell r="C4118" t="str">
            <v>快泳蛙</v>
          </cell>
        </row>
        <row r="4119">
          <cell r="B4119" t="str">
            <v>王·夏侯惇</v>
          </cell>
          <cell r="C4119" t="str">
            <v>快泳蛙</v>
          </cell>
        </row>
        <row r="4120">
          <cell r="B4120" t="str">
            <v>帝·夏侯惇</v>
          </cell>
          <cell r="C4120" t="str">
            <v>快泳蛙</v>
          </cell>
        </row>
        <row r="4121">
          <cell r="B4121" t="str">
            <v>至尊·夏侯惇</v>
          </cell>
          <cell r="C4121" t="str">
            <v>快泳蛙</v>
          </cell>
        </row>
        <row r="4122">
          <cell r="B4122" t="str">
            <v>无双·夏侯惇</v>
          </cell>
          <cell r="C4122" t="str">
            <v>无双·夏侯惇</v>
          </cell>
        </row>
        <row r="4123">
          <cell r="B4123" t="str">
            <v>无双·夏侯惇</v>
          </cell>
          <cell r="C4123" t="str">
            <v>无双·夏侯惇</v>
          </cell>
        </row>
        <row r="4124">
          <cell r="B4124" t="str">
            <v>无双·夏侯惇</v>
          </cell>
          <cell r="C4124" t="str">
            <v>无双·夏侯惇</v>
          </cell>
        </row>
        <row r="4125">
          <cell r="B4125" t="str">
            <v>无双·夏侯惇</v>
          </cell>
          <cell r="C4125" t="str">
            <v>无双·夏侯惇</v>
          </cell>
        </row>
        <row r="4126">
          <cell r="B4126" t="str">
            <v>圣·夏侯惇</v>
          </cell>
          <cell r="C4126" t="str">
            <v>无双·夏侯惇</v>
          </cell>
        </row>
        <row r="4127">
          <cell r="B4127" t="str">
            <v>圣·夏侯惇</v>
          </cell>
          <cell r="C4127" t="str">
            <v>无双·夏侯惇</v>
          </cell>
        </row>
        <row r="4128">
          <cell r="B4128" t="str">
            <v>圣·夏侯惇</v>
          </cell>
          <cell r="C4128" t="str">
            <v>无双·夏侯惇</v>
          </cell>
        </row>
        <row r="4129">
          <cell r="B4129" t="str">
            <v>圣·夏侯惇</v>
          </cell>
          <cell r="C4129" t="str">
            <v>无双·夏侯惇</v>
          </cell>
        </row>
        <row r="4130">
          <cell r="B4130" t="str">
            <v>神·夏侯惇</v>
          </cell>
          <cell r="C4130" t="str">
            <v>无双·夏侯惇</v>
          </cell>
        </row>
        <row r="4131">
          <cell r="B4131" t="str">
            <v>神·夏侯惇</v>
          </cell>
          <cell r="C4131" t="str">
            <v>无双·夏侯惇</v>
          </cell>
        </row>
        <row r="4132">
          <cell r="B4132" t="str">
            <v>神·夏侯惇</v>
          </cell>
          <cell r="C4132" t="str">
            <v>无双·夏侯惇</v>
          </cell>
        </row>
        <row r="4133">
          <cell r="B4133" t="str">
            <v>神·夏侯惇</v>
          </cell>
          <cell r="C4133" t="str">
            <v>无双·夏侯惇</v>
          </cell>
        </row>
        <row r="4134">
          <cell r="B4134" t="str">
            <v>霸·夏侯惇</v>
          </cell>
          <cell r="C4134" t="str">
            <v>无双·夏侯惇</v>
          </cell>
        </row>
        <row r="4135">
          <cell r="B4135" t="str">
            <v>霸·夏侯惇</v>
          </cell>
          <cell r="C4135" t="str">
            <v>无双·夏侯惇</v>
          </cell>
        </row>
        <row r="4136">
          <cell r="B4136" t="str">
            <v>霸·夏侯惇</v>
          </cell>
          <cell r="C4136" t="str">
            <v>无双·夏侯惇</v>
          </cell>
        </row>
        <row r="4137">
          <cell r="B4137" t="str">
            <v>霸·夏侯惇</v>
          </cell>
          <cell r="C4137" t="str">
            <v>无双·夏侯惇</v>
          </cell>
        </row>
        <row r="4138">
          <cell r="B4138" t="str">
            <v>天·夏侯惇</v>
          </cell>
          <cell r="C4138" t="str">
            <v>无双·夏侯惇</v>
          </cell>
        </row>
        <row r="4139">
          <cell r="B4139" t="str">
            <v>天·夏侯惇</v>
          </cell>
          <cell r="C4139" t="str">
            <v>无双·夏侯惇</v>
          </cell>
        </row>
        <row r="4140">
          <cell r="B4140" t="str">
            <v>天·夏侯惇</v>
          </cell>
          <cell r="C4140" t="str">
            <v>无双·夏侯惇</v>
          </cell>
        </row>
        <row r="4141">
          <cell r="B4141" t="str">
            <v>天·夏侯惇</v>
          </cell>
          <cell r="C4141" t="str">
            <v>无双·夏侯惇</v>
          </cell>
        </row>
        <row r="4142">
          <cell r="B4142" t="str">
            <v>王·夏侯惇</v>
          </cell>
          <cell r="C4142" t="str">
            <v>无双·夏侯惇</v>
          </cell>
        </row>
        <row r="4143">
          <cell r="B4143" t="str">
            <v>帝·夏侯惇</v>
          </cell>
          <cell r="C4143" t="str">
            <v>无双·夏侯惇</v>
          </cell>
        </row>
        <row r="4144">
          <cell r="B4144" t="str">
            <v>至尊·夏侯惇</v>
          </cell>
          <cell r="C4144" t="str">
            <v>无双·夏侯惇</v>
          </cell>
        </row>
        <row r="4145">
          <cell r="B4145" t="str">
            <v>王·夏侯惇</v>
          </cell>
          <cell r="C4145" t="str">
            <v>无双·夏侯惇</v>
          </cell>
        </row>
        <row r="4146">
          <cell r="B4146" t="str">
            <v>帝·夏侯惇</v>
          </cell>
          <cell r="C4146" t="str">
            <v>无双·夏侯惇</v>
          </cell>
        </row>
        <row r="4147">
          <cell r="B4147" t="str">
            <v>至尊·夏侯惇</v>
          </cell>
          <cell r="C4147" t="str">
            <v>无双·夏侯惇</v>
          </cell>
        </row>
        <row r="4148">
          <cell r="B4148" t="str">
            <v>王·夏侯惇</v>
          </cell>
          <cell r="C4148" t="str">
            <v>无双·夏侯惇</v>
          </cell>
        </row>
        <row r="4149">
          <cell r="B4149" t="str">
            <v>帝·夏侯惇</v>
          </cell>
          <cell r="C4149" t="str">
            <v>无双·夏侯惇</v>
          </cell>
        </row>
        <row r="4150">
          <cell r="B4150" t="str">
            <v>至尊·夏侯惇</v>
          </cell>
          <cell r="C4150" t="str">
            <v>无双·夏侯惇</v>
          </cell>
        </row>
        <row r="4151">
          <cell r="B4151" t="str">
            <v>王·夏侯惇</v>
          </cell>
          <cell r="C4151" t="str">
            <v>无双·夏侯惇</v>
          </cell>
        </row>
        <row r="4152">
          <cell r="B4152" t="str">
            <v>帝·夏侯惇</v>
          </cell>
          <cell r="C4152" t="str">
            <v>无双·夏侯惇</v>
          </cell>
        </row>
        <row r="4153">
          <cell r="B4153" t="str">
            <v>至尊·夏侯惇</v>
          </cell>
          <cell r="C4153" t="str">
            <v>无双·夏侯惇</v>
          </cell>
        </row>
        <row r="4154">
          <cell r="B4154" t="str">
            <v>无双·夏侯渊</v>
          </cell>
          <cell r="C4154" t="str">
            <v>无双·夏侯渊</v>
          </cell>
        </row>
        <row r="4155">
          <cell r="B4155" t="str">
            <v>无双·夏侯渊</v>
          </cell>
          <cell r="C4155" t="str">
            <v>无双·夏侯渊</v>
          </cell>
        </row>
        <row r="4156">
          <cell r="B4156" t="str">
            <v>无双·夏侯渊</v>
          </cell>
          <cell r="C4156" t="str">
            <v>无双·夏侯渊</v>
          </cell>
        </row>
        <row r="4157">
          <cell r="B4157" t="str">
            <v>无双·夏侯渊</v>
          </cell>
          <cell r="C4157" t="str">
            <v>无双·夏侯渊</v>
          </cell>
        </row>
        <row r="4158">
          <cell r="B4158" t="str">
            <v>圣·夏侯渊</v>
          </cell>
          <cell r="C4158" t="str">
            <v>无双·夏侯渊</v>
          </cell>
        </row>
        <row r="4159">
          <cell r="B4159" t="str">
            <v>圣·夏侯渊</v>
          </cell>
          <cell r="C4159" t="str">
            <v>无双·夏侯渊</v>
          </cell>
        </row>
        <row r="4160">
          <cell r="B4160" t="str">
            <v>圣·夏侯渊</v>
          </cell>
          <cell r="C4160" t="str">
            <v>无双·夏侯渊</v>
          </cell>
        </row>
        <row r="4161">
          <cell r="B4161" t="str">
            <v>圣·夏侯渊</v>
          </cell>
          <cell r="C4161" t="str">
            <v>无双·夏侯渊</v>
          </cell>
        </row>
        <row r="4162">
          <cell r="B4162" t="str">
            <v>神·夏侯渊</v>
          </cell>
          <cell r="C4162" t="str">
            <v>无双·夏侯渊</v>
          </cell>
        </row>
        <row r="4163">
          <cell r="B4163" t="str">
            <v>神·夏侯渊</v>
          </cell>
          <cell r="C4163" t="str">
            <v>无双·夏侯渊</v>
          </cell>
        </row>
        <row r="4164">
          <cell r="B4164" t="str">
            <v>神·夏侯渊</v>
          </cell>
          <cell r="C4164" t="str">
            <v>无双·夏侯渊</v>
          </cell>
        </row>
        <row r="4165">
          <cell r="B4165" t="str">
            <v>神·夏侯渊</v>
          </cell>
          <cell r="C4165" t="str">
            <v>无双·夏侯渊</v>
          </cell>
        </row>
        <row r="4166">
          <cell r="B4166" t="str">
            <v>霸·夏侯渊</v>
          </cell>
          <cell r="C4166" t="str">
            <v>无双·夏侯渊</v>
          </cell>
        </row>
        <row r="4167">
          <cell r="B4167" t="str">
            <v>霸·夏侯渊</v>
          </cell>
          <cell r="C4167" t="str">
            <v>无双·夏侯渊</v>
          </cell>
        </row>
        <row r="4168">
          <cell r="B4168" t="str">
            <v>霸·夏侯渊</v>
          </cell>
          <cell r="C4168" t="str">
            <v>无双·夏侯渊</v>
          </cell>
        </row>
        <row r="4169">
          <cell r="B4169" t="str">
            <v>霸·夏侯渊</v>
          </cell>
          <cell r="C4169" t="str">
            <v>无双·夏侯渊</v>
          </cell>
        </row>
        <row r="4170">
          <cell r="B4170" t="str">
            <v>天·夏侯渊</v>
          </cell>
          <cell r="C4170" t="str">
            <v>无双·夏侯渊</v>
          </cell>
        </row>
        <row r="4171">
          <cell r="B4171" t="str">
            <v>天·夏侯渊</v>
          </cell>
          <cell r="C4171" t="str">
            <v>无双·夏侯渊</v>
          </cell>
        </row>
        <row r="4172">
          <cell r="B4172" t="str">
            <v>天·夏侯渊</v>
          </cell>
          <cell r="C4172" t="str">
            <v>无双·夏侯渊</v>
          </cell>
        </row>
        <row r="4173">
          <cell r="B4173" t="str">
            <v>天·夏侯渊</v>
          </cell>
          <cell r="C4173" t="str">
            <v>无双·夏侯渊</v>
          </cell>
        </row>
        <row r="4174">
          <cell r="B4174" t="str">
            <v>王·夏侯渊</v>
          </cell>
          <cell r="C4174" t="str">
            <v>无双·夏侯渊</v>
          </cell>
        </row>
        <row r="4175">
          <cell r="B4175" t="str">
            <v>帝·夏侯渊</v>
          </cell>
          <cell r="C4175" t="str">
            <v>无双·夏侯渊</v>
          </cell>
        </row>
        <row r="4176">
          <cell r="B4176" t="str">
            <v>至尊·夏侯渊</v>
          </cell>
          <cell r="C4176" t="str">
            <v>无双·夏侯渊</v>
          </cell>
        </row>
        <row r="4177">
          <cell r="B4177" t="str">
            <v>王·夏侯渊</v>
          </cell>
          <cell r="C4177" t="str">
            <v>无双·夏侯渊</v>
          </cell>
        </row>
        <row r="4178">
          <cell r="B4178" t="str">
            <v>帝·夏侯渊</v>
          </cell>
          <cell r="C4178" t="str">
            <v>无双·夏侯渊</v>
          </cell>
        </row>
        <row r="4179">
          <cell r="B4179" t="str">
            <v>至尊·夏侯渊</v>
          </cell>
          <cell r="C4179" t="str">
            <v>无双·夏侯渊</v>
          </cell>
        </row>
        <row r="4180">
          <cell r="B4180" t="str">
            <v>王·夏侯渊</v>
          </cell>
          <cell r="C4180" t="str">
            <v>无双·夏侯渊</v>
          </cell>
        </row>
        <row r="4181">
          <cell r="B4181" t="str">
            <v>帝·夏侯渊</v>
          </cell>
          <cell r="C4181" t="str">
            <v>无双·夏侯渊</v>
          </cell>
        </row>
        <row r="4182">
          <cell r="B4182" t="str">
            <v>至尊·夏侯渊</v>
          </cell>
          <cell r="C4182" t="str">
            <v>无双·夏侯渊</v>
          </cell>
        </row>
        <row r="4183">
          <cell r="B4183" t="str">
            <v>王·夏侯渊</v>
          </cell>
          <cell r="C4183" t="str">
            <v>无双·夏侯渊</v>
          </cell>
        </row>
        <row r="4184">
          <cell r="B4184" t="str">
            <v>帝·夏侯渊</v>
          </cell>
          <cell r="C4184" t="str">
            <v>无双·夏侯渊</v>
          </cell>
        </row>
        <row r="4185">
          <cell r="B4185" t="str">
            <v>至尊·夏侯渊</v>
          </cell>
          <cell r="C4185" t="str">
            <v>无双·夏侯渊</v>
          </cell>
        </row>
        <row r="4186">
          <cell r="B4186" t="str">
            <v>真·张辽</v>
          </cell>
          <cell r="C4186" t="str">
            <v>鬼斯通</v>
          </cell>
        </row>
        <row r="4187">
          <cell r="B4187" t="str">
            <v>真·张辽</v>
          </cell>
          <cell r="C4187" t="str">
            <v>鬼斯通</v>
          </cell>
        </row>
        <row r="4188">
          <cell r="B4188" t="str">
            <v>真·张辽</v>
          </cell>
          <cell r="C4188" t="str">
            <v>鬼斯通</v>
          </cell>
        </row>
        <row r="4189">
          <cell r="B4189" t="str">
            <v>无双·张辽</v>
          </cell>
          <cell r="C4189" t="str">
            <v>耿鬼</v>
          </cell>
        </row>
        <row r="4190">
          <cell r="B4190" t="str">
            <v>无双·张辽</v>
          </cell>
          <cell r="C4190" t="str">
            <v>耿鬼</v>
          </cell>
        </row>
        <row r="4191">
          <cell r="B4191" t="str">
            <v>无双·张辽</v>
          </cell>
          <cell r="C4191" t="str">
            <v>耿鬼</v>
          </cell>
        </row>
        <row r="4192">
          <cell r="B4192" t="str">
            <v>圣·张辽</v>
          </cell>
          <cell r="C4192" t="str">
            <v>耿鬼</v>
          </cell>
        </row>
        <row r="4193">
          <cell r="B4193" t="str">
            <v>神·张辽</v>
          </cell>
          <cell r="C4193" t="str">
            <v>耿鬼</v>
          </cell>
        </row>
        <row r="4194">
          <cell r="B4194" t="str">
            <v>霸·张辽</v>
          </cell>
          <cell r="C4194" t="str">
            <v>耿鬼</v>
          </cell>
        </row>
        <row r="4195">
          <cell r="B4195" t="str">
            <v>天·张辽</v>
          </cell>
          <cell r="C4195" t="str">
            <v>耿鬼</v>
          </cell>
        </row>
        <row r="4196">
          <cell r="B4196" t="str">
            <v>无双·张辽</v>
          </cell>
          <cell r="C4196" t="str">
            <v>耿鬼</v>
          </cell>
        </row>
        <row r="4197">
          <cell r="B4197" t="str">
            <v>无双·张辽</v>
          </cell>
          <cell r="C4197" t="str">
            <v>耿鬼</v>
          </cell>
        </row>
        <row r="4198">
          <cell r="B4198" t="str">
            <v>圣·张辽</v>
          </cell>
          <cell r="C4198" t="str">
            <v>耿鬼</v>
          </cell>
        </row>
        <row r="4199">
          <cell r="B4199" t="str">
            <v>圣·张辽</v>
          </cell>
          <cell r="C4199" t="str">
            <v>耿鬼</v>
          </cell>
        </row>
        <row r="4200">
          <cell r="B4200" t="str">
            <v>神·张辽</v>
          </cell>
          <cell r="C4200" t="str">
            <v>耿鬼</v>
          </cell>
        </row>
        <row r="4201">
          <cell r="B4201" t="str">
            <v>神·张辽</v>
          </cell>
          <cell r="C4201" t="str">
            <v>耿鬼</v>
          </cell>
        </row>
        <row r="4202">
          <cell r="B4202" t="str">
            <v>霸·张辽</v>
          </cell>
          <cell r="C4202" t="str">
            <v>耿鬼</v>
          </cell>
        </row>
        <row r="4203">
          <cell r="B4203" t="str">
            <v>霸·张辽</v>
          </cell>
          <cell r="C4203" t="str">
            <v>耿鬼</v>
          </cell>
        </row>
        <row r="4204">
          <cell r="B4204" t="str">
            <v>天·张辽</v>
          </cell>
          <cell r="C4204" t="str">
            <v>耿鬼</v>
          </cell>
        </row>
        <row r="4205">
          <cell r="B4205" t="str">
            <v>天·张辽</v>
          </cell>
          <cell r="C4205" t="str">
            <v>耿鬼</v>
          </cell>
        </row>
        <row r="4206">
          <cell r="B4206" t="str">
            <v>王·张辽</v>
          </cell>
          <cell r="C4206" t="str">
            <v>耿鬼</v>
          </cell>
        </row>
        <row r="4207">
          <cell r="B4207" t="str">
            <v>帝·张辽</v>
          </cell>
          <cell r="C4207" t="str">
            <v>耿鬼</v>
          </cell>
        </row>
        <row r="4208">
          <cell r="B4208" t="str">
            <v>至尊·张辽</v>
          </cell>
          <cell r="C4208" t="str">
            <v>耿鬼</v>
          </cell>
        </row>
        <row r="4209">
          <cell r="B4209" t="str">
            <v>王·张辽</v>
          </cell>
          <cell r="C4209" t="str">
            <v>耿鬼</v>
          </cell>
        </row>
        <row r="4210">
          <cell r="B4210" t="str">
            <v>帝·张辽</v>
          </cell>
          <cell r="C4210" t="str">
            <v>耿鬼</v>
          </cell>
        </row>
        <row r="4211">
          <cell r="B4211" t="str">
            <v>至尊·张辽</v>
          </cell>
          <cell r="C4211" t="str">
            <v>耿鬼</v>
          </cell>
        </row>
        <row r="4212">
          <cell r="B4212" t="str">
            <v>王·张辽</v>
          </cell>
          <cell r="C4212" t="str">
            <v>耿鬼</v>
          </cell>
        </row>
        <row r="4213">
          <cell r="B4213" t="str">
            <v>帝·张辽</v>
          </cell>
          <cell r="C4213" t="str">
            <v>耿鬼</v>
          </cell>
        </row>
        <row r="4214">
          <cell r="B4214" t="str">
            <v>至尊·张辽</v>
          </cell>
          <cell r="C4214" t="str">
            <v>耿鬼</v>
          </cell>
        </row>
        <row r="4215">
          <cell r="B4215" t="str">
            <v>普通的张辽</v>
          </cell>
          <cell r="C4215" t="str">
            <v>普通的张辽</v>
          </cell>
        </row>
        <row r="4216">
          <cell r="B4216" t="str">
            <v>勇猛的张辽</v>
          </cell>
          <cell r="C4216" t="str">
            <v>普通的张辽</v>
          </cell>
        </row>
        <row r="4217">
          <cell r="B4217" t="str">
            <v>无双的张辽</v>
          </cell>
          <cell r="C4217" t="str">
            <v>普通的张辽</v>
          </cell>
        </row>
        <row r="4218">
          <cell r="B4218" t="str">
            <v>疯狂的张辽</v>
          </cell>
          <cell r="C4218" t="str">
            <v>普通的张辽</v>
          </cell>
        </row>
        <row r="4219">
          <cell r="B4219" t="str">
            <v>噩梦的张辽</v>
          </cell>
          <cell r="C4219" t="str">
            <v>普通的张辽</v>
          </cell>
        </row>
        <row r="4220">
          <cell r="B4220" t="str">
            <v>无双·张辽</v>
          </cell>
          <cell r="C4220" t="str">
            <v>普通的张辽</v>
          </cell>
        </row>
        <row r="4221">
          <cell r="B4221" t="str">
            <v>无双·张辽</v>
          </cell>
          <cell r="C4221" t="str">
            <v>普通的张辽</v>
          </cell>
        </row>
        <row r="4222">
          <cell r="B4222" t="str">
            <v>无双·张辽</v>
          </cell>
          <cell r="C4222" t="str">
            <v>普通的张辽</v>
          </cell>
        </row>
        <row r="4223">
          <cell r="B4223" t="str">
            <v>无双·张辽</v>
          </cell>
          <cell r="C4223" t="str">
            <v>普通的张辽</v>
          </cell>
        </row>
        <row r="4224">
          <cell r="B4224" t="str">
            <v>圣·张辽</v>
          </cell>
          <cell r="C4224" t="str">
            <v>普通的张辽</v>
          </cell>
        </row>
        <row r="4225">
          <cell r="B4225" t="str">
            <v>圣·张辽</v>
          </cell>
          <cell r="C4225" t="str">
            <v>普通的张辽</v>
          </cell>
        </row>
        <row r="4226">
          <cell r="B4226" t="str">
            <v>圣·张辽</v>
          </cell>
          <cell r="C4226" t="str">
            <v>普通的张辽</v>
          </cell>
        </row>
        <row r="4227">
          <cell r="B4227" t="str">
            <v>圣·张辽</v>
          </cell>
          <cell r="C4227" t="str">
            <v>普通的张辽</v>
          </cell>
        </row>
        <row r="4228">
          <cell r="B4228" t="str">
            <v>神·张辽</v>
          </cell>
          <cell r="C4228" t="str">
            <v>普通的张辽</v>
          </cell>
        </row>
        <row r="4229">
          <cell r="B4229" t="str">
            <v>神·张辽</v>
          </cell>
          <cell r="C4229" t="str">
            <v>普通的张辽</v>
          </cell>
        </row>
        <row r="4230">
          <cell r="B4230" t="str">
            <v>神·张辽</v>
          </cell>
          <cell r="C4230" t="str">
            <v>普通的张辽</v>
          </cell>
        </row>
        <row r="4231">
          <cell r="B4231" t="str">
            <v>神·张辽</v>
          </cell>
          <cell r="C4231" t="str">
            <v>普通的张辽</v>
          </cell>
        </row>
        <row r="4232">
          <cell r="B4232" t="str">
            <v>霸·张辽</v>
          </cell>
          <cell r="C4232" t="str">
            <v>普通的张辽</v>
          </cell>
        </row>
        <row r="4233">
          <cell r="B4233" t="str">
            <v>霸·张辽</v>
          </cell>
          <cell r="C4233" t="str">
            <v>普通的张辽</v>
          </cell>
        </row>
        <row r="4234">
          <cell r="B4234" t="str">
            <v>霸·张辽</v>
          </cell>
          <cell r="C4234" t="str">
            <v>普通的张辽</v>
          </cell>
        </row>
        <row r="4235">
          <cell r="B4235" t="str">
            <v>霸·张辽</v>
          </cell>
          <cell r="C4235" t="str">
            <v>普通的张辽</v>
          </cell>
        </row>
        <row r="4236">
          <cell r="B4236" t="str">
            <v>天·张辽</v>
          </cell>
          <cell r="C4236" t="str">
            <v>普通的张辽</v>
          </cell>
        </row>
        <row r="4237">
          <cell r="B4237" t="str">
            <v>天·张辽</v>
          </cell>
          <cell r="C4237" t="str">
            <v>普通的张辽</v>
          </cell>
        </row>
        <row r="4238">
          <cell r="B4238" t="str">
            <v>天·张辽</v>
          </cell>
          <cell r="C4238" t="str">
            <v>普通的张辽</v>
          </cell>
        </row>
        <row r="4239">
          <cell r="B4239" t="str">
            <v>天·张辽</v>
          </cell>
          <cell r="C4239" t="str">
            <v>普通的张辽</v>
          </cell>
        </row>
        <row r="4240">
          <cell r="B4240" t="str">
            <v>王·张辽</v>
          </cell>
          <cell r="C4240" t="str">
            <v>普通的张辽</v>
          </cell>
        </row>
        <row r="4241">
          <cell r="B4241" t="str">
            <v>帝·张辽</v>
          </cell>
          <cell r="C4241" t="str">
            <v>普通的张辽</v>
          </cell>
        </row>
        <row r="4242">
          <cell r="B4242" t="str">
            <v>至尊·张辽</v>
          </cell>
          <cell r="C4242" t="str">
            <v>普通的张辽</v>
          </cell>
        </row>
        <row r="4243">
          <cell r="B4243" t="str">
            <v>王·张辽</v>
          </cell>
          <cell r="C4243" t="str">
            <v>普通的张辽</v>
          </cell>
        </row>
        <row r="4244">
          <cell r="B4244" t="str">
            <v>帝·张辽</v>
          </cell>
          <cell r="C4244" t="str">
            <v>普通的张辽</v>
          </cell>
        </row>
        <row r="4245">
          <cell r="B4245" t="str">
            <v>至尊·张辽</v>
          </cell>
          <cell r="C4245" t="str">
            <v>普通的张辽</v>
          </cell>
        </row>
        <row r="4246">
          <cell r="B4246" t="str">
            <v>王·张辽</v>
          </cell>
          <cell r="C4246" t="str">
            <v>普通的张辽</v>
          </cell>
        </row>
        <row r="4247">
          <cell r="B4247" t="str">
            <v>帝·张辽</v>
          </cell>
          <cell r="C4247" t="str">
            <v>普通的张辽</v>
          </cell>
        </row>
        <row r="4248">
          <cell r="B4248" t="str">
            <v>至尊·张辽</v>
          </cell>
          <cell r="C4248" t="str">
            <v>普通的张辽</v>
          </cell>
        </row>
        <row r="4249">
          <cell r="B4249" t="str">
            <v>王·张辽</v>
          </cell>
          <cell r="C4249" t="str">
            <v>普通的张辽</v>
          </cell>
        </row>
        <row r="4250">
          <cell r="B4250" t="str">
            <v>帝·张辽</v>
          </cell>
          <cell r="C4250" t="str">
            <v>普通的张辽</v>
          </cell>
        </row>
        <row r="4251">
          <cell r="B4251" t="str">
            <v>至尊·张辽</v>
          </cell>
          <cell r="C4251" t="str">
            <v>普通的张辽</v>
          </cell>
        </row>
        <row r="4252">
          <cell r="B4252" t="str">
            <v>荀彧培养</v>
          </cell>
          <cell r="C4252" t="str">
            <v>嘎啦嘎啦</v>
          </cell>
        </row>
        <row r="4253">
          <cell r="B4253" t="str">
            <v>红色物理T培养</v>
          </cell>
          <cell r="C4253" t="str">
            <v>嘎啦嘎啦</v>
          </cell>
        </row>
        <row r="4254">
          <cell r="B4254" t="str">
            <v>真·荀彧</v>
          </cell>
          <cell r="C4254" t="str">
            <v>嘎啦嘎啦</v>
          </cell>
        </row>
        <row r="4255">
          <cell r="B4255" t="str">
            <v>真·荀彧</v>
          </cell>
          <cell r="C4255" t="str">
            <v>嘎啦嘎啦</v>
          </cell>
        </row>
        <row r="4256">
          <cell r="B4256" t="str">
            <v>真·荀彧</v>
          </cell>
          <cell r="C4256" t="str">
            <v>嘎啦嘎啦</v>
          </cell>
        </row>
        <row r="4257">
          <cell r="B4257" t="str">
            <v>无双·荀彧</v>
          </cell>
          <cell r="C4257" t="str">
            <v>嘎啦嘎啦</v>
          </cell>
        </row>
        <row r="4258">
          <cell r="B4258" t="str">
            <v>无双·荀彧</v>
          </cell>
          <cell r="C4258" t="str">
            <v>嘎啦嘎啦</v>
          </cell>
        </row>
        <row r="4259">
          <cell r="B4259" t="str">
            <v>无双·荀彧</v>
          </cell>
          <cell r="C4259" t="str">
            <v>嘎啦嘎啦</v>
          </cell>
        </row>
        <row r="4260">
          <cell r="B4260" t="str">
            <v>圣·荀彧</v>
          </cell>
          <cell r="C4260" t="str">
            <v>嘎啦嘎啦</v>
          </cell>
        </row>
        <row r="4261">
          <cell r="B4261" t="str">
            <v>神·荀彧</v>
          </cell>
          <cell r="C4261" t="str">
            <v>嘎啦嘎啦</v>
          </cell>
        </row>
        <row r="4262">
          <cell r="B4262" t="str">
            <v>霸·荀彧</v>
          </cell>
          <cell r="C4262" t="str">
            <v>嘎啦嘎啦</v>
          </cell>
        </row>
        <row r="4263">
          <cell r="B4263" t="str">
            <v>天·荀彧</v>
          </cell>
          <cell r="C4263" t="str">
            <v>嘎啦嘎啦</v>
          </cell>
        </row>
        <row r="4264">
          <cell r="B4264" t="str">
            <v>无双·荀彧</v>
          </cell>
          <cell r="C4264" t="str">
            <v>嘎啦嘎啦</v>
          </cell>
        </row>
        <row r="4265">
          <cell r="B4265" t="str">
            <v>无双·荀彧</v>
          </cell>
          <cell r="C4265" t="str">
            <v>嘎啦嘎啦</v>
          </cell>
        </row>
        <row r="4266">
          <cell r="B4266" t="str">
            <v>圣·荀彧</v>
          </cell>
          <cell r="C4266" t="str">
            <v>嘎啦嘎啦</v>
          </cell>
        </row>
        <row r="4267">
          <cell r="B4267" t="str">
            <v>圣·荀彧</v>
          </cell>
          <cell r="C4267" t="str">
            <v>嘎啦嘎啦</v>
          </cell>
        </row>
        <row r="4268">
          <cell r="B4268" t="str">
            <v>神·荀彧</v>
          </cell>
          <cell r="C4268" t="str">
            <v>嘎啦嘎啦</v>
          </cell>
        </row>
        <row r="4269">
          <cell r="B4269" t="str">
            <v>神·荀彧</v>
          </cell>
          <cell r="C4269" t="str">
            <v>嘎啦嘎啦</v>
          </cell>
        </row>
        <row r="4270">
          <cell r="B4270" t="str">
            <v>霸·荀彧</v>
          </cell>
          <cell r="C4270" t="str">
            <v>嘎啦嘎啦</v>
          </cell>
        </row>
        <row r="4271">
          <cell r="B4271" t="str">
            <v>霸·荀彧</v>
          </cell>
          <cell r="C4271" t="str">
            <v>嘎啦嘎啦</v>
          </cell>
        </row>
        <row r="4272">
          <cell r="B4272" t="str">
            <v>天·荀彧</v>
          </cell>
          <cell r="C4272" t="str">
            <v>嘎啦嘎啦</v>
          </cell>
        </row>
        <row r="4273">
          <cell r="B4273" t="str">
            <v>天·荀彧</v>
          </cell>
          <cell r="C4273" t="str">
            <v>嘎啦嘎啦</v>
          </cell>
        </row>
        <row r="4274">
          <cell r="B4274" t="str">
            <v>王·荀彧</v>
          </cell>
          <cell r="C4274" t="str">
            <v>嘎啦嘎啦</v>
          </cell>
        </row>
        <row r="4275">
          <cell r="B4275" t="str">
            <v>帝·荀彧</v>
          </cell>
          <cell r="C4275" t="str">
            <v>嘎啦嘎啦</v>
          </cell>
        </row>
        <row r="4276">
          <cell r="B4276" t="str">
            <v>至尊·荀彧</v>
          </cell>
          <cell r="C4276" t="str">
            <v>嘎啦嘎啦</v>
          </cell>
        </row>
        <row r="4277">
          <cell r="B4277" t="str">
            <v>王·荀彧</v>
          </cell>
          <cell r="C4277" t="str">
            <v>嘎啦嘎啦</v>
          </cell>
        </row>
        <row r="4278">
          <cell r="B4278" t="str">
            <v>帝·荀彧</v>
          </cell>
          <cell r="C4278" t="str">
            <v>嘎啦嘎啦</v>
          </cell>
        </row>
        <row r="4279">
          <cell r="B4279" t="str">
            <v>至尊·荀彧</v>
          </cell>
          <cell r="C4279" t="str">
            <v>嘎啦嘎啦</v>
          </cell>
        </row>
        <row r="4280">
          <cell r="B4280" t="str">
            <v>王·荀彧</v>
          </cell>
          <cell r="C4280" t="str">
            <v>嘎啦嘎啦</v>
          </cell>
        </row>
        <row r="4281">
          <cell r="B4281" t="str">
            <v>帝·荀彧</v>
          </cell>
          <cell r="C4281" t="str">
            <v>嘎啦嘎啦</v>
          </cell>
        </row>
        <row r="4282">
          <cell r="B4282" t="str">
            <v>至尊·荀彧</v>
          </cell>
          <cell r="C4282" t="str">
            <v>嘎啦嘎啦</v>
          </cell>
        </row>
        <row r="4283">
          <cell r="B4283" t="str">
            <v>无双·荀彧</v>
          </cell>
          <cell r="C4283" t="str">
            <v>无双·荀彧</v>
          </cell>
        </row>
        <row r="4284">
          <cell r="B4284" t="str">
            <v>圣·荀彧</v>
          </cell>
          <cell r="C4284" t="str">
            <v>无双·荀彧</v>
          </cell>
        </row>
        <row r="4285">
          <cell r="B4285" t="str">
            <v>神·荀彧</v>
          </cell>
          <cell r="C4285" t="str">
            <v>无双·荀彧</v>
          </cell>
        </row>
        <row r="4286">
          <cell r="B4286" t="str">
            <v>霸·荀彧</v>
          </cell>
          <cell r="C4286" t="str">
            <v>无双·荀彧</v>
          </cell>
        </row>
        <row r="4287">
          <cell r="B4287" t="str">
            <v>天·荀彧</v>
          </cell>
          <cell r="C4287" t="str">
            <v>无双·荀彧</v>
          </cell>
        </row>
        <row r="4288">
          <cell r="B4288" t="str">
            <v>王·荀彧</v>
          </cell>
          <cell r="C4288" t="str">
            <v>无双·荀彧</v>
          </cell>
        </row>
        <row r="4289">
          <cell r="B4289" t="str">
            <v>帝·荀彧</v>
          </cell>
          <cell r="C4289" t="str">
            <v>无双·荀彧</v>
          </cell>
        </row>
        <row r="4290">
          <cell r="B4290" t="str">
            <v>至尊·荀彧</v>
          </cell>
          <cell r="C4290" t="str">
            <v>无双·荀彧</v>
          </cell>
        </row>
        <row r="4291">
          <cell r="B4291" t="str">
            <v>无双·贾诩</v>
          </cell>
          <cell r="C4291" t="str">
            <v>无双·贾诩</v>
          </cell>
        </row>
        <row r="4292">
          <cell r="B4292" t="str">
            <v>无双·贾诩</v>
          </cell>
          <cell r="C4292" t="str">
            <v>无双·贾诩</v>
          </cell>
        </row>
        <row r="4293">
          <cell r="B4293" t="str">
            <v>无双·贾诩</v>
          </cell>
          <cell r="C4293" t="str">
            <v>无双·贾诩</v>
          </cell>
        </row>
        <row r="4294">
          <cell r="B4294" t="str">
            <v>无双·贾诩</v>
          </cell>
          <cell r="C4294" t="str">
            <v>无双·贾诩</v>
          </cell>
        </row>
        <row r="4295">
          <cell r="B4295" t="str">
            <v>圣·贾诩</v>
          </cell>
          <cell r="C4295" t="str">
            <v>无双·贾诩</v>
          </cell>
        </row>
        <row r="4296">
          <cell r="B4296" t="str">
            <v>圣·贾诩</v>
          </cell>
          <cell r="C4296" t="str">
            <v>无双·贾诩</v>
          </cell>
        </row>
        <row r="4297">
          <cell r="B4297" t="str">
            <v>圣·贾诩</v>
          </cell>
          <cell r="C4297" t="str">
            <v>无双·贾诩</v>
          </cell>
        </row>
        <row r="4298">
          <cell r="B4298" t="str">
            <v>圣·贾诩</v>
          </cell>
          <cell r="C4298" t="str">
            <v>无双·贾诩</v>
          </cell>
        </row>
        <row r="4299">
          <cell r="B4299" t="str">
            <v>神·贾诩</v>
          </cell>
          <cell r="C4299" t="str">
            <v>无双·贾诩</v>
          </cell>
        </row>
        <row r="4300">
          <cell r="B4300" t="str">
            <v>神·贾诩</v>
          </cell>
          <cell r="C4300" t="str">
            <v>无双·贾诩</v>
          </cell>
        </row>
        <row r="4301">
          <cell r="B4301" t="str">
            <v>神·贾诩</v>
          </cell>
          <cell r="C4301" t="str">
            <v>无双·贾诩</v>
          </cell>
        </row>
        <row r="4302">
          <cell r="B4302" t="str">
            <v>神·贾诩</v>
          </cell>
          <cell r="C4302" t="str">
            <v>无双·贾诩</v>
          </cell>
        </row>
        <row r="4303">
          <cell r="B4303" t="str">
            <v>霸·贾诩</v>
          </cell>
          <cell r="C4303" t="str">
            <v>无双·贾诩</v>
          </cell>
        </row>
        <row r="4304">
          <cell r="B4304" t="str">
            <v>霸·贾诩</v>
          </cell>
          <cell r="C4304" t="str">
            <v>无双·贾诩</v>
          </cell>
        </row>
        <row r="4305">
          <cell r="B4305" t="str">
            <v>霸·贾诩</v>
          </cell>
          <cell r="C4305" t="str">
            <v>无双·贾诩</v>
          </cell>
        </row>
        <row r="4306">
          <cell r="B4306" t="str">
            <v>霸·贾诩</v>
          </cell>
          <cell r="C4306" t="str">
            <v>无双·贾诩</v>
          </cell>
        </row>
        <row r="4307">
          <cell r="B4307" t="str">
            <v>天·贾诩</v>
          </cell>
          <cell r="C4307" t="str">
            <v>无双·贾诩</v>
          </cell>
        </row>
        <row r="4308">
          <cell r="B4308" t="str">
            <v>天·贾诩</v>
          </cell>
          <cell r="C4308" t="str">
            <v>无双·贾诩</v>
          </cell>
        </row>
        <row r="4309">
          <cell r="B4309" t="str">
            <v>天·贾诩</v>
          </cell>
          <cell r="C4309" t="str">
            <v>无双·贾诩</v>
          </cell>
        </row>
        <row r="4310">
          <cell r="B4310" t="str">
            <v>天·贾诩</v>
          </cell>
          <cell r="C4310" t="str">
            <v>无双·贾诩</v>
          </cell>
        </row>
        <row r="4311">
          <cell r="B4311" t="str">
            <v>王·贾诩</v>
          </cell>
          <cell r="C4311" t="str">
            <v>无双·贾诩</v>
          </cell>
        </row>
        <row r="4312">
          <cell r="B4312" t="str">
            <v>帝·贾诩</v>
          </cell>
          <cell r="C4312" t="str">
            <v>无双·贾诩</v>
          </cell>
        </row>
        <row r="4313">
          <cell r="B4313" t="str">
            <v>至尊·贾诩</v>
          </cell>
          <cell r="C4313" t="str">
            <v>无双·贾诩</v>
          </cell>
        </row>
        <row r="4314">
          <cell r="B4314" t="str">
            <v>王·贾诩</v>
          </cell>
          <cell r="C4314" t="str">
            <v>无双·贾诩</v>
          </cell>
        </row>
        <row r="4315">
          <cell r="B4315" t="str">
            <v>帝·贾诩</v>
          </cell>
          <cell r="C4315" t="str">
            <v>无双·贾诩</v>
          </cell>
        </row>
        <row r="4316">
          <cell r="B4316" t="str">
            <v>至尊·贾诩</v>
          </cell>
          <cell r="C4316" t="str">
            <v>无双·贾诩</v>
          </cell>
        </row>
        <row r="4317">
          <cell r="B4317" t="str">
            <v>王·贾诩</v>
          </cell>
          <cell r="C4317" t="str">
            <v>无双·贾诩</v>
          </cell>
        </row>
        <row r="4318">
          <cell r="B4318" t="str">
            <v>帝·贾诩</v>
          </cell>
          <cell r="C4318" t="str">
            <v>无双·贾诩</v>
          </cell>
        </row>
        <row r="4319">
          <cell r="B4319" t="str">
            <v>至尊·贾诩</v>
          </cell>
          <cell r="C4319" t="str">
            <v>无双·贾诩</v>
          </cell>
        </row>
        <row r="4320">
          <cell r="B4320" t="str">
            <v>王·贾诩</v>
          </cell>
          <cell r="C4320" t="str">
            <v>无双·贾诩</v>
          </cell>
        </row>
        <row r="4321">
          <cell r="B4321" t="str">
            <v>帝·贾诩</v>
          </cell>
          <cell r="C4321" t="str">
            <v>无双·贾诩</v>
          </cell>
        </row>
        <row r="4322">
          <cell r="B4322" t="str">
            <v>至尊·贾诩</v>
          </cell>
          <cell r="C4322" t="str">
            <v>无双·贾诩</v>
          </cell>
        </row>
        <row r="4323">
          <cell r="B4323" t="str">
            <v>真·司马懿</v>
          </cell>
          <cell r="C4323" t="str">
            <v>比比鸟</v>
          </cell>
        </row>
        <row r="4324">
          <cell r="B4324" t="str">
            <v>真·司马懿</v>
          </cell>
          <cell r="C4324" t="str">
            <v>比比鸟</v>
          </cell>
        </row>
        <row r="4325">
          <cell r="B4325" t="str">
            <v>真·司马懿</v>
          </cell>
          <cell r="C4325" t="str">
            <v>比比鸟</v>
          </cell>
        </row>
        <row r="4326">
          <cell r="B4326" t="str">
            <v>无双·司马懿</v>
          </cell>
          <cell r="C4326" t="str">
            <v>比比鸟</v>
          </cell>
        </row>
        <row r="4327">
          <cell r="B4327" t="str">
            <v>无双·司马懿</v>
          </cell>
          <cell r="C4327" t="str">
            <v>比比鸟</v>
          </cell>
        </row>
        <row r="4328">
          <cell r="B4328" t="str">
            <v>司马懿幻影</v>
          </cell>
          <cell r="C4328" t="str">
            <v>比雕</v>
          </cell>
        </row>
        <row r="4329">
          <cell r="B4329" t="str">
            <v>司马懿幻影</v>
          </cell>
          <cell r="C4329" t="str">
            <v>比雕</v>
          </cell>
        </row>
        <row r="4330">
          <cell r="B4330" t="str">
            <v>司马懿幻影</v>
          </cell>
          <cell r="C4330" t="str">
            <v>比雕</v>
          </cell>
        </row>
        <row r="4331">
          <cell r="B4331" t="str">
            <v>司马懿幻影</v>
          </cell>
          <cell r="C4331" t="str">
            <v>比雕</v>
          </cell>
        </row>
        <row r="4332">
          <cell r="B4332" t="str">
            <v>真无双·司马懿</v>
          </cell>
          <cell r="C4332" t="str">
            <v>比雕</v>
          </cell>
        </row>
        <row r="4333">
          <cell r="B4333" t="str">
            <v>司马懿幻影</v>
          </cell>
          <cell r="C4333" t="str">
            <v>比雕</v>
          </cell>
        </row>
        <row r="4334">
          <cell r="B4334" t="str">
            <v>司马懿幻影</v>
          </cell>
          <cell r="C4334" t="str">
            <v>比雕</v>
          </cell>
        </row>
        <row r="4335">
          <cell r="B4335" t="str">
            <v>司马懿幻影</v>
          </cell>
          <cell r="C4335" t="str">
            <v>比雕</v>
          </cell>
        </row>
        <row r="4336">
          <cell r="B4336" t="str">
            <v>司马懿幻影</v>
          </cell>
          <cell r="C4336" t="str">
            <v>比雕</v>
          </cell>
        </row>
        <row r="4337">
          <cell r="B4337" t="str">
            <v>司马懿幻影</v>
          </cell>
          <cell r="C4337" t="str">
            <v>比雕</v>
          </cell>
        </row>
        <row r="4338">
          <cell r="B4338" t="str">
            <v>真无双·司马懿</v>
          </cell>
          <cell r="C4338" t="str">
            <v>比雕</v>
          </cell>
        </row>
        <row r="4339">
          <cell r="B4339" t="str">
            <v>司马懿幻影</v>
          </cell>
          <cell r="C4339" t="str">
            <v>比雕</v>
          </cell>
        </row>
        <row r="4340">
          <cell r="B4340" t="str">
            <v>司马懿幻影</v>
          </cell>
          <cell r="C4340" t="str">
            <v>比雕</v>
          </cell>
        </row>
        <row r="4341">
          <cell r="B4341" t="str">
            <v>司马懿幻影</v>
          </cell>
          <cell r="C4341" t="str">
            <v>比雕</v>
          </cell>
        </row>
        <row r="4342">
          <cell r="B4342" t="str">
            <v>司马懿幻影</v>
          </cell>
          <cell r="C4342" t="str">
            <v>比雕</v>
          </cell>
        </row>
        <row r="4343">
          <cell r="B4343" t="str">
            <v>司马懿幻影</v>
          </cell>
          <cell r="C4343" t="str">
            <v>比雕</v>
          </cell>
        </row>
        <row r="4344">
          <cell r="B4344" t="str">
            <v>真无双·司马懿</v>
          </cell>
          <cell r="C4344" t="str">
            <v>比雕</v>
          </cell>
        </row>
        <row r="4345">
          <cell r="B4345" t="str">
            <v>司马懿幻影</v>
          </cell>
          <cell r="C4345" t="str">
            <v>比雕</v>
          </cell>
        </row>
        <row r="4346">
          <cell r="B4346" t="str">
            <v>无双·司马懿</v>
          </cell>
          <cell r="C4346" t="str">
            <v>比雕</v>
          </cell>
        </row>
        <row r="4347">
          <cell r="B4347" t="str">
            <v>圣·司马懿</v>
          </cell>
          <cell r="C4347" t="str">
            <v>比雕</v>
          </cell>
        </row>
        <row r="4348">
          <cell r="B4348" t="str">
            <v>神·司马懿</v>
          </cell>
          <cell r="C4348" t="str">
            <v>比雕</v>
          </cell>
        </row>
        <row r="4349">
          <cell r="B4349" t="str">
            <v>霸·司马懿</v>
          </cell>
          <cell r="C4349" t="str">
            <v>比雕</v>
          </cell>
        </row>
        <row r="4350">
          <cell r="B4350" t="str">
            <v>天·司马懿</v>
          </cell>
          <cell r="C4350" t="str">
            <v>比雕</v>
          </cell>
        </row>
        <row r="4351">
          <cell r="B4351" t="str">
            <v>无双·司马懿</v>
          </cell>
          <cell r="C4351" t="str">
            <v>比雕</v>
          </cell>
        </row>
        <row r="4352">
          <cell r="B4352" t="str">
            <v>无双·司马懿</v>
          </cell>
          <cell r="C4352" t="str">
            <v>比雕</v>
          </cell>
        </row>
        <row r="4353">
          <cell r="B4353" t="str">
            <v>圣·司马懿</v>
          </cell>
          <cell r="C4353" t="str">
            <v>比雕</v>
          </cell>
        </row>
        <row r="4354">
          <cell r="B4354" t="str">
            <v>圣·司马懿</v>
          </cell>
          <cell r="C4354" t="str">
            <v>比雕</v>
          </cell>
        </row>
        <row r="4355">
          <cell r="B4355" t="str">
            <v>神·司马懿</v>
          </cell>
          <cell r="C4355" t="str">
            <v>比雕</v>
          </cell>
        </row>
        <row r="4356">
          <cell r="B4356" t="str">
            <v>神·司马懿</v>
          </cell>
          <cell r="C4356" t="str">
            <v>比雕</v>
          </cell>
        </row>
        <row r="4357">
          <cell r="B4357" t="str">
            <v>霸·司马懿</v>
          </cell>
          <cell r="C4357" t="str">
            <v>比雕</v>
          </cell>
        </row>
        <row r="4358">
          <cell r="B4358" t="str">
            <v>霸·司马懿</v>
          </cell>
          <cell r="C4358" t="str">
            <v>比雕</v>
          </cell>
        </row>
        <row r="4359">
          <cell r="B4359" t="str">
            <v>天·司马懿</v>
          </cell>
          <cell r="C4359" t="str">
            <v>比雕</v>
          </cell>
        </row>
        <row r="4360">
          <cell r="B4360" t="str">
            <v>天·司马懿</v>
          </cell>
          <cell r="C4360" t="str">
            <v>比雕</v>
          </cell>
        </row>
        <row r="4361">
          <cell r="B4361" t="str">
            <v>王·司马懿</v>
          </cell>
          <cell r="C4361" t="str">
            <v>比雕</v>
          </cell>
        </row>
        <row r="4362">
          <cell r="B4362" t="str">
            <v>帝·司马懿</v>
          </cell>
          <cell r="C4362" t="str">
            <v>比雕</v>
          </cell>
        </row>
        <row r="4363">
          <cell r="B4363" t="str">
            <v>至尊·司马懿</v>
          </cell>
          <cell r="C4363" t="str">
            <v>比雕</v>
          </cell>
        </row>
        <row r="4364">
          <cell r="B4364" t="str">
            <v>王·司马懿</v>
          </cell>
          <cell r="C4364" t="str">
            <v>比雕</v>
          </cell>
        </row>
        <row r="4365">
          <cell r="B4365" t="str">
            <v>帝·司马懿</v>
          </cell>
          <cell r="C4365" t="str">
            <v>比雕</v>
          </cell>
        </row>
        <row r="4366">
          <cell r="B4366" t="str">
            <v>至尊·司马懿</v>
          </cell>
          <cell r="C4366" t="str">
            <v>比雕</v>
          </cell>
        </row>
        <row r="4367">
          <cell r="B4367" t="str">
            <v>王·司马懿</v>
          </cell>
          <cell r="C4367" t="str">
            <v>比雕</v>
          </cell>
        </row>
        <row r="4368">
          <cell r="B4368" t="str">
            <v>帝·司马懿</v>
          </cell>
          <cell r="C4368" t="str">
            <v>比雕</v>
          </cell>
        </row>
        <row r="4369">
          <cell r="B4369" t="str">
            <v>至尊·司马懿</v>
          </cell>
          <cell r="C4369" t="str">
            <v>比雕</v>
          </cell>
        </row>
        <row r="4370">
          <cell r="B4370" t="str">
            <v>无双·司马懿</v>
          </cell>
          <cell r="C4370" t="str">
            <v>无双·司马懿</v>
          </cell>
        </row>
        <row r="4371">
          <cell r="B4371" t="str">
            <v>无双·司马懿</v>
          </cell>
          <cell r="C4371" t="str">
            <v>无双·司马懿</v>
          </cell>
        </row>
        <row r="4372">
          <cell r="B4372" t="str">
            <v>无双·司马懿</v>
          </cell>
          <cell r="C4372" t="str">
            <v>无双·司马懿</v>
          </cell>
        </row>
        <row r="4373">
          <cell r="B4373" t="str">
            <v>无双·司马懿</v>
          </cell>
          <cell r="C4373" t="str">
            <v>无双·司马懿</v>
          </cell>
        </row>
        <row r="4374">
          <cell r="B4374" t="str">
            <v>圣·司马懿</v>
          </cell>
          <cell r="C4374" t="str">
            <v>无双·司马懿</v>
          </cell>
        </row>
        <row r="4375">
          <cell r="B4375" t="str">
            <v>圣·司马懿</v>
          </cell>
          <cell r="C4375" t="str">
            <v>无双·司马懿</v>
          </cell>
        </row>
        <row r="4376">
          <cell r="B4376" t="str">
            <v>圣·司马懿</v>
          </cell>
          <cell r="C4376" t="str">
            <v>无双·司马懿</v>
          </cell>
        </row>
        <row r="4377">
          <cell r="B4377" t="str">
            <v>圣·司马懿</v>
          </cell>
          <cell r="C4377" t="str">
            <v>无双·司马懿</v>
          </cell>
        </row>
        <row r="4378">
          <cell r="B4378" t="str">
            <v>神·司马懿</v>
          </cell>
          <cell r="C4378" t="str">
            <v>无双·司马懿</v>
          </cell>
        </row>
        <row r="4379">
          <cell r="B4379" t="str">
            <v>神·司马懿</v>
          </cell>
          <cell r="C4379" t="str">
            <v>无双·司马懿</v>
          </cell>
        </row>
        <row r="4380">
          <cell r="B4380" t="str">
            <v>神·司马懿</v>
          </cell>
          <cell r="C4380" t="str">
            <v>无双·司马懿</v>
          </cell>
        </row>
        <row r="4381">
          <cell r="B4381" t="str">
            <v>神·司马懿</v>
          </cell>
          <cell r="C4381" t="str">
            <v>无双·司马懿</v>
          </cell>
        </row>
        <row r="4382">
          <cell r="B4382" t="str">
            <v>霸·司马懿</v>
          </cell>
          <cell r="C4382" t="str">
            <v>无双·司马懿</v>
          </cell>
        </row>
        <row r="4383">
          <cell r="B4383" t="str">
            <v>霸·司马懿</v>
          </cell>
          <cell r="C4383" t="str">
            <v>无双·司马懿</v>
          </cell>
        </row>
        <row r="4384">
          <cell r="B4384" t="str">
            <v>霸·司马懿</v>
          </cell>
          <cell r="C4384" t="str">
            <v>无双·司马懿</v>
          </cell>
        </row>
        <row r="4385">
          <cell r="B4385" t="str">
            <v>霸·司马懿</v>
          </cell>
          <cell r="C4385" t="str">
            <v>无双·司马懿</v>
          </cell>
        </row>
        <row r="4386">
          <cell r="B4386" t="str">
            <v>天·司马懿</v>
          </cell>
          <cell r="C4386" t="str">
            <v>无双·司马懿</v>
          </cell>
        </row>
        <row r="4387">
          <cell r="B4387" t="str">
            <v>天·司马懿</v>
          </cell>
          <cell r="C4387" t="str">
            <v>无双·司马懿</v>
          </cell>
        </row>
        <row r="4388">
          <cell r="B4388" t="str">
            <v>天·司马懿</v>
          </cell>
          <cell r="C4388" t="str">
            <v>无双·司马懿</v>
          </cell>
        </row>
        <row r="4389">
          <cell r="B4389" t="str">
            <v>天·司马懿</v>
          </cell>
          <cell r="C4389" t="str">
            <v>无双·司马懿</v>
          </cell>
        </row>
        <row r="4390">
          <cell r="B4390" t="str">
            <v>王·司马懿</v>
          </cell>
          <cell r="C4390" t="str">
            <v>无双·司马懿</v>
          </cell>
        </row>
        <row r="4391">
          <cell r="B4391" t="str">
            <v>帝·司马懿</v>
          </cell>
          <cell r="C4391" t="str">
            <v>无双·司马懿</v>
          </cell>
        </row>
        <row r="4392">
          <cell r="B4392" t="str">
            <v>至尊·司马懿</v>
          </cell>
          <cell r="C4392" t="str">
            <v>无双·司马懿</v>
          </cell>
        </row>
        <row r="4393">
          <cell r="B4393" t="str">
            <v>王·司马懿</v>
          </cell>
          <cell r="C4393" t="str">
            <v>无双·司马懿</v>
          </cell>
        </row>
        <row r="4394">
          <cell r="B4394" t="str">
            <v>帝·司马懿</v>
          </cell>
          <cell r="C4394" t="str">
            <v>无双·司马懿</v>
          </cell>
        </row>
        <row r="4395">
          <cell r="B4395" t="str">
            <v>至尊·司马懿</v>
          </cell>
          <cell r="C4395" t="str">
            <v>无双·司马懿</v>
          </cell>
        </row>
        <row r="4396">
          <cell r="B4396" t="str">
            <v>王·司马懿</v>
          </cell>
          <cell r="C4396" t="str">
            <v>无双·司马懿</v>
          </cell>
        </row>
        <row r="4397">
          <cell r="B4397" t="str">
            <v>帝·司马懿</v>
          </cell>
          <cell r="C4397" t="str">
            <v>无双·司马懿</v>
          </cell>
        </row>
        <row r="4398">
          <cell r="B4398" t="str">
            <v>至尊·司马懿</v>
          </cell>
          <cell r="C4398" t="str">
            <v>无双·司马懿</v>
          </cell>
        </row>
        <row r="4399">
          <cell r="B4399" t="str">
            <v>王·司马懿</v>
          </cell>
          <cell r="C4399" t="str">
            <v>无双·司马懿</v>
          </cell>
        </row>
        <row r="4400">
          <cell r="B4400" t="str">
            <v>帝·司马懿</v>
          </cell>
          <cell r="C4400" t="str">
            <v>无双·司马懿</v>
          </cell>
        </row>
        <row r="4401">
          <cell r="B4401" t="str">
            <v>至尊·司马懿</v>
          </cell>
          <cell r="C4401" t="str">
            <v>无双·司马懿</v>
          </cell>
        </row>
        <row r="4402">
          <cell r="B4402" t="str">
            <v>无双·张郃</v>
          </cell>
          <cell r="C4402" t="str">
            <v>无双·张郃</v>
          </cell>
        </row>
        <row r="4403">
          <cell r="B4403" t="str">
            <v>无双·张郃</v>
          </cell>
          <cell r="C4403" t="str">
            <v>无双·张郃</v>
          </cell>
        </row>
        <row r="4404">
          <cell r="B4404" t="str">
            <v>无双·张郃</v>
          </cell>
          <cell r="C4404" t="str">
            <v>无双·张郃</v>
          </cell>
        </row>
        <row r="4405">
          <cell r="B4405" t="str">
            <v>无双·张郃</v>
          </cell>
          <cell r="C4405" t="str">
            <v>无双·张郃</v>
          </cell>
        </row>
        <row r="4406">
          <cell r="B4406" t="str">
            <v>圣·张郃</v>
          </cell>
          <cell r="C4406" t="str">
            <v>无双·张郃</v>
          </cell>
        </row>
        <row r="4407">
          <cell r="B4407" t="str">
            <v>圣·张郃</v>
          </cell>
          <cell r="C4407" t="str">
            <v>无双·张郃</v>
          </cell>
        </row>
        <row r="4408">
          <cell r="B4408" t="str">
            <v>圣·张郃</v>
          </cell>
          <cell r="C4408" t="str">
            <v>无双·张郃</v>
          </cell>
        </row>
        <row r="4409">
          <cell r="B4409" t="str">
            <v>圣·张郃</v>
          </cell>
          <cell r="C4409" t="str">
            <v>无双·张郃</v>
          </cell>
        </row>
        <row r="4410">
          <cell r="B4410" t="str">
            <v>神·张郃</v>
          </cell>
          <cell r="C4410" t="str">
            <v>无双·张郃</v>
          </cell>
        </row>
        <row r="4411">
          <cell r="B4411" t="str">
            <v>神·张郃</v>
          </cell>
          <cell r="C4411" t="str">
            <v>无双·张郃</v>
          </cell>
        </row>
        <row r="4412">
          <cell r="B4412" t="str">
            <v>神·张郃</v>
          </cell>
          <cell r="C4412" t="str">
            <v>无双·张郃</v>
          </cell>
        </row>
        <row r="4413">
          <cell r="B4413" t="str">
            <v>神·张郃</v>
          </cell>
          <cell r="C4413" t="str">
            <v>无双·张郃</v>
          </cell>
        </row>
        <row r="4414">
          <cell r="B4414" t="str">
            <v>霸·张郃</v>
          </cell>
          <cell r="C4414" t="str">
            <v>无双·张郃</v>
          </cell>
        </row>
        <row r="4415">
          <cell r="B4415" t="str">
            <v>霸·张郃</v>
          </cell>
          <cell r="C4415" t="str">
            <v>无双·张郃</v>
          </cell>
        </row>
        <row r="4416">
          <cell r="B4416" t="str">
            <v>霸·张郃</v>
          </cell>
          <cell r="C4416" t="str">
            <v>无双·张郃</v>
          </cell>
        </row>
        <row r="4417">
          <cell r="B4417" t="str">
            <v>霸·张郃</v>
          </cell>
          <cell r="C4417" t="str">
            <v>无双·张郃</v>
          </cell>
        </row>
        <row r="4418">
          <cell r="B4418" t="str">
            <v>天·张郃</v>
          </cell>
          <cell r="C4418" t="str">
            <v>无双·张郃</v>
          </cell>
        </row>
        <row r="4419">
          <cell r="B4419" t="str">
            <v>天·张郃</v>
          </cell>
          <cell r="C4419" t="str">
            <v>无双·张郃</v>
          </cell>
        </row>
        <row r="4420">
          <cell r="B4420" t="str">
            <v>天·张郃</v>
          </cell>
          <cell r="C4420" t="str">
            <v>无双·张郃</v>
          </cell>
        </row>
        <row r="4421">
          <cell r="B4421" t="str">
            <v>天·张郃</v>
          </cell>
          <cell r="C4421" t="str">
            <v>无双·张郃</v>
          </cell>
        </row>
        <row r="4422">
          <cell r="B4422" t="str">
            <v>王·张郃</v>
          </cell>
          <cell r="C4422" t="str">
            <v>无双·张郃</v>
          </cell>
        </row>
        <row r="4423">
          <cell r="B4423" t="str">
            <v>帝·张郃</v>
          </cell>
          <cell r="C4423" t="str">
            <v>无双·张郃</v>
          </cell>
        </row>
        <row r="4424">
          <cell r="B4424" t="str">
            <v>至尊·张郃</v>
          </cell>
          <cell r="C4424" t="str">
            <v>无双·张郃</v>
          </cell>
        </row>
        <row r="4425">
          <cell r="B4425" t="str">
            <v>王·张郃</v>
          </cell>
          <cell r="C4425" t="str">
            <v>无双·张郃</v>
          </cell>
        </row>
        <row r="4426">
          <cell r="B4426" t="str">
            <v>帝·张郃</v>
          </cell>
          <cell r="C4426" t="str">
            <v>无双·张郃</v>
          </cell>
        </row>
        <row r="4427">
          <cell r="B4427" t="str">
            <v>至尊·张郃</v>
          </cell>
          <cell r="C4427" t="str">
            <v>无双·张郃</v>
          </cell>
        </row>
        <row r="4428">
          <cell r="B4428" t="str">
            <v>王·张郃</v>
          </cell>
          <cell r="C4428" t="str">
            <v>无双·张郃</v>
          </cell>
        </row>
        <row r="4429">
          <cell r="B4429" t="str">
            <v>帝·张郃</v>
          </cell>
          <cell r="C4429" t="str">
            <v>无双·张郃</v>
          </cell>
        </row>
        <row r="4430">
          <cell r="B4430" t="str">
            <v>至尊·张郃</v>
          </cell>
          <cell r="C4430" t="str">
            <v>无双·张郃</v>
          </cell>
        </row>
        <row r="4431">
          <cell r="B4431" t="str">
            <v>王·张郃</v>
          </cell>
          <cell r="C4431" t="str">
            <v>无双·张郃</v>
          </cell>
        </row>
        <row r="4432">
          <cell r="B4432" t="str">
            <v>帝·张郃</v>
          </cell>
          <cell r="C4432" t="str">
            <v>无双·张郃</v>
          </cell>
        </row>
        <row r="4433">
          <cell r="B4433" t="str">
            <v>至尊·张郃</v>
          </cell>
          <cell r="C4433" t="str">
            <v>无双·张郃</v>
          </cell>
        </row>
        <row r="4434">
          <cell r="B4434" t="str">
            <v>无双·乐进</v>
          </cell>
          <cell r="C4434" t="str">
            <v>无双·乐进</v>
          </cell>
        </row>
        <row r="4435">
          <cell r="B4435" t="str">
            <v>无双·乐进</v>
          </cell>
          <cell r="C4435" t="str">
            <v>无双·乐进</v>
          </cell>
        </row>
        <row r="4436">
          <cell r="B4436" t="str">
            <v>无双·乐进</v>
          </cell>
          <cell r="C4436" t="str">
            <v>无双·乐进</v>
          </cell>
        </row>
        <row r="4437">
          <cell r="B4437" t="str">
            <v>无双·乐进</v>
          </cell>
          <cell r="C4437" t="str">
            <v>无双·乐进</v>
          </cell>
        </row>
        <row r="4438">
          <cell r="B4438" t="str">
            <v>圣·乐进</v>
          </cell>
          <cell r="C4438" t="str">
            <v>无双·乐进</v>
          </cell>
        </row>
        <row r="4439">
          <cell r="B4439" t="str">
            <v>圣·乐进</v>
          </cell>
          <cell r="C4439" t="str">
            <v>无双·乐进</v>
          </cell>
        </row>
        <row r="4440">
          <cell r="B4440" t="str">
            <v>圣·乐进</v>
          </cell>
          <cell r="C4440" t="str">
            <v>无双·乐进</v>
          </cell>
        </row>
        <row r="4441">
          <cell r="B4441" t="str">
            <v>圣·乐进</v>
          </cell>
          <cell r="C4441" t="str">
            <v>无双·乐进</v>
          </cell>
        </row>
        <row r="4442">
          <cell r="B4442" t="str">
            <v>神·乐进</v>
          </cell>
          <cell r="C4442" t="str">
            <v>无双·乐进</v>
          </cell>
        </row>
        <row r="4443">
          <cell r="B4443" t="str">
            <v>神·乐进</v>
          </cell>
          <cell r="C4443" t="str">
            <v>无双·乐进</v>
          </cell>
        </row>
        <row r="4444">
          <cell r="B4444" t="str">
            <v>神·乐进</v>
          </cell>
          <cell r="C4444" t="str">
            <v>无双·乐进</v>
          </cell>
        </row>
        <row r="4445">
          <cell r="B4445" t="str">
            <v>神·乐进</v>
          </cell>
          <cell r="C4445" t="str">
            <v>无双·乐进</v>
          </cell>
        </row>
        <row r="4446">
          <cell r="B4446" t="str">
            <v>霸·乐进</v>
          </cell>
          <cell r="C4446" t="str">
            <v>无双·乐进</v>
          </cell>
        </row>
        <row r="4447">
          <cell r="B4447" t="str">
            <v>霸·乐进</v>
          </cell>
          <cell r="C4447" t="str">
            <v>无双·乐进</v>
          </cell>
        </row>
        <row r="4448">
          <cell r="B4448" t="str">
            <v>霸·乐进</v>
          </cell>
          <cell r="C4448" t="str">
            <v>无双·乐进</v>
          </cell>
        </row>
        <row r="4449">
          <cell r="B4449" t="str">
            <v>霸·乐进</v>
          </cell>
          <cell r="C4449" t="str">
            <v>无双·乐进</v>
          </cell>
        </row>
        <row r="4450">
          <cell r="B4450" t="str">
            <v>天·乐进</v>
          </cell>
          <cell r="C4450" t="str">
            <v>无双·乐进</v>
          </cell>
        </row>
        <row r="4451">
          <cell r="B4451" t="str">
            <v>天·乐进</v>
          </cell>
          <cell r="C4451" t="str">
            <v>无双·乐进</v>
          </cell>
        </row>
        <row r="4452">
          <cell r="B4452" t="str">
            <v>天·乐进</v>
          </cell>
          <cell r="C4452" t="str">
            <v>无双·乐进</v>
          </cell>
        </row>
        <row r="4453">
          <cell r="B4453" t="str">
            <v>天·乐进</v>
          </cell>
          <cell r="C4453" t="str">
            <v>无双·乐进</v>
          </cell>
        </row>
        <row r="4454">
          <cell r="B4454" t="str">
            <v>王·乐进</v>
          </cell>
          <cell r="C4454" t="str">
            <v>无双·乐进</v>
          </cell>
        </row>
        <row r="4455">
          <cell r="B4455" t="str">
            <v>帝·乐进</v>
          </cell>
          <cell r="C4455" t="str">
            <v>无双·乐进</v>
          </cell>
        </row>
        <row r="4456">
          <cell r="B4456" t="str">
            <v>至尊·乐进</v>
          </cell>
          <cell r="C4456" t="str">
            <v>无双·乐进</v>
          </cell>
        </row>
        <row r="4457">
          <cell r="B4457" t="str">
            <v>王·乐进</v>
          </cell>
          <cell r="C4457" t="str">
            <v>无双·乐进</v>
          </cell>
        </row>
        <row r="4458">
          <cell r="B4458" t="str">
            <v>帝·乐进</v>
          </cell>
          <cell r="C4458" t="str">
            <v>无双·乐进</v>
          </cell>
        </row>
        <row r="4459">
          <cell r="B4459" t="str">
            <v>至尊·乐进</v>
          </cell>
          <cell r="C4459" t="str">
            <v>无双·乐进</v>
          </cell>
        </row>
        <row r="4460">
          <cell r="B4460" t="str">
            <v>王·乐进</v>
          </cell>
          <cell r="C4460" t="str">
            <v>无双·乐进</v>
          </cell>
        </row>
        <row r="4461">
          <cell r="B4461" t="str">
            <v>帝·乐进</v>
          </cell>
          <cell r="C4461" t="str">
            <v>无双·乐进</v>
          </cell>
        </row>
        <row r="4462">
          <cell r="B4462" t="str">
            <v>至尊·乐进</v>
          </cell>
          <cell r="C4462" t="str">
            <v>无双·乐进</v>
          </cell>
        </row>
        <row r="4463">
          <cell r="B4463" t="str">
            <v>王·乐进</v>
          </cell>
          <cell r="C4463" t="str">
            <v>无双·乐进</v>
          </cell>
        </row>
        <row r="4464">
          <cell r="B4464" t="str">
            <v>帝·乐进</v>
          </cell>
          <cell r="C4464" t="str">
            <v>无双·乐进</v>
          </cell>
        </row>
        <row r="4465">
          <cell r="B4465" t="str">
            <v>至尊·乐进</v>
          </cell>
          <cell r="C4465" t="str">
            <v>无双·乐进</v>
          </cell>
        </row>
        <row r="4466">
          <cell r="B4466" t="str">
            <v>真·赵云</v>
          </cell>
          <cell r="C4466" t="str">
            <v>臭臭花</v>
          </cell>
        </row>
        <row r="4467">
          <cell r="B4467" t="str">
            <v>真·赵云</v>
          </cell>
          <cell r="C4467" t="str">
            <v>臭臭花</v>
          </cell>
        </row>
        <row r="4468">
          <cell r="B4468" t="str">
            <v>真·赵云</v>
          </cell>
          <cell r="C4468" t="str">
            <v>臭臭花</v>
          </cell>
        </row>
        <row r="4469">
          <cell r="B4469" t="str">
            <v>无双·赵云</v>
          </cell>
          <cell r="C4469" t="str">
            <v>霸王花</v>
          </cell>
        </row>
        <row r="4470">
          <cell r="B4470" t="str">
            <v>无双·赵云</v>
          </cell>
          <cell r="C4470" t="str">
            <v>霸王花</v>
          </cell>
        </row>
        <row r="4471">
          <cell r="B4471" t="str">
            <v>无双·赵云</v>
          </cell>
          <cell r="C4471" t="str">
            <v>霸王花</v>
          </cell>
        </row>
        <row r="4472">
          <cell r="B4472" t="str">
            <v>圣·赵云</v>
          </cell>
          <cell r="C4472" t="str">
            <v>霸王花</v>
          </cell>
        </row>
        <row r="4473">
          <cell r="B4473" t="str">
            <v>神·赵云</v>
          </cell>
          <cell r="C4473" t="str">
            <v>霸王花</v>
          </cell>
        </row>
        <row r="4474">
          <cell r="B4474" t="str">
            <v>霸·赵云</v>
          </cell>
          <cell r="C4474" t="str">
            <v>霸王花</v>
          </cell>
        </row>
        <row r="4475">
          <cell r="B4475" t="str">
            <v>天·赵云</v>
          </cell>
          <cell r="C4475" t="str">
            <v>霸王花</v>
          </cell>
        </row>
        <row r="4476">
          <cell r="B4476" t="str">
            <v>无双·赵云</v>
          </cell>
          <cell r="C4476" t="str">
            <v>霸王花</v>
          </cell>
        </row>
        <row r="4477">
          <cell r="B4477" t="str">
            <v>无双·赵云</v>
          </cell>
          <cell r="C4477" t="str">
            <v>霸王花</v>
          </cell>
        </row>
        <row r="4478">
          <cell r="B4478" t="str">
            <v>圣·赵云</v>
          </cell>
          <cell r="C4478" t="str">
            <v>霸王花</v>
          </cell>
        </row>
        <row r="4479">
          <cell r="B4479" t="str">
            <v>圣·赵云</v>
          </cell>
          <cell r="C4479" t="str">
            <v>霸王花</v>
          </cell>
        </row>
        <row r="4480">
          <cell r="B4480" t="str">
            <v>神·赵云</v>
          </cell>
          <cell r="C4480" t="str">
            <v>霸王花</v>
          </cell>
        </row>
        <row r="4481">
          <cell r="B4481" t="str">
            <v>神·赵云</v>
          </cell>
          <cell r="C4481" t="str">
            <v>霸王花</v>
          </cell>
        </row>
        <row r="4482">
          <cell r="B4482" t="str">
            <v>霸·赵云</v>
          </cell>
          <cell r="C4482" t="str">
            <v>霸王花</v>
          </cell>
        </row>
        <row r="4483">
          <cell r="B4483" t="str">
            <v>霸·赵云</v>
          </cell>
          <cell r="C4483" t="str">
            <v>霸王花</v>
          </cell>
        </row>
        <row r="4484">
          <cell r="B4484" t="str">
            <v>天·赵云</v>
          </cell>
          <cell r="C4484" t="str">
            <v>霸王花</v>
          </cell>
        </row>
        <row r="4485">
          <cell r="B4485" t="str">
            <v>天·赵云</v>
          </cell>
          <cell r="C4485" t="str">
            <v>霸王花</v>
          </cell>
        </row>
        <row r="4486">
          <cell r="B4486" t="str">
            <v>王·赵云</v>
          </cell>
          <cell r="C4486" t="str">
            <v>霸王花</v>
          </cell>
        </row>
        <row r="4487">
          <cell r="B4487" t="str">
            <v>帝·赵云</v>
          </cell>
          <cell r="C4487" t="str">
            <v>霸王花</v>
          </cell>
        </row>
        <row r="4488">
          <cell r="B4488" t="str">
            <v>至尊·赵云</v>
          </cell>
          <cell r="C4488" t="str">
            <v>霸王花</v>
          </cell>
        </row>
        <row r="4489">
          <cell r="B4489" t="str">
            <v>王·赵云</v>
          </cell>
          <cell r="C4489" t="str">
            <v>霸王花</v>
          </cell>
        </row>
        <row r="4490">
          <cell r="B4490" t="str">
            <v>帝·赵云</v>
          </cell>
          <cell r="C4490" t="str">
            <v>霸王花</v>
          </cell>
        </row>
        <row r="4491">
          <cell r="B4491" t="str">
            <v>至尊·赵云</v>
          </cell>
          <cell r="C4491" t="str">
            <v>霸王花</v>
          </cell>
        </row>
        <row r="4492">
          <cell r="B4492" t="str">
            <v>王·赵云</v>
          </cell>
          <cell r="C4492" t="str">
            <v>霸王花</v>
          </cell>
        </row>
        <row r="4493">
          <cell r="B4493" t="str">
            <v>帝·赵云</v>
          </cell>
          <cell r="C4493" t="str">
            <v>霸王花</v>
          </cell>
        </row>
        <row r="4494">
          <cell r="B4494" t="str">
            <v>至尊·赵云</v>
          </cell>
          <cell r="C4494" t="str">
            <v>霸王花</v>
          </cell>
        </row>
        <row r="4495">
          <cell r="B4495" t="str">
            <v>无双·赵云</v>
          </cell>
          <cell r="C4495" t="str">
            <v>无双·赵云</v>
          </cell>
        </row>
        <row r="4496">
          <cell r="B4496" t="str">
            <v>无双·赵云</v>
          </cell>
          <cell r="C4496" t="str">
            <v>无双·赵云</v>
          </cell>
        </row>
        <row r="4497">
          <cell r="B4497" t="str">
            <v>无双·赵云</v>
          </cell>
          <cell r="C4497" t="str">
            <v>无双·赵云</v>
          </cell>
        </row>
        <row r="4498">
          <cell r="B4498" t="str">
            <v>无双·赵云</v>
          </cell>
          <cell r="C4498" t="str">
            <v>无双·赵云</v>
          </cell>
        </row>
        <row r="4499">
          <cell r="B4499" t="str">
            <v>圣·赵云</v>
          </cell>
          <cell r="C4499" t="str">
            <v>无双·赵云</v>
          </cell>
        </row>
        <row r="4500">
          <cell r="B4500" t="str">
            <v>圣·赵云</v>
          </cell>
          <cell r="C4500" t="str">
            <v>无双·赵云</v>
          </cell>
        </row>
        <row r="4501">
          <cell r="B4501" t="str">
            <v>圣·赵云</v>
          </cell>
          <cell r="C4501" t="str">
            <v>无双·赵云</v>
          </cell>
        </row>
        <row r="4502">
          <cell r="B4502" t="str">
            <v>圣·赵云</v>
          </cell>
          <cell r="C4502" t="str">
            <v>无双·赵云</v>
          </cell>
        </row>
        <row r="4503">
          <cell r="B4503" t="str">
            <v>神·赵云</v>
          </cell>
          <cell r="C4503" t="str">
            <v>无双·赵云</v>
          </cell>
        </row>
        <row r="4504">
          <cell r="B4504" t="str">
            <v>神·赵云</v>
          </cell>
          <cell r="C4504" t="str">
            <v>无双·赵云</v>
          </cell>
        </row>
        <row r="4505">
          <cell r="B4505" t="str">
            <v>神·赵云</v>
          </cell>
          <cell r="C4505" t="str">
            <v>无双·赵云</v>
          </cell>
        </row>
        <row r="4506">
          <cell r="B4506" t="str">
            <v>神·赵云</v>
          </cell>
          <cell r="C4506" t="str">
            <v>无双·赵云</v>
          </cell>
        </row>
        <row r="4507">
          <cell r="B4507" t="str">
            <v>霸·赵云</v>
          </cell>
          <cell r="C4507" t="str">
            <v>无双·赵云</v>
          </cell>
        </row>
        <row r="4508">
          <cell r="B4508" t="str">
            <v>霸·赵云</v>
          </cell>
          <cell r="C4508" t="str">
            <v>无双·赵云</v>
          </cell>
        </row>
        <row r="4509">
          <cell r="B4509" t="str">
            <v>霸·赵云</v>
          </cell>
          <cell r="C4509" t="str">
            <v>无双·赵云</v>
          </cell>
        </row>
        <row r="4510">
          <cell r="B4510" t="str">
            <v>霸·赵云</v>
          </cell>
          <cell r="C4510" t="str">
            <v>无双·赵云</v>
          </cell>
        </row>
        <row r="4511">
          <cell r="B4511" t="str">
            <v>天·赵云</v>
          </cell>
          <cell r="C4511" t="str">
            <v>无双·赵云</v>
          </cell>
        </row>
        <row r="4512">
          <cell r="B4512" t="str">
            <v>天·赵云</v>
          </cell>
          <cell r="C4512" t="str">
            <v>无双·赵云</v>
          </cell>
        </row>
        <row r="4513">
          <cell r="B4513" t="str">
            <v>天·赵云</v>
          </cell>
          <cell r="C4513" t="str">
            <v>无双·赵云</v>
          </cell>
        </row>
        <row r="4514">
          <cell r="B4514" t="str">
            <v>天·赵云</v>
          </cell>
          <cell r="C4514" t="str">
            <v>无双·赵云</v>
          </cell>
        </row>
        <row r="4515">
          <cell r="B4515" t="str">
            <v>王·赵云</v>
          </cell>
          <cell r="C4515" t="str">
            <v>无双·赵云</v>
          </cell>
        </row>
        <row r="4516">
          <cell r="B4516" t="str">
            <v>帝·赵云</v>
          </cell>
          <cell r="C4516" t="str">
            <v>无双·赵云</v>
          </cell>
        </row>
        <row r="4517">
          <cell r="B4517" t="str">
            <v>至尊·赵云</v>
          </cell>
          <cell r="C4517" t="str">
            <v>无双·赵云</v>
          </cell>
        </row>
        <row r="4518">
          <cell r="B4518" t="str">
            <v>王·赵云</v>
          </cell>
          <cell r="C4518" t="str">
            <v>无双·赵云</v>
          </cell>
        </row>
        <row r="4519">
          <cell r="B4519" t="str">
            <v>帝·赵云</v>
          </cell>
          <cell r="C4519" t="str">
            <v>无双·赵云</v>
          </cell>
        </row>
        <row r="4520">
          <cell r="B4520" t="str">
            <v>至尊·赵云</v>
          </cell>
          <cell r="C4520" t="str">
            <v>无双·赵云</v>
          </cell>
        </row>
        <row r="4521">
          <cell r="B4521" t="str">
            <v>王·赵云</v>
          </cell>
          <cell r="C4521" t="str">
            <v>无双·赵云</v>
          </cell>
        </row>
        <row r="4522">
          <cell r="B4522" t="str">
            <v>帝·赵云</v>
          </cell>
          <cell r="C4522" t="str">
            <v>无双·赵云</v>
          </cell>
        </row>
        <row r="4523">
          <cell r="B4523" t="str">
            <v>至尊·赵云</v>
          </cell>
          <cell r="C4523" t="str">
            <v>无双·赵云</v>
          </cell>
        </row>
        <row r="4524">
          <cell r="B4524" t="str">
            <v>王·赵云</v>
          </cell>
          <cell r="C4524" t="str">
            <v>无双·赵云</v>
          </cell>
        </row>
        <row r="4525">
          <cell r="B4525" t="str">
            <v>帝·赵云</v>
          </cell>
          <cell r="C4525" t="str">
            <v>无双·赵云</v>
          </cell>
        </row>
        <row r="4526">
          <cell r="B4526" t="str">
            <v>至尊·赵云</v>
          </cell>
          <cell r="C4526" t="str">
            <v>无双·赵云</v>
          </cell>
        </row>
        <row r="4527">
          <cell r="B4527" t="str">
            <v>关羽培养</v>
          </cell>
          <cell r="C4527" t="str">
            <v>双弹瓦斯</v>
          </cell>
        </row>
        <row r="4528">
          <cell r="B4528" t="str">
            <v>真·关羽</v>
          </cell>
          <cell r="C4528" t="str">
            <v>双弹瓦斯</v>
          </cell>
        </row>
        <row r="4529">
          <cell r="B4529" t="str">
            <v>真·关羽</v>
          </cell>
          <cell r="C4529" t="str">
            <v>双弹瓦斯</v>
          </cell>
        </row>
        <row r="4530">
          <cell r="B4530" t="str">
            <v>真·关羽</v>
          </cell>
          <cell r="C4530" t="str">
            <v>双弹瓦斯</v>
          </cell>
        </row>
        <row r="4531">
          <cell r="B4531" t="str">
            <v>无双·关羽</v>
          </cell>
          <cell r="C4531" t="str">
            <v>双弹瓦斯</v>
          </cell>
        </row>
        <row r="4532">
          <cell r="B4532" t="str">
            <v>无双·关羽</v>
          </cell>
          <cell r="C4532" t="str">
            <v>双弹瓦斯</v>
          </cell>
        </row>
        <row r="4533">
          <cell r="B4533" t="str">
            <v>无双·关羽</v>
          </cell>
          <cell r="C4533" t="str">
            <v>双弹瓦斯</v>
          </cell>
        </row>
        <row r="4534">
          <cell r="B4534" t="str">
            <v>圣·关羽</v>
          </cell>
          <cell r="C4534" t="str">
            <v>双弹瓦斯</v>
          </cell>
        </row>
        <row r="4535">
          <cell r="B4535" t="str">
            <v>神·关羽</v>
          </cell>
          <cell r="C4535" t="str">
            <v>双弹瓦斯</v>
          </cell>
        </row>
        <row r="4536">
          <cell r="B4536" t="str">
            <v>霸·关羽</v>
          </cell>
          <cell r="C4536" t="str">
            <v>双弹瓦斯</v>
          </cell>
        </row>
        <row r="4537">
          <cell r="B4537" t="str">
            <v>天·关羽</v>
          </cell>
          <cell r="C4537" t="str">
            <v>双弹瓦斯</v>
          </cell>
        </row>
        <row r="4538">
          <cell r="B4538" t="str">
            <v>无双·关羽</v>
          </cell>
          <cell r="C4538" t="str">
            <v>双弹瓦斯</v>
          </cell>
        </row>
        <row r="4539">
          <cell r="B4539" t="str">
            <v>无双·关羽</v>
          </cell>
          <cell r="C4539" t="str">
            <v>双弹瓦斯</v>
          </cell>
        </row>
        <row r="4540">
          <cell r="B4540" t="str">
            <v>圣·关羽</v>
          </cell>
          <cell r="C4540" t="str">
            <v>双弹瓦斯</v>
          </cell>
        </row>
        <row r="4541">
          <cell r="B4541" t="str">
            <v>圣·关羽</v>
          </cell>
          <cell r="C4541" t="str">
            <v>双弹瓦斯</v>
          </cell>
        </row>
        <row r="4542">
          <cell r="B4542" t="str">
            <v>神·关羽</v>
          </cell>
          <cell r="C4542" t="str">
            <v>双弹瓦斯</v>
          </cell>
        </row>
        <row r="4543">
          <cell r="B4543" t="str">
            <v>神·关羽</v>
          </cell>
          <cell r="C4543" t="str">
            <v>双弹瓦斯</v>
          </cell>
        </row>
        <row r="4544">
          <cell r="B4544" t="str">
            <v>霸·关羽</v>
          </cell>
          <cell r="C4544" t="str">
            <v>双弹瓦斯</v>
          </cell>
        </row>
        <row r="4545">
          <cell r="B4545" t="str">
            <v>霸·关羽</v>
          </cell>
          <cell r="C4545" t="str">
            <v>双弹瓦斯</v>
          </cell>
        </row>
        <row r="4546">
          <cell r="B4546" t="str">
            <v>天·关羽</v>
          </cell>
          <cell r="C4546" t="str">
            <v>双弹瓦斯</v>
          </cell>
        </row>
        <row r="4547">
          <cell r="B4547" t="str">
            <v>天·关羽</v>
          </cell>
          <cell r="C4547" t="str">
            <v>双弹瓦斯</v>
          </cell>
        </row>
        <row r="4548">
          <cell r="B4548" t="str">
            <v>王·关羽</v>
          </cell>
          <cell r="C4548" t="str">
            <v>双弹瓦斯</v>
          </cell>
        </row>
        <row r="4549">
          <cell r="B4549" t="str">
            <v>帝·关羽</v>
          </cell>
          <cell r="C4549" t="str">
            <v>双弹瓦斯</v>
          </cell>
        </row>
        <row r="4550">
          <cell r="B4550" t="str">
            <v>至尊·关羽</v>
          </cell>
          <cell r="C4550" t="str">
            <v>双弹瓦斯</v>
          </cell>
        </row>
        <row r="4551">
          <cell r="B4551" t="str">
            <v>王·关羽</v>
          </cell>
          <cell r="C4551" t="str">
            <v>双弹瓦斯</v>
          </cell>
        </row>
        <row r="4552">
          <cell r="B4552" t="str">
            <v>帝·关羽</v>
          </cell>
          <cell r="C4552" t="str">
            <v>双弹瓦斯</v>
          </cell>
        </row>
        <row r="4553">
          <cell r="B4553" t="str">
            <v>至尊·关羽</v>
          </cell>
          <cell r="C4553" t="str">
            <v>双弹瓦斯</v>
          </cell>
        </row>
        <row r="4554">
          <cell r="B4554" t="str">
            <v>王·关羽</v>
          </cell>
          <cell r="C4554" t="str">
            <v>双弹瓦斯</v>
          </cell>
        </row>
        <row r="4555">
          <cell r="B4555" t="str">
            <v>帝·关羽</v>
          </cell>
          <cell r="C4555" t="str">
            <v>双弹瓦斯</v>
          </cell>
        </row>
        <row r="4556">
          <cell r="B4556" t="str">
            <v>至尊·关羽</v>
          </cell>
          <cell r="C4556" t="str">
            <v>双弹瓦斯</v>
          </cell>
        </row>
        <row r="4557">
          <cell r="B4557" t="str">
            <v>无双·关羽</v>
          </cell>
          <cell r="C4557" t="str">
            <v>无双·关羽</v>
          </cell>
        </row>
        <row r="4558">
          <cell r="B4558" t="str">
            <v>圣·关羽</v>
          </cell>
          <cell r="C4558" t="str">
            <v>无双·关羽</v>
          </cell>
        </row>
        <row r="4559">
          <cell r="B4559" t="str">
            <v>神·关羽</v>
          </cell>
          <cell r="C4559" t="str">
            <v>无双·关羽</v>
          </cell>
        </row>
        <row r="4560">
          <cell r="B4560" t="str">
            <v>霸·关羽</v>
          </cell>
          <cell r="C4560" t="str">
            <v>无双·关羽</v>
          </cell>
        </row>
        <row r="4561">
          <cell r="B4561" t="str">
            <v>天·关羽</v>
          </cell>
          <cell r="C4561" t="str">
            <v>无双·关羽</v>
          </cell>
        </row>
        <row r="4562">
          <cell r="B4562" t="str">
            <v>王·关羽</v>
          </cell>
          <cell r="C4562" t="str">
            <v>无双·关羽</v>
          </cell>
        </row>
        <row r="4563">
          <cell r="B4563" t="str">
            <v>帝·关羽</v>
          </cell>
          <cell r="C4563" t="str">
            <v>无双·关羽</v>
          </cell>
        </row>
        <row r="4564">
          <cell r="B4564" t="str">
            <v>至尊·关羽</v>
          </cell>
          <cell r="C4564" t="str">
            <v>无双·关羽</v>
          </cell>
        </row>
        <row r="4565">
          <cell r="B4565" t="str">
            <v>真·张飞</v>
          </cell>
          <cell r="C4565" t="str">
            <v>胖丁</v>
          </cell>
        </row>
        <row r="4566">
          <cell r="B4566" t="str">
            <v>真·张飞</v>
          </cell>
          <cell r="C4566" t="str">
            <v>胖丁</v>
          </cell>
        </row>
        <row r="4567">
          <cell r="B4567" t="str">
            <v>真·张飞</v>
          </cell>
          <cell r="C4567" t="str">
            <v>胖丁</v>
          </cell>
        </row>
        <row r="4568">
          <cell r="B4568" t="str">
            <v>无双·张飞</v>
          </cell>
          <cell r="C4568" t="str">
            <v>胖丁</v>
          </cell>
        </row>
        <row r="4569">
          <cell r="B4569" t="str">
            <v>无双·张飞</v>
          </cell>
          <cell r="C4569" t="str">
            <v>胖丁</v>
          </cell>
        </row>
        <row r="4570">
          <cell r="B4570" t="str">
            <v>无双·张飞</v>
          </cell>
          <cell r="C4570" t="str">
            <v>胖可丁</v>
          </cell>
        </row>
        <row r="4571">
          <cell r="B4571" t="str">
            <v>圣·张飞</v>
          </cell>
          <cell r="C4571" t="str">
            <v>胖可丁</v>
          </cell>
        </row>
        <row r="4572">
          <cell r="B4572" t="str">
            <v>神·张飞</v>
          </cell>
          <cell r="C4572" t="str">
            <v>胖可丁</v>
          </cell>
        </row>
        <row r="4573">
          <cell r="B4573" t="str">
            <v>霸·张飞</v>
          </cell>
          <cell r="C4573" t="str">
            <v>胖可丁</v>
          </cell>
        </row>
        <row r="4574">
          <cell r="B4574" t="str">
            <v>天·张飞</v>
          </cell>
          <cell r="C4574" t="str">
            <v>胖可丁</v>
          </cell>
        </row>
        <row r="4575">
          <cell r="B4575" t="str">
            <v>无双·张飞</v>
          </cell>
          <cell r="C4575" t="str">
            <v>胖可丁</v>
          </cell>
        </row>
        <row r="4576">
          <cell r="B4576" t="str">
            <v>无双·张飞</v>
          </cell>
          <cell r="C4576" t="str">
            <v>胖可丁</v>
          </cell>
        </row>
        <row r="4577">
          <cell r="B4577" t="str">
            <v>圣·张飞</v>
          </cell>
          <cell r="C4577" t="str">
            <v>胖可丁</v>
          </cell>
        </row>
        <row r="4578">
          <cell r="B4578" t="str">
            <v>圣·张飞</v>
          </cell>
          <cell r="C4578" t="str">
            <v>胖可丁</v>
          </cell>
        </row>
        <row r="4579">
          <cell r="B4579" t="str">
            <v>神·张飞</v>
          </cell>
          <cell r="C4579" t="str">
            <v>胖可丁</v>
          </cell>
        </row>
        <row r="4580">
          <cell r="B4580" t="str">
            <v>神·张飞</v>
          </cell>
          <cell r="C4580" t="str">
            <v>胖可丁</v>
          </cell>
        </row>
        <row r="4581">
          <cell r="B4581" t="str">
            <v>霸·张飞</v>
          </cell>
          <cell r="C4581" t="str">
            <v>胖可丁</v>
          </cell>
        </row>
        <row r="4582">
          <cell r="B4582" t="str">
            <v>霸·张飞</v>
          </cell>
          <cell r="C4582" t="str">
            <v>胖可丁</v>
          </cell>
        </row>
        <row r="4583">
          <cell r="B4583" t="str">
            <v>天·张飞</v>
          </cell>
          <cell r="C4583" t="str">
            <v>胖可丁</v>
          </cell>
        </row>
        <row r="4584">
          <cell r="B4584" t="str">
            <v>天·张飞</v>
          </cell>
          <cell r="C4584" t="str">
            <v>胖可丁</v>
          </cell>
        </row>
        <row r="4585">
          <cell r="B4585" t="str">
            <v>王·张飞</v>
          </cell>
          <cell r="C4585" t="str">
            <v>胖可丁</v>
          </cell>
        </row>
        <row r="4586">
          <cell r="B4586" t="str">
            <v>帝·张飞</v>
          </cell>
          <cell r="C4586" t="str">
            <v>胖可丁</v>
          </cell>
        </row>
        <row r="4587">
          <cell r="B4587" t="str">
            <v>至尊·张飞</v>
          </cell>
          <cell r="C4587" t="str">
            <v>胖可丁</v>
          </cell>
        </row>
        <row r="4588">
          <cell r="B4588" t="str">
            <v>王·张飞</v>
          </cell>
          <cell r="C4588" t="str">
            <v>胖可丁</v>
          </cell>
        </row>
        <row r="4589">
          <cell r="B4589" t="str">
            <v>帝·张飞</v>
          </cell>
          <cell r="C4589" t="str">
            <v>胖可丁</v>
          </cell>
        </row>
        <row r="4590">
          <cell r="B4590" t="str">
            <v>至尊·张飞</v>
          </cell>
          <cell r="C4590" t="str">
            <v>胖可丁</v>
          </cell>
        </row>
        <row r="4591">
          <cell r="B4591" t="str">
            <v>王·张飞</v>
          </cell>
          <cell r="C4591" t="str">
            <v>胖可丁</v>
          </cell>
        </row>
        <row r="4592">
          <cell r="B4592" t="str">
            <v>帝·张飞</v>
          </cell>
          <cell r="C4592" t="str">
            <v>胖可丁</v>
          </cell>
        </row>
        <row r="4593">
          <cell r="B4593" t="str">
            <v>至尊·张飞</v>
          </cell>
          <cell r="C4593" t="str">
            <v>胖可丁</v>
          </cell>
        </row>
        <row r="4594">
          <cell r="B4594" t="str">
            <v>无双·张飞</v>
          </cell>
          <cell r="C4594" t="str">
            <v>无双·张飞</v>
          </cell>
        </row>
        <row r="4595">
          <cell r="B4595" t="str">
            <v>无双·张飞</v>
          </cell>
          <cell r="C4595" t="str">
            <v>无双·张飞</v>
          </cell>
        </row>
        <row r="4596">
          <cell r="B4596" t="str">
            <v>无双·张飞</v>
          </cell>
          <cell r="C4596" t="str">
            <v>无双·张飞</v>
          </cell>
        </row>
        <row r="4597">
          <cell r="B4597" t="str">
            <v>无双·张飞</v>
          </cell>
          <cell r="C4597" t="str">
            <v>无双·张飞</v>
          </cell>
        </row>
        <row r="4598">
          <cell r="B4598" t="str">
            <v>圣·张飞</v>
          </cell>
          <cell r="C4598" t="str">
            <v>无双·张飞</v>
          </cell>
        </row>
        <row r="4599">
          <cell r="B4599" t="str">
            <v>圣·张飞</v>
          </cell>
          <cell r="C4599" t="str">
            <v>无双·张飞</v>
          </cell>
        </row>
        <row r="4600">
          <cell r="B4600" t="str">
            <v>圣·张飞</v>
          </cell>
          <cell r="C4600" t="str">
            <v>无双·张飞</v>
          </cell>
        </row>
        <row r="4601">
          <cell r="B4601" t="str">
            <v>圣·张飞</v>
          </cell>
          <cell r="C4601" t="str">
            <v>无双·张飞</v>
          </cell>
        </row>
        <row r="4602">
          <cell r="B4602" t="str">
            <v>神·张飞</v>
          </cell>
          <cell r="C4602" t="str">
            <v>无双·张飞</v>
          </cell>
        </row>
        <row r="4603">
          <cell r="B4603" t="str">
            <v>神·张飞</v>
          </cell>
          <cell r="C4603" t="str">
            <v>无双·张飞</v>
          </cell>
        </row>
        <row r="4604">
          <cell r="B4604" t="str">
            <v>神·张飞</v>
          </cell>
          <cell r="C4604" t="str">
            <v>无双·张飞</v>
          </cell>
        </row>
        <row r="4605">
          <cell r="B4605" t="str">
            <v>神·张飞</v>
          </cell>
          <cell r="C4605" t="str">
            <v>无双·张飞</v>
          </cell>
        </row>
        <row r="4606">
          <cell r="B4606" t="str">
            <v>霸·张飞</v>
          </cell>
          <cell r="C4606" t="str">
            <v>无双·张飞</v>
          </cell>
        </row>
        <row r="4607">
          <cell r="B4607" t="str">
            <v>霸·张飞</v>
          </cell>
          <cell r="C4607" t="str">
            <v>无双·张飞</v>
          </cell>
        </row>
        <row r="4608">
          <cell r="B4608" t="str">
            <v>霸·张飞</v>
          </cell>
          <cell r="C4608" t="str">
            <v>无双·张飞</v>
          </cell>
        </row>
        <row r="4609">
          <cell r="B4609" t="str">
            <v>霸·张飞</v>
          </cell>
          <cell r="C4609" t="str">
            <v>无双·张飞</v>
          </cell>
        </row>
        <row r="4610">
          <cell r="B4610" t="str">
            <v>天·张飞</v>
          </cell>
          <cell r="C4610" t="str">
            <v>无双·张飞</v>
          </cell>
        </row>
        <row r="4611">
          <cell r="B4611" t="str">
            <v>天·张飞</v>
          </cell>
          <cell r="C4611" t="str">
            <v>无双·张飞</v>
          </cell>
        </row>
        <row r="4612">
          <cell r="B4612" t="str">
            <v>天·张飞</v>
          </cell>
          <cell r="C4612" t="str">
            <v>无双·张飞</v>
          </cell>
        </row>
        <row r="4613">
          <cell r="B4613" t="str">
            <v>天·张飞</v>
          </cell>
          <cell r="C4613" t="str">
            <v>无双·张飞</v>
          </cell>
        </row>
        <row r="4614">
          <cell r="B4614" t="str">
            <v>王·张飞</v>
          </cell>
          <cell r="C4614" t="str">
            <v>无双·张飞</v>
          </cell>
        </row>
        <row r="4615">
          <cell r="B4615" t="str">
            <v>帝·张飞</v>
          </cell>
          <cell r="C4615" t="str">
            <v>无双·张飞</v>
          </cell>
        </row>
        <row r="4616">
          <cell r="B4616" t="str">
            <v>至尊·张飞</v>
          </cell>
          <cell r="C4616" t="str">
            <v>无双·张飞</v>
          </cell>
        </row>
        <row r="4617">
          <cell r="B4617" t="str">
            <v>王·张飞</v>
          </cell>
          <cell r="C4617" t="str">
            <v>无双·张飞</v>
          </cell>
        </row>
        <row r="4618">
          <cell r="B4618" t="str">
            <v>帝·张飞</v>
          </cell>
          <cell r="C4618" t="str">
            <v>无双·张飞</v>
          </cell>
        </row>
        <row r="4619">
          <cell r="B4619" t="str">
            <v>至尊·张飞</v>
          </cell>
          <cell r="C4619" t="str">
            <v>无双·张飞</v>
          </cell>
        </row>
        <row r="4620">
          <cell r="B4620" t="str">
            <v>王·张飞</v>
          </cell>
          <cell r="C4620" t="str">
            <v>无双·张飞</v>
          </cell>
        </row>
        <row r="4621">
          <cell r="B4621" t="str">
            <v>帝·张飞</v>
          </cell>
          <cell r="C4621" t="str">
            <v>无双·张飞</v>
          </cell>
        </row>
        <row r="4622">
          <cell r="B4622" t="str">
            <v>至尊·张飞</v>
          </cell>
          <cell r="C4622" t="str">
            <v>无双·张飞</v>
          </cell>
        </row>
        <row r="4623">
          <cell r="B4623" t="str">
            <v>王·张飞</v>
          </cell>
          <cell r="C4623" t="str">
            <v>无双·张飞</v>
          </cell>
        </row>
        <row r="4624">
          <cell r="B4624" t="str">
            <v>帝·张飞</v>
          </cell>
          <cell r="C4624" t="str">
            <v>无双·张飞</v>
          </cell>
        </row>
        <row r="4625">
          <cell r="B4625" t="str">
            <v>至尊·张飞</v>
          </cell>
          <cell r="C4625" t="str">
            <v>无双·张飞</v>
          </cell>
        </row>
        <row r="4626">
          <cell r="B4626" t="str">
            <v>真·马超</v>
          </cell>
          <cell r="C4626" t="str">
            <v>妙蛙草</v>
          </cell>
        </row>
        <row r="4627">
          <cell r="B4627" t="str">
            <v>真·马超</v>
          </cell>
          <cell r="C4627" t="str">
            <v>妙蛙草</v>
          </cell>
        </row>
        <row r="4628">
          <cell r="B4628" t="str">
            <v>真·马超</v>
          </cell>
          <cell r="C4628" t="str">
            <v>妙蛙草</v>
          </cell>
        </row>
        <row r="4629">
          <cell r="B4629" t="str">
            <v>无双·马超</v>
          </cell>
          <cell r="C4629" t="str">
            <v>妙蛙花</v>
          </cell>
        </row>
        <row r="4630">
          <cell r="B4630" t="str">
            <v>无双·马超</v>
          </cell>
          <cell r="C4630" t="str">
            <v>妙蛙花</v>
          </cell>
        </row>
        <row r="4631">
          <cell r="B4631" t="str">
            <v>无双·马超</v>
          </cell>
          <cell r="C4631" t="str">
            <v>妙蛙花</v>
          </cell>
        </row>
        <row r="4632">
          <cell r="B4632" t="str">
            <v>圣·马超</v>
          </cell>
          <cell r="C4632" t="str">
            <v>妙蛙花</v>
          </cell>
        </row>
        <row r="4633">
          <cell r="B4633" t="str">
            <v>神·马超</v>
          </cell>
          <cell r="C4633" t="str">
            <v>妙蛙花</v>
          </cell>
        </row>
        <row r="4634">
          <cell r="B4634" t="str">
            <v>霸·马超</v>
          </cell>
          <cell r="C4634" t="str">
            <v>妙蛙花</v>
          </cell>
        </row>
        <row r="4635">
          <cell r="B4635" t="str">
            <v>天·马超</v>
          </cell>
          <cell r="C4635" t="str">
            <v>妙蛙花</v>
          </cell>
        </row>
        <row r="4636">
          <cell r="B4636" t="str">
            <v>无双·马超</v>
          </cell>
          <cell r="C4636" t="str">
            <v>妙蛙花</v>
          </cell>
        </row>
        <row r="4637">
          <cell r="B4637" t="str">
            <v>无双·马超</v>
          </cell>
          <cell r="C4637" t="str">
            <v>妙蛙花</v>
          </cell>
        </row>
        <row r="4638">
          <cell r="B4638" t="str">
            <v>圣·马超</v>
          </cell>
          <cell r="C4638" t="str">
            <v>妙蛙花</v>
          </cell>
        </row>
        <row r="4639">
          <cell r="B4639" t="str">
            <v>圣·马超</v>
          </cell>
          <cell r="C4639" t="str">
            <v>妙蛙花</v>
          </cell>
        </row>
        <row r="4640">
          <cell r="B4640" t="str">
            <v>神·马超</v>
          </cell>
          <cell r="C4640" t="str">
            <v>妙蛙花</v>
          </cell>
        </row>
        <row r="4641">
          <cell r="B4641" t="str">
            <v>神·马超</v>
          </cell>
          <cell r="C4641" t="str">
            <v>妙蛙花</v>
          </cell>
        </row>
        <row r="4642">
          <cell r="B4642" t="str">
            <v>霸·马超</v>
          </cell>
          <cell r="C4642" t="str">
            <v>妙蛙花</v>
          </cell>
        </row>
        <row r="4643">
          <cell r="B4643" t="str">
            <v>霸·马超</v>
          </cell>
          <cell r="C4643" t="str">
            <v>妙蛙花</v>
          </cell>
        </row>
        <row r="4644">
          <cell r="B4644" t="str">
            <v>天·马超</v>
          </cell>
          <cell r="C4644" t="str">
            <v>妙蛙花</v>
          </cell>
        </row>
        <row r="4645">
          <cell r="B4645" t="str">
            <v>天·马超</v>
          </cell>
          <cell r="C4645" t="str">
            <v>妙蛙花</v>
          </cell>
        </row>
        <row r="4646">
          <cell r="B4646" t="str">
            <v>王·马超</v>
          </cell>
          <cell r="C4646" t="str">
            <v>妙蛙花</v>
          </cell>
        </row>
        <row r="4647">
          <cell r="B4647" t="str">
            <v>帝·马超</v>
          </cell>
          <cell r="C4647" t="str">
            <v>妙蛙花</v>
          </cell>
        </row>
        <row r="4648">
          <cell r="B4648" t="str">
            <v>至尊·马超</v>
          </cell>
          <cell r="C4648" t="str">
            <v>妙蛙花</v>
          </cell>
        </row>
        <row r="4649">
          <cell r="B4649" t="str">
            <v>王·马超</v>
          </cell>
          <cell r="C4649" t="str">
            <v>妙蛙花</v>
          </cell>
        </row>
        <row r="4650">
          <cell r="B4650" t="str">
            <v>帝·马超</v>
          </cell>
          <cell r="C4650" t="str">
            <v>妙蛙花</v>
          </cell>
        </row>
        <row r="4651">
          <cell r="B4651" t="str">
            <v>至尊·马超</v>
          </cell>
          <cell r="C4651" t="str">
            <v>妙蛙花</v>
          </cell>
        </row>
        <row r="4652">
          <cell r="B4652" t="str">
            <v>王·马超</v>
          </cell>
          <cell r="C4652" t="str">
            <v>妙蛙花</v>
          </cell>
        </row>
        <row r="4653">
          <cell r="B4653" t="str">
            <v>帝·马超</v>
          </cell>
          <cell r="C4653" t="str">
            <v>妙蛙花</v>
          </cell>
        </row>
        <row r="4654">
          <cell r="B4654" t="str">
            <v>至尊·马超</v>
          </cell>
          <cell r="C4654" t="str">
            <v>妙蛙花</v>
          </cell>
        </row>
        <row r="4655">
          <cell r="B4655" t="str">
            <v>无双·马超</v>
          </cell>
          <cell r="C4655" t="str">
            <v>无双·马超</v>
          </cell>
        </row>
        <row r="4656">
          <cell r="B4656" t="str">
            <v>无双·马超</v>
          </cell>
          <cell r="C4656" t="str">
            <v>无双·马超</v>
          </cell>
        </row>
        <row r="4657">
          <cell r="B4657" t="str">
            <v>无双·马超</v>
          </cell>
          <cell r="C4657" t="str">
            <v>无双·马超</v>
          </cell>
        </row>
        <row r="4658">
          <cell r="B4658" t="str">
            <v>无双·马超</v>
          </cell>
          <cell r="C4658" t="str">
            <v>无双·马超</v>
          </cell>
        </row>
        <row r="4659">
          <cell r="B4659" t="str">
            <v>圣·马超</v>
          </cell>
          <cell r="C4659" t="str">
            <v>无双·马超</v>
          </cell>
        </row>
        <row r="4660">
          <cell r="B4660" t="str">
            <v>圣·马超</v>
          </cell>
          <cell r="C4660" t="str">
            <v>无双·马超</v>
          </cell>
        </row>
        <row r="4661">
          <cell r="B4661" t="str">
            <v>圣·马超</v>
          </cell>
          <cell r="C4661" t="str">
            <v>无双·马超</v>
          </cell>
        </row>
        <row r="4662">
          <cell r="B4662" t="str">
            <v>圣·马超</v>
          </cell>
          <cell r="C4662" t="str">
            <v>无双·马超</v>
          </cell>
        </row>
        <row r="4663">
          <cell r="B4663" t="str">
            <v>神·马超</v>
          </cell>
          <cell r="C4663" t="str">
            <v>无双·马超</v>
          </cell>
        </row>
        <row r="4664">
          <cell r="B4664" t="str">
            <v>神·马超</v>
          </cell>
          <cell r="C4664" t="str">
            <v>无双·马超</v>
          </cell>
        </row>
        <row r="4665">
          <cell r="B4665" t="str">
            <v>神·马超</v>
          </cell>
          <cell r="C4665" t="str">
            <v>无双·马超</v>
          </cell>
        </row>
        <row r="4666">
          <cell r="B4666" t="str">
            <v>神·马超</v>
          </cell>
          <cell r="C4666" t="str">
            <v>无双·马超</v>
          </cell>
        </row>
        <row r="4667">
          <cell r="B4667" t="str">
            <v>霸·马超</v>
          </cell>
          <cell r="C4667" t="str">
            <v>无双·马超</v>
          </cell>
        </row>
        <row r="4668">
          <cell r="B4668" t="str">
            <v>霸·马超</v>
          </cell>
          <cell r="C4668" t="str">
            <v>无双·马超</v>
          </cell>
        </row>
        <row r="4669">
          <cell r="B4669" t="str">
            <v>霸·马超</v>
          </cell>
          <cell r="C4669" t="str">
            <v>无双·马超</v>
          </cell>
        </row>
        <row r="4670">
          <cell r="B4670" t="str">
            <v>霸·马超</v>
          </cell>
          <cell r="C4670" t="str">
            <v>无双·马超</v>
          </cell>
        </row>
        <row r="4671">
          <cell r="B4671" t="str">
            <v>天·马超</v>
          </cell>
          <cell r="C4671" t="str">
            <v>无双·马超</v>
          </cell>
        </row>
        <row r="4672">
          <cell r="B4672" t="str">
            <v>天·马超</v>
          </cell>
          <cell r="C4672" t="str">
            <v>无双·马超</v>
          </cell>
        </row>
        <row r="4673">
          <cell r="B4673" t="str">
            <v>天·马超</v>
          </cell>
          <cell r="C4673" t="str">
            <v>无双·马超</v>
          </cell>
        </row>
        <row r="4674">
          <cell r="B4674" t="str">
            <v>天·马超</v>
          </cell>
          <cell r="C4674" t="str">
            <v>无双·马超</v>
          </cell>
        </row>
        <row r="4675">
          <cell r="B4675" t="str">
            <v>王·马超</v>
          </cell>
          <cell r="C4675" t="str">
            <v>无双·马超</v>
          </cell>
        </row>
        <row r="4676">
          <cell r="B4676" t="str">
            <v>帝·马超</v>
          </cell>
          <cell r="C4676" t="str">
            <v>无双·马超</v>
          </cell>
        </row>
        <row r="4677">
          <cell r="B4677" t="str">
            <v>至尊·马超</v>
          </cell>
          <cell r="C4677" t="str">
            <v>无双·马超</v>
          </cell>
        </row>
        <row r="4678">
          <cell r="B4678" t="str">
            <v>王·马超</v>
          </cell>
          <cell r="C4678" t="str">
            <v>无双·马超</v>
          </cell>
        </row>
        <row r="4679">
          <cell r="B4679" t="str">
            <v>帝·马超</v>
          </cell>
          <cell r="C4679" t="str">
            <v>无双·马超</v>
          </cell>
        </row>
        <row r="4680">
          <cell r="B4680" t="str">
            <v>至尊·马超</v>
          </cell>
          <cell r="C4680" t="str">
            <v>无双·马超</v>
          </cell>
        </row>
        <row r="4681">
          <cell r="B4681" t="str">
            <v>王·马超</v>
          </cell>
          <cell r="C4681" t="str">
            <v>无双·马超</v>
          </cell>
        </row>
        <row r="4682">
          <cell r="B4682" t="str">
            <v>帝·马超</v>
          </cell>
          <cell r="C4682" t="str">
            <v>无双·马超</v>
          </cell>
        </row>
        <row r="4683">
          <cell r="B4683" t="str">
            <v>至尊·马超</v>
          </cell>
          <cell r="C4683" t="str">
            <v>无双·马超</v>
          </cell>
        </row>
        <row r="4684">
          <cell r="B4684" t="str">
            <v>王·马超</v>
          </cell>
          <cell r="C4684" t="str">
            <v>无双·马超</v>
          </cell>
        </row>
        <row r="4685">
          <cell r="B4685" t="str">
            <v>帝·马超</v>
          </cell>
          <cell r="C4685" t="str">
            <v>无双·马超</v>
          </cell>
        </row>
        <row r="4686">
          <cell r="B4686" t="str">
            <v>至尊·马超</v>
          </cell>
          <cell r="C4686" t="str">
            <v>无双·马超</v>
          </cell>
        </row>
        <row r="4687">
          <cell r="B4687" t="str">
            <v>真·黄忠</v>
          </cell>
          <cell r="C4687" t="str">
            <v>怪力</v>
          </cell>
        </row>
        <row r="4688">
          <cell r="B4688" t="str">
            <v>真·黄忠</v>
          </cell>
          <cell r="C4688" t="str">
            <v>怪力</v>
          </cell>
        </row>
        <row r="4689">
          <cell r="B4689" t="str">
            <v>真·黄忠</v>
          </cell>
          <cell r="C4689" t="str">
            <v>怪力</v>
          </cell>
        </row>
        <row r="4690">
          <cell r="B4690" t="str">
            <v>无双·黄忠</v>
          </cell>
          <cell r="C4690" t="str">
            <v>豪力</v>
          </cell>
        </row>
        <row r="4691">
          <cell r="B4691" t="str">
            <v>无双·黄忠</v>
          </cell>
          <cell r="C4691" t="str">
            <v>豪力</v>
          </cell>
        </row>
        <row r="4692">
          <cell r="B4692" t="str">
            <v>无双·黄忠</v>
          </cell>
          <cell r="C4692" t="str">
            <v>豪力</v>
          </cell>
        </row>
        <row r="4693">
          <cell r="B4693" t="str">
            <v>圣·黄忠</v>
          </cell>
          <cell r="C4693" t="str">
            <v>豪力</v>
          </cell>
        </row>
        <row r="4694">
          <cell r="B4694" t="str">
            <v>神·黄忠</v>
          </cell>
          <cell r="C4694" t="str">
            <v>豪力</v>
          </cell>
        </row>
        <row r="4695">
          <cell r="B4695" t="str">
            <v>霸·黄忠</v>
          </cell>
          <cell r="C4695" t="str">
            <v>豪力</v>
          </cell>
        </row>
        <row r="4696">
          <cell r="B4696" t="str">
            <v>天·黄忠</v>
          </cell>
          <cell r="C4696" t="str">
            <v>豪力</v>
          </cell>
        </row>
        <row r="4697">
          <cell r="B4697" t="str">
            <v>无双·黄忠</v>
          </cell>
          <cell r="C4697" t="str">
            <v>豪力</v>
          </cell>
        </row>
        <row r="4698">
          <cell r="B4698" t="str">
            <v>无双·黄忠</v>
          </cell>
          <cell r="C4698" t="str">
            <v>豪力</v>
          </cell>
        </row>
        <row r="4699">
          <cell r="B4699" t="str">
            <v>圣·黄忠</v>
          </cell>
          <cell r="C4699" t="str">
            <v>豪力</v>
          </cell>
        </row>
        <row r="4700">
          <cell r="B4700" t="str">
            <v>圣·黄忠</v>
          </cell>
          <cell r="C4700" t="str">
            <v>豪力</v>
          </cell>
        </row>
        <row r="4701">
          <cell r="B4701" t="str">
            <v>神·黄忠</v>
          </cell>
          <cell r="C4701" t="str">
            <v>豪力</v>
          </cell>
        </row>
        <row r="4702">
          <cell r="B4702" t="str">
            <v>神·黄忠</v>
          </cell>
          <cell r="C4702" t="str">
            <v>豪力</v>
          </cell>
        </row>
        <row r="4703">
          <cell r="B4703" t="str">
            <v>霸·黄忠</v>
          </cell>
          <cell r="C4703" t="str">
            <v>豪力</v>
          </cell>
        </row>
        <row r="4704">
          <cell r="B4704" t="str">
            <v>霸·黄忠</v>
          </cell>
          <cell r="C4704" t="str">
            <v>豪力</v>
          </cell>
        </row>
        <row r="4705">
          <cell r="B4705" t="str">
            <v>天·黄忠</v>
          </cell>
          <cell r="C4705" t="str">
            <v>豪力</v>
          </cell>
        </row>
        <row r="4706">
          <cell r="B4706" t="str">
            <v>天·黄忠</v>
          </cell>
          <cell r="C4706" t="str">
            <v>豪力</v>
          </cell>
        </row>
        <row r="4707">
          <cell r="B4707" t="str">
            <v>王·黄忠</v>
          </cell>
          <cell r="C4707" t="str">
            <v>豪力</v>
          </cell>
        </row>
        <row r="4708">
          <cell r="B4708" t="str">
            <v>帝·黄忠</v>
          </cell>
          <cell r="C4708" t="str">
            <v>豪力</v>
          </cell>
        </row>
        <row r="4709">
          <cell r="B4709" t="str">
            <v>至尊·黄忠</v>
          </cell>
          <cell r="C4709" t="str">
            <v>豪力</v>
          </cell>
        </row>
        <row r="4710">
          <cell r="B4710" t="str">
            <v>王·黄忠</v>
          </cell>
          <cell r="C4710" t="str">
            <v>豪力</v>
          </cell>
        </row>
        <row r="4711">
          <cell r="B4711" t="str">
            <v>帝·黄忠</v>
          </cell>
          <cell r="C4711" t="str">
            <v>豪力</v>
          </cell>
        </row>
        <row r="4712">
          <cell r="B4712" t="str">
            <v>至尊·黄忠</v>
          </cell>
          <cell r="C4712" t="str">
            <v>豪力</v>
          </cell>
        </row>
        <row r="4713">
          <cell r="B4713" t="str">
            <v>王·黄忠</v>
          </cell>
          <cell r="C4713" t="str">
            <v>豪力</v>
          </cell>
        </row>
        <row r="4714">
          <cell r="B4714" t="str">
            <v>帝·黄忠</v>
          </cell>
          <cell r="C4714" t="str">
            <v>豪力</v>
          </cell>
        </row>
        <row r="4715">
          <cell r="B4715" t="str">
            <v>至尊·黄忠</v>
          </cell>
          <cell r="C4715" t="str">
            <v>豪力</v>
          </cell>
        </row>
        <row r="4716">
          <cell r="B4716" t="str">
            <v>无双·黄忠</v>
          </cell>
          <cell r="C4716" t="str">
            <v>无双·黄忠</v>
          </cell>
        </row>
        <row r="4717">
          <cell r="B4717" t="str">
            <v>无双·黄忠</v>
          </cell>
          <cell r="C4717" t="str">
            <v>无双·黄忠</v>
          </cell>
        </row>
        <row r="4718">
          <cell r="B4718" t="str">
            <v>无双·黄忠</v>
          </cell>
          <cell r="C4718" t="str">
            <v>无双·黄忠</v>
          </cell>
        </row>
        <row r="4719">
          <cell r="B4719" t="str">
            <v>无双·黄忠</v>
          </cell>
          <cell r="C4719" t="str">
            <v>无双·黄忠</v>
          </cell>
        </row>
        <row r="4720">
          <cell r="B4720" t="str">
            <v>圣·黄忠</v>
          </cell>
          <cell r="C4720" t="str">
            <v>无双·黄忠</v>
          </cell>
        </row>
        <row r="4721">
          <cell r="B4721" t="str">
            <v>圣·黄忠</v>
          </cell>
          <cell r="C4721" t="str">
            <v>无双·黄忠</v>
          </cell>
        </row>
        <row r="4722">
          <cell r="B4722" t="str">
            <v>圣·黄忠</v>
          </cell>
          <cell r="C4722" t="str">
            <v>无双·黄忠</v>
          </cell>
        </row>
        <row r="4723">
          <cell r="B4723" t="str">
            <v>圣·黄忠</v>
          </cell>
          <cell r="C4723" t="str">
            <v>无双·黄忠</v>
          </cell>
        </row>
        <row r="4724">
          <cell r="B4724" t="str">
            <v>神·黄忠</v>
          </cell>
          <cell r="C4724" t="str">
            <v>无双·黄忠</v>
          </cell>
        </row>
        <row r="4725">
          <cell r="B4725" t="str">
            <v>神·黄忠</v>
          </cell>
          <cell r="C4725" t="str">
            <v>无双·黄忠</v>
          </cell>
        </row>
        <row r="4726">
          <cell r="B4726" t="str">
            <v>神·黄忠</v>
          </cell>
          <cell r="C4726" t="str">
            <v>无双·黄忠</v>
          </cell>
        </row>
        <row r="4727">
          <cell r="B4727" t="str">
            <v>神·黄忠</v>
          </cell>
          <cell r="C4727" t="str">
            <v>无双·黄忠</v>
          </cell>
        </row>
        <row r="4728">
          <cell r="B4728" t="str">
            <v>霸·黄忠</v>
          </cell>
          <cell r="C4728" t="str">
            <v>无双·黄忠</v>
          </cell>
        </row>
        <row r="4729">
          <cell r="B4729" t="str">
            <v>霸·黄忠</v>
          </cell>
          <cell r="C4729" t="str">
            <v>无双·黄忠</v>
          </cell>
        </row>
        <row r="4730">
          <cell r="B4730" t="str">
            <v>霸·黄忠</v>
          </cell>
          <cell r="C4730" t="str">
            <v>无双·黄忠</v>
          </cell>
        </row>
        <row r="4731">
          <cell r="B4731" t="str">
            <v>霸·黄忠</v>
          </cell>
          <cell r="C4731" t="str">
            <v>无双·黄忠</v>
          </cell>
        </row>
        <row r="4732">
          <cell r="B4732" t="str">
            <v>天·黄忠</v>
          </cell>
          <cell r="C4732" t="str">
            <v>无双·黄忠</v>
          </cell>
        </row>
        <row r="4733">
          <cell r="B4733" t="str">
            <v>天·黄忠</v>
          </cell>
          <cell r="C4733" t="str">
            <v>无双·黄忠</v>
          </cell>
        </row>
        <row r="4734">
          <cell r="B4734" t="str">
            <v>天·黄忠</v>
          </cell>
          <cell r="C4734" t="str">
            <v>无双·黄忠</v>
          </cell>
        </row>
        <row r="4735">
          <cell r="B4735" t="str">
            <v>天·黄忠</v>
          </cell>
          <cell r="C4735" t="str">
            <v>无双·黄忠</v>
          </cell>
        </row>
        <row r="4736">
          <cell r="B4736" t="str">
            <v>王·黄忠</v>
          </cell>
          <cell r="C4736" t="str">
            <v>无双·黄忠</v>
          </cell>
        </row>
        <row r="4737">
          <cell r="B4737" t="str">
            <v>帝·黄忠</v>
          </cell>
          <cell r="C4737" t="str">
            <v>无双·黄忠</v>
          </cell>
        </row>
        <row r="4738">
          <cell r="B4738" t="str">
            <v>至尊·黄忠</v>
          </cell>
          <cell r="C4738" t="str">
            <v>无双·黄忠</v>
          </cell>
        </row>
        <row r="4739">
          <cell r="B4739" t="str">
            <v>王·黄忠</v>
          </cell>
          <cell r="C4739" t="str">
            <v>无双·黄忠</v>
          </cell>
        </row>
        <row r="4740">
          <cell r="B4740" t="str">
            <v>帝·黄忠</v>
          </cell>
          <cell r="C4740" t="str">
            <v>无双·黄忠</v>
          </cell>
        </row>
        <row r="4741">
          <cell r="B4741" t="str">
            <v>至尊·黄忠</v>
          </cell>
          <cell r="C4741" t="str">
            <v>无双·黄忠</v>
          </cell>
        </row>
        <row r="4742">
          <cell r="B4742" t="str">
            <v>王·黄忠</v>
          </cell>
          <cell r="C4742" t="str">
            <v>无双·黄忠</v>
          </cell>
        </row>
        <row r="4743">
          <cell r="B4743" t="str">
            <v>帝·黄忠</v>
          </cell>
          <cell r="C4743" t="str">
            <v>无双·黄忠</v>
          </cell>
        </row>
        <row r="4744">
          <cell r="B4744" t="str">
            <v>至尊·黄忠</v>
          </cell>
          <cell r="C4744" t="str">
            <v>无双·黄忠</v>
          </cell>
        </row>
        <row r="4745">
          <cell r="B4745" t="str">
            <v>王·黄忠</v>
          </cell>
          <cell r="C4745" t="str">
            <v>无双·黄忠</v>
          </cell>
        </row>
        <row r="4746">
          <cell r="B4746" t="str">
            <v>帝·黄忠</v>
          </cell>
          <cell r="C4746" t="str">
            <v>无双·黄忠</v>
          </cell>
        </row>
        <row r="4747">
          <cell r="B4747" t="str">
            <v>至尊·黄忠</v>
          </cell>
          <cell r="C4747" t="str">
            <v>无双·黄忠</v>
          </cell>
        </row>
        <row r="4748">
          <cell r="B4748" t="str">
            <v>普通的魏延</v>
          </cell>
          <cell r="C4748" t="str">
            <v>普通的魏延</v>
          </cell>
        </row>
        <row r="4749">
          <cell r="B4749" t="str">
            <v>勇猛的魏延</v>
          </cell>
          <cell r="C4749" t="str">
            <v>普通的魏延</v>
          </cell>
        </row>
        <row r="4750">
          <cell r="B4750" t="str">
            <v>无双的魏延</v>
          </cell>
          <cell r="C4750" t="str">
            <v>普通的魏延</v>
          </cell>
        </row>
        <row r="4751">
          <cell r="B4751" t="str">
            <v>疯狂的魏延</v>
          </cell>
          <cell r="C4751" t="str">
            <v>普通的魏延</v>
          </cell>
        </row>
        <row r="4752">
          <cell r="B4752" t="str">
            <v>无双·魏延</v>
          </cell>
          <cell r="C4752" t="str">
            <v>普通的魏延</v>
          </cell>
        </row>
        <row r="4753">
          <cell r="B4753" t="str">
            <v>无双·魏延</v>
          </cell>
          <cell r="C4753" t="str">
            <v>普通的魏延</v>
          </cell>
        </row>
        <row r="4754">
          <cell r="B4754" t="str">
            <v>无双·魏延</v>
          </cell>
          <cell r="C4754" t="str">
            <v>普通的魏延</v>
          </cell>
        </row>
        <row r="4755">
          <cell r="B4755" t="str">
            <v>无双·魏延</v>
          </cell>
          <cell r="C4755" t="str">
            <v>普通的魏延</v>
          </cell>
        </row>
        <row r="4756">
          <cell r="B4756" t="str">
            <v>圣·魏延</v>
          </cell>
          <cell r="C4756" t="str">
            <v>普通的魏延</v>
          </cell>
        </row>
        <row r="4757">
          <cell r="B4757" t="str">
            <v>圣·魏延</v>
          </cell>
          <cell r="C4757" t="str">
            <v>普通的魏延</v>
          </cell>
        </row>
        <row r="4758">
          <cell r="B4758" t="str">
            <v>圣·魏延</v>
          </cell>
          <cell r="C4758" t="str">
            <v>普通的魏延</v>
          </cell>
        </row>
        <row r="4759">
          <cell r="B4759" t="str">
            <v>圣·魏延</v>
          </cell>
          <cell r="C4759" t="str">
            <v>普通的魏延</v>
          </cell>
        </row>
        <row r="4760">
          <cell r="B4760" t="str">
            <v>神·魏延</v>
          </cell>
          <cell r="C4760" t="str">
            <v>普通的魏延</v>
          </cell>
        </row>
        <row r="4761">
          <cell r="B4761" t="str">
            <v>神·魏延</v>
          </cell>
          <cell r="C4761" t="str">
            <v>普通的魏延</v>
          </cell>
        </row>
        <row r="4762">
          <cell r="B4762" t="str">
            <v>神·魏延</v>
          </cell>
          <cell r="C4762" t="str">
            <v>普通的魏延</v>
          </cell>
        </row>
        <row r="4763">
          <cell r="B4763" t="str">
            <v>神·魏延</v>
          </cell>
          <cell r="C4763" t="str">
            <v>普通的魏延</v>
          </cell>
        </row>
        <row r="4764">
          <cell r="B4764" t="str">
            <v>霸·魏延</v>
          </cell>
          <cell r="C4764" t="str">
            <v>普通的魏延</v>
          </cell>
        </row>
        <row r="4765">
          <cell r="B4765" t="str">
            <v>霸·魏延</v>
          </cell>
          <cell r="C4765" t="str">
            <v>普通的魏延</v>
          </cell>
        </row>
        <row r="4766">
          <cell r="B4766" t="str">
            <v>霸·魏延</v>
          </cell>
          <cell r="C4766" t="str">
            <v>普通的魏延</v>
          </cell>
        </row>
        <row r="4767">
          <cell r="B4767" t="str">
            <v>霸·魏延</v>
          </cell>
          <cell r="C4767" t="str">
            <v>普通的魏延</v>
          </cell>
        </row>
        <row r="4768">
          <cell r="B4768" t="str">
            <v>天·魏延</v>
          </cell>
          <cell r="C4768" t="str">
            <v>普通的魏延</v>
          </cell>
        </row>
        <row r="4769">
          <cell r="B4769" t="str">
            <v>天·魏延</v>
          </cell>
          <cell r="C4769" t="str">
            <v>普通的魏延</v>
          </cell>
        </row>
        <row r="4770">
          <cell r="B4770" t="str">
            <v>天·魏延</v>
          </cell>
          <cell r="C4770" t="str">
            <v>普通的魏延</v>
          </cell>
        </row>
        <row r="4771">
          <cell r="B4771" t="str">
            <v>天·魏延</v>
          </cell>
          <cell r="C4771" t="str">
            <v>普通的魏延</v>
          </cell>
        </row>
        <row r="4772">
          <cell r="B4772" t="str">
            <v>王·魏延</v>
          </cell>
          <cell r="C4772" t="str">
            <v>普通的魏延</v>
          </cell>
        </row>
        <row r="4773">
          <cell r="B4773" t="str">
            <v>帝·魏延</v>
          </cell>
          <cell r="C4773" t="str">
            <v>普通的魏延</v>
          </cell>
        </row>
        <row r="4774">
          <cell r="B4774" t="str">
            <v>至尊·魏延</v>
          </cell>
          <cell r="C4774" t="str">
            <v>普通的魏延</v>
          </cell>
        </row>
        <row r="4775">
          <cell r="B4775" t="str">
            <v>王·魏延</v>
          </cell>
          <cell r="C4775" t="str">
            <v>普通的魏延</v>
          </cell>
        </row>
        <row r="4776">
          <cell r="B4776" t="str">
            <v>帝·魏延</v>
          </cell>
          <cell r="C4776" t="str">
            <v>普通的魏延</v>
          </cell>
        </row>
        <row r="4777">
          <cell r="B4777" t="str">
            <v>至尊·魏延</v>
          </cell>
          <cell r="C4777" t="str">
            <v>普通的魏延</v>
          </cell>
        </row>
        <row r="4778">
          <cell r="B4778" t="str">
            <v>王·魏延</v>
          </cell>
          <cell r="C4778" t="str">
            <v>普通的魏延</v>
          </cell>
        </row>
        <row r="4779">
          <cell r="B4779" t="str">
            <v>帝·魏延</v>
          </cell>
          <cell r="C4779" t="str">
            <v>普通的魏延</v>
          </cell>
        </row>
        <row r="4780">
          <cell r="B4780" t="str">
            <v>至尊·魏延</v>
          </cell>
          <cell r="C4780" t="str">
            <v>普通的魏延</v>
          </cell>
        </row>
        <row r="4781">
          <cell r="B4781" t="str">
            <v>王·魏延</v>
          </cell>
          <cell r="C4781" t="str">
            <v>普通的魏延</v>
          </cell>
        </row>
        <row r="4782">
          <cell r="B4782" t="str">
            <v>帝·魏延</v>
          </cell>
          <cell r="C4782" t="str">
            <v>普通的魏延</v>
          </cell>
        </row>
        <row r="4783">
          <cell r="B4783" t="str">
            <v>至尊·魏延</v>
          </cell>
          <cell r="C4783" t="str">
            <v>普通的魏延</v>
          </cell>
        </row>
        <row r="4784">
          <cell r="B4784" t="str">
            <v>真·刘备</v>
          </cell>
          <cell r="C4784" t="str">
            <v>隆隆石</v>
          </cell>
        </row>
        <row r="4785">
          <cell r="B4785" t="str">
            <v>真·刘备</v>
          </cell>
          <cell r="C4785" t="str">
            <v>隆隆石</v>
          </cell>
        </row>
        <row r="4786">
          <cell r="B4786" t="str">
            <v>真·刘备</v>
          </cell>
          <cell r="C4786" t="str">
            <v>隆隆石</v>
          </cell>
        </row>
        <row r="4787">
          <cell r="B4787" t="str">
            <v>无双·刘备</v>
          </cell>
          <cell r="C4787" t="str">
            <v>隆隆石</v>
          </cell>
        </row>
        <row r="4788">
          <cell r="B4788" t="str">
            <v>无双·刘备</v>
          </cell>
          <cell r="C4788" t="str">
            <v>隆隆石</v>
          </cell>
        </row>
        <row r="4789">
          <cell r="B4789" t="str">
            <v>无双·刘备</v>
          </cell>
          <cell r="C4789" t="str">
            <v>隆隆岩</v>
          </cell>
        </row>
        <row r="4790">
          <cell r="B4790" t="str">
            <v>圣·刘备</v>
          </cell>
          <cell r="C4790" t="str">
            <v>隆隆岩</v>
          </cell>
        </row>
        <row r="4791">
          <cell r="B4791" t="str">
            <v>神·刘备</v>
          </cell>
          <cell r="C4791" t="str">
            <v>隆隆岩</v>
          </cell>
        </row>
        <row r="4792">
          <cell r="B4792" t="str">
            <v>霸·刘备</v>
          </cell>
          <cell r="C4792" t="str">
            <v>隆隆岩</v>
          </cell>
        </row>
        <row r="4793">
          <cell r="B4793" t="str">
            <v>天·刘备</v>
          </cell>
          <cell r="C4793" t="str">
            <v>隆隆岩</v>
          </cell>
        </row>
        <row r="4794">
          <cell r="B4794" t="str">
            <v>无双·刘备</v>
          </cell>
          <cell r="C4794" t="str">
            <v>隆隆岩</v>
          </cell>
        </row>
        <row r="4795">
          <cell r="B4795" t="str">
            <v>无双·刘备</v>
          </cell>
          <cell r="C4795" t="str">
            <v>隆隆岩</v>
          </cell>
        </row>
        <row r="4796">
          <cell r="B4796" t="str">
            <v>圣·刘备</v>
          </cell>
          <cell r="C4796" t="str">
            <v>隆隆岩</v>
          </cell>
        </row>
        <row r="4797">
          <cell r="B4797" t="str">
            <v>圣·刘备</v>
          </cell>
          <cell r="C4797" t="str">
            <v>隆隆岩</v>
          </cell>
        </row>
        <row r="4798">
          <cell r="B4798" t="str">
            <v>神·刘备</v>
          </cell>
          <cell r="C4798" t="str">
            <v>隆隆岩</v>
          </cell>
        </row>
        <row r="4799">
          <cell r="B4799" t="str">
            <v>神·刘备</v>
          </cell>
          <cell r="C4799" t="str">
            <v>隆隆岩</v>
          </cell>
        </row>
        <row r="4800">
          <cell r="B4800" t="str">
            <v>霸·刘备</v>
          </cell>
          <cell r="C4800" t="str">
            <v>隆隆岩</v>
          </cell>
        </row>
        <row r="4801">
          <cell r="B4801" t="str">
            <v>霸·刘备</v>
          </cell>
          <cell r="C4801" t="str">
            <v>隆隆岩</v>
          </cell>
        </row>
        <row r="4802">
          <cell r="B4802" t="str">
            <v>天·刘备</v>
          </cell>
          <cell r="C4802" t="str">
            <v>隆隆岩</v>
          </cell>
        </row>
        <row r="4803">
          <cell r="B4803" t="str">
            <v>天·刘备</v>
          </cell>
          <cell r="C4803" t="str">
            <v>隆隆岩</v>
          </cell>
        </row>
        <row r="4804">
          <cell r="B4804" t="str">
            <v>王·刘备</v>
          </cell>
          <cell r="C4804" t="str">
            <v>隆隆岩</v>
          </cell>
        </row>
        <row r="4805">
          <cell r="B4805" t="str">
            <v>帝·刘备</v>
          </cell>
          <cell r="C4805" t="str">
            <v>隆隆岩</v>
          </cell>
        </row>
        <row r="4806">
          <cell r="B4806" t="str">
            <v>至尊·刘备</v>
          </cell>
          <cell r="C4806" t="str">
            <v>隆隆岩</v>
          </cell>
        </row>
        <row r="4807">
          <cell r="B4807" t="str">
            <v>王·刘备</v>
          </cell>
          <cell r="C4807" t="str">
            <v>隆隆岩</v>
          </cell>
        </row>
        <row r="4808">
          <cell r="B4808" t="str">
            <v>帝·刘备</v>
          </cell>
          <cell r="C4808" t="str">
            <v>隆隆岩</v>
          </cell>
        </row>
        <row r="4809">
          <cell r="B4809" t="str">
            <v>至尊·刘备</v>
          </cell>
          <cell r="C4809" t="str">
            <v>隆隆岩</v>
          </cell>
        </row>
        <row r="4810">
          <cell r="B4810" t="str">
            <v>王·刘备</v>
          </cell>
          <cell r="C4810" t="str">
            <v>隆隆岩</v>
          </cell>
        </row>
        <row r="4811">
          <cell r="B4811" t="str">
            <v>帝·刘备</v>
          </cell>
          <cell r="C4811" t="str">
            <v>隆隆岩</v>
          </cell>
        </row>
        <row r="4812">
          <cell r="B4812" t="str">
            <v>至尊·刘备</v>
          </cell>
          <cell r="C4812" t="str">
            <v>隆隆岩</v>
          </cell>
        </row>
        <row r="4813">
          <cell r="B4813" t="str">
            <v>无双·刘备</v>
          </cell>
          <cell r="C4813" t="str">
            <v>无双·刘备</v>
          </cell>
        </row>
        <row r="4814">
          <cell r="B4814" t="str">
            <v>无双·刘备</v>
          </cell>
          <cell r="C4814" t="str">
            <v>无双·刘备</v>
          </cell>
        </row>
        <row r="4815">
          <cell r="B4815" t="str">
            <v>无双·刘备</v>
          </cell>
          <cell r="C4815" t="str">
            <v>无双·刘备</v>
          </cell>
        </row>
        <row r="4816">
          <cell r="B4816" t="str">
            <v>无双·刘备</v>
          </cell>
          <cell r="C4816" t="str">
            <v>无双·刘备</v>
          </cell>
        </row>
        <row r="4817">
          <cell r="B4817" t="str">
            <v>圣·刘备</v>
          </cell>
          <cell r="C4817" t="str">
            <v>无双·刘备</v>
          </cell>
        </row>
        <row r="4818">
          <cell r="B4818" t="str">
            <v>圣·刘备</v>
          </cell>
          <cell r="C4818" t="str">
            <v>无双·刘备</v>
          </cell>
        </row>
        <row r="4819">
          <cell r="B4819" t="str">
            <v>圣·刘备</v>
          </cell>
          <cell r="C4819" t="str">
            <v>无双·刘备</v>
          </cell>
        </row>
        <row r="4820">
          <cell r="B4820" t="str">
            <v>圣·刘备</v>
          </cell>
          <cell r="C4820" t="str">
            <v>无双·刘备</v>
          </cell>
        </row>
        <row r="4821">
          <cell r="B4821" t="str">
            <v>神·刘备</v>
          </cell>
          <cell r="C4821" t="str">
            <v>无双·刘备</v>
          </cell>
        </row>
        <row r="4822">
          <cell r="B4822" t="str">
            <v>神·刘备</v>
          </cell>
          <cell r="C4822" t="str">
            <v>无双·刘备</v>
          </cell>
        </row>
        <row r="4823">
          <cell r="B4823" t="str">
            <v>神·刘备</v>
          </cell>
          <cell r="C4823" t="str">
            <v>无双·刘备</v>
          </cell>
        </row>
        <row r="4824">
          <cell r="B4824" t="str">
            <v>神·刘备</v>
          </cell>
          <cell r="C4824" t="str">
            <v>无双·刘备</v>
          </cell>
        </row>
        <row r="4825">
          <cell r="B4825" t="str">
            <v>霸·刘备</v>
          </cell>
          <cell r="C4825" t="str">
            <v>无双·刘备</v>
          </cell>
        </row>
        <row r="4826">
          <cell r="B4826" t="str">
            <v>霸·刘备</v>
          </cell>
          <cell r="C4826" t="str">
            <v>无双·刘备</v>
          </cell>
        </row>
        <row r="4827">
          <cell r="B4827" t="str">
            <v>霸·刘备</v>
          </cell>
          <cell r="C4827" t="str">
            <v>无双·刘备</v>
          </cell>
        </row>
        <row r="4828">
          <cell r="B4828" t="str">
            <v>霸·刘备</v>
          </cell>
          <cell r="C4828" t="str">
            <v>无双·刘备</v>
          </cell>
        </row>
        <row r="4829">
          <cell r="B4829" t="str">
            <v>天·刘备</v>
          </cell>
          <cell r="C4829" t="str">
            <v>无双·刘备</v>
          </cell>
        </row>
        <row r="4830">
          <cell r="B4830" t="str">
            <v>天·刘备</v>
          </cell>
          <cell r="C4830" t="str">
            <v>无双·刘备</v>
          </cell>
        </row>
        <row r="4831">
          <cell r="B4831" t="str">
            <v>天·刘备</v>
          </cell>
          <cell r="C4831" t="str">
            <v>无双·刘备</v>
          </cell>
        </row>
        <row r="4832">
          <cell r="B4832" t="str">
            <v>天·刘备</v>
          </cell>
          <cell r="C4832" t="str">
            <v>无双·刘备</v>
          </cell>
        </row>
        <row r="4833">
          <cell r="B4833" t="str">
            <v>王·刘备</v>
          </cell>
          <cell r="C4833" t="str">
            <v>无双·刘备</v>
          </cell>
        </row>
        <row r="4834">
          <cell r="B4834" t="str">
            <v>帝·刘备</v>
          </cell>
          <cell r="C4834" t="str">
            <v>无双·刘备</v>
          </cell>
        </row>
        <row r="4835">
          <cell r="B4835" t="str">
            <v>至尊·刘备</v>
          </cell>
          <cell r="C4835" t="str">
            <v>无双·刘备</v>
          </cell>
        </row>
        <row r="4836">
          <cell r="B4836" t="str">
            <v>王·刘备</v>
          </cell>
          <cell r="C4836" t="str">
            <v>无双·刘备</v>
          </cell>
        </row>
        <row r="4837">
          <cell r="B4837" t="str">
            <v>帝·刘备</v>
          </cell>
          <cell r="C4837" t="str">
            <v>无双·刘备</v>
          </cell>
        </row>
        <row r="4838">
          <cell r="B4838" t="str">
            <v>至尊·刘备</v>
          </cell>
          <cell r="C4838" t="str">
            <v>无双·刘备</v>
          </cell>
        </row>
        <row r="4839">
          <cell r="B4839" t="str">
            <v>王·刘备</v>
          </cell>
          <cell r="C4839" t="str">
            <v>无双·刘备</v>
          </cell>
        </row>
        <row r="4840">
          <cell r="B4840" t="str">
            <v>帝·刘备</v>
          </cell>
          <cell r="C4840" t="str">
            <v>无双·刘备</v>
          </cell>
        </row>
        <row r="4841">
          <cell r="B4841" t="str">
            <v>至尊·刘备</v>
          </cell>
          <cell r="C4841" t="str">
            <v>无双·刘备</v>
          </cell>
        </row>
        <row r="4842">
          <cell r="B4842" t="str">
            <v>王·刘备</v>
          </cell>
          <cell r="C4842" t="str">
            <v>无双·刘备</v>
          </cell>
        </row>
        <row r="4843">
          <cell r="B4843" t="str">
            <v>帝·刘备</v>
          </cell>
          <cell r="C4843" t="str">
            <v>无双·刘备</v>
          </cell>
        </row>
        <row r="4844">
          <cell r="B4844" t="str">
            <v>至尊·刘备</v>
          </cell>
          <cell r="C4844" t="str">
            <v>无双·刘备</v>
          </cell>
        </row>
        <row r="4845">
          <cell r="B4845" t="str">
            <v>诸葛亮培养</v>
          </cell>
          <cell r="C4845" t="str">
            <v>月桂叶</v>
          </cell>
        </row>
        <row r="4846">
          <cell r="B4846" t="str">
            <v>真·诸葛亮</v>
          </cell>
          <cell r="C4846" t="str">
            <v>月桂叶</v>
          </cell>
        </row>
        <row r="4847">
          <cell r="B4847" t="str">
            <v>真·诸葛亮</v>
          </cell>
          <cell r="C4847" t="str">
            <v>月桂叶</v>
          </cell>
        </row>
        <row r="4848">
          <cell r="B4848" t="str">
            <v>真·诸葛亮</v>
          </cell>
          <cell r="C4848" t="str">
            <v>月桂叶</v>
          </cell>
        </row>
        <row r="4849">
          <cell r="B4849" t="str">
            <v>无双·诸葛亮</v>
          </cell>
          <cell r="C4849" t="str">
            <v>月桂叶</v>
          </cell>
        </row>
        <row r="4850">
          <cell r="B4850" t="str">
            <v>无双·诸葛亮</v>
          </cell>
          <cell r="C4850" t="str">
            <v>月桂叶</v>
          </cell>
        </row>
        <row r="4851">
          <cell r="B4851" t="str">
            <v>无双·诸葛亮</v>
          </cell>
          <cell r="C4851" t="str">
            <v>月桂叶</v>
          </cell>
        </row>
        <row r="4852">
          <cell r="B4852" t="str">
            <v>圣·诸葛亮</v>
          </cell>
          <cell r="C4852" t="str">
            <v>月桂叶</v>
          </cell>
        </row>
        <row r="4853">
          <cell r="B4853" t="str">
            <v>神·诸葛亮</v>
          </cell>
          <cell r="C4853" t="str">
            <v>月桂叶</v>
          </cell>
        </row>
        <row r="4854">
          <cell r="B4854" t="str">
            <v>霸·诸葛亮</v>
          </cell>
          <cell r="C4854" t="str">
            <v>月桂叶</v>
          </cell>
        </row>
        <row r="4855">
          <cell r="B4855" t="str">
            <v>天·诸葛亮</v>
          </cell>
          <cell r="C4855" t="str">
            <v>月桂叶</v>
          </cell>
        </row>
        <row r="4856">
          <cell r="B4856" t="str">
            <v>无双·诸葛亮</v>
          </cell>
          <cell r="C4856" t="str">
            <v>月桂叶</v>
          </cell>
        </row>
        <row r="4857">
          <cell r="B4857" t="str">
            <v>无双·诸葛亮</v>
          </cell>
          <cell r="C4857" t="str">
            <v>月桂叶</v>
          </cell>
        </row>
        <row r="4858">
          <cell r="B4858" t="str">
            <v>圣·诸葛亮</v>
          </cell>
          <cell r="C4858" t="str">
            <v>月桂叶</v>
          </cell>
        </row>
        <row r="4859">
          <cell r="B4859" t="str">
            <v>圣·诸葛亮</v>
          </cell>
          <cell r="C4859" t="str">
            <v>月桂叶</v>
          </cell>
        </row>
        <row r="4860">
          <cell r="B4860" t="str">
            <v>神·诸葛亮</v>
          </cell>
          <cell r="C4860" t="str">
            <v>月桂叶</v>
          </cell>
        </row>
        <row r="4861">
          <cell r="B4861" t="str">
            <v>神·诸葛亮</v>
          </cell>
          <cell r="C4861" t="str">
            <v>月桂叶</v>
          </cell>
        </row>
        <row r="4862">
          <cell r="B4862" t="str">
            <v>霸·诸葛亮</v>
          </cell>
          <cell r="C4862" t="str">
            <v>月桂叶</v>
          </cell>
        </row>
        <row r="4863">
          <cell r="B4863" t="str">
            <v>霸·诸葛亮</v>
          </cell>
          <cell r="C4863" t="str">
            <v>月桂叶</v>
          </cell>
        </row>
        <row r="4864">
          <cell r="B4864" t="str">
            <v>天·诸葛亮</v>
          </cell>
          <cell r="C4864" t="str">
            <v>月桂叶</v>
          </cell>
        </row>
        <row r="4865">
          <cell r="B4865" t="str">
            <v>天·诸葛亮</v>
          </cell>
          <cell r="C4865" t="str">
            <v>月桂叶</v>
          </cell>
        </row>
        <row r="4866">
          <cell r="B4866" t="str">
            <v>王·诸葛亮</v>
          </cell>
          <cell r="C4866" t="str">
            <v>月桂叶</v>
          </cell>
        </row>
        <row r="4867">
          <cell r="B4867" t="str">
            <v>帝·诸葛亮</v>
          </cell>
          <cell r="C4867" t="str">
            <v>月桂叶</v>
          </cell>
        </row>
        <row r="4868">
          <cell r="B4868" t="str">
            <v>至尊·诸葛亮</v>
          </cell>
          <cell r="C4868" t="str">
            <v>月桂叶</v>
          </cell>
        </row>
        <row r="4869">
          <cell r="B4869" t="str">
            <v>王·诸葛亮</v>
          </cell>
          <cell r="C4869" t="str">
            <v>月桂叶</v>
          </cell>
        </row>
        <row r="4870">
          <cell r="B4870" t="str">
            <v>帝·诸葛亮</v>
          </cell>
          <cell r="C4870" t="str">
            <v>月桂叶</v>
          </cell>
        </row>
        <row r="4871">
          <cell r="B4871" t="str">
            <v>至尊·诸葛亮</v>
          </cell>
          <cell r="C4871" t="str">
            <v>月桂叶</v>
          </cell>
        </row>
        <row r="4872">
          <cell r="B4872" t="str">
            <v>王·诸葛亮</v>
          </cell>
          <cell r="C4872" t="str">
            <v>月桂叶</v>
          </cell>
        </row>
        <row r="4873">
          <cell r="B4873" t="str">
            <v>帝·诸葛亮</v>
          </cell>
          <cell r="C4873" t="str">
            <v>月桂叶</v>
          </cell>
        </row>
        <row r="4874">
          <cell r="B4874" t="str">
            <v>至尊·诸葛亮</v>
          </cell>
          <cell r="C4874" t="str">
            <v>月桂叶</v>
          </cell>
        </row>
        <row r="4875">
          <cell r="B4875" t="str">
            <v>无双·诸葛亮</v>
          </cell>
          <cell r="C4875" t="str">
            <v>无双·诸葛亮</v>
          </cell>
        </row>
        <row r="4876">
          <cell r="B4876" t="str">
            <v>圣·诸葛亮</v>
          </cell>
          <cell r="C4876" t="str">
            <v>无双·诸葛亮</v>
          </cell>
        </row>
        <row r="4877">
          <cell r="B4877" t="str">
            <v>神·诸葛亮</v>
          </cell>
          <cell r="C4877" t="str">
            <v>无双·诸葛亮</v>
          </cell>
        </row>
        <row r="4878">
          <cell r="B4878" t="str">
            <v>霸·诸葛亮</v>
          </cell>
          <cell r="C4878" t="str">
            <v>无双·诸葛亮</v>
          </cell>
        </row>
        <row r="4879">
          <cell r="B4879" t="str">
            <v>天·诸葛亮</v>
          </cell>
          <cell r="C4879" t="str">
            <v>无双·诸葛亮</v>
          </cell>
        </row>
        <row r="4880">
          <cell r="B4880" t="str">
            <v>王·诸葛亮</v>
          </cell>
          <cell r="C4880" t="str">
            <v>无双·诸葛亮</v>
          </cell>
        </row>
        <row r="4881">
          <cell r="B4881" t="str">
            <v>帝·诸葛亮</v>
          </cell>
          <cell r="C4881" t="str">
            <v>无双·诸葛亮</v>
          </cell>
        </row>
        <row r="4882">
          <cell r="B4882" t="str">
            <v>至尊·诸葛亮</v>
          </cell>
          <cell r="C4882" t="str">
            <v>无双·诸葛亮</v>
          </cell>
        </row>
        <row r="4883">
          <cell r="B4883" t="str">
            <v>无双·庞统</v>
          </cell>
          <cell r="C4883" t="str">
            <v>无双·庞统</v>
          </cell>
        </row>
        <row r="4884">
          <cell r="B4884" t="str">
            <v>无双·庞统</v>
          </cell>
          <cell r="C4884" t="str">
            <v>无双·庞统</v>
          </cell>
        </row>
        <row r="4885">
          <cell r="B4885" t="str">
            <v>无双·庞统</v>
          </cell>
          <cell r="C4885" t="str">
            <v>无双·庞统</v>
          </cell>
        </row>
        <row r="4886">
          <cell r="B4886" t="str">
            <v>无双·庞统</v>
          </cell>
          <cell r="C4886" t="str">
            <v>无双·庞统</v>
          </cell>
        </row>
        <row r="4887">
          <cell r="B4887" t="str">
            <v>圣·庞统</v>
          </cell>
          <cell r="C4887" t="str">
            <v>无双·庞统</v>
          </cell>
        </row>
        <row r="4888">
          <cell r="B4888" t="str">
            <v>圣·庞统</v>
          </cell>
          <cell r="C4888" t="str">
            <v>无双·庞统</v>
          </cell>
        </row>
        <row r="4889">
          <cell r="B4889" t="str">
            <v>圣·庞统</v>
          </cell>
          <cell r="C4889" t="str">
            <v>无双·庞统</v>
          </cell>
        </row>
        <row r="4890">
          <cell r="B4890" t="str">
            <v>圣·庞统</v>
          </cell>
          <cell r="C4890" t="str">
            <v>无双·庞统</v>
          </cell>
        </row>
        <row r="4891">
          <cell r="B4891" t="str">
            <v>神·庞统</v>
          </cell>
          <cell r="C4891" t="str">
            <v>无双·庞统</v>
          </cell>
        </row>
        <row r="4892">
          <cell r="B4892" t="str">
            <v>神·庞统</v>
          </cell>
          <cell r="C4892" t="str">
            <v>无双·庞统</v>
          </cell>
        </row>
        <row r="4893">
          <cell r="B4893" t="str">
            <v>神·庞统</v>
          </cell>
          <cell r="C4893" t="str">
            <v>无双·庞统</v>
          </cell>
        </row>
        <row r="4894">
          <cell r="B4894" t="str">
            <v>神·庞统</v>
          </cell>
          <cell r="C4894" t="str">
            <v>无双·庞统</v>
          </cell>
        </row>
        <row r="4895">
          <cell r="B4895" t="str">
            <v>霸·庞统</v>
          </cell>
          <cell r="C4895" t="str">
            <v>无双·庞统</v>
          </cell>
        </row>
        <row r="4896">
          <cell r="B4896" t="str">
            <v>霸·庞统</v>
          </cell>
          <cell r="C4896" t="str">
            <v>无双·庞统</v>
          </cell>
        </row>
        <row r="4897">
          <cell r="B4897" t="str">
            <v>霸·庞统</v>
          </cell>
          <cell r="C4897" t="str">
            <v>无双·庞统</v>
          </cell>
        </row>
        <row r="4898">
          <cell r="B4898" t="str">
            <v>霸·庞统</v>
          </cell>
          <cell r="C4898" t="str">
            <v>无双·庞统</v>
          </cell>
        </row>
        <row r="4899">
          <cell r="B4899" t="str">
            <v>天·庞统</v>
          </cell>
          <cell r="C4899" t="str">
            <v>无双·庞统</v>
          </cell>
        </row>
        <row r="4900">
          <cell r="B4900" t="str">
            <v>天·庞统</v>
          </cell>
          <cell r="C4900" t="str">
            <v>无双·庞统</v>
          </cell>
        </row>
        <row r="4901">
          <cell r="B4901" t="str">
            <v>天·庞统</v>
          </cell>
          <cell r="C4901" t="str">
            <v>无双·庞统</v>
          </cell>
        </row>
        <row r="4902">
          <cell r="B4902" t="str">
            <v>天·庞统</v>
          </cell>
          <cell r="C4902" t="str">
            <v>无双·庞统</v>
          </cell>
        </row>
        <row r="4903">
          <cell r="B4903" t="str">
            <v>王·庞统</v>
          </cell>
          <cell r="C4903" t="str">
            <v>无双·庞统</v>
          </cell>
        </row>
        <row r="4904">
          <cell r="B4904" t="str">
            <v>帝·庞统</v>
          </cell>
          <cell r="C4904" t="str">
            <v>无双·庞统</v>
          </cell>
        </row>
        <row r="4905">
          <cell r="B4905" t="str">
            <v>至尊·庞统</v>
          </cell>
          <cell r="C4905" t="str">
            <v>无双·庞统</v>
          </cell>
        </row>
        <row r="4906">
          <cell r="B4906" t="str">
            <v>王·庞统</v>
          </cell>
          <cell r="C4906" t="str">
            <v>无双·庞统</v>
          </cell>
        </row>
        <row r="4907">
          <cell r="B4907" t="str">
            <v>帝·庞统</v>
          </cell>
          <cell r="C4907" t="str">
            <v>无双·庞统</v>
          </cell>
        </row>
        <row r="4908">
          <cell r="B4908" t="str">
            <v>至尊·庞统</v>
          </cell>
          <cell r="C4908" t="str">
            <v>无双·庞统</v>
          </cell>
        </row>
        <row r="4909">
          <cell r="B4909" t="str">
            <v>王·庞统</v>
          </cell>
          <cell r="C4909" t="str">
            <v>无双·庞统</v>
          </cell>
        </row>
        <row r="4910">
          <cell r="B4910" t="str">
            <v>帝·庞统</v>
          </cell>
          <cell r="C4910" t="str">
            <v>无双·庞统</v>
          </cell>
        </row>
        <row r="4911">
          <cell r="B4911" t="str">
            <v>至尊·庞统</v>
          </cell>
          <cell r="C4911" t="str">
            <v>无双·庞统</v>
          </cell>
        </row>
        <row r="4912">
          <cell r="B4912" t="str">
            <v>王·庞统</v>
          </cell>
          <cell r="C4912" t="str">
            <v>无双·庞统</v>
          </cell>
        </row>
        <row r="4913">
          <cell r="B4913" t="str">
            <v>帝·庞统</v>
          </cell>
          <cell r="C4913" t="str">
            <v>无双·庞统</v>
          </cell>
        </row>
        <row r="4914">
          <cell r="B4914" t="str">
            <v>至尊·庞统</v>
          </cell>
          <cell r="C4914" t="str">
            <v>无双·庞统</v>
          </cell>
        </row>
        <row r="4915">
          <cell r="B4915" t="str">
            <v>无双·姜维</v>
          </cell>
          <cell r="C4915" t="str">
            <v>无双·姜维</v>
          </cell>
        </row>
        <row r="4916">
          <cell r="B4916" t="str">
            <v>无双·姜维</v>
          </cell>
          <cell r="C4916" t="str">
            <v>无双·姜维</v>
          </cell>
        </row>
        <row r="4917">
          <cell r="B4917" t="str">
            <v>无双·姜维</v>
          </cell>
          <cell r="C4917" t="str">
            <v>无双·姜维</v>
          </cell>
        </row>
        <row r="4918">
          <cell r="B4918" t="str">
            <v>无双·姜维</v>
          </cell>
          <cell r="C4918" t="str">
            <v>无双·姜维</v>
          </cell>
        </row>
        <row r="4919">
          <cell r="B4919" t="str">
            <v>圣·姜维</v>
          </cell>
          <cell r="C4919" t="str">
            <v>无双·姜维</v>
          </cell>
        </row>
        <row r="4920">
          <cell r="B4920" t="str">
            <v>圣·姜维</v>
          </cell>
          <cell r="C4920" t="str">
            <v>无双·姜维</v>
          </cell>
        </row>
        <row r="4921">
          <cell r="B4921" t="str">
            <v>圣·姜维</v>
          </cell>
          <cell r="C4921" t="str">
            <v>无双·姜维</v>
          </cell>
        </row>
        <row r="4922">
          <cell r="B4922" t="str">
            <v>圣·姜维</v>
          </cell>
          <cell r="C4922" t="str">
            <v>无双·姜维</v>
          </cell>
        </row>
        <row r="4923">
          <cell r="B4923" t="str">
            <v>神·姜维</v>
          </cell>
          <cell r="C4923" t="str">
            <v>无双·姜维</v>
          </cell>
        </row>
        <row r="4924">
          <cell r="B4924" t="str">
            <v>神·姜维</v>
          </cell>
          <cell r="C4924" t="str">
            <v>无双·姜维</v>
          </cell>
        </row>
        <row r="4925">
          <cell r="B4925" t="str">
            <v>神·姜维</v>
          </cell>
          <cell r="C4925" t="str">
            <v>无双·姜维</v>
          </cell>
        </row>
        <row r="4926">
          <cell r="B4926" t="str">
            <v>神·姜维</v>
          </cell>
          <cell r="C4926" t="str">
            <v>无双·姜维</v>
          </cell>
        </row>
        <row r="4927">
          <cell r="B4927" t="str">
            <v>霸·姜维</v>
          </cell>
          <cell r="C4927" t="str">
            <v>无双·姜维</v>
          </cell>
        </row>
        <row r="4928">
          <cell r="B4928" t="str">
            <v>霸·姜维</v>
          </cell>
          <cell r="C4928" t="str">
            <v>无双·姜维</v>
          </cell>
        </row>
        <row r="4929">
          <cell r="B4929" t="str">
            <v>霸·姜维</v>
          </cell>
          <cell r="C4929" t="str">
            <v>无双·姜维</v>
          </cell>
        </row>
        <row r="4930">
          <cell r="B4930" t="str">
            <v>霸·姜维</v>
          </cell>
          <cell r="C4930" t="str">
            <v>无双·姜维</v>
          </cell>
        </row>
        <row r="4931">
          <cell r="B4931" t="str">
            <v>天·姜维</v>
          </cell>
          <cell r="C4931" t="str">
            <v>无双·姜维</v>
          </cell>
        </row>
        <row r="4932">
          <cell r="B4932" t="str">
            <v>天·姜维</v>
          </cell>
          <cell r="C4932" t="str">
            <v>无双·姜维</v>
          </cell>
        </row>
        <row r="4933">
          <cell r="B4933" t="str">
            <v>天·姜维</v>
          </cell>
          <cell r="C4933" t="str">
            <v>无双·姜维</v>
          </cell>
        </row>
        <row r="4934">
          <cell r="B4934" t="str">
            <v>天·姜维</v>
          </cell>
          <cell r="C4934" t="str">
            <v>无双·姜维</v>
          </cell>
        </row>
        <row r="4935">
          <cell r="B4935" t="str">
            <v>王·姜维</v>
          </cell>
          <cell r="C4935" t="str">
            <v>无双·姜维</v>
          </cell>
        </row>
        <row r="4936">
          <cell r="B4936" t="str">
            <v>帝·姜维</v>
          </cell>
          <cell r="C4936" t="str">
            <v>无双·姜维</v>
          </cell>
        </row>
        <row r="4937">
          <cell r="B4937" t="str">
            <v>至尊·姜维</v>
          </cell>
          <cell r="C4937" t="str">
            <v>无双·姜维</v>
          </cell>
        </row>
        <row r="4938">
          <cell r="B4938" t="str">
            <v>王·姜维</v>
          </cell>
          <cell r="C4938" t="str">
            <v>无双·姜维</v>
          </cell>
        </row>
        <row r="4939">
          <cell r="B4939" t="str">
            <v>帝·姜维</v>
          </cell>
          <cell r="C4939" t="str">
            <v>无双·姜维</v>
          </cell>
        </row>
        <row r="4940">
          <cell r="B4940" t="str">
            <v>至尊·姜维</v>
          </cell>
          <cell r="C4940" t="str">
            <v>无双·姜维</v>
          </cell>
        </row>
        <row r="4941">
          <cell r="B4941" t="str">
            <v>王·姜维</v>
          </cell>
          <cell r="C4941" t="str">
            <v>无双·姜维</v>
          </cell>
        </row>
        <row r="4942">
          <cell r="B4942" t="str">
            <v>帝·姜维</v>
          </cell>
          <cell r="C4942" t="str">
            <v>无双·姜维</v>
          </cell>
        </row>
        <row r="4943">
          <cell r="B4943" t="str">
            <v>至尊·姜维</v>
          </cell>
          <cell r="C4943" t="str">
            <v>无双·姜维</v>
          </cell>
        </row>
        <row r="4944">
          <cell r="B4944" t="str">
            <v>王·姜维</v>
          </cell>
          <cell r="C4944" t="str">
            <v>无双·姜维</v>
          </cell>
        </row>
        <row r="4945">
          <cell r="B4945" t="str">
            <v>帝·姜维</v>
          </cell>
          <cell r="C4945" t="str">
            <v>无双·姜维</v>
          </cell>
        </row>
        <row r="4946">
          <cell r="B4946" t="str">
            <v>至尊·姜维</v>
          </cell>
          <cell r="C4946" t="str">
            <v>无双·姜维</v>
          </cell>
        </row>
        <row r="4947">
          <cell r="B4947" t="str">
            <v>无双·徐庶</v>
          </cell>
          <cell r="C4947" t="str">
            <v>无双·徐庶</v>
          </cell>
        </row>
        <row r="4948">
          <cell r="B4948" t="str">
            <v>无双·徐庶</v>
          </cell>
          <cell r="C4948" t="str">
            <v>无双·徐庶</v>
          </cell>
        </row>
        <row r="4949">
          <cell r="B4949" t="str">
            <v>无双·徐庶</v>
          </cell>
          <cell r="C4949" t="str">
            <v>无双·徐庶</v>
          </cell>
        </row>
        <row r="4950">
          <cell r="B4950" t="str">
            <v>无双·徐庶</v>
          </cell>
          <cell r="C4950" t="str">
            <v>无双·徐庶</v>
          </cell>
        </row>
        <row r="4951">
          <cell r="B4951" t="str">
            <v>圣·徐庶</v>
          </cell>
          <cell r="C4951" t="str">
            <v>无双·徐庶</v>
          </cell>
        </row>
        <row r="4952">
          <cell r="B4952" t="str">
            <v>圣·徐庶</v>
          </cell>
          <cell r="C4952" t="str">
            <v>无双·徐庶</v>
          </cell>
        </row>
        <row r="4953">
          <cell r="B4953" t="str">
            <v>圣·徐庶</v>
          </cell>
          <cell r="C4953" t="str">
            <v>无双·徐庶</v>
          </cell>
        </row>
        <row r="4954">
          <cell r="B4954" t="str">
            <v>圣·徐庶</v>
          </cell>
          <cell r="C4954" t="str">
            <v>无双·徐庶</v>
          </cell>
        </row>
        <row r="4955">
          <cell r="B4955" t="str">
            <v>神·徐庶</v>
          </cell>
          <cell r="C4955" t="str">
            <v>无双·徐庶</v>
          </cell>
        </row>
        <row r="4956">
          <cell r="B4956" t="str">
            <v>神·徐庶</v>
          </cell>
          <cell r="C4956" t="str">
            <v>无双·徐庶</v>
          </cell>
        </row>
        <row r="4957">
          <cell r="B4957" t="str">
            <v>神·徐庶</v>
          </cell>
          <cell r="C4957" t="str">
            <v>无双·徐庶</v>
          </cell>
        </row>
        <row r="4958">
          <cell r="B4958" t="str">
            <v>神·徐庶</v>
          </cell>
          <cell r="C4958" t="str">
            <v>无双·徐庶</v>
          </cell>
        </row>
        <row r="4959">
          <cell r="B4959" t="str">
            <v>霸·徐庶</v>
          </cell>
          <cell r="C4959" t="str">
            <v>无双·徐庶</v>
          </cell>
        </row>
        <row r="4960">
          <cell r="B4960" t="str">
            <v>霸·徐庶</v>
          </cell>
          <cell r="C4960" t="str">
            <v>无双·徐庶</v>
          </cell>
        </row>
        <row r="4961">
          <cell r="B4961" t="str">
            <v>霸·徐庶</v>
          </cell>
          <cell r="C4961" t="str">
            <v>无双·徐庶</v>
          </cell>
        </row>
        <row r="4962">
          <cell r="B4962" t="str">
            <v>霸·徐庶</v>
          </cell>
          <cell r="C4962" t="str">
            <v>无双·徐庶</v>
          </cell>
        </row>
        <row r="4963">
          <cell r="B4963" t="str">
            <v>天·徐庶</v>
          </cell>
          <cell r="C4963" t="str">
            <v>无双·徐庶</v>
          </cell>
        </row>
        <row r="4964">
          <cell r="B4964" t="str">
            <v>天·徐庶</v>
          </cell>
          <cell r="C4964" t="str">
            <v>无双·徐庶</v>
          </cell>
        </row>
        <row r="4965">
          <cell r="B4965" t="str">
            <v>天·徐庶</v>
          </cell>
          <cell r="C4965" t="str">
            <v>无双·徐庶</v>
          </cell>
        </row>
        <row r="4966">
          <cell r="B4966" t="str">
            <v>天·徐庶</v>
          </cell>
          <cell r="C4966" t="str">
            <v>无双·徐庶</v>
          </cell>
        </row>
        <row r="4967">
          <cell r="B4967" t="str">
            <v>王·徐庶</v>
          </cell>
          <cell r="C4967" t="str">
            <v>无双·徐庶</v>
          </cell>
        </row>
        <row r="4968">
          <cell r="B4968" t="str">
            <v>帝·徐庶</v>
          </cell>
          <cell r="C4968" t="str">
            <v>无双·徐庶</v>
          </cell>
        </row>
        <row r="4969">
          <cell r="B4969" t="str">
            <v>至尊·徐庶</v>
          </cell>
          <cell r="C4969" t="str">
            <v>无双·徐庶</v>
          </cell>
        </row>
        <row r="4970">
          <cell r="B4970" t="str">
            <v>王·徐庶</v>
          </cell>
          <cell r="C4970" t="str">
            <v>无双·徐庶</v>
          </cell>
        </row>
        <row r="4971">
          <cell r="B4971" t="str">
            <v>帝·徐庶</v>
          </cell>
          <cell r="C4971" t="str">
            <v>无双·徐庶</v>
          </cell>
        </row>
        <row r="4972">
          <cell r="B4972" t="str">
            <v>至尊·徐庶</v>
          </cell>
          <cell r="C4972" t="str">
            <v>无双·徐庶</v>
          </cell>
        </row>
        <row r="4973">
          <cell r="B4973" t="str">
            <v>王·徐庶</v>
          </cell>
          <cell r="C4973" t="str">
            <v>无双·徐庶</v>
          </cell>
        </row>
        <row r="4974">
          <cell r="B4974" t="str">
            <v>帝·徐庶</v>
          </cell>
          <cell r="C4974" t="str">
            <v>无双·徐庶</v>
          </cell>
        </row>
        <row r="4975">
          <cell r="B4975" t="str">
            <v>至尊·徐庶</v>
          </cell>
          <cell r="C4975" t="str">
            <v>无双·徐庶</v>
          </cell>
        </row>
        <row r="4976">
          <cell r="B4976" t="str">
            <v>王·徐庶</v>
          </cell>
          <cell r="C4976" t="str">
            <v>无双·徐庶</v>
          </cell>
        </row>
        <row r="4977">
          <cell r="B4977" t="str">
            <v>帝·徐庶</v>
          </cell>
          <cell r="C4977" t="str">
            <v>无双·徐庶</v>
          </cell>
        </row>
        <row r="4978">
          <cell r="B4978" t="str">
            <v>至尊·徐庶</v>
          </cell>
          <cell r="C4978" t="str">
            <v>无双·徐庶</v>
          </cell>
        </row>
        <row r="4979">
          <cell r="B4979" t="str">
            <v>无双·大乔</v>
          </cell>
          <cell r="C4979" t="str">
            <v>无双·大乔</v>
          </cell>
        </row>
        <row r="4980">
          <cell r="B4980" t="str">
            <v>无双·大乔</v>
          </cell>
          <cell r="C4980" t="str">
            <v>无双·大乔</v>
          </cell>
        </row>
        <row r="4981">
          <cell r="B4981" t="str">
            <v>无双·大乔</v>
          </cell>
          <cell r="C4981" t="str">
            <v>无双·大乔</v>
          </cell>
        </row>
        <row r="4982">
          <cell r="B4982" t="str">
            <v>无双·大乔</v>
          </cell>
          <cell r="C4982" t="str">
            <v>无双·大乔</v>
          </cell>
        </row>
        <row r="4983">
          <cell r="B4983" t="str">
            <v>圣·大乔</v>
          </cell>
          <cell r="C4983" t="str">
            <v>无双·大乔</v>
          </cell>
        </row>
        <row r="4984">
          <cell r="B4984" t="str">
            <v>圣·大乔</v>
          </cell>
          <cell r="C4984" t="str">
            <v>无双·大乔</v>
          </cell>
        </row>
        <row r="4985">
          <cell r="B4985" t="str">
            <v>圣·大乔</v>
          </cell>
          <cell r="C4985" t="str">
            <v>无双·大乔</v>
          </cell>
        </row>
        <row r="4986">
          <cell r="B4986" t="str">
            <v>圣·大乔</v>
          </cell>
          <cell r="C4986" t="str">
            <v>无双·大乔</v>
          </cell>
        </row>
        <row r="4987">
          <cell r="B4987" t="str">
            <v>神·大乔</v>
          </cell>
          <cell r="C4987" t="str">
            <v>无双·大乔</v>
          </cell>
        </row>
        <row r="4988">
          <cell r="B4988" t="str">
            <v>神·大乔</v>
          </cell>
          <cell r="C4988" t="str">
            <v>无双·大乔</v>
          </cell>
        </row>
        <row r="4989">
          <cell r="B4989" t="str">
            <v>神·大乔</v>
          </cell>
          <cell r="C4989" t="str">
            <v>无双·大乔</v>
          </cell>
        </row>
        <row r="4990">
          <cell r="B4990" t="str">
            <v>神·大乔</v>
          </cell>
          <cell r="C4990" t="str">
            <v>无双·大乔</v>
          </cell>
        </row>
        <row r="4991">
          <cell r="B4991" t="str">
            <v>霸·大乔</v>
          </cell>
          <cell r="C4991" t="str">
            <v>无双·大乔</v>
          </cell>
        </row>
        <row r="4992">
          <cell r="B4992" t="str">
            <v>霸·大乔</v>
          </cell>
          <cell r="C4992" t="str">
            <v>无双·大乔</v>
          </cell>
        </row>
        <row r="4993">
          <cell r="B4993" t="str">
            <v>霸·大乔</v>
          </cell>
          <cell r="C4993" t="str">
            <v>无双·大乔</v>
          </cell>
        </row>
        <row r="4994">
          <cell r="B4994" t="str">
            <v>霸·大乔</v>
          </cell>
          <cell r="C4994" t="str">
            <v>无双·大乔</v>
          </cell>
        </row>
        <row r="4995">
          <cell r="B4995" t="str">
            <v>天·大乔</v>
          </cell>
          <cell r="C4995" t="str">
            <v>无双·大乔</v>
          </cell>
        </row>
        <row r="4996">
          <cell r="B4996" t="str">
            <v>天·大乔</v>
          </cell>
          <cell r="C4996" t="str">
            <v>无双·大乔</v>
          </cell>
        </row>
        <row r="4997">
          <cell r="B4997" t="str">
            <v>天·大乔</v>
          </cell>
          <cell r="C4997" t="str">
            <v>无双·大乔</v>
          </cell>
        </row>
        <row r="4998">
          <cell r="B4998" t="str">
            <v>天·大乔</v>
          </cell>
          <cell r="C4998" t="str">
            <v>无双·大乔</v>
          </cell>
        </row>
        <row r="4999">
          <cell r="B4999" t="str">
            <v>王·大乔</v>
          </cell>
          <cell r="C4999" t="str">
            <v>无双·大乔</v>
          </cell>
        </row>
        <row r="5000">
          <cell r="B5000" t="str">
            <v>帝·大乔</v>
          </cell>
          <cell r="C5000" t="str">
            <v>无双·大乔</v>
          </cell>
        </row>
        <row r="5001">
          <cell r="B5001" t="str">
            <v>至尊·大乔</v>
          </cell>
          <cell r="C5001" t="str">
            <v>无双·大乔</v>
          </cell>
        </row>
        <row r="5002">
          <cell r="B5002" t="str">
            <v>王·大乔</v>
          </cell>
          <cell r="C5002" t="str">
            <v>无双·大乔</v>
          </cell>
        </row>
        <row r="5003">
          <cell r="B5003" t="str">
            <v>帝·大乔</v>
          </cell>
          <cell r="C5003" t="str">
            <v>无双·大乔</v>
          </cell>
        </row>
        <row r="5004">
          <cell r="B5004" t="str">
            <v>至尊·大乔</v>
          </cell>
          <cell r="C5004" t="str">
            <v>无双·大乔</v>
          </cell>
        </row>
        <row r="5005">
          <cell r="B5005" t="str">
            <v>王·大乔</v>
          </cell>
          <cell r="C5005" t="str">
            <v>无双·大乔</v>
          </cell>
        </row>
        <row r="5006">
          <cell r="B5006" t="str">
            <v>帝·大乔</v>
          </cell>
          <cell r="C5006" t="str">
            <v>无双·大乔</v>
          </cell>
        </row>
        <row r="5007">
          <cell r="B5007" t="str">
            <v>至尊·大乔</v>
          </cell>
          <cell r="C5007" t="str">
            <v>无双·大乔</v>
          </cell>
        </row>
        <row r="5008">
          <cell r="B5008" t="str">
            <v>王·大乔</v>
          </cell>
          <cell r="C5008" t="str">
            <v>无双·大乔</v>
          </cell>
        </row>
        <row r="5009">
          <cell r="B5009" t="str">
            <v>帝·大乔</v>
          </cell>
          <cell r="C5009" t="str">
            <v>无双·大乔</v>
          </cell>
        </row>
        <row r="5010">
          <cell r="B5010" t="str">
            <v>至尊·大乔</v>
          </cell>
          <cell r="C5010" t="str">
            <v>无双·大乔</v>
          </cell>
        </row>
        <row r="5011">
          <cell r="B5011" t="str">
            <v>真·鲁肃</v>
          </cell>
          <cell r="C5011" t="str">
            <v>蓝鳄</v>
          </cell>
        </row>
        <row r="5012">
          <cell r="B5012" t="str">
            <v>真·鲁肃</v>
          </cell>
          <cell r="C5012" t="str">
            <v>蓝鳄</v>
          </cell>
        </row>
        <row r="5013">
          <cell r="B5013" t="str">
            <v>真·鲁肃</v>
          </cell>
          <cell r="C5013" t="str">
            <v>蓝鳄</v>
          </cell>
        </row>
        <row r="5014">
          <cell r="B5014" t="str">
            <v>无双·鲁肃</v>
          </cell>
          <cell r="C5014" t="str">
            <v>蓝鳄</v>
          </cell>
        </row>
        <row r="5015">
          <cell r="B5015" t="str">
            <v>无双·鲁肃</v>
          </cell>
          <cell r="C5015" t="str">
            <v>蓝鳄</v>
          </cell>
        </row>
        <row r="5016">
          <cell r="B5016" t="str">
            <v>无双·鲁肃</v>
          </cell>
          <cell r="C5016" t="str">
            <v>大力鳄</v>
          </cell>
        </row>
        <row r="5017">
          <cell r="B5017" t="str">
            <v>圣·鲁肃</v>
          </cell>
          <cell r="C5017" t="str">
            <v>大力鳄</v>
          </cell>
        </row>
        <row r="5018">
          <cell r="B5018" t="str">
            <v>神·鲁肃</v>
          </cell>
          <cell r="C5018" t="str">
            <v>大力鳄</v>
          </cell>
        </row>
        <row r="5019">
          <cell r="B5019" t="str">
            <v>霸·鲁肃</v>
          </cell>
          <cell r="C5019" t="str">
            <v>大力鳄</v>
          </cell>
        </row>
        <row r="5020">
          <cell r="B5020" t="str">
            <v>天·鲁肃</v>
          </cell>
          <cell r="C5020" t="str">
            <v>大力鳄</v>
          </cell>
        </row>
        <row r="5021">
          <cell r="B5021" t="str">
            <v>无双·鲁肃</v>
          </cell>
          <cell r="C5021" t="str">
            <v>大力鳄</v>
          </cell>
        </row>
        <row r="5022">
          <cell r="B5022" t="str">
            <v>无双·鲁肃</v>
          </cell>
          <cell r="C5022" t="str">
            <v>大力鳄</v>
          </cell>
        </row>
        <row r="5023">
          <cell r="B5023" t="str">
            <v>圣·鲁肃</v>
          </cell>
          <cell r="C5023" t="str">
            <v>大力鳄</v>
          </cell>
        </row>
        <row r="5024">
          <cell r="B5024" t="str">
            <v>圣·鲁肃</v>
          </cell>
          <cell r="C5024" t="str">
            <v>大力鳄</v>
          </cell>
        </row>
        <row r="5025">
          <cell r="B5025" t="str">
            <v>神·鲁肃</v>
          </cell>
          <cell r="C5025" t="str">
            <v>大力鳄</v>
          </cell>
        </row>
        <row r="5026">
          <cell r="B5026" t="str">
            <v>神·鲁肃</v>
          </cell>
          <cell r="C5026" t="str">
            <v>大力鳄</v>
          </cell>
        </row>
        <row r="5027">
          <cell r="B5027" t="str">
            <v>霸·鲁肃</v>
          </cell>
          <cell r="C5027" t="str">
            <v>大力鳄</v>
          </cell>
        </row>
        <row r="5028">
          <cell r="B5028" t="str">
            <v>霸·鲁肃</v>
          </cell>
          <cell r="C5028" t="str">
            <v>大力鳄</v>
          </cell>
        </row>
        <row r="5029">
          <cell r="B5029" t="str">
            <v>天·鲁肃</v>
          </cell>
          <cell r="C5029" t="str">
            <v>大力鳄</v>
          </cell>
        </row>
        <row r="5030">
          <cell r="B5030" t="str">
            <v>天·鲁肃</v>
          </cell>
          <cell r="C5030" t="str">
            <v>大力鳄</v>
          </cell>
        </row>
        <row r="5031">
          <cell r="B5031" t="str">
            <v>王·鲁肃</v>
          </cell>
          <cell r="C5031" t="str">
            <v>大力鳄</v>
          </cell>
        </row>
        <row r="5032">
          <cell r="B5032" t="str">
            <v>帝·鲁肃</v>
          </cell>
          <cell r="C5032" t="str">
            <v>大力鳄</v>
          </cell>
        </row>
        <row r="5033">
          <cell r="B5033" t="str">
            <v>至尊·鲁肃</v>
          </cell>
          <cell r="C5033" t="str">
            <v>大力鳄</v>
          </cell>
        </row>
        <row r="5034">
          <cell r="B5034" t="str">
            <v>王·鲁肃</v>
          </cell>
          <cell r="C5034" t="str">
            <v>大力鳄</v>
          </cell>
        </row>
        <row r="5035">
          <cell r="B5035" t="str">
            <v>帝·鲁肃</v>
          </cell>
          <cell r="C5035" t="str">
            <v>大力鳄</v>
          </cell>
        </row>
        <row r="5036">
          <cell r="B5036" t="str">
            <v>至尊·鲁肃</v>
          </cell>
          <cell r="C5036" t="str">
            <v>大力鳄</v>
          </cell>
        </row>
        <row r="5037">
          <cell r="B5037" t="str">
            <v>王·鲁肃</v>
          </cell>
          <cell r="C5037" t="str">
            <v>大力鳄</v>
          </cell>
        </row>
        <row r="5038">
          <cell r="B5038" t="str">
            <v>帝·鲁肃</v>
          </cell>
          <cell r="C5038" t="str">
            <v>大力鳄</v>
          </cell>
        </row>
        <row r="5039">
          <cell r="B5039" t="str">
            <v>至尊·鲁肃</v>
          </cell>
          <cell r="C5039" t="str">
            <v>大力鳄</v>
          </cell>
        </row>
        <row r="5040">
          <cell r="B5040" t="str">
            <v>无双·鲁肃</v>
          </cell>
          <cell r="C5040" t="str">
            <v>无双·鲁肃</v>
          </cell>
        </row>
        <row r="5041">
          <cell r="B5041" t="str">
            <v>无双·鲁肃</v>
          </cell>
          <cell r="C5041" t="str">
            <v>无双·鲁肃</v>
          </cell>
        </row>
        <row r="5042">
          <cell r="B5042" t="str">
            <v>无双·鲁肃</v>
          </cell>
          <cell r="C5042" t="str">
            <v>无双·鲁肃</v>
          </cell>
        </row>
        <row r="5043">
          <cell r="B5043" t="str">
            <v>无双·鲁肃</v>
          </cell>
          <cell r="C5043" t="str">
            <v>无双·鲁肃</v>
          </cell>
        </row>
        <row r="5044">
          <cell r="B5044" t="str">
            <v>圣·鲁肃</v>
          </cell>
          <cell r="C5044" t="str">
            <v>无双·鲁肃</v>
          </cell>
        </row>
        <row r="5045">
          <cell r="B5045" t="str">
            <v>圣·鲁肃</v>
          </cell>
          <cell r="C5045" t="str">
            <v>无双·鲁肃</v>
          </cell>
        </row>
        <row r="5046">
          <cell r="B5046" t="str">
            <v>圣·鲁肃</v>
          </cell>
          <cell r="C5046" t="str">
            <v>无双·鲁肃</v>
          </cell>
        </row>
        <row r="5047">
          <cell r="B5047" t="str">
            <v>圣·鲁肃</v>
          </cell>
          <cell r="C5047" t="str">
            <v>无双·鲁肃</v>
          </cell>
        </row>
        <row r="5048">
          <cell r="B5048" t="str">
            <v>神·鲁肃</v>
          </cell>
          <cell r="C5048" t="str">
            <v>无双·鲁肃</v>
          </cell>
        </row>
        <row r="5049">
          <cell r="B5049" t="str">
            <v>神·鲁肃</v>
          </cell>
          <cell r="C5049" t="str">
            <v>无双·鲁肃</v>
          </cell>
        </row>
        <row r="5050">
          <cell r="B5050" t="str">
            <v>神·鲁肃</v>
          </cell>
          <cell r="C5050" t="str">
            <v>无双·鲁肃</v>
          </cell>
        </row>
        <row r="5051">
          <cell r="B5051" t="str">
            <v>神·鲁肃</v>
          </cell>
          <cell r="C5051" t="str">
            <v>无双·鲁肃</v>
          </cell>
        </row>
        <row r="5052">
          <cell r="B5052" t="str">
            <v>霸·鲁肃</v>
          </cell>
          <cell r="C5052" t="str">
            <v>无双·鲁肃</v>
          </cell>
        </row>
        <row r="5053">
          <cell r="B5053" t="str">
            <v>霸·鲁肃</v>
          </cell>
          <cell r="C5053" t="str">
            <v>无双·鲁肃</v>
          </cell>
        </row>
        <row r="5054">
          <cell r="B5054" t="str">
            <v>霸·鲁肃</v>
          </cell>
          <cell r="C5054" t="str">
            <v>无双·鲁肃</v>
          </cell>
        </row>
        <row r="5055">
          <cell r="B5055" t="str">
            <v>霸·鲁肃</v>
          </cell>
          <cell r="C5055" t="str">
            <v>无双·鲁肃</v>
          </cell>
        </row>
        <row r="5056">
          <cell r="B5056" t="str">
            <v>天·鲁肃</v>
          </cell>
          <cell r="C5056" t="str">
            <v>无双·鲁肃</v>
          </cell>
        </row>
        <row r="5057">
          <cell r="B5057" t="str">
            <v>天·鲁肃</v>
          </cell>
          <cell r="C5057" t="str">
            <v>无双·鲁肃</v>
          </cell>
        </row>
        <row r="5058">
          <cell r="B5058" t="str">
            <v>天·鲁肃</v>
          </cell>
          <cell r="C5058" t="str">
            <v>无双·鲁肃</v>
          </cell>
        </row>
        <row r="5059">
          <cell r="B5059" t="str">
            <v>天·鲁肃</v>
          </cell>
          <cell r="C5059" t="str">
            <v>无双·鲁肃</v>
          </cell>
        </row>
        <row r="5060">
          <cell r="B5060" t="str">
            <v>王·鲁肃</v>
          </cell>
          <cell r="C5060" t="str">
            <v>无双·鲁肃</v>
          </cell>
        </row>
        <row r="5061">
          <cell r="B5061" t="str">
            <v>帝·鲁肃</v>
          </cell>
          <cell r="C5061" t="str">
            <v>无双·鲁肃</v>
          </cell>
        </row>
        <row r="5062">
          <cell r="B5062" t="str">
            <v>至尊·鲁肃</v>
          </cell>
          <cell r="C5062" t="str">
            <v>无双·鲁肃</v>
          </cell>
        </row>
        <row r="5063">
          <cell r="B5063" t="str">
            <v>王·鲁肃</v>
          </cell>
          <cell r="C5063" t="str">
            <v>无双·鲁肃</v>
          </cell>
        </row>
        <row r="5064">
          <cell r="B5064" t="str">
            <v>帝·鲁肃</v>
          </cell>
          <cell r="C5064" t="str">
            <v>无双·鲁肃</v>
          </cell>
        </row>
        <row r="5065">
          <cell r="B5065" t="str">
            <v>至尊·鲁肃</v>
          </cell>
          <cell r="C5065" t="str">
            <v>无双·鲁肃</v>
          </cell>
        </row>
        <row r="5066">
          <cell r="B5066" t="str">
            <v>王·鲁肃</v>
          </cell>
          <cell r="C5066" t="str">
            <v>无双·鲁肃</v>
          </cell>
        </row>
        <row r="5067">
          <cell r="B5067" t="str">
            <v>帝·鲁肃</v>
          </cell>
          <cell r="C5067" t="str">
            <v>无双·鲁肃</v>
          </cell>
        </row>
        <row r="5068">
          <cell r="B5068" t="str">
            <v>至尊·鲁肃</v>
          </cell>
          <cell r="C5068" t="str">
            <v>无双·鲁肃</v>
          </cell>
        </row>
        <row r="5069">
          <cell r="B5069" t="str">
            <v>王·鲁肃</v>
          </cell>
          <cell r="C5069" t="str">
            <v>无双·鲁肃</v>
          </cell>
        </row>
        <row r="5070">
          <cell r="B5070" t="str">
            <v>帝·鲁肃</v>
          </cell>
          <cell r="C5070" t="str">
            <v>无双·鲁肃</v>
          </cell>
        </row>
        <row r="5071">
          <cell r="B5071" t="str">
            <v>至尊·鲁肃</v>
          </cell>
          <cell r="C5071" t="str">
            <v>无双·鲁肃</v>
          </cell>
        </row>
        <row r="5072">
          <cell r="B5072" t="str">
            <v>孙坚培养</v>
          </cell>
          <cell r="C5072" t="str">
            <v>哥达鸭</v>
          </cell>
        </row>
        <row r="5073">
          <cell r="B5073" t="str">
            <v>真·孙坚</v>
          </cell>
          <cell r="C5073" t="str">
            <v>哥达鸭</v>
          </cell>
        </row>
        <row r="5074">
          <cell r="B5074" t="str">
            <v>真·孙坚</v>
          </cell>
          <cell r="C5074" t="str">
            <v>哥达鸭</v>
          </cell>
        </row>
        <row r="5075">
          <cell r="B5075" t="str">
            <v>真·孙坚</v>
          </cell>
          <cell r="C5075" t="str">
            <v>哥达鸭</v>
          </cell>
        </row>
        <row r="5076">
          <cell r="B5076" t="str">
            <v>无双·孙坚</v>
          </cell>
          <cell r="C5076" t="str">
            <v>哥达鸭</v>
          </cell>
        </row>
        <row r="5077">
          <cell r="B5077" t="str">
            <v>无双·孙坚</v>
          </cell>
          <cell r="C5077" t="str">
            <v>哥达鸭</v>
          </cell>
        </row>
        <row r="5078">
          <cell r="B5078" t="str">
            <v>无双·孙坚</v>
          </cell>
          <cell r="C5078" t="str">
            <v>哥达鸭</v>
          </cell>
        </row>
        <row r="5079">
          <cell r="B5079" t="str">
            <v>圣·孙坚</v>
          </cell>
          <cell r="C5079" t="str">
            <v>哥达鸭</v>
          </cell>
        </row>
        <row r="5080">
          <cell r="B5080" t="str">
            <v>神·孙坚</v>
          </cell>
          <cell r="C5080" t="str">
            <v>哥达鸭</v>
          </cell>
        </row>
        <row r="5081">
          <cell r="B5081" t="str">
            <v>霸·孙坚</v>
          </cell>
          <cell r="C5081" t="str">
            <v>哥达鸭</v>
          </cell>
        </row>
        <row r="5082">
          <cell r="B5082" t="str">
            <v>天·孙坚</v>
          </cell>
          <cell r="C5082" t="str">
            <v>哥达鸭</v>
          </cell>
        </row>
        <row r="5083">
          <cell r="B5083" t="str">
            <v>无双·孙坚</v>
          </cell>
          <cell r="C5083" t="str">
            <v>哥达鸭</v>
          </cell>
        </row>
        <row r="5084">
          <cell r="B5084" t="str">
            <v>无双·孙坚</v>
          </cell>
          <cell r="C5084" t="str">
            <v>哥达鸭</v>
          </cell>
        </row>
        <row r="5085">
          <cell r="B5085" t="str">
            <v>圣·孙坚</v>
          </cell>
          <cell r="C5085" t="str">
            <v>哥达鸭</v>
          </cell>
        </row>
        <row r="5086">
          <cell r="B5086" t="str">
            <v>圣·孙坚</v>
          </cell>
          <cell r="C5086" t="str">
            <v>哥达鸭</v>
          </cell>
        </row>
        <row r="5087">
          <cell r="B5087" t="str">
            <v>神·孙坚</v>
          </cell>
          <cell r="C5087" t="str">
            <v>哥达鸭</v>
          </cell>
        </row>
        <row r="5088">
          <cell r="B5088" t="str">
            <v>神·孙坚</v>
          </cell>
          <cell r="C5088" t="str">
            <v>哥达鸭</v>
          </cell>
        </row>
        <row r="5089">
          <cell r="B5089" t="str">
            <v>霸·孙坚</v>
          </cell>
          <cell r="C5089" t="str">
            <v>哥达鸭</v>
          </cell>
        </row>
        <row r="5090">
          <cell r="B5090" t="str">
            <v>霸·孙坚</v>
          </cell>
          <cell r="C5090" t="str">
            <v>哥达鸭</v>
          </cell>
        </row>
        <row r="5091">
          <cell r="B5091" t="str">
            <v>天·孙坚</v>
          </cell>
          <cell r="C5091" t="str">
            <v>哥达鸭</v>
          </cell>
        </row>
        <row r="5092">
          <cell r="B5092" t="str">
            <v>天·孙坚</v>
          </cell>
          <cell r="C5092" t="str">
            <v>哥达鸭</v>
          </cell>
        </row>
        <row r="5093">
          <cell r="B5093" t="str">
            <v>王·孙坚</v>
          </cell>
          <cell r="C5093" t="str">
            <v>哥达鸭</v>
          </cell>
        </row>
        <row r="5094">
          <cell r="B5094" t="str">
            <v>帝·孙坚</v>
          </cell>
          <cell r="C5094" t="str">
            <v>哥达鸭</v>
          </cell>
        </row>
        <row r="5095">
          <cell r="B5095" t="str">
            <v>至尊·孙坚</v>
          </cell>
          <cell r="C5095" t="str">
            <v>哥达鸭</v>
          </cell>
        </row>
        <row r="5096">
          <cell r="B5096" t="str">
            <v>王·孙坚</v>
          </cell>
          <cell r="C5096" t="str">
            <v>哥达鸭</v>
          </cell>
        </row>
        <row r="5097">
          <cell r="B5097" t="str">
            <v>帝·孙坚</v>
          </cell>
          <cell r="C5097" t="str">
            <v>哥达鸭</v>
          </cell>
        </row>
        <row r="5098">
          <cell r="B5098" t="str">
            <v>至尊·孙坚</v>
          </cell>
          <cell r="C5098" t="str">
            <v>哥达鸭</v>
          </cell>
        </row>
        <row r="5099">
          <cell r="B5099" t="str">
            <v>王·孙坚</v>
          </cell>
          <cell r="C5099" t="str">
            <v>哥达鸭</v>
          </cell>
        </row>
        <row r="5100">
          <cell r="B5100" t="str">
            <v>帝·孙坚</v>
          </cell>
          <cell r="C5100" t="str">
            <v>哥达鸭</v>
          </cell>
        </row>
        <row r="5101">
          <cell r="B5101" t="str">
            <v>至尊·孙坚</v>
          </cell>
          <cell r="C5101" t="str">
            <v>哥达鸭</v>
          </cell>
        </row>
        <row r="5102">
          <cell r="B5102" t="str">
            <v>无双·孙坚</v>
          </cell>
          <cell r="C5102" t="str">
            <v>无双·孙坚</v>
          </cell>
        </row>
        <row r="5103">
          <cell r="B5103" t="str">
            <v>圣·孙坚</v>
          </cell>
          <cell r="C5103" t="str">
            <v>无双·孙坚</v>
          </cell>
        </row>
        <row r="5104">
          <cell r="B5104" t="str">
            <v>神·孙坚</v>
          </cell>
          <cell r="C5104" t="str">
            <v>无双·孙坚</v>
          </cell>
        </row>
        <row r="5105">
          <cell r="B5105" t="str">
            <v>霸·孙坚</v>
          </cell>
          <cell r="C5105" t="str">
            <v>无双·孙坚</v>
          </cell>
        </row>
        <row r="5106">
          <cell r="B5106" t="str">
            <v>天·孙坚</v>
          </cell>
          <cell r="C5106" t="str">
            <v>无双·孙坚</v>
          </cell>
        </row>
        <row r="5107">
          <cell r="B5107" t="str">
            <v>王·孙坚</v>
          </cell>
          <cell r="C5107" t="str">
            <v>无双·孙坚</v>
          </cell>
        </row>
        <row r="5108">
          <cell r="B5108" t="str">
            <v>帝·孙坚</v>
          </cell>
          <cell r="C5108" t="str">
            <v>无双·孙坚</v>
          </cell>
        </row>
        <row r="5109">
          <cell r="B5109" t="str">
            <v>至尊·孙坚</v>
          </cell>
          <cell r="C5109" t="str">
            <v>无双·孙坚</v>
          </cell>
        </row>
        <row r="5110">
          <cell r="B5110" t="str">
            <v>真·孙策</v>
          </cell>
          <cell r="C5110" t="str">
            <v>卡咪龟</v>
          </cell>
        </row>
        <row r="5111">
          <cell r="B5111" t="str">
            <v>真·孙策</v>
          </cell>
          <cell r="C5111" t="str">
            <v>卡咪龟</v>
          </cell>
        </row>
        <row r="5112">
          <cell r="B5112" t="str">
            <v>真·孙策</v>
          </cell>
          <cell r="C5112" t="str">
            <v>卡咪龟</v>
          </cell>
        </row>
        <row r="5113">
          <cell r="B5113" t="str">
            <v>无双·孙策</v>
          </cell>
          <cell r="C5113" t="str">
            <v>卡咪龟</v>
          </cell>
        </row>
        <row r="5114">
          <cell r="B5114" t="str">
            <v>无双·孙策</v>
          </cell>
          <cell r="C5114" t="str">
            <v>卡咪龟</v>
          </cell>
        </row>
        <row r="5115">
          <cell r="B5115" t="str">
            <v>无双·孙策</v>
          </cell>
          <cell r="C5115" t="str">
            <v>水箭龟</v>
          </cell>
        </row>
        <row r="5116">
          <cell r="B5116" t="str">
            <v>圣·孙策</v>
          </cell>
          <cell r="C5116" t="str">
            <v>水箭龟</v>
          </cell>
        </row>
        <row r="5117">
          <cell r="B5117" t="str">
            <v>神·孙策</v>
          </cell>
          <cell r="C5117" t="str">
            <v>水箭龟</v>
          </cell>
        </row>
        <row r="5118">
          <cell r="B5118" t="str">
            <v>霸·孙策</v>
          </cell>
          <cell r="C5118" t="str">
            <v>水箭龟</v>
          </cell>
        </row>
        <row r="5119">
          <cell r="B5119" t="str">
            <v>天·孙策</v>
          </cell>
          <cell r="C5119" t="str">
            <v>水箭龟</v>
          </cell>
        </row>
        <row r="5120">
          <cell r="B5120" t="str">
            <v>无双·孙策</v>
          </cell>
          <cell r="C5120" t="str">
            <v>水箭龟</v>
          </cell>
        </row>
        <row r="5121">
          <cell r="B5121" t="str">
            <v>无双·孙策</v>
          </cell>
          <cell r="C5121" t="str">
            <v>水箭龟</v>
          </cell>
        </row>
        <row r="5122">
          <cell r="B5122" t="str">
            <v>圣·孙策</v>
          </cell>
          <cell r="C5122" t="str">
            <v>水箭龟</v>
          </cell>
        </row>
        <row r="5123">
          <cell r="B5123" t="str">
            <v>圣·孙策</v>
          </cell>
          <cell r="C5123" t="str">
            <v>水箭龟</v>
          </cell>
        </row>
        <row r="5124">
          <cell r="B5124" t="str">
            <v>神·孙策</v>
          </cell>
          <cell r="C5124" t="str">
            <v>水箭龟</v>
          </cell>
        </row>
        <row r="5125">
          <cell r="B5125" t="str">
            <v>神·孙策</v>
          </cell>
          <cell r="C5125" t="str">
            <v>水箭龟</v>
          </cell>
        </row>
        <row r="5126">
          <cell r="B5126" t="str">
            <v>霸·孙策</v>
          </cell>
          <cell r="C5126" t="str">
            <v>水箭龟</v>
          </cell>
        </row>
        <row r="5127">
          <cell r="B5127" t="str">
            <v>霸·孙策</v>
          </cell>
          <cell r="C5127" t="str">
            <v>水箭龟</v>
          </cell>
        </row>
        <row r="5128">
          <cell r="B5128" t="str">
            <v>天·孙策</v>
          </cell>
          <cell r="C5128" t="str">
            <v>水箭龟</v>
          </cell>
        </row>
        <row r="5129">
          <cell r="B5129" t="str">
            <v>天·孙策</v>
          </cell>
          <cell r="C5129" t="str">
            <v>水箭龟</v>
          </cell>
        </row>
        <row r="5130">
          <cell r="B5130" t="str">
            <v>王·孙策</v>
          </cell>
          <cell r="C5130" t="str">
            <v>水箭龟</v>
          </cell>
        </row>
        <row r="5131">
          <cell r="B5131" t="str">
            <v>帝·孙策</v>
          </cell>
          <cell r="C5131" t="str">
            <v>水箭龟</v>
          </cell>
        </row>
        <row r="5132">
          <cell r="B5132" t="str">
            <v>至尊·孙策</v>
          </cell>
          <cell r="C5132" t="str">
            <v>水箭龟</v>
          </cell>
        </row>
        <row r="5133">
          <cell r="B5133" t="str">
            <v>王·孙策</v>
          </cell>
          <cell r="C5133" t="str">
            <v>水箭龟</v>
          </cell>
        </row>
        <row r="5134">
          <cell r="B5134" t="str">
            <v>帝·孙策</v>
          </cell>
          <cell r="C5134" t="str">
            <v>水箭龟</v>
          </cell>
        </row>
        <row r="5135">
          <cell r="B5135" t="str">
            <v>至尊·孙策</v>
          </cell>
          <cell r="C5135" t="str">
            <v>水箭龟</v>
          </cell>
        </row>
        <row r="5136">
          <cell r="B5136" t="str">
            <v>王·孙策</v>
          </cell>
          <cell r="C5136" t="str">
            <v>水箭龟</v>
          </cell>
        </row>
        <row r="5137">
          <cell r="B5137" t="str">
            <v>帝·孙策</v>
          </cell>
          <cell r="C5137" t="str">
            <v>水箭龟</v>
          </cell>
        </row>
        <row r="5138">
          <cell r="B5138" t="str">
            <v>至尊·孙策</v>
          </cell>
          <cell r="C5138" t="str">
            <v>水箭龟</v>
          </cell>
        </row>
        <row r="5139">
          <cell r="B5139" t="str">
            <v>无双·孙策</v>
          </cell>
          <cell r="C5139" t="str">
            <v>无双·孙策</v>
          </cell>
        </row>
        <row r="5140">
          <cell r="B5140" t="str">
            <v>无双·孙策</v>
          </cell>
          <cell r="C5140" t="str">
            <v>无双·孙策</v>
          </cell>
        </row>
        <row r="5141">
          <cell r="B5141" t="str">
            <v>无双·孙策</v>
          </cell>
          <cell r="C5141" t="str">
            <v>无双·孙策</v>
          </cell>
        </row>
        <row r="5142">
          <cell r="B5142" t="str">
            <v>无双·孙策</v>
          </cell>
          <cell r="C5142" t="str">
            <v>无双·孙策</v>
          </cell>
        </row>
        <row r="5143">
          <cell r="B5143" t="str">
            <v>圣·孙策</v>
          </cell>
          <cell r="C5143" t="str">
            <v>无双·孙策</v>
          </cell>
        </row>
        <row r="5144">
          <cell r="B5144" t="str">
            <v>圣·孙策</v>
          </cell>
          <cell r="C5144" t="str">
            <v>无双·孙策</v>
          </cell>
        </row>
        <row r="5145">
          <cell r="B5145" t="str">
            <v>圣·孙策</v>
          </cell>
          <cell r="C5145" t="str">
            <v>无双·孙策</v>
          </cell>
        </row>
        <row r="5146">
          <cell r="B5146" t="str">
            <v>圣·孙策</v>
          </cell>
          <cell r="C5146" t="str">
            <v>无双·孙策</v>
          </cell>
        </row>
        <row r="5147">
          <cell r="B5147" t="str">
            <v>神·孙策</v>
          </cell>
          <cell r="C5147" t="str">
            <v>无双·孙策</v>
          </cell>
        </row>
        <row r="5148">
          <cell r="B5148" t="str">
            <v>神·孙策</v>
          </cell>
          <cell r="C5148" t="str">
            <v>无双·孙策</v>
          </cell>
        </row>
        <row r="5149">
          <cell r="B5149" t="str">
            <v>神·孙策</v>
          </cell>
          <cell r="C5149" t="str">
            <v>无双·孙策</v>
          </cell>
        </row>
        <row r="5150">
          <cell r="B5150" t="str">
            <v>神·孙策</v>
          </cell>
          <cell r="C5150" t="str">
            <v>无双·孙策</v>
          </cell>
        </row>
        <row r="5151">
          <cell r="B5151" t="str">
            <v>霸·孙策</v>
          </cell>
          <cell r="C5151" t="str">
            <v>无双·孙策</v>
          </cell>
        </row>
        <row r="5152">
          <cell r="B5152" t="str">
            <v>霸·孙策</v>
          </cell>
          <cell r="C5152" t="str">
            <v>无双·孙策</v>
          </cell>
        </row>
        <row r="5153">
          <cell r="B5153" t="str">
            <v>霸·孙策</v>
          </cell>
          <cell r="C5153" t="str">
            <v>无双·孙策</v>
          </cell>
        </row>
        <row r="5154">
          <cell r="B5154" t="str">
            <v>霸·孙策</v>
          </cell>
          <cell r="C5154" t="str">
            <v>无双·孙策</v>
          </cell>
        </row>
        <row r="5155">
          <cell r="B5155" t="str">
            <v>天·孙策</v>
          </cell>
          <cell r="C5155" t="str">
            <v>无双·孙策</v>
          </cell>
        </row>
        <row r="5156">
          <cell r="B5156" t="str">
            <v>天·孙策</v>
          </cell>
          <cell r="C5156" t="str">
            <v>无双·孙策</v>
          </cell>
        </row>
        <row r="5157">
          <cell r="B5157" t="str">
            <v>天·孙策</v>
          </cell>
          <cell r="C5157" t="str">
            <v>无双·孙策</v>
          </cell>
        </row>
        <row r="5158">
          <cell r="B5158" t="str">
            <v>天·孙策</v>
          </cell>
          <cell r="C5158" t="str">
            <v>无双·孙策</v>
          </cell>
        </row>
        <row r="5159">
          <cell r="B5159" t="str">
            <v>王·孙策</v>
          </cell>
          <cell r="C5159" t="str">
            <v>无双·孙策</v>
          </cell>
        </row>
        <row r="5160">
          <cell r="B5160" t="str">
            <v>帝·孙策</v>
          </cell>
          <cell r="C5160" t="str">
            <v>无双·孙策</v>
          </cell>
        </row>
        <row r="5161">
          <cell r="B5161" t="str">
            <v>至尊·孙策</v>
          </cell>
          <cell r="C5161" t="str">
            <v>无双·孙策</v>
          </cell>
        </row>
        <row r="5162">
          <cell r="B5162" t="str">
            <v>王·孙策</v>
          </cell>
          <cell r="C5162" t="str">
            <v>无双·孙策</v>
          </cell>
        </row>
        <row r="5163">
          <cell r="B5163" t="str">
            <v>帝·孙策</v>
          </cell>
          <cell r="C5163" t="str">
            <v>无双·孙策</v>
          </cell>
        </row>
        <row r="5164">
          <cell r="B5164" t="str">
            <v>至尊·孙策</v>
          </cell>
          <cell r="C5164" t="str">
            <v>无双·孙策</v>
          </cell>
        </row>
        <row r="5165">
          <cell r="B5165" t="str">
            <v>王·孙策</v>
          </cell>
          <cell r="C5165" t="str">
            <v>无双·孙策</v>
          </cell>
        </row>
        <row r="5166">
          <cell r="B5166" t="str">
            <v>帝·孙策</v>
          </cell>
          <cell r="C5166" t="str">
            <v>无双·孙策</v>
          </cell>
        </row>
        <row r="5167">
          <cell r="B5167" t="str">
            <v>至尊·孙策</v>
          </cell>
          <cell r="C5167" t="str">
            <v>无双·孙策</v>
          </cell>
        </row>
        <row r="5168">
          <cell r="B5168" t="str">
            <v>王·孙策</v>
          </cell>
          <cell r="C5168" t="str">
            <v>无双·孙策</v>
          </cell>
        </row>
        <row r="5169">
          <cell r="B5169" t="str">
            <v>帝·孙策</v>
          </cell>
          <cell r="C5169" t="str">
            <v>无双·孙策</v>
          </cell>
        </row>
        <row r="5170">
          <cell r="B5170" t="str">
            <v>至尊·孙策</v>
          </cell>
          <cell r="C5170" t="str">
            <v>无双·孙策</v>
          </cell>
        </row>
        <row r="5171">
          <cell r="B5171" t="str">
            <v>真·孙权</v>
          </cell>
          <cell r="C5171" t="str">
            <v>口袋花</v>
          </cell>
        </row>
        <row r="5172">
          <cell r="B5172" t="str">
            <v>真·孙权</v>
          </cell>
          <cell r="C5172" t="str">
            <v>口袋花</v>
          </cell>
        </row>
        <row r="5173">
          <cell r="B5173" t="str">
            <v>真·孙权</v>
          </cell>
          <cell r="C5173" t="str">
            <v>口袋花</v>
          </cell>
        </row>
        <row r="5174">
          <cell r="B5174" t="str">
            <v>无双·孙权</v>
          </cell>
          <cell r="C5174" t="str">
            <v>口袋花</v>
          </cell>
        </row>
        <row r="5175">
          <cell r="B5175" t="str">
            <v>无双·孙权</v>
          </cell>
          <cell r="C5175" t="str">
            <v>口袋花</v>
          </cell>
        </row>
        <row r="5176">
          <cell r="B5176" t="str">
            <v>无双·孙权</v>
          </cell>
          <cell r="C5176" t="str">
            <v>大食花</v>
          </cell>
        </row>
        <row r="5177">
          <cell r="B5177" t="str">
            <v>圣·孙权</v>
          </cell>
          <cell r="C5177" t="str">
            <v>大食花</v>
          </cell>
        </row>
        <row r="5178">
          <cell r="B5178" t="str">
            <v>神·孙权</v>
          </cell>
          <cell r="C5178" t="str">
            <v>大食花</v>
          </cell>
        </row>
        <row r="5179">
          <cell r="B5179" t="str">
            <v>霸·孙权</v>
          </cell>
          <cell r="C5179" t="str">
            <v>大食花</v>
          </cell>
        </row>
        <row r="5180">
          <cell r="B5180" t="str">
            <v>天·孙权</v>
          </cell>
          <cell r="C5180" t="str">
            <v>大食花</v>
          </cell>
        </row>
        <row r="5181">
          <cell r="B5181" t="str">
            <v>无双·孙权</v>
          </cell>
          <cell r="C5181" t="str">
            <v>大食花</v>
          </cell>
        </row>
        <row r="5182">
          <cell r="B5182" t="str">
            <v>无双·孙权</v>
          </cell>
          <cell r="C5182" t="str">
            <v>大食花</v>
          </cell>
        </row>
        <row r="5183">
          <cell r="B5183" t="str">
            <v>圣·孙权</v>
          </cell>
          <cell r="C5183" t="str">
            <v>大食花</v>
          </cell>
        </row>
        <row r="5184">
          <cell r="B5184" t="str">
            <v>圣·孙权</v>
          </cell>
          <cell r="C5184" t="str">
            <v>大食花</v>
          </cell>
        </row>
        <row r="5185">
          <cell r="B5185" t="str">
            <v>神·孙权</v>
          </cell>
          <cell r="C5185" t="str">
            <v>大食花</v>
          </cell>
        </row>
        <row r="5186">
          <cell r="B5186" t="str">
            <v>神·孙权</v>
          </cell>
          <cell r="C5186" t="str">
            <v>大食花</v>
          </cell>
        </row>
        <row r="5187">
          <cell r="B5187" t="str">
            <v>霸·孙权</v>
          </cell>
          <cell r="C5187" t="str">
            <v>大食花</v>
          </cell>
        </row>
        <row r="5188">
          <cell r="B5188" t="str">
            <v>霸·孙权</v>
          </cell>
          <cell r="C5188" t="str">
            <v>大食花</v>
          </cell>
        </row>
        <row r="5189">
          <cell r="B5189" t="str">
            <v>天·孙权</v>
          </cell>
          <cell r="C5189" t="str">
            <v>大食花</v>
          </cell>
        </row>
        <row r="5190">
          <cell r="B5190" t="str">
            <v>天·孙权</v>
          </cell>
          <cell r="C5190" t="str">
            <v>大食花</v>
          </cell>
        </row>
        <row r="5191">
          <cell r="B5191" t="str">
            <v>王·孙权</v>
          </cell>
          <cell r="C5191" t="str">
            <v>大食花</v>
          </cell>
        </row>
        <row r="5192">
          <cell r="B5192" t="str">
            <v>帝·孙权</v>
          </cell>
          <cell r="C5192" t="str">
            <v>大食花</v>
          </cell>
        </row>
        <row r="5193">
          <cell r="B5193" t="str">
            <v>至尊·孙权</v>
          </cell>
          <cell r="C5193" t="str">
            <v>大食花</v>
          </cell>
        </row>
        <row r="5194">
          <cell r="B5194" t="str">
            <v>王·孙权</v>
          </cell>
          <cell r="C5194" t="str">
            <v>大食花</v>
          </cell>
        </row>
        <row r="5195">
          <cell r="B5195" t="str">
            <v>帝·孙权</v>
          </cell>
          <cell r="C5195" t="str">
            <v>大食花</v>
          </cell>
        </row>
        <row r="5196">
          <cell r="B5196" t="str">
            <v>至尊·孙权</v>
          </cell>
          <cell r="C5196" t="str">
            <v>大食花</v>
          </cell>
        </row>
        <row r="5197">
          <cell r="B5197" t="str">
            <v>王·孙权</v>
          </cell>
          <cell r="C5197" t="str">
            <v>大食花</v>
          </cell>
        </row>
        <row r="5198">
          <cell r="B5198" t="str">
            <v>帝·孙权</v>
          </cell>
          <cell r="C5198" t="str">
            <v>大食花</v>
          </cell>
        </row>
        <row r="5199">
          <cell r="B5199" t="str">
            <v>至尊·孙权</v>
          </cell>
          <cell r="C5199" t="str">
            <v>大食花</v>
          </cell>
        </row>
        <row r="5200">
          <cell r="B5200" t="str">
            <v>无双·孙权</v>
          </cell>
          <cell r="C5200" t="str">
            <v>无双·孙权</v>
          </cell>
        </row>
        <row r="5201">
          <cell r="B5201" t="str">
            <v>无双·孙权</v>
          </cell>
          <cell r="C5201" t="str">
            <v>无双·孙权</v>
          </cell>
        </row>
        <row r="5202">
          <cell r="B5202" t="str">
            <v>无双·孙权</v>
          </cell>
          <cell r="C5202" t="str">
            <v>无双·孙权</v>
          </cell>
        </row>
        <row r="5203">
          <cell r="B5203" t="str">
            <v>无双·孙权</v>
          </cell>
          <cell r="C5203" t="str">
            <v>无双·孙权</v>
          </cell>
        </row>
        <row r="5204">
          <cell r="B5204" t="str">
            <v>圣·孙权</v>
          </cell>
          <cell r="C5204" t="str">
            <v>无双·孙权</v>
          </cell>
        </row>
        <row r="5205">
          <cell r="B5205" t="str">
            <v>圣·孙权</v>
          </cell>
          <cell r="C5205" t="str">
            <v>无双·孙权</v>
          </cell>
        </row>
        <row r="5206">
          <cell r="B5206" t="str">
            <v>圣·孙权</v>
          </cell>
          <cell r="C5206" t="str">
            <v>无双·孙权</v>
          </cell>
        </row>
        <row r="5207">
          <cell r="B5207" t="str">
            <v>圣·孙权</v>
          </cell>
          <cell r="C5207" t="str">
            <v>无双·孙权</v>
          </cell>
        </row>
        <row r="5208">
          <cell r="B5208" t="str">
            <v>神·孙权</v>
          </cell>
          <cell r="C5208" t="str">
            <v>无双·孙权</v>
          </cell>
        </row>
        <row r="5209">
          <cell r="B5209" t="str">
            <v>神·孙权</v>
          </cell>
          <cell r="C5209" t="str">
            <v>无双·孙权</v>
          </cell>
        </row>
        <row r="5210">
          <cell r="B5210" t="str">
            <v>神·孙权</v>
          </cell>
          <cell r="C5210" t="str">
            <v>无双·孙权</v>
          </cell>
        </row>
        <row r="5211">
          <cell r="B5211" t="str">
            <v>神·孙权</v>
          </cell>
          <cell r="C5211" t="str">
            <v>无双·孙权</v>
          </cell>
        </row>
        <row r="5212">
          <cell r="B5212" t="str">
            <v>霸·孙权</v>
          </cell>
          <cell r="C5212" t="str">
            <v>无双·孙权</v>
          </cell>
        </row>
        <row r="5213">
          <cell r="B5213" t="str">
            <v>霸·孙权</v>
          </cell>
          <cell r="C5213" t="str">
            <v>无双·孙权</v>
          </cell>
        </row>
        <row r="5214">
          <cell r="B5214" t="str">
            <v>霸·孙权</v>
          </cell>
          <cell r="C5214" t="str">
            <v>无双·孙权</v>
          </cell>
        </row>
        <row r="5215">
          <cell r="B5215" t="str">
            <v>霸·孙权</v>
          </cell>
          <cell r="C5215" t="str">
            <v>无双·孙权</v>
          </cell>
        </row>
        <row r="5216">
          <cell r="B5216" t="str">
            <v>天·孙权</v>
          </cell>
          <cell r="C5216" t="str">
            <v>无双·孙权</v>
          </cell>
        </row>
        <row r="5217">
          <cell r="B5217" t="str">
            <v>天·孙权</v>
          </cell>
          <cell r="C5217" t="str">
            <v>无双·孙权</v>
          </cell>
        </row>
        <row r="5218">
          <cell r="B5218" t="str">
            <v>天·孙权</v>
          </cell>
          <cell r="C5218" t="str">
            <v>无双·孙权</v>
          </cell>
        </row>
        <row r="5219">
          <cell r="B5219" t="str">
            <v>天·孙权</v>
          </cell>
          <cell r="C5219" t="str">
            <v>无双·孙权</v>
          </cell>
        </row>
        <row r="5220">
          <cell r="B5220" t="str">
            <v>王·孙权</v>
          </cell>
          <cell r="C5220" t="str">
            <v>无双·孙权</v>
          </cell>
        </row>
        <row r="5221">
          <cell r="B5221" t="str">
            <v>帝·孙权</v>
          </cell>
          <cell r="C5221" t="str">
            <v>无双·孙权</v>
          </cell>
        </row>
        <row r="5222">
          <cell r="B5222" t="str">
            <v>至尊·孙权</v>
          </cell>
          <cell r="C5222" t="str">
            <v>无双·孙权</v>
          </cell>
        </row>
        <row r="5223">
          <cell r="B5223" t="str">
            <v>王·孙权</v>
          </cell>
          <cell r="C5223" t="str">
            <v>无双·孙权</v>
          </cell>
        </row>
        <row r="5224">
          <cell r="B5224" t="str">
            <v>帝·孙权</v>
          </cell>
          <cell r="C5224" t="str">
            <v>无双·孙权</v>
          </cell>
        </row>
        <row r="5225">
          <cell r="B5225" t="str">
            <v>至尊·孙权</v>
          </cell>
          <cell r="C5225" t="str">
            <v>无双·孙权</v>
          </cell>
        </row>
        <row r="5226">
          <cell r="B5226" t="str">
            <v>王·孙权</v>
          </cell>
          <cell r="C5226" t="str">
            <v>无双·孙权</v>
          </cell>
        </row>
        <row r="5227">
          <cell r="B5227" t="str">
            <v>帝·孙权</v>
          </cell>
          <cell r="C5227" t="str">
            <v>无双·孙权</v>
          </cell>
        </row>
        <row r="5228">
          <cell r="B5228" t="str">
            <v>至尊·孙权</v>
          </cell>
          <cell r="C5228" t="str">
            <v>无双·孙权</v>
          </cell>
        </row>
        <row r="5229">
          <cell r="B5229" t="str">
            <v>王·孙权</v>
          </cell>
          <cell r="C5229" t="str">
            <v>无双·孙权</v>
          </cell>
        </row>
        <row r="5230">
          <cell r="B5230" t="str">
            <v>帝·孙权</v>
          </cell>
          <cell r="C5230" t="str">
            <v>无双·孙权</v>
          </cell>
        </row>
        <row r="5231">
          <cell r="B5231" t="str">
            <v>至尊·孙权</v>
          </cell>
          <cell r="C5231" t="str">
            <v>无双·孙权</v>
          </cell>
        </row>
        <row r="5232">
          <cell r="B5232" t="str">
            <v>无双·太史慈</v>
          </cell>
          <cell r="C5232" t="str">
            <v>无双·太史慈</v>
          </cell>
        </row>
        <row r="5233">
          <cell r="B5233" t="str">
            <v>无双·太史慈</v>
          </cell>
          <cell r="C5233" t="str">
            <v>无双·太史慈</v>
          </cell>
        </row>
        <row r="5234">
          <cell r="B5234" t="str">
            <v>无双·太史慈</v>
          </cell>
          <cell r="C5234" t="str">
            <v>无双·太史慈</v>
          </cell>
        </row>
        <row r="5235">
          <cell r="B5235" t="str">
            <v>无双·太史慈</v>
          </cell>
          <cell r="C5235" t="str">
            <v>无双·太史慈</v>
          </cell>
        </row>
        <row r="5236">
          <cell r="B5236" t="str">
            <v>圣·太史慈</v>
          </cell>
          <cell r="C5236" t="str">
            <v>无双·太史慈</v>
          </cell>
        </row>
        <row r="5237">
          <cell r="B5237" t="str">
            <v>圣·太史慈</v>
          </cell>
          <cell r="C5237" t="str">
            <v>无双·太史慈</v>
          </cell>
        </row>
        <row r="5238">
          <cell r="B5238" t="str">
            <v>圣·太史慈</v>
          </cell>
          <cell r="C5238" t="str">
            <v>无双·太史慈</v>
          </cell>
        </row>
        <row r="5239">
          <cell r="B5239" t="str">
            <v>圣·太史慈</v>
          </cell>
          <cell r="C5239" t="str">
            <v>无双·太史慈</v>
          </cell>
        </row>
        <row r="5240">
          <cell r="B5240" t="str">
            <v>神·太史慈</v>
          </cell>
          <cell r="C5240" t="str">
            <v>无双·太史慈</v>
          </cell>
        </row>
        <row r="5241">
          <cell r="B5241" t="str">
            <v>神·太史慈</v>
          </cell>
          <cell r="C5241" t="str">
            <v>无双·太史慈</v>
          </cell>
        </row>
        <row r="5242">
          <cell r="B5242" t="str">
            <v>神·太史慈</v>
          </cell>
          <cell r="C5242" t="str">
            <v>无双·太史慈</v>
          </cell>
        </row>
        <row r="5243">
          <cell r="B5243" t="str">
            <v>神·太史慈</v>
          </cell>
          <cell r="C5243" t="str">
            <v>无双·太史慈</v>
          </cell>
        </row>
        <row r="5244">
          <cell r="B5244" t="str">
            <v>霸·太史慈</v>
          </cell>
          <cell r="C5244" t="str">
            <v>无双·太史慈</v>
          </cell>
        </row>
        <row r="5245">
          <cell r="B5245" t="str">
            <v>霸·太史慈</v>
          </cell>
          <cell r="C5245" t="str">
            <v>无双·太史慈</v>
          </cell>
        </row>
        <row r="5246">
          <cell r="B5246" t="str">
            <v>霸·太史慈</v>
          </cell>
          <cell r="C5246" t="str">
            <v>无双·太史慈</v>
          </cell>
        </row>
        <row r="5247">
          <cell r="B5247" t="str">
            <v>霸·太史慈</v>
          </cell>
          <cell r="C5247" t="str">
            <v>无双·太史慈</v>
          </cell>
        </row>
        <row r="5248">
          <cell r="B5248" t="str">
            <v>天·太史慈</v>
          </cell>
          <cell r="C5248" t="str">
            <v>无双·太史慈</v>
          </cell>
        </row>
        <row r="5249">
          <cell r="B5249" t="str">
            <v>天·太史慈</v>
          </cell>
          <cell r="C5249" t="str">
            <v>无双·太史慈</v>
          </cell>
        </row>
        <row r="5250">
          <cell r="B5250" t="str">
            <v>天·太史慈</v>
          </cell>
          <cell r="C5250" t="str">
            <v>无双·太史慈</v>
          </cell>
        </row>
        <row r="5251">
          <cell r="B5251" t="str">
            <v>天·太史慈</v>
          </cell>
          <cell r="C5251" t="str">
            <v>无双·太史慈</v>
          </cell>
        </row>
        <row r="5252">
          <cell r="B5252" t="str">
            <v>王·太史慈</v>
          </cell>
          <cell r="C5252" t="str">
            <v>无双·太史慈</v>
          </cell>
        </row>
        <row r="5253">
          <cell r="B5253" t="str">
            <v>帝·太史慈</v>
          </cell>
          <cell r="C5253" t="str">
            <v>无双·太史慈</v>
          </cell>
        </row>
        <row r="5254">
          <cell r="B5254" t="str">
            <v>至尊·太史慈</v>
          </cell>
          <cell r="C5254" t="str">
            <v>无双·太史慈</v>
          </cell>
        </row>
        <row r="5255">
          <cell r="B5255" t="str">
            <v>王·太史慈</v>
          </cell>
          <cell r="C5255" t="str">
            <v>无双·太史慈</v>
          </cell>
        </row>
        <row r="5256">
          <cell r="B5256" t="str">
            <v>帝·太史慈</v>
          </cell>
          <cell r="C5256" t="str">
            <v>无双·太史慈</v>
          </cell>
        </row>
        <row r="5257">
          <cell r="B5257" t="str">
            <v>至尊·太史慈</v>
          </cell>
          <cell r="C5257" t="str">
            <v>无双·太史慈</v>
          </cell>
        </row>
        <row r="5258">
          <cell r="B5258" t="str">
            <v>王·太史慈</v>
          </cell>
          <cell r="C5258" t="str">
            <v>无双·太史慈</v>
          </cell>
        </row>
        <row r="5259">
          <cell r="B5259" t="str">
            <v>帝·太史慈</v>
          </cell>
          <cell r="C5259" t="str">
            <v>无双·太史慈</v>
          </cell>
        </row>
        <row r="5260">
          <cell r="B5260" t="str">
            <v>至尊·太史慈</v>
          </cell>
          <cell r="C5260" t="str">
            <v>无双·太史慈</v>
          </cell>
        </row>
        <row r="5261">
          <cell r="B5261" t="str">
            <v>王·太史慈</v>
          </cell>
          <cell r="C5261" t="str">
            <v>无双·太史慈</v>
          </cell>
        </row>
        <row r="5262">
          <cell r="B5262" t="str">
            <v>帝·太史慈</v>
          </cell>
          <cell r="C5262" t="str">
            <v>无双·太史慈</v>
          </cell>
        </row>
        <row r="5263">
          <cell r="B5263" t="str">
            <v>至尊·太史慈</v>
          </cell>
          <cell r="C5263" t="str">
            <v>无双·太史慈</v>
          </cell>
        </row>
        <row r="5264">
          <cell r="B5264" t="str">
            <v>周瑜培养</v>
          </cell>
          <cell r="C5264" t="str">
            <v>大嘴雀</v>
          </cell>
        </row>
        <row r="5265">
          <cell r="B5265" t="str">
            <v>真·周瑜</v>
          </cell>
          <cell r="C5265" t="str">
            <v>大嘴雀</v>
          </cell>
        </row>
        <row r="5266">
          <cell r="B5266" t="str">
            <v>真·周瑜</v>
          </cell>
          <cell r="C5266" t="str">
            <v>大嘴雀</v>
          </cell>
        </row>
        <row r="5267">
          <cell r="B5267" t="str">
            <v>真·周瑜</v>
          </cell>
          <cell r="C5267" t="str">
            <v>大嘴雀</v>
          </cell>
        </row>
        <row r="5268">
          <cell r="B5268" t="str">
            <v>无双·周瑜</v>
          </cell>
          <cell r="C5268" t="str">
            <v>大嘴雀</v>
          </cell>
        </row>
        <row r="5269">
          <cell r="B5269" t="str">
            <v>无双·周瑜</v>
          </cell>
          <cell r="C5269" t="str">
            <v>大嘴雀</v>
          </cell>
        </row>
        <row r="5270">
          <cell r="B5270" t="str">
            <v>无双·周瑜</v>
          </cell>
          <cell r="C5270" t="str">
            <v>大嘴雀</v>
          </cell>
        </row>
        <row r="5271">
          <cell r="B5271" t="str">
            <v>圣·周瑜</v>
          </cell>
          <cell r="C5271" t="str">
            <v>大嘴雀</v>
          </cell>
        </row>
        <row r="5272">
          <cell r="B5272" t="str">
            <v>神·周瑜</v>
          </cell>
          <cell r="C5272" t="str">
            <v>大嘴雀</v>
          </cell>
        </row>
        <row r="5273">
          <cell r="B5273" t="str">
            <v>霸·周瑜</v>
          </cell>
          <cell r="C5273" t="str">
            <v>大嘴雀</v>
          </cell>
        </row>
        <row r="5274">
          <cell r="B5274" t="str">
            <v>天·周瑜</v>
          </cell>
          <cell r="C5274" t="str">
            <v>大嘴雀</v>
          </cell>
        </row>
        <row r="5275">
          <cell r="B5275" t="str">
            <v>无双·周瑜</v>
          </cell>
          <cell r="C5275" t="str">
            <v>大嘴雀</v>
          </cell>
        </row>
        <row r="5276">
          <cell r="B5276" t="str">
            <v>无双·周瑜</v>
          </cell>
          <cell r="C5276" t="str">
            <v>大嘴雀</v>
          </cell>
        </row>
        <row r="5277">
          <cell r="B5277" t="str">
            <v>圣·周瑜</v>
          </cell>
          <cell r="C5277" t="str">
            <v>大嘴雀</v>
          </cell>
        </row>
        <row r="5278">
          <cell r="B5278" t="str">
            <v>圣·周瑜</v>
          </cell>
          <cell r="C5278" t="str">
            <v>大嘴雀</v>
          </cell>
        </row>
        <row r="5279">
          <cell r="B5279" t="str">
            <v>神·周瑜</v>
          </cell>
          <cell r="C5279" t="str">
            <v>大嘴雀</v>
          </cell>
        </row>
        <row r="5280">
          <cell r="B5280" t="str">
            <v>神·周瑜</v>
          </cell>
          <cell r="C5280" t="str">
            <v>大嘴雀</v>
          </cell>
        </row>
        <row r="5281">
          <cell r="B5281" t="str">
            <v>霸·周瑜</v>
          </cell>
          <cell r="C5281" t="str">
            <v>大嘴雀</v>
          </cell>
        </row>
        <row r="5282">
          <cell r="B5282" t="str">
            <v>霸·周瑜</v>
          </cell>
          <cell r="C5282" t="str">
            <v>大嘴雀</v>
          </cell>
        </row>
        <row r="5283">
          <cell r="B5283" t="str">
            <v>天·周瑜</v>
          </cell>
          <cell r="C5283" t="str">
            <v>大嘴雀</v>
          </cell>
        </row>
        <row r="5284">
          <cell r="B5284" t="str">
            <v>天·周瑜</v>
          </cell>
          <cell r="C5284" t="str">
            <v>大嘴雀</v>
          </cell>
        </row>
        <row r="5285">
          <cell r="B5285" t="str">
            <v>王·周瑜</v>
          </cell>
          <cell r="C5285" t="str">
            <v>大嘴雀</v>
          </cell>
        </row>
        <row r="5286">
          <cell r="B5286" t="str">
            <v>帝·周瑜</v>
          </cell>
          <cell r="C5286" t="str">
            <v>大嘴雀</v>
          </cell>
        </row>
        <row r="5287">
          <cell r="B5287" t="str">
            <v>至尊·周瑜</v>
          </cell>
          <cell r="C5287" t="str">
            <v>大嘴雀</v>
          </cell>
        </row>
        <row r="5288">
          <cell r="B5288" t="str">
            <v>王·周瑜</v>
          </cell>
          <cell r="C5288" t="str">
            <v>大嘴雀</v>
          </cell>
        </row>
        <row r="5289">
          <cell r="B5289" t="str">
            <v>帝·周瑜</v>
          </cell>
          <cell r="C5289" t="str">
            <v>大嘴雀</v>
          </cell>
        </row>
        <row r="5290">
          <cell r="B5290" t="str">
            <v>至尊·周瑜</v>
          </cell>
          <cell r="C5290" t="str">
            <v>大嘴雀</v>
          </cell>
        </row>
        <row r="5291">
          <cell r="B5291" t="str">
            <v>王·周瑜</v>
          </cell>
          <cell r="C5291" t="str">
            <v>大嘴雀</v>
          </cell>
        </row>
        <row r="5292">
          <cell r="B5292" t="str">
            <v>帝·周瑜</v>
          </cell>
          <cell r="C5292" t="str">
            <v>大嘴雀</v>
          </cell>
        </row>
        <row r="5293">
          <cell r="B5293" t="str">
            <v>至尊·周瑜</v>
          </cell>
          <cell r="C5293" t="str">
            <v>大嘴雀</v>
          </cell>
        </row>
        <row r="5294">
          <cell r="B5294" t="str">
            <v>无双·周瑜</v>
          </cell>
          <cell r="C5294" t="str">
            <v>无双·周瑜</v>
          </cell>
        </row>
        <row r="5295">
          <cell r="B5295" t="str">
            <v>圣·周瑜</v>
          </cell>
          <cell r="C5295" t="str">
            <v>无双·周瑜</v>
          </cell>
        </row>
        <row r="5296">
          <cell r="B5296" t="str">
            <v>神·周瑜</v>
          </cell>
          <cell r="C5296" t="str">
            <v>无双·周瑜</v>
          </cell>
        </row>
        <row r="5297">
          <cell r="B5297" t="str">
            <v>霸·周瑜</v>
          </cell>
          <cell r="C5297" t="str">
            <v>无双·周瑜</v>
          </cell>
        </row>
        <row r="5298">
          <cell r="B5298" t="str">
            <v>天·周瑜</v>
          </cell>
          <cell r="C5298" t="str">
            <v>无双·周瑜</v>
          </cell>
        </row>
        <row r="5299">
          <cell r="B5299" t="str">
            <v>王·周瑜</v>
          </cell>
          <cell r="C5299" t="str">
            <v>无双·周瑜</v>
          </cell>
        </row>
        <row r="5300">
          <cell r="B5300" t="str">
            <v>帝·周瑜</v>
          </cell>
          <cell r="C5300" t="str">
            <v>无双·周瑜</v>
          </cell>
        </row>
        <row r="5301">
          <cell r="B5301" t="str">
            <v>至尊·周瑜</v>
          </cell>
          <cell r="C5301" t="str">
            <v>无双·周瑜</v>
          </cell>
        </row>
        <row r="5302">
          <cell r="B5302" t="str">
            <v>真·吕蒙</v>
          </cell>
          <cell r="C5302" t="str">
            <v>玛莉露</v>
          </cell>
        </row>
        <row r="5303">
          <cell r="B5303" t="str">
            <v>真·吕蒙</v>
          </cell>
          <cell r="C5303" t="str">
            <v>玛莉露</v>
          </cell>
        </row>
        <row r="5304">
          <cell r="B5304" t="str">
            <v>真·吕蒙</v>
          </cell>
          <cell r="C5304" t="str">
            <v>玛莉露</v>
          </cell>
        </row>
        <row r="5305">
          <cell r="B5305" t="str">
            <v>无双·吕蒙</v>
          </cell>
          <cell r="C5305" t="str">
            <v>玛莉露丽</v>
          </cell>
        </row>
        <row r="5306">
          <cell r="B5306" t="str">
            <v>无双·吕蒙</v>
          </cell>
          <cell r="C5306" t="str">
            <v>玛莉露丽</v>
          </cell>
        </row>
        <row r="5307">
          <cell r="B5307" t="str">
            <v>无双·吕蒙</v>
          </cell>
          <cell r="C5307" t="str">
            <v>玛莉露丽</v>
          </cell>
        </row>
        <row r="5308">
          <cell r="B5308" t="str">
            <v>圣·吕蒙</v>
          </cell>
          <cell r="C5308" t="str">
            <v>玛莉露丽</v>
          </cell>
        </row>
        <row r="5309">
          <cell r="B5309" t="str">
            <v>神·吕蒙</v>
          </cell>
          <cell r="C5309" t="str">
            <v>玛莉露丽</v>
          </cell>
        </row>
        <row r="5310">
          <cell r="B5310" t="str">
            <v>霸·吕蒙</v>
          </cell>
          <cell r="C5310" t="str">
            <v>玛莉露丽</v>
          </cell>
        </row>
        <row r="5311">
          <cell r="B5311" t="str">
            <v>天·吕蒙</v>
          </cell>
          <cell r="C5311" t="str">
            <v>玛莉露丽</v>
          </cell>
        </row>
        <row r="5312">
          <cell r="B5312" t="str">
            <v>无双·吕蒙</v>
          </cell>
          <cell r="C5312" t="str">
            <v>玛莉露丽</v>
          </cell>
        </row>
        <row r="5313">
          <cell r="B5313" t="str">
            <v>无双·吕蒙</v>
          </cell>
          <cell r="C5313" t="str">
            <v>玛莉露丽</v>
          </cell>
        </row>
        <row r="5314">
          <cell r="B5314" t="str">
            <v>圣·吕蒙</v>
          </cell>
          <cell r="C5314" t="str">
            <v>玛莉露丽</v>
          </cell>
        </row>
        <row r="5315">
          <cell r="B5315" t="str">
            <v>圣·吕蒙</v>
          </cell>
          <cell r="C5315" t="str">
            <v>玛莉露丽</v>
          </cell>
        </row>
        <row r="5316">
          <cell r="B5316" t="str">
            <v>神·吕蒙</v>
          </cell>
          <cell r="C5316" t="str">
            <v>玛莉露丽</v>
          </cell>
        </row>
        <row r="5317">
          <cell r="B5317" t="str">
            <v>神·吕蒙</v>
          </cell>
          <cell r="C5317" t="str">
            <v>玛莉露丽</v>
          </cell>
        </row>
        <row r="5318">
          <cell r="B5318" t="str">
            <v>霸·吕蒙</v>
          </cell>
          <cell r="C5318" t="str">
            <v>玛莉露丽</v>
          </cell>
        </row>
        <row r="5319">
          <cell r="B5319" t="str">
            <v>霸·吕蒙</v>
          </cell>
          <cell r="C5319" t="str">
            <v>玛莉露丽</v>
          </cell>
        </row>
        <row r="5320">
          <cell r="B5320" t="str">
            <v>天·吕蒙</v>
          </cell>
          <cell r="C5320" t="str">
            <v>玛莉露丽</v>
          </cell>
        </row>
        <row r="5321">
          <cell r="B5321" t="str">
            <v>天·吕蒙</v>
          </cell>
          <cell r="C5321" t="str">
            <v>玛莉露丽</v>
          </cell>
        </row>
        <row r="5322">
          <cell r="B5322" t="str">
            <v>王·吕蒙</v>
          </cell>
          <cell r="C5322" t="str">
            <v>玛莉露丽</v>
          </cell>
        </row>
        <row r="5323">
          <cell r="B5323" t="str">
            <v>帝·吕蒙</v>
          </cell>
          <cell r="C5323" t="str">
            <v>玛莉露丽</v>
          </cell>
        </row>
        <row r="5324">
          <cell r="B5324" t="str">
            <v>至尊·吕蒙</v>
          </cell>
          <cell r="C5324" t="str">
            <v>玛莉露丽</v>
          </cell>
        </row>
        <row r="5325">
          <cell r="B5325" t="str">
            <v>王·吕蒙</v>
          </cell>
          <cell r="C5325" t="str">
            <v>玛莉露丽</v>
          </cell>
        </row>
        <row r="5326">
          <cell r="B5326" t="str">
            <v>帝·吕蒙</v>
          </cell>
          <cell r="C5326" t="str">
            <v>玛莉露丽</v>
          </cell>
        </row>
        <row r="5327">
          <cell r="B5327" t="str">
            <v>至尊·吕蒙</v>
          </cell>
          <cell r="C5327" t="str">
            <v>玛莉露丽</v>
          </cell>
        </row>
        <row r="5328">
          <cell r="B5328" t="str">
            <v>王·吕蒙</v>
          </cell>
          <cell r="C5328" t="str">
            <v>玛莉露丽</v>
          </cell>
        </row>
        <row r="5329">
          <cell r="B5329" t="str">
            <v>帝·吕蒙</v>
          </cell>
          <cell r="C5329" t="str">
            <v>玛莉露丽</v>
          </cell>
        </row>
        <row r="5330">
          <cell r="B5330" t="str">
            <v>至尊·吕蒙</v>
          </cell>
          <cell r="C5330" t="str">
            <v>玛莉露丽</v>
          </cell>
        </row>
        <row r="5331">
          <cell r="B5331" t="str">
            <v>无双·吕蒙</v>
          </cell>
          <cell r="C5331" t="str">
            <v>无双·吕蒙</v>
          </cell>
        </row>
        <row r="5332">
          <cell r="B5332" t="str">
            <v>无双·吕蒙</v>
          </cell>
          <cell r="C5332" t="str">
            <v>无双·吕蒙</v>
          </cell>
        </row>
        <row r="5333">
          <cell r="B5333" t="str">
            <v>无双·吕蒙</v>
          </cell>
          <cell r="C5333" t="str">
            <v>无双·吕蒙</v>
          </cell>
        </row>
        <row r="5334">
          <cell r="B5334" t="str">
            <v>无双·吕蒙</v>
          </cell>
          <cell r="C5334" t="str">
            <v>无双·吕蒙</v>
          </cell>
        </row>
        <row r="5335">
          <cell r="B5335" t="str">
            <v>圣·吕蒙</v>
          </cell>
          <cell r="C5335" t="str">
            <v>无双·吕蒙</v>
          </cell>
        </row>
        <row r="5336">
          <cell r="B5336" t="str">
            <v>圣·吕蒙</v>
          </cell>
          <cell r="C5336" t="str">
            <v>无双·吕蒙</v>
          </cell>
        </row>
        <row r="5337">
          <cell r="B5337" t="str">
            <v>圣·吕蒙</v>
          </cell>
          <cell r="C5337" t="str">
            <v>无双·吕蒙</v>
          </cell>
        </row>
        <row r="5338">
          <cell r="B5338" t="str">
            <v>圣·吕蒙</v>
          </cell>
          <cell r="C5338" t="str">
            <v>无双·吕蒙</v>
          </cell>
        </row>
        <row r="5339">
          <cell r="B5339" t="str">
            <v>神·吕蒙</v>
          </cell>
          <cell r="C5339" t="str">
            <v>无双·吕蒙</v>
          </cell>
        </row>
        <row r="5340">
          <cell r="B5340" t="str">
            <v>神·吕蒙</v>
          </cell>
          <cell r="C5340" t="str">
            <v>无双·吕蒙</v>
          </cell>
        </row>
        <row r="5341">
          <cell r="B5341" t="str">
            <v>神·吕蒙</v>
          </cell>
          <cell r="C5341" t="str">
            <v>无双·吕蒙</v>
          </cell>
        </row>
        <row r="5342">
          <cell r="B5342" t="str">
            <v>神·吕蒙</v>
          </cell>
          <cell r="C5342" t="str">
            <v>无双·吕蒙</v>
          </cell>
        </row>
        <row r="5343">
          <cell r="B5343" t="str">
            <v>霸·吕蒙</v>
          </cell>
          <cell r="C5343" t="str">
            <v>无双·吕蒙</v>
          </cell>
        </row>
        <row r="5344">
          <cell r="B5344" t="str">
            <v>霸·吕蒙</v>
          </cell>
          <cell r="C5344" t="str">
            <v>无双·吕蒙</v>
          </cell>
        </row>
        <row r="5345">
          <cell r="B5345" t="str">
            <v>霸·吕蒙</v>
          </cell>
          <cell r="C5345" t="str">
            <v>无双·吕蒙</v>
          </cell>
        </row>
        <row r="5346">
          <cell r="B5346" t="str">
            <v>霸·吕蒙</v>
          </cell>
          <cell r="C5346" t="str">
            <v>无双·吕蒙</v>
          </cell>
        </row>
        <row r="5347">
          <cell r="B5347" t="str">
            <v>天·吕蒙</v>
          </cell>
          <cell r="C5347" t="str">
            <v>无双·吕蒙</v>
          </cell>
        </row>
        <row r="5348">
          <cell r="B5348" t="str">
            <v>天·吕蒙</v>
          </cell>
          <cell r="C5348" t="str">
            <v>无双·吕蒙</v>
          </cell>
        </row>
        <row r="5349">
          <cell r="B5349" t="str">
            <v>天·吕蒙</v>
          </cell>
          <cell r="C5349" t="str">
            <v>无双·吕蒙</v>
          </cell>
        </row>
        <row r="5350">
          <cell r="B5350" t="str">
            <v>天·吕蒙</v>
          </cell>
          <cell r="C5350" t="str">
            <v>无双·吕蒙</v>
          </cell>
        </row>
        <row r="5351">
          <cell r="B5351" t="str">
            <v>王·吕蒙</v>
          </cell>
          <cell r="C5351" t="str">
            <v>无双·吕蒙</v>
          </cell>
        </row>
        <row r="5352">
          <cell r="B5352" t="str">
            <v>帝·吕蒙</v>
          </cell>
          <cell r="C5352" t="str">
            <v>无双·吕蒙</v>
          </cell>
        </row>
        <row r="5353">
          <cell r="B5353" t="str">
            <v>至尊·吕蒙</v>
          </cell>
          <cell r="C5353" t="str">
            <v>无双·吕蒙</v>
          </cell>
        </row>
        <row r="5354">
          <cell r="B5354" t="str">
            <v>王·吕蒙</v>
          </cell>
          <cell r="C5354" t="str">
            <v>无双·吕蒙</v>
          </cell>
        </row>
        <row r="5355">
          <cell r="B5355" t="str">
            <v>帝·吕蒙</v>
          </cell>
          <cell r="C5355" t="str">
            <v>无双·吕蒙</v>
          </cell>
        </row>
        <row r="5356">
          <cell r="B5356" t="str">
            <v>至尊·吕蒙</v>
          </cell>
          <cell r="C5356" t="str">
            <v>无双·吕蒙</v>
          </cell>
        </row>
        <row r="5357">
          <cell r="B5357" t="str">
            <v>王·吕蒙</v>
          </cell>
          <cell r="C5357" t="str">
            <v>无双·吕蒙</v>
          </cell>
        </row>
        <row r="5358">
          <cell r="B5358" t="str">
            <v>帝·吕蒙</v>
          </cell>
          <cell r="C5358" t="str">
            <v>无双·吕蒙</v>
          </cell>
        </row>
        <row r="5359">
          <cell r="B5359" t="str">
            <v>至尊·吕蒙</v>
          </cell>
          <cell r="C5359" t="str">
            <v>无双·吕蒙</v>
          </cell>
        </row>
        <row r="5360">
          <cell r="B5360" t="str">
            <v>王·吕蒙</v>
          </cell>
          <cell r="C5360" t="str">
            <v>无双·吕蒙</v>
          </cell>
        </row>
        <row r="5361">
          <cell r="B5361" t="str">
            <v>帝·吕蒙</v>
          </cell>
          <cell r="C5361" t="str">
            <v>无双·吕蒙</v>
          </cell>
        </row>
        <row r="5362">
          <cell r="B5362" t="str">
            <v>至尊·吕蒙</v>
          </cell>
          <cell r="C5362" t="str">
            <v>无双·吕蒙</v>
          </cell>
        </row>
        <row r="5363">
          <cell r="B5363" t="str">
            <v>真·陆逊</v>
          </cell>
          <cell r="C5363" t="str">
            <v>哈克龙</v>
          </cell>
        </row>
        <row r="5364">
          <cell r="B5364" t="str">
            <v>真·陆逊</v>
          </cell>
          <cell r="C5364" t="str">
            <v>哈克龙</v>
          </cell>
        </row>
        <row r="5365">
          <cell r="B5365" t="str">
            <v>真·陆逊</v>
          </cell>
          <cell r="C5365" t="str">
            <v>哈克龙</v>
          </cell>
        </row>
        <row r="5366">
          <cell r="B5366" t="str">
            <v>无双·陆逊</v>
          </cell>
          <cell r="C5366" t="str">
            <v>快龙</v>
          </cell>
        </row>
        <row r="5367">
          <cell r="B5367" t="str">
            <v>无双·陆逊</v>
          </cell>
          <cell r="C5367" t="str">
            <v>快龙</v>
          </cell>
        </row>
        <row r="5368">
          <cell r="B5368" t="str">
            <v>无双·陆逊</v>
          </cell>
          <cell r="C5368" t="str">
            <v>快龙</v>
          </cell>
        </row>
        <row r="5369">
          <cell r="B5369" t="str">
            <v>圣·陆逊</v>
          </cell>
          <cell r="C5369" t="str">
            <v>快龙</v>
          </cell>
        </row>
        <row r="5370">
          <cell r="B5370" t="str">
            <v>神·陆逊</v>
          </cell>
          <cell r="C5370" t="str">
            <v>快龙</v>
          </cell>
        </row>
        <row r="5371">
          <cell r="B5371" t="str">
            <v>霸·陆逊</v>
          </cell>
          <cell r="C5371" t="str">
            <v>快龙</v>
          </cell>
        </row>
        <row r="5372">
          <cell r="B5372" t="str">
            <v>天·陆逊</v>
          </cell>
          <cell r="C5372" t="str">
            <v>快龙</v>
          </cell>
        </row>
        <row r="5373">
          <cell r="B5373" t="str">
            <v>无双·陆逊</v>
          </cell>
          <cell r="C5373" t="str">
            <v>快龙</v>
          </cell>
        </row>
        <row r="5374">
          <cell r="B5374" t="str">
            <v>无双·陆逊</v>
          </cell>
          <cell r="C5374" t="str">
            <v>快龙</v>
          </cell>
        </row>
        <row r="5375">
          <cell r="B5375" t="str">
            <v>圣·陆逊</v>
          </cell>
          <cell r="C5375" t="str">
            <v>快龙</v>
          </cell>
        </row>
        <row r="5376">
          <cell r="B5376" t="str">
            <v>圣·陆逊</v>
          </cell>
          <cell r="C5376" t="str">
            <v>快龙</v>
          </cell>
        </row>
        <row r="5377">
          <cell r="B5377" t="str">
            <v>神·陆逊</v>
          </cell>
          <cell r="C5377" t="str">
            <v>快龙</v>
          </cell>
        </row>
        <row r="5378">
          <cell r="B5378" t="str">
            <v>神·陆逊</v>
          </cell>
          <cell r="C5378" t="str">
            <v>快龙</v>
          </cell>
        </row>
        <row r="5379">
          <cell r="B5379" t="str">
            <v>霸·陆逊</v>
          </cell>
          <cell r="C5379" t="str">
            <v>快龙</v>
          </cell>
        </row>
        <row r="5380">
          <cell r="B5380" t="str">
            <v>霸·陆逊</v>
          </cell>
          <cell r="C5380" t="str">
            <v>快龙</v>
          </cell>
        </row>
        <row r="5381">
          <cell r="B5381" t="str">
            <v>天·陆逊</v>
          </cell>
          <cell r="C5381" t="str">
            <v>快龙</v>
          </cell>
        </row>
        <row r="5382">
          <cell r="B5382" t="str">
            <v>天·陆逊</v>
          </cell>
          <cell r="C5382" t="str">
            <v>快龙</v>
          </cell>
        </row>
        <row r="5383">
          <cell r="B5383" t="str">
            <v>王·陆逊</v>
          </cell>
          <cell r="C5383" t="str">
            <v>快龙</v>
          </cell>
        </row>
        <row r="5384">
          <cell r="B5384" t="str">
            <v>帝·陆逊</v>
          </cell>
          <cell r="C5384" t="str">
            <v>快龙</v>
          </cell>
        </row>
        <row r="5385">
          <cell r="B5385" t="str">
            <v>至尊·陆逊</v>
          </cell>
          <cell r="C5385" t="str">
            <v>快龙</v>
          </cell>
        </row>
        <row r="5386">
          <cell r="B5386" t="str">
            <v>王·陆逊</v>
          </cell>
          <cell r="C5386" t="str">
            <v>快龙</v>
          </cell>
        </row>
        <row r="5387">
          <cell r="B5387" t="str">
            <v>帝·陆逊</v>
          </cell>
          <cell r="C5387" t="str">
            <v>快龙</v>
          </cell>
        </row>
        <row r="5388">
          <cell r="B5388" t="str">
            <v>至尊·陆逊</v>
          </cell>
          <cell r="C5388" t="str">
            <v>快龙</v>
          </cell>
        </row>
        <row r="5389">
          <cell r="B5389" t="str">
            <v>王·陆逊</v>
          </cell>
          <cell r="C5389" t="str">
            <v>快龙</v>
          </cell>
        </row>
        <row r="5390">
          <cell r="B5390" t="str">
            <v>帝·陆逊</v>
          </cell>
          <cell r="C5390" t="str">
            <v>快龙</v>
          </cell>
        </row>
        <row r="5391">
          <cell r="B5391" t="str">
            <v>至尊·陆逊</v>
          </cell>
          <cell r="C5391" t="str">
            <v>快龙</v>
          </cell>
        </row>
        <row r="5392">
          <cell r="B5392" t="str">
            <v>无双·陆逊</v>
          </cell>
          <cell r="C5392" t="str">
            <v>无双·陆逊</v>
          </cell>
        </row>
        <row r="5393">
          <cell r="B5393" t="str">
            <v>无双·陆逊</v>
          </cell>
          <cell r="C5393" t="str">
            <v>无双·陆逊</v>
          </cell>
        </row>
        <row r="5394">
          <cell r="B5394" t="str">
            <v>无双·陆逊</v>
          </cell>
          <cell r="C5394" t="str">
            <v>无双·陆逊</v>
          </cell>
        </row>
        <row r="5395">
          <cell r="B5395" t="str">
            <v>无双·陆逊</v>
          </cell>
          <cell r="C5395" t="str">
            <v>无双·陆逊</v>
          </cell>
        </row>
        <row r="5396">
          <cell r="B5396" t="str">
            <v>圣·陆逊</v>
          </cell>
          <cell r="C5396" t="str">
            <v>无双·陆逊</v>
          </cell>
        </row>
        <row r="5397">
          <cell r="B5397" t="str">
            <v>圣·陆逊</v>
          </cell>
          <cell r="C5397" t="str">
            <v>无双·陆逊</v>
          </cell>
        </row>
        <row r="5398">
          <cell r="B5398" t="str">
            <v>圣·陆逊</v>
          </cell>
          <cell r="C5398" t="str">
            <v>无双·陆逊</v>
          </cell>
        </row>
        <row r="5399">
          <cell r="B5399" t="str">
            <v>圣·陆逊</v>
          </cell>
          <cell r="C5399" t="str">
            <v>无双·陆逊</v>
          </cell>
        </row>
        <row r="5400">
          <cell r="B5400" t="str">
            <v>神·陆逊</v>
          </cell>
          <cell r="C5400" t="str">
            <v>无双·陆逊</v>
          </cell>
        </row>
        <row r="5401">
          <cell r="B5401" t="str">
            <v>神·陆逊</v>
          </cell>
          <cell r="C5401" t="str">
            <v>无双·陆逊</v>
          </cell>
        </row>
        <row r="5402">
          <cell r="B5402" t="str">
            <v>神·陆逊</v>
          </cell>
          <cell r="C5402" t="str">
            <v>无双·陆逊</v>
          </cell>
        </row>
        <row r="5403">
          <cell r="B5403" t="str">
            <v>神·陆逊</v>
          </cell>
          <cell r="C5403" t="str">
            <v>无双·陆逊</v>
          </cell>
        </row>
        <row r="5404">
          <cell r="B5404" t="str">
            <v>霸·陆逊</v>
          </cell>
          <cell r="C5404" t="str">
            <v>无双·陆逊</v>
          </cell>
        </row>
        <row r="5405">
          <cell r="B5405" t="str">
            <v>霸·陆逊</v>
          </cell>
          <cell r="C5405" t="str">
            <v>无双·陆逊</v>
          </cell>
        </row>
        <row r="5406">
          <cell r="B5406" t="str">
            <v>霸·陆逊</v>
          </cell>
          <cell r="C5406" t="str">
            <v>无双·陆逊</v>
          </cell>
        </row>
        <row r="5407">
          <cell r="B5407" t="str">
            <v>霸·陆逊</v>
          </cell>
          <cell r="C5407" t="str">
            <v>无双·陆逊</v>
          </cell>
        </row>
        <row r="5408">
          <cell r="B5408" t="str">
            <v>天·陆逊</v>
          </cell>
          <cell r="C5408" t="str">
            <v>无双·陆逊</v>
          </cell>
        </row>
        <row r="5409">
          <cell r="B5409" t="str">
            <v>天·陆逊</v>
          </cell>
          <cell r="C5409" t="str">
            <v>无双·陆逊</v>
          </cell>
        </row>
        <row r="5410">
          <cell r="B5410" t="str">
            <v>天·陆逊</v>
          </cell>
          <cell r="C5410" t="str">
            <v>无双·陆逊</v>
          </cell>
        </row>
        <row r="5411">
          <cell r="B5411" t="str">
            <v>天·陆逊</v>
          </cell>
          <cell r="C5411" t="str">
            <v>无双·陆逊</v>
          </cell>
        </row>
        <row r="5412">
          <cell r="B5412" t="str">
            <v>王·陆逊</v>
          </cell>
          <cell r="C5412" t="str">
            <v>无双·陆逊</v>
          </cell>
        </row>
        <row r="5413">
          <cell r="B5413" t="str">
            <v>帝·陆逊</v>
          </cell>
          <cell r="C5413" t="str">
            <v>无双·陆逊</v>
          </cell>
        </row>
        <row r="5414">
          <cell r="B5414" t="str">
            <v>至尊·陆逊</v>
          </cell>
          <cell r="C5414" t="str">
            <v>无双·陆逊</v>
          </cell>
        </row>
        <row r="5415">
          <cell r="B5415" t="str">
            <v>王·陆逊</v>
          </cell>
          <cell r="C5415" t="str">
            <v>无双·陆逊</v>
          </cell>
        </row>
        <row r="5416">
          <cell r="B5416" t="str">
            <v>帝·陆逊</v>
          </cell>
          <cell r="C5416" t="str">
            <v>无双·陆逊</v>
          </cell>
        </row>
        <row r="5417">
          <cell r="B5417" t="str">
            <v>至尊·陆逊</v>
          </cell>
          <cell r="C5417" t="str">
            <v>无双·陆逊</v>
          </cell>
        </row>
        <row r="5418">
          <cell r="B5418" t="str">
            <v>王·陆逊</v>
          </cell>
          <cell r="C5418" t="str">
            <v>无双·陆逊</v>
          </cell>
        </row>
        <row r="5419">
          <cell r="B5419" t="str">
            <v>帝·陆逊</v>
          </cell>
          <cell r="C5419" t="str">
            <v>无双·陆逊</v>
          </cell>
        </row>
        <row r="5420">
          <cell r="B5420" t="str">
            <v>至尊·陆逊</v>
          </cell>
          <cell r="C5420" t="str">
            <v>无双·陆逊</v>
          </cell>
        </row>
        <row r="5421">
          <cell r="B5421" t="str">
            <v>王·陆逊</v>
          </cell>
          <cell r="C5421" t="str">
            <v>无双·陆逊</v>
          </cell>
        </row>
        <row r="5422">
          <cell r="B5422" t="str">
            <v>帝·陆逊</v>
          </cell>
          <cell r="C5422" t="str">
            <v>无双·陆逊</v>
          </cell>
        </row>
        <row r="5423">
          <cell r="B5423" t="str">
            <v>至尊·陆逊</v>
          </cell>
          <cell r="C5423" t="str">
            <v>无双·陆逊</v>
          </cell>
        </row>
        <row r="5424">
          <cell r="B5424" t="str">
            <v>无双·甘宁</v>
          </cell>
          <cell r="C5424" t="str">
            <v>无双·甘宁</v>
          </cell>
        </row>
        <row r="5425">
          <cell r="B5425" t="str">
            <v>无双·甘宁</v>
          </cell>
          <cell r="C5425" t="str">
            <v>无双·甘宁</v>
          </cell>
        </row>
        <row r="5426">
          <cell r="B5426" t="str">
            <v>无双·甘宁</v>
          </cell>
          <cell r="C5426" t="str">
            <v>无双·甘宁</v>
          </cell>
        </row>
        <row r="5427">
          <cell r="B5427" t="str">
            <v>无双·甘宁</v>
          </cell>
          <cell r="C5427" t="str">
            <v>无双·甘宁</v>
          </cell>
        </row>
        <row r="5428">
          <cell r="B5428" t="str">
            <v>圣·甘宁</v>
          </cell>
          <cell r="C5428" t="str">
            <v>无双·甘宁</v>
          </cell>
        </row>
        <row r="5429">
          <cell r="B5429" t="str">
            <v>圣·甘宁</v>
          </cell>
          <cell r="C5429" t="str">
            <v>无双·甘宁</v>
          </cell>
        </row>
        <row r="5430">
          <cell r="B5430" t="str">
            <v>圣·甘宁</v>
          </cell>
          <cell r="C5430" t="str">
            <v>无双·甘宁</v>
          </cell>
        </row>
        <row r="5431">
          <cell r="B5431" t="str">
            <v>圣·甘宁</v>
          </cell>
          <cell r="C5431" t="str">
            <v>无双·甘宁</v>
          </cell>
        </row>
        <row r="5432">
          <cell r="B5432" t="str">
            <v>神·甘宁</v>
          </cell>
          <cell r="C5432" t="str">
            <v>无双·甘宁</v>
          </cell>
        </row>
        <row r="5433">
          <cell r="B5433" t="str">
            <v>神·甘宁</v>
          </cell>
          <cell r="C5433" t="str">
            <v>无双·甘宁</v>
          </cell>
        </row>
        <row r="5434">
          <cell r="B5434" t="str">
            <v>神·甘宁</v>
          </cell>
          <cell r="C5434" t="str">
            <v>无双·甘宁</v>
          </cell>
        </row>
        <row r="5435">
          <cell r="B5435" t="str">
            <v>神·甘宁</v>
          </cell>
          <cell r="C5435" t="str">
            <v>无双·甘宁</v>
          </cell>
        </row>
        <row r="5436">
          <cell r="B5436" t="str">
            <v>霸·甘宁</v>
          </cell>
          <cell r="C5436" t="str">
            <v>无双·甘宁</v>
          </cell>
        </row>
        <row r="5437">
          <cell r="B5437" t="str">
            <v>霸·甘宁</v>
          </cell>
          <cell r="C5437" t="str">
            <v>无双·甘宁</v>
          </cell>
        </row>
        <row r="5438">
          <cell r="B5438" t="str">
            <v>霸·甘宁</v>
          </cell>
          <cell r="C5438" t="str">
            <v>无双·甘宁</v>
          </cell>
        </row>
        <row r="5439">
          <cell r="B5439" t="str">
            <v>霸·甘宁</v>
          </cell>
          <cell r="C5439" t="str">
            <v>无双·甘宁</v>
          </cell>
        </row>
        <row r="5440">
          <cell r="B5440" t="str">
            <v>天·甘宁</v>
          </cell>
          <cell r="C5440" t="str">
            <v>无双·甘宁</v>
          </cell>
        </row>
        <row r="5441">
          <cell r="B5441" t="str">
            <v>天·甘宁</v>
          </cell>
          <cell r="C5441" t="str">
            <v>无双·甘宁</v>
          </cell>
        </row>
        <row r="5442">
          <cell r="B5442" t="str">
            <v>天·甘宁</v>
          </cell>
          <cell r="C5442" t="str">
            <v>无双·甘宁</v>
          </cell>
        </row>
        <row r="5443">
          <cell r="B5443" t="str">
            <v>天·甘宁</v>
          </cell>
          <cell r="C5443" t="str">
            <v>无双·甘宁</v>
          </cell>
        </row>
        <row r="5444">
          <cell r="B5444" t="str">
            <v>王·甘宁</v>
          </cell>
          <cell r="C5444" t="str">
            <v>无双·甘宁</v>
          </cell>
        </row>
        <row r="5445">
          <cell r="B5445" t="str">
            <v>帝·甘宁</v>
          </cell>
          <cell r="C5445" t="str">
            <v>无双·甘宁</v>
          </cell>
        </row>
        <row r="5446">
          <cell r="B5446" t="str">
            <v>至尊·甘宁</v>
          </cell>
          <cell r="C5446" t="str">
            <v>无双·甘宁</v>
          </cell>
        </row>
        <row r="5447">
          <cell r="B5447" t="str">
            <v>王·甘宁</v>
          </cell>
          <cell r="C5447" t="str">
            <v>无双·甘宁</v>
          </cell>
        </row>
        <row r="5448">
          <cell r="B5448" t="str">
            <v>帝·甘宁</v>
          </cell>
          <cell r="C5448" t="str">
            <v>无双·甘宁</v>
          </cell>
        </row>
        <row r="5449">
          <cell r="B5449" t="str">
            <v>至尊·甘宁</v>
          </cell>
          <cell r="C5449" t="str">
            <v>无双·甘宁</v>
          </cell>
        </row>
        <row r="5450">
          <cell r="B5450" t="str">
            <v>王·甘宁</v>
          </cell>
          <cell r="C5450" t="str">
            <v>无双·甘宁</v>
          </cell>
        </row>
        <row r="5451">
          <cell r="B5451" t="str">
            <v>帝·甘宁</v>
          </cell>
          <cell r="C5451" t="str">
            <v>无双·甘宁</v>
          </cell>
        </row>
        <row r="5452">
          <cell r="B5452" t="str">
            <v>至尊·甘宁</v>
          </cell>
          <cell r="C5452" t="str">
            <v>无双·甘宁</v>
          </cell>
        </row>
        <row r="5453">
          <cell r="B5453" t="str">
            <v>王·甘宁</v>
          </cell>
          <cell r="C5453" t="str">
            <v>无双·甘宁</v>
          </cell>
        </row>
        <row r="5454">
          <cell r="B5454" t="str">
            <v>帝·甘宁</v>
          </cell>
          <cell r="C5454" t="str">
            <v>无双·甘宁</v>
          </cell>
        </row>
        <row r="5455">
          <cell r="B5455" t="str">
            <v>至尊·甘宁</v>
          </cell>
          <cell r="C5455" t="str">
            <v>无双·甘宁</v>
          </cell>
        </row>
        <row r="5456">
          <cell r="B5456" t="str">
            <v>真·小乔</v>
          </cell>
          <cell r="C5456" t="str">
            <v>羊咩咩</v>
          </cell>
        </row>
        <row r="5457">
          <cell r="B5457" t="str">
            <v>真·小乔</v>
          </cell>
          <cell r="C5457" t="str">
            <v>羊咩咩</v>
          </cell>
        </row>
        <row r="5458">
          <cell r="B5458" t="str">
            <v>真·小乔</v>
          </cell>
          <cell r="C5458" t="str">
            <v>羊咩咩</v>
          </cell>
        </row>
        <row r="5459">
          <cell r="B5459" t="str">
            <v>无双·小乔</v>
          </cell>
          <cell r="C5459" t="str">
            <v>电龙</v>
          </cell>
        </row>
        <row r="5460">
          <cell r="B5460" t="str">
            <v>无双·小乔</v>
          </cell>
          <cell r="C5460" t="str">
            <v>电龙</v>
          </cell>
        </row>
        <row r="5461">
          <cell r="B5461" t="str">
            <v>无双·小乔</v>
          </cell>
          <cell r="C5461" t="str">
            <v>电龙</v>
          </cell>
        </row>
        <row r="5462">
          <cell r="B5462" t="str">
            <v>圣·小乔</v>
          </cell>
          <cell r="C5462" t="str">
            <v>电龙</v>
          </cell>
        </row>
        <row r="5463">
          <cell r="B5463" t="str">
            <v>神·小乔</v>
          </cell>
          <cell r="C5463" t="str">
            <v>电龙</v>
          </cell>
        </row>
        <row r="5464">
          <cell r="B5464" t="str">
            <v>霸·小乔</v>
          </cell>
          <cell r="C5464" t="str">
            <v>电龙</v>
          </cell>
        </row>
        <row r="5465">
          <cell r="B5465" t="str">
            <v>天·小乔</v>
          </cell>
          <cell r="C5465" t="str">
            <v>电龙</v>
          </cell>
        </row>
        <row r="5466">
          <cell r="B5466" t="str">
            <v>无双·小乔</v>
          </cell>
          <cell r="C5466" t="str">
            <v>电龙</v>
          </cell>
        </row>
        <row r="5467">
          <cell r="B5467" t="str">
            <v>无双·小乔</v>
          </cell>
          <cell r="C5467" t="str">
            <v>电龙</v>
          </cell>
        </row>
        <row r="5468">
          <cell r="B5468" t="str">
            <v>圣·小乔</v>
          </cell>
          <cell r="C5468" t="str">
            <v>电龙</v>
          </cell>
        </row>
        <row r="5469">
          <cell r="B5469" t="str">
            <v>圣·小乔</v>
          </cell>
          <cell r="C5469" t="str">
            <v>电龙</v>
          </cell>
        </row>
        <row r="5470">
          <cell r="B5470" t="str">
            <v>神·小乔</v>
          </cell>
          <cell r="C5470" t="str">
            <v>电龙</v>
          </cell>
        </row>
        <row r="5471">
          <cell r="B5471" t="str">
            <v>神·小乔</v>
          </cell>
          <cell r="C5471" t="str">
            <v>电龙</v>
          </cell>
        </row>
        <row r="5472">
          <cell r="B5472" t="str">
            <v>霸·小乔</v>
          </cell>
          <cell r="C5472" t="str">
            <v>电龙</v>
          </cell>
        </row>
        <row r="5473">
          <cell r="B5473" t="str">
            <v>霸·小乔</v>
          </cell>
          <cell r="C5473" t="str">
            <v>电龙</v>
          </cell>
        </row>
        <row r="5474">
          <cell r="B5474" t="str">
            <v>天·小乔</v>
          </cell>
          <cell r="C5474" t="str">
            <v>电龙</v>
          </cell>
        </row>
        <row r="5475">
          <cell r="B5475" t="str">
            <v>天·小乔</v>
          </cell>
          <cell r="C5475" t="str">
            <v>电龙</v>
          </cell>
        </row>
        <row r="5476">
          <cell r="B5476" t="str">
            <v>王·小乔</v>
          </cell>
          <cell r="C5476" t="str">
            <v>电龙</v>
          </cell>
        </row>
        <row r="5477">
          <cell r="B5477" t="str">
            <v>帝·小乔</v>
          </cell>
          <cell r="C5477" t="str">
            <v>电龙</v>
          </cell>
        </row>
        <row r="5478">
          <cell r="B5478" t="str">
            <v>至尊·小乔</v>
          </cell>
          <cell r="C5478" t="str">
            <v>电龙</v>
          </cell>
        </row>
        <row r="5479">
          <cell r="B5479" t="str">
            <v>王·小乔</v>
          </cell>
          <cell r="C5479" t="str">
            <v>电龙</v>
          </cell>
        </row>
        <row r="5480">
          <cell r="B5480" t="str">
            <v>帝·小乔</v>
          </cell>
          <cell r="C5480" t="str">
            <v>电龙</v>
          </cell>
        </row>
        <row r="5481">
          <cell r="B5481" t="str">
            <v>至尊·小乔</v>
          </cell>
          <cell r="C5481" t="str">
            <v>电龙</v>
          </cell>
        </row>
        <row r="5482">
          <cell r="B5482" t="str">
            <v>王·小乔</v>
          </cell>
          <cell r="C5482" t="str">
            <v>电龙</v>
          </cell>
        </row>
        <row r="5483">
          <cell r="B5483" t="str">
            <v>帝·小乔</v>
          </cell>
          <cell r="C5483" t="str">
            <v>电龙</v>
          </cell>
        </row>
        <row r="5484">
          <cell r="B5484" t="str">
            <v>至尊·小乔</v>
          </cell>
          <cell r="C5484" t="str">
            <v>电龙</v>
          </cell>
        </row>
        <row r="5485">
          <cell r="B5485" t="str">
            <v>无双·小乔</v>
          </cell>
          <cell r="C5485" t="str">
            <v>无双·小乔</v>
          </cell>
        </row>
        <row r="5486">
          <cell r="B5486" t="str">
            <v>无双·小乔</v>
          </cell>
          <cell r="C5486" t="str">
            <v>无双·小乔</v>
          </cell>
        </row>
        <row r="5487">
          <cell r="B5487" t="str">
            <v>无双·小乔</v>
          </cell>
          <cell r="C5487" t="str">
            <v>无双·小乔</v>
          </cell>
        </row>
        <row r="5488">
          <cell r="B5488" t="str">
            <v>无双·小乔</v>
          </cell>
          <cell r="C5488" t="str">
            <v>无双·小乔</v>
          </cell>
        </row>
        <row r="5489">
          <cell r="B5489" t="str">
            <v>圣·小乔</v>
          </cell>
          <cell r="C5489" t="str">
            <v>无双·小乔</v>
          </cell>
        </row>
        <row r="5490">
          <cell r="B5490" t="str">
            <v>圣·小乔</v>
          </cell>
          <cell r="C5490" t="str">
            <v>无双·小乔</v>
          </cell>
        </row>
        <row r="5491">
          <cell r="B5491" t="str">
            <v>圣·小乔</v>
          </cell>
          <cell r="C5491" t="str">
            <v>无双·小乔</v>
          </cell>
        </row>
        <row r="5492">
          <cell r="B5492" t="str">
            <v>圣·小乔</v>
          </cell>
          <cell r="C5492" t="str">
            <v>无双·小乔</v>
          </cell>
        </row>
        <row r="5493">
          <cell r="B5493" t="str">
            <v>神·小乔</v>
          </cell>
          <cell r="C5493" t="str">
            <v>无双·小乔</v>
          </cell>
        </row>
        <row r="5494">
          <cell r="B5494" t="str">
            <v>神·小乔</v>
          </cell>
          <cell r="C5494" t="str">
            <v>无双·小乔</v>
          </cell>
        </row>
        <row r="5495">
          <cell r="B5495" t="str">
            <v>神·小乔</v>
          </cell>
          <cell r="C5495" t="str">
            <v>无双·小乔</v>
          </cell>
        </row>
        <row r="5496">
          <cell r="B5496" t="str">
            <v>神·小乔</v>
          </cell>
          <cell r="C5496" t="str">
            <v>无双·小乔</v>
          </cell>
        </row>
        <row r="5497">
          <cell r="B5497" t="str">
            <v>霸·小乔</v>
          </cell>
          <cell r="C5497" t="str">
            <v>无双·小乔</v>
          </cell>
        </row>
        <row r="5498">
          <cell r="B5498" t="str">
            <v>霸·小乔</v>
          </cell>
          <cell r="C5498" t="str">
            <v>无双·小乔</v>
          </cell>
        </row>
        <row r="5499">
          <cell r="B5499" t="str">
            <v>霸·小乔</v>
          </cell>
          <cell r="C5499" t="str">
            <v>无双·小乔</v>
          </cell>
        </row>
        <row r="5500">
          <cell r="B5500" t="str">
            <v>霸·小乔</v>
          </cell>
          <cell r="C5500" t="str">
            <v>无双·小乔</v>
          </cell>
        </row>
        <row r="5501">
          <cell r="B5501" t="str">
            <v>天·小乔</v>
          </cell>
          <cell r="C5501" t="str">
            <v>无双·小乔</v>
          </cell>
        </row>
        <row r="5502">
          <cell r="B5502" t="str">
            <v>天·小乔</v>
          </cell>
          <cell r="C5502" t="str">
            <v>无双·小乔</v>
          </cell>
        </row>
        <row r="5503">
          <cell r="B5503" t="str">
            <v>天·小乔</v>
          </cell>
          <cell r="C5503" t="str">
            <v>无双·小乔</v>
          </cell>
        </row>
        <row r="5504">
          <cell r="B5504" t="str">
            <v>天·小乔</v>
          </cell>
          <cell r="C5504" t="str">
            <v>无双·小乔</v>
          </cell>
        </row>
        <row r="5505">
          <cell r="B5505" t="str">
            <v>王·小乔</v>
          </cell>
          <cell r="C5505" t="str">
            <v>无双·小乔</v>
          </cell>
        </row>
        <row r="5506">
          <cell r="B5506" t="str">
            <v>帝·小乔</v>
          </cell>
          <cell r="C5506" t="str">
            <v>无双·小乔</v>
          </cell>
        </row>
        <row r="5507">
          <cell r="B5507" t="str">
            <v>至尊·小乔</v>
          </cell>
          <cell r="C5507" t="str">
            <v>无双·小乔</v>
          </cell>
        </row>
        <row r="5508">
          <cell r="B5508" t="str">
            <v>王·小乔</v>
          </cell>
          <cell r="C5508" t="str">
            <v>无双·小乔</v>
          </cell>
        </row>
        <row r="5509">
          <cell r="B5509" t="str">
            <v>帝·小乔</v>
          </cell>
          <cell r="C5509" t="str">
            <v>无双·小乔</v>
          </cell>
        </row>
        <row r="5510">
          <cell r="B5510" t="str">
            <v>至尊·小乔</v>
          </cell>
          <cell r="C5510" t="str">
            <v>无双·小乔</v>
          </cell>
        </row>
        <row r="5511">
          <cell r="B5511" t="str">
            <v>王·小乔</v>
          </cell>
          <cell r="C5511" t="str">
            <v>无双·小乔</v>
          </cell>
        </row>
        <row r="5512">
          <cell r="B5512" t="str">
            <v>帝·小乔</v>
          </cell>
          <cell r="C5512" t="str">
            <v>无双·小乔</v>
          </cell>
        </row>
        <row r="5513">
          <cell r="B5513" t="str">
            <v>至尊·小乔</v>
          </cell>
          <cell r="C5513" t="str">
            <v>无双·小乔</v>
          </cell>
        </row>
        <row r="5514">
          <cell r="B5514" t="str">
            <v>王·小乔</v>
          </cell>
          <cell r="C5514" t="str">
            <v>无双·小乔</v>
          </cell>
        </row>
        <row r="5515">
          <cell r="B5515" t="str">
            <v>帝·小乔</v>
          </cell>
          <cell r="C5515" t="str">
            <v>无双·小乔</v>
          </cell>
        </row>
        <row r="5516">
          <cell r="B5516" t="str">
            <v>至尊·小乔</v>
          </cell>
          <cell r="C5516" t="str">
            <v>无双·小乔</v>
          </cell>
        </row>
        <row r="5517">
          <cell r="B5517" t="str">
            <v>无双·公孙瓒</v>
          </cell>
          <cell r="C5517" t="str">
            <v>无双·公孙瓒</v>
          </cell>
        </row>
        <row r="5518">
          <cell r="B5518" t="str">
            <v>无双·公孙瓒</v>
          </cell>
          <cell r="C5518" t="str">
            <v>无双·公孙瓒</v>
          </cell>
        </row>
        <row r="5519">
          <cell r="B5519" t="str">
            <v>无双·公孙瓒</v>
          </cell>
          <cell r="C5519" t="str">
            <v>无双·公孙瓒</v>
          </cell>
        </row>
        <row r="5520">
          <cell r="B5520" t="str">
            <v>无双·公孙瓒</v>
          </cell>
          <cell r="C5520" t="str">
            <v>无双·公孙瓒</v>
          </cell>
        </row>
        <row r="5521">
          <cell r="B5521" t="str">
            <v>圣·公孙瓒</v>
          </cell>
          <cell r="C5521" t="str">
            <v>无双·公孙瓒</v>
          </cell>
        </row>
        <row r="5522">
          <cell r="B5522" t="str">
            <v>圣·公孙瓒</v>
          </cell>
          <cell r="C5522" t="str">
            <v>无双·公孙瓒</v>
          </cell>
        </row>
        <row r="5523">
          <cell r="B5523" t="str">
            <v>圣·公孙瓒</v>
          </cell>
          <cell r="C5523" t="str">
            <v>无双·公孙瓒</v>
          </cell>
        </row>
        <row r="5524">
          <cell r="B5524" t="str">
            <v>圣·公孙瓒</v>
          </cell>
          <cell r="C5524" t="str">
            <v>无双·公孙瓒</v>
          </cell>
        </row>
        <row r="5525">
          <cell r="B5525" t="str">
            <v>神·公孙瓒</v>
          </cell>
          <cell r="C5525" t="str">
            <v>无双·公孙瓒</v>
          </cell>
        </row>
        <row r="5526">
          <cell r="B5526" t="str">
            <v>神·公孙瓒</v>
          </cell>
          <cell r="C5526" t="str">
            <v>无双·公孙瓒</v>
          </cell>
        </row>
        <row r="5527">
          <cell r="B5527" t="str">
            <v>神·公孙瓒</v>
          </cell>
          <cell r="C5527" t="str">
            <v>无双·公孙瓒</v>
          </cell>
        </row>
        <row r="5528">
          <cell r="B5528" t="str">
            <v>神·公孙瓒</v>
          </cell>
          <cell r="C5528" t="str">
            <v>无双·公孙瓒</v>
          </cell>
        </row>
        <row r="5529">
          <cell r="B5529" t="str">
            <v>霸·公孙瓒</v>
          </cell>
          <cell r="C5529" t="str">
            <v>无双·公孙瓒</v>
          </cell>
        </row>
        <row r="5530">
          <cell r="B5530" t="str">
            <v>霸·公孙瓒</v>
          </cell>
          <cell r="C5530" t="str">
            <v>无双·公孙瓒</v>
          </cell>
        </row>
        <row r="5531">
          <cell r="B5531" t="str">
            <v>霸·公孙瓒</v>
          </cell>
          <cell r="C5531" t="str">
            <v>无双·公孙瓒</v>
          </cell>
        </row>
        <row r="5532">
          <cell r="B5532" t="str">
            <v>霸·公孙瓒</v>
          </cell>
          <cell r="C5532" t="str">
            <v>无双·公孙瓒</v>
          </cell>
        </row>
        <row r="5533">
          <cell r="B5533" t="str">
            <v>天·公孙瓒</v>
          </cell>
          <cell r="C5533" t="str">
            <v>无双·公孙瓒</v>
          </cell>
        </row>
        <row r="5534">
          <cell r="B5534" t="str">
            <v>天·公孙瓒</v>
          </cell>
          <cell r="C5534" t="str">
            <v>无双·公孙瓒</v>
          </cell>
        </row>
        <row r="5535">
          <cell r="B5535" t="str">
            <v>天·公孙瓒</v>
          </cell>
          <cell r="C5535" t="str">
            <v>无双·公孙瓒</v>
          </cell>
        </row>
        <row r="5536">
          <cell r="B5536" t="str">
            <v>天·公孙瓒</v>
          </cell>
          <cell r="C5536" t="str">
            <v>无双·公孙瓒</v>
          </cell>
        </row>
        <row r="5537">
          <cell r="B5537" t="str">
            <v>王·公孙瓒</v>
          </cell>
        </row>
        <row r="5538">
          <cell r="B5538" t="str">
            <v>帝·公孙瓒</v>
          </cell>
        </row>
        <row r="5539">
          <cell r="B5539" t="str">
            <v>至尊·公孙瓒</v>
          </cell>
        </row>
        <row r="5540">
          <cell r="B5540" t="str">
            <v>王·公孙瓒</v>
          </cell>
        </row>
        <row r="5541">
          <cell r="B5541" t="str">
            <v>帝·公孙瓒</v>
          </cell>
        </row>
        <row r="5542">
          <cell r="B5542" t="str">
            <v>至尊·公孙瓒</v>
          </cell>
        </row>
        <row r="5543">
          <cell r="B5543" t="str">
            <v>王·公孙瓒</v>
          </cell>
        </row>
        <row r="5544">
          <cell r="B5544" t="str">
            <v>帝·公孙瓒</v>
          </cell>
        </row>
        <row r="5545">
          <cell r="B5545" t="str">
            <v>至尊·公孙瓒</v>
          </cell>
        </row>
        <row r="5546">
          <cell r="B5546" t="str">
            <v>王·公孙瓒</v>
          </cell>
        </row>
        <row r="5547">
          <cell r="B5547" t="str">
            <v>帝·公孙瓒</v>
          </cell>
        </row>
        <row r="5548">
          <cell r="B5548" t="str">
            <v>至尊·公孙瓒</v>
          </cell>
        </row>
        <row r="5549">
          <cell r="B5549" t="str">
            <v>左慈培养</v>
          </cell>
          <cell r="C5549" t="str">
            <v>皮可西</v>
          </cell>
        </row>
        <row r="5550">
          <cell r="B5550" t="str">
            <v>真·左慈</v>
          </cell>
          <cell r="C5550" t="str">
            <v>皮可西</v>
          </cell>
        </row>
        <row r="5551">
          <cell r="B5551" t="str">
            <v>真·左慈</v>
          </cell>
          <cell r="C5551" t="str">
            <v>皮可西</v>
          </cell>
        </row>
        <row r="5552">
          <cell r="B5552" t="str">
            <v>真·左慈</v>
          </cell>
          <cell r="C5552" t="str">
            <v>皮可西</v>
          </cell>
        </row>
        <row r="5553">
          <cell r="B5553" t="str">
            <v>无双·左慈</v>
          </cell>
          <cell r="C5553" t="str">
            <v>皮可西</v>
          </cell>
        </row>
        <row r="5554">
          <cell r="B5554" t="str">
            <v>无双·左慈</v>
          </cell>
          <cell r="C5554" t="str">
            <v>皮可西</v>
          </cell>
        </row>
        <row r="5555">
          <cell r="B5555" t="str">
            <v>无双·左慈</v>
          </cell>
          <cell r="C5555" t="str">
            <v>皮可西</v>
          </cell>
        </row>
        <row r="5556">
          <cell r="B5556" t="str">
            <v>圣·左慈</v>
          </cell>
          <cell r="C5556" t="str">
            <v>皮可西</v>
          </cell>
        </row>
        <row r="5557">
          <cell r="B5557" t="str">
            <v>神·左慈</v>
          </cell>
          <cell r="C5557" t="str">
            <v>皮可西</v>
          </cell>
        </row>
        <row r="5558">
          <cell r="B5558" t="str">
            <v>霸·左慈</v>
          </cell>
          <cell r="C5558" t="str">
            <v>皮可西</v>
          </cell>
        </row>
        <row r="5559">
          <cell r="B5559" t="str">
            <v>天·左慈</v>
          </cell>
          <cell r="C5559" t="str">
            <v>皮可西</v>
          </cell>
        </row>
        <row r="5560">
          <cell r="B5560" t="str">
            <v>无双·左慈</v>
          </cell>
          <cell r="C5560" t="str">
            <v>皮可西</v>
          </cell>
        </row>
        <row r="5561">
          <cell r="B5561" t="str">
            <v>无双·左慈</v>
          </cell>
          <cell r="C5561" t="str">
            <v>皮可西</v>
          </cell>
        </row>
        <row r="5562">
          <cell r="B5562" t="str">
            <v>圣·左慈</v>
          </cell>
          <cell r="C5562" t="str">
            <v>皮可西</v>
          </cell>
        </row>
        <row r="5563">
          <cell r="B5563" t="str">
            <v>圣·左慈</v>
          </cell>
          <cell r="C5563" t="str">
            <v>皮可西</v>
          </cell>
        </row>
        <row r="5564">
          <cell r="B5564" t="str">
            <v>神·左慈</v>
          </cell>
          <cell r="C5564" t="str">
            <v>皮可西</v>
          </cell>
        </row>
        <row r="5565">
          <cell r="B5565" t="str">
            <v>神·左慈</v>
          </cell>
          <cell r="C5565" t="str">
            <v>皮可西</v>
          </cell>
        </row>
        <row r="5566">
          <cell r="B5566" t="str">
            <v>霸·左慈</v>
          </cell>
          <cell r="C5566" t="str">
            <v>皮可西</v>
          </cell>
        </row>
        <row r="5567">
          <cell r="B5567" t="str">
            <v>霸·左慈</v>
          </cell>
          <cell r="C5567" t="str">
            <v>皮可西</v>
          </cell>
        </row>
        <row r="5568">
          <cell r="B5568" t="str">
            <v>天·左慈</v>
          </cell>
          <cell r="C5568" t="str">
            <v>皮可西</v>
          </cell>
        </row>
        <row r="5569">
          <cell r="B5569" t="str">
            <v>天·左慈</v>
          </cell>
          <cell r="C5569" t="str">
            <v>皮可西</v>
          </cell>
        </row>
        <row r="5570">
          <cell r="B5570" t="str">
            <v>王·左慈</v>
          </cell>
          <cell r="C5570" t="str">
            <v>皮可西</v>
          </cell>
        </row>
        <row r="5571">
          <cell r="B5571" t="str">
            <v>帝·左慈</v>
          </cell>
        </row>
        <row r="5572">
          <cell r="B5572" t="str">
            <v>至尊·左慈</v>
          </cell>
        </row>
        <row r="5573">
          <cell r="B5573" t="str">
            <v>王·左慈</v>
          </cell>
        </row>
        <row r="5574">
          <cell r="B5574" t="str">
            <v>帝·左慈</v>
          </cell>
        </row>
        <row r="5575">
          <cell r="B5575" t="str">
            <v>至尊·左慈</v>
          </cell>
        </row>
        <row r="5576">
          <cell r="B5576" t="str">
            <v>王·左慈</v>
          </cell>
        </row>
        <row r="5577">
          <cell r="B5577" t="str">
            <v>帝·左慈</v>
          </cell>
        </row>
        <row r="5578">
          <cell r="B5578" t="str">
            <v>至尊·左慈</v>
          </cell>
        </row>
        <row r="5579">
          <cell r="B5579" t="str">
            <v>无双·左慈</v>
          </cell>
          <cell r="C5579" t="str">
            <v>无双·左慈</v>
          </cell>
        </row>
        <row r="5580">
          <cell r="B5580" t="str">
            <v>圣·左慈</v>
          </cell>
          <cell r="C5580" t="str">
            <v>无双·左慈</v>
          </cell>
        </row>
        <row r="5581">
          <cell r="B5581" t="str">
            <v>神·左慈</v>
          </cell>
          <cell r="C5581" t="str">
            <v>无双·左慈</v>
          </cell>
        </row>
        <row r="5582">
          <cell r="B5582" t="str">
            <v>霸·左慈</v>
          </cell>
          <cell r="C5582" t="str">
            <v>无双·左慈</v>
          </cell>
        </row>
        <row r="5583">
          <cell r="B5583" t="str">
            <v>天·左慈</v>
          </cell>
          <cell r="C5583" t="str">
            <v>无双·左慈</v>
          </cell>
        </row>
        <row r="5584">
          <cell r="B5584" t="str">
            <v>王·左慈</v>
          </cell>
        </row>
        <row r="5585">
          <cell r="B5585" t="str">
            <v>帝·左慈</v>
          </cell>
        </row>
        <row r="5586">
          <cell r="B5586" t="str">
            <v>至尊·左慈</v>
          </cell>
        </row>
        <row r="5587">
          <cell r="B5587" t="str">
            <v>吕布培养</v>
          </cell>
          <cell r="C5587" t="str">
            <v>阿柏怪</v>
          </cell>
        </row>
        <row r="5588">
          <cell r="B5588" t="str">
            <v>真·吕布</v>
          </cell>
          <cell r="C5588" t="str">
            <v>阿柏怪</v>
          </cell>
        </row>
        <row r="5589">
          <cell r="B5589" t="str">
            <v>真·吕布</v>
          </cell>
          <cell r="C5589" t="str">
            <v>阿柏怪</v>
          </cell>
        </row>
        <row r="5590">
          <cell r="B5590" t="str">
            <v>真·吕布</v>
          </cell>
          <cell r="C5590" t="str">
            <v>阿柏怪</v>
          </cell>
        </row>
        <row r="5591">
          <cell r="B5591" t="str">
            <v>无双·吕布</v>
          </cell>
          <cell r="C5591" t="str">
            <v>阿柏怪</v>
          </cell>
        </row>
        <row r="5592">
          <cell r="B5592" t="str">
            <v>无双·吕布</v>
          </cell>
          <cell r="C5592" t="str">
            <v>阿柏怪</v>
          </cell>
        </row>
        <row r="5593">
          <cell r="B5593" t="str">
            <v>无双·吕布</v>
          </cell>
          <cell r="C5593" t="str">
            <v>阿柏怪</v>
          </cell>
        </row>
        <row r="5594">
          <cell r="B5594" t="str">
            <v>圣·吕布</v>
          </cell>
          <cell r="C5594" t="str">
            <v>阿柏怪</v>
          </cell>
        </row>
        <row r="5595">
          <cell r="B5595" t="str">
            <v>神·吕布</v>
          </cell>
          <cell r="C5595" t="str">
            <v>阿柏怪</v>
          </cell>
        </row>
        <row r="5596">
          <cell r="B5596" t="str">
            <v>霸·吕布</v>
          </cell>
          <cell r="C5596" t="str">
            <v>阿柏怪</v>
          </cell>
        </row>
        <row r="5597">
          <cell r="B5597" t="str">
            <v>天·吕布</v>
          </cell>
          <cell r="C5597" t="str">
            <v>阿柏怪</v>
          </cell>
        </row>
        <row r="5598">
          <cell r="B5598" t="str">
            <v>无双·吕布</v>
          </cell>
          <cell r="C5598" t="str">
            <v>阿柏怪</v>
          </cell>
        </row>
        <row r="5599">
          <cell r="B5599" t="str">
            <v>无双·吕布</v>
          </cell>
          <cell r="C5599" t="str">
            <v>阿柏怪</v>
          </cell>
        </row>
        <row r="5600">
          <cell r="B5600" t="str">
            <v>圣·吕布</v>
          </cell>
          <cell r="C5600" t="str">
            <v>阿柏怪</v>
          </cell>
        </row>
        <row r="5601">
          <cell r="B5601" t="str">
            <v>圣·吕布</v>
          </cell>
          <cell r="C5601" t="str">
            <v>阿柏怪</v>
          </cell>
        </row>
        <row r="5602">
          <cell r="B5602" t="str">
            <v>神·吕布</v>
          </cell>
          <cell r="C5602" t="str">
            <v>阿柏怪</v>
          </cell>
        </row>
        <row r="5603">
          <cell r="B5603" t="str">
            <v>神·吕布</v>
          </cell>
          <cell r="C5603" t="str">
            <v>阿柏怪</v>
          </cell>
        </row>
        <row r="5604">
          <cell r="B5604" t="str">
            <v>霸·吕布</v>
          </cell>
          <cell r="C5604" t="str">
            <v>阿柏怪</v>
          </cell>
        </row>
        <row r="5605">
          <cell r="B5605" t="str">
            <v>霸·吕布</v>
          </cell>
          <cell r="C5605" t="str">
            <v>阿柏怪</v>
          </cell>
        </row>
        <row r="5606">
          <cell r="B5606" t="str">
            <v>天·吕布</v>
          </cell>
          <cell r="C5606" t="str">
            <v>阿柏怪</v>
          </cell>
        </row>
        <row r="5607">
          <cell r="B5607" t="str">
            <v>天·吕布</v>
          </cell>
          <cell r="C5607" t="str">
            <v>阿柏怪</v>
          </cell>
        </row>
        <row r="5608">
          <cell r="B5608" t="str">
            <v>王·吕布</v>
          </cell>
          <cell r="C5608" t="str">
            <v>阿柏怪</v>
          </cell>
        </row>
        <row r="5609">
          <cell r="B5609" t="str">
            <v>帝·吕布</v>
          </cell>
        </row>
        <row r="5610">
          <cell r="B5610" t="str">
            <v>至尊·吕布</v>
          </cell>
        </row>
        <row r="5611">
          <cell r="B5611" t="str">
            <v>王·吕布</v>
          </cell>
        </row>
        <row r="5612">
          <cell r="B5612" t="str">
            <v>帝·吕布</v>
          </cell>
        </row>
        <row r="5613">
          <cell r="B5613" t="str">
            <v>至尊·吕布</v>
          </cell>
        </row>
        <row r="5614">
          <cell r="B5614" t="str">
            <v>王·吕布</v>
          </cell>
        </row>
        <row r="5615">
          <cell r="B5615" t="str">
            <v>帝·吕布</v>
          </cell>
        </row>
        <row r="5616">
          <cell r="B5616" t="str">
            <v>至尊·吕布</v>
          </cell>
        </row>
        <row r="5617">
          <cell r="B5617" t="str">
            <v>无双·吕布</v>
          </cell>
          <cell r="C5617" t="str">
            <v>无双·吕布</v>
          </cell>
        </row>
        <row r="5618">
          <cell r="B5618" t="str">
            <v>圣·吕布</v>
          </cell>
          <cell r="C5618" t="str">
            <v>无双·吕布</v>
          </cell>
        </row>
        <row r="5619">
          <cell r="B5619" t="str">
            <v>神·吕布</v>
          </cell>
          <cell r="C5619" t="str">
            <v>无双·吕布</v>
          </cell>
        </row>
        <row r="5620">
          <cell r="B5620" t="str">
            <v>霸·吕布</v>
          </cell>
          <cell r="C5620" t="str">
            <v>无双·吕布</v>
          </cell>
        </row>
        <row r="5621">
          <cell r="B5621" t="str">
            <v>天·吕布</v>
          </cell>
          <cell r="C5621" t="str">
            <v>无双·吕布</v>
          </cell>
        </row>
        <row r="5622">
          <cell r="B5622" t="str">
            <v>王·吕布</v>
          </cell>
        </row>
        <row r="5623">
          <cell r="B5623" t="str">
            <v>帝·吕布</v>
          </cell>
        </row>
        <row r="5624">
          <cell r="B5624" t="str">
            <v>至尊·吕布</v>
          </cell>
        </row>
        <row r="5625">
          <cell r="B5625" t="str">
            <v>无双·袁绍</v>
          </cell>
          <cell r="C5625" t="str">
            <v>无双·袁绍</v>
          </cell>
        </row>
        <row r="5626">
          <cell r="B5626" t="str">
            <v>无双·袁绍</v>
          </cell>
          <cell r="C5626" t="str">
            <v>无双·袁绍</v>
          </cell>
        </row>
        <row r="5627">
          <cell r="B5627" t="str">
            <v>无双·袁绍</v>
          </cell>
          <cell r="C5627" t="str">
            <v>无双·袁绍</v>
          </cell>
        </row>
        <row r="5628">
          <cell r="B5628" t="str">
            <v>无双·袁绍</v>
          </cell>
          <cell r="C5628" t="str">
            <v>无双·袁绍</v>
          </cell>
        </row>
        <row r="5629">
          <cell r="B5629" t="str">
            <v>圣·袁绍</v>
          </cell>
          <cell r="C5629" t="str">
            <v>无双·袁绍</v>
          </cell>
        </row>
        <row r="5630">
          <cell r="B5630" t="str">
            <v>圣·袁绍</v>
          </cell>
          <cell r="C5630" t="str">
            <v>无双·袁绍</v>
          </cell>
        </row>
        <row r="5631">
          <cell r="B5631" t="str">
            <v>圣·袁绍</v>
          </cell>
          <cell r="C5631" t="str">
            <v>无双·袁绍</v>
          </cell>
        </row>
        <row r="5632">
          <cell r="B5632" t="str">
            <v>圣·袁绍</v>
          </cell>
          <cell r="C5632" t="str">
            <v>无双·袁绍</v>
          </cell>
        </row>
        <row r="5633">
          <cell r="B5633" t="str">
            <v>神·袁绍</v>
          </cell>
          <cell r="C5633" t="str">
            <v>无双·袁绍</v>
          </cell>
        </row>
        <row r="5634">
          <cell r="B5634" t="str">
            <v>神·袁绍</v>
          </cell>
          <cell r="C5634" t="str">
            <v>无双·袁绍</v>
          </cell>
        </row>
        <row r="5635">
          <cell r="B5635" t="str">
            <v>神·袁绍</v>
          </cell>
          <cell r="C5635" t="str">
            <v>无双·袁绍</v>
          </cell>
        </row>
        <row r="5636">
          <cell r="B5636" t="str">
            <v>神·袁绍</v>
          </cell>
          <cell r="C5636" t="str">
            <v>无双·袁绍</v>
          </cell>
        </row>
        <row r="5637">
          <cell r="B5637" t="str">
            <v>霸·袁绍</v>
          </cell>
          <cell r="C5637" t="str">
            <v>无双·袁绍</v>
          </cell>
        </row>
        <row r="5638">
          <cell r="B5638" t="str">
            <v>霸·袁绍</v>
          </cell>
          <cell r="C5638" t="str">
            <v>无双·袁绍</v>
          </cell>
        </row>
        <row r="5639">
          <cell r="B5639" t="str">
            <v>霸·袁绍</v>
          </cell>
          <cell r="C5639" t="str">
            <v>无双·袁绍</v>
          </cell>
        </row>
        <row r="5640">
          <cell r="B5640" t="str">
            <v>霸·袁绍</v>
          </cell>
          <cell r="C5640" t="str">
            <v>无双·袁绍</v>
          </cell>
        </row>
        <row r="5641">
          <cell r="B5641" t="str">
            <v>天·袁绍</v>
          </cell>
          <cell r="C5641" t="str">
            <v>无双·袁绍</v>
          </cell>
        </row>
        <row r="5642">
          <cell r="B5642" t="str">
            <v>天·袁绍</v>
          </cell>
          <cell r="C5642" t="str">
            <v>无双·袁绍</v>
          </cell>
        </row>
        <row r="5643">
          <cell r="B5643" t="str">
            <v>天·袁绍</v>
          </cell>
          <cell r="C5643" t="str">
            <v>无双·袁绍</v>
          </cell>
        </row>
        <row r="5644">
          <cell r="B5644" t="str">
            <v>天·袁绍</v>
          </cell>
          <cell r="C5644" t="str">
            <v>无双·袁绍</v>
          </cell>
        </row>
        <row r="5645">
          <cell r="B5645" t="str">
            <v>王·袁绍</v>
          </cell>
        </row>
        <row r="5646">
          <cell r="B5646" t="str">
            <v>帝·袁绍</v>
          </cell>
        </row>
        <row r="5647">
          <cell r="B5647" t="str">
            <v>至尊·袁绍</v>
          </cell>
        </row>
        <row r="5648">
          <cell r="B5648" t="str">
            <v>王·袁绍</v>
          </cell>
        </row>
        <row r="5649">
          <cell r="B5649" t="str">
            <v>帝·袁绍</v>
          </cell>
        </row>
        <row r="5650">
          <cell r="B5650" t="str">
            <v>至尊·袁绍</v>
          </cell>
        </row>
        <row r="5651">
          <cell r="B5651" t="str">
            <v>王·袁绍</v>
          </cell>
        </row>
        <row r="5652">
          <cell r="B5652" t="str">
            <v>帝·袁绍</v>
          </cell>
        </row>
        <row r="5653">
          <cell r="B5653" t="str">
            <v>至尊·袁绍</v>
          </cell>
        </row>
        <row r="5654">
          <cell r="B5654" t="str">
            <v>王·袁绍</v>
          </cell>
        </row>
        <row r="5655">
          <cell r="B5655" t="str">
            <v>帝·袁绍</v>
          </cell>
        </row>
        <row r="5656">
          <cell r="B5656" t="str">
            <v>至尊·袁绍</v>
          </cell>
        </row>
        <row r="5657">
          <cell r="B5657" t="str">
            <v>无双·貂蝉</v>
          </cell>
          <cell r="C5657" t="str">
            <v>无双·貂蝉</v>
          </cell>
        </row>
        <row r="5658">
          <cell r="B5658" t="str">
            <v>无双·貂蝉</v>
          </cell>
          <cell r="C5658" t="str">
            <v>无双·貂蝉</v>
          </cell>
        </row>
        <row r="5659">
          <cell r="B5659" t="str">
            <v>无双·貂蝉</v>
          </cell>
          <cell r="C5659" t="str">
            <v>无双·貂蝉</v>
          </cell>
        </row>
        <row r="5660">
          <cell r="B5660" t="str">
            <v>无双·貂蝉</v>
          </cell>
          <cell r="C5660" t="str">
            <v>无双·貂蝉</v>
          </cell>
        </row>
        <row r="5661">
          <cell r="B5661" t="str">
            <v>圣·貂蝉</v>
          </cell>
          <cell r="C5661" t="str">
            <v>无双·貂蝉</v>
          </cell>
        </row>
        <row r="5662">
          <cell r="B5662" t="str">
            <v>圣·貂蝉</v>
          </cell>
          <cell r="C5662" t="str">
            <v>无双·貂蝉</v>
          </cell>
        </row>
        <row r="5663">
          <cell r="B5663" t="str">
            <v>圣·貂蝉</v>
          </cell>
          <cell r="C5663" t="str">
            <v>无双·貂蝉</v>
          </cell>
        </row>
        <row r="5664">
          <cell r="B5664" t="str">
            <v>圣·貂蝉</v>
          </cell>
          <cell r="C5664" t="str">
            <v>无双·貂蝉</v>
          </cell>
        </row>
        <row r="5665">
          <cell r="B5665" t="str">
            <v>神·貂蝉</v>
          </cell>
          <cell r="C5665" t="str">
            <v>无双·貂蝉</v>
          </cell>
        </row>
        <row r="5666">
          <cell r="B5666" t="str">
            <v>神·貂蝉</v>
          </cell>
          <cell r="C5666" t="str">
            <v>无双·貂蝉</v>
          </cell>
        </row>
        <row r="5667">
          <cell r="B5667" t="str">
            <v>神·貂蝉</v>
          </cell>
          <cell r="C5667" t="str">
            <v>无双·貂蝉</v>
          </cell>
        </row>
        <row r="5668">
          <cell r="B5668" t="str">
            <v>神·貂蝉</v>
          </cell>
          <cell r="C5668" t="str">
            <v>无双·貂蝉</v>
          </cell>
        </row>
        <row r="5669">
          <cell r="B5669" t="str">
            <v>霸·貂蝉</v>
          </cell>
          <cell r="C5669" t="str">
            <v>无双·貂蝉</v>
          </cell>
        </row>
        <row r="5670">
          <cell r="B5670" t="str">
            <v>霸·貂蝉</v>
          </cell>
          <cell r="C5670" t="str">
            <v>无双·貂蝉</v>
          </cell>
        </row>
        <row r="5671">
          <cell r="B5671" t="str">
            <v>霸·貂蝉</v>
          </cell>
          <cell r="C5671" t="str">
            <v>无双·貂蝉</v>
          </cell>
        </row>
        <row r="5672">
          <cell r="B5672" t="str">
            <v>霸·貂蝉</v>
          </cell>
          <cell r="C5672" t="str">
            <v>无双·貂蝉</v>
          </cell>
        </row>
        <row r="5673">
          <cell r="B5673" t="str">
            <v>天·貂蝉</v>
          </cell>
          <cell r="C5673" t="str">
            <v>无双·貂蝉</v>
          </cell>
        </row>
        <row r="5674">
          <cell r="B5674" t="str">
            <v>天·貂蝉</v>
          </cell>
          <cell r="C5674" t="str">
            <v>无双·貂蝉</v>
          </cell>
        </row>
        <row r="5675">
          <cell r="B5675" t="str">
            <v>天·貂蝉</v>
          </cell>
          <cell r="C5675" t="str">
            <v>无双·貂蝉</v>
          </cell>
        </row>
        <row r="5676">
          <cell r="B5676" t="str">
            <v>天·貂蝉</v>
          </cell>
          <cell r="C5676" t="str">
            <v>无双·貂蝉</v>
          </cell>
        </row>
        <row r="5677">
          <cell r="B5677" t="str">
            <v>王·貂蝉</v>
          </cell>
        </row>
        <row r="5678">
          <cell r="B5678" t="str">
            <v>帝·貂蝉</v>
          </cell>
        </row>
        <row r="5679">
          <cell r="B5679" t="str">
            <v>至尊·貂蝉</v>
          </cell>
        </row>
        <row r="5680">
          <cell r="B5680" t="str">
            <v>王·貂蝉</v>
          </cell>
        </row>
        <row r="5681">
          <cell r="B5681" t="str">
            <v>帝·貂蝉</v>
          </cell>
        </row>
        <row r="5682">
          <cell r="B5682" t="str">
            <v>至尊·貂蝉</v>
          </cell>
        </row>
        <row r="5683">
          <cell r="B5683" t="str">
            <v>王·貂蝉</v>
          </cell>
        </row>
        <row r="5684">
          <cell r="B5684" t="str">
            <v>帝·貂蝉</v>
          </cell>
        </row>
        <row r="5685">
          <cell r="B5685" t="str">
            <v>至尊·貂蝉</v>
          </cell>
        </row>
        <row r="5686">
          <cell r="B5686" t="str">
            <v>王·貂蝉</v>
          </cell>
        </row>
        <row r="5687">
          <cell r="B5687" t="str">
            <v>帝·貂蝉</v>
          </cell>
        </row>
        <row r="5688">
          <cell r="B5688" t="str">
            <v>至尊·貂蝉</v>
          </cell>
        </row>
        <row r="5689">
          <cell r="B5689" t="str">
            <v>真·蔡文姬</v>
          </cell>
          <cell r="C5689" t="str">
            <v>宝石海星</v>
          </cell>
        </row>
        <row r="5690">
          <cell r="B5690" t="str">
            <v>真·蔡文姬</v>
          </cell>
          <cell r="C5690" t="str">
            <v>宝石海星</v>
          </cell>
        </row>
        <row r="5691">
          <cell r="B5691" t="str">
            <v>真·蔡文姬</v>
          </cell>
          <cell r="C5691" t="str">
            <v>宝石海星</v>
          </cell>
        </row>
        <row r="5692">
          <cell r="B5692" t="str">
            <v>无双·蔡文姬</v>
          </cell>
          <cell r="C5692" t="str">
            <v>宝石海星</v>
          </cell>
        </row>
        <row r="5693">
          <cell r="B5693" t="str">
            <v>无双·蔡文姬</v>
          </cell>
          <cell r="C5693" t="str">
            <v>宝石海星</v>
          </cell>
        </row>
        <row r="5694">
          <cell r="B5694" t="str">
            <v>无双·蔡文姬</v>
          </cell>
          <cell r="C5694" t="str">
            <v>宝石海星</v>
          </cell>
        </row>
        <row r="5695">
          <cell r="B5695" t="str">
            <v>圣·蔡文姬</v>
          </cell>
          <cell r="C5695" t="str">
            <v>宝石海星</v>
          </cell>
        </row>
        <row r="5696">
          <cell r="B5696" t="str">
            <v>神·蔡文姬</v>
          </cell>
          <cell r="C5696" t="str">
            <v>宝石海星</v>
          </cell>
        </row>
        <row r="5697">
          <cell r="B5697" t="str">
            <v>霸·蔡文姬</v>
          </cell>
          <cell r="C5697" t="str">
            <v>宝石海星</v>
          </cell>
        </row>
        <row r="5698">
          <cell r="B5698" t="str">
            <v>天·蔡文姬</v>
          </cell>
          <cell r="C5698" t="str">
            <v>宝石海星</v>
          </cell>
        </row>
        <row r="5699">
          <cell r="B5699" t="str">
            <v>王·蔡文姬</v>
          </cell>
          <cell r="C5699" t="str">
            <v>宝石海星</v>
          </cell>
        </row>
        <row r="5700">
          <cell r="B5700" t="str">
            <v>帝·蔡文姬</v>
          </cell>
        </row>
        <row r="5701">
          <cell r="B5701" t="str">
            <v>至尊·蔡文姬</v>
          </cell>
        </row>
        <row r="5702">
          <cell r="B5702" t="str">
            <v>无双·于吉</v>
          </cell>
          <cell r="C5702" t="str">
            <v>无双·于吉</v>
          </cell>
        </row>
        <row r="5703">
          <cell r="B5703" t="str">
            <v>无双·于吉</v>
          </cell>
          <cell r="C5703" t="str">
            <v>无双·于吉</v>
          </cell>
        </row>
        <row r="5704">
          <cell r="B5704" t="str">
            <v>无双·于吉</v>
          </cell>
          <cell r="C5704" t="str">
            <v>无双·于吉</v>
          </cell>
        </row>
        <row r="5705">
          <cell r="B5705" t="str">
            <v>无双·于吉</v>
          </cell>
          <cell r="C5705" t="str">
            <v>无双·于吉</v>
          </cell>
        </row>
        <row r="5706">
          <cell r="B5706" t="str">
            <v>圣·于吉</v>
          </cell>
          <cell r="C5706" t="str">
            <v>无双·于吉</v>
          </cell>
        </row>
        <row r="5707">
          <cell r="B5707" t="str">
            <v>圣·于吉</v>
          </cell>
          <cell r="C5707" t="str">
            <v>无双·于吉</v>
          </cell>
        </row>
        <row r="5708">
          <cell r="B5708" t="str">
            <v>圣·于吉</v>
          </cell>
          <cell r="C5708" t="str">
            <v>无双·于吉</v>
          </cell>
        </row>
        <row r="5709">
          <cell r="B5709" t="str">
            <v>圣·于吉</v>
          </cell>
          <cell r="C5709" t="str">
            <v>无双·于吉</v>
          </cell>
        </row>
        <row r="5710">
          <cell r="B5710" t="str">
            <v>神·于吉</v>
          </cell>
          <cell r="C5710" t="str">
            <v>无双·于吉</v>
          </cell>
        </row>
        <row r="5711">
          <cell r="B5711" t="str">
            <v>神·于吉</v>
          </cell>
          <cell r="C5711" t="str">
            <v>无双·于吉</v>
          </cell>
        </row>
        <row r="5712">
          <cell r="B5712" t="str">
            <v>神·于吉</v>
          </cell>
          <cell r="C5712" t="str">
            <v>无双·于吉</v>
          </cell>
        </row>
        <row r="5713">
          <cell r="B5713" t="str">
            <v>神·于吉</v>
          </cell>
          <cell r="C5713" t="str">
            <v>无双·于吉</v>
          </cell>
        </row>
        <row r="5714">
          <cell r="B5714" t="str">
            <v>霸·于吉</v>
          </cell>
          <cell r="C5714" t="str">
            <v>无双·于吉</v>
          </cell>
        </row>
        <row r="5715">
          <cell r="B5715" t="str">
            <v>霸·于吉</v>
          </cell>
          <cell r="C5715" t="str">
            <v>无双·于吉</v>
          </cell>
        </row>
        <row r="5716">
          <cell r="B5716" t="str">
            <v>霸·于吉</v>
          </cell>
          <cell r="C5716" t="str">
            <v>无双·于吉</v>
          </cell>
        </row>
        <row r="5717">
          <cell r="B5717" t="str">
            <v>霸·于吉</v>
          </cell>
          <cell r="C5717" t="str">
            <v>无双·于吉</v>
          </cell>
        </row>
        <row r="5718">
          <cell r="B5718" t="str">
            <v>天·于吉</v>
          </cell>
          <cell r="C5718" t="str">
            <v>无双·于吉</v>
          </cell>
        </row>
        <row r="5719">
          <cell r="B5719" t="str">
            <v>天·于吉</v>
          </cell>
          <cell r="C5719" t="str">
            <v>无双·于吉</v>
          </cell>
        </row>
        <row r="5720">
          <cell r="B5720" t="str">
            <v>天·于吉</v>
          </cell>
          <cell r="C5720" t="str">
            <v>无双·于吉</v>
          </cell>
        </row>
        <row r="5721">
          <cell r="B5721" t="str">
            <v>天·于吉</v>
          </cell>
          <cell r="C5721" t="str">
            <v>无双·于吉</v>
          </cell>
        </row>
        <row r="5722">
          <cell r="B5722" t="str">
            <v>王·于吉</v>
          </cell>
        </row>
        <row r="5723">
          <cell r="B5723" t="str">
            <v>帝·于吉</v>
          </cell>
        </row>
        <row r="5724">
          <cell r="B5724" t="str">
            <v>至尊·于吉</v>
          </cell>
        </row>
        <row r="5725">
          <cell r="B5725" t="str">
            <v>王·于吉</v>
          </cell>
        </row>
        <row r="5726">
          <cell r="B5726" t="str">
            <v>帝·于吉</v>
          </cell>
        </row>
        <row r="5727">
          <cell r="B5727" t="str">
            <v>至尊·于吉</v>
          </cell>
        </row>
        <row r="5728">
          <cell r="B5728" t="str">
            <v>王·于吉</v>
          </cell>
        </row>
        <row r="5729">
          <cell r="B5729" t="str">
            <v>帝·于吉</v>
          </cell>
        </row>
        <row r="5730">
          <cell r="B5730" t="str">
            <v>至尊·于吉</v>
          </cell>
        </row>
        <row r="5731">
          <cell r="B5731" t="str">
            <v>王·于吉</v>
          </cell>
        </row>
        <row r="5732">
          <cell r="B5732" t="str">
            <v>帝·于吉</v>
          </cell>
        </row>
        <row r="5733">
          <cell r="B5733" t="str">
            <v>至尊·于吉</v>
          </cell>
        </row>
        <row r="5734">
          <cell r="B5734" t="str">
            <v>真·卢植</v>
          </cell>
          <cell r="C5734" t="str">
            <v>勇吉拉</v>
          </cell>
        </row>
        <row r="5735">
          <cell r="B5735" t="str">
            <v>真·卢植</v>
          </cell>
          <cell r="C5735" t="str">
            <v>勇吉拉</v>
          </cell>
        </row>
        <row r="5736">
          <cell r="B5736" t="str">
            <v>真·卢植</v>
          </cell>
          <cell r="C5736" t="str">
            <v>勇吉拉</v>
          </cell>
        </row>
        <row r="5737">
          <cell r="B5737" t="str">
            <v>无双·卢植</v>
          </cell>
          <cell r="C5737" t="str">
            <v>勇吉拉</v>
          </cell>
        </row>
        <row r="5738">
          <cell r="B5738" t="str">
            <v>无双·卢植</v>
          </cell>
          <cell r="C5738" t="str">
            <v>勇吉拉</v>
          </cell>
        </row>
        <row r="5739">
          <cell r="B5739" t="str">
            <v>无双·卢植</v>
          </cell>
          <cell r="C5739" t="str">
            <v>胡地</v>
          </cell>
        </row>
        <row r="5740">
          <cell r="B5740" t="str">
            <v>圣·卢植</v>
          </cell>
          <cell r="C5740" t="str">
            <v>胡地</v>
          </cell>
        </row>
        <row r="5741">
          <cell r="B5741" t="str">
            <v>神·卢植</v>
          </cell>
          <cell r="C5741" t="str">
            <v>胡地</v>
          </cell>
        </row>
        <row r="5742">
          <cell r="B5742" t="str">
            <v>霸·卢植</v>
          </cell>
          <cell r="C5742" t="str">
            <v>胡地</v>
          </cell>
        </row>
        <row r="5743">
          <cell r="B5743" t="str">
            <v>天·卢植</v>
          </cell>
          <cell r="C5743" t="str">
            <v>胡地</v>
          </cell>
        </row>
        <row r="5744">
          <cell r="B5744" t="str">
            <v>无双·卢植</v>
          </cell>
          <cell r="C5744" t="str">
            <v>胡地</v>
          </cell>
        </row>
        <row r="5745">
          <cell r="B5745" t="str">
            <v>无双·卢植</v>
          </cell>
          <cell r="C5745" t="str">
            <v>胡地</v>
          </cell>
        </row>
        <row r="5746">
          <cell r="B5746" t="str">
            <v>圣·卢植</v>
          </cell>
          <cell r="C5746" t="str">
            <v>胡地</v>
          </cell>
        </row>
        <row r="5747">
          <cell r="B5747" t="str">
            <v>圣·卢植</v>
          </cell>
          <cell r="C5747" t="str">
            <v>胡地</v>
          </cell>
        </row>
        <row r="5748">
          <cell r="B5748" t="str">
            <v>神·卢植</v>
          </cell>
          <cell r="C5748" t="str">
            <v>胡地</v>
          </cell>
        </row>
        <row r="5749">
          <cell r="B5749" t="str">
            <v>神·卢植</v>
          </cell>
          <cell r="C5749" t="str">
            <v>胡地</v>
          </cell>
        </row>
        <row r="5750">
          <cell r="B5750" t="str">
            <v>霸·卢植</v>
          </cell>
          <cell r="C5750" t="str">
            <v>胡地</v>
          </cell>
        </row>
        <row r="5751">
          <cell r="B5751" t="str">
            <v>霸·卢植</v>
          </cell>
          <cell r="C5751" t="str">
            <v>胡地</v>
          </cell>
        </row>
        <row r="5752">
          <cell r="B5752" t="str">
            <v>天·卢植</v>
          </cell>
          <cell r="C5752" t="str">
            <v>胡地</v>
          </cell>
        </row>
        <row r="5753">
          <cell r="B5753" t="str">
            <v>天·卢植</v>
          </cell>
          <cell r="C5753" t="str">
            <v>胡地</v>
          </cell>
        </row>
        <row r="5754">
          <cell r="B5754" t="str">
            <v>王·卢植</v>
          </cell>
          <cell r="C5754" t="str">
            <v>胡地</v>
          </cell>
        </row>
        <row r="5755">
          <cell r="B5755" t="str">
            <v>帝·卢植</v>
          </cell>
        </row>
        <row r="5756">
          <cell r="B5756" t="str">
            <v>至尊·卢植</v>
          </cell>
        </row>
        <row r="5757">
          <cell r="B5757" t="str">
            <v>王·卢植</v>
          </cell>
        </row>
        <row r="5758">
          <cell r="B5758" t="str">
            <v>帝·卢植</v>
          </cell>
        </row>
        <row r="5759">
          <cell r="B5759" t="str">
            <v>至尊·卢植</v>
          </cell>
        </row>
        <row r="5760">
          <cell r="B5760" t="str">
            <v>王·卢植</v>
          </cell>
        </row>
        <row r="5761">
          <cell r="B5761" t="str">
            <v>帝·卢植</v>
          </cell>
        </row>
        <row r="5762">
          <cell r="B5762" t="str">
            <v>至尊·卢植</v>
          </cell>
        </row>
        <row r="5763">
          <cell r="B5763" t="str">
            <v>无双·卢植</v>
          </cell>
          <cell r="C5763" t="str">
            <v>无双·卢植</v>
          </cell>
        </row>
        <row r="5764">
          <cell r="B5764" t="str">
            <v>无双·卢植</v>
          </cell>
          <cell r="C5764" t="str">
            <v>无双·卢植</v>
          </cell>
        </row>
        <row r="5765">
          <cell r="B5765" t="str">
            <v>无双·卢植</v>
          </cell>
          <cell r="C5765" t="str">
            <v>无双·卢植</v>
          </cell>
        </row>
        <row r="5766">
          <cell r="B5766" t="str">
            <v>无双·卢植</v>
          </cell>
          <cell r="C5766" t="str">
            <v>无双·卢植</v>
          </cell>
        </row>
        <row r="5767">
          <cell r="B5767" t="str">
            <v>圣·卢植</v>
          </cell>
          <cell r="C5767" t="str">
            <v>无双·卢植</v>
          </cell>
        </row>
        <row r="5768">
          <cell r="B5768" t="str">
            <v>圣·卢植</v>
          </cell>
          <cell r="C5768" t="str">
            <v>无双·卢植</v>
          </cell>
        </row>
        <row r="5769">
          <cell r="B5769" t="str">
            <v>圣·卢植</v>
          </cell>
          <cell r="C5769" t="str">
            <v>无双·卢植</v>
          </cell>
        </row>
        <row r="5770">
          <cell r="B5770" t="str">
            <v>圣·卢植</v>
          </cell>
          <cell r="C5770" t="str">
            <v>无双·卢植</v>
          </cell>
        </row>
        <row r="5771">
          <cell r="B5771" t="str">
            <v>神·卢植</v>
          </cell>
          <cell r="C5771" t="str">
            <v>无双·卢植</v>
          </cell>
        </row>
        <row r="5772">
          <cell r="B5772" t="str">
            <v>神·卢植</v>
          </cell>
          <cell r="C5772" t="str">
            <v>无双·卢植</v>
          </cell>
        </row>
        <row r="5773">
          <cell r="B5773" t="str">
            <v>神·卢植</v>
          </cell>
          <cell r="C5773" t="str">
            <v>无双·卢植</v>
          </cell>
        </row>
        <row r="5774">
          <cell r="B5774" t="str">
            <v>神·卢植</v>
          </cell>
          <cell r="C5774" t="str">
            <v>无双·卢植</v>
          </cell>
        </row>
        <row r="5775">
          <cell r="B5775" t="str">
            <v>霸·卢植</v>
          </cell>
          <cell r="C5775" t="str">
            <v>无双·卢植</v>
          </cell>
        </row>
        <row r="5776">
          <cell r="B5776" t="str">
            <v>霸·卢植</v>
          </cell>
          <cell r="C5776" t="str">
            <v>无双·卢植</v>
          </cell>
        </row>
        <row r="5777">
          <cell r="B5777" t="str">
            <v>霸·卢植</v>
          </cell>
          <cell r="C5777" t="str">
            <v>无双·卢植</v>
          </cell>
        </row>
        <row r="5778">
          <cell r="B5778" t="str">
            <v>霸·卢植</v>
          </cell>
          <cell r="C5778" t="str">
            <v>无双·卢植</v>
          </cell>
        </row>
        <row r="5779">
          <cell r="B5779" t="str">
            <v>天·卢植</v>
          </cell>
          <cell r="C5779" t="str">
            <v>无双·卢植</v>
          </cell>
        </row>
        <row r="5780">
          <cell r="B5780" t="str">
            <v>天·卢植</v>
          </cell>
          <cell r="C5780" t="str">
            <v>无双·卢植</v>
          </cell>
        </row>
        <row r="5781">
          <cell r="B5781" t="str">
            <v>天·卢植</v>
          </cell>
          <cell r="C5781" t="str">
            <v>无双·卢植</v>
          </cell>
        </row>
        <row r="5782">
          <cell r="B5782" t="str">
            <v>天·卢植</v>
          </cell>
          <cell r="C5782" t="str">
            <v>无双·卢植</v>
          </cell>
        </row>
        <row r="5783">
          <cell r="B5783" t="str">
            <v>王·卢植</v>
          </cell>
        </row>
        <row r="5784">
          <cell r="B5784" t="str">
            <v>帝·卢植</v>
          </cell>
        </row>
        <row r="5785">
          <cell r="B5785" t="str">
            <v>至尊·卢植</v>
          </cell>
        </row>
        <row r="5786">
          <cell r="B5786" t="str">
            <v>王·卢植</v>
          </cell>
        </row>
        <row r="5787">
          <cell r="B5787" t="str">
            <v>帝·卢植</v>
          </cell>
        </row>
        <row r="5788">
          <cell r="B5788" t="str">
            <v>至尊·卢植</v>
          </cell>
        </row>
        <row r="5789">
          <cell r="B5789" t="str">
            <v>王·卢植</v>
          </cell>
        </row>
        <row r="5790">
          <cell r="B5790" t="str">
            <v>帝·卢植</v>
          </cell>
        </row>
        <row r="5791">
          <cell r="B5791" t="str">
            <v>至尊·卢植</v>
          </cell>
        </row>
        <row r="5792">
          <cell r="B5792" t="str">
            <v>王·卢植</v>
          </cell>
        </row>
        <row r="5793">
          <cell r="B5793" t="str">
            <v>帝·卢植</v>
          </cell>
        </row>
        <row r="5794">
          <cell r="B5794" t="str">
            <v>至尊·卢植</v>
          </cell>
        </row>
        <row r="5795">
          <cell r="B5795" t="str">
            <v>无双·董卓</v>
          </cell>
          <cell r="C5795" t="str">
            <v>无双·董卓</v>
          </cell>
        </row>
        <row r="5796">
          <cell r="B5796" t="str">
            <v>无双·董卓</v>
          </cell>
          <cell r="C5796" t="str">
            <v>无双·董卓</v>
          </cell>
        </row>
        <row r="5797">
          <cell r="B5797" t="str">
            <v>无双·董卓</v>
          </cell>
          <cell r="C5797" t="str">
            <v>无双·董卓</v>
          </cell>
        </row>
        <row r="5798">
          <cell r="B5798" t="str">
            <v>无双·董卓</v>
          </cell>
          <cell r="C5798" t="str">
            <v>无双·董卓</v>
          </cell>
        </row>
        <row r="5799">
          <cell r="B5799" t="str">
            <v>圣·董卓</v>
          </cell>
          <cell r="C5799" t="str">
            <v>无双·董卓</v>
          </cell>
        </row>
        <row r="5800">
          <cell r="B5800" t="str">
            <v>圣·董卓</v>
          </cell>
          <cell r="C5800" t="str">
            <v>无双·董卓</v>
          </cell>
        </row>
        <row r="5801">
          <cell r="B5801" t="str">
            <v>圣·董卓</v>
          </cell>
          <cell r="C5801" t="str">
            <v>无双·董卓</v>
          </cell>
        </row>
        <row r="5802">
          <cell r="B5802" t="str">
            <v>圣·董卓</v>
          </cell>
          <cell r="C5802" t="str">
            <v>无双·董卓</v>
          </cell>
        </row>
        <row r="5803">
          <cell r="B5803" t="str">
            <v>神·董卓</v>
          </cell>
          <cell r="C5803" t="str">
            <v>无双·董卓</v>
          </cell>
        </row>
        <row r="5804">
          <cell r="B5804" t="str">
            <v>神·董卓</v>
          </cell>
          <cell r="C5804" t="str">
            <v>无双·董卓</v>
          </cell>
        </row>
        <row r="5805">
          <cell r="B5805" t="str">
            <v>神·董卓</v>
          </cell>
          <cell r="C5805" t="str">
            <v>无双·董卓</v>
          </cell>
        </row>
        <row r="5806">
          <cell r="B5806" t="str">
            <v>神·董卓</v>
          </cell>
          <cell r="C5806" t="str">
            <v>无双·董卓</v>
          </cell>
        </row>
        <row r="5807">
          <cell r="B5807" t="str">
            <v>霸·董卓</v>
          </cell>
          <cell r="C5807" t="str">
            <v>无双·董卓</v>
          </cell>
        </row>
        <row r="5808">
          <cell r="B5808" t="str">
            <v>霸·董卓</v>
          </cell>
          <cell r="C5808" t="str">
            <v>无双·董卓</v>
          </cell>
        </row>
        <row r="5809">
          <cell r="B5809" t="str">
            <v>霸·董卓</v>
          </cell>
          <cell r="C5809" t="str">
            <v>无双·董卓</v>
          </cell>
        </row>
        <row r="5810">
          <cell r="B5810" t="str">
            <v>霸·董卓</v>
          </cell>
          <cell r="C5810" t="str">
            <v>无双·董卓</v>
          </cell>
        </row>
        <row r="5811">
          <cell r="B5811" t="str">
            <v>天·董卓</v>
          </cell>
          <cell r="C5811" t="str">
            <v>无双·董卓</v>
          </cell>
        </row>
        <row r="5812">
          <cell r="B5812" t="str">
            <v>天·董卓</v>
          </cell>
          <cell r="C5812" t="str">
            <v>无双·董卓</v>
          </cell>
        </row>
        <row r="5813">
          <cell r="B5813" t="str">
            <v>天·董卓</v>
          </cell>
          <cell r="C5813" t="str">
            <v>无双·董卓</v>
          </cell>
        </row>
        <row r="5814">
          <cell r="B5814" t="str">
            <v>天·董卓</v>
          </cell>
          <cell r="C5814" t="str">
            <v>无双·董卓</v>
          </cell>
        </row>
        <row r="5815">
          <cell r="B5815" t="str">
            <v>王·董卓</v>
          </cell>
        </row>
        <row r="5816">
          <cell r="B5816" t="str">
            <v>帝·董卓</v>
          </cell>
        </row>
        <row r="5817">
          <cell r="B5817" t="str">
            <v>至尊·董卓</v>
          </cell>
        </row>
        <row r="5818">
          <cell r="B5818" t="str">
            <v>王·董卓</v>
          </cell>
        </row>
        <row r="5819">
          <cell r="B5819" t="str">
            <v>帝·董卓</v>
          </cell>
        </row>
        <row r="5820">
          <cell r="B5820" t="str">
            <v>至尊·董卓</v>
          </cell>
        </row>
        <row r="5821">
          <cell r="B5821" t="str">
            <v>王·董卓</v>
          </cell>
        </row>
        <row r="5822">
          <cell r="B5822" t="str">
            <v>帝·董卓</v>
          </cell>
        </row>
        <row r="5823">
          <cell r="B5823" t="str">
            <v>至尊·董卓</v>
          </cell>
        </row>
        <row r="5824">
          <cell r="B5824" t="str">
            <v>王·董卓</v>
          </cell>
        </row>
        <row r="5825">
          <cell r="B5825" t="str">
            <v>帝·董卓</v>
          </cell>
        </row>
        <row r="5826">
          <cell r="B5826" t="str">
            <v>至尊·董卓</v>
          </cell>
        </row>
        <row r="5827">
          <cell r="B5827" t="str">
            <v>无双·华雄</v>
          </cell>
          <cell r="C5827" t="str">
            <v>无双·华雄</v>
          </cell>
        </row>
        <row r="5828">
          <cell r="B5828" t="str">
            <v>无双·华雄</v>
          </cell>
          <cell r="C5828" t="str">
            <v>无双·华雄</v>
          </cell>
        </row>
        <row r="5829">
          <cell r="B5829" t="str">
            <v>无双·华雄</v>
          </cell>
          <cell r="C5829" t="str">
            <v>无双·华雄</v>
          </cell>
        </row>
        <row r="5830">
          <cell r="B5830" t="str">
            <v>无双·华雄</v>
          </cell>
          <cell r="C5830" t="str">
            <v>无双·华雄</v>
          </cell>
        </row>
        <row r="5831">
          <cell r="B5831" t="str">
            <v>圣·华雄</v>
          </cell>
          <cell r="C5831" t="str">
            <v>无双·华雄</v>
          </cell>
        </row>
        <row r="5832">
          <cell r="B5832" t="str">
            <v>圣·华雄</v>
          </cell>
          <cell r="C5832" t="str">
            <v>无双·华雄</v>
          </cell>
        </row>
        <row r="5833">
          <cell r="B5833" t="str">
            <v>圣·华雄</v>
          </cell>
          <cell r="C5833" t="str">
            <v>无双·华雄</v>
          </cell>
        </row>
        <row r="5834">
          <cell r="B5834" t="str">
            <v>圣·华雄</v>
          </cell>
          <cell r="C5834" t="str">
            <v>无双·华雄</v>
          </cell>
        </row>
        <row r="5835">
          <cell r="B5835" t="str">
            <v>神·华雄</v>
          </cell>
          <cell r="C5835" t="str">
            <v>无双·华雄</v>
          </cell>
        </row>
        <row r="5836">
          <cell r="B5836" t="str">
            <v>神·华雄</v>
          </cell>
          <cell r="C5836" t="str">
            <v>无双·华雄</v>
          </cell>
        </row>
        <row r="5837">
          <cell r="B5837" t="str">
            <v>神·华雄</v>
          </cell>
          <cell r="C5837" t="str">
            <v>无双·华雄</v>
          </cell>
        </row>
        <row r="5838">
          <cell r="B5838" t="str">
            <v>神·华雄</v>
          </cell>
          <cell r="C5838" t="str">
            <v>无双·华雄</v>
          </cell>
        </row>
        <row r="5839">
          <cell r="B5839" t="str">
            <v>霸·华雄</v>
          </cell>
          <cell r="C5839" t="str">
            <v>无双·华雄</v>
          </cell>
        </row>
        <row r="5840">
          <cell r="B5840" t="str">
            <v>霸·华雄</v>
          </cell>
          <cell r="C5840" t="str">
            <v>无双·华雄</v>
          </cell>
        </row>
        <row r="5841">
          <cell r="B5841" t="str">
            <v>霸·华雄</v>
          </cell>
          <cell r="C5841" t="str">
            <v>无双·华雄</v>
          </cell>
        </row>
        <row r="5842">
          <cell r="B5842" t="str">
            <v>霸·华雄</v>
          </cell>
          <cell r="C5842" t="str">
            <v>无双·华雄</v>
          </cell>
        </row>
        <row r="5843">
          <cell r="B5843" t="str">
            <v>天·华雄</v>
          </cell>
          <cell r="C5843" t="str">
            <v>无双·华雄</v>
          </cell>
        </row>
        <row r="5844">
          <cell r="B5844" t="str">
            <v>天·华雄</v>
          </cell>
          <cell r="C5844" t="str">
            <v>无双·华雄</v>
          </cell>
        </row>
        <row r="5845">
          <cell r="B5845" t="str">
            <v>天·华雄</v>
          </cell>
          <cell r="C5845" t="str">
            <v>无双·华雄</v>
          </cell>
        </row>
        <row r="5846">
          <cell r="B5846" t="str">
            <v>天·华雄</v>
          </cell>
          <cell r="C5846" t="str">
            <v>无双·华雄</v>
          </cell>
        </row>
        <row r="5847">
          <cell r="B5847" t="str">
            <v>王·华雄</v>
          </cell>
        </row>
        <row r="5848">
          <cell r="B5848" t="str">
            <v>帝·华雄</v>
          </cell>
        </row>
        <row r="5849">
          <cell r="B5849" t="str">
            <v>至尊·华雄</v>
          </cell>
        </row>
        <row r="5850">
          <cell r="B5850" t="str">
            <v>王·华雄</v>
          </cell>
        </row>
        <row r="5851">
          <cell r="B5851" t="str">
            <v>帝·华雄</v>
          </cell>
        </row>
        <row r="5852">
          <cell r="B5852" t="str">
            <v>至尊·华雄</v>
          </cell>
        </row>
        <row r="5853">
          <cell r="B5853" t="str">
            <v>王·华雄</v>
          </cell>
        </row>
        <row r="5854">
          <cell r="B5854" t="str">
            <v>帝·华雄</v>
          </cell>
        </row>
        <row r="5855">
          <cell r="B5855" t="str">
            <v>至尊·华雄</v>
          </cell>
        </row>
        <row r="5856">
          <cell r="B5856" t="str">
            <v>王·华雄</v>
          </cell>
        </row>
        <row r="5857">
          <cell r="B5857" t="str">
            <v>帝·华雄</v>
          </cell>
        </row>
        <row r="5858">
          <cell r="B5858" t="str">
            <v>至尊·华雄</v>
          </cell>
        </row>
        <row r="5859">
          <cell r="B5859" t="str">
            <v>真·华佗</v>
          </cell>
          <cell r="C5859" t="str">
            <v>铁甲蛹</v>
          </cell>
        </row>
        <row r="5860">
          <cell r="B5860" t="str">
            <v>真·华佗</v>
          </cell>
          <cell r="C5860" t="str">
            <v>铁甲蛹</v>
          </cell>
        </row>
        <row r="5861">
          <cell r="B5861" t="str">
            <v>真·华佗</v>
          </cell>
          <cell r="C5861" t="str">
            <v>铁甲蛹</v>
          </cell>
        </row>
        <row r="5862">
          <cell r="B5862" t="str">
            <v>无双·华佗</v>
          </cell>
          <cell r="C5862" t="str">
            <v>巴大胡</v>
          </cell>
        </row>
        <row r="5863">
          <cell r="B5863" t="str">
            <v>无双·华佗</v>
          </cell>
          <cell r="C5863" t="str">
            <v>巴大胡</v>
          </cell>
        </row>
        <row r="5864">
          <cell r="B5864" t="str">
            <v>无双·华佗</v>
          </cell>
          <cell r="C5864" t="str">
            <v>巴大胡</v>
          </cell>
        </row>
        <row r="5865">
          <cell r="B5865" t="str">
            <v>圣·华佗</v>
          </cell>
          <cell r="C5865" t="str">
            <v>巴大胡</v>
          </cell>
        </row>
        <row r="5866">
          <cell r="B5866" t="str">
            <v>神·华佗</v>
          </cell>
          <cell r="C5866" t="str">
            <v>巴大胡</v>
          </cell>
        </row>
        <row r="5867">
          <cell r="B5867" t="str">
            <v>霸·华佗</v>
          </cell>
          <cell r="C5867" t="str">
            <v>巴大胡</v>
          </cell>
        </row>
        <row r="5868">
          <cell r="B5868" t="str">
            <v>天·华佗</v>
          </cell>
          <cell r="C5868" t="str">
            <v>巴大胡</v>
          </cell>
        </row>
        <row r="5869">
          <cell r="B5869" t="str">
            <v>无双·华佗</v>
          </cell>
          <cell r="C5869" t="str">
            <v>巴大胡</v>
          </cell>
        </row>
        <row r="5870">
          <cell r="B5870" t="str">
            <v>无双·华佗</v>
          </cell>
          <cell r="C5870" t="str">
            <v>巴大胡</v>
          </cell>
        </row>
        <row r="5871">
          <cell r="B5871" t="str">
            <v>圣·华佗</v>
          </cell>
          <cell r="C5871" t="str">
            <v>巴大胡</v>
          </cell>
        </row>
        <row r="5872">
          <cell r="B5872" t="str">
            <v>圣·华佗</v>
          </cell>
          <cell r="C5872" t="str">
            <v>巴大胡</v>
          </cell>
        </row>
        <row r="5873">
          <cell r="B5873" t="str">
            <v>神·华佗</v>
          </cell>
          <cell r="C5873" t="str">
            <v>巴大胡</v>
          </cell>
        </row>
        <row r="5874">
          <cell r="B5874" t="str">
            <v>神·华佗</v>
          </cell>
          <cell r="C5874" t="str">
            <v>巴大胡</v>
          </cell>
        </row>
        <row r="5875">
          <cell r="B5875" t="str">
            <v>霸·华佗</v>
          </cell>
          <cell r="C5875" t="str">
            <v>巴大胡</v>
          </cell>
        </row>
        <row r="5876">
          <cell r="B5876" t="str">
            <v>霸·华佗</v>
          </cell>
          <cell r="C5876" t="str">
            <v>巴大胡</v>
          </cell>
        </row>
        <row r="5877">
          <cell r="B5877" t="str">
            <v>天·华佗</v>
          </cell>
          <cell r="C5877" t="str">
            <v>巴大胡</v>
          </cell>
        </row>
        <row r="5878">
          <cell r="B5878" t="str">
            <v>天·华佗</v>
          </cell>
          <cell r="C5878" t="str">
            <v>巴大胡</v>
          </cell>
        </row>
        <row r="5879">
          <cell r="B5879" t="str">
            <v>王·华佗</v>
          </cell>
          <cell r="C5879" t="str">
            <v>巴大胡</v>
          </cell>
        </row>
        <row r="5880">
          <cell r="B5880" t="str">
            <v>帝·华佗</v>
          </cell>
        </row>
        <row r="5881">
          <cell r="B5881" t="str">
            <v>至尊·华佗</v>
          </cell>
        </row>
        <row r="5882">
          <cell r="B5882" t="str">
            <v>王·华佗</v>
          </cell>
        </row>
        <row r="5883">
          <cell r="B5883" t="str">
            <v>帝·华佗</v>
          </cell>
        </row>
        <row r="5884">
          <cell r="B5884" t="str">
            <v>至尊·华佗</v>
          </cell>
        </row>
        <row r="5885">
          <cell r="B5885" t="str">
            <v>王·华佗</v>
          </cell>
        </row>
        <row r="5886">
          <cell r="B5886" t="str">
            <v>帝·华佗</v>
          </cell>
        </row>
        <row r="5887">
          <cell r="B5887" t="str">
            <v>至尊·华佗</v>
          </cell>
        </row>
        <row r="5888">
          <cell r="B5888" t="str">
            <v>无双·华佗</v>
          </cell>
          <cell r="C5888" t="str">
            <v>无双·华佗</v>
          </cell>
        </row>
        <row r="5889">
          <cell r="B5889" t="str">
            <v>无双·华佗</v>
          </cell>
          <cell r="C5889" t="str">
            <v>无双·华佗</v>
          </cell>
        </row>
        <row r="5890">
          <cell r="B5890" t="str">
            <v>无双·华佗</v>
          </cell>
          <cell r="C5890" t="str">
            <v>无双·华佗</v>
          </cell>
        </row>
        <row r="5891">
          <cell r="B5891" t="str">
            <v>无双·华佗</v>
          </cell>
          <cell r="C5891" t="str">
            <v>无双·华佗</v>
          </cell>
        </row>
        <row r="5892">
          <cell r="B5892" t="str">
            <v>圣·华佗</v>
          </cell>
          <cell r="C5892" t="str">
            <v>无双·华佗</v>
          </cell>
        </row>
        <row r="5893">
          <cell r="B5893" t="str">
            <v>圣·华佗</v>
          </cell>
          <cell r="C5893" t="str">
            <v>无双·华佗</v>
          </cell>
        </row>
        <row r="5894">
          <cell r="B5894" t="str">
            <v>圣·华佗</v>
          </cell>
          <cell r="C5894" t="str">
            <v>无双·华佗</v>
          </cell>
        </row>
        <row r="5895">
          <cell r="B5895" t="str">
            <v>圣·华佗</v>
          </cell>
          <cell r="C5895" t="str">
            <v>无双·华佗</v>
          </cell>
        </row>
        <row r="5896">
          <cell r="B5896" t="str">
            <v>神·华佗</v>
          </cell>
          <cell r="C5896" t="str">
            <v>无双·华佗</v>
          </cell>
        </row>
        <row r="5897">
          <cell r="B5897" t="str">
            <v>神·华佗</v>
          </cell>
          <cell r="C5897" t="str">
            <v>无双·华佗</v>
          </cell>
        </row>
        <row r="5898">
          <cell r="B5898" t="str">
            <v>神·华佗</v>
          </cell>
          <cell r="C5898" t="str">
            <v>无双·华佗</v>
          </cell>
        </row>
        <row r="5899">
          <cell r="B5899" t="str">
            <v>神·华佗</v>
          </cell>
          <cell r="C5899" t="str">
            <v>无双·华佗</v>
          </cell>
        </row>
        <row r="5900">
          <cell r="B5900" t="str">
            <v>霸·华佗</v>
          </cell>
          <cell r="C5900" t="str">
            <v>无双·华佗</v>
          </cell>
        </row>
        <row r="5901">
          <cell r="B5901" t="str">
            <v>霸·华佗</v>
          </cell>
          <cell r="C5901" t="str">
            <v>无双·华佗</v>
          </cell>
        </row>
        <row r="5902">
          <cell r="B5902" t="str">
            <v>霸·华佗</v>
          </cell>
          <cell r="C5902" t="str">
            <v>无双·华佗</v>
          </cell>
        </row>
        <row r="5903">
          <cell r="B5903" t="str">
            <v>霸·华佗</v>
          </cell>
          <cell r="C5903" t="str">
            <v>无双·华佗</v>
          </cell>
        </row>
        <row r="5904">
          <cell r="B5904" t="str">
            <v>天·华佗</v>
          </cell>
          <cell r="C5904" t="str">
            <v>无双·华佗</v>
          </cell>
        </row>
        <row r="5905">
          <cell r="B5905" t="str">
            <v>天·华佗</v>
          </cell>
          <cell r="C5905" t="str">
            <v>无双·华佗</v>
          </cell>
        </row>
        <row r="5906">
          <cell r="B5906" t="str">
            <v>天·华佗</v>
          </cell>
          <cell r="C5906" t="str">
            <v>无双·华佗</v>
          </cell>
        </row>
        <row r="5907">
          <cell r="B5907" t="str">
            <v>天·华佗</v>
          </cell>
          <cell r="C5907" t="str">
            <v>无双·华佗</v>
          </cell>
        </row>
        <row r="5908">
          <cell r="B5908" t="str">
            <v>王·华佗</v>
          </cell>
        </row>
        <row r="5909">
          <cell r="B5909" t="str">
            <v>帝·华佗</v>
          </cell>
        </row>
        <row r="5910">
          <cell r="B5910" t="str">
            <v>至尊·华佗</v>
          </cell>
        </row>
        <row r="5911">
          <cell r="B5911" t="str">
            <v>王·华佗</v>
          </cell>
        </row>
        <row r="5912">
          <cell r="B5912" t="str">
            <v>帝·华佗</v>
          </cell>
        </row>
        <row r="5913">
          <cell r="B5913" t="str">
            <v>至尊·华佗</v>
          </cell>
        </row>
        <row r="5914">
          <cell r="B5914" t="str">
            <v>王·华佗</v>
          </cell>
        </row>
        <row r="5915">
          <cell r="B5915" t="str">
            <v>帝·华佗</v>
          </cell>
        </row>
        <row r="5916">
          <cell r="B5916" t="str">
            <v>至尊·华佗</v>
          </cell>
        </row>
        <row r="5917">
          <cell r="B5917" t="str">
            <v>王·华佗</v>
          </cell>
        </row>
        <row r="5918">
          <cell r="B5918" t="str">
            <v>帝·华佗</v>
          </cell>
        </row>
        <row r="5919">
          <cell r="B5919" t="str">
            <v>至尊·华佗</v>
          </cell>
        </row>
        <row r="5920">
          <cell r="B5920" t="str">
            <v>勇猛的张角</v>
          </cell>
          <cell r="C5920" t="str">
            <v>火恐龙</v>
          </cell>
        </row>
        <row r="5921">
          <cell r="B5921" t="str">
            <v>真·张角</v>
          </cell>
          <cell r="C5921" t="str">
            <v>火恐龙</v>
          </cell>
        </row>
        <row r="5922">
          <cell r="B5922" t="str">
            <v>真·张角</v>
          </cell>
          <cell r="C5922" t="str">
            <v>火恐龙</v>
          </cell>
        </row>
        <row r="5923">
          <cell r="B5923" t="str">
            <v>真·张角</v>
          </cell>
          <cell r="C5923" t="str">
            <v>火恐龙</v>
          </cell>
        </row>
        <row r="5924">
          <cell r="B5924" t="str">
            <v>无双的张角</v>
          </cell>
          <cell r="C5924" t="str">
            <v>喷火龙</v>
          </cell>
        </row>
        <row r="5925">
          <cell r="B5925" t="str">
            <v>无双·张角</v>
          </cell>
          <cell r="C5925" t="str">
            <v>喷火龙</v>
          </cell>
        </row>
        <row r="5926">
          <cell r="B5926" t="str">
            <v>无双·张角</v>
          </cell>
          <cell r="C5926" t="str">
            <v>喷火龙</v>
          </cell>
        </row>
        <row r="5927">
          <cell r="B5927" t="str">
            <v>无双·张角</v>
          </cell>
          <cell r="C5927" t="str">
            <v>喷火龙</v>
          </cell>
        </row>
        <row r="5928">
          <cell r="B5928" t="str">
            <v>圣·张角</v>
          </cell>
          <cell r="C5928" t="str">
            <v>喷火龙</v>
          </cell>
        </row>
        <row r="5929">
          <cell r="B5929" t="str">
            <v>神·张角</v>
          </cell>
          <cell r="C5929" t="str">
            <v>喷火龙</v>
          </cell>
        </row>
        <row r="5930">
          <cell r="B5930" t="str">
            <v>霸·张角</v>
          </cell>
          <cell r="C5930" t="str">
            <v>喷火龙</v>
          </cell>
        </row>
        <row r="5931">
          <cell r="B5931" t="str">
            <v>天·张角</v>
          </cell>
          <cell r="C5931" t="str">
            <v>喷火龙</v>
          </cell>
        </row>
        <row r="5932">
          <cell r="B5932" t="str">
            <v>无双·张角</v>
          </cell>
          <cell r="C5932" t="str">
            <v>喷火龙</v>
          </cell>
        </row>
        <row r="5933">
          <cell r="B5933" t="str">
            <v>无双·张角</v>
          </cell>
          <cell r="C5933" t="str">
            <v>喷火龙</v>
          </cell>
        </row>
        <row r="5934">
          <cell r="B5934" t="str">
            <v>圣·张角</v>
          </cell>
          <cell r="C5934" t="str">
            <v>喷火龙</v>
          </cell>
        </row>
        <row r="5935">
          <cell r="B5935" t="str">
            <v>圣·张角</v>
          </cell>
          <cell r="C5935" t="str">
            <v>喷火龙</v>
          </cell>
        </row>
        <row r="5936">
          <cell r="B5936" t="str">
            <v>神·张角</v>
          </cell>
          <cell r="C5936" t="str">
            <v>喷火龙</v>
          </cell>
        </row>
        <row r="5937">
          <cell r="B5937" t="str">
            <v>神·张角</v>
          </cell>
          <cell r="C5937" t="str">
            <v>喷火龙</v>
          </cell>
        </row>
        <row r="5938">
          <cell r="B5938" t="str">
            <v>霸·张角</v>
          </cell>
          <cell r="C5938" t="str">
            <v>喷火龙</v>
          </cell>
        </row>
        <row r="5939">
          <cell r="B5939" t="str">
            <v>霸·张角</v>
          </cell>
          <cell r="C5939" t="str">
            <v>喷火龙</v>
          </cell>
        </row>
        <row r="5940">
          <cell r="B5940" t="str">
            <v>天·张角</v>
          </cell>
          <cell r="C5940" t="str">
            <v>喷火龙</v>
          </cell>
        </row>
        <row r="5941">
          <cell r="B5941" t="str">
            <v>天·张角</v>
          </cell>
          <cell r="C5941" t="str">
            <v>喷火龙</v>
          </cell>
        </row>
        <row r="5942">
          <cell r="B5942" t="str">
            <v>王·张角</v>
          </cell>
          <cell r="C5942" t="str">
            <v>喷火龙</v>
          </cell>
        </row>
        <row r="5943">
          <cell r="B5943" t="str">
            <v>帝·张角</v>
          </cell>
        </row>
        <row r="5944">
          <cell r="B5944" t="str">
            <v>至尊·张角</v>
          </cell>
        </row>
        <row r="5945">
          <cell r="B5945" t="str">
            <v>王·张角</v>
          </cell>
        </row>
        <row r="5946">
          <cell r="B5946" t="str">
            <v>帝·张角</v>
          </cell>
        </row>
        <row r="5947">
          <cell r="B5947" t="str">
            <v>至尊·张角</v>
          </cell>
        </row>
        <row r="5948">
          <cell r="B5948" t="str">
            <v>王·张角</v>
          </cell>
        </row>
        <row r="5949">
          <cell r="B5949" t="str">
            <v>帝·张角</v>
          </cell>
        </row>
        <row r="5950">
          <cell r="B5950" t="str">
            <v>至尊·张角</v>
          </cell>
        </row>
        <row r="5951">
          <cell r="B5951" t="str">
            <v>无双·张角</v>
          </cell>
          <cell r="C5951" t="str">
            <v>无双·张角</v>
          </cell>
        </row>
        <row r="5952">
          <cell r="B5952" t="str">
            <v>无双·张角</v>
          </cell>
          <cell r="C5952" t="str">
            <v>无双·张角</v>
          </cell>
        </row>
        <row r="5953">
          <cell r="B5953" t="str">
            <v>无双·张角</v>
          </cell>
          <cell r="C5953" t="str">
            <v>无双·张角</v>
          </cell>
        </row>
        <row r="5954">
          <cell r="B5954" t="str">
            <v>无双·张角</v>
          </cell>
          <cell r="C5954" t="str">
            <v>无双·张角</v>
          </cell>
        </row>
        <row r="5955">
          <cell r="B5955" t="str">
            <v>圣·张角</v>
          </cell>
          <cell r="C5955" t="str">
            <v>无双·张角</v>
          </cell>
        </row>
        <row r="5956">
          <cell r="B5956" t="str">
            <v>圣·张角</v>
          </cell>
          <cell r="C5956" t="str">
            <v>无双·张角</v>
          </cell>
        </row>
        <row r="5957">
          <cell r="B5957" t="str">
            <v>圣·张角</v>
          </cell>
          <cell r="C5957" t="str">
            <v>无双·张角</v>
          </cell>
        </row>
        <row r="5958">
          <cell r="B5958" t="str">
            <v>圣·张角</v>
          </cell>
          <cell r="C5958" t="str">
            <v>无双·张角</v>
          </cell>
        </row>
        <row r="5959">
          <cell r="B5959" t="str">
            <v>神·张角</v>
          </cell>
          <cell r="C5959" t="str">
            <v>无双·张角</v>
          </cell>
        </row>
        <row r="5960">
          <cell r="B5960" t="str">
            <v>神·张角</v>
          </cell>
          <cell r="C5960" t="str">
            <v>无双·张角</v>
          </cell>
        </row>
        <row r="5961">
          <cell r="B5961" t="str">
            <v>神·张角</v>
          </cell>
          <cell r="C5961" t="str">
            <v>无双·张角</v>
          </cell>
        </row>
        <row r="5962">
          <cell r="B5962" t="str">
            <v>神·张角</v>
          </cell>
          <cell r="C5962" t="str">
            <v>无双·张角</v>
          </cell>
        </row>
        <row r="5963">
          <cell r="B5963" t="str">
            <v>霸·张角</v>
          </cell>
          <cell r="C5963" t="str">
            <v>无双·张角</v>
          </cell>
        </row>
        <row r="5964">
          <cell r="B5964" t="str">
            <v>霸·张角</v>
          </cell>
          <cell r="C5964" t="str">
            <v>无双·张角</v>
          </cell>
        </row>
        <row r="5965">
          <cell r="B5965" t="str">
            <v>霸·张角</v>
          </cell>
          <cell r="C5965" t="str">
            <v>无双·张角</v>
          </cell>
        </row>
        <row r="5966">
          <cell r="B5966" t="str">
            <v>霸·张角</v>
          </cell>
          <cell r="C5966" t="str">
            <v>无双·张角</v>
          </cell>
        </row>
        <row r="5967">
          <cell r="B5967" t="str">
            <v>天·张角</v>
          </cell>
          <cell r="C5967" t="str">
            <v>无双·张角</v>
          </cell>
        </row>
        <row r="5968">
          <cell r="B5968" t="str">
            <v>天·张角</v>
          </cell>
          <cell r="C5968" t="str">
            <v>无双·张角</v>
          </cell>
        </row>
        <row r="5969">
          <cell r="B5969" t="str">
            <v>天·张角</v>
          </cell>
          <cell r="C5969" t="str">
            <v>无双·张角</v>
          </cell>
        </row>
        <row r="5970">
          <cell r="B5970" t="str">
            <v>天·张角</v>
          </cell>
          <cell r="C5970" t="str">
            <v>无双·张角</v>
          </cell>
        </row>
        <row r="5971">
          <cell r="B5971" t="str">
            <v>王·张角</v>
          </cell>
        </row>
        <row r="5972">
          <cell r="B5972" t="str">
            <v>帝·张角</v>
          </cell>
        </row>
        <row r="5973">
          <cell r="B5973" t="str">
            <v>至尊·张角</v>
          </cell>
        </row>
        <row r="5974">
          <cell r="B5974" t="str">
            <v>王·张角</v>
          </cell>
        </row>
        <row r="5975">
          <cell r="B5975" t="str">
            <v>帝·张角</v>
          </cell>
        </row>
        <row r="5976">
          <cell r="B5976" t="str">
            <v>至尊·张角</v>
          </cell>
        </row>
        <row r="5977">
          <cell r="B5977" t="str">
            <v>王·张角</v>
          </cell>
        </row>
        <row r="5978">
          <cell r="B5978" t="str">
            <v>帝·张角</v>
          </cell>
        </row>
        <row r="5979">
          <cell r="B5979" t="str">
            <v>至尊·张角</v>
          </cell>
        </row>
        <row r="5980">
          <cell r="B5980" t="str">
            <v>王·张角</v>
          </cell>
        </row>
        <row r="5981">
          <cell r="B5981" t="str">
            <v>帝·张角</v>
          </cell>
        </row>
        <row r="5982">
          <cell r="B5982" t="str">
            <v>至尊·张角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3"/>
    </sheetNames>
    <sheetDataSet>
      <sheetData sheetId="0"/>
      <sheetData sheetId="1">
        <row r="2">
          <cell r="A2">
            <v>10011</v>
          </cell>
          <cell r="B2" t="str">
            <v>男主角</v>
          </cell>
          <cell r="C2" t="str">
            <v>男主角</v>
          </cell>
        </row>
        <row r="3">
          <cell r="A3">
            <v>10012</v>
          </cell>
          <cell r="B3" t="str">
            <v>男主角</v>
          </cell>
          <cell r="C3" t="str">
            <v>男主角</v>
          </cell>
        </row>
        <row r="4">
          <cell r="A4">
            <v>10013</v>
          </cell>
          <cell r="B4" t="str">
            <v>男主角</v>
          </cell>
          <cell r="C4" t="str">
            <v>男主角</v>
          </cell>
        </row>
        <row r="5">
          <cell r="A5">
            <v>10014</v>
          </cell>
          <cell r="B5" t="str">
            <v>男主角时装</v>
          </cell>
          <cell r="C5" t="str">
            <v>男主角时装</v>
          </cell>
        </row>
        <row r="6">
          <cell r="A6">
            <v>10015</v>
          </cell>
          <cell r="B6" t="str">
            <v>男主角时装</v>
          </cell>
          <cell r="C6" t="str">
            <v>男主角时装</v>
          </cell>
        </row>
        <row r="7">
          <cell r="A7">
            <v>10016</v>
          </cell>
          <cell r="B7" t="str">
            <v>男主角时装</v>
          </cell>
          <cell r="C7" t="str">
            <v>男主角时装</v>
          </cell>
        </row>
        <row r="8">
          <cell r="A8">
            <v>10017</v>
          </cell>
          <cell r="B8" t="str">
            <v>男主角时装</v>
          </cell>
          <cell r="C8" t="str">
            <v>男主角时装</v>
          </cell>
        </row>
        <row r="9">
          <cell r="A9">
            <v>10018</v>
          </cell>
          <cell r="B9" t="str">
            <v>男主角时装</v>
          </cell>
          <cell r="C9" t="str">
            <v>男主角时装</v>
          </cell>
        </row>
        <row r="10">
          <cell r="A10">
            <v>10019</v>
          </cell>
          <cell r="B10" t="str">
            <v>男主角时装</v>
          </cell>
          <cell r="C10" t="str">
            <v>男主角时装</v>
          </cell>
        </row>
        <row r="11">
          <cell r="A11">
            <v>10020</v>
          </cell>
          <cell r="B11" t="str">
            <v>男主角时装</v>
          </cell>
          <cell r="C11" t="str">
            <v>男主角时装</v>
          </cell>
        </row>
        <row r="12">
          <cell r="A12">
            <v>10021</v>
          </cell>
          <cell r="B12" t="str">
            <v>女主角</v>
          </cell>
          <cell r="C12" t="str">
            <v>女主角</v>
          </cell>
        </row>
        <row r="13">
          <cell r="A13">
            <v>10024</v>
          </cell>
          <cell r="B13" t="str">
            <v>男主角时装</v>
          </cell>
          <cell r="C13" t="str">
            <v>男主角时装</v>
          </cell>
        </row>
        <row r="14">
          <cell r="A14">
            <v>10025</v>
          </cell>
          <cell r="B14" t="str">
            <v>男主角时装</v>
          </cell>
          <cell r="C14" t="str">
            <v>男主角时装</v>
          </cell>
        </row>
        <row r="15">
          <cell r="A15">
            <v>10026</v>
          </cell>
          <cell r="B15" t="str">
            <v>男主角时装</v>
          </cell>
          <cell r="C15" t="str">
            <v>男主角时装</v>
          </cell>
        </row>
        <row r="16">
          <cell r="A16">
            <v>10027</v>
          </cell>
          <cell r="B16" t="str">
            <v>男主角时装</v>
          </cell>
          <cell r="C16" t="str">
            <v>男主角时装</v>
          </cell>
        </row>
        <row r="17">
          <cell r="A17">
            <v>10028</v>
          </cell>
          <cell r="B17" t="str">
            <v>男主角时装</v>
          </cell>
          <cell r="C17" t="str">
            <v>男主角时装</v>
          </cell>
        </row>
        <row r="18">
          <cell r="A18">
            <v>10034</v>
          </cell>
          <cell r="B18" t="str">
            <v>男主角时装</v>
          </cell>
          <cell r="C18" t="str">
            <v>男主角时装</v>
          </cell>
        </row>
        <row r="19">
          <cell r="A19">
            <v>10035</v>
          </cell>
          <cell r="B19" t="str">
            <v>男主角时装</v>
          </cell>
          <cell r="C19" t="str">
            <v>男主角时装</v>
          </cell>
        </row>
        <row r="20">
          <cell r="A20">
            <v>10036</v>
          </cell>
          <cell r="B20" t="str">
            <v>男主角时装</v>
          </cell>
          <cell r="C20" t="str">
            <v>男主角时装</v>
          </cell>
        </row>
        <row r="21">
          <cell r="A21">
            <v>10037</v>
          </cell>
          <cell r="B21" t="str">
            <v>男主角时装</v>
          </cell>
          <cell r="C21" t="str">
            <v>男主角时装</v>
          </cell>
        </row>
        <row r="22">
          <cell r="A22">
            <v>10038</v>
          </cell>
          <cell r="B22" t="str">
            <v>男主角时装</v>
          </cell>
          <cell r="C22" t="str">
            <v>男主角时装</v>
          </cell>
        </row>
        <row r="23">
          <cell r="A23">
            <v>10039</v>
          </cell>
          <cell r="B23" t="str">
            <v>男主角时装</v>
          </cell>
          <cell r="C23" t="str">
            <v>男主角时装</v>
          </cell>
        </row>
        <row r="24">
          <cell r="A24">
            <v>10041</v>
          </cell>
          <cell r="B24" t="str">
            <v>女主角</v>
          </cell>
          <cell r="C24" t="str">
            <v>女主角</v>
          </cell>
        </row>
        <row r="25">
          <cell r="A25">
            <v>10042</v>
          </cell>
          <cell r="B25" t="str">
            <v>女主角</v>
          </cell>
          <cell r="C25" t="str">
            <v>女主角</v>
          </cell>
        </row>
        <row r="26">
          <cell r="A26">
            <v>10043</v>
          </cell>
          <cell r="B26" t="str">
            <v>女主角</v>
          </cell>
          <cell r="C26" t="str">
            <v>女主角</v>
          </cell>
        </row>
        <row r="27">
          <cell r="A27">
            <v>10044</v>
          </cell>
          <cell r="B27" t="str">
            <v>女主角</v>
          </cell>
          <cell r="C27" t="str">
            <v>女主角</v>
          </cell>
        </row>
        <row r="28">
          <cell r="A28">
            <v>10045</v>
          </cell>
          <cell r="B28" t="str">
            <v>女主角时装</v>
          </cell>
          <cell r="C28" t="str">
            <v>女主角时装</v>
          </cell>
        </row>
        <row r="29">
          <cell r="A29">
            <v>10046</v>
          </cell>
          <cell r="B29" t="str">
            <v>女主角时装</v>
          </cell>
          <cell r="C29" t="str">
            <v>女主角时装</v>
          </cell>
        </row>
        <row r="30">
          <cell r="A30">
            <v>10047</v>
          </cell>
          <cell r="B30" t="str">
            <v>女主角时装</v>
          </cell>
          <cell r="C30" t="str">
            <v>女主角时装</v>
          </cell>
        </row>
        <row r="31">
          <cell r="A31">
            <v>10048</v>
          </cell>
          <cell r="B31" t="str">
            <v>女主角时装</v>
          </cell>
          <cell r="C31" t="str">
            <v>女主角时装</v>
          </cell>
        </row>
        <row r="32">
          <cell r="A32">
            <v>10049</v>
          </cell>
          <cell r="B32" t="str">
            <v>女主角时装</v>
          </cell>
          <cell r="C32" t="str">
            <v>女主角时装</v>
          </cell>
        </row>
        <row r="33">
          <cell r="A33">
            <v>10050</v>
          </cell>
          <cell r="B33" t="str">
            <v>女主角时装</v>
          </cell>
          <cell r="C33" t="str">
            <v>女主角时装</v>
          </cell>
        </row>
        <row r="34">
          <cell r="A34">
            <v>10051</v>
          </cell>
          <cell r="B34" t="str">
            <v>女主角时装</v>
          </cell>
          <cell r="C34" t="str">
            <v>女主角时装</v>
          </cell>
        </row>
        <row r="35">
          <cell r="A35">
            <v>10052</v>
          </cell>
          <cell r="B35" t="str">
            <v>女主角时装</v>
          </cell>
          <cell r="C35" t="str">
            <v>女主角时装</v>
          </cell>
        </row>
        <row r="36">
          <cell r="A36">
            <v>10053</v>
          </cell>
          <cell r="B36" t="str">
            <v>女主角时装</v>
          </cell>
          <cell r="C36" t="str">
            <v>女主角时装</v>
          </cell>
        </row>
        <row r="37">
          <cell r="A37">
            <v>10054</v>
          </cell>
          <cell r="B37" t="str">
            <v>女主角时装</v>
          </cell>
          <cell r="C37" t="str">
            <v>女主角时装</v>
          </cell>
        </row>
        <row r="38">
          <cell r="A38">
            <v>10055</v>
          </cell>
          <cell r="B38" t="str">
            <v>女主角时装</v>
          </cell>
          <cell r="C38" t="str">
            <v>女主角时装</v>
          </cell>
        </row>
        <row r="39">
          <cell r="A39">
            <v>10056</v>
          </cell>
          <cell r="B39" t="str">
            <v>女主角时装</v>
          </cell>
          <cell r="C39" t="str">
            <v>女主角时装</v>
          </cell>
        </row>
        <row r="40">
          <cell r="A40">
            <v>10057</v>
          </cell>
          <cell r="B40" t="str">
            <v>女主角时装</v>
          </cell>
          <cell r="C40" t="str">
            <v>女主角时装</v>
          </cell>
        </row>
        <row r="41">
          <cell r="A41">
            <v>10058</v>
          </cell>
          <cell r="B41" t="str">
            <v>女主角时装</v>
          </cell>
          <cell r="C41" t="str">
            <v>女主角时装</v>
          </cell>
        </row>
        <row r="42">
          <cell r="A42">
            <v>10059</v>
          </cell>
          <cell r="B42" t="str">
            <v>女主角时装</v>
          </cell>
          <cell r="C42" t="str">
            <v>女主角时装</v>
          </cell>
        </row>
        <row r="43">
          <cell r="A43">
            <v>10060</v>
          </cell>
          <cell r="B43" t="str">
            <v>女主角时装</v>
          </cell>
          <cell r="C43" t="str">
            <v>女主角时装</v>
          </cell>
        </row>
        <row r="44">
          <cell r="A44">
            <v>10061</v>
          </cell>
          <cell r="B44" t="str">
            <v>女主角时装</v>
          </cell>
          <cell r="C44" t="str">
            <v>女主角时装</v>
          </cell>
        </row>
        <row r="45">
          <cell r="A45">
            <v>10062</v>
          </cell>
          <cell r="B45" t="str">
            <v>女主角圣诞装</v>
          </cell>
          <cell r="C45" t="str">
            <v>女主角圣诞装</v>
          </cell>
        </row>
        <row r="46">
          <cell r="A46">
            <v>10100</v>
          </cell>
          <cell r="B46" t="str">
            <v>男主角圣诞装</v>
          </cell>
          <cell r="C46" t="str">
            <v>男主角圣诞装</v>
          </cell>
        </row>
        <row r="47">
          <cell r="A47">
            <v>11001</v>
          </cell>
          <cell r="B47" t="str">
            <v>郭嘉</v>
          </cell>
          <cell r="C47" t="str">
            <v>火球鼠</v>
          </cell>
        </row>
        <row r="48">
          <cell r="A48">
            <v>11002</v>
          </cell>
          <cell r="B48" t="str">
            <v>曹操</v>
          </cell>
          <cell r="C48" t="str">
            <v>六尾</v>
          </cell>
        </row>
        <row r="49">
          <cell r="A49">
            <v>11003</v>
          </cell>
          <cell r="B49" t="str">
            <v>曹仁</v>
          </cell>
          <cell r="C49" t="str">
            <v>皮丘</v>
          </cell>
        </row>
        <row r="50">
          <cell r="A50">
            <v>11004</v>
          </cell>
          <cell r="B50" t="str">
            <v>夏侯惇</v>
          </cell>
          <cell r="C50" t="str">
            <v>蚊香蝌蚪</v>
          </cell>
        </row>
        <row r="51">
          <cell r="A51">
            <v>11005</v>
          </cell>
          <cell r="B51" t="str">
            <v>夏侯渊</v>
          </cell>
          <cell r="C51" t="str">
            <v>布鲁</v>
          </cell>
        </row>
        <row r="52">
          <cell r="A52">
            <v>11006</v>
          </cell>
          <cell r="B52" t="str">
            <v>张辽</v>
          </cell>
          <cell r="C52" t="str">
            <v>鬼斯</v>
          </cell>
        </row>
        <row r="53">
          <cell r="A53">
            <v>11007</v>
          </cell>
          <cell r="B53" t="str">
            <v>荀彧</v>
          </cell>
          <cell r="C53" t="str">
            <v>可拉可拉</v>
          </cell>
        </row>
        <row r="54">
          <cell r="A54">
            <v>11008</v>
          </cell>
          <cell r="B54" t="str">
            <v>荀攸</v>
          </cell>
          <cell r="C54" t="str">
            <v>壶壶</v>
          </cell>
        </row>
        <row r="55">
          <cell r="A55">
            <v>11009</v>
          </cell>
          <cell r="B55" t="str">
            <v>贾诩</v>
          </cell>
          <cell r="C55" t="str">
            <v>未知图腾</v>
          </cell>
        </row>
        <row r="56">
          <cell r="A56">
            <v>11010</v>
          </cell>
          <cell r="B56" t="str">
            <v>程昱</v>
          </cell>
          <cell r="C56" t="str">
            <v>沙瓦郎</v>
          </cell>
        </row>
        <row r="57">
          <cell r="A57">
            <v>11011</v>
          </cell>
          <cell r="B57" t="str">
            <v>司马懿</v>
          </cell>
          <cell r="C57" t="str">
            <v>波波</v>
          </cell>
        </row>
        <row r="58">
          <cell r="A58">
            <v>11012</v>
          </cell>
          <cell r="B58" t="str">
            <v>张郃</v>
          </cell>
          <cell r="C58" t="str">
            <v>熊宝宝</v>
          </cell>
        </row>
        <row r="59">
          <cell r="A59">
            <v>11013</v>
          </cell>
          <cell r="B59" t="str">
            <v>于禁</v>
          </cell>
          <cell r="C59" t="str">
            <v>飞天螳螂</v>
          </cell>
        </row>
        <row r="60">
          <cell r="A60">
            <v>11014</v>
          </cell>
          <cell r="B60" t="str">
            <v>乐进</v>
          </cell>
          <cell r="C60" t="str">
            <v>熔岩虫</v>
          </cell>
        </row>
        <row r="61">
          <cell r="A61">
            <v>11015</v>
          </cell>
          <cell r="B61" t="str">
            <v>徐晃</v>
          </cell>
          <cell r="C61" t="str">
            <v>波克比</v>
          </cell>
        </row>
        <row r="62">
          <cell r="A62">
            <v>11016</v>
          </cell>
          <cell r="B62" t="str">
            <v>许褚</v>
          </cell>
          <cell r="C62" t="str">
            <v>超音蝠</v>
          </cell>
        </row>
        <row r="63">
          <cell r="A63">
            <v>11017</v>
          </cell>
          <cell r="B63" t="str">
            <v>典韦</v>
          </cell>
          <cell r="C63" t="str">
            <v>乘龙</v>
          </cell>
        </row>
        <row r="64">
          <cell r="A64">
            <v>11018</v>
          </cell>
          <cell r="B64" t="str">
            <v>甄姬</v>
          </cell>
          <cell r="C64" t="str">
            <v>太阳珊瑚</v>
          </cell>
        </row>
        <row r="65">
          <cell r="A65">
            <v>11019</v>
          </cell>
          <cell r="B65" t="str">
            <v>庞德</v>
          </cell>
          <cell r="C65" t="str">
            <v>信使鸡</v>
          </cell>
        </row>
        <row r="66">
          <cell r="A66">
            <v>11020</v>
          </cell>
          <cell r="B66" t="str">
            <v>曹丕</v>
          </cell>
          <cell r="C66" t="str">
            <v>巨型飞鱼</v>
          </cell>
        </row>
        <row r="67">
          <cell r="A67">
            <v>11021</v>
          </cell>
          <cell r="B67" t="str">
            <v>李典</v>
          </cell>
          <cell r="C67" t="str">
            <v>艾比郎</v>
          </cell>
        </row>
        <row r="68">
          <cell r="A68">
            <v>11022</v>
          </cell>
          <cell r="B68" t="str">
            <v>满宠</v>
          </cell>
          <cell r="C68" t="str">
            <v>盔甲鸟</v>
          </cell>
        </row>
        <row r="69">
          <cell r="A69">
            <v>11023</v>
          </cell>
          <cell r="B69" t="str">
            <v>曹洪</v>
          </cell>
          <cell r="C69" t="str">
            <v>派拉斯</v>
          </cell>
        </row>
        <row r="70">
          <cell r="A70">
            <v>11024</v>
          </cell>
          <cell r="B70" t="str">
            <v>曹纯</v>
          </cell>
          <cell r="C70" t="str">
            <v>惊角鹿</v>
          </cell>
        </row>
        <row r="71">
          <cell r="A71">
            <v>11025</v>
          </cell>
          <cell r="B71" t="str">
            <v>曹昂</v>
          </cell>
          <cell r="C71" t="str">
            <v>画图犬</v>
          </cell>
        </row>
        <row r="72">
          <cell r="A72">
            <v>11026</v>
          </cell>
          <cell r="B72" t="str">
            <v>刘晔</v>
          </cell>
          <cell r="C72" t="str">
            <v>大奶罐</v>
          </cell>
        </row>
        <row r="73">
          <cell r="A73">
            <v>11027</v>
          </cell>
          <cell r="B73" t="str">
            <v>董昭</v>
          </cell>
          <cell r="C73" t="str">
            <v>磁石像</v>
          </cell>
        </row>
        <row r="74">
          <cell r="A74">
            <v>11028</v>
          </cell>
          <cell r="B74" t="str">
            <v>文聘</v>
          </cell>
          <cell r="C74" t="str">
            <v>宝石鬼</v>
          </cell>
        </row>
        <row r="75">
          <cell r="A75">
            <v>11029</v>
          </cell>
          <cell r="B75" t="str">
            <v>许攸</v>
          </cell>
          <cell r="C75" t="str">
            <v>小火马</v>
          </cell>
        </row>
        <row r="76">
          <cell r="A76">
            <v>11030</v>
          </cell>
          <cell r="B76" t="str">
            <v>曹休</v>
          </cell>
          <cell r="C76" t="str">
            <v>钢嘴钳</v>
          </cell>
        </row>
        <row r="77">
          <cell r="A77">
            <v>11031</v>
          </cell>
          <cell r="B77" t="str">
            <v>曹真</v>
          </cell>
          <cell r="C77" t="str">
            <v>肯泰罗</v>
          </cell>
        </row>
        <row r="78">
          <cell r="A78">
            <v>11032</v>
          </cell>
          <cell r="B78" t="str">
            <v>杨修</v>
          </cell>
          <cell r="C78" t="str">
            <v>正电拍拍</v>
          </cell>
        </row>
        <row r="79">
          <cell r="A79">
            <v>11033</v>
          </cell>
          <cell r="B79" t="str">
            <v>曹冲</v>
          </cell>
          <cell r="C79" t="str">
            <v>负电拍拍</v>
          </cell>
        </row>
        <row r="80">
          <cell r="A80">
            <v>11034</v>
          </cell>
          <cell r="B80" t="str">
            <v>王朗</v>
          </cell>
          <cell r="C80" t="str">
            <v>尼多朗</v>
          </cell>
        </row>
        <row r="81">
          <cell r="A81">
            <v>11037</v>
          </cell>
          <cell r="B81" t="str">
            <v>曹植</v>
          </cell>
          <cell r="C81" t="str">
            <v>萤光虫</v>
          </cell>
        </row>
        <row r="82">
          <cell r="A82">
            <v>11038</v>
          </cell>
          <cell r="B82" t="str">
            <v>钟会</v>
          </cell>
          <cell r="C82" t="str">
            <v>夜光虫</v>
          </cell>
        </row>
        <row r="83">
          <cell r="A83">
            <v>11039</v>
          </cell>
          <cell r="B83" t="str">
            <v>司马昭</v>
          </cell>
          <cell r="C83" t="str">
            <v>露基亚</v>
          </cell>
        </row>
        <row r="84">
          <cell r="A84">
            <v>11040</v>
          </cell>
          <cell r="B84" t="str">
            <v>张春华</v>
          </cell>
          <cell r="C84" t="str">
            <v>双色玫瑰</v>
          </cell>
        </row>
        <row r="85">
          <cell r="A85">
            <v>11041</v>
          </cell>
          <cell r="B85" t="str">
            <v>王异</v>
          </cell>
          <cell r="C85" t="str">
            <v>煤炭龟</v>
          </cell>
        </row>
        <row r="86">
          <cell r="A86">
            <v>11042</v>
          </cell>
          <cell r="B86" t="str">
            <v>辛宪英</v>
          </cell>
          <cell r="C86" t="str">
            <v>圈圈图</v>
          </cell>
        </row>
        <row r="87">
          <cell r="A87">
            <v>11043</v>
          </cell>
          <cell r="B87" t="str">
            <v>郭女王</v>
          </cell>
          <cell r="C87" t="str">
            <v>杀手兔</v>
          </cell>
        </row>
        <row r="88">
          <cell r="A88">
            <v>11044</v>
          </cell>
          <cell r="B88" t="str">
            <v>司马师</v>
          </cell>
          <cell r="C88" t="str">
            <v>剑牙蛇</v>
          </cell>
        </row>
        <row r="89">
          <cell r="A89">
            <v>11045</v>
          </cell>
          <cell r="B89" t="str">
            <v>卞夫人</v>
          </cell>
          <cell r="C89" t="str">
            <v>天气小子</v>
          </cell>
        </row>
        <row r="90">
          <cell r="A90">
            <v>11048</v>
          </cell>
          <cell r="B90" t="str">
            <v>典满</v>
          </cell>
          <cell r="C90" t="str">
            <v>洋洋蜻蜓</v>
          </cell>
        </row>
        <row r="91">
          <cell r="A91">
            <v>11051</v>
          </cell>
          <cell r="B91" t="str">
            <v>苗泽</v>
          </cell>
          <cell r="C91" t="str">
            <v>变色龙</v>
          </cell>
        </row>
        <row r="92">
          <cell r="A92">
            <v>11052</v>
          </cell>
          <cell r="B92" t="str">
            <v>胡车儿</v>
          </cell>
          <cell r="C92" t="str">
            <v>果然翁</v>
          </cell>
        </row>
        <row r="93">
          <cell r="A93">
            <v>11053</v>
          </cell>
          <cell r="B93" t="str">
            <v>夏侯恩</v>
          </cell>
          <cell r="C93" t="str">
            <v>芭叶龙</v>
          </cell>
        </row>
        <row r="94">
          <cell r="A94">
            <v>11054</v>
          </cell>
          <cell r="B94" t="str">
            <v>吕旷</v>
          </cell>
          <cell r="C94" t="str">
            <v>奇美玲</v>
          </cell>
        </row>
        <row r="95">
          <cell r="A95">
            <v>12001</v>
          </cell>
          <cell r="B95" t="str">
            <v>赵云</v>
          </cell>
          <cell r="C95" t="str">
            <v>走路草</v>
          </cell>
        </row>
        <row r="96">
          <cell r="A96">
            <v>12002</v>
          </cell>
          <cell r="B96" t="str">
            <v>祝融</v>
          </cell>
          <cell r="C96" t="str">
            <v>碧云龙</v>
          </cell>
        </row>
        <row r="97">
          <cell r="A97">
            <v>12003</v>
          </cell>
          <cell r="B97" t="str">
            <v>关羽</v>
          </cell>
          <cell r="C97" t="str">
            <v>瓦斯弹</v>
          </cell>
        </row>
        <row r="98">
          <cell r="A98">
            <v>12004</v>
          </cell>
          <cell r="B98" t="str">
            <v>张飞</v>
          </cell>
          <cell r="C98" t="str">
            <v>宝宝丁</v>
          </cell>
        </row>
        <row r="99">
          <cell r="A99">
            <v>12005</v>
          </cell>
          <cell r="B99" t="str">
            <v>马超</v>
          </cell>
          <cell r="C99" t="str">
            <v>妙蛙种子</v>
          </cell>
        </row>
        <row r="100">
          <cell r="A100">
            <v>12006</v>
          </cell>
          <cell r="B100" t="str">
            <v>黄忠</v>
          </cell>
          <cell r="C100" t="str">
            <v>腕力</v>
          </cell>
        </row>
        <row r="101">
          <cell r="A101">
            <v>12007</v>
          </cell>
          <cell r="B101" t="str">
            <v>魏延</v>
          </cell>
          <cell r="C101" t="str">
            <v>向日古花</v>
          </cell>
        </row>
        <row r="102">
          <cell r="A102">
            <v>12008</v>
          </cell>
          <cell r="B102" t="str">
            <v>刘备</v>
          </cell>
          <cell r="C102" t="str">
            <v>小拳石</v>
          </cell>
        </row>
        <row r="103">
          <cell r="A103">
            <v>12009</v>
          </cell>
          <cell r="B103" t="str">
            <v>诸葛亮</v>
          </cell>
          <cell r="C103" t="str">
            <v>菊草叶</v>
          </cell>
        </row>
        <row r="104">
          <cell r="A104">
            <v>12010</v>
          </cell>
          <cell r="B104" t="str">
            <v>庞统</v>
          </cell>
          <cell r="C104" t="str">
            <v>额月古花</v>
          </cell>
        </row>
        <row r="105">
          <cell r="A105">
            <v>12011</v>
          </cell>
          <cell r="B105" t="str">
            <v>法正</v>
          </cell>
          <cell r="C105" t="str">
            <v>地震鲶鱼</v>
          </cell>
        </row>
        <row r="106">
          <cell r="A106">
            <v>12012</v>
          </cell>
          <cell r="B106" t="str">
            <v>姜维</v>
          </cell>
          <cell r="C106" t="str">
            <v>冰斗笠</v>
          </cell>
        </row>
        <row r="107">
          <cell r="A107">
            <v>12013</v>
          </cell>
          <cell r="B107" t="str">
            <v>马良</v>
          </cell>
          <cell r="C107" t="str">
            <v>化石蝎</v>
          </cell>
        </row>
        <row r="108">
          <cell r="A108">
            <v>12014</v>
          </cell>
          <cell r="B108" t="str">
            <v>夏侯涓</v>
          </cell>
          <cell r="C108" t="str">
            <v>夜游灵</v>
          </cell>
        </row>
        <row r="109">
          <cell r="A109">
            <v>12015</v>
          </cell>
          <cell r="B109" t="str">
            <v>黄月英</v>
          </cell>
          <cell r="C109" t="str">
            <v>黑乃伊</v>
          </cell>
        </row>
        <row r="110">
          <cell r="A110">
            <v>12016</v>
          </cell>
          <cell r="B110" t="str">
            <v>徐庶</v>
          </cell>
          <cell r="C110" t="str">
            <v>波波海象</v>
          </cell>
        </row>
        <row r="111">
          <cell r="A111">
            <v>12017</v>
          </cell>
          <cell r="B111" t="str">
            <v>关兴</v>
          </cell>
          <cell r="C111" t="str">
            <v>巨嘴鳗</v>
          </cell>
        </row>
        <row r="112">
          <cell r="A112">
            <v>12018</v>
          </cell>
          <cell r="B112" t="str">
            <v>张苞</v>
          </cell>
          <cell r="C112" t="str">
            <v>龙龙贝</v>
          </cell>
        </row>
        <row r="113">
          <cell r="A113">
            <v>12019</v>
          </cell>
          <cell r="B113" t="str">
            <v>孟获</v>
          </cell>
          <cell r="C113" t="str">
            <v>合金蟹</v>
          </cell>
        </row>
        <row r="114">
          <cell r="A114">
            <v>12020</v>
          </cell>
          <cell r="B114" t="str">
            <v>关平</v>
          </cell>
          <cell r="C114" t="str">
            <v>古拉顿</v>
          </cell>
        </row>
        <row r="115">
          <cell r="A115">
            <v>12021</v>
          </cell>
          <cell r="B115" t="str">
            <v>关索</v>
          </cell>
          <cell r="C115" t="str">
            <v>海皇牙</v>
          </cell>
        </row>
        <row r="116">
          <cell r="A116">
            <v>12022</v>
          </cell>
          <cell r="B116" t="str">
            <v>关银屏</v>
          </cell>
          <cell r="C116" t="str">
            <v>拉提奥斯</v>
          </cell>
        </row>
        <row r="117">
          <cell r="A117">
            <v>12023</v>
          </cell>
          <cell r="B117" t="str">
            <v>张星彩</v>
          </cell>
          <cell r="C117" t="str">
            <v>拉提亚斯</v>
          </cell>
        </row>
        <row r="118">
          <cell r="A118">
            <v>12024</v>
          </cell>
          <cell r="B118" t="str">
            <v>鲍三娘</v>
          </cell>
          <cell r="C118" t="str">
            <v>钢神柱</v>
          </cell>
        </row>
        <row r="119">
          <cell r="A119">
            <v>12025</v>
          </cell>
          <cell r="B119" t="str">
            <v>马谡</v>
          </cell>
          <cell r="C119" t="str">
            <v>冰神柱</v>
          </cell>
        </row>
        <row r="120">
          <cell r="A120">
            <v>12026</v>
          </cell>
          <cell r="B120" t="str">
            <v>蒋琬</v>
          </cell>
          <cell r="C120" t="str">
            <v>岩神柱</v>
          </cell>
        </row>
        <row r="121">
          <cell r="A121">
            <v>12027</v>
          </cell>
          <cell r="B121" t="str">
            <v>廖化</v>
          </cell>
          <cell r="C121" t="str">
            <v>吸盘魔偶</v>
          </cell>
        </row>
        <row r="122">
          <cell r="A122">
            <v>12031</v>
          </cell>
          <cell r="B122" t="str">
            <v>张虎</v>
          </cell>
          <cell r="C122" t="str">
            <v>千针豚</v>
          </cell>
        </row>
        <row r="123">
          <cell r="A123">
            <v>12032</v>
          </cell>
          <cell r="B123" t="str">
            <v>刘禅</v>
          </cell>
          <cell r="C123" t="str">
            <v>凰王</v>
          </cell>
        </row>
        <row r="124">
          <cell r="A124">
            <v>12033</v>
          </cell>
          <cell r="B124" t="str">
            <v>糜竺</v>
          </cell>
          <cell r="C124" t="str">
            <v>尼多兰</v>
          </cell>
        </row>
        <row r="125">
          <cell r="A125">
            <v>12039</v>
          </cell>
          <cell r="B125" t="str">
            <v>甘夫人</v>
          </cell>
          <cell r="C125" t="str">
            <v>尖尖鳗</v>
          </cell>
        </row>
        <row r="126">
          <cell r="A126">
            <v>12040</v>
          </cell>
          <cell r="B126" t="str">
            <v>糜夫人</v>
          </cell>
          <cell r="C126" t="str">
            <v>爱心鱼</v>
          </cell>
        </row>
        <row r="127">
          <cell r="A127">
            <v>12041</v>
          </cell>
          <cell r="B127" t="str">
            <v>周仓</v>
          </cell>
          <cell r="C127" t="str">
            <v>化石翼龙</v>
          </cell>
        </row>
        <row r="128">
          <cell r="A128">
            <v>12042</v>
          </cell>
          <cell r="B128" t="str">
            <v>马岱</v>
          </cell>
          <cell r="C128" t="str">
            <v>化石鱼</v>
          </cell>
        </row>
        <row r="129">
          <cell r="A129">
            <v>12044</v>
          </cell>
          <cell r="B129" t="str">
            <v>张松</v>
          </cell>
          <cell r="C129" t="str">
            <v>独角虫</v>
          </cell>
        </row>
        <row r="130">
          <cell r="A130">
            <v>12045</v>
          </cell>
          <cell r="B130" t="str">
            <v>黄皓</v>
          </cell>
          <cell r="C130" t="str">
            <v>小拉达</v>
          </cell>
        </row>
        <row r="131">
          <cell r="A131">
            <v>13001</v>
          </cell>
          <cell r="B131" t="str">
            <v>大乔</v>
          </cell>
          <cell r="C131" t="str">
            <v>弹簧猪</v>
          </cell>
        </row>
        <row r="132">
          <cell r="A132">
            <v>13002</v>
          </cell>
          <cell r="B132" t="str">
            <v>鲁肃</v>
          </cell>
          <cell r="C132" t="str">
            <v xml:space="preserve">小锯鳄 </v>
          </cell>
        </row>
        <row r="133">
          <cell r="A133">
            <v>13003</v>
          </cell>
          <cell r="B133" t="str">
            <v>孙坚</v>
          </cell>
          <cell r="C133" t="str">
            <v>可达鸭</v>
          </cell>
        </row>
        <row r="134">
          <cell r="A134">
            <v>13004</v>
          </cell>
          <cell r="B134" t="str">
            <v>孙策</v>
          </cell>
          <cell r="C134" t="str">
            <v>杰尼龟</v>
          </cell>
        </row>
        <row r="135">
          <cell r="A135">
            <v>13005</v>
          </cell>
          <cell r="B135" t="str">
            <v>孙权</v>
          </cell>
          <cell r="C135" t="str">
            <v>喇叭芽</v>
          </cell>
        </row>
        <row r="136">
          <cell r="A136">
            <v>13006</v>
          </cell>
          <cell r="B136" t="str">
            <v>太史慈</v>
          </cell>
          <cell r="C136" t="str">
            <v>大钢蛇</v>
          </cell>
        </row>
        <row r="137">
          <cell r="A137">
            <v>13007</v>
          </cell>
          <cell r="B137" t="str">
            <v>周瑜</v>
          </cell>
          <cell r="C137" t="str">
            <v>烈雀</v>
          </cell>
        </row>
        <row r="138">
          <cell r="A138">
            <v>13008</v>
          </cell>
          <cell r="B138" t="str">
            <v>吕蒙</v>
          </cell>
          <cell r="C138" t="str">
            <v>露莉莉</v>
          </cell>
        </row>
        <row r="139">
          <cell r="A139">
            <v>13009</v>
          </cell>
          <cell r="B139" t="str">
            <v>陆逊</v>
          </cell>
          <cell r="C139" t="str">
            <v>迷你龙</v>
          </cell>
        </row>
        <row r="140">
          <cell r="A140">
            <v>13010</v>
          </cell>
          <cell r="B140" t="str">
            <v>甘宁</v>
          </cell>
          <cell r="C140" t="str">
            <v>尖牙鱼</v>
          </cell>
        </row>
        <row r="141">
          <cell r="A141">
            <v>13011</v>
          </cell>
          <cell r="B141" t="str">
            <v>程普</v>
          </cell>
          <cell r="C141" t="str">
            <v>铁甲贝</v>
          </cell>
        </row>
        <row r="142">
          <cell r="A142">
            <v>13012</v>
          </cell>
          <cell r="B142" t="str">
            <v>孙尚香</v>
          </cell>
          <cell r="C142" t="str">
            <v>雪拉比</v>
          </cell>
        </row>
        <row r="143">
          <cell r="A143">
            <v>13013</v>
          </cell>
          <cell r="B143" t="str">
            <v>步练师</v>
          </cell>
          <cell r="C143" t="str">
            <v>吞噬王</v>
          </cell>
        </row>
        <row r="144">
          <cell r="A144">
            <v>13014</v>
          </cell>
          <cell r="B144" t="str">
            <v>小乔</v>
          </cell>
          <cell r="C144" t="str">
            <v>咩利羊</v>
          </cell>
        </row>
        <row r="145">
          <cell r="A145">
            <v>13015</v>
          </cell>
          <cell r="B145" t="str">
            <v>周泰</v>
          </cell>
          <cell r="C145" t="str">
            <v>袋龙</v>
          </cell>
        </row>
        <row r="146">
          <cell r="A146">
            <v>13016</v>
          </cell>
          <cell r="B146" t="str">
            <v>黄盖</v>
          </cell>
          <cell r="C146" t="str">
            <v>大岩蛇</v>
          </cell>
        </row>
        <row r="147">
          <cell r="A147">
            <v>13017</v>
          </cell>
          <cell r="B147" t="str">
            <v>徐盛</v>
          </cell>
          <cell r="C147" t="str">
            <v>素利普</v>
          </cell>
        </row>
        <row r="148">
          <cell r="A148">
            <v>13018</v>
          </cell>
          <cell r="B148" t="str">
            <v>张昭</v>
          </cell>
          <cell r="C148" t="str">
            <v>大钳蟹</v>
          </cell>
        </row>
        <row r="149">
          <cell r="A149">
            <v>13019</v>
          </cell>
          <cell r="B149" t="str">
            <v>张纮</v>
          </cell>
          <cell r="C149" t="str">
            <v>瑜伽王</v>
          </cell>
        </row>
        <row r="150">
          <cell r="A150">
            <v>13020</v>
          </cell>
          <cell r="B150" t="str">
            <v>韩当</v>
          </cell>
          <cell r="C150" t="str">
            <v>大舌头</v>
          </cell>
        </row>
        <row r="151">
          <cell r="A151">
            <v>13021</v>
          </cell>
          <cell r="B151" t="str">
            <v>潘璋</v>
          </cell>
          <cell r="C151" t="str">
            <v>贵妇猫</v>
          </cell>
        </row>
        <row r="152">
          <cell r="A152">
            <v>13023</v>
          </cell>
          <cell r="B152" t="str">
            <v>凌统</v>
          </cell>
          <cell r="C152" t="str">
            <v>相扑兔</v>
          </cell>
        </row>
        <row r="153">
          <cell r="A153">
            <v>13025</v>
          </cell>
          <cell r="B153" t="str">
            <v>诸葛瑾</v>
          </cell>
          <cell r="C153" t="str">
            <v>噪音王</v>
          </cell>
        </row>
        <row r="154">
          <cell r="A154">
            <v>13032</v>
          </cell>
          <cell r="B154" t="str">
            <v>诸葛恪</v>
          </cell>
          <cell r="C154" t="str">
            <v>巨翅蝉</v>
          </cell>
        </row>
        <row r="155">
          <cell r="A155">
            <v>13033</v>
          </cell>
          <cell r="B155" t="str">
            <v>吴国太</v>
          </cell>
          <cell r="C155" t="str">
            <v>大猩猩</v>
          </cell>
        </row>
        <row r="156">
          <cell r="A156">
            <v>13034</v>
          </cell>
          <cell r="B156" t="str">
            <v>顾雍</v>
          </cell>
          <cell r="C156" t="str">
            <v>百变怪</v>
          </cell>
        </row>
        <row r="157">
          <cell r="A157">
            <v>13036</v>
          </cell>
          <cell r="B157" t="str">
            <v>王平</v>
          </cell>
          <cell r="C157" t="str">
            <v>凯诺战士</v>
          </cell>
        </row>
        <row r="158">
          <cell r="A158">
            <v>13038</v>
          </cell>
          <cell r="B158" t="str">
            <v>阚泽</v>
          </cell>
          <cell r="C158" t="str">
            <v>雨翅蝶</v>
          </cell>
        </row>
        <row r="159">
          <cell r="A159">
            <v>14001</v>
          </cell>
          <cell r="B159" t="str">
            <v>陈宫</v>
          </cell>
          <cell r="C159" t="str">
            <v>3D龙</v>
          </cell>
        </row>
        <row r="160">
          <cell r="A160">
            <v>14002</v>
          </cell>
          <cell r="B160" t="str">
            <v>公孙瓒</v>
          </cell>
          <cell r="C160" t="str">
            <v>菊石兽</v>
          </cell>
        </row>
        <row r="161">
          <cell r="A161">
            <v>14003</v>
          </cell>
          <cell r="B161" t="str">
            <v>左慈</v>
          </cell>
          <cell r="C161" t="str">
            <v>皮皮</v>
          </cell>
        </row>
        <row r="162">
          <cell r="A162">
            <v>14005</v>
          </cell>
          <cell r="B162" t="str">
            <v>吕布</v>
          </cell>
          <cell r="C162" t="str">
            <v>阿柏蛇</v>
          </cell>
        </row>
        <row r="163">
          <cell r="A163">
            <v>14006</v>
          </cell>
          <cell r="B163" t="str">
            <v>袁绍</v>
          </cell>
          <cell r="C163" t="str">
            <v>毛球</v>
          </cell>
        </row>
        <row r="164">
          <cell r="A164">
            <v>14007</v>
          </cell>
          <cell r="B164" t="str">
            <v>貂蝉</v>
          </cell>
          <cell r="C164" t="str">
            <v>地鼠</v>
          </cell>
        </row>
        <row r="165">
          <cell r="A165">
            <v>14008</v>
          </cell>
          <cell r="B165" t="str">
            <v>蔡文姬</v>
          </cell>
          <cell r="C165" t="str">
            <v>海星星</v>
          </cell>
        </row>
        <row r="166">
          <cell r="A166">
            <v>14009</v>
          </cell>
          <cell r="B166" t="str">
            <v>于吉</v>
          </cell>
          <cell r="C166" t="str">
            <v>凯利阿</v>
          </cell>
        </row>
        <row r="167">
          <cell r="A167">
            <v>14010</v>
          </cell>
          <cell r="B167" t="str">
            <v>高顺</v>
          </cell>
          <cell r="C167" t="str">
            <v>喵喵</v>
          </cell>
        </row>
        <row r="168">
          <cell r="A168">
            <v>14011</v>
          </cell>
          <cell r="B168" t="str">
            <v>田丰</v>
          </cell>
          <cell r="C168" t="str">
            <v>猴怪</v>
          </cell>
        </row>
        <row r="169">
          <cell r="A169">
            <v>14012</v>
          </cell>
          <cell r="B169" t="str">
            <v>沮授</v>
          </cell>
          <cell r="C169" t="str">
            <v>卡蒂狗</v>
          </cell>
        </row>
        <row r="170">
          <cell r="A170">
            <v>14013</v>
          </cell>
          <cell r="B170" t="str">
            <v>颜良</v>
          </cell>
          <cell r="C170" t="str">
            <v>迷唇姐</v>
          </cell>
        </row>
        <row r="171">
          <cell r="A171">
            <v>14014</v>
          </cell>
          <cell r="B171" t="str">
            <v>文丑</v>
          </cell>
          <cell r="C171" t="str">
            <v>电击兽</v>
          </cell>
        </row>
        <row r="172">
          <cell r="A172">
            <v>14015</v>
          </cell>
          <cell r="B172" t="str">
            <v>卢植</v>
          </cell>
          <cell r="C172" t="str">
            <v>凯西</v>
          </cell>
        </row>
        <row r="173">
          <cell r="A173">
            <v>14016</v>
          </cell>
          <cell r="B173" t="str">
            <v>董卓</v>
          </cell>
          <cell r="C173" t="str">
            <v>鸭嘴火龙</v>
          </cell>
        </row>
        <row r="174">
          <cell r="A174">
            <v>14017</v>
          </cell>
          <cell r="B174" t="str">
            <v>华雄</v>
          </cell>
          <cell r="C174" t="str">
            <v>玛瑙水母</v>
          </cell>
        </row>
        <row r="175">
          <cell r="A175">
            <v>14018</v>
          </cell>
          <cell r="B175" t="str">
            <v>华佗</v>
          </cell>
          <cell r="C175" t="str">
            <v>绿毛虫</v>
          </cell>
        </row>
        <row r="176">
          <cell r="A176">
            <v>14019</v>
          </cell>
          <cell r="B176" t="str">
            <v>张角</v>
          </cell>
          <cell r="C176" t="str">
            <v>小火龙</v>
          </cell>
        </row>
        <row r="177">
          <cell r="A177">
            <v>14020</v>
          </cell>
          <cell r="B177" t="str">
            <v>华歆</v>
          </cell>
          <cell r="C177" t="str">
            <v>大甲</v>
          </cell>
        </row>
        <row r="178">
          <cell r="A178">
            <v>14021</v>
          </cell>
          <cell r="B178" t="str">
            <v>皇甫嵩</v>
          </cell>
          <cell r="C178" t="str">
            <v>呆呆兽</v>
          </cell>
        </row>
        <row r="179">
          <cell r="A179">
            <v>14022</v>
          </cell>
          <cell r="B179" t="str">
            <v>刘表</v>
          </cell>
          <cell r="C179" t="str">
            <v>小磁怪</v>
          </cell>
        </row>
        <row r="180">
          <cell r="A180">
            <v>14025</v>
          </cell>
          <cell r="B180" t="str">
            <v>张宝</v>
          </cell>
          <cell r="C180" t="str">
            <v>大葱鸭</v>
          </cell>
        </row>
        <row r="181">
          <cell r="A181">
            <v>14026</v>
          </cell>
          <cell r="B181" t="str">
            <v>张梁</v>
          </cell>
          <cell r="C181" t="str">
            <v>嘟嘟</v>
          </cell>
        </row>
        <row r="182">
          <cell r="A182">
            <v>14027</v>
          </cell>
          <cell r="B182" t="str">
            <v>袁术</v>
          </cell>
          <cell r="C182" t="str">
            <v>小海狮</v>
          </cell>
        </row>
        <row r="183">
          <cell r="A183">
            <v>14028</v>
          </cell>
          <cell r="B183" t="str">
            <v>何皇后</v>
          </cell>
          <cell r="C183" t="str">
            <v>臭泥</v>
          </cell>
        </row>
        <row r="184">
          <cell r="A184">
            <v>14029</v>
          </cell>
          <cell r="B184" t="str">
            <v>孙乾</v>
          </cell>
          <cell r="C184" t="str">
            <v>大舌贝</v>
          </cell>
        </row>
        <row r="185">
          <cell r="A185">
            <v>14030</v>
          </cell>
          <cell r="B185" t="str">
            <v>张燕</v>
          </cell>
          <cell r="C185" t="str">
            <v>化石盔</v>
          </cell>
        </row>
        <row r="186">
          <cell r="A186">
            <v>14032</v>
          </cell>
          <cell r="B186" t="str">
            <v>张鲁</v>
          </cell>
          <cell r="C186" t="str">
            <v>大红雀</v>
          </cell>
        </row>
        <row r="187">
          <cell r="A187">
            <v>14034</v>
          </cell>
          <cell r="B187" t="str">
            <v>潘凤</v>
          </cell>
          <cell r="C187" t="str">
            <v>坚果怪</v>
          </cell>
        </row>
        <row r="188">
          <cell r="A188">
            <v>14036</v>
          </cell>
          <cell r="B188" t="str">
            <v>孔融</v>
          </cell>
          <cell r="C188" t="str">
            <v>卡比兽</v>
          </cell>
        </row>
        <row r="189">
          <cell r="A189">
            <v>14037</v>
          </cell>
          <cell r="B189" t="str">
            <v>伏皇后</v>
          </cell>
          <cell r="C189" t="str">
            <v>莲叶河童</v>
          </cell>
        </row>
        <row r="190">
          <cell r="A190">
            <v>14038</v>
          </cell>
          <cell r="B190" t="str">
            <v>何进</v>
          </cell>
          <cell r="C190" t="str">
            <v>叉字蝠</v>
          </cell>
        </row>
        <row r="191">
          <cell r="A191">
            <v>14039</v>
          </cell>
          <cell r="B191" t="str">
            <v>汉献帝</v>
          </cell>
          <cell r="C191" t="str">
            <v>美丽花</v>
          </cell>
        </row>
        <row r="192">
          <cell r="A192">
            <v>14041</v>
          </cell>
          <cell r="B192" t="str">
            <v>西凉兵</v>
          </cell>
          <cell r="C192" t="str">
            <v>手尾猴</v>
          </cell>
        </row>
        <row r="193">
          <cell r="A193">
            <v>14042</v>
          </cell>
          <cell r="B193" t="str">
            <v>严颜</v>
          </cell>
          <cell r="C193" t="str">
            <v>蛇纹熊</v>
          </cell>
        </row>
        <row r="194">
          <cell r="A194">
            <v>14043</v>
          </cell>
          <cell r="B194" t="str">
            <v>陆绩</v>
          </cell>
          <cell r="C194" t="str">
            <v>土狼犬</v>
          </cell>
        </row>
        <row r="195">
          <cell r="A195">
            <v>14044</v>
          </cell>
          <cell r="B195" t="str">
            <v>医生</v>
          </cell>
          <cell r="C195" t="str">
            <v>澡泽怪</v>
          </cell>
        </row>
        <row r="196">
          <cell r="A196">
            <v>14045</v>
          </cell>
          <cell r="B196" t="str">
            <v>公孙渊</v>
          </cell>
          <cell r="C196" t="str">
            <v>卡瓦火鸡</v>
          </cell>
        </row>
        <row r="197">
          <cell r="A197">
            <v>14046</v>
          </cell>
          <cell r="B197" t="str">
            <v>臧霸</v>
          </cell>
          <cell r="C197" t="str">
            <v>黑暗鸦</v>
          </cell>
        </row>
        <row r="198">
          <cell r="A198">
            <v>14047</v>
          </cell>
          <cell r="B198" t="str">
            <v>朱然</v>
          </cell>
          <cell r="C198" t="str">
            <v>针叶龙</v>
          </cell>
        </row>
        <row r="199">
          <cell r="A199">
            <v>14048</v>
          </cell>
          <cell r="B199" t="str">
            <v>西凉铁骑</v>
          </cell>
          <cell r="C199" t="str">
            <v>尤吉拉</v>
          </cell>
        </row>
        <row r="200">
          <cell r="A200">
            <v>14049</v>
          </cell>
          <cell r="B200" t="str">
            <v>黄巾党</v>
          </cell>
          <cell r="C200" t="str">
            <v>海刺龙</v>
          </cell>
        </row>
        <row r="201">
          <cell r="A201">
            <v>14050</v>
          </cell>
          <cell r="B201" t="str">
            <v>张允</v>
          </cell>
          <cell r="C201" t="str">
            <v>梦妖</v>
          </cell>
        </row>
        <row r="202">
          <cell r="A202">
            <v>15001</v>
          </cell>
          <cell r="B202" t="str">
            <v>金龙宝宝</v>
          </cell>
          <cell r="C202" t="str">
            <v>金经验宝宝</v>
          </cell>
        </row>
        <row r="203">
          <cell r="A203">
            <v>15002</v>
          </cell>
          <cell r="B203" t="str">
            <v>银龙宝宝</v>
          </cell>
          <cell r="C203" t="str">
            <v>银经验宝宝</v>
          </cell>
        </row>
        <row r="204">
          <cell r="A204">
            <v>15003</v>
          </cell>
          <cell r="B204" t="str">
            <v>铜龙宝宝</v>
          </cell>
          <cell r="C204" t="str">
            <v>铜经验宝宝</v>
          </cell>
        </row>
        <row r="205">
          <cell r="A205">
            <v>60001</v>
          </cell>
          <cell r="B205" t="str">
            <v>活动人物</v>
          </cell>
          <cell r="C205" t="str">
            <v>不需要</v>
          </cell>
        </row>
        <row r="206">
          <cell r="A206">
            <v>60002</v>
          </cell>
          <cell r="B206" t="str">
            <v>活动人物</v>
          </cell>
          <cell r="C206" t="str">
            <v>不需要</v>
          </cell>
        </row>
        <row r="207">
          <cell r="A207">
            <v>110012</v>
          </cell>
          <cell r="B207" t="str">
            <v>郭嘉2阶</v>
          </cell>
          <cell r="C207" t="str">
            <v>火岩鼠</v>
          </cell>
        </row>
        <row r="208">
          <cell r="A208">
            <v>110013</v>
          </cell>
          <cell r="B208" t="str">
            <v>郭嘉3阶</v>
          </cell>
          <cell r="C208" t="str">
            <v>火暴兽</v>
          </cell>
        </row>
        <row r="209">
          <cell r="A209">
            <v>110014</v>
          </cell>
          <cell r="B209" t="str">
            <v>郭嘉4阶</v>
          </cell>
          <cell r="C209" t="str">
            <v>火暴兽</v>
          </cell>
        </row>
        <row r="210">
          <cell r="A210">
            <v>110022</v>
          </cell>
          <cell r="B210" t="str">
            <v>曹操2阶</v>
          </cell>
          <cell r="C210" t="str">
            <v>九尾</v>
          </cell>
        </row>
        <row r="211">
          <cell r="A211">
            <v>110023</v>
          </cell>
          <cell r="B211" t="str">
            <v>曹操3阶</v>
          </cell>
          <cell r="C211" t="str">
            <v>九尾</v>
          </cell>
        </row>
        <row r="212">
          <cell r="A212">
            <v>110032</v>
          </cell>
          <cell r="B212" t="str">
            <v>曹仁2阶</v>
          </cell>
          <cell r="C212" t="str">
            <v>皮卡丘</v>
          </cell>
        </row>
        <row r="213">
          <cell r="A213">
            <v>110033</v>
          </cell>
          <cell r="B213" t="str">
            <v>曹仁3阶</v>
          </cell>
          <cell r="C213" t="str">
            <v>雷丘</v>
          </cell>
        </row>
        <row r="214">
          <cell r="A214">
            <v>110034</v>
          </cell>
          <cell r="B214" t="str">
            <v>曹仁4阶</v>
          </cell>
          <cell r="C214" t="str">
            <v>雷丘</v>
          </cell>
        </row>
        <row r="215">
          <cell r="A215">
            <v>110042</v>
          </cell>
          <cell r="B215" t="str">
            <v>夏侯惇2阶</v>
          </cell>
          <cell r="C215" t="str">
            <v>蚊香蛙</v>
          </cell>
        </row>
        <row r="216">
          <cell r="A216">
            <v>110043</v>
          </cell>
          <cell r="B216" t="str">
            <v>夏侯惇3阶</v>
          </cell>
          <cell r="C216" t="str">
            <v>快泳蛙</v>
          </cell>
        </row>
        <row r="217">
          <cell r="A217">
            <v>110044</v>
          </cell>
          <cell r="B217" t="str">
            <v>夏侯惇4阶</v>
          </cell>
          <cell r="C217" t="str">
            <v>快泳蛙</v>
          </cell>
        </row>
        <row r="218">
          <cell r="A218">
            <v>110052</v>
          </cell>
          <cell r="B218" t="str">
            <v>夏侯渊2阶</v>
          </cell>
          <cell r="C218" t="str">
            <v>布鲁皇</v>
          </cell>
        </row>
        <row r="219">
          <cell r="A219">
            <v>110062</v>
          </cell>
          <cell r="B219" t="str">
            <v>张辽2阶</v>
          </cell>
          <cell r="C219" t="str">
            <v>鬼斯通</v>
          </cell>
        </row>
        <row r="220">
          <cell r="A220">
            <v>110063</v>
          </cell>
          <cell r="B220" t="str">
            <v>张辽3阶</v>
          </cell>
          <cell r="C220" t="str">
            <v>耿鬼</v>
          </cell>
        </row>
        <row r="221">
          <cell r="A221">
            <v>110064</v>
          </cell>
          <cell r="B221" t="str">
            <v>张辽4阶</v>
          </cell>
          <cell r="C221" t="str">
            <v>耿鬼</v>
          </cell>
        </row>
        <row r="222">
          <cell r="A222">
            <v>110072</v>
          </cell>
          <cell r="B222" t="str">
            <v>荀彧2阶</v>
          </cell>
          <cell r="C222" t="str">
            <v>嘎啦嘎啦</v>
          </cell>
        </row>
        <row r="223">
          <cell r="A223">
            <v>110073</v>
          </cell>
          <cell r="B223" t="str">
            <v>荀彧3阶</v>
          </cell>
          <cell r="C223" t="str">
            <v>嘎啦嘎啦</v>
          </cell>
        </row>
        <row r="224">
          <cell r="A224">
            <v>110092</v>
          </cell>
          <cell r="B224" t="str">
            <v>贾诩2阶</v>
          </cell>
          <cell r="C224" t="str">
            <v>未知图腾</v>
          </cell>
        </row>
        <row r="225">
          <cell r="A225">
            <v>110112</v>
          </cell>
          <cell r="B225" t="str">
            <v>司马懿2阶</v>
          </cell>
          <cell r="C225" t="str">
            <v>比比鸟</v>
          </cell>
        </row>
        <row r="226">
          <cell r="A226">
            <v>110113</v>
          </cell>
          <cell r="B226" t="str">
            <v>司马懿3阶</v>
          </cell>
          <cell r="C226" t="str">
            <v>比雕</v>
          </cell>
        </row>
        <row r="227">
          <cell r="A227">
            <v>110114</v>
          </cell>
          <cell r="B227" t="str">
            <v>司马懿4阶</v>
          </cell>
          <cell r="C227" t="str">
            <v>比雕</v>
          </cell>
        </row>
        <row r="228">
          <cell r="A228">
            <v>110122</v>
          </cell>
          <cell r="B228" t="str">
            <v>张郃2阶</v>
          </cell>
          <cell r="C228" t="str">
            <v>圈圈熊</v>
          </cell>
        </row>
        <row r="229">
          <cell r="A229">
            <v>110142</v>
          </cell>
          <cell r="B229" t="str">
            <v>乐进2阶</v>
          </cell>
          <cell r="C229" t="str">
            <v>熔岩蜗牛</v>
          </cell>
        </row>
        <row r="230">
          <cell r="A230">
            <v>120012</v>
          </cell>
          <cell r="B230" t="str">
            <v>赵云2阶</v>
          </cell>
          <cell r="C230" t="str">
            <v>臭臭花</v>
          </cell>
        </row>
        <row r="231">
          <cell r="A231">
            <v>120013</v>
          </cell>
          <cell r="B231" t="str">
            <v>赵云3阶</v>
          </cell>
          <cell r="C231" t="str">
            <v>霸王花</v>
          </cell>
        </row>
        <row r="232">
          <cell r="A232">
            <v>120014</v>
          </cell>
          <cell r="B232" t="str">
            <v>赵云4阶</v>
          </cell>
          <cell r="C232" t="str">
            <v>霸王花</v>
          </cell>
        </row>
        <row r="233">
          <cell r="A233">
            <v>120032</v>
          </cell>
          <cell r="B233" t="str">
            <v>关羽2阶</v>
          </cell>
          <cell r="C233" t="str">
            <v>双弹瓦斯</v>
          </cell>
        </row>
        <row r="234">
          <cell r="A234">
            <v>120033</v>
          </cell>
          <cell r="B234" t="str">
            <v>关羽3阶</v>
          </cell>
          <cell r="C234" t="str">
            <v>双弹瓦斯</v>
          </cell>
        </row>
        <row r="235">
          <cell r="A235">
            <v>120042</v>
          </cell>
          <cell r="B235" t="str">
            <v>张飞2阶</v>
          </cell>
          <cell r="C235" t="str">
            <v>胖丁</v>
          </cell>
        </row>
        <row r="236">
          <cell r="A236">
            <v>120043</v>
          </cell>
          <cell r="B236" t="str">
            <v>张飞3阶</v>
          </cell>
          <cell r="C236" t="str">
            <v>胖可丁</v>
          </cell>
        </row>
        <row r="237">
          <cell r="A237">
            <v>120044</v>
          </cell>
          <cell r="B237" t="str">
            <v>张飞4阶</v>
          </cell>
          <cell r="C237" t="str">
            <v>胖可丁</v>
          </cell>
        </row>
        <row r="238">
          <cell r="A238">
            <v>120052</v>
          </cell>
          <cell r="B238" t="str">
            <v>马超2阶</v>
          </cell>
          <cell r="C238" t="str">
            <v>妙蛙草</v>
          </cell>
        </row>
        <row r="239">
          <cell r="A239">
            <v>120053</v>
          </cell>
          <cell r="B239" t="str">
            <v>马超3阶</v>
          </cell>
          <cell r="C239" t="str">
            <v>妙蛙花</v>
          </cell>
        </row>
        <row r="240">
          <cell r="A240">
            <v>120054</v>
          </cell>
          <cell r="B240" t="str">
            <v>马超4阶</v>
          </cell>
          <cell r="C240" t="str">
            <v>妙蛙花</v>
          </cell>
        </row>
        <row r="241">
          <cell r="A241">
            <v>120062</v>
          </cell>
          <cell r="B241" t="str">
            <v>黄忠2阶</v>
          </cell>
          <cell r="C241" t="str">
            <v>怪力</v>
          </cell>
        </row>
        <row r="242">
          <cell r="A242">
            <v>120063</v>
          </cell>
          <cell r="B242" t="str">
            <v>黄忠3阶</v>
          </cell>
          <cell r="C242" t="str">
            <v>豪力</v>
          </cell>
        </row>
        <row r="243">
          <cell r="A243">
            <v>120064</v>
          </cell>
          <cell r="B243" t="str">
            <v>黄忠4阶</v>
          </cell>
          <cell r="C243" t="str">
            <v>豪力</v>
          </cell>
        </row>
        <row r="244">
          <cell r="A244">
            <v>120072</v>
          </cell>
          <cell r="B244" t="str">
            <v>魏延2阶</v>
          </cell>
          <cell r="C244" t="str">
            <v>噬人古花</v>
          </cell>
        </row>
        <row r="245">
          <cell r="A245">
            <v>120082</v>
          </cell>
          <cell r="B245" t="str">
            <v>刘备2阶</v>
          </cell>
          <cell r="C245" t="str">
            <v>隆隆石</v>
          </cell>
        </row>
        <row r="246">
          <cell r="A246">
            <v>120083</v>
          </cell>
          <cell r="B246" t="str">
            <v>刘备3阶</v>
          </cell>
          <cell r="C246" t="str">
            <v>隆隆岩</v>
          </cell>
        </row>
        <row r="247">
          <cell r="A247">
            <v>120084</v>
          </cell>
          <cell r="B247" t="str">
            <v>刘备4阶</v>
          </cell>
          <cell r="C247" t="str">
            <v>隆隆岩</v>
          </cell>
        </row>
        <row r="248">
          <cell r="A248">
            <v>120092</v>
          </cell>
          <cell r="B248" t="str">
            <v>诸葛亮2阶</v>
          </cell>
          <cell r="C248" t="str">
            <v>月桂叶</v>
          </cell>
        </row>
        <row r="249">
          <cell r="A249">
            <v>120093</v>
          </cell>
          <cell r="B249" t="str">
            <v>诸葛亮3阶</v>
          </cell>
          <cell r="C249" t="str">
            <v>月桂叶</v>
          </cell>
        </row>
        <row r="250">
          <cell r="A250">
            <v>120102</v>
          </cell>
          <cell r="B250" t="str">
            <v>庞统2阶</v>
          </cell>
          <cell r="C250" t="str">
            <v>美丽龙</v>
          </cell>
        </row>
        <row r="251">
          <cell r="A251">
            <v>120122</v>
          </cell>
          <cell r="B251" t="str">
            <v>姜维2阶</v>
          </cell>
          <cell r="C251" t="str">
            <v>巨头冰怪</v>
          </cell>
        </row>
        <row r="252">
          <cell r="A252">
            <v>120162</v>
          </cell>
          <cell r="B252" t="str">
            <v>徐庶2阶</v>
          </cell>
          <cell r="C252" t="str">
            <v>古拉海象</v>
          </cell>
        </row>
        <row r="253">
          <cell r="A253">
            <v>130012</v>
          </cell>
          <cell r="B253" t="str">
            <v>大乔2阶</v>
          </cell>
          <cell r="C253" t="str">
            <v>橡皮猪</v>
          </cell>
        </row>
        <row r="254">
          <cell r="A254">
            <v>130022</v>
          </cell>
          <cell r="B254" t="str">
            <v>鲁肃2阶</v>
          </cell>
          <cell r="C254" t="str">
            <v>蓝鳄</v>
          </cell>
        </row>
        <row r="255">
          <cell r="A255">
            <v>130023</v>
          </cell>
          <cell r="B255" t="str">
            <v>鲁肃3阶</v>
          </cell>
          <cell r="C255" t="str">
            <v>大力鳄</v>
          </cell>
        </row>
        <row r="256">
          <cell r="A256">
            <v>130024</v>
          </cell>
          <cell r="B256" t="str">
            <v>鲁肃4阶</v>
          </cell>
          <cell r="C256" t="str">
            <v>大力鳄</v>
          </cell>
        </row>
        <row r="257">
          <cell r="A257">
            <v>130032</v>
          </cell>
          <cell r="B257" t="str">
            <v>孙坚2阶</v>
          </cell>
          <cell r="C257" t="str">
            <v>哥达鸭</v>
          </cell>
        </row>
        <row r="258">
          <cell r="A258">
            <v>130033</v>
          </cell>
          <cell r="B258" t="str">
            <v>孙坚3阶</v>
          </cell>
          <cell r="C258" t="str">
            <v>哥达鸭</v>
          </cell>
        </row>
        <row r="259">
          <cell r="A259">
            <v>130042</v>
          </cell>
          <cell r="B259" t="str">
            <v>孙策2阶</v>
          </cell>
          <cell r="C259" t="str">
            <v>卡咪龟</v>
          </cell>
        </row>
        <row r="260">
          <cell r="A260">
            <v>130043</v>
          </cell>
          <cell r="B260" t="str">
            <v>孙策3阶</v>
          </cell>
          <cell r="C260" t="str">
            <v>水箭龟</v>
          </cell>
        </row>
        <row r="261">
          <cell r="A261">
            <v>130044</v>
          </cell>
          <cell r="B261" t="str">
            <v>孙策4阶</v>
          </cell>
          <cell r="C261" t="str">
            <v>水箭龟</v>
          </cell>
        </row>
        <row r="262">
          <cell r="A262">
            <v>130052</v>
          </cell>
          <cell r="B262" t="str">
            <v>孙权2阶</v>
          </cell>
          <cell r="C262" t="str">
            <v>口袋花</v>
          </cell>
        </row>
        <row r="263">
          <cell r="A263">
            <v>130053</v>
          </cell>
          <cell r="B263" t="str">
            <v>孙权3阶</v>
          </cell>
          <cell r="C263" t="str">
            <v>大食花</v>
          </cell>
        </row>
        <row r="264">
          <cell r="A264">
            <v>130054</v>
          </cell>
          <cell r="B264" t="str">
            <v>孙权4阶</v>
          </cell>
          <cell r="C264" t="str">
            <v>大食花</v>
          </cell>
        </row>
        <row r="265">
          <cell r="A265">
            <v>130062</v>
          </cell>
          <cell r="B265" t="str">
            <v>太史慈2阶</v>
          </cell>
          <cell r="C265" t="str">
            <v>大钢蛇</v>
          </cell>
        </row>
        <row r="266">
          <cell r="A266">
            <v>130072</v>
          </cell>
          <cell r="B266" t="str">
            <v>周瑜2阶</v>
          </cell>
          <cell r="C266" t="str">
            <v>大嘴雀</v>
          </cell>
        </row>
        <row r="267">
          <cell r="A267">
            <v>130073</v>
          </cell>
          <cell r="B267" t="str">
            <v>周瑜3阶</v>
          </cell>
          <cell r="C267" t="str">
            <v>大嘴雀</v>
          </cell>
        </row>
        <row r="268">
          <cell r="A268">
            <v>130082</v>
          </cell>
          <cell r="B268" t="str">
            <v>吕蒙2阶</v>
          </cell>
          <cell r="C268" t="str">
            <v>玛莉露</v>
          </cell>
        </row>
        <row r="269">
          <cell r="A269">
            <v>130083</v>
          </cell>
          <cell r="B269" t="str">
            <v>吕蒙3阶</v>
          </cell>
          <cell r="C269" t="str">
            <v>玛莉露丽</v>
          </cell>
        </row>
        <row r="270">
          <cell r="A270">
            <v>130084</v>
          </cell>
          <cell r="B270" t="str">
            <v>吕蒙4阶</v>
          </cell>
          <cell r="C270" t="str">
            <v>玛莉露丽</v>
          </cell>
        </row>
        <row r="271">
          <cell r="A271">
            <v>130092</v>
          </cell>
          <cell r="B271" t="str">
            <v>陆逊2阶</v>
          </cell>
          <cell r="C271" t="str">
            <v>哈克龙</v>
          </cell>
        </row>
        <row r="272">
          <cell r="A272">
            <v>130093</v>
          </cell>
          <cell r="B272" t="str">
            <v>陆逊3阶</v>
          </cell>
          <cell r="C272" t="str">
            <v>快龙</v>
          </cell>
        </row>
        <row r="273">
          <cell r="A273">
            <v>130094</v>
          </cell>
          <cell r="B273" t="str">
            <v>陆逊4阶</v>
          </cell>
          <cell r="C273" t="str">
            <v>快龙</v>
          </cell>
        </row>
        <row r="274">
          <cell r="A274">
            <v>130102</v>
          </cell>
          <cell r="B274" t="str">
            <v>甘宁2阶</v>
          </cell>
          <cell r="C274" t="str">
            <v>翻斗鲨</v>
          </cell>
        </row>
        <row r="275">
          <cell r="A275">
            <v>130142</v>
          </cell>
          <cell r="B275" t="str">
            <v>小乔2阶</v>
          </cell>
          <cell r="C275" t="str">
            <v>羊咩咩</v>
          </cell>
        </row>
        <row r="276">
          <cell r="A276">
            <v>130143</v>
          </cell>
          <cell r="B276" t="str">
            <v>小乔3阶</v>
          </cell>
          <cell r="C276" t="str">
            <v>电龙</v>
          </cell>
        </row>
        <row r="277">
          <cell r="A277">
            <v>130144</v>
          </cell>
          <cell r="B277" t="str">
            <v>小乔4阶</v>
          </cell>
          <cell r="C277" t="str">
            <v>电龙</v>
          </cell>
        </row>
        <row r="278">
          <cell r="A278">
            <v>140022</v>
          </cell>
          <cell r="B278" t="str">
            <v>公孙瓒2阶</v>
          </cell>
          <cell r="C278" t="str">
            <v>菊石兽</v>
          </cell>
        </row>
        <row r="279">
          <cell r="A279">
            <v>140032</v>
          </cell>
          <cell r="B279" t="str">
            <v>左慈2阶</v>
          </cell>
          <cell r="C279" t="str">
            <v>皮可西</v>
          </cell>
        </row>
        <row r="280">
          <cell r="A280">
            <v>140033</v>
          </cell>
          <cell r="B280" t="str">
            <v>左慈3阶</v>
          </cell>
          <cell r="C280" t="str">
            <v>皮可西</v>
          </cell>
        </row>
        <row r="281">
          <cell r="A281">
            <v>140052</v>
          </cell>
          <cell r="B281" t="str">
            <v>吕布2阶</v>
          </cell>
          <cell r="C281" t="str">
            <v>阿柏怪</v>
          </cell>
        </row>
        <row r="282">
          <cell r="A282">
            <v>140053</v>
          </cell>
          <cell r="B282" t="str">
            <v>吕布3阶</v>
          </cell>
          <cell r="C282" t="str">
            <v>阿柏怪</v>
          </cell>
        </row>
        <row r="283">
          <cell r="A283">
            <v>140062</v>
          </cell>
          <cell r="B283" t="str">
            <v>袁绍2阶</v>
          </cell>
          <cell r="C283" t="str">
            <v>末入蛾</v>
          </cell>
        </row>
        <row r="284">
          <cell r="A284">
            <v>140072</v>
          </cell>
          <cell r="B284" t="str">
            <v>貂蝉2阶</v>
          </cell>
          <cell r="C284" t="str">
            <v>地鼠</v>
          </cell>
        </row>
        <row r="285">
          <cell r="A285">
            <v>140082</v>
          </cell>
          <cell r="B285" t="str">
            <v>蔡文姬2阶</v>
          </cell>
          <cell r="C285" t="str">
            <v>宝石海星</v>
          </cell>
        </row>
        <row r="286">
          <cell r="A286">
            <v>140092</v>
          </cell>
          <cell r="B286" t="str">
            <v>于吉2阶</v>
          </cell>
          <cell r="C286" t="str">
            <v>超能女皇</v>
          </cell>
        </row>
        <row r="287">
          <cell r="A287">
            <v>140152</v>
          </cell>
          <cell r="B287" t="str">
            <v>卢植2阶</v>
          </cell>
          <cell r="C287" t="str">
            <v>勇吉拉</v>
          </cell>
        </row>
        <row r="288">
          <cell r="A288">
            <v>140153</v>
          </cell>
          <cell r="B288" t="str">
            <v>卢植3阶</v>
          </cell>
          <cell r="C288" t="str">
            <v>胡地</v>
          </cell>
        </row>
        <row r="289">
          <cell r="A289">
            <v>140154</v>
          </cell>
          <cell r="B289" t="str">
            <v>卢植4阶</v>
          </cell>
          <cell r="C289" t="str">
            <v>胡地</v>
          </cell>
        </row>
        <row r="290">
          <cell r="A290">
            <v>140162</v>
          </cell>
          <cell r="B290" t="str">
            <v>董卓2阶</v>
          </cell>
          <cell r="C290" t="str">
            <v>鸭嘴火龙</v>
          </cell>
        </row>
        <row r="291">
          <cell r="A291">
            <v>140172</v>
          </cell>
          <cell r="B291" t="str">
            <v>华雄2阶</v>
          </cell>
          <cell r="C291" t="str">
            <v>玛瑙水母</v>
          </cell>
        </row>
        <row r="292">
          <cell r="A292">
            <v>140182</v>
          </cell>
          <cell r="B292" t="str">
            <v>华佗2阶</v>
          </cell>
          <cell r="C292" t="str">
            <v>铁甲蛹</v>
          </cell>
        </row>
        <row r="293">
          <cell r="A293">
            <v>140183</v>
          </cell>
          <cell r="B293" t="str">
            <v>华佗3阶</v>
          </cell>
          <cell r="C293" t="str">
            <v>巴大胡</v>
          </cell>
        </row>
        <row r="294">
          <cell r="A294">
            <v>140184</v>
          </cell>
          <cell r="B294" t="str">
            <v>华佗4阶</v>
          </cell>
          <cell r="C294" t="str">
            <v>巴大胡</v>
          </cell>
        </row>
        <row r="295">
          <cell r="A295">
            <v>140192</v>
          </cell>
          <cell r="B295" t="str">
            <v>张角2阶</v>
          </cell>
          <cell r="C295" t="str">
            <v>火恐龙</v>
          </cell>
        </row>
        <row r="296">
          <cell r="A296">
            <v>140193</v>
          </cell>
          <cell r="B296" t="str">
            <v>张角3阶</v>
          </cell>
          <cell r="C296" t="str">
            <v>喷火龙</v>
          </cell>
        </row>
        <row r="297">
          <cell r="A297">
            <v>140194</v>
          </cell>
          <cell r="B297" t="str">
            <v>张角4阶</v>
          </cell>
          <cell r="C297" t="str">
            <v>喷火龙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原版"/>
      <sheetName val="Sheet6"/>
      <sheetName val="Sheet7"/>
      <sheetName val="Sheet10"/>
      <sheetName val="Sheet8"/>
    </sheetNames>
    <sheetDataSet>
      <sheetData sheetId="0">
        <row r="6">
          <cell r="C6">
            <v>10011</v>
          </cell>
        </row>
        <row r="7">
          <cell r="C7">
            <v>12009</v>
          </cell>
        </row>
        <row r="8">
          <cell r="C8">
            <v>10021</v>
          </cell>
        </row>
        <row r="9">
          <cell r="C9">
            <v>10041</v>
          </cell>
        </row>
        <row r="10">
          <cell r="C10">
            <v>10011</v>
          </cell>
        </row>
        <row r="11">
          <cell r="C11">
            <v>12009</v>
          </cell>
        </row>
        <row r="12">
          <cell r="C12">
            <v>10021</v>
          </cell>
        </row>
        <row r="13">
          <cell r="C13">
            <v>10041</v>
          </cell>
        </row>
        <row r="14">
          <cell r="C14">
            <v>10011</v>
          </cell>
        </row>
        <row r="15">
          <cell r="C15">
            <v>12009</v>
          </cell>
        </row>
        <row r="16">
          <cell r="B16" t="str">
            <v>主角</v>
          </cell>
          <cell r="C16">
            <v>10021</v>
          </cell>
        </row>
        <row r="17">
          <cell r="B17" t="str">
            <v>主角</v>
          </cell>
          <cell r="C17">
            <v>10041</v>
          </cell>
        </row>
        <row r="18">
          <cell r="B18" t="str">
            <v>主角</v>
          </cell>
          <cell r="C18">
            <v>10011</v>
          </cell>
        </row>
        <row r="19">
          <cell r="B19" t="str">
            <v>主角</v>
          </cell>
          <cell r="C19">
            <v>12009</v>
          </cell>
        </row>
        <row r="20">
          <cell r="B20" t="str">
            <v>主角</v>
          </cell>
          <cell r="C20">
            <v>10021</v>
          </cell>
        </row>
        <row r="21">
          <cell r="B21" t="str">
            <v>主角</v>
          </cell>
          <cell r="C21">
            <v>10041</v>
          </cell>
        </row>
        <row r="22">
          <cell r="B22" t="str">
            <v>主角</v>
          </cell>
          <cell r="C22">
            <v>10011</v>
          </cell>
        </row>
        <row r="23">
          <cell r="B23" t="str">
            <v>主角</v>
          </cell>
          <cell r="C23">
            <v>12009</v>
          </cell>
        </row>
        <row r="24">
          <cell r="B24" t="str">
            <v>主角</v>
          </cell>
          <cell r="C24">
            <v>10021</v>
          </cell>
        </row>
        <row r="25">
          <cell r="B25" t="str">
            <v>主角</v>
          </cell>
          <cell r="C25">
            <v>10041</v>
          </cell>
        </row>
        <row r="26">
          <cell r="B26" t="str">
            <v>铜龙宝宝</v>
          </cell>
          <cell r="C26">
            <v>15003</v>
          </cell>
        </row>
        <row r="27">
          <cell r="B27" t="str">
            <v>银龙宝宝</v>
          </cell>
          <cell r="C27">
            <v>15002</v>
          </cell>
        </row>
        <row r="28">
          <cell r="B28" t="str">
            <v>金龙宝宝</v>
          </cell>
          <cell r="C28">
            <v>15001</v>
          </cell>
        </row>
        <row r="29">
          <cell r="B29" t="str">
            <v>普通的张角</v>
          </cell>
          <cell r="C29">
            <v>14019</v>
          </cell>
        </row>
        <row r="30">
          <cell r="B30" t="str">
            <v>勇猛的张角</v>
          </cell>
          <cell r="C30">
            <v>14019</v>
          </cell>
        </row>
        <row r="31">
          <cell r="B31" t="str">
            <v>无双的张角</v>
          </cell>
          <cell r="C31">
            <v>14019</v>
          </cell>
        </row>
        <row r="32">
          <cell r="B32" t="str">
            <v>黄巾党</v>
          </cell>
          <cell r="C32">
            <v>14049</v>
          </cell>
        </row>
        <row r="33">
          <cell r="B33" t="str">
            <v>普通的张角</v>
          </cell>
          <cell r="C33">
            <v>14019</v>
          </cell>
        </row>
        <row r="34">
          <cell r="B34" t="str">
            <v>黄巾党</v>
          </cell>
          <cell r="C34">
            <v>14049</v>
          </cell>
        </row>
        <row r="35">
          <cell r="B35" t="str">
            <v>黄巾党</v>
          </cell>
          <cell r="C35">
            <v>14049</v>
          </cell>
        </row>
        <row r="36">
          <cell r="B36" t="str">
            <v>黄巾党</v>
          </cell>
          <cell r="C36">
            <v>14049</v>
          </cell>
        </row>
        <row r="37">
          <cell r="B37" t="str">
            <v>黄巾党</v>
          </cell>
          <cell r="C37">
            <v>14049</v>
          </cell>
        </row>
        <row r="38">
          <cell r="B38" t="str">
            <v>黄巾党</v>
          </cell>
          <cell r="C38">
            <v>14049</v>
          </cell>
        </row>
        <row r="39">
          <cell r="B39" t="str">
            <v>勇猛的张角</v>
          </cell>
          <cell r="C39">
            <v>140192</v>
          </cell>
        </row>
        <row r="40">
          <cell r="B40" t="str">
            <v>黄巾党</v>
          </cell>
          <cell r="C40">
            <v>14049</v>
          </cell>
        </row>
        <row r="41">
          <cell r="B41" t="str">
            <v>黄巾党</v>
          </cell>
          <cell r="C41">
            <v>14049</v>
          </cell>
        </row>
        <row r="42">
          <cell r="B42" t="str">
            <v>黄巾党</v>
          </cell>
          <cell r="C42">
            <v>14049</v>
          </cell>
        </row>
        <row r="43">
          <cell r="B43" t="str">
            <v>黄巾党</v>
          </cell>
          <cell r="C43">
            <v>14049</v>
          </cell>
        </row>
        <row r="44">
          <cell r="B44" t="str">
            <v>黄巾党</v>
          </cell>
          <cell r="C44">
            <v>14049</v>
          </cell>
        </row>
        <row r="45">
          <cell r="B45" t="str">
            <v>无双的张角</v>
          </cell>
          <cell r="C45">
            <v>140193</v>
          </cell>
        </row>
        <row r="46">
          <cell r="B46" t="str">
            <v>黄巾党</v>
          </cell>
          <cell r="C46">
            <v>14049</v>
          </cell>
        </row>
        <row r="47">
          <cell r="B47" t="str">
            <v>黄巾党</v>
          </cell>
          <cell r="C47">
            <v>14049</v>
          </cell>
        </row>
        <row r="48">
          <cell r="B48" t="str">
            <v>黄巾党</v>
          </cell>
          <cell r="C48">
            <v>14049</v>
          </cell>
        </row>
        <row r="49">
          <cell r="B49" t="str">
            <v>黄巾党</v>
          </cell>
          <cell r="C49">
            <v>14049</v>
          </cell>
        </row>
        <row r="50">
          <cell r="B50" t="str">
            <v>西凉铁骑</v>
          </cell>
          <cell r="C50">
            <v>14048</v>
          </cell>
        </row>
        <row r="51">
          <cell r="B51" t="str">
            <v>普通的董卓</v>
          </cell>
          <cell r="C51">
            <v>14016</v>
          </cell>
        </row>
        <row r="52">
          <cell r="B52" t="str">
            <v>西凉铁骑</v>
          </cell>
          <cell r="C52">
            <v>14048</v>
          </cell>
        </row>
        <row r="53">
          <cell r="B53" t="str">
            <v>西凉铁骑</v>
          </cell>
          <cell r="C53">
            <v>14048</v>
          </cell>
        </row>
        <row r="54">
          <cell r="B54" t="str">
            <v>勇猛的董卓</v>
          </cell>
          <cell r="C54">
            <v>14016</v>
          </cell>
        </row>
        <row r="55">
          <cell r="B55" t="str">
            <v>西凉铁骑</v>
          </cell>
          <cell r="C55">
            <v>14048</v>
          </cell>
        </row>
        <row r="56">
          <cell r="B56" t="str">
            <v>西凉铁骑</v>
          </cell>
          <cell r="C56">
            <v>14048</v>
          </cell>
        </row>
        <row r="57">
          <cell r="B57" t="str">
            <v>无双的董卓</v>
          </cell>
          <cell r="C57">
            <v>14016</v>
          </cell>
        </row>
        <row r="58">
          <cell r="B58" t="str">
            <v>西凉铁骑</v>
          </cell>
          <cell r="C58">
            <v>14048</v>
          </cell>
        </row>
        <row r="59">
          <cell r="B59" t="str">
            <v>幻影士兵</v>
          </cell>
          <cell r="C59">
            <v>14049</v>
          </cell>
        </row>
        <row r="60">
          <cell r="B60" t="str">
            <v>幻影士兵</v>
          </cell>
          <cell r="C60">
            <v>14049</v>
          </cell>
        </row>
        <row r="61">
          <cell r="B61" t="str">
            <v>幻影士兵</v>
          </cell>
          <cell r="C61">
            <v>14049</v>
          </cell>
        </row>
        <row r="62">
          <cell r="B62" t="str">
            <v>于吉幻影</v>
          </cell>
          <cell r="C62">
            <v>14009</v>
          </cell>
        </row>
        <row r="63">
          <cell r="B63" t="str">
            <v>普通的于吉</v>
          </cell>
          <cell r="C63">
            <v>14009</v>
          </cell>
        </row>
        <row r="64">
          <cell r="B64" t="str">
            <v>于吉幻影</v>
          </cell>
          <cell r="C64">
            <v>14009</v>
          </cell>
        </row>
        <row r="65">
          <cell r="B65" t="str">
            <v>幻影士兵</v>
          </cell>
          <cell r="C65">
            <v>14049</v>
          </cell>
        </row>
        <row r="66">
          <cell r="B66" t="str">
            <v>幻影士兵</v>
          </cell>
          <cell r="C66">
            <v>14049</v>
          </cell>
        </row>
        <row r="67">
          <cell r="B67" t="str">
            <v>幻影士兵</v>
          </cell>
          <cell r="C67">
            <v>14049</v>
          </cell>
        </row>
        <row r="68">
          <cell r="B68" t="str">
            <v>于吉幻影</v>
          </cell>
          <cell r="C68">
            <v>14009</v>
          </cell>
        </row>
        <row r="69">
          <cell r="B69" t="str">
            <v>勇猛的于吉</v>
          </cell>
          <cell r="C69">
            <v>14009</v>
          </cell>
        </row>
        <row r="70">
          <cell r="B70" t="str">
            <v>于吉幻影</v>
          </cell>
          <cell r="C70">
            <v>14009</v>
          </cell>
        </row>
        <row r="71">
          <cell r="B71" t="str">
            <v>幻影士兵</v>
          </cell>
          <cell r="C71">
            <v>14049</v>
          </cell>
        </row>
        <row r="72">
          <cell r="B72" t="str">
            <v>幻影士兵</v>
          </cell>
          <cell r="C72">
            <v>14049</v>
          </cell>
        </row>
        <row r="73">
          <cell r="B73" t="str">
            <v>幻影士兵</v>
          </cell>
          <cell r="C73">
            <v>14049</v>
          </cell>
        </row>
        <row r="74">
          <cell r="B74" t="str">
            <v>于吉幻影</v>
          </cell>
          <cell r="C74">
            <v>14009</v>
          </cell>
        </row>
        <row r="75">
          <cell r="B75" t="str">
            <v>无双的于吉</v>
          </cell>
          <cell r="C75">
            <v>14009</v>
          </cell>
        </row>
        <row r="76">
          <cell r="B76" t="str">
            <v>于吉幻影</v>
          </cell>
          <cell r="C76">
            <v>14009</v>
          </cell>
        </row>
        <row r="77">
          <cell r="B77" t="str">
            <v>吕布的英勇</v>
          </cell>
          <cell r="C77">
            <v>14005</v>
          </cell>
        </row>
        <row r="78">
          <cell r="B78" t="str">
            <v>吕布的疯狂</v>
          </cell>
          <cell r="C78">
            <v>14005</v>
          </cell>
        </row>
        <row r="79">
          <cell r="B79" t="str">
            <v>吕布的无畏</v>
          </cell>
          <cell r="C79">
            <v>14005</v>
          </cell>
        </row>
        <row r="80">
          <cell r="B80" t="str">
            <v>吕布的杀意</v>
          </cell>
          <cell r="C80">
            <v>14005</v>
          </cell>
        </row>
        <row r="81">
          <cell r="B81" t="str">
            <v>普通的吕布</v>
          </cell>
          <cell r="C81">
            <v>14005</v>
          </cell>
        </row>
        <row r="82">
          <cell r="B82" t="str">
            <v>吕布的愤怒</v>
          </cell>
          <cell r="C82">
            <v>14005</v>
          </cell>
        </row>
        <row r="83">
          <cell r="B83" t="str">
            <v>吕布的英勇</v>
          </cell>
          <cell r="C83">
            <v>14005</v>
          </cell>
        </row>
        <row r="84">
          <cell r="B84" t="str">
            <v>吕布的疯狂</v>
          </cell>
          <cell r="C84">
            <v>14005</v>
          </cell>
        </row>
        <row r="85">
          <cell r="B85" t="str">
            <v>吕布的无畏</v>
          </cell>
          <cell r="C85">
            <v>14005</v>
          </cell>
        </row>
        <row r="86">
          <cell r="B86" t="str">
            <v>吕布的杀意</v>
          </cell>
          <cell r="C86">
            <v>14005</v>
          </cell>
        </row>
        <row r="87">
          <cell r="B87" t="str">
            <v>勇猛的吕布</v>
          </cell>
          <cell r="C87">
            <v>14005</v>
          </cell>
        </row>
        <row r="88">
          <cell r="B88" t="str">
            <v>吕布的愤怒</v>
          </cell>
          <cell r="C88">
            <v>14005</v>
          </cell>
        </row>
        <row r="89">
          <cell r="B89" t="str">
            <v>吕布的英勇</v>
          </cell>
          <cell r="C89">
            <v>14005</v>
          </cell>
        </row>
        <row r="90">
          <cell r="B90" t="str">
            <v>吕布的疯狂</v>
          </cell>
          <cell r="C90">
            <v>14005</v>
          </cell>
        </row>
        <row r="91">
          <cell r="B91" t="str">
            <v>吕布的无畏</v>
          </cell>
          <cell r="C91">
            <v>14005</v>
          </cell>
        </row>
        <row r="92">
          <cell r="B92" t="str">
            <v>吕布的杀意</v>
          </cell>
          <cell r="C92">
            <v>14005</v>
          </cell>
        </row>
        <row r="93">
          <cell r="B93" t="str">
            <v>无双的吕布</v>
          </cell>
          <cell r="C93">
            <v>14005</v>
          </cell>
        </row>
        <row r="94">
          <cell r="B94" t="str">
            <v>吕布的愤怒</v>
          </cell>
          <cell r="C94">
            <v>14005</v>
          </cell>
        </row>
        <row r="95">
          <cell r="B95" t="str">
            <v>司马懿幻影</v>
          </cell>
          <cell r="C95">
            <v>110113</v>
          </cell>
        </row>
        <row r="96">
          <cell r="B96" t="str">
            <v>司马懿幻影</v>
          </cell>
          <cell r="C96">
            <v>110113</v>
          </cell>
        </row>
        <row r="97">
          <cell r="B97" t="str">
            <v>司马懿幻影</v>
          </cell>
          <cell r="C97">
            <v>110113</v>
          </cell>
        </row>
        <row r="98">
          <cell r="B98" t="str">
            <v>司马懿幻影</v>
          </cell>
          <cell r="C98">
            <v>110113</v>
          </cell>
        </row>
        <row r="99">
          <cell r="B99" t="str">
            <v>真无双·司马懿</v>
          </cell>
          <cell r="C99">
            <v>110113</v>
          </cell>
        </row>
        <row r="100">
          <cell r="B100" t="str">
            <v>司马懿幻影</v>
          </cell>
          <cell r="C100">
            <v>110113</v>
          </cell>
        </row>
        <row r="101">
          <cell r="B101" t="str">
            <v>司马懿幻影</v>
          </cell>
          <cell r="C101">
            <v>110113</v>
          </cell>
        </row>
        <row r="102">
          <cell r="B102" t="str">
            <v>司马懿幻影</v>
          </cell>
          <cell r="C102">
            <v>110113</v>
          </cell>
        </row>
        <row r="103">
          <cell r="B103" t="str">
            <v>司马懿幻影</v>
          </cell>
          <cell r="C103">
            <v>110113</v>
          </cell>
        </row>
        <row r="104">
          <cell r="B104" t="str">
            <v>司马懿幻影</v>
          </cell>
          <cell r="C104">
            <v>110113</v>
          </cell>
        </row>
        <row r="105">
          <cell r="B105" t="str">
            <v>真无双·司马懿</v>
          </cell>
          <cell r="C105">
            <v>110113</v>
          </cell>
        </row>
        <row r="106">
          <cell r="B106" t="str">
            <v>司马懿幻影</v>
          </cell>
          <cell r="C106">
            <v>110113</v>
          </cell>
        </row>
        <row r="107">
          <cell r="B107" t="str">
            <v>司马懿幻影</v>
          </cell>
          <cell r="C107">
            <v>110113</v>
          </cell>
        </row>
        <row r="108">
          <cell r="B108" t="str">
            <v>司马懿幻影</v>
          </cell>
          <cell r="C108">
            <v>110113</v>
          </cell>
        </row>
        <row r="109">
          <cell r="B109" t="str">
            <v>司马懿幻影</v>
          </cell>
          <cell r="C109">
            <v>110113</v>
          </cell>
        </row>
        <row r="110">
          <cell r="B110" t="str">
            <v>司马懿幻影</v>
          </cell>
          <cell r="C110">
            <v>110113</v>
          </cell>
        </row>
        <row r="111">
          <cell r="B111" t="str">
            <v>真无双·司马懿</v>
          </cell>
          <cell r="C111">
            <v>110113</v>
          </cell>
        </row>
        <row r="112">
          <cell r="B112" t="str">
            <v>司马懿幻影</v>
          </cell>
          <cell r="C112">
            <v>110113</v>
          </cell>
        </row>
        <row r="113">
          <cell r="B113" t="str">
            <v>西部远征军</v>
          </cell>
          <cell r="C113">
            <v>11053</v>
          </cell>
        </row>
        <row r="114">
          <cell r="B114" t="str">
            <v>普通的魏延</v>
          </cell>
          <cell r="C114">
            <v>120072</v>
          </cell>
        </row>
        <row r="115">
          <cell r="B115" t="str">
            <v>西部远征军</v>
          </cell>
          <cell r="C115">
            <v>11053</v>
          </cell>
        </row>
        <row r="116">
          <cell r="B116" t="str">
            <v>勇猛的魏延</v>
          </cell>
          <cell r="C116">
            <v>120072</v>
          </cell>
        </row>
        <row r="117">
          <cell r="B117" t="str">
            <v>西部远征军</v>
          </cell>
          <cell r="C117">
            <v>11053</v>
          </cell>
        </row>
        <row r="118">
          <cell r="B118" t="str">
            <v>无双的魏延</v>
          </cell>
          <cell r="C118">
            <v>120072</v>
          </cell>
        </row>
        <row r="119">
          <cell r="B119" t="str">
            <v>西部远征军</v>
          </cell>
          <cell r="C119">
            <v>11053</v>
          </cell>
        </row>
        <row r="120">
          <cell r="B120" t="str">
            <v>疯狂的魏延</v>
          </cell>
          <cell r="C120">
            <v>120072</v>
          </cell>
        </row>
        <row r="121">
          <cell r="B121" t="str">
            <v>逍遥津死士</v>
          </cell>
          <cell r="C121">
            <v>14047</v>
          </cell>
        </row>
        <row r="122">
          <cell r="B122" t="str">
            <v>普通的张辽</v>
          </cell>
          <cell r="C122">
            <v>110064</v>
          </cell>
        </row>
        <row r="123">
          <cell r="B123" t="str">
            <v>逍遥津死士</v>
          </cell>
          <cell r="C123">
            <v>14047</v>
          </cell>
        </row>
        <row r="124">
          <cell r="B124" t="str">
            <v>勇猛的张辽</v>
          </cell>
          <cell r="C124">
            <v>110064</v>
          </cell>
        </row>
        <row r="125">
          <cell r="B125" t="str">
            <v>逍遥津死士</v>
          </cell>
          <cell r="C125">
            <v>14047</v>
          </cell>
        </row>
        <row r="126">
          <cell r="B126" t="str">
            <v>无双的张辽</v>
          </cell>
          <cell r="C126">
            <v>110064</v>
          </cell>
        </row>
        <row r="127">
          <cell r="B127" t="str">
            <v>逍遥津死士</v>
          </cell>
          <cell r="C127">
            <v>14047</v>
          </cell>
        </row>
        <row r="128">
          <cell r="B128" t="str">
            <v>疯狂的张辽</v>
          </cell>
          <cell r="C128">
            <v>110064</v>
          </cell>
        </row>
        <row r="129">
          <cell r="B129" t="str">
            <v>逍遥津死士</v>
          </cell>
          <cell r="C129">
            <v>14047</v>
          </cell>
        </row>
        <row r="130">
          <cell r="B130" t="str">
            <v>噩梦的张辽</v>
          </cell>
          <cell r="C130">
            <v>110064</v>
          </cell>
        </row>
        <row r="131">
          <cell r="B131" t="str">
            <v>虎豹骑</v>
          </cell>
          <cell r="C131">
            <v>11054</v>
          </cell>
        </row>
        <row r="132">
          <cell r="B132" t="str">
            <v>普通的曹操</v>
          </cell>
          <cell r="C132">
            <v>110023</v>
          </cell>
        </row>
        <row r="133">
          <cell r="B133" t="str">
            <v>虎豹骑</v>
          </cell>
          <cell r="C133">
            <v>11054</v>
          </cell>
        </row>
        <row r="134">
          <cell r="B134" t="str">
            <v>勇猛的曹操</v>
          </cell>
          <cell r="C134">
            <v>110023</v>
          </cell>
        </row>
        <row r="135">
          <cell r="B135" t="str">
            <v>虎豹骑</v>
          </cell>
          <cell r="C135">
            <v>11054</v>
          </cell>
        </row>
        <row r="136">
          <cell r="B136" t="str">
            <v>无双的曹操</v>
          </cell>
          <cell r="C136">
            <v>110023</v>
          </cell>
        </row>
        <row r="137">
          <cell r="B137" t="str">
            <v>虎豹骑</v>
          </cell>
          <cell r="C137">
            <v>11054</v>
          </cell>
        </row>
        <row r="138">
          <cell r="B138" t="str">
            <v>疯狂的曹操</v>
          </cell>
          <cell r="C138">
            <v>110023</v>
          </cell>
        </row>
        <row r="139">
          <cell r="B139" t="str">
            <v>虎豹骑</v>
          </cell>
          <cell r="C139">
            <v>11054</v>
          </cell>
        </row>
        <row r="140">
          <cell r="B140" t="str">
            <v>噩梦的曹操</v>
          </cell>
          <cell r="C140">
            <v>110023</v>
          </cell>
        </row>
        <row r="141">
          <cell r="B141" t="str">
            <v>暴走吕布</v>
          </cell>
          <cell r="C141">
            <v>14005</v>
          </cell>
        </row>
        <row r="142">
          <cell r="B142" t="str">
            <v>黄巾党</v>
          </cell>
          <cell r="C142">
            <v>14049</v>
          </cell>
        </row>
        <row r="143">
          <cell r="B143" t="str">
            <v>黄巾党</v>
          </cell>
          <cell r="C143">
            <v>14049</v>
          </cell>
        </row>
        <row r="144">
          <cell r="B144" t="str">
            <v>黄巾党</v>
          </cell>
          <cell r="C144">
            <v>14049</v>
          </cell>
        </row>
        <row r="145">
          <cell r="B145" t="str">
            <v>张宝</v>
          </cell>
          <cell r="C145">
            <v>14025</v>
          </cell>
        </row>
        <row r="146">
          <cell r="B146" t="str">
            <v>暴走张角</v>
          </cell>
          <cell r="C146">
            <v>14019</v>
          </cell>
        </row>
        <row r="147">
          <cell r="B147" t="str">
            <v>张梁</v>
          </cell>
          <cell r="C147">
            <v>14026</v>
          </cell>
        </row>
        <row r="148">
          <cell r="B148" t="str">
            <v>西凉铁骑</v>
          </cell>
          <cell r="C148">
            <v>14048</v>
          </cell>
        </row>
        <row r="149">
          <cell r="B149" t="str">
            <v>西凉铁骑</v>
          </cell>
          <cell r="C149">
            <v>14048</v>
          </cell>
        </row>
        <row r="150">
          <cell r="B150" t="str">
            <v>西凉铁骑</v>
          </cell>
          <cell r="C150">
            <v>14048</v>
          </cell>
        </row>
        <row r="151">
          <cell r="B151" t="str">
            <v>西凉铁骑</v>
          </cell>
          <cell r="C151">
            <v>14048</v>
          </cell>
        </row>
        <row r="152">
          <cell r="B152" t="str">
            <v>暴走董卓</v>
          </cell>
          <cell r="C152">
            <v>14016</v>
          </cell>
        </row>
        <row r="153">
          <cell r="B153" t="str">
            <v>西凉铁骑</v>
          </cell>
          <cell r="C153">
            <v>14048</v>
          </cell>
        </row>
        <row r="154">
          <cell r="B154" t="str">
            <v>门下道人</v>
          </cell>
          <cell r="C154">
            <v>14043</v>
          </cell>
        </row>
        <row r="155">
          <cell r="B155" t="str">
            <v>暴走于吉</v>
          </cell>
          <cell r="C155">
            <v>14009</v>
          </cell>
        </row>
        <row r="156">
          <cell r="B156" t="str">
            <v>门下道人</v>
          </cell>
          <cell r="C156">
            <v>14043</v>
          </cell>
        </row>
        <row r="157">
          <cell r="B157" t="str">
            <v>曹操</v>
          </cell>
          <cell r="C157">
            <v>11002</v>
          </cell>
        </row>
        <row r="158">
          <cell r="B158" t="str">
            <v>曹仁</v>
          </cell>
          <cell r="C158">
            <v>11003</v>
          </cell>
        </row>
        <row r="159">
          <cell r="B159" t="str">
            <v>夏侯惇</v>
          </cell>
          <cell r="C159">
            <v>11004</v>
          </cell>
        </row>
        <row r="160">
          <cell r="B160" t="str">
            <v>夏侯渊</v>
          </cell>
          <cell r="C160">
            <v>11005</v>
          </cell>
        </row>
        <row r="161">
          <cell r="B161" t="str">
            <v>张辽</v>
          </cell>
          <cell r="C161">
            <v>11006</v>
          </cell>
        </row>
        <row r="162">
          <cell r="B162" t="str">
            <v>荀彧</v>
          </cell>
          <cell r="C162">
            <v>11007</v>
          </cell>
        </row>
        <row r="163">
          <cell r="B163" t="str">
            <v>郭嘉</v>
          </cell>
          <cell r="C163">
            <v>11001</v>
          </cell>
        </row>
        <row r="164">
          <cell r="B164" t="str">
            <v>荀攸</v>
          </cell>
          <cell r="C164">
            <v>11008</v>
          </cell>
        </row>
        <row r="165">
          <cell r="B165" t="str">
            <v>贾诩</v>
          </cell>
          <cell r="C165">
            <v>11009</v>
          </cell>
        </row>
        <row r="166">
          <cell r="B166" t="str">
            <v>程昱</v>
          </cell>
          <cell r="C166">
            <v>11010</v>
          </cell>
        </row>
        <row r="167">
          <cell r="B167" t="str">
            <v>司马懿</v>
          </cell>
          <cell r="C167">
            <v>11011</v>
          </cell>
        </row>
        <row r="168">
          <cell r="B168" t="str">
            <v>张郃</v>
          </cell>
          <cell r="C168">
            <v>11012</v>
          </cell>
        </row>
        <row r="169">
          <cell r="B169" t="str">
            <v>于禁</v>
          </cell>
          <cell r="C169">
            <v>11013</v>
          </cell>
        </row>
        <row r="170">
          <cell r="B170" t="str">
            <v>乐进</v>
          </cell>
          <cell r="C170">
            <v>11014</v>
          </cell>
        </row>
        <row r="171">
          <cell r="B171" t="str">
            <v>徐晃</v>
          </cell>
          <cell r="C171">
            <v>11015</v>
          </cell>
        </row>
        <row r="172">
          <cell r="B172" t="str">
            <v>许褚</v>
          </cell>
          <cell r="C172">
            <v>11016</v>
          </cell>
        </row>
        <row r="173">
          <cell r="B173" t="str">
            <v>典韦</v>
          </cell>
          <cell r="C173">
            <v>11017</v>
          </cell>
        </row>
        <row r="174">
          <cell r="B174" t="str">
            <v>甄姬</v>
          </cell>
          <cell r="C174">
            <v>11018</v>
          </cell>
        </row>
        <row r="175">
          <cell r="B175" t="str">
            <v>庞德</v>
          </cell>
          <cell r="C175">
            <v>11019</v>
          </cell>
        </row>
        <row r="176">
          <cell r="B176" t="str">
            <v>曹丕</v>
          </cell>
          <cell r="C176">
            <v>11020</v>
          </cell>
        </row>
        <row r="177">
          <cell r="B177" t="str">
            <v>李典</v>
          </cell>
          <cell r="C177">
            <v>11021</v>
          </cell>
        </row>
        <row r="178">
          <cell r="B178" t="str">
            <v>满宠</v>
          </cell>
          <cell r="C178">
            <v>11022</v>
          </cell>
        </row>
        <row r="179">
          <cell r="B179" t="str">
            <v>曹洪</v>
          </cell>
          <cell r="C179">
            <v>11023</v>
          </cell>
        </row>
        <row r="180">
          <cell r="B180" t="str">
            <v>曹纯</v>
          </cell>
          <cell r="C180">
            <v>11024</v>
          </cell>
        </row>
        <row r="181">
          <cell r="B181" t="str">
            <v>曹昂</v>
          </cell>
          <cell r="C181">
            <v>11025</v>
          </cell>
        </row>
        <row r="182">
          <cell r="B182" t="str">
            <v>刘晔</v>
          </cell>
          <cell r="C182">
            <v>11026</v>
          </cell>
        </row>
        <row r="183">
          <cell r="B183" t="str">
            <v>董昭</v>
          </cell>
          <cell r="C183">
            <v>11027</v>
          </cell>
        </row>
        <row r="184">
          <cell r="B184" t="str">
            <v>文聘</v>
          </cell>
          <cell r="C184">
            <v>11028</v>
          </cell>
        </row>
        <row r="185">
          <cell r="B185" t="str">
            <v>许攸</v>
          </cell>
          <cell r="C185">
            <v>11029</v>
          </cell>
        </row>
        <row r="186">
          <cell r="B186" t="str">
            <v>曹休</v>
          </cell>
          <cell r="C186">
            <v>11030</v>
          </cell>
        </row>
        <row r="187">
          <cell r="B187" t="str">
            <v>曹真</v>
          </cell>
          <cell r="C187">
            <v>11031</v>
          </cell>
        </row>
        <row r="188">
          <cell r="B188" t="str">
            <v>杨修</v>
          </cell>
          <cell r="C188">
            <v>11032</v>
          </cell>
        </row>
        <row r="189">
          <cell r="B189" t="str">
            <v>曹冲</v>
          </cell>
          <cell r="C189">
            <v>11033</v>
          </cell>
        </row>
        <row r="190">
          <cell r="B190" t="str">
            <v>王朗</v>
          </cell>
          <cell r="C190">
            <v>11034</v>
          </cell>
        </row>
        <row r="191">
          <cell r="B191" t="str">
            <v>钟繇</v>
          </cell>
          <cell r="C191">
            <v>11034</v>
          </cell>
        </row>
        <row r="192">
          <cell r="B192" t="str">
            <v>华歆</v>
          </cell>
          <cell r="C192">
            <v>14020</v>
          </cell>
        </row>
        <row r="193">
          <cell r="B193" t="str">
            <v>曹植</v>
          </cell>
          <cell r="C193">
            <v>11037</v>
          </cell>
        </row>
        <row r="194">
          <cell r="B194" t="str">
            <v>钟会</v>
          </cell>
          <cell r="C194">
            <v>11038</v>
          </cell>
        </row>
        <row r="195">
          <cell r="B195" t="str">
            <v>司马昭</v>
          </cell>
          <cell r="C195">
            <v>11039</v>
          </cell>
        </row>
        <row r="196">
          <cell r="B196" t="str">
            <v>张春华</v>
          </cell>
          <cell r="C196">
            <v>11040</v>
          </cell>
        </row>
        <row r="197">
          <cell r="B197" t="str">
            <v>王异</v>
          </cell>
          <cell r="C197">
            <v>11041</v>
          </cell>
        </row>
        <row r="198">
          <cell r="B198" t="str">
            <v>辛宪英</v>
          </cell>
          <cell r="C198">
            <v>11042</v>
          </cell>
        </row>
        <row r="199">
          <cell r="B199" t="str">
            <v>郭女王</v>
          </cell>
          <cell r="C199">
            <v>11043</v>
          </cell>
        </row>
        <row r="200">
          <cell r="B200" t="str">
            <v>司马师</v>
          </cell>
          <cell r="C200">
            <v>11044</v>
          </cell>
        </row>
        <row r="201">
          <cell r="B201" t="str">
            <v>卞夫人</v>
          </cell>
          <cell r="C201">
            <v>11045</v>
          </cell>
        </row>
        <row r="202">
          <cell r="B202" t="str">
            <v>陈泰</v>
          </cell>
          <cell r="C202">
            <v>11023</v>
          </cell>
        </row>
        <row r="203">
          <cell r="B203" t="str">
            <v>郝昭</v>
          </cell>
          <cell r="C203">
            <v>11023</v>
          </cell>
        </row>
        <row r="204">
          <cell r="B204" t="str">
            <v>郭淮</v>
          </cell>
          <cell r="C204">
            <v>11038</v>
          </cell>
        </row>
        <row r="205">
          <cell r="B205" t="str">
            <v>蔡瑁</v>
          </cell>
          <cell r="C205">
            <v>11038</v>
          </cell>
        </row>
        <row r="206">
          <cell r="B206" t="str">
            <v>张允</v>
          </cell>
          <cell r="C206">
            <v>14050</v>
          </cell>
        </row>
        <row r="207">
          <cell r="B207" t="str">
            <v>高览</v>
          </cell>
          <cell r="C207">
            <v>11023</v>
          </cell>
        </row>
        <row r="208">
          <cell r="B208" t="str">
            <v>韩浩</v>
          </cell>
          <cell r="C208">
            <v>11023</v>
          </cell>
        </row>
        <row r="209">
          <cell r="B209" t="str">
            <v>张虎</v>
          </cell>
          <cell r="C209">
            <v>12031</v>
          </cell>
        </row>
        <row r="210">
          <cell r="B210" t="str">
            <v>典满</v>
          </cell>
          <cell r="C210">
            <v>11048</v>
          </cell>
        </row>
        <row r="211">
          <cell r="B211" t="str">
            <v>许仪</v>
          </cell>
          <cell r="C211">
            <v>11048</v>
          </cell>
        </row>
        <row r="212">
          <cell r="B212" t="str">
            <v>孔秀</v>
          </cell>
          <cell r="C212">
            <v>11048</v>
          </cell>
        </row>
        <row r="213">
          <cell r="B213" t="str">
            <v>吕虔</v>
          </cell>
          <cell r="C213">
            <v>11023</v>
          </cell>
        </row>
        <row r="214">
          <cell r="B214" t="str">
            <v>臧霸</v>
          </cell>
          <cell r="C214">
            <v>14046</v>
          </cell>
        </row>
        <row r="215">
          <cell r="B215" t="str">
            <v>夏侯恩</v>
          </cell>
          <cell r="C215">
            <v>11053</v>
          </cell>
        </row>
        <row r="216">
          <cell r="B216" t="str">
            <v>夏侯杰</v>
          </cell>
          <cell r="C216">
            <v>11053</v>
          </cell>
        </row>
        <row r="217">
          <cell r="B217" t="str">
            <v>吕旷</v>
          </cell>
          <cell r="C217">
            <v>11054</v>
          </cell>
        </row>
        <row r="218">
          <cell r="B218" t="str">
            <v>吕翔</v>
          </cell>
          <cell r="C218">
            <v>11054</v>
          </cell>
        </row>
        <row r="219">
          <cell r="B219" t="str">
            <v>关羽</v>
          </cell>
          <cell r="C219">
            <v>12003</v>
          </cell>
        </row>
        <row r="220">
          <cell r="B220" t="str">
            <v>张飞</v>
          </cell>
          <cell r="C220">
            <v>12004</v>
          </cell>
        </row>
        <row r="221">
          <cell r="B221" t="str">
            <v>赵云</v>
          </cell>
          <cell r="C221">
            <v>12001</v>
          </cell>
        </row>
        <row r="222">
          <cell r="B222" t="str">
            <v>马超</v>
          </cell>
          <cell r="C222">
            <v>12005</v>
          </cell>
        </row>
        <row r="223">
          <cell r="B223" t="str">
            <v>黄忠</v>
          </cell>
          <cell r="C223">
            <v>12006</v>
          </cell>
        </row>
        <row r="224">
          <cell r="B224" t="str">
            <v>魏延</v>
          </cell>
          <cell r="C224">
            <v>12007</v>
          </cell>
        </row>
        <row r="225">
          <cell r="B225" t="str">
            <v>刘备</v>
          </cell>
          <cell r="C225">
            <v>12008</v>
          </cell>
        </row>
        <row r="226">
          <cell r="B226" t="str">
            <v>诸葛亮</v>
          </cell>
          <cell r="C226">
            <v>12009</v>
          </cell>
        </row>
        <row r="227">
          <cell r="B227" t="str">
            <v>庞统</v>
          </cell>
          <cell r="C227">
            <v>12010</v>
          </cell>
        </row>
        <row r="228">
          <cell r="B228" t="str">
            <v>法正</v>
          </cell>
          <cell r="C228">
            <v>12011</v>
          </cell>
        </row>
        <row r="229">
          <cell r="B229" t="str">
            <v>姜维</v>
          </cell>
          <cell r="C229">
            <v>12012</v>
          </cell>
        </row>
        <row r="230">
          <cell r="B230" t="str">
            <v>马良</v>
          </cell>
          <cell r="C230">
            <v>12013</v>
          </cell>
        </row>
        <row r="231">
          <cell r="B231" t="str">
            <v>夏侯涓</v>
          </cell>
          <cell r="C231">
            <v>12014</v>
          </cell>
        </row>
        <row r="232">
          <cell r="B232" t="str">
            <v>黄月英</v>
          </cell>
          <cell r="C232">
            <v>12015</v>
          </cell>
        </row>
        <row r="233">
          <cell r="B233" t="str">
            <v>徐庶</v>
          </cell>
          <cell r="C233">
            <v>12016</v>
          </cell>
        </row>
        <row r="234">
          <cell r="B234" t="str">
            <v>关兴</v>
          </cell>
          <cell r="C234">
            <v>12017</v>
          </cell>
        </row>
        <row r="235">
          <cell r="B235" t="str">
            <v>张苞</v>
          </cell>
          <cell r="C235">
            <v>12018</v>
          </cell>
        </row>
        <row r="236">
          <cell r="B236" t="str">
            <v>孟获</v>
          </cell>
          <cell r="C236">
            <v>12019</v>
          </cell>
        </row>
        <row r="237">
          <cell r="B237" t="str">
            <v>祝融</v>
          </cell>
          <cell r="C237">
            <v>12002</v>
          </cell>
        </row>
        <row r="238">
          <cell r="B238" t="str">
            <v>关平</v>
          </cell>
          <cell r="C238">
            <v>12020</v>
          </cell>
        </row>
        <row r="239">
          <cell r="B239" t="str">
            <v>关索</v>
          </cell>
          <cell r="C239">
            <v>12021</v>
          </cell>
        </row>
        <row r="240">
          <cell r="B240" t="str">
            <v>关银屏</v>
          </cell>
          <cell r="C240">
            <v>12022</v>
          </cell>
        </row>
        <row r="241">
          <cell r="B241" t="str">
            <v>张星彩</v>
          </cell>
          <cell r="C241">
            <v>12023</v>
          </cell>
        </row>
        <row r="242">
          <cell r="B242" t="str">
            <v>鲍三娘</v>
          </cell>
          <cell r="C242">
            <v>12024</v>
          </cell>
        </row>
        <row r="243">
          <cell r="B243" t="str">
            <v>马谡</v>
          </cell>
          <cell r="C243">
            <v>12025</v>
          </cell>
        </row>
        <row r="244">
          <cell r="B244" t="str">
            <v>蒋琬</v>
          </cell>
          <cell r="C244">
            <v>12026</v>
          </cell>
        </row>
        <row r="245">
          <cell r="B245" t="str">
            <v>费祎</v>
          </cell>
          <cell r="C245">
            <v>12026</v>
          </cell>
        </row>
        <row r="246">
          <cell r="B246" t="str">
            <v>廖化</v>
          </cell>
          <cell r="C246">
            <v>12027</v>
          </cell>
        </row>
        <row r="247">
          <cell r="B247" t="str">
            <v>李严</v>
          </cell>
          <cell r="C247">
            <v>11038</v>
          </cell>
        </row>
        <row r="248">
          <cell r="B248" t="str">
            <v>严颜</v>
          </cell>
          <cell r="C248">
            <v>14042</v>
          </cell>
        </row>
        <row r="249">
          <cell r="B249" t="str">
            <v>王平</v>
          </cell>
          <cell r="C249">
            <v>13036</v>
          </cell>
        </row>
        <row r="250">
          <cell r="B250" t="str">
            <v>霍峻</v>
          </cell>
          <cell r="C250">
            <v>14047</v>
          </cell>
        </row>
        <row r="251">
          <cell r="B251" t="str">
            <v>黄权</v>
          </cell>
          <cell r="C251">
            <v>12031</v>
          </cell>
        </row>
        <row r="252">
          <cell r="B252" t="str">
            <v>刘禅</v>
          </cell>
          <cell r="C252">
            <v>12032</v>
          </cell>
        </row>
        <row r="253">
          <cell r="B253" t="str">
            <v>糜竺</v>
          </cell>
          <cell r="C253">
            <v>12033</v>
          </cell>
        </row>
        <row r="254">
          <cell r="B254" t="str">
            <v>简雍</v>
          </cell>
          <cell r="C254">
            <v>11034</v>
          </cell>
        </row>
        <row r="255">
          <cell r="B255" t="str">
            <v>许靖</v>
          </cell>
          <cell r="C255">
            <v>14020</v>
          </cell>
        </row>
        <row r="256">
          <cell r="B256" t="str">
            <v>孙乾</v>
          </cell>
          <cell r="C256">
            <v>14029</v>
          </cell>
        </row>
        <row r="257">
          <cell r="B257" t="str">
            <v>伊籍</v>
          </cell>
          <cell r="C257">
            <v>14045</v>
          </cell>
        </row>
        <row r="258">
          <cell r="B258" t="str">
            <v>邓芝</v>
          </cell>
          <cell r="C258">
            <v>14045</v>
          </cell>
        </row>
        <row r="259">
          <cell r="B259" t="str">
            <v>甘夫人</v>
          </cell>
          <cell r="C259">
            <v>12039</v>
          </cell>
        </row>
        <row r="260">
          <cell r="B260" t="str">
            <v>糜夫人</v>
          </cell>
          <cell r="C260">
            <v>12040</v>
          </cell>
        </row>
        <row r="261">
          <cell r="B261" t="str">
            <v>周仓</v>
          </cell>
          <cell r="C261">
            <v>12041</v>
          </cell>
        </row>
        <row r="262">
          <cell r="B262" t="str">
            <v>马岱</v>
          </cell>
          <cell r="C262">
            <v>12042</v>
          </cell>
        </row>
        <row r="263">
          <cell r="B263" t="str">
            <v>刘封</v>
          </cell>
          <cell r="C263">
            <v>12031</v>
          </cell>
        </row>
        <row r="264">
          <cell r="B264" t="str">
            <v>糜芳</v>
          </cell>
          <cell r="C264">
            <v>12031</v>
          </cell>
        </row>
        <row r="265">
          <cell r="B265" t="str">
            <v>李恢</v>
          </cell>
          <cell r="C265">
            <v>11048</v>
          </cell>
        </row>
        <row r="266">
          <cell r="B266" t="str">
            <v>张翼</v>
          </cell>
          <cell r="C266">
            <v>12031</v>
          </cell>
        </row>
        <row r="267">
          <cell r="B267" t="str">
            <v>郭攸之</v>
          </cell>
          <cell r="C267">
            <v>12026</v>
          </cell>
        </row>
        <row r="268">
          <cell r="B268" t="str">
            <v>张松</v>
          </cell>
          <cell r="C268">
            <v>12044</v>
          </cell>
        </row>
        <row r="269">
          <cell r="B269" t="str">
            <v>黄皓</v>
          </cell>
          <cell r="C269">
            <v>12045</v>
          </cell>
        </row>
        <row r="270">
          <cell r="B270" t="str">
            <v>孙坚</v>
          </cell>
          <cell r="C270">
            <v>13003</v>
          </cell>
        </row>
        <row r="271">
          <cell r="B271" t="str">
            <v>孙策</v>
          </cell>
          <cell r="C271">
            <v>13004</v>
          </cell>
        </row>
        <row r="272">
          <cell r="B272" t="str">
            <v>孙权</v>
          </cell>
          <cell r="C272">
            <v>13005</v>
          </cell>
        </row>
        <row r="273">
          <cell r="B273" t="str">
            <v>太史慈</v>
          </cell>
          <cell r="C273">
            <v>13006</v>
          </cell>
        </row>
        <row r="274">
          <cell r="B274" t="str">
            <v>周瑜</v>
          </cell>
          <cell r="C274">
            <v>13007</v>
          </cell>
        </row>
        <row r="275">
          <cell r="B275" t="str">
            <v>鲁肃</v>
          </cell>
          <cell r="C275">
            <v>13002</v>
          </cell>
        </row>
        <row r="276">
          <cell r="B276" t="str">
            <v>吕蒙</v>
          </cell>
          <cell r="C276">
            <v>13008</v>
          </cell>
        </row>
        <row r="277">
          <cell r="B277" t="str">
            <v>陆逊</v>
          </cell>
          <cell r="C277">
            <v>13009</v>
          </cell>
        </row>
        <row r="278">
          <cell r="B278" t="str">
            <v>甘宁</v>
          </cell>
          <cell r="C278">
            <v>13010</v>
          </cell>
        </row>
        <row r="279">
          <cell r="B279" t="str">
            <v>程普</v>
          </cell>
          <cell r="C279">
            <v>13011</v>
          </cell>
        </row>
        <row r="280">
          <cell r="B280" t="str">
            <v>孙尚香</v>
          </cell>
          <cell r="C280">
            <v>13012</v>
          </cell>
        </row>
        <row r="281">
          <cell r="B281" t="str">
            <v>步练师</v>
          </cell>
          <cell r="C281">
            <v>13013</v>
          </cell>
        </row>
        <row r="282">
          <cell r="B282" t="str">
            <v>大乔</v>
          </cell>
          <cell r="C282">
            <v>13001</v>
          </cell>
        </row>
        <row r="283">
          <cell r="B283" t="str">
            <v>小乔</v>
          </cell>
          <cell r="C283">
            <v>13014</v>
          </cell>
        </row>
        <row r="284">
          <cell r="B284" t="str">
            <v>周泰</v>
          </cell>
          <cell r="C284">
            <v>13015</v>
          </cell>
        </row>
        <row r="285">
          <cell r="B285" t="str">
            <v>黄盖</v>
          </cell>
          <cell r="C285">
            <v>13016</v>
          </cell>
        </row>
        <row r="286">
          <cell r="B286" t="str">
            <v>徐盛</v>
          </cell>
          <cell r="C286">
            <v>13017</v>
          </cell>
        </row>
        <row r="287">
          <cell r="B287" t="str">
            <v>张昭</v>
          </cell>
          <cell r="C287">
            <v>13018</v>
          </cell>
        </row>
        <row r="288">
          <cell r="B288" t="str">
            <v>张纮</v>
          </cell>
          <cell r="C288">
            <v>13019</v>
          </cell>
        </row>
        <row r="289">
          <cell r="B289" t="str">
            <v>韩当</v>
          </cell>
          <cell r="C289">
            <v>13020</v>
          </cell>
        </row>
        <row r="290">
          <cell r="B290" t="str">
            <v>潘璋</v>
          </cell>
          <cell r="C290">
            <v>13021</v>
          </cell>
        </row>
        <row r="291">
          <cell r="B291" t="str">
            <v>蒋钦</v>
          </cell>
          <cell r="C291">
            <v>12031</v>
          </cell>
        </row>
        <row r="292">
          <cell r="B292" t="str">
            <v>丁奉</v>
          </cell>
          <cell r="C292">
            <v>11023</v>
          </cell>
        </row>
        <row r="293">
          <cell r="B293" t="str">
            <v>董袭</v>
          </cell>
          <cell r="C293">
            <v>13021</v>
          </cell>
        </row>
        <row r="294">
          <cell r="B294" t="str">
            <v>陈武</v>
          </cell>
          <cell r="C294">
            <v>13021</v>
          </cell>
        </row>
        <row r="295">
          <cell r="B295" t="str">
            <v>凌统</v>
          </cell>
          <cell r="C295">
            <v>13023</v>
          </cell>
        </row>
        <row r="296">
          <cell r="B296" t="str">
            <v>凌操</v>
          </cell>
          <cell r="C296">
            <v>12031</v>
          </cell>
        </row>
        <row r="297">
          <cell r="B297" t="str">
            <v>朱桓</v>
          </cell>
          <cell r="C297">
            <v>14046</v>
          </cell>
        </row>
        <row r="298">
          <cell r="B298" t="str">
            <v>诸葛瑾</v>
          </cell>
          <cell r="C298">
            <v>13025</v>
          </cell>
        </row>
        <row r="299">
          <cell r="B299" t="str">
            <v>朱治</v>
          </cell>
          <cell r="C299">
            <v>13036</v>
          </cell>
        </row>
        <row r="300">
          <cell r="B300" t="str">
            <v>全琮</v>
          </cell>
          <cell r="C300">
            <v>14046</v>
          </cell>
        </row>
        <row r="301">
          <cell r="B301" t="str">
            <v>朱然</v>
          </cell>
          <cell r="C301">
            <v>14047</v>
          </cell>
        </row>
        <row r="302">
          <cell r="B302" t="str">
            <v>吕范</v>
          </cell>
          <cell r="C302">
            <v>14050</v>
          </cell>
        </row>
        <row r="303">
          <cell r="B303" t="str">
            <v>虞翻</v>
          </cell>
          <cell r="C303">
            <v>14043</v>
          </cell>
        </row>
        <row r="304">
          <cell r="B304" t="str">
            <v>陆绩</v>
          </cell>
          <cell r="C304">
            <v>14043</v>
          </cell>
        </row>
        <row r="305">
          <cell r="B305" t="str">
            <v>诸葛恪</v>
          </cell>
          <cell r="C305">
            <v>13032</v>
          </cell>
        </row>
        <row r="306">
          <cell r="B306" t="str">
            <v>吴国太</v>
          </cell>
          <cell r="C306">
            <v>13033</v>
          </cell>
        </row>
        <row r="307">
          <cell r="B307" t="str">
            <v>顾雍</v>
          </cell>
          <cell r="C307">
            <v>13034</v>
          </cell>
        </row>
        <row r="308">
          <cell r="B308" t="str">
            <v>孙静</v>
          </cell>
          <cell r="C308">
            <v>13036</v>
          </cell>
        </row>
        <row r="309">
          <cell r="B309" t="str">
            <v>孙韶</v>
          </cell>
          <cell r="C309">
            <v>13036</v>
          </cell>
        </row>
        <row r="310">
          <cell r="B310" t="str">
            <v>步骘</v>
          </cell>
          <cell r="C310">
            <v>14045</v>
          </cell>
        </row>
        <row r="311">
          <cell r="B311" t="str">
            <v>张承</v>
          </cell>
          <cell r="C311">
            <v>13036</v>
          </cell>
        </row>
        <row r="312">
          <cell r="B312" t="str">
            <v>阚泽</v>
          </cell>
          <cell r="C312">
            <v>13038</v>
          </cell>
        </row>
        <row r="313">
          <cell r="B313" t="str">
            <v>严畯</v>
          </cell>
          <cell r="C313">
            <v>14045</v>
          </cell>
        </row>
        <row r="314">
          <cell r="B314" t="str">
            <v>马忠</v>
          </cell>
          <cell r="C314">
            <v>13036</v>
          </cell>
        </row>
        <row r="315">
          <cell r="B315" t="str">
            <v>楼玄</v>
          </cell>
          <cell r="C315">
            <v>14045</v>
          </cell>
        </row>
        <row r="316">
          <cell r="B316" t="str">
            <v>孙登</v>
          </cell>
          <cell r="C316">
            <v>14039</v>
          </cell>
        </row>
        <row r="317">
          <cell r="B317" t="str">
            <v>孙翊</v>
          </cell>
          <cell r="C317">
            <v>13036</v>
          </cell>
        </row>
        <row r="318">
          <cell r="B318" t="str">
            <v>薛综</v>
          </cell>
          <cell r="C318">
            <v>11034</v>
          </cell>
        </row>
        <row r="319">
          <cell r="B319" t="str">
            <v>徐氏</v>
          </cell>
          <cell r="C319">
            <v>11042</v>
          </cell>
        </row>
        <row r="320">
          <cell r="B320" t="str">
            <v>吕布</v>
          </cell>
          <cell r="C320">
            <v>14005</v>
          </cell>
        </row>
        <row r="321">
          <cell r="B321" t="str">
            <v>袁绍</v>
          </cell>
          <cell r="C321">
            <v>14006</v>
          </cell>
        </row>
        <row r="322">
          <cell r="B322" t="str">
            <v>貂蝉</v>
          </cell>
          <cell r="C322">
            <v>14007</v>
          </cell>
        </row>
        <row r="323">
          <cell r="B323" t="str">
            <v>蔡文姬</v>
          </cell>
          <cell r="C323">
            <v>14008</v>
          </cell>
        </row>
        <row r="324">
          <cell r="B324" t="str">
            <v>左慈</v>
          </cell>
          <cell r="C324">
            <v>14003</v>
          </cell>
        </row>
        <row r="325">
          <cell r="B325" t="str">
            <v>于吉</v>
          </cell>
          <cell r="C325">
            <v>14009</v>
          </cell>
        </row>
        <row r="326">
          <cell r="B326" t="str">
            <v>高顺</v>
          </cell>
          <cell r="C326">
            <v>14010</v>
          </cell>
        </row>
        <row r="327">
          <cell r="B327" t="str">
            <v>陈宫</v>
          </cell>
          <cell r="C327">
            <v>14001</v>
          </cell>
        </row>
        <row r="328">
          <cell r="B328" t="str">
            <v>田丰</v>
          </cell>
          <cell r="C328">
            <v>14011</v>
          </cell>
        </row>
        <row r="329">
          <cell r="B329" t="str">
            <v>沮授</v>
          </cell>
          <cell r="C329">
            <v>14012</v>
          </cell>
        </row>
        <row r="330">
          <cell r="B330" t="str">
            <v>颜良</v>
          </cell>
          <cell r="C330">
            <v>14013</v>
          </cell>
        </row>
        <row r="331">
          <cell r="B331" t="str">
            <v>文丑</v>
          </cell>
          <cell r="C331">
            <v>14014</v>
          </cell>
        </row>
        <row r="332">
          <cell r="B332" t="str">
            <v>卢植</v>
          </cell>
          <cell r="C332">
            <v>14015</v>
          </cell>
        </row>
        <row r="333">
          <cell r="B333" t="str">
            <v>董卓</v>
          </cell>
          <cell r="C333">
            <v>14016</v>
          </cell>
        </row>
        <row r="334">
          <cell r="B334" t="str">
            <v>华雄</v>
          </cell>
          <cell r="C334">
            <v>14017</v>
          </cell>
        </row>
        <row r="335">
          <cell r="B335" t="str">
            <v>公孙瓒</v>
          </cell>
          <cell r="C335">
            <v>14002</v>
          </cell>
        </row>
        <row r="336">
          <cell r="B336" t="str">
            <v>华佗</v>
          </cell>
          <cell r="C336">
            <v>14018</v>
          </cell>
        </row>
        <row r="337">
          <cell r="B337" t="str">
            <v>张角</v>
          </cell>
          <cell r="C337">
            <v>14019</v>
          </cell>
        </row>
        <row r="338">
          <cell r="B338" t="str">
            <v>李儒</v>
          </cell>
          <cell r="C338">
            <v>14020</v>
          </cell>
        </row>
        <row r="339">
          <cell r="B339" t="str">
            <v>皇甫嵩</v>
          </cell>
          <cell r="C339">
            <v>14021</v>
          </cell>
        </row>
        <row r="340">
          <cell r="B340" t="str">
            <v>刘表</v>
          </cell>
          <cell r="C340">
            <v>14022</v>
          </cell>
        </row>
        <row r="341">
          <cell r="B341" t="str">
            <v>张绣</v>
          </cell>
          <cell r="C341">
            <v>12031</v>
          </cell>
        </row>
        <row r="342">
          <cell r="B342" t="str">
            <v>马腾</v>
          </cell>
          <cell r="C342">
            <v>12031</v>
          </cell>
        </row>
        <row r="343">
          <cell r="B343" t="str">
            <v>丁原</v>
          </cell>
          <cell r="C343">
            <v>11034</v>
          </cell>
        </row>
        <row r="344">
          <cell r="B344" t="str">
            <v>张宝</v>
          </cell>
          <cell r="C344">
            <v>14025</v>
          </cell>
        </row>
        <row r="345">
          <cell r="B345" t="str">
            <v>张梁</v>
          </cell>
          <cell r="C345">
            <v>14026</v>
          </cell>
        </row>
        <row r="346">
          <cell r="B346" t="str">
            <v>袁术</v>
          </cell>
          <cell r="C346">
            <v>14027</v>
          </cell>
        </row>
        <row r="347">
          <cell r="B347" t="str">
            <v>何皇后</v>
          </cell>
          <cell r="C347">
            <v>14028</v>
          </cell>
        </row>
        <row r="348">
          <cell r="B348" t="str">
            <v>王允</v>
          </cell>
          <cell r="C348">
            <v>14029</v>
          </cell>
        </row>
        <row r="349">
          <cell r="B349" t="str">
            <v>张燕</v>
          </cell>
          <cell r="C349">
            <v>14030</v>
          </cell>
        </row>
        <row r="350">
          <cell r="B350" t="str">
            <v>蒯越</v>
          </cell>
          <cell r="C350">
            <v>11034</v>
          </cell>
        </row>
        <row r="351">
          <cell r="B351" t="str">
            <v>刘繇</v>
          </cell>
          <cell r="C351">
            <v>14030</v>
          </cell>
        </row>
        <row r="352">
          <cell r="B352" t="str">
            <v>审配</v>
          </cell>
          <cell r="C352">
            <v>14043</v>
          </cell>
        </row>
        <row r="353">
          <cell r="B353" t="str">
            <v>张鲁</v>
          </cell>
          <cell r="C353">
            <v>14032</v>
          </cell>
        </row>
        <row r="354">
          <cell r="B354" t="str">
            <v>蒯良</v>
          </cell>
          <cell r="C354">
            <v>14045</v>
          </cell>
        </row>
        <row r="355">
          <cell r="B355" t="str">
            <v>纪灵</v>
          </cell>
          <cell r="C355">
            <v>14030</v>
          </cell>
        </row>
        <row r="356">
          <cell r="B356" t="str">
            <v>潘凤</v>
          </cell>
          <cell r="C356">
            <v>14034</v>
          </cell>
        </row>
        <row r="357">
          <cell r="B357" t="str">
            <v>刘虞</v>
          </cell>
          <cell r="C357">
            <v>14022</v>
          </cell>
        </row>
        <row r="358">
          <cell r="B358" t="str">
            <v>严白虎</v>
          </cell>
          <cell r="C358">
            <v>14030</v>
          </cell>
        </row>
        <row r="359">
          <cell r="B359" t="str">
            <v>孔融</v>
          </cell>
          <cell r="C359">
            <v>14036</v>
          </cell>
        </row>
        <row r="360">
          <cell r="B360" t="str">
            <v>韩遂</v>
          </cell>
          <cell r="C360">
            <v>14030</v>
          </cell>
        </row>
        <row r="361">
          <cell r="B361" t="str">
            <v>伏皇后</v>
          </cell>
          <cell r="C361">
            <v>14037</v>
          </cell>
        </row>
        <row r="362">
          <cell r="B362" t="str">
            <v>武安国</v>
          </cell>
          <cell r="C362">
            <v>11048</v>
          </cell>
        </row>
        <row r="363">
          <cell r="B363" t="str">
            <v>何进</v>
          </cell>
          <cell r="C363">
            <v>14038</v>
          </cell>
        </row>
        <row r="364">
          <cell r="B364" t="str">
            <v>汉献帝</v>
          </cell>
          <cell r="C364">
            <v>14039</v>
          </cell>
        </row>
        <row r="365">
          <cell r="B365" t="str">
            <v>公孙渊</v>
          </cell>
          <cell r="C365">
            <v>14045</v>
          </cell>
        </row>
        <row r="366">
          <cell r="B366" t="str">
            <v>西凉兵</v>
          </cell>
          <cell r="C366">
            <v>14041</v>
          </cell>
        </row>
        <row r="367">
          <cell r="B367" t="str">
            <v>西凉兵</v>
          </cell>
          <cell r="C367">
            <v>14041</v>
          </cell>
        </row>
        <row r="368">
          <cell r="B368" t="str">
            <v>黄巾党</v>
          </cell>
          <cell r="C368">
            <v>14049</v>
          </cell>
        </row>
        <row r="369">
          <cell r="B369" t="str">
            <v>道士</v>
          </cell>
          <cell r="C369">
            <v>14043</v>
          </cell>
        </row>
        <row r="370">
          <cell r="B370" t="str">
            <v>佩刀步兵</v>
          </cell>
          <cell r="C370">
            <v>11054</v>
          </cell>
        </row>
        <row r="371">
          <cell r="B371" t="str">
            <v>长枪步兵</v>
          </cell>
          <cell r="C371">
            <v>11053</v>
          </cell>
        </row>
        <row r="372">
          <cell r="B372" t="str">
            <v>刀骑兵</v>
          </cell>
          <cell r="C372">
            <v>13036</v>
          </cell>
        </row>
        <row r="373">
          <cell r="B373" t="str">
            <v>弓弩手</v>
          </cell>
          <cell r="C373">
            <v>14050</v>
          </cell>
        </row>
        <row r="374">
          <cell r="B374" t="str">
            <v>重甲巨斧兵</v>
          </cell>
          <cell r="C374">
            <v>14047</v>
          </cell>
        </row>
        <row r="375">
          <cell r="B375" t="str">
            <v>刀盾兵</v>
          </cell>
          <cell r="C375">
            <v>14046</v>
          </cell>
        </row>
        <row r="376">
          <cell r="B376" t="str">
            <v>医生</v>
          </cell>
          <cell r="C376">
            <v>14044</v>
          </cell>
        </row>
        <row r="377">
          <cell r="B377" t="str">
            <v>弓手</v>
          </cell>
          <cell r="C377">
            <v>14050</v>
          </cell>
        </row>
        <row r="378">
          <cell r="B378" t="str">
            <v>舞娘</v>
          </cell>
          <cell r="C378">
            <v>11042</v>
          </cell>
        </row>
        <row r="379">
          <cell r="B379" t="str">
            <v>文官</v>
          </cell>
          <cell r="C379">
            <v>14045</v>
          </cell>
        </row>
        <row r="380">
          <cell r="B380" t="str">
            <v>黄巾党</v>
          </cell>
          <cell r="C380">
            <v>14049</v>
          </cell>
        </row>
        <row r="381">
          <cell r="B381" t="str">
            <v>道士</v>
          </cell>
          <cell r="C381">
            <v>14043</v>
          </cell>
        </row>
        <row r="382">
          <cell r="B382" t="str">
            <v>佩刀步兵</v>
          </cell>
          <cell r="C382">
            <v>11054</v>
          </cell>
        </row>
        <row r="383">
          <cell r="B383" t="str">
            <v>长枪步兵</v>
          </cell>
          <cell r="C383">
            <v>11053</v>
          </cell>
        </row>
        <row r="384">
          <cell r="B384" t="str">
            <v>刀骑兵</v>
          </cell>
          <cell r="C384">
            <v>13036</v>
          </cell>
        </row>
        <row r="385">
          <cell r="B385" t="str">
            <v>弓弩手</v>
          </cell>
          <cell r="C385">
            <v>14050</v>
          </cell>
        </row>
        <row r="386">
          <cell r="B386" t="str">
            <v>重甲巨斧兵</v>
          </cell>
          <cell r="C386">
            <v>14047</v>
          </cell>
        </row>
        <row r="387">
          <cell r="B387" t="str">
            <v>刀盾兵</v>
          </cell>
          <cell r="C387">
            <v>14046</v>
          </cell>
        </row>
        <row r="388">
          <cell r="B388" t="str">
            <v>医生</v>
          </cell>
          <cell r="C388">
            <v>14044</v>
          </cell>
        </row>
        <row r="389">
          <cell r="B389" t="str">
            <v>弓手</v>
          </cell>
          <cell r="C389">
            <v>14050</v>
          </cell>
        </row>
        <row r="390">
          <cell r="B390" t="str">
            <v>舞娘</v>
          </cell>
          <cell r="C390">
            <v>11042</v>
          </cell>
        </row>
        <row r="391">
          <cell r="B391" t="str">
            <v>文官</v>
          </cell>
          <cell r="C391">
            <v>14045</v>
          </cell>
        </row>
        <row r="392">
          <cell r="B392" t="str">
            <v>黄巾党</v>
          </cell>
          <cell r="C392">
            <v>14049</v>
          </cell>
        </row>
        <row r="393">
          <cell r="B393" t="str">
            <v>道士</v>
          </cell>
          <cell r="C393">
            <v>14043</v>
          </cell>
        </row>
        <row r="394">
          <cell r="B394" t="str">
            <v>佩刀步兵</v>
          </cell>
          <cell r="C394">
            <v>11054</v>
          </cell>
        </row>
        <row r="395">
          <cell r="B395" t="str">
            <v>长枪步兵</v>
          </cell>
          <cell r="C395">
            <v>11053</v>
          </cell>
        </row>
        <row r="396">
          <cell r="B396" t="str">
            <v>刀骑兵</v>
          </cell>
          <cell r="C396">
            <v>13036</v>
          </cell>
        </row>
        <row r="397">
          <cell r="B397" t="str">
            <v>弓弩手</v>
          </cell>
          <cell r="C397">
            <v>14050</v>
          </cell>
        </row>
        <row r="398">
          <cell r="B398" t="str">
            <v>重甲巨斧兵</v>
          </cell>
          <cell r="C398">
            <v>14047</v>
          </cell>
        </row>
        <row r="399">
          <cell r="B399" t="str">
            <v>刀盾兵</v>
          </cell>
          <cell r="C399">
            <v>14046</v>
          </cell>
        </row>
        <row r="400">
          <cell r="B400" t="str">
            <v>医生</v>
          </cell>
          <cell r="C400">
            <v>14044</v>
          </cell>
        </row>
        <row r="401">
          <cell r="B401" t="str">
            <v>弓手</v>
          </cell>
          <cell r="C401">
            <v>14050</v>
          </cell>
        </row>
        <row r="402">
          <cell r="B402" t="str">
            <v>舞娘</v>
          </cell>
          <cell r="C402">
            <v>11042</v>
          </cell>
        </row>
        <row r="403">
          <cell r="B403" t="str">
            <v>文官</v>
          </cell>
          <cell r="C403">
            <v>14045</v>
          </cell>
        </row>
        <row r="404">
          <cell r="B404" t="str">
            <v>黄巾党</v>
          </cell>
          <cell r="C404">
            <v>14049</v>
          </cell>
        </row>
        <row r="405">
          <cell r="B405" t="str">
            <v>道士</v>
          </cell>
          <cell r="C405">
            <v>14043</v>
          </cell>
        </row>
        <row r="406">
          <cell r="B406" t="str">
            <v>佩刀步兵</v>
          </cell>
          <cell r="C406">
            <v>11054</v>
          </cell>
        </row>
        <row r="407">
          <cell r="B407" t="str">
            <v>长枪步兵</v>
          </cell>
          <cell r="C407">
            <v>11053</v>
          </cell>
        </row>
        <row r="408">
          <cell r="B408" t="str">
            <v>刀骑兵</v>
          </cell>
          <cell r="C408">
            <v>13036</v>
          </cell>
        </row>
        <row r="409">
          <cell r="B409" t="str">
            <v>弓弩手</v>
          </cell>
          <cell r="C409">
            <v>14050</v>
          </cell>
        </row>
        <row r="410">
          <cell r="B410" t="str">
            <v>重甲巨斧兵</v>
          </cell>
          <cell r="C410">
            <v>14047</v>
          </cell>
        </row>
        <row r="411">
          <cell r="B411" t="str">
            <v>刀盾兵</v>
          </cell>
          <cell r="C411">
            <v>14046</v>
          </cell>
        </row>
        <row r="412">
          <cell r="B412" t="str">
            <v>医生</v>
          </cell>
          <cell r="C412">
            <v>14044</v>
          </cell>
        </row>
        <row r="413">
          <cell r="B413" t="str">
            <v>弓手</v>
          </cell>
          <cell r="C413">
            <v>14050</v>
          </cell>
        </row>
        <row r="414">
          <cell r="B414" t="str">
            <v>舞娘</v>
          </cell>
          <cell r="C414">
            <v>11042</v>
          </cell>
        </row>
        <row r="415">
          <cell r="B415" t="str">
            <v>文官</v>
          </cell>
          <cell r="C415">
            <v>14045</v>
          </cell>
        </row>
        <row r="416">
          <cell r="B416" t="str">
            <v>黄巾党</v>
          </cell>
          <cell r="C416">
            <v>14049</v>
          </cell>
        </row>
        <row r="417">
          <cell r="B417" t="str">
            <v>道士</v>
          </cell>
          <cell r="C417">
            <v>14043</v>
          </cell>
        </row>
        <row r="418">
          <cell r="B418" t="str">
            <v>佩刀步兵</v>
          </cell>
          <cell r="C418">
            <v>11054</v>
          </cell>
        </row>
        <row r="419">
          <cell r="B419" t="str">
            <v>长枪步兵</v>
          </cell>
          <cell r="C419">
            <v>11053</v>
          </cell>
        </row>
        <row r="420">
          <cell r="B420" t="str">
            <v>刀骑兵</v>
          </cell>
          <cell r="C420">
            <v>13036</v>
          </cell>
        </row>
        <row r="421">
          <cell r="B421" t="str">
            <v>弓弩手</v>
          </cell>
          <cell r="C421">
            <v>14050</v>
          </cell>
        </row>
        <row r="422">
          <cell r="B422" t="str">
            <v>重甲巨斧兵</v>
          </cell>
          <cell r="C422">
            <v>14047</v>
          </cell>
        </row>
        <row r="423">
          <cell r="B423" t="str">
            <v>刀盾兵</v>
          </cell>
          <cell r="C423">
            <v>14046</v>
          </cell>
        </row>
        <row r="424">
          <cell r="B424" t="str">
            <v>医生</v>
          </cell>
          <cell r="C424">
            <v>14044</v>
          </cell>
        </row>
        <row r="425">
          <cell r="B425" t="str">
            <v>弓手</v>
          </cell>
          <cell r="C425">
            <v>14050</v>
          </cell>
        </row>
        <row r="426">
          <cell r="B426" t="str">
            <v>舞娘</v>
          </cell>
          <cell r="C426">
            <v>11042</v>
          </cell>
        </row>
        <row r="427">
          <cell r="B427" t="str">
            <v>文官</v>
          </cell>
          <cell r="C427">
            <v>14045</v>
          </cell>
        </row>
        <row r="428">
          <cell r="B428" t="str">
            <v>黄巾党</v>
          </cell>
          <cell r="C428">
            <v>14049</v>
          </cell>
        </row>
        <row r="429">
          <cell r="B429" t="str">
            <v>道士</v>
          </cell>
          <cell r="C429">
            <v>14043</v>
          </cell>
        </row>
        <row r="430">
          <cell r="B430" t="str">
            <v>佩刀步兵</v>
          </cell>
          <cell r="C430">
            <v>11054</v>
          </cell>
        </row>
        <row r="431">
          <cell r="B431" t="str">
            <v>长枪步兵</v>
          </cell>
          <cell r="C431">
            <v>11053</v>
          </cell>
        </row>
        <row r="432">
          <cell r="B432" t="str">
            <v>刀骑兵</v>
          </cell>
          <cell r="C432">
            <v>13036</v>
          </cell>
        </row>
        <row r="433">
          <cell r="B433" t="str">
            <v>弓弩手</v>
          </cell>
          <cell r="C433">
            <v>14050</v>
          </cell>
        </row>
        <row r="434">
          <cell r="B434" t="str">
            <v>重甲巨斧兵</v>
          </cell>
          <cell r="C434">
            <v>14047</v>
          </cell>
        </row>
        <row r="435">
          <cell r="B435" t="str">
            <v>刀盾兵</v>
          </cell>
          <cell r="C435">
            <v>14046</v>
          </cell>
        </row>
        <row r="436">
          <cell r="B436" t="str">
            <v>医生</v>
          </cell>
          <cell r="C436">
            <v>14044</v>
          </cell>
        </row>
        <row r="437">
          <cell r="B437" t="str">
            <v>弓手</v>
          </cell>
          <cell r="C437">
            <v>14050</v>
          </cell>
        </row>
        <row r="438">
          <cell r="B438" t="str">
            <v>舞娘</v>
          </cell>
          <cell r="C438">
            <v>11042</v>
          </cell>
        </row>
        <row r="439">
          <cell r="B439" t="str">
            <v>文官</v>
          </cell>
          <cell r="C439">
            <v>14045</v>
          </cell>
        </row>
        <row r="440">
          <cell r="B440" t="str">
            <v>黄巾党</v>
          </cell>
          <cell r="C440">
            <v>14049</v>
          </cell>
        </row>
        <row r="441">
          <cell r="B441" t="str">
            <v>道士</v>
          </cell>
          <cell r="C441">
            <v>14043</v>
          </cell>
        </row>
        <row r="442">
          <cell r="B442" t="str">
            <v>佩刀步兵</v>
          </cell>
          <cell r="C442">
            <v>11054</v>
          </cell>
        </row>
        <row r="443">
          <cell r="B443" t="str">
            <v>长枪步兵</v>
          </cell>
          <cell r="C443">
            <v>11053</v>
          </cell>
        </row>
        <row r="444">
          <cell r="B444" t="str">
            <v>刀骑兵</v>
          </cell>
          <cell r="C444">
            <v>13036</v>
          </cell>
        </row>
        <row r="445">
          <cell r="B445" t="str">
            <v>弓弩手</v>
          </cell>
          <cell r="C445">
            <v>14050</v>
          </cell>
        </row>
        <row r="446">
          <cell r="B446" t="str">
            <v>重甲巨斧兵</v>
          </cell>
          <cell r="C446">
            <v>14047</v>
          </cell>
        </row>
        <row r="447">
          <cell r="B447" t="str">
            <v>刀盾兵</v>
          </cell>
          <cell r="C447">
            <v>14046</v>
          </cell>
        </row>
        <row r="448">
          <cell r="B448" t="str">
            <v>医生</v>
          </cell>
          <cell r="C448">
            <v>14044</v>
          </cell>
        </row>
        <row r="449">
          <cell r="B449" t="str">
            <v>弓手</v>
          </cell>
          <cell r="C449">
            <v>14050</v>
          </cell>
        </row>
        <row r="450">
          <cell r="B450" t="str">
            <v>舞娘</v>
          </cell>
          <cell r="C450">
            <v>11042</v>
          </cell>
        </row>
        <row r="451">
          <cell r="B451" t="str">
            <v>文官</v>
          </cell>
          <cell r="C451">
            <v>14045</v>
          </cell>
        </row>
        <row r="452">
          <cell r="B452" t="str">
            <v>黄巾党</v>
          </cell>
          <cell r="C452">
            <v>14049</v>
          </cell>
        </row>
        <row r="453">
          <cell r="B453" t="str">
            <v>道士</v>
          </cell>
          <cell r="C453">
            <v>14043</v>
          </cell>
        </row>
        <row r="454">
          <cell r="B454" t="str">
            <v>佩刀步兵</v>
          </cell>
          <cell r="C454">
            <v>11054</v>
          </cell>
        </row>
        <row r="455">
          <cell r="B455" t="str">
            <v>长枪步兵</v>
          </cell>
          <cell r="C455">
            <v>11053</v>
          </cell>
        </row>
        <row r="456">
          <cell r="B456" t="str">
            <v>刀骑兵</v>
          </cell>
          <cell r="C456">
            <v>13036</v>
          </cell>
        </row>
        <row r="457">
          <cell r="B457" t="str">
            <v>弓弩手</v>
          </cell>
          <cell r="C457">
            <v>14050</v>
          </cell>
        </row>
        <row r="458">
          <cell r="B458" t="str">
            <v>重甲巨斧兵</v>
          </cell>
          <cell r="C458">
            <v>14047</v>
          </cell>
        </row>
        <row r="459">
          <cell r="B459" t="str">
            <v>刀盾兵</v>
          </cell>
          <cell r="C459">
            <v>14046</v>
          </cell>
        </row>
        <row r="460">
          <cell r="B460" t="str">
            <v>医生</v>
          </cell>
          <cell r="C460">
            <v>14044</v>
          </cell>
        </row>
        <row r="461">
          <cell r="B461" t="str">
            <v>弓手</v>
          </cell>
          <cell r="C461">
            <v>14050</v>
          </cell>
        </row>
        <row r="462">
          <cell r="B462" t="str">
            <v>舞娘</v>
          </cell>
          <cell r="C462">
            <v>11042</v>
          </cell>
        </row>
        <row r="463">
          <cell r="B463" t="str">
            <v>文官</v>
          </cell>
          <cell r="C463">
            <v>14045</v>
          </cell>
        </row>
        <row r="464">
          <cell r="B464" t="str">
            <v>黄巾党</v>
          </cell>
          <cell r="C464">
            <v>14049</v>
          </cell>
        </row>
        <row r="465">
          <cell r="B465" t="str">
            <v>道士</v>
          </cell>
          <cell r="C465">
            <v>14043</v>
          </cell>
        </row>
        <row r="466">
          <cell r="B466" t="str">
            <v>佩刀步兵</v>
          </cell>
          <cell r="C466">
            <v>11054</v>
          </cell>
        </row>
        <row r="467">
          <cell r="B467" t="str">
            <v>长枪步兵</v>
          </cell>
          <cell r="C467">
            <v>11053</v>
          </cell>
        </row>
        <row r="468">
          <cell r="B468" t="str">
            <v>刀骑兵</v>
          </cell>
          <cell r="C468">
            <v>13036</v>
          </cell>
        </row>
        <row r="469">
          <cell r="B469" t="str">
            <v>弓弩手</v>
          </cell>
          <cell r="C469">
            <v>14050</v>
          </cell>
        </row>
        <row r="470">
          <cell r="B470" t="str">
            <v>重甲巨斧兵</v>
          </cell>
          <cell r="C470">
            <v>14047</v>
          </cell>
        </row>
        <row r="471">
          <cell r="B471" t="str">
            <v>刀盾兵</v>
          </cell>
          <cell r="C471">
            <v>14046</v>
          </cell>
        </row>
        <row r="472">
          <cell r="B472" t="str">
            <v>医生</v>
          </cell>
          <cell r="C472">
            <v>14044</v>
          </cell>
        </row>
        <row r="473">
          <cell r="B473" t="str">
            <v>弓手</v>
          </cell>
          <cell r="C473">
            <v>14050</v>
          </cell>
        </row>
        <row r="474">
          <cell r="B474" t="str">
            <v>舞娘</v>
          </cell>
          <cell r="C474">
            <v>11042</v>
          </cell>
        </row>
        <row r="475">
          <cell r="B475" t="str">
            <v>文官</v>
          </cell>
          <cell r="C475">
            <v>14045</v>
          </cell>
        </row>
        <row r="476">
          <cell r="B476" t="str">
            <v>黄巾党</v>
          </cell>
          <cell r="C476">
            <v>14049</v>
          </cell>
        </row>
        <row r="477">
          <cell r="B477" t="str">
            <v>道士</v>
          </cell>
          <cell r="C477">
            <v>14043</v>
          </cell>
        </row>
        <row r="478">
          <cell r="B478" t="str">
            <v>佩刀步兵</v>
          </cell>
          <cell r="C478">
            <v>11054</v>
          </cell>
        </row>
        <row r="479">
          <cell r="B479" t="str">
            <v>长枪步兵</v>
          </cell>
          <cell r="C479">
            <v>11053</v>
          </cell>
        </row>
        <row r="480">
          <cell r="B480" t="str">
            <v>刀骑兵</v>
          </cell>
          <cell r="C480">
            <v>13036</v>
          </cell>
        </row>
        <row r="481">
          <cell r="B481" t="str">
            <v>弓弩手</v>
          </cell>
          <cell r="C481">
            <v>14050</v>
          </cell>
        </row>
        <row r="482">
          <cell r="B482" t="str">
            <v>重甲巨斧兵</v>
          </cell>
          <cell r="C482">
            <v>14047</v>
          </cell>
        </row>
        <row r="483">
          <cell r="B483" t="str">
            <v>刀盾兵</v>
          </cell>
          <cell r="C483">
            <v>14046</v>
          </cell>
        </row>
        <row r="484">
          <cell r="B484" t="str">
            <v>医生</v>
          </cell>
          <cell r="C484">
            <v>14044</v>
          </cell>
        </row>
        <row r="485">
          <cell r="B485" t="str">
            <v>弓手</v>
          </cell>
          <cell r="C485">
            <v>14050</v>
          </cell>
        </row>
        <row r="486">
          <cell r="B486" t="str">
            <v>舞娘</v>
          </cell>
          <cell r="C486">
            <v>11042</v>
          </cell>
        </row>
        <row r="487">
          <cell r="B487" t="str">
            <v>文官</v>
          </cell>
          <cell r="C487">
            <v>14045</v>
          </cell>
        </row>
        <row r="488">
          <cell r="B488" t="str">
            <v>黄巾党</v>
          </cell>
          <cell r="C488">
            <v>14049</v>
          </cell>
        </row>
        <row r="489">
          <cell r="B489" t="str">
            <v>道士</v>
          </cell>
          <cell r="C489">
            <v>14043</v>
          </cell>
        </row>
        <row r="490">
          <cell r="B490" t="str">
            <v>佩刀步兵</v>
          </cell>
          <cell r="C490">
            <v>11054</v>
          </cell>
        </row>
        <row r="491">
          <cell r="B491" t="str">
            <v>长枪步兵</v>
          </cell>
          <cell r="C491">
            <v>11053</v>
          </cell>
        </row>
        <row r="492">
          <cell r="B492" t="str">
            <v>刀骑兵</v>
          </cell>
          <cell r="C492">
            <v>13036</v>
          </cell>
        </row>
        <row r="493">
          <cell r="B493" t="str">
            <v>弓弩手</v>
          </cell>
          <cell r="C493">
            <v>14050</v>
          </cell>
        </row>
        <row r="494">
          <cell r="B494" t="str">
            <v>重甲巨斧兵</v>
          </cell>
          <cell r="C494">
            <v>14047</v>
          </cell>
        </row>
        <row r="495">
          <cell r="B495" t="str">
            <v>刀盾兵</v>
          </cell>
          <cell r="C495">
            <v>14046</v>
          </cell>
        </row>
        <row r="496">
          <cell r="B496" t="str">
            <v>医生</v>
          </cell>
          <cell r="C496">
            <v>14044</v>
          </cell>
        </row>
        <row r="497">
          <cell r="B497" t="str">
            <v>弓手</v>
          </cell>
          <cell r="C497">
            <v>14050</v>
          </cell>
        </row>
        <row r="498">
          <cell r="B498" t="str">
            <v>舞娘</v>
          </cell>
          <cell r="C498">
            <v>11042</v>
          </cell>
        </row>
        <row r="499">
          <cell r="B499" t="str">
            <v>文官</v>
          </cell>
          <cell r="C499">
            <v>14045</v>
          </cell>
        </row>
        <row r="500">
          <cell r="B500" t="str">
            <v>黄巾党</v>
          </cell>
          <cell r="C500">
            <v>14049</v>
          </cell>
        </row>
        <row r="501">
          <cell r="B501" t="str">
            <v>道士</v>
          </cell>
          <cell r="C501">
            <v>14043</v>
          </cell>
        </row>
        <row r="502">
          <cell r="B502" t="str">
            <v>佩刀步兵</v>
          </cell>
          <cell r="C502">
            <v>11054</v>
          </cell>
        </row>
        <row r="503">
          <cell r="B503" t="str">
            <v>长枪步兵</v>
          </cell>
          <cell r="C503">
            <v>11053</v>
          </cell>
        </row>
        <row r="504">
          <cell r="B504" t="str">
            <v>刀骑兵</v>
          </cell>
          <cell r="C504">
            <v>13036</v>
          </cell>
        </row>
        <row r="505">
          <cell r="B505" t="str">
            <v>弓弩手</v>
          </cell>
          <cell r="C505">
            <v>14050</v>
          </cell>
        </row>
        <row r="506">
          <cell r="B506" t="str">
            <v>重甲巨斧兵</v>
          </cell>
          <cell r="C506">
            <v>14047</v>
          </cell>
        </row>
        <row r="507">
          <cell r="B507" t="str">
            <v>刀盾兵</v>
          </cell>
          <cell r="C507">
            <v>14046</v>
          </cell>
        </row>
        <row r="508">
          <cell r="B508" t="str">
            <v>医生</v>
          </cell>
          <cell r="C508">
            <v>14044</v>
          </cell>
        </row>
        <row r="509">
          <cell r="B509" t="str">
            <v>弓手</v>
          </cell>
          <cell r="C509">
            <v>14050</v>
          </cell>
        </row>
        <row r="510">
          <cell r="B510" t="str">
            <v>舞娘</v>
          </cell>
          <cell r="C510">
            <v>11042</v>
          </cell>
        </row>
        <row r="511">
          <cell r="B511" t="str">
            <v>文官</v>
          </cell>
          <cell r="C511">
            <v>14045</v>
          </cell>
        </row>
        <row r="512">
          <cell r="B512" t="str">
            <v>黄巾党</v>
          </cell>
          <cell r="C512">
            <v>14049</v>
          </cell>
        </row>
        <row r="513">
          <cell r="B513" t="str">
            <v>道士</v>
          </cell>
          <cell r="C513">
            <v>14043</v>
          </cell>
        </row>
        <row r="514">
          <cell r="B514" t="str">
            <v>佩刀步兵</v>
          </cell>
          <cell r="C514">
            <v>11054</v>
          </cell>
        </row>
        <row r="515">
          <cell r="B515" t="str">
            <v>长枪步兵</v>
          </cell>
          <cell r="C515">
            <v>11053</v>
          </cell>
        </row>
        <row r="516">
          <cell r="B516" t="str">
            <v>刀骑兵</v>
          </cell>
          <cell r="C516">
            <v>13036</v>
          </cell>
        </row>
        <row r="517">
          <cell r="B517" t="str">
            <v>弓弩手</v>
          </cell>
          <cell r="C517">
            <v>14050</v>
          </cell>
        </row>
        <row r="518">
          <cell r="B518" t="str">
            <v>重甲巨斧兵</v>
          </cell>
          <cell r="C518">
            <v>14047</v>
          </cell>
        </row>
        <row r="519">
          <cell r="B519" t="str">
            <v>刀盾兵</v>
          </cell>
          <cell r="C519">
            <v>14046</v>
          </cell>
        </row>
        <row r="520">
          <cell r="B520" t="str">
            <v>医生</v>
          </cell>
          <cell r="C520">
            <v>14044</v>
          </cell>
        </row>
        <row r="521">
          <cell r="B521" t="str">
            <v>弓手</v>
          </cell>
          <cell r="C521">
            <v>14050</v>
          </cell>
        </row>
        <row r="522">
          <cell r="B522" t="str">
            <v>舞娘</v>
          </cell>
          <cell r="C522">
            <v>11042</v>
          </cell>
        </row>
        <row r="523">
          <cell r="B523" t="str">
            <v>文官</v>
          </cell>
          <cell r="C523">
            <v>14045</v>
          </cell>
        </row>
        <row r="524">
          <cell r="B524" t="str">
            <v>黄巾党</v>
          </cell>
          <cell r="C524">
            <v>14049</v>
          </cell>
        </row>
        <row r="525">
          <cell r="B525" t="str">
            <v>道士</v>
          </cell>
          <cell r="C525">
            <v>14043</v>
          </cell>
        </row>
        <row r="526">
          <cell r="B526" t="str">
            <v>佩刀步兵</v>
          </cell>
          <cell r="C526">
            <v>11054</v>
          </cell>
        </row>
        <row r="527">
          <cell r="B527" t="str">
            <v>长枪步兵</v>
          </cell>
          <cell r="C527">
            <v>11053</v>
          </cell>
        </row>
        <row r="528">
          <cell r="B528" t="str">
            <v>刀骑兵</v>
          </cell>
          <cell r="C528">
            <v>13036</v>
          </cell>
        </row>
        <row r="529">
          <cell r="B529" t="str">
            <v>弓弩手</v>
          </cell>
          <cell r="C529">
            <v>14050</v>
          </cell>
        </row>
        <row r="530">
          <cell r="B530" t="str">
            <v>重甲巨斧兵</v>
          </cell>
          <cell r="C530">
            <v>14047</v>
          </cell>
        </row>
        <row r="531">
          <cell r="B531" t="str">
            <v>刀盾兵</v>
          </cell>
          <cell r="C531">
            <v>14046</v>
          </cell>
        </row>
        <row r="532">
          <cell r="B532" t="str">
            <v>医生</v>
          </cell>
          <cell r="C532">
            <v>14044</v>
          </cell>
        </row>
        <row r="533">
          <cell r="B533" t="str">
            <v>弓手</v>
          </cell>
          <cell r="C533">
            <v>14050</v>
          </cell>
        </row>
        <row r="534">
          <cell r="B534" t="str">
            <v>舞娘</v>
          </cell>
          <cell r="C534">
            <v>11042</v>
          </cell>
        </row>
        <row r="535">
          <cell r="B535" t="str">
            <v>文官</v>
          </cell>
          <cell r="C535">
            <v>14045</v>
          </cell>
        </row>
        <row r="536">
          <cell r="B536" t="str">
            <v>黄巾党</v>
          </cell>
          <cell r="C536">
            <v>14049</v>
          </cell>
        </row>
        <row r="537">
          <cell r="B537" t="str">
            <v>道士</v>
          </cell>
          <cell r="C537">
            <v>14043</v>
          </cell>
        </row>
        <row r="538">
          <cell r="B538" t="str">
            <v>佩刀步兵</v>
          </cell>
          <cell r="C538">
            <v>11054</v>
          </cell>
        </row>
        <row r="539">
          <cell r="B539" t="str">
            <v>长枪步兵</v>
          </cell>
          <cell r="C539">
            <v>11053</v>
          </cell>
        </row>
        <row r="540">
          <cell r="B540" t="str">
            <v>刀骑兵</v>
          </cell>
          <cell r="C540">
            <v>13036</v>
          </cell>
        </row>
        <row r="541">
          <cell r="B541" t="str">
            <v>弓弩手</v>
          </cell>
          <cell r="C541">
            <v>14050</v>
          </cell>
        </row>
        <row r="542">
          <cell r="B542" t="str">
            <v>重甲巨斧兵</v>
          </cell>
          <cell r="C542">
            <v>14047</v>
          </cell>
        </row>
        <row r="543">
          <cell r="B543" t="str">
            <v>刀盾兵</v>
          </cell>
          <cell r="C543">
            <v>14046</v>
          </cell>
        </row>
        <row r="544">
          <cell r="B544" t="str">
            <v>医生</v>
          </cell>
          <cell r="C544">
            <v>14044</v>
          </cell>
        </row>
        <row r="545">
          <cell r="B545" t="str">
            <v>弓手</v>
          </cell>
          <cell r="C545">
            <v>14050</v>
          </cell>
        </row>
        <row r="546">
          <cell r="B546" t="str">
            <v>舞娘</v>
          </cell>
          <cell r="C546">
            <v>11042</v>
          </cell>
        </row>
        <row r="547">
          <cell r="B547" t="str">
            <v>文官</v>
          </cell>
          <cell r="C547">
            <v>14045</v>
          </cell>
        </row>
        <row r="548">
          <cell r="B548" t="str">
            <v>黄巾党</v>
          </cell>
          <cell r="C548">
            <v>14049</v>
          </cell>
        </row>
        <row r="549">
          <cell r="B549" t="str">
            <v>道士</v>
          </cell>
          <cell r="C549">
            <v>14043</v>
          </cell>
        </row>
        <row r="550">
          <cell r="B550" t="str">
            <v>佩刀步兵</v>
          </cell>
          <cell r="C550">
            <v>11054</v>
          </cell>
        </row>
        <row r="551">
          <cell r="B551" t="str">
            <v>长枪步兵</v>
          </cell>
          <cell r="C551">
            <v>11053</v>
          </cell>
        </row>
        <row r="552">
          <cell r="B552" t="str">
            <v>刀骑兵</v>
          </cell>
          <cell r="C552">
            <v>13036</v>
          </cell>
        </row>
        <row r="553">
          <cell r="B553" t="str">
            <v>弓弩手</v>
          </cell>
          <cell r="C553">
            <v>14050</v>
          </cell>
        </row>
        <row r="554">
          <cell r="B554" t="str">
            <v>重甲巨斧兵</v>
          </cell>
          <cell r="C554">
            <v>14047</v>
          </cell>
        </row>
        <row r="555">
          <cell r="B555" t="str">
            <v>刀盾兵</v>
          </cell>
          <cell r="C555">
            <v>14046</v>
          </cell>
        </row>
        <row r="556">
          <cell r="B556" t="str">
            <v>医生</v>
          </cell>
          <cell r="C556">
            <v>14044</v>
          </cell>
        </row>
        <row r="557">
          <cell r="B557" t="str">
            <v>弓手</v>
          </cell>
          <cell r="C557">
            <v>14050</v>
          </cell>
        </row>
        <row r="558">
          <cell r="B558" t="str">
            <v>舞娘</v>
          </cell>
          <cell r="C558">
            <v>11042</v>
          </cell>
        </row>
        <row r="559">
          <cell r="B559" t="str">
            <v>文官</v>
          </cell>
          <cell r="C559">
            <v>14045</v>
          </cell>
        </row>
        <row r="560">
          <cell r="B560" t="str">
            <v>李典</v>
          </cell>
          <cell r="C560">
            <v>11021</v>
          </cell>
        </row>
        <row r="561">
          <cell r="B561" t="str">
            <v>满宠</v>
          </cell>
          <cell r="C561">
            <v>11022</v>
          </cell>
        </row>
        <row r="562">
          <cell r="B562" t="str">
            <v>曹洪</v>
          </cell>
          <cell r="C562">
            <v>11023</v>
          </cell>
        </row>
        <row r="563">
          <cell r="B563" t="str">
            <v>曹纯</v>
          </cell>
          <cell r="C563">
            <v>11024</v>
          </cell>
        </row>
        <row r="564">
          <cell r="B564" t="str">
            <v>文聘</v>
          </cell>
          <cell r="C564">
            <v>11028</v>
          </cell>
        </row>
        <row r="565">
          <cell r="B565" t="str">
            <v>关平</v>
          </cell>
          <cell r="C565">
            <v>12020</v>
          </cell>
        </row>
        <row r="566">
          <cell r="B566" t="str">
            <v>关索</v>
          </cell>
          <cell r="C566">
            <v>12021</v>
          </cell>
        </row>
        <row r="567">
          <cell r="B567" t="str">
            <v>关银屏</v>
          </cell>
          <cell r="C567">
            <v>12022</v>
          </cell>
        </row>
        <row r="568">
          <cell r="B568" t="str">
            <v>张星彩</v>
          </cell>
          <cell r="C568">
            <v>12023</v>
          </cell>
        </row>
        <row r="569">
          <cell r="B569" t="str">
            <v>鲍三娘</v>
          </cell>
          <cell r="C569">
            <v>12024</v>
          </cell>
        </row>
        <row r="570">
          <cell r="B570" t="str">
            <v>韩当</v>
          </cell>
          <cell r="C570">
            <v>13020</v>
          </cell>
        </row>
        <row r="571">
          <cell r="B571" t="str">
            <v>潘璋</v>
          </cell>
          <cell r="C571">
            <v>13021</v>
          </cell>
        </row>
        <row r="572">
          <cell r="B572" t="str">
            <v>蒋钦</v>
          </cell>
          <cell r="C572">
            <v>12031</v>
          </cell>
        </row>
        <row r="573">
          <cell r="B573" t="str">
            <v>丁奉</v>
          </cell>
          <cell r="C573">
            <v>11023</v>
          </cell>
        </row>
        <row r="574">
          <cell r="B574" t="str">
            <v>凌统</v>
          </cell>
          <cell r="C574">
            <v>13023</v>
          </cell>
        </row>
        <row r="575">
          <cell r="B575" t="str">
            <v>李儒</v>
          </cell>
          <cell r="C575">
            <v>14020</v>
          </cell>
        </row>
        <row r="576">
          <cell r="B576" t="str">
            <v>皇甫嵩</v>
          </cell>
          <cell r="C576">
            <v>14021</v>
          </cell>
        </row>
        <row r="577">
          <cell r="B577" t="str">
            <v>刘表</v>
          </cell>
          <cell r="C577">
            <v>14022</v>
          </cell>
        </row>
        <row r="578">
          <cell r="B578" t="str">
            <v>张绣</v>
          </cell>
          <cell r="C578">
            <v>12031</v>
          </cell>
        </row>
        <row r="579">
          <cell r="B579" t="str">
            <v>马腾</v>
          </cell>
          <cell r="C579">
            <v>12031</v>
          </cell>
        </row>
        <row r="580">
          <cell r="B580" t="str">
            <v>荀攸</v>
          </cell>
          <cell r="C580">
            <v>11008</v>
          </cell>
        </row>
        <row r="581">
          <cell r="B581" t="str">
            <v>程昱</v>
          </cell>
          <cell r="C581">
            <v>11010</v>
          </cell>
        </row>
        <row r="582">
          <cell r="B582" t="str">
            <v>于禁</v>
          </cell>
          <cell r="C582">
            <v>11013</v>
          </cell>
        </row>
        <row r="583">
          <cell r="B583" t="str">
            <v>徐晃</v>
          </cell>
          <cell r="C583">
            <v>11015</v>
          </cell>
        </row>
        <row r="584">
          <cell r="B584" t="str">
            <v>许褚</v>
          </cell>
          <cell r="C584">
            <v>11016</v>
          </cell>
        </row>
        <row r="585">
          <cell r="B585" t="str">
            <v>法正</v>
          </cell>
          <cell r="C585">
            <v>12011</v>
          </cell>
        </row>
        <row r="586">
          <cell r="B586" t="str">
            <v>马良</v>
          </cell>
          <cell r="C586">
            <v>12013</v>
          </cell>
        </row>
        <row r="587">
          <cell r="B587" t="str">
            <v>夏侯涓</v>
          </cell>
          <cell r="C587">
            <v>12014</v>
          </cell>
        </row>
        <row r="588">
          <cell r="B588" t="str">
            <v>黄月英</v>
          </cell>
          <cell r="C588">
            <v>12015</v>
          </cell>
        </row>
        <row r="589">
          <cell r="B589" t="str">
            <v>关兴</v>
          </cell>
          <cell r="C589">
            <v>12017</v>
          </cell>
        </row>
        <row r="590">
          <cell r="B590" t="str">
            <v>程普</v>
          </cell>
          <cell r="C590">
            <v>13011</v>
          </cell>
        </row>
        <row r="591">
          <cell r="B591" t="str">
            <v>孙尚香</v>
          </cell>
          <cell r="C591">
            <v>13012</v>
          </cell>
        </row>
        <row r="592">
          <cell r="B592" t="str">
            <v>步练师</v>
          </cell>
          <cell r="C592">
            <v>13013</v>
          </cell>
        </row>
        <row r="593">
          <cell r="B593" t="str">
            <v>周泰</v>
          </cell>
          <cell r="C593">
            <v>13015</v>
          </cell>
        </row>
        <row r="594">
          <cell r="B594" t="str">
            <v>黄盖</v>
          </cell>
          <cell r="C594">
            <v>13016</v>
          </cell>
        </row>
        <row r="595">
          <cell r="B595" t="str">
            <v>蔡文姬</v>
          </cell>
          <cell r="C595">
            <v>14008</v>
          </cell>
        </row>
        <row r="596">
          <cell r="B596" t="str">
            <v>高顺</v>
          </cell>
          <cell r="C596">
            <v>14010</v>
          </cell>
        </row>
        <row r="597">
          <cell r="B597" t="str">
            <v>陈宫</v>
          </cell>
          <cell r="C597">
            <v>14001</v>
          </cell>
        </row>
        <row r="598">
          <cell r="B598" t="str">
            <v>田丰</v>
          </cell>
          <cell r="C598">
            <v>14011</v>
          </cell>
        </row>
        <row r="599">
          <cell r="B599" t="str">
            <v>沮授</v>
          </cell>
          <cell r="C599">
            <v>14012</v>
          </cell>
        </row>
        <row r="600">
          <cell r="B600" t="str">
            <v>曹仁</v>
          </cell>
          <cell r="C600">
            <v>11003</v>
          </cell>
        </row>
        <row r="601">
          <cell r="B601" t="str">
            <v>张辽</v>
          </cell>
          <cell r="C601">
            <v>11006</v>
          </cell>
        </row>
        <row r="602">
          <cell r="B602" t="str">
            <v>司马懿</v>
          </cell>
          <cell r="C602">
            <v>11011</v>
          </cell>
        </row>
        <row r="603">
          <cell r="B603" t="str">
            <v>张飞</v>
          </cell>
          <cell r="C603">
            <v>12004</v>
          </cell>
        </row>
        <row r="604">
          <cell r="B604" t="str">
            <v>赵云</v>
          </cell>
          <cell r="C604">
            <v>12001</v>
          </cell>
        </row>
        <row r="605">
          <cell r="B605" t="str">
            <v>庞统</v>
          </cell>
          <cell r="C605">
            <v>12010</v>
          </cell>
        </row>
        <row r="606">
          <cell r="B606" t="str">
            <v>太史慈</v>
          </cell>
          <cell r="C606">
            <v>13006</v>
          </cell>
        </row>
        <row r="607">
          <cell r="B607" t="str">
            <v>吕蒙</v>
          </cell>
          <cell r="C607">
            <v>13008</v>
          </cell>
        </row>
        <row r="608">
          <cell r="B608" t="str">
            <v>卢植</v>
          </cell>
          <cell r="C608">
            <v>14015</v>
          </cell>
        </row>
        <row r="609">
          <cell r="B609" t="str">
            <v>张角</v>
          </cell>
          <cell r="C609">
            <v>14019</v>
          </cell>
        </row>
        <row r="610">
          <cell r="B610" t="str">
            <v>主角</v>
          </cell>
          <cell r="C610">
            <v>10011</v>
          </cell>
        </row>
        <row r="611">
          <cell r="B611" t="str">
            <v>主角</v>
          </cell>
          <cell r="C611">
            <v>12009</v>
          </cell>
        </row>
        <row r="612">
          <cell r="B612" t="str">
            <v>主角</v>
          </cell>
          <cell r="C612">
            <v>10021</v>
          </cell>
        </row>
        <row r="613">
          <cell r="B613" t="str">
            <v>主角</v>
          </cell>
          <cell r="C613">
            <v>10041</v>
          </cell>
        </row>
        <row r="614">
          <cell r="B614" t="str">
            <v>主角</v>
          </cell>
          <cell r="C614">
            <v>10011</v>
          </cell>
        </row>
        <row r="615">
          <cell r="B615" t="str">
            <v>主角</v>
          </cell>
          <cell r="C615">
            <v>12009</v>
          </cell>
        </row>
        <row r="616">
          <cell r="B616" t="str">
            <v>主角</v>
          </cell>
          <cell r="C616">
            <v>10021</v>
          </cell>
        </row>
        <row r="617">
          <cell r="B617" t="str">
            <v>主角</v>
          </cell>
          <cell r="C617">
            <v>10041</v>
          </cell>
        </row>
        <row r="618">
          <cell r="B618" t="str">
            <v>主角</v>
          </cell>
          <cell r="C618">
            <v>10011</v>
          </cell>
        </row>
        <row r="619">
          <cell r="B619" t="str">
            <v>主角</v>
          </cell>
          <cell r="C619">
            <v>12009</v>
          </cell>
        </row>
        <row r="620">
          <cell r="B620" t="str">
            <v>主角</v>
          </cell>
          <cell r="C620">
            <v>10021</v>
          </cell>
        </row>
        <row r="621">
          <cell r="B621" t="str">
            <v>主角</v>
          </cell>
          <cell r="C621">
            <v>10041</v>
          </cell>
        </row>
        <row r="622">
          <cell r="B622" t="str">
            <v>主角</v>
          </cell>
          <cell r="C622">
            <v>10011</v>
          </cell>
        </row>
        <row r="623">
          <cell r="B623" t="str">
            <v>主角</v>
          </cell>
          <cell r="C623">
            <v>12009</v>
          </cell>
        </row>
        <row r="624">
          <cell r="B624" t="str">
            <v>主角</v>
          </cell>
          <cell r="C624">
            <v>10021</v>
          </cell>
        </row>
        <row r="625">
          <cell r="B625" t="str">
            <v>主角</v>
          </cell>
          <cell r="C625">
            <v>10041</v>
          </cell>
        </row>
        <row r="626">
          <cell r="B626" t="str">
            <v>主角</v>
          </cell>
          <cell r="C626">
            <v>10011</v>
          </cell>
        </row>
        <row r="627">
          <cell r="B627" t="str">
            <v>主角</v>
          </cell>
          <cell r="C627">
            <v>12009</v>
          </cell>
        </row>
        <row r="628">
          <cell r="B628" t="str">
            <v>主角</v>
          </cell>
          <cell r="C628">
            <v>10021</v>
          </cell>
        </row>
        <row r="629">
          <cell r="B629" t="str">
            <v>主角</v>
          </cell>
          <cell r="C629">
            <v>10041</v>
          </cell>
        </row>
        <row r="630">
          <cell r="B630" t="str">
            <v>曹操</v>
          </cell>
          <cell r="C630">
            <v>11002</v>
          </cell>
        </row>
        <row r="631">
          <cell r="B631" t="str">
            <v>曹仁</v>
          </cell>
          <cell r="C631">
            <v>11003</v>
          </cell>
        </row>
        <row r="632">
          <cell r="B632" t="str">
            <v>夏侯惇</v>
          </cell>
          <cell r="C632">
            <v>11004</v>
          </cell>
        </row>
        <row r="633">
          <cell r="B633" t="str">
            <v>夏侯渊</v>
          </cell>
          <cell r="C633">
            <v>11005</v>
          </cell>
        </row>
        <row r="634">
          <cell r="B634" t="str">
            <v>张辽</v>
          </cell>
          <cell r="C634">
            <v>11006</v>
          </cell>
        </row>
        <row r="635">
          <cell r="B635" t="str">
            <v>荀彧</v>
          </cell>
          <cell r="C635">
            <v>11007</v>
          </cell>
        </row>
        <row r="636">
          <cell r="B636" t="str">
            <v>郭嘉</v>
          </cell>
          <cell r="C636">
            <v>11001</v>
          </cell>
        </row>
        <row r="637">
          <cell r="B637" t="str">
            <v>荀攸</v>
          </cell>
          <cell r="C637">
            <v>11008</v>
          </cell>
        </row>
        <row r="638">
          <cell r="B638" t="str">
            <v>贾诩</v>
          </cell>
          <cell r="C638">
            <v>11009</v>
          </cell>
        </row>
        <row r="639">
          <cell r="B639" t="str">
            <v>程昱</v>
          </cell>
          <cell r="C639">
            <v>11010</v>
          </cell>
        </row>
        <row r="640">
          <cell r="B640" t="str">
            <v>司马懿</v>
          </cell>
          <cell r="C640">
            <v>11011</v>
          </cell>
        </row>
        <row r="641">
          <cell r="B641" t="str">
            <v>张郃</v>
          </cell>
          <cell r="C641">
            <v>11012</v>
          </cell>
        </row>
        <row r="642">
          <cell r="B642" t="str">
            <v>于禁</v>
          </cell>
          <cell r="C642">
            <v>11013</v>
          </cell>
        </row>
        <row r="643">
          <cell r="B643" t="str">
            <v>乐进</v>
          </cell>
          <cell r="C643">
            <v>11014</v>
          </cell>
        </row>
        <row r="644">
          <cell r="B644" t="str">
            <v>徐晃</v>
          </cell>
          <cell r="C644">
            <v>11015</v>
          </cell>
        </row>
        <row r="645">
          <cell r="B645" t="str">
            <v>许褚</v>
          </cell>
          <cell r="C645">
            <v>11016</v>
          </cell>
        </row>
        <row r="646">
          <cell r="B646" t="str">
            <v>典韦</v>
          </cell>
          <cell r="C646">
            <v>11017</v>
          </cell>
        </row>
        <row r="647">
          <cell r="B647" t="str">
            <v>甄姬</v>
          </cell>
          <cell r="C647">
            <v>11018</v>
          </cell>
        </row>
        <row r="648">
          <cell r="B648" t="str">
            <v>庞德</v>
          </cell>
          <cell r="C648">
            <v>11019</v>
          </cell>
        </row>
        <row r="649">
          <cell r="B649" t="str">
            <v>曹丕</v>
          </cell>
          <cell r="C649">
            <v>11020</v>
          </cell>
        </row>
        <row r="650">
          <cell r="B650" t="str">
            <v>李典</v>
          </cell>
          <cell r="C650">
            <v>11021</v>
          </cell>
        </row>
        <row r="651">
          <cell r="B651" t="str">
            <v>满宠</v>
          </cell>
          <cell r="C651">
            <v>11022</v>
          </cell>
        </row>
        <row r="652">
          <cell r="B652" t="str">
            <v>曹洪</v>
          </cell>
          <cell r="C652">
            <v>11023</v>
          </cell>
        </row>
        <row r="653">
          <cell r="B653" t="str">
            <v>曹纯</v>
          </cell>
          <cell r="C653">
            <v>11024</v>
          </cell>
        </row>
        <row r="654">
          <cell r="B654" t="str">
            <v>曹昂</v>
          </cell>
          <cell r="C654">
            <v>11025</v>
          </cell>
        </row>
        <row r="655">
          <cell r="B655" t="str">
            <v>刘晔</v>
          </cell>
          <cell r="C655">
            <v>11026</v>
          </cell>
        </row>
        <row r="656">
          <cell r="B656" t="str">
            <v>董昭</v>
          </cell>
          <cell r="C656">
            <v>11027</v>
          </cell>
        </row>
        <row r="657">
          <cell r="B657" t="str">
            <v>文聘</v>
          </cell>
          <cell r="C657">
            <v>11028</v>
          </cell>
        </row>
        <row r="658">
          <cell r="B658" t="str">
            <v>许攸</v>
          </cell>
          <cell r="C658">
            <v>11029</v>
          </cell>
        </row>
        <row r="659">
          <cell r="B659" t="str">
            <v>曹休</v>
          </cell>
          <cell r="C659">
            <v>11030</v>
          </cell>
        </row>
        <row r="660">
          <cell r="B660" t="str">
            <v>曹真</v>
          </cell>
          <cell r="C660">
            <v>11031</v>
          </cell>
        </row>
        <row r="661">
          <cell r="B661" t="str">
            <v>杨修</v>
          </cell>
          <cell r="C661">
            <v>11032</v>
          </cell>
        </row>
        <row r="662">
          <cell r="B662" t="str">
            <v>曹冲</v>
          </cell>
          <cell r="C662">
            <v>11033</v>
          </cell>
        </row>
        <row r="663">
          <cell r="B663" t="str">
            <v>王朗</v>
          </cell>
          <cell r="C663">
            <v>11034</v>
          </cell>
        </row>
        <row r="664">
          <cell r="B664" t="str">
            <v>钟繇</v>
          </cell>
          <cell r="C664">
            <v>11034</v>
          </cell>
        </row>
        <row r="665">
          <cell r="B665" t="str">
            <v>华歆</v>
          </cell>
          <cell r="C665">
            <v>14020</v>
          </cell>
        </row>
        <row r="666">
          <cell r="B666" t="str">
            <v>曹植</v>
          </cell>
          <cell r="C666">
            <v>11037</v>
          </cell>
        </row>
        <row r="667">
          <cell r="B667" t="str">
            <v>钟会</v>
          </cell>
          <cell r="C667">
            <v>11038</v>
          </cell>
        </row>
        <row r="668">
          <cell r="B668" t="str">
            <v>司马昭</v>
          </cell>
          <cell r="C668">
            <v>11039</v>
          </cell>
        </row>
        <row r="669">
          <cell r="B669" t="str">
            <v>张春华</v>
          </cell>
          <cell r="C669">
            <v>11040</v>
          </cell>
        </row>
        <row r="670">
          <cell r="B670" t="str">
            <v>王异</v>
          </cell>
          <cell r="C670">
            <v>11041</v>
          </cell>
        </row>
        <row r="671">
          <cell r="B671" t="str">
            <v>辛宪英</v>
          </cell>
          <cell r="C671">
            <v>11042</v>
          </cell>
        </row>
        <row r="672">
          <cell r="B672" t="str">
            <v>郭女王</v>
          </cell>
          <cell r="C672">
            <v>11043</v>
          </cell>
        </row>
        <row r="673">
          <cell r="B673" t="str">
            <v>司马师</v>
          </cell>
          <cell r="C673">
            <v>11044</v>
          </cell>
        </row>
        <row r="674">
          <cell r="B674" t="str">
            <v>卞夫人</v>
          </cell>
          <cell r="C674">
            <v>11045</v>
          </cell>
        </row>
        <row r="675">
          <cell r="B675" t="str">
            <v>陈泰</v>
          </cell>
          <cell r="C675">
            <v>11023</v>
          </cell>
        </row>
        <row r="676">
          <cell r="B676" t="str">
            <v>郝昭</v>
          </cell>
          <cell r="C676">
            <v>11023</v>
          </cell>
        </row>
        <row r="677">
          <cell r="B677" t="str">
            <v>郭淮</v>
          </cell>
          <cell r="C677">
            <v>11038</v>
          </cell>
        </row>
        <row r="678">
          <cell r="B678" t="str">
            <v>蔡瑁</v>
          </cell>
          <cell r="C678">
            <v>11038</v>
          </cell>
        </row>
        <row r="679">
          <cell r="B679" t="str">
            <v>张允</v>
          </cell>
          <cell r="C679">
            <v>14050</v>
          </cell>
        </row>
        <row r="680">
          <cell r="B680" t="str">
            <v>高览</v>
          </cell>
          <cell r="C680">
            <v>11023</v>
          </cell>
        </row>
        <row r="681">
          <cell r="B681" t="str">
            <v>韩浩</v>
          </cell>
          <cell r="C681">
            <v>11023</v>
          </cell>
        </row>
        <row r="682">
          <cell r="B682" t="str">
            <v>张虎</v>
          </cell>
          <cell r="C682">
            <v>12031</v>
          </cell>
        </row>
        <row r="683">
          <cell r="B683" t="str">
            <v>典满</v>
          </cell>
          <cell r="C683">
            <v>11048</v>
          </cell>
        </row>
        <row r="684">
          <cell r="B684" t="str">
            <v>许仪</v>
          </cell>
          <cell r="C684">
            <v>11048</v>
          </cell>
        </row>
        <row r="685">
          <cell r="B685" t="str">
            <v>孔秀</v>
          </cell>
          <cell r="C685">
            <v>11048</v>
          </cell>
        </row>
        <row r="686">
          <cell r="B686" t="str">
            <v>吕虔</v>
          </cell>
          <cell r="C686">
            <v>11023</v>
          </cell>
        </row>
        <row r="687">
          <cell r="B687" t="str">
            <v>臧霸</v>
          </cell>
          <cell r="C687">
            <v>14046</v>
          </cell>
        </row>
        <row r="688">
          <cell r="B688" t="str">
            <v>夏侯恩</v>
          </cell>
          <cell r="C688">
            <v>11053</v>
          </cell>
        </row>
        <row r="689">
          <cell r="B689" t="str">
            <v>夏侯杰</v>
          </cell>
          <cell r="C689">
            <v>11053</v>
          </cell>
        </row>
        <row r="690">
          <cell r="B690" t="str">
            <v>吕旷</v>
          </cell>
          <cell r="C690">
            <v>11054</v>
          </cell>
        </row>
        <row r="691">
          <cell r="B691" t="str">
            <v>吕翔</v>
          </cell>
          <cell r="C691">
            <v>11054</v>
          </cell>
        </row>
        <row r="692">
          <cell r="B692" t="str">
            <v>关羽</v>
          </cell>
          <cell r="C692">
            <v>12003</v>
          </cell>
        </row>
        <row r="693">
          <cell r="B693" t="str">
            <v>张飞</v>
          </cell>
          <cell r="C693">
            <v>12004</v>
          </cell>
        </row>
        <row r="694">
          <cell r="B694" t="str">
            <v>赵云</v>
          </cell>
          <cell r="C694">
            <v>12001</v>
          </cell>
        </row>
        <row r="695">
          <cell r="B695" t="str">
            <v>马超</v>
          </cell>
          <cell r="C695">
            <v>12005</v>
          </cell>
        </row>
        <row r="696">
          <cell r="B696" t="str">
            <v>黄忠</v>
          </cell>
          <cell r="C696">
            <v>12006</v>
          </cell>
        </row>
        <row r="697">
          <cell r="B697" t="str">
            <v>魏延</v>
          </cell>
          <cell r="C697">
            <v>12007</v>
          </cell>
        </row>
        <row r="698">
          <cell r="B698" t="str">
            <v>刘备</v>
          </cell>
          <cell r="C698">
            <v>12008</v>
          </cell>
        </row>
        <row r="699">
          <cell r="B699" t="str">
            <v>诸葛亮</v>
          </cell>
          <cell r="C699">
            <v>12009</v>
          </cell>
        </row>
        <row r="700">
          <cell r="B700" t="str">
            <v>庞统</v>
          </cell>
          <cell r="C700">
            <v>12010</v>
          </cell>
        </row>
        <row r="701">
          <cell r="B701" t="str">
            <v>法正</v>
          </cell>
          <cell r="C701">
            <v>12011</v>
          </cell>
        </row>
        <row r="702">
          <cell r="B702" t="str">
            <v>姜维</v>
          </cell>
          <cell r="C702">
            <v>12012</v>
          </cell>
        </row>
        <row r="703">
          <cell r="B703" t="str">
            <v>马良</v>
          </cell>
          <cell r="C703">
            <v>12013</v>
          </cell>
        </row>
        <row r="704">
          <cell r="B704" t="str">
            <v>夏侯涓</v>
          </cell>
          <cell r="C704">
            <v>12014</v>
          </cell>
        </row>
        <row r="705">
          <cell r="B705" t="str">
            <v>黄月英</v>
          </cell>
          <cell r="C705">
            <v>12015</v>
          </cell>
        </row>
        <row r="706">
          <cell r="B706" t="str">
            <v>徐庶</v>
          </cell>
          <cell r="C706">
            <v>12016</v>
          </cell>
        </row>
        <row r="707">
          <cell r="B707" t="str">
            <v>关兴</v>
          </cell>
          <cell r="C707">
            <v>12017</v>
          </cell>
        </row>
        <row r="708">
          <cell r="B708" t="str">
            <v>张苞</v>
          </cell>
          <cell r="C708">
            <v>12018</v>
          </cell>
        </row>
        <row r="709">
          <cell r="B709" t="str">
            <v>孟获</v>
          </cell>
          <cell r="C709">
            <v>12019</v>
          </cell>
        </row>
        <row r="710">
          <cell r="B710" t="str">
            <v>祝融</v>
          </cell>
          <cell r="C710">
            <v>12002</v>
          </cell>
        </row>
        <row r="711">
          <cell r="B711" t="str">
            <v>关平</v>
          </cell>
          <cell r="C711">
            <v>12020</v>
          </cell>
        </row>
        <row r="712">
          <cell r="B712" t="str">
            <v>关索</v>
          </cell>
          <cell r="C712">
            <v>12021</v>
          </cell>
        </row>
        <row r="713">
          <cell r="B713" t="str">
            <v>关银屏</v>
          </cell>
          <cell r="C713">
            <v>12022</v>
          </cell>
        </row>
        <row r="714">
          <cell r="B714" t="str">
            <v>张星彩</v>
          </cell>
          <cell r="C714">
            <v>12023</v>
          </cell>
        </row>
        <row r="715">
          <cell r="B715" t="str">
            <v>鲍三娘</v>
          </cell>
          <cell r="C715">
            <v>12024</v>
          </cell>
        </row>
        <row r="716">
          <cell r="B716" t="str">
            <v>马谡</v>
          </cell>
          <cell r="C716">
            <v>12025</v>
          </cell>
        </row>
        <row r="717">
          <cell r="B717" t="str">
            <v>蒋琬</v>
          </cell>
          <cell r="C717">
            <v>12026</v>
          </cell>
        </row>
        <row r="718">
          <cell r="B718" t="str">
            <v>费祎</v>
          </cell>
          <cell r="C718">
            <v>12026</v>
          </cell>
        </row>
        <row r="719">
          <cell r="B719" t="str">
            <v>廖化</v>
          </cell>
          <cell r="C719">
            <v>12027</v>
          </cell>
        </row>
        <row r="720">
          <cell r="B720" t="str">
            <v>李严</v>
          </cell>
          <cell r="C720">
            <v>11038</v>
          </cell>
        </row>
        <row r="721">
          <cell r="B721" t="str">
            <v>严颜</v>
          </cell>
          <cell r="C721">
            <v>14042</v>
          </cell>
        </row>
        <row r="722">
          <cell r="B722" t="str">
            <v>王平</v>
          </cell>
          <cell r="C722">
            <v>13036</v>
          </cell>
        </row>
        <row r="723">
          <cell r="B723" t="str">
            <v>霍峻</v>
          </cell>
          <cell r="C723">
            <v>14047</v>
          </cell>
        </row>
        <row r="724">
          <cell r="B724" t="str">
            <v>黄权</v>
          </cell>
          <cell r="C724">
            <v>12031</v>
          </cell>
        </row>
        <row r="725">
          <cell r="B725" t="str">
            <v>刘禅</v>
          </cell>
          <cell r="C725">
            <v>12032</v>
          </cell>
        </row>
        <row r="726">
          <cell r="B726" t="str">
            <v>糜竺</v>
          </cell>
          <cell r="C726">
            <v>12033</v>
          </cell>
        </row>
        <row r="727">
          <cell r="B727" t="str">
            <v>简雍</v>
          </cell>
          <cell r="C727">
            <v>11034</v>
          </cell>
        </row>
        <row r="728">
          <cell r="B728" t="str">
            <v>许靖</v>
          </cell>
          <cell r="C728">
            <v>14020</v>
          </cell>
        </row>
        <row r="729">
          <cell r="B729" t="str">
            <v>孙乾</v>
          </cell>
          <cell r="C729">
            <v>14029</v>
          </cell>
        </row>
        <row r="730">
          <cell r="B730" t="str">
            <v>伊籍</v>
          </cell>
          <cell r="C730">
            <v>14045</v>
          </cell>
        </row>
        <row r="731">
          <cell r="B731" t="str">
            <v>邓芝</v>
          </cell>
          <cell r="C731">
            <v>14045</v>
          </cell>
        </row>
        <row r="732">
          <cell r="B732" t="str">
            <v>甘夫人</v>
          </cell>
          <cell r="C732">
            <v>12039</v>
          </cell>
        </row>
        <row r="733">
          <cell r="B733" t="str">
            <v>糜夫人</v>
          </cell>
          <cell r="C733">
            <v>12040</v>
          </cell>
        </row>
        <row r="734">
          <cell r="B734" t="str">
            <v>周仓</v>
          </cell>
          <cell r="C734">
            <v>12041</v>
          </cell>
        </row>
        <row r="735">
          <cell r="B735" t="str">
            <v>马岱</v>
          </cell>
          <cell r="C735">
            <v>12042</v>
          </cell>
        </row>
        <row r="736">
          <cell r="B736" t="str">
            <v>刘封</v>
          </cell>
          <cell r="C736">
            <v>12031</v>
          </cell>
        </row>
        <row r="737">
          <cell r="B737" t="str">
            <v>糜芳</v>
          </cell>
          <cell r="C737">
            <v>12031</v>
          </cell>
        </row>
        <row r="738">
          <cell r="B738" t="str">
            <v>李恢</v>
          </cell>
          <cell r="C738">
            <v>11048</v>
          </cell>
        </row>
        <row r="739">
          <cell r="B739" t="str">
            <v>张翼</v>
          </cell>
          <cell r="C739">
            <v>12031</v>
          </cell>
        </row>
        <row r="740">
          <cell r="B740" t="str">
            <v>郭攸之</v>
          </cell>
          <cell r="C740">
            <v>12026</v>
          </cell>
        </row>
        <row r="741">
          <cell r="B741" t="str">
            <v>张松</v>
          </cell>
          <cell r="C741">
            <v>12044</v>
          </cell>
        </row>
        <row r="742">
          <cell r="B742" t="str">
            <v>黄皓</v>
          </cell>
          <cell r="C742">
            <v>12045</v>
          </cell>
        </row>
        <row r="743">
          <cell r="B743" t="str">
            <v>孙坚</v>
          </cell>
          <cell r="C743">
            <v>13003</v>
          </cell>
        </row>
        <row r="744">
          <cell r="B744" t="str">
            <v>孙策</v>
          </cell>
          <cell r="C744">
            <v>13004</v>
          </cell>
        </row>
        <row r="745">
          <cell r="B745" t="str">
            <v>孙权</v>
          </cell>
          <cell r="C745">
            <v>13005</v>
          </cell>
        </row>
        <row r="746">
          <cell r="B746" t="str">
            <v>太史慈</v>
          </cell>
          <cell r="C746">
            <v>13006</v>
          </cell>
        </row>
        <row r="747">
          <cell r="B747" t="str">
            <v>周瑜</v>
          </cell>
          <cell r="C747">
            <v>13007</v>
          </cell>
        </row>
        <row r="748">
          <cell r="B748" t="str">
            <v>鲁肃</v>
          </cell>
          <cell r="C748">
            <v>13002</v>
          </cell>
        </row>
        <row r="749">
          <cell r="B749" t="str">
            <v>吕蒙</v>
          </cell>
          <cell r="C749">
            <v>13008</v>
          </cell>
        </row>
        <row r="750">
          <cell r="B750" t="str">
            <v>陆逊</v>
          </cell>
          <cell r="C750">
            <v>13009</v>
          </cell>
        </row>
        <row r="751">
          <cell r="B751" t="str">
            <v>甘宁</v>
          </cell>
          <cell r="C751">
            <v>13010</v>
          </cell>
        </row>
        <row r="752">
          <cell r="B752" t="str">
            <v>程普</v>
          </cell>
          <cell r="C752">
            <v>13011</v>
          </cell>
        </row>
        <row r="753">
          <cell r="B753" t="str">
            <v>孙尚香</v>
          </cell>
          <cell r="C753">
            <v>13012</v>
          </cell>
        </row>
        <row r="754">
          <cell r="B754" t="str">
            <v>步练师</v>
          </cell>
          <cell r="C754">
            <v>13013</v>
          </cell>
        </row>
        <row r="755">
          <cell r="B755" t="str">
            <v>大乔</v>
          </cell>
          <cell r="C755">
            <v>13001</v>
          </cell>
        </row>
        <row r="756">
          <cell r="B756" t="str">
            <v>小乔</v>
          </cell>
          <cell r="C756">
            <v>13014</v>
          </cell>
        </row>
        <row r="757">
          <cell r="B757" t="str">
            <v>周泰</v>
          </cell>
          <cell r="C757">
            <v>13015</v>
          </cell>
        </row>
        <row r="758">
          <cell r="B758" t="str">
            <v>黄盖</v>
          </cell>
          <cell r="C758">
            <v>13016</v>
          </cell>
        </row>
        <row r="759">
          <cell r="B759" t="str">
            <v>徐盛</v>
          </cell>
          <cell r="C759">
            <v>13017</v>
          </cell>
        </row>
        <row r="760">
          <cell r="B760" t="str">
            <v>张昭</v>
          </cell>
          <cell r="C760">
            <v>13018</v>
          </cell>
        </row>
        <row r="761">
          <cell r="B761" t="str">
            <v>张纮</v>
          </cell>
          <cell r="C761">
            <v>13019</v>
          </cell>
        </row>
        <row r="762">
          <cell r="B762" t="str">
            <v>韩当</v>
          </cell>
          <cell r="C762">
            <v>13020</v>
          </cell>
        </row>
        <row r="763">
          <cell r="B763" t="str">
            <v>潘璋</v>
          </cell>
          <cell r="C763">
            <v>13021</v>
          </cell>
        </row>
        <row r="764">
          <cell r="B764" t="str">
            <v>蒋钦</v>
          </cell>
          <cell r="C764">
            <v>12031</v>
          </cell>
        </row>
        <row r="765">
          <cell r="B765" t="str">
            <v>丁奉</v>
          </cell>
          <cell r="C765">
            <v>11023</v>
          </cell>
        </row>
        <row r="766">
          <cell r="B766" t="str">
            <v>董袭</v>
          </cell>
          <cell r="C766">
            <v>13021</v>
          </cell>
        </row>
        <row r="767">
          <cell r="B767" t="str">
            <v>陈武</v>
          </cell>
          <cell r="C767">
            <v>13021</v>
          </cell>
        </row>
        <row r="768">
          <cell r="B768" t="str">
            <v>凌统</v>
          </cell>
          <cell r="C768">
            <v>13023</v>
          </cell>
        </row>
        <row r="769">
          <cell r="B769" t="str">
            <v>凌操</v>
          </cell>
          <cell r="C769">
            <v>12031</v>
          </cell>
        </row>
        <row r="770">
          <cell r="B770" t="str">
            <v>朱桓</v>
          </cell>
          <cell r="C770">
            <v>14046</v>
          </cell>
        </row>
        <row r="771">
          <cell r="B771" t="str">
            <v>诸葛瑾</v>
          </cell>
          <cell r="C771">
            <v>13025</v>
          </cell>
        </row>
        <row r="772">
          <cell r="B772" t="str">
            <v>朱治</v>
          </cell>
          <cell r="C772">
            <v>13036</v>
          </cell>
        </row>
        <row r="773">
          <cell r="B773" t="str">
            <v>全琮</v>
          </cell>
          <cell r="C773">
            <v>14046</v>
          </cell>
        </row>
        <row r="774">
          <cell r="B774" t="str">
            <v>朱然</v>
          </cell>
          <cell r="C774">
            <v>14047</v>
          </cell>
        </row>
        <row r="775">
          <cell r="B775" t="str">
            <v>吕范</v>
          </cell>
          <cell r="C775">
            <v>14050</v>
          </cell>
        </row>
        <row r="776">
          <cell r="B776" t="str">
            <v>虞翻</v>
          </cell>
          <cell r="C776">
            <v>14043</v>
          </cell>
        </row>
        <row r="777">
          <cell r="B777" t="str">
            <v>陆绩</v>
          </cell>
          <cell r="C777">
            <v>14043</v>
          </cell>
        </row>
        <row r="778">
          <cell r="B778" t="str">
            <v>诸葛恪</v>
          </cell>
          <cell r="C778">
            <v>13032</v>
          </cell>
        </row>
        <row r="779">
          <cell r="B779" t="str">
            <v>吴国太</v>
          </cell>
          <cell r="C779">
            <v>13033</v>
          </cell>
        </row>
        <row r="780">
          <cell r="B780" t="str">
            <v>顾雍</v>
          </cell>
          <cell r="C780">
            <v>13034</v>
          </cell>
        </row>
        <row r="781">
          <cell r="B781" t="str">
            <v>孙静</v>
          </cell>
          <cell r="C781">
            <v>13036</v>
          </cell>
        </row>
        <row r="782">
          <cell r="B782" t="str">
            <v>孙韶</v>
          </cell>
          <cell r="C782">
            <v>13036</v>
          </cell>
        </row>
        <row r="783">
          <cell r="B783" t="str">
            <v>步骘</v>
          </cell>
          <cell r="C783">
            <v>14045</v>
          </cell>
        </row>
        <row r="784">
          <cell r="B784" t="str">
            <v>张承</v>
          </cell>
          <cell r="C784">
            <v>13036</v>
          </cell>
        </row>
        <row r="785">
          <cell r="B785" t="str">
            <v>阚泽</v>
          </cell>
          <cell r="C785">
            <v>13038</v>
          </cell>
        </row>
        <row r="786">
          <cell r="B786" t="str">
            <v>严畯</v>
          </cell>
          <cell r="C786">
            <v>14045</v>
          </cell>
        </row>
        <row r="787">
          <cell r="B787" t="str">
            <v>马忠</v>
          </cell>
          <cell r="C787">
            <v>13036</v>
          </cell>
        </row>
        <row r="788">
          <cell r="B788" t="str">
            <v>楼玄</v>
          </cell>
          <cell r="C788">
            <v>14045</v>
          </cell>
        </row>
        <row r="789">
          <cell r="B789" t="str">
            <v>孙登</v>
          </cell>
          <cell r="C789">
            <v>14039</v>
          </cell>
        </row>
        <row r="790">
          <cell r="B790" t="str">
            <v>孙翊</v>
          </cell>
          <cell r="C790">
            <v>13036</v>
          </cell>
        </row>
        <row r="791">
          <cell r="B791" t="str">
            <v>薛综</v>
          </cell>
          <cell r="C791">
            <v>11034</v>
          </cell>
        </row>
        <row r="792">
          <cell r="B792" t="str">
            <v>徐氏</v>
          </cell>
          <cell r="C792">
            <v>11042</v>
          </cell>
        </row>
        <row r="793">
          <cell r="B793" t="str">
            <v>吕布</v>
          </cell>
          <cell r="C793">
            <v>14005</v>
          </cell>
        </row>
        <row r="794">
          <cell r="B794" t="str">
            <v>袁绍</v>
          </cell>
          <cell r="C794">
            <v>14006</v>
          </cell>
        </row>
        <row r="795">
          <cell r="B795" t="str">
            <v>貂蝉</v>
          </cell>
          <cell r="C795">
            <v>14007</v>
          </cell>
        </row>
        <row r="796">
          <cell r="B796" t="str">
            <v>蔡文姬</v>
          </cell>
          <cell r="C796">
            <v>14008</v>
          </cell>
        </row>
        <row r="797">
          <cell r="B797" t="str">
            <v>左慈</v>
          </cell>
          <cell r="C797">
            <v>14003</v>
          </cell>
        </row>
        <row r="798">
          <cell r="B798" t="str">
            <v>于吉</v>
          </cell>
          <cell r="C798">
            <v>14009</v>
          </cell>
        </row>
        <row r="799">
          <cell r="B799" t="str">
            <v>高顺</v>
          </cell>
          <cell r="C799">
            <v>14010</v>
          </cell>
        </row>
        <row r="800">
          <cell r="B800" t="str">
            <v>陈宫</v>
          </cell>
          <cell r="C800">
            <v>14001</v>
          </cell>
        </row>
        <row r="801">
          <cell r="B801" t="str">
            <v>田丰</v>
          </cell>
          <cell r="C801">
            <v>14011</v>
          </cell>
        </row>
        <row r="802">
          <cell r="B802" t="str">
            <v>沮授</v>
          </cell>
          <cell r="C802">
            <v>14012</v>
          </cell>
        </row>
        <row r="803">
          <cell r="B803" t="str">
            <v>颜良</v>
          </cell>
          <cell r="C803">
            <v>14013</v>
          </cell>
        </row>
        <row r="804">
          <cell r="B804" t="str">
            <v>文丑</v>
          </cell>
          <cell r="C804">
            <v>14014</v>
          </cell>
        </row>
        <row r="805">
          <cell r="B805" t="str">
            <v>卢植</v>
          </cell>
          <cell r="C805">
            <v>14015</v>
          </cell>
        </row>
        <row r="806">
          <cell r="B806" t="str">
            <v>董卓</v>
          </cell>
          <cell r="C806">
            <v>14016</v>
          </cell>
        </row>
        <row r="807">
          <cell r="B807" t="str">
            <v>华雄</v>
          </cell>
          <cell r="C807">
            <v>14017</v>
          </cell>
        </row>
        <row r="808">
          <cell r="B808" t="str">
            <v>公孙瓒</v>
          </cell>
          <cell r="C808">
            <v>14002</v>
          </cell>
        </row>
        <row r="809">
          <cell r="B809" t="str">
            <v>华佗</v>
          </cell>
          <cell r="C809">
            <v>14018</v>
          </cell>
        </row>
        <row r="810">
          <cell r="B810" t="str">
            <v>张角</v>
          </cell>
          <cell r="C810">
            <v>14019</v>
          </cell>
        </row>
        <row r="811">
          <cell r="B811" t="str">
            <v>李儒</v>
          </cell>
          <cell r="C811">
            <v>14020</v>
          </cell>
        </row>
        <row r="812">
          <cell r="B812" t="str">
            <v>皇甫嵩</v>
          </cell>
          <cell r="C812">
            <v>14021</v>
          </cell>
        </row>
        <row r="813">
          <cell r="B813" t="str">
            <v>刘表</v>
          </cell>
          <cell r="C813">
            <v>14022</v>
          </cell>
        </row>
        <row r="814">
          <cell r="B814" t="str">
            <v>张绣</v>
          </cell>
          <cell r="C814">
            <v>12031</v>
          </cell>
        </row>
        <row r="815">
          <cell r="B815" t="str">
            <v>马腾</v>
          </cell>
          <cell r="C815">
            <v>12031</v>
          </cell>
        </row>
        <row r="816">
          <cell r="B816" t="str">
            <v>丁原</v>
          </cell>
          <cell r="C816">
            <v>11034</v>
          </cell>
        </row>
        <row r="817">
          <cell r="B817" t="str">
            <v>张宝</v>
          </cell>
          <cell r="C817">
            <v>14025</v>
          </cell>
        </row>
        <row r="818">
          <cell r="B818" t="str">
            <v>张梁</v>
          </cell>
          <cell r="C818">
            <v>14026</v>
          </cell>
        </row>
        <row r="819">
          <cell r="B819" t="str">
            <v>袁术</v>
          </cell>
          <cell r="C819">
            <v>14027</v>
          </cell>
        </row>
        <row r="820">
          <cell r="B820" t="str">
            <v>何皇后</v>
          </cell>
          <cell r="C820">
            <v>14028</v>
          </cell>
        </row>
        <row r="821">
          <cell r="B821" t="str">
            <v>王允</v>
          </cell>
          <cell r="C821">
            <v>14029</v>
          </cell>
        </row>
        <row r="822">
          <cell r="B822" t="str">
            <v>张燕</v>
          </cell>
          <cell r="C822">
            <v>14030</v>
          </cell>
        </row>
        <row r="823">
          <cell r="B823" t="str">
            <v>蒯越</v>
          </cell>
          <cell r="C823">
            <v>11034</v>
          </cell>
        </row>
        <row r="824">
          <cell r="B824" t="str">
            <v>刘繇</v>
          </cell>
          <cell r="C824">
            <v>14030</v>
          </cell>
        </row>
        <row r="825">
          <cell r="B825" t="str">
            <v>审配</v>
          </cell>
          <cell r="C825">
            <v>14043</v>
          </cell>
        </row>
        <row r="826">
          <cell r="B826" t="str">
            <v>张鲁</v>
          </cell>
          <cell r="C826">
            <v>14032</v>
          </cell>
        </row>
        <row r="827">
          <cell r="B827" t="str">
            <v>蒯良</v>
          </cell>
          <cell r="C827">
            <v>14045</v>
          </cell>
        </row>
        <row r="828">
          <cell r="B828" t="str">
            <v>纪灵</v>
          </cell>
          <cell r="C828">
            <v>14030</v>
          </cell>
        </row>
        <row r="829">
          <cell r="B829" t="str">
            <v>潘凤</v>
          </cell>
          <cell r="C829">
            <v>14034</v>
          </cell>
        </row>
        <row r="830">
          <cell r="B830" t="str">
            <v>刘虞</v>
          </cell>
          <cell r="C830">
            <v>14022</v>
          </cell>
        </row>
        <row r="831">
          <cell r="B831" t="str">
            <v>严白虎</v>
          </cell>
          <cell r="C831">
            <v>14030</v>
          </cell>
        </row>
        <row r="832">
          <cell r="B832" t="str">
            <v>孔融</v>
          </cell>
          <cell r="C832">
            <v>14036</v>
          </cell>
        </row>
        <row r="833">
          <cell r="B833" t="str">
            <v>韩遂</v>
          </cell>
          <cell r="C833">
            <v>14030</v>
          </cell>
        </row>
        <row r="834">
          <cell r="B834" t="str">
            <v>伏皇后</v>
          </cell>
          <cell r="C834">
            <v>14037</v>
          </cell>
        </row>
        <row r="835">
          <cell r="B835" t="str">
            <v>武安国</v>
          </cell>
          <cell r="C835">
            <v>11048</v>
          </cell>
        </row>
        <row r="836">
          <cell r="B836" t="str">
            <v>何进</v>
          </cell>
          <cell r="C836">
            <v>14038</v>
          </cell>
        </row>
        <row r="837">
          <cell r="B837" t="str">
            <v>汉献帝</v>
          </cell>
          <cell r="C837">
            <v>14039</v>
          </cell>
        </row>
        <row r="838">
          <cell r="B838" t="str">
            <v>公孙渊</v>
          </cell>
          <cell r="C838">
            <v>14045</v>
          </cell>
        </row>
        <row r="839">
          <cell r="B839" t="str">
            <v>少年张飞</v>
          </cell>
          <cell r="C839">
            <v>12004</v>
          </cell>
        </row>
        <row r="840">
          <cell r="B840" t="str">
            <v>少年关羽</v>
          </cell>
          <cell r="C840">
            <v>12003</v>
          </cell>
        </row>
        <row r="841">
          <cell r="B841" t="str">
            <v>少年刘备</v>
          </cell>
          <cell r="C841">
            <v>12008</v>
          </cell>
        </row>
        <row r="842">
          <cell r="B842" t="str">
            <v>西凉军精锐</v>
          </cell>
          <cell r="C842">
            <v>14047</v>
          </cell>
        </row>
        <row r="843">
          <cell r="B843" t="str">
            <v>西凉军统领</v>
          </cell>
          <cell r="C843">
            <v>12007</v>
          </cell>
        </row>
        <row r="844">
          <cell r="B844" t="str">
            <v>西凉军精锐</v>
          </cell>
          <cell r="C844">
            <v>14047</v>
          </cell>
        </row>
        <row r="845">
          <cell r="B845" t="str">
            <v>西凉铁骑</v>
          </cell>
          <cell r="C845">
            <v>11014</v>
          </cell>
        </row>
        <row r="846">
          <cell r="B846" t="str">
            <v>董卓</v>
          </cell>
          <cell r="C846">
            <v>14016</v>
          </cell>
        </row>
        <row r="847">
          <cell r="B847" t="str">
            <v>董卓侍妾</v>
          </cell>
          <cell r="C847">
            <v>14028</v>
          </cell>
        </row>
        <row r="848">
          <cell r="B848" t="str">
            <v>主角</v>
          </cell>
          <cell r="C848">
            <v>10011</v>
          </cell>
        </row>
        <row r="849">
          <cell r="B849" t="str">
            <v>主角</v>
          </cell>
          <cell r="C849">
            <v>12009</v>
          </cell>
        </row>
        <row r="850">
          <cell r="B850" t="str">
            <v>主角</v>
          </cell>
          <cell r="C850">
            <v>10021</v>
          </cell>
        </row>
        <row r="851">
          <cell r="B851" t="str">
            <v>主角</v>
          </cell>
          <cell r="C851">
            <v>10041</v>
          </cell>
        </row>
        <row r="852">
          <cell r="B852" t="str">
            <v>主角</v>
          </cell>
          <cell r="C852">
            <v>10011</v>
          </cell>
        </row>
        <row r="853">
          <cell r="B853" t="str">
            <v>主角</v>
          </cell>
          <cell r="C853">
            <v>12009</v>
          </cell>
        </row>
        <row r="854">
          <cell r="B854" t="str">
            <v>主角</v>
          </cell>
          <cell r="C854">
            <v>10021</v>
          </cell>
        </row>
        <row r="855">
          <cell r="B855" t="str">
            <v>主角</v>
          </cell>
          <cell r="C855">
            <v>10041</v>
          </cell>
        </row>
        <row r="856">
          <cell r="B856" t="str">
            <v>主角</v>
          </cell>
          <cell r="C856">
            <v>10011</v>
          </cell>
        </row>
        <row r="857">
          <cell r="B857" t="str">
            <v>主角</v>
          </cell>
          <cell r="C857">
            <v>12009</v>
          </cell>
        </row>
        <row r="858">
          <cell r="B858" t="str">
            <v>主角</v>
          </cell>
          <cell r="C858">
            <v>10021</v>
          </cell>
        </row>
        <row r="859">
          <cell r="B859" t="str">
            <v>主角</v>
          </cell>
          <cell r="C859">
            <v>10041</v>
          </cell>
        </row>
        <row r="860">
          <cell r="B860" t="str">
            <v>主角</v>
          </cell>
          <cell r="C860">
            <v>10011</v>
          </cell>
        </row>
        <row r="861">
          <cell r="B861" t="str">
            <v>主角</v>
          </cell>
          <cell r="C861">
            <v>12009</v>
          </cell>
        </row>
        <row r="862">
          <cell r="B862" t="str">
            <v>主角</v>
          </cell>
          <cell r="C862">
            <v>10021</v>
          </cell>
        </row>
        <row r="863">
          <cell r="B863" t="str">
            <v>主角</v>
          </cell>
          <cell r="C863">
            <v>10041</v>
          </cell>
        </row>
        <row r="864">
          <cell r="B864" t="str">
            <v>主角</v>
          </cell>
          <cell r="C864">
            <v>10011</v>
          </cell>
        </row>
        <row r="865">
          <cell r="B865" t="str">
            <v>主角</v>
          </cell>
          <cell r="C865">
            <v>12009</v>
          </cell>
        </row>
        <row r="866">
          <cell r="B866" t="str">
            <v>主角</v>
          </cell>
          <cell r="C866">
            <v>10021</v>
          </cell>
        </row>
        <row r="867">
          <cell r="B867" t="str">
            <v>主角</v>
          </cell>
          <cell r="C867">
            <v>10041</v>
          </cell>
        </row>
        <row r="868">
          <cell r="B868" t="str">
            <v>曹操</v>
          </cell>
          <cell r="C868">
            <v>11002</v>
          </cell>
        </row>
        <row r="869">
          <cell r="B869" t="str">
            <v>曹仁</v>
          </cell>
          <cell r="C869">
            <v>11003</v>
          </cell>
        </row>
        <row r="870">
          <cell r="B870" t="str">
            <v>夏侯惇</v>
          </cell>
          <cell r="C870">
            <v>11004</v>
          </cell>
        </row>
        <row r="871">
          <cell r="B871" t="str">
            <v>夏侯渊</v>
          </cell>
          <cell r="C871">
            <v>11005</v>
          </cell>
        </row>
        <row r="872">
          <cell r="B872" t="str">
            <v>张辽</v>
          </cell>
          <cell r="C872">
            <v>11006</v>
          </cell>
        </row>
        <row r="873">
          <cell r="B873" t="str">
            <v>荀彧</v>
          </cell>
          <cell r="C873">
            <v>11007</v>
          </cell>
        </row>
        <row r="874">
          <cell r="B874" t="str">
            <v>郭嘉</v>
          </cell>
          <cell r="C874">
            <v>11001</v>
          </cell>
        </row>
        <row r="875">
          <cell r="B875" t="str">
            <v>荀攸</v>
          </cell>
          <cell r="C875">
            <v>11008</v>
          </cell>
        </row>
        <row r="876">
          <cell r="B876" t="str">
            <v>贾诩</v>
          </cell>
          <cell r="C876">
            <v>11009</v>
          </cell>
        </row>
        <row r="877">
          <cell r="B877" t="str">
            <v>程昱</v>
          </cell>
          <cell r="C877">
            <v>11010</v>
          </cell>
        </row>
        <row r="878">
          <cell r="B878" t="str">
            <v>司马懿</v>
          </cell>
          <cell r="C878">
            <v>11011</v>
          </cell>
        </row>
        <row r="879">
          <cell r="B879" t="str">
            <v>张郃</v>
          </cell>
          <cell r="C879">
            <v>11012</v>
          </cell>
        </row>
        <row r="880">
          <cell r="B880" t="str">
            <v>于禁</v>
          </cell>
          <cell r="C880">
            <v>11013</v>
          </cell>
        </row>
        <row r="881">
          <cell r="B881" t="str">
            <v>乐进</v>
          </cell>
          <cell r="C881">
            <v>11014</v>
          </cell>
        </row>
        <row r="882">
          <cell r="B882" t="str">
            <v>徐晃</v>
          </cell>
          <cell r="C882">
            <v>11015</v>
          </cell>
        </row>
        <row r="883">
          <cell r="B883" t="str">
            <v>许褚</v>
          </cell>
          <cell r="C883">
            <v>11016</v>
          </cell>
        </row>
        <row r="884">
          <cell r="B884" t="str">
            <v>典韦</v>
          </cell>
          <cell r="C884">
            <v>11017</v>
          </cell>
        </row>
        <row r="885">
          <cell r="B885" t="str">
            <v>甄姬</v>
          </cell>
          <cell r="C885">
            <v>11018</v>
          </cell>
        </row>
        <row r="886">
          <cell r="B886" t="str">
            <v>庞德</v>
          </cell>
          <cell r="C886">
            <v>11019</v>
          </cell>
        </row>
        <row r="887">
          <cell r="B887" t="str">
            <v>曹丕</v>
          </cell>
          <cell r="C887">
            <v>11020</v>
          </cell>
        </row>
        <row r="888">
          <cell r="B888" t="str">
            <v>李典</v>
          </cell>
          <cell r="C888">
            <v>11021</v>
          </cell>
        </row>
        <row r="889">
          <cell r="B889" t="str">
            <v>满宠</v>
          </cell>
          <cell r="C889">
            <v>11022</v>
          </cell>
        </row>
        <row r="890">
          <cell r="B890" t="str">
            <v>曹洪</v>
          </cell>
          <cell r="C890">
            <v>11023</v>
          </cell>
        </row>
        <row r="891">
          <cell r="B891" t="str">
            <v>曹纯</v>
          </cell>
          <cell r="C891">
            <v>11024</v>
          </cell>
        </row>
        <row r="892">
          <cell r="B892" t="str">
            <v>曹昂</v>
          </cell>
          <cell r="C892">
            <v>11025</v>
          </cell>
        </row>
        <row r="893">
          <cell r="B893" t="str">
            <v>刘晔</v>
          </cell>
          <cell r="C893">
            <v>11026</v>
          </cell>
        </row>
        <row r="894">
          <cell r="B894" t="str">
            <v>董昭</v>
          </cell>
          <cell r="C894">
            <v>11027</v>
          </cell>
        </row>
        <row r="895">
          <cell r="B895" t="str">
            <v>文聘</v>
          </cell>
          <cell r="C895">
            <v>11028</v>
          </cell>
        </row>
        <row r="896">
          <cell r="B896" t="str">
            <v>许攸</v>
          </cell>
          <cell r="C896">
            <v>11029</v>
          </cell>
        </row>
        <row r="897">
          <cell r="B897" t="str">
            <v>曹休</v>
          </cell>
          <cell r="C897">
            <v>11030</v>
          </cell>
        </row>
        <row r="898">
          <cell r="B898" t="str">
            <v>曹真</v>
          </cell>
          <cell r="C898">
            <v>11031</v>
          </cell>
        </row>
        <row r="899">
          <cell r="B899" t="str">
            <v>杨修</v>
          </cell>
          <cell r="C899">
            <v>11032</v>
          </cell>
        </row>
        <row r="900">
          <cell r="B900" t="str">
            <v>曹冲</v>
          </cell>
          <cell r="C900">
            <v>11033</v>
          </cell>
        </row>
        <row r="901">
          <cell r="B901" t="str">
            <v>王朗</v>
          </cell>
          <cell r="C901">
            <v>11034</v>
          </cell>
        </row>
        <row r="902">
          <cell r="B902" t="str">
            <v>钟繇</v>
          </cell>
          <cell r="C902">
            <v>11034</v>
          </cell>
        </row>
        <row r="903">
          <cell r="B903" t="str">
            <v>华歆</v>
          </cell>
          <cell r="C903">
            <v>14020</v>
          </cell>
        </row>
        <row r="904">
          <cell r="B904" t="str">
            <v>曹植</v>
          </cell>
          <cell r="C904">
            <v>11037</v>
          </cell>
        </row>
        <row r="905">
          <cell r="B905" t="str">
            <v>钟会</v>
          </cell>
          <cell r="C905">
            <v>11038</v>
          </cell>
        </row>
        <row r="906">
          <cell r="B906" t="str">
            <v>司马昭</v>
          </cell>
          <cell r="C906">
            <v>11039</v>
          </cell>
        </row>
        <row r="907">
          <cell r="B907" t="str">
            <v>张春华</v>
          </cell>
          <cell r="C907">
            <v>11040</v>
          </cell>
        </row>
        <row r="908">
          <cell r="B908" t="str">
            <v>王异</v>
          </cell>
          <cell r="C908">
            <v>11041</v>
          </cell>
        </row>
        <row r="909">
          <cell r="B909" t="str">
            <v>辛宪英</v>
          </cell>
          <cell r="C909">
            <v>11042</v>
          </cell>
        </row>
        <row r="910">
          <cell r="B910" t="str">
            <v>郭女王</v>
          </cell>
          <cell r="C910">
            <v>11043</v>
          </cell>
        </row>
        <row r="911">
          <cell r="B911" t="str">
            <v>司马师</v>
          </cell>
          <cell r="C911">
            <v>11044</v>
          </cell>
        </row>
        <row r="912">
          <cell r="B912" t="str">
            <v>卞夫人</v>
          </cell>
          <cell r="C912">
            <v>11045</v>
          </cell>
        </row>
        <row r="913">
          <cell r="B913" t="str">
            <v>陈泰</v>
          </cell>
          <cell r="C913">
            <v>11023</v>
          </cell>
        </row>
        <row r="914">
          <cell r="B914" t="str">
            <v>郝昭</v>
          </cell>
          <cell r="C914">
            <v>11023</v>
          </cell>
        </row>
        <row r="915">
          <cell r="B915" t="str">
            <v>郭淮</v>
          </cell>
          <cell r="C915">
            <v>11038</v>
          </cell>
        </row>
        <row r="916">
          <cell r="B916" t="str">
            <v>蔡瑁</v>
          </cell>
          <cell r="C916">
            <v>11038</v>
          </cell>
        </row>
        <row r="917">
          <cell r="B917" t="str">
            <v>张允</v>
          </cell>
          <cell r="C917">
            <v>14050</v>
          </cell>
        </row>
        <row r="918">
          <cell r="B918" t="str">
            <v>高览</v>
          </cell>
          <cell r="C918">
            <v>11023</v>
          </cell>
        </row>
        <row r="919">
          <cell r="B919" t="str">
            <v>韩浩</v>
          </cell>
          <cell r="C919">
            <v>11023</v>
          </cell>
        </row>
        <row r="920">
          <cell r="B920" t="str">
            <v>张虎</v>
          </cell>
          <cell r="C920">
            <v>12031</v>
          </cell>
        </row>
        <row r="921">
          <cell r="B921" t="str">
            <v>典满</v>
          </cell>
          <cell r="C921">
            <v>11048</v>
          </cell>
        </row>
        <row r="922">
          <cell r="B922" t="str">
            <v>许仪</v>
          </cell>
          <cell r="C922">
            <v>11048</v>
          </cell>
        </row>
        <row r="923">
          <cell r="B923" t="str">
            <v>孔秀</v>
          </cell>
          <cell r="C923">
            <v>11048</v>
          </cell>
        </row>
        <row r="924">
          <cell r="B924" t="str">
            <v>吕虔</v>
          </cell>
          <cell r="C924">
            <v>11023</v>
          </cell>
        </row>
        <row r="925">
          <cell r="B925" t="str">
            <v>臧霸</v>
          </cell>
          <cell r="C925">
            <v>14046</v>
          </cell>
        </row>
        <row r="926">
          <cell r="B926" t="str">
            <v>夏侯恩</v>
          </cell>
          <cell r="C926">
            <v>11053</v>
          </cell>
        </row>
        <row r="927">
          <cell r="B927" t="str">
            <v>夏侯杰</v>
          </cell>
          <cell r="C927">
            <v>11053</v>
          </cell>
        </row>
        <row r="928">
          <cell r="B928" t="str">
            <v>吕旷</v>
          </cell>
          <cell r="C928">
            <v>11054</v>
          </cell>
        </row>
        <row r="929">
          <cell r="B929" t="str">
            <v>吕翔</v>
          </cell>
          <cell r="C929">
            <v>11054</v>
          </cell>
        </row>
        <row r="930">
          <cell r="B930" t="str">
            <v>关羽</v>
          </cell>
          <cell r="C930">
            <v>12003</v>
          </cell>
        </row>
        <row r="931">
          <cell r="B931" t="str">
            <v>张飞</v>
          </cell>
          <cell r="C931">
            <v>12004</v>
          </cell>
        </row>
        <row r="932">
          <cell r="B932" t="str">
            <v>赵云</v>
          </cell>
          <cell r="C932">
            <v>12001</v>
          </cell>
        </row>
        <row r="933">
          <cell r="B933" t="str">
            <v>马超</v>
          </cell>
          <cell r="C933">
            <v>12005</v>
          </cell>
        </row>
        <row r="934">
          <cell r="B934" t="str">
            <v>黄忠</v>
          </cell>
          <cell r="C934">
            <v>12006</v>
          </cell>
        </row>
        <row r="935">
          <cell r="B935" t="str">
            <v>魏延</v>
          </cell>
          <cell r="C935">
            <v>12007</v>
          </cell>
        </row>
        <row r="936">
          <cell r="B936" t="str">
            <v>刘备</v>
          </cell>
          <cell r="C936">
            <v>12008</v>
          </cell>
        </row>
        <row r="937">
          <cell r="B937" t="str">
            <v>诸葛亮</v>
          </cell>
          <cell r="C937">
            <v>12009</v>
          </cell>
        </row>
        <row r="938">
          <cell r="B938" t="str">
            <v>庞统</v>
          </cell>
          <cell r="C938">
            <v>12010</v>
          </cell>
        </row>
        <row r="939">
          <cell r="B939" t="str">
            <v>法正</v>
          </cell>
          <cell r="C939">
            <v>12011</v>
          </cell>
        </row>
        <row r="940">
          <cell r="B940" t="str">
            <v>姜维</v>
          </cell>
          <cell r="C940">
            <v>12012</v>
          </cell>
        </row>
        <row r="941">
          <cell r="B941" t="str">
            <v>马良</v>
          </cell>
          <cell r="C941">
            <v>12013</v>
          </cell>
        </row>
        <row r="942">
          <cell r="B942" t="str">
            <v>夏侯涓</v>
          </cell>
          <cell r="C942">
            <v>12014</v>
          </cell>
        </row>
        <row r="943">
          <cell r="B943" t="str">
            <v>黄月英</v>
          </cell>
          <cell r="C943">
            <v>12015</v>
          </cell>
        </row>
        <row r="944">
          <cell r="B944" t="str">
            <v>徐庶</v>
          </cell>
          <cell r="C944">
            <v>12016</v>
          </cell>
        </row>
        <row r="945">
          <cell r="B945" t="str">
            <v>关兴</v>
          </cell>
          <cell r="C945">
            <v>12017</v>
          </cell>
        </row>
        <row r="946">
          <cell r="B946" t="str">
            <v>张苞</v>
          </cell>
          <cell r="C946">
            <v>12018</v>
          </cell>
        </row>
        <row r="947">
          <cell r="B947" t="str">
            <v>孟获</v>
          </cell>
          <cell r="C947">
            <v>12019</v>
          </cell>
        </row>
        <row r="948">
          <cell r="B948" t="str">
            <v>祝融</v>
          </cell>
          <cell r="C948">
            <v>12002</v>
          </cell>
        </row>
        <row r="949">
          <cell r="B949" t="str">
            <v>关平</v>
          </cell>
          <cell r="C949">
            <v>12020</v>
          </cell>
        </row>
        <row r="950">
          <cell r="B950" t="str">
            <v>关索</v>
          </cell>
          <cell r="C950">
            <v>12021</v>
          </cell>
        </row>
        <row r="951">
          <cell r="B951" t="str">
            <v>关银屏</v>
          </cell>
          <cell r="C951">
            <v>12022</v>
          </cell>
        </row>
        <row r="952">
          <cell r="B952" t="str">
            <v>张星彩</v>
          </cell>
          <cell r="C952">
            <v>12023</v>
          </cell>
        </row>
        <row r="953">
          <cell r="B953" t="str">
            <v>鲍三娘</v>
          </cell>
          <cell r="C953">
            <v>12024</v>
          </cell>
        </row>
        <row r="954">
          <cell r="B954" t="str">
            <v>马谡</v>
          </cell>
          <cell r="C954">
            <v>12025</v>
          </cell>
        </row>
        <row r="955">
          <cell r="B955" t="str">
            <v>蒋琬</v>
          </cell>
          <cell r="C955">
            <v>12026</v>
          </cell>
        </row>
        <row r="956">
          <cell r="B956" t="str">
            <v>费祎</v>
          </cell>
          <cell r="C956">
            <v>12026</v>
          </cell>
        </row>
        <row r="957">
          <cell r="B957" t="str">
            <v>廖化</v>
          </cell>
          <cell r="C957">
            <v>12027</v>
          </cell>
        </row>
        <row r="958">
          <cell r="B958" t="str">
            <v>李严</v>
          </cell>
          <cell r="C958">
            <v>11038</v>
          </cell>
        </row>
        <row r="959">
          <cell r="B959" t="str">
            <v>严颜</v>
          </cell>
          <cell r="C959">
            <v>14042</v>
          </cell>
        </row>
        <row r="960">
          <cell r="B960" t="str">
            <v>王平</v>
          </cell>
          <cell r="C960">
            <v>13036</v>
          </cell>
        </row>
        <row r="961">
          <cell r="B961" t="str">
            <v>霍峻</v>
          </cell>
          <cell r="C961">
            <v>14047</v>
          </cell>
        </row>
        <row r="962">
          <cell r="B962" t="str">
            <v>黄权</v>
          </cell>
          <cell r="C962">
            <v>12031</v>
          </cell>
        </row>
        <row r="963">
          <cell r="B963" t="str">
            <v>刘禅</v>
          </cell>
          <cell r="C963">
            <v>12032</v>
          </cell>
        </row>
        <row r="964">
          <cell r="B964" t="str">
            <v>糜竺</v>
          </cell>
          <cell r="C964">
            <v>12033</v>
          </cell>
        </row>
        <row r="965">
          <cell r="B965" t="str">
            <v>简雍</v>
          </cell>
          <cell r="C965">
            <v>11034</v>
          </cell>
        </row>
        <row r="966">
          <cell r="B966" t="str">
            <v>许靖</v>
          </cell>
          <cell r="C966">
            <v>14020</v>
          </cell>
        </row>
        <row r="967">
          <cell r="B967" t="str">
            <v>孙乾</v>
          </cell>
          <cell r="C967">
            <v>14029</v>
          </cell>
        </row>
        <row r="968">
          <cell r="B968" t="str">
            <v>伊籍</v>
          </cell>
          <cell r="C968">
            <v>14045</v>
          </cell>
        </row>
        <row r="969">
          <cell r="B969" t="str">
            <v>邓芝</v>
          </cell>
          <cell r="C969">
            <v>14045</v>
          </cell>
        </row>
        <row r="970">
          <cell r="B970" t="str">
            <v>甘夫人</v>
          </cell>
          <cell r="C970">
            <v>12039</v>
          </cell>
        </row>
        <row r="971">
          <cell r="B971" t="str">
            <v>糜夫人</v>
          </cell>
          <cell r="C971">
            <v>12040</v>
          </cell>
        </row>
        <row r="972">
          <cell r="B972" t="str">
            <v>周仓</v>
          </cell>
          <cell r="C972">
            <v>12041</v>
          </cell>
        </row>
        <row r="973">
          <cell r="B973" t="str">
            <v>马岱</v>
          </cell>
          <cell r="C973">
            <v>12042</v>
          </cell>
        </row>
        <row r="974">
          <cell r="B974" t="str">
            <v>刘封</v>
          </cell>
          <cell r="C974">
            <v>12031</v>
          </cell>
        </row>
        <row r="975">
          <cell r="B975" t="str">
            <v>糜芳</v>
          </cell>
          <cell r="C975">
            <v>12031</v>
          </cell>
        </row>
        <row r="976">
          <cell r="B976" t="str">
            <v>李恢</v>
          </cell>
          <cell r="C976">
            <v>11048</v>
          </cell>
        </row>
        <row r="977">
          <cell r="B977" t="str">
            <v>张翼</v>
          </cell>
          <cell r="C977">
            <v>12031</v>
          </cell>
        </row>
        <row r="978">
          <cell r="B978" t="str">
            <v>郭攸之</v>
          </cell>
          <cell r="C978">
            <v>12026</v>
          </cell>
        </row>
        <row r="979">
          <cell r="B979" t="str">
            <v>张松</v>
          </cell>
          <cell r="C979">
            <v>12044</v>
          </cell>
        </row>
        <row r="980">
          <cell r="B980" t="str">
            <v>黄皓</v>
          </cell>
          <cell r="C980">
            <v>12045</v>
          </cell>
        </row>
        <row r="981">
          <cell r="B981" t="str">
            <v>孙坚</v>
          </cell>
          <cell r="C981">
            <v>13003</v>
          </cell>
        </row>
        <row r="982">
          <cell r="B982" t="str">
            <v>孙策</v>
          </cell>
          <cell r="C982">
            <v>13004</v>
          </cell>
        </row>
        <row r="983">
          <cell r="B983" t="str">
            <v>孙权</v>
          </cell>
          <cell r="C983">
            <v>13005</v>
          </cell>
        </row>
        <row r="984">
          <cell r="B984" t="str">
            <v>太史慈</v>
          </cell>
          <cell r="C984">
            <v>13006</v>
          </cell>
        </row>
        <row r="985">
          <cell r="B985" t="str">
            <v>周瑜</v>
          </cell>
          <cell r="C985">
            <v>13007</v>
          </cell>
        </row>
        <row r="986">
          <cell r="B986" t="str">
            <v>鲁肃</v>
          </cell>
          <cell r="C986">
            <v>13002</v>
          </cell>
        </row>
        <row r="987">
          <cell r="B987" t="str">
            <v>吕蒙</v>
          </cell>
          <cell r="C987">
            <v>13008</v>
          </cell>
        </row>
        <row r="988">
          <cell r="B988" t="str">
            <v>陆逊</v>
          </cell>
          <cell r="C988">
            <v>13009</v>
          </cell>
        </row>
        <row r="989">
          <cell r="B989" t="str">
            <v>甘宁</v>
          </cell>
          <cell r="C989">
            <v>13010</v>
          </cell>
        </row>
        <row r="990">
          <cell r="B990" t="str">
            <v>程普</v>
          </cell>
          <cell r="C990">
            <v>13011</v>
          </cell>
        </row>
        <row r="991">
          <cell r="B991" t="str">
            <v>孙尚香</v>
          </cell>
          <cell r="C991">
            <v>13012</v>
          </cell>
        </row>
        <row r="992">
          <cell r="B992" t="str">
            <v>步练师</v>
          </cell>
          <cell r="C992">
            <v>13013</v>
          </cell>
        </row>
        <row r="993">
          <cell r="B993" t="str">
            <v>大乔</v>
          </cell>
          <cell r="C993">
            <v>13001</v>
          </cell>
        </row>
        <row r="994">
          <cell r="B994" t="str">
            <v>小乔</v>
          </cell>
          <cell r="C994">
            <v>13014</v>
          </cell>
        </row>
        <row r="995">
          <cell r="B995" t="str">
            <v>周泰</v>
          </cell>
          <cell r="C995">
            <v>13015</v>
          </cell>
        </row>
        <row r="996">
          <cell r="B996" t="str">
            <v>黄盖</v>
          </cell>
          <cell r="C996">
            <v>13016</v>
          </cell>
        </row>
        <row r="997">
          <cell r="B997" t="str">
            <v>徐盛</v>
          </cell>
          <cell r="C997">
            <v>13017</v>
          </cell>
        </row>
        <row r="998">
          <cell r="B998" t="str">
            <v>张昭</v>
          </cell>
          <cell r="C998">
            <v>13018</v>
          </cell>
        </row>
        <row r="999">
          <cell r="B999" t="str">
            <v>张纮</v>
          </cell>
          <cell r="C999">
            <v>13019</v>
          </cell>
        </row>
        <row r="1000">
          <cell r="B1000" t="str">
            <v>韩当</v>
          </cell>
          <cell r="C1000">
            <v>13020</v>
          </cell>
        </row>
        <row r="1001">
          <cell r="B1001" t="str">
            <v>潘璋</v>
          </cell>
          <cell r="C1001">
            <v>13021</v>
          </cell>
        </row>
        <row r="1002">
          <cell r="B1002" t="str">
            <v>蒋钦</v>
          </cell>
          <cell r="C1002">
            <v>12031</v>
          </cell>
        </row>
        <row r="1003">
          <cell r="B1003" t="str">
            <v>丁奉</v>
          </cell>
          <cell r="C1003">
            <v>11023</v>
          </cell>
        </row>
        <row r="1004">
          <cell r="B1004" t="str">
            <v>董袭</v>
          </cell>
          <cell r="C1004">
            <v>13021</v>
          </cell>
        </row>
        <row r="1005">
          <cell r="B1005" t="str">
            <v>陈武</v>
          </cell>
          <cell r="C1005">
            <v>13021</v>
          </cell>
        </row>
        <row r="1006">
          <cell r="B1006" t="str">
            <v>凌统</v>
          </cell>
          <cell r="C1006">
            <v>13023</v>
          </cell>
        </row>
        <row r="1007">
          <cell r="B1007" t="str">
            <v>凌操</v>
          </cell>
          <cell r="C1007">
            <v>12031</v>
          </cell>
        </row>
        <row r="1008">
          <cell r="B1008" t="str">
            <v>朱桓</v>
          </cell>
          <cell r="C1008">
            <v>14046</v>
          </cell>
        </row>
        <row r="1009">
          <cell r="B1009" t="str">
            <v>诸葛瑾</v>
          </cell>
          <cell r="C1009">
            <v>13025</v>
          </cell>
        </row>
        <row r="1010">
          <cell r="B1010" t="str">
            <v>朱治</v>
          </cell>
          <cell r="C1010">
            <v>13036</v>
          </cell>
        </row>
        <row r="1011">
          <cell r="B1011" t="str">
            <v>全琮</v>
          </cell>
          <cell r="C1011">
            <v>14046</v>
          </cell>
        </row>
        <row r="1012">
          <cell r="B1012" t="str">
            <v>朱然</v>
          </cell>
          <cell r="C1012">
            <v>14047</v>
          </cell>
        </row>
        <row r="1013">
          <cell r="B1013" t="str">
            <v>吕范</v>
          </cell>
          <cell r="C1013">
            <v>14050</v>
          </cell>
        </row>
        <row r="1014">
          <cell r="B1014" t="str">
            <v>虞翻</v>
          </cell>
          <cell r="C1014">
            <v>14043</v>
          </cell>
        </row>
        <row r="1015">
          <cell r="B1015" t="str">
            <v>陆绩</v>
          </cell>
          <cell r="C1015">
            <v>14043</v>
          </cell>
        </row>
        <row r="1016">
          <cell r="B1016" t="str">
            <v>诸葛恪</v>
          </cell>
          <cell r="C1016">
            <v>13032</v>
          </cell>
        </row>
        <row r="1017">
          <cell r="B1017" t="str">
            <v>吴国太</v>
          </cell>
          <cell r="C1017">
            <v>13033</v>
          </cell>
        </row>
        <row r="1018">
          <cell r="B1018" t="str">
            <v>顾雍</v>
          </cell>
          <cell r="C1018">
            <v>13034</v>
          </cell>
        </row>
        <row r="1019">
          <cell r="B1019" t="str">
            <v>孙静</v>
          </cell>
          <cell r="C1019">
            <v>13036</v>
          </cell>
        </row>
        <row r="1020">
          <cell r="B1020" t="str">
            <v>孙韶</v>
          </cell>
          <cell r="C1020">
            <v>13036</v>
          </cell>
        </row>
        <row r="1021">
          <cell r="B1021" t="str">
            <v>步骘</v>
          </cell>
          <cell r="C1021">
            <v>14045</v>
          </cell>
        </row>
        <row r="1022">
          <cell r="B1022" t="str">
            <v>张承</v>
          </cell>
          <cell r="C1022">
            <v>13036</v>
          </cell>
        </row>
        <row r="1023">
          <cell r="B1023" t="str">
            <v>阚泽</v>
          </cell>
          <cell r="C1023">
            <v>13038</v>
          </cell>
        </row>
        <row r="1024">
          <cell r="B1024" t="str">
            <v>严畯</v>
          </cell>
          <cell r="C1024">
            <v>14045</v>
          </cell>
        </row>
        <row r="1025">
          <cell r="B1025" t="str">
            <v>马忠</v>
          </cell>
          <cell r="C1025">
            <v>13036</v>
          </cell>
        </row>
        <row r="1026">
          <cell r="B1026" t="str">
            <v>楼玄</v>
          </cell>
          <cell r="C1026">
            <v>14045</v>
          </cell>
        </row>
        <row r="1027">
          <cell r="B1027" t="str">
            <v>孙登</v>
          </cell>
          <cell r="C1027">
            <v>14039</v>
          </cell>
        </row>
        <row r="1028">
          <cell r="B1028" t="str">
            <v>孙翊</v>
          </cell>
          <cell r="C1028">
            <v>13036</v>
          </cell>
        </row>
        <row r="1029">
          <cell r="B1029" t="str">
            <v>薛综</v>
          </cell>
          <cell r="C1029">
            <v>11034</v>
          </cell>
        </row>
        <row r="1030">
          <cell r="B1030" t="str">
            <v>徐氏</v>
          </cell>
          <cell r="C1030">
            <v>11042</v>
          </cell>
        </row>
        <row r="1031">
          <cell r="B1031" t="str">
            <v>吕布</v>
          </cell>
          <cell r="C1031">
            <v>14005</v>
          </cell>
        </row>
        <row r="1032">
          <cell r="B1032" t="str">
            <v>袁绍</v>
          </cell>
          <cell r="C1032">
            <v>14006</v>
          </cell>
        </row>
        <row r="1033">
          <cell r="B1033" t="str">
            <v>貂蝉</v>
          </cell>
          <cell r="C1033">
            <v>14007</v>
          </cell>
        </row>
        <row r="1034">
          <cell r="B1034" t="str">
            <v>蔡文姬</v>
          </cell>
          <cell r="C1034">
            <v>14008</v>
          </cell>
        </row>
        <row r="1035">
          <cell r="B1035" t="str">
            <v>左慈</v>
          </cell>
          <cell r="C1035">
            <v>14003</v>
          </cell>
        </row>
        <row r="1036">
          <cell r="B1036" t="str">
            <v>于吉</v>
          </cell>
          <cell r="C1036">
            <v>14009</v>
          </cell>
        </row>
        <row r="1037">
          <cell r="B1037" t="str">
            <v>高顺</v>
          </cell>
          <cell r="C1037">
            <v>14010</v>
          </cell>
        </row>
        <row r="1038">
          <cell r="B1038" t="str">
            <v>陈宫</v>
          </cell>
          <cell r="C1038">
            <v>14001</v>
          </cell>
        </row>
        <row r="1039">
          <cell r="B1039" t="str">
            <v>田丰</v>
          </cell>
          <cell r="C1039">
            <v>14011</v>
          </cell>
        </row>
        <row r="1040">
          <cell r="B1040" t="str">
            <v>沮授</v>
          </cell>
          <cell r="C1040">
            <v>14012</v>
          </cell>
        </row>
        <row r="1041">
          <cell r="B1041" t="str">
            <v>颜良</v>
          </cell>
          <cell r="C1041">
            <v>14013</v>
          </cell>
        </row>
        <row r="1042">
          <cell r="B1042" t="str">
            <v>文丑</v>
          </cell>
          <cell r="C1042">
            <v>14014</v>
          </cell>
        </row>
        <row r="1043">
          <cell r="B1043" t="str">
            <v>卢植</v>
          </cell>
          <cell r="C1043">
            <v>14015</v>
          </cell>
        </row>
        <row r="1044">
          <cell r="B1044" t="str">
            <v>董卓</v>
          </cell>
          <cell r="C1044">
            <v>14016</v>
          </cell>
        </row>
        <row r="1045">
          <cell r="B1045" t="str">
            <v>华雄</v>
          </cell>
          <cell r="C1045">
            <v>14017</v>
          </cell>
        </row>
        <row r="1046">
          <cell r="B1046" t="str">
            <v>公孙瓒</v>
          </cell>
          <cell r="C1046">
            <v>14002</v>
          </cell>
        </row>
        <row r="1047">
          <cell r="B1047" t="str">
            <v>华佗</v>
          </cell>
          <cell r="C1047">
            <v>14018</v>
          </cell>
        </row>
        <row r="1048">
          <cell r="B1048" t="str">
            <v>张角</v>
          </cell>
          <cell r="C1048">
            <v>14019</v>
          </cell>
        </row>
        <row r="1049">
          <cell r="B1049" t="str">
            <v>李儒</v>
          </cell>
          <cell r="C1049">
            <v>14020</v>
          </cell>
        </row>
        <row r="1050">
          <cell r="B1050" t="str">
            <v>皇甫嵩</v>
          </cell>
          <cell r="C1050">
            <v>14021</v>
          </cell>
        </row>
        <row r="1051">
          <cell r="B1051" t="str">
            <v>刘表</v>
          </cell>
          <cell r="C1051">
            <v>14022</v>
          </cell>
        </row>
        <row r="1052">
          <cell r="B1052" t="str">
            <v>张绣</v>
          </cell>
          <cell r="C1052">
            <v>12031</v>
          </cell>
        </row>
        <row r="1053">
          <cell r="B1053" t="str">
            <v>马腾</v>
          </cell>
          <cell r="C1053">
            <v>12031</v>
          </cell>
        </row>
        <row r="1054">
          <cell r="B1054" t="str">
            <v>丁原</v>
          </cell>
          <cell r="C1054">
            <v>11034</v>
          </cell>
        </row>
        <row r="1055">
          <cell r="B1055" t="str">
            <v>张宝</v>
          </cell>
          <cell r="C1055">
            <v>14025</v>
          </cell>
        </row>
        <row r="1056">
          <cell r="B1056" t="str">
            <v>张梁</v>
          </cell>
          <cell r="C1056">
            <v>14026</v>
          </cell>
        </row>
        <row r="1057">
          <cell r="B1057" t="str">
            <v>袁术</v>
          </cell>
          <cell r="C1057">
            <v>14027</v>
          </cell>
        </row>
        <row r="1058">
          <cell r="B1058" t="str">
            <v>何皇后</v>
          </cell>
          <cell r="C1058">
            <v>14028</v>
          </cell>
        </row>
        <row r="1059">
          <cell r="B1059" t="str">
            <v>王允</v>
          </cell>
          <cell r="C1059">
            <v>14029</v>
          </cell>
        </row>
        <row r="1060">
          <cell r="B1060" t="str">
            <v>张燕</v>
          </cell>
          <cell r="C1060">
            <v>14030</v>
          </cell>
        </row>
        <row r="1061">
          <cell r="B1061" t="str">
            <v>蒯越</v>
          </cell>
          <cell r="C1061">
            <v>11034</v>
          </cell>
        </row>
        <row r="1062">
          <cell r="B1062" t="str">
            <v>刘繇</v>
          </cell>
          <cell r="C1062">
            <v>14030</v>
          </cell>
        </row>
        <row r="1063">
          <cell r="B1063" t="str">
            <v>审配</v>
          </cell>
          <cell r="C1063">
            <v>14043</v>
          </cell>
        </row>
        <row r="1064">
          <cell r="B1064" t="str">
            <v>张鲁</v>
          </cell>
          <cell r="C1064">
            <v>14032</v>
          </cell>
        </row>
        <row r="1065">
          <cell r="B1065" t="str">
            <v>蒯良</v>
          </cell>
          <cell r="C1065">
            <v>14045</v>
          </cell>
        </row>
        <row r="1066">
          <cell r="B1066" t="str">
            <v>纪灵</v>
          </cell>
          <cell r="C1066">
            <v>14030</v>
          </cell>
        </row>
        <row r="1067">
          <cell r="B1067" t="str">
            <v>潘凤</v>
          </cell>
          <cell r="C1067">
            <v>14034</v>
          </cell>
        </row>
        <row r="1068">
          <cell r="B1068" t="str">
            <v>刘虞</v>
          </cell>
          <cell r="C1068">
            <v>14022</v>
          </cell>
        </row>
        <row r="1069">
          <cell r="B1069" t="str">
            <v>严白虎</v>
          </cell>
          <cell r="C1069">
            <v>14030</v>
          </cell>
        </row>
        <row r="1070">
          <cell r="B1070" t="str">
            <v>孔融</v>
          </cell>
          <cell r="C1070">
            <v>14036</v>
          </cell>
        </row>
        <row r="1071">
          <cell r="B1071" t="str">
            <v>韩遂</v>
          </cell>
          <cell r="C1071">
            <v>14030</v>
          </cell>
        </row>
        <row r="1072">
          <cell r="B1072" t="str">
            <v>伏皇后</v>
          </cell>
          <cell r="C1072">
            <v>14037</v>
          </cell>
        </row>
        <row r="1073">
          <cell r="B1073" t="str">
            <v>武安国</v>
          </cell>
          <cell r="C1073">
            <v>11048</v>
          </cell>
        </row>
        <row r="1074">
          <cell r="B1074" t="str">
            <v>何进</v>
          </cell>
          <cell r="C1074">
            <v>14038</v>
          </cell>
        </row>
        <row r="1075">
          <cell r="B1075" t="str">
            <v>汉献帝</v>
          </cell>
          <cell r="C1075">
            <v>14039</v>
          </cell>
        </row>
        <row r="1076">
          <cell r="B1076" t="str">
            <v>公孙渊</v>
          </cell>
          <cell r="C1076">
            <v>14045</v>
          </cell>
        </row>
        <row r="1077">
          <cell r="B1077" t="str">
            <v>主角</v>
          </cell>
          <cell r="C1077">
            <v>10012</v>
          </cell>
        </row>
        <row r="1078">
          <cell r="B1078" t="str">
            <v>主角</v>
          </cell>
          <cell r="C1078">
            <v>12009</v>
          </cell>
        </row>
        <row r="1079">
          <cell r="B1079" t="str">
            <v>主角</v>
          </cell>
          <cell r="C1079">
            <v>10021</v>
          </cell>
        </row>
        <row r="1080">
          <cell r="B1080" t="str">
            <v>主角</v>
          </cell>
          <cell r="C1080">
            <v>10042</v>
          </cell>
        </row>
        <row r="1081">
          <cell r="B1081" t="str">
            <v>主角</v>
          </cell>
          <cell r="C1081">
            <v>10012</v>
          </cell>
        </row>
        <row r="1082">
          <cell r="B1082" t="str">
            <v>主角</v>
          </cell>
          <cell r="C1082">
            <v>12009</v>
          </cell>
        </row>
        <row r="1083">
          <cell r="B1083" t="str">
            <v>主角</v>
          </cell>
          <cell r="C1083">
            <v>10021</v>
          </cell>
        </row>
        <row r="1084">
          <cell r="B1084" t="str">
            <v>主角</v>
          </cell>
          <cell r="C1084">
            <v>10042</v>
          </cell>
        </row>
        <row r="1085">
          <cell r="B1085" t="str">
            <v>主角</v>
          </cell>
          <cell r="C1085">
            <v>10012</v>
          </cell>
        </row>
        <row r="1086">
          <cell r="B1086" t="str">
            <v>主角</v>
          </cell>
          <cell r="C1086">
            <v>12009</v>
          </cell>
        </row>
        <row r="1087">
          <cell r="B1087" t="str">
            <v>主角</v>
          </cell>
          <cell r="C1087">
            <v>10021</v>
          </cell>
        </row>
        <row r="1088">
          <cell r="B1088" t="str">
            <v>主角</v>
          </cell>
          <cell r="C1088">
            <v>10042</v>
          </cell>
        </row>
        <row r="1089">
          <cell r="B1089" t="str">
            <v>主角</v>
          </cell>
          <cell r="C1089">
            <v>10012</v>
          </cell>
        </row>
        <row r="1090">
          <cell r="B1090" t="str">
            <v>主角</v>
          </cell>
          <cell r="C1090">
            <v>12009</v>
          </cell>
        </row>
        <row r="1091">
          <cell r="B1091" t="str">
            <v>主角</v>
          </cell>
          <cell r="C1091">
            <v>10021</v>
          </cell>
        </row>
        <row r="1092">
          <cell r="B1092" t="str">
            <v>主角</v>
          </cell>
          <cell r="C1092">
            <v>10042</v>
          </cell>
        </row>
        <row r="1093">
          <cell r="B1093" t="str">
            <v>主角</v>
          </cell>
          <cell r="C1093">
            <v>10012</v>
          </cell>
        </row>
        <row r="1094">
          <cell r="B1094" t="str">
            <v>主角</v>
          </cell>
          <cell r="C1094">
            <v>12009</v>
          </cell>
        </row>
        <row r="1095">
          <cell r="B1095" t="str">
            <v>主角</v>
          </cell>
          <cell r="C1095">
            <v>10021</v>
          </cell>
        </row>
        <row r="1096">
          <cell r="B1096" t="str">
            <v>主角</v>
          </cell>
          <cell r="C1096">
            <v>10042</v>
          </cell>
        </row>
        <row r="1097">
          <cell r="B1097" t="str">
            <v>真·曹操</v>
          </cell>
          <cell r="C1097">
            <v>110022</v>
          </cell>
        </row>
        <row r="1098">
          <cell r="B1098" t="str">
            <v>真·曹仁</v>
          </cell>
          <cell r="C1098">
            <v>110032</v>
          </cell>
        </row>
        <row r="1099">
          <cell r="B1099" t="str">
            <v>真·夏侯惇</v>
          </cell>
          <cell r="C1099">
            <v>110042</v>
          </cell>
        </row>
        <row r="1100">
          <cell r="B1100" t="str">
            <v>真·夏侯渊</v>
          </cell>
          <cell r="C1100">
            <v>11005</v>
          </cell>
        </row>
        <row r="1101">
          <cell r="B1101" t="str">
            <v>真·张辽</v>
          </cell>
          <cell r="C1101">
            <v>110062</v>
          </cell>
        </row>
        <row r="1102">
          <cell r="B1102" t="str">
            <v>真·荀彧</v>
          </cell>
          <cell r="C1102">
            <v>110072</v>
          </cell>
        </row>
        <row r="1103">
          <cell r="B1103" t="str">
            <v>真·郭嘉</v>
          </cell>
          <cell r="C1103">
            <v>110012</v>
          </cell>
        </row>
        <row r="1104">
          <cell r="B1104" t="str">
            <v>真·荀攸</v>
          </cell>
          <cell r="C1104">
            <v>11008</v>
          </cell>
        </row>
        <row r="1105">
          <cell r="B1105" t="str">
            <v>真·贾诩</v>
          </cell>
          <cell r="C1105">
            <v>11009</v>
          </cell>
        </row>
        <row r="1106">
          <cell r="B1106" t="str">
            <v>真·程昱</v>
          </cell>
          <cell r="C1106">
            <v>11010</v>
          </cell>
        </row>
        <row r="1107">
          <cell r="B1107" t="str">
            <v>真·司马懿</v>
          </cell>
          <cell r="C1107">
            <v>110112</v>
          </cell>
        </row>
        <row r="1108">
          <cell r="B1108" t="str">
            <v>真·张郃</v>
          </cell>
          <cell r="C1108">
            <v>11012</v>
          </cell>
        </row>
        <row r="1109">
          <cell r="B1109" t="str">
            <v>真·于禁</v>
          </cell>
          <cell r="C1109">
            <v>11013</v>
          </cell>
        </row>
        <row r="1110">
          <cell r="B1110" t="str">
            <v>真·乐进</v>
          </cell>
          <cell r="C1110">
            <v>11014</v>
          </cell>
        </row>
        <row r="1111">
          <cell r="B1111" t="str">
            <v>真·徐晃</v>
          </cell>
          <cell r="C1111">
            <v>11015</v>
          </cell>
        </row>
        <row r="1112">
          <cell r="B1112" t="str">
            <v>真·许褚</v>
          </cell>
          <cell r="C1112">
            <v>11016</v>
          </cell>
        </row>
        <row r="1113">
          <cell r="B1113" t="str">
            <v>真·典韦</v>
          </cell>
          <cell r="C1113">
            <v>11017</v>
          </cell>
        </row>
        <row r="1114">
          <cell r="B1114" t="str">
            <v>真·甄姬</v>
          </cell>
          <cell r="C1114">
            <v>11018</v>
          </cell>
        </row>
        <row r="1115">
          <cell r="B1115" t="str">
            <v>真·庞德</v>
          </cell>
          <cell r="C1115">
            <v>11019</v>
          </cell>
        </row>
        <row r="1116">
          <cell r="B1116" t="str">
            <v>真·曹丕</v>
          </cell>
          <cell r="C1116">
            <v>11020</v>
          </cell>
        </row>
        <row r="1117">
          <cell r="B1117" t="str">
            <v>真·李典</v>
          </cell>
          <cell r="C1117">
            <v>11021</v>
          </cell>
        </row>
        <row r="1118">
          <cell r="B1118" t="str">
            <v>真·满宠</v>
          </cell>
          <cell r="C1118">
            <v>11022</v>
          </cell>
        </row>
        <row r="1119">
          <cell r="B1119" t="str">
            <v>真·曹洪</v>
          </cell>
          <cell r="C1119">
            <v>11023</v>
          </cell>
        </row>
        <row r="1120">
          <cell r="B1120" t="str">
            <v>真·曹纯</v>
          </cell>
          <cell r="C1120">
            <v>11024</v>
          </cell>
        </row>
        <row r="1121">
          <cell r="B1121" t="str">
            <v>真·曹昂</v>
          </cell>
          <cell r="C1121">
            <v>11025</v>
          </cell>
        </row>
        <row r="1122">
          <cell r="B1122" t="str">
            <v>真·刘晔</v>
          </cell>
          <cell r="C1122">
            <v>11026</v>
          </cell>
        </row>
        <row r="1123">
          <cell r="B1123" t="str">
            <v>真·董昭</v>
          </cell>
          <cell r="C1123">
            <v>11027</v>
          </cell>
        </row>
        <row r="1124">
          <cell r="B1124" t="str">
            <v>真·文聘</v>
          </cell>
          <cell r="C1124">
            <v>11028</v>
          </cell>
        </row>
        <row r="1125">
          <cell r="B1125" t="str">
            <v>真·许攸</v>
          </cell>
          <cell r="C1125">
            <v>11029</v>
          </cell>
        </row>
        <row r="1126">
          <cell r="B1126" t="str">
            <v>真·曹休</v>
          </cell>
          <cell r="C1126">
            <v>11030</v>
          </cell>
        </row>
        <row r="1127">
          <cell r="B1127" t="str">
            <v>真·曹真</v>
          </cell>
          <cell r="C1127">
            <v>11031</v>
          </cell>
        </row>
        <row r="1128">
          <cell r="B1128" t="str">
            <v>真·杨修</v>
          </cell>
          <cell r="C1128">
            <v>11032</v>
          </cell>
        </row>
        <row r="1129">
          <cell r="B1129" t="str">
            <v>真·曹冲</v>
          </cell>
          <cell r="C1129">
            <v>11033</v>
          </cell>
        </row>
        <row r="1130">
          <cell r="B1130" t="str">
            <v>真·王朗</v>
          </cell>
          <cell r="C1130">
            <v>11034</v>
          </cell>
        </row>
        <row r="1131">
          <cell r="B1131" t="str">
            <v>真·钟繇</v>
          </cell>
          <cell r="C1131">
            <v>11034</v>
          </cell>
        </row>
        <row r="1132">
          <cell r="B1132" t="str">
            <v>真·华歆</v>
          </cell>
          <cell r="C1132">
            <v>14020</v>
          </cell>
        </row>
        <row r="1133">
          <cell r="B1133" t="str">
            <v>真·曹植</v>
          </cell>
          <cell r="C1133">
            <v>11037</v>
          </cell>
        </row>
        <row r="1134">
          <cell r="B1134" t="str">
            <v>真·钟会</v>
          </cell>
          <cell r="C1134">
            <v>11038</v>
          </cell>
        </row>
        <row r="1135">
          <cell r="B1135" t="str">
            <v>真·司马昭</v>
          </cell>
          <cell r="C1135">
            <v>11039</v>
          </cell>
        </row>
        <row r="1136">
          <cell r="B1136" t="str">
            <v>真·张春华</v>
          </cell>
          <cell r="C1136">
            <v>11040</v>
          </cell>
        </row>
        <row r="1137">
          <cell r="B1137" t="str">
            <v>真·王异</v>
          </cell>
          <cell r="C1137">
            <v>11041</v>
          </cell>
        </row>
        <row r="1138">
          <cell r="B1138" t="str">
            <v>真·辛宪英</v>
          </cell>
          <cell r="C1138">
            <v>11042</v>
          </cell>
        </row>
        <row r="1139">
          <cell r="B1139" t="str">
            <v>真·郭女王</v>
          </cell>
          <cell r="C1139">
            <v>11043</v>
          </cell>
        </row>
        <row r="1140">
          <cell r="B1140" t="str">
            <v>真·司马师</v>
          </cell>
          <cell r="C1140">
            <v>11044</v>
          </cell>
        </row>
        <row r="1141">
          <cell r="B1141" t="str">
            <v>真·卞夫人</v>
          </cell>
          <cell r="C1141">
            <v>11045</v>
          </cell>
        </row>
        <row r="1142">
          <cell r="B1142" t="str">
            <v>真·陈泰</v>
          </cell>
          <cell r="C1142">
            <v>11023</v>
          </cell>
        </row>
        <row r="1143">
          <cell r="B1143" t="str">
            <v>真·郝昭</v>
          </cell>
          <cell r="C1143">
            <v>11023</v>
          </cell>
        </row>
        <row r="1144">
          <cell r="B1144" t="str">
            <v>真·郭淮</v>
          </cell>
          <cell r="C1144">
            <v>11038</v>
          </cell>
        </row>
        <row r="1145">
          <cell r="B1145" t="str">
            <v>真·蔡瑁</v>
          </cell>
          <cell r="C1145">
            <v>11038</v>
          </cell>
        </row>
        <row r="1146">
          <cell r="B1146" t="str">
            <v>真·张允</v>
          </cell>
          <cell r="C1146">
            <v>14050</v>
          </cell>
        </row>
        <row r="1147">
          <cell r="B1147" t="str">
            <v>真·高览</v>
          </cell>
          <cell r="C1147">
            <v>11023</v>
          </cell>
        </row>
        <row r="1148">
          <cell r="B1148" t="str">
            <v>真·韩浩</v>
          </cell>
          <cell r="C1148">
            <v>11023</v>
          </cell>
        </row>
        <row r="1149">
          <cell r="B1149" t="str">
            <v>真·张虎</v>
          </cell>
          <cell r="C1149">
            <v>12031</v>
          </cell>
        </row>
        <row r="1150">
          <cell r="B1150" t="str">
            <v>真·典满</v>
          </cell>
          <cell r="C1150">
            <v>11048</v>
          </cell>
        </row>
        <row r="1151">
          <cell r="B1151" t="str">
            <v>真·许仪</v>
          </cell>
          <cell r="C1151">
            <v>11048</v>
          </cell>
        </row>
        <row r="1152">
          <cell r="B1152" t="str">
            <v>真·孔秀</v>
          </cell>
          <cell r="C1152">
            <v>11048</v>
          </cell>
        </row>
        <row r="1153">
          <cell r="B1153" t="str">
            <v>真·吕虔</v>
          </cell>
          <cell r="C1153">
            <v>11023</v>
          </cell>
        </row>
        <row r="1154">
          <cell r="B1154" t="str">
            <v>真·臧霸</v>
          </cell>
          <cell r="C1154">
            <v>14046</v>
          </cell>
        </row>
        <row r="1155">
          <cell r="B1155" t="str">
            <v>真·夏侯恩</v>
          </cell>
          <cell r="C1155">
            <v>11053</v>
          </cell>
        </row>
        <row r="1156">
          <cell r="B1156" t="str">
            <v>真·夏侯杰</v>
          </cell>
          <cell r="C1156">
            <v>11053</v>
          </cell>
        </row>
        <row r="1157">
          <cell r="B1157" t="str">
            <v>真·吕旷</v>
          </cell>
          <cell r="C1157">
            <v>11054</v>
          </cell>
        </row>
        <row r="1158">
          <cell r="B1158" t="str">
            <v>真·吕翔</v>
          </cell>
          <cell r="C1158">
            <v>11054</v>
          </cell>
        </row>
        <row r="1159">
          <cell r="B1159" t="str">
            <v>真·关羽</v>
          </cell>
          <cell r="C1159">
            <v>120032</v>
          </cell>
        </row>
        <row r="1160">
          <cell r="B1160" t="str">
            <v>真·张飞</v>
          </cell>
          <cell r="C1160">
            <v>120042</v>
          </cell>
        </row>
        <row r="1161">
          <cell r="B1161" t="str">
            <v>真·赵云</v>
          </cell>
          <cell r="C1161">
            <v>120012</v>
          </cell>
        </row>
        <row r="1162">
          <cell r="B1162" t="str">
            <v>真·马超</v>
          </cell>
          <cell r="C1162">
            <v>120052</v>
          </cell>
        </row>
        <row r="1163">
          <cell r="B1163" t="str">
            <v>真·黄忠</v>
          </cell>
          <cell r="C1163">
            <v>120062</v>
          </cell>
        </row>
        <row r="1164">
          <cell r="B1164" t="str">
            <v>真·魏延</v>
          </cell>
          <cell r="C1164">
            <v>12007</v>
          </cell>
        </row>
        <row r="1165">
          <cell r="B1165" t="str">
            <v>真·刘备</v>
          </cell>
          <cell r="C1165">
            <v>120082</v>
          </cell>
        </row>
        <row r="1166">
          <cell r="B1166" t="str">
            <v>真·诸葛亮</v>
          </cell>
          <cell r="C1166">
            <v>120092</v>
          </cell>
        </row>
        <row r="1167">
          <cell r="B1167" t="str">
            <v>真·庞统</v>
          </cell>
          <cell r="C1167">
            <v>12010</v>
          </cell>
        </row>
        <row r="1168">
          <cell r="B1168" t="str">
            <v>真·法正</v>
          </cell>
          <cell r="C1168">
            <v>12011</v>
          </cell>
        </row>
        <row r="1169">
          <cell r="B1169" t="str">
            <v>真·姜维</v>
          </cell>
          <cell r="C1169">
            <v>12012</v>
          </cell>
        </row>
        <row r="1170">
          <cell r="B1170" t="str">
            <v>真·马良</v>
          </cell>
          <cell r="C1170">
            <v>12013</v>
          </cell>
        </row>
        <row r="1171">
          <cell r="B1171" t="str">
            <v>真·夏侯涓</v>
          </cell>
          <cell r="C1171">
            <v>12014</v>
          </cell>
        </row>
        <row r="1172">
          <cell r="B1172" t="str">
            <v>真·黄月英</v>
          </cell>
          <cell r="C1172">
            <v>12015</v>
          </cell>
        </row>
        <row r="1173">
          <cell r="B1173" t="str">
            <v>真·徐庶</v>
          </cell>
          <cell r="C1173">
            <v>12016</v>
          </cell>
        </row>
        <row r="1174">
          <cell r="B1174" t="str">
            <v>真·关兴</v>
          </cell>
          <cell r="C1174">
            <v>12017</v>
          </cell>
        </row>
        <row r="1175">
          <cell r="B1175" t="str">
            <v>真·张苞</v>
          </cell>
          <cell r="C1175">
            <v>12018</v>
          </cell>
        </row>
        <row r="1176">
          <cell r="B1176" t="str">
            <v>真·孟获</v>
          </cell>
          <cell r="C1176">
            <v>12019</v>
          </cell>
        </row>
        <row r="1177">
          <cell r="B1177" t="str">
            <v>真·祝融</v>
          </cell>
          <cell r="C1177">
            <v>12002</v>
          </cell>
        </row>
        <row r="1178">
          <cell r="B1178" t="str">
            <v>真·关平</v>
          </cell>
          <cell r="C1178">
            <v>12020</v>
          </cell>
        </row>
        <row r="1179">
          <cell r="B1179" t="str">
            <v>真·关索</v>
          </cell>
          <cell r="C1179">
            <v>12021</v>
          </cell>
        </row>
        <row r="1180">
          <cell r="B1180" t="str">
            <v>真·关银屏</v>
          </cell>
          <cell r="C1180">
            <v>12022</v>
          </cell>
        </row>
        <row r="1181">
          <cell r="B1181" t="str">
            <v>真·张星彩</v>
          </cell>
          <cell r="C1181">
            <v>12023</v>
          </cell>
        </row>
        <row r="1182">
          <cell r="B1182" t="str">
            <v>真·鲍三娘</v>
          </cell>
          <cell r="C1182">
            <v>12024</v>
          </cell>
        </row>
        <row r="1183">
          <cell r="B1183" t="str">
            <v>真·马谡</v>
          </cell>
          <cell r="C1183">
            <v>12025</v>
          </cell>
        </row>
        <row r="1184">
          <cell r="B1184" t="str">
            <v>真·蒋琬</v>
          </cell>
          <cell r="C1184">
            <v>12026</v>
          </cell>
        </row>
        <row r="1185">
          <cell r="B1185" t="str">
            <v>真·费祎</v>
          </cell>
          <cell r="C1185">
            <v>12026</v>
          </cell>
        </row>
        <row r="1186">
          <cell r="B1186" t="str">
            <v>真·廖化</v>
          </cell>
          <cell r="C1186">
            <v>12027</v>
          </cell>
        </row>
        <row r="1187">
          <cell r="B1187" t="str">
            <v>真·李严</v>
          </cell>
          <cell r="C1187">
            <v>11038</v>
          </cell>
        </row>
        <row r="1188">
          <cell r="B1188" t="str">
            <v>真·严颜</v>
          </cell>
          <cell r="C1188">
            <v>14042</v>
          </cell>
        </row>
        <row r="1189">
          <cell r="B1189" t="str">
            <v>真·王平</v>
          </cell>
          <cell r="C1189">
            <v>13036</v>
          </cell>
        </row>
        <row r="1190">
          <cell r="B1190" t="str">
            <v>真·霍峻</v>
          </cell>
          <cell r="C1190">
            <v>14047</v>
          </cell>
        </row>
        <row r="1191">
          <cell r="B1191" t="str">
            <v>真·黄权</v>
          </cell>
          <cell r="C1191">
            <v>12031</v>
          </cell>
        </row>
        <row r="1192">
          <cell r="B1192" t="str">
            <v>真·刘禅</v>
          </cell>
          <cell r="C1192">
            <v>12032</v>
          </cell>
        </row>
        <row r="1193">
          <cell r="B1193" t="str">
            <v>真·糜竺</v>
          </cell>
          <cell r="C1193">
            <v>12033</v>
          </cell>
        </row>
        <row r="1194">
          <cell r="B1194" t="str">
            <v>真·简雍</v>
          </cell>
          <cell r="C1194">
            <v>11034</v>
          </cell>
        </row>
        <row r="1195">
          <cell r="B1195" t="str">
            <v>真·许靖</v>
          </cell>
          <cell r="C1195">
            <v>14020</v>
          </cell>
        </row>
        <row r="1196">
          <cell r="B1196" t="str">
            <v>真·孙乾</v>
          </cell>
          <cell r="C1196">
            <v>14029</v>
          </cell>
        </row>
        <row r="1197">
          <cell r="B1197" t="str">
            <v>真·伊籍</v>
          </cell>
          <cell r="C1197">
            <v>14045</v>
          </cell>
        </row>
        <row r="1198">
          <cell r="B1198" t="str">
            <v>真·邓芝</v>
          </cell>
          <cell r="C1198">
            <v>14045</v>
          </cell>
        </row>
        <row r="1199">
          <cell r="B1199" t="str">
            <v>真·甘夫人</v>
          </cell>
          <cell r="C1199">
            <v>12039</v>
          </cell>
        </row>
        <row r="1200">
          <cell r="B1200" t="str">
            <v>真·糜夫人</v>
          </cell>
          <cell r="C1200">
            <v>12040</v>
          </cell>
        </row>
        <row r="1201">
          <cell r="B1201" t="str">
            <v>真·周仓</v>
          </cell>
          <cell r="C1201">
            <v>12041</v>
          </cell>
        </row>
        <row r="1202">
          <cell r="B1202" t="str">
            <v>真·马岱</v>
          </cell>
          <cell r="C1202">
            <v>12042</v>
          </cell>
        </row>
        <row r="1203">
          <cell r="B1203" t="str">
            <v>真·刘封</v>
          </cell>
          <cell r="C1203">
            <v>12031</v>
          </cell>
        </row>
        <row r="1204">
          <cell r="B1204" t="str">
            <v>真·糜芳</v>
          </cell>
          <cell r="C1204">
            <v>12031</v>
          </cell>
        </row>
        <row r="1205">
          <cell r="B1205" t="str">
            <v>真·李恢</v>
          </cell>
          <cell r="C1205">
            <v>11048</v>
          </cell>
        </row>
        <row r="1206">
          <cell r="B1206" t="str">
            <v>真·张翼</v>
          </cell>
          <cell r="C1206">
            <v>12031</v>
          </cell>
        </row>
        <row r="1207">
          <cell r="B1207" t="str">
            <v>真·郭攸之</v>
          </cell>
          <cell r="C1207">
            <v>12026</v>
          </cell>
        </row>
        <row r="1208">
          <cell r="B1208" t="str">
            <v>真·张松</v>
          </cell>
          <cell r="C1208">
            <v>12044</v>
          </cell>
        </row>
        <row r="1209">
          <cell r="B1209" t="str">
            <v>真·黄皓</v>
          </cell>
          <cell r="C1209">
            <v>12045</v>
          </cell>
        </row>
        <row r="1210">
          <cell r="B1210" t="str">
            <v>真·孙坚</v>
          </cell>
          <cell r="C1210">
            <v>130032</v>
          </cell>
        </row>
        <row r="1211">
          <cell r="B1211" t="str">
            <v>真·孙策</v>
          </cell>
          <cell r="C1211">
            <v>130042</v>
          </cell>
        </row>
        <row r="1212">
          <cell r="B1212" t="str">
            <v>真·孙权</v>
          </cell>
          <cell r="C1212">
            <v>130052</v>
          </cell>
        </row>
        <row r="1213">
          <cell r="B1213" t="str">
            <v>真·太史慈</v>
          </cell>
          <cell r="C1213">
            <v>13006</v>
          </cell>
        </row>
        <row r="1214">
          <cell r="B1214" t="str">
            <v>真·周瑜</v>
          </cell>
          <cell r="C1214">
            <v>130072</v>
          </cell>
        </row>
        <row r="1215">
          <cell r="B1215" t="str">
            <v>真·鲁肃</v>
          </cell>
          <cell r="C1215">
            <v>130022</v>
          </cell>
        </row>
        <row r="1216">
          <cell r="B1216" t="str">
            <v>真·吕蒙</v>
          </cell>
          <cell r="C1216">
            <v>130082</v>
          </cell>
        </row>
        <row r="1217">
          <cell r="B1217" t="str">
            <v>真·陆逊</v>
          </cell>
          <cell r="C1217">
            <v>130092</v>
          </cell>
        </row>
        <row r="1218">
          <cell r="B1218" t="str">
            <v>真·甘宁</v>
          </cell>
          <cell r="C1218">
            <v>13010</v>
          </cell>
        </row>
        <row r="1219">
          <cell r="B1219" t="str">
            <v>真·程普</v>
          </cell>
          <cell r="C1219">
            <v>13011</v>
          </cell>
        </row>
        <row r="1220">
          <cell r="B1220" t="str">
            <v>真·孙尚香</v>
          </cell>
          <cell r="C1220">
            <v>13012</v>
          </cell>
        </row>
        <row r="1221">
          <cell r="B1221" t="str">
            <v>真·步练师</v>
          </cell>
          <cell r="C1221">
            <v>13013</v>
          </cell>
        </row>
        <row r="1222">
          <cell r="B1222" t="str">
            <v>真·大乔</v>
          </cell>
          <cell r="C1222">
            <v>13001</v>
          </cell>
        </row>
        <row r="1223">
          <cell r="B1223" t="str">
            <v>真·小乔</v>
          </cell>
          <cell r="C1223">
            <v>130142</v>
          </cell>
        </row>
        <row r="1224">
          <cell r="B1224" t="str">
            <v>真·周泰</v>
          </cell>
          <cell r="C1224">
            <v>13015</v>
          </cell>
        </row>
        <row r="1225">
          <cell r="B1225" t="str">
            <v>真·黄盖</v>
          </cell>
          <cell r="C1225">
            <v>13016</v>
          </cell>
        </row>
        <row r="1226">
          <cell r="B1226" t="str">
            <v>真·徐盛</v>
          </cell>
          <cell r="C1226">
            <v>13017</v>
          </cell>
        </row>
        <row r="1227">
          <cell r="B1227" t="str">
            <v>真·张昭</v>
          </cell>
          <cell r="C1227">
            <v>13018</v>
          </cell>
        </row>
        <row r="1228">
          <cell r="B1228" t="str">
            <v>真·张纮</v>
          </cell>
          <cell r="C1228">
            <v>13019</v>
          </cell>
        </row>
        <row r="1229">
          <cell r="B1229" t="str">
            <v>真·韩当</v>
          </cell>
          <cell r="C1229">
            <v>13020</v>
          </cell>
        </row>
        <row r="1230">
          <cell r="B1230" t="str">
            <v>真·潘璋</v>
          </cell>
          <cell r="C1230">
            <v>13021</v>
          </cell>
        </row>
        <row r="1231">
          <cell r="B1231" t="str">
            <v>真·蒋钦</v>
          </cell>
          <cell r="C1231">
            <v>12031</v>
          </cell>
        </row>
        <row r="1232">
          <cell r="B1232" t="str">
            <v>真·丁奉</v>
          </cell>
          <cell r="C1232">
            <v>11023</v>
          </cell>
        </row>
        <row r="1233">
          <cell r="B1233" t="str">
            <v>真·董袭</v>
          </cell>
          <cell r="C1233">
            <v>13021</v>
          </cell>
        </row>
        <row r="1234">
          <cell r="B1234" t="str">
            <v>真·陈武</v>
          </cell>
          <cell r="C1234">
            <v>13021</v>
          </cell>
        </row>
        <row r="1235">
          <cell r="B1235" t="str">
            <v>真·凌统</v>
          </cell>
          <cell r="C1235">
            <v>13023</v>
          </cell>
        </row>
        <row r="1236">
          <cell r="B1236" t="str">
            <v>真·凌操</v>
          </cell>
          <cell r="C1236">
            <v>12031</v>
          </cell>
        </row>
        <row r="1237">
          <cell r="B1237" t="str">
            <v>真·朱桓</v>
          </cell>
          <cell r="C1237">
            <v>14046</v>
          </cell>
        </row>
        <row r="1238">
          <cell r="B1238" t="str">
            <v>真·诸葛瑾</v>
          </cell>
          <cell r="C1238">
            <v>13025</v>
          </cell>
        </row>
        <row r="1239">
          <cell r="B1239" t="str">
            <v>真·朱治</v>
          </cell>
          <cell r="C1239">
            <v>13036</v>
          </cell>
        </row>
        <row r="1240">
          <cell r="B1240" t="str">
            <v>真·全琮</v>
          </cell>
          <cell r="C1240">
            <v>14046</v>
          </cell>
        </row>
        <row r="1241">
          <cell r="B1241" t="str">
            <v>真·朱然</v>
          </cell>
          <cell r="C1241">
            <v>14047</v>
          </cell>
        </row>
        <row r="1242">
          <cell r="B1242" t="str">
            <v>真·吕范</v>
          </cell>
          <cell r="C1242">
            <v>14050</v>
          </cell>
        </row>
        <row r="1243">
          <cell r="B1243" t="str">
            <v>真·虞翻</v>
          </cell>
          <cell r="C1243">
            <v>14043</v>
          </cell>
        </row>
        <row r="1244">
          <cell r="B1244" t="str">
            <v>真·陆绩</v>
          </cell>
          <cell r="C1244">
            <v>14043</v>
          </cell>
        </row>
        <row r="1245">
          <cell r="B1245" t="str">
            <v>真·诸葛恪</v>
          </cell>
          <cell r="C1245">
            <v>13032</v>
          </cell>
        </row>
        <row r="1246">
          <cell r="B1246" t="str">
            <v>真·吴国太</v>
          </cell>
          <cell r="C1246">
            <v>13033</v>
          </cell>
        </row>
        <row r="1247">
          <cell r="B1247" t="str">
            <v>真·顾雍</v>
          </cell>
          <cell r="C1247">
            <v>13034</v>
          </cell>
        </row>
        <row r="1248">
          <cell r="B1248" t="str">
            <v>真·孙静</v>
          </cell>
          <cell r="C1248">
            <v>13036</v>
          </cell>
        </row>
        <row r="1249">
          <cell r="B1249" t="str">
            <v>真·孙韶</v>
          </cell>
          <cell r="C1249">
            <v>13036</v>
          </cell>
        </row>
        <row r="1250">
          <cell r="B1250" t="str">
            <v>真·步骘</v>
          </cell>
          <cell r="C1250">
            <v>14045</v>
          </cell>
        </row>
        <row r="1251">
          <cell r="B1251" t="str">
            <v>真·张承</v>
          </cell>
          <cell r="C1251">
            <v>13036</v>
          </cell>
        </row>
        <row r="1252">
          <cell r="B1252" t="str">
            <v>真·阚泽</v>
          </cell>
          <cell r="C1252">
            <v>13038</v>
          </cell>
        </row>
        <row r="1253">
          <cell r="B1253" t="str">
            <v>真·严畯</v>
          </cell>
          <cell r="C1253">
            <v>14045</v>
          </cell>
        </row>
        <row r="1254">
          <cell r="B1254" t="str">
            <v>真·马忠</v>
          </cell>
          <cell r="C1254">
            <v>13036</v>
          </cell>
        </row>
        <row r="1255">
          <cell r="B1255" t="str">
            <v>真·楼玄</v>
          </cell>
          <cell r="C1255">
            <v>14045</v>
          </cell>
        </row>
        <row r="1256">
          <cell r="B1256" t="str">
            <v>真·孙登</v>
          </cell>
          <cell r="C1256">
            <v>14039</v>
          </cell>
        </row>
        <row r="1257">
          <cell r="B1257" t="str">
            <v>真·孙翊</v>
          </cell>
          <cell r="C1257">
            <v>13036</v>
          </cell>
        </row>
        <row r="1258">
          <cell r="B1258" t="str">
            <v>真·薛综</v>
          </cell>
          <cell r="C1258">
            <v>11034</v>
          </cell>
        </row>
        <row r="1259">
          <cell r="B1259" t="str">
            <v>真·徐氏</v>
          </cell>
          <cell r="C1259">
            <v>11042</v>
          </cell>
        </row>
        <row r="1260">
          <cell r="B1260" t="str">
            <v>真·吕布</v>
          </cell>
          <cell r="C1260">
            <v>140052</v>
          </cell>
        </row>
        <row r="1261">
          <cell r="B1261" t="str">
            <v>真·袁绍</v>
          </cell>
          <cell r="C1261">
            <v>14006</v>
          </cell>
        </row>
        <row r="1262">
          <cell r="B1262" t="str">
            <v>真·貂蝉</v>
          </cell>
          <cell r="C1262">
            <v>14007</v>
          </cell>
        </row>
        <row r="1263">
          <cell r="B1263" t="str">
            <v>真·蔡文姬</v>
          </cell>
          <cell r="C1263">
            <v>140082</v>
          </cell>
        </row>
        <row r="1264">
          <cell r="B1264" t="str">
            <v>真·左慈</v>
          </cell>
          <cell r="C1264">
            <v>140032</v>
          </cell>
        </row>
        <row r="1265">
          <cell r="B1265" t="str">
            <v>真·于吉</v>
          </cell>
          <cell r="C1265">
            <v>14009</v>
          </cell>
        </row>
        <row r="1266">
          <cell r="B1266" t="str">
            <v>真·高顺</v>
          </cell>
          <cell r="C1266">
            <v>14010</v>
          </cell>
        </row>
        <row r="1267">
          <cell r="B1267" t="str">
            <v>真·陈宫</v>
          </cell>
          <cell r="C1267">
            <v>14001</v>
          </cell>
        </row>
        <row r="1268">
          <cell r="B1268" t="str">
            <v>真·田丰</v>
          </cell>
          <cell r="C1268">
            <v>14011</v>
          </cell>
        </row>
        <row r="1269">
          <cell r="B1269" t="str">
            <v>真·沮授</v>
          </cell>
          <cell r="C1269">
            <v>14012</v>
          </cell>
        </row>
        <row r="1270">
          <cell r="B1270" t="str">
            <v>真·颜良</v>
          </cell>
          <cell r="C1270">
            <v>14013</v>
          </cell>
        </row>
        <row r="1271">
          <cell r="B1271" t="str">
            <v>真·文丑</v>
          </cell>
          <cell r="C1271">
            <v>14014</v>
          </cell>
        </row>
        <row r="1272">
          <cell r="B1272" t="str">
            <v>真·卢植</v>
          </cell>
          <cell r="C1272">
            <v>140152</v>
          </cell>
        </row>
        <row r="1273">
          <cell r="B1273" t="str">
            <v>真·董卓</v>
          </cell>
          <cell r="C1273">
            <v>14016</v>
          </cell>
        </row>
        <row r="1274">
          <cell r="B1274" t="str">
            <v>真·华雄</v>
          </cell>
          <cell r="C1274">
            <v>14017</v>
          </cell>
        </row>
        <row r="1275">
          <cell r="B1275" t="str">
            <v>真·公孙瓒</v>
          </cell>
          <cell r="C1275">
            <v>14002</v>
          </cell>
        </row>
        <row r="1276">
          <cell r="B1276" t="str">
            <v>真·华佗</v>
          </cell>
          <cell r="C1276">
            <v>140182</v>
          </cell>
        </row>
        <row r="1277">
          <cell r="B1277" t="str">
            <v>真·张角</v>
          </cell>
          <cell r="C1277">
            <v>140192</v>
          </cell>
        </row>
        <row r="1278">
          <cell r="B1278" t="str">
            <v>真·李儒</v>
          </cell>
          <cell r="C1278">
            <v>14020</v>
          </cell>
        </row>
        <row r="1279">
          <cell r="B1279" t="str">
            <v>真·皇甫嵩</v>
          </cell>
          <cell r="C1279">
            <v>14021</v>
          </cell>
        </row>
        <row r="1280">
          <cell r="B1280" t="str">
            <v>真·刘表</v>
          </cell>
          <cell r="C1280">
            <v>14022</v>
          </cell>
        </row>
        <row r="1281">
          <cell r="B1281" t="str">
            <v>真·张绣</v>
          </cell>
          <cell r="C1281">
            <v>12031</v>
          </cell>
        </row>
        <row r="1282">
          <cell r="B1282" t="str">
            <v>真·马腾</v>
          </cell>
          <cell r="C1282">
            <v>12031</v>
          </cell>
        </row>
        <row r="1283">
          <cell r="B1283" t="str">
            <v>真·丁原</v>
          </cell>
          <cell r="C1283">
            <v>11034</v>
          </cell>
        </row>
        <row r="1284">
          <cell r="B1284" t="str">
            <v>真·张宝</v>
          </cell>
          <cell r="C1284">
            <v>14025</v>
          </cell>
        </row>
        <row r="1285">
          <cell r="B1285" t="str">
            <v>真·张梁</v>
          </cell>
          <cell r="C1285">
            <v>14026</v>
          </cell>
        </row>
        <row r="1286">
          <cell r="B1286" t="str">
            <v>真·袁术</v>
          </cell>
          <cell r="C1286">
            <v>14027</v>
          </cell>
        </row>
        <row r="1287">
          <cell r="B1287" t="str">
            <v>真·何皇后</v>
          </cell>
          <cell r="C1287">
            <v>14028</v>
          </cell>
        </row>
        <row r="1288">
          <cell r="B1288" t="str">
            <v>真·王允</v>
          </cell>
          <cell r="C1288">
            <v>14029</v>
          </cell>
        </row>
        <row r="1289">
          <cell r="B1289" t="str">
            <v>真·张燕</v>
          </cell>
          <cell r="C1289">
            <v>14030</v>
          </cell>
        </row>
        <row r="1290">
          <cell r="B1290" t="str">
            <v>真·蒯越</v>
          </cell>
          <cell r="C1290">
            <v>11034</v>
          </cell>
        </row>
        <row r="1291">
          <cell r="B1291" t="str">
            <v>真·刘繇</v>
          </cell>
          <cell r="C1291">
            <v>14030</v>
          </cell>
        </row>
        <row r="1292">
          <cell r="B1292" t="str">
            <v>真·审配</v>
          </cell>
          <cell r="C1292">
            <v>14043</v>
          </cell>
        </row>
        <row r="1293">
          <cell r="B1293" t="str">
            <v>真·张鲁</v>
          </cell>
          <cell r="C1293">
            <v>14032</v>
          </cell>
        </row>
        <row r="1294">
          <cell r="B1294" t="str">
            <v>真·蒯良</v>
          </cell>
          <cell r="C1294">
            <v>14045</v>
          </cell>
        </row>
        <row r="1295">
          <cell r="B1295" t="str">
            <v>真·纪灵</v>
          </cell>
          <cell r="C1295">
            <v>14030</v>
          </cell>
        </row>
        <row r="1296">
          <cell r="B1296" t="str">
            <v>真·潘凤</v>
          </cell>
          <cell r="C1296">
            <v>14034</v>
          </cell>
        </row>
        <row r="1297">
          <cell r="B1297" t="str">
            <v>真·刘虞</v>
          </cell>
          <cell r="C1297">
            <v>14022</v>
          </cell>
        </row>
        <row r="1298">
          <cell r="B1298" t="str">
            <v>真·严白虎</v>
          </cell>
          <cell r="C1298">
            <v>14030</v>
          </cell>
        </row>
        <row r="1299">
          <cell r="B1299" t="str">
            <v>真·孔融</v>
          </cell>
          <cell r="C1299">
            <v>14036</v>
          </cell>
        </row>
        <row r="1300">
          <cell r="B1300" t="str">
            <v>真·韩遂</v>
          </cell>
          <cell r="C1300">
            <v>14030</v>
          </cell>
        </row>
        <row r="1301">
          <cell r="B1301" t="str">
            <v>真·伏皇后</v>
          </cell>
          <cell r="C1301">
            <v>14037</v>
          </cell>
        </row>
        <row r="1302">
          <cell r="B1302" t="str">
            <v>真·武安国</v>
          </cell>
          <cell r="C1302">
            <v>11048</v>
          </cell>
        </row>
        <row r="1303">
          <cell r="B1303" t="str">
            <v>真·何进</v>
          </cell>
          <cell r="C1303">
            <v>14038</v>
          </cell>
        </row>
        <row r="1304">
          <cell r="B1304" t="str">
            <v>真·汉献帝</v>
          </cell>
          <cell r="C1304">
            <v>14039</v>
          </cell>
        </row>
        <row r="1305">
          <cell r="B1305" t="str">
            <v>真·公孙渊</v>
          </cell>
          <cell r="C1305">
            <v>14045</v>
          </cell>
        </row>
        <row r="1306">
          <cell r="B1306" t="str">
            <v>主角</v>
          </cell>
          <cell r="C1306">
            <v>10012</v>
          </cell>
        </row>
        <row r="1307">
          <cell r="B1307" t="str">
            <v>主角</v>
          </cell>
          <cell r="C1307">
            <v>12009</v>
          </cell>
        </row>
        <row r="1308">
          <cell r="B1308" t="str">
            <v>主角</v>
          </cell>
          <cell r="C1308">
            <v>10021</v>
          </cell>
        </row>
        <row r="1309">
          <cell r="B1309" t="str">
            <v>主角</v>
          </cell>
          <cell r="C1309">
            <v>10042</v>
          </cell>
        </row>
        <row r="1310">
          <cell r="B1310" t="str">
            <v>主角</v>
          </cell>
          <cell r="C1310">
            <v>10012</v>
          </cell>
        </row>
        <row r="1311">
          <cell r="B1311" t="str">
            <v>主角</v>
          </cell>
          <cell r="C1311">
            <v>12009</v>
          </cell>
        </row>
        <row r="1312">
          <cell r="B1312" t="str">
            <v>主角</v>
          </cell>
          <cell r="C1312">
            <v>10021</v>
          </cell>
        </row>
        <row r="1313">
          <cell r="B1313" t="str">
            <v>主角</v>
          </cell>
          <cell r="C1313">
            <v>10042</v>
          </cell>
        </row>
        <row r="1314">
          <cell r="B1314" t="str">
            <v>主角</v>
          </cell>
          <cell r="C1314">
            <v>10012</v>
          </cell>
        </row>
        <row r="1315">
          <cell r="B1315" t="str">
            <v>主角</v>
          </cell>
          <cell r="C1315">
            <v>12009</v>
          </cell>
        </row>
        <row r="1316">
          <cell r="B1316" t="str">
            <v>主角</v>
          </cell>
          <cell r="C1316">
            <v>10021</v>
          </cell>
        </row>
        <row r="1317">
          <cell r="B1317" t="str">
            <v>主角</v>
          </cell>
          <cell r="C1317">
            <v>10042</v>
          </cell>
        </row>
        <row r="1318">
          <cell r="B1318" t="str">
            <v>主角</v>
          </cell>
          <cell r="C1318">
            <v>10012</v>
          </cell>
        </row>
        <row r="1319">
          <cell r="B1319" t="str">
            <v>主角</v>
          </cell>
          <cell r="C1319">
            <v>12009</v>
          </cell>
        </row>
        <row r="1320">
          <cell r="B1320" t="str">
            <v>主角</v>
          </cell>
          <cell r="C1320">
            <v>10021</v>
          </cell>
        </row>
        <row r="1321">
          <cell r="B1321" t="str">
            <v>主角</v>
          </cell>
          <cell r="C1321">
            <v>10042</v>
          </cell>
        </row>
        <row r="1322">
          <cell r="B1322" t="str">
            <v>主角</v>
          </cell>
          <cell r="C1322">
            <v>10012</v>
          </cell>
        </row>
        <row r="1323">
          <cell r="B1323" t="str">
            <v>主角</v>
          </cell>
          <cell r="C1323">
            <v>12009</v>
          </cell>
        </row>
        <row r="1324">
          <cell r="B1324" t="str">
            <v>主角</v>
          </cell>
          <cell r="C1324">
            <v>10021</v>
          </cell>
        </row>
        <row r="1325">
          <cell r="B1325" t="str">
            <v>主角</v>
          </cell>
          <cell r="C1325">
            <v>10042</v>
          </cell>
        </row>
        <row r="1326">
          <cell r="B1326" t="str">
            <v>真·曹操</v>
          </cell>
          <cell r="C1326">
            <v>110022</v>
          </cell>
        </row>
        <row r="1327">
          <cell r="B1327" t="str">
            <v>真·曹仁</v>
          </cell>
          <cell r="C1327">
            <v>110032</v>
          </cell>
        </row>
        <row r="1328">
          <cell r="B1328" t="str">
            <v>真·夏侯惇</v>
          </cell>
          <cell r="C1328">
            <v>110042</v>
          </cell>
        </row>
        <row r="1329">
          <cell r="B1329" t="str">
            <v>真·夏侯渊</v>
          </cell>
          <cell r="C1329">
            <v>11005</v>
          </cell>
        </row>
        <row r="1330">
          <cell r="B1330" t="str">
            <v>真·张辽</v>
          </cell>
          <cell r="C1330">
            <v>110062</v>
          </cell>
        </row>
        <row r="1331">
          <cell r="B1331" t="str">
            <v>真·荀彧</v>
          </cell>
          <cell r="C1331">
            <v>110072</v>
          </cell>
        </row>
        <row r="1332">
          <cell r="B1332" t="str">
            <v>真·郭嘉</v>
          </cell>
          <cell r="C1332">
            <v>110012</v>
          </cell>
        </row>
        <row r="1333">
          <cell r="B1333" t="str">
            <v>真·荀攸</v>
          </cell>
          <cell r="C1333">
            <v>11008</v>
          </cell>
        </row>
        <row r="1334">
          <cell r="B1334" t="str">
            <v>真·贾诩</v>
          </cell>
          <cell r="C1334">
            <v>11009</v>
          </cell>
        </row>
        <row r="1335">
          <cell r="B1335" t="str">
            <v>真·程昱</v>
          </cell>
          <cell r="C1335">
            <v>11010</v>
          </cell>
        </row>
        <row r="1336">
          <cell r="B1336" t="str">
            <v>真·司马懿</v>
          </cell>
          <cell r="C1336">
            <v>110112</v>
          </cell>
        </row>
        <row r="1337">
          <cell r="B1337" t="str">
            <v>真·张郃</v>
          </cell>
          <cell r="C1337">
            <v>11012</v>
          </cell>
        </row>
        <row r="1338">
          <cell r="B1338" t="str">
            <v>真·于禁</v>
          </cell>
          <cell r="C1338">
            <v>11013</v>
          </cell>
        </row>
        <row r="1339">
          <cell r="B1339" t="str">
            <v>真·乐进</v>
          </cell>
          <cell r="C1339">
            <v>11014</v>
          </cell>
        </row>
        <row r="1340">
          <cell r="B1340" t="str">
            <v>真·徐晃</v>
          </cell>
          <cell r="C1340">
            <v>11015</v>
          </cell>
        </row>
        <row r="1341">
          <cell r="B1341" t="str">
            <v>真·许褚</v>
          </cell>
          <cell r="C1341">
            <v>11016</v>
          </cell>
        </row>
        <row r="1342">
          <cell r="B1342" t="str">
            <v>真·典韦</v>
          </cell>
          <cell r="C1342">
            <v>11017</v>
          </cell>
        </row>
        <row r="1343">
          <cell r="B1343" t="str">
            <v>真·甄姬</v>
          </cell>
          <cell r="C1343">
            <v>11018</v>
          </cell>
        </row>
        <row r="1344">
          <cell r="B1344" t="str">
            <v>真·庞德</v>
          </cell>
          <cell r="C1344">
            <v>11019</v>
          </cell>
        </row>
        <row r="1345">
          <cell r="B1345" t="str">
            <v>真·曹丕</v>
          </cell>
          <cell r="C1345">
            <v>11020</v>
          </cell>
        </row>
        <row r="1346">
          <cell r="B1346" t="str">
            <v>真·李典</v>
          </cell>
          <cell r="C1346">
            <v>11021</v>
          </cell>
        </row>
        <row r="1347">
          <cell r="B1347" t="str">
            <v>真·满宠</v>
          </cell>
          <cell r="C1347">
            <v>11022</v>
          </cell>
        </row>
        <row r="1348">
          <cell r="B1348" t="str">
            <v>真·曹洪</v>
          </cell>
          <cell r="C1348">
            <v>11023</v>
          </cell>
        </row>
        <row r="1349">
          <cell r="B1349" t="str">
            <v>真·曹纯</v>
          </cell>
          <cell r="C1349">
            <v>11024</v>
          </cell>
        </row>
        <row r="1350">
          <cell r="B1350" t="str">
            <v>真·曹昂</v>
          </cell>
          <cell r="C1350">
            <v>11025</v>
          </cell>
        </row>
        <row r="1351">
          <cell r="B1351" t="str">
            <v>真·刘晔</v>
          </cell>
          <cell r="C1351">
            <v>11026</v>
          </cell>
        </row>
        <row r="1352">
          <cell r="B1352" t="str">
            <v>真·董昭</v>
          </cell>
          <cell r="C1352">
            <v>11027</v>
          </cell>
        </row>
        <row r="1353">
          <cell r="B1353" t="str">
            <v>真·文聘</v>
          </cell>
          <cell r="C1353">
            <v>11028</v>
          </cell>
        </row>
        <row r="1354">
          <cell r="B1354" t="str">
            <v>真·许攸</v>
          </cell>
          <cell r="C1354">
            <v>11029</v>
          </cell>
        </row>
        <row r="1355">
          <cell r="B1355" t="str">
            <v>真·曹休</v>
          </cell>
          <cell r="C1355">
            <v>11030</v>
          </cell>
        </row>
        <row r="1356">
          <cell r="B1356" t="str">
            <v>真·曹真</v>
          </cell>
          <cell r="C1356">
            <v>11031</v>
          </cell>
        </row>
        <row r="1357">
          <cell r="B1357" t="str">
            <v>真·杨修</v>
          </cell>
          <cell r="C1357">
            <v>11032</v>
          </cell>
        </row>
        <row r="1358">
          <cell r="B1358" t="str">
            <v>真·曹冲</v>
          </cell>
          <cell r="C1358">
            <v>11033</v>
          </cell>
        </row>
        <row r="1359">
          <cell r="B1359" t="str">
            <v>真·王朗</v>
          </cell>
          <cell r="C1359">
            <v>11034</v>
          </cell>
        </row>
        <row r="1360">
          <cell r="B1360" t="str">
            <v>真·钟繇</v>
          </cell>
          <cell r="C1360">
            <v>11034</v>
          </cell>
        </row>
        <row r="1361">
          <cell r="B1361" t="str">
            <v>真·华歆</v>
          </cell>
          <cell r="C1361">
            <v>14020</v>
          </cell>
        </row>
        <row r="1362">
          <cell r="B1362" t="str">
            <v>真·曹植</v>
          </cell>
          <cell r="C1362">
            <v>11037</v>
          </cell>
        </row>
        <row r="1363">
          <cell r="B1363" t="str">
            <v>真·钟会</v>
          </cell>
          <cell r="C1363">
            <v>11038</v>
          </cell>
        </row>
        <row r="1364">
          <cell r="B1364" t="str">
            <v>真·司马昭</v>
          </cell>
          <cell r="C1364">
            <v>11039</v>
          </cell>
        </row>
        <row r="1365">
          <cell r="B1365" t="str">
            <v>真·张春华</v>
          </cell>
          <cell r="C1365">
            <v>11040</v>
          </cell>
        </row>
        <row r="1366">
          <cell r="B1366" t="str">
            <v>真·王异</v>
          </cell>
          <cell r="C1366">
            <v>11041</v>
          </cell>
        </row>
        <row r="1367">
          <cell r="B1367" t="str">
            <v>真·辛宪英</v>
          </cell>
          <cell r="C1367">
            <v>11042</v>
          </cell>
        </row>
        <row r="1368">
          <cell r="B1368" t="str">
            <v>真·郭女王</v>
          </cell>
          <cell r="C1368">
            <v>11043</v>
          </cell>
        </row>
        <row r="1369">
          <cell r="B1369" t="str">
            <v>真·司马师</v>
          </cell>
          <cell r="C1369">
            <v>11044</v>
          </cell>
        </row>
        <row r="1370">
          <cell r="B1370" t="str">
            <v>真·卞夫人</v>
          </cell>
          <cell r="C1370">
            <v>11045</v>
          </cell>
        </row>
        <row r="1371">
          <cell r="B1371" t="str">
            <v>真·陈泰</v>
          </cell>
          <cell r="C1371">
            <v>11023</v>
          </cell>
        </row>
        <row r="1372">
          <cell r="B1372" t="str">
            <v>真·郝昭</v>
          </cell>
          <cell r="C1372">
            <v>11023</v>
          </cell>
        </row>
        <row r="1373">
          <cell r="B1373" t="str">
            <v>真·郭淮</v>
          </cell>
          <cell r="C1373">
            <v>11038</v>
          </cell>
        </row>
        <row r="1374">
          <cell r="B1374" t="str">
            <v>真·蔡瑁</v>
          </cell>
          <cell r="C1374">
            <v>11038</v>
          </cell>
        </row>
        <row r="1375">
          <cell r="B1375" t="str">
            <v>真·张允</v>
          </cell>
          <cell r="C1375">
            <v>14050</v>
          </cell>
        </row>
        <row r="1376">
          <cell r="B1376" t="str">
            <v>真·高览</v>
          </cell>
          <cell r="C1376">
            <v>11023</v>
          </cell>
        </row>
        <row r="1377">
          <cell r="B1377" t="str">
            <v>真·韩浩</v>
          </cell>
          <cell r="C1377">
            <v>11023</v>
          </cell>
        </row>
        <row r="1378">
          <cell r="B1378" t="str">
            <v>真·张虎</v>
          </cell>
          <cell r="C1378">
            <v>12031</v>
          </cell>
        </row>
        <row r="1379">
          <cell r="B1379" t="str">
            <v>真·典满</v>
          </cell>
          <cell r="C1379">
            <v>11048</v>
          </cell>
        </row>
        <row r="1380">
          <cell r="B1380" t="str">
            <v>真·许仪</v>
          </cell>
          <cell r="C1380">
            <v>11048</v>
          </cell>
        </row>
        <row r="1381">
          <cell r="B1381" t="str">
            <v>真·孔秀</v>
          </cell>
          <cell r="C1381">
            <v>11048</v>
          </cell>
        </row>
        <row r="1382">
          <cell r="B1382" t="str">
            <v>真·吕虔</v>
          </cell>
          <cell r="C1382">
            <v>11023</v>
          </cell>
        </row>
        <row r="1383">
          <cell r="B1383" t="str">
            <v>真·臧霸</v>
          </cell>
          <cell r="C1383">
            <v>14046</v>
          </cell>
        </row>
        <row r="1384">
          <cell r="B1384" t="str">
            <v>真·夏侯恩</v>
          </cell>
          <cell r="C1384">
            <v>11053</v>
          </cell>
        </row>
        <row r="1385">
          <cell r="B1385" t="str">
            <v>真·夏侯杰</v>
          </cell>
          <cell r="C1385">
            <v>11053</v>
          </cell>
        </row>
        <row r="1386">
          <cell r="B1386" t="str">
            <v>真·吕旷</v>
          </cell>
          <cell r="C1386">
            <v>11054</v>
          </cell>
        </row>
        <row r="1387">
          <cell r="B1387" t="str">
            <v>真·吕翔</v>
          </cell>
          <cell r="C1387">
            <v>11054</v>
          </cell>
        </row>
        <row r="1388">
          <cell r="B1388" t="str">
            <v>真·关羽</v>
          </cell>
          <cell r="C1388">
            <v>120032</v>
          </cell>
        </row>
        <row r="1389">
          <cell r="B1389" t="str">
            <v>真·张飞</v>
          </cell>
          <cell r="C1389">
            <v>120042</v>
          </cell>
        </row>
        <row r="1390">
          <cell r="B1390" t="str">
            <v>真·赵云</v>
          </cell>
          <cell r="C1390">
            <v>120012</v>
          </cell>
        </row>
        <row r="1391">
          <cell r="B1391" t="str">
            <v>真·马超</v>
          </cell>
          <cell r="C1391">
            <v>120052</v>
          </cell>
        </row>
        <row r="1392">
          <cell r="B1392" t="str">
            <v>真·黄忠</v>
          </cell>
          <cell r="C1392">
            <v>120062</v>
          </cell>
        </row>
        <row r="1393">
          <cell r="B1393" t="str">
            <v>真·魏延</v>
          </cell>
          <cell r="C1393">
            <v>12007</v>
          </cell>
        </row>
        <row r="1394">
          <cell r="B1394" t="str">
            <v>真·刘备</v>
          </cell>
          <cell r="C1394">
            <v>120082</v>
          </cell>
        </row>
        <row r="1395">
          <cell r="B1395" t="str">
            <v>真·诸葛亮</v>
          </cell>
          <cell r="C1395">
            <v>120092</v>
          </cell>
        </row>
        <row r="1396">
          <cell r="B1396" t="str">
            <v>真·庞统</v>
          </cell>
          <cell r="C1396">
            <v>12010</v>
          </cell>
        </row>
        <row r="1397">
          <cell r="B1397" t="str">
            <v>真·法正</v>
          </cell>
          <cell r="C1397">
            <v>12011</v>
          </cell>
        </row>
        <row r="1398">
          <cell r="B1398" t="str">
            <v>真·姜维</v>
          </cell>
          <cell r="C1398">
            <v>12012</v>
          </cell>
        </row>
        <row r="1399">
          <cell r="B1399" t="str">
            <v>真·马良</v>
          </cell>
          <cell r="C1399">
            <v>12013</v>
          </cell>
        </row>
        <row r="1400">
          <cell r="B1400" t="str">
            <v>真·夏侯涓</v>
          </cell>
          <cell r="C1400">
            <v>12014</v>
          </cell>
        </row>
        <row r="1401">
          <cell r="B1401" t="str">
            <v>真·黄月英</v>
          </cell>
          <cell r="C1401">
            <v>12015</v>
          </cell>
        </row>
        <row r="1402">
          <cell r="B1402" t="str">
            <v>真·徐庶</v>
          </cell>
          <cell r="C1402">
            <v>12016</v>
          </cell>
        </row>
        <row r="1403">
          <cell r="B1403" t="str">
            <v>真·关兴</v>
          </cell>
          <cell r="C1403">
            <v>12017</v>
          </cell>
        </row>
        <row r="1404">
          <cell r="B1404" t="str">
            <v>真·张苞</v>
          </cell>
          <cell r="C1404">
            <v>12018</v>
          </cell>
        </row>
        <row r="1405">
          <cell r="B1405" t="str">
            <v>真·孟获</v>
          </cell>
          <cell r="C1405">
            <v>12019</v>
          </cell>
        </row>
        <row r="1406">
          <cell r="B1406" t="str">
            <v>真·祝融</v>
          </cell>
          <cell r="C1406">
            <v>12002</v>
          </cell>
        </row>
        <row r="1407">
          <cell r="B1407" t="str">
            <v>真·关平</v>
          </cell>
          <cell r="C1407">
            <v>12020</v>
          </cell>
        </row>
        <row r="1408">
          <cell r="B1408" t="str">
            <v>真·关索</v>
          </cell>
          <cell r="C1408">
            <v>12021</v>
          </cell>
        </row>
        <row r="1409">
          <cell r="B1409" t="str">
            <v>真·关银屏</v>
          </cell>
          <cell r="C1409">
            <v>12022</v>
          </cell>
        </row>
        <row r="1410">
          <cell r="B1410" t="str">
            <v>真·张星彩</v>
          </cell>
          <cell r="C1410">
            <v>12023</v>
          </cell>
        </row>
        <row r="1411">
          <cell r="B1411" t="str">
            <v>真·鲍三娘</v>
          </cell>
          <cell r="C1411">
            <v>12024</v>
          </cell>
        </row>
        <row r="1412">
          <cell r="B1412" t="str">
            <v>真·马谡</v>
          </cell>
          <cell r="C1412">
            <v>12025</v>
          </cell>
        </row>
        <row r="1413">
          <cell r="B1413" t="str">
            <v>真·蒋琬</v>
          </cell>
          <cell r="C1413">
            <v>12026</v>
          </cell>
        </row>
        <row r="1414">
          <cell r="B1414" t="str">
            <v>真·费祎</v>
          </cell>
          <cell r="C1414">
            <v>12026</v>
          </cell>
        </row>
        <row r="1415">
          <cell r="B1415" t="str">
            <v>真·廖化</v>
          </cell>
          <cell r="C1415">
            <v>12027</v>
          </cell>
        </row>
        <row r="1416">
          <cell r="B1416" t="str">
            <v>真·李严</v>
          </cell>
          <cell r="C1416">
            <v>11038</v>
          </cell>
        </row>
        <row r="1417">
          <cell r="B1417" t="str">
            <v>真·严颜</v>
          </cell>
          <cell r="C1417">
            <v>14042</v>
          </cell>
        </row>
        <row r="1418">
          <cell r="B1418" t="str">
            <v>真·王平</v>
          </cell>
          <cell r="C1418">
            <v>13036</v>
          </cell>
        </row>
        <row r="1419">
          <cell r="B1419" t="str">
            <v>真·霍峻</v>
          </cell>
          <cell r="C1419">
            <v>14047</v>
          </cell>
        </row>
        <row r="1420">
          <cell r="B1420" t="str">
            <v>真·黄权</v>
          </cell>
          <cell r="C1420">
            <v>12031</v>
          </cell>
        </row>
        <row r="1421">
          <cell r="B1421" t="str">
            <v>真·刘禅</v>
          </cell>
          <cell r="C1421">
            <v>12032</v>
          </cell>
        </row>
        <row r="1422">
          <cell r="B1422" t="str">
            <v>真·糜竺</v>
          </cell>
          <cell r="C1422">
            <v>12033</v>
          </cell>
        </row>
        <row r="1423">
          <cell r="B1423" t="str">
            <v>真·简雍</v>
          </cell>
          <cell r="C1423">
            <v>11034</v>
          </cell>
        </row>
        <row r="1424">
          <cell r="B1424" t="str">
            <v>真·许靖</v>
          </cell>
          <cell r="C1424">
            <v>14020</v>
          </cell>
        </row>
        <row r="1425">
          <cell r="B1425" t="str">
            <v>真·孙乾</v>
          </cell>
          <cell r="C1425">
            <v>14029</v>
          </cell>
        </row>
        <row r="1426">
          <cell r="B1426" t="str">
            <v>真·伊籍</v>
          </cell>
          <cell r="C1426">
            <v>14045</v>
          </cell>
        </row>
        <row r="1427">
          <cell r="B1427" t="str">
            <v>真·邓芝</v>
          </cell>
          <cell r="C1427">
            <v>14045</v>
          </cell>
        </row>
        <row r="1428">
          <cell r="B1428" t="str">
            <v>真·甘夫人</v>
          </cell>
          <cell r="C1428">
            <v>12039</v>
          </cell>
        </row>
        <row r="1429">
          <cell r="B1429" t="str">
            <v>真·糜夫人</v>
          </cell>
          <cell r="C1429">
            <v>12040</v>
          </cell>
        </row>
        <row r="1430">
          <cell r="B1430" t="str">
            <v>真·周仓</v>
          </cell>
          <cell r="C1430">
            <v>12041</v>
          </cell>
        </row>
        <row r="1431">
          <cell r="B1431" t="str">
            <v>真·马岱</v>
          </cell>
          <cell r="C1431">
            <v>12042</v>
          </cell>
        </row>
        <row r="1432">
          <cell r="B1432" t="str">
            <v>真·刘封</v>
          </cell>
          <cell r="C1432">
            <v>12031</v>
          </cell>
        </row>
        <row r="1433">
          <cell r="B1433" t="str">
            <v>真·糜芳</v>
          </cell>
          <cell r="C1433">
            <v>12031</v>
          </cell>
        </row>
        <row r="1434">
          <cell r="B1434" t="str">
            <v>真·李恢</v>
          </cell>
          <cell r="C1434">
            <v>11048</v>
          </cell>
        </row>
        <row r="1435">
          <cell r="B1435" t="str">
            <v>真·张翼</v>
          </cell>
          <cell r="C1435">
            <v>12031</v>
          </cell>
        </row>
        <row r="1436">
          <cell r="B1436" t="str">
            <v>真·郭攸之</v>
          </cell>
          <cell r="C1436">
            <v>12026</v>
          </cell>
        </row>
        <row r="1437">
          <cell r="B1437" t="str">
            <v>真·张松</v>
          </cell>
          <cell r="C1437">
            <v>12044</v>
          </cell>
        </row>
        <row r="1438">
          <cell r="B1438" t="str">
            <v>真·黄皓</v>
          </cell>
          <cell r="C1438">
            <v>12045</v>
          </cell>
        </row>
        <row r="1439">
          <cell r="B1439" t="str">
            <v>真·孙坚</v>
          </cell>
          <cell r="C1439">
            <v>130032</v>
          </cell>
        </row>
        <row r="1440">
          <cell r="B1440" t="str">
            <v>真·孙策</v>
          </cell>
          <cell r="C1440">
            <v>130042</v>
          </cell>
        </row>
        <row r="1441">
          <cell r="B1441" t="str">
            <v>真·孙权</v>
          </cell>
          <cell r="C1441">
            <v>130052</v>
          </cell>
        </row>
        <row r="1442">
          <cell r="B1442" t="str">
            <v>真·太史慈</v>
          </cell>
          <cell r="C1442">
            <v>13006</v>
          </cell>
        </row>
        <row r="1443">
          <cell r="B1443" t="str">
            <v>真·周瑜</v>
          </cell>
          <cell r="C1443">
            <v>130072</v>
          </cell>
        </row>
        <row r="1444">
          <cell r="B1444" t="str">
            <v>真·鲁肃</v>
          </cell>
          <cell r="C1444">
            <v>130022</v>
          </cell>
        </row>
        <row r="1445">
          <cell r="B1445" t="str">
            <v>真·吕蒙</v>
          </cell>
          <cell r="C1445">
            <v>130082</v>
          </cell>
        </row>
        <row r="1446">
          <cell r="B1446" t="str">
            <v>真·陆逊</v>
          </cell>
          <cell r="C1446">
            <v>130092</v>
          </cell>
        </row>
        <row r="1447">
          <cell r="B1447" t="str">
            <v>真·甘宁</v>
          </cell>
          <cell r="C1447">
            <v>13010</v>
          </cell>
        </row>
        <row r="1448">
          <cell r="B1448" t="str">
            <v>真·程普</v>
          </cell>
          <cell r="C1448">
            <v>13011</v>
          </cell>
        </row>
        <row r="1449">
          <cell r="B1449" t="str">
            <v>真·孙尚香</v>
          </cell>
          <cell r="C1449">
            <v>13012</v>
          </cell>
        </row>
        <row r="1450">
          <cell r="B1450" t="str">
            <v>真·步练师</v>
          </cell>
          <cell r="C1450">
            <v>13013</v>
          </cell>
        </row>
        <row r="1451">
          <cell r="B1451" t="str">
            <v>真·大乔</v>
          </cell>
          <cell r="C1451">
            <v>13001</v>
          </cell>
        </row>
        <row r="1452">
          <cell r="B1452" t="str">
            <v>真·小乔</v>
          </cell>
          <cell r="C1452">
            <v>130142</v>
          </cell>
        </row>
        <row r="1453">
          <cell r="B1453" t="str">
            <v>真·周泰</v>
          </cell>
          <cell r="C1453">
            <v>13015</v>
          </cell>
        </row>
        <row r="1454">
          <cell r="B1454" t="str">
            <v>真·黄盖</v>
          </cell>
          <cell r="C1454">
            <v>13016</v>
          </cell>
        </row>
        <row r="1455">
          <cell r="B1455" t="str">
            <v>真·徐盛</v>
          </cell>
          <cell r="C1455">
            <v>13017</v>
          </cell>
        </row>
        <row r="1456">
          <cell r="B1456" t="str">
            <v>真·张昭</v>
          </cell>
          <cell r="C1456">
            <v>13018</v>
          </cell>
        </row>
        <row r="1457">
          <cell r="B1457" t="str">
            <v>真·张纮</v>
          </cell>
          <cell r="C1457">
            <v>13019</v>
          </cell>
        </row>
        <row r="1458">
          <cell r="B1458" t="str">
            <v>真·韩当</v>
          </cell>
          <cell r="C1458">
            <v>13020</v>
          </cell>
        </row>
        <row r="1459">
          <cell r="B1459" t="str">
            <v>真·潘璋</v>
          </cell>
          <cell r="C1459">
            <v>13021</v>
          </cell>
        </row>
        <row r="1460">
          <cell r="B1460" t="str">
            <v>真·蒋钦</v>
          </cell>
          <cell r="C1460">
            <v>12031</v>
          </cell>
        </row>
        <row r="1461">
          <cell r="B1461" t="str">
            <v>真·丁奉</v>
          </cell>
          <cell r="C1461">
            <v>11023</v>
          </cell>
        </row>
        <row r="1462">
          <cell r="B1462" t="str">
            <v>真·董袭</v>
          </cell>
          <cell r="C1462">
            <v>13021</v>
          </cell>
        </row>
        <row r="1463">
          <cell r="B1463" t="str">
            <v>真·陈武</v>
          </cell>
          <cell r="C1463">
            <v>13021</v>
          </cell>
        </row>
        <row r="1464">
          <cell r="B1464" t="str">
            <v>真·凌统</v>
          </cell>
          <cell r="C1464">
            <v>13023</v>
          </cell>
        </row>
        <row r="1465">
          <cell r="B1465" t="str">
            <v>真·凌操</v>
          </cell>
          <cell r="C1465">
            <v>12031</v>
          </cell>
        </row>
        <row r="1466">
          <cell r="B1466" t="str">
            <v>真·朱桓</v>
          </cell>
          <cell r="C1466">
            <v>14046</v>
          </cell>
        </row>
        <row r="1467">
          <cell r="B1467" t="str">
            <v>真·诸葛瑾</v>
          </cell>
          <cell r="C1467">
            <v>13025</v>
          </cell>
        </row>
        <row r="1468">
          <cell r="B1468" t="str">
            <v>真·朱治</v>
          </cell>
          <cell r="C1468">
            <v>13036</v>
          </cell>
        </row>
        <row r="1469">
          <cell r="B1469" t="str">
            <v>真·全琮</v>
          </cell>
          <cell r="C1469">
            <v>14046</v>
          </cell>
        </row>
        <row r="1470">
          <cell r="B1470" t="str">
            <v>真·朱然</v>
          </cell>
          <cell r="C1470">
            <v>14047</v>
          </cell>
        </row>
        <row r="1471">
          <cell r="B1471" t="str">
            <v>真·吕范</v>
          </cell>
          <cell r="C1471">
            <v>14050</v>
          </cell>
        </row>
        <row r="1472">
          <cell r="B1472" t="str">
            <v>真·虞翻</v>
          </cell>
          <cell r="C1472">
            <v>14043</v>
          </cell>
        </row>
        <row r="1473">
          <cell r="B1473" t="str">
            <v>真·陆绩</v>
          </cell>
          <cell r="C1473">
            <v>14043</v>
          </cell>
        </row>
        <row r="1474">
          <cell r="B1474" t="str">
            <v>真·诸葛恪</v>
          </cell>
          <cell r="C1474">
            <v>13032</v>
          </cell>
        </row>
        <row r="1475">
          <cell r="B1475" t="str">
            <v>真·吴国太</v>
          </cell>
          <cell r="C1475">
            <v>13033</v>
          </cell>
        </row>
        <row r="1476">
          <cell r="B1476" t="str">
            <v>真·顾雍</v>
          </cell>
          <cell r="C1476">
            <v>13034</v>
          </cell>
        </row>
        <row r="1477">
          <cell r="B1477" t="str">
            <v>真·孙静</v>
          </cell>
          <cell r="C1477">
            <v>13036</v>
          </cell>
        </row>
        <row r="1478">
          <cell r="B1478" t="str">
            <v>真·孙韶</v>
          </cell>
          <cell r="C1478">
            <v>13036</v>
          </cell>
        </row>
        <row r="1479">
          <cell r="B1479" t="str">
            <v>真·步骘</v>
          </cell>
          <cell r="C1479">
            <v>14045</v>
          </cell>
        </row>
        <row r="1480">
          <cell r="B1480" t="str">
            <v>真·张承</v>
          </cell>
          <cell r="C1480">
            <v>13036</v>
          </cell>
        </row>
        <row r="1481">
          <cell r="B1481" t="str">
            <v>真·阚泽</v>
          </cell>
          <cell r="C1481">
            <v>13038</v>
          </cell>
        </row>
        <row r="1482">
          <cell r="B1482" t="str">
            <v>真·严畯</v>
          </cell>
          <cell r="C1482">
            <v>14045</v>
          </cell>
        </row>
        <row r="1483">
          <cell r="B1483" t="str">
            <v>真·马忠</v>
          </cell>
          <cell r="C1483">
            <v>13036</v>
          </cell>
        </row>
        <row r="1484">
          <cell r="B1484" t="str">
            <v>真·楼玄</v>
          </cell>
          <cell r="C1484">
            <v>14045</v>
          </cell>
        </row>
        <row r="1485">
          <cell r="B1485" t="str">
            <v>真·孙登</v>
          </cell>
          <cell r="C1485">
            <v>14039</v>
          </cell>
        </row>
        <row r="1486">
          <cell r="B1486" t="str">
            <v>真·孙翊</v>
          </cell>
          <cell r="C1486">
            <v>13036</v>
          </cell>
        </row>
        <row r="1487">
          <cell r="B1487" t="str">
            <v>真·薛综</v>
          </cell>
          <cell r="C1487">
            <v>11034</v>
          </cell>
        </row>
        <row r="1488">
          <cell r="B1488" t="str">
            <v>真·徐氏</v>
          </cell>
          <cell r="C1488">
            <v>11042</v>
          </cell>
        </row>
        <row r="1489">
          <cell r="B1489" t="str">
            <v>真·吕布</v>
          </cell>
          <cell r="C1489">
            <v>140052</v>
          </cell>
        </row>
        <row r="1490">
          <cell r="B1490" t="str">
            <v>真·袁绍</v>
          </cell>
          <cell r="C1490">
            <v>14006</v>
          </cell>
        </row>
        <row r="1491">
          <cell r="B1491" t="str">
            <v>真·貂蝉</v>
          </cell>
          <cell r="C1491">
            <v>14007</v>
          </cell>
        </row>
        <row r="1492">
          <cell r="B1492" t="str">
            <v>真·蔡文姬</v>
          </cell>
          <cell r="C1492">
            <v>140082</v>
          </cell>
        </row>
        <row r="1493">
          <cell r="B1493" t="str">
            <v>真·左慈</v>
          </cell>
          <cell r="C1493">
            <v>140032</v>
          </cell>
        </row>
        <row r="1494">
          <cell r="B1494" t="str">
            <v>真·于吉</v>
          </cell>
          <cell r="C1494">
            <v>14009</v>
          </cell>
        </row>
        <row r="1495">
          <cell r="B1495" t="str">
            <v>真·高顺</v>
          </cell>
          <cell r="C1495">
            <v>14010</v>
          </cell>
        </row>
        <row r="1496">
          <cell r="B1496" t="str">
            <v>真·陈宫</v>
          </cell>
          <cell r="C1496">
            <v>14001</v>
          </cell>
        </row>
        <row r="1497">
          <cell r="B1497" t="str">
            <v>真·田丰</v>
          </cell>
          <cell r="C1497">
            <v>14011</v>
          </cell>
        </row>
        <row r="1498">
          <cell r="B1498" t="str">
            <v>真·沮授</v>
          </cell>
          <cell r="C1498">
            <v>14012</v>
          </cell>
        </row>
        <row r="1499">
          <cell r="B1499" t="str">
            <v>真·颜良</v>
          </cell>
          <cell r="C1499">
            <v>14013</v>
          </cell>
        </row>
        <row r="1500">
          <cell r="B1500" t="str">
            <v>真·文丑</v>
          </cell>
          <cell r="C1500">
            <v>14014</v>
          </cell>
        </row>
        <row r="1501">
          <cell r="B1501" t="str">
            <v>真·卢植</v>
          </cell>
          <cell r="C1501">
            <v>140152</v>
          </cell>
        </row>
        <row r="1502">
          <cell r="B1502" t="str">
            <v>真·董卓</v>
          </cell>
          <cell r="C1502">
            <v>14016</v>
          </cell>
        </row>
        <row r="1503">
          <cell r="B1503" t="str">
            <v>真·华雄</v>
          </cell>
          <cell r="C1503">
            <v>14017</v>
          </cell>
        </row>
        <row r="1504">
          <cell r="B1504" t="str">
            <v>真·公孙瓒</v>
          </cell>
          <cell r="C1504">
            <v>14002</v>
          </cell>
        </row>
        <row r="1505">
          <cell r="B1505" t="str">
            <v>真·华佗</v>
          </cell>
          <cell r="C1505">
            <v>140182</v>
          </cell>
        </row>
        <row r="1506">
          <cell r="B1506" t="str">
            <v>真·张角</v>
          </cell>
          <cell r="C1506">
            <v>140192</v>
          </cell>
        </row>
        <row r="1507">
          <cell r="B1507" t="str">
            <v>真·李儒</v>
          </cell>
          <cell r="C1507">
            <v>14020</v>
          </cell>
        </row>
        <row r="1508">
          <cell r="B1508" t="str">
            <v>真·皇甫嵩</v>
          </cell>
          <cell r="C1508">
            <v>14021</v>
          </cell>
        </row>
        <row r="1509">
          <cell r="B1509" t="str">
            <v>真·刘表</v>
          </cell>
          <cell r="C1509">
            <v>14022</v>
          </cell>
        </row>
        <row r="1510">
          <cell r="B1510" t="str">
            <v>真·张绣</v>
          </cell>
          <cell r="C1510">
            <v>12031</v>
          </cell>
        </row>
        <row r="1511">
          <cell r="B1511" t="str">
            <v>真·马腾</v>
          </cell>
          <cell r="C1511">
            <v>12031</v>
          </cell>
        </row>
        <row r="1512">
          <cell r="B1512" t="str">
            <v>真·丁原</v>
          </cell>
          <cell r="C1512">
            <v>11034</v>
          </cell>
        </row>
        <row r="1513">
          <cell r="B1513" t="str">
            <v>真·张宝</v>
          </cell>
          <cell r="C1513">
            <v>14025</v>
          </cell>
        </row>
        <row r="1514">
          <cell r="B1514" t="str">
            <v>真·张梁</v>
          </cell>
          <cell r="C1514">
            <v>14026</v>
          </cell>
        </row>
        <row r="1515">
          <cell r="B1515" t="str">
            <v>真·袁术</v>
          </cell>
          <cell r="C1515">
            <v>14027</v>
          </cell>
        </row>
        <row r="1516">
          <cell r="B1516" t="str">
            <v>真·何皇后</v>
          </cell>
          <cell r="C1516">
            <v>14028</v>
          </cell>
        </row>
        <row r="1517">
          <cell r="B1517" t="str">
            <v>真·王允</v>
          </cell>
          <cell r="C1517">
            <v>14029</v>
          </cell>
        </row>
        <row r="1518">
          <cell r="B1518" t="str">
            <v>真·张燕</v>
          </cell>
          <cell r="C1518">
            <v>14030</v>
          </cell>
        </row>
        <row r="1519">
          <cell r="B1519" t="str">
            <v>真·蒯越</v>
          </cell>
          <cell r="C1519">
            <v>11034</v>
          </cell>
        </row>
        <row r="1520">
          <cell r="B1520" t="str">
            <v>真·刘繇</v>
          </cell>
          <cell r="C1520">
            <v>14030</v>
          </cell>
        </row>
        <row r="1521">
          <cell r="B1521" t="str">
            <v>真·审配</v>
          </cell>
          <cell r="C1521">
            <v>14043</v>
          </cell>
        </row>
        <row r="1522">
          <cell r="B1522" t="str">
            <v>真·张鲁</v>
          </cell>
          <cell r="C1522">
            <v>14032</v>
          </cell>
        </row>
        <row r="1523">
          <cell r="B1523" t="str">
            <v>真·蒯良</v>
          </cell>
          <cell r="C1523">
            <v>14045</v>
          </cell>
        </row>
        <row r="1524">
          <cell r="B1524" t="str">
            <v>真·纪灵</v>
          </cell>
          <cell r="C1524">
            <v>14030</v>
          </cell>
        </row>
        <row r="1525">
          <cell r="B1525" t="str">
            <v>真·潘凤</v>
          </cell>
          <cell r="C1525">
            <v>14034</v>
          </cell>
        </row>
        <row r="1526">
          <cell r="B1526" t="str">
            <v>真·刘虞</v>
          </cell>
          <cell r="C1526">
            <v>14022</v>
          </cell>
        </row>
        <row r="1527">
          <cell r="B1527" t="str">
            <v>真·严白虎</v>
          </cell>
          <cell r="C1527">
            <v>14030</v>
          </cell>
        </row>
        <row r="1528">
          <cell r="B1528" t="str">
            <v>真·孔融</v>
          </cell>
          <cell r="C1528">
            <v>14036</v>
          </cell>
        </row>
        <row r="1529">
          <cell r="B1529" t="str">
            <v>真·韩遂</v>
          </cell>
          <cell r="C1529">
            <v>14030</v>
          </cell>
        </row>
        <row r="1530">
          <cell r="B1530" t="str">
            <v>真·伏皇后</v>
          </cell>
          <cell r="C1530">
            <v>14037</v>
          </cell>
        </row>
        <row r="1531">
          <cell r="B1531" t="str">
            <v>真·武安国</v>
          </cell>
          <cell r="C1531">
            <v>11048</v>
          </cell>
        </row>
        <row r="1532">
          <cell r="B1532" t="str">
            <v>真·何进</v>
          </cell>
          <cell r="C1532">
            <v>14038</v>
          </cell>
        </row>
        <row r="1533">
          <cell r="B1533" t="str">
            <v>真·汉献帝</v>
          </cell>
          <cell r="C1533">
            <v>14039</v>
          </cell>
        </row>
        <row r="1534">
          <cell r="B1534" t="str">
            <v>真·公孙渊</v>
          </cell>
          <cell r="C1534">
            <v>14045</v>
          </cell>
        </row>
        <row r="1535">
          <cell r="B1535" t="str">
            <v>主角</v>
          </cell>
          <cell r="C1535">
            <v>10012</v>
          </cell>
        </row>
        <row r="1536">
          <cell r="B1536" t="str">
            <v>主角</v>
          </cell>
          <cell r="C1536">
            <v>12009</v>
          </cell>
        </row>
        <row r="1537">
          <cell r="B1537" t="str">
            <v>主角</v>
          </cell>
          <cell r="C1537">
            <v>10021</v>
          </cell>
        </row>
        <row r="1538">
          <cell r="B1538" t="str">
            <v>主角</v>
          </cell>
          <cell r="C1538">
            <v>10042</v>
          </cell>
        </row>
        <row r="1539">
          <cell r="B1539" t="str">
            <v>主角</v>
          </cell>
          <cell r="C1539">
            <v>10012</v>
          </cell>
        </row>
        <row r="1540">
          <cell r="B1540" t="str">
            <v>主角</v>
          </cell>
          <cell r="C1540">
            <v>12009</v>
          </cell>
        </row>
        <row r="1541">
          <cell r="B1541" t="str">
            <v>主角</v>
          </cell>
          <cell r="C1541">
            <v>10021</v>
          </cell>
        </row>
        <row r="1542">
          <cell r="B1542" t="str">
            <v>主角</v>
          </cell>
          <cell r="C1542">
            <v>10042</v>
          </cell>
        </row>
        <row r="1543">
          <cell r="B1543" t="str">
            <v>主角</v>
          </cell>
          <cell r="C1543">
            <v>10012</v>
          </cell>
        </row>
        <row r="1544">
          <cell r="B1544" t="str">
            <v>主角</v>
          </cell>
          <cell r="C1544">
            <v>12009</v>
          </cell>
        </row>
        <row r="1545">
          <cell r="B1545" t="str">
            <v>主角</v>
          </cell>
          <cell r="C1545">
            <v>10021</v>
          </cell>
        </row>
        <row r="1546">
          <cell r="B1546" t="str">
            <v>主角</v>
          </cell>
          <cell r="C1546">
            <v>10042</v>
          </cell>
        </row>
        <row r="1547">
          <cell r="B1547" t="str">
            <v>主角</v>
          </cell>
          <cell r="C1547">
            <v>10012</v>
          </cell>
        </row>
        <row r="1548">
          <cell r="B1548" t="str">
            <v>主角</v>
          </cell>
          <cell r="C1548">
            <v>12009</v>
          </cell>
        </row>
        <row r="1549">
          <cell r="B1549" t="str">
            <v>主角</v>
          </cell>
          <cell r="C1549">
            <v>10021</v>
          </cell>
        </row>
        <row r="1550">
          <cell r="B1550" t="str">
            <v>主角</v>
          </cell>
          <cell r="C1550">
            <v>10042</v>
          </cell>
        </row>
        <row r="1551">
          <cell r="B1551" t="str">
            <v>主角</v>
          </cell>
          <cell r="C1551">
            <v>10012</v>
          </cell>
        </row>
        <row r="1552">
          <cell r="B1552" t="str">
            <v>主角</v>
          </cell>
          <cell r="C1552">
            <v>12009</v>
          </cell>
        </row>
        <row r="1553">
          <cell r="B1553" t="str">
            <v>主角</v>
          </cell>
          <cell r="C1553">
            <v>10021</v>
          </cell>
        </row>
        <row r="1554">
          <cell r="B1554" t="str">
            <v>主角</v>
          </cell>
          <cell r="C1554">
            <v>10042</v>
          </cell>
        </row>
        <row r="1555">
          <cell r="B1555" t="str">
            <v>真·曹操</v>
          </cell>
          <cell r="C1555">
            <v>110022</v>
          </cell>
        </row>
        <row r="1556">
          <cell r="B1556" t="str">
            <v>真·曹仁</v>
          </cell>
          <cell r="C1556">
            <v>110032</v>
          </cell>
        </row>
        <row r="1557">
          <cell r="B1557" t="str">
            <v>真·夏侯惇</v>
          </cell>
          <cell r="C1557">
            <v>110042</v>
          </cell>
        </row>
        <row r="1558">
          <cell r="B1558" t="str">
            <v>真·夏侯渊</v>
          </cell>
          <cell r="C1558">
            <v>11005</v>
          </cell>
        </row>
        <row r="1559">
          <cell r="B1559" t="str">
            <v>真·张辽</v>
          </cell>
          <cell r="C1559">
            <v>110062</v>
          </cell>
        </row>
        <row r="1560">
          <cell r="B1560" t="str">
            <v>真·荀彧</v>
          </cell>
          <cell r="C1560">
            <v>110072</v>
          </cell>
        </row>
        <row r="1561">
          <cell r="B1561" t="str">
            <v>真·郭嘉</v>
          </cell>
          <cell r="C1561">
            <v>110012</v>
          </cell>
        </row>
        <row r="1562">
          <cell r="B1562" t="str">
            <v>真·荀攸</v>
          </cell>
          <cell r="C1562">
            <v>11008</v>
          </cell>
        </row>
        <row r="1563">
          <cell r="B1563" t="str">
            <v>真·贾诩</v>
          </cell>
          <cell r="C1563">
            <v>11009</v>
          </cell>
        </row>
        <row r="1564">
          <cell r="B1564" t="str">
            <v>真·程昱</v>
          </cell>
          <cell r="C1564">
            <v>11010</v>
          </cell>
        </row>
        <row r="1565">
          <cell r="B1565" t="str">
            <v>真·司马懿</v>
          </cell>
          <cell r="C1565">
            <v>110112</v>
          </cell>
        </row>
        <row r="1566">
          <cell r="B1566" t="str">
            <v>真·张郃</v>
          </cell>
          <cell r="C1566">
            <v>11012</v>
          </cell>
        </row>
        <row r="1567">
          <cell r="B1567" t="str">
            <v>真·于禁</v>
          </cell>
          <cell r="C1567">
            <v>11013</v>
          </cell>
        </row>
        <row r="1568">
          <cell r="B1568" t="str">
            <v>真·乐进</v>
          </cell>
          <cell r="C1568">
            <v>11014</v>
          </cell>
        </row>
        <row r="1569">
          <cell r="B1569" t="str">
            <v>真·徐晃</v>
          </cell>
          <cell r="C1569">
            <v>11015</v>
          </cell>
        </row>
        <row r="1570">
          <cell r="B1570" t="str">
            <v>真·许褚</v>
          </cell>
          <cell r="C1570">
            <v>11016</v>
          </cell>
        </row>
        <row r="1571">
          <cell r="B1571" t="str">
            <v>真·典韦</v>
          </cell>
          <cell r="C1571">
            <v>11017</v>
          </cell>
        </row>
        <row r="1572">
          <cell r="B1572" t="str">
            <v>真·甄姬</v>
          </cell>
          <cell r="C1572">
            <v>11018</v>
          </cell>
        </row>
        <row r="1573">
          <cell r="B1573" t="str">
            <v>真·庞德</v>
          </cell>
          <cell r="C1573">
            <v>11019</v>
          </cell>
        </row>
        <row r="1574">
          <cell r="B1574" t="str">
            <v>真·曹丕</v>
          </cell>
          <cell r="C1574">
            <v>11020</v>
          </cell>
        </row>
        <row r="1575">
          <cell r="B1575" t="str">
            <v>真·李典</v>
          </cell>
          <cell r="C1575">
            <v>11021</v>
          </cell>
        </row>
        <row r="1576">
          <cell r="B1576" t="str">
            <v>真·满宠</v>
          </cell>
          <cell r="C1576">
            <v>11022</v>
          </cell>
        </row>
        <row r="1577">
          <cell r="B1577" t="str">
            <v>真·曹洪</v>
          </cell>
          <cell r="C1577">
            <v>11023</v>
          </cell>
        </row>
        <row r="1578">
          <cell r="B1578" t="str">
            <v>真·曹纯</v>
          </cell>
          <cell r="C1578">
            <v>11024</v>
          </cell>
        </row>
        <row r="1579">
          <cell r="B1579" t="str">
            <v>真·曹昂</v>
          </cell>
          <cell r="C1579">
            <v>11025</v>
          </cell>
        </row>
        <row r="1580">
          <cell r="B1580" t="str">
            <v>真·刘晔</v>
          </cell>
          <cell r="C1580">
            <v>11026</v>
          </cell>
        </row>
        <row r="1581">
          <cell r="B1581" t="str">
            <v>真·董昭</v>
          </cell>
          <cell r="C1581">
            <v>11027</v>
          </cell>
        </row>
        <row r="1582">
          <cell r="B1582" t="str">
            <v>真·文聘</v>
          </cell>
          <cell r="C1582">
            <v>11028</v>
          </cell>
        </row>
        <row r="1583">
          <cell r="B1583" t="str">
            <v>真·许攸</v>
          </cell>
          <cell r="C1583">
            <v>11029</v>
          </cell>
        </row>
        <row r="1584">
          <cell r="B1584" t="str">
            <v>真·曹休</v>
          </cell>
          <cell r="C1584">
            <v>11030</v>
          </cell>
        </row>
        <row r="1585">
          <cell r="B1585" t="str">
            <v>真·曹真</v>
          </cell>
          <cell r="C1585">
            <v>11031</v>
          </cell>
        </row>
        <row r="1586">
          <cell r="B1586" t="str">
            <v>真·杨修</v>
          </cell>
          <cell r="C1586">
            <v>11032</v>
          </cell>
        </row>
        <row r="1587">
          <cell r="B1587" t="str">
            <v>真·曹冲</v>
          </cell>
          <cell r="C1587">
            <v>11033</v>
          </cell>
        </row>
        <row r="1588">
          <cell r="B1588" t="str">
            <v>真·王朗</v>
          </cell>
          <cell r="C1588">
            <v>11034</v>
          </cell>
        </row>
        <row r="1589">
          <cell r="B1589" t="str">
            <v>真·钟繇</v>
          </cell>
          <cell r="C1589">
            <v>11034</v>
          </cell>
        </row>
        <row r="1590">
          <cell r="B1590" t="str">
            <v>真·华歆</v>
          </cell>
          <cell r="C1590">
            <v>14020</v>
          </cell>
        </row>
        <row r="1591">
          <cell r="B1591" t="str">
            <v>真·曹植</v>
          </cell>
          <cell r="C1591">
            <v>11037</v>
          </cell>
        </row>
        <row r="1592">
          <cell r="B1592" t="str">
            <v>真·钟会</v>
          </cell>
          <cell r="C1592">
            <v>11038</v>
          </cell>
        </row>
        <row r="1593">
          <cell r="B1593" t="str">
            <v>真·司马昭</v>
          </cell>
          <cell r="C1593">
            <v>11039</v>
          </cell>
        </row>
        <row r="1594">
          <cell r="B1594" t="str">
            <v>真·张春华</v>
          </cell>
          <cell r="C1594">
            <v>11040</v>
          </cell>
        </row>
        <row r="1595">
          <cell r="B1595" t="str">
            <v>真·王异</v>
          </cell>
          <cell r="C1595">
            <v>11041</v>
          </cell>
        </row>
        <row r="1596">
          <cell r="B1596" t="str">
            <v>真·辛宪英</v>
          </cell>
          <cell r="C1596">
            <v>11042</v>
          </cell>
        </row>
        <row r="1597">
          <cell r="B1597" t="str">
            <v>真·郭女王</v>
          </cell>
          <cell r="C1597">
            <v>11043</v>
          </cell>
        </row>
        <row r="1598">
          <cell r="B1598" t="str">
            <v>真·司马师</v>
          </cell>
          <cell r="C1598">
            <v>11044</v>
          </cell>
        </row>
        <row r="1599">
          <cell r="B1599" t="str">
            <v>真·卞夫人</v>
          </cell>
          <cell r="C1599">
            <v>11045</v>
          </cell>
        </row>
        <row r="1600">
          <cell r="B1600" t="str">
            <v>真·陈泰</v>
          </cell>
          <cell r="C1600">
            <v>11023</v>
          </cell>
        </row>
        <row r="1601">
          <cell r="B1601" t="str">
            <v>真·郝昭</v>
          </cell>
          <cell r="C1601">
            <v>11023</v>
          </cell>
        </row>
        <row r="1602">
          <cell r="B1602" t="str">
            <v>真·郭淮</v>
          </cell>
          <cell r="C1602">
            <v>11038</v>
          </cell>
        </row>
        <row r="1603">
          <cell r="B1603" t="str">
            <v>真·蔡瑁</v>
          </cell>
          <cell r="C1603">
            <v>11038</v>
          </cell>
        </row>
        <row r="1604">
          <cell r="B1604" t="str">
            <v>真·张允</v>
          </cell>
          <cell r="C1604">
            <v>14050</v>
          </cell>
        </row>
        <row r="1605">
          <cell r="B1605" t="str">
            <v>真·高览</v>
          </cell>
          <cell r="C1605">
            <v>11023</v>
          </cell>
        </row>
        <row r="1606">
          <cell r="B1606" t="str">
            <v>真·韩浩</v>
          </cell>
          <cell r="C1606">
            <v>11023</v>
          </cell>
        </row>
        <row r="1607">
          <cell r="B1607" t="str">
            <v>真·张虎</v>
          </cell>
          <cell r="C1607">
            <v>12031</v>
          </cell>
        </row>
        <row r="1608">
          <cell r="B1608" t="str">
            <v>真·典满</v>
          </cell>
          <cell r="C1608">
            <v>11048</v>
          </cell>
        </row>
        <row r="1609">
          <cell r="B1609" t="str">
            <v>真·许仪</v>
          </cell>
          <cell r="C1609">
            <v>11048</v>
          </cell>
        </row>
        <row r="1610">
          <cell r="B1610" t="str">
            <v>真·孔秀</v>
          </cell>
          <cell r="C1610">
            <v>11048</v>
          </cell>
        </row>
        <row r="1611">
          <cell r="B1611" t="str">
            <v>真·吕虔</v>
          </cell>
          <cell r="C1611">
            <v>11023</v>
          </cell>
        </row>
        <row r="1612">
          <cell r="B1612" t="str">
            <v>真·臧霸</v>
          </cell>
          <cell r="C1612">
            <v>14046</v>
          </cell>
        </row>
        <row r="1613">
          <cell r="B1613" t="str">
            <v>真·夏侯恩</v>
          </cell>
          <cell r="C1613">
            <v>11053</v>
          </cell>
        </row>
        <row r="1614">
          <cell r="B1614" t="str">
            <v>真·夏侯杰</v>
          </cell>
          <cell r="C1614">
            <v>11053</v>
          </cell>
        </row>
        <row r="1615">
          <cell r="B1615" t="str">
            <v>真·吕旷</v>
          </cell>
          <cell r="C1615">
            <v>11054</v>
          </cell>
        </row>
        <row r="1616">
          <cell r="B1616" t="str">
            <v>真·吕翔</v>
          </cell>
          <cell r="C1616">
            <v>11054</v>
          </cell>
        </row>
        <row r="1617">
          <cell r="B1617" t="str">
            <v>真·关羽</v>
          </cell>
          <cell r="C1617">
            <v>120032</v>
          </cell>
        </row>
        <row r="1618">
          <cell r="B1618" t="str">
            <v>真·张飞</v>
          </cell>
          <cell r="C1618">
            <v>120042</v>
          </cell>
        </row>
        <row r="1619">
          <cell r="B1619" t="str">
            <v>真·赵云</v>
          </cell>
          <cell r="C1619">
            <v>120012</v>
          </cell>
        </row>
        <row r="1620">
          <cell r="B1620" t="str">
            <v>真·马超</v>
          </cell>
          <cell r="C1620">
            <v>120052</v>
          </cell>
        </row>
        <row r="1621">
          <cell r="B1621" t="str">
            <v>真·黄忠</v>
          </cell>
          <cell r="C1621">
            <v>120062</v>
          </cell>
        </row>
        <row r="1622">
          <cell r="B1622" t="str">
            <v>真·魏延</v>
          </cell>
          <cell r="C1622">
            <v>12007</v>
          </cell>
        </row>
        <row r="1623">
          <cell r="B1623" t="str">
            <v>真·刘备</v>
          </cell>
          <cell r="C1623">
            <v>120082</v>
          </cell>
        </row>
        <row r="1624">
          <cell r="B1624" t="str">
            <v>真·诸葛亮</v>
          </cell>
          <cell r="C1624">
            <v>120092</v>
          </cell>
        </row>
        <row r="1625">
          <cell r="B1625" t="str">
            <v>真·庞统</v>
          </cell>
          <cell r="C1625">
            <v>12010</v>
          </cell>
        </row>
        <row r="1626">
          <cell r="B1626" t="str">
            <v>真·法正</v>
          </cell>
          <cell r="C1626">
            <v>12011</v>
          </cell>
        </row>
        <row r="1627">
          <cell r="B1627" t="str">
            <v>真·姜维</v>
          </cell>
          <cell r="C1627">
            <v>12012</v>
          </cell>
        </row>
        <row r="1628">
          <cell r="B1628" t="str">
            <v>真·马良</v>
          </cell>
          <cell r="C1628">
            <v>12013</v>
          </cell>
        </row>
        <row r="1629">
          <cell r="B1629" t="str">
            <v>真·夏侯涓</v>
          </cell>
          <cell r="C1629">
            <v>12014</v>
          </cell>
        </row>
        <row r="1630">
          <cell r="B1630" t="str">
            <v>真·黄月英</v>
          </cell>
          <cell r="C1630">
            <v>12015</v>
          </cell>
        </row>
        <row r="1631">
          <cell r="B1631" t="str">
            <v>真·徐庶</v>
          </cell>
          <cell r="C1631">
            <v>12016</v>
          </cell>
        </row>
        <row r="1632">
          <cell r="B1632" t="str">
            <v>真·关兴</v>
          </cell>
          <cell r="C1632">
            <v>12017</v>
          </cell>
        </row>
        <row r="1633">
          <cell r="B1633" t="str">
            <v>真·张苞</v>
          </cell>
          <cell r="C1633">
            <v>12018</v>
          </cell>
        </row>
        <row r="1634">
          <cell r="B1634" t="str">
            <v>真·孟获</v>
          </cell>
          <cell r="C1634">
            <v>12019</v>
          </cell>
        </row>
        <row r="1635">
          <cell r="B1635" t="str">
            <v>真·祝融</v>
          </cell>
          <cell r="C1635">
            <v>12002</v>
          </cell>
        </row>
        <row r="1636">
          <cell r="B1636" t="str">
            <v>真·关平</v>
          </cell>
          <cell r="C1636">
            <v>12020</v>
          </cell>
        </row>
        <row r="1637">
          <cell r="B1637" t="str">
            <v>真·关索</v>
          </cell>
          <cell r="C1637">
            <v>12021</v>
          </cell>
        </row>
        <row r="1638">
          <cell r="B1638" t="str">
            <v>真·关银屏</v>
          </cell>
          <cell r="C1638">
            <v>12022</v>
          </cell>
        </row>
        <row r="1639">
          <cell r="B1639" t="str">
            <v>真·张星彩</v>
          </cell>
          <cell r="C1639">
            <v>12023</v>
          </cell>
        </row>
        <row r="1640">
          <cell r="B1640" t="str">
            <v>真·鲍三娘</v>
          </cell>
          <cell r="C1640">
            <v>12024</v>
          </cell>
        </row>
        <row r="1641">
          <cell r="B1641" t="str">
            <v>真·马谡</v>
          </cell>
          <cell r="C1641">
            <v>12025</v>
          </cell>
        </row>
        <row r="1642">
          <cell r="B1642" t="str">
            <v>真·蒋琬</v>
          </cell>
          <cell r="C1642">
            <v>12026</v>
          </cell>
        </row>
        <row r="1643">
          <cell r="B1643" t="str">
            <v>真·费祎</v>
          </cell>
          <cell r="C1643">
            <v>12026</v>
          </cell>
        </row>
        <row r="1644">
          <cell r="B1644" t="str">
            <v>真·廖化</v>
          </cell>
          <cell r="C1644">
            <v>12027</v>
          </cell>
        </row>
        <row r="1645">
          <cell r="B1645" t="str">
            <v>真·李严</v>
          </cell>
          <cell r="C1645">
            <v>11038</v>
          </cell>
        </row>
        <row r="1646">
          <cell r="B1646" t="str">
            <v>真·严颜</v>
          </cell>
          <cell r="C1646">
            <v>14042</v>
          </cell>
        </row>
        <row r="1647">
          <cell r="B1647" t="str">
            <v>真·王平</v>
          </cell>
          <cell r="C1647">
            <v>13036</v>
          </cell>
        </row>
        <row r="1648">
          <cell r="B1648" t="str">
            <v>真·霍峻</v>
          </cell>
          <cell r="C1648">
            <v>14047</v>
          </cell>
        </row>
        <row r="1649">
          <cell r="B1649" t="str">
            <v>真·黄权</v>
          </cell>
          <cell r="C1649">
            <v>12031</v>
          </cell>
        </row>
        <row r="1650">
          <cell r="B1650" t="str">
            <v>真·刘禅</v>
          </cell>
          <cell r="C1650">
            <v>12032</v>
          </cell>
        </row>
        <row r="1651">
          <cell r="B1651" t="str">
            <v>真·糜竺</v>
          </cell>
          <cell r="C1651">
            <v>12033</v>
          </cell>
        </row>
        <row r="1652">
          <cell r="B1652" t="str">
            <v>真·简雍</v>
          </cell>
          <cell r="C1652">
            <v>11034</v>
          </cell>
        </row>
        <row r="1653">
          <cell r="B1653" t="str">
            <v>真·许靖</v>
          </cell>
          <cell r="C1653">
            <v>14020</v>
          </cell>
        </row>
        <row r="1654">
          <cell r="B1654" t="str">
            <v>真·孙乾</v>
          </cell>
          <cell r="C1654">
            <v>14029</v>
          </cell>
        </row>
        <row r="1655">
          <cell r="B1655" t="str">
            <v>真·伊籍</v>
          </cell>
          <cell r="C1655">
            <v>14045</v>
          </cell>
        </row>
        <row r="1656">
          <cell r="B1656" t="str">
            <v>真·邓芝</v>
          </cell>
          <cell r="C1656">
            <v>14045</v>
          </cell>
        </row>
        <row r="1657">
          <cell r="B1657" t="str">
            <v>真·甘夫人</v>
          </cell>
          <cell r="C1657">
            <v>12039</v>
          </cell>
        </row>
        <row r="1658">
          <cell r="B1658" t="str">
            <v>真·糜夫人</v>
          </cell>
          <cell r="C1658">
            <v>12040</v>
          </cell>
        </row>
        <row r="1659">
          <cell r="B1659" t="str">
            <v>真·周仓</v>
          </cell>
          <cell r="C1659">
            <v>12041</v>
          </cell>
        </row>
        <row r="1660">
          <cell r="B1660" t="str">
            <v>真·马岱</v>
          </cell>
          <cell r="C1660">
            <v>12042</v>
          </cell>
        </row>
        <row r="1661">
          <cell r="B1661" t="str">
            <v>真·刘封</v>
          </cell>
          <cell r="C1661">
            <v>12031</v>
          </cell>
        </row>
        <row r="1662">
          <cell r="B1662" t="str">
            <v>真·糜芳</v>
          </cell>
          <cell r="C1662">
            <v>12031</v>
          </cell>
        </row>
        <row r="1663">
          <cell r="B1663" t="str">
            <v>真·李恢</v>
          </cell>
          <cell r="C1663">
            <v>11048</v>
          </cell>
        </row>
        <row r="1664">
          <cell r="B1664" t="str">
            <v>真·张翼</v>
          </cell>
          <cell r="C1664">
            <v>12031</v>
          </cell>
        </row>
        <row r="1665">
          <cell r="B1665" t="str">
            <v>真·郭攸之</v>
          </cell>
          <cell r="C1665">
            <v>12026</v>
          </cell>
        </row>
        <row r="1666">
          <cell r="B1666" t="str">
            <v>真·张松</v>
          </cell>
          <cell r="C1666">
            <v>12044</v>
          </cell>
        </row>
        <row r="1667">
          <cell r="B1667" t="str">
            <v>真·黄皓</v>
          </cell>
          <cell r="C1667">
            <v>12045</v>
          </cell>
        </row>
        <row r="1668">
          <cell r="B1668" t="str">
            <v>真·孙坚</v>
          </cell>
          <cell r="C1668">
            <v>130032</v>
          </cell>
        </row>
        <row r="1669">
          <cell r="B1669" t="str">
            <v>真·孙策</v>
          </cell>
          <cell r="C1669">
            <v>130042</v>
          </cell>
        </row>
        <row r="1670">
          <cell r="B1670" t="str">
            <v>真·孙权</v>
          </cell>
          <cell r="C1670">
            <v>130052</v>
          </cell>
        </row>
        <row r="1671">
          <cell r="B1671" t="str">
            <v>真·太史慈</v>
          </cell>
          <cell r="C1671">
            <v>13006</v>
          </cell>
        </row>
        <row r="1672">
          <cell r="B1672" t="str">
            <v>真·周瑜</v>
          </cell>
          <cell r="C1672">
            <v>130072</v>
          </cell>
        </row>
        <row r="1673">
          <cell r="B1673" t="str">
            <v>真·鲁肃</v>
          </cell>
          <cell r="C1673">
            <v>130022</v>
          </cell>
        </row>
        <row r="1674">
          <cell r="B1674" t="str">
            <v>真·吕蒙</v>
          </cell>
          <cell r="C1674">
            <v>130082</v>
          </cell>
        </row>
        <row r="1675">
          <cell r="B1675" t="str">
            <v>真·陆逊</v>
          </cell>
          <cell r="C1675">
            <v>130092</v>
          </cell>
        </row>
        <row r="1676">
          <cell r="B1676" t="str">
            <v>真·甘宁</v>
          </cell>
          <cell r="C1676">
            <v>13010</v>
          </cell>
        </row>
        <row r="1677">
          <cell r="B1677" t="str">
            <v>真·程普</v>
          </cell>
          <cell r="C1677">
            <v>13011</v>
          </cell>
        </row>
        <row r="1678">
          <cell r="B1678" t="str">
            <v>真·孙尚香</v>
          </cell>
          <cell r="C1678">
            <v>13012</v>
          </cell>
        </row>
        <row r="1679">
          <cell r="B1679" t="str">
            <v>真·步练师</v>
          </cell>
          <cell r="C1679">
            <v>13013</v>
          </cell>
        </row>
        <row r="1680">
          <cell r="B1680" t="str">
            <v>真·大乔</v>
          </cell>
          <cell r="C1680">
            <v>13001</v>
          </cell>
        </row>
        <row r="1681">
          <cell r="B1681" t="str">
            <v>真·小乔</v>
          </cell>
          <cell r="C1681">
            <v>130142</v>
          </cell>
        </row>
        <row r="1682">
          <cell r="B1682" t="str">
            <v>真·周泰</v>
          </cell>
          <cell r="C1682">
            <v>13015</v>
          </cell>
        </row>
        <row r="1683">
          <cell r="B1683" t="str">
            <v>真·黄盖</v>
          </cell>
          <cell r="C1683">
            <v>13016</v>
          </cell>
        </row>
        <row r="1684">
          <cell r="B1684" t="str">
            <v>真·徐盛</v>
          </cell>
          <cell r="C1684">
            <v>13017</v>
          </cell>
        </row>
        <row r="1685">
          <cell r="B1685" t="str">
            <v>真·张昭</v>
          </cell>
          <cell r="C1685">
            <v>13018</v>
          </cell>
        </row>
        <row r="1686">
          <cell r="B1686" t="str">
            <v>真·张纮</v>
          </cell>
          <cell r="C1686">
            <v>13019</v>
          </cell>
        </row>
        <row r="1687">
          <cell r="B1687" t="str">
            <v>真·韩当</v>
          </cell>
          <cell r="C1687">
            <v>13020</v>
          </cell>
        </row>
        <row r="1688">
          <cell r="B1688" t="str">
            <v>真·潘璋</v>
          </cell>
          <cell r="C1688">
            <v>13021</v>
          </cell>
        </row>
        <row r="1689">
          <cell r="B1689" t="str">
            <v>真·蒋钦</v>
          </cell>
          <cell r="C1689">
            <v>12031</v>
          </cell>
        </row>
        <row r="1690">
          <cell r="B1690" t="str">
            <v>真·丁奉</v>
          </cell>
          <cell r="C1690">
            <v>11023</v>
          </cell>
        </row>
        <row r="1691">
          <cell r="B1691" t="str">
            <v>真·董袭</v>
          </cell>
          <cell r="C1691">
            <v>13021</v>
          </cell>
        </row>
        <row r="1692">
          <cell r="B1692" t="str">
            <v>真·陈武</v>
          </cell>
          <cell r="C1692">
            <v>13021</v>
          </cell>
        </row>
        <row r="1693">
          <cell r="B1693" t="str">
            <v>真·凌统</v>
          </cell>
          <cell r="C1693">
            <v>13023</v>
          </cell>
        </row>
        <row r="1694">
          <cell r="B1694" t="str">
            <v>真·凌操</v>
          </cell>
          <cell r="C1694">
            <v>12031</v>
          </cell>
        </row>
        <row r="1695">
          <cell r="B1695" t="str">
            <v>真·朱桓</v>
          </cell>
          <cell r="C1695">
            <v>14046</v>
          </cell>
        </row>
        <row r="1696">
          <cell r="B1696" t="str">
            <v>真·诸葛瑾</v>
          </cell>
          <cell r="C1696">
            <v>13025</v>
          </cell>
        </row>
        <row r="1697">
          <cell r="B1697" t="str">
            <v>真·朱治</v>
          </cell>
          <cell r="C1697">
            <v>13036</v>
          </cell>
        </row>
        <row r="1698">
          <cell r="B1698" t="str">
            <v>真·全琮</v>
          </cell>
          <cell r="C1698">
            <v>14046</v>
          </cell>
        </row>
        <row r="1699">
          <cell r="B1699" t="str">
            <v>真·朱然</v>
          </cell>
          <cell r="C1699">
            <v>14047</v>
          </cell>
        </row>
        <row r="1700">
          <cell r="B1700" t="str">
            <v>真·吕范</v>
          </cell>
          <cell r="C1700">
            <v>14050</v>
          </cell>
        </row>
        <row r="1701">
          <cell r="B1701" t="str">
            <v>真·虞翻</v>
          </cell>
          <cell r="C1701">
            <v>14043</v>
          </cell>
        </row>
        <row r="1702">
          <cell r="B1702" t="str">
            <v>真·陆绩</v>
          </cell>
          <cell r="C1702">
            <v>14043</v>
          </cell>
        </row>
        <row r="1703">
          <cell r="B1703" t="str">
            <v>真·诸葛恪</v>
          </cell>
          <cell r="C1703">
            <v>13032</v>
          </cell>
        </row>
        <row r="1704">
          <cell r="B1704" t="str">
            <v>真·吴国太</v>
          </cell>
          <cell r="C1704">
            <v>13033</v>
          </cell>
        </row>
        <row r="1705">
          <cell r="B1705" t="str">
            <v>真·顾雍</v>
          </cell>
          <cell r="C1705">
            <v>13034</v>
          </cell>
        </row>
        <row r="1706">
          <cell r="B1706" t="str">
            <v>真·孙静</v>
          </cell>
          <cell r="C1706">
            <v>13036</v>
          </cell>
        </row>
        <row r="1707">
          <cell r="B1707" t="str">
            <v>真·孙韶</v>
          </cell>
          <cell r="C1707">
            <v>13036</v>
          </cell>
        </row>
        <row r="1708">
          <cell r="B1708" t="str">
            <v>真·步骘</v>
          </cell>
          <cell r="C1708">
            <v>14045</v>
          </cell>
        </row>
        <row r="1709">
          <cell r="B1709" t="str">
            <v>真·张承</v>
          </cell>
          <cell r="C1709">
            <v>13036</v>
          </cell>
        </row>
        <row r="1710">
          <cell r="B1710" t="str">
            <v>真·阚泽</v>
          </cell>
          <cell r="C1710">
            <v>13038</v>
          </cell>
        </row>
        <row r="1711">
          <cell r="B1711" t="str">
            <v>真·严畯</v>
          </cell>
          <cell r="C1711">
            <v>14045</v>
          </cell>
        </row>
        <row r="1712">
          <cell r="B1712" t="str">
            <v>真·马忠</v>
          </cell>
          <cell r="C1712">
            <v>13036</v>
          </cell>
        </row>
        <row r="1713">
          <cell r="B1713" t="str">
            <v>真·楼玄</v>
          </cell>
          <cell r="C1713">
            <v>14045</v>
          </cell>
        </row>
        <row r="1714">
          <cell r="B1714" t="str">
            <v>真·孙登</v>
          </cell>
          <cell r="C1714">
            <v>14039</v>
          </cell>
        </row>
        <row r="1715">
          <cell r="B1715" t="str">
            <v>真·孙翊</v>
          </cell>
          <cell r="C1715">
            <v>13036</v>
          </cell>
        </row>
        <row r="1716">
          <cell r="B1716" t="str">
            <v>真·薛综</v>
          </cell>
          <cell r="C1716">
            <v>11034</v>
          </cell>
        </row>
        <row r="1717">
          <cell r="B1717" t="str">
            <v>真·徐氏</v>
          </cell>
          <cell r="C1717">
            <v>11042</v>
          </cell>
        </row>
        <row r="1718">
          <cell r="B1718" t="str">
            <v>真·吕布</v>
          </cell>
          <cell r="C1718">
            <v>140052</v>
          </cell>
        </row>
        <row r="1719">
          <cell r="B1719" t="str">
            <v>真·袁绍</v>
          </cell>
          <cell r="C1719">
            <v>14006</v>
          </cell>
        </row>
        <row r="1720">
          <cell r="B1720" t="str">
            <v>真·貂蝉</v>
          </cell>
          <cell r="C1720">
            <v>14007</v>
          </cell>
        </row>
        <row r="1721">
          <cell r="B1721" t="str">
            <v>真·蔡文姬</v>
          </cell>
          <cell r="C1721">
            <v>140082</v>
          </cell>
        </row>
        <row r="1722">
          <cell r="B1722" t="str">
            <v>真·左慈</v>
          </cell>
          <cell r="C1722">
            <v>140032</v>
          </cell>
        </row>
        <row r="1723">
          <cell r="B1723" t="str">
            <v>真·于吉</v>
          </cell>
          <cell r="C1723">
            <v>14009</v>
          </cell>
        </row>
        <row r="1724">
          <cell r="B1724" t="str">
            <v>真·高顺</v>
          </cell>
          <cell r="C1724">
            <v>14010</v>
          </cell>
        </row>
        <row r="1725">
          <cell r="B1725" t="str">
            <v>真·陈宫</v>
          </cell>
          <cell r="C1725">
            <v>14001</v>
          </cell>
        </row>
        <row r="1726">
          <cell r="B1726" t="str">
            <v>真·田丰</v>
          </cell>
          <cell r="C1726">
            <v>14011</v>
          </cell>
        </row>
        <row r="1727">
          <cell r="B1727" t="str">
            <v>真·沮授</v>
          </cell>
          <cell r="C1727">
            <v>14012</v>
          </cell>
        </row>
        <row r="1728">
          <cell r="B1728" t="str">
            <v>真·颜良</v>
          </cell>
          <cell r="C1728">
            <v>14013</v>
          </cell>
        </row>
        <row r="1729">
          <cell r="B1729" t="str">
            <v>真·文丑</v>
          </cell>
          <cell r="C1729">
            <v>14014</v>
          </cell>
        </row>
        <row r="1730">
          <cell r="B1730" t="str">
            <v>真·卢植</v>
          </cell>
          <cell r="C1730">
            <v>140152</v>
          </cell>
        </row>
        <row r="1731">
          <cell r="B1731" t="str">
            <v>真·董卓</v>
          </cell>
          <cell r="C1731">
            <v>14016</v>
          </cell>
        </row>
        <row r="1732">
          <cell r="B1732" t="str">
            <v>真·华雄</v>
          </cell>
          <cell r="C1732">
            <v>14017</v>
          </cell>
        </row>
        <row r="1733">
          <cell r="B1733" t="str">
            <v>真·公孙瓒</v>
          </cell>
          <cell r="C1733">
            <v>14002</v>
          </cell>
        </row>
        <row r="1734">
          <cell r="B1734" t="str">
            <v>真·华佗</v>
          </cell>
          <cell r="C1734">
            <v>140182</v>
          </cell>
        </row>
        <row r="1735">
          <cell r="B1735" t="str">
            <v>真·张角</v>
          </cell>
          <cell r="C1735">
            <v>140192</v>
          </cell>
        </row>
        <row r="1736">
          <cell r="B1736" t="str">
            <v>真·李儒</v>
          </cell>
          <cell r="C1736">
            <v>14020</v>
          </cell>
        </row>
        <row r="1737">
          <cell r="B1737" t="str">
            <v>真·皇甫嵩</v>
          </cell>
          <cell r="C1737">
            <v>14021</v>
          </cell>
        </row>
        <row r="1738">
          <cell r="B1738" t="str">
            <v>真·刘表</v>
          </cell>
          <cell r="C1738">
            <v>14022</v>
          </cell>
        </row>
        <row r="1739">
          <cell r="B1739" t="str">
            <v>真·张绣</v>
          </cell>
          <cell r="C1739">
            <v>12031</v>
          </cell>
        </row>
        <row r="1740">
          <cell r="B1740" t="str">
            <v>真·马腾</v>
          </cell>
          <cell r="C1740">
            <v>12031</v>
          </cell>
        </row>
        <row r="1741">
          <cell r="B1741" t="str">
            <v>真·丁原</v>
          </cell>
          <cell r="C1741">
            <v>11034</v>
          </cell>
        </row>
        <row r="1742">
          <cell r="B1742" t="str">
            <v>真·张宝</v>
          </cell>
          <cell r="C1742">
            <v>14025</v>
          </cell>
        </row>
        <row r="1743">
          <cell r="B1743" t="str">
            <v>真·张梁</v>
          </cell>
          <cell r="C1743">
            <v>14026</v>
          </cell>
        </row>
        <row r="1744">
          <cell r="B1744" t="str">
            <v>真·袁术</v>
          </cell>
          <cell r="C1744">
            <v>14027</v>
          </cell>
        </row>
        <row r="1745">
          <cell r="B1745" t="str">
            <v>真·何皇后</v>
          </cell>
          <cell r="C1745">
            <v>14028</v>
          </cell>
        </row>
        <row r="1746">
          <cell r="B1746" t="str">
            <v>真·王允</v>
          </cell>
          <cell r="C1746">
            <v>14029</v>
          </cell>
        </row>
        <row r="1747">
          <cell r="B1747" t="str">
            <v>真·张燕</v>
          </cell>
          <cell r="C1747">
            <v>14030</v>
          </cell>
        </row>
        <row r="1748">
          <cell r="B1748" t="str">
            <v>真·蒯越</v>
          </cell>
          <cell r="C1748">
            <v>11034</v>
          </cell>
        </row>
        <row r="1749">
          <cell r="B1749" t="str">
            <v>真·刘繇</v>
          </cell>
          <cell r="C1749">
            <v>14030</v>
          </cell>
        </row>
        <row r="1750">
          <cell r="B1750" t="str">
            <v>真·审配</v>
          </cell>
          <cell r="C1750">
            <v>14043</v>
          </cell>
        </row>
        <row r="1751">
          <cell r="B1751" t="str">
            <v>真·张鲁</v>
          </cell>
          <cell r="C1751">
            <v>14032</v>
          </cell>
        </row>
        <row r="1752">
          <cell r="B1752" t="str">
            <v>真·蒯良</v>
          </cell>
          <cell r="C1752">
            <v>14045</v>
          </cell>
        </row>
        <row r="1753">
          <cell r="B1753" t="str">
            <v>真·纪灵</v>
          </cell>
          <cell r="C1753">
            <v>14030</v>
          </cell>
        </row>
        <row r="1754">
          <cell r="B1754" t="str">
            <v>真·潘凤</v>
          </cell>
          <cell r="C1754">
            <v>14034</v>
          </cell>
        </row>
        <row r="1755">
          <cell r="B1755" t="str">
            <v>真·刘虞</v>
          </cell>
          <cell r="C1755">
            <v>14022</v>
          </cell>
        </row>
        <row r="1756">
          <cell r="B1756" t="str">
            <v>真·严白虎</v>
          </cell>
          <cell r="C1756">
            <v>14030</v>
          </cell>
        </row>
        <row r="1757">
          <cell r="B1757" t="str">
            <v>真·孔融</v>
          </cell>
          <cell r="C1757">
            <v>14036</v>
          </cell>
        </row>
        <row r="1758">
          <cell r="B1758" t="str">
            <v>真·韩遂</v>
          </cell>
          <cell r="C1758">
            <v>14030</v>
          </cell>
        </row>
        <row r="1759">
          <cell r="B1759" t="str">
            <v>真·伏皇后</v>
          </cell>
          <cell r="C1759">
            <v>14037</v>
          </cell>
        </row>
        <row r="1760">
          <cell r="B1760" t="str">
            <v>真·武安国</v>
          </cell>
          <cell r="C1760">
            <v>11048</v>
          </cell>
        </row>
        <row r="1761">
          <cell r="B1761" t="str">
            <v>真·何进</v>
          </cell>
          <cell r="C1761">
            <v>14038</v>
          </cell>
        </row>
        <row r="1762">
          <cell r="B1762" t="str">
            <v>真·汉献帝</v>
          </cell>
          <cell r="C1762">
            <v>14039</v>
          </cell>
        </row>
        <row r="1763">
          <cell r="B1763" t="str">
            <v>真·公孙渊</v>
          </cell>
          <cell r="C1763">
            <v>14045</v>
          </cell>
        </row>
        <row r="1764">
          <cell r="B1764" t="str">
            <v>主角</v>
          </cell>
          <cell r="C1764">
            <v>10012</v>
          </cell>
        </row>
        <row r="1765">
          <cell r="B1765" t="str">
            <v>主角</v>
          </cell>
          <cell r="C1765">
            <v>12009</v>
          </cell>
        </row>
        <row r="1766">
          <cell r="B1766" t="str">
            <v>主角</v>
          </cell>
          <cell r="C1766">
            <v>10021</v>
          </cell>
        </row>
        <row r="1767">
          <cell r="B1767" t="str">
            <v>主角</v>
          </cell>
          <cell r="C1767">
            <v>10042</v>
          </cell>
        </row>
        <row r="1768">
          <cell r="B1768" t="str">
            <v>主角</v>
          </cell>
          <cell r="C1768">
            <v>10012</v>
          </cell>
        </row>
        <row r="1769">
          <cell r="B1769" t="str">
            <v>主角</v>
          </cell>
          <cell r="C1769">
            <v>12009</v>
          </cell>
        </row>
        <row r="1770">
          <cell r="B1770" t="str">
            <v>主角</v>
          </cell>
          <cell r="C1770">
            <v>10021</v>
          </cell>
        </row>
        <row r="1771">
          <cell r="B1771" t="str">
            <v>主角</v>
          </cell>
          <cell r="C1771">
            <v>10042</v>
          </cell>
        </row>
        <row r="1772">
          <cell r="B1772" t="str">
            <v>主角</v>
          </cell>
          <cell r="C1772">
            <v>10012</v>
          </cell>
        </row>
        <row r="1773">
          <cell r="B1773" t="str">
            <v>主角</v>
          </cell>
          <cell r="C1773">
            <v>12009</v>
          </cell>
        </row>
        <row r="1774">
          <cell r="B1774" t="str">
            <v>主角</v>
          </cell>
          <cell r="C1774">
            <v>10021</v>
          </cell>
        </row>
        <row r="1775">
          <cell r="B1775" t="str">
            <v>主角</v>
          </cell>
          <cell r="C1775">
            <v>10042</v>
          </cell>
        </row>
        <row r="1776">
          <cell r="B1776" t="str">
            <v>主角</v>
          </cell>
          <cell r="C1776">
            <v>10012</v>
          </cell>
        </row>
        <row r="1777">
          <cell r="B1777" t="str">
            <v>主角</v>
          </cell>
          <cell r="C1777">
            <v>12009</v>
          </cell>
        </row>
        <row r="1778">
          <cell r="B1778" t="str">
            <v>主角</v>
          </cell>
          <cell r="C1778">
            <v>10021</v>
          </cell>
        </row>
        <row r="1779">
          <cell r="B1779" t="str">
            <v>主角</v>
          </cell>
          <cell r="C1779">
            <v>10042</v>
          </cell>
        </row>
        <row r="1780">
          <cell r="B1780" t="str">
            <v>主角</v>
          </cell>
          <cell r="C1780">
            <v>10012</v>
          </cell>
        </row>
        <row r="1781">
          <cell r="B1781" t="str">
            <v>主角</v>
          </cell>
          <cell r="C1781">
            <v>12009</v>
          </cell>
        </row>
        <row r="1782">
          <cell r="B1782" t="str">
            <v>主角</v>
          </cell>
          <cell r="C1782">
            <v>10021</v>
          </cell>
        </row>
        <row r="1783">
          <cell r="B1783" t="str">
            <v>主角</v>
          </cell>
          <cell r="C1783">
            <v>10042</v>
          </cell>
        </row>
        <row r="1784">
          <cell r="B1784" t="str">
            <v>无双·曹操</v>
          </cell>
          <cell r="C1784">
            <v>110022</v>
          </cell>
        </row>
        <row r="1785">
          <cell r="B1785" t="str">
            <v>无双·曹仁</v>
          </cell>
          <cell r="C1785">
            <v>110032</v>
          </cell>
        </row>
        <row r="1786">
          <cell r="B1786" t="str">
            <v>无双·夏侯惇</v>
          </cell>
          <cell r="C1786">
            <v>110043</v>
          </cell>
        </row>
        <row r="1787">
          <cell r="B1787" t="str">
            <v>无双·夏侯渊</v>
          </cell>
          <cell r="C1787">
            <v>11005</v>
          </cell>
        </row>
        <row r="1788">
          <cell r="B1788" t="str">
            <v>无双·张辽</v>
          </cell>
          <cell r="C1788">
            <v>110063</v>
          </cell>
        </row>
        <row r="1789">
          <cell r="B1789" t="str">
            <v>无双·荀彧</v>
          </cell>
          <cell r="C1789">
            <v>110072</v>
          </cell>
        </row>
        <row r="1790">
          <cell r="B1790" t="str">
            <v>无双·郭嘉</v>
          </cell>
          <cell r="C1790">
            <v>110012</v>
          </cell>
        </row>
        <row r="1791">
          <cell r="B1791" t="str">
            <v>无双·荀攸</v>
          </cell>
          <cell r="C1791">
            <v>11008</v>
          </cell>
        </row>
        <row r="1792">
          <cell r="B1792" t="str">
            <v>无双·贾诩</v>
          </cell>
          <cell r="C1792">
            <v>11009</v>
          </cell>
        </row>
        <row r="1793">
          <cell r="B1793" t="str">
            <v>无双·程昱</v>
          </cell>
          <cell r="C1793">
            <v>11010</v>
          </cell>
        </row>
        <row r="1794">
          <cell r="B1794" t="str">
            <v>无双·司马懿</v>
          </cell>
          <cell r="C1794">
            <v>110112</v>
          </cell>
        </row>
        <row r="1795">
          <cell r="B1795" t="str">
            <v>无双·张郃</v>
          </cell>
          <cell r="C1795">
            <v>11012</v>
          </cell>
        </row>
        <row r="1796">
          <cell r="B1796" t="str">
            <v>无双·于禁</v>
          </cell>
          <cell r="C1796">
            <v>11013</v>
          </cell>
        </row>
        <row r="1797">
          <cell r="B1797" t="str">
            <v>无双·乐进</v>
          </cell>
          <cell r="C1797">
            <v>11014</v>
          </cell>
        </row>
        <row r="1798">
          <cell r="B1798" t="str">
            <v>无双·徐晃</v>
          </cell>
          <cell r="C1798">
            <v>11015</v>
          </cell>
        </row>
        <row r="1799">
          <cell r="B1799" t="str">
            <v>无双·许褚</v>
          </cell>
          <cell r="C1799">
            <v>11016</v>
          </cell>
        </row>
        <row r="1800">
          <cell r="B1800" t="str">
            <v>无双·典韦</v>
          </cell>
          <cell r="C1800">
            <v>11017</v>
          </cell>
        </row>
        <row r="1801">
          <cell r="B1801" t="str">
            <v>无双·甄姬</v>
          </cell>
          <cell r="C1801">
            <v>11018</v>
          </cell>
        </row>
        <row r="1802">
          <cell r="B1802" t="str">
            <v>无双·庞德</v>
          </cell>
          <cell r="C1802">
            <v>11019</v>
          </cell>
        </row>
        <row r="1803">
          <cell r="B1803" t="str">
            <v>无双·曹丕</v>
          </cell>
          <cell r="C1803">
            <v>11020</v>
          </cell>
        </row>
        <row r="1804">
          <cell r="B1804" t="str">
            <v>无双·李典</v>
          </cell>
          <cell r="C1804">
            <v>11021</v>
          </cell>
        </row>
        <row r="1805">
          <cell r="B1805" t="str">
            <v>无双·满宠</v>
          </cell>
          <cell r="C1805">
            <v>11022</v>
          </cell>
        </row>
        <row r="1806">
          <cell r="B1806" t="str">
            <v>无双·曹洪</v>
          </cell>
          <cell r="C1806">
            <v>11023</v>
          </cell>
        </row>
        <row r="1807">
          <cell r="B1807" t="str">
            <v>无双·曹纯</v>
          </cell>
          <cell r="C1807">
            <v>11024</v>
          </cell>
        </row>
        <row r="1808">
          <cell r="B1808" t="str">
            <v>无双·曹昂</v>
          </cell>
          <cell r="C1808">
            <v>11025</v>
          </cell>
        </row>
        <row r="1809">
          <cell r="B1809" t="str">
            <v>无双·刘晔</v>
          </cell>
          <cell r="C1809">
            <v>11026</v>
          </cell>
        </row>
        <row r="1810">
          <cell r="B1810" t="str">
            <v>无双·董昭</v>
          </cell>
          <cell r="C1810">
            <v>11027</v>
          </cell>
        </row>
        <row r="1811">
          <cell r="B1811" t="str">
            <v>无双·文聘</v>
          </cell>
          <cell r="C1811">
            <v>11028</v>
          </cell>
        </row>
        <row r="1812">
          <cell r="B1812" t="str">
            <v>无双·许攸</v>
          </cell>
          <cell r="C1812">
            <v>11029</v>
          </cell>
        </row>
        <row r="1813">
          <cell r="B1813" t="str">
            <v>无双·曹休</v>
          </cell>
          <cell r="C1813">
            <v>11030</v>
          </cell>
        </row>
        <row r="1814">
          <cell r="B1814" t="str">
            <v>无双·曹真</v>
          </cell>
          <cell r="C1814">
            <v>11031</v>
          </cell>
        </row>
        <row r="1815">
          <cell r="B1815" t="str">
            <v>无双·杨修</v>
          </cell>
          <cell r="C1815">
            <v>11032</v>
          </cell>
        </row>
        <row r="1816">
          <cell r="B1816" t="str">
            <v>无双·曹冲</v>
          </cell>
          <cell r="C1816">
            <v>11033</v>
          </cell>
        </row>
        <row r="1817">
          <cell r="B1817" t="str">
            <v>无双·王朗</v>
          </cell>
          <cell r="C1817">
            <v>11034</v>
          </cell>
        </row>
        <row r="1818">
          <cell r="B1818" t="str">
            <v>无双·钟繇</v>
          </cell>
          <cell r="C1818">
            <v>11034</v>
          </cell>
        </row>
        <row r="1819">
          <cell r="B1819" t="str">
            <v>无双·华歆</v>
          </cell>
          <cell r="C1819">
            <v>14020</v>
          </cell>
        </row>
        <row r="1820">
          <cell r="B1820" t="str">
            <v>无双·曹植</v>
          </cell>
          <cell r="C1820">
            <v>11037</v>
          </cell>
        </row>
        <row r="1821">
          <cell r="B1821" t="str">
            <v>无双·钟会</v>
          </cell>
          <cell r="C1821">
            <v>11038</v>
          </cell>
        </row>
        <row r="1822">
          <cell r="B1822" t="str">
            <v>无双·司马昭</v>
          </cell>
          <cell r="C1822">
            <v>11039</v>
          </cell>
        </row>
        <row r="1823">
          <cell r="B1823" t="str">
            <v>无双·张春华</v>
          </cell>
          <cell r="C1823">
            <v>11040</v>
          </cell>
        </row>
        <row r="1824">
          <cell r="B1824" t="str">
            <v>无双·王异</v>
          </cell>
          <cell r="C1824">
            <v>11041</v>
          </cell>
        </row>
        <row r="1825">
          <cell r="B1825" t="str">
            <v>无双·辛宪英</v>
          </cell>
          <cell r="C1825">
            <v>11042</v>
          </cell>
        </row>
        <row r="1826">
          <cell r="B1826" t="str">
            <v>无双·郭女王</v>
          </cell>
          <cell r="C1826">
            <v>11043</v>
          </cell>
        </row>
        <row r="1827">
          <cell r="B1827" t="str">
            <v>无双·司马师</v>
          </cell>
          <cell r="C1827">
            <v>11044</v>
          </cell>
        </row>
        <row r="1828">
          <cell r="B1828" t="str">
            <v>无双·卞夫人</v>
          </cell>
          <cell r="C1828">
            <v>11045</v>
          </cell>
        </row>
        <row r="1829">
          <cell r="B1829" t="str">
            <v>无双·陈泰</v>
          </cell>
          <cell r="C1829">
            <v>11023</v>
          </cell>
        </row>
        <row r="1830">
          <cell r="B1830" t="str">
            <v>无双·郝昭</v>
          </cell>
          <cell r="C1830">
            <v>11023</v>
          </cell>
        </row>
        <row r="1831">
          <cell r="B1831" t="str">
            <v>无双·郭淮</v>
          </cell>
          <cell r="C1831">
            <v>11038</v>
          </cell>
        </row>
        <row r="1832">
          <cell r="B1832" t="str">
            <v>无双·蔡瑁</v>
          </cell>
          <cell r="C1832">
            <v>11038</v>
          </cell>
        </row>
        <row r="1833">
          <cell r="B1833" t="str">
            <v>无双·张允</v>
          </cell>
          <cell r="C1833">
            <v>14050</v>
          </cell>
        </row>
        <row r="1834">
          <cell r="B1834" t="str">
            <v>无双·高览</v>
          </cell>
          <cell r="C1834">
            <v>11023</v>
          </cell>
        </row>
        <row r="1835">
          <cell r="B1835" t="str">
            <v>无双·韩浩</v>
          </cell>
          <cell r="C1835">
            <v>11023</v>
          </cell>
        </row>
        <row r="1836">
          <cell r="B1836" t="str">
            <v>无双·张虎</v>
          </cell>
          <cell r="C1836">
            <v>12031</v>
          </cell>
        </row>
        <row r="1837">
          <cell r="B1837" t="str">
            <v>无双·典满</v>
          </cell>
          <cell r="C1837">
            <v>11048</v>
          </cell>
        </row>
        <row r="1838">
          <cell r="B1838" t="str">
            <v>无双·许仪</v>
          </cell>
          <cell r="C1838">
            <v>11048</v>
          </cell>
        </row>
        <row r="1839">
          <cell r="B1839" t="str">
            <v>无双·孔秀</v>
          </cell>
          <cell r="C1839">
            <v>11048</v>
          </cell>
        </row>
        <row r="1840">
          <cell r="B1840" t="str">
            <v>无双·吕虔</v>
          </cell>
          <cell r="C1840">
            <v>11023</v>
          </cell>
        </row>
        <row r="1841">
          <cell r="B1841" t="str">
            <v>无双·臧霸</v>
          </cell>
          <cell r="C1841">
            <v>14046</v>
          </cell>
        </row>
        <row r="1842">
          <cell r="B1842" t="str">
            <v>无双·夏侯恩</v>
          </cell>
          <cell r="C1842">
            <v>11053</v>
          </cell>
        </row>
        <row r="1843">
          <cell r="B1843" t="str">
            <v>无双·夏侯杰</v>
          </cell>
          <cell r="C1843">
            <v>11053</v>
          </cell>
        </row>
        <row r="1844">
          <cell r="B1844" t="str">
            <v>无双·吕旷</v>
          </cell>
          <cell r="C1844">
            <v>11054</v>
          </cell>
        </row>
        <row r="1845">
          <cell r="B1845" t="str">
            <v>无双·吕翔</v>
          </cell>
          <cell r="C1845">
            <v>11054</v>
          </cell>
        </row>
        <row r="1846">
          <cell r="B1846" t="str">
            <v>无双·关羽</v>
          </cell>
          <cell r="C1846">
            <v>120032</v>
          </cell>
        </row>
        <row r="1847">
          <cell r="B1847" t="str">
            <v>无双·张飞</v>
          </cell>
          <cell r="C1847">
            <v>120042</v>
          </cell>
        </row>
        <row r="1848">
          <cell r="B1848" t="str">
            <v>无双·赵云</v>
          </cell>
          <cell r="C1848">
            <v>120013</v>
          </cell>
        </row>
        <row r="1849">
          <cell r="B1849" t="str">
            <v>无双·马超</v>
          </cell>
          <cell r="C1849">
            <v>120053</v>
          </cell>
        </row>
        <row r="1850">
          <cell r="B1850" t="str">
            <v>无双·黄忠</v>
          </cell>
          <cell r="C1850">
            <v>120063</v>
          </cell>
        </row>
        <row r="1851">
          <cell r="B1851" t="str">
            <v>无双·魏延</v>
          </cell>
          <cell r="C1851">
            <v>12007</v>
          </cell>
        </row>
        <row r="1852">
          <cell r="B1852" t="str">
            <v>无双·刘备</v>
          </cell>
          <cell r="C1852">
            <v>120082</v>
          </cell>
        </row>
        <row r="1853">
          <cell r="B1853" t="str">
            <v>无双·诸葛亮</v>
          </cell>
          <cell r="C1853">
            <v>120092</v>
          </cell>
        </row>
        <row r="1854">
          <cell r="B1854" t="str">
            <v>无双·庞统</v>
          </cell>
          <cell r="C1854">
            <v>12010</v>
          </cell>
        </row>
        <row r="1855">
          <cell r="B1855" t="str">
            <v>无双·法正</v>
          </cell>
          <cell r="C1855">
            <v>12011</v>
          </cell>
        </row>
        <row r="1856">
          <cell r="B1856" t="str">
            <v>无双·姜维</v>
          </cell>
          <cell r="C1856">
            <v>12012</v>
          </cell>
        </row>
        <row r="1857">
          <cell r="B1857" t="str">
            <v>无双·马良</v>
          </cell>
          <cell r="C1857">
            <v>12013</v>
          </cell>
        </row>
        <row r="1858">
          <cell r="B1858" t="str">
            <v>无双·夏侯涓</v>
          </cell>
          <cell r="C1858">
            <v>12014</v>
          </cell>
        </row>
        <row r="1859">
          <cell r="B1859" t="str">
            <v>无双·黄月英</v>
          </cell>
          <cell r="C1859">
            <v>12015</v>
          </cell>
        </row>
        <row r="1860">
          <cell r="B1860" t="str">
            <v>无双·徐庶</v>
          </cell>
          <cell r="C1860">
            <v>12016</v>
          </cell>
        </row>
        <row r="1861">
          <cell r="B1861" t="str">
            <v>无双·关兴</v>
          </cell>
          <cell r="C1861">
            <v>12017</v>
          </cell>
        </row>
        <row r="1862">
          <cell r="B1862" t="str">
            <v>无双·张苞</v>
          </cell>
          <cell r="C1862">
            <v>12018</v>
          </cell>
        </row>
        <row r="1863">
          <cell r="B1863" t="str">
            <v>无双·孟获</v>
          </cell>
          <cell r="C1863">
            <v>12019</v>
          </cell>
        </row>
        <row r="1864">
          <cell r="B1864" t="str">
            <v>无双·祝融</v>
          </cell>
          <cell r="C1864">
            <v>12002</v>
          </cell>
        </row>
        <row r="1865">
          <cell r="B1865" t="str">
            <v>无双·关平</v>
          </cell>
          <cell r="C1865">
            <v>12020</v>
          </cell>
        </row>
        <row r="1866">
          <cell r="B1866" t="str">
            <v>无双·关索</v>
          </cell>
          <cell r="C1866">
            <v>12021</v>
          </cell>
        </row>
        <row r="1867">
          <cell r="B1867" t="str">
            <v>无双·关银屏</v>
          </cell>
          <cell r="C1867">
            <v>12022</v>
          </cell>
        </row>
        <row r="1868">
          <cell r="B1868" t="str">
            <v>无双·张星彩</v>
          </cell>
          <cell r="C1868">
            <v>12023</v>
          </cell>
        </row>
        <row r="1869">
          <cell r="B1869" t="str">
            <v>无双·鲍三娘</v>
          </cell>
          <cell r="C1869">
            <v>12024</v>
          </cell>
        </row>
        <row r="1870">
          <cell r="B1870" t="str">
            <v>无双·马谡</v>
          </cell>
          <cell r="C1870">
            <v>12025</v>
          </cell>
        </row>
        <row r="1871">
          <cell r="B1871" t="str">
            <v>无双·蒋琬</v>
          </cell>
          <cell r="C1871">
            <v>12026</v>
          </cell>
        </row>
        <row r="1872">
          <cell r="B1872" t="str">
            <v>无双·费祎</v>
          </cell>
          <cell r="C1872">
            <v>12026</v>
          </cell>
        </row>
        <row r="1873">
          <cell r="B1873" t="str">
            <v>无双·廖化</v>
          </cell>
          <cell r="C1873">
            <v>12027</v>
          </cell>
        </row>
        <row r="1874">
          <cell r="B1874" t="str">
            <v>无双·李严</v>
          </cell>
          <cell r="C1874">
            <v>11038</v>
          </cell>
        </row>
        <row r="1875">
          <cell r="B1875" t="str">
            <v>无双·严颜</v>
          </cell>
          <cell r="C1875">
            <v>14042</v>
          </cell>
        </row>
        <row r="1876">
          <cell r="B1876" t="str">
            <v>无双·王平</v>
          </cell>
          <cell r="C1876">
            <v>13036</v>
          </cell>
        </row>
        <row r="1877">
          <cell r="B1877" t="str">
            <v>无双·霍峻</v>
          </cell>
          <cell r="C1877">
            <v>14047</v>
          </cell>
        </row>
        <row r="1878">
          <cell r="B1878" t="str">
            <v>无双·黄权</v>
          </cell>
          <cell r="C1878">
            <v>12031</v>
          </cell>
        </row>
        <row r="1879">
          <cell r="B1879" t="str">
            <v>无双·刘禅</v>
          </cell>
          <cell r="C1879">
            <v>12032</v>
          </cell>
        </row>
        <row r="1880">
          <cell r="B1880" t="str">
            <v>无双·糜竺</v>
          </cell>
          <cell r="C1880">
            <v>12033</v>
          </cell>
        </row>
        <row r="1881">
          <cell r="B1881" t="str">
            <v>无双·简雍</v>
          </cell>
          <cell r="C1881">
            <v>11034</v>
          </cell>
        </row>
        <row r="1882">
          <cell r="B1882" t="str">
            <v>无双·许靖</v>
          </cell>
          <cell r="C1882">
            <v>14020</v>
          </cell>
        </row>
        <row r="1883">
          <cell r="B1883" t="str">
            <v>无双·孙乾</v>
          </cell>
          <cell r="C1883">
            <v>14029</v>
          </cell>
        </row>
        <row r="1884">
          <cell r="B1884" t="str">
            <v>无双·伊籍</v>
          </cell>
          <cell r="C1884">
            <v>14045</v>
          </cell>
        </row>
        <row r="1885">
          <cell r="B1885" t="str">
            <v>无双·邓芝</v>
          </cell>
          <cell r="C1885">
            <v>14045</v>
          </cell>
        </row>
        <row r="1886">
          <cell r="B1886" t="str">
            <v>无双·甘夫人</v>
          </cell>
          <cell r="C1886">
            <v>12039</v>
          </cell>
        </row>
        <row r="1887">
          <cell r="B1887" t="str">
            <v>无双·糜夫人</v>
          </cell>
          <cell r="C1887">
            <v>12040</v>
          </cell>
        </row>
        <row r="1888">
          <cell r="B1888" t="str">
            <v>无双·周仓</v>
          </cell>
          <cell r="C1888">
            <v>12041</v>
          </cell>
        </row>
        <row r="1889">
          <cell r="B1889" t="str">
            <v>无双·马岱</v>
          </cell>
          <cell r="C1889">
            <v>12042</v>
          </cell>
        </row>
        <row r="1890">
          <cell r="B1890" t="str">
            <v>无双·刘封</v>
          </cell>
          <cell r="C1890">
            <v>12031</v>
          </cell>
        </row>
        <row r="1891">
          <cell r="B1891" t="str">
            <v>无双·糜芳</v>
          </cell>
          <cell r="C1891">
            <v>12031</v>
          </cell>
        </row>
        <row r="1892">
          <cell r="B1892" t="str">
            <v>无双·李恢</v>
          </cell>
          <cell r="C1892">
            <v>11048</v>
          </cell>
        </row>
        <row r="1893">
          <cell r="B1893" t="str">
            <v>无双·张翼</v>
          </cell>
          <cell r="C1893">
            <v>12031</v>
          </cell>
        </row>
        <row r="1894">
          <cell r="B1894" t="str">
            <v>无双·郭攸之</v>
          </cell>
          <cell r="C1894">
            <v>12026</v>
          </cell>
        </row>
        <row r="1895">
          <cell r="B1895" t="str">
            <v>无双·张松</v>
          </cell>
          <cell r="C1895">
            <v>12044</v>
          </cell>
        </row>
        <row r="1896">
          <cell r="B1896" t="str">
            <v>无双·黄皓</v>
          </cell>
          <cell r="C1896">
            <v>12045</v>
          </cell>
        </row>
        <row r="1897">
          <cell r="B1897" t="str">
            <v>无双·孙坚</v>
          </cell>
          <cell r="C1897">
            <v>130032</v>
          </cell>
        </row>
        <row r="1898">
          <cell r="B1898" t="str">
            <v>无双·孙策</v>
          </cell>
          <cell r="C1898">
            <v>130042</v>
          </cell>
        </row>
        <row r="1899">
          <cell r="B1899" t="str">
            <v>无双·孙权</v>
          </cell>
          <cell r="C1899">
            <v>130052</v>
          </cell>
        </row>
        <row r="1900">
          <cell r="B1900" t="str">
            <v>无双·太史慈</v>
          </cell>
          <cell r="C1900">
            <v>13006</v>
          </cell>
        </row>
        <row r="1901">
          <cell r="B1901" t="str">
            <v>无双·周瑜</v>
          </cell>
          <cell r="C1901">
            <v>130072</v>
          </cell>
        </row>
        <row r="1902">
          <cell r="B1902" t="str">
            <v>无双·鲁肃</v>
          </cell>
          <cell r="C1902">
            <v>130022</v>
          </cell>
        </row>
        <row r="1903">
          <cell r="B1903" t="str">
            <v>无双·吕蒙</v>
          </cell>
          <cell r="C1903">
            <v>130083</v>
          </cell>
        </row>
        <row r="1904">
          <cell r="B1904" t="str">
            <v>无双·陆逊</v>
          </cell>
          <cell r="C1904">
            <v>130093</v>
          </cell>
        </row>
        <row r="1905">
          <cell r="B1905" t="str">
            <v>无双·甘宁</v>
          </cell>
          <cell r="C1905">
            <v>13010</v>
          </cell>
        </row>
        <row r="1906">
          <cell r="B1906" t="str">
            <v>无双·程普</v>
          </cell>
          <cell r="C1906">
            <v>13011</v>
          </cell>
        </row>
        <row r="1907">
          <cell r="B1907" t="str">
            <v>无双·孙尚香</v>
          </cell>
          <cell r="C1907">
            <v>13012</v>
          </cell>
        </row>
        <row r="1908">
          <cell r="B1908" t="str">
            <v>无双·步练师</v>
          </cell>
          <cell r="C1908">
            <v>13013</v>
          </cell>
        </row>
        <row r="1909">
          <cell r="B1909" t="str">
            <v>无双·大乔</v>
          </cell>
          <cell r="C1909">
            <v>13001</v>
          </cell>
        </row>
        <row r="1910">
          <cell r="B1910" t="str">
            <v>无双·小乔</v>
          </cell>
          <cell r="C1910">
            <v>130143</v>
          </cell>
        </row>
        <row r="1911">
          <cell r="B1911" t="str">
            <v>无双·周泰</v>
          </cell>
          <cell r="C1911">
            <v>13015</v>
          </cell>
        </row>
        <row r="1912">
          <cell r="B1912" t="str">
            <v>无双·黄盖</v>
          </cell>
          <cell r="C1912">
            <v>13016</v>
          </cell>
        </row>
        <row r="1913">
          <cell r="B1913" t="str">
            <v>无双·徐盛</v>
          </cell>
          <cell r="C1913">
            <v>13017</v>
          </cell>
        </row>
        <row r="1914">
          <cell r="B1914" t="str">
            <v>无双·张昭</v>
          </cell>
          <cell r="C1914">
            <v>13018</v>
          </cell>
        </row>
        <row r="1915">
          <cell r="B1915" t="str">
            <v>无双·张纮</v>
          </cell>
          <cell r="C1915">
            <v>13019</v>
          </cell>
        </row>
        <row r="1916">
          <cell r="B1916" t="str">
            <v>无双·韩当</v>
          </cell>
          <cell r="C1916">
            <v>13020</v>
          </cell>
        </row>
        <row r="1917">
          <cell r="B1917" t="str">
            <v>无双·潘璋</v>
          </cell>
          <cell r="C1917">
            <v>13021</v>
          </cell>
        </row>
        <row r="1918">
          <cell r="B1918" t="str">
            <v>无双·蒋钦</v>
          </cell>
          <cell r="C1918">
            <v>12031</v>
          </cell>
        </row>
        <row r="1919">
          <cell r="B1919" t="str">
            <v>无双·丁奉</v>
          </cell>
          <cell r="C1919">
            <v>11023</v>
          </cell>
        </row>
        <row r="1920">
          <cell r="B1920" t="str">
            <v>无双·董袭</v>
          </cell>
          <cell r="C1920">
            <v>13021</v>
          </cell>
        </row>
        <row r="1921">
          <cell r="B1921" t="str">
            <v>无双·陈武</v>
          </cell>
          <cell r="C1921">
            <v>13021</v>
          </cell>
        </row>
        <row r="1922">
          <cell r="B1922" t="str">
            <v>无双·凌统</v>
          </cell>
          <cell r="C1922">
            <v>13023</v>
          </cell>
        </row>
        <row r="1923">
          <cell r="B1923" t="str">
            <v>无双·凌操</v>
          </cell>
          <cell r="C1923">
            <v>12031</v>
          </cell>
        </row>
        <row r="1924">
          <cell r="B1924" t="str">
            <v>无双·朱桓</v>
          </cell>
          <cell r="C1924">
            <v>14046</v>
          </cell>
        </row>
        <row r="1925">
          <cell r="B1925" t="str">
            <v>无双·诸葛瑾</v>
          </cell>
          <cell r="C1925">
            <v>13025</v>
          </cell>
        </row>
        <row r="1926">
          <cell r="B1926" t="str">
            <v>无双·朱治</v>
          </cell>
          <cell r="C1926">
            <v>13036</v>
          </cell>
        </row>
        <row r="1927">
          <cell r="B1927" t="str">
            <v>无双·全琮</v>
          </cell>
          <cell r="C1927">
            <v>14046</v>
          </cell>
        </row>
        <row r="1928">
          <cell r="B1928" t="str">
            <v>无双·朱然</v>
          </cell>
          <cell r="C1928">
            <v>14047</v>
          </cell>
        </row>
        <row r="1929">
          <cell r="B1929" t="str">
            <v>无双·吕范</v>
          </cell>
          <cell r="C1929">
            <v>14050</v>
          </cell>
        </row>
        <row r="1930">
          <cell r="B1930" t="str">
            <v>无双·虞翻</v>
          </cell>
          <cell r="C1930">
            <v>14043</v>
          </cell>
        </row>
        <row r="1931">
          <cell r="B1931" t="str">
            <v>无双·陆绩</v>
          </cell>
          <cell r="C1931">
            <v>14043</v>
          </cell>
        </row>
        <row r="1932">
          <cell r="B1932" t="str">
            <v>无双·诸葛恪</v>
          </cell>
          <cell r="C1932">
            <v>13032</v>
          </cell>
        </row>
        <row r="1933">
          <cell r="B1933" t="str">
            <v>无双·吴国太</v>
          </cell>
          <cell r="C1933">
            <v>13033</v>
          </cell>
        </row>
        <row r="1934">
          <cell r="B1934" t="str">
            <v>无双·顾雍</v>
          </cell>
          <cell r="C1934">
            <v>13034</v>
          </cell>
        </row>
        <row r="1935">
          <cell r="B1935" t="str">
            <v>无双·孙静</v>
          </cell>
          <cell r="C1935">
            <v>13036</v>
          </cell>
        </row>
        <row r="1936">
          <cell r="B1936" t="str">
            <v>无双·孙韶</v>
          </cell>
          <cell r="C1936">
            <v>13036</v>
          </cell>
        </row>
        <row r="1937">
          <cell r="B1937" t="str">
            <v>无双·步骘</v>
          </cell>
          <cell r="C1937">
            <v>14045</v>
          </cell>
        </row>
        <row r="1938">
          <cell r="B1938" t="str">
            <v>无双·张承</v>
          </cell>
          <cell r="C1938">
            <v>13036</v>
          </cell>
        </row>
        <row r="1939">
          <cell r="B1939" t="str">
            <v>无双·阚泽</v>
          </cell>
          <cell r="C1939">
            <v>13038</v>
          </cell>
        </row>
        <row r="1940">
          <cell r="B1940" t="str">
            <v>无双·严畯</v>
          </cell>
          <cell r="C1940">
            <v>14045</v>
          </cell>
        </row>
        <row r="1941">
          <cell r="B1941" t="str">
            <v>无双·马忠</v>
          </cell>
          <cell r="C1941">
            <v>13036</v>
          </cell>
        </row>
        <row r="1942">
          <cell r="B1942" t="str">
            <v>无双·楼玄</v>
          </cell>
          <cell r="C1942">
            <v>14045</v>
          </cell>
        </row>
        <row r="1943">
          <cell r="B1943" t="str">
            <v>无双·孙登</v>
          </cell>
          <cell r="C1943">
            <v>14039</v>
          </cell>
        </row>
        <row r="1944">
          <cell r="B1944" t="str">
            <v>无双·孙翊</v>
          </cell>
          <cell r="C1944">
            <v>13036</v>
          </cell>
        </row>
        <row r="1945">
          <cell r="B1945" t="str">
            <v>无双·薛综</v>
          </cell>
          <cell r="C1945">
            <v>11034</v>
          </cell>
        </row>
        <row r="1946">
          <cell r="B1946" t="str">
            <v>无双·徐氏</v>
          </cell>
          <cell r="C1946">
            <v>11042</v>
          </cell>
        </row>
        <row r="1947">
          <cell r="B1947" t="str">
            <v>无双·吕布</v>
          </cell>
          <cell r="C1947">
            <v>140052</v>
          </cell>
        </row>
        <row r="1948">
          <cell r="B1948" t="str">
            <v>无双·袁绍</v>
          </cell>
          <cell r="C1948">
            <v>14006</v>
          </cell>
        </row>
        <row r="1949">
          <cell r="B1949" t="str">
            <v>无双·貂蝉</v>
          </cell>
          <cell r="C1949">
            <v>14007</v>
          </cell>
        </row>
        <row r="1950">
          <cell r="B1950" t="str">
            <v>无双·蔡文姬</v>
          </cell>
          <cell r="C1950">
            <v>140082</v>
          </cell>
        </row>
        <row r="1951">
          <cell r="B1951" t="str">
            <v>无双·左慈</v>
          </cell>
          <cell r="C1951">
            <v>140032</v>
          </cell>
        </row>
        <row r="1952">
          <cell r="B1952" t="str">
            <v>无双·于吉</v>
          </cell>
          <cell r="C1952">
            <v>14009</v>
          </cell>
        </row>
        <row r="1953">
          <cell r="B1953" t="str">
            <v>无双·高顺</v>
          </cell>
          <cell r="C1953">
            <v>14010</v>
          </cell>
        </row>
        <row r="1954">
          <cell r="B1954" t="str">
            <v>无双·陈宫</v>
          </cell>
          <cell r="C1954">
            <v>14001</v>
          </cell>
        </row>
        <row r="1955">
          <cell r="B1955" t="str">
            <v>无双·田丰</v>
          </cell>
          <cell r="C1955">
            <v>14011</v>
          </cell>
        </row>
        <row r="1956">
          <cell r="B1956" t="str">
            <v>无双·沮授</v>
          </cell>
          <cell r="C1956">
            <v>14012</v>
          </cell>
        </row>
        <row r="1957">
          <cell r="B1957" t="str">
            <v>无双·颜良</v>
          </cell>
          <cell r="C1957">
            <v>14013</v>
          </cell>
        </row>
        <row r="1958">
          <cell r="B1958" t="str">
            <v>无双·文丑</v>
          </cell>
          <cell r="C1958">
            <v>14014</v>
          </cell>
        </row>
        <row r="1959">
          <cell r="B1959" t="str">
            <v>无双·卢植</v>
          </cell>
          <cell r="C1959">
            <v>140152</v>
          </cell>
        </row>
        <row r="1960">
          <cell r="B1960" t="str">
            <v>无双·董卓</v>
          </cell>
          <cell r="C1960">
            <v>14016</v>
          </cell>
        </row>
        <row r="1961">
          <cell r="B1961" t="str">
            <v>无双·华雄</v>
          </cell>
          <cell r="C1961">
            <v>14017</v>
          </cell>
        </row>
        <row r="1962">
          <cell r="B1962" t="str">
            <v>无双·公孙瓒</v>
          </cell>
          <cell r="C1962">
            <v>14002</v>
          </cell>
        </row>
        <row r="1963">
          <cell r="B1963" t="str">
            <v>无双·华佗</v>
          </cell>
          <cell r="C1963">
            <v>140183</v>
          </cell>
        </row>
        <row r="1964">
          <cell r="B1964" t="str">
            <v>无双·张角</v>
          </cell>
          <cell r="C1964">
            <v>140193</v>
          </cell>
        </row>
        <row r="1965">
          <cell r="B1965" t="str">
            <v>无双·李儒</v>
          </cell>
          <cell r="C1965">
            <v>14020</v>
          </cell>
        </row>
        <row r="1966">
          <cell r="B1966" t="str">
            <v>无双·皇甫嵩</v>
          </cell>
          <cell r="C1966">
            <v>14021</v>
          </cell>
        </row>
        <row r="1967">
          <cell r="B1967" t="str">
            <v>无双·刘表</v>
          </cell>
          <cell r="C1967">
            <v>14022</v>
          </cell>
        </row>
        <row r="1968">
          <cell r="B1968" t="str">
            <v>无双·张绣</v>
          </cell>
          <cell r="C1968">
            <v>12031</v>
          </cell>
        </row>
        <row r="1969">
          <cell r="B1969" t="str">
            <v>无双·马腾</v>
          </cell>
          <cell r="C1969">
            <v>12031</v>
          </cell>
        </row>
        <row r="1970">
          <cell r="B1970" t="str">
            <v>无双·丁原</v>
          </cell>
          <cell r="C1970">
            <v>11034</v>
          </cell>
        </row>
        <row r="1971">
          <cell r="B1971" t="str">
            <v>无双·张宝</v>
          </cell>
          <cell r="C1971">
            <v>14025</v>
          </cell>
        </row>
        <row r="1972">
          <cell r="B1972" t="str">
            <v>无双·张梁</v>
          </cell>
          <cell r="C1972">
            <v>14026</v>
          </cell>
        </row>
        <row r="1973">
          <cell r="B1973" t="str">
            <v>无双·袁术</v>
          </cell>
          <cell r="C1973">
            <v>14027</v>
          </cell>
        </row>
        <row r="1974">
          <cell r="B1974" t="str">
            <v>无双·何皇后</v>
          </cell>
          <cell r="C1974">
            <v>14028</v>
          </cell>
        </row>
        <row r="1975">
          <cell r="B1975" t="str">
            <v>无双·王允</v>
          </cell>
          <cell r="C1975">
            <v>14029</v>
          </cell>
        </row>
        <row r="1976">
          <cell r="B1976" t="str">
            <v>无双·张燕</v>
          </cell>
          <cell r="C1976">
            <v>14030</v>
          </cell>
        </row>
        <row r="1977">
          <cell r="B1977" t="str">
            <v>无双·蒯越</v>
          </cell>
          <cell r="C1977">
            <v>11034</v>
          </cell>
        </row>
        <row r="1978">
          <cell r="B1978" t="str">
            <v>无双·刘繇</v>
          </cell>
          <cell r="C1978">
            <v>14030</v>
          </cell>
        </row>
        <row r="1979">
          <cell r="B1979" t="str">
            <v>无双·审配</v>
          </cell>
          <cell r="C1979">
            <v>14043</v>
          </cell>
        </row>
        <row r="1980">
          <cell r="B1980" t="str">
            <v>无双·张鲁</v>
          </cell>
          <cell r="C1980">
            <v>14032</v>
          </cell>
        </row>
        <row r="1981">
          <cell r="B1981" t="str">
            <v>无双·蒯良</v>
          </cell>
          <cell r="C1981">
            <v>14045</v>
          </cell>
        </row>
        <row r="1982">
          <cell r="B1982" t="str">
            <v>无双·纪灵</v>
          </cell>
          <cell r="C1982">
            <v>14030</v>
          </cell>
        </row>
        <row r="1983">
          <cell r="B1983" t="str">
            <v>无双·潘凤</v>
          </cell>
          <cell r="C1983">
            <v>14034</v>
          </cell>
        </row>
        <row r="1984">
          <cell r="B1984" t="str">
            <v>无双·刘虞</v>
          </cell>
          <cell r="C1984">
            <v>14022</v>
          </cell>
        </row>
        <row r="1985">
          <cell r="B1985" t="str">
            <v>无双·严白虎</v>
          </cell>
          <cell r="C1985">
            <v>14030</v>
          </cell>
        </row>
        <row r="1986">
          <cell r="B1986" t="str">
            <v>无双·孔融</v>
          </cell>
          <cell r="C1986">
            <v>14036</v>
          </cell>
        </row>
        <row r="1987">
          <cell r="B1987" t="str">
            <v>无双·韩遂</v>
          </cell>
          <cell r="C1987">
            <v>14030</v>
          </cell>
        </row>
        <row r="1988">
          <cell r="B1988" t="str">
            <v>无双·伏皇后</v>
          </cell>
          <cell r="C1988">
            <v>14037</v>
          </cell>
        </row>
        <row r="1989">
          <cell r="B1989" t="str">
            <v>无双·武安国</v>
          </cell>
          <cell r="C1989">
            <v>11048</v>
          </cell>
        </row>
        <row r="1990">
          <cell r="B1990" t="str">
            <v>无双·何进</v>
          </cell>
          <cell r="C1990">
            <v>14038</v>
          </cell>
        </row>
        <row r="1991">
          <cell r="B1991" t="str">
            <v>无双·汉献帝</v>
          </cell>
          <cell r="C1991">
            <v>14039</v>
          </cell>
        </row>
        <row r="1992">
          <cell r="B1992" t="str">
            <v>无双·公孙渊</v>
          </cell>
          <cell r="C1992">
            <v>14045</v>
          </cell>
        </row>
        <row r="1993">
          <cell r="B1993" t="str">
            <v>主角</v>
          </cell>
          <cell r="C1993">
            <v>10012</v>
          </cell>
        </row>
        <row r="1994">
          <cell r="B1994" t="str">
            <v>主角</v>
          </cell>
          <cell r="C1994">
            <v>12009</v>
          </cell>
        </row>
        <row r="1995">
          <cell r="B1995" t="str">
            <v>主角</v>
          </cell>
          <cell r="C1995">
            <v>10021</v>
          </cell>
        </row>
        <row r="1996">
          <cell r="B1996" t="str">
            <v>主角</v>
          </cell>
          <cell r="C1996">
            <v>10042</v>
          </cell>
        </row>
        <row r="1997">
          <cell r="B1997" t="str">
            <v>主角</v>
          </cell>
          <cell r="C1997">
            <v>10012</v>
          </cell>
        </row>
        <row r="1998">
          <cell r="B1998" t="str">
            <v>主角</v>
          </cell>
          <cell r="C1998">
            <v>12009</v>
          </cell>
        </row>
        <row r="1999">
          <cell r="B1999" t="str">
            <v>主角</v>
          </cell>
          <cell r="C1999">
            <v>10021</v>
          </cell>
        </row>
        <row r="2000">
          <cell r="B2000" t="str">
            <v>主角</v>
          </cell>
          <cell r="C2000">
            <v>10042</v>
          </cell>
        </row>
        <row r="2001">
          <cell r="B2001" t="str">
            <v>主角</v>
          </cell>
          <cell r="C2001">
            <v>10012</v>
          </cell>
        </row>
        <row r="2002">
          <cell r="B2002" t="str">
            <v>主角</v>
          </cell>
          <cell r="C2002">
            <v>12009</v>
          </cell>
        </row>
        <row r="2003">
          <cell r="B2003" t="str">
            <v>主角</v>
          </cell>
          <cell r="C2003">
            <v>10021</v>
          </cell>
        </row>
        <row r="2004">
          <cell r="B2004" t="str">
            <v>主角</v>
          </cell>
          <cell r="C2004">
            <v>10042</v>
          </cell>
        </row>
        <row r="2005">
          <cell r="B2005" t="str">
            <v>主角</v>
          </cell>
          <cell r="C2005">
            <v>10012</v>
          </cell>
        </row>
        <row r="2006">
          <cell r="B2006" t="str">
            <v>主角</v>
          </cell>
          <cell r="C2006">
            <v>12009</v>
          </cell>
        </row>
        <row r="2007">
          <cell r="B2007" t="str">
            <v>主角</v>
          </cell>
          <cell r="C2007">
            <v>10021</v>
          </cell>
        </row>
        <row r="2008">
          <cell r="B2008" t="str">
            <v>主角</v>
          </cell>
          <cell r="C2008">
            <v>10042</v>
          </cell>
        </row>
        <row r="2009">
          <cell r="B2009" t="str">
            <v>主角</v>
          </cell>
          <cell r="C2009">
            <v>10012</v>
          </cell>
        </row>
        <row r="2010">
          <cell r="B2010" t="str">
            <v>主角</v>
          </cell>
          <cell r="C2010">
            <v>12009</v>
          </cell>
        </row>
        <row r="2011">
          <cell r="B2011" t="str">
            <v>主角</v>
          </cell>
          <cell r="C2011">
            <v>10021</v>
          </cell>
        </row>
        <row r="2012">
          <cell r="B2012" t="str">
            <v>主角</v>
          </cell>
          <cell r="C2012">
            <v>10042</v>
          </cell>
        </row>
        <row r="2013">
          <cell r="B2013" t="str">
            <v>无双·曹操</v>
          </cell>
          <cell r="C2013">
            <v>110022</v>
          </cell>
        </row>
        <row r="2014">
          <cell r="B2014" t="str">
            <v>无双·曹仁</v>
          </cell>
          <cell r="C2014">
            <v>110032</v>
          </cell>
        </row>
        <row r="2015">
          <cell r="B2015" t="str">
            <v>无双·夏侯惇</v>
          </cell>
          <cell r="C2015">
            <v>110043</v>
          </cell>
        </row>
        <row r="2016">
          <cell r="B2016" t="str">
            <v>无双·夏侯渊</v>
          </cell>
          <cell r="C2016">
            <v>11005</v>
          </cell>
        </row>
        <row r="2017">
          <cell r="B2017" t="str">
            <v>无双·张辽</v>
          </cell>
          <cell r="C2017">
            <v>110063</v>
          </cell>
        </row>
        <row r="2018">
          <cell r="B2018" t="str">
            <v>无双·荀彧</v>
          </cell>
          <cell r="C2018">
            <v>110072</v>
          </cell>
        </row>
        <row r="2019">
          <cell r="B2019" t="str">
            <v>无双·郭嘉</v>
          </cell>
          <cell r="C2019">
            <v>110012</v>
          </cell>
        </row>
        <row r="2020">
          <cell r="B2020" t="str">
            <v>无双·荀攸</v>
          </cell>
          <cell r="C2020">
            <v>11008</v>
          </cell>
        </row>
        <row r="2021">
          <cell r="B2021" t="str">
            <v>无双·贾诩</v>
          </cell>
          <cell r="C2021">
            <v>11009</v>
          </cell>
        </row>
        <row r="2022">
          <cell r="B2022" t="str">
            <v>无双·程昱</v>
          </cell>
          <cell r="C2022">
            <v>11010</v>
          </cell>
        </row>
        <row r="2023">
          <cell r="B2023" t="str">
            <v>无双·司马懿</v>
          </cell>
          <cell r="C2023">
            <v>110112</v>
          </cell>
        </row>
        <row r="2024">
          <cell r="B2024" t="str">
            <v>无双·张郃</v>
          </cell>
          <cell r="C2024">
            <v>11012</v>
          </cell>
        </row>
        <row r="2025">
          <cell r="B2025" t="str">
            <v>无双·于禁</v>
          </cell>
          <cell r="C2025">
            <v>11013</v>
          </cell>
        </row>
        <row r="2026">
          <cell r="B2026" t="str">
            <v>无双·乐进</v>
          </cell>
          <cell r="C2026">
            <v>11014</v>
          </cell>
        </row>
        <row r="2027">
          <cell r="B2027" t="str">
            <v>无双·徐晃</v>
          </cell>
          <cell r="C2027">
            <v>11015</v>
          </cell>
        </row>
        <row r="2028">
          <cell r="B2028" t="str">
            <v>无双·许褚</v>
          </cell>
          <cell r="C2028">
            <v>11016</v>
          </cell>
        </row>
        <row r="2029">
          <cell r="B2029" t="str">
            <v>无双·典韦</v>
          </cell>
          <cell r="C2029">
            <v>11017</v>
          </cell>
        </row>
        <row r="2030">
          <cell r="B2030" t="str">
            <v>无双·甄姬</v>
          </cell>
          <cell r="C2030">
            <v>11018</v>
          </cell>
        </row>
        <row r="2031">
          <cell r="B2031" t="str">
            <v>无双·庞德</v>
          </cell>
          <cell r="C2031">
            <v>11019</v>
          </cell>
        </row>
        <row r="2032">
          <cell r="B2032" t="str">
            <v>无双·曹丕</v>
          </cell>
          <cell r="C2032">
            <v>11020</v>
          </cell>
        </row>
        <row r="2033">
          <cell r="B2033" t="str">
            <v>无双·李典</v>
          </cell>
          <cell r="C2033">
            <v>11021</v>
          </cell>
        </row>
        <row r="2034">
          <cell r="B2034" t="str">
            <v>无双·满宠</v>
          </cell>
          <cell r="C2034">
            <v>11022</v>
          </cell>
        </row>
        <row r="2035">
          <cell r="B2035" t="str">
            <v>无双·曹洪</v>
          </cell>
          <cell r="C2035">
            <v>11023</v>
          </cell>
        </row>
        <row r="2036">
          <cell r="B2036" t="str">
            <v>无双·曹纯</v>
          </cell>
          <cell r="C2036">
            <v>11024</v>
          </cell>
        </row>
        <row r="2037">
          <cell r="B2037" t="str">
            <v>无双·曹昂</v>
          </cell>
          <cell r="C2037">
            <v>11025</v>
          </cell>
        </row>
        <row r="2038">
          <cell r="B2038" t="str">
            <v>无双·刘晔</v>
          </cell>
          <cell r="C2038">
            <v>11026</v>
          </cell>
        </row>
        <row r="2039">
          <cell r="B2039" t="str">
            <v>无双·董昭</v>
          </cell>
          <cell r="C2039">
            <v>11027</v>
          </cell>
        </row>
        <row r="2040">
          <cell r="B2040" t="str">
            <v>无双·文聘</v>
          </cell>
          <cell r="C2040">
            <v>11028</v>
          </cell>
        </row>
        <row r="2041">
          <cell r="B2041" t="str">
            <v>无双·许攸</v>
          </cell>
          <cell r="C2041">
            <v>11029</v>
          </cell>
        </row>
        <row r="2042">
          <cell r="B2042" t="str">
            <v>无双·曹休</v>
          </cell>
          <cell r="C2042">
            <v>11030</v>
          </cell>
        </row>
        <row r="2043">
          <cell r="B2043" t="str">
            <v>无双·曹真</v>
          </cell>
          <cell r="C2043">
            <v>11031</v>
          </cell>
        </row>
        <row r="2044">
          <cell r="B2044" t="str">
            <v>无双·杨修</v>
          </cell>
          <cell r="C2044">
            <v>11032</v>
          </cell>
        </row>
        <row r="2045">
          <cell r="B2045" t="str">
            <v>无双·曹冲</v>
          </cell>
          <cell r="C2045">
            <v>11033</v>
          </cell>
        </row>
        <row r="2046">
          <cell r="B2046" t="str">
            <v>无双·王朗</v>
          </cell>
          <cell r="C2046">
            <v>11034</v>
          </cell>
        </row>
        <row r="2047">
          <cell r="B2047" t="str">
            <v>无双·钟繇</v>
          </cell>
          <cell r="C2047">
            <v>11034</v>
          </cell>
        </row>
        <row r="2048">
          <cell r="B2048" t="str">
            <v>无双·华歆</v>
          </cell>
          <cell r="C2048">
            <v>14020</v>
          </cell>
        </row>
        <row r="2049">
          <cell r="B2049" t="str">
            <v>无双·曹植</v>
          </cell>
          <cell r="C2049">
            <v>11037</v>
          </cell>
        </row>
        <row r="2050">
          <cell r="B2050" t="str">
            <v>无双·钟会</v>
          </cell>
          <cell r="C2050">
            <v>11038</v>
          </cell>
        </row>
        <row r="2051">
          <cell r="B2051" t="str">
            <v>无双·司马昭</v>
          </cell>
          <cell r="C2051">
            <v>11039</v>
          </cell>
        </row>
        <row r="2052">
          <cell r="B2052" t="str">
            <v>无双·张春华</v>
          </cell>
          <cell r="C2052">
            <v>11040</v>
          </cell>
        </row>
        <row r="2053">
          <cell r="B2053" t="str">
            <v>无双·王异</v>
          </cell>
          <cell r="C2053">
            <v>11041</v>
          </cell>
        </row>
        <row r="2054">
          <cell r="B2054" t="str">
            <v>无双·辛宪英</v>
          </cell>
          <cell r="C2054">
            <v>11042</v>
          </cell>
        </row>
        <row r="2055">
          <cell r="B2055" t="str">
            <v>无双·郭女王</v>
          </cell>
          <cell r="C2055">
            <v>11043</v>
          </cell>
        </row>
        <row r="2056">
          <cell r="B2056" t="str">
            <v>无双·司马师</v>
          </cell>
          <cell r="C2056">
            <v>11044</v>
          </cell>
        </row>
        <row r="2057">
          <cell r="B2057" t="str">
            <v>无双·卞夫人</v>
          </cell>
          <cell r="C2057">
            <v>11045</v>
          </cell>
        </row>
        <row r="2058">
          <cell r="B2058" t="str">
            <v>无双·陈泰</v>
          </cell>
          <cell r="C2058">
            <v>11023</v>
          </cell>
        </row>
        <row r="2059">
          <cell r="B2059" t="str">
            <v>无双·郝昭</v>
          </cell>
          <cell r="C2059">
            <v>11023</v>
          </cell>
        </row>
        <row r="2060">
          <cell r="B2060" t="str">
            <v>无双·郭淮</v>
          </cell>
          <cell r="C2060">
            <v>11038</v>
          </cell>
        </row>
        <row r="2061">
          <cell r="B2061" t="str">
            <v>无双·蔡瑁</v>
          </cell>
          <cell r="C2061">
            <v>11038</v>
          </cell>
        </row>
        <row r="2062">
          <cell r="B2062" t="str">
            <v>无双·张允</v>
          </cell>
          <cell r="C2062">
            <v>14050</v>
          </cell>
        </row>
        <row r="2063">
          <cell r="B2063" t="str">
            <v>无双·高览</v>
          </cell>
          <cell r="C2063">
            <v>11023</v>
          </cell>
        </row>
        <row r="2064">
          <cell r="B2064" t="str">
            <v>无双·韩浩</v>
          </cell>
          <cell r="C2064">
            <v>11023</v>
          </cell>
        </row>
        <row r="2065">
          <cell r="B2065" t="str">
            <v>无双·张虎</v>
          </cell>
          <cell r="C2065">
            <v>12031</v>
          </cell>
        </row>
        <row r="2066">
          <cell r="B2066" t="str">
            <v>无双·典满</v>
          </cell>
          <cell r="C2066">
            <v>11048</v>
          </cell>
        </row>
        <row r="2067">
          <cell r="B2067" t="str">
            <v>无双·许仪</v>
          </cell>
          <cell r="C2067">
            <v>11048</v>
          </cell>
        </row>
        <row r="2068">
          <cell r="B2068" t="str">
            <v>无双·孔秀</v>
          </cell>
          <cell r="C2068">
            <v>11048</v>
          </cell>
        </row>
        <row r="2069">
          <cell r="B2069" t="str">
            <v>无双·吕虔</v>
          </cell>
          <cell r="C2069">
            <v>11023</v>
          </cell>
        </row>
        <row r="2070">
          <cell r="B2070" t="str">
            <v>无双·臧霸</v>
          </cell>
          <cell r="C2070">
            <v>14046</v>
          </cell>
        </row>
        <row r="2071">
          <cell r="B2071" t="str">
            <v>无双·夏侯恩</v>
          </cell>
          <cell r="C2071">
            <v>11053</v>
          </cell>
        </row>
        <row r="2072">
          <cell r="B2072" t="str">
            <v>无双·夏侯杰</v>
          </cell>
          <cell r="C2072">
            <v>11053</v>
          </cell>
        </row>
        <row r="2073">
          <cell r="B2073" t="str">
            <v>无双·吕旷</v>
          </cell>
          <cell r="C2073">
            <v>11054</v>
          </cell>
        </row>
        <row r="2074">
          <cell r="B2074" t="str">
            <v>无双·吕翔</v>
          </cell>
          <cell r="C2074">
            <v>11054</v>
          </cell>
        </row>
        <row r="2075">
          <cell r="B2075" t="str">
            <v>无双·关羽</v>
          </cell>
          <cell r="C2075">
            <v>120032</v>
          </cell>
        </row>
        <row r="2076">
          <cell r="B2076" t="str">
            <v>无双·张飞</v>
          </cell>
          <cell r="C2076">
            <v>120042</v>
          </cell>
        </row>
        <row r="2077">
          <cell r="B2077" t="str">
            <v>无双·赵云</v>
          </cell>
          <cell r="C2077">
            <v>120013</v>
          </cell>
        </row>
        <row r="2078">
          <cell r="B2078" t="str">
            <v>无双·马超</v>
          </cell>
          <cell r="C2078">
            <v>120053</v>
          </cell>
        </row>
        <row r="2079">
          <cell r="B2079" t="str">
            <v>无双·黄忠</v>
          </cell>
          <cell r="C2079">
            <v>120063</v>
          </cell>
        </row>
        <row r="2080">
          <cell r="B2080" t="str">
            <v>无双·魏延</v>
          </cell>
          <cell r="C2080">
            <v>12007</v>
          </cell>
        </row>
        <row r="2081">
          <cell r="B2081" t="str">
            <v>无双·刘备</v>
          </cell>
          <cell r="C2081">
            <v>120082</v>
          </cell>
        </row>
        <row r="2082">
          <cell r="B2082" t="str">
            <v>无双·诸葛亮</v>
          </cell>
          <cell r="C2082">
            <v>120092</v>
          </cell>
        </row>
        <row r="2083">
          <cell r="B2083" t="str">
            <v>无双·庞统</v>
          </cell>
          <cell r="C2083">
            <v>12010</v>
          </cell>
        </row>
        <row r="2084">
          <cell r="B2084" t="str">
            <v>无双·法正</v>
          </cell>
          <cell r="C2084">
            <v>12011</v>
          </cell>
        </row>
        <row r="2085">
          <cell r="B2085" t="str">
            <v>无双·姜维</v>
          </cell>
          <cell r="C2085">
            <v>12012</v>
          </cell>
        </row>
        <row r="2086">
          <cell r="B2086" t="str">
            <v>无双·马良</v>
          </cell>
          <cell r="C2086">
            <v>12013</v>
          </cell>
        </row>
        <row r="2087">
          <cell r="B2087" t="str">
            <v>无双·夏侯涓</v>
          </cell>
          <cell r="C2087">
            <v>12014</v>
          </cell>
        </row>
        <row r="2088">
          <cell r="B2088" t="str">
            <v>无双·黄月英</v>
          </cell>
          <cell r="C2088">
            <v>12015</v>
          </cell>
        </row>
        <row r="2089">
          <cell r="B2089" t="str">
            <v>无双·徐庶</v>
          </cell>
          <cell r="C2089">
            <v>12016</v>
          </cell>
        </row>
        <row r="2090">
          <cell r="B2090" t="str">
            <v>无双·关兴</v>
          </cell>
          <cell r="C2090">
            <v>12017</v>
          </cell>
        </row>
        <row r="2091">
          <cell r="B2091" t="str">
            <v>无双·张苞</v>
          </cell>
          <cell r="C2091">
            <v>12018</v>
          </cell>
        </row>
        <row r="2092">
          <cell r="B2092" t="str">
            <v>无双·孟获</v>
          </cell>
          <cell r="C2092">
            <v>12019</v>
          </cell>
        </row>
        <row r="2093">
          <cell r="B2093" t="str">
            <v>无双·祝融</v>
          </cell>
          <cell r="C2093">
            <v>12002</v>
          </cell>
        </row>
        <row r="2094">
          <cell r="B2094" t="str">
            <v>无双·关平</v>
          </cell>
          <cell r="C2094">
            <v>12020</v>
          </cell>
        </row>
        <row r="2095">
          <cell r="B2095" t="str">
            <v>无双·关索</v>
          </cell>
          <cell r="C2095">
            <v>12021</v>
          </cell>
        </row>
        <row r="2096">
          <cell r="B2096" t="str">
            <v>无双·关银屏</v>
          </cell>
          <cell r="C2096">
            <v>12022</v>
          </cell>
        </row>
        <row r="2097">
          <cell r="B2097" t="str">
            <v>无双·张星彩</v>
          </cell>
          <cell r="C2097">
            <v>12023</v>
          </cell>
        </row>
        <row r="2098">
          <cell r="B2098" t="str">
            <v>无双·鲍三娘</v>
          </cell>
          <cell r="C2098">
            <v>12024</v>
          </cell>
        </row>
        <row r="2099">
          <cell r="B2099" t="str">
            <v>无双·马谡</v>
          </cell>
          <cell r="C2099">
            <v>12025</v>
          </cell>
        </row>
        <row r="2100">
          <cell r="B2100" t="str">
            <v>无双·蒋琬</v>
          </cell>
          <cell r="C2100">
            <v>12026</v>
          </cell>
        </row>
        <row r="2101">
          <cell r="B2101" t="str">
            <v>无双·费祎</v>
          </cell>
          <cell r="C2101">
            <v>12026</v>
          </cell>
        </row>
        <row r="2102">
          <cell r="B2102" t="str">
            <v>无双·廖化</v>
          </cell>
          <cell r="C2102">
            <v>12027</v>
          </cell>
        </row>
        <row r="2103">
          <cell r="B2103" t="str">
            <v>无双·李严</v>
          </cell>
          <cell r="C2103">
            <v>11038</v>
          </cell>
        </row>
        <row r="2104">
          <cell r="B2104" t="str">
            <v>无双·严颜</v>
          </cell>
          <cell r="C2104">
            <v>14042</v>
          </cell>
        </row>
        <row r="2105">
          <cell r="B2105" t="str">
            <v>无双·王平</v>
          </cell>
          <cell r="C2105">
            <v>13036</v>
          </cell>
        </row>
        <row r="2106">
          <cell r="B2106" t="str">
            <v>无双·霍峻</v>
          </cell>
          <cell r="C2106">
            <v>14047</v>
          </cell>
        </row>
        <row r="2107">
          <cell r="B2107" t="str">
            <v>无双·黄权</v>
          </cell>
          <cell r="C2107">
            <v>12031</v>
          </cell>
        </row>
        <row r="2108">
          <cell r="B2108" t="str">
            <v>无双·刘禅</v>
          </cell>
          <cell r="C2108">
            <v>12032</v>
          </cell>
        </row>
        <row r="2109">
          <cell r="B2109" t="str">
            <v>无双·糜竺</v>
          </cell>
          <cell r="C2109">
            <v>12033</v>
          </cell>
        </row>
        <row r="2110">
          <cell r="B2110" t="str">
            <v>无双·简雍</v>
          </cell>
          <cell r="C2110">
            <v>11034</v>
          </cell>
        </row>
        <row r="2111">
          <cell r="B2111" t="str">
            <v>无双·许靖</v>
          </cell>
          <cell r="C2111">
            <v>14020</v>
          </cell>
        </row>
        <row r="2112">
          <cell r="B2112" t="str">
            <v>无双·孙乾</v>
          </cell>
          <cell r="C2112">
            <v>14029</v>
          </cell>
        </row>
        <row r="2113">
          <cell r="B2113" t="str">
            <v>无双·伊籍</v>
          </cell>
          <cell r="C2113">
            <v>14045</v>
          </cell>
        </row>
        <row r="2114">
          <cell r="B2114" t="str">
            <v>无双·邓芝</v>
          </cell>
          <cell r="C2114">
            <v>14045</v>
          </cell>
        </row>
        <row r="2115">
          <cell r="B2115" t="str">
            <v>无双·甘夫人</v>
          </cell>
          <cell r="C2115">
            <v>12039</v>
          </cell>
        </row>
        <row r="2116">
          <cell r="B2116" t="str">
            <v>无双·糜夫人</v>
          </cell>
          <cell r="C2116">
            <v>12040</v>
          </cell>
        </row>
        <row r="2117">
          <cell r="B2117" t="str">
            <v>无双·周仓</v>
          </cell>
          <cell r="C2117">
            <v>12041</v>
          </cell>
        </row>
        <row r="2118">
          <cell r="B2118" t="str">
            <v>无双·马岱</v>
          </cell>
          <cell r="C2118">
            <v>12042</v>
          </cell>
        </row>
        <row r="2119">
          <cell r="B2119" t="str">
            <v>无双·刘封</v>
          </cell>
          <cell r="C2119">
            <v>12031</v>
          </cell>
        </row>
        <row r="2120">
          <cell r="B2120" t="str">
            <v>无双·糜芳</v>
          </cell>
          <cell r="C2120">
            <v>12031</v>
          </cell>
        </row>
        <row r="2121">
          <cell r="B2121" t="str">
            <v>无双·李恢</v>
          </cell>
          <cell r="C2121">
            <v>11048</v>
          </cell>
        </row>
        <row r="2122">
          <cell r="B2122" t="str">
            <v>无双·张翼</v>
          </cell>
          <cell r="C2122">
            <v>12031</v>
          </cell>
        </row>
        <row r="2123">
          <cell r="B2123" t="str">
            <v>无双·郭攸之</v>
          </cell>
          <cell r="C2123">
            <v>12026</v>
          </cell>
        </row>
        <row r="2124">
          <cell r="B2124" t="str">
            <v>无双·张松</v>
          </cell>
          <cell r="C2124">
            <v>12044</v>
          </cell>
        </row>
        <row r="2125">
          <cell r="B2125" t="str">
            <v>无双·黄皓</v>
          </cell>
          <cell r="C2125">
            <v>12045</v>
          </cell>
        </row>
        <row r="2126">
          <cell r="B2126" t="str">
            <v>无双·孙坚</v>
          </cell>
          <cell r="C2126">
            <v>130032</v>
          </cell>
        </row>
        <row r="2127">
          <cell r="B2127" t="str">
            <v>无双·孙策</v>
          </cell>
          <cell r="C2127">
            <v>130042</v>
          </cell>
        </row>
        <row r="2128">
          <cell r="B2128" t="str">
            <v>无双·孙权</v>
          </cell>
          <cell r="C2128">
            <v>130052</v>
          </cell>
        </row>
        <row r="2129">
          <cell r="B2129" t="str">
            <v>无双·太史慈</v>
          </cell>
          <cell r="C2129">
            <v>13006</v>
          </cell>
        </row>
        <row r="2130">
          <cell r="B2130" t="str">
            <v>无双·周瑜</v>
          </cell>
          <cell r="C2130">
            <v>130072</v>
          </cell>
        </row>
        <row r="2131">
          <cell r="B2131" t="str">
            <v>无双·鲁肃</v>
          </cell>
          <cell r="C2131">
            <v>130022</v>
          </cell>
        </row>
        <row r="2132">
          <cell r="B2132" t="str">
            <v>无双·吕蒙</v>
          </cell>
          <cell r="C2132">
            <v>130083</v>
          </cell>
        </row>
        <row r="2133">
          <cell r="B2133" t="str">
            <v>无双·陆逊</v>
          </cell>
          <cell r="C2133">
            <v>130093</v>
          </cell>
        </row>
        <row r="2134">
          <cell r="B2134" t="str">
            <v>无双·甘宁</v>
          </cell>
          <cell r="C2134">
            <v>13010</v>
          </cell>
        </row>
        <row r="2135">
          <cell r="B2135" t="str">
            <v>无双·程普</v>
          </cell>
          <cell r="C2135">
            <v>13011</v>
          </cell>
        </row>
        <row r="2136">
          <cell r="B2136" t="str">
            <v>无双·孙尚香</v>
          </cell>
          <cell r="C2136">
            <v>13012</v>
          </cell>
        </row>
        <row r="2137">
          <cell r="B2137" t="str">
            <v>无双·步练师</v>
          </cell>
          <cell r="C2137">
            <v>13013</v>
          </cell>
        </row>
        <row r="2138">
          <cell r="B2138" t="str">
            <v>无双·大乔</v>
          </cell>
          <cell r="C2138">
            <v>13001</v>
          </cell>
        </row>
        <row r="2139">
          <cell r="B2139" t="str">
            <v>无双·小乔</v>
          </cell>
          <cell r="C2139">
            <v>130143</v>
          </cell>
        </row>
        <row r="2140">
          <cell r="B2140" t="str">
            <v>无双·周泰</v>
          </cell>
          <cell r="C2140">
            <v>13015</v>
          </cell>
        </row>
        <row r="2141">
          <cell r="B2141" t="str">
            <v>无双·黄盖</v>
          </cell>
          <cell r="C2141">
            <v>13016</v>
          </cell>
        </row>
        <row r="2142">
          <cell r="B2142" t="str">
            <v>无双·徐盛</v>
          </cell>
          <cell r="C2142">
            <v>13017</v>
          </cell>
        </row>
        <row r="2143">
          <cell r="B2143" t="str">
            <v>无双·张昭</v>
          </cell>
          <cell r="C2143">
            <v>13018</v>
          </cell>
        </row>
        <row r="2144">
          <cell r="B2144" t="str">
            <v>无双·张纮</v>
          </cell>
          <cell r="C2144">
            <v>13019</v>
          </cell>
        </row>
        <row r="2145">
          <cell r="B2145" t="str">
            <v>无双·韩当</v>
          </cell>
          <cell r="C2145">
            <v>13020</v>
          </cell>
        </row>
        <row r="2146">
          <cell r="B2146" t="str">
            <v>无双·潘璋</v>
          </cell>
          <cell r="C2146">
            <v>13021</v>
          </cell>
        </row>
        <row r="2147">
          <cell r="B2147" t="str">
            <v>无双·蒋钦</v>
          </cell>
          <cell r="C2147">
            <v>12031</v>
          </cell>
        </row>
        <row r="2148">
          <cell r="B2148" t="str">
            <v>无双·丁奉</v>
          </cell>
          <cell r="C2148">
            <v>11023</v>
          </cell>
        </row>
        <row r="2149">
          <cell r="B2149" t="str">
            <v>无双·董袭</v>
          </cell>
          <cell r="C2149">
            <v>13021</v>
          </cell>
        </row>
        <row r="2150">
          <cell r="B2150" t="str">
            <v>无双·陈武</v>
          </cell>
          <cell r="C2150">
            <v>13021</v>
          </cell>
        </row>
        <row r="2151">
          <cell r="B2151" t="str">
            <v>无双·凌统</v>
          </cell>
          <cell r="C2151">
            <v>13023</v>
          </cell>
        </row>
        <row r="2152">
          <cell r="B2152" t="str">
            <v>无双·凌操</v>
          </cell>
          <cell r="C2152">
            <v>12031</v>
          </cell>
        </row>
        <row r="2153">
          <cell r="B2153" t="str">
            <v>无双·朱桓</v>
          </cell>
          <cell r="C2153">
            <v>14046</v>
          </cell>
        </row>
        <row r="2154">
          <cell r="B2154" t="str">
            <v>无双·诸葛瑾</v>
          </cell>
          <cell r="C2154">
            <v>13025</v>
          </cell>
        </row>
        <row r="2155">
          <cell r="B2155" t="str">
            <v>无双·朱治</v>
          </cell>
          <cell r="C2155">
            <v>13036</v>
          </cell>
        </row>
        <row r="2156">
          <cell r="B2156" t="str">
            <v>无双·全琮</v>
          </cell>
          <cell r="C2156">
            <v>14046</v>
          </cell>
        </row>
        <row r="2157">
          <cell r="B2157" t="str">
            <v>无双·朱然</v>
          </cell>
          <cell r="C2157">
            <v>14047</v>
          </cell>
        </row>
        <row r="2158">
          <cell r="B2158" t="str">
            <v>无双·吕范</v>
          </cell>
          <cell r="C2158">
            <v>14050</v>
          </cell>
        </row>
        <row r="2159">
          <cell r="B2159" t="str">
            <v>无双·虞翻</v>
          </cell>
          <cell r="C2159">
            <v>14043</v>
          </cell>
        </row>
        <row r="2160">
          <cell r="B2160" t="str">
            <v>无双·陆绩</v>
          </cell>
          <cell r="C2160">
            <v>14043</v>
          </cell>
        </row>
        <row r="2161">
          <cell r="B2161" t="str">
            <v>无双·诸葛恪</v>
          </cell>
          <cell r="C2161">
            <v>13032</v>
          </cell>
        </row>
        <row r="2162">
          <cell r="B2162" t="str">
            <v>无双·吴国太</v>
          </cell>
          <cell r="C2162">
            <v>13033</v>
          </cell>
        </row>
        <row r="2163">
          <cell r="B2163" t="str">
            <v>无双·顾雍</v>
          </cell>
          <cell r="C2163">
            <v>13034</v>
          </cell>
        </row>
        <row r="2164">
          <cell r="B2164" t="str">
            <v>无双·孙静</v>
          </cell>
          <cell r="C2164">
            <v>13036</v>
          </cell>
        </row>
        <row r="2165">
          <cell r="B2165" t="str">
            <v>无双·孙韶</v>
          </cell>
          <cell r="C2165">
            <v>13036</v>
          </cell>
        </row>
        <row r="2166">
          <cell r="B2166" t="str">
            <v>无双·步骘</v>
          </cell>
          <cell r="C2166">
            <v>14045</v>
          </cell>
        </row>
        <row r="2167">
          <cell r="B2167" t="str">
            <v>无双·张承</v>
          </cell>
          <cell r="C2167">
            <v>13036</v>
          </cell>
        </row>
        <row r="2168">
          <cell r="B2168" t="str">
            <v>无双·阚泽</v>
          </cell>
          <cell r="C2168">
            <v>13038</v>
          </cell>
        </row>
        <row r="2169">
          <cell r="B2169" t="str">
            <v>无双·严畯</v>
          </cell>
          <cell r="C2169">
            <v>14045</v>
          </cell>
        </row>
        <row r="2170">
          <cell r="B2170" t="str">
            <v>无双·马忠</v>
          </cell>
          <cell r="C2170">
            <v>13036</v>
          </cell>
        </row>
        <row r="2171">
          <cell r="B2171" t="str">
            <v>无双·楼玄</v>
          </cell>
          <cell r="C2171">
            <v>14045</v>
          </cell>
        </row>
        <row r="2172">
          <cell r="B2172" t="str">
            <v>无双·孙登</v>
          </cell>
          <cell r="C2172">
            <v>14039</v>
          </cell>
        </row>
        <row r="2173">
          <cell r="B2173" t="str">
            <v>无双·孙翊</v>
          </cell>
          <cell r="C2173">
            <v>13036</v>
          </cell>
        </row>
        <row r="2174">
          <cell r="B2174" t="str">
            <v>无双·薛综</v>
          </cell>
          <cell r="C2174">
            <v>11034</v>
          </cell>
        </row>
        <row r="2175">
          <cell r="B2175" t="str">
            <v>无双·徐氏</v>
          </cell>
          <cell r="C2175">
            <v>11042</v>
          </cell>
        </row>
        <row r="2176">
          <cell r="B2176" t="str">
            <v>无双·吕布</v>
          </cell>
          <cell r="C2176">
            <v>140052</v>
          </cell>
        </row>
        <row r="2177">
          <cell r="B2177" t="str">
            <v>无双·袁绍</v>
          </cell>
          <cell r="C2177">
            <v>14006</v>
          </cell>
        </row>
        <row r="2178">
          <cell r="B2178" t="str">
            <v>无双·貂蝉</v>
          </cell>
          <cell r="C2178">
            <v>14007</v>
          </cell>
        </row>
        <row r="2179">
          <cell r="B2179" t="str">
            <v>无双·蔡文姬</v>
          </cell>
          <cell r="C2179">
            <v>140082</v>
          </cell>
        </row>
        <row r="2180">
          <cell r="B2180" t="str">
            <v>无双·左慈</v>
          </cell>
          <cell r="C2180">
            <v>140032</v>
          </cell>
        </row>
        <row r="2181">
          <cell r="B2181" t="str">
            <v>无双·于吉</v>
          </cell>
          <cell r="C2181">
            <v>14009</v>
          </cell>
        </row>
        <row r="2182">
          <cell r="B2182" t="str">
            <v>无双·高顺</v>
          </cell>
          <cell r="C2182">
            <v>14010</v>
          </cell>
        </row>
        <row r="2183">
          <cell r="B2183" t="str">
            <v>无双·陈宫</v>
          </cell>
          <cell r="C2183">
            <v>14001</v>
          </cell>
        </row>
        <row r="2184">
          <cell r="B2184" t="str">
            <v>无双·田丰</v>
          </cell>
          <cell r="C2184">
            <v>14011</v>
          </cell>
        </row>
        <row r="2185">
          <cell r="B2185" t="str">
            <v>无双·沮授</v>
          </cell>
          <cell r="C2185">
            <v>14012</v>
          </cell>
        </row>
        <row r="2186">
          <cell r="B2186" t="str">
            <v>无双·颜良</v>
          </cell>
          <cell r="C2186">
            <v>14013</v>
          </cell>
        </row>
        <row r="2187">
          <cell r="B2187" t="str">
            <v>无双·文丑</v>
          </cell>
          <cell r="C2187">
            <v>14014</v>
          </cell>
        </row>
        <row r="2188">
          <cell r="B2188" t="str">
            <v>无双·卢植</v>
          </cell>
          <cell r="C2188">
            <v>140152</v>
          </cell>
        </row>
        <row r="2189">
          <cell r="B2189" t="str">
            <v>无双·董卓</v>
          </cell>
          <cell r="C2189">
            <v>14016</v>
          </cell>
        </row>
        <row r="2190">
          <cell r="B2190" t="str">
            <v>无双·华雄</v>
          </cell>
          <cell r="C2190">
            <v>14017</v>
          </cell>
        </row>
        <row r="2191">
          <cell r="B2191" t="str">
            <v>无双·公孙瓒</v>
          </cell>
          <cell r="C2191">
            <v>14002</v>
          </cell>
        </row>
        <row r="2192">
          <cell r="B2192" t="str">
            <v>无双·华佗</v>
          </cell>
          <cell r="C2192">
            <v>140183</v>
          </cell>
        </row>
        <row r="2193">
          <cell r="B2193" t="str">
            <v>无双·张角</v>
          </cell>
          <cell r="C2193">
            <v>140193</v>
          </cell>
        </row>
        <row r="2194">
          <cell r="B2194" t="str">
            <v>无双·李儒</v>
          </cell>
          <cell r="C2194">
            <v>14020</v>
          </cell>
        </row>
        <row r="2195">
          <cell r="B2195" t="str">
            <v>无双·皇甫嵩</v>
          </cell>
          <cell r="C2195">
            <v>14021</v>
          </cell>
        </row>
        <row r="2196">
          <cell r="B2196" t="str">
            <v>无双·刘表</v>
          </cell>
          <cell r="C2196">
            <v>14022</v>
          </cell>
        </row>
        <row r="2197">
          <cell r="B2197" t="str">
            <v>无双·张绣</v>
          </cell>
          <cell r="C2197">
            <v>12031</v>
          </cell>
        </row>
        <row r="2198">
          <cell r="B2198" t="str">
            <v>无双·马腾</v>
          </cell>
          <cell r="C2198">
            <v>12031</v>
          </cell>
        </row>
        <row r="2199">
          <cell r="B2199" t="str">
            <v>无双·丁原</v>
          </cell>
          <cell r="C2199">
            <v>11034</v>
          </cell>
        </row>
        <row r="2200">
          <cell r="B2200" t="str">
            <v>无双·张宝</v>
          </cell>
          <cell r="C2200">
            <v>14025</v>
          </cell>
        </row>
        <row r="2201">
          <cell r="B2201" t="str">
            <v>无双·张梁</v>
          </cell>
          <cell r="C2201">
            <v>14026</v>
          </cell>
        </row>
        <row r="2202">
          <cell r="B2202" t="str">
            <v>无双·袁术</v>
          </cell>
          <cell r="C2202">
            <v>14027</v>
          </cell>
        </row>
        <row r="2203">
          <cell r="B2203" t="str">
            <v>无双·何皇后</v>
          </cell>
          <cell r="C2203">
            <v>14028</v>
          </cell>
        </row>
        <row r="2204">
          <cell r="B2204" t="str">
            <v>无双·王允</v>
          </cell>
          <cell r="C2204">
            <v>14029</v>
          </cell>
        </row>
        <row r="2205">
          <cell r="B2205" t="str">
            <v>无双·张燕</v>
          </cell>
          <cell r="C2205">
            <v>14030</v>
          </cell>
        </row>
        <row r="2206">
          <cell r="B2206" t="str">
            <v>无双·蒯越</v>
          </cell>
          <cell r="C2206">
            <v>11034</v>
          </cell>
        </row>
        <row r="2207">
          <cell r="B2207" t="str">
            <v>无双·刘繇</v>
          </cell>
          <cell r="C2207">
            <v>14030</v>
          </cell>
        </row>
        <row r="2208">
          <cell r="B2208" t="str">
            <v>无双·审配</v>
          </cell>
          <cell r="C2208">
            <v>14043</v>
          </cell>
        </row>
        <row r="2209">
          <cell r="B2209" t="str">
            <v>无双·张鲁</v>
          </cell>
          <cell r="C2209">
            <v>14032</v>
          </cell>
        </row>
        <row r="2210">
          <cell r="B2210" t="str">
            <v>无双·蒯良</v>
          </cell>
          <cell r="C2210">
            <v>14045</v>
          </cell>
        </row>
        <row r="2211">
          <cell r="B2211" t="str">
            <v>无双·纪灵</v>
          </cell>
          <cell r="C2211">
            <v>14030</v>
          </cell>
        </row>
        <row r="2212">
          <cell r="B2212" t="str">
            <v>无双·潘凤</v>
          </cell>
          <cell r="C2212">
            <v>14034</v>
          </cell>
        </row>
        <row r="2213">
          <cell r="B2213" t="str">
            <v>无双·刘虞</v>
          </cell>
          <cell r="C2213">
            <v>14022</v>
          </cell>
        </row>
        <row r="2214">
          <cell r="B2214" t="str">
            <v>无双·严白虎</v>
          </cell>
          <cell r="C2214">
            <v>14030</v>
          </cell>
        </row>
        <row r="2215">
          <cell r="B2215" t="str">
            <v>无双·孔融</v>
          </cell>
          <cell r="C2215">
            <v>14036</v>
          </cell>
        </row>
        <row r="2216">
          <cell r="B2216" t="str">
            <v>无双·韩遂</v>
          </cell>
          <cell r="C2216">
            <v>14030</v>
          </cell>
        </row>
        <row r="2217">
          <cell r="B2217" t="str">
            <v>无双·伏皇后</v>
          </cell>
          <cell r="C2217">
            <v>14037</v>
          </cell>
        </row>
        <row r="2218">
          <cell r="B2218" t="str">
            <v>无双·武安国</v>
          </cell>
          <cell r="C2218">
            <v>11048</v>
          </cell>
        </row>
        <row r="2219">
          <cell r="B2219" t="str">
            <v>无双·何进</v>
          </cell>
          <cell r="C2219">
            <v>14038</v>
          </cell>
        </row>
        <row r="2220">
          <cell r="B2220" t="str">
            <v>无双·汉献帝</v>
          </cell>
          <cell r="C2220">
            <v>14039</v>
          </cell>
        </row>
        <row r="2221">
          <cell r="B2221" t="str">
            <v>无双·公孙渊</v>
          </cell>
          <cell r="C2221">
            <v>14045</v>
          </cell>
        </row>
        <row r="2222">
          <cell r="B2222" t="str">
            <v>主角</v>
          </cell>
          <cell r="C2222">
            <v>10013</v>
          </cell>
        </row>
        <row r="2223">
          <cell r="B2223" t="str">
            <v>主角</v>
          </cell>
          <cell r="C2223">
            <v>12009</v>
          </cell>
        </row>
        <row r="2224">
          <cell r="B2224" t="str">
            <v>主角</v>
          </cell>
          <cell r="C2224">
            <v>10021</v>
          </cell>
        </row>
        <row r="2225">
          <cell r="B2225" t="str">
            <v>主角</v>
          </cell>
          <cell r="C2225">
            <v>10043</v>
          </cell>
        </row>
        <row r="2226">
          <cell r="B2226" t="str">
            <v>主角</v>
          </cell>
          <cell r="C2226">
            <v>10013</v>
          </cell>
        </row>
        <row r="2227">
          <cell r="B2227" t="str">
            <v>主角</v>
          </cell>
          <cell r="C2227">
            <v>12009</v>
          </cell>
        </row>
        <row r="2228">
          <cell r="B2228" t="str">
            <v>主角</v>
          </cell>
          <cell r="C2228">
            <v>10021</v>
          </cell>
        </row>
        <row r="2229">
          <cell r="B2229" t="str">
            <v>主角</v>
          </cell>
          <cell r="C2229">
            <v>10043</v>
          </cell>
        </row>
        <row r="2230">
          <cell r="B2230" t="str">
            <v>主角</v>
          </cell>
          <cell r="C2230">
            <v>10013</v>
          </cell>
        </row>
        <row r="2231">
          <cell r="B2231" t="str">
            <v>主角</v>
          </cell>
          <cell r="C2231">
            <v>12009</v>
          </cell>
        </row>
        <row r="2232">
          <cell r="B2232" t="str">
            <v>主角</v>
          </cell>
          <cell r="C2232">
            <v>10021</v>
          </cell>
        </row>
        <row r="2233">
          <cell r="B2233" t="str">
            <v>主角</v>
          </cell>
          <cell r="C2233">
            <v>10043</v>
          </cell>
        </row>
        <row r="2234">
          <cell r="B2234" t="str">
            <v>主角</v>
          </cell>
          <cell r="C2234">
            <v>10013</v>
          </cell>
        </row>
        <row r="2235">
          <cell r="B2235" t="str">
            <v>主角</v>
          </cell>
          <cell r="C2235">
            <v>12009</v>
          </cell>
        </row>
        <row r="2236">
          <cell r="B2236" t="str">
            <v>主角</v>
          </cell>
          <cell r="C2236">
            <v>10021</v>
          </cell>
        </row>
        <row r="2237">
          <cell r="B2237" t="str">
            <v>主角</v>
          </cell>
          <cell r="C2237">
            <v>10043</v>
          </cell>
        </row>
        <row r="2238">
          <cell r="B2238" t="str">
            <v>主角</v>
          </cell>
          <cell r="C2238">
            <v>10013</v>
          </cell>
        </row>
        <row r="2239">
          <cell r="B2239" t="str">
            <v>主角</v>
          </cell>
          <cell r="C2239">
            <v>12009</v>
          </cell>
        </row>
        <row r="2240">
          <cell r="B2240" t="str">
            <v>主角</v>
          </cell>
          <cell r="C2240">
            <v>10021</v>
          </cell>
        </row>
        <row r="2241">
          <cell r="B2241" t="str">
            <v>主角</v>
          </cell>
          <cell r="C2241">
            <v>10043</v>
          </cell>
        </row>
        <row r="2242">
          <cell r="B2242" t="str">
            <v>无双·曹操</v>
          </cell>
          <cell r="C2242">
            <v>110022</v>
          </cell>
        </row>
        <row r="2243">
          <cell r="B2243" t="str">
            <v>无双·曹仁</v>
          </cell>
          <cell r="C2243">
            <v>110033</v>
          </cell>
        </row>
        <row r="2244">
          <cell r="B2244" t="str">
            <v>无双·夏侯惇</v>
          </cell>
          <cell r="C2244">
            <v>110043</v>
          </cell>
        </row>
        <row r="2245">
          <cell r="B2245" t="str">
            <v>无双·夏侯渊</v>
          </cell>
          <cell r="C2245">
            <v>11005</v>
          </cell>
        </row>
        <row r="2246">
          <cell r="B2246" t="str">
            <v>无双·张辽</v>
          </cell>
          <cell r="C2246">
            <v>110063</v>
          </cell>
        </row>
        <row r="2247">
          <cell r="B2247" t="str">
            <v>无双·荀彧</v>
          </cell>
          <cell r="C2247">
            <v>110072</v>
          </cell>
        </row>
        <row r="2248">
          <cell r="B2248" t="str">
            <v>无双·郭嘉</v>
          </cell>
          <cell r="C2248">
            <v>110013</v>
          </cell>
        </row>
        <row r="2249">
          <cell r="B2249" t="str">
            <v>无双·荀攸</v>
          </cell>
          <cell r="C2249">
            <v>11008</v>
          </cell>
        </row>
        <row r="2250">
          <cell r="B2250" t="str">
            <v>无双·贾诩</v>
          </cell>
          <cell r="C2250">
            <v>11009</v>
          </cell>
        </row>
        <row r="2251">
          <cell r="B2251" t="str">
            <v>无双·程昱</v>
          </cell>
          <cell r="C2251">
            <v>11010</v>
          </cell>
        </row>
        <row r="2252">
          <cell r="B2252" t="str">
            <v>无双·司马懿</v>
          </cell>
          <cell r="C2252">
            <v>110113</v>
          </cell>
        </row>
        <row r="2253">
          <cell r="B2253" t="str">
            <v>无双·张郃</v>
          </cell>
          <cell r="C2253">
            <v>11012</v>
          </cell>
        </row>
        <row r="2254">
          <cell r="B2254" t="str">
            <v>无双·于禁</v>
          </cell>
          <cell r="C2254">
            <v>11013</v>
          </cell>
        </row>
        <row r="2255">
          <cell r="B2255" t="str">
            <v>无双·乐进</v>
          </cell>
          <cell r="C2255">
            <v>11014</v>
          </cell>
        </row>
        <row r="2256">
          <cell r="B2256" t="str">
            <v>无双·徐晃</v>
          </cell>
          <cell r="C2256">
            <v>11015</v>
          </cell>
        </row>
        <row r="2257">
          <cell r="B2257" t="str">
            <v>无双·许褚</v>
          </cell>
          <cell r="C2257">
            <v>11016</v>
          </cell>
        </row>
        <row r="2258">
          <cell r="B2258" t="str">
            <v>无双·典韦</v>
          </cell>
          <cell r="C2258">
            <v>11017</v>
          </cell>
        </row>
        <row r="2259">
          <cell r="B2259" t="str">
            <v>无双·甄姬</v>
          </cell>
          <cell r="C2259">
            <v>11018</v>
          </cell>
        </row>
        <row r="2260">
          <cell r="B2260" t="str">
            <v>无双·庞德</v>
          </cell>
          <cell r="C2260">
            <v>11019</v>
          </cell>
        </row>
        <row r="2261">
          <cell r="B2261" t="str">
            <v>无双·曹丕</v>
          </cell>
          <cell r="C2261">
            <v>11020</v>
          </cell>
        </row>
        <row r="2262">
          <cell r="B2262" t="str">
            <v>无双·李典</v>
          </cell>
          <cell r="C2262">
            <v>11021</v>
          </cell>
        </row>
        <row r="2263">
          <cell r="B2263" t="str">
            <v>无双·满宠</v>
          </cell>
          <cell r="C2263">
            <v>11022</v>
          </cell>
        </row>
        <row r="2264">
          <cell r="B2264" t="str">
            <v>无双·曹洪</v>
          </cell>
          <cell r="C2264">
            <v>11023</v>
          </cell>
        </row>
        <row r="2265">
          <cell r="B2265" t="str">
            <v>无双·曹纯</v>
          </cell>
          <cell r="C2265">
            <v>11024</v>
          </cell>
        </row>
        <row r="2266">
          <cell r="B2266" t="str">
            <v>无双·曹昂</v>
          </cell>
          <cell r="C2266">
            <v>11025</v>
          </cell>
        </row>
        <row r="2267">
          <cell r="B2267" t="str">
            <v>无双·刘晔</v>
          </cell>
          <cell r="C2267">
            <v>11026</v>
          </cell>
        </row>
        <row r="2268">
          <cell r="B2268" t="str">
            <v>无双·董昭</v>
          </cell>
          <cell r="C2268">
            <v>11027</v>
          </cell>
        </row>
        <row r="2269">
          <cell r="B2269" t="str">
            <v>无双·文聘</v>
          </cell>
          <cell r="C2269">
            <v>11028</v>
          </cell>
        </row>
        <row r="2270">
          <cell r="B2270" t="str">
            <v>无双·许攸</v>
          </cell>
          <cell r="C2270">
            <v>11029</v>
          </cell>
        </row>
        <row r="2271">
          <cell r="B2271" t="str">
            <v>无双·曹休</v>
          </cell>
          <cell r="C2271">
            <v>11030</v>
          </cell>
        </row>
        <row r="2272">
          <cell r="B2272" t="str">
            <v>无双·曹真</v>
          </cell>
          <cell r="C2272">
            <v>11031</v>
          </cell>
        </row>
        <row r="2273">
          <cell r="B2273" t="str">
            <v>无双·杨修</v>
          </cell>
          <cell r="C2273">
            <v>11032</v>
          </cell>
        </row>
        <row r="2274">
          <cell r="B2274" t="str">
            <v>无双·曹冲</v>
          </cell>
          <cell r="C2274">
            <v>11033</v>
          </cell>
        </row>
        <row r="2275">
          <cell r="B2275" t="str">
            <v>无双·王朗</v>
          </cell>
          <cell r="C2275">
            <v>11034</v>
          </cell>
        </row>
        <row r="2276">
          <cell r="B2276" t="str">
            <v>无双·钟繇</v>
          </cell>
          <cell r="C2276">
            <v>11034</v>
          </cell>
        </row>
        <row r="2277">
          <cell r="B2277" t="str">
            <v>无双·华歆</v>
          </cell>
          <cell r="C2277">
            <v>14020</v>
          </cell>
        </row>
        <row r="2278">
          <cell r="B2278" t="str">
            <v>无双·曹植</v>
          </cell>
          <cell r="C2278">
            <v>11037</v>
          </cell>
        </row>
        <row r="2279">
          <cell r="B2279" t="str">
            <v>无双·钟会</v>
          </cell>
          <cell r="C2279">
            <v>11038</v>
          </cell>
        </row>
        <row r="2280">
          <cell r="B2280" t="str">
            <v>无双·司马昭</v>
          </cell>
          <cell r="C2280">
            <v>11039</v>
          </cell>
        </row>
        <row r="2281">
          <cell r="B2281" t="str">
            <v>无双·张春华</v>
          </cell>
          <cell r="C2281">
            <v>11040</v>
          </cell>
        </row>
        <row r="2282">
          <cell r="B2282" t="str">
            <v>无双·王异</v>
          </cell>
          <cell r="C2282">
            <v>11041</v>
          </cell>
        </row>
        <row r="2283">
          <cell r="B2283" t="str">
            <v>无双·辛宪英</v>
          </cell>
          <cell r="C2283">
            <v>11042</v>
          </cell>
        </row>
        <row r="2284">
          <cell r="B2284" t="str">
            <v>无双·郭女王</v>
          </cell>
          <cell r="C2284">
            <v>11043</v>
          </cell>
        </row>
        <row r="2285">
          <cell r="B2285" t="str">
            <v>无双·司马师</v>
          </cell>
          <cell r="C2285">
            <v>11044</v>
          </cell>
        </row>
        <row r="2286">
          <cell r="B2286" t="str">
            <v>无双·卞夫人</v>
          </cell>
          <cell r="C2286">
            <v>11045</v>
          </cell>
        </row>
        <row r="2287">
          <cell r="B2287" t="str">
            <v>无双·陈泰</v>
          </cell>
          <cell r="C2287">
            <v>11023</v>
          </cell>
        </row>
        <row r="2288">
          <cell r="B2288" t="str">
            <v>无双·郝昭</v>
          </cell>
          <cell r="C2288">
            <v>11023</v>
          </cell>
        </row>
        <row r="2289">
          <cell r="B2289" t="str">
            <v>无双·郭淮</v>
          </cell>
          <cell r="C2289">
            <v>11038</v>
          </cell>
        </row>
        <row r="2290">
          <cell r="B2290" t="str">
            <v>无双·蔡瑁</v>
          </cell>
          <cell r="C2290">
            <v>11038</v>
          </cell>
        </row>
        <row r="2291">
          <cell r="B2291" t="str">
            <v>无双·张允</v>
          </cell>
          <cell r="C2291">
            <v>14050</v>
          </cell>
        </row>
        <row r="2292">
          <cell r="B2292" t="str">
            <v>无双·高览</v>
          </cell>
          <cell r="C2292">
            <v>11023</v>
          </cell>
        </row>
        <row r="2293">
          <cell r="B2293" t="str">
            <v>无双·韩浩</v>
          </cell>
          <cell r="C2293">
            <v>11023</v>
          </cell>
        </row>
        <row r="2294">
          <cell r="B2294" t="str">
            <v>无双·张虎</v>
          </cell>
          <cell r="C2294">
            <v>12031</v>
          </cell>
        </row>
        <row r="2295">
          <cell r="B2295" t="str">
            <v>无双·典满</v>
          </cell>
          <cell r="C2295">
            <v>11048</v>
          </cell>
        </row>
        <row r="2296">
          <cell r="B2296" t="str">
            <v>无双·许仪</v>
          </cell>
          <cell r="C2296">
            <v>11048</v>
          </cell>
        </row>
        <row r="2297">
          <cell r="B2297" t="str">
            <v>无双·孔秀</v>
          </cell>
          <cell r="C2297">
            <v>11048</v>
          </cell>
        </row>
        <row r="2298">
          <cell r="B2298" t="str">
            <v>无双·吕虔</v>
          </cell>
          <cell r="C2298">
            <v>11023</v>
          </cell>
        </row>
        <row r="2299">
          <cell r="B2299" t="str">
            <v>无双·臧霸</v>
          </cell>
          <cell r="C2299">
            <v>14046</v>
          </cell>
        </row>
        <row r="2300">
          <cell r="B2300" t="str">
            <v>无双·夏侯恩</v>
          </cell>
          <cell r="C2300">
            <v>11053</v>
          </cell>
        </row>
        <row r="2301">
          <cell r="B2301" t="str">
            <v>无双·夏侯杰</v>
          </cell>
          <cell r="C2301">
            <v>11053</v>
          </cell>
        </row>
        <row r="2302">
          <cell r="B2302" t="str">
            <v>无双·吕旷</v>
          </cell>
          <cell r="C2302">
            <v>11054</v>
          </cell>
        </row>
        <row r="2303">
          <cell r="B2303" t="str">
            <v>无双·吕翔</v>
          </cell>
          <cell r="C2303">
            <v>11054</v>
          </cell>
        </row>
        <row r="2304">
          <cell r="B2304" t="str">
            <v>无双·关羽</v>
          </cell>
          <cell r="C2304">
            <v>120032</v>
          </cell>
        </row>
        <row r="2305">
          <cell r="B2305" t="str">
            <v>无双·张飞</v>
          </cell>
          <cell r="C2305">
            <v>120043</v>
          </cell>
        </row>
        <row r="2306">
          <cell r="B2306" t="str">
            <v>无双·赵云</v>
          </cell>
          <cell r="C2306">
            <v>120013</v>
          </cell>
        </row>
        <row r="2307">
          <cell r="B2307" t="str">
            <v>无双·马超</v>
          </cell>
          <cell r="C2307">
            <v>120053</v>
          </cell>
        </row>
        <row r="2308">
          <cell r="B2308" t="str">
            <v>无双·黄忠</v>
          </cell>
          <cell r="C2308">
            <v>120063</v>
          </cell>
        </row>
        <row r="2309">
          <cell r="B2309" t="str">
            <v>无双·魏延</v>
          </cell>
          <cell r="C2309">
            <v>12007</v>
          </cell>
        </row>
        <row r="2310">
          <cell r="B2310" t="str">
            <v>无双·刘备</v>
          </cell>
          <cell r="C2310">
            <v>120083</v>
          </cell>
        </row>
        <row r="2311">
          <cell r="B2311" t="str">
            <v>无双·诸葛亮</v>
          </cell>
          <cell r="C2311">
            <v>120092</v>
          </cell>
        </row>
        <row r="2312">
          <cell r="B2312" t="str">
            <v>无双·庞统</v>
          </cell>
          <cell r="C2312">
            <v>12010</v>
          </cell>
        </row>
        <row r="2313">
          <cell r="B2313" t="str">
            <v>无双·法正</v>
          </cell>
          <cell r="C2313">
            <v>12011</v>
          </cell>
        </row>
        <row r="2314">
          <cell r="B2314" t="str">
            <v>无双·姜维</v>
          </cell>
          <cell r="C2314">
            <v>12012</v>
          </cell>
        </row>
        <row r="2315">
          <cell r="B2315" t="str">
            <v>无双·马良</v>
          </cell>
          <cell r="C2315">
            <v>12013</v>
          </cell>
        </row>
        <row r="2316">
          <cell r="B2316" t="str">
            <v>无双·夏侯涓</v>
          </cell>
          <cell r="C2316">
            <v>12014</v>
          </cell>
        </row>
        <row r="2317">
          <cell r="B2317" t="str">
            <v>无双·黄月英</v>
          </cell>
          <cell r="C2317">
            <v>12015</v>
          </cell>
        </row>
        <row r="2318">
          <cell r="B2318" t="str">
            <v>无双·徐庶</v>
          </cell>
          <cell r="C2318">
            <v>12016</v>
          </cell>
        </row>
        <row r="2319">
          <cell r="B2319" t="str">
            <v>无双·关兴</v>
          </cell>
          <cell r="C2319">
            <v>12017</v>
          </cell>
        </row>
        <row r="2320">
          <cell r="B2320" t="str">
            <v>无双·张苞</v>
          </cell>
          <cell r="C2320">
            <v>12018</v>
          </cell>
        </row>
        <row r="2321">
          <cell r="B2321" t="str">
            <v>无双·孟获</v>
          </cell>
          <cell r="C2321">
            <v>12019</v>
          </cell>
        </row>
        <row r="2322">
          <cell r="B2322" t="str">
            <v>无双·祝融</v>
          </cell>
          <cell r="C2322">
            <v>12002</v>
          </cell>
        </row>
        <row r="2323">
          <cell r="B2323" t="str">
            <v>无双·关平</v>
          </cell>
          <cell r="C2323">
            <v>12020</v>
          </cell>
        </row>
        <row r="2324">
          <cell r="B2324" t="str">
            <v>无双·关索</v>
          </cell>
          <cell r="C2324">
            <v>12021</v>
          </cell>
        </row>
        <row r="2325">
          <cell r="B2325" t="str">
            <v>无双·关银屏</v>
          </cell>
          <cell r="C2325">
            <v>12022</v>
          </cell>
        </row>
        <row r="2326">
          <cell r="B2326" t="str">
            <v>无双·张星彩</v>
          </cell>
          <cell r="C2326">
            <v>12023</v>
          </cell>
        </row>
        <row r="2327">
          <cell r="B2327" t="str">
            <v>无双·鲍三娘</v>
          </cell>
          <cell r="C2327">
            <v>12024</v>
          </cell>
        </row>
        <row r="2328">
          <cell r="B2328" t="str">
            <v>无双·马谡</v>
          </cell>
          <cell r="C2328">
            <v>12025</v>
          </cell>
        </row>
        <row r="2329">
          <cell r="B2329" t="str">
            <v>无双·蒋琬</v>
          </cell>
          <cell r="C2329">
            <v>12026</v>
          </cell>
        </row>
        <row r="2330">
          <cell r="B2330" t="str">
            <v>无双·费祎</v>
          </cell>
          <cell r="C2330">
            <v>12026</v>
          </cell>
        </row>
        <row r="2331">
          <cell r="B2331" t="str">
            <v>无双·廖化</v>
          </cell>
          <cell r="C2331">
            <v>12027</v>
          </cell>
        </row>
        <row r="2332">
          <cell r="B2332" t="str">
            <v>无双·李严</v>
          </cell>
          <cell r="C2332">
            <v>11038</v>
          </cell>
        </row>
        <row r="2333">
          <cell r="B2333" t="str">
            <v>无双·严颜</v>
          </cell>
          <cell r="C2333">
            <v>14042</v>
          </cell>
        </row>
        <row r="2334">
          <cell r="B2334" t="str">
            <v>无双·王平</v>
          </cell>
          <cell r="C2334">
            <v>13036</v>
          </cell>
        </row>
        <row r="2335">
          <cell r="B2335" t="str">
            <v>无双·霍峻</v>
          </cell>
          <cell r="C2335">
            <v>14047</v>
          </cell>
        </row>
        <row r="2336">
          <cell r="B2336" t="str">
            <v>无双·黄权</v>
          </cell>
          <cell r="C2336">
            <v>12031</v>
          </cell>
        </row>
        <row r="2337">
          <cell r="B2337" t="str">
            <v>无双·刘禅</v>
          </cell>
          <cell r="C2337">
            <v>12032</v>
          </cell>
        </row>
        <row r="2338">
          <cell r="B2338" t="str">
            <v>无双·糜竺</v>
          </cell>
          <cell r="C2338">
            <v>12033</v>
          </cell>
        </row>
        <row r="2339">
          <cell r="B2339" t="str">
            <v>无双·简雍</v>
          </cell>
          <cell r="C2339">
            <v>11034</v>
          </cell>
        </row>
        <row r="2340">
          <cell r="B2340" t="str">
            <v>无双·许靖</v>
          </cell>
          <cell r="C2340">
            <v>14020</v>
          </cell>
        </row>
        <row r="2341">
          <cell r="B2341" t="str">
            <v>无双·孙乾</v>
          </cell>
          <cell r="C2341">
            <v>14029</v>
          </cell>
        </row>
        <row r="2342">
          <cell r="B2342" t="str">
            <v>无双·伊籍</v>
          </cell>
          <cell r="C2342">
            <v>14045</v>
          </cell>
        </row>
        <row r="2343">
          <cell r="B2343" t="str">
            <v>无双·邓芝</v>
          </cell>
          <cell r="C2343">
            <v>14045</v>
          </cell>
        </row>
        <row r="2344">
          <cell r="B2344" t="str">
            <v>无双·甘夫人</v>
          </cell>
          <cell r="C2344">
            <v>12039</v>
          </cell>
        </row>
        <row r="2345">
          <cell r="B2345" t="str">
            <v>无双·糜夫人</v>
          </cell>
          <cell r="C2345">
            <v>12040</v>
          </cell>
        </row>
        <row r="2346">
          <cell r="B2346" t="str">
            <v>无双·周仓</v>
          </cell>
          <cell r="C2346">
            <v>12041</v>
          </cell>
        </row>
        <row r="2347">
          <cell r="B2347" t="str">
            <v>无双·马岱</v>
          </cell>
          <cell r="C2347">
            <v>12042</v>
          </cell>
        </row>
        <row r="2348">
          <cell r="B2348" t="str">
            <v>无双·刘封</v>
          </cell>
          <cell r="C2348">
            <v>12031</v>
          </cell>
        </row>
        <row r="2349">
          <cell r="B2349" t="str">
            <v>无双·糜芳</v>
          </cell>
          <cell r="C2349">
            <v>12031</v>
          </cell>
        </row>
        <row r="2350">
          <cell r="B2350" t="str">
            <v>无双·李恢</v>
          </cell>
          <cell r="C2350">
            <v>11048</v>
          </cell>
        </row>
        <row r="2351">
          <cell r="B2351" t="str">
            <v>无双·张翼</v>
          </cell>
          <cell r="C2351">
            <v>12031</v>
          </cell>
        </row>
        <row r="2352">
          <cell r="B2352" t="str">
            <v>无双·郭攸之</v>
          </cell>
          <cell r="C2352">
            <v>12026</v>
          </cell>
        </row>
        <row r="2353">
          <cell r="B2353" t="str">
            <v>无双·张松</v>
          </cell>
          <cell r="C2353">
            <v>12044</v>
          </cell>
        </row>
        <row r="2354">
          <cell r="B2354" t="str">
            <v>无双·黄皓</v>
          </cell>
          <cell r="C2354">
            <v>12045</v>
          </cell>
        </row>
        <row r="2355">
          <cell r="B2355" t="str">
            <v>无双·孙坚</v>
          </cell>
          <cell r="C2355">
            <v>130032</v>
          </cell>
        </row>
        <row r="2356">
          <cell r="B2356" t="str">
            <v>无双·孙策</v>
          </cell>
          <cell r="C2356">
            <v>130043</v>
          </cell>
        </row>
        <row r="2357">
          <cell r="B2357" t="str">
            <v>无双·孙权</v>
          </cell>
          <cell r="C2357">
            <v>130053</v>
          </cell>
        </row>
        <row r="2358">
          <cell r="B2358" t="str">
            <v>无双·太史慈</v>
          </cell>
          <cell r="C2358">
            <v>13006</v>
          </cell>
        </row>
        <row r="2359">
          <cell r="B2359" t="str">
            <v>无双·周瑜</v>
          </cell>
          <cell r="C2359">
            <v>130072</v>
          </cell>
        </row>
        <row r="2360">
          <cell r="B2360" t="str">
            <v>无双·鲁肃</v>
          </cell>
          <cell r="C2360">
            <v>130023</v>
          </cell>
        </row>
        <row r="2361">
          <cell r="B2361" t="str">
            <v>无双·吕蒙</v>
          </cell>
          <cell r="C2361">
            <v>130083</v>
          </cell>
        </row>
        <row r="2362">
          <cell r="B2362" t="str">
            <v>无双·陆逊</v>
          </cell>
          <cell r="C2362">
            <v>130093</v>
          </cell>
        </row>
        <row r="2363">
          <cell r="B2363" t="str">
            <v>无双·甘宁</v>
          </cell>
          <cell r="C2363">
            <v>13010</v>
          </cell>
        </row>
        <row r="2364">
          <cell r="B2364" t="str">
            <v>无双·程普</v>
          </cell>
          <cell r="C2364">
            <v>13011</v>
          </cell>
        </row>
        <row r="2365">
          <cell r="B2365" t="str">
            <v>无双·孙尚香</v>
          </cell>
          <cell r="C2365">
            <v>13012</v>
          </cell>
        </row>
        <row r="2366">
          <cell r="B2366" t="str">
            <v>无双·步练师</v>
          </cell>
          <cell r="C2366">
            <v>13013</v>
          </cell>
        </row>
        <row r="2367">
          <cell r="B2367" t="str">
            <v>无双·大乔</v>
          </cell>
          <cell r="C2367">
            <v>13001</v>
          </cell>
        </row>
        <row r="2368">
          <cell r="B2368" t="str">
            <v>无双·小乔</v>
          </cell>
          <cell r="C2368">
            <v>130143</v>
          </cell>
        </row>
        <row r="2369">
          <cell r="B2369" t="str">
            <v>无双·周泰</v>
          </cell>
          <cell r="C2369">
            <v>13015</v>
          </cell>
        </row>
        <row r="2370">
          <cell r="B2370" t="str">
            <v>无双·黄盖</v>
          </cell>
          <cell r="C2370">
            <v>13016</v>
          </cell>
        </row>
        <row r="2371">
          <cell r="B2371" t="str">
            <v>无双·徐盛</v>
          </cell>
          <cell r="C2371">
            <v>13017</v>
          </cell>
        </row>
        <row r="2372">
          <cell r="B2372" t="str">
            <v>无双·张昭</v>
          </cell>
          <cell r="C2372">
            <v>13018</v>
          </cell>
        </row>
        <row r="2373">
          <cell r="B2373" t="str">
            <v>无双·张纮</v>
          </cell>
          <cell r="C2373">
            <v>13019</v>
          </cell>
        </row>
        <row r="2374">
          <cell r="B2374" t="str">
            <v>无双·韩当</v>
          </cell>
          <cell r="C2374">
            <v>13020</v>
          </cell>
        </row>
        <row r="2375">
          <cell r="B2375" t="str">
            <v>无双·潘璋</v>
          </cell>
          <cell r="C2375">
            <v>13021</v>
          </cell>
        </row>
        <row r="2376">
          <cell r="B2376" t="str">
            <v>无双·蒋钦</v>
          </cell>
          <cell r="C2376">
            <v>12031</v>
          </cell>
        </row>
        <row r="2377">
          <cell r="B2377" t="str">
            <v>无双·丁奉</v>
          </cell>
          <cell r="C2377">
            <v>11023</v>
          </cell>
        </row>
        <row r="2378">
          <cell r="B2378" t="str">
            <v>无双·董袭</v>
          </cell>
          <cell r="C2378">
            <v>13021</v>
          </cell>
        </row>
        <row r="2379">
          <cell r="B2379" t="str">
            <v>无双·陈武</v>
          </cell>
          <cell r="C2379">
            <v>13021</v>
          </cell>
        </row>
        <row r="2380">
          <cell r="B2380" t="str">
            <v>无双·凌统</v>
          </cell>
          <cell r="C2380">
            <v>13023</v>
          </cell>
        </row>
        <row r="2381">
          <cell r="B2381" t="str">
            <v>无双·凌操</v>
          </cell>
          <cell r="C2381">
            <v>12031</v>
          </cell>
        </row>
        <row r="2382">
          <cell r="B2382" t="str">
            <v>无双·朱桓</v>
          </cell>
          <cell r="C2382">
            <v>14046</v>
          </cell>
        </row>
        <row r="2383">
          <cell r="B2383" t="str">
            <v>无双·诸葛瑾</v>
          </cell>
          <cell r="C2383">
            <v>13025</v>
          </cell>
        </row>
        <row r="2384">
          <cell r="B2384" t="str">
            <v>无双·朱治</v>
          </cell>
          <cell r="C2384">
            <v>13036</v>
          </cell>
        </row>
        <row r="2385">
          <cell r="B2385" t="str">
            <v>无双·全琮</v>
          </cell>
          <cell r="C2385">
            <v>14046</v>
          </cell>
        </row>
        <row r="2386">
          <cell r="B2386" t="str">
            <v>无双·朱然</v>
          </cell>
          <cell r="C2386">
            <v>14047</v>
          </cell>
        </row>
        <row r="2387">
          <cell r="B2387" t="str">
            <v>无双·吕范</v>
          </cell>
          <cell r="C2387">
            <v>14050</v>
          </cell>
        </row>
        <row r="2388">
          <cell r="B2388" t="str">
            <v>无双·虞翻</v>
          </cell>
          <cell r="C2388">
            <v>14043</v>
          </cell>
        </row>
        <row r="2389">
          <cell r="B2389" t="str">
            <v>无双·陆绩</v>
          </cell>
          <cell r="C2389">
            <v>14043</v>
          </cell>
        </row>
        <row r="2390">
          <cell r="B2390" t="str">
            <v>无双·诸葛恪</v>
          </cell>
          <cell r="C2390">
            <v>13032</v>
          </cell>
        </row>
        <row r="2391">
          <cell r="B2391" t="str">
            <v>无双·吴国太</v>
          </cell>
          <cell r="C2391">
            <v>13033</v>
          </cell>
        </row>
        <row r="2392">
          <cell r="B2392" t="str">
            <v>无双·顾雍</v>
          </cell>
          <cell r="C2392">
            <v>13034</v>
          </cell>
        </row>
        <row r="2393">
          <cell r="B2393" t="str">
            <v>无双·孙静</v>
          </cell>
          <cell r="C2393">
            <v>13036</v>
          </cell>
        </row>
        <row r="2394">
          <cell r="B2394" t="str">
            <v>无双·孙韶</v>
          </cell>
          <cell r="C2394">
            <v>13036</v>
          </cell>
        </row>
        <row r="2395">
          <cell r="B2395" t="str">
            <v>无双·步骘</v>
          </cell>
          <cell r="C2395">
            <v>14045</v>
          </cell>
        </row>
        <row r="2396">
          <cell r="B2396" t="str">
            <v>无双·张承</v>
          </cell>
          <cell r="C2396">
            <v>13036</v>
          </cell>
        </row>
        <row r="2397">
          <cell r="B2397" t="str">
            <v>无双·阚泽</v>
          </cell>
          <cell r="C2397">
            <v>13038</v>
          </cell>
        </row>
        <row r="2398">
          <cell r="B2398" t="str">
            <v>无双·严畯</v>
          </cell>
          <cell r="C2398">
            <v>14045</v>
          </cell>
        </row>
        <row r="2399">
          <cell r="B2399" t="str">
            <v>无双·马忠</v>
          </cell>
          <cell r="C2399">
            <v>13036</v>
          </cell>
        </row>
        <row r="2400">
          <cell r="B2400" t="str">
            <v>无双·楼玄</v>
          </cell>
          <cell r="C2400">
            <v>14045</v>
          </cell>
        </row>
        <row r="2401">
          <cell r="B2401" t="str">
            <v>无双·孙登</v>
          </cell>
          <cell r="C2401">
            <v>14039</v>
          </cell>
        </row>
        <row r="2402">
          <cell r="B2402" t="str">
            <v>无双·孙翊</v>
          </cell>
          <cell r="C2402">
            <v>13036</v>
          </cell>
        </row>
        <row r="2403">
          <cell r="B2403" t="str">
            <v>无双·薛综</v>
          </cell>
          <cell r="C2403">
            <v>11034</v>
          </cell>
        </row>
        <row r="2404">
          <cell r="B2404" t="str">
            <v>无双·徐氏</v>
          </cell>
          <cell r="C2404">
            <v>11042</v>
          </cell>
        </row>
        <row r="2405">
          <cell r="B2405" t="str">
            <v>无双·吕布</v>
          </cell>
          <cell r="C2405">
            <v>140052</v>
          </cell>
        </row>
        <row r="2406">
          <cell r="B2406" t="str">
            <v>无双·袁绍</v>
          </cell>
          <cell r="C2406">
            <v>14006</v>
          </cell>
        </row>
        <row r="2407">
          <cell r="B2407" t="str">
            <v>无双·貂蝉</v>
          </cell>
          <cell r="C2407">
            <v>14007</v>
          </cell>
        </row>
        <row r="2408">
          <cell r="B2408" t="str">
            <v>无双·蔡文姬</v>
          </cell>
          <cell r="C2408">
            <v>140082</v>
          </cell>
        </row>
        <row r="2409">
          <cell r="B2409" t="str">
            <v>无双·左慈</v>
          </cell>
          <cell r="C2409">
            <v>140032</v>
          </cell>
        </row>
        <row r="2410">
          <cell r="B2410" t="str">
            <v>无双·于吉</v>
          </cell>
          <cell r="C2410">
            <v>14009</v>
          </cell>
        </row>
        <row r="2411">
          <cell r="B2411" t="str">
            <v>无双·高顺</v>
          </cell>
          <cell r="C2411">
            <v>14010</v>
          </cell>
        </row>
        <row r="2412">
          <cell r="B2412" t="str">
            <v>无双·陈宫</v>
          </cell>
          <cell r="C2412">
            <v>14001</v>
          </cell>
        </row>
        <row r="2413">
          <cell r="B2413" t="str">
            <v>无双·田丰</v>
          </cell>
          <cell r="C2413">
            <v>14011</v>
          </cell>
        </row>
        <row r="2414">
          <cell r="B2414" t="str">
            <v>无双·沮授</v>
          </cell>
          <cell r="C2414">
            <v>14012</v>
          </cell>
        </row>
        <row r="2415">
          <cell r="B2415" t="str">
            <v>无双·颜良</v>
          </cell>
          <cell r="C2415">
            <v>14013</v>
          </cell>
        </row>
        <row r="2416">
          <cell r="B2416" t="str">
            <v>无双·文丑</v>
          </cell>
          <cell r="C2416">
            <v>14014</v>
          </cell>
        </row>
        <row r="2417">
          <cell r="B2417" t="str">
            <v>无双·卢植</v>
          </cell>
          <cell r="C2417">
            <v>140153</v>
          </cell>
        </row>
        <row r="2418">
          <cell r="B2418" t="str">
            <v>无双·董卓</v>
          </cell>
          <cell r="C2418">
            <v>14016</v>
          </cell>
        </row>
        <row r="2419">
          <cell r="B2419" t="str">
            <v>无双·华雄</v>
          </cell>
          <cell r="C2419">
            <v>14017</v>
          </cell>
        </row>
        <row r="2420">
          <cell r="B2420" t="str">
            <v>无双·公孙瓒</v>
          </cell>
          <cell r="C2420">
            <v>14002</v>
          </cell>
        </row>
        <row r="2421">
          <cell r="B2421" t="str">
            <v>无双·华佗</v>
          </cell>
          <cell r="C2421">
            <v>140183</v>
          </cell>
        </row>
        <row r="2422">
          <cell r="B2422" t="str">
            <v>无双·张角</v>
          </cell>
          <cell r="C2422">
            <v>140193</v>
          </cell>
        </row>
        <row r="2423">
          <cell r="B2423" t="str">
            <v>无双·李儒</v>
          </cell>
          <cell r="C2423">
            <v>14020</v>
          </cell>
        </row>
        <row r="2424">
          <cell r="B2424" t="str">
            <v>无双·皇甫嵩</v>
          </cell>
          <cell r="C2424">
            <v>14021</v>
          </cell>
        </row>
        <row r="2425">
          <cell r="B2425" t="str">
            <v>无双·刘表</v>
          </cell>
          <cell r="C2425">
            <v>14022</v>
          </cell>
        </row>
        <row r="2426">
          <cell r="B2426" t="str">
            <v>无双·张绣</v>
          </cell>
          <cell r="C2426">
            <v>12031</v>
          </cell>
        </row>
        <row r="2427">
          <cell r="B2427" t="str">
            <v>无双·马腾</v>
          </cell>
          <cell r="C2427">
            <v>12031</v>
          </cell>
        </row>
        <row r="2428">
          <cell r="B2428" t="str">
            <v>无双·丁原</v>
          </cell>
          <cell r="C2428">
            <v>11034</v>
          </cell>
        </row>
        <row r="2429">
          <cell r="B2429" t="str">
            <v>无双·张宝</v>
          </cell>
          <cell r="C2429">
            <v>14025</v>
          </cell>
        </row>
        <row r="2430">
          <cell r="B2430" t="str">
            <v>无双·张梁</v>
          </cell>
          <cell r="C2430">
            <v>14026</v>
          </cell>
        </row>
        <row r="2431">
          <cell r="B2431" t="str">
            <v>无双·袁术</v>
          </cell>
          <cell r="C2431">
            <v>14027</v>
          </cell>
        </row>
        <row r="2432">
          <cell r="B2432" t="str">
            <v>无双·何皇后</v>
          </cell>
          <cell r="C2432">
            <v>14028</v>
          </cell>
        </row>
        <row r="2433">
          <cell r="B2433" t="str">
            <v>无双·王允</v>
          </cell>
          <cell r="C2433">
            <v>14029</v>
          </cell>
        </row>
        <row r="2434">
          <cell r="B2434" t="str">
            <v>无双·张燕</v>
          </cell>
          <cell r="C2434">
            <v>14030</v>
          </cell>
        </row>
        <row r="2435">
          <cell r="B2435" t="str">
            <v>无双·蒯越</v>
          </cell>
          <cell r="C2435">
            <v>11034</v>
          </cell>
        </row>
        <row r="2436">
          <cell r="B2436" t="str">
            <v>无双·刘繇</v>
          </cell>
          <cell r="C2436">
            <v>14030</v>
          </cell>
        </row>
        <row r="2437">
          <cell r="B2437" t="str">
            <v>无双·审配</v>
          </cell>
          <cell r="C2437">
            <v>14043</v>
          </cell>
        </row>
        <row r="2438">
          <cell r="B2438" t="str">
            <v>无双·张鲁</v>
          </cell>
          <cell r="C2438">
            <v>14032</v>
          </cell>
        </row>
        <row r="2439">
          <cell r="B2439" t="str">
            <v>无双·蒯良</v>
          </cell>
          <cell r="C2439">
            <v>14045</v>
          </cell>
        </row>
        <row r="2440">
          <cell r="B2440" t="str">
            <v>无双·纪灵</v>
          </cell>
          <cell r="C2440">
            <v>14030</v>
          </cell>
        </row>
        <row r="2441">
          <cell r="B2441" t="str">
            <v>无双·潘凤</v>
          </cell>
          <cell r="C2441">
            <v>14034</v>
          </cell>
        </row>
        <row r="2442">
          <cell r="B2442" t="str">
            <v>无双·刘虞</v>
          </cell>
          <cell r="C2442">
            <v>14022</v>
          </cell>
        </row>
        <row r="2443">
          <cell r="B2443" t="str">
            <v>无双·严白虎</v>
          </cell>
          <cell r="C2443">
            <v>14030</v>
          </cell>
        </row>
        <row r="2444">
          <cell r="B2444" t="str">
            <v>无双·孔融</v>
          </cell>
          <cell r="C2444">
            <v>14036</v>
          </cell>
        </row>
        <row r="2445">
          <cell r="B2445" t="str">
            <v>无双·韩遂</v>
          </cell>
          <cell r="C2445">
            <v>14030</v>
          </cell>
        </row>
        <row r="2446">
          <cell r="B2446" t="str">
            <v>无双·伏皇后</v>
          </cell>
          <cell r="C2446">
            <v>14037</v>
          </cell>
        </row>
        <row r="2447">
          <cell r="B2447" t="str">
            <v>无双·武安国</v>
          </cell>
          <cell r="C2447">
            <v>11048</v>
          </cell>
        </row>
        <row r="2448">
          <cell r="B2448" t="str">
            <v>无双·何进</v>
          </cell>
          <cell r="C2448">
            <v>14038</v>
          </cell>
        </row>
        <row r="2449">
          <cell r="B2449" t="str">
            <v>无双·汉献帝</v>
          </cell>
          <cell r="C2449">
            <v>14039</v>
          </cell>
        </row>
        <row r="2450">
          <cell r="B2450" t="str">
            <v>无双·公孙渊</v>
          </cell>
          <cell r="C2450">
            <v>14045</v>
          </cell>
        </row>
        <row r="2451">
          <cell r="B2451" t="str">
            <v>主角</v>
          </cell>
          <cell r="C2451">
            <v>10013</v>
          </cell>
        </row>
        <row r="2452">
          <cell r="B2452" t="str">
            <v>主角</v>
          </cell>
          <cell r="C2452">
            <v>12009</v>
          </cell>
        </row>
        <row r="2453">
          <cell r="B2453" t="str">
            <v>主角</v>
          </cell>
          <cell r="C2453">
            <v>10021</v>
          </cell>
        </row>
        <row r="2454">
          <cell r="B2454" t="str">
            <v>主角</v>
          </cell>
          <cell r="C2454">
            <v>10043</v>
          </cell>
        </row>
        <row r="2455">
          <cell r="B2455" t="str">
            <v>主角</v>
          </cell>
          <cell r="C2455">
            <v>10013</v>
          </cell>
        </row>
        <row r="2456">
          <cell r="B2456" t="str">
            <v>主角</v>
          </cell>
          <cell r="C2456">
            <v>12009</v>
          </cell>
        </row>
        <row r="2457">
          <cell r="B2457" t="str">
            <v>主角</v>
          </cell>
          <cell r="C2457">
            <v>10021</v>
          </cell>
        </row>
        <row r="2458">
          <cell r="B2458" t="str">
            <v>主角</v>
          </cell>
          <cell r="C2458">
            <v>10043</v>
          </cell>
        </row>
        <row r="2459">
          <cell r="B2459" t="str">
            <v>主角</v>
          </cell>
          <cell r="C2459">
            <v>10013</v>
          </cell>
        </row>
        <row r="2460">
          <cell r="B2460" t="str">
            <v>主角</v>
          </cell>
          <cell r="C2460">
            <v>12009</v>
          </cell>
        </row>
        <row r="2461">
          <cell r="B2461" t="str">
            <v>主角</v>
          </cell>
          <cell r="C2461">
            <v>10021</v>
          </cell>
        </row>
        <row r="2462">
          <cell r="B2462" t="str">
            <v>主角</v>
          </cell>
          <cell r="C2462">
            <v>10043</v>
          </cell>
        </row>
        <row r="2463">
          <cell r="B2463" t="str">
            <v>主角</v>
          </cell>
          <cell r="C2463">
            <v>10013</v>
          </cell>
        </row>
        <row r="2464">
          <cell r="B2464" t="str">
            <v>主角</v>
          </cell>
          <cell r="C2464">
            <v>12009</v>
          </cell>
        </row>
        <row r="2465">
          <cell r="B2465" t="str">
            <v>主角</v>
          </cell>
          <cell r="C2465">
            <v>10021</v>
          </cell>
        </row>
        <row r="2466">
          <cell r="B2466" t="str">
            <v>主角</v>
          </cell>
          <cell r="C2466">
            <v>10043</v>
          </cell>
        </row>
        <row r="2467">
          <cell r="B2467" t="str">
            <v>主角</v>
          </cell>
          <cell r="C2467">
            <v>10013</v>
          </cell>
        </row>
        <row r="2468">
          <cell r="B2468" t="str">
            <v>主角</v>
          </cell>
          <cell r="C2468">
            <v>12009</v>
          </cell>
        </row>
        <row r="2469">
          <cell r="B2469" t="str">
            <v>主角</v>
          </cell>
          <cell r="C2469">
            <v>10021</v>
          </cell>
        </row>
        <row r="2470">
          <cell r="B2470" t="str">
            <v>主角</v>
          </cell>
          <cell r="C2470">
            <v>10043</v>
          </cell>
        </row>
        <row r="2471">
          <cell r="B2471" t="str">
            <v>圣·曹操</v>
          </cell>
          <cell r="C2471">
            <v>110022</v>
          </cell>
        </row>
        <row r="2472">
          <cell r="B2472" t="str">
            <v>圣·曹仁</v>
          </cell>
          <cell r="C2472">
            <v>110033</v>
          </cell>
        </row>
        <row r="2473">
          <cell r="B2473" t="str">
            <v>圣·夏侯惇</v>
          </cell>
          <cell r="C2473">
            <v>110043</v>
          </cell>
        </row>
        <row r="2474">
          <cell r="B2474" t="str">
            <v>圣·夏侯渊</v>
          </cell>
          <cell r="C2474">
            <v>11005</v>
          </cell>
        </row>
        <row r="2475">
          <cell r="B2475" t="str">
            <v>圣·张辽</v>
          </cell>
          <cell r="C2475">
            <v>110063</v>
          </cell>
        </row>
        <row r="2476">
          <cell r="B2476" t="str">
            <v>圣·荀彧</v>
          </cell>
          <cell r="C2476">
            <v>110072</v>
          </cell>
        </row>
        <row r="2477">
          <cell r="B2477" t="str">
            <v>圣·郭嘉</v>
          </cell>
          <cell r="C2477">
            <v>110013</v>
          </cell>
        </row>
        <row r="2478">
          <cell r="B2478" t="str">
            <v>圣·荀攸</v>
          </cell>
          <cell r="C2478">
            <v>11008</v>
          </cell>
        </row>
        <row r="2479">
          <cell r="B2479" t="str">
            <v>圣·贾诩</v>
          </cell>
          <cell r="C2479">
            <v>11009</v>
          </cell>
        </row>
        <row r="2480">
          <cell r="B2480" t="str">
            <v>圣·程昱</v>
          </cell>
          <cell r="C2480">
            <v>11010</v>
          </cell>
        </row>
        <row r="2481">
          <cell r="B2481" t="str">
            <v>圣·司马懿</v>
          </cell>
          <cell r="C2481">
            <v>110113</v>
          </cell>
        </row>
        <row r="2482">
          <cell r="B2482" t="str">
            <v>圣·张郃</v>
          </cell>
          <cell r="C2482">
            <v>11012</v>
          </cell>
        </row>
        <row r="2483">
          <cell r="B2483" t="str">
            <v>圣·于禁</v>
          </cell>
          <cell r="C2483">
            <v>11013</v>
          </cell>
        </row>
        <row r="2484">
          <cell r="B2484" t="str">
            <v>圣·乐进</v>
          </cell>
          <cell r="C2484">
            <v>11014</v>
          </cell>
        </row>
        <row r="2485">
          <cell r="B2485" t="str">
            <v>圣·徐晃</v>
          </cell>
          <cell r="C2485">
            <v>11015</v>
          </cell>
        </row>
        <row r="2486">
          <cell r="B2486" t="str">
            <v>圣·许褚</v>
          </cell>
          <cell r="C2486">
            <v>11016</v>
          </cell>
        </row>
        <row r="2487">
          <cell r="B2487" t="str">
            <v>圣·典韦</v>
          </cell>
          <cell r="C2487">
            <v>11017</v>
          </cell>
        </row>
        <row r="2488">
          <cell r="B2488" t="str">
            <v>圣·甄姬</v>
          </cell>
          <cell r="C2488">
            <v>11018</v>
          </cell>
        </row>
        <row r="2489">
          <cell r="B2489" t="str">
            <v>圣·庞德</v>
          </cell>
          <cell r="C2489">
            <v>11019</v>
          </cell>
        </row>
        <row r="2490">
          <cell r="B2490" t="str">
            <v>圣·曹丕</v>
          </cell>
          <cell r="C2490">
            <v>11020</v>
          </cell>
        </row>
        <row r="2491">
          <cell r="B2491" t="str">
            <v>圣·李典</v>
          </cell>
          <cell r="C2491">
            <v>11021</v>
          </cell>
        </row>
        <row r="2492">
          <cell r="B2492" t="str">
            <v>圣·满宠</v>
          </cell>
          <cell r="C2492">
            <v>11022</v>
          </cell>
        </row>
        <row r="2493">
          <cell r="B2493" t="str">
            <v>圣·曹洪</v>
          </cell>
          <cell r="C2493">
            <v>11023</v>
          </cell>
        </row>
        <row r="2494">
          <cell r="B2494" t="str">
            <v>圣·曹纯</v>
          </cell>
          <cell r="C2494">
            <v>11024</v>
          </cell>
        </row>
        <row r="2495">
          <cell r="B2495" t="str">
            <v>圣·曹昂</v>
          </cell>
          <cell r="C2495">
            <v>11025</v>
          </cell>
        </row>
        <row r="2496">
          <cell r="B2496" t="str">
            <v>圣·刘晔</v>
          </cell>
          <cell r="C2496">
            <v>11026</v>
          </cell>
        </row>
        <row r="2497">
          <cell r="B2497" t="str">
            <v>圣·董昭</v>
          </cell>
          <cell r="C2497">
            <v>11027</v>
          </cell>
        </row>
        <row r="2498">
          <cell r="B2498" t="str">
            <v>圣·文聘</v>
          </cell>
          <cell r="C2498">
            <v>11028</v>
          </cell>
        </row>
        <row r="2499">
          <cell r="B2499" t="str">
            <v>圣·许攸</v>
          </cell>
          <cell r="C2499">
            <v>11029</v>
          </cell>
        </row>
        <row r="2500">
          <cell r="B2500" t="str">
            <v>圣·曹休</v>
          </cell>
          <cell r="C2500">
            <v>11030</v>
          </cell>
        </row>
        <row r="2501">
          <cell r="B2501" t="str">
            <v>圣·曹真</v>
          </cell>
          <cell r="C2501">
            <v>11031</v>
          </cell>
        </row>
        <row r="2502">
          <cell r="B2502" t="str">
            <v>圣·杨修</v>
          </cell>
          <cell r="C2502">
            <v>11032</v>
          </cell>
        </row>
        <row r="2503">
          <cell r="B2503" t="str">
            <v>圣·曹冲</v>
          </cell>
          <cell r="C2503">
            <v>11033</v>
          </cell>
        </row>
        <row r="2504">
          <cell r="B2504" t="str">
            <v>圣·王朗</v>
          </cell>
          <cell r="C2504">
            <v>11034</v>
          </cell>
        </row>
        <row r="2505">
          <cell r="B2505" t="str">
            <v>圣·钟繇</v>
          </cell>
          <cell r="C2505">
            <v>11034</v>
          </cell>
        </row>
        <row r="2506">
          <cell r="B2506" t="str">
            <v>圣·华歆</v>
          </cell>
          <cell r="C2506">
            <v>14020</v>
          </cell>
        </row>
        <row r="2507">
          <cell r="B2507" t="str">
            <v>圣·曹植</v>
          </cell>
          <cell r="C2507">
            <v>11037</v>
          </cell>
        </row>
        <row r="2508">
          <cell r="B2508" t="str">
            <v>圣·钟会</v>
          </cell>
          <cell r="C2508">
            <v>11038</v>
          </cell>
        </row>
        <row r="2509">
          <cell r="B2509" t="str">
            <v>圣·司马昭</v>
          </cell>
          <cell r="C2509">
            <v>11039</v>
          </cell>
        </row>
        <row r="2510">
          <cell r="B2510" t="str">
            <v>圣·张春华</v>
          </cell>
          <cell r="C2510">
            <v>11040</v>
          </cell>
        </row>
        <row r="2511">
          <cell r="B2511" t="str">
            <v>圣·王异</v>
          </cell>
          <cell r="C2511">
            <v>11041</v>
          </cell>
        </row>
        <row r="2512">
          <cell r="B2512" t="str">
            <v>圣·辛宪英</v>
          </cell>
          <cell r="C2512">
            <v>11042</v>
          </cell>
        </row>
        <row r="2513">
          <cell r="B2513" t="str">
            <v>圣·郭女王</v>
          </cell>
          <cell r="C2513">
            <v>11043</v>
          </cell>
        </row>
        <row r="2514">
          <cell r="B2514" t="str">
            <v>圣·司马师</v>
          </cell>
          <cell r="C2514">
            <v>11044</v>
          </cell>
        </row>
        <row r="2515">
          <cell r="B2515" t="str">
            <v>圣·卞夫人</v>
          </cell>
          <cell r="C2515">
            <v>11045</v>
          </cell>
        </row>
        <row r="2516">
          <cell r="B2516" t="str">
            <v>圣·陈泰</v>
          </cell>
          <cell r="C2516">
            <v>11023</v>
          </cell>
        </row>
        <row r="2517">
          <cell r="B2517" t="str">
            <v>圣·郝昭</v>
          </cell>
          <cell r="C2517">
            <v>11023</v>
          </cell>
        </row>
        <row r="2518">
          <cell r="B2518" t="str">
            <v>圣·郭淮</v>
          </cell>
          <cell r="C2518">
            <v>11038</v>
          </cell>
        </row>
        <row r="2519">
          <cell r="B2519" t="str">
            <v>圣·蔡瑁</v>
          </cell>
          <cell r="C2519">
            <v>11038</v>
          </cell>
        </row>
        <row r="2520">
          <cell r="B2520" t="str">
            <v>圣·张允</v>
          </cell>
          <cell r="C2520">
            <v>14050</v>
          </cell>
        </row>
        <row r="2521">
          <cell r="B2521" t="str">
            <v>圣·高览</v>
          </cell>
          <cell r="C2521">
            <v>11023</v>
          </cell>
        </row>
        <row r="2522">
          <cell r="B2522" t="str">
            <v>圣·韩浩</v>
          </cell>
          <cell r="C2522">
            <v>11023</v>
          </cell>
        </row>
        <row r="2523">
          <cell r="B2523" t="str">
            <v>圣·张虎</v>
          </cell>
          <cell r="C2523">
            <v>12031</v>
          </cell>
        </row>
        <row r="2524">
          <cell r="B2524" t="str">
            <v>圣·典满</v>
          </cell>
          <cell r="C2524">
            <v>11048</v>
          </cell>
        </row>
        <row r="2525">
          <cell r="B2525" t="str">
            <v>圣·许仪</v>
          </cell>
          <cell r="C2525">
            <v>11048</v>
          </cell>
        </row>
        <row r="2526">
          <cell r="B2526" t="str">
            <v>圣·孔秀</v>
          </cell>
          <cell r="C2526">
            <v>11048</v>
          </cell>
        </row>
        <row r="2527">
          <cell r="B2527" t="str">
            <v>圣·吕虔</v>
          </cell>
          <cell r="C2527">
            <v>11023</v>
          </cell>
        </row>
        <row r="2528">
          <cell r="B2528" t="str">
            <v>圣·臧霸</v>
          </cell>
          <cell r="C2528">
            <v>14046</v>
          </cell>
        </row>
        <row r="2529">
          <cell r="B2529" t="str">
            <v>圣·夏侯恩</v>
          </cell>
          <cell r="C2529">
            <v>11053</v>
          </cell>
        </row>
        <row r="2530">
          <cell r="B2530" t="str">
            <v>圣·夏侯杰</v>
          </cell>
          <cell r="C2530">
            <v>11053</v>
          </cell>
        </row>
        <row r="2531">
          <cell r="B2531" t="str">
            <v>圣·吕旷</v>
          </cell>
          <cell r="C2531">
            <v>11054</v>
          </cell>
        </row>
        <row r="2532">
          <cell r="B2532" t="str">
            <v>圣·吕翔</v>
          </cell>
          <cell r="C2532">
            <v>11054</v>
          </cell>
        </row>
        <row r="2533">
          <cell r="B2533" t="str">
            <v>圣·关羽</v>
          </cell>
          <cell r="C2533">
            <v>120032</v>
          </cell>
        </row>
        <row r="2534">
          <cell r="B2534" t="str">
            <v>圣·张飞</v>
          </cell>
          <cell r="C2534">
            <v>120043</v>
          </cell>
        </row>
        <row r="2535">
          <cell r="B2535" t="str">
            <v>圣·赵云</v>
          </cell>
          <cell r="C2535">
            <v>120013</v>
          </cell>
        </row>
        <row r="2536">
          <cell r="B2536" t="str">
            <v>圣·马超</v>
          </cell>
          <cell r="C2536">
            <v>120053</v>
          </cell>
        </row>
        <row r="2537">
          <cell r="B2537" t="str">
            <v>圣·黄忠</v>
          </cell>
          <cell r="C2537">
            <v>120063</v>
          </cell>
        </row>
        <row r="2538">
          <cell r="B2538" t="str">
            <v>圣·魏延</v>
          </cell>
          <cell r="C2538">
            <v>12007</v>
          </cell>
        </row>
        <row r="2539">
          <cell r="B2539" t="str">
            <v>圣·刘备</v>
          </cell>
          <cell r="C2539">
            <v>120083</v>
          </cell>
        </row>
        <row r="2540">
          <cell r="B2540" t="str">
            <v>圣·诸葛亮</v>
          </cell>
          <cell r="C2540">
            <v>120092</v>
          </cell>
        </row>
        <row r="2541">
          <cell r="B2541" t="str">
            <v>圣·庞统</v>
          </cell>
          <cell r="C2541">
            <v>12010</v>
          </cell>
        </row>
        <row r="2542">
          <cell r="B2542" t="str">
            <v>圣·法正</v>
          </cell>
          <cell r="C2542">
            <v>12011</v>
          </cell>
        </row>
        <row r="2543">
          <cell r="B2543" t="str">
            <v>圣·姜维</v>
          </cell>
          <cell r="C2543">
            <v>12012</v>
          </cell>
        </row>
        <row r="2544">
          <cell r="B2544" t="str">
            <v>圣·马良</v>
          </cell>
          <cell r="C2544">
            <v>12013</v>
          </cell>
        </row>
        <row r="2545">
          <cell r="B2545" t="str">
            <v>圣·夏侯涓</v>
          </cell>
          <cell r="C2545">
            <v>12014</v>
          </cell>
        </row>
        <row r="2546">
          <cell r="B2546" t="str">
            <v>圣·黄月英</v>
          </cell>
          <cell r="C2546">
            <v>12015</v>
          </cell>
        </row>
        <row r="2547">
          <cell r="B2547" t="str">
            <v>圣·徐庶</v>
          </cell>
          <cell r="C2547">
            <v>12016</v>
          </cell>
        </row>
        <row r="2548">
          <cell r="B2548" t="str">
            <v>圣·关兴</v>
          </cell>
          <cell r="C2548">
            <v>12017</v>
          </cell>
        </row>
        <row r="2549">
          <cell r="B2549" t="str">
            <v>圣·张苞</v>
          </cell>
          <cell r="C2549">
            <v>12018</v>
          </cell>
        </row>
        <row r="2550">
          <cell r="B2550" t="str">
            <v>圣·孟获</v>
          </cell>
          <cell r="C2550">
            <v>12019</v>
          </cell>
        </row>
        <row r="2551">
          <cell r="B2551" t="str">
            <v>圣·祝融</v>
          </cell>
          <cell r="C2551">
            <v>12002</v>
          </cell>
        </row>
        <row r="2552">
          <cell r="B2552" t="str">
            <v>圣·关平</v>
          </cell>
          <cell r="C2552">
            <v>12020</v>
          </cell>
        </row>
        <row r="2553">
          <cell r="B2553" t="str">
            <v>圣·关索</v>
          </cell>
          <cell r="C2553">
            <v>12021</v>
          </cell>
        </row>
        <row r="2554">
          <cell r="B2554" t="str">
            <v>圣·关银屏</v>
          </cell>
          <cell r="C2554">
            <v>12022</v>
          </cell>
        </row>
        <row r="2555">
          <cell r="B2555" t="str">
            <v>圣·张星彩</v>
          </cell>
          <cell r="C2555">
            <v>12023</v>
          </cell>
        </row>
        <row r="2556">
          <cell r="B2556" t="str">
            <v>圣·鲍三娘</v>
          </cell>
          <cell r="C2556">
            <v>12024</v>
          </cell>
        </row>
        <row r="2557">
          <cell r="B2557" t="str">
            <v>圣·马谡</v>
          </cell>
          <cell r="C2557">
            <v>12025</v>
          </cell>
        </row>
        <row r="2558">
          <cell r="B2558" t="str">
            <v>圣·蒋琬</v>
          </cell>
          <cell r="C2558">
            <v>12026</v>
          </cell>
        </row>
        <row r="2559">
          <cell r="B2559" t="str">
            <v>圣·费祎</v>
          </cell>
          <cell r="C2559">
            <v>12026</v>
          </cell>
        </row>
        <row r="2560">
          <cell r="B2560" t="str">
            <v>圣·廖化</v>
          </cell>
          <cell r="C2560">
            <v>12027</v>
          </cell>
        </row>
        <row r="2561">
          <cell r="B2561" t="str">
            <v>圣·李严</v>
          </cell>
          <cell r="C2561">
            <v>11038</v>
          </cell>
        </row>
        <row r="2562">
          <cell r="B2562" t="str">
            <v>圣·严颜</v>
          </cell>
          <cell r="C2562">
            <v>14042</v>
          </cell>
        </row>
        <row r="2563">
          <cell r="B2563" t="str">
            <v>圣·王平</v>
          </cell>
          <cell r="C2563">
            <v>13036</v>
          </cell>
        </row>
        <row r="2564">
          <cell r="B2564" t="str">
            <v>圣·霍峻</v>
          </cell>
          <cell r="C2564">
            <v>14047</v>
          </cell>
        </row>
        <row r="2565">
          <cell r="B2565" t="str">
            <v>圣·黄权</v>
          </cell>
          <cell r="C2565">
            <v>12031</v>
          </cell>
        </row>
        <row r="2566">
          <cell r="B2566" t="str">
            <v>圣·刘禅</v>
          </cell>
          <cell r="C2566">
            <v>12032</v>
          </cell>
        </row>
        <row r="2567">
          <cell r="B2567" t="str">
            <v>圣·糜竺</v>
          </cell>
          <cell r="C2567">
            <v>12033</v>
          </cell>
        </row>
        <row r="2568">
          <cell r="B2568" t="str">
            <v>圣·简雍</v>
          </cell>
          <cell r="C2568">
            <v>11034</v>
          </cell>
        </row>
        <row r="2569">
          <cell r="B2569" t="str">
            <v>圣·许靖</v>
          </cell>
          <cell r="C2569">
            <v>14020</v>
          </cell>
        </row>
        <row r="2570">
          <cell r="B2570" t="str">
            <v>圣·孙乾</v>
          </cell>
          <cell r="C2570">
            <v>14029</v>
          </cell>
        </row>
        <row r="2571">
          <cell r="B2571" t="str">
            <v>圣·伊籍</v>
          </cell>
          <cell r="C2571">
            <v>14045</v>
          </cell>
        </row>
        <row r="2572">
          <cell r="B2572" t="str">
            <v>圣·邓芝</v>
          </cell>
          <cell r="C2572">
            <v>14045</v>
          </cell>
        </row>
        <row r="2573">
          <cell r="B2573" t="str">
            <v>圣·甘夫人</v>
          </cell>
          <cell r="C2573">
            <v>12039</v>
          </cell>
        </row>
        <row r="2574">
          <cell r="B2574" t="str">
            <v>圣·糜夫人</v>
          </cell>
          <cell r="C2574">
            <v>12040</v>
          </cell>
        </row>
        <row r="2575">
          <cell r="B2575" t="str">
            <v>圣·周仓</v>
          </cell>
          <cell r="C2575">
            <v>12041</v>
          </cell>
        </row>
        <row r="2576">
          <cell r="B2576" t="str">
            <v>圣·马岱</v>
          </cell>
          <cell r="C2576">
            <v>12042</v>
          </cell>
        </row>
        <row r="2577">
          <cell r="B2577" t="str">
            <v>圣·刘封</v>
          </cell>
          <cell r="C2577">
            <v>12031</v>
          </cell>
        </row>
        <row r="2578">
          <cell r="B2578" t="str">
            <v>圣·糜芳</v>
          </cell>
          <cell r="C2578">
            <v>12031</v>
          </cell>
        </row>
        <row r="2579">
          <cell r="B2579" t="str">
            <v>圣·李恢</v>
          </cell>
          <cell r="C2579">
            <v>11048</v>
          </cell>
        </row>
        <row r="2580">
          <cell r="B2580" t="str">
            <v>圣·张翼</v>
          </cell>
          <cell r="C2580">
            <v>12031</v>
          </cell>
        </row>
        <row r="2581">
          <cell r="B2581" t="str">
            <v>圣·郭攸之</v>
          </cell>
          <cell r="C2581">
            <v>12026</v>
          </cell>
        </row>
        <row r="2582">
          <cell r="B2582" t="str">
            <v>圣·张松</v>
          </cell>
          <cell r="C2582">
            <v>12044</v>
          </cell>
        </row>
        <row r="2583">
          <cell r="B2583" t="str">
            <v>圣·黄皓</v>
          </cell>
          <cell r="C2583">
            <v>12045</v>
          </cell>
        </row>
        <row r="2584">
          <cell r="B2584" t="str">
            <v>圣·孙坚</v>
          </cell>
          <cell r="C2584">
            <v>130032</v>
          </cell>
        </row>
        <row r="2585">
          <cell r="B2585" t="str">
            <v>圣·孙策</v>
          </cell>
          <cell r="C2585">
            <v>130043</v>
          </cell>
        </row>
        <row r="2586">
          <cell r="B2586" t="str">
            <v>圣·孙权</v>
          </cell>
          <cell r="C2586">
            <v>130053</v>
          </cell>
        </row>
        <row r="2587">
          <cell r="B2587" t="str">
            <v>圣·太史慈</v>
          </cell>
          <cell r="C2587">
            <v>13006</v>
          </cell>
        </row>
        <row r="2588">
          <cell r="B2588" t="str">
            <v>圣·周瑜</v>
          </cell>
          <cell r="C2588">
            <v>130072</v>
          </cell>
        </row>
        <row r="2589">
          <cell r="B2589" t="str">
            <v>圣·鲁肃</v>
          </cell>
          <cell r="C2589">
            <v>130023</v>
          </cell>
        </row>
        <row r="2590">
          <cell r="B2590" t="str">
            <v>圣·吕蒙</v>
          </cell>
          <cell r="C2590">
            <v>130083</v>
          </cell>
        </row>
        <row r="2591">
          <cell r="B2591" t="str">
            <v>圣·陆逊</v>
          </cell>
          <cell r="C2591">
            <v>130093</v>
          </cell>
        </row>
        <row r="2592">
          <cell r="B2592" t="str">
            <v>圣·甘宁</v>
          </cell>
          <cell r="C2592">
            <v>13010</v>
          </cell>
        </row>
        <row r="2593">
          <cell r="B2593" t="str">
            <v>圣·程普</v>
          </cell>
          <cell r="C2593">
            <v>13011</v>
          </cell>
        </row>
        <row r="2594">
          <cell r="B2594" t="str">
            <v>圣·孙尚香</v>
          </cell>
          <cell r="C2594">
            <v>13012</v>
          </cell>
        </row>
        <row r="2595">
          <cell r="B2595" t="str">
            <v>圣·步练师</v>
          </cell>
          <cell r="C2595">
            <v>13013</v>
          </cell>
        </row>
        <row r="2596">
          <cell r="B2596" t="str">
            <v>圣·大乔</v>
          </cell>
          <cell r="C2596">
            <v>13001</v>
          </cell>
        </row>
        <row r="2597">
          <cell r="B2597" t="str">
            <v>圣·小乔</v>
          </cell>
          <cell r="C2597">
            <v>130143</v>
          </cell>
        </row>
        <row r="2598">
          <cell r="B2598" t="str">
            <v>圣·周泰</v>
          </cell>
          <cell r="C2598">
            <v>13015</v>
          </cell>
        </row>
        <row r="2599">
          <cell r="B2599" t="str">
            <v>圣·黄盖</v>
          </cell>
          <cell r="C2599">
            <v>13016</v>
          </cell>
        </row>
        <row r="2600">
          <cell r="B2600" t="str">
            <v>圣·徐盛</v>
          </cell>
          <cell r="C2600">
            <v>13017</v>
          </cell>
        </row>
        <row r="2601">
          <cell r="B2601" t="str">
            <v>圣·张昭</v>
          </cell>
          <cell r="C2601">
            <v>13018</v>
          </cell>
        </row>
        <row r="2602">
          <cell r="B2602" t="str">
            <v>圣·张纮</v>
          </cell>
          <cell r="C2602">
            <v>13019</v>
          </cell>
        </row>
        <row r="2603">
          <cell r="B2603" t="str">
            <v>圣·韩当</v>
          </cell>
          <cell r="C2603">
            <v>13020</v>
          </cell>
        </row>
        <row r="2604">
          <cell r="B2604" t="str">
            <v>圣·潘璋</v>
          </cell>
          <cell r="C2604">
            <v>13021</v>
          </cell>
        </row>
        <row r="2605">
          <cell r="B2605" t="str">
            <v>圣·蒋钦</v>
          </cell>
          <cell r="C2605">
            <v>12031</v>
          </cell>
        </row>
        <row r="2606">
          <cell r="B2606" t="str">
            <v>圣·丁奉</v>
          </cell>
          <cell r="C2606">
            <v>11023</v>
          </cell>
        </row>
        <row r="2607">
          <cell r="B2607" t="str">
            <v>圣·董袭</v>
          </cell>
          <cell r="C2607">
            <v>13021</v>
          </cell>
        </row>
        <row r="2608">
          <cell r="B2608" t="str">
            <v>圣·陈武</v>
          </cell>
          <cell r="C2608">
            <v>13021</v>
          </cell>
        </row>
        <row r="2609">
          <cell r="B2609" t="str">
            <v>圣·凌统</v>
          </cell>
          <cell r="C2609">
            <v>13023</v>
          </cell>
        </row>
        <row r="2610">
          <cell r="B2610" t="str">
            <v>圣·凌操</v>
          </cell>
          <cell r="C2610">
            <v>12031</v>
          </cell>
        </row>
        <row r="2611">
          <cell r="B2611" t="str">
            <v>圣·朱桓</v>
          </cell>
          <cell r="C2611">
            <v>14046</v>
          </cell>
        </row>
        <row r="2612">
          <cell r="B2612" t="str">
            <v>圣·诸葛瑾</v>
          </cell>
          <cell r="C2612">
            <v>13025</v>
          </cell>
        </row>
        <row r="2613">
          <cell r="B2613" t="str">
            <v>圣·朱治</v>
          </cell>
          <cell r="C2613">
            <v>13036</v>
          </cell>
        </row>
        <row r="2614">
          <cell r="B2614" t="str">
            <v>圣·全琮</v>
          </cell>
          <cell r="C2614">
            <v>14046</v>
          </cell>
        </row>
        <row r="2615">
          <cell r="B2615" t="str">
            <v>圣·朱然</v>
          </cell>
          <cell r="C2615">
            <v>14047</v>
          </cell>
        </row>
        <row r="2616">
          <cell r="B2616" t="str">
            <v>圣·吕范</v>
          </cell>
          <cell r="C2616">
            <v>14050</v>
          </cell>
        </row>
        <row r="2617">
          <cell r="B2617" t="str">
            <v>圣·虞翻</v>
          </cell>
          <cell r="C2617">
            <v>14043</v>
          </cell>
        </row>
        <row r="2618">
          <cell r="B2618" t="str">
            <v>圣·陆绩</v>
          </cell>
          <cell r="C2618">
            <v>14043</v>
          </cell>
        </row>
        <row r="2619">
          <cell r="B2619" t="str">
            <v>圣·诸葛恪</v>
          </cell>
          <cell r="C2619">
            <v>13032</v>
          </cell>
        </row>
        <row r="2620">
          <cell r="B2620" t="str">
            <v>圣·吴国太</v>
          </cell>
          <cell r="C2620">
            <v>13033</v>
          </cell>
        </row>
        <row r="2621">
          <cell r="B2621" t="str">
            <v>圣·顾雍</v>
          </cell>
          <cell r="C2621">
            <v>13034</v>
          </cell>
        </row>
        <row r="2622">
          <cell r="B2622" t="str">
            <v>圣·孙静</v>
          </cell>
          <cell r="C2622">
            <v>13036</v>
          </cell>
        </row>
        <row r="2623">
          <cell r="B2623" t="str">
            <v>圣·孙韶</v>
          </cell>
          <cell r="C2623">
            <v>13036</v>
          </cell>
        </row>
        <row r="2624">
          <cell r="B2624" t="str">
            <v>圣·步骘</v>
          </cell>
          <cell r="C2624">
            <v>14045</v>
          </cell>
        </row>
        <row r="2625">
          <cell r="B2625" t="str">
            <v>圣·张承</v>
          </cell>
          <cell r="C2625">
            <v>13036</v>
          </cell>
        </row>
        <row r="2626">
          <cell r="B2626" t="str">
            <v>圣·阚泽</v>
          </cell>
          <cell r="C2626">
            <v>13038</v>
          </cell>
        </row>
        <row r="2627">
          <cell r="B2627" t="str">
            <v>圣·严畯</v>
          </cell>
          <cell r="C2627">
            <v>14045</v>
          </cell>
        </row>
        <row r="2628">
          <cell r="B2628" t="str">
            <v>圣·马忠</v>
          </cell>
          <cell r="C2628">
            <v>13036</v>
          </cell>
        </row>
        <row r="2629">
          <cell r="B2629" t="str">
            <v>圣·楼玄</v>
          </cell>
          <cell r="C2629">
            <v>14045</v>
          </cell>
        </row>
        <row r="2630">
          <cell r="B2630" t="str">
            <v>圣·孙登</v>
          </cell>
          <cell r="C2630">
            <v>14039</v>
          </cell>
        </row>
        <row r="2631">
          <cell r="B2631" t="str">
            <v>圣·孙翊</v>
          </cell>
          <cell r="C2631">
            <v>13036</v>
          </cell>
        </row>
        <row r="2632">
          <cell r="B2632" t="str">
            <v>圣·薛综</v>
          </cell>
          <cell r="C2632">
            <v>11034</v>
          </cell>
        </row>
        <row r="2633">
          <cell r="B2633" t="str">
            <v>圣·徐氏</v>
          </cell>
          <cell r="C2633">
            <v>11042</v>
          </cell>
        </row>
        <row r="2634">
          <cell r="B2634" t="str">
            <v>圣·吕布</v>
          </cell>
          <cell r="C2634">
            <v>140052</v>
          </cell>
        </row>
        <row r="2635">
          <cell r="B2635" t="str">
            <v>圣·袁绍</v>
          </cell>
          <cell r="C2635">
            <v>14006</v>
          </cell>
        </row>
        <row r="2636">
          <cell r="B2636" t="str">
            <v>圣·貂蝉</v>
          </cell>
          <cell r="C2636">
            <v>14007</v>
          </cell>
        </row>
        <row r="2637">
          <cell r="B2637" t="str">
            <v>圣·蔡文姬</v>
          </cell>
          <cell r="C2637">
            <v>140082</v>
          </cell>
        </row>
        <row r="2638">
          <cell r="B2638" t="str">
            <v>圣·左慈</v>
          </cell>
          <cell r="C2638">
            <v>140032</v>
          </cell>
        </row>
        <row r="2639">
          <cell r="B2639" t="str">
            <v>圣·于吉</v>
          </cell>
          <cell r="C2639">
            <v>14009</v>
          </cell>
        </row>
        <row r="2640">
          <cell r="B2640" t="str">
            <v>圣·高顺</v>
          </cell>
          <cell r="C2640">
            <v>14010</v>
          </cell>
        </row>
        <row r="2641">
          <cell r="B2641" t="str">
            <v>圣·陈宫</v>
          </cell>
          <cell r="C2641">
            <v>14001</v>
          </cell>
        </row>
        <row r="2642">
          <cell r="B2642" t="str">
            <v>圣·田丰</v>
          </cell>
          <cell r="C2642">
            <v>14011</v>
          </cell>
        </row>
        <row r="2643">
          <cell r="B2643" t="str">
            <v>圣·沮授</v>
          </cell>
          <cell r="C2643">
            <v>14012</v>
          </cell>
        </row>
        <row r="2644">
          <cell r="B2644" t="str">
            <v>圣·颜良</v>
          </cell>
          <cell r="C2644">
            <v>14013</v>
          </cell>
        </row>
        <row r="2645">
          <cell r="B2645" t="str">
            <v>圣·文丑</v>
          </cell>
          <cell r="C2645">
            <v>14014</v>
          </cell>
        </row>
        <row r="2646">
          <cell r="B2646" t="str">
            <v>圣·卢植</v>
          </cell>
          <cell r="C2646">
            <v>140153</v>
          </cell>
        </row>
        <row r="2647">
          <cell r="B2647" t="str">
            <v>圣·董卓</v>
          </cell>
          <cell r="C2647">
            <v>14016</v>
          </cell>
        </row>
        <row r="2648">
          <cell r="B2648" t="str">
            <v>圣·华雄</v>
          </cell>
          <cell r="C2648">
            <v>14017</v>
          </cell>
        </row>
        <row r="2649">
          <cell r="B2649" t="str">
            <v>圣·公孙瓒</v>
          </cell>
          <cell r="C2649">
            <v>14002</v>
          </cell>
        </row>
        <row r="2650">
          <cell r="B2650" t="str">
            <v>圣·华佗</v>
          </cell>
          <cell r="C2650">
            <v>140183</v>
          </cell>
        </row>
        <row r="2651">
          <cell r="B2651" t="str">
            <v>圣·张角</v>
          </cell>
          <cell r="C2651">
            <v>140193</v>
          </cell>
        </row>
        <row r="2652">
          <cell r="B2652" t="str">
            <v>圣·李儒</v>
          </cell>
          <cell r="C2652">
            <v>14020</v>
          </cell>
        </row>
        <row r="2653">
          <cell r="B2653" t="str">
            <v>圣·皇甫嵩</v>
          </cell>
          <cell r="C2653">
            <v>14021</v>
          </cell>
        </row>
        <row r="2654">
          <cell r="B2654" t="str">
            <v>圣·刘表</v>
          </cell>
          <cell r="C2654">
            <v>14022</v>
          </cell>
        </row>
        <row r="2655">
          <cell r="B2655" t="str">
            <v>圣·张绣</v>
          </cell>
          <cell r="C2655">
            <v>12031</v>
          </cell>
        </row>
        <row r="2656">
          <cell r="B2656" t="str">
            <v>圣·马腾</v>
          </cell>
          <cell r="C2656">
            <v>12031</v>
          </cell>
        </row>
        <row r="2657">
          <cell r="B2657" t="str">
            <v>圣·丁原</v>
          </cell>
          <cell r="C2657">
            <v>11034</v>
          </cell>
        </row>
        <row r="2658">
          <cell r="B2658" t="str">
            <v>圣·张宝</v>
          </cell>
          <cell r="C2658">
            <v>14025</v>
          </cell>
        </row>
        <row r="2659">
          <cell r="B2659" t="str">
            <v>圣·张梁</v>
          </cell>
          <cell r="C2659">
            <v>14026</v>
          </cell>
        </row>
        <row r="2660">
          <cell r="B2660" t="str">
            <v>圣·袁术</v>
          </cell>
          <cell r="C2660">
            <v>14027</v>
          </cell>
        </row>
        <row r="2661">
          <cell r="B2661" t="str">
            <v>圣·何皇后</v>
          </cell>
          <cell r="C2661">
            <v>14028</v>
          </cell>
        </row>
        <row r="2662">
          <cell r="B2662" t="str">
            <v>圣·王允</v>
          </cell>
          <cell r="C2662">
            <v>14029</v>
          </cell>
        </row>
        <row r="2663">
          <cell r="B2663" t="str">
            <v>圣·张燕</v>
          </cell>
          <cell r="C2663">
            <v>14030</v>
          </cell>
        </row>
        <row r="2664">
          <cell r="B2664" t="str">
            <v>圣·蒯越</v>
          </cell>
          <cell r="C2664">
            <v>11034</v>
          </cell>
        </row>
        <row r="2665">
          <cell r="B2665" t="str">
            <v>圣·刘繇</v>
          </cell>
          <cell r="C2665">
            <v>14030</v>
          </cell>
        </row>
        <row r="2666">
          <cell r="B2666" t="str">
            <v>圣·审配</v>
          </cell>
          <cell r="C2666">
            <v>14043</v>
          </cell>
        </row>
        <row r="2667">
          <cell r="B2667" t="str">
            <v>圣·张鲁</v>
          </cell>
          <cell r="C2667">
            <v>14032</v>
          </cell>
        </row>
        <row r="2668">
          <cell r="B2668" t="str">
            <v>圣·蒯良</v>
          </cell>
          <cell r="C2668">
            <v>14045</v>
          </cell>
        </row>
        <row r="2669">
          <cell r="B2669" t="str">
            <v>圣·纪灵</v>
          </cell>
          <cell r="C2669">
            <v>14030</v>
          </cell>
        </row>
        <row r="2670">
          <cell r="B2670" t="str">
            <v>圣·潘凤</v>
          </cell>
          <cell r="C2670">
            <v>14034</v>
          </cell>
        </row>
        <row r="2671">
          <cell r="B2671" t="str">
            <v>圣·刘虞</v>
          </cell>
          <cell r="C2671">
            <v>14022</v>
          </cell>
        </row>
        <row r="2672">
          <cell r="B2672" t="str">
            <v>圣·严白虎</v>
          </cell>
          <cell r="C2672">
            <v>14030</v>
          </cell>
        </row>
        <row r="2673">
          <cell r="B2673" t="str">
            <v>圣·孔融</v>
          </cell>
          <cell r="C2673">
            <v>14036</v>
          </cell>
        </row>
        <row r="2674">
          <cell r="B2674" t="str">
            <v>圣·韩遂</v>
          </cell>
          <cell r="C2674">
            <v>14030</v>
          </cell>
        </row>
        <row r="2675">
          <cell r="B2675" t="str">
            <v>圣·伏皇后</v>
          </cell>
          <cell r="C2675">
            <v>14037</v>
          </cell>
        </row>
        <row r="2676">
          <cell r="B2676" t="str">
            <v>圣·武安国</v>
          </cell>
          <cell r="C2676">
            <v>11048</v>
          </cell>
        </row>
        <row r="2677">
          <cell r="B2677" t="str">
            <v>圣·何进</v>
          </cell>
          <cell r="C2677">
            <v>14038</v>
          </cell>
        </row>
        <row r="2678">
          <cell r="B2678" t="str">
            <v>圣·汉献帝</v>
          </cell>
          <cell r="C2678">
            <v>14039</v>
          </cell>
        </row>
        <row r="2679">
          <cell r="B2679" t="str">
            <v>圣·公孙渊</v>
          </cell>
          <cell r="C2679">
            <v>14045</v>
          </cell>
        </row>
        <row r="2680">
          <cell r="B2680" t="str">
            <v>主角</v>
          </cell>
          <cell r="C2680">
            <v>10013</v>
          </cell>
        </row>
        <row r="2681">
          <cell r="B2681" t="str">
            <v>主角</v>
          </cell>
          <cell r="C2681">
            <v>12009</v>
          </cell>
        </row>
        <row r="2682">
          <cell r="B2682" t="str">
            <v>主角</v>
          </cell>
          <cell r="C2682">
            <v>10021</v>
          </cell>
        </row>
        <row r="2683">
          <cell r="B2683" t="str">
            <v>主角</v>
          </cell>
          <cell r="C2683">
            <v>10043</v>
          </cell>
        </row>
        <row r="2684">
          <cell r="B2684" t="str">
            <v>主角</v>
          </cell>
          <cell r="C2684">
            <v>10013</v>
          </cell>
        </row>
        <row r="2685">
          <cell r="B2685" t="str">
            <v>主角</v>
          </cell>
          <cell r="C2685">
            <v>12009</v>
          </cell>
        </row>
        <row r="2686">
          <cell r="B2686" t="str">
            <v>主角</v>
          </cell>
          <cell r="C2686">
            <v>10021</v>
          </cell>
        </row>
        <row r="2687">
          <cell r="B2687" t="str">
            <v>主角</v>
          </cell>
          <cell r="C2687">
            <v>10043</v>
          </cell>
        </row>
        <row r="2688">
          <cell r="B2688" t="str">
            <v>主角</v>
          </cell>
          <cell r="C2688">
            <v>10013</v>
          </cell>
        </row>
        <row r="2689">
          <cell r="B2689" t="str">
            <v>主角</v>
          </cell>
          <cell r="C2689">
            <v>12009</v>
          </cell>
        </row>
        <row r="2690">
          <cell r="B2690" t="str">
            <v>主角</v>
          </cell>
          <cell r="C2690">
            <v>10021</v>
          </cell>
        </row>
        <row r="2691">
          <cell r="B2691" t="str">
            <v>主角</v>
          </cell>
          <cell r="C2691">
            <v>10043</v>
          </cell>
        </row>
        <row r="2692">
          <cell r="B2692" t="str">
            <v>主角</v>
          </cell>
          <cell r="C2692">
            <v>10013</v>
          </cell>
        </row>
        <row r="2693">
          <cell r="B2693" t="str">
            <v>主角</v>
          </cell>
          <cell r="C2693">
            <v>12009</v>
          </cell>
        </row>
        <row r="2694">
          <cell r="B2694" t="str">
            <v>红物理主角培养</v>
          </cell>
          <cell r="C2694">
            <v>12009</v>
          </cell>
        </row>
        <row r="2695">
          <cell r="B2695" t="str">
            <v>红法术主角培养</v>
          </cell>
          <cell r="C2695">
            <v>12009</v>
          </cell>
        </row>
        <row r="2696">
          <cell r="B2696" t="str">
            <v>主角</v>
          </cell>
          <cell r="C2696">
            <v>10021</v>
          </cell>
        </row>
        <row r="2697">
          <cell r="B2697" t="str">
            <v>主角</v>
          </cell>
          <cell r="C2697">
            <v>10043</v>
          </cell>
        </row>
        <row r="2698">
          <cell r="B2698" t="str">
            <v>主角</v>
          </cell>
          <cell r="C2698">
            <v>10013</v>
          </cell>
        </row>
        <row r="2699">
          <cell r="B2699" t="str">
            <v>主角</v>
          </cell>
          <cell r="C2699">
            <v>12009</v>
          </cell>
        </row>
        <row r="2700">
          <cell r="B2700" t="str">
            <v>主角</v>
          </cell>
          <cell r="C2700">
            <v>10021</v>
          </cell>
        </row>
        <row r="2701">
          <cell r="B2701" t="str">
            <v>金物理主角培养</v>
          </cell>
          <cell r="C2701">
            <v>10021</v>
          </cell>
        </row>
        <row r="2702">
          <cell r="B2702" t="str">
            <v>金法术主角培养</v>
          </cell>
          <cell r="C2702">
            <v>10021</v>
          </cell>
        </row>
        <row r="2703">
          <cell r="B2703" t="str">
            <v>主角</v>
          </cell>
          <cell r="C2703">
            <v>10043</v>
          </cell>
        </row>
        <row r="2704">
          <cell r="B2704" t="str">
            <v>曹操培养</v>
          </cell>
          <cell r="C2704">
            <v>110022</v>
          </cell>
        </row>
        <row r="2705">
          <cell r="B2705" t="str">
            <v>神·曹操</v>
          </cell>
          <cell r="C2705">
            <v>110022</v>
          </cell>
        </row>
        <row r="2706">
          <cell r="B2706" t="str">
            <v>神·曹仁</v>
          </cell>
          <cell r="C2706">
            <v>110033</v>
          </cell>
        </row>
        <row r="2707">
          <cell r="B2707" t="str">
            <v>神·夏侯惇</v>
          </cell>
          <cell r="C2707">
            <v>110043</v>
          </cell>
        </row>
        <row r="2708">
          <cell r="B2708" t="str">
            <v>神·夏侯渊</v>
          </cell>
          <cell r="C2708">
            <v>11005</v>
          </cell>
        </row>
        <row r="2709">
          <cell r="B2709" t="str">
            <v>神·张辽</v>
          </cell>
          <cell r="C2709">
            <v>110063</v>
          </cell>
        </row>
        <row r="2710">
          <cell r="B2710" t="str">
            <v>荀彧培养</v>
          </cell>
          <cell r="C2710">
            <v>110072</v>
          </cell>
        </row>
        <row r="2711">
          <cell r="B2711" t="str">
            <v>红色物理T培养</v>
          </cell>
          <cell r="C2711">
            <v>110072</v>
          </cell>
        </row>
        <row r="2712">
          <cell r="B2712" t="str">
            <v>神·荀彧</v>
          </cell>
          <cell r="C2712">
            <v>110072</v>
          </cell>
        </row>
        <row r="2713">
          <cell r="B2713" t="str">
            <v>神·郭嘉</v>
          </cell>
          <cell r="C2713">
            <v>110013</v>
          </cell>
        </row>
        <row r="2714">
          <cell r="B2714" t="str">
            <v>神·荀攸</v>
          </cell>
          <cell r="C2714">
            <v>11008</v>
          </cell>
        </row>
        <row r="2715">
          <cell r="B2715" t="str">
            <v>神·贾诩</v>
          </cell>
          <cell r="C2715">
            <v>11009</v>
          </cell>
        </row>
        <row r="2716">
          <cell r="B2716" t="str">
            <v>神·程昱</v>
          </cell>
          <cell r="C2716">
            <v>11010</v>
          </cell>
        </row>
        <row r="2717">
          <cell r="B2717" t="str">
            <v>神·司马懿</v>
          </cell>
          <cell r="C2717">
            <v>110113</v>
          </cell>
        </row>
        <row r="2718">
          <cell r="B2718" t="str">
            <v>神·张郃</v>
          </cell>
          <cell r="C2718">
            <v>11012</v>
          </cell>
        </row>
        <row r="2719">
          <cell r="B2719" t="str">
            <v>神·于禁</v>
          </cell>
          <cell r="C2719">
            <v>11013</v>
          </cell>
        </row>
        <row r="2720">
          <cell r="B2720" t="str">
            <v>神·乐进</v>
          </cell>
          <cell r="C2720">
            <v>11014</v>
          </cell>
        </row>
        <row r="2721">
          <cell r="B2721" t="str">
            <v>神·徐晃</v>
          </cell>
          <cell r="C2721">
            <v>11015</v>
          </cell>
        </row>
        <row r="2722">
          <cell r="B2722" t="str">
            <v>神·许褚</v>
          </cell>
          <cell r="C2722">
            <v>11016</v>
          </cell>
        </row>
        <row r="2723">
          <cell r="B2723" t="str">
            <v>神·典韦</v>
          </cell>
          <cell r="C2723">
            <v>11017</v>
          </cell>
        </row>
        <row r="2724">
          <cell r="B2724" t="str">
            <v>神·甄姬</v>
          </cell>
          <cell r="C2724">
            <v>11018</v>
          </cell>
        </row>
        <row r="2725">
          <cell r="B2725" t="str">
            <v>神·庞德</v>
          </cell>
          <cell r="C2725">
            <v>11019</v>
          </cell>
        </row>
        <row r="2726">
          <cell r="B2726" t="str">
            <v>神·曹丕</v>
          </cell>
          <cell r="C2726">
            <v>11020</v>
          </cell>
        </row>
        <row r="2727">
          <cell r="B2727" t="str">
            <v>神·李典</v>
          </cell>
          <cell r="C2727">
            <v>11021</v>
          </cell>
        </row>
        <row r="2728">
          <cell r="B2728" t="str">
            <v>神·满宠</v>
          </cell>
          <cell r="C2728">
            <v>11022</v>
          </cell>
        </row>
        <row r="2729">
          <cell r="B2729" t="str">
            <v>神·曹洪</v>
          </cell>
          <cell r="C2729">
            <v>11023</v>
          </cell>
        </row>
        <row r="2730">
          <cell r="B2730" t="str">
            <v>神·曹纯</v>
          </cell>
          <cell r="C2730">
            <v>11024</v>
          </cell>
        </row>
        <row r="2731">
          <cell r="B2731" t="str">
            <v>神·曹昂</v>
          </cell>
          <cell r="C2731">
            <v>11025</v>
          </cell>
        </row>
        <row r="2732">
          <cell r="B2732" t="str">
            <v>神·刘晔</v>
          </cell>
          <cell r="C2732">
            <v>11026</v>
          </cell>
        </row>
        <row r="2733">
          <cell r="B2733" t="str">
            <v>神·董昭</v>
          </cell>
          <cell r="C2733">
            <v>11027</v>
          </cell>
        </row>
        <row r="2734">
          <cell r="B2734" t="str">
            <v>神·文聘</v>
          </cell>
          <cell r="C2734">
            <v>11028</v>
          </cell>
        </row>
        <row r="2735">
          <cell r="B2735" t="str">
            <v>神·许攸</v>
          </cell>
          <cell r="C2735">
            <v>11029</v>
          </cell>
        </row>
        <row r="2736">
          <cell r="B2736" t="str">
            <v>神·曹休</v>
          </cell>
          <cell r="C2736">
            <v>11030</v>
          </cell>
        </row>
        <row r="2737">
          <cell r="B2737" t="str">
            <v>神·曹真</v>
          </cell>
          <cell r="C2737">
            <v>11031</v>
          </cell>
        </row>
        <row r="2738">
          <cell r="B2738" t="str">
            <v>神·杨修</v>
          </cell>
          <cell r="C2738">
            <v>11032</v>
          </cell>
        </row>
        <row r="2739">
          <cell r="B2739" t="str">
            <v>神·曹冲</v>
          </cell>
          <cell r="C2739">
            <v>11033</v>
          </cell>
        </row>
        <row r="2740">
          <cell r="B2740" t="str">
            <v>神·王朗</v>
          </cell>
          <cell r="C2740">
            <v>11034</v>
          </cell>
        </row>
        <row r="2741">
          <cell r="B2741" t="str">
            <v>神·钟繇</v>
          </cell>
          <cell r="C2741">
            <v>11034</v>
          </cell>
        </row>
        <row r="2742">
          <cell r="B2742" t="str">
            <v>神·华歆</v>
          </cell>
          <cell r="C2742">
            <v>14020</v>
          </cell>
        </row>
        <row r="2743">
          <cell r="B2743" t="str">
            <v>神·曹植</v>
          </cell>
          <cell r="C2743">
            <v>11037</v>
          </cell>
        </row>
        <row r="2744">
          <cell r="B2744" t="str">
            <v>神·钟会</v>
          </cell>
          <cell r="C2744">
            <v>11038</v>
          </cell>
        </row>
        <row r="2745">
          <cell r="B2745" t="str">
            <v>神·司马昭</v>
          </cell>
          <cell r="C2745">
            <v>11039</v>
          </cell>
        </row>
        <row r="2746">
          <cell r="B2746" t="str">
            <v>神·张春华</v>
          </cell>
          <cell r="C2746">
            <v>11040</v>
          </cell>
        </row>
        <row r="2747">
          <cell r="B2747" t="str">
            <v>神·王异</v>
          </cell>
          <cell r="C2747">
            <v>11041</v>
          </cell>
        </row>
        <row r="2748">
          <cell r="B2748" t="str">
            <v>神·辛宪英</v>
          </cell>
          <cell r="C2748">
            <v>11042</v>
          </cell>
        </row>
        <row r="2749">
          <cell r="B2749" t="str">
            <v>神·郭女王</v>
          </cell>
          <cell r="C2749">
            <v>11043</v>
          </cell>
        </row>
        <row r="2750">
          <cell r="B2750" t="str">
            <v>神·司马师</v>
          </cell>
          <cell r="C2750">
            <v>11044</v>
          </cell>
        </row>
        <row r="2751">
          <cell r="B2751" t="str">
            <v>神·卞夫人</v>
          </cell>
          <cell r="C2751">
            <v>11045</v>
          </cell>
        </row>
        <row r="2752">
          <cell r="B2752" t="str">
            <v>神·陈泰</v>
          </cell>
          <cell r="C2752">
            <v>11023</v>
          </cell>
        </row>
        <row r="2753">
          <cell r="B2753" t="str">
            <v>神·郝昭</v>
          </cell>
          <cell r="C2753">
            <v>11023</v>
          </cell>
        </row>
        <row r="2754">
          <cell r="B2754" t="str">
            <v>神·郭淮</v>
          </cell>
          <cell r="C2754">
            <v>11038</v>
          </cell>
        </row>
        <row r="2755">
          <cell r="B2755" t="str">
            <v>神·蔡瑁</v>
          </cell>
          <cell r="C2755">
            <v>11038</v>
          </cell>
        </row>
        <row r="2756">
          <cell r="B2756" t="str">
            <v>神·张允</v>
          </cell>
          <cell r="C2756">
            <v>14050</v>
          </cell>
        </row>
        <row r="2757">
          <cell r="B2757" t="str">
            <v>神·高览</v>
          </cell>
          <cell r="C2757">
            <v>11023</v>
          </cell>
        </row>
        <row r="2758">
          <cell r="B2758" t="str">
            <v>神·韩浩</v>
          </cell>
          <cell r="C2758">
            <v>11023</v>
          </cell>
        </row>
        <row r="2759">
          <cell r="B2759" t="str">
            <v>神·张虎</v>
          </cell>
          <cell r="C2759">
            <v>12031</v>
          </cell>
        </row>
        <row r="2760">
          <cell r="B2760" t="str">
            <v>神·典满</v>
          </cell>
          <cell r="C2760">
            <v>11048</v>
          </cell>
        </row>
        <row r="2761">
          <cell r="B2761" t="str">
            <v>神·许仪</v>
          </cell>
          <cell r="C2761">
            <v>11048</v>
          </cell>
        </row>
        <row r="2762">
          <cell r="B2762" t="str">
            <v>神·孔秀</v>
          </cell>
          <cell r="C2762">
            <v>11048</v>
          </cell>
        </row>
        <row r="2763">
          <cell r="B2763" t="str">
            <v>神·吕虔</v>
          </cell>
          <cell r="C2763">
            <v>11023</v>
          </cell>
        </row>
        <row r="2764">
          <cell r="B2764" t="str">
            <v>神·臧霸</v>
          </cell>
          <cell r="C2764">
            <v>14046</v>
          </cell>
        </row>
        <row r="2765">
          <cell r="B2765" t="str">
            <v>神·夏侯恩</v>
          </cell>
          <cell r="C2765">
            <v>11053</v>
          </cell>
        </row>
        <row r="2766">
          <cell r="B2766" t="str">
            <v>神·夏侯杰</v>
          </cell>
          <cell r="C2766">
            <v>11053</v>
          </cell>
        </row>
        <row r="2767">
          <cell r="B2767" t="str">
            <v>神·吕旷</v>
          </cell>
          <cell r="C2767">
            <v>11054</v>
          </cell>
        </row>
        <row r="2768">
          <cell r="B2768" t="str">
            <v>神·吕翔</v>
          </cell>
          <cell r="C2768">
            <v>11054</v>
          </cell>
        </row>
        <row r="2769">
          <cell r="B2769" t="str">
            <v>关羽培养</v>
          </cell>
          <cell r="C2769">
            <v>120032</v>
          </cell>
        </row>
        <row r="2770">
          <cell r="B2770" t="str">
            <v>神·关羽</v>
          </cell>
          <cell r="C2770">
            <v>120032</v>
          </cell>
        </row>
        <row r="2771">
          <cell r="B2771" t="str">
            <v>神·张飞</v>
          </cell>
          <cell r="C2771">
            <v>120043</v>
          </cell>
        </row>
        <row r="2772">
          <cell r="B2772" t="str">
            <v>神·赵云</v>
          </cell>
          <cell r="C2772">
            <v>120013</v>
          </cell>
        </row>
        <row r="2773">
          <cell r="B2773" t="str">
            <v>神·马超</v>
          </cell>
          <cell r="C2773">
            <v>120053</v>
          </cell>
        </row>
        <row r="2774">
          <cell r="B2774" t="str">
            <v>神·黄忠</v>
          </cell>
          <cell r="C2774">
            <v>120063</v>
          </cell>
        </row>
        <row r="2775">
          <cell r="B2775" t="str">
            <v>神·魏延</v>
          </cell>
          <cell r="C2775">
            <v>12007</v>
          </cell>
        </row>
        <row r="2776">
          <cell r="B2776" t="str">
            <v>神·刘备</v>
          </cell>
          <cell r="C2776">
            <v>120083</v>
          </cell>
        </row>
        <row r="2777">
          <cell r="B2777" t="str">
            <v>诸葛亮培养</v>
          </cell>
          <cell r="C2777">
            <v>120092</v>
          </cell>
        </row>
        <row r="2778">
          <cell r="B2778" t="str">
            <v>神·诸葛亮</v>
          </cell>
          <cell r="C2778">
            <v>120092</v>
          </cell>
        </row>
        <row r="2779">
          <cell r="B2779" t="str">
            <v>神·庞统</v>
          </cell>
          <cell r="C2779">
            <v>12010</v>
          </cell>
        </row>
        <row r="2780">
          <cell r="B2780" t="str">
            <v>神·法正</v>
          </cell>
          <cell r="C2780">
            <v>12011</v>
          </cell>
        </row>
        <row r="2781">
          <cell r="B2781" t="str">
            <v>神·姜维</v>
          </cell>
          <cell r="C2781">
            <v>12012</v>
          </cell>
        </row>
        <row r="2782">
          <cell r="B2782" t="str">
            <v>神·马良</v>
          </cell>
          <cell r="C2782">
            <v>12013</v>
          </cell>
        </row>
        <row r="2783">
          <cell r="B2783" t="str">
            <v>神·夏侯涓</v>
          </cell>
          <cell r="C2783">
            <v>12014</v>
          </cell>
        </row>
        <row r="2784">
          <cell r="B2784" t="str">
            <v>神·黄月英</v>
          </cell>
          <cell r="C2784">
            <v>12015</v>
          </cell>
        </row>
        <row r="2785">
          <cell r="B2785" t="str">
            <v>神·徐庶</v>
          </cell>
          <cell r="C2785">
            <v>12016</v>
          </cell>
        </row>
        <row r="2786">
          <cell r="B2786" t="str">
            <v>神·关兴</v>
          </cell>
          <cell r="C2786">
            <v>12017</v>
          </cell>
        </row>
        <row r="2787">
          <cell r="B2787" t="str">
            <v>神·张苞</v>
          </cell>
          <cell r="C2787">
            <v>12018</v>
          </cell>
        </row>
        <row r="2788">
          <cell r="B2788" t="str">
            <v>神·孟获</v>
          </cell>
          <cell r="C2788">
            <v>12019</v>
          </cell>
        </row>
        <row r="2789">
          <cell r="B2789" t="str">
            <v>神·祝融</v>
          </cell>
          <cell r="C2789">
            <v>12002</v>
          </cell>
        </row>
        <row r="2790">
          <cell r="B2790" t="str">
            <v>神·关平</v>
          </cell>
          <cell r="C2790">
            <v>12020</v>
          </cell>
        </row>
        <row r="2791">
          <cell r="B2791" t="str">
            <v>神·关索</v>
          </cell>
          <cell r="C2791">
            <v>12021</v>
          </cell>
        </row>
        <row r="2792">
          <cell r="B2792" t="str">
            <v>神·关银屏</v>
          </cell>
          <cell r="C2792">
            <v>12022</v>
          </cell>
        </row>
        <row r="2793">
          <cell r="B2793" t="str">
            <v>神·张星彩</v>
          </cell>
          <cell r="C2793">
            <v>12023</v>
          </cell>
        </row>
        <row r="2794">
          <cell r="B2794" t="str">
            <v>神·鲍三娘</v>
          </cell>
          <cell r="C2794">
            <v>12024</v>
          </cell>
        </row>
        <row r="2795">
          <cell r="B2795" t="str">
            <v>神·马谡</v>
          </cell>
          <cell r="C2795">
            <v>12025</v>
          </cell>
        </row>
        <row r="2796">
          <cell r="B2796" t="str">
            <v>神·蒋琬</v>
          </cell>
          <cell r="C2796">
            <v>12026</v>
          </cell>
        </row>
        <row r="2797">
          <cell r="B2797" t="str">
            <v>神·费祎</v>
          </cell>
          <cell r="C2797">
            <v>12026</v>
          </cell>
        </row>
        <row r="2798">
          <cell r="B2798" t="str">
            <v>神·廖化</v>
          </cell>
          <cell r="C2798">
            <v>12027</v>
          </cell>
        </row>
        <row r="2799">
          <cell r="B2799" t="str">
            <v>神·李严</v>
          </cell>
          <cell r="C2799">
            <v>11038</v>
          </cell>
        </row>
        <row r="2800">
          <cell r="B2800" t="str">
            <v>神·严颜</v>
          </cell>
          <cell r="C2800">
            <v>14042</v>
          </cell>
        </row>
        <row r="2801">
          <cell r="B2801" t="str">
            <v>神·王平</v>
          </cell>
          <cell r="C2801">
            <v>13036</v>
          </cell>
        </row>
        <row r="2802">
          <cell r="B2802" t="str">
            <v>神·霍峻</v>
          </cell>
          <cell r="C2802">
            <v>14047</v>
          </cell>
        </row>
        <row r="2803">
          <cell r="B2803" t="str">
            <v>神·黄权</v>
          </cell>
          <cell r="C2803">
            <v>12031</v>
          </cell>
        </row>
        <row r="2804">
          <cell r="B2804" t="str">
            <v>神·刘禅</v>
          </cell>
          <cell r="C2804">
            <v>12032</v>
          </cell>
        </row>
        <row r="2805">
          <cell r="B2805" t="str">
            <v>神·糜竺</v>
          </cell>
          <cell r="C2805">
            <v>12033</v>
          </cell>
        </row>
        <row r="2806">
          <cell r="B2806" t="str">
            <v>神·简雍</v>
          </cell>
          <cell r="C2806">
            <v>11034</v>
          </cell>
        </row>
        <row r="2807">
          <cell r="B2807" t="str">
            <v>神·许靖</v>
          </cell>
          <cell r="C2807">
            <v>14020</v>
          </cell>
        </row>
        <row r="2808">
          <cell r="B2808" t="str">
            <v>神·孙乾</v>
          </cell>
          <cell r="C2808">
            <v>14029</v>
          </cell>
        </row>
        <row r="2809">
          <cell r="B2809" t="str">
            <v>神·伊籍</v>
          </cell>
          <cell r="C2809">
            <v>14045</v>
          </cell>
        </row>
        <row r="2810">
          <cell r="B2810" t="str">
            <v>神·邓芝</v>
          </cell>
          <cell r="C2810">
            <v>14045</v>
          </cell>
        </row>
        <row r="2811">
          <cell r="B2811" t="str">
            <v>神·甘夫人</v>
          </cell>
          <cell r="C2811">
            <v>12039</v>
          </cell>
        </row>
        <row r="2812">
          <cell r="B2812" t="str">
            <v>神·糜夫人</v>
          </cell>
          <cell r="C2812">
            <v>12040</v>
          </cell>
        </row>
        <row r="2813">
          <cell r="B2813" t="str">
            <v>神·周仓</v>
          </cell>
          <cell r="C2813">
            <v>12041</v>
          </cell>
        </row>
        <row r="2814">
          <cell r="B2814" t="str">
            <v>神·马岱</v>
          </cell>
          <cell r="C2814">
            <v>12042</v>
          </cell>
        </row>
        <row r="2815">
          <cell r="B2815" t="str">
            <v>神·刘封</v>
          </cell>
          <cell r="C2815">
            <v>12031</v>
          </cell>
        </row>
        <row r="2816">
          <cell r="B2816" t="str">
            <v>神·糜芳</v>
          </cell>
          <cell r="C2816">
            <v>12031</v>
          </cell>
        </row>
        <row r="2817">
          <cell r="B2817" t="str">
            <v>神·李恢</v>
          </cell>
          <cell r="C2817">
            <v>11048</v>
          </cell>
        </row>
        <row r="2818">
          <cell r="B2818" t="str">
            <v>神·张翼</v>
          </cell>
          <cell r="C2818">
            <v>12031</v>
          </cell>
        </row>
        <row r="2819">
          <cell r="B2819" t="str">
            <v>神·郭攸之</v>
          </cell>
          <cell r="C2819">
            <v>12026</v>
          </cell>
        </row>
        <row r="2820">
          <cell r="B2820" t="str">
            <v>神·张松</v>
          </cell>
          <cell r="C2820">
            <v>12044</v>
          </cell>
        </row>
        <row r="2821">
          <cell r="B2821" t="str">
            <v>神·黄皓</v>
          </cell>
          <cell r="C2821">
            <v>12045</v>
          </cell>
        </row>
        <row r="2822">
          <cell r="B2822" t="str">
            <v>孙坚培养</v>
          </cell>
          <cell r="C2822">
            <v>130032</v>
          </cell>
        </row>
        <row r="2823">
          <cell r="B2823" t="str">
            <v>神·孙坚</v>
          </cell>
          <cell r="C2823">
            <v>130032</v>
          </cell>
        </row>
        <row r="2824">
          <cell r="B2824" t="str">
            <v>神·孙策</v>
          </cell>
          <cell r="C2824">
            <v>130043</v>
          </cell>
        </row>
        <row r="2825">
          <cell r="B2825" t="str">
            <v>神·孙权</v>
          </cell>
          <cell r="C2825">
            <v>130053</v>
          </cell>
        </row>
        <row r="2826">
          <cell r="B2826" t="str">
            <v>神·太史慈</v>
          </cell>
          <cell r="C2826">
            <v>13006</v>
          </cell>
        </row>
        <row r="2827">
          <cell r="B2827" t="str">
            <v>周瑜培养</v>
          </cell>
          <cell r="C2827">
            <v>130072</v>
          </cell>
        </row>
        <row r="2828">
          <cell r="B2828" t="str">
            <v>神·周瑜</v>
          </cell>
          <cell r="C2828">
            <v>130072</v>
          </cell>
        </row>
        <row r="2829">
          <cell r="B2829" t="str">
            <v>神·鲁肃</v>
          </cell>
          <cell r="C2829">
            <v>130023</v>
          </cell>
        </row>
        <row r="2830">
          <cell r="B2830" t="str">
            <v>神·吕蒙</v>
          </cell>
          <cell r="C2830">
            <v>130083</v>
          </cell>
        </row>
        <row r="2831">
          <cell r="B2831" t="str">
            <v>神·陆逊</v>
          </cell>
          <cell r="C2831">
            <v>130093</v>
          </cell>
        </row>
        <row r="2832">
          <cell r="B2832" t="str">
            <v>神·甘宁</v>
          </cell>
          <cell r="C2832">
            <v>13010</v>
          </cell>
        </row>
        <row r="2833">
          <cell r="B2833" t="str">
            <v>神·程普</v>
          </cell>
          <cell r="C2833">
            <v>13011</v>
          </cell>
        </row>
        <row r="2834">
          <cell r="B2834" t="str">
            <v>神·孙尚香</v>
          </cell>
          <cell r="C2834">
            <v>13012</v>
          </cell>
        </row>
        <row r="2835">
          <cell r="B2835" t="str">
            <v>神·步练师</v>
          </cell>
          <cell r="C2835">
            <v>13013</v>
          </cell>
        </row>
        <row r="2836">
          <cell r="B2836" t="str">
            <v>神·大乔</v>
          </cell>
          <cell r="C2836">
            <v>13001</v>
          </cell>
        </row>
        <row r="2837">
          <cell r="B2837" t="str">
            <v>神·小乔</v>
          </cell>
          <cell r="C2837">
            <v>130143</v>
          </cell>
        </row>
        <row r="2838">
          <cell r="B2838" t="str">
            <v>神·周泰</v>
          </cell>
          <cell r="C2838">
            <v>13015</v>
          </cell>
        </row>
        <row r="2839">
          <cell r="B2839" t="str">
            <v>神·黄盖</v>
          </cell>
          <cell r="C2839">
            <v>13016</v>
          </cell>
        </row>
        <row r="2840">
          <cell r="B2840" t="str">
            <v>神·徐盛</v>
          </cell>
          <cell r="C2840">
            <v>13017</v>
          </cell>
        </row>
        <row r="2841">
          <cell r="B2841" t="str">
            <v>神·张昭</v>
          </cell>
          <cell r="C2841">
            <v>13018</v>
          </cell>
        </row>
        <row r="2842">
          <cell r="B2842" t="str">
            <v>神·张纮</v>
          </cell>
          <cell r="C2842">
            <v>13019</v>
          </cell>
        </row>
        <row r="2843">
          <cell r="B2843" t="str">
            <v>神·韩当</v>
          </cell>
          <cell r="C2843">
            <v>13020</v>
          </cell>
        </row>
        <row r="2844">
          <cell r="B2844" t="str">
            <v>神·潘璋</v>
          </cell>
          <cell r="C2844">
            <v>13021</v>
          </cell>
        </row>
        <row r="2845">
          <cell r="B2845" t="str">
            <v>神·蒋钦</v>
          </cell>
          <cell r="C2845">
            <v>12031</v>
          </cell>
        </row>
        <row r="2846">
          <cell r="B2846" t="str">
            <v>神·丁奉</v>
          </cell>
          <cell r="C2846">
            <v>11023</v>
          </cell>
        </row>
        <row r="2847">
          <cell r="B2847" t="str">
            <v>神·董袭</v>
          </cell>
          <cell r="C2847">
            <v>13021</v>
          </cell>
        </row>
        <row r="2848">
          <cell r="B2848" t="str">
            <v>神·陈武</v>
          </cell>
          <cell r="C2848">
            <v>13021</v>
          </cell>
        </row>
        <row r="2849">
          <cell r="B2849" t="str">
            <v>神·凌统</v>
          </cell>
          <cell r="C2849">
            <v>13023</v>
          </cell>
        </row>
        <row r="2850">
          <cell r="B2850" t="str">
            <v>神·凌操</v>
          </cell>
          <cell r="C2850">
            <v>12031</v>
          </cell>
        </row>
        <row r="2851">
          <cell r="B2851" t="str">
            <v>神·朱桓</v>
          </cell>
          <cell r="C2851">
            <v>14046</v>
          </cell>
        </row>
        <row r="2852">
          <cell r="B2852" t="str">
            <v>神·诸葛瑾</v>
          </cell>
          <cell r="C2852">
            <v>13025</v>
          </cell>
        </row>
        <row r="2853">
          <cell r="B2853" t="str">
            <v>神·朱治</v>
          </cell>
          <cell r="C2853">
            <v>13036</v>
          </cell>
        </row>
        <row r="2854">
          <cell r="B2854" t="str">
            <v>神·全琮</v>
          </cell>
          <cell r="C2854">
            <v>14046</v>
          </cell>
        </row>
        <row r="2855">
          <cell r="B2855" t="str">
            <v>神·朱然</v>
          </cell>
          <cell r="C2855">
            <v>14047</v>
          </cell>
        </row>
        <row r="2856">
          <cell r="B2856" t="str">
            <v>神·吕范</v>
          </cell>
          <cell r="C2856">
            <v>14050</v>
          </cell>
        </row>
        <row r="2857">
          <cell r="B2857" t="str">
            <v>神·虞翻</v>
          </cell>
          <cell r="C2857">
            <v>14043</v>
          </cell>
        </row>
        <row r="2858">
          <cell r="B2858" t="str">
            <v>神·陆绩</v>
          </cell>
          <cell r="C2858">
            <v>14043</v>
          </cell>
        </row>
        <row r="2859">
          <cell r="B2859" t="str">
            <v>神·诸葛恪</v>
          </cell>
          <cell r="C2859">
            <v>13032</v>
          </cell>
        </row>
        <row r="2860">
          <cell r="B2860" t="str">
            <v>神·吴国太</v>
          </cell>
          <cell r="C2860">
            <v>13033</v>
          </cell>
        </row>
        <row r="2861">
          <cell r="B2861" t="str">
            <v>神·顾雍</v>
          </cell>
          <cell r="C2861">
            <v>13034</v>
          </cell>
        </row>
        <row r="2862">
          <cell r="B2862" t="str">
            <v>神·孙静</v>
          </cell>
          <cell r="C2862">
            <v>13036</v>
          </cell>
        </row>
        <row r="2863">
          <cell r="B2863" t="str">
            <v>神·孙韶</v>
          </cell>
          <cell r="C2863">
            <v>13036</v>
          </cell>
        </row>
        <row r="2864">
          <cell r="B2864" t="str">
            <v>神·步骘</v>
          </cell>
          <cell r="C2864">
            <v>14045</v>
          </cell>
        </row>
        <row r="2865">
          <cell r="B2865" t="str">
            <v>神·张承</v>
          </cell>
          <cell r="C2865">
            <v>13036</v>
          </cell>
        </row>
        <row r="2866">
          <cell r="B2866" t="str">
            <v>神·阚泽</v>
          </cell>
          <cell r="C2866">
            <v>13038</v>
          </cell>
        </row>
        <row r="2867">
          <cell r="B2867" t="str">
            <v>神·严畯</v>
          </cell>
          <cell r="C2867">
            <v>14045</v>
          </cell>
        </row>
        <row r="2868">
          <cell r="B2868" t="str">
            <v>神·马忠</v>
          </cell>
          <cell r="C2868">
            <v>13036</v>
          </cell>
        </row>
        <row r="2869">
          <cell r="B2869" t="str">
            <v>神·楼玄</v>
          </cell>
          <cell r="C2869">
            <v>14045</v>
          </cell>
        </row>
        <row r="2870">
          <cell r="B2870" t="str">
            <v>神·孙登</v>
          </cell>
          <cell r="C2870">
            <v>14039</v>
          </cell>
        </row>
        <row r="2871">
          <cell r="B2871" t="str">
            <v>神·孙翊</v>
          </cell>
          <cell r="C2871">
            <v>13036</v>
          </cell>
        </row>
        <row r="2872">
          <cell r="B2872" t="str">
            <v>神·薛综</v>
          </cell>
          <cell r="C2872">
            <v>11034</v>
          </cell>
        </row>
        <row r="2873">
          <cell r="B2873" t="str">
            <v>神·徐氏</v>
          </cell>
          <cell r="C2873">
            <v>11042</v>
          </cell>
        </row>
        <row r="2874">
          <cell r="B2874" t="str">
            <v>吕布培养</v>
          </cell>
          <cell r="C2874">
            <v>140052</v>
          </cell>
        </row>
        <row r="2875">
          <cell r="B2875" t="str">
            <v>神·吕布</v>
          </cell>
          <cell r="C2875">
            <v>140052</v>
          </cell>
        </row>
        <row r="2876">
          <cell r="B2876" t="str">
            <v>神·袁绍</v>
          </cell>
          <cell r="C2876">
            <v>14006</v>
          </cell>
        </row>
        <row r="2877">
          <cell r="B2877" t="str">
            <v>神·貂蝉</v>
          </cell>
          <cell r="C2877">
            <v>14007</v>
          </cell>
        </row>
        <row r="2878">
          <cell r="B2878" t="str">
            <v>神·蔡文姬</v>
          </cell>
          <cell r="C2878">
            <v>140082</v>
          </cell>
        </row>
        <row r="2879">
          <cell r="B2879" t="str">
            <v>左慈培养</v>
          </cell>
          <cell r="C2879">
            <v>140032</v>
          </cell>
        </row>
        <row r="2880">
          <cell r="B2880" t="str">
            <v>神·左慈</v>
          </cell>
          <cell r="C2880">
            <v>140032</v>
          </cell>
        </row>
        <row r="2881">
          <cell r="B2881" t="str">
            <v>神·于吉</v>
          </cell>
          <cell r="C2881">
            <v>14009</v>
          </cell>
        </row>
        <row r="2882">
          <cell r="B2882" t="str">
            <v>神·高顺</v>
          </cell>
          <cell r="C2882">
            <v>14010</v>
          </cell>
        </row>
        <row r="2883">
          <cell r="B2883" t="str">
            <v>神·陈宫</v>
          </cell>
          <cell r="C2883">
            <v>14001</v>
          </cell>
        </row>
        <row r="2884">
          <cell r="B2884" t="str">
            <v>神·田丰</v>
          </cell>
          <cell r="C2884">
            <v>14011</v>
          </cell>
        </row>
        <row r="2885">
          <cell r="B2885" t="str">
            <v>神·沮授</v>
          </cell>
          <cell r="C2885">
            <v>14012</v>
          </cell>
        </row>
        <row r="2886">
          <cell r="B2886" t="str">
            <v>神·颜良</v>
          </cell>
          <cell r="C2886">
            <v>14013</v>
          </cell>
        </row>
        <row r="2887">
          <cell r="B2887" t="str">
            <v>神·文丑</v>
          </cell>
          <cell r="C2887">
            <v>14014</v>
          </cell>
        </row>
        <row r="2888">
          <cell r="B2888" t="str">
            <v>神·卢植</v>
          </cell>
          <cell r="C2888">
            <v>140153</v>
          </cell>
        </row>
        <row r="2889">
          <cell r="B2889" t="str">
            <v>神·董卓</v>
          </cell>
          <cell r="C2889">
            <v>14016</v>
          </cell>
        </row>
        <row r="2890">
          <cell r="B2890" t="str">
            <v>神·华雄</v>
          </cell>
          <cell r="C2890">
            <v>14017</v>
          </cell>
        </row>
        <row r="2891">
          <cell r="B2891" t="str">
            <v>神·公孙瓒</v>
          </cell>
          <cell r="C2891">
            <v>14002</v>
          </cell>
        </row>
        <row r="2892">
          <cell r="B2892" t="str">
            <v>神·华佗</v>
          </cell>
          <cell r="C2892">
            <v>140183</v>
          </cell>
        </row>
        <row r="2893">
          <cell r="B2893" t="str">
            <v>神·张角</v>
          </cell>
          <cell r="C2893">
            <v>140193</v>
          </cell>
        </row>
        <row r="2894">
          <cell r="B2894" t="str">
            <v>神·李儒</v>
          </cell>
          <cell r="C2894">
            <v>14020</v>
          </cell>
        </row>
        <row r="2895">
          <cell r="B2895" t="str">
            <v>神·皇甫嵩</v>
          </cell>
          <cell r="C2895">
            <v>14021</v>
          </cell>
        </row>
        <row r="2896">
          <cell r="B2896" t="str">
            <v>神·刘表</v>
          </cell>
          <cell r="C2896">
            <v>14022</v>
          </cell>
        </row>
        <row r="2897">
          <cell r="B2897" t="str">
            <v>神·张绣</v>
          </cell>
          <cell r="C2897">
            <v>12031</v>
          </cell>
        </row>
        <row r="2898">
          <cell r="B2898" t="str">
            <v>神·马腾</v>
          </cell>
          <cell r="C2898">
            <v>12031</v>
          </cell>
        </row>
        <row r="2899">
          <cell r="B2899" t="str">
            <v>神·丁原</v>
          </cell>
          <cell r="C2899">
            <v>11034</v>
          </cell>
        </row>
        <row r="2900">
          <cell r="B2900" t="str">
            <v>神·张宝</v>
          </cell>
          <cell r="C2900">
            <v>14025</v>
          </cell>
        </row>
        <row r="2901">
          <cell r="B2901" t="str">
            <v>神·张梁</v>
          </cell>
          <cell r="C2901">
            <v>14026</v>
          </cell>
        </row>
        <row r="2902">
          <cell r="B2902" t="str">
            <v>神·袁术</v>
          </cell>
          <cell r="C2902">
            <v>14027</v>
          </cell>
        </row>
        <row r="2903">
          <cell r="B2903" t="str">
            <v>神·何皇后</v>
          </cell>
          <cell r="C2903">
            <v>14028</v>
          </cell>
        </row>
        <row r="2904">
          <cell r="B2904" t="str">
            <v>神·王允</v>
          </cell>
          <cell r="C2904">
            <v>14029</v>
          </cell>
        </row>
        <row r="2905">
          <cell r="B2905" t="str">
            <v>神·张燕</v>
          </cell>
          <cell r="C2905">
            <v>14030</v>
          </cell>
        </row>
        <row r="2906">
          <cell r="B2906" t="str">
            <v>神·蒯越</v>
          </cell>
          <cell r="C2906">
            <v>11034</v>
          </cell>
        </row>
        <row r="2907">
          <cell r="B2907" t="str">
            <v>神·刘繇</v>
          </cell>
          <cell r="C2907">
            <v>14030</v>
          </cell>
        </row>
        <row r="2908">
          <cell r="B2908" t="str">
            <v>神·审配</v>
          </cell>
          <cell r="C2908">
            <v>14043</v>
          </cell>
        </row>
        <row r="2909">
          <cell r="B2909" t="str">
            <v>神·张鲁</v>
          </cell>
          <cell r="C2909">
            <v>14032</v>
          </cell>
        </row>
        <row r="2910">
          <cell r="B2910" t="str">
            <v>神·蒯良</v>
          </cell>
          <cell r="C2910">
            <v>14045</v>
          </cell>
        </row>
        <row r="2911">
          <cell r="B2911" t="str">
            <v>神·纪灵</v>
          </cell>
          <cell r="C2911">
            <v>14030</v>
          </cell>
        </row>
        <row r="2912">
          <cell r="B2912" t="str">
            <v>神·潘凤</v>
          </cell>
          <cell r="C2912">
            <v>14034</v>
          </cell>
        </row>
        <row r="2913">
          <cell r="B2913" t="str">
            <v>神·刘虞</v>
          </cell>
          <cell r="C2913">
            <v>14022</v>
          </cell>
        </row>
        <row r="2914">
          <cell r="B2914" t="str">
            <v>神·严白虎</v>
          </cell>
          <cell r="C2914">
            <v>14030</v>
          </cell>
        </row>
        <row r="2915">
          <cell r="B2915" t="str">
            <v>神·孔融</v>
          </cell>
          <cell r="C2915">
            <v>14036</v>
          </cell>
        </row>
        <row r="2916">
          <cell r="B2916" t="str">
            <v>神·韩遂</v>
          </cell>
          <cell r="C2916">
            <v>14030</v>
          </cell>
        </row>
        <row r="2917">
          <cell r="B2917" t="str">
            <v>神·伏皇后</v>
          </cell>
          <cell r="C2917">
            <v>14037</v>
          </cell>
        </row>
        <row r="2918">
          <cell r="B2918" t="str">
            <v>神·武安国</v>
          </cell>
          <cell r="C2918">
            <v>11048</v>
          </cell>
        </row>
        <row r="2919">
          <cell r="B2919" t="str">
            <v>神·何进</v>
          </cell>
          <cell r="C2919">
            <v>14038</v>
          </cell>
        </row>
        <row r="2920">
          <cell r="B2920" t="str">
            <v>神·汉献帝</v>
          </cell>
          <cell r="C2920">
            <v>14039</v>
          </cell>
        </row>
        <row r="2921">
          <cell r="B2921" t="str">
            <v>神·公孙渊</v>
          </cell>
          <cell r="C2921">
            <v>14045</v>
          </cell>
        </row>
        <row r="2922">
          <cell r="B2922" t="str">
            <v>主角</v>
          </cell>
          <cell r="C2922">
            <v>10013</v>
          </cell>
        </row>
        <row r="2923">
          <cell r="B2923" t="str">
            <v>主角</v>
          </cell>
          <cell r="C2923">
            <v>12009</v>
          </cell>
        </row>
        <row r="2924">
          <cell r="B2924" t="str">
            <v>主角</v>
          </cell>
          <cell r="C2924">
            <v>10021</v>
          </cell>
        </row>
        <row r="2925">
          <cell r="B2925" t="str">
            <v>主角</v>
          </cell>
          <cell r="C2925">
            <v>10043</v>
          </cell>
        </row>
        <row r="2926">
          <cell r="B2926" t="str">
            <v>主角</v>
          </cell>
          <cell r="C2926">
            <v>10013</v>
          </cell>
        </row>
        <row r="2927">
          <cell r="B2927" t="str">
            <v>主角</v>
          </cell>
          <cell r="C2927">
            <v>12009</v>
          </cell>
        </row>
        <row r="2928">
          <cell r="B2928" t="str">
            <v>主角</v>
          </cell>
          <cell r="C2928">
            <v>10021</v>
          </cell>
        </row>
        <row r="2929">
          <cell r="B2929" t="str">
            <v>主角</v>
          </cell>
          <cell r="C2929">
            <v>10043</v>
          </cell>
        </row>
        <row r="2930">
          <cell r="B2930" t="str">
            <v>主角</v>
          </cell>
          <cell r="C2930">
            <v>10013</v>
          </cell>
        </row>
        <row r="2931">
          <cell r="B2931" t="str">
            <v>主角</v>
          </cell>
          <cell r="C2931">
            <v>12009</v>
          </cell>
        </row>
        <row r="2932">
          <cell r="B2932" t="str">
            <v>主角</v>
          </cell>
          <cell r="C2932">
            <v>10021</v>
          </cell>
        </row>
        <row r="2933">
          <cell r="B2933" t="str">
            <v>主角</v>
          </cell>
          <cell r="C2933">
            <v>10043</v>
          </cell>
        </row>
        <row r="2934">
          <cell r="B2934" t="str">
            <v>主角</v>
          </cell>
          <cell r="C2934">
            <v>10013</v>
          </cell>
        </row>
        <row r="2935">
          <cell r="B2935" t="str">
            <v>主角</v>
          </cell>
          <cell r="C2935">
            <v>12009</v>
          </cell>
        </row>
        <row r="2936">
          <cell r="B2936" t="str">
            <v>主角</v>
          </cell>
          <cell r="C2936">
            <v>10021</v>
          </cell>
        </row>
        <row r="2937">
          <cell r="B2937" t="str">
            <v>主角</v>
          </cell>
          <cell r="C2937">
            <v>10043</v>
          </cell>
        </row>
        <row r="2938">
          <cell r="B2938" t="str">
            <v>主角</v>
          </cell>
          <cell r="C2938">
            <v>10013</v>
          </cell>
        </row>
        <row r="2939">
          <cell r="B2939" t="str">
            <v>主角</v>
          </cell>
          <cell r="C2939">
            <v>12009</v>
          </cell>
        </row>
        <row r="2940">
          <cell r="B2940" t="str">
            <v>主角</v>
          </cell>
          <cell r="C2940">
            <v>10021</v>
          </cell>
        </row>
        <row r="2941">
          <cell r="B2941" t="str">
            <v>主角</v>
          </cell>
          <cell r="C2941">
            <v>10043</v>
          </cell>
        </row>
        <row r="2942">
          <cell r="B2942" t="str">
            <v>霸·曹操</v>
          </cell>
          <cell r="C2942">
            <v>110022</v>
          </cell>
        </row>
        <row r="2943">
          <cell r="B2943" t="str">
            <v>霸·曹仁</v>
          </cell>
          <cell r="C2943">
            <v>110033</v>
          </cell>
        </row>
        <row r="2944">
          <cell r="B2944" t="str">
            <v>霸·夏侯惇</v>
          </cell>
          <cell r="C2944">
            <v>110043</v>
          </cell>
        </row>
        <row r="2945">
          <cell r="B2945" t="str">
            <v>霸·夏侯渊</v>
          </cell>
          <cell r="C2945">
            <v>11005</v>
          </cell>
        </row>
        <row r="2946">
          <cell r="B2946" t="str">
            <v>霸·张辽</v>
          </cell>
          <cell r="C2946">
            <v>110063</v>
          </cell>
        </row>
        <row r="2947">
          <cell r="B2947" t="str">
            <v>霸·荀彧</v>
          </cell>
          <cell r="C2947">
            <v>110072</v>
          </cell>
        </row>
        <row r="2948">
          <cell r="B2948" t="str">
            <v>霸·郭嘉</v>
          </cell>
          <cell r="C2948">
            <v>110013</v>
          </cell>
        </row>
        <row r="2949">
          <cell r="B2949" t="str">
            <v>霸·荀攸</v>
          </cell>
          <cell r="C2949">
            <v>11008</v>
          </cell>
        </row>
        <row r="2950">
          <cell r="B2950" t="str">
            <v>霸·贾诩</v>
          </cell>
          <cell r="C2950">
            <v>11009</v>
          </cell>
        </row>
        <row r="2951">
          <cell r="B2951" t="str">
            <v>霸·程昱</v>
          </cell>
          <cell r="C2951">
            <v>11010</v>
          </cell>
        </row>
        <row r="2952">
          <cell r="B2952" t="str">
            <v>霸·司马懿</v>
          </cell>
          <cell r="C2952">
            <v>110113</v>
          </cell>
        </row>
        <row r="2953">
          <cell r="B2953" t="str">
            <v>霸·张郃</v>
          </cell>
          <cell r="C2953">
            <v>11012</v>
          </cell>
        </row>
        <row r="2954">
          <cell r="B2954" t="str">
            <v>霸·于禁</v>
          </cell>
          <cell r="C2954">
            <v>11013</v>
          </cell>
        </row>
        <row r="2955">
          <cell r="B2955" t="str">
            <v>霸·乐进</v>
          </cell>
          <cell r="C2955">
            <v>11014</v>
          </cell>
        </row>
        <row r="2956">
          <cell r="B2956" t="str">
            <v>霸·徐晃</v>
          </cell>
          <cell r="C2956">
            <v>11015</v>
          </cell>
        </row>
        <row r="2957">
          <cell r="B2957" t="str">
            <v>霸·许褚</v>
          </cell>
          <cell r="C2957">
            <v>11016</v>
          </cell>
        </row>
        <row r="2958">
          <cell r="B2958" t="str">
            <v>霸·典韦</v>
          </cell>
          <cell r="C2958">
            <v>11017</v>
          </cell>
        </row>
        <row r="2959">
          <cell r="B2959" t="str">
            <v>霸·甄姬</v>
          </cell>
          <cell r="C2959">
            <v>11018</v>
          </cell>
        </row>
        <row r="2960">
          <cell r="B2960" t="str">
            <v>霸·庞德</v>
          </cell>
          <cell r="C2960">
            <v>11019</v>
          </cell>
        </row>
        <row r="2961">
          <cell r="B2961" t="str">
            <v>霸·曹丕</v>
          </cell>
          <cell r="C2961">
            <v>11020</v>
          </cell>
        </row>
        <row r="2962">
          <cell r="B2962" t="str">
            <v>霸·李典</v>
          </cell>
          <cell r="C2962">
            <v>11021</v>
          </cell>
        </row>
        <row r="2963">
          <cell r="B2963" t="str">
            <v>霸·满宠</v>
          </cell>
          <cell r="C2963">
            <v>11022</v>
          </cell>
        </row>
        <row r="2964">
          <cell r="B2964" t="str">
            <v>霸·曹洪</v>
          </cell>
          <cell r="C2964">
            <v>11023</v>
          </cell>
        </row>
        <row r="2965">
          <cell r="B2965" t="str">
            <v>霸·曹纯</v>
          </cell>
          <cell r="C2965">
            <v>11024</v>
          </cell>
        </row>
        <row r="2966">
          <cell r="B2966" t="str">
            <v>霸·曹昂</v>
          </cell>
          <cell r="C2966">
            <v>11025</v>
          </cell>
        </row>
        <row r="2967">
          <cell r="B2967" t="str">
            <v>霸·刘晔</v>
          </cell>
          <cell r="C2967">
            <v>11026</v>
          </cell>
        </row>
        <row r="2968">
          <cell r="B2968" t="str">
            <v>霸·董昭</v>
          </cell>
          <cell r="C2968">
            <v>11027</v>
          </cell>
        </row>
        <row r="2969">
          <cell r="B2969" t="str">
            <v>霸·文聘</v>
          </cell>
          <cell r="C2969">
            <v>11028</v>
          </cell>
        </row>
        <row r="2970">
          <cell r="B2970" t="str">
            <v>霸·许攸</v>
          </cell>
          <cell r="C2970">
            <v>11029</v>
          </cell>
        </row>
        <row r="2971">
          <cell r="B2971" t="str">
            <v>霸·曹休</v>
          </cell>
          <cell r="C2971">
            <v>11030</v>
          </cell>
        </row>
        <row r="2972">
          <cell r="B2972" t="str">
            <v>霸·曹真</v>
          </cell>
          <cell r="C2972">
            <v>11031</v>
          </cell>
        </row>
        <row r="2973">
          <cell r="B2973" t="str">
            <v>霸·杨修</v>
          </cell>
          <cell r="C2973">
            <v>11032</v>
          </cell>
        </row>
        <row r="2974">
          <cell r="B2974" t="str">
            <v>霸·曹冲</v>
          </cell>
          <cell r="C2974">
            <v>11033</v>
          </cell>
        </row>
        <row r="2975">
          <cell r="B2975" t="str">
            <v>霸·王朗</v>
          </cell>
          <cell r="C2975">
            <v>11034</v>
          </cell>
        </row>
        <row r="2976">
          <cell r="B2976" t="str">
            <v>霸·钟繇</v>
          </cell>
          <cell r="C2976">
            <v>11034</v>
          </cell>
        </row>
        <row r="2977">
          <cell r="B2977" t="str">
            <v>霸·华歆</v>
          </cell>
          <cell r="C2977">
            <v>14020</v>
          </cell>
        </row>
        <row r="2978">
          <cell r="B2978" t="str">
            <v>霸·曹植</v>
          </cell>
          <cell r="C2978">
            <v>11037</v>
          </cell>
        </row>
        <row r="2979">
          <cell r="B2979" t="str">
            <v>霸·钟会</v>
          </cell>
          <cell r="C2979">
            <v>11038</v>
          </cell>
        </row>
        <row r="2980">
          <cell r="B2980" t="str">
            <v>霸·司马昭</v>
          </cell>
          <cell r="C2980">
            <v>11039</v>
          </cell>
        </row>
        <row r="2981">
          <cell r="B2981" t="str">
            <v>霸·张春华</v>
          </cell>
          <cell r="C2981">
            <v>11040</v>
          </cell>
        </row>
        <row r="2982">
          <cell r="B2982" t="str">
            <v>霸·王异</v>
          </cell>
          <cell r="C2982">
            <v>11041</v>
          </cell>
        </row>
        <row r="2983">
          <cell r="B2983" t="str">
            <v>霸·辛宪英</v>
          </cell>
          <cell r="C2983">
            <v>11042</v>
          </cell>
        </row>
        <row r="2984">
          <cell r="B2984" t="str">
            <v>霸·郭女王</v>
          </cell>
          <cell r="C2984">
            <v>11043</v>
          </cell>
        </row>
        <row r="2985">
          <cell r="B2985" t="str">
            <v>霸·司马师</v>
          </cell>
          <cell r="C2985">
            <v>11044</v>
          </cell>
        </row>
        <row r="2986">
          <cell r="B2986" t="str">
            <v>霸·卞夫人</v>
          </cell>
          <cell r="C2986">
            <v>11045</v>
          </cell>
        </row>
        <row r="2987">
          <cell r="B2987" t="str">
            <v>霸·陈泰</v>
          </cell>
          <cell r="C2987">
            <v>11023</v>
          </cell>
        </row>
        <row r="2988">
          <cell r="B2988" t="str">
            <v>霸·郝昭</v>
          </cell>
          <cell r="C2988">
            <v>11023</v>
          </cell>
        </row>
        <row r="2989">
          <cell r="B2989" t="str">
            <v>霸·郭淮</v>
          </cell>
          <cell r="C2989">
            <v>11038</v>
          </cell>
        </row>
        <row r="2990">
          <cell r="B2990" t="str">
            <v>霸·蔡瑁</v>
          </cell>
          <cell r="C2990">
            <v>11038</v>
          </cell>
        </row>
        <row r="2991">
          <cell r="B2991" t="str">
            <v>霸·张允</v>
          </cell>
          <cell r="C2991">
            <v>14050</v>
          </cell>
        </row>
        <row r="2992">
          <cell r="B2992" t="str">
            <v>霸·高览</v>
          </cell>
          <cell r="C2992">
            <v>11023</v>
          </cell>
        </row>
        <row r="2993">
          <cell r="B2993" t="str">
            <v>霸·韩浩</v>
          </cell>
          <cell r="C2993">
            <v>11023</v>
          </cell>
        </row>
        <row r="2994">
          <cell r="B2994" t="str">
            <v>霸·张虎</v>
          </cell>
          <cell r="C2994">
            <v>12031</v>
          </cell>
        </row>
        <row r="2995">
          <cell r="B2995" t="str">
            <v>霸·典满</v>
          </cell>
          <cell r="C2995">
            <v>11048</v>
          </cell>
        </row>
        <row r="2996">
          <cell r="B2996" t="str">
            <v>霸·许仪</v>
          </cell>
          <cell r="C2996">
            <v>11048</v>
          </cell>
        </row>
        <row r="2997">
          <cell r="B2997" t="str">
            <v>霸·孔秀</v>
          </cell>
          <cell r="C2997">
            <v>11048</v>
          </cell>
        </row>
        <row r="2998">
          <cell r="B2998" t="str">
            <v>霸·吕虔</v>
          </cell>
          <cell r="C2998">
            <v>11023</v>
          </cell>
        </row>
        <row r="2999">
          <cell r="B2999" t="str">
            <v>霸·臧霸</v>
          </cell>
          <cell r="C2999">
            <v>14046</v>
          </cell>
        </row>
        <row r="3000">
          <cell r="B3000" t="str">
            <v>霸·夏侯恩</v>
          </cell>
          <cell r="C3000">
            <v>11053</v>
          </cell>
        </row>
        <row r="3001">
          <cell r="B3001" t="str">
            <v>霸·夏侯杰</v>
          </cell>
          <cell r="C3001">
            <v>11053</v>
          </cell>
        </row>
        <row r="3002">
          <cell r="B3002" t="str">
            <v>霸·吕旷</v>
          </cell>
          <cell r="C3002">
            <v>11054</v>
          </cell>
        </row>
        <row r="3003">
          <cell r="B3003" t="str">
            <v>霸·吕翔</v>
          </cell>
          <cell r="C3003">
            <v>11054</v>
          </cell>
        </row>
        <row r="3004">
          <cell r="B3004" t="str">
            <v>霸·关羽</v>
          </cell>
          <cell r="C3004">
            <v>120032</v>
          </cell>
        </row>
        <row r="3005">
          <cell r="B3005" t="str">
            <v>霸·张飞</v>
          </cell>
          <cell r="C3005">
            <v>120043</v>
          </cell>
        </row>
        <row r="3006">
          <cell r="B3006" t="str">
            <v>霸·赵云</v>
          </cell>
          <cell r="C3006">
            <v>120013</v>
          </cell>
        </row>
        <row r="3007">
          <cell r="B3007" t="str">
            <v>霸·马超</v>
          </cell>
          <cell r="C3007">
            <v>120053</v>
          </cell>
        </row>
        <row r="3008">
          <cell r="B3008" t="str">
            <v>霸·黄忠</v>
          </cell>
          <cell r="C3008">
            <v>120063</v>
          </cell>
        </row>
        <row r="3009">
          <cell r="B3009" t="str">
            <v>霸·魏延</v>
          </cell>
          <cell r="C3009">
            <v>12007</v>
          </cell>
        </row>
        <row r="3010">
          <cell r="B3010" t="str">
            <v>霸·刘备</v>
          </cell>
          <cell r="C3010">
            <v>120083</v>
          </cell>
        </row>
        <row r="3011">
          <cell r="B3011" t="str">
            <v>霸·诸葛亮</v>
          </cell>
          <cell r="C3011">
            <v>120092</v>
          </cell>
        </row>
        <row r="3012">
          <cell r="B3012" t="str">
            <v>霸·庞统</v>
          </cell>
          <cell r="C3012">
            <v>12010</v>
          </cell>
        </row>
        <row r="3013">
          <cell r="B3013" t="str">
            <v>霸·法正</v>
          </cell>
          <cell r="C3013">
            <v>12011</v>
          </cell>
        </row>
        <row r="3014">
          <cell r="B3014" t="str">
            <v>霸·姜维</v>
          </cell>
          <cell r="C3014">
            <v>12012</v>
          </cell>
        </row>
        <row r="3015">
          <cell r="B3015" t="str">
            <v>霸·马良</v>
          </cell>
          <cell r="C3015">
            <v>12013</v>
          </cell>
        </row>
        <row r="3016">
          <cell r="B3016" t="str">
            <v>霸·夏侯涓</v>
          </cell>
          <cell r="C3016">
            <v>12014</v>
          </cell>
        </row>
        <row r="3017">
          <cell r="B3017" t="str">
            <v>霸·黄月英</v>
          </cell>
          <cell r="C3017">
            <v>12015</v>
          </cell>
        </row>
        <row r="3018">
          <cell r="B3018" t="str">
            <v>霸·徐庶</v>
          </cell>
          <cell r="C3018">
            <v>12016</v>
          </cell>
        </row>
        <row r="3019">
          <cell r="B3019" t="str">
            <v>霸·关兴</v>
          </cell>
          <cell r="C3019">
            <v>12017</v>
          </cell>
        </row>
        <row r="3020">
          <cell r="B3020" t="str">
            <v>霸·张苞</v>
          </cell>
          <cell r="C3020">
            <v>12018</v>
          </cell>
        </row>
        <row r="3021">
          <cell r="B3021" t="str">
            <v>霸·孟获</v>
          </cell>
          <cell r="C3021">
            <v>12019</v>
          </cell>
        </row>
        <row r="3022">
          <cell r="B3022" t="str">
            <v>霸·祝融</v>
          </cell>
          <cell r="C3022">
            <v>12002</v>
          </cell>
        </row>
        <row r="3023">
          <cell r="B3023" t="str">
            <v>霸·关平</v>
          </cell>
          <cell r="C3023">
            <v>12020</v>
          </cell>
        </row>
        <row r="3024">
          <cell r="B3024" t="str">
            <v>霸·关索</v>
          </cell>
          <cell r="C3024">
            <v>12021</v>
          </cell>
        </row>
        <row r="3025">
          <cell r="B3025" t="str">
            <v>霸·关银屏</v>
          </cell>
          <cell r="C3025">
            <v>12022</v>
          </cell>
        </row>
        <row r="3026">
          <cell r="B3026" t="str">
            <v>霸·张星彩</v>
          </cell>
          <cell r="C3026">
            <v>12023</v>
          </cell>
        </row>
        <row r="3027">
          <cell r="B3027" t="str">
            <v>霸·鲍三娘</v>
          </cell>
          <cell r="C3027">
            <v>12024</v>
          </cell>
        </row>
        <row r="3028">
          <cell r="B3028" t="str">
            <v>霸·马谡</v>
          </cell>
          <cell r="C3028">
            <v>12025</v>
          </cell>
        </row>
        <row r="3029">
          <cell r="B3029" t="str">
            <v>霸·蒋琬</v>
          </cell>
          <cell r="C3029">
            <v>12026</v>
          </cell>
        </row>
        <row r="3030">
          <cell r="B3030" t="str">
            <v>霸·费祎</v>
          </cell>
          <cell r="C3030">
            <v>12026</v>
          </cell>
        </row>
        <row r="3031">
          <cell r="B3031" t="str">
            <v>霸·廖化</v>
          </cell>
          <cell r="C3031">
            <v>12027</v>
          </cell>
        </row>
        <row r="3032">
          <cell r="B3032" t="str">
            <v>霸·李严</v>
          </cell>
          <cell r="C3032">
            <v>11038</v>
          </cell>
        </row>
        <row r="3033">
          <cell r="B3033" t="str">
            <v>霸·严颜</v>
          </cell>
          <cell r="C3033">
            <v>14042</v>
          </cell>
        </row>
        <row r="3034">
          <cell r="B3034" t="str">
            <v>霸·王平</v>
          </cell>
          <cell r="C3034">
            <v>13036</v>
          </cell>
        </row>
        <row r="3035">
          <cell r="B3035" t="str">
            <v>霸·霍峻</v>
          </cell>
          <cell r="C3035">
            <v>14047</v>
          </cell>
        </row>
        <row r="3036">
          <cell r="B3036" t="str">
            <v>霸·黄权</v>
          </cell>
          <cell r="C3036">
            <v>12031</v>
          </cell>
        </row>
        <row r="3037">
          <cell r="B3037" t="str">
            <v>霸·刘禅</v>
          </cell>
          <cell r="C3037">
            <v>12032</v>
          </cell>
        </row>
        <row r="3038">
          <cell r="B3038" t="str">
            <v>霸·糜竺</v>
          </cell>
          <cell r="C3038">
            <v>12033</v>
          </cell>
        </row>
        <row r="3039">
          <cell r="B3039" t="str">
            <v>霸·简雍</v>
          </cell>
          <cell r="C3039">
            <v>11034</v>
          </cell>
        </row>
        <row r="3040">
          <cell r="B3040" t="str">
            <v>霸·许靖</v>
          </cell>
          <cell r="C3040">
            <v>14020</v>
          </cell>
        </row>
        <row r="3041">
          <cell r="B3041" t="str">
            <v>霸·孙乾</v>
          </cell>
          <cell r="C3041">
            <v>14029</v>
          </cell>
        </row>
        <row r="3042">
          <cell r="B3042" t="str">
            <v>霸·伊籍</v>
          </cell>
          <cell r="C3042">
            <v>14045</v>
          </cell>
        </row>
        <row r="3043">
          <cell r="B3043" t="str">
            <v>霸·邓芝</v>
          </cell>
          <cell r="C3043">
            <v>14045</v>
          </cell>
        </row>
        <row r="3044">
          <cell r="B3044" t="str">
            <v>霸·甘夫人</v>
          </cell>
          <cell r="C3044">
            <v>12039</v>
          </cell>
        </row>
        <row r="3045">
          <cell r="B3045" t="str">
            <v>霸·糜夫人</v>
          </cell>
          <cell r="C3045">
            <v>12040</v>
          </cell>
        </row>
        <row r="3046">
          <cell r="B3046" t="str">
            <v>霸·周仓</v>
          </cell>
          <cell r="C3046">
            <v>12041</v>
          </cell>
        </row>
        <row r="3047">
          <cell r="B3047" t="str">
            <v>霸·马岱</v>
          </cell>
          <cell r="C3047">
            <v>12042</v>
          </cell>
        </row>
        <row r="3048">
          <cell r="B3048" t="str">
            <v>霸·刘封</v>
          </cell>
          <cell r="C3048">
            <v>12031</v>
          </cell>
        </row>
        <row r="3049">
          <cell r="B3049" t="str">
            <v>霸·糜芳</v>
          </cell>
          <cell r="C3049">
            <v>12031</v>
          </cell>
        </row>
        <row r="3050">
          <cell r="B3050" t="str">
            <v>霸·李恢</v>
          </cell>
          <cell r="C3050">
            <v>11048</v>
          </cell>
        </row>
        <row r="3051">
          <cell r="B3051" t="str">
            <v>霸·张翼</v>
          </cell>
          <cell r="C3051">
            <v>12031</v>
          </cell>
        </row>
        <row r="3052">
          <cell r="B3052" t="str">
            <v>霸·郭攸之</v>
          </cell>
          <cell r="C3052">
            <v>12026</v>
          </cell>
        </row>
        <row r="3053">
          <cell r="B3053" t="str">
            <v>霸·张松</v>
          </cell>
          <cell r="C3053">
            <v>12044</v>
          </cell>
        </row>
        <row r="3054">
          <cell r="B3054" t="str">
            <v>霸·黄皓</v>
          </cell>
          <cell r="C3054">
            <v>12045</v>
          </cell>
        </row>
        <row r="3055">
          <cell r="B3055" t="str">
            <v>霸·孙坚</v>
          </cell>
          <cell r="C3055">
            <v>130032</v>
          </cell>
        </row>
        <row r="3056">
          <cell r="B3056" t="str">
            <v>霸·孙策</v>
          </cell>
          <cell r="C3056">
            <v>130043</v>
          </cell>
        </row>
        <row r="3057">
          <cell r="B3057" t="str">
            <v>霸·孙权</v>
          </cell>
          <cell r="C3057">
            <v>130053</v>
          </cell>
        </row>
        <row r="3058">
          <cell r="B3058" t="str">
            <v>霸·太史慈</v>
          </cell>
          <cell r="C3058">
            <v>13006</v>
          </cell>
        </row>
        <row r="3059">
          <cell r="B3059" t="str">
            <v>霸·周瑜</v>
          </cell>
          <cell r="C3059">
            <v>130072</v>
          </cell>
        </row>
        <row r="3060">
          <cell r="B3060" t="str">
            <v>霸·鲁肃</v>
          </cell>
          <cell r="C3060">
            <v>130023</v>
          </cell>
        </row>
        <row r="3061">
          <cell r="B3061" t="str">
            <v>霸·吕蒙</v>
          </cell>
          <cell r="C3061">
            <v>130083</v>
          </cell>
        </row>
        <row r="3062">
          <cell r="B3062" t="str">
            <v>霸·陆逊</v>
          </cell>
          <cell r="C3062">
            <v>130093</v>
          </cell>
        </row>
        <row r="3063">
          <cell r="B3063" t="str">
            <v>霸·甘宁</v>
          </cell>
          <cell r="C3063">
            <v>13010</v>
          </cell>
        </row>
        <row r="3064">
          <cell r="B3064" t="str">
            <v>霸·程普</v>
          </cell>
          <cell r="C3064">
            <v>13011</v>
          </cell>
        </row>
        <row r="3065">
          <cell r="B3065" t="str">
            <v>霸·孙尚香</v>
          </cell>
          <cell r="C3065">
            <v>13012</v>
          </cell>
        </row>
        <row r="3066">
          <cell r="B3066" t="str">
            <v>霸·步练师</v>
          </cell>
          <cell r="C3066">
            <v>13013</v>
          </cell>
        </row>
        <row r="3067">
          <cell r="B3067" t="str">
            <v>霸·大乔</v>
          </cell>
          <cell r="C3067">
            <v>13001</v>
          </cell>
        </row>
        <row r="3068">
          <cell r="B3068" t="str">
            <v>霸·小乔</v>
          </cell>
          <cell r="C3068">
            <v>130143</v>
          </cell>
        </row>
        <row r="3069">
          <cell r="B3069" t="str">
            <v>霸·周泰</v>
          </cell>
          <cell r="C3069">
            <v>13015</v>
          </cell>
        </row>
        <row r="3070">
          <cell r="B3070" t="str">
            <v>霸·黄盖</v>
          </cell>
          <cell r="C3070">
            <v>13016</v>
          </cell>
        </row>
        <row r="3071">
          <cell r="B3071" t="str">
            <v>霸·徐盛</v>
          </cell>
          <cell r="C3071">
            <v>13017</v>
          </cell>
        </row>
        <row r="3072">
          <cell r="B3072" t="str">
            <v>霸·张昭</v>
          </cell>
          <cell r="C3072">
            <v>13018</v>
          </cell>
        </row>
        <row r="3073">
          <cell r="B3073" t="str">
            <v>霸·张纮</v>
          </cell>
          <cell r="C3073">
            <v>13019</v>
          </cell>
        </row>
        <row r="3074">
          <cell r="B3074" t="str">
            <v>霸·韩当</v>
          </cell>
          <cell r="C3074">
            <v>13020</v>
          </cell>
        </row>
        <row r="3075">
          <cell r="B3075" t="str">
            <v>霸·潘璋</v>
          </cell>
          <cell r="C3075">
            <v>13021</v>
          </cell>
        </row>
        <row r="3076">
          <cell r="B3076" t="str">
            <v>霸·蒋钦</v>
          </cell>
          <cell r="C3076">
            <v>12031</v>
          </cell>
        </row>
        <row r="3077">
          <cell r="B3077" t="str">
            <v>霸·丁奉</v>
          </cell>
          <cell r="C3077">
            <v>11023</v>
          </cell>
        </row>
        <row r="3078">
          <cell r="B3078" t="str">
            <v>霸·董袭</v>
          </cell>
          <cell r="C3078">
            <v>13021</v>
          </cell>
        </row>
        <row r="3079">
          <cell r="B3079" t="str">
            <v>霸·陈武</v>
          </cell>
          <cell r="C3079">
            <v>13021</v>
          </cell>
        </row>
        <row r="3080">
          <cell r="B3080" t="str">
            <v>霸·凌统</v>
          </cell>
          <cell r="C3080">
            <v>13023</v>
          </cell>
        </row>
        <row r="3081">
          <cell r="B3081" t="str">
            <v>霸·凌操</v>
          </cell>
          <cell r="C3081">
            <v>12031</v>
          </cell>
        </row>
        <row r="3082">
          <cell r="B3082" t="str">
            <v>霸·朱桓</v>
          </cell>
          <cell r="C3082">
            <v>14046</v>
          </cell>
        </row>
        <row r="3083">
          <cell r="B3083" t="str">
            <v>霸·诸葛瑾</v>
          </cell>
          <cell r="C3083">
            <v>13025</v>
          </cell>
        </row>
        <row r="3084">
          <cell r="B3084" t="str">
            <v>霸·朱治</v>
          </cell>
          <cell r="C3084">
            <v>13036</v>
          </cell>
        </row>
        <row r="3085">
          <cell r="B3085" t="str">
            <v>霸·全琮</v>
          </cell>
          <cell r="C3085">
            <v>14046</v>
          </cell>
        </row>
        <row r="3086">
          <cell r="B3086" t="str">
            <v>霸·朱然</v>
          </cell>
          <cell r="C3086">
            <v>14047</v>
          </cell>
        </row>
        <row r="3087">
          <cell r="B3087" t="str">
            <v>霸·吕范</v>
          </cell>
          <cell r="C3087">
            <v>14050</v>
          </cell>
        </row>
        <row r="3088">
          <cell r="B3088" t="str">
            <v>霸·虞翻</v>
          </cell>
          <cell r="C3088">
            <v>14043</v>
          </cell>
        </row>
        <row r="3089">
          <cell r="B3089" t="str">
            <v>霸·陆绩</v>
          </cell>
          <cell r="C3089">
            <v>14043</v>
          </cell>
        </row>
        <row r="3090">
          <cell r="B3090" t="str">
            <v>霸·诸葛恪</v>
          </cell>
          <cell r="C3090">
            <v>13032</v>
          </cell>
        </row>
        <row r="3091">
          <cell r="B3091" t="str">
            <v>霸·吴国太</v>
          </cell>
          <cell r="C3091">
            <v>13033</v>
          </cell>
        </row>
        <row r="3092">
          <cell r="B3092" t="str">
            <v>霸·顾雍</v>
          </cell>
          <cell r="C3092">
            <v>13034</v>
          </cell>
        </row>
        <row r="3093">
          <cell r="B3093" t="str">
            <v>霸·孙静</v>
          </cell>
          <cell r="C3093">
            <v>13036</v>
          </cell>
        </row>
        <row r="3094">
          <cell r="B3094" t="str">
            <v>霸·孙韶</v>
          </cell>
          <cell r="C3094">
            <v>13036</v>
          </cell>
        </row>
        <row r="3095">
          <cell r="B3095" t="str">
            <v>霸·步骘</v>
          </cell>
          <cell r="C3095">
            <v>14045</v>
          </cell>
        </row>
        <row r="3096">
          <cell r="B3096" t="str">
            <v>霸·张承</v>
          </cell>
          <cell r="C3096">
            <v>13036</v>
          </cell>
        </row>
        <row r="3097">
          <cell r="B3097" t="str">
            <v>霸·阚泽</v>
          </cell>
          <cell r="C3097">
            <v>13038</v>
          </cell>
        </row>
        <row r="3098">
          <cell r="B3098" t="str">
            <v>霸·严畯</v>
          </cell>
          <cell r="C3098">
            <v>14045</v>
          </cell>
        </row>
        <row r="3099">
          <cell r="B3099" t="str">
            <v>霸·马忠</v>
          </cell>
          <cell r="C3099">
            <v>13036</v>
          </cell>
        </row>
        <row r="3100">
          <cell r="B3100" t="str">
            <v>霸·楼玄</v>
          </cell>
          <cell r="C3100">
            <v>14045</v>
          </cell>
        </row>
        <row r="3101">
          <cell r="B3101" t="str">
            <v>霸·孙登</v>
          </cell>
          <cell r="C3101">
            <v>14039</v>
          </cell>
        </row>
        <row r="3102">
          <cell r="B3102" t="str">
            <v>霸·孙翊</v>
          </cell>
          <cell r="C3102">
            <v>13036</v>
          </cell>
        </row>
        <row r="3103">
          <cell r="B3103" t="str">
            <v>霸·薛综</v>
          </cell>
          <cell r="C3103">
            <v>11034</v>
          </cell>
        </row>
        <row r="3104">
          <cell r="B3104" t="str">
            <v>霸·徐氏</v>
          </cell>
          <cell r="C3104">
            <v>11042</v>
          </cell>
        </row>
        <row r="3105">
          <cell r="B3105" t="str">
            <v>霸·吕布</v>
          </cell>
          <cell r="C3105">
            <v>140052</v>
          </cell>
        </row>
        <row r="3106">
          <cell r="B3106" t="str">
            <v>霸·袁绍</v>
          </cell>
          <cell r="C3106">
            <v>14006</v>
          </cell>
        </row>
        <row r="3107">
          <cell r="B3107" t="str">
            <v>霸·貂蝉</v>
          </cell>
          <cell r="C3107">
            <v>14007</v>
          </cell>
        </row>
        <row r="3108">
          <cell r="B3108" t="str">
            <v>霸·蔡文姬</v>
          </cell>
          <cell r="C3108">
            <v>140082</v>
          </cell>
        </row>
        <row r="3109">
          <cell r="B3109" t="str">
            <v>霸·左慈</v>
          </cell>
          <cell r="C3109">
            <v>140032</v>
          </cell>
        </row>
        <row r="3110">
          <cell r="B3110" t="str">
            <v>霸·于吉</v>
          </cell>
          <cell r="C3110">
            <v>14009</v>
          </cell>
        </row>
        <row r="3111">
          <cell r="B3111" t="str">
            <v>霸·高顺</v>
          </cell>
          <cell r="C3111">
            <v>14010</v>
          </cell>
        </row>
        <row r="3112">
          <cell r="B3112" t="str">
            <v>霸·陈宫</v>
          </cell>
          <cell r="C3112">
            <v>14001</v>
          </cell>
        </row>
        <row r="3113">
          <cell r="B3113" t="str">
            <v>霸·田丰</v>
          </cell>
          <cell r="C3113">
            <v>14011</v>
          </cell>
        </row>
        <row r="3114">
          <cell r="B3114" t="str">
            <v>霸·沮授</v>
          </cell>
          <cell r="C3114">
            <v>14012</v>
          </cell>
        </row>
        <row r="3115">
          <cell r="B3115" t="str">
            <v>霸·颜良</v>
          </cell>
          <cell r="C3115">
            <v>14013</v>
          </cell>
        </row>
        <row r="3116">
          <cell r="B3116" t="str">
            <v>霸·文丑</v>
          </cell>
          <cell r="C3116">
            <v>14014</v>
          </cell>
        </row>
        <row r="3117">
          <cell r="B3117" t="str">
            <v>霸·卢植</v>
          </cell>
          <cell r="C3117">
            <v>140153</v>
          </cell>
        </row>
        <row r="3118">
          <cell r="B3118" t="str">
            <v>霸·董卓</v>
          </cell>
          <cell r="C3118">
            <v>14016</v>
          </cell>
        </row>
        <row r="3119">
          <cell r="B3119" t="str">
            <v>霸·华雄</v>
          </cell>
          <cell r="C3119">
            <v>14017</v>
          </cell>
        </row>
        <row r="3120">
          <cell r="B3120" t="str">
            <v>霸·公孙瓒</v>
          </cell>
          <cell r="C3120">
            <v>14002</v>
          </cell>
        </row>
        <row r="3121">
          <cell r="B3121" t="str">
            <v>霸·华佗</v>
          </cell>
          <cell r="C3121">
            <v>140183</v>
          </cell>
        </row>
        <row r="3122">
          <cell r="B3122" t="str">
            <v>霸·张角</v>
          </cell>
          <cell r="C3122">
            <v>140193</v>
          </cell>
        </row>
        <row r="3123">
          <cell r="B3123" t="str">
            <v>霸·李儒</v>
          </cell>
          <cell r="C3123">
            <v>14020</v>
          </cell>
        </row>
        <row r="3124">
          <cell r="B3124" t="str">
            <v>霸·皇甫嵩</v>
          </cell>
          <cell r="C3124">
            <v>14021</v>
          </cell>
        </row>
        <row r="3125">
          <cell r="B3125" t="str">
            <v>霸·刘表</v>
          </cell>
          <cell r="C3125">
            <v>14022</v>
          </cell>
        </row>
        <row r="3126">
          <cell r="B3126" t="str">
            <v>霸·张绣</v>
          </cell>
          <cell r="C3126">
            <v>12031</v>
          </cell>
        </row>
        <row r="3127">
          <cell r="B3127" t="str">
            <v>霸·马腾</v>
          </cell>
          <cell r="C3127">
            <v>12031</v>
          </cell>
        </row>
        <row r="3128">
          <cell r="B3128" t="str">
            <v>霸·丁原</v>
          </cell>
          <cell r="C3128">
            <v>11034</v>
          </cell>
        </row>
        <row r="3129">
          <cell r="B3129" t="str">
            <v>霸·张宝</v>
          </cell>
          <cell r="C3129">
            <v>14025</v>
          </cell>
        </row>
        <row r="3130">
          <cell r="B3130" t="str">
            <v>霸·张梁</v>
          </cell>
          <cell r="C3130">
            <v>14026</v>
          </cell>
        </row>
        <row r="3131">
          <cell r="B3131" t="str">
            <v>霸·袁术</v>
          </cell>
          <cell r="C3131">
            <v>14027</v>
          </cell>
        </row>
        <row r="3132">
          <cell r="B3132" t="str">
            <v>霸·何皇后</v>
          </cell>
          <cell r="C3132">
            <v>14028</v>
          </cell>
        </row>
        <row r="3133">
          <cell r="B3133" t="str">
            <v>霸·王允</v>
          </cell>
          <cell r="C3133">
            <v>14029</v>
          </cell>
        </row>
        <row r="3134">
          <cell r="B3134" t="str">
            <v>霸·张燕</v>
          </cell>
          <cell r="C3134">
            <v>14030</v>
          </cell>
        </row>
        <row r="3135">
          <cell r="B3135" t="str">
            <v>霸·蒯越</v>
          </cell>
          <cell r="C3135">
            <v>11034</v>
          </cell>
        </row>
        <row r="3136">
          <cell r="B3136" t="str">
            <v>霸·刘繇</v>
          </cell>
          <cell r="C3136">
            <v>14030</v>
          </cell>
        </row>
        <row r="3137">
          <cell r="B3137" t="str">
            <v>霸·审配</v>
          </cell>
          <cell r="C3137">
            <v>14043</v>
          </cell>
        </row>
        <row r="3138">
          <cell r="B3138" t="str">
            <v>霸·张鲁</v>
          </cell>
          <cell r="C3138">
            <v>14032</v>
          </cell>
        </row>
        <row r="3139">
          <cell r="B3139" t="str">
            <v>霸·蒯良</v>
          </cell>
          <cell r="C3139">
            <v>14045</v>
          </cell>
        </row>
        <row r="3140">
          <cell r="B3140" t="str">
            <v>霸·纪灵</v>
          </cell>
          <cell r="C3140">
            <v>14030</v>
          </cell>
        </row>
        <row r="3141">
          <cell r="B3141" t="str">
            <v>霸·潘凤</v>
          </cell>
          <cell r="C3141">
            <v>14034</v>
          </cell>
        </row>
        <row r="3142">
          <cell r="B3142" t="str">
            <v>霸·刘虞</v>
          </cell>
          <cell r="C3142">
            <v>14022</v>
          </cell>
        </row>
        <row r="3143">
          <cell r="B3143" t="str">
            <v>霸·严白虎</v>
          </cell>
          <cell r="C3143">
            <v>14030</v>
          </cell>
        </row>
        <row r="3144">
          <cell r="B3144" t="str">
            <v>霸·孔融</v>
          </cell>
          <cell r="C3144">
            <v>14036</v>
          </cell>
        </row>
        <row r="3145">
          <cell r="B3145" t="str">
            <v>霸·韩遂</v>
          </cell>
          <cell r="C3145">
            <v>14030</v>
          </cell>
        </row>
        <row r="3146">
          <cell r="B3146" t="str">
            <v>霸·伏皇后</v>
          </cell>
          <cell r="C3146">
            <v>14037</v>
          </cell>
        </row>
        <row r="3147">
          <cell r="B3147" t="str">
            <v>霸·武安国</v>
          </cell>
          <cell r="C3147">
            <v>11048</v>
          </cell>
        </row>
        <row r="3148">
          <cell r="B3148" t="str">
            <v>霸·何进</v>
          </cell>
          <cell r="C3148">
            <v>14038</v>
          </cell>
        </row>
        <row r="3149">
          <cell r="B3149" t="str">
            <v>霸·汉献帝</v>
          </cell>
          <cell r="C3149">
            <v>14039</v>
          </cell>
        </row>
        <row r="3150">
          <cell r="B3150" t="str">
            <v>霸·公孙渊</v>
          </cell>
          <cell r="C3150">
            <v>14045</v>
          </cell>
        </row>
        <row r="3151">
          <cell r="B3151" t="str">
            <v>主角</v>
          </cell>
          <cell r="C3151">
            <v>10013</v>
          </cell>
        </row>
        <row r="3152">
          <cell r="B3152" t="str">
            <v>主角</v>
          </cell>
          <cell r="C3152">
            <v>12009</v>
          </cell>
        </row>
        <row r="3153">
          <cell r="B3153" t="str">
            <v>主角</v>
          </cell>
          <cell r="C3153">
            <v>10021</v>
          </cell>
        </row>
        <row r="3154">
          <cell r="B3154" t="str">
            <v>主角</v>
          </cell>
          <cell r="C3154">
            <v>10043</v>
          </cell>
        </row>
        <row r="3155">
          <cell r="B3155" t="str">
            <v>主角</v>
          </cell>
          <cell r="C3155">
            <v>10013</v>
          </cell>
        </row>
        <row r="3156">
          <cell r="B3156" t="str">
            <v>主角</v>
          </cell>
          <cell r="C3156">
            <v>12009</v>
          </cell>
        </row>
        <row r="3157">
          <cell r="B3157" t="str">
            <v>主角</v>
          </cell>
          <cell r="C3157">
            <v>10021</v>
          </cell>
        </row>
        <row r="3158">
          <cell r="B3158" t="str">
            <v>主角</v>
          </cell>
          <cell r="C3158">
            <v>10043</v>
          </cell>
        </row>
        <row r="3159">
          <cell r="B3159" t="str">
            <v>主角</v>
          </cell>
          <cell r="C3159">
            <v>10013</v>
          </cell>
        </row>
        <row r="3160">
          <cell r="B3160" t="str">
            <v>主角</v>
          </cell>
          <cell r="C3160">
            <v>12009</v>
          </cell>
        </row>
        <row r="3161">
          <cell r="B3161" t="str">
            <v>主角</v>
          </cell>
          <cell r="C3161">
            <v>10021</v>
          </cell>
        </row>
        <row r="3162">
          <cell r="B3162" t="str">
            <v>主角</v>
          </cell>
          <cell r="C3162">
            <v>10043</v>
          </cell>
        </row>
        <row r="3163">
          <cell r="B3163" t="str">
            <v>主角</v>
          </cell>
          <cell r="C3163">
            <v>10013</v>
          </cell>
        </row>
        <row r="3164">
          <cell r="B3164" t="str">
            <v>主角</v>
          </cell>
          <cell r="C3164">
            <v>12009</v>
          </cell>
        </row>
        <row r="3165">
          <cell r="B3165" t="str">
            <v>主角</v>
          </cell>
          <cell r="C3165">
            <v>10021</v>
          </cell>
        </row>
        <row r="3166">
          <cell r="B3166" t="str">
            <v>主角</v>
          </cell>
          <cell r="C3166">
            <v>10043</v>
          </cell>
        </row>
        <row r="3167">
          <cell r="B3167" t="str">
            <v>主角</v>
          </cell>
          <cell r="C3167">
            <v>10013</v>
          </cell>
        </row>
        <row r="3168">
          <cell r="B3168" t="str">
            <v>主角</v>
          </cell>
          <cell r="C3168">
            <v>12009</v>
          </cell>
        </row>
        <row r="3169">
          <cell r="B3169" t="str">
            <v>主角</v>
          </cell>
          <cell r="C3169">
            <v>10021</v>
          </cell>
        </row>
        <row r="3170">
          <cell r="B3170" t="str">
            <v>主角</v>
          </cell>
          <cell r="C3170">
            <v>10043</v>
          </cell>
        </row>
        <row r="3171">
          <cell r="B3171" t="str">
            <v>天·曹操</v>
          </cell>
          <cell r="C3171">
            <v>110022</v>
          </cell>
        </row>
        <row r="3172">
          <cell r="B3172" t="str">
            <v>天·曹仁</v>
          </cell>
          <cell r="C3172">
            <v>110033</v>
          </cell>
        </row>
        <row r="3173">
          <cell r="B3173" t="str">
            <v>天·夏侯惇</v>
          </cell>
          <cell r="C3173">
            <v>110043</v>
          </cell>
        </row>
        <row r="3174">
          <cell r="B3174" t="str">
            <v>天·夏侯渊</v>
          </cell>
          <cell r="C3174">
            <v>11005</v>
          </cell>
        </row>
        <row r="3175">
          <cell r="B3175" t="str">
            <v>天·张辽</v>
          </cell>
          <cell r="C3175">
            <v>110063</v>
          </cell>
        </row>
        <row r="3176">
          <cell r="B3176" t="str">
            <v>天·荀彧</v>
          </cell>
          <cell r="C3176">
            <v>110072</v>
          </cell>
        </row>
        <row r="3177">
          <cell r="B3177" t="str">
            <v>天·郭嘉</v>
          </cell>
          <cell r="C3177">
            <v>110013</v>
          </cell>
        </row>
        <row r="3178">
          <cell r="B3178" t="str">
            <v>天·荀攸</v>
          </cell>
          <cell r="C3178">
            <v>11008</v>
          </cell>
        </row>
        <row r="3179">
          <cell r="B3179" t="str">
            <v>天·贾诩</v>
          </cell>
          <cell r="C3179">
            <v>11009</v>
          </cell>
        </row>
        <row r="3180">
          <cell r="B3180" t="str">
            <v>天·程昱</v>
          </cell>
          <cell r="C3180">
            <v>11010</v>
          </cell>
        </row>
        <row r="3181">
          <cell r="B3181" t="str">
            <v>天·司马懿</v>
          </cell>
          <cell r="C3181">
            <v>110113</v>
          </cell>
        </row>
        <row r="3182">
          <cell r="B3182" t="str">
            <v>天·张郃</v>
          </cell>
          <cell r="C3182">
            <v>11012</v>
          </cell>
        </row>
        <row r="3183">
          <cell r="B3183" t="str">
            <v>天·于禁</v>
          </cell>
          <cell r="C3183">
            <v>11013</v>
          </cell>
        </row>
        <row r="3184">
          <cell r="B3184" t="str">
            <v>天·乐进</v>
          </cell>
          <cell r="C3184">
            <v>11014</v>
          </cell>
        </row>
        <row r="3185">
          <cell r="B3185" t="str">
            <v>天·徐晃</v>
          </cell>
          <cell r="C3185">
            <v>11015</v>
          </cell>
        </row>
        <row r="3186">
          <cell r="B3186" t="str">
            <v>天·许褚</v>
          </cell>
          <cell r="C3186">
            <v>11016</v>
          </cell>
        </row>
        <row r="3187">
          <cell r="B3187" t="str">
            <v>天·典韦</v>
          </cell>
          <cell r="C3187">
            <v>11017</v>
          </cell>
        </row>
        <row r="3188">
          <cell r="B3188" t="str">
            <v>天·甄姬</v>
          </cell>
          <cell r="C3188">
            <v>11018</v>
          </cell>
        </row>
        <row r="3189">
          <cell r="B3189" t="str">
            <v>天·庞德</v>
          </cell>
          <cell r="C3189">
            <v>11019</v>
          </cell>
        </row>
        <row r="3190">
          <cell r="B3190" t="str">
            <v>天·曹丕</v>
          </cell>
          <cell r="C3190">
            <v>11020</v>
          </cell>
        </row>
        <row r="3191">
          <cell r="B3191" t="str">
            <v>天·李典</v>
          </cell>
          <cell r="C3191">
            <v>11021</v>
          </cell>
        </row>
        <row r="3192">
          <cell r="B3192" t="str">
            <v>天·满宠</v>
          </cell>
          <cell r="C3192">
            <v>11022</v>
          </cell>
        </row>
        <row r="3193">
          <cell r="B3193" t="str">
            <v>天·曹洪</v>
          </cell>
          <cell r="C3193">
            <v>11023</v>
          </cell>
        </row>
        <row r="3194">
          <cell r="B3194" t="str">
            <v>天·曹纯</v>
          </cell>
          <cell r="C3194">
            <v>11024</v>
          </cell>
        </row>
        <row r="3195">
          <cell r="B3195" t="str">
            <v>天·曹昂</v>
          </cell>
          <cell r="C3195">
            <v>11025</v>
          </cell>
        </row>
        <row r="3196">
          <cell r="B3196" t="str">
            <v>天·刘晔</v>
          </cell>
          <cell r="C3196">
            <v>11026</v>
          </cell>
        </row>
        <row r="3197">
          <cell r="B3197" t="str">
            <v>天·董昭</v>
          </cell>
          <cell r="C3197">
            <v>11027</v>
          </cell>
        </row>
        <row r="3198">
          <cell r="B3198" t="str">
            <v>天·文聘</v>
          </cell>
          <cell r="C3198">
            <v>11028</v>
          </cell>
        </row>
        <row r="3199">
          <cell r="B3199" t="str">
            <v>天·许攸</v>
          </cell>
          <cell r="C3199">
            <v>11029</v>
          </cell>
        </row>
        <row r="3200">
          <cell r="B3200" t="str">
            <v>天·曹休</v>
          </cell>
          <cell r="C3200">
            <v>11030</v>
          </cell>
        </row>
        <row r="3201">
          <cell r="B3201" t="str">
            <v>天·曹真</v>
          </cell>
          <cell r="C3201">
            <v>11031</v>
          </cell>
        </row>
        <row r="3202">
          <cell r="B3202" t="str">
            <v>天·杨修</v>
          </cell>
          <cell r="C3202">
            <v>11032</v>
          </cell>
        </row>
        <row r="3203">
          <cell r="B3203" t="str">
            <v>天·曹冲</v>
          </cell>
          <cell r="C3203">
            <v>11033</v>
          </cell>
        </row>
        <row r="3204">
          <cell r="B3204" t="str">
            <v>天·王朗</v>
          </cell>
          <cell r="C3204">
            <v>11034</v>
          </cell>
        </row>
        <row r="3205">
          <cell r="B3205" t="str">
            <v>天·钟繇</v>
          </cell>
          <cell r="C3205">
            <v>11034</v>
          </cell>
        </row>
        <row r="3206">
          <cell r="B3206" t="str">
            <v>天·华歆</v>
          </cell>
          <cell r="C3206">
            <v>14020</v>
          </cell>
        </row>
        <row r="3207">
          <cell r="B3207" t="str">
            <v>天·曹植</v>
          </cell>
          <cell r="C3207">
            <v>11037</v>
          </cell>
        </row>
        <row r="3208">
          <cell r="B3208" t="str">
            <v>天·钟会</v>
          </cell>
          <cell r="C3208">
            <v>11038</v>
          </cell>
        </row>
        <row r="3209">
          <cell r="B3209" t="str">
            <v>天·司马昭</v>
          </cell>
          <cell r="C3209">
            <v>11039</v>
          </cell>
        </row>
        <row r="3210">
          <cell r="B3210" t="str">
            <v>天·张春华</v>
          </cell>
          <cell r="C3210">
            <v>11040</v>
          </cell>
        </row>
        <row r="3211">
          <cell r="B3211" t="str">
            <v>天·王异</v>
          </cell>
          <cell r="C3211">
            <v>11041</v>
          </cell>
        </row>
        <row r="3212">
          <cell r="B3212" t="str">
            <v>天·辛宪英</v>
          </cell>
          <cell r="C3212">
            <v>11042</v>
          </cell>
        </row>
        <row r="3213">
          <cell r="B3213" t="str">
            <v>天·郭女王</v>
          </cell>
          <cell r="C3213">
            <v>11043</v>
          </cell>
        </row>
        <row r="3214">
          <cell r="B3214" t="str">
            <v>天·司马师</v>
          </cell>
          <cell r="C3214">
            <v>11044</v>
          </cell>
        </row>
        <row r="3215">
          <cell r="B3215" t="str">
            <v>天·卞夫人</v>
          </cell>
          <cell r="C3215">
            <v>11045</v>
          </cell>
        </row>
        <row r="3216">
          <cell r="B3216" t="str">
            <v>天·陈泰</v>
          </cell>
          <cell r="C3216">
            <v>11023</v>
          </cell>
        </row>
        <row r="3217">
          <cell r="B3217" t="str">
            <v>天·郝昭</v>
          </cell>
          <cell r="C3217">
            <v>11023</v>
          </cell>
        </row>
        <row r="3218">
          <cell r="B3218" t="str">
            <v>天·郭淮</v>
          </cell>
          <cell r="C3218">
            <v>11038</v>
          </cell>
        </row>
        <row r="3219">
          <cell r="B3219" t="str">
            <v>天·蔡瑁</v>
          </cell>
          <cell r="C3219">
            <v>11038</v>
          </cell>
        </row>
        <row r="3220">
          <cell r="B3220" t="str">
            <v>天·张允</v>
          </cell>
          <cell r="C3220">
            <v>14050</v>
          </cell>
        </row>
        <row r="3221">
          <cell r="B3221" t="str">
            <v>天·高览</v>
          </cell>
          <cell r="C3221">
            <v>11023</v>
          </cell>
        </row>
        <row r="3222">
          <cell r="B3222" t="str">
            <v>天·韩浩</v>
          </cell>
          <cell r="C3222">
            <v>11023</v>
          </cell>
        </row>
        <row r="3223">
          <cell r="B3223" t="str">
            <v>天·张虎</v>
          </cell>
          <cell r="C3223">
            <v>12031</v>
          </cell>
        </row>
        <row r="3224">
          <cell r="B3224" t="str">
            <v>天·典满</v>
          </cell>
          <cell r="C3224">
            <v>11048</v>
          </cell>
        </row>
        <row r="3225">
          <cell r="B3225" t="str">
            <v>天·许仪</v>
          </cell>
          <cell r="C3225">
            <v>11048</v>
          </cell>
        </row>
        <row r="3226">
          <cell r="B3226" t="str">
            <v>天·孔秀</v>
          </cell>
          <cell r="C3226">
            <v>11048</v>
          </cell>
        </row>
        <row r="3227">
          <cell r="B3227" t="str">
            <v>天·吕虔</v>
          </cell>
          <cell r="C3227">
            <v>11023</v>
          </cell>
        </row>
        <row r="3228">
          <cell r="B3228" t="str">
            <v>天·臧霸</v>
          </cell>
          <cell r="C3228">
            <v>14046</v>
          </cell>
        </row>
        <row r="3229">
          <cell r="B3229" t="str">
            <v>天·夏侯恩</v>
          </cell>
          <cell r="C3229">
            <v>11053</v>
          </cell>
        </row>
        <row r="3230">
          <cell r="B3230" t="str">
            <v>天·夏侯杰</v>
          </cell>
          <cell r="C3230">
            <v>11053</v>
          </cell>
        </row>
        <row r="3231">
          <cell r="B3231" t="str">
            <v>天·吕旷</v>
          </cell>
          <cell r="C3231">
            <v>11054</v>
          </cell>
        </row>
        <row r="3232">
          <cell r="B3232" t="str">
            <v>天·吕翔</v>
          </cell>
          <cell r="C3232">
            <v>11054</v>
          </cell>
        </row>
        <row r="3233">
          <cell r="B3233" t="str">
            <v>天·关羽</v>
          </cell>
          <cell r="C3233">
            <v>120032</v>
          </cell>
        </row>
        <row r="3234">
          <cell r="B3234" t="str">
            <v>天·张飞</v>
          </cell>
          <cell r="C3234">
            <v>120043</v>
          </cell>
        </row>
        <row r="3235">
          <cell r="B3235" t="str">
            <v>天·赵云</v>
          </cell>
          <cell r="C3235">
            <v>120013</v>
          </cell>
        </row>
        <row r="3236">
          <cell r="B3236" t="str">
            <v>天·马超</v>
          </cell>
          <cell r="C3236">
            <v>120053</v>
          </cell>
        </row>
        <row r="3237">
          <cell r="B3237" t="str">
            <v>天·黄忠</v>
          </cell>
          <cell r="C3237">
            <v>120063</v>
          </cell>
        </row>
        <row r="3238">
          <cell r="B3238" t="str">
            <v>天·魏延</v>
          </cell>
          <cell r="C3238">
            <v>12007</v>
          </cell>
        </row>
        <row r="3239">
          <cell r="B3239" t="str">
            <v>天·刘备</v>
          </cell>
          <cell r="C3239">
            <v>120083</v>
          </cell>
        </row>
        <row r="3240">
          <cell r="B3240" t="str">
            <v>天·诸葛亮</v>
          </cell>
          <cell r="C3240">
            <v>120092</v>
          </cell>
        </row>
        <row r="3241">
          <cell r="B3241" t="str">
            <v>天·庞统</v>
          </cell>
          <cell r="C3241">
            <v>12010</v>
          </cell>
        </row>
        <row r="3242">
          <cell r="B3242" t="str">
            <v>天·法正</v>
          </cell>
          <cell r="C3242">
            <v>12011</v>
          </cell>
        </row>
        <row r="3243">
          <cell r="B3243" t="str">
            <v>天·姜维</v>
          </cell>
          <cell r="C3243">
            <v>12012</v>
          </cell>
        </row>
        <row r="3244">
          <cell r="B3244" t="str">
            <v>天·马良</v>
          </cell>
          <cell r="C3244">
            <v>12013</v>
          </cell>
        </row>
        <row r="3245">
          <cell r="B3245" t="str">
            <v>天·夏侯涓</v>
          </cell>
          <cell r="C3245">
            <v>12014</v>
          </cell>
        </row>
        <row r="3246">
          <cell r="B3246" t="str">
            <v>天·黄月英</v>
          </cell>
          <cell r="C3246">
            <v>12015</v>
          </cell>
        </row>
        <row r="3247">
          <cell r="B3247" t="str">
            <v>天·徐庶</v>
          </cell>
          <cell r="C3247">
            <v>12016</v>
          </cell>
        </row>
        <row r="3248">
          <cell r="B3248" t="str">
            <v>天·关兴</v>
          </cell>
          <cell r="C3248">
            <v>12017</v>
          </cell>
        </row>
        <row r="3249">
          <cell r="B3249" t="str">
            <v>天·张苞</v>
          </cell>
          <cell r="C3249">
            <v>12018</v>
          </cell>
        </row>
        <row r="3250">
          <cell r="B3250" t="str">
            <v>天·孟获</v>
          </cell>
          <cell r="C3250">
            <v>12019</v>
          </cell>
        </row>
        <row r="3251">
          <cell r="B3251" t="str">
            <v>天·祝融</v>
          </cell>
          <cell r="C3251">
            <v>12002</v>
          </cell>
        </row>
        <row r="3252">
          <cell r="B3252" t="str">
            <v>天·关平</v>
          </cell>
          <cell r="C3252">
            <v>12020</v>
          </cell>
        </row>
        <row r="3253">
          <cell r="B3253" t="str">
            <v>天·关索</v>
          </cell>
          <cell r="C3253">
            <v>12021</v>
          </cell>
        </row>
        <row r="3254">
          <cell r="B3254" t="str">
            <v>天·关银屏</v>
          </cell>
          <cell r="C3254">
            <v>12022</v>
          </cell>
        </row>
        <row r="3255">
          <cell r="B3255" t="str">
            <v>天·张星彩</v>
          </cell>
          <cell r="C3255">
            <v>12023</v>
          </cell>
        </row>
        <row r="3256">
          <cell r="B3256" t="str">
            <v>天·鲍三娘</v>
          </cell>
          <cell r="C3256">
            <v>12024</v>
          </cell>
        </row>
        <row r="3257">
          <cell r="B3257" t="str">
            <v>天·马谡</v>
          </cell>
          <cell r="C3257">
            <v>12025</v>
          </cell>
        </row>
        <row r="3258">
          <cell r="B3258" t="str">
            <v>天·蒋琬</v>
          </cell>
          <cell r="C3258">
            <v>12026</v>
          </cell>
        </row>
        <row r="3259">
          <cell r="B3259" t="str">
            <v>天·费祎</v>
          </cell>
          <cell r="C3259">
            <v>12026</v>
          </cell>
        </row>
        <row r="3260">
          <cell r="B3260" t="str">
            <v>天·廖化</v>
          </cell>
          <cell r="C3260">
            <v>12027</v>
          </cell>
        </row>
        <row r="3261">
          <cell r="B3261" t="str">
            <v>天·李严</v>
          </cell>
          <cell r="C3261">
            <v>11038</v>
          </cell>
        </row>
        <row r="3262">
          <cell r="B3262" t="str">
            <v>天·严颜</v>
          </cell>
          <cell r="C3262">
            <v>14042</v>
          </cell>
        </row>
        <row r="3263">
          <cell r="B3263" t="str">
            <v>天·王平</v>
          </cell>
          <cell r="C3263">
            <v>13036</v>
          </cell>
        </row>
        <row r="3264">
          <cell r="B3264" t="str">
            <v>天·霍峻</v>
          </cell>
          <cell r="C3264">
            <v>14047</v>
          </cell>
        </row>
        <row r="3265">
          <cell r="B3265" t="str">
            <v>天·黄权</v>
          </cell>
          <cell r="C3265">
            <v>12031</v>
          </cell>
        </row>
        <row r="3266">
          <cell r="B3266" t="str">
            <v>天·刘禅</v>
          </cell>
          <cell r="C3266">
            <v>12032</v>
          </cell>
        </row>
        <row r="3267">
          <cell r="B3267" t="str">
            <v>天·糜竺</v>
          </cell>
          <cell r="C3267">
            <v>12033</v>
          </cell>
        </row>
        <row r="3268">
          <cell r="B3268" t="str">
            <v>天·简雍</v>
          </cell>
          <cell r="C3268">
            <v>11034</v>
          </cell>
        </row>
        <row r="3269">
          <cell r="B3269" t="str">
            <v>天·许靖</v>
          </cell>
          <cell r="C3269">
            <v>14020</v>
          </cell>
        </row>
        <row r="3270">
          <cell r="B3270" t="str">
            <v>天·孙乾</v>
          </cell>
          <cell r="C3270">
            <v>14029</v>
          </cell>
        </row>
        <row r="3271">
          <cell r="B3271" t="str">
            <v>天·伊籍</v>
          </cell>
          <cell r="C3271">
            <v>14045</v>
          </cell>
        </row>
        <row r="3272">
          <cell r="B3272" t="str">
            <v>天·邓芝</v>
          </cell>
          <cell r="C3272">
            <v>14045</v>
          </cell>
        </row>
        <row r="3273">
          <cell r="B3273" t="str">
            <v>天·甘夫人</v>
          </cell>
          <cell r="C3273">
            <v>12039</v>
          </cell>
        </row>
        <row r="3274">
          <cell r="B3274" t="str">
            <v>天·糜夫人</v>
          </cell>
          <cell r="C3274">
            <v>12040</v>
          </cell>
        </row>
        <row r="3275">
          <cell r="B3275" t="str">
            <v>天·周仓</v>
          </cell>
          <cell r="C3275">
            <v>12041</v>
          </cell>
        </row>
        <row r="3276">
          <cell r="B3276" t="str">
            <v>天·马岱</v>
          </cell>
          <cell r="C3276">
            <v>12042</v>
          </cell>
        </row>
        <row r="3277">
          <cell r="B3277" t="str">
            <v>天·刘封</v>
          </cell>
          <cell r="C3277">
            <v>12031</v>
          </cell>
        </row>
        <row r="3278">
          <cell r="B3278" t="str">
            <v>天·糜芳</v>
          </cell>
          <cell r="C3278">
            <v>12031</v>
          </cell>
        </row>
        <row r="3279">
          <cell r="B3279" t="str">
            <v>天·李恢</v>
          </cell>
          <cell r="C3279">
            <v>11048</v>
          </cell>
        </row>
        <row r="3280">
          <cell r="B3280" t="str">
            <v>天·张翼</v>
          </cell>
          <cell r="C3280">
            <v>12031</v>
          </cell>
        </row>
        <row r="3281">
          <cell r="B3281" t="str">
            <v>天·郭攸之</v>
          </cell>
          <cell r="C3281">
            <v>12026</v>
          </cell>
        </row>
        <row r="3282">
          <cell r="B3282" t="str">
            <v>天·张松</v>
          </cell>
          <cell r="C3282">
            <v>12044</v>
          </cell>
        </row>
        <row r="3283">
          <cell r="B3283" t="str">
            <v>天·黄皓</v>
          </cell>
          <cell r="C3283">
            <v>12045</v>
          </cell>
        </row>
        <row r="3284">
          <cell r="B3284" t="str">
            <v>天·孙坚</v>
          </cell>
          <cell r="C3284">
            <v>130032</v>
          </cell>
        </row>
        <row r="3285">
          <cell r="B3285" t="str">
            <v>天·孙策</v>
          </cell>
          <cell r="C3285">
            <v>130043</v>
          </cell>
        </row>
        <row r="3286">
          <cell r="B3286" t="str">
            <v>天·孙权</v>
          </cell>
          <cell r="C3286">
            <v>130053</v>
          </cell>
        </row>
        <row r="3287">
          <cell r="B3287" t="str">
            <v>天·太史慈</v>
          </cell>
          <cell r="C3287">
            <v>13006</v>
          </cell>
        </row>
        <row r="3288">
          <cell r="B3288" t="str">
            <v>天·周瑜</v>
          </cell>
          <cell r="C3288">
            <v>130072</v>
          </cell>
        </row>
        <row r="3289">
          <cell r="B3289" t="str">
            <v>天·鲁肃</v>
          </cell>
          <cell r="C3289">
            <v>130023</v>
          </cell>
        </row>
        <row r="3290">
          <cell r="B3290" t="str">
            <v>天·吕蒙</v>
          </cell>
          <cell r="C3290">
            <v>130083</v>
          </cell>
        </row>
        <row r="3291">
          <cell r="B3291" t="str">
            <v>天·陆逊</v>
          </cell>
          <cell r="C3291">
            <v>130093</v>
          </cell>
        </row>
        <row r="3292">
          <cell r="B3292" t="str">
            <v>天·甘宁</v>
          </cell>
          <cell r="C3292">
            <v>13010</v>
          </cell>
        </row>
        <row r="3293">
          <cell r="B3293" t="str">
            <v>天·程普</v>
          </cell>
          <cell r="C3293">
            <v>13011</v>
          </cell>
        </row>
        <row r="3294">
          <cell r="B3294" t="str">
            <v>天·孙尚香</v>
          </cell>
          <cell r="C3294">
            <v>13012</v>
          </cell>
        </row>
        <row r="3295">
          <cell r="B3295" t="str">
            <v>天·步练师</v>
          </cell>
          <cell r="C3295">
            <v>13013</v>
          </cell>
        </row>
        <row r="3296">
          <cell r="B3296" t="str">
            <v>天·大乔</v>
          </cell>
          <cell r="C3296">
            <v>13001</v>
          </cell>
        </row>
        <row r="3297">
          <cell r="B3297" t="str">
            <v>天·小乔</v>
          </cell>
          <cell r="C3297">
            <v>130143</v>
          </cell>
        </row>
        <row r="3298">
          <cell r="B3298" t="str">
            <v>天·周泰</v>
          </cell>
          <cell r="C3298">
            <v>13015</v>
          </cell>
        </row>
        <row r="3299">
          <cell r="B3299" t="str">
            <v>天·黄盖</v>
          </cell>
          <cell r="C3299">
            <v>13016</v>
          </cell>
        </row>
        <row r="3300">
          <cell r="B3300" t="str">
            <v>天·徐盛</v>
          </cell>
          <cell r="C3300">
            <v>13017</v>
          </cell>
        </row>
        <row r="3301">
          <cell r="B3301" t="str">
            <v>天·张昭</v>
          </cell>
          <cell r="C3301">
            <v>13018</v>
          </cell>
        </row>
        <row r="3302">
          <cell r="B3302" t="str">
            <v>天·张纮</v>
          </cell>
          <cell r="C3302">
            <v>13019</v>
          </cell>
        </row>
        <row r="3303">
          <cell r="B3303" t="str">
            <v>天·韩当</v>
          </cell>
          <cell r="C3303">
            <v>13020</v>
          </cell>
        </row>
        <row r="3304">
          <cell r="B3304" t="str">
            <v>天·潘璋</v>
          </cell>
          <cell r="C3304">
            <v>13021</v>
          </cell>
        </row>
        <row r="3305">
          <cell r="B3305" t="str">
            <v>天·蒋钦</v>
          </cell>
          <cell r="C3305">
            <v>12031</v>
          </cell>
        </row>
        <row r="3306">
          <cell r="B3306" t="str">
            <v>天·丁奉</v>
          </cell>
          <cell r="C3306">
            <v>11023</v>
          </cell>
        </row>
        <row r="3307">
          <cell r="B3307" t="str">
            <v>天·董袭</v>
          </cell>
          <cell r="C3307">
            <v>13021</v>
          </cell>
        </row>
        <row r="3308">
          <cell r="B3308" t="str">
            <v>天·陈武</v>
          </cell>
          <cell r="C3308">
            <v>13021</v>
          </cell>
        </row>
        <row r="3309">
          <cell r="B3309" t="str">
            <v>天·凌统</v>
          </cell>
          <cell r="C3309">
            <v>13023</v>
          </cell>
        </row>
        <row r="3310">
          <cell r="B3310" t="str">
            <v>天·凌操</v>
          </cell>
          <cell r="C3310">
            <v>12031</v>
          </cell>
        </row>
        <row r="3311">
          <cell r="B3311" t="str">
            <v>天·朱桓</v>
          </cell>
          <cell r="C3311">
            <v>14046</v>
          </cell>
        </row>
        <row r="3312">
          <cell r="B3312" t="str">
            <v>天·诸葛瑾</v>
          </cell>
          <cell r="C3312">
            <v>13025</v>
          </cell>
        </row>
        <row r="3313">
          <cell r="B3313" t="str">
            <v>天·朱治</v>
          </cell>
          <cell r="C3313">
            <v>13036</v>
          </cell>
        </row>
        <row r="3314">
          <cell r="B3314" t="str">
            <v>天·全琮</v>
          </cell>
          <cell r="C3314">
            <v>14046</v>
          </cell>
        </row>
        <row r="3315">
          <cell r="B3315" t="str">
            <v>天·朱然</v>
          </cell>
          <cell r="C3315">
            <v>14047</v>
          </cell>
        </row>
        <row r="3316">
          <cell r="B3316" t="str">
            <v>天·吕范</v>
          </cell>
          <cell r="C3316">
            <v>14050</v>
          </cell>
        </row>
        <row r="3317">
          <cell r="B3317" t="str">
            <v>天·虞翻</v>
          </cell>
          <cell r="C3317">
            <v>14043</v>
          </cell>
        </row>
        <row r="3318">
          <cell r="B3318" t="str">
            <v>天·陆绩</v>
          </cell>
          <cell r="C3318">
            <v>14043</v>
          </cell>
        </row>
        <row r="3319">
          <cell r="B3319" t="str">
            <v>天·诸葛恪</v>
          </cell>
          <cell r="C3319">
            <v>13032</v>
          </cell>
        </row>
        <row r="3320">
          <cell r="B3320" t="str">
            <v>天·吴国太</v>
          </cell>
          <cell r="C3320">
            <v>13033</v>
          </cell>
        </row>
        <row r="3321">
          <cell r="B3321" t="str">
            <v>天·顾雍</v>
          </cell>
          <cell r="C3321">
            <v>13034</v>
          </cell>
        </row>
        <row r="3322">
          <cell r="B3322" t="str">
            <v>天·孙静</v>
          </cell>
          <cell r="C3322">
            <v>13036</v>
          </cell>
        </row>
        <row r="3323">
          <cell r="B3323" t="str">
            <v>天·孙韶</v>
          </cell>
          <cell r="C3323">
            <v>13036</v>
          </cell>
        </row>
        <row r="3324">
          <cell r="B3324" t="str">
            <v>天·步骘</v>
          </cell>
          <cell r="C3324">
            <v>14045</v>
          </cell>
        </row>
        <row r="3325">
          <cell r="B3325" t="str">
            <v>天·张承</v>
          </cell>
          <cell r="C3325">
            <v>13036</v>
          </cell>
        </row>
        <row r="3326">
          <cell r="B3326" t="str">
            <v>天·阚泽</v>
          </cell>
          <cell r="C3326">
            <v>13038</v>
          </cell>
        </row>
        <row r="3327">
          <cell r="B3327" t="str">
            <v>天·严畯</v>
          </cell>
          <cell r="C3327">
            <v>14045</v>
          </cell>
        </row>
        <row r="3328">
          <cell r="B3328" t="str">
            <v>天·马忠</v>
          </cell>
          <cell r="C3328">
            <v>13036</v>
          </cell>
        </row>
        <row r="3329">
          <cell r="B3329" t="str">
            <v>天·楼玄</v>
          </cell>
          <cell r="C3329">
            <v>14045</v>
          </cell>
        </row>
        <row r="3330">
          <cell r="B3330" t="str">
            <v>天·孙登</v>
          </cell>
          <cell r="C3330">
            <v>14039</v>
          </cell>
        </row>
        <row r="3331">
          <cell r="B3331" t="str">
            <v>天·孙翊</v>
          </cell>
          <cell r="C3331">
            <v>13036</v>
          </cell>
        </row>
        <row r="3332">
          <cell r="B3332" t="str">
            <v>天·薛综</v>
          </cell>
          <cell r="C3332">
            <v>11034</v>
          </cell>
        </row>
        <row r="3333">
          <cell r="B3333" t="str">
            <v>天·徐氏</v>
          </cell>
          <cell r="C3333">
            <v>11042</v>
          </cell>
        </row>
        <row r="3334">
          <cell r="B3334" t="str">
            <v>天·吕布</v>
          </cell>
          <cell r="C3334">
            <v>140052</v>
          </cell>
        </row>
        <row r="3335">
          <cell r="B3335" t="str">
            <v>天·袁绍</v>
          </cell>
          <cell r="C3335">
            <v>14006</v>
          </cell>
        </row>
        <row r="3336">
          <cell r="B3336" t="str">
            <v>天·貂蝉</v>
          </cell>
          <cell r="C3336">
            <v>14007</v>
          </cell>
        </row>
        <row r="3337">
          <cell r="B3337" t="str">
            <v>天·蔡文姬</v>
          </cell>
          <cell r="C3337">
            <v>140082</v>
          </cell>
        </row>
        <row r="3338">
          <cell r="B3338" t="str">
            <v>天·左慈</v>
          </cell>
          <cell r="C3338">
            <v>140032</v>
          </cell>
        </row>
        <row r="3339">
          <cell r="B3339" t="str">
            <v>天·于吉</v>
          </cell>
          <cell r="C3339">
            <v>14009</v>
          </cell>
        </row>
        <row r="3340">
          <cell r="B3340" t="str">
            <v>天·高顺</v>
          </cell>
          <cell r="C3340">
            <v>14010</v>
          </cell>
        </row>
        <row r="3341">
          <cell r="B3341" t="str">
            <v>天·陈宫</v>
          </cell>
          <cell r="C3341">
            <v>14001</v>
          </cell>
        </row>
        <row r="3342">
          <cell r="B3342" t="str">
            <v>天·田丰</v>
          </cell>
          <cell r="C3342">
            <v>14011</v>
          </cell>
        </row>
        <row r="3343">
          <cell r="B3343" t="str">
            <v>天·沮授</v>
          </cell>
          <cell r="C3343">
            <v>14012</v>
          </cell>
        </row>
        <row r="3344">
          <cell r="B3344" t="str">
            <v>天·颜良</v>
          </cell>
          <cell r="C3344">
            <v>14013</v>
          </cell>
        </row>
        <row r="3345">
          <cell r="B3345" t="str">
            <v>天·文丑</v>
          </cell>
          <cell r="C3345">
            <v>14014</v>
          </cell>
        </row>
        <row r="3346">
          <cell r="B3346" t="str">
            <v>天·卢植</v>
          </cell>
          <cell r="C3346">
            <v>140153</v>
          </cell>
        </row>
        <row r="3347">
          <cell r="B3347" t="str">
            <v>天·董卓</v>
          </cell>
          <cell r="C3347">
            <v>14016</v>
          </cell>
        </row>
        <row r="3348">
          <cell r="B3348" t="str">
            <v>天·华雄</v>
          </cell>
          <cell r="C3348">
            <v>14017</v>
          </cell>
        </row>
        <row r="3349">
          <cell r="B3349" t="str">
            <v>天·公孙瓒</v>
          </cell>
          <cell r="C3349">
            <v>14002</v>
          </cell>
        </row>
        <row r="3350">
          <cell r="B3350" t="str">
            <v>天·华佗</v>
          </cell>
          <cell r="C3350">
            <v>140183</v>
          </cell>
        </row>
        <row r="3351">
          <cell r="B3351" t="str">
            <v>天·张角</v>
          </cell>
          <cell r="C3351">
            <v>140193</v>
          </cell>
        </row>
        <row r="3352">
          <cell r="B3352" t="str">
            <v>天·李儒</v>
          </cell>
          <cell r="C3352">
            <v>14020</v>
          </cell>
        </row>
        <row r="3353">
          <cell r="B3353" t="str">
            <v>天·皇甫嵩</v>
          </cell>
          <cell r="C3353">
            <v>14021</v>
          </cell>
        </row>
        <row r="3354">
          <cell r="B3354" t="str">
            <v>天·刘表</v>
          </cell>
          <cell r="C3354">
            <v>14022</v>
          </cell>
        </row>
        <row r="3355">
          <cell r="B3355" t="str">
            <v>天·张绣</v>
          </cell>
          <cell r="C3355">
            <v>12031</v>
          </cell>
        </row>
        <row r="3356">
          <cell r="B3356" t="str">
            <v>天·马腾</v>
          </cell>
          <cell r="C3356">
            <v>12031</v>
          </cell>
        </row>
        <row r="3357">
          <cell r="B3357" t="str">
            <v>天·丁原</v>
          </cell>
          <cell r="C3357">
            <v>11034</v>
          </cell>
        </row>
        <row r="3358">
          <cell r="B3358" t="str">
            <v>天·张宝</v>
          </cell>
          <cell r="C3358">
            <v>14025</v>
          </cell>
        </row>
        <row r="3359">
          <cell r="B3359" t="str">
            <v>天·张梁</v>
          </cell>
          <cell r="C3359">
            <v>14026</v>
          </cell>
        </row>
        <row r="3360">
          <cell r="B3360" t="str">
            <v>天·袁术</v>
          </cell>
          <cell r="C3360">
            <v>14027</v>
          </cell>
        </row>
        <row r="3361">
          <cell r="B3361" t="str">
            <v>天·何皇后</v>
          </cell>
          <cell r="C3361">
            <v>14028</v>
          </cell>
        </row>
        <row r="3362">
          <cell r="B3362" t="str">
            <v>天·王允</v>
          </cell>
          <cell r="C3362">
            <v>14029</v>
          </cell>
        </row>
        <row r="3363">
          <cell r="B3363" t="str">
            <v>天·张燕</v>
          </cell>
          <cell r="C3363">
            <v>14030</v>
          </cell>
        </row>
        <row r="3364">
          <cell r="B3364" t="str">
            <v>天·蒯越</v>
          </cell>
          <cell r="C3364">
            <v>11034</v>
          </cell>
        </row>
        <row r="3365">
          <cell r="B3365" t="str">
            <v>天·刘繇</v>
          </cell>
          <cell r="C3365">
            <v>14030</v>
          </cell>
        </row>
        <row r="3366">
          <cell r="B3366" t="str">
            <v>天·审配</v>
          </cell>
          <cell r="C3366">
            <v>14043</v>
          </cell>
        </row>
        <row r="3367">
          <cell r="B3367" t="str">
            <v>天·张鲁</v>
          </cell>
          <cell r="C3367">
            <v>14032</v>
          </cell>
        </row>
        <row r="3368">
          <cell r="B3368" t="str">
            <v>天·蒯良</v>
          </cell>
          <cell r="C3368">
            <v>14045</v>
          </cell>
        </row>
        <row r="3369">
          <cell r="B3369" t="str">
            <v>天·纪灵</v>
          </cell>
          <cell r="C3369">
            <v>14030</v>
          </cell>
        </row>
        <row r="3370">
          <cell r="B3370" t="str">
            <v>天·潘凤</v>
          </cell>
          <cell r="C3370">
            <v>14034</v>
          </cell>
        </row>
        <row r="3371">
          <cell r="B3371" t="str">
            <v>天·刘虞</v>
          </cell>
          <cell r="C3371">
            <v>14022</v>
          </cell>
        </row>
        <row r="3372">
          <cell r="B3372" t="str">
            <v>天·严白虎</v>
          </cell>
          <cell r="C3372">
            <v>14030</v>
          </cell>
        </row>
        <row r="3373">
          <cell r="B3373" t="str">
            <v>天·孔融</v>
          </cell>
          <cell r="C3373">
            <v>14036</v>
          </cell>
        </row>
        <row r="3374">
          <cell r="B3374" t="str">
            <v>天·韩遂</v>
          </cell>
          <cell r="C3374">
            <v>14030</v>
          </cell>
        </row>
        <row r="3375">
          <cell r="B3375" t="str">
            <v>天·伏皇后</v>
          </cell>
          <cell r="C3375">
            <v>14037</v>
          </cell>
        </row>
        <row r="3376">
          <cell r="B3376" t="str">
            <v>天·武安国</v>
          </cell>
          <cell r="C3376">
            <v>11048</v>
          </cell>
        </row>
        <row r="3377">
          <cell r="B3377" t="str">
            <v>天·何进</v>
          </cell>
          <cell r="C3377">
            <v>14038</v>
          </cell>
        </row>
        <row r="3378">
          <cell r="B3378" t="str">
            <v>天·汉献帝</v>
          </cell>
          <cell r="C3378">
            <v>14039</v>
          </cell>
        </row>
        <row r="3379">
          <cell r="B3379" t="str">
            <v>天·公孙渊</v>
          </cell>
          <cell r="C3379">
            <v>14045</v>
          </cell>
        </row>
        <row r="3380">
          <cell r="B3380" t="str">
            <v>无双·曹操</v>
          </cell>
          <cell r="C3380">
            <v>110022</v>
          </cell>
        </row>
        <row r="3381">
          <cell r="B3381" t="str">
            <v>无双·曹仁</v>
          </cell>
          <cell r="C3381">
            <v>110033</v>
          </cell>
        </row>
        <row r="3382">
          <cell r="B3382" t="str">
            <v>无双·夏侯惇</v>
          </cell>
          <cell r="C3382">
            <v>110043</v>
          </cell>
        </row>
        <row r="3383">
          <cell r="B3383" t="str">
            <v>无双·夏侯渊</v>
          </cell>
          <cell r="C3383">
            <v>11005</v>
          </cell>
        </row>
        <row r="3384">
          <cell r="B3384" t="str">
            <v>无双·张辽</v>
          </cell>
          <cell r="C3384">
            <v>110063</v>
          </cell>
        </row>
        <row r="3385">
          <cell r="B3385" t="str">
            <v>无双·荀彧</v>
          </cell>
          <cell r="C3385">
            <v>110072</v>
          </cell>
        </row>
        <row r="3386">
          <cell r="B3386" t="str">
            <v>无双·郭嘉</v>
          </cell>
          <cell r="C3386">
            <v>110013</v>
          </cell>
        </row>
        <row r="3387">
          <cell r="B3387" t="str">
            <v>无双·贾诩</v>
          </cell>
          <cell r="C3387">
            <v>11009</v>
          </cell>
        </row>
        <row r="3388">
          <cell r="B3388" t="str">
            <v>无双·司马懿</v>
          </cell>
          <cell r="C3388">
            <v>110113</v>
          </cell>
        </row>
        <row r="3389">
          <cell r="B3389" t="str">
            <v>无双·张郃</v>
          </cell>
          <cell r="C3389">
            <v>11012</v>
          </cell>
        </row>
        <row r="3390">
          <cell r="B3390" t="str">
            <v>无双·乐进</v>
          </cell>
          <cell r="C3390">
            <v>11014</v>
          </cell>
        </row>
        <row r="3391">
          <cell r="B3391" t="str">
            <v>无双·关羽</v>
          </cell>
          <cell r="C3391">
            <v>120032</v>
          </cell>
        </row>
        <row r="3392">
          <cell r="B3392" t="str">
            <v>无双·张飞</v>
          </cell>
          <cell r="C3392">
            <v>120043</v>
          </cell>
        </row>
        <row r="3393">
          <cell r="B3393" t="str">
            <v>无双·赵云</v>
          </cell>
          <cell r="C3393">
            <v>120013</v>
          </cell>
        </row>
        <row r="3394">
          <cell r="B3394" t="str">
            <v>无双·马超</v>
          </cell>
          <cell r="C3394">
            <v>120053</v>
          </cell>
        </row>
        <row r="3395">
          <cell r="B3395" t="str">
            <v>无双·黄忠</v>
          </cell>
          <cell r="C3395">
            <v>120063</v>
          </cell>
        </row>
        <row r="3396">
          <cell r="B3396" t="str">
            <v>无双·魏延</v>
          </cell>
          <cell r="C3396">
            <v>12007</v>
          </cell>
        </row>
        <row r="3397">
          <cell r="B3397" t="str">
            <v>无双·刘备</v>
          </cell>
          <cell r="C3397">
            <v>120083</v>
          </cell>
        </row>
        <row r="3398">
          <cell r="B3398" t="str">
            <v>无双·诸葛亮</v>
          </cell>
          <cell r="C3398">
            <v>120092</v>
          </cell>
        </row>
        <row r="3399">
          <cell r="B3399" t="str">
            <v>无双·庞统</v>
          </cell>
          <cell r="C3399">
            <v>12010</v>
          </cell>
        </row>
        <row r="3400">
          <cell r="B3400" t="str">
            <v>无双·姜维</v>
          </cell>
          <cell r="C3400">
            <v>12012</v>
          </cell>
        </row>
        <row r="3401">
          <cell r="B3401" t="str">
            <v>无双·徐庶</v>
          </cell>
          <cell r="C3401">
            <v>12016</v>
          </cell>
        </row>
        <row r="3402">
          <cell r="B3402" t="str">
            <v>无双·孙坚</v>
          </cell>
          <cell r="C3402">
            <v>130032</v>
          </cell>
        </row>
        <row r="3403">
          <cell r="B3403" t="str">
            <v>无双·孙策</v>
          </cell>
          <cell r="C3403">
            <v>130043</v>
          </cell>
        </row>
        <row r="3404">
          <cell r="B3404" t="str">
            <v>无双·孙权</v>
          </cell>
          <cell r="C3404">
            <v>130053</v>
          </cell>
        </row>
        <row r="3405">
          <cell r="B3405" t="str">
            <v>无双·太史慈</v>
          </cell>
          <cell r="C3405">
            <v>13006</v>
          </cell>
        </row>
        <row r="3406">
          <cell r="B3406" t="str">
            <v>无双·周瑜</v>
          </cell>
          <cell r="C3406">
            <v>130072</v>
          </cell>
        </row>
        <row r="3407">
          <cell r="B3407" t="str">
            <v>无双·鲁肃</v>
          </cell>
          <cell r="C3407">
            <v>130023</v>
          </cell>
        </row>
        <row r="3408">
          <cell r="B3408" t="str">
            <v>无双·吕蒙</v>
          </cell>
          <cell r="C3408">
            <v>130083</v>
          </cell>
        </row>
        <row r="3409">
          <cell r="B3409" t="str">
            <v>无双·陆逊</v>
          </cell>
          <cell r="C3409">
            <v>130093</v>
          </cell>
        </row>
        <row r="3410">
          <cell r="B3410" t="str">
            <v>无双·甘宁</v>
          </cell>
          <cell r="C3410">
            <v>13010</v>
          </cell>
        </row>
        <row r="3411">
          <cell r="B3411" t="str">
            <v>无双·大乔</v>
          </cell>
          <cell r="C3411">
            <v>13001</v>
          </cell>
        </row>
        <row r="3412">
          <cell r="B3412" t="str">
            <v>无双·小乔</v>
          </cell>
          <cell r="C3412">
            <v>130143</v>
          </cell>
        </row>
        <row r="3413">
          <cell r="B3413" t="str">
            <v>无双·吕布</v>
          </cell>
          <cell r="C3413">
            <v>140052</v>
          </cell>
        </row>
        <row r="3414">
          <cell r="B3414" t="str">
            <v>无双·袁绍</v>
          </cell>
          <cell r="C3414">
            <v>14006</v>
          </cell>
        </row>
        <row r="3415">
          <cell r="B3415" t="str">
            <v>无双·貂蝉</v>
          </cell>
          <cell r="C3415">
            <v>14007</v>
          </cell>
        </row>
        <row r="3416">
          <cell r="B3416" t="str">
            <v>无双·左慈</v>
          </cell>
          <cell r="C3416">
            <v>140032</v>
          </cell>
        </row>
        <row r="3417">
          <cell r="B3417" t="str">
            <v>无双·于吉</v>
          </cell>
          <cell r="C3417">
            <v>14009</v>
          </cell>
        </row>
        <row r="3418">
          <cell r="B3418" t="str">
            <v>无双·卢植</v>
          </cell>
          <cell r="C3418">
            <v>140153</v>
          </cell>
        </row>
        <row r="3419">
          <cell r="B3419" t="str">
            <v>无双·董卓</v>
          </cell>
          <cell r="C3419">
            <v>14016</v>
          </cell>
        </row>
        <row r="3420">
          <cell r="B3420" t="str">
            <v>无双·华雄</v>
          </cell>
          <cell r="C3420">
            <v>14017</v>
          </cell>
        </row>
        <row r="3421">
          <cell r="B3421" t="str">
            <v>无双·公孙瓒</v>
          </cell>
          <cell r="C3421">
            <v>14002</v>
          </cell>
        </row>
        <row r="3422">
          <cell r="B3422" t="str">
            <v>无双·华佗</v>
          </cell>
          <cell r="C3422">
            <v>140183</v>
          </cell>
        </row>
        <row r="3423">
          <cell r="B3423" t="str">
            <v>无双·张角</v>
          </cell>
          <cell r="C3423">
            <v>140193</v>
          </cell>
        </row>
        <row r="3424">
          <cell r="B3424" t="str">
            <v>圣·曹操</v>
          </cell>
          <cell r="C3424">
            <v>110022</v>
          </cell>
        </row>
        <row r="3425">
          <cell r="B3425" t="str">
            <v>圣·曹仁</v>
          </cell>
          <cell r="C3425">
            <v>110033</v>
          </cell>
        </row>
        <row r="3426">
          <cell r="B3426" t="str">
            <v>圣·夏侯惇</v>
          </cell>
          <cell r="C3426">
            <v>110043</v>
          </cell>
        </row>
        <row r="3427">
          <cell r="B3427" t="str">
            <v>圣·夏侯渊</v>
          </cell>
          <cell r="C3427">
            <v>11005</v>
          </cell>
        </row>
        <row r="3428">
          <cell r="B3428" t="str">
            <v>圣·张辽</v>
          </cell>
          <cell r="C3428">
            <v>110063</v>
          </cell>
        </row>
        <row r="3429">
          <cell r="B3429" t="str">
            <v>圣·荀彧</v>
          </cell>
          <cell r="C3429">
            <v>110072</v>
          </cell>
        </row>
        <row r="3430">
          <cell r="B3430" t="str">
            <v>圣·郭嘉</v>
          </cell>
          <cell r="C3430">
            <v>110013</v>
          </cell>
        </row>
        <row r="3431">
          <cell r="B3431" t="str">
            <v>圣·贾诩</v>
          </cell>
          <cell r="C3431">
            <v>11009</v>
          </cell>
        </row>
        <row r="3432">
          <cell r="B3432" t="str">
            <v>圣·司马懿</v>
          </cell>
          <cell r="C3432">
            <v>110113</v>
          </cell>
        </row>
        <row r="3433">
          <cell r="B3433" t="str">
            <v>圣·张郃</v>
          </cell>
          <cell r="C3433">
            <v>11012</v>
          </cell>
        </row>
        <row r="3434">
          <cell r="B3434" t="str">
            <v>圣·乐进</v>
          </cell>
          <cell r="C3434">
            <v>11014</v>
          </cell>
        </row>
        <row r="3435">
          <cell r="B3435" t="str">
            <v>圣·关羽</v>
          </cell>
          <cell r="C3435">
            <v>120032</v>
          </cell>
        </row>
        <row r="3436">
          <cell r="B3436" t="str">
            <v>圣·张飞</v>
          </cell>
          <cell r="C3436">
            <v>120043</v>
          </cell>
        </row>
        <row r="3437">
          <cell r="B3437" t="str">
            <v>圣·赵云</v>
          </cell>
          <cell r="C3437">
            <v>120013</v>
          </cell>
        </row>
        <row r="3438">
          <cell r="B3438" t="str">
            <v>圣·马超</v>
          </cell>
          <cell r="C3438">
            <v>120053</v>
          </cell>
        </row>
        <row r="3439">
          <cell r="B3439" t="str">
            <v>圣·黄忠</v>
          </cell>
          <cell r="C3439">
            <v>120063</v>
          </cell>
        </row>
        <row r="3440">
          <cell r="B3440" t="str">
            <v>圣·魏延</v>
          </cell>
          <cell r="C3440">
            <v>12007</v>
          </cell>
        </row>
        <row r="3441">
          <cell r="B3441" t="str">
            <v>圣·刘备</v>
          </cell>
          <cell r="C3441">
            <v>120083</v>
          </cell>
        </row>
        <row r="3442">
          <cell r="B3442" t="str">
            <v>圣·诸葛亮</v>
          </cell>
          <cell r="C3442">
            <v>120092</v>
          </cell>
        </row>
        <row r="3443">
          <cell r="B3443" t="str">
            <v>圣·庞统</v>
          </cell>
          <cell r="C3443">
            <v>12010</v>
          </cell>
        </row>
        <row r="3444">
          <cell r="B3444" t="str">
            <v>圣·姜维</v>
          </cell>
          <cell r="C3444">
            <v>12012</v>
          </cell>
        </row>
        <row r="3445">
          <cell r="B3445" t="str">
            <v>圣·徐庶</v>
          </cell>
          <cell r="C3445">
            <v>12016</v>
          </cell>
        </row>
        <row r="3446">
          <cell r="B3446" t="str">
            <v>圣·孙坚</v>
          </cell>
          <cell r="C3446">
            <v>130032</v>
          </cell>
        </row>
        <row r="3447">
          <cell r="B3447" t="str">
            <v>圣·孙策</v>
          </cell>
          <cell r="C3447">
            <v>130043</v>
          </cell>
        </row>
        <row r="3448">
          <cell r="B3448" t="str">
            <v>圣·孙权</v>
          </cell>
          <cell r="C3448">
            <v>130053</v>
          </cell>
        </row>
        <row r="3449">
          <cell r="B3449" t="str">
            <v>圣·太史慈</v>
          </cell>
          <cell r="C3449">
            <v>13006</v>
          </cell>
        </row>
        <row r="3450">
          <cell r="B3450" t="str">
            <v>圣·周瑜</v>
          </cell>
          <cell r="C3450">
            <v>130072</v>
          </cell>
        </row>
        <row r="3451">
          <cell r="B3451" t="str">
            <v>圣·鲁肃</v>
          </cell>
          <cell r="C3451">
            <v>130023</v>
          </cell>
        </row>
        <row r="3452">
          <cell r="B3452" t="str">
            <v>圣·吕蒙</v>
          </cell>
          <cell r="C3452">
            <v>130083</v>
          </cell>
        </row>
        <row r="3453">
          <cell r="B3453" t="str">
            <v>圣·陆逊</v>
          </cell>
          <cell r="C3453">
            <v>130093</v>
          </cell>
        </row>
        <row r="3454">
          <cell r="B3454" t="str">
            <v>圣·甘宁</v>
          </cell>
          <cell r="C3454">
            <v>13010</v>
          </cell>
        </row>
        <row r="3455">
          <cell r="B3455" t="str">
            <v>圣·大乔</v>
          </cell>
          <cell r="C3455">
            <v>13001</v>
          </cell>
        </row>
        <row r="3456">
          <cell r="B3456" t="str">
            <v>圣·小乔</v>
          </cell>
          <cell r="C3456">
            <v>130143</v>
          </cell>
        </row>
        <row r="3457">
          <cell r="B3457" t="str">
            <v>圣·吕布</v>
          </cell>
          <cell r="C3457">
            <v>140052</v>
          </cell>
        </row>
        <row r="3458">
          <cell r="B3458" t="str">
            <v>圣·袁绍</v>
          </cell>
          <cell r="C3458">
            <v>14006</v>
          </cell>
        </row>
        <row r="3459">
          <cell r="B3459" t="str">
            <v>圣·貂蝉</v>
          </cell>
          <cell r="C3459">
            <v>14007</v>
          </cell>
        </row>
        <row r="3460">
          <cell r="B3460" t="str">
            <v>圣·左慈</v>
          </cell>
          <cell r="C3460">
            <v>140032</v>
          </cell>
        </row>
        <row r="3461">
          <cell r="B3461" t="str">
            <v>圣·于吉</v>
          </cell>
          <cell r="C3461">
            <v>14009</v>
          </cell>
        </row>
        <row r="3462">
          <cell r="B3462" t="str">
            <v>圣·卢植</v>
          </cell>
          <cell r="C3462">
            <v>140153</v>
          </cell>
        </row>
        <row r="3463">
          <cell r="B3463" t="str">
            <v>圣·董卓</v>
          </cell>
          <cell r="C3463">
            <v>14016</v>
          </cell>
        </row>
        <row r="3464">
          <cell r="B3464" t="str">
            <v>圣·华雄</v>
          </cell>
          <cell r="C3464">
            <v>14017</v>
          </cell>
        </row>
        <row r="3465">
          <cell r="B3465" t="str">
            <v>圣·公孙瓒</v>
          </cell>
          <cell r="C3465">
            <v>14002</v>
          </cell>
        </row>
        <row r="3466">
          <cell r="B3466" t="str">
            <v>圣·华佗</v>
          </cell>
          <cell r="C3466">
            <v>140183</v>
          </cell>
        </row>
        <row r="3467">
          <cell r="B3467" t="str">
            <v>圣·张角</v>
          </cell>
          <cell r="C3467">
            <v>140193</v>
          </cell>
        </row>
        <row r="3468">
          <cell r="B3468" t="str">
            <v>神·曹操</v>
          </cell>
          <cell r="C3468">
            <v>110022</v>
          </cell>
        </row>
        <row r="3469">
          <cell r="B3469" t="str">
            <v>神·曹仁</v>
          </cell>
          <cell r="C3469">
            <v>110033</v>
          </cell>
        </row>
        <row r="3470">
          <cell r="B3470" t="str">
            <v>神·夏侯惇</v>
          </cell>
          <cell r="C3470">
            <v>110043</v>
          </cell>
        </row>
        <row r="3471">
          <cell r="B3471" t="str">
            <v>神·夏侯渊</v>
          </cell>
          <cell r="C3471">
            <v>11005</v>
          </cell>
        </row>
        <row r="3472">
          <cell r="B3472" t="str">
            <v>神·张辽</v>
          </cell>
          <cell r="C3472">
            <v>110063</v>
          </cell>
        </row>
        <row r="3473">
          <cell r="B3473" t="str">
            <v>神·荀彧</v>
          </cell>
          <cell r="C3473">
            <v>110072</v>
          </cell>
        </row>
        <row r="3474">
          <cell r="B3474" t="str">
            <v>神·郭嘉</v>
          </cell>
          <cell r="C3474">
            <v>110013</v>
          </cell>
        </row>
        <row r="3475">
          <cell r="B3475" t="str">
            <v>神·贾诩</v>
          </cell>
          <cell r="C3475">
            <v>11009</v>
          </cell>
        </row>
        <row r="3476">
          <cell r="B3476" t="str">
            <v>神·司马懿</v>
          </cell>
          <cell r="C3476">
            <v>110113</v>
          </cell>
        </row>
        <row r="3477">
          <cell r="B3477" t="str">
            <v>神·张郃</v>
          </cell>
          <cell r="C3477">
            <v>11012</v>
          </cell>
        </row>
        <row r="3478">
          <cell r="B3478" t="str">
            <v>神·乐进</v>
          </cell>
          <cell r="C3478">
            <v>11014</v>
          </cell>
        </row>
        <row r="3479">
          <cell r="B3479" t="str">
            <v>神·关羽</v>
          </cell>
          <cell r="C3479">
            <v>120032</v>
          </cell>
        </row>
        <row r="3480">
          <cell r="B3480" t="str">
            <v>神·张飞</v>
          </cell>
          <cell r="C3480">
            <v>120043</v>
          </cell>
        </row>
        <row r="3481">
          <cell r="B3481" t="str">
            <v>神·赵云</v>
          </cell>
          <cell r="C3481">
            <v>120013</v>
          </cell>
        </row>
        <row r="3482">
          <cell r="B3482" t="str">
            <v>神·马超</v>
          </cell>
          <cell r="C3482">
            <v>120053</v>
          </cell>
        </row>
        <row r="3483">
          <cell r="B3483" t="str">
            <v>神·黄忠</v>
          </cell>
          <cell r="C3483">
            <v>120063</v>
          </cell>
        </row>
        <row r="3484">
          <cell r="B3484" t="str">
            <v>神·魏延</v>
          </cell>
          <cell r="C3484">
            <v>12007</v>
          </cell>
        </row>
        <row r="3485">
          <cell r="B3485" t="str">
            <v>神·刘备</v>
          </cell>
          <cell r="C3485">
            <v>120083</v>
          </cell>
        </row>
        <row r="3486">
          <cell r="B3486" t="str">
            <v>神·诸葛亮</v>
          </cell>
          <cell r="C3486">
            <v>120092</v>
          </cell>
        </row>
        <row r="3487">
          <cell r="B3487" t="str">
            <v>神·庞统</v>
          </cell>
          <cell r="C3487">
            <v>12010</v>
          </cell>
        </row>
        <row r="3488">
          <cell r="B3488" t="str">
            <v>神·姜维</v>
          </cell>
          <cell r="C3488">
            <v>12012</v>
          </cell>
        </row>
        <row r="3489">
          <cell r="B3489" t="str">
            <v>神·徐庶</v>
          </cell>
          <cell r="C3489">
            <v>12016</v>
          </cell>
        </row>
        <row r="3490">
          <cell r="B3490" t="str">
            <v>神·孙坚</v>
          </cell>
          <cell r="C3490">
            <v>130032</v>
          </cell>
        </row>
        <row r="3491">
          <cell r="B3491" t="str">
            <v>神·孙策</v>
          </cell>
          <cell r="C3491">
            <v>130043</v>
          </cell>
        </row>
        <row r="3492">
          <cell r="B3492" t="str">
            <v>神·孙权</v>
          </cell>
          <cell r="C3492">
            <v>130053</v>
          </cell>
        </row>
        <row r="3493">
          <cell r="B3493" t="str">
            <v>神·太史慈</v>
          </cell>
          <cell r="C3493">
            <v>13006</v>
          </cell>
        </row>
        <row r="3494">
          <cell r="B3494" t="str">
            <v>神·周瑜</v>
          </cell>
          <cell r="C3494">
            <v>130072</v>
          </cell>
        </row>
        <row r="3495">
          <cell r="B3495" t="str">
            <v>神·鲁肃</v>
          </cell>
          <cell r="C3495">
            <v>130023</v>
          </cell>
        </row>
        <row r="3496">
          <cell r="B3496" t="str">
            <v>神·吕蒙</v>
          </cell>
          <cell r="C3496">
            <v>130083</v>
          </cell>
        </row>
        <row r="3497">
          <cell r="B3497" t="str">
            <v>神·陆逊</v>
          </cell>
          <cell r="C3497">
            <v>130093</v>
          </cell>
        </row>
        <row r="3498">
          <cell r="B3498" t="str">
            <v>神·甘宁</v>
          </cell>
          <cell r="C3498">
            <v>13010</v>
          </cell>
        </row>
        <row r="3499">
          <cell r="B3499" t="str">
            <v>神·大乔</v>
          </cell>
          <cell r="C3499">
            <v>13001</v>
          </cell>
        </row>
        <row r="3500">
          <cell r="B3500" t="str">
            <v>神·小乔</v>
          </cell>
          <cell r="C3500">
            <v>130143</v>
          </cell>
        </row>
        <row r="3501">
          <cell r="B3501" t="str">
            <v>神·吕布</v>
          </cell>
          <cell r="C3501">
            <v>140052</v>
          </cell>
        </row>
        <row r="3502">
          <cell r="B3502" t="str">
            <v>神·袁绍</v>
          </cell>
          <cell r="C3502">
            <v>14006</v>
          </cell>
        </row>
        <row r="3503">
          <cell r="B3503" t="str">
            <v>神·貂蝉</v>
          </cell>
          <cell r="C3503">
            <v>14007</v>
          </cell>
        </row>
        <row r="3504">
          <cell r="B3504" t="str">
            <v>神·左慈</v>
          </cell>
          <cell r="C3504">
            <v>140032</v>
          </cell>
        </row>
        <row r="3505">
          <cell r="B3505" t="str">
            <v>神·于吉</v>
          </cell>
          <cell r="C3505">
            <v>14009</v>
          </cell>
        </row>
        <row r="3506">
          <cell r="B3506" t="str">
            <v>神·卢植</v>
          </cell>
          <cell r="C3506">
            <v>140153</v>
          </cell>
        </row>
        <row r="3507">
          <cell r="B3507" t="str">
            <v>神·董卓</v>
          </cell>
          <cell r="C3507">
            <v>14016</v>
          </cell>
        </row>
        <row r="3508">
          <cell r="B3508" t="str">
            <v>神·华雄</v>
          </cell>
          <cell r="C3508">
            <v>14017</v>
          </cell>
        </row>
        <row r="3509">
          <cell r="B3509" t="str">
            <v>神·公孙瓒</v>
          </cell>
          <cell r="C3509">
            <v>14002</v>
          </cell>
        </row>
        <row r="3510">
          <cell r="B3510" t="str">
            <v>神·华佗</v>
          </cell>
          <cell r="C3510">
            <v>140183</v>
          </cell>
        </row>
        <row r="3511">
          <cell r="B3511" t="str">
            <v>神·张角</v>
          </cell>
          <cell r="C3511">
            <v>140193</v>
          </cell>
        </row>
        <row r="3512">
          <cell r="B3512" t="str">
            <v>霸·曹操</v>
          </cell>
          <cell r="C3512">
            <v>110022</v>
          </cell>
        </row>
        <row r="3513">
          <cell r="B3513" t="str">
            <v>霸·曹仁</v>
          </cell>
          <cell r="C3513">
            <v>110033</v>
          </cell>
        </row>
        <row r="3514">
          <cell r="B3514" t="str">
            <v>霸·夏侯惇</v>
          </cell>
          <cell r="C3514">
            <v>110043</v>
          </cell>
        </row>
        <row r="3515">
          <cell r="B3515" t="str">
            <v>霸·夏侯渊</v>
          </cell>
          <cell r="C3515">
            <v>11005</v>
          </cell>
        </row>
        <row r="3516">
          <cell r="B3516" t="str">
            <v>霸·张辽</v>
          </cell>
          <cell r="C3516">
            <v>110063</v>
          </cell>
        </row>
        <row r="3517">
          <cell r="B3517" t="str">
            <v>霸·荀彧</v>
          </cell>
          <cell r="C3517">
            <v>110072</v>
          </cell>
        </row>
        <row r="3518">
          <cell r="B3518" t="str">
            <v>霸·郭嘉</v>
          </cell>
          <cell r="C3518">
            <v>110013</v>
          </cell>
        </row>
        <row r="3519">
          <cell r="B3519" t="str">
            <v>霸·贾诩</v>
          </cell>
          <cell r="C3519">
            <v>11009</v>
          </cell>
        </row>
        <row r="3520">
          <cell r="B3520" t="str">
            <v>霸·司马懿</v>
          </cell>
          <cell r="C3520">
            <v>110113</v>
          </cell>
        </row>
        <row r="3521">
          <cell r="B3521" t="str">
            <v>霸·张郃</v>
          </cell>
          <cell r="C3521">
            <v>11012</v>
          </cell>
        </row>
        <row r="3522">
          <cell r="B3522" t="str">
            <v>霸·乐进</v>
          </cell>
          <cell r="C3522">
            <v>11014</v>
          </cell>
        </row>
        <row r="3523">
          <cell r="B3523" t="str">
            <v>霸·关羽</v>
          </cell>
          <cell r="C3523">
            <v>120032</v>
          </cell>
        </row>
        <row r="3524">
          <cell r="B3524" t="str">
            <v>霸·张飞</v>
          </cell>
          <cell r="C3524">
            <v>120043</v>
          </cell>
        </row>
        <row r="3525">
          <cell r="B3525" t="str">
            <v>霸·赵云</v>
          </cell>
          <cell r="C3525">
            <v>120013</v>
          </cell>
        </row>
        <row r="3526">
          <cell r="B3526" t="str">
            <v>霸·马超</v>
          </cell>
          <cell r="C3526">
            <v>120053</v>
          </cell>
        </row>
        <row r="3527">
          <cell r="B3527" t="str">
            <v>霸·黄忠</v>
          </cell>
          <cell r="C3527">
            <v>120063</v>
          </cell>
        </row>
        <row r="3528">
          <cell r="B3528" t="str">
            <v>霸·魏延</v>
          </cell>
          <cell r="C3528">
            <v>12007</v>
          </cell>
        </row>
        <row r="3529">
          <cell r="B3529" t="str">
            <v>霸·刘备</v>
          </cell>
          <cell r="C3529">
            <v>120083</v>
          </cell>
        </row>
        <row r="3530">
          <cell r="B3530" t="str">
            <v>霸·诸葛亮</v>
          </cell>
          <cell r="C3530">
            <v>120092</v>
          </cell>
        </row>
        <row r="3531">
          <cell r="B3531" t="str">
            <v>霸·庞统</v>
          </cell>
          <cell r="C3531">
            <v>12010</v>
          </cell>
        </row>
        <row r="3532">
          <cell r="B3532" t="str">
            <v>霸·姜维</v>
          </cell>
          <cell r="C3532">
            <v>12012</v>
          </cell>
        </row>
        <row r="3533">
          <cell r="B3533" t="str">
            <v>霸·徐庶</v>
          </cell>
          <cell r="C3533">
            <v>12016</v>
          </cell>
        </row>
        <row r="3534">
          <cell r="B3534" t="str">
            <v>霸·孙坚</v>
          </cell>
          <cell r="C3534">
            <v>130032</v>
          </cell>
        </row>
        <row r="3535">
          <cell r="B3535" t="str">
            <v>霸·孙策</v>
          </cell>
          <cell r="C3535">
            <v>130043</v>
          </cell>
        </row>
        <row r="3536">
          <cell r="B3536" t="str">
            <v>霸·孙权</v>
          </cell>
          <cell r="C3536">
            <v>130053</v>
          </cell>
        </row>
        <row r="3537">
          <cell r="B3537" t="str">
            <v>霸·太史慈</v>
          </cell>
          <cell r="C3537">
            <v>13006</v>
          </cell>
        </row>
        <row r="3538">
          <cell r="B3538" t="str">
            <v>霸·周瑜</v>
          </cell>
          <cell r="C3538">
            <v>130072</v>
          </cell>
        </row>
        <row r="3539">
          <cell r="B3539" t="str">
            <v>霸·鲁肃</v>
          </cell>
          <cell r="C3539">
            <v>130023</v>
          </cell>
        </row>
        <row r="3540">
          <cell r="B3540" t="str">
            <v>霸·吕蒙</v>
          </cell>
          <cell r="C3540">
            <v>130083</v>
          </cell>
        </row>
        <row r="3541">
          <cell r="B3541" t="str">
            <v>霸·陆逊</v>
          </cell>
          <cell r="C3541">
            <v>130093</v>
          </cell>
        </row>
        <row r="3542">
          <cell r="B3542" t="str">
            <v>霸·甘宁</v>
          </cell>
          <cell r="C3542">
            <v>13010</v>
          </cell>
        </row>
        <row r="3543">
          <cell r="B3543" t="str">
            <v>霸·大乔</v>
          </cell>
          <cell r="C3543">
            <v>13001</v>
          </cell>
        </row>
        <row r="3544">
          <cell r="B3544" t="str">
            <v>霸·小乔</v>
          </cell>
          <cell r="C3544">
            <v>130143</v>
          </cell>
        </row>
        <row r="3545">
          <cell r="B3545" t="str">
            <v>霸·吕布</v>
          </cell>
          <cell r="C3545">
            <v>140052</v>
          </cell>
        </row>
        <row r="3546">
          <cell r="B3546" t="str">
            <v>霸·袁绍</v>
          </cell>
          <cell r="C3546">
            <v>14006</v>
          </cell>
        </row>
        <row r="3547">
          <cell r="B3547" t="str">
            <v>霸·貂蝉</v>
          </cell>
          <cell r="C3547">
            <v>14007</v>
          </cell>
        </row>
        <row r="3548">
          <cell r="B3548" t="str">
            <v>霸·左慈</v>
          </cell>
          <cell r="C3548">
            <v>140032</v>
          </cell>
        </row>
        <row r="3549">
          <cell r="B3549" t="str">
            <v>霸·于吉</v>
          </cell>
          <cell r="C3549">
            <v>14009</v>
          </cell>
        </row>
        <row r="3550">
          <cell r="B3550" t="str">
            <v>霸·卢植</v>
          </cell>
          <cell r="C3550">
            <v>140153</v>
          </cell>
        </row>
        <row r="3551">
          <cell r="B3551" t="str">
            <v>霸·董卓</v>
          </cell>
          <cell r="C3551">
            <v>14016</v>
          </cell>
        </row>
        <row r="3552">
          <cell r="B3552" t="str">
            <v>霸·华雄</v>
          </cell>
          <cell r="C3552">
            <v>14017</v>
          </cell>
        </row>
        <row r="3553">
          <cell r="B3553" t="str">
            <v>霸·公孙瓒</v>
          </cell>
          <cell r="C3553">
            <v>14002</v>
          </cell>
        </row>
        <row r="3554">
          <cell r="B3554" t="str">
            <v>霸·华佗</v>
          </cell>
          <cell r="C3554">
            <v>140183</v>
          </cell>
        </row>
        <row r="3555">
          <cell r="B3555" t="str">
            <v>霸·张角</v>
          </cell>
          <cell r="C3555">
            <v>140193</v>
          </cell>
        </row>
        <row r="3556">
          <cell r="B3556" t="str">
            <v>天·曹操</v>
          </cell>
          <cell r="C3556">
            <v>110022</v>
          </cell>
        </row>
        <row r="3557">
          <cell r="B3557" t="str">
            <v>天·曹仁</v>
          </cell>
          <cell r="C3557">
            <v>110033</v>
          </cell>
        </row>
        <row r="3558">
          <cell r="B3558" t="str">
            <v>天·夏侯惇</v>
          </cell>
          <cell r="C3558">
            <v>110043</v>
          </cell>
        </row>
        <row r="3559">
          <cell r="B3559" t="str">
            <v>天·夏侯渊</v>
          </cell>
          <cell r="C3559">
            <v>11005</v>
          </cell>
        </row>
        <row r="3560">
          <cell r="B3560" t="str">
            <v>天·张辽</v>
          </cell>
          <cell r="C3560">
            <v>110063</v>
          </cell>
        </row>
        <row r="3561">
          <cell r="B3561" t="str">
            <v>天·荀彧</v>
          </cell>
          <cell r="C3561">
            <v>110072</v>
          </cell>
        </row>
        <row r="3562">
          <cell r="B3562" t="str">
            <v>天·郭嘉</v>
          </cell>
          <cell r="C3562">
            <v>110013</v>
          </cell>
        </row>
        <row r="3563">
          <cell r="B3563" t="str">
            <v>天·贾诩</v>
          </cell>
          <cell r="C3563">
            <v>11009</v>
          </cell>
        </row>
        <row r="3564">
          <cell r="B3564" t="str">
            <v>天·司马懿</v>
          </cell>
          <cell r="C3564">
            <v>110113</v>
          </cell>
        </row>
        <row r="3565">
          <cell r="B3565" t="str">
            <v>天·张郃</v>
          </cell>
          <cell r="C3565">
            <v>11012</v>
          </cell>
        </row>
        <row r="3566">
          <cell r="B3566" t="str">
            <v>天·乐进</v>
          </cell>
          <cell r="C3566">
            <v>11014</v>
          </cell>
        </row>
        <row r="3567">
          <cell r="B3567" t="str">
            <v>天·关羽</v>
          </cell>
          <cell r="C3567">
            <v>120032</v>
          </cell>
        </row>
        <row r="3568">
          <cell r="B3568" t="str">
            <v>天·张飞</v>
          </cell>
          <cell r="C3568">
            <v>120043</v>
          </cell>
        </row>
        <row r="3569">
          <cell r="B3569" t="str">
            <v>天·赵云</v>
          </cell>
          <cell r="C3569">
            <v>120013</v>
          </cell>
        </row>
        <row r="3570">
          <cell r="B3570" t="str">
            <v>天·马超</v>
          </cell>
          <cell r="C3570">
            <v>120053</v>
          </cell>
        </row>
        <row r="3571">
          <cell r="B3571" t="str">
            <v>天·黄忠</v>
          </cell>
          <cell r="C3571">
            <v>120063</v>
          </cell>
        </row>
        <row r="3572">
          <cell r="B3572" t="str">
            <v>天·魏延</v>
          </cell>
          <cell r="C3572">
            <v>12007</v>
          </cell>
        </row>
        <row r="3573">
          <cell r="B3573" t="str">
            <v>天·刘备</v>
          </cell>
          <cell r="C3573">
            <v>120083</v>
          </cell>
        </row>
        <row r="3574">
          <cell r="B3574" t="str">
            <v>天·诸葛亮</v>
          </cell>
          <cell r="C3574">
            <v>120092</v>
          </cell>
        </row>
        <row r="3575">
          <cell r="B3575" t="str">
            <v>天·庞统</v>
          </cell>
          <cell r="C3575">
            <v>12010</v>
          </cell>
        </row>
        <row r="3576">
          <cell r="B3576" t="str">
            <v>天·姜维</v>
          </cell>
          <cell r="C3576">
            <v>12012</v>
          </cell>
        </row>
        <row r="3577">
          <cell r="B3577" t="str">
            <v>天·徐庶</v>
          </cell>
          <cell r="C3577">
            <v>12016</v>
          </cell>
        </row>
        <row r="3578">
          <cell r="B3578" t="str">
            <v>天·孙坚</v>
          </cell>
          <cell r="C3578">
            <v>130032</v>
          </cell>
        </row>
        <row r="3579">
          <cell r="B3579" t="str">
            <v>天·孙策</v>
          </cell>
          <cell r="C3579">
            <v>130043</v>
          </cell>
        </row>
        <row r="3580">
          <cell r="B3580" t="str">
            <v>天·孙权</v>
          </cell>
          <cell r="C3580">
            <v>130053</v>
          </cell>
        </row>
        <row r="3581">
          <cell r="B3581" t="str">
            <v>天·太史慈</v>
          </cell>
          <cell r="C3581">
            <v>13006</v>
          </cell>
        </row>
        <row r="3582">
          <cell r="B3582" t="str">
            <v>天·周瑜</v>
          </cell>
          <cell r="C3582">
            <v>130072</v>
          </cell>
        </row>
        <row r="3583">
          <cell r="B3583" t="str">
            <v>天·鲁肃</v>
          </cell>
          <cell r="C3583">
            <v>130023</v>
          </cell>
        </row>
        <row r="3584">
          <cell r="B3584" t="str">
            <v>天·吕蒙</v>
          </cell>
          <cell r="C3584">
            <v>130083</v>
          </cell>
        </row>
        <row r="3585">
          <cell r="B3585" t="str">
            <v>天·陆逊</v>
          </cell>
          <cell r="C3585">
            <v>130093</v>
          </cell>
        </row>
        <row r="3586">
          <cell r="B3586" t="str">
            <v>天·甘宁</v>
          </cell>
          <cell r="C3586">
            <v>13010</v>
          </cell>
        </row>
        <row r="3587">
          <cell r="B3587" t="str">
            <v>天·大乔</v>
          </cell>
          <cell r="C3587">
            <v>13001</v>
          </cell>
        </row>
        <row r="3588">
          <cell r="B3588" t="str">
            <v>天·小乔</v>
          </cell>
          <cell r="C3588">
            <v>130143</v>
          </cell>
        </row>
        <row r="3589">
          <cell r="B3589" t="str">
            <v>天·吕布</v>
          </cell>
          <cell r="C3589">
            <v>140052</v>
          </cell>
        </row>
        <row r="3590">
          <cell r="B3590" t="str">
            <v>天·袁绍</v>
          </cell>
          <cell r="C3590">
            <v>14006</v>
          </cell>
        </row>
        <row r="3591">
          <cell r="B3591" t="str">
            <v>天·貂蝉</v>
          </cell>
          <cell r="C3591">
            <v>14007</v>
          </cell>
        </row>
        <row r="3592">
          <cell r="B3592" t="str">
            <v>天·左慈</v>
          </cell>
          <cell r="C3592">
            <v>140032</v>
          </cell>
        </row>
        <row r="3593">
          <cell r="B3593" t="str">
            <v>天·于吉</v>
          </cell>
          <cell r="C3593">
            <v>14009</v>
          </cell>
        </row>
        <row r="3594">
          <cell r="B3594" t="str">
            <v>天·卢植</v>
          </cell>
          <cell r="C3594">
            <v>140153</v>
          </cell>
        </row>
        <row r="3595">
          <cell r="B3595" t="str">
            <v>天·董卓</v>
          </cell>
          <cell r="C3595">
            <v>14016</v>
          </cell>
        </row>
        <row r="3596">
          <cell r="B3596" t="str">
            <v>天·华雄</v>
          </cell>
          <cell r="C3596">
            <v>14017</v>
          </cell>
        </row>
        <row r="3597">
          <cell r="B3597" t="str">
            <v>天·公孙瓒</v>
          </cell>
          <cell r="C3597">
            <v>14002</v>
          </cell>
        </row>
        <row r="3598">
          <cell r="B3598" t="str">
            <v>天·华佗</v>
          </cell>
          <cell r="C3598">
            <v>140183</v>
          </cell>
        </row>
        <row r="3599">
          <cell r="B3599" t="str">
            <v>天·张角</v>
          </cell>
          <cell r="C3599">
            <v>140193</v>
          </cell>
        </row>
        <row r="3600">
          <cell r="B3600" t="str">
            <v>无双·曹操</v>
          </cell>
          <cell r="C3600">
            <v>110022</v>
          </cell>
        </row>
        <row r="3601">
          <cell r="B3601" t="str">
            <v>无双·曹仁</v>
          </cell>
          <cell r="C3601">
            <v>110033</v>
          </cell>
        </row>
        <row r="3602">
          <cell r="B3602" t="str">
            <v>无双·夏侯惇</v>
          </cell>
          <cell r="C3602">
            <v>110043</v>
          </cell>
        </row>
        <row r="3603">
          <cell r="B3603" t="str">
            <v>无双·夏侯渊</v>
          </cell>
          <cell r="C3603">
            <v>11005</v>
          </cell>
        </row>
        <row r="3604">
          <cell r="B3604" t="str">
            <v>无双·张辽</v>
          </cell>
          <cell r="C3604">
            <v>110063</v>
          </cell>
        </row>
        <row r="3605">
          <cell r="B3605" t="str">
            <v>无双·荀彧</v>
          </cell>
          <cell r="C3605">
            <v>110072</v>
          </cell>
        </row>
        <row r="3606">
          <cell r="B3606" t="str">
            <v>无双·郭嘉</v>
          </cell>
          <cell r="C3606">
            <v>110013</v>
          </cell>
        </row>
        <row r="3607">
          <cell r="B3607" t="str">
            <v>无双·贾诩</v>
          </cell>
          <cell r="C3607">
            <v>11009</v>
          </cell>
        </row>
        <row r="3608">
          <cell r="B3608" t="str">
            <v>无双·司马懿</v>
          </cell>
          <cell r="C3608">
            <v>110113</v>
          </cell>
        </row>
        <row r="3609">
          <cell r="B3609" t="str">
            <v>无双·张郃</v>
          </cell>
          <cell r="C3609">
            <v>11012</v>
          </cell>
        </row>
        <row r="3610">
          <cell r="B3610" t="str">
            <v>无双·乐进</v>
          </cell>
          <cell r="C3610">
            <v>11014</v>
          </cell>
        </row>
        <row r="3611">
          <cell r="B3611" t="str">
            <v>无双·关羽</v>
          </cell>
          <cell r="C3611">
            <v>120032</v>
          </cell>
        </row>
        <row r="3612">
          <cell r="B3612" t="str">
            <v>无双·张飞</v>
          </cell>
          <cell r="C3612">
            <v>120043</v>
          </cell>
        </row>
        <row r="3613">
          <cell r="B3613" t="str">
            <v>无双·赵云</v>
          </cell>
          <cell r="C3613">
            <v>120013</v>
          </cell>
        </row>
        <row r="3614">
          <cell r="B3614" t="str">
            <v>无双·马超</v>
          </cell>
          <cell r="C3614">
            <v>120053</v>
          </cell>
        </row>
        <row r="3615">
          <cell r="B3615" t="str">
            <v>无双·黄忠</v>
          </cell>
          <cell r="C3615">
            <v>120063</v>
          </cell>
        </row>
        <row r="3616">
          <cell r="B3616" t="str">
            <v>无双·魏延</v>
          </cell>
          <cell r="C3616">
            <v>12007</v>
          </cell>
        </row>
        <row r="3617">
          <cell r="B3617" t="str">
            <v>无双·刘备</v>
          </cell>
          <cell r="C3617">
            <v>120083</v>
          </cell>
        </row>
        <row r="3618">
          <cell r="B3618" t="str">
            <v>无双·诸葛亮</v>
          </cell>
          <cell r="C3618">
            <v>120092</v>
          </cell>
        </row>
        <row r="3619">
          <cell r="B3619" t="str">
            <v>无双·庞统</v>
          </cell>
          <cell r="C3619">
            <v>12010</v>
          </cell>
        </row>
        <row r="3620">
          <cell r="B3620" t="str">
            <v>无双·姜维</v>
          </cell>
          <cell r="C3620">
            <v>12012</v>
          </cell>
        </row>
        <row r="3621">
          <cell r="B3621" t="str">
            <v>无双·徐庶</v>
          </cell>
          <cell r="C3621">
            <v>12016</v>
          </cell>
        </row>
        <row r="3622">
          <cell r="B3622" t="str">
            <v>无双·孙坚</v>
          </cell>
          <cell r="C3622">
            <v>130032</v>
          </cell>
        </row>
        <row r="3623">
          <cell r="B3623" t="str">
            <v>无双·孙策</v>
          </cell>
          <cell r="C3623">
            <v>130043</v>
          </cell>
        </row>
        <row r="3624">
          <cell r="B3624" t="str">
            <v>无双·孙权</v>
          </cell>
          <cell r="C3624">
            <v>130053</v>
          </cell>
        </row>
        <row r="3625">
          <cell r="B3625" t="str">
            <v>无双·太史慈</v>
          </cell>
          <cell r="C3625">
            <v>13006</v>
          </cell>
        </row>
        <row r="3626">
          <cell r="B3626" t="str">
            <v>无双·周瑜</v>
          </cell>
          <cell r="C3626">
            <v>130072</v>
          </cell>
        </row>
        <row r="3627">
          <cell r="B3627" t="str">
            <v>无双·鲁肃</v>
          </cell>
          <cell r="C3627">
            <v>130023</v>
          </cell>
        </row>
        <row r="3628">
          <cell r="B3628" t="str">
            <v>无双·吕蒙</v>
          </cell>
          <cell r="C3628">
            <v>130083</v>
          </cell>
        </row>
        <row r="3629">
          <cell r="B3629" t="str">
            <v>无双·陆逊</v>
          </cell>
          <cell r="C3629">
            <v>130093</v>
          </cell>
        </row>
        <row r="3630">
          <cell r="B3630" t="str">
            <v>无双·甘宁</v>
          </cell>
          <cell r="C3630">
            <v>13010</v>
          </cell>
        </row>
        <row r="3631">
          <cell r="B3631" t="str">
            <v>无双·大乔</v>
          </cell>
          <cell r="C3631">
            <v>13001</v>
          </cell>
        </row>
        <row r="3632">
          <cell r="B3632" t="str">
            <v>无双·小乔</v>
          </cell>
          <cell r="C3632">
            <v>130143</v>
          </cell>
        </row>
        <row r="3633">
          <cell r="B3633" t="str">
            <v>无双·吕布</v>
          </cell>
          <cell r="C3633">
            <v>140052</v>
          </cell>
        </row>
        <row r="3634">
          <cell r="B3634" t="str">
            <v>无双·袁绍</v>
          </cell>
          <cell r="C3634">
            <v>14006</v>
          </cell>
        </row>
        <row r="3635">
          <cell r="B3635" t="str">
            <v>无双·貂蝉</v>
          </cell>
          <cell r="C3635">
            <v>14007</v>
          </cell>
        </row>
        <row r="3636">
          <cell r="B3636" t="str">
            <v>无双·左慈</v>
          </cell>
          <cell r="C3636">
            <v>140032</v>
          </cell>
        </row>
        <row r="3637">
          <cell r="B3637" t="str">
            <v>无双·于吉</v>
          </cell>
          <cell r="C3637">
            <v>14009</v>
          </cell>
        </row>
        <row r="3638">
          <cell r="B3638" t="str">
            <v>无双·卢植</v>
          </cell>
          <cell r="C3638">
            <v>140153</v>
          </cell>
        </row>
        <row r="3639">
          <cell r="B3639" t="str">
            <v>无双·董卓</v>
          </cell>
          <cell r="C3639">
            <v>14016</v>
          </cell>
        </row>
        <row r="3640">
          <cell r="B3640" t="str">
            <v>无双·华雄</v>
          </cell>
          <cell r="C3640">
            <v>14017</v>
          </cell>
        </row>
        <row r="3641">
          <cell r="B3641" t="str">
            <v>无双·公孙瓒</v>
          </cell>
          <cell r="C3641">
            <v>14002</v>
          </cell>
        </row>
        <row r="3642">
          <cell r="B3642" t="str">
            <v>无双·华佗</v>
          </cell>
          <cell r="C3642">
            <v>140183</v>
          </cell>
        </row>
        <row r="3643">
          <cell r="B3643" t="str">
            <v>无双·张角</v>
          </cell>
          <cell r="C3643">
            <v>140193</v>
          </cell>
        </row>
        <row r="3644">
          <cell r="B3644" t="str">
            <v>圣·曹操</v>
          </cell>
          <cell r="C3644">
            <v>110022</v>
          </cell>
        </row>
        <row r="3645">
          <cell r="B3645" t="str">
            <v>圣·曹仁</v>
          </cell>
          <cell r="C3645">
            <v>110033</v>
          </cell>
        </row>
        <row r="3646">
          <cell r="B3646" t="str">
            <v>圣·夏侯惇</v>
          </cell>
          <cell r="C3646">
            <v>110043</v>
          </cell>
        </row>
        <row r="3647">
          <cell r="B3647" t="str">
            <v>圣·夏侯渊</v>
          </cell>
          <cell r="C3647">
            <v>11005</v>
          </cell>
        </row>
        <row r="3648">
          <cell r="B3648" t="str">
            <v>圣·张辽</v>
          </cell>
          <cell r="C3648">
            <v>110063</v>
          </cell>
        </row>
        <row r="3649">
          <cell r="B3649" t="str">
            <v>圣·荀彧</v>
          </cell>
          <cell r="C3649">
            <v>110072</v>
          </cell>
        </row>
        <row r="3650">
          <cell r="B3650" t="str">
            <v>圣·郭嘉</v>
          </cell>
          <cell r="C3650">
            <v>110013</v>
          </cell>
        </row>
        <row r="3651">
          <cell r="B3651" t="str">
            <v>圣·贾诩</v>
          </cell>
          <cell r="C3651">
            <v>11009</v>
          </cell>
        </row>
        <row r="3652">
          <cell r="B3652" t="str">
            <v>圣·司马懿</v>
          </cell>
          <cell r="C3652">
            <v>110113</v>
          </cell>
        </row>
        <row r="3653">
          <cell r="B3653" t="str">
            <v>圣·张郃</v>
          </cell>
          <cell r="C3653">
            <v>11012</v>
          </cell>
        </row>
        <row r="3654">
          <cell r="B3654" t="str">
            <v>圣·乐进</v>
          </cell>
          <cell r="C3654">
            <v>11014</v>
          </cell>
        </row>
        <row r="3655">
          <cell r="B3655" t="str">
            <v>圣·关羽</v>
          </cell>
          <cell r="C3655">
            <v>120032</v>
          </cell>
        </row>
        <row r="3656">
          <cell r="B3656" t="str">
            <v>圣·张飞</v>
          </cell>
          <cell r="C3656">
            <v>120043</v>
          </cell>
        </row>
        <row r="3657">
          <cell r="B3657" t="str">
            <v>圣·赵云</v>
          </cell>
          <cell r="C3657">
            <v>120013</v>
          </cell>
        </row>
        <row r="3658">
          <cell r="B3658" t="str">
            <v>圣·马超</v>
          </cell>
          <cell r="C3658">
            <v>120053</v>
          </cell>
        </row>
        <row r="3659">
          <cell r="B3659" t="str">
            <v>圣·黄忠</v>
          </cell>
          <cell r="C3659">
            <v>120063</v>
          </cell>
        </row>
        <row r="3660">
          <cell r="B3660" t="str">
            <v>圣·魏延</v>
          </cell>
          <cell r="C3660">
            <v>12007</v>
          </cell>
        </row>
        <row r="3661">
          <cell r="B3661" t="str">
            <v>圣·刘备</v>
          </cell>
          <cell r="C3661">
            <v>120083</v>
          </cell>
        </row>
        <row r="3662">
          <cell r="B3662" t="str">
            <v>圣·诸葛亮</v>
          </cell>
          <cell r="C3662">
            <v>120092</v>
          </cell>
        </row>
        <row r="3663">
          <cell r="B3663" t="str">
            <v>圣·庞统</v>
          </cell>
          <cell r="C3663">
            <v>12010</v>
          </cell>
        </row>
        <row r="3664">
          <cell r="B3664" t="str">
            <v>圣·姜维</v>
          </cell>
          <cell r="C3664">
            <v>12012</v>
          </cell>
        </row>
        <row r="3665">
          <cell r="B3665" t="str">
            <v>圣·徐庶</v>
          </cell>
          <cell r="C3665">
            <v>12016</v>
          </cell>
        </row>
        <row r="3666">
          <cell r="B3666" t="str">
            <v>圣·孙坚</v>
          </cell>
          <cell r="C3666">
            <v>130032</v>
          </cell>
        </row>
        <row r="3667">
          <cell r="B3667" t="str">
            <v>圣·孙策</v>
          </cell>
          <cell r="C3667">
            <v>130043</v>
          </cell>
        </row>
        <row r="3668">
          <cell r="B3668" t="str">
            <v>圣·孙权</v>
          </cell>
          <cell r="C3668">
            <v>130053</v>
          </cell>
        </row>
        <row r="3669">
          <cell r="B3669" t="str">
            <v>圣·太史慈</v>
          </cell>
          <cell r="C3669">
            <v>13006</v>
          </cell>
        </row>
        <row r="3670">
          <cell r="B3670" t="str">
            <v>圣·周瑜</v>
          </cell>
          <cell r="C3670">
            <v>130072</v>
          </cell>
        </row>
        <row r="3671">
          <cell r="B3671" t="str">
            <v>圣·鲁肃</v>
          </cell>
          <cell r="C3671">
            <v>130023</v>
          </cell>
        </row>
        <row r="3672">
          <cell r="B3672" t="str">
            <v>圣·吕蒙</v>
          </cell>
          <cell r="C3672">
            <v>130083</v>
          </cell>
        </row>
        <row r="3673">
          <cell r="B3673" t="str">
            <v>圣·陆逊</v>
          </cell>
          <cell r="C3673">
            <v>130093</v>
          </cell>
        </row>
        <row r="3674">
          <cell r="B3674" t="str">
            <v>圣·甘宁</v>
          </cell>
          <cell r="C3674">
            <v>13010</v>
          </cell>
        </row>
        <row r="3675">
          <cell r="B3675" t="str">
            <v>圣·大乔</v>
          </cell>
          <cell r="C3675">
            <v>13001</v>
          </cell>
        </row>
        <row r="3676">
          <cell r="B3676" t="str">
            <v>圣·小乔</v>
          </cell>
          <cell r="C3676">
            <v>130143</v>
          </cell>
        </row>
        <row r="3677">
          <cell r="B3677" t="str">
            <v>圣·吕布</v>
          </cell>
          <cell r="C3677">
            <v>140052</v>
          </cell>
        </row>
        <row r="3678">
          <cell r="B3678" t="str">
            <v>圣·袁绍</v>
          </cell>
          <cell r="C3678">
            <v>14006</v>
          </cell>
        </row>
        <row r="3679">
          <cell r="B3679" t="str">
            <v>圣·貂蝉</v>
          </cell>
          <cell r="C3679">
            <v>14007</v>
          </cell>
        </row>
        <row r="3680">
          <cell r="B3680" t="str">
            <v>圣·左慈</v>
          </cell>
          <cell r="C3680">
            <v>140032</v>
          </cell>
        </row>
        <row r="3681">
          <cell r="B3681" t="str">
            <v>圣·于吉</v>
          </cell>
          <cell r="C3681">
            <v>14009</v>
          </cell>
        </row>
        <row r="3682">
          <cell r="B3682" t="str">
            <v>圣·卢植</v>
          </cell>
          <cell r="C3682">
            <v>140153</v>
          </cell>
        </row>
        <row r="3683">
          <cell r="B3683" t="str">
            <v>圣·董卓</v>
          </cell>
          <cell r="C3683">
            <v>14016</v>
          </cell>
        </row>
        <row r="3684">
          <cell r="B3684" t="str">
            <v>圣·华雄</v>
          </cell>
          <cell r="C3684">
            <v>14017</v>
          </cell>
        </row>
        <row r="3685">
          <cell r="B3685" t="str">
            <v>圣·公孙瓒</v>
          </cell>
          <cell r="C3685">
            <v>14002</v>
          </cell>
        </row>
        <row r="3686">
          <cell r="B3686" t="str">
            <v>圣·华佗</v>
          </cell>
          <cell r="C3686">
            <v>140183</v>
          </cell>
        </row>
        <row r="3687">
          <cell r="B3687" t="str">
            <v>圣·张角</v>
          </cell>
          <cell r="C3687">
            <v>140193</v>
          </cell>
        </row>
        <row r="3688">
          <cell r="B3688" t="str">
            <v>神·曹操</v>
          </cell>
          <cell r="C3688">
            <v>110022</v>
          </cell>
        </row>
        <row r="3689">
          <cell r="B3689" t="str">
            <v>神·曹仁</v>
          </cell>
          <cell r="C3689">
            <v>110033</v>
          </cell>
        </row>
        <row r="3690">
          <cell r="B3690" t="str">
            <v>神·夏侯惇</v>
          </cell>
          <cell r="C3690">
            <v>110043</v>
          </cell>
        </row>
        <row r="3691">
          <cell r="B3691" t="str">
            <v>神·夏侯渊</v>
          </cell>
          <cell r="C3691">
            <v>11005</v>
          </cell>
        </row>
        <row r="3692">
          <cell r="B3692" t="str">
            <v>神·张辽</v>
          </cell>
          <cell r="C3692">
            <v>110063</v>
          </cell>
        </row>
        <row r="3693">
          <cell r="B3693" t="str">
            <v>神·荀彧</v>
          </cell>
          <cell r="C3693">
            <v>110072</v>
          </cell>
        </row>
        <row r="3694">
          <cell r="B3694" t="str">
            <v>神·郭嘉</v>
          </cell>
          <cell r="C3694">
            <v>110013</v>
          </cell>
        </row>
        <row r="3695">
          <cell r="B3695" t="str">
            <v>神·贾诩</v>
          </cell>
          <cell r="C3695">
            <v>11009</v>
          </cell>
        </row>
        <row r="3696">
          <cell r="B3696" t="str">
            <v>神·司马懿</v>
          </cell>
          <cell r="C3696">
            <v>110113</v>
          </cell>
        </row>
        <row r="3697">
          <cell r="B3697" t="str">
            <v>神·张郃</v>
          </cell>
          <cell r="C3697">
            <v>11012</v>
          </cell>
        </row>
        <row r="3698">
          <cell r="B3698" t="str">
            <v>神·乐进</v>
          </cell>
          <cell r="C3698">
            <v>11014</v>
          </cell>
        </row>
        <row r="3699">
          <cell r="B3699" t="str">
            <v>神·关羽</v>
          </cell>
          <cell r="C3699">
            <v>120032</v>
          </cell>
        </row>
        <row r="3700">
          <cell r="B3700" t="str">
            <v>神·张飞</v>
          </cell>
          <cell r="C3700">
            <v>120043</v>
          </cell>
        </row>
        <row r="3701">
          <cell r="B3701" t="str">
            <v>神·赵云</v>
          </cell>
          <cell r="C3701">
            <v>120013</v>
          </cell>
        </row>
        <row r="3702">
          <cell r="B3702" t="str">
            <v>神·马超</v>
          </cell>
          <cell r="C3702">
            <v>120053</v>
          </cell>
        </row>
        <row r="3703">
          <cell r="B3703" t="str">
            <v>神·黄忠</v>
          </cell>
          <cell r="C3703">
            <v>120063</v>
          </cell>
        </row>
        <row r="3704">
          <cell r="B3704" t="str">
            <v>神·魏延</v>
          </cell>
          <cell r="C3704">
            <v>12007</v>
          </cell>
        </row>
        <row r="3705">
          <cell r="B3705" t="str">
            <v>神·刘备</v>
          </cell>
          <cell r="C3705">
            <v>120083</v>
          </cell>
        </row>
        <row r="3706">
          <cell r="B3706" t="str">
            <v>神·诸葛亮</v>
          </cell>
          <cell r="C3706">
            <v>120092</v>
          </cell>
        </row>
        <row r="3707">
          <cell r="B3707" t="str">
            <v>神·庞统</v>
          </cell>
          <cell r="C3707">
            <v>12010</v>
          </cell>
        </row>
        <row r="3708">
          <cell r="B3708" t="str">
            <v>神·姜维</v>
          </cell>
          <cell r="C3708">
            <v>12012</v>
          </cell>
        </row>
        <row r="3709">
          <cell r="B3709" t="str">
            <v>神·徐庶</v>
          </cell>
          <cell r="C3709">
            <v>12016</v>
          </cell>
        </row>
        <row r="3710">
          <cell r="B3710" t="str">
            <v>神·孙坚</v>
          </cell>
          <cell r="C3710">
            <v>130032</v>
          </cell>
        </row>
        <row r="3711">
          <cell r="B3711" t="str">
            <v>神·孙策</v>
          </cell>
          <cell r="C3711">
            <v>130043</v>
          </cell>
        </row>
        <row r="3712">
          <cell r="B3712" t="str">
            <v>神·孙权</v>
          </cell>
          <cell r="C3712">
            <v>130053</v>
          </cell>
        </row>
        <row r="3713">
          <cell r="B3713" t="str">
            <v>神·太史慈</v>
          </cell>
          <cell r="C3713">
            <v>13006</v>
          </cell>
        </row>
        <row r="3714">
          <cell r="B3714" t="str">
            <v>神·周瑜</v>
          </cell>
          <cell r="C3714">
            <v>130072</v>
          </cell>
        </row>
        <row r="3715">
          <cell r="B3715" t="str">
            <v>神·鲁肃</v>
          </cell>
          <cell r="C3715">
            <v>130023</v>
          </cell>
        </row>
        <row r="3716">
          <cell r="B3716" t="str">
            <v>神·吕蒙</v>
          </cell>
          <cell r="C3716">
            <v>130083</v>
          </cell>
        </row>
        <row r="3717">
          <cell r="B3717" t="str">
            <v>神·陆逊</v>
          </cell>
          <cell r="C3717">
            <v>130093</v>
          </cell>
        </row>
        <row r="3718">
          <cell r="B3718" t="str">
            <v>神·甘宁</v>
          </cell>
          <cell r="C3718">
            <v>13010</v>
          </cell>
        </row>
        <row r="3719">
          <cell r="B3719" t="str">
            <v>神·大乔</v>
          </cell>
          <cell r="C3719">
            <v>13001</v>
          </cell>
        </row>
        <row r="3720">
          <cell r="B3720" t="str">
            <v>神·小乔</v>
          </cell>
          <cell r="C3720">
            <v>130143</v>
          </cell>
        </row>
        <row r="3721">
          <cell r="B3721" t="str">
            <v>神·吕布</v>
          </cell>
          <cell r="C3721">
            <v>140052</v>
          </cell>
        </row>
        <row r="3722">
          <cell r="B3722" t="str">
            <v>神·袁绍</v>
          </cell>
          <cell r="C3722">
            <v>14006</v>
          </cell>
        </row>
        <row r="3723">
          <cell r="B3723" t="str">
            <v>神·貂蝉</v>
          </cell>
          <cell r="C3723">
            <v>14007</v>
          </cell>
        </row>
        <row r="3724">
          <cell r="B3724" t="str">
            <v>神·左慈</v>
          </cell>
          <cell r="C3724">
            <v>140032</v>
          </cell>
        </row>
        <row r="3725">
          <cell r="B3725" t="str">
            <v>神·于吉</v>
          </cell>
          <cell r="C3725">
            <v>14009</v>
          </cell>
        </row>
        <row r="3726">
          <cell r="B3726" t="str">
            <v>神·卢植</v>
          </cell>
          <cell r="C3726">
            <v>140153</v>
          </cell>
        </row>
        <row r="3727">
          <cell r="B3727" t="str">
            <v>神·董卓</v>
          </cell>
          <cell r="C3727">
            <v>14016</v>
          </cell>
        </row>
        <row r="3728">
          <cell r="B3728" t="str">
            <v>神·华雄</v>
          </cell>
          <cell r="C3728">
            <v>14017</v>
          </cell>
        </row>
        <row r="3729">
          <cell r="B3729" t="str">
            <v>神·公孙瓒</v>
          </cell>
          <cell r="C3729">
            <v>14002</v>
          </cell>
        </row>
        <row r="3730">
          <cell r="B3730" t="str">
            <v>神·华佗</v>
          </cell>
          <cell r="C3730">
            <v>140183</v>
          </cell>
        </row>
        <row r="3731">
          <cell r="B3731" t="str">
            <v>神·张角</v>
          </cell>
          <cell r="C3731">
            <v>140193</v>
          </cell>
        </row>
        <row r="3732">
          <cell r="B3732" t="str">
            <v>霸·曹操</v>
          </cell>
          <cell r="C3732">
            <v>110022</v>
          </cell>
        </row>
        <row r="3733">
          <cell r="B3733" t="str">
            <v>霸·曹仁</v>
          </cell>
          <cell r="C3733">
            <v>110033</v>
          </cell>
        </row>
        <row r="3734">
          <cell r="B3734" t="str">
            <v>霸·夏侯惇</v>
          </cell>
          <cell r="C3734">
            <v>110043</v>
          </cell>
        </row>
        <row r="3735">
          <cell r="B3735" t="str">
            <v>霸·夏侯渊</v>
          </cell>
          <cell r="C3735">
            <v>11005</v>
          </cell>
        </row>
        <row r="3736">
          <cell r="B3736" t="str">
            <v>霸·张辽</v>
          </cell>
          <cell r="C3736">
            <v>110063</v>
          </cell>
        </row>
        <row r="3737">
          <cell r="B3737" t="str">
            <v>霸·荀彧</v>
          </cell>
          <cell r="C3737">
            <v>110072</v>
          </cell>
        </row>
        <row r="3738">
          <cell r="B3738" t="str">
            <v>霸·郭嘉</v>
          </cell>
          <cell r="C3738">
            <v>110013</v>
          </cell>
        </row>
        <row r="3739">
          <cell r="B3739" t="str">
            <v>霸·贾诩</v>
          </cell>
          <cell r="C3739">
            <v>11009</v>
          </cell>
        </row>
        <row r="3740">
          <cell r="B3740" t="str">
            <v>霸·司马懿</v>
          </cell>
          <cell r="C3740">
            <v>110113</v>
          </cell>
        </row>
        <row r="3741">
          <cell r="B3741" t="str">
            <v>霸·张郃</v>
          </cell>
          <cell r="C3741">
            <v>11012</v>
          </cell>
        </row>
        <row r="3742">
          <cell r="B3742" t="str">
            <v>霸·乐进</v>
          </cell>
          <cell r="C3742">
            <v>11014</v>
          </cell>
        </row>
        <row r="3743">
          <cell r="B3743" t="str">
            <v>霸·关羽</v>
          </cell>
          <cell r="C3743">
            <v>120032</v>
          </cell>
        </row>
        <row r="3744">
          <cell r="B3744" t="str">
            <v>霸·张飞</v>
          </cell>
          <cell r="C3744">
            <v>120043</v>
          </cell>
        </row>
        <row r="3745">
          <cell r="B3745" t="str">
            <v>霸·赵云</v>
          </cell>
          <cell r="C3745">
            <v>120013</v>
          </cell>
        </row>
        <row r="3746">
          <cell r="B3746" t="str">
            <v>霸·马超</v>
          </cell>
          <cell r="C3746">
            <v>120053</v>
          </cell>
        </row>
        <row r="3747">
          <cell r="B3747" t="str">
            <v>霸·黄忠</v>
          </cell>
          <cell r="C3747">
            <v>120063</v>
          </cell>
        </row>
        <row r="3748">
          <cell r="B3748" t="str">
            <v>霸·魏延</v>
          </cell>
          <cell r="C3748">
            <v>12007</v>
          </cell>
        </row>
        <row r="3749">
          <cell r="B3749" t="str">
            <v>霸·刘备</v>
          </cell>
          <cell r="C3749">
            <v>120083</v>
          </cell>
        </row>
        <row r="3750">
          <cell r="B3750" t="str">
            <v>霸·诸葛亮</v>
          </cell>
          <cell r="C3750">
            <v>120092</v>
          </cell>
        </row>
        <row r="3751">
          <cell r="B3751" t="str">
            <v>霸·庞统</v>
          </cell>
          <cell r="C3751">
            <v>12010</v>
          </cell>
        </row>
        <row r="3752">
          <cell r="B3752" t="str">
            <v>霸·姜维</v>
          </cell>
          <cell r="C3752">
            <v>12012</v>
          </cell>
        </row>
        <row r="3753">
          <cell r="B3753" t="str">
            <v>霸·徐庶</v>
          </cell>
          <cell r="C3753">
            <v>12016</v>
          </cell>
        </row>
        <row r="3754">
          <cell r="B3754" t="str">
            <v>霸·孙坚</v>
          </cell>
          <cell r="C3754">
            <v>130032</v>
          </cell>
        </row>
        <row r="3755">
          <cell r="B3755" t="str">
            <v>霸·孙策</v>
          </cell>
          <cell r="C3755">
            <v>130043</v>
          </cell>
        </row>
        <row r="3756">
          <cell r="B3756" t="str">
            <v>霸·孙权</v>
          </cell>
          <cell r="C3756">
            <v>130053</v>
          </cell>
        </row>
        <row r="3757">
          <cell r="B3757" t="str">
            <v>霸·太史慈</v>
          </cell>
          <cell r="C3757">
            <v>13006</v>
          </cell>
        </row>
        <row r="3758">
          <cell r="B3758" t="str">
            <v>霸·周瑜</v>
          </cell>
          <cell r="C3758">
            <v>130072</v>
          </cell>
        </row>
        <row r="3759">
          <cell r="B3759" t="str">
            <v>霸·鲁肃</v>
          </cell>
          <cell r="C3759">
            <v>130023</v>
          </cell>
        </row>
        <row r="3760">
          <cell r="B3760" t="str">
            <v>霸·吕蒙</v>
          </cell>
          <cell r="C3760">
            <v>130083</v>
          </cell>
        </row>
        <row r="3761">
          <cell r="B3761" t="str">
            <v>霸·陆逊</v>
          </cell>
          <cell r="C3761">
            <v>130093</v>
          </cell>
        </row>
        <row r="3762">
          <cell r="B3762" t="str">
            <v>霸·甘宁</v>
          </cell>
          <cell r="C3762">
            <v>13010</v>
          </cell>
        </row>
        <row r="3763">
          <cell r="B3763" t="str">
            <v>霸·大乔</v>
          </cell>
          <cell r="C3763">
            <v>13001</v>
          </cell>
        </row>
        <row r="3764">
          <cell r="B3764" t="str">
            <v>霸·小乔</v>
          </cell>
          <cell r="C3764">
            <v>130143</v>
          </cell>
        </row>
        <row r="3765">
          <cell r="B3765" t="str">
            <v>霸·吕布</v>
          </cell>
          <cell r="C3765">
            <v>140052</v>
          </cell>
        </row>
        <row r="3766">
          <cell r="B3766" t="str">
            <v>霸·袁绍</v>
          </cell>
          <cell r="C3766">
            <v>14006</v>
          </cell>
        </row>
        <row r="3767">
          <cell r="B3767" t="str">
            <v>霸·貂蝉</v>
          </cell>
          <cell r="C3767">
            <v>14007</v>
          </cell>
        </row>
        <row r="3768">
          <cell r="B3768" t="str">
            <v>霸·左慈</v>
          </cell>
          <cell r="C3768">
            <v>140032</v>
          </cell>
        </row>
        <row r="3769">
          <cell r="B3769" t="str">
            <v>霸·于吉</v>
          </cell>
          <cell r="C3769">
            <v>14009</v>
          </cell>
        </row>
        <row r="3770">
          <cell r="B3770" t="str">
            <v>霸·卢植</v>
          </cell>
          <cell r="C3770">
            <v>140153</v>
          </cell>
        </row>
        <row r="3771">
          <cell r="B3771" t="str">
            <v>霸·董卓</v>
          </cell>
          <cell r="C3771">
            <v>14016</v>
          </cell>
        </row>
        <row r="3772">
          <cell r="B3772" t="str">
            <v>霸·华雄</v>
          </cell>
          <cell r="C3772">
            <v>14017</v>
          </cell>
        </row>
        <row r="3773">
          <cell r="B3773" t="str">
            <v>霸·公孙瓒</v>
          </cell>
          <cell r="C3773">
            <v>14002</v>
          </cell>
        </row>
        <row r="3774">
          <cell r="B3774" t="str">
            <v>霸·华佗</v>
          </cell>
          <cell r="C3774">
            <v>140183</v>
          </cell>
        </row>
        <row r="3775">
          <cell r="B3775" t="str">
            <v>霸·张角</v>
          </cell>
          <cell r="C3775">
            <v>140193</v>
          </cell>
        </row>
        <row r="3776">
          <cell r="B3776" t="str">
            <v>天·曹操</v>
          </cell>
          <cell r="C3776">
            <v>110022</v>
          </cell>
        </row>
        <row r="3777">
          <cell r="B3777" t="str">
            <v>天·曹仁</v>
          </cell>
          <cell r="C3777">
            <v>110033</v>
          </cell>
        </row>
        <row r="3778">
          <cell r="B3778" t="str">
            <v>天·夏侯惇</v>
          </cell>
          <cell r="C3778">
            <v>110043</v>
          </cell>
        </row>
        <row r="3779">
          <cell r="B3779" t="str">
            <v>天·夏侯渊</v>
          </cell>
          <cell r="C3779">
            <v>11005</v>
          </cell>
        </row>
        <row r="3780">
          <cell r="B3780" t="str">
            <v>天·张辽</v>
          </cell>
          <cell r="C3780">
            <v>110063</v>
          </cell>
        </row>
        <row r="3781">
          <cell r="B3781" t="str">
            <v>天·荀彧</v>
          </cell>
          <cell r="C3781">
            <v>110072</v>
          </cell>
        </row>
        <row r="3782">
          <cell r="B3782" t="str">
            <v>天·郭嘉</v>
          </cell>
          <cell r="C3782">
            <v>110013</v>
          </cell>
        </row>
        <row r="3783">
          <cell r="B3783" t="str">
            <v>天·贾诩</v>
          </cell>
          <cell r="C3783">
            <v>11009</v>
          </cell>
        </row>
        <row r="3784">
          <cell r="B3784" t="str">
            <v>天·司马懿</v>
          </cell>
          <cell r="C3784">
            <v>110113</v>
          </cell>
        </row>
        <row r="3785">
          <cell r="B3785" t="str">
            <v>天·张郃</v>
          </cell>
          <cell r="C3785">
            <v>11012</v>
          </cell>
        </row>
        <row r="3786">
          <cell r="B3786" t="str">
            <v>天·乐进</v>
          </cell>
          <cell r="C3786">
            <v>11014</v>
          </cell>
        </row>
        <row r="3787">
          <cell r="B3787" t="str">
            <v>天·关羽</v>
          </cell>
          <cell r="C3787">
            <v>120032</v>
          </cell>
        </row>
        <row r="3788">
          <cell r="B3788" t="str">
            <v>天·张飞</v>
          </cell>
          <cell r="C3788">
            <v>120043</v>
          </cell>
        </row>
        <row r="3789">
          <cell r="B3789" t="str">
            <v>天·赵云</v>
          </cell>
          <cell r="C3789">
            <v>120013</v>
          </cell>
        </row>
        <row r="3790">
          <cell r="B3790" t="str">
            <v>天·马超</v>
          </cell>
          <cell r="C3790">
            <v>120053</v>
          </cell>
        </row>
        <row r="3791">
          <cell r="B3791" t="str">
            <v>天·黄忠</v>
          </cell>
          <cell r="C3791">
            <v>120063</v>
          </cell>
        </row>
        <row r="3792">
          <cell r="B3792" t="str">
            <v>天·魏延</v>
          </cell>
          <cell r="C3792">
            <v>12007</v>
          </cell>
        </row>
        <row r="3793">
          <cell r="B3793" t="str">
            <v>天·刘备</v>
          </cell>
          <cell r="C3793">
            <v>120083</v>
          </cell>
        </row>
        <row r="3794">
          <cell r="B3794" t="str">
            <v>天·诸葛亮</v>
          </cell>
          <cell r="C3794">
            <v>120092</v>
          </cell>
        </row>
        <row r="3795">
          <cell r="B3795" t="str">
            <v>天·庞统</v>
          </cell>
          <cell r="C3795">
            <v>12010</v>
          </cell>
        </row>
        <row r="3796">
          <cell r="B3796" t="str">
            <v>天·姜维</v>
          </cell>
          <cell r="C3796">
            <v>12012</v>
          </cell>
        </row>
        <row r="3797">
          <cell r="B3797" t="str">
            <v>天·徐庶</v>
          </cell>
          <cell r="C3797">
            <v>12016</v>
          </cell>
        </row>
        <row r="3798">
          <cell r="B3798" t="str">
            <v>天·孙坚</v>
          </cell>
          <cell r="C3798">
            <v>130032</v>
          </cell>
        </row>
        <row r="3799">
          <cell r="B3799" t="str">
            <v>天·孙策</v>
          </cell>
          <cell r="C3799">
            <v>130043</v>
          </cell>
        </row>
        <row r="3800">
          <cell r="B3800" t="str">
            <v>天·孙权</v>
          </cell>
          <cell r="C3800">
            <v>130053</v>
          </cell>
        </row>
        <row r="3801">
          <cell r="B3801" t="str">
            <v>天·太史慈</v>
          </cell>
          <cell r="C3801">
            <v>13006</v>
          </cell>
        </row>
        <row r="3802">
          <cell r="B3802" t="str">
            <v>天·周瑜</v>
          </cell>
          <cell r="C3802">
            <v>130072</v>
          </cell>
        </row>
        <row r="3803">
          <cell r="B3803" t="str">
            <v>天·鲁肃</v>
          </cell>
          <cell r="C3803">
            <v>130023</v>
          </cell>
        </row>
        <row r="3804">
          <cell r="B3804" t="str">
            <v>天·吕蒙</v>
          </cell>
          <cell r="C3804">
            <v>130083</v>
          </cell>
        </row>
        <row r="3805">
          <cell r="B3805" t="str">
            <v>天·陆逊</v>
          </cell>
          <cell r="C3805">
            <v>130093</v>
          </cell>
        </row>
        <row r="3806">
          <cell r="B3806" t="str">
            <v>天·甘宁</v>
          </cell>
          <cell r="C3806">
            <v>13010</v>
          </cell>
        </row>
        <row r="3807">
          <cell r="B3807" t="str">
            <v>天·大乔</v>
          </cell>
          <cell r="C3807">
            <v>13001</v>
          </cell>
        </row>
        <row r="3808">
          <cell r="B3808" t="str">
            <v>天·小乔</v>
          </cell>
          <cell r="C3808">
            <v>130143</v>
          </cell>
        </row>
        <row r="3809">
          <cell r="B3809" t="str">
            <v>天·吕布</v>
          </cell>
          <cell r="C3809">
            <v>140052</v>
          </cell>
        </row>
        <row r="3810">
          <cell r="B3810" t="str">
            <v>天·袁绍</v>
          </cell>
          <cell r="C3810">
            <v>14006</v>
          </cell>
        </row>
        <row r="3811">
          <cell r="B3811" t="str">
            <v>天·貂蝉</v>
          </cell>
          <cell r="C3811">
            <v>14007</v>
          </cell>
        </row>
        <row r="3812">
          <cell r="B3812" t="str">
            <v>天·左慈</v>
          </cell>
          <cell r="C3812">
            <v>140032</v>
          </cell>
        </row>
        <row r="3813">
          <cell r="B3813" t="str">
            <v>天·于吉</v>
          </cell>
          <cell r="C3813">
            <v>14009</v>
          </cell>
        </row>
        <row r="3814">
          <cell r="B3814" t="str">
            <v>天·卢植</v>
          </cell>
          <cell r="C3814">
            <v>140153</v>
          </cell>
        </row>
        <row r="3815">
          <cell r="B3815" t="str">
            <v>天·董卓</v>
          </cell>
          <cell r="C3815">
            <v>14016</v>
          </cell>
        </row>
        <row r="3816">
          <cell r="B3816" t="str">
            <v>天·华雄</v>
          </cell>
          <cell r="C3816">
            <v>14017</v>
          </cell>
        </row>
        <row r="3817">
          <cell r="B3817" t="str">
            <v>天·公孙瓒</v>
          </cell>
          <cell r="C3817">
            <v>14002</v>
          </cell>
        </row>
        <row r="3818">
          <cell r="B3818" t="str">
            <v>天·华佗</v>
          </cell>
          <cell r="C3818">
            <v>140183</v>
          </cell>
        </row>
        <row r="3819">
          <cell r="B3819" t="str">
            <v>天·张角</v>
          </cell>
          <cell r="C3819">
            <v>140193</v>
          </cell>
        </row>
        <row r="3820">
          <cell r="B3820" t="str">
            <v>无双·曹操</v>
          </cell>
          <cell r="C3820">
            <v>110023</v>
          </cell>
        </row>
        <row r="3821">
          <cell r="B3821" t="str">
            <v>无双·曹仁</v>
          </cell>
          <cell r="C3821">
            <v>110034</v>
          </cell>
        </row>
        <row r="3822">
          <cell r="B3822" t="str">
            <v>无双·夏侯惇</v>
          </cell>
          <cell r="C3822">
            <v>110044</v>
          </cell>
        </row>
        <row r="3823">
          <cell r="B3823" t="str">
            <v>无双·夏侯渊</v>
          </cell>
          <cell r="C3823">
            <v>110052</v>
          </cell>
        </row>
        <row r="3824">
          <cell r="B3824" t="str">
            <v>无双·张辽</v>
          </cell>
          <cell r="C3824">
            <v>110064</v>
          </cell>
        </row>
        <row r="3825">
          <cell r="B3825" t="str">
            <v>无双·荀彧</v>
          </cell>
          <cell r="C3825">
            <v>110073</v>
          </cell>
        </row>
        <row r="3826">
          <cell r="B3826" t="str">
            <v>无双·郭嘉</v>
          </cell>
          <cell r="C3826">
            <v>110014</v>
          </cell>
        </row>
        <row r="3827">
          <cell r="B3827" t="str">
            <v>无双·贾诩</v>
          </cell>
          <cell r="C3827">
            <v>110092</v>
          </cell>
        </row>
        <row r="3828">
          <cell r="B3828" t="str">
            <v>无双·司马懿</v>
          </cell>
          <cell r="C3828">
            <v>110114</v>
          </cell>
        </row>
        <row r="3829">
          <cell r="B3829" t="str">
            <v>无双·张郃</v>
          </cell>
          <cell r="C3829">
            <v>110122</v>
          </cell>
        </row>
        <row r="3830">
          <cell r="B3830" t="str">
            <v>无双·乐进</v>
          </cell>
          <cell r="C3830">
            <v>110142</v>
          </cell>
        </row>
        <row r="3831">
          <cell r="B3831" t="str">
            <v>无双·关羽</v>
          </cell>
          <cell r="C3831">
            <v>120033</v>
          </cell>
        </row>
        <row r="3832">
          <cell r="B3832" t="str">
            <v>无双·张飞</v>
          </cell>
          <cell r="C3832">
            <v>120044</v>
          </cell>
        </row>
        <row r="3833">
          <cell r="B3833" t="str">
            <v>无双·赵云</v>
          </cell>
          <cell r="C3833">
            <v>120014</v>
          </cell>
        </row>
        <row r="3834">
          <cell r="B3834" t="str">
            <v>无双·马超</v>
          </cell>
          <cell r="C3834">
            <v>120054</v>
          </cell>
        </row>
        <row r="3835">
          <cell r="B3835" t="str">
            <v>无双·黄忠</v>
          </cell>
          <cell r="C3835">
            <v>120064</v>
          </cell>
        </row>
        <row r="3836">
          <cell r="B3836" t="str">
            <v>无双·魏延</v>
          </cell>
          <cell r="C3836">
            <v>120072</v>
          </cell>
        </row>
        <row r="3837">
          <cell r="B3837" t="str">
            <v>无双·刘备</v>
          </cell>
          <cell r="C3837">
            <v>120084</v>
          </cell>
        </row>
        <row r="3838">
          <cell r="B3838" t="str">
            <v>无双·诸葛亮</v>
          </cell>
          <cell r="C3838">
            <v>120093</v>
          </cell>
        </row>
        <row r="3839">
          <cell r="B3839" t="str">
            <v>无双·庞统</v>
          </cell>
          <cell r="C3839">
            <v>120102</v>
          </cell>
        </row>
        <row r="3840">
          <cell r="B3840" t="str">
            <v>无双·姜维</v>
          </cell>
          <cell r="C3840">
            <v>120122</v>
          </cell>
        </row>
        <row r="3841">
          <cell r="B3841" t="str">
            <v>无双·徐庶</v>
          </cell>
          <cell r="C3841">
            <v>120162</v>
          </cell>
        </row>
        <row r="3842">
          <cell r="B3842" t="str">
            <v>无双·孙坚</v>
          </cell>
          <cell r="C3842">
            <v>130033</v>
          </cell>
        </row>
        <row r="3843">
          <cell r="B3843" t="str">
            <v>无双·孙策</v>
          </cell>
          <cell r="C3843">
            <v>130044</v>
          </cell>
        </row>
        <row r="3844">
          <cell r="B3844" t="str">
            <v>无双·孙权</v>
          </cell>
          <cell r="C3844">
            <v>130054</v>
          </cell>
        </row>
        <row r="3845">
          <cell r="B3845" t="str">
            <v>无双·太史慈</v>
          </cell>
          <cell r="C3845">
            <v>130062</v>
          </cell>
        </row>
        <row r="3846">
          <cell r="B3846" t="str">
            <v>无双·周瑜</v>
          </cell>
          <cell r="C3846">
            <v>130073</v>
          </cell>
        </row>
        <row r="3847">
          <cell r="B3847" t="str">
            <v>无双·鲁肃</v>
          </cell>
          <cell r="C3847">
            <v>130024</v>
          </cell>
        </row>
        <row r="3848">
          <cell r="B3848" t="str">
            <v>无双·吕蒙</v>
          </cell>
          <cell r="C3848">
            <v>130084</v>
          </cell>
        </row>
        <row r="3849">
          <cell r="B3849" t="str">
            <v>无双·陆逊</v>
          </cell>
          <cell r="C3849">
            <v>130094</v>
          </cell>
        </row>
        <row r="3850">
          <cell r="B3850" t="str">
            <v>无双·甘宁</v>
          </cell>
          <cell r="C3850">
            <v>130102</v>
          </cell>
        </row>
        <row r="3851">
          <cell r="B3851" t="str">
            <v>无双·大乔</v>
          </cell>
          <cell r="C3851">
            <v>130012</v>
          </cell>
        </row>
        <row r="3852">
          <cell r="B3852" t="str">
            <v>无双·小乔</v>
          </cell>
          <cell r="C3852">
            <v>130144</v>
          </cell>
        </row>
        <row r="3853">
          <cell r="B3853" t="str">
            <v>无双·吕布</v>
          </cell>
          <cell r="C3853">
            <v>140053</v>
          </cell>
        </row>
        <row r="3854">
          <cell r="B3854" t="str">
            <v>无双·袁绍</v>
          </cell>
          <cell r="C3854">
            <v>140062</v>
          </cell>
        </row>
        <row r="3855">
          <cell r="B3855" t="str">
            <v>无双·貂蝉</v>
          </cell>
          <cell r="C3855">
            <v>140072</v>
          </cell>
        </row>
        <row r="3856">
          <cell r="B3856" t="str">
            <v>无双·左慈</v>
          </cell>
          <cell r="C3856">
            <v>140033</v>
          </cell>
        </row>
        <row r="3857">
          <cell r="B3857" t="str">
            <v>无双·于吉</v>
          </cell>
          <cell r="C3857">
            <v>140092</v>
          </cell>
        </row>
        <row r="3858">
          <cell r="B3858" t="str">
            <v>无双·卢植</v>
          </cell>
          <cell r="C3858">
            <v>140154</v>
          </cell>
        </row>
        <row r="3859">
          <cell r="B3859" t="str">
            <v>无双·董卓</v>
          </cell>
          <cell r="C3859">
            <v>140162</v>
          </cell>
        </row>
        <row r="3860">
          <cell r="B3860" t="str">
            <v>无双·华雄</v>
          </cell>
          <cell r="C3860">
            <v>140172</v>
          </cell>
        </row>
        <row r="3861">
          <cell r="B3861" t="str">
            <v>无双·公孙瓒</v>
          </cell>
          <cell r="C3861">
            <v>140022</v>
          </cell>
        </row>
        <row r="3862">
          <cell r="B3862" t="str">
            <v>无双·华佗</v>
          </cell>
          <cell r="C3862">
            <v>140184</v>
          </cell>
        </row>
        <row r="3863">
          <cell r="B3863" t="str">
            <v>无双·张角</v>
          </cell>
          <cell r="C3863">
            <v>140194</v>
          </cell>
        </row>
        <row r="3864">
          <cell r="B3864" t="str">
            <v>圣·曹操</v>
          </cell>
          <cell r="C3864">
            <v>110023</v>
          </cell>
        </row>
        <row r="3865">
          <cell r="B3865" t="str">
            <v>圣·曹仁</v>
          </cell>
          <cell r="C3865">
            <v>110034</v>
          </cell>
        </row>
        <row r="3866">
          <cell r="B3866" t="str">
            <v>圣·夏侯惇</v>
          </cell>
          <cell r="C3866">
            <v>110044</v>
          </cell>
        </row>
        <row r="3867">
          <cell r="B3867" t="str">
            <v>圣·夏侯渊</v>
          </cell>
          <cell r="C3867">
            <v>110052</v>
          </cell>
        </row>
        <row r="3868">
          <cell r="B3868" t="str">
            <v>圣·张辽</v>
          </cell>
          <cell r="C3868">
            <v>110064</v>
          </cell>
        </row>
        <row r="3869">
          <cell r="B3869" t="str">
            <v>圣·荀彧</v>
          </cell>
          <cell r="C3869">
            <v>110073</v>
          </cell>
        </row>
        <row r="3870">
          <cell r="B3870" t="str">
            <v>圣·郭嘉</v>
          </cell>
          <cell r="C3870">
            <v>110014</v>
          </cell>
        </row>
        <row r="3871">
          <cell r="B3871" t="str">
            <v>圣·贾诩</v>
          </cell>
          <cell r="C3871">
            <v>110092</v>
          </cell>
        </row>
        <row r="3872">
          <cell r="B3872" t="str">
            <v>圣·司马懿</v>
          </cell>
          <cell r="C3872">
            <v>110114</v>
          </cell>
        </row>
        <row r="3873">
          <cell r="B3873" t="str">
            <v>圣·张郃</v>
          </cell>
          <cell r="C3873">
            <v>110122</v>
          </cell>
        </row>
        <row r="3874">
          <cell r="B3874" t="str">
            <v>圣·乐进</v>
          </cell>
          <cell r="C3874">
            <v>110142</v>
          </cell>
        </row>
        <row r="3875">
          <cell r="B3875" t="str">
            <v>圣·关羽</v>
          </cell>
          <cell r="C3875">
            <v>120033</v>
          </cell>
        </row>
        <row r="3876">
          <cell r="B3876" t="str">
            <v>圣·张飞</v>
          </cell>
          <cell r="C3876">
            <v>120044</v>
          </cell>
        </row>
        <row r="3877">
          <cell r="B3877" t="str">
            <v>圣·赵云</v>
          </cell>
          <cell r="C3877">
            <v>120014</v>
          </cell>
        </row>
        <row r="3878">
          <cell r="B3878" t="str">
            <v>圣·马超</v>
          </cell>
          <cell r="C3878">
            <v>120054</v>
          </cell>
        </row>
        <row r="3879">
          <cell r="B3879" t="str">
            <v>圣·黄忠</v>
          </cell>
          <cell r="C3879">
            <v>120064</v>
          </cell>
        </row>
        <row r="3880">
          <cell r="B3880" t="str">
            <v>圣·魏延</v>
          </cell>
          <cell r="C3880">
            <v>120072</v>
          </cell>
        </row>
        <row r="3881">
          <cell r="B3881" t="str">
            <v>圣·刘备</v>
          </cell>
          <cell r="C3881">
            <v>120084</v>
          </cell>
        </row>
        <row r="3882">
          <cell r="B3882" t="str">
            <v>圣·诸葛亮</v>
          </cell>
          <cell r="C3882">
            <v>120093</v>
          </cell>
        </row>
        <row r="3883">
          <cell r="B3883" t="str">
            <v>圣·庞统</v>
          </cell>
          <cell r="C3883">
            <v>120102</v>
          </cell>
        </row>
        <row r="3884">
          <cell r="B3884" t="str">
            <v>圣·姜维</v>
          </cell>
          <cell r="C3884">
            <v>120122</v>
          </cell>
        </row>
        <row r="3885">
          <cell r="B3885" t="str">
            <v>圣·徐庶</v>
          </cell>
          <cell r="C3885">
            <v>120162</v>
          </cell>
        </row>
        <row r="3886">
          <cell r="B3886" t="str">
            <v>圣·孙坚</v>
          </cell>
          <cell r="C3886">
            <v>130033</v>
          </cell>
        </row>
        <row r="3887">
          <cell r="B3887" t="str">
            <v>圣·孙策</v>
          </cell>
          <cell r="C3887">
            <v>130044</v>
          </cell>
        </row>
        <row r="3888">
          <cell r="B3888" t="str">
            <v>圣·孙权</v>
          </cell>
          <cell r="C3888">
            <v>130054</v>
          </cell>
        </row>
        <row r="3889">
          <cell r="B3889" t="str">
            <v>圣·太史慈</v>
          </cell>
          <cell r="C3889">
            <v>130062</v>
          </cell>
        </row>
        <row r="3890">
          <cell r="B3890" t="str">
            <v>圣·周瑜</v>
          </cell>
          <cell r="C3890">
            <v>130073</v>
          </cell>
        </row>
        <row r="3891">
          <cell r="B3891" t="str">
            <v>圣·鲁肃</v>
          </cell>
          <cell r="C3891">
            <v>130024</v>
          </cell>
        </row>
        <row r="3892">
          <cell r="B3892" t="str">
            <v>圣·吕蒙</v>
          </cell>
          <cell r="C3892">
            <v>130084</v>
          </cell>
        </row>
        <row r="3893">
          <cell r="B3893" t="str">
            <v>圣·陆逊</v>
          </cell>
          <cell r="C3893">
            <v>130094</v>
          </cell>
        </row>
        <row r="3894">
          <cell r="B3894" t="str">
            <v>圣·甘宁</v>
          </cell>
          <cell r="C3894">
            <v>130102</v>
          </cell>
        </row>
        <row r="3895">
          <cell r="B3895" t="str">
            <v>圣·大乔</v>
          </cell>
          <cell r="C3895">
            <v>130012</v>
          </cell>
        </row>
        <row r="3896">
          <cell r="B3896" t="str">
            <v>圣·小乔</v>
          </cell>
          <cell r="C3896">
            <v>130144</v>
          </cell>
        </row>
        <row r="3897">
          <cell r="B3897" t="str">
            <v>圣·吕布</v>
          </cell>
          <cell r="C3897">
            <v>140053</v>
          </cell>
        </row>
        <row r="3898">
          <cell r="B3898" t="str">
            <v>圣·袁绍</v>
          </cell>
          <cell r="C3898">
            <v>140062</v>
          </cell>
        </row>
        <row r="3899">
          <cell r="B3899" t="str">
            <v>圣·貂蝉</v>
          </cell>
          <cell r="C3899">
            <v>140072</v>
          </cell>
        </row>
        <row r="3900">
          <cell r="B3900" t="str">
            <v>圣·左慈</v>
          </cell>
          <cell r="C3900">
            <v>140033</v>
          </cell>
        </row>
        <row r="3901">
          <cell r="B3901" t="str">
            <v>圣·于吉</v>
          </cell>
          <cell r="C3901">
            <v>140092</v>
          </cell>
        </row>
        <row r="3902">
          <cell r="B3902" t="str">
            <v>圣·卢植</v>
          </cell>
          <cell r="C3902">
            <v>140154</v>
          </cell>
        </row>
        <row r="3903">
          <cell r="B3903" t="str">
            <v>圣·董卓</v>
          </cell>
          <cell r="C3903">
            <v>140162</v>
          </cell>
        </row>
        <row r="3904">
          <cell r="B3904" t="str">
            <v>圣·华雄</v>
          </cell>
          <cell r="C3904">
            <v>140172</v>
          </cell>
        </row>
        <row r="3905">
          <cell r="B3905" t="str">
            <v>圣·公孙瓒</v>
          </cell>
          <cell r="C3905">
            <v>140022</v>
          </cell>
        </row>
        <row r="3906">
          <cell r="B3906" t="str">
            <v>圣·华佗</v>
          </cell>
          <cell r="C3906">
            <v>140184</v>
          </cell>
        </row>
        <row r="3907">
          <cell r="B3907" t="str">
            <v>圣·张角</v>
          </cell>
          <cell r="C3907">
            <v>140194</v>
          </cell>
        </row>
        <row r="3908">
          <cell r="B3908" t="str">
            <v>神·曹操</v>
          </cell>
          <cell r="C3908">
            <v>110023</v>
          </cell>
        </row>
        <row r="3909">
          <cell r="B3909" t="str">
            <v>神·曹仁</v>
          </cell>
          <cell r="C3909">
            <v>110034</v>
          </cell>
        </row>
        <row r="3910">
          <cell r="B3910" t="str">
            <v>神·夏侯惇</v>
          </cell>
          <cell r="C3910">
            <v>110044</v>
          </cell>
        </row>
        <row r="3911">
          <cell r="B3911" t="str">
            <v>神·夏侯渊</v>
          </cell>
          <cell r="C3911">
            <v>110052</v>
          </cell>
        </row>
        <row r="3912">
          <cell r="B3912" t="str">
            <v>神·张辽</v>
          </cell>
          <cell r="C3912">
            <v>110064</v>
          </cell>
        </row>
        <row r="3913">
          <cell r="B3913" t="str">
            <v>神·荀彧</v>
          </cell>
          <cell r="C3913">
            <v>110073</v>
          </cell>
        </row>
        <row r="3914">
          <cell r="B3914" t="str">
            <v>神·郭嘉</v>
          </cell>
          <cell r="C3914">
            <v>110014</v>
          </cell>
        </row>
        <row r="3915">
          <cell r="B3915" t="str">
            <v>神·贾诩</v>
          </cell>
          <cell r="C3915">
            <v>110092</v>
          </cell>
        </row>
        <row r="3916">
          <cell r="B3916" t="str">
            <v>神·司马懿</v>
          </cell>
          <cell r="C3916">
            <v>110114</v>
          </cell>
        </row>
        <row r="3917">
          <cell r="B3917" t="str">
            <v>神·张郃</v>
          </cell>
          <cell r="C3917">
            <v>110122</v>
          </cell>
        </row>
        <row r="3918">
          <cell r="B3918" t="str">
            <v>神·乐进</v>
          </cell>
          <cell r="C3918">
            <v>110142</v>
          </cell>
        </row>
        <row r="3919">
          <cell r="B3919" t="str">
            <v>神·关羽</v>
          </cell>
          <cell r="C3919">
            <v>120033</v>
          </cell>
        </row>
        <row r="3920">
          <cell r="B3920" t="str">
            <v>神·张飞</v>
          </cell>
          <cell r="C3920">
            <v>120044</v>
          </cell>
        </row>
        <row r="3921">
          <cell r="B3921" t="str">
            <v>神·赵云</v>
          </cell>
          <cell r="C3921">
            <v>120014</v>
          </cell>
        </row>
        <row r="3922">
          <cell r="B3922" t="str">
            <v>神·马超</v>
          </cell>
          <cell r="C3922">
            <v>120054</v>
          </cell>
        </row>
        <row r="3923">
          <cell r="B3923" t="str">
            <v>神·黄忠</v>
          </cell>
          <cell r="C3923">
            <v>120064</v>
          </cell>
        </row>
        <row r="3924">
          <cell r="B3924" t="str">
            <v>神·魏延</v>
          </cell>
          <cell r="C3924">
            <v>120072</v>
          </cell>
        </row>
        <row r="3925">
          <cell r="B3925" t="str">
            <v>神·刘备</v>
          </cell>
          <cell r="C3925">
            <v>120084</v>
          </cell>
        </row>
        <row r="3926">
          <cell r="B3926" t="str">
            <v>神·诸葛亮</v>
          </cell>
          <cell r="C3926">
            <v>120093</v>
          </cell>
        </row>
        <row r="3927">
          <cell r="B3927" t="str">
            <v>神·庞统</v>
          </cell>
          <cell r="C3927">
            <v>120102</v>
          </cell>
        </row>
        <row r="3928">
          <cell r="B3928" t="str">
            <v>神·姜维</v>
          </cell>
          <cell r="C3928">
            <v>120122</v>
          </cell>
        </row>
        <row r="3929">
          <cell r="B3929" t="str">
            <v>神·徐庶</v>
          </cell>
          <cell r="C3929">
            <v>120162</v>
          </cell>
        </row>
        <row r="3930">
          <cell r="B3930" t="str">
            <v>神·孙坚</v>
          </cell>
          <cell r="C3930">
            <v>130033</v>
          </cell>
        </row>
        <row r="3931">
          <cell r="B3931" t="str">
            <v>神·孙策</v>
          </cell>
          <cell r="C3931">
            <v>130044</v>
          </cell>
        </row>
        <row r="3932">
          <cell r="B3932" t="str">
            <v>神·孙权</v>
          </cell>
          <cell r="C3932">
            <v>130054</v>
          </cell>
        </row>
        <row r="3933">
          <cell r="B3933" t="str">
            <v>神·太史慈</v>
          </cell>
          <cell r="C3933">
            <v>130062</v>
          </cell>
        </row>
        <row r="3934">
          <cell r="B3934" t="str">
            <v>神·周瑜</v>
          </cell>
          <cell r="C3934">
            <v>130073</v>
          </cell>
        </row>
        <row r="3935">
          <cell r="B3935" t="str">
            <v>神·鲁肃</v>
          </cell>
          <cell r="C3935">
            <v>130024</v>
          </cell>
        </row>
        <row r="3936">
          <cell r="B3936" t="str">
            <v>神·吕蒙</v>
          </cell>
          <cell r="C3936">
            <v>130084</v>
          </cell>
        </row>
        <row r="3937">
          <cell r="B3937" t="str">
            <v>神·陆逊</v>
          </cell>
          <cell r="C3937">
            <v>130094</v>
          </cell>
        </row>
        <row r="3938">
          <cell r="B3938" t="str">
            <v>神·甘宁</v>
          </cell>
          <cell r="C3938">
            <v>130102</v>
          </cell>
        </row>
        <row r="3939">
          <cell r="B3939" t="str">
            <v>神·大乔</v>
          </cell>
          <cell r="C3939">
            <v>130012</v>
          </cell>
        </row>
        <row r="3940">
          <cell r="B3940" t="str">
            <v>神·小乔</v>
          </cell>
          <cell r="C3940">
            <v>130144</v>
          </cell>
        </row>
        <row r="3941">
          <cell r="B3941" t="str">
            <v>神·吕布</v>
          </cell>
          <cell r="C3941">
            <v>140053</v>
          </cell>
        </row>
        <row r="3942">
          <cell r="B3942" t="str">
            <v>神·袁绍</v>
          </cell>
          <cell r="C3942">
            <v>140062</v>
          </cell>
        </row>
        <row r="3943">
          <cell r="B3943" t="str">
            <v>神·貂蝉</v>
          </cell>
          <cell r="C3943">
            <v>140072</v>
          </cell>
        </row>
        <row r="3944">
          <cell r="B3944" t="str">
            <v>神·左慈</v>
          </cell>
          <cell r="C3944">
            <v>140033</v>
          </cell>
        </row>
        <row r="3945">
          <cell r="B3945" t="str">
            <v>神·于吉</v>
          </cell>
          <cell r="C3945">
            <v>140092</v>
          </cell>
        </row>
        <row r="3946">
          <cell r="B3946" t="str">
            <v>神·卢植</v>
          </cell>
          <cell r="C3946">
            <v>140154</v>
          </cell>
        </row>
        <row r="3947">
          <cell r="B3947" t="str">
            <v>神·董卓</v>
          </cell>
          <cell r="C3947">
            <v>140162</v>
          </cell>
        </row>
        <row r="3948">
          <cell r="B3948" t="str">
            <v>神·华雄</v>
          </cell>
          <cell r="C3948">
            <v>140172</v>
          </cell>
        </row>
        <row r="3949">
          <cell r="B3949" t="str">
            <v>神·公孙瓒</v>
          </cell>
          <cell r="C3949">
            <v>140022</v>
          </cell>
        </row>
        <row r="3950">
          <cell r="B3950" t="str">
            <v>神·华佗</v>
          </cell>
          <cell r="C3950">
            <v>140184</v>
          </cell>
        </row>
        <row r="3951">
          <cell r="B3951" t="str">
            <v>神·张角</v>
          </cell>
          <cell r="C3951">
            <v>140194</v>
          </cell>
        </row>
        <row r="3952">
          <cell r="B3952" t="str">
            <v>霸·曹操</v>
          </cell>
          <cell r="C3952">
            <v>110023</v>
          </cell>
        </row>
        <row r="3953">
          <cell r="B3953" t="str">
            <v>霸·曹仁</v>
          </cell>
          <cell r="C3953">
            <v>110034</v>
          </cell>
        </row>
        <row r="3954">
          <cell r="B3954" t="str">
            <v>霸·夏侯惇</v>
          </cell>
          <cell r="C3954">
            <v>110044</v>
          </cell>
        </row>
        <row r="3955">
          <cell r="B3955" t="str">
            <v>霸·夏侯渊</v>
          </cell>
          <cell r="C3955">
            <v>110052</v>
          </cell>
        </row>
        <row r="3956">
          <cell r="B3956" t="str">
            <v>霸·张辽</v>
          </cell>
          <cell r="C3956">
            <v>110064</v>
          </cell>
        </row>
        <row r="3957">
          <cell r="B3957" t="str">
            <v>霸·荀彧</v>
          </cell>
          <cell r="C3957">
            <v>110073</v>
          </cell>
        </row>
        <row r="3958">
          <cell r="B3958" t="str">
            <v>霸·郭嘉</v>
          </cell>
          <cell r="C3958">
            <v>110014</v>
          </cell>
        </row>
        <row r="3959">
          <cell r="B3959" t="str">
            <v>霸·贾诩</v>
          </cell>
          <cell r="C3959">
            <v>110092</v>
          </cell>
        </row>
        <row r="3960">
          <cell r="B3960" t="str">
            <v>霸·司马懿</v>
          </cell>
          <cell r="C3960">
            <v>110114</v>
          </cell>
        </row>
        <row r="3961">
          <cell r="B3961" t="str">
            <v>霸·张郃</v>
          </cell>
          <cell r="C3961">
            <v>110122</v>
          </cell>
        </row>
        <row r="3962">
          <cell r="B3962" t="str">
            <v>霸·乐进</v>
          </cell>
          <cell r="C3962">
            <v>110142</v>
          </cell>
        </row>
        <row r="3963">
          <cell r="B3963" t="str">
            <v>霸·关羽</v>
          </cell>
          <cell r="C3963">
            <v>120033</v>
          </cell>
        </row>
        <row r="3964">
          <cell r="B3964" t="str">
            <v>霸·张飞</v>
          </cell>
          <cell r="C3964">
            <v>120044</v>
          </cell>
        </row>
        <row r="3965">
          <cell r="B3965" t="str">
            <v>霸·赵云</v>
          </cell>
          <cell r="C3965">
            <v>120014</v>
          </cell>
        </row>
        <row r="3966">
          <cell r="B3966" t="str">
            <v>霸·马超</v>
          </cell>
          <cell r="C3966">
            <v>120054</v>
          </cell>
        </row>
        <row r="3967">
          <cell r="B3967" t="str">
            <v>霸·黄忠</v>
          </cell>
          <cell r="C3967">
            <v>120064</v>
          </cell>
        </row>
        <row r="3968">
          <cell r="B3968" t="str">
            <v>霸·魏延</v>
          </cell>
          <cell r="C3968">
            <v>120072</v>
          </cell>
        </row>
        <row r="3969">
          <cell r="B3969" t="str">
            <v>霸·刘备</v>
          </cell>
          <cell r="C3969">
            <v>120084</v>
          </cell>
        </row>
        <row r="3970">
          <cell r="B3970" t="str">
            <v>霸·诸葛亮</v>
          </cell>
          <cell r="C3970">
            <v>120093</v>
          </cell>
        </row>
        <row r="3971">
          <cell r="B3971" t="str">
            <v>霸·庞统</v>
          </cell>
          <cell r="C3971">
            <v>120102</v>
          </cell>
        </row>
        <row r="3972">
          <cell r="B3972" t="str">
            <v>霸·姜维</v>
          </cell>
          <cell r="C3972">
            <v>120122</v>
          </cell>
        </row>
        <row r="3973">
          <cell r="B3973" t="str">
            <v>霸·徐庶</v>
          </cell>
          <cell r="C3973">
            <v>120162</v>
          </cell>
        </row>
        <row r="3974">
          <cell r="B3974" t="str">
            <v>霸·孙坚</v>
          </cell>
          <cell r="C3974">
            <v>130033</v>
          </cell>
        </row>
        <row r="3975">
          <cell r="B3975" t="str">
            <v>霸·孙策</v>
          </cell>
          <cell r="C3975">
            <v>130044</v>
          </cell>
        </row>
        <row r="3976">
          <cell r="B3976" t="str">
            <v>霸·孙权</v>
          </cell>
          <cell r="C3976">
            <v>130054</v>
          </cell>
        </row>
        <row r="3977">
          <cell r="B3977" t="str">
            <v>霸·太史慈</v>
          </cell>
          <cell r="C3977">
            <v>130062</v>
          </cell>
        </row>
        <row r="3978">
          <cell r="B3978" t="str">
            <v>霸·周瑜</v>
          </cell>
          <cell r="C3978">
            <v>130073</v>
          </cell>
        </row>
        <row r="3979">
          <cell r="B3979" t="str">
            <v>霸·鲁肃</v>
          </cell>
          <cell r="C3979">
            <v>130024</v>
          </cell>
        </row>
        <row r="3980">
          <cell r="B3980" t="str">
            <v>霸·吕蒙</v>
          </cell>
          <cell r="C3980">
            <v>130084</v>
          </cell>
        </row>
        <row r="3981">
          <cell r="B3981" t="str">
            <v>霸·陆逊</v>
          </cell>
          <cell r="C3981">
            <v>130094</v>
          </cell>
        </row>
        <row r="3982">
          <cell r="B3982" t="str">
            <v>霸·甘宁</v>
          </cell>
          <cell r="C3982">
            <v>130102</v>
          </cell>
        </row>
        <row r="3983">
          <cell r="B3983" t="str">
            <v>霸·大乔</v>
          </cell>
          <cell r="C3983">
            <v>130012</v>
          </cell>
        </row>
        <row r="3984">
          <cell r="B3984" t="str">
            <v>霸·小乔</v>
          </cell>
          <cell r="C3984">
            <v>130144</v>
          </cell>
        </row>
        <row r="3985">
          <cell r="B3985" t="str">
            <v>霸·吕布</v>
          </cell>
          <cell r="C3985">
            <v>140053</v>
          </cell>
        </row>
        <row r="3986">
          <cell r="B3986" t="str">
            <v>霸·袁绍</v>
          </cell>
          <cell r="C3986">
            <v>140062</v>
          </cell>
        </row>
        <row r="3987">
          <cell r="B3987" t="str">
            <v>霸·貂蝉</v>
          </cell>
          <cell r="C3987">
            <v>140072</v>
          </cell>
        </row>
        <row r="3988">
          <cell r="B3988" t="str">
            <v>霸·左慈</v>
          </cell>
          <cell r="C3988">
            <v>140033</v>
          </cell>
        </row>
        <row r="3989">
          <cell r="B3989" t="str">
            <v>霸·于吉</v>
          </cell>
          <cell r="C3989">
            <v>140092</v>
          </cell>
        </row>
        <row r="3990">
          <cell r="B3990" t="str">
            <v>霸·卢植</v>
          </cell>
          <cell r="C3990">
            <v>140154</v>
          </cell>
        </row>
        <row r="3991">
          <cell r="B3991" t="str">
            <v>霸·董卓</v>
          </cell>
          <cell r="C3991">
            <v>140162</v>
          </cell>
        </row>
        <row r="3992">
          <cell r="B3992" t="str">
            <v>霸·华雄</v>
          </cell>
          <cell r="C3992">
            <v>140172</v>
          </cell>
        </row>
        <row r="3993">
          <cell r="B3993" t="str">
            <v>霸·公孙瓒</v>
          </cell>
          <cell r="C3993">
            <v>140022</v>
          </cell>
        </row>
        <row r="3994">
          <cell r="B3994" t="str">
            <v>霸·华佗</v>
          </cell>
          <cell r="C3994">
            <v>140184</v>
          </cell>
        </row>
        <row r="3995">
          <cell r="B3995" t="str">
            <v>霸·张角</v>
          </cell>
          <cell r="C3995">
            <v>140194</v>
          </cell>
        </row>
        <row r="3996">
          <cell r="B3996" t="str">
            <v>天·曹操</v>
          </cell>
          <cell r="C3996">
            <v>110023</v>
          </cell>
        </row>
        <row r="3997">
          <cell r="B3997" t="str">
            <v>天·曹仁</v>
          </cell>
          <cell r="C3997">
            <v>110034</v>
          </cell>
        </row>
        <row r="3998">
          <cell r="B3998" t="str">
            <v>天·夏侯惇</v>
          </cell>
          <cell r="C3998">
            <v>110044</v>
          </cell>
        </row>
        <row r="3999">
          <cell r="B3999" t="str">
            <v>天·夏侯渊</v>
          </cell>
          <cell r="C3999">
            <v>110052</v>
          </cell>
        </row>
        <row r="4000">
          <cell r="B4000" t="str">
            <v>天·张辽</v>
          </cell>
          <cell r="C4000">
            <v>110064</v>
          </cell>
        </row>
        <row r="4001">
          <cell r="B4001" t="str">
            <v>天·荀彧</v>
          </cell>
          <cell r="C4001">
            <v>110073</v>
          </cell>
        </row>
        <row r="4002">
          <cell r="B4002" t="str">
            <v>天·郭嘉</v>
          </cell>
          <cell r="C4002">
            <v>110014</v>
          </cell>
        </row>
        <row r="4003">
          <cell r="B4003" t="str">
            <v>天·贾诩</v>
          </cell>
          <cell r="C4003">
            <v>110092</v>
          </cell>
        </row>
        <row r="4004">
          <cell r="B4004" t="str">
            <v>天·司马懿</v>
          </cell>
          <cell r="C4004">
            <v>110114</v>
          </cell>
        </row>
        <row r="4005">
          <cell r="B4005" t="str">
            <v>天·张郃</v>
          </cell>
          <cell r="C4005">
            <v>110122</v>
          </cell>
        </row>
        <row r="4006">
          <cell r="B4006" t="str">
            <v>天·乐进</v>
          </cell>
          <cell r="C4006">
            <v>110142</v>
          </cell>
        </row>
        <row r="4007">
          <cell r="B4007" t="str">
            <v>天·关羽</v>
          </cell>
          <cell r="C4007">
            <v>120033</v>
          </cell>
        </row>
        <row r="4008">
          <cell r="B4008" t="str">
            <v>天·张飞</v>
          </cell>
          <cell r="C4008">
            <v>120044</v>
          </cell>
        </row>
        <row r="4009">
          <cell r="B4009" t="str">
            <v>天·赵云</v>
          </cell>
          <cell r="C4009">
            <v>120014</v>
          </cell>
        </row>
        <row r="4010">
          <cell r="B4010" t="str">
            <v>天·马超</v>
          </cell>
          <cell r="C4010">
            <v>120054</v>
          </cell>
        </row>
        <row r="4011">
          <cell r="B4011" t="str">
            <v>天·黄忠</v>
          </cell>
          <cell r="C4011">
            <v>120064</v>
          </cell>
        </row>
        <row r="4012">
          <cell r="B4012" t="str">
            <v>天·魏延</v>
          </cell>
          <cell r="C4012">
            <v>120072</v>
          </cell>
        </row>
        <row r="4013">
          <cell r="B4013" t="str">
            <v>天·刘备</v>
          </cell>
          <cell r="C4013">
            <v>120084</v>
          </cell>
        </row>
        <row r="4014">
          <cell r="B4014" t="str">
            <v>天·诸葛亮</v>
          </cell>
          <cell r="C4014">
            <v>120093</v>
          </cell>
        </row>
        <row r="4015">
          <cell r="B4015" t="str">
            <v>天·庞统</v>
          </cell>
          <cell r="C4015">
            <v>120102</v>
          </cell>
        </row>
        <row r="4016">
          <cell r="B4016" t="str">
            <v>天·姜维</v>
          </cell>
          <cell r="C4016">
            <v>120122</v>
          </cell>
        </row>
        <row r="4017">
          <cell r="B4017" t="str">
            <v>天·徐庶</v>
          </cell>
          <cell r="C4017">
            <v>120162</v>
          </cell>
        </row>
        <row r="4018">
          <cell r="B4018" t="str">
            <v>天·孙坚</v>
          </cell>
          <cell r="C4018">
            <v>130033</v>
          </cell>
        </row>
        <row r="4019">
          <cell r="B4019" t="str">
            <v>天·孙策</v>
          </cell>
          <cell r="C4019">
            <v>130044</v>
          </cell>
        </row>
        <row r="4020">
          <cell r="B4020" t="str">
            <v>天·孙权</v>
          </cell>
          <cell r="C4020">
            <v>130054</v>
          </cell>
        </row>
        <row r="4021">
          <cell r="B4021" t="str">
            <v>天·太史慈</v>
          </cell>
          <cell r="C4021">
            <v>130062</v>
          </cell>
        </row>
        <row r="4022">
          <cell r="B4022" t="str">
            <v>天·周瑜</v>
          </cell>
          <cell r="C4022">
            <v>130073</v>
          </cell>
        </row>
        <row r="4023">
          <cell r="B4023" t="str">
            <v>天·鲁肃</v>
          </cell>
          <cell r="C4023">
            <v>130024</v>
          </cell>
        </row>
        <row r="4024">
          <cell r="B4024" t="str">
            <v>天·吕蒙</v>
          </cell>
          <cell r="C4024">
            <v>130084</v>
          </cell>
        </row>
        <row r="4025">
          <cell r="B4025" t="str">
            <v>天·陆逊</v>
          </cell>
          <cell r="C4025">
            <v>130094</v>
          </cell>
        </row>
        <row r="4026">
          <cell r="B4026" t="str">
            <v>天·甘宁</v>
          </cell>
          <cell r="C4026">
            <v>130102</v>
          </cell>
        </row>
        <row r="4027">
          <cell r="B4027" t="str">
            <v>天·大乔</v>
          </cell>
          <cell r="C4027">
            <v>130012</v>
          </cell>
        </row>
        <row r="4028">
          <cell r="B4028" t="str">
            <v>天·小乔</v>
          </cell>
          <cell r="C4028">
            <v>130144</v>
          </cell>
        </row>
        <row r="4029">
          <cell r="B4029" t="str">
            <v>天·吕布</v>
          </cell>
          <cell r="C4029">
            <v>140053</v>
          </cell>
        </row>
        <row r="4030">
          <cell r="B4030" t="str">
            <v>天·袁绍</v>
          </cell>
          <cell r="C4030">
            <v>140062</v>
          </cell>
        </row>
        <row r="4031">
          <cell r="B4031" t="str">
            <v>天·貂蝉</v>
          </cell>
          <cell r="C4031">
            <v>140072</v>
          </cell>
        </row>
        <row r="4032">
          <cell r="B4032" t="str">
            <v>天·左慈</v>
          </cell>
          <cell r="C4032">
            <v>140033</v>
          </cell>
        </row>
        <row r="4033">
          <cell r="B4033" t="str">
            <v>天·于吉</v>
          </cell>
          <cell r="C4033">
            <v>140092</v>
          </cell>
        </row>
        <row r="4034">
          <cell r="B4034" t="str">
            <v>天·卢植</v>
          </cell>
          <cell r="C4034">
            <v>140154</v>
          </cell>
        </row>
        <row r="4035">
          <cell r="B4035" t="str">
            <v>天·董卓</v>
          </cell>
          <cell r="C4035">
            <v>140162</v>
          </cell>
        </row>
        <row r="4036">
          <cell r="B4036" t="str">
            <v>天·华雄</v>
          </cell>
          <cell r="C4036">
            <v>140172</v>
          </cell>
        </row>
        <row r="4037">
          <cell r="B4037" t="str">
            <v>天·公孙瓒</v>
          </cell>
          <cell r="C4037">
            <v>140022</v>
          </cell>
        </row>
        <row r="4038">
          <cell r="B4038" t="str">
            <v>天·华佗</v>
          </cell>
          <cell r="C4038">
            <v>140184</v>
          </cell>
        </row>
        <row r="4039">
          <cell r="B4039" t="str">
            <v>天·张角</v>
          </cell>
          <cell r="C4039">
            <v>140194</v>
          </cell>
        </row>
        <row r="4040">
          <cell r="B4040" t="str">
            <v>无双·曹仁</v>
          </cell>
          <cell r="C4040">
            <v>110034</v>
          </cell>
        </row>
        <row r="4041">
          <cell r="B4041" t="str">
            <v>无双·夏侯惇</v>
          </cell>
          <cell r="C4041">
            <v>110044</v>
          </cell>
        </row>
        <row r="4042">
          <cell r="B4042" t="str">
            <v>无双·夏侯渊</v>
          </cell>
          <cell r="C4042">
            <v>110052</v>
          </cell>
        </row>
        <row r="4043">
          <cell r="B4043" t="str">
            <v>无双·张辽</v>
          </cell>
          <cell r="C4043">
            <v>110064</v>
          </cell>
        </row>
        <row r="4044">
          <cell r="B4044" t="str">
            <v>无双·郭嘉</v>
          </cell>
          <cell r="C4044">
            <v>110014</v>
          </cell>
        </row>
        <row r="4045">
          <cell r="B4045" t="str">
            <v>无双·贾诩</v>
          </cell>
          <cell r="C4045">
            <v>110092</v>
          </cell>
        </row>
        <row r="4046">
          <cell r="B4046" t="str">
            <v>无双·司马懿</v>
          </cell>
          <cell r="C4046">
            <v>110114</v>
          </cell>
        </row>
        <row r="4047">
          <cell r="B4047" t="str">
            <v>无双·张郃</v>
          </cell>
          <cell r="C4047">
            <v>110122</v>
          </cell>
        </row>
        <row r="4048">
          <cell r="B4048" t="str">
            <v>无双·乐进</v>
          </cell>
          <cell r="C4048">
            <v>110142</v>
          </cell>
        </row>
        <row r="4049">
          <cell r="B4049" t="str">
            <v>无双·张飞</v>
          </cell>
          <cell r="C4049">
            <v>120044</v>
          </cell>
        </row>
        <row r="4050">
          <cell r="B4050" t="str">
            <v>无双·赵云</v>
          </cell>
          <cell r="C4050">
            <v>120014</v>
          </cell>
        </row>
        <row r="4051">
          <cell r="B4051" t="str">
            <v>无双·马超</v>
          </cell>
          <cell r="C4051">
            <v>120054</v>
          </cell>
        </row>
        <row r="4052">
          <cell r="B4052" t="str">
            <v>无双·黄忠</v>
          </cell>
          <cell r="C4052">
            <v>120064</v>
          </cell>
        </row>
        <row r="4053">
          <cell r="B4053" t="str">
            <v>无双·魏延</v>
          </cell>
          <cell r="C4053">
            <v>120072</v>
          </cell>
        </row>
        <row r="4054">
          <cell r="B4054" t="str">
            <v>无双·刘备</v>
          </cell>
          <cell r="C4054">
            <v>120084</v>
          </cell>
        </row>
        <row r="4055">
          <cell r="B4055" t="str">
            <v>无双·庞统</v>
          </cell>
          <cell r="C4055">
            <v>120102</v>
          </cell>
        </row>
        <row r="4056">
          <cell r="B4056" t="str">
            <v>无双·姜维</v>
          </cell>
          <cell r="C4056">
            <v>120122</v>
          </cell>
        </row>
        <row r="4057">
          <cell r="B4057" t="str">
            <v>无双·徐庶</v>
          </cell>
          <cell r="C4057">
            <v>120162</v>
          </cell>
        </row>
        <row r="4058">
          <cell r="B4058" t="str">
            <v>无双·孙策</v>
          </cell>
          <cell r="C4058">
            <v>130044</v>
          </cell>
        </row>
        <row r="4059">
          <cell r="B4059" t="str">
            <v>无双·孙权</v>
          </cell>
          <cell r="C4059">
            <v>130054</v>
          </cell>
        </row>
        <row r="4060">
          <cell r="B4060" t="str">
            <v>无双·太史慈</v>
          </cell>
          <cell r="C4060">
            <v>130062</v>
          </cell>
        </row>
        <row r="4061">
          <cell r="B4061" t="str">
            <v>无双·鲁肃</v>
          </cell>
          <cell r="C4061">
            <v>130024</v>
          </cell>
        </row>
        <row r="4062">
          <cell r="B4062" t="str">
            <v>无双·吕蒙</v>
          </cell>
          <cell r="C4062">
            <v>130084</v>
          </cell>
        </row>
        <row r="4063">
          <cell r="B4063" t="str">
            <v>无双·陆逊</v>
          </cell>
          <cell r="C4063">
            <v>130094</v>
          </cell>
        </row>
        <row r="4064">
          <cell r="B4064" t="str">
            <v>无双·甘宁</v>
          </cell>
          <cell r="C4064">
            <v>130102</v>
          </cell>
        </row>
        <row r="4065">
          <cell r="B4065" t="str">
            <v>无双·大乔</v>
          </cell>
          <cell r="C4065">
            <v>130012</v>
          </cell>
        </row>
        <row r="4066">
          <cell r="B4066" t="str">
            <v>无双·小乔</v>
          </cell>
          <cell r="C4066">
            <v>130144</v>
          </cell>
        </row>
        <row r="4067">
          <cell r="B4067" t="str">
            <v>无双·袁绍</v>
          </cell>
          <cell r="C4067">
            <v>140062</v>
          </cell>
        </row>
        <row r="4068">
          <cell r="B4068" t="str">
            <v>无双·貂蝉</v>
          </cell>
          <cell r="C4068">
            <v>140072</v>
          </cell>
        </row>
        <row r="4069">
          <cell r="B4069" t="str">
            <v>无双·于吉</v>
          </cell>
          <cell r="C4069">
            <v>140092</v>
          </cell>
        </row>
        <row r="4070">
          <cell r="B4070" t="str">
            <v>无双·卢植</v>
          </cell>
          <cell r="C4070">
            <v>140154</v>
          </cell>
        </row>
        <row r="4071">
          <cell r="B4071" t="str">
            <v>无双·董卓</v>
          </cell>
          <cell r="C4071">
            <v>140162</v>
          </cell>
        </row>
        <row r="4072">
          <cell r="B4072" t="str">
            <v>无双·华雄</v>
          </cell>
          <cell r="C4072">
            <v>140172</v>
          </cell>
        </row>
        <row r="4073">
          <cell r="B4073" t="str">
            <v>无双·公孙瓒</v>
          </cell>
          <cell r="C4073">
            <v>140022</v>
          </cell>
        </row>
        <row r="4074">
          <cell r="B4074" t="str">
            <v>无双·华佗</v>
          </cell>
          <cell r="C4074">
            <v>140184</v>
          </cell>
        </row>
        <row r="4075">
          <cell r="B4075" t="str">
            <v>无双·张角</v>
          </cell>
          <cell r="C4075">
            <v>140194</v>
          </cell>
        </row>
        <row r="4076">
          <cell r="B4076" t="str">
            <v>圣·曹仁</v>
          </cell>
          <cell r="C4076">
            <v>110034</v>
          </cell>
        </row>
        <row r="4077">
          <cell r="B4077" t="str">
            <v>圣·夏侯惇</v>
          </cell>
          <cell r="C4077">
            <v>110044</v>
          </cell>
        </row>
        <row r="4078">
          <cell r="B4078" t="str">
            <v>圣·夏侯渊</v>
          </cell>
          <cell r="C4078">
            <v>110052</v>
          </cell>
        </row>
        <row r="4079">
          <cell r="B4079" t="str">
            <v>圣·张辽</v>
          </cell>
          <cell r="C4079">
            <v>110064</v>
          </cell>
        </row>
        <row r="4080">
          <cell r="B4080" t="str">
            <v>圣·郭嘉</v>
          </cell>
          <cell r="C4080">
            <v>110014</v>
          </cell>
        </row>
        <row r="4081">
          <cell r="B4081" t="str">
            <v>圣·贾诩</v>
          </cell>
          <cell r="C4081">
            <v>110092</v>
          </cell>
        </row>
        <row r="4082">
          <cell r="B4082" t="str">
            <v>圣·司马懿</v>
          </cell>
          <cell r="C4082">
            <v>110114</v>
          </cell>
        </row>
        <row r="4083">
          <cell r="B4083" t="str">
            <v>圣·张郃</v>
          </cell>
          <cell r="C4083">
            <v>110122</v>
          </cell>
        </row>
        <row r="4084">
          <cell r="B4084" t="str">
            <v>圣·乐进</v>
          </cell>
          <cell r="C4084">
            <v>110142</v>
          </cell>
        </row>
        <row r="4085">
          <cell r="B4085" t="str">
            <v>圣·张飞</v>
          </cell>
          <cell r="C4085">
            <v>120044</v>
          </cell>
        </row>
        <row r="4086">
          <cell r="B4086" t="str">
            <v>圣·赵云</v>
          </cell>
          <cell r="C4086">
            <v>120014</v>
          </cell>
        </row>
        <row r="4087">
          <cell r="B4087" t="str">
            <v>圣·马超</v>
          </cell>
          <cell r="C4087">
            <v>120054</v>
          </cell>
        </row>
        <row r="4088">
          <cell r="B4088" t="str">
            <v>圣·黄忠</v>
          </cell>
          <cell r="C4088">
            <v>120064</v>
          </cell>
        </row>
        <row r="4089">
          <cell r="B4089" t="str">
            <v>圣·魏延</v>
          </cell>
          <cell r="C4089">
            <v>120072</v>
          </cell>
        </row>
        <row r="4090">
          <cell r="B4090" t="str">
            <v>圣·刘备</v>
          </cell>
          <cell r="C4090">
            <v>120084</v>
          </cell>
        </row>
        <row r="4091">
          <cell r="B4091" t="str">
            <v>圣·庞统</v>
          </cell>
          <cell r="C4091">
            <v>120102</v>
          </cell>
        </row>
        <row r="4092">
          <cell r="B4092" t="str">
            <v>圣·姜维</v>
          </cell>
          <cell r="C4092">
            <v>120122</v>
          </cell>
        </row>
        <row r="4093">
          <cell r="B4093" t="str">
            <v>圣·徐庶</v>
          </cell>
          <cell r="C4093">
            <v>120162</v>
          </cell>
        </row>
        <row r="4094">
          <cell r="B4094" t="str">
            <v>圣·孙策</v>
          </cell>
          <cell r="C4094">
            <v>130044</v>
          </cell>
        </row>
        <row r="4095">
          <cell r="B4095" t="str">
            <v>圣·孙权</v>
          </cell>
          <cell r="C4095">
            <v>130054</v>
          </cell>
        </row>
        <row r="4096">
          <cell r="B4096" t="str">
            <v>圣·太史慈</v>
          </cell>
          <cell r="C4096">
            <v>130062</v>
          </cell>
        </row>
        <row r="4097">
          <cell r="B4097" t="str">
            <v>圣·鲁肃</v>
          </cell>
          <cell r="C4097">
            <v>130024</v>
          </cell>
        </row>
        <row r="4098">
          <cell r="B4098" t="str">
            <v>圣·吕蒙</v>
          </cell>
          <cell r="C4098">
            <v>130084</v>
          </cell>
        </row>
        <row r="4099">
          <cell r="B4099" t="str">
            <v>圣·陆逊</v>
          </cell>
          <cell r="C4099">
            <v>130094</v>
          </cell>
        </row>
        <row r="4100">
          <cell r="B4100" t="str">
            <v>圣·甘宁</v>
          </cell>
          <cell r="C4100">
            <v>130102</v>
          </cell>
        </row>
        <row r="4101">
          <cell r="B4101" t="str">
            <v>圣·大乔</v>
          </cell>
          <cell r="C4101">
            <v>130012</v>
          </cell>
        </row>
        <row r="4102">
          <cell r="B4102" t="str">
            <v>圣·小乔</v>
          </cell>
          <cell r="C4102">
            <v>130144</v>
          </cell>
        </row>
        <row r="4103">
          <cell r="B4103" t="str">
            <v>圣·袁绍</v>
          </cell>
          <cell r="C4103">
            <v>140062</v>
          </cell>
        </row>
        <row r="4104">
          <cell r="B4104" t="str">
            <v>圣·貂蝉</v>
          </cell>
          <cell r="C4104">
            <v>140072</v>
          </cell>
        </row>
        <row r="4105">
          <cell r="B4105" t="str">
            <v>圣·于吉</v>
          </cell>
          <cell r="C4105">
            <v>140092</v>
          </cell>
        </row>
        <row r="4106">
          <cell r="B4106" t="str">
            <v>圣·卢植</v>
          </cell>
          <cell r="C4106">
            <v>140154</v>
          </cell>
        </row>
        <row r="4107">
          <cell r="B4107" t="str">
            <v>圣·董卓</v>
          </cell>
          <cell r="C4107">
            <v>140162</v>
          </cell>
        </row>
        <row r="4108">
          <cell r="B4108" t="str">
            <v>圣·华雄</v>
          </cell>
          <cell r="C4108">
            <v>140172</v>
          </cell>
        </row>
        <row r="4109">
          <cell r="B4109" t="str">
            <v>圣·公孙瓒</v>
          </cell>
          <cell r="C4109">
            <v>140022</v>
          </cell>
        </row>
        <row r="4110">
          <cell r="B4110" t="str">
            <v>圣·华佗</v>
          </cell>
          <cell r="C4110">
            <v>140184</v>
          </cell>
        </row>
        <row r="4111">
          <cell r="B4111" t="str">
            <v>圣·张角</v>
          </cell>
          <cell r="C4111">
            <v>140194</v>
          </cell>
        </row>
        <row r="4112">
          <cell r="B4112" t="str">
            <v>神·曹仁</v>
          </cell>
          <cell r="C4112">
            <v>110034</v>
          </cell>
        </row>
        <row r="4113">
          <cell r="B4113" t="str">
            <v>神·夏侯惇</v>
          </cell>
          <cell r="C4113">
            <v>110044</v>
          </cell>
        </row>
        <row r="4114">
          <cell r="B4114" t="str">
            <v>神·夏侯渊</v>
          </cell>
          <cell r="C4114">
            <v>110052</v>
          </cell>
        </row>
        <row r="4115">
          <cell r="B4115" t="str">
            <v>神·张辽</v>
          </cell>
          <cell r="C4115">
            <v>110064</v>
          </cell>
        </row>
        <row r="4116">
          <cell r="B4116" t="str">
            <v>神·郭嘉</v>
          </cell>
          <cell r="C4116">
            <v>110014</v>
          </cell>
        </row>
        <row r="4117">
          <cell r="B4117" t="str">
            <v>神·贾诩</v>
          </cell>
          <cell r="C4117">
            <v>110092</v>
          </cell>
        </row>
        <row r="4118">
          <cell r="B4118" t="str">
            <v>神·司马懿</v>
          </cell>
          <cell r="C4118">
            <v>110114</v>
          </cell>
        </row>
        <row r="4119">
          <cell r="B4119" t="str">
            <v>神·张郃</v>
          </cell>
          <cell r="C4119">
            <v>110122</v>
          </cell>
        </row>
        <row r="4120">
          <cell r="B4120" t="str">
            <v>神·乐进</v>
          </cell>
          <cell r="C4120">
            <v>110142</v>
          </cell>
        </row>
        <row r="4121">
          <cell r="B4121" t="str">
            <v>神·张飞</v>
          </cell>
          <cell r="C4121">
            <v>120044</v>
          </cell>
        </row>
        <row r="4122">
          <cell r="B4122" t="str">
            <v>神·赵云</v>
          </cell>
          <cell r="C4122">
            <v>120014</v>
          </cell>
        </row>
        <row r="4123">
          <cell r="B4123" t="str">
            <v>神·马超</v>
          </cell>
          <cell r="C4123">
            <v>120054</v>
          </cell>
        </row>
        <row r="4124">
          <cell r="B4124" t="str">
            <v>神·黄忠</v>
          </cell>
          <cell r="C4124">
            <v>120064</v>
          </cell>
        </row>
        <row r="4125">
          <cell r="B4125" t="str">
            <v>神·魏延</v>
          </cell>
          <cell r="C4125">
            <v>120072</v>
          </cell>
        </row>
        <row r="4126">
          <cell r="B4126" t="str">
            <v>神·刘备</v>
          </cell>
          <cell r="C4126">
            <v>120084</v>
          </cell>
        </row>
        <row r="4127">
          <cell r="B4127" t="str">
            <v>神·庞统</v>
          </cell>
          <cell r="C4127">
            <v>120102</v>
          </cell>
        </row>
        <row r="4128">
          <cell r="B4128" t="str">
            <v>神·姜维</v>
          </cell>
          <cell r="C4128">
            <v>120122</v>
          </cell>
        </row>
        <row r="4129">
          <cell r="B4129" t="str">
            <v>神·徐庶</v>
          </cell>
          <cell r="C4129">
            <v>120162</v>
          </cell>
        </row>
        <row r="4130">
          <cell r="B4130" t="str">
            <v>神·孙策</v>
          </cell>
          <cell r="C4130">
            <v>130044</v>
          </cell>
        </row>
        <row r="4131">
          <cell r="B4131" t="str">
            <v>神·孙权</v>
          </cell>
          <cell r="C4131">
            <v>130054</v>
          </cell>
        </row>
        <row r="4132">
          <cell r="B4132" t="str">
            <v>神·太史慈</v>
          </cell>
          <cell r="C4132">
            <v>130062</v>
          </cell>
        </row>
        <row r="4133">
          <cell r="B4133" t="str">
            <v>神·鲁肃</v>
          </cell>
          <cell r="C4133">
            <v>130024</v>
          </cell>
        </row>
        <row r="4134">
          <cell r="B4134" t="str">
            <v>神·吕蒙</v>
          </cell>
          <cell r="C4134">
            <v>130084</v>
          </cell>
        </row>
        <row r="4135">
          <cell r="B4135" t="str">
            <v>神·陆逊</v>
          </cell>
          <cell r="C4135">
            <v>130094</v>
          </cell>
        </row>
        <row r="4136">
          <cell r="B4136" t="str">
            <v>神·甘宁</v>
          </cell>
          <cell r="C4136">
            <v>130102</v>
          </cell>
        </row>
        <row r="4137">
          <cell r="B4137" t="str">
            <v>神·大乔</v>
          </cell>
          <cell r="C4137">
            <v>130012</v>
          </cell>
        </row>
        <row r="4138">
          <cell r="B4138" t="str">
            <v>神·小乔</v>
          </cell>
          <cell r="C4138">
            <v>130144</v>
          </cell>
        </row>
        <row r="4139">
          <cell r="B4139" t="str">
            <v>神·袁绍</v>
          </cell>
          <cell r="C4139">
            <v>140062</v>
          </cell>
        </row>
        <row r="4140">
          <cell r="B4140" t="str">
            <v>神·貂蝉</v>
          </cell>
          <cell r="C4140">
            <v>140072</v>
          </cell>
        </row>
        <row r="4141">
          <cell r="B4141" t="str">
            <v>神·于吉</v>
          </cell>
          <cell r="C4141">
            <v>140092</v>
          </cell>
        </row>
        <row r="4142">
          <cell r="B4142" t="str">
            <v>神·卢植</v>
          </cell>
          <cell r="C4142">
            <v>140154</v>
          </cell>
        </row>
        <row r="4143">
          <cell r="B4143" t="str">
            <v>神·董卓</v>
          </cell>
          <cell r="C4143">
            <v>140162</v>
          </cell>
        </row>
        <row r="4144">
          <cell r="B4144" t="str">
            <v>神·华雄</v>
          </cell>
          <cell r="C4144">
            <v>140172</v>
          </cell>
        </row>
        <row r="4145">
          <cell r="B4145" t="str">
            <v>神·公孙瓒</v>
          </cell>
          <cell r="C4145">
            <v>140022</v>
          </cell>
        </row>
        <row r="4146">
          <cell r="B4146" t="str">
            <v>神·华佗</v>
          </cell>
          <cell r="C4146">
            <v>140184</v>
          </cell>
        </row>
        <row r="4147">
          <cell r="B4147" t="str">
            <v>神·张角</v>
          </cell>
          <cell r="C4147">
            <v>140194</v>
          </cell>
        </row>
        <row r="4148">
          <cell r="B4148" t="str">
            <v>霸·曹仁</v>
          </cell>
          <cell r="C4148">
            <v>110034</v>
          </cell>
        </row>
        <row r="4149">
          <cell r="B4149" t="str">
            <v>霸·夏侯惇</v>
          </cell>
          <cell r="C4149">
            <v>110044</v>
          </cell>
        </row>
        <row r="4150">
          <cell r="B4150" t="str">
            <v>霸·夏侯渊</v>
          </cell>
          <cell r="C4150">
            <v>110052</v>
          </cell>
        </row>
        <row r="4151">
          <cell r="B4151" t="str">
            <v>霸·张辽</v>
          </cell>
          <cell r="C4151">
            <v>110064</v>
          </cell>
        </row>
        <row r="4152">
          <cell r="B4152" t="str">
            <v>霸·郭嘉</v>
          </cell>
          <cell r="C4152">
            <v>110014</v>
          </cell>
        </row>
        <row r="4153">
          <cell r="B4153" t="str">
            <v>霸·贾诩</v>
          </cell>
          <cell r="C4153">
            <v>110092</v>
          </cell>
        </row>
        <row r="4154">
          <cell r="B4154" t="str">
            <v>霸·司马懿</v>
          </cell>
          <cell r="C4154">
            <v>110114</v>
          </cell>
        </row>
        <row r="4155">
          <cell r="B4155" t="str">
            <v>霸·张郃</v>
          </cell>
          <cell r="C4155">
            <v>110122</v>
          </cell>
        </row>
        <row r="4156">
          <cell r="B4156" t="str">
            <v>霸·乐进</v>
          </cell>
          <cell r="C4156">
            <v>110142</v>
          </cell>
        </row>
        <row r="4157">
          <cell r="B4157" t="str">
            <v>霸·张飞</v>
          </cell>
          <cell r="C4157">
            <v>120044</v>
          </cell>
        </row>
        <row r="4158">
          <cell r="B4158" t="str">
            <v>霸·赵云</v>
          </cell>
          <cell r="C4158">
            <v>120014</v>
          </cell>
        </row>
        <row r="4159">
          <cell r="B4159" t="str">
            <v>霸·马超</v>
          </cell>
          <cell r="C4159">
            <v>120054</v>
          </cell>
        </row>
        <row r="4160">
          <cell r="B4160" t="str">
            <v>霸·黄忠</v>
          </cell>
          <cell r="C4160">
            <v>120064</v>
          </cell>
        </row>
        <row r="4161">
          <cell r="B4161" t="str">
            <v>霸·魏延</v>
          </cell>
          <cell r="C4161">
            <v>120072</v>
          </cell>
        </row>
        <row r="4162">
          <cell r="B4162" t="str">
            <v>霸·刘备</v>
          </cell>
          <cell r="C4162">
            <v>120084</v>
          </cell>
        </row>
        <row r="4163">
          <cell r="B4163" t="str">
            <v>霸·庞统</v>
          </cell>
          <cell r="C4163">
            <v>120102</v>
          </cell>
        </row>
        <row r="4164">
          <cell r="B4164" t="str">
            <v>霸·姜维</v>
          </cell>
          <cell r="C4164">
            <v>120122</v>
          </cell>
        </row>
        <row r="4165">
          <cell r="B4165" t="str">
            <v>霸·徐庶</v>
          </cell>
          <cell r="C4165">
            <v>120162</v>
          </cell>
        </row>
        <row r="4166">
          <cell r="B4166" t="str">
            <v>霸·孙策</v>
          </cell>
          <cell r="C4166">
            <v>130044</v>
          </cell>
        </row>
        <row r="4167">
          <cell r="B4167" t="str">
            <v>霸·孙权</v>
          </cell>
          <cell r="C4167">
            <v>130054</v>
          </cell>
        </row>
        <row r="4168">
          <cell r="B4168" t="str">
            <v>霸·太史慈</v>
          </cell>
          <cell r="C4168">
            <v>130062</v>
          </cell>
        </row>
        <row r="4169">
          <cell r="B4169" t="str">
            <v>霸·鲁肃</v>
          </cell>
          <cell r="C4169">
            <v>130024</v>
          </cell>
        </row>
        <row r="4170">
          <cell r="B4170" t="str">
            <v>霸·吕蒙</v>
          </cell>
          <cell r="C4170">
            <v>130084</v>
          </cell>
        </row>
        <row r="4171">
          <cell r="B4171" t="str">
            <v>霸·陆逊</v>
          </cell>
          <cell r="C4171">
            <v>130094</v>
          </cell>
        </row>
        <row r="4172">
          <cell r="B4172" t="str">
            <v>霸·甘宁</v>
          </cell>
          <cell r="C4172">
            <v>130102</v>
          </cell>
        </row>
        <row r="4173">
          <cell r="B4173" t="str">
            <v>霸·大乔</v>
          </cell>
          <cell r="C4173">
            <v>130012</v>
          </cell>
        </row>
        <row r="4174">
          <cell r="B4174" t="str">
            <v>霸·小乔</v>
          </cell>
          <cell r="C4174">
            <v>130144</v>
          </cell>
        </row>
        <row r="4175">
          <cell r="B4175" t="str">
            <v>霸·袁绍</v>
          </cell>
          <cell r="C4175">
            <v>140062</v>
          </cell>
        </row>
        <row r="4176">
          <cell r="B4176" t="str">
            <v>霸·貂蝉</v>
          </cell>
          <cell r="C4176">
            <v>140072</v>
          </cell>
        </row>
        <row r="4177">
          <cell r="B4177" t="str">
            <v>霸·于吉</v>
          </cell>
          <cell r="C4177">
            <v>140092</v>
          </cell>
        </row>
        <row r="4178">
          <cell r="B4178" t="str">
            <v>霸·卢植</v>
          </cell>
          <cell r="C4178">
            <v>140154</v>
          </cell>
        </row>
        <row r="4179">
          <cell r="B4179" t="str">
            <v>霸·董卓</v>
          </cell>
          <cell r="C4179">
            <v>140162</v>
          </cell>
        </row>
        <row r="4180">
          <cell r="B4180" t="str">
            <v>霸·华雄</v>
          </cell>
          <cell r="C4180">
            <v>140172</v>
          </cell>
        </row>
        <row r="4181">
          <cell r="B4181" t="str">
            <v>霸·公孙瓒</v>
          </cell>
          <cell r="C4181">
            <v>140022</v>
          </cell>
        </row>
        <row r="4182">
          <cell r="B4182" t="str">
            <v>霸·华佗</v>
          </cell>
          <cell r="C4182">
            <v>140184</v>
          </cell>
        </row>
        <row r="4183">
          <cell r="B4183" t="str">
            <v>霸·张角</v>
          </cell>
          <cell r="C4183">
            <v>140194</v>
          </cell>
        </row>
        <row r="4184">
          <cell r="B4184" t="str">
            <v>天·曹仁</v>
          </cell>
          <cell r="C4184">
            <v>110034</v>
          </cell>
        </row>
        <row r="4185">
          <cell r="B4185" t="str">
            <v>天·夏侯惇</v>
          </cell>
          <cell r="C4185">
            <v>110044</v>
          </cell>
        </row>
        <row r="4186">
          <cell r="B4186" t="str">
            <v>天·夏侯渊</v>
          </cell>
          <cell r="C4186">
            <v>110052</v>
          </cell>
        </row>
        <row r="4187">
          <cell r="B4187" t="str">
            <v>天·张辽</v>
          </cell>
          <cell r="C4187">
            <v>110064</v>
          </cell>
        </row>
        <row r="4188">
          <cell r="B4188" t="str">
            <v>天·郭嘉</v>
          </cell>
          <cell r="C4188">
            <v>110014</v>
          </cell>
        </row>
        <row r="4189">
          <cell r="B4189" t="str">
            <v>天·贾诩</v>
          </cell>
          <cell r="C4189">
            <v>110092</v>
          </cell>
        </row>
        <row r="4190">
          <cell r="B4190" t="str">
            <v>天·司马懿</v>
          </cell>
          <cell r="C4190">
            <v>110114</v>
          </cell>
        </row>
        <row r="4191">
          <cell r="B4191" t="str">
            <v>天·张郃</v>
          </cell>
          <cell r="C4191">
            <v>110122</v>
          </cell>
        </row>
        <row r="4192">
          <cell r="B4192" t="str">
            <v>天·乐进</v>
          </cell>
          <cell r="C4192">
            <v>110142</v>
          </cell>
        </row>
        <row r="4193">
          <cell r="B4193" t="str">
            <v>天·张飞</v>
          </cell>
          <cell r="C4193">
            <v>120044</v>
          </cell>
        </row>
        <row r="4194">
          <cell r="B4194" t="str">
            <v>天·赵云</v>
          </cell>
          <cell r="C4194">
            <v>120014</v>
          </cell>
        </row>
        <row r="4195">
          <cell r="B4195" t="str">
            <v>天·马超</v>
          </cell>
          <cell r="C4195">
            <v>120054</v>
          </cell>
        </row>
        <row r="4196">
          <cell r="B4196" t="str">
            <v>天·黄忠</v>
          </cell>
          <cell r="C4196">
            <v>120064</v>
          </cell>
        </row>
        <row r="4197">
          <cell r="B4197" t="str">
            <v>天·魏延</v>
          </cell>
          <cell r="C4197">
            <v>120072</v>
          </cell>
        </row>
        <row r="4198">
          <cell r="B4198" t="str">
            <v>天·刘备</v>
          </cell>
          <cell r="C4198">
            <v>120084</v>
          </cell>
        </row>
        <row r="4199">
          <cell r="B4199" t="str">
            <v>天·庞统</v>
          </cell>
          <cell r="C4199">
            <v>120102</v>
          </cell>
        </row>
        <row r="4200">
          <cell r="B4200" t="str">
            <v>天·姜维</v>
          </cell>
          <cell r="C4200">
            <v>120122</v>
          </cell>
        </row>
        <row r="4201">
          <cell r="B4201" t="str">
            <v>天·徐庶</v>
          </cell>
          <cell r="C4201">
            <v>120162</v>
          </cell>
        </row>
        <row r="4202">
          <cell r="B4202" t="str">
            <v>天·孙策</v>
          </cell>
          <cell r="C4202">
            <v>130044</v>
          </cell>
        </row>
        <row r="4203">
          <cell r="B4203" t="str">
            <v>天·孙权</v>
          </cell>
          <cell r="C4203">
            <v>130054</v>
          </cell>
        </row>
        <row r="4204">
          <cell r="B4204" t="str">
            <v>天·太史慈</v>
          </cell>
          <cell r="C4204">
            <v>130062</v>
          </cell>
        </row>
        <row r="4205">
          <cell r="B4205" t="str">
            <v>天·鲁肃</v>
          </cell>
          <cell r="C4205">
            <v>130024</v>
          </cell>
        </row>
        <row r="4206">
          <cell r="B4206" t="str">
            <v>天·吕蒙</v>
          </cell>
          <cell r="C4206">
            <v>130084</v>
          </cell>
        </row>
        <row r="4207">
          <cell r="B4207" t="str">
            <v>天·陆逊</v>
          </cell>
          <cell r="C4207">
            <v>130094</v>
          </cell>
        </row>
        <row r="4208">
          <cell r="B4208" t="str">
            <v>天·甘宁</v>
          </cell>
          <cell r="C4208">
            <v>130102</v>
          </cell>
        </row>
        <row r="4209">
          <cell r="B4209" t="str">
            <v>天·大乔</v>
          </cell>
          <cell r="C4209">
            <v>130012</v>
          </cell>
        </row>
        <row r="4210">
          <cell r="B4210" t="str">
            <v>天·小乔</v>
          </cell>
          <cell r="C4210">
            <v>130144</v>
          </cell>
        </row>
        <row r="4211">
          <cell r="B4211" t="str">
            <v>天·袁绍</v>
          </cell>
          <cell r="C4211">
            <v>140062</v>
          </cell>
        </row>
        <row r="4212">
          <cell r="B4212" t="str">
            <v>天·貂蝉</v>
          </cell>
          <cell r="C4212">
            <v>140072</v>
          </cell>
        </row>
        <row r="4213">
          <cell r="B4213" t="str">
            <v>天·于吉</v>
          </cell>
          <cell r="C4213">
            <v>140092</v>
          </cell>
        </row>
        <row r="4214">
          <cell r="B4214" t="str">
            <v>天·卢植</v>
          </cell>
          <cell r="C4214">
            <v>140154</v>
          </cell>
        </row>
        <row r="4215">
          <cell r="B4215" t="str">
            <v>天·董卓</v>
          </cell>
          <cell r="C4215">
            <v>140162</v>
          </cell>
        </row>
        <row r="4216">
          <cell r="B4216" t="str">
            <v>天·华雄</v>
          </cell>
          <cell r="C4216">
            <v>140172</v>
          </cell>
        </row>
        <row r="4217">
          <cell r="B4217" t="str">
            <v>天·公孙瓒</v>
          </cell>
          <cell r="C4217">
            <v>140022</v>
          </cell>
        </row>
        <row r="4218">
          <cell r="B4218" t="str">
            <v>天·华佗</v>
          </cell>
          <cell r="C4218">
            <v>140184</v>
          </cell>
        </row>
        <row r="4219">
          <cell r="B4219" t="str">
            <v>天·张角</v>
          </cell>
          <cell r="C4219">
            <v>140194</v>
          </cell>
        </row>
        <row r="4220">
          <cell r="B4220" t="str">
            <v>无双·曹仁</v>
          </cell>
          <cell r="C4220">
            <v>110034</v>
          </cell>
        </row>
        <row r="4221">
          <cell r="B4221" t="str">
            <v>无双·夏侯惇</v>
          </cell>
          <cell r="C4221">
            <v>110044</v>
          </cell>
        </row>
        <row r="4222">
          <cell r="B4222" t="str">
            <v>无双·夏侯渊</v>
          </cell>
          <cell r="C4222">
            <v>110052</v>
          </cell>
        </row>
        <row r="4223">
          <cell r="B4223" t="str">
            <v>无双·张辽</v>
          </cell>
          <cell r="C4223">
            <v>110064</v>
          </cell>
        </row>
        <row r="4224">
          <cell r="B4224" t="str">
            <v>无双·郭嘉</v>
          </cell>
          <cell r="C4224">
            <v>110014</v>
          </cell>
        </row>
        <row r="4225">
          <cell r="B4225" t="str">
            <v>无双·贾诩</v>
          </cell>
          <cell r="C4225">
            <v>110092</v>
          </cell>
        </row>
        <row r="4226">
          <cell r="B4226" t="str">
            <v>无双·司马懿</v>
          </cell>
          <cell r="C4226">
            <v>110114</v>
          </cell>
        </row>
        <row r="4227">
          <cell r="B4227" t="str">
            <v>无双·张郃</v>
          </cell>
          <cell r="C4227">
            <v>110122</v>
          </cell>
        </row>
        <row r="4228">
          <cell r="B4228" t="str">
            <v>无双·乐进</v>
          </cell>
          <cell r="C4228">
            <v>110142</v>
          </cell>
        </row>
        <row r="4229">
          <cell r="B4229" t="str">
            <v>无双·张飞</v>
          </cell>
          <cell r="C4229">
            <v>120044</v>
          </cell>
        </row>
        <row r="4230">
          <cell r="B4230" t="str">
            <v>无双·赵云</v>
          </cell>
          <cell r="C4230">
            <v>120014</v>
          </cell>
        </row>
        <row r="4231">
          <cell r="B4231" t="str">
            <v>无双·马超</v>
          </cell>
          <cell r="C4231">
            <v>120054</v>
          </cell>
        </row>
        <row r="4232">
          <cell r="B4232" t="str">
            <v>无双·黄忠</v>
          </cell>
          <cell r="C4232">
            <v>120064</v>
          </cell>
        </row>
        <row r="4233">
          <cell r="B4233" t="str">
            <v>无双·魏延</v>
          </cell>
          <cell r="C4233">
            <v>120072</v>
          </cell>
        </row>
        <row r="4234">
          <cell r="B4234" t="str">
            <v>无双·刘备</v>
          </cell>
          <cell r="C4234">
            <v>120084</v>
          </cell>
        </row>
        <row r="4235">
          <cell r="B4235" t="str">
            <v>无双·庞统</v>
          </cell>
          <cell r="C4235">
            <v>120102</v>
          </cell>
        </row>
        <row r="4236">
          <cell r="B4236" t="str">
            <v>无双·姜维</v>
          </cell>
          <cell r="C4236">
            <v>120122</v>
          </cell>
        </row>
        <row r="4237">
          <cell r="B4237" t="str">
            <v>无双·徐庶</v>
          </cell>
          <cell r="C4237">
            <v>120162</v>
          </cell>
        </row>
        <row r="4238">
          <cell r="B4238" t="str">
            <v>无双·孙策</v>
          </cell>
          <cell r="C4238">
            <v>130044</v>
          </cell>
        </row>
        <row r="4239">
          <cell r="B4239" t="str">
            <v>无双·孙权</v>
          </cell>
          <cell r="C4239">
            <v>130054</v>
          </cell>
        </row>
        <row r="4240">
          <cell r="B4240" t="str">
            <v>无双·太史慈</v>
          </cell>
          <cell r="C4240">
            <v>130062</v>
          </cell>
        </row>
        <row r="4241">
          <cell r="B4241" t="str">
            <v>无双·鲁肃</v>
          </cell>
          <cell r="C4241">
            <v>130024</v>
          </cell>
        </row>
        <row r="4242">
          <cell r="B4242" t="str">
            <v>无双·吕蒙</v>
          </cell>
          <cell r="C4242">
            <v>130084</v>
          </cell>
        </row>
        <row r="4243">
          <cell r="B4243" t="str">
            <v>无双·陆逊</v>
          </cell>
          <cell r="C4243">
            <v>130094</v>
          </cell>
        </row>
        <row r="4244">
          <cell r="B4244" t="str">
            <v>无双·甘宁</v>
          </cell>
          <cell r="C4244">
            <v>130102</v>
          </cell>
        </row>
        <row r="4245">
          <cell r="B4245" t="str">
            <v>无双·大乔</v>
          </cell>
          <cell r="C4245">
            <v>130012</v>
          </cell>
        </row>
        <row r="4246">
          <cell r="B4246" t="str">
            <v>无双·小乔</v>
          </cell>
          <cell r="C4246">
            <v>130144</v>
          </cell>
        </row>
        <row r="4247">
          <cell r="B4247" t="str">
            <v>无双·袁绍</v>
          </cell>
          <cell r="C4247">
            <v>140062</v>
          </cell>
        </row>
        <row r="4248">
          <cell r="B4248" t="str">
            <v>无双·貂蝉</v>
          </cell>
          <cell r="C4248">
            <v>140072</v>
          </cell>
        </row>
        <row r="4249">
          <cell r="B4249" t="str">
            <v>无双·于吉</v>
          </cell>
          <cell r="C4249">
            <v>140092</v>
          </cell>
        </row>
        <row r="4250">
          <cell r="B4250" t="str">
            <v>无双·卢植</v>
          </cell>
          <cell r="C4250">
            <v>140154</v>
          </cell>
        </row>
        <row r="4251">
          <cell r="B4251" t="str">
            <v>无双·董卓</v>
          </cell>
          <cell r="C4251">
            <v>140162</v>
          </cell>
        </row>
        <row r="4252">
          <cell r="B4252" t="str">
            <v>无双·华雄</v>
          </cell>
          <cell r="C4252">
            <v>140172</v>
          </cell>
        </row>
        <row r="4253">
          <cell r="B4253" t="str">
            <v>无双·公孙瓒</v>
          </cell>
          <cell r="C4253">
            <v>140022</v>
          </cell>
        </row>
        <row r="4254">
          <cell r="B4254" t="str">
            <v>无双·华佗</v>
          </cell>
          <cell r="C4254">
            <v>140184</v>
          </cell>
        </row>
        <row r="4255">
          <cell r="B4255" t="str">
            <v>无双·张角</v>
          </cell>
          <cell r="C4255">
            <v>140194</v>
          </cell>
        </row>
        <row r="4256">
          <cell r="B4256" t="str">
            <v>圣·曹仁</v>
          </cell>
          <cell r="C4256">
            <v>110034</v>
          </cell>
        </row>
        <row r="4257">
          <cell r="B4257" t="str">
            <v>圣·夏侯惇</v>
          </cell>
          <cell r="C4257">
            <v>110044</v>
          </cell>
        </row>
        <row r="4258">
          <cell r="B4258" t="str">
            <v>圣·夏侯渊</v>
          </cell>
          <cell r="C4258">
            <v>110052</v>
          </cell>
        </row>
        <row r="4259">
          <cell r="B4259" t="str">
            <v>圣·张辽</v>
          </cell>
          <cell r="C4259">
            <v>110064</v>
          </cell>
        </row>
        <row r="4260">
          <cell r="B4260" t="str">
            <v>圣·郭嘉</v>
          </cell>
          <cell r="C4260">
            <v>110014</v>
          </cell>
        </row>
        <row r="4261">
          <cell r="B4261" t="str">
            <v>圣·贾诩</v>
          </cell>
          <cell r="C4261">
            <v>110092</v>
          </cell>
        </row>
        <row r="4262">
          <cell r="B4262" t="str">
            <v>圣·司马懿</v>
          </cell>
          <cell r="C4262">
            <v>110114</v>
          </cell>
        </row>
        <row r="4263">
          <cell r="B4263" t="str">
            <v>圣·张郃</v>
          </cell>
          <cell r="C4263">
            <v>110122</v>
          </cell>
        </row>
        <row r="4264">
          <cell r="B4264" t="str">
            <v>圣·乐进</v>
          </cell>
          <cell r="C4264">
            <v>110142</v>
          </cell>
        </row>
        <row r="4265">
          <cell r="B4265" t="str">
            <v>圣·张飞</v>
          </cell>
          <cell r="C4265">
            <v>120044</v>
          </cell>
        </row>
        <row r="4266">
          <cell r="B4266" t="str">
            <v>圣·赵云</v>
          </cell>
          <cell r="C4266">
            <v>120014</v>
          </cell>
        </row>
        <row r="4267">
          <cell r="B4267" t="str">
            <v>圣·马超</v>
          </cell>
          <cell r="C4267">
            <v>120054</v>
          </cell>
        </row>
        <row r="4268">
          <cell r="B4268" t="str">
            <v>圣·黄忠</v>
          </cell>
          <cell r="C4268">
            <v>120064</v>
          </cell>
        </row>
        <row r="4269">
          <cell r="B4269" t="str">
            <v>圣·魏延</v>
          </cell>
          <cell r="C4269">
            <v>120072</v>
          </cell>
        </row>
        <row r="4270">
          <cell r="B4270" t="str">
            <v>圣·刘备</v>
          </cell>
          <cell r="C4270">
            <v>120084</v>
          </cell>
        </row>
        <row r="4271">
          <cell r="B4271" t="str">
            <v>圣·庞统</v>
          </cell>
          <cell r="C4271">
            <v>120102</v>
          </cell>
        </row>
        <row r="4272">
          <cell r="B4272" t="str">
            <v>圣·姜维</v>
          </cell>
          <cell r="C4272">
            <v>120122</v>
          </cell>
        </row>
        <row r="4273">
          <cell r="B4273" t="str">
            <v>圣·徐庶</v>
          </cell>
          <cell r="C4273">
            <v>120162</v>
          </cell>
        </row>
        <row r="4274">
          <cell r="B4274" t="str">
            <v>圣·孙策</v>
          </cell>
          <cell r="C4274">
            <v>130044</v>
          </cell>
        </row>
        <row r="4275">
          <cell r="B4275" t="str">
            <v>圣·孙权</v>
          </cell>
          <cell r="C4275">
            <v>130054</v>
          </cell>
        </row>
        <row r="4276">
          <cell r="B4276" t="str">
            <v>圣·太史慈</v>
          </cell>
          <cell r="C4276">
            <v>130062</v>
          </cell>
        </row>
        <row r="4277">
          <cell r="B4277" t="str">
            <v>圣·鲁肃</v>
          </cell>
          <cell r="C4277">
            <v>130024</v>
          </cell>
        </row>
        <row r="4278">
          <cell r="B4278" t="str">
            <v>圣·吕蒙</v>
          </cell>
          <cell r="C4278">
            <v>130084</v>
          </cell>
        </row>
        <row r="4279">
          <cell r="B4279" t="str">
            <v>圣·陆逊</v>
          </cell>
          <cell r="C4279">
            <v>130094</v>
          </cell>
        </row>
        <row r="4280">
          <cell r="B4280" t="str">
            <v>圣·甘宁</v>
          </cell>
          <cell r="C4280">
            <v>130102</v>
          </cell>
        </row>
        <row r="4281">
          <cell r="B4281" t="str">
            <v>圣·大乔</v>
          </cell>
          <cell r="C4281">
            <v>130012</v>
          </cell>
        </row>
        <row r="4282">
          <cell r="B4282" t="str">
            <v>圣·小乔</v>
          </cell>
          <cell r="C4282">
            <v>130144</v>
          </cell>
        </row>
        <row r="4283">
          <cell r="B4283" t="str">
            <v>圣·袁绍</v>
          </cell>
          <cell r="C4283">
            <v>140062</v>
          </cell>
        </row>
        <row r="4284">
          <cell r="B4284" t="str">
            <v>圣·貂蝉</v>
          </cell>
          <cell r="C4284">
            <v>140072</v>
          </cell>
        </row>
        <row r="4285">
          <cell r="B4285" t="str">
            <v>圣·于吉</v>
          </cell>
          <cell r="C4285">
            <v>140092</v>
          </cell>
        </row>
        <row r="4286">
          <cell r="B4286" t="str">
            <v>圣·卢植</v>
          </cell>
          <cell r="C4286">
            <v>140154</v>
          </cell>
        </row>
        <row r="4287">
          <cell r="B4287" t="str">
            <v>圣·董卓</v>
          </cell>
          <cell r="C4287">
            <v>140162</v>
          </cell>
        </row>
        <row r="4288">
          <cell r="B4288" t="str">
            <v>圣·华雄</v>
          </cell>
          <cell r="C4288">
            <v>140172</v>
          </cell>
        </row>
        <row r="4289">
          <cell r="B4289" t="str">
            <v>圣·公孙瓒</v>
          </cell>
          <cell r="C4289">
            <v>140022</v>
          </cell>
        </row>
        <row r="4290">
          <cell r="B4290" t="str">
            <v>圣·华佗</v>
          </cell>
          <cell r="C4290">
            <v>140184</v>
          </cell>
        </row>
        <row r="4291">
          <cell r="B4291" t="str">
            <v>圣·张角</v>
          </cell>
          <cell r="C4291">
            <v>140194</v>
          </cell>
        </row>
        <row r="4292">
          <cell r="B4292" t="str">
            <v>神·曹仁</v>
          </cell>
          <cell r="C4292">
            <v>110034</v>
          </cell>
        </row>
        <row r="4293">
          <cell r="B4293" t="str">
            <v>神·夏侯惇</v>
          </cell>
          <cell r="C4293">
            <v>110044</v>
          </cell>
        </row>
        <row r="4294">
          <cell r="B4294" t="str">
            <v>神·夏侯渊</v>
          </cell>
          <cell r="C4294">
            <v>110052</v>
          </cell>
        </row>
        <row r="4295">
          <cell r="B4295" t="str">
            <v>神·张辽</v>
          </cell>
          <cell r="C4295">
            <v>110064</v>
          </cell>
        </row>
        <row r="4296">
          <cell r="B4296" t="str">
            <v>神·郭嘉</v>
          </cell>
          <cell r="C4296">
            <v>110014</v>
          </cell>
        </row>
        <row r="4297">
          <cell r="B4297" t="str">
            <v>神·贾诩</v>
          </cell>
          <cell r="C4297">
            <v>110092</v>
          </cell>
        </row>
        <row r="4298">
          <cell r="B4298" t="str">
            <v>神·司马懿</v>
          </cell>
          <cell r="C4298">
            <v>110114</v>
          </cell>
        </row>
        <row r="4299">
          <cell r="B4299" t="str">
            <v>神·张郃</v>
          </cell>
          <cell r="C4299">
            <v>110122</v>
          </cell>
        </row>
        <row r="4300">
          <cell r="B4300" t="str">
            <v>神·乐进</v>
          </cell>
          <cell r="C4300">
            <v>110142</v>
          </cell>
        </row>
        <row r="4301">
          <cell r="B4301" t="str">
            <v>神·张飞</v>
          </cell>
          <cell r="C4301">
            <v>120044</v>
          </cell>
        </row>
        <row r="4302">
          <cell r="B4302" t="str">
            <v>神·赵云</v>
          </cell>
          <cell r="C4302">
            <v>120014</v>
          </cell>
        </row>
        <row r="4303">
          <cell r="B4303" t="str">
            <v>神·马超</v>
          </cell>
          <cell r="C4303">
            <v>120054</v>
          </cell>
        </row>
        <row r="4304">
          <cell r="B4304" t="str">
            <v>神·黄忠</v>
          </cell>
          <cell r="C4304">
            <v>120064</v>
          </cell>
        </row>
        <row r="4305">
          <cell r="B4305" t="str">
            <v>神·魏延</v>
          </cell>
          <cell r="C4305">
            <v>120072</v>
          </cell>
        </row>
        <row r="4306">
          <cell r="B4306" t="str">
            <v>神·刘备</v>
          </cell>
          <cell r="C4306">
            <v>120084</v>
          </cell>
        </row>
        <row r="4307">
          <cell r="B4307" t="str">
            <v>神·庞统</v>
          </cell>
          <cell r="C4307">
            <v>120102</v>
          </cell>
        </row>
        <row r="4308">
          <cell r="B4308" t="str">
            <v>神·姜维</v>
          </cell>
          <cell r="C4308">
            <v>120122</v>
          </cell>
        </row>
        <row r="4309">
          <cell r="B4309" t="str">
            <v>神·徐庶</v>
          </cell>
          <cell r="C4309">
            <v>120162</v>
          </cell>
        </row>
        <row r="4310">
          <cell r="B4310" t="str">
            <v>神·孙策</v>
          </cell>
          <cell r="C4310">
            <v>130044</v>
          </cell>
        </row>
        <row r="4311">
          <cell r="B4311" t="str">
            <v>神·孙权</v>
          </cell>
          <cell r="C4311">
            <v>130054</v>
          </cell>
        </row>
        <row r="4312">
          <cell r="B4312" t="str">
            <v>神·太史慈</v>
          </cell>
          <cell r="C4312">
            <v>130062</v>
          </cell>
        </row>
        <row r="4313">
          <cell r="B4313" t="str">
            <v>神·鲁肃</v>
          </cell>
          <cell r="C4313">
            <v>130024</v>
          </cell>
        </row>
        <row r="4314">
          <cell r="B4314" t="str">
            <v>神·吕蒙</v>
          </cell>
          <cell r="C4314">
            <v>130084</v>
          </cell>
        </row>
        <row r="4315">
          <cell r="B4315" t="str">
            <v>神·陆逊</v>
          </cell>
          <cell r="C4315">
            <v>130094</v>
          </cell>
        </row>
        <row r="4316">
          <cell r="B4316" t="str">
            <v>神·甘宁</v>
          </cell>
          <cell r="C4316">
            <v>130102</v>
          </cell>
        </row>
        <row r="4317">
          <cell r="B4317" t="str">
            <v>神·大乔</v>
          </cell>
          <cell r="C4317">
            <v>130012</v>
          </cell>
        </row>
        <row r="4318">
          <cell r="B4318" t="str">
            <v>神·小乔</v>
          </cell>
          <cell r="C4318">
            <v>130144</v>
          </cell>
        </row>
        <row r="4319">
          <cell r="B4319" t="str">
            <v>神·袁绍</v>
          </cell>
          <cell r="C4319">
            <v>140062</v>
          </cell>
        </row>
        <row r="4320">
          <cell r="B4320" t="str">
            <v>神·貂蝉</v>
          </cell>
          <cell r="C4320">
            <v>140072</v>
          </cell>
        </row>
        <row r="4321">
          <cell r="B4321" t="str">
            <v>神·于吉</v>
          </cell>
          <cell r="C4321">
            <v>140092</v>
          </cell>
        </row>
        <row r="4322">
          <cell r="B4322" t="str">
            <v>神·卢植</v>
          </cell>
          <cell r="C4322">
            <v>140154</v>
          </cell>
        </row>
        <row r="4323">
          <cell r="B4323" t="str">
            <v>神·董卓</v>
          </cell>
          <cell r="C4323">
            <v>140162</v>
          </cell>
        </row>
        <row r="4324">
          <cell r="B4324" t="str">
            <v>神·华雄</v>
          </cell>
          <cell r="C4324">
            <v>140172</v>
          </cell>
        </row>
        <row r="4325">
          <cell r="B4325" t="str">
            <v>神·公孙瓒</v>
          </cell>
          <cell r="C4325">
            <v>140022</v>
          </cell>
        </row>
        <row r="4326">
          <cell r="B4326" t="str">
            <v>神·华佗</v>
          </cell>
          <cell r="C4326">
            <v>140184</v>
          </cell>
        </row>
        <row r="4327">
          <cell r="B4327" t="str">
            <v>神·张角</v>
          </cell>
          <cell r="C4327">
            <v>140194</v>
          </cell>
        </row>
        <row r="4328">
          <cell r="B4328" t="str">
            <v>霸·曹仁</v>
          </cell>
          <cell r="C4328">
            <v>110034</v>
          </cell>
        </row>
        <row r="4329">
          <cell r="B4329" t="str">
            <v>霸·夏侯惇</v>
          </cell>
          <cell r="C4329">
            <v>110044</v>
          </cell>
        </row>
        <row r="4330">
          <cell r="B4330" t="str">
            <v>霸·夏侯渊</v>
          </cell>
          <cell r="C4330">
            <v>110052</v>
          </cell>
        </row>
        <row r="4331">
          <cell r="B4331" t="str">
            <v>霸·张辽</v>
          </cell>
          <cell r="C4331">
            <v>110064</v>
          </cell>
        </row>
        <row r="4332">
          <cell r="B4332" t="str">
            <v>霸·郭嘉</v>
          </cell>
          <cell r="C4332">
            <v>110014</v>
          </cell>
        </row>
        <row r="4333">
          <cell r="B4333" t="str">
            <v>霸·贾诩</v>
          </cell>
          <cell r="C4333">
            <v>110092</v>
          </cell>
        </row>
        <row r="4334">
          <cell r="B4334" t="str">
            <v>霸·司马懿</v>
          </cell>
          <cell r="C4334">
            <v>110114</v>
          </cell>
        </row>
        <row r="4335">
          <cell r="B4335" t="str">
            <v>霸·张郃</v>
          </cell>
          <cell r="C4335">
            <v>110122</v>
          </cell>
        </row>
        <row r="4336">
          <cell r="B4336" t="str">
            <v>霸·乐进</v>
          </cell>
          <cell r="C4336">
            <v>110142</v>
          </cell>
        </row>
        <row r="4337">
          <cell r="B4337" t="str">
            <v>霸·张飞</v>
          </cell>
          <cell r="C4337">
            <v>120044</v>
          </cell>
        </row>
        <row r="4338">
          <cell r="B4338" t="str">
            <v>霸·赵云</v>
          </cell>
          <cell r="C4338">
            <v>120014</v>
          </cell>
        </row>
        <row r="4339">
          <cell r="B4339" t="str">
            <v>霸·马超</v>
          </cell>
          <cell r="C4339">
            <v>120054</v>
          </cell>
        </row>
        <row r="4340">
          <cell r="B4340" t="str">
            <v>霸·黄忠</v>
          </cell>
          <cell r="C4340">
            <v>120064</v>
          </cell>
        </row>
        <row r="4341">
          <cell r="B4341" t="str">
            <v>霸·魏延</v>
          </cell>
          <cell r="C4341">
            <v>120072</v>
          </cell>
        </row>
        <row r="4342">
          <cell r="B4342" t="str">
            <v>霸·刘备</v>
          </cell>
          <cell r="C4342">
            <v>120084</v>
          </cell>
        </row>
        <row r="4343">
          <cell r="B4343" t="str">
            <v>霸·庞统</v>
          </cell>
          <cell r="C4343">
            <v>120102</v>
          </cell>
        </row>
        <row r="4344">
          <cell r="B4344" t="str">
            <v>霸·姜维</v>
          </cell>
          <cell r="C4344">
            <v>120122</v>
          </cell>
        </row>
        <row r="4345">
          <cell r="B4345" t="str">
            <v>霸·徐庶</v>
          </cell>
          <cell r="C4345">
            <v>120162</v>
          </cell>
        </row>
        <row r="4346">
          <cell r="B4346" t="str">
            <v>霸·孙策</v>
          </cell>
          <cell r="C4346">
            <v>130044</v>
          </cell>
        </row>
        <row r="4347">
          <cell r="B4347" t="str">
            <v>霸·孙权</v>
          </cell>
          <cell r="C4347">
            <v>130054</v>
          </cell>
        </row>
        <row r="4348">
          <cell r="B4348" t="str">
            <v>霸·太史慈</v>
          </cell>
          <cell r="C4348">
            <v>130062</v>
          </cell>
        </row>
        <row r="4349">
          <cell r="B4349" t="str">
            <v>霸·鲁肃</v>
          </cell>
          <cell r="C4349">
            <v>130024</v>
          </cell>
        </row>
        <row r="4350">
          <cell r="B4350" t="str">
            <v>霸·吕蒙</v>
          </cell>
          <cell r="C4350">
            <v>130084</v>
          </cell>
        </row>
        <row r="4351">
          <cell r="B4351" t="str">
            <v>霸·陆逊</v>
          </cell>
          <cell r="C4351">
            <v>130094</v>
          </cell>
        </row>
        <row r="4352">
          <cell r="B4352" t="str">
            <v>霸·甘宁</v>
          </cell>
          <cell r="C4352">
            <v>130102</v>
          </cell>
        </row>
        <row r="4353">
          <cell r="B4353" t="str">
            <v>霸·大乔</v>
          </cell>
          <cell r="C4353">
            <v>130012</v>
          </cell>
        </row>
        <row r="4354">
          <cell r="B4354" t="str">
            <v>霸·小乔</v>
          </cell>
          <cell r="C4354">
            <v>130144</v>
          </cell>
        </row>
        <row r="4355">
          <cell r="B4355" t="str">
            <v>霸·袁绍</v>
          </cell>
          <cell r="C4355">
            <v>140062</v>
          </cell>
        </row>
        <row r="4356">
          <cell r="B4356" t="str">
            <v>霸·貂蝉</v>
          </cell>
          <cell r="C4356">
            <v>140072</v>
          </cell>
        </row>
        <row r="4357">
          <cell r="B4357" t="str">
            <v>霸·于吉</v>
          </cell>
          <cell r="C4357">
            <v>140092</v>
          </cell>
        </row>
        <row r="4358">
          <cell r="B4358" t="str">
            <v>霸·卢植</v>
          </cell>
          <cell r="C4358">
            <v>140154</v>
          </cell>
        </row>
        <row r="4359">
          <cell r="B4359" t="str">
            <v>霸·董卓</v>
          </cell>
          <cell r="C4359">
            <v>140162</v>
          </cell>
        </row>
        <row r="4360">
          <cell r="B4360" t="str">
            <v>霸·华雄</v>
          </cell>
          <cell r="C4360">
            <v>140172</v>
          </cell>
        </row>
        <row r="4361">
          <cell r="B4361" t="str">
            <v>霸·公孙瓒</v>
          </cell>
          <cell r="C4361">
            <v>140022</v>
          </cell>
        </row>
        <row r="4362">
          <cell r="B4362" t="str">
            <v>霸·华佗</v>
          </cell>
          <cell r="C4362">
            <v>140184</v>
          </cell>
        </row>
        <row r="4363">
          <cell r="B4363" t="str">
            <v>霸·张角</v>
          </cell>
          <cell r="C4363">
            <v>140194</v>
          </cell>
        </row>
        <row r="4364">
          <cell r="B4364" t="str">
            <v>天·曹仁</v>
          </cell>
          <cell r="C4364">
            <v>110034</v>
          </cell>
        </row>
        <row r="4365">
          <cell r="B4365" t="str">
            <v>天·夏侯惇</v>
          </cell>
          <cell r="C4365">
            <v>110044</v>
          </cell>
        </row>
        <row r="4366">
          <cell r="B4366" t="str">
            <v>天·夏侯渊</v>
          </cell>
          <cell r="C4366">
            <v>110052</v>
          </cell>
        </row>
        <row r="4367">
          <cell r="B4367" t="str">
            <v>天·张辽</v>
          </cell>
          <cell r="C4367">
            <v>110064</v>
          </cell>
        </row>
        <row r="4368">
          <cell r="B4368" t="str">
            <v>天·郭嘉</v>
          </cell>
          <cell r="C4368">
            <v>110014</v>
          </cell>
        </row>
        <row r="4369">
          <cell r="B4369" t="str">
            <v>天·贾诩</v>
          </cell>
          <cell r="C4369">
            <v>110092</v>
          </cell>
        </row>
        <row r="4370">
          <cell r="B4370" t="str">
            <v>天·司马懿</v>
          </cell>
          <cell r="C4370">
            <v>110114</v>
          </cell>
        </row>
        <row r="4371">
          <cell r="B4371" t="str">
            <v>天·张郃</v>
          </cell>
          <cell r="C4371">
            <v>110122</v>
          </cell>
        </row>
        <row r="4372">
          <cell r="B4372" t="str">
            <v>天·乐进</v>
          </cell>
          <cell r="C4372">
            <v>110142</v>
          </cell>
        </row>
        <row r="4373">
          <cell r="B4373" t="str">
            <v>天·张飞</v>
          </cell>
          <cell r="C4373">
            <v>120044</v>
          </cell>
        </row>
        <row r="4374">
          <cell r="B4374" t="str">
            <v>天·赵云</v>
          </cell>
          <cell r="C4374">
            <v>120014</v>
          </cell>
        </row>
        <row r="4375">
          <cell r="B4375" t="str">
            <v>天·马超</v>
          </cell>
          <cell r="C4375">
            <v>120054</v>
          </cell>
        </row>
        <row r="4376">
          <cell r="B4376" t="str">
            <v>天·黄忠</v>
          </cell>
          <cell r="C4376">
            <v>120064</v>
          </cell>
        </row>
        <row r="4377">
          <cell r="B4377" t="str">
            <v>天·魏延</v>
          </cell>
          <cell r="C4377">
            <v>120072</v>
          </cell>
        </row>
        <row r="4378">
          <cell r="B4378" t="str">
            <v>天·刘备</v>
          </cell>
          <cell r="C4378">
            <v>120084</v>
          </cell>
        </row>
        <row r="4379">
          <cell r="B4379" t="str">
            <v>天·庞统</v>
          </cell>
          <cell r="C4379">
            <v>120102</v>
          </cell>
        </row>
        <row r="4380">
          <cell r="B4380" t="str">
            <v>天·姜维</v>
          </cell>
          <cell r="C4380">
            <v>120122</v>
          </cell>
        </row>
        <row r="4381">
          <cell r="B4381" t="str">
            <v>天·徐庶</v>
          </cell>
          <cell r="C4381">
            <v>120162</v>
          </cell>
        </row>
        <row r="4382">
          <cell r="B4382" t="str">
            <v>天·孙策</v>
          </cell>
          <cell r="C4382">
            <v>130044</v>
          </cell>
        </row>
        <row r="4383">
          <cell r="B4383" t="str">
            <v>天·孙权</v>
          </cell>
          <cell r="C4383">
            <v>130054</v>
          </cell>
        </row>
        <row r="4384">
          <cell r="B4384" t="str">
            <v>天·太史慈</v>
          </cell>
          <cell r="C4384">
            <v>130062</v>
          </cell>
        </row>
        <row r="4385">
          <cell r="B4385" t="str">
            <v>天·鲁肃</v>
          </cell>
          <cell r="C4385">
            <v>130024</v>
          </cell>
        </row>
        <row r="4386">
          <cell r="B4386" t="str">
            <v>天·吕蒙</v>
          </cell>
          <cell r="C4386">
            <v>130084</v>
          </cell>
        </row>
        <row r="4387">
          <cell r="B4387" t="str">
            <v>天·陆逊</v>
          </cell>
          <cell r="C4387">
            <v>130094</v>
          </cell>
        </row>
        <row r="4388">
          <cell r="B4388" t="str">
            <v>天·甘宁</v>
          </cell>
          <cell r="C4388">
            <v>130102</v>
          </cell>
        </row>
        <row r="4389">
          <cell r="B4389" t="str">
            <v>天·大乔</v>
          </cell>
          <cell r="C4389">
            <v>130012</v>
          </cell>
        </row>
        <row r="4390">
          <cell r="B4390" t="str">
            <v>天·小乔</v>
          </cell>
          <cell r="C4390">
            <v>130144</v>
          </cell>
        </row>
        <row r="4391">
          <cell r="B4391" t="str">
            <v>天·袁绍</v>
          </cell>
          <cell r="C4391">
            <v>140062</v>
          </cell>
        </row>
        <row r="4392">
          <cell r="B4392" t="str">
            <v>天·貂蝉</v>
          </cell>
          <cell r="C4392">
            <v>140072</v>
          </cell>
        </row>
        <row r="4393">
          <cell r="B4393" t="str">
            <v>天·于吉</v>
          </cell>
          <cell r="C4393">
            <v>140092</v>
          </cell>
        </row>
        <row r="4394">
          <cell r="B4394" t="str">
            <v>天·卢植</v>
          </cell>
          <cell r="C4394">
            <v>140154</v>
          </cell>
        </row>
        <row r="4395">
          <cell r="B4395" t="str">
            <v>天·董卓</v>
          </cell>
          <cell r="C4395">
            <v>140162</v>
          </cell>
        </row>
        <row r="4396">
          <cell r="B4396" t="str">
            <v>天·华雄</v>
          </cell>
          <cell r="C4396">
            <v>140172</v>
          </cell>
        </row>
        <row r="4397">
          <cell r="B4397" t="str">
            <v>天·公孙瓒</v>
          </cell>
          <cell r="C4397">
            <v>140022</v>
          </cell>
        </row>
        <row r="4398">
          <cell r="B4398" t="str">
            <v>天·华佗</v>
          </cell>
          <cell r="C4398">
            <v>140184</v>
          </cell>
        </row>
        <row r="4399">
          <cell r="B4399" t="str">
            <v>天·张角</v>
          </cell>
          <cell r="C4399">
            <v>140194</v>
          </cell>
        </row>
        <row r="4400">
          <cell r="B4400" t="str">
            <v>无双·曹仁</v>
          </cell>
          <cell r="C4400">
            <v>110034</v>
          </cell>
        </row>
        <row r="4401">
          <cell r="B4401" t="str">
            <v>无双·夏侯惇</v>
          </cell>
          <cell r="C4401">
            <v>110044</v>
          </cell>
        </row>
        <row r="4402">
          <cell r="B4402" t="str">
            <v>无双·夏侯渊</v>
          </cell>
          <cell r="C4402">
            <v>110052</v>
          </cell>
        </row>
        <row r="4403">
          <cell r="B4403" t="str">
            <v>无双·张辽</v>
          </cell>
          <cell r="C4403">
            <v>110064</v>
          </cell>
        </row>
        <row r="4404">
          <cell r="B4404" t="str">
            <v>无双·郭嘉</v>
          </cell>
          <cell r="C4404">
            <v>110014</v>
          </cell>
        </row>
        <row r="4405">
          <cell r="B4405" t="str">
            <v>无双·贾诩</v>
          </cell>
          <cell r="C4405">
            <v>110092</v>
          </cell>
        </row>
        <row r="4406">
          <cell r="B4406" t="str">
            <v>无双·司马懿</v>
          </cell>
          <cell r="C4406">
            <v>110114</v>
          </cell>
        </row>
        <row r="4407">
          <cell r="B4407" t="str">
            <v>无双·张郃</v>
          </cell>
          <cell r="C4407">
            <v>110122</v>
          </cell>
        </row>
        <row r="4408">
          <cell r="B4408" t="str">
            <v>无双·乐进</v>
          </cell>
          <cell r="C4408">
            <v>110142</v>
          </cell>
        </row>
        <row r="4409">
          <cell r="B4409" t="str">
            <v>无双·张飞</v>
          </cell>
          <cell r="C4409">
            <v>120044</v>
          </cell>
        </row>
        <row r="4410">
          <cell r="B4410" t="str">
            <v>无双·赵云</v>
          </cell>
          <cell r="C4410">
            <v>120014</v>
          </cell>
        </row>
        <row r="4411">
          <cell r="B4411" t="str">
            <v>无双·马超</v>
          </cell>
          <cell r="C4411">
            <v>120054</v>
          </cell>
        </row>
        <row r="4412">
          <cell r="B4412" t="str">
            <v>无双·黄忠</v>
          </cell>
          <cell r="C4412">
            <v>120064</v>
          </cell>
        </row>
        <row r="4413">
          <cell r="B4413" t="str">
            <v>无双·魏延</v>
          </cell>
          <cell r="C4413">
            <v>120072</v>
          </cell>
        </row>
        <row r="4414">
          <cell r="B4414" t="str">
            <v>无双·刘备</v>
          </cell>
          <cell r="C4414">
            <v>120084</v>
          </cell>
        </row>
        <row r="4415">
          <cell r="B4415" t="str">
            <v>无双·庞统</v>
          </cell>
          <cell r="C4415">
            <v>120102</v>
          </cell>
        </row>
        <row r="4416">
          <cell r="B4416" t="str">
            <v>无双·姜维</v>
          </cell>
          <cell r="C4416">
            <v>120122</v>
          </cell>
        </row>
        <row r="4417">
          <cell r="B4417" t="str">
            <v>无双·徐庶</v>
          </cell>
          <cell r="C4417">
            <v>120162</v>
          </cell>
        </row>
        <row r="4418">
          <cell r="B4418" t="str">
            <v>无双·孙策</v>
          </cell>
          <cell r="C4418">
            <v>130044</v>
          </cell>
        </row>
        <row r="4419">
          <cell r="B4419" t="str">
            <v>无双·孙权</v>
          </cell>
          <cell r="C4419">
            <v>130054</v>
          </cell>
        </row>
        <row r="4420">
          <cell r="B4420" t="str">
            <v>无双·太史慈</v>
          </cell>
          <cell r="C4420">
            <v>130062</v>
          </cell>
        </row>
        <row r="4421">
          <cell r="B4421" t="str">
            <v>无双·鲁肃</v>
          </cell>
          <cell r="C4421">
            <v>130024</v>
          </cell>
        </row>
        <row r="4422">
          <cell r="B4422" t="str">
            <v>无双·吕蒙</v>
          </cell>
          <cell r="C4422">
            <v>130084</v>
          </cell>
        </row>
        <row r="4423">
          <cell r="B4423" t="str">
            <v>无双·陆逊</v>
          </cell>
          <cell r="C4423">
            <v>130094</v>
          </cell>
        </row>
        <row r="4424">
          <cell r="B4424" t="str">
            <v>无双·甘宁</v>
          </cell>
          <cell r="C4424">
            <v>130102</v>
          </cell>
        </row>
        <row r="4425">
          <cell r="B4425" t="str">
            <v>无双·大乔</v>
          </cell>
          <cell r="C4425">
            <v>130012</v>
          </cell>
        </row>
        <row r="4426">
          <cell r="B4426" t="str">
            <v>无双·小乔</v>
          </cell>
          <cell r="C4426">
            <v>130144</v>
          </cell>
        </row>
        <row r="4427">
          <cell r="B4427" t="str">
            <v>无双·袁绍</v>
          </cell>
          <cell r="C4427">
            <v>140062</v>
          </cell>
        </row>
        <row r="4428">
          <cell r="B4428" t="str">
            <v>无双·貂蝉</v>
          </cell>
          <cell r="C4428">
            <v>140072</v>
          </cell>
        </row>
        <row r="4429">
          <cell r="B4429" t="str">
            <v>无双·于吉</v>
          </cell>
          <cell r="C4429">
            <v>140092</v>
          </cell>
        </row>
        <row r="4430">
          <cell r="B4430" t="str">
            <v>无双·卢植</v>
          </cell>
          <cell r="C4430">
            <v>140154</v>
          </cell>
        </row>
        <row r="4431">
          <cell r="B4431" t="str">
            <v>无双·董卓</v>
          </cell>
          <cell r="C4431">
            <v>140162</v>
          </cell>
        </row>
        <row r="4432">
          <cell r="B4432" t="str">
            <v>无双·华雄</v>
          </cell>
          <cell r="C4432">
            <v>140172</v>
          </cell>
        </row>
        <row r="4433">
          <cell r="B4433" t="str">
            <v>无双·公孙瓒</v>
          </cell>
          <cell r="C4433">
            <v>140022</v>
          </cell>
        </row>
        <row r="4434">
          <cell r="B4434" t="str">
            <v>无双·华佗</v>
          </cell>
          <cell r="C4434">
            <v>140184</v>
          </cell>
        </row>
        <row r="4435">
          <cell r="B4435" t="str">
            <v>无双·张角</v>
          </cell>
          <cell r="C4435">
            <v>140194</v>
          </cell>
        </row>
        <row r="4436">
          <cell r="B4436" t="str">
            <v>圣·曹仁</v>
          </cell>
          <cell r="C4436">
            <v>110034</v>
          </cell>
        </row>
        <row r="4437">
          <cell r="B4437" t="str">
            <v>圣·夏侯惇</v>
          </cell>
          <cell r="C4437">
            <v>110044</v>
          </cell>
        </row>
        <row r="4438">
          <cell r="B4438" t="str">
            <v>圣·夏侯渊</v>
          </cell>
          <cell r="C4438">
            <v>110052</v>
          </cell>
        </row>
        <row r="4439">
          <cell r="B4439" t="str">
            <v>圣·张辽</v>
          </cell>
          <cell r="C4439">
            <v>110064</v>
          </cell>
        </row>
        <row r="4440">
          <cell r="B4440" t="str">
            <v>圣·郭嘉</v>
          </cell>
          <cell r="C4440">
            <v>110014</v>
          </cell>
        </row>
        <row r="4441">
          <cell r="B4441" t="str">
            <v>圣·贾诩</v>
          </cell>
          <cell r="C4441">
            <v>110092</v>
          </cell>
        </row>
        <row r="4442">
          <cell r="B4442" t="str">
            <v>圣·司马懿</v>
          </cell>
          <cell r="C4442">
            <v>110114</v>
          </cell>
        </row>
        <row r="4443">
          <cell r="B4443" t="str">
            <v>圣·张郃</v>
          </cell>
          <cell r="C4443">
            <v>110122</v>
          </cell>
        </row>
        <row r="4444">
          <cell r="B4444" t="str">
            <v>圣·乐进</v>
          </cell>
          <cell r="C4444">
            <v>110142</v>
          </cell>
        </row>
        <row r="4445">
          <cell r="B4445" t="str">
            <v>圣·张飞</v>
          </cell>
          <cell r="C4445">
            <v>120044</v>
          </cell>
        </row>
        <row r="4446">
          <cell r="B4446" t="str">
            <v>圣·赵云</v>
          </cell>
          <cell r="C4446">
            <v>120014</v>
          </cell>
        </row>
        <row r="4447">
          <cell r="B4447" t="str">
            <v>圣·马超</v>
          </cell>
          <cell r="C4447">
            <v>120054</v>
          </cell>
        </row>
        <row r="4448">
          <cell r="B4448" t="str">
            <v>圣·黄忠</v>
          </cell>
          <cell r="C4448">
            <v>120064</v>
          </cell>
        </row>
        <row r="4449">
          <cell r="B4449" t="str">
            <v>圣·魏延</v>
          </cell>
          <cell r="C4449">
            <v>120072</v>
          </cell>
        </row>
        <row r="4450">
          <cell r="B4450" t="str">
            <v>圣·刘备</v>
          </cell>
          <cell r="C4450">
            <v>120084</v>
          </cell>
        </row>
        <row r="4451">
          <cell r="B4451" t="str">
            <v>圣·庞统</v>
          </cell>
          <cell r="C4451">
            <v>120102</v>
          </cell>
        </row>
        <row r="4452">
          <cell r="B4452" t="str">
            <v>圣·姜维</v>
          </cell>
          <cell r="C4452">
            <v>120122</v>
          </cell>
        </row>
        <row r="4453">
          <cell r="B4453" t="str">
            <v>圣·徐庶</v>
          </cell>
          <cell r="C4453">
            <v>120162</v>
          </cell>
        </row>
        <row r="4454">
          <cell r="B4454" t="str">
            <v>圣·孙策</v>
          </cell>
          <cell r="C4454">
            <v>130044</v>
          </cell>
        </row>
        <row r="4455">
          <cell r="B4455" t="str">
            <v>圣·孙权</v>
          </cell>
          <cell r="C4455">
            <v>130054</v>
          </cell>
        </row>
        <row r="4456">
          <cell r="B4456" t="str">
            <v>圣·太史慈</v>
          </cell>
          <cell r="C4456">
            <v>130062</v>
          </cell>
        </row>
        <row r="4457">
          <cell r="B4457" t="str">
            <v>圣·鲁肃</v>
          </cell>
          <cell r="C4457">
            <v>130024</v>
          </cell>
        </row>
        <row r="4458">
          <cell r="B4458" t="str">
            <v>圣·吕蒙</v>
          </cell>
          <cell r="C4458">
            <v>130084</v>
          </cell>
        </row>
        <row r="4459">
          <cell r="B4459" t="str">
            <v>圣·陆逊</v>
          </cell>
          <cell r="C4459">
            <v>130094</v>
          </cell>
        </row>
        <row r="4460">
          <cell r="B4460" t="str">
            <v>圣·甘宁</v>
          </cell>
          <cell r="C4460">
            <v>130102</v>
          </cell>
        </row>
        <row r="4461">
          <cell r="B4461" t="str">
            <v>圣·大乔</v>
          </cell>
          <cell r="C4461">
            <v>130012</v>
          </cell>
        </row>
        <row r="4462">
          <cell r="B4462" t="str">
            <v>圣·小乔</v>
          </cell>
          <cell r="C4462">
            <v>130144</v>
          </cell>
        </row>
        <row r="4463">
          <cell r="B4463" t="str">
            <v>圣·袁绍</v>
          </cell>
          <cell r="C4463">
            <v>140062</v>
          </cell>
        </row>
        <row r="4464">
          <cell r="B4464" t="str">
            <v>圣·貂蝉</v>
          </cell>
          <cell r="C4464">
            <v>140072</v>
          </cell>
        </row>
        <row r="4465">
          <cell r="B4465" t="str">
            <v>圣·于吉</v>
          </cell>
          <cell r="C4465">
            <v>140092</v>
          </cell>
        </row>
        <row r="4466">
          <cell r="B4466" t="str">
            <v>圣·卢植</v>
          </cell>
          <cell r="C4466">
            <v>140154</v>
          </cell>
        </row>
        <row r="4467">
          <cell r="B4467" t="str">
            <v>圣·董卓</v>
          </cell>
          <cell r="C4467">
            <v>140162</v>
          </cell>
        </row>
        <row r="4468">
          <cell r="B4468" t="str">
            <v>圣·华雄</v>
          </cell>
          <cell r="C4468">
            <v>140172</v>
          </cell>
        </row>
        <row r="4469">
          <cell r="B4469" t="str">
            <v>圣·公孙瓒</v>
          </cell>
          <cell r="C4469">
            <v>140022</v>
          </cell>
        </row>
        <row r="4470">
          <cell r="B4470" t="str">
            <v>圣·华佗</v>
          </cell>
          <cell r="C4470">
            <v>140184</v>
          </cell>
        </row>
        <row r="4471">
          <cell r="B4471" t="str">
            <v>圣·张角</v>
          </cell>
          <cell r="C4471">
            <v>140194</v>
          </cell>
        </row>
        <row r="4472">
          <cell r="B4472" t="str">
            <v>神·曹仁</v>
          </cell>
          <cell r="C4472">
            <v>110034</v>
          </cell>
        </row>
        <row r="4473">
          <cell r="B4473" t="str">
            <v>神·夏侯惇</v>
          </cell>
          <cell r="C4473">
            <v>110044</v>
          </cell>
        </row>
        <row r="4474">
          <cell r="B4474" t="str">
            <v>神·夏侯渊</v>
          </cell>
          <cell r="C4474">
            <v>110052</v>
          </cell>
        </row>
        <row r="4475">
          <cell r="B4475" t="str">
            <v>神·张辽</v>
          </cell>
          <cell r="C4475">
            <v>110064</v>
          </cell>
        </row>
        <row r="4476">
          <cell r="B4476" t="str">
            <v>神·郭嘉</v>
          </cell>
          <cell r="C4476">
            <v>110014</v>
          </cell>
        </row>
        <row r="4477">
          <cell r="B4477" t="str">
            <v>神·贾诩</v>
          </cell>
          <cell r="C4477">
            <v>110092</v>
          </cell>
        </row>
        <row r="4478">
          <cell r="B4478" t="str">
            <v>神·司马懿</v>
          </cell>
          <cell r="C4478">
            <v>110114</v>
          </cell>
        </row>
        <row r="4479">
          <cell r="B4479" t="str">
            <v>神·张郃</v>
          </cell>
          <cell r="C4479">
            <v>110122</v>
          </cell>
        </row>
        <row r="4480">
          <cell r="B4480" t="str">
            <v>神·乐进</v>
          </cell>
          <cell r="C4480">
            <v>110142</v>
          </cell>
        </row>
        <row r="4481">
          <cell r="B4481" t="str">
            <v>神·张飞</v>
          </cell>
          <cell r="C4481">
            <v>120044</v>
          </cell>
        </row>
        <row r="4482">
          <cell r="B4482" t="str">
            <v>神·赵云</v>
          </cell>
          <cell r="C4482">
            <v>120014</v>
          </cell>
        </row>
        <row r="4483">
          <cell r="B4483" t="str">
            <v>神·马超</v>
          </cell>
          <cell r="C4483">
            <v>120054</v>
          </cell>
        </row>
        <row r="4484">
          <cell r="B4484" t="str">
            <v>神·黄忠</v>
          </cell>
          <cell r="C4484">
            <v>120064</v>
          </cell>
        </row>
        <row r="4485">
          <cell r="B4485" t="str">
            <v>神·魏延</v>
          </cell>
          <cell r="C4485">
            <v>120072</v>
          </cell>
        </row>
        <row r="4486">
          <cell r="B4486" t="str">
            <v>神·刘备</v>
          </cell>
          <cell r="C4486">
            <v>120084</v>
          </cell>
        </row>
        <row r="4487">
          <cell r="B4487" t="str">
            <v>神·庞统</v>
          </cell>
          <cell r="C4487">
            <v>120102</v>
          </cell>
        </row>
        <row r="4488">
          <cell r="B4488" t="str">
            <v>神·姜维</v>
          </cell>
          <cell r="C4488">
            <v>120122</v>
          </cell>
        </row>
        <row r="4489">
          <cell r="B4489" t="str">
            <v>神·徐庶</v>
          </cell>
          <cell r="C4489">
            <v>120162</v>
          </cell>
        </row>
        <row r="4490">
          <cell r="B4490" t="str">
            <v>神·孙策</v>
          </cell>
          <cell r="C4490">
            <v>130044</v>
          </cell>
        </row>
        <row r="4491">
          <cell r="B4491" t="str">
            <v>神·孙权</v>
          </cell>
          <cell r="C4491">
            <v>130054</v>
          </cell>
        </row>
        <row r="4492">
          <cell r="B4492" t="str">
            <v>神·太史慈</v>
          </cell>
          <cell r="C4492">
            <v>130062</v>
          </cell>
        </row>
        <row r="4493">
          <cell r="B4493" t="str">
            <v>神·鲁肃</v>
          </cell>
          <cell r="C4493">
            <v>130024</v>
          </cell>
        </row>
        <row r="4494">
          <cell r="B4494" t="str">
            <v>神·吕蒙</v>
          </cell>
          <cell r="C4494">
            <v>130084</v>
          </cell>
        </row>
        <row r="4495">
          <cell r="B4495" t="str">
            <v>神·陆逊</v>
          </cell>
          <cell r="C4495">
            <v>130094</v>
          </cell>
        </row>
        <row r="4496">
          <cell r="B4496" t="str">
            <v>神·甘宁</v>
          </cell>
          <cell r="C4496">
            <v>130102</v>
          </cell>
        </row>
        <row r="4497">
          <cell r="B4497" t="str">
            <v>神·大乔</v>
          </cell>
          <cell r="C4497">
            <v>130012</v>
          </cell>
        </row>
        <row r="4498">
          <cell r="B4498" t="str">
            <v>神·小乔</v>
          </cell>
          <cell r="C4498">
            <v>130144</v>
          </cell>
        </row>
        <row r="4499">
          <cell r="B4499" t="str">
            <v>神·袁绍</v>
          </cell>
          <cell r="C4499">
            <v>140062</v>
          </cell>
        </row>
        <row r="4500">
          <cell r="B4500" t="str">
            <v>神·貂蝉</v>
          </cell>
          <cell r="C4500">
            <v>140072</v>
          </cell>
        </row>
        <row r="4501">
          <cell r="B4501" t="str">
            <v>神·于吉</v>
          </cell>
          <cell r="C4501">
            <v>140092</v>
          </cell>
        </row>
        <row r="4502">
          <cell r="B4502" t="str">
            <v>神·卢植</v>
          </cell>
          <cell r="C4502">
            <v>140154</v>
          </cell>
        </row>
        <row r="4503">
          <cell r="B4503" t="str">
            <v>神·董卓</v>
          </cell>
          <cell r="C4503">
            <v>140162</v>
          </cell>
        </row>
        <row r="4504">
          <cell r="B4504" t="str">
            <v>神·华雄</v>
          </cell>
          <cell r="C4504">
            <v>140172</v>
          </cell>
        </row>
        <row r="4505">
          <cell r="B4505" t="str">
            <v>神·公孙瓒</v>
          </cell>
          <cell r="C4505">
            <v>140022</v>
          </cell>
        </row>
        <row r="4506">
          <cell r="B4506" t="str">
            <v>神·华佗</v>
          </cell>
          <cell r="C4506">
            <v>140184</v>
          </cell>
        </row>
        <row r="4507">
          <cell r="B4507" t="str">
            <v>神·张角</v>
          </cell>
          <cell r="C4507">
            <v>140194</v>
          </cell>
        </row>
        <row r="4508">
          <cell r="B4508" t="str">
            <v>霸·曹仁</v>
          </cell>
          <cell r="C4508">
            <v>110034</v>
          </cell>
        </row>
        <row r="4509">
          <cell r="B4509" t="str">
            <v>霸·夏侯惇</v>
          </cell>
          <cell r="C4509">
            <v>110044</v>
          </cell>
        </row>
        <row r="4510">
          <cell r="B4510" t="str">
            <v>霸·夏侯渊</v>
          </cell>
          <cell r="C4510">
            <v>110052</v>
          </cell>
        </row>
        <row r="4511">
          <cell r="B4511" t="str">
            <v>霸·张辽</v>
          </cell>
          <cell r="C4511">
            <v>110064</v>
          </cell>
        </row>
        <row r="4512">
          <cell r="B4512" t="str">
            <v>霸·郭嘉</v>
          </cell>
          <cell r="C4512">
            <v>110014</v>
          </cell>
        </row>
        <row r="4513">
          <cell r="B4513" t="str">
            <v>霸·贾诩</v>
          </cell>
          <cell r="C4513">
            <v>110092</v>
          </cell>
        </row>
        <row r="4514">
          <cell r="B4514" t="str">
            <v>霸·司马懿</v>
          </cell>
          <cell r="C4514">
            <v>110114</v>
          </cell>
        </row>
        <row r="4515">
          <cell r="B4515" t="str">
            <v>霸·张郃</v>
          </cell>
          <cell r="C4515">
            <v>110122</v>
          </cell>
        </row>
        <row r="4516">
          <cell r="B4516" t="str">
            <v>霸·乐进</v>
          </cell>
          <cell r="C4516">
            <v>110142</v>
          </cell>
        </row>
        <row r="4517">
          <cell r="B4517" t="str">
            <v>霸·张飞</v>
          </cell>
          <cell r="C4517">
            <v>120044</v>
          </cell>
        </row>
        <row r="4518">
          <cell r="B4518" t="str">
            <v>霸·赵云</v>
          </cell>
          <cell r="C4518">
            <v>120014</v>
          </cell>
        </row>
        <row r="4519">
          <cell r="B4519" t="str">
            <v>霸·马超</v>
          </cell>
          <cell r="C4519">
            <v>120054</v>
          </cell>
        </row>
        <row r="4520">
          <cell r="B4520" t="str">
            <v>霸·黄忠</v>
          </cell>
          <cell r="C4520">
            <v>120064</v>
          </cell>
        </row>
        <row r="4521">
          <cell r="B4521" t="str">
            <v>霸·魏延</v>
          </cell>
          <cell r="C4521">
            <v>120072</v>
          </cell>
        </row>
        <row r="4522">
          <cell r="B4522" t="str">
            <v>霸·刘备</v>
          </cell>
          <cell r="C4522">
            <v>120084</v>
          </cell>
        </row>
        <row r="4523">
          <cell r="B4523" t="str">
            <v>霸·庞统</v>
          </cell>
          <cell r="C4523">
            <v>120102</v>
          </cell>
        </row>
        <row r="4524">
          <cell r="B4524" t="str">
            <v>霸·姜维</v>
          </cell>
          <cell r="C4524">
            <v>120122</v>
          </cell>
        </row>
        <row r="4525">
          <cell r="B4525" t="str">
            <v>霸·徐庶</v>
          </cell>
          <cell r="C4525">
            <v>120162</v>
          </cell>
        </row>
        <row r="4526">
          <cell r="B4526" t="str">
            <v>霸·孙策</v>
          </cell>
          <cell r="C4526">
            <v>130044</v>
          </cell>
        </row>
        <row r="4527">
          <cell r="B4527" t="str">
            <v>霸·孙权</v>
          </cell>
          <cell r="C4527">
            <v>130054</v>
          </cell>
        </row>
        <row r="4528">
          <cell r="B4528" t="str">
            <v>霸·太史慈</v>
          </cell>
          <cell r="C4528">
            <v>130062</v>
          </cell>
        </row>
        <row r="4529">
          <cell r="B4529" t="str">
            <v>霸·鲁肃</v>
          </cell>
          <cell r="C4529">
            <v>130024</v>
          </cell>
        </row>
        <row r="4530">
          <cell r="B4530" t="str">
            <v>霸·吕蒙</v>
          </cell>
          <cell r="C4530">
            <v>130084</v>
          </cell>
        </row>
        <row r="4531">
          <cell r="B4531" t="str">
            <v>霸·陆逊</v>
          </cell>
          <cell r="C4531">
            <v>130094</v>
          </cell>
        </row>
        <row r="4532">
          <cell r="B4532" t="str">
            <v>霸·甘宁</v>
          </cell>
          <cell r="C4532">
            <v>130102</v>
          </cell>
        </row>
        <row r="4533">
          <cell r="B4533" t="str">
            <v>霸·大乔</v>
          </cell>
          <cell r="C4533">
            <v>130012</v>
          </cell>
        </row>
        <row r="4534">
          <cell r="B4534" t="str">
            <v>霸·小乔</v>
          </cell>
          <cell r="C4534">
            <v>130144</v>
          </cell>
        </row>
        <row r="4535">
          <cell r="B4535" t="str">
            <v>霸·袁绍</v>
          </cell>
          <cell r="C4535">
            <v>140062</v>
          </cell>
        </row>
        <row r="4536">
          <cell r="B4536" t="str">
            <v>霸·貂蝉</v>
          </cell>
          <cell r="C4536">
            <v>140072</v>
          </cell>
        </row>
        <row r="4537">
          <cell r="B4537" t="str">
            <v>霸·于吉</v>
          </cell>
          <cell r="C4537">
            <v>140092</v>
          </cell>
        </row>
        <row r="4538">
          <cell r="B4538" t="str">
            <v>霸·卢植</v>
          </cell>
          <cell r="C4538">
            <v>140154</v>
          </cell>
        </row>
        <row r="4539">
          <cell r="B4539" t="str">
            <v>霸·董卓</v>
          </cell>
          <cell r="C4539">
            <v>140162</v>
          </cell>
        </row>
        <row r="4540">
          <cell r="B4540" t="str">
            <v>霸·华雄</v>
          </cell>
          <cell r="C4540">
            <v>140172</v>
          </cell>
        </row>
        <row r="4541">
          <cell r="B4541" t="str">
            <v>霸·公孙瓒</v>
          </cell>
          <cell r="C4541">
            <v>140022</v>
          </cell>
        </row>
        <row r="4542">
          <cell r="B4542" t="str">
            <v>霸·华佗</v>
          </cell>
          <cell r="C4542">
            <v>140184</v>
          </cell>
        </row>
        <row r="4543">
          <cell r="B4543" t="str">
            <v>霸·张角</v>
          </cell>
          <cell r="C4543">
            <v>140194</v>
          </cell>
        </row>
        <row r="4544">
          <cell r="B4544" t="str">
            <v>天·曹仁</v>
          </cell>
          <cell r="C4544">
            <v>110034</v>
          </cell>
        </row>
        <row r="4545">
          <cell r="B4545" t="str">
            <v>天·夏侯惇</v>
          </cell>
          <cell r="C4545">
            <v>110044</v>
          </cell>
        </row>
        <row r="4546">
          <cell r="B4546" t="str">
            <v>天·夏侯渊</v>
          </cell>
          <cell r="C4546">
            <v>110052</v>
          </cell>
        </row>
        <row r="4547">
          <cell r="B4547" t="str">
            <v>天·张辽</v>
          </cell>
          <cell r="C4547">
            <v>110064</v>
          </cell>
        </row>
        <row r="4548">
          <cell r="B4548" t="str">
            <v>天·郭嘉</v>
          </cell>
          <cell r="C4548">
            <v>110014</v>
          </cell>
        </row>
        <row r="4549">
          <cell r="B4549" t="str">
            <v>天·贾诩</v>
          </cell>
          <cell r="C4549">
            <v>110092</v>
          </cell>
        </row>
        <row r="4550">
          <cell r="B4550" t="str">
            <v>天·司马懿</v>
          </cell>
          <cell r="C4550">
            <v>110114</v>
          </cell>
        </row>
        <row r="4551">
          <cell r="B4551" t="str">
            <v>天·张郃</v>
          </cell>
          <cell r="C4551">
            <v>110122</v>
          </cell>
        </row>
        <row r="4552">
          <cell r="B4552" t="str">
            <v>天·乐进</v>
          </cell>
          <cell r="C4552">
            <v>110142</v>
          </cell>
        </row>
        <row r="4553">
          <cell r="B4553" t="str">
            <v>天·张飞</v>
          </cell>
          <cell r="C4553">
            <v>120044</v>
          </cell>
        </row>
        <row r="4554">
          <cell r="B4554" t="str">
            <v>天·赵云</v>
          </cell>
          <cell r="C4554">
            <v>120014</v>
          </cell>
        </row>
        <row r="4555">
          <cell r="B4555" t="str">
            <v>天·马超</v>
          </cell>
          <cell r="C4555">
            <v>120054</v>
          </cell>
        </row>
        <row r="4556">
          <cell r="B4556" t="str">
            <v>天·黄忠</v>
          </cell>
          <cell r="C4556">
            <v>120064</v>
          </cell>
        </row>
        <row r="4557">
          <cell r="B4557" t="str">
            <v>天·魏延</v>
          </cell>
          <cell r="C4557">
            <v>120072</v>
          </cell>
        </row>
        <row r="4558">
          <cell r="B4558" t="str">
            <v>天·刘备</v>
          </cell>
          <cell r="C4558">
            <v>120084</v>
          </cell>
        </row>
        <row r="4559">
          <cell r="B4559" t="str">
            <v>天·庞统</v>
          </cell>
          <cell r="C4559">
            <v>120102</v>
          </cell>
        </row>
        <row r="4560">
          <cell r="B4560" t="str">
            <v>天·姜维</v>
          </cell>
          <cell r="C4560">
            <v>120122</v>
          </cell>
        </row>
        <row r="4561">
          <cell r="B4561" t="str">
            <v>天·徐庶</v>
          </cell>
          <cell r="C4561">
            <v>120162</v>
          </cell>
        </row>
        <row r="4562">
          <cell r="B4562" t="str">
            <v>天·孙策</v>
          </cell>
          <cell r="C4562">
            <v>130044</v>
          </cell>
        </row>
        <row r="4563">
          <cell r="B4563" t="str">
            <v>天·孙权</v>
          </cell>
          <cell r="C4563">
            <v>130054</v>
          </cell>
        </row>
        <row r="4564">
          <cell r="B4564" t="str">
            <v>天·太史慈</v>
          </cell>
          <cell r="C4564">
            <v>130062</v>
          </cell>
        </row>
        <row r="4565">
          <cell r="B4565" t="str">
            <v>天·鲁肃</v>
          </cell>
          <cell r="C4565">
            <v>130024</v>
          </cell>
        </row>
        <row r="4566">
          <cell r="B4566" t="str">
            <v>天·吕蒙</v>
          </cell>
          <cell r="C4566">
            <v>130084</v>
          </cell>
        </row>
        <row r="4567">
          <cell r="B4567" t="str">
            <v>天·陆逊</v>
          </cell>
          <cell r="C4567">
            <v>130094</v>
          </cell>
        </row>
        <row r="4568">
          <cell r="B4568" t="str">
            <v>天·甘宁</v>
          </cell>
          <cell r="C4568">
            <v>130102</v>
          </cell>
        </row>
        <row r="4569">
          <cell r="B4569" t="str">
            <v>天·大乔</v>
          </cell>
          <cell r="C4569">
            <v>130012</v>
          </cell>
        </row>
        <row r="4570">
          <cell r="B4570" t="str">
            <v>天·小乔</v>
          </cell>
          <cell r="C4570">
            <v>130144</v>
          </cell>
        </row>
        <row r="4571">
          <cell r="B4571" t="str">
            <v>天·袁绍</v>
          </cell>
          <cell r="C4571">
            <v>140062</v>
          </cell>
        </row>
        <row r="4572">
          <cell r="B4572" t="str">
            <v>天·貂蝉</v>
          </cell>
          <cell r="C4572">
            <v>140072</v>
          </cell>
        </row>
        <row r="4573">
          <cell r="B4573" t="str">
            <v>天·于吉</v>
          </cell>
          <cell r="C4573">
            <v>140092</v>
          </cell>
        </row>
        <row r="4574">
          <cell r="B4574" t="str">
            <v>天·卢植</v>
          </cell>
          <cell r="C4574">
            <v>140154</v>
          </cell>
        </row>
        <row r="4575">
          <cell r="B4575" t="str">
            <v>天·董卓</v>
          </cell>
          <cell r="C4575">
            <v>140162</v>
          </cell>
        </row>
        <row r="4576">
          <cell r="B4576" t="str">
            <v>天·华雄</v>
          </cell>
          <cell r="C4576">
            <v>140172</v>
          </cell>
        </row>
        <row r="4577">
          <cell r="B4577" t="str">
            <v>天·公孙瓒</v>
          </cell>
          <cell r="C4577">
            <v>140022</v>
          </cell>
        </row>
        <row r="4578">
          <cell r="B4578" t="str">
            <v>天·华佗</v>
          </cell>
          <cell r="C4578">
            <v>140184</v>
          </cell>
        </row>
        <row r="4579">
          <cell r="B4579" t="str">
            <v>天·张角</v>
          </cell>
          <cell r="C4579">
            <v>140194</v>
          </cell>
        </row>
        <row r="4580">
          <cell r="B4580" t="str">
            <v>主角</v>
          </cell>
          <cell r="C4580">
            <v>10013</v>
          </cell>
        </row>
        <row r="4581">
          <cell r="B4581" t="str">
            <v>主角</v>
          </cell>
          <cell r="C4581">
            <v>12009</v>
          </cell>
        </row>
        <row r="4582">
          <cell r="B4582" t="str">
            <v>主角</v>
          </cell>
          <cell r="C4582">
            <v>10021</v>
          </cell>
        </row>
        <row r="4583">
          <cell r="B4583" t="str">
            <v>主角</v>
          </cell>
          <cell r="C4583">
            <v>10043</v>
          </cell>
        </row>
        <row r="4584">
          <cell r="B4584" t="str">
            <v>主角</v>
          </cell>
          <cell r="C4584">
            <v>10013</v>
          </cell>
        </row>
        <row r="4585">
          <cell r="B4585" t="str">
            <v>主角</v>
          </cell>
          <cell r="C4585">
            <v>12009</v>
          </cell>
        </row>
        <row r="4586">
          <cell r="B4586" t="str">
            <v>主角</v>
          </cell>
          <cell r="C4586">
            <v>10021</v>
          </cell>
        </row>
        <row r="4587">
          <cell r="B4587" t="str">
            <v>主角</v>
          </cell>
          <cell r="C4587">
            <v>10043</v>
          </cell>
        </row>
        <row r="4588">
          <cell r="B4588" t="str">
            <v>主角</v>
          </cell>
          <cell r="C4588">
            <v>10013</v>
          </cell>
        </row>
        <row r="4589">
          <cell r="B4589" t="str">
            <v>主角</v>
          </cell>
          <cell r="C4589">
            <v>12009</v>
          </cell>
        </row>
        <row r="4590">
          <cell r="B4590" t="str">
            <v>主角</v>
          </cell>
          <cell r="C4590">
            <v>10021</v>
          </cell>
        </row>
        <row r="4591">
          <cell r="B4591" t="str">
            <v>主角</v>
          </cell>
          <cell r="C4591">
            <v>10043</v>
          </cell>
        </row>
        <row r="4592">
          <cell r="B4592" t="str">
            <v>主角</v>
          </cell>
          <cell r="C4592">
            <v>10013</v>
          </cell>
        </row>
        <row r="4593">
          <cell r="B4593" t="str">
            <v>主角</v>
          </cell>
          <cell r="C4593">
            <v>12009</v>
          </cell>
        </row>
        <row r="4594">
          <cell r="B4594" t="str">
            <v>主角</v>
          </cell>
          <cell r="C4594">
            <v>10021</v>
          </cell>
        </row>
        <row r="4595">
          <cell r="B4595" t="str">
            <v>主角</v>
          </cell>
          <cell r="C4595">
            <v>10043</v>
          </cell>
        </row>
        <row r="4596">
          <cell r="B4596" t="str">
            <v>主角</v>
          </cell>
          <cell r="C4596">
            <v>10013</v>
          </cell>
        </row>
        <row r="4597">
          <cell r="B4597" t="str">
            <v>主角</v>
          </cell>
          <cell r="C4597">
            <v>12009</v>
          </cell>
        </row>
        <row r="4598">
          <cell r="B4598" t="str">
            <v>主角</v>
          </cell>
          <cell r="C4598">
            <v>10021</v>
          </cell>
        </row>
        <row r="4599">
          <cell r="B4599" t="str">
            <v>主角</v>
          </cell>
          <cell r="C4599">
            <v>10043</v>
          </cell>
        </row>
        <row r="4600">
          <cell r="B4600" t="str">
            <v>主角</v>
          </cell>
          <cell r="C4600">
            <v>10013</v>
          </cell>
        </row>
        <row r="4601">
          <cell r="B4601" t="str">
            <v>主角</v>
          </cell>
          <cell r="C4601">
            <v>12009</v>
          </cell>
        </row>
        <row r="4602">
          <cell r="B4602" t="str">
            <v>主角</v>
          </cell>
          <cell r="C4602">
            <v>10021</v>
          </cell>
        </row>
        <row r="4603">
          <cell r="B4603" t="str">
            <v>主角</v>
          </cell>
          <cell r="C4603">
            <v>10043</v>
          </cell>
        </row>
        <row r="4604">
          <cell r="B4604" t="str">
            <v>主角</v>
          </cell>
          <cell r="C4604">
            <v>10013</v>
          </cell>
        </row>
        <row r="4605">
          <cell r="B4605" t="str">
            <v>主角</v>
          </cell>
          <cell r="C4605">
            <v>12009</v>
          </cell>
        </row>
        <row r="4606">
          <cell r="B4606" t="str">
            <v>主角</v>
          </cell>
          <cell r="C4606">
            <v>10021</v>
          </cell>
        </row>
        <row r="4607">
          <cell r="B4607" t="str">
            <v>主角</v>
          </cell>
          <cell r="C4607">
            <v>10043</v>
          </cell>
        </row>
        <row r="4608">
          <cell r="B4608" t="str">
            <v>主角</v>
          </cell>
          <cell r="C4608">
            <v>10013</v>
          </cell>
        </row>
        <row r="4609">
          <cell r="B4609" t="str">
            <v>主角</v>
          </cell>
          <cell r="C4609">
            <v>12009</v>
          </cell>
        </row>
        <row r="4610">
          <cell r="B4610" t="str">
            <v>主角</v>
          </cell>
          <cell r="C4610">
            <v>10021</v>
          </cell>
        </row>
        <row r="4611">
          <cell r="B4611" t="str">
            <v>主角</v>
          </cell>
          <cell r="C4611">
            <v>10043</v>
          </cell>
        </row>
        <row r="4612">
          <cell r="B4612" t="str">
            <v>主角</v>
          </cell>
          <cell r="C4612">
            <v>10013</v>
          </cell>
        </row>
        <row r="4613">
          <cell r="B4613" t="str">
            <v>主角</v>
          </cell>
          <cell r="C4613">
            <v>12009</v>
          </cell>
        </row>
        <row r="4614">
          <cell r="B4614" t="str">
            <v>主角</v>
          </cell>
          <cell r="C4614">
            <v>10021</v>
          </cell>
        </row>
        <row r="4615">
          <cell r="B4615" t="str">
            <v>主角</v>
          </cell>
          <cell r="C4615">
            <v>10043</v>
          </cell>
        </row>
        <row r="4616">
          <cell r="B4616" t="str">
            <v>主角</v>
          </cell>
          <cell r="C4616">
            <v>10013</v>
          </cell>
        </row>
        <row r="4617">
          <cell r="B4617" t="str">
            <v>主角</v>
          </cell>
          <cell r="C4617">
            <v>12009</v>
          </cell>
        </row>
        <row r="4618">
          <cell r="B4618" t="str">
            <v>主角</v>
          </cell>
          <cell r="C4618">
            <v>10021</v>
          </cell>
        </row>
        <row r="4619">
          <cell r="B4619" t="str">
            <v>主角</v>
          </cell>
          <cell r="C4619">
            <v>10043</v>
          </cell>
        </row>
        <row r="4620">
          <cell r="B4620" t="str">
            <v>主角</v>
          </cell>
          <cell r="C4620">
            <v>10013</v>
          </cell>
        </row>
        <row r="4621">
          <cell r="B4621" t="str">
            <v>主角</v>
          </cell>
          <cell r="C4621">
            <v>12009</v>
          </cell>
        </row>
        <row r="4622">
          <cell r="B4622" t="str">
            <v>主角</v>
          </cell>
          <cell r="C4622">
            <v>10021</v>
          </cell>
        </row>
        <row r="4623">
          <cell r="B4623" t="str">
            <v>主角</v>
          </cell>
          <cell r="C4623">
            <v>10043</v>
          </cell>
        </row>
        <row r="4624">
          <cell r="B4624" t="str">
            <v>主角</v>
          </cell>
          <cell r="C4624">
            <v>10013</v>
          </cell>
        </row>
        <row r="4625">
          <cell r="B4625" t="str">
            <v>主角</v>
          </cell>
          <cell r="C4625">
            <v>12009</v>
          </cell>
        </row>
        <row r="4626">
          <cell r="B4626" t="str">
            <v>主角</v>
          </cell>
          <cell r="C4626">
            <v>10021</v>
          </cell>
        </row>
        <row r="4627">
          <cell r="B4627" t="str">
            <v>主角</v>
          </cell>
          <cell r="C4627">
            <v>10043</v>
          </cell>
        </row>
        <row r="4628">
          <cell r="B4628" t="str">
            <v>主角</v>
          </cell>
          <cell r="C4628">
            <v>10013</v>
          </cell>
        </row>
        <row r="4629">
          <cell r="B4629" t="str">
            <v>主角</v>
          </cell>
          <cell r="C4629">
            <v>12009</v>
          </cell>
        </row>
        <row r="4630">
          <cell r="B4630" t="str">
            <v>主角</v>
          </cell>
          <cell r="C4630">
            <v>10021</v>
          </cell>
        </row>
        <row r="4631">
          <cell r="B4631" t="str">
            <v>主角</v>
          </cell>
          <cell r="C4631">
            <v>10043</v>
          </cell>
        </row>
        <row r="4632">
          <cell r="B4632" t="str">
            <v>主角</v>
          </cell>
          <cell r="C4632">
            <v>10013</v>
          </cell>
        </row>
        <row r="4633">
          <cell r="B4633" t="str">
            <v>主角</v>
          </cell>
          <cell r="C4633">
            <v>12009</v>
          </cell>
        </row>
        <row r="4634">
          <cell r="B4634" t="str">
            <v>主角</v>
          </cell>
          <cell r="C4634">
            <v>10021</v>
          </cell>
        </row>
        <row r="4635">
          <cell r="B4635" t="str">
            <v>主角</v>
          </cell>
          <cell r="C4635">
            <v>10043</v>
          </cell>
        </row>
        <row r="4636">
          <cell r="B4636" t="str">
            <v>主角</v>
          </cell>
          <cell r="C4636">
            <v>10013</v>
          </cell>
        </row>
        <row r="4637">
          <cell r="B4637" t="str">
            <v>主角</v>
          </cell>
          <cell r="C4637">
            <v>12009</v>
          </cell>
        </row>
        <row r="4638">
          <cell r="B4638" t="str">
            <v>主角</v>
          </cell>
          <cell r="C4638">
            <v>10021</v>
          </cell>
        </row>
        <row r="4639">
          <cell r="B4639" t="str">
            <v>主角</v>
          </cell>
          <cell r="C4639">
            <v>10043</v>
          </cell>
        </row>
        <row r="4640">
          <cell r="B4640" t="str">
            <v>王·曹操</v>
          </cell>
          <cell r="C4640">
            <v>110022</v>
          </cell>
        </row>
        <row r="4641">
          <cell r="B4641" t="str">
            <v>王·曹仁</v>
          </cell>
          <cell r="C4641">
            <v>110033</v>
          </cell>
        </row>
        <row r="4642">
          <cell r="B4642" t="str">
            <v>王·夏侯惇</v>
          </cell>
          <cell r="C4642">
            <v>110043</v>
          </cell>
        </row>
        <row r="4643">
          <cell r="B4643" t="str">
            <v>王·夏侯渊</v>
          </cell>
          <cell r="C4643">
            <v>11005</v>
          </cell>
        </row>
        <row r="4644">
          <cell r="B4644" t="str">
            <v>王·张辽</v>
          </cell>
          <cell r="C4644">
            <v>110063</v>
          </cell>
        </row>
        <row r="4645">
          <cell r="B4645" t="str">
            <v>王·荀彧</v>
          </cell>
          <cell r="C4645">
            <v>110072</v>
          </cell>
        </row>
        <row r="4646">
          <cell r="B4646" t="str">
            <v>王·郭嘉</v>
          </cell>
          <cell r="C4646">
            <v>110013</v>
          </cell>
        </row>
        <row r="4647">
          <cell r="B4647" t="str">
            <v>王·荀攸</v>
          </cell>
          <cell r="C4647">
            <v>11008</v>
          </cell>
        </row>
        <row r="4648">
          <cell r="B4648" t="str">
            <v>王·贾诩</v>
          </cell>
          <cell r="C4648">
            <v>11009</v>
          </cell>
        </row>
        <row r="4649">
          <cell r="B4649" t="str">
            <v>王·程昱</v>
          </cell>
          <cell r="C4649">
            <v>11010</v>
          </cell>
        </row>
        <row r="4650">
          <cell r="B4650" t="str">
            <v>王·司马懿</v>
          </cell>
          <cell r="C4650">
            <v>110113</v>
          </cell>
        </row>
        <row r="4651">
          <cell r="B4651" t="str">
            <v>王·张郃</v>
          </cell>
          <cell r="C4651">
            <v>11012</v>
          </cell>
        </row>
        <row r="4652">
          <cell r="B4652" t="str">
            <v>王·于禁</v>
          </cell>
          <cell r="C4652">
            <v>11013</v>
          </cell>
        </row>
        <row r="4653">
          <cell r="B4653" t="str">
            <v>王·乐进</v>
          </cell>
          <cell r="C4653">
            <v>11014</v>
          </cell>
        </row>
        <row r="4654">
          <cell r="B4654" t="str">
            <v>王·徐晃</v>
          </cell>
          <cell r="C4654">
            <v>11015</v>
          </cell>
        </row>
        <row r="4655">
          <cell r="B4655" t="str">
            <v>王·许褚</v>
          </cell>
          <cell r="C4655">
            <v>11016</v>
          </cell>
        </row>
        <row r="4656">
          <cell r="B4656" t="str">
            <v>王·典韦</v>
          </cell>
          <cell r="C4656">
            <v>11017</v>
          </cell>
        </row>
        <row r="4657">
          <cell r="B4657" t="str">
            <v>王·甄姬</v>
          </cell>
          <cell r="C4657">
            <v>11018</v>
          </cell>
        </row>
        <row r="4658">
          <cell r="B4658" t="str">
            <v>王·庞德</v>
          </cell>
          <cell r="C4658">
            <v>11019</v>
          </cell>
        </row>
        <row r="4659">
          <cell r="B4659" t="str">
            <v>王·曹丕</v>
          </cell>
          <cell r="C4659">
            <v>11020</v>
          </cell>
        </row>
        <row r="4660">
          <cell r="B4660" t="str">
            <v>王·李典</v>
          </cell>
          <cell r="C4660">
            <v>11021</v>
          </cell>
        </row>
        <row r="4661">
          <cell r="B4661" t="str">
            <v>王·满宠</v>
          </cell>
          <cell r="C4661">
            <v>11022</v>
          </cell>
        </row>
        <row r="4662">
          <cell r="B4662" t="str">
            <v>王·曹洪</v>
          </cell>
          <cell r="C4662">
            <v>11023</v>
          </cell>
        </row>
        <row r="4663">
          <cell r="B4663" t="str">
            <v>王·曹纯</v>
          </cell>
          <cell r="C4663">
            <v>11024</v>
          </cell>
        </row>
        <row r="4664">
          <cell r="B4664" t="str">
            <v>王·曹昂</v>
          </cell>
          <cell r="C4664">
            <v>11025</v>
          </cell>
        </row>
        <row r="4665">
          <cell r="B4665" t="str">
            <v>王·刘晔</v>
          </cell>
          <cell r="C4665">
            <v>11026</v>
          </cell>
        </row>
        <row r="4666">
          <cell r="B4666" t="str">
            <v>王·董昭</v>
          </cell>
          <cell r="C4666">
            <v>11027</v>
          </cell>
        </row>
        <row r="4667">
          <cell r="B4667" t="str">
            <v>王·文聘</v>
          </cell>
          <cell r="C4667">
            <v>11028</v>
          </cell>
        </row>
        <row r="4668">
          <cell r="B4668" t="str">
            <v>王·许攸</v>
          </cell>
          <cell r="C4668">
            <v>11029</v>
          </cell>
        </row>
        <row r="4669">
          <cell r="B4669" t="str">
            <v>王·曹休</v>
          </cell>
          <cell r="C4669">
            <v>11030</v>
          </cell>
        </row>
        <row r="4670">
          <cell r="B4670" t="str">
            <v>王·曹真</v>
          </cell>
          <cell r="C4670">
            <v>11031</v>
          </cell>
        </row>
        <row r="4671">
          <cell r="B4671" t="str">
            <v>王·杨修</v>
          </cell>
          <cell r="C4671">
            <v>11032</v>
          </cell>
        </row>
        <row r="4672">
          <cell r="B4672" t="str">
            <v>王·曹冲</v>
          </cell>
          <cell r="C4672">
            <v>11033</v>
          </cell>
        </row>
        <row r="4673">
          <cell r="B4673" t="str">
            <v>王·王朗</v>
          </cell>
          <cell r="C4673">
            <v>11034</v>
          </cell>
        </row>
        <row r="4674">
          <cell r="B4674" t="str">
            <v>王·钟繇</v>
          </cell>
          <cell r="C4674">
            <v>11034</v>
          </cell>
        </row>
        <row r="4675">
          <cell r="B4675" t="str">
            <v>王·华歆</v>
          </cell>
          <cell r="C4675">
            <v>14020</v>
          </cell>
        </row>
        <row r="4676">
          <cell r="B4676" t="str">
            <v>王·曹植</v>
          </cell>
          <cell r="C4676">
            <v>11037</v>
          </cell>
        </row>
        <row r="4677">
          <cell r="B4677" t="str">
            <v>王·钟会</v>
          </cell>
          <cell r="C4677">
            <v>11038</v>
          </cell>
        </row>
        <row r="4678">
          <cell r="B4678" t="str">
            <v>王·司马昭</v>
          </cell>
          <cell r="C4678">
            <v>11039</v>
          </cell>
        </row>
        <row r="4679">
          <cell r="B4679" t="str">
            <v>王·张春华</v>
          </cell>
          <cell r="C4679">
            <v>11040</v>
          </cell>
        </row>
        <row r="4680">
          <cell r="B4680" t="str">
            <v>王·王异</v>
          </cell>
          <cell r="C4680">
            <v>11041</v>
          </cell>
        </row>
        <row r="4681">
          <cell r="B4681" t="str">
            <v>王·辛宪英</v>
          </cell>
          <cell r="C4681">
            <v>11042</v>
          </cell>
        </row>
        <row r="4682">
          <cell r="B4682" t="str">
            <v>王·郭女王</v>
          </cell>
          <cell r="C4682">
            <v>11043</v>
          </cell>
        </row>
        <row r="4683">
          <cell r="B4683" t="str">
            <v>王·司马师</v>
          </cell>
          <cell r="C4683">
            <v>11044</v>
          </cell>
        </row>
        <row r="4684">
          <cell r="B4684" t="str">
            <v>王·卞夫人</v>
          </cell>
          <cell r="C4684">
            <v>11045</v>
          </cell>
        </row>
        <row r="4685">
          <cell r="B4685" t="str">
            <v>王·陈泰</v>
          </cell>
          <cell r="C4685">
            <v>11023</v>
          </cell>
        </row>
        <row r="4686">
          <cell r="B4686" t="str">
            <v>王·郝昭</v>
          </cell>
          <cell r="C4686">
            <v>11023</v>
          </cell>
        </row>
        <row r="4687">
          <cell r="B4687" t="str">
            <v>王·郭淮</v>
          </cell>
          <cell r="C4687">
            <v>11038</v>
          </cell>
        </row>
        <row r="4688">
          <cell r="B4688" t="str">
            <v>王·蔡瑁</v>
          </cell>
          <cell r="C4688">
            <v>11038</v>
          </cell>
        </row>
        <row r="4689">
          <cell r="B4689" t="str">
            <v>王·张允</v>
          </cell>
          <cell r="C4689">
            <v>14050</v>
          </cell>
        </row>
        <row r="4690">
          <cell r="B4690" t="str">
            <v>王·高览</v>
          </cell>
          <cell r="C4690">
            <v>11023</v>
          </cell>
        </row>
        <row r="4691">
          <cell r="B4691" t="str">
            <v>王·韩浩</v>
          </cell>
          <cell r="C4691">
            <v>11023</v>
          </cell>
        </row>
        <row r="4692">
          <cell r="B4692" t="str">
            <v>王·张虎</v>
          </cell>
          <cell r="C4692">
            <v>12031</v>
          </cell>
        </row>
        <row r="4693">
          <cell r="B4693" t="str">
            <v>王·典满</v>
          </cell>
          <cell r="C4693">
            <v>11048</v>
          </cell>
        </row>
        <row r="4694">
          <cell r="B4694" t="str">
            <v>王·许仪</v>
          </cell>
          <cell r="C4694">
            <v>11048</v>
          </cell>
        </row>
        <row r="4695">
          <cell r="B4695" t="str">
            <v>王·孔秀</v>
          </cell>
          <cell r="C4695">
            <v>11048</v>
          </cell>
        </row>
        <row r="4696">
          <cell r="B4696" t="str">
            <v>王·吕虔</v>
          </cell>
          <cell r="C4696">
            <v>11023</v>
          </cell>
        </row>
        <row r="4697">
          <cell r="B4697" t="str">
            <v>王·臧霸</v>
          </cell>
          <cell r="C4697">
            <v>14046</v>
          </cell>
        </row>
        <row r="4698">
          <cell r="B4698" t="str">
            <v>王·夏侯恩</v>
          </cell>
          <cell r="C4698">
            <v>11053</v>
          </cell>
        </row>
        <row r="4699">
          <cell r="B4699" t="str">
            <v>王·夏侯杰</v>
          </cell>
          <cell r="C4699">
            <v>11053</v>
          </cell>
        </row>
        <row r="4700">
          <cell r="B4700" t="str">
            <v>王·吕旷</v>
          </cell>
          <cell r="C4700">
            <v>11054</v>
          </cell>
        </row>
        <row r="4701">
          <cell r="B4701" t="str">
            <v>王·吕翔</v>
          </cell>
          <cell r="C4701">
            <v>11054</v>
          </cell>
        </row>
        <row r="4702">
          <cell r="B4702" t="str">
            <v>帝·曹操</v>
          </cell>
          <cell r="C4702">
            <v>110022</v>
          </cell>
        </row>
        <row r="4703">
          <cell r="B4703" t="str">
            <v>帝·曹仁</v>
          </cell>
          <cell r="C4703">
            <v>110033</v>
          </cell>
        </row>
        <row r="4704">
          <cell r="B4704" t="str">
            <v>帝·夏侯惇</v>
          </cell>
          <cell r="C4704">
            <v>110043</v>
          </cell>
        </row>
        <row r="4705">
          <cell r="B4705" t="str">
            <v>帝·夏侯渊</v>
          </cell>
          <cell r="C4705">
            <v>11005</v>
          </cell>
        </row>
        <row r="4706">
          <cell r="B4706" t="str">
            <v>帝·张辽</v>
          </cell>
          <cell r="C4706">
            <v>110063</v>
          </cell>
        </row>
        <row r="4707">
          <cell r="B4707" t="str">
            <v>帝·荀彧</v>
          </cell>
          <cell r="C4707">
            <v>110072</v>
          </cell>
        </row>
        <row r="4708">
          <cell r="B4708" t="str">
            <v>帝·郭嘉</v>
          </cell>
          <cell r="C4708">
            <v>110013</v>
          </cell>
        </row>
        <row r="4709">
          <cell r="B4709" t="str">
            <v>帝·荀攸</v>
          </cell>
          <cell r="C4709">
            <v>11008</v>
          </cell>
        </row>
        <row r="4710">
          <cell r="B4710" t="str">
            <v>帝·贾诩</v>
          </cell>
          <cell r="C4710">
            <v>11009</v>
          </cell>
        </row>
        <row r="4711">
          <cell r="B4711" t="str">
            <v>帝·程昱</v>
          </cell>
          <cell r="C4711">
            <v>11010</v>
          </cell>
        </row>
        <row r="4712">
          <cell r="B4712" t="str">
            <v>帝·司马懿</v>
          </cell>
          <cell r="C4712">
            <v>110113</v>
          </cell>
        </row>
        <row r="4713">
          <cell r="B4713" t="str">
            <v>帝·张郃</v>
          </cell>
          <cell r="C4713">
            <v>11012</v>
          </cell>
        </row>
        <row r="4714">
          <cell r="B4714" t="str">
            <v>帝·于禁</v>
          </cell>
          <cell r="C4714">
            <v>11013</v>
          </cell>
        </row>
        <row r="4715">
          <cell r="B4715" t="str">
            <v>帝·乐进</v>
          </cell>
          <cell r="C4715">
            <v>11014</v>
          </cell>
        </row>
        <row r="4716">
          <cell r="B4716" t="str">
            <v>帝·徐晃</v>
          </cell>
          <cell r="C4716">
            <v>11015</v>
          </cell>
        </row>
        <row r="4717">
          <cell r="B4717" t="str">
            <v>帝·许褚</v>
          </cell>
          <cell r="C4717">
            <v>11016</v>
          </cell>
        </row>
        <row r="4718">
          <cell r="B4718" t="str">
            <v>帝·典韦</v>
          </cell>
          <cell r="C4718">
            <v>11017</v>
          </cell>
        </row>
        <row r="4719">
          <cell r="B4719" t="str">
            <v>帝·甄姬</v>
          </cell>
          <cell r="C4719">
            <v>11018</v>
          </cell>
        </row>
        <row r="4720">
          <cell r="B4720" t="str">
            <v>帝·庞德</v>
          </cell>
          <cell r="C4720">
            <v>11019</v>
          </cell>
        </row>
        <row r="4721">
          <cell r="B4721" t="str">
            <v>帝·曹丕</v>
          </cell>
          <cell r="C4721">
            <v>11020</v>
          </cell>
        </row>
        <row r="4722">
          <cell r="B4722" t="str">
            <v>帝·李典</v>
          </cell>
          <cell r="C4722">
            <v>11021</v>
          </cell>
        </row>
        <row r="4723">
          <cell r="B4723" t="str">
            <v>帝·满宠</v>
          </cell>
          <cell r="C4723">
            <v>11022</v>
          </cell>
        </row>
        <row r="4724">
          <cell r="B4724" t="str">
            <v>帝·曹洪</v>
          </cell>
          <cell r="C4724">
            <v>11023</v>
          </cell>
        </row>
        <row r="4725">
          <cell r="B4725" t="str">
            <v>帝·曹纯</v>
          </cell>
          <cell r="C4725">
            <v>11024</v>
          </cell>
        </row>
        <row r="4726">
          <cell r="B4726" t="str">
            <v>帝·曹昂</v>
          </cell>
          <cell r="C4726">
            <v>11025</v>
          </cell>
        </row>
        <row r="4727">
          <cell r="B4727" t="str">
            <v>帝·刘晔</v>
          </cell>
          <cell r="C4727">
            <v>11026</v>
          </cell>
        </row>
        <row r="4728">
          <cell r="B4728" t="str">
            <v>帝·董昭</v>
          </cell>
          <cell r="C4728">
            <v>11027</v>
          </cell>
        </row>
        <row r="4729">
          <cell r="B4729" t="str">
            <v>帝·文聘</v>
          </cell>
          <cell r="C4729">
            <v>11028</v>
          </cell>
        </row>
        <row r="4730">
          <cell r="B4730" t="str">
            <v>帝·许攸</v>
          </cell>
          <cell r="C4730">
            <v>11029</v>
          </cell>
        </row>
        <row r="4731">
          <cell r="B4731" t="str">
            <v>帝·曹休</v>
          </cell>
          <cell r="C4731">
            <v>11030</v>
          </cell>
        </row>
        <row r="4732">
          <cell r="B4732" t="str">
            <v>帝·曹真</v>
          </cell>
          <cell r="C4732">
            <v>11031</v>
          </cell>
        </row>
        <row r="4733">
          <cell r="B4733" t="str">
            <v>帝·杨修</v>
          </cell>
          <cell r="C4733">
            <v>11032</v>
          </cell>
        </row>
        <row r="4734">
          <cell r="B4734" t="str">
            <v>帝·曹冲</v>
          </cell>
          <cell r="C4734">
            <v>11033</v>
          </cell>
        </row>
        <row r="4735">
          <cell r="B4735" t="str">
            <v>帝·王朗</v>
          </cell>
          <cell r="C4735">
            <v>11034</v>
          </cell>
        </row>
        <row r="4736">
          <cell r="B4736" t="str">
            <v>帝·钟繇</v>
          </cell>
          <cell r="C4736">
            <v>11034</v>
          </cell>
        </row>
        <row r="4737">
          <cell r="B4737" t="str">
            <v>帝·华歆</v>
          </cell>
          <cell r="C4737">
            <v>14020</v>
          </cell>
        </row>
        <row r="4738">
          <cell r="B4738" t="str">
            <v>帝·曹植</v>
          </cell>
          <cell r="C4738">
            <v>11037</v>
          </cell>
        </row>
        <row r="4739">
          <cell r="B4739" t="str">
            <v>帝·钟会</v>
          </cell>
          <cell r="C4739">
            <v>11038</v>
          </cell>
        </row>
        <row r="4740">
          <cell r="B4740" t="str">
            <v>帝·司马昭</v>
          </cell>
          <cell r="C4740">
            <v>11039</v>
          </cell>
        </row>
        <row r="4741">
          <cell r="B4741" t="str">
            <v>帝·张春华</v>
          </cell>
          <cell r="C4741">
            <v>11040</v>
          </cell>
        </row>
        <row r="4742">
          <cell r="B4742" t="str">
            <v>帝·王异</v>
          </cell>
          <cell r="C4742">
            <v>11041</v>
          </cell>
        </row>
        <row r="4743">
          <cell r="B4743" t="str">
            <v>帝·辛宪英</v>
          </cell>
          <cell r="C4743">
            <v>11042</v>
          </cell>
        </row>
        <row r="4744">
          <cell r="B4744" t="str">
            <v>帝·郭女王</v>
          </cell>
          <cell r="C4744">
            <v>11043</v>
          </cell>
        </row>
        <row r="4745">
          <cell r="B4745" t="str">
            <v>帝·司马师</v>
          </cell>
          <cell r="C4745">
            <v>11044</v>
          </cell>
        </row>
        <row r="4746">
          <cell r="B4746" t="str">
            <v>帝·卞夫人</v>
          </cell>
          <cell r="C4746">
            <v>11045</v>
          </cell>
        </row>
        <row r="4747">
          <cell r="B4747" t="str">
            <v>帝·陈泰</v>
          </cell>
          <cell r="C4747">
            <v>11023</v>
          </cell>
        </row>
        <row r="4748">
          <cell r="B4748" t="str">
            <v>帝·郝昭</v>
          </cell>
          <cell r="C4748">
            <v>11023</v>
          </cell>
        </row>
        <row r="4749">
          <cell r="B4749" t="str">
            <v>帝·郭淮</v>
          </cell>
          <cell r="C4749">
            <v>11038</v>
          </cell>
        </row>
        <row r="4750">
          <cell r="B4750" t="str">
            <v>帝·蔡瑁</v>
          </cell>
          <cell r="C4750">
            <v>11038</v>
          </cell>
        </row>
        <row r="4751">
          <cell r="B4751" t="str">
            <v>帝·张允</v>
          </cell>
          <cell r="C4751">
            <v>14050</v>
          </cell>
        </row>
        <row r="4752">
          <cell r="B4752" t="str">
            <v>帝·高览</v>
          </cell>
          <cell r="C4752">
            <v>11023</v>
          </cell>
        </row>
        <row r="4753">
          <cell r="B4753" t="str">
            <v>帝·韩浩</v>
          </cell>
          <cell r="C4753">
            <v>11023</v>
          </cell>
        </row>
        <row r="4754">
          <cell r="B4754" t="str">
            <v>帝·张虎</v>
          </cell>
          <cell r="C4754">
            <v>12031</v>
          </cell>
        </row>
        <row r="4755">
          <cell r="B4755" t="str">
            <v>帝·典满</v>
          </cell>
          <cell r="C4755">
            <v>11048</v>
          </cell>
        </row>
        <row r="4756">
          <cell r="B4756" t="str">
            <v>帝·许仪</v>
          </cell>
          <cell r="C4756">
            <v>11048</v>
          </cell>
        </row>
        <row r="4757">
          <cell r="B4757" t="str">
            <v>帝·孔秀</v>
          </cell>
          <cell r="C4757">
            <v>11048</v>
          </cell>
        </row>
        <row r="4758">
          <cell r="B4758" t="str">
            <v>帝·吕虔</v>
          </cell>
          <cell r="C4758">
            <v>11023</v>
          </cell>
        </row>
        <row r="4759">
          <cell r="B4759" t="str">
            <v>帝·臧霸</v>
          </cell>
          <cell r="C4759">
            <v>14046</v>
          </cell>
        </row>
        <row r="4760">
          <cell r="B4760" t="str">
            <v>帝·夏侯恩</v>
          </cell>
          <cell r="C4760">
            <v>11053</v>
          </cell>
        </row>
        <row r="4761">
          <cell r="B4761" t="str">
            <v>帝·夏侯杰</v>
          </cell>
          <cell r="C4761">
            <v>11053</v>
          </cell>
        </row>
        <row r="4762">
          <cell r="B4762" t="str">
            <v>帝·吕旷</v>
          </cell>
          <cell r="C4762">
            <v>11054</v>
          </cell>
        </row>
        <row r="4763">
          <cell r="B4763" t="str">
            <v>帝·吕翔</v>
          </cell>
          <cell r="C4763">
            <v>11054</v>
          </cell>
        </row>
        <row r="4764">
          <cell r="B4764" t="str">
            <v>至尊·曹操</v>
          </cell>
          <cell r="C4764">
            <v>110022</v>
          </cell>
        </row>
        <row r="4765">
          <cell r="B4765" t="str">
            <v>至尊·曹仁</v>
          </cell>
          <cell r="C4765">
            <v>110033</v>
          </cell>
        </row>
        <row r="4766">
          <cell r="B4766" t="str">
            <v>至尊·夏侯惇</v>
          </cell>
          <cell r="C4766">
            <v>110043</v>
          </cell>
        </row>
        <row r="4767">
          <cell r="B4767" t="str">
            <v>至尊·夏侯渊</v>
          </cell>
          <cell r="C4767">
            <v>11005</v>
          </cell>
        </row>
        <row r="4768">
          <cell r="B4768" t="str">
            <v>至尊·张辽</v>
          </cell>
          <cell r="C4768">
            <v>110063</v>
          </cell>
        </row>
        <row r="4769">
          <cell r="B4769" t="str">
            <v>至尊·荀彧</v>
          </cell>
          <cell r="C4769">
            <v>110072</v>
          </cell>
        </row>
        <row r="4770">
          <cell r="B4770" t="str">
            <v>至尊·郭嘉</v>
          </cell>
          <cell r="C4770">
            <v>110013</v>
          </cell>
        </row>
        <row r="4771">
          <cell r="B4771" t="str">
            <v>至尊·荀攸</v>
          </cell>
          <cell r="C4771">
            <v>11008</v>
          </cell>
        </row>
        <row r="4772">
          <cell r="B4772" t="str">
            <v>至尊·贾诩</v>
          </cell>
          <cell r="C4772">
            <v>11009</v>
          </cell>
        </row>
        <row r="4773">
          <cell r="B4773" t="str">
            <v>至尊·程昱</v>
          </cell>
          <cell r="C4773">
            <v>11010</v>
          </cell>
        </row>
        <row r="4774">
          <cell r="B4774" t="str">
            <v>至尊·司马懿</v>
          </cell>
          <cell r="C4774">
            <v>110113</v>
          </cell>
        </row>
        <row r="4775">
          <cell r="B4775" t="str">
            <v>至尊·张郃</v>
          </cell>
          <cell r="C4775">
            <v>11012</v>
          </cell>
        </row>
        <row r="4776">
          <cell r="B4776" t="str">
            <v>至尊·于禁</v>
          </cell>
          <cell r="C4776">
            <v>11013</v>
          </cell>
        </row>
        <row r="4777">
          <cell r="B4777" t="str">
            <v>至尊·乐进</v>
          </cell>
          <cell r="C4777">
            <v>11014</v>
          </cell>
        </row>
        <row r="4778">
          <cell r="B4778" t="str">
            <v>至尊·徐晃</v>
          </cell>
          <cell r="C4778">
            <v>11015</v>
          </cell>
        </row>
        <row r="4779">
          <cell r="B4779" t="str">
            <v>至尊·许褚</v>
          </cell>
          <cell r="C4779">
            <v>11016</v>
          </cell>
        </row>
        <row r="4780">
          <cell r="B4780" t="str">
            <v>至尊·典韦</v>
          </cell>
          <cell r="C4780">
            <v>11017</v>
          </cell>
        </row>
        <row r="4781">
          <cell r="B4781" t="str">
            <v>至尊·甄姬</v>
          </cell>
          <cell r="C4781">
            <v>11018</v>
          </cell>
        </row>
        <row r="4782">
          <cell r="B4782" t="str">
            <v>至尊·庞德</v>
          </cell>
          <cell r="C4782">
            <v>11019</v>
          </cell>
        </row>
        <row r="4783">
          <cell r="B4783" t="str">
            <v>至尊·曹丕</v>
          </cell>
          <cell r="C4783">
            <v>11020</v>
          </cell>
        </row>
        <row r="4784">
          <cell r="B4784" t="str">
            <v>至尊·李典</v>
          </cell>
          <cell r="C4784">
            <v>11021</v>
          </cell>
        </row>
        <row r="4785">
          <cell r="B4785" t="str">
            <v>至尊·满宠</v>
          </cell>
          <cell r="C4785">
            <v>11022</v>
          </cell>
        </row>
        <row r="4786">
          <cell r="B4786" t="str">
            <v>至尊·曹洪</v>
          </cell>
          <cell r="C4786">
            <v>11023</v>
          </cell>
        </row>
        <row r="4787">
          <cell r="B4787" t="str">
            <v>至尊·曹纯</v>
          </cell>
          <cell r="C4787">
            <v>11024</v>
          </cell>
        </row>
        <row r="4788">
          <cell r="B4788" t="str">
            <v>至尊·曹昂</v>
          </cell>
          <cell r="C4788">
            <v>11025</v>
          </cell>
        </row>
        <row r="4789">
          <cell r="B4789" t="str">
            <v>至尊·刘晔</v>
          </cell>
          <cell r="C4789">
            <v>11026</v>
          </cell>
        </row>
        <row r="4790">
          <cell r="B4790" t="str">
            <v>至尊·董昭</v>
          </cell>
          <cell r="C4790">
            <v>11027</v>
          </cell>
        </row>
        <row r="4791">
          <cell r="B4791" t="str">
            <v>至尊·文聘</v>
          </cell>
          <cell r="C4791">
            <v>11028</v>
          </cell>
        </row>
        <row r="4792">
          <cell r="B4792" t="str">
            <v>至尊·许攸</v>
          </cell>
          <cell r="C4792">
            <v>11029</v>
          </cell>
        </row>
        <row r="4793">
          <cell r="B4793" t="str">
            <v>至尊·曹休</v>
          </cell>
          <cell r="C4793">
            <v>11030</v>
          </cell>
        </row>
        <row r="4794">
          <cell r="B4794" t="str">
            <v>至尊·曹真</v>
          </cell>
          <cell r="C4794">
            <v>11031</v>
          </cell>
        </row>
        <row r="4795">
          <cell r="B4795" t="str">
            <v>至尊·杨修</v>
          </cell>
          <cell r="C4795">
            <v>11032</v>
          </cell>
        </row>
        <row r="4796">
          <cell r="B4796" t="str">
            <v>至尊·曹冲</v>
          </cell>
          <cell r="C4796">
            <v>11033</v>
          </cell>
        </row>
        <row r="4797">
          <cell r="B4797" t="str">
            <v>至尊·王朗</v>
          </cell>
          <cell r="C4797">
            <v>11034</v>
          </cell>
        </row>
        <row r="4798">
          <cell r="B4798" t="str">
            <v>至尊·钟繇</v>
          </cell>
          <cell r="C4798">
            <v>11034</v>
          </cell>
        </row>
        <row r="4799">
          <cell r="B4799" t="str">
            <v>至尊·华歆</v>
          </cell>
          <cell r="C4799">
            <v>14020</v>
          </cell>
        </row>
        <row r="4800">
          <cell r="B4800" t="str">
            <v>至尊·曹植</v>
          </cell>
          <cell r="C4800">
            <v>11037</v>
          </cell>
        </row>
        <row r="4801">
          <cell r="B4801" t="str">
            <v>至尊·钟会</v>
          </cell>
          <cell r="C4801">
            <v>11038</v>
          </cell>
        </row>
        <row r="4802">
          <cell r="B4802" t="str">
            <v>至尊·司马昭</v>
          </cell>
          <cell r="C4802">
            <v>11039</v>
          </cell>
        </row>
        <row r="4803">
          <cell r="B4803" t="str">
            <v>至尊·张春华</v>
          </cell>
          <cell r="C4803">
            <v>11040</v>
          </cell>
        </row>
        <row r="4804">
          <cell r="B4804" t="str">
            <v>至尊·王异</v>
          </cell>
          <cell r="C4804">
            <v>11041</v>
          </cell>
        </row>
        <row r="4805">
          <cell r="B4805" t="str">
            <v>至尊·辛宪英</v>
          </cell>
          <cell r="C4805">
            <v>11042</v>
          </cell>
        </row>
        <row r="4806">
          <cell r="B4806" t="str">
            <v>至尊·郭女王</v>
          </cell>
          <cell r="C4806">
            <v>11043</v>
          </cell>
        </row>
        <row r="4807">
          <cell r="B4807" t="str">
            <v>至尊·司马师</v>
          </cell>
          <cell r="C4807">
            <v>11044</v>
          </cell>
        </row>
        <row r="4808">
          <cell r="B4808" t="str">
            <v>至尊·卞夫人</v>
          </cell>
          <cell r="C4808">
            <v>11045</v>
          </cell>
        </row>
        <row r="4809">
          <cell r="B4809" t="str">
            <v>至尊·陈泰</v>
          </cell>
          <cell r="C4809">
            <v>11023</v>
          </cell>
        </row>
        <row r="4810">
          <cell r="B4810" t="str">
            <v>至尊·郝昭</v>
          </cell>
          <cell r="C4810">
            <v>11023</v>
          </cell>
        </row>
        <row r="4811">
          <cell r="B4811" t="str">
            <v>至尊·郭淮</v>
          </cell>
          <cell r="C4811">
            <v>11038</v>
          </cell>
        </row>
        <row r="4812">
          <cell r="B4812" t="str">
            <v>至尊·蔡瑁</v>
          </cell>
          <cell r="C4812">
            <v>11038</v>
          </cell>
        </row>
        <row r="4813">
          <cell r="B4813" t="str">
            <v>至尊·张允</v>
          </cell>
          <cell r="C4813">
            <v>14050</v>
          </cell>
        </row>
        <row r="4814">
          <cell r="B4814" t="str">
            <v>至尊·高览</v>
          </cell>
          <cell r="C4814">
            <v>11023</v>
          </cell>
        </row>
        <row r="4815">
          <cell r="B4815" t="str">
            <v>至尊·韩浩</v>
          </cell>
          <cell r="C4815">
            <v>11023</v>
          </cell>
        </row>
        <row r="4816">
          <cell r="B4816" t="str">
            <v>至尊·张虎</v>
          </cell>
          <cell r="C4816">
            <v>12031</v>
          </cell>
        </row>
        <row r="4817">
          <cell r="B4817" t="str">
            <v>至尊·典满</v>
          </cell>
          <cell r="C4817">
            <v>11048</v>
          </cell>
        </row>
        <row r="4818">
          <cell r="B4818" t="str">
            <v>至尊·许仪</v>
          </cell>
          <cell r="C4818">
            <v>11048</v>
          </cell>
        </row>
        <row r="4819">
          <cell r="B4819" t="str">
            <v>至尊·孔秀</v>
          </cell>
          <cell r="C4819">
            <v>11048</v>
          </cell>
        </row>
        <row r="4820">
          <cell r="B4820" t="str">
            <v>至尊·吕虔</v>
          </cell>
          <cell r="C4820">
            <v>11023</v>
          </cell>
        </row>
        <row r="4821">
          <cell r="B4821" t="str">
            <v>至尊·臧霸</v>
          </cell>
          <cell r="C4821">
            <v>14046</v>
          </cell>
        </row>
        <row r="4822">
          <cell r="B4822" t="str">
            <v>至尊·夏侯恩</v>
          </cell>
          <cell r="C4822">
            <v>11053</v>
          </cell>
        </row>
        <row r="4823">
          <cell r="B4823" t="str">
            <v>至尊·夏侯杰</v>
          </cell>
          <cell r="C4823">
            <v>11053</v>
          </cell>
        </row>
        <row r="4824">
          <cell r="B4824" t="str">
            <v>至尊·吕旷</v>
          </cell>
          <cell r="C4824">
            <v>11054</v>
          </cell>
        </row>
        <row r="4825">
          <cell r="B4825" t="str">
            <v>至尊·吕翔</v>
          </cell>
          <cell r="C4825">
            <v>11054</v>
          </cell>
        </row>
        <row r="4826">
          <cell r="B4826" t="str">
            <v>王·曹操</v>
          </cell>
          <cell r="C4826">
            <v>110022</v>
          </cell>
        </row>
        <row r="4827">
          <cell r="B4827" t="str">
            <v>王·曹仁</v>
          </cell>
          <cell r="C4827">
            <v>110033</v>
          </cell>
        </row>
        <row r="4828">
          <cell r="B4828" t="str">
            <v>王·夏侯惇</v>
          </cell>
          <cell r="C4828">
            <v>110043</v>
          </cell>
        </row>
        <row r="4829">
          <cell r="B4829" t="str">
            <v>王·夏侯渊</v>
          </cell>
          <cell r="C4829">
            <v>11005</v>
          </cell>
        </row>
        <row r="4830">
          <cell r="B4830" t="str">
            <v>王·张辽</v>
          </cell>
          <cell r="C4830">
            <v>110063</v>
          </cell>
        </row>
        <row r="4831">
          <cell r="B4831" t="str">
            <v>王·荀彧</v>
          </cell>
          <cell r="C4831">
            <v>110072</v>
          </cell>
        </row>
        <row r="4832">
          <cell r="B4832" t="str">
            <v>王·郭嘉</v>
          </cell>
          <cell r="C4832">
            <v>110013</v>
          </cell>
        </row>
        <row r="4833">
          <cell r="B4833" t="str">
            <v>王·贾诩</v>
          </cell>
          <cell r="C4833">
            <v>11009</v>
          </cell>
        </row>
        <row r="4834">
          <cell r="B4834" t="str">
            <v>王·司马懿</v>
          </cell>
          <cell r="C4834">
            <v>110113</v>
          </cell>
        </row>
        <row r="4835">
          <cell r="B4835" t="str">
            <v>王·张郃</v>
          </cell>
          <cell r="C4835">
            <v>11012</v>
          </cell>
        </row>
        <row r="4836">
          <cell r="B4836" t="str">
            <v>王·乐进</v>
          </cell>
          <cell r="C4836">
            <v>11014</v>
          </cell>
        </row>
        <row r="4837">
          <cell r="B4837" t="str">
            <v>帝·曹操</v>
          </cell>
          <cell r="C4837">
            <v>110022</v>
          </cell>
        </row>
        <row r="4838">
          <cell r="B4838" t="str">
            <v>帝·曹仁</v>
          </cell>
          <cell r="C4838">
            <v>110033</v>
          </cell>
        </row>
        <row r="4839">
          <cell r="B4839" t="str">
            <v>帝·夏侯惇</v>
          </cell>
          <cell r="C4839">
            <v>110043</v>
          </cell>
        </row>
        <row r="4840">
          <cell r="B4840" t="str">
            <v>帝·夏侯渊</v>
          </cell>
          <cell r="C4840">
            <v>11005</v>
          </cell>
        </row>
        <row r="4841">
          <cell r="B4841" t="str">
            <v>帝·张辽</v>
          </cell>
          <cell r="C4841">
            <v>110063</v>
          </cell>
        </row>
        <row r="4842">
          <cell r="B4842" t="str">
            <v>帝·荀彧</v>
          </cell>
          <cell r="C4842">
            <v>110072</v>
          </cell>
        </row>
        <row r="4843">
          <cell r="B4843" t="str">
            <v>帝·郭嘉</v>
          </cell>
          <cell r="C4843">
            <v>110013</v>
          </cell>
        </row>
        <row r="4844">
          <cell r="B4844" t="str">
            <v>帝·贾诩</v>
          </cell>
          <cell r="C4844">
            <v>11009</v>
          </cell>
        </row>
        <row r="4845">
          <cell r="B4845" t="str">
            <v>帝·司马懿</v>
          </cell>
          <cell r="C4845">
            <v>110113</v>
          </cell>
        </row>
        <row r="4846">
          <cell r="B4846" t="str">
            <v>帝·张郃</v>
          </cell>
          <cell r="C4846">
            <v>11012</v>
          </cell>
        </row>
        <row r="4847">
          <cell r="B4847" t="str">
            <v>帝·乐进</v>
          </cell>
          <cell r="C4847">
            <v>11014</v>
          </cell>
        </row>
        <row r="4848">
          <cell r="B4848" t="str">
            <v>至尊·曹操</v>
          </cell>
          <cell r="C4848">
            <v>110022</v>
          </cell>
        </row>
        <row r="4849">
          <cell r="B4849" t="str">
            <v>至尊·曹仁</v>
          </cell>
          <cell r="C4849">
            <v>110033</v>
          </cell>
        </row>
        <row r="4850">
          <cell r="B4850" t="str">
            <v>至尊·夏侯惇</v>
          </cell>
          <cell r="C4850">
            <v>110043</v>
          </cell>
        </row>
        <row r="4851">
          <cell r="B4851" t="str">
            <v>至尊·夏侯渊</v>
          </cell>
          <cell r="C4851">
            <v>11005</v>
          </cell>
        </row>
        <row r="4852">
          <cell r="B4852" t="str">
            <v>至尊·张辽</v>
          </cell>
          <cell r="C4852">
            <v>110063</v>
          </cell>
        </row>
        <row r="4853">
          <cell r="B4853" t="str">
            <v>至尊·荀彧</v>
          </cell>
          <cell r="C4853">
            <v>110072</v>
          </cell>
        </row>
        <row r="4854">
          <cell r="B4854" t="str">
            <v>至尊·郭嘉</v>
          </cell>
          <cell r="C4854">
            <v>110013</v>
          </cell>
        </row>
        <row r="4855">
          <cell r="B4855" t="str">
            <v>至尊·贾诩</v>
          </cell>
          <cell r="C4855">
            <v>11009</v>
          </cell>
        </row>
        <row r="4856">
          <cell r="B4856" t="str">
            <v>至尊·司马懿</v>
          </cell>
          <cell r="C4856">
            <v>110113</v>
          </cell>
        </row>
        <row r="4857">
          <cell r="B4857" t="str">
            <v>至尊·张郃</v>
          </cell>
          <cell r="C4857">
            <v>11012</v>
          </cell>
        </row>
        <row r="4858">
          <cell r="B4858" t="str">
            <v>至尊·乐进</v>
          </cell>
          <cell r="C4858">
            <v>11014</v>
          </cell>
        </row>
        <row r="4859">
          <cell r="B4859" t="str">
            <v>王·曹操</v>
          </cell>
          <cell r="C4859">
            <v>110022</v>
          </cell>
        </row>
        <row r="4860">
          <cell r="B4860" t="str">
            <v>王·曹仁</v>
          </cell>
          <cell r="C4860">
            <v>110033</v>
          </cell>
        </row>
        <row r="4861">
          <cell r="B4861" t="str">
            <v>王·夏侯惇</v>
          </cell>
          <cell r="C4861">
            <v>110043</v>
          </cell>
        </row>
        <row r="4862">
          <cell r="B4862" t="str">
            <v>王·夏侯渊</v>
          </cell>
          <cell r="C4862">
            <v>11005</v>
          </cell>
        </row>
        <row r="4863">
          <cell r="B4863" t="str">
            <v>王·张辽</v>
          </cell>
          <cell r="C4863">
            <v>110063</v>
          </cell>
        </row>
        <row r="4864">
          <cell r="B4864" t="str">
            <v>王·荀彧</v>
          </cell>
          <cell r="C4864">
            <v>110072</v>
          </cell>
        </row>
        <row r="4865">
          <cell r="B4865" t="str">
            <v>王·郭嘉</v>
          </cell>
          <cell r="C4865">
            <v>110013</v>
          </cell>
        </row>
        <row r="4866">
          <cell r="B4866" t="str">
            <v>王·贾诩</v>
          </cell>
          <cell r="C4866">
            <v>11009</v>
          </cell>
        </row>
        <row r="4867">
          <cell r="B4867" t="str">
            <v>王·司马懿</v>
          </cell>
          <cell r="C4867">
            <v>110113</v>
          </cell>
        </row>
        <row r="4868">
          <cell r="B4868" t="str">
            <v>王·张郃</v>
          </cell>
          <cell r="C4868">
            <v>11012</v>
          </cell>
        </row>
        <row r="4869">
          <cell r="B4869" t="str">
            <v>王·乐进</v>
          </cell>
          <cell r="C4869">
            <v>11014</v>
          </cell>
        </row>
        <row r="4870">
          <cell r="B4870" t="str">
            <v>帝·曹操</v>
          </cell>
          <cell r="C4870">
            <v>110022</v>
          </cell>
        </row>
        <row r="4871">
          <cell r="B4871" t="str">
            <v>帝·曹仁</v>
          </cell>
          <cell r="C4871">
            <v>110033</v>
          </cell>
        </row>
        <row r="4872">
          <cell r="B4872" t="str">
            <v>帝·夏侯惇</v>
          </cell>
          <cell r="C4872">
            <v>110043</v>
          </cell>
        </row>
        <row r="4873">
          <cell r="B4873" t="str">
            <v>帝·夏侯渊</v>
          </cell>
          <cell r="C4873">
            <v>11005</v>
          </cell>
        </row>
        <row r="4874">
          <cell r="B4874" t="str">
            <v>帝·张辽</v>
          </cell>
          <cell r="C4874">
            <v>110063</v>
          </cell>
        </row>
        <row r="4875">
          <cell r="B4875" t="str">
            <v>帝·荀彧</v>
          </cell>
          <cell r="C4875">
            <v>110072</v>
          </cell>
        </row>
        <row r="4876">
          <cell r="B4876" t="str">
            <v>帝·郭嘉</v>
          </cell>
          <cell r="C4876">
            <v>110013</v>
          </cell>
        </row>
        <row r="4877">
          <cell r="B4877" t="str">
            <v>帝·贾诩</v>
          </cell>
          <cell r="C4877">
            <v>11009</v>
          </cell>
        </row>
        <row r="4878">
          <cell r="B4878" t="str">
            <v>帝·司马懿</v>
          </cell>
          <cell r="C4878">
            <v>110113</v>
          </cell>
        </row>
        <row r="4879">
          <cell r="B4879" t="str">
            <v>帝·张郃</v>
          </cell>
          <cell r="C4879">
            <v>11012</v>
          </cell>
        </row>
        <row r="4880">
          <cell r="B4880" t="str">
            <v>帝·乐进</v>
          </cell>
          <cell r="C4880">
            <v>11014</v>
          </cell>
        </row>
        <row r="4881">
          <cell r="B4881" t="str">
            <v>至尊·曹操</v>
          </cell>
          <cell r="C4881">
            <v>110022</v>
          </cell>
        </row>
        <row r="4882">
          <cell r="B4882" t="str">
            <v>至尊·曹仁</v>
          </cell>
          <cell r="C4882">
            <v>110033</v>
          </cell>
        </row>
        <row r="4883">
          <cell r="B4883" t="str">
            <v>至尊·夏侯惇</v>
          </cell>
          <cell r="C4883">
            <v>110043</v>
          </cell>
        </row>
        <row r="4884">
          <cell r="B4884" t="str">
            <v>至尊·夏侯渊</v>
          </cell>
          <cell r="C4884">
            <v>11005</v>
          </cell>
        </row>
        <row r="4885">
          <cell r="B4885" t="str">
            <v>至尊·张辽</v>
          </cell>
          <cell r="C4885">
            <v>110063</v>
          </cell>
        </row>
        <row r="4886">
          <cell r="B4886" t="str">
            <v>至尊·荀彧</v>
          </cell>
          <cell r="C4886">
            <v>110072</v>
          </cell>
        </row>
        <row r="4887">
          <cell r="B4887" t="str">
            <v>至尊·郭嘉</v>
          </cell>
          <cell r="C4887">
            <v>110013</v>
          </cell>
        </row>
        <row r="4888">
          <cell r="B4888" t="str">
            <v>至尊·贾诩</v>
          </cell>
          <cell r="C4888">
            <v>11009</v>
          </cell>
        </row>
        <row r="4889">
          <cell r="B4889" t="str">
            <v>至尊·司马懿</v>
          </cell>
          <cell r="C4889">
            <v>110113</v>
          </cell>
        </row>
        <row r="4890">
          <cell r="B4890" t="str">
            <v>至尊·张郃</v>
          </cell>
          <cell r="C4890">
            <v>11012</v>
          </cell>
        </row>
        <row r="4891">
          <cell r="B4891" t="str">
            <v>至尊·乐进</v>
          </cell>
          <cell r="C4891">
            <v>11014</v>
          </cell>
        </row>
        <row r="4892">
          <cell r="B4892" t="str">
            <v>王·曹操</v>
          </cell>
          <cell r="C4892">
            <v>110023</v>
          </cell>
        </row>
        <row r="4893">
          <cell r="B4893" t="str">
            <v>王·曹仁</v>
          </cell>
          <cell r="C4893">
            <v>110034</v>
          </cell>
        </row>
        <row r="4894">
          <cell r="B4894" t="str">
            <v>王·夏侯惇</v>
          </cell>
          <cell r="C4894">
            <v>110044</v>
          </cell>
        </row>
        <row r="4895">
          <cell r="B4895" t="str">
            <v>王·夏侯渊</v>
          </cell>
          <cell r="C4895">
            <v>110052</v>
          </cell>
        </row>
        <row r="4896">
          <cell r="B4896" t="str">
            <v>王·张辽</v>
          </cell>
          <cell r="C4896">
            <v>110064</v>
          </cell>
        </row>
        <row r="4897">
          <cell r="B4897" t="str">
            <v>王·荀彧</v>
          </cell>
          <cell r="C4897">
            <v>110073</v>
          </cell>
        </row>
        <row r="4898">
          <cell r="B4898" t="str">
            <v>王·郭嘉</v>
          </cell>
          <cell r="C4898">
            <v>110014</v>
          </cell>
        </row>
        <row r="4899">
          <cell r="B4899" t="str">
            <v>王·贾诩</v>
          </cell>
          <cell r="C4899">
            <v>110092</v>
          </cell>
        </row>
        <row r="4900">
          <cell r="B4900" t="str">
            <v>王·司马懿</v>
          </cell>
          <cell r="C4900">
            <v>110114</v>
          </cell>
        </row>
        <row r="4901">
          <cell r="B4901" t="str">
            <v>王·张郃</v>
          </cell>
          <cell r="C4901">
            <v>110122</v>
          </cell>
        </row>
        <row r="4902">
          <cell r="B4902" t="str">
            <v>王·乐进</v>
          </cell>
          <cell r="C4902">
            <v>110142</v>
          </cell>
        </row>
        <row r="4903">
          <cell r="B4903" t="str">
            <v>帝·曹操</v>
          </cell>
          <cell r="C4903">
            <v>110023</v>
          </cell>
        </row>
        <row r="4904">
          <cell r="B4904" t="str">
            <v>帝·曹仁</v>
          </cell>
          <cell r="C4904">
            <v>110034</v>
          </cell>
        </row>
        <row r="4905">
          <cell r="B4905" t="str">
            <v>帝·夏侯惇</v>
          </cell>
          <cell r="C4905">
            <v>110044</v>
          </cell>
        </row>
        <row r="4906">
          <cell r="B4906" t="str">
            <v>帝·夏侯渊</v>
          </cell>
          <cell r="C4906">
            <v>110052</v>
          </cell>
        </row>
        <row r="4907">
          <cell r="B4907" t="str">
            <v>帝·张辽</v>
          </cell>
          <cell r="C4907">
            <v>110064</v>
          </cell>
        </row>
        <row r="4908">
          <cell r="B4908" t="str">
            <v>帝·荀彧</v>
          </cell>
          <cell r="C4908">
            <v>110073</v>
          </cell>
        </row>
        <row r="4909">
          <cell r="B4909" t="str">
            <v>帝·郭嘉</v>
          </cell>
          <cell r="C4909">
            <v>110014</v>
          </cell>
        </row>
        <row r="4910">
          <cell r="B4910" t="str">
            <v>帝·贾诩</v>
          </cell>
          <cell r="C4910">
            <v>110092</v>
          </cell>
        </row>
        <row r="4911">
          <cell r="B4911" t="str">
            <v>帝·司马懿</v>
          </cell>
          <cell r="C4911">
            <v>110114</v>
          </cell>
        </row>
        <row r="4912">
          <cell r="B4912" t="str">
            <v>帝·张郃</v>
          </cell>
          <cell r="C4912">
            <v>110122</v>
          </cell>
        </row>
        <row r="4913">
          <cell r="B4913" t="str">
            <v>帝·乐进</v>
          </cell>
          <cell r="C4913">
            <v>110142</v>
          </cell>
        </row>
        <row r="4914">
          <cell r="B4914" t="str">
            <v>至尊·曹操</v>
          </cell>
          <cell r="C4914">
            <v>110023</v>
          </cell>
        </row>
        <row r="4915">
          <cell r="B4915" t="str">
            <v>至尊·曹仁</v>
          </cell>
          <cell r="C4915">
            <v>110034</v>
          </cell>
        </row>
        <row r="4916">
          <cell r="B4916" t="str">
            <v>至尊·夏侯惇</v>
          </cell>
          <cell r="C4916">
            <v>110044</v>
          </cell>
        </row>
        <row r="4917">
          <cell r="B4917" t="str">
            <v>至尊·夏侯渊</v>
          </cell>
          <cell r="C4917">
            <v>110052</v>
          </cell>
        </row>
        <row r="4918">
          <cell r="B4918" t="str">
            <v>至尊·张辽</v>
          </cell>
          <cell r="C4918">
            <v>110064</v>
          </cell>
        </row>
        <row r="4919">
          <cell r="B4919" t="str">
            <v>至尊·荀彧</v>
          </cell>
          <cell r="C4919">
            <v>110073</v>
          </cell>
        </row>
        <row r="4920">
          <cell r="B4920" t="str">
            <v>至尊·郭嘉</v>
          </cell>
          <cell r="C4920">
            <v>110014</v>
          </cell>
        </row>
        <row r="4921">
          <cell r="B4921" t="str">
            <v>至尊·贾诩</v>
          </cell>
          <cell r="C4921">
            <v>110092</v>
          </cell>
        </row>
        <row r="4922">
          <cell r="B4922" t="str">
            <v>至尊·司马懿</v>
          </cell>
          <cell r="C4922">
            <v>110114</v>
          </cell>
        </row>
        <row r="4923">
          <cell r="B4923" t="str">
            <v>至尊·张郃</v>
          </cell>
          <cell r="C4923">
            <v>110122</v>
          </cell>
        </row>
        <row r="4924">
          <cell r="B4924" t="str">
            <v>至尊·乐进</v>
          </cell>
          <cell r="C4924">
            <v>110142</v>
          </cell>
        </row>
        <row r="4925">
          <cell r="B4925" t="str">
            <v>王·曹仁</v>
          </cell>
          <cell r="C4925">
            <v>110034</v>
          </cell>
        </row>
        <row r="4926">
          <cell r="B4926" t="str">
            <v>王·夏侯惇</v>
          </cell>
          <cell r="C4926">
            <v>110044</v>
          </cell>
        </row>
        <row r="4927">
          <cell r="B4927" t="str">
            <v>王·夏侯渊</v>
          </cell>
          <cell r="C4927">
            <v>110052</v>
          </cell>
        </row>
        <row r="4928">
          <cell r="B4928" t="str">
            <v>王·张辽</v>
          </cell>
          <cell r="C4928">
            <v>110064</v>
          </cell>
        </row>
        <row r="4929">
          <cell r="B4929" t="str">
            <v>王·郭嘉</v>
          </cell>
          <cell r="C4929">
            <v>110014</v>
          </cell>
        </row>
        <row r="4930">
          <cell r="B4930" t="str">
            <v>王·贾诩</v>
          </cell>
          <cell r="C4930">
            <v>110092</v>
          </cell>
        </row>
        <row r="4931">
          <cell r="B4931" t="str">
            <v>王·司马懿</v>
          </cell>
          <cell r="C4931">
            <v>110114</v>
          </cell>
        </row>
        <row r="4932">
          <cell r="B4932" t="str">
            <v>王·张郃</v>
          </cell>
          <cell r="C4932">
            <v>110122</v>
          </cell>
        </row>
        <row r="4933">
          <cell r="B4933" t="str">
            <v>王·乐进</v>
          </cell>
          <cell r="C4933">
            <v>110142</v>
          </cell>
        </row>
        <row r="4934">
          <cell r="B4934" t="str">
            <v>帝·曹仁</v>
          </cell>
          <cell r="C4934">
            <v>110034</v>
          </cell>
        </row>
        <row r="4935">
          <cell r="B4935" t="str">
            <v>帝·夏侯惇</v>
          </cell>
          <cell r="C4935">
            <v>110044</v>
          </cell>
        </row>
        <row r="4936">
          <cell r="B4936" t="str">
            <v>帝·夏侯渊</v>
          </cell>
          <cell r="C4936">
            <v>110052</v>
          </cell>
        </row>
        <row r="4937">
          <cell r="B4937" t="str">
            <v>帝·张辽</v>
          </cell>
          <cell r="C4937">
            <v>110064</v>
          </cell>
        </row>
        <row r="4938">
          <cell r="B4938" t="str">
            <v>帝·郭嘉</v>
          </cell>
          <cell r="C4938">
            <v>110014</v>
          </cell>
        </row>
        <row r="4939">
          <cell r="B4939" t="str">
            <v>帝·贾诩</v>
          </cell>
          <cell r="C4939">
            <v>110092</v>
          </cell>
        </row>
        <row r="4940">
          <cell r="B4940" t="str">
            <v>帝·司马懿</v>
          </cell>
          <cell r="C4940">
            <v>110114</v>
          </cell>
        </row>
        <row r="4941">
          <cell r="B4941" t="str">
            <v>帝·张郃</v>
          </cell>
          <cell r="C4941">
            <v>110122</v>
          </cell>
        </row>
        <row r="4942">
          <cell r="B4942" t="str">
            <v>帝·乐进</v>
          </cell>
          <cell r="C4942">
            <v>110142</v>
          </cell>
        </row>
        <row r="4943">
          <cell r="B4943" t="str">
            <v>至尊·曹仁</v>
          </cell>
          <cell r="C4943">
            <v>110034</v>
          </cell>
        </row>
        <row r="4944">
          <cell r="B4944" t="str">
            <v>至尊·夏侯惇</v>
          </cell>
          <cell r="C4944">
            <v>110044</v>
          </cell>
        </row>
        <row r="4945">
          <cell r="B4945" t="str">
            <v>至尊·夏侯渊</v>
          </cell>
          <cell r="C4945">
            <v>110052</v>
          </cell>
        </row>
        <row r="4946">
          <cell r="B4946" t="str">
            <v>至尊·张辽</v>
          </cell>
          <cell r="C4946">
            <v>110064</v>
          </cell>
        </row>
        <row r="4947">
          <cell r="B4947" t="str">
            <v>至尊·郭嘉</v>
          </cell>
          <cell r="C4947">
            <v>110014</v>
          </cell>
        </row>
        <row r="4948">
          <cell r="B4948" t="str">
            <v>至尊·贾诩</v>
          </cell>
          <cell r="C4948">
            <v>110092</v>
          </cell>
        </row>
        <row r="4949">
          <cell r="B4949" t="str">
            <v>至尊·司马懿</v>
          </cell>
          <cell r="C4949">
            <v>110114</v>
          </cell>
        </row>
        <row r="4950">
          <cell r="B4950" t="str">
            <v>至尊·张郃</v>
          </cell>
          <cell r="C4950">
            <v>110122</v>
          </cell>
        </row>
        <row r="4951">
          <cell r="B4951" t="str">
            <v>至尊·乐进</v>
          </cell>
          <cell r="C4951">
            <v>110142</v>
          </cell>
        </row>
        <row r="4952">
          <cell r="B4952" t="str">
            <v>王·曹仁</v>
          </cell>
          <cell r="C4952">
            <v>110034</v>
          </cell>
        </row>
        <row r="4953">
          <cell r="B4953" t="str">
            <v>王·夏侯惇</v>
          </cell>
          <cell r="C4953">
            <v>110044</v>
          </cell>
        </row>
        <row r="4954">
          <cell r="B4954" t="str">
            <v>王·夏侯渊</v>
          </cell>
          <cell r="C4954">
            <v>110052</v>
          </cell>
        </row>
        <row r="4955">
          <cell r="B4955" t="str">
            <v>王·张辽</v>
          </cell>
          <cell r="C4955">
            <v>110064</v>
          </cell>
        </row>
        <row r="4956">
          <cell r="B4956" t="str">
            <v>王·郭嘉</v>
          </cell>
          <cell r="C4956">
            <v>110014</v>
          </cell>
        </row>
        <row r="4957">
          <cell r="B4957" t="str">
            <v>王·贾诩</v>
          </cell>
          <cell r="C4957">
            <v>110092</v>
          </cell>
        </row>
        <row r="4958">
          <cell r="B4958" t="str">
            <v>王·司马懿</v>
          </cell>
          <cell r="C4958">
            <v>110114</v>
          </cell>
        </row>
        <row r="4959">
          <cell r="B4959" t="str">
            <v>王·张郃</v>
          </cell>
          <cell r="C4959">
            <v>110122</v>
          </cell>
        </row>
        <row r="4960">
          <cell r="B4960" t="str">
            <v>王·乐进</v>
          </cell>
          <cell r="C4960">
            <v>110142</v>
          </cell>
        </row>
        <row r="4961">
          <cell r="B4961" t="str">
            <v>帝·曹仁</v>
          </cell>
          <cell r="C4961">
            <v>110034</v>
          </cell>
        </row>
        <row r="4962">
          <cell r="B4962" t="str">
            <v>帝·夏侯惇</v>
          </cell>
          <cell r="C4962">
            <v>110044</v>
          </cell>
        </row>
        <row r="4963">
          <cell r="B4963" t="str">
            <v>帝·夏侯渊</v>
          </cell>
          <cell r="C4963">
            <v>110052</v>
          </cell>
        </row>
        <row r="4964">
          <cell r="B4964" t="str">
            <v>帝·张辽</v>
          </cell>
          <cell r="C4964">
            <v>110064</v>
          </cell>
        </row>
        <row r="4965">
          <cell r="B4965" t="str">
            <v>帝·郭嘉</v>
          </cell>
          <cell r="C4965">
            <v>110014</v>
          </cell>
        </row>
        <row r="4966">
          <cell r="B4966" t="str">
            <v>帝·贾诩</v>
          </cell>
          <cell r="C4966">
            <v>110092</v>
          </cell>
        </row>
        <row r="4967">
          <cell r="B4967" t="str">
            <v>帝·司马懿</v>
          </cell>
          <cell r="C4967">
            <v>110114</v>
          </cell>
        </row>
        <row r="4968">
          <cell r="B4968" t="str">
            <v>帝·张郃</v>
          </cell>
          <cell r="C4968">
            <v>110122</v>
          </cell>
        </row>
        <row r="4969">
          <cell r="B4969" t="str">
            <v>帝·乐进</v>
          </cell>
          <cell r="C4969">
            <v>110142</v>
          </cell>
        </row>
        <row r="4970">
          <cell r="B4970" t="str">
            <v>至尊·曹仁</v>
          </cell>
          <cell r="C4970">
            <v>110034</v>
          </cell>
        </row>
        <row r="4971">
          <cell r="B4971" t="str">
            <v>至尊·夏侯惇</v>
          </cell>
          <cell r="C4971">
            <v>110044</v>
          </cell>
        </row>
        <row r="4972">
          <cell r="B4972" t="str">
            <v>至尊·夏侯渊</v>
          </cell>
          <cell r="C4972">
            <v>110052</v>
          </cell>
        </row>
        <row r="4973">
          <cell r="B4973" t="str">
            <v>至尊·张辽</v>
          </cell>
          <cell r="C4973">
            <v>110064</v>
          </cell>
        </row>
        <row r="4974">
          <cell r="B4974" t="str">
            <v>至尊·郭嘉</v>
          </cell>
          <cell r="C4974">
            <v>110014</v>
          </cell>
        </row>
        <row r="4975">
          <cell r="B4975" t="str">
            <v>至尊·贾诩</v>
          </cell>
          <cell r="C4975">
            <v>110092</v>
          </cell>
        </row>
        <row r="4976">
          <cell r="B4976" t="str">
            <v>至尊·司马懿</v>
          </cell>
          <cell r="C4976">
            <v>110114</v>
          </cell>
        </row>
        <row r="4977">
          <cell r="B4977" t="str">
            <v>至尊·张郃</v>
          </cell>
          <cell r="C4977">
            <v>110122</v>
          </cell>
        </row>
        <row r="4978">
          <cell r="B4978" t="str">
            <v>至尊·乐进</v>
          </cell>
          <cell r="C4978">
            <v>110142</v>
          </cell>
        </row>
        <row r="4979">
          <cell r="B4979" t="str">
            <v>王·曹仁</v>
          </cell>
          <cell r="C4979">
            <v>110034</v>
          </cell>
        </row>
        <row r="4980">
          <cell r="B4980" t="str">
            <v>王·夏侯惇</v>
          </cell>
          <cell r="C4980">
            <v>110044</v>
          </cell>
        </row>
        <row r="4981">
          <cell r="B4981" t="str">
            <v>王·夏侯渊</v>
          </cell>
          <cell r="C4981">
            <v>110052</v>
          </cell>
        </row>
        <row r="4982">
          <cell r="B4982" t="str">
            <v>王·张辽</v>
          </cell>
          <cell r="C4982">
            <v>110064</v>
          </cell>
        </row>
        <row r="4983">
          <cell r="B4983" t="str">
            <v>王·郭嘉</v>
          </cell>
          <cell r="C4983">
            <v>110014</v>
          </cell>
        </row>
        <row r="4984">
          <cell r="B4984" t="str">
            <v>王·贾诩</v>
          </cell>
          <cell r="C4984">
            <v>110092</v>
          </cell>
        </row>
        <row r="4985">
          <cell r="B4985" t="str">
            <v>王·司马懿</v>
          </cell>
          <cell r="C4985">
            <v>110114</v>
          </cell>
        </row>
        <row r="4986">
          <cell r="B4986" t="str">
            <v>王·张郃</v>
          </cell>
          <cell r="C4986">
            <v>110122</v>
          </cell>
        </row>
        <row r="4987">
          <cell r="B4987" t="str">
            <v>王·乐进</v>
          </cell>
          <cell r="C4987">
            <v>110142</v>
          </cell>
        </row>
        <row r="4988">
          <cell r="B4988" t="str">
            <v>帝·曹仁</v>
          </cell>
          <cell r="C4988">
            <v>110034</v>
          </cell>
        </row>
        <row r="4989">
          <cell r="B4989" t="str">
            <v>帝·夏侯惇</v>
          </cell>
          <cell r="C4989">
            <v>110044</v>
          </cell>
        </row>
        <row r="4990">
          <cell r="B4990" t="str">
            <v>帝·夏侯渊</v>
          </cell>
          <cell r="C4990">
            <v>110052</v>
          </cell>
        </row>
        <row r="4991">
          <cell r="B4991" t="str">
            <v>帝·张辽</v>
          </cell>
          <cell r="C4991">
            <v>110064</v>
          </cell>
        </row>
        <row r="4992">
          <cell r="B4992" t="str">
            <v>帝·郭嘉</v>
          </cell>
          <cell r="C4992">
            <v>110014</v>
          </cell>
        </row>
        <row r="4993">
          <cell r="B4993" t="str">
            <v>帝·贾诩</v>
          </cell>
          <cell r="C4993">
            <v>110092</v>
          </cell>
        </row>
        <row r="4994">
          <cell r="B4994" t="str">
            <v>帝·司马懿</v>
          </cell>
          <cell r="C4994">
            <v>110114</v>
          </cell>
        </row>
        <row r="4995">
          <cell r="B4995" t="str">
            <v>帝·张郃</v>
          </cell>
          <cell r="C4995">
            <v>110122</v>
          </cell>
        </row>
        <row r="4996">
          <cell r="B4996" t="str">
            <v>帝·乐进</v>
          </cell>
          <cell r="C4996">
            <v>110142</v>
          </cell>
        </row>
        <row r="4997">
          <cell r="B4997" t="str">
            <v>至尊·曹仁</v>
          </cell>
          <cell r="C4997">
            <v>110034</v>
          </cell>
        </row>
        <row r="4998">
          <cell r="B4998" t="str">
            <v>至尊·夏侯惇</v>
          </cell>
          <cell r="C4998">
            <v>110044</v>
          </cell>
        </row>
        <row r="4999">
          <cell r="B4999" t="str">
            <v>至尊·夏侯渊</v>
          </cell>
          <cell r="C4999">
            <v>110052</v>
          </cell>
        </row>
        <row r="5000">
          <cell r="B5000" t="str">
            <v>至尊·张辽</v>
          </cell>
          <cell r="C5000">
            <v>110064</v>
          </cell>
        </row>
        <row r="5001">
          <cell r="B5001" t="str">
            <v>至尊·郭嘉</v>
          </cell>
          <cell r="C5001">
            <v>110014</v>
          </cell>
        </row>
        <row r="5002">
          <cell r="B5002" t="str">
            <v>至尊·贾诩</v>
          </cell>
          <cell r="C5002">
            <v>110092</v>
          </cell>
        </row>
        <row r="5003">
          <cell r="B5003" t="str">
            <v>至尊·司马懿</v>
          </cell>
          <cell r="C5003">
            <v>110114</v>
          </cell>
        </row>
        <row r="5004">
          <cell r="B5004" t="str">
            <v>至尊·张郃</v>
          </cell>
          <cell r="C5004">
            <v>110122</v>
          </cell>
        </row>
        <row r="5005">
          <cell r="B5005" t="str">
            <v>至尊·乐进</v>
          </cell>
          <cell r="C5005">
            <v>110142</v>
          </cell>
        </row>
        <row r="5006">
          <cell r="B5006" t="str">
            <v>王·关羽</v>
          </cell>
          <cell r="C5006">
            <v>120032</v>
          </cell>
        </row>
        <row r="5007">
          <cell r="B5007" t="str">
            <v>王·张飞</v>
          </cell>
          <cell r="C5007">
            <v>120043</v>
          </cell>
        </row>
        <row r="5008">
          <cell r="B5008" t="str">
            <v>王·赵云</v>
          </cell>
          <cell r="C5008">
            <v>120013</v>
          </cell>
        </row>
        <row r="5009">
          <cell r="B5009" t="str">
            <v>王·马超</v>
          </cell>
          <cell r="C5009">
            <v>120053</v>
          </cell>
        </row>
        <row r="5010">
          <cell r="B5010" t="str">
            <v>王·黄忠</v>
          </cell>
          <cell r="C5010">
            <v>120063</v>
          </cell>
        </row>
        <row r="5011">
          <cell r="B5011" t="str">
            <v>王·魏延</v>
          </cell>
          <cell r="C5011">
            <v>12007</v>
          </cell>
        </row>
        <row r="5012">
          <cell r="B5012" t="str">
            <v>王·刘备</v>
          </cell>
          <cell r="C5012">
            <v>120083</v>
          </cell>
        </row>
        <row r="5013">
          <cell r="B5013" t="str">
            <v>王·诸葛亮</v>
          </cell>
          <cell r="C5013">
            <v>120092</v>
          </cell>
        </row>
        <row r="5014">
          <cell r="B5014" t="str">
            <v>王·庞统</v>
          </cell>
          <cell r="C5014">
            <v>12010</v>
          </cell>
        </row>
        <row r="5015">
          <cell r="B5015" t="str">
            <v>王·法正</v>
          </cell>
          <cell r="C5015">
            <v>12011</v>
          </cell>
        </row>
        <row r="5016">
          <cell r="B5016" t="str">
            <v>王·姜维</v>
          </cell>
          <cell r="C5016">
            <v>12012</v>
          </cell>
        </row>
        <row r="5017">
          <cell r="B5017" t="str">
            <v>王·马良</v>
          </cell>
          <cell r="C5017">
            <v>12013</v>
          </cell>
        </row>
        <row r="5018">
          <cell r="B5018" t="str">
            <v>王·夏侯涓</v>
          </cell>
          <cell r="C5018">
            <v>12014</v>
          </cell>
        </row>
        <row r="5019">
          <cell r="B5019" t="str">
            <v>王·黄月英</v>
          </cell>
          <cell r="C5019">
            <v>12015</v>
          </cell>
        </row>
        <row r="5020">
          <cell r="B5020" t="str">
            <v>王·徐庶</v>
          </cell>
          <cell r="C5020">
            <v>12016</v>
          </cell>
        </row>
        <row r="5021">
          <cell r="B5021" t="str">
            <v>王·关兴</v>
          </cell>
          <cell r="C5021">
            <v>12017</v>
          </cell>
        </row>
        <row r="5022">
          <cell r="B5022" t="str">
            <v>王·张苞</v>
          </cell>
          <cell r="C5022">
            <v>12018</v>
          </cell>
        </row>
        <row r="5023">
          <cell r="B5023" t="str">
            <v>王·孟获</v>
          </cell>
          <cell r="C5023">
            <v>12019</v>
          </cell>
        </row>
        <row r="5024">
          <cell r="B5024" t="str">
            <v>王·祝融</v>
          </cell>
          <cell r="C5024">
            <v>12002</v>
          </cell>
        </row>
        <row r="5025">
          <cell r="B5025" t="str">
            <v>王·关平</v>
          </cell>
          <cell r="C5025">
            <v>12020</v>
          </cell>
        </row>
        <row r="5026">
          <cell r="B5026" t="str">
            <v>王·关索</v>
          </cell>
          <cell r="C5026">
            <v>12021</v>
          </cell>
        </row>
        <row r="5027">
          <cell r="B5027" t="str">
            <v>王·关银屏</v>
          </cell>
          <cell r="C5027">
            <v>12022</v>
          </cell>
        </row>
        <row r="5028">
          <cell r="B5028" t="str">
            <v>王·张星彩</v>
          </cell>
          <cell r="C5028">
            <v>12023</v>
          </cell>
        </row>
        <row r="5029">
          <cell r="B5029" t="str">
            <v>王·鲍三娘</v>
          </cell>
          <cell r="C5029">
            <v>12024</v>
          </cell>
        </row>
        <row r="5030">
          <cell r="B5030" t="str">
            <v>王·马谡</v>
          </cell>
          <cell r="C5030">
            <v>12025</v>
          </cell>
        </row>
        <row r="5031">
          <cell r="B5031" t="str">
            <v>王·蒋琬</v>
          </cell>
          <cell r="C5031">
            <v>12026</v>
          </cell>
        </row>
        <row r="5032">
          <cell r="B5032" t="str">
            <v>王·费祎</v>
          </cell>
          <cell r="C5032">
            <v>12026</v>
          </cell>
        </row>
        <row r="5033">
          <cell r="B5033" t="str">
            <v>王·廖化</v>
          </cell>
          <cell r="C5033">
            <v>12027</v>
          </cell>
        </row>
        <row r="5034">
          <cell r="B5034" t="str">
            <v>王·李严</v>
          </cell>
          <cell r="C5034">
            <v>11038</v>
          </cell>
        </row>
        <row r="5035">
          <cell r="B5035" t="str">
            <v>王·严颜</v>
          </cell>
          <cell r="C5035">
            <v>14042</v>
          </cell>
        </row>
        <row r="5036">
          <cell r="B5036" t="str">
            <v>王·王平</v>
          </cell>
          <cell r="C5036">
            <v>13036</v>
          </cell>
        </row>
        <row r="5037">
          <cell r="B5037" t="str">
            <v>王·霍峻</v>
          </cell>
          <cell r="C5037">
            <v>14047</v>
          </cell>
        </row>
        <row r="5038">
          <cell r="B5038" t="str">
            <v>王·黄权</v>
          </cell>
          <cell r="C5038">
            <v>12031</v>
          </cell>
        </row>
        <row r="5039">
          <cell r="B5039" t="str">
            <v>王·刘禅</v>
          </cell>
          <cell r="C5039">
            <v>12032</v>
          </cell>
        </row>
        <row r="5040">
          <cell r="B5040" t="str">
            <v>王·糜竺</v>
          </cell>
          <cell r="C5040">
            <v>12033</v>
          </cell>
        </row>
        <row r="5041">
          <cell r="B5041" t="str">
            <v>王·简雍</v>
          </cell>
          <cell r="C5041">
            <v>11034</v>
          </cell>
        </row>
        <row r="5042">
          <cell r="B5042" t="str">
            <v>王·许靖</v>
          </cell>
          <cell r="C5042">
            <v>14020</v>
          </cell>
        </row>
        <row r="5043">
          <cell r="B5043" t="str">
            <v>王·孙乾</v>
          </cell>
          <cell r="C5043">
            <v>14029</v>
          </cell>
        </row>
        <row r="5044">
          <cell r="B5044" t="str">
            <v>王·伊籍</v>
          </cell>
          <cell r="C5044">
            <v>14045</v>
          </cell>
        </row>
        <row r="5045">
          <cell r="B5045" t="str">
            <v>王·邓芝</v>
          </cell>
          <cell r="C5045">
            <v>14045</v>
          </cell>
        </row>
        <row r="5046">
          <cell r="B5046" t="str">
            <v>王·甘夫人</v>
          </cell>
          <cell r="C5046">
            <v>12039</v>
          </cell>
        </row>
        <row r="5047">
          <cell r="B5047" t="str">
            <v>王·糜夫人</v>
          </cell>
          <cell r="C5047">
            <v>12040</v>
          </cell>
        </row>
        <row r="5048">
          <cell r="B5048" t="str">
            <v>王·周仓</v>
          </cell>
          <cell r="C5048">
            <v>12041</v>
          </cell>
        </row>
        <row r="5049">
          <cell r="B5049" t="str">
            <v>王·马岱</v>
          </cell>
          <cell r="C5049">
            <v>12042</v>
          </cell>
        </row>
        <row r="5050">
          <cell r="B5050" t="str">
            <v>王·刘封</v>
          </cell>
          <cell r="C5050">
            <v>12031</v>
          </cell>
        </row>
        <row r="5051">
          <cell r="B5051" t="str">
            <v>王·糜芳</v>
          </cell>
          <cell r="C5051">
            <v>12031</v>
          </cell>
        </row>
        <row r="5052">
          <cell r="B5052" t="str">
            <v>王·李恢</v>
          </cell>
          <cell r="C5052">
            <v>11048</v>
          </cell>
        </row>
        <row r="5053">
          <cell r="B5053" t="str">
            <v>王·张翼</v>
          </cell>
          <cell r="C5053">
            <v>12031</v>
          </cell>
        </row>
        <row r="5054">
          <cell r="B5054" t="str">
            <v>王·郭攸之</v>
          </cell>
          <cell r="C5054">
            <v>12026</v>
          </cell>
        </row>
        <row r="5055">
          <cell r="B5055" t="str">
            <v>王·张松</v>
          </cell>
          <cell r="C5055">
            <v>12044</v>
          </cell>
        </row>
        <row r="5056">
          <cell r="B5056" t="str">
            <v>王·黄皓</v>
          </cell>
          <cell r="C5056">
            <v>12045</v>
          </cell>
        </row>
        <row r="5057">
          <cell r="B5057" t="str">
            <v>帝·关羽</v>
          </cell>
          <cell r="C5057">
            <v>120032</v>
          </cell>
        </row>
        <row r="5058">
          <cell r="B5058" t="str">
            <v>帝·张飞</v>
          </cell>
          <cell r="C5058">
            <v>120043</v>
          </cell>
        </row>
        <row r="5059">
          <cell r="B5059" t="str">
            <v>帝·赵云</v>
          </cell>
          <cell r="C5059">
            <v>120013</v>
          </cell>
        </row>
        <row r="5060">
          <cell r="B5060" t="str">
            <v>帝·马超</v>
          </cell>
          <cell r="C5060">
            <v>120053</v>
          </cell>
        </row>
        <row r="5061">
          <cell r="B5061" t="str">
            <v>帝·黄忠</v>
          </cell>
          <cell r="C5061">
            <v>120063</v>
          </cell>
        </row>
        <row r="5062">
          <cell r="B5062" t="str">
            <v>帝·魏延</v>
          </cell>
          <cell r="C5062">
            <v>12007</v>
          </cell>
        </row>
        <row r="5063">
          <cell r="B5063" t="str">
            <v>帝·刘备</v>
          </cell>
          <cell r="C5063">
            <v>120083</v>
          </cell>
        </row>
        <row r="5064">
          <cell r="B5064" t="str">
            <v>帝·诸葛亮</v>
          </cell>
          <cell r="C5064">
            <v>120092</v>
          </cell>
        </row>
        <row r="5065">
          <cell r="B5065" t="str">
            <v>帝·庞统</v>
          </cell>
          <cell r="C5065">
            <v>12010</v>
          </cell>
        </row>
        <row r="5066">
          <cell r="B5066" t="str">
            <v>帝·法正</v>
          </cell>
          <cell r="C5066">
            <v>12011</v>
          </cell>
        </row>
        <row r="5067">
          <cell r="B5067" t="str">
            <v>帝·姜维</v>
          </cell>
          <cell r="C5067">
            <v>12012</v>
          </cell>
        </row>
        <row r="5068">
          <cell r="B5068" t="str">
            <v>帝·马良</v>
          </cell>
          <cell r="C5068">
            <v>12013</v>
          </cell>
        </row>
        <row r="5069">
          <cell r="B5069" t="str">
            <v>帝·夏侯涓</v>
          </cell>
          <cell r="C5069">
            <v>12014</v>
          </cell>
        </row>
        <row r="5070">
          <cell r="B5070" t="str">
            <v>帝·黄月英</v>
          </cell>
          <cell r="C5070">
            <v>12015</v>
          </cell>
        </row>
        <row r="5071">
          <cell r="B5071" t="str">
            <v>帝·徐庶</v>
          </cell>
          <cell r="C5071">
            <v>12016</v>
          </cell>
        </row>
        <row r="5072">
          <cell r="B5072" t="str">
            <v>帝·关兴</v>
          </cell>
          <cell r="C5072">
            <v>12017</v>
          </cell>
        </row>
        <row r="5073">
          <cell r="B5073" t="str">
            <v>帝·张苞</v>
          </cell>
          <cell r="C5073">
            <v>12018</v>
          </cell>
        </row>
        <row r="5074">
          <cell r="B5074" t="str">
            <v>帝·孟获</v>
          </cell>
          <cell r="C5074">
            <v>12019</v>
          </cell>
        </row>
        <row r="5075">
          <cell r="B5075" t="str">
            <v>帝·祝融</v>
          </cell>
          <cell r="C5075">
            <v>12002</v>
          </cell>
        </row>
        <row r="5076">
          <cell r="B5076" t="str">
            <v>帝·关平</v>
          </cell>
          <cell r="C5076">
            <v>12020</v>
          </cell>
        </row>
        <row r="5077">
          <cell r="B5077" t="str">
            <v>帝·关索</v>
          </cell>
          <cell r="C5077">
            <v>12021</v>
          </cell>
        </row>
        <row r="5078">
          <cell r="B5078" t="str">
            <v>帝·关银屏</v>
          </cell>
          <cell r="C5078">
            <v>12022</v>
          </cell>
        </row>
        <row r="5079">
          <cell r="B5079" t="str">
            <v>帝·张星彩</v>
          </cell>
          <cell r="C5079">
            <v>12023</v>
          </cell>
        </row>
        <row r="5080">
          <cell r="B5080" t="str">
            <v>帝·鲍三娘</v>
          </cell>
          <cell r="C5080">
            <v>12024</v>
          </cell>
        </row>
        <row r="5081">
          <cell r="B5081" t="str">
            <v>帝·马谡</v>
          </cell>
          <cell r="C5081">
            <v>12025</v>
          </cell>
        </row>
        <row r="5082">
          <cell r="B5082" t="str">
            <v>帝·蒋琬</v>
          </cell>
          <cell r="C5082">
            <v>12026</v>
          </cell>
        </row>
        <row r="5083">
          <cell r="B5083" t="str">
            <v>帝·费祎</v>
          </cell>
          <cell r="C5083">
            <v>12026</v>
          </cell>
        </row>
        <row r="5084">
          <cell r="B5084" t="str">
            <v>帝·廖化</v>
          </cell>
          <cell r="C5084">
            <v>12027</v>
          </cell>
        </row>
        <row r="5085">
          <cell r="B5085" t="str">
            <v>帝·李严</v>
          </cell>
          <cell r="C5085">
            <v>11038</v>
          </cell>
        </row>
        <row r="5086">
          <cell r="B5086" t="str">
            <v>帝·严颜</v>
          </cell>
          <cell r="C5086">
            <v>14042</v>
          </cell>
        </row>
        <row r="5087">
          <cell r="B5087" t="str">
            <v>帝·王平</v>
          </cell>
          <cell r="C5087">
            <v>13036</v>
          </cell>
        </row>
        <row r="5088">
          <cell r="B5088" t="str">
            <v>帝·霍峻</v>
          </cell>
          <cell r="C5088">
            <v>14047</v>
          </cell>
        </row>
        <row r="5089">
          <cell r="B5089" t="str">
            <v>帝·黄权</v>
          </cell>
          <cell r="C5089">
            <v>12031</v>
          </cell>
        </row>
        <row r="5090">
          <cell r="B5090" t="str">
            <v>帝·刘禅</v>
          </cell>
          <cell r="C5090">
            <v>12032</v>
          </cell>
        </row>
        <row r="5091">
          <cell r="B5091" t="str">
            <v>帝·糜竺</v>
          </cell>
          <cell r="C5091">
            <v>12033</v>
          </cell>
        </row>
        <row r="5092">
          <cell r="B5092" t="str">
            <v>帝·简雍</v>
          </cell>
          <cell r="C5092">
            <v>11034</v>
          </cell>
        </row>
        <row r="5093">
          <cell r="B5093" t="str">
            <v>帝·许靖</v>
          </cell>
          <cell r="C5093">
            <v>14020</v>
          </cell>
        </row>
        <row r="5094">
          <cell r="B5094" t="str">
            <v>帝·孙乾</v>
          </cell>
          <cell r="C5094">
            <v>14029</v>
          </cell>
        </row>
        <row r="5095">
          <cell r="B5095" t="str">
            <v>帝·伊籍</v>
          </cell>
          <cell r="C5095">
            <v>14045</v>
          </cell>
        </row>
        <row r="5096">
          <cell r="B5096" t="str">
            <v>帝·邓芝</v>
          </cell>
          <cell r="C5096">
            <v>14045</v>
          </cell>
        </row>
        <row r="5097">
          <cell r="B5097" t="str">
            <v>帝·甘夫人</v>
          </cell>
          <cell r="C5097">
            <v>12039</v>
          </cell>
        </row>
        <row r="5098">
          <cell r="B5098" t="str">
            <v>帝·糜夫人</v>
          </cell>
          <cell r="C5098">
            <v>12040</v>
          </cell>
        </row>
        <row r="5099">
          <cell r="B5099" t="str">
            <v>帝·周仓</v>
          </cell>
          <cell r="C5099">
            <v>12041</v>
          </cell>
        </row>
        <row r="5100">
          <cell r="B5100" t="str">
            <v>帝·马岱</v>
          </cell>
          <cell r="C5100">
            <v>12042</v>
          </cell>
        </row>
        <row r="5101">
          <cell r="B5101" t="str">
            <v>帝·刘封</v>
          </cell>
          <cell r="C5101">
            <v>12031</v>
          </cell>
        </row>
        <row r="5102">
          <cell r="B5102" t="str">
            <v>帝·糜芳</v>
          </cell>
          <cell r="C5102">
            <v>12031</v>
          </cell>
        </row>
        <row r="5103">
          <cell r="B5103" t="str">
            <v>帝·李恢</v>
          </cell>
          <cell r="C5103">
            <v>11048</v>
          </cell>
        </row>
        <row r="5104">
          <cell r="B5104" t="str">
            <v>帝·张翼</v>
          </cell>
          <cell r="C5104">
            <v>12031</v>
          </cell>
        </row>
        <row r="5105">
          <cell r="B5105" t="str">
            <v>帝·郭攸之</v>
          </cell>
          <cell r="C5105">
            <v>12026</v>
          </cell>
        </row>
        <row r="5106">
          <cell r="B5106" t="str">
            <v>帝·张松</v>
          </cell>
          <cell r="C5106">
            <v>12044</v>
          </cell>
        </row>
        <row r="5107">
          <cell r="B5107" t="str">
            <v>帝·黄皓</v>
          </cell>
          <cell r="C5107">
            <v>12045</v>
          </cell>
        </row>
        <row r="5108">
          <cell r="B5108" t="str">
            <v>至尊·关羽</v>
          </cell>
          <cell r="C5108">
            <v>120032</v>
          </cell>
        </row>
        <row r="5109">
          <cell r="B5109" t="str">
            <v>至尊·张飞</v>
          </cell>
          <cell r="C5109">
            <v>120043</v>
          </cell>
        </row>
        <row r="5110">
          <cell r="B5110" t="str">
            <v>至尊·赵云</v>
          </cell>
          <cell r="C5110">
            <v>120013</v>
          </cell>
        </row>
        <row r="5111">
          <cell r="B5111" t="str">
            <v>至尊·马超</v>
          </cell>
          <cell r="C5111">
            <v>120053</v>
          </cell>
        </row>
        <row r="5112">
          <cell r="B5112" t="str">
            <v>至尊·黄忠</v>
          </cell>
          <cell r="C5112">
            <v>120063</v>
          </cell>
        </row>
        <row r="5113">
          <cell r="B5113" t="str">
            <v>至尊·魏延</v>
          </cell>
          <cell r="C5113">
            <v>12007</v>
          </cell>
        </row>
        <row r="5114">
          <cell r="B5114" t="str">
            <v>至尊·刘备</v>
          </cell>
          <cell r="C5114">
            <v>120083</v>
          </cell>
        </row>
        <row r="5115">
          <cell r="B5115" t="str">
            <v>至尊·诸葛亮</v>
          </cell>
          <cell r="C5115">
            <v>120092</v>
          </cell>
        </row>
        <row r="5116">
          <cell r="B5116" t="str">
            <v>至尊·庞统</v>
          </cell>
          <cell r="C5116">
            <v>12010</v>
          </cell>
        </row>
        <row r="5117">
          <cell r="B5117" t="str">
            <v>至尊·法正</v>
          </cell>
          <cell r="C5117">
            <v>12011</v>
          </cell>
        </row>
        <row r="5118">
          <cell r="B5118" t="str">
            <v>至尊·姜维</v>
          </cell>
          <cell r="C5118">
            <v>12012</v>
          </cell>
        </row>
        <row r="5119">
          <cell r="B5119" t="str">
            <v>至尊·马良</v>
          </cell>
          <cell r="C5119">
            <v>12013</v>
          </cell>
        </row>
        <row r="5120">
          <cell r="B5120" t="str">
            <v>至尊·夏侯涓</v>
          </cell>
          <cell r="C5120">
            <v>12014</v>
          </cell>
        </row>
        <row r="5121">
          <cell r="B5121" t="str">
            <v>至尊·黄月英</v>
          </cell>
          <cell r="C5121">
            <v>12015</v>
          </cell>
        </row>
        <row r="5122">
          <cell r="B5122" t="str">
            <v>至尊·徐庶</v>
          </cell>
          <cell r="C5122">
            <v>12016</v>
          </cell>
        </row>
        <row r="5123">
          <cell r="B5123" t="str">
            <v>至尊·关兴</v>
          </cell>
          <cell r="C5123">
            <v>12017</v>
          </cell>
        </row>
        <row r="5124">
          <cell r="B5124" t="str">
            <v>至尊·张苞</v>
          </cell>
          <cell r="C5124">
            <v>12018</v>
          </cell>
        </row>
        <row r="5125">
          <cell r="B5125" t="str">
            <v>至尊·孟获</v>
          </cell>
          <cell r="C5125">
            <v>12019</v>
          </cell>
        </row>
        <row r="5126">
          <cell r="B5126" t="str">
            <v>至尊·祝融</v>
          </cell>
          <cell r="C5126">
            <v>12002</v>
          </cell>
        </row>
        <row r="5127">
          <cell r="B5127" t="str">
            <v>至尊·关平</v>
          </cell>
          <cell r="C5127">
            <v>12020</v>
          </cell>
        </row>
        <row r="5128">
          <cell r="B5128" t="str">
            <v>至尊·关索</v>
          </cell>
          <cell r="C5128">
            <v>12021</v>
          </cell>
        </row>
        <row r="5129">
          <cell r="B5129" t="str">
            <v>至尊·关银屏</v>
          </cell>
          <cell r="C5129">
            <v>12022</v>
          </cell>
        </row>
        <row r="5130">
          <cell r="B5130" t="str">
            <v>至尊·张星彩</v>
          </cell>
          <cell r="C5130">
            <v>12023</v>
          </cell>
        </row>
        <row r="5131">
          <cell r="B5131" t="str">
            <v>至尊·鲍三娘</v>
          </cell>
          <cell r="C5131">
            <v>12024</v>
          </cell>
        </row>
        <row r="5132">
          <cell r="B5132" t="str">
            <v>至尊·马谡</v>
          </cell>
          <cell r="C5132">
            <v>12025</v>
          </cell>
        </row>
        <row r="5133">
          <cell r="B5133" t="str">
            <v>至尊·蒋琬</v>
          </cell>
          <cell r="C5133">
            <v>12026</v>
          </cell>
        </row>
        <row r="5134">
          <cell r="B5134" t="str">
            <v>至尊·费祎</v>
          </cell>
          <cell r="C5134">
            <v>12026</v>
          </cell>
        </row>
        <row r="5135">
          <cell r="B5135" t="str">
            <v>至尊·廖化</v>
          </cell>
          <cell r="C5135">
            <v>12027</v>
          </cell>
        </row>
        <row r="5136">
          <cell r="B5136" t="str">
            <v>至尊·李严</v>
          </cell>
          <cell r="C5136">
            <v>11038</v>
          </cell>
        </row>
        <row r="5137">
          <cell r="B5137" t="str">
            <v>至尊·严颜</v>
          </cell>
          <cell r="C5137">
            <v>14042</v>
          </cell>
        </row>
        <row r="5138">
          <cell r="B5138" t="str">
            <v>至尊·王平</v>
          </cell>
          <cell r="C5138">
            <v>13036</v>
          </cell>
        </row>
        <row r="5139">
          <cell r="B5139" t="str">
            <v>至尊·霍峻</v>
          </cell>
          <cell r="C5139">
            <v>14047</v>
          </cell>
        </row>
        <row r="5140">
          <cell r="B5140" t="str">
            <v>至尊·黄权</v>
          </cell>
          <cell r="C5140">
            <v>12031</v>
          </cell>
        </row>
        <row r="5141">
          <cell r="B5141" t="str">
            <v>至尊·刘禅</v>
          </cell>
          <cell r="C5141">
            <v>12032</v>
          </cell>
        </row>
        <row r="5142">
          <cell r="B5142" t="str">
            <v>至尊·糜竺</v>
          </cell>
          <cell r="C5142">
            <v>12033</v>
          </cell>
        </row>
        <row r="5143">
          <cell r="B5143" t="str">
            <v>至尊·简雍</v>
          </cell>
          <cell r="C5143">
            <v>11034</v>
          </cell>
        </row>
        <row r="5144">
          <cell r="B5144" t="str">
            <v>至尊·许靖</v>
          </cell>
          <cell r="C5144">
            <v>14020</v>
          </cell>
        </row>
        <row r="5145">
          <cell r="B5145" t="str">
            <v>至尊·孙乾</v>
          </cell>
          <cell r="C5145">
            <v>14029</v>
          </cell>
        </row>
        <row r="5146">
          <cell r="B5146" t="str">
            <v>至尊·伊籍</v>
          </cell>
          <cell r="C5146">
            <v>14045</v>
          </cell>
        </row>
        <row r="5147">
          <cell r="B5147" t="str">
            <v>至尊·邓芝</v>
          </cell>
          <cell r="C5147">
            <v>14045</v>
          </cell>
        </row>
        <row r="5148">
          <cell r="B5148" t="str">
            <v>至尊·甘夫人</v>
          </cell>
          <cell r="C5148">
            <v>12039</v>
          </cell>
        </row>
        <row r="5149">
          <cell r="B5149" t="str">
            <v>至尊·糜夫人</v>
          </cell>
          <cell r="C5149">
            <v>12040</v>
          </cell>
        </row>
        <row r="5150">
          <cell r="B5150" t="str">
            <v>至尊·周仓</v>
          </cell>
          <cell r="C5150">
            <v>12041</v>
          </cell>
        </row>
        <row r="5151">
          <cell r="B5151" t="str">
            <v>至尊·马岱</v>
          </cell>
          <cell r="C5151">
            <v>12042</v>
          </cell>
        </row>
        <row r="5152">
          <cell r="B5152" t="str">
            <v>至尊·刘封</v>
          </cell>
          <cell r="C5152">
            <v>12031</v>
          </cell>
        </row>
        <row r="5153">
          <cell r="B5153" t="str">
            <v>至尊·糜芳</v>
          </cell>
          <cell r="C5153">
            <v>12031</v>
          </cell>
        </row>
        <row r="5154">
          <cell r="B5154" t="str">
            <v>至尊·李恢</v>
          </cell>
          <cell r="C5154">
            <v>11048</v>
          </cell>
        </row>
        <row r="5155">
          <cell r="B5155" t="str">
            <v>至尊·张翼</v>
          </cell>
          <cell r="C5155">
            <v>12031</v>
          </cell>
        </row>
        <row r="5156">
          <cell r="B5156" t="str">
            <v>至尊·郭攸之</v>
          </cell>
          <cell r="C5156">
            <v>12026</v>
          </cell>
        </row>
        <row r="5157">
          <cell r="B5157" t="str">
            <v>至尊·张松</v>
          </cell>
          <cell r="C5157">
            <v>12044</v>
          </cell>
        </row>
        <row r="5158">
          <cell r="B5158" t="str">
            <v>至尊·黄皓</v>
          </cell>
          <cell r="C5158">
            <v>12045</v>
          </cell>
        </row>
        <row r="5159">
          <cell r="B5159" t="str">
            <v>王·关羽</v>
          </cell>
          <cell r="C5159">
            <v>120032</v>
          </cell>
        </row>
        <row r="5160">
          <cell r="B5160" t="str">
            <v>王·张飞</v>
          </cell>
          <cell r="C5160">
            <v>120043</v>
          </cell>
        </row>
        <row r="5161">
          <cell r="B5161" t="str">
            <v>王·赵云</v>
          </cell>
          <cell r="C5161">
            <v>120013</v>
          </cell>
        </row>
        <row r="5162">
          <cell r="B5162" t="str">
            <v>王·马超</v>
          </cell>
          <cell r="C5162">
            <v>120053</v>
          </cell>
        </row>
        <row r="5163">
          <cell r="B5163" t="str">
            <v>王·黄忠</v>
          </cell>
          <cell r="C5163">
            <v>120063</v>
          </cell>
        </row>
        <row r="5164">
          <cell r="B5164" t="str">
            <v>王·魏延</v>
          </cell>
          <cell r="C5164">
            <v>12007</v>
          </cell>
        </row>
        <row r="5165">
          <cell r="B5165" t="str">
            <v>王·刘备</v>
          </cell>
          <cell r="C5165">
            <v>120083</v>
          </cell>
        </row>
        <row r="5166">
          <cell r="B5166" t="str">
            <v>王·诸葛亮</v>
          </cell>
          <cell r="C5166">
            <v>120092</v>
          </cell>
        </row>
        <row r="5167">
          <cell r="B5167" t="str">
            <v>王·庞统</v>
          </cell>
          <cell r="C5167">
            <v>12010</v>
          </cell>
        </row>
        <row r="5168">
          <cell r="B5168" t="str">
            <v>王·姜维</v>
          </cell>
          <cell r="C5168">
            <v>12012</v>
          </cell>
        </row>
        <row r="5169">
          <cell r="B5169" t="str">
            <v>王·徐庶</v>
          </cell>
          <cell r="C5169">
            <v>12016</v>
          </cell>
        </row>
        <row r="5170">
          <cell r="B5170" t="str">
            <v>帝·关羽</v>
          </cell>
          <cell r="C5170">
            <v>120032</v>
          </cell>
        </row>
        <row r="5171">
          <cell r="B5171" t="str">
            <v>帝·张飞</v>
          </cell>
          <cell r="C5171">
            <v>120043</v>
          </cell>
        </row>
        <row r="5172">
          <cell r="B5172" t="str">
            <v>帝·赵云</v>
          </cell>
          <cell r="C5172">
            <v>120013</v>
          </cell>
        </row>
        <row r="5173">
          <cell r="B5173" t="str">
            <v>帝·马超</v>
          </cell>
          <cell r="C5173">
            <v>120053</v>
          </cell>
        </row>
        <row r="5174">
          <cell r="B5174" t="str">
            <v>帝·黄忠</v>
          </cell>
          <cell r="C5174">
            <v>120063</v>
          </cell>
        </row>
        <row r="5175">
          <cell r="B5175" t="str">
            <v>帝·魏延</v>
          </cell>
          <cell r="C5175">
            <v>12007</v>
          </cell>
        </row>
        <row r="5176">
          <cell r="B5176" t="str">
            <v>帝·刘备</v>
          </cell>
          <cell r="C5176">
            <v>120083</v>
          </cell>
        </row>
        <row r="5177">
          <cell r="B5177" t="str">
            <v>帝·诸葛亮</v>
          </cell>
          <cell r="C5177">
            <v>120092</v>
          </cell>
        </row>
        <row r="5178">
          <cell r="B5178" t="str">
            <v>帝·庞统</v>
          </cell>
          <cell r="C5178">
            <v>12010</v>
          </cell>
        </row>
        <row r="5179">
          <cell r="B5179" t="str">
            <v>帝·姜维</v>
          </cell>
          <cell r="C5179">
            <v>12012</v>
          </cell>
        </row>
        <row r="5180">
          <cell r="B5180" t="str">
            <v>帝·徐庶</v>
          </cell>
          <cell r="C5180">
            <v>12016</v>
          </cell>
        </row>
        <row r="5181">
          <cell r="B5181" t="str">
            <v>至尊·关羽</v>
          </cell>
          <cell r="C5181">
            <v>120032</v>
          </cell>
        </row>
        <row r="5182">
          <cell r="B5182" t="str">
            <v>至尊·张飞</v>
          </cell>
          <cell r="C5182">
            <v>120043</v>
          </cell>
        </row>
        <row r="5183">
          <cell r="B5183" t="str">
            <v>至尊·赵云</v>
          </cell>
          <cell r="C5183">
            <v>120013</v>
          </cell>
        </row>
        <row r="5184">
          <cell r="B5184" t="str">
            <v>至尊·马超</v>
          </cell>
          <cell r="C5184">
            <v>120053</v>
          </cell>
        </row>
        <row r="5185">
          <cell r="B5185" t="str">
            <v>至尊·黄忠</v>
          </cell>
          <cell r="C5185">
            <v>120063</v>
          </cell>
        </row>
        <row r="5186">
          <cell r="B5186" t="str">
            <v>至尊·魏延</v>
          </cell>
          <cell r="C5186">
            <v>12007</v>
          </cell>
        </row>
        <row r="5187">
          <cell r="B5187" t="str">
            <v>至尊·刘备</v>
          </cell>
          <cell r="C5187">
            <v>120083</v>
          </cell>
        </row>
        <row r="5188">
          <cell r="B5188" t="str">
            <v>至尊·诸葛亮</v>
          </cell>
          <cell r="C5188">
            <v>120092</v>
          </cell>
        </row>
        <row r="5189">
          <cell r="B5189" t="str">
            <v>至尊·庞统</v>
          </cell>
          <cell r="C5189">
            <v>12010</v>
          </cell>
        </row>
        <row r="5190">
          <cell r="B5190" t="str">
            <v>至尊·姜维</v>
          </cell>
          <cell r="C5190">
            <v>12012</v>
          </cell>
        </row>
        <row r="5191">
          <cell r="B5191" t="str">
            <v>至尊·徐庶</v>
          </cell>
          <cell r="C5191">
            <v>12016</v>
          </cell>
        </row>
        <row r="5192">
          <cell r="B5192" t="str">
            <v>王·关羽</v>
          </cell>
          <cell r="C5192">
            <v>120032</v>
          </cell>
        </row>
        <row r="5193">
          <cell r="B5193" t="str">
            <v>王·张飞</v>
          </cell>
          <cell r="C5193">
            <v>120043</v>
          </cell>
        </row>
        <row r="5194">
          <cell r="B5194" t="str">
            <v>王·赵云</v>
          </cell>
          <cell r="C5194">
            <v>120013</v>
          </cell>
        </row>
        <row r="5195">
          <cell r="B5195" t="str">
            <v>王·马超</v>
          </cell>
          <cell r="C5195">
            <v>120053</v>
          </cell>
        </row>
        <row r="5196">
          <cell r="B5196" t="str">
            <v>王·黄忠</v>
          </cell>
          <cell r="C5196">
            <v>120063</v>
          </cell>
        </row>
        <row r="5197">
          <cell r="B5197" t="str">
            <v>王·魏延</v>
          </cell>
          <cell r="C5197">
            <v>12007</v>
          </cell>
        </row>
        <row r="5198">
          <cell r="B5198" t="str">
            <v>王·刘备</v>
          </cell>
          <cell r="C5198">
            <v>120083</v>
          </cell>
        </row>
        <row r="5199">
          <cell r="B5199" t="str">
            <v>王·诸葛亮</v>
          </cell>
          <cell r="C5199">
            <v>120092</v>
          </cell>
        </row>
        <row r="5200">
          <cell r="B5200" t="str">
            <v>王·庞统</v>
          </cell>
          <cell r="C5200">
            <v>12010</v>
          </cell>
        </row>
        <row r="5201">
          <cell r="B5201" t="str">
            <v>王·姜维</v>
          </cell>
          <cell r="C5201">
            <v>12012</v>
          </cell>
        </row>
        <row r="5202">
          <cell r="B5202" t="str">
            <v>王·徐庶</v>
          </cell>
          <cell r="C5202">
            <v>12016</v>
          </cell>
        </row>
        <row r="5203">
          <cell r="B5203" t="str">
            <v>帝·关羽</v>
          </cell>
          <cell r="C5203">
            <v>120032</v>
          </cell>
        </row>
        <row r="5204">
          <cell r="B5204" t="str">
            <v>帝·张飞</v>
          </cell>
          <cell r="C5204">
            <v>120043</v>
          </cell>
        </row>
        <row r="5205">
          <cell r="B5205" t="str">
            <v>帝·赵云</v>
          </cell>
          <cell r="C5205">
            <v>120013</v>
          </cell>
        </row>
        <row r="5206">
          <cell r="B5206" t="str">
            <v>帝·马超</v>
          </cell>
          <cell r="C5206">
            <v>120053</v>
          </cell>
        </row>
        <row r="5207">
          <cell r="B5207" t="str">
            <v>帝·黄忠</v>
          </cell>
          <cell r="C5207">
            <v>120063</v>
          </cell>
        </row>
        <row r="5208">
          <cell r="B5208" t="str">
            <v>帝·魏延</v>
          </cell>
          <cell r="C5208">
            <v>12007</v>
          </cell>
        </row>
        <row r="5209">
          <cell r="B5209" t="str">
            <v>帝·刘备</v>
          </cell>
          <cell r="C5209">
            <v>120083</v>
          </cell>
        </row>
        <row r="5210">
          <cell r="B5210" t="str">
            <v>帝·诸葛亮</v>
          </cell>
          <cell r="C5210">
            <v>120092</v>
          </cell>
        </row>
        <row r="5211">
          <cell r="B5211" t="str">
            <v>帝·庞统</v>
          </cell>
          <cell r="C5211">
            <v>12010</v>
          </cell>
        </row>
        <row r="5212">
          <cell r="B5212" t="str">
            <v>帝·姜维</v>
          </cell>
          <cell r="C5212">
            <v>12012</v>
          </cell>
        </row>
        <row r="5213">
          <cell r="B5213" t="str">
            <v>帝·徐庶</v>
          </cell>
          <cell r="C5213">
            <v>12016</v>
          </cell>
        </row>
        <row r="5214">
          <cell r="B5214" t="str">
            <v>至尊·关羽</v>
          </cell>
          <cell r="C5214">
            <v>120032</v>
          </cell>
        </row>
        <row r="5215">
          <cell r="B5215" t="str">
            <v>至尊·张飞</v>
          </cell>
          <cell r="C5215">
            <v>120043</v>
          </cell>
        </row>
        <row r="5216">
          <cell r="B5216" t="str">
            <v>至尊·赵云</v>
          </cell>
          <cell r="C5216">
            <v>120013</v>
          </cell>
        </row>
        <row r="5217">
          <cell r="B5217" t="str">
            <v>至尊·马超</v>
          </cell>
          <cell r="C5217">
            <v>120053</v>
          </cell>
        </row>
        <row r="5218">
          <cell r="B5218" t="str">
            <v>至尊·黄忠</v>
          </cell>
          <cell r="C5218">
            <v>120063</v>
          </cell>
        </row>
        <row r="5219">
          <cell r="B5219" t="str">
            <v>至尊·魏延</v>
          </cell>
          <cell r="C5219">
            <v>12007</v>
          </cell>
        </row>
        <row r="5220">
          <cell r="B5220" t="str">
            <v>至尊·刘备</v>
          </cell>
          <cell r="C5220">
            <v>120083</v>
          </cell>
        </row>
        <row r="5221">
          <cell r="B5221" t="str">
            <v>至尊·诸葛亮</v>
          </cell>
          <cell r="C5221">
            <v>120092</v>
          </cell>
        </row>
        <row r="5222">
          <cell r="B5222" t="str">
            <v>至尊·庞统</v>
          </cell>
          <cell r="C5222">
            <v>12010</v>
          </cell>
        </row>
        <row r="5223">
          <cell r="B5223" t="str">
            <v>至尊·姜维</v>
          </cell>
          <cell r="C5223">
            <v>12012</v>
          </cell>
        </row>
        <row r="5224">
          <cell r="B5224" t="str">
            <v>至尊·徐庶</v>
          </cell>
          <cell r="C5224">
            <v>12016</v>
          </cell>
        </row>
        <row r="5225">
          <cell r="B5225" t="str">
            <v>王·关羽</v>
          </cell>
          <cell r="C5225">
            <v>120033</v>
          </cell>
        </row>
        <row r="5226">
          <cell r="B5226" t="str">
            <v>王·张飞</v>
          </cell>
          <cell r="C5226">
            <v>120044</v>
          </cell>
        </row>
        <row r="5227">
          <cell r="B5227" t="str">
            <v>王·赵云</v>
          </cell>
          <cell r="C5227">
            <v>120014</v>
          </cell>
        </row>
        <row r="5228">
          <cell r="B5228" t="str">
            <v>王·马超</v>
          </cell>
          <cell r="C5228">
            <v>120054</v>
          </cell>
        </row>
        <row r="5229">
          <cell r="B5229" t="str">
            <v>王·黄忠</v>
          </cell>
          <cell r="C5229">
            <v>120064</v>
          </cell>
        </row>
        <row r="5230">
          <cell r="B5230" t="str">
            <v>王·魏延</v>
          </cell>
          <cell r="C5230">
            <v>120072</v>
          </cell>
        </row>
        <row r="5231">
          <cell r="B5231" t="str">
            <v>王·刘备</v>
          </cell>
          <cell r="C5231">
            <v>120084</v>
          </cell>
        </row>
        <row r="5232">
          <cell r="B5232" t="str">
            <v>王·诸葛亮</v>
          </cell>
          <cell r="C5232">
            <v>120093</v>
          </cell>
        </row>
        <row r="5233">
          <cell r="B5233" t="str">
            <v>王·庞统</v>
          </cell>
          <cell r="C5233">
            <v>120102</v>
          </cell>
        </row>
        <row r="5234">
          <cell r="B5234" t="str">
            <v>王·姜维</v>
          </cell>
          <cell r="C5234">
            <v>120122</v>
          </cell>
        </row>
        <row r="5235">
          <cell r="B5235" t="str">
            <v>王·徐庶</v>
          </cell>
          <cell r="C5235">
            <v>120162</v>
          </cell>
        </row>
        <row r="5236">
          <cell r="B5236" t="str">
            <v>帝·关羽</v>
          </cell>
          <cell r="C5236">
            <v>120033</v>
          </cell>
        </row>
        <row r="5237">
          <cell r="B5237" t="str">
            <v>帝·张飞</v>
          </cell>
          <cell r="C5237">
            <v>120044</v>
          </cell>
        </row>
        <row r="5238">
          <cell r="B5238" t="str">
            <v>帝·赵云</v>
          </cell>
          <cell r="C5238">
            <v>120014</v>
          </cell>
        </row>
        <row r="5239">
          <cell r="B5239" t="str">
            <v>帝·马超</v>
          </cell>
          <cell r="C5239">
            <v>120054</v>
          </cell>
        </row>
        <row r="5240">
          <cell r="B5240" t="str">
            <v>帝·黄忠</v>
          </cell>
          <cell r="C5240">
            <v>120064</v>
          </cell>
        </row>
        <row r="5241">
          <cell r="B5241" t="str">
            <v>帝·魏延</v>
          </cell>
          <cell r="C5241">
            <v>120072</v>
          </cell>
        </row>
        <row r="5242">
          <cell r="B5242" t="str">
            <v>帝·刘备</v>
          </cell>
          <cell r="C5242">
            <v>120084</v>
          </cell>
        </row>
        <row r="5243">
          <cell r="B5243" t="str">
            <v>帝·诸葛亮</v>
          </cell>
          <cell r="C5243">
            <v>120093</v>
          </cell>
        </row>
        <row r="5244">
          <cell r="B5244" t="str">
            <v>帝·庞统</v>
          </cell>
          <cell r="C5244">
            <v>120102</v>
          </cell>
        </row>
        <row r="5245">
          <cell r="B5245" t="str">
            <v>帝·姜维</v>
          </cell>
          <cell r="C5245">
            <v>120122</v>
          </cell>
        </row>
        <row r="5246">
          <cell r="B5246" t="str">
            <v>帝·徐庶</v>
          </cell>
          <cell r="C5246">
            <v>120162</v>
          </cell>
        </row>
        <row r="5247">
          <cell r="B5247" t="str">
            <v>至尊·关羽</v>
          </cell>
          <cell r="C5247">
            <v>120033</v>
          </cell>
        </row>
        <row r="5248">
          <cell r="B5248" t="str">
            <v>至尊·张飞</v>
          </cell>
          <cell r="C5248">
            <v>120044</v>
          </cell>
        </row>
        <row r="5249">
          <cell r="B5249" t="str">
            <v>至尊·赵云</v>
          </cell>
          <cell r="C5249">
            <v>120014</v>
          </cell>
        </row>
        <row r="5250">
          <cell r="B5250" t="str">
            <v>至尊·马超</v>
          </cell>
          <cell r="C5250">
            <v>120054</v>
          </cell>
        </row>
        <row r="5251">
          <cell r="B5251" t="str">
            <v>至尊·黄忠</v>
          </cell>
          <cell r="C5251">
            <v>120064</v>
          </cell>
        </row>
        <row r="5252">
          <cell r="B5252" t="str">
            <v>至尊·魏延</v>
          </cell>
          <cell r="C5252">
            <v>120072</v>
          </cell>
        </row>
        <row r="5253">
          <cell r="B5253" t="str">
            <v>至尊·刘备</v>
          </cell>
          <cell r="C5253">
            <v>120084</v>
          </cell>
        </row>
        <row r="5254">
          <cell r="B5254" t="str">
            <v>至尊·诸葛亮</v>
          </cell>
          <cell r="C5254">
            <v>120093</v>
          </cell>
        </row>
        <row r="5255">
          <cell r="B5255" t="str">
            <v>至尊·庞统</v>
          </cell>
          <cell r="C5255">
            <v>120102</v>
          </cell>
        </row>
        <row r="5256">
          <cell r="B5256" t="str">
            <v>至尊·姜维</v>
          </cell>
          <cell r="C5256">
            <v>120122</v>
          </cell>
        </row>
        <row r="5257">
          <cell r="B5257" t="str">
            <v>至尊·徐庶</v>
          </cell>
          <cell r="C5257">
            <v>120162</v>
          </cell>
        </row>
        <row r="5258">
          <cell r="B5258" t="str">
            <v>王·张飞</v>
          </cell>
          <cell r="C5258">
            <v>120044</v>
          </cell>
        </row>
        <row r="5259">
          <cell r="B5259" t="str">
            <v>王·赵云</v>
          </cell>
          <cell r="C5259">
            <v>120014</v>
          </cell>
        </row>
        <row r="5260">
          <cell r="B5260" t="str">
            <v>王·马超</v>
          </cell>
          <cell r="C5260">
            <v>120054</v>
          </cell>
        </row>
        <row r="5261">
          <cell r="B5261" t="str">
            <v>王·黄忠</v>
          </cell>
          <cell r="C5261">
            <v>120064</v>
          </cell>
        </row>
        <row r="5262">
          <cell r="B5262" t="str">
            <v>王·魏延</v>
          </cell>
          <cell r="C5262">
            <v>120072</v>
          </cell>
        </row>
        <row r="5263">
          <cell r="B5263" t="str">
            <v>王·刘备</v>
          </cell>
          <cell r="C5263">
            <v>120084</v>
          </cell>
        </row>
        <row r="5264">
          <cell r="B5264" t="str">
            <v>王·庞统</v>
          </cell>
          <cell r="C5264">
            <v>120102</v>
          </cell>
        </row>
        <row r="5265">
          <cell r="B5265" t="str">
            <v>王·姜维</v>
          </cell>
          <cell r="C5265">
            <v>120122</v>
          </cell>
        </row>
        <row r="5266">
          <cell r="B5266" t="str">
            <v>王·徐庶</v>
          </cell>
          <cell r="C5266">
            <v>120162</v>
          </cell>
        </row>
        <row r="5267">
          <cell r="B5267" t="str">
            <v>帝·张飞</v>
          </cell>
          <cell r="C5267">
            <v>120044</v>
          </cell>
        </row>
        <row r="5268">
          <cell r="B5268" t="str">
            <v>帝·赵云</v>
          </cell>
          <cell r="C5268">
            <v>120014</v>
          </cell>
        </row>
        <row r="5269">
          <cell r="B5269" t="str">
            <v>帝·马超</v>
          </cell>
          <cell r="C5269">
            <v>120054</v>
          </cell>
        </row>
        <row r="5270">
          <cell r="B5270" t="str">
            <v>帝·黄忠</v>
          </cell>
          <cell r="C5270">
            <v>120064</v>
          </cell>
        </row>
        <row r="5271">
          <cell r="B5271" t="str">
            <v>帝·魏延</v>
          </cell>
          <cell r="C5271">
            <v>120072</v>
          </cell>
        </row>
        <row r="5272">
          <cell r="B5272" t="str">
            <v>帝·刘备</v>
          </cell>
          <cell r="C5272">
            <v>120084</v>
          </cell>
        </row>
        <row r="5273">
          <cell r="B5273" t="str">
            <v>帝·庞统</v>
          </cell>
          <cell r="C5273">
            <v>120102</v>
          </cell>
        </row>
        <row r="5274">
          <cell r="B5274" t="str">
            <v>帝·姜维</v>
          </cell>
          <cell r="C5274">
            <v>120122</v>
          </cell>
        </row>
        <row r="5275">
          <cell r="B5275" t="str">
            <v>帝·徐庶</v>
          </cell>
          <cell r="C5275">
            <v>120162</v>
          </cell>
        </row>
        <row r="5276">
          <cell r="B5276" t="str">
            <v>至尊·张飞</v>
          </cell>
          <cell r="C5276">
            <v>120044</v>
          </cell>
        </row>
        <row r="5277">
          <cell r="B5277" t="str">
            <v>至尊·赵云</v>
          </cell>
          <cell r="C5277">
            <v>120014</v>
          </cell>
        </row>
        <row r="5278">
          <cell r="B5278" t="str">
            <v>至尊·马超</v>
          </cell>
          <cell r="C5278">
            <v>120054</v>
          </cell>
        </row>
        <row r="5279">
          <cell r="B5279" t="str">
            <v>至尊·黄忠</v>
          </cell>
          <cell r="C5279">
            <v>120064</v>
          </cell>
        </row>
        <row r="5280">
          <cell r="B5280" t="str">
            <v>至尊·魏延</v>
          </cell>
          <cell r="C5280">
            <v>120072</v>
          </cell>
        </row>
        <row r="5281">
          <cell r="B5281" t="str">
            <v>至尊·刘备</v>
          </cell>
          <cell r="C5281">
            <v>120084</v>
          </cell>
        </row>
        <row r="5282">
          <cell r="B5282" t="str">
            <v>至尊·庞统</v>
          </cell>
          <cell r="C5282">
            <v>120102</v>
          </cell>
        </row>
        <row r="5283">
          <cell r="B5283" t="str">
            <v>至尊·姜维</v>
          </cell>
          <cell r="C5283">
            <v>120122</v>
          </cell>
        </row>
        <row r="5284">
          <cell r="B5284" t="str">
            <v>至尊·徐庶</v>
          </cell>
          <cell r="C5284">
            <v>120162</v>
          </cell>
        </row>
        <row r="5285">
          <cell r="B5285" t="str">
            <v>王·张飞</v>
          </cell>
          <cell r="C5285">
            <v>120044</v>
          </cell>
        </row>
        <row r="5286">
          <cell r="B5286" t="str">
            <v>王·赵云</v>
          </cell>
          <cell r="C5286">
            <v>120014</v>
          </cell>
        </row>
        <row r="5287">
          <cell r="B5287" t="str">
            <v>王·马超</v>
          </cell>
          <cell r="C5287">
            <v>120054</v>
          </cell>
        </row>
        <row r="5288">
          <cell r="B5288" t="str">
            <v>王·黄忠</v>
          </cell>
          <cell r="C5288">
            <v>120064</v>
          </cell>
        </row>
        <row r="5289">
          <cell r="B5289" t="str">
            <v>王·魏延</v>
          </cell>
          <cell r="C5289">
            <v>120072</v>
          </cell>
        </row>
        <row r="5290">
          <cell r="B5290" t="str">
            <v>王·刘备</v>
          </cell>
          <cell r="C5290">
            <v>120084</v>
          </cell>
        </row>
        <row r="5291">
          <cell r="B5291" t="str">
            <v>王·庞统</v>
          </cell>
          <cell r="C5291">
            <v>120102</v>
          </cell>
        </row>
        <row r="5292">
          <cell r="B5292" t="str">
            <v>王·姜维</v>
          </cell>
          <cell r="C5292">
            <v>120122</v>
          </cell>
        </row>
        <row r="5293">
          <cell r="B5293" t="str">
            <v>王·徐庶</v>
          </cell>
          <cell r="C5293">
            <v>120162</v>
          </cell>
        </row>
        <row r="5294">
          <cell r="B5294" t="str">
            <v>帝·张飞</v>
          </cell>
          <cell r="C5294">
            <v>120044</v>
          </cell>
        </row>
        <row r="5295">
          <cell r="B5295" t="str">
            <v>帝·赵云</v>
          </cell>
          <cell r="C5295">
            <v>120014</v>
          </cell>
        </row>
        <row r="5296">
          <cell r="B5296" t="str">
            <v>帝·马超</v>
          </cell>
          <cell r="C5296">
            <v>120054</v>
          </cell>
        </row>
        <row r="5297">
          <cell r="B5297" t="str">
            <v>帝·黄忠</v>
          </cell>
          <cell r="C5297">
            <v>120064</v>
          </cell>
        </row>
        <row r="5298">
          <cell r="B5298" t="str">
            <v>帝·魏延</v>
          </cell>
          <cell r="C5298">
            <v>120072</v>
          </cell>
        </row>
        <row r="5299">
          <cell r="B5299" t="str">
            <v>帝·刘备</v>
          </cell>
          <cell r="C5299">
            <v>120084</v>
          </cell>
        </row>
        <row r="5300">
          <cell r="B5300" t="str">
            <v>帝·庞统</v>
          </cell>
          <cell r="C5300">
            <v>120102</v>
          </cell>
        </row>
        <row r="5301">
          <cell r="B5301" t="str">
            <v>帝·姜维</v>
          </cell>
          <cell r="C5301">
            <v>120122</v>
          </cell>
        </row>
        <row r="5302">
          <cell r="B5302" t="str">
            <v>帝·徐庶</v>
          </cell>
          <cell r="C5302">
            <v>120162</v>
          </cell>
        </row>
        <row r="5303">
          <cell r="B5303" t="str">
            <v>至尊·张飞</v>
          </cell>
          <cell r="C5303">
            <v>120044</v>
          </cell>
        </row>
        <row r="5304">
          <cell r="B5304" t="str">
            <v>至尊·赵云</v>
          </cell>
          <cell r="C5304">
            <v>120014</v>
          </cell>
        </row>
        <row r="5305">
          <cell r="B5305" t="str">
            <v>至尊·马超</v>
          </cell>
          <cell r="C5305">
            <v>120054</v>
          </cell>
        </row>
        <row r="5306">
          <cell r="B5306" t="str">
            <v>至尊·黄忠</v>
          </cell>
          <cell r="C5306">
            <v>120064</v>
          </cell>
        </row>
        <row r="5307">
          <cell r="B5307" t="str">
            <v>至尊·魏延</v>
          </cell>
          <cell r="C5307">
            <v>120072</v>
          </cell>
        </row>
        <row r="5308">
          <cell r="B5308" t="str">
            <v>至尊·刘备</v>
          </cell>
          <cell r="C5308">
            <v>120084</v>
          </cell>
        </row>
        <row r="5309">
          <cell r="B5309" t="str">
            <v>至尊·庞统</v>
          </cell>
          <cell r="C5309">
            <v>120102</v>
          </cell>
        </row>
        <row r="5310">
          <cell r="B5310" t="str">
            <v>至尊·姜维</v>
          </cell>
          <cell r="C5310">
            <v>120122</v>
          </cell>
        </row>
        <row r="5311">
          <cell r="B5311" t="str">
            <v>至尊·徐庶</v>
          </cell>
          <cell r="C5311">
            <v>120162</v>
          </cell>
        </row>
        <row r="5312">
          <cell r="B5312" t="str">
            <v>王·张飞</v>
          </cell>
          <cell r="C5312">
            <v>120044</v>
          </cell>
        </row>
        <row r="5313">
          <cell r="B5313" t="str">
            <v>王·赵云</v>
          </cell>
          <cell r="C5313">
            <v>120014</v>
          </cell>
        </row>
        <row r="5314">
          <cell r="B5314" t="str">
            <v>王·马超</v>
          </cell>
          <cell r="C5314">
            <v>120054</v>
          </cell>
        </row>
        <row r="5315">
          <cell r="B5315" t="str">
            <v>王·黄忠</v>
          </cell>
          <cell r="C5315">
            <v>120064</v>
          </cell>
        </row>
        <row r="5316">
          <cell r="B5316" t="str">
            <v>王·魏延</v>
          </cell>
          <cell r="C5316">
            <v>120072</v>
          </cell>
        </row>
        <row r="5317">
          <cell r="B5317" t="str">
            <v>王·刘备</v>
          </cell>
          <cell r="C5317">
            <v>120084</v>
          </cell>
        </row>
        <row r="5318">
          <cell r="B5318" t="str">
            <v>王·庞统</v>
          </cell>
          <cell r="C5318">
            <v>120102</v>
          </cell>
        </row>
        <row r="5319">
          <cell r="B5319" t="str">
            <v>王·姜维</v>
          </cell>
          <cell r="C5319">
            <v>120122</v>
          </cell>
        </row>
        <row r="5320">
          <cell r="B5320" t="str">
            <v>王·徐庶</v>
          </cell>
          <cell r="C5320">
            <v>120162</v>
          </cell>
        </row>
        <row r="5321">
          <cell r="B5321" t="str">
            <v>帝·张飞</v>
          </cell>
          <cell r="C5321">
            <v>120044</v>
          </cell>
        </row>
        <row r="5322">
          <cell r="B5322" t="str">
            <v>帝·赵云</v>
          </cell>
          <cell r="C5322">
            <v>120014</v>
          </cell>
        </row>
        <row r="5323">
          <cell r="B5323" t="str">
            <v>帝·马超</v>
          </cell>
          <cell r="C5323">
            <v>120054</v>
          </cell>
        </row>
        <row r="5324">
          <cell r="B5324" t="str">
            <v>帝·黄忠</v>
          </cell>
          <cell r="C5324">
            <v>120064</v>
          </cell>
        </row>
        <row r="5325">
          <cell r="B5325" t="str">
            <v>帝·魏延</v>
          </cell>
          <cell r="C5325">
            <v>120072</v>
          </cell>
        </row>
        <row r="5326">
          <cell r="B5326" t="str">
            <v>帝·刘备</v>
          </cell>
          <cell r="C5326">
            <v>120084</v>
          </cell>
        </row>
        <row r="5327">
          <cell r="B5327" t="str">
            <v>帝·庞统</v>
          </cell>
          <cell r="C5327">
            <v>120102</v>
          </cell>
        </row>
        <row r="5328">
          <cell r="B5328" t="str">
            <v>帝·姜维</v>
          </cell>
          <cell r="C5328">
            <v>120122</v>
          </cell>
        </row>
        <row r="5329">
          <cell r="B5329" t="str">
            <v>帝·徐庶</v>
          </cell>
          <cell r="C5329">
            <v>120162</v>
          </cell>
        </row>
        <row r="5330">
          <cell r="B5330" t="str">
            <v>至尊·张飞</v>
          </cell>
          <cell r="C5330">
            <v>120044</v>
          </cell>
        </row>
        <row r="5331">
          <cell r="B5331" t="str">
            <v>至尊·赵云</v>
          </cell>
          <cell r="C5331">
            <v>120014</v>
          </cell>
        </row>
        <row r="5332">
          <cell r="B5332" t="str">
            <v>至尊·马超</v>
          </cell>
          <cell r="C5332">
            <v>120054</v>
          </cell>
        </row>
        <row r="5333">
          <cell r="B5333" t="str">
            <v>至尊·黄忠</v>
          </cell>
          <cell r="C5333">
            <v>120064</v>
          </cell>
        </row>
        <row r="5334">
          <cell r="B5334" t="str">
            <v>至尊·魏延</v>
          </cell>
          <cell r="C5334">
            <v>120072</v>
          </cell>
        </row>
        <row r="5335">
          <cell r="B5335" t="str">
            <v>至尊·刘备</v>
          </cell>
          <cell r="C5335">
            <v>120084</v>
          </cell>
        </row>
        <row r="5336">
          <cell r="B5336" t="str">
            <v>至尊·庞统</v>
          </cell>
          <cell r="C5336">
            <v>120102</v>
          </cell>
        </row>
        <row r="5337">
          <cell r="B5337" t="str">
            <v>至尊·姜维</v>
          </cell>
          <cell r="C5337">
            <v>120122</v>
          </cell>
        </row>
        <row r="5338">
          <cell r="B5338" t="str">
            <v>至尊·徐庶</v>
          </cell>
          <cell r="C5338">
            <v>120162</v>
          </cell>
        </row>
        <row r="5339">
          <cell r="B5339" t="str">
            <v>王·孙坚</v>
          </cell>
          <cell r="C5339">
            <v>130032</v>
          </cell>
        </row>
        <row r="5340">
          <cell r="B5340" t="str">
            <v>王·孙策</v>
          </cell>
          <cell r="C5340">
            <v>130043</v>
          </cell>
        </row>
        <row r="5341">
          <cell r="B5341" t="str">
            <v>王·孙权</v>
          </cell>
          <cell r="C5341">
            <v>130053</v>
          </cell>
        </row>
        <row r="5342">
          <cell r="B5342" t="str">
            <v>王·太史慈</v>
          </cell>
          <cell r="C5342">
            <v>13006</v>
          </cell>
        </row>
        <row r="5343">
          <cell r="B5343" t="str">
            <v>王·周瑜</v>
          </cell>
          <cell r="C5343">
            <v>130072</v>
          </cell>
        </row>
        <row r="5344">
          <cell r="B5344" t="str">
            <v>王·鲁肃</v>
          </cell>
          <cell r="C5344">
            <v>130023</v>
          </cell>
        </row>
        <row r="5345">
          <cell r="B5345" t="str">
            <v>王·吕蒙</v>
          </cell>
          <cell r="C5345">
            <v>130083</v>
          </cell>
        </row>
        <row r="5346">
          <cell r="B5346" t="str">
            <v>王·陆逊</v>
          </cell>
          <cell r="C5346">
            <v>130093</v>
          </cell>
        </row>
        <row r="5347">
          <cell r="B5347" t="str">
            <v>王·甘宁</v>
          </cell>
          <cell r="C5347">
            <v>13010</v>
          </cell>
        </row>
        <row r="5348">
          <cell r="B5348" t="str">
            <v>王·程普</v>
          </cell>
          <cell r="C5348">
            <v>13011</v>
          </cell>
        </row>
        <row r="5349">
          <cell r="B5349" t="str">
            <v>王·孙尚香</v>
          </cell>
          <cell r="C5349">
            <v>13012</v>
          </cell>
        </row>
        <row r="5350">
          <cell r="B5350" t="str">
            <v>王·步练师</v>
          </cell>
          <cell r="C5350">
            <v>13013</v>
          </cell>
        </row>
        <row r="5351">
          <cell r="B5351" t="str">
            <v>王·大乔</v>
          </cell>
          <cell r="C5351">
            <v>13001</v>
          </cell>
        </row>
        <row r="5352">
          <cell r="B5352" t="str">
            <v>王·小乔</v>
          </cell>
          <cell r="C5352">
            <v>130143</v>
          </cell>
        </row>
        <row r="5353">
          <cell r="B5353" t="str">
            <v>王·周泰</v>
          </cell>
          <cell r="C5353">
            <v>13015</v>
          </cell>
        </row>
        <row r="5354">
          <cell r="B5354" t="str">
            <v>王·黄盖</v>
          </cell>
          <cell r="C5354">
            <v>13016</v>
          </cell>
        </row>
        <row r="5355">
          <cell r="B5355" t="str">
            <v>王·徐盛</v>
          </cell>
          <cell r="C5355">
            <v>13017</v>
          </cell>
        </row>
        <row r="5356">
          <cell r="B5356" t="str">
            <v>王·张昭</v>
          </cell>
          <cell r="C5356">
            <v>13018</v>
          </cell>
        </row>
        <row r="5357">
          <cell r="B5357" t="str">
            <v>王·张纮</v>
          </cell>
          <cell r="C5357">
            <v>13019</v>
          </cell>
        </row>
        <row r="5358">
          <cell r="B5358" t="str">
            <v>王·韩当</v>
          </cell>
          <cell r="C5358">
            <v>13020</v>
          </cell>
        </row>
        <row r="5359">
          <cell r="B5359" t="str">
            <v>王·潘璋</v>
          </cell>
          <cell r="C5359">
            <v>13021</v>
          </cell>
        </row>
        <row r="5360">
          <cell r="B5360" t="str">
            <v>王·蒋钦</v>
          </cell>
          <cell r="C5360">
            <v>12031</v>
          </cell>
        </row>
        <row r="5361">
          <cell r="B5361" t="str">
            <v>王·丁奉</v>
          </cell>
          <cell r="C5361">
            <v>11023</v>
          </cell>
        </row>
        <row r="5362">
          <cell r="B5362" t="str">
            <v>王·董袭</v>
          </cell>
          <cell r="C5362">
            <v>13021</v>
          </cell>
        </row>
        <row r="5363">
          <cell r="B5363" t="str">
            <v>王·陈武</v>
          </cell>
          <cell r="C5363">
            <v>13021</v>
          </cell>
        </row>
        <row r="5364">
          <cell r="B5364" t="str">
            <v>王·凌统</v>
          </cell>
          <cell r="C5364">
            <v>13023</v>
          </cell>
        </row>
        <row r="5365">
          <cell r="B5365" t="str">
            <v>王·凌操</v>
          </cell>
          <cell r="C5365">
            <v>12031</v>
          </cell>
        </row>
        <row r="5366">
          <cell r="B5366" t="str">
            <v>王·朱桓</v>
          </cell>
          <cell r="C5366">
            <v>14046</v>
          </cell>
        </row>
        <row r="5367">
          <cell r="B5367" t="str">
            <v>王·诸葛瑾</v>
          </cell>
          <cell r="C5367">
            <v>13025</v>
          </cell>
        </row>
        <row r="5368">
          <cell r="B5368" t="str">
            <v>王·朱治</v>
          </cell>
          <cell r="C5368">
            <v>13036</v>
          </cell>
        </row>
        <row r="5369">
          <cell r="B5369" t="str">
            <v>王·全琮</v>
          </cell>
          <cell r="C5369">
            <v>14046</v>
          </cell>
        </row>
        <row r="5370">
          <cell r="B5370" t="str">
            <v>王·朱然</v>
          </cell>
          <cell r="C5370">
            <v>14047</v>
          </cell>
        </row>
        <row r="5371">
          <cell r="B5371" t="str">
            <v>王·吕范</v>
          </cell>
          <cell r="C5371">
            <v>14050</v>
          </cell>
        </row>
        <row r="5372">
          <cell r="B5372" t="str">
            <v>王·虞翻</v>
          </cell>
          <cell r="C5372">
            <v>14043</v>
          </cell>
        </row>
        <row r="5373">
          <cell r="B5373" t="str">
            <v>王·陆绩</v>
          </cell>
          <cell r="C5373">
            <v>14043</v>
          </cell>
        </row>
        <row r="5374">
          <cell r="B5374" t="str">
            <v>王·诸葛恪</v>
          </cell>
          <cell r="C5374">
            <v>13032</v>
          </cell>
        </row>
        <row r="5375">
          <cell r="B5375" t="str">
            <v>王·吴国太</v>
          </cell>
          <cell r="C5375">
            <v>13033</v>
          </cell>
        </row>
        <row r="5376">
          <cell r="B5376" t="str">
            <v>王·顾雍</v>
          </cell>
          <cell r="C5376">
            <v>13034</v>
          </cell>
        </row>
        <row r="5377">
          <cell r="B5377" t="str">
            <v>王·孙静</v>
          </cell>
          <cell r="C5377">
            <v>13036</v>
          </cell>
        </row>
        <row r="5378">
          <cell r="B5378" t="str">
            <v>王·孙韶</v>
          </cell>
          <cell r="C5378">
            <v>13036</v>
          </cell>
        </row>
        <row r="5379">
          <cell r="B5379" t="str">
            <v>王·步骘</v>
          </cell>
          <cell r="C5379">
            <v>14045</v>
          </cell>
        </row>
        <row r="5380">
          <cell r="B5380" t="str">
            <v>王·张承</v>
          </cell>
          <cell r="C5380">
            <v>13036</v>
          </cell>
        </row>
        <row r="5381">
          <cell r="B5381" t="str">
            <v>王·阚泽</v>
          </cell>
          <cell r="C5381">
            <v>13038</v>
          </cell>
        </row>
        <row r="5382">
          <cell r="B5382" t="str">
            <v>王·严畯</v>
          </cell>
          <cell r="C5382">
            <v>14045</v>
          </cell>
        </row>
        <row r="5383">
          <cell r="B5383" t="str">
            <v>王·马忠</v>
          </cell>
          <cell r="C5383">
            <v>13036</v>
          </cell>
        </row>
        <row r="5384">
          <cell r="B5384" t="str">
            <v>王·楼玄</v>
          </cell>
          <cell r="C5384">
            <v>14045</v>
          </cell>
        </row>
        <row r="5385">
          <cell r="B5385" t="str">
            <v>王·孙登</v>
          </cell>
          <cell r="C5385">
            <v>14039</v>
          </cell>
        </row>
        <row r="5386">
          <cell r="B5386" t="str">
            <v>王·孙翊</v>
          </cell>
          <cell r="C5386">
            <v>13036</v>
          </cell>
        </row>
        <row r="5387">
          <cell r="B5387" t="str">
            <v>王·薛综</v>
          </cell>
          <cell r="C5387">
            <v>11034</v>
          </cell>
        </row>
        <row r="5388">
          <cell r="B5388" t="str">
            <v>王·徐氏</v>
          </cell>
          <cell r="C5388">
            <v>11042</v>
          </cell>
        </row>
        <row r="5389">
          <cell r="B5389" t="str">
            <v>帝·孙坚</v>
          </cell>
          <cell r="C5389">
            <v>130032</v>
          </cell>
        </row>
        <row r="5390">
          <cell r="B5390" t="str">
            <v>帝·孙策</v>
          </cell>
          <cell r="C5390">
            <v>130043</v>
          </cell>
        </row>
        <row r="5391">
          <cell r="B5391" t="str">
            <v>帝·孙权</v>
          </cell>
          <cell r="C5391">
            <v>130053</v>
          </cell>
        </row>
        <row r="5392">
          <cell r="B5392" t="str">
            <v>帝·太史慈</v>
          </cell>
          <cell r="C5392">
            <v>13006</v>
          </cell>
        </row>
        <row r="5393">
          <cell r="B5393" t="str">
            <v>帝·周瑜</v>
          </cell>
          <cell r="C5393">
            <v>130072</v>
          </cell>
        </row>
        <row r="5394">
          <cell r="B5394" t="str">
            <v>帝·鲁肃</v>
          </cell>
          <cell r="C5394">
            <v>130023</v>
          </cell>
        </row>
        <row r="5395">
          <cell r="B5395" t="str">
            <v>帝·吕蒙</v>
          </cell>
          <cell r="C5395">
            <v>130083</v>
          </cell>
        </row>
        <row r="5396">
          <cell r="B5396" t="str">
            <v>帝·陆逊</v>
          </cell>
          <cell r="C5396">
            <v>130093</v>
          </cell>
        </row>
        <row r="5397">
          <cell r="B5397" t="str">
            <v>帝·甘宁</v>
          </cell>
          <cell r="C5397">
            <v>13010</v>
          </cell>
        </row>
        <row r="5398">
          <cell r="B5398" t="str">
            <v>帝·程普</v>
          </cell>
          <cell r="C5398">
            <v>13011</v>
          </cell>
        </row>
        <row r="5399">
          <cell r="B5399" t="str">
            <v>帝·孙尚香</v>
          </cell>
          <cell r="C5399">
            <v>13012</v>
          </cell>
        </row>
        <row r="5400">
          <cell r="B5400" t="str">
            <v>帝·步练师</v>
          </cell>
          <cell r="C5400">
            <v>13013</v>
          </cell>
        </row>
        <row r="5401">
          <cell r="B5401" t="str">
            <v>帝·大乔</v>
          </cell>
          <cell r="C5401">
            <v>13001</v>
          </cell>
        </row>
        <row r="5402">
          <cell r="B5402" t="str">
            <v>帝·小乔</v>
          </cell>
          <cell r="C5402">
            <v>130143</v>
          </cell>
        </row>
        <row r="5403">
          <cell r="B5403" t="str">
            <v>帝·周泰</v>
          </cell>
          <cell r="C5403">
            <v>13015</v>
          </cell>
        </row>
        <row r="5404">
          <cell r="B5404" t="str">
            <v>帝·黄盖</v>
          </cell>
          <cell r="C5404">
            <v>13016</v>
          </cell>
        </row>
        <row r="5405">
          <cell r="B5405" t="str">
            <v>帝·徐盛</v>
          </cell>
          <cell r="C5405">
            <v>13017</v>
          </cell>
        </row>
        <row r="5406">
          <cell r="B5406" t="str">
            <v>帝·张昭</v>
          </cell>
          <cell r="C5406">
            <v>13018</v>
          </cell>
        </row>
        <row r="5407">
          <cell r="B5407" t="str">
            <v>帝·张纮</v>
          </cell>
          <cell r="C5407">
            <v>13019</v>
          </cell>
        </row>
        <row r="5408">
          <cell r="B5408" t="str">
            <v>帝·韩当</v>
          </cell>
          <cell r="C5408">
            <v>13020</v>
          </cell>
        </row>
        <row r="5409">
          <cell r="B5409" t="str">
            <v>帝·潘璋</v>
          </cell>
          <cell r="C5409">
            <v>13021</v>
          </cell>
        </row>
        <row r="5410">
          <cell r="B5410" t="str">
            <v>帝·蒋钦</v>
          </cell>
          <cell r="C5410">
            <v>12031</v>
          </cell>
        </row>
        <row r="5411">
          <cell r="B5411" t="str">
            <v>帝·丁奉</v>
          </cell>
          <cell r="C5411">
            <v>11023</v>
          </cell>
        </row>
        <row r="5412">
          <cell r="B5412" t="str">
            <v>帝·董袭</v>
          </cell>
          <cell r="C5412">
            <v>13021</v>
          </cell>
        </row>
        <row r="5413">
          <cell r="B5413" t="str">
            <v>帝·陈武</v>
          </cell>
          <cell r="C5413">
            <v>13021</v>
          </cell>
        </row>
        <row r="5414">
          <cell r="B5414" t="str">
            <v>帝·凌统</v>
          </cell>
          <cell r="C5414">
            <v>13023</v>
          </cell>
        </row>
        <row r="5415">
          <cell r="B5415" t="str">
            <v>帝·凌操</v>
          </cell>
          <cell r="C5415">
            <v>12031</v>
          </cell>
        </row>
        <row r="5416">
          <cell r="B5416" t="str">
            <v>帝·朱桓</v>
          </cell>
          <cell r="C5416">
            <v>14046</v>
          </cell>
        </row>
        <row r="5417">
          <cell r="B5417" t="str">
            <v>帝·诸葛瑾</v>
          </cell>
          <cell r="C5417">
            <v>13025</v>
          </cell>
        </row>
        <row r="5418">
          <cell r="B5418" t="str">
            <v>帝·朱治</v>
          </cell>
          <cell r="C5418">
            <v>13036</v>
          </cell>
        </row>
        <row r="5419">
          <cell r="B5419" t="str">
            <v>帝·全琮</v>
          </cell>
          <cell r="C5419">
            <v>14046</v>
          </cell>
        </row>
        <row r="5420">
          <cell r="B5420" t="str">
            <v>帝·朱然</v>
          </cell>
          <cell r="C5420">
            <v>14047</v>
          </cell>
        </row>
        <row r="5421">
          <cell r="B5421" t="str">
            <v>帝·吕范</v>
          </cell>
          <cell r="C5421">
            <v>14050</v>
          </cell>
        </row>
        <row r="5422">
          <cell r="B5422" t="str">
            <v>帝·虞翻</v>
          </cell>
          <cell r="C5422">
            <v>14043</v>
          </cell>
        </row>
        <row r="5423">
          <cell r="B5423" t="str">
            <v>帝·陆绩</v>
          </cell>
          <cell r="C5423">
            <v>14043</v>
          </cell>
        </row>
        <row r="5424">
          <cell r="B5424" t="str">
            <v>帝·诸葛恪</v>
          </cell>
          <cell r="C5424">
            <v>13032</v>
          </cell>
        </row>
        <row r="5425">
          <cell r="B5425" t="str">
            <v>帝·吴国太</v>
          </cell>
          <cell r="C5425">
            <v>13033</v>
          </cell>
        </row>
        <row r="5426">
          <cell r="B5426" t="str">
            <v>帝·顾雍</v>
          </cell>
          <cell r="C5426">
            <v>13034</v>
          </cell>
        </row>
        <row r="5427">
          <cell r="B5427" t="str">
            <v>帝·孙静</v>
          </cell>
          <cell r="C5427">
            <v>13036</v>
          </cell>
        </row>
        <row r="5428">
          <cell r="B5428" t="str">
            <v>帝·孙韶</v>
          </cell>
          <cell r="C5428">
            <v>13036</v>
          </cell>
        </row>
        <row r="5429">
          <cell r="B5429" t="str">
            <v>帝·步骘</v>
          </cell>
          <cell r="C5429">
            <v>14045</v>
          </cell>
        </row>
        <row r="5430">
          <cell r="B5430" t="str">
            <v>帝·张承</v>
          </cell>
          <cell r="C5430">
            <v>13036</v>
          </cell>
        </row>
        <row r="5431">
          <cell r="B5431" t="str">
            <v>帝·阚泽</v>
          </cell>
          <cell r="C5431">
            <v>13038</v>
          </cell>
        </row>
        <row r="5432">
          <cell r="B5432" t="str">
            <v>帝·严畯</v>
          </cell>
          <cell r="C5432">
            <v>14045</v>
          </cell>
        </row>
        <row r="5433">
          <cell r="B5433" t="str">
            <v>帝·马忠</v>
          </cell>
          <cell r="C5433">
            <v>13036</v>
          </cell>
        </row>
        <row r="5434">
          <cell r="B5434" t="str">
            <v>帝·楼玄</v>
          </cell>
          <cell r="C5434">
            <v>14045</v>
          </cell>
        </row>
        <row r="5435">
          <cell r="B5435" t="str">
            <v>帝·孙登</v>
          </cell>
          <cell r="C5435">
            <v>14039</v>
          </cell>
        </row>
        <row r="5436">
          <cell r="B5436" t="str">
            <v>帝·孙翊</v>
          </cell>
          <cell r="C5436">
            <v>13036</v>
          </cell>
        </row>
        <row r="5437">
          <cell r="B5437" t="str">
            <v>帝·薛综</v>
          </cell>
          <cell r="C5437">
            <v>11034</v>
          </cell>
        </row>
        <row r="5438">
          <cell r="B5438" t="str">
            <v>帝·徐氏</v>
          </cell>
          <cell r="C5438">
            <v>11042</v>
          </cell>
        </row>
        <row r="5439">
          <cell r="B5439" t="str">
            <v>至尊·孙坚</v>
          </cell>
          <cell r="C5439">
            <v>130032</v>
          </cell>
        </row>
        <row r="5440">
          <cell r="B5440" t="str">
            <v>至尊·孙策</v>
          </cell>
          <cell r="C5440">
            <v>130043</v>
          </cell>
        </row>
        <row r="5441">
          <cell r="B5441" t="str">
            <v>至尊·孙权</v>
          </cell>
          <cell r="C5441">
            <v>130053</v>
          </cell>
        </row>
        <row r="5442">
          <cell r="B5442" t="str">
            <v>至尊·太史慈</v>
          </cell>
          <cell r="C5442">
            <v>13006</v>
          </cell>
        </row>
        <row r="5443">
          <cell r="B5443" t="str">
            <v>至尊·周瑜</v>
          </cell>
          <cell r="C5443">
            <v>130072</v>
          </cell>
        </row>
        <row r="5444">
          <cell r="B5444" t="str">
            <v>至尊·鲁肃</v>
          </cell>
          <cell r="C5444">
            <v>130023</v>
          </cell>
        </row>
        <row r="5445">
          <cell r="B5445" t="str">
            <v>至尊·吕蒙</v>
          </cell>
          <cell r="C5445">
            <v>130083</v>
          </cell>
        </row>
        <row r="5446">
          <cell r="B5446" t="str">
            <v>至尊·陆逊</v>
          </cell>
          <cell r="C5446">
            <v>130093</v>
          </cell>
        </row>
        <row r="5447">
          <cell r="B5447" t="str">
            <v>至尊·甘宁</v>
          </cell>
          <cell r="C5447">
            <v>13010</v>
          </cell>
        </row>
        <row r="5448">
          <cell r="B5448" t="str">
            <v>至尊·程普</v>
          </cell>
          <cell r="C5448">
            <v>13011</v>
          </cell>
        </row>
        <row r="5449">
          <cell r="B5449" t="str">
            <v>至尊·孙尚香</v>
          </cell>
          <cell r="C5449">
            <v>13012</v>
          </cell>
        </row>
        <row r="5450">
          <cell r="B5450" t="str">
            <v>至尊·步练师</v>
          </cell>
          <cell r="C5450">
            <v>13013</v>
          </cell>
        </row>
        <row r="5451">
          <cell r="B5451" t="str">
            <v>至尊·大乔</v>
          </cell>
          <cell r="C5451">
            <v>13001</v>
          </cell>
        </row>
        <row r="5452">
          <cell r="B5452" t="str">
            <v>至尊·小乔</v>
          </cell>
          <cell r="C5452">
            <v>130143</v>
          </cell>
        </row>
        <row r="5453">
          <cell r="B5453" t="str">
            <v>至尊·周泰</v>
          </cell>
          <cell r="C5453">
            <v>13015</v>
          </cell>
        </row>
        <row r="5454">
          <cell r="B5454" t="str">
            <v>至尊·黄盖</v>
          </cell>
          <cell r="C5454">
            <v>13016</v>
          </cell>
        </row>
        <row r="5455">
          <cell r="B5455" t="str">
            <v>至尊·徐盛</v>
          </cell>
          <cell r="C5455">
            <v>13017</v>
          </cell>
        </row>
        <row r="5456">
          <cell r="B5456" t="str">
            <v>至尊·张昭</v>
          </cell>
          <cell r="C5456">
            <v>13018</v>
          </cell>
        </row>
        <row r="5457">
          <cell r="B5457" t="str">
            <v>至尊·张纮</v>
          </cell>
          <cell r="C5457">
            <v>13019</v>
          </cell>
        </row>
        <row r="5458">
          <cell r="B5458" t="str">
            <v>至尊·韩当</v>
          </cell>
          <cell r="C5458">
            <v>13020</v>
          </cell>
        </row>
        <row r="5459">
          <cell r="B5459" t="str">
            <v>至尊·潘璋</v>
          </cell>
          <cell r="C5459">
            <v>13021</v>
          </cell>
        </row>
        <row r="5460">
          <cell r="B5460" t="str">
            <v>至尊·蒋钦</v>
          </cell>
          <cell r="C5460">
            <v>12031</v>
          </cell>
        </row>
        <row r="5461">
          <cell r="B5461" t="str">
            <v>至尊·丁奉</v>
          </cell>
          <cell r="C5461">
            <v>11023</v>
          </cell>
        </row>
        <row r="5462">
          <cell r="B5462" t="str">
            <v>至尊·董袭</v>
          </cell>
          <cell r="C5462">
            <v>13021</v>
          </cell>
        </row>
        <row r="5463">
          <cell r="B5463" t="str">
            <v>至尊·陈武</v>
          </cell>
          <cell r="C5463">
            <v>13021</v>
          </cell>
        </row>
        <row r="5464">
          <cell r="B5464" t="str">
            <v>至尊·凌统</v>
          </cell>
          <cell r="C5464">
            <v>13023</v>
          </cell>
        </row>
        <row r="5465">
          <cell r="B5465" t="str">
            <v>至尊·凌操</v>
          </cell>
          <cell r="C5465">
            <v>12031</v>
          </cell>
        </row>
        <row r="5466">
          <cell r="B5466" t="str">
            <v>至尊·朱桓</v>
          </cell>
          <cell r="C5466">
            <v>14046</v>
          </cell>
        </row>
        <row r="5467">
          <cell r="B5467" t="str">
            <v>至尊·诸葛瑾</v>
          </cell>
          <cell r="C5467">
            <v>13025</v>
          </cell>
        </row>
        <row r="5468">
          <cell r="B5468" t="str">
            <v>至尊·朱治</v>
          </cell>
          <cell r="C5468">
            <v>13036</v>
          </cell>
        </row>
        <row r="5469">
          <cell r="B5469" t="str">
            <v>至尊·全琮</v>
          </cell>
          <cell r="C5469">
            <v>14046</v>
          </cell>
        </row>
        <row r="5470">
          <cell r="B5470" t="str">
            <v>至尊·朱然</v>
          </cell>
          <cell r="C5470">
            <v>14047</v>
          </cell>
        </row>
        <row r="5471">
          <cell r="B5471" t="str">
            <v>至尊·吕范</v>
          </cell>
          <cell r="C5471">
            <v>14050</v>
          </cell>
        </row>
        <row r="5472">
          <cell r="B5472" t="str">
            <v>至尊·虞翻</v>
          </cell>
          <cell r="C5472">
            <v>14043</v>
          </cell>
        </row>
        <row r="5473">
          <cell r="B5473" t="str">
            <v>至尊·陆绩</v>
          </cell>
          <cell r="C5473">
            <v>14043</v>
          </cell>
        </row>
        <row r="5474">
          <cell r="B5474" t="str">
            <v>至尊·诸葛恪</v>
          </cell>
          <cell r="C5474">
            <v>13032</v>
          </cell>
        </row>
        <row r="5475">
          <cell r="B5475" t="str">
            <v>至尊·吴国太</v>
          </cell>
          <cell r="C5475">
            <v>13033</v>
          </cell>
        </row>
        <row r="5476">
          <cell r="B5476" t="str">
            <v>至尊·顾雍</v>
          </cell>
          <cell r="C5476">
            <v>13034</v>
          </cell>
        </row>
        <row r="5477">
          <cell r="B5477" t="str">
            <v>至尊·孙静</v>
          </cell>
          <cell r="C5477">
            <v>13036</v>
          </cell>
        </row>
        <row r="5478">
          <cell r="B5478" t="str">
            <v>至尊·孙韶</v>
          </cell>
          <cell r="C5478">
            <v>13036</v>
          </cell>
        </row>
        <row r="5479">
          <cell r="B5479" t="str">
            <v>至尊·步骘</v>
          </cell>
          <cell r="C5479">
            <v>14045</v>
          </cell>
        </row>
        <row r="5480">
          <cell r="B5480" t="str">
            <v>至尊·张承</v>
          </cell>
          <cell r="C5480">
            <v>13036</v>
          </cell>
        </row>
        <row r="5481">
          <cell r="B5481" t="str">
            <v>至尊·阚泽</v>
          </cell>
          <cell r="C5481">
            <v>13038</v>
          </cell>
        </row>
        <row r="5482">
          <cell r="B5482" t="str">
            <v>至尊·严畯</v>
          </cell>
          <cell r="C5482">
            <v>14045</v>
          </cell>
        </row>
        <row r="5483">
          <cell r="B5483" t="str">
            <v>至尊·马忠</v>
          </cell>
          <cell r="C5483">
            <v>13036</v>
          </cell>
        </row>
        <row r="5484">
          <cell r="B5484" t="str">
            <v>至尊·楼玄</v>
          </cell>
          <cell r="C5484">
            <v>14045</v>
          </cell>
        </row>
        <row r="5485">
          <cell r="B5485" t="str">
            <v>至尊·孙登</v>
          </cell>
          <cell r="C5485">
            <v>14039</v>
          </cell>
        </row>
        <row r="5486">
          <cell r="B5486" t="str">
            <v>至尊·孙翊</v>
          </cell>
          <cell r="C5486">
            <v>13036</v>
          </cell>
        </row>
        <row r="5487">
          <cell r="B5487" t="str">
            <v>至尊·薛综</v>
          </cell>
          <cell r="C5487">
            <v>11034</v>
          </cell>
        </row>
        <row r="5488">
          <cell r="B5488" t="str">
            <v>至尊·徐氏</v>
          </cell>
          <cell r="C5488">
            <v>11042</v>
          </cell>
        </row>
        <row r="5489">
          <cell r="B5489" t="str">
            <v>王·孙坚</v>
          </cell>
          <cell r="C5489">
            <v>130032</v>
          </cell>
        </row>
        <row r="5490">
          <cell r="B5490" t="str">
            <v>王·孙策</v>
          </cell>
          <cell r="C5490">
            <v>130043</v>
          </cell>
        </row>
        <row r="5491">
          <cell r="B5491" t="str">
            <v>王·孙权</v>
          </cell>
          <cell r="C5491">
            <v>130053</v>
          </cell>
        </row>
        <row r="5492">
          <cell r="B5492" t="str">
            <v>王·太史慈</v>
          </cell>
          <cell r="C5492">
            <v>13006</v>
          </cell>
        </row>
        <row r="5493">
          <cell r="B5493" t="str">
            <v>王·周瑜</v>
          </cell>
          <cell r="C5493">
            <v>130072</v>
          </cell>
        </row>
        <row r="5494">
          <cell r="B5494" t="str">
            <v>王·鲁肃</v>
          </cell>
          <cell r="C5494">
            <v>130023</v>
          </cell>
        </row>
        <row r="5495">
          <cell r="B5495" t="str">
            <v>王·吕蒙</v>
          </cell>
          <cell r="C5495">
            <v>130083</v>
          </cell>
        </row>
        <row r="5496">
          <cell r="B5496" t="str">
            <v>王·陆逊</v>
          </cell>
          <cell r="C5496">
            <v>130093</v>
          </cell>
        </row>
        <row r="5497">
          <cell r="B5497" t="str">
            <v>王·甘宁</v>
          </cell>
          <cell r="C5497">
            <v>13010</v>
          </cell>
        </row>
        <row r="5498">
          <cell r="B5498" t="str">
            <v>王·大乔</v>
          </cell>
          <cell r="C5498">
            <v>13001</v>
          </cell>
        </row>
        <row r="5499">
          <cell r="B5499" t="str">
            <v>王·小乔</v>
          </cell>
          <cell r="C5499">
            <v>130143</v>
          </cell>
        </row>
        <row r="5500">
          <cell r="B5500" t="str">
            <v>帝·孙坚</v>
          </cell>
          <cell r="C5500">
            <v>130032</v>
          </cell>
        </row>
        <row r="5501">
          <cell r="B5501" t="str">
            <v>帝·孙策</v>
          </cell>
          <cell r="C5501">
            <v>130043</v>
          </cell>
        </row>
        <row r="5502">
          <cell r="B5502" t="str">
            <v>帝·孙权</v>
          </cell>
          <cell r="C5502">
            <v>130053</v>
          </cell>
        </row>
        <row r="5503">
          <cell r="B5503" t="str">
            <v>帝·太史慈</v>
          </cell>
          <cell r="C5503">
            <v>13006</v>
          </cell>
        </row>
        <row r="5504">
          <cell r="B5504" t="str">
            <v>帝·周瑜</v>
          </cell>
          <cell r="C5504">
            <v>130072</v>
          </cell>
        </row>
        <row r="5505">
          <cell r="B5505" t="str">
            <v>帝·鲁肃</v>
          </cell>
          <cell r="C5505">
            <v>130023</v>
          </cell>
        </row>
        <row r="5506">
          <cell r="B5506" t="str">
            <v>帝·吕蒙</v>
          </cell>
          <cell r="C5506">
            <v>130083</v>
          </cell>
        </row>
        <row r="5507">
          <cell r="B5507" t="str">
            <v>帝·陆逊</v>
          </cell>
          <cell r="C5507">
            <v>130093</v>
          </cell>
        </row>
        <row r="5508">
          <cell r="B5508" t="str">
            <v>帝·甘宁</v>
          </cell>
          <cell r="C5508">
            <v>13010</v>
          </cell>
        </row>
        <row r="5509">
          <cell r="B5509" t="str">
            <v>帝·大乔</v>
          </cell>
          <cell r="C5509">
            <v>13001</v>
          </cell>
        </row>
        <row r="5510">
          <cell r="B5510" t="str">
            <v>帝·小乔</v>
          </cell>
          <cell r="C5510">
            <v>130143</v>
          </cell>
        </row>
        <row r="5511">
          <cell r="B5511" t="str">
            <v>至尊·孙坚</v>
          </cell>
          <cell r="C5511">
            <v>130032</v>
          </cell>
        </row>
        <row r="5512">
          <cell r="B5512" t="str">
            <v>至尊·孙策</v>
          </cell>
          <cell r="C5512">
            <v>130043</v>
          </cell>
        </row>
        <row r="5513">
          <cell r="B5513" t="str">
            <v>至尊·孙权</v>
          </cell>
          <cell r="C5513">
            <v>130053</v>
          </cell>
        </row>
        <row r="5514">
          <cell r="B5514" t="str">
            <v>至尊·太史慈</v>
          </cell>
          <cell r="C5514">
            <v>13006</v>
          </cell>
        </row>
        <row r="5515">
          <cell r="B5515" t="str">
            <v>至尊·周瑜</v>
          </cell>
          <cell r="C5515">
            <v>130072</v>
          </cell>
        </row>
        <row r="5516">
          <cell r="B5516" t="str">
            <v>至尊·鲁肃</v>
          </cell>
          <cell r="C5516">
            <v>130023</v>
          </cell>
        </row>
        <row r="5517">
          <cell r="B5517" t="str">
            <v>至尊·吕蒙</v>
          </cell>
          <cell r="C5517">
            <v>130083</v>
          </cell>
        </row>
        <row r="5518">
          <cell r="B5518" t="str">
            <v>至尊·陆逊</v>
          </cell>
          <cell r="C5518">
            <v>130093</v>
          </cell>
        </row>
        <row r="5519">
          <cell r="B5519" t="str">
            <v>至尊·甘宁</v>
          </cell>
          <cell r="C5519">
            <v>13010</v>
          </cell>
        </row>
        <row r="5520">
          <cell r="B5520" t="str">
            <v>至尊·大乔</v>
          </cell>
          <cell r="C5520">
            <v>13001</v>
          </cell>
        </row>
        <row r="5521">
          <cell r="B5521" t="str">
            <v>至尊·小乔</v>
          </cell>
          <cell r="C5521">
            <v>130143</v>
          </cell>
        </row>
        <row r="5522">
          <cell r="B5522" t="str">
            <v>王·孙坚</v>
          </cell>
          <cell r="C5522">
            <v>130032</v>
          </cell>
        </row>
        <row r="5523">
          <cell r="B5523" t="str">
            <v>王·孙策</v>
          </cell>
          <cell r="C5523">
            <v>130043</v>
          </cell>
        </row>
        <row r="5524">
          <cell r="B5524" t="str">
            <v>王·孙权</v>
          </cell>
          <cell r="C5524">
            <v>130053</v>
          </cell>
        </row>
        <row r="5525">
          <cell r="B5525" t="str">
            <v>王·太史慈</v>
          </cell>
          <cell r="C5525">
            <v>13006</v>
          </cell>
        </row>
        <row r="5526">
          <cell r="B5526" t="str">
            <v>王·周瑜</v>
          </cell>
          <cell r="C5526">
            <v>130072</v>
          </cell>
        </row>
        <row r="5527">
          <cell r="B5527" t="str">
            <v>王·鲁肃</v>
          </cell>
          <cell r="C5527">
            <v>130023</v>
          </cell>
        </row>
        <row r="5528">
          <cell r="B5528" t="str">
            <v>王·吕蒙</v>
          </cell>
          <cell r="C5528">
            <v>130083</v>
          </cell>
        </row>
        <row r="5529">
          <cell r="B5529" t="str">
            <v>王·陆逊</v>
          </cell>
          <cell r="C5529">
            <v>130093</v>
          </cell>
        </row>
        <row r="5530">
          <cell r="B5530" t="str">
            <v>王·甘宁</v>
          </cell>
          <cell r="C5530">
            <v>13010</v>
          </cell>
        </row>
        <row r="5531">
          <cell r="B5531" t="str">
            <v>王·大乔</v>
          </cell>
          <cell r="C5531">
            <v>13001</v>
          </cell>
        </row>
        <row r="5532">
          <cell r="B5532" t="str">
            <v>王·小乔</v>
          </cell>
          <cell r="C5532">
            <v>130143</v>
          </cell>
        </row>
        <row r="5533">
          <cell r="B5533" t="str">
            <v>帝·孙坚</v>
          </cell>
          <cell r="C5533">
            <v>130032</v>
          </cell>
        </row>
        <row r="5534">
          <cell r="B5534" t="str">
            <v>帝·孙策</v>
          </cell>
          <cell r="C5534">
            <v>130043</v>
          </cell>
        </row>
        <row r="5535">
          <cell r="B5535" t="str">
            <v>帝·孙权</v>
          </cell>
          <cell r="C5535">
            <v>130053</v>
          </cell>
        </row>
        <row r="5536">
          <cell r="B5536" t="str">
            <v>帝·太史慈</v>
          </cell>
          <cell r="C5536">
            <v>13006</v>
          </cell>
        </row>
        <row r="5537">
          <cell r="B5537" t="str">
            <v>帝·周瑜</v>
          </cell>
          <cell r="C5537">
            <v>130072</v>
          </cell>
        </row>
        <row r="5538">
          <cell r="B5538" t="str">
            <v>帝·鲁肃</v>
          </cell>
          <cell r="C5538">
            <v>130023</v>
          </cell>
        </row>
        <row r="5539">
          <cell r="B5539" t="str">
            <v>帝·吕蒙</v>
          </cell>
          <cell r="C5539">
            <v>130083</v>
          </cell>
        </row>
        <row r="5540">
          <cell r="B5540" t="str">
            <v>帝·陆逊</v>
          </cell>
          <cell r="C5540">
            <v>130093</v>
          </cell>
        </row>
        <row r="5541">
          <cell r="B5541" t="str">
            <v>帝·甘宁</v>
          </cell>
          <cell r="C5541">
            <v>13010</v>
          </cell>
        </row>
        <row r="5542">
          <cell r="B5542" t="str">
            <v>帝·大乔</v>
          </cell>
          <cell r="C5542">
            <v>13001</v>
          </cell>
        </row>
        <row r="5543">
          <cell r="B5543" t="str">
            <v>帝·小乔</v>
          </cell>
          <cell r="C5543">
            <v>130143</v>
          </cell>
        </row>
        <row r="5544">
          <cell r="B5544" t="str">
            <v>至尊·孙坚</v>
          </cell>
          <cell r="C5544">
            <v>130032</v>
          </cell>
        </row>
        <row r="5545">
          <cell r="B5545" t="str">
            <v>至尊·孙策</v>
          </cell>
          <cell r="C5545">
            <v>130043</v>
          </cell>
        </row>
        <row r="5546">
          <cell r="B5546" t="str">
            <v>至尊·孙权</v>
          </cell>
          <cell r="C5546">
            <v>130053</v>
          </cell>
        </row>
        <row r="5547">
          <cell r="B5547" t="str">
            <v>至尊·太史慈</v>
          </cell>
          <cell r="C5547">
            <v>13006</v>
          </cell>
        </row>
        <row r="5548">
          <cell r="B5548" t="str">
            <v>至尊·周瑜</v>
          </cell>
          <cell r="C5548">
            <v>130072</v>
          </cell>
        </row>
        <row r="5549">
          <cell r="B5549" t="str">
            <v>至尊·鲁肃</v>
          </cell>
          <cell r="C5549">
            <v>130023</v>
          </cell>
        </row>
        <row r="5550">
          <cell r="B5550" t="str">
            <v>至尊·吕蒙</v>
          </cell>
          <cell r="C5550">
            <v>130083</v>
          </cell>
        </row>
        <row r="5551">
          <cell r="B5551" t="str">
            <v>至尊·陆逊</v>
          </cell>
          <cell r="C5551">
            <v>130093</v>
          </cell>
        </row>
        <row r="5552">
          <cell r="B5552" t="str">
            <v>至尊·甘宁</v>
          </cell>
          <cell r="C5552">
            <v>13010</v>
          </cell>
        </row>
        <row r="5553">
          <cell r="B5553" t="str">
            <v>至尊·大乔</v>
          </cell>
          <cell r="C5553">
            <v>13001</v>
          </cell>
        </row>
        <row r="5554">
          <cell r="B5554" t="str">
            <v>至尊·小乔</v>
          </cell>
          <cell r="C5554">
            <v>130143</v>
          </cell>
        </row>
        <row r="5555">
          <cell r="B5555" t="str">
            <v>王·孙坚</v>
          </cell>
          <cell r="C5555">
            <v>130033</v>
          </cell>
        </row>
        <row r="5556">
          <cell r="B5556" t="str">
            <v>王·孙策</v>
          </cell>
          <cell r="C5556">
            <v>130044</v>
          </cell>
        </row>
        <row r="5557">
          <cell r="B5557" t="str">
            <v>王·孙权</v>
          </cell>
          <cell r="C5557">
            <v>130054</v>
          </cell>
        </row>
        <row r="5558">
          <cell r="B5558" t="str">
            <v>王·太史慈</v>
          </cell>
          <cell r="C5558">
            <v>130062</v>
          </cell>
        </row>
        <row r="5559">
          <cell r="B5559" t="str">
            <v>王·周瑜</v>
          </cell>
          <cell r="C5559">
            <v>130073</v>
          </cell>
        </row>
        <row r="5560">
          <cell r="B5560" t="str">
            <v>王·鲁肃</v>
          </cell>
          <cell r="C5560">
            <v>130024</v>
          </cell>
        </row>
        <row r="5561">
          <cell r="B5561" t="str">
            <v>王·吕蒙</v>
          </cell>
          <cell r="C5561">
            <v>130084</v>
          </cell>
        </row>
        <row r="5562">
          <cell r="B5562" t="str">
            <v>王·陆逊</v>
          </cell>
          <cell r="C5562">
            <v>130094</v>
          </cell>
        </row>
        <row r="5563">
          <cell r="B5563" t="str">
            <v>王·甘宁</v>
          </cell>
          <cell r="C5563">
            <v>130102</v>
          </cell>
        </row>
        <row r="5564">
          <cell r="B5564" t="str">
            <v>王·大乔</v>
          </cell>
          <cell r="C5564">
            <v>130012</v>
          </cell>
        </row>
        <row r="5565">
          <cell r="B5565" t="str">
            <v>王·小乔</v>
          </cell>
          <cell r="C5565">
            <v>130144</v>
          </cell>
        </row>
        <row r="5566">
          <cell r="B5566" t="str">
            <v>帝·孙坚</v>
          </cell>
          <cell r="C5566">
            <v>130033</v>
          </cell>
        </row>
        <row r="5567">
          <cell r="B5567" t="str">
            <v>帝·孙策</v>
          </cell>
          <cell r="C5567">
            <v>130044</v>
          </cell>
        </row>
        <row r="5568">
          <cell r="B5568" t="str">
            <v>帝·孙权</v>
          </cell>
          <cell r="C5568">
            <v>130054</v>
          </cell>
        </row>
        <row r="5569">
          <cell r="B5569" t="str">
            <v>帝·太史慈</v>
          </cell>
          <cell r="C5569">
            <v>130062</v>
          </cell>
        </row>
        <row r="5570">
          <cell r="B5570" t="str">
            <v>帝·周瑜</v>
          </cell>
          <cell r="C5570">
            <v>130073</v>
          </cell>
        </row>
        <row r="5571">
          <cell r="B5571" t="str">
            <v>帝·鲁肃</v>
          </cell>
          <cell r="C5571">
            <v>130024</v>
          </cell>
        </row>
        <row r="5572">
          <cell r="B5572" t="str">
            <v>帝·吕蒙</v>
          </cell>
          <cell r="C5572">
            <v>130084</v>
          </cell>
        </row>
        <row r="5573">
          <cell r="B5573" t="str">
            <v>帝·陆逊</v>
          </cell>
          <cell r="C5573">
            <v>130094</v>
          </cell>
        </row>
        <row r="5574">
          <cell r="B5574" t="str">
            <v>帝·甘宁</v>
          </cell>
          <cell r="C5574">
            <v>130102</v>
          </cell>
        </row>
        <row r="5575">
          <cell r="B5575" t="str">
            <v>帝·大乔</v>
          </cell>
          <cell r="C5575">
            <v>130012</v>
          </cell>
        </row>
        <row r="5576">
          <cell r="B5576" t="str">
            <v>帝·小乔</v>
          </cell>
          <cell r="C5576">
            <v>130144</v>
          </cell>
        </row>
        <row r="5577">
          <cell r="B5577" t="str">
            <v>至尊·孙坚</v>
          </cell>
          <cell r="C5577">
            <v>130033</v>
          </cell>
        </row>
        <row r="5578">
          <cell r="B5578" t="str">
            <v>至尊·孙策</v>
          </cell>
          <cell r="C5578">
            <v>130044</v>
          </cell>
        </row>
        <row r="5579">
          <cell r="B5579" t="str">
            <v>至尊·孙权</v>
          </cell>
          <cell r="C5579">
            <v>130054</v>
          </cell>
        </row>
        <row r="5580">
          <cell r="B5580" t="str">
            <v>至尊·太史慈</v>
          </cell>
          <cell r="C5580">
            <v>130062</v>
          </cell>
        </row>
        <row r="5581">
          <cell r="B5581" t="str">
            <v>至尊·周瑜</v>
          </cell>
          <cell r="C5581">
            <v>130073</v>
          </cell>
        </row>
        <row r="5582">
          <cell r="B5582" t="str">
            <v>至尊·鲁肃</v>
          </cell>
          <cell r="C5582">
            <v>130024</v>
          </cell>
        </row>
        <row r="5583">
          <cell r="B5583" t="str">
            <v>至尊·吕蒙</v>
          </cell>
          <cell r="C5583">
            <v>130084</v>
          </cell>
        </row>
        <row r="5584">
          <cell r="B5584" t="str">
            <v>至尊·陆逊</v>
          </cell>
          <cell r="C5584">
            <v>130094</v>
          </cell>
        </row>
        <row r="5585">
          <cell r="B5585" t="str">
            <v>至尊·甘宁</v>
          </cell>
          <cell r="C5585">
            <v>130102</v>
          </cell>
        </row>
        <row r="5586">
          <cell r="B5586" t="str">
            <v>至尊·大乔</v>
          </cell>
          <cell r="C5586">
            <v>130012</v>
          </cell>
        </row>
        <row r="5587">
          <cell r="B5587" t="str">
            <v>至尊·小乔</v>
          </cell>
          <cell r="C5587">
            <v>130144</v>
          </cell>
        </row>
        <row r="5588">
          <cell r="B5588" t="str">
            <v>王·孙策</v>
          </cell>
          <cell r="C5588">
            <v>130044</v>
          </cell>
        </row>
        <row r="5589">
          <cell r="B5589" t="str">
            <v>王·孙权</v>
          </cell>
          <cell r="C5589">
            <v>130054</v>
          </cell>
        </row>
        <row r="5590">
          <cell r="B5590" t="str">
            <v>王·太史慈</v>
          </cell>
          <cell r="C5590">
            <v>130062</v>
          </cell>
        </row>
        <row r="5591">
          <cell r="B5591" t="str">
            <v>王·鲁肃</v>
          </cell>
          <cell r="C5591">
            <v>130024</v>
          </cell>
        </row>
        <row r="5592">
          <cell r="B5592" t="str">
            <v>王·吕蒙</v>
          </cell>
          <cell r="C5592">
            <v>130084</v>
          </cell>
        </row>
        <row r="5593">
          <cell r="B5593" t="str">
            <v>王·陆逊</v>
          </cell>
          <cell r="C5593">
            <v>130094</v>
          </cell>
        </row>
        <row r="5594">
          <cell r="B5594" t="str">
            <v>王·甘宁</v>
          </cell>
          <cell r="C5594">
            <v>130102</v>
          </cell>
        </row>
        <row r="5595">
          <cell r="B5595" t="str">
            <v>王·大乔</v>
          </cell>
          <cell r="C5595">
            <v>130012</v>
          </cell>
        </row>
        <row r="5596">
          <cell r="B5596" t="str">
            <v>王·小乔</v>
          </cell>
          <cell r="C5596">
            <v>130144</v>
          </cell>
        </row>
        <row r="5597">
          <cell r="B5597" t="str">
            <v>帝·孙策</v>
          </cell>
          <cell r="C5597">
            <v>130044</v>
          </cell>
        </row>
        <row r="5598">
          <cell r="B5598" t="str">
            <v>帝·孙权</v>
          </cell>
          <cell r="C5598">
            <v>130054</v>
          </cell>
        </row>
        <row r="5599">
          <cell r="B5599" t="str">
            <v>帝·太史慈</v>
          </cell>
          <cell r="C5599">
            <v>130062</v>
          </cell>
        </row>
        <row r="5600">
          <cell r="B5600" t="str">
            <v>帝·鲁肃</v>
          </cell>
          <cell r="C5600">
            <v>130024</v>
          </cell>
        </row>
        <row r="5601">
          <cell r="B5601" t="str">
            <v>帝·吕蒙</v>
          </cell>
          <cell r="C5601">
            <v>130084</v>
          </cell>
        </row>
        <row r="5602">
          <cell r="B5602" t="str">
            <v>帝·陆逊</v>
          </cell>
          <cell r="C5602">
            <v>130094</v>
          </cell>
        </row>
        <row r="5603">
          <cell r="B5603" t="str">
            <v>帝·甘宁</v>
          </cell>
          <cell r="C5603">
            <v>130102</v>
          </cell>
        </row>
        <row r="5604">
          <cell r="B5604" t="str">
            <v>帝·大乔</v>
          </cell>
          <cell r="C5604">
            <v>130012</v>
          </cell>
        </row>
        <row r="5605">
          <cell r="B5605" t="str">
            <v>帝·小乔</v>
          </cell>
          <cell r="C5605">
            <v>130144</v>
          </cell>
        </row>
        <row r="5606">
          <cell r="B5606" t="str">
            <v>至尊·孙策</v>
          </cell>
          <cell r="C5606">
            <v>130044</v>
          </cell>
        </row>
        <row r="5607">
          <cell r="B5607" t="str">
            <v>至尊·孙权</v>
          </cell>
          <cell r="C5607">
            <v>130054</v>
          </cell>
        </row>
        <row r="5608">
          <cell r="B5608" t="str">
            <v>至尊·太史慈</v>
          </cell>
          <cell r="C5608">
            <v>130062</v>
          </cell>
        </row>
        <row r="5609">
          <cell r="B5609" t="str">
            <v>至尊·鲁肃</v>
          </cell>
          <cell r="C5609">
            <v>130024</v>
          </cell>
        </row>
        <row r="5610">
          <cell r="B5610" t="str">
            <v>至尊·吕蒙</v>
          </cell>
          <cell r="C5610">
            <v>130084</v>
          </cell>
        </row>
        <row r="5611">
          <cell r="B5611" t="str">
            <v>至尊·陆逊</v>
          </cell>
          <cell r="C5611">
            <v>130094</v>
          </cell>
        </row>
        <row r="5612">
          <cell r="B5612" t="str">
            <v>至尊·甘宁</v>
          </cell>
          <cell r="C5612">
            <v>130102</v>
          </cell>
        </row>
        <row r="5613">
          <cell r="B5613" t="str">
            <v>至尊·大乔</v>
          </cell>
          <cell r="C5613">
            <v>130012</v>
          </cell>
        </row>
        <row r="5614">
          <cell r="B5614" t="str">
            <v>至尊·小乔</v>
          </cell>
          <cell r="C5614">
            <v>130144</v>
          </cell>
        </row>
        <row r="5615">
          <cell r="B5615" t="str">
            <v>王·孙策</v>
          </cell>
          <cell r="C5615">
            <v>130044</v>
          </cell>
        </row>
        <row r="5616">
          <cell r="B5616" t="str">
            <v>王·孙权</v>
          </cell>
          <cell r="C5616">
            <v>130054</v>
          </cell>
        </row>
        <row r="5617">
          <cell r="B5617" t="str">
            <v>王·太史慈</v>
          </cell>
          <cell r="C5617">
            <v>130062</v>
          </cell>
        </row>
        <row r="5618">
          <cell r="B5618" t="str">
            <v>王·鲁肃</v>
          </cell>
          <cell r="C5618">
            <v>130024</v>
          </cell>
        </row>
        <row r="5619">
          <cell r="B5619" t="str">
            <v>王·吕蒙</v>
          </cell>
          <cell r="C5619">
            <v>130084</v>
          </cell>
        </row>
        <row r="5620">
          <cell r="B5620" t="str">
            <v>王·陆逊</v>
          </cell>
          <cell r="C5620">
            <v>130094</v>
          </cell>
        </row>
        <row r="5621">
          <cell r="B5621" t="str">
            <v>王·甘宁</v>
          </cell>
          <cell r="C5621">
            <v>130102</v>
          </cell>
        </row>
        <row r="5622">
          <cell r="B5622" t="str">
            <v>王·大乔</v>
          </cell>
          <cell r="C5622">
            <v>130012</v>
          </cell>
        </row>
        <row r="5623">
          <cell r="B5623" t="str">
            <v>王·小乔</v>
          </cell>
          <cell r="C5623">
            <v>130144</v>
          </cell>
        </row>
        <row r="5624">
          <cell r="B5624" t="str">
            <v>帝·孙策</v>
          </cell>
          <cell r="C5624">
            <v>130044</v>
          </cell>
        </row>
        <row r="5625">
          <cell r="B5625" t="str">
            <v>帝·孙权</v>
          </cell>
          <cell r="C5625">
            <v>130054</v>
          </cell>
        </row>
        <row r="5626">
          <cell r="B5626" t="str">
            <v>帝·太史慈</v>
          </cell>
          <cell r="C5626">
            <v>130062</v>
          </cell>
        </row>
        <row r="5627">
          <cell r="B5627" t="str">
            <v>帝·鲁肃</v>
          </cell>
          <cell r="C5627">
            <v>130024</v>
          </cell>
        </row>
        <row r="5628">
          <cell r="B5628" t="str">
            <v>帝·吕蒙</v>
          </cell>
          <cell r="C5628">
            <v>130084</v>
          </cell>
        </row>
        <row r="5629">
          <cell r="B5629" t="str">
            <v>帝·陆逊</v>
          </cell>
          <cell r="C5629">
            <v>130094</v>
          </cell>
        </row>
        <row r="5630">
          <cell r="B5630" t="str">
            <v>帝·甘宁</v>
          </cell>
          <cell r="C5630">
            <v>130102</v>
          </cell>
        </row>
        <row r="5631">
          <cell r="B5631" t="str">
            <v>帝·大乔</v>
          </cell>
          <cell r="C5631">
            <v>130012</v>
          </cell>
        </row>
        <row r="5632">
          <cell r="B5632" t="str">
            <v>帝·小乔</v>
          </cell>
          <cell r="C5632">
            <v>130144</v>
          </cell>
        </row>
        <row r="5633">
          <cell r="B5633" t="str">
            <v>至尊·孙策</v>
          </cell>
          <cell r="C5633">
            <v>130044</v>
          </cell>
        </row>
        <row r="5634">
          <cell r="B5634" t="str">
            <v>至尊·孙权</v>
          </cell>
          <cell r="C5634">
            <v>130054</v>
          </cell>
        </row>
        <row r="5635">
          <cell r="B5635" t="str">
            <v>至尊·太史慈</v>
          </cell>
          <cell r="C5635">
            <v>130062</v>
          </cell>
        </row>
        <row r="5636">
          <cell r="B5636" t="str">
            <v>至尊·鲁肃</v>
          </cell>
          <cell r="C5636">
            <v>130024</v>
          </cell>
        </row>
        <row r="5637">
          <cell r="B5637" t="str">
            <v>至尊·吕蒙</v>
          </cell>
          <cell r="C5637">
            <v>130084</v>
          </cell>
        </row>
        <row r="5638">
          <cell r="B5638" t="str">
            <v>至尊·陆逊</v>
          </cell>
          <cell r="C5638">
            <v>130094</v>
          </cell>
        </row>
        <row r="5639">
          <cell r="B5639" t="str">
            <v>至尊·甘宁</v>
          </cell>
          <cell r="C5639">
            <v>130102</v>
          </cell>
        </row>
        <row r="5640">
          <cell r="B5640" t="str">
            <v>至尊·大乔</v>
          </cell>
          <cell r="C5640">
            <v>130012</v>
          </cell>
        </row>
        <row r="5641">
          <cell r="B5641" t="str">
            <v>至尊·小乔</v>
          </cell>
          <cell r="C5641">
            <v>130144</v>
          </cell>
        </row>
        <row r="5642">
          <cell r="B5642" t="str">
            <v>王·孙策</v>
          </cell>
          <cell r="C5642">
            <v>130044</v>
          </cell>
        </row>
        <row r="5643">
          <cell r="B5643" t="str">
            <v>王·孙权</v>
          </cell>
          <cell r="C5643">
            <v>130054</v>
          </cell>
        </row>
        <row r="5644">
          <cell r="B5644" t="str">
            <v>王·太史慈</v>
          </cell>
          <cell r="C5644">
            <v>130062</v>
          </cell>
        </row>
        <row r="5645">
          <cell r="B5645" t="str">
            <v>王·鲁肃</v>
          </cell>
          <cell r="C5645">
            <v>130024</v>
          </cell>
        </row>
        <row r="5646">
          <cell r="B5646" t="str">
            <v>王·吕蒙</v>
          </cell>
          <cell r="C5646">
            <v>130084</v>
          </cell>
        </row>
        <row r="5647">
          <cell r="B5647" t="str">
            <v>王·陆逊</v>
          </cell>
          <cell r="C5647">
            <v>130094</v>
          </cell>
        </row>
        <row r="5648">
          <cell r="B5648" t="str">
            <v>王·甘宁</v>
          </cell>
          <cell r="C5648">
            <v>130102</v>
          </cell>
        </row>
        <row r="5649">
          <cell r="B5649" t="str">
            <v>王·大乔</v>
          </cell>
          <cell r="C5649">
            <v>130012</v>
          </cell>
        </row>
        <row r="5650">
          <cell r="B5650" t="str">
            <v>王·小乔</v>
          </cell>
          <cell r="C5650">
            <v>130144</v>
          </cell>
        </row>
        <row r="5651">
          <cell r="B5651" t="str">
            <v>帝·孙策</v>
          </cell>
          <cell r="C5651">
            <v>130044</v>
          </cell>
        </row>
        <row r="5652">
          <cell r="B5652" t="str">
            <v>帝·孙权</v>
          </cell>
          <cell r="C5652">
            <v>130054</v>
          </cell>
        </row>
        <row r="5653">
          <cell r="B5653" t="str">
            <v>帝·太史慈</v>
          </cell>
          <cell r="C5653">
            <v>130062</v>
          </cell>
        </row>
        <row r="5654">
          <cell r="B5654" t="str">
            <v>帝·鲁肃</v>
          </cell>
          <cell r="C5654">
            <v>130024</v>
          </cell>
        </row>
        <row r="5655">
          <cell r="B5655" t="str">
            <v>帝·吕蒙</v>
          </cell>
          <cell r="C5655">
            <v>130084</v>
          </cell>
        </row>
        <row r="5656">
          <cell r="B5656" t="str">
            <v>帝·陆逊</v>
          </cell>
          <cell r="C5656">
            <v>130094</v>
          </cell>
        </row>
        <row r="5657">
          <cell r="B5657" t="str">
            <v>帝·甘宁</v>
          </cell>
          <cell r="C5657">
            <v>130102</v>
          </cell>
        </row>
        <row r="5658">
          <cell r="B5658" t="str">
            <v>帝·大乔</v>
          </cell>
          <cell r="C5658">
            <v>130012</v>
          </cell>
        </row>
        <row r="5659">
          <cell r="B5659" t="str">
            <v>帝·小乔</v>
          </cell>
          <cell r="C5659">
            <v>130144</v>
          </cell>
        </row>
        <row r="5660">
          <cell r="B5660" t="str">
            <v>至尊·孙策</v>
          </cell>
          <cell r="C5660">
            <v>130044</v>
          </cell>
        </row>
        <row r="5661">
          <cell r="B5661" t="str">
            <v>至尊·孙权</v>
          </cell>
          <cell r="C5661">
            <v>130054</v>
          </cell>
        </row>
        <row r="5662">
          <cell r="B5662" t="str">
            <v>至尊·太史慈</v>
          </cell>
          <cell r="C5662">
            <v>130062</v>
          </cell>
        </row>
        <row r="5663">
          <cell r="B5663" t="str">
            <v>至尊·鲁肃</v>
          </cell>
          <cell r="C5663">
            <v>130024</v>
          </cell>
        </row>
        <row r="5664">
          <cell r="B5664" t="str">
            <v>至尊·吕蒙</v>
          </cell>
          <cell r="C5664">
            <v>130084</v>
          </cell>
        </row>
        <row r="5665">
          <cell r="B5665" t="str">
            <v>至尊·陆逊</v>
          </cell>
          <cell r="C5665">
            <v>130094</v>
          </cell>
        </row>
        <row r="5666">
          <cell r="B5666" t="str">
            <v>至尊·甘宁</v>
          </cell>
          <cell r="C5666">
            <v>130102</v>
          </cell>
        </row>
        <row r="5667">
          <cell r="B5667" t="str">
            <v>至尊·大乔</v>
          </cell>
          <cell r="C5667">
            <v>130012</v>
          </cell>
        </row>
        <row r="5668">
          <cell r="B5668" t="str">
            <v>至尊·小乔</v>
          </cell>
          <cell r="C5668">
            <v>130144</v>
          </cell>
        </row>
        <row r="5669">
          <cell r="B5669" t="str">
            <v>王·吕布</v>
          </cell>
          <cell r="C5669">
            <v>140052</v>
          </cell>
        </row>
        <row r="5670">
          <cell r="B5670" t="str">
            <v>王·袁绍</v>
          </cell>
          <cell r="C5670">
            <v>14006</v>
          </cell>
        </row>
        <row r="5671">
          <cell r="B5671" t="str">
            <v>王·貂蝉</v>
          </cell>
          <cell r="C5671">
            <v>14007</v>
          </cell>
        </row>
        <row r="5672">
          <cell r="B5672" t="str">
            <v>王·蔡文姬</v>
          </cell>
          <cell r="C5672">
            <v>140082</v>
          </cell>
        </row>
        <row r="5673">
          <cell r="B5673" t="str">
            <v>王·左慈</v>
          </cell>
          <cell r="C5673">
            <v>140032</v>
          </cell>
        </row>
        <row r="5674">
          <cell r="B5674" t="str">
            <v>王·于吉</v>
          </cell>
          <cell r="C5674">
            <v>14009</v>
          </cell>
        </row>
        <row r="5675">
          <cell r="B5675" t="str">
            <v>王·高顺</v>
          </cell>
          <cell r="C5675">
            <v>14010</v>
          </cell>
        </row>
        <row r="5676">
          <cell r="B5676" t="str">
            <v>王·陈宫</v>
          </cell>
          <cell r="C5676">
            <v>14001</v>
          </cell>
        </row>
        <row r="5677">
          <cell r="B5677" t="str">
            <v>王·田丰</v>
          </cell>
          <cell r="C5677">
            <v>14011</v>
          </cell>
        </row>
        <row r="5678">
          <cell r="B5678" t="str">
            <v>王·沮授</v>
          </cell>
          <cell r="C5678">
            <v>14012</v>
          </cell>
        </row>
        <row r="5679">
          <cell r="B5679" t="str">
            <v>王·颜良</v>
          </cell>
          <cell r="C5679">
            <v>14013</v>
          </cell>
        </row>
        <row r="5680">
          <cell r="B5680" t="str">
            <v>王·文丑</v>
          </cell>
          <cell r="C5680">
            <v>14014</v>
          </cell>
        </row>
        <row r="5681">
          <cell r="B5681" t="str">
            <v>王·卢植</v>
          </cell>
          <cell r="C5681">
            <v>140153</v>
          </cell>
        </row>
        <row r="5682">
          <cell r="B5682" t="str">
            <v>王·董卓</v>
          </cell>
          <cell r="C5682">
            <v>14016</v>
          </cell>
        </row>
        <row r="5683">
          <cell r="B5683" t="str">
            <v>王·华雄</v>
          </cell>
          <cell r="C5683">
            <v>14017</v>
          </cell>
        </row>
        <row r="5684">
          <cell r="B5684" t="str">
            <v>王·公孙瓒</v>
          </cell>
          <cell r="C5684">
            <v>14002</v>
          </cell>
        </row>
        <row r="5685">
          <cell r="B5685" t="str">
            <v>王·华佗</v>
          </cell>
          <cell r="C5685">
            <v>140183</v>
          </cell>
        </row>
        <row r="5686">
          <cell r="B5686" t="str">
            <v>王·张角</v>
          </cell>
          <cell r="C5686">
            <v>140193</v>
          </cell>
        </row>
        <row r="5687">
          <cell r="B5687" t="str">
            <v>王·李儒</v>
          </cell>
          <cell r="C5687">
            <v>14020</v>
          </cell>
        </row>
        <row r="5688">
          <cell r="B5688" t="str">
            <v>王·皇甫嵩</v>
          </cell>
          <cell r="C5688">
            <v>14021</v>
          </cell>
        </row>
        <row r="5689">
          <cell r="B5689" t="str">
            <v>王·刘表</v>
          </cell>
          <cell r="C5689">
            <v>14022</v>
          </cell>
        </row>
        <row r="5690">
          <cell r="B5690" t="str">
            <v>王·张绣</v>
          </cell>
          <cell r="C5690">
            <v>12031</v>
          </cell>
        </row>
        <row r="5691">
          <cell r="B5691" t="str">
            <v>王·马腾</v>
          </cell>
          <cell r="C5691">
            <v>12031</v>
          </cell>
        </row>
        <row r="5692">
          <cell r="B5692" t="str">
            <v>王·丁原</v>
          </cell>
          <cell r="C5692">
            <v>11034</v>
          </cell>
        </row>
        <row r="5693">
          <cell r="B5693" t="str">
            <v>王·张宝</v>
          </cell>
          <cell r="C5693">
            <v>14025</v>
          </cell>
        </row>
        <row r="5694">
          <cell r="B5694" t="str">
            <v>王·张梁</v>
          </cell>
          <cell r="C5694">
            <v>14026</v>
          </cell>
        </row>
        <row r="5695">
          <cell r="B5695" t="str">
            <v>王·袁术</v>
          </cell>
          <cell r="C5695">
            <v>14027</v>
          </cell>
        </row>
        <row r="5696">
          <cell r="B5696" t="str">
            <v>王·何皇后</v>
          </cell>
          <cell r="C5696">
            <v>14028</v>
          </cell>
        </row>
        <row r="5697">
          <cell r="B5697" t="str">
            <v>王·王允</v>
          </cell>
          <cell r="C5697">
            <v>14029</v>
          </cell>
        </row>
        <row r="5698">
          <cell r="B5698" t="str">
            <v>王·张燕</v>
          </cell>
          <cell r="C5698">
            <v>14030</v>
          </cell>
        </row>
        <row r="5699">
          <cell r="B5699" t="str">
            <v>王·蒯越</v>
          </cell>
          <cell r="C5699">
            <v>11034</v>
          </cell>
        </row>
        <row r="5700">
          <cell r="B5700" t="str">
            <v>王·刘繇</v>
          </cell>
          <cell r="C5700">
            <v>14030</v>
          </cell>
        </row>
        <row r="5701">
          <cell r="B5701" t="str">
            <v>王·审配</v>
          </cell>
          <cell r="C5701">
            <v>14043</v>
          </cell>
        </row>
        <row r="5702">
          <cell r="B5702" t="str">
            <v>王·张鲁</v>
          </cell>
          <cell r="C5702">
            <v>14032</v>
          </cell>
        </row>
        <row r="5703">
          <cell r="B5703" t="str">
            <v>王·蒯良</v>
          </cell>
          <cell r="C5703">
            <v>14045</v>
          </cell>
        </row>
        <row r="5704">
          <cell r="B5704" t="str">
            <v>王·纪灵</v>
          </cell>
          <cell r="C5704">
            <v>14030</v>
          </cell>
        </row>
        <row r="5705">
          <cell r="B5705" t="str">
            <v>王·潘凤</v>
          </cell>
          <cell r="C5705">
            <v>14034</v>
          </cell>
        </row>
        <row r="5706">
          <cell r="B5706" t="str">
            <v>王·刘虞</v>
          </cell>
          <cell r="C5706">
            <v>14022</v>
          </cell>
        </row>
        <row r="5707">
          <cell r="B5707" t="str">
            <v>王·严白虎</v>
          </cell>
          <cell r="C5707">
            <v>14030</v>
          </cell>
        </row>
        <row r="5708">
          <cell r="B5708" t="str">
            <v>王·孔融</v>
          </cell>
          <cell r="C5708">
            <v>14036</v>
          </cell>
        </row>
        <row r="5709">
          <cell r="B5709" t="str">
            <v>王·韩遂</v>
          </cell>
          <cell r="C5709">
            <v>14030</v>
          </cell>
        </row>
        <row r="5710">
          <cell r="B5710" t="str">
            <v>王·伏皇后</v>
          </cell>
          <cell r="C5710">
            <v>14037</v>
          </cell>
        </row>
        <row r="5711">
          <cell r="B5711" t="str">
            <v>王·武安国</v>
          </cell>
          <cell r="C5711">
            <v>11048</v>
          </cell>
        </row>
        <row r="5712">
          <cell r="B5712" t="str">
            <v>王·何进</v>
          </cell>
          <cell r="C5712">
            <v>14038</v>
          </cell>
        </row>
        <row r="5713">
          <cell r="B5713" t="str">
            <v>王·汉献帝</v>
          </cell>
          <cell r="C5713">
            <v>14039</v>
          </cell>
        </row>
        <row r="5714">
          <cell r="B5714" t="str">
            <v>王·公孙渊</v>
          </cell>
          <cell r="C5714">
            <v>14045</v>
          </cell>
        </row>
        <row r="5715">
          <cell r="B5715" t="str">
            <v>帝·吕布</v>
          </cell>
          <cell r="C5715">
            <v>140052</v>
          </cell>
        </row>
        <row r="5716">
          <cell r="B5716" t="str">
            <v>帝·袁绍</v>
          </cell>
          <cell r="C5716">
            <v>14006</v>
          </cell>
        </row>
        <row r="5717">
          <cell r="B5717" t="str">
            <v>帝·貂蝉</v>
          </cell>
          <cell r="C5717">
            <v>14007</v>
          </cell>
        </row>
        <row r="5718">
          <cell r="B5718" t="str">
            <v>帝·蔡文姬</v>
          </cell>
          <cell r="C5718">
            <v>140082</v>
          </cell>
        </row>
        <row r="5719">
          <cell r="B5719" t="str">
            <v>帝·左慈</v>
          </cell>
          <cell r="C5719">
            <v>140032</v>
          </cell>
        </row>
        <row r="5720">
          <cell r="B5720" t="str">
            <v>帝·于吉</v>
          </cell>
          <cell r="C5720">
            <v>14009</v>
          </cell>
        </row>
        <row r="5721">
          <cell r="B5721" t="str">
            <v>帝·高顺</v>
          </cell>
          <cell r="C5721">
            <v>14010</v>
          </cell>
        </row>
        <row r="5722">
          <cell r="B5722" t="str">
            <v>帝·陈宫</v>
          </cell>
          <cell r="C5722">
            <v>14001</v>
          </cell>
        </row>
        <row r="5723">
          <cell r="B5723" t="str">
            <v>帝·田丰</v>
          </cell>
          <cell r="C5723">
            <v>14011</v>
          </cell>
        </row>
        <row r="5724">
          <cell r="B5724" t="str">
            <v>帝·沮授</v>
          </cell>
          <cell r="C5724">
            <v>14012</v>
          </cell>
        </row>
        <row r="5725">
          <cell r="B5725" t="str">
            <v>帝·颜良</v>
          </cell>
          <cell r="C5725">
            <v>14013</v>
          </cell>
        </row>
        <row r="5726">
          <cell r="B5726" t="str">
            <v>帝·文丑</v>
          </cell>
          <cell r="C5726">
            <v>14014</v>
          </cell>
        </row>
        <row r="5727">
          <cell r="B5727" t="str">
            <v>帝·卢植</v>
          </cell>
          <cell r="C5727">
            <v>140153</v>
          </cell>
        </row>
        <row r="5728">
          <cell r="B5728" t="str">
            <v>帝·董卓</v>
          </cell>
          <cell r="C5728">
            <v>14016</v>
          </cell>
        </row>
        <row r="5729">
          <cell r="B5729" t="str">
            <v>帝·华雄</v>
          </cell>
          <cell r="C5729">
            <v>14017</v>
          </cell>
        </row>
        <row r="5730">
          <cell r="B5730" t="str">
            <v>帝·公孙瓒</v>
          </cell>
          <cell r="C5730">
            <v>14002</v>
          </cell>
        </row>
        <row r="5731">
          <cell r="B5731" t="str">
            <v>帝·华佗</v>
          </cell>
          <cell r="C5731">
            <v>140183</v>
          </cell>
        </row>
        <row r="5732">
          <cell r="B5732" t="str">
            <v>帝·张角</v>
          </cell>
          <cell r="C5732">
            <v>140193</v>
          </cell>
        </row>
        <row r="5733">
          <cell r="B5733" t="str">
            <v>帝·李儒</v>
          </cell>
          <cell r="C5733">
            <v>14020</v>
          </cell>
        </row>
        <row r="5734">
          <cell r="B5734" t="str">
            <v>帝·皇甫嵩</v>
          </cell>
          <cell r="C5734">
            <v>14021</v>
          </cell>
        </row>
        <row r="5735">
          <cell r="B5735" t="str">
            <v>帝·刘表</v>
          </cell>
          <cell r="C5735">
            <v>14022</v>
          </cell>
        </row>
        <row r="5736">
          <cell r="B5736" t="str">
            <v>帝·张绣</v>
          </cell>
          <cell r="C5736">
            <v>12031</v>
          </cell>
        </row>
        <row r="5737">
          <cell r="B5737" t="str">
            <v>帝·马腾</v>
          </cell>
          <cell r="C5737">
            <v>12031</v>
          </cell>
        </row>
        <row r="5738">
          <cell r="B5738" t="str">
            <v>帝·丁原</v>
          </cell>
          <cell r="C5738">
            <v>11034</v>
          </cell>
        </row>
        <row r="5739">
          <cell r="B5739" t="str">
            <v>帝·张宝</v>
          </cell>
          <cell r="C5739">
            <v>14025</v>
          </cell>
        </row>
        <row r="5740">
          <cell r="B5740" t="str">
            <v>帝·张梁</v>
          </cell>
          <cell r="C5740">
            <v>14026</v>
          </cell>
        </row>
        <row r="5741">
          <cell r="B5741" t="str">
            <v>帝·袁术</v>
          </cell>
          <cell r="C5741">
            <v>14027</v>
          </cell>
        </row>
        <row r="5742">
          <cell r="B5742" t="str">
            <v>帝·何皇后</v>
          </cell>
          <cell r="C5742">
            <v>14028</v>
          </cell>
        </row>
        <row r="5743">
          <cell r="B5743" t="str">
            <v>帝·王允</v>
          </cell>
          <cell r="C5743">
            <v>14029</v>
          </cell>
        </row>
        <row r="5744">
          <cell r="B5744" t="str">
            <v>帝·张燕</v>
          </cell>
          <cell r="C5744">
            <v>14030</v>
          </cell>
        </row>
        <row r="5745">
          <cell r="B5745" t="str">
            <v>帝·蒯越</v>
          </cell>
          <cell r="C5745">
            <v>11034</v>
          </cell>
        </row>
        <row r="5746">
          <cell r="B5746" t="str">
            <v>帝·刘繇</v>
          </cell>
          <cell r="C5746">
            <v>14030</v>
          </cell>
        </row>
        <row r="5747">
          <cell r="B5747" t="str">
            <v>帝·审配</v>
          </cell>
          <cell r="C5747">
            <v>14043</v>
          </cell>
        </row>
        <row r="5748">
          <cell r="B5748" t="str">
            <v>帝·张鲁</v>
          </cell>
          <cell r="C5748">
            <v>14032</v>
          </cell>
        </row>
        <row r="5749">
          <cell r="B5749" t="str">
            <v>帝·蒯良</v>
          </cell>
          <cell r="C5749">
            <v>14045</v>
          </cell>
        </row>
        <row r="5750">
          <cell r="B5750" t="str">
            <v>帝·纪灵</v>
          </cell>
          <cell r="C5750">
            <v>14030</v>
          </cell>
        </row>
        <row r="5751">
          <cell r="B5751" t="str">
            <v>帝·潘凤</v>
          </cell>
          <cell r="C5751">
            <v>14034</v>
          </cell>
        </row>
        <row r="5752">
          <cell r="B5752" t="str">
            <v>帝·刘虞</v>
          </cell>
          <cell r="C5752">
            <v>14022</v>
          </cell>
        </row>
        <row r="5753">
          <cell r="B5753" t="str">
            <v>帝·严白虎</v>
          </cell>
          <cell r="C5753">
            <v>14030</v>
          </cell>
        </row>
        <row r="5754">
          <cell r="B5754" t="str">
            <v>帝·孔融</v>
          </cell>
          <cell r="C5754">
            <v>14036</v>
          </cell>
        </row>
        <row r="5755">
          <cell r="B5755" t="str">
            <v>帝·韩遂</v>
          </cell>
          <cell r="C5755">
            <v>14030</v>
          </cell>
        </row>
        <row r="5756">
          <cell r="B5756" t="str">
            <v>帝·伏皇后</v>
          </cell>
          <cell r="C5756">
            <v>14037</v>
          </cell>
        </row>
        <row r="5757">
          <cell r="B5757" t="str">
            <v>帝·武安国</v>
          </cell>
          <cell r="C5757">
            <v>11048</v>
          </cell>
        </row>
        <row r="5758">
          <cell r="B5758" t="str">
            <v>帝·何进</v>
          </cell>
          <cell r="C5758">
            <v>14038</v>
          </cell>
        </row>
        <row r="5759">
          <cell r="B5759" t="str">
            <v>帝·汉献帝</v>
          </cell>
          <cell r="C5759">
            <v>14039</v>
          </cell>
        </row>
        <row r="5760">
          <cell r="B5760" t="str">
            <v>帝·公孙渊</v>
          </cell>
          <cell r="C5760">
            <v>14045</v>
          </cell>
        </row>
        <row r="5761">
          <cell r="B5761" t="str">
            <v>至尊·吕布</v>
          </cell>
          <cell r="C5761">
            <v>140052</v>
          </cell>
        </row>
        <row r="5762">
          <cell r="B5762" t="str">
            <v>至尊·袁绍</v>
          </cell>
          <cell r="C5762">
            <v>14006</v>
          </cell>
        </row>
        <row r="5763">
          <cell r="B5763" t="str">
            <v>至尊·貂蝉</v>
          </cell>
          <cell r="C5763">
            <v>14007</v>
          </cell>
        </row>
        <row r="5764">
          <cell r="B5764" t="str">
            <v>至尊·蔡文姬</v>
          </cell>
          <cell r="C5764">
            <v>140082</v>
          </cell>
        </row>
        <row r="5765">
          <cell r="B5765" t="str">
            <v>至尊·左慈</v>
          </cell>
          <cell r="C5765">
            <v>140032</v>
          </cell>
        </row>
        <row r="5766">
          <cell r="B5766" t="str">
            <v>至尊·于吉</v>
          </cell>
          <cell r="C5766">
            <v>14009</v>
          </cell>
        </row>
        <row r="5767">
          <cell r="B5767" t="str">
            <v>至尊·高顺</v>
          </cell>
          <cell r="C5767">
            <v>14010</v>
          </cell>
        </row>
        <row r="5768">
          <cell r="B5768" t="str">
            <v>至尊·陈宫</v>
          </cell>
          <cell r="C5768">
            <v>14001</v>
          </cell>
        </row>
        <row r="5769">
          <cell r="B5769" t="str">
            <v>至尊·田丰</v>
          </cell>
          <cell r="C5769">
            <v>14011</v>
          </cell>
        </row>
        <row r="5770">
          <cell r="B5770" t="str">
            <v>至尊·沮授</v>
          </cell>
          <cell r="C5770">
            <v>14012</v>
          </cell>
        </row>
        <row r="5771">
          <cell r="B5771" t="str">
            <v>至尊·颜良</v>
          </cell>
          <cell r="C5771">
            <v>14013</v>
          </cell>
        </row>
        <row r="5772">
          <cell r="B5772" t="str">
            <v>至尊·文丑</v>
          </cell>
          <cell r="C5772">
            <v>14014</v>
          </cell>
        </row>
        <row r="5773">
          <cell r="B5773" t="str">
            <v>至尊·卢植</v>
          </cell>
          <cell r="C5773">
            <v>140153</v>
          </cell>
        </row>
        <row r="5774">
          <cell r="B5774" t="str">
            <v>至尊·董卓</v>
          </cell>
          <cell r="C5774">
            <v>14016</v>
          </cell>
        </row>
        <row r="5775">
          <cell r="B5775" t="str">
            <v>至尊·华雄</v>
          </cell>
          <cell r="C5775">
            <v>14017</v>
          </cell>
        </row>
        <row r="5776">
          <cell r="B5776" t="str">
            <v>至尊·公孙瓒</v>
          </cell>
          <cell r="C5776">
            <v>14002</v>
          </cell>
        </row>
        <row r="5777">
          <cell r="B5777" t="str">
            <v>至尊·华佗</v>
          </cell>
          <cell r="C5777">
            <v>140183</v>
          </cell>
        </row>
        <row r="5778">
          <cell r="B5778" t="str">
            <v>至尊·张角</v>
          </cell>
          <cell r="C5778">
            <v>140193</v>
          </cell>
        </row>
        <row r="5779">
          <cell r="B5779" t="str">
            <v>至尊·李儒</v>
          </cell>
          <cell r="C5779">
            <v>14020</v>
          </cell>
        </row>
        <row r="5780">
          <cell r="B5780" t="str">
            <v>至尊·皇甫嵩</v>
          </cell>
          <cell r="C5780">
            <v>14021</v>
          </cell>
        </row>
        <row r="5781">
          <cell r="B5781" t="str">
            <v>至尊·刘表</v>
          </cell>
          <cell r="C5781">
            <v>14022</v>
          </cell>
        </row>
        <row r="5782">
          <cell r="B5782" t="str">
            <v>至尊·张绣</v>
          </cell>
          <cell r="C5782">
            <v>12031</v>
          </cell>
        </row>
        <row r="5783">
          <cell r="B5783" t="str">
            <v>至尊·马腾</v>
          </cell>
          <cell r="C5783">
            <v>12031</v>
          </cell>
        </row>
        <row r="5784">
          <cell r="B5784" t="str">
            <v>至尊·丁原</v>
          </cell>
          <cell r="C5784">
            <v>11034</v>
          </cell>
        </row>
        <row r="5785">
          <cell r="B5785" t="str">
            <v>至尊·张宝</v>
          </cell>
          <cell r="C5785">
            <v>14025</v>
          </cell>
        </row>
        <row r="5786">
          <cell r="B5786" t="str">
            <v>至尊·张梁</v>
          </cell>
          <cell r="C5786">
            <v>14026</v>
          </cell>
        </row>
        <row r="5787">
          <cell r="B5787" t="str">
            <v>至尊·袁术</v>
          </cell>
          <cell r="C5787">
            <v>14027</v>
          </cell>
        </row>
        <row r="5788">
          <cell r="B5788" t="str">
            <v>至尊·何皇后</v>
          </cell>
          <cell r="C5788">
            <v>14028</v>
          </cell>
        </row>
        <row r="5789">
          <cell r="B5789" t="str">
            <v>至尊·王允</v>
          </cell>
          <cell r="C5789">
            <v>14029</v>
          </cell>
        </row>
        <row r="5790">
          <cell r="B5790" t="str">
            <v>至尊·张燕</v>
          </cell>
          <cell r="C5790">
            <v>14030</v>
          </cell>
        </row>
        <row r="5791">
          <cell r="B5791" t="str">
            <v>至尊·蒯越</v>
          </cell>
          <cell r="C5791">
            <v>11034</v>
          </cell>
        </row>
        <row r="5792">
          <cell r="B5792" t="str">
            <v>至尊·刘繇</v>
          </cell>
          <cell r="C5792">
            <v>14030</v>
          </cell>
        </row>
        <row r="5793">
          <cell r="B5793" t="str">
            <v>至尊·审配</v>
          </cell>
          <cell r="C5793">
            <v>14043</v>
          </cell>
        </row>
        <row r="5794">
          <cell r="B5794" t="str">
            <v>至尊·张鲁</v>
          </cell>
          <cell r="C5794">
            <v>14032</v>
          </cell>
        </row>
        <row r="5795">
          <cell r="B5795" t="str">
            <v>至尊·蒯良</v>
          </cell>
          <cell r="C5795">
            <v>14045</v>
          </cell>
        </row>
        <row r="5796">
          <cell r="B5796" t="str">
            <v>至尊·纪灵</v>
          </cell>
          <cell r="C5796">
            <v>14030</v>
          </cell>
        </row>
        <row r="5797">
          <cell r="B5797" t="str">
            <v>至尊·潘凤</v>
          </cell>
          <cell r="C5797">
            <v>14034</v>
          </cell>
        </row>
        <row r="5798">
          <cell r="B5798" t="str">
            <v>至尊·刘虞</v>
          </cell>
          <cell r="C5798">
            <v>14022</v>
          </cell>
        </row>
        <row r="5799">
          <cell r="B5799" t="str">
            <v>至尊·严白虎</v>
          </cell>
          <cell r="C5799">
            <v>14030</v>
          </cell>
        </row>
        <row r="5800">
          <cell r="B5800" t="str">
            <v>至尊·孔融</v>
          </cell>
          <cell r="C5800">
            <v>14036</v>
          </cell>
        </row>
        <row r="5801">
          <cell r="B5801" t="str">
            <v>至尊·韩遂</v>
          </cell>
          <cell r="C5801">
            <v>14030</v>
          </cell>
        </row>
        <row r="5802">
          <cell r="B5802" t="str">
            <v>至尊·伏皇后</v>
          </cell>
          <cell r="C5802">
            <v>14037</v>
          </cell>
        </row>
        <row r="5803">
          <cell r="B5803" t="str">
            <v>至尊·武安国</v>
          </cell>
          <cell r="C5803">
            <v>11048</v>
          </cell>
        </row>
        <row r="5804">
          <cell r="B5804" t="str">
            <v>至尊·何进</v>
          </cell>
          <cell r="C5804">
            <v>14038</v>
          </cell>
        </row>
        <row r="5805">
          <cell r="B5805" t="str">
            <v>至尊·汉献帝</v>
          </cell>
          <cell r="C5805">
            <v>14039</v>
          </cell>
        </row>
        <row r="5806">
          <cell r="B5806" t="str">
            <v>至尊·公孙渊</v>
          </cell>
          <cell r="C5806">
            <v>14045</v>
          </cell>
        </row>
        <row r="5807">
          <cell r="B5807" t="str">
            <v>王·吕布</v>
          </cell>
          <cell r="C5807">
            <v>140052</v>
          </cell>
        </row>
        <row r="5808">
          <cell r="B5808" t="str">
            <v>王·袁绍</v>
          </cell>
          <cell r="C5808">
            <v>14006</v>
          </cell>
        </row>
        <row r="5809">
          <cell r="B5809" t="str">
            <v>王·貂蝉</v>
          </cell>
          <cell r="C5809">
            <v>14007</v>
          </cell>
        </row>
        <row r="5810">
          <cell r="B5810" t="str">
            <v>王·左慈</v>
          </cell>
          <cell r="C5810">
            <v>140032</v>
          </cell>
        </row>
        <row r="5811">
          <cell r="B5811" t="str">
            <v>王·于吉</v>
          </cell>
          <cell r="C5811">
            <v>14009</v>
          </cell>
        </row>
        <row r="5812">
          <cell r="B5812" t="str">
            <v>王·卢植</v>
          </cell>
          <cell r="C5812">
            <v>140153</v>
          </cell>
        </row>
        <row r="5813">
          <cell r="B5813" t="str">
            <v>王·董卓</v>
          </cell>
          <cell r="C5813">
            <v>14016</v>
          </cell>
        </row>
        <row r="5814">
          <cell r="B5814" t="str">
            <v>王·华雄</v>
          </cell>
          <cell r="C5814">
            <v>14017</v>
          </cell>
        </row>
        <row r="5815">
          <cell r="B5815" t="str">
            <v>王·公孙瓒</v>
          </cell>
          <cell r="C5815">
            <v>14002</v>
          </cell>
        </row>
        <row r="5816">
          <cell r="B5816" t="str">
            <v>王·华佗</v>
          </cell>
          <cell r="C5816">
            <v>140183</v>
          </cell>
        </row>
        <row r="5817">
          <cell r="B5817" t="str">
            <v>王·张角</v>
          </cell>
          <cell r="C5817">
            <v>140193</v>
          </cell>
        </row>
        <row r="5818">
          <cell r="B5818" t="str">
            <v>帝·吕布</v>
          </cell>
          <cell r="C5818">
            <v>140052</v>
          </cell>
        </row>
        <row r="5819">
          <cell r="B5819" t="str">
            <v>帝·袁绍</v>
          </cell>
          <cell r="C5819">
            <v>14006</v>
          </cell>
        </row>
        <row r="5820">
          <cell r="B5820" t="str">
            <v>帝·貂蝉</v>
          </cell>
          <cell r="C5820">
            <v>14007</v>
          </cell>
        </row>
        <row r="5821">
          <cell r="B5821" t="str">
            <v>帝·左慈</v>
          </cell>
          <cell r="C5821">
            <v>140032</v>
          </cell>
        </row>
        <row r="5822">
          <cell r="B5822" t="str">
            <v>帝·于吉</v>
          </cell>
          <cell r="C5822">
            <v>14009</v>
          </cell>
        </row>
        <row r="5823">
          <cell r="B5823" t="str">
            <v>帝·卢植</v>
          </cell>
          <cell r="C5823">
            <v>140153</v>
          </cell>
        </row>
        <row r="5824">
          <cell r="B5824" t="str">
            <v>帝·董卓</v>
          </cell>
          <cell r="C5824">
            <v>14016</v>
          </cell>
        </row>
        <row r="5825">
          <cell r="B5825" t="str">
            <v>帝·华雄</v>
          </cell>
          <cell r="C5825">
            <v>14017</v>
          </cell>
        </row>
        <row r="5826">
          <cell r="B5826" t="str">
            <v>帝·公孙瓒</v>
          </cell>
          <cell r="C5826">
            <v>14002</v>
          </cell>
        </row>
        <row r="5827">
          <cell r="B5827" t="str">
            <v>帝·华佗</v>
          </cell>
          <cell r="C5827">
            <v>140183</v>
          </cell>
        </row>
        <row r="5828">
          <cell r="B5828" t="str">
            <v>帝·张角</v>
          </cell>
          <cell r="C5828">
            <v>140193</v>
          </cell>
        </row>
        <row r="5829">
          <cell r="B5829" t="str">
            <v>至尊·吕布</v>
          </cell>
          <cell r="C5829">
            <v>140052</v>
          </cell>
        </row>
        <row r="5830">
          <cell r="B5830" t="str">
            <v>至尊·袁绍</v>
          </cell>
          <cell r="C5830">
            <v>14006</v>
          </cell>
        </row>
        <row r="5831">
          <cell r="B5831" t="str">
            <v>至尊·貂蝉</v>
          </cell>
          <cell r="C5831">
            <v>14007</v>
          </cell>
        </row>
        <row r="5832">
          <cell r="B5832" t="str">
            <v>至尊·左慈</v>
          </cell>
          <cell r="C5832">
            <v>140032</v>
          </cell>
        </row>
        <row r="5833">
          <cell r="B5833" t="str">
            <v>至尊·于吉</v>
          </cell>
          <cell r="C5833">
            <v>14009</v>
          </cell>
        </row>
        <row r="5834">
          <cell r="B5834" t="str">
            <v>至尊·卢植</v>
          </cell>
          <cell r="C5834">
            <v>140153</v>
          </cell>
        </row>
        <row r="5835">
          <cell r="B5835" t="str">
            <v>至尊·董卓</v>
          </cell>
          <cell r="C5835">
            <v>14016</v>
          </cell>
        </row>
        <row r="5836">
          <cell r="B5836" t="str">
            <v>至尊·华雄</v>
          </cell>
          <cell r="C5836">
            <v>14017</v>
          </cell>
        </row>
        <row r="5837">
          <cell r="B5837" t="str">
            <v>至尊·公孙瓒</v>
          </cell>
          <cell r="C5837">
            <v>14002</v>
          </cell>
        </row>
        <row r="5838">
          <cell r="B5838" t="str">
            <v>至尊·华佗</v>
          </cell>
          <cell r="C5838">
            <v>140183</v>
          </cell>
        </row>
        <row r="5839">
          <cell r="B5839" t="str">
            <v>至尊·张角</v>
          </cell>
          <cell r="C5839">
            <v>140193</v>
          </cell>
        </row>
        <row r="5840">
          <cell r="B5840" t="str">
            <v>王·吕布</v>
          </cell>
          <cell r="C5840">
            <v>140052</v>
          </cell>
        </row>
        <row r="5841">
          <cell r="B5841" t="str">
            <v>王·袁绍</v>
          </cell>
          <cell r="C5841">
            <v>14006</v>
          </cell>
        </row>
        <row r="5842">
          <cell r="B5842" t="str">
            <v>王·貂蝉</v>
          </cell>
          <cell r="C5842">
            <v>14007</v>
          </cell>
        </row>
        <row r="5843">
          <cell r="B5843" t="str">
            <v>王·左慈</v>
          </cell>
          <cell r="C5843">
            <v>140032</v>
          </cell>
        </row>
        <row r="5844">
          <cell r="B5844" t="str">
            <v>王·于吉</v>
          </cell>
          <cell r="C5844">
            <v>14009</v>
          </cell>
        </row>
        <row r="5845">
          <cell r="B5845" t="str">
            <v>王·卢植</v>
          </cell>
          <cell r="C5845">
            <v>140153</v>
          </cell>
        </row>
        <row r="5846">
          <cell r="B5846" t="str">
            <v>王·董卓</v>
          </cell>
          <cell r="C5846">
            <v>14016</v>
          </cell>
        </row>
        <row r="5847">
          <cell r="B5847" t="str">
            <v>王·华雄</v>
          </cell>
          <cell r="C5847">
            <v>14017</v>
          </cell>
        </row>
        <row r="5848">
          <cell r="B5848" t="str">
            <v>王·公孙瓒</v>
          </cell>
          <cell r="C5848">
            <v>14002</v>
          </cell>
        </row>
        <row r="5849">
          <cell r="B5849" t="str">
            <v>王·华佗</v>
          </cell>
          <cell r="C5849">
            <v>140183</v>
          </cell>
        </row>
        <row r="5850">
          <cell r="B5850" t="str">
            <v>王·张角</v>
          </cell>
          <cell r="C5850">
            <v>140193</v>
          </cell>
        </row>
        <row r="5851">
          <cell r="B5851" t="str">
            <v>帝·吕布</v>
          </cell>
          <cell r="C5851">
            <v>140052</v>
          </cell>
        </row>
        <row r="5852">
          <cell r="B5852" t="str">
            <v>帝·袁绍</v>
          </cell>
          <cell r="C5852">
            <v>14006</v>
          </cell>
        </row>
        <row r="5853">
          <cell r="B5853" t="str">
            <v>帝·貂蝉</v>
          </cell>
          <cell r="C5853">
            <v>14007</v>
          </cell>
        </row>
        <row r="5854">
          <cell r="B5854" t="str">
            <v>帝·左慈</v>
          </cell>
          <cell r="C5854">
            <v>140032</v>
          </cell>
        </row>
        <row r="5855">
          <cell r="B5855" t="str">
            <v>帝·于吉</v>
          </cell>
          <cell r="C5855">
            <v>14009</v>
          </cell>
        </row>
        <row r="5856">
          <cell r="B5856" t="str">
            <v>帝·卢植</v>
          </cell>
          <cell r="C5856">
            <v>140153</v>
          </cell>
        </row>
        <row r="5857">
          <cell r="B5857" t="str">
            <v>帝·董卓</v>
          </cell>
          <cell r="C5857">
            <v>14016</v>
          </cell>
        </row>
        <row r="5858">
          <cell r="B5858" t="str">
            <v>帝·华雄</v>
          </cell>
          <cell r="C5858">
            <v>14017</v>
          </cell>
        </row>
        <row r="5859">
          <cell r="B5859" t="str">
            <v>帝·公孙瓒</v>
          </cell>
          <cell r="C5859">
            <v>14002</v>
          </cell>
        </row>
        <row r="5860">
          <cell r="B5860" t="str">
            <v>帝·华佗</v>
          </cell>
          <cell r="C5860">
            <v>140183</v>
          </cell>
        </row>
        <row r="5861">
          <cell r="B5861" t="str">
            <v>帝·张角</v>
          </cell>
          <cell r="C5861">
            <v>140193</v>
          </cell>
        </row>
        <row r="5862">
          <cell r="B5862" t="str">
            <v>至尊·吕布</v>
          </cell>
          <cell r="C5862">
            <v>140052</v>
          </cell>
        </row>
        <row r="5863">
          <cell r="B5863" t="str">
            <v>至尊·袁绍</v>
          </cell>
          <cell r="C5863">
            <v>14006</v>
          </cell>
        </row>
        <row r="5864">
          <cell r="B5864" t="str">
            <v>至尊·貂蝉</v>
          </cell>
          <cell r="C5864">
            <v>14007</v>
          </cell>
        </row>
        <row r="5865">
          <cell r="B5865" t="str">
            <v>至尊·左慈</v>
          </cell>
          <cell r="C5865">
            <v>140032</v>
          </cell>
        </row>
        <row r="5866">
          <cell r="B5866" t="str">
            <v>至尊·于吉</v>
          </cell>
          <cell r="C5866">
            <v>14009</v>
          </cell>
        </row>
        <row r="5867">
          <cell r="B5867" t="str">
            <v>至尊·卢植</v>
          </cell>
          <cell r="C5867">
            <v>140153</v>
          </cell>
        </row>
        <row r="5868">
          <cell r="B5868" t="str">
            <v>至尊·董卓</v>
          </cell>
          <cell r="C5868">
            <v>14016</v>
          </cell>
        </row>
        <row r="5869">
          <cell r="B5869" t="str">
            <v>至尊·华雄</v>
          </cell>
          <cell r="C5869">
            <v>14017</v>
          </cell>
        </row>
        <row r="5870">
          <cell r="B5870" t="str">
            <v>至尊·公孙瓒</v>
          </cell>
          <cell r="C5870">
            <v>14002</v>
          </cell>
        </row>
        <row r="5871">
          <cell r="B5871" t="str">
            <v>至尊·华佗</v>
          </cell>
          <cell r="C5871">
            <v>140183</v>
          </cell>
        </row>
        <row r="5872">
          <cell r="B5872" t="str">
            <v>至尊·张角</v>
          </cell>
          <cell r="C5872">
            <v>140193</v>
          </cell>
        </row>
        <row r="5873">
          <cell r="B5873" t="str">
            <v>王·吕布</v>
          </cell>
          <cell r="C5873">
            <v>140053</v>
          </cell>
        </row>
        <row r="5874">
          <cell r="B5874" t="str">
            <v>王·袁绍</v>
          </cell>
          <cell r="C5874">
            <v>140062</v>
          </cell>
        </row>
        <row r="5875">
          <cell r="B5875" t="str">
            <v>王·貂蝉</v>
          </cell>
          <cell r="C5875">
            <v>140072</v>
          </cell>
        </row>
        <row r="5876">
          <cell r="B5876" t="str">
            <v>王·左慈</v>
          </cell>
          <cell r="C5876">
            <v>140033</v>
          </cell>
        </row>
        <row r="5877">
          <cell r="B5877" t="str">
            <v>王·于吉</v>
          </cell>
          <cell r="C5877">
            <v>140092</v>
          </cell>
        </row>
        <row r="5878">
          <cell r="B5878" t="str">
            <v>王·卢植</v>
          </cell>
          <cell r="C5878">
            <v>140154</v>
          </cell>
        </row>
        <row r="5879">
          <cell r="B5879" t="str">
            <v>王·董卓</v>
          </cell>
          <cell r="C5879">
            <v>140162</v>
          </cell>
        </row>
        <row r="5880">
          <cell r="B5880" t="str">
            <v>王·华雄</v>
          </cell>
          <cell r="C5880">
            <v>140172</v>
          </cell>
        </row>
        <row r="5881">
          <cell r="B5881" t="str">
            <v>王·公孙瓒</v>
          </cell>
          <cell r="C5881">
            <v>140022</v>
          </cell>
        </row>
        <row r="5882">
          <cell r="B5882" t="str">
            <v>王·华佗</v>
          </cell>
          <cell r="C5882">
            <v>140184</v>
          </cell>
        </row>
        <row r="5883">
          <cell r="B5883" t="str">
            <v>王·张角</v>
          </cell>
          <cell r="C5883">
            <v>140194</v>
          </cell>
        </row>
        <row r="5884">
          <cell r="B5884" t="str">
            <v>帝·吕布</v>
          </cell>
          <cell r="C5884">
            <v>140053</v>
          </cell>
        </row>
        <row r="5885">
          <cell r="B5885" t="str">
            <v>帝·袁绍</v>
          </cell>
          <cell r="C5885">
            <v>140062</v>
          </cell>
        </row>
        <row r="5886">
          <cell r="B5886" t="str">
            <v>帝·貂蝉</v>
          </cell>
          <cell r="C5886">
            <v>140072</v>
          </cell>
        </row>
        <row r="5887">
          <cell r="B5887" t="str">
            <v>帝·左慈</v>
          </cell>
          <cell r="C5887">
            <v>140033</v>
          </cell>
        </row>
        <row r="5888">
          <cell r="B5888" t="str">
            <v>帝·于吉</v>
          </cell>
          <cell r="C5888">
            <v>140092</v>
          </cell>
        </row>
        <row r="5889">
          <cell r="B5889" t="str">
            <v>帝·卢植</v>
          </cell>
          <cell r="C5889">
            <v>140154</v>
          </cell>
        </row>
        <row r="5890">
          <cell r="B5890" t="str">
            <v>帝·董卓</v>
          </cell>
          <cell r="C5890">
            <v>140162</v>
          </cell>
        </row>
        <row r="5891">
          <cell r="B5891" t="str">
            <v>帝·华雄</v>
          </cell>
          <cell r="C5891">
            <v>140172</v>
          </cell>
        </row>
        <row r="5892">
          <cell r="B5892" t="str">
            <v>帝·公孙瓒</v>
          </cell>
          <cell r="C5892">
            <v>140022</v>
          </cell>
        </row>
        <row r="5893">
          <cell r="B5893" t="str">
            <v>帝·华佗</v>
          </cell>
          <cell r="C5893">
            <v>140184</v>
          </cell>
        </row>
        <row r="5894">
          <cell r="B5894" t="str">
            <v>帝·张角</v>
          </cell>
          <cell r="C5894">
            <v>140194</v>
          </cell>
        </row>
        <row r="5895">
          <cell r="B5895" t="str">
            <v>至尊·吕布</v>
          </cell>
          <cell r="C5895">
            <v>140053</v>
          </cell>
        </row>
        <row r="5896">
          <cell r="B5896" t="str">
            <v>至尊·袁绍</v>
          </cell>
          <cell r="C5896">
            <v>140062</v>
          </cell>
        </row>
        <row r="5897">
          <cell r="B5897" t="str">
            <v>至尊·貂蝉</v>
          </cell>
          <cell r="C5897">
            <v>140072</v>
          </cell>
        </row>
        <row r="5898">
          <cell r="B5898" t="str">
            <v>至尊·左慈</v>
          </cell>
          <cell r="C5898">
            <v>140033</v>
          </cell>
        </row>
        <row r="5899">
          <cell r="B5899" t="str">
            <v>至尊·于吉</v>
          </cell>
          <cell r="C5899">
            <v>140092</v>
          </cell>
        </row>
        <row r="5900">
          <cell r="B5900" t="str">
            <v>至尊·卢植</v>
          </cell>
          <cell r="C5900">
            <v>140154</v>
          </cell>
        </row>
        <row r="5901">
          <cell r="B5901" t="str">
            <v>至尊·董卓</v>
          </cell>
          <cell r="C5901">
            <v>140162</v>
          </cell>
        </row>
        <row r="5902">
          <cell r="B5902" t="str">
            <v>至尊·华雄</v>
          </cell>
          <cell r="C5902">
            <v>140172</v>
          </cell>
        </row>
        <row r="5903">
          <cell r="B5903" t="str">
            <v>至尊·公孙瓒</v>
          </cell>
          <cell r="C5903">
            <v>140022</v>
          </cell>
        </row>
        <row r="5904">
          <cell r="B5904" t="str">
            <v>至尊·华佗</v>
          </cell>
          <cell r="C5904">
            <v>140184</v>
          </cell>
        </row>
        <row r="5905">
          <cell r="B5905" t="str">
            <v>至尊·张角</v>
          </cell>
          <cell r="C5905">
            <v>140194</v>
          </cell>
        </row>
        <row r="5906">
          <cell r="B5906" t="str">
            <v>王·袁绍</v>
          </cell>
          <cell r="C5906">
            <v>140062</v>
          </cell>
        </row>
        <row r="5907">
          <cell r="B5907" t="str">
            <v>王·貂蝉</v>
          </cell>
          <cell r="C5907">
            <v>140072</v>
          </cell>
        </row>
        <row r="5908">
          <cell r="B5908" t="str">
            <v>王·于吉</v>
          </cell>
          <cell r="C5908">
            <v>140092</v>
          </cell>
        </row>
        <row r="5909">
          <cell r="B5909" t="str">
            <v>王·卢植</v>
          </cell>
          <cell r="C5909">
            <v>140154</v>
          </cell>
        </row>
        <row r="5910">
          <cell r="B5910" t="str">
            <v>王·董卓</v>
          </cell>
          <cell r="C5910">
            <v>140162</v>
          </cell>
        </row>
        <row r="5911">
          <cell r="B5911" t="str">
            <v>王·华雄</v>
          </cell>
          <cell r="C5911">
            <v>140172</v>
          </cell>
        </row>
        <row r="5912">
          <cell r="B5912" t="str">
            <v>王·公孙瓒</v>
          </cell>
          <cell r="C5912">
            <v>140022</v>
          </cell>
        </row>
        <row r="5913">
          <cell r="B5913" t="str">
            <v>王·华佗</v>
          </cell>
          <cell r="C5913">
            <v>140184</v>
          </cell>
        </row>
        <row r="5914">
          <cell r="B5914" t="str">
            <v>王·张角</v>
          </cell>
          <cell r="C5914">
            <v>140194</v>
          </cell>
        </row>
        <row r="5915">
          <cell r="B5915" t="str">
            <v>帝·袁绍</v>
          </cell>
          <cell r="C5915">
            <v>140062</v>
          </cell>
        </row>
        <row r="5916">
          <cell r="B5916" t="str">
            <v>帝·貂蝉</v>
          </cell>
          <cell r="C5916">
            <v>140072</v>
          </cell>
        </row>
        <row r="5917">
          <cell r="B5917" t="str">
            <v>帝·于吉</v>
          </cell>
          <cell r="C5917">
            <v>140092</v>
          </cell>
        </row>
        <row r="5918">
          <cell r="B5918" t="str">
            <v>帝·卢植</v>
          </cell>
          <cell r="C5918">
            <v>140154</v>
          </cell>
        </row>
        <row r="5919">
          <cell r="B5919" t="str">
            <v>帝·董卓</v>
          </cell>
          <cell r="C5919">
            <v>140162</v>
          </cell>
        </row>
        <row r="5920">
          <cell r="B5920" t="str">
            <v>帝·华雄</v>
          </cell>
          <cell r="C5920">
            <v>140172</v>
          </cell>
        </row>
        <row r="5921">
          <cell r="B5921" t="str">
            <v>帝·公孙瓒</v>
          </cell>
          <cell r="C5921">
            <v>140022</v>
          </cell>
        </row>
        <row r="5922">
          <cell r="B5922" t="str">
            <v>帝·华佗</v>
          </cell>
          <cell r="C5922">
            <v>140184</v>
          </cell>
        </row>
        <row r="5923">
          <cell r="B5923" t="str">
            <v>帝·张角</v>
          </cell>
          <cell r="C5923">
            <v>140194</v>
          </cell>
        </row>
        <row r="5924">
          <cell r="B5924" t="str">
            <v>至尊·袁绍</v>
          </cell>
          <cell r="C5924">
            <v>140062</v>
          </cell>
        </row>
        <row r="5925">
          <cell r="B5925" t="str">
            <v>至尊·貂蝉</v>
          </cell>
          <cell r="C5925">
            <v>140072</v>
          </cell>
        </row>
        <row r="5926">
          <cell r="B5926" t="str">
            <v>至尊·于吉</v>
          </cell>
          <cell r="C5926">
            <v>140092</v>
          </cell>
        </row>
        <row r="5927">
          <cell r="B5927" t="str">
            <v>至尊·卢植</v>
          </cell>
          <cell r="C5927">
            <v>140154</v>
          </cell>
        </row>
        <row r="5928">
          <cell r="B5928" t="str">
            <v>至尊·董卓</v>
          </cell>
          <cell r="C5928">
            <v>140162</v>
          </cell>
        </row>
        <row r="5929">
          <cell r="B5929" t="str">
            <v>至尊·华雄</v>
          </cell>
          <cell r="C5929">
            <v>140172</v>
          </cell>
        </row>
        <row r="5930">
          <cell r="B5930" t="str">
            <v>至尊·公孙瓒</v>
          </cell>
          <cell r="C5930">
            <v>140022</v>
          </cell>
        </row>
        <row r="5931">
          <cell r="B5931" t="str">
            <v>至尊·华佗</v>
          </cell>
          <cell r="C5931">
            <v>140184</v>
          </cell>
        </row>
        <row r="5932">
          <cell r="B5932" t="str">
            <v>至尊·张角</v>
          </cell>
          <cell r="C5932">
            <v>140194</v>
          </cell>
        </row>
        <row r="5933">
          <cell r="B5933" t="str">
            <v>王·袁绍</v>
          </cell>
          <cell r="C5933">
            <v>140062</v>
          </cell>
        </row>
        <row r="5934">
          <cell r="B5934" t="str">
            <v>王·貂蝉</v>
          </cell>
          <cell r="C5934">
            <v>140072</v>
          </cell>
        </row>
        <row r="5935">
          <cell r="B5935" t="str">
            <v>王·于吉</v>
          </cell>
          <cell r="C5935">
            <v>140092</v>
          </cell>
        </row>
        <row r="5936">
          <cell r="B5936" t="str">
            <v>王·卢植</v>
          </cell>
          <cell r="C5936">
            <v>140154</v>
          </cell>
        </row>
        <row r="5937">
          <cell r="B5937" t="str">
            <v>王·董卓</v>
          </cell>
          <cell r="C5937">
            <v>140162</v>
          </cell>
        </row>
        <row r="5938">
          <cell r="B5938" t="str">
            <v>王·华雄</v>
          </cell>
          <cell r="C5938">
            <v>140172</v>
          </cell>
        </row>
        <row r="5939">
          <cell r="B5939" t="str">
            <v>王·公孙瓒</v>
          </cell>
          <cell r="C5939">
            <v>140022</v>
          </cell>
        </row>
        <row r="5940">
          <cell r="B5940" t="str">
            <v>王·华佗</v>
          </cell>
          <cell r="C5940">
            <v>140184</v>
          </cell>
        </row>
        <row r="5941">
          <cell r="B5941" t="str">
            <v>王·张角</v>
          </cell>
          <cell r="C5941">
            <v>140194</v>
          </cell>
        </row>
        <row r="5942">
          <cell r="B5942" t="str">
            <v>帝·袁绍</v>
          </cell>
          <cell r="C5942">
            <v>140062</v>
          </cell>
        </row>
        <row r="5943">
          <cell r="B5943" t="str">
            <v>帝·貂蝉</v>
          </cell>
          <cell r="C5943">
            <v>140072</v>
          </cell>
        </row>
        <row r="5944">
          <cell r="B5944" t="str">
            <v>帝·于吉</v>
          </cell>
          <cell r="C5944">
            <v>140092</v>
          </cell>
        </row>
        <row r="5945">
          <cell r="B5945" t="str">
            <v>帝·卢植</v>
          </cell>
          <cell r="C5945">
            <v>140154</v>
          </cell>
        </row>
        <row r="5946">
          <cell r="B5946" t="str">
            <v>帝·董卓</v>
          </cell>
          <cell r="C5946">
            <v>140162</v>
          </cell>
        </row>
        <row r="5947">
          <cell r="B5947" t="str">
            <v>帝·华雄</v>
          </cell>
          <cell r="C5947">
            <v>140172</v>
          </cell>
        </row>
        <row r="5948">
          <cell r="B5948" t="str">
            <v>帝·公孙瓒</v>
          </cell>
          <cell r="C5948">
            <v>140022</v>
          </cell>
        </row>
        <row r="5949">
          <cell r="B5949" t="str">
            <v>帝·华佗</v>
          </cell>
          <cell r="C5949">
            <v>140184</v>
          </cell>
        </row>
        <row r="5950">
          <cell r="B5950" t="str">
            <v>帝·张角</v>
          </cell>
          <cell r="C5950">
            <v>140194</v>
          </cell>
        </row>
        <row r="5951">
          <cell r="B5951" t="str">
            <v>至尊·袁绍</v>
          </cell>
          <cell r="C5951">
            <v>140062</v>
          </cell>
        </row>
        <row r="5952">
          <cell r="B5952" t="str">
            <v>至尊·貂蝉</v>
          </cell>
          <cell r="C5952">
            <v>140072</v>
          </cell>
        </row>
        <row r="5953">
          <cell r="B5953" t="str">
            <v>至尊·于吉</v>
          </cell>
          <cell r="C5953">
            <v>140092</v>
          </cell>
        </row>
        <row r="5954">
          <cell r="B5954" t="str">
            <v>至尊·卢植</v>
          </cell>
          <cell r="C5954">
            <v>140154</v>
          </cell>
        </row>
        <row r="5955">
          <cell r="B5955" t="str">
            <v>至尊·董卓</v>
          </cell>
          <cell r="C5955">
            <v>140162</v>
          </cell>
        </row>
        <row r="5956">
          <cell r="B5956" t="str">
            <v>至尊·华雄</v>
          </cell>
          <cell r="C5956">
            <v>140172</v>
          </cell>
        </row>
        <row r="5957">
          <cell r="B5957" t="str">
            <v>至尊·公孙瓒</v>
          </cell>
          <cell r="C5957">
            <v>140022</v>
          </cell>
        </row>
        <row r="5958">
          <cell r="B5958" t="str">
            <v>至尊·华佗</v>
          </cell>
          <cell r="C5958">
            <v>140184</v>
          </cell>
        </row>
        <row r="5959">
          <cell r="B5959" t="str">
            <v>至尊·张角</v>
          </cell>
          <cell r="C5959">
            <v>140194</v>
          </cell>
        </row>
        <row r="5960">
          <cell r="B5960" t="str">
            <v>王·袁绍</v>
          </cell>
          <cell r="C5960">
            <v>140062</v>
          </cell>
        </row>
        <row r="5961">
          <cell r="B5961" t="str">
            <v>王·貂蝉</v>
          </cell>
          <cell r="C5961">
            <v>140072</v>
          </cell>
        </row>
        <row r="5962">
          <cell r="B5962" t="str">
            <v>王·于吉</v>
          </cell>
          <cell r="C5962">
            <v>140092</v>
          </cell>
        </row>
        <row r="5963">
          <cell r="B5963" t="str">
            <v>王·卢植</v>
          </cell>
          <cell r="C5963">
            <v>140154</v>
          </cell>
        </row>
        <row r="5964">
          <cell r="B5964" t="str">
            <v>王·董卓</v>
          </cell>
          <cell r="C5964">
            <v>140162</v>
          </cell>
        </row>
        <row r="5965">
          <cell r="B5965" t="str">
            <v>王·华雄</v>
          </cell>
          <cell r="C5965">
            <v>140172</v>
          </cell>
        </row>
        <row r="5966">
          <cell r="B5966" t="str">
            <v>王·公孙瓒</v>
          </cell>
          <cell r="C5966">
            <v>140022</v>
          </cell>
        </row>
        <row r="5967">
          <cell r="B5967" t="str">
            <v>王·华佗</v>
          </cell>
          <cell r="C5967">
            <v>140184</v>
          </cell>
        </row>
        <row r="5968">
          <cell r="B5968" t="str">
            <v>王·张角</v>
          </cell>
          <cell r="C5968">
            <v>140194</v>
          </cell>
        </row>
        <row r="5969">
          <cell r="B5969" t="str">
            <v>帝·袁绍</v>
          </cell>
          <cell r="C5969">
            <v>140062</v>
          </cell>
        </row>
        <row r="5970">
          <cell r="B5970" t="str">
            <v>帝·貂蝉</v>
          </cell>
          <cell r="C5970">
            <v>140072</v>
          </cell>
        </row>
        <row r="5971">
          <cell r="B5971" t="str">
            <v>帝·于吉</v>
          </cell>
          <cell r="C5971">
            <v>140092</v>
          </cell>
        </row>
        <row r="5972">
          <cell r="B5972" t="str">
            <v>帝·卢植</v>
          </cell>
          <cell r="C5972">
            <v>140154</v>
          </cell>
        </row>
        <row r="5973">
          <cell r="B5973" t="str">
            <v>帝·董卓</v>
          </cell>
          <cell r="C5973">
            <v>140162</v>
          </cell>
        </row>
        <row r="5974">
          <cell r="B5974" t="str">
            <v>帝·华雄</v>
          </cell>
          <cell r="C5974">
            <v>140172</v>
          </cell>
        </row>
        <row r="5975">
          <cell r="B5975" t="str">
            <v>帝·公孙瓒</v>
          </cell>
          <cell r="C5975">
            <v>140022</v>
          </cell>
        </row>
        <row r="5976">
          <cell r="B5976" t="str">
            <v>帝·华佗</v>
          </cell>
          <cell r="C5976">
            <v>140184</v>
          </cell>
        </row>
        <row r="5977">
          <cell r="B5977" t="str">
            <v>帝·张角</v>
          </cell>
          <cell r="C5977">
            <v>140194</v>
          </cell>
        </row>
        <row r="5978">
          <cell r="B5978" t="str">
            <v>至尊·袁绍</v>
          </cell>
          <cell r="C5978">
            <v>140062</v>
          </cell>
        </row>
        <row r="5979">
          <cell r="B5979" t="str">
            <v>至尊·貂蝉</v>
          </cell>
          <cell r="C5979">
            <v>140072</v>
          </cell>
        </row>
        <row r="5980">
          <cell r="B5980" t="str">
            <v>至尊·于吉</v>
          </cell>
          <cell r="C5980">
            <v>140092</v>
          </cell>
        </row>
        <row r="5981">
          <cell r="B5981" t="str">
            <v>至尊·卢植</v>
          </cell>
          <cell r="C5981">
            <v>140154</v>
          </cell>
        </row>
        <row r="5982">
          <cell r="B5982" t="str">
            <v>至尊·董卓</v>
          </cell>
          <cell r="C5982">
            <v>140162</v>
          </cell>
        </row>
        <row r="5983">
          <cell r="B5983" t="str">
            <v>至尊·华雄</v>
          </cell>
          <cell r="C5983">
            <v>140172</v>
          </cell>
        </row>
        <row r="5984">
          <cell r="B5984" t="str">
            <v>至尊·公孙瓒</v>
          </cell>
          <cell r="C5984">
            <v>140022</v>
          </cell>
        </row>
        <row r="5985">
          <cell r="B5985" t="str">
            <v>至尊·华佗</v>
          </cell>
          <cell r="C5985">
            <v>140184</v>
          </cell>
        </row>
        <row r="5986">
          <cell r="B5986" t="str">
            <v>至尊·张角</v>
          </cell>
          <cell r="C5986">
            <v>140194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道具"/>
      <sheetName val="资源+主界面图标"/>
      <sheetName val="军团边框"/>
      <sheetName val="军团技能"/>
      <sheetName val="时装ICON"/>
      <sheetName val="时装技能"/>
      <sheetName val="武将ICON"/>
      <sheetName val="宝物ICON"/>
      <sheetName val="装备需求"/>
      <sheetName val="充值活动ICON"/>
      <sheetName val="三国志ICON"/>
      <sheetName val="节日活动ICON"/>
      <sheetName val="资源小ICON"/>
      <sheetName val="觉醒道具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B2" t="str">
            <v>白龙枪刃</v>
          </cell>
          <cell r="H2" t="str">
            <v>青铜精灵球</v>
          </cell>
        </row>
        <row r="3">
          <cell r="B3" t="str">
            <v>白龙轻甲</v>
          </cell>
          <cell r="H3" t="str">
            <v>青铜项圈</v>
          </cell>
        </row>
        <row r="4">
          <cell r="B4" t="str">
            <v>白龙头饰</v>
          </cell>
          <cell r="H4" t="str">
            <v>青铜吊坠</v>
          </cell>
        </row>
        <row r="5">
          <cell r="B5" t="str">
            <v>白龙腰带</v>
          </cell>
          <cell r="H5" t="str">
            <v>青铜铃铛</v>
          </cell>
        </row>
        <row r="6">
          <cell r="B6" t="str">
            <v>流星枪刃</v>
          </cell>
          <cell r="H6" t="str">
            <v>白银精灵球</v>
          </cell>
        </row>
        <row r="7">
          <cell r="B7" t="str">
            <v>流星轻甲</v>
          </cell>
          <cell r="H7" t="str">
            <v>白银项圈</v>
          </cell>
        </row>
        <row r="8">
          <cell r="B8" t="str">
            <v>流星头盔</v>
          </cell>
          <cell r="H8" t="str">
            <v>白银吊坠</v>
          </cell>
        </row>
        <row r="9">
          <cell r="B9" t="str">
            <v>流星腰带</v>
          </cell>
          <cell r="H9" t="str">
            <v>白银铃铛</v>
          </cell>
        </row>
        <row r="10">
          <cell r="B10" t="str">
            <v>飞雪长枪</v>
          </cell>
          <cell r="H10" t="str">
            <v>白银精灵球</v>
          </cell>
        </row>
        <row r="11">
          <cell r="B11" t="str">
            <v>飞雪皮甲</v>
          </cell>
          <cell r="H11" t="str">
            <v>白银项圈</v>
          </cell>
        </row>
        <row r="12">
          <cell r="B12" t="str">
            <v>飞雪发冠</v>
          </cell>
          <cell r="H12" t="str">
            <v>白银吊坠</v>
          </cell>
        </row>
        <row r="13">
          <cell r="B13" t="str">
            <v>飞雪腰带</v>
          </cell>
          <cell r="H13" t="str">
            <v>白银铃铛</v>
          </cell>
        </row>
        <row r="14">
          <cell r="B14" t="str">
            <v>龙翼枪刃</v>
          </cell>
          <cell r="H14" t="str">
            <v>黄金光之精灵球</v>
          </cell>
        </row>
        <row r="15">
          <cell r="B15" t="str">
            <v>龙翼轻甲</v>
          </cell>
          <cell r="H15" t="str">
            <v>黄金光之项圈</v>
          </cell>
        </row>
        <row r="16">
          <cell r="B16" t="str">
            <v>龙翼头盔</v>
          </cell>
          <cell r="H16" t="str">
            <v>黄金光之吊坠</v>
          </cell>
        </row>
        <row r="17">
          <cell r="B17" t="str">
            <v>龙翼腰带</v>
          </cell>
          <cell r="H17" t="str">
            <v>黄金光之铃铛</v>
          </cell>
        </row>
        <row r="18">
          <cell r="B18" t="str">
            <v>惊雷斧盾</v>
          </cell>
          <cell r="H18" t="str">
            <v>黄金暗之精灵球</v>
          </cell>
        </row>
        <row r="19">
          <cell r="B19" t="str">
            <v>惊雷铁甲</v>
          </cell>
          <cell r="H19" t="str">
            <v>黄金暗之项圈</v>
          </cell>
        </row>
        <row r="20">
          <cell r="B20" t="str">
            <v>惊雷头盔</v>
          </cell>
          <cell r="H20" t="str">
            <v>黄金暗之吊坠</v>
          </cell>
        </row>
        <row r="21">
          <cell r="B21" t="str">
            <v>惊雷护腰</v>
          </cell>
          <cell r="H21" t="str">
            <v>黄金暗之铃铛</v>
          </cell>
        </row>
        <row r="22">
          <cell r="B22" t="str">
            <v>落月长枪</v>
          </cell>
          <cell r="H22" t="str">
            <v>黄金五行精灵球</v>
          </cell>
        </row>
        <row r="23">
          <cell r="B23" t="str">
            <v>落月软甲</v>
          </cell>
          <cell r="H23" t="str">
            <v>黄金五行项圈</v>
          </cell>
        </row>
        <row r="24">
          <cell r="B24" t="str">
            <v>落月发冠</v>
          </cell>
          <cell r="H24" t="str">
            <v>黄金五行吊坠</v>
          </cell>
        </row>
        <row r="25">
          <cell r="B25" t="str">
            <v>落月腰带</v>
          </cell>
          <cell r="H25" t="str">
            <v>黄金五行铃铛</v>
          </cell>
        </row>
        <row r="26">
          <cell r="B26" t="str">
            <v>辉煌噬心刃</v>
          </cell>
          <cell r="H26" t="str">
            <v>白金光之精灵球</v>
          </cell>
        </row>
        <row r="27">
          <cell r="B27" t="str">
            <v>辉煌梦龙甲</v>
          </cell>
          <cell r="H27" t="str">
            <v>白金光之项圈</v>
          </cell>
        </row>
        <row r="28">
          <cell r="B28" t="str">
            <v>辉煌头盔</v>
          </cell>
          <cell r="H28" t="str">
            <v>白金光之吊坠</v>
          </cell>
        </row>
        <row r="29">
          <cell r="B29" t="str">
            <v>辉煌腰带</v>
          </cell>
          <cell r="H29" t="str">
            <v>白金光之铃铛</v>
          </cell>
        </row>
        <row r="30">
          <cell r="B30" t="str">
            <v>破军枪盾</v>
          </cell>
          <cell r="H30" t="str">
            <v>白金暗之精灵球</v>
          </cell>
        </row>
        <row r="31">
          <cell r="B31" t="str">
            <v>破军铁甲</v>
          </cell>
          <cell r="H31" t="str">
            <v>白金暗之项圈</v>
          </cell>
        </row>
        <row r="32">
          <cell r="B32" t="str">
            <v>破军头盔</v>
          </cell>
          <cell r="H32" t="str">
            <v>白金暗之吊坠</v>
          </cell>
        </row>
        <row r="33">
          <cell r="B33" t="str">
            <v>破军护腰</v>
          </cell>
          <cell r="H33" t="str">
            <v>白金暗之铃铛</v>
          </cell>
        </row>
        <row r="34">
          <cell r="B34" t="str">
            <v>贪狼长枪</v>
          </cell>
          <cell r="H34" t="str">
            <v>白金五行精灵球</v>
          </cell>
        </row>
        <row r="35">
          <cell r="B35" t="str">
            <v>贪狼皮甲</v>
          </cell>
          <cell r="H35" t="str">
            <v>白金五行项圈</v>
          </cell>
        </row>
        <row r="36">
          <cell r="B36" t="str">
            <v>贪狼发冠</v>
          </cell>
          <cell r="H36" t="str">
            <v>白金五行吊坠</v>
          </cell>
        </row>
        <row r="37">
          <cell r="B37" t="str">
            <v>贪狼护腰</v>
          </cell>
          <cell r="H37" t="str">
            <v>白金五行铃铛</v>
          </cell>
        </row>
        <row r="38">
          <cell r="B38" t="str">
            <v>血狱断魂刃</v>
          </cell>
          <cell r="H38" t="str">
            <v>钻石精灵球</v>
          </cell>
        </row>
        <row r="39">
          <cell r="B39" t="str">
            <v>血狱魔腾甲</v>
          </cell>
          <cell r="H39" t="str">
            <v>钻石项圈</v>
          </cell>
        </row>
        <row r="40">
          <cell r="B40" t="str">
            <v>血狱头盔</v>
          </cell>
          <cell r="H40" t="str">
            <v>钻石吊坠</v>
          </cell>
        </row>
        <row r="41">
          <cell r="B41" t="str">
            <v>血狱腰带</v>
          </cell>
          <cell r="H41" t="str">
            <v>钻石铃铛</v>
          </cell>
        </row>
        <row r="42">
          <cell r="B42" t="str">
            <v>天罡龙胆枪</v>
          </cell>
          <cell r="H42" t="str">
            <v>星之精灵球</v>
          </cell>
        </row>
        <row r="43">
          <cell r="B43" t="str">
            <v>天罡聚灵甲</v>
          </cell>
          <cell r="H43" t="str">
            <v>星之项圈</v>
          </cell>
        </row>
        <row r="44">
          <cell r="B44" t="str">
            <v>天罡头盔</v>
          </cell>
          <cell r="H44" t="str">
            <v>星之吊坠</v>
          </cell>
        </row>
        <row r="45">
          <cell r="B45" t="str">
            <v>天罡腰带</v>
          </cell>
          <cell r="H45" t="str">
            <v>星之铃铛</v>
          </cell>
        </row>
        <row r="46">
          <cell r="B46" t="str">
            <v>无双方天戟</v>
          </cell>
          <cell r="H46" t="str">
            <v>天王精灵球</v>
          </cell>
        </row>
        <row r="47">
          <cell r="B47" t="str">
            <v>无双帝皇甲</v>
          </cell>
          <cell r="H47" t="str">
            <v>天王项圈</v>
          </cell>
        </row>
        <row r="48">
          <cell r="B48" t="str">
            <v>无双头盔</v>
          </cell>
          <cell r="H48" t="str">
            <v>天王吊坠</v>
          </cell>
        </row>
        <row r="49">
          <cell r="B49" t="str">
            <v>无双腰带</v>
          </cell>
          <cell r="H49" t="str">
            <v>天王铃铛</v>
          </cell>
        </row>
        <row r="50">
          <cell r="B50" t="str">
            <v>青龙偃月刀</v>
          </cell>
          <cell r="H50" t="str">
            <v>至尊精灵球</v>
          </cell>
        </row>
        <row r="51">
          <cell r="B51" t="str">
            <v>青龙流光甲</v>
          </cell>
          <cell r="H51" t="str">
            <v>至尊项圈</v>
          </cell>
        </row>
        <row r="52">
          <cell r="B52" t="str">
            <v>青龙头盔</v>
          </cell>
          <cell r="H52" t="str">
            <v>至尊吊坠</v>
          </cell>
        </row>
        <row r="53">
          <cell r="B53" t="str">
            <v>青龙腰带</v>
          </cell>
          <cell r="H53" t="str">
            <v>至尊铃铛</v>
          </cell>
        </row>
        <row r="54">
          <cell r="B54" t="str">
            <v>朱雀凤羽扇</v>
          </cell>
          <cell r="H54" t="str">
            <v>神之精灵球</v>
          </cell>
        </row>
        <row r="55">
          <cell r="B55" t="str">
            <v>朱雀星璇甲</v>
          </cell>
          <cell r="H55" t="str">
            <v>神之项圈</v>
          </cell>
        </row>
        <row r="56">
          <cell r="B56" t="str">
            <v>朱雀金冠</v>
          </cell>
          <cell r="H56" t="str">
            <v>神之吊坠</v>
          </cell>
        </row>
        <row r="57">
          <cell r="B57" t="str">
            <v>朱雀腰带</v>
          </cell>
          <cell r="H57" t="str">
            <v>神之铃铛</v>
          </cell>
        </row>
        <row r="58">
          <cell r="B58" t="str">
            <v>白虎青虹剑</v>
          </cell>
          <cell r="H58" t="str">
            <v>君王精灵球</v>
          </cell>
        </row>
        <row r="59">
          <cell r="B59" t="str">
            <v>白虎霸首甲</v>
          </cell>
          <cell r="H59" t="str">
            <v>君王项圈</v>
          </cell>
        </row>
        <row r="60">
          <cell r="B60" t="str">
            <v>白虎头盔</v>
          </cell>
          <cell r="H60" t="str">
            <v>君王吊坠</v>
          </cell>
        </row>
        <row r="61">
          <cell r="B61" t="str">
            <v>白虎腰带</v>
          </cell>
          <cell r="H61" t="str">
            <v>君王铃铛</v>
          </cell>
        </row>
        <row r="62">
          <cell r="B62" t="str">
            <v>玄武轰天锤</v>
          </cell>
          <cell r="H62" t="str">
            <v>魔神精灵球</v>
          </cell>
        </row>
        <row r="63">
          <cell r="B63" t="str">
            <v>玄武裂地甲</v>
          </cell>
          <cell r="H63" t="str">
            <v>魔神项圈</v>
          </cell>
        </row>
        <row r="64">
          <cell r="B64" t="str">
            <v>玄武头盔</v>
          </cell>
          <cell r="H64" t="str">
            <v>魔神吊坠</v>
          </cell>
        </row>
        <row r="65">
          <cell r="B65" t="str">
            <v>玄武腰带</v>
          </cell>
          <cell r="H65" t="str">
            <v>魔神铃铛</v>
          </cell>
        </row>
        <row r="66">
          <cell r="B66" t="str">
            <v>阿东的皮搋子</v>
          </cell>
          <cell r="H66" t="str">
            <v>皮卡丘的电火花</v>
          </cell>
        </row>
        <row r="67">
          <cell r="B67" t="str">
            <v>浩浩的内衣</v>
          </cell>
          <cell r="H67" t="str">
            <v>妙蛙的种子</v>
          </cell>
        </row>
        <row r="68">
          <cell r="B68" t="str">
            <v>随风装逼头绳</v>
          </cell>
          <cell r="H68" t="str">
            <v>小火龙的火焰</v>
          </cell>
        </row>
        <row r="69">
          <cell r="B69" t="str">
            <v>清源不用腰带</v>
          </cell>
          <cell r="H69" t="str">
            <v>杰尼龟的壳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1.名称对照表"/>
      <sheetName val="2.图文对照表"/>
      <sheetName val="角色音效"/>
      <sheetName val="工作表1"/>
    </sheetNames>
    <sheetDataSet>
      <sheetData sheetId="0"/>
      <sheetData sheetId="1"/>
      <sheetData sheetId="2"/>
      <sheetData sheetId="3">
        <row r="2">
          <cell r="A2" t="str">
            <v>火球鼠</v>
          </cell>
          <cell r="B2" t="str">
            <v>迷你龙</v>
          </cell>
        </row>
        <row r="3">
          <cell r="A3" t="str">
            <v>六尾</v>
          </cell>
          <cell r="B3" t="str">
            <v>拉提奥斯</v>
          </cell>
        </row>
        <row r="4">
          <cell r="A4" t="str">
            <v>皮丘</v>
          </cell>
          <cell r="B4" t="str">
            <v>腕力</v>
          </cell>
        </row>
        <row r="5">
          <cell r="A5" t="str">
            <v>蚊香蝌蚪</v>
          </cell>
          <cell r="B5" t="str">
            <v>蚊香蝌蚪</v>
          </cell>
        </row>
        <row r="6">
          <cell r="A6" t="str">
            <v>穿山鼠</v>
          </cell>
          <cell r="B6" t="str">
            <v>可达鸭</v>
          </cell>
        </row>
        <row r="7">
          <cell r="A7" t="str">
            <v>鬼斯</v>
          </cell>
          <cell r="B7" t="str">
            <v>波波</v>
          </cell>
        </row>
        <row r="8">
          <cell r="A8" t="str">
            <v>毽子草</v>
          </cell>
          <cell r="B8" t="str">
            <v>小火龙</v>
          </cell>
        </row>
        <row r="9">
          <cell r="A9" t="str">
            <v>壶壶</v>
          </cell>
          <cell r="B9" t="str">
            <v>噪音王</v>
          </cell>
        </row>
        <row r="10">
          <cell r="A10" t="str">
            <v>未知图腾</v>
          </cell>
          <cell r="B10" t="str">
            <v>向日古花</v>
          </cell>
        </row>
        <row r="11">
          <cell r="A11" t="str">
            <v>沙瓦郎</v>
          </cell>
          <cell r="B11" t="str">
            <v>黑乃伊</v>
          </cell>
        </row>
        <row r="12">
          <cell r="A12" t="str">
            <v>波波</v>
          </cell>
          <cell r="B12" t="str">
            <v>凯西</v>
          </cell>
        </row>
        <row r="13">
          <cell r="A13" t="str">
            <v>熊宝宝</v>
          </cell>
          <cell r="B13" t="str">
            <v>烈雀</v>
          </cell>
        </row>
        <row r="14">
          <cell r="A14" t="str">
            <v>飞天螳螂</v>
          </cell>
          <cell r="B14" t="str">
            <v>艾比郎</v>
          </cell>
        </row>
        <row r="15">
          <cell r="A15" t="str">
            <v>可拉可拉</v>
          </cell>
          <cell r="B15" t="str">
            <v>六尾</v>
          </cell>
        </row>
        <row r="16">
          <cell r="A16" t="str">
            <v>波克比</v>
          </cell>
          <cell r="B16" t="str">
            <v>巨嘴鳗</v>
          </cell>
        </row>
        <row r="17">
          <cell r="A17" t="str">
            <v>超音蝠</v>
          </cell>
          <cell r="B17" t="str">
            <v>瑜伽王</v>
          </cell>
        </row>
        <row r="18">
          <cell r="A18" t="str">
            <v>乘龙</v>
          </cell>
          <cell r="B18" t="str">
            <v>大猩猩</v>
          </cell>
        </row>
        <row r="19">
          <cell r="A19" t="str">
            <v>大菊花</v>
          </cell>
          <cell r="B19" t="str">
            <v>雪拉比</v>
          </cell>
        </row>
        <row r="20">
          <cell r="A20" t="str">
            <v>信使鸡</v>
          </cell>
          <cell r="B20" t="str">
            <v>沙瓦郎</v>
          </cell>
        </row>
        <row r="21">
          <cell r="A21" t="str">
            <v>巨型飞鱼</v>
          </cell>
          <cell r="B21" t="str">
            <v>宝石鬼</v>
          </cell>
        </row>
        <row r="22">
          <cell r="A22" t="str">
            <v>艾比郎</v>
          </cell>
          <cell r="B22" t="str">
            <v>手尾猴</v>
          </cell>
        </row>
        <row r="23">
          <cell r="A23" t="str">
            <v>盔甲鸟</v>
          </cell>
          <cell r="B23" t="str">
            <v>梦妖</v>
          </cell>
        </row>
        <row r="24">
          <cell r="A24" t="str">
            <v>派拉斯</v>
          </cell>
          <cell r="B24" t="str">
            <v>肯泰罗</v>
          </cell>
        </row>
        <row r="25">
          <cell r="A25" t="str">
            <v>惊角鹿</v>
          </cell>
          <cell r="B25" t="str">
            <v>嘟嘟</v>
          </cell>
        </row>
        <row r="26">
          <cell r="A26" t="str">
            <v>画图犬</v>
          </cell>
          <cell r="B26" t="str">
            <v>巨翅蝉</v>
          </cell>
        </row>
        <row r="27">
          <cell r="A27" t="str">
            <v>大奶罐</v>
          </cell>
          <cell r="B27" t="str">
            <v>奇美玲</v>
          </cell>
        </row>
        <row r="28">
          <cell r="A28" t="str">
            <v>磁石像</v>
          </cell>
          <cell r="B28" t="str">
            <v>天气小子</v>
          </cell>
        </row>
        <row r="29">
          <cell r="A29" t="str">
            <v>宝石鬼</v>
          </cell>
          <cell r="B29" t="str">
            <v>喵喵</v>
          </cell>
        </row>
        <row r="30">
          <cell r="A30" t="str">
            <v>小火马</v>
          </cell>
          <cell r="B30" t="str">
            <v>超音蝠</v>
          </cell>
        </row>
        <row r="31">
          <cell r="A31" t="str">
            <v>钢嘴钳</v>
          </cell>
          <cell r="B31" t="str">
            <v>穿山王</v>
          </cell>
        </row>
        <row r="32">
          <cell r="A32" t="str">
            <v>肯泰罗</v>
          </cell>
          <cell r="B32" t="str">
            <v>化石鱼</v>
          </cell>
        </row>
        <row r="33">
          <cell r="A33" t="str">
            <v>正电拍拍</v>
          </cell>
          <cell r="B33" t="str">
            <v>皮可西</v>
          </cell>
        </row>
        <row r="34">
          <cell r="A34" t="str">
            <v>负电拍拍</v>
          </cell>
          <cell r="B34" t="str">
            <v>卡瓦火鸡</v>
          </cell>
        </row>
        <row r="35">
          <cell r="A35" t="str">
            <v>尼多朗</v>
          </cell>
          <cell r="B35" t="str">
            <v>针叶龙</v>
          </cell>
        </row>
        <row r="36">
          <cell r="A36" t="str">
            <v>萤光虫</v>
          </cell>
          <cell r="B36" t="str">
            <v>尤吉拉</v>
          </cell>
        </row>
        <row r="37">
          <cell r="A37" t="str">
            <v>夜光虫</v>
          </cell>
          <cell r="B37" t="str">
            <v>土狼犬</v>
          </cell>
        </row>
        <row r="38">
          <cell r="A38" t="str">
            <v>露基亚</v>
          </cell>
          <cell r="B38" t="str">
            <v>蛇纹熊</v>
          </cell>
        </row>
        <row r="39">
          <cell r="A39" t="str">
            <v>双色玫瑰</v>
          </cell>
          <cell r="B39" t="str">
            <v>莲叶河童</v>
          </cell>
        </row>
        <row r="40">
          <cell r="A40" t="str">
            <v>煤炭龟</v>
          </cell>
          <cell r="B40" t="str">
            <v>夜游灵</v>
          </cell>
        </row>
        <row r="41">
          <cell r="A41" t="str">
            <v>圈圈图</v>
          </cell>
          <cell r="B41" t="str">
            <v>相扑兔</v>
          </cell>
        </row>
        <row r="42">
          <cell r="A42" t="str">
            <v>杀手兔</v>
          </cell>
          <cell r="B42" t="str">
            <v>独角虫</v>
          </cell>
        </row>
        <row r="43">
          <cell r="A43" t="str">
            <v>剑牙蛇</v>
          </cell>
          <cell r="B43" t="str">
            <v>惊角鹿</v>
          </cell>
        </row>
        <row r="44">
          <cell r="A44" t="str">
            <v>天气小子</v>
          </cell>
          <cell r="B44" t="str">
            <v>坚果怪</v>
          </cell>
        </row>
        <row r="45">
          <cell r="A45" t="str">
            <v>洋洋蜻蜓</v>
          </cell>
          <cell r="B45" t="str">
            <v>洋洋蜻蜓</v>
          </cell>
        </row>
        <row r="46">
          <cell r="A46" t="str">
            <v>变色龙</v>
          </cell>
          <cell r="B46" t="str">
            <v>化石虫</v>
          </cell>
        </row>
        <row r="47">
          <cell r="A47" t="str">
            <v>果然翁</v>
          </cell>
          <cell r="B47" t="str">
            <v>瑜伽猴</v>
          </cell>
        </row>
        <row r="48">
          <cell r="A48" t="str">
            <v>芭叶龙</v>
          </cell>
          <cell r="B48" t="str">
            <v>小肉球</v>
          </cell>
        </row>
        <row r="49">
          <cell r="A49" t="str">
            <v>奇美玲</v>
          </cell>
          <cell r="B49" t="str">
            <v>无光虫</v>
          </cell>
        </row>
        <row r="50">
          <cell r="A50" t="str">
            <v>走路草</v>
          </cell>
          <cell r="B50" t="str">
            <v>毽子草</v>
          </cell>
        </row>
        <row r="51">
          <cell r="A51" t="str">
            <v>碧云龙</v>
          </cell>
          <cell r="B51" t="str">
            <v>钢嘴钳</v>
          </cell>
        </row>
        <row r="52">
          <cell r="A52" t="str">
            <v>瓦斯弹</v>
          </cell>
          <cell r="B52" t="str">
            <v>古拉顿</v>
          </cell>
        </row>
        <row r="53">
          <cell r="A53" t="str">
            <v>宝宝丁</v>
          </cell>
          <cell r="B53" t="str">
            <v>小锯鳄</v>
          </cell>
        </row>
        <row r="54">
          <cell r="A54" t="str">
            <v>妙蛙种子</v>
          </cell>
          <cell r="B54" t="str">
            <v>咩利羊</v>
          </cell>
        </row>
        <row r="55">
          <cell r="A55" t="str">
            <v>腕力</v>
          </cell>
          <cell r="B55" t="str">
            <v>绿毛虫</v>
          </cell>
        </row>
        <row r="56">
          <cell r="A56" t="str">
            <v>向日古花</v>
          </cell>
          <cell r="B56" t="str">
            <v>可拉可拉</v>
          </cell>
        </row>
        <row r="57">
          <cell r="A57" t="str">
            <v>小拳石</v>
          </cell>
          <cell r="B57" t="str">
            <v>菊草叶</v>
          </cell>
        </row>
        <row r="58">
          <cell r="A58" t="str">
            <v>菊草叶</v>
          </cell>
          <cell r="B58" t="str">
            <v>钢神柱</v>
          </cell>
        </row>
        <row r="59">
          <cell r="A59" t="str">
            <v>锷月古花</v>
          </cell>
          <cell r="B59" t="str">
            <v>煤炭龟</v>
          </cell>
        </row>
        <row r="60">
          <cell r="A60" t="str">
            <v>地震鲶鱼</v>
          </cell>
          <cell r="B60" t="str">
            <v>袋龙</v>
          </cell>
        </row>
        <row r="61">
          <cell r="A61" t="str">
            <v>冰斗笠</v>
          </cell>
          <cell r="B61" t="str">
            <v>卡比兽</v>
          </cell>
        </row>
        <row r="62">
          <cell r="A62" t="str">
            <v>化石蝎</v>
          </cell>
          <cell r="B62" t="str">
            <v>大葱鸭</v>
          </cell>
        </row>
        <row r="63">
          <cell r="A63" t="str">
            <v>夜游灵</v>
          </cell>
          <cell r="B63" t="str">
            <v>百变怪</v>
          </cell>
        </row>
        <row r="64">
          <cell r="A64" t="str">
            <v>黑乃伊</v>
          </cell>
          <cell r="B64" t="str">
            <v>美丽花</v>
          </cell>
        </row>
        <row r="65">
          <cell r="A65" t="str">
            <v>波波海象</v>
          </cell>
          <cell r="B65" t="str">
            <v>小火马</v>
          </cell>
        </row>
        <row r="66">
          <cell r="A66" t="str">
            <v>巨嘴鳗</v>
          </cell>
          <cell r="B66" t="str">
            <v>大甲</v>
          </cell>
        </row>
        <row r="67">
          <cell r="A67" t="str">
            <v>龙龙贝</v>
          </cell>
          <cell r="B67" t="str">
            <v>果然翁</v>
          </cell>
        </row>
        <row r="68">
          <cell r="A68" t="str">
            <v>合金蟹</v>
          </cell>
          <cell r="B68" t="str">
            <v>双色玫瑰</v>
          </cell>
        </row>
        <row r="69">
          <cell r="A69" t="str">
            <v>古拉顿</v>
          </cell>
          <cell r="B69" t="str">
            <v>大奶罐</v>
          </cell>
        </row>
        <row r="70">
          <cell r="A70" t="str">
            <v>海皇牙</v>
          </cell>
          <cell r="B70" t="str">
            <v>贵妇猫</v>
          </cell>
        </row>
        <row r="71">
          <cell r="A71" t="str">
            <v>拉提奥斯</v>
          </cell>
          <cell r="B71" t="str">
            <v>信使鸡</v>
          </cell>
        </row>
        <row r="72">
          <cell r="A72" t="str">
            <v>拉提亚斯</v>
          </cell>
          <cell r="B72" t="str">
            <v>吸盘魔偶</v>
          </cell>
        </row>
        <row r="73">
          <cell r="A73" t="str">
            <v>钢神柱</v>
          </cell>
          <cell r="B73" t="str">
            <v>小磁怪</v>
          </cell>
        </row>
        <row r="74">
          <cell r="A74" t="str">
            <v>冰神柱</v>
          </cell>
          <cell r="B74" t="str">
            <v>3D龙</v>
          </cell>
        </row>
        <row r="75">
          <cell r="A75" t="str">
            <v>岩神柱</v>
          </cell>
          <cell r="B75" t="str">
            <v>叉字蝠</v>
          </cell>
        </row>
        <row r="76">
          <cell r="A76" t="str">
            <v>吸盘魔偶</v>
          </cell>
          <cell r="B76" t="str">
            <v>尼多兰</v>
          </cell>
        </row>
        <row r="77">
          <cell r="A77" t="str">
            <v>千针豚</v>
          </cell>
          <cell r="B77" t="str">
            <v>壶壶</v>
          </cell>
        </row>
        <row r="78">
          <cell r="A78" t="str">
            <v>凰王</v>
          </cell>
          <cell r="B78" t="str">
            <v>臭泥</v>
          </cell>
        </row>
        <row r="79">
          <cell r="A79" t="str">
            <v>尼多兰</v>
          </cell>
          <cell r="B79" t="str">
            <v>尼多郎</v>
          </cell>
        </row>
        <row r="80">
          <cell r="A80" t="str">
            <v>尖尖鳗</v>
          </cell>
          <cell r="B80" t="str">
            <v>小海狮</v>
          </cell>
        </row>
        <row r="81">
          <cell r="A81" t="str">
            <v>爱心鱼</v>
          </cell>
          <cell r="B81" t="str">
            <v>小肚皮</v>
          </cell>
        </row>
        <row r="82">
          <cell r="A82" t="str">
            <v>化石翼龙</v>
          </cell>
          <cell r="B82" t="str">
            <v>大钳蟹</v>
          </cell>
        </row>
        <row r="83">
          <cell r="A83" t="str">
            <v>化石鱼</v>
          </cell>
          <cell r="B83" t="str">
            <v>卡蒂狗</v>
          </cell>
        </row>
        <row r="84">
          <cell r="A84" t="str">
            <v>独角虫</v>
          </cell>
          <cell r="B84" t="str">
            <v>未知图腾</v>
          </cell>
        </row>
        <row r="85">
          <cell r="A85" t="str">
            <v>小拉达</v>
          </cell>
          <cell r="B85" t="str">
            <v>喇叭芽</v>
          </cell>
        </row>
        <row r="86">
          <cell r="A86" t="str">
            <v>弹簧猪</v>
          </cell>
          <cell r="B86" t="str">
            <v>大钢蛇</v>
          </cell>
        </row>
        <row r="87">
          <cell r="A87" t="str">
            <v>小锯鳄</v>
          </cell>
          <cell r="B87" t="str">
            <v>皮丘</v>
          </cell>
        </row>
        <row r="88">
          <cell r="A88" t="str">
            <v>可达鸭</v>
          </cell>
          <cell r="B88" t="str">
            <v>露基亚</v>
          </cell>
        </row>
        <row r="89">
          <cell r="A89" t="str">
            <v>杰尼龟</v>
          </cell>
          <cell r="B89" t="str">
            <v>小拳石</v>
          </cell>
        </row>
        <row r="90">
          <cell r="A90" t="str">
            <v>喇叭芽</v>
          </cell>
          <cell r="B90" t="str">
            <v>妙蛙种子</v>
          </cell>
        </row>
        <row r="91">
          <cell r="A91" t="str">
            <v>大钢蛇</v>
          </cell>
          <cell r="B91" t="str">
            <v>大岩蛇</v>
          </cell>
        </row>
        <row r="92">
          <cell r="A92" t="str">
            <v>烈雀</v>
          </cell>
          <cell r="B92" t="str">
            <v>凰王</v>
          </cell>
        </row>
        <row r="93">
          <cell r="A93" t="str">
            <v>露莉莉</v>
          </cell>
          <cell r="B93" t="str">
            <v>杰尼龟</v>
          </cell>
        </row>
        <row r="94">
          <cell r="A94" t="str">
            <v>迷你龙</v>
          </cell>
          <cell r="B94" t="str">
            <v>火球鼠</v>
          </cell>
        </row>
        <row r="95">
          <cell r="A95" t="str">
            <v>尖牙鱼</v>
          </cell>
          <cell r="B95" t="str">
            <v>化石翼龙</v>
          </cell>
        </row>
        <row r="96">
          <cell r="A96" t="str">
            <v>铁甲贝</v>
          </cell>
          <cell r="B96" t="str">
            <v>龙龙贝</v>
          </cell>
        </row>
        <row r="97">
          <cell r="A97" t="str">
            <v>雪拉比</v>
          </cell>
          <cell r="B97" t="str">
            <v>胖可丁</v>
          </cell>
        </row>
        <row r="98">
          <cell r="A98" t="str">
            <v>吞噬王</v>
          </cell>
          <cell r="B98" t="str">
            <v>凯诺战士</v>
          </cell>
        </row>
        <row r="99">
          <cell r="A99" t="str">
            <v>咩利羊</v>
          </cell>
          <cell r="B99" t="str">
            <v>乘龙</v>
          </cell>
        </row>
        <row r="100">
          <cell r="A100" t="str">
            <v>袋龙</v>
          </cell>
          <cell r="B100" t="str">
            <v>铁甲贝</v>
          </cell>
        </row>
        <row r="101">
          <cell r="A101" t="str">
            <v>大岩蛇</v>
          </cell>
          <cell r="B101" t="str">
            <v>电击兽</v>
          </cell>
        </row>
        <row r="102">
          <cell r="A102" t="str">
            <v>素利普</v>
          </cell>
          <cell r="B102" t="str">
            <v>素利普</v>
          </cell>
        </row>
        <row r="103">
          <cell r="A103" t="str">
            <v>大钳蟹</v>
          </cell>
          <cell r="B103" t="str">
            <v>双弹瓦斯</v>
          </cell>
        </row>
        <row r="104">
          <cell r="A104" t="str">
            <v>瑜伽王</v>
          </cell>
          <cell r="B104" t="str">
            <v>阿伯怪</v>
          </cell>
        </row>
        <row r="105">
          <cell r="A105" t="str">
            <v>大舌头</v>
          </cell>
          <cell r="B105" t="str">
            <v>菊石兽</v>
          </cell>
        </row>
        <row r="106">
          <cell r="A106" t="str">
            <v>贵妇猫</v>
          </cell>
          <cell r="B106" t="str">
            <v>大舌头</v>
          </cell>
        </row>
        <row r="107">
          <cell r="A107" t="str">
            <v>相扑兔</v>
          </cell>
          <cell r="B107" t="str">
            <v>阿伯蛇</v>
          </cell>
        </row>
        <row r="108">
          <cell r="A108" t="str">
            <v>噪音王</v>
          </cell>
          <cell r="B108" t="str">
            <v>皮皮</v>
          </cell>
        </row>
        <row r="109">
          <cell r="A109" t="str">
            <v>巨翅蝉</v>
          </cell>
          <cell r="B109" t="str">
            <v>波克比</v>
          </cell>
        </row>
        <row r="110">
          <cell r="A110" t="str">
            <v>大猩猩</v>
          </cell>
          <cell r="B110" t="str">
            <v>穿山鼠</v>
          </cell>
        </row>
        <row r="111">
          <cell r="A111" t="str">
            <v>百变怪</v>
          </cell>
          <cell r="B111" t="str">
            <v>派拉斯</v>
          </cell>
        </row>
        <row r="112">
          <cell r="A112" t="str">
            <v>凯诺战士</v>
          </cell>
          <cell r="B112" t="str">
            <v>瓦斯弹</v>
          </cell>
        </row>
        <row r="113">
          <cell r="A113" t="str">
            <v>雨翅蝶</v>
          </cell>
          <cell r="B113" t="str">
            <v>宝宝丁</v>
          </cell>
        </row>
        <row r="114">
          <cell r="A114" t="str">
            <v>3D龙</v>
          </cell>
          <cell r="B114" t="str">
            <v>大舌贝</v>
          </cell>
        </row>
        <row r="115">
          <cell r="A115" t="str">
            <v>菊石兽</v>
          </cell>
          <cell r="B115" t="str">
            <v>大食花</v>
          </cell>
        </row>
        <row r="116">
          <cell r="A116" t="str">
            <v>皮皮</v>
          </cell>
          <cell r="B116" t="str">
            <v>海皇牙</v>
          </cell>
        </row>
        <row r="117">
          <cell r="A117" t="str">
            <v>阿柏蛇</v>
          </cell>
          <cell r="B117" t="str">
            <v>超梦</v>
          </cell>
        </row>
        <row r="118">
          <cell r="A118" t="str">
            <v>毛球</v>
          </cell>
          <cell r="B118" t="str">
            <v>杀手兔</v>
          </cell>
        </row>
        <row r="119">
          <cell r="A119" t="str">
            <v>电击兽</v>
          </cell>
          <cell r="B119" t="str">
            <v>梦幻</v>
          </cell>
        </row>
        <row r="120">
          <cell r="A120" t="str">
            <v>海星星</v>
          </cell>
          <cell r="B120" t="str">
            <v>海星星</v>
          </cell>
        </row>
        <row r="121">
          <cell r="A121" t="str">
            <v>凯利阿</v>
          </cell>
          <cell r="B121" t="str">
            <v>地震鲶鱼</v>
          </cell>
        </row>
        <row r="122">
          <cell r="A122" t="str">
            <v>喵喵</v>
          </cell>
          <cell r="B122" t="str">
            <v>呆呆兽</v>
          </cell>
        </row>
        <row r="123">
          <cell r="A123" t="str">
            <v>猴怪</v>
          </cell>
          <cell r="B123" t="str">
            <v>迷唇姐</v>
          </cell>
        </row>
        <row r="124">
          <cell r="A124" t="str">
            <v>卡蒂狗</v>
          </cell>
          <cell r="B124" t="str">
            <v>凯利阿</v>
          </cell>
        </row>
        <row r="125">
          <cell r="A125" t="str">
            <v>迷唇姐</v>
          </cell>
          <cell r="B125" t="str">
            <v>猴怪</v>
          </cell>
        </row>
        <row r="126">
          <cell r="A126" t="str">
            <v>地鼠</v>
          </cell>
          <cell r="B126" t="str">
            <v>口呆花</v>
          </cell>
        </row>
        <row r="127">
          <cell r="A127" t="str">
            <v>凯西</v>
          </cell>
          <cell r="B127" t="str">
            <v>走路草</v>
          </cell>
        </row>
        <row r="128">
          <cell r="A128" t="str">
            <v>鸭嘴火龙</v>
          </cell>
          <cell r="B128" t="str">
            <v>鸭嘴火龙</v>
          </cell>
        </row>
        <row r="129">
          <cell r="A129" t="str">
            <v>玛瑙水母</v>
          </cell>
          <cell r="B129" t="str">
            <v>飞天螳螂</v>
          </cell>
        </row>
        <row r="130">
          <cell r="A130" t="str">
            <v>绿毛虫</v>
          </cell>
          <cell r="B130" t="str">
            <v>露莉莉</v>
          </cell>
        </row>
        <row r="131">
          <cell r="A131" t="str">
            <v>小火龙</v>
          </cell>
          <cell r="B131" t="str">
            <v>鬼斯</v>
          </cell>
        </row>
        <row r="132">
          <cell r="A132" t="str">
            <v>大甲</v>
          </cell>
          <cell r="B132" t="str">
            <v>萤光虫</v>
          </cell>
        </row>
        <row r="133">
          <cell r="A133" t="str">
            <v>呆呆兽</v>
          </cell>
          <cell r="B133" t="str">
            <v>小拉达</v>
          </cell>
        </row>
        <row r="134">
          <cell r="A134" t="str">
            <v>小磁怪</v>
          </cell>
          <cell r="B134" t="str">
            <v>地鼠</v>
          </cell>
        </row>
        <row r="135">
          <cell r="A135" t="str">
            <v>大葱鸭</v>
          </cell>
          <cell r="B135" t="str">
            <v>毛球</v>
          </cell>
        </row>
        <row r="136">
          <cell r="A136" t="str">
            <v>嘟嘟</v>
          </cell>
          <cell r="B136" t="str">
            <v>玛瑙水母</v>
          </cell>
        </row>
        <row r="137">
          <cell r="A137" t="str">
            <v>小海狮</v>
          </cell>
          <cell r="B137" t="str">
            <v>黑暗鸦</v>
          </cell>
        </row>
        <row r="138">
          <cell r="A138" t="str">
            <v>臭泥</v>
          </cell>
          <cell r="B138" t="str">
            <v>无电拍拍</v>
          </cell>
        </row>
        <row r="139">
          <cell r="A139" t="str">
            <v>大舌贝</v>
          </cell>
          <cell r="B139" t="str">
            <v>催眠鼠</v>
          </cell>
        </row>
        <row r="140">
          <cell r="A140" t="str">
            <v>化石盔</v>
          </cell>
          <cell r="B140" t="str">
            <v>弹簧猪</v>
          </cell>
        </row>
        <row r="141">
          <cell r="A141" t="str">
            <v>大红雀</v>
          </cell>
          <cell r="B141" t="str">
            <v>冰斗笠</v>
          </cell>
        </row>
        <row r="142">
          <cell r="A142" t="str">
            <v>坚果怪</v>
          </cell>
          <cell r="B142" t="str">
            <v>胖丁</v>
          </cell>
        </row>
        <row r="143">
          <cell r="A143" t="str">
            <v>卡比兽</v>
          </cell>
          <cell r="B143" t="str">
            <v>正电拍拍</v>
          </cell>
        </row>
        <row r="144">
          <cell r="A144" t="str">
            <v>莲叶河童</v>
          </cell>
          <cell r="B144" t="str">
            <v>小风铃</v>
          </cell>
        </row>
        <row r="145">
          <cell r="A145" t="str">
            <v>叉字蝠</v>
          </cell>
          <cell r="B145" t="str">
            <v>小丸子</v>
          </cell>
        </row>
        <row r="146">
          <cell r="A146" t="str">
            <v>美丽花</v>
          </cell>
          <cell r="B146" t="str">
            <v>画图犬</v>
          </cell>
        </row>
        <row r="147">
          <cell r="A147" t="str">
            <v>手尾猴</v>
          </cell>
          <cell r="B147" t="str">
            <v>化石盔</v>
          </cell>
        </row>
        <row r="148">
          <cell r="A148" t="str">
            <v>蛇纹熊</v>
          </cell>
          <cell r="B148" t="str">
            <v>千针豚</v>
          </cell>
        </row>
        <row r="149">
          <cell r="A149" t="str">
            <v>土狼犬</v>
          </cell>
          <cell r="B149" t="str">
            <v>碧云龙</v>
          </cell>
        </row>
        <row r="150">
          <cell r="A150" t="str">
            <v>澡泽怪</v>
          </cell>
          <cell r="B150" t="str">
            <v>芭叶龙</v>
          </cell>
        </row>
        <row r="151">
          <cell r="A151" t="str">
            <v>卡瓦火鸡</v>
          </cell>
          <cell r="B151" t="str">
            <v>变色龙</v>
          </cell>
        </row>
        <row r="152">
          <cell r="A152" t="str">
            <v>黑暗鸦</v>
          </cell>
          <cell r="B152" t="str">
            <v>小兔兔</v>
          </cell>
        </row>
        <row r="153">
          <cell r="A153" t="str">
            <v>针叶龙</v>
          </cell>
          <cell r="B153" t="str">
            <v>海刺龙</v>
          </cell>
        </row>
        <row r="154">
          <cell r="A154" t="str">
            <v>尤吉拉</v>
          </cell>
          <cell r="B154" t="str">
            <v>小泥块</v>
          </cell>
        </row>
        <row r="155">
          <cell r="A155" t="str">
            <v>海刺龙</v>
          </cell>
          <cell r="B155" t="str">
            <v>磁石像</v>
          </cell>
        </row>
        <row r="156">
          <cell r="A156" t="str">
            <v>梦妖</v>
          </cell>
          <cell r="B156" t="str">
            <v>圆尾猫</v>
          </cell>
        </row>
        <row r="157">
          <cell r="B157" t="str">
            <v>杂兵兔子</v>
          </cell>
        </row>
        <row r="158">
          <cell r="B158" t="str">
            <v>杂兵老鼠</v>
          </cell>
        </row>
        <row r="159">
          <cell r="A159" t="str">
            <v>金经验宝宝</v>
          </cell>
          <cell r="B159" t="str">
            <v>金经验宝宝</v>
          </cell>
        </row>
        <row r="160">
          <cell r="A160" t="str">
            <v>银经验宝宝</v>
          </cell>
          <cell r="B160" t="str">
            <v>银经验宝宝</v>
          </cell>
        </row>
        <row r="161">
          <cell r="A161" t="str">
            <v>铜经验宝宝</v>
          </cell>
          <cell r="B161" t="str">
            <v>铜经验宝宝</v>
          </cell>
        </row>
        <row r="162">
          <cell r="A162" t="str">
            <v>不需要</v>
          </cell>
        </row>
        <row r="163">
          <cell r="A163" t="str">
            <v>不需要</v>
          </cell>
        </row>
        <row r="164">
          <cell r="A164" t="str">
            <v>火岩鼠</v>
          </cell>
          <cell r="B164" t="str">
            <v>哈克龙</v>
          </cell>
        </row>
        <row r="165">
          <cell r="A165" t="str">
            <v>火暴兽</v>
          </cell>
          <cell r="B165" t="str">
            <v>快龙</v>
          </cell>
        </row>
        <row r="166">
          <cell r="A166" t="str">
            <v>火暴兽</v>
          </cell>
          <cell r="B166" t="str">
            <v>快龙</v>
          </cell>
        </row>
        <row r="167">
          <cell r="A167" t="str">
            <v>九尾</v>
          </cell>
          <cell r="B167" t="str">
            <v>拉提奥斯</v>
          </cell>
        </row>
        <row r="168">
          <cell r="A168" t="str">
            <v>九尾</v>
          </cell>
          <cell r="B168" t="str">
            <v>拉提奥斯</v>
          </cell>
        </row>
        <row r="169">
          <cell r="A169" t="str">
            <v>皮卡丘</v>
          </cell>
          <cell r="B169" t="str">
            <v>豪力</v>
          </cell>
        </row>
        <row r="170">
          <cell r="A170" t="str">
            <v>雷丘</v>
          </cell>
          <cell r="B170" t="str">
            <v>怪力</v>
          </cell>
        </row>
        <row r="171">
          <cell r="A171" t="str">
            <v>雷丘</v>
          </cell>
          <cell r="B171" t="str">
            <v>怪力</v>
          </cell>
        </row>
        <row r="172">
          <cell r="A172" t="str">
            <v>蚊香蛙</v>
          </cell>
          <cell r="B172" t="str">
            <v>蚊香蛙</v>
          </cell>
        </row>
        <row r="173">
          <cell r="A173" t="str">
            <v>快泳蛙</v>
          </cell>
          <cell r="B173" t="str">
            <v>快泳蛙</v>
          </cell>
        </row>
        <row r="174">
          <cell r="A174" t="str">
            <v>快泳蛙</v>
          </cell>
          <cell r="B174" t="str">
            <v>快泳蛙</v>
          </cell>
        </row>
        <row r="175">
          <cell r="A175" t="str">
            <v>穿山王</v>
          </cell>
          <cell r="B175" t="str">
            <v>哥达鸭</v>
          </cell>
        </row>
        <row r="176">
          <cell r="A176" t="str">
            <v>鬼斯通</v>
          </cell>
          <cell r="B176" t="str">
            <v>比比鸟</v>
          </cell>
        </row>
        <row r="177">
          <cell r="A177" t="str">
            <v>耿鬼</v>
          </cell>
          <cell r="B177" t="str">
            <v>比雕</v>
          </cell>
        </row>
        <row r="178">
          <cell r="A178" t="str">
            <v>耿鬼</v>
          </cell>
          <cell r="B178" t="str">
            <v>比雕</v>
          </cell>
        </row>
        <row r="179">
          <cell r="A179" t="str">
            <v>毽子花</v>
          </cell>
          <cell r="B179" t="str">
            <v>火恐龙</v>
          </cell>
        </row>
        <row r="180">
          <cell r="A180" t="str">
            <v>毽子棉</v>
          </cell>
          <cell r="B180" t="str">
            <v>喷火龙</v>
          </cell>
        </row>
        <row r="181">
          <cell r="A181" t="str">
            <v>未知图腾</v>
          </cell>
          <cell r="B181" t="str">
            <v>向日古花</v>
          </cell>
        </row>
        <row r="182">
          <cell r="A182" t="str">
            <v>比比鸟</v>
          </cell>
          <cell r="B182" t="str">
            <v>勇吉拉</v>
          </cell>
        </row>
        <row r="183">
          <cell r="A183" t="str">
            <v>比雕</v>
          </cell>
          <cell r="B183" t="str">
            <v>胡地</v>
          </cell>
        </row>
        <row r="184">
          <cell r="A184" t="str">
            <v>比雕</v>
          </cell>
          <cell r="B184" t="str">
            <v>胡地</v>
          </cell>
        </row>
        <row r="185">
          <cell r="A185" t="str">
            <v>圈圈熊</v>
          </cell>
          <cell r="B185" t="str">
            <v>大嘴雀</v>
          </cell>
        </row>
        <row r="186">
          <cell r="A186" t="str">
            <v>嘎啦嘎啦</v>
          </cell>
          <cell r="B186" t="str">
            <v>九尾</v>
          </cell>
        </row>
        <row r="187">
          <cell r="A187" t="str">
            <v>臭臭花</v>
          </cell>
          <cell r="B187" t="str">
            <v>毽子花</v>
          </cell>
        </row>
        <row r="188">
          <cell r="A188" t="str">
            <v>霸王花</v>
          </cell>
          <cell r="B188" t="str">
            <v>毽子棉</v>
          </cell>
        </row>
        <row r="189">
          <cell r="A189" t="str">
            <v>霸王花</v>
          </cell>
          <cell r="B189" t="str">
            <v>毽子棉</v>
          </cell>
        </row>
        <row r="190">
          <cell r="A190" t="str">
            <v>双弹瓦斯</v>
          </cell>
          <cell r="B190" t="str">
            <v>古拉顿</v>
          </cell>
        </row>
        <row r="191">
          <cell r="A191" t="str">
            <v>双弹瓦斯</v>
          </cell>
          <cell r="B191" t="str">
            <v>古拉顿</v>
          </cell>
        </row>
        <row r="192">
          <cell r="A192" t="str">
            <v>胖丁</v>
          </cell>
          <cell r="B192" t="str">
            <v>蓝鳄</v>
          </cell>
        </row>
        <row r="193">
          <cell r="A193" t="str">
            <v>胖可丁</v>
          </cell>
          <cell r="B193" t="str">
            <v>大力鳄</v>
          </cell>
        </row>
        <row r="194">
          <cell r="A194" t="str">
            <v>胖可丁</v>
          </cell>
          <cell r="B194" t="str">
            <v>大力鳄</v>
          </cell>
        </row>
        <row r="195">
          <cell r="A195" t="str">
            <v>妙蛙草</v>
          </cell>
          <cell r="B195" t="str">
            <v>羊咩咩</v>
          </cell>
        </row>
        <row r="196">
          <cell r="A196" t="str">
            <v>妙蛙花</v>
          </cell>
          <cell r="B196" t="str">
            <v>电龙</v>
          </cell>
        </row>
        <row r="197">
          <cell r="A197" t="str">
            <v>妙蛙花</v>
          </cell>
          <cell r="B197" t="str">
            <v>电龙</v>
          </cell>
        </row>
        <row r="198">
          <cell r="A198" t="str">
            <v>豪力</v>
          </cell>
          <cell r="B198" t="str">
            <v>铁甲蛹</v>
          </cell>
        </row>
        <row r="199">
          <cell r="A199" t="str">
            <v>怪力</v>
          </cell>
          <cell r="B199" t="str">
            <v>巴大蝴</v>
          </cell>
        </row>
        <row r="200">
          <cell r="A200" t="str">
            <v>怪力</v>
          </cell>
          <cell r="B200" t="str">
            <v>巴大蝴</v>
          </cell>
        </row>
        <row r="201">
          <cell r="A201" t="str">
            <v>噬人古花</v>
          </cell>
          <cell r="B201" t="str">
            <v>嘎啦嘎啦</v>
          </cell>
        </row>
        <row r="202">
          <cell r="A202" t="str">
            <v>隆隆石</v>
          </cell>
          <cell r="B202" t="str">
            <v>月桂叶</v>
          </cell>
        </row>
        <row r="203">
          <cell r="A203" t="str">
            <v>隆隆岩</v>
          </cell>
          <cell r="B203" t="str">
            <v>大菊花</v>
          </cell>
        </row>
        <row r="204">
          <cell r="A204" t="str">
            <v>隆隆岩</v>
          </cell>
          <cell r="B204" t="str">
            <v>大菊花</v>
          </cell>
        </row>
        <row r="205">
          <cell r="A205" t="str">
            <v>月桂叶</v>
          </cell>
          <cell r="B205" t="str">
            <v>钢神柱</v>
          </cell>
        </row>
        <row r="206">
          <cell r="A206" t="str">
            <v>月桂叶</v>
          </cell>
          <cell r="B206" t="str">
            <v>钢神柱</v>
          </cell>
        </row>
        <row r="207">
          <cell r="A207" t="str">
            <v>美丽龙</v>
          </cell>
          <cell r="B207" t="str">
            <v>煤炭龟</v>
          </cell>
        </row>
        <row r="208">
          <cell r="A208" t="str">
            <v>巨头冰怪</v>
          </cell>
          <cell r="B208" t="str">
            <v>卡比兽</v>
          </cell>
        </row>
        <row r="209">
          <cell r="A209" t="str">
            <v>古拉海象</v>
          </cell>
          <cell r="B209" t="str">
            <v>小火马</v>
          </cell>
        </row>
        <row r="210">
          <cell r="A210" t="str">
            <v>橡皮猪</v>
          </cell>
          <cell r="B210" t="str">
            <v>大钢蛇</v>
          </cell>
        </row>
        <row r="211">
          <cell r="A211" t="str">
            <v>蓝鳄</v>
          </cell>
          <cell r="B211" t="str">
            <v>皮卡丘</v>
          </cell>
        </row>
        <row r="212">
          <cell r="A212" t="str">
            <v>大力鳄</v>
          </cell>
          <cell r="B212" t="str">
            <v>雷丘</v>
          </cell>
        </row>
        <row r="213">
          <cell r="A213" t="str">
            <v>大力鳄</v>
          </cell>
          <cell r="B213" t="str">
            <v>雷丘</v>
          </cell>
        </row>
        <row r="214">
          <cell r="A214" t="str">
            <v>哥达鸭</v>
          </cell>
          <cell r="B214" t="str">
            <v>露基亚</v>
          </cell>
        </row>
        <row r="215">
          <cell r="A215" t="str">
            <v>哥达鸭</v>
          </cell>
          <cell r="B215" t="str">
            <v>露基亚</v>
          </cell>
        </row>
        <row r="216">
          <cell r="A216" t="str">
            <v>卡咪龟</v>
          </cell>
          <cell r="B216" t="str">
            <v>隆隆石</v>
          </cell>
        </row>
        <row r="217">
          <cell r="A217" t="str">
            <v>水箭龟</v>
          </cell>
          <cell r="B217" t="str">
            <v>隆隆岩</v>
          </cell>
        </row>
        <row r="218">
          <cell r="A218" t="str">
            <v>水箭龟</v>
          </cell>
          <cell r="B218" t="str">
            <v>隆隆岩</v>
          </cell>
        </row>
        <row r="219">
          <cell r="A219" t="str">
            <v>口袋花</v>
          </cell>
          <cell r="B219" t="str">
            <v>妙蛙草</v>
          </cell>
        </row>
        <row r="220">
          <cell r="A220" t="str">
            <v>大食花</v>
          </cell>
          <cell r="B220" t="str">
            <v>妙蛙花</v>
          </cell>
        </row>
        <row r="221">
          <cell r="A221" t="str">
            <v>大食花</v>
          </cell>
          <cell r="B221" t="str">
            <v>妙蛙花</v>
          </cell>
        </row>
        <row r="222">
          <cell r="A222" t="str">
            <v>大钢蛇</v>
          </cell>
          <cell r="B222" t="str">
            <v>大岩蛇</v>
          </cell>
        </row>
        <row r="223">
          <cell r="A223" t="str">
            <v>大嘴雀</v>
          </cell>
          <cell r="B223" t="str">
            <v>凰王</v>
          </cell>
        </row>
        <row r="224">
          <cell r="A224" t="str">
            <v>大嘴雀</v>
          </cell>
          <cell r="B224" t="str">
            <v>凰王</v>
          </cell>
        </row>
        <row r="225">
          <cell r="A225" t="str">
            <v>玛莉露</v>
          </cell>
          <cell r="B225" t="str">
            <v>卡咪龟</v>
          </cell>
        </row>
        <row r="226">
          <cell r="A226" t="str">
            <v>玛莉露丽</v>
          </cell>
          <cell r="B226" t="str">
            <v>水箭龟</v>
          </cell>
        </row>
        <row r="227">
          <cell r="A227" t="str">
            <v>玛莉露丽</v>
          </cell>
          <cell r="B227" t="str">
            <v>水箭龟</v>
          </cell>
        </row>
        <row r="228">
          <cell r="A228" t="str">
            <v>哈克龙</v>
          </cell>
          <cell r="B228" t="str">
            <v>火岩鼠</v>
          </cell>
        </row>
        <row r="229">
          <cell r="A229" t="str">
            <v>快龙</v>
          </cell>
          <cell r="B229" t="str">
            <v>火暴兽</v>
          </cell>
        </row>
        <row r="230">
          <cell r="A230" t="str">
            <v>快龙</v>
          </cell>
          <cell r="B230" t="str">
            <v>火暴兽</v>
          </cell>
        </row>
        <row r="231">
          <cell r="A231" t="str">
            <v>翻斗鲨</v>
          </cell>
          <cell r="B231" t="str">
            <v>化石翼龙</v>
          </cell>
        </row>
        <row r="232">
          <cell r="A232" t="str">
            <v>羊咩咩</v>
          </cell>
          <cell r="B232" t="str">
            <v>乘龙</v>
          </cell>
        </row>
        <row r="233">
          <cell r="A233" t="str">
            <v>电龙</v>
          </cell>
          <cell r="B233" t="str">
            <v>乘龙</v>
          </cell>
        </row>
        <row r="234">
          <cell r="A234" t="str">
            <v>电龙</v>
          </cell>
          <cell r="B234" t="str">
            <v>乘龙</v>
          </cell>
        </row>
        <row r="235">
          <cell r="A235" t="str">
            <v>菊石兽</v>
          </cell>
          <cell r="B235" t="str">
            <v>大食花</v>
          </cell>
        </row>
        <row r="236">
          <cell r="A236" t="str">
            <v>皮可西</v>
          </cell>
          <cell r="B236" t="str">
            <v>海皇牙</v>
          </cell>
        </row>
        <row r="237">
          <cell r="A237" t="str">
            <v>皮可西</v>
          </cell>
          <cell r="B237" t="str">
            <v>海皇牙</v>
          </cell>
        </row>
        <row r="238">
          <cell r="A238" t="str">
            <v>阿柏怪</v>
          </cell>
          <cell r="B238" t="str">
            <v>超梦</v>
          </cell>
        </row>
        <row r="239">
          <cell r="A239" t="str">
            <v>阿柏怪</v>
          </cell>
          <cell r="B239" t="str">
            <v>超梦</v>
          </cell>
        </row>
        <row r="240">
          <cell r="A240" t="str">
            <v>末入蛾</v>
          </cell>
          <cell r="B240" t="str">
            <v>杀手兔</v>
          </cell>
        </row>
        <row r="241">
          <cell r="A241" t="str">
            <v>电击兽</v>
          </cell>
          <cell r="B241" t="str">
            <v>梦幻</v>
          </cell>
        </row>
        <row r="242">
          <cell r="A242" t="str">
            <v>宝石海星</v>
          </cell>
          <cell r="B242" t="str">
            <v>宝石海星</v>
          </cell>
        </row>
        <row r="243">
          <cell r="A243" t="str">
            <v>超能女皇</v>
          </cell>
          <cell r="B243" t="str">
            <v>地震鲶鱼</v>
          </cell>
        </row>
        <row r="244">
          <cell r="A244" t="str">
            <v>勇吉拉</v>
          </cell>
          <cell r="B244" t="str">
            <v>臭臭花</v>
          </cell>
        </row>
        <row r="245">
          <cell r="A245" t="str">
            <v>胡地</v>
          </cell>
          <cell r="B245" t="str">
            <v>霸王花</v>
          </cell>
        </row>
        <row r="246">
          <cell r="A246" t="str">
            <v>胡地</v>
          </cell>
          <cell r="B246" t="str">
            <v>霸王花</v>
          </cell>
        </row>
        <row r="247">
          <cell r="A247" t="str">
            <v>鸭嘴火龙</v>
          </cell>
          <cell r="B247" t="str">
            <v>鸭嘴火龙</v>
          </cell>
        </row>
        <row r="248">
          <cell r="A248" t="str">
            <v>玛瑙水母</v>
          </cell>
          <cell r="B248" t="str">
            <v>飞天螳螂</v>
          </cell>
        </row>
        <row r="249">
          <cell r="A249" t="str">
            <v>铁甲蛹</v>
          </cell>
          <cell r="B249" t="str">
            <v>马莉露</v>
          </cell>
        </row>
        <row r="250">
          <cell r="A250" t="str">
            <v>巴大胡</v>
          </cell>
          <cell r="B250" t="str">
            <v>玛力露丽</v>
          </cell>
        </row>
        <row r="251">
          <cell r="A251" t="str">
            <v>巴大胡</v>
          </cell>
          <cell r="B251" t="str">
            <v>玛力露丽</v>
          </cell>
        </row>
        <row r="252">
          <cell r="A252" t="str">
            <v>火恐龙</v>
          </cell>
          <cell r="B252" t="str">
            <v>鬼斯通</v>
          </cell>
        </row>
        <row r="253">
          <cell r="A253" t="str">
            <v>喷火龙</v>
          </cell>
          <cell r="B253" t="str">
            <v>耿鬼</v>
          </cell>
        </row>
        <row r="254">
          <cell r="A254" t="str">
            <v>喷火龙</v>
          </cell>
          <cell r="B254" t="str">
            <v>耿鬼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480"/>
  <sheetViews>
    <sheetView tabSelected="1" workbookViewId="0">
      <pane xSplit="2" ySplit="5" topLeftCell="C2045" activePane="bottomRight" state="frozen"/>
      <selection pane="topRight" activeCell="C1" sqref="C1"/>
      <selection pane="bottomLeft" activeCell="A6" sqref="A6"/>
      <selection pane="bottomRight" activeCell="C2053" sqref="C2053"/>
    </sheetView>
  </sheetViews>
  <sheetFormatPr defaultRowHeight="12"/>
  <cols>
    <col min="1" max="1" width="10.5" style="45" bestFit="1" customWidth="1"/>
    <col min="2" max="2" width="31.625" style="45" customWidth="1"/>
    <col min="3" max="3" width="80.125" style="45" bestFit="1" customWidth="1"/>
    <col min="4" max="4" width="10.5" style="45" customWidth="1"/>
    <col min="5" max="5" width="9" style="45" customWidth="1"/>
    <col min="6" max="8" width="10.5" style="45" bestFit="1" customWidth="1"/>
    <col min="9" max="10" width="12.375" style="45" bestFit="1" customWidth="1"/>
    <col min="11" max="14" width="8.875" style="45"/>
    <col min="15" max="15" width="8.125" style="45" customWidth="1"/>
    <col min="16" max="31" width="8.875" style="45"/>
    <col min="32" max="41" width="10.125" style="45" customWidth="1"/>
    <col min="42" max="16384" width="9" style="45"/>
  </cols>
  <sheetData>
    <row r="1" spans="1:41" s="43" customFormat="1">
      <c r="A1" s="43" t="s">
        <v>40</v>
      </c>
    </row>
    <row r="2" spans="1:41">
      <c r="A2" s="45" t="s">
        <v>967</v>
      </c>
      <c r="B2" s="45" t="s">
        <v>1777</v>
      </c>
      <c r="C2" s="45" t="s">
        <v>1777</v>
      </c>
      <c r="D2" s="45" t="s">
        <v>967</v>
      </c>
      <c r="E2" s="45" t="s">
        <v>967</v>
      </c>
      <c r="F2" s="45" t="s">
        <v>967</v>
      </c>
      <c r="G2" s="45" t="s">
        <v>967</v>
      </c>
      <c r="H2" s="45" t="s">
        <v>967</v>
      </c>
      <c r="I2" s="45" t="s">
        <v>967</v>
      </c>
      <c r="J2" s="45" t="s">
        <v>967</v>
      </c>
      <c r="K2" s="45" t="s">
        <v>967</v>
      </c>
      <c r="L2" s="45" t="s">
        <v>967</v>
      </c>
      <c r="M2" s="45" t="s">
        <v>967</v>
      </c>
      <c r="N2" s="45" t="s">
        <v>967</v>
      </c>
      <c r="O2" s="45" t="s">
        <v>967</v>
      </c>
      <c r="P2" s="45" t="s">
        <v>967</v>
      </c>
      <c r="Q2" s="45" t="s">
        <v>967</v>
      </c>
      <c r="R2" s="45" t="s">
        <v>967</v>
      </c>
      <c r="S2" s="45" t="s">
        <v>967</v>
      </c>
      <c r="T2" s="45" t="s">
        <v>967</v>
      </c>
      <c r="U2" s="45" t="s">
        <v>967</v>
      </c>
      <c r="V2" s="45" t="s">
        <v>967</v>
      </c>
      <c r="W2" s="45" t="s">
        <v>967</v>
      </c>
      <c r="X2" s="45" t="s">
        <v>967</v>
      </c>
      <c r="Y2" s="45" t="s">
        <v>967</v>
      </c>
      <c r="Z2" s="45" t="s">
        <v>967</v>
      </c>
      <c r="AA2" s="45" t="s">
        <v>967</v>
      </c>
      <c r="AB2" s="45" t="s">
        <v>967</v>
      </c>
      <c r="AC2" s="45" t="s">
        <v>967</v>
      </c>
      <c r="AD2" s="45" t="s">
        <v>967</v>
      </c>
      <c r="AE2" s="45" t="s">
        <v>967</v>
      </c>
      <c r="AF2" s="45" t="s">
        <v>967</v>
      </c>
      <c r="AG2" s="45" t="s">
        <v>967</v>
      </c>
      <c r="AH2" s="45" t="s">
        <v>967</v>
      </c>
      <c r="AI2" s="45" t="s">
        <v>967</v>
      </c>
      <c r="AJ2" s="45" t="s">
        <v>967</v>
      </c>
      <c r="AK2" s="45" t="s">
        <v>967</v>
      </c>
      <c r="AL2" s="45" t="s">
        <v>967</v>
      </c>
      <c r="AM2" s="45" t="s">
        <v>967</v>
      </c>
      <c r="AN2" s="45" t="s">
        <v>967</v>
      </c>
      <c r="AO2" s="45" t="s">
        <v>967</v>
      </c>
    </row>
    <row r="3" spans="1:41">
      <c r="A3" s="1" t="s">
        <v>1778</v>
      </c>
      <c r="B3" s="1" t="s">
        <v>1779</v>
      </c>
      <c r="C3" s="1" t="s">
        <v>53</v>
      </c>
      <c r="D3" s="1" t="s">
        <v>41</v>
      </c>
      <c r="E3" s="1" t="s">
        <v>1780</v>
      </c>
      <c r="F3" s="1" t="s">
        <v>1781</v>
      </c>
      <c r="G3" s="1" t="s">
        <v>1782</v>
      </c>
      <c r="H3" s="1" t="s">
        <v>969</v>
      </c>
      <c r="I3" s="1" t="s">
        <v>724</v>
      </c>
      <c r="J3" s="1" t="s">
        <v>970</v>
      </c>
      <c r="K3" s="1" t="s">
        <v>725</v>
      </c>
      <c r="L3" s="1" t="s">
        <v>0</v>
      </c>
      <c r="M3" s="1" t="s">
        <v>1</v>
      </c>
      <c r="N3" s="1" t="s">
        <v>2</v>
      </c>
      <c r="O3" s="1" t="s">
        <v>3</v>
      </c>
      <c r="P3" s="1" t="s">
        <v>4</v>
      </c>
      <c r="Q3" s="1" t="s">
        <v>5</v>
      </c>
      <c r="R3" s="1" t="s">
        <v>6</v>
      </c>
      <c r="S3" s="1" t="s">
        <v>7</v>
      </c>
      <c r="T3" s="1" t="s">
        <v>8</v>
      </c>
      <c r="U3" s="1" t="s">
        <v>9</v>
      </c>
      <c r="V3" s="1" t="s">
        <v>10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18</v>
      </c>
      <c r="AE3" s="1" t="s">
        <v>19</v>
      </c>
      <c r="AF3" s="1" t="s">
        <v>983</v>
      </c>
      <c r="AG3" s="1" t="s">
        <v>984</v>
      </c>
      <c r="AH3" s="1" t="s">
        <v>985</v>
      </c>
      <c r="AI3" s="1" t="s">
        <v>986</v>
      </c>
      <c r="AJ3" s="1" t="s">
        <v>989</v>
      </c>
      <c r="AK3" s="1" t="s">
        <v>990</v>
      </c>
      <c r="AL3" s="1" t="s">
        <v>993</v>
      </c>
      <c r="AM3" s="1" t="s">
        <v>994</v>
      </c>
      <c r="AN3" s="1" t="s">
        <v>997</v>
      </c>
      <c r="AO3" s="1" t="s">
        <v>998</v>
      </c>
    </row>
    <row r="4" spans="1:41">
      <c r="A4" s="5" t="s">
        <v>971</v>
      </c>
      <c r="B4" s="5" t="s">
        <v>972</v>
      </c>
      <c r="C4" s="5" t="s">
        <v>972</v>
      </c>
      <c r="D4" s="5" t="s">
        <v>972</v>
      </c>
      <c r="E4" s="5" t="s">
        <v>972</v>
      </c>
      <c r="F4" s="5" t="s">
        <v>971</v>
      </c>
      <c r="G4" s="5" t="s">
        <v>971</v>
      </c>
      <c r="H4" s="5" t="s">
        <v>971</v>
      </c>
      <c r="I4" s="5" t="s">
        <v>971</v>
      </c>
      <c r="J4" s="5" t="s">
        <v>971</v>
      </c>
      <c r="K4" s="5" t="s">
        <v>971</v>
      </c>
      <c r="L4" s="5" t="s">
        <v>971</v>
      </c>
      <c r="M4" s="5" t="s">
        <v>971</v>
      </c>
      <c r="N4" s="5" t="s">
        <v>971</v>
      </c>
      <c r="O4" s="5" t="s">
        <v>971</v>
      </c>
      <c r="P4" s="5" t="s">
        <v>971</v>
      </c>
      <c r="Q4" s="5" t="s">
        <v>971</v>
      </c>
      <c r="R4" s="5" t="s">
        <v>971</v>
      </c>
      <c r="S4" s="5" t="s">
        <v>971</v>
      </c>
      <c r="T4" s="5" t="s">
        <v>971</v>
      </c>
      <c r="U4" s="5" t="s">
        <v>971</v>
      </c>
      <c r="V4" s="5" t="s">
        <v>971</v>
      </c>
      <c r="W4" s="5" t="s">
        <v>971</v>
      </c>
      <c r="X4" s="5" t="s">
        <v>971</v>
      </c>
      <c r="Y4" s="5" t="s">
        <v>971</v>
      </c>
      <c r="Z4" s="5" t="s">
        <v>971</v>
      </c>
      <c r="AA4" s="5" t="s">
        <v>971</v>
      </c>
      <c r="AB4" s="5" t="s">
        <v>971</v>
      </c>
      <c r="AC4" s="5" t="s">
        <v>971</v>
      </c>
      <c r="AD4" s="5" t="s">
        <v>971</v>
      </c>
      <c r="AE4" s="5" t="s">
        <v>971</v>
      </c>
      <c r="AF4" s="5" t="s">
        <v>971</v>
      </c>
      <c r="AG4" s="5" t="s">
        <v>971</v>
      </c>
      <c r="AH4" s="5" t="s">
        <v>971</v>
      </c>
      <c r="AI4" s="5" t="s">
        <v>971</v>
      </c>
      <c r="AJ4" s="5" t="s">
        <v>971</v>
      </c>
      <c r="AK4" s="5" t="s">
        <v>971</v>
      </c>
      <c r="AL4" s="5" t="s">
        <v>971</v>
      </c>
      <c r="AM4" s="5" t="s">
        <v>971</v>
      </c>
      <c r="AN4" s="5" t="s">
        <v>971</v>
      </c>
      <c r="AO4" s="5" t="s">
        <v>971</v>
      </c>
    </row>
    <row r="5" spans="1:41">
      <c r="A5" s="6" t="s">
        <v>40</v>
      </c>
      <c r="B5" s="6" t="s">
        <v>973</v>
      </c>
      <c r="C5" s="6" t="s">
        <v>974</v>
      </c>
      <c r="D5" s="6" t="s">
        <v>975</v>
      </c>
      <c r="E5" s="6" t="s">
        <v>976</v>
      </c>
      <c r="F5" s="6" t="s">
        <v>977</v>
      </c>
      <c r="G5" s="6" t="s">
        <v>1783</v>
      </c>
      <c r="H5" s="6" t="s">
        <v>978</v>
      </c>
      <c r="I5" s="6" t="s">
        <v>979</v>
      </c>
      <c r="J5" s="6" t="s">
        <v>1784</v>
      </c>
      <c r="K5" s="6" t="s">
        <v>1785</v>
      </c>
      <c r="L5" s="6" t="s">
        <v>20</v>
      </c>
      <c r="M5" s="6" t="s">
        <v>21</v>
      </c>
      <c r="N5" s="6" t="s">
        <v>22</v>
      </c>
      <c r="O5" s="6" t="s">
        <v>23</v>
      </c>
      <c r="P5" s="6" t="s">
        <v>24</v>
      </c>
      <c r="Q5" s="6" t="s">
        <v>25</v>
      </c>
      <c r="R5" s="6" t="s">
        <v>26</v>
      </c>
      <c r="S5" s="6" t="s">
        <v>27</v>
      </c>
      <c r="T5" s="6" t="s">
        <v>28</v>
      </c>
      <c r="U5" s="6" t="s">
        <v>29</v>
      </c>
      <c r="V5" s="6" t="s">
        <v>30</v>
      </c>
      <c r="W5" s="6" t="s">
        <v>31</v>
      </c>
      <c r="X5" s="6" t="s">
        <v>32</v>
      </c>
      <c r="Y5" s="6" t="s">
        <v>33</v>
      </c>
      <c r="Z5" s="6" t="s">
        <v>34</v>
      </c>
      <c r="AA5" s="6" t="s">
        <v>35</v>
      </c>
      <c r="AB5" s="6" t="s">
        <v>36</v>
      </c>
      <c r="AC5" s="6" t="s">
        <v>37</v>
      </c>
      <c r="AD5" s="6" t="s">
        <v>38</v>
      </c>
      <c r="AE5" s="6" t="s">
        <v>39</v>
      </c>
      <c r="AF5" s="6" t="s">
        <v>1786</v>
      </c>
      <c r="AG5" s="6" t="s">
        <v>1787</v>
      </c>
      <c r="AH5" s="6" t="s">
        <v>987</v>
      </c>
      <c r="AI5" s="6" t="s">
        <v>988</v>
      </c>
      <c r="AJ5" s="6" t="s">
        <v>991</v>
      </c>
      <c r="AK5" s="6" t="s">
        <v>992</v>
      </c>
      <c r="AL5" s="6" t="s">
        <v>995</v>
      </c>
      <c r="AM5" s="6" t="s">
        <v>996</v>
      </c>
      <c r="AN5" s="6" t="s">
        <v>999</v>
      </c>
      <c r="AO5" s="6" t="s">
        <v>1000</v>
      </c>
    </row>
    <row r="6" spans="1:41">
      <c r="A6" s="45">
        <v>1</v>
      </c>
      <c r="B6" s="45" t="s">
        <v>2091</v>
      </c>
      <c r="C6" s="45" t="s">
        <v>2091</v>
      </c>
      <c r="D6" s="45">
        <v>1</v>
      </c>
      <c r="E6" s="45">
        <v>1</v>
      </c>
      <c r="F6" s="45">
        <v>0</v>
      </c>
      <c r="G6" s="45">
        <v>2</v>
      </c>
      <c r="H6" s="45">
        <v>0</v>
      </c>
      <c r="I6" s="45">
        <v>100</v>
      </c>
      <c r="J6" s="45">
        <v>200</v>
      </c>
      <c r="K6" s="45">
        <v>1000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45">
        <v>0</v>
      </c>
      <c r="S6" s="45">
        <v>0</v>
      </c>
      <c r="T6" s="45">
        <v>0</v>
      </c>
      <c r="U6" s="45">
        <v>0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F6" s="45">
        <v>100</v>
      </c>
      <c r="AG6" s="45">
        <v>200</v>
      </c>
      <c r="AH6" s="45">
        <v>0</v>
      </c>
      <c r="AI6" s="45">
        <v>0</v>
      </c>
      <c r="AJ6" s="45">
        <v>0</v>
      </c>
      <c r="AK6" s="45">
        <v>0</v>
      </c>
      <c r="AL6" s="45">
        <v>0</v>
      </c>
      <c r="AM6" s="45">
        <v>0</v>
      </c>
      <c r="AN6" s="45">
        <v>0</v>
      </c>
      <c r="AO6" s="45">
        <v>0</v>
      </c>
    </row>
    <row r="7" spans="1:41">
      <c r="A7" s="45">
        <v>2</v>
      </c>
      <c r="B7" s="45" t="s">
        <v>2104</v>
      </c>
      <c r="C7" s="45" t="s">
        <v>2104</v>
      </c>
      <c r="D7" s="45">
        <v>1</v>
      </c>
      <c r="E7" s="45">
        <v>3</v>
      </c>
      <c r="F7" s="45">
        <v>1</v>
      </c>
      <c r="G7" s="45">
        <v>1</v>
      </c>
      <c r="H7" s="45">
        <v>0</v>
      </c>
      <c r="I7" s="45">
        <v>100</v>
      </c>
      <c r="J7" s="45">
        <v>100</v>
      </c>
      <c r="K7" s="45">
        <v>1000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0</v>
      </c>
      <c r="U7" s="45">
        <v>0</v>
      </c>
      <c r="V7" s="45">
        <v>0</v>
      </c>
      <c r="W7" s="45">
        <v>0</v>
      </c>
      <c r="X7" s="45">
        <v>0</v>
      </c>
      <c r="Y7" s="45">
        <v>0</v>
      </c>
      <c r="Z7" s="45">
        <v>0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100</v>
      </c>
      <c r="AG7" s="45">
        <v>100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</row>
    <row r="8" spans="1:41">
      <c r="A8" s="45">
        <v>3</v>
      </c>
      <c r="B8" s="45" t="s">
        <v>2160</v>
      </c>
      <c r="C8" s="45" t="s">
        <v>3371</v>
      </c>
      <c r="D8" s="45">
        <v>1</v>
      </c>
      <c r="E8" s="45">
        <v>3</v>
      </c>
      <c r="F8" s="45">
        <v>0</v>
      </c>
      <c r="G8" s="45">
        <v>3</v>
      </c>
      <c r="H8" s="45">
        <v>105</v>
      </c>
      <c r="I8" s="45">
        <v>1</v>
      </c>
      <c r="J8" s="45">
        <v>1</v>
      </c>
      <c r="K8" s="45">
        <v>1000</v>
      </c>
      <c r="L8" s="45">
        <v>0</v>
      </c>
      <c r="M8" s="45">
        <v>0</v>
      </c>
      <c r="N8" s="45">
        <v>0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0</v>
      </c>
      <c r="W8" s="45">
        <v>0</v>
      </c>
      <c r="X8" s="45">
        <v>0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1</v>
      </c>
      <c r="AG8" s="45">
        <v>1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</row>
    <row r="9" spans="1:41">
      <c r="A9" s="45">
        <v>4</v>
      </c>
      <c r="B9" s="45" t="s">
        <v>2323</v>
      </c>
      <c r="C9" s="45" t="s">
        <v>464</v>
      </c>
      <c r="D9" s="45">
        <v>1</v>
      </c>
      <c r="E9" s="45">
        <v>5</v>
      </c>
      <c r="F9" s="45">
        <v>1</v>
      </c>
      <c r="G9" s="45">
        <v>3</v>
      </c>
      <c r="H9" s="45">
        <v>7</v>
      </c>
      <c r="I9" s="45">
        <v>10</v>
      </c>
      <c r="J9" s="45">
        <v>10</v>
      </c>
      <c r="K9" s="45">
        <v>1000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10</v>
      </c>
      <c r="AG9" s="45">
        <v>10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</row>
    <row r="10" spans="1:41">
      <c r="A10" s="45">
        <v>5</v>
      </c>
      <c r="B10" s="45" t="s">
        <v>2323</v>
      </c>
      <c r="C10" s="45" t="s">
        <v>465</v>
      </c>
      <c r="D10" s="45">
        <v>1</v>
      </c>
      <c r="E10" s="45">
        <v>5</v>
      </c>
      <c r="F10" s="45">
        <v>0</v>
      </c>
      <c r="G10" s="45">
        <v>1</v>
      </c>
      <c r="H10" s="45">
        <v>0</v>
      </c>
      <c r="I10" s="45">
        <v>100</v>
      </c>
      <c r="J10" s="45">
        <v>150</v>
      </c>
      <c r="K10" s="45">
        <v>200</v>
      </c>
      <c r="L10" s="45">
        <v>1</v>
      </c>
      <c r="M10" s="45">
        <v>0</v>
      </c>
      <c r="N10" s="45">
        <v>400</v>
      </c>
      <c r="O10" s="45">
        <v>500</v>
      </c>
      <c r="P10" s="45">
        <v>200</v>
      </c>
      <c r="Q10" s="45">
        <v>1</v>
      </c>
      <c r="R10" s="45">
        <v>0</v>
      </c>
      <c r="S10" s="45">
        <v>800</v>
      </c>
      <c r="T10" s="45">
        <v>1000</v>
      </c>
      <c r="U10" s="45">
        <v>200</v>
      </c>
      <c r="V10" s="45">
        <v>1</v>
      </c>
      <c r="W10" s="45">
        <v>0</v>
      </c>
      <c r="X10" s="45">
        <v>1800</v>
      </c>
      <c r="Y10" s="45">
        <v>2000</v>
      </c>
      <c r="Z10" s="45">
        <v>200</v>
      </c>
      <c r="AA10" s="45">
        <v>1</v>
      </c>
      <c r="AB10" s="45">
        <v>0</v>
      </c>
      <c r="AC10" s="45">
        <v>3000</v>
      </c>
      <c r="AD10" s="45">
        <v>5000</v>
      </c>
      <c r="AE10" s="45">
        <v>200</v>
      </c>
      <c r="AF10" s="45">
        <v>100</v>
      </c>
      <c r="AG10" s="45">
        <v>150</v>
      </c>
      <c r="AH10" s="45">
        <v>400</v>
      </c>
      <c r="AI10" s="45">
        <v>500</v>
      </c>
      <c r="AJ10" s="45">
        <v>800</v>
      </c>
      <c r="AK10" s="45">
        <v>1000</v>
      </c>
      <c r="AL10" s="45">
        <v>1800</v>
      </c>
      <c r="AM10" s="45">
        <v>2000</v>
      </c>
      <c r="AN10" s="45">
        <v>3000</v>
      </c>
      <c r="AO10" s="45">
        <v>5000</v>
      </c>
    </row>
    <row r="11" spans="1:41">
      <c r="A11" s="45">
        <v>6</v>
      </c>
      <c r="B11" s="45" t="s">
        <v>2325</v>
      </c>
      <c r="C11" s="45" t="s">
        <v>466</v>
      </c>
      <c r="D11" s="45">
        <v>1</v>
      </c>
      <c r="E11" s="45">
        <v>3</v>
      </c>
      <c r="F11" s="45">
        <v>0</v>
      </c>
      <c r="G11" s="45">
        <v>1</v>
      </c>
      <c r="H11" s="45">
        <v>0</v>
      </c>
      <c r="I11" s="45">
        <v>100</v>
      </c>
      <c r="J11" s="45">
        <v>150</v>
      </c>
      <c r="K11" s="45">
        <v>200</v>
      </c>
      <c r="L11" s="45">
        <v>1</v>
      </c>
      <c r="M11" s="45">
        <v>0</v>
      </c>
      <c r="N11" s="45">
        <v>400</v>
      </c>
      <c r="O11" s="45">
        <v>500</v>
      </c>
      <c r="P11" s="45">
        <v>200</v>
      </c>
      <c r="Q11" s="45">
        <v>1</v>
      </c>
      <c r="R11" s="45">
        <v>0</v>
      </c>
      <c r="S11" s="45">
        <v>800</v>
      </c>
      <c r="T11" s="45">
        <v>1000</v>
      </c>
      <c r="U11" s="45">
        <v>200</v>
      </c>
      <c r="V11" s="45">
        <v>1</v>
      </c>
      <c r="W11" s="45">
        <v>0</v>
      </c>
      <c r="X11" s="45">
        <v>1800</v>
      </c>
      <c r="Y11" s="45">
        <v>2000</v>
      </c>
      <c r="Z11" s="45">
        <v>200</v>
      </c>
      <c r="AA11" s="45">
        <v>1</v>
      </c>
      <c r="AB11" s="45">
        <v>0</v>
      </c>
      <c r="AC11" s="45">
        <v>3000</v>
      </c>
      <c r="AD11" s="45">
        <v>5000</v>
      </c>
      <c r="AE11" s="45">
        <v>200</v>
      </c>
      <c r="AF11" s="45">
        <v>100</v>
      </c>
      <c r="AG11" s="45">
        <v>150</v>
      </c>
      <c r="AH11" s="45">
        <v>400</v>
      </c>
      <c r="AI11" s="45">
        <v>500</v>
      </c>
      <c r="AJ11" s="45">
        <v>800</v>
      </c>
      <c r="AK11" s="45">
        <v>1000</v>
      </c>
      <c r="AL11" s="45">
        <v>1800</v>
      </c>
      <c r="AM11" s="45">
        <v>2000</v>
      </c>
      <c r="AN11" s="45">
        <v>3000</v>
      </c>
      <c r="AO11" s="45">
        <v>5000</v>
      </c>
    </row>
    <row r="12" spans="1:41">
      <c r="A12" s="45">
        <v>7</v>
      </c>
      <c r="B12" s="45" t="s">
        <v>467</v>
      </c>
      <c r="C12" s="45" t="s">
        <v>467</v>
      </c>
      <c r="D12" s="45">
        <v>40033</v>
      </c>
      <c r="E12" s="45">
        <v>2</v>
      </c>
      <c r="F12" s="45">
        <v>1</v>
      </c>
      <c r="G12" s="45">
        <v>1</v>
      </c>
      <c r="H12" s="45">
        <v>0</v>
      </c>
      <c r="I12" s="45">
        <v>100</v>
      </c>
      <c r="J12" s="45">
        <v>100</v>
      </c>
      <c r="K12" s="45">
        <v>0</v>
      </c>
      <c r="L12" s="45">
        <v>2</v>
      </c>
      <c r="M12" s="45">
        <v>0</v>
      </c>
      <c r="N12" s="45">
        <v>100</v>
      </c>
      <c r="O12" s="45">
        <v>100</v>
      </c>
      <c r="P12" s="45">
        <v>0</v>
      </c>
      <c r="Q12" s="45">
        <v>0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0</v>
      </c>
      <c r="AC12" s="45">
        <v>0</v>
      </c>
      <c r="AD12" s="45">
        <v>0</v>
      </c>
      <c r="AE12" s="45">
        <v>0</v>
      </c>
      <c r="AF12" s="45">
        <v>100</v>
      </c>
      <c r="AG12" s="45">
        <v>100</v>
      </c>
      <c r="AH12" s="45">
        <v>100</v>
      </c>
      <c r="AI12" s="45">
        <v>100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</row>
    <row r="13" spans="1:41" s="46" customFormat="1">
      <c r="A13" s="46">
        <v>8</v>
      </c>
      <c r="B13" s="46" t="s">
        <v>2326</v>
      </c>
      <c r="C13" s="46" t="s">
        <v>468</v>
      </c>
      <c r="D13" s="46">
        <v>40019</v>
      </c>
      <c r="E13" s="46">
        <v>5</v>
      </c>
      <c r="F13" s="46">
        <v>0</v>
      </c>
      <c r="G13" s="46">
        <v>31</v>
      </c>
      <c r="H13" s="46">
        <v>5</v>
      </c>
      <c r="I13" s="46">
        <v>1</v>
      </c>
      <c r="J13" s="46">
        <v>1</v>
      </c>
      <c r="K13" s="46">
        <v>400</v>
      </c>
      <c r="L13" s="46">
        <v>31</v>
      </c>
      <c r="M13" s="46">
        <v>4</v>
      </c>
      <c r="N13" s="46">
        <v>1</v>
      </c>
      <c r="O13" s="46">
        <v>1</v>
      </c>
      <c r="P13" s="46">
        <v>400</v>
      </c>
      <c r="Q13" s="46">
        <v>19</v>
      </c>
      <c r="R13" s="46">
        <v>20</v>
      </c>
      <c r="S13" s="46">
        <v>1</v>
      </c>
      <c r="T13" s="46">
        <v>1</v>
      </c>
      <c r="U13" s="46">
        <v>1</v>
      </c>
      <c r="V13" s="46">
        <v>19</v>
      </c>
      <c r="W13" s="46">
        <v>13</v>
      </c>
      <c r="X13" s="46">
        <v>1</v>
      </c>
      <c r="Y13" s="46">
        <v>1</v>
      </c>
      <c r="Z13" s="46">
        <v>160</v>
      </c>
      <c r="AA13" s="46">
        <v>19</v>
      </c>
      <c r="AB13" s="46">
        <v>18</v>
      </c>
      <c r="AC13" s="46">
        <v>1</v>
      </c>
      <c r="AD13" s="46">
        <v>1</v>
      </c>
      <c r="AE13" s="46">
        <v>40</v>
      </c>
      <c r="AF13" s="46">
        <v>1</v>
      </c>
      <c r="AG13" s="46">
        <v>1</v>
      </c>
      <c r="AH13" s="46">
        <v>1</v>
      </c>
      <c r="AI13" s="46">
        <v>1</v>
      </c>
      <c r="AJ13" s="46">
        <v>1</v>
      </c>
      <c r="AK13" s="46">
        <v>1</v>
      </c>
      <c r="AL13" s="46">
        <v>1</v>
      </c>
      <c r="AM13" s="46">
        <v>1</v>
      </c>
      <c r="AN13" s="46">
        <v>1</v>
      </c>
      <c r="AO13" s="46">
        <v>1</v>
      </c>
    </row>
    <row r="14" spans="1:41">
      <c r="A14" s="45">
        <v>9</v>
      </c>
      <c r="B14" s="45" t="s">
        <v>3372</v>
      </c>
      <c r="C14" s="45" t="s">
        <v>3373</v>
      </c>
      <c r="D14" s="45">
        <v>40020</v>
      </c>
      <c r="E14" s="45">
        <v>5</v>
      </c>
      <c r="F14" s="45">
        <v>0</v>
      </c>
      <c r="G14" s="45">
        <v>35</v>
      </c>
      <c r="H14" s="45">
        <v>5</v>
      </c>
      <c r="I14" s="45">
        <v>1</v>
      </c>
      <c r="J14" s="45">
        <v>1</v>
      </c>
      <c r="K14" s="45">
        <v>100</v>
      </c>
      <c r="L14" s="45">
        <v>35</v>
      </c>
      <c r="M14" s="45">
        <v>4</v>
      </c>
      <c r="N14" s="45">
        <v>1</v>
      </c>
      <c r="O14" s="45">
        <v>1</v>
      </c>
      <c r="P14" s="45">
        <v>350</v>
      </c>
      <c r="Q14" s="45">
        <v>35</v>
      </c>
      <c r="R14" s="45">
        <v>3</v>
      </c>
      <c r="S14" s="45">
        <v>1</v>
      </c>
      <c r="T14" s="45">
        <v>1</v>
      </c>
      <c r="U14" s="45">
        <v>550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1</v>
      </c>
      <c r="AG14" s="45">
        <v>1</v>
      </c>
      <c r="AH14" s="45">
        <v>1</v>
      </c>
      <c r="AI14" s="45">
        <v>1</v>
      </c>
      <c r="AJ14" s="45">
        <v>1</v>
      </c>
      <c r="AK14" s="45">
        <v>1</v>
      </c>
      <c r="AL14" s="45">
        <v>0</v>
      </c>
      <c r="AM14" s="45">
        <v>0</v>
      </c>
      <c r="AN14" s="45">
        <v>0</v>
      </c>
      <c r="AO14" s="45">
        <v>0</v>
      </c>
    </row>
    <row r="15" spans="1:41">
      <c r="A15" s="45">
        <v>10</v>
      </c>
      <c r="B15" s="45" t="s">
        <v>3439</v>
      </c>
      <c r="C15" s="45" t="s">
        <v>3447</v>
      </c>
      <c r="D15" s="45">
        <v>1</v>
      </c>
      <c r="E15" s="45">
        <v>5</v>
      </c>
      <c r="F15" s="45">
        <v>0</v>
      </c>
      <c r="G15" s="45">
        <v>12</v>
      </c>
      <c r="H15" s="45">
        <v>20</v>
      </c>
      <c r="I15" s="45">
        <v>1</v>
      </c>
      <c r="J15" s="45">
        <v>1</v>
      </c>
      <c r="K15" s="45">
        <v>1000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1</v>
      </c>
      <c r="AG15" s="45">
        <v>1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</row>
    <row r="16" spans="1:41">
      <c r="A16" s="45">
        <v>11</v>
      </c>
      <c r="B16" s="45" t="s">
        <v>3440</v>
      </c>
      <c r="C16" s="45" t="s">
        <v>3448</v>
      </c>
      <c r="D16" s="45">
        <v>1</v>
      </c>
      <c r="E16" s="45">
        <v>5</v>
      </c>
      <c r="F16" s="45">
        <v>0</v>
      </c>
      <c r="G16" s="45">
        <v>30</v>
      </c>
      <c r="H16" s="45">
        <v>5</v>
      </c>
      <c r="I16" s="45">
        <v>1</v>
      </c>
      <c r="J16" s="45">
        <v>3</v>
      </c>
      <c r="K16" s="45">
        <v>1000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1</v>
      </c>
      <c r="AG16" s="45">
        <v>3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</row>
    <row r="17" spans="1:41">
      <c r="A17" s="45">
        <v>12</v>
      </c>
      <c r="B17" s="45" t="s">
        <v>2329</v>
      </c>
      <c r="C17" s="45" t="s">
        <v>468</v>
      </c>
      <c r="D17" s="45">
        <v>1</v>
      </c>
      <c r="E17" s="45">
        <v>5</v>
      </c>
      <c r="F17" s="45">
        <v>0</v>
      </c>
      <c r="G17" s="45">
        <v>3</v>
      </c>
      <c r="H17" s="45">
        <v>21</v>
      </c>
      <c r="I17" s="45">
        <v>1</v>
      </c>
      <c r="J17" s="45">
        <v>1</v>
      </c>
      <c r="K17" s="45">
        <v>37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5">
        <v>0</v>
      </c>
      <c r="Z17" s="45">
        <v>0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1</v>
      </c>
      <c r="AG17" s="45">
        <v>1</v>
      </c>
      <c r="AH17" s="45">
        <v>0</v>
      </c>
      <c r="AI17" s="45">
        <v>0</v>
      </c>
      <c r="AJ17" s="45">
        <v>0</v>
      </c>
      <c r="AK17" s="45">
        <v>0</v>
      </c>
      <c r="AL17" s="45">
        <v>0</v>
      </c>
      <c r="AM17" s="45">
        <v>0</v>
      </c>
      <c r="AN17" s="45">
        <v>0</v>
      </c>
      <c r="AO17" s="45">
        <v>0</v>
      </c>
    </row>
    <row r="18" spans="1:41">
      <c r="A18" s="45">
        <v>13</v>
      </c>
      <c r="B18" s="45" t="s">
        <v>2333</v>
      </c>
      <c r="C18" s="45" t="s">
        <v>1788</v>
      </c>
      <c r="D18" s="45">
        <v>1</v>
      </c>
      <c r="E18" s="45">
        <v>5</v>
      </c>
      <c r="F18" s="45">
        <v>0</v>
      </c>
      <c r="G18" s="45">
        <v>31</v>
      </c>
      <c r="H18" s="45">
        <v>3</v>
      </c>
      <c r="I18" s="45">
        <v>1</v>
      </c>
      <c r="J18" s="45">
        <v>3</v>
      </c>
      <c r="K18" s="45">
        <v>1000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0</v>
      </c>
      <c r="Z18" s="45">
        <v>0</v>
      </c>
      <c r="AA18" s="45">
        <v>0</v>
      </c>
      <c r="AB18" s="45">
        <v>0</v>
      </c>
      <c r="AC18" s="45">
        <v>0</v>
      </c>
      <c r="AD18" s="45">
        <v>0</v>
      </c>
      <c r="AE18" s="45">
        <v>0</v>
      </c>
      <c r="AF18" s="45">
        <v>1</v>
      </c>
      <c r="AG18" s="45">
        <v>3</v>
      </c>
      <c r="AH18" s="45">
        <v>0</v>
      </c>
      <c r="AI18" s="45">
        <v>0</v>
      </c>
      <c r="AJ18" s="45">
        <v>0</v>
      </c>
      <c r="AK18" s="45">
        <v>0</v>
      </c>
      <c r="AL18" s="45">
        <v>0</v>
      </c>
      <c r="AM18" s="45">
        <v>0</v>
      </c>
      <c r="AN18" s="45">
        <v>0</v>
      </c>
      <c r="AO18" s="45">
        <v>0</v>
      </c>
    </row>
    <row r="19" spans="1:41">
      <c r="A19" s="45">
        <v>14</v>
      </c>
      <c r="B19" s="45" t="s">
        <v>1789</v>
      </c>
      <c r="C19" s="45" t="s">
        <v>1790</v>
      </c>
      <c r="D19" s="45">
        <v>1</v>
      </c>
      <c r="E19" s="45">
        <v>5</v>
      </c>
      <c r="F19" s="45">
        <v>0</v>
      </c>
      <c r="G19" s="45">
        <v>31</v>
      </c>
      <c r="H19" s="45">
        <v>4</v>
      </c>
      <c r="I19" s="45">
        <v>1</v>
      </c>
      <c r="J19" s="45">
        <v>3</v>
      </c>
      <c r="K19" s="45">
        <v>1000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1</v>
      </c>
      <c r="AG19" s="45">
        <v>3</v>
      </c>
      <c r="AH19" s="45">
        <v>0</v>
      </c>
      <c r="AI19" s="45">
        <v>0</v>
      </c>
      <c r="AJ19" s="45">
        <v>0</v>
      </c>
      <c r="AK19" s="45">
        <v>0</v>
      </c>
      <c r="AL19" s="45">
        <v>0</v>
      </c>
      <c r="AM19" s="45">
        <v>0</v>
      </c>
      <c r="AN19" s="45">
        <v>0</v>
      </c>
      <c r="AO19" s="45">
        <v>0</v>
      </c>
    </row>
    <row r="20" spans="1:41">
      <c r="A20" s="45">
        <v>15</v>
      </c>
      <c r="B20" s="45" t="s">
        <v>1791</v>
      </c>
      <c r="C20" s="45" t="s">
        <v>1792</v>
      </c>
      <c r="D20" s="45">
        <v>1</v>
      </c>
      <c r="E20" s="45">
        <v>5</v>
      </c>
      <c r="F20" s="45">
        <v>0</v>
      </c>
      <c r="G20" s="45">
        <v>31</v>
      </c>
      <c r="H20" s="45">
        <v>5</v>
      </c>
      <c r="I20" s="45">
        <v>1</v>
      </c>
      <c r="J20" s="45">
        <v>3</v>
      </c>
      <c r="K20" s="45">
        <v>1000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  <c r="T20" s="45">
        <v>0</v>
      </c>
      <c r="U20" s="45">
        <v>0</v>
      </c>
      <c r="V20" s="45">
        <v>0</v>
      </c>
      <c r="W20" s="45">
        <v>0</v>
      </c>
      <c r="X20" s="45">
        <v>0</v>
      </c>
      <c r="Y20" s="45">
        <v>0</v>
      </c>
      <c r="Z20" s="45">
        <v>0</v>
      </c>
      <c r="AA20" s="45">
        <v>0</v>
      </c>
      <c r="AB20" s="45">
        <v>0</v>
      </c>
      <c r="AC20" s="45">
        <v>0</v>
      </c>
      <c r="AD20" s="45">
        <v>0</v>
      </c>
      <c r="AE20" s="45">
        <v>0</v>
      </c>
      <c r="AF20" s="45">
        <v>1</v>
      </c>
      <c r="AG20" s="45">
        <v>3</v>
      </c>
      <c r="AH20" s="45">
        <v>0</v>
      </c>
      <c r="AI20" s="45">
        <v>0</v>
      </c>
      <c r="AJ20" s="45">
        <v>0</v>
      </c>
      <c r="AK20" s="45">
        <v>0</v>
      </c>
      <c r="AL20" s="45">
        <v>0</v>
      </c>
      <c r="AM20" s="45">
        <v>0</v>
      </c>
      <c r="AN20" s="45">
        <v>0</v>
      </c>
      <c r="AO20" s="45">
        <v>0</v>
      </c>
    </row>
    <row r="21" spans="1:41">
      <c r="A21" s="45">
        <v>16</v>
      </c>
      <c r="B21" s="45" t="s">
        <v>3441</v>
      </c>
      <c r="C21" s="45" t="s">
        <v>3449</v>
      </c>
      <c r="D21" s="45">
        <v>1</v>
      </c>
      <c r="E21" s="45">
        <v>4</v>
      </c>
      <c r="F21" s="45">
        <v>0</v>
      </c>
      <c r="G21" s="45">
        <v>12</v>
      </c>
      <c r="H21" s="45">
        <v>18</v>
      </c>
      <c r="I21" s="45">
        <v>1</v>
      </c>
      <c r="J21" s="45">
        <v>1</v>
      </c>
      <c r="K21" s="45">
        <v>1000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45">
        <v>0</v>
      </c>
      <c r="AB21" s="45">
        <v>0</v>
      </c>
      <c r="AC21" s="45">
        <v>0</v>
      </c>
      <c r="AD21" s="45">
        <v>0</v>
      </c>
      <c r="AE21" s="45">
        <v>0</v>
      </c>
      <c r="AF21" s="45">
        <v>1</v>
      </c>
      <c r="AG21" s="45">
        <v>1</v>
      </c>
      <c r="AH21" s="45">
        <v>0</v>
      </c>
      <c r="AI21" s="45">
        <v>0</v>
      </c>
      <c r="AJ21" s="45">
        <v>0</v>
      </c>
      <c r="AK21" s="45">
        <v>0</v>
      </c>
      <c r="AL21" s="45">
        <v>0</v>
      </c>
      <c r="AM21" s="45">
        <v>0</v>
      </c>
      <c r="AN21" s="45">
        <v>0</v>
      </c>
      <c r="AO21" s="45">
        <v>0</v>
      </c>
    </row>
    <row r="22" spans="1:41">
      <c r="A22" s="45">
        <v>17</v>
      </c>
      <c r="B22" s="45" t="s">
        <v>3551</v>
      </c>
      <c r="C22" s="45" t="s">
        <v>1794</v>
      </c>
      <c r="D22" s="45">
        <v>1</v>
      </c>
      <c r="E22" s="45">
        <v>3</v>
      </c>
      <c r="F22" s="45">
        <v>1</v>
      </c>
      <c r="G22" s="45">
        <v>5</v>
      </c>
      <c r="H22" s="45">
        <v>2011</v>
      </c>
      <c r="I22" s="45">
        <v>1</v>
      </c>
      <c r="J22" s="45">
        <v>1</v>
      </c>
      <c r="K22" s="45">
        <v>0</v>
      </c>
      <c r="L22" s="45">
        <v>5</v>
      </c>
      <c r="M22" s="45">
        <v>2012</v>
      </c>
      <c r="N22" s="45">
        <v>1</v>
      </c>
      <c r="O22" s="45">
        <v>1</v>
      </c>
      <c r="P22" s="45">
        <v>0</v>
      </c>
      <c r="Q22" s="45">
        <v>5</v>
      </c>
      <c r="R22" s="45">
        <v>2013</v>
      </c>
      <c r="S22" s="45">
        <v>1</v>
      </c>
      <c r="T22" s="45">
        <v>1</v>
      </c>
      <c r="U22" s="45">
        <v>0</v>
      </c>
      <c r="V22" s="45">
        <v>5</v>
      </c>
      <c r="W22" s="45">
        <v>2014</v>
      </c>
      <c r="X22" s="45">
        <v>1</v>
      </c>
      <c r="Y22" s="45">
        <v>1</v>
      </c>
      <c r="Z22" s="45">
        <v>0</v>
      </c>
      <c r="AA22" s="45">
        <v>0</v>
      </c>
      <c r="AB22" s="45">
        <v>0</v>
      </c>
      <c r="AC22" s="45">
        <v>0</v>
      </c>
      <c r="AD22" s="45">
        <v>0</v>
      </c>
      <c r="AE22" s="45">
        <v>0</v>
      </c>
      <c r="AF22" s="45">
        <v>1</v>
      </c>
      <c r="AG22" s="45">
        <v>1</v>
      </c>
      <c r="AH22" s="45">
        <v>1</v>
      </c>
      <c r="AI22" s="45">
        <v>1</v>
      </c>
      <c r="AJ22" s="45">
        <v>1</v>
      </c>
      <c r="AK22" s="45">
        <v>1</v>
      </c>
      <c r="AL22" s="45">
        <v>1</v>
      </c>
      <c r="AM22" s="45">
        <v>1</v>
      </c>
      <c r="AN22" s="45">
        <v>0</v>
      </c>
      <c r="AO22" s="45">
        <v>0</v>
      </c>
    </row>
    <row r="23" spans="1:41">
      <c r="A23" s="45">
        <v>18</v>
      </c>
      <c r="B23" s="45" t="s">
        <v>3589</v>
      </c>
      <c r="C23" s="45" t="s">
        <v>1795</v>
      </c>
      <c r="D23" s="45">
        <v>1</v>
      </c>
      <c r="E23" s="45">
        <v>5</v>
      </c>
      <c r="F23" s="45">
        <v>1</v>
      </c>
      <c r="G23" s="45">
        <v>36</v>
      </c>
      <c r="H23" s="45">
        <v>0</v>
      </c>
      <c r="I23" s="45">
        <v>25</v>
      </c>
      <c r="J23" s="45">
        <v>35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5">
        <v>0</v>
      </c>
      <c r="AD23" s="45">
        <v>0</v>
      </c>
      <c r="AE23" s="45">
        <v>0</v>
      </c>
      <c r="AF23" s="45">
        <v>25</v>
      </c>
      <c r="AG23" s="45">
        <v>35</v>
      </c>
      <c r="AH23" s="45">
        <v>0</v>
      </c>
      <c r="AI23" s="45">
        <v>0</v>
      </c>
      <c r="AJ23" s="45">
        <v>0</v>
      </c>
      <c r="AK23" s="45">
        <v>0</v>
      </c>
      <c r="AL23" s="45">
        <v>0</v>
      </c>
      <c r="AM23" s="45">
        <v>0</v>
      </c>
      <c r="AN23" s="45">
        <v>0</v>
      </c>
      <c r="AO23" s="45">
        <v>0</v>
      </c>
    </row>
    <row r="24" spans="1:41" s="119" customFormat="1">
      <c r="A24" s="119">
        <v>19</v>
      </c>
      <c r="B24" s="119" t="s">
        <v>1796</v>
      </c>
      <c r="C24" s="119" t="s">
        <v>4981</v>
      </c>
      <c r="D24" s="119">
        <v>1</v>
      </c>
      <c r="E24" s="119">
        <v>7</v>
      </c>
      <c r="F24" s="119">
        <v>1</v>
      </c>
      <c r="G24" s="119">
        <v>3</v>
      </c>
      <c r="H24" s="119">
        <v>186</v>
      </c>
      <c r="I24" s="119">
        <v>1</v>
      </c>
      <c r="J24" s="119">
        <v>1</v>
      </c>
      <c r="K24" s="119">
        <v>0</v>
      </c>
      <c r="L24" s="119">
        <v>5</v>
      </c>
      <c r="M24" s="119">
        <v>5001</v>
      </c>
      <c r="N24" s="119">
        <v>1</v>
      </c>
      <c r="O24" s="119">
        <v>1</v>
      </c>
      <c r="P24" s="119">
        <v>0</v>
      </c>
      <c r="Q24" s="119">
        <v>3</v>
      </c>
      <c r="R24" s="119">
        <v>5</v>
      </c>
      <c r="S24" s="119">
        <v>5</v>
      </c>
      <c r="T24" s="119">
        <v>5</v>
      </c>
      <c r="U24" s="119">
        <v>0</v>
      </c>
      <c r="V24" s="119">
        <v>1</v>
      </c>
      <c r="W24" s="119">
        <v>0</v>
      </c>
      <c r="X24" s="119">
        <v>188888</v>
      </c>
      <c r="Y24" s="119">
        <v>188888</v>
      </c>
      <c r="Z24" s="119">
        <v>0</v>
      </c>
      <c r="AA24" s="119">
        <v>0</v>
      </c>
      <c r="AB24" s="119">
        <v>0</v>
      </c>
      <c r="AC24" s="119">
        <v>0</v>
      </c>
      <c r="AD24" s="119">
        <v>0</v>
      </c>
      <c r="AE24" s="119">
        <v>0</v>
      </c>
      <c r="AF24" s="119">
        <v>1</v>
      </c>
      <c r="AG24" s="119">
        <v>1</v>
      </c>
      <c r="AH24" s="119">
        <v>188888</v>
      </c>
      <c r="AI24" s="119">
        <v>188888</v>
      </c>
      <c r="AJ24" s="119">
        <v>5</v>
      </c>
      <c r="AK24" s="119">
        <v>5</v>
      </c>
      <c r="AL24" s="119">
        <v>0</v>
      </c>
      <c r="AM24" s="119">
        <v>0</v>
      </c>
      <c r="AN24" s="119">
        <v>0</v>
      </c>
      <c r="AO24" s="119">
        <v>0</v>
      </c>
    </row>
    <row r="25" spans="1:41">
      <c r="A25" s="45">
        <v>20</v>
      </c>
      <c r="B25" s="45" t="s">
        <v>3442</v>
      </c>
      <c r="C25" s="45" t="s">
        <v>980</v>
      </c>
      <c r="D25" s="45">
        <v>1</v>
      </c>
      <c r="E25" s="45">
        <v>5</v>
      </c>
      <c r="F25" s="45">
        <v>0</v>
      </c>
      <c r="G25" s="45">
        <v>1</v>
      </c>
      <c r="H25" s="45">
        <v>0</v>
      </c>
      <c r="I25" s="45">
        <v>10000</v>
      </c>
      <c r="J25" s="45">
        <v>10000</v>
      </c>
      <c r="K25" s="45">
        <v>349</v>
      </c>
      <c r="L25" s="45">
        <v>3</v>
      </c>
      <c r="M25" s="45">
        <v>9</v>
      </c>
      <c r="N25" s="45">
        <v>5</v>
      </c>
      <c r="O25" s="45">
        <v>5</v>
      </c>
      <c r="P25" s="45">
        <v>150</v>
      </c>
      <c r="Q25" s="45">
        <v>3</v>
      </c>
      <c r="R25" s="45">
        <v>14</v>
      </c>
      <c r="S25" s="45">
        <v>3</v>
      </c>
      <c r="T25" s="45">
        <v>3</v>
      </c>
      <c r="U25" s="45">
        <v>150</v>
      </c>
      <c r="V25" s="45">
        <v>2</v>
      </c>
      <c r="W25" s="45">
        <v>0</v>
      </c>
      <c r="X25" s="45">
        <v>10</v>
      </c>
      <c r="Y25" s="45">
        <v>10</v>
      </c>
      <c r="Z25" s="45">
        <v>350</v>
      </c>
      <c r="AA25" s="45">
        <v>2</v>
      </c>
      <c r="AB25" s="45">
        <v>0</v>
      </c>
      <c r="AC25" s="45">
        <v>2015</v>
      </c>
      <c r="AD25" s="45">
        <v>2015</v>
      </c>
      <c r="AE25" s="45">
        <v>1</v>
      </c>
      <c r="AF25" s="45">
        <v>10000</v>
      </c>
      <c r="AG25" s="45">
        <v>10000</v>
      </c>
      <c r="AH25" s="45">
        <v>5</v>
      </c>
      <c r="AI25" s="45">
        <v>5</v>
      </c>
      <c r="AJ25" s="45">
        <v>3</v>
      </c>
      <c r="AK25" s="45">
        <v>3</v>
      </c>
      <c r="AL25" s="45">
        <v>10</v>
      </c>
      <c r="AM25" s="45">
        <v>10</v>
      </c>
      <c r="AN25" s="45">
        <v>2015</v>
      </c>
      <c r="AO25" s="45">
        <v>2015</v>
      </c>
    </row>
    <row r="26" spans="1:41">
      <c r="A26" s="45">
        <v>21</v>
      </c>
      <c r="B26" s="45" t="s">
        <v>2339</v>
      </c>
      <c r="C26" s="45" t="s">
        <v>980</v>
      </c>
      <c r="D26" s="45">
        <v>1</v>
      </c>
      <c r="E26" s="45">
        <v>5</v>
      </c>
      <c r="F26" s="45">
        <v>0</v>
      </c>
      <c r="G26" s="45">
        <v>1</v>
      </c>
      <c r="H26" s="45">
        <v>0</v>
      </c>
      <c r="I26" s="45">
        <v>10000</v>
      </c>
      <c r="J26" s="45">
        <v>10000</v>
      </c>
      <c r="K26" s="45">
        <v>349</v>
      </c>
      <c r="L26" s="45">
        <v>3</v>
      </c>
      <c r="M26" s="45">
        <v>12</v>
      </c>
      <c r="N26" s="45">
        <v>2</v>
      </c>
      <c r="O26" s="45">
        <v>2</v>
      </c>
      <c r="P26" s="45">
        <v>200</v>
      </c>
      <c r="Q26" s="45">
        <v>3</v>
      </c>
      <c r="R26" s="45">
        <v>18</v>
      </c>
      <c r="S26" s="45">
        <v>10</v>
      </c>
      <c r="T26" s="45">
        <v>10</v>
      </c>
      <c r="U26" s="45">
        <v>150</v>
      </c>
      <c r="V26" s="45">
        <v>2</v>
      </c>
      <c r="W26" s="45">
        <v>0</v>
      </c>
      <c r="X26" s="45">
        <v>10</v>
      </c>
      <c r="Y26" s="45">
        <v>10</v>
      </c>
      <c r="Z26" s="45">
        <v>300</v>
      </c>
      <c r="AA26" s="45">
        <v>2</v>
      </c>
      <c r="AB26" s="45">
        <v>0</v>
      </c>
      <c r="AC26" s="45">
        <v>2015</v>
      </c>
      <c r="AD26" s="45">
        <v>2015</v>
      </c>
      <c r="AE26" s="45">
        <v>1</v>
      </c>
      <c r="AF26" s="45">
        <v>10000</v>
      </c>
      <c r="AG26" s="45">
        <v>10000</v>
      </c>
      <c r="AH26" s="45">
        <v>2</v>
      </c>
      <c r="AI26" s="45">
        <v>2</v>
      </c>
      <c r="AJ26" s="45">
        <v>10</v>
      </c>
      <c r="AK26" s="45">
        <v>10</v>
      </c>
      <c r="AL26" s="45">
        <v>10</v>
      </c>
      <c r="AM26" s="45">
        <v>10</v>
      </c>
      <c r="AN26" s="45">
        <v>2015</v>
      </c>
      <c r="AO26" s="45">
        <v>2015</v>
      </c>
    </row>
    <row r="27" spans="1:41">
      <c r="A27" s="45">
        <v>22</v>
      </c>
      <c r="B27" s="45" t="s">
        <v>2338</v>
      </c>
      <c r="C27" s="45" t="s">
        <v>1797</v>
      </c>
      <c r="D27" s="45">
        <v>1</v>
      </c>
      <c r="E27" s="45">
        <v>6</v>
      </c>
      <c r="F27" s="45">
        <v>0</v>
      </c>
      <c r="G27" s="45">
        <v>1</v>
      </c>
      <c r="H27" s="45">
        <v>0</v>
      </c>
      <c r="I27" s="45">
        <v>201500</v>
      </c>
      <c r="J27" s="45">
        <v>201500</v>
      </c>
      <c r="K27" s="45">
        <v>150</v>
      </c>
      <c r="L27" s="45">
        <v>3</v>
      </c>
      <c r="M27" s="45">
        <v>13</v>
      </c>
      <c r="N27" s="45">
        <v>5</v>
      </c>
      <c r="O27" s="45">
        <v>5</v>
      </c>
      <c r="P27" s="45">
        <v>300</v>
      </c>
      <c r="Q27" s="45">
        <v>3</v>
      </c>
      <c r="R27" s="45">
        <v>18</v>
      </c>
      <c r="S27" s="45">
        <v>25</v>
      </c>
      <c r="T27" s="45">
        <v>25</v>
      </c>
      <c r="U27" s="45">
        <v>300</v>
      </c>
      <c r="V27" s="45">
        <v>3</v>
      </c>
      <c r="W27" s="45">
        <v>14</v>
      </c>
      <c r="X27" s="45">
        <v>20</v>
      </c>
      <c r="Y27" s="45">
        <v>20</v>
      </c>
      <c r="Z27" s="45">
        <v>246</v>
      </c>
      <c r="AA27" s="45">
        <v>9</v>
      </c>
      <c r="AB27" s="45">
        <v>100</v>
      </c>
      <c r="AC27" s="45">
        <v>1</v>
      </c>
      <c r="AD27" s="45">
        <v>1</v>
      </c>
      <c r="AE27" s="45">
        <v>4</v>
      </c>
      <c r="AF27" s="45">
        <v>201500</v>
      </c>
      <c r="AG27" s="45">
        <v>201500</v>
      </c>
      <c r="AH27" s="45">
        <v>5</v>
      </c>
      <c r="AI27" s="45">
        <v>5</v>
      </c>
      <c r="AJ27" s="45">
        <v>25</v>
      </c>
      <c r="AK27" s="45">
        <v>25</v>
      </c>
      <c r="AL27" s="45">
        <v>20</v>
      </c>
      <c r="AM27" s="45">
        <v>20</v>
      </c>
      <c r="AN27" s="45">
        <v>1</v>
      </c>
      <c r="AO27" s="45">
        <v>1</v>
      </c>
    </row>
    <row r="28" spans="1:41" s="47" customFormat="1">
      <c r="A28" s="47">
        <v>23</v>
      </c>
      <c r="B28" s="47" t="s">
        <v>2340</v>
      </c>
      <c r="C28" s="47" t="s">
        <v>1798</v>
      </c>
      <c r="D28" s="47">
        <v>1</v>
      </c>
      <c r="E28" s="47">
        <v>1</v>
      </c>
      <c r="F28" s="47">
        <v>1</v>
      </c>
      <c r="G28" s="47">
        <v>37</v>
      </c>
      <c r="H28" s="47">
        <v>111</v>
      </c>
      <c r="I28" s="47">
        <v>10</v>
      </c>
      <c r="J28" s="47">
        <v>10</v>
      </c>
      <c r="K28" s="47">
        <v>0</v>
      </c>
      <c r="L28" s="47">
        <v>37</v>
      </c>
      <c r="M28" s="47">
        <v>112</v>
      </c>
      <c r="N28" s="47">
        <v>10</v>
      </c>
      <c r="O28" s="47">
        <v>10</v>
      </c>
      <c r="P28" s="47">
        <v>0</v>
      </c>
      <c r="Q28" s="47">
        <v>37</v>
      </c>
      <c r="R28" s="47">
        <v>113</v>
      </c>
      <c r="S28" s="47">
        <v>10</v>
      </c>
      <c r="T28" s="47">
        <v>10</v>
      </c>
      <c r="U28" s="47">
        <v>0</v>
      </c>
      <c r="V28" s="47">
        <v>37</v>
      </c>
      <c r="W28" s="47">
        <v>114</v>
      </c>
      <c r="X28" s="47">
        <v>10</v>
      </c>
      <c r="Y28" s="47">
        <v>10</v>
      </c>
      <c r="Z28" s="47">
        <v>0</v>
      </c>
      <c r="AA28" s="47">
        <v>37</v>
      </c>
      <c r="AB28" s="47">
        <v>0</v>
      </c>
      <c r="AC28" s="47">
        <v>0</v>
      </c>
      <c r="AD28" s="47">
        <v>0</v>
      </c>
      <c r="AE28" s="47">
        <v>0</v>
      </c>
      <c r="AF28" s="47">
        <v>10</v>
      </c>
      <c r="AG28" s="47">
        <v>10</v>
      </c>
      <c r="AH28" s="47">
        <v>10</v>
      </c>
      <c r="AI28" s="47">
        <v>10</v>
      </c>
      <c r="AJ28" s="47">
        <v>10</v>
      </c>
      <c r="AK28" s="47">
        <v>10</v>
      </c>
      <c r="AL28" s="47">
        <v>10</v>
      </c>
      <c r="AM28" s="47">
        <v>10</v>
      </c>
      <c r="AN28" s="47">
        <v>0</v>
      </c>
      <c r="AO28" s="47">
        <v>0</v>
      </c>
    </row>
    <row r="29" spans="1:41" s="47" customFormat="1">
      <c r="A29" s="47">
        <v>24</v>
      </c>
      <c r="B29" s="47" t="s">
        <v>2341</v>
      </c>
      <c r="C29" s="47" t="s">
        <v>1798</v>
      </c>
      <c r="D29" s="47">
        <v>1</v>
      </c>
      <c r="E29" s="47">
        <v>1</v>
      </c>
      <c r="F29" s="47">
        <v>1</v>
      </c>
      <c r="G29" s="47">
        <v>37</v>
      </c>
      <c r="H29" s="47">
        <v>121</v>
      </c>
      <c r="I29" s="47">
        <v>10</v>
      </c>
      <c r="J29" s="47">
        <v>10</v>
      </c>
      <c r="K29" s="47">
        <v>0</v>
      </c>
      <c r="L29" s="47">
        <v>37</v>
      </c>
      <c r="M29" s="47">
        <v>122</v>
      </c>
      <c r="N29" s="47">
        <v>10</v>
      </c>
      <c r="O29" s="47">
        <v>10</v>
      </c>
      <c r="P29" s="47">
        <v>0</v>
      </c>
      <c r="Q29" s="47">
        <v>37</v>
      </c>
      <c r="R29" s="47">
        <v>123</v>
      </c>
      <c r="S29" s="47">
        <v>10</v>
      </c>
      <c r="T29" s="47">
        <v>10</v>
      </c>
      <c r="U29" s="47">
        <v>0</v>
      </c>
      <c r="V29" s="47">
        <v>37</v>
      </c>
      <c r="W29" s="47">
        <v>124</v>
      </c>
      <c r="X29" s="47">
        <v>10</v>
      </c>
      <c r="Y29" s="47">
        <v>10</v>
      </c>
      <c r="Z29" s="47">
        <v>0</v>
      </c>
      <c r="AA29" s="47">
        <v>37</v>
      </c>
      <c r="AB29" s="47">
        <v>0</v>
      </c>
      <c r="AC29" s="47">
        <v>0</v>
      </c>
      <c r="AD29" s="47">
        <v>0</v>
      </c>
      <c r="AE29" s="47">
        <v>0</v>
      </c>
      <c r="AF29" s="47">
        <v>10</v>
      </c>
      <c r="AG29" s="47">
        <v>10</v>
      </c>
      <c r="AH29" s="47">
        <v>10</v>
      </c>
      <c r="AI29" s="47">
        <v>10</v>
      </c>
      <c r="AJ29" s="47">
        <v>10</v>
      </c>
      <c r="AK29" s="47">
        <v>10</v>
      </c>
      <c r="AL29" s="47">
        <v>10</v>
      </c>
      <c r="AM29" s="47">
        <v>10</v>
      </c>
      <c r="AN29" s="47">
        <v>0</v>
      </c>
      <c r="AO29" s="47">
        <v>0</v>
      </c>
    </row>
    <row r="30" spans="1:41" s="47" customFormat="1">
      <c r="A30" s="47">
        <v>25</v>
      </c>
      <c r="B30" s="47" t="s">
        <v>2342</v>
      </c>
      <c r="C30" s="47" t="s">
        <v>1798</v>
      </c>
      <c r="D30" s="47">
        <v>1</v>
      </c>
      <c r="E30" s="47">
        <v>1</v>
      </c>
      <c r="F30" s="47">
        <v>1</v>
      </c>
      <c r="G30" s="47">
        <v>37</v>
      </c>
      <c r="H30" s="47">
        <v>131</v>
      </c>
      <c r="I30" s="47">
        <v>10</v>
      </c>
      <c r="J30" s="47">
        <v>10</v>
      </c>
      <c r="K30" s="47">
        <v>0</v>
      </c>
      <c r="L30" s="47">
        <v>37</v>
      </c>
      <c r="M30" s="47">
        <v>132</v>
      </c>
      <c r="N30" s="47">
        <v>10</v>
      </c>
      <c r="O30" s="47">
        <v>10</v>
      </c>
      <c r="P30" s="47">
        <v>0</v>
      </c>
      <c r="Q30" s="47">
        <v>37</v>
      </c>
      <c r="R30" s="47">
        <v>133</v>
      </c>
      <c r="S30" s="47">
        <v>10</v>
      </c>
      <c r="T30" s="47">
        <v>10</v>
      </c>
      <c r="U30" s="47">
        <v>0</v>
      </c>
      <c r="V30" s="47">
        <v>37</v>
      </c>
      <c r="W30" s="47">
        <v>134</v>
      </c>
      <c r="X30" s="47">
        <v>10</v>
      </c>
      <c r="Y30" s="47">
        <v>10</v>
      </c>
      <c r="Z30" s="47">
        <v>0</v>
      </c>
      <c r="AA30" s="47">
        <v>37</v>
      </c>
      <c r="AB30" s="47">
        <v>0</v>
      </c>
      <c r="AC30" s="47">
        <v>0</v>
      </c>
      <c r="AD30" s="47">
        <v>0</v>
      </c>
      <c r="AE30" s="47">
        <v>0</v>
      </c>
      <c r="AF30" s="47">
        <v>10</v>
      </c>
      <c r="AG30" s="47">
        <v>10</v>
      </c>
      <c r="AH30" s="47">
        <v>10</v>
      </c>
      <c r="AI30" s="47">
        <v>10</v>
      </c>
      <c r="AJ30" s="47">
        <v>10</v>
      </c>
      <c r="AK30" s="47">
        <v>10</v>
      </c>
      <c r="AL30" s="47">
        <v>10</v>
      </c>
      <c r="AM30" s="47">
        <v>10</v>
      </c>
      <c r="AN30" s="47">
        <v>0</v>
      </c>
      <c r="AO30" s="47">
        <v>0</v>
      </c>
    </row>
    <row r="31" spans="1:41" s="47" customFormat="1">
      <c r="A31" s="47">
        <v>26</v>
      </c>
      <c r="B31" s="47" t="s">
        <v>2343</v>
      </c>
      <c r="C31" s="47" t="s">
        <v>1798</v>
      </c>
      <c r="D31" s="47">
        <v>1</v>
      </c>
      <c r="E31" s="47">
        <v>2</v>
      </c>
      <c r="F31" s="47">
        <v>1</v>
      </c>
      <c r="G31" s="47">
        <v>37</v>
      </c>
      <c r="H31" s="47">
        <v>211</v>
      </c>
      <c r="I31" s="47">
        <v>10</v>
      </c>
      <c r="J31" s="47">
        <v>10</v>
      </c>
      <c r="K31" s="47">
        <v>0</v>
      </c>
      <c r="L31" s="47">
        <v>37</v>
      </c>
      <c r="M31" s="47">
        <v>212</v>
      </c>
      <c r="N31" s="47">
        <v>10</v>
      </c>
      <c r="O31" s="47">
        <v>10</v>
      </c>
      <c r="P31" s="47">
        <v>0</v>
      </c>
      <c r="Q31" s="47">
        <v>37</v>
      </c>
      <c r="R31" s="47">
        <v>213</v>
      </c>
      <c r="S31" s="47">
        <v>10</v>
      </c>
      <c r="T31" s="47">
        <v>10</v>
      </c>
      <c r="U31" s="47">
        <v>0</v>
      </c>
      <c r="V31" s="47">
        <v>37</v>
      </c>
      <c r="W31" s="47">
        <v>214</v>
      </c>
      <c r="X31" s="47">
        <v>10</v>
      </c>
      <c r="Y31" s="47">
        <v>10</v>
      </c>
      <c r="Z31" s="47">
        <v>0</v>
      </c>
      <c r="AA31" s="47">
        <v>37</v>
      </c>
      <c r="AB31" s="47">
        <v>0</v>
      </c>
      <c r="AC31" s="47">
        <v>0</v>
      </c>
      <c r="AD31" s="47">
        <v>0</v>
      </c>
      <c r="AE31" s="47">
        <v>0</v>
      </c>
      <c r="AF31" s="47">
        <v>10</v>
      </c>
      <c r="AG31" s="47">
        <v>10</v>
      </c>
      <c r="AH31" s="47">
        <v>10</v>
      </c>
      <c r="AI31" s="47">
        <v>10</v>
      </c>
      <c r="AJ31" s="47">
        <v>10</v>
      </c>
      <c r="AK31" s="47">
        <v>10</v>
      </c>
      <c r="AL31" s="47">
        <v>10</v>
      </c>
      <c r="AM31" s="47">
        <v>10</v>
      </c>
      <c r="AN31" s="47">
        <v>0</v>
      </c>
      <c r="AO31" s="47">
        <v>0</v>
      </c>
    </row>
    <row r="32" spans="1:41" s="47" customFormat="1">
      <c r="A32" s="47">
        <v>27</v>
      </c>
      <c r="B32" s="47" t="s">
        <v>2344</v>
      </c>
      <c r="C32" s="47" t="s">
        <v>1798</v>
      </c>
      <c r="D32" s="47">
        <v>1</v>
      </c>
      <c r="E32" s="47">
        <v>2</v>
      </c>
      <c r="F32" s="47">
        <v>1</v>
      </c>
      <c r="G32" s="47">
        <v>37</v>
      </c>
      <c r="H32" s="47">
        <v>221</v>
      </c>
      <c r="I32" s="47">
        <v>10</v>
      </c>
      <c r="J32" s="47">
        <v>10</v>
      </c>
      <c r="K32" s="47">
        <v>0</v>
      </c>
      <c r="L32" s="47">
        <v>37</v>
      </c>
      <c r="M32" s="47">
        <v>222</v>
      </c>
      <c r="N32" s="47">
        <v>10</v>
      </c>
      <c r="O32" s="47">
        <v>10</v>
      </c>
      <c r="P32" s="47">
        <v>0</v>
      </c>
      <c r="Q32" s="47">
        <v>37</v>
      </c>
      <c r="R32" s="47">
        <v>223</v>
      </c>
      <c r="S32" s="47">
        <v>10</v>
      </c>
      <c r="T32" s="47">
        <v>10</v>
      </c>
      <c r="U32" s="47">
        <v>0</v>
      </c>
      <c r="V32" s="47">
        <v>37</v>
      </c>
      <c r="W32" s="47">
        <v>224</v>
      </c>
      <c r="X32" s="47">
        <v>10</v>
      </c>
      <c r="Y32" s="47">
        <v>10</v>
      </c>
      <c r="Z32" s="47">
        <v>0</v>
      </c>
      <c r="AA32" s="47">
        <v>37</v>
      </c>
      <c r="AB32" s="47">
        <v>0</v>
      </c>
      <c r="AC32" s="47">
        <v>0</v>
      </c>
      <c r="AD32" s="47">
        <v>0</v>
      </c>
      <c r="AE32" s="47">
        <v>0</v>
      </c>
      <c r="AF32" s="47">
        <v>10</v>
      </c>
      <c r="AG32" s="47">
        <v>10</v>
      </c>
      <c r="AH32" s="47">
        <v>10</v>
      </c>
      <c r="AI32" s="47">
        <v>10</v>
      </c>
      <c r="AJ32" s="47">
        <v>10</v>
      </c>
      <c r="AK32" s="47">
        <v>10</v>
      </c>
      <c r="AL32" s="47">
        <v>10</v>
      </c>
      <c r="AM32" s="47">
        <v>10</v>
      </c>
      <c r="AN32" s="47">
        <v>0</v>
      </c>
      <c r="AO32" s="47">
        <v>0</v>
      </c>
    </row>
    <row r="33" spans="1:41" s="47" customFormat="1">
      <c r="A33" s="47">
        <v>28</v>
      </c>
      <c r="B33" s="47" t="s">
        <v>2345</v>
      </c>
      <c r="C33" s="47" t="s">
        <v>1798</v>
      </c>
      <c r="D33" s="47">
        <v>1</v>
      </c>
      <c r="E33" s="47">
        <v>2</v>
      </c>
      <c r="F33" s="47">
        <v>1</v>
      </c>
      <c r="G33" s="47">
        <v>37</v>
      </c>
      <c r="H33" s="47">
        <v>231</v>
      </c>
      <c r="I33" s="47">
        <v>10</v>
      </c>
      <c r="J33" s="47">
        <v>10</v>
      </c>
      <c r="K33" s="47">
        <v>0</v>
      </c>
      <c r="L33" s="47">
        <v>37</v>
      </c>
      <c r="M33" s="47">
        <v>232</v>
      </c>
      <c r="N33" s="47">
        <v>10</v>
      </c>
      <c r="O33" s="47">
        <v>10</v>
      </c>
      <c r="P33" s="47">
        <v>0</v>
      </c>
      <c r="Q33" s="47">
        <v>37</v>
      </c>
      <c r="R33" s="47">
        <v>233</v>
      </c>
      <c r="S33" s="47">
        <v>10</v>
      </c>
      <c r="T33" s="47">
        <v>10</v>
      </c>
      <c r="U33" s="47">
        <v>0</v>
      </c>
      <c r="V33" s="47">
        <v>37</v>
      </c>
      <c r="W33" s="47">
        <v>234</v>
      </c>
      <c r="X33" s="47">
        <v>10</v>
      </c>
      <c r="Y33" s="47">
        <v>10</v>
      </c>
      <c r="Z33" s="47">
        <v>0</v>
      </c>
      <c r="AA33" s="47">
        <v>37</v>
      </c>
      <c r="AB33" s="47">
        <v>0</v>
      </c>
      <c r="AC33" s="47">
        <v>0</v>
      </c>
      <c r="AD33" s="47">
        <v>0</v>
      </c>
      <c r="AE33" s="47">
        <v>0</v>
      </c>
      <c r="AF33" s="47">
        <v>10</v>
      </c>
      <c r="AG33" s="47">
        <v>10</v>
      </c>
      <c r="AH33" s="47">
        <v>10</v>
      </c>
      <c r="AI33" s="47">
        <v>10</v>
      </c>
      <c r="AJ33" s="47">
        <v>10</v>
      </c>
      <c r="AK33" s="47">
        <v>10</v>
      </c>
      <c r="AL33" s="47">
        <v>10</v>
      </c>
      <c r="AM33" s="47">
        <v>10</v>
      </c>
      <c r="AN33" s="47">
        <v>0</v>
      </c>
      <c r="AO33" s="47">
        <v>0</v>
      </c>
    </row>
    <row r="34" spans="1:41" s="47" customFormat="1">
      <c r="A34" s="47">
        <v>29</v>
      </c>
      <c r="B34" s="47" t="s">
        <v>2346</v>
      </c>
      <c r="C34" s="47" t="s">
        <v>1798</v>
      </c>
      <c r="D34" s="47">
        <v>1</v>
      </c>
      <c r="E34" s="47">
        <v>3</v>
      </c>
      <c r="F34" s="47">
        <v>1</v>
      </c>
      <c r="G34" s="47">
        <v>37</v>
      </c>
      <c r="H34" s="47">
        <v>311</v>
      </c>
      <c r="I34" s="47">
        <v>10</v>
      </c>
      <c r="J34" s="47">
        <v>10</v>
      </c>
      <c r="K34" s="47">
        <v>0</v>
      </c>
      <c r="L34" s="47">
        <v>37</v>
      </c>
      <c r="M34" s="47">
        <v>312</v>
      </c>
      <c r="N34" s="47">
        <v>10</v>
      </c>
      <c r="O34" s="47">
        <v>10</v>
      </c>
      <c r="P34" s="47">
        <v>0</v>
      </c>
      <c r="Q34" s="47">
        <v>37</v>
      </c>
      <c r="R34" s="47">
        <v>313</v>
      </c>
      <c r="S34" s="47">
        <v>10</v>
      </c>
      <c r="T34" s="47">
        <v>10</v>
      </c>
      <c r="U34" s="47">
        <v>0</v>
      </c>
      <c r="V34" s="47">
        <v>37</v>
      </c>
      <c r="W34" s="47">
        <v>321</v>
      </c>
      <c r="X34" s="47">
        <v>10</v>
      </c>
      <c r="Y34" s="47">
        <v>10</v>
      </c>
      <c r="Z34" s="47">
        <v>0</v>
      </c>
      <c r="AA34" s="47">
        <v>37</v>
      </c>
      <c r="AB34" s="47">
        <v>322</v>
      </c>
      <c r="AC34" s="47">
        <v>10</v>
      </c>
      <c r="AD34" s="47">
        <v>10</v>
      </c>
      <c r="AE34" s="47">
        <v>0</v>
      </c>
      <c r="AF34" s="47">
        <v>10</v>
      </c>
      <c r="AG34" s="47">
        <v>10</v>
      </c>
      <c r="AH34" s="47">
        <v>10</v>
      </c>
      <c r="AI34" s="47">
        <v>10</v>
      </c>
      <c r="AJ34" s="47">
        <v>10</v>
      </c>
      <c r="AK34" s="47">
        <v>10</v>
      </c>
      <c r="AL34" s="47">
        <v>10</v>
      </c>
      <c r="AM34" s="47">
        <v>10</v>
      </c>
      <c r="AN34" s="47">
        <v>10</v>
      </c>
      <c r="AO34" s="47">
        <v>10</v>
      </c>
    </row>
    <row r="35" spans="1:41" s="47" customFormat="1">
      <c r="A35" s="47">
        <v>30</v>
      </c>
      <c r="B35" s="47" t="s">
        <v>2347</v>
      </c>
      <c r="C35" s="47" t="s">
        <v>1798</v>
      </c>
      <c r="D35" s="47">
        <v>1</v>
      </c>
      <c r="E35" s="47">
        <v>3</v>
      </c>
      <c r="F35" s="47">
        <v>1</v>
      </c>
      <c r="G35" s="47">
        <v>37</v>
      </c>
      <c r="H35" s="47">
        <v>323</v>
      </c>
      <c r="I35" s="47">
        <v>10</v>
      </c>
      <c r="J35" s="47">
        <v>10</v>
      </c>
      <c r="K35" s="47">
        <v>0</v>
      </c>
      <c r="L35" s="47">
        <v>37</v>
      </c>
      <c r="M35" s="47">
        <v>331</v>
      </c>
      <c r="N35" s="47">
        <v>10</v>
      </c>
      <c r="O35" s="47">
        <v>10</v>
      </c>
      <c r="P35" s="47">
        <v>0</v>
      </c>
      <c r="Q35" s="47">
        <v>37</v>
      </c>
      <c r="R35" s="47">
        <v>332</v>
      </c>
      <c r="S35" s="47">
        <v>10</v>
      </c>
      <c r="T35" s="47">
        <v>10</v>
      </c>
      <c r="U35" s="47">
        <v>0</v>
      </c>
      <c r="V35" s="47">
        <v>37</v>
      </c>
      <c r="W35" s="47">
        <v>333</v>
      </c>
      <c r="X35" s="47">
        <v>10</v>
      </c>
      <c r="Y35" s="47">
        <v>10</v>
      </c>
      <c r="Z35" s="47">
        <v>0</v>
      </c>
      <c r="AA35" s="47">
        <v>37</v>
      </c>
      <c r="AB35" s="47">
        <v>0</v>
      </c>
      <c r="AC35" s="47">
        <v>0</v>
      </c>
      <c r="AD35" s="47">
        <v>0</v>
      </c>
      <c r="AE35" s="47">
        <v>0</v>
      </c>
      <c r="AF35" s="47">
        <v>10</v>
      </c>
      <c r="AG35" s="47">
        <v>10</v>
      </c>
      <c r="AH35" s="47">
        <v>10</v>
      </c>
      <c r="AI35" s="47">
        <v>10</v>
      </c>
      <c r="AJ35" s="47">
        <v>10</v>
      </c>
      <c r="AK35" s="47">
        <v>10</v>
      </c>
      <c r="AL35" s="47">
        <v>10</v>
      </c>
      <c r="AM35" s="47">
        <v>10</v>
      </c>
      <c r="AN35" s="47">
        <v>0</v>
      </c>
      <c r="AO35" s="47">
        <v>0</v>
      </c>
    </row>
    <row r="36" spans="1:41" s="47" customFormat="1">
      <c r="A36" s="47">
        <v>31</v>
      </c>
      <c r="B36" s="47" t="s">
        <v>2348</v>
      </c>
      <c r="C36" s="47" t="s">
        <v>1798</v>
      </c>
      <c r="D36" s="47">
        <v>1</v>
      </c>
      <c r="E36" s="47">
        <v>4</v>
      </c>
      <c r="F36" s="47">
        <v>1</v>
      </c>
      <c r="G36" s="47">
        <v>37</v>
      </c>
      <c r="H36" s="47">
        <v>411</v>
      </c>
      <c r="I36" s="47">
        <v>10</v>
      </c>
      <c r="J36" s="47">
        <v>10</v>
      </c>
      <c r="K36" s="47">
        <v>0</v>
      </c>
      <c r="L36" s="47">
        <v>37</v>
      </c>
      <c r="M36" s="47">
        <v>412</v>
      </c>
      <c r="N36" s="47">
        <v>10</v>
      </c>
      <c r="O36" s="47">
        <v>10</v>
      </c>
      <c r="P36" s="47">
        <v>0</v>
      </c>
      <c r="Q36" s="47">
        <v>37</v>
      </c>
      <c r="R36" s="47">
        <v>413</v>
      </c>
      <c r="S36" s="47">
        <v>10</v>
      </c>
      <c r="T36" s="47">
        <v>10</v>
      </c>
      <c r="U36" s="47">
        <v>0</v>
      </c>
      <c r="V36" s="47">
        <v>37</v>
      </c>
      <c r="W36" s="47">
        <v>421</v>
      </c>
      <c r="X36" s="47">
        <v>10</v>
      </c>
      <c r="Y36" s="47">
        <v>10</v>
      </c>
      <c r="Z36" s="47">
        <v>0</v>
      </c>
      <c r="AA36" s="47">
        <v>37</v>
      </c>
      <c r="AB36" s="47">
        <v>422</v>
      </c>
      <c r="AC36" s="47">
        <v>10</v>
      </c>
      <c r="AD36" s="47">
        <v>10</v>
      </c>
      <c r="AE36" s="47">
        <v>0</v>
      </c>
      <c r="AF36" s="47">
        <v>10</v>
      </c>
      <c r="AG36" s="47">
        <v>10</v>
      </c>
      <c r="AH36" s="47">
        <v>10</v>
      </c>
      <c r="AI36" s="47">
        <v>10</v>
      </c>
      <c r="AJ36" s="47">
        <v>10</v>
      </c>
      <c r="AK36" s="47">
        <v>10</v>
      </c>
      <c r="AL36" s="47">
        <v>10</v>
      </c>
      <c r="AM36" s="47">
        <v>10</v>
      </c>
      <c r="AN36" s="47">
        <v>10</v>
      </c>
      <c r="AO36" s="47">
        <v>10</v>
      </c>
    </row>
    <row r="37" spans="1:41" s="47" customFormat="1">
      <c r="A37" s="47">
        <v>32</v>
      </c>
      <c r="B37" s="47" t="s">
        <v>2349</v>
      </c>
      <c r="C37" s="47" t="s">
        <v>1798</v>
      </c>
      <c r="D37" s="47">
        <v>1</v>
      </c>
      <c r="E37" s="47">
        <v>4</v>
      </c>
      <c r="F37" s="47">
        <v>1</v>
      </c>
      <c r="G37" s="47">
        <v>37</v>
      </c>
      <c r="H37" s="47">
        <v>423</v>
      </c>
      <c r="I37" s="47">
        <v>10</v>
      </c>
      <c r="J37" s="47">
        <v>10</v>
      </c>
      <c r="K37" s="47">
        <v>0</v>
      </c>
      <c r="L37" s="47">
        <v>37</v>
      </c>
      <c r="M37" s="47">
        <v>431</v>
      </c>
      <c r="N37" s="47">
        <v>10</v>
      </c>
      <c r="O37" s="47">
        <v>10</v>
      </c>
      <c r="P37" s="47">
        <v>0</v>
      </c>
      <c r="Q37" s="47">
        <v>37</v>
      </c>
      <c r="R37" s="47">
        <v>432</v>
      </c>
      <c r="S37" s="47">
        <v>10</v>
      </c>
      <c r="T37" s="47">
        <v>10</v>
      </c>
      <c r="U37" s="47">
        <v>0</v>
      </c>
      <c r="V37" s="47">
        <v>37</v>
      </c>
      <c r="W37" s="47">
        <v>433</v>
      </c>
      <c r="X37" s="47">
        <v>10</v>
      </c>
      <c r="Y37" s="47">
        <v>10</v>
      </c>
      <c r="Z37" s="47">
        <v>0</v>
      </c>
      <c r="AA37" s="47">
        <v>37</v>
      </c>
      <c r="AB37" s="47">
        <v>0</v>
      </c>
      <c r="AC37" s="47">
        <v>0</v>
      </c>
      <c r="AD37" s="47">
        <v>0</v>
      </c>
      <c r="AE37" s="47">
        <v>0</v>
      </c>
      <c r="AF37" s="47">
        <v>10</v>
      </c>
      <c r="AG37" s="47">
        <v>10</v>
      </c>
      <c r="AH37" s="47">
        <v>10</v>
      </c>
      <c r="AI37" s="47">
        <v>10</v>
      </c>
      <c r="AJ37" s="47">
        <v>10</v>
      </c>
      <c r="AK37" s="47">
        <v>10</v>
      </c>
      <c r="AL37" s="47">
        <v>10</v>
      </c>
      <c r="AM37" s="47">
        <v>10</v>
      </c>
      <c r="AN37" s="47">
        <v>0</v>
      </c>
      <c r="AO37" s="47">
        <v>0</v>
      </c>
    </row>
    <row r="38" spans="1:41" s="47" customFormat="1">
      <c r="A38" s="47">
        <v>33</v>
      </c>
      <c r="B38" s="47" t="s">
        <v>2350</v>
      </c>
      <c r="C38" s="47" t="s">
        <v>1798</v>
      </c>
      <c r="D38" s="47">
        <v>1</v>
      </c>
      <c r="E38" s="47">
        <v>5</v>
      </c>
      <c r="F38" s="47">
        <v>1</v>
      </c>
      <c r="G38" s="47">
        <v>37</v>
      </c>
      <c r="H38" s="47">
        <v>511</v>
      </c>
      <c r="I38" s="47">
        <v>10</v>
      </c>
      <c r="J38" s="47">
        <v>10</v>
      </c>
      <c r="K38" s="47">
        <v>0</v>
      </c>
      <c r="L38" s="47">
        <v>37</v>
      </c>
      <c r="M38" s="47">
        <v>512</v>
      </c>
      <c r="N38" s="47">
        <v>10</v>
      </c>
      <c r="O38" s="47">
        <v>10</v>
      </c>
      <c r="P38" s="47">
        <v>0</v>
      </c>
      <c r="Q38" s="47">
        <v>37</v>
      </c>
      <c r="R38" s="47">
        <v>513</v>
      </c>
      <c r="S38" s="47">
        <v>10</v>
      </c>
      <c r="T38" s="47">
        <v>10</v>
      </c>
      <c r="U38" s="47">
        <v>0</v>
      </c>
      <c r="V38" s="47">
        <v>37</v>
      </c>
      <c r="W38" s="47">
        <v>521</v>
      </c>
      <c r="X38" s="47">
        <v>10</v>
      </c>
      <c r="Y38" s="47">
        <v>10</v>
      </c>
      <c r="Z38" s="47">
        <v>0</v>
      </c>
      <c r="AA38" s="47">
        <v>37</v>
      </c>
      <c r="AB38" s="47">
        <v>522</v>
      </c>
      <c r="AC38" s="47">
        <v>10</v>
      </c>
      <c r="AD38" s="47">
        <v>10</v>
      </c>
      <c r="AE38" s="47">
        <v>0</v>
      </c>
      <c r="AF38" s="47">
        <v>10</v>
      </c>
      <c r="AG38" s="47">
        <v>10</v>
      </c>
      <c r="AH38" s="47">
        <v>10</v>
      </c>
      <c r="AI38" s="47">
        <v>10</v>
      </c>
      <c r="AJ38" s="47">
        <v>10</v>
      </c>
      <c r="AK38" s="47">
        <v>10</v>
      </c>
      <c r="AL38" s="47">
        <v>10</v>
      </c>
      <c r="AM38" s="47">
        <v>10</v>
      </c>
      <c r="AN38" s="47">
        <v>10</v>
      </c>
      <c r="AO38" s="47">
        <v>10</v>
      </c>
    </row>
    <row r="39" spans="1:41" s="47" customFormat="1">
      <c r="A39" s="47">
        <v>34</v>
      </c>
      <c r="B39" s="47" t="s">
        <v>2351</v>
      </c>
      <c r="C39" s="47" t="s">
        <v>1798</v>
      </c>
      <c r="D39" s="47">
        <v>1</v>
      </c>
      <c r="E39" s="47">
        <v>5</v>
      </c>
      <c r="F39" s="47">
        <v>1</v>
      </c>
      <c r="G39" s="47">
        <v>37</v>
      </c>
      <c r="H39" s="47">
        <v>523</v>
      </c>
      <c r="I39" s="47">
        <v>10</v>
      </c>
      <c r="J39" s="47">
        <v>10</v>
      </c>
      <c r="K39" s="47">
        <v>0</v>
      </c>
      <c r="L39" s="47">
        <v>37</v>
      </c>
      <c r="M39" s="47">
        <v>531</v>
      </c>
      <c r="N39" s="47">
        <v>10</v>
      </c>
      <c r="O39" s="47">
        <v>10</v>
      </c>
      <c r="P39" s="47">
        <v>0</v>
      </c>
      <c r="Q39" s="47">
        <v>37</v>
      </c>
      <c r="R39" s="47">
        <v>532</v>
      </c>
      <c r="S39" s="47">
        <v>10</v>
      </c>
      <c r="T39" s="47">
        <v>10</v>
      </c>
      <c r="U39" s="47">
        <v>0</v>
      </c>
      <c r="V39" s="47">
        <v>37</v>
      </c>
      <c r="W39" s="47">
        <v>533</v>
      </c>
      <c r="X39" s="47">
        <v>10</v>
      </c>
      <c r="Y39" s="47">
        <v>10</v>
      </c>
      <c r="Z39" s="47">
        <v>0</v>
      </c>
      <c r="AA39" s="47">
        <v>37</v>
      </c>
      <c r="AB39" s="47">
        <v>0</v>
      </c>
      <c r="AC39" s="47">
        <v>0</v>
      </c>
      <c r="AD39" s="47">
        <v>0</v>
      </c>
      <c r="AE39" s="47">
        <v>0</v>
      </c>
      <c r="AF39" s="47">
        <v>10</v>
      </c>
      <c r="AG39" s="47">
        <v>10</v>
      </c>
      <c r="AH39" s="47">
        <v>10</v>
      </c>
      <c r="AI39" s="47">
        <v>10</v>
      </c>
      <c r="AJ39" s="47">
        <v>10</v>
      </c>
      <c r="AK39" s="47">
        <v>10</v>
      </c>
      <c r="AL39" s="47">
        <v>10</v>
      </c>
      <c r="AM39" s="47">
        <v>10</v>
      </c>
      <c r="AN39" s="47">
        <v>0</v>
      </c>
      <c r="AO39" s="47">
        <v>0</v>
      </c>
    </row>
    <row r="40" spans="1:41" s="47" customFormat="1">
      <c r="A40" s="47">
        <v>35</v>
      </c>
      <c r="B40" s="47" t="s">
        <v>2352</v>
      </c>
      <c r="C40" s="47" t="s">
        <v>1798</v>
      </c>
      <c r="D40" s="47">
        <v>1</v>
      </c>
      <c r="E40" s="47">
        <v>6</v>
      </c>
      <c r="F40" s="47">
        <v>1</v>
      </c>
      <c r="G40" s="47">
        <v>37</v>
      </c>
      <c r="H40" s="47">
        <v>611</v>
      </c>
      <c r="I40" s="47">
        <v>10</v>
      </c>
      <c r="J40" s="47">
        <v>10</v>
      </c>
      <c r="K40" s="47">
        <v>0</v>
      </c>
      <c r="L40" s="47">
        <v>37</v>
      </c>
      <c r="M40" s="47">
        <v>612</v>
      </c>
      <c r="N40" s="47">
        <v>10</v>
      </c>
      <c r="O40" s="47">
        <v>10</v>
      </c>
      <c r="P40" s="47">
        <v>0</v>
      </c>
      <c r="Q40" s="47">
        <v>37</v>
      </c>
      <c r="R40" s="47">
        <v>613</v>
      </c>
      <c r="S40" s="47">
        <v>10</v>
      </c>
      <c r="T40" s="47">
        <v>10</v>
      </c>
      <c r="U40" s="47">
        <v>0</v>
      </c>
      <c r="V40" s="47">
        <v>37</v>
      </c>
      <c r="W40" s="47">
        <v>621</v>
      </c>
      <c r="X40" s="47">
        <v>10</v>
      </c>
      <c r="Y40" s="47">
        <v>10</v>
      </c>
      <c r="Z40" s="47">
        <v>0</v>
      </c>
      <c r="AA40" s="47">
        <v>37</v>
      </c>
      <c r="AB40" s="47">
        <v>622</v>
      </c>
      <c r="AC40" s="47">
        <v>10</v>
      </c>
      <c r="AD40" s="47">
        <v>10</v>
      </c>
      <c r="AE40" s="47">
        <v>0</v>
      </c>
      <c r="AF40" s="47">
        <v>10</v>
      </c>
      <c r="AG40" s="47">
        <v>10</v>
      </c>
      <c r="AH40" s="47">
        <v>10</v>
      </c>
      <c r="AI40" s="47">
        <v>10</v>
      </c>
      <c r="AJ40" s="47">
        <v>10</v>
      </c>
      <c r="AK40" s="47">
        <v>10</v>
      </c>
      <c r="AL40" s="47">
        <v>10</v>
      </c>
      <c r="AM40" s="47">
        <v>10</v>
      </c>
      <c r="AN40" s="47">
        <v>10</v>
      </c>
      <c r="AO40" s="47">
        <v>10</v>
      </c>
    </row>
    <row r="41" spans="1:41" s="47" customFormat="1">
      <c r="A41" s="47">
        <v>36</v>
      </c>
      <c r="B41" s="47" t="s">
        <v>2353</v>
      </c>
      <c r="C41" s="47" t="s">
        <v>1798</v>
      </c>
      <c r="D41" s="47">
        <v>1</v>
      </c>
      <c r="E41" s="47">
        <v>6</v>
      </c>
      <c r="F41" s="47">
        <v>1</v>
      </c>
      <c r="G41" s="47">
        <v>37</v>
      </c>
      <c r="H41" s="47">
        <v>623</v>
      </c>
      <c r="I41" s="47">
        <v>10</v>
      </c>
      <c r="J41" s="47">
        <v>10</v>
      </c>
      <c r="K41" s="47">
        <v>0</v>
      </c>
      <c r="L41" s="47">
        <v>37</v>
      </c>
      <c r="M41" s="47">
        <v>631</v>
      </c>
      <c r="N41" s="47">
        <v>10</v>
      </c>
      <c r="O41" s="47">
        <v>10</v>
      </c>
      <c r="P41" s="47">
        <v>0</v>
      </c>
      <c r="Q41" s="47">
        <v>37</v>
      </c>
      <c r="R41" s="47">
        <v>632</v>
      </c>
      <c r="S41" s="47">
        <v>10</v>
      </c>
      <c r="T41" s="47">
        <v>10</v>
      </c>
      <c r="U41" s="47">
        <v>0</v>
      </c>
      <c r="V41" s="47">
        <v>37</v>
      </c>
      <c r="W41" s="47">
        <v>633</v>
      </c>
      <c r="X41" s="47">
        <v>10</v>
      </c>
      <c r="Y41" s="47">
        <v>10</v>
      </c>
      <c r="Z41" s="47">
        <v>0</v>
      </c>
      <c r="AA41" s="47">
        <v>37</v>
      </c>
      <c r="AB41" s="47">
        <v>0</v>
      </c>
      <c r="AC41" s="47">
        <v>0</v>
      </c>
      <c r="AD41" s="47">
        <v>0</v>
      </c>
      <c r="AE41" s="47">
        <v>0</v>
      </c>
      <c r="AF41" s="47">
        <v>10</v>
      </c>
      <c r="AG41" s="47">
        <v>10</v>
      </c>
      <c r="AH41" s="47">
        <v>10</v>
      </c>
      <c r="AI41" s="47">
        <v>10</v>
      </c>
      <c r="AJ41" s="47">
        <v>10</v>
      </c>
      <c r="AK41" s="47">
        <v>10</v>
      </c>
      <c r="AL41" s="47">
        <v>10</v>
      </c>
      <c r="AM41" s="47">
        <v>10</v>
      </c>
      <c r="AN41" s="47">
        <v>0</v>
      </c>
      <c r="AO41" s="47">
        <v>0</v>
      </c>
    </row>
    <row r="42" spans="1:41" s="48" customFormat="1">
      <c r="A42" s="48">
        <v>37</v>
      </c>
      <c r="B42" s="45" t="s">
        <v>2354</v>
      </c>
      <c r="C42" s="45" t="s">
        <v>2355</v>
      </c>
      <c r="D42" s="48">
        <v>1</v>
      </c>
      <c r="E42" s="48">
        <v>1</v>
      </c>
      <c r="F42" s="48">
        <v>0</v>
      </c>
      <c r="G42" s="48">
        <v>38</v>
      </c>
      <c r="H42" s="48">
        <v>1</v>
      </c>
      <c r="I42" s="48">
        <v>1</v>
      </c>
      <c r="J42" s="48">
        <v>1</v>
      </c>
      <c r="K42" s="48">
        <v>1000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Y42" s="48">
        <v>0</v>
      </c>
      <c r="Z42" s="48">
        <v>0</v>
      </c>
      <c r="AA42" s="48">
        <v>0</v>
      </c>
      <c r="AB42" s="48">
        <v>0</v>
      </c>
      <c r="AC42" s="48">
        <v>0</v>
      </c>
      <c r="AD42" s="48">
        <v>0</v>
      </c>
      <c r="AE42" s="48">
        <v>0</v>
      </c>
      <c r="AF42" s="48">
        <v>1</v>
      </c>
      <c r="AG42" s="48">
        <v>1</v>
      </c>
      <c r="AH42" s="48">
        <v>0</v>
      </c>
      <c r="AI42" s="48">
        <v>0</v>
      </c>
      <c r="AJ42" s="48">
        <v>0</v>
      </c>
      <c r="AK42" s="48">
        <v>0</v>
      </c>
      <c r="AL42" s="48">
        <v>0</v>
      </c>
      <c r="AM42" s="48">
        <v>0</v>
      </c>
      <c r="AN42" s="48">
        <v>0</v>
      </c>
      <c r="AO42" s="48">
        <v>0</v>
      </c>
    </row>
    <row r="43" spans="1:41" s="48" customFormat="1">
      <c r="A43" s="48">
        <v>38</v>
      </c>
      <c r="B43" s="45" t="s">
        <v>2356</v>
      </c>
      <c r="C43" s="45" t="s">
        <v>2357</v>
      </c>
      <c r="D43" s="48">
        <v>1</v>
      </c>
      <c r="E43" s="48">
        <v>2</v>
      </c>
      <c r="F43" s="48">
        <v>0</v>
      </c>
      <c r="G43" s="48">
        <v>38</v>
      </c>
      <c r="H43" s="48">
        <v>2</v>
      </c>
      <c r="I43" s="48">
        <v>1</v>
      </c>
      <c r="J43" s="48">
        <v>1</v>
      </c>
      <c r="K43" s="48">
        <v>1000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Y43" s="48">
        <v>0</v>
      </c>
      <c r="Z43" s="48">
        <v>0</v>
      </c>
      <c r="AA43" s="48">
        <v>0</v>
      </c>
      <c r="AB43" s="48">
        <v>0</v>
      </c>
      <c r="AC43" s="48">
        <v>0</v>
      </c>
      <c r="AD43" s="48">
        <v>0</v>
      </c>
      <c r="AE43" s="48">
        <v>0</v>
      </c>
      <c r="AF43" s="48">
        <v>1</v>
      </c>
      <c r="AG43" s="48">
        <v>1</v>
      </c>
      <c r="AH43" s="48">
        <v>0</v>
      </c>
      <c r="AI43" s="48">
        <v>0</v>
      </c>
      <c r="AJ43" s="48">
        <v>0</v>
      </c>
      <c r="AK43" s="48">
        <v>0</v>
      </c>
      <c r="AL43" s="48">
        <v>0</v>
      </c>
      <c r="AM43" s="48">
        <v>0</v>
      </c>
      <c r="AN43" s="48">
        <v>0</v>
      </c>
      <c r="AO43" s="48">
        <v>0</v>
      </c>
    </row>
    <row r="44" spans="1:41" s="48" customFormat="1">
      <c r="A44" s="48">
        <v>39</v>
      </c>
      <c r="B44" s="45" t="s">
        <v>2358</v>
      </c>
      <c r="C44" s="45" t="s">
        <v>2359</v>
      </c>
      <c r="D44" s="48">
        <v>1</v>
      </c>
      <c r="E44" s="48">
        <v>3</v>
      </c>
      <c r="F44" s="48">
        <v>0</v>
      </c>
      <c r="G44" s="48">
        <v>38</v>
      </c>
      <c r="H44" s="48">
        <v>3</v>
      </c>
      <c r="I44" s="48">
        <v>1</v>
      </c>
      <c r="J44" s="48">
        <v>1</v>
      </c>
      <c r="K44" s="48">
        <v>1000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Y44" s="48">
        <v>0</v>
      </c>
      <c r="Z44" s="48">
        <v>0</v>
      </c>
      <c r="AA44" s="48">
        <v>0</v>
      </c>
      <c r="AB44" s="48">
        <v>0</v>
      </c>
      <c r="AC44" s="48">
        <v>0</v>
      </c>
      <c r="AD44" s="48">
        <v>0</v>
      </c>
      <c r="AE44" s="48">
        <v>0</v>
      </c>
      <c r="AF44" s="48">
        <v>1</v>
      </c>
      <c r="AG44" s="48">
        <v>1</v>
      </c>
      <c r="AH44" s="48">
        <v>0</v>
      </c>
      <c r="AI44" s="48">
        <v>0</v>
      </c>
      <c r="AJ44" s="48">
        <v>0</v>
      </c>
      <c r="AK44" s="48">
        <v>0</v>
      </c>
      <c r="AL44" s="48">
        <v>0</v>
      </c>
      <c r="AM44" s="48">
        <v>0</v>
      </c>
      <c r="AN44" s="48">
        <v>0</v>
      </c>
      <c r="AO44" s="48">
        <v>0</v>
      </c>
    </row>
    <row r="45" spans="1:41" s="48" customFormat="1">
      <c r="A45" s="48">
        <v>40</v>
      </c>
      <c r="B45" s="45" t="s">
        <v>2360</v>
      </c>
      <c r="C45" s="45" t="s">
        <v>2361</v>
      </c>
      <c r="D45" s="48">
        <v>1</v>
      </c>
      <c r="E45" s="48">
        <v>4</v>
      </c>
      <c r="F45" s="48">
        <v>0</v>
      </c>
      <c r="G45" s="48">
        <v>38</v>
      </c>
      <c r="H45" s="48">
        <v>4</v>
      </c>
      <c r="I45" s="48">
        <v>1</v>
      </c>
      <c r="J45" s="48">
        <v>1</v>
      </c>
      <c r="K45" s="48">
        <v>1000</v>
      </c>
      <c r="L45" s="48">
        <v>0</v>
      </c>
      <c r="M45" s="48">
        <v>0</v>
      </c>
      <c r="N45" s="48">
        <v>0</v>
      </c>
      <c r="O45" s="48">
        <v>0</v>
      </c>
      <c r="P45" s="48">
        <v>0</v>
      </c>
      <c r="Q45" s="48">
        <v>0</v>
      </c>
      <c r="R45" s="48">
        <v>0</v>
      </c>
      <c r="S45" s="48">
        <v>0</v>
      </c>
      <c r="T45" s="48">
        <v>0</v>
      </c>
      <c r="U45" s="48">
        <v>0</v>
      </c>
      <c r="V45" s="48">
        <v>0</v>
      </c>
      <c r="W45" s="48">
        <v>0</v>
      </c>
      <c r="X45" s="48">
        <v>0</v>
      </c>
      <c r="Y45" s="48">
        <v>0</v>
      </c>
      <c r="Z45" s="48">
        <v>0</v>
      </c>
      <c r="AA45" s="48">
        <v>0</v>
      </c>
      <c r="AB45" s="48">
        <v>0</v>
      </c>
      <c r="AC45" s="48">
        <v>0</v>
      </c>
      <c r="AD45" s="48">
        <v>0</v>
      </c>
      <c r="AE45" s="48">
        <v>0</v>
      </c>
      <c r="AF45" s="48">
        <v>1</v>
      </c>
      <c r="AG45" s="48">
        <v>1</v>
      </c>
      <c r="AH45" s="48">
        <v>0</v>
      </c>
      <c r="AI45" s="48">
        <v>0</v>
      </c>
      <c r="AJ45" s="48">
        <v>0</v>
      </c>
      <c r="AK45" s="48">
        <v>0</v>
      </c>
      <c r="AL45" s="48">
        <v>0</v>
      </c>
      <c r="AM45" s="48">
        <v>0</v>
      </c>
      <c r="AN45" s="48">
        <v>0</v>
      </c>
      <c r="AO45" s="48">
        <v>0</v>
      </c>
    </row>
    <row r="46" spans="1:41" s="48" customFormat="1">
      <c r="A46" s="48">
        <v>41</v>
      </c>
      <c r="B46" s="45" t="s">
        <v>2362</v>
      </c>
      <c r="C46" s="45" t="s">
        <v>2363</v>
      </c>
      <c r="D46" s="48">
        <v>1</v>
      </c>
      <c r="E46" s="48">
        <v>5</v>
      </c>
      <c r="F46" s="48">
        <v>0</v>
      </c>
      <c r="G46" s="48">
        <v>38</v>
      </c>
      <c r="H46" s="48">
        <v>5</v>
      </c>
      <c r="I46" s="48">
        <v>1</v>
      </c>
      <c r="J46" s="48">
        <v>1</v>
      </c>
      <c r="K46" s="48">
        <v>1000</v>
      </c>
      <c r="L46" s="48">
        <v>0</v>
      </c>
      <c r="M46" s="48">
        <v>0</v>
      </c>
      <c r="N46" s="48">
        <v>0</v>
      </c>
      <c r="O46" s="48">
        <v>0</v>
      </c>
      <c r="P46" s="48">
        <v>0</v>
      </c>
      <c r="Q46" s="48">
        <v>0</v>
      </c>
      <c r="R46" s="48">
        <v>0</v>
      </c>
      <c r="S46" s="48">
        <v>0</v>
      </c>
      <c r="T46" s="48">
        <v>0</v>
      </c>
      <c r="U46" s="48">
        <v>0</v>
      </c>
      <c r="V46" s="48">
        <v>0</v>
      </c>
      <c r="W46" s="48">
        <v>0</v>
      </c>
      <c r="X46" s="48">
        <v>0</v>
      </c>
      <c r="Y46" s="48">
        <v>0</v>
      </c>
      <c r="Z46" s="48">
        <v>0</v>
      </c>
      <c r="AA46" s="48">
        <v>0</v>
      </c>
      <c r="AB46" s="48">
        <v>0</v>
      </c>
      <c r="AC46" s="48">
        <v>0</v>
      </c>
      <c r="AD46" s="48">
        <v>0</v>
      </c>
      <c r="AE46" s="48">
        <v>0</v>
      </c>
      <c r="AF46" s="48">
        <v>1</v>
      </c>
      <c r="AG46" s="48">
        <v>1</v>
      </c>
      <c r="AH46" s="48">
        <v>0</v>
      </c>
      <c r="AI46" s="48">
        <v>0</v>
      </c>
      <c r="AJ46" s="48">
        <v>0</v>
      </c>
      <c r="AK46" s="48">
        <v>0</v>
      </c>
      <c r="AL46" s="48">
        <v>0</v>
      </c>
      <c r="AM46" s="48">
        <v>0</v>
      </c>
      <c r="AN46" s="48">
        <v>0</v>
      </c>
      <c r="AO46" s="48">
        <v>0</v>
      </c>
    </row>
    <row r="47" spans="1:41" s="48" customFormat="1">
      <c r="A47" s="48">
        <v>42</v>
      </c>
      <c r="B47" s="45" t="s">
        <v>2364</v>
      </c>
      <c r="C47" s="45" t="s">
        <v>2365</v>
      </c>
      <c r="D47" s="48">
        <v>1</v>
      </c>
      <c r="E47" s="48">
        <v>6</v>
      </c>
      <c r="F47" s="48">
        <v>0</v>
      </c>
      <c r="G47" s="48">
        <v>38</v>
      </c>
      <c r="H47" s="48">
        <v>6</v>
      </c>
      <c r="I47" s="48">
        <v>1</v>
      </c>
      <c r="J47" s="48">
        <v>1</v>
      </c>
      <c r="K47" s="48">
        <v>1000</v>
      </c>
      <c r="L47" s="48">
        <v>0</v>
      </c>
      <c r="M47" s="48">
        <v>0</v>
      </c>
      <c r="N47" s="48">
        <v>0</v>
      </c>
      <c r="O47" s="48">
        <v>0</v>
      </c>
      <c r="P47" s="48">
        <v>0</v>
      </c>
      <c r="Q47" s="48">
        <v>0</v>
      </c>
      <c r="R47" s="48">
        <v>0</v>
      </c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8">
        <v>0</v>
      </c>
      <c r="AA47" s="48">
        <v>0</v>
      </c>
      <c r="AB47" s="48">
        <v>0</v>
      </c>
      <c r="AC47" s="48">
        <v>0</v>
      </c>
      <c r="AD47" s="48">
        <v>0</v>
      </c>
      <c r="AE47" s="48">
        <v>0</v>
      </c>
      <c r="AF47" s="48">
        <v>1</v>
      </c>
      <c r="AG47" s="48">
        <v>1</v>
      </c>
      <c r="AH47" s="48">
        <v>0</v>
      </c>
      <c r="AI47" s="48">
        <v>0</v>
      </c>
      <c r="AJ47" s="48">
        <v>0</v>
      </c>
      <c r="AK47" s="48">
        <v>0</v>
      </c>
      <c r="AL47" s="48">
        <v>0</v>
      </c>
      <c r="AM47" s="48">
        <v>0</v>
      </c>
      <c r="AN47" s="48">
        <v>0</v>
      </c>
      <c r="AO47" s="48">
        <v>0</v>
      </c>
    </row>
    <row r="48" spans="1:41" s="48" customFormat="1">
      <c r="A48" s="48">
        <v>43</v>
      </c>
      <c r="B48" s="45" t="s">
        <v>1799</v>
      </c>
      <c r="C48" s="45" t="s">
        <v>2105</v>
      </c>
      <c r="D48" s="48">
        <v>1</v>
      </c>
      <c r="E48" s="48">
        <v>7</v>
      </c>
      <c r="F48" s="48">
        <v>0</v>
      </c>
      <c r="G48" s="48">
        <v>9</v>
      </c>
      <c r="H48" s="48">
        <v>44</v>
      </c>
      <c r="I48" s="48">
        <v>1</v>
      </c>
      <c r="J48" s="48">
        <v>1</v>
      </c>
      <c r="K48" s="48">
        <v>800</v>
      </c>
      <c r="L48" s="48">
        <v>9</v>
      </c>
      <c r="M48" s="48">
        <v>45</v>
      </c>
      <c r="N48" s="48">
        <v>1</v>
      </c>
      <c r="O48" s="48">
        <v>1</v>
      </c>
      <c r="P48" s="48">
        <v>8</v>
      </c>
      <c r="Q48" s="48">
        <v>9</v>
      </c>
      <c r="R48" s="48">
        <v>46</v>
      </c>
      <c r="S48" s="48">
        <v>1</v>
      </c>
      <c r="T48" s="48">
        <v>1</v>
      </c>
      <c r="U48" s="48">
        <v>192</v>
      </c>
      <c r="V48" s="48">
        <v>0</v>
      </c>
      <c r="W48" s="48">
        <v>0</v>
      </c>
      <c r="X48" s="48">
        <v>0</v>
      </c>
      <c r="Y48" s="48">
        <v>0</v>
      </c>
      <c r="Z48" s="48">
        <v>0</v>
      </c>
      <c r="AA48" s="48">
        <v>0</v>
      </c>
      <c r="AB48" s="48">
        <v>0</v>
      </c>
      <c r="AC48" s="48">
        <v>0</v>
      </c>
      <c r="AD48" s="48">
        <v>0</v>
      </c>
      <c r="AE48" s="48">
        <v>0</v>
      </c>
      <c r="AF48" s="45">
        <v>1</v>
      </c>
      <c r="AG48" s="48">
        <v>1</v>
      </c>
      <c r="AH48" s="48">
        <v>1</v>
      </c>
      <c r="AI48" s="48">
        <v>1</v>
      </c>
      <c r="AJ48" s="48">
        <v>1</v>
      </c>
      <c r="AK48" s="48">
        <v>1</v>
      </c>
      <c r="AL48" s="48">
        <v>0</v>
      </c>
      <c r="AM48" s="48">
        <v>0</v>
      </c>
      <c r="AN48" s="48">
        <v>0</v>
      </c>
      <c r="AO48" s="48">
        <v>0</v>
      </c>
    </row>
    <row r="49" spans="1:41" s="48" customFormat="1">
      <c r="A49" s="48">
        <v>44</v>
      </c>
      <c r="B49" s="45" t="s">
        <v>1800</v>
      </c>
      <c r="C49" s="45" t="s">
        <v>2105</v>
      </c>
      <c r="D49" s="48">
        <v>1</v>
      </c>
      <c r="E49" s="48">
        <v>7</v>
      </c>
      <c r="F49" s="48">
        <v>0</v>
      </c>
      <c r="G49" s="48">
        <v>3</v>
      </c>
      <c r="H49" s="48">
        <v>79</v>
      </c>
      <c r="I49" s="48">
        <v>2</v>
      </c>
      <c r="J49" s="48">
        <v>2</v>
      </c>
      <c r="K49" s="48">
        <v>250</v>
      </c>
      <c r="L49" s="48">
        <v>3</v>
      </c>
      <c r="M49" s="48">
        <v>14</v>
      </c>
      <c r="N49" s="48">
        <v>15</v>
      </c>
      <c r="O49" s="48">
        <v>15</v>
      </c>
      <c r="P49" s="48">
        <v>250</v>
      </c>
      <c r="Q49" s="48">
        <v>3</v>
      </c>
      <c r="R49" s="48">
        <v>12</v>
      </c>
      <c r="S49" s="48">
        <v>15</v>
      </c>
      <c r="T49" s="48">
        <v>15</v>
      </c>
      <c r="U49" s="48">
        <v>250</v>
      </c>
      <c r="V49" s="48">
        <v>3</v>
      </c>
      <c r="W49" s="48">
        <v>18</v>
      </c>
      <c r="X49" s="48">
        <v>30</v>
      </c>
      <c r="Y49" s="48">
        <v>30</v>
      </c>
      <c r="Z49" s="48">
        <v>250</v>
      </c>
      <c r="AA49" s="48">
        <v>0</v>
      </c>
      <c r="AB49" s="48">
        <v>0</v>
      </c>
      <c r="AC49" s="48">
        <v>0</v>
      </c>
      <c r="AD49" s="48">
        <v>0</v>
      </c>
      <c r="AE49" s="48">
        <v>0</v>
      </c>
      <c r="AF49" s="45">
        <v>2</v>
      </c>
      <c r="AG49" s="48">
        <v>2</v>
      </c>
      <c r="AH49" s="48">
        <v>15</v>
      </c>
      <c r="AI49" s="48">
        <v>15</v>
      </c>
      <c r="AJ49" s="48">
        <v>15</v>
      </c>
      <c r="AK49" s="48">
        <v>15</v>
      </c>
      <c r="AL49" s="48">
        <v>30</v>
      </c>
      <c r="AM49" s="48">
        <v>30</v>
      </c>
      <c r="AN49" s="48">
        <v>0</v>
      </c>
      <c r="AO49" s="48">
        <v>0</v>
      </c>
    </row>
    <row r="50" spans="1:41" s="48" customFormat="1">
      <c r="A50" s="48">
        <v>45</v>
      </c>
      <c r="B50" s="45" t="s">
        <v>1801</v>
      </c>
      <c r="C50" s="45" t="s">
        <v>2105</v>
      </c>
      <c r="D50" s="48">
        <v>1</v>
      </c>
      <c r="E50" s="48">
        <v>7</v>
      </c>
      <c r="F50" s="48">
        <v>0</v>
      </c>
      <c r="G50" s="48">
        <v>3</v>
      </c>
      <c r="H50" s="48">
        <v>67</v>
      </c>
      <c r="I50" s="48">
        <v>1</v>
      </c>
      <c r="J50" s="48">
        <v>1</v>
      </c>
      <c r="K50" s="48">
        <v>625</v>
      </c>
      <c r="L50" s="48">
        <v>3</v>
      </c>
      <c r="M50" s="48">
        <v>14</v>
      </c>
      <c r="N50" s="48">
        <v>1515</v>
      </c>
      <c r="O50" s="48">
        <v>1515</v>
      </c>
      <c r="P50" s="48">
        <v>125</v>
      </c>
      <c r="Q50" s="48">
        <v>3</v>
      </c>
      <c r="R50" s="48">
        <v>18</v>
      </c>
      <c r="S50" s="48">
        <v>1515</v>
      </c>
      <c r="T50" s="48">
        <v>1515</v>
      </c>
      <c r="U50" s="48">
        <v>125</v>
      </c>
      <c r="V50" s="48">
        <v>3</v>
      </c>
      <c r="W50" s="48">
        <v>11</v>
      </c>
      <c r="X50" s="48">
        <v>1515</v>
      </c>
      <c r="Y50" s="48">
        <v>1515</v>
      </c>
      <c r="Z50" s="48">
        <v>125</v>
      </c>
      <c r="AA50" s="45">
        <v>0</v>
      </c>
      <c r="AB50" s="48">
        <v>0</v>
      </c>
      <c r="AC50" s="48">
        <v>0</v>
      </c>
      <c r="AD50" s="48">
        <v>0</v>
      </c>
      <c r="AE50" s="48">
        <v>0</v>
      </c>
      <c r="AF50" s="45">
        <v>1</v>
      </c>
      <c r="AG50" s="48">
        <v>1</v>
      </c>
      <c r="AH50" s="48">
        <v>1515</v>
      </c>
      <c r="AI50" s="48">
        <v>1515</v>
      </c>
      <c r="AJ50" s="48">
        <v>1515</v>
      </c>
      <c r="AK50" s="48">
        <v>1515</v>
      </c>
      <c r="AL50" s="48">
        <v>1515</v>
      </c>
      <c r="AM50" s="48">
        <v>1515</v>
      </c>
      <c r="AN50" s="48">
        <v>0</v>
      </c>
      <c r="AO50" s="48">
        <v>0</v>
      </c>
    </row>
    <row r="51" spans="1:41" s="48" customFormat="1">
      <c r="A51" s="48">
        <v>46</v>
      </c>
      <c r="B51" s="45" t="s">
        <v>1802</v>
      </c>
      <c r="C51" s="45" t="s">
        <v>2105</v>
      </c>
      <c r="D51" s="48">
        <v>1</v>
      </c>
      <c r="E51" s="48">
        <v>7</v>
      </c>
      <c r="F51" s="48">
        <v>0</v>
      </c>
      <c r="G51" s="48">
        <v>1</v>
      </c>
      <c r="H51" s="48">
        <v>0</v>
      </c>
      <c r="I51" s="48">
        <v>150000</v>
      </c>
      <c r="J51" s="48">
        <v>150000</v>
      </c>
      <c r="K51" s="48">
        <v>1000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0</v>
      </c>
      <c r="AA51" s="45">
        <v>0</v>
      </c>
      <c r="AB51" s="48">
        <v>0</v>
      </c>
      <c r="AC51" s="48">
        <v>0</v>
      </c>
      <c r="AD51" s="48">
        <v>0</v>
      </c>
      <c r="AE51" s="48">
        <v>0</v>
      </c>
      <c r="AF51" s="45">
        <v>150000</v>
      </c>
      <c r="AG51" s="48">
        <v>150000</v>
      </c>
      <c r="AH51" s="48">
        <v>0</v>
      </c>
      <c r="AI51" s="48">
        <v>0</v>
      </c>
      <c r="AJ51" s="48">
        <v>0</v>
      </c>
      <c r="AK51" s="48">
        <v>0</v>
      </c>
      <c r="AL51" s="48">
        <v>0</v>
      </c>
      <c r="AM51" s="48">
        <v>0</v>
      </c>
      <c r="AN51" s="48">
        <v>0</v>
      </c>
      <c r="AO51" s="48">
        <v>0</v>
      </c>
    </row>
    <row r="52" spans="1:41" s="48" customFormat="1">
      <c r="A52" s="48">
        <v>47</v>
      </c>
      <c r="B52" s="45" t="s">
        <v>1803</v>
      </c>
      <c r="C52" s="45" t="s">
        <v>2106</v>
      </c>
      <c r="D52" s="48">
        <v>1</v>
      </c>
      <c r="E52" s="48">
        <v>7</v>
      </c>
      <c r="F52" s="48">
        <v>0</v>
      </c>
      <c r="G52" s="48">
        <v>3</v>
      </c>
      <c r="H52" s="48">
        <v>80</v>
      </c>
      <c r="I52" s="48">
        <v>1</v>
      </c>
      <c r="J52" s="48">
        <v>1</v>
      </c>
      <c r="K52" s="48">
        <v>100</v>
      </c>
      <c r="L52" s="48">
        <v>2</v>
      </c>
      <c r="M52" s="48">
        <v>0</v>
      </c>
      <c r="N52" s="48">
        <v>10</v>
      </c>
      <c r="O52" s="48">
        <v>10</v>
      </c>
      <c r="P52" s="48">
        <v>298</v>
      </c>
      <c r="Q52" s="48">
        <v>3</v>
      </c>
      <c r="R52" s="48">
        <v>11</v>
      </c>
      <c r="S52" s="48">
        <v>2</v>
      </c>
      <c r="T52" s="48">
        <v>2</v>
      </c>
      <c r="U52" s="48">
        <v>300</v>
      </c>
      <c r="V52" s="48">
        <v>1</v>
      </c>
      <c r="W52" s="48">
        <v>0</v>
      </c>
      <c r="X52" s="48">
        <v>10000</v>
      </c>
      <c r="Y52" s="48">
        <v>10000</v>
      </c>
      <c r="Z52" s="48">
        <v>300</v>
      </c>
      <c r="AA52" s="48">
        <v>9</v>
      </c>
      <c r="AB52" s="48">
        <v>48</v>
      </c>
      <c r="AC52" s="48">
        <v>1</v>
      </c>
      <c r="AD52" s="48">
        <v>1</v>
      </c>
      <c r="AE52" s="48">
        <v>2</v>
      </c>
      <c r="AF52" s="48">
        <v>1</v>
      </c>
      <c r="AG52" s="48">
        <v>1</v>
      </c>
      <c r="AH52" s="48">
        <v>10</v>
      </c>
      <c r="AI52" s="48">
        <v>10</v>
      </c>
      <c r="AJ52" s="48">
        <v>2</v>
      </c>
      <c r="AK52" s="48">
        <v>2</v>
      </c>
      <c r="AL52" s="48">
        <v>10000</v>
      </c>
      <c r="AM52" s="48">
        <v>10000</v>
      </c>
      <c r="AN52" s="48">
        <v>1</v>
      </c>
      <c r="AO52" s="48">
        <v>1</v>
      </c>
    </row>
    <row r="53" spans="1:41" s="48" customFormat="1">
      <c r="A53" s="48">
        <v>48</v>
      </c>
      <c r="B53" s="45" t="s">
        <v>1804</v>
      </c>
      <c r="C53" s="45" t="s">
        <v>2106</v>
      </c>
      <c r="D53" s="48">
        <v>1</v>
      </c>
      <c r="E53" s="48">
        <v>7</v>
      </c>
      <c r="F53" s="48">
        <v>0</v>
      </c>
      <c r="G53" s="48">
        <v>2</v>
      </c>
      <c r="H53" s="48">
        <v>0</v>
      </c>
      <c r="I53" s="48">
        <v>1515</v>
      </c>
      <c r="J53" s="48">
        <v>1515</v>
      </c>
      <c r="K53" s="48">
        <v>500</v>
      </c>
      <c r="L53" s="48">
        <v>3</v>
      </c>
      <c r="M53" s="48">
        <v>67</v>
      </c>
      <c r="N53" s="48">
        <v>1</v>
      </c>
      <c r="O53" s="48">
        <v>1</v>
      </c>
      <c r="P53" s="48">
        <v>500</v>
      </c>
      <c r="Q53" s="48">
        <v>0</v>
      </c>
      <c r="R53" s="48">
        <v>0</v>
      </c>
      <c r="S53" s="48">
        <v>0</v>
      </c>
      <c r="T53" s="48">
        <v>0</v>
      </c>
      <c r="U53" s="48">
        <v>0</v>
      </c>
      <c r="V53" s="48">
        <v>0</v>
      </c>
      <c r="W53" s="48">
        <v>0</v>
      </c>
      <c r="X53" s="48">
        <v>0</v>
      </c>
      <c r="Y53" s="48">
        <v>0</v>
      </c>
      <c r="Z53" s="48">
        <v>0</v>
      </c>
      <c r="AA53" s="48">
        <v>0</v>
      </c>
      <c r="AB53" s="48">
        <v>0</v>
      </c>
      <c r="AC53" s="48">
        <v>0</v>
      </c>
      <c r="AD53" s="48">
        <v>0</v>
      </c>
      <c r="AE53" s="48">
        <v>0</v>
      </c>
      <c r="AF53" s="48">
        <v>1515</v>
      </c>
      <c r="AG53" s="48">
        <v>1515</v>
      </c>
      <c r="AH53" s="48">
        <v>1</v>
      </c>
      <c r="AI53" s="48">
        <v>1</v>
      </c>
      <c r="AJ53" s="48">
        <v>0</v>
      </c>
      <c r="AK53" s="48">
        <v>0</v>
      </c>
      <c r="AL53" s="48">
        <v>0</v>
      </c>
      <c r="AM53" s="48">
        <v>0</v>
      </c>
      <c r="AN53" s="48">
        <v>0</v>
      </c>
      <c r="AO53" s="48">
        <v>0</v>
      </c>
    </row>
    <row r="54" spans="1:41" s="48" customFormat="1">
      <c r="A54" s="48">
        <v>49</v>
      </c>
      <c r="B54" s="45" t="s">
        <v>4837</v>
      </c>
      <c r="C54" s="45" t="s">
        <v>1806</v>
      </c>
      <c r="D54" s="48">
        <v>1</v>
      </c>
      <c r="E54" s="48">
        <v>5</v>
      </c>
      <c r="F54" s="48">
        <v>1</v>
      </c>
      <c r="G54" s="48">
        <v>3</v>
      </c>
      <c r="H54" s="48">
        <v>45</v>
      </c>
      <c r="I54" s="48">
        <v>2000</v>
      </c>
      <c r="J54" s="48">
        <v>2000</v>
      </c>
      <c r="K54" s="48">
        <v>1000</v>
      </c>
      <c r="L54" s="48">
        <v>0</v>
      </c>
      <c r="M54" s="48">
        <v>0</v>
      </c>
      <c r="N54" s="48">
        <v>0</v>
      </c>
      <c r="O54" s="48">
        <v>0</v>
      </c>
      <c r="P54" s="48">
        <v>0</v>
      </c>
      <c r="Q54" s="48">
        <v>0</v>
      </c>
      <c r="R54" s="48">
        <v>0</v>
      </c>
      <c r="S54" s="48">
        <v>0</v>
      </c>
      <c r="T54" s="48">
        <v>0</v>
      </c>
      <c r="U54" s="48">
        <v>0</v>
      </c>
      <c r="V54" s="48">
        <v>0</v>
      </c>
      <c r="W54" s="48">
        <v>0</v>
      </c>
      <c r="X54" s="48">
        <v>0</v>
      </c>
      <c r="Y54" s="48">
        <v>0</v>
      </c>
      <c r="Z54" s="48">
        <v>0</v>
      </c>
      <c r="AA54" s="48">
        <v>0</v>
      </c>
      <c r="AB54" s="48">
        <v>0</v>
      </c>
      <c r="AC54" s="48">
        <v>0</v>
      </c>
      <c r="AD54" s="48">
        <v>0</v>
      </c>
      <c r="AE54" s="48">
        <v>0</v>
      </c>
      <c r="AF54" s="48">
        <v>2000</v>
      </c>
      <c r="AG54" s="48">
        <v>2000</v>
      </c>
      <c r="AH54" s="48">
        <v>0</v>
      </c>
      <c r="AI54" s="48">
        <v>0</v>
      </c>
      <c r="AJ54" s="48">
        <v>0</v>
      </c>
      <c r="AK54" s="48">
        <v>0</v>
      </c>
      <c r="AL54" s="48">
        <v>0</v>
      </c>
      <c r="AM54" s="48">
        <v>0</v>
      </c>
      <c r="AN54" s="48">
        <v>0</v>
      </c>
      <c r="AO54" s="48">
        <v>0</v>
      </c>
    </row>
    <row r="55" spans="1:41" s="48" customFormat="1">
      <c r="A55" s="48">
        <v>50</v>
      </c>
      <c r="B55" s="45" t="s">
        <v>3558</v>
      </c>
      <c r="C55" s="45" t="s">
        <v>1806</v>
      </c>
      <c r="D55" s="48">
        <v>1</v>
      </c>
      <c r="E55" s="48">
        <v>5</v>
      </c>
      <c r="F55" s="48">
        <v>1</v>
      </c>
      <c r="G55" s="48">
        <v>3</v>
      </c>
      <c r="H55" s="48">
        <v>45</v>
      </c>
      <c r="I55" s="48">
        <v>2000</v>
      </c>
      <c r="J55" s="48">
        <v>2000</v>
      </c>
      <c r="K55" s="48">
        <v>1000</v>
      </c>
      <c r="L55" s="48">
        <v>0</v>
      </c>
      <c r="M55" s="48">
        <v>0</v>
      </c>
      <c r="N55" s="48">
        <v>0</v>
      </c>
      <c r="O55" s="48">
        <v>0</v>
      </c>
      <c r="P55" s="48">
        <v>0</v>
      </c>
      <c r="Q55" s="48">
        <v>0</v>
      </c>
      <c r="R55" s="48">
        <v>0</v>
      </c>
      <c r="S55" s="48">
        <v>0</v>
      </c>
      <c r="T55" s="48">
        <v>0</v>
      </c>
      <c r="U55" s="48">
        <v>0</v>
      </c>
      <c r="V55" s="48">
        <v>0</v>
      </c>
      <c r="W55" s="48">
        <v>0</v>
      </c>
      <c r="X55" s="48">
        <v>0</v>
      </c>
      <c r="Y55" s="48">
        <v>0</v>
      </c>
      <c r="Z55" s="48">
        <v>0</v>
      </c>
      <c r="AA55" s="48">
        <v>0</v>
      </c>
      <c r="AB55" s="48">
        <v>0</v>
      </c>
      <c r="AC55" s="48">
        <v>0</v>
      </c>
      <c r="AD55" s="48">
        <v>0</v>
      </c>
      <c r="AE55" s="48">
        <v>0</v>
      </c>
      <c r="AF55" s="48">
        <v>2000</v>
      </c>
      <c r="AG55" s="48">
        <v>2000</v>
      </c>
      <c r="AH55" s="48">
        <v>0</v>
      </c>
      <c r="AI55" s="48">
        <v>0</v>
      </c>
      <c r="AJ55" s="48">
        <v>0</v>
      </c>
      <c r="AK55" s="48">
        <v>0</v>
      </c>
      <c r="AL55" s="48">
        <v>0</v>
      </c>
      <c r="AM55" s="48">
        <v>0</v>
      </c>
      <c r="AN55" s="48">
        <v>0</v>
      </c>
      <c r="AO55" s="48">
        <v>0</v>
      </c>
    </row>
    <row r="56" spans="1:41" s="48" customFormat="1">
      <c r="A56" s="48">
        <v>51</v>
      </c>
      <c r="B56" s="45" t="s">
        <v>3557</v>
      </c>
      <c r="C56" s="45" t="s">
        <v>1806</v>
      </c>
      <c r="D56" s="48">
        <v>1</v>
      </c>
      <c r="E56" s="48">
        <v>5</v>
      </c>
      <c r="F56" s="48">
        <v>1</v>
      </c>
      <c r="G56" s="48">
        <v>3</v>
      </c>
      <c r="H56" s="48">
        <v>45</v>
      </c>
      <c r="I56" s="48">
        <v>2000</v>
      </c>
      <c r="J56" s="48">
        <v>2000</v>
      </c>
      <c r="K56" s="48">
        <v>1000</v>
      </c>
      <c r="L56" s="48">
        <v>0</v>
      </c>
      <c r="M56" s="48">
        <v>0</v>
      </c>
      <c r="N56" s="48">
        <v>0</v>
      </c>
      <c r="O56" s="48">
        <v>0</v>
      </c>
      <c r="P56" s="48">
        <v>0</v>
      </c>
      <c r="Q56" s="48">
        <v>0</v>
      </c>
      <c r="R56" s="48">
        <v>0</v>
      </c>
      <c r="S56" s="48">
        <v>0</v>
      </c>
      <c r="T56" s="48">
        <v>0</v>
      </c>
      <c r="U56" s="48">
        <v>0</v>
      </c>
      <c r="V56" s="48">
        <v>0</v>
      </c>
      <c r="W56" s="48">
        <v>0</v>
      </c>
      <c r="X56" s="48">
        <v>0</v>
      </c>
      <c r="Y56" s="48">
        <v>0</v>
      </c>
      <c r="Z56" s="48">
        <v>0</v>
      </c>
      <c r="AA56" s="48">
        <v>0</v>
      </c>
      <c r="AB56" s="48">
        <v>0</v>
      </c>
      <c r="AC56" s="48">
        <v>0</v>
      </c>
      <c r="AD56" s="48">
        <v>0</v>
      </c>
      <c r="AE56" s="48">
        <v>0</v>
      </c>
      <c r="AF56" s="48">
        <v>2000</v>
      </c>
      <c r="AG56" s="48">
        <v>2000</v>
      </c>
      <c r="AH56" s="48">
        <v>0</v>
      </c>
      <c r="AI56" s="48">
        <v>0</v>
      </c>
      <c r="AJ56" s="48">
        <v>0</v>
      </c>
      <c r="AK56" s="48">
        <v>0</v>
      </c>
      <c r="AL56" s="48">
        <v>0</v>
      </c>
      <c r="AM56" s="48">
        <v>0</v>
      </c>
      <c r="AN56" s="48">
        <v>0</v>
      </c>
      <c r="AO56" s="48">
        <v>0</v>
      </c>
    </row>
    <row r="57" spans="1:41" s="48" customFormat="1">
      <c r="A57" s="48">
        <v>52</v>
      </c>
      <c r="B57" s="45" t="s">
        <v>3559</v>
      </c>
      <c r="C57" s="45" t="s">
        <v>3114</v>
      </c>
      <c r="D57" s="48">
        <v>1</v>
      </c>
      <c r="E57" s="48">
        <v>5</v>
      </c>
      <c r="F57" s="48">
        <v>1</v>
      </c>
      <c r="G57" s="48">
        <v>3</v>
      </c>
      <c r="H57" s="48">
        <v>45</v>
      </c>
      <c r="I57" s="48">
        <v>2000</v>
      </c>
      <c r="J57" s="48">
        <v>2000</v>
      </c>
      <c r="K57" s="48">
        <v>1000</v>
      </c>
      <c r="L57" s="48">
        <v>0</v>
      </c>
      <c r="M57" s="48">
        <v>0</v>
      </c>
      <c r="N57" s="48">
        <v>0</v>
      </c>
      <c r="O57" s="48">
        <v>0</v>
      </c>
      <c r="P57" s="48">
        <v>0</v>
      </c>
      <c r="Q57" s="48">
        <v>0</v>
      </c>
      <c r="R57" s="48">
        <v>0</v>
      </c>
      <c r="S57" s="48">
        <v>0</v>
      </c>
      <c r="T57" s="48">
        <v>0</v>
      </c>
      <c r="U57" s="48">
        <v>0</v>
      </c>
      <c r="V57" s="48">
        <v>0</v>
      </c>
      <c r="W57" s="48">
        <v>0</v>
      </c>
      <c r="X57" s="48">
        <v>0</v>
      </c>
      <c r="Y57" s="48">
        <v>0</v>
      </c>
      <c r="Z57" s="48">
        <v>0</v>
      </c>
      <c r="AA57" s="48">
        <v>0</v>
      </c>
      <c r="AB57" s="48">
        <v>0</v>
      </c>
      <c r="AC57" s="48">
        <v>0</v>
      </c>
      <c r="AD57" s="48">
        <v>0</v>
      </c>
      <c r="AE57" s="48">
        <v>0</v>
      </c>
      <c r="AF57" s="48">
        <v>2000</v>
      </c>
      <c r="AG57" s="48">
        <v>2000</v>
      </c>
      <c r="AH57" s="48">
        <v>0</v>
      </c>
      <c r="AI57" s="48">
        <v>0</v>
      </c>
      <c r="AJ57" s="48">
        <v>0</v>
      </c>
      <c r="AK57" s="48">
        <v>0</v>
      </c>
      <c r="AL57" s="48">
        <v>0</v>
      </c>
      <c r="AM57" s="48">
        <v>0</v>
      </c>
      <c r="AN57" s="48">
        <v>0</v>
      </c>
      <c r="AO57" s="48">
        <v>0</v>
      </c>
    </row>
    <row r="58" spans="1:41" s="48" customFormat="1">
      <c r="A58" s="48">
        <v>53</v>
      </c>
      <c r="B58" s="45" t="s">
        <v>4837</v>
      </c>
      <c r="C58" s="45" t="s">
        <v>1810</v>
      </c>
      <c r="D58" s="48">
        <v>1</v>
      </c>
      <c r="E58" s="48">
        <v>5</v>
      </c>
      <c r="F58" s="48">
        <v>1</v>
      </c>
      <c r="G58" s="48">
        <v>39</v>
      </c>
      <c r="H58" s="48">
        <v>301</v>
      </c>
      <c r="I58" s="48">
        <v>1</v>
      </c>
      <c r="J58" s="48">
        <v>1</v>
      </c>
      <c r="K58" s="48">
        <v>1000</v>
      </c>
      <c r="L58" s="48">
        <v>0</v>
      </c>
      <c r="M58" s="48">
        <v>0</v>
      </c>
      <c r="N58" s="48">
        <v>0</v>
      </c>
      <c r="O58" s="48">
        <v>0</v>
      </c>
      <c r="P58" s="48">
        <v>0</v>
      </c>
      <c r="Q58" s="48">
        <v>0</v>
      </c>
      <c r="R58" s="48">
        <v>0</v>
      </c>
      <c r="S58" s="48">
        <v>0</v>
      </c>
      <c r="T58" s="48">
        <v>0</v>
      </c>
      <c r="U58" s="48">
        <v>0</v>
      </c>
      <c r="V58" s="48">
        <v>0</v>
      </c>
      <c r="W58" s="48">
        <v>0</v>
      </c>
      <c r="X58" s="48">
        <v>0</v>
      </c>
      <c r="Y58" s="48">
        <v>0</v>
      </c>
      <c r="Z58" s="48">
        <v>0</v>
      </c>
      <c r="AA58" s="48">
        <v>0</v>
      </c>
      <c r="AB58" s="48">
        <v>0</v>
      </c>
      <c r="AC58" s="48">
        <v>0</v>
      </c>
      <c r="AD58" s="48">
        <v>0</v>
      </c>
      <c r="AE58" s="48">
        <v>0</v>
      </c>
      <c r="AF58" s="48">
        <v>1</v>
      </c>
      <c r="AG58" s="48">
        <v>1</v>
      </c>
      <c r="AH58" s="48">
        <v>0</v>
      </c>
      <c r="AI58" s="48">
        <v>0</v>
      </c>
      <c r="AJ58" s="48">
        <v>0</v>
      </c>
      <c r="AK58" s="48">
        <v>0</v>
      </c>
      <c r="AL58" s="48">
        <v>0</v>
      </c>
      <c r="AM58" s="48">
        <v>0</v>
      </c>
      <c r="AN58" s="48">
        <v>0</v>
      </c>
      <c r="AO58" s="48">
        <v>0</v>
      </c>
    </row>
    <row r="59" spans="1:41" s="48" customFormat="1">
      <c r="A59" s="48">
        <v>54</v>
      </c>
      <c r="B59" s="45" t="s">
        <v>3561</v>
      </c>
      <c r="C59" s="45" t="s">
        <v>1810</v>
      </c>
      <c r="D59" s="48">
        <v>1</v>
      </c>
      <c r="E59" s="48">
        <v>5</v>
      </c>
      <c r="F59" s="48">
        <v>1</v>
      </c>
      <c r="G59" s="48">
        <v>39</v>
      </c>
      <c r="H59" s="48">
        <v>401</v>
      </c>
      <c r="I59" s="48">
        <v>1</v>
      </c>
      <c r="J59" s="48">
        <v>1</v>
      </c>
      <c r="K59" s="48">
        <v>1000</v>
      </c>
      <c r="L59" s="48">
        <v>0</v>
      </c>
      <c r="M59" s="48">
        <v>0</v>
      </c>
      <c r="N59" s="48">
        <v>0</v>
      </c>
      <c r="O59" s="48">
        <v>0</v>
      </c>
      <c r="P59" s="48">
        <v>0</v>
      </c>
      <c r="Q59" s="48">
        <v>0</v>
      </c>
      <c r="R59" s="48">
        <v>0</v>
      </c>
      <c r="S59" s="48">
        <v>0</v>
      </c>
      <c r="T59" s="48">
        <v>0</v>
      </c>
      <c r="U59" s="48">
        <v>0</v>
      </c>
      <c r="V59" s="48">
        <v>0</v>
      </c>
      <c r="W59" s="48">
        <v>0</v>
      </c>
      <c r="X59" s="48">
        <v>0</v>
      </c>
      <c r="Y59" s="48">
        <v>0</v>
      </c>
      <c r="Z59" s="48">
        <v>0</v>
      </c>
      <c r="AA59" s="48">
        <v>0</v>
      </c>
      <c r="AB59" s="48">
        <v>0</v>
      </c>
      <c r="AC59" s="48">
        <v>0</v>
      </c>
      <c r="AD59" s="48">
        <v>0</v>
      </c>
      <c r="AE59" s="48">
        <v>0</v>
      </c>
      <c r="AF59" s="48">
        <v>1</v>
      </c>
      <c r="AG59" s="48">
        <v>1</v>
      </c>
      <c r="AH59" s="48">
        <v>0</v>
      </c>
      <c r="AI59" s="48">
        <v>0</v>
      </c>
      <c r="AJ59" s="48">
        <v>0</v>
      </c>
      <c r="AK59" s="48">
        <v>0</v>
      </c>
      <c r="AL59" s="48">
        <v>0</v>
      </c>
      <c r="AM59" s="48">
        <v>0</v>
      </c>
      <c r="AN59" s="48">
        <v>0</v>
      </c>
      <c r="AO59" s="48">
        <v>0</v>
      </c>
    </row>
    <row r="60" spans="1:41" s="48" customFormat="1">
      <c r="A60" s="48">
        <v>55</v>
      </c>
      <c r="B60" s="45" t="s">
        <v>3557</v>
      </c>
      <c r="C60" s="45" t="s">
        <v>1810</v>
      </c>
      <c r="D60" s="48">
        <v>1</v>
      </c>
      <c r="E60" s="48">
        <v>5</v>
      </c>
      <c r="F60" s="48">
        <v>1</v>
      </c>
      <c r="G60" s="48">
        <v>39</v>
      </c>
      <c r="H60" s="48">
        <v>201</v>
      </c>
      <c r="I60" s="48">
        <v>1</v>
      </c>
      <c r="J60" s="48">
        <v>1</v>
      </c>
      <c r="K60" s="48">
        <v>1000</v>
      </c>
      <c r="L60" s="48">
        <v>0</v>
      </c>
      <c r="M60" s="48">
        <v>0</v>
      </c>
      <c r="N60" s="48">
        <v>0</v>
      </c>
      <c r="O60" s="48">
        <v>0</v>
      </c>
      <c r="P60" s="48">
        <v>0</v>
      </c>
      <c r="Q60" s="48">
        <v>0</v>
      </c>
      <c r="R60" s="48">
        <v>0</v>
      </c>
      <c r="S60" s="48">
        <v>0</v>
      </c>
      <c r="T60" s="48">
        <v>0</v>
      </c>
      <c r="U60" s="48">
        <v>0</v>
      </c>
      <c r="V60" s="48">
        <v>0</v>
      </c>
      <c r="W60" s="48">
        <v>0</v>
      </c>
      <c r="X60" s="48">
        <v>0</v>
      </c>
      <c r="Y60" s="48">
        <v>0</v>
      </c>
      <c r="Z60" s="48">
        <v>0</v>
      </c>
      <c r="AA60" s="48">
        <v>0</v>
      </c>
      <c r="AB60" s="48">
        <v>0</v>
      </c>
      <c r="AC60" s="48">
        <v>0</v>
      </c>
      <c r="AD60" s="48">
        <v>0</v>
      </c>
      <c r="AE60" s="48">
        <v>0</v>
      </c>
      <c r="AF60" s="48">
        <v>1</v>
      </c>
      <c r="AG60" s="48">
        <v>1</v>
      </c>
      <c r="AH60" s="48">
        <v>0</v>
      </c>
      <c r="AI60" s="48">
        <v>0</v>
      </c>
      <c r="AJ60" s="48">
        <v>0</v>
      </c>
      <c r="AK60" s="48">
        <v>0</v>
      </c>
      <c r="AL60" s="48">
        <v>0</v>
      </c>
      <c r="AM60" s="48">
        <v>0</v>
      </c>
      <c r="AN60" s="48">
        <v>0</v>
      </c>
      <c r="AO60" s="48">
        <v>0</v>
      </c>
    </row>
    <row r="61" spans="1:41" s="48" customFormat="1">
      <c r="A61" s="48">
        <v>56</v>
      </c>
      <c r="B61" s="45" t="s">
        <v>3560</v>
      </c>
      <c r="C61" s="45" t="s">
        <v>1810</v>
      </c>
      <c r="D61" s="48">
        <v>1</v>
      </c>
      <c r="E61" s="48">
        <v>5</v>
      </c>
      <c r="F61" s="48">
        <v>1</v>
      </c>
      <c r="G61" s="48">
        <v>39</v>
      </c>
      <c r="H61" s="48">
        <v>501</v>
      </c>
      <c r="I61" s="48">
        <v>1</v>
      </c>
      <c r="J61" s="48">
        <v>1</v>
      </c>
      <c r="K61" s="48">
        <v>1000</v>
      </c>
      <c r="L61" s="48">
        <v>0</v>
      </c>
      <c r="M61" s="48">
        <v>0</v>
      </c>
      <c r="N61" s="48">
        <v>0</v>
      </c>
      <c r="O61" s="48">
        <v>0</v>
      </c>
      <c r="P61" s="48">
        <v>0</v>
      </c>
      <c r="Q61" s="48">
        <v>0</v>
      </c>
      <c r="R61" s="48">
        <v>0</v>
      </c>
      <c r="S61" s="48">
        <v>0</v>
      </c>
      <c r="T61" s="48">
        <v>0</v>
      </c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>
        <v>0</v>
      </c>
      <c r="AC61" s="48">
        <v>0</v>
      </c>
      <c r="AD61" s="48">
        <v>0</v>
      </c>
      <c r="AE61" s="48">
        <v>0</v>
      </c>
      <c r="AF61" s="48">
        <v>1</v>
      </c>
      <c r="AG61" s="48">
        <v>1</v>
      </c>
      <c r="AH61" s="48">
        <v>0</v>
      </c>
      <c r="AI61" s="48">
        <v>0</v>
      </c>
      <c r="AJ61" s="48">
        <v>0</v>
      </c>
      <c r="AK61" s="48">
        <v>0</v>
      </c>
      <c r="AL61" s="48">
        <v>0</v>
      </c>
      <c r="AM61" s="48">
        <v>0</v>
      </c>
      <c r="AN61" s="48">
        <v>0</v>
      </c>
      <c r="AO61" s="48">
        <v>0</v>
      </c>
    </row>
    <row r="62" spans="1:41" s="48" customFormat="1">
      <c r="A62" s="48">
        <v>57</v>
      </c>
      <c r="B62" s="45" t="s">
        <v>3562</v>
      </c>
      <c r="C62" s="45" t="s">
        <v>3563</v>
      </c>
      <c r="D62" s="48">
        <v>1</v>
      </c>
      <c r="E62" s="48">
        <v>5</v>
      </c>
      <c r="F62" s="48">
        <v>0</v>
      </c>
      <c r="G62" s="48">
        <v>3</v>
      </c>
      <c r="H62" s="48">
        <v>14</v>
      </c>
      <c r="I62" s="48">
        <v>100</v>
      </c>
      <c r="J62" s="48">
        <v>100</v>
      </c>
      <c r="K62" s="48">
        <v>720</v>
      </c>
      <c r="L62" s="48">
        <v>3</v>
      </c>
      <c r="M62" s="48">
        <v>14</v>
      </c>
      <c r="N62" s="48">
        <v>200</v>
      </c>
      <c r="O62" s="48">
        <v>200</v>
      </c>
      <c r="P62" s="48">
        <v>200</v>
      </c>
      <c r="Q62" s="48">
        <v>3</v>
      </c>
      <c r="R62" s="48">
        <v>14</v>
      </c>
      <c r="S62" s="48">
        <v>500</v>
      </c>
      <c r="T62" s="48">
        <v>500</v>
      </c>
      <c r="U62" s="48">
        <v>80</v>
      </c>
      <c r="V62" s="48">
        <v>0</v>
      </c>
      <c r="W62" s="48">
        <v>0</v>
      </c>
      <c r="X62" s="48">
        <v>0</v>
      </c>
      <c r="Y62" s="48">
        <v>0</v>
      </c>
      <c r="Z62" s="48">
        <v>0</v>
      </c>
      <c r="AA62" s="48">
        <v>0</v>
      </c>
      <c r="AB62" s="48">
        <v>0</v>
      </c>
      <c r="AC62" s="48">
        <v>0</v>
      </c>
      <c r="AD62" s="48">
        <v>0</v>
      </c>
      <c r="AE62" s="48">
        <v>0</v>
      </c>
      <c r="AF62" s="48">
        <v>100</v>
      </c>
      <c r="AG62" s="48">
        <v>100</v>
      </c>
      <c r="AH62" s="48">
        <v>200</v>
      </c>
      <c r="AI62" s="48">
        <v>200</v>
      </c>
      <c r="AJ62" s="48">
        <v>500</v>
      </c>
      <c r="AK62" s="48">
        <v>500</v>
      </c>
      <c r="AL62" s="48">
        <v>0</v>
      </c>
      <c r="AM62" s="48">
        <v>0</v>
      </c>
      <c r="AN62" s="48">
        <v>0</v>
      </c>
      <c r="AO62" s="48">
        <v>0</v>
      </c>
    </row>
    <row r="63" spans="1:41" s="48" customFormat="1">
      <c r="A63" s="48">
        <v>58</v>
      </c>
      <c r="B63" s="45" t="s">
        <v>2388</v>
      </c>
      <c r="C63" s="45" t="s">
        <v>1122</v>
      </c>
      <c r="D63" s="48">
        <v>1</v>
      </c>
      <c r="E63" s="48">
        <v>5</v>
      </c>
      <c r="F63" s="48">
        <v>0</v>
      </c>
      <c r="G63" s="48">
        <v>3</v>
      </c>
      <c r="H63" s="48">
        <v>12</v>
      </c>
      <c r="I63" s="48">
        <v>100</v>
      </c>
      <c r="J63" s="48">
        <v>100</v>
      </c>
      <c r="K63" s="48">
        <v>720</v>
      </c>
      <c r="L63" s="48">
        <v>3</v>
      </c>
      <c r="M63" s="48">
        <v>12</v>
      </c>
      <c r="N63" s="48">
        <v>200</v>
      </c>
      <c r="O63" s="48">
        <v>200</v>
      </c>
      <c r="P63" s="48">
        <v>200</v>
      </c>
      <c r="Q63" s="48">
        <v>3</v>
      </c>
      <c r="R63" s="48">
        <v>12</v>
      </c>
      <c r="S63" s="48">
        <v>500</v>
      </c>
      <c r="T63" s="48">
        <v>500</v>
      </c>
      <c r="U63" s="48">
        <v>80</v>
      </c>
      <c r="V63" s="48">
        <v>0</v>
      </c>
      <c r="W63" s="48">
        <v>0</v>
      </c>
      <c r="X63" s="48">
        <v>0</v>
      </c>
      <c r="Y63" s="48">
        <v>0</v>
      </c>
      <c r="Z63" s="48">
        <v>0</v>
      </c>
      <c r="AA63" s="48">
        <v>0</v>
      </c>
      <c r="AB63" s="48">
        <v>0</v>
      </c>
      <c r="AC63" s="48">
        <v>0</v>
      </c>
      <c r="AD63" s="48">
        <v>0</v>
      </c>
      <c r="AE63" s="48">
        <v>0</v>
      </c>
      <c r="AF63" s="48">
        <v>100</v>
      </c>
      <c r="AG63" s="48">
        <v>100</v>
      </c>
      <c r="AH63" s="48">
        <v>200</v>
      </c>
      <c r="AI63" s="48">
        <v>200</v>
      </c>
      <c r="AJ63" s="48">
        <v>500</v>
      </c>
      <c r="AK63" s="48">
        <v>500</v>
      </c>
      <c r="AL63" s="48">
        <v>0</v>
      </c>
      <c r="AM63" s="48">
        <v>0</v>
      </c>
      <c r="AN63" s="48">
        <v>0</v>
      </c>
      <c r="AO63" s="48">
        <v>0</v>
      </c>
    </row>
    <row r="64" spans="1:41" s="48" customFormat="1">
      <c r="A64" s="48">
        <v>59</v>
      </c>
      <c r="B64" s="45" t="s">
        <v>3374</v>
      </c>
      <c r="C64" s="45" t="s">
        <v>3375</v>
      </c>
      <c r="D64" s="48">
        <v>1</v>
      </c>
      <c r="E64" s="48">
        <v>5</v>
      </c>
      <c r="F64" s="48">
        <v>0</v>
      </c>
      <c r="G64" s="48">
        <v>3</v>
      </c>
      <c r="H64" s="48">
        <v>18</v>
      </c>
      <c r="I64" s="48">
        <v>100</v>
      </c>
      <c r="J64" s="48">
        <v>100</v>
      </c>
      <c r="K64" s="48">
        <v>520</v>
      </c>
      <c r="L64" s="48">
        <v>3</v>
      </c>
      <c r="M64" s="48">
        <v>18</v>
      </c>
      <c r="N64" s="48">
        <v>200</v>
      </c>
      <c r="O64" s="48">
        <v>200</v>
      </c>
      <c r="P64" s="48">
        <v>300</v>
      </c>
      <c r="Q64" s="48">
        <v>3</v>
      </c>
      <c r="R64" s="48">
        <v>18</v>
      </c>
      <c r="S64" s="48">
        <v>500</v>
      </c>
      <c r="T64" s="48">
        <v>500</v>
      </c>
      <c r="U64" s="48">
        <v>180</v>
      </c>
      <c r="V64" s="48">
        <v>0</v>
      </c>
      <c r="W64" s="48">
        <v>0</v>
      </c>
      <c r="X64" s="48">
        <v>0</v>
      </c>
      <c r="Y64" s="48">
        <v>0</v>
      </c>
      <c r="Z64" s="48">
        <v>0</v>
      </c>
      <c r="AA64" s="48">
        <v>0</v>
      </c>
      <c r="AB64" s="48">
        <v>0</v>
      </c>
      <c r="AC64" s="48">
        <v>0</v>
      </c>
      <c r="AD64" s="48">
        <v>0</v>
      </c>
      <c r="AE64" s="48">
        <v>0</v>
      </c>
      <c r="AF64" s="48">
        <v>100</v>
      </c>
      <c r="AG64" s="48">
        <v>100</v>
      </c>
      <c r="AH64" s="48">
        <v>200</v>
      </c>
      <c r="AI64" s="48">
        <v>200</v>
      </c>
      <c r="AJ64" s="48">
        <v>500</v>
      </c>
      <c r="AK64" s="48">
        <v>500</v>
      </c>
      <c r="AL64" s="48">
        <v>0</v>
      </c>
      <c r="AM64" s="48">
        <v>0</v>
      </c>
      <c r="AN64" s="48">
        <v>0</v>
      </c>
      <c r="AO64" s="48">
        <v>0</v>
      </c>
    </row>
    <row r="65" spans="1:41" s="48" customFormat="1">
      <c r="A65" s="48">
        <v>60</v>
      </c>
      <c r="B65" s="45" t="s">
        <v>2389</v>
      </c>
      <c r="C65" s="45" t="s">
        <v>2390</v>
      </c>
      <c r="D65" s="48">
        <v>1</v>
      </c>
      <c r="E65" s="48">
        <v>5</v>
      </c>
      <c r="F65" s="48">
        <v>0</v>
      </c>
      <c r="G65" s="48">
        <v>3</v>
      </c>
      <c r="H65" s="48">
        <v>60</v>
      </c>
      <c r="I65" s="48">
        <v>100</v>
      </c>
      <c r="J65" s="48">
        <v>100</v>
      </c>
      <c r="K65" s="48">
        <v>610</v>
      </c>
      <c r="L65" s="48">
        <v>3</v>
      </c>
      <c r="M65" s="48">
        <v>60</v>
      </c>
      <c r="N65" s="48">
        <v>200</v>
      </c>
      <c r="O65" s="48">
        <v>200</v>
      </c>
      <c r="P65" s="48">
        <v>300</v>
      </c>
      <c r="Q65" s="48">
        <v>3</v>
      </c>
      <c r="R65" s="48">
        <v>60</v>
      </c>
      <c r="S65" s="48">
        <v>500</v>
      </c>
      <c r="T65" s="48">
        <v>500</v>
      </c>
      <c r="U65" s="48">
        <v>90</v>
      </c>
      <c r="V65" s="48">
        <v>0</v>
      </c>
      <c r="W65" s="48">
        <v>0</v>
      </c>
      <c r="X65" s="48">
        <v>0</v>
      </c>
      <c r="Y65" s="48">
        <v>0</v>
      </c>
      <c r="Z65" s="48">
        <v>0</v>
      </c>
      <c r="AA65" s="48">
        <v>0</v>
      </c>
      <c r="AB65" s="48">
        <v>0</v>
      </c>
      <c r="AC65" s="48">
        <v>0</v>
      </c>
      <c r="AD65" s="48">
        <v>0</v>
      </c>
      <c r="AE65" s="48">
        <v>0</v>
      </c>
      <c r="AF65" s="48">
        <v>100</v>
      </c>
      <c r="AG65" s="48">
        <v>100</v>
      </c>
      <c r="AH65" s="48">
        <v>200</v>
      </c>
      <c r="AI65" s="48">
        <v>200</v>
      </c>
      <c r="AJ65" s="48">
        <v>500</v>
      </c>
      <c r="AK65" s="48">
        <v>500</v>
      </c>
      <c r="AL65" s="48">
        <v>0</v>
      </c>
      <c r="AM65" s="48">
        <v>0</v>
      </c>
      <c r="AN65" s="48">
        <v>0</v>
      </c>
      <c r="AO65" s="48">
        <v>0</v>
      </c>
    </row>
    <row r="66" spans="1:41" s="48" customFormat="1">
      <c r="A66" s="48">
        <v>61</v>
      </c>
      <c r="B66" s="45" t="s">
        <v>1812</v>
      </c>
      <c r="C66" s="45" t="s">
        <v>1812</v>
      </c>
      <c r="D66" s="48">
        <v>1</v>
      </c>
      <c r="E66" s="48">
        <v>7</v>
      </c>
      <c r="F66" s="48">
        <v>0</v>
      </c>
      <c r="G66" s="48">
        <v>3</v>
      </c>
      <c r="H66" s="48">
        <v>113</v>
      </c>
      <c r="I66" s="48">
        <v>2</v>
      </c>
      <c r="J66" s="48">
        <v>2</v>
      </c>
      <c r="K66" s="48">
        <v>80</v>
      </c>
      <c r="L66" s="48">
        <v>3</v>
      </c>
      <c r="M66" s="48">
        <v>115</v>
      </c>
      <c r="N66" s="48">
        <v>1</v>
      </c>
      <c r="O66" s="48">
        <v>1</v>
      </c>
      <c r="P66" s="48">
        <v>20</v>
      </c>
      <c r="Q66" s="48">
        <v>1</v>
      </c>
      <c r="R66" s="48">
        <v>0</v>
      </c>
      <c r="S66" s="48">
        <v>50000</v>
      </c>
      <c r="T66" s="48">
        <v>50000</v>
      </c>
      <c r="U66" s="48">
        <v>140</v>
      </c>
      <c r="V66" s="48">
        <v>3</v>
      </c>
      <c r="W66" s="48">
        <v>12</v>
      </c>
      <c r="X66" s="48">
        <v>5</v>
      </c>
      <c r="Y66" s="48">
        <v>5</v>
      </c>
      <c r="Z66" s="48">
        <v>140</v>
      </c>
      <c r="AA66" s="48">
        <v>9</v>
      </c>
      <c r="AB66" s="48">
        <v>62</v>
      </c>
      <c r="AC66" s="48">
        <v>1</v>
      </c>
      <c r="AD66" s="48">
        <v>1</v>
      </c>
      <c r="AE66" s="48">
        <v>620</v>
      </c>
      <c r="AF66" s="48">
        <v>2</v>
      </c>
      <c r="AG66" s="48">
        <v>2</v>
      </c>
      <c r="AH66" s="48">
        <v>1</v>
      </c>
      <c r="AI66" s="48">
        <v>1</v>
      </c>
      <c r="AJ66" s="48">
        <v>50000</v>
      </c>
      <c r="AK66" s="48">
        <v>50000</v>
      </c>
      <c r="AL66" s="48">
        <v>5</v>
      </c>
      <c r="AM66" s="48">
        <v>5</v>
      </c>
      <c r="AN66" s="48">
        <v>1</v>
      </c>
      <c r="AO66" s="48">
        <v>1</v>
      </c>
    </row>
    <row r="67" spans="1:41" s="48" customFormat="1">
      <c r="A67" s="48">
        <v>62</v>
      </c>
      <c r="B67" s="45" t="s">
        <v>1813</v>
      </c>
      <c r="C67" s="45" t="s">
        <v>1813</v>
      </c>
      <c r="D67" s="48">
        <v>1</v>
      </c>
      <c r="E67" s="48">
        <v>7</v>
      </c>
      <c r="F67" s="48">
        <v>0</v>
      </c>
      <c r="G67" s="48">
        <v>3</v>
      </c>
      <c r="H67" s="48">
        <v>14</v>
      </c>
      <c r="I67" s="48">
        <v>5</v>
      </c>
      <c r="J67" s="48">
        <v>5</v>
      </c>
      <c r="K67" s="48">
        <v>250</v>
      </c>
      <c r="L67" s="48">
        <v>3</v>
      </c>
      <c r="M67" s="48">
        <v>18</v>
      </c>
      <c r="N67" s="48">
        <v>10</v>
      </c>
      <c r="O67" s="48">
        <v>10</v>
      </c>
      <c r="P67" s="48">
        <v>250</v>
      </c>
      <c r="Q67" s="48">
        <v>3</v>
      </c>
      <c r="R67" s="48">
        <v>60</v>
      </c>
      <c r="S67" s="48">
        <v>20</v>
      </c>
      <c r="T67" s="48">
        <v>20</v>
      </c>
      <c r="U67" s="48">
        <v>250</v>
      </c>
      <c r="V67" s="48">
        <v>3</v>
      </c>
      <c r="W67" s="48">
        <v>15</v>
      </c>
      <c r="X67" s="48">
        <v>3</v>
      </c>
      <c r="Y67" s="48">
        <v>3</v>
      </c>
      <c r="Z67" s="48">
        <v>250</v>
      </c>
      <c r="AA67" s="48">
        <v>0</v>
      </c>
      <c r="AB67" s="48">
        <v>0</v>
      </c>
      <c r="AC67" s="48">
        <v>0</v>
      </c>
      <c r="AD67" s="48">
        <v>0</v>
      </c>
      <c r="AE67" s="48">
        <v>0</v>
      </c>
      <c r="AF67" s="48">
        <v>5</v>
      </c>
      <c r="AG67" s="48">
        <v>5</v>
      </c>
      <c r="AH67" s="48">
        <v>10</v>
      </c>
      <c r="AI67" s="48">
        <v>10</v>
      </c>
      <c r="AJ67" s="48">
        <v>20</v>
      </c>
      <c r="AK67" s="48">
        <v>20</v>
      </c>
      <c r="AL67" s="48">
        <v>3</v>
      </c>
      <c r="AM67" s="48">
        <v>3</v>
      </c>
      <c r="AN67" s="48">
        <v>0</v>
      </c>
      <c r="AO67" s="48">
        <v>0</v>
      </c>
    </row>
    <row r="68" spans="1:41" s="48" customFormat="1">
      <c r="A68" s="48">
        <v>63</v>
      </c>
      <c r="B68" s="45" t="s">
        <v>1814</v>
      </c>
      <c r="C68" s="45" t="s">
        <v>1814</v>
      </c>
      <c r="D68" s="48">
        <v>1</v>
      </c>
      <c r="E68" s="48">
        <v>7</v>
      </c>
      <c r="F68" s="48">
        <v>0</v>
      </c>
      <c r="G68" s="48">
        <v>3</v>
      </c>
      <c r="H68" s="48">
        <v>111</v>
      </c>
      <c r="I68" s="48">
        <v>2</v>
      </c>
      <c r="J68" s="48">
        <v>2</v>
      </c>
      <c r="K68" s="48">
        <v>85</v>
      </c>
      <c r="L68" s="48">
        <v>3</v>
      </c>
      <c r="M68" s="48">
        <v>115</v>
      </c>
      <c r="N68" s="48">
        <v>1</v>
      </c>
      <c r="O68" s="48">
        <v>1</v>
      </c>
      <c r="P68" s="48">
        <v>80</v>
      </c>
      <c r="Q68" s="48">
        <v>1</v>
      </c>
      <c r="R68" s="48">
        <v>0</v>
      </c>
      <c r="S68" s="48">
        <v>100000</v>
      </c>
      <c r="T68" s="48">
        <v>100000</v>
      </c>
      <c r="U68" s="48">
        <v>130</v>
      </c>
      <c r="V68" s="48">
        <v>9</v>
      </c>
      <c r="W68" s="48">
        <v>64</v>
      </c>
      <c r="X68" s="48">
        <v>1</v>
      </c>
      <c r="Y68" s="48">
        <v>1</v>
      </c>
      <c r="Z68" s="48">
        <v>690</v>
      </c>
      <c r="AA68" s="48">
        <v>9</v>
      </c>
      <c r="AB68" s="48">
        <v>65</v>
      </c>
      <c r="AC68" s="48">
        <v>1</v>
      </c>
      <c r="AD68" s="48">
        <v>1</v>
      </c>
      <c r="AE68" s="48">
        <v>15</v>
      </c>
      <c r="AF68" s="48">
        <v>2</v>
      </c>
      <c r="AG68" s="48">
        <v>2</v>
      </c>
      <c r="AH68" s="48">
        <v>1</v>
      </c>
      <c r="AI68" s="48">
        <v>1</v>
      </c>
      <c r="AJ68" s="48">
        <v>100000</v>
      </c>
      <c r="AK68" s="48">
        <v>100000</v>
      </c>
      <c r="AL68" s="48">
        <v>1</v>
      </c>
      <c r="AM68" s="48">
        <v>1</v>
      </c>
      <c r="AN68" s="48">
        <v>1</v>
      </c>
      <c r="AO68" s="48">
        <v>1</v>
      </c>
    </row>
    <row r="69" spans="1:41" s="48" customFormat="1">
      <c r="A69" s="48">
        <v>64</v>
      </c>
      <c r="B69" s="45" t="s">
        <v>1815</v>
      </c>
      <c r="C69" s="45" t="s">
        <v>1815</v>
      </c>
      <c r="D69" s="48">
        <v>1</v>
      </c>
      <c r="E69" s="48">
        <v>7</v>
      </c>
      <c r="F69" s="48">
        <v>0</v>
      </c>
      <c r="G69" s="48">
        <v>3</v>
      </c>
      <c r="H69" s="48">
        <v>12</v>
      </c>
      <c r="I69" s="48">
        <v>10</v>
      </c>
      <c r="J69" s="48">
        <v>10</v>
      </c>
      <c r="K69" s="48">
        <v>200</v>
      </c>
      <c r="L69" s="48">
        <v>3</v>
      </c>
      <c r="M69" s="48">
        <v>14</v>
      </c>
      <c r="N69" s="48">
        <v>10</v>
      </c>
      <c r="O69" s="48">
        <v>10</v>
      </c>
      <c r="P69" s="48">
        <v>200</v>
      </c>
      <c r="Q69" s="48">
        <v>3</v>
      </c>
      <c r="R69" s="48">
        <v>18</v>
      </c>
      <c r="S69" s="48">
        <v>20</v>
      </c>
      <c r="T69" s="48">
        <v>20</v>
      </c>
      <c r="U69" s="48">
        <v>200</v>
      </c>
      <c r="V69" s="48">
        <v>3</v>
      </c>
      <c r="W69" s="48">
        <v>60</v>
      </c>
      <c r="X69" s="48">
        <v>40</v>
      </c>
      <c r="Y69" s="48">
        <v>40</v>
      </c>
      <c r="Z69" s="48">
        <v>200</v>
      </c>
      <c r="AA69" s="48">
        <v>3</v>
      </c>
      <c r="AB69" s="48">
        <v>15</v>
      </c>
      <c r="AC69" s="48">
        <v>5</v>
      </c>
      <c r="AD69" s="48">
        <v>5</v>
      </c>
      <c r="AE69" s="48">
        <v>200</v>
      </c>
      <c r="AF69" s="48">
        <v>10</v>
      </c>
      <c r="AG69" s="48">
        <v>10</v>
      </c>
      <c r="AH69" s="48">
        <v>10</v>
      </c>
      <c r="AI69" s="48">
        <v>10</v>
      </c>
      <c r="AJ69" s="48">
        <v>20</v>
      </c>
      <c r="AK69" s="48">
        <v>20</v>
      </c>
      <c r="AL69" s="48">
        <v>40</v>
      </c>
      <c r="AM69" s="48">
        <v>40</v>
      </c>
      <c r="AN69" s="48">
        <v>5</v>
      </c>
      <c r="AO69" s="48">
        <v>5</v>
      </c>
    </row>
    <row r="70" spans="1:41" s="48" customFormat="1">
      <c r="A70" s="48">
        <v>65</v>
      </c>
      <c r="B70" s="45" t="s">
        <v>1816</v>
      </c>
      <c r="C70" s="45" t="s">
        <v>1816</v>
      </c>
      <c r="D70" s="48">
        <v>1</v>
      </c>
      <c r="E70" s="48">
        <v>7</v>
      </c>
      <c r="F70" s="48">
        <v>0</v>
      </c>
      <c r="G70" s="48">
        <v>3</v>
      </c>
      <c r="H70" s="48">
        <v>60</v>
      </c>
      <c r="I70" s="48">
        <v>1588</v>
      </c>
      <c r="J70" s="48">
        <v>1588</v>
      </c>
      <c r="K70" s="48">
        <v>200</v>
      </c>
      <c r="L70" s="48">
        <v>3</v>
      </c>
      <c r="M70" s="48">
        <v>18</v>
      </c>
      <c r="N70" s="48">
        <v>888</v>
      </c>
      <c r="O70" s="48">
        <v>888</v>
      </c>
      <c r="P70" s="48">
        <v>200</v>
      </c>
      <c r="Q70" s="48">
        <v>3</v>
      </c>
      <c r="R70" s="48">
        <v>14</v>
      </c>
      <c r="S70" s="48">
        <v>588</v>
      </c>
      <c r="T70" s="48">
        <v>588</v>
      </c>
      <c r="U70" s="48">
        <v>200</v>
      </c>
      <c r="V70" s="48">
        <v>3</v>
      </c>
      <c r="W70" s="48">
        <v>12</v>
      </c>
      <c r="X70" s="48">
        <v>588</v>
      </c>
      <c r="Y70" s="48">
        <v>588</v>
      </c>
      <c r="Z70" s="48">
        <v>200</v>
      </c>
      <c r="AA70" s="48">
        <v>3</v>
      </c>
      <c r="AB70" s="48">
        <v>115</v>
      </c>
      <c r="AC70" s="48">
        <v>5</v>
      </c>
      <c r="AD70" s="48">
        <v>5</v>
      </c>
      <c r="AE70" s="48">
        <v>200</v>
      </c>
      <c r="AF70" s="48">
        <v>1588</v>
      </c>
      <c r="AG70" s="48">
        <v>1588</v>
      </c>
      <c r="AH70" s="48">
        <v>888</v>
      </c>
      <c r="AI70" s="48">
        <v>888</v>
      </c>
      <c r="AJ70" s="48">
        <v>588</v>
      </c>
      <c r="AK70" s="48">
        <v>588</v>
      </c>
      <c r="AL70" s="48">
        <v>588</v>
      </c>
      <c r="AM70" s="48">
        <v>588</v>
      </c>
      <c r="AN70" s="48">
        <v>5</v>
      </c>
      <c r="AO70" s="48">
        <v>5</v>
      </c>
    </row>
    <row r="71" spans="1:41" s="49" customFormat="1">
      <c r="A71" s="49">
        <v>66</v>
      </c>
      <c r="B71" s="46" t="s">
        <v>2405</v>
      </c>
      <c r="C71" s="46" t="s">
        <v>1817</v>
      </c>
      <c r="D71" s="49">
        <v>1</v>
      </c>
      <c r="E71" s="49">
        <v>6</v>
      </c>
      <c r="F71" s="49">
        <v>0</v>
      </c>
      <c r="G71" s="49">
        <v>31</v>
      </c>
      <c r="H71" s="49">
        <v>6</v>
      </c>
      <c r="I71" s="49">
        <v>1</v>
      </c>
      <c r="J71" s="49">
        <v>1</v>
      </c>
      <c r="K71" s="49">
        <v>400</v>
      </c>
      <c r="L71" s="49">
        <v>31</v>
      </c>
      <c r="M71" s="49">
        <v>5</v>
      </c>
      <c r="N71" s="49">
        <v>1</v>
      </c>
      <c r="O71" s="49">
        <v>1</v>
      </c>
      <c r="P71" s="49">
        <v>600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1</v>
      </c>
      <c r="AG71" s="49">
        <v>1</v>
      </c>
      <c r="AH71" s="49">
        <v>1</v>
      </c>
      <c r="AI71" s="49">
        <v>1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49">
        <v>0</v>
      </c>
    </row>
    <row r="72" spans="1:41" s="50" customFormat="1">
      <c r="A72" s="50">
        <v>67</v>
      </c>
      <c r="B72" s="51" t="s">
        <v>4824</v>
      </c>
      <c r="C72" s="51" t="s">
        <v>3450</v>
      </c>
      <c r="D72" s="50">
        <v>1</v>
      </c>
      <c r="E72" s="50">
        <v>6</v>
      </c>
      <c r="F72" s="50">
        <v>0</v>
      </c>
      <c r="G72" s="50">
        <v>9</v>
      </c>
      <c r="H72" s="50">
        <v>68</v>
      </c>
      <c r="I72" s="50">
        <v>1</v>
      </c>
      <c r="J72" s="50">
        <v>1</v>
      </c>
      <c r="K72" s="50">
        <v>167</v>
      </c>
      <c r="L72" s="50">
        <v>9</v>
      </c>
      <c r="M72" s="50">
        <v>69</v>
      </c>
      <c r="N72" s="50">
        <v>1</v>
      </c>
      <c r="O72" s="50">
        <v>1</v>
      </c>
      <c r="P72" s="50">
        <v>134</v>
      </c>
      <c r="Q72" s="50">
        <v>9</v>
      </c>
      <c r="R72" s="50">
        <v>70</v>
      </c>
      <c r="S72" s="50">
        <v>1</v>
      </c>
      <c r="T72" s="50">
        <v>1</v>
      </c>
      <c r="U72" s="50">
        <v>167</v>
      </c>
      <c r="V72" s="50">
        <v>9</v>
      </c>
      <c r="W72" s="50">
        <v>71</v>
      </c>
      <c r="X72" s="50">
        <v>1</v>
      </c>
      <c r="Y72" s="50">
        <v>1</v>
      </c>
      <c r="Z72" s="50">
        <v>134</v>
      </c>
      <c r="AA72" s="50">
        <v>9</v>
      </c>
      <c r="AB72" s="50">
        <v>72</v>
      </c>
      <c r="AC72" s="50">
        <v>1</v>
      </c>
      <c r="AD72" s="50">
        <v>1</v>
      </c>
      <c r="AE72" s="50">
        <v>398</v>
      </c>
      <c r="AF72" s="50">
        <v>1</v>
      </c>
      <c r="AG72" s="50">
        <v>1</v>
      </c>
      <c r="AH72" s="50">
        <v>1</v>
      </c>
      <c r="AI72" s="50">
        <v>1</v>
      </c>
      <c r="AJ72" s="50">
        <v>1</v>
      </c>
      <c r="AK72" s="50">
        <v>1</v>
      </c>
      <c r="AL72" s="50">
        <v>1</v>
      </c>
      <c r="AM72" s="50">
        <v>1</v>
      </c>
      <c r="AN72" s="50">
        <v>1</v>
      </c>
      <c r="AO72" s="50">
        <v>1</v>
      </c>
    </row>
    <row r="73" spans="1:41" s="50" customFormat="1">
      <c r="A73" s="50">
        <v>68</v>
      </c>
      <c r="B73" s="51" t="s">
        <v>4824</v>
      </c>
      <c r="C73" s="51" t="s">
        <v>3450</v>
      </c>
      <c r="D73" s="50">
        <v>1</v>
      </c>
      <c r="E73" s="50">
        <v>6</v>
      </c>
      <c r="F73" s="50">
        <v>0</v>
      </c>
      <c r="G73" s="50">
        <v>6</v>
      </c>
      <c r="H73" s="50">
        <v>10002</v>
      </c>
      <c r="I73" s="50">
        <v>5</v>
      </c>
      <c r="J73" s="50">
        <v>5</v>
      </c>
      <c r="K73" s="50">
        <v>200</v>
      </c>
      <c r="L73" s="50">
        <v>6</v>
      </c>
      <c r="M73" s="50">
        <v>10003</v>
      </c>
      <c r="N73" s="50">
        <v>5</v>
      </c>
      <c r="O73" s="50">
        <v>5</v>
      </c>
      <c r="P73" s="50">
        <v>200</v>
      </c>
      <c r="Q73" s="50">
        <v>6</v>
      </c>
      <c r="R73" s="50">
        <v>10004</v>
      </c>
      <c r="S73" s="50">
        <v>5</v>
      </c>
      <c r="T73" s="50">
        <v>5</v>
      </c>
      <c r="U73" s="50">
        <v>200</v>
      </c>
      <c r="V73" s="50">
        <v>6</v>
      </c>
      <c r="W73" s="50">
        <v>10005</v>
      </c>
      <c r="X73" s="50">
        <v>5</v>
      </c>
      <c r="Y73" s="50">
        <v>5</v>
      </c>
      <c r="Z73" s="50">
        <v>200</v>
      </c>
      <c r="AA73" s="50">
        <v>6</v>
      </c>
      <c r="AB73" s="50">
        <v>10007</v>
      </c>
      <c r="AC73" s="50">
        <v>5</v>
      </c>
      <c r="AD73" s="50">
        <v>5</v>
      </c>
      <c r="AE73" s="50">
        <v>200</v>
      </c>
      <c r="AF73" s="50">
        <v>5</v>
      </c>
      <c r="AG73" s="50">
        <v>5</v>
      </c>
      <c r="AH73" s="50">
        <v>5</v>
      </c>
      <c r="AI73" s="50">
        <v>5</v>
      </c>
      <c r="AJ73" s="50">
        <v>5</v>
      </c>
      <c r="AK73" s="50">
        <v>5</v>
      </c>
      <c r="AL73" s="50">
        <v>5</v>
      </c>
      <c r="AM73" s="50">
        <v>5</v>
      </c>
      <c r="AN73" s="50">
        <v>5</v>
      </c>
      <c r="AO73" s="50">
        <v>5</v>
      </c>
    </row>
    <row r="74" spans="1:41" s="50" customFormat="1">
      <c r="A74" s="50">
        <v>69</v>
      </c>
      <c r="B74" s="51" t="s">
        <v>4824</v>
      </c>
      <c r="C74" s="51" t="s">
        <v>3450</v>
      </c>
      <c r="D74" s="50">
        <v>1</v>
      </c>
      <c r="E74" s="50">
        <v>6</v>
      </c>
      <c r="F74" s="50">
        <v>0</v>
      </c>
      <c r="G74" s="50">
        <v>6</v>
      </c>
      <c r="H74" s="50">
        <v>10009</v>
      </c>
      <c r="I74" s="50">
        <v>5</v>
      </c>
      <c r="J74" s="50">
        <v>5</v>
      </c>
      <c r="K74" s="50">
        <v>250</v>
      </c>
      <c r="L74" s="50">
        <v>6</v>
      </c>
      <c r="M74" s="50">
        <v>10011</v>
      </c>
      <c r="N74" s="50">
        <v>5</v>
      </c>
      <c r="O74" s="50">
        <v>5</v>
      </c>
      <c r="P74" s="50">
        <v>250</v>
      </c>
      <c r="Q74" s="50">
        <v>6</v>
      </c>
      <c r="R74" s="50">
        <v>10012</v>
      </c>
      <c r="S74" s="50">
        <v>5</v>
      </c>
      <c r="T74" s="50">
        <v>5</v>
      </c>
      <c r="U74" s="50">
        <v>250</v>
      </c>
      <c r="V74" s="50">
        <v>6</v>
      </c>
      <c r="W74" s="50">
        <v>10014</v>
      </c>
      <c r="X74" s="50">
        <v>5</v>
      </c>
      <c r="Y74" s="50">
        <v>5</v>
      </c>
      <c r="Z74" s="50">
        <v>250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5</v>
      </c>
      <c r="AG74" s="50">
        <v>5</v>
      </c>
      <c r="AH74" s="50">
        <v>5</v>
      </c>
      <c r="AI74" s="50">
        <v>5</v>
      </c>
      <c r="AJ74" s="50">
        <v>5</v>
      </c>
      <c r="AK74" s="50">
        <v>5</v>
      </c>
      <c r="AL74" s="50">
        <v>5</v>
      </c>
      <c r="AM74" s="50">
        <v>5</v>
      </c>
      <c r="AN74" s="50">
        <v>0</v>
      </c>
      <c r="AO74" s="50">
        <v>0</v>
      </c>
    </row>
    <row r="75" spans="1:41" s="50" customFormat="1">
      <c r="A75" s="50">
        <v>70</v>
      </c>
      <c r="B75" s="51" t="s">
        <v>4824</v>
      </c>
      <c r="C75" s="51" t="s">
        <v>3450</v>
      </c>
      <c r="D75" s="50">
        <v>1</v>
      </c>
      <c r="E75" s="50">
        <v>6</v>
      </c>
      <c r="F75" s="50">
        <v>0</v>
      </c>
      <c r="G75" s="50">
        <v>6</v>
      </c>
      <c r="H75" s="50">
        <v>10002</v>
      </c>
      <c r="I75" s="50">
        <v>10</v>
      </c>
      <c r="J75" s="50">
        <v>10</v>
      </c>
      <c r="K75" s="50">
        <v>200</v>
      </c>
      <c r="L75" s="50">
        <v>6</v>
      </c>
      <c r="M75" s="50">
        <v>10003</v>
      </c>
      <c r="N75" s="50">
        <v>10</v>
      </c>
      <c r="O75" s="50">
        <v>10</v>
      </c>
      <c r="P75" s="50">
        <v>200</v>
      </c>
      <c r="Q75" s="50">
        <v>6</v>
      </c>
      <c r="R75" s="50">
        <v>10004</v>
      </c>
      <c r="S75" s="50">
        <v>10</v>
      </c>
      <c r="T75" s="50">
        <v>10</v>
      </c>
      <c r="U75" s="50">
        <v>200</v>
      </c>
      <c r="V75" s="50">
        <v>6</v>
      </c>
      <c r="W75" s="50">
        <v>10005</v>
      </c>
      <c r="X75" s="50">
        <v>10</v>
      </c>
      <c r="Y75" s="50">
        <v>10</v>
      </c>
      <c r="Z75" s="50">
        <v>200</v>
      </c>
      <c r="AA75" s="50">
        <v>6</v>
      </c>
      <c r="AB75" s="50">
        <v>10007</v>
      </c>
      <c r="AC75" s="50">
        <v>10</v>
      </c>
      <c r="AD75" s="50">
        <v>10</v>
      </c>
      <c r="AE75" s="50">
        <v>200</v>
      </c>
      <c r="AF75" s="50">
        <v>10</v>
      </c>
      <c r="AG75" s="50">
        <v>10</v>
      </c>
      <c r="AH75" s="50">
        <v>10</v>
      </c>
      <c r="AI75" s="50">
        <v>10</v>
      </c>
      <c r="AJ75" s="50">
        <v>10</v>
      </c>
      <c r="AK75" s="50">
        <v>10</v>
      </c>
      <c r="AL75" s="50">
        <v>10</v>
      </c>
      <c r="AM75" s="50">
        <v>10</v>
      </c>
      <c r="AN75" s="50">
        <v>10</v>
      </c>
      <c r="AO75" s="50">
        <v>10</v>
      </c>
    </row>
    <row r="76" spans="1:41" s="50" customFormat="1">
      <c r="A76" s="50">
        <v>71</v>
      </c>
      <c r="B76" s="51" t="s">
        <v>4824</v>
      </c>
      <c r="C76" s="51" t="s">
        <v>3450</v>
      </c>
      <c r="D76" s="50">
        <v>1</v>
      </c>
      <c r="E76" s="50">
        <v>6</v>
      </c>
      <c r="F76" s="50">
        <v>0</v>
      </c>
      <c r="G76" s="50">
        <v>6</v>
      </c>
      <c r="H76" s="50">
        <v>10009</v>
      </c>
      <c r="I76" s="50">
        <v>10</v>
      </c>
      <c r="J76" s="50">
        <v>10</v>
      </c>
      <c r="K76" s="50">
        <v>250</v>
      </c>
      <c r="L76" s="50">
        <v>6</v>
      </c>
      <c r="M76" s="50">
        <v>10011</v>
      </c>
      <c r="N76" s="50">
        <v>10</v>
      </c>
      <c r="O76" s="50">
        <v>10</v>
      </c>
      <c r="P76" s="50">
        <v>250</v>
      </c>
      <c r="Q76" s="50">
        <v>6</v>
      </c>
      <c r="R76" s="50">
        <v>10012</v>
      </c>
      <c r="S76" s="50">
        <v>10</v>
      </c>
      <c r="T76" s="50">
        <v>10</v>
      </c>
      <c r="U76" s="50">
        <v>250</v>
      </c>
      <c r="V76" s="50">
        <v>6</v>
      </c>
      <c r="W76" s="50">
        <v>10014</v>
      </c>
      <c r="X76" s="50">
        <v>10</v>
      </c>
      <c r="Y76" s="50">
        <v>10</v>
      </c>
      <c r="Z76" s="50">
        <v>250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10</v>
      </c>
      <c r="AG76" s="50">
        <v>10</v>
      </c>
      <c r="AH76" s="50">
        <v>10</v>
      </c>
      <c r="AI76" s="50">
        <v>10</v>
      </c>
      <c r="AJ76" s="50">
        <v>10</v>
      </c>
      <c r="AK76" s="50">
        <v>10</v>
      </c>
      <c r="AL76" s="50">
        <v>10</v>
      </c>
      <c r="AM76" s="50">
        <v>10</v>
      </c>
      <c r="AN76" s="50">
        <v>0</v>
      </c>
      <c r="AO76" s="50">
        <v>0</v>
      </c>
    </row>
    <row r="77" spans="1:41" s="50" customFormat="1">
      <c r="A77" s="50">
        <v>72</v>
      </c>
      <c r="B77" s="51" t="s">
        <v>4824</v>
      </c>
      <c r="C77" s="51" t="s">
        <v>3450</v>
      </c>
      <c r="D77" s="50">
        <v>1</v>
      </c>
      <c r="E77" s="50">
        <v>6</v>
      </c>
      <c r="F77" s="50">
        <v>0</v>
      </c>
      <c r="G77" s="50">
        <v>6</v>
      </c>
      <c r="H77" s="50">
        <v>10001</v>
      </c>
      <c r="I77" s="50">
        <v>5</v>
      </c>
      <c r="J77" s="50">
        <v>5</v>
      </c>
      <c r="K77" s="50">
        <v>250</v>
      </c>
      <c r="L77" s="50">
        <v>6</v>
      </c>
      <c r="M77" s="50">
        <v>10001</v>
      </c>
      <c r="N77" s="50">
        <v>10</v>
      </c>
      <c r="O77" s="50">
        <v>10</v>
      </c>
      <c r="P77" s="50">
        <v>250</v>
      </c>
      <c r="Q77" s="50">
        <v>6</v>
      </c>
      <c r="R77" s="50">
        <v>10006</v>
      </c>
      <c r="S77" s="50">
        <v>5</v>
      </c>
      <c r="T77" s="50">
        <v>5</v>
      </c>
      <c r="U77" s="50">
        <v>250</v>
      </c>
      <c r="V77" s="50">
        <v>6</v>
      </c>
      <c r="W77" s="50">
        <v>10006</v>
      </c>
      <c r="X77" s="50">
        <v>10</v>
      </c>
      <c r="Y77" s="50">
        <v>10</v>
      </c>
      <c r="Z77" s="50">
        <v>250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5</v>
      </c>
      <c r="AG77" s="50">
        <v>5</v>
      </c>
      <c r="AH77" s="50">
        <v>10</v>
      </c>
      <c r="AI77" s="50">
        <v>10</v>
      </c>
      <c r="AJ77" s="50">
        <v>5</v>
      </c>
      <c r="AK77" s="50">
        <v>5</v>
      </c>
      <c r="AL77" s="50">
        <v>10</v>
      </c>
      <c r="AM77" s="50">
        <v>10</v>
      </c>
      <c r="AN77" s="50">
        <v>0</v>
      </c>
      <c r="AO77" s="50">
        <v>0</v>
      </c>
    </row>
    <row r="78" spans="1:41" s="50" customFormat="1">
      <c r="A78" s="50">
        <v>73</v>
      </c>
      <c r="B78" s="51" t="s">
        <v>4832</v>
      </c>
      <c r="C78" s="51" t="s">
        <v>3450</v>
      </c>
      <c r="D78" s="50">
        <v>1</v>
      </c>
      <c r="E78" s="50">
        <v>6</v>
      </c>
      <c r="F78" s="50">
        <v>0</v>
      </c>
      <c r="G78" s="50">
        <v>9</v>
      </c>
      <c r="H78" s="50">
        <v>74</v>
      </c>
      <c r="I78" s="50">
        <v>1</v>
      </c>
      <c r="J78" s="50">
        <v>1</v>
      </c>
      <c r="K78" s="50">
        <v>167</v>
      </c>
      <c r="L78" s="50">
        <v>9</v>
      </c>
      <c r="M78" s="50">
        <v>75</v>
      </c>
      <c r="N78" s="50">
        <v>1</v>
      </c>
      <c r="O78" s="50">
        <v>1</v>
      </c>
      <c r="P78" s="50">
        <v>134</v>
      </c>
      <c r="Q78" s="50">
        <v>9</v>
      </c>
      <c r="R78" s="50">
        <v>76</v>
      </c>
      <c r="S78" s="50">
        <v>1</v>
      </c>
      <c r="T78" s="50">
        <v>1</v>
      </c>
      <c r="U78" s="50">
        <v>167</v>
      </c>
      <c r="V78" s="50">
        <v>9</v>
      </c>
      <c r="W78" s="50">
        <v>77</v>
      </c>
      <c r="X78" s="50">
        <v>1</v>
      </c>
      <c r="Y78" s="50">
        <v>1</v>
      </c>
      <c r="Z78" s="50">
        <v>134</v>
      </c>
      <c r="AA78" s="50">
        <v>9</v>
      </c>
      <c r="AB78" s="50">
        <v>78</v>
      </c>
      <c r="AC78" s="50">
        <v>1</v>
      </c>
      <c r="AD78" s="50">
        <v>1</v>
      </c>
      <c r="AE78" s="50">
        <v>398</v>
      </c>
      <c r="AF78" s="50">
        <v>1</v>
      </c>
      <c r="AG78" s="50">
        <v>1</v>
      </c>
      <c r="AH78" s="50">
        <v>1</v>
      </c>
      <c r="AI78" s="50">
        <v>1</v>
      </c>
      <c r="AJ78" s="50">
        <v>1</v>
      </c>
      <c r="AK78" s="50">
        <v>1</v>
      </c>
      <c r="AL78" s="50">
        <v>1</v>
      </c>
      <c r="AM78" s="50">
        <v>1</v>
      </c>
      <c r="AN78" s="50">
        <v>1</v>
      </c>
      <c r="AO78" s="50">
        <v>1</v>
      </c>
    </row>
    <row r="79" spans="1:41" s="50" customFormat="1">
      <c r="A79" s="50">
        <v>74</v>
      </c>
      <c r="B79" s="51" t="s">
        <v>4832</v>
      </c>
      <c r="C79" s="51" t="s">
        <v>3450</v>
      </c>
      <c r="D79" s="50">
        <v>1</v>
      </c>
      <c r="E79" s="50">
        <v>6</v>
      </c>
      <c r="F79" s="50">
        <v>0</v>
      </c>
      <c r="G79" s="50">
        <v>6</v>
      </c>
      <c r="H79" s="50">
        <v>10026</v>
      </c>
      <c r="I79" s="50">
        <v>5</v>
      </c>
      <c r="J79" s="50">
        <v>5</v>
      </c>
      <c r="K79" s="50">
        <v>200</v>
      </c>
      <c r="L79" s="50">
        <v>6</v>
      </c>
      <c r="M79" s="50">
        <v>10027</v>
      </c>
      <c r="N79" s="50">
        <v>5</v>
      </c>
      <c r="O79" s="50">
        <v>5</v>
      </c>
      <c r="P79" s="50">
        <v>200</v>
      </c>
      <c r="Q79" s="50">
        <v>6</v>
      </c>
      <c r="R79" s="50">
        <v>10028</v>
      </c>
      <c r="S79" s="50">
        <v>5</v>
      </c>
      <c r="T79" s="50">
        <v>5</v>
      </c>
      <c r="U79" s="50">
        <v>200</v>
      </c>
      <c r="V79" s="50">
        <v>6</v>
      </c>
      <c r="W79" s="50">
        <v>10029</v>
      </c>
      <c r="X79" s="50">
        <v>5</v>
      </c>
      <c r="Y79" s="50">
        <v>5</v>
      </c>
      <c r="Z79" s="50">
        <v>200</v>
      </c>
      <c r="AA79" s="50">
        <v>6</v>
      </c>
      <c r="AB79" s="50">
        <v>10030</v>
      </c>
      <c r="AC79" s="50">
        <v>5</v>
      </c>
      <c r="AD79" s="50">
        <v>5</v>
      </c>
      <c r="AE79" s="50">
        <v>200</v>
      </c>
      <c r="AF79" s="50">
        <v>5</v>
      </c>
      <c r="AG79" s="50">
        <v>5</v>
      </c>
      <c r="AH79" s="50">
        <v>5</v>
      </c>
      <c r="AI79" s="50">
        <v>5</v>
      </c>
      <c r="AJ79" s="50">
        <v>5</v>
      </c>
      <c r="AK79" s="50">
        <v>5</v>
      </c>
      <c r="AL79" s="50">
        <v>5</v>
      </c>
      <c r="AM79" s="50">
        <v>5</v>
      </c>
      <c r="AN79" s="50">
        <v>5</v>
      </c>
      <c r="AO79" s="50">
        <v>5</v>
      </c>
    </row>
    <row r="80" spans="1:41" s="50" customFormat="1">
      <c r="A80" s="50">
        <v>75</v>
      </c>
      <c r="B80" s="51" t="s">
        <v>4832</v>
      </c>
      <c r="C80" s="51" t="s">
        <v>3450</v>
      </c>
      <c r="D80" s="50">
        <v>1</v>
      </c>
      <c r="E80" s="50">
        <v>6</v>
      </c>
      <c r="F80" s="50">
        <v>0</v>
      </c>
      <c r="G80" s="50">
        <v>6</v>
      </c>
      <c r="H80" s="50">
        <v>10031</v>
      </c>
      <c r="I80" s="50">
        <v>5</v>
      </c>
      <c r="J80" s="50">
        <v>5</v>
      </c>
      <c r="K80" s="50">
        <v>250</v>
      </c>
      <c r="L80" s="50">
        <v>6</v>
      </c>
      <c r="M80" s="50">
        <v>10033</v>
      </c>
      <c r="N80" s="50">
        <v>5</v>
      </c>
      <c r="O80" s="50">
        <v>5</v>
      </c>
      <c r="P80" s="50">
        <v>250</v>
      </c>
      <c r="Q80" s="50">
        <v>6</v>
      </c>
      <c r="R80" s="50">
        <v>10035</v>
      </c>
      <c r="S80" s="50">
        <v>5</v>
      </c>
      <c r="T80" s="50">
        <v>5</v>
      </c>
      <c r="U80" s="50">
        <v>250</v>
      </c>
      <c r="V80" s="50">
        <v>6</v>
      </c>
      <c r="W80" s="50">
        <v>10039</v>
      </c>
      <c r="X80" s="50">
        <v>5</v>
      </c>
      <c r="Y80" s="50">
        <v>5</v>
      </c>
      <c r="Z80" s="50">
        <v>250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5</v>
      </c>
      <c r="AG80" s="50">
        <v>5</v>
      </c>
      <c r="AH80" s="50">
        <v>5</v>
      </c>
      <c r="AI80" s="50">
        <v>5</v>
      </c>
      <c r="AJ80" s="50">
        <v>5</v>
      </c>
      <c r="AK80" s="50">
        <v>5</v>
      </c>
      <c r="AL80" s="50">
        <v>5</v>
      </c>
      <c r="AM80" s="50">
        <v>5</v>
      </c>
      <c r="AN80" s="50">
        <v>0</v>
      </c>
      <c r="AO80" s="50">
        <v>0</v>
      </c>
    </row>
    <row r="81" spans="1:41" s="50" customFormat="1">
      <c r="A81" s="50">
        <v>76</v>
      </c>
      <c r="B81" s="51" t="s">
        <v>4832</v>
      </c>
      <c r="C81" s="51" t="s">
        <v>3450</v>
      </c>
      <c r="D81" s="50">
        <v>1</v>
      </c>
      <c r="E81" s="50">
        <v>6</v>
      </c>
      <c r="F81" s="50">
        <v>0</v>
      </c>
      <c r="G81" s="50">
        <v>6</v>
      </c>
      <c r="H81" s="50">
        <v>10026</v>
      </c>
      <c r="I81" s="50">
        <v>10</v>
      </c>
      <c r="J81" s="50">
        <v>10</v>
      </c>
      <c r="K81" s="50">
        <v>200</v>
      </c>
      <c r="L81" s="50">
        <v>6</v>
      </c>
      <c r="M81" s="50">
        <v>10027</v>
      </c>
      <c r="N81" s="50">
        <v>10</v>
      </c>
      <c r="O81" s="50">
        <v>10</v>
      </c>
      <c r="P81" s="50">
        <v>200</v>
      </c>
      <c r="Q81" s="50">
        <v>6</v>
      </c>
      <c r="R81" s="50">
        <v>10028</v>
      </c>
      <c r="S81" s="50">
        <v>10</v>
      </c>
      <c r="T81" s="50">
        <v>10</v>
      </c>
      <c r="U81" s="50">
        <v>200</v>
      </c>
      <c r="V81" s="50">
        <v>6</v>
      </c>
      <c r="W81" s="50">
        <v>10029</v>
      </c>
      <c r="X81" s="50">
        <v>10</v>
      </c>
      <c r="Y81" s="50">
        <v>10</v>
      </c>
      <c r="Z81" s="50">
        <v>200</v>
      </c>
      <c r="AA81" s="50">
        <v>6</v>
      </c>
      <c r="AB81" s="50">
        <v>10030</v>
      </c>
      <c r="AC81" s="50">
        <v>10</v>
      </c>
      <c r="AD81" s="50">
        <v>10</v>
      </c>
      <c r="AE81" s="50">
        <v>200</v>
      </c>
      <c r="AF81" s="50">
        <v>10</v>
      </c>
      <c r="AG81" s="50">
        <v>10</v>
      </c>
      <c r="AH81" s="50">
        <v>10</v>
      </c>
      <c r="AI81" s="50">
        <v>10</v>
      </c>
      <c r="AJ81" s="50">
        <v>10</v>
      </c>
      <c r="AK81" s="50">
        <v>10</v>
      </c>
      <c r="AL81" s="50">
        <v>10</v>
      </c>
      <c r="AM81" s="50">
        <v>10</v>
      </c>
      <c r="AN81" s="50">
        <v>10</v>
      </c>
      <c r="AO81" s="50">
        <v>10</v>
      </c>
    </row>
    <row r="82" spans="1:41" s="50" customFormat="1">
      <c r="A82" s="50">
        <v>77</v>
      </c>
      <c r="B82" s="51" t="s">
        <v>4832</v>
      </c>
      <c r="C82" s="51" t="s">
        <v>3450</v>
      </c>
      <c r="D82" s="50">
        <v>1</v>
      </c>
      <c r="E82" s="50">
        <v>6</v>
      </c>
      <c r="F82" s="50">
        <v>0</v>
      </c>
      <c r="G82" s="50">
        <v>6</v>
      </c>
      <c r="H82" s="50">
        <v>10031</v>
      </c>
      <c r="I82" s="50">
        <v>10</v>
      </c>
      <c r="J82" s="50">
        <v>10</v>
      </c>
      <c r="K82" s="50">
        <v>250</v>
      </c>
      <c r="L82" s="50">
        <v>6</v>
      </c>
      <c r="M82" s="50">
        <v>10033</v>
      </c>
      <c r="N82" s="50">
        <v>10</v>
      </c>
      <c r="O82" s="50">
        <v>10</v>
      </c>
      <c r="P82" s="50">
        <v>250</v>
      </c>
      <c r="Q82" s="50">
        <v>6</v>
      </c>
      <c r="R82" s="50">
        <v>10035</v>
      </c>
      <c r="S82" s="50">
        <v>10</v>
      </c>
      <c r="T82" s="50">
        <v>10</v>
      </c>
      <c r="U82" s="50">
        <v>250</v>
      </c>
      <c r="V82" s="50">
        <v>6</v>
      </c>
      <c r="W82" s="50">
        <v>10039</v>
      </c>
      <c r="X82" s="50">
        <v>10</v>
      </c>
      <c r="Y82" s="50">
        <v>10</v>
      </c>
      <c r="Z82" s="50">
        <v>250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10</v>
      </c>
      <c r="AG82" s="50">
        <v>10</v>
      </c>
      <c r="AH82" s="50">
        <v>10</v>
      </c>
      <c r="AI82" s="50">
        <v>10</v>
      </c>
      <c r="AJ82" s="50">
        <v>10</v>
      </c>
      <c r="AK82" s="50">
        <v>10</v>
      </c>
      <c r="AL82" s="50">
        <v>10</v>
      </c>
      <c r="AM82" s="50">
        <v>10</v>
      </c>
      <c r="AN82" s="50">
        <v>0</v>
      </c>
      <c r="AO82" s="50">
        <v>0</v>
      </c>
    </row>
    <row r="83" spans="1:41" s="50" customFormat="1">
      <c r="A83" s="50">
        <v>78</v>
      </c>
      <c r="B83" s="51" t="s">
        <v>4832</v>
      </c>
      <c r="C83" s="51" t="s">
        <v>3450</v>
      </c>
      <c r="D83" s="50">
        <v>1</v>
      </c>
      <c r="E83" s="50">
        <v>6</v>
      </c>
      <c r="F83" s="50">
        <v>0</v>
      </c>
      <c r="G83" s="50">
        <v>6</v>
      </c>
      <c r="H83" s="50">
        <v>10025</v>
      </c>
      <c r="I83" s="50">
        <v>5</v>
      </c>
      <c r="J83" s="50">
        <v>5</v>
      </c>
      <c r="K83" s="50">
        <v>250</v>
      </c>
      <c r="L83" s="50">
        <v>6</v>
      </c>
      <c r="M83" s="50">
        <v>10025</v>
      </c>
      <c r="N83" s="50">
        <v>10</v>
      </c>
      <c r="O83" s="50">
        <v>10</v>
      </c>
      <c r="P83" s="50">
        <v>250</v>
      </c>
      <c r="Q83" s="50">
        <v>6</v>
      </c>
      <c r="R83" s="50">
        <v>10032</v>
      </c>
      <c r="S83" s="50">
        <v>5</v>
      </c>
      <c r="T83" s="50">
        <v>5</v>
      </c>
      <c r="U83" s="50">
        <v>250</v>
      </c>
      <c r="V83" s="50">
        <v>6</v>
      </c>
      <c r="W83" s="50">
        <v>10032</v>
      </c>
      <c r="X83" s="50">
        <v>10</v>
      </c>
      <c r="Y83" s="50">
        <v>10</v>
      </c>
      <c r="Z83" s="50">
        <v>250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5</v>
      </c>
      <c r="AG83" s="50">
        <v>5</v>
      </c>
      <c r="AH83" s="50">
        <v>10</v>
      </c>
      <c r="AI83" s="50">
        <v>10</v>
      </c>
      <c r="AJ83" s="50">
        <v>5</v>
      </c>
      <c r="AK83" s="50">
        <v>5</v>
      </c>
      <c r="AL83" s="50">
        <v>10</v>
      </c>
      <c r="AM83" s="50">
        <v>10</v>
      </c>
      <c r="AN83" s="50">
        <v>0</v>
      </c>
      <c r="AO83" s="50">
        <v>0</v>
      </c>
    </row>
    <row r="84" spans="1:41" s="50" customFormat="1">
      <c r="A84" s="50">
        <v>79</v>
      </c>
      <c r="B84" s="51" t="s">
        <v>4828</v>
      </c>
      <c r="C84" s="51" t="s">
        <v>3450</v>
      </c>
      <c r="D84" s="50">
        <v>1</v>
      </c>
      <c r="E84" s="50">
        <v>6</v>
      </c>
      <c r="F84" s="50">
        <v>0</v>
      </c>
      <c r="G84" s="50">
        <v>9</v>
      </c>
      <c r="H84" s="50">
        <v>80</v>
      </c>
      <c r="I84" s="50">
        <v>1</v>
      </c>
      <c r="J84" s="50">
        <v>1</v>
      </c>
      <c r="K84" s="50">
        <v>150</v>
      </c>
      <c r="L84" s="50">
        <v>9</v>
      </c>
      <c r="M84" s="50">
        <v>81</v>
      </c>
      <c r="N84" s="50">
        <v>1</v>
      </c>
      <c r="O84" s="50">
        <v>1</v>
      </c>
      <c r="P84" s="50">
        <v>150</v>
      </c>
      <c r="Q84" s="50">
        <v>9</v>
      </c>
      <c r="R84" s="50">
        <v>82</v>
      </c>
      <c r="S84" s="50">
        <v>1</v>
      </c>
      <c r="T84" s="50">
        <v>1</v>
      </c>
      <c r="U84" s="50">
        <v>150</v>
      </c>
      <c r="V84" s="50">
        <v>9</v>
      </c>
      <c r="W84" s="50">
        <v>83</v>
      </c>
      <c r="X84" s="50">
        <v>1</v>
      </c>
      <c r="Y84" s="50">
        <v>1</v>
      </c>
      <c r="Z84" s="50">
        <v>150</v>
      </c>
      <c r="AA84" s="50">
        <v>9</v>
      </c>
      <c r="AB84" s="50">
        <v>84</v>
      </c>
      <c r="AC84" s="50">
        <v>1</v>
      </c>
      <c r="AD84" s="50">
        <v>1</v>
      </c>
      <c r="AE84" s="50">
        <v>400</v>
      </c>
      <c r="AF84" s="50">
        <v>1</v>
      </c>
      <c r="AG84" s="50">
        <v>1</v>
      </c>
      <c r="AH84" s="50">
        <v>1</v>
      </c>
      <c r="AI84" s="50">
        <v>1</v>
      </c>
      <c r="AJ84" s="50">
        <v>1</v>
      </c>
      <c r="AK84" s="50">
        <v>1</v>
      </c>
      <c r="AL84" s="50">
        <v>1</v>
      </c>
      <c r="AM84" s="50">
        <v>1</v>
      </c>
      <c r="AN84" s="50">
        <v>1</v>
      </c>
      <c r="AO84" s="50">
        <v>1</v>
      </c>
    </row>
    <row r="85" spans="1:41" s="50" customFormat="1">
      <c r="A85" s="50">
        <v>80</v>
      </c>
      <c r="B85" s="51" t="s">
        <v>4828</v>
      </c>
      <c r="C85" s="51" t="s">
        <v>3450</v>
      </c>
      <c r="D85" s="50">
        <v>1</v>
      </c>
      <c r="E85" s="50">
        <v>6</v>
      </c>
      <c r="F85" s="50">
        <v>0</v>
      </c>
      <c r="G85" s="50">
        <v>6</v>
      </c>
      <c r="H85" s="50">
        <v>10049</v>
      </c>
      <c r="I85" s="50">
        <v>5</v>
      </c>
      <c r="J85" s="50">
        <v>5</v>
      </c>
      <c r="K85" s="50">
        <v>250</v>
      </c>
      <c r="L85" s="50">
        <v>6</v>
      </c>
      <c r="M85" s="50">
        <v>10050</v>
      </c>
      <c r="N85" s="50">
        <v>5</v>
      </c>
      <c r="O85" s="50">
        <v>5</v>
      </c>
      <c r="P85" s="50">
        <v>250</v>
      </c>
      <c r="Q85" s="50">
        <v>6</v>
      </c>
      <c r="R85" s="50">
        <v>10051</v>
      </c>
      <c r="S85" s="50">
        <v>5</v>
      </c>
      <c r="T85" s="50">
        <v>5</v>
      </c>
      <c r="U85" s="50">
        <v>250</v>
      </c>
      <c r="V85" s="50">
        <v>6</v>
      </c>
      <c r="W85" s="50">
        <v>10053</v>
      </c>
      <c r="X85" s="50">
        <v>5</v>
      </c>
      <c r="Y85" s="50">
        <v>5</v>
      </c>
      <c r="Z85" s="50">
        <v>250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5</v>
      </c>
      <c r="AG85" s="50">
        <v>5</v>
      </c>
      <c r="AH85" s="50">
        <v>5</v>
      </c>
      <c r="AI85" s="50">
        <v>5</v>
      </c>
      <c r="AJ85" s="50">
        <v>5</v>
      </c>
      <c r="AK85" s="50">
        <v>5</v>
      </c>
      <c r="AL85" s="50">
        <v>5</v>
      </c>
      <c r="AM85" s="50">
        <v>5</v>
      </c>
      <c r="AN85" s="50">
        <v>0</v>
      </c>
      <c r="AO85" s="50">
        <v>0</v>
      </c>
    </row>
    <row r="86" spans="1:41" s="50" customFormat="1">
      <c r="A86" s="50">
        <v>81</v>
      </c>
      <c r="B86" s="51" t="s">
        <v>4828</v>
      </c>
      <c r="C86" s="51" t="s">
        <v>3450</v>
      </c>
      <c r="D86" s="50">
        <v>1</v>
      </c>
      <c r="E86" s="50">
        <v>6</v>
      </c>
      <c r="F86" s="50">
        <v>0</v>
      </c>
      <c r="G86" s="50">
        <v>6</v>
      </c>
      <c r="H86" s="50">
        <v>10054</v>
      </c>
      <c r="I86" s="50">
        <v>5</v>
      </c>
      <c r="J86" s="50">
        <v>5</v>
      </c>
      <c r="K86" s="50">
        <v>250</v>
      </c>
      <c r="L86" s="50">
        <v>6</v>
      </c>
      <c r="M86" s="50">
        <v>10055</v>
      </c>
      <c r="N86" s="50">
        <v>5</v>
      </c>
      <c r="O86" s="50">
        <v>5</v>
      </c>
      <c r="P86" s="50">
        <v>250</v>
      </c>
      <c r="Q86" s="50">
        <v>6</v>
      </c>
      <c r="R86" s="50">
        <v>10060</v>
      </c>
      <c r="S86" s="50">
        <v>5</v>
      </c>
      <c r="T86" s="50">
        <v>5</v>
      </c>
      <c r="U86" s="50">
        <v>250</v>
      </c>
      <c r="V86" s="50">
        <v>6</v>
      </c>
      <c r="W86" s="50">
        <v>10061</v>
      </c>
      <c r="X86" s="50">
        <v>5</v>
      </c>
      <c r="Y86" s="50">
        <v>5</v>
      </c>
      <c r="Z86" s="50">
        <v>250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5</v>
      </c>
      <c r="AG86" s="50">
        <v>5</v>
      </c>
      <c r="AH86" s="50">
        <v>5</v>
      </c>
      <c r="AI86" s="50">
        <v>5</v>
      </c>
      <c r="AJ86" s="50">
        <v>5</v>
      </c>
      <c r="AK86" s="50">
        <v>5</v>
      </c>
      <c r="AL86" s="50">
        <v>5</v>
      </c>
      <c r="AM86" s="50">
        <v>5</v>
      </c>
      <c r="AN86" s="50">
        <v>0</v>
      </c>
      <c r="AO86" s="50">
        <v>0</v>
      </c>
    </row>
    <row r="87" spans="1:41" s="50" customFormat="1">
      <c r="A87" s="50">
        <v>82</v>
      </c>
      <c r="B87" s="51" t="s">
        <v>4828</v>
      </c>
      <c r="C87" s="51" t="s">
        <v>3450</v>
      </c>
      <c r="D87" s="50">
        <v>1</v>
      </c>
      <c r="E87" s="50">
        <v>6</v>
      </c>
      <c r="F87" s="50">
        <v>0</v>
      </c>
      <c r="G87" s="50">
        <v>6</v>
      </c>
      <c r="H87" s="50">
        <v>10049</v>
      </c>
      <c r="I87" s="50">
        <v>10</v>
      </c>
      <c r="J87" s="50">
        <v>10</v>
      </c>
      <c r="K87" s="50">
        <v>250</v>
      </c>
      <c r="L87" s="50">
        <v>6</v>
      </c>
      <c r="M87" s="50">
        <v>10050</v>
      </c>
      <c r="N87" s="50">
        <v>10</v>
      </c>
      <c r="O87" s="50">
        <v>10</v>
      </c>
      <c r="P87" s="50">
        <v>250</v>
      </c>
      <c r="Q87" s="50">
        <v>6</v>
      </c>
      <c r="R87" s="50">
        <v>10051</v>
      </c>
      <c r="S87" s="50">
        <v>10</v>
      </c>
      <c r="T87" s="50">
        <v>10</v>
      </c>
      <c r="U87" s="50">
        <v>250</v>
      </c>
      <c r="V87" s="50">
        <v>6</v>
      </c>
      <c r="W87" s="50">
        <v>10053</v>
      </c>
      <c r="X87" s="50">
        <v>10</v>
      </c>
      <c r="Y87" s="50">
        <v>10</v>
      </c>
      <c r="Z87" s="50">
        <v>250</v>
      </c>
      <c r="AA87" s="50">
        <v>0</v>
      </c>
      <c r="AB87" s="50">
        <v>0</v>
      </c>
      <c r="AC87" s="50">
        <v>0</v>
      </c>
      <c r="AD87" s="50">
        <v>0</v>
      </c>
      <c r="AE87" s="50">
        <v>0</v>
      </c>
      <c r="AF87" s="50">
        <v>10</v>
      </c>
      <c r="AG87" s="50">
        <v>10</v>
      </c>
      <c r="AH87" s="50">
        <v>10</v>
      </c>
      <c r="AI87" s="50">
        <v>10</v>
      </c>
      <c r="AJ87" s="50">
        <v>10</v>
      </c>
      <c r="AK87" s="50">
        <v>10</v>
      </c>
      <c r="AL87" s="50">
        <v>10</v>
      </c>
      <c r="AM87" s="50">
        <v>10</v>
      </c>
      <c r="AN87" s="50">
        <v>0</v>
      </c>
      <c r="AO87" s="50">
        <v>0</v>
      </c>
    </row>
    <row r="88" spans="1:41" s="50" customFormat="1">
      <c r="A88" s="50">
        <v>83</v>
      </c>
      <c r="B88" s="51" t="s">
        <v>4828</v>
      </c>
      <c r="C88" s="51" t="s">
        <v>3450</v>
      </c>
      <c r="D88" s="50">
        <v>1</v>
      </c>
      <c r="E88" s="50">
        <v>6</v>
      </c>
      <c r="F88" s="50">
        <v>0</v>
      </c>
      <c r="G88" s="50">
        <v>6</v>
      </c>
      <c r="H88" s="50">
        <v>10054</v>
      </c>
      <c r="I88" s="50">
        <v>10</v>
      </c>
      <c r="J88" s="50">
        <v>10</v>
      </c>
      <c r="K88" s="50">
        <v>250</v>
      </c>
      <c r="L88" s="50">
        <v>6</v>
      </c>
      <c r="M88" s="50">
        <v>10055</v>
      </c>
      <c r="N88" s="50">
        <v>10</v>
      </c>
      <c r="O88" s="50">
        <v>10</v>
      </c>
      <c r="P88" s="50">
        <v>250</v>
      </c>
      <c r="Q88" s="50">
        <v>6</v>
      </c>
      <c r="R88" s="50">
        <v>10060</v>
      </c>
      <c r="S88" s="50">
        <v>10</v>
      </c>
      <c r="T88" s="50">
        <v>10</v>
      </c>
      <c r="U88" s="50">
        <v>250</v>
      </c>
      <c r="V88" s="50">
        <v>6</v>
      </c>
      <c r="W88" s="50">
        <v>10061</v>
      </c>
      <c r="X88" s="50">
        <v>10</v>
      </c>
      <c r="Y88" s="50">
        <v>10</v>
      </c>
      <c r="Z88" s="50">
        <v>250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10</v>
      </c>
      <c r="AG88" s="50">
        <v>10</v>
      </c>
      <c r="AH88" s="50">
        <v>10</v>
      </c>
      <c r="AI88" s="50">
        <v>10</v>
      </c>
      <c r="AJ88" s="50">
        <v>10</v>
      </c>
      <c r="AK88" s="50">
        <v>10</v>
      </c>
      <c r="AL88" s="50">
        <v>10</v>
      </c>
      <c r="AM88" s="50">
        <v>10</v>
      </c>
      <c r="AN88" s="50">
        <v>0</v>
      </c>
      <c r="AO88" s="50">
        <v>0</v>
      </c>
    </row>
    <row r="89" spans="1:41" s="50" customFormat="1">
      <c r="A89" s="50">
        <v>84</v>
      </c>
      <c r="B89" s="51" t="s">
        <v>4828</v>
      </c>
      <c r="C89" s="51" t="s">
        <v>3450</v>
      </c>
      <c r="D89" s="50">
        <v>1</v>
      </c>
      <c r="E89" s="50">
        <v>6</v>
      </c>
      <c r="F89" s="50">
        <v>0</v>
      </c>
      <c r="G89" s="50">
        <v>6</v>
      </c>
      <c r="H89" s="50">
        <v>10052</v>
      </c>
      <c r="I89" s="50">
        <v>5</v>
      </c>
      <c r="J89" s="50">
        <v>5</v>
      </c>
      <c r="K89" s="50">
        <v>250</v>
      </c>
      <c r="L89" s="50">
        <v>6</v>
      </c>
      <c r="M89" s="50">
        <v>10052</v>
      </c>
      <c r="N89" s="50">
        <v>10</v>
      </c>
      <c r="O89" s="50">
        <v>10</v>
      </c>
      <c r="P89" s="50">
        <v>250</v>
      </c>
      <c r="Q89" s="50">
        <v>6</v>
      </c>
      <c r="R89" s="50">
        <v>10048</v>
      </c>
      <c r="S89" s="50">
        <v>5</v>
      </c>
      <c r="T89" s="50">
        <v>5</v>
      </c>
      <c r="U89" s="50">
        <v>250</v>
      </c>
      <c r="V89" s="50">
        <v>6</v>
      </c>
      <c r="W89" s="50">
        <v>10048</v>
      </c>
      <c r="X89" s="50">
        <v>10</v>
      </c>
      <c r="Y89" s="50">
        <v>10</v>
      </c>
      <c r="Z89" s="50">
        <v>250</v>
      </c>
      <c r="AA89" s="50">
        <v>0</v>
      </c>
      <c r="AB89" s="50">
        <v>0</v>
      </c>
      <c r="AC89" s="50">
        <v>0</v>
      </c>
      <c r="AD89" s="50">
        <v>0</v>
      </c>
      <c r="AE89" s="50">
        <v>0</v>
      </c>
      <c r="AF89" s="50">
        <v>5</v>
      </c>
      <c r="AG89" s="50">
        <v>5</v>
      </c>
      <c r="AH89" s="50">
        <v>10</v>
      </c>
      <c r="AI89" s="50">
        <v>10</v>
      </c>
      <c r="AJ89" s="50">
        <v>5</v>
      </c>
      <c r="AK89" s="50">
        <v>5</v>
      </c>
      <c r="AL89" s="50">
        <v>10</v>
      </c>
      <c r="AM89" s="50">
        <v>10</v>
      </c>
      <c r="AN89" s="50">
        <v>0</v>
      </c>
      <c r="AO89" s="50">
        <v>0</v>
      </c>
    </row>
    <row r="90" spans="1:41" s="50" customFormat="1">
      <c r="A90" s="50">
        <v>85</v>
      </c>
      <c r="B90" s="51" t="s">
        <v>4836</v>
      </c>
      <c r="C90" s="51" t="s">
        <v>3450</v>
      </c>
      <c r="D90" s="50">
        <v>1</v>
      </c>
      <c r="E90" s="50">
        <v>6</v>
      </c>
      <c r="F90" s="50">
        <v>0</v>
      </c>
      <c r="G90" s="50">
        <v>9</v>
      </c>
      <c r="H90" s="50">
        <v>86</v>
      </c>
      <c r="I90" s="50">
        <v>1</v>
      </c>
      <c r="J90" s="50">
        <v>1</v>
      </c>
      <c r="K90" s="50">
        <v>167</v>
      </c>
      <c r="L90" s="50">
        <v>9</v>
      </c>
      <c r="M90" s="50">
        <v>87</v>
      </c>
      <c r="N90" s="50">
        <v>1</v>
      </c>
      <c r="O90" s="50">
        <v>1</v>
      </c>
      <c r="P90" s="50">
        <v>134</v>
      </c>
      <c r="Q90" s="50">
        <v>9</v>
      </c>
      <c r="R90" s="50">
        <v>88</v>
      </c>
      <c r="S90" s="50">
        <v>1</v>
      </c>
      <c r="T90" s="50">
        <v>1</v>
      </c>
      <c r="U90" s="50">
        <v>167</v>
      </c>
      <c r="V90" s="50">
        <v>9</v>
      </c>
      <c r="W90" s="50">
        <v>89</v>
      </c>
      <c r="X90" s="50">
        <v>1</v>
      </c>
      <c r="Y90" s="50">
        <v>1</v>
      </c>
      <c r="Z90" s="50">
        <v>134</v>
      </c>
      <c r="AA90" s="50">
        <v>9</v>
      </c>
      <c r="AB90" s="50">
        <v>90</v>
      </c>
      <c r="AC90" s="50">
        <v>1</v>
      </c>
      <c r="AD90" s="50">
        <v>1</v>
      </c>
      <c r="AE90" s="50">
        <v>398</v>
      </c>
      <c r="AF90" s="50">
        <v>1</v>
      </c>
      <c r="AG90" s="50">
        <v>1</v>
      </c>
      <c r="AH90" s="50">
        <v>1</v>
      </c>
      <c r="AI90" s="50">
        <v>1</v>
      </c>
      <c r="AJ90" s="50">
        <v>1</v>
      </c>
      <c r="AK90" s="50">
        <v>1</v>
      </c>
      <c r="AL90" s="50">
        <v>1</v>
      </c>
      <c r="AM90" s="50">
        <v>1</v>
      </c>
      <c r="AN90" s="50">
        <v>1</v>
      </c>
      <c r="AO90" s="50">
        <v>1</v>
      </c>
    </row>
    <row r="91" spans="1:41" s="50" customFormat="1">
      <c r="A91" s="50">
        <v>86</v>
      </c>
      <c r="B91" s="51" t="s">
        <v>4836</v>
      </c>
      <c r="C91" s="51" t="s">
        <v>3450</v>
      </c>
      <c r="D91" s="50">
        <v>1</v>
      </c>
      <c r="E91" s="50">
        <v>6</v>
      </c>
      <c r="F91" s="50">
        <v>0</v>
      </c>
      <c r="G91" s="50">
        <v>6</v>
      </c>
      <c r="H91" s="50">
        <v>10072</v>
      </c>
      <c r="I91" s="50">
        <v>5</v>
      </c>
      <c r="J91" s="50">
        <v>5</v>
      </c>
      <c r="K91" s="50">
        <v>200</v>
      </c>
      <c r="L91" s="50">
        <v>6</v>
      </c>
      <c r="M91" s="50">
        <v>10073</v>
      </c>
      <c r="N91" s="50">
        <v>5</v>
      </c>
      <c r="O91" s="50">
        <v>5</v>
      </c>
      <c r="P91" s="50">
        <v>200</v>
      </c>
      <c r="Q91" s="50">
        <v>6</v>
      </c>
      <c r="R91" s="50">
        <v>10076</v>
      </c>
      <c r="S91" s="50">
        <v>5</v>
      </c>
      <c r="T91" s="50">
        <v>5</v>
      </c>
      <c r="U91" s="50">
        <v>200</v>
      </c>
      <c r="V91" s="50">
        <v>6</v>
      </c>
      <c r="W91" s="50">
        <v>10083</v>
      </c>
      <c r="X91" s="50">
        <v>5</v>
      </c>
      <c r="Y91" s="50">
        <v>5</v>
      </c>
      <c r="Z91" s="50">
        <v>200</v>
      </c>
      <c r="AA91" s="50">
        <v>6</v>
      </c>
      <c r="AB91" s="50">
        <v>10084</v>
      </c>
      <c r="AC91" s="50">
        <v>5</v>
      </c>
      <c r="AD91" s="50">
        <v>5</v>
      </c>
      <c r="AE91" s="50">
        <v>200</v>
      </c>
      <c r="AF91" s="50">
        <v>5</v>
      </c>
      <c r="AG91" s="50">
        <v>5</v>
      </c>
      <c r="AH91" s="50">
        <v>5</v>
      </c>
      <c r="AI91" s="50">
        <v>5</v>
      </c>
      <c r="AJ91" s="50">
        <v>5</v>
      </c>
      <c r="AK91" s="50">
        <v>5</v>
      </c>
      <c r="AL91" s="50">
        <v>5</v>
      </c>
      <c r="AM91" s="50">
        <v>5</v>
      </c>
      <c r="AN91" s="50">
        <v>5</v>
      </c>
      <c r="AO91" s="50">
        <v>5</v>
      </c>
    </row>
    <row r="92" spans="1:41" s="50" customFormat="1">
      <c r="A92" s="50">
        <v>87</v>
      </c>
      <c r="B92" s="51" t="s">
        <v>4836</v>
      </c>
      <c r="C92" s="51" t="s">
        <v>3450</v>
      </c>
      <c r="D92" s="50">
        <v>1</v>
      </c>
      <c r="E92" s="50">
        <v>6</v>
      </c>
      <c r="F92" s="50">
        <v>0</v>
      </c>
      <c r="G92" s="50">
        <v>6</v>
      </c>
      <c r="H92" s="50">
        <v>10085</v>
      </c>
      <c r="I92" s="50">
        <v>5</v>
      </c>
      <c r="J92" s="50">
        <v>5</v>
      </c>
      <c r="K92" s="50">
        <v>250</v>
      </c>
      <c r="L92" s="50">
        <v>6</v>
      </c>
      <c r="M92" s="50">
        <v>10086</v>
      </c>
      <c r="N92" s="50">
        <v>5</v>
      </c>
      <c r="O92" s="50">
        <v>5</v>
      </c>
      <c r="P92" s="50">
        <v>250</v>
      </c>
      <c r="Q92" s="50">
        <v>6</v>
      </c>
      <c r="R92" s="50">
        <v>10087</v>
      </c>
      <c r="S92" s="50">
        <v>5</v>
      </c>
      <c r="T92" s="50">
        <v>5</v>
      </c>
      <c r="U92" s="50">
        <v>250</v>
      </c>
      <c r="V92" s="50">
        <v>6</v>
      </c>
      <c r="W92" s="50">
        <v>10088</v>
      </c>
      <c r="X92" s="50">
        <v>5</v>
      </c>
      <c r="Y92" s="50">
        <v>5</v>
      </c>
      <c r="Z92" s="50">
        <v>250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5</v>
      </c>
      <c r="AG92" s="50">
        <v>5</v>
      </c>
      <c r="AH92" s="50">
        <v>5</v>
      </c>
      <c r="AI92" s="50">
        <v>5</v>
      </c>
      <c r="AJ92" s="50">
        <v>5</v>
      </c>
      <c r="AK92" s="50">
        <v>5</v>
      </c>
      <c r="AL92" s="50">
        <v>5</v>
      </c>
      <c r="AM92" s="50">
        <v>5</v>
      </c>
      <c r="AN92" s="50">
        <v>0</v>
      </c>
      <c r="AO92" s="50">
        <v>0</v>
      </c>
    </row>
    <row r="93" spans="1:41" s="50" customFormat="1">
      <c r="A93" s="50">
        <v>88</v>
      </c>
      <c r="B93" s="51" t="s">
        <v>4836</v>
      </c>
      <c r="C93" s="51" t="s">
        <v>3450</v>
      </c>
      <c r="D93" s="50">
        <v>1</v>
      </c>
      <c r="E93" s="50">
        <v>6</v>
      </c>
      <c r="F93" s="50">
        <v>0</v>
      </c>
      <c r="G93" s="50">
        <v>6</v>
      </c>
      <c r="H93" s="50">
        <v>10072</v>
      </c>
      <c r="I93" s="50">
        <v>10</v>
      </c>
      <c r="J93" s="50">
        <v>10</v>
      </c>
      <c r="K93" s="50">
        <v>200</v>
      </c>
      <c r="L93" s="50">
        <v>6</v>
      </c>
      <c r="M93" s="50">
        <v>10073</v>
      </c>
      <c r="N93" s="50">
        <v>10</v>
      </c>
      <c r="O93" s="50">
        <v>10</v>
      </c>
      <c r="P93" s="50">
        <v>200</v>
      </c>
      <c r="Q93" s="50">
        <v>6</v>
      </c>
      <c r="R93" s="50">
        <v>10076</v>
      </c>
      <c r="S93" s="50">
        <v>10</v>
      </c>
      <c r="T93" s="50">
        <v>10</v>
      </c>
      <c r="U93" s="50">
        <v>200</v>
      </c>
      <c r="V93" s="50">
        <v>6</v>
      </c>
      <c r="W93" s="50">
        <v>10083</v>
      </c>
      <c r="X93" s="50">
        <v>10</v>
      </c>
      <c r="Y93" s="50">
        <v>10</v>
      </c>
      <c r="Z93" s="50">
        <v>200</v>
      </c>
      <c r="AA93" s="50">
        <v>6</v>
      </c>
      <c r="AB93" s="50">
        <v>10084</v>
      </c>
      <c r="AC93" s="50">
        <v>10</v>
      </c>
      <c r="AD93" s="50">
        <v>10</v>
      </c>
      <c r="AE93" s="50">
        <v>200</v>
      </c>
      <c r="AF93" s="50">
        <v>10</v>
      </c>
      <c r="AG93" s="50">
        <v>10</v>
      </c>
      <c r="AH93" s="50">
        <v>10</v>
      </c>
      <c r="AI93" s="50">
        <v>10</v>
      </c>
      <c r="AJ93" s="50">
        <v>10</v>
      </c>
      <c r="AK93" s="50">
        <v>10</v>
      </c>
      <c r="AL93" s="50">
        <v>10</v>
      </c>
      <c r="AM93" s="50">
        <v>10</v>
      </c>
      <c r="AN93" s="50">
        <v>10</v>
      </c>
      <c r="AO93" s="50">
        <v>10</v>
      </c>
    </row>
    <row r="94" spans="1:41" s="50" customFormat="1">
      <c r="A94" s="50">
        <v>89</v>
      </c>
      <c r="B94" s="51" t="s">
        <v>4836</v>
      </c>
      <c r="C94" s="51" t="s">
        <v>3450</v>
      </c>
      <c r="D94" s="50">
        <v>1</v>
      </c>
      <c r="E94" s="50">
        <v>6</v>
      </c>
      <c r="F94" s="50">
        <v>0</v>
      </c>
      <c r="G94" s="50">
        <v>6</v>
      </c>
      <c r="H94" s="50">
        <v>10085</v>
      </c>
      <c r="I94" s="50">
        <v>10</v>
      </c>
      <c r="J94" s="50">
        <v>10</v>
      </c>
      <c r="K94" s="50">
        <v>250</v>
      </c>
      <c r="L94" s="50">
        <v>6</v>
      </c>
      <c r="M94" s="50">
        <v>10086</v>
      </c>
      <c r="N94" s="50">
        <v>10</v>
      </c>
      <c r="O94" s="50">
        <v>10</v>
      </c>
      <c r="P94" s="50">
        <v>250</v>
      </c>
      <c r="Q94" s="50">
        <v>6</v>
      </c>
      <c r="R94" s="50">
        <v>10087</v>
      </c>
      <c r="S94" s="50">
        <v>10</v>
      </c>
      <c r="T94" s="50">
        <v>10</v>
      </c>
      <c r="U94" s="50">
        <v>250</v>
      </c>
      <c r="V94" s="50">
        <v>6</v>
      </c>
      <c r="W94" s="50">
        <v>10088</v>
      </c>
      <c r="X94" s="50">
        <v>10</v>
      </c>
      <c r="Y94" s="50">
        <v>10</v>
      </c>
      <c r="Z94" s="50">
        <v>250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10</v>
      </c>
      <c r="AG94" s="50">
        <v>10</v>
      </c>
      <c r="AH94" s="50">
        <v>10</v>
      </c>
      <c r="AI94" s="50">
        <v>10</v>
      </c>
      <c r="AJ94" s="50">
        <v>10</v>
      </c>
      <c r="AK94" s="50">
        <v>10</v>
      </c>
      <c r="AL94" s="50">
        <v>10</v>
      </c>
      <c r="AM94" s="50">
        <v>10</v>
      </c>
      <c r="AN94" s="50">
        <v>0</v>
      </c>
      <c r="AO94" s="50">
        <v>0</v>
      </c>
    </row>
    <row r="95" spans="1:41" s="50" customFormat="1">
      <c r="A95" s="50">
        <v>90</v>
      </c>
      <c r="B95" s="51" t="s">
        <v>4836</v>
      </c>
      <c r="C95" s="51" t="s">
        <v>3450</v>
      </c>
      <c r="D95" s="50">
        <v>1</v>
      </c>
      <c r="E95" s="50">
        <v>6</v>
      </c>
      <c r="F95" s="50">
        <v>0</v>
      </c>
      <c r="G95" s="50">
        <v>6</v>
      </c>
      <c r="H95" s="50">
        <v>10075</v>
      </c>
      <c r="I95" s="50">
        <v>5</v>
      </c>
      <c r="J95" s="50">
        <v>5</v>
      </c>
      <c r="K95" s="50">
        <v>250</v>
      </c>
      <c r="L95" s="50">
        <v>6</v>
      </c>
      <c r="M95" s="50">
        <v>10075</v>
      </c>
      <c r="N95" s="50">
        <v>10</v>
      </c>
      <c r="O95" s="50">
        <v>10</v>
      </c>
      <c r="P95" s="50">
        <v>250</v>
      </c>
      <c r="Q95" s="50">
        <v>6</v>
      </c>
      <c r="R95" s="50">
        <v>10071</v>
      </c>
      <c r="S95" s="50">
        <v>5</v>
      </c>
      <c r="T95" s="50">
        <v>5</v>
      </c>
      <c r="U95" s="50">
        <v>250</v>
      </c>
      <c r="V95" s="50">
        <v>6</v>
      </c>
      <c r="W95" s="50">
        <v>10071</v>
      </c>
      <c r="X95" s="50">
        <v>10</v>
      </c>
      <c r="Y95" s="50">
        <v>10</v>
      </c>
      <c r="Z95" s="50">
        <v>250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5</v>
      </c>
      <c r="AG95" s="50">
        <v>5</v>
      </c>
      <c r="AH95" s="50">
        <v>10</v>
      </c>
      <c r="AI95" s="50">
        <v>10</v>
      </c>
      <c r="AJ95" s="50">
        <v>5</v>
      </c>
      <c r="AK95" s="50">
        <v>5</v>
      </c>
      <c r="AL95" s="50">
        <v>10</v>
      </c>
      <c r="AM95" s="50">
        <v>10</v>
      </c>
      <c r="AN95" s="50">
        <v>0</v>
      </c>
      <c r="AO95" s="50">
        <v>0</v>
      </c>
    </row>
    <row r="96" spans="1:41" s="50" customFormat="1">
      <c r="A96" s="50">
        <v>91</v>
      </c>
      <c r="B96" s="51" t="s">
        <v>1819</v>
      </c>
      <c r="C96" s="51" t="s">
        <v>1820</v>
      </c>
      <c r="D96" s="50">
        <v>1</v>
      </c>
      <c r="E96" s="50">
        <v>7</v>
      </c>
      <c r="F96" s="50">
        <v>0</v>
      </c>
      <c r="G96" s="50">
        <v>9</v>
      </c>
      <c r="H96" s="50">
        <v>92</v>
      </c>
      <c r="I96" s="50">
        <v>1</v>
      </c>
      <c r="J96" s="50">
        <v>1</v>
      </c>
      <c r="K96" s="50">
        <v>350</v>
      </c>
      <c r="L96" s="50">
        <v>9</v>
      </c>
      <c r="M96" s="50">
        <v>93</v>
      </c>
      <c r="N96" s="50">
        <v>1</v>
      </c>
      <c r="O96" s="50">
        <v>1</v>
      </c>
      <c r="P96" s="50">
        <v>448</v>
      </c>
      <c r="Q96" s="50">
        <v>3</v>
      </c>
      <c r="R96" s="50">
        <v>126</v>
      </c>
      <c r="S96" s="50">
        <v>1</v>
      </c>
      <c r="T96" s="50">
        <v>1</v>
      </c>
      <c r="U96" s="50">
        <v>200</v>
      </c>
      <c r="V96" s="50">
        <v>3</v>
      </c>
      <c r="W96" s="50">
        <v>3</v>
      </c>
      <c r="X96" s="50">
        <v>20</v>
      </c>
      <c r="Y96" s="50">
        <v>20</v>
      </c>
      <c r="Z96" s="50">
        <v>1</v>
      </c>
      <c r="AA96" s="50">
        <v>3</v>
      </c>
      <c r="AB96" s="50">
        <v>81</v>
      </c>
      <c r="AC96" s="50">
        <v>20</v>
      </c>
      <c r="AD96" s="50">
        <v>20</v>
      </c>
      <c r="AE96" s="50">
        <v>1</v>
      </c>
      <c r="AF96" s="50">
        <v>1</v>
      </c>
      <c r="AG96" s="50">
        <v>1</v>
      </c>
      <c r="AH96" s="50">
        <v>1</v>
      </c>
      <c r="AI96" s="50">
        <v>1</v>
      </c>
      <c r="AJ96" s="50">
        <v>1</v>
      </c>
      <c r="AK96" s="50">
        <v>1</v>
      </c>
      <c r="AL96" s="50">
        <v>20</v>
      </c>
      <c r="AM96" s="50">
        <v>20</v>
      </c>
      <c r="AN96" s="50">
        <v>20</v>
      </c>
      <c r="AO96" s="50">
        <v>20</v>
      </c>
    </row>
    <row r="97" spans="1:42" s="50" customFormat="1">
      <c r="A97" s="50">
        <v>92</v>
      </c>
      <c r="B97" s="51" t="s">
        <v>1819</v>
      </c>
      <c r="C97" s="51" t="s">
        <v>1820</v>
      </c>
      <c r="D97" s="50">
        <v>1</v>
      </c>
      <c r="E97" s="50">
        <v>7</v>
      </c>
      <c r="F97" s="50">
        <v>0</v>
      </c>
      <c r="G97" s="50">
        <v>3</v>
      </c>
      <c r="H97" s="50">
        <v>4</v>
      </c>
      <c r="I97" s="50">
        <v>1</v>
      </c>
      <c r="J97" s="50">
        <v>1</v>
      </c>
      <c r="K97" s="50">
        <v>143</v>
      </c>
      <c r="L97" s="50">
        <v>3</v>
      </c>
      <c r="M97" s="50">
        <v>5</v>
      </c>
      <c r="N97" s="50">
        <v>1</v>
      </c>
      <c r="O97" s="50">
        <v>1</v>
      </c>
      <c r="P97" s="50">
        <v>143</v>
      </c>
      <c r="Q97" s="50">
        <v>1</v>
      </c>
      <c r="R97" s="50">
        <v>0</v>
      </c>
      <c r="S97" s="50">
        <v>30000</v>
      </c>
      <c r="T97" s="50">
        <v>30000</v>
      </c>
      <c r="U97" s="50">
        <v>285</v>
      </c>
      <c r="V97" s="50">
        <v>3</v>
      </c>
      <c r="W97" s="50">
        <v>12</v>
      </c>
      <c r="X97" s="50">
        <v>5</v>
      </c>
      <c r="Y97" s="50">
        <v>5</v>
      </c>
      <c r="Z97" s="50">
        <v>143</v>
      </c>
      <c r="AA97" s="50">
        <v>3</v>
      </c>
      <c r="AB97" s="50">
        <v>14</v>
      </c>
      <c r="AC97" s="50">
        <v>5</v>
      </c>
      <c r="AD97" s="50">
        <v>5</v>
      </c>
      <c r="AE97" s="50">
        <v>286</v>
      </c>
      <c r="AF97" s="50">
        <v>1</v>
      </c>
      <c r="AG97" s="50">
        <v>1</v>
      </c>
      <c r="AH97" s="50">
        <v>1</v>
      </c>
      <c r="AI97" s="50">
        <v>1</v>
      </c>
      <c r="AJ97" s="50">
        <v>30000</v>
      </c>
      <c r="AK97" s="50">
        <v>30000</v>
      </c>
      <c r="AL97" s="50">
        <v>5</v>
      </c>
      <c r="AM97" s="50">
        <v>5</v>
      </c>
      <c r="AN97" s="50">
        <v>5</v>
      </c>
      <c r="AO97" s="50">
        <v>5</v>
      </c>
    </row>
    <row r="98" spans="1:42" s="50" customFormat="1">
      <c r="A98" s="50">
        <v>93</v>
      </c>
      <c r="B98" s="51" t="s">
        <v>1819</v>
      </c>
      <c r="C98" s="51" t="s">
        <v>1820</v>
      </c>
      <c r="D98" s="50">
        <v>1</v>
      </c>
      <c r="E98" s="50">
        <v>7</v>
      </c>
      <c r="F98" s="50">
        <v>0</v>
      </c>
      <c r="G98" s="50">
        <v>3</v>
      </c>
      <c r="H98" s="50">
        <v>18</v>
      </c>
      <c r="I98" s="50">
        <v>10</v>
      </c>
      <c r="J98" s="50">
        <v>10</v>
      </c>
      <c r="K98" s="50">
        <v>223</v>
      </c>
      <c r="L98" s="50">
        <v>3</v>
      </c>
      <c r="M98" s="50">
        <v>60</v>
      </c>
      <c r="N98" s="50">
        <v>20</v>
      </c>
      <c r="O98" s="50">
        <v>20</v>
      </c>
      <c r="P98" s="50">
        <v>335</v>
      </c>
      <c r="Q98" s="50">
        <v>4</v>
      </c>
      <c r="R98" s="50">
        <v>2003</v>
      </c>
      <c r="S98" s="50">
        <v>1</v>
      </c>
      <c r="T98" s="50">
        <v>1</v>
      </c>
      <c r="U98" s="50">
        <v>219</v>
      </c>
      <c r="V98" s="50">
        <v>36</v>
      </c>
      <c r="W98" s="50">
        <v>0</v>
      </c>
      <c r="X98" s="50">
        <v>30</v>
      </c>
      <c r="Y98" s="50">
        <v>30</v>
      </c>
      <c r="Z98" s="50">
        <v>111</v>
      </c>
      <c r="AA98" s="50">
        <v>40</v>
      </c>
      <c r="AB98" s="50">
        <v>0</v>
      </c>
      <c r="AC98" s="50">
        <v>30</v>
      </c>
      <c r="AD98" s="50">
        <v>30</v>
      </c>
      <c r="AE98" s="50">
        <v>112</v>
      </c>
      <c r="AF98" s="50">
        <v>10</v>
      </c>
      <c r="AG98" s="50">
        <v>10</v>
      </c>
      <c r="AH98" s="50">
        <v>20</v>
      </c>
      <c r="AI98" s="50">
        <v>20</v>
      </c>
      <c r="AJ98" s="50">
        <v>1</v>
      </c>
      <c r="AK98" s="50">
        <v>1</v>
      </c>
      <c r="AL98" s="50">
        <v>30</v>
      </c>
      <c r="AM98" s="50">
        <v>30</v>
      </c>
      <c r="AN98" s="50">
        <v>30</v>
      </c>
      <c r="AO98" s="50">
        <v>30</v>
      </c>
    </row>
    <row r="99" spans="1:42" s="50" customFormat="1">
      <c r="A99" s="50">
        <v>94</v>
      </c>
      <c r="B99" s="51" t="s">
        <v>1821</v>
      </c>
      <c r="C99" s="51" t="s">
        <v>2107</v>
      </c>
      <c r="D99" s="50">
        <v>1</v>
      </c>
      <c r="E99" s="50">
        <v>6</v>
      </c>
      <c r="F99" s="50">
        <v>0</v>
      </c>
      <c r="G99" s="50">
        <v>9</v>
      </c>
      <c r="H99" s="50">
        <v>95</v>
      </c>
      <c r="I99" s="50">
        <v>1</v>
      </c>
      <c r="J99" s="50">
        <v>1</v>
      </c>
      <c r="K99" s="50">
        <v>10</v>
      </c>
      <c r="L99" s="50">
        <v>9</v>
      </c>
      <c r="M99" s="50">
        <v>96</v>
      </c>
      <c r="N99" s="50">
        <v>1</v>
      </c>
      <c r="O99" s="50">
        <v>1</v>
      </c>
      <c r="P99" s="50">
        <v>990</v>
      </c>
      <c r="Q99" s="50">
        <v>9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1</v>
      </c>
      <c r="AG99" s="50">
        <v>1</v>
      </c>
      <c r="AH99" s="50">
        <v>1</v>
      </c>
      <c r="AI99" s="50">
        <v>1</v>
      </c>
      <c r="AJ99" s="50">
        <v>0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1">
        <v>1000</v>
      </c>
    </row>
    <row r="100" spans="1:42" s="50" customFormat="1">
      <c r="A100" s="50">
        <v>95</v>
      </c>
      <c r="B100" s="51" t="s">
        <v>1822</v>
      </c>
      <c r="C100" s="51" t="s">
        <v>2108</v>
      </c>
      <c r="D100" s="50">
        <v>1</v>
      </c>
      <c r="E100" s="50">
        <v>6</v>
      </c>
      <c r="F100" s="50">
        <v>0</v>
      </c>
      <c r="G100" s="50">
        <v>1</v>
      </c>
      <c r="H100" s="50">
        <v>0</v>
      </c>
      <c r="I100" s="50">
        <v>5200000</v>
      </c>
      <c r="J100" s="50">
        <v>5200000</v>
      </c>
      <c r="K100" s="50">
        <v>200</v>
      </c>
      <c r="L100" s="50">
        <v>3</v>
      </c>
      <c r="M100" s="50">
        <v>60</v>
      </c>
      <c r="N100" s="50">
        <v>1314</v>
      </c>
      <c r="O100" s="50">
        <v>1314</v>
      </c>
      <c r="P100" s="50">
        <v>200</v>
      </c>
      <c r="Q100" s="50">
        <v>3</v>
      </c>
      <c r="R100" s="50">
        <v>14</v>
      </c>
      <c r="S100" s="50">
        <v>1314</v>
      </c>
      <c r="T100" s="50">
        <v>1314</v>
      </c>
      <c r="U100" s="50">
        <v>200</v>
      </c>
      <c r="V100" s="50">
        <v>3</v>
      </c>
      <c r="W100" s="50">
        <v>12</v>
      </c>
      <c r="X100" s="50">
        <v>1314</v>
      </c>
      <c r="Y100" s="50">
        <v>1314</v>
      </c>
      <c r="Z100" s="50">
        <v>200</v>
      </c>
      <c r="AA100" s="50">
        <v>3</v>
      </c>
      <c r="AB100" s="50">
        <v>18</v>
      </c>
      <c r="AC100" s="50">
        <v>1314</v>
      </c>
      <c r="AD100" s="50">
        <v>1314</v>
      </c>
      <c r="AE100" s="50">
        <v>200</v>
      </c>
      <c r="AF100" s="50">
        <v>5200000</v>
      </c>
      <c r="AG100" s="50">
        <v>5200000</v>
      </c>
      <c r="AH100" s="50">
        <v>1314</v>
      </c>
      <c r="AI100" s="50">
        <v>1314</v>
      </c>
      <c r="AJ100" s="50">
        <v>1314</v>
      </c>
      <c r="AK100" s="50">
        <v>1314</v>
      </c>
      <c r="AL100" s="50">
        <v>1314</v>
      </c>
      <c r="AM100" s="50">
        <v>1314</v>
      </c>
      <c r="AN100" s="50">
        <v>1314</v>
      </c>
      <c r="AO100" s="50">
        <v>1314</v>
      </c>
      <c r="AP100" s="51">
        <v>1000</v>
      </c>
    </row>
    <row r="101" spans="1:42" s="50" customFormat="1">
      <c r="A101" s="50">
        <v>96</v>
      </c>
      <c r="B101" s="51" t="s">
        <v>1121</v>
      </c>
      <c r="C101" s="51" t="s">
        <v>2109</v>
      </c>
      <c r="D101" s="50">
        <v>1</v>
      </c>
      <c r="E101" s="50">
        <v>6</v>
      </c>
      <c r="F101" s="50">
        <v>0</v>
      </c>
      <c r="G101" s="50">
        <v>3</v>
      </c>
      <c r="H101" s="50">
        <v>150</v>
      </c>
      <c r="I101" s="50">
        <v>10</v>
      </c>
      <c r="J101" s="50">
        <v>10</v>
      </c>
      <c r="K101" s="50">
        <v>200</v>
      </c>
      <c r="L101" s="50">
        <v>3</v>
      </c>
      <c r="M101" s="50">
        <v>60</v>
      </c>
      <c r="N101" s="50">
        <v>50</v>
      </c>
      <c r="O101" s="50">
        <v>50</v>
      </c>
      <c r="P101" s="50">
        <v>200</v>
      </c>
      <c r="Q101" s="50">
        <v>3</v>
      </c>
      <c r="R101" s="50">
        <v>14</v>
      </c>
      <c r="S101" s="50">
        <v>15</v>
      </c>
      <c r="T101" s="50">
        <v>15</v>
      </c>
      <c r="U101" s="50">
        <v>200</v>
      </c>
      <c r="V101" s="50">
        <v>3</v>
      </c>
      <c r="W101" s="50">
        <v>12</v>
      </c>
      <c r="X101" s="50">
        <v>15</v>
      </c>
      <c r="Y101" s="50">
        <v>15</v>
      </c>
      <c r="Z101" s="50">
        <v>200</v>
      </c>
      <c r="AA101" s="50">
        <v>3</v>
      </c>
      <c r="AB101" s="50">
        <v>18</v>
      </c>
      <c r="AC101" s="50">
        <v>30</v>
      </c>
      <c r="AD101" s="50">
        <v>30</v>
      </c>
      <c r="AE101" s="50">
        <v>200</v>
      </c>
      <c r="AF101" s="50">
        <v>10</v>
      </c>
      <c r="AG101" s="50">
        <v>10</v>
      </c>
      <c r="AH101" s="50">
        <v>50</v>
      </c>
      <c r="AI101" s="50">
        <v>50</v>
      </c>
      <c r="AJ101" s="50">
        <v>15</v>
      </c>
      <c r="AK101" s="50">
        <v>15</v>
      </c>
      <c r="AL101" s="50">
        <v>15</v>
      </c>
      <c r="AM101" s="50">
        <v>15</v>
      </c>
      <c r="AN101" s="50">
        <v>30</v>
      </c>
      <c r="AO101" s="50">
        <v>30</v>
      </c>
      <c r="AP101" s="51">
        <v>1000</v>
      </c>
    </row>
    <row r="102" spans="1:42">
      <c r="A102" s="45">
        <v>100</v>
      </c>
      <c r="B102" s="45" t="s">
        <v>1823</v>
      </c>
      <c r="C102" s="45" t="s">
        <v>1797</v>
      </c>
      <c r="D102" s="50">
        <v>1</v>
      </c>
      <c r="E102" s="45">
        <v>7</v>
      </c>
      <c r="F102" s="45">
        <v>0</v>
      </c>
      <c r="G102" s="45">
        <v>3</v>
      </c>
      <c r="H102" s="45">
        <v>18</v>
      </c>
      <c r="I102" s="45">
        <v>2015</v>
      </c>
      <c r="J102" s="45">
        <v>2015</v>
      </c>
      <c r="K102" s="45">
        <v>250</v>
      </c>
      <c r="L102" s="45">
        <v>3</v>
      </c>
      <c r="M102" s="45">
        <v>14</v>
      </c>
      <c r="N102" s="45">
        <v>2015</v>
      </c>
      <c r="O102" s="45">
        <v>2015</v>
      </c>
      <c r="P102" s="45">
        <v>250</v>
      </c>
      <c r="Q102" s="45">
        <v>3</v>
      </c>
      <c r="R102" s="45">
        <v>12</v>
      </c>
      <c r="S102" s="45">
        <v>2015</v>
      </c>
      <c r="T102" s="45">
        <v>2015</v>
      </c>
      <c r="U102" s="45">
        <v>250</v>
      </c>
      <c r="V102" s="45">
        <v>1</v>
      </c>
      <c r="W102" s="45">
        <v>0</v>
      </c>
      <c r="X102" s="45">
        <v>2015000</v>
      </c>
      <c r="Y102" s="45">
        <v>2015000</v>
      </c>
      <c r="Z102" s="45">
        <v>250</v>
      </c>
      <c r="AA102" s="45">
        <v>0</v>
      </c>
      <c r="AB102" s="45">
        <v>0</v>
      </c>
      <c r="AC102" s="45">
        <v>0</v>
      </c>
      <c r="AD102" s="45">
        <v>0</v>
      </c>
      <c r="AE102" s="45">
        <v>0</v>
      </c>
      <c r="AF102" s="45">
        <v>2015</v>
      </c>
      <c r="AG102" s="45">
        <v>2015</v>
      </c>
      <c r="AH102" s="45">
        <v>2015</v>
      </c>
      <c r="AI102" s="45">
        <v>2015</v>
      </c>
      <c r="AJ102" s="45">
        <v>2015</v>
      </c>
      <c r="AK102" s="45">
        <v>2015</v>
      </c>
      <c r="AL102" s="45">
        <v>2015000</v>
      </c>
      <c r="AM102" s="45">
        <v>2015000</v>
      </c>
      <c r="AN102" s="45">
        <v>0</v>
      </c>
      <c r="AO102" s="45">
        <v>0</v>
      </c>
      <c r="AP102" s="50"/>
    </row>
    <row r="103" spans="1:42">
      <c r="A103" s="45">
        <v>101</v>
      </c>
      <c r="B103" s="45" t="s">
        <v>471</v>
      </c>
      <c r="C103" s="45" t="s">
        <v>4838</v>
      </c>
      <c r="D103" s="45">
        <v>1</v>
      </c>
      <c r="E103" s="45">
        <v>7</v>
      </c>
      <c r="F103" s="45">
        <v>1</v>
      </c>
      <c r="G103" s="45">
        <v>4</v>
      </c>
      <c r="H103" s="45">
        <v>2003</v>
      </c>
      <c r="I103" s="45">
        <v>10</v>
      </c>
      <c r="J103" s="45">
        <v>10</v>
      </c>
      <c r="K103" s="45">
        <v>0</v>
      </c>
      <c r="L103" s="45">
        <v>3</v>
      </c>
      <c r="M103" s="45">
        <v>9</v>
      </c>
      <c r="N103" s="45">
        <v>50</v>
      </c>
      <c r="O103" s="45">
        <v>50</v>
      </c>
      <c r="P103" s="45">
        <v>0</v>
      </c>
      <c r="Q103" s="45">
        <v>3</v>
      </c>
      <c r="R103" s="45">
        <v>8</v>
      </c>
      <c r="S103" s="45">
        <v>1</v>
      </c>
      <c r="T103" s="45">
        <v>1</v>
      </c>
      <c r="U103" s="45">
        <v>0</v>
      </c>
      <c r="V103" s="45">
        <v>1</v>
      </c>
      <c r="W103" s="45">
        <v>0</v>
      </c>
      <c r="X103" s="45">
        <v>50000</v>
      </c>
      <c r="Y103" s="45">
        <v>50000</v>
      </c>
      <c r="Z103" s="45">
        <v>0</v>
      </c>
      <c r="AA103" s="45">
        <v>3</v>
      </c>
      <c r="AB103" s="45">
        <v>5</v>
      </c>
      <c r="AC103" s="45">
        <v>2</v>
      </c>
      <c r="AD103" s="45">
        <v>2</v>
      </c>
      <c r="AE103" s="45">
        <v>0</v>
      </c>
      <c r="AF103" s="45">
        <v>10</v>
      </c>
      <c r="AG103" s="45">
        <v>10</v>
      </c>
      <c r="AH103" s="45">
        <v>50</v>
      </c>
      <c r="AI103" s="45">
        <v>50</v>
      </c>
      <c r="AJ103" s="45">
        <v>1</v>
      </c>
      <c r="AK103" s="45">
        <v>1</v>
      </c>
      <c r="AL103" s="45">
        <v>50000</v>
      </c>
      <c r="AM103" s="45">
        <v>50000</v>
      </c>
      <c r="AN103" s="45">
        <v>2</v>
      </c>
      <c r="AO103" s="45">
        <v>2</v>
      </c>
      <c r="AP103" s="50"/>
    </row>
    <row r="104" spans="1:42">
      <c r="A104" s="45">
        <v>102</v>
      </c>
      <c r="B104" s="45" t="s">
        <v>472</v>
      </c>
      <c r="C104" s="45" t="s">
        <v>3574</v>
      </c>
      <c r="D104" s="45">
        <v>1</v>
      </c>
      <c r="E104" s="45">
        <v>7</v>
      </c>
      <c r="F104" s="45">
        <v>1</v>
      </c>
      <c r="G104" s="45">
        <v>4</v>
      </c>
      <c r="H104" s="45">
        <v>40034</v>
      </c>
      <c r="I104" s="45">
        <v>1</v>
      </c>
      <c r="J104" s="45">
        <v>1</v>
      </c>
      <c r="K104" s="45">
        <v>0</v>
      </c>
      <c r="L104" s="45">
        <v>3</v>
      </c>
      <c r="M104" s="45">
        <v>9</v>
      </c>
      <c r="N104" s="45">
        <v>50</v>
      </c>
      <c r="O104" s="45">
        <v>50</v>
      </c>
      <c r="P104" s="45">
        <v>0</v>
      </c>
      <c r="Q104" s="45">
        <v>3</v>
      </c>
      <c r="R104" s="45">
        <v>8</v>
      </c>
      <c r="S104" s="45">
        <v>1</v>
      </c>
      <c r="T104" s="45">
        <v>1</v>
      </c>
      <c r="U104" s="45">
        <v>0</v>
      </c>
      <c r="V104" s="45">
        <v>1</v>
      </c>
      <c r="W104" s="45">
        <v>0</v>
      </c>
      <c r="X104" s="45">
        <v>100000</v>
      </c>
      <c r="Y104" s="45">
        <v>100000</v>
      </c>
      <c r="Z104" s="45">
        <v>0</v>
      </c>
      <c r="AA104" s="45">
        <v>3</v>
      </c>
      <c r="AB104" s="45">
        <v>4</v>
      </c>
      <c r="AC104" s="45">
        <v>2</v>
      </c>
      <c r="AD104" s="45">
        <v>2</v>
      </c>
      <c r="AE104" s="45">
        <v>0</v>
      </c>
      <c r="AF104" s="45">
        <v>1</v>
      </c>
      <c r="AG104" s="45">
        <v>1</v>
      </c>
      <c r="AH104" s="45">
        <v>50</v>
      </c>
      <c r="AI104" s="45">
        <v>50</v>
      </c>
      <c r="AJ104" s="45">
        <v>1</v>
      </c>
      <c r="AK104" s="45">
        <v>1</v>
      </c>
      <c r="AL104" s="45">
        <v>100000</v>
      </c>
      <c r="AM104" s="45">
        <v>100000</v>
      </c>
      <c r="AN104" s="45">
        <v>2</v>
      </c>
      <c r="AO104" s="45">
        <v>2</v>
      </c>
      <c r="AP104" s="50"/>
    </row>
    <row r="105" spans="1:42">
      <c r="A105" s="45">
        <v>103</v>
      </c>
      <c r="B105" s="45" t="s">
        <v>310</v>
      </c>
      <c r="C105" s="45" t="s">
        <v>3575</v>
      </c>
      <c r="D105" s="45">
        <v>1</v>
      </c>
      <c r="E105" s="45">
        <v>7</v>
      </c>
      <c r="F105" s="45">
        <v>1</v>
      </c>
      <c r="G105" s="45">
        <v>5</v>
      </c>
      <c r="H105" s="45">
        <v>3021</v>
      </c>
      <c r="I105" s="45">
        <v>1</v>
      </c>
      <c r="J105" s="45">
        <v>1</v>
      </c>
      <c r="K105" s="45">
        <v>0</v>
      </c>
      <c r="L105" s="45">
        <v>3</v>
      </c>
      <c r="M105" s="45">
        <v>9</v>
      </c>
      <c r="N105" s="45">
        <v>80</v>
      </c>
      <c r="O105" s="45">
        <v>80</v>
      </c>
      <c r="P105" s="45">
        <v>0</v>
      </c>
      <c r="Q105" s="45">
        <v>3</v>
      </c>
      <c r="R105" s="45">
        <v>8</v>
      </c>
      <c r="S105" s="45">
        <v>1</v>
      </c>
      <c r="T105" s="45">
        <v>1</v>
      </c>
      <c r="U105" s="45">
        <v>0</v>
      </c>
      <c r="V105" s="45">
        <v>1</v>
      </c>
      <c r="W105" s="45">
        <v>0</v>
      </c>
      <c r="X105" s="45">
        <v>200000</v>
      </c>
      <c r="Y105" s="45">
        <v>200000</v>
      </c>
      <c r="Z105" s="45">
        <v>0</v>
      </c>
      <c r="AA105" s="45">
        <v>3</v>
      </c>
      <c r="AB105" s="45">
        <v>5</v>
      </c>
      <c r="AC105" s="45">
        <v>5</v>
      </c>
      <c r="AD105" s="45">
        <v>5</v>
      </c>
      <c r="AE105" s="45">
        <v>0</v>
      </c>
      <c r="AF105" s="45">
        <v>1</v>
      </c>
      <c r="AG105" s="45">
        <v>1</v>
      </c>
      <c r="AH105" s="45">
        <v>80</v>
      </c>
      <c r="AI105" s="45">
        <v>80</v>
      </c>
      <c r="AJ105" s="45">
        <v>1</v>
      </c>
      <c r="AK105" s="45">
        <v>1</v>
      </c>
      <c r="AL105" s="45">
        <v>200000</v>
      </c>
      <c r="AM105" s="45">
        <v>200000</v>
      </c>
      <c r="AN105" s="45">
        <v>5</v>
      </c>
      <c r="AO105" s="45">
        <v>5</v>
      </c>
    </row>
    <row r="106" spans="1:42">
      <c r="A106" s="45">
        <v>104</v>
      </c>
      <c r="B106" s="45" t="s">
        <v>311</v>
      </c>
      <c r="C106" s="45" t="s">
        <v>3579</v>
      </c>
      <c r="D106" s="45">
        <v>1</v>
      </c>
      <c r="E106" s="45">
        <v>7</v>
      </c>
      <c r="F106" s="45">
        <v>1</v>
      </c>
      <c r="G106" s="45">
        <v>5</v>
      </c>
      <c r="H106" s="45">
        <v>3024</v>
      </c>
      <c r="I106" s="45">
        <v>1</v>
      </c>
      <c r="J106" s="45">
        <v>1</v>
      </c>
      <c r="K106" s="45">
        <v>0</v>
      </c>
      <c r="L106" s="45">
        <v>3</v>
      </c>
      <c r="M106" s="45">
        <v>9</v>
      </c>
      <c r="N106" s="45">
        <v>100</v>
      </c>
      <c r="O106" s="45">
        <v>100</v>
      </c>
      <c r="P106" s="45">
        <v>0</v>
      </c>
      <c r="Q106" s="45">
        <v>3</v>
      </c>
      <c r="R106" s="45">
        <v>8</v>
      </c>
      <c r="S106" s="45">
        <v>2</v>
      </c>
      <c r="T106" s="45">
        <v>2</v>
      </c>
      <c r="U106" s="45">
        <v>0</v>
      </c>
      <c r="V106" s="45">
        <v>1</v>
      </c>
      <c r="W106" s="45">
        <v>0</v>
      </c>
      <c r="X106" s="45">
        <v>300000</v>
      </c>
      <c r="Y106" s="45">
        <v>300000</v>
      </c>
      <c r="Z106" s="45">
        <v>0</v>
      </c>
      <c r="AA106" s="45">
        <v>3</v>
      </c>
      <c r="AB106" s="45">
        <v>4</v>
      </c>
      <c r="AC106" s="45">
        <v>5</v>
      </c>
      <c r="AD106" s="45">
        <v>5</v>
      </c>
      <c r="AE106" s="45">
        <v>0</v>
      </c>
      <c r="AF106" s="45">
        <v>1</v>
      </c>
      <c r="AG106" s="45">
        <v>1</v>
      </c>
      <c r="AH106" s="45">
        <v>100</v>
      </c>
      <c r="AI106" s="45">
        <v>100</v>
      </c>
      <c r="AJ106" s="45">
        <v>2</v>
      </c>
      <c r="AK106" s="45">
        <v>2</v>
      </c>
      <c r="AL106" s="45">
        <v>300000</v>
      </c>
      <c r="AM106" s="45">
        <v>300000</v>
      </c>
      <c r="AN106" s="45">
        <v>5</v>
      </c>
      <c r="AO106" s="45">
        <v>5</v>
      </c>
    </row>
    <row r="107" spans="1:42">
      <c r="A107" s="45">
        <v>105</v>
      </c>
      <c r="B107" s="45" t="s">
        <v>312</v>
      </c>
      <c r="C107" s="45" t="s">
        <v>3576</v>
      </c>
      <c r="D107" s="45">
        <v>1</v>
      </c>
      <c r="E107" s="45">
        <v>7</v>
      </c>
      <c r="F107" s="45">
        <v>1</v>
      </c>
      <c r="G107" s="45">
        <v>5</v>
      </c>
      <c r="H107" s="45">
        <v>3022</v>
      </c>
      <c r="I107" s="45">
        <v>1</v>
      </c>
      <c r="J107" s="45">
        <v>1</v>
      </c>
      <c r="K107" s="45">
        <v>0</v>
      </c>
      <c r="L107" s="45">
        <v>3</v>
      </c>
      <c r="M107" s="45">
        <v>9</v>
      </c>
      <c r="N107" s="45">
        <v>150</v>
      </c>
      <c r="O107" s="45">
        <v>150</v>
      </c>
      <c r="P107" s="45">
        <v>0</v>
      </c>
      <c r="Q107" s="45">
        <v>3</v>
      </c>
      <c r="R107" s="45">
        <v>8</v>
      </c>
      <c r="S107" s="45">
        <v>3</v>
      </c>
      <c r="T107" s="45">
        <v>3</v>
      </c>
      <c r="U107" s="45">
        <v>0</v>
      </c>
      <c r="V107" s="45">
        <v>1</v>
      </c>
      <c r="W107" s="45">
        <v>0</v>
      </c>
      <c r="X107" s="45">
        <v>500000</v>
      </c>
      <c r="Y107" s="45">
        <v>500000</v>
      </c>
      <c r="Z107" s="45">
        <v>0</v>
      </c>
      <c r="AA107" s="45">
        <v>3</v>
      </c>
      <c r="AB107" s="45">
        <v>5</v>
      </c>
      <c r="AC107" s="45">
        <v>5</v>
      </c>
      <c r="AD107" s="45">
        <v>5</v>
      </c>
      <c r="AE107" s="45">
        <v>0</v>
      </c>
      <c r="AF107" s="45">
        <v>1</v>
      </c>
      <c r="AG107" s="45">
        <v>1</v>
      </c>
      <c r="AH107" s="45">
        <v>150</v>
      </c>
      <c r="AI107" s="45">
        <v>150</v>
      </c>
      <c r="AJ107" s="45">
        <v>3</v>
      </c>
      <c r="AK107" s="45">
        <v>3</v>
      </c>
      <c r="AL107" s="45">
        <v>500000</v>
      </c>
      <c r="AM107" s="45">
        <v>500000</v>
      </c>
      <c r="AN107" s="45">
        <v>5</v>
      </c>
      <c r="AO107" s="45">
        <v>5</v>
      </c>
    </row>
    <row r="108" spans="1:42">
      <c r="A108" s="45">
        <v>106</v>
      </c>
      <c r="B108" s="45" t="s">
        <v>313</v>
      </c>
      <c r="C108" s="45" t="s">
        <v>3577</v>
      </c>
      <c r="D108" s="45">
        <v>1</v>
      </c>
      <c r="E108" s="45">
        <v>7</v>
      </c>
      <c r="F108" s="45">
        <v>1</v>
      </c>
      <c r="G108" s="45">
        <v>5</v>
      </c>
      <c r="H108" s="45">
        <v>3023</v>
      </c>
      <c r="I108" s="45">
        <v>1</v>
      </c>
      <c r="J108" s="45">
        <v>1</v>
      </c>
      <c r="K108" s="45">
        <v>0</v>
      </c>
      <c r="L108" s="45">
        <v>3</v>
      </c>
      <c r="M108" s="45">
        <v>6</v>
      </c>
      <c r="N108" s="45">
        <v>500</v>
      </c>
      <c r="O108" s="45">
        <v>500</v>
      </c>
      <c r="P108" s="45">
        <v>0</v>
      </c>
      <c r="Q108" s="45">
        <v>3</v>
      </c>
      <c r="R108" s="45">
        <v>8</v>
      </c>
      <c r="S108" s="45">
        <v>4</v>
      </c>
      <c r="T108" s="45">
        <v>4</v>
      </c>
      <c r="U108" s="45">
        <v>0</v>
      </c>
      <c r="V108" s="45">
        <v>1</v>
      </c>
      <c r="W108" s="45">
        <v>0</v>
      </c>
      <c r="X108" s="45">
        <v>800000</v>
      </c>
      <c r="Y108" s="45">
        <v>800000</v>
      </c>
      <c r="Z108" s="45">
        <v>0</v>
      </c>
      <c r="AA108" s="45">
        <v>3</v>
      </c>
      <c r="AB108" s="45">
        <v>4</v>
      </c>
      <c r="AC108" s="45">
        <v>5</v>
      </c>
      <c r="AD108" s="45">
        <v>5</v>
      </c>
      <c r="AE108" s="45">
        <v>0</v>
      </c>
      <c r="AF108" s="45">
        <v>1</v>
      </c>
      <c r="AG108" s="45">
        <v>1</v>
      </c>
      <c r="AH108" s="45">
        <v>500</v>
      </c>
      <c r="AI108" s="45">
        <v>500</v>
      </c>
      <c r="AJ108" s="45">
        <v>4</v>
      </c>
      <c r="AK108" s="45">
        <v>4</v>
      </c>
      <c r="AL108" s="45">
        <v>800000</v>
      </c>
      <c r="AM108" s="45">
        <v>800000</v>
      </c>
      <c r="AN108" s="45">
        <v>5</v>
      </c>
      <c r="AO108" s="45">
        <v>5</v>
      </c>
    </row>
    <row r="109" spans="1:42">
      <c r="A109" s="45">
        <v>107</v>
      </c>
      <c r="B109" s="45" t="s">
        <v>314</v>
      </c>
      <c r="C109" s="45" t="s">
        <v>3578</v>
      </c>
      <c r="D109" s="45">
        <v>1</v>
      </c>
      <c r="E109" s="45">
        <v>7</v>
      </c>
      <c r="F109" s="45">
        <v>1</v>
      </c>
      <c r="G109" s="45">
        <v>7</v>
      </c>
      <c r="H109" s="45">
        <v>301</v>
      </c>
      <c r="I109" s="45">
        <v>1</v>
      </c>
      <c r="J109" s="45">
        <v>1</v>
      </c>
      <c r="K109" s="45">
        <v>0</v>
      </c>
      <c r="L109" s="45">
        <v>7</v>
      </c>
      <c r="M109" s="45">
        <v>302</v>
      </c>
      <c r="N109" s="45">
        <v>1</v>
      </c>
      <c r="O109" s="45">
        <v>1</v>
      </c>
      <c r="P109" s="45">
        <v>0</v>
      </c>
      <c r="Q109" s="45">
        <v>3</v>
      </c>
      <c r="R109" s="45">
        <v>6</v>
      </c>
      <c r="S109" s="45">
        <v>1000</v>
      </c>
      <c r="T109" s="45">
        <v>1000</v>
      </c>
      <c r="U109" s="45">
        <v>0</v>
      </c>
      <c r="V109" s="45">
        <v>3</v>
      </c>
      <c r="W109" s="45">
        <v>8</v>
      </c>
      <c r="X109" s="45">
        <v>4</v>
      </c>
      <c r="Y109" s="45">
        <v>4</v>
      </c>
      <c r="Z109" s="45">
        <v>0</v>
      </c>
      <c r="AA109" s="45">
        <v>3</v>
      </c>
      <c r="AB109" s="45">
        <v>5</v>
      </c>
      <c r="AC109" s="45">
        <v>10</v>
      </c>
      <c r="AD109" s="45">
        <v>10</v>
      </c>
      <c r="AE109" s="45">
        <v>0</v>
      </c>
      <c r="AF109" s="45">
        <v>1</v>
      </c>
      <c r="AG109" s="45">
        <v>1</v>
      </c>
      <c r="AH109" s="45">
        <v>1</v>
      </c>
      <c r="AI109" s="45">
        <v>1</v>
      </c>
      <c r="AJ109" s="45">
        <v>1000</v>
      </c>
      <c r="AK109" s="45">
        <v>1000</v>
      </c>
      <c r="AL109" s="45">
        <v>4</v>
      </c>
      <c r="AM109" s="45">
        <v>4</v>
      </c>
      <c r="AN109" s="45">
        <v>10</v>
      </c>
      <c r="AO109" s="45">
        <v>10</v>
      </c>
    </row>
    <row r="110" spans="1:42">
      <c r="A110" s="45">
        <v>108</v>
      </c>
      <c r="B110" s="45" t="s">
        <v>315</v>
      </c>
      <c r="C110" s="45" t="s">
        <v>3553</v>
      </c>
      <c r="D110" s="45">
        <v>1</v>
      </c>
      <c r="E110" s="45">
        <v>7</v>
      </c>
      <c r="F110" s="45">
        <v>1</v>
      </c>
      <c r="G110" s="45">
        <v>3</v>
      </c>
      <c r="H110" s="45">
        <v>20</v>
      </c>
      <c r="I110" s="45">
        <v>2</v>
      </c>
      <c r="J110" s="45">
        <v>2</v>
      </c>
      <c r="K110" s="45">
        <v>0</v>
      </c>
      <c r="L110" s="45">
        <v>3</v>
      </c>
      <c r="M110" s="45">
        <v>12</v>
      </c>
      <c r="N110" s="45">
        <v>50</v>
      </c>
      <c r="O110" s="45">
        <v>50</v>
      </c>
      <c r="P110" s="45">
        <v>0</v>
      </c>
      <c r="Q110" s="45">
        <v>3</v>
      </c>
      <c r="R110" s="45">
        <v>18</v>
      </c>
      <c r="S110" s="45">
        <v>50</v>
      </c>
      <c r="T110" s="45">
        <v>50</v>
      </c>
      <c r="U110" s="45">
        <v>0</v>
      </c>
      <c r="V110" s="45">
        <v>3</v>
      </c>
      <c r="W110" s="45">
        <v>4</v>
      </c>
      <c r="X110" s="45">
        <v>10</v>
      </c>
      <c r="Y110" s="45">
        <v>10</v>
      </c>
      <c r="Z110" s="45">
        <v>0</v>
      </c>
      <c r="AA110" s="45">
        <v>1</v>
      </c>
      <c r="AB110" s="45">
        <v>0</v>
      </c>
      <c r="AC110" s="45">
        <v>1000000</v>
      </c>
      <c r="AD110" s="45">
        <v>1000000</v>
      </c>
      <c r="AE110" s="45">
        <v>0</v>
      </c>
      <c r="AF110" s="45">
        <v>2</v>
      </c>
      <c r="AG110" s="45">
        <v>2</v>
      </c>
      <c r="AH110" s="45">
        <v>50</v>
      </c>
      <c r="AI110" s="45">
        <v>50</v>
      </c>
      <c r="AJ110" s="45">
        <v>50</v>
      </c>
      <c r="AK110" s="45">
        <v>50</v>
      </c>
      <c r="AL110" s="45">
        <v>10</v>
      </c>
      <c r="AM110" s="45">
        <v>10</v>
      </c>
      <c r="AN110" s="45">
        <v>1000000</v>
      </c>
      <c r="AO110" s="45">
        <v>1000000</v>
      </c>
    </row>
    <row r="111" spans="1:42">
      <c r="A111" s="45">
        <v>109</v>
      </c>
      <c r="B111" s="45" t="s">
        <v>316</v>
      </c>
      <c r="C111" s="45" t="s">
        <v>3451</v>
      </c>
      <c r="D111" s="45">
        <v>1</v>
      </c>
      <c r="E111" s="45">
        <v>7</v>
      </c>
      <c r="F111" s="45">
        <v>1</v>
      </c>
      <c r="G111" s="45">
        <v>3</v>
      </c>
      <c r="H111" s="45">
        <v>20</v>
      </c>
      <c r="I111" s="45">
        <v>1</v>
      </c>
      <c r="J111" s="45">
        <v>1</v>
      </c>
      <c r="K111" s="45">
        <v>0</v>
      </c>
      <c r="L111" s="45">
        <v>5</v>
      </c>
      <c r="M111" s="45">
        <v>4021</v>
      </c>
      <c r="N111" s="45">
        <v>1</v>
      </c>
      <c r="O111" s="45">
        <v>1</v>
      </c>
      <c r="P111" s="45">
        <v>0</v>
      </c>
      <c r="Q111" s="45">
        <v>3</v>
      </c>
      <c r="R111" s="45">
        <v>12</v>
      </c>
      <c r="S111" s="45">
        <v>50</v>
      </c>
      <c r="T111" s="45">
        <v>50</v>
      </c>
      <c r="U111" s="45">
        <v>0</v>
      </c>
      <c r="V111" s="45">
        <v>3</v>
      </c>
      <c r="W111" s="45">
        <v>18</v>
      </c>
      <c r="X111" s="45">
        <v>50</v>
      </c>
      <c r="Y111" s="45">
        <v>50</v>
      </c>
      <c r="Z111" s="45">
        <v>0</v>
      </c>
      <c r="AA111" s="45">
        <v>3</v>
      </c>
      <c r="AB111" s="45">
        <v>15</v>
      </c>
      <c r="AC111" s="45">
        <v>5</v>
      </c>
      <c r="AD111" s="45">
        <v>5</v>
      </c>
      <c r="AE111" s="45">
        <v>0</v>
      </c>
      <c r="AF111" s="45">
        <v>1</v>
      </c>
      <c r="AG111" s="45">
        <v>1</v>
      </c>
      <c r="AH111" s="45">
        <v>1</v>
      </c>
      <c r="AI111" s="45">
        <v>1</v>
      </c>
      <c r="AJ111" s="45">
        <v>50</v>
      </c>
      <c r="AK111" s="45">
        <v>50</v>
      </c>
      <c r="AL111" s="45">
        <v>50</v>
      </c>
      <c r="AM111" s="45">
        <v>50</v>
      </c>
      <c r="AN111" s="45">
        <v>5</v>
      </c>
      <c r="AO111" s="45">
        <v>5</v>
      </c>
    </row>
    <row r="112" spans="1:42">
      <c r="A112" s="45">
        <v>110</v>
      </c>
      <c r="B112" s="45" t="s">
        <v>317</v>
      </c>
      <c r="C112" s="45" t="s">
        <v>3580</v>
      </c>
      <c r="D112" s="45">
        <v>1</v>
      </c>
      <c r="E112" s="45">
        <v>7</v>
      </c>
      <c r="F112" s="45">
        <v>1</v>
      </c>
      <c r="G112" s="45">
        <v>3</v>
      </c>
      <c r="H112" s="45">
        <v>20</v>
      </c>
      <c r="I112" s="45">
        <v>1</v>
      </c>
      <c r="J112" s="45">
        <v>1</v>
      </c>
      <c r="K112" s="45">
        <v>0</v>
      </c>
      <c r="L112" s="45">
        <v>5</v>
      </c>
      <c r="M112" s="45">
        <v>4024</v>
      </c>
      <c r="N112" s="45">
        <v>1</v>
      </c>
      <c r="O112" s="45">
        <v>1</v>
      </c>
      <c r="P112" s="45">
        <v>0</v>
      </c>
      <c r="Q112" s="45">
        <v>3</v>
      </c>
      <c r="R112" s="45">
        <v>12</v>
      </c>
      <c r="S112" s="45">
        <v>150</v>
      </c>
      <c r="T112" s="45">
        <v>150</v>
      </c>
      <c r="U112" s="45">
        <v>0</v>
      </c>
      <c r="V112" s="45">
        <v>3</v>
      </c>
      <c r="W112" s="45">
        <v>18</v>
      </c>
      <c r="X112" s="45">
        <v>100</v>
      </c>
      <c r="Y112" s="45">
        <v>100</v>
      </c>
      <c r="Z112" s="45">
        <v>0</v>
      </c>
      <c r="AA112" s="45">
        <v>3</v>
      </c>
      <c r="AB112" s="45">
        <v>15</v>
      </c>
      <c r="AC112" s="45">
        <v>10</v>
      </c>
      <c r="AD112" s="45">
        <v>10</v>
      </c>
      <c r="AE112" s="45">
        <v>0</v>
      </c>
      <c r="AF112" s="45">
        <v>1</v>
      </c>
      <c r="AG112" s="45">
        <v>1</v>
      </c>
      <c r="AH112" s="45">
        <v>1</v>
      </c>
      <c r="AI112" s="45">
        <v>1</v>
      </c>
      <c r="AJ112" s="45">
        <v>150</v>
      </c>
      <c r="AK112" s="45">
        <v>150</v>
      </c>
      <c r="AL112" s="45">
        <v>100</v>
      </c>
      <c r="AM112" s="45">
        <v>100</v>
      </c>
      <c r="AN112" s="45">
        <v>10</v>
      </c>
      <c r="AO112" s="45">
        <v>10</v>
      </c>
    </row>
    <row r="113" spans="1:41">
      <c r="A113" s="45">
        <v>111</v>
      </c>
      <c r="B113" s="45" t="s">
        <v>318</v>
      </c>
      <c r="C113" s="45" t="s">
        <v>3452</v>
      </c>
      <c r="D113" s="45">
        <v>1</v>
      </c>
      <c r="E113" s="45">
        <v>7</v>
      </c>
      <c r="F113" s="45">
        <v>1</v>
      </c>
      <c r="G113" s="45">
        <v>3</v>
      </c>
      <c r="H113" s="45">
        <v>20</v>
      </c>
      <c r="I113" s="45">
        <v>1</v>
      </c>
      <c r="J113" s="45">
        <v>1</v>
      </c>
      <c r="K113" s="45">
        <v>0</v>
      </c>
      <c r="L113" s="45">
        <v>5</v>
      </c>
      <c r="M113" s="45">
        <v>4022</v>
      </c>
      <c r="N113" s="45">
        <v>1</v>
      </c>
      <c r="O113" s="45">
        <v>1</v>
      </c>
      <c r="P113" s="45">
        <v>0</v>
      </c>
      <c r="Q113" s="45">
        <v>3</v>
      </c>
      <c r="R113" s="45">
        <v>12</v>
      </c>
      <c r="S113" s="45">
        <v>250</v>
      </c>
      <c r="T113" s="45">
        <v>250</v>
      </c>
      <c r="U113" s="45">
        <v>0</v>
      </c>
      <c r="V113" s="45">
        <v>3</v>
      </c>
      <c r="W113" s="45">
        <v>18</v>
      </c>
      <c r="X113" s="45">
        <v>150</v>
      </c>
      <c r="Y113" s="45">
        <v>150</v>
      </c>
      <c r="Z113" s="45">
        <v>0</v>
      </c>
      <c r="AA113" s="45">
        <v>3</v>
      </c>
      <c r="AB113" s="45">
        <v>15</v>
      </c>
      <c r="AC113" s="45">
        <v>15</v>
      </c>
      <c r="AD113" s="45">
        <v>15</v>
      </c>
      <c r="AE113" s="45">
        <v>0</v>
      </c>
      <c r="AF113" s="45">
        <v>1</v>
      </c>
      <c r="AG113" s="45">
        <v>1</v>
      </c>
      <c r="AH113" s="45">
        <v>1</v>
      </c>
      <c r="AI113" s="45">
        <v>1</v>
      </c>
      <c r="AJ113" s="45">
        <v>250</v>
      </c>
      <c r="AK113" s="45">
        <v>250</v>
      </c>
      <c r="AL113" s="45">
        <v>150</v>
      </c>
      <c r="AM113" s="45">
        <v>150</v>
      </c>
      <c r="AN113" s="45">
        <v>15</v>
      </c>
      <c r="AO113" s="45">
        <v>15</v>
      </c>
    </row>
    <row r="114" spans="1:41">
      <c r="A114" s="45">
        <v>112</v>
      </c>
      <c r="B114" s="45" t="s">
        <v>319</v>
      </c>
      <c r="C114" s="45" t="s">
        <v>3453</v>
      </c>
      <c r="D114" s="45">
        <v>1</v>
      </c>
      <c r="E114" s="45">
        <v>7</v>
      </c>
      <c r="F114" s="45">
        <v>1</v>
      </c>
      <c r="G114" s="45">
        <v>3</v>
      </c>
      <c r="H114" s="45">
        <v>20</v>
      </c>
      <c r="I114" s="45">
        <v>1</v>
      </c>
      <c r="J114" s="45">
        <v>1</v>
      </c>
      <c r="K114" s="45">
        <v>0</v>
      </c>
      <c r="L114" s="45">
        <v>5</v>
      </c>
      <c r="M114" s="45">
        <v>4023</v>
      </c>
      <c r="N114" s="45">
        <v>1</v>
      </c>
      <c r="O114" s="45">
        <v>1</v>
      </c>
      <c r="P114" s="45">
        <v>0</v>
      </c>
      <c r="Q114" s="45">
        <v>3</v>
      </c>
      <c r="R114" s="45">
        <v>12</v>
      </c>
      <c r="S114" s="45">
        <v>350</v>
      </c>
      <c r="T114" s="45">
        <v>350</v>
      </c>
      <c r="U114" s="45">
        <v>0</v>
      </c>
      <c r="V114" s="45">
        <v>3</v>
      </c>
      <c r="W114" s="45">
        <v>18</v>
      </c>
      <c r="X114" s="45">
        <v>200</v>
      </c>
      <c r="Y114" s="45">
        <v>200</v>
      </c>
      <c r="Z114" s="45">
        <v>0</v>
      </c>
      <c r="AA114" s="45">
        <v>3</v>
      </c>
      <c r="AB114" s="45">
        <v>15</v>
      </c>
      <c r="AC114" s="45">
        <v>20</v>
      </c>
      <c r="AD114" s="45">
        <v>20</v>
      </c>
      <c r="AE114" s="45">
        <v>0</v>
      </c>
      <c r="AF114" s="45">
        <v>1</v>
      </c>
      <c r="AG114" s="45">
        <v>1</v>
      </c>
      <c r="AH114" s="45">
        <v>1</v>
      </c>
      <c r="AI114" s="45">
        <v>1</v>
      </c>
      <c r="AJ114" s="45">
        <v>350</v>
      </c>
      <c r="AK114" s="45">
        <v>350</v>
      </c>
      <c r="AL114" s="45">
        <v>200</v>
      </c>
      <c r="AM114" s="45">
        <v>200</v>
      </c>
      <c r="AN114" s="45">
        <v>20</v>
      </c>
      <c r="AO114" s="45">
        <v>20</v>
      </c>
    </row>
    <row r="115" spans="1:41">
      <c r="A115" s="45">
        <v>113</v>
      </c>
      <c r="B115" s="45" t="s">
        <v>320</v>
      </c>
      <c r="C115" s="45" t="s">
        <v>3564</v>
      </c>
      <c r="D115" s="45">
        <v>1</v>
      </c>
      <c r="E115" s="45">
        <v>7</v>
      </c>
      <c r="F115" s="45">
        <v>1</v>
      </c>
      <c r="G115" s="45">
        <v>3</v>
      </c>
      <c r="H115" s="45">
        <v>20</v>
      </c>
      <c r="I115" s="45">
        <v>3</v>
      </c>
      <c r="J115" s="45">
        <v>3</v>
      </c>
      <c r="K115" s="45">
        <v>0</v>
      </c>
      <c r="L115" s="45">
        <v>1</v>
      </c>
      <c r="M115" s="45">
        <v>0</v>
      </c>
      <c r="N115" s="45">
        <v>5000000</v>
      </c>
      <c r="O115" s="45">
        <v>5000000</v>
      </c>
      <c r="P115" s="45">
        <v>0</v>
      </c>
      <c r="Q115" s="45">
        <v>3</v>
      </c>
      <c r="R115" s="45">
        <v>14</v>
      </c>
      <c r="S115" s="45">
        <v>1000</v>
      </c>
      <c r="T115" s="45">
        <v>1000</v>
      </c>
      <c r="U115" s="45">
        <v>0</v>
      </c>
      <c r="V115" s="45">
        <v>3</v>
      </c>
      <c r="W115" s="45">
        <v>18</v>
      </c>
      <c r="X115" s="45">
        <v>1000</v>
      </c>
      <c r="Y115" s="45">
        <v>1000</v>
      </c>
      <c r="Z115" s="45">
        <v>0</v>
      </c>
      <c r="AA115" s="45">
        <v>0</v>
      </c>
      <c r="AB115" s="45">
        <v>0</v>
      </c>
      <c r="AC115" s="45">
        <v>0</v>
      </c>
      <c r="AD115" s="45">
        <v>0</v>
      </c>
      <c r="AE115" s="45">
        <v>0</v>
      </c>
      <c r="AF115" s="45">
        <v>3</v>
      </c>
      <c r="AG115" s="45">
        <v>3</v>
      </c>
      <c r="AH115" s="45">
        <v>5000000</v>
      </c>
      <c r="AI115" s="45">
        <v>5000000</v>
      </c>
      <c r="AJ115" s="45">
        <v>1000</v>
      </c>
      <c r="AK115" s="45">
        <v>1000</v>
      </c>
      <c r="AL115" s="45">
        <v>1000</v>
      </c>
      <c r="AM115" s="45">
        <v>1000</v>
      </c>
      <c r="AN115" s="45">
        <v>0</v>
      </c>
      <c r="AO115" s="45">
        <v>0</v>
      </c>
    </row>
    <row r="116" spans="1:41" s="48" customFormat="1" ht="12" customHeight="1">
      <c r="A116" s="48">
        <v>120</v>
      </c>
      <c r="B116" s="45" t="s">
        <v>3581</v>
      </c>
      <c r="C116" s="45" t="s">
        <v>1806</v>
      </c>
      <c r="D116" s="48">
        <v>1</v>
      </c>
      <c r="E116" s="48">
        <v>5</v>
      </c>
      <c r="F116" s="48">
        <v>1</v>
      </c>
      <c r="G116" s="48">
        <v>3</v>
      </c>
      <c r="H116" s="48">
        <v>45</v>
      </c>
      <c r="I116" s="48">
        <v>1000</v>
      </c>
      <c r="J116" s="48">
        <v>1000</v>
      </c>
      <c r="K116" s="48">
        <v>1000</v>
      </c>
      <c r="L116" s="48">
        <v>0</v>
      </c>
      <c r="M116" s="48">
        <v>0</v>
      </c>
      <c r="N116" s="48">
        <v>0</v>
      </c>
      <c r="O116" s="48">
        <v>0</v>
      </c>
      <c r="P116" s="48">
        <v>0</v>
      </c>
      <c r="Q116" s="48">
        <v>0</v>
      </c>
      <c r="R116" s="48">
        <v>0</v>
      </c>
      <c r="S116" s="48">
        <v>0</v>
      </c>
      <c r="T116" s="48">
        <v>0</v>
      </c>
      <c r="U116" s="48">
        <v>0</v>
      </c>
      <c r="V116" s="48">
        <v>0</v>
      </c>
      <c r="W116" s="48">
        <v>0</v>
      </c>
      <c r="X116" s="48">
        <v>0</v>
      </c>
      <c r="Y116" s="48">
        <v>0</v>
      </c>
      <c r="Z116" s="48">
        <v>0</v>
      </c>
      <c r="AA116" s="48">
        <v>0</v>
      </c>
      <c r="AB116" s="48">
        <v>0</v>
      </c>
      <c r="AC116" s="48">
        <v>0</v>
      </c>
      <c r="AD116" s="48">
        <v>0</v>
      </c>
      <c r="AE116" s="48">
        <v>0</v>
      </c>
      <c r="AF116" s="48">
        <v>1000</v>
      </c>
      <c r="AG116" s="48">
        <v>1000</v>
      </c>
      <c r="AH116" s="48">
        <v>0</v>
      </c>
      <c r="AI116" s="48">
        <v>0</v>
      </c>
      <c r="AJ116" s="48">
        <v>0</v>
      </c>
      <c r="AK116" s="48">
        <v>0</v>
      </c>
      <c r="AL116" s="48">
        <v>0</v>
      </c>
      <c r="AM116" s="48">
        <v>0</v>
      </c>
      <c r="AN116" s="48">
        <v>0</v>
      </c>
      <c r="AO116" s="48">
        <v>0</v>
      </c>
    </row>
    <row r="117" spans="1:41" s="48" customFormat="1">
      <c r="A117" s="48">
        <v>121</v>
      </c>
      <c r="B117" s="45" t="s">
        <v>3582</v>
      </c>
      <c r="C117" s="45" t="s">
        <v>1810</v>
      </c>
      <c r="D117" s="48">
        <v>1</v>
      </c>
      <c r="E117" s="48">
        <v>5</v>
      </c>
      <c r="F117" s="48">
        <v>1</v>
      </c>
      <c r="G117" s="48">
        <v>39</v>
      </c>
      <c r="H117" s="48">
        <v>601</v>
      </c>
      <c r="I117" s="48">
        <v>1</v>
      </c>
      <c r="J117" s="48">
        <v>1</v>
      </c>
      <c r="K117" s="48">
        <v>1000</v>
      </c>
      <c r="L117" s="48">
        <v>0</v>
      </c>
      <c r="M117" s="48">
        <v>0</v>
      </c>
      <c r="N117" s="48">
        <v>0</v>
      </c>
      <c r="O117" s="48">
        <v>0</v>
      </c>
      <c r="P117" s="48">
        <v>0</v>
      </c>
      <c r="Q117" s="48">
        <v>0</v>
      </c>
      <c r="R117" s="48">
        <v>0</v>
      </c>
      <c r="S117" s="48">
        <v>0</v>
      </c>
      <c r="T117" s="48">
        <v>0</v>
      </c>
      <c r="U117" s="48">
        <v>0</v>
      </c>
      <c r="V117" s="48">
        <v>0</v>
      </c>
      <c r="W117" s="48">
        <v>0</v>
      </c>
      <c r="X117" s="48">
        <v>0</v>
      </c>
      <c r="Y117" s="48">
        <v>0</v>
      </c>
      <c r="Z117" s="48">
        <v>0</v>
      </c>
      <c r="AA117" s="48">
        <v>0</v>
      </c>
      <c r="AB117" s="48">
        <v>0</v>
      </c>
      <c r="AC117" s="48">
        <v>0</v>
      </c>
      <c r="AD117" s="48">
        <v>0</v>
      </c>
      <c r="AE117" s="48">
        <v>0</v>
      </c>
      <c r="AF117" s="48">
        <v>1</v>
      </c>
      <c r="AG117" s="48">
        <v>1</v>
      </c>
      <c r="AH117" s="48">
        <v>0</v>
      </c>
      <c r="AI117" s="48">
        <v>0</v>
      </c>
      <c r="AJ117" s="48">
        <v>0</v>
      </c>
      <c r="AK117" s="48">
        <v>0</v>
      </c>
      <c r="AL117" s="48">
        <v>0</v>
      </c>
      <c r="AM117" s="48">
        <v>0</v>
      </c>
      <c r="AN117" s="48">
        <v>0</v>
      </c>
      <c r="AO117" s="48">
        <v>0</v>
      </c>
    </row>
    <row r="118" spans="1:41" s="48" customFormat="1">
      <c r="A118" s="48">
        <v>122</v>
      </c>
      <c r="B118" s="45" t="s">
        <v>3583</v>
      </c>
      <c r="C118" s="45" t="s">
        <v>1806</v>
      </c>
      <c r="D118" s="48">
        <v>1</v>
      </c>
      <c r="E118" s="48">
        <v>5</v>
      </c>
      <c r="F118" s="48">
        <v>1</v>
      </c>
      <c r="G118" s="48">
        <v>3</v>
      </c>
      <c r="H118" s="48">
        <v>45</v>
      </c>
      <c r="I118" s="48">
        <v>200</v>
      </c>
      <c r="J118" s="48">
        <v>200</v>
      </c>
      <c r="K118" s="48">
        <v>1000</v>
      </c>
      <c r="L118" s="48">
        <v>0</v>
      </c>
      <c r="M118" s="48">
        <v>0</v>
      </c>
      <c r="N118" s="48">
        <v>0</v>
      </c>
      <c r="O118" s="48">
        <v>0</v>
      </c>
      <c r="P118" s="48">
        <v>0</v>
      </c>
      <c r="Q118" s="48">
        <v>0</v>
      </c>
      <c r="R118" s="48">
        <v>0</v>
      </c>
      <c r="S118" s="48">
        <v>0</v>
      </c>
      <c r="T118" s="48">
        <v>0</v>
      </c>
      <c r="U118" s="48">
        <v>0</v>
      </c>
      <c r="V118" s="48">
        <v>0</v>
      </c>
      <c r="W118" s="48">
        <v>0</v>
      </c>
      <c r="X118" s="48">
        <v>0</v>
      </c>
      <c r="Y118" s="48">
        <v>0</v>
      </c>
      <c r="Z118" s="48">
        <v>0</v>
      </c>
      <c r="AA118" s="48">
        <v>0</v>
      </c>
      <c r="AB118" s="48">
        <v>0</v>
      </c>
      <c r="AC118" s="48">
        <v>0</v>
      </c>
      <c r="AD118" s="48">
        <v>0</v>
      </c>
      <c r="AE118" s="48">
        <v>0</v>
      </c>
      <c r="AF118" s="48">
        <v>200</v>
      </c>
      <c r="AG118" s="48">
        <v>200</v>
      </c>
      <c r="AH118" s="48">
        <v>0</v>
      </c>
      <c r="AI118" s="48">
        <v>0</v>
      </c>
      <c r="AJ118" s="48">
        <v>0</v>
      </c>
      <c r="AK118" s="48">
        <v>0</v>
      </c>
      <c r="AL118" s="48">
        <v>0</v>
      </c>
      <c r="AM118" s="48">
        <v>0</v>
      </c>
      <c r="AN118" s="48">
        <v>0</v>
      </c>
      <c r="AO118" s="48">
        <v>0</v>
      </c>
    </row>
    <row r="119" spans="1:41" s="48" customFormat="1">
      <c r="A119" s="48">
        <v>123</v>
      </c>
      <c r="B119" s="45" t="s">
        <v>3584</v>
      </c>
      <c r="C119" s="45" t="s">
        <v>1810</v>
      </c>
      <c r="D119" s="48">
        <v>1</v>
      </c>
      <c r="E119" s="48">
        <v>5</v>
      </c>
      <c r="F119" s="48">
        <v>1</v>
      </c>
      <c r="G119" s="48">
        <v>39</v>
      </c>
      <c r="H119" s="48">
        <v>602</v>
      </c>
      <c r="I119" s="48">
        <v>1</v>
      </c>
      <c r="J119" s="48">
        <v>1</v>
      </c>
      <c r="K119" s="48">
        <v>1000</v>
      </c>
      <c r="L119" s="48">
        <v>0</v>
      </c>
      <c r="M119" s="48">
        <v>0</v>
      </c>
      <c r="N119" s="48">
        <v>0</v>
      </c>
      <c r="O119" s="48">
        <v>0</v>
      </c>
      <c r="P119" s="48">
        <v>0</v>
      </c>
      <c r="Q119" s="48">
        <v>0</v>
      </c>
      <c r="R119" s="48">
        <v>0</v>
      </c>
      <c r="S119" s="48">
        <v>0</v>
      </c>
      <c r="T119" s="48">
        <v>0</v>
      </c>
      <c r="U119" s="48">
        <v>0</v>
      </c>
      <c r="V119" s="48">
        <v>0</v>
      </c>
      <c r="W119" s="48">
        <v>0</v>
      </c>
      <c r="X119" s="48">
        <v>0</v>
      </c>
      <c r="Y119" s="48">
        <v>0</v>
      </c>
      <c r="Z119" s="48">
        <v>0</v>
      </c>
      <c r="AA119" s="48">
        <v>0</v>
      </c>
      <c r="AB119" s="48">
        <v>0</v>
      </c>
      <c r="AC119" s="48">
        <v>0</v>
      </c>
      <c r="AD119" s="48">
        <v>0</v>
      </c>
      <c r="AE119" s="48">
        <v>0</v>
      </c>
      <c r="AF119" s="48">
        <v>1</v>
      </c>
      <c r="AG119" s="48">
        <v>1</v>
      </c>
      <c r="AH119" s="48">
        <v>0</v>
      </c>
      <c r="AI119" s="48">
        <v>0</v>
      </c>
      <c r="AJ119" s="48">
        <v>0</v>
      </c>
      <c r="AK119" s="48">
        <v>0</v>
      </c>
      <c r="AL119" s="48">
        <v>0</v>
      </c>
      <c r="AM119" s="48">
        <v>0</v>
      </c>
      <c r="AN119" s="48">
        <v>0</v>
      </c>
      <c r="AO119" s="48">
        <v>0</v>
      </c>
    </row>
    <row r="120" spans="1:41" s="50" customFormat="1">
      <c r="A120" s="50">
        <v>124</v>
      </c>
      <c r="B120" s="52" t="s">
        <v>3376</v>
      </c>
      <c r="C120" s="51" t="s">
        <v>3585</v>
      </c>
      <c r="D120" s="50">
        <v>1</v>
      </c>
      <c r="E120" s="50">
        <v>5</v>
      </c>
      <c r="F120" s="50">
        <v>0</v>
      </c>
      <c r="G120" s="50">
        <v>8</v>
      </c>
      <c r="H120" s="50">
        <v>3011</v>
      </c>
      <c r="I120" s="50">
        <v>1</v>
      </c>
      <c r="J120" s="50">
        <v>1</v>
      </c>
      <c r="K120" s="50">
        <v>200</v>
      </c>
      <c r="L120" s="50">
        <v>8</v>
      </c>
      <c r="M120" s="50">
        <v>3021</v>
      </c>
      <c r="N120" s="50">
        <v>1</v>
      </c>
      <c r="O120" s="50">
        <v>1</v>
      </c>
      <c r="P120" s="50">
        <v>200</v>
      </c>
      <c r="Q120" s="50">
        <v>8</v>
      </c>
      <c r="R120" s="50">
        <v>3031</v>
      </c>
      <c r="S120" s="50">
        <v>1</v>
      </c>
      <c r="T120" s="50">
        <v>1</v>
      </c>
      <c r="U120" s="50">
        <v>200</v>
      </c>
      <c r="V120" s="50">
        <v>8</v>
      </c>
      <c r="W120" s="50">
        <v>3041</v>
      </c>
      <c r="X120" s="50">
        <v>1</v>
      </c>
      <c r="Y120" s="50">
        <v>1</v>
      </c>
      <c r="Z120" s="50">
        <v>200</v>
      </c>
      <c r="AA120" s="50">
        <v>8</v>
      </c>
      <c r="AB120" s="50">
        <v>21</v>
      </c>
      <c r="AC120" s="50">
        <v>1</v>
      </c>
      <c r="AD120" s="50">
        <v>1</v>
      </c>
      <c r="AE120" s="50">
        <v>200</v>
      </c>
      <c r="AF120" s="50">
        <v>1</v>
      </c>
      <c r="AG120" s="50">
        <v>1</v>
      </c>
      <c r="AH120" s="50">
        <v>1</v>
      </c>
      <c r="AI120" s="50">
        <v>1</v>
      </c>
      <c r="AJ120" s="50">
        <v>1</v>
      </c>
      <c r="AK120" s="50">
        <v>1</v>
      </c>
      <c r="AL120" s="50">
        <v>1</v>
      </c>
      <c r="AM120" s="50">
        <v>1</v>
      </c>
      <c r="AN120" s="50">
        <v>1</v>
      </c>
      <c r="AO120" s="50">
        <v>1</v>
      </c>
    </row>
    <row r="121" spans="1:41" s="50" customFormat="1">
      <c r="A121" s="50">
        <v>125</v>
      </c>
      <c r="B121" s="52" t="s">
        <v>1128</v>
      </c>
      <c r="C121" s="51" t="s">
        <v>3377</v>
      </c>
      <c r="D121" s="50">
        <v>1</v>
      </c>
      <c r="E121" s="50">
        <v>5</v>
      </c>
      <c r="F121" s="50">
        <v>0</v>
      </c>
      <c r="G121" s="50">
        <v>3</v>
      </c>
      <c r="H121" s="50">
        <v>18</v>
      </c>
      <c r="I121" s="50">
        <v>10</v>
      </c>
      <c r="J121" s="50">
        <v>10</v>
      </c>
      <c r="K121" s="50">
        <v>333</v>
      </c>
      <c r="L121" s="50">
        <v>3</v>
      </c>
      <c r="M121" s="50">
        <v>12</v>
      </c>
      <c r="N121" s="50">
        <v>10</v>
      </c>
      <c r="O121" s="50">
        <v>10</v>
      </c>
      <c r="P121" s="50">
        <v>333</v>
      </c>
      <c r="Q121" s="50">
        <v>3</v>
      </c>
      <c r="R121" s="50">
        <v>13</v>
      </c>
      <c r="S121" s="50">
        <v>10</v>
      </c>
      <c r="T121" s="50">
        <v>10</v>
      </c>
      <c r="U121" s="50">
        <v>334</v>
      </c>
      <c r="V121" s="50">
        <v>0</v>
      </c>
      <c r="W121" s="50">
        <v>0</v>
      </c>
      <c r="X121" s="50">
        <v>0</v>
      </c>
      <c r="Y121" s="50">
        <v>0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0</v>
      </c>
      <c r="AF121" s="50">
        <v>10</v>
      </c>
      <c r="AG121" s="50">
        <v>10</v>
      </c>
      <c r="AH121" s="50">
        <v>10</v>
      </c>
      <c r="AI121" s="50">
        <v>10</v>
      </c>
      <c r="AJ121" s="50">
        <v>10</v>
      </c>
      <c r="AK121" s="50">
        <v>10</v>
      </c>
      <c r="AL121" s="50">
        <v>0</v>
      </c>
      <c r="AM121" s="50">
        <v>0</v>
      </c>
      <c r="AN121" s="50">
        <v>0</v>
      </c>
      <c r="AO121" s="50">
        <v>0</v>
      </c>
    </row>
    <row r="122" spans="1:41" s="50" customFormat="1">
      <c r="A122" s="50">
        <v>126</v>
      </c>
      <c r="B122" s="52" t="s">
        <v>1129</v>
      </c>
      <c r="C122" s="51" t="s">
        <v>3378</v>
      </c>
      <c r="D122" s="50">
        <v>1</v>
      </c>
      <c r="E122" s="50">
        <v>5</v>
      </c>
      <c r="F122" s="50">
        <v>0</v>
      </c>
      <c r="G122" s="50">
        <v>9</v>
      </c>
      <c r="H122" s="50">
        <v>127</v>
      </c>
      <c r="I122" s="50">
        <v>1</v>
      </c>
      <c r="J122" s="50">
        <v>1</v>
      </c>
      <c r="K122" s="50">
        <v>950</v>
      </c>
      <c r="L122" s="50">
        <v>9</v>
      </c>
      <c r="M122" s="50">
        <v>128</v>
      </c>
      <c r="N122" s="50">
        <v>1</v>
      </c>
      <c r="O122" s="50">
        <v>1</v>
      </c>
      <c r="P122" s="50">
        <v>50</v>
      </c>
      <c r="Q122" s="50">
        <v>0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0</v>
      </c>
      <c r="Z122" s="50">
        <v>0</v>
      </c>
      <c r="AA122" s="50">
        <v>0</v>
      </c>
      <c r="AB122" s="50">
        <v>0</v>
      </c>
      <c r="AC122" s="50">
        <v>0</v>
      </c>
      <c r="AD122" s="50">
        <v>0</v>
      </c>
      <c r="AE122" s="50">
        <v>0</v>
      </c>
      <c r="AF122" s="50">
        <v>1</v>
      </c>
      <c r="AG122" s="50">
        <v>1</v>
      </c>
      <c r="AH122" s="50">
        <v>1</v>
      </c>
      <c r="AI122" s="50">
        <v>1</v>
      </c>
      <c r="AJ122" s="50">
        <v>0</v>
      </c>
      <c r="AK122" s="50">
        <v>0</v>
      </c>
      <c r="AL122" s="50">
        <v>0</v>
      </c>
      <c r="AM122" s="50">
        <v>0</v>
      </c>
      <c r="AN122" s="50">
        <v>0</v>
      </c>
      <c r="AO122" s="50">
        <v>0</v>
      </c>
    </row>
    <row r="123" spans="1:41" s="50" customFormat="1">
      <c r="A123" s="50">
        <v>127</v>
      </c>
      <c r="B123" s="52" t="s">
        <v>1130</v>
      </c>
      <c r="C123" s="51" t="s">
        <v>3379</v>
      </c>
      <c r="D123" s="50">
        <v>1</v>
      </c>
      <c r="E123" s="50">
        <v>5</v>
      </c>
      <c r="F123" s="50">
        <v>0</v>
      </c>
      <c r="G123" s="50">
        <v>3</v>
      </c>
      <c r="H123" s="50">
        <v>18</v>
      </c>
      <c r="I123" s="50">
        <v>50</v>
      </c>
      <c r="J123" s="50">
        <v>50</v>
      </c>
      <c r="K123" s="50">
        <v>333</v>
      </c>
      <c r="L123" s="50">
        <v>3</v>
      </c>
      <c r="M123" s="50">
        <v>12</v>
      </c>
      <c r="N123" s="50">
        <v>50</v>
      </c>
      <c r="O123" s="50">
        <v>50</v>
      </c>
      <c r="P123" s="50">
        <v>333</v>
      </c>
      <c r="Q123" s="50">
        <v>3</v>
      </c>
      <c r="R123" s="50">
        <v>13</v>
      </c>
      <c r="S123" s="50">
        <v>50</v>
      </c>
      <c r="T123" s="50">
        <v>50</v>
      </c>
      <c r="U123" s="50">
        <v>334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0</v>
      </c>
      <c r="AF123" s="50">
        <v>50</v>
      </c>
      <c r="AG123" s="50">
        <v>50</v>
      </c>
      <c r="AH123" s="50">
        <v>50</v>
      </c>
      <c r="AI123" s="50">
        <v>50</v>
      </c>
      <c r="AJ123" s="50">
        <v>50</v>
      </c>
      <c r="AK123" s="50">
        <v>50</v>
      </c>
      <c r="AL123" s="50">
        <v>0</v>
      </c>
      <c r="AM123" s="50">
        <v>0</v>
      </c>
      <c r="AN123" s="50">
        <v>0</v>
      </c>
      <c r="AO123" s="50">
        <v>0</v>
      </c>
    </row>
    <row r="124" spans="1:41" s="50" customFormat="1">
      <c r="A124" s="50">
        <v>128</v>
      </c>
      <c r="B124" s="52" t="s">
        <v>1132</v>
      </c>
      <c r="C124" s="51" t="s">
        <v>3380</v>
      </c>
      <c r="D124" s="50">
        <v>1</v>
      </c>
      <c r="E124" s="50">
        <v>5</v>
      </c>
      <c r="F124" s="50">
        <v>0</v>
      </c>
      <c r="G124" s="50">
        <v>3</v>
      </c>
      <c r="H124" s="50">
        <v>18</v>
      </c>
      <c r="I124" s="50">
        <v>500</v>
      </c>
      <c r="J124" s="50">
        <v>500</v>
      </c>
      <c r="K124" s="50">
        <v>333</v>
      </c>
      <c r="L124" s="50">
        <v>3</v>
      </c>
      <c r="M124" s="50">
        <v>12</v>
      </c>
      <c r="N124" s="50">
        <v>500</v>
      </c>
      <c r="O124" s="50">
        <v>500</v>
      </c>
      <c r="P124" s="50">
        <v>333</v>
      </c>
      <c r="Q124" s="50">
        <v>3</v>
      </c>
      <c r="R124" s="50">
        <v>13</v>
      </c>
      <c r="S124" s="50">
        <v>500</v>
      </c>
      <c r="T124" s="50">
        <v>500</v>
      </c>
      <c r="U124" s="50">
        <v>334</v>
      </c>
      <c r="V124" s="50">
        <v>0</v>
      </c>
      <c r="W124" s="50">
        <v>0</v>
      </c>
      <c r="X124" s="50">
        <v>0</v>
      </c>
      <c r="Y124" s="50">
        <v>0</v>
      </c>
      <c r="Z124" s="50">
        <v>0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500</v>
      </c>
      <c r="AG124" s="50">
        <v>500</v>
      </c>
      <c r="AH124" s="50">
        <v>500</v>
      </c>
      <c r="AI124" s="50">
        <v>500</v>
      </c>
      <c r="AJ124" s="50">
        <v>500</v>
      </c>
      <c r="AK124" s="50">
        <v>500</v>
      </c>
      <c r="AL124" s="50">
        <v>0</v>
      </c>
      <c r="AM124" s="50">
        <v>0</v>
      </c>
      <c r="AN124" s="50">
        <v>0</v>
      </c>
      <c r="AO124" s="50">
        <v>0</v>
      </c>
    </row>
    <row r="125" spans="1:41" s="50" customFormat="1">
      <c r="A125" s="50">
        <v>129</v>
      </c>
      <c r="B125" s="52" t="s">
        <v>2444</v>
      </c>
      <c r="C125" s="51" t="s">
        <v>3590</v>
      </c>
      <c r="D125" s="50">
        <v>1</v>
      </c>
      <c r="E125" s="50">
        <v>5</v>
      </c>
      <c r="F125" s="50">
        <v>0</v>
      </c>
      <c r="G125" s="50">
        <v>9</v>
      </c>
      <c r="H125" s="50">
        <v>130</v>
      </c>
      <c r="I125" s="50">
        <v>1</v>
      </c>
      <c r="J125" s="50">
        <v>1</v>
      </c>
      <c r="K125" s="50">
        <v>500</v>
      </c>
      <c r="L125" s="50">
        <v>9</v>
      </c>
      <c r="M125" s="50">
        <v>131</v>
      </c>
      <c r="N125" s="50">
        <v>1</v>
      </c>
      <c r="O125" s="50">
        <v>1</v>
      </c>
      <c r="P125" s="50">
        <v>500</v>
      </c>
      <c r="Q125" s="50">
        <v>0</v>
      </c>
      <c r="R125" s="50">
        <v>0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0</v>
      </c>
      <c r="Z125" s="50">
        <v>0</v>
      </c>
      <c r="AA125" s="50">
        <v>0</v>
      </c>
      <c r="AB125" s="50">
        <v>0</v>
      </c>
      <c r="AC125" s="50">
        <v>0</v>
      </c>
      <c r="AD125" s="50">
        <v>0</v>
      </c>
      <c r="AE125" s="50">
        <v>0</v>
      </c>
      <c r="AF125" s="50">
        <v>1</v>
      </c>
      <c r="AG125" s="50">
        <v>1</v>
      </c>
      <c r="AH125" s="50">
        <v>1</v>
      </c>
      <c r="AI125" s="50">
        <v>1</v>
      </c>
      <c r="AJ125" s="50">
        <v>0</v>
      </c>
      <c r="AK125" s="50">
        <v>0</v>
      </c>
      <c r="AL125" s="50">
        <v>0</v>
      </c>
      <c r="AM125" s="50">
        <v>0</v>
      </c>
      <c r="AN125" s="50">
        <v>0</v>
      </c>
      <c r="AO125" s="50">
        <v>0</v>
      </c>
    </row>
    <row r="126" spans="1:41" s="50" customFormat="1">
      <c r="A126" s="50">
        <v>130</v>
      </c>
      <c r="B126" s="52" t="s">
        <v>3586</v>
      </c>
      <c r="C126" s="51" t="s">
        <v>3587</v>
      </c>
      <c r="D126" s="50">
        <v>1</v>
      </c>
      <c r="E126" s="50">
        <v>5</v>
      </c>
      <c r="F126" s="50">
        <v>0</v>
      </c>
      <c r="G126" s="50">
        <v>40</v>
      </c>
      <c r="H126" s="50">
        <v>0</v>
      </c>
      <c r="I126" s="50">
        <v>100</v>
      </c>
      <c r="J126" s="50">
        <v>100</v>
      </c>
      <c r="K126" s="50">
        <v>200</v>
      </c>
      <c r="L126" s="50">
        <v>40</v>
      </c>
      <c r="M126" s="50">
        <v>0</v>
      </c>
      <c r="N126" s="50">
        <v>200</v>
      </c>
      <c r="O126" s="50">
        <v>200</v>
      </c>
      <c r="P126" s="50">
        <v>500</v>
      </c>
      <c r="Q126" s="50">
        <v>40</v>
      </c>
      <c r="R126" s="50">
        <v>0</v>
      </c>
      <c r="S126" s="50">
        <v>300</v>
      </c>
      <c r="T126" s="50">
        <v>300</v>
      </c>
      <c r="U126" s="50">
        <v>300</v>
      </c>
      <c r="V126" s="50">
        <v>0</v>
      </c>
      <c r="W126" s="50">
        <v>0</v>
      </c>
      <c r="X126" s="50">
        <v>0</v>
      </c>
      <c r="Y126" s="50">
        <v>0</v>
      </c>
      <c r="Z126" s="50">
        <v>0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100</v>
      </c>
      <c r="AG126" s="50">
        <v>100</v>
      </c>
      <c r="AH126" s="50">
        <v>200</v>
      </c>
      <c r="AI126" s="50">
        <v>200</v>
      </c>
      <c r="AJ126" s="50">
        <v>300</v>
      </c>
      <c r="AK126" s="50">
        <v>300</v>
      </c>
      <c r="AL126" s="50">
        <v>0</v>
      </c>
      <c r="AM126" s="50">
        <v>0</v>
      </c>
      <c r="AN126" s="50">
        <v>0</v>
      </c>
      <c r="AO126" s="50">
        <v>0</v>
      </c>
    </row>
    <row r="127" spans="1:41" s="50" customFormat="1">
      <c r="A127" s="50">
        <v>131</v>
      </c>
      <c r="B127" s="52" t="s">
        <v>3591</v>
      </c>
      <c r="C127" s="51" t="s">
        <v>3592</v>
      </c>
      <c r="D127" s="50">
        <v>1</v>
      </c>
      <c r="E127" s="50">
        <v>5</v>
      </c>
      <c r="F127" s="50">
        <v>0</v>
      </c>
      <c r="G127" s="50">
        <v>36</v>
      </c>
      <c r="H127" s="50">
        <v>0</v>
      </c>
      <c r="I127" s="50">
        <v>100</v>
      </c>
      <c r="J127" s="50">
        <v>100</v>
      </c>
      <c r="K127" s="50">
        <v>200</v>
      </c>
      <c r="L127" s="50">
        <v>36</v>
      </c>
      <c r="M127" s="50">
        <v>0</v>
      </c>
      <c r="N127" s="50">
        <v>200</v>
      </c>
      <c r="O127" s="50">
        <v>200</v>
      </c>
      <c r="P127" s="50">
        <v>500</v>
      </c>
      <c r="Q127" s="50">
        <v>36</v>
      </c>
      <c r="R127" s="50">
        <v>0</v>
      </c>
      <c r="S127" s="50">
        <v>300</v>
      </c>
      <c r="T127" s="50">
        <v>300</v>
      </c>
      <c r="U127" s="50">
        <v>300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100</v>
      </c>
      <c r="AG127" s="50">
        <v>100</v>
      </c>
      <c r="AH127" s="50">
        <v>200</v>
      </c>
      <c r="AI127" s="50">
        <v>200</v>
      </c>
      <c r="AJ127" s="50">
        <v>300</v>
      </c>
      <c r="AK127" s="50">
        <v>300</v>
      </c>
      <c r="AL127" s="50">
        <v>0</v>
      </c>
      <c r="AM127" s="50">
        <v>0</v>
      </c>
      <c r="AN127" s="50">
        <v>0</v>
      </c>
      <c r="AO127" s="50">
        <v>0</v>
      </c>
    </row>
    <row r="128" spans="1:41" s="50" customFormat="1">
      <c r="A128" s="50">
        <v>132</v>
      </c>
      <c r="B128" s="52" t="s">
        <v>2445</v>
      </c>
      <c r="C128" s="51" t="s">
        <v>2366</v>
      </c>
      <c r="D128" s="50">
        <v>1</v>
      </c>
      <c r="E128" s="50">
        <v>5</v>
      </c>
      <c r="F128" s="50">
        <v>0</v>
      </c>
      <c r="G128" s="50">
        <v>3</v>
      </c>
      <c r="H128" s="50">
        <v>72</v>
      </c>
      <c r="I128" s="50">
        <v>1</v>
      </c>
      <c r="J128" s="50">
        <v>1</v>
      </c>
      <c r="K128" s="50">
        <v>200</v>
      </c>
      <c r="L128" s="50">
        <v>3</v>
      </c>
      <c r="M128" s="50">
        <v>73</v>
      </c>
      <c r="N128" s="50">
        <v>1</v>
      </c>
      <c r="O128" s="50">
        <v>1</v>
      </c>
      <c r="P128" s="50">
        <v>400</v>
      </c>
      <c r="Q128" s="50">
        <v>3</v>
      </c>
      <c r="R128" s="50">
        <v>74</v>
      </c>
      <c r="S128" s="50">
        <v>1</v>
      </c>
      <c r="T128" s="50">
        <v>1</v>
      </c>
      <c r="U128" s="50">
        <v>300</v>
      </c>
      <c r="V128" s="50">
        <v>3</v>
      </c>
      <c r="W128" s="50">
        <v>75</v>
      </c>
      <c r="X128" s="50">
        <v>1</v>
      </c>
      <c r="Y128" s="50">
        <v>1</v>
      </c>
      <c r="Z128" s="50">
        <v>100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1</v>
      </c>
      <c r="AG128" s="50">
        <v>1</v>
      </c>
      <c r="AH128" s="50">
        <v>1</v>
      </c>
      <c r="AI128" s="50">
        <v>1</v>
      </c>
      <c r="AJ128" s="50">
        <v>1</v>
      </c>
      <c r="AK128" s="50">
        <v>1</v>
      </c>
      <c r="AL128" s="50">
        <v>1</v>
      </c>
      <c r="AM128" s="50">
        <v>1</v>
      </c>
      <c r="AN128" s="50">
        <v>0</v>
      </c>
      <c r="AO128" s="50">
        <v>0</v>
      </c>
    </row>
    <row r="129" spans="1:42" s="50" customFormat="1">
      <c r="A129" s="50">
        <v>133</v>
      </c>
      <c r="B129" s="52" t="s">
        <v>1827</v>
      </c>
      <c r="C129" s="51" t="s">
        <v>2110</v>
      </c>
      <c r="D129" s="50">
        <v>1</v>
      </c>
      <c r="E129" s="50">
        <v>6</v>
      </c>
      <c r="F129" s="50">
        <v>0</v>
      </c>
      <c r="G129" s="50">
        <v>9</v>
      </c>
      <c r="H129" s="50">
        <v>134</v>
      </c>
      <c r="I129" s="50">
        <v>1</v>
      </c>
      <c r="J129" s="50">
        <v>1</v>
      </c>
      <c r="K129" s="50">
        <v>990</v>
      </c>
      <c r="L129" s="50">
        <v>9</v>
      </c>
      <c r="M129" s="50">
        <v>135</v>
      </c>
      <c r="N129" s="50">
        <v>1</v>
      </c>
      <c r="O129" s="50">
        <v>1</v>
      </c>
      <c r="P129" s="50">
        <v>10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1</v>
      </c>
      <c r="AG129" s="50">
        <v>1</v>
      </c>
      <c r="AH129" s="50">
        <v>1</v>
      </c>
      <c r="AI129" s="50">
        <v>1</v>
      </c>
      <c r="AJ129" s="50">
        <v>0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0">
        <v>1000</v>
      </c>
    </row>
    <row r="130" spans="1:42" s="50" customFormat="1">
      <c r="A130" s="50">
        <v>134</v>
      </c>
      <c r="B130" s="53" t="s">
        <v>1828</v>
      </c>
      <c r="C130" s="50" t="s">
        <v>1829</v>
      </c>
      <c r="D130" s="50">
        <v>1</v>
      </c>
      <c r="E130" s="50">
        <v>6</v>
      </c>
      <c r="F130" s="50">
        <v>0</v>
      </c>
      <c r="G130" s="50">
        <v>3</v>
      </c>
      <c r="H130" s="50">
        <v>4</v>
      </c>
      <c r="I130" s="50">
        <v>1</v>
      </c>
      <c r="J130" s="50">
        <v>1</v>
      </c>
      <c r="K130" s="50">
        <v>200</v>
      </c>
      <c r="L130" s="50">
        <v>3</v>
      </c>
      <c r="M130" s="50">
        <v>172</v>
      </c>
      <c r="N130" s="50">
        <v>3</v>
      </c>
      <c r="O130" s="50">
        <v>3</v>
      </c>
      <c r="P130" s="50">
        <v>200</v>
      </c>
      <c r="Q130" s="50">
        <v>3</v>
      </c>
      <c r="R130" s="50">
        <v>45</v>
      </c>
      <c r="S130" s="50">
        <v>6</v>
      </c>
      <c r="T130" s="50">
        <v>6</v>
      </c>
      <c r="U130" s="50">
        <v>200</v>
      </c>
      <c r="V130" s="50">
        <v>3</v>
      </c>
      <c r="W130" s="50">
        <v>60</v>
      </c>
      <c r="X130" s="50">
        <v>6</v>
      </c>
      <c r="Y130" s="50">
        <v>6</v>
      </c>
      <c r="Z130" s="50">
        <v>200</v>
      </c>
      <c r="AA130" s="50">
        <v>3</v>
      </c>
      <c r="AB130" s="50">
        <v>14</v>
      </c>
      <c r="AC130" s="50">
        <v>6</v>
      </c>
      <c r="AD130" s="50">
        <v>6</v>
      </c>
      <c r="AE130" s="50">
        <v>200</v>
      </c>
      <c r="AF130" s="50">
        <v>1</v>
      </c>
      <c r="AG130" s="50">
        <v>1</v>
      </c>
      <c r="AH130" s="50">
        <v>3</v>
      </c>
      <c r="AI130" s="50">
        <v>3</v>
      </c>
      <c r="AJ130" s="50">
        <v>6</v>
      </c>
      <c r="AK130" s="50">
        <v>6</v>
      </c>
      <c r="AL130" s="50">
        <v>6</v>
      </c>
      <c r="AM130" s="50">
        <v>6</v>
      </c>
      <c r="AN130" s="50">
        <v>6</v>
      </c>
      <c r="AO130" s="50">
        <v>6</v>
      </c>
      <c r="AP130" s="50">
        <v>1000</v>
      </c>
    </row>
    <row r="131" spans="1:42" s="50" customFormat="1">
      <c r="A131" s="50">
        <v>135</v>
      </c>
      <c r="B131" s="53" t="s">
        <v>1830</v>
      </c>
      <c r="C131" s="50" t="s">
        <v>1831</v>
      </c>
      <c r="D131" s="50">
        <v>1</v>
      </c>
      <c r="E131" s="50">
        <v>6</v>
      </c>
      <c r="F131" s="50">
        <v>0</v>
      </c>
      <c r="G131" s="50">
        <v>1</v>
      </c>
      <c r="H131" s="50">
        <v>0</v>
      </c>
      <c r="I131" s="50">
        <v>1610000</v>
      </c>
      <c r="J131" s="50">
        <v>1610000</v>
      </c>
      <c r="K131" s="50">
        <v>200</v>
      </c>
      <c r="L131" s="50">
        <v>3</v>
      </c>
      <c r="M131" s="50">
        <v>172</v>
      </c>
      <c r="N131" s="50">
        <v>161</v>
      </c>
      <c r="O131" s="50">
        <v>161</v>
      </c>
      <c r="P131" s="50">
        <v>200</v>
      </c>
      <c r="Q131" s="50">
        <v>3</v>
      </c>
      <c r="R131" s="50">
        <v>45</v>
      </c>
      <c r="S131" s="50">
        <v>161</v>
      </c>
      <c r="T131" s="50">
        <v>161</v>
      </c>
      <c r="U131" s="50">
        <v>200</v>
      </c>
      <c r="V131" s="50">
        <v>3</v>
      </c>
      <c r="W131" s="50">
        <v>60</v>
      </c>
      <c r="X131" s="50">
        <v>161</v>
      </c>
      <c r="Y131" s="50">
        <v>161</v>
      </c>
      <c r="Z131" s="50">
        <v>200</v>
      </c>
      <c r="AA131" s="50">
        <v>3</v>
      </c>
      <c r="AB131" s="50">
        <v>14</v>
      </c>
      <c r="AC131" s="50">
        <v>161</v>
      </c>
      <c r="AD131" s="50">
        <v>161</v>
      </c>
      <c r="AE131" s="50">
        <v>200</v>
      </c>
      <c r="AF131" s="50">
        <v>1610000</v>
      </c>
      <c r="AG131" s="50">
        <v>1610000</v>
      </c>
      <c r="AH131" s="50">
        <v>161</v>
      </c>
      <c r="AI131" s="50">
        <v>161</v>
      </c>
      <c r="AJ131" s="50">
        <v>161</v>
      </c>
      <c r="AK131" s="50">
        <v>161</v>
      </c>
      <c r="AL131" s="50">
        <v>161</v>
      </c>
      <c r="AM131" s="50">
        <v>161</v>
      </c>
      <c r="AN131" s="50">
        <v>161</v>
      </c>
      <c r="AO131" s="50">
        <v>161</v>
      </c>
      <c r="AP131" s="50">
        <v>1000</v>
      </c>
    </row>
    <row r="132" spans="1:42" s="50" customFormat="1">
      <c r="A132" s="50">
        <v>136</v>
      </c>
      <c r="B132" s="52" t="s">
        <v>1832</v>
      </c>
      <c r="C132" s="51" t="s">
        <v>2111</v>
      </c>
      <c r="D132" s="50">
        <v>1</v>
      </c>
      <c r="E132" s="50">
        <v>7</v>
      </c>
      <c r="F132" s="50">
        <v>0</v>
      </c>
      <c r="G132" s="50">
        <v>9</v>
      </c>
      <c r="H132" s="50">
        <v>137</v>
      </c>
      <c r="I132" s="50">
        <v>1</v>
      </c>
      <c r="J132" s="50">
        <v>1</v>
      </c>
      <c r="K132" s="50">
        <v>990</v>
      </c>
      <c r="L132" s="50">
        <v>9</v>
      </c>
      <c r="M132" s="50">
        <v>138</v>
      </c>
      <c r="N132" s="50">
        <v>1</v>
      </c>
      <c r="O132" s="50">
        <v>1</v>
      </c>
      <c r="P132" s="50">
        <v>10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1</v>
      </c>
      <c r="AG132" s="50">
        <v>1</v>
      </c>
      <c r="AH132" s="50">
        <v>1</v>
      </c>
      <c r="AI132" s="50">
        <v>1</v>
      </c>
      <c r="AJ132" s="50">
        <v>0</v>
      </c>
      <c r="AK132" s="50">
        <v>0</v>
      </c>
      <c r="AL132" s="50">
        <v>0</v>
      </c>
      <c r="AM132" s="50">
        <v>0</v>
      </c>
      <c r="AN132" s="50">
        <v>0</v>
      </c>
      <c r="AO132" s="50">
        <v>0</v>
      </c>
      <c r="AP132" s="50">
        <v>1000</v>
      </c>
    </row>
    <row r="133" spans="1:42" s="50" customFormat="1">
      <c r="A133" s="50">
        <v>137</v>
      </c>
      <c r="B133" s="53" t="s">
        <v>1833</v>
      </c>
      <c r="C133" s="50" t="s">
        <v>1834</v>
      </c>
      <c r="D133" s="50">
        <v>1</v>
      </c>
      <c r="E133" s="50">
        <v>7</v>
      </c>
      <c r="F133" s="50">
        <v>0</v>
      </c>
      <c r="G133" s="50">
        <v>3</v>
      </c>
      <c r="H133" s="50">
        <v>5</v>
      </c>
      <c r="I133" s="50">
        <v>2</v>
      </c>
      <c r="J133" s="50">
        <v>2</v>
      </c>
      <c r="K133" s="50">
        <v>200</v>
      </c>
      <c r="L133" s="50">
        <v>3</v>
      </c>
      <c r="M133" s="50">
        <v>172</v>
      </c>
      <c r="N133" s="50">
        <v>16</v>
      </c>
      <c r="O133" s="50">
        <v>16</v>
      </c>
      <c r="P133" s="50">
        <v>200</v>
      </c>
      <c r="Q133" s="50">
        <v>3</v>
      </c>
      <c r="R133" s="50">
        <v>45</v>
      </c>
      <c r="S133" s="50">
        <v>36</v>
      </c>
      <c r="T133" s="50">
        <v>36</v>
      </c>
      <c r="U133" s="50">
        <v>200</v>
      </c>
      <c r="V133" s="50">
        <v>3</v>
      </c>
      <c r="W133" s="50">
        <v>60</v>
      </c>
      <c r="X133" s="50">
        <v>66</v>
      </c>
      <c r="Y133" s="50">
        <v>66</v>
      </c>
      <c r="Z133" s="50">
        <v>200</v>
      </c>
      <c r="AA133" s="50">
        <v>3</v>
      </c>
      <c r="AB133" s="50">
        <v>14</v>
      </c>
      <c r="AC133" s="50">
        <v>26</v>
      </c>
      <c r="AD133" s="50">
        <v>26</v>
      </c>
      <c r="AE133" s="50">
        <v>200</v>
      </c>
      <c r="AF133" s="50">
        <v>2</v>
      </c>
      <c r="AG133" s="50">
        <v>2</v>
      </c>
      <c r="AH133" s="50">
        <v>16</v>
      </c>
      <c r="AI133" s="50">
        <v>16</v>
      </c>
      <c r="AJ133" s="50">
        <v>36</v>
      </c>
      <c r="AK133" s="50">
        <v>36</v>
      </c>
      <c r="AL133" s="50">
        <v>66</v>
      </c>
      <c r="AM133" s="50">
        <v>66</v>
      </c>
      <c r="AN133" s="50">
        <v>26</v>
      </c>
      <c r="AO133" s="50">
        <v>26</v>
      </c>
      <c r="AP133" s="50">
        <v>1000</v>
      </c>
    </row>
    <row r="134" spans="1:42" s="50" customFormat="1">
      <c r="A134" s="50">
        <v>138</v>
      </c>
      <c r="B134" s="53" t="s">
        <v>1835</v>
      </c>
      <c r="C134" s="50" t="s">
        <v>1836</v>
      </c>
      <c r="D134" s="50">
        <v>1</v>
      </c>
      <c r="E134" s="50">
        <v>7</v>
      </c>
      <c r="F134" s="50">
        <v>0</v>
      </c>
      <c r="G134" s="50">
        <v>1</v>
      </c>
      <c r="H134" s="50">
        <v>0</v>
      </c>
      <c r="I134" s="50">
        <v>8610000</v>
      </c>
      <c r="J134" s="50">
        <v>8610000</v>
      </c>
      <c r="K134" s="50">
        <v>200</v>
      </c>
      <c r="L134" s="50">
        <v>3</v>
      </c>
      <c r="M134" s="50">
        <v>172</v>
      </c>
      <c r="N134" s="50">
        <v>861</v>
      </c>
      <c r="O134" s="50">
        <v>861</v>
      </c>
      <c r="P134" s="50">
        <v>200</v>
      </c>
      <c r="Q134" s="50">
        <v>3</v>
      </c>
      <c r="R134" s="50">
        <v>45</v>
      </c>
      <c r="S134" s="50">
        <v>861</v>
      </c>
      <c r="T134" s="50">
        <v>861</v>
      </c>
      <c r="U134" s="50">
        <v>200</v>
      </c>
      <c r="V134" s="50">
        <v>3</v>
      </c>
      <c r="W134" s="50">
        <v>60</v>
      </c>
      <c r="X134" s="50">
        <v>861</v>
      </c>
      <c r="Y134" s="50">
        <v>861</v>
      </c>
      <c r="Z134" s="50">
        <v>200</v>
      </c>
      <c r="AA134" s="50">
        <v>3</v>
      </c>
      <c r="AB134" s="50">
        <v>14</v>
      </c>
      <c r="AC134" s="50">
        <v>861</v>
      </c>
      <c r="AD134" s="50">
        <v>861</v>
      </c>
      <c r="AE134" s="50">
        <v>200</v>
      </c>
      <c r="AF134" s="50">
        <v>8610000</v>
      </c>
      <c r="AG134" s="50">
        <v>8610000</v>
      </c>
      <c r="AH134" s="50">
        <v>861</v>
      </c>
      <c r="AI134" s="50">
        <v>861</v>
      </c>
      <c r="AJ134" s="50">
        <v>861</v>
      </c>
      <c r="AK134" s="50">
        <v>861</v>
      </c>
      <c r="AL134" s="50">
        <v>861</v>
      </c>
      <c r="AM134" s="50">
        <v>861</v>
      </c>
      <c r="AN134" s="50">
        <v>861</v>
      </c>
      <c r="AO134" s="50">
        <v>861</v>
      </c>
      <c r="AP134" s="50">
        <v>1000</v>
      </c>
    </row>
    <row r="135" spans="1:42" s="50" customFormat="1">
      <c r="A135" s="50">
        <v>139</v>
      </c>
      <c r="B135" s="53" t="s">
        <v>2092</v>
      </c>
      <c r="C135" s="50" t="s">
        <v>1837</v>
      </c>
      <c r="D135" s="50">
        <v>1</v>
      </c>
      <c r="E135" s="50">
        <v>2</v>
      </c>
      <c r="F135" s="50">
        <v>0</v>
      </c>
      <c r="G135" s="50">
        <v>1</v>
      </c>
      <c r="H135" s="50">
        <v>0</v>
      </c>
      <c r="I135" s="50">
        <v>50000</v>
      </c>
      <c r="J135" s="50">
        <v>50000</v>
      </c>
      <c r="K135" s="50">
        <v>650</v>
      </c>
      <c r="L135" s="50">
        <v>1</v>
      </c>
      <c r="M135" s="50">
        <v>0</v>
      </c>
      <c r="N135" s="50">
        <v>150000</v>
      </c>
      <c r="O135" s="50">
        <v>150000</v>
      </c>
      <c r="P135" s="50">
        <v>300</v>
      </c>
      <c r="Q135" s="50">
        <v>1</v>
      </c>
      <c r="R135" s="50">
        <v>0</v>
      </c>
      <c r="S135" s="50">
        <v>500000</v>
      </c>
      <c r="T135" s="50">
        <v>500000</v>
      </c>
      <c r="U135" s="50">
        <v>50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50000</v>
      </c>
      <c r="AG135" s="50">
        <v>50000</v>
      </c>
      <c r="AH135" s="50">
        <v>150000</v>
      </c>
      <c r="AI135" s="50">
        <v>150000</v>
      </c>
      <c r="AJ135" s="50">
        <v>500000</v>
      </c>
      <c r="AK135" s="50">
        <v>500000</v>
      </c>
      <c r="AL135" s="50">
        <v>0</v>
      </c>
      <c r="AM135" s="50">
        <v>0</v>
      </c>
      <c r="AN135" s="50">
        <v>0</v>
      </c>
      <c r="AO135" s="50">
        <v>0</v>
      </c>
    </row>
    <row r="136" spans="1:42" s="50" customFormat="1">
      <c r="A136" s="50">
        <v>140</v>
      </c>
      <c r="B136" s="53" t="s">
        <v>2093</v>
      </c>
      <c r="C136" s="50" t="s">
        <v>1838</v>
      </c>
      <c r="D136" s="50">
        <v>1</v>
      </c>
      <c r="E136" s="50">
        <v>3</v>
      </c>
      <c r="F136" s="50">
        <v>0</v>
      </c>
      <c r="G136" s="50">
        <v>1</v>
      </c>
      <c r="H136" s="50">
        <v>0</v>
      </c>
      <c r="I136" s="50">
        <v>250000</v>
      </c>
      <c r="J136" s="50">
        <v>250000</v>
      </c>
      <c r="K136" s="50">
        <v>650</v>
      </c>
      <c r="L136" s="50">
        <v>1</v>
      </c>
      <c r="M136" s="50">
        <v>0</v>
      </c>
      <c r="N136" s="50">
        <v>750000</v>
      </c>
      <c r="O136" s="50">
        <v>750000</v>
      </c>
      <c r="P136" s="50">
        <v>300</v>
      </c>
      <c r="Q136" s="50">
        <v>1</v>
      </c>
      <c r="R136" s="50">
        <v>0</v>
      </c>
      <c r="S136" s="50">
        <v>2500000</v>
      </c>
      <c r="T136" s="50">
        <v>2500000</v>
      </c>
      <c r="U136" s="50">
        <v>50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0</v>
      </c>
      <c r="AF136" s="50">
        <v>250000</v>
      </c>
      <c r="AG136" s="50">
        <v>250000</v>
      </c>
      <c r="AH136" s="50">
        <v>750000</v>
      </c>
      <c r="AI136" s="50">
        <v>750000</v>
      </c>
      <c r="AJ136" s="50">
        <v>2500000</v>
      </c>
      <c r="AK136" s="50">
        <v>2500000</v>
      </c>
      <c r="AL136" s="50">
        <v>0</v>
      </c>
      <c r="AM136" s="50">
        <v>0</v>
      </c>
      <c r="AN136" s="50">
        <v>0</v>
      </c>
      <c r="AO136" s="50">
        <v>0</v>
      </c>
    </row>
    <row r="137" spans="1:42" s="50" customFormat="1">
      <c r="A137" s="50">
        <v>141</v>
      </c>
      <c r="B137" s="53" t="s">
        <v>2094</v>
      </c>
      <c r="C137" s="50" t="s">
        <v>1839</v>
      </c>
      <c r="D137" s="50">
        <v>1</v>
      </c>
      <c r="E137" s="50">
        <v>4</v>
      </c>
      <c r="F137" s="50">
        <v>0</v>
      </c>
      <c r="G137" s="50">
        <v>1</v>
      </c>
      <c r="H137" s="50">
        <v>0</v>
      </c>
      <c r="I137" s="50">
        <v>1000000</v>
      </c>
      <c r="J137" s="50">
        <v>1000000</v>
      </c>
      <c r="K137" s="50">
        <v>650</v>
      </c>
      <c r="L137" s="50">
        <v>1</v>
      </c>
      <c r="M137" s="50">
        <v>0</v>
      </c>
      <c r="N137" s="50">
        <v>3000000</v>
      </c>
      <c r="O137" s="50">
        <v>3000000</v>
      </c>
      <c r="P137" s="50">
        <v>300</v>
      </c>
      <c r="Q137" s="50">
        <v>1</v>
      </c>
      <c r="R137" s="50">
        <v>0</v>
      </c>
      <c r="S137" s="50">
        <v>10000000</v>
      </c>
      <c r="T137" s="50">
        <v>10000000</v>
      </c>
      <c r="U137" s="50">
        <v>50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0">
        <v>0</v>
      </c>
      <c r="AC137" s="50">
        <v>0</v>
      </c>
      <c r="AD137" s="50">
        <v>0</v>
      </c>
      <c r="AE137" s="50">
        <v>0</v>
      </c>
      <c r="AF137" s="50">
        <v>1000000</v>
      </c>
      <c r="AG137" s="50">
        <v>1000000</v>
      </c>
      <c r="AH137" s="50">
        <v>3000000</v>
      </c>
      <c r="AI137" s="50">
        <v>3000000</v>
      </c>
      <c r="AJ137" s="50">
        <v>10000000</v>
      </c>
      <c r="AK137" s="50">
        <v>10000000</v>
      </c>
      <c r="AL137" s="50">
        <v>0</v>
      </c>
      <c r="AM137" s="50">
        <v>0</v>
      </c>
      <c r="AN137" s="50">
        <v>0</v>
      </c>
      <c r="AO137" s="50">
        <v>0</v>
      </c>
    </row>
    <row r="138" spans="1:42" s="50" customFormat="1">
      <c r="A138" s="50">
        <v>142</v>
      </c>
      <c r="B138" s="53" t="s">
        <v>3381</v>
      </c>
      <c r="C138" s="50" t="s">
        <v>1840</v>
      </c>
      <c r="D138" s="50">
        <v>1</v>
      </c>
      <c r="E138" s="50">
        <v>4</v>
      </c>
      <c r="F138" s="50">
        <v>0</v>
      </c>
      <c r="G138" s="50">
        <v>7</v>
      </c>
      <c r="H138" s="50">
        <v>2</v>
      </c>
      <c r="I138" s="50">
        <v>1</v>
      </c>
      <c r="J138" s="50">
        <v>1</v>
      </c>
      <c r="K138" s="50">
        <v>700</v>
      </c>
      <c r="L138" s="50">
        <v>7</v>
      </c>
      <c r="M138" s="50">
        <v>2</v>
      </c>
      <c r="N138" s="50">
        <v>2</v>
      </c>
      <c r="O138" s="50">
        <v>2</v>
      </c>
      <c r="P138" s="50">
        <v>250</v>
      </c>
      <c r="Q138" s="50">
        <v>7</v>
      </c>
      <c r="R138" s="50">
        <v>2</v>
      </c>
      <c r="S138" s="50">
        <v>3</v>
      </c>
      <c r="T138" s="50">
        <v>3</v>
      </c>
      <c r="U138" s="50">
        <v>50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1</v>
      </c>
      <c r="AG138" s="50">
        <v>1</v>
      </c>
      <c r="AH138" s="50">
        <v>2</v>
      </c>
      <c r="AI138" s="50">
        <v>2</v>
      </c>
      <c r="AJ138" s="50">
        <v>3</v>
      </c>
      <c r="AK138" s="50">
        <v>3</v>
      </c>
      <c r="AL138" s="50">
        <v>0</v>
      </c>
      <c r="AM138" s="50">
        <v>0</v>
      </c>
      <c r="AN138" s="50">
        <v>0</v>
      </c>
      <c r="AO138" s="50">
        <v>0</v>
      </c>
    </row>
    <row r="139" spans="1:42" s="50" customFormat="1">
      <c r="A139" s="50">
        <v>143</v>
      </c>
      <c r="B139" s="53" t="s">
        <v>2446</v>
      </c>
      <c r="C139" s="50" t="s">
        <v>1841</v>
      </c>
      <c r="D139" s="50">
        <v>1</v>
      </c>
      <c r="E139" s="50">
        <v>5</v>
      </c>
      <c r="F139" s="50">
        <v>0</v>
      </c>
      <c r="G139" s="50">
        <v>3</v>
      </c>
      <c r="H139" s="50">
        <v>13</v>
      </c>
      <c r="I139" s="50">
        <v>100</v>
      </c>
      <c r="J139" s="50">
        <v>100</v>
      </c>
      <c r="K139" s="50">
        <v>780</v>
      </c>
      <c r="L139" s="50">
        <v>3</v>
      </c>
      <c r="M139" s="50">
        <v>13</v>
      </c>
      <c r="N139" s="50">
        <v>200</v>
      </c>
      <c r="O139" s="50">
        <v>200</v>
      </c>
      <c r="P139" s="50">
        <v>210</v>
      </c>
      <c r="Q139" s="50">
        <v>3</v>
      </c>
      <c r="R139" s="50">
        <v>13</v>
      </c>
      <c r="S139" s="50">
        <v>500</v>
      </c>
      <c r="T139" s="50">
        <v>500</v>
      </c>
      <c r="U139" s="50">
        <v>10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100</v>
      </c>
      <c r="AG139" s="50">
        <v>100</v>
      </c>
      <c r="AH139" s="50">
        <v>200</v>
      </c>
      <c r="AI139" s="50">
        <v>200</v>
      </c>
      <c r="AJ139" s="50">
        <v>500</v>
      </c>
      <c r="AK139" s="50">
        <v>500</v>
      </c>
      <c r="AL139" s="50">
        <v>0</v>
      </c>
      <c r="AM139" s="50">
        <v>0</v>
      </c>
      <c r="AN139" s="50">
        <v>0</v>
      </c>
      <c r="AO139" s="50">
        <v>0</v>
      </c>
    </row>
    <row r="140" spans="1:42" s="50" customFormat="1">
      <c r="A140" s="50">
        <v>144</v>
      </c>
      <c r="B140" s="52" t="s">
        <v>1842</v>
      </c>
      <c r="C140" s="51" t="s">
        <v>2112</v>
      </c>
      <c r="D140" s="50">
        <v>1</v>
      </c>
      <c r="E140" s="50">
        <v>5</v>
      </c>
      <c r="F140" s="50">
        <v>0</v>
      </c>
      <c r="G140" s="50">
        <v>9</v>
      </c>
      <c r="H140" s="50">
        <v>145</v>
      </c>
      <c r="I140" s="50">
        <v>1</v>
      </c>
      <c r="J140" s="50">
        <v>1</v>
      </c>
      <c r="K140" s="50">
        <v>990</v>
      </c>
      <c r="L140" s="50">
        <v>9</v>
      </c>
      <c r="M140" s="50">
        <v>146</v>
      </c>
      <c r="N140" s="50">
        <v>1</v>
      </c>
      <c r="O140" s="50">
        <v>1</v>
      </c>
      <c r="P140" s="50">
        <v>10</v>
      </c>
      <c r="Q140" s="50">
        <v>0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1</v>
      </c>
      <c r="AG140" s="50">
        <v>1</v>
      </c>
      <c r="AH140" s="50">
        <v>1</v>
      </c>
      <c r="AI140" s="50">
        <v>1</v>
      </c>
      <c r="AJ140" s="50">
        <v>0</v>
      </c>
      <c r="AK140" s="50">
        <v>0</v>
      </c>
      <c r="AL140" s="50">
        <v>0</v>
      </c>
      <c r="AM140" s="50">
        <v>0</v>
      </c>
      <c r="AN140" s="50">
        <v>0</v>
      </c>
      <c r="AO140" s="50">
        <v>0</v>
      </c>
      <c r="AP140" s="50">
        <v>1000</v>
      </c>
    </row>
    <row r="141" spans="1:42" s="50" customFormat="1">
      <c r="A141" s="50">
        <v>145</v>
      </c>
      <c r="B141" s="53" t="s">
        <v>1843</v>
      </c>
      <c r="C141" s="50" t="s">
        <v>1844</v>
      </c>
      <c r="D141" s="50">
        <v>1</v>
      </c>
      <c r="E141" s="50">
        <v>5</v>
      </c>
      <c r="F141" s="50">
        <v>0</v>
      </c>
      <c r="G141" s="50">
        <v>3</v>
      </c>
      <c r="H141" s="50">
        <v>195</v>
      </c>
      <c r="I141" s="50">
        <v>1</v>
      </c>
      <c r="J141" s="50">
        <v>1</v>
      </c>
      <c r="K141" s="50">
        <v>320</v>
      </c>
      <c r="L141" s="50">
        <v>3</v>
      </c>
      <c r="M141" s="50">
        <v>60</v>
      </c>
      <c r="N141" s="50">
        <v>20</v>
      </c>
      <c r="O141" s="50">
        <v>20</v>
      </c>
      <c r="P141" s="50">
        <v>170</v>
      </c>
      <c r="Q141" s="50">
        <v>3</v>
      </c>
      <c r="R141" s="50">
        <v>14</v>
      </c>
      <c r="S141" s="50">
        <v>20</v>
      </c>
      <c r="T141" s="50">
        <v>20</v>
      </c>
      <c r="U141" s="50">
        <v>170</v>
      </c>
      <c r="V141" s="50">
        <v>3</v>
      </c>
      <c r="W141" s="50">
        <v>12</v>
      </c>
      <c r="X141" s="50">
        <v>5</v>
      </c>
      <c r="Y141" s="50">
        <v>5</v>
      </c>
      <c r="Z141" s="50">
        <v>170</v>
      </c>
      <c r="AA141" s="50">
        <v>3</v>
      </c>
      <c r="AB141" s="50">
        <v>18</v>
      </c>
      <c r="AC141" s="50">
        <v>10</v>
      </c>
      <c r="AD141" s="50">
        <v>10</v>
      </c>
      <c r="AE141" s="50">
        <v>170</v>
      </c>
      <c r="AF141" s="50">
        <v>1</v>
      </c>
      <c r="AG141" s="50">
        <v>1</v>
      </c>
      <c r="AH141" s="50">
        <v>20</v>
      </c>
      <c r="AI141" s="50">
        <v>20</v>
      </c>
      <c r="AJ141" s="50">
        <v>20</v>
      </c>
      <c r="AK141" s="50">
        <v>20</v>
      </c>
      <c r="AL141" s="50">
        <v>5</v>
      </c>
      <c r="AM141" s="50">
        <v>5</v>
      </c>
      <c r="AN141" s="50">
        <v>10</v>
      </c>
      <c r="AO141" s="50">
        <v>10</v>
      </c>
      <c r="AP141" s="50">
        <v>1000</v>
      </c>
    </row>
    <row r="142" spans="1:42" s="50" customFormat="1">
      <c r="A142" s="50">
        <v>146</v>
      </c>
      <c r="B142" s="53" t="s">
        <v>1845</v>
      </c>
      <c r="C142" s="50" t="s">
        <v>1846</v>
      </c>
      <c r="D142" s="50">
        <v>1</v>
      </c>
      <c r="E142" s="50">
        <v>5</v>
      </c>
      <c r="F142" s="50">
        <v>0</v>
      </c>
      <c r="G142" s="50">
        <v>3</v>
      </c>
      <c r="H142" s="50">
        <v>195</v>
      </c>
      <c r="I142" s="50">
        <v>22</v>
      </c>
      <c r="J142" s="50">
        <v>22</v>
      </c>
      <c r="K142" s="50">
        <v>320</v>
      </c>
      <c r="L142" s="50">
        <v>3</v>
      </c>
      <c r="M142" s="50">
        <v>60</v>
      </c>
      <c r="N142" s="50">
        <v>222</v>
      </c>
      <c r="O142" s="50">
        <v>222</v>
      </c>
      <c r="P142" s="50">
        <v>170</v>
      </c>
      <c r="Q142" s="50">
        <v>3</v>
      </c>
      <c r="R142" s="50">
        <v>14</v>
      </c>
      <c r="S142" s="50">
        <v>222</v>
      </c>
      <c r="T142" s="50">
        <v>222</v>
      </c>
      <c r="U142" s="50">
        <v>170</v>
      </c>
      <c r="V142" s="50">
        <v>3</v>
      </c>
      <c r="W142" s="50">
        <v>12</v>
      </c>
      <c r="X142" s="50">
        <v>66</v>
      </c>
      <c r="Y142" s="50">
        <v>66</v>
      </c>
      <c r="Z142" s="50">
        <v>170</v>
      </c>
      <c r="AA142" s="50">
        <v>3</v>
      </c>
      <c r="AB142" s="50">
        <v>18</v>
      </c>
      <c r="AC142" s="50">
        <v>111</v>
      </c>
      <c r="AD142" s="50">
        <v>111</v>
      </c>
      <c r="AE142" s="50">
        <v>170</v>
      </c>
      <c r="AF142" s="50">
        <v>22</v>
      </c>
      <c r="AG142" s="50">
        <v>22</v>
      </c>
      <c r="AH142" s="50">
        <v>222</v>
      </c>
      <c r="AI142" s="50">
        <v>222</v>
      </c>
      <c r="AJ142" s="50">
        <v>222</v>
      </c>
      <c r="AK142" s="50">
        <v>222</v>
      </c>
      <c r="AL142" s="50">
        <v>66</v>
      </c>
      <c r="AM142" s="50">
        <v>66</v>
      </c>
      <c r="AN142" s="50">
        <v>111</v>
      </c>
      <c r="AO142" s="50">
        <v>111</v>
      </c>
      <c r="AP142" s="50">
        <v>1000</v>
      </c>
    </row>
    <row r="143" spans="1:42" s="50" customFormat="1">
      <c r="A143" s="50">
        <v>147</v>
      </c>
      <c r="B143" s="52" t="s">
        <v>1847</v>
      </c>
      <c r="C143" s="51" t="s">
        <v>2113</v>
      </c>
      <c r="D143" s="50">
        <v>1</v>
      </c>
      <c r="E143" s="50">
        <v>6</v>
      </c>
      <c r="F143" s="50">
        <v>0</v>
      </c>
      <c r="G143" s="50">
        <v>9</v>
      </c>
      <c r="H143" s="50">
        <v>148</v>
      </c>
      <c r="I143" s="50">
        <v>1</v>
      </c>
      <c r="J143" s="50">
        <v>1</v>
      </c>
      <c r="K143" s="50">
        <v>990</v>
      </c>
      <c r="L143" s="50">
        <v>9</v>
      </c>
      <c r="M143" s="50">
        <v>149</v>
      </c>
      <c r="N143" s="50">
        <v>1</v>
      </c>
      <c r="O143" s="50">
        <v>1</v>
      </c>
      <c r="P143" s="50">
        <v>10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1</v>
      </c>
      <c r="AG143" s="50">
        <v>1</v>
      </c>
      <c r="AH143" s="50">
        <v>1</v>
      </c>
      <c r="AI143" s="50">
        <v>1</v>
      </c>
      <c r="AJ143" s="50">
        <v>0</v>
      </c>
      <c r="AK143" s="50">
        <v>0</v>
      </c>
      <c r="AL143" s="50">
        <v>0</v>
      </c>
      <c r="AM143" s="50">
        <v>0</v>
      </c>
      <c r="AN143" s="50">
        <v>0</v>
      </c>
      <c r="AO143" s="50">
        <v>0</v>
      </c>
      <c r="AP143" s="50">
        <v>1000</v>
      </c>
    </row>
    <row r="144" spans="1:42" s="50" customFormat="1">
      <c r="A144" s="50">
        <v>148</v>
      </c>
      <c r="B144" s="53" t="s">
        <v>1848</v>
      </c>
      <c r="C144" s="50" t="s">
        <v>1849</v>
      </c>
      <c r="D144" s="50">
        <v>1</v>
      </c>
      <c r="E144" s="50">
        <v>6</v>
      </c>
      <c r="F144" s="50">
        <v>0</v>
      </c>
      <c r="G144" s="50">
        <v>3</v>
      </c>
      <c r="H144" s="50">
        <v>195</v>
      </c>
      <c r="I144" s="50">
        <v>5</v>
      </c>
      <c r="J144" s="50">
        <v>5</v>
      </c>
      <c r="K144" s="50">
        <v>320</v>
      </c>
      <c r="L144" s="50">
        <v>3</v>
      </c>
      <c r="M144" s="50">
        <v>60</v>
      </c>
      <c r="N144" s="50">
        <v>100</v>
      </c>
      <c r="O144" s="50">
        <v>100</v>
      </c>
      <c r="P144" s="50">
        <v>170</v>
      </c>
      <c r="Q144" s="50">
        <v>3</v>
      </c>
      <c r="R144" s="50">
        <v>14</v>
      </c>
      <c r="S144" s="50">
        <v>100</v>
      </c>
      <c r="T144" s="50">
        <v>100</v>
      </c>
      <c r="U144" s="50">
        <v>170</v>
      </c>
      <c r="V144" s="50">
        <v>3</v>
      </c>
      <c r="W144" s="50">
        <v>13</v>
      </c>
      <c r="X144" s="50">
        <v>22</v>
      </c>
      <c r="Y144" s="50">
        <v>22</v>
      </c>
      <c r="Z144" s="50">
        <v>170</v>
      </c>
      <c r="AA144" s="50">
        <v>3</v>
      </c>
      <c r="AB144" s="50">
        <v>18</v>
      </c>
      <c r="AC144" s="50">
        <v>60</v>
      </c>
      <c r="AD144" s="50">
        <v>60</v>
      </c>
      <c r="AE144" s="50">
        <v>170</v>
      </c>
      <c r="AF144" s="50">
        <v>5</v>
      </c>
      <c r="AG144" s="50">
        <v>5</v>
      </c>
      <c r="AH144" s="50">
        <v>100</v>
      </c>
      <c r="AI144" s="50">
        <v>100</v>
      </c>
      <c r="AJ144" s="50">
        <v>100</v>
      </c>
      <c r="AK144" s="50">
        <v>100</v>
      </c>
      <c r="AL144" s="50">
        <v>22</v>
      </c>
      <c r="AM144" s="50">
        <v>22</v>
      </c>
      <c r="AN144" s="50">
        <v>60</v>
      </c>
      <c r="AO144" s="50">
        <v>60</v>
      </c>
      <c r="AP144" s="50">
        <v>1000</v>
      </c>
    </row>
    <row r="145" spans="1:42" s="50" customFormat="1">
      <c r="A145" s="50">
        <v>149</v>
      </c>
      <c r="B145" s="53" t="s">
        <v>1850</v>
      </c>
      <c r="C145" s="50" t="s">
        <v>1851</v>
      </c>
      <c r="D145" s="50">
        <v>1</v>
      </c>
      <c r="E145" s="50">
        <v>6</v>
      </c>
      <c r="F145" s="50">
        <v>0</v>
      </c>
      <c r="G145" s="50">
        <v>3</v>
      </c>
      <c r="H145" s="50">
        <v>195</v>
      </c>
      <c r="I145" s="50">
        <v>111</v>
      </c>
      <c r="J145" s="50">
        <v>111</v>
      </c>
      <c r="K145" s="50">
        <v>320</v>
      </c>
      <c r="L145" s="50">
        <v>3</v>
      </c>
      <c r="M145" s="50">
        <v>60</v>
      </c>
      <c r="N145" s="50">
        <v>888</v>
      </c>
      <c r="O145" s="50">
        <v>888</v>
      </c>
      <c r="P145" s="50">
        <v>170</v>
      </c>
      <c r="Q145" s="50">
        <v>3</v>
      </c>
      <c r="R145" s="50">
        <v>14</v>
      </c>
      <c r="S145" s="50">
        <v>888</v>
      </c>
      <c r="T145" s="50">
        <v>888</v>
      </c>
      <c r="U145" s="50">
        <v>170</v>
      </c>
      <c r="V145" s="50">
        <v>3</v>
      </c>
      <c r="W145" s="50">
        <v>13</v>
      </c>
      <c r="X145" s="50">
        <v>666</v>
      </c>
      <c r="Y145" s="50">
        <v>666</v>
      </c>
      <c r="Z145" s="50">
        <v>170</v>
      </c>
      <c r="AA145" s="50">
        <v>3</v>
      </c>
      <c r="AB145" s="50">
        <v>18</v>
      </c>
      <c r="AC145" s="50">
        <v>888</v>
      </c>
      <c r="AD145" s="50">
        <v>888</v>
      </c>
      <c r="AE145" s="50">
        <v>170</v>
      </c>
      <c r="AF145" s="50">
        <v>111</v>
      </c>
      <c r="AG145" s="50">
        <v>111</v>
      </c>
      <c r="AH145" s="50">
        <v>888</v>
      </c>
      <c r="AI145" s="50">
        <v>888</v>
      </c>
      <c r="AJ145" s="50">
        <v>888</v>
      </c>
      <c r="AK145" s="50">
        <v>888</v>
      </c>
      <c r="AL145" s="50">
        <v>666</v>
      </c>
      <c r="AM145" s="50">
        <v>666</v>
      </c>
      <c r="AN145" s="50">
        <v>888</v>
      </c>
      <c r="AO145" s="50">
        <v>888</v>
      </c>
      <c r="AP145" s="50">
        <v>1000</v>
      </c>
    </row>
    <row r="146" spans="1:42" s="54" customFormat="1">
      <c r="A146" s="54">
        <v>150</v>
      </c>
      <c r="B146" s="54" t="s">
        <v>1476</v>
      </c>
      <c r="C146" s="54" t="s">
        <v>3565</v>
      </c>
      <c r="D146" s="54">
        <v>1</v>
      </c>
      <c r="E146" s="54">
        <v>5</v>
      </c>
      <c r="F146" s="54">
        <v>0</v>
      </c>
      <c r="G146" s="54">
        <v>31</v>
      </c>
      <c r="H146" s="54">
        <v>6</v>
      </c>
      <c r="I146" s="54">
        <v>1</v>
      </c>
      <c r="J146" s="54">
        <v>1</v>
      </c>
      <c r="K146" s="54">
        <v>450</v>
      </c>
      <c r="L146" s="54">
        <v>3</v>
      </c>
      <c r="M146" s="54">
        <v>5</v>
      </c>
      <c r="N146" s="54">
        <v>2</v>
      </c>
      <c r="O146" s="54">
        <v>2</v>
      </c>
      <c r="P146" s="54">
        <v>50</v>
      </c>
      <c r="Q146" s="54">
        <v>3</v>
      </c>
      <c r="R146" s="54">
        <v>14</v>
      </c>
      <c r="S146" s="54">
        <v>55</v>
      </c>
      <c r="T146" s="54">
        <v>55</v>
      </c>
      <c r="U146" s="54">
        <v>250</v>
      </c>
      <c r="V146" s="54">
        <v>3</v>
      </c>
      <c r="W146" s="54">
        <v>60</v>
      </c>
      <c r="X146" s="54">
        <v>77</v>
      </c>
      <c r="Y146" s="54">
        <v>77</v>
      </c>
      <c r="Z146" s="54">
        <v>250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1</v>
      </c>
      <c r="AG146" s="54">
        <v>1</v>
      </c>
      <c r="AH146" s="54">
        <v>2</v>
      </c>
      <c r="AI146" s="54">
        <v>2</v>
      </c>
      <c r="AJ146" s="54">
        <v>55</v>
      </c>
      <c r="AK146" s="54">
        <v>55</v>
      </c>
      <c r="AL146" s="54">
        <v>77</v>
      </c>
      <c r="AM146" s="54">
        <v>77</v>
      </c>
      <c r="AN146" s="54">
        <v>0</v>
      </c>
      <c r="AO146" s="54">
        <v>0</v>
      </c>
      <c r="AP146" s="54">
        <v>1000</v>
      </c>
    </row>
    <row r="147" spans="1:42" s="54" customFormat="1">
      <c r="A147" s="54">
        <v>151</v>
      </c>
      <c r="B147" s="54" t="s">
        <v>3382</v>
      </c>
      <c r="C147" s="54" t="s">
        <v>3554</v>
      </c>
      <c r="D147" s="54">
        <v>1</v>
      </c>
      <c r="E147" s="54">
        <v>5</v>
      </c>
      <c r="F147" s="54">
        <v>0</v>
      </c>
      <c r="G147" s="54">
        <v>35</v>
      </c>
      <c r="H147" s="54">
        <v>6</v>
      </c>
      <c r="I147" s="54">
        <v>1</v>
      </c>
      <c r="J147" s="54">
        <v>1</v>
      </c>
      <c r="K147" s="54">
        <v>450</v>
      </c>
      <c r="L147" s="54">
        <v>3</v>
      </c>
      <c r="M147" s="54">
        <v>4</v>
      </c>
      <c r="N147" s="54">
        <v>3</v>
      </c>
      <c r="O147" s="54">
        <v>3</v>
      </c>
      <c r="P147" s="54">
        <v>100</v>
      </c>
      <c r="Q147" s="54">
        <v>3</v>
      </c>
      <c r="R147" s="54">
        <v>18</v>
      </c>
      <c r="S147" s="54">
        <v>88</v>
      </c>
      <c r="T147" s="54">
        <v>88</v>
      </c>
      <c r="U147" s="54">
        <v>200</v>
      </c>
      <c r="V147" s="54">
        <v>7</v>
      </c>
      <c r="W147" s="54">
        <v>2</v>
      </c>
      <c r="X147" s="54">
        <v>2</v>
      </c>
      <c r="Y147" s="54">
        <v>2</v>
      </c>
      <c r="Z147" s="54">
        <v>250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1</v>
      </c>
      <c r="AG147" s="54">
        <v>1</v>
      </c>
      <c r="AH147" s="54">
        <v>3</v>
      </c>
      <c r="AI147" s="54">
        <v>3</v>
      </c>
      <c r="AJ147" s="54">
        <v>88</v>
      </c>
      <c r="AK147" s="54">
        <v>88</v>
      </c>
      <c r="AL147" s="54">
        <v>2</v>
      </c>
      <c r="AM147" s="54">
        <v>2</v>
      </c>
      <c r="AN147" s="54">
        <v>0</v>
      </c>
      <c r="AO147" s="54">
        <v>0</v>
      </c>
      <c r="AP147" s="54">
        <v>1000</v>
      </c>
    </row>
    <row r="148" spans="1:42" s="54" customFormat="1">
      <c r="A148" s="54">
        <v>152</v>
      </c>
      <c r="B148" s="54" t="s">
        <v>1478</v>
      </c>
      <c r="C148" s="54" t="s">
        <v>1852</v>
      </c>
      <c r="D148" s="54">
        <v>1</v>
      </c>
      <c r="E148" s="54">
        <v>5</v>
      </c>
      <c r="F148" s="54">
        <v>0</v>
      </c>
      <c r="G148" s="54">
        <v>9</v>
      </c>
      <c r="H148" s="54">
        <v>153</v>
      </c>
      <c r="I148" s="54">
        <v>1</v>
      </c>
      <c r="J148" s="54">
        <v>1</v>
      </c>
      <c r="K148" s="54">
        <v>900</v>
      </c>
      <c r="L148" s="54">
        <v>9</v>
      </c>
      <c r="M148" s="54">
        <v>154</v>
      </c>
      <c r="N148" s="54">
        <v>1</v>
      </c>
      <c r="O148" s="54">
        <v>1</v>
      </c>
      <c r="P148" s="54">
        <v>100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1</v>
      </c>
      <c r="AG148" s="54">
        <v>1</v>
      </c>
      <c r="AH148" s="54">
        <v>1</v>
      </c>
      <c r="AI148" s="54">
        <v>1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1000</v>
      </c>
    </row>
    <row r="149" spans="1:42" s="54" customFormat="1">
      <c r="A149" s="54">
        <v>153</v>
      </c>
      <c r="B149" s="54" t="s">
        <v>1853</v>
      </c>
      <c r="C149" s="54" t="s">
        <v>1479</v>
      </c>
      <c r="D149" s="54">
        <v>1</v>
      </c>
      <c r="E149" s="54">
        <v>5</v>
      </c>
      <c r="F149" s="54">
        <v>0</v>
      </c>
      <c r="G149" s="54">
        <v>3</v>
      </c>
      <c r="H149" s="54">
        <v>208</v>
      </c>
      <c r="I149" s="54">
        <v>2</v>
      </c>
      <c r="J149" s="54">
        <v>2</v>
      </c>
      <c r="K149" s="54">
        <v>333</v>
      </c>
      <c r="L149" s="54">
        <v>3</v>
      </c>
      <c r="M149" s="54">
        <v>209</v>
      </c>
      <c r="N149" s="54">
        <v>2</v>
      </c>
      <c r="O149" s="54">
        <v>2</v>
      </c>
      <c r="P149" s="54">
        <v>333</v>
      </c>
      <c r="Q149" s="54">
        <v>3</v>
      </c>
      <c r="R149" s="54">
        <v>210</v>
      </c>
      <c r="S149" s="54">
        <v>2</v>
      </c>
      <c r="T149" s="54">
        <v>2</v>
      </c>
      <c r="U149" s="54">
        <v>334</v>
      </c>
      <c r="V149" s="54">
        <v>0</v>
      </c>
      <c r="W149" s="54">
        <v>0</v>
      </c>
      <c r="X149" s="54">
        <v>0</v>
      </c>
      <c r="Y149" s="54">
        <v>0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2</v>
      </c>
      <c r="AG149" s="54">
        <v>2</v>
      </c>
      <c r="AH149" s="54">
        <v>2</v>
      </c>
      <c r="AI149" s="54">
        <v>2</v>
      </c>
      <c r="AJ149" s="54">
        <v>2</v>
      </c>
      <c r="AK149" s="54">
        <v>2</v>
      </c>
      <c r="AL149" s="54">
        <v>0</v>
      </c>
      <c r="AM149" s="54">
        <v>0</v>
      </c>
      <c r="AN149" s="54">
        <v>0</v>
      </c>
      <c r="AO149" s="54">
        <v>0</v>
      </c>
      <c r="AP149" s="54">
        <v>1000</v>
      </c>
    </row>
    <row r="150" spans="1:42" s="54" customFormat="1">
      <c r="A150" s="54">
        <v>154</v>
      </c>
      <c r="B150" s="54" t="s">
        <v>1854</v>
      </c>
      <c r="C150" s="54" t="s">
        <v>1480</v>
      </c>
      <c r="D150" s="54">
        <v>1</v>
      </c>
      <c r="E150" s="54">
        <v>5</v>
      </c>
      <c r="F150" s="54">
        <v>0</v>
      </c>
      <c r="G150" s="54">
        <v>3</v>
      </c>
      <c r="H150" s="54">
        <v>208</v>
      </c>
      <c r="I150" s="54">
        <v>10</v>
      </c>
      <c r="J150" s="54">
        <v>10</v>
      </c>
      <c r="K150" s="54">
        <v>333</v>
      </c>
      <c r="L150" s="54">
        <v>3</v>
      </c>
      <c r="M150" s="54">
        <v>209</v>
      </c>
      <c r="N150" s="54">
        <v>10</v>
      </c>
      <c r="O150" s="54">
        <v>10</v>
      </c>
      <c r="P150" s="54">
        <v>333</v>
      </c>
      <c r="Q150" s="54">
        <v>3</v>
      </c>
      <c r="R150" s="54">
        <v>210</v>
      </c>
      <c r="S150" s="54">
        <v>10</v>
      </c>
      <c r="T150" s="54">
        <v>10</v>
      </c>
      <c r="U150" s="54">
        <v>334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10</v>
      </c>
      <c r="AG150" s="54">
        <v>10</v>
      </c>
      <c r="AH150" s="54">
        <v>10</v>
      </c>
      <c r="AI150" s="54">
        <v>10</v>
      </c>
      <c r="AJ150" s="54">
        <v>10</v>
      </c>
      <c r="AK150" s="54">
        <v>10</v>
      </c>
      <c r="AL150" s="54">
        <v>0</v>
      </c>
      <c r="AM150" s="54">
        <v>0</v>
      </c>
      <c r="AN150" s="54">
        <v>0</v>
      </c>
      <c r="AO150" s="54">
        <v>0</v>
      </c>
      <c r="AP150" s="54">
        <v>1000</v>
      </c>
    </row>
    <row r="151" spans="1:42" s="55" customFormat="1">
      <c r="A151" s="55">
        <v>155</v>
      </c>
      <c r="B151" s="55" t="s">
        <v>1855</v>
      </c>
      <c r="C151" s="55" t="s">
        <v>3598</v>
      </c>
      <c r="D151" s="55">
        <v>1</v>
      </c>
      <c r="E151" s="55">
        <v>5</v>
      </c>
      <c r="F151" s="55">
        <v>0</v>
      </c>
      <c r="G151" s="55">
        <v>3</v>
      </c>
      <c r="H151" s="55">
        <v>14</v>
      </c>
      <c r="I151" s="55">
        <v>6</v>
      </c>
      <c r="J151" s="55">
        <v>10</v>
      </c>
      <c r="K151" s="55">
        <v>200</v>
      </c>
      <c r="L151" s="55">
        <v>3</v>
      </c>
      <c r="M151" s="55">
        <v>13</v>
      </c>
      <c r="N151" s="55">
        <v>3</v>
      </c>
      <c r="O151" s="55">
        <v>5</v>
      </c>
      <c r="P151" s="55">
        <v>200</v>
      </c>
      <c r="Q151" s="55">
        <v>3</v>
      </c>
      <c r="R151" s="55">
        <v>18</v>
      </c>
      <c r="S151" s="55">
        <v>14</v>
      </c>
      <c r="T151" s="55">
        <v>18</v>
      </c>
      <c r="U151" s="55">
        <v>200</v>
      </c>
      <c r="V151" s="55">
        <v>3</v>
      </c>
      <c r="W151" s="55">
        <v>202</v>
      </c>
      <c r="X151" s="55">
        <v>6</v>
      </c>
      <c r="Y151" s="55">
        <v>10</v>
      </c>
      <c r="Z151" s="55">
        <v>200</v>
      </c>
      <c r="AA151" s="55">
        <v>2</v>
      </c>
      <c r="AB151" s="55">
        <v>0</v>
      </c>
      <c r="AC151" s="55">
        <v>100</v>
      </c>
      <c r="AD151" s="55">
        <v>100</v>
      </c>
      <c r="AE151" s="55">
        <v>200</v>
      </c>
      <c r="AF151" s="55">
        <v>6</v>
      </c>
      <c r="AG151" s="55">
        <v>10</v>
      </c>
      <c r="AH151" s="55">
        <v>3</v>
      </c>
      <c r="AI151" s="55">
        <v>5</v>
      </c>
      <c r="AJ151" s="55">
        <v>14</v>
      </c>
      <c r="AK151" s="55">
        <v>18</v>
      </c>
      <c r="AL151" s="55">
        <v>6</v>
      </c>
      <c r="AM151" s="55">
        <v>10</v>
      </c>
      <c r="AN151" s="55">
        <v>100</v>
      </c>
      <c r="AO151" s="55">
        <v>100</v>
      </c>
      <c r="AP151" s="55">
        <v>1000</v>
      </c>
    </row>
    <row r="152" spans="1:42" s="55" customFormat="1">
      <c r="A152" s="55">
        <v>156</v>
      </c>
      <c r="B152" s="55" t="s">
        <v>1481</v>
      </c>
      <c r="C152" s="55" t="s">
        <v>2114</v>
      </c>
      <c r="D152" s="55">
        <v>1</v>
      </c>
      <c r="E152" s="55">
        <v>7</v>
      </c>
      <c r="F152" s="55">
        <v>1</v>
      </c>
      <c r="G152" s="55">
        <v>2</v>
      </c>
      <c r="H152" s="55">
        <v>0</v>
      </c>
      <c r="I152" s="55">
        <v>50</v>
      </c>
      <c r="J152" s="55">
        <v>50</v>
      </c>
      <c r="K152" s="55">
        <v>333</v>
      </c>
      <c r="L152" s="55">
        <v>49</v>
      </c>
      <c r="M152" s="55">
        <v>0</v>
      </c>
      <c r="N152" s="55">
        <v>50</v>
      </c>
      <c r="O152" s="55">
        <v>50</v>
      </c>
      <c r="P152" s="55">
        <v>333</v>
      </c>
      <c r="Q152" s="55">
        <v>3</v>
      </c>
      <c r="R152" s="55">
        <v>1101</v>
      </c>
      <c r="S152" s="55">
        <v>1</v>
      </c>
      <c r="T152" s="55">
        <v>1</v>
      </c>
      <c r="U152" s="55">
        <v>334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55">
        <v>0</v>
      </c>
      <c r="AC152" s="55">
        <v>0</v>
      </c>
      <c r="AD152" s="55">
        <v>0</v>
      </c>
      <c r="AE152" s="55">
        <v>0</v>
      </c>
      <c r="AF152" s="55">
        <v>50</v>
      </c>
      <c r="AG152" s="55">
        <v>50</v>
      </c>
      <c r="AH152" s="55">
        <v>50</v>
      </c>
      <c r="AI152" s="55">
        <v>50</v>
      </c>
      <c r="AJ152" s="55">
        <v>1</v>
      </c>
      <c r="AK152" s="55">
        <v>1</v>
      </c>
      <c r="AL152" s="55">
        <v>0</v>
      </c>
      <c r="AM152" s="55">
        <v>0</v>
      </c>
      <c r="AN152" s="55">
        <v>0</v>
      </c>
      <c r="AO152" s="55">
        <v>0</v>
      </c>
    </row>
    <row r="153" spans="1:42" s="55" customFormat="1">
      <c r="A153" s="55">
        <v>157</v>
      </c>
      <c r="B153" s="55" t="s">
        <v>1482</v>
      </c>
      <c r="C153" s="55" t="s">
        <v>2115</v>
      </c>
      <c r="D153" s="55">
        <v>1</v>
      </c>
      <c r="E153" s="55">
        <v>7</v>
      </c>
      <c r="F153" s="55">
        <v>1</v>
      </c>
      <c r="G153" s="55">
        <v>2</v>
      </c>
      <c r="H153" s="55">
        <v>0</v>
      </c>
      <c r="I153" s="55">
        <v>100</v>
      </c>
      <c r="J153" s="55">
        <v>100</v>
      </c>
      <c r="K153" s="55">
        <v>333</v>
      </c>
      <c r="L153" s="55">
        <v>49</v>
      </c>
      <c r="M153" s="55">
        <v>0</v>
      </c>
      <c r="N153" s="55">
        <v>100</v>
      </c>
      <c r="O153" s="55">
        <v>100</v>
      </c>
      <c r="P153" s="55">
        <v>333</v>
      </c>
      <c r="Q153" s="55">
        <v>3</v>
      </c>
      <c r="R153" s="55">
        <v>1102</v>
      </c>
      <c r="S153" s="55">
        <v>1</v>
      </c>
      <c r="T153" s="55">
        <v>1</v>
      </c>
      <c r="U153" s="55">
        <v>334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5">
        <v>0</v>
      </c>
      <c r="AD153" s="55">
        <v>0</v>
      </c>
      <c r="AE153" s="55">
        <v>0</v>
      </c>
      <c r="AF153" s="55">
        <v>100</v>
      </c>
      <c r="AG153" s="55">
        <v>100</v>
      </c>
      <c r="AH153" s="55">
        <v>100</v>
      </c>
      <c r="AI153" s="55">
        <v>100</v>
      </c>
      <c r="AJ153" s="55">
        <v>1</v>
      </c>
      <c r="AK153" s="55">
        <v>1</v>
      </c>
      <c r="AL153" s="55">
        <v>0</v>
      </c>
      <c r="AM153" s="55">
        <v>0</v>
      </c>
      <c r="AN153" s="55">
        <v>0</v>
      </c>
      <c r="AO153" s="55">
        <v>0</v>
      </c>
    </row>
    <row r="154" spans="1:42" s="55" customFormat="1">
      <c r="A154" s="55">
        <v>158</v>
      </c>
      <c r="B154" s="55" t="s">
        <v>1483</v>
      </c>
      <c r="C154" s="55" t="s">
        <v>2116</v>
      </c>
      <c r="D154" s="55">
        <v>1</v>
      </c>
      <c r="E154" s="55">
        <v>7</v>
      </c>
      <c r="F154" s="55">
        <v>1</v>
      </c>
      <c r="G154" s="55">
        <v>2</v>
      </c>
      <c r="H154" s="55">
        <v>0</v>
      </c>
      <c r="I154" s="55">
        <v>200</v>
      </c>
      <c r="J154" s="55">
        <v>200</v>
      </c>
      <c r="K154" s="55">
        <v>333</v>
      </c>
      <c r="L154" s="55">
        <v>49</v>
      </c>
      <c r="M154" s="55">
        <v>0</v>
      </c>
      <c r="N154" s="55">
        <v>200</v>
      </c>
      <c r="O154" s="55">
        <v>200</v>
      </c>
      <c r="P154" s="55">
        <v>333</v>
      </c>
      <c r="Q154" s="55">
        <v>3</v>
      </c>
      <c r="R154" s="55">
        <v>1103</v>
      </c>
      <c r="S154" s="55">
        <v>1</v>
      </c>
      <c r="T154" s="55">
        <v>1</v>
      </c>
      <c r="U154" s="55">
        <v>334</v>
      </c>
      <c r="V154" s="55">
        <v>0</v>
      </c>
      <c r="W154" s="55">
        <v>0</v>
      </c>
      <c r="X154" s="55">
        <v>0</v>
      </c>
      <c r="Y154" s="55">
        <v>0</v>
      </c>
      <c r="Z154" s="55">
        <v>0</v>
      </c>
      <c r="AA154" s="55">
        <v>0</v>
      </c>
      <c r="AB154" s="55">
        <v>0</v>
      </c>
      <c r="AC154" s="55">
        <v>0</v>
      </c>
      <c r="AD154" s="55">
        <v>0</v>
      </c>
      <c r="AE154" s="55">
        <v>0</v>
      </c>
      <c r="AF154" s="55">
        <v>200</v>
      </c>
      <c r="AG154" s="55">
        <v>200</v>
      </c>
      <c r="AH154" s="55">
        <v>200</v>
      </c>
      <c r="AI154" s="55">
        <v>200</v>
      </c>
      <c r="AJ154" s="55">
        <v>1</v>
      </c>
      <c r="AK154" s="55">
        <v>1</v>
      </c>
      <c r="AL154" s="55">
        <v>0</v>
      </c>
      <c r="AM154" s="55">
        <v>0</v>
      </c>
      <c r="AN154" s="55">
        <v>0</v>
      </c>
      <c r="AO154" s="55">
        <v>0</v>
      </c>
    </row>
    <row r="155" spans="1:42" s="55" customFormat="1">
      <c r="A155" s="55">
        <v>159</v>
      </c>
      <c r="B155" s="55" t="s">
        <v>1484</v>
      </c>
      <c r="C155" s="55" t="s">
        <v>2117</v>
      </c>
      <c r="D155" s="55">
        <v>1</v>
      </c>
      <c r="E155" s="55">
        <v>7</v>
      </c>
      <c r="F155" s="55">
        <v>1</v>
      </c>
      <c r="G155" s="55">
        <v>2</v>
      </c>
      <c r="H155" s="55">
        <v>0</v>
      </c>
      <c r="I155" s="55">
        <v>300</v>
      </c>
      <c r="J155" s="55">
        <v>300</v>
      </c>
      <c r="K155" s="55">
        <v>333</v>
      </c>
      <c r="L155" s="55">
        <v>49</v>
      </c>
      <c r="M155" s="55">
        <v>0</v>
      </c>
      <c r="N155" s="55">
        <v>300</v>
      </c>
      <c r="O155" s="55">
        <v>300</v>
      </c>
      <c r="P155" s="55">
        <v>333</v>
      </c>
      <c r="Q155" s="55">
        <v>3</v>
      </c>
      <c r="R155" s="55">
        <v>1104</v>
      </c>
      <c r="S155" s="55">
        <v>1</v>
      </c>
      <c r="T155" s="55">
        <v>1</v>
      </c>
      <c r="U155" s="55">
        <v>334</v>
      </c>
      <c r="V155" s="55">
        <v>0</v>
      </c>
      <c r="W155" s="55">
        <v>0</v>
      </c>
      <c r="X155" s="55">
        <v>0</v>
      </c>
      <c r="Y155" s="55">
        <v>0</v>
      </c>
      <c r="Z155" s="55">
        <v>0</v>
      </c>
      <c r="AA155" s="55">
        <v>0</v>
      </c>
      <c r="AB155" s="55">
        <v>0</v>
      </c>
      <c r="AC155" s="55">
        <v>0</v>
      </c>
      <c r="AD155" s="55">
        <v>0</v>
      </c>
      <c r="AE155" s="55">
        <v>0</v>
      </c>
      <c r="AF155" s="55">
        <v>300</v>
      </c>
      <c r="AG155" s="55">
        <v>300</v>
      </c>
      <c r="AH155" s="55">
        <v>300</v>
      </c>
      <c r="AI155" s="55">
        <v>300</v>
      </c>
      <c r="AJ155" s="55">
        <v>1</v>
      </c>
      <c r="AK155" s="55">
        <v>1</v>
      </c>
      <c r="AL155" s="55">
        <v>0</v>
      </c>
      <c r="AM155" s="55">
        <v>0</v>
      </c>
      <c r="AN155" s="55">
        <v>0</v>
      </c>
      <c r="AO155" s="55">
        <v>0</v>
      </c>
    </row>
    <row r="156" spans="1:42" s="55" customFormat="1">
      <c r="A156" s="55">
        <v>160</v>
      </c>
      <c r="B156" s="55" t="s">
        <v>1485</v>
      </c>
      <c r="C156" s="55" t="s">
        <v>2118</v>
      </c>
      <c r="D156" s="55">
        <v>1</v>
      </c>
      <c r="E156" s="55">
        <v>7</v>
      </c>
      <c r="F156" s="55">
        <v>1</v>
      </c>
      <c r="G156" s="55">
        <v>2</v>
      </c>
      <c r="H156" s="55">
        <v>0</v>
      </c>
      <c r="I156" s="55">
        <v>500</v>
      </c>
      <c r="J156" s="55">
        <v>500</v>
      </c>
      <c r="K156" s="55">
        <v>333</v>
      </c>
      <c r="L156" s="55">
        <v>49</v>
      </c>
      <c r="M156" s="55">
        <v>0</v>
      </c>
      <c r="N156" s="55">
        <v>500</v>
      </c>
      <c r="O156" s="55">
        <v>500</v>
      </c>
      <c r="P156" s="55">
        <v>333</v>
      </c>
      <c r="Q156" s="55">
        <v>3</v>
      </c>
      <c r="R156" s="55">
        <v>1105</v>
      </c>
      <c r="S156" s="55">
        <v>1</v>
      </c>
      <c r="T156" s="55">
        <v>1</v>
      </c>
      <c r="U156" s="55">
        <v>334</v>
      </c>
      <c r="V156" s="55">
        <v>0</v>
      </c>
      <c r="W156" s="55">
        <v>0</v>
      </c>
      <c r="X156" s="55">
        <v>0</v>
      </c>
      <c r="Y156" s="55">
        <v>0</v>
      </c>
      <c r="Z156" s="55">
        <v>0</v>
      </c>
      <c r="AA156" s="55">
        <v>0</v>
      </c>
      <c r="AB156" s="55">
        <v>0</v>
      </c>
      <c r="AC156" s="55">
        <v>0</v>
      </c>
      <c r="AD156" s="55">
        <v>0</v>
      </c>
      <c r="AE156" s="55">
        <v>0</v>
      </c>
      <c r="AF156" s="55">
        <v>500</v>
      </c>
      <c r="AG156" s="55">
        <v>500</v>
      </c>
      <c r="AH156" s="55">
        <v>500</v>
      </c>
      <c r="AI156" s="55">
        <v>500</v>
      </c>
      <c r="AJ156" s="55">
        <v>1</v>
      </c>
      <c r="AK156" s="55">
        <v>1</v>
      </c>
      <c r="AL156" s="55">
        <v>0</v>
      </c>
      <c r="AM156" s="55">
        <v>0</v>
      </c>
      <c r="AN156" s="55">
        <v>0</v>
      </c>
      <c r="AO156" s="55">
        <v>0</v>
      </c>
    </row>
    <row r="157" spans="1:42" s="55" customFormat="1">
      <c r="A157" s="55">
        <v>161</v>
      </c>
      <c r="B157" s="55" t="s">
        <v>1486</v>
      </c>
      <c r="C157" s="55" t="s">
        <v>2119</v>
      </c>
      <c r="D157" s="55">
        <v>1</v>
      </c>
      <c r="E157" s="55">
        <v>7</v>
      </c>
      <c r="F157" s="55">
        <v>1</v>
      </c>
      <c r="G157" s="55">
        <v>2</v>
      </c>
      <c r="H157" s="55">
        <v>0</v>
      </c>
      <c r="I157" s="55">
        <v>980</v>
      </c>
      <c r="J157" s="55">
        <v>980</v>
      </c>
      <c r="K157" s="55">
        <v>333</v>
      </c>
      <c r="L157" s="55">
        <v>49</v>
      </c>
      <c r="M157" s="55">
        <v>0</v>
      </c>
      <c r="N157" s="55">
        <v>980</v>
      </c>
      <c r="O157" s="55">
        <v>980</v>
      </c>
      <c r="P157" s="55">
        <v>333</v>
      </c>
      <c r="Q157" s="55">
        <v>3</v>
      </c>
      <c r="R157" s="55">
        <v>1106</v>
      </c>
      <c r="S157" s="55">
        <v>1</v>
      </c>
      <c r="T157" s="55">
        <v>1</v>
      </c>
      <c r="U157" s="55">
        <v>334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55">
        <v>0</v>
      </c>
      <c r="AC157" s="55">
        <v>0</v>
      </c>
      <c r="AD157" s="55">
        <v>0</v>
      </c>
      <c r="AE157" s="55">
        <v>0</v>
      </c>
      <c r="AF157" s="55">
        <v>980</v>
      </c>
      <c r="AG157" s="55">
        <v>980</v>
      </c>
      <c r="AH157" s="55">
        <v>980</v>
      </c>
      <c r="AI157" s="55">
        <v>980</v>
      </c>
      <c r="AJ157" s="55">
        <v>1</v>
      </c>
      <c r="AK157" s="55">
        <v>1</v>
      </c>
      <c r="AL157" s="55">
        <v>0</v>
      </c>
      <c r="AM157" s="55">
        <v>0</v>
      </c>
      <c r="AN157" s="55">
        <v>0</v>
      </c>
      <c r="AO157" s="55">
        <v>0</v>
      </c>
    </row>
    <row r="158" spans="1:42" s="55" customFormat="1">
      <c r="A158" s="55">
        <v>162</v>
      </c>
      <c r="B158" s="55" t="s">
        <v>1487</v>
      </c>
      <c r="C158" s="55" t="s">
        <v>2120</v>
      </c>
      <c r="D158" s="55">
        <v>1</v>
      </c>
      <c r="E158" s="55">
        <v>7</v>
      </c>
      <c r="F158" s="55">
        <v>1</v>
      </c>
      <c r="G158" s="55">
        <v>2</v>
      </c>
      <c r="H158" s="55">
        <v>0</v>
      </c>
      <c r="I158" s="55">
        <v>2280</v>
      </c>
      <c r="J158" s="55">
        <v>2280</v>
      </c>
      <c r="K158" s="55">
        <v>333</v>
      </c>
      <c r="L158" s="55">
        <v>49</v>
      </c>
      <c r="M158" s="55">
        <v>0</v>
      </c>
      <c r="N158" s="55">
        <v>2280</v>
      </c>
      <c r="O158" s="55">
        <v>2280</v>
      </c>
      <c r="P158" s="55">
        <v>333</v>
      </c>
      <c r="Q158" s="55">
        <v>3</v>
      </c>
      <c r="R158" s="55">
        <v>1107</v>
      </c>
      <c r="S158" s="55">
        <v>1</v>
      </c>
      <c r="T158" s="55">
        <v>1</v>
      </c>
      <c r="U158" s="55">
        <v>334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55">
        <v>0</v>
      </c>
      <c r="AC158" s="55">
        <v>0</v>
      </c>
      <c r="AD158" s="55">
        <v>0</v>
      </c>
      <c r="AE158" s="55">
        <v>0</v>
      </c>
      <c r="AF158" s="55">
        <v>2280</v>
      </c>
      <c r="AG158" s="55">
        <v>2280</v>
      </c>
      <c r="AH158" s="55">
        <v>2280</v>
      </c>
      <c r="AI158" s="55">
        <v>2280</v>
      </c>
      <c r="AJ158" s="55">
        <v>1</v>
      </c>
      <c r="AK158" s="55">
        <v>1</v>
      </c>
      <c r="AL158" s="55">
        <v>0</v>
      </c>
      <c r="AM158" s="55">
        <v>0</v>
      </c>
      <c r="AN158" s="55">
        <v>0</v>
      </c>
      <c r="AO158" s="55">
        <v>0</v>
      </c>
    </row>
    <row r="159" spans="1:42" s="55" customFormat="1">
      <c r="A159" s="55">
        <v>163</v>
      </c>
      <c r="B159" s="55" t="s">
        <v>1488</v>
      </c>
      <c r="C159" s="55" t="s">
        <v>2121</v>
      </c>
      <c r="D159" s="55">
        <v>1</v>
      </c>
      <c r="E159" s="55">
        <v>7</v>
      </c>
      <c r="F159" s="55">
        <v>1</v>
      </c>
      <c r="G159" s="55">
        <v>2</v>
      </c>
      <c r="H159" s="55">
        <v>0</v>
      </c>
      <c r="I159" s="55">
        <v>3280</v>
      </c>
      <c r="J159" s="55">
        <v>3280</v>
      </c>
      <c r="K159" s="55">
        <v>333</v>
      </c>
      <c r="L159" s="55">
        <v>49</v>
      </c>
      <c r="M159" s="55">
        <v>0</v>
      </c>
      <c r="N159" s="55">
        <v>3280</v>
      </c>
      <c r="O159" s="55">
        <v>3280</v>
      </c>
      <c r="P159" s="55">
        <v>333</v>
      </c>
      <c r="Q159" s="55">
        <v>3</v>
      </c>
      <c r="R159" s="55">
        <v>1108</v>
      </c>
      <c r="S159" s="55">
        <v>1</v>
      </c>
      <c r="T159" s="55">
        <v>1</v>
      </c>
      <c r="U159" s="55">
        <v>334</v>
      </c>
      <c r="V159" s="55">
        <v>0</v>
      </c>
      <c r="W159" s="55">
        <v>0</v>
      </c>
      <c r="X159" s="55">
        <v>0</v>
      </c>
      <c r="Y159" s="55">
        <v>0</v>
      </c>
      <c r="Z159" s="55">
        <v>0</v>
      </c>
      <c r="AA159" s="55">
        <v>0</v>
      </c>
      <c r="AB159" s="55">
        <v>0</v>
      </c>
      <c r="AC159" s="55">
        <v>0</v>
      </c>
      <c r="AD159" s="55">
        <v>0</v>
      </c>
      <c r="AE159" s="55">
        <v>0</v>
      </c>
      <c r="AF159" s="55">
        <v>3280</v>
      </c>
      <c r="AG159" s="55">
        <v>3280</v>
      </c>
      <c r="AH159" s="55">
        <v>3280</v>
      </c>
      <c r="AI159" s="55">
        <v>3280</v>
      </c>
      <c r="AJ159" s="55">
        <v>1</v>
      </c>
      <c r="AK159" s="55">
        <v>1</v>
      </c>
      <c r="AL159" s="55">
        <v>0</v>
      </c>
      <c r="AM159" s="55">
        <v>0</v>
      </c>
      <c r="AN159" s="55">
        <v>0</v>
      </c>
      <c r="AO159" s="55">
        <v>0</v>
      </c>
    </row>
    <row r="160" spans="1:42" s="55" customFormat="1">
      <c r="A160" s="55">
        <v>164</v>
      </c>
      <c r="B160" s="55" t="s">
        <v>1489</v>
      </c>
      <c r="C160" s="55" t="s">
        <v>2122</v>
      </c>
      <c r="D160" s="55">
        <v>1</v>
      </c>
      <c r="E160" s="55">
        <v>7</v>
      </c>
      <c r="F160" s="55">
        <v>1</v>
      </c>
      <c r="G160" s="55">
        <v>2</v>
      </c>
      <c r="H160" s="55">
        <v>0</v>
      </c>
      <c r="I160" s="55">
        <v>9980</v>
      </c>
      <c r="J160" s="55">
        <v>9980</v>
      </c>
      <c r="K160" s="55">
        <v>333</v>
      </c>
      <c r="L160" s="55">
        <v>49</v>
      </c>
      <c r="M160" s="55">
        <v>0</v>
      </c>
      <c r="N160" s="55">
        <v>9980</v>
      </c>
      <c r="O160" s="55">
        <v>9980</v>
      </c>
      <c r="P160" s="55">
        <v>333</v>
      </c>
      <c r="Q160" s="55">
        <v>3</v>
      </c>
      <c r="R160" s="55">
        <v>1109</v>
      </c>
      <c r="S160" s="55">
        <v>1</v>
      </c>
      <c r="T160" s="55">
        <v>1</v>
      </c>
      <c r="U160" s="55">
        <v>334</v>
      </c>
      <c r="V160" s="55">
        <v>0</v>
      </c>
      <c r="W160" s="55">
        <v>0</v>
      </c>
      <c r="X160" s="55">
        <v>0</v>
      </c>
      <c r="Y160" s="55">
        <v>0</v>
      </c>
      <c r="Z160" s="55">
        <v>0</v>
      </c>
      <c r="AA160" s="55">
        <v>0</v>
      </c>
      <c r="AB160" s="55">
        <v>0</v>
      </c>
      <c r="AC160" s="55">
        <v>0</v>
      </c>
      <c r="AD160" s="55">
        <v>0</v>
      </c>
      <c r="AE160" s="55">
        <v>0</v>
      </c>
      <c r="AF160" s="55">
        <v>9980</v>
      </c>
      <c r="AG160" s="55">
        <v>9980</v>
      </c>
      <c r="AH160" s="55">
        <v>9980</v>
      </c>
      <c r="AI160" s="55">
        <v>9980</v>
      </c>
      <c r="AJ160" s="55">
        <v>1</v>
      </c>
      <c r="AK160" s="55">
        <v>1</v>
      </c>
      <c r="AL160" s="55">
        <v>0</v>
      </c>
      <c r="AM160" s="55">
        <v>0</v>
      </c>
      <c r="AN160" s="55">
        <v>0</v>
      </c>
      <c r="AO160" s="55">
        <v>0</v>
      </c>
    </row>
    <row r="161" spans="1:41" s="55" customFormat="1">
      <c r="A161" s="55">
        <v>165</v>
      </c>
      <c r="B161" s="55" t="s">
        <v>1514</v>
      </c>
      <c r="C161" s="55" t="s">
        <v>1514</v>
      </c>
      <c r="D161" s="55">
        <v>1</v>
      </c>
      <c r="E161" s="55">
        <v>7</v>
      </c>
      <c r="F161" s="55">
        <v>1</v>
      </c>
      <c r="G161" s="55">
        <v>2</v>
      </c>
      <c r="H161" s="55">
        <v>0</v>
      </c>
      <c r="I161" s="55">
        <v>10</v>
      </c>
      <c r="J161" s="55">
        <v>10</v>
      </c>
      <c r="K161" s="55">
        <v>333</v>
      </c>
      <c r="L161" s="55">
        <v>49</v>
      </c>
      <c r="M161" s="55">
        <v>0</v>
      </c>
      <c r="N161" s="55">
        <v>10</v>
      </c>
      <c r="O161" s="55">
        <v>10</v>
      </c>
      <c r="P161" s="55">
        <v>333</v>
      </c>
      <c r="Q161" s="55">
        <v>3</v>
      </c>
      <c r="R161" s="55">
        <v>1110</v>
      </c>
      <c r="S161" s="55">
        <v>1</v>
      </c>
      <c r="T161" s="55">
        <v>1</v>
      </c>
      <c r="U161" s="55">
        <v>334</v>
      </c>
      <c r="V161" s="55">
        <v>0</v>
      </c>
      <c r="W161" s="55">
        <v>0</v>
      </c>
      <c r="X161" s="55">
        <v>0</v>
      </c>
      <c r="Y161" s="55">
        <v>0</v>
      </c>
      <c r="Z161" s="55">
        <v>0</v>
      </c>
      <c r="AA161" s="55">
        <v>0</v>
      </c>
      <c r="AB161" s="55">
        <v>0</v>
      </c>
      <c r="AC161" s="55">
        <v>0</v>
      </c>
      <c r="AD161" s="55">
        <v>0</v>
      </c>
      <c r="AE161" s="55">
        <v>0</v>
      </c>
      <c r="AF161" s="55">
        <v>10</v>
      </c>
      <c r="AG161" s="55">
        <v>10</v>
      </c>
      <c r="AH161" s="55">
        <v>10</v>
      </c>
      <c r="AI161" s="55">
        <v>10</v>
      </c>
      <c r="AJ161" s="55">
        <v>1</v>
      </c>
      <c r="AK161" s="55">
        <v>1</v>
      </c>
      <c r="AL161" s="55">
        <v>0</v>
      </c>
      <c r="AM161" s="55">
        <v>0</v>
      </c>
      <c r="AN161" s="55">
        <v>0</v>
      </c>
      <c r="AO161" s="55">
        <v>0</v>
      </c>
    </row>
    <row r="162" spans="1:41" s="55" customFormat="1">
      <c r="A162" s="55">
        <v>166</v>
      </c>
      <c r="B162" s="55" t="s">
        <v>1515</v>
      </c>
      <c r="C162" s="55" t="s">
        <v>1515</v>
      </c>
      <c r="D162" s="55">
        <v>1</v>
      </c>
      <c r="E162" s="55">
        <v>7</v>
      </c>
      <c r="F162" s="55">
        <v>1</v>
      </c>
      <c r="G162" s="55">
        <v>2</v>
      </c>
      <c r="H162" s="55">
        <v>0</v>
      </c>
      <c r="I162" s="55">
        <v>60</v>
      </c>
      <c r="J162" s="55">
        <v>60</v>
      </c>
      <c r="K162" s="55">
        <v>333</v>
      </c>
      <c r="L162" s="55">
        <v>49</v>
      </c>
      <c r="M162" s="55">
        <v>0</v>
      </c>
      <c r="N162" s="55">
        <v>60</v>
      </c>
      <c r="O162" s="55">
        <v>60</v>
      </c>
      <c r="P162" s="55">
        <v>333</v>
      </c>
      <c r="Q162" s="55">
        <v>3</v>
      </c>
      <c r="R162" s="55">
        <v>1111</v>
      </c>
      <c r="S162" s="55">
        <v>1</v>
      </c>
      <c r="T162" s="55">
        <v>1</v>
      </c>
      <c r="U162" s="55">
        <v>334</v>
      </c>
      <c r="V162" s="55">
        <v>0</v>
      </c>
      <c r="W162" s="55">
        <v>0</v>
      </c>
      <c r="X162" s="55">
        <v>0</v>
      </c>
      <c r="Y162" s="55">
        <v>0</v>
      </c>
      <c r="Z162" s="55">
        <v>0</v>
      </c>
      <c r="AA162" s="55">
        <v>0</v>
      </c>
      <c r="AB162" s="55">
        <v>0</v>
      </c>
      <c r="AC162" s="55">
        <v>0</v>
      </c>
      <c r="AD162" s="55">
        <v>0</v>
      </c>
      <c r="AE162" s="55">
        <v>0</v>
      </c>
      <c r="AF162" s="55">
        <v>60</v>
      </c>
      <c r="AG162" s="55">
        <v>60</v>
      </c>
      <c r="AH162" s="55">
        <v>60</v>
      </c>
      <c r="AI162" s="55">
        <v>60</v>
      </c>
      <c r="AJ162" s="55">
        <v>1</v>
      </c>
      <c r="AK162" s="55">
        <v>1</v>
      </c>
      <c r="AL162" s="55">
        <v>0</v>
      </c>
      <c r="AM162" s="55">
        <v>0</v>
      </c>
      <c r="AN162" s="55">
        <v>0</v>
      </c>
      <c r="AO162" s="55">
        <v>0</v>
      </c>
    </row>
    <row r="163" spans="1:41" s="55" customFormat="1">
      <c r="A163" s="55">
        <v>167</v>
      </c>
      <c r="B163" s="55" t="s">
        <v>1516</v>
      </c>
      <c r="C163" s="55" t="s">
        <v>1516</v>
      </c>
      <c r="D163" s="55">
        <v>1</v>
      </c>
      <c r="E163" s="55">
        <v>7</v>
      </c>
      <c r="F163" s="55">
        <v>1</v>
      </c>
      <c r="G163" s="55">
        <v>2</v>
      </c>
      <c r="H163" s="55">
        <v>0</v>
      </c>
      <c r="I163" s="55">
        <v>300</v>
      </c>
      <c r="J163" s="55">
        <v>300</v>
      </c>
      <c r="K163" s="55">
        <v>333</v>
      </c>
      <c r="L163" s="55">
        <v>49</v>
      </c>
      <c r="M163" s="55">
        <v>0</v>
      </c>
      <c r="N163" s="55">
        <v>300</v>
      </c>
      <c r="O163" s="55">
        <v>300</v>
      </c>
      <c r="P163" s="55">
        <v>333</v>
      </c>
      <c r="Q163" s="55">
        <v>3</v>
      </c>
      <c r="R163" s="55">
        <v>1112</v>
      </c>
      <c r="S163" s="55">
        <v>1</v>
      </c>
      <c r="T163" s="55">
        <v>1</v>
      </c>
      <c r="U163" s="55">
        <v>334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5">
        <v>0</v>
      </c>
      <c r="AD163" s="55">
        <v>0</v>
      </c>
      <c r="AE163" s="55">
        <v>0</v>
      </c>
      <c r="AF163" s="55">
        <v>300</v>
      </c>
      <c r="AG163" s="55">
        <v>300</v>
      </c>
      <c r="AH163" s="55">
        <v>300</v>
      </c>
      <c r="AI163" s="55">
        <v>300</v>
      </c>
      <c r="AJ163" s="55">
        <v>1</v>
      </c>
      <c r="AK163" s="55">
        <v>1</v>
      </c>
      <c r="AL163" s="55">
        <v>0</v>
      </c>
      <c r="AM163" s="55">
        <v>0</v>
      </c>
      <c r="AN163" s="55">
        <v>0</v>
      </c>
      <c r="AO163" s="55">
        <v>0</v>
      </c>
    </row>
    <row r="164" spans="1:41" s="55" customFormat="1">
      <c r="A164" s="55">
        <v>168</v>
      </c>
      <c r="B164" s="55" t="s">
        <v>1517</v>
      </c>
      <c r="C164" s="55" t="s">
        <v>1517</v>
      </c>
      <c r="D164" s="55">
        <v>1</v>
      </c>
      <c r="E164" s="55">
        <v>7</v>
      </c>
      <c r="F164" s="55">
        <v>1</v>
      </c>
      <c r="G164" s="55">
        <v>2</v>
      </c>
      <c r="H164" s="55">
        <v>0</v>
      </c>
      <c r="I164" s="55">
        <v>500</v>
      </c>
      <c r="J164" s="55">
        <v>500</v>
      </c>
      <c r="K164" s="55">
        <v>333</v>
      </c>
      <c r="L164" s="55">
        <v>49</v>
      </c>
      <c r="M164" s="55">
        <v>0</v>
      </c>
      <c r="N164" s="55">
        <v>500</v>
      </c>
      <c r="O164" s="55">
        <v>500</v>
      </c>
      <c r="P164" s="55">
        <v>333</v>
      </c>
      <c r="Q164" s="55">
        <v>3</v>
      </c>
      <c r="R164" s="55">
        <v>1113</v>
      </c>
      <c r="S164" s="55">
        <v>1</v>
      </c>
      <c r="T164" s="55">
        <v>1</v>
      </c>
      <c r="U164" s="55">
        <v>334</v>
      </c>
      <c r="V164" s="55">
        <v>0</v>
      </c>
      <c r="W164" s="55">
        <v>0</v>
      </c>
      <c r="X164" s="55">
        <v>0</v>
      </c>
      <c r="Y164" s="55">
        <v>0</v>
      </c>
      <c r="Z164" s="55">
        <v>0</v>
      </c>
      <c r="AA164" s="55">
        <v>0</v>
      </c>
      <c r="AB164" s="55">
        <v>0</v>
      </c>
      <c r="AC164" s="55">
        <v>0</v>
      </c>
      <c r="AD164" s="55">
        <v>0</v>
      </c>
      <c r="AE164" s="55">
        <v>0</v>
      </c>
      <c r="AF164" s="55">
        <v>500</v>
      </c>
      <c r="AG164" s="55">
        <v>500</v>
      </c>
      <c r="AH164" s="55">
        <v>500</v>
      </c>
      <c r="AI164" s="55">
        <v>500</v>
      </c>
      <c r="AJ164" s="55">
        <v>1</v>
      </c>
      <c r="AK164" s="55">
        <v>1</v>
      </c>
      <c r="AL164" s="55">
        <v>0</v>
      </c>
      <c r="AM164" s="55">
        <v>0</v>
      </c>
      <c r="AN164" s="55">
        <v>0</v>
      </c>
      <c r="AO164" s="55">
        <v>0</v>
      </c>
    </row>
    <row r="165" spans="1:41" s="55" customFormat="1">
      <c r="A165" s="55">
        <v>169</v>
      </c>
      <c r="B165" s="55" t="s">
        <v>1518</v>
      </c>
      <c r="C165" s="55" t="s">
        <v>1518</v>
      </c>
      <c r="D165" s="55">
        <v>1</v>
      </c>
      <c r="E165" s="55">
        <v>7</v>
      </c>
      <c r="F165" s="55">
        <v>1</v>
      </c>
      <c r="G165" s="55">
        <v>2</v>
      </c>
      <c r="H165" s="55">
        <v>0</v>
      </c>
      <c r="I165" s="55">
        <v>1280</v>
      </c>
      <c r="J165" s="55">
        <v>1280</v>
      </c>
      <c r="K165" s="55">
        <v>333</v>
      </c>
      <c r="L165" s="55">
        <v>49</v>
      </c>
      <c r="M165" s="55">
        <v>0</v>
      </c>
      <c r="N165" s="55">
        <v>1280</v>
      </c>
      <c r="O165" s="55">
        <v>1280</v>
      </c>
      <c r="P165" s="55">
        <v>333</v>
      </c>
      <c r="Q165" s="55">
        <v>3</v>
      </c>
      <c r="R165" s="55">
        <v>1114</v>
      </c>
      <c r="S165" s="55">
        <v>1</v>
      </c>
      <c r="T165" s="55">
        <v>1</v>
      </c>
      <c r="U165" s="55">
        <v>334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5">
        <v>0</v>
      </c>
      <c r="AD165" s="55">
        <v>0</v>
      </c>
      <c r="AE165" s="55">
        <v>0</v>
      </c>
      <c r="AF165" s="55">
        <v>1280</v>
      </c>
      <c r="AG165" s="55">
        <v>1280</v>
      </c>
      <c r="AH165" s="55">
        <v>1280</v>
      </c>
      <c r="AI165" s="55">
        <v>1280</v>
      </c>
      <c r="AJ165" s="55">
        <v>1</v>
      </c>
      <c r="AK165" s="55">
        <v>1</v>
      </c>
      <c r="AL165" s="55">
        <v>0</v>
      </c>
      <c r="AM165" s="55">
        <v>0</v>
      </c>
      <c r="AN165" s="55">
        <v>0</v>
      </c>
      <c r="AO165" s="55">
        <v>0</v>
      </c>
    </row>
    <row r="166" spans="1:41" s="55" customFormat="1">
      <c r="A166" s="55">
        <v>170</v>
      </c>
      <c r="B166" s="55" t="s">
        <v>1519</v>
      </c>
      <c r="C166" s="55" t="s">
        <v>1519</v>
      </c>
      <c r="D166" s="55">
        <v>1</v>
      </c>
      <c r="E166" s="55">
        <v>7</v>
      </c>
      <c r="F166" s="55">
        <v>1</v>
      </c>
      <c r="G166" s="55">
        <v>2</v>
      </c>
      <c r="H166" s="55">
        <v>0</v>
      </c>
      <c r="I166" s="55">
        <v>2880</v>
      </c>
      <c r="J166" s="55">
        <v>2880</v>
      </c>
      <c r="K166" s="55">
        <v>333</v>
      </c>
      <c r="L166" s="55">
        <v>49</v>
      </c>
      <c r="M166" s="55">
        <v>0</v>
      </c>
      <c r="N166" s="55">
        <v>2880</v>
      </c>
      <c r="O166" s="55">
        <v>2880</v>
      </c>
      <c r="P166" s="55">
        <v>333</v>
      </c>
      <c r="Q166" s="55">
        <v>3</v>
      </c>
      <c r="R166" s="55">
        <v>1115</v>
      </c>
      <c r="S166" s="55">
        <v>1</v>
      </c>
      <c r="T166" s="55">
        <v>1</v>
      </c>
      <c r="U166" s="55">
        <v>334</v>
      </c>
      <c r="V166" s="55">
        <v>0</v>
      </c>
      <c r="W166" s="55">
        <v>0</v>
      </c>
      <c r="X166" s="55">
        <v>0</v>
      </c>
      <c r="Y166" s="55">
        <v>0</v>
      </c>
      <c r="Z166" s="55">
        <v>0</v>
      </c>
      <c r="AA166" s="55">
        <v>0</v>
      </c>
      <c r="AB166" s="55">
        <v>0</v>
      </c>
      <c r="AC166" s="55">
        <v>0</v>
      </c>
      <c r="AD166" s="55">
        <v>0</v>
      </c>
      <c r="AE166" s="55">
        <v>0</v>
      </c>
      <c r="AF166" s="55">
        <v>2880</v>
      </c>
      <c r="AG166" s="55">
        <v>2880</v>
      </c>
      <c r="AH166" s="55">
        <v>2880</v>
      </c>
      <c r="AI166" s="55">
        <v>2880</v>
      </c>
      <c r="AJ166" s="55">
        <v>1</v>
      </c>
      <c r="AK166" s="55">
        <v>1</v>
      </c>
      <c r="AL166" s="55">
        <v>0</v>
      </c>
      <c r="AM166" s="55">
        <v>0</v>
      </c>
      <c r="AN166" s="55">
        <v>0</v>
      </c>
      <c r="AO166" s="55">
        <v>0</v>
      </c>
    </row>
    <row r="167" spans="1:41" s="55" customFormat="1">
      <c r="A167" s="55">
        <v>171</v>
      </c>
      <c r="B167" s="55" t="s">
        <v>1520</v>
      </c>
      <c r="C167" s="55" t="s">
        <v>1520</v>
      </c>
      <c r="D167" s="55">
        <v>1</v>
      </c>
      <c r="E167" s="55">
        <v>7</v>
      </c>
      <c r="F167" s="55">
        <v>1</v>
      </c>
      <c r="G167" s="55">
        <v>2</v>
      </c>
      <c r="H167" s="55">
        <v>0</v>
      </c>
      <c r="I167" s="55">
        <v>5480</v>
      </c>
      <c r="J167" s="55">
        <v>5480</v>
      </c>
      <c r="K167" s="55">
        <v>333</v>
      </c>
      <c r="L167" s="55">
        <v>49</v>
      </c>
      <c r="M167" s="55">
        <v>0</v>
      </c>
      <c r="N167" s="55">
        <v>5480</v>
      </c>
      <c r="O167" s="55">
        <v>5480</v>
      </c>
      <c r="P167" s="55">
        <v>333</v>
      </c>
      <c r="Q167" s="55">
        <v>3</v>
      </c>
      <c r="R167" s="55">
        <v>1116</v>
      </c>
      <c r="S167" s="55">
        <v>1</v>
      </c>
      <c r="T167" s="55">
        <v>1</v>
      </c>
      <c r="U167" s="55">
        <v>334</v>
      </c>
      <c r="V167" s="55">
        <v>0</v>
      </c>
      <c r="W167" s="55">
        <v>0</v>
      </c>
      <c r="X167" s="55">
        <v>0</v>
      </c>
      <c r="Y167" s="55">
        <v>0</v>
      </c>
      <c r="Z167" s="55">
        <v>0</v>
      </c>
      <c r="AA167" s="55">
        <v>0</v>
      </c>
      <c r="AB167" s="55">
        <v>0</v>
      </c>
      <c r="AC167" s="55">
        <v>0</v>
      </c>
      <c r="AD167" s="55">
        <v>0</v>
      </c>
      <c r="AE167" s="55">
        <v>0</v>
      </c>
      <c r="AF167" s="55">
        <v>5480</v>
      </c>
      <c r="AG167" s="55">
        <v>5480</v>
      </c>
      <c r="AH167" s="55">
        <v>5480</v>
      </c>
      <c r="AI167" s="55">
        <v>5480</v>
      </c>
      <c r="AJ167" s="55">
        <v>1</v>
      </c>
      <c r="AK167" s="55">
        <v>1</v>
      </c>
      <c r="AL167" s="55">
        <v>0</v>
      </c>
      <c r="AM167" s="55">
        <v>0</v>
      </c>
      <c r="AN167" s="55">
        <v>0</v>
      </c>
      <c r="AO167" s="55">
        <v>0</v>
      </c>
    </row>
    <row r="168" spans="1:41" s="55" customFormat="1">
      <c r="A168" s="55">
        <v>172</v>
      </c>
      <c r="B168" s="55" t="s">
        <v>1521</v>
      </c>
      <c r="C168" s="55" t="s">
        <v>1521</v>
      </c>
      <c r="D168" s="55">
        <v>1</v>
      </c>
      <c r="E168" s="55">
        <v>7</v>
      </c>
      <c r="F168" s="55">
        <v>1</v>
      </c>
      <c r="G168" s="55">
        <v>2</v>
      </c>
      <c r="H168" s="55">
        <v>0</v>
      </c>
      <c r="I168" s="55">
        <v>6480</v>
      </c>
      <c r="J168" s="55">
        <v>6480</v>
      </c>
      <c r="K168" s="55">
        <v>333</v>
      </c>
      <c r="L168" s="55">
        <v>49</v>
      </c>
      <c r="M168" s="55">
        <v>0</v>
      </c>
      <c r="N168" s="55">
        <v>6480</v>
      </c>
      <c r="O168" s="55">
        <v>6480</v>
      </c>
      <c r="P168" s="55">
        <v>333</v>
      </c>
      <c r="Q168" s="55">
        <v>3</v>
      </c>
      <c r="R168" s="55">
        <v>1117</v>
      </c>
      <c r="S168" s="55">
        <v>1</v>
      </c>
      <c r="T168" s="55">
        <v>1</v>
      </c>
      <c r="U168" s="55">
        <v>334</v>
      </c>
      <c r="V168" s="55">
        <v>0</v>
      </c>
      <c r="W168" s="55">
        <v>0</v>
      </c>
      <c r="X168" s="55">
        <v>0</v>
      </c>
      <c r="Y168" s="55">
        <v>0</v>
      </c>
      <c r="Z168" s="55">
        <v>0</v>
      </c>
      <c r="AA168" s="55">
        <v>0</v>
      </c>
      <c r="AB168" s="55">
        <v>0</v>
      </c>
      <c r="AC168" s="55">
        <v>0</v>
      </c>
      <c r="AD168" s="55">
        <v>0</v>
      </c>
      <c r="AE168" s="55">
        <v>0</v>
      </c>
      <c r="AF168" s="55">
        <v>6480</v>
      </c>
      <c r="AG168" s="55">
        <v>6480</v>
      </c>
      <c r="AH168" s="55">
        <v>6480</v>
      </c>
      <c r="AI168" s="55">
        <v>6480</v>
      </c>
      <c r="AJ168" s="55">
        <v>1</v>
      </c>
      <c r="AK168" s="55">
        <v>1</v>
      </c>
      <c r="AL168" s="55">
        <v>0</v>
      </c>
      <c r="AM168" s="55">
        <v>0</v>
      </c>
      <c r="AN168" s="55">
        <v>0</v>
      </c>
      <c r="AO168" s="55">
        <v>0</v>
      </c>
    </row>
    <row r="169" spans="1:41" s="55" customFormat="1">
      <c r="A169" s="55">
        <v>173</v>
      </c>
      <c r="B169" s="55" t="s">
        <v>1522</v>
      </c>
      <c r="C169" s="55" t="s">
        <v>1522</v>
      </c>
      <c r="D169" s="55">
        <v>1</v>
      </c>
      <c r="E169" s="55">
        <v>7</v>
      </c>
      <c r="F169" s="55">
        <v>1</v>
      </c>
      <c r="G169" s="55">
        <v>2</v>
      </c>
      <c r="H169" s="55">
        <v>0</v>
      </c>
      <c r="I169" s="55">
        <v>20480</v>
      </c>
      <c r="J169" s="55">
        <v>20480</v>
      </c>
      <c r="K169" s="55">
        <v>333</v>
      </c>
      <c r="L169" s="55">
        <v>49</v>
      </c>
      <c r="M169" s="55">
        <v>0</v>
      </c>
      <c r="N169" s="55">
        <v>20480</v>
      </c>
      <c r="O169" s="55">
        <v>20480</v>
      </c>
      <c r="P169" s="55">
        <v>333</v>
      </c>
      <c r="Q169" s="55">
        <v>3</v>
      </c>
      <c r="R169" s="55">
        <v>1118</v>
      </c>
      <c r="S169" s="55">
        <v>1</v>
      </c>
      <c r="T169" s="55">
        <v>1</v>
      </c>
      <c r="U169" s="55">
        <v>334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</v>
      </c>
      <c r="AB169" s="55">
        <v>0</v>
      </c>
      <c r="AC169" s="55">
        <v>0</v>
      </c>
      <c r="AD169" s="55">
        <v>0</v>
      </c>
      <c r="AE169" s="55">
        <v>0</v>
      </c>
      <c r="AF169" s="55">
        <v>20480</v>
      </c>
      <c r="AG169" s="55">
        <v>20480</v>
      </c>
      <c r="AH169" s="55">
        <v>20480</v>
      </c>
      <c r="AI169" s="55">
        <v>20480</v>
      </c>
      <c r="AJ169" s="55">
        <v>1</v>
      </c>
      <c r="AK169" s="55">
        <v>1</v>
      </c>
      <c r="AL169" s="55">
        <v>0</v>
      </c>
      <c r="AM169" s="55">
        <v>0</v>
      </c>
      <c r="AN169" s="55">
        <v>0</v>
      </c>
      <c r="AO169" s="55">
        <v>0</v>
      </c>
    </row>
    <row r="170" spans="1:41" s="55" customFormat="1">
      <c r="A170" s="55">
        <v>174</v>
      </c>
      <c r="B170" s="55" t="s">
        <v>1523</v>
      </c>
      <c r="C170" s="55" t="s">
        <v>1523</v>
      </c>
      <c r="D170" s="55">
        <v>1</v>
      </c>
      <c r="E170" s="55">
        <v>7</v>
      </c>
      <c r="F170" s="55">
        <v>1</v>
      </c>
      <c r="G170" s="55">
        <v>2</v>
      </c>
      <c r="H170" s="55">
        <v>0</v>
      </c>
      <c r="I170" s="55">
        <v>64800</v>
      </c>
      <c r="J170" s="55">
        <v>64800</v>
      </c>
      <c r="K170" s="55">
        <v>333</v>
      </c>
      <c r="L170" s="55">
        <v>49</v>
      </c>
      <c r="M170" s="55">
        <v>0</v>
      </c>
      <c r="N170" s="55">
        <v>64800</v>
      </c>
      <c r="O170" s="55">
        <v>64800</v>
      </c>
      <c r="P170" s="55">
        <v>333</v>
      </c>
      <c r="Q170" s="55">
        <v>3</v>
      </c>
      <c r="R170" s="55">
        <v>1119</v>
      </c>
      <c r="S170" s="55">
        <v>1</v>
      </c>
      <c r="T170" s="55">
        <v>1</v>
      </c>
      <c r="U170" s="55">
        <v>334</v>
      </c>
      <c r="V170" s="55">
        <v>0</v>
      </c>
      <c r="W170" s="55">
        <v>0</v>
      </c>
      <c r="X170" s="55">
        <v>0</v>
      </c>
      <c r="Y170" s="55">
        <v>0</v>
      </c>
      <c r="Z170" s="55">
        <v>0</v>
      </c>
      <c r="AA170" s="55">
        <v>0</v>
      </c>
      <c r="AB170" s="55">
        <v>0</v>
      </c>
      <c r="AC170" s="55">
        <v>0</v>
      </c>
      <c r="AD170" s="55">
        <v>0</v>
      </c>
      <c r="AE170" s="55">
        <v>0</v>
      </c>
      <c r="AF170" s="55">
        <v>64800</v>
      </c>
      <c r="AG170" s="55">
        <v>64800</v>
      </c>
      <c r="AH170" s="55">
        <v>64800</v>
      </c>
      <c r="AI170" s="55">
        <v>64800</v>
      </c>
      <c r="AJ170" s="55">
        <v>1</v>
      </c>
      <c r="AK170" s="55">
        <v>1</v>
      </c>
      <c r="AL170" s="55">
        <v>0</v>
      </c>
      <c r="AM170" s="55">
        <v>0</v>
      </c>
      <c r="AN170" s="55">
        <v>0</v>
      </c>
      <c r="AO170" s="55">
        <v>0</v>
      </c>
    </row>
    <row r="171" spans="1:41" s="55" customFormat="1">
      <c r="A171" s="55">
        <v>175</v>
      </c>
      <c r="B171" s="55" t="s">
        <v>1524</v>
      </c>
      <c r="C171" s="55" t="s">
        <v>1524</v>
      </c>
      <c r="D171" s="55">
        <v>1</v>
      </c>
      <c r="E171" s="55">
        <v>7</v>
      </c>
      <c r="F171" s="55">
        <v>1</v>
      </c>
      <c r="G171" s="55">
        <v>48</v>
      </c>
      <c r="H171" s="55">
        <v>0</v>
      </c>
      <c r="I171" s="55">
        <v>5</v>
      </c>
      <c r="J171" s="55">
        <v>5</v>
      </c>
      <c r="K171" s="55">
        <v>1000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  <c r="U171" s="55">
        <v>0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0</v>
      </c>
      <c r="AE171" s="55">
        <v>0</v>
      </c>
      <c r="AF171" s="55">
        <v>5</v>
      </c>
      <c r="AG171" s="55">
        <v>5</v>
      </c>
      <c r="AH171" s="55">
        <v>0</v>
      </c>
      <c r="AI171" s="55">
        <v>0</v>
      </c>
      <c r="AJ171" s="55">
        <v>0</v>
      </c>
      <c r="AK171" s="55">
        <v>0</v>
      </c>
      <c r="AL171" s="55">
        <v>0</v>
      </c>
      <c r="AM171" s="55">
        <v>0</v>
      </c>
      <c r="AN171" s="55">
        <v>0</v>
      </c>
      <c r="AO171" s="55">
        <v>0</v>
      </c>
    </row>
    <row r="172" spans="1:41" s="55" customFormat="1">
      <c r="A172" s="55">
        <v>176</v>
      </c>
      <c r="B172" s="55" t="s">
        <v>1525</v>
      </c>
      <c r="C172" s="55" t="s">
        <v>1525</v>
      </c>
      <c r="D172" s="55">
        <v>1</v>
      </c>
      <c r="E172" s="55">
        <v>7</v>
      </c>
      <c r="F172" s="55">
        <v>1</v>
      </c>
      <c r="G172" s="55">
        <v>48</v>
      </c>
      <c r="H172" s="55">
        <v>0</v>
      </c>
      <c r="I172" s="55">
        <v>10</v>
      </c>
      <c r="J172" s="55">
        <v>10</v>
      </c>
      <c r="K172" s="55">
        <v>1000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  <c r="U172" s="55">
        <v>0</v>
      </c>
      <c r="V172" s="55">
        <v>0</v>
      </c>
      <c r="W172" s="55">
        <v>0</v>
      </c>
      <c r="X172" s="55">
        <v>0</v>
      </c>
      <c r="Y172" s="55">
        <v>0</v>
      </c>
      <c r="Z172" s="55">
        <v>0</v>
      </c>
      <c r="AA172" s="55">
        <v>0</v>
      </c>
      <c r="AB172" s="55">
        <v>0</v>
      </c>
      <c r="AC172" s="55">
        <v>0</v>
      </c>
      <c r="AD172" s="55">
        <v>0</v>
      </c>
      <c r="AE172" s="55">
        <v>0</v>
      </c>
      <c r="AF172" s="55">
        <v>10</v>
      </c>
      <c r="AG172" s="55">
        <v>10</v>
      </c>
      <c r="AH172" s="55">
        <v>0</v>
      </c>
      <c r="AI172" s="55">
        <v>0</v>
      </c>
      <c r="AJ172" s="55">
        <v>0</v>
      </c>
      <c r="AK172" s="55">
        <v>0</v>
      </c>
      <c r="AL172" s="55">
        <v>0</v>
      </c>
      <c r="AM172" s="55">
        <v>0</v>
      </c>
      <c r="AN172" s="55">
        <v>0</v>
      </c>
      <c r="AO172" s="55">
        <v>0</v>
      </c>
    </row>
    <row r="173" spans="1:41" s="55" customFormat="1">
      <c r="A173" s="55">
        <v>177</v>
      </c>
      <c r="B173" s="55" t="s">
        <v>1526</v>
      </c>
      <c r="C173" s="55" t="s">
        <v>1526</v>
      </c>
      <c r="D173" s="55">
        <v>1</v>
      </c>
      <c r="E173" s="55">
        <v>7</v>
      </c>
      <c r="F173" s="55">
        <v>1</v>
      </c>
      <c r="G173" s="55">
        <v>48</v>
      </c>
      <c r="H173" s="55">
        <v>0</v>
      </c>
      <c r="I173" s="55">
        <v>20</v>
      </c>
      <c r="J173" s="55">
        <v>20</v>
      </c>
      <c r="K173" s="55">
        <v>1000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0</v>
      </c>
      <c r="V173" s="55">
        <v>0</v>
      </c>
      <c r="W173" s="55">
        <v>0</v>
      </c>
      <c r="X173" s="55">
        <v>0</v>
      </c>
      <c r="Y173" s="55">
        <v>0</v>
      </c>
      <c r="Z173" s="55">
        <v>0</v>
      </c>
      <c r="AA173" s="55">
        <v>0</v>
      </c>
      <c r="AB173" s="55">
        <v>0</v>
      </c>
      <c r="AC173" s="55">
        <v>0</v>
      </c>
      <c r="AD173" s="55">
        <v>0</v>
      </c>
      <c r="AE173" s="55">
        <v>0</v>
      </c>
      <c r="AF173" s="55">
        <v>20</v>
      </c>
      <c r="AG173" s="55">
        <v>20</v>
      </c>
      <c r="AH173" s="55">
        <v>0</v>
      </c>
      <c r="AI173" s="55">
        <v>0</v>
      </c>
      <c r="AJ173" s="55">
        <v>0</v>
      </c>
      <c r="AK173" s="55">
        <v>0</v>
      </c>
      <c r="AL173" s="55">
        <v>0</v>
      </c>
      <c r="AM173" s="55">
        <v>0</v>
      </c>
      <c r="AN173" s="55">
        <v>0</v>
      </c>
      <c r="AO173" s="55">
        <v>0</v>
      </c>
    </row>
    <row r="174" spans="1:41" s="55" customFormat="1">
      <c r="A174" s="55">
        <v>178</v>
      </c>
      <c r="B174" s="55" t="s">
        <v>1527</v>
      </c>
      <c r="C174" s="55" t="s">
        <v>1527</v>
      </c>
      <c r="D174" s="55">
        <v>1</v>
      </c>
      <c r="E174" s="55">
        <v>7</v>
      </c>
      <c r="F174" s="55">
        <v>1</v>
      </c>
      <c r="G174" s="55">
        <v>48</v>
      </c>
      <c r="H174" s="55">
        <v>0</v>
      </c>
      <c r="I174" s="55">
        <v>30</v>
      </c>
      <c r="J174" s="55">
        <v>30</v>
      </c>
      <c r="K174" s="55">
        <v>1000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0</v>
      </c>
      <c r="V174" s="55">
        <v>0</v>
      </c>
      <c r="W174" s="55">
        <v>0</v>
      </c>
      <c r="X174" s="55">
        <v>0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0</v>
      </c>
      <c r="AE174" s="55">
        <v>0</v>
      </c>
      <c r="AF174" s="55">
        <v>30</v>
      </c>
      <c r="AG174" s="55">
        <v>30</v>
      </c>
      <c r="AH174" s="55">
        <v>0</v>
      </c>
      <c r="AI174" s="55">
        <v>0</v>
      </c>
      <c r="AJ174" s="55">
        <v>0</v>
      </c>
      <c r="AK174" s="55">
        <v>0</v>
      </c>
      <c r="AL174" s="55">
        <v>0</v>
      </c>
      <c r="AM174" s="55">
        <v>0</v>
      </c>
      <c r="AN174" s="55">
        <v>0</v>
      </c>
      <c r="AO174" s="55">
        <v>0</v>
      </c>
    </row>
    <row r="175" spans="1:41" s="55" customFormat="1">
      <c r="A175" s="55">
        <v>179</v>
      </c>
      <c r="B175" s="55" t="s">
        <v>1528</v>
      </c>
      <c r="C175" s="55" t="s">
        <v>1528</v>
      </c>
      <c r="D175" s="55">
        <v>1</v>
      </c>
      <c r="E175" s="55">
        <v>7</v>
      </c>
      <c r="F175" s="55">
        <v>1</v>
      </c>
      <c r="G175" s="55">
        <v>48</v>
      </c>
      <c r="H175" s="55">
        <v>0</v>
      </c>
      <c r="I175" s="55">
        <v>50</v>
      </c>
      <c r="J175" s="55">
        <v>50</v>
      </c>
      <c r="K175" s="55">
        <v>1000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0</v>
      </c>
      <c r="V175" s="55">
        <v>0</v>
      </c>
      <c r="W175" s="55">
        <v>0</v>
      </c>
      <c r="X175" s="55">
        <v>0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0</v>
      </c>
      <c r="AE175" s="55">
        <v>0</v>
      </c>
      <c r="AF175" s="55">
        <v>50</v>
      </c>
      <c r="AG175" s="55">
        <v>50</v>
      </c>
      <c r="AH175" s="55">
        <v>0</v>
      </c>
      <c r="AI175" s="55">
        <v>0</v>
      </c>
      <c r="AJ175" s="55">
        <v>0</v>
      </c>
      <c r="AK175" s="55">
        <v>0</v>
      </c>
      <c r="AL175" s="55">
        <v>0</v>
      </c>
      <c r="AM175" s="55">
        <v>0</v>
      </c>
      <c r="AN175" s="55">
        <v>0</v>
      </c>
      <c r="AO175" s="55">
        <v>0</v>
      </c>
    </row>
    <row r="176" spans="1:41" s="55" customFormat="1">
      <c r="A176" s="55">
        <v>180</v>
      </c>
      <c r="B176" s="55" t="s">
        <v>1529</v>
      </c>
      <c r="C176" s="55" t="s">
        <v>1529</v>
      </c>
      <c r="D176" s="55">
        <v>1</v>
      </c>
      <c r="E176" s="55">
        <v>7</v>
      </c>
      <c r="F176" s="55">
        <v>1</v>
      </c>
      <c r="G176" s="55">
        <v>48</v>
      </c>
      <c r="H176" s="55">
        <v>0</v>
      </c>
      <c r="I176" s="55">
        <v>98</v>
      </c>
      <c r="J176" s="55">
        <v>98</v>
      </c>
      <c r="K176" s="55">
        <v>1000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0</v>
      </c>
      <c r="V176" s="55">
        <v>0</v>
      </c>
      <c r="W176" s="55">
        <v>0</v>
      </c>
      <c r="X176" s="55">
        <v>0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0</v>
      </c>
      <c r="AE176" s="55">
        <v>0</v>
      </c>
      <c r="AF176" s="55">
        <v>98</v>
      </c>
      <c r="AG176" s="55">
        <v>98</v>
      </c>
      <c r="AH176" s="55">
        <v>0</v>
      </c>
      <c r="AI176" s="55">
        <v>0</v>
      </c>
      <c r="AJ176" s="55">
        <v>0</v>
      </c>
      <c r="AK176" s="55">
        <v>0</v>
      </c>
      <c r="AL176" s="55">
        <v>0</v>
      </c>
      <c r="AM176" s="55">
        <v>0</v>
      </c>
      <c r="AN176" s="55">
        <v>0</v>
      </c>
      <c r="AO176" s="55">
        <v>0</v>
      </c>
    </row>
    <row r="177" spans="1:41" s="55" customFormat="1">
      <c r="A177" s="55">
        <v>181</v>
      </c>
      <c r="B177" s="55" t="s">
        <v>1530</v>
      </c>
      <c r="C177" s="55" t="s">
        <v>1530</v>
      </c>
      <c r="D177" s="55">
        <v>1</v>
      </c>
      <c r="E177" s="55">
        <v>7</v>
      </c>
      <c r="F177" s="55">
        <v>1</v>
      </c>
      <c r="G177" s="55">
        <v>48</v>
      </c>
      <c r="H177" s="55">
        <v>0</v>
      </c>
      <c r="I177" s="55">
        <v>228</v>
      </c>
      <c r="J177" s="55">
        <v>228</v>
      </c>
      <c r="K177" s="55">
        <v>1000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0</v>
      </c>
      <c r="V177" s="55">
        <v>0</v>
      </c>
      <c r="W177" s="55">
        <v>0</v>
      </c>
      <c r="X177" s="55">
        <v>0</v>
      </c>
      <c r="Y177" s="55">
        <v>0</v>
      </c>
      <c r="Z177" s="55">
        <v>0</v>
      </c>
      <c r="AA177" s="55">
        <v>0</v>
      </c>
      <c r="AB177" s="55">
        <v>0</v>
      </c>
      <c r="AC177" s="55">
        <v>0</v>
      </c>
      <c r="AD177" s="55">
        <v>0</v>
      </c>
      <c r="AE177" s="55">
        <v>0</v>
      </c>
      <c r="AF177" s="55">
        <v>228</v>
      </c>
      <c r="AG177" s="55">
        <v>228</v>
      </c>
      <c r="AH177" s="55">
        <v>0</v>
      </c>
      <c r="AI177" s="55">
        <v>0</v>
      </c>
      <c r="AJ177" s="55">
        <v>0</v>
      </c>
      <c r="AK177" s="55">
        <v>0</v>
      </c>
      <c r="AL177" s="55">
        <v>0</v>
      </c>
      <c r="AM177" s="55">
        <v>0</v>
      </c>
      <c r="AN177" s="55">
        <v>0</v>
      </c>
      <c r="AO177" s="55">
        <v>0</v>
      </c>
    </row>
    <row r="178" spans="1:41" s="55" customFormat="1">
      <c r="A178" s="55">
        <v>182</v>
      </c>
      <c r="B178" s="55" t="s">
        <v>1531</v>
      </c>
      <c r="C178" s="55" t="s">
        <v>1531</v>
      </c>
      <c r="D178" s="55">
        <v>1</v>
      </c>
      <c r="E178" s="55">
        <v>7</v>
      </c>
      <c r="F178" s="55">
        <v>1</v>
      </c>
      <c r="G178" s="55">
        <v>48</v>
      </c>
      <c r="H178" s="55">
        <v>0</v>
      </c>
      <c r="I178" s="55">
        <v>328</v>
      </c>
      <c r="J178" s="55">
        <v>328</v>
      </c>
      <c r="K178" s="55">
        <v>1000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0</v>
      </c>
      <c r="V178" s="55">
        <v>0</v>
      </c>
      <c r="W178" s="55">
        <v>0</v>
      </c>
      <c r="X178" s="55">
        <v>0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0</v>
      </c>
      <c r="AE178" s="55">
        <v>0</v>
      </c>
      <c r="AF178" s="55">
        <v>328</v>
      </c>
      <c r="AG178" s="55">
        <v>328</v>
      </c>
      <c r="AH178" s="55">
        <v>0</v>
      </c>
      <c r="AI178" s="55">
        <v>0</v>
      </c>
      <c r="AJ178" s="55">
        <v>0</v>
      </c>
      <c r="AK178" s="55">
        <v>0</v>
      </c>
      <c r="AL178" s="55">
        <v>0</v>
      </c>
      <c r="AM178" s="55">
        <v>0</v>
      </c>
      <c r="AN178" s="55">
        <v>0</v>
      </c>
      <c r="AO178" s="55">
        <v>0</v>
      </c>
    </row>
    <row r="179" spans="1:41" s="55" customFormat="1">
      <c r="A179" s="55">
        <v>183</v>
      </c>
      <c r="B179" s="55" t="s">
        <v>1532</v>
      </c>
      <c r="C179" s="55" t="s">
        <v>1532</v>
      </c>
      <c r="D179" s="55">
        <v>1</v>
      </c>
      <c r="E179" s="55">
        <v>7</v>
      </c>
      <c r="F179" s="55">
        <v>1</v>
      </c>
      <c r="G179" s="55">
        <v>48</v>
      </c>
      <c r="H179" s="55">
        <v>0</v>
      </c>
      <c r="I179" s="55">
        <v>998</v>
      </c>
      <c r="J179" s="55">
        <v>998</v>
      </c>
      <c r="K179" s="55">
        <v>1000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0</v>
      </c>
      <c r="V179" s="55">
        <v>0</v>
      </c>
      <c r="W179" s="55">
        <v>0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0</v>
      </c>
      <c r="AE179" s="55">
        <v>0</v>
      </c>
      <c r="AF179" s="55">
        <v>998</v>
      </c>
      <c r="AG179" s="55">
        <v>998</v>
      </c>
      <c r="AH179" s="55">
        <v>0</v>
      </c>
      <c r="AI179" s="55">
        <v>0</v>
      </c>
      <c r="AJ179" s="55">
        <v>0</v>
      </c>
      <c r="AK179" s="55">
        <v>0</v>
      </c>
      <c r="AL179" s="55">
        <v>0</v>
      </c>
      <c r="AM179" s="55">
        <v>0</v>
      </c>
      <c r="AN179" s="55">
        <v>0</v>
      </c>
      <c r="AO179" s="55">
        <v>0</v>
      </c>
    </row>
    <row r="180" spans="1:41" s="55" customFormat="1">
      <c r="A180" s="55">
        <v>184</v>
      </c>
      <c r="B180" s="55" t="s">
        <v>1533</v>
      </c>
      <c r="C180" s="55" t="s">
        <v>1533</v>
      </c>
      <c r="D180" s="55">
        <v>1</v>
      </c>
      <c r="E180" s="55">
        <v>7</v>
      </c>
      <c r="F180" s="55">
        <v>1</v>
      </c>
      <c r="G180" s="55">
        <v>48</v>
      </c>
      <c r="H180" s="55">
        <v>0</v>
      </c>
      <c r="I180" s="55">
        <v>1</v>
      </c>
      <c r="J180" s="55">
        <v>1</v>
      </c>
      <c r="K180" s="55">
        <v>1000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0</v>
      </c>
      <c r="V180" s="55">
        <v>0</v>
      </c>
      <c r="W180" s="55">
        <v>0</v>
      </c>
      <c r="X180" s="55">
        <v>0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0</v>
      </c>
      <c r="AE180" s="55">
        <v>0</v>
      </c>
      <c r="AF180" s="55">
        <v>1</v>
      </c>
      <c r="AG180" s="55">
        <v>1</v>
      </c>
      <c r="AH180" s="55">
        <v>0</v>
      </c>
      <c r="AI180" s="55">
        <v>0</v>
      </c>
      <c r="AJ180" s="55">
        <v>0</v>
      </c>
      <c r="AK180" s="55">
        <v>0</v>
      </c>
      <c r="AL180" s="55">
        <v>0</v>
      </c>
      <c r="AM180" s="55">
        <v>0</v>
      </c>
      <c r="AN180" s="55">
        <v>0</v>
      </c>
      <c r="AO180" s="55">
        <v>0</v>
      </c>
    </row>
    <row r="181" spans="1:41" s="55" customFormat="1">
      <c r="A181" s="55">
        <v>185</v>
      </c>
      <c r="B181" s="55" t="s">
        <v>1534</v>
      </c>
      <c r="C181" s="55" t="s">
        <v>1534</v>
      </c>
      <c r="D181" s="55">
        <v>1</v>
      </c>
      <c r="E181" s="55">
        <v>7</v>
      </c>
      <c r="F181" s="55">
        <v>1</v>
      </c>
      <c r="G181" s="55">
        <v>48</v>
      </c>
      <c r="H181" s="55">
        <v>0</v>
      </c>
      <c r="I181" s="55">
        <v>6</v>
      </c>
      <c r="J181" s="55">
        <v>6</v>
      </c>
      <c r="K181" s="55">
        <v>1000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0</v>
      </c>
      <c r="V181" s="55">
        <v>0</v>
      </c>
      <c r="W181" s="55">
        <v>0</v>
      </c>
      <c r="X181" s="55">
        <v>0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0</v>
      </c>
      <c r="AE181" s="55">
        <v>0</v>
      </c>
      <c r="AF181" s="55">
        <v>6</v>
      </c>
      <c r="AG181" s="55">
        <v>6</v>
      </c>
      <c r="AH181" s="55">
        <v>0</v>
      </c>
      <c r="AI181" s="55">
        <v>0</v>
      </c>
      <c r="AJ181" s="55">
        <v>0</v>
      </c>
      <c r="AK181" s="55">
        <v>0</v>
      </c>
      <c r="AL181" s="55">
        <v>0</v>
      </c>
      <c r="AM181" s="55">
        <v>0</v>
      </c>
      <c r="AN181" s="55">
        <v>0</v>
      </c>
      <c r="AO181" s="55">
        <v>0</v>
      </c>
    </row>
    <row r="182" spans="1:41" s="55" customFormat="1">
      <c r="A182" s="55">
        <v>186</v>
      </c>
      <c r="B182" s="55" t="s">
        <v>1527</v>
      </c>
      <c r="C182" s="55" t="s">
        <v>1527</v>
      </c>
      <c r="D182" s="55">
        <v>1</v>
      </c>
      <c r="E182" s="55">
        <v>7</v>
      </c>
      <c r="F182" s="55">
        <v>1</v>
      </c>
      <c r="G182" s="55">
        <v>48</v>
      </c>
      <c r="H182" s="55">
        <v>0</v>
      </c>
      <c r="I182" s="55">
        <v>30</v>
      </c>
      <c r="J182" s="55">
        <v>30</v>
      </c>
      <c r="K182" s="55">
        <v>1000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0</v>
      </c>
      <c r="V182" s="55">
        <v>0</v>
      </c>
      <c r="W182" s="55">
        <v>0</v>
      </c>
      <c r="X182" s="55">
        <v>0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0</v>
      </c>
      <c r="AE182" s="55">
        <v>0</v>
      </c>
      <c r="AF182" s="55">
        <v>30</v>
      </c>
      <c r="AG182" s="55">
        <v>30</v>
      </c>
      <c r="AH182" s="55">
        <v>0</v>
      </c>
      <c r="AI182" s="55">
        <v>0</v>
      </c>
      <c r="AJ182" s="55">
        <v>0</v>
      </c>
      <c r="AK182" s="55">
        <v>0</v>
      </c>
      <c r="AL182" s="55">
        <v>0</v>
      </c>
      <c r="AM182" s="55">
        <v>0</v>
      </c>
      <c r="AN182" s="55">
        <v>0</v>
      </c>
      <c r="AO182" s="55">
        <v>0</v>
      </c>
    </row>
    <row r="183" spans="1:41" s="55" customFormat="1">
      <c r="A183" s="55">
        <v>187</v>
      </c>
      <c r="B183" s="55" t="s">
        <v>1528</v>
      </c>
      <c r="C183" s="55" t="s">
        <v>1528</v>
      </c>
      <c r="D183" s="55">
        <v>1</v>
      </c>
      <c r="E183" s="55">
        <v>7</v>
      </c>
      <c r="F183" s="55">
        <v>1</v>
      </c>
      <c r="G183" s="55">
        <v>48</v>
      </c>
      <c r="H183" s="55">
        <v>0</v>
      </c>
      <c r="I183" s="55">
        <v>50</v>
      </c>
      <c r="J183" s="55">
        <v>50</v>
      </c>
      <c r="K183" s="55">
        <v>1000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0</v>
      </c>
      <c r="V183" s="55">
        <v>0</v>
      </c>
      <c r="W183" s="55">
        <v>0</v>
      </c>
      <c r="X183" s="55">
        <v>0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0</v>
      </c>
      <c r="AE183" s="55">
        <v>0</v>
      </c>
      <c r="AF183" s="55">
        <v>50</v>
      </c>
      <c r="AG183" s="55">
        <v>50</v>
      </c>
      <c r="AH183" s="55">
        <v>0</v>
      </c>
      <c r="AI183" s="55">
        <v>0</v>
      </c>
      <c r="AJ183" s="55">
        <v>0</v>
      </c>
      <c r="AK183" s="55">
        <v>0</v>
      </c>
      <c r="AL183" s="55">
        <v>0</v>
      </c>
      <c r="AM183" s="55">
        <v>0</v>
      </c>
      <c r="AN183" s="55">
        <v>0</v>
      </c>
      <c r="AO183" s="55">
        <v>0</v>
      </c>
    </row>
    <row r="184" spans="1:41" s="55" customFormat="1">
      <c r="A184" s="55">
        <v>188</v>
      </c>
      <c r="B184" s="55" t="s">
        <v>1535</v>
      </c>
      <c r="C184" s="55" t="s">
        <v>1535</v>
      </c>
      <c r="D184" s="55">
        <v>1</v>
      </c>
      <c r="E184" s="55">
        <v>7</v>
      </c>
      <c r="F184" s="55">
        <v>1</v>
      </c>
      <c r="G184" s="55">
        <v>48</v>
      </c>
      <c r="H184" s="55">
        <v>0</v>
      </c>
      <c r="I184" s="55">
        <v>128</v>
      </c>
      <c r="J184" s="55">
        <v>128</v>
      </c>
      <c r="K184" s="55">
        <v>1000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0</v>
      </c>
      <c r="V184" s="55">
        <v>0</v>
      </c>
      <c r="W184" s="55">
        <v>0</v>
      </c>
      <c r="X184" s="55">
        <v>0</v>
      </c>
      <c r="Y184" s="55">
        <v>0</v>
      </c>
      <c r="Z184" s="55">
        <v>0</v>
      </c>
      <c r="AA184" s="55">
        <v>0</v>
      </c>
      <c r="AB184" s="55">
        <v>0</v>
      </c>
      <c r="AC184" s="55">
        <v>0</v>
      </c>
      <c r="AD184" s="55">
        <v>0</v>
      </c>
      <c r="AE184" s="55">
        <v>0</v>
      </c>
      <c r="AF184" s="55">
        <v>128</v>
      </c>
      <c r="AG184" s="55">
        <v>128</v>
      </c>
      <c r="AH184" s="55">
        <v>0</v>
      </c>
      <c r="AI184" s="55">
        <v>0</v>
      </c>
      <c r="AJ184" s="55">
        <v>0</v>
      </c>
      <c r="AK184" s="55">
        <v>0</v>
      </c>
      <c r="AL184" s="55">
        <v>0</v>
      </c>
      <c r="AM184" s="55">
        <v>0</v>
      </c>
      <c r="AN184" s="55">
        <v>0</v>
      </c>
      <c r="AO184" s="55">
        <v>0</v>
      </c>
    </row>
    <row r="185" spans="1:41" s="55" customFormat="1">
      <c r="A185" s="55">
        <v>189</v>
      </c>
      <c r="B185" s="55" t="s">
        <v>1536</v>
      </c>
      <c r="C185" s="55" t="s">
        <v>1536</v>
      </c>
      <c r="D185" s="55">
        <v>1</v>
      </c>
      <c r="E185" s="55">
        <v>7</v>
      </c>
      <c r="F185" s="55">
        <v>1</v>
      </c>
      <c r="G185" s="55">
        <v>48</v>
      </c>
      <c r="H185" s="55">
        <v>0</v>
      </c>
      <c r="I185" s="55">
        <v>288</v>
      </c>
      <c r="J185" s="55">
        <v>288</v>
      </c>
      <c r="K185" s="55">
        <v>1000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0</v>
      </c>
      <c r="V185" s="55">
        <v>0</v>
      </c>
      <c r="W185" s="55">
        <v>0</v>
      </c>
      <c r="X185" s="55">
        <v>0</v>
      </c>
      <c r="Y185" s="55">
        <v>0</v>
      </c>
      <c r="Z185" s="55">
        <v>0</v>
      </c>
      <c r="AA185" s="55">
        <v>0</v>
      </c>
      <c r="AB185" s="55">
        <v>0</v>
      </c>
      <c r="AC185" s="55">
        <v>0</v>
      </c>
      <c r="AD185" s="55">
        <v>0</v>
      </c>
      <c r="AE185" s="55">
        <v>0</v>
      </c>
      <c r="AF185" s="55">
        <v>288</v>
      </c>
      <c r="AG185" s="55">
        <v>288</v>
      </c>
      <c r="AH185" s="55">
        <v>0</v>
      </c>
      <c r="AI185" s="55">
        <v>0</v>
      </c>
      <c r="AJ185" s="55">
        <v>0</v>
      </c>
      <c r="AK185" s="55">
        <v>0</v>
      </c>
      <c r="AL185" s="55">
        <v>0</v>
      </c>
      <c r="AM185" s="55">
        <v>0</v>
      </c>
      <c r="AN185" s="55">
        <v>0</v>
      </c>
      <c r="AO185" s="55">
        <v>0</v>
      </c>
    </row>
    <row r="186" spans="1:41" s="55" customFormat="1">
      <c r="A186" s="55">
        <v>190</v>
      </c>
      <c r="B186" s="55" t="s">
        <v>1537</v>
      </c>
      <c r="C186" s="55" t="s">
        <v>1537</v>
      </c>
      <c r="D186" s="55">
        <v>1</v>
      </c>
      <c r="E186" s="55">
        <v>7</v>
      </c>
      <c r="F186" s="55">
        <v>1</v>
      </c>
      <c r="G186" s="55">
        <v>48</v>
      </c>
      <c r="H186" s="55">
        <v>0</v>
      </c>
      <c r="I186" s="55">
        <v>548</v>
      </c>
      <c r="J186" s="55">
        <v>548</v>
      </c>
      <c r="K186" s="55">
        <v>1000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0</v>
      </c>
      <c r="V186" s="55">
        <v>0</v>
      </c>
      <c r="W186" s="55">
        <v>0</v>
      </c>
      <c r="X186" s="55">
        <v>0</v>
      </c>
      <c r="Y186" s="55">
        <v>0</v>
      </c>
      <c r="Z186" s="55">
        <v>0</v>
      </c>
      <c r="AA186" s="55">
        <v>0</v>
      </c>
      <c r="AB186" s="55">
        <v>0</v>
      </c>
      <c r="AC186" s="55">
        <v>0</v>
      </c>
      <c r="AD186" s="55">
        <v>0</v>
      </c>
      <c r="AE186" s="55">
        <v>0</v>
      </c>
      <c r="AF186" s="55">
        <v>548</v>
      </c>
      <c r="AG186" s="55">
        <v>548</v>
      </c>
      <c r="AH186" s="55">
        <v>0</v>
      </c>
      <c r="AI186" s="55">
        <v>0</v>
      </c>
      <c r="AJ186" s="55">
        <v>0</v>
      </c>
      <c r="AK186" s="55">
        <v>0</v>
      </c>
      <c r="AL186" s="55">
        <v>0</v>
      </c>
      <c r="AM186" s="55">
        <v>0</v>
      </c>
      <c r="AN186" s="55">
        <v>0</v>
      </c>
      <c r="AO186" s="55">
        <v>0</v>
      </c>
    </row>
    <row r="187" spans="1:41" s="55" customFormat="1">
      <c r="A187" s="55">
        <v>191</v>
      </c>
      <c r="B187" s="55" t="s">
        <v>1538</v>
      </c>
      <c r="C187" s="55" t="s">
        <v>1538</v>
      </c>
      <c r="D187" s="55">
        <v>1</v>
      </c>
      <c r="E187" s="55">
        <v>7</v>
      </c>
      <c r="F187" s="55">
        <v>1</v>
      </c>
      <c r="G187" s="55">
        <v>48</v>
      </c>
      <c r="H187" s="55">
        <v>0</v>
      </c>
      <c r="I187" s="55">
        <v>648</v>
      </c>
      <c r="J187" s="55">
        <v>648</v>
      </c>
      <c r="K187" s="55">
        <v>1000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0</v>
      </c>
      <c r="V187" s="55">
        <v>0</v>
      </c>
      <c r="W187" s="55">
        <v>0</v>
      </c>
      <c r="X187" s="55">
        <v>0</v>
      </c>
      <c r="Y187" s="55">
        <v>0</v>
      </c>
      <c r="Z187" s="55">
        <v>0</v>
      </c>
      <c r="AA187" s="55">
        <v>0</v>
      </c>
      <c r="AB187" s="55">
        <v>0</v>
      </c>
      <c r="AC187" s="55">
        <v>0</v>
      </c>
      <c r="AD187" s="55">
        <v>0</v>
      </c>
      <c r="AE187" s="55">
        <v>0</v>
      </c>
      <c r="AF187" s="55">
        <v>648</v>
      </c>
      <c r="AG187" s="55">
        <v>648</v>
      </c>
      <c r="AH187" s="55">
        <v>0</v>
      </c>
      <c r="AI187" s="55">
        <v>0</v>
      </c>
      <c r="AJ187" s="55">
        <v>0</v>
      </c>
      <c r="AK187" s="55">
        <v>0</v>
      </c>
      <c r="AL187" s="55">
        <v>0</v>
      </c>
      <c r="AM187" s="55">
        <v>0</v>
      </c>
      <c r="AN187" s="55">
        <v>0</v>
      </c>
      <c r="AO187" s="55">
        <v>0</v>
      </c>
    </row>
    <row r="188" spans="1:41" s="55" customFormat="1">
      <c r="A188" s="55">
        <v>192</v>
      </c>
      <c r="B188" s="55" t="s">
        <v>1539</v>
      </c>
      <c r="C188" s="55" t="s">
        <v>1539</v>
      </c>
      <c r="D188" s="55">
        <v>1</v>
      </c>
      <c r="E188" s="55">
        <v>7</v>
      </c>
      <c r="F188" s="55">
        <v>1</v>
      </c>
      <c r="G188" s="55">
        <v>48</v>
      </c>
      <c r="H188" s="55">
        <v>0</v>
      </c>
      <c r="I188" s="55">
        <v>2048</v>
      </c>
      <c r="J188" s="55">
        <v>2048</v>
      </c>
      <c r="K188" s="55">
        <v>1000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0</v>
      </c>
      <c r="V188" s="55">
        <v>0</v>
      </c>
      <c r="W188" s="55">
        <v>0</v>
      </c>
      <c r="X188" s="55">
        <v>0</v>
      </c>
      <c r="Y188" s="55">
        <v>0</v>
      </c>
      <c r="Z188" s="55">
        <v>0</v>
      </c>
      <c r="AA188" s="55">
        <v>0</v>
      </c>
      <c r="AB188" s="55">
        <v>0</v>
      </c>
      <c r="AC188" s="55">
        <v>0</v>
      </c>
      <c r="AD188" s="55">
        <v>0</v>
      </c>
      <c r="AE188" s="55">
        <v>0</v>
      </c>
      <c r="AF188" s="55">
        <v>2048</v>
      </c>
      <c r="AG188" s="55">
        <v>2048</v>
      </c>
      <c r="AH188" s="55">
        <v>0</v>
      </c>
      <c r="AI188" s="55">
        <v>0</v>
      </c>
      <c r="AJ188" s="55">
        <v>0</v>
      </c>
      <c r="AK188" s="55">
        <v>0</v>
      </c>
      <c r="AL188" s="55">
        <v>0</v>
      </c>
      <c r="AM188" s="55">
        <v>0</v>
      </c>
      <c r="AN188" s="55">
        <v>0</v>
      </c>
      <c r="AO188" s="55">
        <v>0</v>
      </c>
    </row>
    <row r="189" spans="1:41" s="55" customFormat="1">
      <c r="A189" s="55">
        <v>193</v>
      </c>
      <c r="B189" s="55" t="s">
        <v>1540</v>
      </c>
      <c r="C189" s="55" t="s">
        <v>1540</v>
      </c>
      <c r="D189" s="55">
        <v>1</v>
      </c>
      <c r="E189" s="55">
        <v>7</v>
      </c>
      <c r="F189" s="55">
        <v>1</v>
      </c>
      <c r="G189" s="55">
        <v>48</v>
      </c>
      <c r="H189" s="55">
        <v>0</v>
      </c>
      <c r="I189" s="55">
        <v>6480</v>
      </c>
      <c r="J189" s="55">
        <v>6480</v>
      </c>
      <c r="K189" s="55">
        <v>1000</v>
      </c>
      <c r="L189" s="55">
        <v>0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0</v>
      </c>
      <c r="V189" s="55">
        <v>0</v>
      </c>
      <c r="W189" s="55">
        <v>0</v>
      </c>
      <c r="X189" s="55">
        <v>0</v>
      </c>
      <c r="Y189" s="55">
        <v>0</v>
      </c>
      <c r="Z189" s="55">
        <v>0</v>
      </c>
      <c r="AA189" s="55">
        <v>0</v>
      </c>
      <c r="AB189" s="55">
        <v>0</v>
      </c>
      <c r="AC189" s="55">
        <v>0</v>
      </c>
      <c r="AD189" s="55">
        <v>0</v>
      </c>
      <c r="AE189" s="55">
        <v>0</v>
      </c>
      <c r="AF189" s="55">
        <v>6480</v>
      </c>
      <c r="AG189" s="55">
        <v>6480</v>
      </c>
      <c r="AH189" s="55">
        <v>0</v>
      </c>
      <c r="AI189" s="55">
        <v>0</v>
      </c>
      <c r="AJ189" s="55">
        <v>0</v>
      </c>
      <c r="AK189" s="55">
        <v>0</v>
      </c>
      <c r="AL189" s="55">
        <v>0</v>
      </c>
      <c r="AM189" s="55">
        <v>0</v>
      </c>
      <c r="AN189" s="55">
        <v>0</v>
      </c>
      <c r="AO189" s="55">
        <v>0</v>
      </c>
    </row>
    <row r="190" spans="1:41" s="46" customFormat="1">
      <c r="A190" s="46">
        <v>194</v>
      </c>
      <c r="B190" s="46" t="s">
        <v>1856</v>
      </c>
      <c r="C190" s="46" t="s">
        <v>2447</v>
      </c>
      <c r="D190" s="46">
        <v>1</v>
      </c>
      <c r="E190" s="46">
        <v>5</v>
      </c>
      <c r="F190" s="46">
        <v>0</v>
      </c>
      <c r="G190" s="46">
        <v>3</v>
      </c>
      <c r="H190" s="46">
        <v>45</v>
      </c>
      <c r="I190" s="46">
        <v>60</v>
      </c>
      <c r="J190" s="46">
        <v>60</v>
      </c>
      <c r="K190" s="46">
        <v>370</v>
      </c>
      <c r="L190" s="46">
        <v>3</v>
      </c>
      <c r="M190" s="46">
        <v>45</v>
      </c>
      <c r="N190" s="46">
        <v>360</v>
      </c>
      <c r="O190" s="46">
        <v>360</v>
      </c>
      <c r="P190" s="46">
        <v>10</v>
      </c>
      <c r="Q190" s="46">
        <v>1</v>
      </c>
      <c r="R190" s="46">
        <v>0</v>
      </c>
      <c r="S190" s="46">
        <v>300000</v>
      </c>
      <c r="T190" s="46">
        <v>300000</v>
      </c>
      <c r="U190" s="46">
        <v>370</v>
      </c>
      <c r="V190" s="46">
        <v>1</v>
      </c>
      <c r="W190" s="46">
        <v>0</v>
      </c>
      <c r="X190" s="46">
        <v>1800000</v>
      </c>
      <c r="Y190" s="46">
        <v>1800000</v>
      </c>
      <c r="Z190" s="46">
        <v>10</v>
      </c>
      <c r="AA190" s="46">
        <v>3</v>
      </c>
      <c r="AB190" s="46">
        <v>258</v>
      </c>
      <c r="AC190" s="46">
        <v>6</v>
      </c>
      <c r="AD190" s="46">
        <v>6</v>
      </c>
      <c r="AE190" s="46">
        <v>240</v>
      </c>
      <c r="AF190" s="46">
        <v>60</v>
      </c>
      <c r="AG190" s="46">
        <v>60</v>
      </c>
      <c r="AH190" s="46">
        <v>360</v>
      </c>
      <c r="AI190" s="46">
        <v>360</v>
      </c>
      <c r="AJ190" s="46">
        <v>300000</v>
      </c>
      <c r="AK190" s="46">
        <v>300000</v>
      </c>
      <c r="AL190" s="46">
        <v>1800000</v>
      </c>
      <c r="AM190" s="46">
        <v>1800000</v>
      </c>
      <c r="AN190" s="46">
        <v>6</v>
      </c>
      <c r="AO190" s="46">
        <v>6</v>
      </c>
    </row>
    <row r="191" spans="1:41" s="46" customFormat="1">
      <c r="A191" s="46">
        <v>195</v>
      </c>
      <c r="B191" s="46" t="s">
        <v>1857</v>
      </c>
      <c r="C191" s="46" t="s">
        <v>3566</v>
      </c>
      <c r="D191" s="46">
        <v>1</v>
      </c>
      <c r="E191" s="46">
        <v>5</v>
      </c>
      <c r="F191" s="46">
        <v>0</v>
      </c>
      <c r="G191" s="46">
        <v>3</v>
      </c>
      <c r="H191" s="45">
        <v>60</v>
      </c>
      <c r="I191" s="46">
        <v>100</v>
      </c>
      <c r="J191" s="46">
        <v>100</v>
      </c>
      <c r="K191" s="46">
        <v>370</v>
      </c>
      <c r="L191" s="46">
        <v>3</v>
      </c>
      <c r="M191" s="45">
        <v>60</v>
      </c>
      <c r="N191" s="46">
        <v>600</v>
      </c>
      <c r="O191" s="46">
        <v>600</v>
      </c>
      <c r="P191" s="46">
        <v>10</v>
      </c>
      <c r="Q191" s="46">
        <v>3</v>
      </c>
      <c r="R191" s="46">
        <v>14</v>
      </c>
      <c r="S191" s="46">
        <v>30</v>
      </c>
      <c r="T191" s="46">
        <v>30</v>
      </c>
      <c r="U191" s="46">
        <v>370</v>
      </c>
      <c r="V191" s="46">
        <v>3</v>
      </c>
      <c r="W191" s="46">
        <v>14</v>
      </c>
      <c r="X191" s="46">
        <v>180</v>
      </c>
      <c r="Y191" s="46">
        <v>180</v>
      </c>
      <c r="Z191" s="46">
        <v>10</v>
      </c>
      <c r="AA191" s="46">
        <v>3</v>
      </c>
      <c r="AB191" s="46">
        <v>258</v>
      </c>
      <c r="AC191" s="46">
        <v>6</v>
      </c>
      <c r="AD191" s="46">
        <v>6</v>
      </c>
      <c r="AE191" s="46">
        <v>240</v>
      </c>
      <c r="AF191" s="46">
        <v>100</v>
      </c>
      <c r="AG191" s="46">
        <v>100</v>
      </c>
      <c r="AH191" s="46">
        <v>600</v>
      </c>
      <c r="AI191" s="46">
        <v>600</v>
      </c>
      <c r="AJ191" s="46">
        <v>30</v>
      </c>
      <c r="AK191" s="46">
        <v>30</v>
      </c>
      <c r="AL191" s="46">
        <v>180</v>
      </c>
      <c r="AM191" s="46">
        <v>180</v>
      </c>
      <c r="AN191" s="46">
        <v>6</v>
      </c>
      <c r="AO191" s="46">
        <v>6</v>
      </c>
    </row>
    <row r="192" spans="1:41" s="46" customFormat="1">
      <c r="A192" s="46">
        <v>196</v>
      </c>
      <c r="B192" s="46" t="s">
        <v>1858</v>
      </c>
      <c r="C192" s="46" t="s">
        <v>3383</v>
      </c>
      <c r="D192" s="46">
        <v>1</v>
      </c>
      <c r="E192" s="46">
        <v>5</v>
      </c>
      <c r="F192" s="46">
        <v>0</v>
      </c>
      <c r="G192" s="46">
        <v>3</v>
      </c>
      <c r="H192" s="45">
        <v>13</v>
      </c>
      <c r="I192" s="56">
        <v>15</v>
      </c>
      <c r="J192" s="46">
        <v>15</v>
      </c>
      <c r="K192" s="46">
        <v>370</v>
      </c>
      <c r="L192" s="46">
        <v>3</v>
      </c>
      <c r="M192" s="45">
        <v>13</v>
      </c>
      <c r="N192" s="56">
        <v>90</v>
      </c>
      <c r="O192" s="46">
        <v>90</v>
      </c>
      <c r="P192" s="46">
        <v>10</v>
      </c>
      <c r="Q192" s="46">
        <v>3</v>
      </c>
      <c r="R192" s="46">
        <v>18</v>
      </c>
      <c r="S192" s="46">
        <v>60</v>
      </c>
      <c r="T192" s="46">
        <v>60</v>
      </c>
      <c r="U192" s="46">
        <v>370</v>
      </c>
      <c r="V192" s="46">
        <v>3</v>
      </c>
      <c r="W192" s="46">
        <v>18</v>
      </c>
      <c r="X192" s="46">
        <v>360</v>
      </c>
      <c r="Y192" s="46">
        <v>360</v>
      </c>
      <c r="Z192" s="46">
        <v>10</v>
      </c>
      <c r="AA192" s="46">
        <v>3</v>
      </c>
      <c r="AB192" s="46">
        <v>258</v>
      </c>
      <c r="AC192" s="46">
        <v>6</v>
      </c>
      <c r="AD192" s="46">
        <v>6</v>
      </c>
      <c r="AE192" s="46">
        <v>240</v>
      </c>
      <c r="AF192" s="56">
        <v>15</v>
      </c>
      <c r="AG192" s="46">
        <v>15</v>
      </c>
      <c r="AH192" s="56">
        <v>90</v>
      </c>
      <c r="AI192" s="46">
        <v>90</v>
      </c>
      <c r="AJ192" s="46">
        <v>60</v>
      </c>
      <c r="AK192" s="46">
        <v>60</v>
      </c>
      <c r="AL192" s="46">
        <v>360</v>
      </c>
      <c r="AM192" s="46">
        <v>360</v>
      </c>
      <c r="AN192" s="46">
        <v>6</v>
      </c>
      <c r="AO192" s="46">
        <v>6</v>
      </c>
    </row>
    <row r="193" spans="1:41" s="46" customFormat="1">
      <c r="A193" s="46">
        <v>197</v>
      </c>
      <c r="B193" s="46" t="s">
        <v>1860</v>
      </c>
      <c r="C193" s="46" t="s">
        <v>2392</v>
      </c>
      <c r="D193" s="46">
        <v>1</v>
      </c>
      <c r="E193" s="46">
        <v>5</v>
      </c>
      <c r="F193" s="46">
        <v>0</v>
      </c>
      <c r="G193" s="46">
        <v>3</v>
      </c>
      <c r="H193" s="18">
        <v>204</v>
      </c>
      <c r="I193" s="46">
        <v>150</v>
      </c>
      <c r="J193" s="46">
        <v>150</v>
      </c>
      <c r="K193" s="46">
        <v>370</v>
      </c>
      <c r="L193" s="46">
        <v>3</v>
      </c>
      <c r="M193" s="46">
        <v>204</v>
      </c>
      <c r="N193" s="46">
        <v>900</v>
      </c>
      <c r="O193" s="46">
        <v>900</v>
      </c>
      <c r="P193" s="46">
        <v>10</v>
      </c>
      <c r="Q193" s="46">
        <v>1</v>
      </c>
      <c r="R193" s="46">
        <v>0</v>
      </c>
      <c r="S193" s="46">
        <v>300000</v>
      </c>
      <c r="T193" s="46">
        <v>300000</v>
      </c>
      <c r="U193" s="46">
        <v>370</v>
      </c>
      <c r="V193" s="46">
        <v>1</v>
      </c>
      <c r="W193" s="46">
        <v>0</v>
      </c>
      <c r="X193" s="46">
        <v>1800000</v>
      </c>
      <c r="Y193" s="46">
        <v>1800000</v>
      </c>
      <c r="Z193" s="46">
        <v>10</v>
      </c>
      <c r="AA193" s="46">
        <v>3</v>
      </c>
      <c r="AB193" s="46">
        <v>258</v>
      </c>
      <c r="AC193" s="46">
        <v>6</v>
      </c>
      <c r="AD193" s="46">
        <v>6</v>
      </c>
      <c r="AE193" s="46">
        <v>240</v>
      </c>
      <c r="AF193" s="46">
        <v>150</v>
      </c>
      <c r="AG193" s="46">
        <v>150</v>
      </c>
      <c r="AH193" s="46">
        <v>900</v>
      </c>
      <c r="AI193" s="46">
        <v>900</v>
      </c>
      <c r="AJ193" s="46">
        <v>300000</v>
      </c>
      <c r="AK193" s="46">
        <v>300000</v>
      </c>
      <c r="AL193" s="46">
        <v>1800000</v>
      </c>
      <c r="AM193" s="46">
        <v>1800000</v>
      </c>
      <c r="AN193" s="46">
        <v>6</v>
      </c>
      <c r="AO193" s="46">
        <v>6</v>
      </c>
    </row>
    <row r="194" spans="1:41" s="57" customFormat="1">
      <c r="A194" s="57">
        <v>198</v>
      </c>
      <c r="B194" s="57" t="s">
        <v>1861</v>
      </c>
      <c r="C194" s="57" t="s">
        <v>3384</v>
      </c>
      <c r="D194" s="57">
        <v>1</v>
      </c>
      <c r="E194" s="57">
        <v>5</v>
      </c>
      <c r="F194" s="57">
        <v>0</v>
      </c>
      <c r="G194" s="57">
        <v>3</v>
      </c>
      <c r="H194" s="57">
        <v>13</v>
      </c>
      <c r="I194" s="57">
        <v>15</v>
      </c>
      <c r="J194" s="57">
        <v>15</v>
      </c>
      <c r="K194" s="57">
        <v>370</v>
      </c>
      <c r="L194" s="57">
        <v>3</v>
      </c>
      <c r="M194" s="57">
        <v>13</v>
      </c>
      <c r="N194" s="57">
        <v>90</v>
      </c>
      <c r="O194" s="57">
        <v>90</v>
      </c>
      <c r="P194" s="57">
        <v>10</v>
      </c>
      <c r="Q194" s="57">
        <v>3</v>
      </c>
      <c r="R194" s="57">
        <v>18</v>
      </c>
      <c r="S194" s="57">
        <v>60</v>
      </c>
      <c r="T194" s="57">
        <v>60</v>
      </c>
      <c r="U194" s="57">
        <v>370</v>
      </c>
      <c r="V194" s="57">
        <v>3</v>
      </c>
      <c r="W194" s="57">
        <v>189</v>
      </c>
      <c r="X194" s="57">
        <v>1</v>
      </c>
      <c r="Y194" s="57">
        <v>1</v>
      </c>
      <c r="Z194" s="57">
        <v>10</v>
      </c>
      <c r="AA194" s="57">
        <v>3</v>
      </c>
      <c r="AB194" s="57">
        <v>276</v>
      </c>
      <c r="AC194" s="57">
        <v>6</v>
      </c>
      <c r="AD194" s="57">
        <v>6</v>
      </c>
      <c r="AE194" s="57">
        <v>240</v>
      </c>
      <c r="AF194" s="57">
        <v>15</v>
      </c>
      <c r="AG194" s="57">
        <v>15</v>
      </c>
      <c r="AH194" s="57">
        <v>90</v>
      </c>
      <c r="AI194" s="57">
        <v>90</v>
      </c>
      <c r="AJ194" s="57">
        <v>60</v>
      </c>
      <c r="AK194" s="57">
        <v>60</v>
      </c>
      <c r="AL194" s="57">
        <v>1</v>
      </c>
      <c r="AM194" s="57">
        <v>1</v>
      </c>
      <c r="AN194" s="57">
        <v>6</v>
      </c>
      <c r="AO194" s="57">
        <v>6</v>
      </c>
    </row>
    <row r="195" spans="1:41" s="55" customFormat="1">
      <c r="A195" s="55">
        <v>199</v>
      </c>
      <c r="B195" s="55" t="s">
        <v>1863</v>
      </c>
      <c r="C195" s="55" t="s">
        <v>2117</v>
      </c>
      <c r="D195" s="55">
        <v>1</v>
      </c>
      <c r="E195" s="55">
        <v>7</v>
      </c>
      <c r="F195" s="55">
        <v>1</v>
      </c>
      <c r="G195" s="55">
        <v>2</v>
      </c>
      <c r="H195" s="55">
        <v>0</v>
      </c>
      <c r="I195" s="55">
        <v>300</v>
      </c>
      <c r="J195" s="55">
        <v>300</v>
      </c>
      <c r="K195" s="55">
        <v>333</v>
      </c>
      <c r="L195" s="55">
        <v>49</v>
      </c>
      <c r="M195" s="55">
        <v>0</v>
      </c>
      <c r="N195" s="55">
        <v>300</v>
      </c>
      <c r="O195" s="55">
        <v>300</v>
      </c>
      <c r="P195" s="55">
        <v>333</v>
      </c>
      <c r="Q195" s="55">
        <v>3</v>
      </c>
      <c r="R195" s="55">
        <v>1104</v>
      </c>
      <c r="S195" s="55">
        <v>1</v>
      </c>
      <c r="T195" s="55">
        <v>1</v>
      </c>
      <c r="U195" s="55">
        <v>334</v>
      </c>
      <c r="V195" s="55">
        <v>0</v>
      </c>
      <c r="W195" s="55">
        <v>0</v>
      </c>
      <c r="X195" s="55">
        <v>0</v>
      </c>
      <c r="Y195" s="55">
        <v>0</v>
      </c>
      <c r="Z195" s="55">
        <v>0</v>
      </c>
      <c r="AA195" s="55">
        <v>0</v>
      </c>
      <c r="AB195" s="55">
        <v>0</v>
      </c>
      <c r="AC195" s="55">
        <v>0</v>
      </c>
      <c r="AD195" s="55">
        <v>0</v>
      </c>
      <c r="AE195" s="55">
        <v>0</v>
      </c>
      <c r="AF195" s="55">
        <v>300</v>
      </c>
      <c r="AG195" s="55">
        <v>300</v>
      </c>
      <c r="AH195" s="55">
        <v>300</v>
      </c>
      <c r="AI195" s="55">
        <v>300</v>
      </c>
      <c r="AJ195" s="55">
        <v>1</v>
      </c>
      <c r="AK195" s="55">
        <v>1</v>
      </c>
      <c r="AL195" s="55">
        <v>0</v>
      </c>
      <c r="AM195" s="55">
        <v>0</v>
      </c>
      <c r="AN195" s="55">
        <v>0</v>
      </c>
      <c r="AO195" s="55">
        <v>0</v>
      </c>
    </row>
    <row r="196" spans="1:41">
      <c r="A196" s="45">
        <v>201</v>
      </c>
      <c r="B196" s="45" t="s">
        <v>1864</v>
      </c>
      <c r="C196" s="45" t="s">
        <v>3552</v>
      </c>
      <c r="D196" s="45">
        <v>1</v>
      </c>
      <c r="E196" s="45">
        <v>7</v>
      </c>
      <c r="F196" s="45">
        <v>1</v>
      </c>
      <c r="G196" s="45">
        <v>3</v>
      </c>
      <c r="H196" s="45">
        <v>5</v>
      </c>
      <c r="I196" s="45">
        <v>2</v>
      </c>
      <c r="J196" s="45">
        <v>2</v>
      </c>
      <c r="K196" s="45">
        <v>1000</v>
      </c>
      <c r="L196" s="45">
        <v>0</v>
      </c>
      <c r="M196" s="45">
        <v>0</v>
      </c>
      <c r="N196" s="45">
        <v>0</v>
      </c>
      <c r="O196" s="45">
        <v>0</v>
      </c>
      <c r="P196" s="45">
        <v>0</v>
      </c>
      <c r="Q196" s="45">
        <v>0</v>
      </c>
      <c r="R196" s="45">
        <v>0</v>
      </c>
      <c r="S196" s="45">
        <v>0</v>
      </c>
      <c r="T196" s="45">
        <v>0</v>
      </c>
      <c r="U196" s="45">
        <v>0</v>
      </c>
      <c r="V196" s="45">
        <v>0</v>
      </c>
      <c r="W196" s="45">
        <v>0</v>
      </c>
      <c r="X196" s="45">
        <v>0</v>
      </c>
      <c r="Y196" s="45">
        <v>0</v>
      </c>
      <c r="Z196" s="45">
        <v>0</v>
      </c>
      <c r="AA196" s="45">
        <v>0</v>
      </c>
      <c r="AB196" s="45">
        <v>0</v>
      </c>
      <c r="AC196" s="45">
        <v>0</v>
      </c>
      <c r="AD196" s="45">
        <v>0</v>
      </c>
      <c r="AE196" s="45">
        <v>0</v>
      </c>
      <c r="AF196" s="45">
        <v>2</v>
      </c>
      <c r="AG196" s="45">
        <v>2</v>
      </c>
      <c r="AH196" s="45">
        <v>0</v>
      </c>
      <c r="AI196" s="45">
        <v>0</v>
      </c>
      <c r="AJ196" s="45">
        <v>0</v>
      </c>
      <c r="AK196" s="45">
        <v>0</v>
      </c>
      <c r="AL196" s="45">
        <v>0</v>
      </c>
      <c r="AM196" s="45">
        <v>0</v>
      </c>
      <c r="AN196" s="45">
        <v>0</v>
      </c>
      <c r="AO196" s="45">
        <v>0</v>
      </c>
    </row>
    <row r="197" spans="1:41">
      <c r="A197" s="45">
        <v>202</v>
      </c>
      <c r="B197" s="45" t="s">
        <v>1864</v>
      </c>
      <c r="C197" s="45" t="s">
        <v>3555</v>
      </c>
      <c r="D197" s="45">
        <v>1</v>
      </c>
      <c r="E197" s="45">
        <v>7</v>
      </c>
      <c r="F197" s="45">
        <v>1</v>
      </c>
      <c r="G197" s="45">
        <v>3</v>
      </c>
      <c r="H197" s="45">
        <v>4</v>
      </c>
      <c r="I197" s="45">
        <v>2</v>
      </c>
      <c r="J197" s="45">
        <v>2</v>
      </c>
      <c r="K197" s="45">
        <v>1000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5">
        <v>0</v>
      </c>
      <c r="S197" s="45">
        <v>0</v>
      </c>
      <c r="T197" s="45">
        <v>0</v>
      </c>
      <c r="U197" s="45">
        <v>0</v>
      </c>
      <c r="V197" s="45">
        <v>0</v>
      </c>
      <c r="W197" s="45">
        <v>0</v>
      </c>
      <c r="X197" s="45">
        <v>0</v>
      </c>
      <c r="Y197" s="45">
        <v>0</v>
      </c>
      <c r="Z197" s="45">
        <v>0</v>
      </c>
      <c r="AA197" s="45">
        <v>0</v>
      </c>
      <c r="AB197" s="45">
        <v>0</v>
      </c>
      <c r="AC197" s="45">
        <v>0</v>
      </c>
      <c r="AD197" s="45">
        <v>0</v>
      </c>
      <c r="AE197" s="45">
        <v>0</v>
      </c>
      <c r="AF197" s="45">
        <v>2</v>
      </c>
      <c r="AG197" s="45">
        <v>2</v>
      </c>
      <c r="AH197" s="45">
        <v>0</v>
      </c>
      <c r="AI197" s="45">
        <v>0</v>
      </c>
      <c r="AJ197" s="45">
        <v>0</v>
      </c>
      <c r="AK197" s="45">
        <v>0</v>
      </c>
      <c r="AL197" s="45">
        <v>0</v>
      </c>
      <c r="AM197" s="45">
        <v>0</v>
      </c>
      <c r="AN197" s="45">
        <v>0</v>
      </c>
      <c r="AO197" s="45">
        <v>0</v>
      </c>
    </row>
    <row r="198" spans="1:41">
      <c r="A198" s="45">
        <v>203</v>
      </c>
      <c r="B198" s="45" t="s">
        <v>1865</v>
      </c>
      <c r="C198" s="45" t="s">
        <v>2123</v>
      </c>
      <c r="D198" s="45">
        <v>1</v>
      </c>
      <c r="E198" s="45">
        <v>7</v>
      </c>
      <c r="F198" s="45">
        <v>1</v>
      </c>
      <c r="G198" s="45">
        <v>2</v>
      </c>
      <c r="H198" s="45">
        <v>0</v>
      </c>
      <c r="I198" s="45">
        <v>500</v>
      </c>
      <c r="J198" s="45">
        <v>500</v>
      </c>
      <c r="K198" s="45">
        <v>1000</v>
      </c>
      <c r="L198" s="45">
        <v>0</v>
      </c>
      <c r="M198" s="45">
        <v>0</v>
      </c>
      <c r="N198" s="45">
        <v>0</v>
      </c>
      <c r="O198" s="45">
        <v>0</v>
      </c>
      <c r="P198" s="45">
        <v>0</v>
      </c>
      <c r="Q198" s="45">
        <v>0</v>
      </c>
      <c r="R198" s="45">
        <v>0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0</v>
      </c>
      <c r="Z198" s="45">
        <v>0</v>
      </c>
      <c r="AA198" s="45">
        <v>0</v>
      </c>
      <c r="AB198" s="45">
        <v>0</v>
      </c>
      <c r="AC198" s="45">
        <v>0</v>
      </c>
      <c r="AD198" s="45">
        <v>0</v>
      </c>
      <c r="AE198" s="45">
        <v>0</v>
      </c>
      <c r="AF198" s="45">
        <v>500</v>
      </c>
      <c r="AG198" s="45">
        <v>500</v>
      </c>
      <c r="AH198" s="45">
        <v>0</v>
      </c>
      <c r="AI198" s="45">
        <v>0</v>
      </c>
      <c r="AJ198" s="45">
        <v>0</v>
      </c>
      <c r="AK198" s="45">
        <v>0</v>
      </c>
      <c r="AL198" s="45">
        <v>0</v>
      </c>
      <c r="AM198" s="45">
        <v>0</v>
      </c>
      <c r="AN198" s="45">
        <v>0</v>
      </c>
      <c r="AO198" s="45">
        <v>0</v>
      </c>
    </row>
    <row r="199" spans="1:41">
      <c r="A199" s="45">
        <v>204</v>
      </c>
      <c r="B199" s="45" t="s">
        <v>1866</v>
      </c>
      <c r="C199" s="45" t="s">
        <v>1867</v>
      </c>
      <c r="D199" s="45">
        <v>1</v>
      </c>
      <c r="E199" s="45">
        <v>7</v>
      </c>
      <c r="F199" s="45">
        <v>1</v>
      </c>
      <c r="G199" s="45">
        <v>3</v>
      </c>
      <c r="H199" s="45">
        <v>21</v>
      </c>
      <c r="I199" s="45">
        <v>2</v>
      </c>
      <c r="J199" s="45">
        <v>2</v>
      </c>
      <c r="K199" s="45">
        <v>1000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</v>
      </c>
      <c r="AD199" s="45">
        <v>0</v>
      </c>
      <c r="AE199" s="45">
        <v>0</v>
      </c>
      <c r="AF199" s="45">
        <v>2</v>
      </c>
      <c r="AG199" s="45">
        <v>2</v>
      </c>
      <c r="AH199" s="45">
        <v>0</v>
      </c>
      <c r="AI199" s="45">
        <v>0</v>
      </c>
      <c r="AJ199" s="45">
        <v>0</v>
      </c>
      <c r="AK199" s="45">
        <v>0</v>
      </c>
      <c r="AL199" s="45">
        <v>0</v>
      </c>
      <c r="AM199" s="45">
        <v>0</v>
      </c>
      <c r="AN199" s="45">
        <v>0</v>
      </c>
      <c r="AO199" s="45">
        <v>0</v>
      </c>
    </row>
    <row r="200" spans="1:41">
      <c r="A200" s="45">
        <v>205</v>
      </c>
      <c r="B200" s="45" t="s">
        <v>1866</v>
      </c>
      <c r="C200" s="45" t="s">
        <v>1868</v>
      </c>
      <c r="D200" s="45">
        <v>1</v>
      </c>
      <c r="E200" s="45">
        <v>7</v>
      </c>
      <c r="F200" s="45">
        <v>1</v>
      </c>
      <c r="G200" s="45">
        <v>3</v>
      </c>
      <c r="H200" s="45">
        <v>12</v>
      </c>
      <c r="I200" s="45">
        <v>10</v>
      </c>
      <c r="J200" s="45">
        <v>10</v>
      </c>
      <c r="K200" s="45">
        <v>1000</v>
      </c>
      <c r="L200" s="45">
        <v>0</v>
      </c>
      <c r="M200" s="45">
        <v>0</v>
      </c>
      <c r="N200" s="45">
        <v>0</v>
      </c>
      <c r="O200" s="45">
        <v>0</v>
      </c>
      <c r="P200" s="45">
        <v>0</v>
      </c>
      <c r="Q200" s="45">
        <v>0</v>
      </c>
      <c r="R200" s="45">
        <v>0</v>
      </c>
      <c r="S200" s="45">
        <v>0</v>
      </c>
      <c r="T200" s="45">
        <v>0</v>
      </c>
      <c r="U200" s="45">
        <v>0</v>
      </c>
      <c r="V200" s="45">
        <v>0</v>
      </c>
      <c r="W200" s="45">
        <v>0</v>
      </c>
      <c r="X200" s="45">
        <v>0</v>
      </c>
      <c r="Y200" s="45">
        <v>0</v>
      </c>
      <c r="Z200" s="45">
        <v>0</v>
      </c>
      <c r="AA200" s="45">
        <v>0</v>
      </c>
      <c r="AB200" s="45">
        <v>0</v>
      </c>
      <c r="AC200" s="45">
        <v>0</v>
      </c>
      <c r="AD200" s="45">
        <v>0</v>
      </c>
      <c r="AE200" s="45">
        <v>0</v>
      </c>
      <c r="AF200" s="45">
        <v>10</v>
      </c>
      <c r="AG200" s="45">
        <v>10</v>
      </c>
      <c r="AH200" s="45">
        <v>0</v>
      </c>
      <c r="AI200" s="45">
        <v>0</v>
      </c>
      <c r="AJ200" s="45">
        <v>0</v>
      </c>
      <c r="AK200" s="45">
        <v>0</v>
      </c>
      <c r="AL200" s="45">
        <v>0</v>
      </c>
      <c r="AM200" s="45">
        <v>0</v>
      </c>
      <c r="AN200" s="45">
        <v>0</v>
      </c>
      <c r="AO200" s="45">
        <v>0</v>
      </c>
    </row>
    <row r="201" spans="1:41">
      <c r="A201" s="45">
        <v>206</v>
      </c>
      <c r="B201" s="45" t="s">
        <v>1869</v>
      </c>
      <c r="C201" s="45" t="s">
        <v>2123</v>
      </c>
      <c r="D201" s="45">
        <v>1</v>
      </c>
      <c r="E201" s="45">
        <v>7</v>
      </c>
      <c r="F201" s="45">
        <v>1</v>
      </c>
      <c r="G201" s="45">
        <v>2</v>
      </c>
      <c r="H201" s="45">
        <v>0</v>
      </c>
      <c r="I201" s="45">
        <v>500</v>
      </c>
      <c r="J201" s="45">
        <v>500</v>
      </c>
      <c r="K201" s="45">
        <v>1000</v>
      </c>
      <c r="L201" s="45">
        <v>0</v>
      </c>
      <c r="M201" s="45">
        <v>0</v>
      </c>
      <c r="N201" s="45">
        <v>0</v>
      </c>
      <c r="O201" s="45">
        <v>0</v>
      </c>
      <c r="P201" s="45">
        <v>0</v>
      </c>
      <c r="Q201" s="45">
        <v>0</v>
      </c>
      <c r="R201" s="45">
        <v>0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0</v>
      </c>
      <c r="Z201" s="45">
        <v>0</v>
      </c>
      <c r="AA201" s="45">
        <v>0</v>
      </c>
      <c r="AB201" s="45">
        <v>0</v>
      </c>
      <c r="AC201" s="45">
        <v>0</v>
      </c>
      <c r="AD201" s="45">
        <v>0</v>
      </c>
      <c r="AE201" s="45">
        <v>0</v>
      </c>
      <c r="AF201" s="45">
        <v>500</v>
      </c>
      <c r="AG201" s="45">
        <v>500</v>
      </c>
      <c r="AH201" s="45">
        <v>0</v>
      </c>
      <c r="AI201" s="45">
        <v>0</v>
      </c>
      <c r="AJ201" s="45">
        <v>0</v>
      </c>
      <c r="AK201" s="45">
        <v>0</v>
      </c>
      <c r="AL201" s="45">
        <v>0</v>
      </c>
      <c r="AM201" s="45">
        <v>0</v>
      </c>
      <c r="AN201" s="45">
        <v>0</v>
      </c>
      <c r="AO201" s="45">
        <v>0</v>
      </c>
    </row>
    <row r="202" spans="1:41">
      <c r="A202" s="45">
        <v>207</v>
      </c>
      <c r="B202" s="45" t="s">
        <v>1870</v>
      </c>
      <c r="C202" s="45" t="s">
        <v>3385</v>
      </c>
      <c r="D202" s="45">
        <v>1</v>
      </c>
      <c r="E202" s="45">
        <v>7</v>
      </c>
      <c r="F202" s="45">
        <v>1</v>
      </c>
      <c r="G202" s="45">
        <v>3</v>
      </c>
      <c r="H202" s="45">
        <v>22</v>
      </c>
      <c r="I202" s="45">
        <v>2</v>
      </c>
      <c r="J202" s="45">
        <v>2</v>
      </c>
      <c r="K202" s="45">
        <v>1000</v>
      </c>
      <c r="L202" s="45">
        <v>0</v>
      </c>
      <c r="M202" s="45">
        <v>0</v>
      </c>
      <c r="N202" s="45">
        <v>0</v>
      </c>
      <c r="O202" s="45">
        <v>0</v>
      </c>
      <c r="P202" s="45">
        <v>0</v>
      </c>
      <c r="Q202" s="45">
        <v>0</v>
      </c>
      <c r="R202" s="45">
        <v>0</v>
      </c>
      <c r="S202" s="45">
        <v>0</v>
      </c>
      <c r="T202" s="45">
        <v>0</v>
      </c>
      <c r="U202" s="45">
        <v>0</v>
      </c>
      <c r="V202" s="45">
        <v>0</v>
      </c>
      <c r="W202" s="45">
        <v>0</v>
      </c>
      <c r="X202" s="45">
        <v>0</v>
      </c>
      <c r="Y202" s="45">
        <v>0</v>
      </c>
      <c r="Z202" s="45">
        <v>0</v>
      </c>
      <c r="AA202" s="45">
        <v>0</v>
      </c>
      <c r="AB202" s="45">
        <v>0</v>
      </c>
      <c r="AC202" s="45">
        <v>0</v>
      </c>
      <c r="AD202" s="45">
        <v>0</v>
      </c>
      <c r="AE202" s="45">
        <v>0</v>
      </c>
      <c r="AF202" s="45">
        <v>2</v>
      </c>
      <c r="AG202" s="45">
        <v>2</v>
      </c>
      <c r="AH202" s="45">
        <v>0</v>
      </c>
      <c r="AI202" s="45">
        <v>0</v>
      </c>
      <c r="AJ202" s="45">
        <v>0</v>
      </c>
      <c r="AK202" s="45">
        <v>0</v>
      </c>
      <c r="AL202" s="45">
        <v>0</v>
      </c>
      <c r="AM202" s="45">
        <v>0</v>
      </c>
      <c r="AN202" s="45">
        <v>0</v>
      </c>
      <c r="AO202" s="45">
        <v>0</v>
      </c>
    </row>
    <row r="203" spans="1:41">
      <c r="A203" s="45">
        <v>208</v>
      </c>
      <c r="B203" s="45" t="s">
        <v>1870</v>
      </c>
      <c r="C203" s="45" t="s">
        <v>3386</v>
      </c>
      <c r="D203" s="45">
        <v>1</v>
      </c>
      <c r="E203" s="45">
        <v>7</v>
      </c>
      <c r="F203" s="45">
        <v>1</v>
      </c>
      <c r="G203" s="45">
        <v>3</v>
      </c>
      <c r="H203" s="45">
        <v>18</v>
      </c>
      <c r="I203" s="45">
        <v>50</v>
      </c>
      <c r="J203" s="45">
        <v>50</v>
      </c>
      <c r="K203" s="45">
        <v>1000</v>
      </c>
      <c r="L203" s="45">
        <v>0</v>
      </c>
      <c r="M203" s="45">
        <v>0</v>
      </c>
      <c r="N203" s="45">
        <v>0</v>
      </c>
      <c r="O203" s="45">
        <v>0</v>
      </c>
      <c r="P203" s="45">
        <v>0</v>
      </c>
      <c r="Q203" s="45">
        <v>0</v>
      </c>
      <c r="R203" s="45">
        <v>0</v>
      </c>
      <c r="S203" s="45">
        <v>0</v>
      </c>
      <c r="T203" s="45">
        <v>0</v>
      </c>
      <c r="U203" s="45">
        <v>0</v>
      </c>
      <c r="V203" s="45">
        <v>0</v>
      </c>
      <c r="W203" s="45">
        <v>0</v>
      </c>
      <c r="X203" s="45">
        <v>0</v>
      </c>
      <c r="Y203" s="45">
        <v>0</v>
      </c>
      <c r="Z203" s="45">
        <v>0</v>
      </c>
      <c r="AA203" s="45">
        <v>0</v>
      </c>
      <c r="AB203" s="45">
        <v>0</v>
      </c>
      <c r="AC203" s="45">
        <v>0</v>
      </c>
      <c r="AD203" s="45">
        <v>0</v>
      </c>
      <c r="AE203" s="45">
        <v>0</v>
      </c>
      <c r="AF203" s="45">
        <v>50</v>
      </c>
      <c r="AG203" s="45">
        <v>50</v>
      </c>
      <c r="AH203" s="45">
        <v>0</v>
      </c>
      <c r="AI203" s="45">
        <v>0</v>
      </c>
      <c r="AJ203" s="45">
        <v>0</v>
      </c>
      <c r="AK203" s="45">
        <v>0</v>
      </c>
      <c r="AL203" s="45">
        <v>0</v>
      </c>
      <c r="AM203" s="45">
        <v>0</v>
      </c>
      <c r="AN203" s="45">
        <v>0</v>
      </c>
      <c r="AO203" s="45">
        <v>0</v>
      </c>
    </row>
    <row r="204" spans="1:41">
      <c r="A204" s="45">
        <v>209</v>
      </c>
      <c r="B204" s="45" t="s">
        <v>1870</v>
      </c>
      <c r="C204" s="45" t="s">
        <v>2123</v>
      </c>
      <c r="D204" s="45">
        <v>1</v>
      </c>
      <c r="E204" s="45">
        <v>7</v>
      </c>
      <c r="F204" s="45">
        <v>1</v>
      </c>
      <c r="G204" s="45">
        <v>2</v>
      </c>
      <c r="H204" s="45">
        <v>0</v>
      </c>
      <c r="I204" s="45">
        <v>500</v>
      </c>
      <c r="J204" s="45">
        <v>500</v>
      </c>
      <c r="K204" s="45">
        <v>1000</v>
      </c>
      <c r="L204" s="45">
        <v>0</v>
      </c>
      <c r="M204" s="45">
        <v>0</v>
      </c>
      <c r="N204" s="45">
        <v>0</v>
      </c>
      <c r="O204" s="45">
        <v>0</v>
      </c>
      <c r="P204" s="45">
        <v>0</v>
      </c>
      <c r="Q204" s="45">
        <v>0</v>
      </c>
      <c r="R204" s="45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0</v>
      </c>
      <c r="Z204" s="45">
        <v>0</v>
      </c>
      <c r="AA204" s="45">
        <v>0</v>
      </c>
      <c r="AB204" s="45">
        <v>0</v>
      </c>
      <c r="AC204" s="45">
        <v>0</v>
      </c>
      <c r="AD204" s="45">
        <v>0</v>
      </c>
      <c r="AE204" s="45">
        <v>0</v>
      </c>
      <c r="AF204" s="45">
        <v>500</v>
      </c>
      <c r="AG204" s="45">
        <v>500</v>
      </c>
      <c r="AH204" s="45">
        <v>0</v>
      </c>
      <c r="AI204" s="45">
        <v>0</v>
      </c>
      <c r="AJ204" s="45">
        <v>0</v>
      </c>
      <c r="AK204" s="45">
        <v>0</v>
      </c>
      <c r="AL204" s="45">
        <v>0</v>
      </c>
      <c r="AM204" s="45">
        <v>0</v>
      </c>
      <c r="AN204" s="45">
        <v>0</v>
      </c>
      <c r="AO204" s="45">
        <v>0</v>
      </c>
    </row>
    <row r="205" spans="1:41">
      <c r="A205" s="45">
        <v>210</v>
      </c>
      <c r="B205" s="45" t="s">
        <v>1872</v>
      </c>
      <c r="C205" s="45" t="s">
        <v>3567</v>
      </c>
      <c r="D205" s="45">
        <v>1</v>
      </c>
      <c r="E205" s="45">
        <v>7</v>
      </c>
      <c r="F205" s="45">
        <v>1</v>
      </c>
      <c r="G205" s="45">
        <v>3</v>
      </c>
      <c r="H205" s="45">
        <v>14</v>
      </c>
      <c r="I205" s="45">
        <v>50</v>
      </c>
      <c r="J205" s="45">
        <v>50</v>
      </c>
      <c r="K205" s="45">
        <v>1000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5">
        <v>0</v>
      </c>
      <c r="S205" s="45">
        <v>0</v>
      </c>
      <c r="T205" s="45">
        <v>0</v>
      </c>
      <c r="U205" s="45">
        <v>0</v>
      </c>
      <c r="V205" s="45">
        <v>0</v>
      </c>
      <c r="W205" s="45">
        <v>0</v>
      </c>
      <c r="X205" s="45">
        <v>0</v>
      </c>
      <c r="Y205" s="45">
        <v>0</v>
      </c>
      <c r="Z205" s="45">
        <v>0</v>
      </c>
      <c r="AA205" s="45">
        <v>0</v>
      </c>
      <c r="AB205" s="45">
        <v>0</v>
      </c>
      <c r="AC205" s="45">
        <v>0</v>
      </c>
      <c r="AD205" s="45">
        <v>0</v>
      </c>
      <c r="AE205" s="45">
        <v>0</v>
      </c>
      <c r="AF205" s="45">
        <v>50</v>
      </c>
      <c r="AG205" s="45">
        <v>50</v>
      </c>
      <c r="AH205" s="45">
        <v>0</v>
      </c>
      <c r="AI205" s="45">
        <v>0</v>
      </c>
      <c r="AJ205" s="45">
        <v>0</v>
      </c>
      <c r="AK205" s="45">
        <v>0</v>
      </c>
      <c r="AL205" s="45">
        <v>0</v>
      </c>
      <c r="AM205" s="45">
        <v>0</v>
      </c>
      <c r="AN205" s="45">
        <v>0</v>
      </c>
      <c r="AO205" s="45">
        <v>0</v>
      </c>
    </row>
    <row r="206" spans="1:41">
      <c r="A206" s="45">
        <v>211</v>
      </c>
      <c r="B206" s="45" t="s">
        <v>1872</v>
      </c>
      <c r="C206" s="45" t="s">
        <v>3572</v>
      </c>
      <c r="D206" s="45">
        <v>1</v>
      </c>
      <c r="E206" s="45">
        <v>7</v>
      </c>
      <c r="F206" s="45">
        <v>1</v>
      </c>
      <c r="G206" s="45">
        <v>3</v>
      </c>
      <c r="H206" s="45">
        <v>9</v>
      </c>
      <c r="I206" s="45">
        <v>150</v>
      </c>
      <c r="J206" s="45">
        <v>150</v>
      </c>
      <c r="K206" s="45">
        <v>1000</v>
      </c>
      <c r="L206" s="45">
        <v>0</v>
      </c>
      <c r="M206" s="45">
        <v>0</v>
      </c>
      <c r="N206" s="45">
        <v>0</v>
      </c>
      <c r="O206" s="45">
        <v>0</v>
      </c>
      <c r="P206" s="45">
        <v>0</v>
      </c>
      <c r="Q206" s="45">
        <v>0</v>
      </c>
      <c r="R206" s="45">
        <v>0</v>
      </c>
      <c r="S206" s="45">
        <v>0</v>
      </c>
      <c r="T206" s="45">
        <v>0</v>
      </c>
      <c r="U206" s="45">
        <v>0</v>
      </c>
      <c r="V206" s="45">
        <v>0</v>
      </c>
      <c r="W206" s="45">
        <v>0</v>
      </c>
      <c r="X206" s="45">
        <v>0</v>
      </c>
      <c r="Y206" s="45">
        <v>0</v>
      </c>
      <c r="Z206" s="45">
        <v>0</v>
      </c>
      <c r="AA206" s="45">
        <v>0</v>
      </c>
      <c r="AB206" s="45">
        <v>0</v>
      </c>
      <c r="AC206" s="45">
        <v>0</v>
      </c>
      <c r="AD206" s="45">
        <v>0</v>
      </c>
      <c r="AE206" s="45">
        <v>0</v>
      </c>
      <c r="AF206" s="45">
        <v>150</v>
      </c>
      <c r="AG206" s="45">
        <v>150</v>
      </c>
      <c r="AH206" s="45">
        <v>0</v>
      </c>
      <c r="AI206" s="45">
        <v>0</v>
      </c>
      <c r="AJ206" s="45">
        <v>0</v>
      </c>
      <c r="AK206" s="45">
        <v>0</v>
      </c>
      <c r="AL206" s="45">
        <v>0</v>
      </c>
      <c r="AM206" s="45">
        <v>0</v>
      </c>
      <c r="AN206" s="45">
        <v>0</v>
      </c>
      <c r="AO206" s="45">
        <v>0</v>
      </c>
    </row>
    <row r="207" spans="1:41">
      <c r="A207" s="45">
        <v>212</v>
      </c>
      <c r="B207" s="45" t="s">
        <v>1872</v>
      </c>
      <c r="C207" s="45" t="s">
        <v>2123</v>
      </c>
      <c r="D207" s="45">
        <v>1</v>
      </c>
      <c r="E207" s="45">
        <v>7</v>
      </c>
      <c r="F207" s="45">
        <v>1</v>
      </c>
      <c r="G207" s="45">
        <v>2</v>
      </c>
      <c r="H207" s="45">
        <v>0</v>
      </c>
      <c r="I207" s="45">
        <v>500</v>
      </c>
      <c r="J207" s="45">
        <v>500</v>
      </c>
      <c r="K207" s="45">
        <v>1000</v>
      </c>
      <c r="L207" s="45">
        <v>0</v>
      </c>
      <c r="M207" s="45">
        <v>0</v>
      </c>
      <c r="N207" s="45">
        <v>0</v>
      </c>
      <c r="O207" s="45">
        <v>0</v>
      </c>
      <c r="P207" s="45">
        <v>0</v>
      </c>
      <c r="Q207" s="45">
        <v>0</v>
      </c>
      <c r="R207" s="45">
        <v>0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0</v>
      </c>
      <c r="AA207" s="45">
        <v>0</v>
      </c>
      <c r="AB207" s="45">
        <v>0</v>
      </c>
      <c r="AC207" s="45">
        <v>0</v>
      </c>
      <c r="AD207" s="45">
        <v>0</v>
      </c>
      <c r="AE207" s="45">
        <v>0</v>
      </c>
      <c r="AF207" s="45">
        <v>500</v>
      </c>
      <c r="AG207" s="45">
        <v>500</v>
      </c>
      <c r="AH207" s="45">
        <v>0</v>
      </c>
      <c r="AI207" s="45">
        <v>0</v>
      </c>
      <c r="AJ207" s="45">
        <v>0</v>
      </c>
      <c r="AK207" s="45">
        <v>0</v>
      </c>
      <c r="AL207" s="45">
        <v>0</v>
      </c>
      <c r="AM207" s="45">
        <v>0</v>
      </c>
      <c r="AN207" s="45">
        <v>0</v>
      </c>
      <c r="AO207" s="45">
        <v>0</v>
      </c>
    </row>
    <row r="208" spans="1:41">
      <c r="A208" s="45">
        <v>213</v>
      </c>
      <c r="B208" s="45" t="s">
        <v>1873</v>
      </c>
      <c r="C208" s="45" t="s">
        <v>3593</v>
      </c>
      <c r="D208" s="45">
        <v>1</v>
      </c>
      <c r="E208" s="45">
        <v>7</v>
      </c>
      <c r="F208" s="45">
        <v>1</v>
      </c>
      <c r="G208" s="45">
        <v>36</v>
      </c>
      <c r="H208" s="45">
        <v>0</v>
      </c>
      <c r="I208" s="45">
        <v>500</v>
      </c>
      <c r="J208" s="45">
        <v>500</v>
      </c>
      <c r="K208" s="45">
        <v>1000</v>
      </c>
      <c r="L208" s="45">
        <v>0</v>
      </c>
      <c r="M208" s="45">
        <v>0</v>
      </c>
      <c r="N208" s="45">
        <v>0</v>
      </c>
      <c r="O208" s="45">
        <v>0</v>
      </c>
      <c r="P208" s="45">
        <v>0</v>
      </c>
      <c r="Q208" s="45">
        <v>0</v>
      </c>
      <c r="R208" s="45">
        <v>0</v>
      </c>
      <c r="S208" s="45">
        <v>0</v>
      </c>
      <c r="T208" s="45">
        <v>0</v>
      </c>
      <c r="U208" s="45">
        <v>0</v>
      </c>
      <c r="V208" s="45">
        <v>0</v>
      </c>
      <c r="W208" s="45">
        <v>0</v>
      </c>
      <c r="X208" s="45">
        <v>0</v>
      </c>
      <c r="Y208" s="45">
        <v>0</v>
      </c>
      <c r="Z208" s="45">
        <v>0</v>
      </c>
      <c r="AA208" s="45">
        <v>0</v>
      </c>
      <c r="AB208" s="45">
        <v>0</v>
      </c>
      <c r="AC208" s="45">
        <v>0</v>
      </c>
      <c r="AD208" s="45">
        <v>0</v>
      </c>
      <c r="AE208" s="45">
        <v>0</v>
      </c>
      <c r="AF208" s="45">
        <v>500</v>
      </c>
      <c r="AG208" s="45">
        <v>500</v>
      </c>
      <c r="AH208" s="45">
        <v>0</v>
      </c>
      <c r="AI208" s="45">
        <v>0</v>
      </c>
      <c r="AJ208" s="45">
        <v>0</v>
      </c>
      <c r="AK208" s="45">
        <v>0</v>
      </c>
      <c r="AL208" s="45">
        <v>0</v>
      </c>
      <c r="AM208" s="45">
        <v>0</v>
      </c>
      <c r="AN208" s="45">
        <v>0</v>
      </c>
      <c r="AO208" s="45">
        <v>0</v>
      </c>
    </row>
    <row r="209" spans="1:41">
      <c r="A209" s="45">
        <v>214</v>
      </c>
      <c r="B209" s="45" t="s">
        <v>1873</v>
      </c>
      <c r="C209" s="45" t="s">
        <v>2095</v>
      </c>
      <c r="D209" s="45">
        <v>1</v>
      </c>
      <c r="E209" s="45">
        <v>7</v>
      </c>
      <c r="F209" s="45">
        <v>1</v>
      </c>
      <c r="G209" s="45">
        <v>1</v>
      </c>
      <c r="H209" s="45">
        <v>0</v>
      </c>
      <c r="I209" s="45">
        <v>1000000</v>
      </c>
      <c r="J209" s="45">
        <v>1000000</v>
      </c>
      <c r="K209" s="45">
        <v>1000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1000000</v>
      </c>
      <c r="AG209" s="45">
        <v>1000000</v>
      </c>
      <c r="AH209" s="45">
        <v>0</v>
      </c>
      <c r="AI209" s="45">
        <v>0</v>
      </c>
      <c r="AJ209" s="45">
        <v>0</v>
      </c>
      <c r="AK209" s="45">
        <v>0</v>
      </c>
      <c r="AL209" s="45">
        <v>0</v>
      </c>
      <c r="AM209" s="45">
        <v>0</v>
      </c>
      <c r="AN209" s="45">
        <v>0</v>
      </c>
      <c r="AO209" s="45">
        <v>0</v>
      </c>
    </row>
    <row r="210" spans="1:41">
      <c r="A210" s="45">
        <v>215</v>
      </c>
      <c r="B210" s="45" t="s">
        <v>1873</v>
      </c>
      <c r="C210" s="45" t="s">
        <v>2123</v>
      </c>
      <c r="D210" s="45">
        <v>1</v>
      </c>
      <c r="E210" s="45">
        <v>7</v>
      </c>
      <c r="F210" s="45">
        <v>1</v>
      </c>
      <c r="G210" s="45">
        <v>2</v>
      </c>
      <c r="H210" s="45">
        <v>0</v>
      </c>
      <c r="I210" s="45">
        <v>500</v>
      </c>
      <c r="J210" s="45">
        <v>500</v>
      </c>
      <c r="K210" s="45">
        <v>1000</v>
      </c>
      <c r="L210" s="45">
        <v>0</v>
      </c>
      <c r="M210" s="45">
        <v>0</v>
      </c>
      <c r="N210" s="45">
        <v>0</v>
      </c>
      <c r="O210" s="45">
        <v>0</v>
      </c>
      <c r="P210" s="45">
        <v>0</v>
      </c>
      <c r="Q210" s="45">
        <v>0</v>
      </c>
      <c r="R210" s="45">
        <v>0</v>
      </c>
      <c r="S210" s="45">
        <v>0</v>
      </c>
      <c r="T210" s="45">
        <v>0</v>
      </c>
      <c r="U210" s="45">
        <v>0</v>
      </c>
      <c r="V210" s="45">
        <v>0</v>
      </c>
      <c r="W210" s="45">
        <v>0</v>
      </c>
      <c r="X210" s="45">
        <v>0</v>
      </c>
      <c r="Y210" s="45">
        <v>0</v>
      </c>
      <c r="Z210" s="45">
        <v>0</v>
      </c>
      <c r="AA210" s="45">
        <v>0</v>
      </c>
      <c r="AB210" s="45">
        <v>0</v>
      </c>
      <c r="AC210" s="45">
        <v>0</v>
      </c>
      <c r="AD210" s="45">
        <v>0</v>
      </c>
      <c r="AE210" s="45">
        <v>0</v>
      </c>
      <c r="AF210" s="45">
        <v>500</v>
      </c>
      <c r="AG210" s="45">
        <v>500</v>
      </c>
      <c r="AH210" s="45">
        <v>0</v>
      </c>
      <c r="AI210" s="45">
        <v>0</v>
      </c>
      <c r="AJ210" s="45">
        <v>0</v>
      </c>
      <c r="AK210" s="45">
        <v>0</v>
      </c>
      <c r="AL210" s="45">
        <v>0</v>
      </c>
      <c r="AM210" s="45">
        <v>0</v>
      </c>
      <c r="AN210" s="45">
        <v>0</v>
      </c>
      <c r="AO210" s="45">
        <v>0</v>
      </c>
    </row>
    <row r="211" spans="1:41">
      <c r="A211" s="45">
        <v>216</v>
      </c>
      <c r="B211" s="45" t="s">
        <v>1874</v>
      </c>
      <c r="C211" s="45" t="s">
        <v>3588</v>
      </c>
      <c r="D211" s="45">
        <v>1</v>
      </c>
      <c r="E211" s="45">
        <v>7</v>
      </c>
      <c r="F211" s="45">
        <v>1</v>
      </c>
      <c r="G211" s="45">
        <v>40</v>
      </c>
      <c r="H211" s="45">
        <v>0</v>
      </c>
      <c r="I211" s="45">
        <v>500</v>
      </c>
      <c r="J211" s="45">
        <v>500</v>
      </c>
      <c r="K211" s="45">
        <v>1000</v>
      </c>
      <c r="L211" s="45">
        <v>0</v>
      </c>
      <c r="M211" s="45">
        <v>0</v>
      </c>
      <c r="N211" s="45">
        <v>0</v>
      </c>
      <c r="O211" s="45">
        <v>0</v>
      </c>
      <c r="P211" s="45">
        <v>0</v>
      </c>
      <c r="Q211" s="45">
        <v>0</v>
      </c>
      <c r="R211" s="45">
        <v>0</v>
      </c>
      <c r="S211" s="45">
        <v>0</v>
      </c>
      <c r="T211" s="45">
        <v>0</v>
      </c>
      <c r="U211" s="45">
        <v>0</v>
      </c>
      <c r="V211" s="45">
        <v>0</v>
      </c>
      <c r="W211" s="45">
        <v>0</v>
      </c>
      <c r="X211" s="45">
        <v>0</v>
      </c>
      <c r="Y211" s="45">
        <v>0</v>
      </c>
      <c r="Z211" s="45">
        <v>0</v>
      </c>
      <c r="AA211" s="45">
        <v>0</v>
      </c>
      <c r="AB211" s="45">
        <v>0</v>
      </c>
      <c r="AC211" s="45">
        <v>0</v>
      </c>
      <c r="AD211" s="45">
        <v>0</v>
      </c>
      <c r="AE211" s="45">
        <v>0</v>
      </c>
      <c r="AF211" s="45">
        <v>500</v>
      </c>
      <c r="AG211" s="45">
        <v>500</v>
      </c>
      <c r="AH211" s="45">
        <v>0</v>
      </c>
      <c r="AI211" s="45">
        <v>0</v>
      </c>
      <c r="AJ211" s="45">
        <v>0</v>
      </c>
      <c r="AK211" s="45">
        <v>0</v>
      </c>
      <c r="AL211" s="45">
        <v>0</v>
      </c>
      <c r="AM211" s="45">
        <v>0</v>
      </c>
      <c r="AN211" s="45">
        <v>0</v>
      </c>
      <c r="AO211" s="45">
        <v>0</v>
      </c>
    </row>
    <row r="212" spans="1:41">
      <c r="A212" s="45">
        <v>217</v>
      </c>
      <c r="B212" s="45" t="s">
        <v>1874</v>
      </c>
      <c r="C212" s="45" t="s">
        <v>2393</v>
      </c>
      <c r="D212" s="45">
        <v>1</v>
      </c>
      <c r="E212" s="45">
        <v>7</v>
      </c>
      <c r="F212" s="45">
        <v>1</v>
      </c>
      <c r="G212" s="45">
        <v>3</v>
      </c>
      <c r="H212" s="45">
        <v>60</v>
      </c>
      <c r="I212" s="45">
        <v>1000</v>
      </c>
      <c r="J212" s="45">
        <v>1000</v>
      </c>
      <c r="K212" s="45">
        <v>1000</v>
      </c>
      <c r="L212" s="45">
        <v>0</v>
      </c>
      <c r="M212" s="45">
        <v>0</v>
      </c>
      <c r="N212" s="45">
        <v>0</v>
      </c>
      <c r="O212" s="45">
        <v>0</v>
      </c>
      <c r="P212" s="45">
        <v>0</v>
      </c>
      <c r="Q212" s="45">
        <v>0</v>
      </c>
      <c r="R212" s="45">
        <v>0</v>
      </c>
      <c r="S212" s="45">
        <v>0</v>
      </c>
      <c r="T212" s="45">
        <v>0</v>
      </c>
      <c r="U212" s="45">
        <v>0</v>
      </c>
      <c r="V212" s="45">
        <v>0</v>
      </c>
      <c r="W212" s="45">
        <v>0</v>
      </c>
      <c r="X212" s="45">
        <v>0</v>
      </c>
      <c r="Y212" s="45">
        <v>0</v>
      </c>
      <c r="Z212" s="45">
        <v>0</v>
      </c>
      <c r="AA212" s="45">
        <v>0</v>
      </c>
      <c r="AB212" s="45">
        <v>0</v>
      </c>
      <c r="AC212" s="45">
        <v>0</v>
      </c>
      <c r="AD212" s="45">
        <v>0</v>
      </c>
      <c r="AE212" s="45">
        <v>0</v>
      </c>
      <c r="AF212" s="45">
        <v>1000</v>
      </c>
      <c r="AG212" s="45">
        <v>1000</v>
      </c>
      <c r="AH212" s="45">
        <v>0</v>
      </c>
      <c r="AI212" s="45">
        <v>0</v>
      </c>
      <c r="AJ212" s="45">
        <v>0</v>
      </c>
      <c r="AK212" s="45">
        <v>0</v>
      </c>
      <c r="AL212" s="45">
        <v>0</v>
      </c>
      <c r="AM212" s="45">
        <v>0</v>
      </c>
      <c r="AN212" s="45">
        <v>0</v>
      </c>
      <c r="AO212" s="45">
        <v>0</v>
      </c>
    </row>
    <row r="213" spans="1:41">
      <c r="A213" s="45">
        <v>218</v>
      </c>
      <c r="B213" s="45" t="s">
        <v>1874</v>
      </c>
      <c r="C213" s="45" t="s">
        <v>2123</v>
      </c>
      <c r="D213" s="45">
        <v>1</v>
      </c>
      <c r="E213" s="45">
        <v>7</v>
      </c>
      <c r="F213" s="45">
        <v>1</v>
      </c>
      <c r="G213" s="45">
        <v>2</v>
      </c>
      <c r="H213" s="45">
        <v>0</v>
      </c>
      <c r="I213" s="45">
        <v>500</v>
      </c>
      <c r="J213" s="45">
        <v>500</v>
      </c>
      <c r="K213" s="45">
        <v>1000</v>
      </c>
      <c r="L213" s="45">
        <v>0</v>
      </c>
      <c r="M213" s="45">
        <v>0</v>
      </c>
      <c r="N213" s="45">
        <v>0</v>
      </c>
      <c r="O213" s="45">
        <v>0</v>
      </c>
      <c r="P213" s="45">
        <v>0</v>
      </c>
      <c r="Q213" s="45">
        <v>0</v>
      </c>
      <c r="R213" s="45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0</v>
      </c>
      <c r="AD213" s="45">
        <v>0</v>
      </c>
      <c r="AE213" s="45">
        <v>0</v>
      </c>
      <c r="AF213" s="45">
        <v>500</v>
      </c>
      <c r="AG213" s="45">
        <v>500</v>
      </c>
      <c r="AH213" s="45">
        <v>0</v>
      </c>
      <c r="AI213" s="45">
        <v>0</v>
      </c>
      <c r="AJ213" s="45">
        <v>0</v>
      </c>
      <c r="AK213" s="45">
        <v>0</v>
      </c>
      <c r="AL213" s="45">
        <v>0</v>
      </c>
      <c r="AM213" s="45">
        <v>0</v>
      </c>
      <c r="AN213" s="45">
        <v>0</v>
      </c>
      <c r="AO213" s="45">
        <v>0</v>
      </c>
    </row>
    <row r="214" spans="1:41">
      <c r="A214" s="45">
        <v>301</v>
      </c>
      <c r="B214" s="45" t="s">
        <v>1876</v>
      </c>
      <c r="C214" s="45" t="s">
        <v>3604</v>
      </c>
      <c r="D214" s="45">
        <v>1</v>
      </c>
      <c r="E214" s="45">
        <v>1</v>
      </c>
      <c r="F214" s="45">
        <v>1</v>
      </c>
      <c r="G214" s="45">
        <v>8</v>
      </c>
      <c r="H214" s="45">
        <v>1011</v>
      </c>
      <c r="I214" s="45">
        <v>1</v>
      </c>
      <c r="J214" s="45">
        <v>1</v>
      </c>
      <c r="K214" s="45">
        <v>1000</v>
      </c>
      <c r="L214" s="45">
        <v>0</v>
      </c>
      <c r="M214" s="45">
        <v>0</v>
      </c>
      <c r="N214" s="45">
        <v>0</v>
      </c>
      <c r="O214" s="45">
        <v>0</v>
      </c>
      <c r="P214" s="45">
        <v>0</v>
      </c>
      <c r="Q214" s="45">
        <v>0</v>
      </c>
      <c r="R214" s="45">
        <v>0</v>
      </c>
      <c r="S214" s="45">
        <v>0</v>
      </c>
      <c r="T214" s="45">
        <v>0</v>
      </c>
      <c r="U214" s="45">
        <v>0</v>
      </c>
      <c r="V214" s="45">
        <v>0</v>
      </c>
      <c r="W214" s="45">
        <v>0</v>
      </c>
      <c r="X214" s="45">
        <v>0</v>
      </c>
      <c r="Y214" s="45">
        <v>0</v>
      </c>
      <c r="Z214" s="45">
        <v>0</v>
      </c>
      <c r="AA214" s="45">
        <v>0</v>
      </c>
      <c r="AB214" s="45">
        <v>0</v>
      </c>
      <c r="AC214" s="45">
        <v>0</v>
      </c>
      <c r="AD214" s="45">
        <v>0</v>
      </c>
      <c r="AE214" s="45">
        <v>0</v>
      </c>
      <c r="AF214" s="45">
        <v>1</v>
      </c>
      <c r="AG214" s="45">
        <v>1</v>
      </c>
      <c r="AH214" s="45">
        <v>0</v>
      </c>
      <c r="AI214" s="45">
        <v>0</v>
      </c>
      <c r="AJ214" s="45">
        <v>0</v>
      </c>
      <c r="AK214" s="45">
        <v>0</v>
      </c>
      <c r="AL214" s="45">
        <v>0</v>
      </c>
      <c r="AM214" s="45">
        <v>0</v>
      </c>
      <c r="AN214" s="45">
        <v>0</v>
      </c>
      <c r="AO214" s="45">
        <v>0</v>
      </c>
    </row>
    <row r="215" spans="1:41">
      <c r="A215" s="45">
        <v>302</v>
      </c>
      <c r="B215" s="45" t="s">
        <v>1878</v>
      </c>
      <c r="C215" s="45" t="s">
        <v>3605</v>
      </c>
      <c r="D215" s="45">
        <v>1</v>
      </c>
      <c r="E215" s="45">
        <v>1</v>
      </c>
      <c r="F215" s="45">
        <v>1</v>
      </c>
      <c r="G215" s="45">
        <v>8</v>
      </c>
      <c r="H215" s="45">
        <v>1012</v>
      </c>
      <c r="I215" s="45">
        <v>1</v>
      </c>
      <c r="J215" s="45">
        <v>1</v>
      </c>
      <c r="K215" s="45">
        <v>1000</v>
      </c>
      <c r="L215" s="45">
        <v>0</v>
      </c>
      <c r="M215" s="45">
        <v>0</v>
      </c>
      <c r="N215" s="45">
        <v>0</v>
      </c>
      <c r="O215" s="45">
        <v>0</v>
      </c>
      <c r="P215" s="45">
        <v>0</v>
      </c>
      <c r="Q215" s="45">
        <v>0</v>
      </c>
      <c r="R215" s="45">
        <v>0</v>
      </c>
      <c r="S215" s="45">
        <v>0</v>
      </c>
      <c r="T215" s="45">
        <v>0</v>
      </c>
      <c r="U215" s="45">
        <v>0</v>
      </c>
      <c r="V215" s="45">
        <v>0</v>
      </c>
      <c r="W215" s="45">
        <v>0</v>
      </c>
      <c r="X215" s="45">
        <v>0</v>
      </c>
      <c r="Y215" s="45">
        <v>0</v>
      </c>
      <c r="Z215" s="45">
        <v>0</v>
      </c>
      <c r="AA215" s="45">
        <v>0</v>
      </c>
      <c r="AB215" s="45">
        <v>0</v>
      </c>
      <c r="AC215" s="45">
        <v>0</v>
      </c>
      <c r="AD215" s="45">
        <v>0</v>
      </c>
      <c r="AE215" s="45">
        <v>0</v>
      </c>
      <c r="AF215" s="45">
        <v>1</v>
      </c>
      <c r="AG215" s="45">
        <v>1</v>
      </c>
      <c r="AH215" s="45">
        <v>0</v>
      </c>
      <c r="AI215" s="45">
        <v>0</v>
      </c>
      <c r="AJ215" s="45">
        <v>0</v>
      </c>
      <c r="AK215" s="45">
        <v>0</v>
      </c>
      <c r="AL215" s="45">
        <v>0</v>
      </c>
      <c r="AM215" s="45">
        <v>0</v>
      </c>
      <c r="AN215" s="45">
        <v>0</v>
      </c>
      <c r="AO215" s="45">
        <v>0</v>
      </c>
    </row>
    <row r="216" spans="1:41" s="58" customFormat="1">
      <c r="A216" s="58">
        <v>303</v>
      </c>
      <c r="B216" s="58" t="s">
        <v>1880</v>
      </c>
      <c r="C216" s="58" t="s">
        <v>3443</v>
      </c>
      <c r="D216" s="58">
        <v>1</v>
      </c>
      <c r="E216" s="58">
        <v>1</v>
      </c>
      <c r="F216" s="58">
        <v>0</v>
      </c>
      <c r="G216" s="58">
        <v>3</v>
      </c>
      <c r="H216" s="58">
        <v>173</v>
      </c>
      <c r="I216" s="58">
        <v>1</v>
      </c>
      <c r="J216" s="58">
        <v>1</v>
      </c>
      <c r="K216" s="58">
        <v>364</v>
      </c>
      <c r="L216" s="58">
        <v>3</v>
      </c>
      <c r="M216" s="58">
        <v>174</v>
      </c>
      <c r="N216" s="58">
        <v>1</v>
      </c>
      <c r="O216" s="58">
        <v>1</v>
      </c>
      <c r="P216" s="58">
        <v>364</v>
      </c>
      <c r="Q216" s="58">
        <v>3</v>
      </c>
      <c r="R216" s="58">
        <v>175</v>
      </c>
      <c r="S216" s="58">
        <v>1</v>
      </c>
      <c r="T216" s="58">
        <v>1</v>
      </c>
      <c r="U216" s="58">
        <v>272</v>
      </c>
      <c r="V216" s="58">
        <v>0</v>
      </c>
      <c r="W216" s="58">
        <v>0</v>
      </c>
      <c r="X216" s="58">
        <v>0</v>
      </c>
      <c r="Y216" s="58">
        <v>0</v>
      </c>
      <c r="Z216" s="58">
        <v>0</v>
      </c>
      <c r="AA216" s="58">
        <v>0</v>
      </c>
      <c r="AB216" s="58">
        <v>0</v>
      </c>
      <c r="AC216" s="58">
        <v>0</v>
      </c>
      <c r="AD216" s="58">
        <v>0</v>
      </c>
      <c r="AE216" s="58">
        <v>0</v>
      </c>
      <c r="AF216" s="58">
        <v>1</v>
      </c>
      <c r="AG216" s="58">
        <v>1</v>
      </c>
      <c r="AH216" s="58">
        <v>1</v>
      </c>
      <c r="AI216" s="58">
        <v>1</v>
      </c>
      <c r="AJ216" s="58">
        <v>1</v>
      </c>
      <c r="AK216" s="58">
        <v>1</v>
      </c>
      <c r="AL216" s="58">
        <v>0</v>
      </c>
      <c r="AM216" s="58">
        <v>0</v>
      </c>
      <c r="AN216" s="58">
        <v>0</v>
      </c>
      <c r="AO216" s="58">
        <v>0</v>
      </c>
    </row>
    <row r="217" spans="1:41">
      <c r="A217" s="45">
        <v>401</v>
      </c>
      <c r="B217" s="45" t="s">
        <v>3599</v>
      </c>
      <c r="C217" s="45" t="s">
        <v>1881</v>
      </c>
      <c r="D217" s="45">
        <v>1</v>
      </c>
      <c r="E217" s="45">
        <v>1</v>
      </c>
      <c r="F217" s="45">
        <v>0</v>
      </c>
      <c r="G217" s="59">
        <v>3</v>
      </c>
      <c r="H217" s="59">
        <v>11</v>
      </c>
      <c r="I217" s="59">
        <v>5</v>
      </c>
      <c r="J217" s="59">
        <v>5</v>
      </c>
      <c r="K217" s="59">
        <v>400</v>
      </c>
      <c r="L217" s="59">
        <v>18</v>
      </c>
      <c r="M217" s="59">
        <v>3</v>
      </c>
      <c r="N217" s="59">
        <v>1</v>
      </c>
      <c r="O217" s="59">
        <v>1</v>
      </c>
      <c r="P217" s="59">
        <v>60</v>
      </c>
      <c r="Q217" s="59">
        <v>31</v>
      </c>
      <c r="R217" s="59">
        <v>3</v>
      </c>
      <c r="S217" s="59">
        <v>3</v>
      </c>
      <c r="T217" s="59">
        <v>3</v>
      </c>
      <c r="U217" s="59">
        <v>400</v>
      </c>
      <c r="V217" s="59">
        <v>31</v>
      </c>
      <c r="W217" s="59">
        <v>4</v>
      </c>
      <c r="X217" s="59">
        <v>3</v>
      </c>
      <c r="Y217" s="59">
        <v>3</v>
      </c>
      <c r="Z217" s="59">
        <v>100</v>
      </c>
      <c r="AA217" s="59">
        <v>35</v>
      </c>
      <c r="AB217" s="59">
        <v>4</v>
      </c>
      <c r="AC217" s="59">
        <v>1</v>
      </c>
      <c r="AD217" s="59">
        <v>1</v>
      </c>
      <c r="AE217" s="59">
        <v>40</v>
      </c>
      <c r="AF217" s="43">
        <v>5</v>
      </c>
      <c r="AG217" s="43">
        <v>5</v>
      </c>
      <c r="AH217" s="43">
        <v>1</v>
      </c>
      <c r="AI217" s="43">
        <v>1</v>
      </c>
      <c r="AJ217" s="43">
        <v>3</v>
      </c>
      <c r="AK217" s="45">
        <v>3</v>
      </c>
      <c r="AL217" s="45">
        <v>3</v>
      </c>
      <c r="AM217" s="45">
        <v>3</v>
      </c>
      <c r="AN217" s="45">
        <v>1</v>
      </c>
      <c r="AO217" s="45">
        <v>1</v>
      </c>
    </row>
    <row r="218" spans="1:41">
      <c r="A218" s="45">
        <v>402</v>
      </c>
      <c r="B218" s="45" t="s">
        <v>3600</v>
      </c>
      <c r="C218" s="45" t="s">
        <v>3387</v>
      </c>
      <c r="D218" s="45">
        <v>1</v>
      </c>
      <c r="E218" s="45">
        <v>1</v>
      </c>
      <c r="F218" s="45">
        <v>0</v>
      </c>
      <c r="G218" s="43">
        <v>3</v>
      </c>
      <c r="H218" s="43">
        <v>18</v>
      </c>
      <c r="I218" s="45">
        <v>10</v>
      </c>
      <c r="J218" s="45">
        <v>10</v>
      </c>
      <c r="K218" s="43">
        <v>375</v>
      </c>
      <c r="L218" s="43">
        <v>3</v>
      </c>
      <c r="M218" s="43">
        <v>18</v>
      </c>
      <c r="N218" s="45">
        <v>5</v>
      </c>
      <c r="O218" s="45">
        <v>5</v>
      </c>
      <c r="P218" s="43">
        <v>250</v>
      </c>
      <c r="Q218" s="43">
        <v>3</v>
      </c>
      <c r="R218" s="43">
        <v>11</v>
      </c>
      <c r="S218" s="45">
        <v>5</v>
      </c>
      <c r="T218" s="45">
        <v>5</v>
      </c>
      <c r="U218" s="43">
        <v>250</v>
      </c>
      <c r="V218" s="43">
        <v>3</v>
      </c>
      <c r="W218" s="43">
        <v>12</v>
      </c>
      <c r="X218" s="45">
        <v>5</v>
      </c>
      <c r="Y218" s="45">
        <v>5</v>
      </c>
      <c r="Z218" s="43">
        <v>125</v>
      </c>
      <c r="AA218" s="45">
        <v>0</v>
      </c>
      <c r="AB218" s="45">
        <v>0</v>
      </c>
      <c r="AC218" s="45">
        <v>0</v>
      </c>
      <c r="AD218" s="45">
        <v>0</v>
      </c>
      <c r="AE218" s="45">
        <v>0</v>
      </c>
      <c r="AF218" s="45">
        <v>10</v>
      </c>
      <c r="AG218" s="45">
        <v>10</v>
      </c>
      <c r="AH218" s="45">
        <v>5</v>
      </c>
      <c r="AI218" s="45">
        <v>5</v>
      </c>
      <c r="AJ218" s="45">
        <v>5</v>
      </c>
      <c r="AK218" s="45">
        <v>5</v>
      </c>
      <c r="AL218" s="45">
        <v>5</v>
      </c>
      <c r="AM218" s="45">
        <v>5</v>
      </c>
      <c r="AN218" s="45">
        <v>0</v>
      </c>
      <c r="AO218" s="45">
        <v>0</v>
      </c>
    </row>
    <row r="219" spans="1:41">
      <c r="A219" s="45">
        <v>403</v>
      </c>
      <c r="B219" s="45" t="s">
        <v>3601</v>
      </c>
      <c r="C219" s="45" t="s">
        <v>3388</v>
      </c>
      <c r="D219" s="45">
        <v>1</v>
      </c>
      <c r="E219" s="45">
        <v>1</v>
      </c>
      <c r="F219" s="45">
        <v>0</v>
      </c>
      <c r="G219" s="45">
        <v>18</v>
      </c>
      <c r="H219" s="43">
        <v>4</v>
      </c>
      <c r="I219" s="43">
        <v>1</v>
      </c>
      <c r="J219" s="45">
        <v>1</v>
      </c>
      <c r="K219" s="45">
        <v>5</v>
      </c>
      <c r="L219" s="43">
        <v>31</v>
      </c>
      <c r="M219" s="43">
        <v>4</v>
      </c>
      <c r="N219" s="43">
        <v>3</v>
      </c>
      <c r="O219" s="45">
        <v>3</v>
      </c>
      <c r="P219" s="45">
        <v>950</v>
      </c>
      <c r="Q219" s="43">
        <v>35</v>
      </c>
      <c r="R219" s="43">
        <v>4</v>
      </c>
      <c r="S219" s="43">
        <v>1</v>
      </c>
      <c r="T219" s="45">
        <v>1</v>
      </c>
      <c r="U219" s="45">
        <v>45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F219" s="45">
        <v>1</v>
      </c>
      <c r="AG219" s="45">
        <v>1</v>
      </c>
      <c r="AH219" s="45">
        <v>3</v>
      </c>
      <c r="AI219" s="45">
        <v>3</v>
      </c>
      <c r="AJ219" s="45">
        <v>1</v>
      </c>
      <c r="AK219" s="45">
        <v>1</v>
      </c>
      <c r="AL219" s="45">
        <v>0</v>
      </c>
      <c r="AM219" s="45">
        <v>0</v>
      </c>
      <c r="AN219" s="45">
        <v>0</v>
      </c>
      <c r="AO219" s="45">
        <v>0</v>
      </c>
    </row>
    <row r="220" spans="1:41">
      <c r="A220" s="45">
        <v>404</v>
      </c>
      <c r="B220" s="45" t="s">
        <v>3602</v>
      </c>
      <c r="C220" s="45" t="s">
        <v>3389</v>
      </c>
      <c r="D220" s="45">
        <v>1</v>
      </c>
      <c r="E220" s="45">
        <v>1</v>
      </c>
      <c r="F220" s="59">
        <v>0</v>
      </c>
      <c r="G220" s="59">
        <v>3</v>
      </c>
      <c r="H220" s="59">
        <v>18</v>
      </c>
      <c r="I220" s="59">
        <v>10</v>
      </c>
      <c r="J220" s="59">
        <v>10</v>
      </c>
      <c r="K220" s="59">
        <v>525</v>
      </c>
      <c r="L220" s="59">
        <v>3</v>
      </c>
      <c r="M220" s="59">
        <v>18</v>
      </c>
      <c r="N220" s="59">
        <v>50</v>
      </c>
      <c r="O220" s="59">
        <v>50</v>
      </c>
      <c r="P220" s="59">
        <v>100</v>
      </c>
      <c r="Q220" s="59">
        <v>3</v>
      </c>
      <c r="R220" s="59">
        <v>12</v>
      </c>
      <c r="S220" s="59">
        <v>5</v>
      </c>
      <c r="T220" s="59">
        <v>5</v>
      </c>
      <c r="U220" s="59">
        <v>250</v>
      </c>
      <c r="V220" s="59">
        <v>3</v>
      </c>
      <c r="W220" s="59">
        <v>13</v>
      </c>
      <c r="X220" s="59">
        <v>5</v>
      </c>
      <c r="Y220" s="59">
        <v>5</v>
      </c>
      <c r="Z220" s="59">
        <v>125</v>
      </c>
      <c r="AA220" s="59">
        <v>0</v>
      </c>
      <c r="AB220" s="59">
        <v>0</v>
      </c>
      <c r="AC220" s="59">
        <v>0</v>
      </c>
      <c r="AD220" s="59">
        <v>0</v>
      </c>
      <c r="AE220" s="59">
        <v>0</v>
      </c>
      <c r="AF220" s="45">
        <v>10</v>
      </c>
      <c r="AG220" s="45">
        <v>10</v>
      </c>
      <c r="AH220" s="45">
        <v>50</v>
      </c>
      <c r="AI220" s="45">
        <v>50</v>
      </c>
      <c r="AJ220" s="45">
        <v>5</v>
      </c>
      <c r="AK220" s="45">
        <v>5</v>
      </c>
      <c r="AL220" s="45">
        <v>5</v>
      </c>
      <c r="AM220" s="45">
        <v>5</v>
      </c>
      <c r="AN220" s="45">
        <v>0</v>
      </c>
      <c r="AO220" s="45">
        <v>0</v>
      </c>
    </row>
    <row r="221" spans="1:41">
      <c r="A221" s="45">
        <v>405</v>
      </c>
      <c r="B221" s="45" t="s">
        <v>3603</v>
      </c>
      <c r="C221" s="45" t="s">
        <v>3390</v>
      </c>
      <c r="D221" s="45">
        <v>1</v>
      </c>
      <c r="E221" s="45">
        <v>1</v>
      </c>
      <c r="F221" s="59">
        <v>0</v>
      </c>
      <c r="G221" s="59">
        <v>18</v>
      </c>
      <c r="H221" s="59">
        <v>4</v>
      </c>
      <c r="I221" s="59">
        <v>1</v>
      </c>
      <c r="J221" s="59">
        <v>1</v>
      </c>
      <c r="K221" s="59">
        <v>5</v>
      </c>
      <c r="L221" s="59">
        <v>31</v>
      </c>
      <c r="M221" s="59">
        <v>4</v>
      </c>
      <c r="N221" s="59">
        <v>3</v>
      </c>
      <c r="O221" s="59">
        <v>3</v>
      </c>
      <c r="P221" s="59">
        <v>500</v>
      </c>
      <c r="Q221" s="59">
        <v>31</v>
      </c>
      <c r="R221" s="59">
        <v>5</v>
      </c>
      <c r="S221" s="59">
        <v>3</v>
      </c>
      <c r="T221" s="59">
        <v>3</v>
      </c>
      <c r="U221" s="59">
        <v>450</v>
      </c>
      <c r="V221" s="59">
        <v>35</v>
      </c>
      <c r="W221" s="59">
        <v>5</v>
      </c>
      <c r="X221" s="59">
        <v>1</v>
      </c>
      <c r="Y221" s="59">
        <v>1</v>
      </c>
      <c r="Z221" s="59">
        <v>45</v>
      </c>
      <c r="AA221" s="59">
        <v>0</v>
      </c>
      <c r="AB221" s="59">
        <v>0</v>
      </c>
      <c r="AC221" s="59">
        <v>0</v>
      </c>
      <c r="AD221" s="59">
        <v>0</v>
      </c>
      <c r="AE221" s="59">
        <v>0</v>
      </c>
      <c r="AF221" s="45">
        <v>1</v>
      </c>
      <c r="AG221" s="45">
        <v>1</v>
      </c>
      <c r="AH221" s="45">
        <v>3</v>
      </c>
      <c r="AI221" s="45">
        <v>3</v>
      </c>
      <c r="AJ221" s="45">
        <v>3</v>
      </c>
      <c r="AK221" s="45">
        <v>3</v>
      </c>
      <c r="AL221" s="45">
        <v>1</v>
      </c>
      <c r="AM221" s="45">
        <v>1</v>
      </c>
      <c r="AN221" s="45">
        <v>0</v>
      </c>
      <c r="AO221" s="45">
        <v>0</v>
      </c>
    </row>
    <row r="222" spans="1:41">
      <c r="A222" s="45">
        <v>406</v>
      </c>
      <c r="B222" s="45" t="s">
        <v>2456</v>
      </c>
      <c r="C222" s="45" t="s">
        <v>3573</v>
      </c>
      <c r="D222" s="45">
        <v>1</v>
      </c>
      <c r="E222" s="45">
        <v>1</v>
      </c>
      <c r="F222" s="45">
        <v>0</v>
      </c>
      <c r="G222" s="59">
        <v>3</v>
      </c>
      <c r="H222" s="59">
        <v>6</v>
      </c>
      <c r="I222" s="59">
        <v>20</v>
      </c>
      <c r="J222" s="59">
        <v>20</v>
      </c>
      <c r="K222" s="59">
        <v>250</v>
      </c>
      <c r="L222" s="59">
        <v>3</v>
      </c>
      <c r="M222" s="59">
        <v>6</v>
      </c>
      <c r="N222" s="59">
        <v>50</v>
      </c>
      <c r="O222" s="59">
        <v>50</v>
      </c>
      <c r="P222" s="59">
        <v>250</v>
      </c>
      <c r="Q222" s="59">
        <v>3</v>
      </c>
      <c r="R222" s="59">
        <v>9</v>
      </c>
      <c r="S222" s="59">
        <v>10</v>
      </c>
      <c r="T222" s="59">
        <v>10</v>
      </c>
      <c r="U222" s="59">
        <v>250</v>
      </c>
      <c r="V222" s="59">
        <v>3</v>
      </c>
      <c r="W222" s="59">
        <v>14</v>
      </c>
      <c r="X222" s="59">
        <v>10</v>
      </c>
      <c r="Y222" s="59">
        <v>10</v>
      </c>
      <c r="Z222" s="59">
        <v>250</v>
      </c>
      <c r="AA222" s="59">
        <v>0</v>
      </c>
      <c r="AB222" s="59">
        <v>0</v>
      </c>
      <c r="AC222" s="59">
        <v>0</v>
      </c>
      <c r="AD222" s="59">
        <v>0</v>
      </c>
      <c r="AE222" s="59">
        <v>0</v>
      </c>
      <c r="AF222" s="45">
        <v>20</v>
      </c>
      <c r="AG222" s="45">
        <v>20</v>
      </c>
      <c r="AH222" s="45">
        <v>50</v>
      </c>
      <c r="AI222" s="45">
        <v>50</v>
      </c>
      <c r="AJ222" s="45">
        <v>10</v>
      </c>
      <c r="AK222" s="45">
        <v>10</v>
      </c>
      <c r="AL222" s="45">
        <v>10</v>
      </c>
      <c r="AM222" s="45">
        <v>10</v>
      </c>
      <c r="AN222" s="45">
        <v>0</v>
      </c>
      <c r="AO222" s="45">
        <v>0</v>
      </c>
    </row>
    <row r="223" spans="1:41">
      <c r="A223" s="45">
        <v>407</v>
      </c>
      <c r="B223" s="45" t="s">
        <v>1886</v>
      </c>
      <c r="C223" s="45" t="s">
        <v>4839</v>
      </c>
      <c r="D223" s="45">
        <v>1</v>
      </c>
      <c r="E223" s="45">
        <v>1</v>
      </c>
      <c r="F223" s="45">
        <v>0</v>
      </c>
      <c r="G223" s="59">
        <v>3</v>
      </c>
      <c r="H223" s="59">
        <v>9</v>
      </c>
      <c r="I223" s="59">
        <v>20</v>
      </c>
      <c r="J223" s="59">
        <v>20</v>
      </c>
      <c r="K223" s="59">
        <v>440</v>
      </c>
      <c r="L223" s="59">
        <v>3</v>
      </c>
      <c r="M223" s="59">
        <v>14</v>
      </c>
      <c r="N223" s="59">
        <v>5</v>
      </c>
      <c r="O223" s="59">
        <v>5</v>
      </c>
      <c r="P223" s="59">
        <v>500</v>
      </c>
      <c r="Q223" s="59">
        <v>4</v>
      </c>
      <c r="R223" s="59">
        <v>2003</v>
      </c>
      <c r="S223" s="59">
        <v>5</v>
      </c>
      <c r="T223" s="59">
        <v>5</v>
      </c>
      <c r="U223" s="59">
        <v>660</v>
      </c>
      <c r="V223" s="59">
        <v>0</v>
      </c>
      <c r="W223" s="59">
        <v>0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>
        <v>0</v>
      </c>
      <c r="AE223" s="59">
        <v>0</v>
      </c>
      <c r="AF223" s="45">
        <v>20</v>
      </c>
      <c r="AG223" s="45">
        <v>20</v>
      </c>
      <c r="AH223" s="45">
        <v>5</v>
      </c>
      <c r="AI223" s="45">
        <v>5</v>
      </c>
      <c r="AJ223" s="45">
        <v>5</v>
      </c>
      <c r="AK223" s="45">
        <v>5</v>
      </c>
      <c r="AL223" s="45">
        <v>0</v>
      </c>
      <c r="AM223" s="45">
        <v>0</v>
      </c>
      <c r="AN223" s="45">
        <v>0</v>
      </c>
      <c r="AO223" s="45">
        <v>0</v>
      </c>
    </row>
    <row r="224" spans="1:41">
      <c r="A224" s="45">
        <v>408</v>
      </c>
      <c r="B224" s="45" t="s">
        <v>4825</v>
      </c>
      <c r="C224" s="45" t="s">
        <v>1887</v>
      </c>
      <c r="D224" s="45">
        <v>1</v>
      </c>
      <c r="E224" s="45">
        <v>1</v>
      </c>
      <c r="F224" s="45">
        <v>0</v>
      </c>
      <c r="G224" s="43">
        <v>6</v>
      </c>
      <c r="H224" s="45">
        <v>10002</v>
      </c>
      <c r="I224" s="43">
        <v>1</v>
      </c>
      <c r="J224" s="43">
        <v>5</v>
      </c>
      <c r="K224" s="45">
        <v>200</v>
      </c>
      <c r="L224" s="43">
        <v>6</v>
      </c>
      <c r="M224" s="45">
        <v>10002</v>
      </c>
      <c r="N224" s="43">
        <v>1</v>
      </c>
      <c r="O224" s="43">
        <v>5</v>
      </c>
      <c r="P224" s="45">
        <v>200</v>
      </c>
      <c r="Q224" s="43">
        <v>6</v>
      </c>
      <c r="R224" s="45">
        <v>10002</v>
      </c>
      <c r="S224" s="43">
        <v>1</v>
      </c>
      <c r="T224" s="43">
        <v>5</v>
      </c>
      <c r="U224" s="45">
        <v>200</v>
      </c>
      <c r="V224" s="43">
        <v>6</v>
      </c>
      <c r="W224" s="45">
        <v>10002</v>
      </c>
      <c r="X224" s="43">
        <v>1</v>
      </c>
      <c r="Y224" s="43">
        <v>5</v>
      </c>
      <c r="Z224" s="45">
        <v>200</v>
      </c>
      <c r="AA224" s="43">
        <v>6</v>
      </c>
      <c r="AB224" s="45">
        <v>10002</v>
      </c>
      <c r="AC224" s="43">
        <v>1</v>
      </c>
      <c r="AD224" s="43">
        <v>5</v>
      </c>
      <c r="AE224" s="45">
        <v>200</v>
      </c>
      <c r="AF224" s="45">
        <v>1</v>
      </c>
      <c r="AG224" s="45">
        <v>5</v>
      </c>
      <c r="AH224" s="45">
        <v>1</v>
      </c>
      <c r="AI224" s="45">
        <v>5</v>
      </c>
      <c r="AJ224" s="45">
        <v>1</v>
      </c>
      <c r="AK224" s="45">
        <v>5</v>
      </c>
      <c r="AL224" s="45">
        <v>1</v>
      </c>
      <c r="AM224" s="45">
        <v>5</v>
      </c>
      <c r="AN224" s="45">
        <v>1</v>
      </c>
      <c r="AO224" s="45">
        <v>5</v>
      </c>
    </row>
    <row r="225" spans="1:41">
      <c r="A225" s="45">
        <v>409</v>
      </c>
      <c r="B225" s="45" t="s">
        <v>4826</v>
      </c>
      <c r="C225" s="45" t="s">
        <v>1888</v>
      </c>
      <c r="D225" s="45">
        <v>1</v>
      </c>
      <c r="E225" s="45">
        <v>1</v>
      </c>
      <c r="F225" s="59">
        <v>0</v>
      </c>
      <c r="G225" s="43">
        <v>6</v>
      </c>
      <c r="H225" s="45">
        <v>10009</v>
      </c>
      <c r="I225" s="43">
        <v>1</v>
      </c>
      <c r="J225" s="43">
        <v>5</v>
      </c>
      <c r="K225" s="45">
        <v>250</v>
      </c>
      <c r="L225" s="43">
        <v>6</v>
      </c>
      <c r="M225" s="45">
        <v>10011</v>
      </c>
      <c r="N225" s="43">
        <v>1</v>
      </c>
      <c r="O225" s="43">
        <v>5</v>
      </c>
      <c r="P225" s="45">
        <v>250</v>
      </c>
      <c r="Q225" s="43">
        <v>6</v>
      </c>
      <c r="R225" s="45">
        <v>10012</v>
      </c>
      <c r="S225" s="43">
        <v>1</v>
      </c>
      <c r="T225" s="43">
        <v>5</v>
      </c>
      <c r="U225" s="45">
        <v>250</v>
      </c>
      <c r="V225" s="43">
        <v>6</v>
      </c>
      <c r="W225" s="45">
        <v>10014</v>
      </c>
      <c r="X225" s="43">
        <v>1</v>
      </c>
      <c r="Y225" s="43">
        <v>5</v>
      </c>
      <c r="Z225" s="45">
        <v>250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45">
        <v>1</v>
      </c>
      <c r="AG225" s="45">
        <v>5</v>
      </c>
      <c r="AH225" s="45">
        <v>1</v>
      </c>
      <c r="AI225" s="45">
        <v>5</v>
      </c>
      <c r="AJ225" s="45">
        <v>1</v>
      </c>
      <c r="AK225" s="45">
        <v>5</v>
      </c>
      <c r="AL225" s="45">
        <v>1</v>
      </c>
      <c r="AM225" s="45">
        <v>5</v>
      </c>
      <c r="AN225" s="45">
        <v>0</v>
      </c>
      <c r="AO225" s="45">
        <v>0</v>
      </c>
    </row>
    <row r="226" spans="1:41">
      <c r="A226" s="45">
        <v>410</v>
      </c>
      <c r="B226" s="45" t="s">
        <v>4833</v>
      </c>
      <c r="C226" s="45" t="s">
        <v>1887</v>
      </c>
      <c r="D226" s="45">
        <v>1</v>
      </c>
      <c r="E226" s="45">
        <v>1</v>
      </c>
      <c r="F226" s="45">
        <v>0</v>
      </c>
      <c r="G226" s="60">
        <v>6</v>
      </c>
      <c r="H226" s="60">
        <v>10026</v>
      </c>
      <c r="I226" s="60">
        <v>1</v>
      </c>
      <c r="J226" s="60">
        <v>5</v>
      </c>
      <c r="K226" s="60">
        <v>200</v>
      </c>
      <c r="L226" s="60">
        <v>6</v>
      </c>
      <c r="M226" s="60">
        <v>10027</v>
      </c>
      <c r="N226" s="60">
        <v>1</v>
      </c>
      <c r="O226" s="60">
        <v>5</v>
      </c>
      <c r="P226" s="60">
        <v>200</v>
      </c>
      <c r="Q226" s="60">
        <v>6</v>
      </c>
      <c r="R226" s="60">
        <v>10028</v>
      </c>
      <c r="S226" s="60">
        <v>1</v>
      </c>
      <c r="T226" s="60">
        <v>5</v>
      </c>
      <c r="U226" s="60">
        <v>200</v>
      </c>
      <c r="V226" s="60">
        <v>6</v>
      </c>
      <c r="W226" s="60">
        <v>10029</v>
      </c>
      <c r="X226" s="60">
        <v>1</v>
      </c>
      <c r="Y226" s="60">
        <v>5</v>
      </c>
      <c r="Z226" s="60">
        <v>200</v>
      </c>
      <c r="AA226" s="60">
        <v>6</v>
      </c>
      <c r="AB226" s="60">
        <v>10030</v>
      </c>
      <c r="AC226" s="60">
        <v>1</v>
      </c>
      <c r="AD226" s="60">
        <v>5</v>
      </c>
      <c r="AE226" s="60">
        <v>200</v>
      </c>
      <c r="AF226" s="45">
        <v>1</v>
      </c>
      <c r="AG226" s="45">
        <v>5</v>
      </c>
      <c r="AH226" s="45">
        <v>1</v>
      </c>
      <c r="AI226" s="45">
        <v>5</v>
      </c>
      <c r="AJ226" s="45">
        <v>1</v>
      </c>
      <c r="AK226" s="45">
        <v>5</v>
      </c>
      <c r="AL226" s="45">
        <v>1</v>
      </c>
      <c r="AM226" s="45">
        <v>5</v>
      </c>
      <c r="AN226" s="45">
        <v>1</v>
      </c>
      <c r="AO226" s="45">
        <v>5</v>
      </c>
    </row>
    <row r="227" spans="1:41">
      <c r="A227" s="45">
        <v>411</v>
      </c>
      <c r="B227" s="45" t="s">
        <v>4834</v>
      </c>
      <c r="C227" s="45" t="s">
        <v>1888</v>
      </c>
      <c r="D227" s="45">
        <v>1</v>
      </c>
      <c r="E227" s="45">
        <v>1</v>
      </c>
      <c r="F227" s="45">
        <v>0</v>
      </c>
      <c r="G227" s="60">
        <v>6</v>
      </c>
      <c r="H227" s="60">
        <v>10031</v>
      </c>
      <c r="I227" s="60">
        <v>1</v>
      </c>
      <c r="J227" s="60">
        <v>5</v>
      </c>
      <c r="K227" s="60">
        <v>250</v>
      </c>
      <c r="L227" s="60">
        <v>6</v>
      </c>
      <c r="M227" s="60">
        <v>10033</v>
      </c>
      <c r="N227" s="60">
        <v>1</v>
      </c>
      <c r="O227" s="60">
        <v>5</v>
      </c>
      <c r="P227" s="60">
        <v>250</v>
      </c>
      <c r="Q227" s="60">
        <v>6</v>
      </c>
      <c r="R227" s="60">
        <v>10035</v>
      </c>
      <c r="S227" s="60">
        <v>1</v>
      </c>
      <c r="T227" s="60">
        <v>5</v>
      </c>
      <c r="U227" s="60">
        <v>250</v>
      </c>
      <c r="V227" s="60">
        <v>6</v>
      </c>
      <c r="W227" s="60">
        <v>10039</v>
      </c>
      <c r="X227" s="60">
        <v>1</v>
      </c>
      <c r="Y227" s="60">
        <v>5</v>
      </c>
      <c r="Z227" s="60">
        <v>250</v>
      </c>
      <c r="AA227" s="59">
        <v>0</v>
      </c>
      <c r="AB227" s="59">
        <v>0</v>
      </c>
      <c r="AC227" s="59">
        <v>0</v>
      </c>
      <c r="AD227" s="59">
        <v>0</v>
      </c>
      <c r="AE227" s="59">
        <v>0</v>
      </c>
      <c r="AF227" s="45">
        <v>1</v>
      </c>
      <c r="AG227" s="45">
        <v>5</v>
      </c>
      <c r="AH227" s="45">
        <v>1</v>
      </c>
      <c r="AI227" s="45">
        <v>5</v>
      </c>
      <c r="AJ227" s="45">
        <v>1</v>
      </c>
      <c r="AK227" s="45">
        <v>5</v>
      </c>
      <c r="AL227" s="45">
        <v>1</v>
      </c>
      <c r="AM227" s="45">
        <v>5</v>
      </c>
      <c r="AN227" s="45">
        <v>0</v>
      </c>
      <c r="AO227" s="45">
        <v>0</v>
      </c>
    </row>
    <row r="228" spans="1:41">
      <c r="A228" s="45">
        <v>412</v>
      </c>
      <c r="B228" s="45" t="s">
        <v>4829</v>
      </c>
      <c r="C228" s="45" t="s">
        <v>1887</v>
      </c>
      <c r="D228" s="45">
        <v>1</v>
      </c>
      <c r="E228" s="45">
        <v>1</v>
      </c>
      <c r="F228" s="45">
        <v>0</v>
      </c>
      <c r="G228" s="60">
        <v>6</v>
      </c>
      <c r="H228" s="60">
        <v>10049</v>
      </c>
      <c r="I228" s="60">
        <v>1</v>
      </c>
      <c r="J228" s="60">
        <v>5</v>
      </c>
      <c r="K228" s="60">
        <v>200</v>
      </c>
      <c r="L228" s="60">
        <v>6</v>
      </c>
      <c r="M228" s="60">
        <v>10050</v>
      </c>
      <c r="N228" s="60">
        <v>1</v>
      </c>
      <c r="O228" s="60">
        <v>5</v>
      </c>
      <c r="P228" s="60">
        <v>200</v>
      </c>
      <c r="Q228" s="60">
        <v>6</v>
      </c>
      <c r="R228" s="60">
        <v>10051</v>
      </c>
      <c r="S228" s="60">
        <v>1</v>
      </c>
      <c r="T228" s="60">
        <v>5</v>
      </c>
      <c r="U228" s="60">
        <v>200</v>
      </c>
      <c r="V228" s="60">
        <v>6</v>
      </c>
      <c r="W228" s="60">
        <v>10053</v>
      </c>
      <c r="X228" s="60">
        <v>1</v>
      </c>
      <c r="Y228" s="60">
        <v>5</v>
      </c>
      <c r="Z228" s="60">
        <v>200</v>
      </c>
      <c r="AA228" s="60">
        <v>6</v>
      </c>
      <c r="AB228" s="60">
        <v>10054</v>
      </c>
      <c r="AC228" s="60">
        <v>1</v>
      </c>
      <c r="AD228" s="60">
        <v>5</v>
      </c>
      <c r="AE228" s="60">
        <v>200</v>
      </c>
      <c r="AF228" s="45">
        <v>1</v>
      </c>
      <c r="AG228" s="45">
        <v>5</v>
      </c>
      <c r="AH228" s="45">
        <v>1</v>
      </c>
      <c r="AI228" s="45">
        <v>5</v>
      </c>
      <c r="AJ228" s="45">
        <v>1</v>
      </c>
      <c r="AK228" s="45">
        <v>5</v>
      </c>
      <c r="AL228" s="45">
        <v>1</v>
      </c>
      <c r="AM228" s="45">
        <v>5</v>
      </c>
      <c r="AN228" s="45">
        <v>1</v>
      </c>
      <c r="AO228" s="45">
        <v>5</v>
      </c>
    </row>
    <row r="229" spans="1:41">
      <c r="A229" s="45">
        <v>413</v>
      </c>
      <c r="B229" s="45" t="s">
        <v>4830</v>
      </c>
      <c r="C229" s="45" t="s">
        <v>1888</v>
      </c>
      <c r="D229" s="45">
        <v>1</v>
      </c>
      <c r="E229" s="45">
        <v>1</v>
      </c>
      <c r="F229" s="59">
        <v>0</v>
      </c>
      <c r="G229" s="60">
        <v>6</v>
      </c>
      <c r="H229" s="60">
        <v>10055</v>
      </c>
      <c r="I229" s="60">
        <v>1</v>
      </c>
      <c r="J229" s="60">
        <v>5</v>
      </c>
      <c r="K229" s="60">
        <v>250</v>
      </c>
      <c r="L229" s="60">
        <v>6</v>
      </c>
      <c r="M229" s="60">
        <v>10056</v>
      </c>
      <c r="N229" s="60">
        <v>1</v>
      </c>
      <c r="O229" s="60">
        <v>5</v>
      </c>
      <c r="P229" s="60">
        <v>250</v>
      </c>
      <c r="Q229" s="60">
        <v>6</v>
      </c>
      <c r="R229" s="60">
        <v>10060</v>
      </c>
      <c r="S229" s="60">
        <v>1</v>
      </c>
      <c r="T229" s="60">
        <v>5</v>
      </c>
      <c r="U229" s="60">
        <v>250</v>
      </c>
      <c r="V229" s="60">
        <v>6</v>
      </c>
      <c r="W229" s="60">
        <v>10061</v>
      </c>
      <c r="X229" s="60">
        <v>1</v>
      </c>
      <c r="Y229" s="60">
        <v>5</v>
      </c>
      <c r="Z229" s="60">
        <v>250</v>
      </c>
      <c r="AA229" s="59">
        <v>0</v>
      </c>
      <c r="AB229" s="59">
        <v>0</v>
      </c>
      <c r="AC229" s="59">
        <v>0</v>
      </c>
      <c r="AD229" s="59">
        <v>0</v>
      </c>
      <c r="AE229" s="59">
        <v>0</v>
      </c>
      <c r="AF229" s="45">
        <v>1</v>
      </c>
      <c r="AG229" s="45">
        <v>5</v>
      </c>
      <c r="AH229" s="45">
        <v>1</v>
      </c>
      <c r="AI229" s="45">
        <v>5</v>
      </c>
      <c r="AJ229" s="45">
        <v>1</v>
      </c>
      <c r="AK229" s="45">
        <v>5</v>
      </c>
      <c r="AL229" s="45">
        <v>1</v>
      </c>
      <c r="AM229" s="45">
        <v>5</v>
      </c>
      <c r="AN229" s="45">
        <v>0</v>
      </c>
      <c r="AO229" s="45">
        <v>0</v>
      </c>
    </row>
    <row r="230" spans="1:41">
      <c r="A230" s="45">
        <v>414</v>
      </c>
      <c r="B230" s="45" t="s">
        <v>3454</v>
      </c>
      <c r="C230" s="45" t="s">
        <v>1887</v>
      </c>
      <c r="D230" s="45">
        <v>1</v>
      </c>
      <c r="E230" s="45">
        <v>1</v>
      </c>
      <c r="F230" s="45">
        <v>0</v>
      </c>
      <c r="G230" s="60">
        <v>6</v>
      </c>
      <c r="H230" s="60">
        <v>10072</v>
      </c>
      <c r="I230" s="60">
        <v>1</v>
      </c>
      <c r="J230" s="60">
        <v>5</v>
      </c>
      <c r="K230" s="60">
        <v>200</v>
      </c>
      <c r="L230" s="60">
        <v>6</v>
      </c>
      <c r="M230" s="60">
        <v>10073</v>
      </c>
      <c r="N230" s="60">
        <v>1</v>
      </c>
      <c r="O230" s="60">
        <v>5</v>
      </c>
      <c r="P230" s="60">
        <v>200</v>
      </c>
      <c r="Q230" s="60">
        <v>6</v>
      </c>
      <c r="R230" s="60">
        <v>10076</v>
      </c>
      <c r="S230" s="60">
        <v>1</v>
      </c>
      <c r="T230" s="60">
        <v>5</v>
      </c>
      <c r="U230" s="60">
        <v>200</v>
      </c>
      <c r="V230" s="60">
        <v>6</v>
      </c>
      <c r="W230" s="60">
        <v>10083</v>
      </c>
      <c r="X230" s="60">
        <v>1</v>
      </c>
      <c r="Y230" s="60">
        <v>5</v>
      </c>
      <c r="Z230" s="60">
        <v>200</v>
      </c>
      <c r="AA230" s="60">
        <v>6</v>
      </c>
      <c r="AB230" s="60">
        <v>10084</v>
      </c>
      <c r="AC230" s="60">
        <v>1</v>
      </c>
      <c r="AD230" s="60">
        <v>5</v>
      </c>
      <c r="AE230" s="60">
        <v>200</v>
      </c>
      <c r="AF230" s="45">
        <v>1</v>
      </c>
      <c r="AG230" s="45">
        <v>5</v>
      </c>
      <c r="AH230" s="45">
        <v>1</v>
      </c>
      <c r="AI230" s="45">
        <v>5</v>
      </c>
      <c r="AJ230" s="45">
        <v>1</v>
      </c>
      <c r="AK230" s="45">
        <v>5</v>
      </c>
      <c r="AL230" s="45">
        <v>1</v>
      </c>
      <c r="AM230" s="45">
        <v>5</v>
      </c>
      <c r="AN230" s="45">
        <v>1</v>
      </c>
      <c r="AO230" s="45">
        <v>5</v>
      </c>
    </row>
    <row r="231" spans="1:41">
      <c r="A231" s="45">
        <v>415</v>
      </c>
      <c r="B231" s="45" t="s">
        <v>3455</v>
      </c>
      <c r="C231" s="45" t="s">
        <v>1888</v>
      </c>
      <c r="D231" s="45">
        <v>1</v>
      </c>
      <c r="E231" s="45">
        <v>1</v>
      </c>
      <c r="F231" s="45">
        <v>0</v>
      </c>
      <c r="G231" s="60">
        <v>6</v>
      </c>
      <c r="H231" s="60">
        <v>10085</v>
      </c>
      <c r="I231" s="60">
        <v>1</v>
      </c>
      <c r="J231" s="60">
        <v>5</v>
      </c>
      <c r="K231" s="60">
        <v>250</v>
      </c>
      <c r="L231" s="60">
        <v>6</v>
      </c>
      <c r="M231" s="60">
        <v>10086</v>
      </c>
      <c r="N231" s="60">
        <v>1</v>
      </c>
      <c r="O231" s="60">
        <v>5</v>
      </c>
      <c r="P231" s="60">
        <v>250</v>
      </c>
      <c r="Q231" s="60">
        <v>6</v>
      </c>
      <c r="R231" s="60">
        <v>10087</v>
      </c>
      <c r="S231" s="60">
        <v>1</v>
      </c>
      <c r="T231" s="60">
        <v>5</v>
      </c>
      <c r="U231" s="60">
        <v>250</v>
      </c>
      <c r="V231" s="60">
        <v>6</v>
      </c>
      <c r="W231" s="60">
        <v>10088</v>
      </c>
      <c r="X231" s="60">
        <v>1</v>
      </c>
      <c r="Y231" s="60">
        <v>5</v>
      </c>
      <c r="Z231" s="60">
        <v>250</v>
      </c>
      <c r="AA231" s="59">
        <v>0</v>
      </c>
      <c r="AB231" s="59">
        <v>0</v>
      </c>
      <c r="AC231" s="59">
        <v>0</v>
      </c>
      <c r="AD231" s="59">
        <v>0</v>
      </c>
      <c r="AE231" s="59">
        <v>0</v>
      </c>
      <c r="AF231" s="45">
        <v>1</v>
      </c>
      <c r="AG231" s="45">
        <v>5</v>
      </c>
      <c r="AH231" s="45">
        <v>1</v>
      </c>
      <c r="AI231" s="45">
        <v>5</v>
      </c>
      <c r="AJ231" s="45">
        <v>1</v>
      </c>
      <c r="AK231" s="45">
        <v>5</v>
      </c>
      <c r="AL231" s="45">
        <v>1</v>
      </c>
      <c r="AM231" s="45">
        <v>5</v>
      </c>
      <c r="AN231" s="45">
        <v>0</v>
      </c>
      <c r="AO231" s="45">
        <v>0</v>
      </c>
    </row>
    <row r="232" spans="1:41">
      <c r="A232" s="45">
        <v>450</v>
      </c>
      <c r="B232" s="45" t="s">
        <v>2453</v>
      </c>
      <c r="C232" s="45" t="s">
        <v>1889</v>
      </c>
      <c r="D232" s="45">
        <v>1</v>
      </c>
      <c r="E232" s="45">
        <v>1</v>
      </c>
      <c r="F232" s="45">
        <v>0</v>
      </c>
      <c r="G232" s="45">
        <v>3</v>
      </c>
      <c r="H232" s="45">
        <v>10</v>
      </c>
      <c r="I232" s="45">
        <v>10</v>
      </c>
      <c r="J232" s="45">
        <v>10</v>
      </c>
      <c r="K232" s="45">
        <v>500</v>
      </c>
      <c r="L232" s="45">
        <v>9</v>
      </c>
      <c r="M232" s="45">
        <v>401</v>
      </c>
      <c r="N232" s="45">
        <v>1</v>
      </c>
      <c r="O232" s="45">
        <v>1</v>
      </c>
      <c r="P232" s="45">
        <v>500</v>
      </c>
      <c r="Q232" s="45">
        <v>0</v>
      </c>
      <c r="R232" s="45">
        <v>0</v>
      </c>
      <c r="S232" s="45">
        <v>0</v>
      </c>
      <c r="T232" s="45">
        <v>0</v>
      </c>
      <c r="U232" s="45">
        <v>0</v>
      </c>
      <c r="V232" s="45">
        <v>0</v>
      </c>
      <c r="W232" s="45">
        <v>0</v>
      </c>
      <c r="X232" s="45">
        <v>0</v>
      </c>
      <c r="Y232" s="45">
        <v>0</v>
      </c>
      <c r="Z232" s="45">
        <v>0</v>
      </c>
      <c r="AA232" s="45">
        <v>0</v>
      </c>
      <c r="AB232" s="45">
        <v>0</v>
      </c>
      <c r="AC232" s="45">
        <v>0</v>
      </c>
      <c r="AD232" s="45">
        <v>0</v>
      </c>
      <c r="AE232" s="45">
        <v>0</v>
      </c>
      <c r="AF232" s="45">
        <v>10</v>
      </c>
      <c r="AG232" s="45">
        <v>10</v>
      </c>
      <c r="AH232" s="45">
        <v>1</v>
      </c>
      <c r="AI232" s="45">
        <v>1</v>
      </c>
      <c r="AJ232" s="45">
        <v>0</v>
      </c>
      <c r="AK232" s="45">
        <v>0</v>
      </c>
      <c r="AL232" s="45">
        <v>0</v>
      </c>
      <c r="AM232" s="45">
        <v>0</v>
      </c>
      <c r="AN232" s="45">
        <v>0</v>
      </c>
      <c r="AO232" s="45">
        <v>0</v>
      </c>
    </row>
    <row r="233" spans="1:41">
      <c r="A233" s="45">
        <v>451</v>
      </c>
      <c r="B233" s="45" t="s">
        <v>2454</v>
      </c>
      <c r="C233" s="45" t="s">
        <v>1890</v>
      </c>
      <c r="D233" s="45">
        <v>1</v>
      </c>
      <c r="E233" s="45">
        <v>1</v>
      </c>
      <c r="F233" s="45">
        <v>0</v>
      </c>
      <c r="G233" s="45">
        <v>9</v>
      </c>
      <c r="H233" s="45">
        <v>402</v>
      </c>
      <c r="I233" s="45">
        <v>1</v>
      </c>
      <c r="J233" s="45">
        <v>1</v>
      </c>
      <c r="K233" s="45">
        <v>800</v>
      </c>
      <c r="L233" s="45">
        <v>9</v>
      </c>
      <c r="M233" s="45">
        <v>403</v>
      </c>
      <c r="N233" s="45">
        <v>1</v>
      </c>
      <c r="O233" s="45">
        <v>1</v>
      </c>
      <c r="P233" s="45">
        <v>200</v>
      </c>
      <c r="Q233" s="45">
        <v>0</v>
      </c>
      <c r="R233" s="45">
        <v>0</v>
      </c>
      <c r="S233" s="45">
        <v>0</v>
      </c>
      <c r="T233" s="45">
        <v>0</v>
      </c>
      <c r="U233" s="45">
        <v>0</v>
      </c>
      <c r="V233" s="45">
        <v>0</v>
      </c>
      <c r="W233" s="45">
        <v>0</v>
      </c>
      <c r="X233" s="45">
        <v>0</v>
      </c>
      <c r="Y233" s="45">
        <v>0</v>
      </c>
      <c r="Z233" s="45">
        <v>0</v>
      </c>
      <c r="AA233" s="45">
        <v>0</v>
      </c>
      <c r="AB233" s="45">
        <v>0</v>
      </c>
      <c r="AC233" s="45">
        <v>0</v>
      </c>
      <c r="AD233" s="45">
        <v>0</v>
      </c>
      <c r="AE233" s="45">
        <v>0</v>
      </c>
      <c r="AF233" s="45">
        <v>1</v>
      </c>
      <c r="AG233" s="45">
        <v>1</v>
      </c>
      <c r="AH233" s="45">
        <v>1</v>
      </c>
      <c r="AI233" s="45">
        <v>1</v>
      </c>
      <c r="AJ233" s="45">
        <v>0</v>
      </c>
      <c r="AK233" s="45">
        <v>0</v>
      </c>
      <c r="AL233" s="45">
        <v>0</v>
      </c>
      <c r="AM233" s="45">
        <v>0</v>
      </c>
      <c r="AN233" s="45">
        <v>0</v>
      </c>
      <c r="AO233" s="45">
        <v>0</v>
      </c>
    </row>
    <row r="234" spans="1:41">
      <c r="A234" s="45">
        <v>452</v>
      </c>
      <c r="B234" s="45" t="s">
        <v>2455</v>
      </c>
      <c r="C234" s="45" t="s">
        <v>1891</v>
      </c>
      <c r="D234" s="45">
        <v>1</v>
      </c>
      <c r="E234" s="45">
        <v>1</v>
      </c>
      <c r="F234" s="59">
        <v>0</v>
      </c>
      <c r="G234" s="45">
        <v>9</v>
      </c>
      <c r="H234" s="45">
        <v>404</v>
      </c>
      <c r="I234" s="45">
        <v>1</v>
      </c>
      <c r="J234" s="45">
        <v>1</v>
      </c>
      <c r="K234" s="45">
        <v>800</v>
      </c>
      <c r="L234" s="45">
        <v>9</v>
      </c>
      <c r="M234" s="45">
        <v>405</v>
      </c>
      <c r="N234" s="45">
        <v>1</v>
      </c>
      <c r="O234" s="45">
        <v>1</v>
      </c>
      <c r="P234" s="45">
        <v>200</v>
      </c>
      <c r="Q234" s="45">
        <v>0</v>
      </c>
      <c r="R234" s="45">
        <v>0</v>
      </c>
      <c r="S234" s="45">
        <v>0</v>
      </c>
      <c r="T234" s="45">
        <v>0</v>
      </c>
      <c r="U234" s="45">
        <v>0</v>
      </c>
      <c r="V234" s="45">
        <v>0</v>
      </c>
      <c r="W234" s="45">
        <v>0</v>
      </c>
      <c r="X234" s="45">
        <v>0</v>
      </c>
      <c r="Y234" s="45">
        <v>0</v>
      </c>
      <c r="Z234" s="45">
        <v>0</v>
      </c>
      <c r="AA234" s="45">
        <v>0</v>
      </c>
      <c r="AB234" s="45">
        <v>0</v>
      </c>
      <c r="AC234" s="45">
        <v>0</v>
      </c>
      <c r="AD234" s="45">
        <v>0</v>
      </c>
      <c r="AE234" s="45">
        <v>0</v>
      </c>
      <c r="AF234" s="45">
        <v>1</v>
      </c>
      <c r="AG234" s="45">
        <v>1</v>
      </c>
      <c r="AH234" s="45">
        <v>1</v>
      </c>
      <c r="AI234" s="45">
        <v>1</v>
      </c>
      <c r="AJ234" s="45">
        <v>0</v>
      </c>
      <c r="AK234" s="45">
        <v>0</v>
      </c>
      <c r="AL234" s="45">
        <v>0</v>
      </c>
      <c r="AM234" s="45">
        <v>0</v>
      </c>
      <c r="AN234" s="45">
        <v>0</v>
      </c>
      <c r="AO234" s="45">
        <v>0</v>
      </c>
    </row>
    <row r="235" spans="1:41">
      <c r="A235" s="45">
        <v>453</v>
      </c>
      <c r="B235" s="45" t="s">
        <v>4827</v>
      </c>
      <c r="C235" s="45" t="s">
        <v>1892</v>
      </c>
      <c r="D235" s="45">
        <v>1</v>
      </c>
      <c r="E235" s="45">
        <v>1</v>
      </c>
      <c r="F235" s="45">
        <v>0</v>
      </c>
      <c r="G235" s="45">
        <v>9</v>
      </c>
      <c r="H235" s="45">
        <v>406</v>
      </c>
      <c r="I235" s="45">
        <v>1</v>
      </c>
      <c r="J235" s="45">
        <v>1</v>
      </c>
      <c r="K235" s="45">
        <v>400</v>
      </c>
      <c r="L235" s="45">
        <v>9</v>
      </c>
      <c r="M235" s="45">
        <v>407</v>
      </c>
      <c r="N235" s="45">
        <v>1</v>
      </c>
      <c r="O235" s="45">
        <v>1</v>
      </c>
      <c r="P235" s="45">
        <v>300</v>
      </c>
      <c r="Q235" s="45">
        <v>9</v>
      </c>
      <c r="R235" s="45">
        <v>408</v>
      </c>
      <c r="S235" s="45">
        <v>1</v>
      </c>
      <c r="T235" s="45">
        <v>1</v>
      </c>
      <c r="U235" s="45">
        <v>167</v>
      </c>
      <c r="V235" s="45">
        <v>9</v>
      </c>
      <c r="W235" s="45">
        <v>409</v>
      </c>
      <c r="X235" s="45">
        <v>1</v>
      </c>
      <c r="Y235" s="45">
        <v>1</v>
      </c>
      <c r="Z235" s="45">
        <v>133</v>
      </c>
      <c r="AA235" s="45">
        <v>0</v>
      </c>
      <c r="AB235" s="45">
        <v>0</v>
      </c>
      <c r="AC235" s="45">
        <v>0</v>
      </c>
      <c r="AD235" s="45">
        <v>0</v>
      </c>
      <c r="AE235" s="45">
        <v>0</v>
      </c>
      <c r="AF235" s="45">
        <v>1</v>
      </c>
      <c r="AG235" s="45">
        <v>1</v>
      </c>
      <c r="AH235" s="45">
        <v>1</v>
      </c>
      <c r="AI235" s="45">
        <v>1</v>
      </c>
      <c r="AJ235" s="45">
        <v>1</v>
      </c>
      <c r="AK235" s="45">
        <v>1</v>
      </c>
      <c r="AL235" s="45">
        <v>1</v>
      </c>
      <c r="AM235" s="45">
        <v>1</v>
      </c>
      <c r="AN235" s="45">
        <v>0</v>
      </c>
      <c r="AO235" s="45">
        <v>0</v>
      </c>
    </row>
    <row r="236" spans="1:41">
      <c r="A236" s="45">
        <v>454</v>
      </c>
      <c r="B236" s="45" t="s">
        <v>4835</v>
      </c>
      <c r="C236" s="45" t="s">
        <v>726</v>
      </c>
      <c r="D236" s="45">
        <v>1</v>
      </c>
      <c r="E236" s="45">
        <v>1</v>
      </c>
      <c r="F236" s="45">
        <v>0</v>
      </c>
      <c r="G236" s="45">
        <v>9</v>
      </c>
      <c r="H236" s="45">
        <v>406</v>
      </c>
      <c r="I236" s="45">
        <v>1</v>
      </c>
      <c r="J236" s="45">
        <v>1</v>
      </c>
      <c r="K236" s="45">
        <v>400</v>
      </c>
      <c r="L236" s="45">
        <v>9</v>
      </c>
      <c r="M236" s="45">
        <v>407</v>
      </c>
      <c r="N236" s="45">
        <v>1</v>
      </c>
      <c r="O236" s="45">
        <v>1</v>
      </c>
      <c r="P236" s="45">
        <v>300</v>
      </c>
      <c r="Q236" s="45">
        <v>9</v>
      </c>
      <c r="R236" s="45">
        <v>410</v>
      </c>
      <c r="S236" s="45">
        <v>1</v>
      </c>
      <c r="T236" s="45">
        <v>1</v>
      </c>
      <c r="U236" s="45">
        <v>167</v>
      </c>
      <c r="V236" s="45">
        <v>9</v>
      </c>
      <c r="W236" s="45">
        <v>411</v>
      </c>
      <c r="X236" s="45">
        <v>1</v>
      </c>
      <c r="Y236" s="45">
        <v>1</v>
      </c>
      <c r="Z236" s="45">
        <v>133</v>
      </c>
      <c r="AA236" s="45">
        <v>0</v>
      </c>
      <c r="AB236" s="45">
        <v>0</v>
      </c>
      <c r="AC236" s="45">
        <v>0</v>
      </c>
      <c r="AD236" s="45">
        <v>0</v>
      </c>
      <c r="AE236" s="45">
        <v>0</v>
      </c>
      <c r="AF236" s="45">
        <v>1</v>
      </c>
      <c r="AG236" s="45">
        <v>1</v>
      </c>
      <c r="AH236" s="45">
        <v>1</v>
      </c>
      <c r="AI236" s="45">
        <v>1</v>
      </c>
      <c r="AJ236" s="45">
        <v>1</v>
      </c>
      <c r="AK236" s="45">
        <v>1</v>
      </c>
      <c r="AL236" s="45">
        <v>1</v>
      </c>
      <c r="AM236" s="45">
        <v>1</v>
      </c>
      <c r="AN236" s="45">
        <v>0</v>
      </c>
      <c r="AO236" s="45">
        <v>0</v>
      </c>
    </row>
    <row r="237" spans="1:41">
      <c r="A237" s="45">
        <v>455</v>
      </c>
      <c r="B237" s="45" t="s">
        <v>4831</v>
      </c>
      <c r="C237" s="45" t="s">
        <v>726</v>
      </c>
      <c r="D237" s="45">
        <v>1</v>
      </c>
      <c r="E237" s="45">
        <v>1</v>
      </c>
      <c r="F237" s="45">
        <v>0</v>
      </c>
      <c r="G237" s="45">
        <v>9</v>
      </c>
      <c r="H237" s="45">
        <v>406</v>
      </c>
      <c r="I237" s="45">
        <v>1</v>
      </c>
      <c r="J237" s="45">
        <v>1</v>
      </c>
      <c r="K237" s="45">
        <v>400</v>
      </c>
      <c r="L237" s="45">
        <v>9</v>
      </c>
      <c r="M237" s="45">
        <v>407</v>
      </c>
      <c r="N237" s="45">
        <v>1</v>
      </c>
      <c r="O237" s="45">
        <v>1</v>
      </c>
      <c r="P237" s="45">
        <v>300</v>
      </c>
      <c r="Q237" s="45">
        <v>9</v>
      </c>
      <c r="R237" s="45">
        <v>412</v>
      </c>
      <c r="S237" s="45">
        <v>1</v>
      </c>
      <c r="T237" s="45">
        <v>1</v>
      </c>
      <c r="U237" s="45">
        <v>167</v>
      </c>
      <c r="V237" s="45">
        <v>9</v>
      </c>
      <c r="W237" s="45">
        <v>413</v>
      </c>
      <c r="X237" s="45">
        <v>1</v>
      </c>
      <c r="Y237" s="45">
        <v>1</v>
      </c>
      <c r="Z237" s="45">
        <v>133</v>
      </c>
      <c r="AA237" s="45">
        <v>0</v>
      </c>
      <c r="AB237" s="45">
        <v>0</v>
      </c>
      <c r="AC237" s="45">
        <v>0</v>
      </c>
      <c r="AD237" s="45">
        <v>0</v>
      </c>
      <c r="AE237" s="45">
        <v>0</v>
      </c>
      <c r="AF237" s="45">
        <v>1</v>
      </c>
      <c r="AG237" s="45">
        <v>1</v>
      </c>
      <c r="AH237" s="45">
        <v>1</v>
      </c>
      <c r="AI237" s="45">
        <v>1</v>
      </c>
      <c r="AJ237" s="45">
        <v>1</v>
      </c>
      <c r="AK237" s="45">
        <v>1</v>
      </c>
      <c r="AL237" s="45">
        <v>1</v>
      </c>
      <c r="AM237" s="45">
        <v>1</v>
      </c>
      <c r="AN237" s="45">
        <v>0</v>
      </c>
      <c r="AO237" s="45">
        <v>0</v>
      </c>
    </row>
    <row r="238" spans="1:41">
      <c r="A238" s="45">
        <v>456</v>
      </c>
      <c r="B238" s="45" t="s">
        <v>2421</v>
      </c>
      <c r="C238" s="45" t="s">
        <v>726</v>
      </c>
      <c r="D238" s="45">
        <v>1</v>
      </c>
      <c r="E238" s="45">
        <v>1</v>
      </c>
      <c r="F238" s="45">
        <v>0</v>
      </c>
      <c r="G238" s="45">
        <v>9</v>
      </c>
      <c r="H238" s="45">
        <v>406</v>
      </c>
      <c r="I238" s="45">
        <v>1</v>
      </c>
      <c r="J238" s="45">
        <v>1</v>
      </c>
      <c r="K238" s="45">
        <v>400</v>
      </c>
      <c r="L238" s="45">
        <v>9</v>
      </c>
      <c r="M238" s="45">
        <v>407</v>
      </c>
      <c r="N238" s="45">
        <v>1</v>
      </c>
      <c r="O238" s="45">
        <v>1</v>
      </c>
      <c r="P238" s="45">
        <v>300</v>
      </c>
      <c r="Q238" s="45">
        <v>9</v>
      </c>
      <c r="R238" s="45">
        <v>414</v>
      </c>
      <c r="S238" s="45">
        <v>1</v>
      </c>
      <c r="T238" s="45">
        <v>1</v>
      </c>
      <c r="U238" s="45">
        <v>167</v>
      </c>
      <c r="V238" s="45">
        <v>9</v>
      </c>
      <c r="W238" s="45">
        <v>415</v>
      </c>
      <c r="X238" s="45">
        <v>1</v>
      </c>
      <c r="Y238" s="45">
        <v>1</v>
      </c>
      <c r="Z238" s="45">
        <v>133</v>
      </c>
      <c r="AA238" s="45">
        <v>0</v>
      </c>
      <c r="AB238" s="45">
        <v>0</v>
      </c>
      <c r="AC238" s="45">
        <v>0</v>
      </c>
      <c r="AD238" s="45">
        <v>0</v>
      </c>
      <c r="AE238" s="45">
        <v>0</v>
      </c>
      <c r="AF238" s="45">
        <v>1</v>
      </c>
      <c r="AG238" s="45">
        <v>1</v>
      </c>
      <c r="AH238" s="45">
        <v>1</v>
      </c>
      <c r="AI238" s="45">
        <v>1</v>
      </c>
      <c r="AJ238" s="45">
        <v>1</v>
      </c>
      <c r="AK238" s="45">
        <v>1</v>
      </c>
      <c r="AL238" s="45">
        <v>1</v>
      </c>
      <c r="AM238" s="45">
        <v>1</v>
      </c>
      <c r="AN238" s="45">
        <v>0</v>
      </c>
      <c r="AO238" s="45">
        <v>0</v>
      </c>
    </row>
    <row r="239" spans="1:41" s="51" customFormat="1">
      <c r="A239" s="51">
        <v>501</v>
      </c>
      <c r="B239" s="51" t="s">
        <v>1893</v>
      </c>
      <c r="C239" s="51" t="s">
        <v>3607</v>
      </c>
      <c r="D239" s="51">
        <v>1</v>
      </c>
      <c r="E239" s="51">
        <v>7</v>
      </c>
      <c r="F239" s="51">
        <v>1</v>
      </c>
      <c r="G239" s="51">
        <v>43</v>
      </c>
      <c r="H239" s="51">
        <v>0</v>
      </c>
      <c r="I239" s="51">
        <v>20000</v>
      </c>
      <c r="J239" s="51">
        <v>20000</v>
      </c>
      <c r="K239" s="51">
        <v>1000</v>
      </c>
      <c r="L239" s="51">
        <v>3</v>
      </c>
      <c r="M239" s="51">
        <v>3</v>
      </c>
      <c r="N239" s="51">
        <v>20</v>
      </c>
      <c r="O239" s="51">
        <v>20</v>
      </c>
      <c r="P239" s="51">
        <v>1000</v>
      </c>
      <c r="Q239" s="51">
        <v>3</v>
      </c>
      <c r="R239" s="51">
        <v>81</v>
      </c>
      <c r="S239" s="51">
        <v>20</v>
      </c>
      <c r="T239" s="51">
        <v>20</v>
      </c>
      <c r="U239" s="51">
        <v>1000</v>
      </c>
      <c r="V239" s="51">
        <v>3</v>
      </c>
      <c r="W239" s="51">
        <v>13</v>
      </c>
      <c r="X239" s="51">
        <v>50</v>
      </c>
      <c r="Y239" s="51">
        <v>50</v>
      </c>
      <c r="Z239" s="51">
        <v>1000</v>
      </c>
      <c r="AA239" s="51">
        <v>3</v>
      </c>
      <c r="AB239" s="51">
        <v>18</v>
      </c>
      <c r="AC239" s="51">
        <v>500</v>
      </c>
      <c r="AD239" s="51">
        <v>500</v>
      </c>
      <c r="AE239" s="51">
        <v>1000</v>
      </c>
      <c r="AF239" s="51">
        <v>20000</v>
      </c>
      <c r="AG239" s="51">
        <v>20000</v>
      </c>
      <c r="AH239" s="51">
        <v>20</v>
      </c>
      <c r="AI239" s="51">
        <v>20</v>
      </c>
      <c r="AJ239" s="51">
        <v>20</v>
      </c>
      <c r="AK239" s="51">
        <v>20</v>
      </c>
      <c r="AL239" s="51">
        <v>50</v>
      </c>
      <c r="AM239" s="51">
        <v>50</v>
      </c>
      <c r="AN239" s="51">
        <v>500</v>
      </c>
      <c r="AO239" s="51">
        <v>500</v>
      </c>
    </row>
    <row r="240" spans="1:41" s="51" customFormat="1">
      <c r="A240" s="51">
        <v>502</v>
      </c>
      <c r="B240" s="51" t="s">
        <v>1894</v>
      </c>
      <c r="C240" s="51" t="s">
        <v>3608</v>
      </c>
      <c r="D240" s="51">
        <v>1</v>
      </c>
      <c r="E240" s="51">
        <v>6</v>
      </c>
      <c r="F240" s="51">
        <v>1</v>
      </c>
      <c r="G240" s="51">
        <v>43</v>
      </c>
      <c r="H240" s="51">
        <v>0</v>
      </c>
      <c r="I240" s="51">
        <v>18000</v>
      </c>
      <c r="J240" s="51">
        <v>18000</v>
      </c>
      <c r="K240" s="51">
        <v>1000</v>
      </c>
      <c r="L240" s="51">
        <v>3</v>
      </c>
      <c r="M240" s="51">
        <v>3</v>
      </c>
      <c r="N240" s="51">
        <v>15</v>
      </c>
      <c r="O240" s="51">
        <v>15</v>
      </c>
      <c r="P240" s="51">
        <v>1000</v>
      </c>
      <c r="Q240" s="51">
        <v>3</v>
      </c>
      <c r="R240" s="51">
        <v>81</v>
      </c>
      <c r="S240" s="51">
        <v>15</v>
      </c>
      <c r="T240" s="51">
        <v>15</v>
      </c>
      <c r="U240" s="51">
        <v>1000</v>
      </c>
      <c r="V240" s="51">
        <v>3</v>
      </c>
      <c r="W240" s="51">
        <v>13</v>
      </c>
      <c r="X240" s="51">
        <v>40</v>
      </c>
      <c r="Y240" s="51">
        <v>40</v>
      </c>
      <c r="Z240" s="51">
        <v>1000</v>
      </c>
      <c r="AA240" s="51">
        <v>3</v>
      </c>
      <c r="AB240" s="51">
        <v>18</v>
      </c>
      <c r="AC240" s="51">
        <v>400</v>
      </c>
      <c r="AD240" s="51">
        <v>400</v>
      </c>
      <c r="AE240" s="51">
        <v>1000</v>
      </c>
      <c r="AF240" s="51">
        <v>18000</v>
      </c>
      <c r="AG240" s="51">
        <v>18000</v>
      </c>
      <c r="AH240" s="51">
        <v>15</v>
      </c>
      <c r="AI240" s="51">
        <v>15</v>
      </c>
      <c r="AJ240" s="51">
        <v>15</v>
      </c>
      <c r="AK240" s="51">
        <v>15</v>
      </c>
      <c r="AL240" s="51">
        <v>40</v>
      </c>
      <c r="AM240" s="51">
        <v>40</v>
      </c>
      <c r="AN240" s="51">
        <v>400</v>
      </c>
      <c r="AO240" s="51">
        <v>400</v>
      </c>
    </row>
    <row r="241" spans="1:41" s="51" customFormat="1">
      <c r="A241" s="51">
        <v>503</v>
      </c>
      <c r="B241" s="51" t="s">
        <v>1895</v>
      </c>
      <c r="C241" s="51" t="s">
        <v>3609</v>
      </c>
      <c r="D241" s="51">
        <v>1</v>
      </c>
      <c r="E241" s="51">
        <v>6</v>
      </c>
      <c r="F241" s="51">
        <v>1</v>
      </c>
      <c r="G241" s="51">
        <v>43</v>
      </c>
      <c r="H241" s="51">
        <v>0</v>
      </c>
      <c r="I241" s="51">
        <v>16000</v>
      </c>
      <c r="J241" s="51">
        <v>16000</v>
      </c>
      <c r="K241" s="51">
        <v>1000</v>
      </c>
      <c r="L241" s="51">
        <v>3</v>
      </c>
      <c r="M241" s="51">
        <v>3</v>
      </c>
      <c r="N241" s="51">
        <v>12</v>
      </c>
      <c r="O241" s="51">
        <v>12</v>
      </c>
      <c r="P241" s="51">
        <v>1000</v>
      </c>
      <c r="Q241" s="51">
        <v>3</v>
      </c>
      <c r="R241" s="51">
        <v>81</v>
      </c>
      <c r="S241" s="51">
        <v>12</v>
      </c>
      <c r="T241" s="51">
        <v>12</v>
      </c>
      <c r="U241" s="51">
        <v>1000</v>
      </c>
      <c r="V241" s="51">
        <v>3</v>
      </c>
      <c r="W241" s="51">
        <v>13</v>
      </c>
      <c r="X241" s="51">
        <v>30</v>
      </c>
      <c r="Y241" s="51">
        <v>30</v>
      </c>
      <c r="Z241" s="51">
        <v>1000</v>
      </c>
      <c r="AA241" s="51">
        <v>3</v>
      </c>
      <c r="AB241" s="51">
        <v>18</v>
      </c>
      <c r="AC241" s="51">
        <v>300</v>
      </c>
      <c r="AD241" s="51">
        <v>300</v>
      </c>
      <c r="AE241" s="51">
        <v>1000</v>
      </c>
      <c r="AF241" s="51">
        <v>16000</v>
      </c>
      <c r="AG241" s="51">
        <v>16000</v>
      </c>
      <c r="AH241" s="51">
        <v>12</v>
      </c>
      <c r="AI241" s="51">
        <v>12</v>
      </c>
      <c r="AJ241" s="51">
        <v>12</v>
      </c>
      <c r="AK241" s="51">
        <v>12</v>
      </c>
      <c r="AL241" s="51">
        <v>30</v>
      </c>
      <c r="AM241" s="51">
        <v>30</v>
      </c>
      <c r="AN241" s="51">
        <v>300</v>
      </c>
      <c r="AO241" s="51">
        <v>300</v>
      </c>
    </row>
    <row r="242" spans="1:41" s="51" customFormat="1">
      <c r="A242" s="51">
        <v>504</v>
      </c>
      <c r="B242" s="51" t="s">
        <v>1896</v>
      </c>
      <c r="C242" s="51" t="s">
        <v>3610</v>
      </c>
      <c r="D242" s="51">
        <v>1</v>
      </c>
      <c r="E242" s="51">
        <v>5</v>
      </c>
      <c r="F242" s="51">
        <v>1</v>
      </c>
      <c r="G242" s="51">
        <v>43</v>
      </c>
      <c r="H242" s="51">
        <v>0</v>
      </c>
      <c r="I242" s="51">
        <v>14000</v>
      </c>
      <c r="J242" s="51">
        <v>14000</v>
      </c>
      <c r="K242" s="51">
        <v>1000</v>
      </c>
      <c r="L242" s="51">
        <v>3</v>
      </c>
      <c r="M242" s="51">
        <v>3</v>
      </c>
      <c r="N242" s="51">
        <v>10</v>
      </c>
      <c r="O242" s="51">
        <v>10</v>
      </c>
      <c r="P242" s="51">
        <v>1000</v>
      </c>
      <c r="Q242" s="51">
        <v>3</v>
      </c>
      <c r="R242" s="51">
        <v>81</v>
      </c>
      <c r="S242" s="51">
        <v>10</v>
      </c>
      <c r="T242" s="51">
        <v>10</v>
      </c>
      <c r="U242" s="51">
        <v>1000</v>
      </c>
      <c r="V242" s="51">
        <v>3</v>
      </c>
      <c r="W242" s="51">
        <v>13</v>
      </c>
      <c r="X242" s="51">
        <v>25</v>
      </c>
      <c r="Y242" s="51">
        <v>25</v>
      </c>
      <c r="Z242" s="51">
        <v>1000</v>
      </c>
      <c r="AA242" s="51">
        <v>3</v>
      </c>
      <c r="AB242" s="51">
        <v>18</v>
      </c>
      <c r="AC242" s="51">
        <v>250</v>
      </c>
      <c r="AD242" s="51">
        <v>250</v>
      </c>
      <c r="AE242" s="51">
        <v>1000</v>
      </c>
      <c r="AF242" s="51">
        <v>14000</v>
      </c>
      <c r="AG242" s="51">
        <v>14000</v>
      </c>
      <c r="AH242" s="51">
        <v>10</v>
      </c>
      <c r="AI242" s="51">
        <v>10</v>
      </c>
      <c r="AJ242" s="51">
        <v>10</v>
      </c>
      <c r="AK242" s="51">
        <v>10</v>
      </c>
      <c r="AL242" s="51">
        <v>25</v>
      </c>
      <c r="AM242" s="51">
        <v>25</v>
      </c>
      <c r="AN242" s="51">
        <v>250</v>
      </c>
      <c r="AO242" s="51">
        <v>250</v>
      </c>
    </row>
    <row r="243" spans="1:41" s="51" customFormat="1">
      <c r="A243" s="51">
        <v>505</v>
      </c>
      <c r="B243" s="51" t="s">
        <v>1897</v>
      </c>
      <c r="C243" s="51" t="s">
        <v>3611</v>
      </c>
      <c r="D243" s="51">
        <v>1</v>
      </c>
      <c r="E243" s="51">
        <v>5</v>
      </c>
      <c r="F243" s="51">
        <v>1</v>
      </c>
      <c r="G243" s="51">
        <v>43</v>
      </c>
      <c r="H243" s="51">
        <v>0</v>
      </c>
      <c r="I243" s="51">
        <v>12000</v>
      </c>
      <c r="J243" s="51">
        <v>12000</v>
      </c>
      <c r="K243" s="51">
        <v>1000</v>
      </c>
      <c r="L243" s="51">
        <v>3</v>
      </c>
      <c r="M243" s="51">
        <v>3</v>
      </c>
      <c r="N243" s="51">
        <v>8</v>
      </c>
      <c r="O243" s="51">
        <v>8</v>
      </c>
      <c r="P243" s="51">
        <v>1000</v>
      </c>
      <c r="Q243" s="51">
        <v>3</v>
      </c>
      <c r="R243" s="51">
        <v>81</v>
      </c>
      <c r="S243" s="51">
        <v>8</v>
      </c>
      <c r="T243" s="51">
        <v>8</v>
      </c>
      <c r="U243" s="51">
        <v>1000</v>
      </c>
      <c r="V243" s="51">
        <v>3</v>
      </c>
      <c r="W243" s="51">
        <v>13</v>
      </c>
      <c r="X243" s="51">
        <v>20</v>
      </c>
      <c r="Y243" s="51">
        <v>20</v>
      </c>
      <c r="Z243" s="51">
        <v>1000</v>
      </c>
      <c r="AA243" s="51">
        <v>3</v>
      </c>
      <c r="AB243" s="51">
        <v>18</v>
      </c>
      <c r="AC243" s="51">
        <v>200</v>
      </c>
      <c r="AD243" s="51">
        <v>200</v>
      </c>
      <c r="AE243" s="51">
        <v>1000</v>
      </c>
      <c r="AF243" s="51">
        <v>12000</v>
      </c>
      <c r="AG243" s="51">
        <v>12000</v>
      </c>
      <c r="AH243" s="51">
        <v>8</v>
      </c>
      <c r="AI243" s="51">
        <v>8</v>
      </c>
      <c r="AJ243" s="51">
        <v>8</v>
      </c>
      <c r="AK243" s="51">
        <v>8</v>
      </c>
      <c r="AL243" s="51">
        <v>20</v>
      </c>
      <c r="AM243" s="51">
        <v>20</v>
      </c>
      <c r="AN243" s="51">
        <v>200</v>
      </c>
      <c r="AO243" s="51">
        <v>200</v>
      </c>
    </row>
    <row r="244" spans="1:41" s="51" customFormat="1">
      <c r="A244" s="51">
        <v>506</v>
      </c>
      <c r="B244" s="51" t="s">
        <v>1898</v>
      </c>
      <c r="C244" s="51" t="s">
        <v>3612</v>
      </c>
      <c r="D244" s="51">
        <v>1</v>
      </c>
      <c r="E244" s="51">
        <v>4</v>
      </c>
      <c r="F244" s="51">
        <v>1</v>
      </c>
      <c r="G244" s="51">
        <v>43</v>
      </c>
      <c r="H244" s="51">
        <v>0</v>
      </c>
      <c r="I244" s="51">
        <v>10000</v>
      </c>
      <c r="J244" s="51">
        <v>10000</v>
      </c>
      <c r="K244" s="51">
        <v>1000</v>
      </c>
      <c r="L244" s="51">
        <v>3</v>
      </c>
      <c r="M244" s="51">
        <v>3</v>
      </c>
      <c r="N244" s="51">
        <v>5</v>
      </c>
      <c r="O244" s="51">
        <v>5</v>
      </c>
      <c r="P244" s="51">
        <v>1000</v>
      </c>
      <c r="Q244" s="51">
        <v>3</v>
      </c>
      <c r="R244" s="51">
        <v>81</v>
      </c>
      <c r="S244" s="51">
        <v>5</v>
      </c>
      <c r="T244" s="51">
        <v>5</v>
      </c>
      <c r="U244" s="51">
        <v>1000</v>
      </c>
      <c r="V244" s="51">
        <v>3</v>
      </c>
      <c r="W244" s="51">
        <v>13</v>
      </c>
      <c r="X244" s="51">
        <v>15</v>
      </c>
      <c r="Y244" s="51">
        <v>15</v>
      </c>
      <c r="Z244" s="51">
        <v>1000</v>
      </c>
      <c r="AA244" s="51">
        <v>3</v>
      </c>
      <c r="AB244" s="51">
        <v>18</v>
      </c>
      <c r="AC244" s="51">
        <v>150</v>
      </c>
      <c r="AD244" s="51">
        <v>150</v>
      </c>
      <c r="AE244" s="51">
        <v>1000</v>
      </c>
      <c r="AF244" s="51">
        <v>10000</v>
      </c>
      <c r="AG244" s="51">
        <v>10000</v>
      </c>
      <c r="AH244" s="51">
        <v>5</v>
      </c>
      <c r="AI244" s="51">
        <v>5</v>
      </c>
      <c r="AJ244" s="51">
        <v>5</v>
      </c>
      <c r="AK244" s="51">
        <v>5</v>
      </c>
      <c r="AL244" s="51">
        <v>15</v>
      </c>
      <c r="AM244" s="51">
        <v>15</v>
      </c>
      <c r="AN244" s="51">
        <v>150</v>
      </c>
      <c r="AO244" s="51">
        <v>150</v>
      </c>
    </row>
    <row r="245" spans="1:41" s="51" customFormat="1">
      <c r="A245" s="51">
        <v>507</v>
      </c>
      <c r="B245" s="51" t="s">
        <v>1899</v>
      </c>
      <c r="C245" s="51" t="s">
        <v>3613</v>
      </c>
      <c r="D245" s="51">
        <v>1</v>
      </c>
      <c r="E245" s="51">
        <v>4</v>
      </c>
      <c r="F245" s="51">
        <v>1</v>
      </c>
      <c r="G245" s="51">
        <v>43</v>
      </c>
      <c r="H245" s="51">
        <v>0</v>
      </c>
      <c r="I245" s="51">
        <v>8000</v>
      </c>
      <c r="J245" s="51">
        <v>8000</v>
      </c>
      <c r="K245" s="51">
        <v>1000</v>
      </c>
      <c r="L245" s="51">
        <v>3</v>
      </c>
      <c r="M245" s="51">
        <v>3</v>
      </c>
      <c r="N245" s="51">
        <v>3</v>
      </c>
      <c r="O245" s="51">
        <v>3</v>
      </c>
      <c r="P245" s="51">
        <v>1000</v>
      </c>
      <c r="Q245" s="51">
        <v>3</v>
      </c>
      <c r="R245" s="51">
        <v>81</v>
      </c>
      <c r="S245" s="51">
        <v>3</v>
      </c>
      <c r="T245" s="51">
        <v>3</v>
      </c>
      <c r="U245" s="51">
        <v>1000</v>
      </c>
      <c r="V245" s="51">
        <v>3</v>
      </c>
      <c r="W245" s="51">
        <v>13</v>
      </c>
      <c r="X245" s="51">
        <v>10</v>
      </c>
      <c r="Y245" s="51">
        <v>10</v>
      </c>
      <c r="Z245" s="51">
        <v>1000</v>
      </c>
      <c r="AA245" s="51">
        <v>3</v>
      </c>
      <c r="AB245" s="51">
        <v>18</v>
      </c>
      <c r="AC245" s="51">
        <v>100</v>
      </c>
      <c r="AD245" s="51">
        <v>100</v>
      </c>
      <c r="AE245" s="51">
        <v>1000</v>
      </c>
      <c r="AF245" s="51">
        <v>8000</v>
      </c>
      <c r="AG245" s="51">
        <v>8000</v>
      </c>
      <c r="AH245" s="51">
        <v>3</v>
      </c>
      <c r="AI245" s="51">
        <v>3</v>
      </c>
      <c r="AJ245" s="51">
        <v>3</v>
      </c>
      <c r="AK245" s="51">
        <v>3</v>
      </c>
      <c r="AL245" s="51">
        <v>10</v>
      </c>
      <c r="AM245" s="51">
        <v>10</v>
      </c>
      <c r="AN245" s="51">
        <v>100</v>
      </c>
      <c r="AO245" s="51">
        <v>100</v>
      </c>
    </row>
    <row r="246" spans="1:41" s="61" customFormat="1">
      <c r="A246" s="61">
        <v>601</v>
      </c>
      <c r="B246" s="61" t="s">
        <v>1092</v>
      </c>
      <c r="C246" s="61" t="s">
        <v>1092</v>
      </c>
      <c r="D246" s="61">
        <v>1</v>
      </c>
      <c r="E246" s="61">
        <v>7</v>
      </c>
      <c r="F246" s="61">
        <v>1</v>
      </c>
      <c r="G246" s="61">
        <v>43</v>
      </c>
      <c r="H246" s="61">
        <v>0</v>
      </c>
      <c r="I246" s="61">
        <v>30000</v>
      </c>
      <c r="J246" s="61">
        <v>30000</v>
      </c>
      <c r="K246" s="61">
        <v>0</v>
      </c>
      <c r="L246" s="61">
        <v>3</v>
      </c>
      <c r="M246" s="61">
        <v>3</v>
      </c>
      <c r="N246" s="61">
        <v>30</v>
      </c>
      <c r="O246" s="61">
        <v>30</v>
      </c>
      <c r="P246" s="61">
        <v>0</v>
      </c>
      <c r="Q246" s="61">
        <v>3</v>
      </c>
      <c r="R246" s="61">
        <v>81</v>
      </c>
      <c r="S246" s="61">
        <v>30</v>
      </c>
      <c r="T246" s="61">
        <v>30</v>
      </c>
      <c r="U246" s="61">
        <v>0</v>
      </c>
      <c r="V246" s="61">
        <v>3</v>
      </c>
      <c r="W246" s="61">
        <v>45</v>
      </c>
      <c r="X246" s="61">
        <v>1000</v>
      </c>
      <c r="Y246" s="61">
        <v>1000</v>
      </c>
      <c r="Z246" s="61">
        <v>0</v>
      </c>
      <c r="AA246" s="61">
        <v>9</v>
      </c>
      <c r="AB246" s="61">
        <v>621</v>
      </c>
      <c r="AC246" s="61">
        <v>1</v>
      </c>
      <c r="AD246" s="61">
        <v>1</v>
      </c>
      <c r="AE246" s="61">
        <v>0</v>
      </c>
      <c r="AF246" s="61">
        <v>30000</v>
      </c>
      <c r="AG246" s="61">
        <v>30000</v>
      </c>
      <c r="AH246" s="61">
        <v>30</v>
      </c>
      <c r="AI246" s="61">
        <v>30</v>
      </c>
      <c r="AJ246" s="61">
        <v>30</v>
      </c>
      <c r="AK246" s="61">
        <v>30</v>
      </c>
      <c r="AL246" s="61">
        <v>1000</v>
      </c>
      <c r="AM246" s="61">
        <v>1000</v>
      </c>
      <c r="AN246" s="61">
        <v>1</v>
      </c>
      <c r="AO246" s="61">
        <v>1</v>
      </c>
    </row>
    <row r="247" spans="1:41" s="61" customFormat="1">
      <c r="A247" s="61">
        <v>602</v>
      </c>
      <c r="B247" s="61" t="s">
        <v>1093</v>
      </c>
      <c r="C247" s="61" t="s">
        <v>1093</v>
      </c>
      <c r="D247" s="61">
        <v>1</v>
      </c>
      <c r="E247" s="61">
        <v>6</v>
      </c>
      <c r="F247" s="61">
        <v>1</v>
      </c>
      <c r="G247" s="61">
        <v>43</v>
      </c>
      <c r="H247" s="61">
        <v>0</v>
      </c>
      <c r="I247" s="61">
        <v>28000</v>
      </c>
      <c r="J247" s="61">
        <v>28000</v>
      </c>
      <c r="K247" s="61">
        <v>0</v>
      </c>
      <c r="L247" s="61">
        <v>3</v>
      </c>
      <c r="M247" s="61">
        <v>3</v>
      </c>
      <c r="N247" s="61">
        <v>25</v>
      </c>
      <c r="O247" s="61">
        <v>25</v>
      </c>
      <c r="P247" s="61">
        <v>0</v>
      </c>
      <c r="Q247" s="61">
        <v>3</v>
      </c>
      <c r="R247" s="61">
        <v>81</v>
      </c>
      <c r="S247" s="61">
        <v>25</v>
      </c>
      <c r="T247" s="61">
        <v>25</v>
      </c>
      <c r="U247" s="61">
        <v>0</v>
      </c>
      <c r="V247" s="61">
        <v>3</v>
      </c>
      <c r="W247" s="61">
        <v>45</v>
      </c>
      <c r="X247" s="61">
        <v>900</v>
      </c>
      <c r="Y247" s="61">
        <v>900</v>
      </c>
      <c r="Z247" s="61">
        <v>0</v>
      </c>
      <c r="AA247" s="61">
        <v>9</v>
      </c>
      <c r="AB247" s="61">
        <v>622</v>
      </c>
      <c r="AC247" s="61">
        <v>1</v>
      </c>
      <c r="AD247" s="61">
        <v>1</v>
      </c>
      <c r="AE247" s="61">
        <v>0</v>
      </c>
      <c r="AF247" s="61">
        <v>28000</v>
      </c>
      <c r="AG247" s="61">
        <v>28000</v>
      </c>
      <c r="AH247" s="61">
        <v>25</v>
      </c>
      <c r="AI247" s="61">
        <v>25</v>
      </c>
      <c r="AJ247" s="61">
        <v>25</v>
      </c>
      <c r="AK247" s="61">
        <v>25</v>
      </c>
      <c r="AL247" s="61">
        <v>900</v>
      </c>
      <c r="AM247" s="61">
        <v>900</v>
      </c>
      <c r="AN247" s="61">
        <v>1</v>
      </c>
      <c r="AO247" s="61">
        <v>1</v>
      </c>
    </row>
    <row r="248" spans="1:41" s="61" customFormat="1">
      <c r="A248" s="61">
        <v>603</v>
      </c>
      <c r="B248" s="61" t="s">
        <v>1094</v>
      </c>
      <c r="C248" s="61" t="s">
        <v>1094</v>
      </c>
      <c r="D248" s="61">
        <v>1</v>
      </c>
      <c r="E248" s="61">
        <v>6</v>
      </c>
      <c r="F248" s="61">
        <v>1</v>
      </c>
      <c r="G248" s="61">
        <v>43</v>
      </c>
      <c r="H248" s="61">
        <v>0</v>
      </c>
      <c r="I248" s="61">
        <v>26000</v>
      </c>
      <c r="J248" s="61">
        <v>26000</v>
      </c>
      <c r="K248" s="61">
        <v>0</v>
      </c>
      <c r="L248" s="61">
        <v>3</v>
      </c>
      <c r="M248" s="61">
        <v>3</v>
      </c>
      <c r="N248" s="61">
        <v>20</v>
      </c>
      <c r="O248" s="61">
        <v>20</v>
      </c>
      <c r="P248" s="61">
        <v>0</v>
      </c>
      <c r="Q248" s="61">
        <v>3</v>
      </c>
      <c r="R248" s="61">
        <v>81</v>
      </c>
      <c r="S248" s="61">
        <v>20</v>
      </c>
      <c r="T248" s="61">
        <v>20</v>
      </c>
      <c r="U248" s="61">
        <v>0</v>
      </c>
      <c r="V248" s="61">
        <v>3</v>
      </c>
      <c r="W248" s="61">
        <v>45</v>
      </c>
      <c r="X248" s="61">
        <v>800</v>
      </c>
      <c r="Y248" s="61">
        <v>800</v>
      </c>
      <c r="Z248" s="61">
        <v>0</v>
      </c>
      <c r="AA248" s="61">
        <v>9</v>
      </c>
      <c r="AB248" s="61">
        <v>623</v>
      </c>
      <c r="AC248" s="61">
        <v>1</v>
      </c>
      <c r="AD248" s="61">
        <v>1</v>
      </c>
      <c r="AE248" s="61">
        <v>0</v>
      </c>
      <c r="AF248" s="61">
        <v>26000</v>
      </c>
      <c r="AG248" s="61">
        <v>26000</v>
      </c>
      <c r="AH248" s="61">
        <v>20</v>
      </c>
      <c r="AI248" s="61">
        <v>20</v>
      </c>
      <c r="AJ248" s="61">
        <v>20</v>
      </c>
      <c r="AK248" s="61">
        <v>20</v>
      </c>
      <c r="AL248" s="61">
        <v>800</v>
      </c>
      <c r="AM248" s="61">
        <v>800</v>
      </c>
      <c r="AN248" s="61">
        <v>1</v>
      </c>
      <c r="AO248" s="61">
        <v>1</v>
      </c>
    </row>
    <row r="249" spans="1:41" s="61" customFormat="1">
      <c r="A249" s="61">
        <v>604</v>
      </c>
      <c r="B249" s="61" t="s">
        <v>1095</v>
      </c>
      <c r="C249" s="61" t="s">
        <v>1095</v>
      </c>
      <c r="D249" s="61">
        <v>1</v>
      </c>
      <c r="E249" s="61">
        <v>5</v>
      </c>
      <c r="F249" s="61">
        <v>1</v>
      </c>
      <c r="G249" s="61">
        <v>43</v>
      </c>
      <c r="H249" s="61">
        <v>0</v>
      </c>
      <c r="I249" s="61">
        <v>24000</v>
      </c>
      <c r="J249" s="61">
        <v>24000</v>
      </c>
      <c r="K249" s="61">
        <v>0</v>
      </c>
      <c r="L249" s="61">
        <v>3</v>
      </c>
      <c r="M249" s="61">
        <v>3</v>
      </c>
      <c r="N249" s="61">
        <v>15</v>
      </c>
      <c r="O249" s="61">
        <v>15</v>
      </c>
      <c r="P249" s="61">
        <v>0</v>
      </c>
      <c r="Q249" s="61">
        <v>3</v>
      </c>
      <c r="R249" s="61">
        <v>81</v>
      </c>
      <c r="S249" s="61">
        <v>15</v>
      </c>
      <c r="T249" s="61">
        <v>15</v>
      </c>
      <c r="U249" s="61">
        <v>0</v>
      </c>
      <c r="V249" s="61">
        <v>3</v>
      </c>
      <c r="W249" s="61">
        <v>45</v>
      </c>
      <c r="X249" s="61">
        <v>700</v>
      </c>
      <c r="Y249" s="61">
        <v>700</v>
      </c>
      <c r="Z249" s="61">
        <v>0</v>
      </c>
      <c r="AA249" s="61">
        <v>9</v>
      </c>
      <c r="AB249" s="61">
        <v>624</v>
      </c>
      <c r="AC249" s="61">
        <v>1</v>
      </c>
      <c r="AD249" s="61">
        <v>1</v>
      </c>
      <c r="AE249" s="61">
        <v>0</v>
      </c>
      <c r="AF249" s="61">
        <v>24000</v>
      </c>
      <c r="AG249" s="61">
        <v>24000</v>
      </c>
      <c r="AH249" s="61">
        <v>15</v>
      </c>
      <c r="AI249" s="61">
        <v>15</v>
      </c>
      <c r="AJ249" s="61">
        <v>15</v>
      </c>
      <c r="AK249" s="61">
        <v>15</v>
      </c>
      <c r="AL249" s="61">
        <v>700</v>
      </c>
      <c r="AM249" s="61">
        <v>700</v>
      </c>
      <c r="AN249" s="61">
        <v>1</v>
      </c>
      <c r="AO249" s="61">
        <v>1</v>
      </c>
    </row>
    <row r="250" spans="1:41" s="61" customFormat="1">
      <c r="A250" s="61">
        <v>605</v>
      </c>
      <c r="B250" s="61" t="s">
        <v>1096</v>
      </c>
      <c r="C250" s="61" t="s">
        <v>1096</v>
      </c>
      <c r="D250" s="61">
        <v>1</v>
      </c>
      <c r="E250" s="61">
        <v>5</v>
      </c>
      <c r="F250" s="61">
        <v>1</v>
      </c>
      <c r="G250" s="61">
        <v>43</v>
      </c>
      <c r="H250" s="61">
        <v>0</v>
      </c>
      <c r="I250" s="61">
        <v>20000</v>
      </c>
      <c r="J250" s="61">
        <v>20000</v>
      </c>
      <c r="K250" s="61">
        <v>0</v>
      </c>
      <c r="L250" s="61">
        <v>3</v>
      </c>
      <c r="M250" s="61">
        <v>3</v>
      </c>
      <c r="N250" s="61">
        <v>10</v>
      </c>
      <c r="O250" s="61">
        <v>10</v>
      </c>
      <c r="P250" s="61">
        <v>0</v>
      </c>
      <c r="Q250" s="61">
        <v>3</v>
      </c>
      <c r="R250" s="61">
        <v>81</v>
      </c>
      <c r="S250" s="61">
        <v>10</v>
      </c>
      <c r="T250" s="61">
        <v>10</v>
      </c>
      <c r="U250" s="61">
        <v>0</v>
      </c>
      <c r="V250" s="61">
        <v>3</v>
      </c>
      <c r="W250" s="61">
        <v>45</v>
      </c>
      <c r="X250" s="61">
        <v>600</v>
      </c>
      <c r="Y250" s="61">
        <v>600</v>
      </c>
      <c r="Z250" s="61">
        <v>0</v>
      </c>
      <c r="AA250" s="61">
        <v>9</v>
      </c>
      <c r="AB250" s="61">
        <v>625</v>
      </c>
      <c r="AC250" s="61">
        <v>1</v>
      </c>
      <c r="AD250" s="61">
        <v>1</v>
      </c>
      <c r="AE250" s="61">
        <v>0</v>
      </c>
      <c r="AF250" s="61">
        <v>20000</v>
      </c>
      <c r="AG250" s="61">
        <v>20000</v>
      </c>
      <c r="AH250" s="61">
        <v>10</v>
      </c>
      <c r="AI250" s="61">
        <v>10</v>
      </c>
      <c r="AJ250" s="61">
        <v>10</v>
      </c>
      <c r="AK250" s="61">
        <v>10</v>
      </c>
      <c r="AL250" s="61">
        <v>600</v>
      </c>
      <c r="AM250" s="61">
        <v>600</v>
      </c>
      <c r="AN250" s="61">
        <v>1</v>
      </c>
      <c r="AO250" s="61">
        <v>1</v>
      </c>
    </row>
    <row r="251" spans="1:41" s="61" customFormat="1">
      <c r="A251" s="61">
        <v>606</v>
      </c>
      <c r="B251" s="61" t="s">
        <v>1097</v>
      </c>
      <c r="C251" s="61" t="s">
        <v>1097</v>
      </c>
      <c r="D251" s="61">
        <v>1</v>
      </c>
      <c r="E251" s="61">
        <v>4</v>
      </c>
      <c r="F251" s="61">
        <v>1</v>
      </c>
      <c r="G251" s="61">
        <v>43</v>
      </c>
      <c r="H251" s="61">
        <v>0</v>
      </c>
      <c r="I251" s="61">
        <v>18000</v>
      </c>
      <c r="J251" s="61">
        <v>18000</v>
      </c>
      <c r="K251" s="61">
        <v>0</v>
      </c>
      <c r="L251" s="61">
        <v>3</v>
      </c>
      <c r="M251" s="61">
        <v>3</v>
      </c>
      <c r="N251" s="61">
        <v>8</v>
      </c>
      <c r="O251" s="61">
        <v>8</v>
      </c>
      <c r="P251" s="61">
        <v>0</v>
      </c>
      <c r="Q251" s="61">
        <v>3</v>
      </c>
      <c r="R251" s="61">
        <v>81</v>
      </c>
      <c r="S251" s="61">
        <v>8</v>
      </c>
      <c r="T251" s="61">
        <v>8</v>
      </c>
      <c r="U251" s="61">
        <v>0</v>
      </c>
      <c r="V251" s="61">
        <v>3</v>
      </c>
      <c r="W251" s="61">
        <v>45</v>
      </c>
      <c r="X251" s="61">
        <v>500</v>
      </c>
      <c r="Y251" s="61">
        <v>500</v>
      </c>
      <c r="Z251" s="61">
        <v>0</v>
      </c>
      <c r="AA251" s="61">
        <v>9</v>
      </c>
      <c r="AB251" s="61">
        <v>626</v>
      </c>
      <c r="AC251" s="61">
        <v>1</v>
      </c>
      <c r="AD251" s="61">
        <v>1</v>
      </c>
      <c r="AE251" s="61">
        <v>0</v>
      </c>
      <c r="AF251" s="61">
        <v>18000</v>
      </c>
      <c r="AG251" s="61">
        <v>18000</v>
      </c>
      <c r="AH251" s="61">
        <v>8</v>
      </c>
      <c r="AI251" s="61">
        <v>8</v>
      </c>
      <c r="AJ251" s="61">
        <v>8</v>
      </c>
      <c r="AK251" s="61">
        <v>8</v>
      </c>
      <c r="AL251" s="61">
        <v>500</v>
      </c>
      <c r="AM251" s="61">
        <v>500</v>
      </c>
      <c r="AN251" s="61">
        <v>1</v>
      </c>
      <c r="AO251" s="61">
        <v>1</v>
      </c>
    </row>
    <row r="252" spans="1:41" s="61" customFormat="1">
      <c r="A252" s="61">
        <v>607</v>
      </c>
      <c r="B252" s="61" t="s">
        <v>1098</v>
      </c>
      <c r="C252" s="61" t="s">
        <v>1098</v>
      </c>
      <c r="D252" s="61">
        <v>1</v>
      </c>
      <c r="E252" s="61">
        <v>4</v>
      </c>
      <c r="F252" s="61">
        <v>1</v>
      </c>
      <c r="G252" s="61">
        <v>43</v>
      </c>
      <c r="H252" s="61">
        <v>0</v>
      </c>
      <c r="I252" s="61">
        <v>15000</v>
      </c>
      <c r="J252" s="61">
        <v>15000</v>
      </c>
      <c r="K252" s="61">
        <v>0</v>
      </c>
      <c r="L252" s="61">
        <v>3</v>
      </c>
      <c r="M252" s="61">
        <v>3</v>
      </c>
      <c r="N252" s="61">
        <v>5</v>
      </c>
      <c r="O252" s="61">
        <v>5</v>
      </c>
      <c r="P252" s="61">
        <v>0</v>
      </c>
      <c r="Q252" s="61">
        <v>3</v>
      </c>
      <c r="R252" s="61">
        <v>81</v>
      </c>
      <c r="S252" s="61">
        <v>5</v>
      </c>
      <c r="T252" s="61">
        <v>5</v>
      </c>
      <c r="U252" s="61">
        <v>0</v>
      </c>
      <c r="V252" s="61">
        <v>3</v>
      </c>
      <c r="W252" s="61">
        <v>45</v>
      </c>
      <c r="X252" s="61">
        <v>400</v>
      </c>
      <c r="Y252" s="61">
        <v>400</v>
      </c>
      <c r="Z252" s="61">
        <v>0</v>
      </c>
      <c r="AA252" s="61">
        <v>9</v>
      </c>
      <c r="AB252" s="61">
        <v>627</v>
      </c>
      <c r="AC252" s="61">
        <v>1</v>
      </c>
      <c r="AD252" s="61">
        <v>1</v>
      </c>
      <c r="AE252" s="61">
        <v>0</v>
      </c>
      <c r="AF252" s="61">
        <v>15000</v>
      </c>
      <c r="AG252" s="61">
        <v>15000</v>
      </c>
      <c r="AH252" s="61">
        <v>5</v>
      </c>
      <c r="AI252" s="61">
        <v>5</v>
      </c>
      <c r="AJ252" s="61">
        <v>5</v>
      </c>
      <c r="AK252" s="61">
        <v>5</v>
      </c>
      <c r="AL252" s="61">
        <v>400</v>
      </c>
      <c r="AM252" s="61">
        <v>400</v>
      </c>
      <c r="AN252" s="61">
        <v>1</v>
      </c>
      <c r="AO252" s="61">
        <v>1</v>
      </c>
    </row>
    <row r="253" spans="1:41" s="61" customFormat="1">
      <c r="A253" s="61">
        <v>608</v>
      </c>
      <c r="B253" s="61" t="s">
        <v>1099</v>
      </c>
      <c r="C253" s="61" t="s">
        <v>1099</v>
      </c>
      <c r="D253" s="61">
        <v>1</v>
      </c>
      <c r="E253" s="61">
        <v>3</v>
      </c>
      <c r="F253" s="61">
        <v>1</v>
      </c>
      <c r="G253" s="61">
        <v>43</v>
      </c>
      <c r="H253" s="61">
        <v>0</v>
      </c>
      <c r="I253" s="61">
        <v>10000</v>
      </c>
      <c r="J253" s="61">
        <v>10000</v>
      </c>
      <c r="K253" s="61">
        <v>0</v>
      </c>
      <c r="L253" s="61">
        <v>3</v>
      </c>
      <c r="M253" s="61">
        <v>45</v>
      </c>
      <c r="N253" s="61">
        <v>300</v>
      </c>
      <c r="O253" s="61">
        <v>300</v>
      </c>
      <c r="P253" s="61">
        <v>0</v>
      </c>
      <c r="Q253" s="61">
        <v>9</v>
      </c>
      <c r="R253" s="61">
        <v>628</v>
      </c>
      <c r="S253" s="61">
        <v>1</v>
      </c>
      <c r="T253" s="61">
        <v>1</v>
      </c>
      <c r="U253" s="61">
        <v>0</v>
      </c>
      <c r="V253" s="61">
        <v>0</v>
      </c>
      <c r="W253" s="61">
        <v>0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61">
        <v>0</v>
      </c>
      <c r="AE253" s="61">
        <v>0</v>
      </c>
      <c r="AF253" s="61">
        <v>10000</v>
      </c>
      <c r="AG253" s="61">
        <v>10000</v>
      </c>
      <c r="AH253" s="61">
        <v>300</v>
      </c>
      <c r="AI253" s="61">
        <v>300</v>
      </c>
      <c r="AJ253" s="61">
        <v>1</v>
      </c>
      <c r="AK253" s="61">
        <v>1</v>
      </c>
      <c r="AL253" s="61">
        <v>0</v>
      </c>
      <c r="AM253" s="61">
        <v>0</v>
      </c>
      <c r="AN253" s="61">
        <v>0</v>
      </c>
      <c r="AO253" s="61">
        <v>0</v>
      </c>
    </row>
    <row r="254" spans="1:41" s="61" customFormat="1">
      <c r="A254" s="61">
        <v>609</v>
      </c>
      <c r="B254" s="61" t="s">
        <v>1100</v>
      </c>
      <c r="C254" s="61" t="s">
        <v>1100</v>
      </c>
      <c r="D254" s="61">
        <v>1</v>
      </c>
      <c r="E254" s="61">
        <v>3</v>
      </c>
      <c r="F254" s="61">
        <v>1</v>
      </c>
      <c r="G254" s="61">
        <v>43</v>
      </c>
      <c r="H254" s="61">
        <v>0</v>
      </c>
      <c r="I254" s="61">
        <v>8000</v>
      </c>
      <c r="J254" s="61">
        <v>8000</v>
      </c>
      <c r="K254" s="61">
        <v>0</v>
      </c>
      <c r="L254" s="61">
        <v>3</v>
      </c>
      <c r="M254" s="61">
        <v>45</v>
      </c>
      <c r="N254" s="61">
        <v>200</v>
      </c>
      <c r="O254" s="61">
        <v>200</v>
      </c>
      <c r="P254" s="61">
        <v>0</v>
      </c>
      <c r="Q254" s="61">
        <v>9</v>
      </c>
      <c r="R254" s="61">
        <v>629</v>
      </c>
      <c r="S254" s="61">
        <v>1</v>
      </c>
      <c r="T254" s="61">
        <v>1</v>
      </c>
      <c r="U254" s="61">
        <v>0</v>
      </c>
      <c r="V254" s="61">
        <v>0</v>
      </c>
      <c r="W254" s="61">
        <v>0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61">
        <v>0</v>
      </c>
      <c r="AE254" s="61">
        <v>0</v>
      </c>
      <c r="AF254" s="61">
        <v>8000</v>
      </c>
      <c r="AG254" s="61">
        <v>8000</v>
      </c>
      <c r="AH254" s="61">
        <v>200</v>
      </c>
      <c r="AI254" s="61">
        <v>200</v>
      </c>
      <c r="AJ254" s="61">
        <v>1</v>
      </c>
      <c r="AK254" s="61">
        <v>1</v>
      </c>
      <c r="AL254" s="61">
        <v>0</v>
      </c>
      <c r="AM254" s="61">
        <v>0</v>
      </c>
      <c r="AN254" s="61">
        <v>0</v>
      </c>
      <c r="AO254" s="61">
        <v>0</v>
      </c>
    </row>
    <row r="255" spans="1:41" s="61" customFormat="1" ht="10.5" customHeight="1">
      <c r="A255" s="61">
        <v>610</v>
      </c>
      <c r="B255" s="61" t="s">
        <v>1101</v>
      </c>
      <c r="C255" s="61" t="s">
        <v>1101</v>
      </c>
      <c r="D255" s="61">
        <v>1</v>
      </c>
      <c r="E255" s="61">
        <v>3</v>
      </c>
      <c r="F255" s="61">
        <v>1</v>
      </c>
      <c r="G255" s="61">
        <v>43</v>
      </c>
      <c r="H255" s="61">
        <v>0</v>
      </c>
      <c r="I255" s="61">
        <v>5000</v>
      </c>
      <c r="J255" s="61">
        <v>5000</v>
      </c>
      <c r="K255" s="61">
        <v>0</v>
      </c>
      <c r="L255" s="61">
        <v>3</v>
      </c>
      <c r="M255" s="61">
        <v>45</v>
      </c>
      <c r="N255" s="61">
        <v>100</v>
      </c>
      <c r="O255" s="61">
        <v>100</v>
      </c>
      <c r="P255" s="61">
        <v>0</v>
      </c>
      <c r="Q255" s="61">
        <v>9</v>
      </c>
      <c r="R255" s="61">
        <v>630</v>
      </c>
      <c r="S255" s="61">
        <v>1</v>
      </c>
      <c r="T255" s="61">
        <v>1</v>
      </c>
      <c r="U255" s="61">
        <v>0</v>
      </c>
      <c r="V255" s="61">
        <v>0</v>
      </c>
      <c r="W255" s="61">
        <v>0</v>
      </c>
      <c r="X255" s="61">
        <v>0</v>
      </c>
      <c r="Y255" s="61">
        <v>0</v>
      </c>
      <c r="Z255" s="61">
        <v>0</v>
      </c>
      <c r="AA255" s="61">
        <v>0</v>
      </c>
      <c r="AB255" s="61">
        <v>0</v>
      </c>
      <c r="AC255" s="61">
        <v>0</v>
      </c>
      <c r="AD255" s="61">
        <v>0</v>
      </c>
      <c r="AE255" s="61">
        <v>0</v>
      </c>
      <c r="AF255" s="61">
        <v>5000</v>
      </c>
      <c r="AG255" s="61">
        <v>5000</v>
      </c>
      <c r="AH255" s="61">
        <v>100</v>
      </c>
      <c r="AI255" s="61">
        <v>100</v>
      </c>
      <c r="AJ255" s="61">
        <v>1</v>
      </c>
      <c r="AK255" s="61">
        <v>1</v>
      </c>
      <c r="AL255" s="61">
        <v>0</v>
      </c>
      <c r="AM255" s="61">
        <v>0</v>
      </c>
      <c r="AN255" s="61">
        <v>0</v>
      </c>
      <c r="AO255" s="61">
        <v>0</v>
      </c>
    </row>
    <row r="256" spans="1:41" s="51" customFormat="1">
      <c r="A256" s="51">
        <v>611</v>
      </c>
      <c r="B256" s="51" t="s">
        <v>1900</v>
      </c>
      <c r="C256" s="51" t="s">
        <v>1900</v>
      </c>
      <c r="D256" s="51">
        <v>1</v>
      </c>
      <c r="E256" s="51">
        <v>7</v>
      </c>
      <c r="F256" s="51">
        <v>1</v>
      </c>
      <c r="G256" s="51">
        <v>2</v>
      </c>
      <c r="H256" s="51">
        <v>0</v>
      </c>
      <c r="I256" s="51">
        <v>600</v>
      </c>
      <c r="J256" s="51">
        <v>600</v>
      </c>
      <c r="K256" s="51">
        <v>0</v>
      </c>
      <c r="L256" s="51">
        <v>1</v>
      </c>
      <c r="M256" s="51">
        <v>0</v>
      </c>
      <c r="N256" s="51">
        <v>600000</v>
      </c>
      <c r="O256" s="51">
        <v>600000</v>
      </c>
      <c r="P256" s="51">
        <v>0</v>
      </c>
      <c r="Q256" s="51">
        <v>3</v>
      </c>
      <c r="R256" s="51">
        <v>14</v>
      </c>
      <c r="S256" s="51">
        <v>60</v>
      </c>
      <c r="T256" s="51">
        <v>60</v>
      </c>
      <c r="U256" s="51">
        <v>0</v>
      </c>
      <c r="V256" s="51">
        <v>3</v>
      </c>
      <c r="W256" s="51">
        <v>12</v>
      </c>
      <c r="X256" s="51">
        <v>60</v>
      </c>
      <c r="Y256" s="51">
        <v>60</v>
      </c>
      <c r="Z256" s="51">
        <v>0</v>
      </c>
      <c r="AA256" s="51">
        <v>3</v>
      </c>
      <c r="AB256" s="51">
        <v>18</v>
      </c>
      <c r="AC256" s="51">
        <v>300</v>
      </c>
      <c r="AD256" s="51">
        <v>300</v>
      </c>
      <c r="AE256" s="51">
        <v>0</v>
      </c>
      <c r="AF256" s="51">
        <v>600</v>
      </c>
      <c r="AG256" s="51">
        <v>600</v>
      </c>
      <c r="AH256" s="51">
        <v>600000</v>
      </c>
      <c r="AI256" s="51">
        <v>600000</v>
      </c>
      <c r="AJ256" s="51">
        <v>60</v>
      </c>
      <c r="AK256" s="51">
        <v>60</v>
      </c>
      <c r="AL256" s="51">
        <v>60</v>
      </c>
      <c r="AM256" s="51">
        <v>60</v>
      </c>
      <c r="AN256" s="51">
        <v>300</v>
      </c>
      <c r="AO256" s="51">
        <v>300</v>
      </c>
    </row>
    <row r="257" spans="1:41" s="51" customFormat="1">
      <c r="A257" s="51">
        <v>612</v>
      </c>
      <c r="B257" s="51" t="s">
        <v>1102</v>
      </c>
      <c r="C257" s="51" t="s">
        <v>1102</v>
      </c>
      <c r="D257" s="51">
        <v>1</v>
      </c>
      <c r="E257" s="51">
        <v>6</v>
      </c>
      <c r="F257" s="51">
        <v>1</v>
      </c>
      <c r="G257" s="51">
        <v>2</v>
      </c>
      <c r="H257" s="51">
        <v>0</v>
      </c>
      <c r="I257" s="51">
        <v>550</v>
      </c>
      <c r="J257" s="51">
        <v>550</v>
      </c>
      <c r="K257" s="51">
        <v>0</v>
      </c>
      <c r="L257" s="51">
        <v>1</v>
      </c>
      <c r="M257" s="51">
        <v>0</v>
      </c>
      <c r="N257" s="51">
        <v>550000</v>
      </c>
      <c r="O257" s="51">
        <v>550000</v>
      </c>
      <c r="P257" s="51">
        <v>1</v>
      </c>
      <c r="Q257" s="51">
        <v>3</v>
      </c>
      <c r="R257" s="51">
        <v>14</v>
      </c>
      <c r="S257" s="51">
        <v>55</v>
      </c>
      <c r="T257" s="51">
        <v>55</v>
      </c>
      <c r="U257" s="51">
        <v>0</v>
      </c>
      <c r="V257" s="51">
        <v>3</v>
      </c>
      <c r="W257" s="51">
        <v>12</v>
      </c>
      <c r="X257" s="51">
        <v>55</v>
      </c>
      <c r="Y257" s="51">
        <v>55</v>
      </c>
      <c r="Z257" s="51">
        <v>0</v>
      </c>
      <c r="AA257" s="51">
        <v>3</v>
      </c>
      <c r="AB257" s="51">
        <v>18</v>
      </c>
      <c r="AC257" s="51">
        <v>270</v>
      </c>
      <c r="AD257" s="51">
        <v>270</v>
      </c>
      <c r="AE257" s="51">
        <v>0</v>
      </c>
      <c r="AF257" s="51">
        <v>550</v>
      </c>
      <c r="AG257" s="51">
        <v>550</v>
      </c>
      <c r="AH257" s="51">
        <v>550000</v>
      </c>
      <c r="AI257" s="51">
        <v>550000</v>
      </c>
      <c r="AJ257" s="51">
        <v>55</v>
      </c>
      <c r="AK257" s="51">
        <v>55</v>
      </c>
      <c r="AL257" s="51">
        <v>55</v>
      </c>
      <c r="AM257" s="51">
        <v>55</v>
      </c>
      <c r="AN257" s="51">
        <v>270</v>
      </c>
      <c r="AO257" s="51">
        <v>270</v>
      </c>
    </row>
    <row r="258" spans="1:41" s="51" customFormat="1">
      <c r="A258" s="51">
        <v>613</v>
      </c>
      <c r="B258" s="51" t="s">
        <v>1103</v>
      </c>
      <c r="C258" s="51" t="s">
        <v>1103</v>
      </c>
      <c r="D258" s="51">
        <v>1</v>
      </c>
      <c r="E258" s="51">
        <v>6</v>
      </c>
      <c r="F258" s="51">
        <v>1</v>
      </c>
      <c r="G258" s="51">
        <v>2</v>
      </c>
      <c r="H258" s="51">
        <v>0</v>
      </c>
      <c r="I258" s="51">
        <v>500</v>
      </c>
      <c r="J258" s="51">
        <v>500</v>
      </c>
      <c r="K258" s="51">
        <v>0</v>
      </c>
      <c r="L258" s="51">
        <v>1</v>
      </c>
      <c r="M258" s="51">
        <v>0</v>
      </c>
      <c r="N258" s="51">
        <v>500000</v>
      </c>
      <c r="O258" s="51">
        <v>500000</v>
      </c>
      <c r="P258" s="51">
        <v>2</v>
      </c>
      <c r="Q258" s="51">
        <v>3</v>
      </c>
      <c r="R258" s="51">
        <v>14</v>
      </c>
      <c r="S258" s="51">
        <v>50</v>
      </c>
      <c r="T258" s="51">
        <v>50</v>
      </c>
      <c r="U258" s="51">
        <v>0</v>
      </c>
      <c r="V258" s="51">
        <v>3</v>
      </c>
      <c r="W258" s="51">
        <v>12</v>
      </c>
      <c r="X258" s="51">
        <v>50</v>
      </c>
      <c r="Y258" s="51">
        <v>50</v>
      </c>
      <c r="Z258" s="51">
        <v>0</v>
      </c>
      <c r="AA258" s="51">
        <v>3</v>
      </c>
      <c r="AB258" s="51">
        <v>18</v>
      </c>
      <c r="AC258" s="51">
        <v>240</v>
      </c>
      <c r="AD258" s="51">
        <v>240</v>
      </c>
      <c r="AE258" s="51">
        <v>0</v>
      </c>
      <c r="AF258" s="51">
        <v>500</v>
      </c>
      <c r="AG258" s="51">
        <v>500</v>
      </c>
      <c r="AH258" s="51">
        <v>500000</v>
      </c>
      <c r="AI258" s="51">
        <v>500000</v>
      </c>
      <c r="AJ258" s="51">
        <v>50</v>
      </c>
      <c r="AK258" s="51">
        <v>50</v>
      </c>
      <c r="AL258" s="51">
        <v>50</v>
      </c>
      <c r="AM258" s="51">
        <v>50</v>
      </c>
      <c r="AN258" s="51">
        <v>240</v>
      </c>
      <c r="AO258" s="51">
        <v>240</v>
      </c>
    </row>
    <row r="259" spans="1:41" s="51" customFormat="1">
      <c r="A259" s="51">
        <v>614</v>
      </c>
      <c r="B259" s="51" t="s">
        <v>1104</v>
      </c>
      <c r="C259" s="51" t="s">
        <v>1104</v>
      </c>
      <c r="D259" s="51">
        <v>1</v>
      </c>
      <c r="E259" s="51">
        <v>5</v>
      </c>
      <c r="F259" s="51">
        <v>1</v>
      </c>
      <c r="G259" s="51">
        <v>2</v>
      </c>
      <c r="H259" s="51">
        <v>0</v>
      </c>
      <c r="I259" s="51">
        <v>450</v>
      </c>
      <c r="J259" s="51">
        <v>450</v>
      </c>
      <c r="K259" s="51">
        <v>0</v>
      </c>
      <c r="L259" s="51">
        <v>1</v>
      </c>
      <c r="M259" s="51">
        <v>0</v>
      </c>
      <c r="N259" s="51">
        <v>450000</v>
      </c>
      <c r="O259" s="51">
        <v>450000</v>
      </c>
      <c r="P259" s="51">
        <v>3</v>
      </c>
      <c r="Q259" s="51">
        <v>3</v>
      </c>
      <c r="R259" s="51">
        <v>14</v>
      </c>
      <c r="S259" s="51">
        <v>45</v>
      </c>
      <c r="T259" s="51">
        <v>45</v>
      </c>
      <c r="U259" s="51">
        <v>0</v>
      </c>
      <c r="V259" s="51">
        <v>3</v>
      </c>
      <c r="W259" s="51">
        <v>12</v>
      </c>
      <c r="X259" s="51">
        <v>45</v>
      </c>
      <c r="Y259" s="51">
        <v>45</v>
      </c>
      <c r="Z259" s="51">
        <v>0</v>
      </c>
      <c r="AA259" s="51">
        <v>3</v>
      </c>
      <c r="AB259" s="51">
        <v>18</v>
      </c>
      <c r="AC259" s="51">
        <v>210</v>
      </c>
      <c r="AD259" s="51">
        <v>210</v>
      </c>
      <c r="AE259" s="51">
        <v>0</v>
      </c>
      <c r="AF259" s="51">
        <v>450</v>
      </c>
      <c r="AG259" s="51">
        <v>450</v>
      </c>
      <c r="AH259" s="51">
        <v>450000</v>
      </c>
      <c r="AI259" s="51">
        <v>450000</v>
      </c>
      <c r="AJ259" s="51">
        <v>45</v>
      </c>
      <c r="AK259" s="51">
        <v>45</v>
      </c>
      <c r="AL259" s="51">
        <v>45</v>
      </c>
      <c r="AM259" s="51">
        <v>45</v>
      </c>
      <c r="AN259" s="51">
        <v>210</v>
      </c>
      <c r="AO259" s="51">
        <v>210</v>
      </c>
    </row>
    <row r="260" spans="1:41" s="51" customFormat="1">
      <c r="A260" s="51">
        <v>615</v>
      </c>
      <c r="B260" s="51" t="s">
        <v>1105</v>
      </c>
      <c r="C260" s="51" t="s">
        <v>1105</v>
      </c>
      <c r="D260" s="51">
        <v>1</v>
      </c>
      <c r="E260" s="51">
        <v>5</v>
      </c>
      <c r="F260" s="51">
        <v>1</v>
      </c>
      <c r="G260" s="51">
        <v>2</v>
      </c>
      <c r="H260" s="51">
        <v>0</v>
      </c>
      <c r="I260" s="51">
        <v>400</v>
      </c>
      <c r="J260" s="51">
        <v>400</v>
      </c>
      <c r="K260" s="51">
        <v>0</v>
      </c>
      <c r="L260" s="51">
        <v>1</v>
      </c>
      <c r="M260" s="51">
        <v>0</v>
      </c>
      <c r="N260" s="51">
        <v>400000</v>
      </c>
      <c r="O260" s="51">
        <v>400000</v>
      </c>
      <c r="P260" s="51">
        <v>4</v>
      </c>
      <c r="Q260" s="51">
        <v>3</v>
      </c>
      <c r="R260" s="51">
        <v>14</v>
      </c>
      <c r="S260" s="51">
        <v>40</v>
      </c>
      <c r="T260" s="51">
        <v>40</v>
      </c>
      <c r="U260" s="51">
        <v>0</v>
      </c>
      <c r="V260" s="51">
        <v>3</v>
      </c>
      <c r="W260" s="51">
        <v>12</v>
      </c>
      <c r="X260" s="51">
        <v>40</v>
      </c>
      <c r="Y260" s="51">
        <v>40</v>
      </c>
      <c r="Z260" s="51">
        <v>0</v>
      </c>
      <c r="AA260" s="51">
        <v>3</v>
      </c>
      <c r="AB260" s="51">
        <v>18</v>
      </c>
      <c r="AC260" s="51">
        <v>180</v>
      </c>
      <c r="AD260" s="51">
        <v>180</v>
      </c>
      <c r="AE260" s="51">
        <v>0</v>
      </c>
      <c r="AF260" s="51">
        <v>400</v>
      </c>
      <c r="AG260" s="51">
        <v>400</v>
      </c>
      <c r="AH260" s="51">
        <v>400000</v>
      </c>
      <c r="AI260" s="51">
        <v>400000</v>
      </c>
      <c r="AJ260" s="51">
        <v>40</v>
      </c>
      <c r="AK260" s="51">
        <v>40</v>
      </c>
      <c r="AL260" s="51">
        <v>40</v>
      </c>
      <c r="AM260" s="51">
        <v>40</v>
      </c>
      <c r="AN260" s="51">
        <v>180</v>
      </c>
      <c r="AO260" s="51">
        <v>180</v>
      </c>
    </row>
    <row r="261" spans="1:41" s="51" customFormat="1">
      <c r="A261" s="51">
        <v>616</v>
      </c>
      <c r="B261" s="51" t="s">
        <v>1106</v>
      </c>
      <c r="C261" s="51" t="s">
        <v>1106</v>
      </c>
      <c r="D261" s="51">
        <v>1</v>
      </c>
      <c r="E261" s="51">
        <v>4</v>
      </c>
      <c r="F261" s="51">
        <v>1</v>
      </c>
      <c r="G261" s="51">
        <v>2</v>
      </c>
      <c r="H261" s="51">
        <v>0</v>
      </c>
      <c r="I261" s="51">
        <v>350</v>
      </c>
      <c r="J261" s="51">
        <v>350</v>
      </c>
      <c r="K261" s="51">
        <v>0</v>
      </c>
      <c r="L261" s="51">
        <v>1</v>
      </c>
      <c r="M261" s="51">
        <v>0</v>
      </c>
      <c r="N261" s="51">
        <v>350000</v>
      </c>
      <c r="O261" s="51">
        <v>350000</v>
      </c>
      <c r="P261" s="51">
        <v>5</v>
      </c>
      <c r="Q261" s="51">
        <v>3</v>
      </c>
      <c r="R261" s="51">
        <v>14</v>
      </c>
      <c r="S261" s="51">
        <v>35</v>
      </c>
      <c r="T261" s="51">
        <v>35</v>
      </c>
      <c r="U261" s="51">
        <v>0</v>
      </c>
      <c r="V261" s="51">
        <v>3</v>
      </c>
      <c r="W261" s="51">
        <v>12</v>
      </c>
      <c r="X261" s="51">
        <v>35</v>
      </c>
      <c r="Y261" s="51">
        <v>35</v>
      </c>
      <c r="Z261" s="51">
        <v>0</v>
      </c>
      <c r="AA261" s="51">
        <v>3</v>
      </c>
      <c r="AB261" s="51">
        <v>18</v>
      </c>
      <c r="AC261" s="51">
        <v>150</v>
      </c>
      <c r="AD261" s="51">
        <v>150</v>
      </c>
      <c r="AE261" s="51">
        <v>0</v>
      </c>
      <c r="AF261" s="51">
        <v>350</v>
      </c>
      <c r="AG261" s="51">
        <v>350</v>
      </c>
      <c r="AH261" s="51">
        <v>350000</v>
      </c>
      <c r="AI261" s="51">
        <v>350000</v>
      </c>
      <c r="AJ261" s="51">
        <v>35</v>
      </c>
      <c r="AK261" s="51">
        <v>35</v>
      </c>
      <c r="AL261" s="51">
        <v>35</v>
      </c>
      <c r="AM261" s="51">
        <v>35</v>
      </c>
      <c r="AN261" s="51">
        <v>150</v>
      </c>
      <c r="AO261" s="51">
        <v>150</v>
      </c>
    </row>
    <row r="262" spans="1:41" s="51" customFormat="1">
      <c r="A262" s="51">
        <v>617</v>
      </c>
      <c r="B262" s="51" t="s">
        <v>1107</v>
      </c>
      <c r="C262" s="51" t="s">
        <v>1107</v>
      </c>
      <c r="D262" s="51">
        <v>1</v>
      </c>
      <c r="E262" s="51">
        <v>4</v>
      </c>
      <c r="F262" s="51">
        <v>1</v>
      </c>
      <c r="G262" s="51">
        <v>2</v>
      </c>
      <c r="H262" s="51">
        <v>0</v>
      </c>
      <c r="I262" s="51">
        <v>300</v>
      </c>
      <c r="J262" s="51">
        <v>300</v>
      </c>
      <c r="K262" s="51">
        <v>0</v>
      </c>
      <c r="L262" s="51">
        <v>1</v>
      </c>
      <c r="M262" s="51">
        <v>0</v>
      </c>
      <c r="N262" s="51">
        <v>300000</v>
      </c>
      <c r="O262" s="51">
        <v>300000</v>
      </c>
      <c r="P262" s="51">
        <v>6</v>
      </c>
      <c r="Q262" s="51">
        <v>3</v>
      </c>
      <c r="R262" s="51">
        <v>14</v>
      </c>
      <c r="S262" s="51">
        <v>30</v>
      </c>
      <c r="T262" s="51">
        <v>30</v>
      </c>
      <c r="U262" s="51">
        <v>0</v>
      </c>
      <c r="V262" s="51">
        <v>3</v>
      </c>
      <c r="W262" s="51">
        <v>12</v>
      </c>
      <c r="X262" s="51">
        <v>30</v>
      </c>
      <c r="Y262" s="51">
        <v>30</v>
      </c>
      <c r="Z262" s="51">
        <v>0</v>
      </c>
      <c r="AA262" s="51">
        <v>3</v>
      </c>
      <c r="AB262" s="51">
        <v>18</v>
      </c>
      <c r="AC262" s="51">
        <v>120</v>
      </c>
      <c r="AD262" s="51">
        <v>120</v>
      </c>
      <c r="AE262" s="51">
        <v>0</v>
      </c>
      <c r="AF262" s="51">
        <v>300</v>
      </c>
      <c r="AG262" s="51">
        <v>300</v>
      </c>
      <c r="AH262" s="51">
        <v>300000</v>
      </c>
      <c r="AI262" s="51">
        <v>300000</v>
      </c>
      <c r="AJ262" s="51">
        <v>30</v>
      </c>
      <c r="AK262" s="51">
        <v>30</v>
      </c>
      <c r="AL262" s="51">
        <v>30</v>
      </c>
      <c r="AM262" s="51">
        <v>30</v>
      </c>
      <c r="AN262" s="51">
        <v>120</v>
      </c>
      <c r="AO262" s="51">
        <v>120</v>
      </c>
    </row>
    <row r="263" spans="1:41" s="51" customFormat="1">
      <c r="A263" s="51">
        <v>618</v>
      </c>
      <c r="B263" s="51" t="s">
        <v>1108</v>
      </c>
      <c r="C263" s="51" t="s">
        <v>1108</v>
      </c>
      <c r="D263" s="51">
        <v>1</v>
      </c>
      <c r="E263" s="51">
        <v>3</v>
      </c>
      <c r="F263" s="51">
        <v>1</v>
      </c>
      <c r="G263" s="51">
        <v>2</v>
      </c>
      <c r="H263" s="51">
        <v>0</v>
      </c>
      <c r="I263" s="51">
        <v>250</v>
      </c>
      <c r="J263" s="51">
        <v>250</v>
      </c>
      <c r="K263" s="51">
        <v>0</v>
      </c>
      <c r="L263" s="51">
        <v>1</v>
      </c>
      <c r="M263" s="51">
        <v>0</v>
      </c>
      <c r="N263" s="51">
        <v>250000</v>
      </c>
      <c r="O263" s="51">
        <v>250000</v>
      </c>
      <c r="P263" s="51">
        <v>7</v>
      </c>
      <c r="Q263" s="51">
        <v>3</v>
      </c>
      <c r="R263" s="51">
        <v>14</v>
      </c>
      <c r="S263" s="51">
        <v>25</v>
      </c>
      <c r="T263" s="51">
        <v>25</v>
      </c>
      <c r="U263" s="51">
        <v>0</v>
      </c>
      <c r="V263" s="51">
        <v>3</v>
      </c>
      <c r="W263" s="51">
        <v>12</v>
      </c>
      <c r="X263" s="51">
        <v>25</v>
      </c>
      <c r="Y263" s="51">
        <v>25</v>
      </c>
      <c r="Z263" s="51">
        <v>0</v>
      </c>
      <c r="AA263" s="51">
        <v>3</v>
      </c>
      <c r="AB263" s="51">
        <v>18</v>
      </c>
      <c r="AC263" s="51">
        <v>90</v>
      </c>
      <c r="AD263" s="51">
        <v>90</v>
      </c>
      <c r="AE263" s="51">
        <v>0</v>
      </c>
      <c r="AF263" s="51">
        <v>250</v>
      </c>
      <c r="AG263" s="51">
        <v>250</v>
      </c>
      <c r="AH263" s="51">
        <v>250000</v>
      </c>
      <c r="AI263" s="51">
        <v>250000</v>
      </c>
      <c r="AJ263" s="51">
        <v>25</v>
      </c>
      <c r="AK263" s="51">
        <v>25</v>
      </c>
      <c r="AL263" s="51">
        <v>25</v>
      </c>
      <c r="AM263" s="51">
        <v>25</v>
      </c>
      <c r="AN263" s="51">
        <v>90</v>
      </c>
      <c r="AO263" s="51">
        <v>90</v>
      </c>
    </row>
    <row r="264" spans="1:41" s="51" customFormat="1">
      <c r="A264" s="51">
        <v>619</v>
      </c>
      <c r="B264" s="51" t="s">
        <v>1109</v>
      </c>
      <c r="C264" s="51" t="s">
        <v>1109</v>
      </c>
      <c r="D264" s="51">
        <v>1</v>
      </c>
      <c r="E264" s="51">
        <v>3</v>
      </c>
      <c r="F264" s="51">
        <v>1</v>
      </c>
      <c r="G264" s="51">
        <v>2</v>
      </c>
      <c r="H264" s="51">
        <v>0</v>
      </c>
      <c r="I264" s="51">
        <v>200</v>
      </c>
      <c r="J264" s="51">
        <v>200</v>
      </c>
      <c r="K264" s="51">
        <v>0</v>
      </c>
      <c r="L264" s="51">
        <v>1</v>
      </c>
      <c r="M264" s="51">
        <v>0</v>
      </c>
      <c r="N264" s="51">
        <v>200000</v>
      </c>
      <c r="O264" s="51">
        <v>200000</v>
      </c>
      <c r="P264" s="51">
        <v>8</v>
      </c>
      <c r="Q264" s="51">
        <v>3</v>
      </c>
      <c r="R264" s="51">
        <v>14</v>
      </c>
      <c r="S264" s="51">
        <v>20</v>
      </c>
      <c r="T264" s="51">
        <v>20</v>
      </c>
      <c r="U264" s="51">
        <v>0</v>
      </c>
      <c r="V264" s="51">
        <v>3</v>
      </c>
      <c r="W264" s="51">
        <v>12</v>
      </c>
      <c r="X264" s="51">
        <v>20</v>
      </c>
      <c r="Y264" s="51">
        <v>20</v>
      </c>
      <c r="Z264" s="51">
        <v>0</v>
      </c>
      <c r="AA264" s="51">
        <v>3</v>
      </c>
      <c r="AB264" s="51">
        <v>18</v>
      </c>
      <c r="AC264" s="51">
        <v>60</v>
      </c>
      <c r="AD264" s="51">
        <v>60</v>
      </c>
      <c r="AE264" s="51">
        <v>0</v>
      </c>
      <c r="AF264" s="51">
        <v>200</v>
      </c>
      <c r="AG264" s="51">
        <v>200</v>
      </c>
      <c r="AH264" s="51">
        <v>200000</v>
      </c>
      <c r="AI264" s="51">
        <v>200000</v>
      </c>
      <c r="AJ264" s="51">
        <v>20</v>
      </c>
      <c r="AK264" s="51">
        <v>20</v>
      </c>
      <c r="AL264" s="51">
        <v>20</v>
      </c>
      <c r="AM264" s="51">
        <v>20</v>
      </c>
      <c r="AN264" s="51">
        <v>60</v>
      </c>
      <c r="AO264" s="51">
        <v>60</v>
      </c>
    </row>
    <row r="265" spans="1:41" s="51" customFormat="1">
      <c r="A265" s="51">
        <v>620</v>
      </c>
      <c r="B265" s="51" t="s">
        <v>1110</v>
      </c>
      <c r="C265" s="51" t="s">
        <v>1110</v>
      </c>
      <c r="D265" s="51">
        <v>1</v>
      </c>
      <c r="E265" s="51">
        <v>3</v>
      </c>
      <c r="F265" s="51">
        <v>1</v>
      </c>
      <c r="G265" s="51">
        <v>2</v>
      </c>
      <c r="H265" s="51">
        <v>0</v>
      </c>
      <c r="I265" s="51">
        <v>150</v>
      </c>
      <c r="J265" s="51">
        <v>150</v>
      </c>
      <c r="K265" s="51">
        <v>0</v>
      </c>
      <c r="L265" s="51">
        <v>1</v>
      </c>
      <c r="M265" s="51">
        <v>0</v>
      </c>
      <c r="N265" s="51">
        <v>150000</v>
      </c>
      <c r="O265" s="51">
        <v>150000</v>
      </c>
      <c r="P265" s="51">
        <v>9</v>
      </c>
      <c r="Q265" s="51">
        <v>3</v>
      </c>
      <c r="R265" s="51">
        <v>14</v>
      </c>
      <c r="S265" s="51">
        <v>15</v>
      </c>
      <c r="T265" s="51">
        <v>15</v>
      </c>
      <c r="U265" s="51">
        <v>0</v>
      </c>
      <c r="V265" s="51">
        <v>3</v>
      </c>
      <c r="W265" s="51">
        <v>12</v>
      </c>
      <c r="X265" s="51">
        <v>15</v>
      </c>
      <c r="Y265" s="51">
        <v>15</v>
      </c>
      <c r="Z265" s="51">
        <v>0</v>
      </c>
      <c r="AA265" s="51">
        <v>3</v>
      </c>
      <c r="AB265" s="51">
        <v>18</v>
      </c>
      <c r="AC265" s="51">
        <v>30</v>
      </c>
      <c r="AD265" s="51">
        <v>30</v>
      </c>
      <c r="AE265" s="51">
        <v>0</v>
      </c>
      <c r="AF265" s="51">
        <v>150</v>
      </c>
      <c r="AG265" s="51">
        <v>150</v>
      </c>
      <c r="AH265" s="51">
        <v>150000</v>
      </c>
      <c r="AI265" s="51">
        <v>150000</v>
      </c>
      <c r="AJ265" s="51">
        <v>15</v>
      </c>
      <c r="AK265" s="51">
        <v>15</v>
      </c>
      <c r="AL265" s="51">
        <v>15</v>
      </c>
      <c r="AM265" s="51">
        <v>15</v>
      </c>
      <c r="AN265" s="51">
        <v>30</v>
      </c>
      <c r="AO265" s="51">
        <v>30</v>
      </c>
    </row>
    <row r="266" spans="1:41" s="51" customFormat="1">
      <c r="A266" s="51">
        <v>621</v>
      </c>
      <c r="B266" s="51" t="s">
        <v>1111</v>
      </c>
      <c r="C266" s="51" t="s">
        <v>3391</v>
      </c>
      <c r="D266" s="51">
        <v>1</v>
      </c>
      <c r="E266" s="51">
        <v>3</v>
      </c>
      <c r="F266" s="51">
        <v>1</v>
      </c>
      <c r="G266" s="51">
        <v>3</v>
      </c>
      <c r="H266" s="51">
        <v>13</v>
      </c>
      <c r="I266" s="51">
        <v>500</v>
      </c>
      <c r="J266" s="51">
        <v>500</v>
      </c>
      <c r="K266" s="51">
        <v>0</v>
      </c>
      <c r="L266" s="51">
        <v>3</v>
      </c>
      <c r="M266" s="51">
        <v>18</v>
      </c>
      <c r="N266" s="51">
        <v>3000</v>
      </c>
      <c r="O266" s="51">
        <v>3000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  <c r="AC266" s="51">
        <v>0</v>
      </c>
      <c r="AD266" s="51">
        <v>0</v>
      </c>
      <c r="AE266" s="51">
        <v>0</v>
      </c>
      <c r="AF266" s="51">
        <v>500</v>
      </c>
      <c r="AG266" s="51">
        <v>500</v>
      </c>
      <c r="AH266" s="51">
        <v>3000</v>
      </c>
      <c r="AI266" s="51">
        <v>3000</v>
      </c>
      <c r="AJ266" s="51">
        <v>0</v>
      </c>
      <c r="AK266" s="51">
        <v>0</v>
      </c>
      <c r="AL266" s="51">
        <v>0</v>
      </c>
      <c r="AM266" s="51">
        <v>0</v>
      </c>
      <c r="AN266" s="51">
        <v>0</v>
      </c>
      <c r="AO266" s="51">
        <v>0</v>
      </c>
    </row>
    <row r="267" spans="1:41" s="51" customFormat="1">
      <c r="A267" s="51">
        <v>622</v>
      </c>
      <c r="B267" s="51" t="s">
        <v>1112</v>
      </c>
      <c r="C267" s="51" t="s">
        <v>3391</v>
      </c>
      <c r="D267" s="51">
        <v>1</v>
      </c>
      <c r="E267" s="51">
        <v>3</v>
      </c>
      <c r="F267" s="51">
        <v>1</v>
      </c>
      <c r="G267" s="51">
        <v>3</v>
      </c>
      <c r="H267" s="51">
        <v>13</v>
      </c>
      <c r="I267" s="51">
        <v>450</v>
      </c>
      <c r="J267" s="51">
        <v>450</v>
      </c>
      <c r="K267" s="51">
        <v>0</v>
      </c>
      <c r="L267" s="51">
        <v>3</v>
      </c>
      <c r="M267" s="51">
        <v>18</v>
      </c>
      <c r="N267" s="51">
        <v>2700</v>
      </c>
      <c r="O267" s="51">
        <v>2700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  <c r="AC267" s="51">
        <v>0</v>
      </c>
      <c r="AD267" s="51">
        <v>0</v>
      </c>
      <c r="AE267" s="51">
        <v>0</v>
      </c>
      <c r="AF267" s="51">
        <v>450</v>
      </c>
      <c r="AG267" s="51">
        <v>450</v>
      </c>
      <c r="AH267" s="51">
        <v>2700</v>
      </c>
      <c r="AI267" s="51">
        <v>2700</v>
      </c>
      <c r="AJ267" s="51">
        <v>0</v>
      </c>
      <c r="AK267" s="51">
        <v>0</v>
      </c>
      <c r="AL267" s="51">
        <v>0</v>
      </c>
      <c r="AM267" s="51">
        <v>0</v>
      </c>
      <c r="AN267" s="51">
        <v>0</v>
      </c>
      <c r="AO267" s="51">
        <v>0</v>
      </c>
    </row>
    <row r="268" spans="1:41" s="51" customFormat="1">
      <c r="A268" s="51">
        <v>623</v>
      </c>
      <c r="B268" s="51" t="s">
        <v>1113</v>
      </c>
      <c r="C268" s="51" t="s">
        <v>3391</v>
      </c>
      <c r="D268" s="51">
        <v>1</v>
      </c>
      <c r="E268" s="51">
        <v>3</v>
      </c>
      <c r="F268" s="51">
        <v>1</v>
      </c>
      <c r="G268" s="51">
        <v>3</v>
      </c>
      <c r="H268" s="51">
        <v>13</v>
      </c>
      <c r="I268" s="51">
        <v>400</v>
      </c>
      <c r="J268" s="51">
        <v>400</v>
      </c>
      <c r="K268" s="51">
        <v>0</v>
      </c>
      <c r="L268" s="51">
        <v>3</v>
      </c>
      <c r="M268" s="51">
        <v>18</v>
      </c>
      <c r="N268" s="51">
        <v>2400</v>
      </c>
      <c r="O268" s="51">
        <v>2400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  <c r="AC268" s="51">
        <v>0</v>
      </c>
      <c r="AD268" s="51">
        <v>0</v>
      </c>
      <c r="AE268" s="51">
        <v>0</v>
      </c>
      <c r="AF268" s="51">
        <v>400</v>
      </c>
      <c r="AG268" s="51">
        <v>400</v>
      </c>
      <c r="AH268" s="51">
        <v>2400</v>
      </c>
      <c r="AI268" s="51">
        <v>2400</v>
      </c>
      <c r="AJ268" s="51">
        <v>0</v>
      </c>
      <c r="AK268" s="51">
        <v>0</v>
      </c>
      <c r="AL268" s="51">
        <v>0</v>
      </c>
      <c r="AM268" s="51">
        <v>0</v>
      </c>
      <c r="AN268" s="51">
        <v>0</v>
      </c>
      <c r="AO268" s="51">
        <v>0</v>
      </c>
    </row>
    <row r="269" spans="1:41" s="51" customFormat="1">
      <c r="A269" s="51">
        <v>624</v>
      </c>
      <c r="B269" s="51" t="s">
        <v>1114</v>
      </c>
      <c r="C269" s="51" t="s">
        <v>3391</v>
      </c>
      <c r="D269" s="51">
        <v>1</v>
      </c>
      <c r="E269" s="51">
        <v>3</v>
      </c>
      <c r="F269" s="51">
        <v>1</v>
      </c>
      <c r="G269" s="51">
        <v>3</v>
      </c>
      <c r="H269" s="51">
        <v>13</v>
      </c>
      <c r="I269" s="51">
        <v>350</v>
      </c>
      <c r="J269" s="51">
        <v>350</v>
      </c>
      <c r="K269" s="51">
        <v>0</v>
      </c>
      <c r="L269" s="51">
        <v>3</v>
      </c>
      <c r="M269" s="51">
        <v>18</v>
      </c>
      <c r="N269" s="51">
        <v>2100</v>
      </c>
      <c r="O269" s="51">
        <v>2100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  <c r="AC269" s="51">
        <v>0</v>
      </c>
      <c r="AD269" s="51">
        <v>0</v>
      </c>
      <c r="AE269" s="51">
        <v>0</v>
      </c>
      <c r="AF269" s="51">
        <v>350</v>
      </c>
      <c r="AG269" s="51">
        <v>350</v>
      </c>
      <c r="AH269" s="51">
        <v>2100</v>
      </c>
      <c r="AI269" s="51">
        <v>2100</v>
      </c>
      <c r="AJ269" s="51">
        <v>0</v>
      </c>
      <c r="AK269" s="51">
        <v>0</v>
      </c>
      <c r="AL269" s="51">
        <v>0</v>
      </c>
      <c r="AM269" s="51">
        <v>0</v>
      </c>
      <c r="AN269" s="51">
        <v>0</v>
      </c>
      <c r="AO269" s="51">
        <v>0</v>
      </c>
    </row>
    <row r="270" spans="1:41" s="51" customFormat="1">
      <c r="A270" s="51">
        <v>625</v>
      </c>
      <c r="B270" s="51" t="s">
        <v>1115</v>
      </c>
      <c r="C270" s="51" t="s">
        <v>3391</v>
      </c>
      <c r="D270" s="51">
        <v>1</v>
      </c>
      <c r="E270" s="51">
        <v>3</v>
      </c>
      <c r="F270" s="51">
        <v>1</v>
      </c>
      <c r="G270" s="51">
        <v>3</v>
      </c>
      <c r="H270" s="51">
        <v>13</v>
      </c>
      <c r="I270" s="51">
        <v>300</v>
      </c>
      <c r="J270" s="51">
        <v>300</v>
      </c>
      <c r="K270" s="51">
        <v>0</v>
      </c>
      <c r="L270" s="51">
        <v>3</v>
      </c>
      <c r="M270" s="51">
        <v>18</v>
      </c>
      <c r="N270" s="51">
        <v>1800</v>
      </c>
      <c r="O270" s="51">
        <v>1800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  <c r="AC270" s="51">
        <v>0</v>
      </c>
      <c r="AD270" s="51">
        <v>0</v>
      </c>
      <c r="AE270" s="51">
        <v>0</v>
      </c>
      <c r="AF270" s="51">
        <v>300</v>
      </c>
      <c r="AG270" s="51">
        <v>300</v>
      </c>
      <c r="AH270" s="51">
        <v>1800</v>
      </c>
      <c r="AI270" s="51">
        <v>1800</v>
      </c>
      <c r="AJ270" s="51">
        <v>0</v>
      </c>
      <c r="AK270" s="51">
        <v>0</v>
      </c>
      <c r="AL270" s="51">
        <v>0</v>
      </c>
      <c r="AM270" s="51">
        <v>0</v>
      </c>
      <c r="AN270" s="51">
        <v>0</v>
      </c>
      <c r="AO270" s="51">
        <v>0</v>
      </c>
    </row>
    <row r="271" spans="1:41" s="51" customFormat="1">
      <c r="A271" s="51">
        <v>626</v>
      </c>
      <c r="B271" s="51" t="s">
        <v>1116</v>
      </c>
      <c r="C271" s="51" t="s">
        <v>3391</v>
      </c>
      <c r="D271" s="51">
        <v>1</v>
      </c>
      <c r="E271" s="51">
        <v>3</v>
      </c>
      <c r="F271" s="51">
        <v>1</v>
      </c>
      <c r="G271" s="51">
        <v>3</v>
      </c>
      <c r="H271" s="51">
        <v>13</v>
      </c>
      <c r="I271" s="51">
        <v>250</v>
      </c>
      <c r="J271" s="51">
        <v>250</v>
      </c>
      <c r="K271" s="51">
        <v>0</v>
      </c>
      <c r="L271" s="51">
        <v>3</v>
      </c>
      <c r="M271" s="51">
        <v>18</v>
      </c>
      <c r="N271" s="51">
        <v>1500</v>
      </c>
      <c r="O271" s="51">
        <v>1500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  <c r="AC271" s="51">
        <v>0</v>
      </c>
      <c r="AD271" s="51">
        <v>0</v>
      </c>
      <c r="AE271" s="51">
        <v>0</v>
      </c>
      <c r="AF271" s="51">
        <v>250</v>
      </c>
      <c r="AG271" s="51">
        <v>250</v>
      </c>
      <c r="AH271" s="51">
        <v>1500</v>
      </c>
      <c r="AI271" s="51">
        <v>1500</v>
      </c>
      <c r="AJ271" s="51">
        <v>0</v>
      </c>
      <c r="AK271" s="51">
        <v>0</v>
      </c>
      <c r="AL271" s="51">
        <v>0</v>
      </c>
      <c r="AM271" s="51">
        <v>0</v>
      </c>
      <c r="AN271" s="51">
        <v>0</v>
      </c>
      <c r="AO271" s="51">
        <v>0</v>
      </c>
    </row>
    <row r="272" spans="1:41" s="51" customFormat="1">
      <c r="A272" s="51">
        <v>627</v>
      </c>
      <c r="B272" s="51" t="s">
        <v>1117</v>
      </c>
      <c r="C272" s="51" t="s">
        <v>3391</v>
      </c>
      <c r="D272" s="51">
        <v>1</v>
      </c>
      <c r="E272" s="51">
        <v>3</v>
      </c>
      <c r="F272" s="51">
        <v>1</v>
      </c>
      <c r="G272" s="51">
        <v>3</v>
      </c>
      <c r="H272" s="51">
        <v>13</v>
      </c>
      <c r="I272" s="51">
        <v>200</v>
      </c>
      <c r="J272" s="51">
        <v>200</v>
      </c>
      <c r="K272" s="51">
        <v>0</v>
      </c>
      <c r="L272" s="51">
        <v>3</v>
      </c>
      <c r="M272" s="51">
        <v>18</v>
      </c>
      <c r="N272" s="51">
        <v>1200</v>
      </c>
      <c r="O272" s="51">
        <v>1200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  <c r="AC272" s="51">
        <v>0</v>
      </c>
      <c r="AD272" s="51">
        <v>0</v>
      </c>
      <c r="AE272" s="51">
        <v>0</v>
      </c>
      <c r="AF272" s="51">
        <v>200</v>
      </c>
      <c r="AG272" s="51">
        <v>200</v>
      </c>
      <c r="AH272" s="51">
        <v>1200</v>
      </c>
      <c r="AI272" s="51">
        <v>1200</v>
      </c>
      <c r="AJ272" s="51">
        <v>0</v>
      </c>
      <c r="AK272" s="51">
        <v>0</v>
      </c>
      <c r="AL272" s="51">
        <v>0</v>
      </c>
      <c r="AM272" s="51">
        <v>0</v>
      </c>
      <c r="AN272" s="51">
        <v>0</v>
      </c>
      <c r="AO272" s="51">
        <v>0</v>
      </c>
    </row>
    <row r="273" spans="1:41" s="51" customFormat="1">
      <c r="A273" s="51">
        <v>628</v>
      </c>
      <c r="B273" s="51" t="s">
        <v>1118</v>
      </c>
      <c r="C273" s="51" t="s">
        <v>3391</v>
      </c>
      <c r="D273" s="51">
        <v>1</v>
      </c>
      <c r="E273" s="51">
        <v>3</v>
      </c>
      <c r="F273" s="51">
        <v>1</v>
      </c>
      <c r="G273" s="51">
        <v>3</v>
      </c>
      <c r="H273" s="51">
        <v>13</v>
      </c>
      <c r="I273" s="51">
        <v>100</v>
      </c>
      <c r="J273" s="51">
        <v>100</v>
      </c>
      <c r="K273" s="51">
        <v>0</v>
      </c>
      <c r="L273" s="51">
        <v>3</v>
      </c>
      <c r="M273" s="51">
        <v>18</v>
      </c>
      <c r="N273" s="51">
        <v>600</v>
      </c>
      <c r="O273" s="51">
        <v>600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  <c r="AC273" s="51">
        <v>0</v>
      </c>
      <c r="AD273" s="51">
        <v>0</v>
      </c>
      <c r="AE273" s="51">
        <v>0</v>
      </c>
      <c r="AF273" s="51">
        <v>100</v>
      </c>
      <c r="AG273" s="51">
        <v>100</v>
      </c>
      <c r="AH273" s="51">
        <v>600</v>
      </c>
      <c r="AI273" s="51">
        <v>600</v>
      </c>
      <c r="AJ273" s="51">
        <v>0</v>
      </c>
      <c r="AK273" s="51">
        <v>0</v>
      </c>
      <c r="AL273" s="51">
        <v>0</v>
      </c>
      <c r="AM273" s="51">
        <v>0</v>
      </c>
      <c r="AN273" s="51">
        <v>0</v>
      </c>
      <c r="AO273" s="51">
        <v>0</v>
      </c>
    </row>
    <row r="274" spans="1:41" s="51" customFormat="1">
      <c r="A274" s="51">
        <v>629</v>
      </c>
      <c r="B274" s="51" t="s">
        <v>1119</v>
      </c>
      <c r="C274" s="51" t="s">
        <v>3391</v>
      </c>
      <c r="D274" s="51">
        <v>1</v>
      </c>
      <c r="E274" s="51">
        <v>3</v>
      </c>
      <c r="F274" s="51">
        <v>1</v>
      </c>
      <c r="G274" s="51">
        <v>3</v>
      </c>
      <c r="H274" s="51">
        <v>13</v>
      </c>
      <c r="I274" s="51">
        <v>60</v>
      </c>
      <c r="J274" s="51">
        <v>60</v>
      </c>
      <c r="K274" s="51">
        <v>0</v>
      </c>
      <c r="L274" s="51">
        <v>3</v>
      </c>
      <c r="M274" s="51">
        <v>18</v>
      </c>
      <c r="N274" s="51">
        <v>360</v>
      </c>
      <c r="O274" s="51">
        <v>360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  <c r="AC274" s="51">
        <v>0</v>
      </c>
      <c r="AD274" s="51">
        <v>0</v>
      </c>
      <c r="AE274" s="51">
        <v>0</v>
      </c>
      <c r="AF274" s="51">
        <v>60</v>
      </c>
      <c r="AG274" s="51">
        <v>60</v>
      </c>
      <c r="AH274" s="51">
        <v>360</v>
      </c>
      <c r="AI274" s="51">
        <v>360</v>
      </c>
      <c r="AJ274" s="51">
        <v>0</v>
      </c>
      <c r="AK274" s="51">
        <v>0</v>
      </c>
      <c r="AL274" s="51">
        <v>0</v>
      </c>
      <c r="AM274" s="51">
        <v>0</v>
      </c>
      <c r="AN274" s="51">
        <v>0</v>
      </c>
      <c r="AO274" s="51">
        <v>0</v>
      </c>
    </row>
    <row r="275" spans="1:41" s="51" customFormat="1">
      <c r="A275" s="51">
        <v>630</v>
      </c>
      <c r="B275" s="51" t="s">
        <v>1120</v>
      </c>
      <c r="C275" s="51" t="s">
        <v>3391</v>
      </c>
      <c r="D275" s="51">
        <v>1</v>
      </c>
      <c r="E275" s="51">
        <v>3</v>
      </c>
      <c r="F275" s="51">
        <v>1</v>
      </c>
      <c r="G275" s="51">
        <v>3</v>
      </c>
      <c r="H275" s="51">
        <v>13</v>
      </c>
      <c r="I275" s="51">
        <v>40</v>
      </c>
      <c r="J275" s="51">
        <v>40</v>
      </c>
      <c r="K275" s="51">
        <v>0</v>
      </c>
      <c r="L275" s="51">
        <v>3</v>
      </c>
      <c r="M275" s="51">
        <v>18</v>
      </c>
      <c r="N275" s="51">
        <v>240</v>
      </c>
      <c r="O275" s="51">
        <v>240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  <c r="AC275" s="51">
        <v>0</v>
      </c>
      <c r="AD275" s="51">
        <v>0</v>
      </c>
      <c r="AE275" s="51">
        <v>0</v>
      </c>
      <c r="AF275" s="51">
        <v>40</v>
      </c>
      <c r="AG275" s="51">
        <v>40</v>
      </c>
      <c r="AH275" s="51">
        <v>240</v>
      </c>
      <c r="AI275" s="51">
        <v>240</v>
      </c>
      <c r="AJ275" s="51">
        <v>0</v>
      </c>
      <c r="AK275" s="51">
        <v>0</v>
      </c>
      <c r="AL275" s="51">
        <v>0</v>
      </c>
      <c r="AM275" s="51">
        <v>0</v>
      </c>
      <c r="AN275" s="51">
        <v>0</v>
      </c>
      <c r="AO275" s="51">
        <v>0</v>
      </c>
    </row>
    <row r="276" spans="1:41" s="58" customFormat="1">
      <c r="A276" s="58">
        <v>701</v>
      </c>
      <c r="B276" s="58" t="s">
        <v>2459</v>
      </c>
      <c r="C276" s="58" t="s">
        <v>2459</v>
      </c>
      <c r="D276" s="58">
        <v>40034</v>
      </c>
      <c r="E276" s="58">
        <v>6</v>
      </c>
      <c r="F276" s="58">
        <v>1</v>
      </c>
      <c r="G276" s="58">
        <v>42</v>
      </c>
      <c r="H276" s="58">
        <v>0</v>
      </c>
      <c r="I276" s="58">
        <v>2000</v>
      </c>
      <c r="J276" s="58">
        <v>2000</v>
      </c>
      <c r="K276" s="58">
        <v>0</v>
      </c>
      <c r="L276" s="58">
        <v>44</v>
      </c>
      <c r="M276" s="58">
        <v>0</v>
      </c>
      <c r="N276" s="58">
        <v>2000</v>
      </c>
      <c r="O276" s="58">
        <v>2000</v>
      </c>
      <c r="P276" s="58">
        <v>0</v>
      </c>
      <c r="Q276" s="58">
        <v>2</v>
      </c>
      <c r="R276" s="58">
        <v>0</v>
      </c>
      <c r="S276" s="58">
        <v>300</v>
      </c>
      <c r="T276" s="58">
        <v>300</v>
      </c>
      <c r="U276" s="58">
        <v>0</v>
      </c>
      <c r="V276" s="58">
        <v>0</v>
      </c>
      <c r="W276" s="58">
        <v>0</v>
      </c>
      <c r="X276" s="58">
        <v>0</v>
      </c>
      <c r="Y276" s="58">
        <v>0</v>
      </c>
      <c r="Z276" s="58">
        <v>0</v>
      </c>
      <c r="AA276" s="58">
        <v>0</v>
      </c>
      <c r="AB276" s="58">
        <v>0</v>
      </c>
      <c r="AC276" s="58">
        <v>0</v>
      </c>
      <c r="AD276" s="58">
        <v>0</v>
      </c>
      <c r="AE276" s="58">
        <v>0</v>
      </c>
      <c r="AF276" s="58">
        <v>2000</v>
      </c>
      <c r="AG276" s="58">
        <v>2000</v>
      </c>
      <c r="AH276" s="58">
        <v>2000</v>
      </c>
      <c r="AI276" s="58">
        <v>2000</v>
      </c>
      <c r="AJ276" s="58">
        <v>300</v>
      </c>
      <c r="AK276" s="58">
        <v>300</v>
      </c>
      <c r="AL276" s="58">
        <v>0</v>
      </c>
      <c r="AM276" s="58">
        <v>0</v>
      </c>
      <c r="AN276" s="58">
        <v>0</v>
      </c>
      <c r="AO276" s="58">
        <v>0</v>
      </c>
    </row>
    <row r="277" spans="1:41" s="58" customFormat="1">
      <c r="A277" s="58">
        <v>702</v>
      </c>
      <c r="B277" s="58" t="s">
        <v>2460</v>
      </c>
      <c r="C277" s="58" t="s">
        <v>2460</v>
      </c>
      <c r="D277" s="58">
        <v>40034</v>
      </c>
      <c r="E277" s="58">
        <v>5</v>
      </c>
      <c r="F277" s="58">
        <v>1</v>
      </c>
      <c r="G277" s="58">
        <v>42</v>
      </c>
      <c r="H277" s="58">
        <v>0</v>
      </c>
      <c r="I277" s="58">
        <v>1500</v>
      </c>
      <c r="J277" s="58">
        <v>1500</v>
      </c>
      <c r="K277" s="58">
        <v>0</v>
      </c>
      <c r="L277" s="58">
        <v>44</v>
      </c>
      <c r="M277" s="58">
        <v>0</v>
      </c>
      <c r="N277" s="58">
        <v>1500</v>
      </c>
      <c r="O277" s="58">
        <v>1500</v>
      </c>
      <c r="P277" s="58">
        <v>0</v>
      </c>
      <c r="Q277" s="58">
        <v>2</v>
      </c>
      <c r="R277" s="58">
        <v>0</v>
      </c>
      <c r="S277" s="58">
        <v>250</v>
      </c>
      <c r="T277" s="58">
        <v>250</v>
      </c>
      <c r="U277" s="58">
        <v>0</v>
      </c>
      <c r="V277" s="58">
        <v>0</v>
      </c>
      <c r="W277" s="58">
        <v>0</v>
      </c>
      <c r="X277" s="58">
        <v>0</v>
      </c>
      <c r="Y277" s="58">
        <v>0</v>
      </c>
      <c r="Z277" s="58">
        <v>0</v>
      </c>
      <c r="AA277" s="58">
        <v>0</v>
      </c>
      <c r="AB277" s="58">
        <v>0</v>
      </c>
      <c r="AC277" s="58">
        <v>0</v>
      </c>
      <c r="AD277" s="58">
        <v>0</v>
      </c>
      <c r="AE277" s="58">
        <v>0</v>
      </c>
      <c r="AF277" s="58">
        <v>1500</v>
      </c>
      <c r="AG277" s="58">
        <v>1500</v>
      </c>
      <c r="AH277" s="58">
        <v>1500</v>
      </c>
      <c r="AI277" s="58">
        <v>1500</v>
      </c>
      <c r="AJ277" s="58">
        <v>250</v>
      </c>
      <c r="AK277" s="58">
        <v>250</v>
      </c>
      <c r="AL277" s="58">
        <v>0</v>
      </c>
      <c r="AM277" s="58">
        <v>0</v>
      </c>
      <c r="AN277" s="58">
        <v>0</v>
      </c>
      <c r="AO277" s="58">
        <v>0</v>
      </c>
    </row>
    <row r="278" spans="1:41" s="58" customFormat="1">
      <c r="A278" s="58">
        <v>703</v>
      </c>
      <c r="B278" s="58" t="s">
        <v>2461</v>
      </c>
      <c r="C278" s="58" t="s">
        <v>2461</v>
      </c>
      <c r="D278" s="58">
        <v>40034</v>
      </c>
      <c r="E278" s="58">
        <v>4</v>
      </c>
      <c r="F278" s="58">
        <v>1</v>
      </c>
      <c r="G278" s="58">
        <v>42</v>
      </c>
      <c r="H278" s="58">
        <v>0</v>
      </c>
      <c r="I278" s="58">
        <v>1000</v>
      </c>
      <c r="J278" s="58">
        <v>1000</v>
      </c>
      <c r="K278" s="58">
        <v>0</v>
      </c>
      <c r="L278" s="58">
        <v>44</v>
      </c>
      <c r="M278" s="58">
        <v>0</v>
      </c>
      <c r="N278" s="58">
        <v>1000</v>
      </c>
      <c r="O278" s="58">
        <v>1000</v>
      </c>
      <c r="P278" s="58">
        <v>0</v>
      </c>
      <c r="Q278" s="58">
        <v>2</v>
      </c>
      <c r="R278" s="58">
        <v>0</v>
      </c>
      <c r="S278" s="58">
        <v>200</v>
      </c>
      <c r="T278" s="58">
        <v>200</v>
      </c>
      <c r="U278" s="58">
        <v>0</v>
      </c>
      <c r="V278" s="58">
        <v>0</v>
      </c>
      <c r="W278" s="58">
        <v>0</v>
      </c>
      <c r="X278" s="58">
        <v>0</v>
      </c>
      <c r="Y278" s="58">
        <v>0</v>
      </c>
      <c r="Z278" s="58">
        <v>0</v>
      </c>
      <c r="AA278" s="58">
        <v>0</v>
      </c>
      <c r="AB278" s="58">
        <v>0</v>
      </c>
      <c r="AC278" s="58">
        <v>0</v>
      </c>
      <c r="AD278" s="58">
        <v>0</v>
      </c>
      <c r="AE278" s="58">
        <v>0</v>
      </c>
      <c r="AF278" s="58">
        <v>1000</v>
      </c>
      <c r="AG278" s="58">
        <v>1000</v>
      </c>
      <c r="AH278" s="58">
        <v>1000</v>
      </c>
      <c r="AI278" s="58">
        <v>1000</v>
      </c>
      <c r="AJ278" s="58">
        <v>200</v>
      </c>
      <c r="AK278" s="58">
        <v>200</v>
      </c>
      <c r="AL278" s="58">
        <v>0</v>
      </c>
      <c r="AM278" s="58">
        <v>0</v>
      </c>
      <c r="AN278" s="58">
        <v>0</v>
      </c>
      <c r="AO278" s="58">
        <v>0</v>
      </c>
    </row>
    <row r="279" spans="1:41" s="18" customFormat="1">
      <c r="A279" s="18">
        <v>704</v>
      </c>
      <c r="B279" s="18" t="s">
        <v>3614</v>
      </c>
      <c r="C279" s="18" t="s">
        <v>1806</v>
      </c>
      <c r="D279" s="18">
        <v>1</v>
      </c>
      <c r="E279" s="18">
        <v>6</v>
      </c>
      <c r="F279" s="18">
        <v>1</v>
      </c>
      <c r="G279" s="18">
        <v>3</v>
      </c>
      <c r="H279" s="18">
        <v>45</v>
      </c>
      <c r="I279" s="18">
        <v>3000</v>
      </c>
      <c r="J279" s="18">
        <v>3000</v>
      </c>
      <c r="K279" s="18">
        <v>1000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3000</v>
      </c>
      <c r="AG279" s="18">
        <v>3000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0</v>
      </c>
      <c r="AN279" s="18">
        <v>0</v>
      </c>
      <c r="AO279" s="18">
        <v>0</v>
      </c>
    </row>
    <row r="280" spans="1:41" s="18" customFormat="1">
      <c r="A280" s="18">
        <v>705</v>
      </c>
      <c r="B280" s="18" t="s">
        <v>3615</v>
      </c>
      <c r="C280" s="18" t="s">
        <v>1806</v>
      </c>
      <c r="D280" s="18">
        <v>1</v>
      </c>
      <c r="E280" s="18">
        <v>6</v>
      </c>
      <c r="F280" s="18">
        <v>1</v>
      </c>
      <c r="G280" s="18">
        <v>3</v>
      </c>
      <c r="H280" s="18">
        <v>45</v>
      </c>
      <c r="I280" s="18">
        <v>3000</v>
      </c>
      <c r="J280" s="18">
        <v>3000</v>
      </c>
      <c r="K280" s="18">
        <v>1000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0</v>
      </c>
      <c r="AE280" s="18">
        <v>0</v>
      </c>
      <c r="AF280" s="18">
        <v>3000</v>
      </c>
      <c r="AG280" s="18">
        <v>3000</v>
      </c>
      <c r="AH280" s="18">
        <v>0</v>
      </c>
      <c r="AI280" s="18">
        <v>0</v>
      </c>
      <c r="AJ280" s="18">
        <v>0</v>
      </c>
      <c r="AK280" s="18">
        <v>0</v>
      </c>
      <c r="AL280" s="18">
        <v>0</v>
      </c>
      <c r="AM280" s="18">
        <v>0</v>
      </c>
      <c r="AN280" s="18">
        <v>0</v>
      </c>
      <c r="AO280" s="18">
        <v>0</v>
      </c>
    </row>
    <row r="281" spans="1:41" s="18" customFormat="1">
      <c r="A281" s="18">
        <v>706</v>
      </c>
      <c r="B281" s="18" t="s">
        <v>3616</v>
      </c>
      <c r="C281" s="18" t="s">
        <v>1806</v>
      </c>
      <c r="D281" s="18">
        <v>1</v>
      </c>
      <c r="E281" s="18">
        <v>6</v>
      </c>
      <c r="F281" s="18">
        <v>1</v>
      </c>
      <c r="G281" s="18">
        <v>3</v>
      </c>
      <c r="H281" s="18">
        <v>45</v>
      </c>
      <c r="I281" s="18">
        <v>3000</v>
      </c>
      <c r="J281" s="18">
        <v>3000</v>
      </c>
      <c r="K281" s="18">
        <v>1000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3000</v>
      </c>
      <c r="AG281" s="18">
        <v>3000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</row>
    <row r="282" spans="1:41" s="18" customFormat="1">
      <c r="A282" s="18">
        <v>707</v>
      </c>
      <c r="B282" s="18" t="s">
        <v>3617</v>
      </c>
      <c r="C282" s="18" t="s">
        <v>1806</v>
      </c>
      <c r="D282" s="18">
        <v>1</v>
      </c>
      <c r="E282" s="18">
        <v>6</v>
      </c>
      <c r="F282" s="18">
        <v>1</v>
      </c>
      <c r="G282" s="18">
        <v>3</v>
      </c>
      <c r="H282" s="18">
        <v>45</v>
      </c>
      <c r="I282" s="18">
        <v>3000</v>
      </c>
      <c r="J282" s="18">
        <v>3000</v>
      </c>
      <c r="K282" s="18">
        <v>1000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3000</v>
      </c>
      <c r="AG282" s="18">
        <v>3000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</row>
    <row r="283" spans="1:41" s="18" customFormat="1">
      <c r="A283" s="18">
        <v>708</v>
      </c>
      <c r="B283" s="18" t="s">
        <v>3618</v>
      </c>
      <c r="C283" s="18" t="s">
        <v>1810</v>
      </c>
      <c r="D283" s="18">
        <v>1</v>
      </c>
      <c r="E283" s="18">
        <v>6</v>
      </c>
      <c r="F283" s="18">
        <v>1</v>
      </c>
      <c r="G283" s="18">
        <v>39</v>
      </c>
      <c r="H283" s="18">
        <v>701</v>
      </c>
      <c r="I283" s="18">
        <v>1</v>
      </c>
      <c r="J283" s="18">
        <v>1</v>
      </c>
      <c r="K283" s="18">
        <v>1000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  <c r="AF283" s="18">
        <v>1</v>
      </c>
      <c r="AG283" s="18">
        <v>1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</row>
    <row r="284" spans="1:41" s="18" customFormat="1">
      <c r="A284" s="18">
        <v>709</v>
      </c>
      <c r="B284" s="18" t="s">
        <v>3619</v>
      </c>
      <c r="C284" s="18" t="s">
        <v>1810</v>
      </c>
      <c r="D284" s="18">
        <v>1</v>
      </c>
      <c r="E284" s="18">
        <v>6</v>
      </c>
      <c r="F284" s="18">
        <v>1</v>
      </c>
      <c r="G284" s="18">
        <v>39</v>
      </c>
      <c r="H284" s="18">
        <v>702</v>
      </c>
      <c r="I284" s="18">
        <v>1</v>
      </c>
      <c r="J284" s="18">
        <v>1</v>
      </c>
      <c r="K284" s="18">
        <v>1000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1</v>
      </c>
      <c r="AG284" s="18">
        <v>1</v>
      </c>
      <c r="AH284" s="18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</row>
    <row r="285" spans="1:41" s="18" customFormat="1">
      <c r="A285" s="18">
        <v>710</v>
      </c>
      <c r="B285" s="18" t="s">
        <v>3620</v>
      </c>
      <c r="C285" s="18" t="s">
        <v>1810</v>
      </c>
      <c r="D285" s="18">
        <v>1</v>
      </c>
      <c r="E285" s="18">
        <v>6</v>
      </c>
      <c r="F285" s="18">
        <v>1</v>
      </c>
      <c r="G285" s="18">
        <v>39</v>
      </c>
      <c r="H285" s="18">
        <v>703</v>
      </c>
      <c r="I285" s="18">
        <v>1</v>
      </c>
      <c r="J285" s="18">
        <v>1</v>
      </c>
      <c r="K285" s="18">
        <v>1000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1</v>
      </c>
      <c r="AG285" s="18">
        <v>1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  <c r="AN285" s="18">
        <v>0</v>
      </c>
      <c r="AO285" s="18">
        <v>0</v>
      </c>
    </row>
    <row r="286" spans="1:41" s="18" customFormat="1">
      <c r="A286" s="18">
        <v>711</v>
      </c>
      <c r="B286" s="18" t="s">
        <v>3621</v>
      </c>
      <c r="C286" s="18" t="s">
        <v>1810</v>
      </c>
      <c r="D286" s="18">
        <v>1</v>
      </c>
      <c r="E286" s="18">
        <v>6</v>
      </c>
      <c r="F286" s="18">
        <v>1</v>
      </c>
      <c r="G286" s="18">
        <v>39</v>
      </c>
      <c r="H286" s="18">
        <v>704</v>
      </c>
      <c r="I286" s="18">
        <v>1</v>
      </c>
      <c r="J286" s="18">
        <v>1</v>
      </c>
      <c r="K286" s="18">
        <v>1000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1</v>
      </c>
      <c r="AG286" s="18">
        <v>1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</row>
    <row r="287" spans="1:41" s="51" customFormat="1">
      <c r="A287" s="51">
        <v>801</v>
      </c>
      <c r="B287" s="51" t="s">
        <v>1454</v>
      </c>
      <c r="C287" s="51" t="s">
        <v>3597</v>
      </c>
      <c r="D287" s="51">
        <v>1</v>
      </c>
      <c r="E287" s="51">
        <v>1</v>
      </c>
      <c r="F287" s="51">
        <v>0</v>
      </c>
      <c r="G287" s="51">
        <v>3</v>
      </c>
      <c r="H287" s="51">
        <v>201</v>
      </c>
      <c r="I287" s="51">
        <v>10</v>
      </c>
      <c r="J287" s="51">
        <v>30</v>
      </c>
      <c r="K287" s="51">
        <v>330</v>
      </c>
      <c r="L287" s="51">
        <v>3</v>
      </c>
      <c r="M287" s="51">
        <v>202</v>
      </c>
      <c r="N287" s="51">
        <v>5</v>
      </c>
      <c r="O287" s="51">
        <v>15</v>
      </c>
      <c r="P287" s="51">
        <v>330</v>
      </c>
      <c r="Q287" s="51">
        <v>3</v>
      </c>
      <c r="R287" s="51">
        <v>203</v>
      </c>
      <c r="S287" s="51">
        <v>3</v>
      </c>
      <c r="T287" s="51">
        <v>7</v>
      </c>
      <c r="U287" s="51">
        <v>340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  <c r="AC287" s="51">
        <v>0</v>
      </c>
      <c r="AD287" s="51">
        <v>0</v>
      </c>
      <c r="AE287" s="51">
        <v>0</v>
      </c>
      <c r="AF287" s="51">
        <v>10</v>
      </c>
      <c r="AG287" s="51">
        <v>30</v>
      </c>
      <c r="AH287" s="51">
        <v>5</v>
      </c>
      <c r="AI287" s="51">
        <v>15</v>
      </c>
      <c r="AJ287" s="51">
        <v>3</v>
      </c>
      <c r="AK287" s="51">
        <v>7</v>
      </c>
      <c r="AL287" s="51">
        <v>0</v>
      </c>
      <c r="AM287" s="51">
        <v>0</v>
      </c>
      <c r="AN287" s="51">
        <v>0</v>
      </c>
      <c r="AO287" s="51">
        <v>0</v>
      </c>
    </row>
    <row r="288" spans="1:41" s="51" customFormat="1">
      <c r="A288" s="51">
        <v>802</v>
      </c>
      <c r="B288" s="51" t="s">
        <v>1456</v>
      </c>
      <c r="C288" s="51" t="s">
        <v>3597</v>
      </c>
      <c r="D288" s="51">
        <v>1</v>
      </c>
      <c r="E288" s="51">
        <v>1</v>
      </c>
      <c r="F288" s="51">
        <v>0</v>
      </c>
      <c r="G288" s="51">
        <v>3</v>
      </c>
      <c r="H288" s="51">
        <v>201</v>
      </c>
      <c r="I288" s="51">
        <v>15</v>
      </c>
      <c r="J288" s="51">
        <v>45</v>
      </c>
      <c r="K288" s="51">
        <v>330</v>
      </c>
      <c r="L288" s="51">
        <v>3</v>
      </c>
      <c r="M288" s="51">
        <v>202</v>
      </c>
      <c r="N288" s="51">
        <v>10</v>
      </c>
      <c r="O288" s="51">
        <v>20</v>
      </c>
      <c r="P288" s="51">
        <v>330</v>
      </c>
      <c r="Q288" s="51">
        <v>3</v>
      </c>
      <c r="R288" s="51">
        <v>203</v>
      </c>
      <c r="S288" s="51">
        <v>5</v>
      </c>
      <c r="T288" s="51">
        <v>10</v>
      </c>
      <c r="U288" s="51">
        <v>340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  <c r="AC288" s="51">
        <v>0</v>
      </c>
      <c r="AD288" s="51">
        <v>0</v>
      </c>
      <c r="AE288" s="51">
        <v>0</v>
      </c>
      <c r="AF288" s="51">
        <v>15</v>
      </c>
      <c r="AG288" s="51">
        <v>45</v>
      </c>
      <c r="AH288" s="51">
        <v>10</v>
      </c>
      <c r="AI288" s="51">
        <v>20</v>
      </c>
      <c r="AJ288" s="51">
        <v>5</v>
      </c>
      <c r="AK288" s="51">
        <v>10</v>
      </c>
      <c r="AL288" s="51">
        <v>0</v>
      </c>
      <c r="AM288" s="51">
        <v>0</v>
      </c>
      <c r="AN288" s="51">
        <v>0</v>
      </c>
      <c r="AO288" s="51">
        <v>0</v>
      </c>
    </row>
    <row r="289" spans="1:41" s="51" customFormat="1">
      <c r="A289" s="51">
        <v>803</v>
      </c>
      <c r="B289" s="51" t="s">
        <v>1457</v>
      </c>
      <c r="C289" s="51" t="s">
        <v>3597</v>
      </c>
      <c r="D289" s="51">
        <v>1</v>
      </c>
      <c r="E289" s="51">
        <v>1</v>
      </c>
      <c r="F289" s="51">
        <v>0</v>
      </c>
      <c r="G289" s="51">
        <v>3</v>
      </c>
      <c r="H289" s="51">
        <v>201</v>
      </c>
      <c r="I289" s="51">
        <v>20</v>
      </c>
      <c r="J289" s="51">
        <v>60</v>
      </c>
      <c r="K289" s="51">
        <v>330</v>
      </c>
      <c r="L289" s="51">
        <v>3</v>
      </c>
      <c r="M289" s="51">
        <v>202</v>
      </c>
      <c r="N289" s="51">
        <v>15</v>
      </c>
      <c r="O289" s="51">
        <v>25</v>
      </c>
      <c r="P289" s="51">
        <v>330</v>
      </c>
      <c r="Q289" s="51">
        <v>3</v>
      </c>
      <c r="R289" s="51">
        <v>203</v>
      </c>
      <c r="S289" s="51">
        <v>8</v>
      </c>
      <c r="T289" s="51">
        <v>12</v>
      </c>
      <c r="U289" s="51">
        <v>340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  <c r="AC289" s="51">
        <v>0</v>
      </c>
      <c r="AD289" s="51">
        <v>0</v>
      </c>
      <c r="AE289" s="51">
        <v>0</v>
      </c>
      <c r="AF289" s="51">
        <v>20</v>
      </c>
      <c r="AG289" s="51">
        <v>60</v>
      </c>
      <c r="AH289" s="51">
        <v>15</v>
      </c>
      <c r="AI289" s="51">
        <v>25</v>
      </c>
      <c r="AJ289" s="51">
        <v>8</v>
      </c>
      <c r="AK289" s="51">
        <v>12</v>
      </c>
      <c r="AL289" s="51">
        <v>0</v>
      </c>
      <c r="AM289" s="51">
        <v>0</v>
      </c>
      <c r="AN289" s="51">
        <v>0</v>
      </c>
      <c r="AO289" s="51">
        <v>0</v>
      </c>
    </row>
    <row r="290" spans="1:41" s="51" customFormat="1">
      <c r="A290" s="51">
        <v>804</v>
      </c>
      <c r="B290" s="51" t="s">
        <v>1458</v>
      </c>
      <c r="C290" s="51" t="s">
        <v>3597</v>
      </c>
      <c r="D290" s="51">
        <v>1</v>
      </c>
      <c r="E290" s="51">
        <v>1</v>
      </c>
      <c r="F290" s="51">
        <v>0</v>
      </c>
      <c r="G290" s="51">
        <v>3</v>
      </c>
      <c r="H290" s="51">
        <v>201</v>
      </c>
      <c r="I290" s="51">
        <v>25</v>
      </c>
      <c r="J290" s="51">
        <v>75</v>
      </c>
      <c r="K290" s="51">
        <v>330</v>
      </c>
      <c r="L290" s="51">
        <v>3</v>
      </c>
      <c r="M290" s="51">
        <v>202</v>
      </c>
      <c r="N290" s="51">
        <v>20</v>
      </c>
      <c r="O290" s="51">
        <v>30</v>
      </c>
      <c r="P290" s="51">
        <v>330</v>
      </c>
      <c r="Q290" s="51">
        <v>3</v>
      </c>
      <c r="R290" s="51">
        <v>203</v>
      </c>
      <c r="S290" s="51">
        <v>10</v>
      </c>
      <c r="T290" s="51">
        <v>15</v>
      </c>
      <c r="U290" s="51">
        <v>340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  <c r="AC290" s="51">
        <v>0</v>
      </c>
      <c r="AD290" s="51">
        <v>0</v>
      </c>
      <c r="AE290" s="51">
        <v>0</v>
      </c>
      <c r="AF290" s="51">
        <v>25</v>
      </c>
      <c r="AG290" s="51">
        <v>75</v>
      </c>
      <c r="AH290" s="51">
        <v>20</v>
      </c>
      <c r="AI290" s="51">
        <v>30</v>
      </c>
      <c r="AJ290" s="51">
        <v>10</v>
      </c>
      <c r="AK290" s="51">
        <v>15</v>
      </c>
      <c r="AL290" s="51">
        <v>0</v>
      </c>
      <c r="AM290" s="51">
        <v>0</v>
      </c>
      <c r="AN290" s="51">
        <v>0</v>
      </c>
      <c r="AO290" s="51">
        <v>0</v>
      </c>
    </row>
    <row r="291" spans="1:41" s="51" customFormat="1">
      <c r="A291" s="51">
        <v>805</v>
      </c>
      <c r="B291" s="51" t="s">
        <v>1459</v>
      </c>
      <c r="C291" s="51" t="s">
        <v>3597</v>
      </c>
      <c r="D291" s="51">
        <v>1</v>
      </c>
      <c r="E291" s="51">
        <v>1</v>
      </c>
      <c r="F291" s="51">
        <v>0</v>
      </c>
      <c r="G291" s="51">
        <v>3</v>
      </c>
      <c r="H291" s="51">
        <v>201</v>
      </c>
      <c r="I291" s="51">
        <v>10</v>
      </c>
      <c r="J291" s="51">
        <v>30</v>
      </c>
      <c r="K291" s="51">
        <v>330</v>
      </c>
      <c r="L291" s="51">
        <v>3</v>
      </c>
      <c r="M291" s="51">
        <v>202</v>
      </c>
      <c r="N291" s="51">
        <v>5</v>
      </c>
      <c r="O291" s="51">
        <v>15</v>
      </c>
      <c r="P291" s="51">
        <v>330</v>
      </c>
      <c r="Q291" s="51">
        <v>3</v>
      </c>
      <c r="R291" s="51">
        <v>203</v>
      </c>
      <c r="S291" s="51">
        <v>3</v>
      </c>
      <c r="T291" s="51">
        <v>7</v>
      </c>
      <c r="U291" s="51">
        <v>340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  <c r="AC291" s="51">
        <v>0</v>
      </c>
      <c r="AD291" s="51">
        <v>0</v>
      </c>
      <c r="AE291" s="51">
        <v>0</v>
      </c>
      <c r="AF291" s="51">
        <v>10</v>
      </c>
      <c r="AG291" s="51">
        <v>30</v>
      </c>
      <c r="AH291" s="51">
        <v>5</v>
      </c>
      <c r="AI291" s="51">
        <v>15</v>
      </c>
      <c r="AJ291" s="51">
        <v>3</v>
      </c>
      <c r="AK291" s="51">
        <v>7</v>
      </c>
      <c r="AL291" s="51">
        <v>0</v>
      </c>
      <c r="AM291" s="51">
        <v>0</v>
      </c>
      <c r="AN291" s="51">
        <v>0</v>
      </c>
      <c r="AO291" s="51">
        <v>0</v>
      </c>
    </row>
    <row r="292" spans="1:41" s="51" customFormat="1">
      <c r="A292" s="51">
        <v>806</v>
      </c>
      <c r="B292" s="51" t="s">
        <v>1460</v>
      </c>
      <c r="C292" s="51" t="s">
        <v>3597</v>
      </c>
      <c r="D292" s="51">
        <v>1</v>
      </c>
      <c r="E292" s="51">
        <v>1</v>
      </c>
      <c r="F292" s="51">
        <v>0</v>
      </c>
      <c r="G292" s="51">
        <v>3</v>
      </c>
      <c r="H292" s="51">
        <v>201</v>
      </c>
      <c r="I292" s="51">
        <v>15</v>
      </c>
      <c r="J292" s="51">
        <v>45</v>
      </c>
      <c r="K292" s="51">
        <v>330</v>
      </c>
      <c r="L292" s="51">
        <v>3</v>
      </c>
      <c r="M292" s="51">
        <v>202</v>
      </c>
      <c r="N292" s="51">
        <v>10</v>
      </c>
      <c r="O292" s="51">
        <v>20</v>
      </c>
      <c r="P292" s="51">
        <v>330</v>
      </c>
      <c r="Q292" s="51">
        <v>3</v>
      </c>
      <c r="R292" s="51">
        <v>203</v>
      </c>
      <c r="S292" s="51">
        <v>5</v>
      </c>
      <c r="T292" s="51">
        <v>10</v>
      </c>
      <c r="U292" s="51">
        <v>340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  <c r="AC292" s="51">
        <v>0</v>
      </c>
      <c r="AD292" s="51">
        <v>0</v>
      </c>
      <c r="AE292" s="51">
        <v>0</v>
      </c>
      <c r="AF292" s="51">
        <v>15</v>
      </c>
      <c r="AG292" s="51">
        <v>45</v>
      </c>
      <c r="AH292" s="51">
        <v>10</v>
      </c>
      <c r="AI292" s="51">
        <v>20</v>
      </c>
      <c r="AJ292" s="51">
        <v>5</v>
      </c>
      <c r="AK292" s="51">
        <v>10</v>
      </c>
      <c r="AL292" s="51">
        <v>0</v>
      </c>
      <c r="AM292" s="51">
        <v>0</v>
      </c>
      <c r="AN292" s="51">
        <v>0</v>
      </c>
      <c r="AO292" s="51">
        <v>0</v>
      </c>
    </row>
    <row r="293" spans="1:41" s="51" customFormat="1">
      <c r="A293" s="51">
        <v>807</v>
      </c>
      <c r="B293" s="51" t="s">
        <v>1461</v>
      </c>
      <c r="C293" s="51" t="s">
        <v>3597</v>
      </c>
      <c r="D293" s="51">
        <v>1</v>
      </c>
      <c r="E293" s="51">
        <v>1</v>
      </c>
      <c r="F293" s="51">
        <v>0</v>
      </c>
      <c r="G293" s="51">
        <v>3</v>
      </c>
      <c r="H293" s="51">
        <v>201</v>
      </c>
      <c r="I293" s="51">
        <v>20</v>
      </c>
      <c r="J293" s="51">
        <v>60</v>
      </c>
      <c r="K293" s="51">
        <v>330</v>
      </c>
      <c r="L293" s="51">
        <v>3</v>
      </c>
      <c r="M293" s="51">
        <v>202</v>
      </c>
      <c r="N293" s="51">
        <v>15</v>
      </c>
      <c r="O293" s="51">
        <v>25</v>
      </c>
      <c r="P293" s="51">
        <v>330</v>
      </c>
      <c r="Q293" s="51">
        <v>3</v>
      </c>
      <c r="R293" s="51">
        <v>203</v>
      </c>
      <c r="S293" s="51">
        <v>8</v>
      </c>
      <c r="T293" s="51">
        <v>12</v>
      </c>
      <c r="U293" s="51">
        <v>340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  <c r="AC293" s="51">
        <v>0</v>
      </c>
      <c r="AD293" s="51">
        <v>0</v>
      </c>
      <c r="AE293" s="51">
        <v>0</v>
      </c>
      <c r="AF293" s="51">
        <v>20</v>
      </c>
      <c r="AG293" s="51">
        <v>60</v>
      </c>
      <c r="AH293" s="51">
        <v>15</v>
      </c>
      <c r="AI293" s="51">
        <v>25</v>
      </c>
      <c r="AJ293" s="51">
        <v>8</v>
      </c>
      <c r="AK293" s="51">
        <v>12</v>
      </c>
      <c r="AL293" s="51">
        <v>0</v>
      </c>
      <c r="AM293" s="51">
        <v>0</v>
      </c>
      <c r="AN293" s="51">
        <v>0</v>
      </c>
      <c r="AO293" s="51">
        <v>0</v>
      </c>
    </row>
    <row r="294" spans="1:41" s="51" customFormat="1">
      <c r="A294" s="51">
        <v>808</v>
      </c>
      <c r="B294" s="51" t="s">
        <v>1462</v>
      </c>
      <c r="C294" s="51" t="s">
        <v>3597</v>
      </c>
      <c r="D294" s="51">
        <v>1</v>
      </c>
      <c r="E294" s="51">
        <v>1</v>
      </c>
      <c r="F294" s="51">
        <v>0</v>
      </c>
      <c r="G294" s="51">
        <v>3</v>
      </c>
      <c r="H294" s="51">
        <v>201</v>
      </c>
      <c r="I294" s="51">
        <v>25</v>
      </c>
      <c r="J294" s="51">
        <v>75</v>
      </c>
      <c r="K294" s="51">
        <v>330</v>
      </c>
      <c r="L294" s="51">
        <v>3</v>
      </c>
      <c r="M294" s="51">
        <v>202</v>
      </c>
      <c r="N294" s="51">
        <v>20</v>
      </c>
      <c r="O294" s="51">
        <v>30</v>
      </c>
      <c r="P294" s="51">
        <v>330</v>
      </c>
      <c r="Q294" s="51">
        <v>3</v>
      </c>
      <c r="R294" s="51">
        <v>203</v>
      </c>
      <c r="S294" s="51">
        <v>10</v>
      </c>
      <c r="T294" s="51">
        <v>15</v>
      </c>
      <c r="U294" s="51">
        <v>340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  <c r="AC294" s="51">
        <v>0</v>
      </c>
      <c r="AD294" s="51">
        <v>0</v>
      </c>
      <c r="AE294" s="51">
        <v>0</v>
      </c>
      <c r="AF294" s="51">
        <v>25</v>
      </c>
      <c r="AG294" s="51">
        <v>75</v>
      </c>
      <c r="AH294" s="51">
        <v>20</v>
      </c>
      <c r="AI294" s="51">
        <v>30</v>
      </c>
      <c r="AJ294" s="51">
        <v>10</v>
      </c>
      <c r="AK294" s="51">
        <v>15</v>
      </c>
      <c r="AL294" s="51">
        <v>0</v>
      </c>
      <c r="AM294" s="51">
        <v>0</v>
      </c>
      <c r="AN294" s="51">
        <v>0</v>
      </c>
      <c r="AO294" s="51">
        <v>0</v>
      </c>
    </row>
    <row r="295" spans="1:41" s="51" customFormat="1">
      <c r="A295" s="51">
        <v>901</v>
      </c>
      <c r="B295" s="51" t="s">
        <v>1463</v>
      </c>
      <c r="C295" s="51" t="s">
        <v>3622</v>
      </c>
      <c r="D295" s="51">
        <v>1</v>
      </c>
      <c r="E295" s="51">
        <v>1</v>
      </c>
      <c r="F295" s="51">
        <v>0</v>
      </c>
      <c r="G295" s="51">
        <v>3</v>
      </c>
      <c r="H295" s="51">
        <v>198</v>
      </c>
      <c r="I295" s="51">
        <v>5</v>
      </c>
      <c r="J295" s="51">
        <v>15</v>
      </c>
      <c r="K295" s="51">
        <v>108</v>
      </c>
      <c r="L295" s="51">
        <v>3</v>
      </c>
      <c r="M295" s="51">
        <v>199</v>
      </c>
      <c r="N295" s="51">
        <v>1</v>
      </c>
      <c r="O295" s="51">
        <v>3</v>
      </c>
      <c r="P295" s="51">
        <v>108</v>
      </c>
      <c r="Q295" s="51">
        <v>3</v>
      </c>
      <c r="R295" s="51">
        <v>200</v>
      </c>
      <c r="S295" s="51">
        <v>1</v>
      </c>
      <c r="T295" s="51">
        <v>1</v>
      </c>
      <c r="U295" s="51">
        <v>109</v>
      </c>
      <c r="V295" s="51">
        <v>3</v>
      </c>
      <c r="W295" s="51">
        <v>204</v>
      </c>
      <c r="X295" s="51">
        <v>25</v>
      </c>
      <c r="Y295" s="51">
        <v>75</v>
      </c>
      <c r="Z295" s="51">
        <v>325</v>
      </c>
      <c r="AA295" s="51">
        <v>9</v>
      </c>
      <c r="AB295" s="51">
        <v>801</v>
      </c>
      <c r="AC295" s="51">
        <v>1</v>
      </c>
      <c r="AD295" s="51">
        <v>1</v>
      </c>
      <c r="AE295" s="51">
        <v>350</v>
      </c>
      <c r="AF295" s="51">
        <v>5</v>
      </c>
      <c r="AG295" s="51">
        <v>15</v>
      </c>
      <c r="AH295" s="51">
        <v>1</v>
      </c>
      <c r="AI295" s="51">
        <v>3</v>
      </c>
      <c r="AJ295" s="51">
        <v>1</v>
      </c>
      <c r="AK295" s="51">
        <v>1</v>
      </c>
      <c r="AL295" s="51">
        <v>25</v>
      </c>
      <c r="AM295" s="51">
        <v>75</v>
      </c>
      <c r="AN295" s="51">
        <v>1</v>
      </c>
      <c r="AO295" s="51">
        <v>1</v>
      </c>
    </row>
    <row r="296" spans="1:41" s="51" customFormat="1">
      <c r="A296" s="51">
        <v>902</v>
      </c>
      <c r="B296" s="51" t="s">
        <v>1465</v>
      </c>
      <c r="C296" s="51" t="s">
        <v>3622</v>
      </c>
      <c r="D296" s="51">
        <v>1</v>
      </c>
      <c r="E296" s="51">
        <v>1</v>
      </c>
      <c r="F296" s="51">
        <v>0</v>
      </c>
      <c r="G296" s="51">
        <v>3</v>
      </c>
      <c r="H296" s="51">
        <v>198</v>
      </c>
      <c r="I296" s="51">
        <v>10</v>
      </c>
      <c r="J296" s="51">
        <v>20</v>
      </c>
      <c r="K296" s="51">
        <v>108</v>
      </c>
      <c r="L296" s="51">
        <v>3</v>
      </c>
      <c r="M296" s="51">
        <v>199</v>
      </c>
      <c r="N296" s="51">
        <v>2</v>
      </c>
      <c r="O296" s="51">
        <v>4</v>
      </c>
      <c r="P296" s="51">
        <v>108</v>
      </c>
      <c r="Q296" s="51">
        <v>3</v>
      </c>
      <c r="R296" s="51">
        <v>200</v>
      </c>
      <c r="S296" s="51">
        <v>1</v>
      </c>
      <c r="T296" s="51">
        <v>2</v>
      </c>
      <c r="U296" s="51">
        <v>109</v>
      </c>
      <c r="V296" s="51">
        <v>3</v>
      </c>
      <c r="W296" s="51">
        <v>204</v>
      </c>
      <c r="X296" s="51">
        <v>50</v>
      </c>
      <c r="Y296" s="51">
        <v>100</v>
      </c>
      <c r="Z296" s="51">
        <v>325</v>
      </c>
      <c r="AA296" s="51">
        <v>9</v>
      </c>
      <c r="AB296" s="51">
        <v>802</v>
      </c>
      <c r="AC296" s="51">
        <v>1</v>
      </c>
      <c r="AD296" s="51">
        <v>1</v>
      </c>
      <c r="AE296" s="51">
        <v>350</v>
      </c>
      <c r="AF296" s="51">
        <v>10</v>
      </c>
      <c r="AG296" s="51">
        <v>20</v>
      </c>
      <c r="AH296" s="51">
        <v>2</v>
      </c>
      <c r="AI296" s="51">
        <v>4</v>
      </c>
      <c r="AJ296" s="51">
        <v>1</v>
      </c>
      <c r="AK296" s="51">
        <v>2</v>
      </c>
      <c r="AL296" s="51">
        <v>50</v>
      </c>
      <c r="AM296" s="51">
        <v>100</v>
      </c>
      <c r="AN296" s="51">
        <v>1</v>
      </c>
      <c r="AO296" s="51">
        <v>1</v>
      </c>
    </row>
    <row r="297" spans="1:41" s="51" customFormat="1">
      <c r="A297" s="51">
        <v>903</v>
      </c>
      <c r="B297" s="51" t="s">
        <v>1466</v>
      </c>
      <c r="C297" s="51" t="s">
        <v>3622</v>
      </c>
      <c r="D297" s="51">
        <v>1</v>
      </c>
      <c r="E297" s="51">
        <v>1</v>
      </c>
      <c r="F297" s="51">
        <v>0</v>
      </c>
      <c r="G297" s="51">
        <v>3</v>
      </c>
      <c r="H297" s="51">
        <v>198</v>
      </c>
      <c r="I297" s="51">
        <v>15</v>
      </c>
      <c r="J297" s="51">
        <v>25</v>
      </c>
      <c r="K297" s="51">
        <v>108</v>
      </c>
      <c r="L297" s="51">
        <v>3</v>
      </c>
      <c r="M297" s="51">
        <v>199</v>
      </c>
      <c r="N297" s="51">
        <v>2</v>
      </c>
      <c r="O297" s="51">
        <v>6</v>
      </c>
      <c r="P297" s="51">
        <v>108</v>
      </c>
      <c r="Q297" s="51">
        <v>3</v>
      </c>
      <c r="R297" s="51">
        <v>200</v>
      </c>
      <c r="S297" s="51">
        <v>2</v>
      </c>
      <c r="T297" s="51">
        <v>2</v>
      </c>
      <c r="U297" s="51">
        <v>109</v>
      </c>
      <c r="V297" s="51">
        <v>3</v>
      </c>
      <c r="W297" s="51">
        <v>204</v>
      </c>
      <c r="X297" s="51">
        <v>75</v>
      </c>
      <c r="Y297" s="51">
        <v>125</v>
      </c>
      <c r="Z297" s="51">
        <v>325</v>
      </c>
      <c r="AA297" s="51">
        <v>9</v>
      </c>
      <c r="AB297" s="51">
        <v>803</v>
      </c>
      <c r="AC297" s="51">
        <v>1</v>
      </c>
      <c r="AD297" s="51">
        <v>1</v>
      </c>
      <c r="AE297" s="51">
        <v>350</v>
      </c>
      <c r="AF297" s="51">
        <v>15</v>
      </c>
      <c r="AG297" s="51">
        <v>25</v>
      </c>
      <c r="AH297" s="51">
        <v>2</v>
      </c>
      <c r="AI297" s="51">
        <v>6</v>
      </c>
      <c r="AJ297" s="51">
        <v>2</v>
      </c>
      <c r="AK297" s="51">
        <v>2</v>
      </c>
      <c r="AL297" s="51">
        <v>75</v>
      </c>
      <c r="AM297" s="51">
        <v>125</v>
      </c>
      <c r="AN297" s="51">
        <v>1</v>
      </c>
      <c r="AO297" s="51">
        <v>1</v>
      </c>
    </row>
    <row r="298" spans="1:41" s="51" customFormat="1">
      <c r="A298" s="51">
        <v>904</v>
      </c>
      <c r="B298" s="51" t="s">
        <v>1467</v>
      </c>
      <c r="C298" s="51" t="s">
        <v>3623</v>
      </c>
      <c r="D298" s="51">
        <v>1</v>
      </c>
      <c r="E298" s="51">
        <v>1</v>
      </c>
      <c r="F298" s="51">
        <v>0</v>
      </c>
      <c r="G298" s="51">
        <v>3</v>
      </c>
      <c r="H298" s="51">
        <v>198</v>
      </c>
      <c r="I298" s="51">
        <v>20</v>
      </c>
      <c r="J298" s="51">
        <v>30</v>
      </c>
      <c r="K298" s="51">
        <v>108</v>
      </c>
      <c r="L298" s="51">
        <v>3</v>
      </c>
      <c r="M298" s="51">
        <v>199</v>
      </c>
      <c r="N298" s="51">
        <v>3</v>
      </c>
      <c r="O298" s="51">
        <v>7</v>
      </c>
      <c r="P298" s="51">
        <v>108</v>
      </c>
      <c r="Q298" s="51">
        <v>3</v>
      </c>
      <c r="R298" s="51">
        <v>200</v>
      </c>
      <c r="S298" s="51">
        <v>2</v>
      </c>
      <c r="T298" s="51">
        <v>3</v>
      </c>
      <c r="U298" s="51">
        <v>109</v>
      </c>
      <c r="V298" s="51">
        <v>3</v>
      </c>
      <c r="W298" s="51">
        <v>204</v>
      </c>
      <c r="X298" s="51">
        <v>100</v>
      </c>
      <c r="Y298" s="51">
        <v>150</v>
      </c>
      <c r="Z298" s="51">
        <v>325</v>
      </c>
      <c r="AA298" s="51">
        <v>9</v>
      </c>
      <c r="AB298" s="51">
        <v>804</v>
      </c>
      <c r="AC298" s="51">
        <v>1</v>
      </c>
      <c r="AD298" s="51">
        <v>1</v>
      </c>
      <c r="AE298" s="51">
        <v>350</v>
      </c>
      <c r="AF298" s="51">
        <v>20</v>
      </c>
      <c r="AG298" s="51">
        <v>30</v>
      </c>
      <c r="AH298" s="51">
        <v>3</v>
      </c>
      <c r="AI298" s="51">
        <v>7</v>
      </c>
      <c r="AJ298" s="51">
        <v>2</v>
      </c>
      <c r="AK298" s="51">
        <v>3</v>
      </c>
      <c r="AL298" s="51">
        <v>100</v>
      </c>
      <c r="AM298" s="51">
        <v>150</v>
      </c>
      <c r="AN298" s="51">
        <v>1</v>
      </c>
      <c r="AO298" s="51">
        <v>1</v>
      </c>
    </row>
    <row r="299" spans="1:41" s="51" customFormat="1">
      <c r="A299" s="51">
        <v>905</v>
      </c>
      <c r="B299" s="51" t="s">
        <v>1469</v>
      </c>
      <c r="C299" s="51" t="s">
        <v>3623</v>
      </c>
      <c r="D299" s="51">
        <v>1</v>
      </c>
      <c r="E299" s="51">
        <v>1</v>
      </c>
      <c r="F299" s="51">
        <v>0</v>
      </c>
      <c r="G299" s="51">
        <v>3</v>
      </c>
      <c r="H299" s="51">
        <v>198</v>
      </c>
      <c r="I299" s="51">
        <v>5</v>
      </c>
      <c r="J299" s="51">
        <v>15</v>
      </c>
      <c r="K299" s="51">
        <v>116</v>
      </c>
      <c r="L299" s="51">
        <v>3</v>
      </c>
      <c r="M299" s="51">
        <v>199</v>
      </c>
      <c r="N299" s="51">
        <v>1</v>
      </c>
      <c r="O299" s="51">
        <v>3</v>
      </c>
      <c r="P299" s="51">
        <v>116</v>
      </c>
      <c r="Q299" s="51">
        <v>3</v>
      </c>
      <c r="R299" s="51">
        <v>200</v>
      </c>
      <c r="S299" s="51">
        <v>1</v>
      </c>
      <c r="T299" s="51">
        <v>1</v>
      </c>
      <c r="U299" s="51">
        <v>116</v>
      </c>
      <c r="V299" s="51">
        <v>9</v>
      </c>
      <c r="W299" s="51">
        <v>805</v>
      </c>
      <c r="X299" s="51">
        <v>1</v>
      </c>
      <c r="Y299" s="51">
        <v>1</v>
      </c>
      <c r="Z299" s="51">
        <v>652</v>
      </c>
      <c r="AA299" s="51">
        <v>0</v>
      </c>
      <c r="AB299" s="51">
        <v>0</v>
      </c>
      <c r="AC299" s="51">
        <v>0</v>
      </c>
      <c r="AD299" s="51">
        <v>0</v>
      </c>
      <c r="AE299" s="51">
        <v>0</v>
      </c>
      <c r="AF299" s="51">
        <v>5</v>
      </c>
      <c r="AG299" s="51">
        <v>15</v>
      </c>
      <c r="AH299" s="51">
        <v>1</v>
      </c>
      <c r="AI299" s="51">
        <v>3</v>
      </c>
      <c r="AJ299" s="51">
        <v>1</v>
      </c>
      <c r="AK299" s="51">
        <v>1</v>
      </c>
      <c r="AL299" s="51">
        <v>1</v>
      </c>
      <c r="AM299" s="51">
        <v>1</v>
      </c>
      <c r="AN299" s="51">
        <v>0</v>
      </c>
      <c r="AO299" s="51">
        <v>0</v>
      </c>
    </row>
    <row r="300" spans="1:41" s="51" customFormat="1">
      <c r="A300" s="51">
        <v>906</v>
      </c>
      <c r="B300" s="51" t="s">
        <v>1470</v>
      </c>
      <c r="C300" s="51" t="s">
        <v>3623</v>
      </c>
      <c r="D300" s="51">
        <v>1</v>
      </c>
      <c r="E300" s="51">
        <v>1</v>
      </c>
      <c r="F300" s="51">
        <v>0</v>
      </c>
      <c r="G300" s="51">
        <v>3</v>
      </c>
      <c r="H300" s="51">
        <v>198</v>
      </c>
      <c r="I300" s="51">
        <v>10</v>
      </c>
      <c r="J300" s="51">
        <v>20</v>
      </c>
      <c r="K300" s="51">
        <v>116</v>
      </c>
      <c r="L300" s="51">
        <v>3</v>
      </c>
      <c r="M300" s="51">
        <v>199</v>
      </c>
      <c r="N300" s="51">
        <v>2</v>
      </c>
      <c r="O300" s="51">
        <v>4</v>
      </c>
      <c r="P300" s="51">
        <v>116</v>
      </c>
      <c r="Q300" s="51">
        <v>3</v>
      </c>
      <c r="R300" s="51">
        <v>200</v>
      </c>
      <c r="S300" s="51">
        <v>1</v>
      </c>
      <c r="T300" s="51">
        <v>2</v>
      </c>
      <c r="U300" s="51">
        <v>116</v>
      </c>
      <c r="V300" s="51">
        <v>9</v>
      </c>
      <c r="W300" s="51">
        <v>806</v>
      </c>
      <c r="X300" s="51">
        <v>1</v>
      </c>
      <c r="Y300" s="51">
        <v>1</v>
      </c>
      <c r="Z300" s="51">
        <v>652</v>
      </c>
      <c r="AA300" s="51">
        <v>0</v>
      </c>
      <c r="AB300" s="51">
        <v>0</v>
      </c>
      <c r="AC300" s="51">
        <v>0</v>
      </c>
      <c r="AD300" s="51">
        <v>0</v>
      </c>
      <c r="AE300" s="51">
        <v>0</v>
      </c>
      <c r="AF300" s="51">
        <v>10</v>
      </c>
      <c r="AG300" s="51">
        <v>20</v>
      </c>
      <c r="AH300" s="51">
        <v>2</v>
      </c>
      <c r="AI300" s="51">
        <v>4</v>
      </c>
      <c r="AJ300" s="51">
        <v>1</v>
      </c>
      <c r="AK300" s="51">
        <v>2</v>
      </c>
      <c r="AL300" s="51">
        <v>1</v>
      </c>
      <c r="AM300" s="51">
        <v>1</v>
      </c>
      <c r="AN300" s="51">
        <v>0</v>
      </c>
      <c r="AO300" s="51">
        <v>0</v>
      </c>
    </row>
    <row r="301" spans="1:41" s="51" customFormat="1">
      <c r="A301" s="51">
        <v>907</v>
      </c>
      <c r="B301" s="51" t="s">
        <v>1471</v>
      </c>
      <c r="C301" s="51" t="s">
        <v>3623</v>
      </c>
      <c r="D301" s="51">
        <v>1</v>
      </c>
      <c r="E301" s="51">
        <v>1</v>
      </c>
      <c r="F301" s="51">
        <v>0</v>
      </c>
      <c r="G301" s="51">
        <v>3</v>
      </c>
      <c r="H301" s="51">
        <v>198</v>
      </c>
      <c r="I301" s="51">
        <v>15</v>
      </c>
      <c r="J301" s="51">
        <v>25</v>
      </c>
      <c r="K301" s="51">
        <v>116</v>
      </c>
      <c r="L301" s="51">
        <v>3</v>
      </c>
      <c r="M301" s="51">
        <v>199</v>
      </c>
      <c r="N301" s="51">
        <v>2</v>
      </c>
      <c r="O301" s="51">
        <v>6</v>
      </c>
      <c r="P301" s="51">
        <v>116</v>
      </c>
      <c r="Q301" s="51">
        <v>3</v>
      </c>
      <c r="R301" s="51">
        <v>200</v>
      </c>
      <c r="S301" s="51">
        <v>2</v>
      </c>
      <c r="T301" s="51">
        <v>2</v>
      </c>
      <c r="U301" s="51">
        <v>116</v>
      </c>
      <c r="V301" s="51">
        <v>9</v>
      </c>
      <c r="W301" s="51">
        <v>807</v>
      </c>
      <c r="X301" s="51">
        <v>1</v>
      </c>
      <c r="Y301" s="51">
        <v>1</v>
      </c>
      <c r="Z301" s="51">
        <v>652</v>
      </c>
      <c r="AA301" s="51">
        <v>0</v>
      </c>
      <c r="AB301" s="51">
        <v>0</v>
      </c>
      <c r="AC301" s="51">
        <v>0</v>
      </c>
      <c r="AD301" s="51">
        <v>0</v>
      </c>
      <c r="AE301" s="51">
        <v>0</v>
      </c>
      <c r="AF301" s="51">
        <v>15</v>
      </c>
      <c r="AG301" s="51">
        <v>25</v>
      </c>
      <c r="AH301" s="51">
        <v>2</v>
      </c>
      <c r="AI301" s="51">
        <v>6</v>
      </c>
      <c r="AJ301" s="51">
        <v>2</v>
      </c>
      <c r="AK301" s="51">
        <v>2</v>
      </c>
      <c r="AL301" s="51">
        <v>1</v>
      </c>
      <c r="AM301" s="51">
        <v>1</v>
      </c>
      <c r="AN301" s="51">
        <v>0</v>
      </c>
      <c r="AO301" s="51">
        <v>0</v>
      </c>
    </row>
    <row r="302" spans="1:41" s="51" customFormat="1">
      <c r="A302" s="51">
        <v>908</v>
      </c>
      <c r="B302" s="51" t="s">
        <v>1472</v>
      </c>
      <c r="C302" s="51" t="s">
        <v>3623</v>
      </c>
      <c r="D302" s="51">
        <v>1</v>
      </c>
      <c r="E302" s="51">
        <v>1</v>
      </c>
      <c r="F302" s="51">
        <v>0</v>
      </c>
      <c r="G302" s="51">
        <v>3</v>
      </c>
      <c r="H302" s="51">
        <v>198</v>
      </c>
      <c r="I302" s="51">
        <v>20</v>
      </c>
      <c r="J302" s="51">
        <v>30</v>
      </c>
      <c r="K302" s="51">
        <v>116</v>
      </c>
      <c r="L302" s="51">
        <v>3</v>
      </c>
      <c r="M302" s="51">
        <v>199</v>
      </c>
      <c r="N302" s="51">
        <v>3</v>
      </c>
      <c r="O302" s="51">
        <v>7</v>
      </c>
      <c r="P302" s="51">
        <v>116</v>
      </c>
      <c r="Q302" s="51">
        <v>3</v>
      </c>
      <c r="R302" s="51">
        <v>200</v>
      </c>
      <c r="S302" s="51">
        <v>2</v>
      </c>
      <c r="T302" s="51">
        <v>3</v>
      </c>
      <c r="U302" s="51">
        <v>116</v>
      </c>
      <c r="V302" s="51">
        <v>9</v>
      </c>
      <c r="W302" s="51">
        <v>808</v>
      </c>
      <c r="X302" s="51">
        <v>1</v>
      </c>
      <c r="Y302" s="51">
        <v>1</v>
      </c>
      <c r="Z302" s="51">
        <v>652</v>
      </c>
      <c r="AA302" s="51">
        <v>0</v>
      </c>
      <c r="AB302" s="51">
        <v>0</v>
      </c>
      <c r="AC302" s="51">
        <v>0</v>
      </c>
      <c r="AD302" s="51">
        <v>0</v>
      </c>
      <c r="AE302" s="51">
        <v>0</v>
      </c>
      <c r="AF302" s="51">
        <v>20</v>
      </c>
      <c r="AG302" s="51">
        <v>30</v>
      </c>
      <c r="AH302" s="51">
        <v>3</v>
      </c>
      <c r="AI302" s="51">
        <v>7</v>
      </c>
      <c r="AJ302" s="51">
        <v>2</v>
      </c>
      <c r="AK302" s="51">
        <v>3</v>
      </c>
      <c r="AL302" s="51">
        <v>1</v>
      </c>
      <c r="AM302" s="51">
        <v>1</v>
      </c>
      <c r="AN302" s="51">
        <v>0</v>
      </c>
      <c r="AO302" s="51">
        <v>0</v>
      </c>
    </row>
    <row r="303" spans="1:41" s="51" customFormat="1">
      <c r="A303" s="51">
        <v>1001</v>
      </c>
      <c r="B303" s="51" t="s">
        <v>1902</v>
      </c>
      <c r="C303" s="51">
        <v>0</v>
      </c>
      <c r="D303" s="51">
        <v>1</v>
      </c>
      <c r="E303" s="51">
        <v>1</v>
      </c>
      <c r="F303" s="51">
        <v>0</v>
      </c>
      <c r="G303" s="51">
        <v>3</v>
      </c>
      <c r="H303" s="51">
        <v>198</v>
      </c>
      <c r="I303" s="51">
        <v>1</v>
      </c>
      <c r="J303" s="51">
        <v>1</v>
      </c>
      <c r="K303" s="51">
        <v>1000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  <c r="AC303" s="51">
        <v>0</v>
      </c>
      <c r="AD303" s="51">
        <v>0</v>
      </c>
      <c r="AE303" s="51">
        <v>0</v>
      </c>
      <c r="AF303" s="51">
        <v>1</v>
      </c>
      <c r="AG303" s="51">
        <v>1</v>
      </c>
      <c r="AH303" s="51">
        <v>0</v>
      </c>
      <c r="AI303" s="51">
        <v>0</v>
      </c>
      <c r="AJ303" s="51">
        <v>0</v>
      </c>
      <c r="AK303" s="51">
        <v>0</v>
      </c>
      <c r="AL303" s="51">
        <v>0</v>
      </c>
      <c r="AM303" s="51">
        <v>0</v>
      </c>
      <c r="AN303" s="51">
        <v>0</v>
      </c>
      <c r="AO303" s="51">
        <v>0</v>
      </c>
    </row>
    <row r="304" spans="1:41" s="51" customFormat="1">
      <c r="A304" s="51">
        <v>1002</v>
      </c>
      <c r="B304" s="51" t="s">
        <v>1473</v>
      </c>
      <c r="C304" s="51">
        <v>0</v>
      </c>
      <c r="D304" s="51">
        <v>1</v>
      </c>
      <c r="E304" s="51">
        <v>1</v>
      </c>
      <c r="F304" s="51">
        <v>0</v>
      </c>
      <c r="G304" s="51">
        <v>3</v>
      </c>
      <c r="H304" s="51">
        <v>198</v>
      </c>
      <c r="I304" s="51">
        <v>2</v>
      </c>
      <c r="J304" s="51">
        <v>2</v>
      </c>
      <c r="K304" s="51">
        <v>1000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  <c r="AC304" s="51">
        <v>0</v>
      </c>
      <c r="AD304" s="51">
        <v>0</v>
      </c>
      <c r="AE304" s="51">
        <v>0</v>
      </c>
      <c r="AF304" s="51">
        <v>2</v>
      </c>
      <c r="AG304" s="51">
        <v>2</v>
      </c>
      <c r="AH304" s="51">
        <v>0</v>
      </c>
      <c r="AI304" s="51">
        <v>0</v>
      </c>
      <c r="AJ304" s="51">
        <v>0</v>
      </c>
      <c r="AK304" s="51">
        <v>0</v>
      </c>
      <c r="AL304" s="51">
        <v>0</v>
      </c>
      <c r="AM304" s="51">
        <v>0</v>
      </c>
      <c r="AN304" s="51">
        <v>0</v>
      </c>
      <c r="AO304" s="51">
        <v>0</v>
      </c>
    </row>
    <row r="305" spans="1:41" s="51" customFormat="1">
      <c r="A305" s="51">
        <v>1003</v>
      </c>
      <c r="B305" s="51" t="s">
        <v>1474</v>
      </c>
      <c r="C305" s="51">
        <v>0</v>
      </c>
      <c r="D305" s="51">
        <v>1</v>
      </c>
      <c r="E305" s="51">
        <v>1</v>
      </c>
      <c r="F305" s="51">
        <v>0</v>
      </c>
      <c r="G305" s="51">
        <v>3</v>
      </c>
      <c r="H305" s="51">
        <v>198</v>
      </c>
      <c r="I305" s="51">
        <v>3</v>
      </c>
      <c r="J305" s="51">
        <v>3</v>
      </c>
      <c r="K305" s="51">
        <v>1000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  <c r="AC305" s="51">
        <v>0</v>
      </c>
      <c r="AD305" s="51">
        <v>0</v>
      </c>
      <c r="AE305" s="51">
        <v>0</v>
      </c>
      <c r="AF305" s="51">
        <v>3</v>
      </c>
      <c r="AG305" s="51">
        <v>3</v>
      </c>
      <c r="AH305" s="51">
        <v>0</v>
      </c>
      <c r="AI305" s="51">
        <v>0</v>
      </c>
      <c r="AJ305" s="51">
        <v>0</v>
      </c>
      <c r="AK305" s="51">
        <v>0</v>
      </c>
      <c r="AL305" s="51">
        <v>0</v>
      </c>
      <c r="AM305" s="51">
        <v>0</v>
      </c>
      <c r="AN305" s="51">
        <v>0</v>
      </c>
      <c r="AO305" s="51">
        <v>0</v>
      </c>
    </row>
    <row r="306" spans="1:41" s="51" customFormat="1">
      <c r="A306" s="51">
        <v>1004</v>
      </c>
      <c r="B306" s="51" t="s">
        <v>1475</v>
      </c>
      <c r="C306" s="51">
        <v>0</v>
      </c>
      <c r="D306" s="51">
        <v>1</v>
      </c>
      <c r="E306" s="51">
        <v>1</v>
      </c>
      <c r="F306" s="51">
        <v>0</v>
      </c>
      <c r="G306" s="51">
        <v>3</v>
      </c>
      <c r="H306" s="51">
        <v>198</v>
      </c>
      <c r="I306" s="51">
        <v>4</v>
      </c>
      <c r="J306" s="51">
        <v>4</v>
      </c>
      <c r="K306" s="51">
        <v>1000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  <c r="AC306" s="51">
        <v>0</v>
      </c>
      <c r="AD306" s="51">
        <v>0</v>
      </c>
      <c r="AE306" s="51">
        <v>0</v>
      </c>
      <c r="AF306" s="51">
        <v>4</v>
      </c>
      <c r="AG306" s="51">
        <v>4</v>
      </c>
      <c r="AH306" s="51">
        <v>0</v>
      </c>
      <c r="AI306" s="51">
        <v>0</v>
      </c>
      <c r="AJ306" s="51">
        <v>0</v>
      </c>
      <c r="AK306" s="51">
        <v>0</v>
      </c>
      <c r="AL306" s="51">
        <v>0</v>
      </c>
      <c r="AM306" s="51">
        <v>0</v>
      </c>
      <c r="AN306" s="51">
        <v>0</v>
      </c>
      <c r="AO306" s="51">
        <v>0</v>
      </c>
    </row>
    <row r="307" spans="1:41" s="51" customFormat="1">
      <c r="A307" s="51">
        <v>1101</v>
      </c>
      <c r="B307" s="51" t="s">
        <v>1490</v>
      </c>
      <c r="C307" s="51" t="s">
        <v>3115</v>
      </c>
      <c r="D307" s="51">
        <v>1</v>
      </c>
      <c r="E307" s="51">
        <v>1</v>
      </c>
      <c r="F307" s="51">
        <v>1</v>
      </c>
      <c r="G307" s="43">
        <v>2</v>
      </c>
      <c r="H307" s="43">
        <v>0</v>
      </c>
      <c r="I307" s="43">
        <v>1000</v>
      </c>
      <c r="J307" s="43">
        <v>1000</v>
      </c>
      <c r="K307" s="43">
        <v>0</v>
      </c>
      <c r="L307" s="43">
        <v>1</v>
      </c>
      <c r="M307" s="43">
        <v>0</v>
      </c>
      <c r="N307" s="43">
        <v>1000000</v>
      </c>
      <c r="O307" s="43">
        <v>1000000</v>
      </c>
      <c r="P307" s="43">
        <v>0</v>
      </c>
      <c r="Q307" s="43">
        <v>0</v>
      </c>
      <c r="R307" s="43">
        <v>0</v>
      </c>
      <c r="S307" s="43">
        <v>0</v>
      </c>
      <c r="T307" s="43">
        <v>0</v>
      </c>
      <c r="U307" s="43">
        <v>0</v>
      </c>
      <c r="V307" s="43">
        <v>0</v>
      </c>
      <c r="W307" s="43">
        <v>0</v>
      </c>
      <c r="X307" s="43">
        <v>0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43">
        <v>0</v>
      </c>
      <c r="AE307" s="43">
        <v>0</v>
      </c>
      <c r="AF307" s="43">
        <v>1000</v>
      </c>
      <c r="AG307" s="43">
        <v>1000</v>
      </c>
      <c r="AH307" s="43">
        <v>1000000</v>
      </c>
      <c r="AI307" s="43">
        <v>1000000</v>
      </c>
      <c r="AJ307" s="43">
        <v>0</v>
      </c>
      <c r="AK307" s="43">
        <v>0</v>
      </c>
      <c r="AL307" s="43">
        <v>0</v>
      </c>
      <c r="AM307" s="51">
        <v>0</v>
      </c>
      <c r="AN307" s="51">
        <v>0</v>
      </c>
      <c r="AO307" s="51">
        <v>0</v>
      </c>
    </row>
    <row r="308" spans="1:41" s="51" customFormat="1">
      <c r="A308" s="51">
        <v>1102</v>
      </c>
      <c r="B308" s="51" t="s">
        <v>1491</v>
      </c>
      <c r="C308" s="51" t="s">
        <v>3116</v>
      </c>
      <c r="D308" s="51">
        <v>1</v>
      </c>
      <c r="E308" s="51">
        <v>1</v>
      </c>
      <c r="F308" s="51">
        <v>1</v>
      </c>
      <c r="G308" s="43">
        <v>2</v>
      </c>
      <c r="H308" s="43">
        <v>0</v>
      </c>
      <c r="I308" s="43">
        <v>1200</v>
      </c>
      <c r="J308" s="43">
        <v>1200</v>
      </c>
      <c r="K308" s="43">
        <v>0</v>
      </c>
      <c r="L308" s="43">
        <v>1</v>
      </c>
      <c r="M308" s="43">
        <v>0</v>
      </c>
      <c r="N308" s="43">
        <v>1200000</v>
      </c>
      <c r="O308" s="43">
        <v>1200000</v>
      </c>
      <c r="P308" s="43">
        <v>0</v>
      </c>
      <c r="Q308" s="43">
        <v>0</v>
      </c>
      <c r="R308" s="43">
        <v>0</v>
      </c>
      <c r="S308" s="43">
        <v>0</v>
      </c>
      <c r="T308" s="43">
        <v>0</v>
      </c>
      <c r="U308" s="43">
        <v>0</v>
      </c>
      <c r="V308" s="43">
        <v>0</v>
      </c>
      <c r="W308" s="43">
        <v>0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43">
        <v>0</v>
      </c>
      <c r="AE308" s="43">
        <v>0</v>
      </c>
      <c r="AF308" s="43">
        <v>1200</v>
      </c>
      <c r="AG308" s="43">
        <v>1200</v>
      </c>
      <c r="AH308" s="43">
        <v>1200000</v>
      </c>
      <c r="AI308" s="43">
        <v>1200000</v>
      </c>
      <c r="AJ308" s="43">
        <v>0</v>
      </c>
      <c r="AK308" s="43">
        <v>0</v>
      </c>
      <c r="AL308" s="43">
        <v>0</v>
      </c>
      <c r="AM308" s="51">
        <v>0</v>
      </c>
      <c r="AN308" s="51">
        <v>0</v>
      </c>
      <c r="AO308" s="51">
        <v>0</v>
      </c>
    </row>
    <row r="309" spans="1:41" s="51" customFormat="1">
      <c r="A309" s="51">
        <v>1103</v>
      </c>
      <c r="B309" s="51" t="s">
        <v>1492</v>
      </c>
      <c r="C309" s="51" t="s">
        <v>3117</v>
      </c>
      <c r="D309" s="51">
        <v>1</v>
      </c>
      <c r="E309" s="51">
        <v>1</v>
      </c>
      <c r="F309" s="51">
        <v>1</v>
      </c>
      <c r="G309" s="43">
        <v>2</v>
      </c>
      <c r="H309" s="43">
        <v>0</v>
      </c>
      <c r="I309" s="43">
        <v>1500</v>
      </c>
      <c r="J309" s="43">
        <v>1500</v>
      </c>
      <c r="K309" s="43">
        <v>0</v>
      </c>
      <c r="L309" s="43">
        <v>1</v>
      </c>
      <c r="M309" s="43">
        <v>0</v>
      </c>
      <c r="N309" s="43">
        <v>1500000</v>
      </c>
      <c r="O309" s="43">
        <v>1500000</v>
      </c>
      <c r="P309" s="43">
        <v>0</v>
      </c>
      <c r="Q309" s="43">
        <v>0</v>
      </c>
      <c r="R309" s="43">
        <v>0</v>
      </c>
      <c r="S309" s="43">
        <v>0</v>
      </c>
      <c r="T309" s="43">
        <v>0</v>
      </c>
      <c r="U309" s="43">
        <v>0</v>
      </c>
      <c r="V309" s="43">
        <v>0</v>
      </c>
      <c r="W309" s="43">
        <v>0</v>
      </c>
      <c r="X309" s="43">
        <v>0</v>
      </c>
      <c r="Y309" s="43">
        <v>0</v>
      </c>
      <c r="Z309" s="43">
        <v>0</v>
      </c>
      <c r="AA309" s="43">
        <v>0</v>
      </c>
      <c r="AB309" s="43">
        <v>0</v>
      </c>
      <c r="AC309" s="43">
        <v>0</v>
      </c>
      <c r="AD309" s="43">
        <v>0</v>
      </c>
      <c r="AE309" s="43">
        <v>0</v>
      </c>
      <c r="AF309" s="43">
        <v>1500</v>
      </c>
      <c r="AG309" s="43">
        <v>1500</v>
      </c>
      <c r="AH309" s="43">
        <v>1500000</v>
      </c>
      <c r="AI309" s="43">
        <v>1500000</v>
      </c>
      <c r="AJ309" s="43">
        <v>0</v>
      </c>
      <c r="AK309" s="43">
        <v>0</v>
      </c>
      <c r="AL309" s="43">
        <v>0</v>
      </c>
      <c r="AM309" s="51">
        <v>0</v>
      </c>
      <c r="AN309" s="51">
        <v>0</v>
      </c>
      <c r="AO309" s="51">
        <v>0</v>
      </c>
    </row>
    <row r="310" spans="1:41" s="51" customFormat="1">
      <c r="A310" s="51">
        <v>1104</v>
      </c>
      <c r="B310" s="51" t="s">
        <v>1493</v>
      </c>
      <c r="C310" s="51" t="s">
        <v>3118</v>
      </c>
      <c r="D310" s="51">
        <v>1</v>
      </c>
      <c r="E310" s="51">
        <v>1</v>
      </c>
      <c r="F310" s="51">
        <v>1</v>
      </c>
      <c r="G310" s="43">
        <v>2</v>
      </c>
      <c r="H310" s="43">
        <v>0</v>
      </c>
      <c r="I310" s="43">
        <v>2000</v>
      </c>
      <c r="J310" s="43">
        <v>2000</v>
      </c>
      <c r="K310" s="43">
        <v>0</v>
      </c>
      <c r="L310" s="43">
        <v>1</v>
      </c>
      <c r="M310" s="43">
        <v>0</v>
      </c>
      <c r="N310" s="43">
        <v>2000000</v>
      </c>
      <c r="O310" s="43">
        <v>2000000</v>
      </c>
      <c r="P310" s="43">
        <v>0</v>
      </c>
      <c r="Q310" s="43">
        <v>0</v>
      </c>
      <c r="R310" s="43">
        <v>0</v>
      </c>
      <c r="S310" s="43">
        <v>0</v>
      </c>
      <c r="T310" s="43">
        <v>0</v>
      </c>
      <c r="U310" s="43">
        <v>0</v>
      </c>
      <c r="V310" s="43">
        <v>0</v>
      </c>
      <c r="W310" s="43">
        <v>0</v>
      </c>
      <c r="X310" s="43">
        <v>0</v>
      </c>
      <c r="Y310" s="43">
        <v>0</v>
      </c>
      <c r="Z310" s="43">
        <v>0</v>
      </c>
      <c r="AA310" s="43">
        <v>0</v>
      </c>
      <c r="AB310" s="43">
        <v>0</v>
      </c>
      <c r="AC310" s="43">
        <v>0</v>
      </c>
      <c r="AD310" s="43">
        <v>0</v>
      </c>
      <c r="AE310" s="43">
        <v>0</v>
      </c>
      <c r="AF310" s="43">
        <v>2000</v>
      </c>
      <c r="AG310" s="43">
        <v>2000</v>
      </c>
      <c r="AH310" s="43">
        <v>2000000</v>
      </c>
      <c r="AI310" s="43">
        <v>2000000</v>
      </c>
      <c r="AJ310" s="43">
        <v>0</v>
      </c>
      <c r="AK310" s="43">
        <v>0</v>
      </c>
      <c r="AL310" s="43">
        <v>0</v>
      </c>
      <c r="AM310" s="51">
        <v>0</v>
      </c>
      <c r="AN310" s="51">
        <v>0</v>
      </c>
      <c r="AO310" s="51">
        <v>0</v>
      </c>
    </row>
    <row r="311" spans="1:41" s="51" customFormat="1">
      <c r="A311" s="51">
        <v>1105</v>
      </c>
      <c r="B311" s="51" t="s">
        <v>1494</v>
      </c>
      <c r="C311" s="51" t="s">
        <v>3119</v>
      </c>
      <c r="D311" s="51">
        <v>1</v>
      </c>
      <c r="E311" s="51">
        <v>1</v>
      </c>
      <c r="F311" s="51">
        <v>1</v>
      </c>
      <c r="G311" s="43">
        <v>2</v>
      </c>
      <c r="H311" s="43">
        <v>0</v>
      </c>
      <c r="I311" s="43">
        <v>2000</v>
      </c>
      <c r="J311" s="43">
        <v>2000</v>
      </c>
      <c r="K311" s="43">
        <v>0</v>
      </c>
      <c r="L311" s="43">
        <v>1</v>
      </c>
      <c r="M311" s="43">
        <v>0</v>
      </c>
      <c r="N311" s="43">
        <v>2000000</v>
      </c>
      <c r="O311" s="43">
        <v>2000000</v>
      </c>
      <c r="P311" s="43">
        <v>0</v>
      </c>
      <c r="Q311" s="43">
        <v>0</v>
      </c>
      <c r="R311" s="43">
        <v>0</v>
      </c>
      <c r="S311" s="43">
        <v>0</v>
      </c>
      <c r="T311" s="43">
        <v>0</v>
      </c>
      <c r="U311" s="43">
        <v>0</v>
      </c>
      <c r="V311" s="43">
        <v>0</v>
      </c>
      <c r="W311" s="43">
        <v>0</v>
      </c>
      <c r="X311" s="43">
        <v>0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43">
        <v>0</v>
      </c>
      <c r="AE311" s="43">
        <v>0</v>
      </c>
      <c r="AF311" s="43">
        <v>2000</v>
      </c>
      <c r="AG311" s="43">
        <v>2000</v>
      </c>
      <c r="AH311" s="43">
        <v>2000000</v>
      </c>
      <c r="AI311" s="43">
        <v>2000000</v>
      </c>
      <c r="AJ311" s="43">
        <v>0</v>
      </c>
      <c r="AK311" s="43">
        <v>0</v>
      </c>
      <c r="AL311" s="43">
        <v>0</v>
      </c>
      <c r="AM311" s="51">
        <v>0</v>
      </c>
      <c r="AN311" s="51">
        <v>0</v>
      </c>
      <c r="AO311" s="51">
        <v>0</v>
      </c>
    </row>
    <row r="312" spans="1:41" s="51" customFormat="1">
      <c r="A312" s="51">
        <v>1106</v>
      </c>
      <c r="B312" s="51" t="s">
        <v>1495</v>
      </c>
      <c r="C312" s="51" t="s">
        <v>3120</v>
      </c>
      <c r="D312" s="51">
        <v>1</v>
      </c>
      <c r="E312" s="51">
        <v>1</v>
      </c>
      <c r="F312" s="51">
        <v>1</v>
      </c>
      <c r="G312" s="43">
        <v>2</v>
      </c>
      <c r="H312" s="43">
        <v>0</v>
      </c>
      <c r="I312" s="43">
        <v>2400</v>
      </c>
      <c r="J312" s="43">
        <v>2400</v>
      </c>
      <c r="K312" s="43">
        <v>0</v>
      </c>
      <c r="L312" s="43">
        <v>1</v>
      </c>
      <c r="M312" s="43">
        <v>0</v>
      </c>
      <c r="N312" s="43">
        <v>2400000</v>
      </c>
      <c r="O312" s="43">
        <v>2400000</v>
      </c>
      <c r="P312" s="43">
        <v>0</v>
      </c>
      <c r="Q312" s="43">
        <v>0</v>
      </c>
      <c r="R312" s="43">
        <v>0</v>
      </c>
      <c r="S312" s="43">
        <v>0</v>
      </c>
      <c r="T312" s="43">
        <v>0</v>
      </c>
      <c r="U312" s="43">
        <v>0</v>
      </c>
      <c r="V312" s="43">
        <v>0</v>
      </c>
      <c r="W312" s="43">
        <v>0</v>
      </c>
      <c r="X312" s="43">
        <v>0</v>
      </c>
      <c r="Y312" s="43">
        <v>0</v>
      </c>
      <c r="Z312" s="43">
        <v>0</v>
      </c>
      <c r="AA312" s="43">
        <v>0</v>
      </c>
      <c r="AB312" s="43">
        <v>0</v>
      </c>
      <c r="AC312" s="43">
        <v>0</v>
      </c>
      <c r="AD312" s="43">
        <v>0</v>
      </c>
      <c r="AE312" s="43">
        <v>0</v>
      </c>
      <c r="AF312" s="43">
        <v>2400</v>
      </c>
      <c r="AG312" s="43">
        <v>2400</v>
      </c>
      <c r="AH312" s="43">
        <v>2400000</v>
      </c>
      <c r="AI312" s="43">
        <v>2400000</v>
      </c>
      <c r="AJ312" s="43">
        <v>0</v>
      </c>
      <c r="AK312" s="43">
        <v>0</v>
      </c>
      <c r="AL312" s="43">
        <v>0</v>
      </c>
      <c r="AM312" s="51">
        <v>0</v>
      </c>
      <c r="AN312" s="51">
        <v>0</v>
      </c>
      <c r="AO312" s="51">
        <v>0</v>
      </c>
    </row>
    <row r="313" spans="1:41" s="51" customFormat="1">
      <c r="A313" s="51">
        <v>1107</v>
      </c>
      <c r="B313" s="51" t="s">
        <v>1496</v>
      </c>
      <c r="C313" s="51" t="s">
        <v>3121</v>
      </c>
      <c r="D313" s="51">
        <v>1</v>
      </c>
      <c r="E313" s="51">
        <v>1</v>
      </c>
      <c r="F313" s="51">
        <v>1</v>
      </c>
      <c r="G313" s="43">
        <v>2</v>
      </c>
      <c r="H313" s="43">
        <v>0</v>
      </c>
      <c r="I313" s="43">
        <v>3000</v>
      </c>
      <c r="J313" s="43">
        <v>3000</v>
      </c>
      <c r="K313" s="43">
        <v>0</v>
      </c>
      <c r="L313" s="43">
        <v>1</v>
      </c>
      <c r="M313" s="43">
        <v>0</v>
      </c>
      <c r="N313" s="43">
        <v>3000000</v>
      </c>
      <c r="O313" s="43">
        <v>3000000</v>
      </c>
      <c r="P313" s="43">
        <v>0</v>
      </c>
      <c r="Q313" s="43">
        <v>0</v>
      </c>
      <c r="R313" s="43">
        <v>0</v>
      </c>
      <c r="S313" s="43">
        <v>0</v>
      </c>
      <c r="T313" s="43">
        <v>0</v>
      </c>
      <c r="U313" s="43">
        <v>0</v>
      </c>
      <c r="V313" s="43">
        <v>0</v>
      </c>
      <c r="W313" s="43">
        <v>0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43">
        <v>0</v>
      </c>
      <c r="AE313" s="43">
        <v>0</v>
      </c>
      <c r="AF313" s="43">
        <v>3000</v>
      </c>
      <c r="AG313" s="43">
        <v>3000</v>
      </c>
      <c r="AH313" s="43">
        <v>3000000</v>
      </c>
      <c r="AI313" s="43">
        <v>3000000</v>
      </c>
      <c r="AJ313" s="43">
        <v>0</v>
      </c>
      <c r="AK313" s="43">
        <v>0</v>
      </c>
      <c r="AL313" s="43">
        <v>0</v>
      </c>
      <c r="AM313" s="51">
        <v>0</v>
      </c>
      <c r="AN313" s="51">
        <v>0</v>
      </c>
      <c r="AO313" s="51">
        <v>0</v>
      </c>
    </row>
    <row r="314" spans="1:41" s="51" customFormat="1">
      <c r="A314" s="51">
        <v>1108</v>
      </c>
      <c r="B314" s="51" t="s">
        <v>1497</v>
      </c>
      <c r="C314" s="51" t="s">
        <v>3122</v>
      </c>
      <c r="D314" s="51">
        <v>1</v>
      </c>
      <c r="E314" s="51">
        <v>1</v>
      </c>
      <c r="F314" s="51">
        <v>1</v>
      </c>
      <c r="G314" s="43">
        <v>2</v>
      </c>
      <c r="H314" s="43">
        <v>0</v>
      </c>
      <c r="I314" s="43">
        <v>4000</v>
      </c>
      <c r="J314" s="43">
        <v>4000</v>
      </c>
      <c r="K314" s="43">
        <v>0</v>
      </c>
      <c r="L314" s="43">
        <v>1</v>
      </c>
      <c r="M314" s="43">
        <v>0</v>
      </c>
      <c r="N314" s="43">
        <v>4000000</v>
      </c>
      <c r="O314" s="43">
        <v>4000000</v>
      </c>
      <c r="P314" s="43">
        <v>0</v>
      </c>
      <c r="Q314" s="43">
        <v>0</v>
      </c>
      <c r="R314" s="43">
        <v>0</v>
      </c>
      <c r="S314" s="43">
        <v>0</v>
      </c>
      <c r="T314" s="43">
        <v>0</v>
      </c>
      <c r="U314" s="43">
        <v>0</v>
      </c>
      <c r="V314" s="43">
        <v>0</v>
      </c>
      <c r="W314" s="43">
        <v>0</v>
      </c>
      <c r="X314" s="43">
        <v>0</v>
      </c>
      <c r="Y314" s="43">
        <v>0</v>
      </c>
      <c r="Z314" s="43">
        <v>0</v>
      </c>
      <c r="AA314" s="43">
        <v>0</v>
      </c>
      <c r="AB314" s="43">
        <v>0</v>
      </c>
      <c r="AC314" s="43">
        <v>0</v>
      </c>
      <c r="AD314" s="43">
        <v>0</v>
      </c>
      <c r="AE314" s="43">
        <v>0</v>
      </c>
      <c r="AF314" s="43">
        <v>4000</v>
      </c>
      <c r="AG314" s="43">
        <v>4000</v>
      </c>
      <c r="AH314" s="43">
        <v>4000000</v>
      </c>
      <c r="AI314" s="43">
        <v>4000000</v>
      </c>
      <c r="AJ314" s="43">
        <v>0</v>
      </c>
      <c r="AK314" s="43">
        <v>0</v>
      </c>
      <c r="AL314" s="43">
        <v>0</v>
      </c>
      <c r="AM314" s="51">
        <v>0</v>
      </c>
      <c r="AN314" s="51">
        <v>0</v>
      </c>
      <c r="AO314" s="51">
        <v>0</v>
      </c>
    </row>
    <row r="315" spans="1:41" s="51" customFormat="1">
      <c r="A315" s="51">
        <v>1109</v>
      </c>
      <c r="B315" s="51" t="s">
        <v>1498</v>
      </c>
      <c r="C315" s="51" t="s">
        <v>3392</v>
      </c>
      <c r="D315" s="51">
        <v>1</v>
      </c>
      <c r="E315" s="51">
        <v>1</v>
      </c>
      <c r="F315" s="51">
        <v>1</v>
      </c>
      <c r="G315" s="43">
        <v>2</v>
      </c>
      <c r="H315" s="43">
        <v>0</v>
      </c>
      <c r="I315" s="43">
        <v>3000</v>
      </c>
      <c r="J315" s="43">
        <v>3000</v>
      </c>
      <c r="K315" s="43">
        <v>0</v>
      </c>
      <c r="L315" s="43">
        <v>1</v>
      </c>
      <c r="M315" s="43">
        <v>0</v>
      </c>
      <c r="N315" s="43">
        <v>3000000</v>
      </c>
      <c r="O315" s="43">
        <v>3000000</v>
      </c>
      <c r="P315" s="43">
        <v>0</v>
      </c>
      <c r="Q315" s="43">
        <v>3</v>
      </c>
      <c r="R315" s="43">
        <v>13</v>
      </c>
      <c r="S315" s="43">
        <v>100</v>
      </c>
      <c r="T315" s="43">
        <v>100</v>
      </c>
      <c r="U315" s="43">
        <v>0</v>
      </c>
      <c r="V315" s="43">
        <v>3</v>
      </c>
      <c r="W315" s="43">
        <v>18</v>
      </c>
      <c r="X315" s="43">
        <v>2000</v>
      </c>
      <c r="Y315" s="43">
        <v>2000</v>
      </c>
      <c r="Z315" s="43">
        <v>0</v>
      </c>
      <c r="AA315" s="43">
        <v>0</v>
      </c>
      <c r="AB315" s="43">
        <v>0</v>
      </c>
      <c r="AC315" s="43">
        <v>0</v>
      </c>
      <c r="AD315" s="43">
        <v>0</v>
      </c>
      <c r="AE315" s="43">
        <v>0</v>
      </c>
      <c r="AF315" s="43">
        <v>3000</v>
      </c>
      <c r="AG315" s="43">
        <v>3000</v>
      </c>
      <c r="AH315" s="43">
        <v>3000000</v>
      </c>
      <c r="AI315" s="43">
        <v>3000000</v>
      </c>
      <c r="AJ315" s="43">
        <v>100</v>
      </c>
      <c r="AK315" s="43">
        <v>100</v>
      </c>
      <c r="AL315" s="43">
        <v>2000</v>
      </c>
      <c r="AM315" s="51">
        <v>2000</v>
      </c>
      <c r="AN315" s="51">
        <v>0</v>
      </c>
      <c r="AO315" s="51">
        <v>0</v>
      </c>
    </row>
    <row r="316" spans="1:41" s="51" customFormat="1">
      <c r="A316" s="51">
        <v>1110</v>
      </c>
      <c r="B316" s="51" t="s">
        <v>1499</v>
      </c>
      <c r="C316" s="51" t="s">
        <v>3393</v>
      </c>
      <c r="D316" s="51">
        <v>1</v>
      </c>
      <c r="E316" s="51">
        <v>1</v>
      </c>
      <c r="F316" s="51">
        <v>1</v>
      </c>
      <c r="G316" s="43">
        <v>2</v>
      </c>
      <c r="H316" s="43">
        <v>0</v>
      </c>
      <c r="I316" s="43">
        <v>3600</v>
      </c>
      <c r="J316" s="43">
        <v>3600</v>
      </c>
      <c r="K316" s="43">
        <v>0</v>
      </c>
      <c r="L316" s="43">
        <v>1</v>
      </c>
      <c r="M316" s="43">
        <v>0</v>
      </c>
      <c r="N316" s="43">
        <v>3600000</v>
      </c>
      <c r="O316" s="43">
        <v>3600000</v>
      </c>
      <c r="P316" s="43">
        <v>0</v>
      </c>
      <c r="Q316" s="43">
        <v>3</v>
      </c>
      <c r="R316" s="43">
        <v>13</v>
      </c>
      <c r="S316" s="43">
        <v>120</v>
      </c>
      <c r="T316" s="43">
        <v>120</v>
      </c>
      <c r="U316" s="43">
        <v>0</v>
      </c>
      <c r="V316" s="43">
        <v>3</v>
      </c>
      <c r="W316" s="43">
        <v>18</v>
      </c>
      <c r="X316" s="43">
        <v>2400</v>
      </c>
      <c r="Y316" s="43">
        <v>2400</v>
      </c>
      <c r="Z316" s="43">
        <v>0</v>
      </c>
      <c r="AA316" s="43">
        <v>0</v>
      </c>
      <c r="AB316" s="43">
        <v>0</v>
      </c>
      <c r="AC316" s="43">
        <v>0</v>
      </c>
      <c r="AD316" s="43">
        <v>0</v>
      </c>
      <c r="AE316" s="43">
        <v>0</v>
      </c>
      <c r="AF316" s="43">
        <v>3600</v>
      </c>
      <c r="AG316" s="43">
        <v>3600</v>
      </c>
      <c r="AH316" s="43">
        <v>3600000</v>
      </c>
      <c r="AI316" s="43">
        <v>3600000</v>
      </c>
      <c r="AJ316" s="43">
        <v>120</v>
      </c>
      <c r="AK316" s="43">
        <v>120</v>
      </c>
      <c r="AL316" s="43">
        <v>2400</v>
      </c>
      <c r="AM316" s="51">
        <v>2400</v>
      </c>
      <c r="AN316" s="51">
        <v>0</v>
      </c>
      <c r="AO316" s="51">
        <v>0</v>
      </c>
    </row>
    <row r="317" spans="1:41" s="51" customFormat="1">
      <c r="A317" s="51">
        <v>1111</v>
      </c>
      <c r="B317" s="51" t="s">
        <v>1500</v>
      </c>
      <c r="C317" s="51" t="s">
        <v>3394</v>
      </c>
      <c r="D317" s="51">
        <v>1</v>
      </c>
      <c r="E317" s="51">
        <v>1</v>
      </c>
      <c r="F317" s="51">
        <v>1</v>
      </c>
      <c r="G317" s="43">
        <v>2</v>
      </c>
      <c r="H317" s="43">
        <v>0</v>
      </c>
      <c r="I317" s="43">
        <v>4500</v>
      </c>
      <c r="J317" s="43">
        <v>4500</v>
      </c>
      <c r="K317" s="43">
        <v>0</v>
      </c>
      <c r="L317" s="43">
        <v>1</v>
      </c>
      <c r="M317" s="43">
        <v>0</v>
      </c>
      <c r="N317" s="43">
        <v>4500000</v>
      </c>
      <c r="O317" s="43">
        <v>4500000</v>
      </c>
      <c r="P317" s="43">
        <v>0</v>
      </c>
      <c r="Q317" s="43">
        <v>3</v>
      </c>
      <c r="R317" s="43">
        <v>13</v>
      </c>
      <c r="S317" s="43">
        <v>150</v>
      </c>
      <c r="T317" s="43">
        <v>150</v>
      </c>
      <c r="U317" s="43">
        <v>0</v>
      </c>
      <c r="V317" s="43">
        <v>3</v>
      </c>
      <c r="W317" s="43">
        <v>18</v>
      </c>
      <c r="X317" s="43">
        <v>3000</v>
      </c>
      <c r="Y317" s="43">
        <v>3000</v>
      </c>
      <c r="Z317" s="43">
        <v>0</v>
      </c>
      <c r="AA317" s="43">
        <v>0</v>
      </c>
      <c r="AB317" s="43">
        <v>0</v>
      </c>
      <c r="AC317" s="43">
        <v>0</v>
      </c>
      <c r="AD317" s="43">
        <v>0</v>
      </c>
      <c r="AE317" s="43">
        <v>0</v>
      </c>
      <c r="AF317" s="43">
        <v>4500</v>
      </c>
      <c r="AG317" s="43">
        <v>4500</v>
      </c>
      <c r="AH317" s="43">
        <v>4500000</v>
      </c>
      <c r="AI317" s="43">
        <v>4500000</v>
      </c>
      <c r="AJ317" s="43">
        <v>150</v>
      </c>
      <c r="AK317" s="43">
        <v>150</v>
      </c>
      <c r="AL317" s="43">
        <v>3000</v>
      </c>
      <c r="AM317" s="51">
        <v>3000</v>
      </c>
      <c r="AN317" s="51">
        <v>0</v>
      </c>
      <c r="AO317" s="51">
        <v>0</v>
      </c>
    </row>
    <row r="318" spans="1:41" s="51" customFormat="1">
      <c r="A318" s="51">
        <v>1112</v>
      </c>
      <c r="B318" s="51" t="s">
        <v>1501</v>
      </c>
      <c r="C318" s="51" t="s">
        <v>3395</v>
      </c>
      <c r="D318" s="51">
        <v>1</v>
      </c>
      <c r="E318" s="51">
        <v>1</v>
      </c>
      <c r="F318" s="51">
        <v>1</v>
      </c>
      <c r="G318" s="43">
        <v>2</v>
      </c>
      <c r="H318" s="43">
        <v>0</v>
      </c>
      <c r="I318" s="43">
        <v>6000</v>
      </c>
      <c r="J318" s="43">
        <v>6000</v>
      </c>
      <c r="K318" s="43">
        <v>0</v>
      </c>
      <c r="L318" s="43">
        <v>1</v>
      </c>
      <c r="M318" s="43">
        <v>0</v>
      </c>
      <c r="N318" s="43">
        <v>6000000</v>
      </c>
      <c r="O318" s="43">
        <v>6000000</v>
      </c>
      <c r="P318" s="43">
        <v>0</v>
      </c>
      <c r="Q318" s="43">
        <v>3</v>
      </c>
      <c r="R318" s="43">
        <v>13</v>
      </c>
      <c r="S318" s="43">
        <v>200</v>
      </c>
      <c r="T318" s="43">
        <v>200</v>
      </c>
      <c r="U318" s="43">
        <v>0</v>
      </c>
      <c r="V318" s="43">
        <v>3</v>
      </c>
      <c r="W318" s="43">
        <v>18</v>
      </c>
      <c r="X318" s="43">
        <v>4000</v>
      </c>
      <c r="Y318" s="43">
        <v>4000</v>
      </c>
      <c r="Z318" s="43">
        <v>0</v>
      </c>
      <c r="AA318" s="43">
        <v>0</v>
      </c>
      <c r="AB318" s="43">
        <v>0</v>
      </c>
      <c r="AC318" s="43">
        <v>0</v>
      </c>
      <c r="AD318" s="43">
        <v>0</v>
      </c>
      <c r="AE318" s="43">
        <v>0</v>
      </c>
      <c r="AF318" s="43">
        <v>6000</v>
      </c>
      <c r="AG318" s="43">
        <v>6000</v>
      </c>
      <c r="AH318" s="43">
        <v>6000000</v>
      </c>
      <c r="AI318" s="43">
        <v>6000000</v>
      </c>
      <c r="AJ318" s="43">
        <v>200</v>
      </c>
      <c r="AK318" s="43">
        <v>200</v>
      </c>
      <c r="AL318" s="43">
        <v>4000</v>
      </c>
      <c r="AM318" s="51">
        <v>4000</v>
      </c>
      <c r="AN318" s="51">
        <v>0</v>
      </c>
      <c r="AO318" s="51">
        <v>0</v>
      </c>
    </row>
    <row r="319" spans="1:41" s="51" customFormat="1">
      <c r="A319" s="51">
        <v>1113</v>
      </c>
      <c r="B319" s="51" t="s">
        <v>1502</v>
      </c>
      <c r="C319" s="51" t="s">
        <v>3396</v>
      </c>
      <c r="D319" s="51">
        <v>1</v>
      </c>
      <c r="E319" s="51">
        <v>1</v>
      </c>
      <c r="F319" s="51">
        <v>1</v>
      </c>
      <c r="G319" s="43">
        <v>2</v>
      </c>
      <c r="H319" s="43">
        <v>0</v>
      </c>
      <c r="I319" s="43">
        <v>6000</v>
      </c>
      <c r="J319" s="43">
        <v>6000</v>
      </c>
      <c r="K319" s="43">
        <v>0</v>
      </c>
      <c r="L319" s="43">
        <v>1</v>
      </c>
      <c r="M319" s="43">
        <v>0</v>
      </c>
      <c r="N319" s="43">
        <v>6000000</v>
      </c>
      <c r="O319" s="43">
        <v>6000000</v>
      </c>
      <c r="P319" s="43">
        <v>0</v>
      </c>
      <c r="Q319" s="43">
        <v>3</v>
      </c>
      <c r="R319" s="43">
        <v>13</v>
      </c>
      <c r="S319" s="43">
        <v>150</v>
      </c>
      <c r="T319" s="43">
        <v>150</v>
      </c>
      <c r="U319" s="43">
        <v>0</v>
      </c>
      <c r="V319" s="43">
        <v>3</v>
      </c>
      <c r="W319" s="43">
        <v>18</v>
      </c>
      <c r="X319" s="43">
        <v>3000</v>
      </c>
      <c r="Y319" s="43">
        <v>3000</v>
      </c>
      <c r="Z319" s="43">
        <v>0</v>
      </c>
      <c r="AA319" s="43">
        <v>0</v>
      </c>
      <c r="AB319" s="43">
        <v>0</v>
      </c>
      <c r="AC319" s="43">
        <v>0</v>
      </c>
      <c r="AD319" s="43">
        <v>0</v>
      </c>
      <c r="AE319" s="43">
        <v>0</v>
      </c>
      <c r="AF319" s="43">
        <v>6000</v>
      </c>
      <c r="AG319" s="43">
        <v>6000</v>
      </c>
      <c r="AH319" s="43">
        <v>6000000</v>
      </c>
      <c r="AI319" s="43">
        <v>6000000</v>
      </c>
      <c r="AJ319" s="43">
        <v>150</v>
      </c>
      <c r="AK319" s="43">
        <v>150</v>
      </c>
      <c r="AL319" s="43">
        <v>3000</v>
      </c>
      <c r="AM319" s="51">
        <v>3000</v>
      </c>
      <c r="AN319" s="51">
        <v>0</v>
      </c>
      <c r="AO319" s="51">
        <v>0</v>
      </c>
    </row>
    <row r="320" spans="1:41" s="51" customFormat="1">
      <c r="A320" s="51">
        <v>1114</v>
      </c>
      <c r="B320" s="51" t="s">
        <v>1503</v>
      </c>
      <c r="C320" s="51" t="s">
        <v>3397</v>
      </c>
      <c r="D320" s="51">
        <v>1</v>
      </c>
      <c r="E320" s="51">
        <v>1</v>
      </c>
      <c r="F320" s="51">
        <v>1</v>
      </c>
      <c r="G320" s="43">
        <v>2</v>
      </c>
      <c r="H320" s="43">
        <v>0</v>
      </c>
      <c r="I320" s="43">
        <v>7200</v>
      </c>
      <c r="J320" s="43">
        <v>7200</v>
      </c>
      <c r="K320" s="43">
        <v>0</v>
      </c>
      <c r="L320" s="43">
        <v>1</v>
      </c>
      <c r="M320" s="43">
        <v>0</v>
      </c>
      <c r="N320" s="43">
        <v>7200000</v>
      </c>
      <c r="O320" s="43">
        <v>7200000</v>
      </c>
      <c r="P320" s="43">
        <v>0</v>
      </c>
      <c r="Q320" s="43">
        <v>3</v>
      </c>
      <c r="R320" s="43">
        <v>13</v>
      </c>
      <c r="S320" s="43">
        <v>180</v>
      </c>
      <c r="T320" s="43">
        <v>180</v>
      </c>
      <c r="U320" s="43">
        <v>0</v>
      </c>
      <c r="V320" s="43">
        <v>3</v>
      </c>
      <c r="W320" s="43">
        <v>18</v>
      </c>
      <c r="X320" s="43">
        <v>3600</v>
      </c>
      <c r="Y320" s="43">
        <v>3600</v>
      </c>
      <c r="Z320" s="43">
        <v>0</v>
      </c>
      <c r="AA320" s="43">
        <v>0</v>
      </c>
      <c r="AB320" s="43">
        <v>0</v>
      </c>
      <c r="AC320" s="43">
        <v>0</v>
      </c>
      <c r="AD320" s="43">
        <v>0</v>
      </c>
      <c r="AE320" s="43">
        <v>0</v>
      </c>
      <c r="AF320" s="43">
        <v>7200</v>
      </c>
      <c r="AG320" s="43">
        <v>7200</v>
      </c>
      <c r="AH320" s="43">
        <v>7200000</v>
      </c>
      <c r="AI320" s="43">
        <v>7200000</v>
      </c>
      <c r="AJ320" s="43">
        <v>180</v>
      </c>
      <c r="AK320" s="43">
        <v>180</v>
      </c>
      <c r="AL320" s="43">
        <v>3600</v>
      </c>
      <c r="AM320" s="51">
        <v>3600</v>
      </c>
      <c r="AN320" s="51">
        <v>0</v>
      </c>
      <c r="AO320" s="51">
        <v>0</v>
      </c>
    </row>
    <row r="321" spans="1:41" s="51" customFormat="1">
      <c r="A321" s="51">
        <v>1115</v>
      </c>
      <c r="B321" s="51" t="s">
        <v>1504</v>
      </c>
      <c r="C321" s="51" t="s">
        <v>3398</v>
      </c>
      <c r="D321" s="51">
        <v>1</v>
      </c>
      <c r="E321" s="51">
        <v>1</v>
      </c>
      <c r="F321" s="51">
        <v>1</v>
      </c>
      <c r="G321" s="43">
        <v>2</v>
      </c>
      <c r="H321" s="43">
        <v>0</v>
      </c>
      <c r="I321" s="43">
        <v>9000</v>
      </c>
      <c r="J321" s="43">
        <v>9000</v>
      </c>
      <c r="K321" s="43">
        <v>0</v>
      </c>
      <c r="L321" s="43">
        <v>1</v>
      </c>
      <c r="M321" s="43">
        <v>0</v>
      </c>
      <c r="N321" s="43">
        <v>9000000</v>
      </c>
      <c r="O321" s="43">
        <v>9000000</v>
      </c>
      <c r="P321" s="43">
        <v>0</v>
      </c>
      <c r="Q321" s="43">
        <v>3</v>
      </c>
      <c r="R321" s="43">
        <v>13</v>
      </c>
      <c r="S321" s="43">
        <v>225</v>
      </c>
      <c r="T321" s="43">
        <v>225</v>
      </c>
      <c r="U321" s="43">
        <v>0</v>
      </c>
      <c r="V321" s="43">
        <v>3</v>
      </c>
      <c r="W321" s="43">
        <v>18</v>
      </c>
      <c r="X321" s="43">
        <v>4500</v>
      </c>
      <c r="Y321" s="43">
        <v>4500</v>
      </c>
      <c r="Z321" s="43">
        <v>0</v>
      </c>
      <c r="AA321" s="43">
        <v>0</v>
      </c>
      <c r="AB321" s="43">
        <v>0</v>
      </c>
      <c r="AC321" s="43">
        <v>0</v>
      </c>
      <c r="AD321" s="43">
        <v>0</v>
      </c>
      <c r="AE321" s="43">
        <v>0</v>
      </c>
      <c r="AF321" s="43">
        <v>9000</v>
      </c>
      <c r="AG321" s="43">
        <v>9000</v>
      </c>
      <c r="AH321" s="43">
        <v>9000000</v>
      </c>
      <c r="AI321" s="43">
        <v>9000000</v>
      </c>
      <c r="AJ321" s="43">
        <v>225</v>
      </c>
      <c r="AK321" s="43">
        <v>225</v>
      </c>
      <c r="AL321" s="43">
        <v>4500</v>
      </c>
      <c r="AM321" s="51">
        <v>4500</v>
      </c>
      <c r="AN321" s="51">
        <v>0</v>
      </c>
      <c r="AO321" s="51">
        <v>0</v>
      </c>
    </row>
    <row r="322" spans="1:41" s="51" customFormat="1">
      <c r="A322" s="51">
        <v>1116</v>
      </c>
      <c r="B322" s="51" t="s">
        <v>1505</v>
      </c>
      <c r="C322" s="51" t="s">
        <v>3399</v>
      </c>
      <c r="D322" s="51">
        <v>1</v>
      </c>
      <c r="E322" s="51">
        <v>1</v>
      </c>
      <c r="F322" s="51">
        <v>1</v>
      </c>
      <c r="G322" s="43">
        <v>2</v>
      </c>
      <c r="H322" s="43">
        <v>0</v>
      </c>
      <c r="I322" s="43">
        <v>12000</v>
      </c>
      <c r="J322" s="43">
        <v>12000</v>
      </c>
      <c r="K322" s="43">
        <v>0</v>
      </c>
      <c r="L322" s="43">
        <v>1</v>
      </c>
      <c r="M322" s="43">
        <v>0</v>
      </c>
      <c r="N322" s="43">
        <v>12000000</v>
      </c>
      <c r="O322" s="43">
        <v>12000000</v>
      </c>
      <c r="P322" s="43">
        <v>0</v>
      </c>
      <c r="Q322" s="43">
        <v>3</v>
      </c>
      <c r="R322" s="43">
        <v>13</v>
      </c>
      <c r="S322" s="43">
        <v>300</v>
      </c>
      <c r="T322" s="43">
        <v>300</v>
      </c>
      <c r="U322" s="43">
        <v>0</v>
      </c>
      <c r="V322" s="43">
        <v>3</v>
      </c>
      <c r="W322" s="43">
        <v>18</v>
      </c>
      <c r="X322" s="43">
        <v>6000</v>
      </c>
      <c r="Y322" s="43">
        <v>6000</v>
      </c>
      <c r="Z322" s="43">
        <v>0</v>
      </c>
      <c r="AA322" s="43">
        <v>0</v>
      </c>
      <c r="AB322" s="43">
        <v>0</v>
      </c>
      <c r="AC322" s="43">
        <v>0</v>
      </c>
      <c r="AD322" s="43">
        <v>0</v>
      </c>
      <c r="AE322" s="43">
        <v>0</v>
      </c>
      <c r="AF322" s="43">
        <v>12000</v>
      </c>
      <c r="AG322" s="43">
        <v>12000</v>
      </c>
      <c r="AH322" s="43">
        <v>12000000</v>
      </c>
      <c r="AI322" s="43">
        <v>12000000</v>
      </c>
      <c r="AJ322" s="43">
        <v>300</v>
      </c>
      <c r="AK322" s="43">
        <v>300</v>
      </c>
      <c r="AL322" s="43">
        <v>6000</v>
      </c>
      <c r="AM322" s="51">
        <v>6000</v>
      </c>
      <c r="AN322" s="51">
        <v>0</v>
      </c>
      <c r="AO322" s="51">
        <v>0</v>
      </c>
    </row>
    <row r="323" spans="1:41" s="51" customFormat="1">
      <c r="A323" s="51">
        <v>1117</v>
      </c>
      <c r="B323" s="51" t="s">
        <v>1506</v>
      </c>
      <c r="C323" s="51" t="s">
        <v>3400</v>
      </c>
      <c r="D323" s="51">
        <v>1</v>
      </c>
      <c r="E323" s="51">
        <v>1</v>
      </c>
      <c r="F323" s="51">
        <v>1</v>
      </c>
      <c r="G323" s="43">
        <v>2</v>
      </c>
      <c r="H323" s="43">
        <v>0</v>
      </c>
      <c r="I323" s="43">
        <v>12000</v>
      </c>
      <c r="J323" s="43">
        <v>12000</v>
      </c>
      <c r="K323" s="43">
        <v>0</v>
      </c>
      <c r="L323" s="43">
        <v>1</v>
      </c>
      <c r="M323" s="43">
        <v>0</v>
      </c>
      <c r="N323" s="43">
        <v>12000000</v>
      </c>
      <c r="O323" s="43">
        <v>12000000</v>
      </c>
      <c r="P323" s="43">
        <v>0</v>
      </c>
      <c r="Q323" s="43">
        <v>3</v>
      </c>
      <c r="R323" s="43">
        <v>13</v>
      </c>
      <c r="S323" s="43">
        <v>250</v>
      </c>
      <c r="T323" s="43">
        <v>250</v>
      </c>
      <c r="U323" s="43">
        <v>0</v>
      </c>
      <c r="V323" s="43">
        <v>3</v>
      </c>
      <c r="W323" s="43">
        <v>18</v>
      </c>
      <c r="X323" s="43">
        <v>5000</v>
      </c>
      <c r="Y323" s="43">
        <v>5000</v>
      </c>
      <c r="Z323" s="43">
        <v>0</v>
      </c>
      <c r="AA323" s="43">
        <v>0</v>
      </c>
      <c r="AB323" s="43">
        <v>0</v>
      </c>
      <c r="AC323" s="43">
        <v>0</v>
      </c>
      <c r="AD323" s="43">
        <v>0</v>
      </c>
      <c r="AE323" s="43">
        <v>0</v>
      </c>
      <c r="AF323" s="43">
        <v>12000</v>
      </c>
      <c r="AG323" s="43">
        <v>12000</v>
      </c>
      <c r="AH323" s="43">
        <v>12000000</v>
      </c>
      <c r="AI323" s="43">
        <v>12000000</v>
      </c>
      <c r="AJ323" s="43">
        <v>250</v>
      </c>
      <c r="AK323" s="43">
        <v>250</v>
      </c>
      <c r="AL323" s="43">
        <v>5000</v>
      </c>
      <c r="AM323" s="51">
        <v>5000</v>
      </c>
      <c r="AN323" s="51">
        <v>0</v>
      </c>
      <c r="AO323" s="51">
        <v>0</v>
      </c>
    </row>
    <row r="324" spans="1:41" s="51" customFormat="1">
      <c r="A324" s="51">
        <v>1118</v>
      </c>
      <c r="B324" s="51" t="s">
        <v>1507</v>
      </c>
      <c r="C324" s="51" t="s">
        <v>3401</v>
      </c>
      <c r="D324" s="51">
        <v>1</v>
      </c>
      <c r="E324" s="51">
        <v>1</v>
      </c>
      <c r="F324" s="51">
        <v>1</v>
      </c>
      <c r="G324" s="43">
        <v>2</v>
      </c>
      <c r="H324" s="43">
        <v>0</v>
      </c>
      <c r="I324" s="43">
        <v>14400</v>
      </c>
      <c r="J324" s="43">
        <v>14400</v>
      </c>
      <c r="K324" s="43">
        <v>0</v>
      </c>
      <c r="L324" s="43">
        <v>1</v>
      </c>
      <c r="M324" s="43">
        <v>0</v>
      </c>
      <c r="N324" s="43">
        <v>14400000</v>
      </c>
      <c r="O324" s="43">
        <v>14400000</v>
      </c>
      <c r="P324" s="43">
        <v>0</v>
      </c>
      <c r="Q324" s="43">
        <v>3</v>
      </c>
      <c r="R324" s="43">
        <v>13</v>
      </c>
      <c r="S324" s="43">
        <v>300</v>
      </c>
      <c r="T324" s="43">
        <v>300</v>
      </c>
      <c r="U324" s="43">
        <v>0</v>
      </c>
      <c r="V324" s="43">
        <v>3</v>
      </c>
      <c r="W324" s="43">
        <v>18</v>
      </c>
      <c r="X324" s="43">
        <v>6000</v>
      </c>
      <c r="Y324" s="43">
        <v>6000</v>
      </c>
      <c r="Z324" s="43">
        <v>0</v>
      </c>
      <c r="AA324" s="43">
        <v>0</v>
      </c>
      <c r="AB324" s="43">
        <v>0</v>
      </c>
      <c r="AC324" s="43">
        <v>0</v>
      </c>
      <c r="AD324" s="43">
        <v>0</v>
      </c>
      <c r="AE324" s="43">
        <v>0</v>
      </c>
      <c r="AF324" s="43">
        <v>14400</v>
      </c>
      <c r="AG324" s="43">
        <v>14400</v>
      </c>
      <c r="AH324" s="43">
        <v>14400000</v>
      </c>
      <c r="AI324" s="43">
        <v>14400000</v>
      </c>
      <c r="AJ324" s="43">
        <v>300</v>
      </c>
      <c r="AK324" s="43">
        <v>300</v>
      </c>
      <c r="AL324" s="43">
        <v>6000</v>
      </c>
      <c r="AM324" s="51">
        <v>6000</v>
      </c>
      <c r="AN324" s="51">
        <v>0</v>
      </c>
      <c r="AO324" s="51">
        <v>0</v>
      </c>
    </row>
    <row r="325" spans="1:41" s="51" customFormat="1">
      <c r="A325" s="51">
        <v>1119</v>
      </c>
      <c r="B325" s="51" t="s">
        <v>1508</v>
      </c>
      <c r="C325" s="51" t="s">
        <v>3402</v>
      </c>
      <c r="D325" s="51">
        <v>1</v>
      </c>
      <c r="E325" s="51">
        <v>1</v>
      </c>
      <c r="F325" s="51">
        <v>1</v>
      </c>
      <c r="G325" s="43">
        <v>2</v>
      </c>
      <c r="H325" s="43">
        <v>0</v>
      </c>
      <c r="I325" s="43">
        <v>18000</v>
      </c>
      <c r="J325" s="43">
        <v>18000</v>
      </c>
      <c r="K325" s="43">
        <v>0</v>
      </c>
      <c r="L325" s="43">
        <v>1</v>
      </c>
      <c r="M325" s="43">
        <v>0</v>
      </c>
      <c r="N325" s="43">
        <v>18000000</v>
      </c>
      <c r="O325" s="43">
        <v>18000000</v>
      </c>
      <c r="P325" s="43">
        <v>0</v>
      </c>
      <c r="Q325" s="43">
        <v>3</v>
      </c>
      <c r="R325" s="43">
        <v>13</v>
      </c>
      <c r="S325" s="43">
        <v>375</v>
      </c>
      <c r="T325" s="43">
        <v>375</v>
      </c>
      <c r="U325" s="43">
        <v>0</v>
      </c>
      <c r="V325" s="43">
        <v>3</v>
      </c>
      <c r="W325" s="43">
        <v>18</v>
      </c>
      <c r="X325" s="43">
        <v>7500</v>
      </c>
      <c r="Y325" s="43">
        <v>7500</v>
      </c>
      <c r="Z325" s="43">
        <v>0</v>
      </c>
      <c r="AA325" s="43">
        <v>0</v>
      </c>
      <c r="AB325" s="43">
        <v>0</v>
      </c>
      <c r="AC325" s="43">
        <v>0</v>
      </c>
      <c r="AD325" s="43">
        <v>0</v>
      </c>
      <c r="AE325" s="43">
        <v>0</v>
      </c>
      <c r="AF325" s="43">
        <v>18000</v>
      </c>
      <c r="AG325" s="43">
        <v>18000</v>
      </c>
      <c r="AH325" s="43">
        <v>18000000</v>
      </c>
      <c r="AI325" s="43">
        <v>18000000</v>
      </c>
      <c r="AJ325" s="43">
        <v>375</v>
      </c>
      <c r="AK325" s="43">
        <v>375</v>
      </c>
      <c r="AL325" s="43">
        <v>7500</v>
      </c>
      <c r="AM325" s="51">
        <v>7500</v>
      </c>
      <c r="AN325" s="51">
        <v>0</v>
      </c>
      <c r="AO325" s="51">
        <v>0</v>
      </c>
    </row>
    <row r="326" spans="1:41" s="51" customFormat="1" ht="12.75" customHeight="1">
      <c r="A326" s="51">
        <v>1120</v>
      </c>
      <c r="B326" s="51" t="s">
        <v>1509</v>
      </c>
      <c r="C326" s="51" t="s">
        <v>3403</v>
      </c>
      <c r="D326" s="51">
        <v>1</v>
      </c>
      <c r="E326" s="51">
        <v>1</v>
      </c>
      <c r="F326" s="51">
        <v>1</v>
      </c>
      <c r="G326" s="43">
        <v>2</v>
      </c>
      <c r="H326" s="43">
        <v>0</v>
      </c>
      <c r="I326" s="43">
        <v>24000</v>
      </c>
      <c r="J326" s="43">
        <v>24000</v>
      </c>
      <c r="K326" s="43">
        <v>0</v>
      </c>
      <c r="L326" s="43">
        <v>1</v>
      </c>
      <c r="M326" s="43">
        <v>0</v>
      </c>
      <c r="N326" s="43">
        <v>24000000</v>
      </c>
      <c r="O326" s="43">
        <v>24000000</v>
      </c>
      <c r="P326" s="43">
        <v>0</v>
      </c>
      <c r="Q326" s="43">
        <v>3</v>
      </c>
      <c r="R326" s="43">
        <v>13</v>
      </c>
      <c r="S326" s="43">
        <v>500</v>
      </c>
      <c r="T326" s="43">
        <v>500</v>
      </c>
      <c r="U326" s="43">
        <v>0</v>
      </c>
      <c r="V326" s="43">
        <v>3</v>
      </c>
      <c r="W326" s="43">
        <v>18</v>
      </c>
      <c r="X326" s="43">
        <v>10000</v>
      </c>
      <c r="Y326" s="43">
        <v>10000</v>
      </c>
      <c r="Z326" s="43">
        <v>0</v>
      </c>
      <c r="AA326" s="43">
        <v>0</v>
      </c>
      <c r="AB326" s="43">
        <v>0</v>
      </c>
      <c r="AC326" s="43">
        <v>0</v>
      </c>
      <c r="AD326" s="43">
        <v>0</v>
      </c>
      <c r="AE326" s="43">
        <v>0</v>
      </c>
      <c r="AF326" s="43">
        <v>24000</v>
      </c>
      <c r="AG326" s="43">
        <v>24000</v>
      </c>
      <c r="AH326" s="43">
        <v>24000000</v>
      </c>
      <c r="AI326" s="43">
        <v>24000000</v>
      </c>
      <c r="AJ326" s="43">
        <v>500</v>
      </c>
      <c r="AK326" s="43">
        <v>500</v>
      </c>
      <c r="AL326" s="43">
        <v>10000</v>
      </c>
      <c r="AM326" s="51">
        <v>10000</v>
      </c>
      <c r="AN326" s="51">
        <v>0</v>
      </c>
      <c r="AO326" s="51">
        <v>0</v>
      </c>
    </row>
    <row r="327" spans="1:41" s="51" customFormat="1">
      <c r="A327" s="51">
        <v>1121</v>
      </c>
      <c r="B327" s="51" t="s">
        <v>1510</v>
      </c>
      <c r="C327" s="51" t="s">
        <v>3404</v>
      </c>
      <c r="D327" s="51">
        <v>1</v>
      </c>
      <c r="E327" s="51">
        <v>1</v>
      </c>
      <c r="F327" s="51">
        <v>1</v>
      </c>
      <c r="G327" s="51">
        <v>2</v>
      </c>
      <c r="H327" s="51">
        <v>0</v>
      </c>
      <c r="I327" s="51">
        <v>20000</v>
      </c>
      <c r="J327" s="51">
        <v>20000</v>
      </c>
      <c r="K327" s="51">
        <v>0</v>
      </c>
      <c r="L327" s="51">
        <v>1</v>
      </c>
      <c r="M327" s="51">
        <v>0</v>
      </c>
      <c r="N327" s="51">
        <v>20000000</v>
      </c>
      <c r="O327" s="51">
        <v>20000000</v>
      </c>
      <c r="P327" s="51">
        <v>0</v>
      </c>
      <c r="Q327" s="43">
        <v>3</v>
      </c>
      <c r="R327" s="43">
        <v>13</v>
      </c>
      <c r="S327" s="51">
        <v>400</v>
      </c>
      <c r="T327" s="51">
        <v>400</v>
      </c>
      <c r="U327" s="51">
        <v>0</v>
      </c>
      <c r="V327" s="43">
        <v>3</v>
      </c>
      <c r="W327" s="43">
        <v>18</v>
      </c>
      <c r="X327" s="51">
        <v>8000</v>
      </c>
      <c r="Y327" s="51">
        <v>8000</v>
      </c>
      <c r="Z327" s="51">
        <v>0</v>
      </c>
      <c r="AA327" s="51">
        <v>0</v>
      </c>
      <c r="AB327" s="51">
        <v>0</v>
      </c>
      <c r="AC327" s="51">
        <v>0</v>
      </c>
      <c r="AD327" s="51">
        <v>0</v>
      </c>
      <c r="AE327" s="51">
        <v>0</v>
      </c>
      <c r="AF327" s="51">
        <v>20000</v>
      </c>
      <c r="AG327" s="51">
        <v>20000</v>
      </c>
      <c r="AH327" s="51">
        <v>20000000</v>
      </c>
      <c r="AI327" s="51">
        <v>20000000</v>
      </c>
      <c r="AJ327" s="51">
        <v>400</v>
      </c>
      <c r="AK327" s="51">
        <v>400</v>
      </c>
      <c r="AL327" s="51">
        <v>8000</v>
      </c>
      <c r="AM327" s="51">
        <v>8000</v>
      </c>
      <c r="AN327" s="51">
        <v>0</v>
      </c>
      <c r="AO327" s="51">
        <v>0</v>
      </c>
    </row>
    <row r="328" spans="1:41" s="51" customFormat="1">
      <c r="A328" s="51">
        <v>1122</v>
      </c>
      <c r="B328" s="51" t="s">
        <v>1511</v>
      </c>
      <c r="C328" s="51" t="s">
        <v>3405</v>
      </c>
      <c r="D328" s="51">
        <v>1</v>
      </c>
      <c r="E328" s="51">
        <v>1</v>
      </c>
      <c r="F328" s="51">
        <v>1</v>
      </c>
      <c r="G328" s="51">
        <v>2</v>
      </c>
      <c r="H328" s="51">
        <v>0</v>
      </c>
      <c r="I328" s="51">
        <v>25000</v>
      </c>
      <c r="J328" s="51">
        <v>25000</v>
      </c>
      <c r="K328" s="51">
        <v>0</v>
      </c>
      <c r="L328" s="51">
        <v>1</v>
      </c>
      <c r="M328" s="51">
        <v>0</v>
      </c>
      <c r="N328" s="51">
        <v>25000000</v>
      </c>
      <c r="O328" s="51">
        <v>25000000</v>
      </c>
      <c r="P328" s="51">
        <v>0</v>
      </c>
      <c r="Q328" s="43">
        <v>3</v>
      </c>
      <c r="R328" s="43">
        <v>13</v>
      </c>
      <c r="S328" s="51">
        <v>500</v>
      </c>
      <c r="T328" s="51">
        <v>500</v>
      </c>
      <c r="U328" s="51">
        <v>0</v>
      </c>
      <c r="V328" s="43">
        <v>3</v>
      </c>
      <c r="W328" s="43">
        <v>18</v>
      </c>
      <c r="X328" s="51">
        <v>10000</v>
      </c>
      <c r="Y328" s="51">
        <v>10000</v>
      </c>
      <c r="Z328" s="51">
        <v>0</v>
      </c>
      <c r="AA328" s="51">
        <v>0</v>
      </c>
      <c r="AB328" s="51">
        <v>0</v>
      </c>
      <c r="AC328" s="51">
        <v>0</v>
      </c>
      <c r="AD328" s="51">
        <v>0</v>
      </c>
      <c r="AE328" s="51">
        <v>0</v>
      </c>
      <c r="AF328" s="51">
        <v>25000</v>
      </c>
      <c r="AG328" s="51">
        <v>25000</v>
      </c>
      <c r="AH328" s="51">
        <v>25000000</v>
      </c>
      <c r="AI328" s="51">
        <v>25000000</v>
      </c>
      <c r="AJ328" s="51">
        <v>500</v>
      </c>
      <c r="AK328" s="51">
        <v>500</v>
      </c>
      <c r="AL328" s="51">
        <v>10000</v>
      </c>
      <c r="AM328" s="51">
        <v>10000</v>
      </c>
      <c r="AN328" s="51">
        <v>0</v>
      </c>
      <c r="AO328" s="51">
        <v>0</v>
      </c>
    </row>
    <row r="329" spans="1:41" s="51" customFormat="1">
      <c r="A329" s="51">
        <v>1123</v>
      </c>
      <c r="B329" s="51" t="s">
        <v>1512</v>
      </c>
      <c r="C329" s="51" t="s">
        <v>3406</v>
      </c>
      <c r="D329" s="51">
        <v>1</v>
      </c>
      <c r="E329" s="51">
        <v>1</v>
      </c>
      <c r="F329" s="51">
        <v>1</v>
      </c>
      <c r="G329" s="51">
        <v>2</v>
      </c>
      <c r="H329" s="51">
        <v>0</v>
      </c>
      <c r="I329" s="51">
        <v>30000</v>
      </c>
      <c r="J329" s="51">
        <v>30000</v>
      </c>
      <c r="K329" s="51">
        <v>0</v>
      </c>
      <c r="L329" s="51">
        <v>1</v>
      </c>
      <c r="M329" s="51">
        <v>0</v>
      </c>
      <c r="N329" s="51">
        <v>30000000</v>
      </c>
      <c r="O329" s="51">
        <v>30000000</v>
      </c>
      <c r="P329" s="51">
        <v>0</v>
      </c>
      <c r="Q329" s="43">
        <v>3</v>
      </c>
      <c r="R329" s="43">
        <v>13</v>
      </c>
      <c r="S329" s="51">
        <v>600</v>
      </c>
      <c r="T329" s="51">
        <v>600</v>
      </c>
      <c r="U329" s="51">
        <v>0</v>
      </c>
      <c r="V329" s="43">
        <v>3</v>
      </c>
      <c r="W329" s="43">
        <v>18</v>
      </c>
      <c r="X329" s="51">
        <v>12000</v>
      </c>
      <c r="Y329" s="51">
        <v>12000</v>
      </c>
      <c r="Z329" s="51">
        <v>0</v>
      </c>
      <c r="AA329" s="51">
        <v>0</v>
      </c>
      <c r="AB329" s="51">
        <v>0</v>
      </c>
      <c r="AC329" s="51">
        <v>0</v>
      </c>
      <c r="AD329" s="51">
        <v>0</v>
      </c>
      <c r="AE329" s="51">
        <v>0</v>
      </c>
      <c r="AF329" s="51">
        <v>30000</v>
      </c>
      <c r="AG329" s="51">
        <v>30000</v>
      </c>
      <c r="AH329" s="51">
        <v>30000000</v>
      </c>
      <c r="AI329" s="51">
        <v>30000000</v>
      </c>
      <c r="AJ329" s="51">
        <v>600</v>
      </c>
      <c r="AK329" s="51">
        <v>600</v>
      </c>
      <c r="AL329" s="51">
        <v>12000</v>
      </c>
      <c r="AM329" s="51">
        <v>12000</v>
      </c>
      <c r="AN329" s="51">
        <v>0</v>
      </c>
      <c r="AO329" s="51">
        <v>0</v>
      </c>
    </row>
    <row r="330" spans="1:41" s="51" customFormat="1">
      <c r="A330" s="51">
        <v>1124</v>
      </c>
      <c r="B330" s="51" t="s">
        <v>1513</v>
      </c>
      <c r="C330" s="51" t="s">
        <v>3407</v>
      </c>
      <c r="D330" s="51">
        <v>1</v>
      </c>
      <c r="E330" s="51">
        <v>1</v>
      </c>
      <c r="F330" s="51">
        <v>1</v>
      </c>
      <c r="G330" s="51">
        <v>2</v>
      </c>
      <c r="H330" s="51">
        <v>0</v>
      </c>
      <c r="I330" s="51">
        <v>50000</v>
      </c>
      <c r="J330" s="51">
        <v>50000</v>
      </c>
      <c r="K330" s="51">
        <v>0</v>
      </c>
      <c r="L330" s="51">
        <v>1</v>
      </c>
      <c r="M330" s="51">
        <v>0</v>
      </c>
      <c r="N330" s="51">
        <v>50000000</v>
      </c>
      <c r="O330" s="51">
        <v>50000000</v>
      </c>
      <c r="P330" s="51">
        <v>0</v>
      </c>
      <c r="Q330" s="43">
        <v>3</v>
      </c>
      <c r="R330" s="43">
        <v>13</v>
      </c>
      <c r="S330" s="51">
        <v>1000</v>
      </c>
      <c r="T330" s="51">
        <v>1000</v>
      </c>
      <c r="U330" s="51">
        <v>0</v>
      </c>
      <c r="V330" s="43">
        <v>3</v>
      </c>
      <c r="W330" s="43">
        <v>18</v>
      </c>
      <c r="X330" s="51">
        <v>20000</v>
      </c>
      <c r="Y330" s="51">
        <v>20000</v>
      </c>
      <c r="Z330" s="51">
        <v>0</v>
      </c>
      <c r="AA330" s="51">
        <v>0</v>
      </c>
      <c r="AB330" s="51">
        <v>0</v>
      </c>
      <c r="AC330" s="51">
        <v>0</v>
      </c>
      <c r="AD330" s="51">
        <v>0</v>
      </c>
      <c r="AE330" s="51">
        <v>0</v>
      </c>
      <c r="AF330" s="51">
        <v>50000</v>
      </c>
      <c r="AG330" s="51">
        <v>50000</v>
      </c>
      <c r="AH330" s="51">
        <v>50000000</v>
      </c>
      <c r="AI330" s="51">
        <v>50000000</v>
      </c>
      <c r="AJ330" s="51">
        <v>1000</v>
      </c>
      <c r="AK330" s="51">
        <v>1000</v>
      </c>
      <c r="AL330" s="51">
        <v>20000</v>
      </c>
      <c r="AM330" s="51">
        <v>20000</v>
      </c>
      <c r="AN330" s="51">
        <v>0</v>
      </c>
      <c r="AO330" s="51">
        <v>0</v>
      </c>
    </row>
    <row r="331" spans="1:41" s="51" customFormat="1">
      <c r="A331" s="51">
        <v>1125</v>
      </c>
      <c r="B331" s="51" t="s">
        <v>1636</v>
      </c>
      <c r="C331" s="51" t="s">
        <v>3408</v>
      </c>
      <c r="D331" s="51">
        <v>1</v>
      </c>
      <c r="E331" s="51">
        <v>1</v>
      </c>
      <c r="F331" s="51">
        <v>1</v>
      </c>
      <c r="G331" s="51">
        <v>2</v>
      </c>
      <c r="H331" s="51">
        <v>0</v>
      </c>
      <c r="I331" s="51">
        <v>18000</v>
      </c>
      <c r="J331" s="51">
        <v>18000</v>
      </c>
      <c r="K331" s="51">
        <v>0</v>
      </c>
      <c r="L331" s="51">
        <v>1</v>
      </c>
      <c r="M331" s="51">
        <v>0</v>
      </c>
      <c r="N331" s="51">
        <v>18000000</v>
      </c>
      <c r="O331" s="51">
        <v>18000000</v>
      </c>
      <c r="P331" s="51">
        <v>0</v>
      </c>
      <c r="Q331" s="43">
        <v>3</v>
      </c>
      <c r="R331" s="43">
        <v>13</v>
      </c>
      <c r="S331" s="51">
        <v>360</v>
      </c>
      <c r="T331" s="51">
        <v>360</v>
      </c>
      <c r="U331" s="51">
        <v>0</v>
      </c>
      <c r="V331" s="43">
        <v>3</v>
      </c>
      <c r="W331" s="43">
        <v>18</v>
      </c>
      <c r="X331" s="51">
        <v>7200</v>
      </c>
      <c r="Y331" s="51">
        <v>7200</v>
      </c>
      <c r="Z331" s="51">
        <v>0</v>
      </c>
      <c r="AA331" s="51">
        <v>0</v>
      </c>
      <c r="AB331" s="51">
        <v>0</v>
      </c>
      <c r="AC331" s="51">
        <v>0</v>
      </c>
      <c r="AD331" s="51">
        <v>0</v>
      </c>
      <c r="AE331" s="51">
        <v>0</v>
      </c>
      <c r="AF331" s="51">
        <v>18000</v>
      </c>
      <c r="AG331" s="51">
        <v>18000</v>
      </c>
      <c r="AH331" s="51">
        <v>18000000</v>
      </c>
      <c r="AI331" s="51">
        <v>18000000</v>
      </c>
      <c r="AJ331" s="51">
        <v>360</v>
      </c>
      <c r="AK331" s="51">
        <v>360</v>
      </c>
      <c r="AL331" s="51">
        <v>7200</v>
      </c>
      <c r="AM331" s="51">
        <v>7200</v>
      </c>
      <c r="AN331" s="51">
        <v>0</v>
      </c>
      <c r="AO331" s="51">
        <v>0</v>
      </c>
    </row>
    <row r="332" spans="1:41" s="51" customFormat="1">
      <c r="A332" s="51">
        <v>1126</v>
      </c>
      <c r="B332" s="51" t="s">
        <v>1637</v>
      </c>
      <c r="C332" s="51" t="s">
        <v>3409</v>
      </c>
      <c r="D332" s="51">
        <v>1</v>
      </c>
      <c r="E332" s="51">
        <v>1</v>
      </c>
      <c r="F332" s="51">
        <v>1</v>
      </c>
      <c r="G332" s="51">
        <v>2</v>
      </c>
      <c r="H332" s="51">
        <v>0</v>
      </c>
      <c r="I332" s="51">
        <v>22500</v>
      </c>
      <c r="J332" s="51">
        <v>22500</v>
      </c>
      <c r="K332" s="51">
        <v>0</v>
      </c>
      <c r="L332" s="51">
        <v>1</v>
      </c>
      <c r="M332" s="51">
        <v>0</v>
      </c>
      <c r="N332" s="51">
        <v>22500000</v>
      </c>
      <c r="O332" s="51">
        <v>22500000</v>
      </c>
      <c r="P332" s="51">
        <v>0</v>
      </c>
      <c r="Q332" s="43">
        <v>3</v>
      </c>
      <c r="R332" s="43">
        <v>13</v>
      </c>
      <c r="S332" s="51">
        <v>450</v>
      </c>
      <c r="T332" s="51">
        <v>450</v>
      </c>
      <c r="U332" s="51">
        <v>0</v>
      </c>
      <c r="V332" s="43">
        <v>3</v>
      </c>
      <c r="W332" s="43">
        <v>18</v>
      </c>
      <c r="X332" s="51">
        <v>9000</v>
      </c>
      <c r="Y332" s="51">
        <v>9000</v>
      </c>
      <c r="Z332" s="51">
        <v>0</v>
      </c>
      <c r="AA332" s="51">
        <v>0</v>
      </c>
      <c r="AB332" s="51">
        <v>0</v>
      </c>
      <c r="AC332" s="51">
        <v>0</v>
      </c>
      <c r="AD332" s="51">
        <v>0</v>
      </c>
      <c r="AE332" s="51">
        <v>0</v>
      </c>
      <c r="AF332" s="51">
        <v>22500</v>
      </c>
      <c r="AG332" s="51">
        <v>22500</v>
      </c>
      <c r="AH332" s="51">
        <v>22500000</v>
      </c>
      <c r="AI332" s="51">
        <v>22500000</v>
      </c>
      <c r="AJ332" s="51">
        <v>450</v>
      </c>
      <c r="AK332" s="51">
        <v>450</v>
      </c>
      <c r="AL332" s="51">
        <v>9000</v>
      </c>
      <c r="AM332" s="51">
        <v>9000</v>
      </c>
      <c r="AN332" s="51">
        <v>0</v>
      </c>
      <c r="AO332" s="51">
        <v>0</v>
      </c>
    </row>
    <row r="333" spans="1:41" s="51" customFormat="1">
      <c r="A333" s="51">
        <v>1127</v>
      </c>
      <c r="B333" s="51" t="s">
        <v>1638</v>
      </c>
      <c r="C333" s="51" t="s">
        <v>3410</v>
      </c>
      <c r="D333" s="51">
        <v>1</v>
      </c>
      <c r="E333" s="51">
        <v>1</v>
      </c>
      <c r="F333" s="51">
        <v>1</v>
      </c>
      <c r="G333" s="51">
        <v>2</v>
      </c>
      <c r="H333" s="51">
        <v>0</v>
      </c>
      <c r="I333" s="51">
        <v>27000</v>
      </c>
      <c r="J333" s="51">
        <v>27000</v>
      </c>
      <c r="K333" s="51">
        <v>0</v>
      </c>
      <c r="L333" s="51">
        <v>1</v>
      </c>
      <c r="M333" s="51">
        <v>0</v>
      </c>
      <c r="N333" s="51">
        <v>27000000</v>
      </c>
      <c r="O333" s="51">
        <v>27000000</v>
      </c>
      <c r="P333" s="51">
        <v>0</v>
      </c>
      <c r="Q333" s="43">
        <v>3</v>
      </c>
      <c r="R333" s="43">
        <v>13</v>
      </c>
      <c r="S333" s="51">
        <v>540</v>
      </c>
      <c r="T333" s="51">
        <v>540</v>
      </c>
      <c r="U333" s="51">
        <v>0</v>
      </c>
      <c r="V333" s="43">
        <v>3</v>
      </c>
      <c r="W333" s="43">
        <v>18</v>
      </c>
      <c r="X333" s="51">
        <v>10800</v>
      </c>
      <c r="Y333" s="51">
        <v>10800</v>
      </c>
      <c r="Z333" s="51">
        <v>0</v>
      </c>
      <c r="AA333" s="51">
        <v>0</v>
      </c>
      <c r="AB333" s="51">
        <v>0</v>
      </c>
      <c r="AC333" s="51">
        <v>0</v>
      </c>
      <c r="AD333" s="51">
        <v>0</v>
      </c>
      <c r="AE333" s="51">
        <v>0</v>
      </c>
      <c r="AF333" s="51">
        <v>27000</v>
      </c>
      <c r="AG333" s="51">
        <v>27000</v>
      </c>
      <c r="AH333" s="51">
        <v>27000000</v>
      </c>
      <c r="AI333" s="51">
        <v>27000000</v>
      </c>
      <c r="AJ333" s="51">
        <v>540</v>
      </c>
      <c r="AK333" s="51">
        <v>540</v>
      </c>
      <c r="AL333" s="51">
        <v>10800</v>
      </c>
      <c r="AM333" s="51">
        <v>10800</v>
      </c>
      <c r="AN333" s="51">
        <v>0</v>
      </c>
      <c r="AO333" s="51">
        <v>0</v>
      </c>
    </row>
    <row r="334" spans="1:41" s="51" customFormat="1">
      <c r="A334" s="51">
        <v>1128</v>
      </c>
      <c r="B334" s="51" t="s">
        <v>1639</v>
      </c>
      <c r="C334" s="51" t="s">
        <v>3411</v>
      </c>
      <c r="D334" s="51">
        <v>1</v>
      </c>
      <c r="E334" s="51">
        <v>1</v>
      </c>
      <c r="F334" s="51">
        <v>1</v>
      </c>
      <c r="G334" s="51">
        <v>2</v>
      </c>
      <c r="H334" s="51">
        <v>0</v>
      </c>
      <c r="I334" s="51">
        <v>45000</v>
      </c>
      <c r="J334" s="51">
        <v>45000</v>
      </c>
      <c r="K334" s="51">
        <v>0</v>
      </c>
      <c r="L334" s="51">
        <v>1</v>
      </c>
      <c r="M334" s="51">
        <v>0</v>
      </c>
      <c r="N334" s="51">
        <v>45000000</v>
      </c>
      <c r="O334" s="51">
        <v>45000000</v>
      </c>
      <c r="P334" s="51">
        <v>0</v>
      </c>
      <c r="Q334" s="43">
        <v>3</v>
      </c>
      <c r="R334" s="43">
        <v>13</v>
      </c>
      <c r="S334" s="51">
        <v>900</v>
      </c>
      <c r="T334" s="51">
        <v>900</v>
      </c>
      <c r="U334" s="51">
        <v>0</v>
      </c>
      <c r="V334" s="43">
        <v>3</v>
      </c>
      <c r="W334" s="43">
        <v>18</v>
      </c>
      <c r="X334" s="51">
        <v>18000</v>
      </c>
      <c r="Y334" s="51">
        <v>18000</v>
      </c>
      <c r="Z334" s="51">
        <v>0</v>
      </c>
      <c r="AA334" s="51">
        <v>0</v>
      </c>
      <c r="AB334" s="51">
        <v>0</v>
      </c>
      <c r="AC334" s="51">
        <v>0</v>
      </c>
      <c r="AD334" s="51">
        <v>0</v>
      </c>
      <c r="AE334" s="51">
        <v>0</v>
      </c>
      <c r="AF334" s="51">
        <v>45000</v>
      </c>
      <c r="AG334" s="51">
        <v>45000</v>
      </c>
      <c r="AH334" s="51">
        <v>45000000</v>
      </c>
      <c r="AI334" s="51">
        <v>45000000</v>
      </c>
      <c r="AJ334" s="51">
        <v>900</v>
      </c>
      <c r="AK334" s="51">
        <v>900</v>
      </c>
      <c r="AL334" s="51">
        <v>18000</v>
      </c>
      <c r="AM334" s="51">
        <v>18000</v>
      </c>
      <c r="AN334" s="51">
        <v>0</v>
      </c>
      <c r="AO334" s="51">
        <v>0</v>
      </c>
    </row>
    <row r="335" spans="1:41" s="51" customFormat="1">
      <c r="A335" s="51">
        <v>1129</v>
      </c>
      <c r="B335" s="51" t="s">
        <v>1640</v>
      </c>
      <c r="C335" s="51" t="s">
        <v>3412</v>
      </c>
      <c r="D335" s="51">
        <v>1</v>
      </c>
      <c r="E335" s="51">
        <v>1</v>
      </c>
      <c r="F335" s="51">
        <v>1</v>
      </c>
      <c r="G335" s="51">
        <v>2</v>
      </c>
      <c r="H335" s="51">
        <v>0</v>
      </c>
      <c r="I335" s="51">
        <v>16000</v>
      </c>
      <c r="J335" s="51">
        <v>16000</v>
      </c>
      <c r="K335" s="51">
        <v>0</v>
      </c>
      <c r="L335" s="51">
        <v>1</v>
      </c>
      <c r="M335" s="51">
        <v>0</v>
      </c>
      <c r="N335" s="51">
        <v>16000000</v>
      </c>
      <c r="O335" s="51">
        <v>16000000</v>
      </c>
      <c r="P335" s="51">
        <v>0</v>
      </c>
      <c r="Q335" s="51">
        <v>3</v>
      </c>
      <c r="R335" s="51">
        <v>13</v>
      </c>
      <c r="S335" s="51">
        <v>320</v>
      </c>
      <c r="T335" s="51">
        <v>320</v>
      </c>
      <c r="U335" s="51">
        <v>0</v>
      </c>
      <c r="V335" s="51">
        <v>3</v>
      </c>
      <c r="W335" s="51">
        <v>18</v>
      </c>
      <c r="X335" s="51">
        <v>6400</v>
      </c>
      <c r="Y335" s="51">
        <v>6400</v>
      </c>
      <c r="Z335" s="51">
        <v>0</v>
      </c>
      <c r="AA335" s="51">
        <v>0</v>
      </c>
      <c r="AB335" s="51">
        <v>0</v>
      </c>
      <c r="AC335" s="51">
        <v>0</v>
      </c>
      <c r="AD335" s="51">
        <v>0</v>
      </c>
      <c r="AE335" s="51">
        <v>0</v>
      </c>
      <c r="AF335" s="51">
        <v>16000</v>
      </c>
      <c r="AG335" s="51">
        <v>16000</v>
      </c>
      <c r="AH335" s="51">
        <v>16000000</v>
      </c>
      <c r="AI335" s="51">
        <v>16000000</v>
      </c>
      <c r="AJ335" s="51">
        <v>320</v>
      </c>
      <c r="AK335" s="51">
        <v>320</v>
      </c>
      <c r="AL335" s="51">
        <v>6400</v>
      </c>
      <c r="AM335" s="51">
        <v>6400</v>
      </c>
      <c r="AN335" s="51">
        <v>0</v>
      </c>
      <c r="AO335" s="51">
        <v>0</v>
      </c>
    </row>
    <row r="336" spans="1:41" s="51" customFormat="1">
      <c r="A336" s="51">
        <v>1130</v>
      </c>
      <c r="B336" s="51" t="s">
        <v>1641</v>
      </c>
      <c r="C336" s="51" t="s">
        <v>3413</v>
      </c>
      <c r="D336" s="51">
        <v>1</v>
      </c>
      <c r="E336" s="51">
        <v>1</v>
      </c>
      <c r="F336" s="51">
        <v>1</v>
      </c>
      <c r="G336" s="51">
        <v>2</v>
      </c>
      <c r="H336" s="51">
        <v>0</v>
      </c>
      <c r="I336" s="51">
        <v>20000</v>
      </c>
      <c r="J336" s="51">
        <v>20000</v>
      </c>
      <c r="K336" s="51">
        <v>0</v>
      </c>
      <c r="L336" s="51">
        <v>1</v>
      </c>
      <c r="M336" s="51">
        <v>0</v>
      </c>
      <c r="N336" s="51">
        <v>20000000</v>
      </c>
      <c r="O336" s="51">
        <v>20000000</v>
      </c>
      <c r="P336" s="51">
        <v>0</v>
      </c>
      <c r="Q336" s="51">
        <v>3</v>
      </c>
      <c r="R336" s="51">
        <v>13</v>
      </c>
      <c r="S336" s="51">
        <v>400</v>
      </c>
      <c r="T336" s="51">
        <v>400</v>
      </c>
      <c r="U336" s="51">
        <v>0</v>
      </c>
      <c r="V336" s="51">
        <v>3</v>
      </c>
      <c r="W336" s="51">
        <v>18</v>
      </c>
      <c r="X336" s="51">
        <v>8000</v>
      </c>
      <c r="Y336" s="51">
        <v>8000</v>
      </c>
      <c r="Z336" s="51">
        <v>0</v>
      </c>
      <c r="AA336" s="51">
        <v>0</v>
      </c>
      <c r="AB336" s="51">
        <v>0</v>
      </c>
      <c r="AC336" s="51">
        <v>0</v>
      </c>
      <c r="AD336" s="51">
        <v>0</v>
      </c>
      <c r="AE336" s="51">
        <v>0</v>
      </c>
      <c r="AF336" s="51">
        <v>20000</v>
      </c>
      <c r="AG336" s="51">
        <v>20000</v>
      </c>
      <c r="AH336" s="51">
        <v>20000000</v>
      </c>
      <c r="AI336" s="51">
        <v>20000000</v>
      </c>
      <c r="AJ336" s="51">
        <v>400</v>
      </c>
      <c r="AK336" s="51">
        <v>400</v>
      </c>
      <c r="AL336" s="51">
        <v>8000</v>
      </c>
      <c r="AM336" s="51">
        <v>8000</v>
      </c>
      <c r="AN336" s="51">
        <v>0</v>
      </c>
      <c r="AO336" s="51">
        <v>0</v>
      </c>
    </row>
    <row r="337" spans="1:42" s="51" customFormat="1">
      <c r="A337" s="51">
        <v>1131</v>
      </c>
      <c r="B337" s="51" t="s">
        <v>1642</v>
      </c>
      <c r="C337" s="51" t="s">
        <v>3414</v>
      </c>
      <c r="D337" s="51">
        <v>1</v>
      </c>
      <c r="E337" s="51">
        <v>1</v>
      </c>
      <c r="F337" s="51">
        <v>1</v>
      </c>
      <c r="G337" s="51">
        <v>2</v>
      </c>
      <c r="H337" s="51">
        <v>0</v>
      </c>
      <c r="I337" s="51">
        <v>24000</v>
      </c>
      <c r="J337" s="51">
        <v>24000</v>
      </c>
      <c r="K337" s="51">
        <v>0</v>
      </c>
      <c r="L337" s="51">
        <v>1</v>
      </c>
      <c r="M337" s="51">
        <v>0</v>
      </c>
      <c r="N337" s="51">
        <v>24000000</v>
      </c>
      <c r="O337" s="51">
        <v>24000000</v>
      </c>
      <c r="P337" s="51">
        <v>0</v>
      </c>
      <c r="Q337" s="51">
        <v>3</v>
      </c>
      <c r="R337" s="51">
        <v>13</v>
      </c>
      <c r="S337" s="51">
        <v>480</v>
      </c>
      <c r="T337" s="51">
        <v>480</v>
      </c>
      <c r="U337" s="51">
        <v>0</v>
      </c>
      <c r="V337" s="51">
        <v>3</v>
      </c>
      <c r="W337" s="51">
        <v>18</v>
      </c>
      <c r="X337" s="51">
        <v>9600</v>
      </c>
      <c r="Y337" s="51">
        <v>9600</v>
      </c>
      <c r="Z337" s="51">
        <v>0</v>
      </c>
      <c r="AA337" s="51">
        <v>0</v>
      </c>
      <c r="AB337" s="51">
        <v>0</v>
      </c>
      <c r="AC337" s="51">
        <v>0</v>
      </c>
      <c r="AD337" s="51">
        <v>0</v>
      </c>
      <c r="AE337" s="51">
        <v>0</v>
      </c>
      <c r="AF337" s="51">
        <v>24000</v>
      </c>
      <c r="AG337" s="51">
        <v>24000</v>
      </c>
      <c r="AH337" s="51">
        <v>24000000</v>
      </c>
      <c r="AI337" s="51">
        <v>24000000</v>
      </c>
      <c r="AJ337" s="51">
        <v>480</v>
      </c>
      <c r="AK337" s="51">
        <v>480</v>
      </c>
      <c r="AL337" s="51">
        <v>9600</v>
      </c>
      <c r="AM337" s="51">
        <v>9600</v>
      </c>
      <c r="AN337" s="51">
        <v>0</v>
      </c>
      <c r="AO337" s="51">
        <v>0</v>
      </c>
    </row>
    <row r="338" spans="1:42" s="51" customFormat="1">
      <c r="A338" s="51">
        <v>1132</v>
      </c>
      <c r="B338" s="51" t="s">
        <v>1643</v>
      </c>
      <c r="C338" s="51" t="s">
        <v>3415</v>
      </c>
      <c r="D338" s="51">
        <v>1</v>
      </c>
      <c r="E338" s="51">
        <v>1</v>
      </c>
      <c r="F338" s="51">
        <v>1</v>
      </c>
      <c r="G338" s="51">
        <v>2</v>
      </c>
      <c r="H338" s="51">
        <v>0</v>
      </c>
      <c r="I338" s="51">
        <v>40000</v>
      </c>
      <c r="J338" s="51">
        <v>40000</v>
      </c>
      <c r="K338" s="51">
        <v>0</v>
      </c>
      <c r="L338" s="51">
        <v>1</v>
      </c>
      <c r="M338" s="51">
        <v>0</v>
      </c>
      <c r="N338" s="51">
        <v>40000000</v>
      </c>
      <c r="O338" s="51">
        <v>40000000</v>
      </c>
      <c r="P338" s="51">
        <v>0</v>
      </c>
      <c r="Q338" s="51">
        <v>3</v>
      </c>
      <c r="R338" s="51">
        <v>13</v>
      </c>
      <c r="S338" s="51">
        <v>800</v>
      </c>
      <c r="T338" s="51">
        <v>800</v>
      </c>
      <c r="U338" s="51">
        <v>0</v>
      </c>
      <c r="V338" s="51">
        <v>3</v>
      </c>
      <c r="W338" s="51">
        <v>18</v>
      </c>
      <c r="X338" s="51">
        <v>16000</v>
      </c>
      <c r="Y338" s="51">
        <v>16000</v>
      </c>
      <c r="Z338" s="51">
        <v>0</v>
      </c>
      <c r="AA338" s="51">
        <v>0</v>
      </c>
      <c r="AB338" s="51">
        <v>0</v>
      </c>
      <c r="AC338" s="51">
        <v>0</v>
      </c>
      <c r="AD338" s="51">
        <v>0</v>
      </c>
      <c r="AE338" s="51">
        <v>0</v>
      </c>
      <c r="AF338" s="51">
        <v>40000</v>
      </c>
      <c r="AG338" s="51">
        <v>40000</v>
      </c>
      <c r="AH338" s="51">
        <v>40000000</v>
      </c>
      <c r="AI338" s="51">
        <v>40000000</v>
      </c>
      <c r="AJ338" s="51">
        <v>800</v>
      </c>
      <c r="AK338" s="51">
        <v>800</v>
      </c>
      <c r="AL338" s="51">
        <v>16000</v>
      </c>
      <c r="AM338" s="51">
        <v>16000</v>
      </c>
      <c r="AN338" s="51">
        <v>0</v>
      </c>
      <c r="AO338" s="51">
        <v>0</v>
      </c>
    </row>
    <row r="339" spans="1:42" s="51" customFormat="1">
      <c r="A339" s="51">
        <v>1133</v>
      </c>
      <c r="B339" s="51" t="s">
        <v>1644</v>
      </c>
      <c r="C339" s="51" t="s">
        <v>3416</v>
      </c>
      <c r="D339" s="51">
        <v>1</v>
      </c>
      <c r="E339" s="51">
        <v>1</v>
      </c>
      <c r="F339" s="51">
        <v>1</v>
      </c>
      <c r="G339" s="51">
        <v>2</v>
      </c>
      <c r="H339" s="51">
        <v>0</v>
      </c>
      <c r="I339" s="51">
        <v>14000</v>
      </c>
      <c r="J339" s="51">
        <v>14000</v>
      </c>
      <c r="K339" s="51">
        <v>0</v>
      </c>
      <c r="L339" s="51">
        <v>1</v>
      </c>
      <c r="M339" s="51">
        <v>0</v>
      </c>
      <c r="N339" s="51">
        <v>14000000</v>
      </c>
      <c r="O339" s="51">
        <v>14000000</v>
      </c>
      <c r="P339" s="51">
        <v>0</v>
      </c>
      <c r="Q339" s="51">
        <v>3</v>
      </c>
      <c r="R339" s="51">
        <v>13</v>
      </c>
      <c r="S339" s="51">
        <v>280</v>
      </c>
      <c r="T339" s="51">
        <v>280</v>
      </c>
      <c r="U339" s="51">
        <v>0</v>
      </c>
      <c r="V339" s="51">
        <v>3</v>
      </c>
      <c r="W339" s="51">
        <v>18</v>
      </c>
      <c r="X339" s="51">
        <v>5600</v>
      </c>
      <c r="Y339" s="51">
        <v>5600</v>
      </c>
      <c r="Z339" s="51">
        <v>0</v>
      </c>
      <c r="AA339" s="51">
        <v>0</v>
      </c>
      <c r="AB339" s="51">
        <v>0</v>
      </c>
      <c r="AC339" s="51">
        <v>0</v>
      </c>
      <c r="AD339" s="51">
        <v>0</v>
      </c>
      <c r="AE339" s="51">
        <v>0</v>
      </c>
      <c r="AF339" s="51">
        <v>14000</v>
      </c>
      <c r="AG339" s="51">
        <v>14000</v>
      </c>
      <c r="AH339" s="51">
        <v>14000000</v>
      </c>
      <c r="AI339" s="51">
        <v>14000000</v>
      </c>
      <c r="AJ339" s="51">
        <v>280</v>
      </c>
      <c r="AK339" s="51">
        <v>280</v>
      </c>
      <c r="AL339" s="51">
        <v>5600</v>
      </c>
      <c r="AM339" s="51">
        <v>5600</v>
      </c>
      <c r="AN339" s="51">
        <v>0</v>
      </c>
      <c r="AO339" s="51">
        <v>0</v>
      </c>
    </row>
    <row r="340" spans="1:42" s="51" customFormat="1">
      <c r="A340" s="51">
        <v>1134</v>
      </c>
      <c r="B340" s="51" t="s">
        <v>1645</v>
      </c>
      <c r="C340" s="51" t="s">
        <v>3417</v>
      </c>
      <c r="D340" s="51">
        <v>1</v>
      </c>
      <c r="E340" s="51">
        <v>1</v>
      </c>
      <c r="F340" s="51">
        <v>1</v>
      </c>
      <c r="G340" s="51">
        <v>2</v>
      </c>
      <c r="H340" s="51">
        <v>0</v>
      </c>
      <c r="I340" s="51">
        <v>17500</v>
      </c>
      <c r="J340" s="51">
        <v>17500</v>
      </c>
      <c r="K340" s="51">
        <v>0</v>
      </c>
      <c r="L340" s="51">
        <v>1</v>
      </c>
      <c r="M340" s="51">
        <v>0</v>
      </c>
      <c r="N340" s="51">
        <v>17500000</v>
      </c>
      <c r="O340" s="51">
        <v>17500000</v>
      </c>
      <c r="P340" s="51">
        <v>0</v>
      </c>
      <c r="Q340" s="51">
        <v>3</v>
      </c>
      <c r="R340" s="51">
        <v>13</v>
      </c>
      <c r="S340" s="51">
        <v>350</v>
      </c>
      <c r="T340" s="51">
        <v>350</v>
      </c>
      <c r="U340" s="51">
        <v>0</v>
      </c>
      <c r="V340" s="51">
        <v>3</v>
      </c>
      <c r="W340" s="51">
        <v>18</v>
      </c>
      <c r="X340" s="51">
        <v>7000</v>
      </c>
      <c r="Y340" s="51">
        <v>7000</v>
      </c>
      <c r="Z340" s="51">
        <v>0</v>
      </c>
      <c r="AA340" s="51">
        <v>0</v>
      </c>
      <c r="AB340" s="51">
        <v>0</v>
      </c>
      <c r="AC340" s="51">
        <v>0</v>
      </c>
      <c r="AD340" s="51">
        <v>0</v>
      </c>
      <c r="AE340" s="51">
        <v>0</v>
      </c>
      <c r="AF340" s="51">
        <v>17500</v>
      </c>
      <c r="AG340" s="51">
        <v>17500</v>
      </c>
      <c r="AH340" s="51">
        <v>17500000</v>
      </c>
      <c r="AI340" s="51">
        <v>17500000</v>
      </c>
      <c r="AJ340" s="51">
        <v>350</v>
      </c>
      <c r="AK340" s="51">
        <v>350</v>
      </c>
      <c r="AL340" s="51">
        <v>7000</v>
      </c>
      <c r="AM340" s="51">
        <v>7000</v>
      </c>
      <c r="AN340" s="51">
        <v>0</v>
      </c>
      <c r="AO340" s="51">
        <v>0</v>
      </c>
    </row>
    <row r="341" spans="1:42" s="51" customFormat="1">
      <c r="A341" s="51">
        <v>1135</v>
      </c>
      <c r="B341" s="51" t="s">
        <v>1646</v>
      </c>
      <c r="C341" s="51" t="s">
        <v>3418</v>
      </c>
      <c r="D341" s="51">
        <v>1</v>
      </c>
      <c r="E341" s="51">
        <v>1</v>
      </c>
      <c r="F341" s="51">
        <v>1</v>
      </c>
      <c r="G341" s="51">
        <v>2</v>
      </c>
      <c r="H341" s="51">
        <v>0</v>
      </c>
      <c r="I341" s="51">
        <v>21000</v>
      </c>
      <c r="J341" s="51">
        <v>21000</v>
      </c>
      <c r="K341" s="51">
        <v>0</v>
      </c>
      <c r="L341" s="51">
        <v>1</v>
      </c>
      <c r="M341" s="51">
        <v>0</v>
      </c>
      <c r="N341" s="51">
        <v>21000000</v>
      </c>
      <c r="O341" s="51">
        <v>21000000</v>
      </c>
      <c r="P341" s="51">
        <v>0</v>
      </c>
      <c r="Q341" s="51">
        <v>3</v>
      </c>
      <c r="R341" s="51">
        <v>13</v>
      </c>
      <c r="S341" s="51">
        <v>420</v>
      </c>
      <c r="T341" s="51">
        <v>420</v>
      </c>
      <c r="U341" s="51">
        <v>0</v>
      </c>
      <c r="V341" s="51">
        <v>3</v>
      </c>
      <c r="W341" s="51">
        <v>18</v>
      </c>
      <c r="X341" s="51">
        <v>8400</v>
      </c>
      <c r="Y341" s="51">
        <v>8400</v>
      </c>
      <c r="Z341" s="51">
        <v>0</v>
      </c>
      <c r="AA341" s="51">
        <v>0</v>
      </c>
      <c r="AB341" s="51">
        <v>0</v>
      </c>
      <c r="AC341" s="51">
        <v>0</v>
      </c>
      <c r="AD341" s="51">
        <v>0</v>
      </c>
      <c r="AE341" s="51">
        <v>0</v>
      </c>
      <c r="AF341" s="51">
        <v>21000</v>
      </c>
      <c r="AG341" s="51">
        <v>21000</v>
      </c>
      <c r="AH341" s="51">
        <v>21000000</v>
      </c>
      <c r="AI341" s="51">
        <v>21000000</v>
      </c>
      <c r="AJ341" s="51">
        <v>420</v>
      </c>
      <c r="AK341" s="51">
        <v>420</v>
      </c>
      <c r="AL341" s="51">
        <v>8400</v>
      </c>
      <c r="AM341" s="51">
        <v>8400</v>
      </c>
      <c r="AN341" s="51">
        <v>0</v>
      </c>
      <c r="AO341" s="51">
        <v>0</v>
      </c>
    </row>
    <row r="342" spans="1:42" s="51" customFormat="1">
      <c r="A342" s="51">
        <v>1136</v>
      </c>
      <c r="B342" s="51" t="s">
        <v>1647</v>
      </c>
      <c r="C342" s="51" t="s">
        <v>3419</v>
      </c>
      <c r="D342" s="51">
        <v>1</v>
      </c>
      <c r="E342" s="51">
        <v>1</v>
      </c>
      <c r="F342" s="51">
        <v>1</v>
      </c>
      <c r="G342" s="51">
        <v>2</v>
      </c>
      <c r="H342" s="51">
        <v>0</v>
      </c>
      <c r="I342" s="51">
        <v>35000</v>
      </c>
      <c r="J342" s="51">
        <v>35000</v>
      </c>
      <c r="K342" s="51">
        <v>0</v>
      </c>
      <c r="L342" s="51">
        <v>1</v>
      </c>
      <c r="M342" s="51">
        <v>0</v>
      </c>
      <c r="N342" s="51">
        <v>35000000</v>
      </c>
      <c r="O342" s="51">
        <v>35000000</v>
      </c>
      <c r="P342" s="51">
        <v>0</v>
      </c>
      <c r="Q342" s="51">
        <v>3</v>
      </c>
      <c r="R342" s="51">
        <v>13</v>
      </c>
      <c r="S342" s="51">
        <v>700</v>
      </c>
      <c r="T342" s="51">
        <v>700</v>
      </c>
      <c r="U342" s="51">
        <v>0</v>
      </c>
      <c r="V342" s="51">
        <v>3</v>
      </c>
      <c r="W342" s="51">
        <v>18</v>
      </c>
      <c r="X342" s="51">
        <v>14000</v>
      </c>
      <c r="Y342" s="51">
        <v>14000</v>
      </c>
      <c r="Z342" s="51">
        <v>0</v>
      </c>
      <c r="AA342" s="51">
        <v>0</v>
      </c>
      <c r="AB342" s="51">
        <v>0</v>
      </c>
      <c r="AC342" s="51">
        <v>0</v>
      </c>
      <c r="AD342" s="51">
        <v>0</v>
      </c>
      <c r="AE342" s="51">
        <v>0</v>
      </c>
      <c r="AF342" s="51">
        <v>35000</v>
      </c>
      <c r="AG342" s="51">
        <v>35000</v>
      </c>
      <c r="AH342" s="51">
        <v>35000000</v>
      </c>
      <c r="AI342" s="51">
        <v>35000000</v>
      </c>
      <c r="AJ342" s="51">
        <v>700</v>
      </c>
      <c r="AK342" s="51">
        <v>700</v>
      </c>
      <c r="AL342" s="51">
        <v>14000</v>
      </c>
      <c r="AM342" s="51">
        <v>14000</v>
      </c>
      <c r="AN342" s="51">
        <v>0</v>
      </c>
      <c r="AO342" s="51">
        <v>0</v>
      </c>
    </row>
    <row r="343" spans="1:42" s="51" customFormat="1">
      <c r="A343" s="51">
        <v>1201</v>
      </c>
      <c r="B343" s="51" t="s">
        <v>1903</v>
      </c>
      <c r="C343" s="51" t="s">
        <v>3568</v>
      </c>
      <c r="D343" s="51">
        <v>1</v>
      </c>
      <c r="E343" s="51">
        <v>6</v>
      </c>
      <c r="F343" s="50">
        <v>0</v>
      </c>
      <c r="G343" s="50">
        <v>9</v>
      </c>
      <c r="H343" s="50">
        <v>1202</v>
      </c>
      <c r="I343" s="50">
        <v>1</v>
      </c>
      <c r="J343" s="50">
        <v>1</v>
      </c>
      <c r="K343" s="50">
        <v>990</v>
      </c>
      <c r="L343" s="50">
        <v>9</v>
      </c>
      <c r="M343" s="50">
        <v>1203</v>
      </c>
      <c r="N343" s="50">
        <v>1</v>
      </c>
      <c r="O343" s="50">
        <v>1</v>
      </c>
      <c r="P343" s="50">
        <v>10</v>
      </c>
      <c r="Q343" s="50">
        <v>0</v>
      </c>
      <c r="R343" s="50">
        <v>0</v>
      </c>
      <c r="S343" s="50">
        <v>0</v>
      </c>
      <c r="T343" s="50">
        <v>0</v>
      </c>
      <c r="U343" s="50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0</v>
      </c>
      <c r="AB343" s="50">
        <v>0</v>
      </c>
      <c r="AC343" s="50">
        <v>0</v>
      </c>
      <c r="AD343" s="50">
        <v>0</v>
      </c>
      <c r="AE343" s="50">
        <v>0</v>
      </c>
      <c r="AF343" s="50">
        <v>1</v>
      </c>
      <c r="AG343" s="50">
        <v>1</v>
      </c>
      <c r="AH343" s="50">
        <v>1</v>
      </c>
      <c r="AI343" s="50">
        <v>1</v>
      </c>
      <c r="AJ343" s="50">
        <v>0</v>
      </c>
      <c r="AK343" s="50">
        <v>0</v>
      </c>
      <c r="AL343" s="50">
        <v>0</v>
      </c>
      <c r="AM343" s="50">
        <v>0</v>
      </c>
      <c r="AN343" s="50">
        <v>0</v>
      </c>
      <c r="AO343" s="50">
        <v>0</v>
      </c>
      <c r="AP343" s="50">
        <v>1000</v>
      </c>
    </row>
    <row r="344" spans="1:42" s="50" customFormat="1">
      <c r="A344" s="51">
        <v>1202</v>
      </c>
      <c r="B344" s="53" t="s">
        <v>1904</v>
      </c>
      <c r="C344" s="51" t="s">
        <v>3568</v>
      </c>
      <c r="D344" s="50">
        <v>1</v>
      </c>
      <c r="E344" s="50">
        <v>6</v>
      </c>
      <c r="F344" s="50">
        <v>0</v>
      </c>
      <c r="G344" s="50">
        <v>3</v>
      </c>
      <c r="H344" s="50">
        <v>280</v>
      </c>
      <c r="I344" s="50">
        <v>5</v>
      </c>
      <c r="J344" s="50">
        <v>5</v>
      </c>
      <c r="K344" s="50">
        <v>320</v>
      </c>
      <c r="L344" s="50">
        <v>3</v>
      </c>
      <c r="M344" s="50">
        <v>60</v>
      </c>
      <c r="N344" s="50">
        <v>100</v>
      </c>
      <c r="O344" s="50">
        <v>100</v>
      </c>
      <c r="P344" s="50">
        <v>170</v>
      </c>
      <c r="Q344" s="50">
        <v>3</v>
      </c>
      <c r="R344" s="50">
        <v>14</v>
      </c>
      <c r="S344" s="50">
        <v>100</v>
      </c>
      <c r="T344" s="50">
        <v>100</v>
      </c>
      <c r="U344" s="50">
        <v>170</v>
      </c>
      <c r="V344" s="50">
        <v>3</v>
      </c>
      <c r="W344" s="50">
        <v>13</v>
      </c>
      <c r="X344" s="50">
        <v>22</v>
      </c>
      <c r="Y344" s="50">
        <v>22</v>
      </c>
      <c r="Z344" s="50">
        <v>170</v>
      </c>
      <c r="AA344" s="50">
        <v>3</v>
      </c>
      <c r="AB344" s="50">
        <v>18</v>
      </c>
      <c r="AC344" s="50">
        <v>60</v>
      </c>
      <c r="AD344" s="50">
        <v>60</v>
      </c>
      <c r="AE344" s="50">
        <v>170</v>
      </c>
      <c r="AF344" s="50">
        <v>5</v>
      </c>
      <c r="AG344" s="50">
        <v>5</v>
      </c>
      <c r="AH344" s="50">
        <v>100</v>
      </c>
      <c r="AI344" s="50">
        <v>100</v>
      </c>
      <c r="AJ344" s="50">
        <v>100</v>
      </c>
      <c r="AK344" s="50">
        <v>100</v>
      </c>
      <c r="AL344" s="50">
        <v>22</v>
      </c>
      <c r="AM344" s="50">
        <v>22</v>
      </c>
      <c r="AN344" s="50">
        <v>60</v>
      </c>
      <c r="AO344" s="50">
        <v>60</v>
      </c>
      <c r="AP344" s="50">
        <v>1000</v>
      </c>
    </row>
    <row r="345" spans="1:42" s="50" customFormat="1">
      <c r="A345" s="51">
        <v>1203</v>
      </c>
      <c r="B345" s="53" t="s">
        <v>1905</v>
      </c>
      <c r="C345" s="51" t="s">
        <v>3568</v>
      </c>
      <c r="D345" s="50">
        <v>1</v>
      </c>
      <c r="E345" s="50">
        <v>6</v>
      </c>
      <c r="F345" s="50">
        <v>0</v>
      </c>
      <c r="G345" s="50">
        <v>3</v>
      </c>
      <c r="H345" s="50">
        <v>280</v>
      </c>
      <c r="I345" s="50">
        <v>111</v>
      </c>
      <c r="J345" s="50">
        <v>111</v>
      </c>
      <c r="K345" s="50">
        <v>320</v>
      </c>
      <c r="L345" s="50">
        <v>3</v>
      </c>
      <c r="M345" s="50">
        <v>60</v>
      </c>
      <c r="N345" s="50">
        <v>888</v>
      </c>
      <c r="O345" s="50">
        <v>888</v>
      </c>
      <c r="P345" s="50">
        <v>170</v>
      </c>
      <c r="Q345" s="50">
        <v>3</v>
      </c>
      <c r="R345" s="50">
        <v>14</v>
      </c>
      <c r="S345" s="50">
        <v>888</v>
      </c>
      <c r="T345" s="50">
        <v>888</v>
      </c>
      <c r="U345" s="50">
        <v>170</v>
      </c>
      <c r="V345" s="50">
        <v>3</v>
      </c>
      <c r="W345" s="50">
        <v>13</v>
      </c>
      <c r="X345" s="50">
        <v>666</v>
      </c>
      <c r="Y345" s="50">
        <v>666</v>
      </c>
      <c r="Z345" s="50">
        <v>170</v>
      </c>
      <c r="AA345" s="50">
        <v>3</v>
      </c>
      <c r="AB345" s="50">
        <v>18</v>
      </c>
      <c r="AC345" s="50">
        <v>888</v>
      </c>
      <c r="AD345" s="50">
        <v>888</v>
      </c>
      <c r="AE345" s="50">
        <v>170</v>
      </c>
      <c r="AF345" s="50">
        <v>111</v>
      </c>
      <c r="AG345" s="50">
        <v>111</v>
      </c>
      <c r="AH345" s="50">
        <v>888</v>
      </c>
      <c r="AI345" s="50">
        <v>888</v>
      </c>
      <c r="AJ345" s="50">
        <v>888</v>
      </c>
      <c r="AK345" s="50">
        <v>888</v>
      </c>
      <c r="AL345" s="50">
        <v>666</v>
      </c>
      <c r="AM345" s="50">
        <v>666</v>
      </c>
      <c r="AN345" s="50">
        <v>888</v>
      </c>
      <c r="AO345" s="50">
        <v>888</v>
      </c>
      <c r="AP345" s="50">
        <v>1000</v>
      </c>
    </row>
    <row r="346" spans="1:42" s="51" customFormat="1">
      <c r="A346" s="51">
        <v>1204</v>
      </c>
      <c r="B346" s="51" t="s">
        <v>3123</v>
      </c>
      <c r="C346" s="51" t="s">
        <v>3556</v>
      </c>
      <c r="D346" s="51">
        <v>1</v>
      </c>
      <c r="E346" s="51">
        <v>6</v>
      </c>
      <c r="F346" s="50">
        <v>1</v>
      </c>
      <c r="G346" s="50">
        <v>3</v>
      </c>
      <c r="H346" s="50">
        <v>3</v>
      </c>
      <c r="I346" s="50">
        <v>5</v>
      </c>
      <c r="J346" s="50">
        <v>5</v>
      </c>
      <c r="K346" s="50">
        <v>0</v>
      </c>
      <c r="L346" s="50">
        <v>3</v>
      </c>
      <c r="M346" s="50">
        <v>4</v>
      </c>
      <c r="N346" s="50">
        <v>10</v>
      </c>
      <c r="O346" s="50">
        <v>10</v>
      </c>
      <c r="P346" s="50">
        <v>0</v>
      </c>
      <c r="Q346" s="50">
        <v>3</v>
      </c>
      <c r="R346" s="50">
        <v>5</v>
      </c>
      <c r="S346" s="50">
        <v>10</v>
      </c>
      <c r="T346" s="50">
        <v>10</v>
      </c>
      <c r="U346" s="50">
        <v>0</v>
      </c>
      <c r="V346" s="50">
        <v>1</v>
      </c>
      <c r="W346" s="50">
        <v>0</v>
      </c>
      <c r="X346" s="50">
        <v>100000</v>
      </c>
      <c r="Y346" s="50">
        <v>100000</v>
      </c>
      <c r="Z346" s="50">
        <v>0</v>
      </c>
      <c r="AA346" s="50">
        <v>36</v>
      </c>
      <c r="AB346" s="50">
        <v>0</v>
      </c>
      <c r="AC346" s="50">
        <v>500</v>
      </c>
      <c r="AD346" s="50">
        <v>500</v>
      </c>
      <c r="AE346" s="50">
        <v>0</v>
      </c>
      <c r="AF346" s="50">
        <v>5</v>
      </c>
      <c r="AG346" s="50">
        <v>5</v>
      </c>
      <c r="AH346" s="50">
        <v>10</v>
      </c>
      <c r="AI346" s="50">
        <v>10</v>
      </c>
      <c r="AJ346" s="50">
        <v>10</v>
      </c>
      <c r="AK346" s="50">
        <v>10</v>
      </c>
      <c r="AL346" s="50">
        <v>100000</v>
      </c>
      <c r="AM346" s="50">
        <v>100000</v>
      </c>
      <c r="AN346" s="50">
        <v>500</v>
      </c>
      <c r="AO346" s="50">
        <v>500</v>
      </c>
      <c r="AP346" s="50">
        <v>1000</v>
      </c>
    </row>
    <row r="347" spans="1:42" s="51" customFormat="1">
      <c r="A347" s="51">
        <v>1205</v>
      </c>
      <c r="B347" s="51" t="s">
        <v>1907</v>
      </c>
      <c r="C347" s="51" t="s">
        <v>3569</v>
      </c>
      <c r="D347" s="51">
        <v>1</v>
      </c>
      <c r="E347" s="51">
        <v>6</v>
      </c>
      <c r="F347" s="50">
        <v>0</v>
      </c>
      <c r="G347" s="50">
        <v>9</v>
      </c>
      <c r="H347" s="50">
        <v>1206</v>
      </c>
      <c r="I347" s="50">
        <v>1</v>
      </c>
      <c r="J347" s="50">
        <v>1</v>
      </c>
      <c r="K347" s="50">
        <v>990</v>
      </c>
      <c r="L347" s="50">
        <v>9</v>
      </c>
      <c r="M347" s="50">
        <v>1207</v>
      </c>
      <c r="N347" s="50">
        <v>1</v>
      </c>
      <c r="O347" s="50">
        <v>1</v>
      </c>
      <c r="P347" s="50">
        <v>10</v>
      </c>
      <c r="Q347" s="50">
        <v>0</v>
      </c>
      <c r="R347" s="50">
        <v>0</v>
      </c>
      <c r="S347" s="50">
        <v>0</v>
      </c>
      <c r="T347" s="50">
        <v>0</v>
      </c>
      <c r="U347" s="50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0">
        <v>0</v>
      </c>
      <c r="AC347" s="50">
        <v>0</v>
      </c>
      <c r="AD347" s="50">
        <v>0</v>
      </c>
      <c r="AE347" s="50">
        <v>0</v>
      </c>
      <c r="AF347" s="50">
        <v>1</v>
      </c>
      <c r="AG347" s="50">
        <v>1</v>
      </c>
      <c r="AH347" s="50">
        <v>1</v>
      </c>
      <c r="AI347" s="50">
        <v>1</v>
      </c>
      <c r="AJ347" s="50">
        <v>0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0">
        <v>1000</v>
      </c>
    </row>
    <row r="348" spans="1:42" s="50" customFormat="1">
      <c r="A348" s="51">
        <v>1206</v>
      </c>
      <c r="B348" s="53" t="s">
        <v>1648</v>
      </c>
      <c r="C348" s="51" t="s">
        <v>3569</v>
      </c>
      <c r="D348" s="50">
        <v>1</v>
      </c>
      <c r="E348" s="50">
        <v>6</v>
      </c>
      <c r="F348" s="50">
        <v>0</v>
      </c>
      <c r="G348" s="50">
        <v>3</v>
      </c>
      <c r="H348" s="50">
        <v>283</v>
      </c>
      <c r="I348" s="50">
        <v>5</v>
      </c>
      <c r="J348" s="50">
        <v>5</v>
      </c>
      <c r="K348" s="50">
        <v>320</v>
      </c>
      <c r="L348" s="50">
        <v>3</v>
      </c>
      <c r="M348" s="50">
        <v>60</v>
      </c>
      <c r="N348" s="50">
        <v>100</v>
      </c>
      <c r="O348" s="50">
        <v>100</v>
      </c>
      <c r="P348" s="50">
        <v>170</v>
      </c>
      <c r="Q348" s="50">
        <v>3</v>
      </c>
      <c r="R348" s="50">
        <v>14</v>
      </c>
      <c r="S348" s="50">
        <v>100</v>
      </c>
      <c r="T348" s="50">
        <v>100</v>
      </c>
      <c r="U348" s="50">
        <v>170</v>
      </c>
      <c r="V348" s="50">
        <v>3</v>
      </c>
      <c r="W348" s="50">
        <v>13</v>
      </c>
      <c r="X348" s="50">
        <v>22</v>
      </c>
      <c r="Y348" s="50">
        <v>22</v>
      </c>
      <c r="Z348" s="50">
        <v>170</v>
      </c>
      <c r="AA348" s="50">
        <v>3</v>
      </c>
      <c r="AB348" s="50">
        <v>18</v>
      </c>
      <c r="AC348" s="50">
        <v>60</v>
      </c>
      <c r="AD348" s="50">
        <v>60</v>
      </c>
      <c r="AE348" s="50">
        <v>170</v>
      </c>
      <c r="AF348" s="50">
        <v>5</v>
      </c>
      <c r="AG348" s="50">
        <v>5</v>
      </c>
      <c r="AH348" s="50">
        <v>100</v>
      </c>
      <c r="AI348" s="50">
        <v>100</v>
      </c>
      <c r="AJ348" s="50">
        <v>100</v>
      </c>
      <c r="AK348" s="50">
        <v>100</v>
      </c>
      <c r="AL348" s="50">
        <v>22</v>
      </c>
      <c r="AM348" s="50">
        <v>22</v>
      </c>
      <c r="AN348" s="50">
        <v>60</v>
      </c>
      <c r="AO348" s="50">
        <v>60</v>
      </c>
      <c r="AP348" s="50">
        <v>1000</v>
      </c>
    </row>
    <row r="349" spans="1:42" s="50" customFormat="1">
      <c r="A349" s="51">
        <v>1207</v>
      </c>
      <c r="B349" s="53" t="s">
        <v>1649</v>
      </c>
      <c r="C349" s="51" t="s">
        <v>3569</v>
      </c>
      <c r="D349" s="50">
        <v>1</v>
      </c>
      <c r="E349" s="50">
        <v>6</v>
      </c>
      <c r="F349" s="50">
        <v>0</v>
      </c>
      <c r="G349" s="50">
        <v>3</v>
      </c>
      <c r="H349" s="50">
        <v>283</v>
      </c>
      <c r="I349" s="50">
        <v>111</v>
      </c>
      <c r="J349" s="50">
        <v>111</v>
      </c>
      <c r="K349" s="50">
        <v>320</v>
      </c>
      <c r="L349" s="50">
        <v>3</v>
      </c>
      <c r="M349" s="50">
        <v>60</v>
      </c>
      <c r="N349" s="50">
        <v>888</v>
      </c>
      <c r="O349" s="50">
        <v>888</v>
      </c>
      <c r="P349" s="50">
        <v>170</v>
      </c>
      <c r="Q349" s="50">
        <v>3</v>
      </c>
      <c r="R349" s="50">
        <v>14</v>
      </c>
      <c r="S349" s="50">
        <v>888</v>
      </c>
      <c r="T349" s="50">
        <v>888</v>
      </c>
      <c r="U349" s="50">
        <v>170</v>
      </c>
      <c r="V349" s="50">
        <v>3</v>
      </c>
      <c r="W349" s="50">
        <v>13</v>
      </c>
      <c r="X349" s="50">
        <v>666</v>
      </c>
      <c r="Y349" s="50">
        <v>666</v>
      </c>
      <c r="Z349" s="50">
        <v>170</v>
      </c>
      <c r="AA349" s="50">
        <v>3</v>
      </c>
      <c r="AB349" s="50">
        <v>18</v>
      </c>
      <c r="AC349" s="50">
        <v>888</v>
      </c>
      <c r="AD349" s="50">
        <v>888</v>
      </c>
      <c r="AE349" s="50">
        <v>170</v>
      </c>
      <c r="AF349" s="50">
        <v>111</v>
      </c>
      <c r="AG349" s="50">
        <v>111</v>
      </c>
      <c r="AH349" s="50">
        <v>888</v>
      </c>
      <c r="AI349" s="50">
        <v>888</v>
      </c>
      <c r="AJ349" s="50">
        <v>888</v>
      </c>
      <c r="AK349" s="50">
        <v>888</v>
      </c>
      <c r="AL349" s="50">
        <v>666</v>
      </c>
      <c r="AM349" s="50">
        <v>666</v>
      </c>
      <c r="AN349" s="50">
        <v>888</v>
      </c>
      <c r="AO349" s="50">
        <v>888</v>
      </c>
      <c r="AP349" s="50">
        <v>1000</v>
      </c>
    </row>
    <row r="350" spans="1:42" s="64" customFormat="1">
      <c r="A350" s="62">
        <v>1208</v>
      </c>
      <c r="B350" s="63" t="s">
        <v>3444</v>
      </c>
      <c r="C350" s="62" t="s">
        <v>3594</v>
      </c>
      <c r="D350" s="64">
        <v>1</v>
      </c>
      <c r="E350" s="64">
        <v>6</v>
      </c>
      <c r="F350" s="64">
        <v>1</v>
      </c>
      <c r="G350" s="64">
        <v>3</v>
      </c>
      <c r="H350" s="62">
        <v>275</v>
      </c>
      <c r="I350" s="64">
        <v>5</v>
      </c>
      <c r="J350" s="64">
        <v>5</v>
      </c>
      <c r="K350" s="64">
        <v>0</v>
      </c>
      <c r="L350" s="64">
        <v>36</v>
      </c>
      <c r="M350" s="64">
        <v>0</v>
      </c>
      <c r="N350" s="64">
        <v>1000</v>
      </c>
      <c r="O350" s="64">
        <v>1000</v>
      </c>
      <c r="P350" s="64">
        <v>0</v>
      </c>
      <c r="Q350" s="64">
        <v>0</v>
      </c>
      <c r="R350" s="64">
        <v>0</v>
      </c>
      <c r="S350" s="64">
        <v>0</v>
      </c>
      <c r="T350" s="64">
        <v>0</v>
      </c>
      <c r="U350" s="64">
        <v>0</v>
      </c>
      <c r="V350" s="64">
        <v>0</v>
      </c>
      <c r="W350" s="64">
        <v>0</v>
      </c>
      <c r="X350" s="64">
        <v>0</v>
      </c>
      <c r="Y350" s="64">
        <v>0</v>
      </c>
      <c r="Z350" s="64">
        <v>0</v>
      </c>
      <c r="AA350" s="64">
        <v>0</v>
      </c>
      <c r="AB350" s="64">
        <v>0</v>
      </c>
      <c r="AC350" s="64">
        <v>0</v>
      </c>
      <c r="AD350" s="64">
        <v>0</v>
      </c>
      <c r="AE350" s="64">
        <v>0</v>
      </c>
      <c r="AF350" s="64">
        <v>5</v>
      </c>
      <c r="AG350" s="64">
        <v>5</v>
      </c>
      <c r="AH350" s="64">
        <v>1000</v>
      </c>
      <c r="AI350" s="64">
        <v>1000</v>
      </c>
      <c r="AJ350" s="64">
        <v>0</v>
      </c>
      <c r="AK350" s="64">
        <v>0</v>
      </c>
      <c r="AL350" s="64">
        <v>0</v>
      </c>
      <c r="AM350" s="64">
        <v>0</v>
      </c>
      <c r="AN350" s="64">
        <v>0</v>
      </c>
      <c r="AO350" s="64">
        <v>0</v>
      </c>
    </row>
    <row r="351" spans="1:42" s="51" customFormat="1">
      <c r="A351" s="51">
        <v>1209</v>
      </c>
      <c r="B351" s="51" t="s">
        <v>1774</v>
      </c>
      <c r="C351" s="51" t="s">
        <v>3570</v>
      </c>
      <c r="D351" s="51">
        <v>1</v>
      </c>
      <c r="E351" s="51">
        <v>6</v>
      </c>
      <c r="F351" s="50">
        <v>0</v>
      </c>
      <c r="G351" s="50">
        <v>9</v>
      </c>
      <c r="H351" s="50">
        <v>1210</v>
      </c>
      <c r="I351" s="50">
        <v>1</v>
      </c>
      <c r="J351" s="50">
        <v>1</v>
      </c>
      <c r="K351" s="50">
        <v>990</v>
      </c>
      <c r="L351" s="50">
        <v>9</v>
      </c>
      <c r="M351" s="50">
        <v>1211</v>
      </c>
      <c r="N351" s="50">
        <v>1</v>
      </c>
      <c r="O351" s="50">
        <v>1</v>
      </c>
      <c r="P351" s="50">
        <v>10</v>
      </c>
      <c r="Q351" s="50">
        <v>0</v>
      </c>
      <c r="R351" s="50">
        <v>0</v>
      </c>
      <c r="S351" s="50">
        <v>0</v>
      </c>
      <c r="T351" s="50">
        <v>0</v>
      </c>
      <c r="U351" s="50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0">
        <v>0</v>
      </c>
      <c r="AC351" s="50">
        <v>0</v>
      </c>
      <c r="AD351" s="50">
        <v>0</v>
      </c>
      <c r="AE351" s="50">
        <v>0</v>
      </c>
      <c r="AF351" s="50">
        <v>1</v>
      </c>
      <c r="AG351" s="50">
        <v>1</v>
      </c>
      <c r="AH351" s="50">
        <v>1</v>
      </c>
      <c r="AI351" s="50">
        <v>1</v>
      </c>
      <c r="AJ351" s="50">
        <v>0</v>
      </c>
      <c r="AK351" s="50">
        <v>0</v>
      </c>
      <c r="AL351" s="50">
        <v>0</v>
      </c>
      <c r="AM351" s="50">
        <v>0</v>
      </c>
      <c r="AN351" s="50">
        <v>0</v>
      </c>
      <c r="AO351" s="50">
        <v>0</v>
      </c>
      <c r="AP351" s="50">
        <v>1000</v>
      </c>
    </row>
    <row r="352" spans="1:42" s="50" customFormat="1">
      <c r="A352" s="51">
        <v>1210</v>
      </c>
      <c r="B352" s="53" t="s">
        <v>1775</v>
      </c>
      <c r="C352" s="51" t="s">
        <v>3570</v>
      </c>
      <c r="D352" s="50">
        <v>1</v>
      </c>
      <c r="E352" s="50">
        <v>6</v>
      </c>
      <c r="F352" s="50">
        <v>0</v>
      </c>
      <c r="G352" s="50">
        <v>3</v>
      </c>
      <c r="H352" s="50">
        <v>291</v>
      </c>
      <c r="I352" s="50">
        <v>5</v>
      </c>
      <c r="J352" s="50">
        <v>5</v>
      </c>
      <c r="K352" s="50">
        <v>320</v>
      </c>
      <c r="L352" s="50">
        <v>3</v>
      </c>
      <c r="M352" s="50">
        <v>60</v>
      </c>
      <c r="N352" s="50">
        <v>100</v>
      </c>
      <c r="O352" s="50">
        <v>100</v>
      </c>
      <c r="P352" s="50">
        <v>170</v>
      </c>
      <c r="Q352" s="50">
        <v>3</v>
      </c>
      <c r="R352" s="50">
        <v>14</v>
      </c>
      <c r="S352" s="50">
        <v>100</v>
      </c>
      <c r="T352" s="50">
        <v>100</v>
      </c>
      <c r="U352" s="50">
        <v>170</v>
      </c>
      <c r="V352" s="50">
        <v>3</v>
      </c>
      <c r="W352" s="50">
        <v>13</v>
      </c>
      <c r="X352" s="50">
        <v>22</v>
      </c>
      <c r="Y352" s="50">
        <v>22</v>
      </c>
      <c r="Z352" s="50">
        <v>170</v>
      </c>
      <c r="AA352" s="50">
        <v>3</v>
      </c>
      <c r="AB352" s="50">
        <v>18</v>
      </c>
      <c r="AC352" s="50">
        <v>60</v>
      </c>
      <c r="AD352" s="50">
        <v>60</v>
      </c>
      <c r="AE352" s="50">
        <v>170</v>
      </c>
      <c r="AF352" s="50">
        <v>5</v>
      </c>
      <c r="AG352" s="50">
        <v>5</v>
      </c>
      <c r="AH352" s="50">
        <v>100</v>
      </c>
      <c r="AI352" s="50">
        <v>100</v>
      </c>
      <c r="AJ352" s="50">
        <v>100</v>
      </c>
      <c r="AK352" s="50">
        <v>100</v>
      </c>
      <c r="AL352" s="50">
        <v>22</v>
      </c>
      <c r="AM352" s="50">
        <v>22</v>
      </c>
      <c r="AN352" s="50">
        <v>60</v>
      </c>
      <c r="AO352" s="50">
        <v>60</v>
      </c>
      <c r="AP352" s="50">
        <v>1000</v>
      </c>
    </row>
    <row r="353" spans="1:42" s="50" customFormat="1">
      <c r="A353" s="51">
        <v>1211</v>
      </c>
      <c r="B353" s="53" t="s">
        <v>1776</v>
      </c>
      <c r="C353" s="51" t="s">
        <v>3570</v>
      </c>
      <c r="D353" s="50">
        <v>1</v>
      </c>
      <c r="E353" s="50">
        <v>6</v>
      </c>
      <c r="F353" s="50">
        <v>0</v>
      </c>
      <c r="G353" s="50">
        <v>3</v>
      </c>
      <c r="H353" s="50">
        <v>291</v>
      </c>
      <c r="I353" s="50">
        <v>111</v>
      </c>
      <c r="J353" s="50">
        <v>111</v>
      </c>
      <c r="K353" s="50">
        <v>320</v>
      </c>
      <c r="L353" s="50">
        <v>3</v>
      </c>
      <c r="M353" s="50">
        <v>60</v>
      </c>
      <c r="N353" s="50">
        <v>888</v>
      </c>
      <c r="O353" s="50">
        <v>888</v>
      </c>
      <c r="P353" s="50">
        <v>170</v>
      </c>
      <c r="Q353" s="50">
        <v>3</v>
      </c>
      <c r="R353" s="50">
        <v>14</v>
      </c>
      <c r="S353" s="50">
        <v>888</v>
      </c>
      <c r="T353" s="50">
        <v>888</v>
      </c>
      <c r="U353" s="50">
        <v>170</v>
      </c>
      <c r="V353" s="50">
        <v>3</v>
      </c>
      <c r="W353" s="50">
        <v>13</v>
      </c>
      <c r="X353" s="50">
        <v>666</v>
      </c>
      <c r="Y353" s="50">
        <v>666</v>
      </c>
      <c r="Z353" s="50">
        <v>170</v>
      </c>
      <c r="AA353" s="50">
        <v>3</v>
      </c>
      <c r="AB353" s="50">
        <v>18</v>
      </c>
      <c r="AC353" s="50">
        <v>888</v>
      </c>
      <c r="AD353" s="50">
        <v>888</v>
      </c>
      <c r="AE353" s="50">
        <v>170</v>
      </c>
      <c r="AF353" s="50">
        <v>111</v>
      </c>
      <c r="AG353" s="50">
        <v>111</v>
      </c>
      <c r="AH353" s="50">
        <v>888</v>
      </c>
      <c r="AI353" s="50">
        <v>888</v>
      </c>
      <c r="AJ353" s="50">
        <v>888</v>
      </c>
      <c r="AK353" s="50">
        <v>888</v>
      </c>
      <c r="AL353" s="50">
        <v>666</v>
      </c>
      <c r="AM353" s="50">
        <v>666</v>
      </c>
      <c r="AN353" s="50">
        <v>888</v>
      </c>
      <c r="AO353" s="50">
        <v>888</v>
      </c>
      <c r="AP353" s="50">
        <v>1000</v>
      </c>
    </row>
    <row r="354" spans="1:42" s="50" customFormat="1">
      <c r="A354" s="51">
        <v>1212</v>
      </c>
      <c r="B354" s="52" t="s">
        <v>1908</v>
      </c>
      <c r="C354" s="52" t="s">
        <v>3420</v>
      </c>
      <c r="D354" s="50">
        <v>1</v>
      </c>
      <c r="E354" s="50">
        <v>4</v>
      </c>
      <c r="F354" s="50">
        <v>0</v>
      </c>
      <c r="G354" s="50">
        <v>53</v>
      </c>
      <c r="H354" s="50">
        <v>4</v>
      </c>
      <c r="I354" s="50">
        <v>1</v>
      </c>
      <c r="J354" s="50">
        <v>1</v>
      </c>
      <c r="K354" s="50">
        <v>890</v>
      </c>
      <c r="L354" s="50">
        <v>53</v>
      </c>
      <c r="M354" s="50">
        <v>5</v>
      </c>
      <c r="N354" s="50">
        <v>1</v>
      </c>
      <c r="O354" s="50">
        <v>1</v>
      </c>
      <c r="P354" s="50">
        <v>100</v>
      </c>
      <c r="Q354" s="50">
        <v>53</v>
      </c>
      <c r="R354" s="50">
        <v>6</v>
      </c>
      <c r="S354" s="50">
        <v>1</v>
      </c>
      <c r="T354" s="50">
        <v>1</v>
      </c>
      <c r="U354" s="50">
        <v>10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1</v>
      </c>
      <c r="AG354" s="50">
        <v>1</v>
      </c>
      <c r="AH354" s="50">
        <v>1</v>
      </c>
      <c r="AI354" s="50">
        <v>1</v>
      </c>
      <c r="AJ354" s="50">
        <v>1</v>
      </c>
      <c r="AK354" s="50">
        <v>1</v>
      </c>
      <c r="AL354" s="50">
        <v>0</v>
      </c>
      <c r="AM354" s="50">
        <v>0</v>
      </c>
      <c r="AN354" s="50">
        <v>0</v>
      </c>
      <c r="AO354" s="50">
        <v>0</v>
      </c>
    </row>
    <row r="355" spans="1:42" s="50" customFormat="1">
      <c r="A355" s="51">
        <v>1213</v>
      </c>
      <c r="B355" s="52" t="s">
        <v>1909</v>
      </c>
      <c r="C355" s="52" t="s">
        <v>3421</v>
      </c>
      <c r="D355" s="50">
        <v>1</v>
      </c>
      <c r="E355" s="50">
        <v>5</v>
      </c>
      <c r="F355" s="50">
        <v>0</v>
      </c>
      <c r="G355" s="50">
        <v>53</v>
      </c>
      <c r="H355" s="50">
        <v>5</v>
      </c>
      <c r="I355" s="50">
        <v>1</v>
      </c>
      <c r="J355" s="50">
        <v>1</v>
      </c>
      <c r="K355" s="50">
        <v>900</v>
      </c>
      <c r="L355" s="50">
        <v>53</v>
      </c>
      <c r="M355" s="50">
        <v>6</v>
      </c>
      <c r="N355" s="50">
        <v>1</v>
      </c>
      <c r="O355" s="50">
        <v>1</v>
      </c>
      <c r="P355" s="50">
        <v>100</v>
      </c>
      <c r="Q355" s="50">
        <v>0</v>
      </c>
      <c r="R355" s="50">
        <v>0</v>
      </c>
      <c r="S355" s="50">
        <v>0</v>
      </c>
      <c r="T355" s="50">
        <v>0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1</v>
      </c>
      <c r="AG355" s="50">
        <v>1</v>
      </c>
      <c r="AH355" s="50">
        <v>1</v>
      </c>
      <c r="AI355" s="50">
        <v>1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</row>
    <row r="356" spans="1:42" s="61" customFormat="1">
      <c r="A356" s="61">
        <v>1214</v>
      </c>
      <c r="B356" s="65" t="s">
        <v>2464</v>
      </c>
      <c r="C356" s="65" t="s">
        <v>2465</v>
      </c>
      <c r="D356" s="61">
        <v>1</v>
      </c>
      <c r="E356" s="61">
        <v>4</v>
      </c>
      <c r="F356" s="61">
        <v>0</v>
      </c>
      <c r="G356" s="61">
        <v>53</v>
      </c>
      <c r="H356" s="61">
        <v>4</v>
      </c>
      <c r="I356" s="61">
        <v>1</v>
      </c>
      <c r="J356" s="61">
        <v>1</v>
      </c>
      <c r="K356" s="51">
        <v>500</v>
      </c>
      <c r="L356" s="51">
        <v>9</v>
      </c>
      <c r="M356" s="51">
        <v>1221</v>
      </c>
      <c r="N356" s="51">
        <v>1</v>
      </c>
      <c r="O356" s="51">
        <v>1</v>
      </c>
      <c r="P356" s="51">
        <v>125</v>
      </c>
      <c r="Q356" s="51">
        <v>9</v>
      </c>
      <c r="R356" s="51">
        <v>1222</v>
      </c>
      <c r="S356" s="51">
        <v>1</v>
      </c>
      <c r="T356" s="51">
        <v>1</v>
      </c>
      <c r="U356" s="51">
        <v>125</v>
      </c>
      <c r="V356" s="51">
        <v>9</v>
      </c>
      <c r="W356" s="51">
        <v>1223</v>
      </c>
      <c r="X356" s="51">
        <v>1</v>
      </c>
      <c r="Y356" s="51">
        <v>1</v>
      </c>
      <c r="Z356" s="51">
        <v>125</v>
      </c>
      <c r="AA356" s="51">
        <v>9</v>
      </c>
      <c r="AB356" s="51">
        <v>1224</v>
      </c>
      <c r="AC356" s="51">
        <v>1</v>
      </c>
      <c r="AD356" s="51">
        <v>1</v>
      </c>
      <c r="AE356" s="51">
        <v>125</v>
      </c>
      <c r="AF356" s="61">
        <v>1</v>
      </c>
      <c r="AG356" s="61">
        <v>1</v>
      </c>
      <c r="AH356" s="61">
        <v>1</v>
      </c>
      <c r="AI356" s="61">
        <v>1</v>
      </c>
      <c r="AJ356" s="61">
        <v>1</v>
      </c>
      <c r="AK356" s="61">
        <v>1</v>
      </c>
      <c r="AL356" s="61">
        <v>1</v>
      </c>
      <c r="AM356" s="61">
        <v>1</v>
      </c>
      <c r="AN356" s="61">
        <v>1</v>
      </c>
      <c r="AO356" s="61">
        <v>1</v>
      </c>
    </row>
    <row r="357" spans="1:42" s="51" customFormat="1">
      <c r="A357" s="51">
        <v>1215</v>
      </c>
      <c r="B357" s="52" t="s">
        <v>2466</v>
      </c>
      <c r="C357" s="52" t="s">
        <v>2467</v>
      </c>
      <c r="D357" s="51">
        <v>1</v>
      </c>
      <c r="E357" s="51">
        <v>5</v>
      </c>
      <c r="F357" s="51">
        <v>0</v>
      </c>
      <c r="G357" s="51">
        <v>53</v>
      </c>
      <c r="H357" s="51">
        <v>5</v>
      </c>
      <c r="I357" s="51">
        <v>1</v>
      </c>
      <c r="J357" s="51">
        <v>1</v>
      </c>
      <c r="K357" s="51">
        <v>500</v>
      </c>
      <c r="L357" s="51">
        <v>9</v>
      </c>
      <c r="M357" s="51">
        <v>1217</v>
      </c>
      <c r="N357" s="51">
        <v>1</v>
      </c>
      <c r="O357" s="51">
        <v>1</v>
      </c>
      <c r="P357" s="51">
        <v>125</v>
      </c>
      <c r="Q357" s="51">
        <v>9</v>
      </c>
      <c r="R357" s="51">
        <v>1218</v>
      </c>
      <c r="S357" s="51">
        <v>1</v>
      </c>
      <c r="T357" s="51">
        <v>1</v>
      </c>
      <c r="U357" s="51">
        <v>125</v>
      </c>
      <c r="V357" s="51">
        <v>9</v>
      </c>
      <c r="W357" s="51">
        <v>1219</v>
      </c>
      <c r="X357" s="51">
        <v>1</v>
      </c>
      <c r="Y357" s="51">
        <v>1</v>
      </c>
      <c r="Z357" s="51">
        <v>125</v>
      </c>
      <c r="AA357" s="51">
        <v>9</v>
      </c>
      <c r="AB357" s="51">
        <v>1220</v>
      </c>
      <c r="AC357" s="51">
        <v>1</v>
      </c>
      <c r="AD357" s="51">
        <v>1</v>
      </c>
      <c r="AE357" s="51">
        <v>125</v>
      </c>
      <c r="AF357" s="51">
        <v>1</v>
      </c>
      <c r="AG357" s="51">
        <v>1</v>
      </c>
      <c r="AH357" s="51">
        <v>1</v>
      </c>
      <c r="AI357" s="51">
        <v>1</v>
      </c>
      <c r="AJ357" s="51">
        <v>1</v>
      </c>
      <c r="AK357" s="51">
        <v>1</v>
      </c>
      <c r="AL357" s="51">
        <v>1</v>
      </c>
      <c r="AM357" s="51">
        <v>1</v>
      </c>
      <c r="AN357" s="51">
        <v>1</v>
      </c>
      <c r="AO357" s="51">
        <v>1</v>
      </c>
    </row>
    <row r="358" spans="1:42" s="51" customFormat="1">
      <c r="A358" s="51">
        <v>1216</v>
      </c>
      <c r="B358" s="52" t="s">
        <v>2468</v>
      </c>
      <c r="C358" s="52" t="s">
        <v>2469</v>
      </c>
      <c r="D358" s="51">
        <v>1</v>
      </c>
      <c r="E358" s="51">
        <v>6</v>
      </c>
      <c r="F358" s="51">
        <v>0</v>
      </c>
      <c r="G358" s="51">
        <v>53</v>
      </c>
      <c r="H358" s="51">
        <v>6</v>
      </c>
      <c r="I358" s="51">
        <v>1</v>
      </c>
      <c r="J358" s="51">
        <v>1</v>
      </c>
      <c r="K358" s="51">
        <v>1000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  <c r="AC358" s="51">
        <v>0</v>
      </c>
      <c r="AD358" s="51">
        <v>0</v>
      </c>
      <c r="AE358" s="51">
        <v>0</v>
      </c>
      <c r="AF358" s="51">
        <v>1</v>
      </c>
      <c r="AG358" s="51">
        <v>1</v>
      </c>
      <c r="AH358" s="51">
        <v>0</v>
      </c>
      <c r="AI358" s="51">
        <v>0</v>
      </c>
      <c r="AJ358" s="51">
        <v>0</v>
      </c>
      <c r="AK358" s="51">
        <v>0</v>
      </c>
      <c r="AL358" s="51">
        <v>0</v>
      </c>
      <c r="AM358" s="51">
        <v>0</v>
      </c>
      <c r="AN358" s="51">
        <v>0</v>
      </c>
      <c r="AO358" s="51">
        <v>0</v>
      </c>
    </row>
    <row r="359" spans="1:42" s="50" customFormat="1">
      <c r="A359" s="51">
        <v>1217</v>
      </c>
      <c r="B359" s="52" t="s">
        <v>2470</v>
      </c>
      <c r="C359" s="52" t="s">
        <v>2470</v>
      </c>
      <c r="D359" s="50">
        <v>1</v>
      </c>
      <c r="E359" s="50">
        <v>1</v>
      </c>
      <c r="F359" s="50">
        <v>0</v>
      </c>
      <c r="G359" s="50">
        <v>50</v>
      </c>
      <c r="H359" s="43">
        <v>9</v>
      </c>
      <c r="I359" s="50">
        <v>1</v>
      </c>
      <c r="J359" s="50">
        <v>1</v>
      </c>
      <c r="K359" s="50">
        <v>200</v>
      </c>
      <c r="L359" s="50">
        <v>50</v>
      </c>
      <c r="M359" s="43">
        <v>11</v>
      </c>
      <c r="N359" s="50">
        <v>1</v>
      </c>
      <c r="O359" s="50">
        <v>1</v>
      </c>
      <c r="P359" s="50">
        <v>200</v>
      </c>
      <c r="Q359" s="50">
        <v>50</v>
      </c>
      <c r="R359" s="43">
        <v>13</v>
      </c>
      <c r="S359" s="50">
        <v>1</v>
      </c>
      <c r="T359" s="50">
        <v>1</v>
      </c>
      <c r="U359" s="50">
        <v>200</v>
      </c>
      <c r="V359" s="50">
        <v>50</v>
      </c>
      <c r="W359" s="43">
        <v>14</v>
      </c>
      <c r="X359" s="50">
        <v>1</v>
      </c>
      <c r="Y359" s="50">
        <v>1</v>
      </c>
      <c r="Z359" s="50">
        <v>200</v>
      </c>
      <c r="AA359" s="50">
        <v>50</v>
      </c>
      <c r="AB359" s="43">
        <v>16</v>
      </c>
      <c r="AC359" s="50">
        <v>1</v>
      </c>
      <c r="AD359" s="50">
        <v>1</v>
      </c>
      <c r="AE359" s="50">
        <v>200</v>
      </c>
      <c r="AF359" s="50">
        <v>1</v>
      </c>
      <c r="AG359" s="50">
        <v>1</v>
      </c>
      <c r="AH359" s="50">
        <v>1</v>
      </c>
      <c r="AI359" s="50">
        <v>1</v>
      </c>
      <c r="AJ359" s="50">
        <v>1</v>
      </c>
      <c r="AK359" s="50">
        <v>1</v>
      </c>
      <c r="AL359" s="50">
        <v>1</v>
      </c>
      <c r="AM359" s="50">
        <v>1</v>
      </c>
      <c r="AN359" s="50">
        <v>1</v>
      </c>
      <c r="AO359" s="50">
        <v>1</v>
      </c>
    </row>
    <row r="360" spans="1:42" s="50" customFormat="1">
      <c r="A360" s="51">
        <v>1218</v>
      </c>
      <c r="B360" s="52" t="s">
        <v>2471</v>
      </c>
      <c r="C360" s="52" t="s">
        <v>2471</v>
      </c>
      <c r="D360" s="50">
        <v>1</v>
      </c>
      <c r="E360" s="50">
        <v>1</v>
      </c>
      <c r="F360" s="50">
        <v>0</v>
      </c>
      <c r="G360" s="50">
        <v>50</v>
      </c>
      <c r="H360" s="43">
        <v>21</v>
      </c>
      <c r="I360" s="50">
        <v>1</v>
      </c>
      <c r="J360" s="50">
        <v>1</v>
      </c>
      <c r="K360" s="50">
        <v>200</v>
      </c>
      <c r="L360" s="50">
        <v>50</v>
      </c>
      <c r="M360" s="43">
        <v>22</v>
      </c>
      <c r="N360" s="50">
        <v>1</v>
      </c>
      <c r="O360" s="50">
        <v>1</v>
      </c>
      <c r="P360" s="50">
        <v>200</v>
      </c>
      <c r="Q360" s="50">
        <v>50</v>
      </c>
      <c r="R360" s="43">
        <v>23</v>
      </c>
      <c r="S360" s="50">
        <v>1</v>
      </c>
      <c r="T360" s="50">
        <v>1</v>
      </c>
      <c r="U360" s="50">
        <v>200</v>
      </c>
      <c r="V360" s="50">
        <v>50</v>
      </c>
      <c r="W360" s="43">
        <v>25</v>
      </c>
      <c r="X360" s="50">
        <v>1</v>
      </c>
      <c r="Y360" s="50">
        <v>1</v>
      </c>
      <c r="Z360" s="50">
        <v>200</v>
      </c>
      <c r="AA360" s="50">
        <v>50</v>
      </c>
      <c r="AB360" s="43">
        <v>26</v>
      </c>
      <c r="AC360" s="50">
        <v>1</v>
      </c>
      <c r="AD360" s="50">
        <v>1</v>
      </c>
      <c r="AE360" s="50">
        <v>200</v>
      </c>
      <c r="AF360" s="50">
        <v>1</v>
      </c>
      <c r="AG360" s="50">
        <v>1</v>
      </c>
      <c r="AH360" s="50">
        <v>1</v>
      </c>
      <c r="AI360" s="50">
        <v>1</v>
      </c>
      <c r="AJ360" s="50">
        <v>1</v>
      </c>
      <c r="AK360" s="50">
        <v>1</v>
      </c>
      <c r="AL360" s="50">
        <v>1</v>
      </c>
      <c r="AM360" s="50">
        <v>1</v>
      </c>
      <c r="AN360" s="50">
        <v>1</v>
      </c>
      <c r="AO360" s="50">
        <v>1</v>
      </c>
    </row>
    <row r="361" spans="1:42" s="50" customFormat="1">
      <c r="A361" s="51">
        <v>1219</v>
      </c>
      <c r="B361" s="52" t="s">
        <v>2472</v>
      </c>
      <c r="C361" s="52" t="s">
        <v>2472</v>
      </c>
      <c r="D361" s="50">
        <v>1</v>
      </c>
      <c r="E361" s="50">
        <v>1</v>
      </c>
      <c r="F361" s="50">
        <v>0</v>
      </c>
      <c r="G361" s="50">
        <v>50</v>
      </c>
      <c r="H361" s="43">
        <v>27</v>
      </c>
      <c r="I361" s="50">
        <v>1</v>
      </c>
      <c r="J361" s="50">
        <v>1</v>
      </c>
      <c r="K361" s="50">
        <v>200</v>
      </c>
      <c r="L361" s="50">
        <v>50</v>
      </c>
      <c r="M361" s="43">
        <v>30</v>
      </c>
      <c r="N361" s="50">
        <v>1</v>
      </c>
      <c r="O361" s="50">
        <v>1</v>
      </c>
      <c r="P361" s="50">
        <v>200</v>
      </c>
      <c r="Q361" s="50">
        <v>50</v>
      </c>
      <c r="R361" s="43">
        <v>32</v>
      </c>
      <c r="S361" s="50">
        <v>1</v>
      </c>
      <c r="T361" s="50">
        <v>1</v>
      </c>
      <c r="U361" s="50">
        <v>200</v>
      </c>
      <c r="V361" s="50">
        <v>50</v>
      </c>
      <c r="W361" s="43">
        <v>33</v>
      </c>
      <c r="X361" s="50">
        <v>1</v>
      </c>
      <c r="Y361" s="50">
        <v>1</v>
      </c>
      <c r="Z361" s="50">
        <v>200</v>
      </c>
      <c r="AA361" s="50">
        <v>50</v>
      </c>
      <c r="AB361" s="43">
        <v>35</v>
      </c>
      <c r="AC361" s="50">
        <v>1</v>
      </c>
      <c r="AD361" s="50">
        <v>1</v>
      </c>
      <c r="AE361" s="50">
        <v>200</v>
      </c>
      <c r="AF361" s="50">
        <v>1</v>
      </c>
      <c r="AG361" s="50">
        <v>1</v>
      </c>
      <c r="AH361" s="50">
        <v>1</v>
      </c>
      <c r="AI361" s="50">
        <v>1</v>
      </c>
      <c r="AJ361" s="50">
        <v>1</v>
      </c>
      <c r="AK361" s="50">
        <v>1</v>
      </c>
      <c r="AL361" s="50">
        <v>1</v>
      </c>
      <c r="AM361" s="50">
        <v>1</v>
      </c>
      <c r="AN361" s="50">
        <v>1</v>
      </c>
      <c r="AO361" s="50">
        <v>1</v>
      </c>
    </row>
    <row r="362" spans="1:42" s="50" customFormat="1">
      <c r="A362" s="51">
        <v>1220</v>
      </c>
      <c r="B362" s="52" t="s">
        <v>2473</v>
      </c>
      <c r="C362" s="52" t="s">
        <v>2473</v>
      </c>
      <c r="D362" s="50">
        <v>1</v>
      </c>
      <c r="E362" s="50">
        <v>1</v>
      </c>
      <c r="F362" s="50">
        <v>0</v>
      </c>
      <c r="G362" s="50">
        <v>50</v>
      </c>
      <c r="H362" s="43">
        <v>37</v>
      </c>
      <c r="I362" s="50">
        <v>1</v>
      </c>
      <c r="J362" s="50">
        <v>1</v>
      </c>
      <c r="K362" s="50">
        <v>200</v>
      </c>
      <c r="L362" s="50">
        <v>50</v>
      </c>
      <c r="M362" s="43">
        <v>38</v>
      </c>
      <c r="N362" s="50">
        <v>1</v>
      </c>
      <c r="O362" s="50">
        <v>1</v>
      </c>
      <c r="P362" s="50">
        <v>200</v>
      </c>
      <c r="Q362" s="50">
        <v>50</v>
      </c>
      <c r="R362" s="43">
        <v>41</v>
      </c>
      <c r="S362" s="50">
        <v>1</v>
      </c>
      <c r="T362" s="50">
        <v>1</v>
      </c>
      <c r="U362" s="50">
        <v>200</v>
      </c>
      <c r="V362" s="50">
        <v>50</v>
      </c>
      <c r="W362" s="43">
        <v>42</v>
      </c>
      <c r="X362" s="50">
        <v>1</v>
      </c>
      <c r="Y362" s="50">
        <v>1</v>
      </c>
      <c r="Z362" s="50">
        <v>200</v>
      </c>
      <c r="AA362" s="50">
        <v>50</v>
      </c>
      <c r="AB362" s="43">
        <v>43</v>
      </c>
      <c r="AC362" s="50">
        <v>1</v>
      </c>
      <c r="AD362" s="50">
        <v>1</v>
      </c>
      <c r="AE362" s="50">
        <v>200</v>
      </c>
      <c r="AF362" s="50">
        <v>1</v>
      </c>
      <c r="AG362" s="50">
        <v>1</v>
      </c>
      <c r="AH362" s="50">
        <v>1</v>
      </c>
      <c r="AI362" s="50">
        <v>1</v>
      </c>
      <c r="AJ362" s="50">
        <v>1</v>
      </c>
      <c r="AK362" s="50">
        <v>1</v>
      </c>
      <c r="AL362" s="50">
        <v>1</v>
      </c>
      <c r="AM362" s="50">
        <v>1</v>
      </c>
      <c r="AN362" s="50">
        <v>1</v>
      </c>
      <c r="AO362" s="50">
        <v>1</v>
      </c>
    </row>
    <row r="363" spans="1:42" s="50" customFormat="1">
      <c r="A363" s="51">
        <v>1221</v>
      </c>
      <c r="B363" s="52" t="s">
        <v>2474</v>
      </c>
      <c r="C363" s="52" t="s">
        <v>2474</v>
      </c>
      <c r="D363" s="50">
        <v>1</v>
      </c>
      <c r="E363" s="50">
        <v>1</v>
      </c>
      <c r="F363" s="50">
        <v>0</v>
      </c>
      <c r="G363" s="50">
        <v>50</v>
      </c>
      <c r="H363" s="50">
        <v>45</v>
      </c>
      <c r="I363" s="50">
        <v>1</v>
      </c>
      <c r="J363" s="50">
        <v>1</v>
      </c>
      <c r="K363" s="50">
        <v>200</v>
      </c>
      <c r="L363" s="50">
        <v>50</v>
      </c>
      <c r="M363" s="43">
        <v>46</v>
      </c>
      <c r="N363" s="50">
        <v>1</v>
      </c>
      <c r="O363" s="50">
        <v>1</v>
      </c>
      <c r="P363" s="50">
        <v>200</v>
      </c>
      <c r="Q363" s="50">
        <v>50</v>
      </c>
      <c r="R363" s="50">
        <v>48</v>
      </c>
      <c r="S363" s="50">
        <v>1</v>
      </c>
      <c r="T363" s="50">
        <v>1</v>
      </c>
      <c r="U363" s="50">
        <v>200</v>
      </c>
      <c r="V363" s="50">
        <v>50</v>
      </c>
      <c r="W363" s="50">
        <v>51</v>
      </c>
      <c r="X363" s="50">
        <v>1</v>
      </c>
      <c r="Y363" s="50">
        <v>1</v>
      </c>
      <c r="Z363" s="50">
        <v>200</v>
      </c>
      <c r="AA363" s="50">
        <v>50</v>
      </c>
      <c r="AB363" s="50">
        <v>52</v>
      </c>
      <c r="AC363" s="50">
        <v>1</v>
      </c>
      <c r="AD363" s="50">
        <v>1</v>
      </c>
      <c r="AE363" s="50">
        <v>200</v>
      </c>
      <c r="AF363" s="50">
        <v>1</v>
      </c>
      <c r="AG363" s="50">
        <v>1</v>
      </c>
      <c r="AH363" s="50">
        <v>1</v>
      </c>
      <c r="AI363" s="50">
        <v>1</v>
      </c>
      <c r="AJ363" s="50">
        <v>1</v>
      </c>
      <c r="AK363" s="50">
        <v>1</v>
      </c>
      <c r="AL363" s="50">
        <v>1</v>
      </c>
      <c r="AM363" s="50">
        <v>1</v>
      </c>
      <c r="AN363" s="50">
        <v>1</v>
      </c>
      <c r="AO363" s="50">
        <v>1</v>
      </c>
    </row>
    <row r="364" spans="1:42" s="50" customFormat="1">
      <c r="A364" s="51">
        <v>1222</v>
      </c>
      <c r="B364" s="52" t="s">
        <v>2475</v>
      </c>
      <c r="C364" s="52" t="s">
        <v>2475</v>
      </c>
      <c r="D364" s="50">
        <v>1</v>
      </c>
      <c r="E364" s="50">
        <v>1</v>
      </c>
      <c r="F364" s="50">
        <v>0</v>
      </c>
      <c r="G364" s="50">
        <v>50</v>
      </c>
      <c r="H364" s="50">
        <v>53</v>
      </c>
      <c r="I364" s="50">
        <v>1</v>
      </c>
      <c r="J364" s="50">
        <v>1</v>
      </c>
      <c r="K364" s="50">
        <v>200</v>
      </c>
      <c r="L364" s="50">
        <v>50</v>
      </c>
      <c r="M364" s="43">
        <v>54</v>
      </c>
      <c r="N364" s="50">
        <v>1</v>
      </c>
      <c r="O364" s="50">
        <v>1</v>
      </c>
      <c r="P364" s="50">
        <v>200</v>
      </c>
      <c r="Q364" s="50">
        <v>50</v>
      </c>
      <c r="R364" s="50">
        <v>55</v>
      </c>
      <c r="S364" s="50">
        <v>1</v>
      </c>
      <c r="T364" s="50">
        <v>1</v>
      </c>
      <c r="U364" s="50">
        <v>200</v>
      </c>
      <c r="V364" s="50">
        <v>50</v>
      </c>
      <c r="W364" s="50">
        <v>56</v>
      </c>
      <c r="X364" s="50">
        <v>1</v>
      </c>
      <c r="Y364" s="50">
        <v>1</v>
      </c>
      <c r="Z364" s="50">
        <v>200</v>
      </c>
      <c r="AA364" s="50">
        <v>50</v>
      </c>
      <c r="AB364" s="50">
        <v>57</v>
      </c>
      <c r="AC364" s="50">
        <v>1</v>
      </c>
      <c r="AD364" s="50">
        <v>1</v>
      </c>
      <c r="AE364" s="50">
        <v>200</v>
      </c>
      <c r="AF364" s="50">
        <v>1</v>
      </c>
      <c r="AG364" s="50">
        <v>1</v>
      </c>
      <c r="AH364" s="50">
        <v>1</v>
      </c>
      <c r="AI364" s="50">
        <v>1</v>
      </c>
      <c r="AJ364" s="50">
        <v>1</v>
      </c>
      <c r="AK364" s="50">
        <v>1</v>
      </c>
      <c r="AL364" s="50">
        <v>1</v>
      </c>
      <c r="AM364" s="50">
        <v>1</v>
      </c>
      <c r="AN364" s="50">
        <v>1</v>
      </c>
      <c r="AO364" s="50">
        <v>1</v>
      </c>
    </row>
    <row r="365" spans="1:42" s="50" customFormat="1">
      <c r="A365" s="51">
        <v>1223</v>
      </c>
      <c r="B365" s="52" t="s">
        <v>2476</v>
      </c>
      <c r="C365" s="52" t="s">
        <v>2476</v>
      </c>
      <c r="D365" s="50">
        <v>1</v>
      </c>
      <c r="E365" s="50">
        <v>1</v>
      </c>
      <c r="F365" s="50">
        <v>0</v>
      </c>
      <c r="G365" s="50">
        <v>50</v>
      </c>
      <c r="H365" s="50">
        <v>59</v>
      </c>
      <c r="I365" s="50">
        <v>1</v>
      </c>
      <c r="J365" s="50">
        <v>1</v>
      </c>
      <c r="K365" s="50">
        <v>200</v>
      </c>
      <c r="L365" s="50">
        <v>50</v>
      </c>
      <c r="M365" s="43">
        <v>62</v>
      </c>
      <c r="N365" s="50">
        <v>1</v>
      </c>
      <c r="O365" s="50">
        <v>1</v>
      </c>
      <c r="P365" s="50">
        <v>200</v>
      </c>
      <c r="Q365" s="50">
        <v>50</v>
      </c>
      <c r="R365" s="50">
        <v>64</v>
      </c>
      <c r="S365" s="50">
        <v>1</v>
      </c>
      <c r="T365" s="50">
        <v>1</v>
      </c>
      <c r="U365" s="50">
        <v>200</v>
      </c>
      <c r="V365" s="50">
        <v>50</v>
      </c>
      <c r="W365" s="50">
        <v>66</v>
      </c>
      <c r="X365" s="50">
        <v>1</v>
      </c>
      <c r="Y365" s="50">
        <v>1</v>
      </c>
      <c r="Z365" s="50">
        <v>200</v>
      </c>
      <c r="AA365" s="50">
        <v>50</v>
      </c>
      <c r="AB365" s="50">
        <v>68</v>
      </c>
      <c r="AC365" s="50">
        <v>1</v>
      </c>
      <c r="AD365" s="50">
        <v>1</v>
      </c>
      <c r="AE365" s="50">
        <v>200</v>
      </c>
      <c r="AF365" s="50">
        <v>1</v>
      </c>
      <c r="AG365" s="50">
        <v>1</v>
      </c>
      <c r="AH365" s="50">
        <v>1</v>
      </c>
      <c r="AI365" s="50">
        <v>1</v>
      </c>
      <c r="AJ365" s="50">
        <v>1</v>
      </c>
      <c r="AK365" s="50">
        <v>1</v>
      </c>
      <c r="AL365" s="50">
        <v>1</v>
      </c>
      <c r="AM365" s="50">
        <v>1</v>
      </c>
      <c r="AN365" s="50">
        <v>1</v>
      </c>
      <c r="AO365" s="50">
        <v>1</v>
      </c>
    </row>
    <row r="366" spans="1:42" s="50" customFormat="1">
      <c r="A366" s="51">
        <v>1224</v>
      </c>
      <c r="B366" s="52" t="s">
        <v>2477</v>
      </c>
      <c r="C366" s="52" t="s">
        <v>2477</v>
      </c>
      <c r="D366" s="50">
        <v>1</v>
      </c>
      <c r="E366" s="50">
        <v>1</v>
      </c>
      <c r="F366" s="50">
        <v>0</v>
      </c>
      <c r="G366" s="50">
        <v>50</v>
      </c>
      <c r="H366" s="50">
        <v>69</v>
      </c>
      <c r="I366" s="50">
        <v>1</v>
      </c>
      <c r="J366" s="50">
        <v>1</v>
      </c>
      <c r="K366" s="50">
        <v>200</v>
      </c>
      <c r="L366" s="50">
        <v>50</v>
      </c>
      <c r="M366" s="43">
        <v>72</v>
      </c>
      <c r="N366" s="50">
        <v>1</v>
      </c>
      <c r="O366" s="50">
        <v>1</v>
      </c>
      <c r="P366" s="50">
        <v>200</v>
      </c>
      <c r="Q366" s="50">
        <v>50</v>
      </c>
      <c r="R366" s="50">
        <v>73</v>
      </c>
      <c r="S366" s="50">
        <v>1</v>
      </c>
      <c r="T366" s="50">
        <v>1</v>
      </c>
      <c r="U366" s="50">
        <v>200</v>
      </c>
      <c r="V366" s="50">
        <v>50</v>
      </c>
      <c r="W366" s="50">
        <v>74</v>
      </c>
      <c r="X366" s="50">
        <v>1</v>
      </c>
      <c r="Y366" s="50">
        <v>1</v>
      </c>
      <c r="Z366" s="50">
        <v>200</v>
      </c>
      <c r="AA366" s="50">
        <v>50</v>
      </c>
      <c r="AB366" s="50">
        <v>76</v>
      </c>
      <c r="AC366" s="50">
        <v>1</v>
      </c>
      <c r="AD366" s="50">
        <v>1</v>
      </c>
      <c r="AE366" s="50">
        <v>200</v>
      </c>
      <c r="AF366" s="50">
        <v>1</v>
      </c>
      <c r="AG366" s="50">
        <v>1</v>
      </c>
      <c r="AH366" s="50">
        <v>1</v>
      </c>
      <c r="AI366" s="50">
        <v>1</v>
      </c>
      <c r="AJ366" s="50">
        <v>1</v>
      </c>
      <c r="AK366" s="50">
        <v>1</v>
      </c>
      <c r="AL366" s="50">
        <v>1</v>
      </c>
      <c r="AM366" s="50">
        <v>1</v>
      </c>
      <c r="AN366" s="50">
        <v>1</v>
      </c>
      <c r="AO366" s="50">
        <v>1</v>
      </c>
    </row>
    <row r="367" spans="1:42" s="50" customFormat="1">
      <c r="A367" s="51">
        <v>1225</v>
      </c>
      <c r="B367" s="43" t="s">
        <v>2478</v>
      </c>
      <c r="C367" s="43" t="s">
        <v>2478</v>
      </c>
      <c r="D367" s="50">
        <v>1</v>
      </c>
      <c r="E367" s="50">
        <v>1</v>
      </c>
      <c r="F367" s="50">
        <v>1</v>
      </c>
      <c r="G367" s="50">
        <v>9</v>
      </c>
      <c r="H367" s="51">
        <v>1230</v>
      </c>
      <c r="I367" s="50">
        <v>1</v>
      </c>
      <c r="J367" s="50">
        <v>1</v>
      </c>
      <c r="K367" s="50">
        <v>0</v>
      </c>
      <c r="L367" s="50">
        <v>9</v>
      </c>
      <c r="M367" s="51">
        <v>1231</v>
      </c>
      <c r="N367" s="50">
        <v>1</v>
      </c>
      <c r="O367" s="50">
        <v>1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  <c r="U367" s="50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0">
        <v>0</v>
      </c>
      <c r="AC367" s="50">
        <v>0</v>
      </c>
      <c r="AD367" s="50">
        <v>0</v>
      </c>
      <c r="AE367" s="50">
        <v>0</v>
      </c>
      <c r="AF367" s="50">
        <v>1</v>
      </c>
      <c r="AG367" s="50">
        <v>1</v>
      </c>
      <c r="AH367" s="50">
        <v>1</v>
      </c>
      <c r="AI367" s="50">
        <v>1</v>
      </c>
      <c r="AJ367" s="50">
        <v>0</v>
      </c>
      <c r="AK367" s="50">
        <v>0</v>
      </c>
      <c r="AL367" s="50">
        <v>0</v>
      </c>
      <c r="AM367" s="50">
        <v>0</v>
      </c>
      <c r="AN367" s="50">
        <v>0</v>
      </c>
      <c r="AO367" s="50">
        <v>0</v>
      </c>
    </row>
    <row r="368" spans="1:42" s="50" customFormat="1">
      <c r="A368" s="51">
        <v>1226</v>
      </c>
      <c r="B368" s="43" t="s">
        <v>2479</v>
      </c>
      <c r="C368" s="43" t="s">
        <v>2479</v>
      </c>
      <c r="D368" s="50">
        <v>1</v>
      </c>
      <c r="E368" s="50">
        <v>1</v>
      </c>
      <c r="F368" s="50">
        <v>1</v>
      </c>
      <c r="G368" s="50">
        <v>9</v>
      </c>
      <c r="H368" s="51">
        <v>1232</v>
      </c>
      <c r="I368" s="50">
        <v>1</v>
      </c>
      <c r="J368" s="50">
        <v>1</v>
      </c>
      <c r="K368" s="50">
        <v>0</v>
      </c>
      <c r="L368" s="50">
        <v>9</v>
      </c>
      <c r="M368" s="51">
        <v>1233</v>
      </c>
      <c r="N368" s="50">
        <v>1</v>
      </c>
      <c r="O368" s="50">
        <v>1</v>
      </c>
      <c r="P368" s="50">
        <v>0</v>
      </c>
      <c r="Q368" s="50">
        <v>9</v>
      </c>
      <c r="R368" s="51">
        <v>1234</v>
      </c>
      <c r="S368" s="50">
        <v>1</v>
      </c>
      <c r="T368" s="50">
        <v>1</v>
      </c>
      <c r="U368" s="50">
        <v>0</v>
      </c>
      <c r="V368" s="50">
        <v>9</v>
      </c>
      <c r="W368" s="51">
        <v>1235</v>
      </c>
      <c r="X368" s="50">
        <v>1</v>
      </c>
      <c r="Y368" s="50">
        <v>1</v>
      </c>
      <c r="Z368" s="50">
        <v>0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1</v>
      </c>
      <c r="AG368" s="50">
        <v>1</v>
      </c>
      <c r="AH368" s="50">
        <v>1</v>
      </c>
      <c r="AI368" s="50">
        <v>1</v>
      </c>
      <c r="AJ368" s="50">
        <v>1</v>
      </c>
      <c r="AK368" s="50">
        <v>1</v>
      </c>
      <c r="AL368" s="50">
        <v>1</v>
      </c>
      <c r="AM368" s="50">
        <v>1</v>
      </c>
      <c r="AN368" s="50">
        <v>0</v>
      </c>
      <c r="AO368" s="50">
        <v>0</v>
      </c>
    </row>
    <row r="369" spans="1:41" s="50" customFormat="1">
      <c r="A369" s="51">
        <v>1227</v>
      </c>
      <c r="B369" s="43" t="s">
        <v>2480</v>
      </c>
      <c r="C369" s="43" t="s">
        <v>2480</v>
      </c>
      <c r="D369" s="50">
        <v>1</v>
      </c>
      <c r="E369" s="50">
        <v>1</v>
      </c>
      <c r="F369" s="50">
        <v>1</v>
      </c>
      <c r="G369" s="50">
        <v>9</v>
      </c>
      <c r="H369" s="51">
        <v>1236</v>
      </c>
      <c r="I369" s="50">
        <v>1</v>
      </c>
      <c r="J369" s="50">
        <v>1</v>
      </c>
      <c r="K369" s="50">
        <v>0</v>
      </c>
      <c r="L369" s="50">
        <v>9</v>
      </c>
      <c r="M369" s="51">
        <v>1237</v>
      </c>
      <c r="N369" s="50">
        <v>1</v>
      </c>
      <c r="O369" s="50">
        <v>1</v>
      </c>
      <c r="P369" s="50">
        <v>0</v>
      </c>
      <c r="Q369" s="50">
        <v>9</v>
      </c>
      <c r="R369" s="51">
        <v>1238</v>
      </c>
      <c r="S369" s="50">
        <v>1</v>
      </c>
      <c r="T369" s="50">
        <v>1</v>
      </c>
      <c r="U369" s="50">
        <v>0</v>
      </c>
      <c r="V369" s="50">
        <v>9</v>
      </c>
      <c r="W369" s="51">
        <v>1239</v>
      </c>
      <c r="X369" s="50">
        <v>1</v>
      </c>
      <c r="Y369" s="50">
        <v>1</v>
      </c>
      <c r="Z369" s="50">
        <v>0</v>
      </c>
      <c r="AA369" s="50">
        <v>0</v>
      </c>
      <c r="AB369" s="50">
        <v>0</v>
      </c>
      <c r="AC369" s="50">
        <v>0</v>
      </c>
      <c r="AD369" s="50">
        <v>0</v>
      </c>
      <c r="AE369" s="50">
        <v>0</v>
      </c>
      <c r="AF369" s="50">
        <v>1</v>
      </c>
      <c r="AG369" s="50">
        <v>1</v>
      </c>
      <c r="AH369" s="50">
        <v>1</v>
      </c>
      <c r="AI369" s="50">
        <v>1</v>
      </c>
      <c r="AJ369" s="50">
        <v>1</v>
      </c>
      <c r="AK369" s="50">
        <v>1</v>
      </c>
      <c r="AL369" s="50">
        <v>1</v>
      </c>
      <c r="AM369" s="50">
        <v>1</v>
      </c>
      <c r="AN369" s="50">
        <v>0</v>
      </c>
      <c r="AO369" s="50">
        <v>0</v>
      </c>
    </row>
    <row r="370" spans="1:41" s="50" customFormat="1">
      <c r="A370" s="51">
        <v>1228</v>
      </c>
      <c r="B370" s="43" t="s">
        <v>2481</v>
      </c>
      <c r="C370" s="43" t="s">
        <v>2481</v>
      </c>
      <c r="D370" s="50">
        <v>1</v>
      </c>
      <c r="E370" s="50">
        <v>1</v>
      </c>
      <c r="F370" s="50">
        <v>1</v>
      </c>
      <c r="G370" s="50">
        <v>9</v>
      </c>
      <c r="H370" s="51">
        <v>1240</v>
      </c>
      <c r="I370" s="50">
        <v>1</v>
      </c>
      <c r="J370" s="50">
        <v>1</v>
      </c>
      <c r="K370" s="50">
        <v>0</v>
      </c>
      <c r="L370" s="50">
        <v>9</v>
      </c>
      <c r="M370" s="51">
        <v>1241</v>
      </c>
      <c r="N370" s="50">
        <v>1</v>
      </c>
      <c r="O370" s="50">
        <v>1</v>
      </c>
      <c r="P370" s="50">
        <v>0</v>
      </c>
      <c r="Q370" s="50">
        <v>9</v>
      </c>
      <c r="R370" s="51">
        <v>1242</v>
      </c>
      <c r="S370" s="50">
        <v>1</v>
      </c>
      <c r="T370" s="50">
        <v>1</v>
      </c>
      <c r="U370" s="50">
        <v>0</v>
      </c>
      <c r="V370" s="50">
        <v>9</v>
      </c>
      <c r="W370" s="51">
        <v>1243</v>
      </c>
      <c r="X370" s="50">
        <v>1</v>
      </c>
      <c r="Y370" s="50">
        <v>1</v>
      </c>
      <c r="Z370" s="50">
        <v>0</v>
      </c>
      <c r="AA370" s="50">
        <v>9</v>
      </c>
      <c r="AB370" s="51">
        <v>1244</v>
      </c>
      <c r="AC370" s="50">
        <v>1</v>
      </c>
      <c r="AD370" s="50">
        <v>1</v>
      </c>
      <c r="AE370" s="50">
        <v>0</v>
      </c>
      <c r="AF370" s="50">
        <v>1</v>
      </c>
      <c r="AG370" s="50">
        <v>1</v>
      </c>
      <c r="AH370" s="50">
        <v>1</v>
      </c>
      <c r="AI370" s="50">
        <v>1</v>
      </c>
      <c r="AJ370" s="50">
        <v>1</v>
      </c>
      <c r="AK370" s="50">
        <v>1</v>
      </c>
      <c r="AL370" s="50">
        <v>1</v>
      </c>
      <c r="AM370" s="50">
        <v>1</v>
      </c>
      <c r="AN370" s="50">
        <v>1</v>
      </c>
      <c r="AO370" s="50">
        <v>1</v>
      </c>
    </row>
    <row r="371" spans="1:41" s="50" customFormat="1">
      <c r="A371" s="51">
        <v>1229</v>
      </c>
      <c r="B371" s="43" t="s">
        <v>2482</v>
      </c>
      <c r="C371" s="43" t="s">
        <v>2482</v>
      </c>
      <c r="D371" s="50">
        <v>1</v>
      </c>
      <c r="E371" s="50">
        <v>1</v>
      </c>
      <c r="F371" s="50">
        <v>1</v>
      </c>
      <c r="G371" s="50">
        <v>9</v>
      </c>
      <c r="H371" s="51">
        <v>1245</v>
      </c>
      <c r="I371" s="50">
        <v>1</v>
      </c>
      <c r="J371" s="50">
        <v>1</v>
      </c>
      <c r="K371" s="50">
        <v>0</v>
      </c>
      <c r="L371" s="50">
        <v>9</v>
      </c>
      <c r="M371" s="51">
        <v>1246</v>
      </c>
      <c r="N371" s="50">
        <v>1</v>
      </c>
      <c r="O371" s="50">
        <v>1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50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1</v>
      </c>
      <c r="AG371" s="50">
        <v>1</v>
      </c>
      <c r="AH371" s="50">
        <v>1</v>
      </c>
      <c r="AI371" s="50">
        <v>1</v>
      </c>
      <c r="AJ371" s="50">
        <v>0</v>
      </c>
      <c r="AK371" s="50">
        <v>0</v>
      </c>
      <c r="AL371" s="50">
        <v>0</v>
      </c>
      <c r="AM371" s="50">
        <v>0</v>
      </c>
      <c r="AN371" s="50">
        <v>0</v>
      </c>
      <c r="AO371" s="50">
        <v>0</v>
      </c>
    </row>
    <row r="372" spans="1:41" s="50" customFormat="1">
      <c r="A372" s="51">
        <v>1230</v>
      </c>
      <c r="B372" s="43" t="s">
        <v>2483</v>
      </c>
      <c r="C372" s="43" t="s">
        <v>2483</v>
      </c>
      <c r="D372" s="50">
        <v>1</v>
      </c>
      <c r="E372" s="50">
        <v>1</v>
      </c>
      <c r="F372" s="50">
        <v>1</v>
      </c>
      <c r="G372" s="45">
        <v>50</v>
      </c>
      <c r="H372" s="56">
        <v>1</v>
      </c>
      <c r="I372" s="45">
        <v>10</v>
      </c>
      <c r="J372" s="45">
        <v>10</v>
      </c>
      <c r="K372" s="45">
        <v>0</v>
      </c>
      <c r="L372" s="45">
        <v>50</v>
      </c>
      <c r="M372" s="56">
        <v>2</v>
      </c>
      <c r="N372" s="45">
        <v>10</v>
      </c>
      <c r="O372" s="45">
        <v>10</v>
      </c>
      <c r="P372" s="45">
        <v>0</v>
      </c>
      <c r="Q372" s="45">
        <v>50</v>
      </c>
      <c r="R372" s="56">
        <v>3</v>
      </c>
      <c r="S372" s="45">
        <v>10</v>
      </c>
      <c r="T372" s="45">
        <v>10</v>
      </c>
      <c r="U372" s="45">
        <v>0</v>
      </c>
      <c r="V372" s="45">
        <v>50</v>
      </c>
      <c r="W372" s="56">
        <v>4</v>
      </c>
      <c r="X372" s="45">
        <v>10</v>
      </c>
      <c r="Y372" s="45">
        <v>10</v>
      </c>
      <c r="Z372" s="45">
        <v>0</v>
      </c>
      <c r="AA372" s="45">
        <v>0</v>
      </c>
      <c r="AB372" s="45">
        <v>0</v>
      </c>
      <c r="AC372" s="45">
        <v>0</v>
      </c>
      <c r="AD372" s="45">
        <v>0</v>
      </c>
      <c r="AE372" s="45">
        <v>0</v>
      </c>
      <c r="AF372" s="50">
        <v>10</v>
      </c>
      <c r="AG372" s="50">
        <v>10</v>
      </c>
      <c r="AH372" s="50">
        <v>10</v>
      </c>
      <c r="AI372" s="50">
        <v>10</v>
      </c>
      <c r="AJ372" s="50">
        <v>10</v>
      </c>
      <c r="AK372" s="50">
        <v>10</v>
      </c>
      <c r="AL372" s="50">
        <v>10</v>
      </c>
      <c r="AM372" s="50">
        <v>10</v>
      </c>
      <c r="AN372" s="45">
        <v>0</v>
      </c>
      <c r="AO372" s="45">
        <v>0</v>
      </c>
    </row>
    <row r="373" spans="1:41" s="50" customFormat="1">
      <c r="A373" s="51">
        <v>1231</v>
      </c>
      <c r="B373" s="43" t="s">
        <v>2484</v>
      </c>
      <c r="C373" s="43" t="s">
        <v>2484</v>
      </c>
      <c r="D373" s="50">
        <v>1</v>
      </c>
      <c r="E373" s="50">
        <v>1</v>
      </c>
      <c r="F373" s="50">
        <v>1</v>
      </c>
      <c r="G373" s="45">
        <v>50</v>
      </c>
      <c r="H373" s="56">
        <v>5</v>
      </c>
      <c r="I373" s="45">
        <v>10</v>
      </c>
      <c r="J373" s="45">
        <v>10</v>
      </c>
      <c r="K373" s="45">
        <v>0</v>
      </c>
      <c r="L373" s="45">
        <v>50</v>
      </c>
      <c r="M373" s="56">
        <v>6</v>
      </c>
      <c r="N373" s="45">
        <v>10</v>
      </c>
      <c r="O373" s="45">
        <v>10</v>
      </c>
      <c r="P373" s="45">
        <v>0</v>
      </c>
      <c r="Q373" s="45">
        <v>50</v>
      </c>
      <c r="R373" s="56">
        <v>7</v>
      </c>
      <c r="S373" s="45">
        <v>10</v>
      </c>
      <c r="T373" s="45">
        <v>10</v>
      </c>
      <c r="U373" s="45">
        <v>0</v>
      </c>
      <c r="V373" s="45">
        <v>50</v>
      </c>
      <c r="W373" s="56">
        <v>8</v>
      </c>
      <c r="X373" s="45">
        <v>10</v>
      </c>
      <c r="Y373" s="45">
        <v>10</v>
      </c>
      <c r="Z373" s="45">
        <v>0</v>
      </c>
      <c r="AA373" s="45">
        <v>0</v>
      </c>
      <c r="AB373" s="45">
        <v>0</v>
      </c>
      <c r="AC373" s="45">
        <v>0</v>
      </c>
      <c r="AD373" s="45">
        <v>0</v>
      </c>
      <c r="AE373" s="45">
        <v>0</v>
      </c>
      <c r="AF373" s="50">
        <v>10</v>
      </c>
      <c r="AG373" s="50">
        <v>10</v>
      </c>
      <c r="AH373" s="50">
        <v>10</v>
      </c>
      <c r="AI373" s="50">
        <v>10</v>
      </c>
      <c r="AJ373" s="50">
        <v>10</v>
      </c>
      <c r="AK373" s="50">
        <v>10</v>
      </c>
      <c r="AL373" s="50">
        <v>10</v>
      </c>
      <c r="AM373" s="50">
        <v>10</v>
      </c>
      <c r="AN373" s="45">
        <v>0</v>
      </c>
      <c r="AO373" s="45">
        <v>0</v>
      </c>
    </row>
    <row r="374" spans="1:41" s="50" customFormat="1">
      <c r="A374" s="51">
        <v>1232</v>
      </c>
      <c r="B374" s="43" t="s">
        <v>2485</v>
      </c>
      <c r="C374" s="43" t="s">
        <v>2485</v>
      </c>
      <c r="D374" s="50">
        <v>1</v>
      </c>
      <c r="E374" s="50">
        <v>1</v>
      </c>
      <c r="F374" s="50">
        <v>1</v>
      </c>
      <c r="G374" s="45">
        <v>50</v>
      </c>
      <c r="H374" s="56">
        <v>9</v>
      </c>
      <c r="I374" s="45">
        <v>10</v>
      </c>
      <c r="J374" s="45">
        <v>10</v>
      </c>
      <c r="K374" s="45">
        <v>0</v>
      </c>
      <c r="L374" s="45">
        <v>50</v>
      </c>
      <c r="M374" s="56">
        <v>15</v>
      </c>
      <c r="N374" s="45">
        <v>10</v>
      </c>
      <c r="O374" s="45">
        <v>10</v>
      </c>
      <c r="P374" s="45">
        <v>0</v>
      </c>
      <c r="Q374" s="45">
        <v>50</v>
      </c>
      <c r="R374" s="56">
        <v>21</v>
      </c>
      <c r="S374" s="45">
        <v>10</v>
      </c>
      <c r="T374" s="45">
        <v>10</v>
      </c>
      <c r="U374" s="45">
        <v>0</v>
      </c>
      <c r="V374" s="45">
        <v>50</v>
      </c>
      <c r="W374" s="56">
        <v>27</v>
      </c>
      <c r="X374" s="45">
        <v>10</v>
      </c>
      <c r="Y374" s="45">
        <v>10</v>
      </c>
      <c r="Z374" s="45">
        <v>0</v>
      </c>
      <c r="AA374" s="45">
        <v>50</v>
      </c>
      <c r="AB374" s="56">
        <v>33</v>
      </c>
      <c r="AC374" s="45">
        <v>10</v>
      </c>
      <c r="AD374" s="45">
        <v>10</v>
      </c>
      <c r="AE374" s="45">
        <v>0</v>
      </c>
      <c r="AF374" s="45">
        <v>10</v>
      </c>
      <c r="AG374" s="45">
        <v>10</v>
      </c>
      <c r="AH374" s="45">
        <v>10</v>
      </c>
      <c r="AI374" s="45">
        <v>10</v>
      </c>
      <c r="AJ374" s="45">
        <v>10</v>
      </c>
      <c r="AK374" s="45">
        <v>10</v>
      </c>
      <c r="AL374" s="45">
        <v>10</v>
      </c>
      <c r="AM374" s="45">
        <v>10</v>
      </c>
      <c r="AN374" s="45">
        <v>10</v>
      </c>
      <c r="AO374" s="45">
        <v>10</v>
      </c>
    </row>
    <row r="375" spans="1:41" s="50" customFormat="1">
      <c r="A375" s="51">
        <v>1233</v>
      </c>
      <c r="B375" s="43" t="s">
        <v>2486</v>
      </c>
      <c r="C375" s="43" t="s">
        <v>2486</v>
      </c>
      <c r="D375" s="50">
        <v>1</v>
      </c>
      <c r="E375" s="50">
        <v>1</v>
      </c>
      <c r="F375" s="50">
        <v>1</v>
      </c>
      <c r="G375" s="45">
        <v>50</v>
      </c>
      <c r="H375" s="56">
        <v>10</v>
      </c>
      <c r="I375" s="45">
        <v>10</v>
      </c>
      <c r="J375" s="45">
        <v>10</v>
      </c>
      <c r="K375" s="45">
        <v>0</v>
      </c>
      <c r="L375" s="45">
        <v>50</v>
      </c>
      <c r="M375" s="56">
        <v>16</v>
      </c>
      <c r="N375" s="45">
        <v>10</v>
      </c>
      <c r="O375" s="45">
        <v>10</v>
      </c>
      <c r="P375" s="45">
        <v>0</v>
      </c>
      <c r="Q375" s="45">
        <v>50</v>
      </c>
      <c r="R375" s="56">
        <v>22</v>
      </c>
      <c r="S375" s="45">
        <v>10</v>
      </c>
      <c r="T375" s="45">
        <v>10</v>
      </c>
      <c r="U375" s="45">
        <v>0</v>
      </c>
      <c r="V375" s="45">
        <v>50</v>
      </c>
      <c r="W375" s="56">
        <v>28</v>
      </c>
      <c r="X375" s="45">
        <v>10</v>
      </c>
      <c r="Y375" s="45">
        <v>10</v>
      </c>
      <c r="Z375" s="45">
        <v>0</v>
      </c>
      <c r="AA375" s="45">
        <v>50</v>
      </c>
      <c r="AB375" s="56">
        <v>34</v>
      </c>
      <c r="AC375" s="45">
        <v>10</v>
      </c>
      <c r="AD375" s="45">
        <v>10</v>
      </c>
      <c r="AE375" s="45">
        <v>0</v>
      </c>
      <c r="AF375" s="45">
        <v>10</v>
      </c>
      <c r="AG375" s="45">
        <v>10</v>
      </c>
      <c r="AH375" s="45">
        <v>10</v>
      </c>
      <c r="AI375" s="45">
        <v>10</v>
      </c>
      <c r="AJ375" s="45">
        <v>10</v>
      </c>
      <c r="AK375" s="45">
        <v>10</v>
      </c>
      <c r="AL375" s="45">
        <v>10</v>
      </c>
      <c r="AM375" s="45">
        <v>10</v>
      </c>
      <c r="AN375" s="45">
        <v>10</v>
      </c>
      <c r="AO375" s="45">
        <v>10</v>
      </c>
    </row>
    <row r="376" spans="1:41" s="50" customFormat="1">
      <c r="A376" s="51">
        <v>1234</v>
      </c>
      <c r="B376" s="43" t="s">
        <v>2487</v>
      </c>
      <c r="C376" s="43" t="s">
        <v>2487</v>
      </c>
      <c r="D376" s="50">
        <v>1</v>
      </c>
      <c r="E376" s="50">
        <v>1</v>
      </c>
      <c r="F376" s="50">
        <v>1</v>
      </c>
      <c r="G376" s="45">
        <v>50</v>
      </c>
      <c r="H376" s="56">
        <v>11</v>
      </c>
      <c r="I376" s="45">
        <v>10</v>
      </c>
      <c r="J376" s="45">
        <v>10</v>
      </c>
      <c r="K376" s="45">
        <v>0</v>
      </c>
      <c r="L376" s="45">
        <v>50</v>
      </c>
      <c r="M376" s="56">
        <v>17</v>
      </c>
      <c r="N376" s="45">
        <v>10</v>
      </c>
      <c r="O376" s="45">
        <v>10</v>
      </c>
      <c r="P376" s="45">
        <v>0</v>
      </c>
      <c r="Q376" s="45">
        <v>50</v>
      </c>
      <c r="R376" s="56">
        <v>23</v>
      </c>
      <c r="S376" s="45">
        <v>10</v>
      </c>
      <c r="T376" s="45">
        <v>10</v>
      </c>
      <c r="U376" s="45">
        <v>0</v>
      </c>
      <c r="V376" s="45">
        <v>50</v>
      </c>
      <c r="W376" s="56">
        <v>29</v>
      </c>
      <c r="X376" s="45">
        <v>10</v>
      </c>
      <c r="Y376" s="45">
        <v>10</v>
      </c>
      <c r="Z376" s="45">
        <v>0</v>
      </c>
      <c r="AA376" s="45">
        <v>50</v>
      </c>
      <c r="AB376" s="56">
        <v>35</v>
      </c>
      <c r="AC376" s="45">
        <v>10</v>
      </c>
      <c r="AD376" s="45">
        <v>10</v>
      </c>
      <c r="AE376" s="45">
        <v>0</v>
      </c>
      <c r="AF376" s="45">
        <v>10</v>
      </c>
      <c r="AG376" s="45">
        <v>10</v>
      </c>
      <c r="AH376" s="45">
        <v>10</v>
      </c>
      <c r="AI376" s="45">
        <v>10</v>
      </c>
      <c r="AJ376" s="45">
        <v>10</v>
      </c>
      <c r="AK376" s="45">
        <v>10</v>
      </c>
      <c r="AL376" s="45">
        <v>10</v>
      </c>
      <c r="AM376" s="45">
        <v>10</v>
      </c>
      <c r="AN376" s="45">
        <v>10</v>
      </c>
      <c r="AO376" s="45">
        <v>10</v>
      </c>
    </row>
    <row r="377" spans="1:41" s="50" customFormat="1">
      <c r="A377" s="51">
        <v>1235</v>
      </c>
      <c r="B377" s="43" t="s">
        <v>2488</v>
      </c>
      <c r="C377" s="43" t="s">
        <v>2488</v>
      </c>
      <c r="D377" s="50">
        <v>1</v>
      </c>
      <c r="E377" s="50">
        <v>1</v>
      </c>
      <c r="F377" s="50">
        <v>1</v>
      </c>
      <c r="G377" s="45">
        <v>50</v>
      </c>
      <c r="H377" s="56">
        <v>12</v>
      </c>
      <c r="I377" s="45">
        <v>10</v>
      </c>
      <c r="J377" s="45">
        <v>10</v>
      </c>
      <c r="K377" s="45">
        <v>0</v>
      </c>
      <c r="L377" s="45">
        <v>50</v>
      </c>
      <c r="M377" s="56">
        <v>18</v>
      </c>
      <c r="N377" s="45">
        <v>10</v>
      </c>
      <c r="O377" s="45">
        <v>10</v>
      </c>
      <c r="P377" s="45">
        <v>0</v>
      </c>
      <c r="Q377" s="45">
        <v>50</v>
      </c>
      <c r="R377" s="56">
        <v>24</v>
      </c>
      <c r="S377" s="45">
        <v>10</v>
      </c>
      <c r="T377" s="45">
        <v>10</v>
      </c>
      <c r="U377" s="45">
        <v>0</v>
      </c>
      <c r="V377" s="45">
        <v>50</v>
      </c>
      <c r="W377" s="56">
        <v>30</v>
      </c>
      <c r="X377" s="45">
        <v>10</v>
      </c>
      <c r="Y377" s="45">
        <v>10</v>
      </c>
      <c r="Z377" s="45">
        <v>0</v>
      </c>
      <c r="AA377" s="45">
        <v>50</v>
      </c>
      <c r="AB377" s="56">
        <v>36</v>
      </c>
      <c r="AC377" s="45">
        <v>10</v>
      </c>
      <c r="AD377" s="45">
        <v>10</v>
      </c>
      <c r="AE377" s="45">
        <v>0</v>
      </c>
      <c r="AF377" s="45">
        <v>10</v>
      </c>
      <c r="AG377" s="45">
        <v>10</v>
      </c>
      <c r="AH377" s="45">
        <v>10</v>
      </c>
      <c r="AI377" s="45">
        <v>10</v>
      </c>
      <c r="AJ377" s="45">
        <v>10</v>
      </c>
      <c r="AK377" s="45">
        <v>10</v>
      </c>
      <c r="AL377" s="45">
        <v>10</v>
      </c>
      <c r="AM377" s="45">
        <v>10</v>
      </c>
      <c r="AN377" s="45">
        <v>10</v>
      </c>
      <c r="AO377" s="45">
        <v>10</v>
      </c>
    </row>
    <row r="378" spans="1:41" s="50" customFormat="1">
      <c r="A378" s="51">
        <v>1236</v>
      </c>
      <c r="B378" s="43" t="s">
        <v>2489</v>
      </c>
      <c r="C378" s="43" t="s">
        <v>2489</v>
      </c>
      <c r="D378" s="50">
        <v>1</v>
      </c>
      <c r="E378" s="50">
        <v>1</v>
      </c>
      <c r="F378" s="50">
        <v>1</v>
      </c>
      <c r="G378" s="45">
        <v>50</v>
      </c>
      <c r="H378" s="56">
        <v>13</v>
      </c>
      <c r="I378" s="45">
        <v>10</v>
      </c>
      <c r="J378" s="45">
        <v>10</v>
      </c>
      <c r="K378" s="45">
        <v>0</v>
      </c>
      <c r="L378" s="45">
        <v>50</v>
      </c>
      <c r="M378" s="56">
        <v>19</v>
      </c>
      <c r="N378" s="45">
        <v>10</v>
      </c>
      <c r="O378" s="45">
        <v>10</v>
      </c>
      <c r="P378" s="45">
        <v>0</v>
      </c>
      <c r="Q378" s="45">
        <v>50</v>
      </c>
      <c r="R378" s="56">
        <v>25</v>
      </c>
      <c r="S378" s="45">
        <v>10</v>
      </c>
      <c r="T378" s="45">
        <v>10</v>
      </c>
      <c r="U378" s="45">
        <v>0</v>
      </c>
      <c r="V378" s="45">
        <v>50</v>
      </c>
      <c r="W378" s="56">
        <v>31</v>
      </c>
      <c r="X378" s="45">
        <v>10</v>
      </c>
      <c r="Y378" s="45">
        <v>10</v>
      </c>
      <c r="Z378" s="45">
        <v>0</v>
      </c>
      <c r="AA378" s="45">
        <v>50</v>
      </c>
      <c r="AB378" s="56">
        <v>37</v>
      </c>
      <c r="AC378" s="45">
        <v>10</v>
      </c>
      <c r="AD378" s="45">
        <v>10</v>
      </c>
      <c r="AE378" s="45">
        <v>0</v>
      </c>
      <c r="AF378" s="45">
        <v>10</v>
      </c>
      <c r="AG378" s="45">
        <v>10</v>
      </c>
      <c r="AH378" s="45">
        <v>10</v>
      </c>
      <c r="AI378" s="45">
        <v>10</v>
      </c>
      <c r="AJ378" s="45">
        <v>10</v>
      </c>
      <c r="AK378" s="45">
        <v>10</v>
      </c>
      <c r="AL378" s="45">
        <v>10</v>
      </c>
      <c r="AM378" s="45">
        <v>10</v>
      </c>
      <c r="AN378" s="45">
        <v>10</v>
      </c>
      <c r="AO378" s="45">
        <v>10</v>
      </c>
    </row>
    <row r="379" spans="1:41" s="50" customFormat="1">
      <c r="A379" s="51">
        <v>1237</v>
      </c>
      <c r="B379" s="43" t="s">
        <v>2490</v>
      </c>
      <c r="C379" s="43" t="s">
        <v>2490</v>
      </c>
      <c r="D379" s="50">
        <v>1</v>
      </c>
      <c r="E379" s="50">
        <v>1</v>
      </c>
      <c r="F379" s="50">
        <v>1</v>
      </c>
      <c r="G379" s="45">
        <v>50</v>
      </c>
      <c r="H379" s="56">
        <v>14</v>
      </c>
      <c r="I379" s="45">
        <v>10</v>
      </c>
      <c r="J379" s="45">
        <v>10</v>
      </c>
      <c r="K379" s="45">
        <v>0</v>
      </c>
      <c r="L379" s="45">
        <v>50</v>
      </c>
      <c r="M379" s="56">
        <v>20</v>
      </c>
      <c r="N379" s="45">
        <v>10</v>
      </c>
      <c r="O379" s="45">
        <v>10</v>
      </c>
      <c r="P379" s="45">
        <v>0</v>
      </c>
      <c r="Q379" s="45">
        <v>50</v>
      </c>
      <c r="R379" s="56">
        <v>26</v>
      </c>
      <c r="S379" s="45">
        <v>10</v>
      </c>
      <c r="T379" s="45">
        <v>10</v>
      </c>
      <c r="U379" s="45">
        <v>0</v>
      </c>
      <c r="V379" s="45">
        <v>50</v>
      </c>
      <c r="W379" s="56">
        <v>32</v>
      </c>
      <c r="X379" s="45">
        <v>10</v>
      </c>
      <c r="Y379" s="45">
        <v>10</v>
      </c>
      <c r="Z379" s="45">
        <v>0</v>
      </c>
      <c r="AA379" s="45">
        <v>50</v>
      </c>
      <c r="AB379" s="56">
        <v>38</v>
      </c>
      <c r="AC379" s="45">
        <v>10</v>
      </c>
      <c r="AD379" s="45">
        <v>10</v>
      </c>
      <c r="AE379" s="45">
        <v>0</v>
      </c>
      <c r="AF379" s="45">
        <v>10</v>
      </c>
      <c r="AG379" s="45">
        <v>10</v>
      </c>
      <c r="AH379" s="45">
        <v>10</v>
      </c>
      <c r="AI379" s="45">
        <v>10</v>
      </c>
      <c r="AJ379" s="45">
        <v>10</v>
      </c>
      <c r="AK379" s="45">
        <v>10</v>
      </c>
      <c r="AL379" s="45">
        <v>10</v>
      </c>
      <c r="AM379" s="45">
        <v>10</v>
      </c>
      <c r="AN379" s="45">
        <v>10</v>
      </c>
      <c r="AO379" s="45">
        <v>10</v>
      </c>
    </row>
    <row r="380" spans="1:41" s="50" customFormat="1">
      <c r="A380" s="51">
        <v>1238</v>
      </c>
      <c r="B380" s="43" t="s">
        <v>2491</v>
      </c>
      <c r="C380" s="43" t="s">
        <v>2491</v>
      </c>
      <c r="D380" s="50">
        <v>1</v>
      </c>
      <c r="E380" s="50">
        <v>1</v>
      </c>
      <c r="F380" s="50">
        <v>1</v>
      </c>
      <c r="G380" s="45">
        <v>50</v>
      </c>
      <c r="H380" s="56">
        <v>39</v>
      </c>
      <c r="I380" s="45">
        <v>10</v>
      </c>
      <c r="J380" s="45">
        <v>10</v>
      </c>
      <c r="K380" s="45">
        <v>0</v>
      </c>
      <c r="L380" s="45">
        <v>50</v>
      </c>
      <c r="M380" s="56">
        <v>40</v>
      </c>
      <c r="N380" s="45">
        <v>10</v>
      </c>
      <c r="O380" s="45">
        <v>10</v>
      </c>
      <c r="P380" s="45">
        <v>0</v>
      </c>
      <c r="Q380" s="45">
        <v>50</v>
      </c>
      <c r="R380" s="56">
        <v>41</v>
      </c>
      <c r="S380" s="45">
        <v>10</v>
      </c>
      <c r="T380" s="45">
        <v>10</v>
      </c>
      <c r="U380" s="45">
        <v>0</v>
      </c>
      <c r="V380" s="45">
        <v>50</v>
      </c>
      <c r="W380" s="56">
        <v>42</v>
      </c>
      <c r="X380" s="45">
        <v>10</v>
      </c>
      <c r="Y380" s="45">
        <v>10</v>
      </c>
      <c r="Z380" s="45">
        <v>0</v>
      </c>
      <c r="AA380" s="45">
        <v>50</v>
      </c>
      <c r="AB380" s="56">
        <v>43</v>
      </c>
      <c r="AC380" s="45">
        <v>10</v>
      </c>
      <c r="AD380" s="45">
        <v>10</v>
      </c>
      <c r="AE380" s="45">
        <v>0</v>
      </c>
      <c r="AF380" s="45">
        <v>10</v>
      </c>
      <c r="AG380" s="45">
        <v>10</v>
      </c>
      <c r="AH380" s="45">
        <v>10</v>
      </c>
      <c r="AI380" s="45">
        <v>10</v>
      </c>
      <c r="AJ380" s="45">
        <v>10</v>
      </c>
      <c r="AK380" s="45">
        <v>10</v>
      </c>
      <c r="AL380" s="45">
        <v>10</v>
      </c>
      <c r="AM380" s="45">
        <v>10</v>
      </c>
      <c r="AN380" s="45">
        <v>10</v>
      </c>
      <c r="AO380" s="45">
        <v>10</v>
      </c>
    </row>
    <row r="381" spans="1:41" s="50" customFormat="1">
      <c r="A381" s="51">
        <v>1239</v>
      </c>
      <c r="B381" s="43" t="s">
        <v>2492</v>
      </c>
      <c r="C381" s="43" t="s">
        <v>2492</v>
      </c>
      <c r="D381" s="50">
        <v>1</v>
      </c>
      <c r="E381" s="50">
        <v>1</v>
      </c>
      <c r="F381" s="50">
        <v>1</v>
      </c>
      <c r="G381" s="45">
        <v>50</v>
      </c>
      <c r="H381" s="56">
        <v>44</v>
      </c>
      <c r="I381" s="45">
        <v>10</v>
      </c>
      <c r="J381" s="45">
        <v>10</v>
      </c>
      <c r="K381" s="45">
        <v>0</v>
      </c>
      <c r="L381" s="45">
        <v>0</v>
      </c>
      <c r="M381" s="45">
        <v>0</v>
      </c>
      <c r="N381" s="45">
        <v>0</v>
      </c>
      <c r="O381" s="45">
        <v>0</v>
      </c>
      <c r="P381" s="45">
        <v>0</v>
      </c>
      <c r="Q381" s="45">
        <v>0</v>
      </c>
      <c r="R381" s="45">
        <v>0</v>
      </c>
      <c r="S381" s="45">
        <v>0</v>
      </c>
      <c r="T381" s="45">
        <v>0</v>
      </c>
      <c r="U381" s="45">
        <v>0</v>
      </c>
      <c r="V381" s="45">
        <v>0</v>
      </c>
      <c r="W381" s="45">
        <v>0</v>
      </c>
      <c r="X381" s="45">
        <v>0</v>
      </c>
      <c r="Y381" s="45">
        <v>0</v>
      </c>
      <c r="Z381" s="45">
        <v>0</v>
      </c>
      <c r="AA381" s="45">
        <v>0</v>
      </c>
      <c r="AB381" s="45">
        <v>0</v>
      </c>
      <c r="AC381" s="45">
        <v>0</v>
      </c>
      <c r="AD381" s="45">
        <v>0</v>
      </c>
      <c r="AE381" s="45">
        <v>0</v>
      </c>
      <c r="AF381" s="45">
        <v>10</v>
      </c>
      <c r="AG381" s="45">
        <v>10</v>
      </c>
      <c r="AH381" s="45">
        <v>0</v>
      </c>
      <c r="AI381" s="45">
        <v>0</v>
      </c>
      <c r="AJ381" s="45">
        <v>0</v>
      </c>
      <c r="AK381" s="45">
        <v>0</v>
      </c>
      <c r="AL381" s="45">
        <v>0</v>
      </c>
      <c r="AM381" s="45">
        <v>0</v>
      </c>
      <c r="AN381" s="45">
        <v>0</v>
      </c>
      <c r="AO381" s="45">
        <v>0</v>
      </c>
    </row>
    <row r="382" spans="1:41" s="50" customFormat="1">
      <c r="A382" s="51">
        <v>1240</v>
      </c>
      <c r="B382" s="43" t="s">
        <v>2493</v>
      </c>
      <c r="C382" s="43" t="s">
        <v>2493</v>
      </c>
      <c r="D382" s="50">
        <v>1</v>
      </c>
      <c r="E382" s="50">
        <v>1</v>
      </c>
      <c r="F382" s="50">
        <v>1</v>
      </c>
      <c r="G382" s="45">
        <v>50</v>
      </c>
      <c r="H382" s="45">
        <v>45</v>
      </c>
      <c r="I382" s="45">
        <v>10</v>
      </c>
      <c r="J382" s="45">
        <v>10</v>
      </c>
      <c r="K382" s="45">
        <v>0</v>
      </c>
      <c r="L382" s="45">
        <v>50</v>
      </c>
      <c r="M382" s="45">
        <v>46</v>
      </c>
      <c r="N382" s="45">
        <v>10</v>
      </c>
      <c r="O382" s="45">
        <v>10</v>
      </c>
      <c r="P382" s="45">
        <v>0</v>
      </c>
      <c r="Q382" s="45">
        <v>50</v>
      </c>
      <c r="R382" s="45">
        <v>47</v>
      </c>
      <c r="S382" s="45">
        <v>10</v>
      </c>
      <c r="T382" s="45">
        <v>10</v>
      </c>
      <c r="U382" s="45">
        <v>0</v>
      </c>
      <c r="V382" s="45">
        <v>50</v>
      </c>
      <c r="W382" s="45">
        <v>48</v>
      </c>
      <c r="X382" s="45">
        <v>10</v>
      </c>
      <c r="Y382" s="45">
        <v>10</v>
      </c>
      <c r="Z382" s="45">
        <v>0</v>
      </c>
      <c r="AA382" s="45">
        <v>50</v>
      </c>
      <c r="AB382" s="45">
        <v>49</v>
      </c>
      <c r="AC382" s="45">
        <v>10</v>
      </c>
      <c r="AD382" s="45">
        <v>10</v>
      </c>
      <c r="AE382" s="45">
        <v>0</v>
      </c>
      <c r="AF382" s="50">
        <v>10</v>
      </c>
      <c r="AG382" s="50">
        <v>10</v>
      </c>
      <c r="AH382" s="50">
        <v>10</v>
      </c>
      <c r="AI382" s="50">
        <v>10</v>
      </c>
      <c r="AJ382" s="50">
        <v>10</v>
      </c>
      <c r="AK382" s="50">
        <v>10</v>
      </c>
      <c r="AL382" s="50">
        <v>10</v>
      </c>
      <c r="AM382" s="50">
        <v>10</v>
      </c>
      <c r="AN382" s="50">
        <v>10</v>
      </c>
      <c r="AO382" s="50">
        <v>10</v>
      </c>
    </row>
    <row r="383" spans="1:41" s="50" customFormat="1">
      <c r="A383" s="51">
        <v>1241</v>
      </c>
      <c r="B383" s="43" t="s">
        <v>2494</v>
      </c>
      <c r="C383" s="43" t="s">
        <v>2494</v>
      </c>
      <c r="D383" s="50">
        <v>1</v>
      </c>
      <c r="E383" s="50">
        <v>1</v>
      </c>
      <c r="F383" s="50">
        <v>1</v>
      </c>
      <c r="G383" s="45">
        <v>50</v>
      </c>
      <c r="H383" s="45">
        <v>50</v>
      </c>
      <c r="I383" s="45">
        <v>10</v>
      </c>
      <c r="J383" s="45">
        <v>10</v>
      </c>
      <c r="K383" s="45">
        <v>0</v>
      </c>
      <c r="L383" s="45">
        <v>50</v>
      </c>
      <c r="M383" s="45">
        <v>51</v>
      </c>
      <c r="N383" s="45">
        <v>10</v>
      </c>
      <c r="O383" s="45">
        <v>10</v>
      </c>
      <c r="P383" s="45">
        <v>0</v>
      </c>
      <c r="Q383" s="45">
        <v>50</v>
      </c>
      <c r="R383" s="66">
        <v>52</v>
      </c>
      <c r="S383" s="45">
        <v>10</v>
      </c>
      <c r="T383" s="45">
        <v>10</v>
      </c>
      <c r="U383" s="45">
        <v>0</v>
      </c>
      <c r="V383" s="45">
        <v>50</v>
      </c>
      <c r="W383" s="45">
        <v>53</v>
      </c>
      <c r="X383" s="45">
        <v>10</v>
      </c>
      <c r="Y383" s="45">
        <v>10</v>
      </c>
      <c r="Z383" s="45">
        <v>0</v>
      </c>
      <c r="AA383" s="45">
        <v>50</v>
      </c>
      <c r="AB383" s="45">
        <v>54</v>
      </c>
      <c r="AC383" s="45">
        <v>10</v>
      </c>
      <c r="AD383" s="45">
        <v>10</v>
      </c>
      <c r="AE383" s="45">
        <v>0</v>
      </c>
      <c r="AF383" s="50">
        <v>10</v>
      </c>
      <c r="AG383" s="50">
        <v>10</v>
      </c>
      <c r="AH383" s="50">
        <v>10</v>
      </c>
      <c r="AI383" s="50">
        <v>10</v>
      </c>
      <c r="AJ383" s="50">
        <v>10</v>
      </c>
      <c r="AK383" s="50">
        <v>10</v>
      </c>
      <c r="AL383" s="50">
        <v>10</v>
      </c>
      <c r="AM383" s="50">
        <v>10</v>
      </c>
      <c r="AN383" s="50">
        <v>10</v>
      </c>
      <c r="AO383" s="50">
        <v>10</v>
      </c>
    </row>
    <row r="384" spans="1:41" s="50" customFormat="1">
      <c r="A384" s="51">
        <v>1242</v>
      </c>
      <c r="B384" s="43" t="s">
        <v>2495</v>
      </c>
      <c r="C384" s="43" t="s">
        <v>2495</v>
      </c>
      <c r="D384" s="50">
        <v>1</v>
      </c>
      <c r="E384" s="50">
        <v>1</v>
      </c>
      <c r="F384" s="50">
        <v>1</v>
      </c>
      <c r="G384" s="45">
        <v>50</v>
      </c>
      <c r="H384" s="45">
        <v>55</v>
      </c>
      <c r="I384" s="45">
        <v>10</v>
      </c>
      <c r="J384" s="45">
        <v>10</v>
      </c>
      <c r="K384" s="45">
        <v>0</v>
      </c>
      <c r="L384" s="45">
        <v>50</v>
      </c>
      <c r="M384" s="45">
        <v>56</v>
      </c>
      <c r="N384" s="45">
        <v>10</v>
      </c>
      <c r="O384" s="45">
        <v>10</v>
      </c>
      <c r="P384" s="45">
        <v>0</v>
      </c>
      <c r="Q384" s="45">
        <v>50</v>
      </c>
      <c r="R384" s="45">
        <v>57</v>
      </c>
      <c r="S384" s="45">
        <v>10</v>
      </c>
      <c r="T384" s="45">
        <v>10</v>
      </c>
      <c r="U384" s="45">
        <v>0</v>
      </c>
      <c r="V384" s="45">
        <v>50</v>
      </c>
      <c r="W384" s="45">
        <v>58</v>
      </c>
      <c r="X384" s="45">
        <v>10</v>
      </c>
      <c r="Y384" s="45">
        <v>10</v>
      </c>
      <c r="Z384" s="45">
        <v>0</v>
      </c>
      <c r="AA384" s="45">
        <v>50</v>
      </c>
      <c r="AB384" s="45">
        <v>59</v>
      </c>
      <c r="AC384" s="45">
        <v>10</v>
      </c>
      <c r="AD384" s="45">
        <v>10</v>
      </c>
      <c r="AE384" s="45">
        <v>0</v>
      </c>
      <c r="AF384" s="50">
        <v>10</v>
      </c>
      <c r="AG384" s="50">
        <v>10</v>
      </c>
      <c r="AH384" s="50">
        <v>10</v>
      </c>
      <c r="AI384" s="50">
        <v>10</v>
      </c>
      <c r="AJ384" s="50">
        <v>10</v>
      </c>
      <c r="AK384" s="50">
        <v>10</v>
      </c>
      <c r="AL384" s="50">
        <v>10</v>
      </c>
      <c r="AM384" s="50">
        <v>10</v>
      </c>
      <c r="AN384" s="50">
        <v>10</v>
      </c>
      <c r="AO384" s="50">
        <v>10</v>
      </c>
    </row>
    <row r="385" spans="1:42" s="50" customFormat="1">
      <c r="A385" s="51">
        <v>1243</v>
      </c>
      <c r="B385" s="43" t="s">
        <v>2496</v>
      </c>
      <c r="C385" s="43" t="s">
        <v>2496</v>
      </c>
      <c r="D385" s="50">
        <v>1</v>
      </c>
      <c r="E385" s="50">
        <v>1</v>
      </c>
      <c r="F385" s="50">
        <v>1</v>
      </c>
      <c r="G385" s="45">
        <v>50</v>
      </c>
      <c r="H385" s="45">
        <v>60</v>
      </c>
      <c r="I385" s="45">
        <v>10</v>
      </c>
      <c r="J385" s="45">
        <v>10</v>
      </c>
      <c r="K385" s="45">
        <v>0</v>
      </c>
      <c r="L385" s="45">
        <v>50</v>
      </c>
      <c r="M385" s="45">
        <v>61</v>
      </c>
      <c r="N385" s="45">
        <v>10</v>
      </c>
      <c r="O385" s="45">
        <v>10</v>
      </c>
      <c r="P385" s="45">
        <v>0</v>
      </c>
      <c r="Q385" s="45">
        <v>50</v>
      </c>
      <c r="R385" s="45">
        <v>62</v>
      </c>
      <c r="S385" s="45">
        <v>10</v>
      </c>
      <c r="T385" s="45">
        <v>10</v>
      </c>
      <c r="U385" s="45">
        <v>0</v>
      </c>
      <c r="V385" s="45">
        <v>50</v>
      </c>
      <c r="W385" s="45">
        <v>63</v>
      </c>
      <c r="X385" s="45">
        <v>10</v>
      </c>
      <c r="Y385" s="45">
        <v>10</v>
      </c>
      <c r="Z385" s="45">
        <v>0</v>
      </c>
      <c r="AA385" s="45">
        <v>50</v>
      </c>
      <c r="AB385" s="45">
        <v>64</v>
      </c>
      <c r="AC385" s="45">
        <v>10</v>
      </c>
      <c r="AD385" s="45">
        <v>10</v>
      </c>
      <c r="AE385" s="45">
        <v>0</v>
      </c>
      <c r="AF385" s="50">
        <v>10</v>
      </c>
      <c r="AG385" s="50">
        <v>10</v>
      </c>
      <c r="AH385" s="50">
        <v>10</v>
      </c>
      <c r="AI385" s="50">
        <v>10</v>
      </c>
      <c r="AJ385" s="50">
        <v>10</v>
      </c>
      <c r="AK385" s="50">
        <v>10</v>
      </c>
      <c r="AL385" s="50">
        <v>10</v>
      </c>
      <c r="AM385" s="50">
        <v>10</v>
      </c>
      <c r="AN385" s="50">
        <v>10</v>
      </c>
      <c r="AO385" s="50">
        <v>10</v>
      </c>
    </row>
    <row r="386" spans="1:42" s="50" customFormat="1">
      <c r="A386" s="51">
        <v>1244</v>
      </c>
      <c r="B386" s="43" t="s">
        <v>2497</v>
      </c>
      <c r="C386" s="43" t="s">
        <v>2497</v>
      </c>
      <c r="D386" s="50">
        <v>1</v>
      </c>
      <c r="E386" s="50">
        <v>1</v>
      </c>
      <c r="F386" s="50">
        <v>1</v>
      </c>
      <c r="G386" s="45">
        <v>50</v>
      </c>
      <c r="H386" s="45">
        <v>65</v>
      </c>
      <c r="I386" s="45">
        <v>10</v>
      </c>
      <c r="J386" s="45">
        <v>10</v>
      </c>
      <c r="K386" s="45">
        <v>0</v>
      </c>
      <c r="L386" s="45">
        <v>50</v>
      </c>
      <c r="M386" s="45">
        <v>66</v>
      </c>
      <c r="N386" s="45">
        <v>10</v>
      </c>
      <c r="O386" s="45">
        <v>10</v>
      </c>
      <c r="P386" s="45">
        <v>0</v>
      </c>
      <c r="Q386" s="45">
        <v>50</v>
      </c>
      <c r="R386" s="45">
        <v>67</v>
      </c>
      <c r="S386" s="45">
        <v>10</v>
      </c>
      <c r="T386" s="45">
        <v>10</v>
      </c>
      <c r="U386" s="45">
        <v>0</v>
      </c>
      <c r="V386" s="45">
        <v>50</v>
      </c>
      <c r="W386" s="45">
        <v>68</v>
      </c>
      <c r="X386" s="45">
        <v>10</v>
      </c>
      <c r="Y386" s="45">
        <v>10</v>
      </c>
      <c r="Z386" s="45">
        <v>0</v>
      </c>
      <c r="AA386" s="45">
        <v>50</v>
      </c>
      <c r="AB386" s="45">
        <v>69</v>
      </c>
      <c r="AC386" s="45">
        <v>10</v>
      </c>
      <c r="AD386" s="45">
        <v>10</v>
      </c>
      <c r="AE386" s="45">
        <v>0</v>
      </c>
      <c r="AF386" s="50">
        <v>10</v>
      </c>
      <c r="AG386" s="50">
        <v>10</v>
      </c>
      <c r="AH386" s="50">
        <v>10</v>
      </c>
      <c r="AI386" s="50">
        <v>10</v>
      </c>
      <c r="AJ386" s="50">
        <v>10</v>
      </c>
      <c r="AK386" s="50">
        <v>10</v>
      </c>
      <c r="AL386" s="50">
        <v>10</v>
      </c>
      <c r="AM386" s="50">
        <v>10</v>
      </c>
      <c r="AN386" s="50">
        <v>10</v>
      </c>
      <c r="AO386" s="50">
        <v>10</v>
      </c>
    </row>
    <row r="387" spans="1:42" s="50" customFormat="1">
      <c r="A387" s="51">
        <v>1245</v>
      </c>
      <c r="B387" s="43" t="s">
        <v>2498</v>
      </c>
      <c r="C387" s="43" t="s">
        <v>2498</v>
      </c>
      <c r="D387" s="50">
        <v>1</v>
      </c>
      <c r="E387" s="50">
        <v>1</v>
      </c>
      <c r="F387" s="50">
        <v>1</v>
      </c>
      <c r="G387" s="45">
        <v>50</v>
      </c>
      <c r="H387" s="45">
        <v>70</v>
      </c>
      <c r="I387" s="45">
        <v>10</v>
      </c>
      <c r="J387" s="45">
        <v>10</v>
      </c>
      <c r="K387" s="45">
        <v>0</v>
      </c>
      <c r="L387" s="45">
        <v>50</v>
      </c>
      <c r="M387" s="45">
        <v>71</v>
      </c>
      <c r="N387" s="45">
        <v>10</v>
      </c>
      <c r="O387" s="45">
        <v>10</v>
      </c>
      <c r="P387" s="45">
        <v>0</v>
      </c>
      <c r="Q387" s="45">
        <v>50</v>
      </c>
      <c r="R387" s="45">
        <v>72</v>
      </c>
      <c r="S387" s="45">
        <v>10</v>
      </c>
      <c r="T387" s="45">
        <v>10</v>
      </c>
      <c r="U387" s="45">
        <v>0</v>
      </c>
      <c r="V387" s="45">
        <v>50</v>
      </c>
      <c r="W387" s="45">
        <v>73</v>
      </c>
      <c r="X387" s="45">
        <v>10</v>
      </c>
      <c r="Y387" s="45">
        <v>10</v>
      </c>
      <c r="Z387" s="45">
        <v>0</v>
      </c>
      <c r="AA387" s="45">
        <v>50</v>
      </c>
      <c r="AB387" s="45">
        <v>74</v>
      </c>
      <c r="AC387" s="45">
        <v>10</v>
      </c>
      <c r="AD387" s="45">
        <v>10</v>
      </c>
      <c r="AE387" s="45">
        <v>0</v>
      </c>
      <c r="AF387" s="50">
        <v>10</v>
      </c>
      <c r="AG387" s="50">
        <v>10</v>
      </c>
      <c r="AH387" s="50">
        <v>10</v>
      </c>
      <c r="AI387" s="50">
        <v>10</v>
      </c>
      <c r="AJ387" s="50">
        <v>10</v>
      </c>
      <c r="AK387" s="50">
        <v>10</v>
      </c>
      <c r="AL387" s="50">
        <v>10</v>
      </c>
      <c r="AM387" s="50">
        <v>10</v>
      </c>
      <c r="AN387" s="50">
        <v>10</v>
      </c>
      <c r="AO387" s="50">
        <v>10</v>
      </c>
    </row>
    <row r="388" spans="1:42" s="50" customFormat="1">
      <c r="A388" s="51">
        <v>1246</v>
      </c>
      <c r="B388" s="43" t="s">
        <v>2499</v>
      </c>
      <c r="C388" s="43" t="s">
        <v>2499</v>
      </c>
      <c r="D388" s="50">
        <v>1</v>
      </c>
      <c r="E388" s="50">
        <v>1</v>
      </c>
      <c r="F388" s="50">
        <v>1</v>
      </c>
      <c r="G388" s="45">
        <v>50</v>
      </c>
      <c r="H388" s="45">
        <v>75</v>
      </c>
      <c r="I388" s="45">
        <v>10</v>
      </c>
      <c r="J388" s="45">
        <v>10</v>
      </c>
      <c r="K388" s="45">
        <v>0</v>
      </c>
      <c r="L388" s="45">
        <v>50</v>
      </c>
      <c r="M388" s="45">
        <v>76</v>
      </c>
      <c r="N388" s="45">
        <v>10</v>
      </c>
      <c r="O388" s="45">
        <v>10</v>
      </c>
      <c r="P388" s="45">
        <v>0</v>
      </c>
      <c r="Q388" s="45">
        <v>0</v>
      </c>
      <c r="R388" s="45">
        <v>0</v>
      </c>
      <c r="S388" s="45">
        <v>0</v>
      </c>
      <c r="T388" s="45">
        <v>0</v>
      </c>
      <c r="U388" s="45">
        <v>0</v>
      </c>
      <c r="V388" s="45">
        <v>0</v>
      </c>
      <c r="W388" s="45">
        <v>0</v>
      </c>
      <c r="X388" s="45">
        <v>0</v>
      </c>
      <c r="Y388" s="45">
        <v>0</v>
      </c>
      <c r="Z388" s="45">
        <v>0</v>
      </c>
      <c r="AA388" s="45">
        <v>0</v>
      </c>
      <c r="AB388" s="45">
        <v>0</v>
      </c>
      <c r="AC388" s="45">
        <v>0</v>
      </c>
      <c r="AD388" s="45">
        <v>0</v>
      </c>
      <c r="AE388" s="45">
        <v>0</v>
      </c>
      <c r="AF388" s="50">
        <v>10</v>
      </c>
      <c r="AG388" s="50">
        <v>10</v>
      </c>
      <c r="AH388" s="50">
        <v>10</v>
      </c>
      <c r="AI388" s="50">
        <v>10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</row>
    <row r="389" spans="1:42" s="51" customFormat="1">
      <c r="A389" s="46">
        <v>1247</v>
      </c>
      <c r="B389" s="46" t="s">
        <v>2088</v>
      </c>
      <c r="C389" s="51" t="s">
        <v>3571</v>
      </c>
      <c r="D389" s="51">
        <v>1</v>
      </c>
      <c r="E389" s="51">
        <v>6</v>
      </c>
      <c r="F389" s="50">
        <v>0</v>
      </c>
      <c r="G389" s="50">
        <v>9</v>
      </c>
      <c r="H389" s="50">
        <v>1248</v>
      </c>
      <c r="I389" s="50">
        <v>1</v>
      </c>
      <c r="J389" s="50">
        <v>1</v>
      </c>
      <c r="K389" s="50">
        <v>990</v>
      </c>
      <c r="L389" s="50">
        <v>9</v>
      </c>
      <c r="M389" s="50">
        <v>1249</v>
      </c>
      <c r="N389" s="50">
        <v>1</v>
      </c>
      <c r="O389" s="50">
        <v>1</v>
      </c>
      <c r="P389" s="50">
        <v>10</v>
      </c>
      <c r="Q389" s="50">
        <v>0</v>
      </c>
      <c r="R389" s="50">
        <v>0</v>
      </c>
      <c r="S389" s="50">
        <v>0</v>
      </c>
      <c r="T389" s="50">
        <v>0</v>
      </c>
      <c r="U389" s="50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1</v>
      </c>
      <c r="AG389" s="50">
        <v>1</v>
      </c>
      <c r="AH389" s="50">
        <v>1</v>
      </c>
      <c r="AI389" s="50">
        <v>1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1000</v>
      </c>
    </row>
    <row r="390" spans="1:42" s="50" customFormat="1">
      <c r="A390" s="46">
        <v>1248</v>
      </c>
      <c r="B390" s="67" t="s">
        <v>2089</v>
      </c>
      <c r="C390" s="51" t="s">
        <v>3571</v>
      </c>
      <c r="D390" s="50">
        <v>1</v>
      </c>
      <c r="E390" s="50">
        <v>6</v>
      </c>
      <c r="F390" s="50">
        <v>0</v>
      </c>
      <c r="G390" s="50">
        <v>3</v>
      </c>
      <c r="H390" s="50">
        <v>303</v>
      </c>
      <c r="I390" s="50">
        <v>5</v>
      </c>
      <c r="J390" s="50">
        <v>5</v>
      </c>
      <c r="K390" s="50">
        <v>320</v>
      </c>
      <c r="L390" s="50">
        <v>3</v>
      </c>
      <c r="M390" s="50">
        <v>60</v>
      </c>
      <c r="N390" s="50">
        <v>100</v>
      </c>
      <c r="O390" s="50">
        <v>100</v>
      </c>
      <c r="P390" s="50">
        <v>170</v>
      </c>
      <c r="Q390" s="50">
        <v>3</v>
      </c>
      <c r="R390" s="50">
        <v>14</v>
      </c>
      <c r="S390" s="50">
        <v>100</v>
      </c>
      <c r="T390" s="50">
        <v>100</v>
      </c>
      <c r="U390" s="50">
        <v>170</v>
      </c>
      <c r="V390" s="50">
        <v>3</v>
      </c>
      <c r="W390" s="50">
        <v>13</v>
      </c>
      <c r="X390" s="50">
        <v>22</v>
      </c>
      <c r="Y390" s="50">
        <v>22</v>
      </c>
      <c r="Z390" s="50">
        <v>170</v>
      </c>
      <c r="AA390" s="50">
        <v>3</v>
      </c>
      <c r="AB390" s="50">
        <v>18</v>
      </c>
      <c r="AC390" s="50">
        <v>60</v>
      </c>
      <c r="AD390" s="50">
        <v>60</v>
      </c>
      <c r="AE390" s="50">
        <v>170</v>
      </c>
      <c r="AF390" s="50">
        <v>5</v>
      </c>
      <c r="AG390" s="50">
        <v>5</v>
      </c>
      <c r="AH390" s="50">
        <v>100</v>
      </c>
      <c r="AI390" s="50">
        <v>100</v>
      </c>
      <c r="AJ390" s="50">
        <v>100</v>
      </c>
      <c r="AK390" s="50">
        <v>100</v>
      </c>
      <c r="AL390" s="50">
        <v>22</v>
      </c>
      <c r="AM390" s="50">
        <v>22</v>
      </c>
      <c r="AN390" s="50">
        <v>60</v>
      </c>
      <c r="AO390" s="50">
        <v>60</v>
      </c>
      <c r="AP390" s="50">
        <v>1000</v>
      </c>
    </row>
    <row r="391" spans="1:42" s="50" customFormat="1">
      <c r="A391" s="46">
        <v>1249</v>
      </c>
      <c r="B391" s="67" t="s">
        <v>2090</v>
      </c>
      <c r="C391" s="51" t="s">
        <v>3571</v>
      </c>
      <c r="D391" s="50">
        <v>1</v>
      </c>
      <c r="E391" s="50">
        <v>6</v>
      </c>
      <c r="F391" s="50">
        <v>0</v>
      </c>
      <c r="G391" s="50">
        <v>3</v>
      </c>
      <c r="H391" s="50">
        <v>303</v>
      </c>
      <c r="I391" s="50">
        <v>111</v>
      </c>
      <c r="J391" s="50">
        <v>111</v>
      </c>
      <c r="K391" s="50">
        <v>320</v>
      </c>
      <c r="L391" s="50">
        <v>3</v>
      </c>
      <c r="M391" s="50">
        <v>60</v>
      </c>
      <c r="N391" s="50">
        <v>888</v>
      </c>
      <c r="O391" s="50">
        <v>888</v>
      </c>
      <c r="P391" s="50">
        <v>170</v>
      </c>
      <c r="Q391" s="50">
        <v>3</v>
      </c>
      <c r="R391" s="50">
        <v>14</v>
      </c>
      <c r="S391" s="50">
        <v>888</v>
      </c>
      <c r="T391" s="50">
        <v>888</v>
      </c>
      <c r="U391" s="50">
        <v>170</v>
      </c>
      <c r="V391" s="50">
        <v>3</v>
      </c>
      <c r="W391" s="50">
        <v>13</v>
      </c>
      <c r="X391" s="50">
        <v>666</v>
      </c>
      <c r="Y391" s="50">
        <v>666</v>
      </c>
      <c r="Z391" s="50">
        <v>170</v>
      </c>
      <c r="AA391" s="50">
        <v>3</v>
      </c>
      <c r="AB391" s="50">
        <v>18</v>
      </c>
      <c r="AC391" s="50">
        <v>888</v>
      </c>
      <c r="AD391" s="50">
        <v>888</v>
      </c>
      <c r="AE391" s="50">
        <v>170</v>
      </c>
      <c r="AF391" s="50">
        <v>111</v>
      </c>
      <c r="AG391" s="50">
        <v>111</v>
      </c>
      <c r="AH391" s="50">
        <v>888</v>
      </c>
      <c r="AI391" s="50">
        <v>888</v>
      </c>
      <c r="AJ391" s="50">
        <v>888</v>
      </c>
      <c r="AK391" s="50">
        <v>888</v>
      </c>
      <c r="AL391" s="50">
        <v>666</v>
      </c>
      <c r="AM391" s="50">
        <v>666</v>
      </c>
      <c r="AN391" s="50">
        <v>888</v>
      </c>
      <c r="AO391" s="50">
        <v>888</v>
      </c>
      <c r="AP391" s="50">
        <v>1000</v>
      </c>
    </row>
    <row r="392" spans="1:42">
      <c r="A392" s="45">
        <v>5001</v>
      </c>
      <c r="B392" s="45" t="s">
        <v>3456</v>
      </c>
      <c r="C392" s="45" t="s">
        <v>3457</v>
      </c>
      <c r="D392" s="45">
        <v>40015</v>
      </c>
      <c r="E392" s="45">
        <v>5</v>
      </c>
      <c r="F392" s="45">
        <v>0</v>
      </c>
      <c r="G392" s="45">
        <v>4</v>
      </c>
      <c r="H392" s="45">
        <v>2003</v>
      </c>
      <c r="I392" s="45">
        <v>5</v>
      </c>
      <c r="J392" s="45">
        <v>5</v>
      </c>
      <c r="K392" s="45">
        <v>1000</v>
      </c>
      <c r="L392" s="45">
        <v>0</v>
      </c>
      <c r="M392" s="45">
        <v>0</v>
      </c>
      <c r="N392" s="45">
        <v>0</v>
      </c>
      <c r="O392" s="45">
        <v>0</v>
      </c>
      <c r="P392" s="45">
        <v>0</v>
      </c>
      <c r="Q392" s="45">
        <v>0</v>
      </c>
      <c r="R392" s="45">
        <v>0</v>
      </c>
      <c r="S392" s="45">
        <v>0</v>
      </c>
      <c r="T392" s="45">
        <v>0</v>
      </c>
      <c r="U392" s="45">
        <v>0</v>
      </c>
      <c r="V392" s="45">
        <v>0</v>
      </c>
      <c r="W392" s="45">
        <v>0</v>
      </c>
      <c r="X392" s="45">
        <v>0</v>
      </c>
      <c r="Y392" s="45">
        <v>0</v>
      </c>
      <c r="Z392" s="45">
        <v>0</v>
      </c>
      <c r="AA392" s="45">
        <v>0</v>
      </c>
      <c r="AB392" s="45">
        <v>0</v>
      </c>
      <c r="AC392" s="45">
        <v>0</v>
      </c>
      <c r="AD392" s="45">
        <v>0</v>
      </c>
      <c r="AE392" s="45">
        <v>0</v>
      </c>
      <c r="AF392" s="58">
        <v>5</v>
      </c>
      <c r="AG392" s="58">
        <v>5</v>
      </c>
      <c r="AH392" s="45">
        <v>0</v>
      </c>
      <c r="AI392" s="45">
        <v>0</v>
      </c>
      <c r="AJ392" s="45">
        <v>0</v>
      </c>
      <c r="AK392" s="45">
        <v>0</v>
      </c>
      <c r="AL392" s="45">
        <v>0</v>
      </c>
      <c r="AM392" s="45">
        <v>0</v>
      </c>
      <c r="AN392" s="45">
        <v>0</v>
      </c>
      <c r="AO392" s="45">
        <v>0</v>
      </c>
    </row>
    <row r="393" spans="1:42">
      <c r="A393" s="45">
        <v>5002</v>
      </c>
      <c r="B393" s="45" t="s">
        <v>3422</v>
      </c>
      <c r="C393" s="45" t="s">
        <v>3423</v>
      </c>
      <c r="D393" s="45">
        <v>40015</v>
      </c>
      <c r="E393" s="45">
        <v>5</v>
      </c>
      <c r="F393" s="45">
        <v>0</v>
      </c>
      <c r="G393" s="45">
        <v>7</v>
      </c>
      <c r="H393" s="45">
        <v>2</v>
      </c>
      <c r="I393" s="45">
        <v>5</v>
      </c>
      <c r="J393" s="45">
        <v>5</v>
      </c>
      <c r="K393" s="45">
        <v>1000</v>
      </c>
      <c r="L393" s="45">
        <v>0</v>
      </c>
      <c r="M393" s="45">
        <v>0</v>
      </c>
      <c r="N393" s="45">
        <v>0</v>
      </c>
      <c r="O393" s="45">
        <v>0</v>
      </c>
      <c r="P393" s="45">
        <v>0</v>
      </c>
      <c r="Q393" s="45">
        <v>0</v>
      </c>
      <c r="R393" s="45">
        <v>0</v>
      </c>
      <c r="S393" s="45">
        <v>0</v>
      </c>
      <c r="T393" s="45">
        <v>0</v>
      </c>
      <c r="U393" s="45">
        <v>0</v>
      </c>
      <c r="V393" s="45">
        <v>0</v>
      </c>
      <c r="W393" s="45">
        <v>0</v>
      </c>
      <c r="X393" s="45">
        <v>0</v>
      </c>
      <c r="Y393" s="45">
        <v>0</v>
      </c>
      <c r="Z393" s="45">
        <v>0</v>
      </c>
      <c r="AA393" s="45">
        <v>0</v>
      </c>
      <c r="AB393" s="45">
        <v>0</v>
      </c>
      <c r="AC393" s="45">
        <v>0</v>
      </c>
      <c r="AD393" s="45">
        <v>0</v>
      </c>
      <c r="AE393" s="45">
        <v>0</v>
      </c>
      <c r="AF393" s="45">
        <v>5</v>
      </c>
      <c r="AG393" s="45">
        <v>5</v>
      </c>
      <c r="AH393" s="45">
        <v>0</v>
      </c>
      <c r="AI393" s="45">
        <v>0</v>
      </c>
      <c r="AJ393" s="45">
        <v>0</v>
      </c>
      <c r="AK393" s="45">
        <v>0</v>
      </c>
      <c r="AL393" s="45">
        <v>0</v>
      </c>
      <c r="AM393" s="45">
        <v>0</v>
      </c>
      <c r="AN393" s="45">
        <v>0</v>
      </c>
      <c r="AO393" s="45">
        <v>0</v>
      </c>
    </row>
    <row r="394" spans="1:42" s="58" customFormat="1">
      <c r="A394" s="58">
        <v>6001</v>
      </c>
      <c r="B394" s="58" t="s">
        <v>3458</v>
      </c>
      <c r="C394" s="58" t="s">
        <v>3458</v>
      </c>
      <c r="D394" s="58">
        <v>40076</v>
      </c>
      <c r="E394" s="58">
        <v>4</v>
      </c>
      <c r="F394" s="58">
        <v>0</v>
      </c>
      <c r="G394" s="58">
        <v>9</v>
      </c>
      <c r="H394" s="58">
        <v>6101</v>
      </c>
      <c r="I394" s="58">
        <v>1</v>
      </c>
      <c r="J394" s="58">
        <v>1</v>
      </c>
      <c r="K394" s="58">
        <v>250</v>
      </c>
      <c r="L394" s="58">
        <v>9</v>
      </c>
      <c r="M394" s="58">
        <v>6102</v>
      </c>
      <c r="N394" s="58">
        <v>1</v>
      </c>
      <c r="O394" s="58">
        <v>1</v>
      </c>
      <c r="P394" s="58">
        <v>250</v>
      </c>
      <c r="Q394" s="58">
        <v>9</v>
      </c>
      <c r="R394" s="58">
        <v>6103</v>
      </c>
      <c r="S394" s="58">
        <v>1</v>
      </c>
      <c r="T394" s="58">
        <v>1</v>
      </c>
      <c r="U394" s="58">
        <v>250</v>
      </c>
      <c r="V394" s="58">
        <v>9</v>
      </c>
      <c r="W394" s="58">
        <v>6104</v>
      </c>
      <c r="X394" s="58">
        <v>1</v>
      </c>
      <c r="Y394" s="58">
        <v>1</v>
      </c>
      <c r="Z394" s="58">
        <v>250</v>
      </c>
      <c r="AA394" s="58">
        <v>0</v>
      </c>
      <c r="AB394" s="58">
        <v>0</v>
      </c>
      <c r="AC394" s="58">
        <v>0</v>
      </c>
      <c r="AD394" s="58">
        <v>0</v>
      </c>
      <c r="AE394" s="58">
        <v>0</v>
      </c>
      <c r="AF394" s="58">
        <v>1</v>
      </c>
      <c r="AG394" s="58">
        <v>1</v>
      </c>
      <c r="AH394" s="58">
        <v>1</v>
      </c>
      <c r="AI394" s="58">
        <v>1</v>
      </c>
      <c r="AJ394" s="58">
        <v>1</v>
      </c>
      <c r="AK394" s="58">
        <v>1</v>
      </c>
      <c r="AL394" s="58">
        <v>1</v>
      </c>
      <c r="AM394" s="58">
        <v>1</v>
      </c>
      <c r="AN394" s="58">
        <v>0</v>
      </c>
      <c r="AO394" s="58">
        <v>0</v>
      </c>
    </row>
    <row r="395" spans="1:42" s="58" customFormat="1">
      <c r="A395" s="58">
        <v>6002</v>
      </c>
      <c r="B395" s="58" t="s">
        <v>3459</v>
      </c>
      <c r="C395" s="58" t="s">
        <v>3459</v>
      </c>
      <c r="D395" s="58">
        <v>40076</v>
      </c>
      <c r="E395" s="58">
        <v>4</v>
      </c>
      <c r="F395" s="58">
        <v>0</v>
      </c>
      <c r="G395" s="58">
        <v>9</v>
      </c>
      <c r="H395" s="58">
        <v>6105</v>
      </c>
      <c r="I395" s="58">
        <v>1</v>
      </c>
      <c r="J395" s="58">
        <v>1</v>
      </c>
      <c r="K395" s="58">
        <v>250</v>
      </c>
      <c r="L395" s="58">
        <v>9</v>
      </c>
      <c r="M395" s="58">
        <v>6106</v>
      </c>
      <c r="N395" s="58">
        <v>1</v>
      </c>
      <c r="O395" s="58">
        <v>1</v>
      </c>
      <c r="P395" s="58">
        <v>250</v>
      </c>
      <c r="Q395" s="58">
        <v>9</v>
      </c>
      <c r="R395" s="58">
        <v>6107</v>
      </c>
      <c r="S395" s="58">
        <v>1</v>
      </c>
      <c r="T395" s="58">
        <v>1</v>
      </c>
      <c r="U395" s="58">
        <v>250</v>
      </c>
      <c r="V395" s="58">
        <v>9</v>
      </c>
      <c r="W395" s="58">
        <v>6108</v>
      </c>
      <c r="X395" s="58">
        <v>1</v>
      </c>
      <c r="Y395" s="58">
        <v>1</v>
      </c>
      <c r="Z395" s="58">
        <v>250</v>
      </c>
      <c r="AA395" s="58">
        <v>0</v>
      </c>
      <c r="AB395" s="58">
        <v>0</v>
      </c>
      <c r="AC395" s="58">
        <v>0</v>
      </c>
      <c r="AD395" s="58">
        <v>0</v>
      </c>
      <c r="AE395" s="58">
        <v>0</v>
      </c>
      <c r="AF395" s="58">
        <v>1</v>
      </c>
      <c r="AG395" s="58">
        <v>1</v>
      </c>
      <c r="AH395" s="58">
        <v>1</v>
      </c>
      <c r="AI395" s="58">
        <v>1</v>
      </c>
      <c r="AJ395" s="58">
        <v>1</v>
      </c>
      <c r="AK395" s="58">
        <v>1</v>
      </c>
      <c r="AL395" s="58">
        <v>1</v>
      </c>
      <c r="AM395" s="58">
        <v>1</v>
      </c>
      <c r="AN395" s="58">
        <v>0</v>
      </c>
      <c r="AO395" s="58">
        <v>0</v>
      </c>
    </row>
    <row r="396" spans="1:42" s="58" customFormat="1">
      <c r="A396" s="58">
        <v>6003</v>
      </c>
      <c r="B396" s="58" t="s">
        <v>3460</v>
      </c>
      <c r="C396" s="58" t="s">
        <v>3460</v>
      </c>
      <c r="D396" s="58">
        <v>40076</v>
      </c>
      <c r="E396" s="58">
        <v>4</v>
      </c>
      <c r="F396" s="58">
        <v>0</v>
      </c>
      <c r="G396" s="58">
        <v>9</v>
      </c>
      <c r="H396" s="58">
        <v>6109</v>
      </c>
      <c r="I396" s="58">
        <v>1</v>
      </c>
      <c r="J396" s="58">
        <v>1</v>
      </c>
      <c r="K396" s="58">
        <v>333</v>
      </c>
      <c r="L396" s="58">
        <v>9</v>
      </c>
      <c r="M396" s="58">
        <v>6110</v>
      </c>
      <c r="N396" s="58">
        <v>1</v>
      </c>
      <c r="O396" s="58">
        <v>1</v>
      </c>
      <c r="P396" s="58">
        <v>333</v>
      </c>
      <c r="Q396" s="58">
        <v>9</v>
      </c>
      <c r="R396" s="58">
        <v>6111</v>
      </c>
      <c r="S396" s="58">
        <v>1</v>
      </c>
      <c r="T396" s="58">
        <v>1</v>
      </c>
      <c r="U396" s="58">
        <v>334</v>
      </c>
      <c r="V396" s="58">
        <v>0</v>
      </c>
      <c r="W396" s="58">
        <v>0</v>
      </c>
      <c r="X396" s="58">
        <v>0</v>
      </c>
      <c r="Y396" s="58">
        <v>0</v>
      </c>
      <c r="Z396" s="58">
        <v>0</v>
      </c>
      <c r="AA396" s="58">
        <v>0</v>
      </c>
      <c r="AB396" s="58">
        <v>0</v>
      </c>
      <c r="AC396" s="58">
        <v>0</v>
      </c>
      <c r="AD396" s="58">
        <v>0</v>
      </c>
      <c r="AE396" s="58">
        <v>0</v>
      </c>
      <c r="AF396" s="58">
        <v>1</v>
      </c>
      <c r="AG396" s="58">
        <v>1</v>
      </c>
      <c r="AH396" s="58">
        <v>1</v>
      </c>
      <c r="AI396" s="58">
        <v>1</v>
      </c>
      <c r="AJ396" s="58">
        <v>1</v>
      </c>
      <c r="AK396" s="58">
        <v>1</v>
      </c>
      <c r="AL396" s="58">
        <v>0</v>
      </c>
      <c r="AM396" s="58">
        <v>0</v>
      </c>
      <c r="AN396" s="58">
        <v>0</v>
      </c>
      <c r="AO396" s="58">
        <v>0</v>
      </c>
    </row>
    <row r="397" spans="1:42" s="58" customFormat="1">
      <c r="A397" s="58">
        <v>6101</v>
      </c>
      <c r="B397" s="58" t="s">
        <v>3624</v>
      </c>
      <c r="C397" s="58" t="s">
        <v>3624</v>
      </c>
      <c r="D397" s="58">
        <v>40076</v>
      </c>
      <c r="E397" s="58">
        <v>4</v>
      </c>
      <c r="F397" s="58">
        <v>1</v>
      </c>
      <c r="G397" s="58">
        <v>4</v>
      </c>
      <c r="H397" s="58">
        <v>10078</v>
      </c>
      <c r="I397" s="58">
        <v>1</v>
      </c>
      <c r="J397" s="58">
        <v>1</v>
      </c>
      <c r="K397" s="58">
        <v>0</v>
      </c>
      <c r="L397" s="58">
        <v>4</v>
      </c>
      <c r="M397" s="58">
        <v>10155</v>
      </c>
      <c r="N397" s="58">
        <v>1</v>
      </c>
      <c r="O397" s="58">
        <v>1</v>
      </c>
      <c r="P397" s="58">
        <v>0</v>
      </c>
      <c r="Q397" s="58">
        <v>0</v>
      </c>
      <c r="R397" s="58">
        <v>0</v>
      </c>
      <c r="S397" s="58">
        <v>0</v>
      </c>
      <c r="T397" s="58">
        <v>0</v>
      </c>
      <c r="U397" s="58">
        <v>0</v>
      </c>
      <c r="V397" s="58">
        <v>0</v>
      </c>
      <c r="W397" s="58">
        <v>0</v>
      </c>
      <c r="X397" s="58">
        <v>0</v>
      </c>
      <c r="Y397" s="58">
        <v>0</v>
      </c>
      <c r="Z397" s="58">
        <v>0</v>
      </c>
      <c r="AA397" s="58">
        <v>0</v>
      </c>
      <c r="AB397" s="58">
        <v>0</v>
      </c>
      <c r="AC397" s="58">
        <v>0</v>
      </c>
      <c r="AD397" s="58">
        <v>0</v>
      </c>
      <c r="AE397" s="58">
        <v>0</v>
      </c>
      <c r="AF397" s="58">
        <v>1</v>
      </c>
      <c r="AG397" s="58">
        <v>1</v>
      </c>
      <c r="AH397" s="58">
        <v>1</v>
      </c>
      <c r="AI397" s="58">
        <v>1</v>
      </c>
      <c r="AJ397" s="58">
        <v>0</v>
      </c>
      <c r="AK397" s="58">
        <v>0</v>
      </c>
      <c r="AL397" s="58">
        <v>0</v>
      </c>
      <c r="AM397" s="58">
        <v>0</v>
      </c>
      <c r="AN397" s="58">
        <v>0</v>
      </c>
      <c r="AO397" s="58">
        <v>0</v>
      </c>
    </row>
    <row r="398" spans="1:42" s="58" customFormat="1">
      <c r="A398" s="58">
        <v>6102</v>
      </c>
      <c r="B398" s="58" t="s">
        <v>3625</v>
      </c>
      <c r="C398" s="58" t="s">
        <v>3625</v>
      </c>
      <c r="D398" s="58">
        <v>40076</v>
      </c>
      <c r="E398" s="58">
        <v>4</v>
      </c>
      <c r="F398" s="58">
        <v>1</v>
      </c>
      <c r="G398" s="58">
        <v>4</v>
      </c>
      <c r="H398" s="58">
        <v>10133</v>
      </c>
      <c r="I398" s="58">
        <v>1</v>
      </c>
      <c r="J398" s="58">
        <v>1</v>
      </c>
      <c r="K398" s="58">
        <v>0</v>
      </c>
      <c r="L398" s="58">
        <v>4</v>
      </c>
      <c r="M398" s="58">
        <v>10199</v>
      </c>
      <c r="N398" s="58">
        <v>1</v>
      </c>
      <c r="O398" s="58">
        <v>1</v>
      </c>
      <c r="P398" s="58">
        <v>0</v>
      </c>
      <c r="Q398" s="58">
        <v>0</v>
      </c>
      <c r="R398" s="58">
        <v>0</v>
      </c>
      <c r="S398" s="58">
        <v>0</v>
      </c>
      <c r="T398" s="58">
        <v>0</v>
      </c>
      <c r="U398" s="58">
        <v>0</v>
      </c>
      <c r="V398" s="58">
        <v>0</v>
      </c>
      <c r="W398" s="58">
        <v>0</v>
      </c>
      <c r="X398" s="58">
        <v>0</v>
      </c>
      <c r="Y398" s="58">
        <v>0</v>
      </c>
      <c r="Z398" s="58">
        <v>0</v>
      </c>
      <c r="AA398" s="58">
        <v>0</v>
      </c>
      <c r="AB398" s="58">
        <v>0</v>
      </c>
      <c r="AC398" s="58">
        <v>0</v>
      </c>
      <c r="AD398" s="58">
        <v>0</v>
      </c>
      <c r="AE398" s="58">
        <v>0</v>
      </c>
      <c r="AF398" s="58">
        <v>1</v>
      </c>
      <c r="AG398" s="58">
        <v>1</v>
      </c>
      <c r="AH398" s="58">
        <v>1</v>
      </c>
      <c r="AI398" s="58">
        <v>1</v>
      </c>
      <c r="AJ398" s="58">
        <v>0</v>
      </c>
      <c r="AK398" s="58">
        <v>0</v>
      </c>
      <c r="AL398" s="58">
        <v>0</v>
      </c>
      <c r="AM398" s="58">
        <v>0</v>
      </c>
      <c r="AN398" s="58">
        <v>0</v>
      </c>
      <c r="AO398" s="58">
        <v>0</v>
      </c>
    </row>
    <row r="399" spans="1:42" s="58" customFormat="1">
      <c r="A399" s="58">
        <v>6103</v>
      </c>
      <c r="B399" s="58" t="s">
        <v>3626</v>
      </c>
      <c r="C399" s="58" t="s">
        <v>3626</v>
      </c>
      <c r="D399" s="58">
        <v>40076</v>
      </c>
      <c r="E399" s="58">
        <v>4</v>
      </c>
      <c r="F399" s="58">
        <v>1</v>
      </c>
      <c r="G399" s="58">
        <v>4</v>
      </c>
      <c r="H399" s="58">
        <v>10166</v>
      </c>
      <c r="I399" s="58">
        <v>1</v>
      </c>
      <c r="J399" s="58">
        <v>1</v>
      </c>
      <c r="K399" s="58">
        <v>0</v>
      </c>
      <c r="L399" s="58">
        <v>4</v>
      </c>
      <c r="M399" s="58">
        <v>10177</v>
      </c>
      <c r="N399" s="58">
        <v>1</v>
      </c>
      <c r="O399" s="58">
        <v>1</v>
      </c>
      <c r="P399" s="58">
        <v>0</v>
      </c>
      <c r="Q399" s="58">
        <v>0</v>
      </c>
      <c r="R399" s="58">
        <v>0</v>
      </c>
      <c r="S399" s="58">
        <v>0</v>
      </c>
      <c r="T399" s="58">
        <v>0</v>
      </c>
      <c r="U399" s="58">
        <v>0</v>
      </c>
      <c r="V399" s="58">
        <v>0</v>
      </c>
      <c r="W399" s="58">
        <v>0</v>
      </c>
      <c r="X399" s="58">
        <v>0</v>
      </c>
      <c r="Y399" s="58">
        <v>0</v>
      </c>
      <c r="Z399" s="58">
        <v>0</v>
      </c>
      <c r="AA399" s="58">
        <v>0</v>
      </c>
      <c r="AB399" s="58">
        <v>0</v>
      </c>
      <c r="AC399" s="58">
        <v>0</v>
      </c>
      <c r="AD399" s="58">
        <v>0</v>
      </c>
      <c r="AE399" s="58">
        <v>0</v>
      </c>
      <c r="AF399" s="58">
        <v>1</v>
      </c>
      <c r="AG399" s="58">
        <v>1</v>
      </c>
      <c r="AH399" s="58">
        <v>1</v>
      </c>
      <c r="AI399" s="58">
        <v>1</v>
      </c>
      <c r="AJ399" s="58">
        <v>0</v>
      </c>
      <c r="AK399" s="58">
        <v>0</v>
      </c>
      <c r="AL399" s="58">
        <v>0</v>
      </c>
      <c r="AM399" s="58">
        <v>0</v>
      </c>
      <c r="AN399" s="58">
        <v>0</v>
      </c>
      <c r="AO399" s="58">
        <v>0</v>
      </c>
    </row>
    <row r="400" spans="1:42" s="58" customFormat="1">
      <c r="A400" s="58">
        <v>6104</v>
      </c>
      <c r="B400" s="58" t="s">
        <v>3627</v>
      </c>
      <c r="C400" s="58" t="s">
        <v>3627</v>
      </c>
      <c r="D400" s="58">
        <v>40076</v>
      </c>
      <c r="E400" s="58">
        <v>4</v>
      </c>
      <c r="F400" s="58">
        <v>1</v>
      </c>
      <c r="G400" s="58">
        <v>4</v>
      </c>
      <c r="H400" s="58">
        <v>10188</v>
      </c>
      <c r="I400" s="58">
        <v>1</v>
      </c>
      <c r="J400" s="58">
        <v>1</v>
      </c>
      <c r="K400" s="58">
        <v>0</v>
      </c>
      <c r="L400" s="58">
        <v>4</v>
      </c>
      <c r="M400" s="58">
        <v>10210</v>
      </c>
      <c r="N400" s="58">
        <v>1</v>
      </c>
      <c r="O400" s="58">
        <v>1</v>
      </c>
      <c r="P400" s="58">
        <v>0</v>
      </c>
      <c r="Q400" s="58">
        <v>0</v>
      </c>
      <c r="R400" s="58">
        <v>0</v>
      </c>
      <c r="S400" s="58">
        <v>0</v>
      </c>
      <c r="T400" s="58">
        <v>0</v>
      </c>
      <c r="U400" s="58">
        <v>0</v>
      </c>
      <c r="V400" s="58">
        <v>0</v>
      </c>
      <c r="W400" s="58">
        <v>0</v>
      </c>
      <c r="X400" s="58">
        <v>0</v>
      </c>
      <c r="Y400" s="58">
        <v>0</v>
      </c>
      <c r="Z400" s="58">
        <v>0</v>
      </c>
      <c r="AA400" s="58">
        <v>0</v>
      </c>
      <c r="AB400" s="58">
        <v>0</v>
      </c>
      <c r="AC400" s="58">
        <v>0</v>
      </c>
      <c r="AD400" s="58">
        <v>0</v>
      </c>
      <c r="AE400" s="58">
        <v>0</v>
      </c>
      <c r="AF400" s="58">
        <v>1</v>
      </c>
      <c r="AG400" s="58">
        <v>1</v>
      </c>
      <c r="AH400" s="58">
        <v>1</v>
      </c>
      <c r="AI400" s="58">
        <v>1</v>
      </c>
      <c r="AJ400" s="58">
        <v>0</v>
      </c>
      <c r="AK400" s="58">
        <v>0</v>
      </c>
      <c r="AL400" s="58">
        <v>0</v>
      </c>
      <c r="AM400" s="58">
        <v>0</v>
      </c>
      <c r="AN400" s="58">
        <v>0</v>
      </c>
      <c r="AO400" s="58">
        <v>0</v>
      </c>
    </row>
    <row r="401" spans="1:41" s="58" customFormat="1">
      <c r="A401" s="58">
        <v>6105</v>
      </c>
      <c r="B401" s="58" t="s">
        <v>3628</v>
      </c>
      <c r="C401" s="58" t="s">
        <v>3628</v>
      </c>
      <c r="D401" s="58">
        <v>40076</v>
      </c>
      <c r="E401" s="58">
        <v>4</v>
      </c>
      <c r="F401" s="58">
        <v>1</v>
      </c>
      <c r="G401" s="58">
        <v>4</v>
      </c>
      <c r="H401" s="58">
        <v>20166</v>
      </c>
      <c r="I401" s="58">
        <v>1</v>
      </c>
      <c r="J401" s="58">
        <v>1</v>
      </c>
      <c r="K401" s="58">
        <v>0</v>
      </c>
      <c r="L401" s="58">
        <v>4</v>
      </c>
      <c r="M401" s="58">
        <v>20177</v>
      </c>
      <c r="N401" s="58">
        <v>1</v>
      </c>
      <c r="O401" s="58">
        <v>1</v>
      </c>
      <c r="P401" s="58">
        <v>0</v>
      </c>
      <c r="Q401" s="58">
        <v>0</v>
      </c>
      <c r="R401" s="58">
        <v>0</v>
      </c>
      <c r="S401" s="58">
        <v>0</v>
      </c>
      <c r="T401" s="58">
        <v>0</v>
      </c>
      <c r="U401" s="58">
        <v>0</v>
      </c>
      <c r="V401" s="58">
        <v>0</v>
      </c>
      <c r="W401" s="58">
        <v>0</v>
      </c>
      <c r="X401" s="58">
        <v>0</v>
      </c>
      <c r="Y401" s="58">
        <v>0</v>
      </c>
      <c r="Z401" s="58">
        <v>0</v>
      </c>
      <c r="AA401" s="58">
        <v>0</v>
      </c>
      <c r="AB401" s="58">
        <v>0</v>
      </c>
      <c r="AC401" s="58">
        <v>0</v>
      </c>
      <c r="AD401" s="58">
        <v>0</v>
      </c>
      <c r="AE401" s="58">
        <v>0</v>
      </c>
      <c r="AF401" s="58">
        <v>1</v>
      </c>
      <c r="AG401" s="58">
        <v>1</v>
      </c>
      <c r="AH401" s="58">
        <v>1</v>
      </c>
      <c r="AI401" s="58">
        <v>1</v>
      </c>
      <c r="AJ401" s="58">
        <v>0</v>
      </c>
      <c r="AK401" s="58">
        <v>0</v>
      </c>
      <c r="AL401" s="58">
        <v>0</v>
      </c>
      <c r="AM401" s="58">
        <v>0</v>
      </c>
      <c r="AN401" s="58">
        <v>0</v>
      </c>
      <c r="AO401" s="58">
        <v>0</v>
      </c>
    </row>
    <row r="402" spans="1:41" s="58" customFormat="1">
      <c r="A402" s="58">
        <v>6106</v>
      </c>
      <c r="B402" s="58" t="s">
        <v>3629</v>
      </c>
      <c r="C402" s="58" t="s">
        <v>3629</v>
      </c>
      <c r="D402" s="58">
        <v>40076</v>
      </c>
      <c r="E402" s="58">
        <v>4</v>
      </c>
      <c r="F402" s="58">
        <v>1</v>
      </c>
      <c r="G402" s="58">
        <v>4</v>
      </c>
      <c r="H402" s="58">
        <v>20188</v>
      </c>
      <c r="I402" s="58">
        <v>1</v>
      </c>
      <c r="J402" s="58">
        <v>1</v>
      </c>
      <c r="K402" s="58">
        <v>0</v>
      </c>
      <c r="L402" s="58">
        <v>4</v>
      </c>
      <c r="M402" s="58">
        <v>20199</v>
      </c>
      <c r="N402" s="58">
        <v>1</v>
      </c>
      <c r="O402" s="58">
        <v>1</v>
      </c>
      <c r="P402" s="58">
        <v>0</v>
      </c>
      <c r="Q402" s="58">
        <v>0</v>
      </c>
      <c r="R402" s="58">
        <v>0</v>
      </c>
      <c r="S402" s="58">
        <v>0</v>
      </c>
      <c r="T402" s="58">
        <v>0</v>
      </c>
      <c r="U402" s="58">
        <v>0</v>
      </c>
      <c r="V402" s="58">
        <v>0</v>
      </c>
      <c r="W402" s="58">
        <v>0</v>
      </c>
      <c r="X402" s="58">
        <v>0</v>
      </c>
      <c r="Y402" s="58">
        <v>0</v>
      </c>
      <c r="Z402" s="58">
        <v>0</v>
      </c>
      <c r="AA402" s="58">
        <v>0</v>
      </c>
      <c r="AB402" s="58">
        <v>0</v>
      </c>
      <c r="AC402" s="58">
        <v>0</v>
      </c>
      <c r="AD402" s="58">
        <v>0</v>
      </c>
      <c r="AE402" s="58">
        <v>0</v>
      </c>
      <c r="AF402" s="58">
        <v>1</v>
      </c>
      <c r="AG402" s="58">
        <v>1</v>
      </c>
      <c r="AH402" s="58">
        <v>1</v>
      </c>
      <c r="AI402" s="58">
        <v>1</v>
      </c>
      <c r="AJ402" s="58">
        <v>0</v>
      </c>
      <c r="AK402" s="58">
        <v>0</v>
      </c>
      <c r="AL402" s="58">
        <v>0</v>
      </c>
      <c r="AM402" s="58">
        <v>0</v>
      </c>
      <c r="AN402" s="58">
        <v>0</v>
      </c>
      <c r="AO402" s="58">
        <v>0</v>
      </c>
    </row>
    <row r="403" spans="1:41" s="58" customFormat="1">
      <c r="A403" s="58">
        <v>6107</v>
      </c>
      <c r="B403" s="58" t="s">
        <v>3630</v>
      </c>
      <c r="C403" s="58" t="s">
        <v>3630</v>
      </c>
      <c r="D403" s="58">
        <v>40076</v>
      </c>
      <c r="E403" s="58">
        <v>4</v>
      </c>
      <c r="F403" s="58">
        <v>1</v>
      </c>
      <c r="G403" s="58">
        <v>4</v>
      </c>
      <c r="H403" s="58">
        <v>30111</v>
      </c>
      <c r="I403" s="58">
        <v>1</v>
      </c>
      <c r="J403" s="58">
        <v>1</v>
      </c>
      <c r="K403" s="58">
        <v>0</v>
      </c>
      <c r="L403" s="58">
        <v>4</v>
      </c>
      <c r="M403" s="58">
        <v>30122</v>
      </c>
      <c r="N403" s="58">
        <v>1</v>
      </c>
      <c r="O403" s="58">
        <v>1</v>
      </c>
      <c r="P403" s="58">
        <v>0</v>
      </c>
      <c r="Q403" s="58">
        <v>0</v>
      </c>
      <c r="R403" s="58">
        <v>0</v>
      </c>
      <c r="S403" s="58">
        <v>0</v>
      </c>
      <c r="T403" s="58">
        <v>0</v>
      </c>
      <c r="U403" s="58">
        <v>0</v>
      </c>
      <c r="V403" s="58">
        <v>0</v>
      </c>
      <c r="W403" s="58">
        <v>0</v>
      </c>
      <c r="X403" s="58">
        <v>0</v>
      </c>
      <c r="Y403" s="58">
        <v>0</v>
      </c>
      <c r="Z403" s="58">
        <v>0</v>
      </c>
      <c r="AA403" s="58">
        <v>0</v>
      </c>
      <c r="AB403" s="58">
        <v>0</v>
      </c>
      <c r="AC403" s="58">
        <v>0</v>
      </c>
      <c r="AD403" s="58">
        <v>0</v>
      </c>
      <c r="AE403" s="58">
        <v>0</v>
      </c>
      <c r="AF403" s="58">
        <v>1</v>
      </c>
      <c r="AG403" s="58">
        <v>1</v>
      </c>
      <c r="AH403" s="58">
        <v>1</v>
      </c>
      <c r="AI403" s="58">
        <v>1</v>
      </c>
      <c r="AJ403" s="58">
        <v>0</v>
      </c>
      <c r="AK403" s="58">
        <v>0</v>
      </c>
      <c r="AL403" s="58">
        <v>0</v>
      </c>
      <c r="AM403" s="58">
        <v>0</v>
      </c>
      <c r="AN403" s="58">
        <v>0</v>
      </c>
      <c r="AO403" s="58">
        <v>0</v>
      </c>
    </row>
    <row r="404" spans="1:41" s="58" customFormat="1">
      <c r="A404" s="58">
        <v>6108</v>
      </c>
      <c r="B404" s="58" t="s">
        <v>3631</v>
      </c>
      <c r="C404" s="58" t="s">
        <v>3631</v>
      </c>
      <c r="D404" s="58">
        <v>40076</v>
      </c>
      <c r="E404" s="58">
        <v>4</v>
      </c>
      <c r="F404" s="58">
        <v>1</v>
      </c>
      <c r="G404" s="58">
        <v>4</v>
      </c>
      <c r="H404" s="58">
        <v>30166</v>
      </c>
      <c r="I404" s="58">
        <v>1</v>
      </c>
      <c r="J404" s="58">
        <v>1</v>
      </c>
      <c r="K404" s="58">
        <v>0</v>
      </c>
      <c r="L404" s="58">
        <v>4</v>
      </c>
      <c r="M404" s="58">
        <v>30177</v>
      </c>
      <c r="N404" s="58">
        <v>1</v>
      </c>
      <c r="O404" s="58">
        <v>1</v>
      </c>
      <c r="P404" s="58">
        <v>0</v>
      </c>
      <c r="Q404" s="58">
        <v>0</v>
      </c>
      <c r="R404" s="58">
        <v>0</v>
      </c>
      <c r="S404" s="58">
        <v>0</v>
      </c>
      <c r="T404" s="58">
        <v>0</v>
      </c>
      <c r="U404" s="58">
        <v>0</v>
      </c>
      <c r="V404" s="58">
        <v>0</v>
      </c>
      <c r="W404" s="58">
        <v>0</v>
      </c>
      <c r="X404" s="58">
        <v>0</v>
      </c>
      <c r="Y404" s="58">
        <v>0</v>
      </c>
      <c r="Z404" s="58">
        <v>0</v>
      </c>
      <c r="AA404" s="58">
        <v>0</v>
      </c>
      <c r="AB404" s="58">
        <v>0</v>
      </c>
      <c r="AC404" s="58">
        <v>0</v>
      </c>
      <c r="AD404" s="58">
        <v>0</v>
      </c>
      <c r="AE404" s="58">
        <v>0</v>
      </c>
      <c r="AF404" s="58">
        <v>1</v>
      </c>
      <c r="AG404" s="58">
        <v>1</v>
      </c>
      <c r="AH404" s="58">
        <v>1</v>
      </c>
      <c r="AI404" s="58">
        <v>1</v>
      </c>
      <c r="AJ404" s="58">
        <v>0</v>
      </c>
      <c r="AK404" s="58">
        <v>0</v>
      </c>
      <c r="AL404" s="58">
        <v>0</v>
      </c>
      <c r="AM404" s="58">
        <v>0</v>
      </c>
      <c r="AN404" s="58">
        <v>0</v>
      </c>
      <c r="AO404" s="58">
        <v>0</v>
      </c>
    </row>
    <row r="405" spans="1:41" s="58" customFormat="1">
      <c r="A405" s="58">
        <v>6109</v>
      </c>
      <c r="B405" s="58" t="s">
        <v>3632</v>
      </c>
      <c r="C405" s="58" t="s">
        <v>3632</v>
      </c>
      <c r="D405" s="58">
        <v>40076</v>
      </c>
      <c r="E405" s="58">
        <v>4</v>
      </c>
      <c r="F405" s="58">
        <v>1</v>
      </c>
      <c r="G405" s="58">
        <v>4</v>
      </c>
      <c r="H405" s="58">
        <v>30188</v>
      </c>
      <c r="I405" s="58">
        <v>1</v>
      </c>
      <c r="J405" s="58">
        <v>1</v>
      </c>
      <c r="K405" s="58">
        <v>0</v>
      </c>
      <c r="L405" s="58">
        <v>4</v>
      </c>
      <c r="M405" s="58">
        <v>30199</v>
      </c>
      <c r="N405" s="58">
        <v>1</v>
      </c>
      <c r="O405" s="58">
        <v>1</v>
      </c>
      <c r="P405" s="58">
        <v>0</v>
      </c>
      <c r="Q405" s="58">
        <v>0</v>
      </c>
      <c r="R405" s="58">
        <v>0</v>
      </c>
      <c r="S405" s="58">
        <v>0</v>
      </c>
      <c r="T405" s="58">
        <v>0</v>
      </c>
      <c r="U405" s="58">
        <v>0</v>
      </c>
      <c r="V405" s="58">
        <v>0</v>
      </c>
      <c r="W405" s="58">
        <v>0</v>
      </c>
      <c r="X405" s="58">
        <v>0</v>
      </c>
      <c r="Y405" s="58">
        <v>0</v>
      </c>
      <c r="Z405" s="58">
        <v>0</v>
      </c>
      <c r="AA405" s="58">
        <v>0</v>
      </c>
      <c r="AB405" s="58">
        <v>0</v>
      </c>
      <c r="AC405" s="58">
        <v>0</v>
      </c>
      <c r="AD405" s="58">
        <v>0</v>
      </c>
      <c r="AE405" s="58">
        <v>0</v>
      </c>
      <c r="AF405" s="58">
        <v>1</v>
      </c>
      <c r="AG405" s="58">
        <v>1</v>
      </c>
      <c r="AH405" s="58">
        <v>1</v>
      </c>
      <c r="AI405" s="58">
        <v>1</v>
      </c>
      <c r="AJ405" s="58">
        <v>0</v>
      </c>
      <c r="AK405" s="58">
        <v>0</v>
      </c>
      <c r="AL405" s="58">
        <v>0</v>
      </c>
      <c r="AM405" s="58">
        <v>0</v>
      </c>
      <c r="AN405" s="58">
        <v>0</v>
      </c>
      <c r="AO405" s="58">
        <v>0</v>
      </c>
    </row>
    <row r="406" spans="1:41" s="58" customFormat="1">
      <c r="A406" s="58">
        <v>6110</v>
      </c>
      <c r="B406" s="58" t="s">
        <v>3633</v>
      </c>
      <c r="C406" s="58" t="s">
        <v>3633</v>
      </c>
      <c r="D406" s="58">
        <v>40076</v>
      </c>
      <c r="E406" s="58">
        <v>4</v>
      </c>
      <c r="F406" s="58">
        <v>1</v>
      </c>
      <c r="G406" s="58">
        <v>4</v>
      </c>
      <c r="H406" s="58">
        <v>40067</v>
      </c>
      <c r="I406" s="58">
        <v>1</v>
      </c>
      <c r="J406" s="58">
        <v>1</v>
      </c>
      <c r="K406" s="58">
        <v>0</v>
      </c>
      <c r="L406" s="58">
        <v>4</v>
      </c>
      <c r="M406" s="58">
        <v>40078</v>
      </c>
      <c r="N406" s="58">
        <v>1</v>
      </c>
      <c r="O406" s="58">
        <v>1</v>
      </c>
      <c r="P406" s="58">
        <v>0</v>
      </c>
      <c r="Q406" s="58">
        <v>0</v>
      </c>
      <c r="R406" s="58">
        <v>0</v>
      </c>
      <c r="S406" s="58">
        <v>0</v>
      </c>
      <c r="T406" s="58">
        <v>0</v>
      </c>
      <c r="U406" s="58">
        <v>0</v>
      </c>
      <c r="V406" s="58">
        <v>0</v>
      </c>
      <c r="W406" s="58">
        <v>0</v>
      </c>
      <c r="X406" s="58">
        <v>0</v>
      </c>
      <c r="Y406" s="58">
        <v>0</v>
      </c>
      <c r="Z406" s="58">
        <v>0</v>
      </c>
      <c r="AA406" s="58">
        <v>0</v>
      </c>
      <c r="AB406" s="58">
        <v>0</v>
      </c>
      <c r="AC406" s="58">
        <v>0</v>
      </c>
      <c r="AD406" s="58">
        <v>0</v>
      </c>
      <c r="AE406" s="58">
        <v>0</v>
      </c>
      <c r="AF406" s="58">
        <v>1</v>
      </c>
      <c r="AG406" s="58">
        <v>1</v>
      </c>
      <c r="AH406" s="58">
        <v>1</v>
      </c>
      <c r="AI406" s="58">
        <v>1</v>
      </c>
      <c r="AJ406" s="58">
        <v>0</v>
      </c>
      <c r="AK406" s="58">
        <v>0</v>
      </c>
      <c r="AL406" s="58">
        <v>0</v>
      </c>
      <c r="AM406" s="58">
        <v>0</v>
      </c>
      <c r="AN406" s="58">
        <v>0</v>
      </c>
      <c r="AO406" s="58">
        <v>0</v>
      </c>
    </row>
    <row r="407" spans="1:41" s="58" customFormat="1">
      <c r="A407" s="58">
        <v>6111</v>
      </c>
      <c r="B407" s="58" t="s">
        <v>3634</v>
      </c>
      <c r="C407" s="58" t="s">
        <v>3634</v>
      </c>
      <c r="D407" s="58">
        <v>40076</v>
      </c>
      <c r="E407" s="58">
        <v>4</v>
      </c>
      <c r="F407" s="58">
        <v>1</v>
      </c>
      <c r="G407" s="58">
        <v>4</v>
      </c>
      <c r="H407" s="58">
        <v>40111</v>
      </c>
      <c r="I407" s="58">
        <v>1</v>
      </c>
      <c r="J407" s="58">
        <v>1</v>
      </c>
      <c r="K407" s="58">
        <v>0</v>
      </c>
      <c r="L407" s="58">
        <v>4</v>
      </c>
      <c r="M407" s="58">
        <v>40122</v>
      </c>
      <c r="N407" s="58">
        <v>1</v>
      </c>
      <c r="O407" s="58">
        <v>1</v>
      </c>
      <c r="P407" s="58">
        <v>0</v>
      </c>
      <c r="Q407" s="58">
        <v>0</v>
      </c>
      <c r="R407" s="58">
        <v>0</v>
      </c>
      <c r="S407" s="58">
        <v>0</v>
      </c>
      <c r="T407" s="58">
        <v>0</v>
      </c>
      <c r="U407" s="58">
        <v>0</v>
      </c>
      <c r="V407" s="58">
        <v>0</v>
      </c>
      <c r="W407" s="58">
        <v>0</v>
      </c>
      <c r="X407" s="58">
        <v>0</v>
      </c>
      <c r="Y407" s="58">
        <v>0</v>
      </c>
      <c r="Z407" s="58">
        <v>0</v>
      </c>
      <c r="AA407" s="58">
        <v>0</v>
      </c>
      <c r="AB407" s="58">
        <v>0</v>
      </c>
      <c r="AC407" s="58">
        <v>0</v>
      </c>
      <c r="AD407" s="58">
        <v>0</v>
      </c>
      <c r="AE407" s="58">
        <v>0</v>
      </c>
      <c r="AF407" s="58">
        <v>1</v>
      </c>
      <c r="AG407" s="58">
        <v>1</v>
      </c>
      <c r="AH407" s="58">
        <v>1</v>
      </c>
      <c r="AI407" s="58">
        <v>1</v>
      </c>
      <c r="AJ407" s="58">
        <v>0</v>
      </c>
      <c r="AK407" s="58">
        <v>0</v>
      </c>
      <c r="AL407" s="58">
        <v>0</v>
      </c>
      <c r="AM407" s="58">
        <v>0</v>
      </c>
      <c r="AN407" s="58">
        <v>0</v>
      </c>
      <c r="AO407" s="58">
        <v>0</v>
      </c>
    </row>
    <row r="408" spans="1:41">
      <c r="A408" s="45">
        <v>10001</v>
      </c>
      <c r="B408" s="45" t="s">
        <v>476</v>
      </c>
      <c r="C408" s="45" t="s">
        <v>2501</v>
      </c>
      <c r="D408" s="45">
        <v>10000</v>
      </c>
      <c r="E408" s="45">
        <v>3</v>
      </c>
      <c r="F408" s="45">
        <v>0</v>
      </c>
      <c r="G408" s="45">
        <v>18</v>
      </c>
      <c r="H408" s="45">
        <v>3</v>
      </c>
      <c r="I408" s="45">
        <v>1</v>
      </c>
      <c r="J408" s="45">
        <v>1</v>
      </c>
      <c r="K408" s="45">
        <v>500</v>
      </c>
      <c r="L408" s="45">
        <v>0</v>
      </c>
      <c r="M408" s="45">
        <v>0</v>
      </c>
      <c r="N408" s="45">
        <v>0</v>
      </c>
      <c r="O408" s="45">
        <v>0</v>
      </c>
      <c r="P408" s="45">
        <v>500</v>
      </c>
      <c r="Q408" s="45">
        <v>0</v>
      </c>
      <c r="R408" s="45">
        <v>0</v>
      </c>
      <c r="S408" s="45">
        <v>0</v>
      </c>
      <c r="T408" s="45">
        <v>0</v>
      </c>
      <c r="U408" s="45">
        <v>0</v>
      </c>
      <c r="V408" s="45">
        <v>0</v>
      </c>
      <c r="W408" s="45">
        <v>0</v>
      </c>
      <c r="X408" s="45">
        <v>0</v>
      </c>
      <c r="Y408" s="45">
        <v>0</v>
      </c>
      <c r="Z408" s="45">
        <v>0</v>
      </c>
      <c r="AA408" s="45">
        <v>0</v>
      </c>
      <c r="AB408" s="45">
        <v>0</v>
      </c>
      <c r="AC408" s="45">
        <v>0</v>
      </c>
      <c r="AD408" s="45">
        <v>0</v>
      </c>
      <c r="AE408" s="45">
        <v>0</v>
      </c>
      <c r="AF408" s="45">
        <v>1</v>
      </c>
      <c r="AG408" s="45">
        <v>1</v>
      </c>
      <c r="AH408" s="45">
        <v>0</v>
      </c>
      <c r="AI408" s="45">
        <v>0</v>
      </c>
      <c r="AJ408" s="45">
        <v>0</v>
      </c>
      <c r="AK408" s="45">
        <v>0</v>
      </c>
      <c r="AL408" s="45">
        <v>0</v>
      </c>
      <c r="AM408" s="45">
        <v>0</v>
      </c>
      <c r="AN408" s="45">
        <v>0</v>
      </c>
      <c r="AO408" s="45">
        <v>0</v>
      </c>
    </row>
    <row r="409" spans="1:41">
      <c r="A409" s="45">
        <v>10002</v>
      </c>
      <c r="B409" s="45" t="s">
        <v>477</v>
      </c>
      <c r="C409" s="45" t="s">
        <v>2502</v>
      </c>
      <c r="D409" s="45">
        <v>10000</v>
      </c>
      <c r="E409" s="45">
        <v>4</v>
      </c>
      <c r="F409" s="45">
        <v>0</v>
      </c>
      <c r="G409" s="45">
        <v>18</v>
      </c>
      <c r="H409" s="45">
        <v>4</v>
      </c>
      <c r="I409" s="45">
        <v>1</v>
      </c>
      <c r="J409" s="45">
        <v>1</v>
      </c>
      <c r="K409" s="45">
        <v>100</v>
      </c>
      <c r="L409" s="45">
        <v>0</v>
      </c>
      <c r="M409" s="45">
        <v>0</v>
      </c>
      <c r="N409" s="45">
        <v>0</v>
      </c>
      <c r="O409" s="45">
        <v>0</v>
      </c>
      <c r="P409" s="45">
        <v>900</v>
      </c>
      <c r="Q409" s="45">
        <v>0</v>
      </c>
      <c r="R409" s="45">
        <v>0</v>
      </c>
      <c r="S409" s="45">
        <v>0</v>
      </c>
      <c r="T409" s="45">
        <v>0</v>
      </c>
      <c r="U409" s="45">
        <v>0</v>
      </c>
      <c r="V409" s="45">
        <v>0</v>
      </c>
      <c r="W409" s="45">
        <v>0</v>
      </c>
      <c r="X409" s="45">
        <v>0</v>
      </c>
      <c r="Y409" s="45">
        <v>0</v>
      </c>
      <c r="Z409" s="45">
        <v>0</v>
      </c>
      <c r="AA409" s="45">
        <v>0</v>
      </c>
      <c r="AB409" s="45">
        <v>0</v>
      </c>
      <c r="AC409" s="45">
        <v>0</v>
      </c>
      <c r="AD409" s="45">
        <v>0</v>
      </c>
      <c r="AE409" s="45">
        <v>0</v>
      </c>
      <c r="AF409" s="45">
        <v>1</v>
      </c>
      <c r="AG409" s="45">
        <v>1</v>
      </c>
      <c r="AH409" s="45">
        <v>0</v>
      </c>
      <c r="AI409" s="45">
        <v>0</v>
      </c>
      <c r="AJ409" s="45">
        <v>0</v>
      </c>
      <c r="AK409" s="45">
        <v>0</v>
      </c>
      <c r="AL409" s="45">
        <v>0</v>
      </c>
      <c r="AM409" s="45">
        <v>0</v>
      </c>
      <c r="AN409" s="45">
        <v>0</v>
      </c>
      <c r="AO409" s="45">
        <v>0</v>
      </c>
    </row>
    <row r="410" spans="1:41">
      <c r="A410" s="45">
        <v>10003</v>
      </c>
      <c r="B410" s="45" t="s">
        <v>478</v>
      </c>
      <c r="C410" s="45" t="s">
        <v>2503</v>
      </c>
      <c r="D410" s="45">
        <v>10000</v>
      </c>
      <c r="E410" s="45">
        <v>5</v>
      </c>
      <c r="F410" s="45">
        <v>0</v>
      </c>
      <c r="G410" s="45">
        <v>18</v>
      </c>
      <c r="H410" s="45">
        <v>5</v>
      </c>
      <c r="I410" s="45">
        <v>1</v>
      </c>
      <c r="J410" s="45">
        <v>1</v>
      </c>
      <c r="K410" s="45">
        <v>25</v>
      </c>
      <c r="L410" s="45">
        <v>0</v>
      </c>
      <c r="M410" s="45">
        <v>0</v>
      </c>
      <c r="N410" s="45">
        <v>0</v>
      </c>
      <c r="O410" s="45">
        <v>0</v>
      </c>
      <c r="P410" s="45">
        <v>975</v>
      </c>
      <c r="Q410" s="45">
        <v>0</v>
      </c>
      <c r="R410" s="45">
        <v>0</v>
      </c>
      <c r="S410" s="45">
        <v>0</v>
      </c>
      <c r="T410" s="45">
        <v>0</v>
      </c>
      <c r="U410" s="45">
        <v>0</v>
      </c>
      <c r="V410" s="45">
        <v>0</v>
      </c>
      <c r="W410" s="45">
        <v>0</v>
      </c>
      <c r="X410" s="45">
        <v>0</v>
      </c>
      <c r="Y410" s="45">
        <v>0</v>
      </c>
      <c r="Z410" s="45">
        <v>0</v>
      </c>
      <c r="AA410" s="45">
        <v>0</v>
      </c>
      <c r="AB410" s="45">
        <v>0</v>
      </c>
      <c r="AC410" s="45">
        <v>0</v>
      </c>
      <c r="AD410" s="45">
        <v>0</v>
      </c>
      <c r="AE410" s="45">
        <v>0</v>
      </c>
      <c r="AF410" s="45">
        <v>1</v>
      </c>
      <c r="AG410" s="45">
        <v>1</v>
      </c>
      <c r="AH410" s="45">
        <v>0</v>
      </c>
      <c r="AI410" s="45">
        <v>0</v>
      </c>
      <c r="AJ410" s="45">
        <v>0</v>
      </c>
      <c r="AK410" s="45">
        <v>0</v>
      </c>
      <c r="AL410" s="45">
        <v>0</v>
      </c>
      <c r="AM410" s="45">
        <v>0</v>
      </c>
      <c r="AN410" s="45">
        <v>0</v>
      </c>
      <c r="AO410" s="45">
        <v>0</v>
      </c>
    </row>
    <row r="411" spans="1:41">
      <c r="A411" s="45">
        <v>10004</v>
      </c>
      <c r="B411" s="45" t="s">
        <v>479</v>
      </c>
      <c r="C411" s="45" t="s">
        <v>2504</v>
      </c>
      <c r="D411" s="45">
        <v>10000</v>
      </c>
      <c r="E411" s="45">
        <v>6</v>
      </c>
      <c r="F411" s="45">
        <v>0</v>
      </c>
      <c r="G411" s="45">
        <v>18</v>
      </c>
      <c r="H411" s="45">
        <v>6</v>
      </c>
      <c r="I411" s="45">
        <v>1</v>
      </c>
      <c r="J411" s="45">
        <v>1</v>
      </c>
      <c r="K411" s="45">
        <v>7</v>
      </c>
      <c r="L411" s="45">
        <v>0</v>
      </c>
      <c r="M411" s="45">
        <v>0</v>
      </c>
      <c r="N411" s="45">
        <v>0</v>
      </c>
      <c r="O411" s="45">
        <v>0</v>
      </c>
      <c r="P411" s="45">
        <v>993</v>
      </c>
      <c r="Q411" s="45">
        <v>0</v>
      </c>
      <c r="R411" s="45">
        <v>0</v>
      </c>
      <c r="S411" s="45">
        <v>0</v>
      </c>
      <c r="T411" s="45">
        <v>0</v>
      </c>
      <c r="U411" s="45">
        <v>0</v>
      </c>
      <c r="V411" s="45">
        <v>0</v>
      </c>
      <c r="W411" s="45">
        <v>0</v>
      </c>
      <c r="X411" s="45">
        <v>0</v>
      </c>
      <c r="Y411" s="45">
        <v>0</v>
      </c>
      <c r="Z411" s="45">
        <v>0</v>
      </c>
      <c r="AA411" s="45">
        <v>0</v>
      </c>
      <c r="AB411" s="45">
        <v>0</v>
      </c>
      <c r="AC411" s="45">
        <v>0</v>
      </c>
      <c r="AD411" s="45">
        <v>0</v>
      </c>
      <c r="AE411" s="45">
        <v>0</v>
      </c>
      <c r="AF411" s="45">
        <v>1</v>
      </c>
      <c r="AG411" s="45">
        <v>1</v>
      </c>
      <c r="AH411" s="45">
        <v>0</v>
      </c>
      <c r="AI411" s="45">
        <v>0</v>
      </c>
      <c r="AJ411" s="45">
        <v>0</v>
      </c>
      <c r="AK411" s="45">
        <v>0</v>
      </c>
      <c r="AL411" s="45">
        <v>0</v>
      </c>
      <c r="AM411" s="45">
        <v>0</v>
      </c>
      <c r="AN411" s="45">
        <v>0</v>
      </c>
      <c r="AO411" s="45">
        <v>0</v>
      </c>
    </row>
    <row r="412" spans="1:41">
      <c r="A412" s="45">
        <v>10005</v>
      </c>
      <c r="B412" s="45" t="s">
        <v>480</v>
      </c>
      <c r="C412" s="45" t="s">
        <v>2505</v>
      </c>
      <c r="D412" s="45">
        <v>10000</v>
      </c>
      <c r="E412" s="45">
        <v>7</v>
      </c>
      <c r="F412" s="45">
        <v>0</v>
      </c>
      <c r="G412" s="45">
        <v>18</v>
      </c>
      <c r="H412" s="45">
        <v>7</v>
      </c>
      <c r="I412" s="45">
        <v>1</v>
      </c>
      <c r="J412" s="45">
        <v>1</v>
      </c>
      <c r="K412" s="45">
        <v>3</v>
      </c>
      <c r="L412" s="45">
        <v>0</v>
      </c>
      <c r="M412" s="45">
        <v>0</v>
      </c>
      <c r="N412" s="45">
        <v>0</v>
      </c>
      <c r="O412" s="45">
        <v>0</v>
      </c>
      <c r="P412" s="45">
        <v>997</v>
      </c>
      <c r="Q412" s="45">
        <v>0</v>
      </c>
      <c r="R412" s="45">
        <v>0</v>
      </c>
      <c r="S412" s="45">
        <v>0</v>
      </c>
      <c r="T412" s="45">
        <v>0</v>
      </c>
      <c r="U412" s="45">
        <v>0</v>
      </c>
      <c r="V412" s="45">
        <v>0</v>
      </c>
      <c r="W412" s="45">
        <v>0</v>
      </c>
      <c r="X412" s="45">
        <v>0</v>
      </c>
      <c r="Y412" s="45">
        <v>0</v>
      </c>
      <c r="Z412" s="45">
        <v>0</v>
      </c>
      <c r="AA412" s="45">
        <v>0</v>
      </c>
      <c r="AB412" s="45">
        <v>0</v>
      </c>
      <c r="AC412" s="45">
        <v>0</v>
      </c>
      <c r="AD412" s="45">
        <v>0</v>
      </c>
      <c r="AE412" s="45">
        <v>0</v>
      </c>
      <c r="AF412" s="45">
        <v>1</v>
      </c>
      <c r="AG412" s="45">
        <v>1</v>
      </c>
      <c r="AH412" s="45">
        <v>0</v>
      </c>
      <c r="AI412" s="45">
        <v>0</v>
      </c>
      <c r="AJ412" s="45">
        <v>0</v>
      </c>
      <c r="AK412" s="45">
        <v>0</v>
      </c>
      <c r="AL412" s="45">
        <v>0</v>
      </c>
      <c r="AM412" s="45">
        <v>0</v>
      </c>
      <c r="AN412" s="45">
        <v>0</v>
      </c>
      <c r="AO412" s="45">
        <v>0</v>
      </c>
    </row>
    <row r="413" spans="1:41">
      <c r="A413" s="45">
        <v>10006</v>
      </c>
      <c r="B413" s="45" t="s">
        <v>481</v>
      </c>
      <c r="C413" s="45" t="s">
        <v>2506</v>
      </c>
      <c r="D413" s="45">
        <v>9999</v>
      </c>
      <c r="E413" s="45">
        <v>3</v>
      </c>
      <c r="F413" s="45">
        <v>0</v>
      </c>
      <c r="G413" s="45">
        <v>31</v>
      </c>
      <c r="H413" s="45">
        <v>3</v>
      </c>
      <c r="I413" s="45">
        <v>1</v>
      </c>
      <c r="J413" s="45">
        <v>1</v>
      </c>
      <c r="K413" s="45">
        <v>1000</v>
      </c>
      <c r="L413" s="45">
        <v>0</v>
      </c>
      <c r="M413" s="45">
        <v>0</v>
      </c>
      <c r="N413" s="45">
        <v>0</v>
      </c>
      <c r="O413" s="45">
        <v>0</v>
      </c>
      <c r="P413" s="45">
        <v>0</v>
      </c>
      <c r="Q413" s="45">
        <v>0</v>
      </c>
      <c r="R413" s="45">
        <v>0</v>
      </c>
      <c r="S413" s="45">
        <v>0</v>
      </c>
      <c r="T413" s="45">
        <v>0</v>
      </c>
      <c r="U413" s="45">
        <v>0</v>
      </c>
      <c r="V413" s="45">
        <v>0</v>
      </c>
      <c r="W413" s="45">
        <v>0</v>
      </c>
      <c r="X413" s="45">
        <v>0</v>
      </c>
      <c r="Y413" s="45">
        <v>0</v>
      </c>
      <c r="Z413" s="45">
        <v>0</v>
      </c>
      <c r="AA413" s="45">
        <v>0</v>
      </c>
      <c r="AB413" s="45">
        <v>0</v>
      </c>
      <c r="AC413" s="45">
        <v>0</v>
      </c>
      <c r="AD413" s="45">
        <v>0</v>
      </c>
      <c r="AE413" s="45">
        <v>0</v>
      </c>
      <c r="AF413" s="45">
        <v>1</v>
      </c>
      <c r="AG413" s="45">
        <v>1</v>
      </c>
      <c r="AH413" s="45">
        <v>0</v>
      </c>
      <c r="AI413" s="45">
        <v>0</v>
      </c>
      <c r="AJ413" s="45">
        <v>0</v>
      </c>
      <c r="AK413" s="45">
        <v>0</v>
      </c>
      <c r="AL413" s="45">
        <v>0</v>
      </c>
      <c r="AM413" s="45">
        <v>0</v>
      </c>
      <c r="AN413" s="45">
        <v>0</v>
      </c>
      <c r="AO413" s="45">
        <v>0</v>
      </c>
    </row>
    <row r="414" spans="1:41">
      <c r="A414" s="45">
        <v>10007</v>
      </c>
      <c r="B414" s="45" t="s">
        <v>482</v>
      </c>
      <c r="C414" s="45" t="s">
        <v>2507</v>
      </c>
      <c r="D414" s="45">
        <v>9999</v>
      </c>
      <c r="E414" s="45">
        <v>4</v>
      </c>
      <c r="F414" s="45">
        <v>0</v>
      </c>
      <c r="G414" s="45">
        <v>31</v>
      </c>
      <c r="H414" s="45">
        <v>4</v>
      </c>
      <c r="I414" s="45">
        <v>1</v>
      </c>
      <c r="J414" s="45">
        <v>1</v>
      </c>
      <c r="K414" s="45">
        <v>1000</v>
      </c>
      <c r="L414" s="45">
        <v>0</v>
      </c>
      <c r="M414" s="45">
        <v>0</v>
      </c>
      <c r="N414" s="45">
        <v>0</v>
      </c>
      <c r="O414" s="45">
        <v>0</v>
      </c>
      <c r="P414" s="45">
        <v>0</v>
      </c>
      <c r="Q414" s="45">
        <v>0</v>
      </c>
      <c r="R414" s="45">
        <v>0</v>
      </c>
      <c r="S414" s="45">
        <v>0</v>
      </c>
      <c r="T414" s="45">
        <v>0</v>
      </c>
      <c r="U414" s="45">
        <v>0</v>
      </c>
      <c r="V414" s="45">
        <v>0</v>
      </c>
      <c r="W414" s="45">
        <v>0</v>
      </c>
      <c r="X414" s="45">
        <v>0</v>
      </c>
      <c r="Y414" s="45">
        <v>0</v>
      </c>
      <c r="Z414" s="45">
        <v>0</v>
      </c>
      <c r="AA414" s="45">
        <v>0</v>
      </c>
      <c r="AB414" s="45">
        <v>0</v>
      </c>
      <c r="AC414" s="45">
        <v>0</v>
      </c>
      <c r="AD414" s="45">
        <v>0</v>
      </c>
      <c r="AE414" s="45">
        <v>0</v>
      </c>
      <c r="AF414" s="45">
        <v>1</v>
      </c>
      <c r="AG414" s="45">
        <v>1</v>
      </c>
      <c r="AH414" s="45">
        <v>0</v>
      </c>
      <c r="AI414" s="45">
        <v>0</v>
      </c>
      <c r="AJ414" s="45">
        <v>0</v>
      </c>
      <c r="AK414" s="45">
        <v>0</v>
      </c>
      <c r="AL414" s="45">
        <v>0</v>
      </c>
      <c r="AM414" s="45">
        <v>0</v>
      </c>
      <c r="AN414" s="45">
        <v>0</v>
      </c>
      <c r="AO414" s="45">
        <v>0</v>
      </c>
    </row>
    <row r="415" spans="1:41">
      <c r="A415" s="45">
        <v>10008</v>
      </c>
      <c r="B415" s="45" t="s">
        <v>483</v>
      </c>
      <c r="C415" s="45" t="s">
        <v>2508</v>
      </c>
      <c r="D415" s="45">
        <v>9999</v>
      </c>
      <c r="E415" s="45">
        <v>5</v>
      </c>
      <c r="F415" s="45">
        <v>0</v>
      </c>
      <c r="G415" s="45">
        <v>31</v>
      </c>
      <c r="H415" s="45">
        <v>5</v>
      </c>
      <c r="I415" s="45">
        <v>1</v>
      </c>
      <c r="J415" s="45">
        <v>1</v>
      </c>
      <c r="K415" s="45">
        <v>1000</v>
      </c>
      <c r="L415" s="45">
        <v>0</v>
      </c>
      <c r="M415" s="45">
        <v>0</v>
      </c>
      <c r="N415" s="45">
        <v>0</v>
      </c>
      <c r="O415" s="45">
        <v>0</v>
      </c>
      <c r="P415" s="45">
        <v>0</v>
      </c>
      <c r="Q415" s="45">
        <v>0</v>
      </c>
      <c r="R415" s="45">
        <v>0</v>
      </c>
      <c r="S415" s="45">
        <v>0</v>
      </c>
      <c r="T415" s="45">
        <v>0</v>
      </c>
      <c r="U415" s="45">
        <v>0</v>
      </c>
      <c r="V415" s="45">
        <v>0</v>
      </c>
      <c r="W415" s="45">
        <v>0</v>
      </c>
      <c r="X415" s="45">
        <v>0</v>
      </c>
      <c r="Y415" s="45">
        <v>0</v>
      </c>
      <c r="Z415" s="45">
        <v>0</v>
      </c>
      <c r="AA415" s="45">
        <v>0</v>
      </c>
      <c r="AB415" s="45">
        <v>0</v>
      </c>
      <c r="AC415" s="45">
        <v>0</v>
      </c>
      <c r="AD415" s="45">
        <v>0</v>
      </c>
      <c r="AE415" s="45">
        <v>0</v>
      </c>
      <c r="AF415" s="45">
        <v>1</v>
      </c>
      <c r="AG415" s="45">
        <v>1</v>
      </c>
      <c r="AH415" s="45">
        <v>0</v>
      </c>
      <c r="AI415" s="45">
        <v>0</v>
      </c>
      <c r="AJ415" s="45">
        <v>0</v>
      </c>
      <c r="AK415" s="45">
        <v>0</v>
      </c>
      <c r="AL415" s="45">
        <v>0</v>
      </c>
      <c r="AM415" s="45">
        <v>0</v>
      </c>
      <c r="AN415" s="45">
        <v>0</v>
      </c>
      <c r="AO415" s="45">
        <v>0</v>
      </c>
    </row>
    <row r="416" spans="1:41">
      <c r="A416" s="45">
        <v>10009</v>
      </c>
      <c r="B416" s="45" t="s">
        <v>484</v>
      </c>
      <c r="C416" s="45" t="s">
        <v>2509</v>
      </c>
      <c r="D416" s="45">
        <v>9999</v>
      </c>
      <c r="E416" s="45">
        <v>6</v>
      </c>
      <c r="F416" s="45">
        <v>0</v>
      </c>
      <c r="G416" s="45">
        <v>31</v>
      </c>
      <c r="H416" s="45">
        <v>6</v>
      </c>
      <c r="I416" s="45">
        <v>1</v>
      </c>
      <c r="J416" s="45">
        <v>1</v>
      </c>
      <c r="K416" s="45">
        <v>500</v>
      </c>
      <c r="L416" s="45">
        <v>0</v>
      </c>
      <c r="M416" s="45">
        <v>0</v>
      </c>
      <c r="N416" s="45">
        <v>0</v>
      </c>
      <c r="O416" s="45">
        <v>0</v>
      </c>
      <c r="P416" s="45">
        <v>500</v>
      </c>
      <c r="Q416" s="45">
        <v>0</v>
      </c>
      <c r="R416" s="45">
        <v>0</v>
      </c>
      <c r="S416" s="45">
        <v>0</v>
      </c>
      <c r="T416" s="45">
        <v>0</v>
      </c>
      <c r="U416" s="45">
        <v>0</v>
      </c>
      <c r="V416" s="45">
        <v>0</v>
      </c>
      <c r="W416" s="45">
        <v>0</v>
      </c>
      <c r="X416" s="45">
        <v>0</v>
      </c>
      <c r="Y416" s="45">
        <v>0</v>
      </c>
      <c r="Z416" s="45">
        <v>0</v>
      </c>
      <c r="AA416" s="45">
        <v>0</v>
      </c>
      <c r="AB416" s="45">
        <v>0</v>
      </c>
      <c r="AC416" s="45">
        <v>0</v>
      </c>
      <c r="AD416" s="45">
        <v>0</v>
      </c>
      <c r="AE416" s="45">
        <v>0</v>
      </c>
      <c r="AF416" s="45">
        <v>1</v>
      </c>
      <c r="AG416" s="45">
        <v>1</v>
      </c>
      <c r="AH416" s="45">
        <v>0</v>
      </c>
      <c r="AI416" s="45">
        <v>0</v>
      </c>
      <c r="AJ416" s="45">
        <v>0</v>
      </c>
      <c r="AK416" s="45">
        <v>0</v>
      </c>
      <c r="AL416" s="45">
        <v>0</v>
      </c>
      <c r="AM416" s="45">
        <v>0</v>
      </c>
      <c r="AN416" s="45">
        <v>0</v>
      </c>
      <c r="AO416" s="45">
        <v>0</v>
      </c>
    </row>
    <row r="417" spans="1:42">
      <c r="A417" s="45">
        <v>10010</v>
      </c>
      <c r="B417" s="45" t="s">
        <v>485</v>
      </c>
      <c r="C417" s="45" t="s">
        <v>2510</v>
      </c>
      <c r="D417" s="45">
        <v>9999</v>
      </c>
      <c r="E417" s="45">
        <v>7</v>
      </c>
      <c r="F417" s="45">
        <v>0</v>
      </c>
      <c r="G417" s="45">
        <v>31</v>
      </c>
      <c r="H417" s="45">
        <v>7</v>
      </c>
      <c r="I417" s="45">
        <v>1</v>
      </c>
      <c r="J417" s="45">
        <v>1</v>
      </c>
      <c r="K417" s="45">
        <v>200</v>
      </c>
      <c r="L417" s="45">
        <v>0</v>
      </c>
      <c r="M417" s="45">
        <v>0</v>
      </c>
      <c r="N417" s="45">
        <v>0</v>
      </c>
      <c r="O417" s="45">
        <v>0</v>
      </c>
      <c r="P417" s="45">
        <v>800</v>
      </c>
      <c r="Q417" s="45">
        <v>0</v>
      </c>
      <c r="R417" s="45">
        <v>0</v>
      </c>
      <c r="S417" s="45">
        <v>0</v>
      </c>
      <c r="T417" s="45">
        <v>0</v>
      </c>
      <c r="U417" s="45">
        <v>0</v>
      </c>
      <c r="V417" s="45">
        <v>0</v>
      </c>
      <c r="W417" s="45">
        <v>0</v>
      </c>
      <c r="X417" s="45">
        <v>0</v>
      </c>
      <c r="Y417" s="45">
        <v>0</v>
      </c>
      <c r="Z417" s="45">
        <v>0</v>
      </c>
      <c r="AA417" s="45">
        <v>0</v>
      </c>
      <c r="AB417" s="45">
        <v>0</v>
      </c>
      <c r="AC417" s="45">
        <v>0</v>
      </c>
      <c r="AD417" s="45">
        <v>0</v>
      </c>
      <c r="AE417" s="45">
        <v>0</v>
      </c>
      <c r="AF417" s="45">
        <v>1</v>
      </c>
      <c r="AG417" s="45">
        <v>1</v>
      </c>
      <c r="AH417" s="45">
        <v>0</v>
      </c>
      <c r="AI417" s="45">
        <v>0</v>
      </c>
      <c r="AJ417" s="45">
        <v>0</v>
      </c>
      <c r="AK417" s="45">
        <v>0</v>
      </c>
      <c r="AL417" s="45">
        <v>0</v>
      </c>
      <c r="AM417" s="45">
        <v>0</v>
      </c>
      <c r="AN417" s="45">
        <v>0</v>
      </c>
      <c r="AO417" s="45">
        <v>0</v>
      </c>
    </row>
    <row r="418" spans="1:42">
      <c r="A418" s="45">
        <v>10011</v>
      </c>
      <c r="B418" s="45" t="s">
        <v>486</v>
      </c>
      <c r="C418" s="45" t="s">
        <v>2511</v>
      </c>
      <c r="D418" s="45">
        <v>40009</v>
      </c>
      <c r="E418" s="45">
        <v>3</v>
      </c>
      <c r="F418" s="45">
        <v>0</v>
      </c>
      <c r="G418" s="45">
        <v>3</v>
      </c>
      <c r="H418" s="45">
        <v>10</v>
      </c>
      <c r="I418" s="45">
        <v>3</v>
      </c>
      <c r="J418" s="45">
        <v>3</v>
      </c>
      <c r="K418" s="45">
        <v>1000</v>
      </c>
      <c r="L418" s="45">
        <v>0</v>
      </c>
      <c r="M418" s="45">
        <v>0</v>
      </c>
      <c r="N418" s="45">
        <v>0</v>
      </c>
      <c r="O418" s="45">
        <v>0</v>
      </c>
      <c r="P418" s="45">
        <v>0</v>
      </c>
      <c r="Q418" s="45">
        <v>0</v>
      </c>
      <c r="R418" s="45">
        <v>0</v>
      </c>
      <c r="S418" s="45">
        <v>0</v>
      </c>
      <c r="T418" s="45">
        <v>0</v>
      </c>
      <c r="U418" s="45">
        <v>0</v>
      </c>
      <c r="V418" s="45">
        <v>0</v>
      </c>
      <c r="W418" s="45">
        <v>0</v>
      </c>
      <c r="X418" s="45">
        <v>0</v>
      </c>
      <c r="Y418" s="45">
        <v>0</v>
      </c>
      <c r="Z418" s="45">
        <v>0</v>
      </c>
      <c r="AA418" s="45">
        <v>0</v>
      </c>
      <c r="AB418" s="45">
        <v>0</v>
      </c>
      <c r="AC418" s="45">
        <v>0</v>
      </c>
      <c r="AD418" s="45">
        <v>0</v>
      </c>
      <c r="AE418" s="45">
        <v>0</v>
      </c>
      <c r="AF418" s="45">
        <v>3</v>
      </c>
      <c r="AG418" s="45">
        <v>3</v>
      </c>
      <c r="AH418" s="45">
        <v>0</v>
      </c>
      <c r="AI418" s="45">
        <v>0</v>
      </c>
      <c r="AJ418" s="45">
        <v>0</v>
      </c>
      <c r="AK418" s="45">
        <v>0</v>
      </c>
      <c r="AL418" s="45">
        <v>0</v>
      </c>
      <c r="AM418" s="45">
        <v>0</v>
      </c>
      <c r="AN418" s="45">
        <v>0</v>
      </c>
      <c r="AO418" s="45">
        <v>0</v>
      </c>
    </row>
    <row r="419" spans="1:42">
      <c r="A419" s="45">
        <v>10012</v>
      </c>
      <c r="B419" s="45" t="s">
        <v>487</v>
      </c>
      <c r="C419" s="45" t="s">
        <v>2515</v>
      </c>
      <c r="D419" s="45">
        <v>40010</v>
      </c>
      <c r="E419" s="45">
        <v>4</v>
      </c>
      <c r="F419" s="45">
        <v>0</v>
      </c>
      <c r="G419" s="45">
        <v>3</v>
      </c>
      <c r="H419" s="45">
        <v>11</v>
      </c>
      <c r="I419" s="45">
        <v>3</v>
      </c>
      <c r="J419" s="45">
        <v>3</v>
      </c>
      <c r="K419" s="45">
        <v>1000</v>
      </c>
      <c r="L419" s="45">
        <v>0</v>
      </c>
      <c r="M419" s="45">
        <v>0</v>
      </c>
      <c r="N419" s="45">
        <v>0</v>
      </c>
      <c r="O419" s="45">
        <v>0</v>
      </c>
      <c r="P419" s="45">
        <v>0</v>
      </c>
      <c r="Q419" s="45">
        <v>0</v>
      </c>
      <c r="R419" s="45">
        <v>0</v>
      </c>
      <c r="S419" s="45">
        <v>0</v>
      </c>
      <c r="T419" s="45">
        <v>0</v>
      </c>
      <c r="U419" s="45">
        <v>0</v>
      </c>
      <c r="V419" s="45">
        <v>0</v>
      </c>
      <c r="W419" s="45">
        <v>0</v>
      </c>
      <c r="X419" s="45">
        <v>0</v>
      </c>
      <c r="Y419" s="45">
        <v>0</v>
      </c>
      <c r="Z419" s="45">
        <v>0</v>
      </c>
      <c r="AA419" s="45">
        <v>0</v>
      </c>
      <c r="AB419" s="45">
        <v>0</v>
      </c>
      <c r="AC419" s="45">
        <v>0</v>
      </c>
      <c r="AD419" s="45">
        <v>0</v>
      </c>
      <c r="AE419" s="45">
        <v>0</v>
      </c>
      <c r="AF419" s="45">
        <v>3</v>
      </c>
      <c r="AG419" s="45">
        <v>3</v>
      </c>
      <c r="AH419" s="45">
        <v>0</v>
      </c>
      <c r="AI419" s="45">
        <v>0</v>
      </c>
      <c r="AJ419" s="45">
        <v>0</v>
      </c>
      <c r="AK419" s="45">
        <v>0</v>
      </c>
      <c r="AL419" s="45">
        <v>0</v>
      </c>
      <c r="AM419" s="45">
        <v>0</v>
      </c>
      <c r="AN419" s="45">
        <v>0</v>
      </c>
      <c r="AO419" s="45">
        <v>0</v>
      </c>
    </row>
    <row r="420" spans="1:42">
      <c r="A420" s="45">
        <v>10013</v>
      </c>
      <c r="B420" s="45" t="s">
        <v>488</v>
      </c>
      <c r="C420" s="45" t="s">
        <v>2512</v>
      </c>
      <c r="D420" s="45">
        <v>40011</v>
      </c>
      <c r="E420" s="45">
        <v>5</v>
      </c>
      <c r="F420" s="45">
        <v>0</v>
      </c>
      <c r="G420" s="45">
        <v>3</v>
      </c>
      <c r="H420" s="45">
        <v>12</v>
      </c>
      <c r="I420" s="45">
        <v>3</v>
      </c>
      <c r="J420" s="45">
        <v>3</v>
      </c>
      <c r="K420" s="45">
        <v>1000</v>
      </c>
      <c r="L420" s="45">
        <v>0</v>
      </c>
      <c r="M420" s="45">
        <v>0</v>
      </c>
      <c r="N420" s="45">
        <v>0</v>
      </c>
      <c r="O420" s="45">
        <v>0</v>
      </c>
      <c r="P420" s="45">
        <v>0</v>
      </c>
      <c r="Q420" s="45">
        <v>0</v>
      </c>
      <c r="R420" s="45">
        <v>0</v>
      </c>
      <c r="S420" s="45">
        <v>0</v>
      </c>
      <c r="T420" s="45">
        <v>0</v>
      </c>
      <c r="U420" s="45">
        <v>0</v>
      </c>
      <c r="V420" s="45">
        <v>0</v>
      </c>
      <c r="W420" s="45">
        <v>0</v>
      </c>
      <c r="X420" s="45">
        <v>0</v>
      </c>
      <c r="Y420" s="45">
        <v>0</v>
      </c>
      <c r="Z420" s="45">
        <v>0</v>
      </c>
      <c r="AA420" s="45">
        <v>0</v>
      </c>
      <c r="AB420" s="45">
        <v>0</v>
      </c>
      <c r="AC420" s="45">
        <v>0</v>
      </c>
      <c r="AD420" s="45">
        <v>0</v>
      </c>
      <c r="AE420" s="45">
        <v>0</v>
      </c>
      <c r="AF420" s="45">
        <v>3</v>
      </c>
      <c r="AG420" s="45">
        <v>3</v>
      </c>
      <c r="AH420" s="45">
        <v>0</v>
      </c>
      <c r="AI420" s="45">
        <v>0</v>
      </c>
      <c r="AJ420" s="45">
        <v>0</v>
      </c>
      <c r="AK420" s="45">
        <v>0</v>
      </c>
      <c r="AL420" s="45">
        <v>0</v>
      </c>
      <c r="AM420" s="45">
        <v>0</v>
      </c>
      <c r="AN420" s="45">
        <v>0</v>
      </c>
      <c r="AO420" s="45">
        <v>0</v>
      </c>
    </row>
    <row r="421" spans="1:42">
      <c r="A421" s="45">
        <v>10014</v>
      </c>
      <c r="B421" s="45" t="s">
        <v>489</v>
      </c>
      <c r="C421" s="45" t="s">
        <v>2513</v>
      </c>
      <c r="D421" s="45">
        <v>40012</v>
      </c>
      <c r="E421" s="45">
        <v>6</v>
      </c>
      <c r="F421" s="45">
        <v>0</v>
      </c>
      <c r="G421" s="45">
        <v>3</v>
      </c>
      <c r="H421" s="45">
        <v>13</v>
      </c>
      <c r="I421" s="45">
        <v>3</v>
      </c>
      <c r="J421" s="45">
        <v>3</v>
      </c>
      <c r="K421" s="45">
        <v>1000</v>
      </c>
      <c r="L421" s="45">
        <v>0</v>
      </c>
      <c r="M421" s="45">
        <v>0</v>
      </c>
      <c r="N421" s="45">
        <v>0</v>
      </c>
      <c r="O421" s="45">
        <v>0</v>
      </c>
      <c r="P421" s="45">
        <v>0</v>
      </c>
      <c r="Q421" s="45">
        <v>0</v>
      </c>
      <c r="R421" s="45">
        <v>0</v>
      </c>
      <c r="S421" s="45">
        <v>0</v>
      </c>
      <c r="T421" s="45">
        <v>0</v>
      </c>
      <c r="U421" s="45">
        <v>0</v>
      </c>
      <c r="V421" s="45">
        <v>0</v>
      </c>
      <c r="W421" s="45">
        <v>0</v>
      </c>
      <c r="X421" s="45">
        <v>0</v>
      </c>
      <c r="Y421" s="45">
        <v>0</v>
      </c>
      <c r="Z421" s="45">
        <v>0</v>
      </c>
      <c r="AA421" s="45">
        <v>0</v>
      </c>
      <c r="AB421" s="45">
        <v>0</v>
      </c>
      <c r="AC421" s="45">
        <v>0</v>
      </c>
      <c r="AD421" s="45">
        <v>0</v>
      </c>
      <c r="AE421" s="45">
        <v>0</v>
      </c>
      <c r="AF421" s="45">
        <v>3</v>
      </c>
      <c r="AG421" s="45">
        <v>3</v>
      </c>
      <c r="AH421" s="45">
        <v>0</v>
      </c>
      <c r="AI421" s="45">
        <v>0</v>
      </c>
      <c r="AJ421" s="45">
        <v>0</v>
      </c>
      <c r="AK421" s="45">
        <v>0</v>
      </c>
      <c r="AL421" s="45">
        <v>0</v>
      </c>
      <c r="AM421" s="45">
        <v>0</v>
      </c>
      <c r="AN421" s="45">
        <v>0</v>
      </c>
      <c r="AO421" s="45">
        <v>0</v>
      </c>
    </row>
    <row r="422" spans="1:42">
      <c r="A422" s="45">
        <v>10015</v>
      </c>
      <c r="B422" s="45" t="s">
        <v>3424</v>
      </c>
      <c r="C422" s="45" t="s">
        <v>3425</v>
      </c>
      <c r="D422" s="45">
        <v>40018</v>
      </c>
      <c r="E422" s="45">
        <v>7</v>
      </c>
      <c r="F422" s="45">
        <v>0</v>
      </c>
      <c r="G422" s="45">
        <v>3</v>
      </c>
      <c r="H422" s="45">
        <v>18</v>
      </c>
      <c r="I422" s="45">
        <v>2</v>
      </c>
      <c r="J422" s="45">
        <v>2</v>
      </c>
      <c r="K422" s="45">
        <v>1000</v>
      </c>
      <c r="L422" s="45">
        <v>0</v>
      </c>
      <c r="M422" s="45">
        <v>0</v>
      </c>
      <c r="N422" s="45">
        <v>0</v>
      </c>
      <c r="O422" s="45">
        <v>0</v>
      </c>
      <c r="P422" s="45">
        <v>0</v>
      </c>
      <c r="Q422" s="45">
        <v>0</v>
      </c>
      <c r="R422" s="45">
        <v>0</v>
      </c>
      <c r="S422" s="45">
        <v>0</v>
      </c>
      <c r="T422" s="45">
        <v>0</v>
      </c>
      <c r="U422" s="45">
        <v>0</v>
      </c>
      <c r="V422" s="45">
        <v>0</v>
      </c>
      <c r="W422" s="45">
        <v>0</v>
      </c>
      <c r="X422" s="45">
        <v>0</v>
      </c>
      <c r="Y422" s="45">
        <v>0</v>
      </c>
      <c r="Z422" s="45">
        <v>0</v>
      </c>
      <c r="AA422" s="45">
        <v>0</v>
      </c>
      <c r="AB422" s="45">
        <v>0</v>
      </c>
      <c r="AC422" s="45">
        <v>0</v>
      </c>
      <c r="AD422" s="45">
        <v>0</v>
      </c>
      <c r="AE422" s="45">
        <v>0</v>
      </c>
      <c r="AF422" s="45">
        <v>2</v>
      </c>
      <c r="AG422" s="45">
        <v>2</v>
      </c>
      <c r="AH422" s="45">
        <v>0</v>
      </c>
      <c r="AI422" s="45">
        <v>0</v>
      </c>
      <c r="AJ422" s="45">
        <v>0</v>
      </c>
      <c r="AK422" s="45">
        <v>0</v>
      </c>
      <c r="AL422" s="45">
        <v>0</v>
      </c>
      <c r="AM422" s="45">
        <v>0</v>
      </c>
      <c r="AN422" s="45">
        <v>0</v>
      </c>
      <c r="AO422" s="45">
        <v>0</v>
      </c>
    </row>
    <row r="423" spans="1:42">
      <c r="A423" s="45">
        <v>30001</v>
      </c>
      <c r="B423" s="45" t="s">
        <v>42</v>
      </c>
      <c r="C423" s="45" t="s">
        <v>42</v>
      </c>
      <c r="D423" s="45">
        <v>1</v>
      </c>
      <c r="E423" s="45">
        <v>2</v>
      </c>
      <c r="F423" s="45">
        <v>0</v>
      </c>
      <c r="G423" s="45">
        <v>18</v>
      </c>
      <c r="H423" s="45">
        <v>2</v>
      </c>
      <c r="I423" s="45">
        <v>1</v>
      </c>
      <c r="J423" s="45">
        <v>1</v>
      </c>
      <c r="K423" s="45">
        <v>100</v>
      </c>
      <c r="L423" s="45">
        <v>9</v>
      </c>
      <c r="M423" s="45">
        <v>30012</v>
      </c>
      <c r="N423" s="45">
        <v>1</v>
      </c>
      <c r="O423" s="45">
        <v>1</v>
      </c>
      <c r="P423" s="45">
        <v>700</v>
      </c>
      <c r="Q423" s="45">
        <v>34</v>
      </c>
      <c r="R423" s="45">
        <v>1</v>
      </c>
      <c r="S423" s="45">
        <v>1</v>
      </c>
      <c r="T423" s="45">
        <v>1</v>
      </c>
      <c r="U423" s="45">
        <v>200</v>
      </c>
      <c r="V423" s="45">
        <v>0</v>
      </c>
      <c r="W423" s="45">
        <v>0</v>
      </c>
      <c r="X423" s="45">
        <v>0</v>
      </c>
      <c r="Y423" s="45">
        <v>0</v>
      </c>
      <c r="Z423" s="45">
        <v>0</v>
      </c>
      <c r="AA423" s="45">
        <v>0</v>
      </c>
      <c r="AB423" s="45">
        <v>0</v>
      </c>
      <c r="AC423" s="45">
        <v>0</v>
      </c>
      <c r="AD423" s="45">
        <v>0</v>
      </c>
      <c r="AE423" s="45">
        <v>0</v>
      </c>
      <c r="AF423" s="45">
        <v>1</v>
      </c>
      <c r="AG423" s="45">
        <v>1</v>
      </c>
      <c r="AH423" s="45">
        <v>1</v>
      </c>
      <c r="AI423" s="45">
        <v>1</v>
      </c>
      <c r="AJ423" s="45">
        <v>1</v>
      </c>
      <c r="AK423" s="45">
        <v>1</v>
      </c>
      <c r="AL423" s="45">
        <v>0</v>
      </c>
      <c r="AM423" s="45">
        <v>0</v>
      </c>
      <c r="AN423" s="45">
        <v>0</v>
      </c>
      <c r="AO423" s="45">
        <v>0</v>
      </c>
    </row>
    <row r="424" spans="1:42">
      <c r="A424" s="45">
        <v>30002</v>
      </c>
      <c r="B424" s="45" t="s">
        <v>43</v>
      </c>
      <c r="C424" s="45" t="s">
        <v>43</v>
      </c>
      <c r="D424" s="45">
        <v>1</v>
      </c>
      <c r="E424" s="45">
        <v>3</v>
      </c>
      <c r="F424" s="45">
        <v>0</v>
      </c>
      <c r="G424" s="45">
        <v>31</v>
      </c>
      <c r="H424" s="45">
        <v>3</v>
      </c>
      <c r="I424" s="45">
        <v>1</v>
      </c>
      <c r="J424" s="45">
        <v>1</v>
      </c>
      <c r="K424" s="45">
        <v>50</v>
      </c>
      <c r="L424" s="45">
        <v>9</v>
      </c>
      <c r="M424" s="45">
        <v>30024</v>
      </c>
      <c r="N424" s="45">
        <v>1</v>
      </c>
      <c r="O424" s="45">
        <v>1</v>
      </c>
      <c r="P424" s="45">
        <v>100</v>
      </c>
      <c r="Q424" s="45">
        <v>9</v>
      </c>
      <c r="R424" s="45">
        <v>30013</v>
      </c>
      <c r="S424" s="45">
        <v>1</v>
      </c>
      <c r="T424" s="45">
        <v>1</v>
      </c>
      <c r="U424" s="45">
        <v>600</v>
      </c>
      <c r="V424" s="45">
        <v>33</v>
      </c>
      <c r="W424" s="45">
        <v>0</v>
      </c>
      <c r="X424" s="45">
        <v>1</v>
      </c>
      <c r="Y424" s="45">
        <v>1</v>
      </c>
      <c r="Z424" s="45">
        <v>150</v>
      </c>
      <c r="AA424" s="45">
        <v>34</v>
      </c>
      <c r="AB424" s="45">
        <v>1</v>
      </c>
      <c r="AC424" s="45">
        <v>1</v>
      </c>
      <c r="AD424" s="45">
        <v>1</v>
      </c>
      <c r="AE424" s="45">
        <v>100</v>
      </c>
      <c r="AF424" s="45">
        <v>1</v>
      </c>
      <c r="AG424" s="45">
        <v>1</v>
      </c>
      <c r="AH424" s="45">
        <v>1</v>
      </c>
      <c r="AI424" s="45">
        <v>1</v>
      </c>
      <c r="AJ424" s="45">
        <v>1</v>
      </c>
      <c r="AK424" s="45">
        <v>1</v>
      </c>
      <c r="AL424" s="45">
        <v>1</v>
      </c>
      <c r="AM424" s="45">
        <v>1</v>
      </c>
      <c r="AN424" s="45">
        <v>1</v>
      </c>
      <c r="AO424" s="45">
        <v>1</v>
      </c>
      <c r="AP424" s="45">
        <v>1000</v>
      </c>
    </row>
    <row r="425" spans="1:42">
      <c r="A425" s="45">
        <v>30003</v>
      </c>
      <c r="B425" s="45" t="s">
        <v>44</v>
      </c>
      <c r="C425" s="45" t="s">
        <v>44</v>
      </c>
      <c r="D425" s="45">
        <v>1</v>
      </c>
      <c r="E425" s="45">
        <v>3</v>
      </c>
      <c r="F425" s="45">
        <v>0</v>
      </c>
      <c r="G425" s="45">
        <v>31</v>
      </c>
      <c r="H425" s="45">
        <v>3</v>
      </c>
      <c r="I425" s="45">
        <v>1</v>
      </c>
      <c r="J425" s="45">
        <v>1</v>
      </c>
      <c r="K425" s="45">
        <v>50</v>
      </c>
      <c r="L425" s="45">
        <v>9</v>
      </c>
      <c r="M425" s="45">
        <v>30025</v>
      </c>
      <c r="N425" s="45">
        <v>1</v>
      </c>
      <c r="O425" s="45">
        <v>1</v>
      </c>
      <c r="P425" s="45">
        <v>110</v>
      </c>
      <c r="Q425" s="45">
        <v>9</v>
      </c>
      <c r="R425" s="45">
        <v>30014</v>
      </c>
      <c r="S425" s="45">
        <v>1</v>
      </c>
      <c r="T425" s="45">
        <v>1</v>
      </c>
      <c r="U425" s="45">
        <v>590</v>
      </c>
      <c r="V425" s="45">
        <v>33</v>
      </c>
      <c r="W425" s="45">
        <v>0</v>
      </c>
      <c r="X425" s="45">
        <v>1</v>
      </c>
      <c r="Y425" s="45">
        <v>1</v>
      </c>
      <c r="Z425" s="45">
        <v>150</v>
      </c>
      <c r="AA425" s="45">
        <v>34</v>
      </c>
      <c r="AB425" s="45">
        <v>1</v>
      </c>
      <c r="AC425" s="45">
        <v>1</v>
      </c>
      <c r="AD425" s="45">
        <v>1</v>
      </c>
      <c r="AE425" s="45">
        <v>100</v>
      </c>
      <c r="AF425" s="45">
        <v>1</v>
      </c>
      <c r="AG425" s="45">
        <v>1</v>
      </c>
      <c r="AH425" s="45">
        <v>1</v>
      </c>
      <c r="AI425" s="45">
        <v>1</v>
      </c>
      <c r="AJ425" s="45">
        <v>1</v>
      </c>
      <c r="AK425" s="45">
        <v>1</v>
      </c>
      <c r="AL425" s="45">
        <v>1</v>
      </c>
      <c r="AM425" s="45">
        <v>1</v>
      </c>
      <c r="AN425" s="45">
        <v>1</v>
      </c>
      <c r="AO425" s="45">
        <v>1</v>
      </c>
      <c r="AP425" s="45">
        <v>1000</v>
      </c>
    </row>
    <row r="426" spans="1:42">
      <c r="A426" s="45">
        <v>30004</v>
      </c>
      <c r="B426" s="45" t="s">
        <v>45</v>
      </c>
      <c r="C426" s="45" t="s">
        <v>45</v>
      </c>
      <c r="D426" s="45">
        <v>1</v>
      </c>
      <c r="E426" s="45">
        <v>4</v>
      </c>
      <c r="F426" s="45">
        <v>0</v>
      </c>
      <c r="G426" s="45">
        <v>31</v>
      </c>
      <c r="H426" s="45">
        <v>4</v>
      </c>
      <c r="I426" s="45">
        <v>1</v>
      </c>
      <c r="J426" s="45">
        <v>1</v>
      </c>
      <c r="K426" s="45">
        <v>50</v>
      </c>
      <c r="L426" s="45">
        <v>9</v>
      </c>
      <c r="M426" s="45">
        <v>30026</v>
      </c>
      <c r="N426" s="45">
        <v>1</v>
      </c>
      <c r="O426" s="45">
        <v>1</v>
      </c>
      <c r="P426" s="45">
        <v>120</v>
      </c>
      <c r="Q426" s="45">
        <v>9</v>
      </c>
      <c r="R426" s="45">
        <v>30015</v>
      </c>
      <c r="S426" s="45">
        <v>1</v>
      </c>
      <c r="T426" s="45">
        <v>1</v>
      </c>
      <c r="U426" s="45">
        <v>580</v>
      </c>
      <c r="V426" s="45">
        <v>33</v>
      </c>
      <c r="W426" s="45">
        <v>0</v>
      </c>
      <c r="X426" s="45">
        <v>1</v>
      </c>
      <c r="Y426" s="45">
        <v>1</v>
      </c>
      <c r="Z426" s="45">
        <v>150</v>
      </c>
      <c r="AA426" s="45">
        <v>34</v>
      </c>
      <c r="AB426" s="45">
        <v>1</v>
      </c>
      <c r="AC426" s="45">
        <v>1</v>
      </c>
      <c r="AD426" s="45">
        <v>1</v>
      </c>
      <c r="AE426" s="45">
        <v>100</v>
      </c>
      <c r="AF426" s="45">
        <v>1</v>
      </c>
      <c r="AG426" s="45">
        <v>1</v>
      </c>
      <c r="AH426" s="45">
        <v>1</v>
      </c>
      <c r="AI426" s="45">
        <v>1</v>
      </c>
      <c r="AJ426" s="45">
        <v>1</v>
      </c>
      <c r="AK426" s="45">
        <v>1</v>
      </c>
      <c r="AL426" s="45">
        <v>1</v>
      </c>
      <c r="AM426" s="45">
        <v>1</v>
      </c>
      <c r="AN426" s="45">
        <v>1</v>
      </c>
      <c r="AO426" s="45">
        <v>1</v>
      </c>
      <c r="AP426" s="45">
        <v>1000</v>
      </c>
    </row>
    <row r="427" spans="1:42">
      <c r="A427" s="45">
        <v>30005</v>
      </c>
      <c r="B427" s="45" t="s">
        <v>46</v>
      </c>
      <c r="C427" s="45" t="s">
        <v>46</v>
      </c>
      <c r="D427" s="45">
        <v>1</v>
      </c>
      <c r="E427" s="45">
        <v>4</v>
      </c>
      <c r="F427" s="45">
        <v>0</v>
      </c>
      <c r="G427" s="45">
        <v>31</v>
      </c>
      <c r="H427" s="45">
        <v>4</v>
      </c>
      <c r="I427" s="45">
        <v>1</v>
      </c>
      <c r="J427" s="45">
        <v>1</v>
      </c>
      <c r="K427" s="45">
        <v>50</v>
      </c>
      <c r="L427" s="45">
        <v>9</v>
      </c>
      <c r="M427" s="45">
        <v>30027</v>
      </c>
      <c r="N427" s="45">
        <v>1</v>
      </c>
      <c r="O427" s="45">
        <v>1</v>
      </c>
      <c r="P427" s="45">
        <v>130</v>
      </c>
      <c r="Q427" s="45">
        <v>9</v>
      </c>
      <c r="R427" s="45">
        <v>30016</v>
      </c>
      <c r="S427" s="45">
        <v>1</v>
      </c>
      <c r="T427" s="45">
        <v>1</v>
      </c>
      <c r="U427" s="45">
        <v>570</v>
      </c>
      <c r="V427" s="45">
        <v>33</v>
      </c>
      <c r="W427" s="45">
        <v>0</v>
      </c>
      <c r="X427" s="45">
        <v>1</v>
      </c>
      <c r="Y427" s="45">
        <v>1</v>
      </c>
      <c r="Z427" s="45">
        <v>150</v>
      </c>
      <c r="AA427" s="45">
        <v>34</v>
      </c>
      <c r="AB427" s="45">
        <v>1</v>
      </c>
      <c r="AC427" s="45">
        <v>1</v>
      </c>
      <c r="AD427" s="45">
        <v>1</v>
      </c>
      <c r="AE427" s="45">
        <v>100</v>
      </c>
      <c r="AF427" s="45">
        <v>1</v>
      </c>
      <c r="AG427" s="45">
        <v>1</v>
      </c>
      <c r="AH427" s="45">
        <v>1</v>
      </c>
      <c r="AI427" s="45">
        <v>1</v>
      </c>
      <c r="AJ427" s="45">
        <v>1</v>
      </c>
      <c r="AK427" s="45">
        <v>1</v>
      </c>
      <c r="AL427" s="45">
        <v>1</v>
      </c>
      <c r="AM427" s="45">
        <v>1</v>
      </c>
      <c r="AN427" s="45">
        <v>1</v>
      </c>
      <c r="AO427" s="45">
        <v>1</v>
      </c>
      <c r="AP427" s="45">
        <v>1000</v>
      </c>
    </row>
    <row r="428" spans="1:42">
      <c r="A428" s="45">
        <v>30006</v>
      </c>
      <c r="B428" s="45" t="s">
        <v>47</v>
      </c>
      <c r="C428" s="45" t="s">
        <v>47</v>
      </c>
      <c r="D428" s="45">
        <v>1</v>
      </c>
      <c r="E428" s="45">
        <v>5</v>
      </c>
      <c r="F428" s="45">
        <v>0</v>
      </c>
      <c r="G428" s="45">
        <v>31</v>
      </c>
      <c r="H428" s="45">
        <v>5</v>
      </c>
      <c r="I428" s="45">
        <v>1</v>
      </c>
      <c r="J428" s="45">
        <v>1</v>
      </c>
      <c r="K428" s="45">
        <v>20</v>
      </c>
      <c r="L428" s="45">
        <v>9</v>
      </c>
      <c r="M428" s="45">
        <v>30028</v>
      </c>
      <c r="N428" s="45">
        <v>1</v>
      </c>
      <c r="O428" s="45">
        <v>1</v>
      </c>
      <c r="P428" s="45">
        <v>140</v>
      </c>
      <c r="Q428" s="45">
        <v>9</v>
      </c>
      <c r="R428" s="45">
        <v>30017</v>
      </c>
      <c r="S428" s="45">
        <v>1</v>
      </c>
      <c r="T428" s="45">
        <v>1</v>
      </c>
      <c r="U428" s="45">
        <v>590</v>
      </c>
      <c r="V428" s="45">
        <v>33</v>
      </c>
      <c r="W428" s="45">
        <v>0</v>
      </c>
      <c r="X428" s="45">
        <v>1</v>
      </c>
      <c r="Y428" s="45">
        <v>1</v>
      </c>
      <c r="Z428" s="45">
        <v>150</v>
      </c>
      <c r="AA428" s="45">
        <v>34</v>
      </c>
      <c r="AB428" s="45">
        <v>1</v>
      </c>
      <c r="AC428" s="45">
        <v>1</v>
      </c>
      <c r="AD428" s="45">
        <v>1</v>
      </c>
      <c r="AE428" s="45">
        <v>100</v>
      </c>
      <c r="AF428" s="45">
        <v>1</v>
      </c>
      <c r="AG428" s="45">
        <v>1</v>
      </c>
      <c r="AH428" s="45">
        <v>1</v>
      </c>
      <c r="AI428" s="45">
        <v>1</v>
      </c>
      <c r="AJ428" s="45">
        <v>1</v>
      </c>
      <c r="AK428" s="45">
        <v>1</v>
      </c>
      <c r="AL428" s="45">
        <v>1</v>
      </c>
      <c r="AM428" s="45">
        <v>1</v>
      </c>
      <c r="AN428" s="45">
        <v>1</v>
      </c>
      <c r="AO428" s="45">
        <v>1</v>
      </c>
      <c r="AP428" s="45">
        <v>1000</v>
      </c>
    </row>
    <row r="429" spans="1:42">
      <c r="A429" s="45">
        <v>30007</v>
      </c>
      <c r="B429" s="45" t="s">
        <v>48</v>
      </c>
      <c r="C429" s="45" t="s">
        <v>48</v>
      </c>
      <c r="D429" s="45">
        <v>1</v>
      </c>
      <c r="E429" s="45">
        <v>5</v>
      </c>
      <c r="F429" s="45">
        <v>0</v>
      </c>
      <c r="G429" s="45">
        <v>31</v>
      </c>
      <c r="H429" s="45">
        <v>5</v>
      </c>
      <c r="I429" s="45">
        <v>1</v>
      </c>
      <c r="J429" s="45">
        <v>1</v>
      </c>
      <c r="K429" s="45">
        <v>20</v>
      </c>
      <c r="L429" s="45">
        <v>9</v>
      </c>
      <c r="M429" s="45">
        <v>30029</v>
      </c>
      <c r="N429" s="45">
        <v>1</v>
      </c>
      <c r="O429" s="45">
        <v>1</v>
      </c>
      <c r="P429" s="45">
        <v>150</v>
      </c>
      <c r="Q429" s="45">
        <v>9</v>
      </c>
      <c r="R429" s="45">
        <v>30018</v>
      </c>
      <c r="S429" s="45">
        <v>1</v>
      </c>
      <c r="T429" s="45">
        <v>1</v>
      </c>
      <c r="U429" s="45">
        <v>580</v>
      </c>
      <c r="V429" s="45">
        <v>33</v>
      </c>
      <c r="W429" s="45">
        <v>0</v>
      </c>
      <c r="X429" s="45">
        <v>1</v>
      </c>
      <c r="Y429" s="45">
        <v>1</v>
      </c>
      <c r="Z429" s="45">
        <v>150</v>
      </c>
      <c r="AA429" s="45">
        <v>34</v>
      </c>
      <c r="AB429" s="45">
        <v>1</v>
      </c>
      <c r="AC429" s="45">
        <v>1</v>
      </c>
      <c r="AD429" s="45">
        <v>1</v>
      </c>
      <c r="AE429" s="45">
        <v>100</v>
      </c>
      <c r="AF429" s="45">
        <v>1</v>
      </c>
      <c r="AG429" s="45">
        <v>1</v>
      </c>
      <c r="AH429" s="45">
        <v>1</v>
      </c>
      <c r="AI429" s="45">
        <v>1</v>
      </c>
      <c r="AJ429" s="45">
        <v>1</v>
      </c>
      <c r="AK429" s="45">
        <v>1</v>
      </c>
      <c r="AL429" s="45">
        <v>1</v>
      </c>
      <c r="AM429" s="45">
        <v>1</v>
      </c>
      <c r="AN429" s="45">
        <v>1</v>
      </c>
      <c r="AO429" s="45">
        <v>1</v>
      </c>
      <c r="AP429" s="45">
        <v>1000</v>
      </c>
    </row>
    <row r="430" spans="1:42">
      <c r="A430" s="45">
        <v>30008</v>
      </c>
      <c r="B430" s="45" t="s">
        <v>49</v>
      </c>
      <c r="C430" s="45" t="s">
        <v>49</v>
      </c>
      <c r="D430" s="45">
        <v>1</v>
      </c>
      <c r="E430" s="45">
        <v>5</v>
      </c>
      <c r="F430" s="45">
        <v>0</v>
      </c>
      <c r="G430" s="45">
        <v>31</v>
      </c>
      <c r="H430" s="45">
        <v>5</v>
      </c>
      <c r="I430" s="45">
        <v>1</v>
      </c>
      <c r="J430" s="45">
        <v>1</v>
      </c>
      <c r="K430" s="45">
        <v>20</v>
      </c>
      <c r="L430" s="45">
        <v>9</v>
      </c>
      <c r="M430" s="45">
        <v>30030</v>
      </c>
      <c r="N430" s="45">
        <v>1</v>
      </c>
      <c r="O430" s="45">
        <v>1</v>
      </c>
      <c r="P430" s="45">
        <v>160</v>
      </c>
      <c r="Q430" s="45">
        <v>9</v>
      </c>
      <c r="R430" s="45">
        <v>30019</v>
      </c>
      <c r="S430" s="45">
        <v>1</v>
      </c>
      <c r="T430" s="45">
        <v>1</v>
      </c>
      <c r="U430" s="45">
        <v>570</v>
      </c>
      <c r="V430" s="45">
        <v>33</v>
      </c>
      <c r="W430" s="45">
        <v>0</v>
      </c>
      <c r="X430" s="45">
        <v>1</v>
      </c>
      <c r="Y430" s="45">
        <v>1</v>
      </c>
      <c r="Z430" s="45">
        <v>150</v>
      </c>
      <c r="AA430" s="45">
        <v>34</v>
      </c>
      <c r="AB430" s="45">
        <v>1</v>
      </c>
      <c r="AC430" s="45">
        <v>1</v>
      </c>
      <c r="AD430" s="45">
        <v>1</v>
      </c>
      <c r="AE430" s="45">
        <v>100</v>
      </c>
      <c r="AF430" s="45">
        <v>1</v>
      </c>
      <c r="AG430" s="45">
        <v>1</v>
      </c>
      <c r="AH430" s="45">
        <v>1</v>
      </c>
      <c r="AI430" s="45">
        <v>1</v>
      </c>
      <c r="AJ430" s="45">
        <v>1</v>
      </c>
      <c r="AK430" s="45">
        <v>1</v>
      </c>
      <c r="AL430" s="45">
        <v>1</v>
      </c>
      <c r="AM430" s="45">
        <v>1</v>
      </c>
      <c r="AN430" s="45">
        <v>1</v>
      </c>
      <c r="AO430" s="45">
        <v>1</v>
      </c>
      <c r="AP430" s="45">
        <v>1000</v>
      </c>
    </row>
    <row r="431" spans="1:42">
      <c r="A431" s="45">
        <v>30009</v>
      </c>
      <c r="B431" s="45" t="s">
        <v>50</v>
      </c>
      <c r="C431" s="45" t="s">
        <v>50</v>
      </c>
      <c r="D431" s="45">
        <v>1</v>
      </c>
      <c r="E431" s="45">
        <v>6</v>
      </c>
      <c r="F431" s="45">
        <v>0</v>
      </c>
      <c r="G431" s="45">
        <v>31</v>
      </c>
      <c r="H431" s="45">
        <v>5</v>
      </c>
      <c r="I431" s="45">
        <v>1</v>
      </c>
      <c r="J431" s="45">
        <v>1</v>
      </c>
      <c r="K431" s="45">
        <v>10</v>
      </c>
      <c r="L431" s="45">
        <v>9</v>
      </c>
      <c r="M431" s="45">
        <v>30031</v>
      </c>
      <c r="N431" s="45">
        <v>1</v>
      </c>
      <c r="O431" s="45">
        <v>1</v>
      </c>
      <c r="P431" s="45">
        <v>170</v>
      </c>
      <c r="Q431" s="45">
        <v>9</v>
      </c>
      <c r="R431" s="45">
        <v>30020</v>
      </c>
      <c r="S431" s="45">
        <v>1</v>
      </c>
      <c r="T431" s="45">
        <v>1</v>
      </c>
      <c r="U431" s="45">
        <v>570</v>
      </c>
      <c r="V431" s="45">
        <v>33</v>
      </c>
      <c r="W431" s="45">
        <v>0</v>
      </c>
      <c r="X431" s="45">
        <v>1</v>
      </c>
      <c r="Y431" s="45">
        <v>1</v>
      </c>
      <c r="Z431" s="45">
        <v>150</v>
      </c>
      <c r="AA431" s="45">
        <v>34</v>
      </c>
      <c r="AB431" s="45">
        <v>1</v>
      </c>
      <c r="AC431" s="45">
        <v>1</v>
      </c>
      <c r="AD431" s="45">
        <v>1</v>
      </c>
      <c r="AE431" s="45">
        <v>100</v>
      </c>
      <c r="AF431" s="45">
        <v>1</v>
      </c>
      <c r="AG431" s="45">
        <v>1</v>
      </c>
      <c r="AH431" s="45">
        <v>1</v>
      </c>
      <c r="AI431" s="45">
        <v>1</v>
      </c>
      <c r="AJ431" s="45">
        <v>1</v>
      </c>
      <c r="AK431" s="45">
        <v>1</v>
      </c>
      <c r="AL431" s="45">
        <v>1</v>
      </c>
      <c r="AM431" s="45">
        <v>1</v>
      </c>
      <c r="AN431" s="45">
        <v>1</v>
      </c>
      <c r="AO431" s="45">
        <v>1</v>
      </c>
      <c r="AP431" s="45">
        <v>1000</v>
      </c>
    </row>
    <row r="432" spans="1:42">
      <c r="A432" s="45">
        <v>30010</v>
      </c>
      <c r="B432" s="45" t="s">
        <v>51</v>
      </c>
      <c r="C432" s="45" t="s">
        <v>51</v>
      </c>
      <c r="D432" s="45">
        <v>1</v>
      </c>
      <c r="E432" s="45">
        <v>7</v>
      </c>
      <c r="F432" s="45">
        <v>0</v>
      </c>
      <c r="G432" s="45">
        <v>31</v>
      </c>
      <c r="H432" s="45">
        <v>5</v>
      </c>
      <c r="I432" s="45">
        <v>1</v>
      </c>
      <c r="J432" s="45">
        <v>1</v>
      </c>
      <c r="K432" s="45">
        <v>10</v>
      </c>
      <c r="L432" s="45">
        <v>9</v>
      </c>
      <c r="M432" s="45">
        <v>30032</v>
      </c>
      <c r="N432" s="45">
        <v>1</v>
      </c>
      <c r="O432" s="45">
        <v>1</v>
      </c>
      <c r="P432" s="45">
        <v>180</v>
      </c>
      <c r="Q432" s="45">
        <v>9</v>
      </c>
      <c r="R432" s="45">
        <v>30021</v>
      </c>
      <c r="S432" s="45">
        <v>1</v>
      </c>
      <c r="T432" s="45">
        <v>1</v>
      </c>
      <c r="U432" s="45">
        <v>560</v>
      </c>
      <c r="V432" s="45">
        <v>33</v>
      </c>
      <c r="W432" s="45">
        <v>0</v>
      </c>
      <c r="X432" s="45">
        <v>1</v>
      </c>
      <c r="Y432" s="45">
        <v>1</v>
      </c>
      <c r="Z432" s="45">
        <v>150</v>
      </c>
      <c r="AA432" s="45">
        <v>34</v>
      </c>
      <c r="AB432" s="45">
        <v>1</v>
      </c>
      <c r="AC432" s="45">
        <v>1</v>
      </c>
      <c r="AD432" s="45">
        <v>1</v>
      </c>
      <c r="AE432" s="45">
        <v>100</v>
      </c>
      <c r="AF432" s="45">
        <v>1</v>
      </c>
      <c r="AG432" s="45">
        <v>1</v>
      </c>
      <c r="AH432" s="45">
        <v>1</v>
      </c>
      <c r="AI432" s="45">
        <v>1</v>
      </c>
      <c r="AJ432" s="45">
        <v>1</v>
      </c>
      <c r="AK432" s="45">
        <v>1</v>
      </c>
      <c r="AL432" s="45">
        <v>1</v>
      </c>
      <c r="AM432" s="45">
        <v>1</v>
      </c>
      <c r="AN432" s="45">
        <v>1</v>
      </c>
      <c r="AO432" s="45">
        <v>1</v>
      </c>
      <c r="AP432" s="45">
        <v>1000</v>
      </c>
    </row>
    <row r="433" spans="1:42">
      <c r="A433" s="45">
        <v>30011</v>
      </c>
      <c r="B433" s="45" t="s">
        <v>52</v>
      </c>
      <c r="C433" s="45" t="s">
        <v>52</v>
      </c>
      <c r="D433" s="45">
        <v>1</v>
      </c>
      <c r="E433" s="45">
        <v>7</v>
      </c>
      <c r="F433" s="45">
        <v>0</v>
      </c>
      <c r="G433" s="45">
        <v>31</v>
      </c>
      <c r="H433" s="45">
        <v>5</v>
      </c>
      <c r="I433" s="45">
        <v>1</v>
      </c>
      <c r="J433" s="45">
        <v>1</v>
      </c>
      <c r="K433" s="45">
        <v>5</v>
      </c>
      <c r="L433" s="45">
        <v>9</v>
      </c>
      <c r="M433" s="45">
        <v>30033</v>
      </c>
      <c r="N433" s="45">
        <v>1</v>
      </c>
      <c r="O433" s="45">
        <v>1</v>
      </c>
      <c r="P433" s="45">
        <v>190</v>
      </c>
      <c r="Q433" s="45">
        <v>9</v>
      </c>
      <c r="R433" s="45">
        <v>30022</v>
      </c>
      <c r="S433" s="45">
        <v>1</v>
      </c>
      <c r="T433" s="45">
        <v>1</v>
      </c>
      <c r="U433" s="45">
        <v>555</v>
      </c>
      <c r="V433" s="45">
        <v>33</v>
      </c>
      <c r="W433" s="45">
        <v>0</v>
      </c>
      <c r="X433" s="45">
        <v>1</v>
      </c>
      <c r="Y433" s="45">
        <v>1</v>
      </c>
      <c r="Z433" s="45">
        <v>150</v>
      </c>
      <c r="AA433" s="45">
        <v>34</v>
      </c>
      <c r="AB433" s="45">
        <v>1</v>
      </c>
      <c r="AC433" s="45">
        <v>1</v>
      </c>
      <c r="AD433" s="45">
        <v>1</v>
      </c>
      <c r="AE433" s="45">
        <v>100</v>
      </c>
      <c r="AF433" s="45">
        <v>1</v>
      </c>
      <c r="AG433" s="45">
        <v>1</v>
      </c>
      <c r="AH433" s="45">
        <v>1</v>
      </c>
      <c r="AI433" s="45">
        <v>1</v>
      </c>
      <c r="AJ433" s="45">
        <v>1</v>
      </c>
      <c r="AK433" s="45">
        <v>1</v>
      </c>
      <c r="AL433" s="45">
        <v>1</v>
      </c>
      <c r="AM433" s="45">
        <v>1</v>
      </c>
      <c r="AN433" s="45">
        <v>1</v>
      </c>
      <c r="AO433" s="45">
        <v>1</v>
      </c>
      <c r="AP433" s="45">
        <v>1000</v>
      </c>
    </row>
    <row r="434" spans="1:42">
      <c r="A434" s="45">
        <v>30012</v>
      </c>
      <c r="B434" s="45" t="s">
        <v>42</v>
      </c>
      <c r="C434" s="45" t="s">
        <v>42</v>
      </c>
      <c r="D434" s="45">
        <v>1</v>
      </c>
      <c r="E434" s="45">
        <v>2</v>
      </c>
      <c r="F434" s="45">
        <v>0</v>
      </c>
      <c r="G434" s="45">
        <v>1</v>
      </c>
      <c r="H434" s="45">
        <v>0</v>
      </c>
      <c r="I434" s="45">
        <v>245</v>
      </c>
      <c r="J434" s="45">
        <v>367</v>
      </c>
      <c r="K434" s="45">
        <v>800</v>
      </c>
      <c r="L434" s="45">
        <v>2</v>
      </c>
      <c r="M434" s="45">
        <v>0</v>
      </c>
      <c r="N434" s="45">
        <v>10</v>
      </c>
      <c r="O434" s="45">
        <v>10</v>
      </c>
      <c r="P434" s="45">
        <v>200</v>
      </c>
      <c r="Q434" s="45">
        <v>0</v>
      </c>
      <c r="R434" s="45">
        <v>0</v>
      </c>
      <c r="S434" s="45">
        <v>0</v>
      </c>
      <c r="T434" s="45">
        <v>0</v>
      </c>
      <c r="U434" s="45">
        <v>0</v>
      </c>
      <c r="V434" s="45">
        <v>0</v>
      </c>
      <c r="W434" s="45">
        <v>0</v>
      </c>
      <c r="X434" s="45">
        <v>0</v>
      </c>
      <c r="Y434" s="45">
        <v>0</v>
      </c>
      <c r="Z434" s="45">
        <v>0</v>
      </c>
      <c r="AA434" s="45">
        <v>0</v>
      </c>
      <c r="AB434" s="45">
        <v>0</v>
      </c>
      <c r="AC434" s="45">
        <v>0</v>
      </c>
      <c r="AD434" s="45">
        <v>0</v>
      </c>
      <c r="AE434" s="45">
        <v>0</v>
      </c>
      <c r="AF434" s="45">
        <v>245</v>
      </c>
      <c r="AG434" s="45">
        <v>367</v>
      </c>
      <c r="AH434" s="45">
        <v>10</v>
      </c>
      <c r="AI434" s="45">
        <v>10</v>
      </c>
      <c r="AJ434" s="45">
        <v>0</v>
      </c>
      <c r="AK434" s="45">
        <v>0</v>
      </c>
      <c r="AL434" s="45">
        <v>0</v>
      </c>
      <c r="AM434" s="45">
        <v>0</v>
      </c>
      <c r="AN434" s="45">
        <v>0</v>
      </c>
      <c r="AO434" s="45">
        <v>0</v>
      </c>
    </row>
    <row r="435" spans="1:42">
      <c r="A435" s="45">
        <v>30013</v>
      </c>
      <c r="B435" s="45" t="s">
        <v>43</v>
      </c>
      <c r="C435" s="45" t="s">
        <v>43</v>
      </c>
      <c r="D435" s="45">
        <v>1</v>
      </c>
      <c r="E435" s="45">
        <v>3</v>
      </c>
      <c r="F435" s="45">
        <v>0</v>
      </c>
      <c r="G435" s="45">
        <v>1</v>
      </c>
      <c r="H435" s="45">
        <v>0</v>
      </c>
      <c r="I435" s="45">
        <v>490</v>
      </c>
      <c r="J435" s="45">
        <v>735</v>
      </c>
      <c r="K435" s="45">
        <v>800</v>
      </c>
      <c r="L435" s="45">
        <v>2</v>
      </c>
      <c r="M435" s="45">
        <v>0</v>
      </c>
      <c r="N435" s="45">
        <v>10</v>
      </c>
      <c r="O435" s="45">
        <v>10</v>
      </c>
      <c r="P435" s="45">
        <v>200</v>
      </c>
      <c r="Q435" s="45">
        <v>0</v>
      </c>
      <c r="R435" s="45">
        <v>0</v>
      </c>
      <c r="S435" s="45">
        <v>0</v>
      </c>
      <c r="T435" s="45">
        <v>0</v>
      </c>
      <c r="U435" s="45">
        <v>0</v>
      </c>
      <c r="V435" s="45">
        <v>0</v>
      </c>
      <c r="W435" s="45">
        <v>0</v>
      </c>
      <c r="X435" s="45">
        <v>0</v>
      </c>
      <c r="Y435" s="45">
        <v>0</v>
      </c>
      <c r="Z435" s="45">
        <v>0</v>
      </c>
      <c r="AA435" s="45">
        <v>0</v>
      </c>
      <c r="AB435" s="45">
        <v>0</v>
      </c>
      <c r="AC435" s="45">
        <v>0</v>
      </c>
      <c r="AD435" s="45">
        <v>0</v>
      </c>
      <c r="AE435" s="45">
        <v>0</v>
      </c>
      <c r="AF435" s="45">
        <v>490</v>
      </c>
      <c r="AG435" s="45">
        <v>735</v>
      </c>
      <c r="AH435" s="45">
        <v>10</v>
      </c>
      <c r="AI435" s="45">
        <v>10</v>
      </c>
      <c r="AJ435" s="45">
        <v>0</v>
      </c>
      <c r="AK435" s="45">
        <v>0</v>
      </c>
      <c r="AL435" s="45">
        <v>0</v>
      </c>
      <c r="AM435" s="45">
        <v>0</v>
      </c>
      <c r="AN435" s="45">
        <v>0</v>
      </c>
      <c r="AO435" s="45">
        <v>0</v>
      </c>
    </row>
    <row r="436" spans="1:42">
      <c r="A436" s="45">
        <v>30014</v>
      </c>
      <c r="B436" s="45" t="s">
        <v>44</v>
      </c>
      <c r="C436" s="45" t="s">
        <v>44</v>
      </c>
      <c r="D436" s="45">
        <v>1</v>
      </c>
      <c r="E436" s="45">
        <v>3</v>
      </c>
      <c r="F436" s="45">
        <v>0</v>
      </c>
      <c r="G436" s="45">
        <v>1</v>
      </c>
      <c r="H436" s="45">
        <v>0</v>
      </c>
      <c r="I436" s="45">
        <v>640</v>
      </c>
      <c r="J436" s="45">
        <v>960</v>
      </c>
      <c r="K436" s="45">
        <v>800</v>
      </c>
      <c r="L436" s="45">
        <v>2</v>
      </c>
      <c r="M436" s="45">
        <v>0</v>
      </c>
      <c r="N436" s="45">
        <v>10</v>
      </c>
      <c r="O436" s="45">
        <v>10</v>
      </c>
      <c r="P436" s="45">
        <v>200</v>
      </c>
      <c r="Q436" s="45">
        <v>0</v>
      </c>
      <c r="R436" s="45">
        <v>0</v>
      </c>
      <c r="S436" s="45">
        <v>0</v>
      </c>
      <c r="T436" s="45">
        <v>0</v>
      </c>
      <c r="U436" s="45">
        <v>0</v>
      </c>
      <c r="V436" s="45">
        <v>0</v>
      </c>
      <c r="W436" s="45">
        <v>0</v>
      </c>
      <c r="X436" s="45">
        <v>0</v>
      </c>
      <c r="Y436" s="45">
        <v>0</v>
      </c>
      <c r="Z436" s="45">
        <v>0</v>
      </c>
      <c r="AA436" s="45">
        <v>0</v>
      </c>
      <c r="AB436" s="45">
        <v>0</v>
      </c>
      <c r="AC436" s="45">
        <v>0</v>
      </c>
      <c r="AD436" s="45">
        <v>0</v>
      </c>
      <c r="AE436" s="45">
        <v>0</v>
      </c>
      <c r="AF436" s="45">
        <v>640</v>
      </c>
      <c r="AG436" s="45">
        <v>960</v>
      </c>
      <c r="AH436" s="45">
        <v>10</v>
      </c>
      <c r="AI436" s="45">
        <v>10</v>
      </c>
      <c r="AJ436" s="45">
        <v>0</v>
      </c>
      <c r="AK436" s="45">
        <v>0</v>
      </c>
      <c r="AL436" s="45">
        <v>0</v>
      </c>
      <c r="AM436" s="45">
        <v>0</v>
      </c>
      <c r="AN436" s="45">
        <v>0</v>
      </c>
      <c r="AO436" s="45">
        <v>0</v>
      </c>
    </row>
    <row r="437" spans="1:42">
      <c r="A437" s="45">
        <v>30015</v>
      </c>
      <c r="B437" s="45" t="s">
        <v>45</v>
      </c>
      <c r="C437" s="45" t="s">
        <v>45</v>
      </c>
      <c r="D437" s="45">
        <v>1</v>
      </c>
      <c r="E437" s="45">
        <v>4</v>
      </c>
      <c r="F437" s="45">
        <v>0</v>
      </c>
      <c r="G437" s="45">
        <v>1</v>
      </c>
      <c r="H437" s="45">
        <v>0</v>
      </c>
      <c r="I437" s="45">
        <v>940</v>
      </c>
      <c r="J437" s="45">
        <v>1410</v>
      </c>
      <c r="K437" s="45">
        <v>800</v>
      </c>
      <c r="L437" s="45">
        <v>2</v>
      </c>
      <c r="M437" s="45">
        <v>0</v>
      </c>
      <c r="N437" s="45">
        <v>10</v>
      </c>
      <c r="O437" s="45">
        <v>10</v>
      </c>
      <c r="P437" s="45">
        <v>200</v>
      </c>
      <c r="Q437" s="45">
        <v>0</v>
      </c>
      <c r="R437" s="45">
        <v>0</v>
      </c>
      <c r="S437" s="45">
        <v>0</v>
      </c>
      <c r="T437" s="45">
        <v>0</v>
      </c>
      <c r="U437" s="45">
        <v>0</v>
      </c>
      <c r="V437" s="45">
        <v>0</v>
      </c>
      <c r="W437" s="45">
        <v>0</v>
      </c>
      <c r="X437" s="45">
        <v>0</v>
      </c>
      <c r="Y437" s="45">
        <v>0</v>
      </c>
      <c r="Z437" s="45">
        <v>0</v>
      </c>
      <c r="AA437" s="45">
        <v>0</v>
      </c>
      <c r="AB437" s="45">
        <v>0</v>
      </c>
      <c r="AC437" s="45">
        <v>0</v>
      </c>
      <c r="AD437" s="45">
        <v>0</v>
      </c>
      <c r="AE437" s="45">
        <v>0</v>
      </c>
      <c r="AF437" s="45">
        <v>940</v>
      </c>
      <c r="AG437" s="45">
        <v>1410</v>
      </c>
      <c r="AH437" s="45">
        <v>10</v>
      </c>
      <c r="AI437" s="45">
        <v>10</v>
      </c>
      <c r="AJ437" s="45">
        <v>0</v>
      </c>
      <c r="AK437" s="45">
        <v>0</v>
      </c>
      <c r="AL437" s="45">
        <v>0</v>
      </c>
      <c r="AM437" s="45">
        <v>0</v>
      </c>
      <c r="AN437" s="45">
        <v>0</v>
      </c>
      <c r="AO437" s="45">
        <v>0</v>
      </c>
    </row>
    <row r="438" spans="1:42">
      <c r="A438" s="45">
        <v>30016</v>
      </c>
      <c r="B438" s="45" t="s">
        <v>46</v>
      </c>
      <c r="C438" s="45" t="s">
        <v>46</v>
      </c>
      <c r="D438" s="45">
        <v>1</v>
      </c>
      <c r="E438" s="45">
        <v>4</v>
      </c>
      <c r="F438" s="45">
        <v>0</v>
      </c>
      <c r="G438" s="45">
        <v>1</v>
      </c>
      <c r="H438" s="45">
        <v>0</v>
      </c>
      <c r="I438" s="45">
        <v>1240</v>
      </c>
      <c r="J438" s="45">
        <v>1860</v>
      </c>
      <c r="K438" s="45">
        <v>800</v>
      </c>
      <c r="L438" s="45">
        <v>2</v>
      </c>
      <c r="M438" s="45">
        <v>0</v>
      </c>
      <c r="N438" s="45">
        <v>10</v>
      </c>
      <c r="O438" s="45">
        <v>10</v>
      </c>
      <c r="P438" s="45">
        <v>200</v>
      </c>
      <c r="Q438" s="45">
        <v>0</v>
      </c>
      <c r="R438" s="45">
        <v>0</v>
      </c>
      <c r="S438" s="45">
        <v>0</v>
      </c>
      <c r="T438" s="45">
        <v>0</v>
      </c>
      <c r="U438" s="45">
        <v>0</v>
      </c>
      <c r="V438" s="45">
        <v>0</v>
      </c>
      <c r="W438" s="45">
        <v>0</v>
      </c>
      <c r="X438" s="45">
        <v>0</v>
      </c>
      <c r="Y438" s="45">
        <v>0</v>
      </c>
      <c r="Z438" s="45">
        <v>0</v>
      </c>
      <c r="AA438" s="45">
        <v>0</v>
      </c>
      <c r="AB438" s="45">
        <v>0</v>
      </c>
      <c r="AC438" s="45">
        <v>0</v>
      </c>
      <c r="AD438" s="45">
        <v>0</v>
      </c>
      <c r="AE438" s="45">
        <v>0</v>
      </c>
      <c r="AF438" s="45">
        <v>1240</v>
      </c>
      <c r="AG438" s="45">
        <v>1860</v>
      </c>
      <c r="AH438" s="45">
        <v>10</v>
      </c>
      <c r="AI438" s="45">
        <v>10</v>
      </c>
      <c r="AJ438" s="45">
        <v>0</v>
      </c>
      <c r="AK438" s="45">
        <v>0</v>
      </c>
      <c r="AL438" s="45">
        <v>0</v>
      </c>
      <c r="AM438" s="45">
        <v>0</v>
      </c>
      <c r="AN438" s="45">
        <v>0</v>
      </c>
      <c r="AO438" s="45">
        <v>0</v>
      </c>
    </row>
    <row r="439" spans="1:42">
      <c r="A439" s="45">
        <v>30017</v>
      </c>
      <c r="B439" s="45" t="s">
        <v>47</v>
      </c>
      <c r="C439" s="45" t="s">
        <v>47</v>
      </c>
      <c r="D439" s="45">
        <v>1</v>
      </c>
      <c r="E439" s="45">
        <v>5</v>
      </c>
      <c r="F439" s="45">
        <v>0</v>
      </c>
      <c r="G439" s="45">
        <v>1</v>
      </c>
      <c r="H439" s="45">
        <v>0</v>
      </c>
      <c r="I439" s="45">
        <v>1540</v>
      </c>
      <c r="J439" s="45">
        <v>2310</v>
      </c>
      <c r="K439" s="45">
        <v>800</v>
      </c>
      <c r="L439" s="45">
        <v>2</v>
      </c>
      <c r="M439" s="45">
        <v>0</v>
      </c>
      <c r="N439" s="45">
        <v>10</v>
      </c>
      <c r="O439" s="45">
        <v>10</v>
      </c>
      <c r="P439" s="45">
        <v>200</v>
      </c>
      <c r="Q439" s="45">
        <v>0</v>
      </c>
      <c r="R439" s="45">
        <v>0</v>
      </c>
      <c r="S439" s="45">
        <v>0</v>
      </c>
      <c r="T439" s="45">
        <v>0</v>
      </c>
      <c r="U439" s="45">
        <v>0</v>
      </c>
      <c r="V439" s="45">
        <v>0</v>
      </c>
      <c r="W439" s="45">
        <v>0</v>
      </c>
      <c r="X439" s="45">
        <v>0</v>
      </c>
      <c r="Y439" s="45">
        <v>0</v>
      </c>
      <c r="Z439" s="45">
        <v>0</v>
      </c>
      <c r="AA439" s="45">
        <v>0</v>
      </c>
      <c r="AB439" s="45">
        <v>0</v>
      </c>
      <c r="AC439" s="45">
        <v>0</v>
      </c>
      <c r="AD439" s="45">
        <v>0</v>
      </c>
      <c r="AE439" s="45">
        <v>0</v>
      </c>
      <c r="AF439" s="45">
        <v>1540</v>
      </c>
      <c r="AG439" s="45">
        <v>2310</v>
      </c>
      <c r="AH439" s="45">
        <v>10</v>
      </c>
      <c r="AI439" s="45">
        <v>10</v>
      </c>
      <c r="AJ439" s="45">
        <v>0</v>
      </c>
      <c r="AK439" s="45">
        <v>0</v>
      </c>
      <c r="AL439" s="45">
        <v>0</v>
      </c>
      <c r="AM439" s="45">
        <v>0</v>
      </c>
      <c r="AN439" s="45">
        <v>0</v>
      </c>
      <c r="AO439" s="45">
        <v>0</v>
      </c>
    </row>
    <row r="440" spans="1:42">
      <c r="A440" s="45">
        <v>30018</v>
      </c>
      <c r="B440" s="45" t="s">
        <v>48</v>
      </c>
      <c r="C440" s="45" t="s">
        <v>48</v>
      </c>
      <c r="D440" s="45">
        <v>1</v>
      </c>
      <c r="E440" s="45">
        <v>5</v>
      </c>
      <c r="F440" s="45">
        <v>0</v>
      </c>
      <c r="G440" s="45">
        <v>1</v>
      </c>
      <c r="H440" s="45">
        <v>0</v>
      </c>
      <c r="I440" s="45">
        <v>1840</v>
      </c>
      <c r="J440" s="45">
        <v>2760</v>
      </c>
      <c r="K440" s="45">
        <v>800</v>
      </c>
      <c r="L440" s="45">
        <v>2</v>
      </c>
      <c r="M440" s="45">
        <v>0</v>
      </c>
      <c r="N440" s="45">
        <v>10</v>
      </c>
      <c r="O440" s="45">
        <v>10</v>
      </c>
      <c r="P440" s="45">
        <v>200</v>
      </c>
      <c r="Q440" s="45">
        <v>0</v>
      </c>
      <c r="R440" s="45">
        <v>0</v>
      </c>
      <c r="S440" s="45">
        <v>0</v>
      </c>
      <c r="T440" s="45">
        <v>0</v>
      </c>
      <c r="U440" s="45">
        <v>0</v>
      </c>
      <c r="V440" s="45">
        <v>0</v>
      </c>
      <c r="W440" s="45">
        <v>0</v>
      </c>
      <c r="X440" s="45">
        <v>0</v>
      </c>
      <c r="Y440" s="45">
        <v>0</v>
      </c>
      <c r="Z440" s="45">
        <v>0</v>
      </c>
      <c r="AA440" s="45">
        <v>0</v>
      </c>
      <c r="AB440" s="45">
        <v>0</v>
      </c>
      <c r="AC440" s="45">
        <v>0</v>
      </c>
      <c r="AD440" s="45">
        <v>0</v>
      </c>
      <c r="AE440" s="45">
        <v>0</v>
      </c>
      <c r="AF440" s="45">
        <v>1840</v>
      </c>
      <c r="AG440" s="45">
        <v>2760</v>
      </c>
      <c r="AH440" s="45">
        <v>10</v>
      </c>
      <c r="AI440" s="45">
        <v>10</v>
      </c>
      <c r="AJ440" s="45">
        <v>0</v>
      </c>
      <c r="AK440" s="45">
        <v>0</v>
      </c>
      <c r="AL440" s="45">
        <v>0</v>
      </c>
      <c r="AM440" s="45">
        <v>0</v>
      </c>
      <c r="AN440" s="45">
        <v>0</v>
      </c>
      <c r="AO440" s="45">
        <v>0</v>
      </c>
    </row>
    <row r="441" spans="1:42">
      <c r="A441" s="45">
        <v>30019</v>
      </c>
      <c r="B441" s="45" t="s">
        <v>49</v>
      </c>
      <c r="C441" s="45" t="s">
        <v>49</v>
      </c>
      <c r="D441" s="45">
        <v>1</v>
      </c>
      <c r="E441" s="45">
        <v>6</v>
      </c>
      <c r="F441" s="45">
        <v>0</v>
      </c>
      <c r="G441" s="45">
        <v>1</v>
      </c>
      <c r="H441" s="45">
        <v>0</v>
      </c>
      <c r="I441" s="45">
        <v>2140</v>
      </c>
      <c r="J441" s="45">
        <v>3210</v>
      </c>
      <c r="K441" s="45">
        <v>800</v>
      </c>
      <c r="L441" s="45">
        <v>2</v>
      </c>
      <c r="M441" s="45">
        <v>0</v>
      </c>
      <c r="N441" s="45">
        <v>10</v>
      </c>
      <c r="O441" s="45">
        <v>10</v>
      </c>
      <c r="P441" s="45">
        <v>200</v>
      </c>
      <c r="Q441" s="45">
        <v>0</v>
      </c>
      <c r="R441" s="45">
        <v>0</v>
      </c>
      <c r="S441" s="45">
        <v>0</v>
      </c>
      <c r="T441" s="45">
        <v>0</v>
      </c>
      <c r="U441" s="45">
        <v>0</v>
      </c>
      <c r="V441" s="45">
        <v>0</v>
      </c>
      <c r="W441" s="45">
        <v>0</v>
      </c>
      <c r="X441" s="45">
        <v>0</v>
      </c>
      <c r="Y441" s="45">
        <v>0</v>
      </c>
      <c r="Z441" s="45">
        <v>0</v>
      </c>
      <c r="AA441" s="45">
        <v>0</v>
      </c>
      <c r="AB441" s="45">
        <v>0</v>
      </c>
      <c r="AC441" s="45">
        <v>0</v>
      </c>
      <c r="AD441" s="45">
        <v>0</v>
      </c>
      <c r="AE441" s="45">
        <v>0</v>
      </c>
      <c r="AF441" s="45">
        <v>2140</v>
      </c>
      <c r="AG441" s="45">
        <v>3210</v>
      </c>
      <c r="AH441" s="45">
        <v>10</v>
      </c>
      <c r="AI441" s="45">
        <v>10</v>
      </c>
      <c r="AJ441" s="45">
        <v>0</v>
      </c>
      <c r="AK441" s="45">
        <v>0</v>
      </c>
      <c r="AL441" s="45">
        <v>0</v>
      </c>
      <c r="AM441" s="45">
        <v>0</v>
      </c>
      <c r="AN441" s="45">
        <v>0</v>
      </c>
      <c r="AO441" s="45">
        <v>0</v>
      </c>
    </row>
    <row r="442" spans="1:42">
      <c r="A442" s="45">
        <v>30020</v>
      </c>
      <c r="B442" s="45" t="s">
        <v>50</v>
      </c>
      <c r="C442" s="45" t="s">
        <v>50</v>
      </c>
      <c r="D442" s="45">
        <v>1</v>
      </c>
      <c r="E442" s="45">
        <v>6</v>
      </c>
      <c r="F442" s="45">
        <v>0</v>
      </c>
      <c r="G442" s="45">
        <v>1</v>
      </c>
      <c r="H442" s="45">
        <v>0</v>
      </c>
      <c r="I442" s="45">
        <v>2440</v>
      </c>
      <c r="J442" s="45">
        <v>3660</v>
      </c>
      <c r="K442" s="45">
        <v>800</v>
      </c>
      <c r="L442" s="45">
        <v>2</v>
      </c>
      <c r="M442" s="45">
        <v>0</v>
      </c>
      <c r="N442" s="45">
        <v>10</v>
      </c>
      <c r="O442" s="45">
        <v>10</v>
      </c>
      <c r="P442" s="45">
        <v>200</v>
      </c>
      <c r="Q442" s="45">
        <v>0</v>
      </c>
      <c r="R442" s="45">
        <v>0</v>
      </c>
      <c r="S442" s="45">
        <v>0</v>
      </c>
      <c r="T442" s="45">
        <v>0</v>
      </c>
      <c r="U442" s="45">
        <v>0</v>
      </c>
      <c r="V442" s="45">
        <v>0</v>
      </c>
      <c r="W442" s="45">
        <v>0</v>
      </c>
      <c r="X442" s="45">
        <v>0</v>
      </c>
      <c r="Y442" s="45">
        <v>0</v>
      </c>
      <c r="Z442" s="45">
        <v>0</v>
      </c>
      <c r="AA442" s="45">
        <v>0</v>
      </c>
      <c r="AB442" s="45">
        <v>0</v>
      </c>
      <c r="AC442" s="45">
        <v>0</v>
      </c>
      <c r="AD442" s="45">
        <v>0</v>
      </c>
      <c r="AE442" s="45">
        <v>0</v>
      </c>
      <c r="AF442" s="45">
        <v>2440</v>
      </c>
      <c r="AG442" s="45">
        <v>3660</v>
      </c>
      <c r="AH442" s="45">
        <v>10</v>
      </c>
      <c r="AI442" s="45">
        <v>10</v>
      </c>
      <c r="AJ442" s="45">
        <v>0</v>
      </c>
      <c r="AK442" s="45">
        <v>0</v>
      </c>
      <c r="AL442" s="45">
        <v>0</v>
      </c>
      <c r="AM442" s="45">
        <v>0</v>
      </c>
      <c r="AN442" s="45">
        <v>0</v>
      </c>
      <c r="AO442" s="45">
        <v>0</v>
      </c>
    </row>
    <row r="443" spans="1:42">
      <c r="A443" s="45">
        <v>30021</v>
      </c>
      <c r="B443" s="45" t="s">
        <v>51</v>
      </c>
      <c r="C443" s="45" t="s">
        <v>51</v>
      </c>
      <c r="D443" s="45">
        <v>1</v>
      </c>
      <c r="E443" s="45">
        <v>7</v>
      </c>
      <c r="F443" s="45">
        <v>0</v>
      </c>
      <c r="G443" s="45">
        <v>1</v>
      </c>
      <c r="H443" s="45">
        <v>0</v>
      </c>
      <c r="I443" s="45">
        <v>2740</v>
      </c>
      <c r="J443" s="45">
        <v>4110</v>
      </c>
      <c r="K443" s="45">
        <v>800</v>
      </c>
      <c r="L443" s="45">
        <v>2</v>
      </c>
      <c r="M443" s="45">
        <v>0</v>
      </c>
      <c r="N443" s="45">
        <v>10</v>
      </c>
      <c r="O443" s="45">
        <v>10</v>
      </c>
      <c r="P443" s="45">
        <v>200</v>
      </c>
      <c r="Q443" s="45">
        <v>0</v>
      </c>
      <c r="R443" s="45">
        <v>0</v>
      </c>
      <c r="S443" s="45">
        <v>0</v>
      </c>
      <c r="T443" s="45">
        <v>0</v>
      </c>
      <c r="U443" s="45">
        <v>0</v>
      </c>
      <c r="V443" s="45">
        <v>0</v>
      </c>
      <c r="W443" s="45">
        <v>0</v>
      </c>
      <c r="X443" s="45">
        <v>0</v>
      </c>
      <c r="Y443" s="45">
        <v>0</v>
      </c>
      <c r="Z443" s="45">
        <v>0</v>
      </c>
      <c r="AA443" s="45">
        <v>0</v>
      </c>
      <c r="AB443" s="45">
        <v>0</v>
      </c>
      <c r="AC443" s="45">
        <v>0</v>
      </c>
      <c r="AD443" s="45">
        <v>0</v>
      </c>
      <c r="AE443" s="45">
        <v>0</v>
      </c>
      <c r="AF443" s="45">
        <v>2740</v>
      </c>
      <c r="AG443" s="45">
        <v>4110</v>
      </c>
      <c r="AH443" s="45">
        <v>10</v>
      </c>
      <c r="AI443" s="45">
        <v>10</v>
      </c>
      <c r="AJ443" s="45">
        <v>0</v>
      </c>
      <c r="AK443" s="45">
        <v>0</v>
      </c>
      <c r="AL443" s="45">
        <v>0</v>
      </c>
      <c r="AM443" s="45">
        <v>0</v>
      </c>
      <c r="AN443" s="45">
        <v>0</v>
      </c>
      <c r="AO443" s="45">
        <v>0</v>
      </c>
    </row>
    <row r="444" spans="1:42">
      <c r="A444" s="45">
        <v>30022</v>
      </c>
      <c r="B444" s="45" t="s">
        <v>52</v>
      </c>
      <c r="C444" s="45" t="s">
        <v>52</v>
      </c>
      <c r="D444" s="45">
        <v>1</v>
      </c>
      <c r="E444" s="45">
        <v>7</v>
      </c>
      <c r="F444" s="45">
        <v>0</v>
      </c>
      <c r="G444" s="45">
        <v>1</v>
      </c>
      <c r="H444" s="45">
        <v>0</v>
      </c>
      <c r="I444" s="45">
        <v>3040</v>
      </c>
      <c r="J444" s="45">
        <v>4560</v>
      </c>
      <c r="K444" s="45">
        <v>800</v>
      </c>
      <c r="L444" s="45">
        <v>2</v>
      </c>
      <c r="M444" s="45">
        <v>0</v>
      </c>
      <c r="N444" s="45">
        <v>10</v>
      </c>
      <c r="O444" s="45">
        <v>10</v>
      </c>
      <c r="P444" s="45">
        <v>200</v>
      </c>
      <c r="Q444" s="45">
        <v>0</v>
      </c>
      <c r="R444" s="45">
        <v>0</v>
      </c>
      <c r="S444" s="45">
        <v>0</v>
      </c>
      <c r="T444" s="45">
        <v>0</v>
      </c>
      <c r="U444" s="45">
        <v>0</v>
      </c>
      <c r="V444" s="45">
        <v>0</v>
      </c>
      <c r="W444" s="45">
        <v>0</v>
      </c>
      <c r="X444" s="45">
        <v>0</v>
      </c>
      <c r="Y444" s="45">
        <v>0</v>
      </c>
      <c r="Z444" s="45">
        <v>0</v>
      </c>
      <c r="AA444" s="45">
        <v>0</v>
      </c>
      <c r="AB444" s="45">
        <v>0</v>
      </c>
      <c r="AC444" s="45">
        <v>0</v>
      </c>
      <c r="AD444" s="45">
        <v>0</v>
      </c>
      <c r="AE444" s="45">
        <v>0</v>
      </c>
      <c r="AF444" s="45">
        <v>3040</v>
      </c>
      <c r="AG444" s="45">
        <v>4560</v>
      </c>
      <c r="AH444" s="45">
        <v>10</v>
      </c>
      <c r="AI444" s="45">
        <v>10</v>
      </c>
      <c r="AJ444" s="45">
        <v>0</v>
      </c>
      <c r="AK444" s="45">
        <v>0</v>
      </c>
      <c r="AL444" s="45">
        <v>0</v>
      </c>
      <c r="AM444" s="45">
        <v>0</v>
      </c>
      <c r="AN444" s="45">
        <v>0</v>
      </c>
      <c r="AO444" s="45">
        <v>0</v>
      </c>
    </row>
    <row r="445" spans="1:42">
      <c r="A445" s="45">
        <v>30024</v>
      </c>
      <c r="B445" s="45" t="s">
        <v>43</v>
      </c>
      <c r="C445" s="45" t="s">
        <v>43</v>
      </c>
      <c r="D445" s="45">
        <v>1</v>
      </c>
      <c r="E445" s="45">
        <v>3</v>
      </c>
      <c r="F445" s="45">
        <v>0</v>
      </c>
      <c r="G445" s="45">
        <v>35</v>
      </c>
      <c r="H445" s="45">
        <v>3</v>
      </c>
      <c r="I445" s="45">
        <v>1</v>
      </c>
      <c r="J445" s="45">
        <v>1</v>
      </c>
      <c r="K445" s="45">
        <v>900</v>
      </c>
      <c r="L445" s="45">
        <v>35</v>
      </c>
      <c r="M445" s="45">
        <v>4</v>
      </c>
      <c r="N445" s="45">
        <v>1</v>
      </c>
      <c r="O445" s="45">
        <v>1</v>
      </c>
      <c r="P445" s="45">
        <v>50</v>
      </c>
      <c r="Q445" s="45">
        <v>35</v>
      </c>
      <c r="R445" s="45">
        <v>5</v>
      </c>
      <c r="S445" s="45">
        <v>1</v>
      </c>
      <c r="T445" s="45">
        <v>1</v>
      </c>
      <c r="U445" s="45">
        <v>50</v>
      </c>
      <c r="V445" s="45">
        <v>0</v>
      </c>
      <c r="W445" s="45">
        <v>0</v>
      </c>
      <c r="X445" s="45">
        <v>0</v>
      </c>
      <c r="Y445" s="45">
        <v>0</v>
      </c>
      <c r="Z445" s="45">
        <v>0</v>
      </c>
      <c r="AA445" s="45">
        <v>0</v>
      </c>
      <c r="AB445" s="45">
        <v>0</v>
      </c>
      <c r="AC445" s="45">
        <v>0</v>
      </c>
      <c r="AD445" s="45">
        <v>0</v>
      </c>
      <c r="AE445" s="45">
        <v>0</v>
      </c>
      <c r="AF445" s="45">
        <v>1</v>
      </c>
      <c r="AG445" s="45">
        <v>1</v>
      </c>
      <c r="AH445" s="45">
        <v>1</v>
      </c>
      <c r="AI445" s="45">
        <v>1</v>
      </c>
      <c r="AJ445" s="45">
        <v>1</v>
      </c>
      <c r="AK445" s="45">
        <v>1</v>
      </c>
      <c r="AL445" s="45">
        <v>0</v>
      </c>
      <c r="AM445" s="45">
        <v>0</v>
      </c>
      <c r="AN445" s="45">
        <v>0</v>
      </c>
      <c r="AO445" s="45">
        <v>0</v>
      </c>
    </row>
    <row r="446" spans="1:42">
      <c r="A446" s="45">
        <v>30025</v>
      </c>
      <c r="B446" s="45" t="s">
        <v>44</v>
      </c>
      <c r="C446" s="45" t="s">
        <v>44</v>
      </c>
      <c r="D446" s="45">
        <v>1</v>
      </c>
      <c r="E446" s="45">
        <v>3</v>
      </c>
      <c r="F446" s="45">
        <v>0</v>
      </c>
      <c r="G446" s="45">
        <v>35</v>
      </c>
      <c r="H446" s="45">
        <v>3</v>
      </c>
      <c r="I446" s="45">
        <v>1</v>
      </c>
      <c r="J446" s="45">
        <v>1</v>
      </c>
      <c r="K446" s="45">
        <v>870</v>
      </c>
      <c r="L446" s="45">
        <v>35</v>
      </c>
      <c r="M446" s="45">
        <v>4</v>
      </c>
      <c r="N446" s="45">
        <v>1</v>
      </c>
      <c r="O446" s="45">
        <v>1</v>
      </c>
      <c r="P446" s="45">
        <v>70</v>
      </c>
      <c r="Q446" s="45">
        <v>35</v>
      </c>
      <c r="R446" s="45">
        <v>5</v>
      </c>
      <c r="S446" s="45">
        <v>1</v>
      </c>
      <c r="T446" s="45">
        <v>1</v>
      </c>
      <c r="U446" s="45">
        <v>60</v>
      </c>
      <c r="V446" s="45">
        <v>0</v>
      </c>
      <c r="W446" s="45">
        <v>0</v>
      </c>
      <c r="X446" s="45">
        <v>0</v>
      </c>
      <c r="Y446" s="45">
        <v>0</v>
      </c>
      <c r="Z446" s="45">
        <v>0</v>
      </c>
      <c r="AA446" s="45">
        <v>0</v>
      </c>
      <c r="AB446" s="45">
        <v>0</v>
      </c>
      <c r="AC446" s="45">
        <v>0</v>
      </c>
      <c r="AD446" s="45">
        <v>0</v>
      </c>
      <c r="AE446" s="45">
        <v>0</v>
      </c>
      <c r="AF446" s="45">
        <v>1</v>
      </c>
      <c r="AG446" s="45">
        <v>1</v>
      </c>
      <c r="AH446" s="45">
        <v>1</v>
      </c>
      <c r="AI446" s="45">
        <v>1</v>
      </c>
      <c r="AJ446" s="45">
        <v>1</v>
      </c>
      <c r="AK446" s="45">
        <v>1</v>
      </c>
      <c r="AL446" s="45">
        <v>0</v>
      </c>
      <c r="AM446" s="45">
        <v>0</v>
      </c>
      <c r="AN446" s="45">
        <v>0</v>
      </c>
      <c r="AO446" s="45">
        <v>0</v>
      </c>
    </row>
    <row r="447" spans="1:42">
      <c r="A447" s="45">
        <v>30026</v>
      </c>
      <c r="B447" s="45" t="s">
        <v>45</v>
      </c>
      <c r="C447" s="45" t="s">
        <v>45</v>
      </c>
      <c r="D447" s="45">
        <v>1</v>
      </c>
      <c r="E447" s="45">
        <v>4</v>
      </c>
      <c r="F447" s="45">
        <v>0</v>
      </c>
      <c r="G447" s="45">
        <v>35</v>
      </c>
      <c r="H447" s="45">
        <v>3</v>
      </c>
      <c r="I447" s="45">
        <v>1</v>
      </c>
      <c r="J447" s="45">
        <v>1</v>
      </c>
      <c r="K447" s="45">
        <v>840</v>
      </c>
      <c r="L447" s="45">
        <v>35</v>
      </c>
      <c r="M447" s="45">
        <v>4</v>
      </c>
      <c r="N447" s="45">
        <v>1</v>
      </c>
      <c r="O447" s="45">
        <v>1</v>
      </c>
      <c r="P447" s="45">
        <v>90</v>
      </c>
      <c r="Q447" s="45">
        <v>35</v>
      </c>
      <c r="R447" s="45">
        <v>5</v>
      </c>
      <c r="S447" s="45">
        <v>1</v>
      </c>
      <c r="T447" s="45">
        <v>1</v>
      </c>
      <c r="U447" s="45">
        <v>70</v>
      </c>
      <c r="V447" s="45">
        <v>0</v>
      </c>
      <c r="W447" s="45">
        <v>0</v>
      </c>
      <c r="X447" s="45">
        <v>0</v>
      </c>
      <c r="Y447" s="45">
        <v>0</v>
      </c>
      <c r="Z447" s="45">
        <v>0</v>
      </c>
      <c r="AA447" s="45">
        <v>0</v>
      </c>
      <c r="AB447" s="45">
        <v>0</v>
      </c>
      <c r="AC447" s="45">
        <v>0</v>
      </c>
      <c r="AD447" s="45">
        <v>0</v>
      </c>
      <c r="AE447" s="45">
        <v>0</v>
      </c>
      <c r="AF447" s="45">
        <v>1</v>
      </c>
      <c r="AG447" s="45">
        <v>1</v>
      </c>
      <c r="AH447" s="45">
        <v>1</v>
      </c>
      <c r="AI447" s="45">
        <v>1</v>
      </c>
      <c r="AJ447" s="45">
        <v>1</v>
      </c>
      <c r="AK447" s="45">
        <v>1</v>
      </c>
      <c r="AL447" s="45">
        <v>0</v>
      </c>
      <c r="AM447" s="45">
        <v>0</v>
      </c>
      <c r="AN447" s="45">
        <v>0</v>
      </c>
      <c r="AO447" s="45">
        <v>0</v>
      </c>
    </row>
    <row r="448" spans="1:42">
      <c r="A448" s="45">
        <v>30027</v>
      </c>
      <c r="B448" s="45" t="s">
        <v>46</v>
      </c>
      <c r="C448" s="45" t="s">
        <v>46</v>
      </c>
      <c r="D448" s="45">
        <v>1</v>
      </c>
      <c r="E448" s="45">
        <v>4</v>
      </c>
      <c r="F448" s="45">
        <v>0</v>
      </c>
      <c r="G448" s="45">
        <v>35</v>
      </c>
      <c r="H448" s="45">
        <v>3</v>
      </c>
      <c r="I448" s="45">
        <v>1</v>
      </c>
      <c r="J448" s="45">
        <v>1</v>
      </c>
      <c r="K448" s="45">
        <v>810</v>
      </c>
      <c r="L448" s="45">
        <v>35</v>
      </c>
      <c r="M448" s="45">
        <v>4</v>
      </c>
      <c r="N448" s="45">
        <v>1</v>
      </c>
      <c r="O448" s="45">
        <v>1</v>
      </c>
      <c r="P448" s="45">
        <v>110</v>
      </c>
      <c r="Q448" s="45">
        <v>35</v>
      </c>
      <c r="R448" s="45">
        <v>5</v>
      </c>
      <c r="S448" s="45">
        <v>1</v>
      </c>
      <c r="T448" s="45">
        <v>1</v>
      </c>
      <c r="U448" s="45">
        <v>80</v>
      </c>
      <c r="V448" s="45">
        <v>0</v>
      </c>
      <c r="W448" s="45">
        <v>0</v>
      </c>
      <c r="X448" s="45">
        <v>0</v>
      </c>
      <c r="Y448" s="45">
        <v>0</v>
      </c>
      <c r="Z448" s="45">
        <v>0</v>
      </c>
      <c r="AA448" s="45">
        <v>0</v>
      </c>
      <c r="AB448" s="45">
        <v>0</v>
      </c>
      <c r="AC448" s="45">
        <v>0</v>
      </c>
      <c r="AD448" s="45">
        <v>0</v>
      </c>
      <c r="AE448" s="45">
        <v>0</v>
      </c>
      <c r="AF448" s="45">
        <v>1</v>
      </c>
      <c r="AG448" s="45">
        <v>1</v>
      </c>
      <c r="AH448" s="45">
        <v>1</v>
      </c>
      <c r="AI448" s="45">
        <v>1</v>
      </c>
      <c r="AJ448" s="45">
        <v>1</v>
      </c>
      <c r="AK448" s="45">
        <v>1</v>
      </c>
      <c r="AL448" s="45">
        <v>0</v>
      </c>
      <c r="AM448" s="45">
        <v>0</v>
      </c>
      <c r="AN448" s="45">
        <v>0</v>
      </c>
      <c r="AO448" s="45">
        <v>0</v>
      </c>
    </row>
    <row r="449" spans="1:41">
      <c r="A449" s="45">
        <v>30028</v>
      </c>
      <c r="B449" s="45" t="s">
        <v>47</v>
      </c>
      <c r="C449" s="45" t="s">
        <v>47</v>
      </c>
      <c r="D449" s="45">
        <v>1</v>
      </c>
      <c r="E449" s="45">
        <v>5</v>
      </c>
      <c r="F449" s="45">
        <v>0</v>
      </c>
      <c r="G449" s="45">
        <v>35</v>
      </c>
      <c r="H449" s="45">
        <v>3</v>
      </c>
      <c r="I449" s="45">
        <v>1</v>
      </c>
      <c r="J449" s="45">
        <v>1</v>
      </c>
      <c r="K449" s="45">
        <v>780</v>
      </c>
      <c r="L449" s="45">
        <v>35</v>
      </c>
      <c r="M449" s="45">
        <v>4</v>
      </c>
      <c r="N449" s="45">
        <v>1</v>
      </c>
      <c r="O449" s="45">
        <v>1</v>
      </c>
      <c r="P449" s="45">
        <v>130</v>
      </c>
      <c r="Q449" s="45">
        <v>35</v>
      </c>
      <c r="R449" s="45">
        <v>5</v>
      </c>
      <c r="S449" s="45">
        <v>1</v>
      </c>
      <c r="T449" s="45">
        <v>1</v>
      </c>
      <c r="U449" s="45">
        <v>90</v>
      </c>
      <c r="V449" s="45">
        <v>0</v>
      </c>
      <c r="W449" s="45">
        <v>0</v>
      </c>
      <c r="X449" s="45">
        <v>0</v>
      </c>
      <c r="Y449" s="45">
        <v>0</v>
      </c>
      <c r="Z449" s="45">
        <v>0</v>
      </c>
      <c r="AA449" s="45">
        <v>0</v>
      </c>
      <c r="AB449" s="45">
        <v>0</v>
      </c>
      <c r="AC449" s="45">
        <v>0</v>
      </c>
      <c r="AD449" s="45">
        <v>0</v>
      </c>
      <c r="AE449" s="45">
        <v>0</v>
      </c>
      <c r="AF449" s="45">
        <v>1</v>
      </c>
      <c r="AG449" s="45">
        <v>1</v>
      </c>
      <c r="AH449" s="45">
        <v>1</v>
      </c>
      <c r="AI449" s="45">
        <v>1</v>
      </c>
      <c r="AJ449" s="45">
        <v>1</v>
      </c>
      <c r="AK449" s="45">
        <v>1</v>
      </c>
      <c r="AL449" s="45">
        <v>0</v>
      </c>
      <c r="AM449" s="45">
        <v>0</v>
      </c>
      <c r="AN449" s="45">
        <v>0</v>
      </c>
      <c r="AO449" s="45">
        <v>0</v>
      </c>
    </row>
    <row r="450" spans="1:41">
      <c r="A450" s="45">
        <v>30029</v>
      </c>
      <c r="B450" s="45" t="s">
        <v>48</v>
      </c>
      <c r="C450" s="45" t="s">
        <v>48</v>
      </c>
      <c r="D450" s="45">
        <v>1</v>
      </c>
      <c r="E450" s="45">
        <v>5</v>
      </c>
      <c r="F450" s="45">
        <v>0</v>
      </c>
      <c r="G450" s="45">
        <v>35</v>
      </c>
      <c r="H450" s="45">
        <v>3</v>
      </c>
      <c r="I450" s="45">
        <v>1</v>
      </c>
      <c r="J450" s="45">
        <v>1</v>
      </c>
      <c r="K450" s="45">
        <v>750</v>
      </c>
      <c r="L450" s="45">
        <v>35</v>
      </c>
      <c r="M450" s="45">
        <v>4</v>
      </c>
      <c r="N450" s="45">
        <v>1</v>
      </c>
      <c r="O450" s="45">
        <v>1</v>
      </c>
      <c r="P450" s="45">
        <v>150</v>
      </c>
      <c r="Q450" s="45">
        <v>35</v>
      </c>
      <c r="R450" s="45">
        <v>5</v>
      </c>
      <c r="S450" s="45">
        <v>1</v>
      </c>
      <c r="T450" s="45">
        <v>1</v>
      </c>
      <c r="U450" s="45">
        <v>100</v>
      </c>
      <c r="V450" s="45">
        <v>0</v>
      </c>
      <c r="W450" s="45">
        <v>0</v>
      </c>
      <c r="X450" s="45">
        <v>0</v>
      </c>
      <c r="Y450" s="45">
        <v>0</v>
      </c>
      <c r="Z450" s="45">
        <v>0</v>
      </c>
      <c r="AA450" s="45">
        <v>0</v>
      </c>
      <c r="AB450" s="45">
        <v>0</v>
      </c>
      <c r="AC450" s="45">
        <v>0</v>
      </c>
      <c r="AD450" s="45">
        <v>0</v>
      </c>
      <c r="AE450" s="45">
        <v>0</v>
      </c>
      <c r="AF450" s="45">
        <v>1</v>
      </c>
      <c r="AG450" s="45">
        <v>1</v>
      </c>
      <c r="AH450" s="45">
        <v>1</v>
      </c>
      <c r="AI450" s="45">
        <v>1</v>
      </c>
      <c r="AJ450" s="45">
        <v>1</v>
      </c>
      <c r="AK450" s="45">
        <v>1</v>
      </c>
      <c r="AL450" s="45">
        <v>0</v>
      </c>
      <c r="AM450" s="45">
        <v>0</v>
      </c>
      <c r="AN450" s="45">
        <v>0</v>
      </c>
      <c r="AO450" s="45">
        <v>0</v>
      </c>
    </row>
    <row r="451" spans="1:41">
      <c r="A451" s="45">
        <v>30030</v>
      </c>
      <c r="B451" s="45" t="s">
        <v>49</v>
      </c>
      <c r="C451" s="45" t="s">
        <v>49</v>
      </c>
      <c r="D451" s="45">
        <v>1</v>
      </c>
      <c r="E451" s="45">
        <v>6</v>
      </c>
      <c r="F451" s="45">
        <v>0</v>
      </c>
      <c r="G451" s="45">
        <v>35</v>
      </c>
      <c r="H451" s="45">
        <v>3</v>
      </c>
      <c r="I451" s="45">
        <v>1</v>
      </c>
      <c r="J451" s="45">
        <v>1</v>
      </c>
      <c r="K451" s="45">
        <v>720</v>
      </c>
      <c r="L451" s="45">
        <v>35</v>
      </c>
      <c r="M451" s="45">
        <v>4</v>
      </c>
      <c r="N451" s="45">
        <v>1</v>
      </c>
      <c r="O451" s="45">
        <v>1</v>
      </c>
      <c r="P451" s="45">
        <v>170</v>
      </c>
      <c r="Q451" s="45">
        <v>35</v>
      </c>
      <c r="R451" s="45">
        <v>5</v>
      </c>
      <c r="S451" s="45">
        <v>1</v>
      </c>
      <c r="T451" s="45">
        <v>1</v>
      </c>
      <c r="U451" s="45">
        <v>110</v>
      </c>
      <c r="V451" s="45">
        <v>0</v>
      </c>
      <c r="W451" s="45">
        <v>0</v>
      </c>
      <c r="X451" s="45">
        <v>0</v>
      </c>
      <c r="Y451" s="45">
        <v>0</v>
      </c>
      <c r="Z451" s="45">
        <v>0</v>
      </c>
      <c r="AA451" s="45">
        <v>0</v>
      </c>
      <c r="AB451" s="45">
        <v>0</v>
      </c>
      <c r="AC451" s="45">
        <v>0</v>
      </c>
      <c r="AD451" s="45">
        <v>0</v>
      </c>
      <c r="AE451" s="45">
        <v>0</v>
      </c>
      <c r="AF451" s="45">
        <v>1</v>
      </c>
      <c r="AG451" s="45">
        <v>1</v>
      </c>
      <c r="AH451" s="45">
        <v>1</v>
      </c>
      <c r="AI451" s="45">
        <v>1</v>
      </c>
      <c r="AJ451" s="45">
        <v>1</v>
      </c>
      <c r="AK451" s="45">
        <v>1</v>
      </c>
      <c r="AL451" s="45">
        <v>0</v>
      </c>
      <c r="AM451" s="45">
        <v>0</v>
      </c>
      <c r="AN451" s="45">
        <v>0</v>
      </c>
      <c r="AO451" s="45">
        <v>0</v>
      </c>
    </row>
    <row r="452" spans="1:41">
      <c r="A452" s="45">
        <v>30031</v>
      </c>
      <c r="B452" s="45" t="s">
        <v>50</v>
      </c>
      <c r="C452" s="45" t="s">
        <v>50</v>
      </c>
      <c r="D452" s="45">
        <v>1</v>
      </c>
      <c r="E452" s="45">
        <v>6</v>
      </c>
      <c r="F452" s="45">
        <v>0</v>
      </c>
      <c r="G452" s="45">
        <v>35</v>
      </c>
      <c r="H452" s="45">
        <v>3</v>
      </c>
      <c r="I452" s="45">
        <v>1</v>
      </c>
      <c r="J452" s="45">
        <v>1</v>
      </c>
      <c r="K452" s="45">
        <v>690</v>
      </c>
      <c r="L452" s="45">
        <v>35</v>
      </c>
      <c r="M452" s="45">
        <v>4</v>
      </c>
      <c r="N452" s="45">
        <v>1</v>
      </c>
      <c r="O452" s="45">
        <v>1</v>
      </c>
      <c r="P452" s="45">
        <v>190</v>
      </c>
      <c r="Q452" s="45">
        <v>35</v>
      </c>
      <c r="R452" s="45">
        <v>5</v>
      </c>
      <c r="S452" s="45">
        <v>1</v>
      </c>
      <c r="T452" s="45">
        <v>1</v>
      </c>
      <c r="U452" s="45">
        <v>120</v>
      </c>
      <c r="V452" s="45">
        <v>0</v>
      </c>
      <c r="W452" s="45">
        <v>0</v>
      </c>
      <c r="X452" s="45">
        <v>0</v>
      </c>
      <c r="Y452" s="45">
        <v>0</v>
      </c>
      <c r="Z452" s="45">
        <v>0</v>
      </c>
      <c r="AA452" s="45">
        <v>0</v>
      </c>
      <c r="AB452" s="45">
        <v>0</v>
      </c>
      <c r="AC452" s="45">
        <v>0</v>
      </c>
      <c r="AD452" s="45">
        <v>0</v>
      </c>
      <c r="AE452" s="45">
        <v>0</v>
      </c>
      <c r="AF452" s="45">
        <v>1</v>
      </c>
      <c r="AG452" s="45">
        <v>1</v>
      </c>
      <c r="AH452" s="45">
        <v>1</v>
      </c>
      <c r="AI452" s="45">
        <v>1</v>
      </c>
      <c r="AJ452" s="45">
        <v>1</v>
      </c>
      <c r="AK452" s="45">
        <v>1</v>
      </c>
      <c r="AL452" s="45">
        <v>0</v>
      </c>
      <c r="AM452" s="45">
        <v>0</v>
      </c>
      <c r="AN452" s="45">
        <v>0</v>
      </c>
      <c r="AO452" s="45">
        <v>0</v>
      </c>
    </row>
    <row r="453" spans="1:41">
      <c r="A453" s="45">
        <v>30032</v>
      </c>
      <c r="B453" s="45" t="s">
        <v>51</v>
      </c>
      <c r="C453" s="45" t="s">
        <v>51</v>
      </c>
      <c r="D453" s="45">
        <v>1</v>
      </c>
      <c r="E453" s="45">
        <v>7</v>
      </c>
      <c r="F453" s="45">
        <v>0</v>
      </c>
      <c r="G453" s="45">
        <v>35</v>
      </c>
      <c r="H453" s="45">
        <v>3</v>
      </c>
      <c r="I453" s="45">
        <v>1</v>
      </c>
      <c r="J453" s="45">
        <v>1</v>
      </c>
      <c r="K453" s="45">
        <v>660</v>
      </c>
      <c r="L453" s="45">
        <v>35</v>
      </c>
      <c r="M453" s="45">
        <v>4</v>
      </c>
      <c r="N453" s="45">
        <v>1</v>
      </c>
      <c r="O453" s="45">
        <v>1</v>
      </c>
      <c r="P453" s="45">
        <v>210</v>
      </c>
      <c r="Q453" s="45">
        <v>35</v>
      </c>
      <c r="R453" s="45">
        <v>5</v>
      </c>
      <c r="S453" s="45">
        <v>1</v>
      </c>
      <c r="T453" s="45">
        <v>1</v>
      </c>
      <c r="U453" s="45">
        <v>130</v>
      </c>
      <c r="V453" s="45">
        <v>0</v>
      </c>
      <c r="W453" s="45">
        <v>0</v>
      </c>
      <c r="X453" s="45">
        <v>0</v>
      </c>
      <c r="Y453" s="45">
        <v>0</v>
      </c>
      <c r="Z453" s="45">
        <v>0</v>
      </c>
      <c r="AA453" s="45">
        <v>0</v>
      </c>
      <c r="AB453" s="45">
        <v>0</v>
      </c>
      <c r="AC453" s="45">
        <v>0</v>
      </c>
      <c r="AD453" s="45">
        <v>0</v>
      </c>
      <c r="AE453" s="45">
        <v>0</v>
      </c>
      <c r="AF453" s="45">
        <v>1</v>
      </c>
      <c r="AG453" s="45">
        <v>1</v>
      </c>
      <c r="AH453" s="45">
        <v>1</v>
      </c>
      <c r="AI453" s="45">
        <v>1</v>
      </c>
      <c r="AJ453" s="45">
        <v>1</v>
      </c>
      <c r="AK453" s="45">
        <v>1</v>
      </c>
      <c r="AL453" s="45">
        <v>0</v>
      </c>
      <c r="AM453" s="45">
        <v>0</v>
      </c>
      <c r="AN453" s="45">
        <v>0</v>
      </c>
      <c r="AO453" s="45">
        <v>0</v>
      </c>
    </row>
    <row r="454" spans="1:41">
      <c r="A454" s="45">
        <v>30033</v>
      </c>
      <c r="B454" s="45" t="s">
        <v>52</v>
      </c>
      <c r="C454" s="45" t="s">
        <v>52</v>
      </c>
      <c r="D454" s="45">
        <v>1</v>
      </c>
      <c r="E454" s="45">
        <v>7</v>
      </c>
      <c r="F454" s="45">
        <v>0</v>
      </c>
      <c r="G454" s="45">
        <v>35</v>
      </c>
      <c r="H454" s="45">
        <v>3</v>
      </c>
      <c r="I454" s="45">
        <v>1</v>
      </c>
      <c r="J454" s="45">
        <v>1</v>
      </c>
      <c r="K454" s="45">
        <v>630</v>
      </c>
      <c r="L454" s="45">
        <v>35</v>
      </c>
      <c r="M454" s="45">
        <v>4</v>
      </c>
      <c r="N454" s="45">
        <v>1</v>
      </c>
      <c r="O454" s="45">
        <v>1</v>
      </c>
      <c r="P454" s="45">
        <v>230</v>
      </c>
      <c r="Q454" s="45">
        <v>35</v>
      </c>
      <c r="R454" s="45">
        <v>5</v>
      </c>
      <c r="S454" s="45">
        <v>1</v>
      </c>
      <c r="T454" s="45">
        <v>1</v>
      </c>
      <c r="U454" s="45">
        <v>140</v>
      </c>
      <c r="V454" s="45">
        <v>0</v>
      </c>
      <c r="W454" s="45">
        <v>0</v>
      </c>
      <c r="X454" s="45">
        <v>0</v>
      </c>
      <c r="Y454" s="45">
        <v>0</v>
      </c>
      <c r="Z454" s="45">
        <v>0</v>
      </c>
      <c r="AA454" s="45">
        <v>0</v>
      </c>
      <c r="AB454" s="45">
        <v>0</v>
      </c>
      <c r="AC454" s="45">
        <v>0</v>
      </c>
      <c r="AD454" s="45">
        <v>0</v>
      </c>
      <c r="AE454" s="45">
        <v>0</v>
      </c>
      <c r="AF454" s="45">
        <v>1</v>
      </c>
      <c r="AG454" s="45">
        <v>1</v>
      </c>
      <c r="AH454" s="45">
        <v>1</v>
      </c>
      <c r="AI454" s="45">
        <v>1</v>
      </c>
      <c r="AJ454" s="45">
        <v>1</v>
      </c>
      <c r="AK454" s="45">
        <v>1</v>
      </c>
      <c r="AL454" s="45">
        <v>0</v>
      </c>
      <c r="AM454" s="45">
        <v>0</v>
      </c>
      <c r="AN454" s="45">
        <v>0</v>
      </c>
      <c r="AO454" s="45">
        <v>0</v>
      </c>
    </row>
    <row r="455" spans="1:41">
      <c r="A455" s="45">
        <v>31001</v>
      </c>
      <c r="B455" s="45" t="s">
        <v>42</v>
      </c>
      <c r="C455" s="45" t="s">
        <v>1541</v>
      </c>
      <c r="D455" s="45">
        <v>1</v>
      </c>
      <c r="E455" s="45">
        <v>2</v>
      </c>
      <c r="F455" s="45">
        <v>0</v>
      </c>
      <c r="G455" s="45">
        <v>18</v>
      </c>
      <c r="H455" s="45">
        <v>2</v>
      </c>
      <c r="I455" s="45">
        <v>1</v>
      </c>
      <c r="J455" s="45">
        <v>1</v>
      </c>
      <c r="K455" s="45">
        <v>100</v>
      </c>
      <c r="L455" s="45">
        <v>9</v>
      </c>
      <c r="M455" s="45">
        <v>31012</v>
      </c>
      <c r="N455" s="45">
        <v>1</v>
      </c>
      <c r="O455" s="45">
        <v>1</v>
      </c>
      <c r="P455" s="45">
        <v>700</v>
      </c>
      <c r="Q455" s="45">
        <v>34</v>
      </c>
      <c r="R455" s="45">
        <v>1</v>
      </c>
      <c r="S455" s="45">
        <v>1</v>
      </c>
      <c r="T455" s="45">
        <v>1</v>
      </c>
      <c r="U455" s="45">
        <v>200</v>
      </c>
      <c r="V455" s="45">
        <v>0</v>
      </c>
      <c r="W455" s="45">
        <v>0</v>
      </c>
      <c r="X455" s="45">
        <v>0</v>
      </c>
      <c r="Y455" s="45">
        <v>0</v>
      </c>
      <c r="Z455" s="45">
        <v>0</v>
      </c>
      <c r="AA455" s="45">
        <v>0</v>
      </c>
      <c r="AB455" s="45">
        <v>0</v>
      </c>
      <c r="AC455" s="45">
        <v>0</v>
      </c>
      <c r="AD455" s="45">
        <v>0</v>
      </c>
      <c r="AE455" s="45">
        <v>0</v>
      </c>
      <c r="AF455" s="45">
        <v>1</v>
      </c>
      <c r="AG455" s="45">
        <v>1</v>
      </c>
      <c r="AH455" s="45">
        <v>1</v>
      </c>
      <c r="AI455" s="45">
        <v>1</v>
      </c>
      <c r="AJ455" s="45">
        <v>1</v>
      </c>
      <c r="AK455" s="45">
        <v>1</v>
      </c>
      <c r="AL455" s="45">
        <v>0</v>
      </c>
      <c r="AM455" s="45">
        <v>0</v>
      </c>
      <c r="AN455" s="45">
        <v>0</v>
      </c>
      <c r="AO455" s="45">
        <v>0</v>
      </c>
    </row>
    <row r="456" spans="1:41">
      <c r="A456" s="45">
        <v>31002</v>
      </c>
      <c r="B456" s="45" t="s">
        <v>43</v>
      </c>
      <c r="C456" s="45" t="s">
        <v>1542</v>
      </c>
      <c r="D456" s="45">
        <v>1</v>
      </c>
      <c r="E456" s="45">
        <v>3</v>
      </c>
      <c r="F456" s="45">
        <v>0</v>
      </c>
      <c r="G456" s="45">
        <v>31</v>
      </c>
      <c r="H456" s="45">
        <v>3</v>
      </c>
      <c r="I456" s="45">
        <v>1</v>
      </c>
      <c r="J456" s="45">
        <v>1</v>
      </c>
      <c r="K456" s="45">
        <v>50</v>
      </c>
      <c r="L456" s="45">
        <v>9</v>
      </c>
      <c r="M456" s="45">
        <v>31013</v>
      </c>
      <c r="N456" s="45">
        <v>1</v>
      </c>
      <c r="O456" s="45">
        <v>1</v>
      </c>
      <c r="P456" s="45">
        <v>600</v>
      </c>
      <c r="Q456" s="45">
        <v>33</v>
      </c>
      <c r="R456" s="45">
        <v>0</v>
      </c>
      <c r="S456" s="45">
        <v>1</v>
      </c>
      <c r="T456" s="45">
        <v>1</v>
      </c>
      <c r="U456" s="45">
        <v>250</v>
      </c>
      <c r="V456" s="45">
        <v>34</v>
      </c>
      <c r="W456" s="45">
        <v>1</v>
      </c>
      <c r="X456" s="45">
        <v>1</v>
      </c>
      <c r="Y456" s="45">
        <v>1</v>
      </c>
      <c r="Z456" s="45">
        <v>100</v>
      </c>
      <c r="AA456" s="45">
        <v>0</v>
      </c>
      <c r="AB456" s="45">
        <v>0</v>
      </c>
      <c r="AC456" s="45">
        <v>0</v>
      </c>
      <c r="AD456" s="45">
        <v>0</v>
      </c>
      <c r="AE456" s="45">
        <v>0</v>
      </c>
      <c r="AF456" s="45">
        <v>1</v>
      </c>
      <c r="AG456" s="45">
        <v>1</v>
      </c>
      <c r="AH456" s="45">
        <v>1</v>
      </c>
      <c r="AI456" s="45">
        <v>1</v>
      </c>
      <c r="AJ456" s="45">
        <v>1</v>
      </c>
      <c r="AK456" s="45">
        <v>1</v>
      </c>
      <c r="AL456" s="45">
        <v>1</v>
      </c>
      <c r="AM456" s="45">
        <v>1</v>
      </c>
      <c r="AN456" s="45">
        <v>0</v>
      </c>
      <c r="AO456" s="45">
        <v>0</v>
      </c>
    </row>
    <row r="457" spans="1:41">
      <c r="A457" s="45">
        <v>31003</v>
      </c>
      <c r="B457" s="45" t="s">
        <v>44</v>
      </c>
      <c r="C457" s="45" t="s">
        <v>1543</v>
      </c>
      <c r="D457" s="45">
        <v>1</v>
      </c>
      <c r="E457" s="45">
        <v>3</v>
      </c>
      <c r="F457" s="45">
        <v>0</v>
      </c>
      <c r="G457" s="45">
        <v>31</v>
      </c>
      <c r="H457" s="45">
        <v>3</v>
      </c>
      <c r="I457" s="45">
        <v>1</v>
      </c>
      <c r="J457" s="45">
        <v>1</v>
      </c>
      <c r="K457" s="45">
        <v>50</v>
      </c>
      <c r="L457" s="45">
        <v>9</v>
      </c>
      <c r="M457" s="45">
        <v>31014</v>
      </c>
      <c r="N457" s="45">
        <v>1</v>
      </c>
      <c r="O457" s="45">
        <v>1</v>
      </c>
      <c r="P457" s="45">
        <v>590</v>
      </c>
      <c r="Q457" s="45">
        <v>33</v>
      </c>
      <c r="R457" s="45">
        <v>0</v>
      </c>
      <c r="S457" s="45">
        <v>1</v>
      </c>
      <c r="T457" s="45">
        <v>1</v>
      </c>
      <c r="U457" s="45">
        <v>260</v>
      </c>
      <c r="V457" s="45">
        <v>34</v>
      </c>
      <c r="W457" s="45">
        <v>1</v>
      </c>
      <c r="X457" s="45">
        <v>1</v>
      </c>
      <c r="Y457" s="45">
        <v>1</v>
      </c>
      <c r="Z457" s="45">
        <v>100</v>
      </c>
      <c r="AA457" s="45">
        <v>0</v>
      </c>
      <c r="AB457" s="45">
        <v>0</v>
      </c>
      <c r="AC457" s="45">
        <v>0</v>
      </c>
      <c r="AD457" s="45">
        <v>0</v>
      </c>
      <c r="AE457" s="45">
        <v>0</v>
      </c>
      <c r="AF457" s="45">
        <v>1</v>
      </c>
      <c r="AG457" s="45">
        <v>1</v>
      </c>
      <c r="AH457" s="45">
        <v>1</v>
      </c>
      <c r="AI457" s="45">
        <v>1</v>
      </c>
      <c r="AJ457" s="45">
        <v>1</v>
      </c>
      <c r="AK457" s="45">
        <v>1</v>
      </c>
      <c r="AL457" s="45">
        <v>1</v>
      </c>
      <c r="AM457" s="45">
        <v>1</v>
      </c>
      <c r="AN457" s="45">
        <v>0</v>
      </c>
      <c r="AO457" s="45">
        <v>0</v>
      </c>
    </row>
    <row r="458" spans="1:41">
      <c r="A458" s="45">
        <v>31004</v>
      </c>
      <c r="B458" s="45" t="s">
        <v>45</v>
      </c>
      <c r="C458" s="45" t="s">
        <v>1544</v>
      </c>
      <c r="D458" s="45">
        <v>1</v>
      </c>
      <c r="E458" s="45">
        <v>4</v>
      </c>
      <c r="F458" s="45">
        <v>0</v>
      </c>
      <c r="G458" s="45">
        <v>31</v>
      </c>
      <c r="H458" s="45">
        <v>4</v>
      </c>
      <c r="I458" s="45">
        <v>1</v>
      </c>
      <c r="J458" s="45">
        <v>1</v>
      </c>
      <c r="K458" s="45">
        <v>50</v>
      </c>
      <c r="L458" s="45">
        <v>9</v>
      </c>
      <c r="M458" s="45">
        <v>31015</v>
      </c>
      <c r="N458" s="45">
        <v>1</v>
      </c>
      <c r="O458" s="45">
        <v>1</v>
      </c>
      <c r="P458" s="45">
        <v>580</v>
      </c>
      <c r="Q458" s="45">
        <v>33</v>
      </c>
      <c r="R458" s="45">
        <v>0</v>
      </c>
      <c r="S458" s="45">
        <v>1</v>
      </c>
      <c r="T458" s="45">
        <v>1</v>
      </c>
      <c r="U458" s="45">
        <v>270</v>
      </c>
      <c r="V458" s="45">
        <v>34</v>
      </c>
      <c r="W458" s="45">
        <v>1</v>
      </c>
      <c r="X458" s="45">
        <v>1</v>
      </c>
      <c r="Y458" s="45">
        <v>1</v>
      </c>
      <c r="Z458" s="45">
        <v>100</v>
      </c>
      <c r="AA458" s="45">
        <v>0</v>
      </c>
      <c r="AB458" s="45">
        <v>0</v>
      </c>
      <c r="AC458" s="45">
        <v>0</v>
      </c>
      <c r="AD458" s="45">
        <v>0</v>
      </c>
      <c r="AE458" s="45">
        <v>0</v>
      </c>
      <c r="AF458" s="45">
        <v>1</v>
      </c>
      <c r="AG458" s="45">
        <v>1</v>
      </c>
      <c r="AH458" s="45">
        <v>1</v>
      </c>
      <c r="AI458" s="45">
        <v>1</v>
      </c>
      <c r="AJ458" s="45">
        <v>1</v>
      </c>
      <c r="AK458" s="45">
        <v>1</v>
      </c>
      <c r="AL458" s="45">
        <v>1</v>
      </c>
      <c r="AM458" s="45">
        <v>1</v>
      </c>
      <c r="AN458" s="45">
        <v>0</v>
      </c>
      <c r="AO458" s="45">
        <v>0</v>
      </c>
    </row>
    <row r="459" spans="1:41">
      <c r="A459" s="45">
        <v>31005</v>
      </c>
      <c r="B459" s="45" t="s">
        <v>46</v>
      </c>
      <c r="C459" s="45" t="s">
        <v>1545</v>
      </c>
      <c r="D459" s="45">
        <v>1</v>
      </c>
      <c r="E459" s="45">
        <v>4</v>
      </c>
      <c r="F459" s="45">
        <v>0</v>
      </c>
      <c r="G459" s="45">
        <v>31</v>
      </c>
      <c r="H459" s="45">
        <v>4</v>
      </c>
      <c r="I459" s="45">
        <v>1</v>
      </c>
      <c r="J459" s="45">
        <v>1</v>
      </c>
      <c r="K459" s="45">
        <v>50</v>
      </c>
      <c r="L459" s="45">
        <v>9</v>
      </c>
      <c r="M459" s="45">
        <v>31016</v>
      </c>
      <c r="N459" s="45">
        <v>1</v>
      </c>
      <c r="O459" s="45">
        <v>1</v>
      </c>
      <c r="P459" s="45">
        <v>570</v>
      </c>
      <c r="Q459" s="45">
        <v>33</v>
      </c>
      <c r="R459" s="45">
        <v>0</v>
      </c>
      <c r="S459" s="45">
        <v>1</v>
      </c>
      <c r="T459" s="45">
        <v>1</v>
      </c>
      <c r="U459" s="45">
        <v>280</v>
      </c>
      <c r="V459" s="45">
        <v>34</v>
      </c>
      <c r="W459" s="45">
        <v>1</v>
      </c>
      <c r="X459" s="45">
        <v>1</v>
      </c>
      <c r="Y459" s="45">
        <v>1</v>
      </c>
      <c r="Z459" s="45">
        <v>100</v>
      </c>
      <c r="AA459" s="45">
        <v>0</v>
      </c>
      <c r="AB459" s="45">
        <v>0</v>
      </c>
      <c r="AC459" s="45">
        <v>0</v>
      </c>
      <c r="AD459" s="45">
        <v>0</v>
      </c>
      <c r="AE459" s="45">
        <v>0</v>
      </c>
      <c r="AF459" s="45">
        <v>1</v>
      </c>
      <c r="AG459" s="45">
        <v>1</v>
      </c>
      <c r="AH459" s="45">
        <v>1</v>
      </c>
      <c r="AI459" s="45">
        <v>1</v>
      </c>
      <c r="AJ459" s="45">
        <v>1</v>
      </c>
      <c r="AK459" s="45">
        <v>1</v>
      </c>
      <c r="AL459" s="45">
        <v>1</v>
      </c>
      <c r="AM459" s="45">
        <v>1</v>
      </c>
      <c r="AN459" s="45">
        <v>0</v>
      </c>
      <c r="AO459" s="45">
        <v>0</v>
      </c>
    </row>
    <row r="460" spans="1:41">
      <c r="A460" s="45">
        <v>31006</v>
      </c>
      <c r="B460" s="45" t="s">
        <v>47</v>
      </c>
      <c r="C460" s="45" t="s">
        <v>1546</v>
      </c>
      <c r="D460" s="45">
        <v>1</v>
      </c>
      <c r="E460" s="45">
        <v>5</v>
      </c>
      <c r="F460" s="45">
        <v>0</v>
      </c>
      <c r="G460" s="45">
        <v>31</v>
      </c>
      <c r="H460" s="45">
        <v>5</v>
      </c>
      <c r="I460" s="45">
        <v>1</v>
      </c>
      <c r="J460" s="45">
        <v>1</v>
      </c>
      <c r="K460" s="45">
        <v>20</v>
      </c>
      <c r="L460" s="45">
        <v>9</v>
      </c>
      <c r="M460" s="45">
        <v>31017</v>
      </c>
      <c r="N460" s="45">
        <v>1</v>
      </c>
      <c r="O460" s="45">
        <v>1</v>
      </c>
      <c r="P460" s="45">
        <v>590</v>
      </c>
      <c r="Q460" s="45">
        <v>33</v>
      </c>
      <c r="R460" s="45">
        <v>0</v>
      </c>
      <c r="S460" s="45">
        <v>1</v>
      </c>
      <c r="T460" s="45">
        <v>1</v>
      </c>
      <c r="U460" s="45">
        <v>290</v>
      </c>
      <c r="V460" s="45">
        <v>34</v>
      </c>
      <c r="W460" s="45">
        <v>1</v>
      </c>
      <c r="X460" s="45">
        <v>1</v>
      </c>
      <c r="Y460" s="45">
        <v>1</v>
      </c>
      <c r="Z460" s="45">
        <v>100</v>
      </c>
      <c r="AA460" s="45">
        <v>0</v>
      </c>
      <c r="AB460" s="45">
        <v>0</v>
      </c>
      <c r="AC460" s="45">
        <v>0</v>
      </c>
      <c r="AD460" s="45">
        <v>0</v>
      </c>
      <c r="AE460" s="45">
        <v>0</v>
      </c>
      <c r="AF460" s="45">
        <v>1</v>
      </c>
      <c r="AG460" s="45">
        <v>1</v>
      </c>
      <c r="AH460" s="45">
        <v>1</v>
      </c>
      <c r="AI460" s="45">
        <v>1</v>
      </c>
      <c r="AJ460" s="45">
        <v>1</v>
      </c>
      <c r="AK460" s="45">
        <v>1</v>
      </c>
      <c r="AL460" s="45">
        <v>1</v>
      </c>
      <c r="AM460" s="45">
        <v>1</v>
      </c>
      <c r="AN460" s="45">
        <v>0</v>
      </c>
      <c r="AO460" s="45">
        <v>0</v>
      </c>
    </row>
    <row r="461" spans="1:41">
      <c r="A461" s="45">
        <v>31007</v>
      </c>
      <c r="B461" s="45" t="s">
        <v>48</v>
      </c>
      <c r="C461" s="45" t="s">
        <v>1547</v>
      </c>
      <c r="D461" s="45">
        <v>1</v>
      </c>
      <c r="E461" s="45">
        <v>5</v>
      </c>
      <c r="F461" s="45">
        <v>0</v>
      </c>
      <c r="G461" s="45">
        <v>31</v>
      </c>
      <c r="H461" s="45">
        <v>5</v>
      </c>
      <c r="I461" s="45">
        <v>1</v>
      </c>
      <c r="J461" s="45">
        <v>1</v>
      </c>
      <c r="K461" s="45">
        <v>20</v>
      </c>
      <c r="L461" s="45">
        <v>9</v>
      </c>
      <c r="M461" s="45">
        <v>31018</v>
      </c>
      <c r="N461" s="45">
        <v>1</v>
      </c>
      <c r="O461" s="45">
        <v>1</v>
      </c>
      <c r="P461" s="45">
        <v>580</v>
      </c>
      <c r="Q461" s="45">
        <v>33</v>
      </c>
      <c r="R461" s="45">
        <v>0</v>
      </c>
      <c r="S461" s="45">
        <v>1</v>
      </c>
      <c r="T461" s="45">
        <v>1</v>
      </c>
      <c r="U461" s="45">
        <v>300</v>
      </c>
      <c r="V461" s="45">
        <v>34</v>
      </c>
      <c r="W461" s="45">
        <v>1</v>
      </c>
      <c r="X461" s="45">
        <v>1</v>
      </c>
      <c r="Y461" s="45">
        <v>1</v>
      </c>
      <c r="Z461" s="45">
        <v>100</v>
      </c>
      <c r="AA461" s="45">
        <v>0</v>
      </c>
      <c r="AB461" s="45">
        <v>0</v>
      </c>
      <c r="AC461" s="45">
        <v>0</v>
      </c>
      <c r="AD461" s="45">
        <v>0</v>
      </c>
      <c r="AE461" s="45">
        <v>0</v>
      </c>
      <c r="AF461" s="45">
        <v>1</v>
      </c>
      <c r="AG461" s="45">
        <v>1</v>
      </c>
      <c r="AH461" s="45">
        <v>1</v>
      </c>
      <c r="AI461" s="45">
        <v>1</v>
      </c>
      <c r="AJ461" s="45">
        <v>1</v>
      </c>
      <c r="AK461" s="45">
        <v>1</v>
      </c>
      <c r="AL461" s="45">
        <v>1</v>
      </c>
      <c r="AM461" s="45">
        <v>1</v>
      </c>
      <c r="AN461" s="45">
        <v>0</v>
      </c>
      <c r="AO461" s="45">
        <v>0</v>
      </c>
    </row>
    <row r="462" spans="1:41">
      <c r="A462" s="45">
        <v>31008</v>
      </c>
      <c r="B462" s="45" t="s">
        <v>49</v>
      </c>
      <c r="C462" s="45" t="s">
        <v>1548</v>
      </c>
      <c r="D462" s="45">
        <v>1</v>
      </c>
      <c r="E462" s="45">
        <v>5</v>
      </c>
      <c r="F462" s="45">
        <v>0</v>
      </c>
      <c r="G462" s="45">
        <v>31</v>
      </c>
      <c r="H462" s="45">
        <v>5</v>
      </c>
      <c r="I462" s="45">
        <v>1</v>
      </c>
      <c r="J462" s="45">
        <v>1</v>
      </c>
      <c r="K462" s="45">
        <v>20</v>
      </c>
      <c r="L462" s="45">
        <v>9</v>
      </c>
      <c r="M462" s="45">
        <v>31019</v>
      </c>
      <c r="N462" s="45">
        <v>1</v>
      </c>
      <c r="O462" s="45">
        <v>1</v>
      </c>
      <c r="P462" s="45">
        <v>570</v>
      </c>
      <c r="Q462" s="45">
        <v>33</v>
      </c>
      <c r="R462" s="45">
        <v>0</v>
      </c>
      <c r="S462" s="45">
        <v>1</v>
      </c>
      <c r="T462" s="45">
        <v>1</v>
      </c>
      <c r="U462" s="45">
        <v>310</v>
      </c>
      <c r="V462" s="45">
        <v>34</v>
      </c>
      <c r="W462" s="45">
        <v>1</v>
      </c>
      <c r="X462" s="45">
        <v>1</v>
      </c>
      <c r="Y462" s="45">
        <v>1</v>
      </c>
      <c r="Z462" s="45">
        <v>100</v>
      </c>
      <c r="AA462" s="45">
        <v>0</v>
      </c>
      <c r="AB462" s="45">
        <v>0</v>
      </c>
      <c r="AC462" s="45">
        <v>0</v>
      </c>
      <c r="AD462" s="45">
        <v>0</v>
      </c>
      <c r="AE462" s="45">
        <v>0</v>
      </c>
      <c r="AF462" s="45">
        <v>1</v>
      </c>
      <c r="AG462" s="45">
        <v>1</v>
      </c>
      <c r="AH462" s="45">
        <v>1</v>
      </c>
      <c r="AI462" s="45">
        <v>1</v>
      </c>
      <c r="AJ462" s="45">
        <v>1</v>
      </c>
      <c r="AK462" s="45">
        <v>1</v>
      </c>
      <c r="AL462" s="45">
        <v>1</v>
      </c>
      <c r="AM462" s="45">
        <v>1</v>
      </c>
      <c r="AN462" s="45">
        <v>0</v>
      </c>
      <c r="AO462" s="45">
        <v>0</v>
      </c>
    </row>
    <row r="463" spans="1:41">
      <c r="A463" s="45">
        <v>31009</v>
      </c>
      <c r="B463" s="45" t="s">
        <v>50</v>
      </c>
      <c r="C463" s="45" t="s">
        <v>1549</v>
      </c>
      <c r="D463" s="45">
        <v>1</v>
      </c>
      <c r="E463" s="45">
        <v>6</v>
      </c>
      <c r="F463" s="45">
        <v>0</v>
      </c>
      <c r="G463" s="45">
        <v>31</v>
      </c>
      <c r="H463" s="45">
        <v>5</v>
      </c>
      <c r="I463" s="45">
        <v>1</v>
      </c>
      <c r="J463" s="45">
        <v>1</v>
      </c>
      <c r="K463" s="45">
        <v>10</v>
      </c>
      <c r="L463" s="45">
        <v>9</v>
      </c>
      <c r="M463" s="45">
        <v>31020</v>
      </c>
      <c r="N463" s="45">
        <v>1</v>
      </c>
      <c r="O463" s="45">
        <v>1</v>
      </c>
      <c r="P463" s="45">
        <v>570</v>
      </c>
      <c r="Q463" s="45">
        <v>33</v>
      </c>
      <c r="R463" s="45">
        <v>0</v>
      </c>
      <c r="S463" s="45">
        <v>1</v>
      </c>
      <c r="T463" s="45">
        <v>1</v>
      </c>
      <c r="U463" s="45">
        <v>320</v>
      </c>
      <c r="V463" s="45">
        <v>34</v>
      </c>
      <c r="W463" s="45">
        <v>1</v>
      </c>
      <c r="X463" s="45">
        <v>1</v>
      </c>
      <c r="Y463" s="45">
        <v>1</v>
      </c>
      <c r="Z463" s="45">
        <v>100</v>
      </c>
      <c r="AA463" s="45">
        <v>0</v>
      </c>
      <c r="AB463" s="45">
        <v>0</v>
      </c>
      <c r="AC463" s="45">
        <v>0</v>
      </c>
      <c r="AD463" s="45">
        <v>0</v>
      </c>
      <c r="AE463" s="45">
        <v>0</v>
      </c>
      <c r="AF463" s="45">
        <v>1</v>
      </c>
      <c r="AG463" s="45">
        <v>1</v>
      </c>
      <c r="AH463" s="45">
        <v>1</v>
      </c>
      <c r="AI463" s="45">
        <v>1</v>
      </c>
      <c r="AJ463" s="45">
        <v>1</v>
      </c>
      <c r="AK463" s="45">
        <v>1</v>
      </c>
      <c r="AL463" s="45">
        <v>1</v>
      </c>
      <c r="AM463" s="45">
        <v>1</v>
      </c>
      <c r="AN463" s="45">
        <v>0</v>
      </c>
      <c r="AO463" s="45">
        <v>0</v>
      </c>
    </row>
    <row r="464" spans="1:41">
      <c r="A464" s="45">
        <v>31010</v>
      </c>
      <c r="B464" s="45" t="s">
        <v>51</v>
      </c>
      <c r="C464" s="45" t="s">
        <v>1550</v>
      </c>
      <c r="D464" s="45">
        <v>1</v>
      </c>
      <c r="E464" s="45">
        <v>7</v>
      </c>
      <c r="F464" s="45">
        <v>0</v>
      </c>
      <c r="G464" s="45">
        <v>31</v>
      </c>
      <c r="H464" s="45">
        <v>5</v>
      </c>
      <c r="I464" s="45">
        <v>1</v>
      </c>
      <c r="J464" s="45">
        <v>1</v>
      </c>
      <c r="K464" s="45">
        <v>10</v>
      </c>
      <c r="L464" s="45">
        <v>9</v>
      </c>
      <c r="M464" s="45">
        <v>31021</v>
      </c>
      <c r="N464" s="45">
        <v>1</v>
      </c>
      <c r="O464" s="45">
        <v>1</v>
      </c>
      <c r="P464" s="45">
        <v>560</v>
      </c>
      <c r="Q464" s="45">
        <v>33</v>
      </c>
      <c r="R464" s="45">
        <v>0</v>
      </c>
      <c r="S464" s="45">
        <v>1</v>
      </c>
      <c r="T464" s="45">
        <v>1</v>
      </c>
      <c r="U464" s="45">
        <v>330</v>
      </c>
      <c r="V464" s="45">
        <v>34</v>
      </c>
      <c r="W464" s="45">
        <v>1</v>
      </c>
      <c r="X464" s="45">
        <v>1</v>
      </c>
      <c r="Y464" s="45">
        <v>1</v>
      </c>
      <c r="Z464" s="45">
        <v>100</v>
      </c>
      <c r="AA464" s="45">
        <v>0</v>
      </c>
      <c r="AB464" s="45">
        <v>0</v>
      </c>
      <c r="AC464" s="45">
        <v>0</v>
      </c>
      <c r="AD464" s="45">
        <v>0</v>
      </c>
      <c r="AE464" s="45">
        <v>0</v>
      </c>
      <c r="AF464" s="45">
        <v>1</v>
      </c>
      <c r="AG464" s="45">
        <v>1</v>
      </c>
      <c r="AH464" s="45">
        <v>1</v>
      </c>
      <c r="AI464" s="45">
        <v>1</v>
      </c>
      <c r="AJ464" s="45">
        <v>1</v>
      </c>
      <c r="AK464" s="45">
        <v>1</v>
      </c>
      <c r="AL464" s="45">
        <v>1</v>
      </c>
      <c r="AM464" s="45">
        <v>1</v>
      </c>
      <c r="AN464" s="45">
        <v>0</v>
      </c>
      <c r="AO464" s="45">
        <v>0</v>
      </c>
    </row>
    <row r="465" spans="1:41">
      <c r="A465" s="45">
        <v>31011</v>
      </c>
      <c r="B465" s="45" t="s">
        <v>52</v>
      </c>
      <c r="C465" s="45" t="s">
        <v>1551</v>
      </c>
      <c r="D465" s="45">
        <v>1</v>
      </c>
      <c r="E465" s="45">
        <v>7</v>
      </c>
      <c r="F465" s="45">
        <v>0</v>
      </c>
      <c r="G465" s="45">
        <v>31</v>
      </c>
      <c r="H465" s="45">
        <v>5</v>
      </c>
      <c r="I465" s="45">
        <v>1</v>
      </c>
      <c r="J465" s="45">
        <v>1</v>
      </c>
      <c r="K465" s="45">
        <v>5</v>
      </c>
      <c r="L465" s="45">
        <v>9</v>
      </c>
      <c r="M465" s="45">
        <v>31022</v>
      </c>
      <c r="N465" s="45">
        <v>1</v>
      </c>
      <c r="O465" s="45">
        <v>1</v>
      </c>
      <c r="P465" s="45">
        <v>555</v>
      </c>
      <c r="Q465" s="45">
        <v>33</v>
      </c>
      <c r="R465" s="45">
        <v>0</v>
      </c>
      <c r="S465" s="45">
        <v>1</v>
      </c>
      <c r="T465" s="45">
        <v>1</v>
      </c>
      <c r="U465" s="45">
        <v>340</v>
      </c>
      <c r="V465" s="45">
        <v>34</v>
      </c>
      <c r="W465" s="45">
        <v>1</v>
      </c>
      <c r="X465" s="45">
        <v>1</v>
      </c>
      <c r="Y465" s="45">
        <v>1</v>
      </c>
      <c r="Z465" s="45">
        <v>100</v>
      </c>
      <c r="AA465" s="45">
        <v>0</v>
      </c>
      <c r="AB465" s="45">
        <v>0</v>
      </c>
      <c r="AC465" s="45">
        <v>0</v>
      </c>
      <c r="AD465" s="45">
        <v>0</v>
      </c>
      <c r="AE465" s="45">
        <v>0</v>
      </c>
      <c r="AF465" s="45">
        <v>1</v>
      </c>
      <c r="AG465" s="45">
        <v>1</v>
      </c>
      <c r="AH465" s="45">
        <v>1</v>
      </c>
      <c r="AI465" s="45">
        <v>1</v>
      </c>
      <c r="AJ465" s="45">
        <v>1</v>
      </c>
      <c r="AK465" s="45">
        <v>1</v>
      </c>
      <c r="AL465" s="45">
        <v>1</v>
      </c>
      <c r="AM465" s="45">
        <v>1</v>
      </c>
      <c r="AN465" s="45">
        <v>0</v>
      </c>
      <c r="AO465" s="45">
        <v>0</v>
      </c>
    </row>
    <row r="466" spans="1:41">
      <c r="A466" s="45">
        <v>31012</v>
      </c>
      <c r="B466" s="45" t="s">
        <v>42</v>
      </c>
      <c r="C466" s="45" t="s">
        <v>1541</v>
      </c>
      <c r="D466" s="45">
        <v>1</v>
      </c>
      <c r="E466" s="45">
        <v>2</v>
      </c>
      <c r="F466" s="45">
        <v>0</v>
      </c>
      <c r="G466" s="45">
        <v>1</v>
      </c>
      <c r="H466" s="45">
        <v>0</v>
      </c>
      <c r="I466" s="45">
        <v>245</v>
      </c>
      <c r="J466" s="45">
        <v>367</v>
      </c>
      <c r="K466" s="45">
        <v>800</v>
      </c>
      <c r="L466" s="45">
        <v>2</v>
      </c>
      <c r="M466" s="45">
        <v>0</v>
      </c>
      <c r="N466" s="45">
        <v>10</v>
      </c>
      <c r="O466" s="45">
        <v>10</v>
      </c>
      <c r="P466" s="45">
        <v>200</v>
      </c>
      <c r="Q466" s="45">
        <v>0</v>
      </c>
      <c r="R466" s="45">
        <v>0</v>
      </c>
      <c r="S466" s="45">
        <v>0</v>
      </c>
      <c r="T466" s="45">
        <v>0</v>
      </c>
      <c r="U466" s="45">
        <v>0</v>
      </c>
      <c r="V466" s="45">
        <v>0</v>
      </c>
      <c r="W466" s="45">
        <v>0</v>
      </c>
      <c r="X466" s="45">
        <v>0</v>
      </c>
      <c r="Y466" s="45">
        <v>0</v>
      </c>
      <c r="Z466" s="45">
        <v>0</v>
      </c>
      <c r="AA466" s="45">
        <v>0</v>
      </c>
      <c r="AB466" s="45">
        <v>0</v>
      </c>
      <c r="AC466" s="45">
        <v>0</v>
      </c>
      <c r="AD466" s="45">
        <v>0</v>
      </c>
      <c r="AE466" s="45">
        <v>0</v>
      </c>
      <c r="AF466" s="45">
        <v>245</v>
      </c>
      <c r="AG466" s="45">
        <v>367</v>
      </c>
      <c r="AH466" s="45">
        <v>10</v>
      </c>
      <c r="AI466" s="45">
        <v>10</v>
      </c>
      <c r="AJ466" s="45">
        <v>0</v>
      </c>
      <c r="AK466" s="45">
        <v>0</v>
      </c>
      <c r="AL466" s="45">
        <v>0</v>
      </c>
      <c r="AM466" s="45">
        <v>0</v>
      </c>
      <c r="AN466" s="45">
        <v>0</v>
      </c>
      <c r="AO466" s="45">
        <v>0</v>
      </c>
    </row>
    <row r="467" spans="1:41">
      <c r="A467" s="45">
        <v>31013</v>
      </c>
      <c r="B467" s="45" t="s">
        <v>43</v>
      </c>
      <c r="C467" s="45" t="s">
        <v>1542</v>
      </c>
      <c r="D467" s="45">
        <v>1</v>
      </c>
      <c r="E467" s="45">
        <v>3</v>
      </c>
      <c r="F467" s="45">
        <v>0</v>
      </c>
      <c r="G467" s="45">
        <v>1</v>
      </c>
      <c r="H467" s="45">
        <v>0</v>
      </c>
      <c r="I467" s="45">
        <v>490</v>
      </c>
      <c r="J467" s="45">
        <v>735</v>
      </c>
      <c r="K467" s="45">
        <v>800</v>
      </c>
      <c r="L467" s="45">
        <v>2</v>
      </c>
      <c r="M467" s="45">
        <v>0</v>
      </c>
      <c r="N467" s="45">
        <v>10</v>
      </c>
      <c r="O467" s="45">
        <v>10</v>
      </c>
      <c r="P467" s="45">
        <v>200</v>
      </c>
      <c r="Q467" s="45">
        <v>0</v>
      </c>
      <c r="R467" s="45">
        <v>0</v>
      </c>
      <c r="S467" s="45">
        <v>0</v>
      </c>
      <c r="T467" s="45">
        <v>0</v>
      </c>
      <c r="U467" s="45">
        <v>0</v>
      </c>
      <c r="V467" s="45">
        <v>0</v>
      </c>
      <c r="W467" s="45">
        <v>0</v>
      </c>
      <c r="X467" s="45">
        <v>0</v>
      </c>
      <c r="Y467" s="45">
        <v>0</v>
      </c>
      <c r="Z467" s="45">
        <v>0</v>
      </c>
      <c r="AA467" s="45">
        <v>0</v>
      </c>
      <c r="AB467" s="45">
        <v>0</v>
      </c>
      <c r="AC467" s="45">
        <v>0</v>
      </c>
      <c r="AD467" s="45">
        <v>0</v>
      </c>
      <c r="AE467" s="45">
        <v>0</v>
      </c>
      <c r="AF467" s="45">
        <v>490</v>
      </c>
      <c r="AG467" s="45">
        <v>735</v>
      </c>
      <c r="AH467" s="45">
        <v>10</v>
      </c>
      <c r="AI467" s="45">
        <v>10</v>
      </c>
      <c r="AJ467" s="45">
        <v>0</v>
      </c>
      <c r="AK467" s="45">
        <v>0</v>
      </c>
      <c r="AL467" s="45">
        <v>0</v>
      </c>
      <c r="AM467" s="45">
        <v>0</v>
      </c>
      <c r="AN467" s="45">
        <v>0</v>
      </c>
      <c r="AO467" s="45">
        <v>0</v>
      </c>
    </row>
    <row r="468" spans="1:41">
      <c r="A468" s="45">
        <v>31014</v>
      </c>
      <c r="B468" s="45" t="s">
        <v>44</v>
      </c>
      <c r="C468" s="45" t="s">
        <v>1543</v>
      </c>
      <c r="D468" s="45">
        <v>1</v>
      </c>
      <c r="E468" s="45">
        <v>3</v>
      </c>
      <c r="F468" s="45">
        <v>0</v>
      </c>
      <c r="G468" s="45">
        <v>1</v>
      </c>
      <c r="H468" s="45">
        <v>0</v>
      </c>
      <c r="I468" s="45">
        <v>640</v>
      </c>
      <c r="J468" s="45">
        <v>960</v>
      </c>
      <c r="K468" s="45">
        <v>800</v>
      </c>
      <c r="L468" s="45">
        <v>2</v>
      </c>
      <c r="M468" s="45">
        <v>0</v>
      </c>
      <c r="N468" s="45">
        <v>10</v>
      </c>
      <c r="O468" s="45">
        <v>10</v>
      </c>
      <c r="P468" s="45">
        <v>200</v>
      </c>
      <c r="Q468" s="45">
        <v>0</v>
      </c>
      <c r="R468" s="45">
        <v>0</v>
      </c>
      <c r="S468" s="45">
        <v>0</v>
      </c>
      <c r="T468" s="45">
        <v>0</v>
      </c>
      <c r="U468" s="45">
        <v>0</v>
      </c>
      <c r="V468" s="45">
        <v>0</v>
      </c>
      <c r="W468" s="45">
        <v>0</v>
      </c>
      <c r="X468" s="45">
        <v>0</v>
      </c>
      <c r="Y468" s="45">
        <v>0</v>
      </c>
      <c r="Z468" s="45">
        <v>0</v>
      </c>
      <c r="AA468" s="45">
        <v>0</v>
      </c>
      <c r="AB468" s="45">
        <v>0</v>
      </c>
      <c r="AC468" s="45">
        <v>0</v>
      </c>
      <c r="AD468" s="45">
        <v>0</v>
      </c>
      <c r="AE468" s="45">
        <v>0</v>
      </c>
      <c r="AF468" s="45">
        <v>640</v>
      </c>
      <c r="AG468" s="45">
        <v>960</v>
      </c>
      <c r="AH468" s="45">
        <v>10</v>
      </c>
      <c r="AI468" s="45">
        <v>10</v>
      </c>
      <c r="AJ468" s="45">
        <v>0</v>
      </c>
      <c r="AK468" s="45">
        <v>0</v>
      </c>
      <c r="AL468" s="45">
        <v>0</v>
      </c>
      <c r="AM468" s="45">
        <v>0</v>
      </c>
      <c r="AN468" s="45">
        <v>0</v>
      </c>
      <c r="AO468" s="45">
        <v>0</v>
      </c>
    </row>
    <row r="469" spans="1:41">
      <c r="A469" s="45">
        <v>31015</v>
      </c>
      <c r="B469" s="45" t="s">
        <v>45</v>
      </c>
      <c r="C469" s="45" t="s">
        <v>1544</v>
      </c>
      <c r="D469" s="45">
        <v>1</v>
      </c>
      <c r="E469" s="45">
        <v>4</v>
      </c>
      <c r="F469" s="45">
        <v>0</v>
      </c>
      <c r="G469" s="45">
        <v>1</v>
      </c>
      <c r="H469" s="45">
        <v>0</v>
      </c>
      <c r="I469" s="45">
        <v>940</v>
      </c>
      <c r="J469" s="45">
        <v>1410</v>
      </c>
      <c r="K469" s="45">
        <v>800</v>
      </c>
      <c r="L469" s="45">
        <v>2</v>
      </c>
      <c r="M469" s="45">
        <v>0</v>
      </c>
      <c r="N469" s="45">
        <v>10</v>
      </c>
      <c r="O469" s="45">
        <v>10</v>
      </c>
      <c r="P469" s="45">
        <v>200</v>
      </c>
      <c r="Q469" s="45">
        <v>0</v>
      </c>
      <c r="R469" s="45">
        <v>0</v>
      </c>
      <c r="S469" s="45">
        <v>0</v>
      </c>
      <c r="T469" s="45">
        <v>0</v>
      </c>
      <c r="U469" s="45">
        <v>0</v>
      </c>
      <c r="V469" s="45">
        <v>0</v>
      </c>
      <c r="W469" s="45">
        <v>0</v>
      </c>
      <c r="X469" s="45">
        <v>0</v>
      </c>
      <c r="Y469" s="45">
        <v>0</v>
      </c>
      <c r="Z469" s="45">
        <v>0</v>
      </c>
      <c r="AA469" s="45">
        <v>0</v>
      </c>
      <c r="AB469" s="45">
        <v>0</v>
      </c>
      <c r="AC469" s="45">
        <v>0</v>
      </c>
      <c r="AD469" s="45">
        <v>0</v>
      </c>
      <c r="AE469" s="45">
        <v>0</v>
      </c>
      <c r="AF469" s="45">
        <v>940</v>
      </c>
      <c r="AG469" s="45">
        <v>1410</v>
      </c>
      <c r="AH469" s="45">
        <v>10</v>
      </c>
      <c r="AI469" s="45">
        <v>10</v>
      </c>
      <c r="AJ469" s="45">
        <v>0</v>
      </c>
      <c r="AK469" s="45">
        <v>0</v>
      </c>
      <c r="AL469" s="45">
        <v>0</v>
      </c>
      <c r="AM469" s="45">
        <v>0</v>
      </c>
      <c r="AN469" s="45">
        <v>0</v>
      </c>
      <c r="AO469" s="45">
        <v>0</v>
      </c>
    </row>
    <row r="470" spans="1:41">
      <c r="A470" s="45">
        <v>31016</v>
      </c>
      <c r="B470" s="45" t="s">
        <v>46</v>
      </c>
      <c r="C470" s="45" t="s">
        <v>1545</v>
      </c>
      <c r="D470" s="45">
        <v>1</v>
      </c>
      <c r="E470" s="45">
        <v>4</v>
      </c>
      <c r="F470" s="45">
        <v>0</v>
      </c>
      <c r="G470" s="45">
        <v>1</v>
      </c>
      <c r="H470" s="45">
        <v>0</v>
      </c>
      <c r="I470" s="45">
        <v>1240</v>
      </c>
      <c r="J470" s="45">
        <v>1860</v>
      </c>
      <c r="K470" s="45">
        <v>800</v>
      </c>
      <c r="L470" s="45">
        <v>2</v>
      </c>
      <c r="M470" s="45">
        <v>0</v>
      </c>
      <c r="N470" s="45">
        <v>10</v>
      </c>
      <c r="O470" s="45">
        <v>10</v>
      </c>
      <c r="P470" s="45">
        <v>200</v>
      </c>
      <c r="Q470" s="45">
        <v>0</v>
      </c>
      <c r="R470" s="45">
        <v>0</v>
      </c>
      <c r="S470" s="45">
        <v>0</v>
      </c>
      <c r="T470" s="45">
        <v>0</v>
      </c>
      <c r="U470" s="45">
        <v>0</v>
      </c>
      <c r="V470" s="45">
        <v>0</v>
      </c>
      <c r="W470" s="45">
        <v>0</v>
      </c>
      <c r="X470" s="45">
        <v>0</v>
      </c>
      <c r="Y470" s="45">
        <v>0</v>
      </c>
      <c r="Z470" s="45">
        <v>0</v>
      </c>
      <c r="AA470" s="45">
        <v>0</v>
      </c>
      <c r="AB470" s="45">
        <v>0</v>
      </c>
      <c r="AC470" s="45">
        <v>0</v>
      </c>
      <c r="AD470" s="45">
        <v>0</v>
      </c>
      <c r="AE470" s="45">
        <v>0</v>
      </c>
      <c r="AF470" s="45">
        <v>1240</v>
      </c>
      <c r="AG470" s="45">
        <v>1860</v>
      </c>
      <c r="AH470" s="45">
        <v>10</v>
      </c>
      <c r="AI470" s="45">
        <v>10</v>
      </c>
      <c r="AJ470" s="45">
        <v>0</v>
      </c>
      <c r="AK470" s="45">
        <v>0</v>
      </c>
      <c r="AL470" s="45">
        <v>0</v>
      </c>
      <c r="AM470" s="45">
        <v>0</v>
      </c>
      <c r="AN470" s="45">
        <v>0</v>
      </c>
      <c r="AO470" s="45">
        <v>0</v>
      </c>
    </row>
    <row r="471" spans="1:41">
      <c r="A471" s="45">
        <v>31017</v>
      </c>
      <c r="B471" s="45" t="s">
        <v>47</v>
      </c>
      <c r="C471" s="45" t="s">
        <v>1546</v>
      </c>
      <c r="D471" s="45">
        <v>1</v>
      </c>
      <c r="E471" s="45">
        <v>5</v>
      </c>
      <c r="F471" s="45">
        <v>0</v>
      </c>
      <c r="G471" s="45">
        <v>1</v>
      </c>
      <c r="H471" s="45">
        <v>0</v>
      </c>
      <c r="I471" s="45">
        <v>1540</v>
      </c>
      <c r="J471" s="45">
        <v>2310</v>
      </c>
      <c r="K471" s="45">
        <v>800</v>
      </c>
      <c r="L471" s="45">
        <v>2</v>
      </c>
      <c r="M471" s="45">
        <v>0</v>
      </c>
      <c r="N471" s="45">
        <v>10</v>
      </c>
      <c r="O471" s="45">
        <v>10</v>
      </c>
      <c r="P471" s="45">
        <v>200</v>
      </c>
      <c r="Q471" s="45">
        <v>0</v>
      </c>
      <c r="R471" s="45">
        <v>0</v>
      </c>
      <c r="S471" s="45">
        <v>0</v>
      </c>
      <c r="T471" s="45">
        <v>0</v>
      </c>
      <c r="U471" s="45">
        <v>0</v>
      </c>
      <c r="V471" s="45">
        <v>0</v>
      </c>
      <c r="W471" s="45">
        <v>0</v>
      </c>
      <c r="X471" s="45">
        <v>0</v>
      </c>
      <c r="Y471" s="45">
        <v>0</v>
      </c>
      <c r="Z471" s="45">
        <v>0</v>
      </c>
      <c r="AA471" s="45">
        <v>0</v>
      </c>
      <c r="AB471" s="45">
        <v>0</v>
      </c>
      <c r="AC471" s="45">
        <v>0</v>
      </c>
      <c r="AD471" s="45">
        <v>0</v>
      </c>
      <c r="AE471" s="45">
        <v>0</v>
      </c>
      <c r="AF471" s="45">
        <v>1540</v>
      </c>
      <c r="AG471" s="45">
        <v>2310</v>
      </c>
      <c r="AH471" s="45">
        <v>10</v>
      </c>
      <c r="AI471" s="45">
        <v>10</v>
      </c>
      <c r="AJ471" s="45">
        <v>0</v>
      </c>
      <c r="AK471" s="45">
        <v>0</v>
      </c>
      <c r="AL471" s="45">
        <v>0</v>
      </c>
      <c r="AM471" s="45">
        <v>0</v>
      </c>
      <c r="AN471" s="45">
        <v>0</v>
      </c>
      <c r="AO471" s="45">
        <v>0</v>
      </c>
    </row>
    <row r="472" spans="1:41">
      <c r="A472" s="45">
        <v>31018</v>
      </c>
      <c r="B472" s="45" t="s">
        <v>48</v>
      </c>
      <c r="C472" s="45" t="s">
        <v>1547</v>
      </c>
      <c r="D472" s="45">
        <v>1</v>
      </c>
      <c r="E472" s="45">
        <v>5</v>
      </c>
      <c r="F472" s="45">
        <v>0</v>
      </c>
      <c r="G472" s="45">
        <v>1</v>
      </c>
      <c r="H472" s="45">
        <v>0</v>
      </c>
      <c r="I472" s="45">
        <v>1840</v>
      </c>
      <c r="J472" s="45">
        <v>2760</v>
      </c>
      <c r="K472" s="45">
        <v>800</v>
      </c>
      <c r="L472" s="45">
        <v>2</v>
      </c>
      <c r="M472" s="45">
        <v>0</v>
      </c>
      <c r="N472" s="45">
        <v>10</v>
      </c>
      <c r="O472" s="45">
        <v>10</v>
      </c>
      <c r="P472" s="45">
        <v>200</v>
      </c>
      <c r="Q472" s="45">
        <v>0</v>
      </c>
      <c r="R472" s="45">
        <v>0</v>
      </c>
      <c r="S472" s="45">
        <v>0</v>
      </c>
      <c r="T472" s="45">
        <v>0</v>
      </c>
      <c r="U472" s="45">
        <v>0</v>
      </c>
      <c r="V472" s="45">
        <v>0</v>
      </c>
      <c r="W472" s="45">
        <v>0</v>
      </c>
      <c r="X472" s="45">
        <v>0</v>
      </c>
      <c r="Y472" s="45">
        <v>0</v>
      </c>
      <c r="Z472" s="45">
        <v>0</v>
      </c>
      <c r="AA472" s="45">
        <v>0</v>
      </c>
      <c r="AB472" s="45">
        <v>0</v>
      </c>
      <c r="AC472" s="45">
        <v>0</v>
      </c>
      <c r="AD472" s="45">
        <v>0</v>
      </c>
      <c r="AE472" s="45">
        <v>0</v>
      </c>
      <c r="AF472" s="45">
        <v>1840</v>
      </c>
      <c r="AG472" s="45">
        <v>2760</v>
      </c>
      <c r="AH472" s="45">
        <v>10</v>
      </c>
      <c r="AI472" s="45">
        <v>10</v>
      </c>
      <c r="AJ472" s="45">
        <v>0</v>
      </c>
      <c r="AK472" s="45">
        <v>0</v>
      </c>
      <c r="AL472" s="45">
        <v>0</v>
      </c>
      <c r="AM472" s="45">
        <v>0</v>
      </c>
      <c r="AN472" s="45">
        <v>0</v>
      </c>
      <c r="AO472" s="45">
        <v>0</v>
      </c>
    </row>
    <row r="473" spans="1:41">
      <c r="A473" s="45">
        <v>31019</v>
      </c>
      <c r="B473" s="45" t="s">
        <v>49</v>
      </c>
      <c r="C473" s="45" t="s">
        <v>1548</v>
      </c>
      <c r="D473" s="45">
        <v>1</v>
      </c>
      <c r="E473" s="45">
        <v>6</v>
      </c>
      <c r="F473" s="45">
        <v>0</v>
      </c>
      <c r="G473" s="45">
        <v>1</v>
      </c>
      <c r="H473" s="45">
        <v>0</v>
      </c>
      <c r="I473" s="45">
        <v>2140</v>
      </c>
      <c r="J473" s="45">
        <v>3210</v>
      </c>
      <c r="K473" s="45">
        <v>800</v>
      </c>
      <c r="L473" s="45">
        <v>2</v>
      </c>
      <c r="M473" s="45">
        <v>0</v>
      </c>
      <c r="N473" s="45">
        <v>10</v>
      </c>
      <c r="O473" s="45">
        <v>10</v>
      </c>
      <c r="P473" s="45">
        <v>200</v>
      </c>
      <c r="Q473" s="45">
        <v>0</v>
      </c>
      <c r="R473" s="45">
        <v>0</v>
      </c>
      <c r="S473" s="45">
        <v>0</v>
      </c>
      <c r="T473" s="45">
        <v>0</v>
      </c>
      <c r="U473" s="45">
        <v>0</v>
      </c>
      <c r="V473" s="45">
        <v>0</v>
      </c>
      <c r="W473" s="45">
        <v>0</v>
      </c>
      <c r="X473" s="45">
        <v>0</v>
      </c>
      <c r="Y473" s="45">
        <v>0</v>
      </c>
      <c r="Z473" s="45">
        <v>0</v>
      </c>
      <c r="AA473" s="45">
        <v>0</v>
      </c>
      <c r="AB473" s="45">
        <v>0</v>
      </c>
      <c r="AC473" s="45">
        <v>0</v>
      </c>
      <c r="AD473" s="45">
        <v>0</v>
      </c>
      <c r="AE473" s="45">
        <v>0</v>
      </c>
      <c r="AF473" s="45">
        <v>2140</v>
      </c>
      <c r="AG473" s="45">
        <v>3210</v>
      </c>
      <c r="AH473" s="45">
        <v>10</v>
      </c>
      <c r="AI473" s="45">
        <v>10</v>
      </c>
      <c r="AJ473" s="45">
        <v>0</v>
      </c>
      <c r="AK473" s="45">
        <v>0</v>
      </c>
      <c r="AL473" s="45">
        <v>0</v>
      </c>
      <c r="AM473" s="45">
        <v>0</v>
      </c>
      <c r="AN473" s="45">
        <v>0</v>
      </c>
      <c r="AO473" s="45">
        <v>0</v>
      </c>
    </row>
    <row r="474" spans="1:41">
      <c r="A474" s="45">
        <v>31020</v>
      </c>
      <c r="B474" s="45" t="s">
        <v>50</v>
      </c>
      <c r="C474" s="45" t="s">
        <v>1549</v>
      </c>
      <c r="D474" s="45">
        <v>1</v>
      </c>
      <c r="E474" s="45">
        <v>6</v>
      </c>
      <c r="F474" s="45">
        <v>0</v>
      </c>
      <c r="G474" s="45">
        <v>1</v>
      </c>
      <c r="H474" s="45">
        <v>0</v>
      </c>
      <c r="I474" s="45">
        <v>2440</v>
      </c>
      <c r="J474" s="45">
        <v>3660</v>
      </c>
      <c r="K474" s="45">
        <v>800</v>
      </c>
      <c r="L474" s="45">
        <v>2</v>
      </c>
      <c r="M474" s="45">
        <v>0</v>
      </c>
      <c r="N474" s="45">
        <v>10</v>
      </c>
      <c r="O474" s="45">
        <v>10</v>
      </c>
      <c r="P474" s="45">
        <v>200</v>
      </c>
      <c r="Q474" s="45">
        <v>0</v>
      </c>
      <c r="R474" s="45">
        <v>0</v>
      </c>
      <c r="S474" s="45">
        <v>0</v>
      </c>
      <c r="T474" s="45">
        <v>0</v>
      </c>
      <c r="U474" s="45">
        <v>0</v>
      </c>
      <c r="V474" s="45">
        <v>0</v>
      </c>
      <c r="W474" s="45">
        <v>0</v>
      </c>
      <c r="X474" s="45">
        <v>0</v>
      </c>
      <c r="Y474" s="45">
        <v>0</v>
      </c>
      <c r="Z474" s="45">
        <v>0</v>
      </c>
      <c r="AA474" s="45">
        <v>0</v>
      </c>
      <c r="AB474" s="45">
        <v>0</v>
      </c>
      <c r="AC474" s="45">
        <v>0</v>
      </c>
      <c r="AD474" s="45">
        <v>0</v>
      </c>
      <c r="AE474" s="45">
        <v>0</v>
      </c>
      <c r="AF474" s="45">
        <v>2440</v>
      </c>
      <c r="AG474" s="45">
        <v>3660</v>
      </c>
      <c r="AH474" s="45">
        <v>10</v>
      </c>
      <c r="AI474" s="45">
        <v>10</v>
      </c>
      <c r="AJ474" s="45">
        <v>0</v>
      </c>
      <c r="AK474" s="45">
        <v>0</v>
      </c>
      <c r="AL474" s="45">
        <v>0</v>
      </c>
      <c r="AM474" s="45">
        <v>0</v>
      </c>
      <c r="AN474" s="45">
        <v>0</v>
      </c>
      <c r="AO474" s="45">
        <v>0</v>
      </c>
    </row>
    <row r="475" spans="1:41">
      <c r="A475" s="45">
        <v>31021</v>
      </c>
      <c r="B475" s="45" t="s">
        <v>51</v>
      </c>
      <c r="C475" s="45" t="s">
        <v>1550</v>
      </c>
      <c r="D475" s="45">
        <v>1</v>
      </c>
      <c r="E475" s="45">
        <v>7</v>
      </c>
      <c r="F475" s="45">
        <v>0</v>
      </c>
      <c r="G475" s="45">
        <v>1</v>
      </c>
      <c r="H475" s="45">
        <v>0</v>
      </c>
      <c r="I475" s="45">
        <v>2740</v>
      </c>
      <c r="J475" s="45">
        <v>4110</v>
      </c>
      <c r="K475" s="45">
        <v>800</v>
      </c>
      <c r="L475" s="45">
        <v>2</v>
      </c>
      <c r="M475" s="45">
        <v>0</v>
      </c>
      <c r="N475" s="45">
        <v>10</v>
      </c>
      <c r="O475" s="45">
        <v>10</v>
      </c>
      <c r="P475" s="45">
        <v>200</v>
      </c>
      <c r="Q475" s="45">
        <v>0</v>
      </c>
      <c r="R475" s="45">
        <v>0</v>
      </c>
      <c r="S475" s="45">
        <v>0</v>
      </c>
      <c r="T475" s="45">
        <v>0</v>
      </c>
      <c r="U475" s="45">
        <v>0</v>
      </c>
      <c r="V475" s="45">
        <v>0</v>
      </c>
      <c r="W475" s="45">
        <v>0</v>
      </c>
      <c r="X475" s="45">
        <v>0</v>
      </c>
      <c r="Y475" s="45">
        <v>0</v>
      </c>
      <c r="Z475" s="45">
        <v>0</v>
      </c>
      <c r="AA475" s="45">
        <v>0</v>
      </c>
      <c r="AB475" s="45">
        <v>0</v>
      </c>
      <c r="AC475" s="45">
        <v>0</v>
      </c>
      <c r="AD475" s="45">
        <v>0</v>
      </c>
      <c r="AE475" s="45">
        <v>0</v>
      </c>
      <c r="AF475" s="45">
        <v>2740</v>
      </c>
      <c r="AG475" s="45">
        <v>4110</v>
      </c>
      <c r="AH475" s="45">
        <v>10</v>
      </c>
      <c r="AI475" s="45">
        <v>10</v>
      </c>
      <c r="AJ475" s="45">
        <v>0</v>
      </c>
      <c r="AK475" s="45">
        <v>0</v>
      </c>
      <c r="AL475" s="45">
        <v>0</v>
      </c>
      <c r="AM475" s="45">
        <v>0</v>
      </c>
      <c r="AN475" s="45">
        <v>0</v>
      </c>
      <c r="AO475" s="45">
        <v>0</v>
      </c>
    </row>
    <row r="476" spans="1:41">
      <c r="A476" s="45">
        <v>31022</v>
      </c>
      <c r="B476" s="45" t="s">
        <v>52</v>
      </c>
      <c r="C476" s="45" t="s">
        <v>1551</v>
      </c>
      <c r="D476" s="45">
        <v>1</v>
      </c>
      <c r="E476" s="45">
        <v>7</v>
      </c>
      <c r="F476" s="45">
        <v>0</v>
      </c>
      <c r="G476" s="45">
        <v>1</v>
      </c>
      <c r="H476" s="45">
        <v>0</v>
      </c>
      <c r="I476" s="45">
        <v>3040</v>
      </c>
      <c r="J476" s="45">
        <v>4560</v>
      </c>
      <c r="K476" s="45">
        <v>800</v>
      </c>
      <c r="L476" s="45">
        <v>2</v>
      </c>
      <c r="M476" s="45">
        <v>0</v>
      </c>
      <c r="N476" s="45">
        <v>10</v>
      </c>
      <c r="O476" s="45">
        <v>10</v>
      </c>
      <c r="P476" s="45">
        <v>200</v>
      </c>
      <c r="Q476" s="45">
        <v>0</v>
      </c>
      <c r="R476" s="45">
        <v>0</v>
      </c>
      <c r="S476" s="45">
        <v>0</v>
      </c>
      <c r="T476" s="45">
        <v>0</v>
      </c>
      <c r="U476" s="45">
        <v>0</v>
      </c>
      <c r="V476" s="45">
        <v>0</v>
      </c>
      <c r="W476" s="45">
        <v>0</v>
      </c>
      <c r="X476" s="45">
        <v>0</v>
      </c>
      <c r="Y476" s="45">
        <v>0</v>
      </c>
      <c r="Z476" s="45">
        <v>0</v>
      </c>
      <c r="AA476" s="45">
        <v>0</v>
      </c>
      <c r="AB476" s="45">
        <v>0</v>
      </c>
      <c r="AC476" s="45">
        <v>0</v>
      </c>
      <c r="AD476" s="45">
        <v>0</v>
      </c>
      <c r="AE476" s="45">
        <v>0</v>
      </c>
      <c r="AF476" s="45">
        <v>3040</v>
      </c>
      <c r="AG476" s="45">
        <v>4560</v>
      </c>
      <c r="AH476" s="45">
        <v>10</v>
      </c>
      <c r="AI476" s="45">
        <v>10</v>
      </c>
      <c r="AJ476" s="45">
        <v>0</v>
      </c>
      <c r="AK476" s="45">
        <v>0</v>
      </c>
      <c r="AL476" s="45">
        <v>0</v>
      </c>
      <c r="AM476" s="45">
        <v>0</v>
      </c>
      <c r="AN476" s="45">
        <v>0</v>
      </c>
      <c r="AO476" s="45">
        <v>0</v>
      </c>
    </row>
    <row r="477" spans="1:41">
      <c r="A477" s="45">
        <v>20001</v>
      </c>
      <c r="B477" s="45" t="s">
        <v>235</v>
      </c>
      <c r="C477" s="45" t="s">
        <v>235</v>
      </c>
      <c r="D477" s="45">
        <v>1</v>
      </c>
      <c r="E477" s="45">
        <v>1</v>
      </c>
      <c r="F477" s="45">
        <v>1</v>
      </c>
      <c r="G477" s="45">
        <v>5</v>
      </c>
      <c r="H477" s="45">
        <v>1001</v>
      </c>
      <c r="I477" s="45">
        <v>3</v>
      </c>
      <c r="J477" s="45">
        <v>3</v>
      </c>
      <c r="K477" s="45">
        <v>0</v>
      </c>
      <c r="L477" s="45">
        <v>6</v>
      </c>
      <c r="M477" s="45">
        <v>10038</v>
      </c>
      <c r="N477" s="45">
        <v>5</v>
      </c>
      <c r="O477" s="45">
        <v>5</v>
      </c>
      <c r="P477" s="45">
        <v>0</v>
      </c>
      <c r="Q477" s="45">
        <v>1</v>
      </c>
      <c r="R477" s="45">
        <v>0</v>
      </c>
      <c r="S477" s="45">
        <v>10000</v>
      </c>
      <c r="T477" s="45">
        <v>10000</v>
      </c>
      <c r="U477" s="45">
        <v>0</v>
      </c>
      <c r="V477" s="45">
        <v>0</v>
      </c>
      <c r="W477" s="45">
        <v>0</v>
      </c>
      <c r="X477" s="45">
        <v>0</v>
      </c>
      <c r="Y477" s="45">
        <v>0</v>
      </c>
      <c r="Z477" s="45">
        <v>0</v>
      </c>
      <c r="AA477" s="45">
        <v>0</v>
      </c>
      <c r="AB477" s="45">
        <v>0</v>
      </c>
      <c r="AC477" s="45">
        <v>0</v>
      </c>
      <c r="AD477" s="45">
        <v>0</v>
      </c>
      <c r="AE477" s="45">
        <v>0</v>
      </c>
      <c r="AF477" s="45">
        <v>1</v>
      </c>
      <c r="AG477" s="45">
        <v>1</v>
      </c>
      <c r="AH477" s="45">
        <v>5</v>
      </c>
      <c r="AI477" s="45">
        <v>5</v>
      </c>
      <c r="AJ477" s="45">
        <v>10000</v>
      </c>
      <c r="AK477" s="45">
        <v>10000</v>
      </c>
      <c r="AL477" s="45">
        <v>0</v>
      </c>
      <c r="AM477" s="45">
        <v>0</v>
      </c>
      <c r="AN477" s="45">
        <v>0</v>
      </c>
      <c r="AO477" s="45">
        <v>0</v>
      </c>
    </row>
    <row r="478" spans="1:41">
      <c r="A478" s="45">
        <v>20002</v>
      </c>
      <c r="B478" s="45" t="s">
        <v>236</v>
      </c>
      <c r="C478" s="45" t="s">
        <v>236</v>
      </c>
      <c r="D478" s="45">
        <v>1</v>
      </c>
      <c r="E478" s="45">
        <v>1</v>
      </c>
      <c r="F478" s="45">
        <v>1</v>
      </c>
      <c r="G478" s="45">
        <v>5</v>
      </c>
      <c r="H478" s="45">
        <v>1002</v>
      </c>
      <c r="I478" s="45">
        <v>3</v>
      </c>
      <c r="J478" s="45">
        <v>3</v>
      </c>
      <c r="K478" s="45">
        <v>0</v>
      </c>
      <c r="L478" s="45">
        <v>6</v>
      </c>
      <c r="M478" s="45">
        <v>10038</v>
      </c>
      <c r="N478" s="45">
        <v>5</v>
      </c>
      <c r="O478" s="45">
        <v>5</v>
      </c>
      <c r="P478" s="45">
        <v>0</v>
      </c>
      <c r="Q478" s="45">
        <v>0</v>
      </c>
      <c r="R478" s="45">
        <v>0</v>
      </c>
      <c r="S478" s="45">
        <v>0</v>
      </c>
      <c r="T478" s="45">
        <v>0</v>
      </c>
      <c r="U478" s="45">
        <v>0</v>
      </c>
      <c r="V478" s="45">
        <v>0</v>
      </c>
      <c r="W478" s="45">
        <v>0</v>
      </c>
      <c r="X478" s="45">
        <v>0</v>
      </c>
      <c r="Y478" s="45">
        <v>0</v>
      </c>
      <c r="Z478" s="45">
        <v>0</v>
      </c>
      <c r="AA478" s="45">
        <v>0</v>
      </c>
      <c r="AB478" s="45">
        <v>0</v>
      </c>
      <c r="AC478" s="45">
        <v>0</v>
      </c>
      <c r="AD478" s="45">
        <v>0</v>
      </c>
      <c r="AE478" s="45">
        <v>0</v>
      </c>
      <c r="AF478" s="45">
        <v>1</v>
      </c>
      <c r="AG478" s="45">
        <v>1</v>
      </c>
      <c r="AH478" s="45">
        <v>5</v>
      </c>
      <c r="AI478" s="45">
        <v>5</v>
      </c>
      <c r="AJ478" s="45">
        <v>0</v>
      </c>
      <c r="AK478" s="45">
        <v>0</v>
      </c>
      <c r="AL478" s="45">
        <v>0</v>
      </c>
      <c r="AM478" s="45">
        <v>0</v>
      </c>
      <c r="AN478" s="45">
        <v>0</v>
      </c>
      <c r="AO478" s="45">
        <v>0</v>
      </c>
    </row>
    <row r="479" spans="1:41">
      <c r="A479" s="45">
        <v>20003</v>
      </c>
      <c r="B479" s="45" t="s">
        <v>237</v>
      </c>
      <c r="C479" s="45" t="s">
        <v>237</v>
      </c>
      <c r="D479" s="45">
        <v>1</v>
      </c>
      <c r="E479" s="45">
        <v>1</v>
      </c>
      <c r="F479" s="45">
        <v>1</v>
      </c>
      <c r="G479" s="45">
        <v>5</v>
      </c>
      <c r="H479" s="45">
        <v>1003</v>
      </c>
      <c r="I479" s="45">
        <v>3</v>
      </c>
      <c r="J479" s="45">
        <v>3</v>
      </c>
      <c r="K479" s="45">
        <v>0</v>
      </c>
      <c r="L479" s="45">
        <v>6</v>
      </c>
      <c r="M479" s="45">
        <v>10074</v>
      </c>
      <c r="N479" s="45">
        <v>5</v>
      </c>
      <c r="O479" s="45">
        <v>5</v>
      </c>
      <c r="P479" s="45">
        <v>0</v>
      </c>
      <c r="Q479" s="45">
        <v>4</v>
      </c>
      <c r="R479" s="45">
        <v>10221</v>
      </c>
      <c r="S479" s="45">
        <v>1</v>
      </c>
      <c r="T479" s="45">
        <v>1</v>
      </c>
      <c r="U479" s="45">
        <v>0</v>
      </c>
      <c r="V479" s="45">
        <v>0</v>
      </c>
      <c r="W479" s="45">
        <v>0</v>
      </c>
      <c r="X479" s="45">
        <v>0</v>
      </c>
      <c r="Y479" s="45">
        <v>0</v>
      </c>
      <c r="Z479" s="45">
        <v>0</v>
      </c>
      <c r="AA479" s="45">
        <v>0</v>
      </c>
      <c r="AB479" s="45">
        <v>0</v>
      </c>
      <c r="AC479" s="45">
        <v>0</v>
      </c>
      <c r="AD479" s="45">
        <v>0</v>
      </c>
      <c r="AE479" s="45">
        <v>0</v>
      </c>
      <c r="AF479" s="45">
        <v>1</v>
      </c>
      <c r="AG479" s="45">
        <v>1</v>
      </c>
      <c r="AH479" s="45">
        <v>5</v>
      </c>
      <c r="AI479" s="45">
        <v>5</v>
      </c>
      <c r="AJ479" s="45">
        <v>1</v>
      </c>
      <c r="AK479" s="45">
        <v>1</v>
      </c>
      <c r="AL479" s="45">
        <v>0</v>
      </c>
      <c r="AM479" s="45">
        <v>0</v>
      </c>
      <c r="AN479" s="45">
        <v>0</v>
      </c>
      <c r="AO479" s="45">
        <v>0</v>
      </c>
    </row>
    <row r="480" spans="1:41">
      <c r="A480" s="45">
        <v>20004</v>
      </c>
      <c r="B480" s="45" t="s">
        <v>238</v>
      </c>
      <c r="C480" s="45" t="s">
        <v>238</v>
      </c>
      <c r="D480" s="45">
        <v>1</v>
      </c>
      <c r="E480" s="45">
        <v>1</v>
      </c>
      <c r="F480" s="45">
        <v>1</v>
      </c>
      <c r="G480" s="45">
        <v>5</v>
      </c>
      <c r="H480" s="45">
        <v>1004</v>
      </c>
      <c r="I480" s="45">
        <v>3</v>
      </c>
      <c r="J480" s="45">
        <v>3</v>
      </c>
      <c r="K480" s="45">
        <v>0</v>
      </c>
      <c r="L480" s="45">
        <v>6</v>
      </c>
      <c r="M480" s="45">
        <v>10074</v>
      </c>
      <c r="N480" s="45">
        <v>5</v>
      </c>
      <c r="O480" s="45">
        <v>5</v>
      </c>
      <c r="P480" s="45">
        <v>0</v>
      </c>
      <c r="Q480" s="45">
        <v>0</v>
      </c>
      <c r="R480" s="45">
        <v>0</v>
      </c>
      <c r="S480" s="45">
        <v>0</v>
      </c>
      <c r="T480" s="45">
        <v>0</v>
      </c>
      <c r="U480" s="45">
        <v>0</v>
      </c>
      <c r="V480" s="45">
        <v>0</v>
      </c>
      <c r="W480" s="45">
        <v>0</v>
      </c>
      <c r="X480" s="45">
        <v>0</v>
      </c>
      <c r="Y480" s="45">
        <v>0</v>
      </c>
      <c r="Z480" s="45">
        <v>0</v>
      </c>
      <c r="AA480" s="45">
        <v>0</v>
      </c>
      <c r="AB480" s="45">
        <v>0</v>
      </c>
      <c r="AC480" s="45">
        <v>0</v>
      </c>
      <c r="AD480" s="45">
        <v>0</v>
      </c>
      <c r="AE480" s="45">
        <v>0</v>
      </c>
      <c r="AF480" s="45">
        <v>1</v>
      </c>
      <c r="AG480" s="45">
        <v>1</v>
      </c>
      <c r="AH480" s="45">
        <v>5</v>
      </c>
      <c r="AI480" s="45">
        <v>5</v>
      </c>
      <c r="AJ480" s="45">
        <v>0</v>
      </c>
      <c r="AK480" s="45">
        <v>0</v>
      </c>
      <c r="AL480" s="45">
        <v>0</v>
      </c>
      <c r="AM480" s="45">
        <v>0</v>
      </c>
      <c r="AN480" s="45">
        <v>0</v>
      </c>
      <c r="AO480" s="45">
        <v>0</v>
      </c>
    </row>
    <row r="481" spans="1:41">
      <c r="A481" s="45">
        <v>20005</v>
      </c>
      <c r="B481" s="45" t="s">
        <v>239</v>
      </c>
      <c r="C481" s="45" t="s">
        <v>239</v>
      </c>
      <c r="D481" s="45">
        <v>1</v>
      </c>
      <c r="E481" s="45">
        <v>1</v>
      </c>
      <c r="F481" s="45">
        <v>1</v>
      </c>
      <c r="G481" s="45">
        <v>5</v>
      </c>
      <c r="H481" s="45">
        <v>2001</v>
      </c>
      <c r="I481" s="45">
        <v>1</v>
      </c>
      <c r="J481" s="45">
        <v>1</v>
      </c>
      <c r="K481" s="45">
        <v>0</v>
      </c>
      <c r="L481" s="45">
        <v>6</v>
      </c>
      <c r="M481" s="45">
        <v>10015</v>
      </c>
      <c r="N481" s="45">
        <v>5</v>
      </c>
      <c r="O481" s="45">
        <v>5</v>
      </c>
      <c r="P481" s="45">
        <v>0</v>
      </c>
      <c r="Q481" s="45">
        <v>1</v>
      </c>
      <c r="R481" s="45">
        <v>0</v>
      </c>
      <c r="S481" s="45">
        <v>10000</v>
      </c>
      <c r="T481" s="45">
        <v>10000</v>
      </c>
      <c r="U481" s="45">
        <v>0</v>
      </c>
      <c r="V481" s="45">
        <v>0</v>
      </c>
      <c r="W481" s="45">
        <v>0</v>
      </c>
      <c r="X481" s="45">
        <v>0</v>
      </c>
      <c r="Y481" s="45">
        <v>0</v>
      </c>
      <c r="Z481" s="45">
        <v>0</v>
      </c>
      <c r="AA481" s="45">
        <v>0</v>
      </c>
      <c r="AB481" s="45">
        <v>0</v>
      </c>
      <c r="AC481" s="45">
        <v>0</v>
      </c>
      <c r="AD481" s="45">
        <v>0</v>
      </c>
      <c r="AE481" s="45">
        <v>0</v>
      </c>
      <c r="AF481" s="45">
        <v>1</v>
      </c>
      <c r="AG481" s="45">
        <v>1</v>
      </c>
      <c r="AH481" s="45">
        <v>5</v>
      </c>
      <c r="AI481" s="45">
        <v>5</v>
      </c>
      <c r="AJ481" s="45">
        <v>10000</v>
      </c>
      <c r="AK481" s="45">
        <v>10000</v>
      </c>
      <c r="AL481" s="45">
        <v>0</v>
      </c>
      <c r="AM481" s="45">
        <v>0</v>
      </c>
      <c r="AN481" s="45">
        <v>0</v>
      </c>
      <c r="AO481" s="45">
        <v>0</v>
      </c>
    </row>
    <row r="482" spans="1:41">
      <c r="A482" s="45">
        <v>20006</v>
      </c>
      <c r="B482" s="45" t="s">
        <v>240</v>
      </c>
      <c r="C482" s="45" t="s">
        <v>240</v>
      </c>
      <c r="D482" s="45">
        <v>1</v>
      </c>
      <c r="E482" s="45">
        <v>1</v>
      </c>
      <c r="F482" s="45">
        <v>1</v>
      </c>
      <c r="G482" s="45">
        <v>5</v>
      </c>
      <c r="H482" s="45">
        <v>2002</v>
      </c>
      <c r="I482" s="45">
        <v>1</v>
      </c>
      <c r="J482" s="45">
        <v>1</v>
      </c>
      <c r="K482" s="45">
        <v>0</v>
      </c>
      <c r="L482" s="45">
        <v>6</v>
      </c>
      <c r="M482" s="45">
        <v>10015</v>
      </c>
      <c r="N482" s="45">
        <v>5</v>
      </c>
      <c r="O482" s="45">
        <v>5</v>
      </c>
      <c r="P482" s="45">
        <v>0</v>
      </c>
      <c r="Q482" s="45">
        <v>1</v>
      </c>
      <c r="R482" s="45">
        <v>0</v>
      </c>
      <c r="S482" s="45">
        <v>10000</v>
      </c>
      <c r="T482" s="45">
        <v>10000</v>
      </c>
      <c r="U482" s="45">
        <v>0</v>
      </c>
      <c r="V482" s="45">
        <v>4</v>
      </c>
      <c r="W482" s="45">
        <v>10496</v>
      </c>
      <c r="X482" s="45">
        <v>1</v>
      </c>
      <c r="Y482" s="45">
        <v>1</v>
      </c>
      <c r="Z482" s="45">
        <v>0</v>
      </c>
      <c r="AA482" s="45">
        <v>0</v>
      </c>
      <c r="AB482" s="45">
        <v>0</v>
      </c>
      <c r="AC482" s="45">
        <v>0</v>
      </c>
      <c r="AD482" s="45">
        <v>0</v>
      </c>
      <c r="AE482" s="45">
        <v>0</v>
      </c>
      <c r="AF482" s="45">
        <v>1</v>
      </c>
      <c r="AG482" s="45">
        <v>1</v>
      </c>
      <c r="AH482" s="45">
        <v>5</v>
      </c>
      <c r="AI482" s="45">
        <v>5</v>
      </c>
      <c r="AJ482" s="45">
        <v>10000</v>
      </c>
      <c r="AK482" s="45">
        <v>10000</v>
      </c>
      <c r="AL482" s="45">
        <v>1</v>
      </c>
      <c r="AM482" s="45">
        <v>1</v>
      </c>
      <c r="AN482" s="45">
        <v>0</v>
      </c>
      <c r="AO482" s="45">
        <v>0</v>
      </c>
    </row>
    <row r="483" spans="1:41">
      <c r="A483" s="45">
        <v>20007</v>
      </c>
      <c r="B483" s="45" t="s">
        <v>241</v>
      </c>
      <c r="C483" s="45" t="s">
        <v>241</v>
      </c>
      <c r="D483" s="45">
        <v>1</v>
      </c>
      <c r="E483" s="45">
        <v>1</v>
      </c>
      <c r="F483" s="45">
        <v>1</v>
      </c>
      <c r="G483" s="45">
        <v>4</v>
      </c>
      <c r="H483" s="45">
        <v>20210</v>
      </c>
      <c r="I483" s="45">
        <v>1</v>
      </c>
      <c r="J483" s="45">
        <v>1</v>
      </c>
      <c r="K483" s="45">
        <v>0</v>
      </c>
      <c r="L483" s="45">
        <v>1</v>
      </c>
      <c r="M483" s="45">
        <v>0</v>
      </c>
      <c r="N483" s="45">
        <v>12500</v>
      </c>
      <c r="O483" s="45">
        <v>12500</v>
      </c>
      <c r="P483" s="45">
        <v>0</v>
      </c>
      <c r="Q483" s="45">
        <v>0</v>
      </c>
      <c r="R483" s="45">
        <v>0</v>
      </c>
      <c r="S483" s="45">
        <v>0</v>
      </c>
      <c r="T483" s="45">
        <v>0</v>
      </c>
      <c r="U483" s="45">
        <v>0</v>
      </c>
      <c r="V483" s="45">
        <v>0</v>
      </c>
      <c r="W483" s="45">
        <v>0</v>
      </c>
      <c r="X483" s="45">
        <v>0</v>
      </c>
      <c r="Y483" s="45">
        <v>0</v>
      </c>
      <c r="Z483" s="45">
        <v>0</v>
      </c>
      <c r="AA483" s="45">
        <v>0</v>
      </c>
      <c r="AB483" s="45">
        <v>0</v>
      </c>
      <c r="AC483" s="45">
        <v>0</v>
      </c>
      <c r="AD483" s="45">
        <v>0</v>
      </c>
      <c r="AE483" s="45">
        <v>0</v>
      </c>
      <c r="AF483" s="45">
        <v>1</v>
      </c>
      <c r="AG483" s="45">
        <v>1</v>
      </c>
      <c r="AH483" s="45">
        <v>12500</v>
      </c>
      <c r="AI483" s="45">
        <v>12500</v>
      </c>
      <c r="AJ483" s="45">
        <v>0</v>
      </c>
      <c r="AK483" s="45">
        <v>0</v>
      </c>
      <c r="AL483" s="45">
        <v>0</v>
      </c>
      <c r="AM483" s="45">
        <v>0</v>
      </c>
      <c r="AN483" s="45">
        <v>0</v>
      </c>
      <c r="AO483" s="45">
        <v>0</v>
      </c>
    </row>
    <row r="484" spans="1:41">
      <c r="A484" s="45">
        <v>20008</v>
      </c>
      <c r="B484" s="45" t="s">
        <v>242</v>
      </c>
      <c r="C484" s="45" t="s">
        <v>242</v>
      </c>
      <c r="D484" s="45">
        <v>1</v>
      </c>
      <c r="E484" s="45">
        <v>1</v>
      </c>
      <c r="F484" s="45">
        <v>1</v>
      </c>
      <c r="G484" s="45">
        <v>5</v>
      </c>
      <c r="H484" s="45">
        <v>2003</v>
      </c>
      <c r="I484" s="45">
        <v>1</v>
      </c>
      <c r="J484" s="45">
        <v>1</v>
      </c>
      <c r="K484" s="45">
        <v>0</v>
      </c>
      <c r="L484" s="45">
        <v>6</v>
      </c>
      <c r="M484" s="45">
        <v>10008</v>
      </c>
      <c r="N484" s="45">
        <v>5</v>
      </c>
      <c r="O484" s="45">
        <v>5</v>
      </c>
      <c r="P484" s="45">
        <v>0</v>
      </c>
      <c r="Q484" s="45">
        <v>1</v>
      </c>
      <c r="R484" s="45">
        <v>0</v>
      </c>
      <c r="S484" s="45">
        <v>12500</v>
      </c>
      <c r="T484" s="45">
        <v>12500</v>
      </c>
      <c r="U484" s="45">
        <v>0</v>
      </c>
      <c r="V484" s="45">
        <v>0</v>
      </c>
      <c r="W484" s="45">
        <v>0</v>
      </c>
      <c r="X484" s="45">
        <v>0</v>
      </c>
      <c r="Y484" s="45">
        <v>0</v>
      </c>
      <c r="Z484" s="45">
        <v>0</v>
      </c>
      <c r="AA484" s="45">
        <v>0</v>
      </c>
      <c r="AB484" s="45">
        <v>0</v>
      </c>
      <c r="AC484" s="45">
        <v>0</v>
      </c>
      <c r="AD484" s="45">
        <v>0</v>
      </c>
      <c r="AE484" s="45">
        <v>0</v>
      </c>
      <c r="AF484" s="45">
        <v>1</v>
      </c>
      <c r="AG484" s="45">
        <v>1</v>
      </c>
      <c r="AH484" s="45">
        <v>5</v>
      </c>
      <c r="AI484" s="45">
        <v>5</v>
      </c>
      <c r="AJ484" s="45">
        <v>12500</v>
      </c>
      <c r="AK484" s="45">
        <v>12500</v>
      </c>
      <c r="AL484" s="45">
        <v>0</v>
      </c>
      <c r="AM484" s="45">
        <v>0</v>
      </c>
      <c r="AN484" s="45">
        <v>0</v>
      </c>
      <c r="AO484" s="45">
        <v>0</v>
      </c>
    </row>
    <row r="485" spans="1:41">
      <c r="A485" s="45">
        <v>20009</v>
      </c>
      <c r="B485" s="45" t="s">
        <v>243</v>
      </c>
      <c r="C485" s="45" t="s">
        <v>243</v>
      </c>
      <c r="D485" s="45">
        <v>1</v>
      </c>
      <c r="E485" s="45">
        <v>1</v>
      </c>
      <c r="F485" s="45">
        <v>1</v>
      </c>
      <c r="G485" s="45">
        <v>5</v>
      </c>
      <c r="H485" s="45">
        <v>2004</v>
      </c>
      <c r="I485" s="45">
        <v>1</v>
      </c>
      <c r="J485" s="45">
        <v>1</v>
      </c>
      <c r="K485" s="45">
        <v>0</v>
      </c>
      <c r="L485" s="45">
        <v>6</v>
      </c>
      <c r="M485" s="45">
        <v>10008</v>
      </c>
      <c r="N485" s="45">
        <v>5</v>
      </c>
      <c r="O485" s="45">
        <v>5</v>
      </c>
      <c r="P485" s="45">
        <v>0</v>
      </c>
      <c r="Q485" s="45">
        <v>1</v>
      </c>
      <c r="R485" s="45">
        <v>0</v>
      </c>
      <c r="S485" s="45">
        <v>12500</v>
      </c>
      <c r="T485" s="45">
        <v>12500</v>
      </c>
      <c r="U485" s="45">
        <v>0</v>
      </c>
      <c r="V485" s="45">
        <v>0</v>
      </c>
      <c r="W485" s="45">
        <v>0</v>
      </c>
      <c r="X485" s="45">
        <v>0</v>
      </c>
      <c r="Y485" s="45">
        <v>0</v>
      </c>
      <c r="Z485" s="45">
        <v>0</v>
      </c>
      <c r="AA485" s="45">
        <v>0</v>
      </c>
      <c r="AB485" s="45">
        <v>0</v>
      </c>
      <c r="AC485" s="45">
        <v>0</v>
      </c>
      <c r="AD485" s="45">
        <v>0</v>
      </c>
      <c r="AE485" s="45">
        <v>0</v>
      </c>
      <c r="AF485" s="45">
        <v>1</v>
      </c>
      <c r="AG485" s="45">
        <v>1</v>
      </c>
      <c r="AH485" s="45">
        <v>5</v>
      </c>
      <c r="AI485" s="45">
        <v>5</v>
      </c>
      <c r="AJ485" s="45">
        <v>12500</v>
      </c>
      <c r="AK485" s="45">
        <v>12500</v>
      </c>
      <c r="AL485" s="45">
        <v>0</v>
      </c>
      <c r="AM485" s="45">
        <v>0</v>
      </c>
      <c r="AN485" s="45">
        <v>0</v>
      </c>
      <c r="AO485" s="45">
        <v>0</v>
      </c>
    </row>
    <row r="486" spans="1:41">
      <c r="A486" s="45">
        <v>20010</v>
      </c>
      <c r="B486" s="45" t="s">
        <v>244</v>
      </c>
      <c r="C486" s="45" t="s">
        <v>244</v>
      </c>
      <c r="D486" s="45">
        <v>1</v>
      </c>
      <c r="E486" s="45">
        <v>1</v>
      </c>
      <c r="F486" s="45">
        <v>1</v>
      </c>
      <c r="G486" s="45">
        <v>4</v>
      </c>
      <c r="H486" s="45">
        <v>30309</v>
      </c>
      <c r="I486" s="45">
        <v>1</v>
      </c>
      <c r="J486" s="45">
        <v>1</v>
      </c>
      <c r="K486" s="45">
        <v>0</v>
      </c>
      <c r="L486" s="45">
        <v>1</v>
      </c>
      <c r="M486" s="45">
        <v>0</v>
      </c>
      <c r="N486" s="45">
        <v>15000</v>
      </c>
      <c r="O486" s="45">
        <v>15000</v>
      </c>
      <c r="P486" s="45">
        <v>0</v>
      </c>
      <c r="Q486" s="45">
        <v>0</v>
      </c>
      <c r="R486" s="45">
        <v>0</v>
      </c>
      <c r="S486" s="45">
        <v>0</v>
      </c>
      <c r="T486" s="45">
        <v>0</v>
      </c>
      <c r="U486" s="45">
        <v>0</v>
      </c>
      <c r="V486" s="45">
        <v>0</v>
      </c>
      <c r="W486" s="45">
        <v>0</v>
      </c>
      <c r="X486" s="45">
        <v>0</v>
      </c>
      <c r="Y486" s="45">
        <v>0</v>
      </c>
      <c r="Z486" s="45">
        <v>0</v>
      </c>
      <c r="AA486" s="45">
        <v>0</v>
      </c>
      <c r="AB486" s="45">
        <v>0</v>
      </c>
      <c r="AC486" s="45">
        <v>0</v>
      </c>
      <c r="AD486" s="45">
        <v>0</v>
      </c>
      <c r="AE486" s="45">
        <v>0</v>
      </c>
      <c r="AF486" s="45">
        <v>1</v>
      </c>
      <c r="AG486" s="45">
        <v>1</v>
      </c>
      <c r="AH486" s="45">
        <v>15000</v>
      </c>
      <c r="AI486" s="45">
        <v>15000</v>
      </c>
      <c r="AJ486" s="45">
        <v>0</v>
      </c>
      <c r="AK486" s="45">
        <v>0</v>
      </c>
      <c r="AL486" s="45">
        <v>0</v>
      </c>
      <c r="AM486" s="45">
        <v>0</v>
      </c>
      <c r="AN486" s="45">
        <v>0</v>
      </c>
      <c r="AO486" s="45">
        <v>0</v>
      </c>
    </row>
    <row r="487" spans="1:41">
      <c r="A487" s="45">
        <v>20011</v>
      </c>
      <c r="B487" s="45" t="s">
        <v>245</v>
      </c>
      <c r="C487" s="45" t="s">
        <v>245</v>
      </c>
      <c r="D487" s="45">
        <v>1</v>
      </c>
      <c r="E487" s="45">
        <v>1</v>
      </c>
      <c r="F487" s="45">
        <v>1</v>
      </c>
      <c r="G487" s="45">
        <v>6</v>
      </c>
      <c r="H487" s="45">
        <v>2011</v>
      </c>
      <c r="I487" s="45">
        <v>20</v>
      </c>
      <c r="J487" s="45">
        <v>20</v>
      </c>
      <c r="K487" s="45">
        <v>0</v>
      </c>
      <c r="L487" s="45">
        <v>6</v>
      </c>
      <c r="M487" s="45">
        <v>10041</v>
      </c>
      <c r="N487" s="45">
        <v>5</v>
      </c>
      <c r="O487" s="45">
        <v>5</v>
      </c>
      <c r="P487" s="45">
        <v>0</v>
      </c>
      <c r="Q487" s="45">
        <v>1</v>
      </c>
      <c r="R487" s="45">
        <v>0</v>
      </c>
      <c r="S487" s="45">
        <v>15000</v>
      </c>
      <c r="T487" s="45">
        <v>15000</v>
      </c>
      <c r="U487" s="45">
        <v>0</v>
      </c>
      <c r="V487" s="45">
        <v>0</v>
      </c>
      <c r="W487" s="45">
        <v>0</v>
      </c>
      <c r="X487" s="45">
        <v>0</v>
      </c>
      <c r="Y487" s="45">
        <v>0</v>
      </c>
      <c r="Z487" s="45">
        <v>0</v>
      </c>
      <c r="AA487" s="45">
        <v>0</v>
      </c>
      <c r="AB487" s="45">
        <v>0</v>
      </c>
      <c r="AC487" s="45">
        <v>0</v>
      </c>
      <c r="AD487" s="45">
        <v>0</v>
      </c>
      <c r="AE487" s="45">
        <v>0</v>
      </c>
      <c r="AF487" s="45">
        <v>20</v>
      </c>
      <c r="AG487" s="45">
        <v>20</v>
      </c>
      <c r="AH487" s="45">
        <v>5</v>
      </c>
      <c r="AI487" s="45">
        <v>5</v>
      </c>
      <c r="AJ487" s="45">
        <v>15000</v>
      </c>
      <c r="AK487" s="45">
        <v>15000</v>
      </c>
      <c r="AL487" s="45">
        <v>0</v>
      </c>
      <c r="AM487" s="45">
        <v>0</v>
      </c>
      <c r="AN487" s="45">
        <v>0</v>
      </c>
      <c r="AO487" s="45">
        <v>0</v>
      </c>
    </row>
    <row r="488" spans="1:41">
      <c r="A488" s="45">
        <v>20012</v>
      </c>
      <c r="B488" s="45" t="s">
        <v>246</v>
      </c>
      <c r="C488" s="45" t="s">
        <v>246</v>
      </c>
      <c r="D488" s="45">
        <v>1</v>
      </c>
      <c r="E488" s="45">
        <v>1</v>
      </c>
      <c r="F488" s="45">
        <v>1</v>
      </c>
      <c r="G488" s="45">
        <v>6</v>
      </c>
      <c r="H488" s="45">
        <v>2012</v>
      </c>
      <c r="I488" s="45">
        <v>20</v>
      </c>
      <c r="J488" s="45">
        <v>20</v>
      </c>
      <c r="K488" s="45">
        <v>0</v>
      </c>
      <c r="L488" s="45">
        <v>6</v>
      </c>
      <c r="M488" s="45">
        <v>10041</v>
      </c>
      <c r="N488" s="45">
        <v>5</v>
      </c>
      <c r="O488" s="45">
        <v>5</v>
      </c>
      <c r="P488" s="45">
        <v>0</v>
      </c>
      <c r="Q488" s="45">
        <v>1</v>
      </c>
      <c r="R488" s="45">
        <v>0</v>
      </c>
      <c r="S488" s="45">
        <v>15000</v>
      </c>
      <c r="T488" s="45">
        <v>15000</v>
      </c>
      <c r="U488" s="45">
        <v>0</v>
      </c>
      <c r="V488" s="45">
        <v>0</v>
      </c>
      <c r="W488" s="45">
        <v>0</v>
      </c>
      <c r="X488" s="45">
        <v>0</v>
      </c>
      <c r="Y488" s="45">
        <v>0</v>
      </c>
      <c r="Z488" s="45">
        <v>0</v>
      </c>
      <c r="AA488" s="45">
        <v>0</v>
      </c>
      <c r="AB488" s="45">
        <v>0</v>
      </c>
      <c r="AC488" s="45">
        <v>0</v>
      </c>
      <c r="AD488" s="45">
        <v>0</v>
      </c>
      <c r="AE488" s="45">
        <v>0</v>
      </c>
      <c r="AF488" s="45">
        <v>20</v>
      </c>
      <c r="AG488" s="45">
        <v>20</v>
      </c>
      <c r="AH488" s="45">
        <v>5</v>
      </c>
      <c r="AI488" s="45">
        <v>5</v>
      </c>
      <c r="AJ488" s="45">
        <v>15000</v>
      </c>
      <c r="AK488" s="45">
        <v>15000</v>
      </c>
      <c r="AL488" s="45">
        <v>0</v>
      </c>
      <c r="AM488" s="45">
        <v>0</v>
      </c>
      <c r="AN488" s="45">
        <v>0</v>
      </c>
      <c r="AO488" s="45">
        <v>0</v>
      </c>
    </row>
    <row r="489" spans="1:41">
      <c r="A489" s="45">
        <v>20013</v>
      </c>
      <c r="B489" s="45" t="s">
        <v>247</v>
      </c>
      <c r="C489" s="45" t="s">
        <v>247</v>
      </c>
      <c r="D489" s="45">
        <v>1</v>
      </c>
      <c r="E489" s="45">
        <v>1</v>
      </c>
      <c r="F489" s="45">
        <v>1</v>
      </c>
      <c r="G489" s="45">
        <v>4</v>
      </c>
      <c r="H489" s="45">
        <v>40243</v>
      </c>
      <c r="I489" s="45">
        <v>1</v>
      </c>
      <c r="J489" s="45">
        <v>1</v>
      </c>
      <c r="K489" s="45">
        <v>0</v>
      </c>
      <c r="L489" s="45">
        <v>1</v>
      </c>
      <c r="M489" s="45">
        <v>0</v>
      </c>
      <c r="N489" s="45">
        <v>17500</v>
      </c>
      <c r="O489" s="45">
        <v>17500</v>
      </c>
      <c r="P489" s="45">
        <v>0</v>
      </c>
      <c r="Q489" s="45">
        <v>0</v>
      </c>
      <c r="R489" s="45">
        <v>0</v>
      </c>
      <c r="S489" s="45">
        <v>0</v>
      </c>
      <c r="T489" s="45">
        <v>0</v>
      </c>
      <c r="U489" s="45">
        <v>0</v>
      </c>
      <c r="V489" s="45">
        <v>0</v>
      </c>
      <c r="W489" s="45">
        <v>0</v>
      </c>
      <c r="X489" s="45">
        <v>0</v>
      </c>
      <c r="Y489" s="45">
        <v>0</v>
      </c>
      <c r="Z489" s="45">
        <v>0</v>
      </c>
      <c r="AA489" s="45">
        <v>0</v>
      </c>
      <c r="AB489" s="45">
        <v>0</v>
      </c>
      <c r="AC489" s="45">
        <v>0</v>
      </c>
      <c r="AD489" s="45">
        <v>0</v>
      </c>
      <c r="AE489" s="45">
        <v>0</v>
      </c>
      <c r="AF489" s="45">
        <v>1</v>
      </c>
      <c r="AG489" s="45">
        <v>1</v>
      </c>
      <c r="AH489" s="45">
        <v>17500</v>
      </c>
      <c r="AI489" s="45">
        <v>17500</v>
      </c>
      <c r="AJ489" s="45">
        <v>0</v>
      </c>
      <c r="AK489" s="45">
        <v>0</v>
      </c>
      <c r="AL489" s="45">
        <v>0</v>
      </c>
      <c r="AM489" s="45">
        <v>0</v>
      </c>
      <c r="AN489" s="45">
        <v>0</v>
      </c>
      <c r="AO489" s="45">
        <v>0</v>
      </c>
    </row>
    <row r="490" spans="1:41">
      <c r="A490" s="45">
        <v>20014</v>
      </c>
      <c r="B490" s="45" t="s">
        <v>248</v>
      </c>
      <c r="C490" s="45" t="s">
        <v>248</v>
      </c>
      <c r="D490" s="45">
        <v>1</v>
      </c>
      <c r="E490" s="45">
        <v>1</v>
      </c>
      <c r="F490" s="45">
        <v>1</v>
      </c>
      <c r="G490" s="45">
        <v>6</v>
      </c>
      <c r="H490" s="45">
        <v>2013</v>
      </c>
      <c r="I490" s="45">
        <v>20</v>
      </c>
      <c r="J490" s="45">
        <v>20</v>
      </c>
      <c r="K490" s="45">
        <v>0</v>
      </c>
      <c r="L490" s="45">
        <v>6</v>
      </c>
      <c r="M490" s="45">
        <v>10040</v>
      </c>
      <c r="N490" s="45">
        <v>5</v>
      </c>
      <c r="O490" s="45">
        <v>5</v>
      </c>
      <c r="P490" s="45">
        <v>0</v>
      </c>
      <c r="Q490" s="45">
        <v>1</v>
      </c>
      <c r="R490" s="45">
        <v>0</v>
      </c>
      <c r="S490" s="45">
        <v>17500</v>
      </c>
      <c r="T490" s="45">
        <v>17500</v>
      </c>
      <c r="U490" s="45">
        <v>0</v>
      </c>
      <c r="V490" s="45">
        <v>0</v>
      </c>
      <c r="W490" s="45">
        <v>0</v>
      </c>
      <c r="X490" s="45">
        <v>0</v>
      </c>
      <c r="Y490" s="45">
        <v>0</v>
      </c>
      <c r="Z490" s="45">
        <v>0</v>
      </c>
      <c r="AA490" s="45">
        <v>0</v>
      </c>
      <c r="AB490" s="45">
        <v>0</v>
      </c>
      <c r="AC490" s="45">
        <v>0</v>
      </c>
      <c r="AD490" s="45">
        <v>0</v>
      </c>
      <c r="AE490" s="45">
        <v>0</v>
      </c>
      <c r="AF490" s="45">
        <v>20</v>
      </c>
      <c r="AG490" s="45">
        <v>20</v>
      </c>
      <c r="AH490" s="45">
        <v>5</v>
      </c>
      <c r="AI490" s="45">
        <v>5</v>
      </c>
      <c r="AJ490" s="45">
        <v>17500</v>
      </c>
      <c r="AK490" s="45">
        <v>17500</v>
      </c>
      <c r="AL490" s="45">
        <v>0</v>
      </c>
      <c r="AM490" s="45">
        <v>0</v>
      </c>
      <c r="AN490" s="45">
        <v>0</v>
      </c>
      <c r="AO490" s="45">
        <v>0</v>
      </c>
    </row>
    <row r="491" spans="1:41">
      <c r="A491" s="45">
        <v>20015</v>
      </c>
      <c r="B491" s="45" t="s">
        <v>249</v>
      </c>
      <c r="C491" s="45" t="s">
        <v>249</v>
      </c>
      <c r="D491" s="45">
        <v>1</v>
      </c>
      <c r="E491" s="45">
        <v>1</v>
      </c>
      <c r="F491" s="45">
        <v>1</v>
      </c>
      <c r="G491" s="45">
        <v>6</v>
      </c>
      <c r="H491" s="45">
        <v>2014</v>
      </c>
      <c r="I491" s="45">
        <v>20</v>
      </c>
      <c r="J491" s="45">
        <v>20</v>
      </c>
      <c r="K491" s="45">
        <v>0</v>
      </c>
      <c r="L491" s="45">
        <v>6</v>
      </c>
      <c r="M491" s="45">
        <v>10040</v>
      </c>
      <c r="N491" s="45">
        <v>5</v>
      </c>
      <c r="O491" s="45">
        <v>5</v>
      </c>
      <c r="P491" s="45">
        <v>0</v>
      </c>
      <c r="Q491" s="45">
        <v>1</v>
      </c>
      <c r="R491" s="45">
        <v>0</v>
      </c>
      <c r="S491" s="45">
        <v>17500</v>
      </c>
      <c r="T491" s="45">
        <v>17500</v>
      </c>
      <c r="U491" s="45">
        <v>0</v>
      </c>
      <c r="V491" s="45">
        <v>0</v>
      </c>
      <c r="W491" s="45">
        <v>0</v>
      </c>
      <c r="X491" s="45">
        <v>0</v>
      </c>
      <c r="Y491" s="45">
        <v>0</v>
      </c>
      <c r="Z491" s="45">
        <v>0</v>
      </c>
      <c r="AA491" s="45">
        <v>0</v>
      </c>
      <c r="AB491" s="45">
        <v>0</v>
      </c>
      <c r="AC491" s="45">
        <v>0</v>
      </c>
      <c r="AD491" s="45">
        <v>0</v>
      </c>
      <c r="AE491" s="45">
        <v>0</v>
      </c>
      <c r="AF491" s="45">
        <v>20</v>
      </c>
      <c r="AG491" s="45">
        <v>20</v>
      </c>
      <c r="AH491" s="45">
        <v>5</v>
      </c>
      <c r="AI491" s="45">
        <v>5</v>
      </c>
      <c r="AJ491" s="45">
        <v>17500</v>
      </c>
      <c r="AK491" s="45">
        <v>17500</v>
      </c>
      <c r="AL491" s="45">
        <v>0</v>
      </c>
      <c r="AM491" s="45">
        <v>0</v>
      </c>
      <c r="AN491" s="45">
        <v>0</v>
      </c>
      <c r="AO491" s="45">
        <v>0</v>
      </c>
    </row>
    <row r="492" spans="1:41">
      <c r="A492" s="45">
        <v>20016</v>
      </c>
      <c r="B492" s="45" t="s">
        <v>250</v>
      </c>
      <c r="C492" s="45" t="s">
        <v>250</v>
      </c>
      <c r="D492" s="45">
        <v>1</v>
      </c>
      <c r="E492" s="45">
        <v>1</v>
      </c>
      <c r="F492" s="45">
        <v>1</v>
      </c>
      <c r="G492" s="45">
        <v>4</v>
      </c>
      <c r="H492" s="45">
        <v>10419</v>
      </c>
      <c r="I492" s="45">
        <v>1</v>
      </c>
      <c r="J492" s="45">
        <v>1</v>
      </c>
      <c r="K492" s="45">
        <v>0</v>
      </c>
      <c r="L492" s="45">
        <v>1</v>
      </c>
      <c r="M492" s="45">
        <v>0</v>
      </c>
      <c r="N492" s="45">
        <v>20000</v>
      </c>
      <c r="O492" s="45">
        <v>20000</v>
      </c>
      <c r="P492" s="45">
        <v>0</v>
      </c>
      <c r="Q492" s="45">
        <v>0</v>
      </c>
      <c r="R492" s="45">
        <v>0</v>
      </c>
      <c r="S492" s="45">
        <v>0</v>
      </c>
      <c r="T492" s="45">
        <v>0</v>
      </c>
      <c r="U492" s="45">
        <v>0</v>
      </c>
      <c r="V492" s="45">
        <v>0</v>
      </c>
      <c r="W492" s="45">
        <v>0</v>
      </c>
      <c r="X492" s="45">
        <v>0</v>
      </c>
      <c r="Y492" s="45">
        <v>0</v>
      </c>
      <c r="Z492" s="45">
        <v>0</v>
      </c>
      <c r="AA492" s="45">
        <v>0</v>
      </c>
      <c r="AB492" s="45">
        <v>0</v>
      </c>
      <c r="AC492" s="45">
        <v>0</v>
      </c>
      <c r="AD492" s="45">
        <v>0</v>
      </c>
      <c r="AE492" s="45">
        <v>0</v>
      </c>
      <c r="AF492" s="45">
        <v>1</v>
      </c>
      <c r="AG492" s="45">
        <v>1</v>
      </c>
      <c r="AH492" s="45">
        <v>20000</v>
      </c>
      <c r="AI492" s="45">
        <v>20000</v>
      </c>
      <c r="AJ492" s="45">
        <v>0</v>
      </c>
      <c r="AK492" s="45">
        <v>0</v>
      </c>
      <c r="AL492" s="45">
        <v>0</v>
      </c>
      <c r="AM492" s="45">
        <v>0</v>
      </c>
      <c r="AN492" s="45">
        <v>0</v>
      </c>
      <c r="AO492" s="45">
        <v>0</v>
      </c>
    </row>
    <row r="493" spans="1:41">
      <c r="A493" s="45">
        <v>20017</v>
      </c>
      <c r="B493" s="45" t="s">
        <v>251</v>
      </c>
      <c r="C493" s="45" t="s">
        <v>251</v>
      </c>
      <c r="D493" s="45">
        <v>1</v>
      </c>
      <c r="E493" s="45">
        <v>1</v>
      </c>
      <c r="F493" s="45">
        <v>1</v>
      </c>
      <c r="G493" s="45">
        <v>6</v>
      </c>
      <c r="H493" s="45">
        <v>2001</v>
      </c>
      <c r="I493" s="45">
        <v>5</v>
      </c>
      <c r="J493" s="45">
        <v>5</v>
      </c>
      <c r="K493" s="45">
        <v>0</v>
      </c>
      <c r="L493" s="45">
        <v>6</v>
      </c>
      <c r="M493" s="45">
        <v>10059</v>
      </c>
      <c r="N493" s="45">
        <v>5</v>
      </c>
      <c r="O493" s="45">
        <v>5</v>
      </c>
      <c r="P493" s="45">
        <v>0</v>
      </c>
      <c r="Q493" s="45">
        <v>1</v>
      </c>
      <c r="R493" s="45">
        <v>0</v>
      </c>
      <c r="S493" s="45">
        <v>20000</v>
      </c>
      <c r="T493" s="45">
        <v>20000</v>
      </c>
      <c r="U493" s="45">
        <v>0</v>
      </c>
      <c r="V493" s="45">
        <v>0</v>
      </c>
      <c r="W493" s="45">
        <v>0</v>
      </c>
      <c r="X493" s="45">
        <v>0</v>
      </c>
      <c r="Y493" s="45">
        <v>0</v>
      </c>
      <c r="Z493" s="45">
        <v>0</v>
      </c>
      <c r="AA493" s="45">
        <v>0</v>
      </c>
      <c r="AB493" s="45">
        <v>0</v>
      </c>
      <c r="AC493" s="45">
        <v>0</v>
      </c>
      <c r="AD493" s="45">
        <v>0</v>
      </c>
      <c r="AE493" s="45">
        <v>0</v>
      </c>
      <c r="AF493" s="45">
        <v>5</v>
      </c>
      <c r="AG493" s="45">
        <v>5</v>
      </c>
      <c r="AH493" s="45">
        <v>5</v>
      </c>
      <c r="AI493" s="45">
        <v>5</v>
      </c>
      <c r="AJ493" s="45">
        <v>20000</v>
      </c>
      <c r="AK493" s="45">
        <v>20000</v>
      </c>
      <c r="AL493" s="45">
        <v>0</v>
      </c>
      <c r="AM493" s="45">
        <v>0</v>
      </c>
      <c r="AN493" s="45">
        <v>0</v>
      </c>
      <c r="AO493" s="45">
        <v>0</v>
      </c>
    </row>
    <row r="494" spans="1:41">
      <c r="A494" s="45">
        <v>20018</v>
      </c>
      <c r="B494" s="45" t="s">
        <v>252</v>
      </c>
      <c r="C494" s="45" t="s">
        <v>252</v>
      </c>
      <c r="D494" s="45">
        <v>1</v>
      </c>
      <c r="E494" s="45">
        <v>1</v>
      </c>
      <c r="F494" s="45">
        <v>1</v>
      </c>
      <c r="G494" s="45">
        <v>6</v>
      </c>
      <c r="H494" s="45">
        <v>2002</v>
      </c>
      <c r="I494" s="45">
        <v>5</v>
      </c>
      <c r="J494" s="45">
        <v>5</v>
      </c>
      <c r="K494" s="45">
        <v>0</v>
      </c>
      <c r="L494" s="45">
        <v>6</v>
      </c>
      <c r="M494" s="45">
        <v>10059</v>
      </c>
      <c r="N494" s="45">
        <v>5</v>
      </c>
      <c r="O494" s="45">
        <v>5</v>
      </c>
      <c r="P494" s="45">
        <v>0</v>
      </c>
      <c r="Q494" s="45">
        <v>1</v>
      </c>
      <c r="R494" s="45">
        <v>0</v>
      </c>
      <c r="S494" s="45">
        <v>20000</v>
      </c>
      <c r="T494" s="45">
        <v>20000</v>
      </c>
      <c r="U494" s="45">
        <v>0</v>
      </c>
      <c r="V494" s="45">
        <v>0</v>
      </c>
      <c r="W494" s="45">
        <v>0</v>
      </c>
      <c r="X494" s="45">
        <v>0</v>
      </c>
      <c r="Y494" s="45">
        <v>0</v>
      </c>
      <c r="Z494" s="45">
        <v>0</v>
      </c>
      <c r="AA494" s="45">
        <v>0</v>
      </c>
      <c r="AB494" s="45">
        <v>0</v>
      </c>
      <c r="AC494" s="45">
        <v>0</v>
      </c>
      <c r="AD494" s="45">
        <v>0</v>
      </c>
      <c r="AE494" s="45">
        <v>0</v>
      </c>
      <c r="AF494" s="45">
        <v>5</v>
      </c>
      <c r="AG494" s="45">
        <v>5</v>
      </c>
      <c r="AH494" s="45">
        <v>5</v>
      </c>
      <c r="AI494" s="45">
        <v>5</v>
      </c>
      <c r="AJ494" s="45">
        <v>20000</v>
      </c>
      <c r="AK494" s="45">
        <v>20000</v>
      </c>
      <c r="AL494" s="45">
        <v>0</v>
      </c>
      <c r="AM494" s="45">
        <v>0</v>
      </c>
      <c r="AN494" s="45">
        <v>0</v>
      </c>
      <c r="AO494" s="45">
        <v>0</v>
      </c>
    </row>
    <row r="495" spans="1:41">
      <c r="A495" s="45">
        <v>20019</v>
      </c>
      <c r="B495" s="45" t="s">
        <v>253</v>
      </c>
      <c r="C495" s="45" t="s">
        <v>253</v>
      </c>
      <c r="D495" s="45">
        <v>1</v>
      </c>
      <c r="E495" s="45">
        <v>1</v>
      </c>
      <c r="F495" s="45">
        <v>1</v>
      </c>
      <c r="G495" s="45">
        <v>4</v>
      </c>
      <c r="H495" s="45">
        <v>20254</v>
      </c>
      <c r="I495" s="45">
        <v>1</v>
      </c>
      <c r="J495" s="45">
        <v>1</v>
      </c>
      <c r="K495" s="45">
        <v>0</v>
      </c>
      <c r="L495" s="45">
        <v>1</v>
      </c>
      <c r="M495" s="45">
        <v>0</v>
      </c>
      <c r="N495" s="45">
        <v>22500</v>
      </c>
      <c r="O495" s="45">
        <v>22500</v>
      </c>
      <c r="P495" s="45">
        <v>0</v>
      </c>
      <c r="Q495" s="45">
        <v>0</v>
      </c>
      <c r="R495" s="45">
        <v>0</v>
      </c>
      <c r="S495" s="45">
        <v>0</v>
      </c>
      <c r="T495" s="45">
        <v>0</v>
      </c>
      <c r="U495" s="45">
        <v>0</v>
      </c>
      <c r="V495" s="45">
        <v>0</v>
      </c>
      <c r="W495" s="45">
        <v>0</v>
      </c>
      <c r="X495" s="45">
        <v>0</v>
      </c>
      <c r="Y495" s="45">
        <v>0</v>
      </c>
      <c r="Z495" s="45">
        <v>0</v>
      </c>
      <c r="AA495" s="45">
        <v>0</v>
      </c>
      <c r="AB495" s="45">
        <v>0</v>
      </c>
      <c r="AC495" s="45">
        <v>0</v>
      </c>
      <c r="AD495" s="45">
        <v>0</v>
      </c>
      <c r="AE495" s="45">
        <v>0</v>
      </c>
      <c r="AF495" s="45">
        <v>1</v>
      </c>
      <c r="AG495" s="45">
        <v>1</v>
      </c>
      <c r="AH495" s="45">
        <v>22500</v>
      </c>
      <c r="AI495" s="45">
        <v>22500</v>
      </c>
      <c r="AJ495" s="45">
        <v>0</v>
      </c>
      <c r="AK495" s="45">
        <v>0</v>
      </c>
      <c r="AL495" s="45">
        <v>0</v>
      </c>
      <c r="AM495" s="45">
        <v>0</v>
      </c>
      <c r="AN495" s="45">
        <v>0</v>
      </c>
      <c r="AO495" s="45">
        <v>0</v>
      </c>
    </row>
    <row r="496" spans="1:41">
      <c r="A496" s="45">
        <v>20020</v>
      </c>
      <c r="B496" s="45" t="s">
        <v>254</v>
      </c>
      <c r="C496" s="45" t="s">
        <v>254</v>
      </c>
      <c r="D496" s="45">
        <v>1</v>
      </c>
      <c r="E496" s="45">
        <v>1</v>
      </c>
      <c r="F496" s="45">
        <v>1</v>
      </c>
      <c r="G496" s="45">
        <v>6</v>
      </c>
      <c r="H496" s="45">
        <v>2003</v>
      </c>
      <c r="I496" s="45">
        <v>5</v>
      </c>
      <c r="J496" s="45">
        <v>5</v>
      </c>
      <c r="K496" s="45">
        <v>0</v>
      </c>
      <c r="L496" s="45">
        <v>6</v>
      </c>
      <c r="M496" s="45">
        <v>10058</v>
      </c>
      <c r="N496" s="45">
        <v>5</v>
      </c>
      <c r="O496" s="45">
        <v>5</v>
      </c>
      <c r="P496" s="45">
        <v>0</v>
      </c>
      <c r="Q496" s="45">
        <v>1</v>
      </c>
      <c r="R496" s="45">
        <v>0</v>
      </c>
      <c r="S496" s="45">
        <v>22500</v>
      </c>
      <c r="T496" s="45">
        <v>22500</v>
      </c>
      <c r="U496" s="45">
        <v>0</v>
      </c>
      <c r="V496" s="45">
        <v>0</v>
      </c>
      <c r="W496" s="45">
        <v>0</v>
      </c>
      <c r="X496" s="45">
        <v>0</v>
      </c>
      <c r="Y496" s="45">
        <v>0</v>
      </c>
      <c r="Z496" s="45">
        <v>0</v>
      </c>
      <c r="AA496" s="45">
        <v>0</v>
      </c>
      <c r="AB496" s="45">
        <v>0</v>
      </c>
      <c r="AC496" s="45">
        <v>0</v>
      </c>
      <c r="AD496" s="45">
        <v>0</v>
      </c>
      <c r="AE496" s="45">
        <v>0</v>
      </c>
      <c r="AF496" s="45">
        <v>5</v>
      </c>
      <c r="AG496" s="45">
        <v>5</v>
      </c>
      <c r="AH496" s="45">
        <v>5</v>
      </c>
      <c r="AI496" s="45">
        <v>5</v>
      </c>
      <c r="AJ496" s="45">
        <v>22500</v>
      </c>
      <c r="AK496" s="45">
        <v>22500</v>
      </c>
      <c r="AL496" s="45">
        <v>0</v>
      </c>
      <c r="AM496" s="45">
        <v>0</v>
      </c>
      <c r="AN496" s="45">
        <v>0</v>
      </c>
      <c r="AO496" s="45">
        <v>0</v>
      </c>
    </row>
    <row r="497" spans="1:41">
      <c r="A497" s="45">
        <v>20021</v>
      </c>
      <c r="B497" s="45" t="s">
        <v>255</v>
      </c>
      <c r="C497" s="45" t="s">
        <v>255</v>
      </c>
      <c r="D497" s="45">
        <v>1</v>
      </c>
      <c r="E497" s="45">
        <v>1</v>
      </c>
      <c r="F497" s="45">
        <v>1</v>
      </c>
      <c r="G497" s="45">
        <v>6</v>
      </c>
      <c r="H497" s="45">
        <v>2004</v>
      </c>
      <c r="I497" s="45">
        <v>5</v>
      </c>
      <c r="J497" s="45">
        <v>5</v>
      </c>
      <c r="K497" s="45">
        <v>0</v>
      </c>
      <c r="L497" s="45">
        <v>6</v>
      </c>
      <c r="M497" s="45">
        <v>10058</v>
      </c>
      <c r="N497" s="45">
        <v>5</v>
      </c>
      <c r="O497" s="45">
        <v>5</v>
      </c>
      <c r="P497" s="45">
        <v>0</v>
      </c>
      <c r="Q497" s="45">
        <v>1</v>
      </c>
      <c r="R497" s="45">
        <v>0</v>
      </c>
      <c r="S497" s="45">
        <v>22500</v>
      </c>
      <c r="T497" s="45">
        <v>22500</v>
      </c>
      <c r="U497" s="45">
        <v>0</v>
      </c>
      <c r="V497" s="45">
        <v>0</v>
      </c>
      <c r="W497" s="45">
        <v>0</v>
      </c>
      <c r="X497" s="45">
        <v>0</v>
      </c>
      <c r="Y497" s="45">
        <v>0</v>
      </c>
      <c r="Z497" s="45">
        <v>0</v>
      </c>
      <c r="AA497" s="45">
        <v>0</v>
      </c>
      <c r="AB497" s="45">
        <v>0</v>
      </c>
      <c r="AC497" s="45">
        <v>0</v>
      </c>
      <c r="AD497" s="45">
        <v>0</v>
      </c>
      <c r="AE497" s="45">
        <v>0</v>
      </c>
      <c r="AF497" s="45">
        <v>5</v>
      </c>
      <c r="AG497" s="45">
        <v>5</v>
      </c>
      <c r="AH497" s="45">
        <v>5</v>
      </c>
      <c r="AI497" s="45">
        <v>5</v>
      </c>
      <c r="AJ497" s="45">
        <v>22500</v>
      </c>
      <c r="AK497" s="45">
        <v>22500</v>
      </c>
      <c r="AL497" s="45">
        <v>0</v>
      </c>
      <c r="AM497" s="45">
        <v>0</v>
      </c>
      <c r="AN497" s="45">
        <v>0</v>
      </c>
      <c r="AO497" s="45">
        <v>0</v>
      </c>
    </row>
    <row r="498" spans="1:41">
      <c r="A498" s="45">
        <v>20022</v>
      </c>
      <c r="B498" s="45" t="s">
        <v>256</v>
      </c>
      <c r="C498" s="45" t="s">
        <v>256</v>
      </c>
      <c r="D498" s="45">
        <v>1</v>
      </c>
      <c r="E498" s="45">
        <v>1</v>
      </c>
      <c r="F498" s="45">
        <v>1</v>
      </c>
      <c r="G498" s="45">
        <v>4</v>
      </c>
      <c r="H498" s="45">
        <v>30386</v>
      </c>
      <c r="I498" s="45">
        <v>1</v>
      </c>
      <c r="J498" s="45">
        <v>1</v>
      </c>
      <c r="K498" s="45">
        <v>0</v>
      </c>
      <c r="L498" s="45">
        <v>1</v>
      </c>
      <c r="M498" s="45">
        <v>0</v>
      </c>
      <c r="N498" s="45">
        <v>25000</v>
      </c>
      <c r="O498" s="45">
        <v>25000</v>
      </c>
      <c r="P498" s="45">
        <v>0</v>
      </c>
      <c r="Q498" s="45">
        <v>0</v>
      </c>
      <c r="R498" s="45">
        <v>0</v>
      </c>
      <c r="S498" s="45">
        <v>0</v>
      </c>
      <c r="T498" s="45">
        <v>0</v>
      </c>
      <c r="U498" s="45">
        <v>0</v>
      </c>
      <c r="V498" s="45">
        <v>0</v>
      </c>
      <c r="W498" s="45">
        <v>0</v>
      </c>
      <c r="X498" s="45">
        <v>0</v>
      </c>
      <c r="Y498" s="45">
        <v>0</v>
      </c>
      <c r="Z498" s="45">
        <v>0</v>
      </c>
      <c r="AA498" s="45">
        <v>0</v>
      </c>
      <c r="AB498" s="45">
        <v>0</v>
      </c>
      <c r="AC498" s="45">
        <v>0</v>
      </c>
      <c r="AD498" s="45">
        <v>0</v>
      </c>
      <c r="AE498" s="45">
        <v>0</v>
      </c>
      <c r="AF498" s="45">
        <v>1</v>
      </c>
      <c r="AG498" s="45">
        <v>1</v>
      </c>
      <c r="AH498" s="45">
        <v>25000</v>
      </c>
      <c r="AI498" s="45">
        <v>25000</v>
      </c>
      <c r="AJ498" s="45">
        <v>0</v>
      </c>
      <c r="AK498" s="45">
        <v>0</v>
      </c>
      <c r="AL498" s="45">
        <v>0</v>
      </c>
      <c r="AM498" s="45">
        <v>0</v>
      </c>
      <c r="AN498" s="45">
        <v>0</v>
      </c>
      <c r="AO498" s="45">
        <v>0</v>
      </c>
    </row>
    <row r="499" spans="1:41">
      <c r="A499" s="45">
        <v>20023</v>
      </c>
      <c r="B499" s="45" t="s">
        <v>257</v>
      </c>
      <c r="C499" s="45" t="s">
        <v>257</v>
      </c>
      <c r="D499" s="45">
        <v>1</v>
      </c>
      <c r="E499" s="45">
        <v>1</v>
      </c>
      <c r="F499" s="45">
        <v>1</v>
      </c>
      <c r="G499" s="45">
        <v>6</v>
      </c>
      <c r="H499" s="45">
        <v>2011</v>
      </c>
      <c r="I499" s="45">
        <v>5</v>
      </c>
      <c r="J499" s="45">
        <v>5</v>
      </c>
      <c r="K499" s="45">
        <v>0</v>
      </c>
      <c r="L499" s="45">
        <v>6</v>
      </c>
      <c r="M499" s="45">
        <v>10082</v>
      </c>
      <c r="N499" s="45">
        <v>5</v>
      </c>
      <c r="O499" s="45">
        <v>5</v>
      </c>
      <c r="P499" s="45">
        <v>0</v>
      </c>
      <c r="Q499" s="45">
        <v>1</v>
      </c>
      <c r="R499" s="45">
        <v>0</v>
      </c>
      <c r="S499" s="45">
        <v>25000</v>
      </c>
      <c r="T499" s="45">
        <v>25000</v>
      </c>
      <c r="U499" s="45">
        <v>0</v>
      </c>
      <c r="V499" s="45">
        <v>0</v>
      </c>
      <c r="W499" s="45">
        <v>0</v>
      </c>
      <c r="X499" s="45">
        <v>0</v>
      </c>
      <c r="Y499" s="45">
        <v>0</v>
      </c>
      <c r="Z499" s="45">
        <v>0</v>
      </c>
      <c r="AA499" s="45">
        <v>0</v>
      </c>
      <c r="AB499" s="45">
        <v>0</v>
      </c>
      <c r="AC499" s="45">
        <v>0</v>
      </c>
      <c r="AD499" s="45">
        <v>0</v>
      </c>
      <c r="AE499" s="45">
        <v>0</v>
      </c>
      <c r="AF499" s="45">
        <v>5</v>
      </c>
      <c r="AG499" s="45">
        <v>5</v>
      </c>
      <c r="AH499" s="45">
        <v>5</v>
      </c>
      <c r="AI499" s="45">
        <v>5</v>
      </c>
      <c r="AJ499" s="45">
        <v>25000</v>
      </c>
      <c r="AK499" s="45">
        <v>25000</v>
      </c>
      <c r="AL499" s="45">
        <v>0</v>
      </c>
      <c r="AM499" s="45">
        <v>0</v>
      </c>
      <c r="AN499" s="45">
        <v>0</v>
      </c>
      <c r="AO499" s="45">
        <v>0</v>
      </c>
    </row>
    <row r="500" spans="1:41">
      <c r="A500" s="45">
        <v>20024</v>
      </c>
      <c r="B500" s="45" t="s">
        <v>258</v>
      </c>
      <c r="C500" s="45" t="s">
        <v>258</v>
      </c>
      <c r="D500" s="45">
        <v>1</v>
      </c>
      <c r="E500" s="45">
        <v>1</v>
      </c>
      <c r="F500" s="45">
        <v>1</v>
      </c>
      <c r="G500" s="45">
        <v>6</v>
      </c>
      <c r="H500" s="45">
        <v>2012</v>
      </c>
      <c r="I500" s="45">
        <v>5</v>
      </c>
      <c r="J500" s="45">
        <v>5</v>
      </c>
      <c r="K500" s="45">
        <v>0</v>
      </c>
      <c r="L500" s="45">
        <v>6</v>
      </c>
      <c r="M500" s="45">
        <v>10082</v>
      </c>
      <c r="N500" s="45">
        <v>5</v>
      </c>
      <c r="O500" s="45">
        <v>5</v>
      </c>
      <c r="P500" s="45">
        <v>0</v>
      </c>
      <c r="Q500" s="45">
        <v>1</v>
      </c>
      <c r="R500" s="45">
        <v>0</v>
      </c>
      <c r="S500" s="45">
        <v>25000</v>
      </c>
      <c r="T500" s="45">
        <v>25000</v>
      </c>
      <c r="U500" s="45">
        <v>0</v>
      </c>
      <c r="V500" s="45">
        <v>0</v>
      </c>
      <c r="W500" s="45">
        <v>0</v>
      </c>
      <c r="X500" s="45">
        <v>0</v>
      </c>
      <c r="Y500" s="45">
        <v>0</v>
      </c>
      <c r="Z500" s="45">
        <v>0</v>
      </c>
      <c r="AA500" s="45">
        <v>0</v>
      </c>
      <c r="AB500" s="45">
        <v>0</v>
      </c>
      <c r="AC500" s="45">
        <v>0</v>
      </c>
      <c r="AD500" s="45">
        <v>0</v>
      </c>
      <c r="AE500" s="45">
        <v>0</v>
      </c>
      <c r="AF500" s="45">
        <v>5</v>
      </c>
      <c r="AG500" s="45">
        <v>5</v>
      </c>
      <c r="AH500" s="45">
        <v>5</v>
      </c>
      <c r="AI500" s="45">
        <v>5</v>
      </c>
      <c r="AJ500" s="45">
        <v>25000</v>
      </c>
      <c r="AK500" s="45">
        <v>25000</v>
      </c>
      <c r="AL500" s="45">
        <v>0</v>
      </c>
      <c r="AM500" s="45">
        <v>0</v>
      </c>
      <c r="AN500" s="45">
        <v>0</v>
      </c>
      <c r="AO500" s="45">
        <v>0</v>
      </c>
    </row>
    <row r="501" spans="1:41">
      <c r="A501" s="45">
        <v>20025</v>
      </c>
      <c r="B501" s="45" t="s">
        <v>259</v>
      </c>
      <c r="C501" s="45" t="s">
        <v>259</v>
      </c>
      <c r="D501" s="45">
        <v>1</v>
      </c>
      <c r="E501" s="45">
        <v>1</v>
      </c>
      <c r="F501" s="45">
        <v>1</v>
      </c>
      <c r="G501" s="45">
        <v>4</v>
      </c>
      <c r="H501" s="45">
        <v>40287</v>
      </c>
      <c r="I501" s="45">
        <v>1</v>
      </c>
      <c r="J501" s="45">
        <v>1</v>
      </c>
      <c r="K501" s="45">
        <v>0</v>
      </c>
      <c r="L501" s="45">
        <v>1</v>
      </c>
      <c r="M501" s="45">
        <v>0</v>
      </c>
      <c r="N501" s="45">
        <v>27500</v>
      </c>
      <c r="O501" s="45">
        <v>27500</v>
      </c>
      <c r="P501" s="45">
        <v>0</v>
      </c>
      <c r="Q501" s="45">
        <v>0</v>
      </c>
      <c r="R501" s="45">
        <v>0</v>
      </c>
      <c r="S501" s="45">
        <v>0</v>
      </c>
      <c r="T501" s="45">
        <v>0</v>
      </c>
      <c r="U501" s="45">
        <v>0</v>
      </c>
      <c r="V501" s="45">
        <v>0</v>
      </c>
      <c r="W501" s="45">
        <v>0</v>
      </c>
      <c r="X501" s="45">
        <v>0</v>
      </c>
      <c r="Y501" s="45">
        <v>0</v>
      </c>
      <c r="Z501" s="45">
        <v>0</v>
      </c>
      <c r="AA501" s="45">
        <v>0</v>
      </c>
      <c r="AB501" s="45">
        <v>0</v>
      </c>
      <c r="AC501" s="45">
        <v>0</v>
      </c>
      <c r="AD501" s="45">
        <v>0</v>
      </c>
      <c r="AE501" s="45">
        <v>0</v>
      </c>
      <c r="AF501" s="45">
        <v>1</v>
      </c>
      <c r="AG501" s="45">
        <v>1</v>
      </c>
      <c r="AH501" s="45">
        <v>27500</v>
      </c>
      <c r="AI501" s="45">
        <v>27500</v>
      </c>
      <c r="AJ501" s="45">
        <v>0</v>
      </c>
      <c r="AK501" s="45">
        <v>0</v>
      </c>
      <c r="AL501" s="45">
        <v>0</v>
      </c>
      <c r="AM501" s="45">
        <v>0</v>
      </c>
      <c r="AN501" s="45">
        <v>0</v>
      </c>
      <c r="AO501" s="45">
        <v>0</v>
      </c>
    </row>
    <row r="502" spans="1:41">
      <c r="A502" s="45">
        <v>20026</v>
      </c>
      <c r="B502" s="45" t="s">
        <v>260</v>
      </c>
      <c r="C502" s="45" t="s">
        <v>260</v>
      </c>
      <c r="D502" s="45">
        <v>1</v>
      </c>
      <c r="E502" s="45">
        <v>1</v>
      </c>
      <c r="F502" s="45">
        <v>1</v>
      </c>
      <c r="G502" s="45">
        <v>6</v>
      </c>
      <c r="H502" s="45">
        <v>2013</v>
      </c>
      <c r="I502" s="45">
        <v>5</v>
      </c>
      <c r="J502" s="45">
        <v>5</v>
      </c>
      <c r="K502" s="45">
        <v>0</v>
      </c>
      <c r="L502" s="45">
        <v>6</v>
      </c>
      <c r="M502" s="45">
        <v>10081</v>
      </c>
      <c r="N502" s="45">
        <v>5</v>
      </c>
      <c r="O502" s="45">
        <v>5</v>
      </c>
      <c r="P502" s="45">
        <v>0</v>
      </c>
      <c r="Q502" s="45">
        <v>1</v>
      </c>
      <c r="R502" s="45">
        <v>0</v>
      </c>
      <c r="S502" s="45">
        <v>27500</v>
      </c>
      <c r="T502" s="45">
        <v>27500</v>
      </c>
      <c r="U502" s="45">
        <v>0</v>
      </c>
      <c r="V502" s="45">
        <v>0</v>
      </c>
      <c r="W502" s="45">
        <v>0</v>
      </c>
      <c r="X502" s="45">
        <v>0</v>
      </c>
      <c r="Y502" s="45">
        <v>0</v>
      </c>
      <c r="Z502" s="45">
        <v>0</v>
      </c>
      <c r="AA502" s="45">
        <v>0</v>
      </c>
      <c r="AB502" s="45">
        <v>0</v>
      </c>
      <c r="AC502" s="45">
        <v>0</v>
      </c>
      <c r="AD502" s="45">
        <v>0</v>
      </c>
      <c r="AE502" s="45">
        <v>0</v>
      </c>
      <c r="AF502" s="45">
        <v>5</v>
      </c>
      <c r="AG502" s="45">
        <v>5</v>
      </c>
      <c r="AH502" s="45">
        <v>5</v>
      </c>
      <c r="AI502" s="45">
        <v>5</v>
      </c>
      <c r="AJ502" s="45">
        <v>27500</v>
      </c>
      <c r="AK502" s="45">
        <v>27500</v>
      </c>
      <c r="AL502" s="45">
        <v>0</v>
      </c>
      <c r="AM502" s="45">
        <v>0</v>
      </c>
      <c r="AN502" s="45">
        <v>0</v>
      </c>
      <c r="AO502" s="45">
        <v>0</v>
      </c>
    </row>
    <row r="503" spans="1:41">
      <c r="A503" s="45">
        <v>20027</v>
      </c>
      <c r="B503" s="45" t="s">
        <v>261</v>
      </c>
      <c r="C503" s="45" t="s">
        <v>261</v>
      </c>
      <c r="D503" s="45">
        <v>1</v>
      </c>
      <c r="E503" s="45">
        <v>1</v>
      </c>
      <c r="F503" s="45">
        <v>1</v>
      </c>
      <c r="G503" s="45">
        <v>6</v>
      </c>
      <c r="H503" s="45">
        <v>2014</v>
      </c>
      <c r="I503" s="45">
        <v>5</v>
      </c>
      <c r="J503" s="45">
        <v>5</v>
      </c>
      <c r="K503" s="45">
        <v>0</v>
      </c>
      <c r="L503" s="45">
        <v>6</v>
      </c>
      <c r="M503" s="45">
        <v>10081</v>
      </c>
      <c r="N503" s="45">
        <v>5</v>
      </c>
      <c r="O503" s="45">
        <v>5</v>
      </c>
      <c r="P503" s="45">
        <v>0</v>
      </c>
      <c r="Q503" s="45">
        <v>1</v>
      </c>
      <c r="R503" s="45">
        <v>0</v>
      </c>
      <c r="S503" s="45">
        <v>27500</v>
      </c>
      <c r="T503" s="45">
        <v>27500</v>
      </c>
      <c r="U503" s="45">
        <v>0</v>
      </c>
      <c r="V503" s="45">
        <v>0</v>
      </c>
      <c r="W503" s="45">
        <v>0</v>
      </c>
      <c r="X503" s="45">
        <v>0</v>
      </c>
      <c r="Y503" s="45">
        <v>0</v>
      </c>
      <c r="Z503" s="45">
        <v>0</v>
      </c>
      <c r="AA503" s="45">
        <v>0</v>
      </c>
      <c r="AB503" s="45">
        <v>0</v>
      </c>
      <c r="AC503" s="45">
        <v>0</v>
      </c>
      <c r="AD503" s="45">
        <v>0</v>
      </c>
      <c r="AE503" s="45">
        <v>0</v>
      </c>
      <c r="AF503" s="45">
        <v>5</v>
      </c>
      <c r="AG503" s="45">
        <v>5</v>
      </c>
      <c r="AH503" s="45">
        <v>5</v>
      </c>
      <c r="AI503" s="45">
        <v>5</v>
      </c>
      <c r="AJ503" s="45">
        <v>27500</v>
      </c>
      <c r="AK503" s="45">
        <v>27500</v>
      </c>
      <c r="AL503" s="45">
        <v>0</v>
      </c>
      <c r="AM503" s="45">
        <v>0</v>
      </c>
      <c r="AN503" s="45">
        <v>0</v>
      </c>
      <c r="AO503" s="45">
        <v>0</v>
      </c>
    </row>
    <row r="504" spans="1:41">
      <c r="A504" s="45">
        <v>20028</v>
      </c>
      <c r="B504" s="45" t="s">
        <v>262</v>
      </c>
      <c r="C504" s="45" t="s">
        <v>262</v>
      </c>
      <c r="D504" s="45">
        <v>1</v>
      </c>
      <c r="E504" s="45">
        <v>1</v>
      </c>
      <c r="F504" s="45">
        <v>1</v>
      </c>
      <c r="G504" s="45">
        <v>4</v>
      </c>
      <c r="H504" s="45">
        <v>10430</v>
      </c>
      <c r="I504" s="45">
        <v>1</v>
      </c>
      <c r="J504" s="45">
        <v>1</v>
      </c>
      <c r="K504" s="45">
        <v>0</v>
      </c>
      <c r="L504" s="45">
        <v>1</v>
      </c>
      <c r="M504" s="45">
        <v>0</v>
      </c>
      <c r="N504" s="45">
        <v>30000</v>
      </c>
      <c r="O504" s="45">
        <v>30000</v>
      </c>
      <c r="P504" s="45">
        <v>0</v>
      </c>
      <c r="Q504" s="45">
        <v>0</v>
      </c>
      <c r="R504" s="45">
        <v>0</v>
      </c>
      <c r="S504" s="45">
        <v>0</v>
      </c>
      <c r="T504" s="45">
        <v>0</v>
      </c>
      <c r="U504" s="45">
        <v>0</v>
      </c>
      <c r="V504" s="45">
        <v>0</v>
      </c>
      <c r="W504" s="45">
        <v>0</v>
      </c>
      <c r="X504" s="45">
        <v>0</v>
      </c>
      <c r="Y504" s="45">
        <v>0</v>
      </c>
      <c r="Z504" s="45">
        <v>0</v>
      </c>
      <c r="AA504" s="45">
        <v>0</v>
      </c>
      <c r="AB504" s="45">
        <v>0</v>
      </c>
      <c r="AC504" s="45">
        <v>0</v>
      </c>
      <c r="AD504" s="45">
        <v>0</v>
      </c>
      <c r="AE504" s="45">
        <v>0</v>
      </c>
      <c r="AF504" s="45">
        <v>1</v>
      </c>
      <c r="AG504" s="45">
        <v>1</v>
      </c>
      <c r="AH504" s="45">
        <v>30000</v>
      </c>
      <c r="AI504" s="45">
        <v>30000</v>
      </c>
      <c r="AJ504" s="45">
        <v>0</v>
      </c>
      <c r="AK504" s="45">
        <v>0</v>
      </c>
      <c r="AL504" s="45">
        <v>0</v>
      </c>
      <c r="AM504" s="45">
        <v>0</v>
      </c>
      <c r="AN504" s="45">
        <v>0</v>
      </c>
      <c r="AO504" s="45">
        <v>0</v>
      </c>
    </row>
    <row r="505" spans="1:41">
      <c r="A505" s="45">
        <v>20029</v>
      </c>
      <c r="B505" s="45" t="s">
        <v>263</v>
      </c>
      <c r="C505" s="45" t="s">
        <v>263</v>
      </c>
      <c r="D505" s="45">
        <v>1</v>
      </c>
      <c r="E505" s="45">
        <v>1</v>
      </c>
      <c r="F505" s="45">
        <v>1</v>
      </c>
      <c r="G505" s="45">
        <v>6</v>
      </c>
      <c r="H505" s="45">
        <v>10038</v>
      </c>
      <c r="I505" s="45">
        <v>5</v>
      </c>
      <c r="J505" s="45">
        <v>5</v>
      </c>
      <c r="K505" s="45">
        <v>0</v>
      </c>
      <c r="L505" s="45">
        <v>1</v>
      </c>
      <c r="M505" s="45">
        <v>0</v>
      </c>
      <c r="N505" s="45">
        <v>30000</v>
      </c>
      <c r="O505" s="45">
        <v>30000</v>
      </c>
      <c r="P505" s="45">
        <v>0</v>
      </c>
      <c r="Q505" s="45">
        <v>0</v>
      </c>
      <c r="R505" s="45">
        <v>0</v>
      </c>
      <c r="S505" s="45">
        <v>0</v>
      </c>
      <c r="T505" s="45">
        <v>0</v>
      </c>
      <c r="U505" s="45">
        <v>0</v>
      </c>
      <c r="V505" s="45">
        <v>0</v>
      </c>
      <c r="W505" s="45">
        <v>0</v>
      </c>
      <c r="X505" s="45">
        <v>0</v>
      </c>
      <c r="Y505" s="45">
        <v>0</v>
      </c>
      <c r="Z505" s="45">
        <v>0</v>
      </c>
      <c r="AA505" s="45">
        <v>0</v>
      </c>
      <c r="AB505" s="45">
        <v>0</v>
      </c>
      <c r="AC505" s="45">
        <v>0</v>
      </c>
      <c r="AD505" s="45">
        <v>0</v>
      </c>
      <c r="AE505" s="45">
        <v>0</v>
      </c>
      <c r="AF505" s="45">
        <v>5</v>
      </c>
      <c r="AG505" s="45">
        <v>5</v>
      </c>
      <c r="AH505" s="45">
        <v>30000</v>
      </c>
      <c r="AI505" s="45">
        <v>30000</v>
      </c>
      <c r="AJ505" s="45">
        <v>0</v>
      </c>
      <c r="AK505" s="45">
        <v>0</v>
      </c>
      <c r="AL505" s="45">
        <v>0</v>
      </c>
      <c r="AM505" s="45">
        <v>0</v>
      </c>
      <c r="AN505" s="45">
        <v>0</v>
      </c>
      <c r="AO505" s="45">
        <v>0</v>
      </c>
    </row>
    <row r="506" spans="1:41">
      <c r="A506" s="45">
        <v>20030</v>
      </c>
      <c r="B506" s="45" t="s">
        <v>264</v>
      </c>
      <c r="C506" s="45" t="s">
        <v>264</v>
      </c>
      <c r="D506" s="45">
        <v>1</v>
      </c>
      <c r="E506" s="45">
        <v>1</v>
      </c>
      <c r="F506" s="45">
        <v>1</v>
      </c>
      <c r="G506" s="45">
        <v>6</v>
      </c>
      <c r="H506" s="45">
        <v>3001</v>
      </c>
      <c r="I506" s="45">
        <v>5</v>
      </c>
      <c r="J506" s="45">
        <v>5</v>
      </c>
      <c r="K506" s="45">
        <v>0</v>
      </c>
      <c r="L506" s="45">
        <v>6</v>
      </c>
      <c r="M506" s="45">
        <v>10074</v>
      </c>
      <c r="N506" s="45">
        <v>5</v>
      </c>
      <c r="O506" s="45">
        <v>5</v>
      </c>
      <c r="P506" s="45">
        <v>0</v>
      </c>
      <c r="Q506" s="45">
        <v>1</v>
      </c>
      <c r="R506" s="45">
        <v>0</v>
      </c>
      <c r="S506" s="45">
        <v>30000</v>
      </c>
      <c r="T506" s="45">
        <v>30000</v>
      </c>
      <c r="U506" s="45">
        <v>0</v>
      </c>
      <c r="V506" s="45">
        <v>0</v>
      </c>
      <c r="W506" s="45">
        <v>0</v>
      </c>
      <c r="X506" s="45">
        <v>0</v>
      </c>
      <c r="Y506" s="45">
        <v>0</v>
      </c>
      <c r="Z506" s="45">
        <v>0</v>
      </c>
      <c r="AA506" s="45">
        <v>0</v>
      </c>
      <c r="AB506" s="45">
        <v>0</v>
      </c>
      <c r="AC506" s="45">
        <v>0</v>
      </c>
      <c r="AD506" s="45">
        <v>0</v>
      </c>
      <c r="AE506" s="45">
        <v>0</v>
      </c>
      <c r="AF506" s="45">
        <v>5</v>
      </c>
      <c r="AG506" s="45">
        <v>5</v>
      </c>
      <c r="AH506" s="45">
        <v>5</v>
      </c>
      <c r="AI506" s="45">
        <v>5</v>
      </c>
      <c r="AJ506" s="45">
        <v>30000</v>
      </c>
      <c r="AK506" s="45">
        <v>30000</v>
      </c>
      <c r="AL506" s="45">
        <v>0</v>
      </c>
      <c r="AM506" s="45">
        <v>0</v>
      </c>
      <c r="AN506" s="45">
        <v>0</v>
      </c>
      <c r="AO506" s="45">
        <v>0</v>
      </c>
    </row>
    <row r="507" spans="1:41">
      <c r="A507" s="45">
        <v>20031</v>
      </c>
      <c r="B507" s="45" t="s">
        <v>265</v>
      </c>
      <c r="C507" s="45" t="s">
        <v>265</v>
      </c>
      <c r="D507" s="45">
        <v>1</v>
      </c>
      <c r="E507" s="45">
        <v>1</v>
      </c>
      <c r="F507" s="45">
        <v>1</v>
      </c>
      <c r="G507" s="45">
        <v>4</v>
      </c>
      <c r="H507" s="45">
        <v>20265</v>
      </c>
      <c r="I507" s="45">
        <v>1</v>
      </c>
      <c r="J507" s="45">
        <v>1</v>
      </c>
      <c r="K507" s="45">
        <v>0</v>
      </c>
      <c r="L507" s="45">
        <v>1</v>
      </c>
      <c r="M507" s="45">
        <v>0</v>
      </c>
      <c r="N507" s="45">
        <v>32500</v>
      </c>
      <c r="O507" s="45">
        <v>32500</v>
      </c>
      <c r="P507" s="45">
        <v>0</v>
      </c>
      <c r="Q507" s="45">
        <v>0</v>
      </c>
      <c r="R507" s="45">
        <v>0</v>
      </c>
      <c r="S507" s="45">
        <v>0</v>
      </c>
      <c r="T507" s="45">
        <v>0</v>
      </c>
      <c r="U507" s="45">
        <v>0</v>
      </c>
      <c r="V507" s="45">
        <v>0</v>
      </c>
      <c r="W507" s="45">
        <v>0</v>
      </c>
      <c r="X507" s="45">
        <v>0</v>
      </c>
      <c r="Y507" s="45">
        <v>0</v>
      </c>
      <c r="Z507" s="45">
        <v>0</v>
      </c>
      <c r="AA507" s="45">
        <v>0</v>
      </c>
      <c r="AB507" s="45">
        <v>0</v>
      </c>
      <c r="AC507" s="45">
        <v>0</v>
      </c>
      <c r="AD507" s="45">
        <v>0</v>
      </c>
      <c r="AE507" s="45">
        <v>0</v>
      </c>
      <c r="AF507" s="45">
        <v>1</v>
      </c>
      <c r="AG507" s="45">
        <v>1</v>
      </c>
      <c r="AH507" s="45">
        <v>32500</v>
      </c>
      <c r="AI507" s="45">
        <v>32500</v>
      </c>
      <c r="AJ507" s="45">
        <v>0</v>
      </c>
      <c r="AK507" s="45">
        <v>0</v>
      </c>
      <c r="AL507" s="45">
        <v>0</v>
      </c>
      <c r="AM507" s="45">
        <v>0</v>
      </c>
      <c r="AN507" s="45">
        <v>0</v>
      </c>
      <c r="AO507" s="45">
        <v>0</v>
      </c>
    </row>
    <row r="508" spans="1:41">
      <c r="A508" s="45">
        <v>20032</v>
      </c>
      <c r="B508" s="45" t="s">
        <v>266</v>
      </c>
      <c r="C508" s="45" t="s">
        <v>266</v>
      </c>
      <c r="D508" s="45">
        <v>1</v>
      </c>
      <c r="E508" s="45">
        <v>1</v>
      </c>
      <c r="F508" s="45">
        <v>1</v>
      </c>
      <c r="G508" s="45">
        <v>6</v>
      </c>
      <c r="H508" s="45">
        <v>10015</v>
      </c>
      <c r="I508" s="45">
        <v>5</v>
      </c>
      <c r="J508" s="45">
        <v>5</v>
      </c>
      <c r="K508" s="45">
        <v>0</v>
      </c>
      <c r="L508" s="45">
        <v>1</v>
      </c>
      <c r="M508" s="45">
        <v>0</v>
      </c>
      <c r="N508" s="45">
        <v>32500</v>
      </c>
      <c r="O508" s="45">
        <v>32500</v>
      </c>
      <c r="P508" s="45">
        <v>0</v>
      </c>
      <c r="Q508" s="45">
        <v>0</v>
      </c>
      <c r="R508" s="45">
        <v>0</v>
      </c>
      <c r="S508" s="45">
        <v>0</v>
      </c>
      <c r="T508" s="45">
        <v>0</v>
      </c>
      <c r="U508" s="45">
        <v>0</v>
      </c>
      <c r="V508" s="45">
        <v>0</v>
      </c>
      <c r="W508" s="45">
        <v>0</v>
      </c>
      <c r="X508" s="45">
        <v>0</v>
      </c>
      <c r="Y508" s="45">
        <v>0</v>
      </c>
      <c r="Z508" s="45">
        <v>0</v>
      </c>
      <c r="AA508" s="45">
        <v>0</v>
      </c>
      <c r="AB508" s="45">
        <v>0</v>
      </c>
      <c r="AC508" s="45">
        <v>0</v>
      </c>
      <c r="AD508" s="45">
        <v>0</v>
      </c>
      <c r="AE508" s="45">
        <v>0</v>
      </c>
      <c r="AF508" s="45">
        <v>5</v>
      </c>
      <c r="AG508" s="45">
        <v>5</v>
      </c>
      <c r="AH508" s="45">
        <v>32500</v>
      </c>
      <c r="AI508" s="45">
        <v>32500</v>
      </c>
      <c r="AJ508" s="45">
        <v>0</v>
      </c>
      <c r="AK508" s="45">
        <v>0</v>
      </c>
      <c r="AL508" s="45">
        <v>0</v>
      </c>
      <c r="AM508" s="45">
        <v>0</v>
      </c>
      <c r="AN508" s="45">
        <v>0</v>
      </c>
      <c r="AO508" s="45">
        <v>0</v>
      </c>
    </row>
    <row r="509" spans="1:41">
      <c r="A509" s="45">
        <v>20033</v>
      </c>
      <c r="B509" s="45" t="s">
        <v>267</v>
      </c>
      <c r="C509" s="45" t="s">
        <v>267</v>
      </c>
      <c r="D509" s="45">
        <v>1</v>
      </c>
      <c r="E509" s="45">
        <v>1</v>
      </c>
      <c r="F509" s="45">
        <v>1</v>
      </c>
      <c r="G509" s="45">
        <v>6</v>
      </c>
      <c r="H509" s="45">
        <v>3002</v>
      </c>
      <c r="I509" s="45">
        <v>5</v>
      </c>
      <c r="J509" s="45">
        <v>5</v>
      </c>
      <c r="K509" s="45">
        <v>0</v>
      </c>
      <c r="L509" s="45">
        <v>6</v>
      </c>
      <c r="M509" s="45">
        <v>10008</v>
      </c>
      <c r="N509" s="45">
        <v>5</v>
      </c>
      <c r="O509" s="45">
        <v>5</v>
      </c>
      <c r="P509" s="45">
        <v>0</v>
      </c>
      <c r="Q509" s="45">
        <v>1</v>
      </c>
      <c r="R509" s="45">
        <v>0</v>
      </c>
      <c r="S509" s="45">
        <v>32500</v>
      </c>
      <c r="T509" s="45">
        <v>32500</v>
      </c>
      <c r="U509" s="45">
        <v>0</v>
      </c>
      <c r="V509" s="45">
        <v>0</v>
      </c>
      <c r="W509" s="45">
        <v>0</v>
      </c>
      <c r="X509" s="45">
        <v>0</v>
      </c>
      <c r="Y509" s="45">
        <v>0</v>
      </c>
      <c r="Z509" s="45">
        <v>0</v>
      </c>
      <c r="AA509" s="45">
        <v>0</v>
      </c>
      <c r="AB509" s="45">
        <v>0</v>
      </c>
      <c r="AC509" s="45">
        <v>0</v>
      </c>
      <c r="AD509" s="45">
        <v>0</v>
      </c>
      <c r="AE509" s="45">
        <v>0</v>
      </c>
      <c r="AF509" s="45">
        <v>5</v>
      </c>
      <c r="AG509" s="45">
        <v>5</v>
      </c>
      <c r="AH509" s="45">
        <v>5</v>
      </c>
      <c r="AI509" s="45">
        <v>5</v>
      </c>
      <c r="AJ509" s="45">
        <v>32500</v>
      </c>
      <c r="AK509" s="45">
        <v>32500</v>
      </c>
      <c r="AL509" s="45">
        <v>0</v>
      </c>
      <c r="AM509" s="45">
        <v>0</v>
      </c>
      <c r="AN509" s="45">
        <v>0</v>
      </c>
      <c r="AO509" s="45">
        <v>0</v>
      </c>
    </row>
    <row r="510" spans="1:41">
      <c r="A510" s="45">
        <v>20034</v>
      </c>
      <c r="B510" s="45" t="s">
        <v>268</v>
      </c>
      <c r="C510" s="45" t="s">
        <v>268</v>
      </c>
      <c r="D510" s="45">
        <v>1</v>
      </c>
      <c r="E510" s="45">
        <v>1</v>
      </c>
      <c r="F510" s="45">
        <v>1</v>
      </c>
      <c r="G510" s="45">
        <v>4</v>
      </c>
      <c r="H510" s="45">
        <v>40386</v>
      </c>
      <c r="I510" s="45">
        <v>1</v>
      </c>
      <c r="J510" s="45">
        <v>1</v>
      </c>
      <c r="K510" s="45">
        <v>0</v>
      </c>
      <c r="L510" s="45">
        <v>1</v>
      </c>
      <c r="M510" s="45">
        <v>0</v>
      </c>
      <c r="N510" s="45">
        <v>35000</v>
      </c>
      <c r="O510" s="45">
        <v>35000</v>
      </c>
      <c r="P510" s="45">
        <v>0</v>
      </c>
      <c r="Q510" s="45">
        <v>0</v>
      </c>
      <c r="R510" s="45">
        <v>0</v>
      </c>
      <c r="S510" s="45">
        <v>0</v>
      </c>
      <c r="T510" s="45">
        <v>0</v>
      </c>
      <c r="U510" s="45">
        <v>0</v>
      </c>
      <c r="V510" s="45">
        <v>0</v>
      </c>
      <c r="W510" s="45">
        <v>0</v>
      </c>
      <c r="X510" s="45">
        <v>0</v>
      </c>
      <c r="Y510" s="45">
        <v>0</v>
      </c>
      <c r="Z510" s="45">
        <v>0</v>
      </c>
      <c r="AA510" s="45">
        <v>0</v>
      </c>
      <c r="AB510" s="45">
        <v>0</v>
      </c>
      <c r="AC510" s="45">
        <v>0</v>
      </c>
      <c r="AD510" s="45">
        <v>0</v>
      </c>
      <c r="AE510" s="45">
        <v>0</v>
      </c>
      <c r="AF510" s="45">
        <v>1</v>
      </c>
      <c r="AG510" s="45">
        <v>1</v>
      </c>
      <c r="AH510" s="45">
        <v>35000</v>
      </c>
      <c r="AI510" s="45">
        <v>35000</v>
      </c>
      <c r="AJ510" s="45">
        <v>0</v>
      </c>
      <c r="AK510" s="45">
        <v>0</v>
      </c>
      <c r="AL510" s="45">
        <v>0</v>
      </c>
      <c r="AM510" s="45">
        <v>0</v>
      </c>
      <c r="AN510" s="45">
        <v>0</v>
      </c>
      <c r="AO510" s="45">
        <v>0</v>
      </c>
    </row>
    <row r="511" spans="1:41">
      <c r="A511" s="45">
        <v>20035</v>
      </c>
      <c r="B511" s="45" t="s">
        <v>269</v>
      </c>
      <c r="C511" s="45" t="s">
        <v>269</v>
      </c>
      <c r="D511" s="45">
        <v>1</v>
      </c>
      <c r="E511" s="45">
        <v>1</v>
      </c>
      <c r="F511" s="45">
        <v>1</v>
      </c>
      <c r="G511" s="45">
        <v>6</v>
      </c>
      <c r="H511" s="45">
        <v>10041</v>
      </c>
      <c r="I511" s="45">
        <v>5</v>
      </c>
      <c r="J511" s="45">
        <v>5</v>
      </c>
      <c r="K511" s="45">
        <v>0</v>
      </c>
      <c r="L511" s="45">
        <v>1</v>
      </c>
      <c r="M511" s="45">
        <v>0</v>
      </c>
      <c r="N511" s="45">
        <v>35000</v>
      </c>
      <c r="O511" s="45">
        <v>35000</v>
      </c>
      <c r="P511" s="45">
        <v>0</v>
      </c>
      <c r="Q511" s="45">
        <v>0</v>
      </c>
      <c r="R511" s="45">
        <v>0</v>
      </c>
      <c r="S511" s="45">
        <v>0</v>
      </c>
      <c r="T511" s="45">
        <v>0</v>
      </c>
      <c r="U511" s="45">
        <v>0</v>
      </c>
      <c r="V511" s="45">
        <v>0</v>
      </c>
      <c r="W511" s="45">
        <v>0</v>
      </c>
      <c r="X511" s="45">
        <v>0</v>
      </c>
      <c r="Y511" s="45">
        <v>0</v>
      </c>
      <c r="Z511" s="45">
        <v>0</v>
      </c>
      <c r="AA511" s="45">
        <v>0</v>
      </c>
      <c r="AB511" s="45">
        <v>0</v>
      </c>
      <c r="AC511" s="45">
        <v>0</v>
      </c>
      <c r="AD511" s="45">
        <v>0</v>
      </c>
      <c r="AE511" s="45">
        <v>0</v>
      </c>
      <c r="AF511" s="45">
        <v>5</v>
      </c>
      <c r="AG511" s="45">
        <v>5</v>
      </c>
      <c r="AH511" s="45">
        <v>35000</v>
      </c>
      <c r="AI511" s="45">
        <v>35000</v>
      </c>
      <c r="AJ511" s="45">
        <v>0</v>
      </c>
      <c r="AK511" s="45">
        <v>0</v>
      </c>
      <c r="AL511" s="45">
        <v>0</v>
      </c>
      <c r="AM511" s="45">
        <v>0</v>
      </c>
      <c r="AN511" s="45">
        <v>0</v>
      </c>
      <c r="AO511" s="45">
        <v>0</v>
      </c>
    </row>
    <row r="512" spans="1:41">
      <c r="A512" s="45">
        <v>20036</v>
      </c>
      <c r="B512" s="45" t="s">
        <v>270</v>
      </c>
      <c r="C512" s="45" t="s">
        <v>270</v>
      </c>
      <c r="D512" s="45">
        <v>1</v>
      </c>
      <c r="E512" s="45">
        <v>1</v>
      </c>
      <c r="F512" s="45">
        <v>1</v>
      </c>
      <c r="G512" s="45">
        <v>6</v>
      </c>
      <c r="H512" s="45">
        <v>3003</v>
      </c>
      <c r="I512" s="45">
        <v>5</v>
      </c>
      <c r="J512" s="45">
        <v>5</v>
      </c>
      <c r="K512" s="45">
        <v>0</v>
      </c>
      <c r="L512" s="45">
        <v>6</v>
      </c>
      <c r="M512" s="45">
        <v>10040</v>
      </c>
      <c r="N512" s="45">
        <v>5</v>
      </c>
      <c r="O512" s="45">
        <v>5</v>
      </c>
      <c r="P512" s="45">
        <v>0</v>
      </c>
      <c r="Q512" s="45">
        <v>1</v>
      </c>
      <c r="R512" s="45">
        <v>0</v>
      </c>
      <c r="S512" s="45">
        <v>35000</v>
      </c>
      <c r="T512" s="45">
        <v>35000</v>
      </c>
      <c r="U512" s="45">
        <v>0</v>
      </c>
      <c r="V512" s="45">
        <v>0</v>
      </c>
      <c r="W512" s="45">
        <v>0</v>
      </c>
      <c r="X512" s="45">
        <v>0</v>
      </c>
      <c r="Y512" s="45">
        <v>0</v>
      </c>
      <c r="Z512" s="45">
        <v>0</v>
      </c>
      <c r="AA512" s="45">
        <v>0</v>
      </c>
      <c r="AB512" s="45">
        <v>0</v>
      </c>
      <c r="AC512" s="45">
        <v>0</v>
      </c>
      <c r="AD512" s="45">
        <v>0</v>
      </c>
      <c r="AE512" s="45">
        <v>0</v>
      </c>
      <c r="AF512" s="45">
        <v>5</v>
      </c>
      <c r="AG512" s="45">
        <v>5</v>
      </c>
      <c r="AH512" s="45">
        <v>5</v>
      </c>
      <c r="AI512" s="45">
        <v>5</v>
      </c>
      <c r="AJ512" s="45">
        <v>35000</v>
      </c>
      <c r="AK512" s="45">
        <v>35000</v>
      </c>
      <c r="AL512" s="45">
        <v>0</v>
      </c>
      <c r="AM512" s="45">
        <v>0</v>
      </c>
      <c r="AN512" s="45">
        <v>0</v>
      </c>
      <c r="AO512" s="45">
        <v>0</v>
      </c>
    </row>
    <row r="513" spans="1:41">
      <c r="A513" s="45">
        <v>20037</v>
      </c>
      <c r="B513" s="45" t="s">
        <v>271</v>
      </c>
      <c r="C513" s="45" t="s">
        <v>271</v>
      </c>
      <c r="D513" s="45">
        <v>1</v>
      </c>
      <c r="E513" s="45">
        <v>1</v>
      </c>
      <c r="F513" s="45">
        <v>1</v>
      </c>
      <c r="G513" s="45">
        <v>4</v>
      </c>
      <c r="H513" s="45">
        <v>20320</v>
      </c>
      <c r="I513" s="45">
        <v>1</v>
      </c>
      <c r="J513" s="45">
        <v>1</v>
      </c>
      <c r="K513" s="45">
        <v>0</v>
      </c>
      <c r="L513" s="45">
        <v>1</v>
      </c>
      <c r="M513" s="45">
        <v>0</v>
      </c>
      <c r="N513" s="45">
        <v>37500</v>
      </c>
      <c r="O513" s="45">
        <v>37500</v>
      </c>
      <c r="P513" s="45">
        <v>0</v>
      </c>
      <c r="Q513" s="45">
        <v>0</v>
      </c>
      <c r="R513" s="45">
        <v>0</v>
      </c>
      <c r="S513" s="45">
        <v>0</v>
      </c>
      <c r="T513" s="45">
        <v>0</v>
      </c>
      <c r="U513" s="45">
        <v>0</v>
      </c>
      <c r="V513" s="45">
        <v>0</v>
      </c>
      <c r="W513" s="45">
        <v>0</v>
      </c>
      <c r="X513" s="45">
        <v>0</v>
      </c>
      <c r="Y513" s="45">
        <v>0</v>
      </c>
      <c r="Z513" s="45">
        <v>0</v>
      </c>
      <c r="AA513" s="45">
        <v>0</v>
      </c>
      <c r="AB513" s="45">
        <v>0</v>
      </c>
      <c r="AC513" s="45">
        <v>0</v>
      </c>
      <c r="AD513" s="45">
        <v>0</v>
      </c>
      <c r="AE513" s="45">
        <v>0</v>
      </c>
      <c r="AF513" s="45">
        <v>1</v>
      </c>
      <c r="AG513" s="45">
        <v>1</v>
      </c>
      <c r="AH513" s="45">
        <v>37500</v>
      </c>
      <c r="AI513" s="45">
        <v>37500</v>
      </c>
      <c r="AJ513" s="45">
        <v>0</v>
      </c>
      <c r="AK513" s="45">
        <v>0</v>
      </c>
      <c r="AL513" s="45">
        <v>0</v>
      </c>
      <c r="AM513" s="45">
        <v>0</v>
      </c>
      <c r="AN513" s="45">
        <v>0</v>
      </c>
      <c r="AO513" s="45">
        <v>0</v>
      </c>
    </row>
    <row r="514" spans="1:41">
      <c r="A514" s="45">
        <v>20038</v>
      </c>
      <c r="B514" s="45" t="s">
        <v>272</v>
      </c>
      <c r="C514" s="45" t="s">
        <v>272</v>
      </c>
      <c r="D514" s="45">
        <v>1</v>
      </c>
      <c r="E514" s="45">
        <v>1</v>
      </c>
      <c r="F514" s="45">
        <v>1</v>
      </c>
      <c r="G514" s="45">
        <v>6</v>
      </c>
      <c r="H514" s="45">
        <v>10059</v>
      </c>
      <c r="I514" s="45">
        <v>5</v>
      </c>
      <c r="J514" s="45">
        <v>5</v>
      </c>
      <c r="K514" s="45">
        <v>0</v>
      </c>
      <c r="L514" s="45">
        <v>1</v>
      </c>
      <c r="M514" s="45">
        <v>0</v>
      </c>
      <c r="N514" s="45">
        <v>37500</v>
      </c>
      <c r="O514" s="45">
        <v>37500</v>
      </c>
      <c r="P514" s="45">
        <v>0</v>
      </c>
      <c r="Q514" s="45">
        <v>0</v>
      </c>
      <c r="R514" s="45">
        <v>0</v>
      </c>
      <c r="S514" s="45">
        <v>0</v>
      </c>
      <c r="T514" s="45">
        <v>0</v>
      </c>
      <c r="U514" s="45">
        <v>0</v>
      </c>
      <c r="V514" s="45">
        <v>0</v>
      </c>
      <c r="W514" s="45">
        <v>0</v>
      </c>
      <c r="X514" s="45">
        <v>0</v>
      </c>
      <c r="Y514" s="45">
        <v>0</v>
      </c>
      <c r="Z514" s="45">
        <v>0</v>
      </c>
      <c r="AA514" s="45">
        <v>0</v>
      </c>
      <c r="AB514" s="45">
        <v>0</v>
      </c>
      <c r="AC514" s="45">
        <v>0</v>
      </c>
      <c r="AD514" s="45">
        <v>0</v>
      </c>
      <c r="AE514" s="45">
        <v>0</v>
      </c>
      <c r="AF514" s="45">
        <v>5</v>
      </c>
      <c r="AG514" s="45">
        <v>5</v>
      </c>
      <c r="AH514" s="45">
        <v>37500</v>
      </c>
      <c r="AI514" s="45">
        <v>37500</v>
      </c>
      <c r="AJ514" s="45">
        <v>0</v>
      </c>
      <c r="AK514" s="45">
        <v>0</v>
      </c>
      <c r="AL514" s="45">
        <v>0</v>
      </c>
      <c r="AM514" s="45">
        <v>0</v>
      </c>
      <c r="AN514" s="45">
        <v>0</v>
      </c>
      <c r="AO514" s="45">
        <v>0</v>
      </c>
    </row>
    <row r="515" spans="1:41">
      <c r="A515" s="45">
        <v>20039</v>
      </c>
      <c r="B515" s="45" t="s">
        <v>273</v>
      </c>
      <c r="C515" s="45" t="s">
        <v>273</v>
      </c>
      <c r="D515" s="45">
        <v>1</v>
      </c>
      <c r="E515" s="45">
        <v>1</v>
      </c>
      <c r="F515" s="45">
        <v>1</v>
      </c>
      <c r="G515" s="45">
        <v>6</v>
      </c>
      <c r="H515" s="45">
        <v>3004</v>
      </c>
      <c r="I515" s="45">
        <v>5</v>
      </c>
      <c r="J515" s="45">
        <v>5</v>
      </c>
      <c r="K515" s="45">
        <v>0</v>
      </c>
      <c r="L515" s="45">
        <v>6</v>
      </c>
      <c r="M515" s="45">
        <v>10058</v>
      </c>
      <c r="N515" s="45">
        <v>5</v>
      </c>
      <c r="O515" s="45">
        <v>5</v>
      </c>
      <c r="P515" s="45">
        <v>0</v>
      </c>
      <c r="Q515" s="45">
        <v>1</v>
      </c>
      <c r="R515" s="45">
        <v>0</v>
      </c>
      <c r="S515" s="45">
        <v>37500</v>
      </c>
      <c r="T515" s="45">
        <v>37500</v>
      </c>
      <c r="U515" s="45">
        <v>0</v>
      </c>
      <c r="V515" s="45">
        <v>0</v>
      </c>
      <c r="W515" s="45">
        <v>0</v>
      </c>
      <c r="X515" s="45">
        <v>0</v>
      </c>
      <c r="Y515" s="45">
        <v>0</v>
      </c>
      <c r="Z515" s="45">
        <v>0</v>
      </c>
      <c r="AA515" s="45">
        <v>0</v>
      </c>
      <c r="AB515" s="45">
        <v>0</v>
      </c>
      <c r="AC515" s="45">
        <v>0</v>
      </c>
      <c r="AD515" s="45">
        <v>0</v>
      </c>
      <c r="AE515" s="45">
        <v>0</v>
      </c>
      <c r="AF515" s="45">
        <v>5</v>
      </c>
      <c r="AG515" s="45">
        <v>5</v>
      </c>
      <c r="AH515" s="45">
        <v>5</v>
      </c>
      <c r="AI515" s="45">
        <v>5</v>
      </c>
      <c r="AJ515" s="45">
        <v>37500</v>
      </c>
      <c r="AK515" s="45">
        <v>37500</v>
      </c>
      <c r="AL515" s="45">
        <v>0</v>
      </c>
      <c r="AM515" s="45">
        <v>0</v>
      </c>
      <c r="AN515" s="45">
        <v>0</v>
      </c>
      <c r="AO515" s="45">
        <v>0</v>
      </c>
    </row>
    <row r="516" spans="1:41">
      <c r="A516" s="45">
        <v>20040</v>
      </c>
      <c r="B516" s="45" t="s">
        <v>274</v>
      </c>
      <c r="C516" s="45" t="s">
        <v>274</v>
      </c>
      <c r="D516" s="45">
        <v>1</v>
      </c>
      <c r="E516" s="45">
        <v>1</v>
      </c>
      <c r="F516" s="45">
        <v>1</v>
      </c>
      <c r="G516" s="45">
        <v>6</v>
      </c>
      <c r="H516" s="45">
        <v>10034</v>
      </c>
      <c r="I516" s="45">
        <v>5</v>
      </c>
      <c r="J516" s="45">
        <v>5</v>
      </c>
      <c r="K516" s="45">
        <v>0</v>
      </c>
      <c r="L516" s="45">
        <v>1</v>
      </c>
      <c r="M516" s="45">
        <v>0</v>
      </c>
      <c r="N516" s="45">
        <v>40000</v>
      </c>
      <c r="O516" s="45">
        <v>40000</v>
      </c>
      <c r="P516" s="45">
        <v>0</v>
      </c>
      <c r="Q516" s="45">
        <v>0</v>
      </c>
      <c r="R516" s="45">
        <v>0</v>
      </c>
      <c r="S516" s="45">
        <v>0</v>
      </c>
      <c r="T516" s="45">
        <v>0</v>
      </c>
      <c r="U516" s="45">
        <v>0</v>
      </c>
      <c r="V516" s="45">
        <v>0</v>
      </c>
      <c r="W516" s="45">
        <v>0</v>
      </c>
      <c r="X516" s="45">
        <v>0</v>
      </c>
      <c r="Y516" s="45">
        <v>0</v>
      </c>
      <c r="Z516" s="45">
        <v>0</v>
      </c>
      <c r="AA516" s="45">
        <v>0</v>
      </c>
      <c r="AB516" s="45">
        <v>0</v>
      </c>
      <c r="AC516" s="45">
        <v>0</v>
      </c>
      <c r="AD516" s="45">
        <v>0</v>
      </c>
      <c r="AE516" s="45">
        <v>0</v>
      </c>
      <c r="AF516" s="45">
        <v>5</v>
      </c>
      <c r="AG516" s="45">
        <v>5</v>
      </c>
      <c r="AH516" s="45">
        <v>40000</v>
      </c>
      <c r="AI516" s="45">
        <v>40000</v>
      </c>
      <c r="AJ516" s="45">
        <v>0</v>
      </c>
      <c r="AK516" s="45">
        <v>0</v>
      </c>
      <c r="AL516" s="45">
        <v>0</v>
      </c>
      <c r="AM516" s="45">
        <v>0</v>
      </c>
      <c r="AN516" s="45">
        <v>0</v>
      </c>
      <c r="AO516" s="45">
        <v>0</v>
      </c>
    </row>
    <row r="517" spans="1:41">
      <c r="A517" s="45">
        <v>20041</v>
      </c>
      <c r="B517" s="45" t="s">
        <v>275</v>
      </c>
      <c r="C517" s="45" t="s">
        <v>275</v>
      </c>
      <c r="D517" s="45">
        <v>1</v>
      </c>
      <c r="E517" s="45">
        <v>1</v>
      </c>
      <c r="F517" s="45">
        <v>1</v>
      </c>
      <c r="G517" s="45">
        <v>6</v>
      </c>
      <c r="H517" s="45">
        <v>10082</v>
      </c>
      <c r="I517" s="45">
        <v>5</v>
      </c>
      <c r="J517" s="45">
        <v>5</v>
      </c>
      <c r="K517" s="45">
        <v>0</v>
      </c>
      <c r="L517" s="45">
        <v>1</v>
      </c>
      <c r="M517" s="45">
        <v>0</v>
      </c>
      <c r="N517" s="45">
        <v>40000</v>
      </c>
      <c r="O517" s="45">
        <v>40000</v>
      </c>
      <c r="P517" s="45">
        <v>0</v>
      </c>
      <c r="Q517" s="45">
        <v>0</v>
      </c>
      <c r="R517" s="45">
        <v>0</v>
      </c>
      <c r="S517" s="45">
        <v>0</v>
      </c>
      <c r="T517" s="45">
        <v>0</v>
      </c>
      <c r="U517" s="45">
        <v>0</v>
      </c>
      <c r="V517" s="45">
        <v>0</v>
      </c>
      <c r="W517" s="45">
        <v>0</v>
      </c>
      <c r="X517" s="45">
        <v>0</v>
      </c>
      <c r="Y517" s="45">
        <v>0</v>
      </c>
      <c r="Z517" s="45">
        <v>0</v>
      </c>
      <c r="AA517" s="45">
        <v>0</v>
      </c>
      <c r="AB517" s="45">
        <v>0</v>
      </c>
      <c r="AC517" s="45">
        <v>0</v>
      </c>
      <c r="AD517" s="45">
        <v>0</v>
      </c>
      <c r="AE517" s="45">
        <v>0</v>
      </c>
      <c r="AF517" s="45">
        <v>5</v>
      </c>
      <c r="AG517" s="45">
        <v>5</v>
      </c>
      <c r="AH517" s="45">
        <v>40000</v>
      </c>
      <c r="AI517" s="45">
        <v>40000</v>
      </c>
      <c r="AJ517" s="45">
        <v>0</v>
      </c>
      <c r="AK517" s="45">
        <v>0</v>
      </c>
      <c r="AL517" s="45">
        <v>0</v>
      </c>
      <c r="AM517" s="45">
        <v>0</v>
      </c>
      <c r="AN517" s="45">
        <v>0</v>
      </c>
      <c r="AO517" s="45">
        <v>0</v>
      </c>
    </row>
    <row r="518" spans="1:41">
      <c r="A518" s="45">
        <v>20042</v>
      </c>
      <c r="B518" s="45" t="s">
        <v>276</v>
      </c>
      <c r="C518" s="45" t="s">
        <v>276</v>
      </c>
      <c r="D518" s="45">
        <v>1</v>
      </c>
      <c r="E518" s="45">
        <v>1</v>
      </c>
      <c r="F518" s="45">
        <v>1</v>
      </c>
      <c r="G518" s="45">
        <v>6</v>
      </c>
      <c r="H518" s="45">
        <v>3011</v>
      </c>
      <c r="I518" s="45">
        <v>5</v>
      </c>
      <c r="J518" s="45">
        <v>5</v>
      </c>
      <c r="K518" s="45">
        <v>0</v>
      </c>
      <c r="L518" s="45">
        <v>6</v>
      </c>
      <c r="M518" s="45">
        <v>10081</v>
      </c>
      <c r="N518" s="45">
        <v>5</v>
      </c>
      <c r="O518" s="45">
        <v>5</v>
      </c>
      <c r="P518" s="45">
        <v>0</v>
      </c>
      <c r="Q518" s="45">
        <v>1</v>
      </c>
      <c r="R518" s="45">
        <v>0</v>
      </c>
      <c r="S518" s="45">
        <v>40000</v>
      </c>
      <c r="T518" s="45">
        <v>40000</v>
      </c>
      <c r="U518" s="45">
        <v>0</v>
      </c>
      <c r="V518" s="45">
        <v>0</v>
      </c>
      <c r="W518" s="45">
        <v>0</v>
      </c>
      <c r="X518" s="45">
        <v>0</v>
      </c>
      <c r="Y518" s="45">
        <v>0</v>
      </c>
      <c r="Z518" s="45">
        <v>0</v>
      </c>
      <c r="AA518" s="45">
        <v>0</v>
      </c>
      <c r="AB518" s="45">
        <v>0</v>
      </c>
      <c r="AC518" s="45">
        <v>0</v>
      </c>
      <c r="AD518" s="45">
        <v>0</v>
      </c>
      <c r="AE518" s="45">
        <v>0</v>
      </c>
      <c r="AF518" s="45">
        <v>5</v>
      </c>
      <c r="AG518" s="45">
        <v>5</v>
      </c>
      <c r="AH518" s="45">
        <v>5</v>
      </c>
      <c r="AI518" s="45">
        <v>5</v>
      </c>
      <c r="AJ518" s="45">
        <v>40000</v>
      </c>
      <c r="AK518" s="45">
        <v>40000</v>
      </c>
      <c r="AL518" s="45">
        <v>0</v>
      </c>
      <c r="AM518" s="45">
        <v>0</v>
      </c>
      <c r="AN518" s="45">
        <v>0</v>
      </c>
      <c r="AO518" s="45">
        <v>0</v>
      </c>
    </row>
    <row r="519" spans="1:41">
      <c r="A519" s="45">
        <v>20043</v>
      </c>
      <c r="B519" s="45" t="s">
        <v>277</v>
      </c>
      <c r="C519" s="45" t="s">
        <v>277</v>
      </c>
      <c r="D519" s="45">
        <v>1</v>
      </c>
      <c r="E519" s="45">
        <v>1</v>
      </c>
      <c r="F519" s="45">
        <v>1</v>
      </c>
      <c r="G519" s="45">
        <v>6</v>
      </c>
      <c r="H519" s="45">
        <v>10057</v>
      </c>
      <c r="I519" s="45">
        <v>5</v>
      </c>
      <c r="J519" s="45">
        <v>5</v>
      </c>
      <c r="K519" s="45">
        <v>0</v>
      </c>
      <c r="L519" s="45">
        <v>1</v>
      </c>
      <c r="M519" s="45">
        <v>0</v>
      </c>
      <c r="N519" s="45">
        <v>42500</v>
      </c>
      <c r="O519" s="45">
        <v>42500</v>
      </c>
      <c r="P519" s="45">
        <v>0</v>
      </c>
      <c r="Q519" s="45">
        <v>0</v>
      </c>
      <c r="R519" s="45">
        <v>0</v>
      </c>
      <c r="S519" s="45">
        <v>0</v>
      </c>
      <c r="T519" s="45">
        <v>0</v>
      </c>
      <c r="U519" s="45">
        <v>0</v>
      </c>
      <c r="V519" s="45">
        <v>0</v>
      </c>
      <c r="W519" s="45">
        <v>0</v>
      </c>
      <c r="X519" s="45">
        <v>0</v>
      </c>
      <c r="Y519" s="45">
        <v>0</v>
      </c>
      <c r="Z519" s="45">
        <v>0</v>
      </c>
      <c r="AA519" s="45">
        <v>0</v>
      </c>
      <c r="AB519" s="45">
        <v>0</v>
      </c>
      <c r="AC519" s="45">
        <v>0</v>
      </c>
      <c r="AD519" s="45">
        <v>0</v>
      </c>
      <c r="AE519" s="45">
        <v>0</v>
      </c>
      <c r="AF519" s="45">
        <v>5</v>
      </c>
      <c r="AG519" s="45">
        <v>5</v>
      </c>
      <c r="AH519" s="45">
        <v>42500</v>
      </c>
      <c r="AI519" s="45">
        <v>42500</v>
      </c>
      <c r="AJ519" s="45">
        <v>0</v>
      </c>
      <c r="AK519" s="45">
        <v>0</v>
      </c>
      <c r="AL519" s="45">
        <v>0</v>
      </c>
      <c r="AM519" s="45">
        <v>0</v>
      </c>
      <c r="AN519" s="45">
        <v>0</v>
      </c>
      <c r="AO519" s="45">
        <v>0</v>
      </c>
    </row>
    <row r="520" spans="1:41">
      <c r="A520" s="45">
        <v>20044</v>
      </c>
      <c r="B520" s="45" t="s">
        <v>278</v>
      </c>
      <c r="C520" s="45" t="s">
        <v>278</v>
      </c>
      <c r="D520" s="45">
        <v>1</v>
      </c>
      <c r="E520" s="45">
        <v>1</v>
      </c>
      <c r="F520" s="45">
        <v>1</v>
      </c>
      <c r="G520" s="45">
        <v>6</v>
      </c>
      <c r="H520" s="45">
        <v>10059</v>
      </c>
      <c r="I520" s="45">
        <v>5</v>
      </c>
      <c r="J520" s="45">
        <v>5</v>
      </c>
      <c r="K520" s="45">
        <v>0</v>
      </c>
      <c r="L520" s="45">
        <v>1</v>
      </c>
      <c r="M520" s="45">
        <v>0</v>
      </c>
      <c r="N520" s="45">
        <v>42500</v>
      </c>
      <c r="O520" s="45">
        <v>42500</v>
      </c>
      <c r="P520" s="45">
        <v>0</v>
      </c>
      <c r="Q520" s="45">
        <v>0</v>
      </c>
      <c r="R520" s="45">
        <v>0</v>
      </c>
      <c r="S520" s="45">
        <v>0</v>
      </c>
      <c r="T520" s="45">
        <v>0</v>
      </c>
      <c r="U520" s="45">
        <v>0</v>
      </c>
      <c r="V520" s="45">
        <v>0</v>
      </c>
      <c r="W520" s="45">
        <v>0</v>
      </c>
      <c r="X520" s="45">
        <v>0</v>
      </c>
      <c r="Y520" s="45">
        <v>0</v>
      </c>
      <c r="Z520" s="45">
        <v>0</v>
      </c>
      <c r="AA520" s="45">
        <v>0</v>
      </c>
      <c r="AB520" s="45">
        <v>0</v>
      </c>
      <c r="AC520" s="45">
        <v>0</v>
      </c>
      <c r="AD520" s="45">
        <v>0</v>
      </c>
      <c r="AE520" s="45">
        <v>0</v>
      </c>
      <c r="AF520" s="45">
        <v>5</v>
      </c>
      <c r="AG520" s="45">
        <v>5</v>
      </c>
      <c r="AH520" s="45">
        <v>42500</v>
      </c>
      <c r="AI520" s="45">
        <v>42500</v>
      </c>
      <c r="AJ520" s="45">
        <v>0</v>
      </c>
      <c r="AK520" s="45">
        <v>0</v>
      </c>
      <c r="AL520" s="45">
        <v>0</v>
      </c>
      <c r="AM520" s="45">
        <v>0</v>
      </c>
      <c r="AN520" s="45">
        <v>0</v>
      </c>
      <c r="AO520" s="45">
        <v>0</v>
      </c>
    </row>
    <row r="521" spans="1:41">
      <c r="A521" s="45">
        <v>20045</v>
      </c>
      <c r="B521" s="45" t="s">
        <v>279</v>
      </c>
      <c r="C521" s="45" t="s">
        <v>279</v>
      </c>
      <c r="D521" s="45">
        <v>1</v>
      </c>
      <c r="E521" s="45">
        <v>1</v>
      </c>
      <c r="F521" s="45">
        <v>1</v>
      </c>
      <c r="G521" s="45">
        <v>6</v>
      </c>
      <c r="H521" s="45">
        <v>3012</v>
      </c>
      <c r="I521" s="45">
        <v>5</v>
      </c>
      <c r="J521" s="45">
        <v>5</v>
      </c>
      <c r="K521" s="45">
        <v>0</v>
      </c>
      <c r="L521" s="45">
        <v>6</v>
      </c>
      <c r="M521" s="45">
        <v>10019</v>
      </c>
      <c r="N521" s="45">
        <v>5</v>
      </c>
      <c r="O521" s="45">
        <v>5</v>
      </c>
      <c r="P521" s="45">
        <v>0</v>
      </c>
      <c r="Q521" s="45">
        <v>1</v>
      </c>
      <c r="R521" s="45">
        <v>0</v>
      </c>
      <c r="S521" s="45">
        <v>42500</v>
      </c>
      <c r="T521" s="45">
        <v>42500</v>
      </c>
      <c r="U521" s="45">
        <v>0</v>
      </c>
      <c r="V521" s="45">
        <v>0</v>
      </c>
      <c r="W521" s="45">
        <v>0</v>
      </c>
      <c r="X521" s="45">
        <v>0</v>
      </c>
      <c r="Y521" s="45">
        <v>0</v>
      </c>
      <c r="Z521" s="45">
        <v>0</v>
      </c>
      <c r="AA521" s="45">
        <v>0</v>
      </c>
      <c r="AB521" s="45">
        <v>0</v>
      </c>
      <c r="AC521" s="45">
        <v>0</v>
      </c>
      <c r="AD521" s="45">
        <v>0</v>
      </c>
      <c r="AE521" s="45">
        <v>0</v>
      </c>
      <c r="AF521" s="45">
        <v>5</v>
      </c>
      <c r="AG521" s="45">
        <v>5</v>
      </c>
      <c r="AH521" s="45">
        <v>5</v>
      </c>
      <c r="AI521" s="45">
        <v>5</v>
      </c>
      <c r="AJ521" s="45">
        <v>42500</v>
      </c>
      <c r="AK521" s="45">
        <v>42500</v>
      </c>
      <c r="AL521" s="45">
        <v>0</v>
      </c>
      <c r="AM521" s="45">
        <v>0</v>
      </c>
      <c r="AN521" s="45">
        <v>0</v>
      </c>
      <c r="AO521" s="45">
        <v>0</v>
      </c>
    </row>
    <row r="522" spans="1:41">
      <c r="A522" s="45">
        <v>20046</v>
      </c>
      <c r="B522" s="45" t="s">
        <v>280</v>
      </c>
      <c r="C522" s="45" t="s">
        <v>280</v>
      </c>
      <c r="D522" s="45">
        <v>1</v>
      </c>
      <c r="E522" s="45">
        <v>1</v>
      </c>
      <c r="F522" s="45">
        <v>1</v>
      </c>
      <c r="G522" s="45">
        <v>6</v>
      </c>
      <c r="H522" s="45">
        <v>10062</v>
      </c>
      <c r="I522" s="45">
        <v>5</v>
      </c>
      <c r="J522" s="45">
        <v>5</v>
      </c>
      <c r="K522" s="45">
        <v>0</v>
      </c>
      <c r="L522" s="45">
        <v>1</v>
      </c>
      <c r="M522" s="45">
        <v>0</v>
      </c>
      <c r="N522" s="45">
        <v>45000</v>
      </c>
      <c r="O522" s="45">
        <v>45000</v>
      </c>
      <c r="P522" s="45">
        <v>0</v>
      </c>
      <c r="Q522" s="45">
        <v>0</v>
      </c>
      <c r="R522" s="45">
        <v>0</v>
      </c>
      <c r="S522" s="45">
        <v>0</v>
      </c>
      <c r="T522" s="45">
        <v>0</v>
      </c>
      <c r="U522" s="45">
        <v>0</v>
      </c>
      <c r="V522" s="45">
        <v>0</v>
      </c>
      <c r="W522" s="45">
        <v>0</v>
      </c>
      <c r="X522" s="45">
        <v>0</v>
      </c>
      <c r="Y522" s="45">
        <v>0</v>
      </c>
      <c r="Z522" s="45">
        <v>0</v>
      </c>
      <c r="AA522" s="45">
        <v>0</v>
      </c>
      <c r="AB522" s="45">
        <v>0</v>
      </c>
      <c r="AC522" s="45">
        <v>0</v>
      </c>
      <c r="AD522" s="45">
        <v>0</v>
      </c>
      <c r="AE522" s="45">
        <v>0</v>
      </c>
      <c r="AF522" s="45">
        <v>5</v>
      </c>
      <c r="AG522" s="45">
        <v>5</v>
      </c>
      <c r="AH522" s="45">
        <v>45000</v>
      </c>
      <c r="AI522" s="45">
        <v>45000</v>
      </c>
      <c r="AJ522" s="45">
        <v>0</v>
      </c>
      <c r="AK522" s="45">
        <v>0</v>
      </c>
      <c r="AL522" s="45">
        <v>0</v>
      </c>
      <c r="AM522" s="45">
        <v>0</v>
      </c>
      <c r="AN522" s="45">
        <v>0</v>
      </c>
      <c r="AO522" s="45">
        <v>0</v>
      </c>
    </row>
    <row r="523" spans="1:41">
      <c r="A523" s="45">
        <v>20047</v>
      </c>
      <c r="B523" s="45" t="s">
        <v>281</v>
      </c>
      <c r="C523" s="45" t="s">
        <v>281</v>
      </c>
      <c r="D523" s="45">
        <v>1</v>
      </c>
      <c r="E523" s="45">
        <v>1</v>
      </c>
      <c r="F523" s="45">
        <v>1</v>
      </c>
      <c r="G523" s="45">
        <v>6</v>
      </c>
      <c r="H523" s="45">
        <v>10082</v>
      </c>
      <c r="I523" s="45">
        <v>5</v>
      </c>
      <c r="J523" s="45">
        <v>5</v>
      </c>
      <c r="K523" s="45">
        <v>0</v>
      </c>
      <c r="L523" s="45">
        <v>1</v>
      </c>
      <c r="M523" s="45">
        <v>0</v>
      </c>
      <c r="N523" s="45">
        <v>45000</v>
      </c>
      <c r="O523" s="45">
        <v>45000</v>
      </c>
      <c r="P523" s="45">
        <v>0</v>
      </c>
      <c r="Q523" s="45">
        <v>0</v>
      </c>
      <c r="R523" s="45">
        <v>0</v>
      </c>
      <c r="S523" s="45">
        <v>0</v>
      </c>
      <c r="T523" s="45">
        <v>0</v>
      </c>
      <c r="U523" s="45">
        <v>0</v>
      </c>
      <c r="V523" s="45">
        <v>0</v>
      </c>
      <c r="W523" s="45">
        <v>0</v>
      </c>
      <c r="X523" s="45">
        <v>0</v>
      </c>
      <c r="Y523" s="45">
        <v>0</v>
      </c>
      <c r="Z523" s="45">
        <v>0</v>
      </c>
      <c r="AA523" s="45">
        <v>0</v>
      </c>
      <c r="AB523" s="45">
        <v>0</v>
      </c>
      <c r="AC523" s="45">
        <v>0</v>
      </c>
      <c r="AD523" s="45">
        <v>0</v>
      </c>
      <c r="AE523" s="45">
        <v>0</v>
      </c>
      <c r="AF523" s="45">
        <v>5</v>
      </c>
      <c r="AG523" s="45">
        <v>5</v>
      </c>
      <c r="AH523" s="45">
        <v>45000</v>
      </c>
      <c r="AI523" s="45">
        <v>45000</v>
      </c>
      <c r="AJ523" s="45">
        <v>0</v>
      </c>
      <c r="AK523" s="45">
        <v>0</v>
      </c>
      <c r="AL523" s="45">
        <v>0</v>
      </c>
      <c r="AM523" s="45">
        <v>0</v>
      </c>
      <c r="AN523" s="45">
        <v>0</v>
      </c>
      <c r="AO523" s="45">
        <v>0</v>
      </c>
    </row>
    <row r="524" spans="1:41">
      <c r="A524" s="45">
        <v>20048</v>
      </c>
      <c r="B524" s="45" t="s">
        <v>282</v>
      </c>
      <c r="C524" s="45" t="s">
        <v>282</v>
      </c>
      <c r="D524" s="45">
        <v>1</v>
      </c>
      <c r="E524" s="45">
        <v>1</v>
      </c>
      <c r="F524" s="45">
        <v>1</v>
      </c>
      <c r="G524" s="45">
        <v>6</v>
      </c>
      <c r="H524" s="45">
        <v>3013</v>
      </c>
      <c r="I524" s="45">
        <v>5</v>
      </c>
      <c r="J524" s="45">
        <v>5</v>
      </c>
      <c r="K524" s="45">
        <v>0</v>
      </c>
      <c r="L524" s="45">
        <v>6</v>
      </c>
      <c r="M524" s="45">
        <v>10042</v>
      </c>
      <c r="N524" s="45">
        <v>5</v>
      </c>
      <c r="O524" s="45">
        <v>5</v>
      </c>
      <c r="P524" s="45">
        <v>0</v>
      </c>
      <c r="Q524" s="45">
        <v>1</v>
      </c>
      <c r="R524" s="45">
        <v>0</v>
      </c>
      <c r="S524" s="45">
        <v>45000</v>
      </c>
      <c r="T524" s="45">
        <v>45000</v>
      </c>
      <c r="U524" s="45">
        <v>0</v>
      </c>
      <c r="V524" s="45">
        <v>0</v>
      </c>
      <c r="W524" s="45">
        <v>0</v>
      </c>
      <c r="X524" s="45">
        <v>0</v>
      </c>
      <c r="Y524" s="45">
        <v>0</v>
      </c>
      <c r="Z524" s="45">
        <v>0</v>
      </c>
      <c r="AA524" s="45">
        <v>0</v>
      </c>
      <c r="AB524" s="45">
        <v>0</v>
      </c>
      <c r="AC524" s="45">
        <v>0</v>
      </c>
      <c r="AD524" s="45">
        <v>0</v>
      </c>
      <c r="AE524" s="45">
        <v>0</v>
      </c>
      <c r="AF524" s="45">
        <v>5</v>
      </c>
      <c r="AG524" s="45">
        <v>5</v>
      </c>
      <c r="AH524" s="45">
        <v>5</v>
      </c>
      <c r="AI524" s="45">
        <v>5</v>
      </c>
      <c r="AJ524" s="45">
        <v>45000</v>
      </c>
      <c r="AK524" s="45">
        <v>45000</v>
      </c>
      <c r="AL524" s="45">
        <v>0</v>
      </c>
      <c r="AM524" s="45">
        <v>0</v>
      </c>
      <c r="AN524" s="45">
        <v>0</v>
      </c>
      <c r="AO524" s="45">
        <v>0</v>
      </c>
    </row>
    <row r="525" spans="1:41">
      <c r="A525" s="45">
        <v>20049</v>
      </c>
      <c r="B525" s="45" t="s">
        <v>283</v>
      </c>
      <c r="C525" s="45" t="s">
        <v>283</v>
      </c>
      <c r="D525" s="45">
        <v>1</v>
      </c>
      <c r="E525" s="45">
        <v>1</v>
      </c>
      <c r="F525" s="45">
        <v>1</v>
      </c>
      <c r="G525" s="45">
        <v>6</v>
      </c>
      <c r="H525" s="45">
        <v>10036</v>
      </c>
      <c r="I525" s="45">
        <v>5</v>
      </c>
      <c r="J525" s="45">
        <v>5</v>
      </c>
      <c r="K525" s="45">
        <v>0</v>
      </c>
      <c r="L525" s="45">
        <v>1</v>
      </c>
      <c r="M525" s="45">
        <v>0</v>
      </c>
      <c r="N525" s="45">
        <v>47500</v>
      </c>
      <c r="O525" s="45">
        <v>47500</v>
      </c>
      <c r="P525" s="45">
        <v>0</v>
      </c>
      <c r="Q525" s="45">
        <v>0</v>
      </c>
      <c r="R525" s="45">
        <v>0</v>
      </c>
      <c r="S525" s="45">
        <v>0</v>
      </c>
      <c r="T525" s="45">
        <v>0</v>
      </c>
      <c r="U525" s="45">
        <v>0</v>
      </c>
      <c r="V525" s="45">
        <v>0</v>
      </c>
      <c r="W525" s="45">
        <v>0</v>
      </c>
      <c r="X525" s="45">
        <v>0</v>
      </c>
      <c r="Y525" s="45">
        <v>0</v>
      </c>
      <c r="Z525" s="45">
        <v>0</v>
      </c>
      <c r="AA525" s="45">
        <v>0</v>
      </c>
      <c r="AB525" s="45">
        <v>0</v>
      </c>
      <c r="AC525" s="45">
        <v>0</v>
      </c>
      <c r="AD525" s="45">
        <v>0</v>
      </c>
      <c r="AE525" s="45">
        <v>0</v>
      </c>
      <c r="AF525" s="45">
        <v>5</v>
      </c>
      <c r="AG525" s="45">
        <v>5</v>
      </c>
      <c r="AH525" s="45">
        <v>47500</v>
      </c>
      <c r="AI525" s="45">
        <v>47500</v>
      </c>
      <c r="AJ525" s="45">
        <v>0</v>
      </c>
      <c r="AK525" s="45">
        <v>0</v>
      </c>
      <c r="AL525" s="45">
        <v>0</v>
      </c>
      <c r="AM525" s="45">
        <v>0</v>
      </c>
      <c r="AN525" s="45">
        <v>0</v>
      </c>
      <c r="AO525" s="45">
        <v>0</v>
      </c>
    </row>
    <row r="526" spans="1:41">
      <c r="A526" s="45">
        <v>20050</v>
      </c>
      <c r="B526" s="45" t="s">
        <v>284</v>
      </c>
      <c r="C526" s="45" t="s">
        <v>284</v>
      </c>
      <c r="D526" s="45">
        <v>1</v>
      </c>
      <c r="E526" s="45">
        <v>1</v>
      </c>
      <c r="F526" s="45">
        <v>1</v>
      </c>
      <c r="G526" s="45">
        <v>6</v>
      </c>
      <c r="H526" s="45">
        <v>10013</v>
      </c>
      <c r="I526" s="45">
        <v>5</v>
      </c>
      <c r="J526" s="45">
        <v>5</v>
      </c>
      <c r="K526" s="45">
        <v>0</v>
      </c>
      <c r="L526" s="45">
        <v>1</v>
      </c>
      <c r="M526" s="45">
        <v>0</v>
      </c>
      <c r="N526" s="45">
        <v>47500</v>
      </c>
      <c r="O526" s="45">
        <v>47500</v>
      </c>
      <c r="P526" s="45">
        <v>0</v>
      </c>
      <c r="Q526" s="45">
        <v>0</v>
      </c>
      <c r="R526" s="45">
        <v>0</v>
      </c>
      <c r="S526" s="45">
        <v>0</v>
      </c>
      <c r="T526" s="45">
        <v>0</v>
      </c>
      <c r="U526" s="45">
        <v>0</v>
      </c>
      <c r="V526" s="45">
        <v>0</v>
      </c>
      <c r="W526" s="45">
        <v>0</v>
      </c>
      <c r="X526" s="45">
        <v>0</v>
      </c>
      <c r="Y526" s="45">
        <v>0</v>
      </c>
      <c r="Z526" s="45">
        <v>0</v>
      </c>
      <c r="AA526" s="45">
        <v>0</v>
      </c>
      <c r="AB526" s="45">
        <v>0</v>
      </c>
      <c r="AC526" s="45">
        <v>0</v>
      </c>
      <c r="AD526" s="45">
        <v>0</v>
      </c>
      <c r="AE526" s="45">
        <v>0</v>
      </c>
      <c r="AF526" s="45">
        <v>5</v>
      </c>
      <c r="AG526" s="45">
        <v>5</v>
      </c>
      <c r="AH526" s="45">
        <v>47500</v>
      </c>
      <c r="AI526" s="45">
        <v>47500</v>
      </c>
      <c r="AJ526" s="45">
        <v>0</v>
      </c>
      <c r="AK526" s="45">
        <v>0</v>
      </c>
      <c r="AL526" s="45">
        <v>0</v>
      </c>
      <c r="AM526" s="45">
        <v>0</v>
      </c>
      <c r="AN526" s="45">
        <v>0</v>
      </c>
      <c r="AO526" s="45">
        <v>0</v>
      </c>
    </row>
    <row r="527" spans="1:41">
      <c r="A527" s="45">
        <v>20051</v>
      </c>
      <c r="B527" s="45" t="s">
        <v>285</v>
      </c>
      <c r="C527" s="45" t="s">
        <v>285</v>
      </c>
      <c r="D527" s="45">
        <v>1</v>
      </c>
      <c r="E527" s="45">
        <v>1</v>
      </c>
      <c r="F527" s="45">
        <v>1</v>
      </c>
      <c r="G527" s="45">
        <v>6</v>
      </c>
      <c r="H527" s="45">
        <v>3014</v>
      </c>
      <c r="I527" s="45">
        <v>5</v>
      </c>
      <c r="J527" s="45">
        <v>5</v>
      </c>
      <c r="K527" s="45">
        <v>0</v>
      </c>
      <c r="L527" s="45">
        <v>6</v>
      </c>
      <c r="M527" s="45">
        <v>10063</v>
      </c>
      <c r="N527" s="45">
        <v>5</v>
      </c>
      <c r="O527" s="45">
        <v>5</v>
      </c>
      <c r="P527" s="45">
        <v>0</v>
      </c>
      <c r="Q527" s="45">
        <v>1</v>
      </c>
      <c r="R527" s="45">
        <v>0</v>
      </c>
      <c r="S527" s="45">
        <v>47500</v>
      </c>
      <c r="T527" s="45">
        <v>47500</v>
      </c>
      <c r="U527" s="45">
        <v>0</v>
      </c>
      <c r="V527" s="45">
        <v>0</v>
      </c>
      <c r="W527" s="45">
        <v>0</v>
      </c>
      <c r="X527" s="45">
        <v>0</v>
      </c>
      <c r="Y527" s="45">
        <v>0</v>
      </c>
      <c r="Z527" s="45">
        <v>0</v>
      </c>
      <c r="AA527" s="45">
        <v>0</v>
      </c>
      <c r="AB527" s="45">
        <v>0</v>
      </c>
      <c r="AC527" s="45">
        <v>0</v>
      </c>
      <c r="AD527" s="45">
        <v>0</v>
      </c>
      <c r="AE527" s="45">
        <v>0</v>
      </c>
      <c r="AF527" s="45">
        <v>5</v>
      </c>
      <c r="AG527" s="45">
        <v>5</v>
      </c>
      <c r="AH527" s="45">
        <v>5</v>
      </c>
      <c r="AI527" s="45">
        <v>5</v>
      </c>
      <c r="AJ527" s="45">
        <v>47500</v>
      </c>
      <c r="AK527" s="45">
        <v>47500</v>
      </c>
      <c r="AL527" s="45">
        <v>0</v>
      </c>
      <c r="AM527" s="45">
        <v>0</v>
      </c>
      <c r="AN527" s="45">
        <v>0</v>
      </c>
      <c r="AO527" s="45">
        <v>0</v>
      </c>
    </row>
    <row r="528" spans="1:41">
      <c r="A528" s="45">
        <v>20052</v>
      </c>
      <c r="B528" s="45" t="s">
        <v>286</v>
      </c>
      <c r="C528" s="45" t="s">
        <v>286</v>
      </c>
      <c r="D528" s="45">
        <v>1</v>
      </c>
      <c r="E528" s="45">
        <v>1</v>
      </c>
      <c r="F528" s="45">
        <v>1</v>
      </c>
      <c r="G528" s="45">
        <v>6</v>
      </c>
      <c r="H528" s="45">
        <v>10043</v>
      </c>
      <c r="I528" s="45">
        <v>5</v>
      </c>
      <c r="J528" s="45">
        <v>5</v>
      </c>
      <c r="K528" s="45">
        <v>0</v>
      </c>
      <c r="L528" s="45">
        <v>1</v>
      </c>
      <c r="M528" s="45">
        <v>0</v>
      </c>
      <c r="N528" s="45">
        <v>50000</v>
      </c>
      <c r="O528" s="45">
        <v>50000</v>
      </c>
      <c r="P528" s="45">
        <v>0</v>
      </c>
      <c r="Q528" s="45">
        <v>0</v>
      </c>
      <c r="R528" s="45">
        <v>0</v>
      </c>
      <c r="S528" s="45">
        <v>0</v>
      </c>
      <c r="T528" s="45">
        <v>0</v>
      </c>
      <c r="U528" s="45">
        <v>0</v>
      </c>
      <c r="V528" s="45">
        <v>0</v>
      </c>
      <c r="W528" s="45">
        <v>0</v>
      </c>
      <c r="X528" s="45">
        <v>0</v>
      </c>
      <c r="Y528" s="45">
        <v>0</v>
      </c>
      <c r="Z528" s="45">
        <v>0</v>
      </c>
      <c r="AA528" s="45">
        <v>0</v>
      </c>
      <c r="AB528" s="45">
        <v>0</v>
      </c>
      <c r="AC528" s="45">
        <v>0</v>
      </c>
      <c r="AD528" s="45">
        <v>0</v>
      </c>
      <c r="AE528" s="45">
        <v>0</v>
      </c>
      <c r="AF528" s="45">
        <v>5</v>
      </c>
      <c r="AG528" s="45">
        <v>5</v>
      </c>
      <c r="AH528" s="45">
        <v>50000</v>
      </c>
      <c r="AI528" s="45">
        <v>50000</v>
      </c>
      <c r="AJ528" s="45">
        <v>0</v>
      </c>
      <c r="AK528" s="45">
        <v>0</v>
      </c>
      <c r="AL528" s="45">
        <v>0</v>
      </c>
      <c r="AM528" s="45">
        <v>0</v>
      </c>
      <c r="AN528" s="45">
        <v>0</v>
      </c>
      <c r="AO528" s="45">
        <v>0</v>
      </c>
    </row>
    <row r="529" spans="1:41">
      <c r="A529" s="45">
        <v>20053</v>
      </c>
      <c r="B529" s="45" t="s">
        <v>287</v>
      </c>
      <c r="C529" s="45" t="s">
        <v>287</v>
      </c>
      <c r="D529" s="45">
        <v>1</v>
      </c>
      <c r="E529" s="45">
        <v>1</v>
      </c>
      <c r="F529" s="45">
        <v>1</v>
      </c>
      <c r="G529" s="45">
        <v>6</v>
      </c>
      <c r="H529" s="45">
        <v>10042</v>
      </c>
      <c r="I529" s="45">
        <v>5</v>
      </c>
      <c r="J529" s="45">
        <v>5</v>
      </c>
      <c r="K529" s="45">
        <v>0</v>
      </c>
      <c r="L529" s="45">
        <v>1</v>
      </c>
      <c r="M529" s="45">
        <v>0</v>
      </c>
      <c r="N529" s="45">
        <v>50000</v>
      </c>
      <c r="O529" s="45">
        <v>50000</v>
      </c>
      <c r="P529" s="45">
        <v>0</v>
      </c>
      <c r="Q529" s="45">
        <v>0</v>
      </c>
      <c r="R529" s="45">
        <v>0</v>
      </c>
      <c r="S529" s="45">
        <v>0</v>
      </c>
      <c r="T529" s="45">
        <v>0</v>
      </c>
      <c r="U529" s="45">
        <v>0</v>
      </c>
      <c r="V529" s="45">
        <v>0</v>
      </c>
      <c r="W529" s="45">
        <v>0</v>
      </c>
      <c r="X529" s="45">
        <v>0</v>
      </c>
      <c r="Y529" s="45">
        <v>0</v>
      </c>
      <c r="Z529" s="45">
        <v>0</v>
      </c>
      <c r="AA529" s="45">
        <v>0</v>
      </c>
      <c r="AB529" s="45">
        <v>0</v>
      </c>
      <c r="AC529" s="45">
        <v>0</v>
      </c>
      <c r="AD529" s="45">
        <v>0</v>
      </c>
      <c r="AE529" s="45">
        <v>0</v>
      </c>
      <c r="AF529" s="45">
        <v>5</v>
      </c>
      <c r="AG529" s="45">
        <v>5</v>
      </c>
      <c r="AH529" s="45">
        <v>50000</v>
      </c>
      <c r="AI529" s="45">
        <v>50000</v>
      </c>
      <c r="AJ529" s="45">
        <v>0</v>
      </c>
      <c r="AK529" s="45">
        <v>0</v>
      </c>
      <c r="AL529" s="45">
        <v>0</v>
      </c>
      <c r="AM529" s="45">
        <v>0</v>
      </c>
      <c r="AN529" s="45">
        <v>0</v>
      </c>
      <c r="AO529" s="45">
        <v>0</v>
      </c>
    </row>
    <row r="530" spans="1:41">
      <c r="A530" s="45">
        <v>20054</v>
      </c>
      <c r="B530" s="45" t="s">
        <v>288</v>
      </c>
      <c r="C530" s="45" t="s">
        <v>288</v>
      </c>
      <c r="D530" s="45">
        <v>1</v>
      </c>
      <c r="E530" s="45">
        <v>1</v>
      </c>
      <c r="F530" s="45">
        <v>1</v>
      </c>
      <c r="G530" s="45">
        <v>6</v>
      </c>
      <c r="H530" s="45">
        <v>3021</v>
      </c>
      <c r="I530" s="45">
        <v>5</v>
      </c>
      <c r="J530" s="45">
        <v>5</v>
      </c>
      <c r="K530" s="45">
        <v>0</v>
      </c>
      <c r="L530" s="45">
        <v>6</v>
      </c>
      <c r="M530" s="45">
        <v>10004</v>
      </c>
      <c r="N530" s="45">
        <v>5</v>
      </c>
      <c r="O530" s="45">
        <v>5</v>
      </c>
      <c r="P530" s="45">
        <v>0</v>
      </c>
      <c r="Q530" s="45">
        <v>1</v>
      </c>
      <c r="R530" s="45">
        <v>0</v>
      </c>
      <c r="S530" s="45">
        <v>50000</v>
      </c>
      <c r="T530" s="45">
        <v>50000</v>
      </c>
      <c r="U530" s="45">
        <v>0</v>
      </c>
      <c r="V530" s="45">
        <v>0</v>
      </c>
      <c r="W530" s="45">
        <v>0</v>
      </c>
      <c r="X530" s="45">
        <v>0</v>
      </c>
      <c r="Y530" s="45">
        <v>0</v>
      </c>
      <c r="Z530" s="45">
        <v>0</v>
      </c>
      <c r="AA530" s="45">
        <v>0</v>
      </c>
      <c r="AB530" s="45">
        <v>0</v>
      </c>
      <c r="AC530" s="45">
        <v>0</v>
      </c>
      <c r="AD530" s="45">
        <v>0</v>
      </c>
      <c r="AE530" s="45">
        <v>0</v>
      </c>
      <c r="AF530" s="45">
        <v>5</v>
      </c>
      <c r="AG530" s="45">
        <v>5</v>
      </c>
      <c r="AH530" s="45">
        <v>5</v>
      </c>
      <c r="AI530" s="45">
        <v>5</v>
      </c>
      <c r="AJ530" s="45">
        <v>50000</v>
      </c>
      <c r="AK530" s="45">
        <v>50000</v>
      </c>
      <c r="AL530" s="45">
        <v>0</v>
      </c>
      <c r="AM530" s="45">
        <v>0</v>
      </c>
      <c r="AN530" s="45">
        <v>0</v>
      </c>
      <c r="AO530" s="45">
        <v>0</v>
      </c>
    </row>
    <row r="531" spans="1:41">
      <c r="A531" s="45">
        <v>20055</v>
      </c>
      <c r="B531" s="45" t="s">
        <v>289</v>
      </c>
      <c r="C531" s="45" t="s">
        <v>289</v>
      </c>
      <c r="D531" s="45">
        <v>1</v>
      </c>
      <c r="E531" s="45">
        <v>1</v>
      </c>
      <c r="F531" s="45">
        <v>1</v>
      </c>
      <c r="G531" s="45">
        <v>4</v>
      </c>
      <c r="H531" s="60">
        <v>40034</v>
      </c>
      <c r="I531" s="60">
        <v>1</v>
      </c>
      <c r="J531" s="60">
        <v>1</v>
      </c>
      <c r="K531" s="60">
        <v>500</v>
      </c>
      <c r="L531" s="60">
        <v>1</v>
      </c>
      <c r="M531" s="60">
        <v>0</v>
      </c>
      <c r="N531" s="60">
        <v>20000</v>
      </c>
      <c r="O531" s="60">
        <v>20000</v>
      </c>
      <c r="P531" s="60">
        <v>500</v>
      </c>
      <c r="Q531" s="60">
        <v>0</v>
      </c>
      <c r="R531" s="60">
        <v>0</v>
      </c>
      <c r="S531" s="60">
        <v>0</v>
      </c>
      <c r="T531" s="60">
        <v>0</v>
      </c>
      <c r="U531" s="60">
        <v>0</v>
      </c>
      <c r="V531" s="60">
        <v>0</v>
      </c>
      <c r="W531" s="60">
        <v>0</v>
      </c>
      <c r="X531" s="60">
        <v>0</v>
      </c>
      <c r="Y531" s="60">
        <v>0</v>
      </c>
      <c r="Z531" s="60">
        <v>0</v>
      </c>
      <c r="AA531" s="60">
        <v>0</v>
      </c>
      <c r="AB531" s="60">
        <v>0</v>
      </c>
      <c r="AC531" s="60">
        <v>0</v>
      </c>
      <c r="AD531" s="60">
        <v>0</v>
      </c>
      <c r="AE531" s="60">
        <v>0</v>
      </c>
      <c r="AF531" s="45">
        <v>1</v>
      </c>
      <c r="AG531" s="45">
        <v>1</v>
      </c>
      <c r="AH531" s="45">
        <v>20000</v>
      </c>
      <c r="AI531" s="45">
        <v>20000</v>
      </c>
      <c r="AJ531" s="45">
        <v>0</v>
      </c>
      <c r="AK531" s="45">
        <v>0</v>
      </c>
      <c r="AL531" s="45">
        <v>0</v>
      </c>
      <c r="AM531" s="45">
        <v>0</v>
      </c>
      <c r="AN531" s="45">
        <v>0</v>
      </c>
      <c r="AO531" s="45">
        <v>0</v>
      </c>
    </row>
    <row r="532" spans="1:41">
      <c r="A532" s="45">
        <v>20056</v>
      </c>
      <c r="B532" s="45" t="s">
        <v>290</v>
      </c>
      <c r="C532" s="45" t="s">
        <v>290</v>
      </c>
      <c r="D532" s="45">
        <v>1</v>
      </c>
      <c r="E532" s="45">
        <v>1</v>
      </c>
      <c r="F532" s="45">
        <v>1</v>
      </c>
      <c r="G532" s="45">
        <v>4</v>
      </c>
      <c r="H532" s="60">
        <v>20144</v>
      </c>
      <c r="I532" s="60">
        <v>1</v>
      </c>
      <c r="J532" s="60">
        <v>1</v>
      </c>
      <c r="K532" s="60">
        <v>500</v>
      </c>
      <c r="L532" s="60">
        <v>0</v>
      </c>
      <c r="M532" s="60">
        <v>0</v>
      </c>
      <c r="N532" s="60">
        <v>0</v>
      </c>
      <c r="O532" s="60">
        <v>0</v>
      </c>
      <c r="P532" s="60">
        <v>500</v>
      </c>
      <c r="Q532" s="60">
        <v>0</v>
      </c>
      <c r="R532" s="60">
        <v>0</v>
      </c>
      <c r="S532" s="60">
        <v>0</v>
      </c>
      <c r="T532" s="60">
        <v>0</v>
      </c>
      <c r="U532" s="60">
        <v>0</v>
      </c>
      <c r="V532" s="60">
        <v>0</v>
      </c>
      <c r="W532" s="60">
        <v>0</v>
      </c>
      <c r="X532" s="60">
        <v>0</v>
      </c>
      <c r="Y532" s="60">
        <v>0</v>
      </c>
      <c r="Z532" s="60">
        <v>0</v>
      </c>
      <c r="AA532" s="60">
        <v>0</v>
      </c>
      <c r="AB532" s="60">
        <v>0</v>
      </c>
      <c r="AC532" s="60">
        <v>0</v>
      </c>
      <c r="AD532" s="60">
        <v>0</v>
      </c>
      <c r="AE532" s="60">
        <v>0</v>
      </c>
      <c r="AF532" s="45">
        <v>1</v>
      </c>
      <c r="AG532" s="45">
        <v>1</v>
      </c>
      <c r="AH532" s="45">
        <v>0</v>
      </c>
      <c r="AI532" s="45">
        <v>0</v>
      </c>
      <c r="AJ532" s="45">
        <v>0</v>
      </c>
      <c r="AK532" s="45">
        <v>0</v>
      </c>
      <c r="AL532" s="45">
        <v>0</v>
      </c>
      <c r="AM532" s="45">
        <v>0</v>
      </c>
      <c r="AN532" s="45">
        <v>0</v>
      </c>
      <c r="AO532" s="45">
        <v>0</v>
      </c>
    </row>
    <row r="533" spans="1:41">
      <c r="A533" s="45">
        <v>20057</v>
      </c>
      <c r="B533" s="45" t="s">
        <v>581</v>
      </c>
      <c r="C533" s="45" t="s">
        <v>581</v>
      </c>
      <c r="D533" s="45">
        <v>1</v>
      </c>
      <c r="E533" s="45">
        <v>1</v>
      </c>
      <c r="F533" s="45">
        <v>1</v>
      </c>
      <c r="G533" s="45">
        <v>6</v>
      </c>
      <c r="H533" s="60">
        <v>10064</v>
      </c>
      <c r="I533" s="60">
        <v>5</v>
      </c>
      <c r="J533" s="60">
        <v>5</v>
      </c>
      <c r="K533" s="60">
        <v>0</v>
      </c>
      <c r="L533" s="60">
        <v>1</v>
      </c>
      <c r="M533" s="60">
        <v>0</v>
      </c>
      <c r="N533" s="60">
        <v>52500</v>
      </c>
      <c r="O533" s="60">
        <v>52500</v>
      </c>
      <c r="P533" s="60">
        <v>0</v>
      </c>
      <c r="Q533" s="60">
        <v>0</v>
      </c>
      <c r="R533" s="60">
        <v>0</v>
      </c>
      <c r="S533" s="60">
        <v>0</v>
      </c>
      <c r="T533" s="60">
        <v>0</v>
      </c>
      <c r="U533" s="60">
        <v>0</v>
      </c>
      <c r="V533" s="60">
        <v>0</v>
      </c>
      <c r="W533" s="60">
        <v>0</v>
      </c>
      <c r="X533" s="60">
        <v>0</v>
      </c>
      <c r="Y533" s="60">
        <v>0</v>
      </c>
      <c r="Z533" s="60">
        <v>0</v>
      </c>
      <c r="AA533" s="60">
        <v>0</v>
      </c>
      <c r="AB533" s="60">
        <v>0</v>
      </c>
      <c r="AC533" s="60">
        <v>0</v>
      </c>
      <c r="AD533" s="60">
        <v>0</v>
      </c>
      <c r="AE533" s="60">
        <v>0</v>
      </c>
      <c r="AF533" s="45">
        <v>5</v>
      </c>
      <c r="AG533" s="45">
        <v>5</v>
      </c>
      <c r="AH533" s="45">
        <v>52500</v>
      </c>
      <c r="AI533" s="45">
        <v>52500</v>
      </c>
      <c r="AJ533" s="45">
        <v>0</v>
      </c>
      <c r="AK533" s="45">
        <v>0</v>
      </c>
      <c r="AL533" s="45">
        <v>0</v>
      </c>
      <c r="AM533" s="45">
        <v>0</v>
      </c>
      <c r="AN533" s="45">
        <v>0</v>
      </c>
      <c r="AO533" s="45">
        <v>0</v>
      </c>
    </row>
    <row r="534" spans="1:41">
      <c r="A534" s="45">
        <v>20058</v>
      </c>
      <c r="B534" s="45" t="s">
        <v>582</v>
      </c>
      <c r="C534" s="45" t="s">
        <v>582</v>
      </c>
      <c r="D534" s="45">
        <v>1</v>
      </c>
      <c r="E534" s="45">
        <v>1</v>
      </c>
      <c r="F534" s="45">
        <v>1</v>
      </c>
      <c r="G534" s="45">
        <v>6</v>
      </c>
      <c r="H534" s="60">
        <v>10063</v>
      </c>
      <c r="I534" s="60">
        <v>5</v>
      </c>
      <c r="J534" s="60">
        <v>5</v>
      </c>
      <c r="K534" s="60">
        <v>0</v>
      </c>
      <c r="L534" s="60">
        <v>1</v>
      </c>
      <c r="M534" s="60">
        <v>0</v>
      </c>
      <c r="N534" s="60">
        <v>52500</v>
      </c>
      <c r="O534" s="60">
        <v>52500</v>
      </c>
      <c r="P534" s="60">
        <v>0</v>
      </c>
      <c r="Q534" s="60">
        <v>0</v>
      </c>
      <c r="R534" s="60">
        <v>0</v>
      </c>
      <c r="S534" s="60">
        <v>0</v>
      </c>
      <c r="T534" s="60">
        <v>0</v>
      </c>
      <c r="U534" s="60">
        <v>0</v>
      </c>
      <c r="V534" s="60">
        <v>0</v>
      </c>
      <c r="W534" s="60">
        <v>0</v>
      </c>
      <c r="X534" s="60">
        <v>0</v>
      </c>
      <c r="Y534" s="60">
        <v>0</v>
      </c>
      <c r="Z534" s="60">
        <v>0</v>
      </c>
      <c r="AA534" s="60">
        <v>0</v>
      </c>
      <c r="AB534" s="60">
        <v>0</v>
      </c>
      <c r="AC534" s="60">
        <v>0</v>
      </c>
      <c r="AD534" s="60">
        <v>0</v>
      </c>
      <c r="AE534" s="60">
        <v>0</v>
      </c>
      <c r="AF534" s="45">
        <v>5</v>
      </c>
      <c r="AG534" s="45">
        <v>5</v>
      </c>
      <c r="AH534" s="45">
        <v>52500</v>
      </c>
      <c r="AI534" s="45">
        <v>52500</v>
      </c>
      <c r="AJ534" s="45">
        <v>0</v>
      </c>
      <c r="AK534" s="45">
        <v>0</v>
      </c>
      <c r="AL534" s="45">
        <v>0</v>
      </c>
      <c r="AM534" s="45">
        <v>0</v>
      </c>
      <c r="AN534" s="45">
        <v>0</v>
      </c>
      <c r="AO534" s="45">
        <v>0</v>
      </c>
    </row>
    <row r="535" spans="1:41">
      <c r="A535" s="45">
        <v>20059</v>
      </c>
      <c r="B535" s="45" t="s">
        <v>583</v>
      </c>
      <c r="C535" s="45" t="s">
        <v>583</v>
      </c>
      <c r="D535" s="45">
        <v>1</v>
      </c>
      <c r="E535" s="45">
        <v>1</v>
      </c>
      <c r="F535" s="45">
        <v>1</v>
      </c>
      <c r="G535" s="45">
        <v>6</v>
      </c>
      <c r="H535" s="60">
        <v>3022</v>
      </c>
      <c r="I535" s="60">
        <v>5</v>
      </c>
      <c r="J535" s="60">
        <v>5</v>
      </c>
      <c r="K535" s="60">
        <v>0</v>
      </c>
      <c r="L535" s="60">
        <v>6</v>
      </c>
      <c r="M535" s="60">
        <v>10030</v>
      </c>
      <c r="N535" s="60">
        <v>5</v>
      </c>
      <c r="O535" s="60">
        <v>5</v>
      </c>
      <c r="P535" s="60">
        <v>0</v>
      </c>
      <c r="Q535" s="60">
        <v>1</v>
      </c>
      <c r="R535" s="60">
        <v>0</v>
      </c>
      <c r="S535" s="60">
        <v>52500</v>
      </c>
      <c r="T535" s="60">
        <v>52500</v>
      </c>
      <c r="U535" s="60">
        <v>0</v>
      </c>
      <c r="V535" s="60">
        <v>0</v>
      </c>
      <c r="W535" s="60">
        <v>0</v>
      </c>
      <c r="X535" s="60">
        <v>0</v>
      </c>
      <c r="Y535" s="60">
        <v>0</v>
      </c>
      <c r="Z535" s="60">
        <v>0</v>
      </c>
      <c r="AA535" s="60">
        <v>0</v>
      </c>
      <c r="AB535" s="60">
        <v>0</v>
      </c>
      <c r="AC535" s="60">
        <v>0</v>
      </c>
      <c r="AD535" s="60">
        <v>0</v>
      </c>
      <c r="AE535" s="60">
        <v>0</v>
      </c>
      <c r="AF535" s="45">
        <v>5</v>
      </c>
      <c r="AG535" s="45">
        <v>5</v>
      </c>
      <c r="AH535" s="45">
        <v>5</v>
      </c>
      <c r="AI535" s="45">
        <v>5</v>
      </c>
      <c r="AJ535" s="45">
        <v>52500</v>
      </c>
      <c r="AK535" s="45">
        <v>52500</v>
      </c>
      <c r="AL535" s="45">
        <v>0</v>
      </c>
      <c r="AM535" s="45">
        <v>0</v>
      </c>
      <c r="AN535" s="45">
        <v>0</v>
      </c>
      <c r="AO535" s="45">
        <v>0</v>
      </c>
    </row>
    <row r="536" spans="1:41">
      <c r="A536" s="45">
        <v>20060</v>
      </c>
      <c r="B536" s="45" t="s">
        <v>584</v>
      </c>
      <c r="C536" s="45" t="s">
        <v>584</v>
      </c>
      <c r="D536" s="45">
        <v>1</v>
      </c>
      <c r="E536" s="45">
        <v>1</v>
      </c>
      <c r="F536" s="45">
        <v>1</v>
      </c>
      <c r="G536" s="45">
        <v>6</v>
      </c>
      <c r="H536" s="60">
        <v>10078</v>
      </c>
      <c r="I536" s="60">
        <v>5</v>
      </c>
      <c r="J536" s="60">
        <v>5</v>
      </c>
      <c r="K536" s="60">
        <v>0</v>
      </c>
      <c r="L536" s="60">
        <v>1</v>
      </c>
      <c r="M536" s="60">
        <v>0</v>
      </c>
      <c r="N536" s="60">
        <v>55000</v>
      </c>
      <c r="O536" s="60">
        <v>55000</v>
      </c>
      <c r="P536" s="60">
        <v>0</v>
      </c>
      <c r="Q536" s="60">
        <v>0</v>
      </c>
      <c r="R536" s="60">
        <v>0</v>
      </c>
      <c r="S536" s="60">
        <v>0</v>
      </c>
      <c r="T536" s="60">
        <v>0</v>
      </c>
      <c r="U536" s="60">
        <v>0</v>
      </c>
      <c r="V536" s="60">
        <v>0</v>
      </c>
      <c r="W536" s="60">
        <v>0</v>
      </c>
      <c r="X536" s="60">
        <v>0</v>
      </c>
      <c r="Y536" s="60">
        <v>0</v>
      </c>
      <c r="Z536" s="60">
        <v>0</v>
      </c>
      <c r="AA536" s="60">
        <v>0</v>
      </c>
      <c r="AB536" s="60">
        <v>0</v>
      </c>
      <c r="AC536" s="60">
        <v>0</v>
      </c>
      <c r="AD536" s="60">
        <v>0</v>
      </c>
      <c r="AE536" s="60">
        <v>0</v>
      </c>
      <c r="AF536" s="45">
        <v>5</v>
      </c>
      <c r="AG536" s="45">
        <v>5</v>
      </c>
      <c r="AH536" s="45">
        <v>55000</v>
      </c>
      <c r="AI536" s="45">
        <v>55000</v>
      </c>
      <c r="AJ536" s="45">
        <v>0</v>
      </c>
      <c r="AK536" s="45">
        <v>0</v>
      </c>
      <c r="AL536" s="45">
        <v>0</v>
      </c>
      <c r="AM536" s="45">
        <v>0</v>
      </c>
      <c r="AN536" s="45">
        <v>0</v>
      </c>
      <c r="AO536" s="45">
        <v>0</v>
      </c>
    </row>
    <row r="537" spans="1:41">
      <c r="A537" s="45">
        <v>20061</v>
      </c>
      <c r="B537" s="45" t="s">
        <v>585</v>
      </c>
      <c r="C537" s="45" t="s">
        <v>585</v>
      </c>
      <c r="D537" s="45">
        <v>1</v>
      </c>
      <c r="E537" s="45">
        <v>1</v>
      </c>
      <c r="F537" s="45">
        <v>1</v>
      </c>
      <c r="G537" s="45">
        <v>6</v>
      </c>
      <c r="H537" s="60">
        <v>10077</v>
      </c>
      <c r="I537" s="60">
        <v>5</v>
      </c>
      <c r="J537" s="60">
        <v>5</v>
      </c>
      <c r="K537" s="60">
        <v>0</v>
      </c>
      <c r="L537" s="60">
        <v>1</v>
      </c>
      <c r="M537" s="60">
        <v>0</v>
      </c>
      <c r="N537" s="60">
        <v>55000</v>
      </c>
      <c r="O537" s="60">
        <v>55000</v>
      </c>
      <c r="P537" s="60">
        <v>0</v>
      </c>
      <c r="Q537" s="60">
        <v>0</v>
      </c>
      <c r="R537" s="60">
        <v>0</v>
      </c>
      <c r="S537" s="60">
        <v>0</v>
      </c>
      <c r="T537" s="60">
        <v>0</v>
      </c>
      <c r="U537" s="60">
        <v>0</v>
      </c>
      <c r="V537" s="60">
        <v>0</v>
      </c>
      <c r="W537" s="60">
        <v>0</v>
      </c>
      <c r="X537" s="60">
        <v>0</v>
      </c>
      <c r="Y537" s="60">
        <v>0</v>
      </c>
      <c r="Z537" s="60">
        <v>0</v>
      </c>
      <c r="AA537" s="60">
        <v>0</v>
      </c>
      <c r="AB537" s="60">
        <v>0</v>
      </c>
      <c r="AC537" s="60">
        <v>0</v>
      </c>
      <c r="AD537" s="60">
        <v>0</v>
      </c>
      <c r="AE537" s="60">
        <v>0</v>
      </c>
      <c r="AF537" s="45">
        <v>5</v>
      </c>
      <c r="AG537" s="45">
        <v>5</v>
      </c>
      <c r="AH537" s="45">
        <v>55000</v>
      </c>
      <c r="AI537" s="45">
        <v>55000</v>
      </c>
      <c r="AJ537" s="45">
        <v>0</v>
      </c>
      <c r="AK537" s="45">
        <v>0</v>
      </c>
      <c r="AL537" s="45">
        <v>0</v>
      </c>
      <c r="AM537" s="45">
        <v>0</v>
      </c>
      <c r="AN537" s="45">
        <v>0</v>
      </c>
      <c r="AO537" s="45">
        <v>0</v>
      </c>
    </row>
    <row r="538" spans="1:41">
      <c r="A538" s="45">
        <v>20062</v>
      </c>
      <c r="B538" s="45" t="s">
        <v>586</v>
      </c>
      <c r="C538" s="45" t="s">
        <v>586</v>
      </c>
      <c r="D538" s="45">
        <v>1</v>
      </c>
      <c r="E538" s="45">
        <v>1</v>
      </c>
      <c r="F538" s="45">
        <v>1</v>
      </c>
      <c r="G538" s="45">
        <v>6</v>
      </c>
      <c r="H538" s="60">
        <v>3023</v>
      </c>
      <c r="I538" s="60">
        <v>5</v>
      </c>
      <c r="J538" s="60">
        <v>5</v>
      </c>
      <c r="K538" s="60">
        <v>0</v>
      </c>
      <c r="L538" s="60">
        <v>6</v>
      </c>
      <c r="M538" s="60">
        <v>10050</v>
      </c>
      <c r="N538" s="60">
        <v>5</v>
      </c>
      <c r="O538" s="60">
        <v>5</v>
      </c>
      <c r="P538" s="60">
        <v>0</v>
      </c>
      <c r="Q538" s="60">
        <v>1</v>
      </c>
      <c r="R538" s="60">
        <v>0</v>
      </c>
      <c r="S538" s="60">
        <v>55000</v>
      </c>
      <c r="T538" s="60">
        <v>55000</v>
      </c>
      <c r="U538" s="60">
        <v>0</v>
      </c>
      <c r="V538" s="60">
        <v>0</v>
      </c>
      <c r="W538" s="60">
        <v>0</v>
      </c>
      <c r="X538" s="60">
        <v>0</v>
      </c>
      <c r="Y538" s="60">
        <v>0</v>
      </c>
      <c r="Z538" s="60">
        <v>0</v>
      </c>
      <c r="AA538" s="60">
        <v>0</v>
      </c>
      <c r="AB538" s="60">
        <v>0</v>
      </c>
      <c r="AC538" s="60">
        <v>0</v>
      </c>
      <c r="AD538" s="60">
        <v>0</v>
      </c>
      <c r="AE538" s="60">
        <v>0</v>
      </c>
      <c r="AF538" s="45">
        <v>5</v>
      </c>
      <c r="AG538" s="45">
        <v>5</v>
      </c>
      <c r="AH538" s="45">
        <v>5</v>
      </c>
      <c r="AI538" s="45">
        <v>5</v>
      </c>
      <c r="AJ538" s="45">
        <v>55000</v>
      </c>
      <c r="AK538" s="45">
        <v>55000</v>
      </c>
      <c r="AL538" s="45">
        <v>0</v>
      </c>
      <c r="AM538" s="45">
        <v>0</v>
      </c>
      <c r="AN538" s="45">
        <v>0</v>
      </c>
      <c r="AO538" s="45">
        <v>0</v>
      </c>
    </row>
    <row r="539" spans="1:41">
      <c r="A539" s="45">
        <v>20063</v>
      </c>
      <c r="B539" s="45" t="s">
        <v>587</v>
      </c>
      <c r="C539" s="45" t="s">
        <v>587</v>
      </c>
      <c r="D539" s="45">
        <v>1</v>
      </c>
      <c r="E539" s="45">
        <v>1</v>
      </c>
      <c r="F539" s="45">
        <v>1</v>
      </c>
      <c r="G539" s="45">
        <v>6</v>
      </c>
      <c r="H539" s="60">
        <v>10013</v>
      </c>
      <c r="I539" s="60">
        <v>5</v>
      </c>
      <c r="J539" s="60">
        <v>5</v>
      </c>
      <c r="K539" s="60">
        <v>0</v>
      </c>
      <c r="L539" s="60">
        <v>1</v>
      </c>
      <c r="M539" s="60">
        <v>0</v>
      </c>
      <c r="N539" s="60">
        <v>57500</v>
      </c>
      <c r="O539" s="60">
        <v>57500</v>
      </c>
      <c r="P539" s="60">
        <v>0</v>
      </c>
      <c r="Q539" s="60">
        <v>0</v>
      </c>
      <c r="R539" s="60">
        <v>0</v>
      </c>
      <c r="S539" s="60">
        <v>0</v>
      </c>
      <c r="T539" s="60">
        <v>0</v>
      </c>
      <c r="U539" s="60">
        <v>0</v>
      </c>
      <c r="V539" s="60">
        <v>0</v>
      </c>
      <c r="W539" s="60">
        <v>0</v>
      </c>
      <c r="X539" s="60">
        <v>0</v>
      </c>
      <c r="Y539" s="60">
        <v>0</v>
      </c>
      <c r="Z539" s="60">
        <v>0</v>
      </c>
      <c r="AA539" s="60">
        <v>0</v>
      </c>
      <c r="AB539" s="60">
        <v>0</v>
      </c>
      <c r="AC539" s="60">
        <v>0</v>
      </c>
      <c r="AD539" s="60">
        <v>0</v>
      </c>
      <c r="AE539" s="60">
        <v>0</v>
      </c>
      <c r="AF539" s="45">
        <v>5</v>
      </c>
      <c r="AG539" s="45">
        <v>5</v>
      </c>
      <c r="AH539" s="45">
        <v>57500</v>
      </c>
      <c r="AI539" s="45">
        <v>57500</v>
      </c>
      <c r="AJ539" s="45">
        <v>0</v>
      </c>
      <c r="AK539" s="45">
        <v>0</v>
      </c>
      <c r="AL539" s="45">
        <v>0</v>
      </c>
      <c r="AM539" s="45">
        <v>0</v>
      </c>
      <c r="AN539" s="45">
        <v>0</v>
      </c>
      <c r="AO539" s="45">
        <v>0</v>
      </c>
    </row>
    <row r="540" spans="1:41">
      <c r="A540" s="45">
        <v>20064</v>
      </c>
      <c r="B540" s="45" t="s">
        <v>588</v>
      </c>
      <c r="C540" s="45" t="s">
        <v>588</v>
      </c>
      <c r="D540" s="45">
        <v>1</v>
      </c>
      <c r="E540" s="45">
        <v>1</v>
      </c>
      <c r="F540" s="45">
        <v>1</v>
      </c>
      <c r="G540" s="45">
        <v>6</v>
      </c>
      <c r="H540" s="60">
        <v>10019</v>
      </c>
      <c r="I540" s="60">
        <v>5</v>
      </c>
      <c r="J540" s="60">
        <v>5</v>
      </c>
      <c r="K540" s="60">
        <v>0</v>
      </c>
      <c r="L540" s="60">
        <v>1</v>
      </c>
      <c r="M540" s="60">
        <v>0</v>
      </c>
      <c r="N540" s="60">
        <v>57500</v>
      </c>
      <c r="O540" s="60">
        <v>57500</v>
      </c>
      <c r="P540" s="60">
        <v>0</v>
      </c>
      <c r="Q540" s="60">
        <v>0</v>
      </c>
      <c r="R540" s="60">
        <v>0</v>
      </c>
      <c r="S540" s="60">
        <v>0</v>
      </c>
      <c r="T540" s="60">
        <v>0</v>
      </c>
      <c r="U540" s="60">
        <v>0</v>
      </c>
      <c r="V540" s="60">
        <v>0</v>
      </c>
      <c r="W540" s="60">
        <v>0</v>
      </c>
      <c r="X540" s="60">
        <v>0</v>
      </c>
      <c r="Y540" s="60">
        <v>0</v>
      </c>
      <c r="Z540" s="60">
        <v>0</v>
      </c>
      <c r="AA540" s="60">
        <v>0</v>
      </c>
      <c r="AB540" s="60">
        <v>0</v>
      </c>
      <c r="AC540" s="60">
        <v>0</v>
      </c>
      <c r="AD540" s="60">
        <v>0</v>
      </c>
      <c r="AE540" s="60">
        <v>0</v>
      </c>
      <c r="AF540" s="45">
        <v>5</v>
      </c>
      <c r="AG540" s="45">
        <v>5</v>
      </c>
      <c r="AH540" s="45">
        <v>57500</v>
      </c>
      <c r="AI540" s="45">
        <v>57500</v>
      </c>
      <c r="AJ540" s="45">
        <v>0</v>
      </c>
      <c r="AK540" s="45">
        <v>0</v>
      </c>
      <c r="AL540" s="45">
        <v>0</v>
      </c>
      <c r="AM540" s="45">
        <v>0</v>
      </c>
      <c r="AN540" s="45">
        <v>0</v>
      </c>
      <c r="AO540" s="45">
        <v>0</v>
      </c>
    </row>
    <row r="541" spans="1:41">
      <c r="A541" s="45">
        <v>20065</v>
      </c>
      <c r="B541" s="45" t="s">
        <v>589</v>
      </c>
      <c r="C541" s="45" t="s">
        <v>589</v>
      </c>
      <c r="D541" s="45">
        <v>1</v>
      </c>
      <c r="E541" s="45">
        <v>1</v>
      </c>
      <c r="F541" s="45">
        <v>1</v>
      </c>
      <c r="G541" s="45">
        <v>6</v>
      </c>
      <c r="H541" s="60">
        <v>3024</v>
      </c>
      <c r="I541" s="60">
        <v>5</v>
      </c>
      <c r="J541" s="60">
        <v>5</v>
      </c>
      <c r="K541" s="60">
        <v>0</v>
      </c>
      <c r="L541" s="60">
        <v>6</v>
      </c>
      <c r="M541" s="60">
        <v>10085</v>
      </c>
      <c r="N541" s="60">
        <v>5</v>
      </c>
      <c r="O541" s="60">
        <v>5</v>
      </c>
      <c r="P541" s="60">
        <v>0</v>
      </c>
      <c r="Q541" s="60">
        <v>1</v>
      </c>
      <c r="R541" s="60">
        <v>0</v>
      </c>
      <c r="S541" s="60">
        <v>57500</v>
      </c>
      <c r="T541" s="60">
        <v>57500</v>
      </c>
      <c r="U541" s="60">
        <v>0</v>
      </c>
      <c r="V541" s="60">
        <v>0</v>
      </c>
      <c r="W541" s="60">
        <v>0</v>
      </c>
      <c r="X541" s="60">
        <v>0</v>
      </c>
      <c r="Y541" s="60">
        <v>0</v>
      </c>
      <c r="Z541" s="60">
        <v>0</v>
      </c>
      <c r="AA541" s="60">
        <v>0</v>
      </c>
      <c r="AB541" s="60">
        <v>0</v>
      </c>
      <c r="AC541" s="60">
        <v>0</v>
      </c>
      <c r="AD541" s="60">
        <v>0</v>
      </c>
      <c r="AE541" s="60">
        <v>0</v>
      </c>
      <c r="AF541" s="45">
        <v>5</v>
      </c>
      <c r="AG541" s="45">
        <v>5</v>
      </c>
      <c r="AH541" s="45">
        <v>5</v>
      </c>
      <c r="AI541" s="45">
        <v>5</v>
      </c>
      <c r="AJ541" s="45">
        <v>57500</v>
      </c>
      <c r="AK541" s="45">
        <v>57500</v>
      </c>
      <c r="AL541" s="45">
        <v>0</v>
      </c>
      <c r="AM541" s="45">
        <v>0</v>
      </c>
      <c r="AN541" s="45">
        <v>0</v>
      </c>
      <c r="AO541" s="45">
        <v>0</v>
      </c>
    </row>
    <row r="542" spans="1:41">
      <c r="A542" s="45">
        <v>20066</v>
      </c>
      <c r="B542" s="45" t="s">
        <v>590</v>
      </c>
      <c r="C542" s="45" t="s">
        <v>590</v>
      </c>
      <c r="D542" s="45">
        <v>1</v>
      </c>
      <c r="E542" s="45">
        <v>1</v>
      </c>
      <c r="F542" s="45">
        <v>1</v>
      </c>
      <c r="G542" s="45">
        <v>6</v>
      </c>
      <c r="H542" s="60">
        <v>10043</v>
      </c>
      <c r="I542" s="60">
        <v>5</v>
      </c>
      <c r="J542" s="60">
        <v>5</v>
      </c>
      <c r="K542" s="60">
        <v>0</v>
      </c>
      <c r="L542" s="60">
        <v>1</v>
      </c>
      <c r="M542" s="60">
        <v>0</v>
      </c>
      <c r="N542" s="60">
        <v>60000</v>
      </c>
      <c r="O542" s="60">
        <v>60000</v>
      </c>
      <c r="P542" s="60">
        <v>0</v>
      </c>
      <c r="Q542" s="60">
        <v>0</v>
      </c>
      <c r="R542" s="60">
        <v>0</v>
      </c>
      <c r="S542" s="60">
        <v>0</v>
      </c>
      <c r="T542" s="60">
        <v>0</v>
      </c>
      <c r="U542" s="60">
        <v>0</v>
      </c>
      <c r="V542" s="60">
        <v>0</v>
      </c>
      <c r="W542" s="60">
        <v>0</v>
      </c>
      <c r="X542" s="60">
        <v>0</v>
      </c>
      <c r="Y542" s="60">
        <v>0</v>
      </c>
      <c r="Z542" s="60">
        <v>0</v>
      </c>
      <c r="AA542" s="60">
        <v>0</v>
      </c>
      <c r="AB542" s="60">
        <v>0</v>
      </c>
      <c r="AC542" s="60">
        <v>0</v>
      </c>
      <c r="AD542" s="60">
        <v>0</v>
      </c>
      <c r="AE542" s="60">
        <v>0</v>
      </c>
      <c r="AF542" s="45">
        <v>5</v>
      </c>
      <c r="AG542" s="45">
        <v>5</v>
      </c>
      <c r="AH542" s="45">
        <v>60000</v>
      </c>
      <c r="AI542" s="45">
        <v>60000</v>
      </c>
      <c r="AJ542" s="45">
        <v>0</v>
      </c>
      <c r="AK542" s="45">
        <v>0</v>
      </c>
      <c r="AL542" s="45">
        <v>0</v>
      </c>
      <c r="AM542" s="45">
        <v>0</v>
      </c>
      <c r="AN542" s="45">
        <v>0</v>
      </c>
      <c r="AO542" s="45">
        <v>0</v>
      </c>
    </row>
    <row r="543" spans="1:41">
      <c r="A543" s="45">
        <v>20067</v>
      </c>
      <c r="B543" s="45" t="s">
        <v>591</v>
      </c>
      <c r="C543" s="45" t="s">
        <v>591</v>
      </c>
      <c r="D543" s="45">
        <v>1</v>
      </c>
      <c r="E543" s="45">
        <v>1</v>
      </c>
      <c r="F543" s="45">
        <v>1</v>
      </c>
      <c r="G543" s="45">
        <v>6</v>
      </c>
      <c r="H543" s="60">
        <v>10042</v>
      </c>
      <c r="I543" s="60">
        <v>5</v>
      </c>
      <c r="J543" s="60">
        <v>5</v>
      </c>
      <c r="K543" s="60">
        <v>0</v>
      </c>
      <c r="L543" s="60">
        <v>1</v>
      </c>
      <c r="M543" s="60">
        <v>0</v>
      </c>
      <c r="N543" s="60">
        <v>60000</v>
      </c>
      <c r="O543" s="60">
        <v>60000</v>
      </c>
      <c r="P543" s="60">
        <v>0</v>
      </c>
      <c r="Q543" s="60">
        <v>0</v>
      </c>
      <c r="R543" s="60">
        <v>0</v>
      </c>
      <c r="S543" s="60">
        <v>0</v>
      </c>
      <c r="T543" s="60">
        <v>0</v>
      </c>
      <c r="U543" s="60">
        <v>0</v>
      </c>
      <c r="V543" s="60">
        <v>0</v>
      </c>
      <c r="W543" s="60">
        <v>0</v>
      </c>
      <c r="X543" s="60">
        <v>0</v>
      </c>
      <c r="Y543" s="60">
        <v>0</v>
      </c>
      <c r="Z543" s="60">
        <v>0</v>
      </c>
      <c r="AA543" s="60">
        <v>0</v>
      </c>
      <c r="AB543" s="60">
        <v>0</v>
      </c>
      <c r="AC543" s="60">
        <v>0</v>
      </c>
      <c r="AD543" s="60">
        <v>0</v>
      </c>
      <c r="AE543" s="60">
        <v>0</v>
      </c>
      <c r="AF543" s="45">
        <v>5</v>
      </c>
      <c r="AG543" s="45">
        <v>5</v>
      </c>
      <c r="AH543" s="45">
        <v>60000</v>
      </c>
      <c r="AI543" s="45">
        <v>60000</v>
      </c>
      <c r="AJ543" s="45">
        <v>0</v>
      </c>
      <c r="AK543" s="45">
        <v>0</v>
      </c>
      <c r="AL543" s="45">
        <v>0</v>
      </c>
      <c r="AM543" s="45">
        <v>0</v>
      </c>
      <c r="AN543" s="45">
        <v>0</v>
      </c>
      <c r="AO543" s="45">
        <v>0</v>
      </c>
    </row>
    <row r="544" spans="1:41">
      <c r="A544" s="45">
        <v>20068</v>
      </c>
      <c r="B544" s="45" t="s">
        <v>592</v>
      </c>
      <c r="C544" s="45" t="s">
        <v>592</v>
      </c>
      <c r="D544" s="45">
        <v>1</v>
      </c>
      <c r="E544" s="45">
        <v>1</v>
      </c>
      <c r="F544" s="45">
        <v>1</v>
      </c>
      <c r="G544" s="45">
        <v>6</v>
      </c>
      <c r="H544" s="60">
        <v>4001</v>
      </c>
      <c r="I544" s="60">
        <v>2</v>
      </c>
      <c r="J544" s="60">
        <v>2</v>
      </c>
      <c r="K544" s="60">
        <v>0</v>
      </c>
      <c r="L544" s="60">
        <v>6</v>
      </c>
      <c r="M544" s="60">
        <v>10060</v>
      </c>
      <c r="N544" s="60">
        <v>5</v>
      </c>
      <c r="O544" s="60">
        <v>5</v>
      </c>
      <c r="P544" s="60">
        <v>0</v>
      </c>
      <c r="Q544" s="60">
        <v>1</v>
      </c>
      <c r="R544" s="60">
        <v>0</v>
      </c>
      <c r="S544" s="60">
        <v>60000</v>
      </c>
      <c r="T544" s="60">
        <v>60000</v>
      </c>
      <c r="U544" s="60">
        <v>0</v>
      </c>
      <c r="V544" s="60">
        <v>0</v>
      </c>
      <c r="W544" s="60">
        <v>0</v>
      </c>
      <c r="X544" s="60">
        <v>0</v>
      </c>
      <c r="Y544" s="60">
        <v>0</v>
      </c>
      <c r="Z544" s="60">
        <v>0</v>
      </c>
      <c r="AA544" s="60">
        <v>0</v>
      </c>
      <c r="AB544" s="60">
        <v>0</v>
      </c>
      <c r="AC544" s="60">
        <v>0</v>
      </c>
      <c r="AD544" s="60">
        <v>0</v>
      </c>
      <c r="AE544" s="60">
        <v>0</v>
      </c>
      <c r="AF544" s="45">
        <v>2</v>
      </c>
      <c r="AG544" s="45">
        <v>2</v>
      </c>
      <c r="AH544" s="45">
        <v>5</v>
      </c>
      <c r="AI544" s="45">
        <v>5</v>
      </c>
      <c r="AJ544" s="45">
        <v>60000</v>
      </c>
      <c r="AK544" s="45">
        <v>60000</v>
      </c>
      <c r="AL544" s="45">
        <v>0</v>
      </c>
      <c r="AM544" s="45">
        <v>0</v>
      </c>
      <c r="AN544" s="45">
        <v>0</v>
      </c>
      <c r="AO544" s="45">
        <v>0</v>
      </c>
    </row>
    <row r="545" spans="1:41">
      <c r="A545" s="45">
        <v>20069</v>
      </c>
      <c r="B545" s="45" t="s">
        <v>593</v>
      </c>
      <c r="C545" s="45" t="s">
        <v>593</v>
      </c>
      <c r="D545" s="45">
        <v>1</v>
      </c>
      <c r="E545" s="45">
        <v>1</v>
      </c>
      <c r="F545" s="45">
        <v>1</v>
      </c>
      <c r="G545" s="45">
        <v>6</v>
      </c>
      <c r="H545" s="60">
        <v>10064</v>
      </c>
      <c r="I545" s="60">
        <v>5</v>
      </c>
      <c r="J545" s="60">
        <v>5</v>
      </c>
      <c r="K545" s="60">
        <v>0</v>
      </c>
      <c r="L545" s="60">
        <v>1</v>
      </c>
      <c r="M545" s="60">
        <v>0</v>
      </c>
      <c r="N545" s="60">
        <v>62500</v>
      </c>
      <c r="O545" s="60">
        <v>62500</v>
      </c>
      <c r="P545" s="60">
        <v>0</v>
      </c>
      <c r="Q545" s="60">
        <v>0</v>
      </c>
      <c r="R545" s="60">
        <v>0</v>
      </c>
      <c r="S545" s="60">
        <v>0</v>
      </c>
      <c r="T545" s="60">
        <v>0</v>
      </c>
      <c r="U545" s="60">
        <v>0</v>
      </c>
      <c r="V545" s="60">
        <v>0</v>
      </c>
      <c r="W545" s="60">
        <v>0</v>
      </c>
      <c r="X545" s="60">
        <v>0</v>
      </c>
      <c r="Y545" s="60">
        <v>0</v>
      </c>
      <c r="Z545" s="60">
        <v>0</v>
      </c>
      <c r="AA545" s="60">
        <v>0</v>
      </c>
      <c r="AB545" s="60">
        <v>0</v>
      </c>
      <c r="AC545" s="60">
        <v>0</v>
      </c>
      <c r="AD545" s="60">
        <v>0</v>
      </c>
      <c r="AE545" s="60">
        <v>0</v>
      </c>
      <c r="AF545" s="45">
        <v>5</v>
      </c>
      <c r="AG545" s="45">
        <v>5</v>
      </c>
      <c r="AH545" s="45">
        <v>62500</v>
      </c>
      <c r="AI545" s="45">
        <v>62500</v>
      </c>
      <c r="AJ545" s="45">
        <v>0</v>
      </c>
      <c r="AK545" s="45">
        <v>0</v>
      </c>
      <c r="AL545" s="45">
        <v>0</v>
      </c>
      <c r="AM545" s="45">
        <v>0</v>
      </c>
      <c r="AN545" s="45">
        <v>0</v>
      </c>
      <c r="AO545" s="45">
        <v>0</v>
      </c>
    </row>
    <row r="546" spans="1:41">
      <c r="A546" s="45">
        <v>20070</v>
      </c>
      <c r="B546" s="45" t="s">
        <v>594</v>
      </c>
      <c r="C546" s="45" t="s">
        <v>594</v>
      </c>
      <c r="D546" s="45">
        <v>1</v>
      </c>
      <c r="E546" s="45">
        <v>1</v>
      </c>
      <c r="F546" s="45">
        <v>1</v>
      </c>
      <c r="G546" s="45">
        <v>6</v>
      </c>
      <c r="H546" s="60">
        <v>10063</v>
      </c>
      <c r="I546" s="60">
        <v>5</v>
      </c>
      <c r="J546" s="60">
        <v>5</v>
      </c>
      <c r="K546" s="60">
        <v>0</v>
      </c>
      <c r="L546" s="60">
        <v>1</v>
      </c>
      <c r="M546" s="60">
        <v>0</v>
      </c>
      <c r="N546" s="60">
        <v>62500</v>
      </c>
      <c r="O546" s="60">
        <v>62500</v>
      </c>
      <c r="P546" s="60">
        <v>0</v>
      </c>
      <c r="Q546" s="60">
        <v>0</v>
      </c>
      <c r="R546" s="60">
        <v>0</v>
      </c>
      <c r="S546" s="60">
        <v>0</v>
      </c>
      <c r="T546" s="60">
        <v>0</v>
      </c>
      <c r="U546" s="60">
        <v>0</v>
      </c>
      <c r="V546" s="60">
        <v>0</v>
      </c>
      <c r="W546" s="60">
        <v>0</v>
      </c>
      <c r="X546" s="60">
        <v>0</v>
      </c>
      <c r="Y546" s="60">
        <v>0</v>
      </c>
      <c r="Z546" s="60">
        <v>0</v>
      </c>
      <c r="AA546" s="60">
        <v>0</v>
      </c>
      <c r="AB546" s="60">
        <v>0</v>
      </c>
      <c r="AC546" s="60">
        <v>0</v>
      </c>
      <c r="AD546" s="60">
        <v>0</v>
      </c>
      <c r="AE546" s="60">
        <v>0</v>
      </c>
      <c r="AF546" s="45">
        <v>5</v>
      </c>
      <c r="AG546" s="45">
        <v>5</v>
      </c>
      <c r="AH546" s="45">
        <v>62500</v>
      </c>
      <c r="AI546" s="45">
        <v>62500</v>
      </c>
      <c r="AJ546" s="45">
        <v>0</v>
      </c>
      <c r="AK546" s="45">
        <v>0</v>
      </c>
      <c r="AL546" s="45">
        <v>0</v>
      </c>
      <c r="AM546" s="45">
        <v>0</v>
      </c>
      <c r="AN546" s="45">
        <v>0</v>
      </c>
      <c r="AO546" s="45">
        <v>0</v>
      </c>
    </row>
    <row r="547" spans="1:41">
      <c r="A547" s="45">
        <v>20071</v>
      </c>
      <c r="B547" s="45" t="s">
        <v>595</v>
      </c>
      <c r="C547" s="45" t="s">
        <v>595</v>
      </c>
      <c r="D547" s="45">
        <v>1</v>
      </c>
      <c r="E547" s="45">
        <v>1</v>
      </c>
      <c r="F547" s="45">
        <v>1</v>
      </c>
      <c r="G547" s="45">
        <v>6</v>
      </c>
      <c r="H547" s="60">
        <v>4002</v>
      </c>
      <c r="I547" s="60">
        <v>2</v>
      </c>
      <c r="J547" s="60">
        <v>2</v>
      </c>
      <c r="K547" s="60">
        <v>0</v>
      </c>
      <c r="L547" s="60">
        <v>6</v>
      </c>
      <c r="M547" s="60">
        <v>10004</v>
      </c>
      <c r="N547" s="60">
        <v>5</v>
      </c>
      <c r="O547" s="60">
        <v>5</v>
      </c>
      <c r="P547" s="60">
        <v>0</v>
      </c>
      <c r="Q547" s="60">
        <v>1</v>
      </c>
      <c r="R547" s="60">
        <v>0</v>
      </c>
      <c r="S547" s="60">
        <v>62500</v>
      </c>
      <c r="T547" s="60">
        <v>62500</v>
      </c>
      <c r="U547" s="60">
        <v>0</v>
      </c>
      <c r="V547" s="60">
        <v>0</v>
      </c>
      <c r="W547" s="60">
        <v>0</v>
      </c>
      <c r="X547" s="60">
        <v>0</v>
      </c>
      <c r="Y547" s="60">
        <v>0</v>
      </c>
      <c r="Z547" s="60">
        <v>0</v>
      </c>
      <c r="AA547" s="60">
        <v>0</v>
      </c>
      <c r="AB547" s="60">
        <v>0</v>
      </c>
      <c r="AC547" s="60">
        <v>0</v>
      </c>
      <c r="AD547" s="60">
        <v>0</v>
      </c>
      <c r="AE547" s="60">
        <v>0</v>
      </c>
      <c r="AF547" s="45">
        <v>2</v>
      </c>
      <c r="AG547" s="45">
        <v>2</v>
      </c>
      <c r="AH547" s="45">
        <v>5</v>
      </c>
      <c r="AI547" s="45">
        <v>5</v>
      </c>
      <c r="AJ547" s="45">
        <v>62500</v>
      </c>
      <c r="AK547" s="45">
        <v>62500</v>
      </c>
      <c r="AL547" s="45">
        <v>0</v>
      </c>
      <c r="AM547" s="45">
        <v>0</v>
      </c>
      <c r="AN547" s="45">
        <v>0</v>
      </c>
      <c r="AO547" s="45">
        <v>0</v>
      </c>
    </row>
    <row r="548" spans="1:41">
      <c r="A548" s="45">
        <v>20072</v>
      </c>
      <c r="B548" s="45" t="s">
        <v>596</v>
      </c>
      <c r="C548" s="45" t="s">
        <v>596</v>
      </c>
      <c r="D548" s="45">
        <v>1</v>
      </c>
      <c r="E548" s="45">
        <v>1</v>
      </c>
      <c r="F548" s="45">
        <v>1</v>
      </c>
      <c r="G548" s="45">
        <v>6</v>
      </c>
      <c r="H548" s="60">
        <v>10078</v>
      </c>
      <c r="I548" s="60">
        <v>5</v>
      </c>
      <c r="J548" s="60">
        <v>5</v>
      </c>
      <c r="K548" s="60">
        <v>0</v>
      </c>
      <c r="L548" s="60">
        <v>1</v>
      </c>
      <c r="M548" s="60">
        <v>0</v>
      </c>
      <c r="N548" s="60">
        <v>65000</v>
      </c>
      <c r="O548" s="60">
        <v>65000</v>
      </c>
      <c r="P548" s="60">
        <v>0</v>
      </c>
      <c r="Q548" s="60">
        <v>0</v>
      </c>
      <c r="R548" s="60">
        <v>0</v>
      </c>
      <c r="S548" s="60">
        <v>0</v>
      </c>
      <c r="T548" s="60">
        <v>0</v>
      </c>
      <c r="U548" s="60">
        <v>0</v>
      </c>
      <c r="V548" s="60">
        <v>0</v>
      </c>
      <c r="W548" s="60">
        <v>0</v>
      </c>
      <c r="X548" s="60">
        <v>0</v>
      </c>
      <c r="Y548" s="60">
        <v>0</v>
      </c>
      <c r="Z548" s="60">
        <v>0</v>
      </c>
      <c r="AA548" s="60">
        <v>0</v>
      </c>
      <c r="AB548" s="60">
        <v>0</v>
      </c>
      <c r="AC548" s="60">
        <v>0</v>
      </c>
      <c r="AD548" s="60">
        <v>0</v>
      </c>
      <c r="AE548" s="60">
        <v>0</v>
      </c>
      <c r="AF548" s="45">
        <v>5</v>
      </c>
      <c r="AG548" s="45">
        <v>5</v>
      </c>
      <c r="AH548" s="45">
        <v>65000</v>
      </c>
      <c r="AI548" s="45">
        <v>65000</v>
      </c>
      <c r="AJ548" s="45">
        <v>0</v>
      </c>
      <c r="AK548" s="45">
        <v>0</v>
      </c>
      <c r="AL548" s="45">
        <v>0</v>
      </c>
      <c r="AM548" s="45">
        <v>0</v>
      </c>
      <c r="AN548" s="45">
        <v>0</v>
      </c>
      <c r="AO548" s="45">
        <v>0</v>
      </c>
    </row>
    <row r="549" spans="1:41">
      <c r="A549" s="45">
        <v>20073</v>
      </c>
      <c r="B549" s="45" t="s">
        <v>597</v>
      </c>
      <c r="C549" s="45" t="s">
        <v>597</v>
      </c>
      <c r="D549" s="45">
        <v>1</v>
      </c>
      <c r="E549" s="45">
        <v>1</v>
      </c>
      <c r="F549" s="45">
        <v>1</v>
      </c>
      <c r="G549" s="45">
        <v>6</v>
      </c>
      <c r="H549" s="60">
        <v>10077</v>
      </c>
      <c r="I549" s="60">
        <v>5</v>
      </c>
      <c r="J549" s="60">
        <v>5</v>
      </c>
      <c r="K549" s="60">
        <v>0</v>
      </c>
      <c r="L549" s="60">
        <v>1</v>
      </c>
      <c r="M549" s="60">
        <v>0</v>
      </c>
      <c r="N549" s="60">
        <v>65000</v>
      </c>
      <c r="O549" s="60">
        <v>65000</v>
      </c>
      <c r="P549" s="60">
        <v>0</v>
      </c>
      <c r="Q549" s="60">
        <v>0</v>
      </c>
      <c r="R549" s="60">
        <v>0</v>
      </c>
      <c r="S549" s="60">
        <v>0</v>
      </c>
      <c r="T549" s="60">
        <v>0</v>
      </c>
      <c r="U549" s="60">
        <v>0</v>
      </c>
      <c r="V549" s="60">
        <v>0</v>
      </c>
      <c r="W549" s="60">
        <v>0</v>
      </c>
      <c r="X549" s="60">
        <v>0</v>
      </c>
      <c r="Y549" s="60">
        <v>0</v>
      </c>
      <c r="Z549" s="60">
        <v>0</v>
      </c>
      <c r="AA549" s="60">
        <v>0</v>
      </c>
      <c r="AB549" s="60">
        <v>0</v>
      </c>
      <c r="AC549" s="60">
        <v>0</v>
      </c>
      <c r="AD549" s="60">
        <v>0</v>
      </c>
      <c r="AE549" s="60">
        <v>0</v>
      </c>
      <c r="AF549" s="45">
        <v>5</v>
      </c>
      <c r="AG549" s="45">
        <v>5</v>
      </c>
      <c r="AH549" s="45">
        <v>65000</v>
      </c>
      <c r="AI549" s="45">
        <v>65000</v>
      </c>
      <c r="AJ549" s="45">
        <v>0</v>
      </c>
      <c r="AK549" s="45">
        <v>0</v>
      </c>
      <c r="AL549" s="45">
        <v>0</v>
      </c>
      <c r="AM549" s="45">
        <v>0</v>
      </c>
      <c r="AN549" s="45">
        <v>0</v>
      </c>
      <c r="AO549" s="45">
        <v>0</v>
      </c>
    </row>
    <row r="550" spans="1:41">
      <c r="A550" s="45">
        <v>20074</v>
      </c>
      <c r="B550" s="45" t="s">
        <v>598</v>
      </c>
      <c r="C550" s="45" t="s">
        <v>598</v>
      </c>
      <c r="D550" s="45">
        <v>1</v>
      </c>
      <c r="E550" s="45">
        <v>1</v>
      </c>
      <c r="F550" s="45">
        <v>1</v>
      </c>
      <c r="G550" s="45">
        <v>6</v>
      </c>
      <c r="H550" s="60">
        <v>4003</v>
      </c>
      <c r="I550" s="60">
        <v>2</v>
      </c>
      <c r="J550" s="60">
        <v>2</v>
      </c>
      <c r="K550" s="60">
        <v>0</v>
      </c>
      <c r="L550" s="60">
        <v>6</v>
      </c>
      <c r="M550" s="60">
        <v>10030</v>
      </c>
      <c r="N550" s="60">
        <v>5</v>
      </c>
      <c r="O550" s="60">
        <v>5</v>
      </c>
      <c r="P550" s="60">
        <v>0</v>
      </c>
      <c r="Q550" s="60">
        <v>1</v>
      </c>
      <c r="R550" s="60">
        <v>0</v>
      </c>
      <c r="S550" s="60">
        <v>65000</v>
      </c>
      <c r="T550" s="60">
        <v>65000</v>
      </c>
      <c r="U550" s="60">
        <v>0</v>
      </c>
      <c r="V550" s="60">
        <v>0</v>
      </c>
      <c r="W550" s="60">
        <v>0</v>
      </c>
      <c r="X550" s="60">
        <v>0</v>
      </c>
      <c r="Y550" s="60">
        <v>0</v>
      </c>
      <c r="Z550" s="60">
        <v>0</v>
      </c>
      <c r="AA550" s="60">
        <v>0</v>
      </c>
      <c r="AB550" s="60">
        <v>0</v>
      </c>
      <c r="AC550" s="60">
        <v>0</v>
      </c>
      <c r="AD550" s="60">
        <v>0</v>
      </c>
      <c r="AE550" s="60">
        <v>0</v>
      </c>
      <c r="AF550" s="45">
        <v>2</v>
      </c>
      <c r="AG550" s="45">
        <v>2</v>
      </c>
      <c r="AH550" s="45">
        <v>5</v>
      </c>
      <c r="AI550" s="45">
        <v>5</v>
      </c>
      <c r="AJ550" s="45">
        <v>65000</v>
      </c>
      <c r="AK550" s="45">
        <v>65000</v>
      </c>
      <c r="AL550" s="45">
        <v>0</v>
      </c>
      <c r="AM550" s="45">
        <v>0</v>
      </c>
      <c r="AN550" s="45">
        <v>0</v>
      </c>
      <c r="AO550" s="45">
        <v>0</v>
      </c>
    </row>
    <row r="551" spans="1:41">
      <c r="A551" s="45">
        <v>20075</v>
      </c>
      <c r="B551" s="45" t="s">
        <v>599</v>
      </c>
      <c r="C551" s="45" t="s">
        <v>599</v>
      </c>
      <c r="D551" s="45">
        <v>1</v>
      </c>
      <c r="E551" s="45">
        <v>1</v>
      </c>
      <c r="F551" s="45">
        <v>1</v>
      </c>
      <c r="G551" s="45">
        <v>6</v>
      </c>
      <c r="H551" s="60">
        <v>10016</v>
      </c>
      <c r="I551" s="60">
        <v>5</v>
      </c>
      <c r="J551" s="60">
        <v>5</v>
      </c>
      <c r="K551" s="60">
        <v>0</v>
      </c>
      <c r="L551" s="60">
        <v>1</v>
      </c>
      <c r="M551" s="60">
        <v>0</v>
      </c>
      <c r="N551" s="60">
        <v>67500</v>
      </c>
      <c r="O551" s="60">
        <v>67500</v>
      </c>
      <c r="P551" s="60">
        <v>0</v>
      </c>
      <c r="Q551" s="60">
        <v>0</v>
      </c>
      <c r="R551" s="60">
        <v>0</v>
      </c>
      <c r="S551" s="60">
        <v>0</v>
      </c>
      <c r="T551" s="60">
        <v>0</v>
      </c>
      <c r="U551" s="60">
        <v>0</v>
      </c>
      <c r="V551" s="60">
        <v>0</v>
      </c>
      <c r="W551" s="60">
        <v>0</v>
      </c>
      <c r="X551" s="60">
        <v>0</v>
      </c>
      <c r="Y551" s="60">
        <v>0</v>
      </c>
      <c r="Z551" s="60">
        <v>0</v>
      </c>
      <c r="AA551" s="60">
        <v>0</v>
      </c>
      <c r="AB551" s="60">
        <v>0</v>
      </c>
      <c r="AC551" s="60">
        <v>0</v>
      </c>
      <c r="AD551" s="60">
        <v>0</v>
      </c>
      <c r="AE551" s="60">
        <v>0</v>
      </c>
      <c r="AF551" s="45">
        <v>5</v>
      </c>
      <c r="AG551" s="45">
        <v>5</v>
      </c>
      <c r="AH551" s="45">
        <v>67500</v>
      </c>
      <c r="AI551" s="45">
        <v>67500</v>
      </c>
      <c r="AJ551" s="45">
        <v>0</v>
      </c>
      <c r="AK551" s="45">
        <v>0</v>
      </c>
      <c r="AL551" s="45">
        <v>0</v>
      </c>
      <c r="AM551" s="45">
        <v>0</v>
      </c>
      <c r="AN551" s="45">
        <v>0</v>
      </c>
      <c r="AO551" s="45">
        <v>0</v>
      </c>
    </row>
    <row r="552" spans="1:41">
      <c r="A552" s="45">
        <v>20076</v>
      </c>
      <c r="B552" s="45" t="s">
        <v>600</v>
      </c>
      <c r="C552" s="45" t="s">
        <v>600</v>
      </c>
      <c r="D552" s="45">
        <v>1</v>
      </c>
      <c r="E552" s="45">
        <v>1</v>
      </c>
      <c r="F552" s="45">
        <v>1</v>
      </c>
      <c r="G552" s="45">
        <v>6</v>
      </c>
      <c r="H552" s="60">
        <v>10017</v>
      </c>
      <c r="I552" s="60">
        <v>5</v>
      </c>
      <c r="J552" s="60">
        <v>5</v>
      </c>
      <c r="K552" s="60">
        <v>0</v>
      </c>
      <c r="L552" s="60">
        <v>1</v>
      </c>
      <c r="M552" s="60">
        <v>0</v>
      </c>
      <c r="N552" s="60">
        <v>67500</v>
      </c>
      <c r="O552" s="60">
        <v>67500</v>
      </c>
      <c r="P552" s="60">
        <v>0</v>
      </c>
      <c r="Q552" s="60">
        <v>0</v>
      </c>
      <c r="R552" s="60">
        <v>0</v>
      </c>
      <c r="S552" s="60">
        <v>0</v>
      </c>
      <c r="T552" s="60">
        <v>0</v>
      </c>
      <c r="U552" s="60">
        <v>0</v>
      </c>
      <c r="V552" s="60">
        <v>0</v>
      </c>
      <c r="W552" s="60">
        <v>0</v>
      </c>
      <c r="X552" s="60">
        <v>0</v>
      </c>
      <c r="Y552" s="60">
        <v>0</v>
      </c>
      <c r="Z552" s="60">
        <v>0</v>
      </c>
      <c r="AA552" s="60">
        <v>0</v>
      </c>
      <c r="AB552" s="60">
        <v>0</v>
      </c>
      <c r="AC552" s="60">
        <v>0</v>
      </c>
      <c r="AD552" s="60">
        <v>0</v>
      </c>
      <c r="AE552" s="60">
        <v>0</v>
      </c>
      <c r="AF552" s="45">
        <v>5</v>
      </c>
      <c r="AG552" s="45">
        <v>5</v>
      </c>
      <c r="AH552" s="45">
        <v>67500</v>
      </c>
      <c r="AI552" s="45">
        <v>67500</v>
      </c>
      <c r="AJ552" s="45">
        <v>0</v>
      </c>
      <c r="AK552" s="45">
        <v>0</v>
      </c>
      <c r="AL552" s="45">
        <v>0</v>
      </c>
      <c r="AM552" s="45">
        <v>0</v>
      </c>
      <c r="AN552" s="45">
        <v>0</v>
      </c>
      <c r="AO552" s="45">
        <v>0</v>
      </c>
    </row>
    <row r="553" spans="1:41">
      <c r="A553" s="45">
        <v>20077</v>
      </c>
      <c r="B553" s="45" t="s">
        <v>601</v>
      </c>
      <c r="C553" s="45" t="s">
        <v>601</v>
      </c>
      <c r="D553" s="45">
        <v>1</v>
      </c>
      <c r="E553" s="45">
        <v>1</v>
      </c>
      <c r="F553" s="45">
        <v>1</v>
      </c>
      <c r="G553" s="45">
        <v>6</v>
      </c>
      <c r="H553" s="60">
        <v>4004</v>
      </c>
      <c r="I553" s="60">
        <v>2</v>
      </c>
      <c r="J553" s="60">
        <v>2</v>
      </c>
      <c r="K553" s="60">
        <v>0</v>
      </c>
      <c r="L553" s="60">
        <v>6</v>
      </c>
      <c r="M553" s="60">
        <v>10050</v>
      </c>
      <c r="N553" s="60">
        <v>5</v>
      </c>
      <c r="O553" s="60">
        <v>5</v>
      </c>
      <c r="P553" s="60">
        <v>0</v>
      </c>
      <c r="Q553" s="60">
        <v>1</v>
      </c>
      <c r="R553" s="60">
        <v>0</v>
      </c>
      <c r="S553" s="60">
        <v>67500</v>
      </c>
      <c r="T553" s="60">
        <v>67500</v>
      </c>
      <c r="U553" s="60">
        <v>0</v>
      </c>
      <c r="V553" s="60">
        <v>0</v>
      </c>
      <c r="W553" s="60">
        <v>0</v>
      </c>
      <c r="X553" s="60">
        <v>0</v>
      </c>
      <c r="Y553" s="60">
        <v>0</v>
      </c>
      <c r="Z553" s="60">
        <v>0</v>
      </c>
      <c r="AA553" s="60">
        <v>0</v>
      </c>
      <c r="AB553" s="60">
        <v>0</v>
      </c>
      <c r="AC553" s="60">
        <v>0</v>
      </c>
      <c r="AD553" s="60">
        <v>0</v>
      </c>
      <c r="AE553" s="60">
        <v>0</v>
      </c>
      <c r="AF553" s="45">
        <v>2</v>
      </c>
      <c r="AG553" s="45">
        <v>2</v>
      </c>
      <c r="AH553" s="45">
        <v>5</v>
      </c>
      <c r="AI553" s="45">
        <v>5</v>
      </c>
      <c r="AJ553" s="45">
        <v>67500</v>
      </c>
      <c r="AK553" s="45">
        <v>67500</v>
      </c>
      <c r="AL553" s="45">
        <v>0</v>
      </c>
      <c r="AM553" s="45">
        <v>0</v>
      </c>
      <c r="AN553" s="45">
        <v>0</v>
      </c>
      <c r="AO553" s="45">
        <v>0</v>
      </c>
    </row>
    <row r="554" spans="1:41">
      <c r="A554" s="45">
        <v>20078</v>
      </c>
      <c r="B554" s="45" t="s">
        <v>602</v>
      </c>
      <c r="C554" s="45" t="s">
        <v>602</v>
      </c>
      <c r="D554" s="45">
        <v>1</v>
      </c>
      <c r="E554" s="45">
        <v>1</v>
      </c>
      <c r="F554" s="45">
        <v>1</v>
      </c>
      <c r="G554" s="45">
        <v>6</v>
      </c>
      <c r="H554" s="60">
        <v>10066</v>
      </c>
      <c r="I554" s="60">
        <v>5</v>
      </c>
      <c r="J554" s="60">
        <v>5</v>
      </c>
      <c r="K554" s="60">
        <v>0</v>
      </c>
      <c r="L554" s="60">
        <v>1</v>
      </c>
      <c r="M554" s="60">
        <v>0</v>
      </c>
      <c r="N554" s="60">
        <v>70000</v>
      </c>
      <c r="O554" s="60">
        <v>70000</v>
      </c>
      <c r="P554" s="60">
        <v>0</v>
      </c>
      <c r="Q554" s="60">
        <v>0</v>
      </c>
      <c r="R554" s="60">
        <v>0</v>
      </c>
      <c r="S554" s="60">
        <v>0</v>
      </c>
      <c r="T554" s="60">
        <v>0</v>
      </c>
      <c r="U554" s="60">
        <v>0</v>
      </c>
      <c r="V554" s="60">
        <v>0</v>
      </c>
      <c r="W554" s="60">
        <v>0</v>
      </c>
      <c r="X554" s="60">
        <v>0</v>
      </c>
      <c r="Y554" s="60">
        <v>0</v>
      </c>
      <c r="Z554" s="60">
        <v>0</v>
      </c>
      <c r="AA554" s="60">
        <v>0</v>
      </c>
      <c r="AB554" s="60">
        <v>0</v>
      </c>
      <c r="AC554" s="60">
        <v>0</v>
      </c>
      <c r="AD554" s="60">
        <v>0</v>
      </c>
      <c r="AE554" s="60">
        <v>0</v>
      </c>
      <c r="AF554" s="45">
        <v>5</v>
      </c>
      <c r="AG554" s="45">
        <v>5</v>
      </c>
      <c r="AH554" s="45">
        <v>70000</v>
      </c>
      <c r="AI554" s="45">
        <v>70000</v>
      </c>
      <c r="AJ554" s="45">
        <v>0</v>
      </c>
      <c r="AK554" s="45">
        <v>0</v>
      </c>
      <c r="AL554" s="45">
        <v>0</v>
      </c>
      <c r="AM554" s="45">
        <v>0</v>
      </c>
      <c r="AN554" s="45">
        <v>0</v>
      </c>
      <c r="AO554" s="45">
        <v>0</v>
      </c>
    </row>
    <row r="555" spans="1:41">
      <c r="A555" s="45">
        <v>20079</v>
      </c>
      <c r="B555" s="45" t="s">
        <v>603</v>
      </c>
      <c r="C555" s="45" t="s">
        <v>603</v>
      </c>
      <c r="D555" s="45">
        <v>1</v>
      </c>
      <c r="E555" s="45">
        <v>1</v>
      </c>
      <c r="F555" s="45">
        <v>1</v>
      </c>
      <c r="G555" s="45">
        <v>6</v>
      </c>
      <c r="H555" s="60">
        <v>10065</v>
      </c>
      <c r="I555" s="60">
        <v>5</v>
      </c>
      <c r="J555" s="60">
        <v>5</v>
      </c>
      <c r="K555" s="60">
        <v>0</v>
      </c>
      <c r="L555" s="60">
        <v>1</v>
      </c>
      <c r="M555" s="60">
        <v>0</v>
      </c>
      <c r="N555" s="60">
        <v>70000</v>
      </c>
      <c r="O555" s="60">
        <v>70000</v>
      </c>
      <c r="P555" s="60">
        <v>0</v>
      </c>
      <c r="Q555" s="60">
        <v>0</v>
      </c>
      <c r="R555" s="60">
        <v>0</v>
      </c>
      <c r="S555" s="60">
        <v>0</v>
      </c>
      <c r="T555" s="60">
        <v>0</v>
      </c>
      <c r="U555" s="60">
        <v>0</v>
      </c>
      <c r="V555" s="60">
        <v>0</v>
      </c>
      <c r="W555" s="60">
        <v>0</v>
      </c>
      <c r="X555" s="60">
        <v>0</v>
      </c>
      <c r="Y555" s="60">
        <v>0</v>
      </c>
      <c r="Z555" s="60">
        <v>0</v>
      </c>
      <c r="AA555" s="60">
        <v>0</v>
      </c>
      <c r="AB555" s="60">
        <v>0</v>
      </c>
      <c r="AC555" s="60">
        <v>0</v>
      </c>
      <c r="AD555" s="60">
        <v>0</v>
      </c>
      <c r="AE555" s="60">
        <v>0</v>
      </c>
      <c r="AF555" s="45">
        <v>5</v>
      </c>
      <c r="AG555" s="45">
        <v>5</v>
      </c>
      <c r="AH555" s="45">
        <v>70000</v>
      </c>
      <c r="AI555" s="45">
        <v>70000</v>
      </c>
      <c r="AJ555" s="45">
        <v>0</v>
      </c>
      <c r="AK555" s="45">
        <v>0</v>
      </c>
      <c r="AL555" s="45">
        <v>0</v>
      </c>
      <c r="AM555" s="45">
        <v>0</v>
      </c>
      <c r="AN555" s="45">
        <v>0</v>
      </c>
      <c r="AO555" s="45">
        <v>0</v>
      </c>
    </row>
    <row r="556" spans="1:41">
      <c r="A556" s="45">
        <v>20080</v>
      </c>
      <c r="B556" s="45" t="s">
        <v>604</v>
      </c>
      <c r="C556" s="45" t="s">
        <v>604</v>
      </c>
      <c r="D556" s="45">
        <v>1</v>
      </c>
      <c r="E556" s="45">
        <v>1</v>
      </c>
      <c r="F556" s="45">
        <v>1</v>
      </c>
      <c r="G556" s="45">
        <v>6</v>
      </c>
      <c r="H556" s="60">
        <v>4011</v>
      </c>
      <c r="I556" s="60">
        <v>2</v>
      </c>
      <c r="J556" s="60">
        <v>2</v>
      </c>
      <c r="K556" s="60">
        <v>0</v>
      </c>
      <c r="L556" s="60">
        <v>6</v>
      </c>
      <c r="M556" s="60">
        <v>10085</v>
      </c>
      <c r="N556" s="60">
        <v>5</v>
      </c>
      <c r="O556" s="60">
        <v>5</v>
      </c>
      <c r="P556" s="60">
        <v>0</v>
      </c>
      <c r="Q556" s="60">
        <v>1</v>
      </c>
      <c r="R556" s="60">
        <v>0</v>
      </c>
      <c r="S556" s="60">
        <v>70000</v>
      </c>
      <c r="T556" s="60">
        <v>70000</v>
      </c>
      <c r="U556" s="60">
        <v>0</v>
      </c>
      <c r="V556" s="60">
        <v>0</v>
      </c>
      <c r="W556" s="60">
        <v>0</v>
      </c>
      <c r="X556" s="60">
        <v>0</v>
      </c>
      <c r="Y556" s="60">
        <v>0</v>
      </c>
      <c r="Z556" s="60">
        <v>0</v>
      </c>
      <c r="AA556" s="60">
        <v>0</v>
      </c>
      <c r="AB556" s="60">
        <v>0</v>
      </c>
      <c r="AC556" s="60">
        <v>0</v>
      </c>
      <c r="AD556" s="60">
        <v>0</v>
      </c>
      <c r="AE556" s="60">
        <v>0</v>
      </c>
      <c r="AF556" s="45">
        <v>2</v>
      </c>
      <c r="AG556" s="45">
        <v>2</v>
      </c>
      <c r="AH556" s="45">
        <v>5</v>
      </c>
      <c r="AI556" s="45">
        <v>5</v>
      </c>
      <c r="AJ556" s="45">
        <v>70000</v>
      </c>
      <c r="AK556" s="45">
        <v>70000</v>
      </c>
      <c r="AL556" s="45">
        <v>0</v>
      </c>
      <c r="AM556" s="45">
        <v>0</v>
      </c>
      <c r="AN556" s="45">
        <v>0</v>
      </c>
      <c r="AO556" s="45">
        <v>0</v>
      </c>
    </row>
    <row r="557" spans="1:41">
      <c r="A557" s="45">
        <v>20081</v>
      </c>
      <c r="B557" s="45" t="s">
        <v>605</v>
      </c>
      <c r="C557" s="45" t="s">
        <v>605</v>
      </c>
      <c r="D557" s="45">
        <v>1</v>
      </c>
      <c r="E557" s="45">
        <v>1</v>
      </c>
      <c r="F557" s="45">
        <v>1</v>
      </c>
      <c r="G557" s="45">
        <v>6</v>
      </c>
      <c r="H557" s="60">
        <v>10020</v>
      </c>
      <c r="I557" s="60">
        <v>5</v>
      </c>
      <c r="J557" s="60">
        <v>5</v>
      </c>
      <c r="K557" s="60">
        <v>0</v>
      </c>
      <c r="L557" s="60">
        <v>1</v>
      </c>
      <c r="M557" s="60">
        <v>0</v>
      </c>
      <c r="N557" s="60">
        <v>72500</v>
      </c>
      <c r="O557" s="60">
        <v>72500</v>
      </c>
      <c r="P557" s="60">
        <v>0</v>
      </c>
      <c r="Q557" s="60">
        <v>0</v>
      </c>
      <c r="R557" s="60">
        <v>0</v>
      </c>
      <c r="S557" s="60">
        <v>0</v>
      </c>
      <c r="T557" s="60">
        <v>0</v>
      </c>
      <c r="U557" s="60">
        <v>0</v>
      </c>
      <c r="V557" s="60">
        <v>0</v>
      </c>
      <c r="W557" s="60">
        <v>0</v>
      </c>
      <c r="X557" s="60">
        <v>0</v>
      </c>
      <c r="Y557" s="60">
        <v>0</v>
      </c>
      <c r="Z557" s="60">
        <v>0</v>
      </c>
      <c r="AA557" s="60">
        <v>0</v>
      </c>
      <c r="AB557" s="60">
        <v>0</v>
      </c>
      <c r="AC557" s="60">
        <v>0</v>
      </c>
      <c r="AD557" s="60">
        <v>0</v>
      </c>
      <c r="AE557" s="60">
        <v>0</v>
      </c>
      <c r="AF557" s="45">
        <v>5</v>
      </c>
      <c r="AG557" s="45">
        <v>5</v>
      </c>
      <c r="AH557" s="45">
        <v>72500</v>
      </c>
      <c r="AI557" s="45">
        <v>72500</v>
      </c>
      <c r="AJ557" s="45">
        <v>0</v>
      </c>
      <c r="AK557" s="45">
        <v>0</v>
      </c>
      <c r="AL557" s="45">
        <v>0</v>
      </c>
      <c r="AM557" s="45">
        <v>0</v>
      </c>
      <c r="AN557" s="45">
        <v>0</v>
      </c>
      <c r="AO557" s="45">
        <v>0</v>
      </c>
    </row>
    <row r="558" spans="1:41">
      <c r="A558" s="45">
        <v>20082</v>
      </c>
      <c r="B558" s="45" t="s">
        <v>606</v>
      </c>
      <c r="C558" s="45" t="s">
        <v>606</v>
      </c>
      <c r="D558" s="45">
        <v>1</v>
      </c>
      <c r="E558" s="45">
        <v>1</v>
      </c>
      <c r="F558" s="45">
        <v>1</v>
      </c>
      <c r="G558" s="45">
        <v>6</v>
      </c>
      <c r="H558" s="60">
        <v>10009</v>
      </c>
      <c r="I558" s="60">
        <v>5</v>
      </c>
      <c r="J558" s="60">
        <v>5</v>
      </c>
      <c r="K558" s="60">
        <v>0</v>
      </c>
      <c r="L558" s="60">
        <v>1</v>
      </c>
      <c r="M558" s="60">
        <v>0</v>
      </c>
      <c r="N558" s="60">
        <v>72500</v>
      </c>
      <c r="O558" s="60">
        <v>72500</v>
      </c>
      <c r="P558" s="60">
        <v>0</v>
      </c>
      <c r="Q558" s="60">
        <v>0</v>
      </c>
      <c r="R558" s="60">
        <v>0</v>
      </c>
      <c r="S558" s="60">
        <v>0</v>
      </c>
      <c r="T558" s="60">
        <v>0</v>
      </c>
      <c r="U558" s="60">
        <v>0</v>
      </c>
      <c r="V558" s="60">
        <v>0</v>
      </c>
      <c r="W558" s="60">
        <v>0</v>
      </c>
      <c r="X558" s="60">
        <v>0</v>
      </c>
      <c r="Y558" s="60">
        <v>0</v>
      </c>
      <c r="Z558" s="60">
        <v>0</v>
      </c>
      <c r="AA558" s="60">
        <v>0</v>
      </c>
      <c r="AB558" s="60">
        <v>0</v>
      </c>
      <c r="AC558" s="60">
        <v>0</v>
      </c>
      <c r="AD558" s="60">
        <v>0</v>
      </c>
      <c r="AE558" s="60">
        <v>0</v>
      </c>
      <c r="AF558" s="45">
        <v>5</v>
      </c>
      <c r="AG558" s="45">
        <v>5</v>
      </c>
      <c r="AH558" s="45">
        <v>72500</v>
      </c>
      <c r="AI558" s="45">
        <v>72500</v>
      </c>
      <c r="AJ558" s="45">
        <v>0</v>
      </c>
      <c r="AK558" s="45">
        <v>0</v>
      </c>
      <c r="AL558" s="45">
        <v>0</v>
      </c>
      <c r="AM558" s="45">
        <v>0</v>
      </c>
      <c r="AN558" s="45">
        <v>0</v>
      </c>
      <c r="AO558" s="45">
        <v>0</v>
      </c>
    </row>
    <row r="559" spans="1:41">
      <c r="A559" s="45">
        <v>20083</v>
      </c>
      <c r="B559" s="45" t="s">
        <v>607</v>
      </c>
      <c r="C559" s="45" t="s">
        <v>607</v>
      </c>
      <c r="D559" s="45">
        <v>1</v>
      </c>
      <c r="E559" s="45">
        <v>1</v>
      </c>
      <c r="F559" s="45">
        <v>1</v>
      </c>
      <c r="G559" s="45">
        <v>6</v>
      </c>
      <c r="H559" s="60">
        <v>4012</v>
      </c>
      <c r="I559" s="60">
        <v>2</v>
      </c>
      <c r="J559" s="60">
        <v>2</v>
      </c>
      <c r="K559" s="60">
        <v>0</v>
      </c>
      <c r="L559" s="60">
        <v>6</v>
      </c>
      <c r="M559" s="60">
        <v>10012</v>
      </c>
      <c r="N559" s="60">
        <v>5</v>
      </c>
      <c r="O559" s="60">
        <v>5</v>
      </c>
      <c r="P559" s="60">
        <v>0</v>
      </c>
      <c r="Q559" s="60">
        <v>1</v>
      </c>
      <c r="R559" s="60">
        <v>0</v>
      </c>
      <c r="S559" s="60">
        <v>72500</v>
      </c>
      <c r="T559" s="60">
        <v>72500</v>
      </c>
      <c r="U559" s="60">
        <v>0</v>
      </c>
      <c r="V559" s="60">
        <v>0</v>
      </c>
      <c r="W559" s="60">
        <v>0</v>
      </c>
      <c r="X559" s="60">
        <v>0</v>
      </c>
      <c r="Y559" s="60">
        <v>0</v>
      </c>
      <c r="Z559" s="60">
        <v>0</v>
      </c>
      <c r="AA559" s="60">
        <v>0</v>
      </c>
      <c r="AB559" s="60">
        <v>0</v>
      </c>
      <c r="AC559" s="60">
        <v>0</v>
      </c>
      <c r="AD559" s="60">
        <v>0</v>
      </c>
      <c r="AE559" s="60">
        <v>0</v>
      </c>
      <c r="AF559" s="45">
        <v>2</v>
      </c>
      <c r="AG559" s="45">
        <v>2</v>
      </c>
      <c r="AH559" s="45">
        <v>5</v>
      </c>
      <c r="AI559" s="45">
        <v>5</v>
      </c>
      <c r="AJ559" s="45">
        <v>72500</v>
      </c>
      <c r="AK559" s="45">
        <v>72500</v>
      </c>
      <c r="AL559" s="45">
        <v>0</v>
      </c>
      <c r="AM559" s="45">
        <v>0</v>
      </c>
      <c r="AN559" s="45">
        <v>0</v>
      </c>
      <c r="AO559" s="45">
        <v>0</v>
      </c>
    </row>
    <row r="560" spans="1:41">
      <c r="A560" s="45">
        <v>20084</v>
      </c>
      <c r="B560" s="45" t="s">
        <v>608</v>
      </c>
      <c r="C560" s="45" t="s">
        <v>608</v>
      </c>
      <c r="D560" s="45">
        <v>1</v>
      </c>
      <c r="E560" s="45">
        <v>1</v>
      </c>
      <c r="F560" s="45">
        <v>1</v>
      </c>
      <c r="G560" s="45">
        <v>6</v>
      </c>
      <c r="H560" s="60">
        <v>10016</v>
      </c>
      <c r="I560" s="60">
        <v>5</v>
      </c>
      <c r="J560" s="60">
        <v>5</v>
      </c>
      <c r="K560" s="60">
        <v>0</v>
      </c>
      <c r="L560" s="60">
        <v>1</v>
      </c>
      <c r="M560" s="60">
        <v>0</v>
      </c>
      <c r="N560" s="60">
        <v>75000</v>
      </c>
      <c r="O560" s="60">
        <v>75000</v>
      </c>
      <c r="P560" s="60">
        <v>0</v>
      </c>
      <c r="Q560" s="60">
        <v>0</v>
      </c>
      <c r="R560" s="60">
        <v>0</v>
      </c>
      <c r="S560" s="60">
        <v>0</v>
      </c>
      <c r="T560" s="60">
        <v>0</v>
      </c>
      <c r="U560" s="60">
        <v>0</v>
      </c>
      <c r="V560" s="60">
        <v>0</v>
      </c>
      <c r="W560" s="60">
        <v>0</v>
      </c>
      <c r="X560" s="60">
        <v>0</v>
      </c>
      <c r="Y560" s="60">
        <v>0</v>
      </c>
      <c r="Z560" s="60">
        <v>0</v>
      </c>
      <c r="AA560" s="60">
        <v>0</v>
      </c>
      <c r="AB560" s="60">
        <v>0</v>
      </c>
      <c r="AC560" s="60">
        <v>0</v>
      </c>
      <c r="AD560" s="60">
        <v>0</v>
      </c>
      <c r="AE560" s="60">
        <v>0</v>
      </c>
      <c r="AF560" s="45">
        <v>5</v>
      </c>
      <c r="AG560" s="45">
        <v>5</v>
      </c>
      <c r="AH560" s="45">
        <v>75000</v>
      </c>
      <c r="AI560" s="45">
        <v>75000</v>
      </c>
      <c r="AJ560" s="45">
        <v>0</v>
      </c>
      <c r="AK560" s="45">
        <v>0</v>
      </c>
      <c r="AL560" s="45">
        <v>0</v>
      </c>
      <c r="AM560" s="45">
        <v>0</v>
      </c>
      <c r="AN560" s="45">
        <v>0</v>
      </c>
      <c r="AO560" s="45">
        <v>0</v>
      </c>
    </row>
    <row r="561" spans="1:41">
      <c r="A561" s="45">
        <v>20085</v>
      </c>
      <c r="B561" s="45" t="s">
        <v>609</v>
      </c>
      <c r="C561" s="45" t="s">
        <v>609</v>
      </c>
      <c r="D561" s="45">
        <v>1</v>
      </c>
      <c r="E561" s="45">
        <v>1</v>
      </c>
      <c r="F561" s="45">
        <v>1</v>
      </c>
      <c r="G561" s="45">
        <v>6</v>
      </c>
      <c r="H561" s="60">
        <v>10039</v>
      </c>
      <c r="I561" s="60">
        <v>5</v>
      </c>
      <c r="J561" s="60">
        <v>5</v>
      </c>
      <c r="K561" s="60">
        <v>0</v>
      </c>
      <c r="L561" s="60">
        <v>1</v>
      </c>
      <c r="M561" s="60">
        <v>0</v>
      </c>
      <c r="N561" s="60">
        <v>75000</v>
      </c>
      <c r="O561" s="60">
        <v>75000</v>
      </c>
      <c r="P561" s="60">
        <v>0</v>
      </c>
      <c r="Q561" s="60">
        <v>0</v>
      </c>
      <c r="R561" s="60">
        <v>0</v>
      </c>
      <c r="S561" s="60">
        <v>0</v>
      </c>
      <c r="T561" s="60">
        <v>0</v>
      </c>
      <c r="U561" s="60">
        <v>0</v>
      </c>
      <c r="V561" s="60">
        <v>0</v>
      </c>
      <c r="W561" s="60">
        <v>0</v>
      </c>
      <c r="X561" s="60">
        <v>0</v>
      </c>
      <c r="Y561" s="60">
        <v>0</v>
      </c>
      <c r="Z561" s="60">
        <v>0</v>
      </c>
      <c r="AA561" s="60">
        <v>0</v>
      </c>
      <c r="AB561" s="60">
        <v>0</v>
      </c>
      <c r="AC561" s="60">
        <v>0</v>
      </c>
      <c r="AD561" s="60">
        <v>0</v>
      </c>
      <c r="AE561" s="60">
        <v>0</v>
      </c>
      <c r="AF561" s="45">
        <v>5</v>
      </c>
      <c r="AG561" s="45">
        <v>5</v>
      </c>
      <c r="AH561" s="45">
        <v>75000</v>
      </c>
      <c r="AI561" s="45">
        <v>75000</v>
      </c>
      <c r="AJ561" s="45">
        <v>0</v>
      </c>
      <c r="AK561" s="45">
        <v>0</v>
      </c>
      <c r="AL561" s="45">
        <v>0</v>
      </c>
      <c r="AM561" s="45">
        <v>0</v>
      </c>
      <c r="AN561" s="45">
        <v>0</v>
      </c>
      <c r="AO561" s="45">
        <v>0</v>
      </c>
    </row>
    <row r="562" spans="1:41">
      <c r="A562" s="45">
        <v>20086</v>
      </c>
      <c r="B562" s="45" t="s">
        <v>610</v>
      </c>
      <c r="C562" s="45" t="s">
        <v>610</v>
      </c>
      <c r="D562" s="45">
        <v>1</v>
      </c>
      <c r="E562" s="45">
        <v>1</v>
      </c>
      <c r="F562" s="45">
        <v>1</v>
      </c>
      <c r="G562" s="45">
        <v>6</v>
      </c>
      <c r="H562" s="60">
        <v>4013</v>
      </c>
      <c r="I562" s="60">
        <v>2</v>
      </c>
      <c r="J562" s="60">
        <v>2</v>
      </c>
      <c r="K562" s="60">
        <v>0</v>
      </c>
      <c r="L562" s="60">
        <v>6</v>
      </c>
      <c r="M562" s="60">
        <v>10029</v>
      </c>
      <c r="N562" s="60">
        <v>5</v>
      </c>
      <c r="O562" s="60">
        <v>5</v>
      </c>
      <c r="P562" s="60">
        <v>0</v>
      </c>
      <c r="Q562" s="60">
        <v>1</v>
      </c>
      <c r="R562" s="60">
        <v>0</v>
      </c>
      <c r="S562" s="60">
        <v>75000</v>
      </c>
      <c r="T562" s="60">
        <v>75000</v>
      </c>
      <c r="U562" s="60">
        <v>0</v>
      </c>
      <c r="V562" s="60">
        <v>0</v>
      </c>
      <c r="W562" s="60">
        <v>0</v>
      </c>
      <c r="X562" s="60">
        <v>0</v>
      </c>
      <c r="Y562" s="60">
        <v>0</v>
      </c>
      <c r="Z562" s="60">
        <v>0</v>
      </c>
      <c r="AA562" s="60">
        <v>0</v>
      </c>
      <c r="AB562" s="60">
        <v>0</v>
      </c>
      <c r="AC562" s="60">
        <v>0</v>
      </c>
      <c r="AD562" s="60">
        <v>0</v>
      </c>
      <c r="AE562" s="60">
        <v>0</v>
      </c>
      <c r="AF562" s="45">
        <v>2</v>
      </c>
      <c r="AG562" s="45">
        <v>2</v>
      </c>
      <c r="AH562" s="45">
        <v>5</v>
      </c>
      <c r="AI562" s="45">
        <v>5</v>
      </c>
      <c r="AJ562" s="45">
        <v>75000</v>
      </c>
      <c r="AK562" s="45">
        <v>75000</v>
      </c>
      <c r="AL562" s="45">
        <v>0</v>
      </c>
      <c r="AM562" s="45">
        <v>0</v>
      </c>
      <c r="AN562" s="45">
        <v>0</v>
      </c>
      <c r="AO562" s="45">
        <v>0</v>
      </c>
    </row>
    <row r="563" spans="1:41">
      <c r="A563" s="45">
        <v>20087</v>
      </c>
      <c r="B563" s="45" t="s">
        <v>611</v>
      </c>
      <c r="C563" s="45" t="s">
        <v>611</v>
      </c>
      <c r="D563" s="45">
        <v>1</v>
      </c>
      <c r="E563" s="45">
        <v>1</v>
      </c>
      <c r="F563" s="45">
        <v>1</v>
      </c>
      <c r="G563" s="45">
        <v>6</v>
      </c>
      <c r="H563" s="60">
        <v>10066</v>
      </c>
      <c r="I563" s="60">
        <v>5</v>
      </c>
      <c r="J563" s="60">
        <v>5</v>
      </c>
      <c r="K563" s="60">
        <v>0</v>
      </c>
      <c r="L563" s="60">
        <v>1</v>
      </c>
      <c r="M563" s="60">
        <v>0</v>
      </c>
      <c r="N563" s="60">
        <v>77500</v>
      </c>
      <c r="O563" s="60">
        <v>77500</v>
      </c>
      <c r="P563" s="60">
        <v>0</v>
      </c>
      <c r="Q563" s="60">
        <v>0</v>
      </c>
      <c r="R563" s="60">
        <v>0</v>
      </c>
      <c r="S563" s="60">
        <v>0</v>
      </c>
      <c r="T563" s="60">
        <v>0</v>
      </c>
      <c r="U563" s="60">
        <v>0</v>
      </c>
      <c r="V563" s="60">
        <v>0</v>
      </c>
      <c r="W563" s="60">
        <v>0</v>
      </c>
      <c r="X563" s="60">
        <v>0</v>
      </c>
      <c r="Y563" s="60">
        <v>0</v>
      </c>
      <c r="Z563" s="60">
        <v>0</v>
      </c>
      <c r="AA563" s="60">
        <v>0</v>
      </c>
      <c r="AB563" s="60">
        <v>0</v>
      </c>
      <c r="AC563" s="60">
        <v>0</v>
      </c>
      <c r="AD563" s="60">
        <v>0</v>
      </c>
      <c r="AE563" s="60">
        <v>0</v>
      </c>
      <c r="AF563" s="45">
        <v>5</v>
      </c>
      <c r="AG563" s="45">
        <v>5</v>
      </c>
      <c r="AH563" s="45">
        <v>77500</v>
      </c>
      <c r="AI563" s="45">
        <v>77500</v>
      </c>
      <c r="AJ563" s="45">
        <v>0</v>
      </c>
      <c r="AK563" s="45">
        <v>0</v>
      </c>
      <c r="AL563" s="45">
        <v>0</v>
      </c>
      <c r="AM563" s="45">
        <v>0</v>
      </c>
      <c r="AN563" s="45">
        <v>0</v>
      </c>
      <c r="AO563" s="45">
        <v>0</v>
      </c>
    </row>
    <row r="564" spans="1:41">
      <c r="A564" s="45">
        <v>20088</v>
      </c>
      <c r="B564" s="45" t="s">
        <v>612</v>
      </c>
      <c r="C564" s="45" t="s">
        <v>612</v>
      </c>
      <c r="D564" s="45">
        <v>1</v>
      </c>
      <c r="E564" s="45">
        <v>1</v>
      </c>
      <c r="F564" s="45">
        <v>1</v>
      </c>
      <c r="G564" s="45">
        <v>6</v>
      </c>
      <c r="H564" s="60">
        <v>10055</v>
      </c>
      <c r="I564" s="60">
        <v>5</v>
      </c>
      <c r="J564" s="60">
        <v>5</v>
      </c>
      <c r="K564" s="60">
        <v>0</v>
      </c>
      <c r="L564" s="60">
        <v>1</v>
      </c>
      <c r="M564" s="60">
        <v>0</v>
      </c>
      <c r="N564" s="60">
        <v>77500</v>
      </c>
      <c r="O564" s="60">
        <v>77500</v>
      </c>
      <c r="P564" s="60">
        <v>0</v>
      </c>
      <c r="Q564" s="60">
        <v>0</v>
      </c>
      <c r="R564" s="60">
        <v>0</v>
      </c>
      <c r="S564" s="60">
        <v>0</v>
      </c>
      <c r="T564" s="60">
        <v>0</v>
      </c>
      <c r="U564" s="60">
        <v>0</v>
      </c>
      <c r="V564" s="60">
        <v>0</v>
      </c>
      <c r="W564" s="60">
        <v>0</v>
      </c>
      <c r="X564" s="60">
        <v>0</v>
      </c>
      <c r="Y564" s="60">
        <v>0</v>
      </c>
      <c r="Z564" s="60">
        <v>0</v>
      </c>
      <c r="AA564" s="60">
        <v>0</v>
      </c>
      <c r="AB564" s="60">
        <v>0</v>
      </c>
      <c r="AC564" s="60">
        <v>0</v>
      </c>
      <c r="AD564" s="60">
        <v>0</v>
      </c>
      <c r="AE564" s="60">
        <v>0</v>
      </c>
      <c r="AF564" s="45">
        <v>5</v>
      </c>
      <c r="AG564" s="45">
        <v>5</v>
      </c>
      <c r="AH564" s="45">
        <v>77500</v>
      </c>
      <c r="AI564" s="45">
        <v>77500</v>
      </c>
      <c r="AJ564" s="45">
        <v>0</v>
      </c>
      <c r="AK564" s="45">
        <v>0</v>
      </c>
      <c r="AL564" s="45">
        <v>0</v>
      </c>
      <c r="AM564" s="45">
        <v>0</v>
      </c>
      <c r="AN564" s="45">
        <v>0</v>
      </c>
      <c r="AO564" s="45">
        <v>0</v>
      </c>
    </row>
    <row r="565" spans="1:41">
      <c r="A565" s="45">
        <v>20089</v>
      </c>
      <c r="B565" s="45" t="s">
        <v>613</v>
      </c>
      <c r="C565" s="45" t="s">
        <v>613</v>
      </c>
      <c r="D565" s="45">
        <v>1</v>
      </c>
      <c r="E565" s="45">
        <v>1</v>
      </c>
      <c r="F565" s="45">
        <v>1</v>
      </c>
      <c r="G565" s="45">
        <v>6</v>
      </c>
      <c r="H565" s="60">
        <v>4014</v>
      </c>
      <c r="I565" s="60">
        <v>2</v>
      </c>
      <c r="J565" s="60">
        <v>2</v>
      </c>
      <c r="K565" s="60">
        <v>0</v>
      </c>
      <c r="L565" s="60">
        <v>6</v>
      </c>
      <c r="M565" s="60">
        <v>10049</v>
      </c>
      <c r="N565" s="60">
        <v>5</v>
      </c>
      <c r="O565" s="60">
        <v>5</v>
      </c>
      <c r="P565" s="60">
        <v>0</v>
      </c>
      <c r="Q565" s="60">
        <v>1</v>
      </c>
      <c r="R565" s="60">
        <v>0</v>
      </c>
      <c r="S565" s="60">
        <v>77500</v>
      </c>
      <c r="T565" s="60">
        <v>77500</v>
      </c>
      <c r="U565" s="60">
        <v>0</v>
      </c>
      <c r="V565" s="60">
        <v>0</v>
      </c>
      <c r="W565" s="60">
        <v>0</v>
      </c>
      <c r="X565" s="60">
        <v>0</v>
      </c>
      <c r="Y565" s="60">
        <v>0</v>
      </c>
      <c r="Z565" s="60">
        <v>0</v>
      </c>
      <c r="AA565" s="60">
        <v>0</v>
      </c>
      <c r="AB565" s="60">
        <v>0</v>
      </c>
      <c r="AC565" s="60">
        <v>0</v>
      </c>
      <c r="AD565" s="60">
        <v>0</v>
      </c>
      <c r="AE565" s="60">
        <v>0</v>
      </c>
      <c r="AF565" s="45">
        <v>2</v>
      </c>
      <c r="AG565" s="45">
        <v>2</v>
      </c>
      <c r="AH565" s="45">
        <v>5</v>
      </c>
      <c r="AI565" s="45">
        <v>5</v>
      </c>
      <c r="AJ565" s="45">
        <v>77500</v>
      </c>
      <c r="AK565" s="45">
        <v>77500</v>
      </c>
      <c r="AL565" s="45">
        <v>0</v>
      </c>
      <c r="AM565" s="45">
        <v>0</v>
      </c>
      <c r="AN565" s="45">
        <v>0</v>
      </c>
      <c r="AO565" s="45">
        <v>0</v>
      </c>
    </row>
    <row r="566" spans="1:41">
      <c r="A566" s="45">
        <v>20090</v>
      </c>
      <c r="B566" s="45" t="s">
        <v>614</v>
      </c>
      <c r="C566" s="45" t="s">
        <v>614</v>
      </c>
      <c r="D566" s="45">
        <v>1</v>
      </c>
      <c r="E566" s="45">
        <v>1</v>
      </c>
      <c r="F566" s="45">
        <v>1</v>
      </c>
      <c r="G566" s="45">
        <v>6</v>
      </c>
      <c r="H566" s="60">
        <v>10020</v>
      </c>
      <c r="I566" s="60">
        <v>5</v>
      </c>
      <c r="J566" s="60">
        <v>5</v>
      </c>
      <c r="K566" s="60">
        <v>0</v>
      </c>
      <c r="L566" s="60">
        <v>1</v>
      </c>
      <c r="M566" s="60">
        <v>0</v>
      </c>
      <c r="N566" s="60">
        <v>80000</v>
      </c>
      <c r="O566" s="60">
        <v>80000</v>
      </c>
      <c r="P566" s="60">
        <v>0</v>
      </c>
      <c r="Q566" s="60">
        <v>0</v>
      </c>
      <c r="R566" s="60">
        <v>0</v>
      </c>
      <c r="S566" s="60">
        <v>0</v>
      </c>
      <c r="T566" s="60">
        <v>0</v>
      </c>
      <c r="U566" s="60">
        <v>0</v>
      </c>
      <c r="V566" s="60">
        <v>0</v>
      </c>
      <c r="W566" s="60">
        <v>0</v>
      </c>
      <c r="X566" s="60">
        <v>0</v>
      </c>
      <c r="Y566" s="60">
        <v>0</v>
      </c>
      <c r="Z566" s="60">
        <v>0</v>
      </c>
      <c r="AA566" s="60">
        <v>0</v>
      </c>
      <c r="AB566" s="60">
        <v>0</v>
      </c>
      <c r="AC566" s="60">
        <v>0</v>
      </c>
      <c r="AD566" s="60">
        <v>0</v>
      </c>
      <c r="AE566" s="60">
        <v>0</v>
      </c>
      <c r="AF566" s="45">
        <v>5</v>
      </c>
      <c r="AG566" s="45">
        <v>5</v>
      </c>
      <c r="AH566" s="45">
        <v>80000</v>
      </c>
      <c r="AI566" s="45">
        <v>80000</v>
      </c>
      <c r="AJ566" s="45">
        <v>0</v>
      </c>
      <c r="AK566" s="45">
        <v>0</v>
      </c>
      <c r="AL566" s="45">
        <v>0</v>
      </c>
      <c r="AM566" s="45">
        <v>0</v>
      </c>
      <c r="AN566" s="45">
        <v>0</v>
      </c>
      <c r="AO566" s="45">
        <v>0</v>
      </c>
    </row>
    <row r="567" spans="1:41">
      <c r="A567" s="45">
        <v>20091</v>
      </c>
      <c r="B567" s="45" t="s">
        <v>615</v>
      </c>
      <c r="C567" s="45" t="s">
        <v>615</v>
      </c>
      <c r="D567" s="45">
        <v>1</v>
      </c>
      <c r="E567" s="45">
        <v>1</v>
      </c>
      <c r="F567" s="45">
        <v>1</v>
      </c>
      <c r="G567" s="45">
        <v>6</v>
      </c>
      <c r="H567" s="60">
        <v>10086</v>
      </c>
      <c r="I567" s="60">
        <v>5</v>
      </c>
      <c r="J567" s="60">
        <v>5</v>
      </c>
      <c r="K567" s="60">
        <v>0</v>
      </c>
      <c r="L567" s="60">
        <v>1</v>
      </c>
      <c r="M567" s="60">
        <v>0</v>
      </c>
      <c r="N567" s="60">
        <v>80000</v>
      </c>
      <c r="O567" s="60">
        <v>80000</v>
      </c>
      <c r="P567" s="60">
        <v>0</v>
      </c>
      <c r="Q567" s="60">
        <v>0</v>
      </c>
      <c r="R567" s="60">
        <v>0</v>
      </c>
      <c r="S567" s="60">
        <v>0</v>
      </c>
      <c r="T567" s="60">
        <v>0</v>
      </c>
      <c r="U567" s="60">
        <v>0</v>
      </c>
      <c r="V567" s="60">
        <v>0</v>
      </c>
      <c r="W567" s="60">
        <v>0</v>
      </c>
      <c r="X567" s="60">
        <v>0</v>
      </c>
      <c r="Y567" s="60">
        <v>0</v>
      </c>
      <c r="Z567" s="60">
        <v>0</v>
      </c>
      <c r="AA567" s="60">
        <v>0</v>
      </c>
      <c r="AB567" s="60">
        <v>0</v>
      </c>
      <c r="AC567" s="60">
        <v>0</v>
      </c>
      <c r="AD567" s="60">
        <v>0</v>
      </c>
      <c r="AE567" s="60">
        <v>0</v>
      </c>
      <c r="AF567" s="45">
        <v>5</v>
      </c>
      <c r="AG567" s="45">
        <v>5</v>
      </c>
      <c r="AH567" s="45">
        <v>80000</v>
      </c>
      <c r="AI567" s="45">
        <v>80000</v>
      </c>
      <c r="AJ567" s="45">
        <v>0</v>
      </c>
      <c r="AK567" s="45">
        <v>0</v>
      </c>
      <c r="AL567" s="45">
        <v>0</v>
      </c>
      <c r="AM567" s="45">
        <v>0</v>
      </c>
      <c r="AN567" s="45">
        <v>0</v>
      </c>
      <c r="AO567" s="45">
        <v>0</v>
      </c>
    </row>
    <row r="568" spans="1:41">
      <c r="A568" s="45">
        <v>20092</v>
      </c>
      <c r="B568" s="45" t="s">
        <v>616</v>
      </c>
      <c r="C568" s="45" t="s">
        <v>616</v>
      </c>
      <c r="D568" s="45">
        <v>1</v>
      </c>
      <c r="E568" s="45">
        <v>1</v>
      </c>
      <c r="F568" s="45">
        <v>1</v>
      </c>
      <c r="G568" s="45">
        <v>6</v>
      </c>
      <c r="H568" s="60">
        <v>4021</v>
      </c>
      <c r="I568" s="60">
        <v>2</v>
      </c>
      <c r="J568" s="60">
        <v>2</v>
      </c>
      <c r="K568" s="60">
        <v>0</v>
      </c>
      <c r="L568" s="60">
        <v>6</v>
      </c>
      <c r="M568" s="60">
        <v>10076</v>
      </c>
      <c r="N568" s="60">
        <v>5</v>
      </c>
      <c r="O568" s="60">
        <v>5</v>
      </c>
      <c r="P568" s="60">
        <v>0</v>
      </c>
      <c r="Q568" s="60">
        <v>1</v>
      </c>
      <c r="R568" s="60">
        <v>0</v>
      </c>
      <c r="S568" s="60">
        <v>80000</v>
      </c>
      <c r="T568" s="60">
        <v>80000</v>
      </c>
      <c r="U568" s="60">
        <v>0</v>
      </c>
      <c r="V568" s="60">
        <v>0</v>
      </c>
      <c r="W568" s="60">
        <v>0</v>
      </c>
      <c r="X568" s="60">
        <v>0</v>
      </c>
      <c r="Y568" s="60">
        <v>0</v>
      </c>
      <c r="Z568" s="60">
        <v>0</v>
      </c>
      <c r="AA568" s="60">
        <v>0</v>
      </c>
      <c r="AB568" s="60">
        <v>0</v>
      </c>
      <c r="AC568" s="60">
        <v>0</v>
      </c>
      <c r="AD568" s="60">
        <v>0</v>
      </c>
      <c r="AE568" s="60">
        <v>0</v>
      </c>
      <c r="AF568" s="45">
        <v>2</v>
      </c>
      <c r="AG568" s="45">
        <v>2</v>
      </c>
      <c r="AH568" s="45">
        <v>5</v>
      </c>
      <c r="AI568" s="45">
        <v>5</v>
      </c>
      <c r="AJ568" s="45">
        <v>80000</v>
      </c>
      <c r="AK568" s="45">
        <v>80000</v>
      </c>
      <c r="AL568" s="45">
        <v>0</v>
      </c>
      <c r="AM568" s="45">
        <v>0</v>
      </c>
      <c r="AN568" s="45">
        <v>0</v>
      </c>
      <c r="AO568" s="45">
        <v>0</v>
      </c>
    </row>
    <row r="569" spans="1:41">
      <c r="A569" s="45">
        <v>20093</v>
      </c>
      <c r="B569" s="45" t="s">
        <v>617</v>
      </c>
      <c r="C569" s="45" t="s">
        <v>617</v>
      </c>
      <c r="D569" s="45">
        <v>1</v>
      </c>
      <c r="E569" s="45">
        <v>1</v>
      </c>
      <c r="F569" s="45">
        <v>1</v>
      </c>
      <c r="G569" s="45">
        <v>6</v>
      </c>
      <c r="H569" s="60">
        <v>10014</v>
      </c>
      <c r="I569" s="60">
        <v>5</v>
      </c>
      <c r="J569" s="60">
        <v>5</v>
      </c>
      <c r="K569" s="60">
        <v>0</v>
      </c>
      <c r="L569" s="60">
        <v>1</v>
      </c>
      <c r="M569" s="60">
        <v>0</v>
      </c>
      <c r="N569" s="60">
        <v>82500</v>
      </c>
      <c r="O569" s="60">
        <v>82500</v>
      </c>
      <c r="P569" s="60">
        <v>0</v>
      </c>
      <c r="Q569" s="60">
        <v>0</v>
      </c>
      <c r="R569" s="60">
        <v>0</v>
      </c>
      <c r="S569" s="60">
        <v>0</v>
      </c>
      <c r="T569" s="60">
        <v>0</v>
      </c>
      <c r="U569" s="60">
        <v>0</v>
      </c>
      <c r="V569" s="60">
        <v>0</v>
      </c>
      <c r="W569" s="60">
        <v>0</v>
      </c>
      <c r="X569" s="60">
        <v>0</v>
      </c>
      <c r="Y569" s="60">
        <v>0</v>
      </c>
      <c r="Z569" s="60">
        <v>0</v>
      </c>
      <c r="AA569" s="60">
        <v>0</v>
      </c>
      <c r="AB569" s="60">
        <v>0</v>
      </c>
      <c r="AC569" s="60">
        <v>0</v>
      </c>
      <c r="AD569" s="60">
        <v>0</v>
      </c>
      <c r="AE569" s="60">
        <v>0</v>
      </c>
      <c r="AF569" s="45">
        <v>5</v>
      </c>
      <c r="AG569" s="45">
        <v>5</v>
      </c>
      <c r="AH569" s="45">
        <v>82500</v>
      </c>
      <c r="AI569" s="45">
        <v>82500</v>
      </c>
      <c r="AJ569" s="45">
        <v>0</v>
      </c>
      <c r="AK569" s="45">
        <v>0</v>
      </c>
      <c r="AL569" s="45">
        <v>0</v>
      </c>
      <c r="AM569" s="45">
        <v>0</v>
      </c>
      <c r="AN569" s="45">
        <v>0</v>
      </c>
      <c r="AO569" s="45">
        <v>0</v>
      </c>
    </row>
    <row r="570" spans="1:41">
      <c r="A570" s="45">
        <v>20094</v>
      </c>
      <c r="B570" s="45" t="s">
        <v>618</v>
      </c>
      <c r="C570" s="45" t="s">
        <v>618</v>
      </c>
      <c r="D570" s="45">
        <v>1</v>
      </c>
      <c r="E570" s="45">
        <v>1</v>
      </c>
      <c r="F570" s="45">
        <v>1</v>
      </c>
      <c r="G570" s="45">
        <v>6</v>
      </c>
      <c r="H570" s="60">
        <v>10002</v>
      </c>
      <c r="I570" s="60">
        <v>5</v>
      </c>
      <c r="J570" s="60">
        <v>5</v>
      </c>
      <c r="K570" s="60">
        <v>0</v>
      </c>
      <c r="L570" s="60">
        <v>1</v>
      </c>
      <c r="M570" s="60">
        <v>0</v>
      </c>
      <c r="N570" s="60">
        <v>82500</v>
      </c>
      <c r="O570" s="60">
        <v>82500</v>
      </c>
      <c r="P570" s="60">
        <v>0</v>
      </c>
      <c r="Q570" s="60">
        <v>0</v>
      </c>
      <c r="R570" s="60">
        <v>0</v>
      </c>
      <c r="S570" s="60">
        <v>0</v>
      </c>
      <c r="T570" s="60">
        <v>0</v>
      </c>
      <c r="U570" s="60">
        <v>0</v>
      </c>
      <c r="V570" s="60">
        <v>0</v>
      </c>
      <c r="W570" s="60">
        <v>0</v>
      </c>
      <c r="X570" s="60">
        <v>0</v>
      </c>
      <c r="Y570" s="60">
        <v>0</v>
      </c>
      <c r="Z570" s="60">
        <v>0</v>
      </c>
      <c r="AA570" s="60">
        <v>0</v>
      </c>
      <c r="AB570" s="60">
        <v>0</v>
      </c>
      <c r="AC570" s="60">
        <v>0</v>
      </c>
      <c r="AD570" s="60">
        <v>0</v>
      </c>
      <c r="AE570" s="60">
        <v>0</v>
      </c>
      <c r="AF570" s="45">
        <v>5</v>
      </c>
      <c r="AG570" s="45">
        <v>5</v>
      </c>
      <c r="AH570" s="45">
        <v>82500</v>
      </c>
      <c r="AI570" s="45">
        <v>82500</v>
      </c>
      <c r="AJ570" s="45">
        <v>0</v>
      </c>
      <c r="AK570" s="45">
        <v>0</v>
      </c>
      <c r="AL570" s="45">
        <v>0</v>
      </c>
      <c r="AM570" s="45">
        <v>0</v>
      </c>
      <c r="AN570" s="45">
        <v>0</v>
      </c>
      <c r="AO570" s="45">
        <v>0</v>
      </c>
    </row>
    <row r="571" spans="1:41">
      <c r="A571" s="45">
        <v>20095</v>
      </c>
      <c r="B571" s="45" t="s">
        <v>619</v>
      </c>
      <c r="C571" s="45" t="s">
        <v>619</v>
      </c>
      <c r="D571" s="45">
        <v>1</v>
      </c>
      <c r="E571" s="45">
        <v>1</v>
      </c>
      <c r="F571" s="45">
        <v>1</v>
      </c>
      <c r="G571" s="45">
        <v>6</v>
      </c>
      <c r="H571" s="60">
        <v>4022</v>
      </c>
      <c r="I571" s="60">
        <v>2</v>
      </c>
      <c r="J571" s="60">
        <v>2</v>
      </c>
      <c r="K571" s="60">
        <v>0</v>
      </c>
      <c r="L571" s="60">
        <v>6</v>
      </c>
      <c r="M571" s="60">
        <v>10007</v>
      </c>
      <c r="N571" s="60">
        <v>5</v>
      </c>
      <c r="O571" s="60">
        <v>5</v>
      </c>
      <c r="P571" s="60">
        <v>0</v>
      </c>
      <c r="Q571" s="60">
        <v>1</v>
      </c>
      <c r="R571" s="60">
        <v>0</v>
      </c>
      <c r="S571" s="60">
        <v>82500</v>
      </c>
      <c r="T571" s="60">
        <v>82500</v>
      </c>
      <c r="U571" s="60">
        <v>0</v>
      </c>
      <c r="V571" s="60">
        <v>0</v>
      </c>
      <c r="W571" s="60">
        <v>0</v>
      </c>
      <c r="X571" s="60">
        <v>0</v>
      </c>
      <c r="Y571" s="60">
        <v>0</v>
      </c>
      <c r="Z571" s="60">
        <v>0</v>
      </c>
      <c r="AA571" s="60">
        <v>0</v>
      </c>
      <c r="AB571" s="60">
        <v>0</v>
      </c>
      <c r="AC571" s="60">
        <v>0</v>
      </c>
      <c r="AD571" s="60">
        <v>0</v>
      </c>
      <c r="AE571" s="60">
        <v>0</v>
      </c>
      <c r="AF571" s="45">
        <v>2</v>
      </c>
      <c r="AG571" s="45">
        <v>2</v>
      </c>
      <c r="AH571" s="45">
        <v>5</v>
      </c>
      <c r="AI571" s="45">
        <v>5</v>
      </c>
      <c r="AJ571" s="45">
        <v>82500</v>
      </c>
      <c r="AK571" s="45">
        <v>82500</v>
      </c>
      <c r="AL571" s="45">
        <v>0</v>
      </c>
      <c r="AM571" s="45">
        <v>0</v>
      </c>
      <c r="AN571" s="45">
        <v>0</v>
      </c>
      <c r="AO571" s="45">
        <v>0</v>
      </c>
    </row>
    <row r="572" spans="1:41">
      <c r="A572" s="45">
        <v>20096</v>
      </c>
      <c r="B572" s="45" t="s">
        <v>620</v>
      </c>
      <c r="C572" s="45" t="s">
        <v>620</v>
      </c>
      <c r="D572" s="45">
        <v>1</v>
      </c>
      <c r="E572" s="45">
        <v>1</v>
      </c>
      <c r="F572" s="45">
        <v>1</v>
      </c>
      <c r="G572" s="45">
        <v>6</v>
      </c>
      <c r="H572" s="60">
        <v>10035</v>
      </c>
      <c r="I572" s="60">
        <v>5</v>
      </c>
      <c r="J572" s="60">
        <v>5</v>
      </c>
      <c r="K572" s="60">
        <v>0</v>
      </c>
      <c r="L572" s="60">
        <v>1</v>
      </c>
      <c r="M572" s="60">
        <v>0</v>
      </c>
      <c r="N572" s="60">
        <v>85000</v>
      </c>
      <c r="O572" s="60">
        <v>85000</v>
      </c>
      <c r="P572" s="60">
        <v>0</v>
      </c>
      <c r="Q572" s="60">
        <v>0</v>
      </c>
      <c r="R572" s="60">
        <v>0</v>
      </c>
      <c r="S572" s="60">
        <v>0</v>
      </c>
      <c r="T572" s="60">
        <v>0</v>
      </c>
      <c r="U572" s="60">
        <v>0</v>
      </c>
      <c r="V572" s="60">
        <v>0</v>
      </c>
      <c r="W572" s="60">
        <v>0</v>
      </c>
      <c r="X572" s="60">
        <v>0</v>
      </c>
      <c r="Y572" s="60">
        <v>0</v>
      </c>
      <c r="Z572" s="60">
        <v>0</v>
      </c>
      <c r="AA572" s="60">
        <v>0</v>
      </c>
      <c r="AB572" s="60">
        <v>0</v>
      </c>
      <c r="AC572" s="60">
        <v>0</v>
      </c>
      <c r="AD572" s="60">
        <v>0</v>
      </c>
      <c r="AE572" s="60">
        <v>0</v>
      </c>
      <c r="AF572" s="45">
        <v>5</v>
      </c>
      <c r="AG572" s="45">
        <v>5</v>
      </c>
      <c r="AH572" s="45">
        <v>85000</v>
      </c>
      <c r="AI572" s="45">
        <v>85000</v>
      </c>
      <c r="AJ572" s="45">
        <v>0</v>
      </c>
      <c r="AK572" s="45">
        <v>0</v>
      </c>
      <c r="AL572" s="45">
        <v>0</v>
      </c>
      <c r="AM572" s="45">
        <v>0</v>
      </c>
      <c r="AN572" s="45">
        <v>0</v>
      </c>
      <c r="AO572" s="45">
        <v>0</v>
      </c>
    </row>
    <row r="573" spans="1:41">
      <c r="A573" s="45">
        <v>20097</v>
      </c>
      <c r="B573" s="45" t="s">
        <v>621</v>
      </c>
      <c r="C573" s="45" t="s">
        <v>621</v>
      </c>
      <c r="D573" s="45">
        <v>1</v>
      </c>
      <c r="E573" s="45">
        <v>1</v>
      </c>
      <c r="F573" s="45">
        <v>1</v>
      </c>
      <c r="G573" s="45">
        <v>6</v>
      </c>
      <c r="H573" s="60">
        <v>10026</v>
      </c>
      <c r="I573" s="60">
        <v>5</v>
      </c>
      <c r="J573" s="60">
        <v>5</v>
      </c>
      <c r="K573" s="60">
        <v>0</v>
      </c>
      <c r="L573" s="60">
        <v>1</v>
      </c>
      <c r="M573" s="60">
        <v>0</v>
      </c>
      <c r="N573" s="60">
        <v>85000</v>
      </c>
      <c r="O573" s="60">
        <v>85000</v>
      </c>
      <c r="P573" s="60">
        <v>0</v>
      </c>
      <c r="Q573" s="60">
        <v>0</v>
      </c>
      <c r="R573" s="60">
        <v>0</v>
      </c>
      <c r="S573" s="60">
        <v>0</v>
      </c>
      <c r="T573" s="60">
        <v>0</v>
      </c>
      <c r="U573" s="60">
        <v>0</v>
      </c>
      <c r="V573" s="60">
        <v>0</v>
      </c>
      <c r="W573" s="60">
        <v>0</v>
      </c>
      <c r="X573" s="60">
        <v>0</v>
      </c>
      <c r="Y573" s="60">
        <v>0</v>
      </c>
      <c r="Z573" s="60">
        <v>0</v>
      </c>
      <c r="AA573" s="60">
        <v>0</v>
      </c>
      <c r="AB573" s="60">
        <v>0</v>
      </c>
      <c r="AC573" s="60">
        <v>0</v>
      </c>
      <c r="AD573" s="60">
        <v>0</v>
      </c>
      <c r="AE573" s="60">
        <v>0</v>
      </c>
      <c r="AF573" s="45">
        <v>5</v>
      </c>
      <c r="AG573" s="45">
        <v>5</v>
      </c>
      <c r="AH573" s="45">
        <v>85000</v>
      </c>
      <c r="AI573" s="45">
        <v>85000</v>
      </c>
      <c r="AJ573" s="45">
        <v>0</v>
      </c>
      <c r="AK573" s="45">
        <v>0</v>
      </c>
      <c r="AL573" s="45">
        <v>0</v>
      </c>
      <c r="AM573" s="45">
        <v>0</v>
      </c>
      <c r="AN573" s="45">
        <v>0</v>
      </c>
      <c r="AO573" s="45">
        <v>0</v>
      </c>
    </row>
    <row r="574" spans="1:41">
      <c r="A574" s="45">
        <v>20098</v>
      </c>
      <c r="B574" s="45" t="s">
        <v>622</v>
      </c>
      <c r="C574" s="45" t="s">
        <v>622</v>
      </c>
      <c r="D574" s="45">
        <v>1</v>
      </c>
      <c r="E574" s="45">
        <v>1</v>
      </c>
      <c r="F574" s="45">
        <v>1</v>
      </c>
      <c r="G574" s="45">
        <v>6</v>
      </c>
      <c r="H574" s="60">
        <v>4023</v>
      </c>
      <c r="I574" s="60">
        <v>2</v>
      </c>
      <c r="J574" s="60">
        <v>2</v>
      </c>
      <c r="K574" s="60">
        <v>0</v>
      </c>
      <c r="L574" s="60">
        <v>6</v>
      </c>
      <c r="M574" s="60">
        <v>10031</v>
      </c>
      <c r="N574" s="60">
        <v>5</v>
      </c>
      <c r="O574" s="60">
        <v>5</v>
      </c>
      <c r="P574" s="60">
        <v>0</v>
      </c>
      <c r="Q574" s="60">
        <v>1</v>
      </c>
      <c r="R574" s="60">
        <v>0</v>
      </c>
      <c r="S574" s="60">
        <v>85000</v>
      </c>
      <c r="T574" s="60">
        <v>85000</v>
      </c>
      <c r="U574" s="60">
        <v>0</v>
      </c>
      <c r="V574" s="60">
        <v>0</v>
      </c>
      <c r="W574" s="60">
        <v>0</v>
      </c>
      <c r="X574" s="60">
        <v>0</v>
      </c>
      <c r="Y574" s="60">
        <v>0</v>
      </c>
      <c r="Z574" s="60">
        <v>0</v>
      </c>
      <c r="AA574" s="60">
        <v>0</v>
      </c>
      <c r="AB574" s="60">
        <v>0</v>
      </c>
      <c r="AC574" s="60">
        <v>0</v>
      </c>
      <c r="AD574" s="60">
        <v>0</v>
      </c>
      <c r="AE574" s="60">
        <v>0</v>
      </c>
      <c r="AF574" s="45">
        <v>2</v>
      </c>
      <c r="AG574" s="45">
        <v>2</v>
      </c>
      <c r="AH574" s="45">
        <v>5</v>
      </c>
      <c r="AI574" s="45">
        <v>5</v>
      </c>
      <c r="AJ574" s="45">
        <v>85000</v>
      </c>
      <c r="AK574" s="45">
        <v>85000</v>
      </c>
      <c r="AL574" s="45">
        <v>0</v>
      </c>
      <c r="AM574" s="45">
        <v>0</v>
      </c>
      <c r="AN574" s="45">
        <v>0</v>
      </c>
      <c r="AO574" s="45">
        <v>0</v>
      </c>
    </row>
    <row r="575" spans="1:41">
      <c r="A575" s="45">
        <v>20099</v>
      </c>
      <c r="B575" s="45" t="s">
        <v>623</v>
      </c>
      <c r="C575" s="45" t="s">
        <v>623</v>
      </c>
      <c r="D575" s="45">
        <v>1</v>
      </c>
      <c r="E575" s="45">
        <v>1</v>
      </c>
      <c r="F575" s="45">
        <v>1</v>
      </c>
      <c r="G575" s="45">
        <v>6</v>
      </c>
      <c r="H575" s="60">
        <v>10060</v>
      </c>
      <c r="I575" s="60">
        <v>5</v>
      </c>
      <c r="J575" s="60">
        <v>5</v>
      </c>
      <c r="K575" s="60">
        <v>0</v>
      </c>
      <c r="L575" s="60">
        <v>1</v>
      </c>
      <c r="M575" s="60">
        <v>0</v>
      </c>
      <c r="N575" s="60">
        <v>87500</v>
      </c>
      <c r="O575" s="60">
        <v>87500</v>
      </c>
      <c r="P575" s="60">
        <v>0</v>
      </c>
      <c r="Q575" s="60">
        <v>0</v>
      </c>
      <c r="R575" s="60">
        <v>0</v>
      </c>
      <c r="S575" s="60">
        <v>0</v>
      </c>
      <c r="T575" s="60">
        <v>0</v>
      </c>
      <c r="U575" s="60">
        <v>0</v>
      </c>
      <c r="V575" s="60">
        <v>0</v>
      </c>
      <c r="W575" s="60">
        <v>0</v>
      </c>
      <c r="X575" s="60">
        <v>0</v>
      </c>
      <c r="Y575" s="60">
        <v>0</v>
      </c>
      <c r="Z575" s="60">
        <v>0</v>
      </c>
      <c r="AA575" s="60">
        <v>0</v>
      </c>
      <c r="AB575" s="60">
        <v>0</v>
      </c>
      <c r="AC575" s="60">
        <v>0</v>
      </c>
      <c r="AD575" s="60">
        <v>0</v>
      </c>
      <c r="AE575" s="60">
        <v>0</v>
      </c>
      <c r="AF575" s="45">
        <v>5</v>
      </c>
      <c r="AG575" s="45">
        <v>5</v>
      </c>
      <c r="AH575" s="45">
        <v>87500</v>
      </c>
      <c r="AI575" s="45">
        <v>87500</v>
      </c>
      <c r="AJ575" s="45">
        <v>0</v>
      </c>
      <c r="AK575" s="45">
        <v>0</v>
      </c>
      <c r="AL575" s="45">
        <v>0</v>
      </c>
      <c r="AM575" s="45">
        <v>0</v>
      </c>
      <c r="AN575" s="45">
        <v>0</v>
      </c>
      <c r="AO575" s="45">
        <v>0</v>
      </c>
    </row>
    <row r="576" spans="1:41">
      <c r="A576" s="45">
        <v>20100</v>
      </c>
      <c r="B576" s="45" t="s">
        <v>624</v>
      </c>
      <c r="C576" s="45" t="s">
        <v>624</v>
      </c>
      <c r="D576" s="45">
        <v>1</v>
      </c>
      <c r="E576" s="45">
        <v>1</v>
      </c>
      <c r="F576" s="45">
        <v>1</v>
      </c>
      <c r="G576" s="45">
        <v>6</v>
      </c>
      <c r="H576" s="60">
        <v>10056</v>
      </c>
      <c r="I576" s="60">
        <v>5</v>
      </c>
      <c r="J576" s="60">
        <v>5</v>
      </c>
      <c r="K576" s="60">
        <v>0</v>
      </c>
      <c r="L576" s="60">
        <v>1</v>
      </c>
      <c r="M576" s="60">
        <v>0</v>
      </c>
      <c r="N576" s="60">
        <v>87500</v>
      </c>
      <c r="O576" s="60">
        <v>87500</v>
      </c>
      <c r="P576" s="60">
        <v>0</v>
      </c>
      <c r="Q576" s="60">
        <v>0</v>
      </c>
      <c r="R576" s="60">
        <v>0</v>
      </c>
      <c r="S576" s="60">
        <v>0</v>
      </c>
      <c r="T576" s="60">
        <v>0</v>
      </c>
      <c r="U576" s="60">
        <v>0</v>
      </c>
      <c r="V576" s="60">
        <v>0</v>
      </c>
      <c r="W576" s="60">
        <v>0</v>
      </c>
      <c r="X576" s="60">
        <v>0</v>
      </c>
      <c r="Y576" s="60">
        <v>0</v>
      </c>
      <c r="Z576" s="60">
        <v>0</v>
      </c>
      <c r="AA576" s="60">
        <v>0</v>
      </c>
      <c r="AB576" s="60">
        <v>0</v>
      </c>
      <c r="AC576" s="60">
        <v>0</v>
      </c>
      <c r="AD576" s="60">
        <v>0</v>
      </c>
      <c r="AE576" s="60">
        <v>0</v>
      </c>
      <c r="AF576" s="45">
        <v>5</v>
      </c>
      <c r="AG576" s="45">
        <v>5</v>
      </c>
      <c r="AH576" s="45">
        <v>87500</v>
      </c>
      <c r="AI576" s="45">
        <v>87500</v>
      </c>
      <c r="AJ576" s="45">
        <v>0</v>
      </c>
      <c r="AK576" s="45">
        <v>0</v>
      </c>
      <c r="AL576" s="45">
        <v>0</v>
      </c>
      <c r="AM576" s="45">
        <v>0</v>
      </c>
      <c r="AN576" s="45">
        <v>0</v>
      </c>
      <c r="AO576" s="45">
        <v>0</v>
      </c>
    </row>
    <row r="577" spans="1:41">
      <c r="A577" s="45">
        <v>20101</v>
      </c>
      <c r="B577" s="45" t="s">
        <v>625</v>
      </c>
      <c r="C577" s="45" t="s">
        <v>625</v>
      </c>
      <c r="D577" s="45">
        <v>1</v>
      </c>
      <c r="E577" s="45">
        <v>1</v>
      </c>
      <c r="F577" s="45">
        <v>1</v>
      </c>
      <c r="G577" s="45">
        <v>6</v>
      </c>
      <c r="H577" s="60">
        <v>4024</v>
      </c>
      <c r="I577" s="60">
        <v>2</v>
      </c>
      <c r="J577" s="60">
        <v>2</v>
      </c>
      <c r="K577" s="60">
        <v>0</v>
      </c>
      <c r="L577" s="60">
        <v>6</v>
      </c>
      <c r="M577" s="60">
        <v>10061</v>
      </c>
      <c r="N577" s="60">
        <v>5</v>
      </c>
      <c r="O577" s="60">
        <v>5</v>
      </c>
      <c r="P577" s="60">
        <v>0</v>
      </c>
      <c r="Q577" s="60">
        <v>1</v>
      </c>
      <c r="R577" s="60">
        <v>0</v>
      </c>
      <c r="S577" s="60">
        <v>87500</v>
      </c>
      <c r="T577" s="60">
        <v>87500</v>
      </c>
      <c r="U577" s="60">
        <v>0</v>
      </c>
      <c r="V577" s="60">
        <v>0</v>
      </c>
      <c r="W577" s="60">
        <v>0</v>
      </c>
      <c r="X577" s="60">
        <v>0</v>
      </c>
      <c r="Y577" s="60">
        <v>0</v>
      </c>
      <c r="Z577" s="60">
        <v>0</v>
      </c>
      <c r="AA577" s="60">
        <v>0</v>
      </c>
      <c r="AB577" s="60">
        <v>0</v>
      </c>
      <c r="AC577" s="60">
        <v>0</v>
      </c>
      <c r="AD577" s="60">
        <v>0</v>
      </c>
      <c r="AE577" s="60">
        <v>0</v>
      </c>
      <c r="AF577" s="45">
        <v>2</v>
      </c>
      <c r="AG577" s="45">
        <v>2</v>
      </c>
      <c r="AH577" s="45">
        <v>5</v>
      </c>
      <c r="AI577" s="45">
        <v>5</v>
      </c>
      <c r="AJ577" s="45">
        <v>87500</v>
      </c>
      <c r="AK577" s="45">
        <v>87500</v>
      </c>
      <c r="AL577" s="45">
        <v>0</v>
      </c>
      <c r="AM577" s="45">
        <v>0</v>
      </c>
      <c r="AN577" s="45">
        <v>0</v>
      </c>
      <c r="AO577" s="45">
        <v>0</v>
      </c>
    </row>
    <row r="578" spans="1:41">
      <c r="A578" s="45">
        <v>20102</v>
      </c>
      <c r="B578" s="45" t="s">
        <v>626</v>
      </c>
      <c r="C578" s="45" t="s">
        <v>626</v>
      </c>
      <c r="D578" s="45">
        <v>1</v>
      </c>
      <c r="E578" s="45">
        <v>1</v>
      </c>
      <c r="F578" s="45">
        <v>1</v>
      </c>
      <c r="G578" s="45">
        <v>6</v>
      </c>
      <c r="H578" s="60">
        <v>10072</v>
      </c>
      <c r="I578" s="60">
        <v>5</v>
      </c>
      <c r="J578" s="60">
        <v>5</v>
      </c>
      <c r="K578" s="60">
        <v>0</v>
      </c>
      <c r="L578" s="60">
        <v>1</v>
      </c>
      <c r="M578" s="60">
        <v>0</v>
      </c>
      <c r="N578" s="60">
        <v>90000</v>
      </c>
      <c r="O578" s="60">
        <v>90000</v>
      </c>
      <c r="P578" s="60">
        <v>0</v>
      </c>
      <c r="Q578" s="60">
        <v>0</v>
      </c>
      <c r="R578" s="60">
        <v>0</v>
      </c>
      <c r="S578" s="60">
        <v>0</v>
      </c>
      <c r="T578" s="60">
        <v>0</v>
      </c>
      <c r="U578" s="60">
        <v>0</v>
      </c>
      <c r="V578" s="60">
        <v>0</v>
      </c>
      <c r="W578" s="60">
        <v>0</v>
      </c>
      <c r="X578" s="60">
        <v>0</v>
      </c>
      <c r="Y578" s="60">
        <v>0</v>
      </c>
      <c r="Z578" s="60">
        <v>0</v>
      </c>
      <c r="AA578" s="60">
        <v>0</v>
      </c>
      <c r="AB578" s="60">
        <v>0</v>
      </c>
      <c r="AC578" s="60">
        <v>0</v>
      </c>
      <c r="AD578" s="60">
        <v>0</v>
      </c>
      <c r="AE578" s="60">
        <v>0</v>
      </c>
      <c r="AF578" s="45">
        <v>5</v>
      </c>
      <c r="AG578" s="45">
        <v>5</v>
      </c>
      <c r="AH578" s="45">
        <v>90000</v>
      </c>
      <c r="AI578" s="45">
        <v>90000</v>
      </c>
      <c r="AJ578" s="45">
        <v>0</v>
      </c>
      <c r="AK578" s="45">
        <v>0</v>
      </c>
      <c r="AL578" s="45">
        <v>0</v>
      </c>
      <c r="AM578" s="45">
        <v>0</v>
      </c>
      <c r="AN578" s="45">
        <v>0</v>
      </c>
      <c r="AO578" s="45">
        <v>0</v>
      </c>
    </row>
    <row r="579" spans="1:41">
      <c r="A579" s="45">
        <v>20103</v>
      </c>
      <c r="B579" s="45" t="s">
        <v>627</v>
      </c>
      <c r="C579" s="45" t="s">
        <v>627</v>
      </c>
      <c r="D579" s="45">
        <v>1</v>
      </c>
      <c r="E579" s="45">
        <v>1</v>
      </c>
      <c r="F579" s="45">
        <v>1</v>
      </c>
      <c r="G579" s="45">
        <v>6</v>
      </c>
      <c r="H579" s="60">
        <v>10073</v>
      </c>
      <c r="I579" s="60">
        <v>5</v>
      </c>
      <c r="J579" s="60">
        <v>5</v>
      </c>
      <c r="K579" s="60">
        <v>0</v>
      </c>
      <c r="L579" s="60">
        <v>1</v>
      </c>
      <c r="M579" s="60">
        <v>0</v>
      </c>
      <c r="N579" s="60">
        <v>90000</v>
      </c>
      <c r="O579" s="60">
        <v>90000</v>
      </c>
      <c r="P579" s="60">
        <v>0</v>
      </c>
      <c r="Q579" s="60">
        <v>0</v>
      </c>
      <c r="R579" s="60">
        <v>0</v>
      </c>
      <c r="S579" s="60">
        <v>0</v>
      </c>
      <c r="T579" s="60">
        <v>0</v>
      </c>
      <c r="U579" s="60">
        <v>0</v>
      </c>
      <c r="V579" s="60">
        <v>0</v>
      </c>
      <c r="W579" s="60">
        <v>0</v>
      </c>
      <c r="X579" s="60">
        <v>0</v>
      </c>
      <c r="Y579" s="60">
        <v>0</v>
      </c>
      <c r="Z579" s="60">
        <v>0</v>
      </c>
      <c r="AA579" s="60">
        <v>0</v>
      </c>
      <c r="AB579" s="60">
        <v>0</v>
      </c>
      <c r="AC579" s="60">
        <v>0</v>
      </c>
      <c r="AD579" s="60">
        <v>0</v>
      </c>
      <c r="AE579" s="60">
        <v>0</v>
      </c>
      <c r="AF579" s="45">
        <v>5</v>
      </c>
      <c r="AG579" s="45">
        <v>5</v>
      </c>
      <c r="AH579" s="45">
        <v>90000</v>
      </c>
      <c r="AI579" s="45">
        <v>90000</v>
      </c>
      <c r="AJ579" s="45">
        <v>0</v>
      </c>
      <c r="AK579" s="45">
        <v>0</v>
      </c>
      <c r="AL579" s="45">
        <v>0</v>
      </c>
      <c r="AM579" s="45">
        <v>0</v>
      </c>
      <c r="AN579" s="45">
        <v>0</v>
      </c>
      <c r="AO579" s="45">
        <v>0</v>
      </c>
    </row>
    <row r="580" spans="1:41">
      <c r="A580" s="45">
        <v>20104</v>
      </c>
      <c r="B580" s="45" t="s">
        <v>628</v>
      </c>
      <c r="C580" s="45" t="s">
        <v>628</v>
      </c>
      <c r="D580" s="45">
        <v>1</v>
      </c>
      <c r="E580" s="45">
        <v>1</v>
      </c>
      <c r="F580" s="45">
        <v>1</v>
      </c>
      <c r="G580" s="45">
        <v>3</v>
      </c>
      <c r="H580" s="60">
        <v>21</v>
      </c>
      <c r="I580" s="60">
        <v>1</v>
      </c>
      <c r="J580" s="60">
        <v>1</v>
      </c>
      <c r="K580" s="60">
        <v>0</v>
      </c>
      <c r="L580" s="60">
        <v>6</v>
      </c>
      <c r="M580" s="60">
        <v>10087</v>
      </c>
      <c r="N580" s="60">
        <v>5</v>
      </c>
      <c r="O580" s="60">
        <v>5</v>
      </c>
      <c r="P580" s="60">
        <v>0</v>
      </c>
      <c r="Q580" s="60">
        <v>1</v>
      </c>
      <c r="R580" s="60">
        <v>0</v>
      </c>
      <c r="S580" s="60">
        <v>90000</v>
      </c>
      <c r="T580" s="60">
        <v>90000</v>
      </c>
      <c r="U580" s="60">
        <v>0</v>
      </c>
      <c r="V580" s="60">
        <v>0</v>
      </c>
      <c r="W580" s="60">
        <v>0</v>
      </c>
      <c r="X580" s="60">
        <v>0</v>
      </c>
      <c r="Y580" s="60">
        <v>0</v>
      </c>
      <c r="Z580" s="60">
        <v>0</v>
      </c>
      <c r="AA580" s="60">
        <v>0</v>
      </c>
      <c r="AB580" s="60">
        <v>0</v>
      </c>
      <c r="AC580" s="60">
        <v>0</v>
      </c>
      <c r="AD580" s="60">
        <v>0</v>
      </c>
      <c r="AE580" s="60">
        <v>0</v>
      </c>
      <c r="AF580" s="45">
        <v>1</v>
      </c>
      <c r="AG580" s="45">
        <v>1</v>
      </c>
      <c r="AH580" s="45">
        <v>5</v>
      </c>
      <c r="AI580" s="45">
        <v>5</v>
      </c>
      <c r="AJ580" s="45">
        <v>90000</v>
      </c>
      <c r="AK580" s="45">
        <v>90000</v>
      </c>
      <c r="AL580" s="45">
        <v>0</v>
      </c>
      <c r="AM580" s="45">
        <v>0</v>
      </c>
      <c r="AN580" s="45">
        <v>0</v>
      </c>
      <c r="AO580" s="45">
        <v>0</v>
      </c>
    </row>
    <row r="581" spans="1:41">
      <c r="A581" s="45">
        <v>20105</v>
      </c>
      <c r="B581" s="45" t="s">
        <v>629</v>
      </c>
      <c r="C581" s="45" t="s">
        <v>629</v>
      </c>
      <c r="D581" s="45">
        <v>1</v>
      </c>
      <c r="E581" s="45">
        <v>1</v>
      </c>
      <c r="F581" s="45">
        <v>1</v>
      </c>
      <c r="G581" s="45">
        <v>6</v>
      </c>
      <c r="H581" s="60">
        <v>10014</v>
      </c>
      <c r="I581" s="60">
        <v>5</v>
      </c>
      <c r="J581" s="60">
        <v>5</v>
      </c>
      <c r="K581" s="60">
        <v>0</v>
      </c>
      <c r="L581" s="60">
        <v>1</v>
      </c>
      <c r="M581" s="60">
        <v>0</v>
      </c>
      <c r="N581" s="60">
        <v>92500</v>
      </c>
      <c r="O581" s="60">
        <v>92500</v>
      </c>
      <c r="P581" s="60">
        <v>0</v>
      </c>
      <c r="Q581" s="60">
        <v>0</v>
      </c>
      <c r="R581" s="60">
        <v>0</v>
      </c>
      <c r="S581" s="60">
        <v>0</v>
      </c>
      <c r="T581" s="60">
        <v>0</v>
      </c>
      <c r="U581" s="60">
        <v>0</v>
      </c>
      <c r="V581" s="60">
        <v>0</v>
      </c>
      <c r="W581" s="60">
        <v>0</v>
      </c>
      <c r="X581" s="60">
        <v>0</v>
      </c>
      <c r="Y581" s="60">
        <v>0</v>
      </c>
      <c r="Z581" s="60">
        <v>0</v>
      </c>
      <c r="AA581" s="60">
        <v>0</v>
      </c>
      <c r="AB581" s="60">
        <v>0</v>
      </c>
      <c r="AC581" s="60">
        <v>0</v>
      </c>
      <c r="AD581" s="60">
        <v>0</v>
      </c>
      <c r="AE581" s="60">
        <v>0</v>
      </c>
      <c r="AF581" s="45">
        <v>5</v>
      </c>
      <c r="AG581" s="45">
        <v>5</v>
      </c>
      <c r="AH581" s="45">
        <v>92500</v>
      </c>
      <c r="AI581" s="45">
        <v>92500</v>
      </c>
      <c r="AJ581" s="45">
        <v>0</v>
      </c>
      <c r="AK581" s="45">
        <v>0</v>
      </c>
      <c r="AL581" s="45">
        <v>0</v>
      </c>
      <c r="AM581" s="45">
        <v>0</v>
      </c>
      <c r="AN581" s="45">
        <v>0</v>
      </c>
      <c r="AO581" s="45">
        <v>0</v>
      </c>
    </row>
    <row r="582" spans="1:41">
      <c r="A582" s="45">
        <v>20106</v>
      </c>
      <c r="B582" s="45" t="s">
        <v>630</v>
      </c>
      <c r="C582" s="45" t="s">
        <v>630</v>
      </c>
      <c r="D582" s="45">
        <v>1</v>
      </c>
      <c r="E582" s="45">
        <v>1</v>
      </c>
      <c r="F582" s="45">
        <v>1</v>
      </c>
      <c r="G582" s="45">
        <v>6</v>
      </c>
      <c r="H582" s="60">
        <v>10002</v>
      </c>
      <c r="I582" s="60">
        <v>5</v>
      </c>
      <c r="J582" s="60">
        <v>5</v>
      </c>
      <c r="K582" s="60">
        <v>0</v>
      </c>
      <c r="L582" s="60">
        <v>1</v>
      </c>
      <c r="M582" s="60">
        <v>0</v>
      </c>
      <c r="N582" s="60">
        <v>92500</v>
      </c>
      <c r="O582" s="60">
        <v>92500</v>
      </c>
      <c r="P582" s="60">
        <v>0</v>
      </c>
      <c r="Q582" s="60">
        <v>0</v>
      </c>
      <c r="R582" s="60">
        <v>0</v>
      </c>
      <c r="S582" s="60">
        <v>0</v>
      </c>
      <c r="T582" s="60">
        <v>0</v>
      </c>
      <c r="U582" s="60">
        <v>0</v>
      </c>
      <c r="V582" s="60">
        <v>0</v>
      </c>
      <c r="W582" s="60">
        <v>0</v>
      </c>
      <c r="X582" s="60">
        <v>0</v>
      </c>
      <c r="Y582" s="60">
        <v>0</v>
      </c>
      <c r="Z582" s="60">
        <v>0</v>
      </c>
      <c r="AA582" s="60">
        <v>0</v>
      </c>
      <c r="AB582" s="60">
        <v>0</v>
      </c>
      <c r="AC582" s="60">
        <v>0</v>
      </c>
      <c r="AD582" s="60">
        <v>0</v>
      </c>
      <c r="AE582" s="60">
        <v>0</v>
      </c>
      <c r="AF582" s="45">
        <v>5</v>
      </c>
      <c r="AG582" s="45">
        <v>5</v>
      </c>
      <c r="AH582" s="45">
        <v>92500</v>
      </c>
      <c r="AI582" s="45">
        <v>92500</v>
      </c>
      <c r="AJ582" s="45">
        <v>0</v>
      </c>
      <c r="AK582" s="45">
        <v>0</v>
      </c>
      <c r="AL582" s="45">
        <v>0</v>
      </c>
      <c r="AM582" s="45">
        <v>0</v>
      </c>
      <c r="AN582" s="45">
        <v>0</v>
      </c>
      <c r="AO582" s="45">
        <v>0</v>
      </c>
    </row>
    <row r="583" spans="1:41">
      <c r="A583" s="45">
        <v>20107</v>
      </c>
      <c r="B583" s="45" t="s">
        <v>631</v>
      </c>
      <c r="C583" s="45" t="s">
        <v>631</v>
      </c>
      <c r="D583" s="45">
        <v>1</v>
      </c>
      <c r="E583" s="45">
        <v>1</v>
      </c>
      <c r="F583" s="45">
        <v>1</v>
      </c>
      <c r="G583" s="45">
        <v>3</v>
      </c>
      <c r="H583" s="60">
        <v>21</v>
      </c>
      <c r="I583" s="60">
        <v>1</v>
      </c>
      <c r="J583" s="60">
        <v>1</v>
      </c>
      <c r="K583" s="60">
        <v>0</v>
      </c>
      <c r="L583" s="60">
        <v>6</v>
      </c>
      <c r="M583" s="60">
        <v>10007</v>
      </c>
      <c r="N583" s="60">
        <v>5</v>
      </c>
      <c r="O583" s="60">
        <v>5</v>
      </c>
      <c r="P583" s="60">
        <v>0</v>
      </c>
      <c r="Q583" s="60">
        <v>1</v>
      </c>
      <c r="R583" s="60">
        <v>0</v>
      </c>
      <c r="S583" s="60">
        <v>92500</v>
      </c>
      <c r="T583" s="60">
        <v>92500</v>
      </c>
      <c r="U583" s="60">
        <v>0</v>
      </c>
      <c r="V583" s="60">
        <v>0</v>
      </c>
      <c r="W583" s="60">
        <v>0</v>
      </c>
      <c r="X583" s="60">
        <v>0</v>
      </c>
      <c r="Y583" s="60">
        <v>0</v>
      </c>
      <c r="Z583" s="60">
        <v>0</v>
      </c>
      <c r="AA583" s="60">
        <v>0</v>
      </c>
      <c r="AB583" s="60">
        <v>0</v>
      </c>
      <c r="AC583" s="60">
        <v>0</v>
      </c>
      <c r="AD583" s="60">
        <v>0</v>
      </c>
      <c r="AE583" s="60">
        <v>0</v>
      </c>
      <c r="AF583" s="45">
        <v>1</v>
      </c>
      <c r="AG583" s="45">
        <v>1</v>
      </c>
      <c r="AH583" s="45">
        <v>5</v>
      </c>
      <c r="AI583" s="45">
        <v>5</v>
      </c>
      <c r="AJ583" s="45">
        <v>92500</v>
      </c>
      <c r="AK583" s="45">
        <v>92500</v>
      </c>
      <c r="AL583" s="45">
        <v>0</v>
      </c>
      <c r="AM583" s="45">
        <v>0</v>
      </c>
      <c r="AN583" s="45">
        <v>0</v>
      </c>
      <c r="AO583" s="45">
        <v>0</v>
      </c>
    </row>
    <row r="584" spans="1:41">
      <c r="A584" s="45">
        <v>20108</v>
      </c>
      <c r="B584" s="45" t="s">
        <v>632</v>
      </c>
      <c r="C584" s="45" t="s">
        <v>632</v>
      </c>
      <c r="D584" s="45">
        <v>1</v>
      </c>
      <c r="E584" s="45">
        <v>1</v>
      </c>
      <c r="F584" s="45">
        <v>1</v>
      </c>
      <c r="G584" s="45">
        <v>6</v>
      </c>
      <c r="H584" s="60">
        <v>10035</v>
      </c>
      <c r="I584" s="60">
        <v>5</v>
      </c>
      <c r="J584" s="60">
        <v>5</v>
      </c>
      <c r="K584" s="60">
        <v>0</v>
      </c>
      <c r="L584" s="60">
        <v>1</v>
      </c>
      <c r="M584" s="60">
        <v>0</v>
      </c>
      <c r="N584" s="60">
        <v>95000</v>
      </c>
      <c r="O584" s="60">
        <v>95000</v>
      </c>
      <c r="P584" s="60">
        <v>0</v>
      </c>
      <c r="Q584" s="60">
        <v>0</v>
      </c>
      <c r="R584" s="60">
        <v>0</v>
      </c>
      <c r="S584" s="60">
        <v>0</v>
      </c>
      <c r="T584" s="60">
        <v>0</v>
      </c>
      <c r="U584" s="60">
        <v>0</v>
      </c>
      <c r="V584" s="60">
        <v>0</v>
      </c>
      <c r="W584" s="60">
        <v>0</v>
      </c>
      <c r="X584" s="60">
        <v>0</v>
      </c>
      <c r="Y584" s="60">
        <v>0</v>
      </c>
      <c r="Z584" s="60">
        <v>0</v>
      </c>
      <c r="AA584" s="60">
        <v>0</v>
      </c>
      <c r="AB584" s="60">
        <v>0</v>
      </c>
      <c r="AC584" s="60">
        <v>0</v>
      </c>
      <c r="AD584" s="60">
        <v>0</v>
      </c>
      <c r="AE584" s="60">
        <v>0</v>
      </c>
      <c r="AF584" s="45">
        <v>5</v>
      </c>
      <c r="AG584" s="45">
        <v>5</v>
      </c>
      <c r="AH584" s="45">
        <v>95000</v>
      </c>
      <c r="AI584" s="45">
        <v>95000</v>
      </c>
      <c r="AJ584" s="45">
        <v>0</v>
      </c>
      <c r="AK584" s="45">
        <v>0</v>
      </c>
      <c r="AL584" s="45">
        <v>0</v>
      </c>
      <c r="AM584" s="45">
        <v>0</v>
      </c>
      <c r="AN584" s="45">
        <v>0</v>
      </c>
      <c r="AO584" s="45">
        <v>0</v>
      </c>
    </row>
    <row r="585" spans="1:41">
      <c r="A585" s="45">
        <v>20109</v>
      </c>
      <c r="B585" s="45" t="s">
        <v>633</v>
      </c>
      <c r="C585" s="45" t="s">
        <v>633</v>
      </c>
      <c r="D585" s="45">
        <v>1</v>
      </c>
      <c r="E585" s="45">
        <v>1</v>
      </c>
      <c r="F585" s="45">
        <v>1</v>
      </c>
      <c r="G585" s="45">
        <v>6</v>
      </c>
      <c r="H585" s="60">
        <v>10026</v>
      </c>
      <c r="I585" s="60">
        <v>5</v>
      </c>
      <c r="J585" s="60">
        <v>5</v>
      </c>
      <c r="K585" s="60">
        <v>0</v>
      </c>
      <c r="L585" s="60">
        <v>1</v>
      </c>
      <c r="M585" s="60">
        <v>0</v>
      </c>
      <c r="N585" s="60">
        <v>95000</v>
      </c>
      <c r="O585" s="60">
        <v>95000</v>
      </c>
      <c r="P585" s="60">
        <v>0</v>
      </c>
      <c r="Q585" s="60">
        <v>0</v>
      </c>
      <c r="R585" s="60">
        <v>0</v>
      </c>
      <c r="S585" s="60">
        <v>0</v>
      </c>
      <c r="T585" s="60">
        <v>0</v>
      </c>
      <c r="U585" s="60">
        <v>0</v>
      </c>
      <c r="V585" s="60">
        <v>0</v>
      </c>
      <c r="W585" s="60">
        <v>0</v>
      </c>
      <c r="X585" s="60">
        <v>0</v>
      </c>
      <c r="Y585" s="60">
        <v>0</v>
      </c>
      <c r="Z585" s="60">
        <v>0</v>
      </c>
      <c r="AA585" s="60">
        <v>0</v>
      </c>
      <c r="AB585" s="60">
        <v>0</v>
      </c>
      <c r="AC585" s="60">
        <v>0</v>
      </c>
      <c r="AD585" s="60">
        <v>0</v>
      </c>
      <c r="AE585" s="60">
        <v>0</v>
      </c>
      <c r="AF585" s="45">
        <v>5</v>
      </c>
      <c r="AG585" s="45">
        <v>5</v>
      </c>
      <c r="AH585" s="45">
        <v>95000</v>
      </c>
      <c r="AI585" s="45">
        <v>95000</v>
      </c>
      <c r="AJ585" s="45">
        <v>0</v>
      </c>
      <c r="AK585" s="45">
        <v>0</v>
      </c>
      <c r="AL585" s="45">
        <v>0</v>
      </c>
      <c r="AM585" s="45">
        <v>0</v>
      </c>
      <c r="AN585" s="45">
        <v>0</v>
      </c>
      <c r="AO585" s="45">
        <v>0</v>
      </c>
    </row>
    <row r="586" spans="1:41">
      <c r="A586" s="45">
        <v>20110</v>
      </c>
      <c r="B586" s="45" t="s">
        <v>634</v>
      </c>
      <c r="C586" s="45" t="s">
        <v>634</v>
      </c>
      <c r="D586" s="45">
        <v>1</v>
      </c>
      <c r="E586" s="45">
        <v>1</v>
      </c>
      <c r="F586" s="45">
        <v>1</v>
      </c>
      <c r="G586" s="45">
        <v>3</v>
      </c>
      <c r="H586" s="60">
        <v>21</v>
      </c>
      <c r="I586" s="60">
        <v>1</v>
      </c>
      <c r="J586" s="60">
        <v>1</v>
      </c>
      <c r="K586" s="60">
        <v>0</v>
      </c>
      <c r="L586" s="60">
        <v>6</v>
      </c>
      <c r="M586" s="60">
        <v>10031</v>
      </c>
      <c r="N586" s="60">
        <v>5</v>
      </c>
      <c r="O586" s="60">
        <v>5</v>
      </c>
      <c r="P586" s="60">
        <v>0</v>
      </c>
      <c r="Q586" s="60">
        <v>1</v>
      </c>
      <c r="R586" s="60">
        <v>0</v>
      </c>
      <c r="S586" s="60">
        <v>95000</v>
      </c>
      <c r="T586" s="60">
        <v>95000</v>
      </c>
      <c r="U586" s="60">
        <v>0</v>
      </c>
      <c r="V586" s="60">
        <v>0</v>
      </c>
      <c r="W586" s="60">
        <v>0</v>
      </c>
      <c r="X586" s="60">
        <v>0</v>
      </c>
      <c r="Y586" s="60">
        <v>0</v>
      </c>
      <c r="Z586" s="60">
        <v>0</v>
      </c>
      <c r="AA586" s="60">
        <v>0</v>
      </c>
      <c r="AB586" s="60">
        <v>0</v>
      </c>
      <c r="AC586" s="60">
        <v>0</v>
      </c>
      <c r="AD586" s="60">
        <v>0</v>
      </c>
      <c r="AE586" s="60">
        <v>0</v>
      </c>
      <c r="AF586" s="45">
        <v>1</v>
      </c>
      <c r="AG586" s="45">
        <v>1</v>
      </c>
      <c r="AH586" s="45">
        <v>5</v>
      </c>
      <c r="AI586" s="45">
        <v>5</v>
      </c>
      <c r="AJ586" s="45">
        <v>95000</v>
      </c>
      <c r="AK586" s="45">
        <v>95000</v>
      </c>
      <c r="AL586" s="45">
        <v>0</v>
      </c>
      <c r="AM586" s="45">
        <v>0</v>
      </c>
      <c r="AN586" s="45">
        <v>0</v>
      </c>
      <c r="AO586" s="45">
        <v>0</v>
      </c>
    </row>
    <row r="587" spans="1:41">
      <c r="A587" s="45">
        <v>20111</v>
      </c>
      <c r="B587" s="45" t="s">
        <v>635</v>
      </c>
      <c r="C587" s="45" t="s">
        <v>635</v>
      </c>
      <c r="D587" s="45">
        <v>1</v>
      </c>
      <c r="E587" s="45">
        <v>1</v>
      </c>
      <c r="F587" s="45">
        <v>1</v>
      </c>
      <c r="G587" s="45">
        <v>6</v>
      </c>
      <c r="H587" s="60">
        <v>10060</v>
      </c>
      <c r="I587" s="60">
        <v>5</v>
      </c>
      <c r="J587" s="60">
        <v>5</v>
      </c>
      <c r="K587" s="60">
        <v>0</v>
      </c>
      <c r="L587" s="60">
        <v>1</v>
      </c>
      <c r="M587" s="60">
        <v>0</v>
      </c>
      <c r="N587" s="60">
        <v>97500</v>
      </c>
      <c r="O587" s="60">
        <v>97500</v>
      </c>
      <c r="P587" s="60">
        <v>0</v>
      </c>
      <c r="Q587" s="60">
        <v>0</v>
      </c>
      <c r="R587" s="60">
        <v>0</v>
      </c>
      <c r="S587" s="60">
        <v>0</v>
      </c>
      <c r="T587" s="60">
        <v>0</v>
      </c>
      <c r="U587" s="60">
        <v>0</v>
      </c>
      <c r="V587" s="60">
        <v>0</v>
      </c>
      <c r="W587" s="60">
        <v>0</v>
      </c>
      <c r="X587" s="60">
        <v>0</v>
      </c>
      <c r="Y587" s="60">
        <v>0</v>
      </c>
      <c r="Z587" s="60">
        <v>0</v>
      </c>
      <c r="AA587" s="60">
        <v>0</v>
      </c>
      <c r="AB587" s="60">
        <v>0</v>
      </c>
      <c r="AC587" s="60">
        <v>0</v>
      </c>
      <c r="AD587" s="60">
        <v>0</v>
      </c>
      <c r="AE587" s="60">
        <v>0</v>
      </c>
      <c r="AF587" s="45">
        <v>5</v>
      </c>
      <c r="AG587" s="45">
        <v>5</v>
      </c>
      <c r="AH587" s="45">
        <v>97500</v>
      </c>
      <c r="AI587" s="45">
        <v>97500</v>
      </c>
      <c r="AJ587" s="45">
        <v>0</v>
      </c>
      <c r="AK587" s="45">
        <v>0</v>
      </c>
      <c r="AL587" s="45">
        <v>0</v>
      </c>
      <c r="AM587" s="45">
        <v>0</v>
      </c>
      <c r="AN587" s="45">
        <v>0</v>
      </c>
      <c r="AO587" s="45">
        <v>0</v>
      </c>
    </row>
    <row r="588" spans="1:41">
      <c r="A588" s="45">
        <v>20112</v>
      </c>
      <c r="B588" s="45" t="s">
        <v>636</v>
      </c>
      <c r="C588" s="45" t="s">
        <v>636</v>
      </c>
      <c r="D588" s="45">
        <v>1</v>
      </c>
      <c r="E588" s="45">
        <v>1</v>
      </c>
      <c r="F588" s="45">
        <v>1</v>
      </c>
      <c r="G588" s="45">
        <v>6</v>
      </c>
      <c r="H588" s="60">
        <v>10056</v>
      </c>
      <c r="I588" s="60">
        <v>5</v>
      </c>
      <c r="J588" s="60">
        <v>5</v>
      </c>
      <c r="K588" s="60">
        <v>0</v>
      </c>
      <c r="L588" s="60">
        <v>1</v>
      </c>
      <c r="M588" s="60">
        <v>0</v>
      </c>
      <c r="N588" s="60">
        <v>97500</v>
      </c>
      <c r="O588" s="60">
        <v>97500</v>
      </c>
      <c r="P588" s="60">
        <v>0</v>
      </c>
      <c r="Q588" s="60">
        <v>0</v>
      </c>
      <c r="R588" s="60">
        <v>0</v>
      </c>
      <c r="S588" s="60">
        <v>0</v>
      </c>
      <c r="T588" s="60">
        <v>0</v>
      </c>
      <c r="U588" s="60">
        <v>0</v>
      </c>
      <c r="V588" s="60">
        <v>0</v>
      </c>
      <c r="W588" s="60">
        <v>0</v>
      </c>
      <c r="X588" s="60">
        <v>0</v>
      </c>
      <c r="Y588" s="60">
        <v>0</v>
      </c>
      <c r="Z588" s="60">
        <v>0</v>
      </c>
      <c r="AA588" s="60">
        <v>0</v>
      </c>
      <c r="AB588" s="60">
        <v>0</v>
      </c>
      <c r="AC588" s="60">
        <v>0</v>
      </c>
      <c r="AD588" s="60">
        <v>0</v>
      </c>
      <c r="AE588" s="60">
        <v>0</v>
      </c>
      <c r="AF588" s="45">
        <v>5</v>
      </c>
      <c r="AG588" s="45">
        <v>5</v>
      </c>
      <c r="AH588" s="45">
        <v>97500</v>
      </c>
      <c r="AI588" s="45">
        <v>97500</v>
      </c>
      <c r="AJ588" s="45">
        <v>0</v>
      </c>
      <c r="AK588" s="45">
        <v>0</v>
      </c>
      <c r="AL588" s="45">
        <v>0</v>
      </c>
      <c r="AM588" s="45">
        <v>0</v>
      </c>
      <c r="AN588" s="45">
        <v>0</v>
      </c>
      <c r="AO588" s="45">
        <v>0</v>
      </c>
    </row>
    <row r="589" spans="1:41">
      <c r="A589" s="45">
        <v>20113</v>
      </c>
      <c r="B589" s="45" t="s">
        <v>637</v>
      </c>
      <c r="C589" s="45" t="s">
        <v>637</v>
      </c>
      <c r="D589" s="45">
        <v>1</v>
      </c>
      <c r="E589" s="45">
        <v>1</v>
      </c>
      <c r="F589" s="45">
        <v>1</v>
      </c>
      <c r="G589" s="45">
        <v>3</v>
      </c>
      <c r="H589" s="60">
        <v>21</v>
      </c>
      <c r="I589" s="60">
        <v>1</v>
      </c>
      <c r="J589" s="60">
        <v>1</v>
      </c>
      <c r="K589" s="60">
        <v>0</v>
      </c>
      <c r="L589" s="60">
        <v>6</v>
      </c>
      <c r="M589" s="60">
        <v>10061</v>
      </c>
      <c r="N589" s="60">
        <v>5</v>
      </c>
      <c r="O589" s="60">
        <v>5</v>
      </c>
      <c r="P589" s="60">
        <v>0</v>
      </c>
      <c r="Q589" s="60">
        <v>1</v>
      </c>
      <c r="R589" s="60">
        <v>0</v>
      </c>
      <c r="S589" s="60">
        <v>97500</v>
      </c>
      <c r="T589" s="60">
        <v>97500</v>
      </c>
      <c r="U589" s="60">
        <v>0</v>
      </c>
      <c r="V589" s="60">
        <v>0</v>
      </c>
      <c r="W589" s="60">
        <v>0</v>
      </c>
      <c r="X589" s="60">
        <v>0</v>
      </c>
      <c r="Y589" s="60">
        <v>0</v>
      </c>
      <c r="Z589" s="60">
        <v>0</v>
      </c>
      <c r="AA589" s="60">
        <v>0</v>
      </c>
      <c r="AB589" s="60">
        <v>0</v>
      </c>
      <c r="AC589" s="60">
        <v>0</v>
      </c>
      <c r="AD589" s="60">
        <v>0</v>
      </c>
      <c r="AE589" s="60">
        <v>0</v>
      </c>
      <c r="AF589" s="45">
        <v>1</v>
      </c>
      <c r="AG589" s="45">
        <v>1</v>
      </c>
      <c r="AH589" s="45">
        <v>5</v>
      </c>
      <c r="AI589" s="45">
        <v>5</v>
      </c>
      <c r="AJ589" s="45">
        <v>97500</v>
      </c>
      <c r="AK589" s="45">
        <v>97500</v>
      </c>
      <c r="AL589" s="45">
        <v>0</v>
      </c>
      <c r="AM589" s="45">
        <v>0</v>
      </c>
      <c r="AN589" s="45">
        <v>0</v>
      </c>
      <c r="AO589" s="45">
        <v>0</v>
      </c>
    </row>
    <row r="590" spans="1:41">
      <c r="A590" s="45">
        <v>20114</v>
      </c>
      <c r="B590" s="45" t="s">
        <v>638</v>
      </c>
      <c r="C590" s="45" t="s">
        <v>638</v>
      </c>
      <c r="D590" s="45">
        <v>1</v>
      </c>
      <c r="E590" s="45">
        <v>1</v>
      </c>
      <c r="F590" s="45">
        <v>1</v>
      </c>
      <c r="G590" s="45">
        <v>6</v>
      </c>
      <c r="H590" s="60">
        <v>10072</v>
      </c>
      <c r="I590" s="60">
        <v>5</v>
      </c>
      <c r="J590" s="60">
        <v>5</v>
      </c>
      <c r="K590" s="60">
        <v>0</v>
      </c>
      <c r="L590" s="60">
        <v>1</v>
      </c>
      <c r="M590" s="60">
        <v>0</v>
      </c>
      <c r="N590" s="60">
        <v>100000</v>
      </c>
      <c r="O590" s="60">
        <v>100000</v>
      </c>
      <c r="P590" s="60">
        <v>0</v>
      </c>
      <c r="Q590" s="60">
        <v>0</v>
      </c>
      <c r="R590" s="60">
        <v>0</v>
      </c>
      <c r="S590" s="60">
        <v>0</v>
      </c>
      <c r="T590" s="60">
        <v>0</v>
      </c>
      <c r="U590" s="60">
        <v>0</v>
      </c>
      <c r="V590" s="60">
        <v>0</v>
      </c>
      <c r="W590" s="60">
        <v>0</v>
      </c>
      <c r="X590" s="60">
        <v>0</v>
      </c>
      <c r="Y590" s="60">
        <v>0</v>
      </c>
      <c r="Z590" s="60">
        <v>0</v>
      </c>
      <c r="AA590" s="60">
        <v>0</v>
      </c>
      <c r="AB590" s="60">
        <v>0</v>
      </c>
      <c r="AC590" s="60">
        <v>0</v>
      </c>
      <c r="AD590" s="60">
        <v>0</v>
      </c>
      <c r="AE590" s="60">
        <v>0</v>
      </c>
      <c r="AF590" s="45">
        <v>5</v>
      </c>
      <c r="AG590" s="45">
        <v>5</v>
      </c>
      <c r="AH590" s="45">
        <v>100000</v>
      </c>
      <c r="AI590" s="45">
        <v>100000</v>
      </c>
      <c r="AJ590" s="45">
        <v>0</v>
      </c>
      <c r="AK590" s="45">
        <v>0</v>
      </c>
      <c r="AL590" s="45">
        <v>0</v>
      </c>
      <c r="AM590" s="45">
        <v>0</v>
      </c>
      <c r="AN590" s="45">
        <v>0</v>
      </c>
      <c r="AO590" s="45">
        <v>0</v>
      </c>
    </row>
    <row r="591" spans="1:41">
      <c r="A591" s="45">
        <v>20115</v>
      </c>
      <c r="B591" s="45" t="s">
        <v>639</v>
      </c>
      <c r="C591" s="45" t="s">
        <v>639</v>
      </c>
      <c r="D591" s="45">
        <v>1</v>
      </c>
      <c r="E591" s="45">
        <v>1</v>
      </c>
      <c r="F591" s="45">
        <v>1</v>
      </c>
      <c r="G591" s="45">
        <v>6</v>
      </c>
      <c r="H591" s="60">
        <v>10073</v>
      </c>
      <c r="I591" s="60">
        <v>5</v>
      </c>
      <c r="J591" s="60">
        <v>5</v>
      </c>
      <c r="K591" s="60">
        <v>0</v>
      </c>
      <c r="L591" s="60">
        <v>1</v>
      </c>
      <c r="M591" s="60">
        <v>0</v>
      </c>
      <c r="N591" s="60">
        <v>100000</v>
      </c>
      <c r="O591" s="60">
        <v>100000</v>
      </c>
      <c r="P591" s="60">
        <v>0</v>
      </c>
      <c r="Q591" s="60">
        <v>0</v>
      </c>
      <c r="R591" s="60">
        <v>0</v>
      </c>
      <c r="S591" s="60">
        <v>0</v>
      </c>
      <c r="T591" s="60">
        <v>0</v>
      </c>
      <c r="U591" s="60">
        <v>0</v>
      </c>
      <c r="V591" s="60">
        <v>0</v>
      </c>
      <c r="W591" s="60">
        <v>0</v>
      </c>
      <c r="X591" s="60">
        <v>0</v>
      </c>
      <c r="Y591" s="60">
        <v>0</v>
      </c>
      <c r="Z591" s="60">
        <v>0</v>
      </c>
      <c r="AA591" s="60">
        <v>0</v>
      </c>
      <c r="AB591" s="60">
        <v>0</v>
      </c>
      <c r="AC591" s="60">
        <v>0</v>
      </c>
      <c r="AD591" s="60">
        <v>0</v>
      </c>
      <c r="AE591" s="60">
        <v>0</v>
      </c>
      <c r="AF591" s="45">
        <v>5</v>
      </c>
      <c r="AG591" s="45">
        <v>5</v>
      </c>
      <c r="AH591" s="45">
        <v>100000</v>
      </c>
      <c r="AI591" s="45">
        <v>100000</v>
      </c>
      <c r="AJ591" s="45">
        <v>0</v>
      </c>
      <c r="AK591" s="45">
        <v>0</v>
      </c>
      <c r="AL591" s="45">
        <v>0</v>
      </c>
      <c r="AM591" s="45">
        <v>0</v>
      </c>
      <c r="AN591" s="45">
        <v>0</v>
      </c>
      <c r="AO591" s="45">
        <v>0</v>
      </c>
    </row>
    <row r="592" spans="1:41">
      <c r="A592" s="45">
        <v>20116</v>
      </c>
      <c r="B592" s="45" t="s">
        <v>640</v>
      </c>
      <c r="C592" s="45" t="s">
        <v>640</v>
      </c>
      <c r="D592" s="45">
        <v>1</v>
      </c>
      <c r="E592" s="45">
        <v>1</v>
      </c>
      <c r="F592" s="45">
        <v>1</v>
      </c>
      <c r="G592" s="45">
        <v>3</v>
      </c>
      <c r="H592" s="60">
        <v>21</v>
      </c>
      <c r="I592" s="60">
        <v>1</v>
      </c>
      <c r="J592" s="60">
        <v>1</v>
      </c>
      <c r="K592" s="60">
        <v>0</v>
      </c>
      <c r="L592" s="60">
        <v>6</v>
      </c>
      <c r="M592" s="60">
        <v>10087</v>
      </c>
      <c r="N592" s="60">
        <v>5</v>
      </c>
      <c r="O592" s="60">
        <v>5</v>
      </c>
      <c r="P592" s="60">
        <v>0</v>
      </c>
      <c r="Q592" s="60">
        <v>1</v>
      </c>
      <c r="R592" s="60">
        <v>0</v>
      </c>
      <c r="S592" s="60">
        <v>100000</v>
      </c>
      <c r="T592" s="60">
        <v>100000</v>
      </c>
      <c r="U592" s="60">
        <v>0</v>
      </c>
      <c r="V592" s="60">
        <v>0</v>
      </c>
      <c r="W592" s="60">
        <v>0</v>
      </c>
      <c r="X592" s="60">
        <v>0</v>
      </c>
      <c r="Y592" s="60">
        <v>0</v>
      </c>
      <c r="Z592" s="60">
        <v>0</v>
      </c>
      <c r="AA592" s="60">
        <v>0</v>
      </c>
      <c r="AB592" s="60">
        <v>0</v>
      </c>
      <c r="AC592" s="60">
        <v>0</v>
      </c>
      <c r="AD592" s="60">
        <v>0</v>
      </c>
      <c r="AE592" s="60">
        <v>0</v>
      </c>
      <c r="AF592" s="45">
        <v>1</v>
      </c>
      <c r="AG592" s="45">
        <v>1</v>
      </c>
      <c r="AH592" s="45">
        <v>5</v>
      </c>
      <c r="AI592" s="45">
        <v>5</v>
      </c>
      <c r="AJ592" s="45">
        <v>100000</v>
      </c>
      <c r="AK592" s="45">
        <v>100000</v>
      </c>
      <c r="AL592" s="45">
        <v>0</v>
      </c>
      <c r="AM592" s="45">
        <v>0</v>
      </c>
      <c r="AN592" s="45">
        <v>0</v>
      </c>
      <c r="AO592" s="45">
        <v>0</v>
      </c>
    </row>
    <row r="593" spans="1:41">
      <c r="A593" s="45">
        <v>20117</v>
      </c>
      <c r="B593" s="45" t="s">
        <v>727</v>
      </c>
      <c r="C593" s="45" t="s">
        <v>727</v>
      </c>
      <c r="D593" s="45">
        <v>1</v>
      </c>
      <c r="E593" s="45">
        <v>1</v>
      </c>
      <c r="F593" s="45">
        <v>1</v>
      </c>
      <c r="G593" s="45">
        <v>6</v>
      </c>
      <c r="H593" s="60">
        <v>10038</v>
      </c>
      <c r="I593" s="60">
        <v>5</v>
      </c>
      <c r="J593" s="60">
        <v>5</v>
      </c>
      <c r="K593" s="60">
        <v>0</v>
      </c>
      <c r="L593" s="60">
        <v>1</v>
      </c>
      <c r="M593" s="60">
        <v>0</v>
      </c>
      <c r="N593" s="60">
        <v>102500</v>
      </c>
      <c r="O593" s="60">
        <v>102500</v>
      </c>
      <c r="P593" s="60">
        <v>0</v>
      </c>
      <c r="Q593" s="60">
        <v>0</v>
      </c>
      <c r="R593" s="60">
        <v>0</v>
      </c>
      <c r="S593" s="60">
        <v>0</v>
      </c>
      <c r="T593" s="60">
        <v>0</v>
      </c>
      <c r="U593" s="60">
        <v>0</v>
      </c>
      <c r="V593" s="60">
        <v>0</v>
      </c>
      <c r="W593" s="60">
        <v>0</v>
      </c>
      <c r="X593" s="60">
        <v>0</v>
      </c>
      <c r="Y593" s="60">
        <v>0</v>
      </c>
      <c r="Z593" s="60">
        <v>0</v>
      </c>
      <c r="AA593" s="60">
        <v>0</v>
      </c>
      <c r="AB593" s="60">
        <v>0</v>
      </c>
      <c r="AC593" s="60">
        <v>0</v>
      </c>
      <c r="AD593" s="60">
        <v>0</v>
      </c>
      <c r="AE593" s="60">
        <v>0</v>
      </c>
      <c r="AF593" s="45">
        <v>5</v>
      </c>
      <c r="AG593" s="45">
        <v>5</v>
      </c>
      <c r="AH593" s="45">
        <v>102500</v>
      </c>
      <c r="AI593" s="45">
        <v>102500</v>
      </c>
      <c r="AJ593" s="45">
        <v>0</v>
      </c>
      <c r="AK593" s="45">
        <v>0</v>
      </c>
      <c r="AL593" s="45">
        <v>0</v>
      </c>
      <c r="AM593" s="45">
        <v>0</v>
      </c>
      <c r="AN593" s="45">
        <v>0</v>
      </c>
      <c r="AO593" s="45">
        <v>0</v>
      </c>
    </row>
    <row r="594" spans="1:41">
      <c r="A594" s="45">
        <v>20118</v>
      </c>
      <c r="B594" s="45" t="s">
        <v>728</v>
      </c>
      <c r="C594" s="45" t="s">
        <v>728</v>
      </c>
      <c r="D594" s="45">
        <v>1</v>
      </c>
      <c r="E594" s="45">
        <v>1</v>
      </c>
      <c r="F594" s="45">
        <v>1</v>
      </c>
      <c r="G594" s="45">
        <v>6</v>
      </c>
      <c r="H594" s="60">
        <v>10004</v>
      </c>
      <c r="I594" s="60">
        <v>5</v>
      </c>
      <c r="J594" s="60">
        <v>5</v>
      </c>
      <c r="K594" s="60">
        <v>0</v>
      </c>
      <c r="L594" s="60">
        <v>1</v>
      </c>
      <c r="M594" s="60">
        <v>0</v>
      </c>
      <c r="N594" s="60">
        <v>105000</v>
      </c>
      <c r="O594" s="60">
        <v>105000</v>
      </c>
      <c r="P594" s="60">
        <v>0</v>
      </c>
      <c r="Q594" s="60">
        <v>0</v>
      </c>
      <c r="R594" s="60">
        <v>0</v>
      </c>
      <c r="S594" s="60">
        <v>0</v>
      </c>
      <c r="T594" s="60">
        <v>0</v>
      </c>
      <c r="U594" s="60">
        <v>0</v>
      </c>
      <c r="V594" s="60">
        <v>0</v>
      </c>
      <c r="W594" s="60">
        <v>0</v>
      </c>
      <c r="X594" s="60">
        <v>0</v>
      </c>
      <c r="Y594" s="60">
        <v>0</v>
      </c>
      <c r="Z594" s="60">
        <v>0</v>
      </c>
      <c r="AA594" s="60">
        <v>0</v>
      </c>
      <c r="AB594" s="60">
        <v>0</v>
      </c>
      <c r="AC594" s="60">
        <v>0</v>
      </c>
      <c r="AD594" s="60">
        <v>0</v>
      </c>
      <c r="AE594" s="60">
        <v>0</v>
      </c>
      <c r="AF594" s="45">
        <v>5</v>
      </c>
      <c r="AG594" s="45">
        <v>5</v>
      </c>
      <c r="AH594" s="45">
        <v>105000</v>
      </c>
      <c r="AI594" s="45">
        <v>105000</v>
      </c>
      <c r="AJ594" s="45">
        <v>0</v>
      </c>
      <c r="AK594" s="45">
        <v>0</v>
      </c>
      <c r="AL594" s="45">
        <v>0</v>
      </c>
      <c r="AM594" s="45">
        <v>0</v>
      </c>
      <c r="AN594" s="45">
        <v>0</v>
      </c>
      <c r="AO594" s="45">
        <v>0</v>
      </c>
    </row>
    <row r="595" spans="1:41">
      <c r="A595" s="45">
        <v>20119</v>
      </c>
      <c r="B595" s="45" t="s">
        <v>729</v>
      </c>
      <c r="C595" s="45" t="s">
        <v>729</v>
      </c>
      <c r="D595" s="45">
        <v>1</v>
      </c>
      <c r="E595" s="45">
        <v>1</v>
      </c>
      <c r="F595" s="45">
        <v>1</v>
      </c>
      <c r="G595" s="45">
        <v>6</v>
      </c>
      <c r="H595" s="60">
        <v>10003</v>
      </c>
      <c r="I595" s="60">
        <v>5</v>
      </c>
      <c r="J595" s="60">
        <v>5</v>
      </c>
      <c r="K595" s="60">
        <v>0</v>
      </c>
      <c r="L595" s="60">
        <v>1</v>
      </c>
      <c r="M595" s="60">
        <v>0</v>
      </c>
      <c r="N595" s="60">
        <v>107500</v>
      </c>
      <c r="O595" s="60">
        <v>107500</v>
      </c>
      <c r="P595" s="60">
        <v>0</v>
      </c>
      <c r="Q595" s="60">
        <v>0</v>
      </c>
      <c r="R595" s="60">
        <v>0</v>
      </c>
      <c r="S595" s="60">
        <v>0</v>
      </c>
      <c r="T595" s="60">
        <v>0</v>
      </c>
      <c r="U595" s="60">
        <v>0</v>
      </c>
      <c r="V595" s="60">
        <v>0</v>
      </c>
      <c r="W595" s="60">
        <v>0</v>
      </c>
      <c r="X595" s="60">
        <v>0</v>
      </c>
      <c r="Y595" s="60">
        <v>0</v>
      </c>
      <c r="Z595" s="60">
        <v>0</v>
      </c>
      <c r="AA595" s="60">
        <v>0</v>
      </c>
      <c r="AB595" s="60">
        <v>0</v>
      </c>
      <c r="AC595" s="60">
        <v>0</v>
      </c>
      <c r="AD595" s="60">
        <v>0</v>
      </c>
      <c r="AE595" s="60">
        <v>0</v>
      </c>
      <c r="AF595" s="45">
        <v>5</v>
      </c>
      <c r="AG595" s="45">
        <v>5</v>
      </c>
      <c r="AH595" s="45">
        <v>107500</v>
      </c>
      <c r="AI595" s="45">
        <v>107500</v>
      </c>
      <c r="AJ595" s="45">
        <v>0</v>
      </c>
      <c r="AK595" s="45">
        <v>0</v>
      </c>
      <c r="AL595" s="45">
        <v>0</v>
      </c>
      <c r="AM595" s="45">
        <v>0</v>
      </c>
      <c r="AN595" s="45">
        <v>0</v>
      </c>
      <c r="AO595" s="45">
        <v>0</v>
      </c>
    </row>
    <row r="596" spans="1:41">
      <c r="A596" s="45">
        <v>20120</v>
      </c>
      <c r="B596" s="45" t="s">
        <v>730</v>
      </c>
      <c r="C596" s="45" t="s">
        <v>730</v>
      </c>
      <c r="D596" s="45">
        <v>1</v>
      </c>
      <c r="E596" s="45">
        <v>1</v>
      </c>
      <c r="F596" s="45">
        <v>1</v>
      </c>
      <c r="G596" s="45">
        <v>6</v>
      </c>
      <c r="H596" s="60">
        <v>10074</v>
      </c>
      <c r="I596" s="60">
        <v>5</v>
      </c>
      <c r="J596" s="60">
        <v>5</v>
      </c>
      <c r="K596" s="60">
        <v>0</v>
      </c>
      <c r="L596" s="60">
        <v>1</v>
      </c>
      <c r="M596" s="60">
        <v>0</v>
      </c>
      <c r="N596" s="60">
        <v>110000</v>
      </c>
      <c r="O596" s="60">
        <v>110000</v>
      </c>
      <c r="P596" s="60">
        <v>0</v>
      </c>
      <c r="Q596" s="60">
        <v>0</v>
      </c>
      <c r="R596" s="60">
        <v>0</v>
      </c>
      <c r="S596" s="60">
        <v>0</v>
      </c>
      <c r="T596" s="60">
        <v>0</v>
      </c>
      <c r="U596" s="60">
        <v>0</v>
      </c>
      <c r="V596" s="60">
        <v>0</v>
      </c>
      <c r="W596" s="60">
        <v>0</v>
      </c>
      <c r="X596" s="60">
        <v>0</v>
      </c>
      <c r="Y596" s="60">
        <v>0</v>
      </c>
      <c r="Z596" s="60">
        <v>0</v>
      </c>
      <c r="AA596" s="60">
        <v>0</v>
      </c>
      <c r="AB596" s="60">
        <v>0</v>
      </c>
      <c r="AC596" s="60">
        <v>0</v>
      </c>
      <c r="AD596" s="60">
        <v>0</v>
      </c>
      <c r="AE596" s="60">
        <v>0</v>
      </c>
      <c r="AF596" s="45">
        <v>5</v>
      </c>
      <c r="AG596" s="45">
        <v>5</v>
      </c>
      <c r="AH596" s="45">
        <v>110000</v>
      </c>
      <c r="AI596" s="45">
        <v>110000</v>
      </c>
      <c r="AJ596" s="45">
        <v>0</v>
      </c>
      <c r="AK596" s="45">
        <v>0</v>
      </c>
      <c r="AL596" s="45">
        <v>0</v>
      </c>
      <c r="AM596" s="45">
        <v>0</v>
      </c>
      <c r="AN596" s="45">
        <v>0</v>
      </c>
      <c r="AO596" s="45">
        <v>0</v>
      </c>
    </row>
    <row r="597" spans="1:41">
      <c r="A597" s="45">
        <v>20121</v>
      </c>
      <c r="B597" s="45" t="s">
        <v>731</v>
      </c>
      <c r="C597" s="45" t="s">
        <v>731</v>
      </c>
      <c r="D597" s="45">
        <v>1</v>
      </c>
      <c r="E597" s="45">
        <v>1</v>
      </c>
      <c r="F597" s="45">
        <v>1</v>
      </c>
      <c r="G597" s="45">
        <v>6</v>
      </c>
      <c r="H597" s="60">
        <v>10030</v>
      </c>
      <c r="I597" s="60">
        <v>5</v>
      </c>
      <c r="J597" s="60">
        <v>5</v>
      </c>
      <c r="K597" s="60">
        <v>0</v>
      </c>
      <c r="L597" s="60">
        <v>1</v>
      </c>
      <c r="M597" s="60">
        <v>0</v>
      </c>
      <c r="N597" s="60">
        <v>112500</v>
      </c>
      <c r="O597" s="60">
        <v>112500</v>
      </c>
      <c r="P597" s="60">
        <v>0</v>
      </c>
      <c r="Q597" s="60">
        <v>0</v>
      </c>
      <c r="R597" s="60">
        <v>0</v>
      </c>
      <c r="S597" s="60">
        <v>0</v>
      </c>
      <c r="T597" s="60">
        <v>0</v>
      </c>
      <c r="U597" s="60">
        <v>0</v>
      </c>
      <c r="V597" s="60">
        <v>0</v>
      </c>
      <c r="W597" s="60">
        <v>0</v>
      </c>
      <c r="X597" s="60">
        <v>0</v>
      </c>
      <c r="Y597" s="60">
        <v>0</v>
      </c>
      <c r="Z597" s="60">
        <v>0</v>
      </c>
      <c r="AA597" s="60">
        <v>0</v>
      </c>
      <c r="AB597" s="60">
        <v>0</v>
      </c>
      <c r="AC597" s="60">
        <v>0</v>
      </c>
      <c r="AD597" s="60">
        <v>0</v>
      </c>
      <c r="AE597" s="60">
        <v>0</v>
      </c>
      <c r="AF597" s="45">
        <v>5</v>
      </c>
      <c r="AG597" s="45">
        <v>5</v>
      </c>
      <c r="AH597" s="45">
        <v>112500</v>
      </c>
      <c r="AI597" s="45">
        <v>112500</v>
      </c>
      <c r="AJ597" s="45">
        <v>0</v>
      </c>
      <c r="AK597" s="45">
        <v>0</v>
      </c>
      <c r="AL597" s="45">
        <v>0</v>
      </c>
      <c r="AM597" s="45">
        <v>0</v>
      </c>
      <c r="AN597" s="45">
        <v>0</v>
      </c>
      <c r="AO597" s="45">
        <v>0</v>
      </c>
    </row>
    <row r="598" spans="1:41">
      <c r="A598" s="45">
        <v>20122</v>
      </c>
      <c r="B598" s="45" t="s">
        <v>732</v>
      </c>
      <c r="C598" s="45" t="s">
        <v>732</v>
      </c>
      <c r="D598" s="45">
        <v>1</v>
      </c>
      <c r="E598" s="45">
        <v>1</v>
      </c>
      <c r="F598" s="45">
        <v>1</v>
      </c>
      <c r="G598" s="45">
        <v>6</v>
      </c>
      <c r="H598" s="60">
        <v>10028</v>
      </c>
      <c r="I598" s="60">
        <v>5</v>
      </c>
      <c r="J598" s="60">
        <v>5</v>
      </c>
      <c r="K598" s="60">
        <v>0</v>
      </c>
      <c r="L598" s="60">
        <v>1</v>
      </c>
      <c r="M598" s="60">
        <v>0</v>
      </c>
      <c r="N598" s="60">
        <v>115000</v>
      </c>
      <c r="O598" s="60">
        <v>115000</v>
      </c>
      <c r="P598" s="60">
        <v>0</v>
      </c>
      <c r="Q598" s="60">
        <v>0</v>
      </c>
      <c r="R598" s="60">
        <v>0</v>
      </c>
      <c r="S598" s="60">
        <v>0</v>
      </c>
      <c r="T598" s="60">
        <v>0</v>
      </c>
      <c r="U598" s="60">
        <v>0</v>
      </c>
      <c r="V598" s="60">
        <v>0</v>
      </c>
      <c r="W598" s="60">
        <v>0</v>
      </c>
      <c r="X598" s="60">
        <v>0</v>
      </c>
      <c r="Y598" s="60">
        <v>0</v>
      </c>
      <c r="Z598" s="60">
        <v>0</v>
      </c>
      <c r="AA598" s="60">
        <v>0</v>
      </c>
      <c r="AB598" s="60">
        <v>0</v>
      </c>
      <c r="AC598" s="60">
        <v>0</v>
      </c>
      <c r="AD598" s="60">
        <v>0</v>
      </c>
      <c r="AE598" s="60">
        <v>0</v>
      </c>
      <c r="AF598" s="45">
        <v>5</v>
      </c>
      <c r="AG598" s="45">
        <v>5</v>
      </c>
      <c r="AH598" s="45">
        <v>115000</v>
      </c>
      <c r="AI598" s="45">
        <v>115000</v>
      </c>
      <c r="AJ598" s="45">
        <v>0</v>
      </c>
      <c r="AK598" s="45">
        <v>0</v>
      </c>
      <c r="AL598" s="45">
        <v>0</v>
      </c>
      <c r="AM598" s="45">
        <v>0</v>
      </c>
      <c r="AN598" s="45">
        <v>0</v>
      </c>
      <c r="AO598" s="45">
        <v>0</v>
      </c>
    </row>
    <row r="599" spans="1:41">
      <c r="A599" s="45">
        <v>20123</v>
      </c>
      <c r="B599" s="45" t="s">
        <v>733</v>
      </c>
      <c r="C599" s="45" t="s">
        <v>733</v>
      </c>
      <c r="D599" s="45">
        <v>1</v>
      </c>
      <c r="E599" s="45">
        <v>1</v>
      </c>
      <c r="F599" s="45">
        <v>1</v>
      </c>
      <c r="G599" s="45">
        <v>6</v>
      </c>
      <c r="H599" s="60">
        <v>10015</v>
      </c>
      <c r="I599" s="60">
        <v>5</v>
      </c>
      <c r="J599" s="60">
        <v>5</v>
      </c>
      <c r="K599" s="60">
        <v>0</v>
      </c>
      <c r="L599" s="60">
        <v>1</v>
      </c>
      <c r="M599" s="60">
        <v>0</v>
      </c>
      <c r="N599" s="60">
        <v>117500</v>
      </c>
      <c r="O599" s="60">
        <v>117500</v>
      </c>
      <c r="P599" s="60">
        <v>0</v>
      </c>
      <c r="Q599" s="60">
        <v>0</v>
      </c>
      <c r="R599" s="60">
        <v>0</v>
      </c>
      <c r="S599" s="60">
        <v>0</v>
      </c>
      <c r="T599" s="60">
        <v>0</v>
      </c>
      <c r="U599" s="60">
        <v>0</v>
      </c>
      <c r="V599" s="60">
        <v>0</v>
      </c>
      <c r="W599" s="60">
        <v>0</v>
      </c>
      <c r="X599" s="60">
        <v>0</v>
      </c>
      <c r="Y599" s="60">
        <v>0</v>
      </c>
      <c r="Z599" s="60">
        <v>0</v>
      </c>
      <c r="AA599" s="60">
        <v>0</v>
      </c>
      <c r="AB599" s="60">
        <v>0</v>
      </c>
      <c r="AC599" s="60">
        <v>0</v>
      </c>
      <c r="AD599" s="60">
        <v>0</v>
      </c>
      <c r="AE599" s="60">
        <v>0</v>
      </c>
      <c r="AF599" s="45">
        <v>5</v>
      </c>
      <c r="AG599" s="45">
        <v>5</v>
      </c>
      <c r="AH599" s="45">
        <v>117500</v>
      </c>
      <c r="AI599" s="45">
        <v>117500</v>
      </c>
      <c r="AJ599" s="45">
        <v>0</v>
      </c>
      <c r="AK599" s="45">
        <v>0</v>
      </c>
      <c r="AL599" s="45">
        <v>0</v>
      </c>
      <c r="AM599" s="45">
        <v>0</v>
      </c>
      <c r="AN599" s="45">
        <v>0</v>
      </c>
      <c r="AO599" s="45">
        <v>0</v>
      </c>
    </row>
    <row r="600" spans="1:41">
      <c r="A600" s="45">
        <v>20124</v>
      </c>
      <c r="B600" s="45" t="s">
        <v>734</v>
      </c>
      <c r="C600" s="45" t="s">
        <v>734</v>
      </c>
      <c r="D600" s="45">
        <v>1</v>
      </c>
      <c r="E600" s="45">
        <v>1</v>
      </c>
      <c r="F600" s="45">
        <v>1</v>
      </c>
      <c r="G600" s="45">
        <v>6</v>
      </c>
      <c r="H600" s="60">
        <v>10053</v>
      </c>
      <c r="I600" s="60">
        <v>5</v>
      </c>
      <c r="J600" s="60">
        <v>5</v>
      </c>
      <c r="K600" s="60">
        <v>0</v>
      </c>
      <c r="L600" s="60">
        <v>1</v>
      </c>
      <c r="M600" s="60">
        <v>0</v>
      </c>
      <c r="N600" s="60">
        <v>120000</v>
      </c>
      <c r="O600" s="60">
        <v>120000</v>
      </c>
      <c r="P600" s="60">
        <v>0</v>
      </c>
      <c r="Q600" s="60">
        <v>0</v>
      </c>
      <c r="R600" s="60">
        <v>0</v>
      </c>
      <c r="S600" s="60">
        <v>0</v>
      </c>
      <c r="T600" s="60">
        <v>0</v>
      </c>
      <c r="U600" s="60">
        <v>0</v>
      </c>
      <c r="V600" s="60">
        <v>0</v>
      </c>
      <c r="W600" s="60">
        <v>0</v>
      </c>
      <c r="X600" s="60">
        <v>0</v>
      </c>
      <c r="Y600" s="60">
        <v>0</v>
      </c>
      <c r="Z600" s="60">
        <v>0</v>
      </c>
      <c r="AA600" s="60">
        <v>0</v>
      </c>
      <c r="AB600" s="60">
        <v>0</v>
      </c>
      <c r="AC600" s="60">
        <v>0</v>
      </c>
      <c r="AD600" s="60">
        <v>0</v>
      </c>
      <c r="AE600" s="60">
        <v>0</v>
      </c>
      <c r="AF600" s="45">
        <v>5</v>
      </c>
      <c r="AG600" s="45">
        <v>5</v>
      </c>
      <c r="AH600" s="45">
        <v>120000</v>
      </c>
      <c r="AI600" s="45">
        <v>120000</v>
      </c>
      <c r="AJ600" s="45">
        <v>0</v>
      </c>
      <c r="AK600" s="45">
        <v>0</v>
      </c>
      <c r="AL600" s="45">
        <v>0</v>
      </c>
      <c r="AM600" s="45">
        <v>0</v>
      </c>
      <c r="AN600" s="45">
        <v>0</v>
      </c>
      <c r="AO600" s="45">
        <v>0</v>
      </c>
    </row>
    <row r="601" spans="1:41">
      <c r="A601" s="45">
        <v>20125</v>
      </c>
      <c r="B601" s="45" t="s">
        <v>735</v>
      </c>
      <c r="C601" s="45" t="s">
        <v>735</v>
      </c>
      <c r="D601" s="45">
        <v>1</v>
      </c>
      <c r="E601" s="45">
        <v>1</v>
      </c>
      <c r="F601" s="45">
        <v>1</v>
      </c>
      <c r="G601" s="45">
        <v>6</v>
      </c>
      <c r="H601" s="60">
        <v>10050</v>
      </c>
      <c r="I601" s="60">
        <v>5</v>
      </c>
      <c r="J601" s="60">
        <v>5</v>
      </c>
      <c r="K601" s="60">
        <v>0</v>
      </c>
      <c r="L601" s="60">
        <v>1</v>
      </c>
      <c r="M601" s="60">
        <v>0</v>
      </c>
      <c r="N601" s="60">
        <v>122500</v>
      </c>
      <c r="O601" s="60">
        <v>122500</v>
      </c>
      <c r="P601" s="60">
        <v>0</v>
      </c>
      <c r="Q601" s="60">
        <v>0</v>
      </c>
      <c r="R601" s="60">
        <v>0</v>
      </c>
      <c r="S601" s="60">
        <v>0</v>
      </c>
      <c r="T601" s="60">
        <v>0</v>
      </c>
      <c r="U601" s="60">
        <v>0</v>
      </c>
      <c r="V601" s="60">
        <v>0</v>
      </c>
      <c r="W601" s="60">
        <v>0</v>
      </c>
      <c r="X601" s="60">
        <v>0</v>
      </c>
      <c r="Y601" s="60">
        <v>0</v>
      </c>
      <c r="Z601" s="60">
        <v>0</v>
      </c>
      <c r="AA601" s="60">
        <v>0</v>
      </c>
      <c r="AB601" s="60">
        <v>0</v>
      </c>
      <c r="AC601" s="60">
        <v>0</v>
      </c>
      <c r="AD601" s="60">
        <v>0</v>
      </c>
      <c r="AE601" s="60">
        <v>0</v>
      </c>
      <c r="AF601" s="45">
        <v>5</v>
      </c>
      <c r="AG601" s="45">
        <v>5</v>
      </c>
      <c r="AH601" s="45">
        <v>122500</v>
      </c>
      <c r="AI601" s="45">
        <v>122500</v>
      </c>
      <c r="AJ601" s="45">
        <v>0</v>
      </c>
      <c r="AK601" s="45">
        <v>0</v>
      </c>
      <c r="AL601" s="45">
        <v>0</v>
      </c>
      <c r="AM601" s="45">
        <v>0</v>
      </c>
      <c r="AN601" s="45">
        <v>0</v>
      </c>
      <c r="AO601" s="45">
        <v>0</v>
      </c>
    </row>
    <row r="602" spans="1:41">
      <c r="A602" s="45">
        <v>20126</v>
      </c>
      <c r="B602" s="45" t="s">
        <v>736</v>
      </c>
      <c r="C602" s="45" t="s">
        <v>736</v>
      </c>
      <c r="D602" s="45">
        <v>1</v>
      </c>
      <c r="E602" s="45">
        <v>1</v>
      </c>
      <c r="F602" s="45">
        <v>1</v>
      </c>
      <c r="G602" s="45">
        <v>6</v>
      </c>
      <c r="H602" s="60">
        <v>10008</v>
      </c>
      <c r="I602" s="60">
        <v>5</v>
      </c>
      <c r="J602" s="60">
        <v>5</v>
      </c>
      <c r="K602" s="60">
        <v>0</v>
      </c>
      <c r="L602" s="60">
        <v>1</v>
      </c>
      <c r="M602" s="60">
        <v>0</v>
      </c>
      <c r="N602" s="60">
        <v>125000</v>
      </c>
      <c r="O602" s="60">
        <v>125000</v>
      </c>
      <c r="P602" s="60">
        <v>0</v>
      </c>
      <c r="Q602" s="60">
        <v>0</v>
      </c>
      <c r="R602" s="60">
        <v>0</v>
      </c>
      <c r="S602" s="60">
        <v>0</v>
      </c>
      <c r="T602" s="60">
        <v>0</v>
      </c>
      <c r="U602" s="60">
        <v>0</v>
      </c>
      <c r="V602" s="60">
        <v>0</v>
      </c>
      <c r="W602" s="60">
        <v>0</v>
      </c>
      <c r="X602" s="60">
        <v>0</v>
      </c>
      <c r="Y602" s="60">
        <v>0</v>
      </c>
      <c r="Z602" s="60">
        <v>0</v>
      </c>
      <c r="AA602" s="60">
        <v>0</v>
      </c>
      <c r="AB602" s="60">
        <v>0</v>
      </c>
      <c r="AC602" s="60">
        <v>0</v>
      </c>
      <c r="AD602" s="60">
        <v>0</v>
      </c>
      <c r="AE602" s="60">
        <v>0</v>
      </c>
      <c r="AF602" s="45">
        <v>5</v>
      </c>
      <c r="AG602" s="45">
        <v>5</v>
      </c>
      <c r="AH602" s="45">
        <v>125000</v>
      </c>
      <c r="AI602" s="45">
        <v>125000</v>
      </c>
      <c r="AJ602" s="45">
        <v>0</v>
      </c>
      <c r="AK602" s="45">
        <v>0</v>
      </c>
      <c r="AL602" s="45">
        <v>0</v>
      </c>
      <c r="AM602" s="45">
        <v>0</v>
      </c>
      <c r="AN602" s="45">
        <v>0</v>
      </c>
      <c r="AO602" s="45">
        <v>0</v>
      </c>
    </row>
    <row r="603" spans="1:41">
      <c r="A603" s="45">
        <v>20127</v>
      </c>
      <c r="B603" s="45" t="s">
        <v>737</v>
      </c>
      <c r="C603" s="45" t="s">
        <v>737</v>
      </c>
      <c r="D603" s="45">
        <v>1</v>
      </c>
      <c r="E603" s="45">
        <v>1</v>
      </c>
      <c r="F603" s="45">
        <v>1</v>
      </c>
      <c r="G603" s="45">
        <v>6</v>
      </c>
      <c r="H603" s="60">
        <v>10085</v>
      </c>
      <c r="I603" s="60">
        <v>5</v>
      </c>
      <c r="J603" s="60">
        <v>5</v>
      </c>
      <c r="K603" s="60">
        <v>0</v>
      </c>
      <c r="L603" s="60">
        <v>1</v>
      </c>
      <c r="M603" s="60">
        <v>0</v>
      </c>
      <c r="N603" s="60">
        <v>127500</v>
      </c>
      <c r="O603" s="60">
        <v>127500</v>
      </c>
      <c r="P603" s="60">
        <v>0</v>
      </c>
      <c r="Q603" s="60">
        <v>0</v>
      </c>
      <c r="R603" s="60">
        <v>0</v>
      </c>
      <c r="S603" s="60">
        <v>0</v>
      </c>
      <c r="T603" s="60">
        <v>0</v>
      </c>
      <c r="U603" s="60">
        <v>0</v>
      </c>
      <c r="V603" s="60">
        <v>0</v>
      </c>
      <c r="W603" s="60">
        <v>0</v>
      </c>
      <c r="X603" s="60">
        <v>0</v>
      </c>
      <c r="Y603" s="60">
        <v>0</v>
      </c>
      <c r="Z603" s="60">
        <v>0</v>
      </c>
      <c r="AA603" s="60">
        <v>0</v>
      </c>
      <c r="AB603" s="60">
        <v>0</v>
      </c>
      <c r="AC603" s="60">
        <v>0</v>
      </c>
      <c r="AD603" s="60">
        <v>0</v>
      </c>
      <c r="AE603" s="60">
        <v>0</v>
      </c>
      <c r="AF603" s="45">
        <v>5</v>
      </c>
      <c r="AG603" s="45">
        <v>5</v>
      </c>
      <c r="AH603" s="45">
        <v>127500</v>
      </c>
      <c r="AI603" s="45">
        <v>127500</v>
      </c>
      <c r="AJ603" s="45">
        <v>0</v>
      </c>
      <c r="AK603" s="45">
        <v>0</v>
      </c>
      <c r="AL603" s="45">
        <v>0</v>
      </c>
      <c r="AM603" s="45">
        <v>0</v>
      </c>
      <c r="AN603" s="45">
        <v>0</v>
      </c>
      <c r="AO603" s="45">
        <v>0</v>
      </c>
    </row>
    <row r="604" spans="1:41">
      <c r="A604" s="45">
        <v>20128</v>
      </c>
      <c r="B604" s="45" t="s">
        <v>738</v>
      </c>
      <c r="C604" s="45" t="s">
        <v>738</v>
      </c>
      <c r="D604" s="45">
        <v>1</v>
      </c>
      <c r="E604" s="45">
        <v>1</v>
      </c>
      <c r="F604" s="45">
        <v>1</v>
      </c>
      <c r="G604" s="45">
        <v>6</v>
      </c>
      <c r="H604" s="60">
        <v>10084</v>
      </c>
      <c r="I604" s="60">
        <v>5</v>
      </c>
      <c r="J604" s="60">
        <v>5</v>
      </c>
      <c r="K604" s="60">
        <v>0</v>
      </c>
      <c r="L604" s="60">
        <v>1</v>
      </c>
      <c r="M604" s="60">
        <v>0</v>
      </c>
      <c r="N604" s="60">
        <v>130000</v>
      </c>
      <c r="O604" s="60">
        <v>130000</v>
      </c>
      <c r="P604" s="60">
        <v>0</v>
      </c>
      <c r="Q604" s="60">
        <v>0</v>
      </c>
      <c r="R604" s="60">
        <v>0</v>
      </c>
      <c r="S604" s="60">
        <v>0</v>
      </c>
      <c r="T604" s="60">
        <v>0</v>
      </c>
      <c r="U604" s="60">
        <v>0</v>
      </c>
      <c r="V604" s="60">
        <v>0</v>
      </c>
      <c r="W604" s="60">
        <v>0</v>
      </c>
      <c r="X604" s="60">
        <v>0</v>
      </c>
      <c r="Y604" s="60">
        <v>0</v>
      </c>
      <c r="Z604" s="60">
        <v>0</v>
      </c>
      <c r="AA604" s="60">
        <v>0</v>
      </c>
      <c r="AB604" s="60">
        <v>0</v>
      </c>
      <c r="AC604" s="60">
        <v>0</v>
      </c>
      <c r="AD604" s="60">
        <v>0</v>
      </c>
      <c r="AE604" s="60">
        <v>0</v>
      </c>
      <c r="AF604" s="45">
        <v>5</v>
      </c>
      <c r="AG604" s="45">
        <v>5</v>
      </c>
      <c r="AH604" s="45">
        <v>130000</v>
      </c>
      <c r="AI604" s="45">
        <v>130000</v>
      </c>
      <c r="AJ604" s="45">
        <v>0</v>
      </c>
      <c r="AK604" s="45">
        <v>0</v>
      </c>
      <c r="AL604" s="45">
        <v>0</v>
      </c>
      <c r="AM604" s="45">
        <v>0</v>
      </c>
      <c r="AN604" s="45">
        <v>0</v>
      </c>
      <c r="AO604" s="45">
        <v>0</v>
      </c>
    </row>
    <row r="605" spans="1:41">
      <c r="A605" s="45">
        <v>20129</v>
      </c>
      <c r="B605" s="45" t="s">
        <v>739</v>
      </c>
      <c r="C605" s="45" t="s">
        <v>739</v>
      </c>
      <c r="D605" s="45">
        <v>1</v>
      </c>
      <c r="E605" s="45">
        <v>1</v>
      </c>
      <c r="F605" s="45">
        <v>1</v>
      </c>
      <c r="G605" s="45">
        <v>6</v>
      </c>
      <c r="H605" s="60">
        <v>10041</v>
      </c>
      <c r="I605" s="60">
        <v>5</v>
      </c>
      <c r="J605" s="60">
        <v>5</v>
      </c>
      <c r="K605" s="60">
        <v>0</v>
      </c>
      <c r="L605" s="60">
        <v>1</v>
      </c>
      <c r="M605" s="60">
        <v>0</v>
      </c>
      <c r="N605" s="60">
        <v>132500</v>
      </c>
      <c r="O605" s="60">
        <v>132500</v>
      </c>
      <c r="P605" s="60">
        <v>0</v>
      </c>
      <c r="Q605" s="60">
        <v>0</v>
      </c>
      <c r="R605" s="60">
        <v>0</v>
      </c>
      <c r="S605" s="60">
        <v>0</v>
      </c>
      <c r="T605" s="60">
        <v>0</v>
      </c>
      <c r="U605" s="60">
        <v>0</v>
      </c>
      <c r="V605" s="60">
        <v>0</v>
      </c>
      <c r="W605" s="60">
        <v>0</v>
      </c>
      <c r="X605" s="60">
        <v>0</v>
      </c>
      <c r="Y605" s="60">
        <v>0</v>
      </c>
      <c r="Z605" s="60">
        <v>0</v>
      </c>
      <c r="AA605" s="60">
        <v>0</v>
      </c>
      <c r="AB605" s="60">
        <v>0</v>
      </c>
      <c r="AC605" s="60">
        <v>0</v>
      </c>
      <c r="AD605" s="60">
        <v>0</v>
      </c>
      <c r="AE605" s="60">
        <v>0</v>
      </c>
      <c r="AF605" s="45">
        <v>5</v>
      </c>
      <c r="AG605" s="45">
        <v>5</v>
      </c>
      <c r="AH605" s="45">
        <v>132500</v>
      </c>
      <c r="AI605" s="45">
        <v>132500</v>
      </c>
      <c r="AJ605" s="45">
        <v>0</v>
      </c>
      <c r="AK605" s="45">
        <v>0</v>
      </c>
      <c r="AL605" s="45">
        <v>0</v>
      </c>
      <c r="AM605" s="45">
        <v>0</v>
      </c>
      <c r="AN605" s="45">
        <v>0</v>
      </c>
      <c r="AO605" s="45">
        <v>0</v>
      </c>
    </row>
    <row r="606" spans="1:41">
      <c r="A606" s="45">
        <v>20130</v>
      </c>
      <c r="B606" s="45" t="s">
        <v>740</v>
      </c>
      <c r="C606" s="45" t="s">
        <v>740</v>
      </c>
      <c r="D606" s="45">
        <v>1</v>
      </c>
      <c r="E606" s="45">
        <v>1</v>
      </c>
      <c r="F606" s="45">
        <v>1</v>
      </c>
      <c r="G606" s="45">
        <v>6</v>
      </c>
      <c r="H606" s="60">
        <v>10002</v>
      </c>
      <c r="I606" s="60">
        <v>5</v>
      </c>
      <c r="J606" s="60">
        <v>5</v>
      </c>
      <c r="K606" s="60">
        <v>0</v>
      </c>
      <c r="L606" s="60">
        <v>1</v>
      </c>
      <c r="M606" s="60">
        <v>0</v>
      </c>
      <c r="N606" s="60">
        <v>135000</v>
      </c>
      <c r="O606" s="60">
        <v>135000</v>
      </c>
      <c r="P606" s="60">
        <v>0</v>
      </c>
      <c r="Q606" s="60">
        <v>0</v>
      </c>
      <c r="R606" s="60">
        <v>0</v>
      </c>
      <c r="S606" s="60">
        <v>0</v>
      </c>
      <c r="T606" s="60">
        <v>0</v>
      </c>
      <c r="U606" s="60">
        <v>0</v>
      </c>
      <c r="V606" s="60">
        <v>0</v>
      </c>
      <c r="W606" s="60">
        <v>0</v>
      </c>
      <c r="X606" s="60">
        <v>0</v>
      </c>
      <c r="Y606" s="60">
        <v>0</v>
      </c>
      <c r="Z606" s="60">
        <v>0</v>
      </c>
      <c r="AA606" s="60">
        <v>0</v>
      </c>
      <c r="AB606" s="60">
        <v>0</v>
      </c>
      <c r="AC606" s="60">
        <v>0</v>
      </c>
      <c r="AD606" s="60">
        <v>0</v>
      </c>
      <c r="AE606" s="60">
        <v>0</v>
      </c>
      <c r="AF606" s="45">
        <v>5</v>
      </c>
      <c r="AG606" s="45">
        <v>5</v>
      </c>
      <c r="AH606" s="45">
        <v>135000</v>
      </c>
      <c r="AI606" s="45">
        <v>135000</v>
      </c>
      <c r="AJ606" s="45">
        <v>0</v>
      </c>
      <c r="AK606" s="45">
        <v>0</v>
      </c>
      <c r="AL606" s="45">
        <v>0</v>
      </c>
      <c r="AM606" s="45">
        <v>0</v>
      </c>
      <c r="AN606" s="45">
        <v>0</v>
      </c>
      <c r="AO606" s="45">
        <v>0</v>
      </c>
    </row>
    <row r="607" spans="1:41">
      <c r="A607" s="45">
        <v>20131</v>
      </c>
      <c r="B607" s="45" t="s">
        <v>741</v>
      </c>
      <c r="C607" s="45" t="s">
        <v>741</v>
      </c>
      <c r="D607" s="45">
        <v>1</v>
      </c>
      <c r="E607" s="45">
        <v>1</v>
      </c>
      <c r="F607" s="45">
        <v>1</v>
      </c>
      <c r="G607" s="45">
        <v>6</v>
      </c>
      <c r="H607" s="60">
        <v>10009</v>
      </c>
      <c r="I607" s="60">
        <v>5</v>
      </c>
      <c r="J607" s="60">
        <v>5</v>
      </c>
      <c r="K607" s="60">
        <v>0</v>
      </c>
      <c r="L607" s="60">
        <v>1</v>
      </c>
      <c r="M607" s="60">
        <v>0</v>
      </c>
      <c r="N607" s="60">
        <v>137500</v>
      </c>
      <c r="O607" s="60">
        <v>137500</v>
      </c>
      <c r="P607" s="60">
        <v>0</v>
      </c>
      <c r="Q607" s="60">
        <v>0</v>
      </c>
      <c r="R607" s="60">
        <v>0</v>
      </c>
      <c r="S607" s="60">
        <v>0</v>
      </c>
      <c r="T607" s="60">
        <v>0</v>
      </c>
      <c r="U607" s="60">
        <v>0</v>
      </c>
      <c r="V607" s="60">
        <v>0</v>
      </c>
      <c r="W607" s="60">
        <v>0</v>
      </c>
      <c r="X607" s="60">
        <v>0</v>
      </c>
      <c r="Y607" s="60">
        <v>0</v>
      </c>
      <c r="Z607" s="60">
        <v>0</v>
      </c>
      <c r="AA607" s="60">
        <v>0</v>
      </c>
      <c r="AB607" s="60">
        <v>0</v>
      </c>
      <c r="AC607" s="60">
        <v>0</v>
      </c>
      <c r="AD607" s="60">
        <v>0</v>
      </c>
      <c r="AE607" s="60">
        <v>0</v>
      </c>
      <c r="AF607" s="45">
        <v>5</v>
      </c>
      <c r="AG607" s="45">
        <v>5</v>
      </c>
      <c r="AH607" s="45">
        <v>137500</v>
      </c>
      <c r="AI607" s="45">
        <v>137500</v>
      </c>
      <c r="AJ607" s="45">
        <v>0</v>
      </c>
      <c r="AK607" s="45">
        <v>0</v>
      </c>
      <c r="AL607" s="45">
        <v>0</v>
      </c>
      <c r="AM607" s="45">
        <v>0</v>
      </c>
      <c r="AN607" s="45">
        <v>0</v>
      </c>
      <c r="AO607" s="45">
        <v>0</v>
      </c>
    </row>
    <row r="608" spans="1:41">
      <c r="A608" s="45">
        <v>20132</v>
      </c>
      <c r="B608" s="45" t="s">
        <v>742</v>
      </c>
      <c r="C608" s="45" t="s">
        <v>742</v>
      </c>
      <c r="D608" s="45">
        <v>1</v>
      </c>
      <c r="E608" s="45">
        <v>1</v>
      </c>
      <c r="F608" s="45">
        <v>1</v>
      </c>
      <c r="G608" s="45">
        <v>6</v>
      </c>
      <c r="H608" s="60">
        <v>10040</v>
      </c>
      <c r="I608" s="60">
        <v>5</v>
      </c>
      <c r="J608" s="60">
        <v>5</v>
      </c>
      <c r="K608" s="60">
        <v>0</v>
      </c>
      <c r="L608" s="60">
        <v>1</v>
      </c>
      <c r="M608" s="60">
        <v>0</v>
      </c>
      <c r="N608" s="60">
        <v>140000</v>
      </c>
      <c r="O608" s="60">
        <v>140000</v>
      </c>
      <c r="P608" s="60">
        <v>0</v>
      </c>
      <c r="Q608" s="60">
        <v>0</v>
      </c>
      <c r="R608" s="60">
        <v>0</v>
      </c>
      <c r="S608" s="60">
        <v>0</v>
      </c>
      <c r="T608" s="60">
        <v>0</v>
      </c>
      <c r="U608" s="60">
        <v>0</v>
      </c>
      <c r="V608" s="60">
        <v>0</v>
      </c>
      <c r="W608" s="60">
        <v>0</v>
      </c>
      <c r="X608" s="60">
        <v>0</v>
      </c>
      <c r="Y608" s="60">
        <v>0</v>
      </c>
      <c r="Z608" s="60">
        <v>0</v>
      </c>
      <c r="AA608" s="60">
        <v>0</v>
      </c>
      <c r="AB608" s="60">
        <v>0</v>
      </c>
      <c r="AC608" s="60">
        <v>0</v>
      </c>
      <c r="AD608" s="60">
        <v>0</v>
      </c>
      <c r="AE608" s="60">
        <v>0</v>
      </c>
      <c r="AF608" s="45">
        <v>5</v>
      </c>
      <c r="AG608" s="45">
        <v>5</v>
      </c>
      <c r="AH608" s="45">
        <v>140000</v>
      </c>
      <c r="AI608" s="45">
        <v>140000</v>
      </c>
      <c r="AJ608" s="45">
        <v>0</v>
      </c>
      <c r="AK608" s="45">
        <v>0</v>
      </c>
      <c r="AL608" s="45">
        <v>0</v>
      </c>
      <c r="AM608" s="45">
        <v>0</v>
      </c>
      <c r="AN608" s="45">
        <v>0</v>
      </c>
      <c r="AO608" s="45">
        <v>0</v>
      </c>
    </row>
    <row r="609" spans="1:41">
      <c r="A609" s="45">
        <v>20133</v>
      </c>
      <c r="B609" s="45" t="s">
        <v>743</v>
      </c>
      <c r="C609" s="45" t="s">
        <v>743</v>
      </c>
      <c r="D609" s="45">
        <v>1</v>
      </c>
      <c r="E609" s="45">
        <v>1</v>
      </c>
      <c r="F609" s="45">
        <v>1</v>
      </c>
      <c r="G609" s="45">
        <v>6</v>
      </c>
      <c r="H609" s="60">
        <v>10035</v>
      </c>
      <c r="I609" s="60">
        <v>5</v>
      </c>
      <c r="J609" s="60">
        <v>5</v>
      </c>
      <c r="K609" s="60">
        <v>0</v>
      </c>
      <c r="L609" s="60">
        <v>1</v>
      </c>
      <c r="M609" s="60">
        <v>0</v>
      </c>
      <c r="N609" s="60">
        <v>142500</v>
      </c>
      <c r="O609" s="60">
        <v>142500</v>
      </c>
      <c r="P609" s="60">
        <v>0</v>
      </c>
      <c r="Q609" s="60">
        <v>0</v>
      </c>
      <c r="R609" s="60">
        <v>0</v>
      </c>
      <c r="S609" s="60">
        <v>0</v>
      </c>
      <c r="T609" s="60">
        <v>0</v>
      </c>
      <c r="U609" s="60">
        <v>0</v>
      </c>
      <c r="V609" s="60">
        <v>0</v>
      </c>
      <c r="W609" s="60">
        <v>0</v>
      </c>
      <c r="X609" s="60">
        <v>0</v>
      </c>
      <c r="Y609" s="60">
        <v>0</v>
      </c>
      <c r="Z609" s="60">
        <v>0</v>
      </c>
      <c r="AA609" s="60">
        <v>0</v>
      </c>
      <c r="AB609" s="60">
        <v>0</v>
      </c>
      <c r="AC609" s="60">
        <v>0</v>
      </c>
      <c r="AD609" s="60">
        <v>0</v>
      </c>
      <c r="AE609" s="60">
        <v>0</v>
      </c>
      <c r="AF609" s="45">
        <v>5</v>
      </c>
      <c r="AG609" s="45">
        <v>5</v>
      </c>
      <c r="AH609" s="45">
        <v>142500</v>
      </c>
      <c r="AI609" s="45">
        <v>142500</v>
      </c>
      <c r="AJ609" s="45">
        <v>0</v>
      </c>
      <c r="AK609" s="45">
        <v>0</v>
      </c>
      <c r="AL609" s="45">
        <v>0</v>
      </c>
      <c r="AM609" s="45">
        <v>0</v>
      </c>
      <c r="AN609" s="45">
        <v>0</v>
      </c>
      <c r="AO609" s="45">
        <v>0</v>
      </c>
    </row>
    <row r="610" spans="1:41">
      <c r="A610" s="45">
        <v>20134</v>
      </c>
      <c r="B610" s="45" t="s">
        <v>744</v>
      </c>
      <c r="C610" s="45" t="s">
        <v>744</v>
      </c>
      <c r="D610" s="45">
        <v>1</v>
      </c>
      <c r="E610" s="45">
        <v>1</v>
      </c>
      <c r="F610" s="45">
        <v>1</v>
      </c>
      <c r="G610" s="45">
        <v>6</v>
      </c>
      <c r="H610" s="60">
        <v>10039</v>
      </c>
      <c r="I610" s="60">
        <v>5</v>
      </c>
      <c r="J610" s="60">
        <v>5</v>
      </c>
      <c r="K610" s="60">
        <v>0</v>
      </c>
      <c r="L610" s="60">
        <v>1</v>
      </c>
      <c r="M610" s="60">
        <v>0</v>
      </c>
      <c r="N610" s="60">
        <v>145000</v>
      </c>
      <c r="O610" s="60">
        <v>145000</v>
      </c>
      <c r="P610" s="60">
        <v>0</v>
      </c>
      <c r="Q610" s="60">
        <v>0</v>
      </c>
      <c r="R610" s="60">
        <v>0</v>
      </c>
      <c r="S610" s="60">
        <v>0</v>
      </c>
      <c r="T610" s="60">
        <v>0</v>
      </c>
      <c r="U610" s="60">
        <v>0</v>
      </c>
      <c r="V610" s="60">
        <v>0</v>
      </c>
      <c r="W610" s="60">
        <v>0</v>
      </c>
      <c r="X610" s="60">
        <v>0</v>
      </c>
      <c r="Y610" s="60">
        <v>0</v>
      </c>
      <c r="Z610" s="60">
        <v>0</v>
      </c>
      <c r="AA610" s="60">
        <v>0</v>
      </c>
      <c r="AB610" s="60">
        <v>0</v>
      </c>
      <c r="AC610" s="60">
        <v>0</v>
      </c>
      <c r="AD610" s="60">
        <v>0</v>
      </c>
      <c r="AE610" s="60">
        <v>0</v>
      </c>
      <c r="AF610" s="45">
        <v>5</v>
      </c>
      <c r="AG610" s="45">
        <v>5</v>
      </c>
      <c r="AH610" s="45">
        <v>145000</v>
      </c>
      <c r="AI610" s="45">
        <v>145000</v>
      </c>
      <c r="AJ610" s="45">
        <v>0</v>
      </c>
      <c r="AK610" s="45">
        <v>0</v>
      </c>
      <c r="AL610" s="45">
        <v>0</v>
      </c>
      <c r="AM610" s="45">
        <v>0</v>
      </c>
      <c r="AN610" s="45">
        <v>0</v>
      </c>
      <c r="AO610" s="45">
        <v>0</v>
      </c>
    </row>
    <row r="611" spans="1:41">
      <c r="A611" s="45">
        <v>20135</v>
      </c>
      <c r="B611" s="45" t="s">
        <v>745</v>
      </c>
      <c r="C611" s="45" t="s">
        <v>745</v>
      </c>
      <c r="D611" s="45">
        <v>1</v>
      </c>
      <c r="E611" s="45">
        <v>1</v>
      </c>
      <c r="F611" s="45">
        <v>1</v>
      </c>
      <c r="G611" s="45">
        <v>6</v>
      </c>
      <c r="H611" s="60">
        <v>10059</v>
      </c>
      <c r="I611" s="60">
        <v>5</v>
      </c>
      <c r="J611" s="60">
        <v>5</v>
      </c>
      <c r="K611" s="60">
        <v>0</v>
      </c>
      <c r="L611" s="60">
        <v>1</v>
      </c>
      <c r="M611" s="60">
        <v>0</v>
      </c>
      <c r="N611" s="60">
        <v>147500</v>
      </c>
      <c r="O611" s="60">
        <v>147500</v>
      </c>
      <c r="P611" s="60">
        <v>0</v>
      </c>
      <c r="Q611" s="60">
        <v>0</v>
      </c>
      <c r="R611" s="60">
        <v>0</v>
      </c>
      <c r="S611" s="60">
        <v>0</v>
      </c>
      <c r="T611" s="60">
        <v>0</v>
      </c>
      <c r="U611" s="60">
        <v>0</v>
      </c>
      <c r="V611" s="60">
        <v>0</v>
      </c>
      <c r="W611" s="60">
        <v>0</v>
      </c>
      <c r="X611" s="60">
        <v>0</v>
      </c>
      <c r="Y611" s="60">
        <v>0</v>
      </c>
      <c r="Z611" s="60">
        <v>0</v>
      </c>
      <c r="AA611" s="60">
        <v>0</v>
      </c>
      <c r="AB611" s="60">
        <v>0</v>
      </c>
      <c r="AC611" s="60">
        <v>0</v>
      </c>
      <c r="AD611" s="60">
        <v>0</v>
      </c>
      <c r="AE611" s="60">
        <v>0</v>
      </c>
      <c r="AF611" s="45">
        <v>5</v>
      </c>
      <c r="AG611" s="45">
        <v>5</v>
      </c>
      <c r="AH611" s="45">
        <v>147500</v>
      </c>
      <c r="AI611" s="45">
        <v>147500</v>
      </c>
      <c r="AJ611" s="45">
        <v>0</v>
      </c>
      <c r="AK611" s="45">
        <v>0</v>
      </c>
      <c r="AL611" s="45">
        <v>0</v>
      </c>
      <c r="AM611" s="45">
        <v>0</v>
      </c>
      <c r="AN611" s="45">
        <v>0</v>
      </c>
      <c r="AO611" s="45">
        <v>0</v>
      </c>
    </row>
    <row r="612" spans="1:41">
      <c r="A612" s="45">
        <v>20136</v>
      </c>
      <c r="B612" s="45" t="s">
        <v>746</v>
      </c>
      <c r="C612" s="45" t="s">
        <v>746</v>
      </c>
      <c r="D612" s="45">
        <v>1</v>
      </c>
      <c r="E612" s="45">
        <v>1</v>
      </c>
      <c r="F612" s="45">
        <v>1</v>
      </c>
      <c r="G612" s="45">
        <v>6</v>
      </c>
      <c r="H612" s="60">
        <v>10056</v>
      </c>
      <c r="I612" s="60">
        <v>5</v>
      </c>
      <c r="J612" s="60">
        <v>5</v>
      </c>
      <c r="K612" s="60">
        <v>0</v>
      </c>
      <c r="L612" s="60">
        <v>1</v>
      </c>
      <c r="M612" s="60">
        <v>0</v>
      </c>
      <c r="N612" s="60">
        <v>150000</v>
      </c>
      <c r="O612" s="60">
        <v>150000</v>
      </c>
      <c r="P612" s="60">
        <v>0</v>
      </c>
      <c r="Q612" s="60">
        <v>0</v>
      </c>
      <c r="R612" s="60">
        <v>0</v>
      </c>
      <c r="S612" s="60">
        <v>0</v>
      </c>
      <c r="T612" s="60">
        <v>0</v>
      </c>
      <c r="U612" s="60">
        <v>0</v>
      </c>
      <c r="V612" s="60">
        <v>0</v>
      </c>
      <c r="W612" s="60">
        <v>0</v>
      </c>
      <c r="X612" s="60">
        <v>0</v>
      </c>
      <c r="Y612" s="60">
        <v>0</v>
      </c>
      <c r="Z612" s="60">
        <v>0</v>
      </c>
      <c r="AA612" s="60">
        <v>0</v>
      </c>
      <c r="AB612" s="60">
        <v>0</v>
      </c>
      <c r="AC612" s="60">
        <v>0</v>
      </c>
      <c r="AD612" s="60">
        <v>0</v>
      </c>
      <c r="AE612" s="60">
        <v>0</v>
      </c>
      <c r="AF612" s="45">
        <v>5</v>
      </c>
      <c r="AG612" s="45">
        <v>5</v>
      </c>
      <c r="AH612" s="45">
        <v>150000</v>
      </c>
      <c r="AI612" s="45">
        <v>150000</v>
      </c>
      <c r="AJ612" s="45">
        <v>0</v>
      </c>
      <c r="AK612" s="45">
        <v>0</v>
      </c>
      <c r="AL612" s="45">
        <v>0</v>
      </c>
      <c r="AM612" s="45">
        <v>0</v>
      </c>
      <c r="AN612" s="45">
        <v>0</v>
      </c>
      <c r="AO612" s="45">
        <v>0</v>
      </c>
    </row>
    <row r="613" spans="1:41">
      <c r="A613" s="45">
        <v>20137</v>
      </c>
      <c r="B613" s="45" t="s">
        <v>747</v>
      </c>
      <c r="C613" s="45" t="s">
        <v>747</v>
      </c>
      <c r="D613" s="45">
        <v>1</v>
      </c>
      <c r="E613" s="45">
        <v>1</v>
      </c>
      <c r="F613" s="45">
        <v>1</v>
      </c>
      <c r="G613" s="45">
        <v>6</v>
      </c>
      <c r="H613" s="60">
        <v>10055</v>
      </c>
      <c r="I613" s="60">
        <v>5</v>
      </c>
      <c r="J613" s="60">
        <v>5</v>
      </c>
      <c r="K613" s="60">
        <v>0</v>
      </c>
      <c r="L613" s="60">
        <v>1</v>
      </c>
      <c r="M613" s="60">
        <v>0</v>
      </c>
      <c r="N613" s="60">
        <v>152500</v>
      </c>
      <c r="O613" s="60">
        <v>152500</v>
      </c>
      <c r="P613" s="60">
        <v>0</v>
      </c>
      <c r="Q613" s="60">
        <v>0</v>
      </c>
      <c r="R613" s="60">
        <v>0</v>
      </c>
      <c r="S613" s="60">
        <v>0</v>
      </c>
      <c r="T613" s="60">
        <v>0</v>
      </c>
      <c r="U613" s="60">
        <v>0</v>
      </c>
      <c r="V613" s="60">
        <v>0</v>
      </c>
      <c r="W613" s="60">
        <v>0</v>
      </c>
      <c r="X613" s="60">
        <v>0</v>
      </c>
      <c r="Y613" s="60">
        <v>0</v>
      </c>
      <c r="Z613" s="60">
        <v>0</v>
      </c>
      <c r="AA613" s="60">
        <v>0</v>
      </c>
      <c r="AB613" s="60">
        <v>0</v>
      </c>
      <c r="AC613" s="60">
        <v>0</v>
      </c>
      <c r="AD613" s="60">
        <v>0</v>
      </c>
      <c r="AE613" s="60">
        <v>0</v>
      </c>
      <c r="AF613" s="45">
        <v>5</v>
      </c>
      <c r="AG613" s="45">
        <v>5</v>
      </c>
      <c r="AH613" s="45">
        <v>152500</v>
      </c>
      <c r="AI613" s="45">
        <v>152500</v>
      </c>
      <c r="AJ613" s="45">
        <v>0</v>
      </c>
      <c r="AK613" s="45">
        <v>0</v>
      </c>
      <c r="AL613" s="45">
        <v>0</v>
      </c>
      <c r="AM613" s="45">
        <v>0</v>
      </c>
      <c r="AN613" s="45">
        <v>0</v>
      </c>
      <c r="AO613" s="45">
        <v>0</v>
      </c>
    </row>
    <row r="614" spans="1:41">
      <c r="A614" s="45">
        <v>20138</v>
      </c>
      <c r="B614" s="45" t="s">
        <v>748</v>
      </c>
      <c r="C614" s="45" t="s">
        <v>748</v>
      </c>
      <c r="D614" s="45">
        <v>1</v>
      </c>
      <c r="E614" s="45">
        <v>1</v>
      </c>
      <c r="F614" s="45">
        <v>1</v>
      </c>
      <c r="G614" s="45">
        <v>6</v>
      </c>
      <c r="H614" s="60">
        <v>10058</v>
      </c>
      <c r="I614" s="60">
        <v>5</v>
      </c>
      <c r="J614" s="60">
        <v>5</v>
      </c>
      <c r="K614" s="60">
        <v>0</v>
      </c>
      <c r="L614" s="60">
        <v>1</v>
      </c>
      <c r="M614" s="60">
        <v>0</v>
      </c>
      <c r="N614" s="60">
        <v>155000</v>
      </c>
      <c r="O614" s="60">
        <v>155000</v>
      </c>
      <c r="P614" s="60">
        <v>0</v>
      </c>
      <c r="Q614" s="60">
        <v>0</v>
      </c>
      <c r="R614" s="60">
        <v>0</v>
      </c>
      <c r="S614" s="60">
        <v>0</v>
      </c>
      <c r="T614" s="60">
        <v>0</v>
      </c>
      <c r="U614" s="60">
        <v>0</v>
      </c>
      <c r="V614" s="60">
        <v>0</v>
      </c>
      <c r="W614" s="60">
        <v>0</v>
      </c>
      <c r="X614" s="60">
        <v>0</v>
      </c>
      <c r="Y614" s="60">
        <v>0</v>
      </c>
      <c r="Z614" s="60">
        <v>0</v>
      </c>
      <c r="AA614" s="60">
        <v>0</v>
      </c>
      <c r="AB614" s="60">
        <v>0</v>
      </c>
      <c r="AC614" s="60">
        <v>0</v>
      </c>
      <c r="AD614" s="60">
        <v>0</v>
      </c>
      <c r="AE614" s="60">
        <v>0</v>
      </c>
      <c r="AF614" s="45">
        <v>5</v>
      </c>
      <c r="AG614" s="45">
        <v>5</v>
      </c>
      <c r="AH614" s="45">
        <v>155000</v>
      </c>
      <c r="AI614" s="45">
        <v>155000</v>
      </c>
      <c r="AJ614" s="45">
        <v>0</v>
      </c>
      <c r="AK614" s="45">
        <v>0</v>
      </c>
      <c r="AL614" s="45">
        <v>0</v>
      </c>
      <c r="AM614" s="45">
        <v>0</v>
      </c>
      <c r="AN614" s="45">
        <v>0</v>
      </c>
      <c r="AO614" s="45">
        <v>0</v>
      </c>
    </row>
    <row r="615" spans="1:41">
      <c r="A615" s="45">
        <v>20139</v>
      </c>
      <c r="B615" s="45" t="s">
        <v>749</v>
      </c>
      <c r="C615" s="45" t="s">
        <v>749</v>
      </c>
      <c r="D615" s="45">
        <v>1</v>
      </c>
      <c r="E615" s="45">
        <v>1</v>
      </c>
      <c r="F615" s="45">
        <v>1</v>
      </c>
      <c r="G615" s="45">
        <v>6</v>
      </c>
      <c r="H615" s="60">
        <v>10073</v>
      </c>
      <c r="I615" s="60">
        <v>5</v>
      </c>
      <c r="J615" s="60">
        <v>5</v>
      </c>
      <c r="K615" s="60">
        <v>0</v>
      </c>
      <c r="L615" s="60">
        <v>1</v>
      </c>
      <c r="M615" s="60">
        <v>0</v>
      </c>
      <c r="N615" s="60">
        <v>157500</v>
      </c>
      <c r="O615" s="60">
        <v>157500</v>
      </c>
      <c r="P615" s="60">
        <v>0</v>
      </c>
      <c r="Q615" s="60">
        <v>0</v>
      </c>
      <c r="R615" s="60">
        <v>0</v>
      </c>
      <c r="S615" s="60">
        <v>0</v>
      </c>
      <c r="T615" s="60">
        <v>0</v>
      </c>
      <c r="U615" s="60">
        <v>0</v>
      </c>
      <c r="V615" s="60">
        <v>0</v>
      </c>
      <c r="W615" s="60">
        <v>0</v>
      </c>
      <c r="X615" s="60">
        <v>0</v>
      </c>
      <c r="Y615" s="60">
        <v>0</v>
      </c>
      <c r="Z615" s="60">
        <v>0</v>
      </c>
      <c r="AA615" s="60">
        <v>0</v>
      </c>
      <c r="AB615" s="60">
        <v>0</v>
      </c>
      <c r="AC615" s="60">
        <v>0</v>
      </c>
      <c r="AD615" s="60">
        <v>0</v>
      </c>
      <c r="AE615" s="60">
        <v>0</v>
      </c>
      <c r="AF615" s="45">
        <v>5</v>
      </c>
      <c r="AG615" s="45">
        <v>5</v>
      </c>
      <c r="AH615" s="45">
        <v>157500</v>
      </c>
      <c r="AI615" s="45">
        <v>157500</v>
      </c>
      <c r="AJ615" s="45">
        <v>0</v>
      </c>
      <c r="AK615" s="45">
        <v>0</v>
      </c>
      <c r="AL615" s="45">
        <v>0</v>
      </c>
      <c r="AM615" s="45">
        <v>0</v>
      </c>
      <c r="AN615" s="45">
        <v>0</v>
      </c>
      <c r="AO615" s="45">
        <v>0</v>
      </c>
    </row>
    <row r="616" spans="1:41">
      <c r="A616" s="45">
        <v>20140</v>
      </c>
      <c r="B616" s="45" t="s">
        <v>750</v>
      </c>
      <c r="C616" s="45" t="s">
        <v>750</v>
      </c>
      <c r="D616" s="45">
        <v>1</v>
      </c>
      <c r="E616" s="45">
        <v>1</v>
      </c>
      <c r="F616" s="45">
        <v>1</v>
      </c>
      <c r="G616" s="45">
        <v>6</v>
      </c>
      <c r="H616" s="60">
        <v>10086</v>
      </c>
      <c r="I616" s="60">
        <v>5</v>
      </c>
      <c r="J616" s="60">
        <v>5</v>
      </c>
      <c r="K616" s="60">
        <v>0</v>
      </c>
      <c r="L616" s="60">
        <v>1</v>
      </c>
      <c r="M616" s="60">
        <v>0</v>
      </c>
      <c r="N616" s="60">
        <v>160000</v>
      </c>
      <c r="O616" s="60">
        <v>160000</v>
      </c>
      <c r="P616" s="60">
        <v>0</v>
      </c>
      <c r="Q616" s="60">
        <v>0</v>
      </c>
      <c r="R616" s="60">
        <v>0</v>
      </c>
      <c r="S616" s="60">
        <v>0</v>
      </c>
      <c r="T616" s="60">
        <v>0</v>
      </c>
      <c r="U616" s="60">
        <v>0</v>
      </c>
      <c r="V616" s="60">
        <v>0</v>
      </c>
      <c r="W616" s="60">
        <v>0</v>
      </c>
      <c r="X616" s="60">
        <v>0</v>
      </c>
      <c r="Y616" s="60">
        <v>0</v>
      </c>
      <c r="Z616" s="60">
        <v>0</v>
      </c>
      <c r="AA616" s="60">
        <v>0</v>
      </c>
      <c r="AB616" s="60">
        <v>0</v>
      </c>
      <c r="AC616" s="60">
        <v>0</v>
      </c>
      <c r="AD616" s="60">
        <v>0</v>
      </c>
      <c r="AE616" s="60">
        <v>0</v>
      </c>
      <c r="AF616" s="45">
        <v>5</v>
      </c>
      <c r="AG616" s="45">
        <v>5</v>
      </c>
      <c r="AH616" s="45">
        <v>160000</v>
      </c>
      <c r="AI616" s="45">
        <v>160000</v>
      </c>
      <c r="AJ616" s="45">
        <v>0</v>
      </c>
      <c r="AK616" s="45">
        <v>0</v>
      </c>
      <c r="AL616" s="45">
        <v>0</v>
      </c>
      <c r="AM616" s="45">
        <v>0</v>
      </c>
      <c r="AN616" s="45">
        <v>0</v>
      </c>
      <c r="AO616" s="45">
        <v>0</v>
      </c>
    </row>
    <row r="617" spans="1:41">
      <c r="A617" s="45">
        <v>20141</v>
      </c>
      <c r="B617" s="45" t="s">
        <v>751</v>
      </c>
      <c r="C617" s="45" t="s">
        <v>751</v>
      </c>
      <c r="D617" s="45">
        <v>1</v>
      </c>
      <c r="E617" s="45">
        <v>1</v>
      </c>
      <c r="F617" s="45">
        <v>1</v>
      </c>
      <c r="G617" s="45">
        <v>6</v>
      </c>
      <c r="H617" s="60">
        <v>10082</v>
      </c>
      <c r="I617" s="60">
        <v>5</v>
      </c>
      <c r="J617" s="60">
        <v>5</v>
      </c>
      <c r="K617" s="60">
        <v>0</v>
      </c>
      <c r="L617" s="60">
        <v>1</v>
      </c>
      <c r="M617" s="60">
        <v>0</v>
      </c>
      <c r="N617" s="60">
        <v>162500</v>
      </c>
      <c r="O617" s="60">
        <v>162500</v>
      </c>
      <c r="P617" s="60">
        <v>0</v>
      </c>
      <c r="Q617" s="60">
        <v>0</v>
      </c>
      <c r="R617" s="60">
        <v>0</v>
      </c>
      <c r="S617" s="60">
        <v>0</v>
      </c>
      <c r="T617" s="60">
        <v>0</v>
      </c>
      <c r="U617" s="60">
        <v>0</v>
      </c>
      <c r="V617" s="60">
        <v>0</v>
      </c>
      <c r="W617" s="60">
        <v>0</v>
      </c>
      <c r="X617" s="60">
        <v>0</v>
      </c>
      <c r="Y617" s="60">
        <v>0</v>
      </c>
      <c r="Z617" s="60">
        <v>0</v>
      </c>
      <c r="AA617" s="60">
        <v>0</v>
      </c>
      <c r="AB617" s="60">
        <v>0</v>
      </c>
      <c r="AC617" s="60">
        <v>0</v>
      </c>
      <c r="AD617" s="60">
        <v>0</v>
      </c>
      <c r="AE617" s="60">
        <v>0</v>
      </c>
      <c r="AF617" s="45">
        <v>5</v>
      </c>
      <c r="AG617" s="45">
        <v>5</v>
      </c>
      <c r="AH617" s="45">
        <v>162500</v>
      </c>
      <c r="AI617" s="45">
        <v>162500</v>
      </c>
      <c r="AJ617" s="45">
        <v>0</v>
      </c>
      <c r="AK617" s="45">
        <v>0</v>
      </c>
      <c r="AL617" s="45">
        <v>0</v>
      </c>
      <c r="AM617" s="45">
        <v>0</v>
      </c>
      <c r="AN617" s="45">
        <v>0</v>
      </c>
      <c r="AO617" s="45">
        <v>0</v>
      </c>
    </row>
    <row r="618" spans="1:41">
      <c r="A618" s="45">
        <v>20142</v>
      </c>
      <c r="B618" s="45" t="s">
        <v>752</v>
      </c>
      <c r="C618" s="45" t="s">
        <v>752</v>
      </c>
      <c r="D618" s="45">
        <v>1</v>
      </c>
      <c r="E618" s="45">
        <v>1</v>
      </c>
      <c r="F618" s="45">
        <v>1</v>
      </c>
      <c r="G618" s="45">
        <v>6</v>
      </c>
      <c r="H618" s="60">
        <v>10007</v>
      </c>
      <c r="I618" s="60">
        <v>5</v>
      </c>
      <c r="J618" s="60">
        <v>5</v>
      </c>
      <c r="K618" s="60">
        <v>0</v>
      </c>
      <c r="L618" s="60">
        <v>1</v>
      </c>
      <c r="M618" s="60">
        <v>0</v>
      </c>
      <c r="N618" s="60">
        <v>165000</v>
      </c>
      <c r="O618" s="60">
        <v>165000</v>
      </c>
      <c r="P618" s="60">
        <v>0</v>
      </c>
      <c r="Q618" s="60">
        <v>0</v>
      </c>
      <c r="R618" s="60">
        <v>0</v>
      </c>
      <c r="S618" s="60">
        <v>0</v>
      </c>
      <c r="T618" s="60">
        <v>0</v>
      </c>
      <c r="U618" s="60">
        <v>0</v>
      </c>
      <c r="V618" s="60">
        <v>0</v>
      </c>
      <c r="W618" s="60">
        <v>0</v>
      </c>
      <c r="X618" s="60">
        <v>0</v>
      </c>
      <c r="Y618" s="60">
        <v>0</v>
      </c>
      <c r="Z618" s="60">
        <v>0</v>
      </c>
      <c r="AA618" s="60">
        <v>0</v>
      </c>
      <c r="AB618" s="60">
        <v>0</v>
      </c>
      <c r="AC618" s="60">
        <v>0</v>
      </c>
      <c r="AD618" s="60">
        <v>0</v>
      </c>
      <c r="AE618" s="60">
        <v>0</v>
      </c>
      <c r="AF618" s="45">
        <v>5</v>
      </c>
      <c r="AG618" s="45">
        <v>5</v>
      </c>
      <c r="AH618" s="45">
        <v>165000</v>
      </c>
      <c r="AI618" s="45">
        <v>165000</v>
      </c>
      <c r="AJ618" s="45">
        <v>0</v>
      </c>
      <c r="AK618" s="45">
        <v>0</v>
      </c>
      <c r="AL618" s="45">
        <v>0</v>
      </c>
      <c r="AM618" s="45">
        <v>0</v>
      </c>
      <c r="AN618" s="45">
        <v>0</v>
      </c>
      <c r="AO618" s="45">
        <v>0</v>
      </c>
    </row>
    <row r="619" spans="1:41">
      <c r="A619" s="45">
        <v>20143</v>
      </c>
      <c r="B619" s="45" t="s">
        <v>753</v>
      </c>
      <c r="C619" s="45" t="s">
        <v>753</v>
      </c>
      <c r="D619" s="45">
        <v>1</v>
      </c>
      <c r="E619" s="45">
        <v>1</v>
      </c>
      <c r="F619" s="45">
        <v>1</v>
      </c>
      <c r="G619" s="45">
        <v>6</v>
      </c>
      <c r="H619" s="60">
        <v>10012</v>
      </c>
      <c r="I619" s="60">
        <v>5</v>
      </c>
      <c r="J619" s="60">
        <v>5</v>
      </c>
      <c r="K619" s="60">
        <v>0</v>
      </c>
      <c r="L619" s="60">
        <v>1</v>
      </c>
      <c r="M619" s="60">
        <v>0</v>
      </c>
      <c r="N619" s="60">
        <v>167500</v>
      </c>
      <c r="O619" s="60">
        <v>167500</v>
      </c>
      <c r="P619" s="60">
        <v>0</v>
      </c>
      <c r="Q619" s="60">
        <v>0</v>
      </c>
      <c r="R619" s="60">
        <v>0</v>
      </c>
      <c r="S619" s="60">
        <v>0</v>
      </c>
      <c r="T619" s="60">
        <v>0</v>
      </c>
      <c r="U619" s="60">
        <v>0</v>
      </c>
      <c r="V619" s="60">
        <v>0</v>
      </c>
      <c r="W619" s="60">
        <v>0</v>
      </c>
      <c r="X619" s="60">
        <v>0</v>
      </c>
      <c r="Y619" s="60">
        <v>0</v>
      </c>
      <c r="Z619" s="60">
        <v>0</v>
      </c>
      <c r="AA619" s="60">
        <v>0</v>
      </c>
      <c r="AB619" s="60">
        <v>0</v>
      </c>
      <c r="AC619" s="60">
        <v>0</v>
      </c>
      <c r="AD619" s="60">
        <v>0</v>
      </c>
      <c r="AE619" s="60">
        <v>0</v>
      </c>
      <c r="AF619" s="45">
        <v>5</v>
      </c>
      <c r="AG619" s="45">
        <v>5</v>
      </c>
      <c r="AH619" s="45">
        <v>167500</v>
      </c>
      <c r="AI619" s="45">
        <v>167500</v>
      </c>
      <c r="AJ619" s="45">
        <v>0</v>
      </c>
      <c r="AK619" s="45">
        <v>0</v>
      </c>
      <c r="AL619" s="45">
        <v>0</v>
      </c>
      <c r="AM619" s="45">
        <v>0</v>
      </c>
      <c r="AN619" s="45">
        <v>0</v>
      </c>
      <c r="AO619" s="45">
        <v>0</v>
      </c>
    </row>
    <row r="620" spans="1:41">
      <c r="A620" s="45">
        <v>20144</v>
      </c>
      <c r="B620" s="45" t="s">
        <v>754</v>
      </c>
      <c r="C620" s="45" t="s">
        <v>754</v>
      </c>
      <c r="D620" s="45">
        <v>1</v>
      </c>
      <c r="E620" s="45">
        <v>1</v>
      </c>
      <c r="F620" s="45">
        <v>1</v>
      </c>
      <c r="G620" s="45">
        <v>6</v>
      </c>
      <c r="H620" s="60">
        <v>10081</v>
      </c>
      <c r="I620" s="60">
        <v>5</v>
      </c>
      <c r="J620" s="60">
        <v>5</v>
      </c>
      <c r="K620" s="60">
        <v>0</v>
      </c>
      <c r="L620" s="60">
        <v>1</v>
      </c>
      <c r="M620" s="60">
        <v>0</v>
      </c>
      <c r="N620" s="60">
        <v>170000</v>
      </c>
      <c r="O620" s="60">
        <v>170000</v>
      </c>
      <c r="P620" s="60">
        <v>0</v>
      </c>
      <c r="Q620" s="60">
        <v>0</v>
      </c>
      <c r="R620" s="60">
        <v>0</v>
      </c>
      <c r="S620" s="60">
        <v>0</v>
      </c>
      <c r="T620" s="60">
        <v>0</v>
      </c>
      <c r="U620" s="60">
        <v>0</v>
      </c>
      <c r="V620" s="60">
        <v>0</v>
      </c>
      <c r="W620" s="60">
        <v>0</v>
      </c>
      <c r="X620" s="60">
        <v>0</v>
      </c>
      <c r="Y620" s="60">
        <v>0</v>
      </c>
      <c r="Z620" s="60">
        <v>0</v>
      </c>
      <c r="AA620" s="60">
        <v>0</v>
      </c>
      <c r="AB620" s="60">
        <v>0</v>
      </c>
      <c r="AC620" s="60">
        <v>0</v>
      </c>
      <c r="AD620" s="60">
        <v>0</v>
      </c>
      <c r="AE620" s="60">
        <v>0</v>
      </c>
      <c r="AF620" s="45">
        <v>5</v>
      </c>
      <c r="AG620" s="45">
        <v>5</v>
      </c>
      <c r="AH620" s="45">
        <v>170000</v>
      </c>
      <c r="AI620" s="45">
        <v>170000</v>
      </c>
      <c r="AJ620" s="45">
        <v>0</v>
      </c>
      <c r="AK620" s="45">
        <v>0</v>
      </c>
      <c r="AL620" s="45">
        <v>0</v>
      </c>
      <c r="AM620" s="45">
        <v>0</v>
      </c>
      <c r="AN620" s="45">
        <v>0</v>
      </c>
      <c r="AO620" s="45">
        <v>0</v>
      </c>
    </row>
    <row r="621" spans="1:41">
      <c r="A621" s="45">
        <v>20145</v>
      </c>
      <c r="B621" s="45" t="s">
        <v>755</v>
      </c>
      <c r="C621" s="45" t="s">
        <v>755</v>
      </c>
      <c r="D621" s="45">
        <v>1</v>
      </c>
      <c r="E621" s="45">
        <v>1</v>
      </c>
      <c r="F621" s="45">
        <v>1</v>
      </c>
      <c r="G621" s="45">
        <v>6</v>
      </c>
      <c r="H621" s="60">
        <v>10031</v>
      </c>
      <c r="I621" s="60">
        <v>5</v>
      </c>
      <c r="J621" s="60">
        <v>5</v>
      </c>
      <c r="K621" s="60">
        <v>0</v>
      </c>
      <c r="L621" s="60">
        <v>1</v>
      </c>
      <c r="M621" s="60">
        <v>0</v>
      </c>
      <c r="N621" s="60">
        <v>172500</v>
      </c>
      <c r="O621" s="60">
        <v>172500</v>
      </c>
      <c r="P621" s="60">
        <v>0</v>
      </c>
      <c r="Q621" s="60">
        <v>0</v>
      </c>
      <c r="R621" s="60">
        <v>0</v>
      </c>
      <c r="S621" s="60">
        <v>0</v>
      </c>
      <c r="T621" s="60">
        <v>0</v>
      </c>
      <c r="U621" s="60">
        <v>0</v>
      </c>
      <c r="V621" s="60">
        <v>0</v>
      </c>
      <c r="W621" s="60">
        <v>0</v>
      </c>
      <c r="X621" s="60">
        <v>0</v>
      </c>
      <c r="Y621" s="60">
        <v>0</v>
      </c>
      <c r="Z621" s="60">
        <v>0</v>
      </c>
      <c r="AA621" s="60">
        <v>0</v>
      </c>
      <c r="AB621" s="60">
        <v>0</v>
      </c>
      <c r="AC621" s="60">
        <v>0</v>
      </c>
      <c r="AD621" s="60">
        <v>0</v>
      </c>
      <c r="AE621" s="60">
        <v>0</v>
      </c>
      <c r="AF621" s="45">
        <v>5</v>
      </c>
      <c r="AG621" s="45">
        <v>5</v>
      </c>
      <c r="AH621" s="45">
        <v>172500</v>
      </c>
      <c r="AI621" s="45">
        <v>172500</v>
      </c>
      <c r="AJ621" s="45">
        <v>0</v>
      </c>
      <c r="AK621" s="45">
        <v>0</v>
      </c>
      <c r="AL621" s="45">
        <v>0</v>
      </c>
      <c r="AM621" s="45">
        <v>0</v>
      </c>
      <c r="AN621" s="45">
        <v>0</v>
      </c>
      <c r="AO621" s="45">
        <v>0</v>
      </c>
    </row>
    <row r="622" spans="1:41">
      <c r="A622" s="45">
        <v>20146</v>
      </c>
      <c r="B622" s="45" t="s">
        <v>756</v>
      </c>
      <c r="C622" s="45" t="s">
        <v>756</v>
      </c>
      <c r="D622" s="45">
        <v>1</v>
      </c>
      <c r="E622" s="45">
        <v>1</v>
      </c>
      <c r="F622" s="45">
        <v>1</v>
      </c>
      <c r="G622" s="45">
        <v>6</v>
      </c>
      <c r="H622" s="60">
        <v>10029</v>
      </c>
      <c r="I622" s="60">
        <v>5</v>
      </c>
      <c r="J622" s="60">
        <v>5</v>
      </c>
      <c r="K622" s="60">
        <v>0</v>
      </c>
      <c r="L622" s="60">
        <v>1</v>
      </c>
      <c r="M622" s="60">
        <v>0</v>
      </c>
      <c r="N622" s="60">
        <v>175000</v>
      </c>
      <c r="O622" s="60">
        <v>175000</v>
      </c>
      <c r="P622" s="60">
        <v>0</v>
      </c>
      <c r="Q622" s="60">
        <v>0</v>
      </c>
      <c r="R622" s="60">
        <v>0</v>
      </c>
      <c r="S622" s="60">
        <v>0</v>
      </c>
      <c r="T622" s="60">
        <v>0</v>
      </c>
      <c r="U622" s="60">
        <v>0</v>
      </c>
      <c r="V622" s="60">
        <v>0</v>
      </c>
      <c r="W622" s="60">
        <v>0</v>
      </c>
      <c r="X622" s="60">
        <v>0</v>
      </c>
      <c r="Y622" s="60">
        <v>0</v>
      </c>
      <c r="Z622" s="60">
        <v>0</v>
      </c>
      <c r="AA622" s="60">
        <v>0</v>
      </c>
      <c r="AB622" s="60">
        <v>0</v>
      </c>
      <c r="AC622" s="60">
        <v>0</v>
      </c>
      <c r="AD622" s="60">
        <v>0</v>
      </c>
      <c r="AE622" s="60">
        <v>0</v>
      </c>
      <c r="AF622" s="45">
        <v>5</v>
      </c>
      <c r="AG622" s="45">
        <v>5</v>
      </c>
      <c r="AH622" s="45">
        <v>175000</v>
      </c>
      <c r="AI622" s="45">
        <v>175000</v>
      </c>
      <c r="AJ622" s="45">
        <v>0</v>
      </c>
      <c r="AK622" s="45">
        <v>0</v>
      </c>
      <c r="AL622" s="45">
        <v>0</v>
      </c>
      <c r="AM622" s="45">
        <v>0</v>
      </c>
      <c r="AN622" s="45">
        <v>0</v>
      </c>
      <c r="AO622" s="45">
        <v>0</v>
      </c>
    </row>
    <row r="623" spans="1:41">
      <c r="A623" s="45">
        <v>20147</v>
      </c>
      <c r="B623" s="45" t="s">
        <v>757</v>
      </c>
      <c r="C623" s="45" t="s">
        <v>757</v>
      </c>
      <c r="D623" s="45">
        <v>1</v>
      </c>
      <c r="E623" s="45">
        <v>1</v>
      </c>
      <c r="F623" s="45">
        <v>1</v>
      </c>
      <c r="G623" s="45">
        <v>6</v>
      </c>
      <c r="H623" s="60">
        <v>10013</v>
      </c>
      <c r="I623" s="60">
        <v>5</v>
      </c>
      <c r="J623" s="60">
        <v>5</v>
      </c>
      <c r="K623" s="60">
        <v>0</v>
      </c>
      <c r="L623" s="60">
        <v>1</v>
      </c>
      <c r="M623" s="60">
        <v>0</v>
      </c>
      <c r="N623" s="60">
        <v>177500</v>
      </c>
      <c r="O623" s="60">
        <v>177500</v>
      </c>
      <c r="P623" s="60">
        <v>0</v>
      </c>
      <c r="Q623" s="60">
        <v>0</v>
      </c>
      <c r="R623" s="60">
        <v>0</v>
      </c>
      <c r="S623" s="60">
        <v>0</v>
      </c>
      <c r="T623" s="60">
        <v>0</v>
      </c>
      <c r="U623" s="60">
        <v>0</v>
      </c>
      <c r="V623" s="60">
        <v>0</v>
      </c>
      <c r="W623" s="60">
        <v>0</v>
      </c>
      <c r="X623" s="60">
        <v>0</v>
      </c>
      <c r="Y623" s="60">
        <v>0</v>
      </c>
      <c r="Z623" s="60">
        <v>0</v>
      </c>
      <c r="AA623" s="60">
        <v>0</v>
      </c>
      <c r="AB623" s="60">
        <v>0</v>
      </c>
      <c r="AC623" s="60">
        <v>0</v>
      </c>
      <c r="AD623" s="60">
        <v>0</v>
      </c>
      <c r="AE623" s="60">
        <v>0</v>
      </c>
      <c r="AF623" s="45">
        <v>5</v>
      </c>
      <c r="AG623" s="45">
        <v>5</v>
      </c>
      <c r="AH623" s="45">
        <v>177500</v>
      </c>
      <c r="AI623" s="45">
        <v>177500</v>
      </c>
      <c r="AJ623" s="45">
        <v>0</v>
      </c>
      <c r="AK623" s="45">
        <v>0</v>
      </c>
      <c r="AL623" s="45">
        <v>0</v>
      </c>
      <c r="AM623" s="45">
        <v>0</v>
      </c>
      <c r="AN623" s="45">
        <v>0</v>
      </c>
      <c r="AO623" s="45">
        <v>0</v>
      </c>
    </row>
    <row r="624" spans="1:41">
      <c r="A624" s="45">
        <v>20148</v>
      </c>
      <c r="B624" s="45" t="s">
        <v>758</v>
      </c>
      <c r="C624" s="45" t="s">
        <v>758</v>
      </c>
      <c r="D624" s="45">
        <v>1</v>
      </c>
      <c r="E624" s="45">
        <v>1</v>
      </c>
      <c r="F624" s="45">
        <v>1</v>
      </c>
      <c r="G624" s="45">
        <v>6</v>
      </c>
      <c r="H624" s="60">
        <v>10061</v>
      </c>
      <c r="I624" s="60">
        <v>5</v>
      </c>
      <c r="J624" s="60">
        <v>5</v>
      </c>
      <c r="K624" s="60">
        <v>0</v>
      </c>
      <c r="L624" s="60">
        <v>1</v>
      </c>
      <c r="M624" s="60">
        <v>0</v>
      </c>
      <c r="N624" s="60">
        <v>180000</v>
      </c>
      <c r="O624" s="60">
        <v>180000</v>
      </c>
      <c r="P624" s="60">
        <v>0</v>
      </c>
      <c r="Q624" s="60">
        <v>0</v>
      </c>
      <c r="R624" s="60">
        <v>0</v>
      </c>
      <c r="S624" s="60">
        <v>0</v>
      </c>
      <c r="T624" s="60">
        <v>0</v>
      </c>
      <c r="U624" s="60">
        <v>0</v>
      </c>
      <c r="V624" s="60">
        <v>0</v>
      </c>
      <c r="W624" s="60">
        <v>0</v>
      </c>
      <c r="X624" s="60">
        <v>0</v>
      </c>
      <c r="Y624" s="60">
        <v>0</v>
      </c>
      <c r="Z624" s="60">
        <v>0</v>
      </c>
      <c r="AA624" s="60">
        <v>0</v>
      </c>
      <c r="AB624" s="60">
        <v>0</v>
      </c>
      <c r="AC624" s="60">
        <v>0</v>
      </c>
      <c r="AD624" s="60">
        <v>0</v>
      </c>
      <c r="AE624" s="60">
        <v>0</v>
      </c>
      <c r="AF624" s="45">
        <v>5</v>
      </c>
      <c r="AG624" s="45">
        <v>5</v>
      </c>
      <c r="AH624" s="45">
        <v>180000</v>
      </c>
      <c r="AI624" s="45">
        <v>180000</v>
      </c>
      <c r="AJ624" s="45">
        <v>0</v>
      </c>
      <c r="AK624" s="45">
        <v>0</v>
      </c>
      <c r="AL624" s="45">
        <v>0</v>
      </c>
      <c r="AM624" s="45">
        <v>0</v>
      </c>
      <c r="AN624" s="45">
        <v>0</v>
      </c>
      <c r="AO624" s="45">
        <v>0</v>
      </c>
    </row>
    <row r="625" spans="1:41">
      <c r="A625" s="45">
        <v>20149</v>
      </c>
      <c r="B625" s="45" t="s">
        <v>759</v>
      </c>
      <c r="C625" s="45" t="s">
        <v>759</v>
      </c>
      <c r="D625" s="45">
        <v>1</v>
      </c>
      <c r="E625" s="45">
        <v>1</v>
      </c>
      <c r="F625" s="45">
        <v>1</v>
      </c>
      <c r="G625" s="45">
        <v>6</v>
      </c>
      <c r="H625" s="60">
        <v>10049</v>
      </c>
      <c r="I625" s="60">
        <v>5</v>
      </c>
      <c r="J625" s="60">
        <v>5</v>
      </c>
      <c r="K625" s="60">
        <v>0</v>
      </c>
      <c r="L625" s="60">
        <v>1</v>
      </c>
      <c r="M625" s="60">
        <v>0</v>
      </c>
      <c r="N625" s="60">
        <v>182500</v>
      </c>
      <c r="O625" s="60">
        <v>182500</v>
      </c>
      <c r="P625" s="60">
        <v>0</v>
      </c>
      <c r="Q625" s="60">
        <v>0</v>
      </c>
      <c r="R625" s="60">
        <v>0</v>
      </c>
      <c r="S625" s="60">
        <v>0</v>
      </c>
      <c r="T625" s="60">
        <v>0</v>
      </c>
      <c r="U625" s="60">
        <v>0</v>
      </c>
      <c r="V625" s="60">
        <v>0</v>
      </c>
      <c r="W625" s="60">
        <v>0</v>
      </c>
      <c r="X625" s="60">
        <v>0</v>
      </c>
      <c r="Y625" s="60">
        <v>0</v>
      </c>
      <c r="Z625" s="60">
        <v>0</v>
      </c>
      <c r="AA625" s="60">
        <v>0</v>
      </c>
      <c r="AB625" s="60">
        <v>0</v>
      </c>
      <c r="AC625" s="60">
        <v>0</v>
      </c>
      <c r="AD625" s="60">
        <v>0</v>
      </c>
      <c r="AE625" s="60">
        <v>0</v>
      </c>
      <c r="AF625" s="45">
        <v>5</v>
      </c>
      <c r="AG625" s="45">
        <v>5</v>
      </c>
      <c r="AH625" s="45">
        <v>182500</v>
      </c>
      <c r="AI625" s="45">
        <v>182500</v>
      </c>
      <c r="AJ625" s="45">
        <v>0</v>
      </c>
      <c r="AK625" s="45">
        <v>0</v>
      </c>
      <c r="AL625" s="45">
        <v>0</v>
      </c>
      <c r="AM625" s="45">
        <v>0</v>
      </c>
      <c r="AN625" s="45">
        <v>0</v>
      </c>
      <c r="AO625" s="45">
        <v>0</v>
      </c>
    </row>
    <row r="626" spans="1:41">
      <c r="A626" s="45">
        <v>20150</v>
      </c>
      <c r="B626" s="45" t="s">
        <v>760</v>
      </c>
      <c r="C626" s="45" t="s">
        <v>760</v>
      </c>
      <c r="D626" s="45">
        <v>1</v>
      </c>
      <c r="E626" s="45">
        <v>1</v>
      </c>
      <c r="F626" s="45">
        <v>1</v>
      </c>
      <c r="G626" s="45">
        <v>6</v>
      </c>
      <c r="H626" s="60">
        <v>10019</v>
      </c>
      <c r="I626" s="60">
        <v>5</v>
      </c>
      <c r="J626" s="60">
        <v>5</v>
      </c>
      <c r="K626" s="60">
        <v>0</v>
      </c>
      <c r="L626" s="60">
        <v>1</v>
      </c>
      <c r="M626" s="60">
        <v>0</v>
      </c>
      <c r="N626" s="60">
        <v>185000</v>
      </c>
      <c r="O626" s="60">
        <v>185000</v>
      </c>
      <c r="P626" s="60">
        <v>0</v>
      </c>
      <c r="Q626" s="60">
        <v>0</v>
      </c>
      <c r="R626" s="60">
        <v>0</v>
      </c>
      <c r="S626" s="60">
        <v>0</v>
      </c>
      <c r="T626" s="60">
        <v>0</v>
      </c>
      <c r="U626" s="60">
        <v>0</v>
      </c>
      <c r="V626" s="60">
        <v>0</v>
      </c>
      <c r="W626" s="60">
        <v>0</v>
      </c>
      <c r="X626" s="60">
        <v>0</v>
      </c>
      <c r="Y626" s="60">
        <v>0</v>
      </c>
      <c r="Z626" s="60">
        <v>0</v>
      </c>
      <c r="AA626" s="60">
        <v>0</v>
      </c>
      <c r="AB626" s="60">
        <v>0</v>
      </c>
      <c r="AC626" s="60">
        <v>0</v>
      </c>
      <c r="AD626" s="60">
        <v>0</v>
      </c>
      <c r="AE626" s="60">
        <v>0</v>
      </c>
      <c r="AF626" s="45">
        <v>5</v>
      </c>
      <c r="AG626" s="45">
        <v>5</v>
      </c>
      <c r="AH626" s="45">
        <v>185000</v>
      </c>
      <c r="AI626" s="45">
        <v>185000</v>
      </c>
      <c r="AJ626" s="45">
        <v>0</v>
      </c>
      <c r="AK626" s="45">
        <v>0</v>
      </c>
      <c r="AL626" s="45">
        <v>0</v>
      </c>
      <c r="AM626" s="45">
        <v>0</v>
      </c>
      <c r="AN626" s="45">
        <v>0</v>
      </c>
      <c r="AO626" s="45">
        <v>0</v>
      </c>
    </row>
    <row r="627" spans="1:41">
      <c r="A627" s="45">
        <v>20151</v>
      </c>
      <c r="B627" s="45" t="s">
        <v>761</v>
      </c>
      <c r="C627" s="45" t="s">
        <v>761</v>
      </c>
      <c r="D627" s="45">
        <v>1</v>
      </c>
      <c r="E627" s="45">
        <v>1</v>
      </c>
      <c r="F627" s="45">
        <v>1</v>
      </c>
      <c r="G627" s="45">
        <v>6</v>
      </c>
      <c r="H627" s="60">
        <v>10087</v>
      </c>
      <c r="I627" s="60">
        <v>5</v>
      </c>
      <c r="J627" s="60">
        <v>5</v>
      </c>
      <c r="K627" s="60">
        <v>0</v>
      </c>
      <c r="L627" s="60">
        <v>1</v>
      </c>
      <c r="M627" s="60">
        <v>0</v>
      </c>
      <c r="N627" s="60">
        <v>187500</v>
      </c>
      <c r="O627" s="60">
        <v>187500</v>
      </c>
      <c r="P627" s="60">
        <v>0</v>
      </c>
      <c r="Q627" s="60">
        <v>0</v>
      </c>
      <c r="R627" s="60">
        <v>0</v>
      </c>
      <c r="S627" s="60">
        <v>0</v>
      </c>
      <c r="T627" s="60">
        <v>0</v>
      </c>
      <c r="U627" s="60">
        <v>0</v>
      </c>
      <c r="V627" s="60">
        <v>0</v>
      </c>
      <c r="W627" s="60">
        <v>0</v>
      </c>
      <c r="X627" s="60">
        <v>0</v>
      </c>
      <c r="Y627" s="60">
        <v>0</v>
      </c>
      <c r="Z627" s="60">
        <v>0</v>
      </c>
      <c r="AA627" s="60">
        <v>0</v>
      </c>
      <c r="AB627" s="60">
        <v>0</v>
      </c>
      <c r="AC627" s="60">
        <v>0</v>
      </c>
      <c r="AD627" s="60">
        <v>0</v>
      </c>
      <c r="AE627" s="60">
        <v>0</v>
      </c>
      <c r="AF627" s="45">
        <v>5</v>
      </c>
      <c r="AG627" s="45">
        <v>5</v>
      </c>
      <c r="AH627" s="45">
        <v>187500</v>
      </c>
      <c r="AI627" s="45">
        <v>187500</v>
      </c>
      <c r="AJ627" s="45">
        <v>0</v>
      </c>
      <c r="AK627" s="45">
        <v>0</v>
      </c>
      <c r="AL627" s="45">
        <v>0</v>
      </c>
      <c r="AM627" s="45">
        <v>0</v>
      </c>
      <c r="AN627" s="45">
        <v>0</v>
      </c>
      <c r="AO627" s="45">
        <v>0</v>
      </c>
    </row>
    <row r="628" spans="1:41">
      <c r="A628" s="45">
        <v>20152</v>
      </c>
      <c r="B628" s="45" t="s">
        <v>762</v>
      </c>
      <c r="C628" s="45" t="s">
        <v>762</v>
      </c>
      <c r="D628" s="45">
        <v>1</v>
      </c>
      <c r="E628" s="45">
        <v>1</v>
      </c>
      <c r="F628" s="45">
        <v>1</v>
      </c>
      <c r="G628" s="45">
        <v>6</v>
      </c>
      <c r="H628" s="60">
        <v>10076</v>
      </c>
      <c r="I628" s="60">
        <v>5</v>
      </c>
      <c r="J628" s="60">
        <v>5</v>
      </c>
      <c r="K628" s="60">
        <v>0</v>
      </c>
      <c r="L628" s="60">
        <v>1</v>
      </c>
      <c r="M628" s="60">
        <v>0</v>
      </c>
      <c r="N628" s="60">
        <v>190000</v>
      </c>
      <c r="O628" s="60">
        <v>190000</v>
      </c>
      <c r="P628" s="60">
        <v>0</v>
      </c>
      <c r="Q628" s="60">
        <v>0</v>
      </c>
      <c r="R628" s="60">
        <v>0</v>
      </c>
      <c r="S628" s="60">
        <v>0</v>
      </c>
      <c r="T628" s="60">
        <v>0</v>
      </c>
      <c r="U628" s="60">
        <v>0</v>
      </c>
      <c r="V628" s="60">
        <v>0</v>
      </c>
      <c r="W628" s="60">
        <v>0</v>
      </c>
      <c r="X628" s="60">
        <v>0</v>
      </c>
      <c r="Y628" s="60">
        <v>0</v>
      </c>
      <c r="Z628" s="60">
        <v>0</v>
      </c>
      <c r="AA628" s="60">
        <v>0</v>
      </c>
      <c r="AB628" s="60">
        <v>0</v>
      </c>
      <c r="AC628" s="60">
        <v>0</v>
      </c>
      <c r="AD628" s="60">
        <v>0</v>
      </c>
      <c r="AE628" s="60">
        <v>0</v>
      </c>
      <c r="AF628" s="45">
        <v>5</v>
      </c>
      <c r="AG628" s="45">
        <v>5</v>
      </c>
      <c r="AH628" s="45">
        <v>190000</v>
      </c>
      <c r="AI628" s="45">
        <v>190000</v>
      </c>
      <c r="AJ628" s="45">
        <v>0</v>
      </c>
      <c r="AK628" s="45">
        <v>0</v>
      </c>
      <c r="AL628" s="45">
        <v>0</v>
      </c>
      <c r="AM628" s="45">
        <v>0</v>
      </c>
      <c r="AN628" s="45">
        <v>0</v>
      </c>
      <c r="AO628" s="45">
        <v>0</v>
      </c>
    </row>
    <row r="629" spans="1:41">
      <c r="A629" s="45">
        <v>20153</v>
      </c>
      <c r="B629" s="45" t="s">
        <v>763</v>
      </c>
      <c r="C629" s="45" t="s">
        <v>763</v>
      </c>
      <c r="D629" s="45">
        <v>1</v>
      </c>
      <c r="E629" s="45">
        <v>1</v>
      </c>
      <c r="F629" s="45">
        <v>1</v>
      </c>
      <c r="G629" s="45">
        <v>6</v>
      </c>
      <c r="H629" s="60">
        <v>10043</v>
      </c>
      <c r="I629" s="60">
        <v>5</v>
      </c>
      <c r="J629" s="60">
        <v>5</v>
      </c>
      <c r="K629" s="60">
        <v>0</v>
      </c>
      <c r="L629" s="60">
        <v>1</v>
      </c>
      <c r="M629" s="60">
        <v>0</v>
      </c>
      <c r="N629" s="60">
        <v>192500</v>
      </c>
      <c r="O629" s="60">
        <v>192500</v>
      </c>
      <c r="P629" s="60">
        <v>0</v>
      </c>
      <c r="Q629" s="60">
        <v>0</v>
      </c>
      <c r="R629" s="60">
        <v>0</v>
      </c>
      <c r="S629" s="60">
        <v>0</v>
      </c>
      <c r="T629" s="60">
        <v>0</v>
      </c>
      <c r="U629" s="60">
        <v>0</v>
      </c>
      <c r="V629" s="60">
        <v>0</v>
      </c>
      <c r="W629" s="60">
        <v>0</v>
      </c>
      <c r="X629" s="60">
        <v>0</v>
      </c>
      <c r="Y629" s="60">
        <v>0</v>
      </c>
      <c r="Z629" s="60">
        <v>0</v>
      </c>
      <c r="AA629" s="60">
        <v>0</v>
      </c>
      <c r="AB629" s="60">
        <v>0</v>
      </c>
      <c r="AC629" s="60">
        <v>0</v>
      </c>
      <c r="AD629" s="60">
        <v>0</v>
      </c>
      <c r="AE629" s="60">
        <v>0</v>
      </c>
      <c r="AF629" s="45">
        <v>5</v>
      </c>
      <c r="AG629" s="45">
        <v>5</v>
      </c>
      <c r="AH629" s="45">
        <v>192500</v>
      </c>
      <c r="AI629" s="45">
        <v>192500</v>
      </c>
      <c r="AJ629" s="45">
        <v>0</v>
      </c>
      <c r="AK629" s="45">
        <v>0</v>
      </c>
      <c r="AL629" s="45">
        <v>0</v>
      </c>
      <c r="AM629" s="45">
        <v>0</v>
      </c>
      <c r="AN629" s="45">
        <v>0</v>
      </c>
      <c r="AO629" s="45">
        <v>0</v>
      </c>
    </row>
    <row r="630" spans="1:41">
      <c r="A630" s="45">
        <v>20154</v>
      </c>
      <c r="B630" s="45" t="s">
        <v>764</v>
      </c>
      <c r="C630" s="45" t="s">
        <v>764</v>
      </c>
      <c r="D630" s="45">
        <v>1</v>
      </c>
      <c r="E630" s="45">
        <v>1</v>
      </c>
      <c r="F630" s="45">
        <v>1</v>
      </c>
      <c r="G630" s="45">
        <v>6</v>
      </c>
      <c r="H630" s="60">
        <v>10014</v>
      </c>
      <c r="I630" s="60">
        <v>5</v>
      </c>
      <c r="J630" s="60">
        <v>5</v>
      </c>
      <c r="K630" s="60">
        <v>0</v>
      </c>
      <c r="L630" s="60">
        <v>1</v>
      </c>
      <c r="M630" s="60">
        <v>0</v>
      </c>
      <c r="N630" s="60">
        <v>195000</v>
      </c>
      <c r="O630" s="60">
        <v>195000</v>
      </c>
      <c r="P630" s="60">
        <v>0</v>
      </c>
      <c r="Q630" s="60">
        <v>0</v>
      </c>
      <c r="R630" s="60">
        <v>0</v>
      </c>
      <c r="S630" s="60">
        <v>0</v>
      </c>
      <c r="T630" s="60">
        <v>0</v>
      </c>
      <c r="U630" s="60">
        <v>0</v>
      </c>
      <c r="V630" s="60">
        <v>0</v>
      </c>
      <c r="W630" s="60">
        <v>0</v>
      </c>
      <c r="X630" s="60">
        <v>0</v>
      </c>
      <c r="Y630" s="60">
        <v>0</v>
      </c>
      <c r="Z630" s="60">
        <v>0</v>
      </c>
      <c r="AA630" s="60">
        <v>0</v>
      </c>
      <c r="AB630" s="60">
        <v>0</v>
      </c>
      <c r="AC630" s="60">
        <v>0</v>
      </c>
      <c r="AD630" s="60">
        <v>0</v>
      </c>
      <c r="AE630" s="60">
        <v>0</v>
      </c>
      <c r="AF630" s="45">
        <v>5</v>
      </c>
      <c r="AG630" s="45">
        <v>5</v>
      </c>
      <c r="AH630" s="45">
        <v>195000</v>
      </c>
      <c r="AI630" s="45">
        <v>195000</v>
      </c>
      <c r="AJ630" s="45">
        <v>0</v>
      </c>
      <c r="AK630" s="45">
        <v>0</v>
      </c>
      <c r="AL630" s="45">
        <v>0</v>
      </c>
      <c r="AM630" s="45">
        <v>0</v>
      </c>
      <c r="AN630" s="45">
        <v>0</v>
      </c>
      <c r="AO630" s="45">
        <v>0</v>
      </c>
    </row>
    <row r="631" spans="1:41">
      <c r="A631" s="45">
        <v>20155</v>
      </c>
      <c r="B631" s="45" t="s">
        <v>765</v>
      </c>
      <c r="C631" s="45" t="s">
        <v>765</v>
      </c>
      <c r="D631" s="45">
        <v>1</v>
      </c>
      <c r="E631" s="45">
        <v>1</v>
      </c>
      <c r="F631" s="45">
        <v>1</v>
      </c>
      <c r="G631" s="45">
        <v>6</v>
      </c>
      <c r="H631" s="60">
        <v>10009</v>
      </c>
      <c r="I631" s="60">
        <v>5</v>
      </c>
      <c r="J631" s="60">
        <v>5</v>
      </c>
      <c r="K631" s="60">
        <v>0</v>
      </c>
      <c r="L631" s="60">
        <v>1</v>
      </c>
      <c r="M631" s="60">
        <v>0</v>
      </c>
      <c r="N631" s="60">
        <v>197500</v>
      </c>
      <c r="O631" s="60">
        <v>197500</v>
      </c>
      <c r="P631" s="60">
        <v>0</v>
      </c>
      <c r="Q631" s="60">
        <v>0</v>
      </c>
      <c r="R631" s="60">
        <v>0</v>
      </c>
      <c r="S631" s="60">
        <v>0</v>
      </c>
      <c r="T631" s="60">
        <v>0</v>
      </c>
      <c r="U631" s="60">
        <v>0</v>
      </c>
      <c r="V631" s="60">
        <v>0</v>
      </c>
      <c r="W631" s="60">
        <v>0</v>
      </c>
      <c r="X631" s="60">
        <v>0</v>
      </c>
      <c r="Y631" s="60">
        <v>0</v>
      </c>
      <c r="Z631" s="60">
        <v>0</v>
      </c>
      <c r="AA631" s="60">
        <v>0</v>
      </c>
      <c r="AB631" s="60">
        <v>0</v>
      </c>
      <c r="AC631" s="60">
        <v>0</v>
      </c>
      <c r="AD631" s="60">
        <v>0</v>
      </c>
      <c r="AE631" s="60">
        <v>0</v>
      </c>
      <c r="AF631" s="45">
        <v>5</v>
      </c>
      <c r="AG631" s="45">
        <v>5</v>
      </c>
      <c r="AH631" s="45">
        <v>197500</v>
      </c>
      <c r="AI631" s="45">
        <v>197500</v>
      </c>
      <c r="AJ631" s="45">
        <v>0</v>
      </c>
      <c r="AK631" s="45">
        <v>0</v>
      </c>
      <c r="AL631" s="45">
        <v>0</v>
      </c>
      <c r="AM631" s="45">
        <v>0</v>
      </c>
      <c r="AN631" s="45">
        <v>0</v>
      </c>
      <c r="AO631" s="45">
        <v>0</v>
      </c>
    </row>
    <row r="632" spans="1:41">
      <c r="A632" s="45">
        <v>20156</v>
      </c>
      <c r="B632" s="45" t="s">
        <v>766</v>
      </c>
      <c r="C632" s="45" t="s">
        <v>766</v>
      </c>
      <c r="D632" s="45">
        <v>1</v>
      </c>
      <c r="E632" s="45">
        <v>1</v>
      </c>
      <c r="F632" s="45">
        <v>1</v>
      </c>
      <c r="G632" s="45">
        <v>6</v>
      </c>
      <c r="H632" s="60">
        <v>10042</v>
      </c>
      <c r="I632" s="60">
        <v>5</v>
      </c>
      <c r="J632" s="60">
        <v>5</v>
      </c>
      <c r="K632" s="60">
        <v>0</v>
      </c>
      <c r="L632" s="60">
        <v>1</v>
      </c>
      <c r="M632" s="60">
        <v>0</v>
      </c>
      <c r="N632" s="60">
        <v>200000</v>
      </c>
      <c r="O632" s="60">
        <v>200000</v>
      </c>
      <c r="P632" s="60">
        <v>0</v>
      </c>
      <c r="Q632" s="60">
        <v>0</v>
      </c>
      <c r="R632" s="60">
        <v>0</v>
      </c>
      <c r="S632" s="60">
        <v>0</v>
      </c>
      <c r="T632" s="60">
        <v>0</v>
      </c>
      <c r="U632" s="60">
        <v>0</v>
      </c>
      <c r="V632" s="60">
        <v>0</v>
      </c>
      <c r="W632" s="60">
        <v>0</v>
      </c>
      <c r="X632" s="60">
        <v>0</v>
      </c>
      <c r="Y632" s="60">
        <v>0</v>
      </c>
      <c r="Z632" s="60">
        <v>0</v>
      </c>
      <c r="AA632" s="60">
        <v>0</v>
      </c>
      <c r="AB632" s="60">
        <v>0</v>
      </c>
      <c r="AC632" s="60">
        <v>0</v>
      </c>
      <c r="AD632" s="60">
        <v>0</v>
      </c>
      <c r="AE632" s="60">
        <v>0</v>
      </c>
      <c r="AF632" s="45">
        <v>5</v>
      </c>
      <c r="AG632" s="45">
        <v>5</v>
      </c>
      <c r="AH632" s="45">
        <v>200000</v>
      </c>
      <c r="AI632" s="45">
        <v>200000</v>
      </c>
      <c r="AJ632" s="45">
        <v>0</v>
      </c>
      <c r="AK632" s="45">
        <v>0</v>
      </c>
      <c r="AL632" s="45">
        <v>0</v>
      </c>
      <c r="AM632" s="45">
        <v>0</v>
      </c>
      <c r="AN632" s="45">
        <v>0</v>
      </c>
      <c r="AO632" s="45">
        <v>0</v>
      </c>
    </row>
    <row r="633" spans="1:41">
      <c r="A633" s="45">
        <v>20157</v>
      </c>
      <c r="B633" s="45" t="s">
        <v>767</v>
      </c>
      <c r="C633" s="45" t="s">
        <v>767</v>
      </c>
      <c r="D633" s="45">
        <v>1</v>
      </c>
      <c r="E633" s="45">
        <v>1</v>
      </c>
      <c r="F633" s="45">
        <v>1</v>
      </c>
      <c r="G633" s="45">
        <v>6</v>
      </c>
      <c r="H633" s="60">
        <v>10026</v>
      </c>
      <c r="I633" s="60">
        <v>5</v>
      </c>
      <c r="J633" s="60">
        <v>5</v>
      </c>
      <c r="K633" s="60">
        <v>0</v>
      </c>
      <c r="L633" s="60">
        <v>1</v>
      </c>
      <c r="M633" s="60">
        <v>0</v>
      </c>
      <c r="N633" s="60">
        <v>202500</v>
      </c>
      <c r="O633" s="60">
        <v>202500</v>
      </c>
      <c r="P633" s="60">
        <v>0</v>
      </c>
      <c r="Q633" s="60">
        <v>0</v>
      </c>
      <c r="R633" s="60">
        <v>0</v>
      </c>
      <c r="S633" s="60">
        <v>0</v>
      </c>
      <c r="T633" s="60">
        <v>0</v>
      </c>
      <c r="U633" s="60">
        <v>0</v>
      </c>
      <c r="V633" s="60">
        <v>0</v>
      </c>
      <c r="W633" s="60">
        <v>0</v>
      </c>
      <c r="X633" s="60">
        <v>0</v>
      </c>
      <c r="Y633" s="60">
        <v>0</v>
      </c>
      <c r="Z633" s="60">
        <v>0</v>
      </c>
      <c r="AA633" s="60">
        <v>0</v>
      </c>
      <c r="AB633" s="60">
        <v>0</v>
      </c>
      <c r="AC633" s="60">
        <v>0</v>
      </c>
      <c r="AD633" s="60">
        <v>0</v>
      </c>
      <c r="AE633" s="60">
        <v>0</v>
      </c>
      <c r="AF633" s="45">
        <v>5</v>
      </c>
      <c r="AG633" s="45">
        <v>5</v>
      </c>
      <c r="AH633" s="45">
        <v>202500</v>
      </c>
      <c r="AI633" s="45">
        <v>202500</v>
      </c>
      <c r="AJ633" s="45">
        <v>0</v>
      </c>
      <c r="AK633" s="45">
        <v>0</v>
      </c>
      <c r="AL633" s="45">
        <v>0</v>
      </c>
      <c r="AM633" s="45">
        <v>0</v>
      </c>
      <c r="AN633" s="45">
        <v>0</v>
      </c>
      <c r="AO633" s="45">
        <v>0</v>
      </c>
    </row>
    <row r="634" spans="1:41">
      <c r="A634" s="45">
        <v>20158</v>
      </c>
      <c r="B634" s="45" t="s">
        <v>768</v>
      </c>
      <c r="C634" s="45" t="s">
        <v>768</v>
      </c>
      <c r="D634" s="45">
        <v>1</v>
      </c>
      <c r="E634" s="45">
        <v>1</v>
      </c>
      <c r="F634" s="45">
        <v>1</v>
      </c>
      <c r="G634" s="45">
        <v>6</v>
      </c>
      <c r="H634" s="60">
        <v>10039</v>
      </c>
      <c r="I634" s="60">
        <v>5</v>
      </c>
      <c r="J634" s="60">
        <v>5</v>
      </c>
      <c r="K634" s="60">
        <v>0</v>
      </c>
      <c r="L634" s="60">
        <v>1</v>
      </c>
      <c r="M634" s="60">
        <v>0</v>
      </c>
      <c r="N634" s="60">
        <v>205000</v>
      </c>
      <c r="O634" s="60">
        <v>205000</v>
      </c>
      <c r="P634" s="60">
        <v>0</v>
      </c>
      <c r="Q634" s="60">
        <v>0</v>
      </c>
      <c r="R634" s="60">
        <v>0</v>
      </c>
      <c r="S634" s="60">
        <v>0</v>
      </c>
      <c r="T634" s="60">
        <v>0</v>
      </c>
      <c r="U634" s="60">
        <v>0</v>
      </c>
      <c r="V634" s="60">
        <v>0</v>
      </c>
      <c r="W634" s="60">
        <v>0</v>
      </c>
      <c r="X634" s="60">
        <v>0</v>
      </c>
      <c r="Y634" s="60">
        <v>0</v>
      </c>
      <c r="Z634" s="60">
        <v>0</v>
      </c>
      <c r="AA634" s="60">
        <v>0</v>
      </c>
      <c r="AB634" s="60">
        <v>0</v>
      </c>
      <c r="AC634" s="60">
        <v>0</v>
      </c>
      <c r="AD634" s="60">
        <v>0</v>
      </c>
      <c r="AE634" s="60">
        <v>0</v>
      </c>
      <c r="AF634" s="45">
        <v>5</v>
      </c>
      <c r="AG634" s="45">
        <v>5</v>
      </c>
      <c r="AH634" s="45">
        <v>205000</v>
      </c>
      <c r="AI634" s="45">
        <v>205000</v>
      </c>
      <c r="AJ634" s="45">
        <v>0</v>
      </c>
      <c r="AK634" s="45">
        <v>0</v>
      </c>
      <c r="AL634" s="45">
        <v>0</v>
      </c>
      <c r="AM634" s="45">
        <v>0</v>
      </c>
      <c r="AN634" s="45">
        <v>0</v>
      </c>
      <c r="AO634" s="45">
        <v>0</v>
      </c>
    </row>
    <row r="635" spans="1:41">
      <c r="A635" s="45">
        <v>20159</v>
      </c>
      <c r="B635" s="45" t="s">
        <v>769</v>
      </c>
      <c r="C635" s="45" t="s">
        <v>769</v>
      </c>
      <c r="D635" s="45">
        <v>1</v>
      </c>
      <c r="E635" s="45">
        <v>1</v>
      </c>
      <c r="F635" s="45">
        <v>1</v>
      </c>
      <c r="G635" s="45">
        <v>6</v>
      </c>
      <c r="H635" s="60">
        <v>10064</v>
      </c>
      <c r="I635" s="60">
        <v>5</v>
      </c>
      <c r="J635" s="60">
        <v>5</v>
      </c>
      <c r="K635" s="60">
        <v>0</v>
      </c>
      <c r="L635" s="60">
        <v>1</v>
      </c>
      <c r="M635" s="60">
        <v>0</v>
      </c>
      <c r="N635" s="60">
        <v>207500</v>
      </c>
      <c r="O635" s="60">
        <v>207500</v>
      </c>
      <c r="P635" s="60">
        <v>0</v>
      </c>
      <c r="Q635" s="60">
        <v>0</v>
      </c>
      <c r="R635" s="60">
        <v>0</v>
      </c>
      <c r="S635" s="60">
        <v>0</v>
      </c>
      <c r="T635" s="60">
        <v>0</v>
      </c>
      <c r="U635" s="60">
        <v>0</v>
      </c>
      <c r="V635" s="60">
        <v>0</v>
      </c>
      <c r="W635" s="60">
        <v>0</v>
      </c>
      <c r="X635" s="60">
        <v>0</v>
      </c>
      <c r="Y635" s="60">
        <v>0</v>
      </c>
      <c r="Z635" s="60">
        <v>0</v>
      </c>
      <c r="AA635" s="60">
        <v>0</v>
      </c>
      <c r="AB635" s="60">
        <v>0</v>
      </c>
      <c r="AC635" s="60">
        <v>0</v>
      </c>
      <c r="AD635" s="60">
        <v>0</v>
      </c>
      <c r="AE635" s="60">
        <v>0</v>
      </c>
      <c r="AF635" s="45">
        <v>5</v>
      </c>
      <c r="AG635" s="45">
        <v>5</v>
      </c>
      <c r="AH635" s="45">
        <v>207500</v>
      </c>
      <c r="AI635" s="45">
        <v>207500</v>
      </c>
      <c r="AJ635" s="45">
        <v>0</v>
      </c>
      <c r="AK635" s="45">
        <v>0</v>
      </c>
      <c r="AL635" s="45">
        <v>0</v>
      </c>
      <c r="AM635" s="45">
        <v>0</v>
      </c>
      <c r="AN635" s="45">
        <v>0</v>
      </c>
      <c r="AO635" s="45">
        <v>0</v>
      </c>
    </row>
    <row r="636" spans="1:41">
      <c r="A636" s="45">
        <v>20160</v>
      </c>
      <c r="B636" s="45" t="s">
        <v>770</v>
      </c>
      <c r="C636" s="45" t="s">
        <v>770</v>
      </c>
      <c r="D636" s="45">
        <v>1</v>
      </c>
      <c r="E636" s="45">
        <v>1</v>
      </c>
      <c r="F636" s="45">
        <v>1</v>
      </c>
      <c r="G636" s="45">
        <v>6</v>
      </c>
      <c r="H636" s="60">
        <v>10060</v>
      </c>
      <c r="I636" s="60">
        <v>5</v>
      </c>
      <c r="J636" s="60">
        <v>5</v>
      </c>
      <c r="K636" s="60">
        <v>0</v>
      </c>
      <c r="L636" s="60">
        <v>1</v>
      </c>
      <c r="M636" s="60">
        <v>0</v>
      </c>
      <c r="N636" s="60">
        <v>210000</v>
      </c>
      <c r="O636" s="60">
        <v>210000</v>
      </c>
      <c r="P636" s="60">
        <v>0</v>
      </c>
      <c r="Q636" s="60">
        <v>0</v>
      </c>
      <c r="R636" s="60">
        <v>0</v>
      </c>
      <c r="S636" s="60">
        <v>0</v>
      </c>
      <c r="T636" s="60">
        <v>0</v>
      </c>
      <c r="U636" s="60">
        <v>0</v>
      </c>
      <c r="V636" s="60">
        <v>0</v>
      </c>
      <c r="W636" s="60">
        <v>0</v>
      </c>
      <c r="X636" s="60">
        <v>0</v>
      </c>
      <c r="Y636" s="60">
        <v>0</v>
      </c>
      <c r="Z636" s="60">
        <v>0</v>
      </c>
      <c r="AA636" s="60">
        <v>0</v>
      </c>
      <c r="AB636" s="60">
        <v>0</v>
      </c>
      <c r="AC636" s="60">
        <v>0</v>
      </c>
      <c r="AD636" s="60">
        <v>0</v>
      </c>
      <c r="AE636" s="60">
        <v>0</v>
      </c>
      <c r="AF636" s="45">
        <v>5</v>
      </c>
      <c r="AG636" s="45">
        <v>5</v>
      </c>
      <c r="AH636" s="45">
        <v>210000</v>
      </c>
      <c r="AI636" s="45">
        <v>210000</v>
      </c>
      <c r="AJ636" s="45">
        <v>0</v>
      </c>
      <c r="AK636" s="45">
        <v>0</v>
      </c>
      <c r="AL636" s="45">
        <v>0</v>
      </c>
      <c r="AM636" s="45">
        <v>0</v>
      </c>
      <c r="AN636" s="45">
        <v>0</v>
      </c>
      <c r="AO636" s="45">
        <v>0</v>
      </c>
    </row>
    <row r="637" spans="1:41">
      <c r="A637" s="45">
        <v>20161</v>
      </c>
      <c r="B637" s="45" t="s">
        <v>771</v>
      </c>
      <c r="C637" s="45" t="s">
        <v>771</v>
      </c>
      <c r="D637" s="45">
        <v>1</v>
      </c>
      <c r="E637" s="45">
        <v>1</v>
      </c>
      <c r="F637" s="45">
        <v>1</v>
      </c>
      <c r="G637" s="45">
        <v>6</v>
      </c>
      <c r="H637" s="60">
        <v>10055</v>
      </c>
      <c r="I637" s="60">
        <v>5</v>
      </c>
      <c r="J637" s="60">
        <v>5</v>
      </c>
      <c r="K637" s="60">
        <v>0</v>
      </c>
      <c r="L637" s="60">
        <v>1</v>
      </c>
      <c r="M637" s="60">
        <v>0</v>
      </c>
      <c r="N637" s="60">
        <v>212500</v>
      </c>
      <c r="O637" s="60">
        <v>212500</v>
      </c>
      <c r="P637" s="60">
        <v>0</v>
      </c>
      <c r="Q637" s="60">
        <v>0</v>
      </c>
      <c r="R637" s="60">
        <v>0</v>
      </c>
      <c r="S637" s="60">
        <v>0</v>
      </c>
      <c r="T637" s="60">
        <v>0</v>
      </c>
      <c r="U637" s="60">
        <v>0</v>
      </c>
      <c r="V637" s="60">
        <v>0</v>
      </c>
      <c r="W637" s="60">
        <v>0</v>
      </c>
      <c r="X637" s="60">
        <v>0</v>
      </c>
      <c r="Y637" s="60">
        <v>0</v>
      </c>
      <c r="Z637" s="60">
        <v>0</v>
      </c>
      <c r="AA637" s="60">
        <v>0</v>
      </c>
      <c r="AB637" s="60">
        <v>0</v>
      </c>
      <c r="AC637" s="60">
        <v>0</v>
      </c>
      <c r="AD637" s="60">
        <v>0</v>
      </c>
      <c r="AE637" s="60">
        <v>0</v>
      </c>
      <c r="AF637" s="45">
        <v>5</v>
      </c>
      <c r="AG637" s="45">
        <v>5</v>
      </c>
      <c r="AH637" s="45">
        <v>212500</v>
      </c>
      <c r="AI637" s="45">
        <v>212500</v>
      </c>
      <c r="AJ637" s="45">
        <v>0</v>
      </c>
      <c r="AK637" s="45">
        <v>0</v>
      </c>
      <c r="AL637" s="45">
        <v>0</v>
      </c>
      <c r="AM637" s="45">
        <v>0</v>
      </c>
      <c r="AN637" s="45">
        <v>0</v>
      </c>
      <c r="AO637" s="45">
        <v>0</v>
      </c>
    </row>
    <row r="638" spans="1:41">
      <c r="A638" s="45">
        <v>20162</v>
      </c>
      <c r="B638" s="45" t="s">
        <v>772</v>
      </c>
      <c r="C638" s="45" t="s">
        <v>772</v>
      </c>
      <c r="D638" s="45">
        <v>1</v>
      </c>
      <c r="E638" s="45">
        <v>1</v>
      </c>
      <c r="F638" s="45">
        <v>1</v>
      </c>
      <c r="G638" s="45">
        <v>6</v>
      </c>
      <c r="H638" s="60">
        <v>10063</v>
      </c>
      <c r="I638" s="60">
        <v>5</v>
      </c>
      <c r="J638" s="60">
        <v>5</v>
      </c>
      <c r="K638" s="60">
        <v>0</v>
      </c>
      <c r="L638" s="60">
        <v>1</v>
      </c>
      <c r="M638" s="60">
        <v>0</v>
      </c>
      <c r="N638" s="60">
        <v>215000</v>
      </c>
      <c r="O638" s="60">
        <v>215000</v>
      </c>
      <c r="P638" s="60">
        <v>0</v>
      </c>
      <c r="Q638" s="60">
        <v>0</v>
      </c>
      <c r="R638" s="60">
        <v>0</v>
      </c>
      <c r="S638" s="60">
        <v>0</v>
      </c>
      <c r="T638" s="60">
        <v>0</v>
      </c>
      <c r="U638" s="60">
        <v>0</v>
      </c>
      <c r="V638" s="60">
        <v>0</v>
      </c>
      <c r="W638" s="60">
        <v>0</v>
      </c>
      <c r="X638" s="60">
        <v>0</v>
      </c>
      <c r="Y638" s="60">
        <v>0</v>
      </c>
      <c r="Z638" s="60">
        <v>0</v>
      </c>
      <c r="AA638" s="60">
        <v>0</v>
      </c>
      <c r="AB638" s="60">
        <v>0</v>
      </c>
      <c r="AC638" s="60">
        <v>0</v>
      </c>
      <c r="AD638" s="60">
        <v>0</v>
      </c>
      <c r="AE638" s="60">
        <v>0</v>
      </c>
      <c r="AF638" s="45">
        <v>5</v>
      </c>
      <c r="AG638" s="45">
        <v>5</v>
      </c>
      <c r="AH638" s="45">
        <v>215000</v>
      </c>
      <c r="AI638" s="45">
        <v>215000</v>
      </c>
      <c r="AJ638" s="45">
        <v>0</v>
      </c>
      <c r="AK638" s="45">
        <v>0</v>
      </c>
      <c r="AL638" s="45">
        <v>0</v>
      </c>
      <c r="AM638" s="45">
        <v>0</v>
      </c>
      <c r="AN638" s="45">
        <v>0</v>
      </c>
      <c r="AO638" s="45">
        <v>0</v>
      </c>
    </row>
    <row r="639" spans="1:41">
      <c r="A639" s="45">
        <v>20163</v>
      </c>
      <c r="B639" s="45" t="s">
        <v>773</v>
      </c>
      <c r="C639" s="45" t="s">
        <v>773</v>
      </c>
      <c r="D639" s="45">
        <v>1</v>
      </c>
      <c r="E639" s="45">
        <v>1</v>
      </c>
      <c r="F639" s="45">
        <v>1</v>
      </c>
      <c r="G639" s="45">
        <v>6</v>
      </c>
      <c r="H639" s="60">
        <v>10072</v>
      </c>
      <c r="I639" s="60">
        <v>5</v>
      </c>
      <c r="J639" s="60">
        <v>5</v>
      </c>
      <c r="K639" s="60">
        <v>0</v>
      </c>
      <c r="L639" s="60">
        <v>1</v>
      </c>
      <c r="M639" s="60">
        <v>0</v>
      </c>
      <c r="N639" s="60">
        <v>217500</v>
      </c>
      <c r="O639" s="60">
        <v>217500</v>
      </c>
      <c r="P639" s="60">
        <v>0</v>
      </c>
      <c r="Q639" s="60">
        <v>0</v>
      </c>
      <c r="R639" s="60">
        <v>0</v>
      </c>
      <c r="S639" s="60">
        <v>0</v>
      </c>
      <c r="T639" s="60">
        <v>0</v>
      </c>
      <c r="U639" s="60">
        <v>0</v>
      </c>
      <c r="V639" s="60">
        <v>0</v>
      </c>
      <c r="W639" s="60">
        <v>0</v>
      </c>
      <c r="X639" s="60">
        <v>0</v>
      </c>
      <c r="Y639" s="60">
        <v>0</v>
      </c>
      <c r="Z639" s="60">
        <v>0</v>
      </c>
      <c r="AA639" s="60">
        <v>0</v>
      </c>
      <c r="AB639" s="60">
        <v>0</v>
      </c>
      <c r="AC639" s="60">
        <v>0</v>
      </c>
      <c r="AD639" s="60">
        <v>0</v>
      </c>
      <c r="AE639" s="60">
        <v>0</v>
      </c>
      <c r="AF639" s="45">
        <v>5</v>
      </c>
      <c r="AG639" s="45">
        <v>5</v>
      </c>
      <c r="AH639" s="45">
        <v>217500</v>
      </c>
      <c r="AI639" s="45">
        <v>217500</v>
      </c>
      <c r="AJ639" s="45">
        <v>0</v>
      </c>
      <c r="AK639" s="45">
        <v>0</v>
      </c>
      <c r="AL639" s="45">
        <v>0</v>
      </c>
      <c r="AM639" s="45">
        <v>0</v>
      </c>
      <c r="AN639" s="45">
        <v>0</v>
      </c>
      <c r="AO639" s="45">
        <v>0</v>
      </c>
    </row>
    <row r="640" spans="1:41">
      <c r="A640" s="45">
        <v>20164</v>
      </c>
      <c r="B640" s="45" t="s">
        <v>774</v>
      </c>
      <c r="C640" s="45" t="s">
        <v>774</v>
      </c>
      <c r="D640" s="45">
        <v>1</v>
      </c>
      <c r="E640" s="45">
        <v>1</v>
      </c>
      <c r="F640" s="45">
        <v>1</v>
      </c>
      <c r="G640" s="45">
        <v>6</v>
      </c>
      <c r="H640" s="60">
        <v>10086</v>
      </c>
      <c r="I640" s="60">
        <v>5</v>
      </c>
      <c r="J640" s="60">
        <v>5</v>
      </c>
      <c r="K640" s="60">
        <v>0</v>
      </c>
      <c r="L640" s="60">
        <v>1</v>
      </c>
      <c r="M640" s="60">
        <v>0</v>
      </c>
      <c r="N640" s="60">
        <v>220000</v>
      </c>
      <c r="O640" s="60">
        <v>220000</v>
      </c>
      <c r="P640" s="60">
        <v>0</v>
      </c>
      <c r="Q640" s="60">
        <v>0</v>
      </c>
      <c r="R640" s="60">
        <v>0</v>
      </c>
      <c r="S640" s="60">
        <v>0</v>
      </c>
      <c r="T640" s="60">
        <v>0</v>
      </c>
      <c r="U640" s="60">
        <v>0</v>
      </c>
      <c r="V640" s="60">
        <v>0</v>
      </c>
      <c r="W640" s="60">
        <v>0</v>
      </c>
      <c r="X640" s="60">
        <v>0</v>
      </c>
      <c r="Y640" s="60">
        <v>0</v>
      </c>
      <c r="Z640" s="60">
        <v>0</v>
      </c>
      <c r="AA640" s="60">
        <v>0</v>
      </c>
      <c r="AB640" s="60">
        <v>0</v>
      </c>
      <c r="AC640" s="60">
        <v>0</v>
      </c>
      <c r="AD640" s="60">
        <v>0</v>
      </c>
      <c r="AE640" s="60">
        <v>0</v>
      </c>
      <c r="AF640" s="45">
        <v>5</v>
      </c>
      <c r="AG640" s="45">
        <v>5</v>
      </c>
      <c r="AH640" s="45">
        <v>220000</v>
      </c>
      <c r="AI640" s="45">
        <v>220000</v>
      </c>
      <c r="AJ640" s="45">
        <v>0</v>
      </c>
      <c r="AK640" s="45">
        <v>0</v>
      </c>
      <c r="AL640" s="45">
        <v>0</v>
      </c>
      <c r="AM640" s="45">
        <v>0</v>
      </c>
      <c r="AN640" s="45">
        <v>0</v>
      </c>
      <c r="AO640" s="45">
        <v>0</v>
      </c>
    </row>
    <row r="641" spans="1:41">
      <c r="A641" s="45">
        <v>20165</v>
      </c>
      <c r="B641" s="45" t="s">
        <v>775</v>
      </c>
      <c r="C641" s="45" t="s">
        <v>775</v>
      </c>
      <c r="D641" s="45">
        <v>1</v>
      </c>
      <c r="E641" s="45">
        <v>1</v>
      </c>
      <c r="F641" s="45">
        <v>1</v>
      </c>
      <c r="G641" s="45">
        <v>6</v>
      </c>
      <c r="H641" s="60">
        <v>10078</v>
      </c>
      <c r="I641" s="60">
        <v>5</v>
      </c>
      <c r="J641" s="60">
        <v>5</v>
      </c>
      <c r="K641" s="60">
        <v>0</v>
      </c>
      <c r="L641" s="60">
        <v>1</v>
      </c>
      <c r="M641" s="60">
        <v>0</v>
      </c>
      <c r="N641" s="60">
        <v>222500</v>
      </c>
      <c r="O641" s="60">
        <v>222500</v>
      </c>
      <c r="P641" s="60">
        <v>0</v>
      </c>
      <c r="Q641" s="60">
        <v>0</v>
      </c>
      <c r="R641" s="60">
        <v>0</v>
      </c>
      <c r="S641" s="60">
        <v>0</v>
      </c>
      <c r="T641" s="60">
        <v>0</v>
      </c>
      <c r="U641" s="60">
        <v>0</v>
      </c>
      <c r="V641" s="60">
        <v>0</v>
      </c>
      <c r="W641" s="60">
        <v>0</v>
      </c>
      <c r="X641" s="60">
        <v>0</v>
      </c>
      <c r="Y641" s="60">
        <v>0</v>
      </c>
      <c r="Z641" s="60">
        <v>0</v>
      </c>
      <c r="AA641" s="60">
        <v>0</v>
      </c>
      <c r="AB641" s="60">
        <v>0</v>
      </c>
      <c r="AC641" s="60">
        <v>0</v>
      </c>
      <c r="AD641" s="60">
        <v>0</v>
      </c>
      <c r="AE641" s="60">
        <v>0</v>
      </c>
      <c r="AF641" s="45">
        <v>5</v>
      </c>
      <c r="AG641" s="45">
        <v>5</v>
      </c>
      <c r="AH641" s="45">
        <v>222500</v>
      </c>
      <c r="AI641" s="45">
        <v>222500</v>
      </c>
      <c r="AJ641" s="45">
        <v>0</v>
      </c>
      <c r="AK641" s="45">
        <v>0</v>
      </c>
      <c r="AL641" s="45">
        <v>0</v>
      </c>
      <c r="AM641" s="45">
        <v>0</v>
      </c>
      <c r="AN641" s="45">
        <v>0</v>
      </c>
      <c r="AO641" s="45">
        <v>0</v>
      </c>
    </row>
    <row r="642" spans="1:41">
      <c r="A642" s="45">
        <v>20166</v>
      </c>
      <c r="B642" s="45" t="s">
        <v>776</v>
      </c>
      <c r="C642" s="45" t="s">
        <v>776</v>
      </c>
      <c r="D642" s="45">
        <v>1</v>
      </c>
      <c r="E642" s="45">
        <v>1</v>
      </c>
      <c r="F642" s="45">
        <v>1</v>
      </c>
      <c r="G642" s="45">
        <v>6</v>
      </c>
      <c r="H642" s="60">
        <v>10012</v>
      </c>
      <c r="I642" s="60">
        <v>5</v>
      </c>
      <c r="J642" s="60">
        <v>5</v>
      </c>
      <c r="K642" s="60">
        <v>0</v>
      </c>
      <c r="L642" s="60">
        <v>1</v>
      </c>
      <c r="M642" s="60">
        <v>0</v>
      </c>
      <c r="N642" s="60">
        <v>225000</v>
      </c>
      <c r="O642" s="60">
        <v>225000</v>
      </c>
      <c r="P642" s="60">
        <v>0</v>
      </c>
      <c r="Q642" s="60">
        <v>0</v>
      </c>
      <c r="R642" s="60">
        <v>0</v>
      </c>
      <c r="S642" s="60">
        <v>0</v>
      </c>
      <c r="T642" s="60">
        <v>0</v>
      </c>
      <c r="U642" s="60">
        <v>0</v>
      </c>
      <c r="V642" s="60">
        <v>0</v>
      </c>
      <c r="W642" s="60">
        <v>0</v>
      </c>
      <c r="X642" s="60">
        <v>0</v>
      </c>
      <c r="Y642" s="60">
        <v>0</v>
      </c>
      <c r="Z642" s="60">
        <v>0</v>
      </c>
      <c r="AA642" s="60">
        <v>0</v>
      </c>
      <c r="AB642" s="60">
        <v>0</v>
      </c>
      <c r="AC642" s="60">
        <v>0</v>
      </c>
      <c r="AD642" s="60">
        <v>0</v>
      </c>
      <c r="AE642" s="60">
        <v>0</v>
      </c>
      <c r="AF642" s="45">
        <v>5</v>
      </c>
      <c r="AG642" s="45">
        <v>5</v>
      </c>
      <c r="AH642" s="45">
        <v>225000</v>
      </c>
      <c r="AI642" s="45">
        <v>225000</v>
      </c>
      <c r="AJ642" s="45">
        <v>0</v>
      </c>
      <c r="AK642" s="45">
        <v>0</v>
      </c>
      <c r="AL642" s="45">
        <v>0</v>
      </c>
      <c r="AM642" s="45">
        <v>0</v>
      </c>
      <c r="AN642" s="45">
        <v>0</v>
      </c>
      <c r="AO642" s="45">
        <v>0</v>
      </c>
    </row>
    <row r="643" spans="1:41">
      <c r="A643" s="45">
        <v>20167</v>
      </c>
      <c r="B643" s="45" t="s">
        <v>777</v>
      </c>
      <c r="C643" s="45" t="s">
        <v>777</v>
      </c>
      <c r="D643" s="45">
        <v>1</v>
      </c>
      <c r="E643" s="45">
        <v>1</v>
      </c>
      <c r="F643" s="45">
        <v>1</v>
      </c>
      <c r="G643" s="45">
        <v>6</v>
      </c>
      <c r="H643" s="60">
        <v>10005</v>
      </c>
      <c r="I643" s="60">
        <v>5</v>
      </c>
      <c r="J643" s="60">
        <v>5</v>
      </c>
      <c r="K643" s="60">
        <v>0</v>
      </c>
      <c r="L643" s="60">
        <v>1</v>
      </c>
      <c r="M643" s="60">
        <v>0</v>
      </c>
      <c r="N643" s="60">
        <v>227500</v>
      </c>
      <c r="O643" s="60">
        <v>227500</v>
      </c>
      <c r="P643" s="60">
        <v>0</v>
      </c>
      <c r="Q643" s="60">
        <v>0</v>
      </c>
      <c r="R643" s="60">
        <v>0</v>
      </c>
      <c r="S643" s="60">
        <v>0</v>
      </c>
      <c r="T643" s="60">
        <v>0</v>
      </c>
      <c r="U643" s="60">
        <v>0</v>
      </c>
      <c r="V643" s="60">
        <v>0</v>
      </c>
      <c r="W643" s="60">
        <v>0</v>
      </c>
      <c r="X643" s="60">
        <v>0</v>
      </c>
      <c r="Y643" s="60">
        <v>0</v>
      </c>
      <c r="Z643" s="60">
        <v>0</v>
      </c>
      <c r="AA643" s="60">
        <v>0</v>
      </c>
      <c r="AB643" s="60">
        <v>0</v>
      </c>
      <c r="AC643" s="60">
        <v>0</v>
      </c>
      <c r="AD643" s="60">
        <v>0</v>
      </c>
      <c r="AE643" s="60">
        <v>0</v>
      </c>
      <c r="AF643" s="45">
        <v>5</v>
      </c>
      <c r="AG643" s="45">
        <v>5</v>
      </c>
      <c r="AH643" s="45">
        <v>227500</v>
      </c>
      <c r="AI643" s="45">
        <v>227500</v>
      </c>
      <c r="AJ643" s="45">
        <v>0</v>
      </c>
      <c r="AK643" s="45">
        <v>0</v>
      </c>
      <c r="AL643" s="45">
        <v>0</v>
      </c>
      <c r="AM643" s="45">
        <v>0</v>
      </c>
      <c r="AN643" s="45">
        <v>0</v>
      </c>
      <c r="AO643" s="45">
        <v>0</v>
      </c>
    </row>
    <row r="644" spans="1:41">
      <c r="A644" s="45">
        <v>20168</v>
      </c>
      <c r="B644" s="45" t="s">
        <v>778</v>
      </c>
      <c r="C644" s="45" t="s">
        <v>778</v>
      </c>
      <c r="D644" s="45">
        <v>1</v>
      </c>
      <c r="E644" s="45">
        <v>1</v>
      </c>
      <c r="F644" s="45">
        <v>1</v>
      </c>
      <c r="G644" s="45">
        <v>6</v>
      </c>
      <c r="H644" s="60">
        <v>10077</v>
      </c>
      <c r="I644" s="60">
        <v>5</v>
      </c>
      <c r="J644" s="60">
        <v>5</v>
      </c>
      <c r="K644" s="60">
        <v>0</v>
      </c>
      <c r="L644" s="60">
        <v>1</v>
      </c>
      <c r="M644" s="60">
        <v>0</v>
      </c>
      <c r="N644" s="60">
        <v>230000</v>
      </c>
      <c r="O644" s="60">
        <v>230000</v>
      </c>
      <c r="P644" s="60">
        <v>0</v>
      </c>
      <c r="Q644" s="60">
        <v>0</v>
      </c>
      <c r="R644" s="60">
        <v>0</v>
      </c>
      <c r="S644" s="60">
        <v>0</v>
      </c>
      <c r="T644" s="60">
        <v>0</v>
      </c>
      <c r="U644" s="60">
        <v>0</v>
      </c>
      <c r="V644" s="60">
        <v>0</v>
      </c>
      <c r="W644" s="60">
        <v>0</v>
      </c>
      <c r="X644" s="60">
        <v>0</v>
      </c>
      <c r="Y644" s="60">
        <v>0</v>
      </c>
      <c r="Z644" s="60">
        <v>0</v>
      </c>
      <c r="AA644" s="60">
        <v>0</v>
      </c>
      <c r="AB644" s="60">
        <v>0</v>
      </c>
      <c r="AC644" s="60">
        <v>0</v>
      </c>
      <c r="AD644" s="60">
        <v>0</v>
      </c>
      <c r="AE644" s="60">
        <v>0</v>
      </c>
      <c r="AF644" s="45">
        <v>5</v>
      </c>
      <c r="AG644" s="45">
        <v>5</v>
      </c>
      <c r="AH644" s="45">
        <v>230000</v>
      </c>
      <c r="AI644" s="45">
        <v>230000</v>
      </c>
      <c r="AJ644" s="45">
        <v>0</v>
      </c>
      <c r="AK644" s="45">
        <v>0</v>
      </c>
      <c r="AL644" s="45">
        <v>0</v>
      </c>
      <c r="AM644" s="45">
        <v>0</v>
      </c>
      <c r="AN644" s="45">
        <v>0</v>
      </c>
      <c r="AO644" s="45">
        <v>0</v>
      </c>
    </row>
    <row r="645" spans="1:41">
      <c r="A645" s="45">
        <v>20169</v>
      </c>
      <c r="B645" s="45" t="s">
        <v>779</v>
      </c>
      <c r="C645" s="45" t="s">
        <v>779</v>
      </c>
      <c r="D645" s="45">
        <v>1</v>
      </c>
      <c r="E645" s="45">
        <v>1</v>
      </c>
      <c r="F645" s="45">
        <v>1</v>
      </c>
      <c r="G645" s="45">
        <v>6</v>
      </c>
      <c r="H645" s="60">
        <v>10029</v>
      </c>
      <c r="I645" s="60">
        <v>5</v>
      </c>
      <c r="J645" s="60">
        <v>5</v>
      </c>
      <c r="K645" s="60">
        <v>0</v>
      </c>
      <c r="L645" s="60">
        <v>1</v>
      </c>
      <c r="M645" s="60">
        <v>0</v>
      </c>
      <c r="N645" s="60">
        <v>232500</v>
      </c>
      <c r="O645" s="60">
        <v>232500</v>
      </c>
      <c r="P645" s="60">
        <v>0</v>
      </c>
      <c r="Q645" s="60">
        <v>0</v>
      </c>
      <c r="R645" s="60">
        <v>0</v>
      </c>
      <c r="S645" s="60">
        <v>0</v>
      </c>
      <c r="T645" s="60">
        <v>0</v>
      </c>
      <c r="U645" s="60">
        <v>0</v>
      </c>
      <c r="V645" s="60">
        <v>0</v>
      </c>
      <c r="W645" s="60">
        <v>0</v>
      </c>
      <c r="X645" s="60">
        <v>0</v>
      </c>
      <c r="Y645" s="60">
        <v>0</v>
      </c>
      <c r="Z645" s="60">
        <v>0</v>
      </c>
      <c r="AA645" s="60">
        <v>0</v>
      </c>
      <c r="AB645" s="60">
        <v>0</v>
      </c>
      <c r="AC645" s="60">
        <v>0</v>
      </c>
      <c r="AD645" s="60">
        <v>0</v>
      </c>
      <c r="AE645" s="60">
        <v>0</v>
      </c>
      <c r="AF645" s="45">
        <v>5</v>
      </c>
      <c r="AG645" s="45">
        <v>5</v>
      </c>
      <c r="AH645" s="45">
        <v>232500</v>
      </c>
      <c r="AI645" s="45">
        <v>232500</v>
      </c>
      <c r="AJ645" s="45">
        <v>0</v>
      </c>
      <c r="AK645" s="45">
        <v>0</v>
      </c>
      <c r="AL645" s="45">
        <v>0</v>
      </c>
      <c r="AM645" s="45">
        <v>0</v>
      </c>
      <c r="AN645" s="45">
        <v>0</v>
      </c>
      <c r="AO645" s="45">
        <v>0</v>
      </c>
    </row>
    <row r="646" spans="1:41">
      <c r="A646" s="45">
        <v>20170</v>
      </c>
      <c r="B646" s="45" t="s">
        <v>780</v>
      </c>
      <c r="C646" s="45" t="s">
        <v>780</v>
      </c>
      <c r="D646" s="45">
        <v>1</v>
      </c>
      <c r="E646" s="45">
        <v>1</v>
      </c>
      <c r="F646" s="45">
        <v>1</v>
      </c>
      <c r="G646" s="45">
        <v>6</v>
      </c>
      <c r="H646" s="60">
        <v>10027</v>
      </c>
      <c r="I646" s="60">
        <v>5</v>
      </c>
      <c r="J646" s="60">
        <v>5</v>
      </c>
      <c r="K646" s="60">
        <v>0</v>
      </c>
      <c r="L646" s="60">
        <v>1</v>
      </c>
      <c r="M646" s="60">
        <v>0</v>
      </c>
      <c r="N646" s="60">
        <v>235000</v>
      </c>
      <c r="O646" s="60">
        <v>235000</v>
      </c>
      <c r="P646" s="60">
        <v>0</v>
      </c>
      <c r="Q646" s="60">
        <v>0</v>
      </c>
      <c r="R646" s="60">
        <v>0</v>
      </c>
      <c r="S646" s="60">
        <v>0</v>
      </c>
      <c r="T646" s="60">
        <v>0</v>
      </c>
      <c r="U646" s="60">
        <v>0</v>
      </c>
      <c r="V646" s="60">
        <v>0</v>
      </c>
      <c r="W646" s="60">
        <v>0</v>
      </c>
      <c r="X646" s="60">
        <v>0</v>
      </c>
      <c r="Y646" s="60">
        <v>0</v>
      </c>
      <c r="Z646" s="60">
        <v>0</v>
      </c>
      <c r="AA646" s="60">
        <v>0</v>
      </c>
      <c r="AB646" s="60">
        <v>0</v>
      </c>
      <c r="AC646" s="60">
        <v>0</v>
      </c>
      <c r="AD646" s="60">
        <v>0</v>
      </c>
      <c r="AE646" s="60">
        <v>0</v>
      </c>
      <c r="AF646" s="45">
        <v>5</v>
      </c>
      <c r="AG646" s="45">
        <v>5</v>
      </c>
      <c r="AH646" s="45">
        <v>235000</v>
      </c>
      <c r="AI646" s="45">
        <v>235000</v>
      </c>
      <c r="AJ646" s="45">
        <v>0</v>
      </c>
      <c r="AK646" s="45">
        <v>0</v>
      </c>
      <c r="AL646" s="45">
        <v>0</v>
      </c>
      <c r="AM646" s="45">
        <v>0</v>
      </c>
      <c r="AN646" s="45">
        <v>0</v>
      </c>
      <c r="AO646" s="45">
        <v>0</v>
      </c>
    </row>
    <row r="647" spans="1:41">
      <c r="A647" s="45">
        <v>20171</v>
      </c>
      <c r="B647" s="45" t="s">
        <v>781</v>
      </c>
      <c r="C647" s="45" t="s">
        <v>781</v>
      </c>
      <c r="D647" s="45">
        <v>1</v>
      </c>
      <c r="E647" s="45">
        <v>1</v>
      </c>
      <c r="F647" s="45">
        <v>1</v>
      </c>
      <c r="G647" s="45">
        <v>6</v>
      </c>
      <c r="H647" s="60">
        <v>10016</v>
      </c>
      <c r="I647" s="60">
        <v>5</v>
      </c>
      <c r="J647" s="60">
        <v>5</v>
      </c>
      <c r="K647" s="60">
        <v>0</v>
      </c>
      <c r="L647" s="60">
        <v>1</v>
      </c>
      <c r="M647" s="60">
        <v>0</v>
      </c>
      <c r="N647" s="60">
        <v>237500</v>
      </c>
      <c r="O647" s="60">
        <v>237500</v>
      </c>
      <c r="P647" s="60">
        <v>0</v>
      </c>
      <c r="Q647" s="60">
        <v>0</v>
      </c>
      <c r="R647" s="60">
        <v>0</v>
      </c>
      <c r="S647" s="60">
        <v>0</v>
      </c>
      <c r="T647" s="60">
        <v>0</v>
      </c>
      <c r="U647" s="60">
        <v>0</v>
      </c>
      <c r="V647" s="60">
        <v>0</v>
      </c>
      <c r="W647" s="60">
        <v>0</v>
      </c>
      <c r="X647" s="60">
        <v>0</v>
      </c>
      <c r="Y647" s="60">
        <v>0</v>
      </c>
      <c r="Z647" s="60">
        <v>0</v>
      </c>
      <c r="AA647" s="60">
        <v>0</v>
      </c>
      <c r="AB647" s="60">
        <v>0</v>
      </c>
      <c r="AC647" s="60">
        <v>0</v>
      </c>
      <c r="AD647" s="60">
        <v>0</v>
      </c>
      <c r="AE647" s="60">
        <v>0</v>
      </c>
      <c r="AF647" s="45">
        <v>5</v>
      </c>
      <c r="AG647" s="45">
        <v>5</v>
      </c>
      <c r="AH647" s="45">
        <v>237500</v>
      </c>
      <c r="AI647" s="45">
        <v>237500</v>
      </c>
      <c r="AJ647" s="45">
        <v>0</v>
      </c>
      <c r="AK647" s="45">
        <v>0</v>
      </c>
      <c r="AL647" s="45">
        <v>0</v>
      </c>
      <c r="AM647" s="45">
        <v>0</v>
      </c>
      <c r="AN647" s="45">
        <v>0</v>
      </c>
      <c r="AO647" s="45">
        <v>0</v>
      </c>
    </row>
    <row r="648" spans="1:41">
      <c r="A648" s="45">
        <v>20172</v>
      </c>
      <c r="B648" s="45" t="s">
        <v>782</v>
      </c>
      <c r="C648" s="45" t="s">
        <v>782</v>
      </c>
      <c r="D648" s="45">
        <v>1</v>
      </c>
      <c r="E648" s="45">
        <v>1</v>
      </c>
      <c r="F648" s="45">
        <v>1</v>
      </c>
      <c r="G648" s="45">
        <v>6</v>
      </c>
      <c r="H648" s="60">
        <v>10049</v>
      </c>
      <c r="I648" s="60">
        <v>5</v>
      </c>
      <c r="J648" s="60">
        <v>5</v>
      </c>
      <c r="K648" s="60">
        <v>0</v>
      </c>
      <c r="L648" s="60">
        <v>1</v>
      </c>
      <c r="M648" s="60">
        <v>0</v>
      </c>
      <c r="N648" s="60">
        <v>240000</v>
      </c>
      <c r="O648" s="60">
        <v>240000</v>
      </c>
      <c r="P648" s="60">
        <v>0</v>
      </c>
      <c r="Q648" s="60">
        <v>0</v>
      </c>
      <c r="R648" s="60">
        <v>0</v>
      </c>
      <c r="S648" s="60">
        <v>0</v>
      </c>
      <c r="T648" s="60">
        <v>0</v>
      </c>
      <c r="U648" s="60">
        <v>0</v>
      </c>
      <c r="V648" s="60">
        <v>0</v>
      </c>
      <c r="W648" s="60">
        <v>0</v>
      </c>
      <c r="X648" s="60">
        <v>0</v>
      </c>
      <c r="Y648" s="60">
        <v>0</v>
      </c>
      <c r="Z648" s="60">
        <v>0</v>
      </c>
      <c r="AA648" s="60">
        <v>0</v>
      </c>
      <c r="AB648" s="60">
        <v>0</v>
      </c>
      <c r="AC648" s="60">
        <v>0</v>
      </c>
      <c r="AD648" s="60">
        <v>0</v>
      </c>
      <c r="AE648" s="60">
        <v>0</v>
      </c>
      <c r="AF648" s="45">
        <v>5</v>
      </c>
      <c r="AG648" s="45">
        <v>5</v>
      </c>
      <c r="AH648" s="45">
        <v>240000</v>
      </c>
      <c r="AI648" s="45">
        <v>240000</v>
      </c>
      <c r="AJ648" s="45">
        <v>0</v>
      </c>
      <c r="AK648" s="45">
        <v>0</v>
      </c>
      <c r="AL648" s="45">
        <v>0</v>
      </c>
      <c r="AM648" s="45">
        <v>0</v>
      </c>
      <c r="AN648" s="45">
        <v>0</v>
      </c>
      <c r="AO648" s="45">
        <v>0</v>
      </c>
    </row>
    <row r="649" spans="1:41">
      <c r="A649" s="45">
        <v>20173</v>
      </c>
      <c r="B649" s="45" t="s">
        <v>783</v>
      </c>
      <c r="C649" s="45" t="s">
        <v>783</v>
      </c>
      <c r="D649" s="45">
        <v>1</v>
      </c>
      <c r="E649" s="45">
        <v>1</v>
      </c>
      <c r="F649" s="45">
        <v>1</v>
      </c>
      <c r="G649" s="45">
        <v>6</v>
      </c>
      <c r="H649" s="60">
        <v>10051</v>
      </c>
      <c r="I649" s="60">
        <v>5</v>
      </c>
      <c r="J649" s="60">
        <v>5</v>
      </c>
      <c r="K649" s="60">
        <v>0</v>
      </c>
      <c r="L649" s="60">
        <v>1</v>
      </c>
      <c r="M649" s="60">
        <v>0</v>
      </c>
      <c r="N649" s="60">
        <v>242500</v>
      </c>
      <c r="O649" s="60">
        <v>242500</v>
      </c>
      <c r="P649" s="60">
        <v>0</v>
      </c>
      <c r="Q649" s="60">
        <v>0</v>
      </c>
      <c r="R649" s="60">
        <v>0</v>
      </c>
      <c r="S649" s="60">
        <v>0</v>
      </c>
      <c r="T649" s="60">
        <v>0</v>
      </c>
      <c r="U649" s="60">
        <v>0</v>
      </c>
      <c r="V649" s="60">
        <v>0</v>
      </c>
      <c r="W649" s="60">
        <v>0</v>
      </c>
      <c r="X649" s="60">
        <v>0</v>
      </c>
      <c r="Y649" s="60">
        <v>0</v>
      </c>
      <c r="Z649" s="60">
        <v>0</v>
      </c>
      <c r="AA649" s="60">
        <v>0</v>
      </c>
      <c r="AB649" s="60">
        <v>0</v>
      </c>
      <c r="AC649" s="60">
        <v>0</v>
      </c>
      <c r="AD649" s="60">
        <v>0</v>
      </c>
      <c r="AE649" s="60">
        <v>0</v>
      </c>
      <c r="AF649" s="45">
        <v>5</v>
      </c>
      <c r="AG649" s="45">
        <v>5</v>
      </c>
      <c r="AH649" s="45">
        <v>242500</v>
      </c>
      <c r="AI649" s="45">
        <v>242500</v>
      </c>
      <c r="AJ649" s="45">
        <v>0</v>
      </c>
      <c r="AK649" s="45">
        <v>0</v>
      </c>
      <c r="AL649" s="45">
        <v>0</v>
      </c>
      <c r="AM649" s="45">
        <v>0</v>
      </c>
      <c r="AN649" s="45">
        <v>0</v>
      </c>
      <c r="AO649" s="45">
        <v>0</v>
      </c>
    </row>
    <row r="650" spans="1:41">
      <c r="A650" s="45">
        <v>20174</v>
      </c>
      <c r="B650" s="45" t="s">
        <v>784</v>
      </c>
      <c r="C650" s="45" t="s">
        <v>784</v>
      </c>
      <c r="D650" s="45">
        <v>1</v>
      </c>
      <c r="E650" s="45">
        <v>1</v>
      </c>
      <c r="F650" s="45">
        <v>1</v>
      </c>
      <c r="G650" s="45">
        <v>6</v>
      </c>
      <c r="H650" s="60">
        <v>10017</v>
      </c>
      <c r="I650" s="60">
        <v>5</v>
      </c>
      <c r="J650" s="60">
        <v>5</v>
      </c>
      <c r="K650" s="60">
        <v>0</v>
      </c>
      <c r="L650" s="60">
        <v>1</v>
      </c>
      <c r="M650" s="60">
        <v>0</v>
      </c>
      <c r="N650" s="60">
        <v>245000</v>
      </c>
      <c r="O650" s="60">
        <v>245000</v>
      </c>
      <c r="P650" s="60">
        <v>0</v>
      </c>
      <c r="Q650" s="60">
        <v>0</v>
      </c>
      <c r="R650" s="60">
        <v>0</v>
      </c>
      <c r="S650" s="60">
        <v>0</v>
      </c>
      <c r="T650" s="60">
        <v>0</v>
      </c>
      <c r="U650" s="60">
        <v>0</v>
      </c>
      <c r="V650" s="60">
        <v>0</v>
      </c>
      <c r="W650" s="60">
        <v>0</v>
      </c>
      <c r="X650" s="60">
        <v>0</v>
      </c>
      <c r="Y650" s="60">
        <v>0</v>
      </c>
      <c r="Z650" s="60">
        <v>0</v>
      </c>
      <c r="AA650" s="60">
        <v>0</v>
      </c>
      <c r="AB650" s="60">
        <v>0</v>
      </c>
      <c r="AC650" s="60">
        <v>0</v>
      </c>
      <c r="AD650" s="60">
        <v>0</v>
      </c>
      <c r="AE650" s="60">
        <v>0</v>
      </c>
      <c r="AF650" s="45">
        <v>5</v>
      </c>
      <c r="AG650" s="45">
        <v>5</v>
      </c>
      <c r="AH650" s="45">
        <v>245000</v>
      </c>
      <c r="AI650" s="45">
        <v>245000</v>
      </c>
      <c r="AJ650" s="45">
        <v>0</v>
      </c>
      <c r="AK650" s="45">
        <v>0</v>
      </c>
      <c r="AL650" s="45">
        <v>0</v>
      </c>
      <c r="AM650" s="45">
        <v>0</v>
      </c>
      <c r="AN650" s="45">
        <v>0</v>
      </c>
      <c r="AO650" s="45">
        <v>0</v>
      </c>
    </row>
    <row r="651" spans="1:41">
      <c r="A651" s="45">
        <v>20175</v>
      </c>
      <c r="B651" s="45" t="s">
        <v>785</v>
      </c>
      <c r="C651" s="45" t="s">
        <v>785</v>
      </c>
      <c r="D651" s="45">
        <v>1</v>
      </c>
      <c r="E651" s="45">
        <v>1</v>
      </c>
      <c r="F651" s="45">
        <v>1</v>
      </c>
      <c r="G651" s="45">
        <v>6</v>
      </c>
      <c r="H651" s="60">
        <v>10076</v>
      </c>
      <c r="I651" s="60">
        <v>5</v>
      </c>
      <c r="J651" s="60">
        <v>5</v>
      </c>
      <c r="K651" s="60">
        <v>0</v>
      </c>
      <c r="L651" s="60">
        <v>1</v>
      </c>
      <c r="M651" s="60">
        <v>0</v>
      </c>
      <c r="N651" s="60">
        <v>247500</v>
      </c>
      <c r="O651" s="60">
        <v>247500</v>
      </c>
      <c r="P651" s="60">
        <v>0</v>
      </c>
      <c r="Q651" s="60">
        <v>0</v>
      </c>
      <c r="R651" s="60">
        <v>0</v>
      </c>
      <c r="S651" s="60">
        <v>0</v>
      </c>
      <c r="T651" s="60">
        <v>0</v>
      </c>
      <c r="U651" s="60">
        <v>0</v>
      </c>
      <c r="V651" s="60">
        <v>0</v>
      </c>
      <c r="W651" s="60">
        <v>0</v>
      </c>
      <c r="X651" s="60">
        <v>0</v>
      </c>
      <c r="Y651" s="60">
        <v>0</v>
      </c>
      <c r="Z651" s="60">
        <v>0</v>
      </c>
      <c r="AA651" s="60">
        <v>0</v>
      </c>
      <c r="AB651" s="60">
        <v>0</v>
      </c>
      <c r="AC651" s="60">
        <v>0</v>
      </c>
      <c r="AD651" s="60">
        <v>0</v>
      </c>
      <c r="AE651" s="60">
        <v>0</v>
      </c>
      <c r="AF651" s="45">
        <v>5</v>
      </c>
      <c r="AG651" s="45">
        <v>5</v>
      </c>
      <c r="AH651" s="45">
        <v>247500</v>
      </c>
      <c r="AI651" s="45">
        <v>247500</v>
      </c>
      <c r="AJ651" s="45">
        <v>0</v>
      </c>
      <c r="AK651" s="45">
        <v>0</v>
      </c>
      <c r="AL651" s="45">
        <v>0</v>
      </c>
      <c r="AM651" s="45">
        <v>0</v>
      </c>
      <c r="AN651" s="45">
        <v>0</v>
      </c>
      <c r="AO651" s="45">
        <v>0</v>
      </c>
    </row>
    <row r="652" spans="1:41">
      <c r="A652" s="45">
        <v>20176</v>
      </c>
      <c r="B652" s="45" t="s">
        <v>786</v>
      </c>
      <c r="C652" s="45" t="s">
        <v>786</v>
      </c>
      <c r="D652" s="45">
        <v>1</v>
      </c>
      <c r="E652" s="45">
        <v>1</v>
      </c>
      <c r="F652" s="45">
        <v>1</v>
      </c>
      <c r="G652" s="45">
        <v>6</v>
      </c>
      <c r="H652" s="60">
        <v>10088</v>
      </c>
      <c r="I652" s="60">
        <v>5</v>
      </c>
      <c r="J652" s="60">
        <v>5</v>
      </c>
      <c r="K652" s="60">
        <v>0</v>
      </c>
      <c r="L652" s="60">
        <v>1</v>
      </c>
      <c r="M652" s="60">
        <v>0</v>
      </c>
      <c r="N652" s="60">
        <v>250000</v>
      </c>
      <c r="O652" s="60">
        <v>250000</v>
      </c>
      <c r="P652" s="60">
        <v>0</v>
      </c>
      <c r="Q652" s="60">
        <v>0</v>
      </c>
      <c r="R652" s="60">
        <v>0</v>
      </c>
      <c r="S652" s="60">
        <v>0</v>
      </c>
      <c r="T652" s="60">
        <v>0</v>
      </c>
      <c r="U652" s="60">
        <v>0</v>
      </c>
      <c r="V652" s="60">
        <v>0</v>
      </c>
      <c r="W652" s="60">
        <v>0</v>
      </c>
      <c r="X652" s="60">
        <v>0</v>
      </c>
      <c r="Y652" s="60">
        <v>0</v>
      </c>
      <c r="Z652" s="60">
        <v>0</v>
      </c>
      <c r="AA652" s="60">
        <v>0</v>
      </c>
      <c r="AB652" s="60">
        <v>0</v>
      </c>
      <c r="AC652" s="60">
        <v>0</v>
      </c>
      <c r="AD652" s="60">
        <v>0</v>
      </c>
      <c r="AE652" s="60">
        <v>0</v>
      </c>
      <c r="AF652" s="45">
        <v>5</v>
      </c>
      <c r="AG652" s="45">
        <v>5</v>
      </c>
      <c r="AH652" s="45">
        <v>250000</v>
      </c>
      <c r="AI652" s="45">
        <v>250000</v>
      </c>
      <c r="AJ652" s="45">
        <v>0</v>
      </c>
      <c r="AK652" s="45">
        <v>0</v>
      </c>
      <c r="AL652" s="45">
        <v>0</v>
      </c>
      <c r="AM652" s="45">
        <v>0</v>
      </c>
      <c r="AN652" s="45">
        <v>0</v>
      </c>
      <c r="AO652" s="45">
        <v>0</v>
      </c>
    </row>
    <row r="653" spans="1:41">
      <c r="A653" s="45">
        <v>20177</v>
      </c>
      <c r="B653" s="45" t="s">
        <v>787</v>
      </c>
      <c r="C653" s="45" t="s">
        <v>787</v>
      </c>
      <c r="D653" s="45">
        <v>1</v>
      </c>
      <c r="E653" s="45">
        <v>1</v>
      </c>
      <c r="F653" s="45">
        <v>1</v>
      </c>
      <c r="G653" s="45">
        <v>6</v>
      </c>
      <c r="H653" s="60">
        <v>10066</v>
      </c>
      <c r="I653" s="60">
        <v>5</v>
      </c>
      <c r="J653" s="60">
        <v>5</v>
      </c>
      <c r="K653" s="60">
        <v>0</v>
      </c>
      <c r="L653" s="60">
        <v>1</v>
      </c>
      <c r="M653" s="60">
        <v>0</v>
      </c>
      <c r="N653" s="60">
        <v>252500</v>
      </c>
      <c r="O653" s="60">
        <v>252500</v>
      </c>
      <c r="P653" s="60">
        <v>0</v>
      </c>
      <c r="Q653" s="60">
        <v>0</v>
      </c>
      <c r="R653" s="60">
        <v>0</v>
      </c>
      <c r="S653" s="60">
        <v>0</v>
      </c>
      <c r="T653" s="60">
        <v>0</v>
      </c>
      <c r="U653" s="60">
        <v>0</v>
      </c>
      <c r="V653" s="60">
        <v>0</v>
      </c>
      <c r="W653" s="60">
        <v>0</v>
      </c>
      <c r="X653" s="60">
        <v>0</v>
      </c>
      <c r="Y653" s="60">
        <v>0</v>
      </c>
      <c r="Z653" s="60">
        <v>0</v>
      </c>
      <c r="AA653" s="60">
        <v>0</v>
      </c>
      <c r="AB653" s="60">
        <v>0</v>
      </c>
      <c r="AC653" s="60">
        <v>0</v>
      </c>
      <c r="AD653" s="60">
        <v>0</v>
      </c>
      <c r="AE653" s="60">
        <v>0</v>
      </c>
      <c r="AF653" s="45">
        <v>5</v>
      </c>
      <c r="AG653" s="45">
        <v>5</v>
      </c>
      <c r="AH653" s="45">
        <v>252500</v>
      </c>
      <c r="AI653" s="45">
        <v>252500</v>
      </c>
      <c r="AJ653" s="45">
        <v>0</v>
      </c>
      <c r="AK653" s="45">
        <v>0</v>
      </c>
      <c r="AL653" s="45">
        <v>0</v>
      </c>
      <c r="AM653" s="45">
        <v>0</v>
      </c>
      <c r="AN653" s="45">
        <v>0</v>
      </c>
      <c r="AO653" s="45">
        <v>0</v>
      </c>
    </row>
    <row r="654" spans="1:41">
      <c r="A654" s="45">
        <v>20178</v>
      </c>
      <c r="B654" s="45" t="s">
        <v>788</v>
      </c>
      <c r="C654" s="45" t="s">
        <v>788</v>
      </c>
      <c r="D654" s="45">
        <v>1</v>
      </c>
      <c r="E654" s="45">
        <v>1</v>
      </c>
      <c r="F654" s="45">
        <v>1</v>
      </c>
      <c r="G654" s="45">
        <v>6</v>
      </c>
      <c r="H654" s="60">
        <v>10002</v>
      </c>
      <c r="I654" s="60">
        <v>5</v>
      </c>
      <c r="J654" s="60">
        <v>5</v>
      </c>
      <c r="K654" s="60">
        <v>0</v>
      </c>
      <c r="L654" s="60">
        <v>1</v>
      </c>
      <c r="M654" s="60">
        <v>0</v>
      </c>
      <c r="N654" s="60">
        <v>255000</v>
      </c>
      <c r="O654" s="60">
        <v>255000</v>
      </c>
      <c r="P654" s="60">
        <v>0</v>
      </c>
      <c r="Q654" s="60">
        <v>0</v>
      </c>
      <c r="R654" s="60">
        <v>0</v>
      </c>
      <c r="S654" s="60">
        <v>0</v>
      </c>
      <c r="T654" s="60">
        <v>0</v>
      </c>
      <c r="U654" s="60">
        <v>0</v>
      </c>
      <c r="V654" s="60">
        <v>0</v>
      </c>
      <c r="W654" s="60">
        <v>0</v>
      </c>
      <c r="X654" s="60">
        <v>0</v>
      </c>
      <c r="Y654" s="60">
        <v>0</v>
      </c>
      <c r="Z654" s="60">
        <v>0</v>
      </c>
      <c r="AA654" s="60">
        <v>0</v>
      </c>
      <c r="AB654" s="60">
        <v>0</v>
      </c>
      <c r="AC654" s="60">
        <v>0</v>
      </c>
      <c r="AD654" s="60">
        <v>0</v>
      </c>
      <c r="AE654" s="60">
        <v>0</v>
      </c>
      <c r="AF654" s="45">
        <v>5</v>
      </c>
      <c r="AG654" s="45">
        <v>5</v>
      </c>
      <c r="AH654" s="45">
        <v>255000</v>
      </c>
      <c r="AI654" s="45">
        <v>255000</v>
      </c>
      <c r="AJ654" s="45">
        <v>0</v>
      </c>
      <c r="AK654" s="45">
        <v>0</v>
      </c>
      <c r="AL654" s="45">
        <v>0</v>
      </c>
      <c r="AM654" s="45">
        <v>0</v>
      </c>
      <c r="AN654" s="45">
        <v>0</v>
      </c>
      <c r="AO654" s="45">
        <v>0</v>
      </c>
    </row>
    <row r="655" spans="1:41">
      <c r="A655" s="45">
        <v>20179</v>
      </c>
      <c r="B655" s="45" t="s">
        <v>789</v>
      </c>
      <c r="C655" s="45" t="s">
        <v>789</v>
      </c>
      <c r="D655" s="45">
        <v>1</v>
      </c>
      <c r="E655" s="45">
        <v>1</v>
      </c>
      <c r="F655" s="45">
        <v>1</v>
      </c>
      <c r="G655" s="45">
        <v>6</v>
      </c>
      <c r="H655" s="60">
        <v>10011</v>
      </c>
      <c r="I655" s="60">
        <v>5</v>
      </c>
      <c r="J655" s="60">
        <v>5</v>
      </c>
      <c r="K655" s="60">
        <v>0</v>
      </c>
      <c r="L655" s="60">
        <v>1</v>
      </c>
      <c r="M655" s="60">
        <v>0</v>
      </c>
      <c r="N655" s="60">
        <v>257500</v>
      </c>
      <c r="O655" s="60">
        <v>257500</v>
      </c>
      <c r="P655" s="60">
        <v>0</v>
      </c>
      <c r="Q655" s="60">
        <v>0</v>
      </c>
      <c r="R655" s="60">
        <v>0</v>
      </c>
      <c r="S655" s="60">
        <v>0</v>
      </c>
      <c r="T655" s="60">
        <v>0</v>
      </c>
      <c r="U655" s="60">
        <v>0</v>
      </c>
      <c r="V655" s="60">
        <v>0</v>
      </c>
      <c r="W655" s="60">
        <v>0</v>
      </c>
      <c r="X655" s="60">
        <v>0</v>
      </c>
      <c r="Y655" s="60">
        <v>0</v>
      </c>
      <c r="Z655" s="60">
        <v>0</v>
      </c>
      <c r="AA655" s="60">
        <v>0</v>
      </c>
      <c r="AB655" s="60">
        <v>0</v>
      </c>
      <c r="AC655" s="60">
        <v>0</v>
      </c>
      <c r="AD655" s="60">
        <v>0</v>
      </c>
      <c r="AE655" s="60">
        <v>0</v>
      </c>
      <c r="AF655" s="45">
        <v>5</v>
      </c>
      <c r="AG655" s="45">
        <v>5</v>
      </c>
      <c r="AH655" s="45">
        <v>257500</v>
      </c>
      <c r="AI655" s="45">
        <v>257500</v>
      </c>
      <c r="AJ655" s="45">
        <v>0</v>
      </c>
      <c r="AK655" s="45">
        <v>0</v>
      </c>
      <c r="AL655" s="45">
        <v>0</v>
      </c>
      <c r="AM655" s="45">
        <v>0</v>
      </c>
      <c r="AN655" s="45">
        <v>0</v>
      </c>
      <c r="AO655" s="45">
        <v>0</v>
      </c>
    </row>
    <row r="656" spans="1:41">
      <c r="A656" s="45">
        <v>20180</v>
      </c>
      <c r="B656" s="45" t="s">
        <v>790</v>
      </c>
      <c r="C656" s="45" t="s">
        <v>790</v>
      </c>
      <c r="D656" s="45">
        <v>1</v>
      </c>
      <c r="E656" s="45">
        <v>1</v>
      </c>
      <c r="F656" s="45">
        <v>1</v>
      </c>
      <c r="G656" s="45">
        <v>6</v>
      </c>
      <c r="H656" s="60">
        <v>10065</v>
      </c>
      <c r="I656" s="60">
        <v>5</v>
      </c>
      <c r="J656" s="60">
        <v>5</v>
      </c>
      <c r="K656" s="60">
        <v>0</v>
      </c>
      <c r="L656" s="60">
        <v>1</v>
      </c>
      <c r="M656" s="60">
        <v>0</v>
      </c>
      <c r="N656" s="60">
        <v>260000</v>
      </c>
      <c r="O656" s="60">
        <v>260000</v>
      </c>
      <c r="P656" s="60">
        <v>0</v>
      </c>
      <c r="Q656" s="60">
        <v>0</v>
      </c>
      <c r="R656" s="60">
        <v>0</v>
      </c>
      <c r="S656" s="60">
        <v>0</v>
      </c>
      <c r="T656" s="60">
        <v>0</v>
      </c>
      <c r="U656" s="60">
        <v>0</v>
      </c>
      <c r="V656" s="60">
        <v>0</v>
      </c>
      <c r="W656" s="60">
        <v>0</v>
      </c>
      <c r="X656" s="60">
        <v>0</v>
      </c>
      <c r="Y656" s="60">
        <v>0</v>
      </c>
      <c r="Z656" s="60">
        <v>0</v>
      </c>
      <c r="AA656" s="60">
        <v>0</v>
      </c>
      <c r="AB656" s="60">
        <v>0</v>
      </c>
      <c r="AC656" s="60">
        <v>0</v>
      </c>
      <c r="AD656" s="60">
        <v>0</v>
      </c>
      <c r="AE656" s="60">
        <v>0</v>
      </c>
      <c r="AF656" s="45">
        <v>5</v>
      </c>
      <c r="AG656" s="45">
        <v>5</v>
      </c>
      <c r="AH656" s="45">
        <v>260000</v>
      </c>
      <c r="AI656" s="45">
        <v>260000</v>
      </c>
      <c r="AJ656" s="45">
        <v>0</v>
      </c>
      <c r="AK656" s="45">
        <v>0</v>
      </c>
      <c r="AL656" s="45">
        <v>0</v>
      </c>
      <c r="AM656" s="45">
        <v>0</v>
      </c>
      <c r="AN656" s="45">
        <v>0</v>
      </c>
      <c r="AO656" s="45">
        <v>0</v>
      </c>
    </row>
    <row r="657" spans="1:41">
      <c r="A657" s="45">
        <v>20181</v>
      </c>
      <c r="B657" s="45" t="s">
        <v>791</v>
      </c>
      <c r="C657" s="45" t="s">
        <v>791</v>
      </c>
      <c r="D657" s="45">
        <v>1</v>
      </c>
      <c r="E657" s="45">
        <v>1</v>
      </c>
      <c r="F657" s="45">
        <v>1</v>
      </c>
      <c r="G657" s="45">
        <v>6</v>
      </c>
      <c r="H657" s="60">
        <v>10035</v>
      </c>
      <c r="I657" s="60">
        <v>5</v>
      </c>
      <c r="J657" s="60">
        <v>5</v>
      </c>
      <c r="K657" s="60">
        <v>0</v>
      </c>
      <c r="L657" s="60">
        <v>1</v>
      </c>
      <c r="M657" s="60">
        <v>0</v>
      </c>
      <c r="N657" s="60">
        <v>262500</v>
      </c>
      <c r="O657" s="60">
        <v>262500</v>
      </c>
      <c r="P657" s="60">
        <v>0</v>
      </c>
      <c r="Q657" s="60">
        <v>0</v>
      </c>
      <c r="R657" s="60">
        <v>0</v>
      </c>
      <c r="S657" s="60">
        <v>0</v>
      </c>
      <c r="T657" s="60">
        <v>0</v>
      </c>
      <c r="U657" s="60">
        <v>0</v>
      </c>
      <c r="V657" s="60">
        <v>0</v>
      </c>
      <c r="W657" s="60">
        <v>0</v>
      </c>
      <c r="X657" s="60">
        <v>0</v>
      </c>
      <c r="Y657" s="60">
        <v>0</v>
      </c>
      <c r="Z657" s="60">
        <v>0</v>
      </c>
      <c r="AA657" s="60">
        <v>0</v>
      </c>
      <c r="AB657" s="60">
        <v>0</v>
      </c>
      <c r="AC657" s="60">
        <v>0</v>
      </c>
      <c r="AD657" s="60">
        <v>0</v>
      </c>
      <c r="AE657" s="60">
        <v>0</v>
      </c>
      <c r="AF657" s="45">
        <v>5</v>
      </c>
      <c r="AG657" s="45">
        <v>5</v>
      </c>
      <c r="AH657" s="45">
        <v>262500</v>
      </c>
      <c r="AI657" s="45">
        <v>262500</v>
      </c>
      <c r="AJ657" s="45">
        <v>0</v>
      </c>
      <c r="AK657" s="45">
        <v>0</v>
      </c>
      <c r="AL657" s="45">
        <v>0</v>
      </c>
      <c r="AM657" s="45">
        <v>0</v>
      </c>
      <c r="AN657" s="45">
        <v>0</v>
      </c>
      <c r="AO657" s="45">
        <v>0</v>
      </c>
    </row>
    <row r="658" spans="1:41">
      <c r="A658" s="45">
        <v>20182</v>
      </c>
      <c r="B658" s="45" t="s">
        <v>792</v>
      </c>
      <c r="C658" s="45" t="s">
        <v>792</v>
      </c>
      <c r="D658" s="45">
        <v>1</v>
      </c>
      <c r="E658" s="45">
        <v>1</v>
      </c>
      <c r="F658" s="45">
        <v>1</v>
      </c>
      <c r="G658" s="45">
        <v>6</v>
      </c>
      <c r="H658" s="60">
        <v>10033</v>
      </c>
      <c r="I658" s="60">
        <v>5</v>
      </c>
      <c r="J658" s="60">
        <v>5</v>
      </c>
      <c r="K658" s="60">
        <v>0</v>
      </c>
      <c r="L658" s="60">
        <v>1</v>
      </c>
      <c r="M658" s="60">
        <v>0</v>
      </c>
      <c r="N658" s="60">
        <v>265000</v>
      </c>
      <c r="O658" s="60">
        <v>265000</v>
      </c>
      <c r="P658" s="60">
        <v>0</v>
      </c>
      <c r="Q658" s="60">
        <v>0</v>
      </c>
      <c r="R658" s="60">
        <v>0</v>
      </c>
      <c r="S658" s="60">
        <v>0</v>
      </c>
      <c r="T658" s="60">
        <v>0</v>
      </c>
      <c r="U658" s="60">
        <v>0</v>
      </c>
      <c r="V658" s="60">
        <v>0</v>
      </c>
      <c r="W658" s="60">
        <v>0</v>
      </c>
      <c r="X658" s="60">
        <v>0</v>
      </c>
      <c r="Y658" s="60">
        <v>0</v>
      </c>
      <c r="Z658" s="60">
        <v>0</v>
      </c>
      <c r="AA658" s="60">
        <v>0</v>
      </c>
      <c r="AB658" s="60">
        <v>0</v>
      </c>
      <c r="AC658" s="60">
        <v>0</v>
      </c>
      <c r="AD658" s="60">
        <v>0</v>
      </c>
      <c r="AE658" s="60">
        <v>0</v>
      </c>
      <c r="AF658" s="45">
        <v>5</v>
      </c>
      <c r="AG658" s="45">
        <v>5</v>
      </c>
      <c r="AH658" s="45">
        <v>265000</v>
      </c>
      <c r="AI658" s="45">
        <v>265000</v>
      </c>
      <c r="AJ658" s="45">
        <v>0</v>
      </c>
      <c r="AK658" s="45">
        <v>0</v>
      </c>
      <c r="AL658" s="45">
        <v>0</v>
      </c>
      <c r="AM658" s="45">
        <v>0</v>
      </c>
      <c r="AN658" s="45">
        <v>0</v>
      </c>
      <c r="AO658" s="45">
        <v>0</v>
      </c>
    </row>
    <row r="659" spans="1:41">
      <c r="A659" s="45">
        <v>20183</v>
      </c>
      <c r="B659" s="45" t="s">
        <v>793</v>
      </c>
      <c r="C659" s="45" t="s">
        <v>793</v>
      </c>
      <c r="D659" s="45">
        <v>1</v>
      </c>
      <c r="E659" s="45">
        <v>1</v>
      </c>
      <c r="F659" s="45">
        <v>1</v>
      </c>
      <c r="G659" s="45">
        <v>6</v>
      </c>
      <c r="H659" s="60">
        <v>10020</v>
      </c>
      <c r="I659" s="60">
        <v>5</v>
      </c>
      <c r="J659" s="60">
        <v>5</v>
      </c>
      <c r="K659" s="60">
        <v>0</v>
      </c>
      <c r="L659" s="60">
        <v>1</v>
      </c>
      <c r="M659" s="60">
        <v>0</v>
      </c>
      <c r="N659" s="60">
        <v>267500</v>
      </c>
      <c r="O659" s="60">
        <v>267500</v>
      </c>
      <c r="P659" s="60">
        <v>0</v>
      </c>
      <c r="Q659" s="60">
        <v>0</v>
      </c>
      <c r="R659" s="60">
        <v>0</v>
      </c>
      <c r="S659" s="60">
        <v>0</v>
      </c>
      <c r="T659" s="60">
        <v>0</v>
      </c>
      <c r="U659" s="60">
        <v>0</v>
      </c>
      <c r="V659" s="60">
        <v>0</v>
      </c>
      <c r="W659" s="60">
        <v>0</v>
      </c>
      <c r="X659" s="60">
        <v>0</v>
      </c>
      <c r="Y659" s="60">
        <v>0</v>
      </c>
      <c r="Z659" s="60">
        <v>0</v>
      </c>
      <c r="AA659" s="60">
        <v>0</v>
      </c>
      <c r="AB659" s="60">
        <v>0</v>
      </c>
      <c r="AC659" s="60">
        <v>0</v>
      </c>
      <c r="AD659" s="60">
        <v>0</v>
      </c>
      <c r="AE659" s="60">
        <v>0</v>
      </c>
      <c r="AF659" s="45">
        <v>5</v>
      </c>
      <c r="AG659" s="45">
        <v>5</v>
      </c>
      <c r="AH659" s="45">
        <v>267500</v>
      </c>
      <c r="AI659" s="45">
        <v>267500</v>
      </c>
      <c r="AJ659" s="45">
        <v>0</v>
      </c>
      <c r="AK659" s="45">
        <v>0</v>
      </c>
      <c r="AL659" s="45">
        <v>0</v>
      </c>
      <c r="AM659" s="45">
        <v>0</v>
      </c>
      <c r="AN659" s="45">
        <v>0</v>
      </c>
      <c r="AO659" s="45">
        <v>0</v>
      </c>
    </row>
    <row r="660" spans="1:41">
      <c r="A660" s="45">
        <v>20184</v>
      </c>
      <c r="B660" s="45" t="s">
        <v>794</v>
      </c>
      <c r="C660" s="45" t="s">
        <v>794</v>
      </c>
      <c r="D660" s="45">
        <v>1</v>
      </c>
      <c r="E660" s="45">
        <v>1</v>
      </c>
      <c r="F660" s="45">
        <v>1</v>
      </c>
      <c r="G660" s="45">
        <v>6</v>
      </c>
      <c r="H660" s="60">
        <v>10056</v>
      </c>
      <c r="I660" s="60">
        <v>5</v>
      </c>
      <c r="J660" s="60">
        <v>5</v>
      </c>
      <c r="K660" s="60">
        <v>0</v>
      </c>
      <c r="L660" s="60">
        <v>1</v>
      </c>
      <c r="M660" s="60">
        <v>0</v>
      </c>
      <c r="N660" s="60">
        <v>270000</v>
      </c>
      <c r="O660" s="60">
        <v>270000</v>
      </c>
      <c r="P660" s="60">
        <v>0</v>
      </c>
      <c r="Q660" s="60">
        <v>0</v>
      </c>
      <c r="R660" s="60">
        <v>0</v>
      </c>
      <c r="S660" s="60">
        <v>0</v>
      </c>
      <c r="T660" s="60">
        <v>0</v>
      </c>
      <c r="U660" s="60">
        <v>0</v>
      </c>
      <c r="V660" s="60">
        <v>0</v>
      </c>
      <c r="W660" s="60">
        <v>0</v>
      </c>
      <c r="X660" s="60">
        <v>0</v>
      </c>
      <c r="Y660" s="60">
        <v>0</v>
      </c>
      <c r="Z660" s="60">
        <v>0</v>
      </c>
      <c r="AA660" s="60">
        <v>0</v>
      </c>
      <c r="AB660" s="60">
        <v>0</v>
      </c>
      <c r="AC660" s="60">
        <v>0</v>
      </c>
      <c r="AD660" s="60">
        <v>0</v>
      </c>
      <c r="AE660" s="60">
        <v>0</v>
      </c>
      <c r="AF660" s="45">
        <v>5</v>
      </c>
      <c r="AG660" s="45">
        <v>5</v>
      </c>
      <c r="AH660" s="45">
        <v>270000</v>
      </c>
      <c r="AI660" s="45">
        <v>270000</v>
      </c>
      <c r="AJ660" s="45">
        <v>0</v>
      </c>
      <c r="AK660" s="45">
        <v>0</v>
      </c>
      <c r="AL660" s="45">
        <v>0</v>
      </c>
      <c r="AM660" s="45">
        <v>0</v>
      </c>
      <c r="AN660" s="45">
        <v>0</v>
      </c>
      <c r="AO660" s="45">
        <v>0</v>
      </c>
    </row>
    <row r="661" spans="1:41">
      <c r="A661" s="45">
        <v>20185</v>
      </c>
      <c r="B661" s="45" t="s">
        <v>795</v>
      </c>
      <c r="C661" s="45" t="s">
        <v>795</v>
      </c>
      <c r="D661" s="45">
        <v>1</v>
      </c>
      <c r="E661" s="45">
        <v>1</v>
      </c>
      <c r="F661" s="45">
        <v>1</v>
      </c>
      <c r="G661" s="45">
        <v>6</v>
      </c>
      <c r="H661" s="60">
        <v>10054</v>
      </c>
      <c r="I661" s="60">
        <v>5</v>
      </c>
      <c r="J661" s="60">
        <v>5</v>
      </c>
      <c r="K661" s="60">
        <v>0</v>
      </c>
      <c r="L661" s="60">
        <v>1</v>
      </c>
      <c r="M661" s="60">
        <v>0</v>
      </c>
      <c r="N661" s="60">
        <v>272500</v>
      </c>
      <c r="O661" s="60">
        <v>272500</v>
      </c>
      <c r="P661" s="60">
        <v>0</v>
      </c>
      <c r="Q661" s="60">
        <v>0</v>
      </c>
      <c r="R661" s="60">
        <v>0</v>
      </c>
      <c r="S661" s="60">
        <v>0</v>
      </c>
      <c r="T661" s="60">
        <v>0</v>
      </c>
      <c r="U661" s="60">
        <v>0</v>
      </c>
      <c r="V661" s="60">
        <v>0</v>
      </c>
      <c r="W661" s="60">
        <v>0</v>
      </c>
      <c r="X661" s="60">
        <v>0</v>
      </c>
      <c r="Y661" s="60">
        <v>0</v>
      </c>
      <c r="Z661" s="60">
        <v>0</v>
      </c>
      <c r="AA661" s="60">
        <v>0</v>
      </c>
      <c r="AB661" s="60">
        <v>0</v>
      </c>
      <c r="AC661" s="60">
        <v>0</v>
      </c>
      <c r="AD661" s="60">
        <v>0</v>
      </c>
      <c r="AE661" s="60">
        <v>0</v>
      </c>
      <c r="AF661" s="45">
        <v>5</v>
      </c>
      <c r="AG661" s="45">
        <v>5</v>
      </c>
      <c r="AH661" s="45">
        <v>272500</v>
      </c>
      <c r="AI661" s="45">
        <v>272500</v>
      </c>
      <c r="AJ661" s="45">
        <v>0</v>
      </c>
      <c r="AK661" s="45">
        <v>0</v>
      </c>
      <c r="AL661" s="45">
        <v>0</v>
      </c>
      <c r="AM661" s="45">
        <v>0</v>
      </c>
      <c r="AN661" s="45">
        <v>0</v>
      </c>
      <c r="AO661" s="45">
        <v>0</v>
      </c>
    </row>
    <row r="662" spans="1:41">
      <c r="A662" s="45">
        <v>20186</v>
      </c>
      <c r="B662" s="45" t="s">
        <v>796</v>
      </c>
      <c r="C662" s="45" t="s">
        <v>796</v>
      </c>
      <c r="D662" s="45">
        <v>1</v>
      </c>
      <c r="E662" s="45">
        <v>1</v>
      </c>
      <c r="F662" s="45">
        <v>1</v>
      </c>
      <c r="G662" s="45">
        <v>6</v>
      </c>
      <c r="H662" s="60">
        <v>10018</v>
      </c>
      <c r="I662" s="60">
        <v>5</v>
      </c>
      <c r="J662" s="60">
        <v>5</v>
      </c>
      <c r="K662" s="60">
        <v>0</v>
      </c>
      <c r="L662" s="60">
        <v>1</v>
      </c>
      <c r="M662" s="60">
        <v>0</v>
      </c>
      <c r="N662" s="60">
        <v>275000</v>
      </c>
      <c r="O662" s="60">
        <v>275000</v>
      </c>
      <c r="P662" s="60">
        <v>0</v>
      </c>
      <c r="Q662" s="60">
        <v>0</v>
      </c>
      <c r="R662" s="60">
        <v>0</v>
      </c>
      <c r="S662" s="60">
        <v>0</v>
      </c>
      <c r="T662" s="60">
        <v>0</v>
      </c>
      <c r="U662" s="60">
        <v>0</v>
      </c>
      <c r="V662" s="60">
        <v>0</v>
      </c>
      <c r="W662" s="60">
        <v>0</v>
      </c>
      <c r="X662" s="60">
        <v>0</v>
      </c>
      <c r="Y662" s="60">
        <v>0</v>
      </c>
      <c r="Z662" s="60">
        <v>0</v>
      </c>
      <c r="AA662" s="60">
        <v>0</v>
      </c>
      <c r="AB662" s="60">
        <v>0</v>
      </c>
      <c r="AC662" s="60">
        <v>0</v>
      </c>
      <c r="AD662" s="60">
        <v>0</v>
      </c>
      <c r="AE662" s="60">
        <v>0</v>
      </c>
      <c r="AF662" s="45">
        <v>5</v>
      </c>
      <c r="AG662" s="45">
        <v>5</v>
      </c>
      <c r="AH662" s="45">
        <v>275000</v>
      </c>
      <c r="AI662" s="45">
        <v>275000</v>
      </c>
      <c r="AJ662" s="45">
        <v>0</v>
      </c>
      <c r="AK662" s="45">
        <v>0</v>
      </c>
      <c r="AL662" s="45">
        <v>0</v>
      </c>
      <c r="AM662" s="45">
        <v>0</v>
      </c>
      <c r="AN662" s="45">
        <v>0</v>
      </c>
      <c r="AO662" s="45">
        <v>0</v>
      </c>
    </row>
    <row r="663" spans="1:41">
      <c r="A663" s="45">
        <v>20187</v>
      </c>
      <c r="B663" s="45" t="s">
        <v>797</v>
      </c>
      <c r="C663" s="45" t="s">
        <v>797</v>
      </c>
      <c r="D663" s="45">
        <v>1</v>
      </c>
      <c r="E663" s="45">
        <v>1</v>
      </c>
      <c r="F663" s="45">
        <v>1</v>
      </c>
      <c r="G663" s="45">
        <v>6</v>
      </c>
      <c r="H663" s="60">
        <v>10073</v>
      </c>
      <c r="I663" s="60">
        <v>5</v>
      </c>
      <c r="J663" s="60">
        <v>5</v>
      </c>
      <c r="K663" s="60">
        <v>0</v>
      </c>
      <c r="L663" s="60">
        <v>1</v>
      </c>
      <c r="M663" s="60">
        <v>0</v>
      </c>
      <c r="N663" s="60">
        <v>277500</v>
      </c>
      <c r="O663" s="60">
        <v>277500</v>
      </c>
      <c r="P663" s="60">
        <v>0</v>
      </c>
      <c r="Q663" s="60">
        <v>0</v>
      </c>
      <c r="R663" s="60">
        <v>0</v>
      </c>
      <c r="S663" s="60">
        <v>0</v>
      </c>
      <c r="T663" s="60">
        <v>0</v>
      </c>
      <c r="U663" s="60">
        <v>0</v>
      </c>
      <c r="V663" s="60">
        <v>0</v>
      </c>
      <c r="W663" s="60">
        <v>0</v>
      </c>
      <c r="X663" s="60">
        <v>0</v>
      </c>
      <c r="Y663" s="60">
        <v>0</v>
      </c>
      <c r="Z663" s="60">
        <v>0</v>
      </c>
      <c r="AA663" s="60">
        <v>0</v>
      </c>
      <c r="AB663" s="60">
        <v>0</v>
      </c>
      <c r="AC663" s="60">
        <v>0</v>
      </c>
      <c r="AD663" s="60">
        <v>0</v>
      </c>
      <c r="AE663" s="60">
        <v>0</v>
      </c>
      <c r="AF663" s="45">
        <v>5</v>
      </c>
      <c r="AG663" s="45">
        <v>5</v>
      </c>
      <c r="AH663" s="45">
        <v>277500</v>
      </c>
      <c r="AI663" s="45">
        <v>277500</v>
      </c>
      <c r="AJ663" s="45">
        <v>0</v>
      </c>
      <c r="AK663" s="45">
        <v>0</v>
      </c>
      <c r="AL663" s="45">
        <v>0</v>
      </c>
      <c r="AM663" s="45">
        <v>0</v>
      </c>
      <c r="AN663" s="45">
        <v>0</v>
      </c>
      <c r="AO663" s="45">
        <v>0</v>
      </c>
    </row>
    <row r="664" spans="1:41">
      <c r="A664" s="45">
        <v>20188</v>
      </c>
      <c r="B664" s="45" t="s">
        <v>798</v>
      </c>
      <c r="C664" s="45" t="s">
        <v>798</v>
      </c>
      <c r="D664" s="45">
        <v>1</v>
      </c>
      <c r="E664" s="45">
        <v>1</v>
      </c>
      <c r="F664" s="45">
        <v>1</v>
      </c>
      <c r="G664" s="45">
        <v>6</v>
      </c>
      <c r="H664" s="60">
        <v>10083</v>
      </c>
      <c r="I664" s="60">
        <v>5</v>
      </c>
      <c r="J664" s="60">
        <v>5</v>
      </c>
      <c r="K664" s="60">
        <v>0</v>
      </c>
      <c r="L664" s="60">
        <v>1</v>
      </c>
      <c r="M664" s="60">
        <v>0</v>
      </c>
      <c r="N664" s="60">
        <v>280000</v>
      </c>
      <c r="O664" s="60">
        <v>280000</v>
      </c>
      <c r="P664" s="60">
        <v>0</v>
      </c>
      <c r="Q664" s="60">
        <v>0</v>
      </c>
      <c r="R664" s="60">
        <v>0</v>
      </c>
      <c r="S664" s="60">
        <v>0</v>
      </c>
      <c r="T664" s="60">
        <v>0</v>
      </c>
      <c r="U664" s="60">
        <v>0</v>
      </c>
      <c r="V664" s="60">
        <v>0</v>
      </c>
      <c r="W664" s="60">
        <v>0</v>
      </c>
      <c r="X664" s="60">
        <v>0</v>
      </c>
      <c r="Y664" s="60">
        <v>0</v>
      </c>
      <c r="Z664" s="60">
        <v>0</v>
      </c>
      <c r="AA664" s="60">
        <v>0</v>
      </c>
      <c r="AB664" s="60">
        <v>0</v>
      </c>
      <c r="AC664" s="60">
        <v>0</v>
      </c>
      <c r="AD664" s="60">
        <v>0</v>
      </c>
      <c r="AE664" s="60">
        <v>0</v>
      </c>
      <c r="AF664" s="45">
        <v>5</v>
      </c>
      <c r="AG664" s="45">
        <v>5</v>
      </c>
      <c r="AH664" s="45">
        <v>280000</v>
      </c>
      <c r="AI664" s="45">
        <v>280000</v>
      </c>
      <c r="AJ664" s="45">
        <v>0</v>
      </c>
      <c r="AK664" s="45">
        <v>0</v>
      </c>
      <c r="AL664" s="45">
        <v>0</v>
      </c>
      <c r="AM664" s="45">
        <v>0</v>
      </c>
      <c r="AN664" s="45">
        <v>0</v>
      </c>
      <c r="AO664" s="45">
        <v>0</v>
      </c>
    </row>
    <row r="665" spans="1:41">
      <c r="A665" s="45">
        <v>20189</v>
      </c>
      <c r="B665" s="45" t="s">
        <v>799</v>
      </c>
      <c r="C665" s="45" t="s">
        <v>799</v>
      </c>
      <c r="D665" s="45">
        <v>1</v>
      </c>
      <c r="E665" s="45">
        <v>1</v>
      </c>
      <c r="F665" s="45">
        <v>1</v>
      </c>
      <c r="G665" s="45">
        <v>6</v>
      </c>
      <c r="H665" s="60">
        <v>10034</v>
      </c>
      <c r="I665" s="60">
        <v>5</v>
      </c>
      <c r="J665" s="60">
        <v>5</v>
      </c>
      <c r="K665" s="60">
        <v>0</v>
      </c>
      <c r="L665" s="60">
        <v>1</v>
      </c>
      <c r="M665" s="60">
        <v>0</v>
      </c>
      <c r="N665" s="60">
        <v>282500</v>
      </c>
      <c r="O665" s="60">
        <v>282500</v>
      </c>
      <c r="P665" s="60">
        <v>0</v>
      </c>
      <c r="Q665" s="60">
        <v>0</v>
      </c>
      <c r="R665" s="60">
        <v>0</v>
      </c>
      <c r="S665" s="60">
        <v>0</v>
      </c>
      <c r="T665" s="60">
        <v>0</v>
      </c>
      <c r="U665" s="60">
        <v>0</v>
      </c>
      <c r="V665" s="60">
        <v>0</v>
      </c>
      <c r="W665" s="60">
        <v>0</v>
      </c>
      <c r="X665" s="60">
        <v>0</v>
      </c>
      <c r="Y665" s="60">
        <v>0</v>
      </c>
      <c r="Z665" s="60">
        <v>0</v>
      </c>
      <c r="AA665" s="60">
        <v>0</v>
      </c>
      <c r="AB665" s="60">
        <v>0</v>
      </c>
      <c r="AC665" s="60">
        <v>0</v>
      </c>
      <c r="AD665" s="60">
        <v>0</v>
      </c>
      <c r="AE665" s="60">
        <v>0</v>
      </c>
      <c r="AF665" s="45">
        <v>5</v>
      </c>
      <c r="AG665" s="45">
        <v>5</v>
      </c>
      <c r="AH665" s="45">
        <v>282500</v>
      </c>
      <c r="AI665" s="45">
        <v>282500</v>
      </c>
      <c r="AJ665" s="45">
        <v>0</v>
      </c>
      <c r="AK665" s="45">
        <v>0</v>
      </c>
      <c r="AL665" s="45">
        <v>0</v>
      </c>
      <c r="AM665" s="45">
        <v>0</v>
      </c>
      <c r="AN665" s="45">
        <v>0</v>
      </c>
      <c r="AO665" s="45">
        <v>0</v>
      </c>
    </row>
    <row r="666" spans="1:41">
      <c r="A666" s="45">
        <v>20190</v>
      </c>
      <c r="B666" s="45" t="s">
        <v>800</v>
      </c>
      <c r="C666" s="45" t="s">
        <v>800</v>
      </c>
      <c r="D666" s="45">
        <v>1</v>
      </c>
      <c r="E666" s="45">
        <v>1</v>
      </c>
      <c r="F666" s="45">
        <v>1</v>
      </c>
      <c r="G666" s="45">
        <v>6</v>
      </c>
      <c r="H666" s="60">
        <v>10007</v>
      </c>
      <c r="I666" s="60">
        <v>5</v>
      </c>
      <c r="J666" s="60">
        <v>5</v>
      </c>
      <c r="K666" s="60">
        <v>0</v>
      </c>
      <c r="L666" s="60">
        <v>1</v>
      </c>
      <c r="M666" s="60">
        <v>0</v>
      </c>
      <c r="N666" s="60">
        <v>285000</v>
      </c>
      <c r="O666" s="60">
        <v>285000</v>
      </c>
      <c r="P666" s="60">
        <v>0</v>
      </c>
      <c r="Q666" s="60">
        <v>0</v>
      </c>
      <c r="R666" s="60">
        <v>0</v>
      </c>
      <c r="S666" s="60">
        <v>0</v>
      </c>
      <c r="T666" s="60">
        <v>0</v>
      </c>
      <c r="U666" s="60">
        <v>0</v>
      </c>
      <c r="V666" s="60">
        <v>0</v>
      </c>
      <c r="W666" s="60">
        <v>0</v>
      </c>
      <c r="X666" s="60">
        <v>0</v>
      </c>
      <c r="Y666" s="60">
        <v>0</v>
      </c>
      <c r="Z666" s="60">
        <v>0</v>
      </c>
      <c r="AA666" s="60">
        <v>0</v>
      </c>
      <c r="AB666" s="60">
        <v>0</v>
      </c>
      <c r="AC666" s="60">
        <v>0</v>
      </c>
      <c r="AD666" s="60">
        <v>0</v>
      </c>
      <c r="AE666" s="60">
        <v>0</v>
      </c>
      <c r="AF666" s="45">
        <v>5</v>
      </c>
      <c r="AG666" s="45">
        <v>5</v>
      </c>
      <c r="AH666" s="45">
        <v>285000</v>
      </c>
      <c r="AI666" s="45">
        <v>285000</v>
      </c>
      <c r="AJ666" s="45">
        <v>0</v>
      </c>
      <c r="AK666" s="45">
        <v>0</v>
      </c>
      <c r="AL666" s="45">
        <v>0</v>
      </c>
      <c r="AM666" s="45">
        <v>0</v>
      </c>
      <c r="AN666" s="45">
        <v>0</v>
      </c>
      <c r="AO666" s="45">
        <v>0</v>
      </c>
    </row>
    <row r="667" spans="1:41">
      <c r="A667" s="45">
        <v>20191</v>
      </c>
      <c r="B667" s="45" t="s">
        <v>801</v>
      </c>
      <c r="C667" s="45" t="s">
        <v>801</v>
      </c>
      <c r="D667" s="45">
        <v>1</v>
      </c>
      <c r="E667" s="45">
        <v>1</v>
      </c>
      <c r="F667" s="45">
        <v>1</v>
      </c>
      <c r="G667" s="45">
        <v>6</v>
      </c>
      <c r="H667" s="60">
        <v>10002</v>
      </c>
      <c r="I667" s="60">
        <v>5</v>
      </c>
      <c r="J667" s="60">
        <v>5</v>
      </c>
      <c r="K667" s="60">
        <v>0</v>
      </c>
      <c r="L667" s="60">
        <v>1</v>
      </c>
      <c r="M667" s="60">
        <v>0</v>
      </c>
      <c r="N667" s="60">
        <v>287500</v>
      </c>
      <c r="O667" s="60">
        <v>287500</v>
      </c>
      <c r="P667" s="60">
        <v>0</v>
      </c>
      <c r="Q667" s="60">
        <v>0</v>
      </c>
      <c r="R667" s="60">
        <v>0</v>
      </c>
      <c r="S667" s="60">
        <v>0</v>
      </c>
      <c r="T667" s="60">
        <v>0</v>
      </c>
      <c r="U667" s="60">
        <v>0</v>
      </c>
      <c r="V667" s="60">
        <v>0</v>
      </c>
      <c r="W667" s="60">
        <v>0</v>
      </c>
      <c r="X667" s="60">
        <v>0</v>
      </c>
      <c r="Y667" s="60">
        <v>0</v>
      </c>
      <c r="Z667" s="60">
        <v>0</v>
      </c>
      <c r="AA667" s="60">
        <v>0</v>
      </c>
      <c r="AB667" s="60">
        <v>0</v>
      </c>
      <c r="AC667" s="60">
        <v>0</v>
      </c>
      <c r="AD667" s="60">
        <v>0</v>
      </c>
      <c r="AE667" s="60">
        <v>0</v>
      </c>
      <c r="AF667" s="45">
        <v>5</v>
      </c>
      <c r="AG667" s="45">
        <v>5</v>
      </c>
      <c r="AH667" s="45">
        <v>287500</v>
      </c>
      <c r="AI667" s="45">
        <v>287500</v>
      </c>
      <c r="AJ667" s="45">
        <v>0</v>
      </c>
      <c r="AK667" s="45">
        <v>0</v>
      </c>
      <c r="AL667" s="45">
        <v>0</v>
      </c>
      <c r="AM667" s="45">
        <v>0</v>
      </c>
      <c r="AN667" s="45">
        <v>0</v>
      </c>
      <c r="AO667" s="45">
        <v>0</v>
      </c>
    </row>
    <row r="668" spans="1:41">
      <c r="A668" s="45">
        <v>20192</v>
      </c>
      <c r="B668" s="45" t="s">
        <v>802</v>
      </c>
      <c r="C668" s="45" t="s">
        <v>802</v>
      </c>
      <c r="D668" s="45">
        <v>1</v>
      </c>
      <c r="E668" s="45">
        <v>1</v>
      </c>
      <c r="F668" s="45">
        <v>1</v>
      </c>
      <c r="G668" s="45">
        <v>6</v>
      </c>
      <c r="H668" s="60">
        <v>10057</v>
      </c>
      <c r="I668" s="60">
        <v>5</v>
      </c>
      <c r="J668" s="60">
        <v>5</v>
      </c>
      <c r="K668" s="60">
        <v>0</v>
      </c>
      <c r="L668" s="60">
        <v>1</v>
      </c>
      <c r="M668" s="60">
        <v>0</v>
      </c>
      <c r="N668" s="60">
        <v>290000</v>
      </c>
      <c r="O668" s="60">
        <v>290000</v>
      </c>
      <c r="P668" s="60">
        <v>0</v>
      </c>
      <c r="Q668" s="60">
        <v>0</v>
      </c>
      <c r="R668" s="60">
        <v>0</v>
      </c>
      <c r="S668" s="60">
        <v>0</v>
      </c>
      <c r="T668" s="60">
        <v>0</v>
      </c>
      <c r="U668" s="60">
        <v>0</v>
      </c>
      <c r="V668" s="60">
        <v>0</v>
      </c>
      <c r="W668" s="60">
        <v>0</v>
      </c>
      <c r="X668" s="60">
        <v>0</v>
      </c>
      <c r="Y668" s="60">
        <v>0</v>
      </c>
      <c r="Z668" s="60">
        <v>0</v>
      </c>
      <c r="AA668" s="60">
        <v>0</v>
      </c>
      <c r="AB668" s="60">
        <v>0</v>
      </c>
      <c r="AC668" s="60">
        <v>0</v>
      </c>
      <c r="AD668" s="60">
        <v>0</v>
      </c>
      <c r="AE668" s="60">
        <v>0</v>
      </c>
      <c r="AF668" s="45">
        <v>5</v>
      </c>
      <c r="AG668" s="45">
        <v>5</v>
      </c>
      <c r="AH668" s="45">
        <v>290000</v>
      </c>
      <c r="AI668" s="45">
        <v>290000</v>
      </c>
      <c r="AJ668" s="45">
        <v>0</v>
      </c>
      <c r="AK668" s="45">
        <v>0</v>
      </c>
      <c r="AL668" s="45">
        <v>0</v>
      </c>
      <c r="AM668" s="45">
        <v>0</v>
      </c>
      <c r="AN668" s="45">
        <v>0</v>
      </c>
      <c r="AO668" s="45">
        <v>0</v>
      </c>
    </row>
    <row r="669" spans="1:41">
      <c r="A669" s="45">
        <v>20193</v>
      </c>
      <c r="B669" s="45" t="s">
        <v>803</v>
      </c>
      <c r="C669" s="45" t="s">
        <v>803</v>
      </c>
      <c r="D669" s="45">
        <v>1</v>
      </c>
      <c r="E669" s="45">
        <v>1</v>
      </c>
      <c r="F669" s="45">
        <v>1</v>
      </c>
      <c r="G669" s="45">
        <v>6</v>
      </c>
      <c r="H669" s="60">
        <v>10031</v>
      </c>
      <c r="I669" s="60">
        <v>5</v>
      </c>
      <c r="J669" s="60">
        <v>5</v>
      </c>
      <c r="K669" s="60">
        <v>0</v>
      </c>
      <c r="L669" s="60">
        <v>1</v>
      </c>
      <c r="M669" s="60">
        <v>0</v>
      </c>
      <c r="N669" s="60">
        <v>292500</v>
      </c>
      <c r="O669" s="60">
        <v>292500</v>
      </c>
      <c r="P669" s="60">
        <v>0</v>
      </c>
      <c r="Q669" s="60">
        <v>0</v>
      </c>
      <c r="R669" s="60">
        <v>0</v>
      </c>
      <c r="S669" s="60">
        <v>0</v>
      </c>
      <c r="T669" s="60">
        <v>0</v>
      </c>
      <c r="U669" s="60">
        <v>0</v>
      </c>
      <c r="V669" s="60">
        <v>0</v>
      </c>
      <c r="W669" s="60">
        <v>0</v>
      </c>
      <c r="X669" s="60">
        <v>0</v>
      </c>
      <c r="Y669" s="60">
        <v>0</v>
      </c>
      <c r="Z669" s="60">
        <v>0</v>
      </c>
      <c r="AA669" s="60">
        <v>0</v>
      </c>
      <c r="AB669" s="60">
        <v>0</v>
      </c>
      <c r="AC669" s="60">
        <v>0</v>
      </c>
      <c r="AD669" s="60">
        <v>0</v>
      </c>
      <c r="AE669" s="60">
        <v>0</v>
      </c>
      <c r="AF669" s="45">
        <v>5</v>
      </c>
      <c r="AG669" s="45">
        <v>5</v>
      </c>
      <c r="AH669" s="45">
        <v>292500</v>
      </c>
      <c r="AI669" s="45">
        <v>292500</v>
      </c>
      <c r="AJ669" s="45">
        <v>0</v>
      </c>
      <c r="AK669" s="45">
        <v>0</v>
      </c>
      <c r="AL669" s="45">
        <v>0</v>
      </c>
      <c r="AM669" s="45">
        <v>0</v>
      </c>
      <c r="AN669" s="45">
        <v>0</v>
      </c>
      <c r="AO669" s="45">
        <v>0</v>
      </c>
    </row>
    <row r="670" spans="1:41">
      <c r="A670" s="45">
        <v>20194</v>
      </c>
      <c r="B670" s="45" t="s">
        <v>804</v>
      </c>
      <c r="C670" s="45" t="s">
        <v>804</v>
      </c>
      <c r="D670" s="45">
        <v>1</v>
      </c>
      <c r="E670" s="45">
        <v>1</v>
      </c>
      <c r="F670" s="45">
        <v>1</v>
      </c>
      <c r="G670" s="45">
        <v>6</v>
      </c>
      <c r="H670" s="60">
        <v>10035</v>
      </c>
      <c r="I670" s="60">
        <v>5</v>
      </c>
      <c r="J670" s="60">
        <v>5</v>
      </c>
      <c r="K670" s="60">
        <v>0</v>
      </c>
      <c r="L670" s="60">
        <v>1</v>
      </c>
      <c r="M670" s="60">
        <v>0</v>
      </c>
      <c r="N670" s="60">
        <v>295000</v>
      </c>
      <c r="O670" s="60">
        <v>295000</v>
      </c>
      <c r="P670" s="60">
        <v>0</v>
      </c>
      <c r="Q670" s="60">
        <v>0</v>
      </c>
      <c r="R670" s="60">
        <v>0</v>
      </c>
      <c r="S670" s="60">
        <v>0</v>
      </c>
      <c r="T670" s="60">
        <v>0</v>
      </c>
      <c r="U670" s="60">
        <v>0</v>
      </c>
      <c r="V670" s="60">
        <v>0</v>
      </c>
      <c r="W670" s="60">
        <v>0</v>
      </c>
      <c r="X670" s="60">
        <v>0</v>
      </c>
      <c r="Y670" s="60">
        <v>0</v>
      </c>
      <c r="Z670" s="60">
        <v>0</v>
      </c>
      <c r="AA670" s="60">
        <v>0</v>
      </c>
      <c r="AB670" s="60">
        <v>0</v>
      </c>
      <c r="AC670" s="60">
        <v>0</v>
      </c>
      <c r="AD670" s="60">
        <v>0</v>
      </c>
      <c r="AE670" s="60">
        <v>0</v>
      </c>
      <c r="AF670" s="45">
        <v>5</v>
      </c>
      <c r="AG670" s="45">
        <v>5</v>
      </c>
      <c r="AH670" s="45">
        <v>295000</v>
      </c>
      <c r="AI670" s="45">
        <v>295000</v>
      </c>
      <c r="AJ670" s="45">
        <v>0</v>
      </c>
      <c r="AK670" s="45">
        <v>0</v>
      </c>
      <c r="AL670" s="45">
        <v>0</v>
      </c>
      <c r="AM670" s="45">
        <v>0</v>
      </c>
      <c r="AN670" s="45">
        <v>0</v>
      </c>
      <c r="AO670" s="45">
        <v>0</v>
      </c>
    </row>
    <row r="671" spans="1:41">
      <c r="A671" s="45">
        <v>20195</v>
      </c>
      <c r="B671" s="45" t="s">
        <v>805</v>
      </c>
      <c r="C671" s="45" t="s">
        <v>805</v>
      </c>
      <c r="D671" s="45">
        <v>1</v>
      </c>
      <c r="E671" s="45">
        <v>1</v>
      </c>
      <c r="F671" s="45">
        <v>1</v>
      </c>
      <c r="G671" s="45">
        <v>6</v>
      </c>
      <c r="H671" s="60">
        <v>10062</v>
      </c>
      <c r="I671" s="60">
        <v>5</v>
      </c>
      <c r="J671" s="60">
        <v>5</v>
      </c>
      <c r="K671" s="60">
        <v>0</v>
      </c>
      <c r="L671" s="60">
        <v>1</v>
      </c>
      <c r="M671" s="60">
        <v>0</v>
      </c>
      <c r="N671" s="60">
        <v>297500</v>
      </c>
      <c r="O671" s="60">
        <v>297500</v>
      </c>
      <c r="P671" s="60">
        <v>0</v>
      </c>
      <c r="Q671" s="60">
        <v>0</v>
      </c>
      <c r="R671" s="60">
        <v>0</v>
      </c>
      <c r="S671" s="60">
        <v>0</v>
      </c>
      <c r="T671" s="60">
        <v>0</v>
      </c>
      <c r="U671" s="60">
        <v>0</v>
      </c>
      <c r="V671" s="60">
        <v>0</v>
      </c>
      <c r="W671" s="60">
        <v>0</v>
      </c>
      <c r="X671" s="60">
        <v>0</v>
      </c>
      <c r="Y671" s="60">
        <v>0</v>
      </c>
      <c r="Z671" s="60">
        <v>0</v>
      </c>
      <c r="AA671" s="60">
        <v>0</v>
      </c>
      <c r="AB671" s="60">
        <v>0</v>
      </c>
      <c r="AC671" s="60">
        <v>0</v>
      </c>
      <c r="AD671" s="60">
        <v>0</v>
      </c>
      <c r="AE671" s="60">
        <v>0</v>
      </c>
      <c r="AF671" s="45">
        <v>5</v>
      </c>
      <c r="AG671" s="45">
        <v>5</v>
      </c>
      <c r="AH671" s="45">
        <v>297500</v>
      </c>
      <c r="AI671" s="45">
        <v>297500</v>
      </c>
      <c r="AJ671" s="45">
        <v>0</v>
      </c>
      <c r="AK671" s="45">
        <v>0</v>
      </c>
      <c r="AL671" s="45">
        <v>0</v>
      </c>
      <c r="AM671" s="45">
        <v>0</v>
      </c>
      <c r="AN671" s="45">
        <v>0</v>
      </c>
      <c r="AO671" s="45">
        <v>0</v>
      </c>
    </row>
    <row r="672" spans="1:41">
      <c r="A672" s="45">
        <v>20196</v>
      </c>
      <c r="B672" s="45" t="s">
        <v>806</v>
      </c>
      <c r="C672" s="45" t="s">
        <v>806</v>
      </c>
      <c r="D672" s="45">
        <v>1</v>
      </c>
      <c r="E672" s="45">
        <v>1</v>
      </c>
      <c r="F672" s="45">
        <v>1</v>
      </c>
      <c r="G672" s="45">
        <v>6</v>
      </c>
      <c r="H672" s="60">
        <v>10061</v>
      </c>
      <c r="I672" s="60">
        <v>5</v>
      </c>
      <c r="J672" s="60">
        <v>5</v>
      </c>
      <c r="K672" s="60">
        <v>0</v>
      </c>
      <c r="L672" s="60">
        <v>1</v>
      </c>
      <c r="M672" s="60">
        <v>0</v>
      </c>
      <c r="N672" s="60">
        <v>300000</v>
      </c>
      <c r="O672" s="60">
        <v>300000</v>
      </c>
      <c r="P672" s="60">
        <v>0</v>
      </c>
      <c r="Q672" s="60">
        <v>0</v>
      </c>
      <c r="R672" s="60">
        <v>0</v>
      </c>
      <c r="S672" s="60">
        <v>0</v>
      </c>
      <c r="T672" s="60">
        <v>0</v>
      </c>
      <c r="U672" s="60">
        <v>0</v>
      </c>
      <c r="V672" s="60">
        <v>0</v>
      </c>
      <c r="W672" s="60">
        <v>0</v>
      </c>
      <c r="X672" s="60">
        <v>0</v>
      </c>
      <c r="Y672" s="60">
        <v>0</v>
      </c>
      <c r="Z672" s="60">
        <v>0</v>
      </c>
      <c r="AA672" s="60">
        <v>0</v>
      </c>
      <c r="AB672" s="60">
        <v>0</v>
      </c>
      <c r="AC672" s="60">
        <v>0</v>
      </c>
      <c r="AD672" s="60">
        <v>0</v>
      </c>
      <c r="AE672" s="60">
        <v>0</v>
      </c>
      <c r="AF672" s="45">
        <v>5</v>
      </c>
      <c r="AG672" s="45">
        <v>5</v>
      </c>
      <c r="AH672" s="45">
        <v>300000</v>
      </c>
      <c r="AI672" s="45">
        <v>300000</v>
      </c>
      <c r="AJ672" s="45">
        <v>0</v>
      </c>
      <c r="AK672" s="45">
        <v>0</v>
      </c>
      <c r="AL672" s="45">
        <v>0</v>
      </c>
      <c r="AM672" s="45">
        <v>0</v>
      </c>
      <c r="AN672" s="45">
        <v>0</v>
      </c>
      <c r="AO672" s="45">
        <v>0</v>
      </c>
    </row>
    <row r="673" spans="1:41">
      <c r="A673" s="45">
        <v>20197</v>
      </c>
      <c r="B673" s="45" t="s">
        <v>807</v>
      </c>
      <c r="C673" s="45" t="s">
        <v>807</v>
      </c>
      <c r="D673" s="45">
        <v>1</v>
      </c>
      <c r="E673" s="45">
        <v>1</v>
      </c>
      <c r="F673" s="45">
        <v>1</v>
      </c>
      <c r="G673" s="45">
        <v>6</v>
      </c>
      <c r="H673" s="60">
        <v>10056</v>
      </c>
      <c r="I673" s="60">
        <v>5</v>
      </c>
      <c r="J673" s="60">
        <v>5</v>
      </c>
      <c r="K673" s="60">
        <v>0</v>
      </c>
      <c r="L673" s="60">
        <v>1</v>
      </c>
      <c r="M673" s="60">
        <v>0</v>
      </c>
      <c r="N673" s="60">
        <v>302500</v>
      </c>
      <c r="O673" s="60">
        <v>302500</v>
      </c>
      <c r="P673" s="60">
        <v>0</v>
      </c>
      <c r="Q673" s="60">
        <v>0</v>
      </c>
      <c r="R673" s="60">
        <v>0</v>
      </c>
      <c r="S673" s="60">
        <v>0</v>
      </c>
      <c r="T673" s="60">
        <v>0</v>
      </c>
      <c r="U673" s="60">
        <v>0</v>
      </c>
      <c r="V673" s="60">
        <v>0</v>
      </c>
      <c r="W673" s="60">
        <v>0</v>
      </c>
      <c r="X673" s="60">
        <v>0</v>
      </c>
      <c r="Y673" s="60">
        <v>0</v>
      </c>
      <c r="Z673" s="60">
        <v>0</v>
      </c>
      <c r="AA673" s="60">
        <v>0</v>
      </c>
      <c r="AB673" s="60">
        <v>0</v>
      </c>
      <c r="AC673" s="60">
        <v>0</v>
      </c>
      <c r="AD673" s="60">
        <v>0</v>
      </c>
      <c r="AE673" s="60">
        <v>0</v>
      </c>
      <c r="AF673" s="45">
        <v>5</v>
      </c>
      <c r="AG673" s="45">
        <v>5</v>
      </c>
      <c r="AH673" s="45">
        <v>302500</v>
      </c>
      <c r="AI673" s="45">
        <v>302500</v>
      </c>
      <c r="AJ673" s="45">
        <v>0</v>
      </c>
      <c r="AK673" s="45">
        <v>0</v>
      </c>
      <c r="AL673" s="45">
        <v>0</v>
      </c>
      <c r="AM673" s="45">
        <v>0</v>
      </c>
      <c r="AN673" s="45">
        <v>0</v>
      </c>
      <c r="AO673" s="45">
        <v>0</v>
      </c>
    </row>
    <row r="674" spans="1:41">
      <c r="A674" s="45">
        <v>20198</v>
      </c>
      <c r="B674" s="45" t="s">
        <v>808</v>
      </c>
      <c r="C674" s="45" t="s">
        <v>808</v>
      </c>
      <c r="D674" s="45">
        <v>1</v>
      </c>
      <c r="E674" s="45">
        <v>1</v>
      </c>
      <c r="F674" s="45">
        <v>1</v>
      </c>
      <c r="G674" s="45">
        <v>6</v>
      </c>
      <c r="H674" s="60">
        <v>10036</v>
      </c>
      <c r="I674" s="60">
        <v>5</v>
      </c>
      <c r="J674" s="60">
        <v>5</v>
      </c>
      <c r="K674" s="60">
        <v>0</v>
      </c>
      <c r="L674" s="60">
        <v>1</v>
      </c>
      <c r="M674" s="60">
        <v>0</v>
      </c>
      <c r="N674" s="60">
        <v>305000</v>
      </c>
      <c r="O674" s="60">
        <v>305000</v>
      </c>
      <c r="P674" s="60">
        <v>0</v>
      </c>
      <c r="Q674" s="60">
        <v>0</v>
      </c>
      <c r="R674" s="60">
        <v>0</v>
      </c>
      <c r="S674" s="60">
        <v>0</v>
      </c>
      <c r="T674" s="60">
        <v>0</v>
      </c>
      <c r="U674" s="60">
        <v>0</v>
      </c>
      <c r="V674" s="60">
        <v>0</v>
      </c>
      <c r="W674" s="60">
        <v>0</v>
      </c>
      <c r="X674" s="60">
        <v>0</v>
      </c>
      <c r="Y674" s="60">
        <v>0</v>
      </c>
      <c r="Z674" s="60">
        <v>0</v>
      </c>
      <c r="AA674" s="60">
        <v>0</v>
      </c>
      <c r="AB674" s="60">
        <v>0</v>
      </c>
      <c r="AC674" s="60">
        <v>0</v>
      </c>
      <c r="AD674" s="60">
        <v>0</v>
      </c>
      <c r="AE674" s="60">
        <v>0</v>
      </c>
      <c r="AF674" s="45">
        <v>5</v>
      </c>
      <c r="AG674" s="45">
        <v>5</v>
      </c>
      <c r="AH674" s="45">
        <v>305000</v>
      </c>
      <c r="AI674" s="45">
        <v>305000</v>
      </c>
      <c r="AJ674" s="45">
        <v>0</v>
      </c>
      <c r="AK674" s="45">
        <v>0</v>
      </c>
      <c r="AL674" s="45">
        <v>0</v>
      </c>
      <c r="AM674" s="45">
        <v>0</v>
      </c>
      <c r="AN674" s="45">
        <v>0</v>
      </c>
      <c r="AO674" s="45">
        <v>0</v>
      </c>
    </row>
    <row r="675" spans="1:41">
      <c r="A675" s="45">
        <v>20199</v>
      </c>
      <c r="B675" s="45" t="s">
        <v>809</v>
      </c>
      <c r="C675" s="45" t="s">
        <v>809</v>
      </c>
      <c r="D675" s="45">
        <v>1</v>
      </c>
      <c r="E675" s="45">
        <v>1</v>
      </c>
      <c r="F675" s="45">
        <v>1</v>
      </c>
      <c r="G675" s="45">
        <v>6</v>
      </c>
      <c r="H675" s="60">
        <v>10087</v>
      </c>
      <c r="I675" s="60">
        <v>5</v>
      </c>
      <c r="J675" s="60">
        <v>5</v>
      </c>
      <c r="K675" s="60">
        <v>0</v>
      </c>
      <c r="L675" s="60">
        <v>1</v>
      </c>
      <c r="M675" s="60">
        <v>0</v>
      </c>
      <c r="N675" s="60">
        <v>307500</v>
      </c>
      <c r="O675" s="60">
        <v>307500</v>
      </c>
      <c r="P675" s="60">
        <v>0</v>
      </c>
      <c r="Q675" s="60">
        <v>0</v>
      </c>
      <c r="R675" s="60">
        <v>0</v>
      </c>
      <c r="S675" s="60">
        <v>0</v>
      </c>
      <c r="T675" s="60">
        <v>0</v>
      </c>
      <c r="U675" s="60">
        <v>0</v>
      </c>
      <c r="V675" s="60">
        <v>0</v>
      </c>
      <c r="W675" s="60">
        <v>0</v>
      </c>
      <c r="X675" s="60">
        <v>0</v>
      </c>
      <c r="Y675" s="60">
        <v>0</v>
      </c>
      <c r="Z675" s="60">
        <v>0</v>
      </c>
      <c r="AA675" s="60">
        <v>0</v>
      </c>
      <c r="AB675" s="60">
        <v>0</v>
      </c>
      <c r="AC675" s="60">
        <v>0</v>
      </c>
      <c r="AD675" s="60">
        <v>0</v>
      </c>
      <c r="AE675" s="60">
        <v>0</v>
      </c>
      <c r="AF675" s="45">
        <v>5</v>
      </c>
      <c r="AG675" s="45">
        <v>5</v>
      </c>
      <c r="AH675" s="45">
        <v>307500</v>
      </c>
      <c r="AI675" s="45">
        <v>307500</v>
      </c>
      <c r="AJ675" s="45">
        <v>0</v>
      </c>
      <c r="AK675" s="45">
        <v>0</v>
      </c>
      <c r="AL675" s="45">
        <v>0</v>
      </c>
      <c r="AM675" s="45">
        <v>0</v>
      </c>
      <c r="AN675" s="45">
        <v>0</v>
      </c>
      <c r="AO675" s="45">
        <v>0</v>
      </c>
    </row>
    <row r="676" spans="1:41">
      <c r="A676" s="45">
        <v>20200</v>
      </c>
      <c r="B676" s="45" t="s">
        <v>810</v>
      </c>
      <c r="C676" s="45" t="s">
        <v>810</v>
      </c>
      <c r="D676" s="45">
        <v>1</v>
      </c>
      <c r="E676" s="45">
        <v>1</v>
      </c>
      <c r="F676" s="45">
        <v>1</v>
      </c>
      <c r="G676" s="45">
        <v>6</v>
      </c>
      <c r="H676" s="60">
        <v>10073</v>
      </c>
      <c r="I676" s="60">
        <v>5</v>
      </c>
      <c r="J676" s="60">
        <v>5</v>
      </c>
      <c r="K676" s="60">
        <v>0</v>
      </c>
      <c r="L676" s="60">
        <v>1</v>
      </c>
      <c r="M676" s="60">
        <v>0</v>
      </c>
      <c r="N676" s="60">
        <v>310000</v>
      </c>
      <c r="O676" s="60">
        <v>310000</v>
      </c>
      <c r="P676" s="60">
        <v>0</v>
      </c>
      <c r="Q676" s="60">
        <v>0</v>
      </c>
      <c r="R676" s="60">
        <v>0</v>
      </c>
      <c r="S676" s="60">
        <v>0</v>
      </c>
      <c r="T676" s="60">
        <v>0</v>
      </c>
      <c r="U676" s="60">
        <v>0</v>
      </c>
      <c r="V676" s="60">
        <v>0</v>
      </c>
      <c r="W676" s="60">
        <v>0</v>
      </c>
      <c r="X676" s="60">
        <v>0</v>
      </c>
      <c r="Y676" s="60">
        <v>0</v>
      </c>
      <c r="Z676" s="60">
        <v>0</v>
      </c>
      <c r="AA676" s="60">
        <v>0</v>
      </c>
      <c r="AB676" s="60">
        <v>0</v>
      </c>
      <c r="AC676" s="60">
        <v>0</v>
      </c>
      <c r="AD676" s="60">
        <v>0</v>
      </c>
      <c r="AE676" s="60">
        <v>0</v>
      </c>
      <c r="AF676" s="45">
        <v>5</v>
      </c>
      <c r="AG676" s="45">
        <v>5</v>
      </c>
      <c r="AH676" s="45">
        <v>310000</v>
      </c>
      <c r="AI676" s="45">
        <v>310000</v>
      </c>
      <c r="AJ676" s="45">
        <v>0</v>
      </c>
      <c r="AK676" s="45">
        <v>0</v>
      </c>
      <c r="AL676" s="45">
        <v>0</v>
      </c>
      <c r="AM676" s="45">
        <v>0</v>
      </c>
      <c r="AN676" s="45">
        <v>0</v>
      </c>
      <c r="AO676" s="45">
        <v>0</v>
      </c>
    </row>
    <row r="677" spans="1:41">
      <c r="A677" s="45">
        <v>20201</v>
      </c>
      <c r="B677" s="45" t="s">
        <v>811</v>
      </c>
      <c r="C677" s="45" t="s">
        <v>811</v>
      </c>
      <c r="D677" s="45">
        <v>1</v>
      </c>
      <c r="E677" s="45">
        <v>1</v>
      </c>
      <c r="F677" s="45">
        <v>1</v>
      </c>
      <c r="G677" s="45">
        <v>6</v>
      </c>
      <c r="H677" s="60">
        <v>10010</v>
      </c>
      <c r="I677" s="60">
        <v>5</v>
      </c>
      <c r="J677" s="60">
        <v>5</v>
      </c>
      <c r="K677" s="60">
        <v>0</v>
      </c>
      <c r="L677" s="60">
        <v>1</v>
      </c>
      <c r="M677" s="60">
        <v>0</v>
      </c>
      <c r="N677" s="60">
        <v>312500</v>
      </c>
      <c r="O677" s="60">
        <v>312500</v>
      </c>
      <c r="P677" s="60">
        <v>0</v>
      </c>
      <c r="Q677" s="60">
        <v>0</v>
      </c>
      <c r="R677" s="60">
        <v>0</v>
      </c>
      <c r="S677" s="60">
        <v>0</v>
      </c>
      <c r="T677" s="60">
        <v>0</v>
      </c>
      <c r="U677" s="60">
        <v>0</v>
      </c>
      <c r="V677" s="60">
        <v>0</v>
      </c>
      <c r="W677" s="60">
        <v>0</v>
      </c>
      <c r="X677" s="60">
        <v>0</v>
      </c>
      <c r="Y677" s="60">
        <v>0</v>
      </c>
      <c r="Z677" s="60">
        <v>0</v>
      </c>
      <c r="AA677" s="60">
        <v>0</v>
      </c>
      <c r="AB677" s="60">
        <v>0</v>
      </c>
      <c r="AC677" s="60">
        <v>0</v>
      </c>
      <c r="AD677" s="60">
        <v>0</v>
      </c>
      <c r="AE677" s="60">
        <v>0</v>
      </c>
      <c r="AF677" s="45">
        <v>5</v>
      </c>
      <c r="AG677" s="45">
        <v>5</v>
      </c>
      <c r="AH677" s="45">
        <v>312500</v>
      </c>
      <c r="AI677" s="45">
        <v>312500</v>
      </c>
      <c r="AJ677" s="45">
        <v>0</v>
      </c>
      <c r="AK677" s="45">
        <v>0</v>
      </c>
      <c r="AL677" s="45">
        <v>0</v>
      </c>
      <c r="AM677" s="45">
        <v>0</v>
      </c>
      <c r="AN677" s="45">
        <v>0</v>
      </c>
      <c r="AO677" s="45">
        <v>0</v>
      </c>
    </row>
    <row r="678" spans="1:41">
      <c r="A678" s="45">
        <v>20202</v>
      </c>
      <c r="B678" s="45" t="s">
        <v>812</v>
      </c>
      <c r="C678" s="45" t="s">
        <v>812</v>
      </c>
      <c r="D678" s="45">
        <v>1</v>
      </c>
      <c r="E678" s="45">
        <v>1</v>
      </c>
      <c r="F678" s="45">
        <v>1</v>
      </c>
      <c r="G678" s="45">
        <v>6</v>
      </c>
      <c r="H678" s="60">
        <v>10014</v>
      </c>
      <c r="I678" s="60">
        <v>5</v>
      </c>
      <c r="J678" s="60">
        <v>5</v>
      </c>
      <c r="K678" s="60">
        <v>0</v>
      </c>
      <c r="L678" s="60">
        <v>1</v>
      </c>
      <c r="M678" s="60">
        <v>0</v>
      </c>
      <c r="N678" s="60">
        <v>315000</v>
      </c>
      <c r="O678" s="60">
        <v>315000</v>
      </c>
      <c r="P678" s="60">
        <v>0</v>
      </c>
      <c r="Q678" s="60">
        <v>0</v>
      </c>
      <c r="R678" s="60">
        <v>0</v>
      </c>
      <c r="S678" s="60">
        <v>0</v>
      </c>
      <c r="T678" s="60">
        <v>0</v>
      </c>
      <c r="U678" s="60">
        <v>0</v>
      </c>
      <c r="V678" s="60">
        <v>0</v>
      </c>
      <c r="W678" s="60">
        <v>0</v>
      </c>
      <c r="X678" s="60">
        <v>0</v>
      </c>
      <c r="Y678" s="60">
        <v>0</v>
      </c>
      <c r="Z678" s="60">
        <v>0</v>
      </c>
      <c r="AA678" s="60">
        <v>0</v>
      </c>
      <c r="AB678" s="60">
        <v>0</v>
      </c>
      <c r="AC678" s="60">
        <v>0</v>
      </c>
      <c r="AD678" s="60">
        <v>0</v>
      </c>
      <c r="AE678" s="60">
        <v>0</v>
      </c>
      <c r="AF678" s="45">
        <v>5</v>
      </c>
      <c r="AG678" s="45">
        <v>5</v>
      </c>
      <c r="AH678" s="45">
        <v>315000</v>
      </c>
      <c r="AI678" s="45">
        <v>315000</v>
      </c>
      <c r="AJ678" s="45">
        <v>0</v>
      </c>
      <c r="AK678" s="45">
        <v>0</v>
      </c>
      <c r="AL678" s="45">
        <v>0</v>
      </c>
      <c r="AM678" s="45">
        <v>0</v>
      </c>
      <c r="AN678" s="45">
        <v>0</v>
      </c>
      <c r="AO678" s="45">
        <v>0</v>
      </c>
    </row>
    <row r="679" spans="1:41">
      <c r="A679" s="45">
        <v>20203</v>
      </c>
      <c r="B679" s="45" t="s">
        <v>813</v>
      </c>
      <c r="C679" s="45" t="s">
        <v>813</v>
      </c>
      <c r="D679" s="45">
        <v>1</v>
      </c>
      <c r="E679" s="45">
        <v>1</v>
      </c>
      <c r="F679" s="45">
        <v>1</v>
      </c>
      <c r="G679" s="45">
        <v>3</v>
      </c>
      <c r="H679" s="60">
        <v>21</v>
      </c>
      <c r="I679" s="60">
        <v>1</v>
      </c>
      <c r="J679" s="60">
        <v>1</v>
      </c>
      <c r="K679" s="60">
        <v>0</v>
      </c>
      <c r="L679" s="60">
        <v>1</v>
      </c>
      <c r="M679" s="60">
        <v>0</v>
      </c>
      <c r="N679" s="60">
        <v>317500</v>
      </c>
      <c r="O679" s="60">
        <v>317500</v>
      </c>
      <c r="P679" s="60">
        <v>0</v>
      </c>
      <c r="Q679" s="60">
        <v>0</v>
      </c>
      <c r="R679" s="60">
        <v>0</v>
      </c>
      <c r="S679" s="60">
        <v>0</v>
      </c>
      <c r="T679" s="60">
        <v>0</v>
      </c>
      <c r="U679" s="60">
        <v>0</v>
      </c>
      <c r="V679" s="60">
        <v>0</v>
      </c>
      <c r="W679" s="60">
        <v>0</v>
      </c>
      <c r="X679" s="60">
        <v>0</v>
      </c>
      <c r="Y679" s="60">
        <v>0</v>
      </c>
      <c r="Z679" s="60">
        <v>0</v>
      </c>
      <c r="AA679" s="60">
        <v>0</v>
      </c>
      <c r="AB679" s="60">
        <v>0</v>
      </c>
      <c r="AC679" s="60">
        <v>0</v>
      </c>
      <c r="AD679" s="60">
        <v>0</v>
      </c>
      <c r="AE679" s="60">
        <v>0</v>
      </c>
      <c r="AF679" s="45">
        <v>1</v>
      </c>
      <c r="AG679" s="45">
        <v>1</v>
      </c>
      <c r="AH679" s="45">
        <v>317500</v>
      </c>
      <c r="AI679" s="45">
        <v>317500</v>
      </c>
      <c r="AJ679" s="45">
        <v>0</v>
      </c>
      <c r="AK679" s="45">
        <v>0</v>
      </c>
      <c r="AL679" s="45">
        <v>0</v>
      </c>
      <c r="AM679" s="45">
        <v>0</v>
      </c>
      <c r="AN679" s="45">
        <v>0</v>
      </c>
      <c r="AO679" s="45">
        <v>0</v>
      </c>
    </row>
    <row r="680" spans="1:41">
      <c r="A680" s="45">
        <v>20204</v>
      </c>
      <c r="B680" s="45" t="s">
        <v>814</v>
      </c>
      <c r="C680" s="45" t="s">
        <v>814</v>
      </c>
      <c r="D680" s="45">
        <v>1</v>
      </c>
      <c r="E680" s="45">
        <v>1</v>
      </c>
      <c r="F680" s="45">
        <v>1</v>
      </c>
      <c r="G680" s="45">
        <v>6</v>
      </c>
      <c r="H680" s="60">
        <v>10079</v>
      </c>
      <c r="I680" s="60">
        <v>5</v>
      </c>
      <c r="J680" s="60">
        <v>5</v>
      </c>
      <c r="K680" s="60">
        <v>0</v>
      </c>
      <c r="L680" s="60">
        <v>1</v>
      </c>
      <c r="M680" s="60">
        <v>0</v>
      </c>
      <c r="N680" s="60">
        <v>320000</v>
      </c>
      <c r="O680" s="60">
        <v>320000</v>
      </c>
      <c r="P680" s="60">
        <v>0</v>
      </c>
      <c r="Q680" s="60">
        <v>0</v>
      </c>
      <c r="R680" s="60">
        <v>0</v>
      </c>
      <c r="S680" s="60">
        <v>0</v>
      </c>
      <c r="T680" s="60">
        <v>0</v>
      </c>
      <c r="U680" s="60">
        <v>0</v>
      </c>
      <c r="V680" s="60">
        <v>0</v>
      </c>
      <c r="W680" s="60">
        <v>0</v>
      </c>
      <c r="X680" s="60">
        <v>0</v>
      </c>
      <c r="Y680" s="60">
        <v>0</v>
      </c>
      <c r="Z680" s="60">
        <v>0</v>
      </c>
      <c r="AA680" s="60">
        <v>0</v>
      </c>
      <c r="AB680" s="60">
        <v>0</v>
      </c>
      <c r="AC680" s="60">
        <v>0</v>
      </c>
      <c r="AD680" s="60">
        <v>0</v>
      </c>
      <c r="AE680" s="60">
        <v>0</v>
      </c>
      <c r="AF680" s="45">
        <v>5</v>
      </c>
      <c r="AG680" s="45">
        <v>5</v>
      </c>
      <c r="AH680" s="45">
        <v>320000</v>
      </c>
      <c r="AI680" s="45">
        <v>320000</v>
      </c>
      <c r="AJ680" s="45">
        <v>0</v>
      </c>
      <c r="AK680" s="45">
        <v>0</v>
      </c>
      <c r="AL680" s="45">
        <v>0</v>
      </c>
      <c r="AM680" s="45">
        <v>0</v>
      </c>
      <c r="AN680" s="45">
        <v>0</v>
      </c>
      <c r="AO680" s="45">
        <v>0</v>
      </c>
    </row>
    <row r="681" spans="1:41">
      <c r="A681" s="45">
        <v>20205</v>
      </c>
      <c r="B681" s="45" t="s">
        <v>815</v>
      </c>
      <c r="C681" s="45" t="s">
        <v>815</v>
      </c>
      <c r="D681" s="45">
        <v>1</v>
      </c>
      <c r="E681" s="45">
        <v>1</v>
      </c>
      <c r="F681" s="45">
        <v>1</v>
      </c>
      <c r="G681" s="45">
        <v>6</v>
      </c>
      <c r="H681" s="60">
        <v>10026</v>
      </c>
      <c r="I681" s="60">
        <v>5</v>
      </c>
      <c r="J681" s="60">
        <v>5</v>
      </c>
      <c r="K681" s="60">
        <v>0</v>
      </c>
      <c r="L681" s="60">
        <v>1</v>
      </c>
      <c r="M681" s="60">
        <v>0</v>
      </c>
      <c r="N681" s="60">
        <v>322500</v>
      </c>
      <c r="O681" s="60">
        <v>322500</v>
      </c>
      <c r="P681" s="60">
        <v>0</v>
      </c>
      <c r="Q681" s="60">
        <v>0</v>
      </c>
      <c r="R681" s="60">
        <v>0</v>
      </c>
      <c r="S681" s="60">
        <v>0</v>
      </c>
      <c r="T681" s="60">
        <v>0</v>
      </c>
      <c r="U681" s="60">
        <v>0</v>
      </c>
      <c r="V681" s="60">
        <v>0</v>
      </c>
      <c r="W681" s="60">
        <v>0</v>
      </c>
      <c r="X681" s="60">
        <v>0</v>
      </c>
      <c r="Y681" s="60">
        <v>0</v>
      </c>
      <c r="Z681" s="60">
        <v>0</v>
      </c>
      <c r="AA681" s="60">
        <v>0</v>
      </c>
      <c r="AB681" s="60">
        <v>0</v>
      </c>
      <c r="AC681" s="60">
        <v>0</v>
      </c>
      <c r="AD681" s="60">
        <v>0</v>
      </c>
      <c r="AE681" s="60">
        <v>0</v>
      </c>
      <c r="AF681" s="45">
        <v>5</v>
      </c>
      <c r="AG681" s="45">
        <v>5</v>
      </c>
      <c r="AH681" s="45">
        <v>322500</v>
      </c>
      <c r="AI681" s="45">
        <v>322500</v>
      </c>
      <c r="AJ681" s="45">
        <v>0</v>
      </c>
      <c r="AK681" s="45">
        <v>0</v>
      </c>
      <c r="AL681" s="45">
        <v>0</v>
      </c>
      <c r="AM681" s="45">
        <v>0</v>
      </c>
      <c r="AN681" s="45">
        <v>0</v>
      </c>
      <c r="AO681" s="45">
        <v>0</v>
      </c>
    </row>
    <row r="682" spans="1:41">
      <c r="A682" s="45">
        <v>20206</v>
      </c>
      <c r="B682" s="45" t="s">
        <v>816</v>
      </c>
      <c r="C682" s="45" t="s">
        <v>816</v>
      </c>
      <c r="D682" s="45">
        <v>1</v>
      </c>
      <c r="E682" s="45">
        <v>1</v>
      </c>
      <c r="F682" s="45">
        <v>1</v>
      </c>
      <c r="G682" s="45">
        <v>3</v>
      </c>
      <c r="H682" s="60">
        <v>21</v>
      </c>
      <c r="I682" s="60">
        <v>1</v>
      </c>
      <c r="J682" s="60">
        <v>1</v>
      </c>
      <c r="K682" s="60">
        <v>0</v>
      </c>
      <c r="L682" s="60">
        <v>1</v>
      </c>
      <c r="M682" s="60">
        <v>0</v>
      </c>
      <c r="N682" s="60">
        <v>325000</v>
      </c>
      <c r="O682" s="60">
        <v>325000</v>
      </c>
      <c r="P682" s="60">
        <v>0</v>
      </c>
      <c r="Q682" s="60">
        <v>0</v>
      </c>
      <c r="R682" s="60">
        <v>0</v>
      </c>
      <c r="S682" s="60">
        <v>0</v>
      </c>
      <c r="T682" s="60">
        <v>0</v>
      </c>
      <c r="U682" s="60">
        <v>0</v>
      </c>
      <c r="V682" s="60">
        <v>0</v>
      </c>
      <c r="W682" s="60">
        <v>0</v>
      </c>
      <c r="X682" s="60">
        <v>0</v>
      </c>
      <c r="Y682" s="60">
        <v>0</v>
      </c>
      <c r="Z682" s="60">
        <v>0</v>
      </c>
      <c r="AA682" s="60">
        <v>0</v>
      </c>
      <c r="AB682" s="60">
        <v>0</v>
      </c>
      <c r="AC682" s="60">
        <v>0</v>
      </c>
      <c r="AD682" s="60">
        <v>0</v>
      </c>
      <c r="AE682" s="60">
        <v>0</v>
      </c>
      <c r="AF682" s="45">
        <v>1</v>
      </c>
      <c r="AG682" s="45">
        <v>1</v>
      </c>
      <c r="AH682" s="45">
        <v>325000</v>
      </c>
      <c r="AI682" s="45">
        <v>325000</v>
      </c>
      <c r="AJ682" s="45">
        <v>0</v>
      </c>
      <c r="AK682" s="45">
        <v>0</v>
      </c>
      <c r="AL682" s="45">
        <v>0</v>
      </c>
      <c r="AM682" s="45">
        <v>0</v>
      </c>
      <c r="AN682" s="45">
        <v>0</v>
      </c>
      <c r="AO682" s="45">
        <v>0</v>
      </c>
    </row>
    <row r="683" spans="1:41" s="18" customFormat="1">
      <c r="A683" s="18">
        <v>20207</v>
      </c>
      <c r="B683" s="18" t="s">
        <v>1182</v>
      </c>
      <c r="C683" s="18" t="s">
        <v>1182</v>
      </c>
      <c r="D683" s="18">
        <v>1</v>
      </c>
      <c r="E683" s="18">
        <v>1</v>
      </c>
      <c r="F683" s="18">
        <v>1</v>
      </c>
      <c r="G683" s="18">
        <v>6</v>
      </c>
      <c r="H683" s="18">
        <v>10037</v>
      </c>
      <c r="I683" s="68">
        <v>5</v>
      </c>
      <c r="J683" s="68">
        <v>5</v>
      </c>
      <c r="K683" s="68">
        <v>0</v>
      </c>
      <c r="L683" s="68">
        <v>1</v>
      </c>
      <c r="M683" s="68">
        <v>0</v>
      </c>
      <c r="N683" s="68">
        <v>327500</v>
      </c>
      <c r="O683" s="68">
        <v>327500</v>
      </c>
      <c r="P683" s="68">
        <v>0</v>
      </c>
      <c r="Q683" s="68">
        <v>0</v>
      </c>
      <c r="R683" s="68">
        <v>0</v>
      </c>
      <c r="S683" s="68">
        <v>0</v>
      </c>
      <c r="T683" s="68">
        <v>0</v>
      </c>
      <c r="U683" s="68">
        <v>0</v>
      </c>
      <c r="V683" s="68">
        <v>0</v>
      </c>
      <c r="W683" s="68">
        <v>0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0</v>
      </c>
      <c r="AD683" s="68">
        <v>0</v>
      </c>
      <c r="AE683" s="68">
        <v>0</v>
      </c>
      <c r="AF683" s="18">
        <v>5</v>
      </c>
      <c r="AG683" s="18">
        <v>5</v>
      </c>
      <c r="AH683" s="18">
        <v>327500</v>
      </c>
      <c r="AI683" s="18">
        <v>327500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0</v>
      </c>
    </row>
    <row r="684" spans="1:41" s="18" customFormat="1">
      <c r="A684" s="18">
        <v>20208</v>
      </c>
      <c r="B684" s="18" t="s">
        <v>1183</v>
      </c>
      <c r="C684" s="18" t="s">
        <v>1183</v>
      </c>
      <c r="D684" s="18">
        <v>1</v>
      </c>
      <c r="E684" s="18">
        <v>1</v>
      </c>
      <c r="F684" s="18">
        <v>1</v>
      </c>
      <c r="G684" s="18">
        <v>6</v>
      </c>
      <c r="H684" s="18">
        <v>10012</v>
      </c>
      <c r="I684" s="68">
        <v>5</v>
      </c>
      <c r="J684" s="68">
        <v>5</v>
      </c>
      <c r="K684" s="68">
        <v>0</v>
      </c>
      <c r="L684" s="68">
        <v>1</v>
      </c>
      <c r="M684" s="68">
        <v>0</v>
      </c>
      <c r="N684" s="68">
        <v>330000</v>
      </c>
      <c r="O684" s="68">
        <v>330000</v>
      </c>
      <c r="P684" s="68">
        <v>0</v>
      </c>
      <c r="Q684" s="68">
        <v>0</v>
      </c>
      <c r="R684" s="68">
        <v>0</v>
      </c>
      <c r="S684" s="68">
        <v>0</v>
      </c>
      <c r="T684" s="68">
        <v>0</v>
      </c>
      <c r="U684" s="68">
        <v>0</v>
      </c>
      <c r="V684" s="68">
        <v>0</v>
      </c>
      <c r="W684" s="68">
        <v>0</v>
      </c>
      <c r="X684" s="68">
        <v>0</v>
      </c>
      <c r="Y684" s="68">
        <v>0</v>
      </c>
      <c r="Z684" s="68">
        <v>0</v>
      </c>
      <c r="AA684" s="68">
        <v>0</v>
      </c>
      <c r="AB684" s="68">
        <v>0</v>
      </c>
      <c r="AC684" s="68">
        <v>0</v>
      </c>
      <c r="AD684" s="68">
        <v>0</v>
      </c>
      <c r="AE684" s="68">
        <v>0</v>
      </c>
      <c r="AF684" s="18">
        <v>5</v>
      </c>
      <c r="AG684" s="18">
        <v>5</v>
      </c>
      <c r="AH684" s="18">
        <v>330000</v>
      </c>
      <c r="AI684" s="18">
        <v>330000</v>
      </c>
      <c r="AJ684" s="18">
        <v>0</v>
      </c>
      <c r="AK684" s="18">
        <v>0</v>
      </c>
      <c r="AL684" s="18">
        <v>0</v>
      </c>
      <c r="AM684" s="18">
        <v>0</v>
      </c>
      <c r="AN684" s="18">
        <v>0</v>
      </c>
      <c r="AO684" s="18">
        <v>0</v>
      </c>
    </row>
    <row r="685" spans="1:41" s="18" customFormat="1">
      <c r="A685" s="18">
        <v>20209</v>
      </c>
      <c r="B685" s="18" t="s">
        <v>1184</v>
      </c>
      <c r="C685" s="18" t="s">
        <v>1184</v>
      </c>
      <c r="D685" s="18">
        <v>1</v>
      </c>
      <c r="E685" s="18">
        <v>1</v>
      </c>
      <c r="F685" s="18">
        <v>1</v>
      </c>
      <c r="G685" s="18">
        <v>6</v>
      </c>
      <c r="H685" s="18">
        <v>10003</v>
      </c>
      <c r="I685" s="68">
        <v>5</v>
      </c>
      <c r="J685" s="68">
        <v>5</v>
      </c>
      <c r="K685" s="68">
        <v>0</v>
      </c>
      <c r="L685" s="68">
        <v>1</v>
      </c>
      <c r="M685" s="68">
        <v>0</v>
      </c>
      <c r="N685" s="68">
        <v>332500</v>
      </c>
      <c r="O685" s="68">
        <v>332500</v>
      </c>
      <c r="P685" s="68">
        <v>0</v>
      </c>
      <c r="Q685" s="68">
        <v>0</v>
      </c>
      <c r="R685" s="68">
        <v>0</v>
      </c>
      <c r="S685" s="68">
        <v>0</v>
      </c>
      <c r="T685" s="68">
        <v>0</v>
      </c>
      <c r="U685" s="68">
        <v>0</v>
      </c>
      <c r="V685" s="68">
        <v>0</v>
      </c>
      <c r="W685" s="68">
        <v>0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>
        <v>0</v>
      </c>
      <c r="AE685" s="68">
        <v>0</v>
      </c>
      <c r="AF685" s="18">
        <v>5</v>
      </c>
      <c r="AG685" s="18">
        <v>5</v>
      </c>
      <c r="AH685" s="18">
        <v>332500</v>
      </c>
      <c r="AI685" s="18">
        <v>332500</v>
      </c>
      <c r="AJ685" s="18">
        <v>0</v>
      </c>
      <c r="AK685" s="18">
        <v>0</v>
      </c>
      <c r="AL685" s="18">
        <v>0</v>
      </c>
      <c r="AM685" s="18">
        <v>0</v>
      </c>
      <c r="AN685" s="18">
        <v>0</v>
      </c>
      <c r="AO685" s="18">
        <v>0</v>
      </c>
    </row>
    <row r="686" spans="1:41" s="18" customFormat="1">
      <c r="A686" s="18">
        <v>20210</v>
      </c>
      <c r="B686" s="18" t="s">
        <v>1185</v>
      </c>
      <c r="C686" s="18" t="s">
        <v>1185</v>
      </c>
      <c r="D686" s="18">
        <v>1</v>
      </c>
      <c r="E686" s="18">
        <v>1</v>
      </c>
      <c r="F686" s="18">
        <v>1</v>
      </c>
      <c r="G686" s="18">
        <v>6</v>
      </c>
      <c r="H686" s="18">
        <v>10018</v>
      </c>
      <c r="I686" s="68">
        <v>5</v>
      </c>
      <c r="J686" s="68">
        <v>5</v>
      </c>
      <c r="K686" s="68">
        <v>0</v>
      </c>
      <c r="L686" s="68">
        <v>1</v>
      </c>
      <c r="M686" s="68">
        <v>0</v>
      </c>
      <c r="N686" s="68">
        <v>335000</v>
      </c>
      <c r="O686" s="68">
        <v>335000</v>
      </c>
      <c r="P686" s="68">
        <v>0</v>
      </c>
      <c r="Q686" s="68">
        <v>0</v>
      </c>
      <c r="R686" s="68">
        <v>0</v>
      </c>
      <c r="S686" s="68">
        <v>0</v>
      </c>
      <c r="T686" s="68">
        <v>0</v>
      </c>
      <c r="U686" s="68">
        <v>0</v>
      </c>
      <c r="V686" s="68">
        <v>0</v>
      </c>
      <c r="W686" s="68">
        <v>0</v>
      </c>
      <c r="X686" s="68">
        <v>0</v>
      </c>
      <c r="Y686" s="68">
        <v>0</v>
      </c>
      <c r="Z686" s="68">
        <v>0</v>
      </c>
      <c r="AA686" s="68">
        <v>0</v>
      </c>
      <c r="AB686" s="68">
        <v>0</v>
      </c>
      <c r="AC686" s="68">
        <v>0</v>
      </c>
      <c r="AD686" s="68">
        <v>0</v>
      </c>
      <c r="AE686" s="68">
        <v>0</v>
      </c>
      <c r="AF686" s="18">
        <v>5</v>
      </c>
      <c r="AG686" s="18">
        <v>5</v>
      </c>
      <c r="AH686" s="18">
        <v>335000</v>
      </c>
      <c r="AI686" s="18">
        <v>335000</v>
      </c>
      <c r="AJ686" s="18">
        <v>0</v>
      </c>
      <c r="AK686" s="18">
        <v>0</v>
      </c>
      <c r="AL686" s="18">
        <v>0</v>
      </c>
      <c r="AM686" s="18">
        <v>0</v>
      </c>
      <c r="AN686" s="18">
        <v>0</v>
      </c>
      <c r="AO686" s="18">
        <v>0</v>
      </c>
    </row>
    <row r="687" spans="1:41" s="18" customFormat="1">
      <c r="A687" s="18">
        <v>20211</v>
      </c>
      <c r="B687" s="18" t="s">
        <v>1186</v>
      </c>
      <c r="C687" s="18" t="s">
        <v>1186</v>
      </c>
      <c r="D687" s="18">
        <v>1</v>
      </c>
      <c r="E687" s="18">
        <v>1</v>
      </c>
      <c r="F687" s="18">
        <v>1</v>
      </c>
      <c r="G687" s="18">
        <v>6</v>
      </c>
      <c r="H687" s="18">
        <v>10009</v>
      </c>
      <c r="I687" s="68">
        <v>5</v>
      </c>
      <c r="J687" s="68">
        <v>5</v>
      </c>
      <c r="K687" s="68">
        <v>0</v>
      </c>
      <c r="L687" s="68">
        <v>1</v>
      </c>
      <c r="M687" s="68">
        <v>0</v>
      </c>
      <c r="N687" s="68">
        <v>337500</v>
      </c>
      <c r="O687" s="68">
        <v>337500</v>
      </c>
      <c r="P687" s="68">
        <v>0</v>
      </c>
      <c r="Q687" s="68">
        <v>0</v>
      </c>
      <c r="R687" s="68">
        <v>0</v>
      </c>
      <c r="S687" s="68">
        <v>0</v>
      </c>
      <c r="T687" s="68">
        <v>0</v>
      </c>
      <c r="U687" s="68">
        <v>0</v>
      </c>
      <c r="V687" s="68">
        <v>0</v>
      </c>
      <c r="W687" s="68">
        <v>0</v>
      </c>
      <c r="X687" s="68">
        <v>0</v>
      </c>
      <c r="Y687" s="68">
        <v>0</v>
      </c>
      <c r="Z687" s="68">
        <v>0</v>
      </c>
      <c r="AA687" s="68">
        <v>0</v>
      </c>
      <c r="AB687" s="68">
        <v>0</v>
      </c>
      <c r="AC687" s="68">
        <v>0</v>
      </c>
      <c r="AD687" s="68">
        <v>0</v>
      </c>
      <c r="AE687" s="68">
        <v>0</v>
      </c>
      <c r="AF687" s="18">
        <v>5</v>
      </c>
      <c r="AG687" s="18">
        <v>5</v>
      </c>
      <c r="AH687" s="18">
        <v>337500</v>
      </c>
      <c r="AI687" s="18">
        <v>337500</v>
      </c>
      <c r="AJ687" s="18">
        <v>0</v>
      </c>
      <c r="AK687" s="18">
        <v>0</v>
      </c>
      <c r="AL687" s="18">
        <v>0</v>
      </c>
      <c r="AM687" s="18">
        <v>0</v>
      </c>
      <c r="AN687" s="18">
        <v>0</v>
      </c>
      <c r="AO687" s="18">
        <v>0</v>
      </c>
    </row>
    <row r="688" spans="1:41" s="18" customFormat="1">
      <c r="A688" s="18">
        <v>20212</v>
      </c>
      <c r="B688" s="18" t="s">
        <v>1187</v>
      </c>
      <c r="C688" s="18" t="s">
        <v>1187</v>
      </c>
      <c r="D688" s="18">
        <v>1</v>
      </c>
      <c r="E688" s="18">
        <v>1</v>
      </c>
      <c r="F688" s="18">
        <v>1</v>
      </c>
      <c r="G688" s="18">
        <v>6</v>
      </c>
      <c r="H688" s="18">
        <v>10005</v>
      </c>
      <c r="I688" s="68">
        <v>5</v>
      </c>
      <c r="J688" s="68">
        <v>5</v>
      </c>
      <c r="K688" s="68">
        <v>0</v>
      </c>
      <c r="L688" s="68">
        <v>1</v>
      </c>
      <c r="M688" s="68">
        <v>0</v>
      </c>
      <c r="N688" s="68">
        <v>340000</v>
      </c>
      <c r="O688" s="68">
        <v>340000</v>
      </c>
      <c r="P688" s="68">
        <v>0</v>
      </c>
      <c r="Q688" s="68">
        <v>0</v>
      </c>
      <c r="R688" s="68">
        <v>0</v>
      </c>
      <c r="S688" s="68">
        <v>0</v>
      </c>
      <c r="T688" s="68">
        <v>0</v>
      </c>
      <c r="U688" s="68">
        <v>0</v>
      </c>
      <c r="V688" s="68">
        <v>0</v>
      </c>
      <c r="W688" s="68">
        <v>0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0</v>
      </c>
      <c r="AD688" s="68">
        <v>0</v>
      </c>
      <c r="AE688" s="68">
        <v>0</v>
      </c>
      <c r="AF688" s="18">
        <v>5</v>
      </c>
      <c r="AG688" s="18">
        <v>5</v>
      </c>
      <c r="AH688" s="18">
        <v>340000</v>
      </c>
      <c r="AI688" s="18">
        <v>340000</v>
      </c>
      <c r="AJ688" s="18">
        <v>0</v>
      </c>
      <c r="AK688" s="18">
        <v>0</v>
      </c>
      <c r="AL688" s="18">
        <v>0</v>
      </c>
      <c r="AM688" s="18">
        <v>0</v>
      </c>
      <c r="AN688" s="18">
        <v>0</v>
      </c>
      <c r="AO688" s="18">
        <v>0</v>
      </c>
    </row>
    <row r="689" spans="1:41" s="18" customFormat="1">
      <c r="A689" s="18">
        <v>20213</v>
      </c>
      <c r="B689" s="18" t="s">
        <v>1188</v>
      </c>
      <c r="C689" s="18" t="s">
        <v>1188</v>
      </c>
      <c r="D689" s="18">
        <v>1</v>
      </c>
      <c r="E689" s="18">
        <v>1</v>
      </c>
      <c r="F689" s="18">
        <v>1</v>
      </c>
      <c r="G689" s="18">
        <v>6</v>
      </c>
      <c r="H689" s="18">
        <v>10065</v>
      </c>
      <c r="I689" s="68">
        <v>5</v>
      </c>
      <c r="J689" s="68">
        <v>5</v>
      </c>
      <c r="K689" s="68">
        <v>0</v>
      </c>
      <c r="L689" s="68">
        <v>1</v>
      </c>
      <c r="M689" s="68">
        <v>0</v>
      </c>
      <c r="N689" s="68">
        <v>342500</v>
      </c>
      <c r="O689" s="68">
        <v>342500</v>
      </c>
      <c r="P689" s="68">
        <v>0</v>
      </c>
      <c r="Q689" s="68">
        <v>0</v>
      </c>
      <c r="R689" s="68">
        <v>0</v>
      </c>
      <c r="S689" s="68">
        <v>0</v>
      </c>
      <c r="T689" s="68">
        <v>0</v>
      </c>
      <c r="U689" s="68">
        <v>0</v>
      </c>
      <c r="V689" s="68">
        <v>0</v>
      </c>
      <c r="W689" s="68">
        <v>0</v>
      </c>
      <c r="X689" s="68">
        <v>0</v>
      </c>
      <c r="Y689" s="68">
        <v>0</v>
      </c>
      <c r="Z689" s="68">
        <v>0</v>
      </c>
      <c r="AA689" s="68">
        <v>0</v>
      </c>
      <c r="AB689" s="68">
        <v>0</v>
      </c>
      <c r="AC689" s="68">
        <v>0</v>
      </c>
      <c r="AD689" s="68">
        <v>0</v>
      </c>
      <c r="AE689" s="68">
        <v>0</v>
      </c>
      <c r="AF689" s="18">
        <v>5</v>
      </c>
      <c r="AG689" s="18">
        <v>5</v>
      </c>
      <c r="AH689" s="18">
        <v>342500</v>
      </c>
      <c r="AI689" s="18">
        <v>342500</v>
      </c>
      <c r="AJ689" s="18">
        <v>0</v>
      </c>
      <c r="AK689" s="18">
        <v>0</v>
      </c>
      <c r="AL689" s="18">
        <v>0</v>
      </c>
      <c r="AM689" s="18">
        <v>0</v>
      </c>
      <c r="AN689" s="18">
        <v>0</v>
      </c>
      <c r="AO689" s="18">
        <v>0</v>
      </c>
    </row>
    <row r="690" spans="1:41" s="18" customFormat="1">
      <c r="A690" s="18">
        <v>20214</v>
      </c>
      <c r="B690" s="18" t="s">
        <v>1189</v>
      </c>
      <c r="C690" s="18" t="s">
        <v>1189</v>
      </c>
      <c r="D690" s="18">
        <v>1</v>
      </c>
      <c r="E690" s="18">
        <v>1</v>
      </c>
      <c r="F690" s="18">
        <v>1</v>
      </c>
      <c r="G690" s="18">
        <v>6</v>
      </c>
      <c r="H690" s="18">
        <v>10029</v>
      </c>
      <c r="I690" s="68">
        <v>5</v>
      </c>
      <c r="J690" s="68">
        <v>5</v>
      </c>
      <c r="K690" s="68">
        <v>0</v>
      </c>
      <c r="L690" s="68">
        <v>1</v>
      </c>
      <c r="M690" s="68">
        <v>0</v>
      </c>
      <c r="N690" s="68">
        <v>345000</v>
      </c>
      <c r="O690" s="68">
        <v>345000</v>
      </c>
      <c r="P690" s="68">
        <v>0</v>
      </c>
      <c r="Q690" s="68">
        <v>0</v>
      </c>
      <c r="R690" s="68">
        <v>0</v>
      </c>
      <c r="S690" s="68">
        <v>0</v>
      </c>
      <c r="T690" s="68">
        <v>0</v>
      </c>
      <c r="U690" s="68">
        <v>0</v>
      </c>
      <c r="V690" s="68">
        <v>0</v>
      </c>
      <c r="W690" s="68">
        <v>0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0</v>
      </c>
      <c r="AD690" s="68">
        <v>0</v>
      </c>
      <c r="AE690" s="68">
        <v>0</v>
      </c>
      <c r="AF690" s="18">
        <v>5</v>
      </c>
      <c r="AG690" s="18">
        <v>5</v>
      </c>
      <c r="AH690" s="18">
        <v>345000</v>
      </c>
      <c r="AI690" s="18">
        <v>345000</v>
      </c>
      <c r="AJ690" s="18">
        <v>0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</row>
    <row r="691" spans="1:41" s="18" customFormat="1">
      <c r="A691" s="18">
        <v>20215</v>
      </c>
      <c r="B691" s="18" t="s">
        <v>1190</v>
      </c>
      <c r="C691" s="18" t="s">
        <v>1190</v>
      </c>
      <c r="D691" s="18">
        <v>1</v>
      </c>
      <c r="E691" s="18">
        <v>1</v>
      </c>
      <c r="F691" s="18">
        <v>1</v>
      </c>
      <c r="G691" s="18">
        <v>6</v>
      </c>
      <c r="H691" s="18">
        <v>10011</v>
      </c>
      <c r="I691" s="68">
        <v>5</v>
      </c>
      <c r="J691" s="68">
        <v>5</v>
      </c>
      <c r="K691" s="68">
        <v>0</v>
      </c>
      <c r="L691" s="68">
        <v>1</v>
      </c>
      <c r="M691" s="68">
        <v>0</v>
      </c>
      <c r="N691" s="68">
        <v>347500</v>
      </c>
      <c r="O691" s="68">
        <v>347500</v>
      </c>
      <c r="P691" s="68">
        <v>0</v>
      </c>
      <c r="Q691" s="68">
        <v>0</v>
      </c>
      <c r="R691" s="68">
        <v>0</v>
      </c>
      <c r="S691" s="68">
        <v>0</v>
      </c>
      <c r="T691" s="68">
        <v>0</v>
      </c>
      <c r="U691" s="68">
        <v>0</v>
      </c>
      <c r="V691" s="68">
        <v>0</v>
      </c>
      <c r="W691" s="68">
        <v>0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>
        <v>0</v>
      </c>
      <c r="AE691" s="68">
        <v>0</v>
      </c>
      <c r="AF691" s="18">
        <v>5</v>
      </c>
      <c r="AG691" s="18">
        <v>5</v>
      </c>
      <c r="AH691" s="18">
        <v>347500</v>
      </c>
      <c r="AI691" s="18">
        <v>347500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</row>
    <row r="692" spans="1:41" s="18" customFormat="1">
      <c r="A692" s="18">
        <v>20216</v>
      </c>
      <c r="B692" s="18" t="s">
        <v>1191</v>
      </c>
      <c r="C692" s="18" t="s">
        <v>1191</v>
      </c>
      <c r="D692" s="18">
        <v>1</v>
      </c>
      <c r="E692" s="18">
        <v>1</v>
      </c>
      <c r="F692" s="18">
        <v>1</v>
      </c>
      <c r="G692" s="18">
        <v>6</v>
      </c>
      <c r="H692" s="18">
        <v>10036</v>
      </c>
      <c r="I692" s="68">
        <v>5</v>
      </c>
      <c r="J692" s="68">
        <v>5</v>
      </c>
      <c r="K692" s="68">
        <v>0</v>
      </c>
      <c r="L692" s="68">
        <v>1</v>
      </c>
      <c r="M692" s="68">
        <v>0</v>
      </c>
      <c r="N692" s="68">
        <v>350000</v>
      </c>
      <c r="O692" s="68">
        <v>350000</v>
      </c>
      <c r="P692" s="68">
        <v>0</v>
      </c>
      <c r="Q692" s="68">
        <v>0</v>
      </c>
      <c r="R692" s="68">
        <v>0</v>
      </c>
      <c r="S692" s="68">
        <v>0</v>
      </c>
      <c r="T692" s="68">
        <v>0</v>
      </c>
      <c r="U692" s="68">
        <v>0</v>
      </c>
      <c r="V692" s="68">
        <v>0</v>
      </c>
      <c r="W692" s="68">
        <v>0</v>
      </c>
      <c r="X692" s="68">
        <v>0</v>
      </c>
      <c r="Y692" s="68">
        <v>0</v>
      </c>
      <c r="Z692" s="68">
        <v>0</v>
      </c>
      <c r="AA692" s="68">
        <v>0</v>
      </c>
      <c r="AB692" s="68">
        <v>0</v>
      </c>
      <c r="AC692" s="68">
        <v>0</v>
      </c>
      <c r="AD692" s="68">
        <v>0</v>
      </c>
      <c r="AE692" s="68">
        <v>0</v>
      </c>
      <c r="AF692" s="18">
        <v>5</v>
      </c>
      <c r="AG692" s="18">
        <v>5</v>
      </c>
      <c r="AH692" s="18">
        <v>350000</v>
      </c>
      <c r="AI692" s="18">
        <v>350000</v>
      </c>
      <c r="AJ692" s="18">
        <v>0</v>
      </c>
      <c r="AK692" s="18">
        <v>0</v>
      </c>
      <c r="AL692" s="18">
        <v>0</v>
      </c>
      <c r="AM692" s="18">
        <v>0</v>
      </c>
      <c r="AN692" s="18">
        <v>0</v>
      </c>
      <c r="AO692" s="18">
        <v>0</v>
      </c>
    </row>
    <row r="693" spans="1:41" s="18" customFormat="1">
      <c r="A693" s="18">
        <v>20217</v>
      </c>
      <c r="B693" s="18" t="s">
        <v>1192</v>
      </c>
      <c r="C693" s="18" t="s">
        <v>1192</v>
      </c>
      <c r="D693" s="18">
        <v>1</v>
      </c>
      <c r="E693" s="18">
        <v>1</v>
      </c>
      <c r="F693" s="18">
        <v>1</v>
      </c>
      <c r="G693" s="18">
        <v>6</v>
      </c>
      <c r="H693" s="18">
        <v>10039</v>
      </c>
      <c r="I693" s="68">
        <v>5</v>
      </c>
      <c r="J693" s="68">
        <v>5</v>
      </c>
      <c r="K693" s="68">
        <v>0</v>
      </c>
      <c r="L693" s="68">
        <v>1</v>
      </c>
      <c r="M693" s="68">
        <v>0</v>
      </c>
      <c r="N693" s="68">
        <v>352500</v>
      </c>
      <c r="O693" s="68">
        <v>352500</v>
      </c>
      <c r="P693" s="68">
        <v>0</v>
      </c>
      <c r="Q693" s="68">
        <v>0</v>
      </c>
      <c r="R693" s="68">
        <v>0</v>
      </c>
      <c r="S693" s="68">
        <v>0</v>
      </c>
      <c r="T693" s="68">
        <v>0</v>
      </c>
      <c r="U693" s="68">
        <v>0</v>
      </c>
      <c r="V693" s="68">
        <v>0</v>
      </c>
      <c r="W693" s="68">
        <v>0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>
        <v>0</v>
      </c>
      <c r="AE693" s="68">
        <v>0</v>
      </c>
      <c r="AF693" s="18">
        <v>5</v>
      </c>
      <c r="AG693" s="18">
        <v>5</v>
      </c>
      <c r="AH693" s="18">
        <v>352500</v>
      </c>
      <c r="AI693" s="18">
        <v>352500</v>
      </c>
      <c r="AJ693" s="18">
        <v>0</v>
      </c>
      <c r="AK693" s="18">
        <v>0</v>
      </c>
      <c r="AL693" s="18">
        <v>0</v>
      </c>
      <c r="AM693" s="18">
        <v>0</v>
      </c>
      <c r="AN693" s="18">
        <v>0</v>
      </c>
      <c r="AO693" s="18">
        <v>0</v>
      </c>
    </row>
    <row r="694" spans="1:41" s="18" customFormat="1">
      <c r="A694" s="18">
        <v>20218</v>
      </c>
      <c r="B694" s="18" t="s">
        <v>1193</v>
      </c>
      <c r="C694" s="18" t="s">
        <v>1193</v>
      </c>
      <c r="D694" s="18">
        <v>1</v>
      </c>
      <c r="E694" s="18">
        <v>1</v>
      </c>
      <c r="F694" s="18">
        <v>1</v>
      </c>
      <c r="G694" s="18">
        <v>6</v>
      </c>
      <c r="H694" s="18">
        <v>10027</v>
      </c>
      <c r="I694" s="68">
        <v>5</v>
      </c>
      <c r="J694" s="68">
        <v>5</v>
      </c>
      <c r="K694" s="68">
        <v>0</v>
      </c>
      <c r="L694" s="68">
        <v>1</v>
      </c>
      <c r="M694" s="68">
        <v>0</v>
      </c>
      <c r="N694" s="68">
        <v>355000</v>
      </c>
      <c r="O694" s="68">
        <v>355000</v>
      </c>
      <c r="P694" s="68">
        <v>0</v>
      </c>
      <c r="Q694" s="68">
        <v>0</v>
      </c>
      <c r="R694" s="68">
        <v>0</v>
      </c>
      <c r="S694" s="68">
        <v>0</v>
      </c>
      <c r="T694" s="68">
        <v>0</v>
      </c>
      <c r="U694" s="68">
        <v>0</v>
      </c>
      <c r="V694" s="68">
        <v>0</v>
      </c>
      <c r="W694" s="68">
        <v>0</v>
      </c>
      <c r="X694" s="68">
        <v>0</v>
      </c>
      <c r="Y694" s="68">
        <v>0</v>
      </c>
      <c r="Z694" s="68">
        <v>0</v>
      </c>
      <c r="AA694" s="68">
        <v>0</v>
      </c>
      <c r="AB694" s="68">
        <v>0</v>
      </c>
      <c r="AC694" s="68">
        <v>0</v>
      </c>
      <c r="AD694" s="68">
        <v>0</v>
      </c>
      <c r="AE694" s="68">
        <v>0</v>
      </c>
      <c r="AF694" s="18">
        <v>5</v>
      </c>
      <c r="AG694" s="18">
        <v>5</v>
      </c>
      <c r="AH694" s="18">
        <v>355000</v>
      </c>
      <c r="AI694" s="18">
        <v>355000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0</v>
      </c>
    </row>
    <row r="695" spans="1:41" s="18" customFormat="1">
      <c r="A695" s="18">
        <v>20219</v>
      </c>
      <c r="B695" s="18" t="s">
        <v>1194</v>
      </c>
      <c r="C695" s="18" t="s">
        <v>1194</v>
      </c>
      <c r="D695" s="18">
        <v>1</v>
      </c>
      <c r="E695" s="18">
        <v>1</v>
      </c>
      <c r="F695" s="18">
        <v>1</v>
      </c>
      <c r="G695" s="18">
        <v>6</v>
      </c>
      <c r="H695" s="18">
        <v>10010</v>
      </c>
      <c r="I695" s="68">
        <v>5</v>
      </c>
      <c r="J695" s="68">
        <v>5</v>
      </c>
      <c r="K695" s="68">
        <v>0</v>
      </c>
      <c r="L695" s="68">
        <v>1</v>
      </c>
      <c r="M695" s="68">
        <v>0</v>
      </c>
      <c r="N695" s="68">
        <v>357500</v>
      </c>
      <c r="O695" s="68">
        <v>357500</v>
      </c>
      <c r="P695" s="68">
        <v>0</v>
      </c>
      <c r="Q695" s="68">
        <v>0</v>
      </c>
      <c r="R695" s="68">
        <v>0</v>
      </c>
      <c r="S695" s="68">
        <v>0</v>
      </c>
      <c r="T695" s="68">
        <v>0</v>
      </c>
      <c r="U695" s="68">
        <v>0</v>
      </c>
      <c r="V695" s="68">
        <v>0</v>
      </c>
      <c r="W695" s="68">
        <v>0</v>
      </c>
      <c r="X695" s="68">
        <v>0</v>
      </c>
      <c r="Y695" s="68">
        <v>0</v>
      </c>
      <c r="Z695" s="68">
        <v>0</v>
      </c>
      <c r="AA695" s="68">
        <v>0</v>
      </c>
      <c r="AB695" s="68">
        <v>0</v>
      </c>
      <c r="AC695" s="68">
        <v>0</v>
      </c>
      <c r="AD695" s="68">
        <v>0</v>
      </c>
      <c r="AE695" s="68">
        <v>0</v>
      </c>
      <c r="AF695" s="18">
        <v>5</v>
      </c>
      <c r="AG695" s="18">
        <v>5</v>
      </c>
      <c r="AH695" s="18">
        <v>357500</v>
      </c>
      <c r="AI695" s="18">
        <v>357500</v>
      </c>
      <c r="AJ695" s="18">
        <v>0</v>
      </c>
      <c r="AK695" s="18">
        <v>0</v>
      </c>
      <c r="AL695" s="18">
        <v>0</v>
      </c>
      <c r="AM695" s="18">
        <v>0</v>
      </c>
      <c r="AN695" s="18">
        <v>0</v>
      </c>
      <c r="AO695" s="18">
        <v>0</v>
      </c>
    </row>
    <row r="696" spans="1:41" s="18" customFormat="1">
      <c r="A696" s="18">
        <v>20220</v>
      </c>
      <c r="B696" s="18" t="s">
        <v>1195</v>
      </c>
      <c r="C696" s="18" t="s">
        <v>1195</v>
      </c>
      <c r="D696" s="18">
        <v>1</v>
      </c>
      <c r="E696" s="18">
        <v>1</v>
      </c>
      <c r="F696" s="18">
        <v>1</v>
      </c>
      <c r="G696" s="18">
        <v>6</v>
      </c>
      <c r="H696" s="18">
        <v>10055</v>
      </c>
      <c r="I696" s="68">
        <v>5</v>
      </c>
      <c r="J696" s="68">
        <v>5</v>
      </c>
      <c r="K696" s="68">
        <v>0</v>
      </c>
      <c r="L696" s="68">
        <v>1</v>
      </c>
      <c r="M696" s="68">
        <v>0</v>
      </c>
      <c r="N696" s="68">
        <v>360000</v>
      </c>
      <c r="O696" s="68">
        <v>360000</v>
      </c>
      <c r="P696" s="68">
        <v>0</v>
      </c>
      <c r="Q696" s="68">
        <v>0</v>
      </c>
      <c r="R696" s="68">
        <v>0</v>
      </c>
      <c r="S696" s="68">
        <v>0</v>
      </c>
      <c r="T696" s="68">
        <v>0</v>
      </c>
      <c r="U696" s="68">
        <v>0</v>
      </c>
      <c r="V696" s="68">
        <v>0</v>
      </c>
      <c r="W696" s="68">
        <v>0</v>
      </c>
      <c r="X696" s="68">
        <v>0</v>
      </c>
      <c r="Y696" s="68">
        <v>0</v>
      </c>
      <c r="Z696" s="68">
        <v>0</v>
      </c>
      <c r="AA696" s="68">
        <v>0</v>
      </c>
      <c r="AB696" s="68">
        <v>0</v>
      </c>
      <c r="AC696" s="68">
        <v>0</v>
      </c>
      <c r="AD696" s="68">
        <v>0</v>
      </c>
      <c r="AE696" s="68">
        <v>0</v>
      </c>
      <c r="AF696" s="18">
        <v>5</v>
      </c>
      <c r="AG696" s="18">
        <v>5</v>
      </c>
      <c r="AH696" s="18">
        <v>360000</v>
      </c>
      <c r="AI696" s="18">
        <v>360000</v>
      </c>
      <c r="AJ696" s="18">
        <v>0</v>
      </c>
      <c r="AK696" s="18">
        <v>0</v>
      </c>
      <c r="AL696" s="18">
        <v>0</v>
      </c>
      <c r="AM696" s="18">
        <v>0</v>
      </c>
      <c r="AN696" s="18">
        <v>0</v>
      </c>
      <c r="AO696" s="18">
        <v>0</v>
      </c>
    </row>
    <row r="697" spans="1:41" s="18" customFormat="1">
      <c r="A697" s="18">
        <v>20221</v>
      </c>
      <c r="B697" s="18" t="s">
        <v>1196</v>
      </c>
      <c r="C697" s="18" t="s">
        <v>1196</v>
      </c>
      <c r="D697" s="18">
        <v>1</v>
      </c>
      <c r="E697" s="18">
        <v>1</v>
      </c>
      <c r="F697" s="18">
        <v>1</v>
      </c>
      <c r="G697" s="18">
        <v>6</v>
      </c>
      <c r="H697" s="18">
        <v>10028</v>
      </c>
      <c r="I697" s="68">
        <v>5</v>
      </c>
      <c r="J697" s="68">
        <v>5</v>
      </c>
      <c r="K697" s="68">
        <v>0</v>
      </c>
      <c r="L697" s="68">
        <v>1</v>
      </c>
      <c r="M697" s="68">
        <v>0</v>
      </c>
      <c r="N697" s="68">
        <v>362500</v>
      </c>
      <c r="O697" s="68">
        <v>362500</v>
      </c>
      <c r="P697" s="68">
        <v>0</v>
      </c>
      <c r="Q697" s="68">
        <v>0</v>
      </c>
      <c r="R697" s="68">
        <v>0</v>
      </c>
      <c r="S697" s="68">
        <v>0</v>
      </c>
      <c r="T697" s="68">
        <v>0</v>
      </c>
      <c r="U697" s="68">
        <v>0</v>
      </c>
      <c r="V697" s="68">
        <v>0</v>
      </c>
      <c r="W697" s="68">
        <v>0</v>
      </c>
      <c r="X697" s="68">
        <v>0</v>
      </c>
      <c r="Y697" s="68">
        <v>0</v>
      </c>
      <c r="Z697" s="68">
        <v>0</v>
      </c>
      <c r="AA697" s="68">
        <v>0</v>
      </c>
      <c r="AB697" s="68">
        <v>0</v>
      </c>
      <c r="AC697" s="68">
        <v>0</v>
      </c>
      <c r="AD697" s="68">
        <v>0</v>
      </c>
      <c r="AE697" s="68">
        <v>0</v>
      </c>
      <c r="AF697" s="18">
        <v>5</v>
      </c>
      <c r="AG697" s="18">
        <v>5</v>
      </c>
      <c r="AH697" s="18">
        <v>362500</v>
      </c>
      <c r="AI697" s="18">
        <v>362500</v>
      </c>
      <c r="AJ697" s="18">
        <v>0</v>
      </c>
      <c r="AK697" s="18">
        <v>0</v>
      </c>
      <c r="AL697" s="18">
        <v>0</v>
      </c>
      <c r="AM697" s="18">
        <v>0</v>
      </c>
      <c r="AN697" s="18">
        <v>0</v>
      </c>
      <c r="AO697" s="18">
        <v>0</v>
      </c>
    </row>
    <row r="698" spans="1:41" s="18" customFormat="1">
      <c r="A698" s="18">
        <v>20222</v>
      </c>
      <c r="B698" s="18" t="s">
        <v>1197</v>
      </c>
      <c r="C698" s="18" t="s">
        <v>1197</v>
      </c>
      <c r="D698" s="18">
        <v>1</v>
      </c>
      <c r="E698" s="18">
        <v>1</v>
      </c>
      <c r="F698" s="18">
        <v>1</v>
      </c>
      <c r="G698" s="18">
        <v>6</v>
      </c>
      <c r="H698" s="18">
        <v>10079</v>
      </c>
      <c r="I698" s="68">
        <v>5</v>
      </c>
      <c r="J698" s="68">
        <v>5</v>
      </c>
      <c r="K698" s="68">
        <v>0</v>
      </c>
      <c r="L698" s="68">
        <v>1</v>
      </c>
      <c r="M698" s="68">
        <v>0</v>
      </c>
      <c r="N698" s="68">
        <v>365000</v>
      </c>
      <c r="O698" s="68">
        <v>365000</v>
      </c>
      <c r="P698" s="68">
        <v>0</v>
      </c>
      <c r="Q698" s="68">
        <v>0</v>
      </c>
      <c r="R698" s="68">
        <v>0</v>
      </c>
      <c r="S698" s="68">
        <v>0</v>
      </c>
      <c r="T698" s="68">
        <v>0</v>
      </c>
      <c r="U698" s="68">
        <v>0</v>
      </c>
      <c r="V698" s="68">
        <v>0</v>
      </c>
      <c r="W698" s="68">
        <v>0</v>
      </c>
      <c r="X698" s="68">
        <v>0</v>
      </c>
      <c r="Y698" s="68">
        <v>0</v>
      </c>
      <c r="Z698" s="68">
        <v>0</v>
      </c>
      <c r="AA698" s="68">
        <v>0</v>
      </c>
      <c r="AB698" s="68">
        <v>0</v>
      </c>
      <c r="AC698" s="68">
        <v>0</v>
      </c>
      <c r="AD698" s="68">
        <v>0</v>
      </c>
      <c r="AE698" s="68">
        <v>0</v>
      </c>
      <c r="AF698" s="18">
        <v>5</v>
      </c>
      <c r="AG698" s="18">
        <v>5</v>
      </c>
      <c r="AH698" s="18">
        <v>365000</v>
      </c>
      <c r="AI698" s="18">
        <v>365000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</row>
    <row r="699" spans="1:41" s="18" customFormat="1">
      <c r="A699" s="18">
        <v>20223</v>
      </c>
      <c r="B699" s="18" t="s">
        <v>1198</v>
      </c>
      <c r="C699" s="18" t="s">
        <v>1198</v>
      </c>
      <c r="D699" s="18">
        <v>1</v>
      </c>
      <c r="E699" s="18">
        <v>1</v>
      </c>
      <c r="F699" s="18">
        <v>1</v>
      </c>
      <c r="G699" s="18">
        <v>6</v>
      </c>
      <c r="H699" s="18">
        <v>10049</v>
      </c>
      <c r="I699" s="68">
        <v>5</v>
      </c>
      <c r="J699" s="68">
        <v>5</v>
      </c>
      <c r="K699" s="68">
        <v>0</v>
      </c>
      <c r="L699" s="68">
        <v>1</v>
      </c>
      <c r="M699" s="68">
        <v>0</v>
      </c>
      <c r="N699" s="68">
        <v>367500</v>
      </c>
      <c r="O699" s="68">
        <v>367500</v>
      </c>
      <c r="P699" s="68">
        <v>0</v>
      </c>
      <c r="Q699" s="68">
        <v>0</v>
      </c>
      <c r="R699" s="68">
        <v>0</v>
      </c>
      <c r="S699" s="68">
        <v>0</v>
      </c>
      <c r="T699" s="68">
        <v>0</v>
      </c>
      <c r="U699" s="68">
        <v>0</v>
      </c>
      <c r="V699" s="68">
        <v>0</v>
      </c>
      <c r="W699" s="68">
        <v>0</v>
      </c>
      <c r="X699" s="68">
        <v>0</v>
      </c>
      <c r="Y699" s="68">
        <v>0</v>
      </c>
      <c r="Z699" s="68">
        <v>0</v>
      </c>
      <c r="AA699" s="68">
        <v>0</v>
      </c>
      <c r="AB699" s="68">
        <v>0</v>
      </c>
      <c r="AC699" s="68">
        <v>0</v>
      </c>
      <c r="AD699" s="68">
        <v>0</v>
      </c>
      <c r="AE699" s="68">
        <v>0</v>
      </c>
      <c r="AF699" s="18">
        <v>5</v>
      </c>
      <c r="AG699" s="18">
        <v>5</v>
      </c>
      <c r="AH699" s="18">
        <v>367500</v>
      </c>
      <c r="AI699" s="18">
        <v>367500</v>
      </c>
      <c r="AJ699" s="18">
        <v>0</v>
      </c>
      <c r="AK699" s="18">
        <v>0</v>
      </c>
      <c r="AL699" s="18">
        <v>0</v>
      </c>
      <c r="AM699" s="18">
        <v>0</v>
      </c>
      <c r="AN699" s="18">
        <v>0</v>
      </c>
      <c r="AO699" s="18">
        <v>0</v>
      </c>
    </row>
    <row r="700" spans="1:41" s="18" customFormat="1">
      <c r="A700" s="18">
        <v>20224</v>
      </c>
      <c r="B700" s="18" t="s">
        <v>1199</v>
      </c>
      <c r="C700" s="18" t="s">
        <v>1199</v>
      </c>
      <c r="D700" s="18">
        <v>1</v>
      </c>
      <c r="E700" s="18">
        <v>1</v>
      </c>
      <c r="F700" s="18">
        <v>1</v>
      </c>
      <c r="G700" s="18">
        <v>6</v>
      </c>
      <c r="H700" s="18">
        <v>10033</v>
      </c>
      <c r="I700" s="68">
        <v>5</v>
      </c>
      <c r="J700" s="68">
        <v>5</v>
      </c>
      <c r="K700" s="68">
        <v>0</v>
      </c>
      <c r="L700" s="68">
        <v>1</v>
      </c>
      <c r="M700" s="68">
        <v>0</v>
      </c>
      <c r="N700" s="68">
        <v>370000</v>
      </c>
      <c r="O700" s="68">
        <v>370000</v>
      </c>
      <c r="P700" s="68">
        <v>0</v>
      </c>
      <c r="Q700" s="68">
        <v>0</v>
      </c>
      <c r="R700" s="68">
        <v>0</v>
      </c>
      <c r="S700" s="68">
        <v>0</v>
      </c>
      <c r="T700" s="68">
        <v>0</v>
      </c>
      <c r="U700" s="68">
        <v>0</v>
      </c>
      <c r="V700" s="68">
        <v>0</v>
      </c>
      <c r="W700" s="68">
        <v>0</v>
      </c>
      <c r="X700" s="68">
        <v>0</v>
      </c>
      <c r="Y700" s="68">
        <v>0</v>
      </c>
      <c r="Z700" s="68">
        <v>0</v>
      </c>
      <c r="AA700" s="68">
        <v>0</v>
      </c>
      <c r="AB700" s="68">
        <v>0</v>
      </c>
      <c r="AC700" s="68">
        <v>0</v>
      </c>
      <c r="AD700" s="68">
        <v>0</v>
      </c>
      <c r="AE700" s="68">
        <v>0</v>
      </c>
      <c r="AF700" s="18">
        <v>5</v>
      </c>
      <c r="AG700" s="18">
        <v>5</v>
      </c>
      <c r="AH700" s="18">
        <v>370000</v>
      </c>
      <c r="AI700" s="18">
        <v>370000</v>
      </c>
      <c r="AJ700" s="18">
        <v>0</v>
      </c>
      <c r="AK700" s="18">
        <v>0</v>
      </c>
      <c r="AL700" s="18">
        <v>0</v>
      </c>
      <c r="AM700" s="18">
        <v>0</v>
      </c>
      <c r="AN700" s="18">
        <v>0</v>
      </c>
      <c r="AO700" s="18">
        <v>0</v>
      </c>
    </row>
    <row r="701" spans="1:41" s="18" customFormat="1">
      <c r="A701" s="18">
        <v>20225</v>
      </c>
      <c r="B701" s="18" t="s">
        <v>1200</v>
      </c>
      <c r="C701" s="18" t="s">
        <v>1200</v>
      </c>
      <c r="D701" s="18">
        <v>1</v>
      </c>
      <c r="E701" s="18">
        <v>1</v>
      </c>
      <c r="F701" s="18">
        <v>1</v>
      </c>
      <c r="G701" s="18">
        <v>6</v>
      </c>
      <c r="H701" s="18">
        <v>10037</v>
      </c>
      <c r="I701" s="68">
        <v>5</v>
      </c>
      <c r="J701" s="68">
        <v>5</v>
      </c>
      <c r="K701" s="68">
        <v>0</v>
      </c>
      <c r="L701" s="68">
        <v>1</v>
      </c>
      <c r="M701" s="68">
        <v>0</v>
      </c>
      <c r="N701" s="68">
        <v>372500</v>
      </c>
      <c r="O701" s="68">
        <v>372500</v>
      </c>
      <c r="P701" s="68">
        <v>0</v>
      </c>
      <c r="Q701" s="68">
        <v>0</v>
      </c>
      <c r="R701" s="68">
        <v>0</v>
      </c>
      <c r="S701" s="68">
        <v>0</v>
      </c>
      <c r="T701" s="68">
        <v>0</v>
      </c>
      <c r="U701" s="68">
        <v>0</v>
      </c>
      <c r="V701" s="68">
        <v>0</v>
      </c>
      <c r="W701" s="68">
        <v>0</v>
      </c>
      <c r="X701" s="68">
        <v>0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>
        <v>0</v>
      </c>
      <c r="AE701" s="68">
        <v>0</v>
      </c>
      <c r="AF701" s="18">
        <v>5</v>
      </c>
      <c r="AG701" s="18">
        <v>5</v>
      </c>
      <c r="AH701" s="18">
        <v>372500</v>
      </c>
      <c r="AI701" s="18">
        <v>372500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0</v>
      </c>
    </row>
    <row r="702" spans="1:41" s="18" customFormat="1">
      <c r="A702" s="18">
        <v>20226</v>
      </c>
      <c r="B702" s="18" t="s">
        <v>1201</v>
      </c>
      <c r="C702" s="18" t="s">
        <v>1201</v>
      </c>
      <c r="D702" s="18">
        <v>1</v>
      </c>
      <c r="E702" s="18">
        <v>1</v>
      </c>
      <c r="F702" s="18">
        <v>1</v>
      </c>
      <c r="G702" s="18">
        <v>6</v>
      </c>
      <c r="H702" s="18">
        <v>10086</v>
      </c>
      <c r="I702" s="68">
        <v>5</v>
      </c>
      <c r="J702" s="68">
        <v>5</v>
      </c>
      <c r="K702" s="68">
        <v>0</v>
      </c>
      <c r="L702" s="68">
        <v>1</v>
      </c>
      <c r="M702" s="68">
        <v>0</v>
      </c>
      <c r="N702" s="68">
        <v>375000</v>
      </c>
      <c r="O702" s="68">
        <v>375000</v>
      </c>
      <c r="P702" s="68">
        <v>0</v>
      </c>
      <c r="Q702" s="68">
        <v>0</v>
      </c>
      <c r="R702" s="68">
        <v>0</v>
      </c>
      <c r="S702" s="68">
        <v>0</v>
      </c>
      <c r="T702" s="68">
        <v>0</v>
      </c>
      <c r="U702" s="68">
        <v>0</v>
      </c>
      <c r="V702" s="68">
        <v>0</v>
      </c>
      <c r="W702" s="68">
        <v>0</v>
      </c>
      <c r="X702" s="68">
        <v>0</v>
      </c>
      <c r="Y702" s="68">
        <v>0</v>
      </c>
      <c r="Z702" s="68">
        <v>0</v>
      </c>
      <c r="AA702" s="68">
        <v>0</v>
      </c>
      <c r="AB702" s="68">
        <v>0</v>
      </c>
      <c r="AC702" s="68">
        <v>0</v>
      </c>
      <c r="AD702" s="68">
        <v>0</v>
      </c>
      <c r="AE702" s="68">
        <v>0</v>
      </c>
      <c r="AF702" s="18">
        <v>5</v>
      </c>
      <c r="AG702" s="18">
        <v>5</v>
      </c>
      <c r="AH702" s="18">
        <v>375000</v>
      </c>
      <c r="AI702" s="18">
        <v>375000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</row>
    <row r="703" spans="1:41" s="18" customFormat="1">
      <c r="A703" s="18">
        <v>20227</v>
      </c>
      <c r="B703" s="18" t="s">
        <v>1202</v>
      </c>
      <c r="C703" s="18" t="s">
        <v>1202</v>
      </c>
      <c r="D703" s="18">
        <v>1</v>
      </c>
      <c r="E703" s="18">
        <v>1</v>
      </c>
      <c r="F703" s="18">
        <v>1</v>
      </c>
      <c r="G703" s="18">
        <v>6</v>
      </c>
      <c r="H703" s="18">
        <v>10053</v>
      </c>
      <c r="I703" s="68">
        <v>5</v>
      </c>
      <c r="J703" s="68">
        <v>5</v>
      </c>
      <c r="K703" s="68">
        <v>0</v>
      </c>
      <c r="L703" s="68">
        <v>1</v>
      </c>
      <c r="M703" s="68">
        <v>0</v>
      </c>
      <c r="N703" s="68">
        <v>377500</v>
      </c>
      <c r="O703" s="68">
        <v>377500</v>
      </c>
      <c r="P703" s="68">
        <v>0</v>
      </c>
      <c r="Q703" s="68">
        <v>0</v>
      </c>
      <c r="R703" s="68">
        <v>0</v>
      </c>
      <c r="S703" s="68">
        <v>0</v>
      </c>
      <c r="T703" s="68">
        <v>0</v>
      </c>
      <c r="U703" s="68">
        <v>0</v>
      </c>
      <c r="V703" s="68">
        <v>0</v>
      </c>
      <c r="W703" s="68">
        <v>0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0</v>
      </c>
      <c r="AD703" s="68">
        <v>0</v>
      </c>
      <c r="AE703" s="68">
        <v>0</v>
      </c>
      <c r="AF703" s="18">
        <v>5</v>
      </c>
      <c r="AG703" s="18">
        <v>5</v>
      </c>
      <c r="AH703" s="18">
        <v>377500</v>
      </c>
      <c r="AI703" s="18">
        <v>377500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0</v>
      </c>
    </row>
    <row r="704" spans="1:41" s="18" customFormat="1">
      <c r="A704" s="18">
        <v>20228</v>
      </c>
      <c r="B704" s="18" t="s">
        <v>1203</v>
      </c>
      <c r="C704" s="18" t="s">
        <v>1203</v>
      </c>
      <c r="D704" s="18">
        <v>1</v>
      </c>
      <c r="E704" s="18">
        <v>1</v>
      </c>
      <c r="F704" s="18">
        <v>1</v>
      </c>
      <c r="G704" s="18">
        <v>6</v>
      </c>
      <c r="H704" s="18">
        <v>10080</v>
      </c>
      <c r="I704" s="68">
        <v>5</v>
      </c>
      <c r="J704" s="68">
        <v>5</v>
      </c>
      <c r="K704" s="68">
        <v>0</v>
      </c>
      <c r="L704" s="68">
        <v>1</v>
      </c>
      <c r="M704" s="68">
        <v>0</v>
      </c>
      <c r="N704" s="68">
        <v>380000</v>
      </c>
      <c r="O704" s="68">
        <v>380000</v>
      </c>
      <c r="P704" s="68">
        <v>0</v>
      </c>
      <c r="Q704" s="68">
        <v>0</v>
      </c>
      <c r="R704" s="68">
        <v>0</v>
      </c>
      <c r="S704" s="68">
        <v>0</v>
      </c>
      <c r="T704" s="68">
        <v>0</v>
      </c>
      <c r="U704" s="68">
        <v>0</v>
      </c>
      <c r="V704" s="68">
        <v>0</v>
      </c>
      <c r="W704" s="68">
        <v>0</v>
      </c>
      <c r="X704" s="68">
        <v>0</v>
      </c>
      <c r="Y704" s="68">
        <v>0</v>
      </c>
      <c r="Z704" s="68">
        <v>0</v>
      </c>
      <c r="AA704" s="68">
        <v>0</v>
      </c>
      <c r="AB704" s="68">
        <v>0</v>
      </c>
      <c r="AC704" s="68">
        <v>0</v>
      </c>
      <c r="AD704" s="68">
        <v>0</v>
      </c>
      <c r="AE704" s="68">
        <v>0</v>
      </c>
      <c r="AF704" s="18">
        <v>5</v>
      </c>
      <c r="AG704" s="18">
        <v>5</v>
      </c>
      <c r="AH704" s="18">
        <v>380000</v>
      </c>
      <c r="AI704" s="18">
        <v>380000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</row>
    <row r="705" spans="1:41" s="18" customFormat="1">
      <c r="A705" s="18">
        <v>20229</v>
      </c>
      <c r="B705" s="18" t="s">
        <v>1204</v>
      </c>
      <c r="C705" s="18" t="s">
        <v>1204</v>
      </c>
      <c r="D705" s="18">
        <v>1</v>
      </c>
      <c r="E705" s="18">
        <v>1</v>
      </c>
      <c r="F705" s="18">
        <v>1</v>
      </c>
      <c r="G705" s="18">
        <v>6</v>
      </c>
      <c r="H705" s="18">
        <v>10076</v>
      </c>
      <c r="I705" s="68">
        <v>5</v>
      </c>
      <c r="J705" s="68">
        <v>5</v>
      </c>
      <c r="K705" s="68">
        <v>0</v>
      </c>
      <c r="L705" s="68">
        <v>1</v>
      </c>
      <c r="M705" s="68">
        <v>0</v>
      </c>
      <c r="N705" s="68">
        <v>382500</v>
      </c>
      <c r="O705" s="68">
        <v>382500</v>
      </c>
      <c r="P705" s="68">
        <v>0</v>
      </c>
      <c r="Q705" s="68">
        <v>0</v>
      </c>
      <c r="R705" s="68">
        <v>0</v>
      </c>
      <c r="S705" s="68">
        <v>0</v>
      </c>
      <c r="T705" s="68">
        <v>0</v>
      </c>
      <c r="U705" s="68">
        <v>0</v>
      </c>
      <c r="V705" s="68">
        <v>0</v>
      </c>
      <c r="W705" s="68">
        <v>0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>
        <v>0</v>
      </c>
      <c r="AE705" s="68">
        <v>0</v>
      </c>
      <c r="AF705" s="18">
        <v>5</v>
      </c>
      <c r="AG705" s="18">
        <v>5</v>
      </c>
      <c r="AH705" s="18">
        <v>382500</v>
      </c>
      <c r="AI705" s="18">
        <v>382500</v>
      </c>
      <c r="AJ705" s="18">
        <v>0</v>
      </c>
      <c r="AK705" s="18">
        <v>0</v>
      </c>
      <c r="AL705" s="18">
        <v>0</v>
      </c>
      <c r="AM705" s="18">
        <v>0</v>
      </c>
      <c r="AN705" s="18">
        <v>0</v>
      </c>
      <c r="AO705" s="18">
        <v>0</v>
      </c>
    </row>
    <row r="706" spans="1:41" s="18" customFormat="1">
      <c r="A706" s="18">
        <v>20230</v>
      </c>
      <c r="B706" s="18" t="s">
        <v>1205</v>
      </c>
      <c r="C706" s="18" t="s">
        <v>1205</v>
      </c>
      <c r="D706" s="18">
        <v>1</v>
      </c>
      <c r="E706" s="18">
        <v>1</v>
      </c>
      <c r="F706" s="18">
        <v>1</v>
      </c>
      <c r="G706" s="18">
        <v>6</v>
      </c>
      <c r="H706" s="18">
        <v>10054</v>
      </c>
      <c r="I706" s="68">
        <v>5</v>
      </c>
      <c r="J706" s="68">
        <v>5</v>
      </c>
      <c r="K706" s="68">
        <v>0</v>
      </c>
      <c r="L706" s="68">
        <v>1</v>
      </c>
      <c r="M706" s="68">
        <v>0</v>
      </c>
      <c r="N706" s="68">
        <v>385000</v>
      </c>
      <c r="O706" s="68">
        <v>385000</v>
      </c>
      <c r="P706" s="68">
        <v>0</v>
      </c>
      <c r="Q706" s="68">
        <v>0</v>
      </c>
      <c r="R706" s="68">
        <v>0</v>
      </c>
      <c r="S706" s="68">
        <v>0</v>
      </c>
      <c r="T706" s="68">
        <v>0</v>
      </c>
      <c r="U706" s="68">
        <v>0</v>
      </c>
      <c r="V706" s="68">
        <v>0</v>
      </c>
      <c r="W706" s="68">
        <v>0</v>
      </c>
      <c r="X706" s="68">
        <v>0</v>
      </c>
      <c r="Y706" s="68">
        <v>0</v>
      </c>
      <c r="Z706" s="68">
        <v>0</v>
      </c>
      <c r="AA706" s="68">
        <v>0</v>
      </c>
      <c r="AB706" s="68">
        <v>0</v>
      </c>
      <c r="AC706" s="68">
        <v>0</v>
      </c>
      <c r="AD706" s="68">
        <v>0</v>
      </c>
      <c r="AE706" s="68">
        <v>0</v>
      </c>
      <c r="AF706" s="18">
        <v>5</v>
      </c>
      <c r="AG706" s="18">
        <v>5</v>
      </c>
      <c r="AH706" s="18">
        <v>385000</v>
      </c>
      <c r="AI706" s="18">
        <v>385000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0</v>
      </c>
    </row>
    <row r="707" spans="1:41" s="18" customFormat="1">
      <c r="A707" s="18">
        <v>20231</v>
      </c>
      <c r="B707" s="18" t="s">
        <v>1206</v>
      </c>
      <c r="C707" s="18" t="s">
        <v>1206</v>
      </c>
      <c r="D707" s="18">
        <v>1</v>
      </c>
      <c r="E707" s="18">
        <v>1</v>
      </c>
      <c r="F707" s="18">
        <v>1</v>
      </c>
      <c r="G707" s="18">
        <v>6</v>
      </c>
      <c r="H707" s="18">
        <v>10065</v>
      </c>
      <c r="I707" s="68">
        <v>5</v>
      </c>
      <c r="J707" s="68">
        <v>5</v>
      </c>
      <c r="K707" s="68">
        <v>0</v>
      </c>
      <c r="L707" s="68">
        <v>1</v>
      </c>
      <c r="M707" s="68">
        <v>0</v>
      </c>
      <c r="N707" s="68">
        <v>387500</v>
      </c>
      <c r="O707" s="68">
        <v>387500</v>
      </c>
      <c r="P707" s="68">
        <v>0</v>
      </c>
      <c r="Q707" s="68">
        <v>0</v>
      </c>
      <c r="R707" s="68">
        <v>0</v>
      </c>
      <c r="S707" s="68">
        <v>0</v>
      </c>
      <c r="T707" s="68">
        <v>0</v>
      </c>
      <c r="U707" s="68">
        <v>0</v>
      </c>
      <c r="V707" s="68">
        <v>0</v>
      </c>
      <c r="W707" s="68">
        <v>0</v>
      </c>
      <c r="X707" s="68">
        <v>0</v>
      </c>
      <c r="Y707" s="68">
        <v>0</v>
      </c>
      <c r="Z707" s="68">
        <v>0</v>
      </c>
      <c r="AA707" s="68">
        <v>0</v>
      </c>
      <c r="AB707" s="68">
        <v>0</v>
      </c>
      <c r="AC707" s="68">
        <v>0</v>
      </c>
      <c r="AD707" s="68">
        <v>0</v>
      </c>
      <c r="AE707" s="68">
        <v>0</v>
      </c>
      <c r="AF707" s="18">
        <v>5</v>
      </c>
      <c r="AG707" s="18">
        <v>5</v>
      </c>
      <c r="AH707" s="18">
        <v>387500</v>
      </c>
      <c r="AI707" s="18">
        <v>387500</v>
      </c>
      <c r="AJ707" s="18">
        <v>0</v>
      </c>
      <c r="AK707" s="18">
        <v>0</v>
      </c>
      <c r="AL707" s="18">
        <v>0</v>
      </c>
      <c r="AM707" s="18">
        <v>0</v>
      </c>
      <c r="AN707" s="18">
        <v>0</v>
      </c>
      <c r="AO707" s="18">
        <v>0</v>
      </c>
    </row>
    <row r="708" spans="1:41" s="18" customFormat="1">
      <c r="A708" s="18">
        <v>20232</v>
      </c>
      <c r="B708" s="18" t="s">
        <v>1207</v>
      </c>
      <c r="C708" s="18" t="s">
        <v>1207</v>
      </c>
      <c r="D708" s="18">
        <v>1</v>
      </c>
      <c r="E708" s="18">
        <v>1</v>
      </c>
      <c r="F708" s="18">
        <v>1</v>
      </c>
      <c r="G708" s="18">
        <v>6</v>
      </c>
      <c r="H708" s="18">
        <v>10004</v>
      </c>
      <c r="I708" s="68">
        <v>5</v>
      </c>
      <c r="J708" s="68">
        <v>5</v>
      </c>
      <c r="K708" s="68">
        <v>0</v>
      </c>
      <c r="L708" s="68">
        <v>1</v>
      </c>
      <c r="M708" s="68">
        <v>0</v>
      </c>
      <c r="N708" s="68">
        <v>390000</v>
      </c>
      <c r="O708" s="68">
        <v>390000</v>
      </c>
      <c r="P708" s="68">
        <v>0</v>
      </c>
      <c r="Q708" s="68">
        <v>0</v>
      </c>
      <c r="R708" s="68">
        <v>0</v>
      </c>
      <c r="S708" s="68">
        <v>0</v>
      </c>
      <c r="T708" s="68">
        <v>0</v>
      </c>
      <c r="U708" s="68">
        <v>0</v>
      </c>
      <c r="V708" s="68">
        <v>0</v>
      </c>
      <c r="W708" s="68">
        <v>0</v>
      </c>
      <c r="X708" s="68">
        <v>0</v>
      </c>
      <c r="Y708" s="68">
        <v>0</v>
      </c>
      <c r="Z708" s="68">
        <v>0</v>
      </c>
      <c r="AA708" s="68">
        <v>0</v>
      </c>
      <c r="AB708" s="68">
        <v>0</v>
      </c>
      <c r="AC708" s="68">
        <v>0</v>
      </c>
      <c r="AD708" s="68">
        <v>0</v>
      </c>
      <c r="AE708" s="68">
        <v>0</v>
      </c>
      <c r="AF708" s="18">
        <v>5</v>
      </c>
      <c r="AG708" s="18">
        <v>5</v>
      </c>
      <c r="AH708" s="18">
        <v>390000</v>
      </c>
      <c r="AI708" s="18">
        <v>390000</v>
      </c>
      <c r="AJ708" s="18">
        <v>0</v>
      </c>
      <c r="AK708" s="18">
        <v>0</v>
      </c>
      <c r="AL708" s="18">
        <v>0</v>
      </c>
      <c r="AM708" s="18">
        <v>0</v>
      </c>
      <c r="AN708" s="18">
        <v>0</v>
      </c>
      <c r="AO708" s="18">
        <v>0</v>
      </c>
    </row>
    <row r="709" spans="1:41" s="18" customFormat="1">
      <c r="A709" s="18">
        <v>20233</v>
      </c>
      <c r="B709" s="18" t="s">
        <v>1208</v>
      </c>
      <c r="C709" s="18" t="s">
        <v>1208</v>
      </c>
      <c r="D709" s="18">
        <v>1</v>
      </c>
      <c r="E709" s="18">
        <v>1</v>
      </c>
      <c r="F709" s="18">
        <v>1</v>
      </c>
      <c r="G709" s="18">
        <v>6</v>
      </c>
      <c r="H709" s="18">
        <v>10014</v>
      </c>
      <c r="I709" s="68">
        <v>5</v>
      </c>
      <c r="J709" s="68">
        <v>5</v>
      </c>
      <c r="K709" s="68">
        <v>0</v>
      </c>
      <c r="L709" s="68">
        <v>1</v>
      </c>
      <c r="M709" s="68">
        <v>0</v>
      </c>
      <c r="N709" s="68">
        <v>392500</v>
      </c>
      <c r="O709" s="68">
        <v>392500</v>
      </c>
      <c r="P709" s="68">
        <v>0</v>
      </c>
      <c r="Q709" s="68">
        <v>0</v>
      </c>
      <c r="R709" s="68">
        <v>0</v>
      </c>
      <c r="S709" s="68">
        <v>0</v>
      </c>
      <c r="T709" s="68">
        <v>0</v>
      </c>
      <c r="U709" s="68">
        <v>0</v>
      </c>
      <c r="V709" s="68">
        <v>0</v>
      </c>
      <c r="W709" s="68">
        <v>0</v>
      </c>
      <c r="X709" s="68">
        <v>0</v>
      </c>
      <c r="Y709" s="68">
        <v>0</v>
      </c>
      <c r="Z709" s="68">
        <v>0</v>
      </c>
      <c r="AA709" s="68">
        <v>0</v>
      </c>
      <c r="AB709" s="68">
        <v>0</v>
      </c>
      <c r="AC709" s="68">
        <v>0</v>
      </c>
      <c r="AD709" s="68">
        <v>0</v>
      </c>
      <c r="AE709" s="68">
        <v>0</v>
      </c>
      <c r="AF709" s="18">
        <v>5</v>
      </c>
      <c r="AG709" s="18">
        <v>5</v>
      </c>
      <c r="AH709" s="18">
        <v>392500</v>
      </c>
      <c r="AI709" s="18">
        <v>392500</v>
      </c>
      <c r="AJ709" s="18">
        <v>0</v>
      </c>
      <c r="AK709" s="18">
        <v>0</v>
      </c>
      <c r="AL709" s="18">
        <v>0</v>
      </c>
      <c r="AM709" s="18">
        <v>0</v>
      </c>
      <c r="AN709" s="18">
        <v>0</v>
      </c>
      <c r="AO709" s="18">
        <v>0</v>
      </c>
    </row>
    <row r="710" spans="1:41" s="18" customFormat="1">
      <c r="A710" s="18">
        <v>20234</v>
      </c>
      <c r="B710" s="18" t="s">
        <v>1209</v>
      </c>
      <c r="C710" s="18" t="s">
        <v>1209</v>
      </c>
      <c r="D710" s="18">
        <v>1</v>
      </c>
      <c r="E710" s="18">
        <v>1</v>
      </c>
      <c r="F710" s="18">
        <v>1</v>
      </c>
      <c r="G710" s="18">
        <v>6</v>
      </c>
      <c r="H710" s="18">
        <v>10018</v>
      </c>
      <c r="I710" s="68">
        <v>5</v>
      </c>
      <c r="J710" s="68">
        <v>5</v>
      </c>
      <c r="K710" s="68">
        <v>0</v>
      </c>
      <c r="L710" s="68">
        <v>1</v>
      </c>
      <c r="M710" s="68">
        <v>0</v>
      </c>
      <c r="N710" s="68">
        <v>395000</v>
      </c>
      <c r="O710" s="68">
        <v>395000</v>
      </c>
      <c r="P710" s="68">
        <v>0</v>
      </c>
      <c r="Q710" s="68">
        <v>0</v>
      </c>
      <c r="R710" s="68">
        <v>0</v>
      </c>
      <c r="S710" s="68">
        <v>0</v>
      </c>
      <c r="T710" s="68">
        <v>0</v>
      </c>
      <c r="U710" s="68">
        <v>0</v>
      </c>
      <c r="V710" s="68">
        <v>0</v>
      </c>
      <c r="W710" s="68">
        <v>0</v>
      </c>
      <c r="X710" s="68">
        <v>0</v>
      </c>
      <c r="Y710" s="68">
        <v>0</v>
      </c>
      <c r="Z710" s="68">
        <v>0</v>
      </c>
      <c r="AA710" s="68">
        <v>0</v>
      </c>
      <c r="AB710" s="68">
        <v>0</v>
      </c>
      <c r="AC710" s="68">
        <v>0</v>
      </c>
      <c r="AD710" s="68">
        <v>0</v>
      </c>
      <c r="AE710" s="68">
        <v>0</v>
      </c>
      <c r="AF710" s="18">
        <v>5</v>
      </c>
      <c r="AG710" s="18">
        <v>5</v>
      </c>
      <c r="AH710" s="18">
        <v>395000</v>
      </c>
      <c r="AI710" s="18">
        <v>395000</v>
      </c>
      <c r="AJ710" s="18">
        <v>0</v>
      </c>
      <c r="AK710" s="18">
        <v>0</v>
      </c>
      <c r="AL710" s="18">
        <v>0</v>
      </c>
      <c r="AM710" s="18">
        <v>0</v>
      </c>
      <c r="AN710" s="18">
        <v>0</v>
      </c>
      <c r="AO710" s="18">
        <v>0</v>
      </c>
    </row>
    <row r="711" spans="1:41" s="18" customFormat="1">
      <c r="A711" s="18">
        <v>20235</v>
      </c>
      <c r="B711" s="18" t="s">
        <v>1210</v>
      </c>
      <c r="C711" s="18" t="s">
        <v>1210</v>
      </c>
      <c r="D711" s="18">
        <v>1</v>
      </c>
      <c r="E711" s="18">
        <v>1</v>
      </c>
      <c r="F711" s="18">
        <v>1</v>
      </c>
      <c r="G711" s="18">
        <v>6</v>
      </c>
      <c r="H711" s="18">
        <v>10012</v>
      </c>
      <c r="I711" s="68">
        <v>5</v>
      </c>
      <c r="J711" s="68">
        <v>5</v>
      </c>
      <c r="K711" s="68">
        <v>0</v>
      </c>
      <c r="L711" s="68">
        <v>1</v>
      </c>
      <c r="M711" s="68">
        <v>0</v>
      </c>
      <c r="N711" s="68">
        <v>397500</v>
      </c>
      <c r="O711" s="68">
        <v>397500</v>
      </c>
      <c r="P711" s="68">
        <v>0</v>
      </c>
      <c r="Q711" s="68">
        <v>0</v>
      </c>
      <c r="R711" s="68">
        <v>0</v>
      </c>
      <c r="S711" s="68">
        <v>0</v>
      </c>
      <c r="T711" s="68">
        <v>0</v>
      </c>
      <c r="U711" s="68">
        <v>0</v>
      </c>
      <c r="V711" s="68">
        <v>0</v>
      </c>
      <c r="W711" s="68">
        <v>0</v>
      </c>
      <c r="X711" s="68">
        <v>0</v>
      </c>
      <c r="Y711" s="68">
        <v>0</v>
      </c>
      <c r="Z711" s="68">
        <v>0</v>
      </c>
      <c r="AA711" s="68">
        <v>0</v>
      </c>
      <c r="AB711" s="68">
        <v>0</v>
      </c>
      <c r="AC711" s="68">
        <v>0</v>
      </c>
      <c r="AD711" s="68">
        <v>0</v>
      </c>
      <c r="AE711" s="68">
        <v>0</v>
      </c>
      <c r="AF711" s="18">
        <v>5</v>
      </c>
      <c r="AG711" s="18">
        <v>5</v>
      </c>
      <c r="AH711" s="18">
        <v>397500</v>
      </c>
      <c r="AI711" s="18">
        <v>397500</v>
      </c>
      <c r="AJ711" s="18">
        <v>0</v>
      </c>
      <c r="AK711" s="18">
        <v>0</v>
      </c>
      <c r="AL711" s="18">
        <v>0</v>
      </c>
      <c r="AM711" s="18">
        <v>0</v>
      </c>
      <c r="AN711" s="18">
        <v>0</v>
      </c>
      <c r="AO711" s="18">
        <v>0</v>
      </c>
    </row>
    <row r="712" spans="1:41" s="18" customFormat="1">
      <c r="A712" s="18">
        <v>20236</v>
      </c>
      <c r="B712" s="18" t="s">
        <v>1211</v>
      </c>
      <c r="C712" s="18" t="s">
        <v>1211</v>
      </c>
      <c r="D712" s="18">
        <v>1</v>
      </c>
      <c r="E712" s="18">
        <v>1</v>
      </c>
      <c r="F712" s="18">
        <v>1</v>
      </c>
      <c r="G712" s="18">
        <v>6</v>
      </c>
      <c r="H712" s="18">
        <v>10060</v>
      </c>
      <c r="I712" s="68">
        <v>5</v>
      </c>
      <c r="J712" s="68">
        <v>5</v>
      </c>
      <c r="K712" s="68">
        <v>0</v>
      </c>
      <c r="L712" s="68">
        <v>1</v>
      </c>
      <c r="M712" s="68">
        <v>0</v>
      </c>
      <c r="N712" s="68">
        <v>400000</v>
      </c>
      <c r="O712" s="68">
        <v>400000</v>
      </c>
      <c r="P712" s="68">
        <v>0</v>
      </c>
      <c r="Q712" s="68">
        <v>0</v>
      </c>
      <c r="R712" s="68">
        <v>0</v>
      </c>
      <c r="S712" s="68">
        <v>0</v>
      </c>
      <c r="T712" s="68">
        <v>0</v>
      </c>
      <c r="U712" s="68">
        <v>0</v>
      </c>
      <c r="V712" s="68">
        <v>0</v>
      </c>
      <c r="W712" s="68">
        <v>0</v>
      </c>
      <c r="X712" s="68">
        <v>0</v>
      </c>
      <c r="Y712" s="68">
        <v>0</v>
      </c>
      <c r="Z712" s="68">
        <v>0</v>
      </c>
      <c r="AA712" s="68">
        <v>0</v>
      </c>
      <c r="AB712" s="68">
        <v>0</v>
      </c>
      <c r="AC712" s="68">
        <v>0</v>
      </c>
      <c r="AD712" s="68">
        <v>0</v>
      </c>
      <c r="AE712" s="68">
        <v>0</v>
      </c>
      <c r="AF712" s="18">
        <v>5</v>
      </c>
      <c r="AG712" s="18">
        <v>5</v>
      </c>
      <c r="AH712" s="18">
        <v>400000</v>
      </c>
      <c r="AI712" s="18">
        <v>400000</v>
      </c>
      <c r="AJ712" s="18">
        <v>0</v>
      </c>
      <c r="AK712" s="18">
        <v>0</v>
      </c>
      <c r="AL712" s="18">
        <v>0</v>
      </c>
      <c r="AM712" s="18">
        <v>0</v>
      </c>
      <c r="AN712" s="18">
        <v>0</v>
      </c>
      <c r="AO712" s="18">
        <v>0</v>
      </c>
    </row>
    <row r="713" spans="1:41" s="18" customFormat="1">
      <c r="A713" s="18">
        <v>20237</v>
      </c>
      <c r="B713" s="18" t="s">
        <v>1212</v>
      </c>
      <c r="C713" s="18" t="s">
        <v>1212</v>
      </c>
      <c r="D713" s="18">
        <v>1</v>
      </c>
      <c r="E713" s="18">
        <v>1</v>
      </c>
      <c r="F713" s="18">
        <v>1</v>
      </c>
      <c r="G713" s="18">
        <v>6</v>
      </c>
      <c r="H713" s="18">
        <v>10057</v>
      </c>
      <c r="I713" s="68">
        <v>5</v>
      </c>
      <c r="J713" s="68">
        <v>5</v>
      </c>
      <c r="K713" s="68">
        <v>0</v>
      </c>
      <c r="L713" s="68">
        <v>1</v>
      </c>
      <c r="M713" s="68">
        <v>0</v>
      </c>
      <c r="N713" s="68">
        <v>402500</v>
      </c>
      <c r="O713" s="68">
        <v>402500</v>
      </c>
      <c r="P713" s="68">
        <v>0</v>
      </c>
      <c r="Q713" s="68">
        <v>0</v>
      </c>
      <c r="R713" s="68">
        <v>0</v>
      </c>
      <c r="S713" s="68">
        <v>0</v>
      </c>
      <c r="T713" s="68">
        <v>0</v>
      </c>
      <c r="U713" s="68">
        <v>0</v>
      </c>
      <c r="V713" s="68">
        <v>0</v>
      </c>
      <c r="W713" s="68">
        <v>0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>
        <v>0</v>
      </c>
      <c r="AE713" s="68">
        <v>0</v>
      </c>
      <c r="AF713" s="18">
        <v>5</v>
      </c>
      <c r="AG713" s="18">
        <v>5</v>
      </c>
      <c r="AH713" s="18">
        <v>402500</v>
      </c>
      <c r="AI713" s="18">
        <v>402500</v>
      </c>
      <c r="AJ713" s="18">
        <v>0</v>
      </c>
      <c r="AK713" s="18">
        <v>0</v>
      </c>
      <c r="AL713" s="18">
        <v>0</v>
      </c>
      <c r="AM713" s="18">
        <v>0</v>
      </c>
      <c r="AN713" s="18">
        <v>0</v>
      </c>
      <c r="AO713" s="18">
        <v>0</v>
      </c>
    </row>
    <row r="714" spans="1:41" s="18" customFormat="1">
      <c r="A714" s="18">
        <v>20238</v>
      </c>
      <c r="B714" s="18" t="s">
        <v>1213</v>
      </c>
      <c r="C714" s="18" t="s">
        <v>1213</v>
      </c>
      <c r="D714" s="18">
        <v>1</v>
      </c>
      <c r="E714" s="18">
        <v>1</v>
      </c>
      <c r="F714" s="18">
        <v>1</v>
      </c>
      <c r="G714" s="18">
        <v>6</v>
      </c>
      <c r="H714" s="18">
        <v>10009</v>
      </c>
      <c r="I714" s="68">
        <v>5</v>
      </c>
      <c r="J714" s="68">
        <v>5</v>
      </c>
      <c r="K714" s="68">
        <v>0</v>
      </c>
      <c r="L714" s="68">
        <v>1</v>
      </c>
      <c r="M714" s="68">
        <v>0</v>
      </c>
      <c r="N714" s="68">
        <v>405000</v>
      </c>
      <c r="O714" s="68">
        <v>405000</v>
      </c>
      <c r="P714" s="68">
        <v>0</v>
      </c>
      <c r="Q714" s="68">
        <v>0</v>
      </c>
      <c r="R714" s="68">
        <v>0</v>
      </c>
      <c r="S714" s="68">
        <v>0</v>
      </c>
      <c r="T714" s="68">
        <v>0</v>
      </c>
      <c r="U714" s="68">
        <v>0</v>
      </c>
      <c r="V714" s="68">
        <v>0</v>
      </c>
      <c r="W714" s="68">
        <v>0</v>
      </c>
      <c r="X714" s="68">
        <v>0</v>
      </c>
      <c r="Y714" s="68">
        <v>0</v>
      </c>
      <c r="Z714" s="68">
        <v>0</v>
      </c>
      <c r="AA714" s="68">
        <v>0</v>
      </c>
      <c r="AB714" s="68">
        <v>0</v>
      </c>
      <c r="AC714" s="68">
        <v>0</v>
      </c>
      <c r="AD714" s="68">
        <v>0</v>
      </c>
      <c r="AE714" s="68">
        <v>0</v>
      </c>
      <c r="AF714" s="18">
        <v>5</v>
      </c>
      <c r="AG714" s="18">
        <v>5</v>
      </c>
      <c r="AH714" s="18">
        <v>405000</v>
      </c>
      <c r="AI714" s="18">
        <v>405000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</row>
    <row r="715" spans="1:41" s="18" customFormat="1">
      <c r="A715" s="18">
        <v>20239</v>
      </c>
      <c r="B715" s="18" t="s">
        <v>1214</v>
      </c>
      <c r="C715" s="18" t="s">
        <v>1214</v>
      </c>
      <c r="D715" s="18">
        <v>1</v>
      </c>
      <c r="E715" s="18">
        <v>1</v>
      </c>
      <c r="F715" s="18">
        <v>1</v>
      </c>
      <c r="G715" s="18">
        <v>6</v>
      </c>
      <c r="H715" s="18">
        <v>10072</v>
      </c>
      <c r="I715" s="68">
        <v>5</v>
      </c>
      <c r="J715" s="68">
        <v>5</v>
      </c>
      <c r="K715" s="68">
        <v>0</v>
      </c>
      <c r="L715" s="68">
        <v>1</v>
      </c>
      <c r="M715" s="68">
        <v>0</v>
      </c>
      <c r="N715" s="68">
        <v>407500</v>
      </c>
      <c r="O715" s="68">
        <v>407500</v>
      </c>
      <c r="P715" s="68">
        <v>0</v>
      </c>
      <c r="Q715" s="68">
        <v>0</v>
      </c>
      <c r="R715" s="68">
        <v>0</v>
      </c>
      <c r="S715" s="68">
        <v>0</v>
      </c>
      <c r="T715" s="68">
        <v>0</v>
      </c>
      <c r="U715" s="68">
        <v>0</v>
      </c>
      <c r="V715" s="68">
        <v>0</v>
      </c>
      <c r="W715" s="68">
        <v>0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>
        <v>0</v>
      </c>
      <c r="AE715" s="68">
        <v>0</v>
      </c>
      <c r="AF715" s="18">
        <v>5</v>
      </c>
      <c r="AG715" s="18">
        <v>5</v>
      </c>
      <c r="AH715" s="18">
        <v>407500</v>
      </c>
      <c r="AI715" s="18">
        <v>407500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</row>
    <row r="716" spans="1:41" s="18" customFormat="1">
      <c r="A716" s="18">
        <v>20240</v>
      </c>
      <c r="B716" s="18" t="s">
        <v>1215</v>
      </c>
      <c r="C716" s="18" t="s">
        <v>1215</v>
      </c>
      <c r="D716" s="18">
        <v>1</v>
      </c>
      <c r="E716" s="18">
        <v>1</v>
      </c>
      <c r="F716" s="18">
        <v>1</v>
      </c>
      <c r="G716" s="18">
        <v>6</v>
      </c>
      <c r="H716" s="18">
        <v>10062</v>
      </c>
      <c r="I716" s="68">
        <v>5</v>
      </c>
      <c r="J716" s="68">
        <v>5</v>
      </c>
      <c r="K716" s="68">
        <v>0</v>
      </c>
      <c r="L716" s="68">
        <v>1</v>
      </c>
      <c r="M716" s="68">
        <v>0</v>
      </c>
      <c r="N716" s="68">
        <v>410000</v>
      </c>
      <c r="O716" s="68">
        <v>410000</v>
      </c>
      <c r="P716" s="68">
        <v>0</v>
      </c>
      <c r="Q716" s="68">
        <v>0</v>
      </c>
      <c r="R716" s="68">
        <v>0</v>
      </c>
      <c r="S716" s="68">
        <v>0</v>
      </c>
      <c r="T716" s="68">
        <v>0</v>
      </c>
      <c r="U716" s="68">
        <v>0</v>
      </c>
      <c r="V716" s="68">
        <v>0</v>
      </c>
      <c r="W716" s="68">
        <v>0</v>
      </c>
      <c r="X716" s="68">
        <v>0</v>
      </c>
      <c r="Y716" s="68">
        <v>0</v>
      </c>
      <c r="Z716" s="68">
        <v>0</v>
      </c>
      <c r="AA716" s="68">
        <v>0</v>
      </c>
      <c r="AB716" s="68">
        <v>0</v>
      </c>
      <c r="AC716" s="68">
        <v>0</v>
      </c>
      <c r="AD716" s="68">
        <v>0</v>
      </c>
      <c r="AE716" s="68">
        <v>0</v>
      </c>
      <c r="AF716" s="18">
        <v>5</v>
      </c>
      <c r="AG716" s="18">
        <v>5</v>
      </c>
      <c r="AH716" s="18">
        <v>410000</v>
      </c>
      <c r="AI716" s="18">
        <v>410000</v>
      </c>
      <c r="AJ716" s="18">
        <v>0</v>
      </c>
      <c r="AK716" s="18">
        <v>0</v>
      </c>
      <c r="AL716" s="18">
        <v>0</v>
      </c>
      <c r="AM716" s="18">
        <v>0</v>
      </c>
      <c r="AN716" s="18">
        <v>0</v>
      </c>
      <c r="AO716" s="18">
        <v>0</v>
      </c>
    </row>
    <row r="717" spans="1:41" s="18" customFormat="1">
      <c r="A717" s="18">
        <v>20241</v>
      </c>
      <c r="B717" s="18" t="s">
        <v>1216</v>
      </c>
      <c r="C717" s="18" t="s">
        <v>1216</v>
      </c>
      <c r="D717" s="18">
        <v>1</v>
      </c>
      <c r="E717" s="18">
        <v>1</v>
      </c>
      <c r="F717" s="18">
        <v>1</v>
      </c>
      <c r="G717" s="18">
        <v>6</v>
      </c>
      <c r="H717" s="18">
        <v>10029</v>
      </c>
      <c r="I717" s="68">
        <v>5</v>
      </c>
      <c r="J717" s="68">
        <v>5</v>
      </c>
      <c r="K717" s="68">
        <v>0</v>
      </c>
      <c r="L717" s="68">
        <v>1</v>
      </c>
      <c r="M717" s="68">
        <v>0</v>
      </c>
      <c r="N717" s="68">
        <v>412500</v>
      </c>
      <c r="O717" s="68">
        <v>412500</v>
      </c>
      <c r="P717" s="68">
        <v>0</v>
      </c>
      <c r="Q717" s="68">
        <v>0</v>
      </c>
      <c r="R717" s="68">
        <v>0</v>
      </c>
      <c r="S717" s="68">
        <v>0</v>
      </c>
      <c r="T717" s="68">
        <v>0</v>
      </c>
      <c r="U717" s="68">
        <v>0</v>
      </c>
      <c r="V717" s="68">
        <v>0</v>
      </c>
      <c r="W717" s="68">
        <v>0</v>
      </c>
      <c r="X717" s="68">
        <v>0</v>
      </c>
      <c r="Y717" s="68">
        <v>0</v>
      </c>
      <c r="Z717" s="68">
        <v>0</v>
      </c>
      <c r="AA717" s="68">
        <v>0</v>
      </c>
      <c r="AB717" s="68">
        <v>0</v>
      </c>
      <c r="AC717" s="68">
        <v>0</v>
      </c>
      <c r="AD717" s="68">
        <v>0</v>
      </c>
      <c r="AE717" s="68">
        <v>0</v>
      </c>
      <c r="AF717" s="18">
        <v>5</v>
      </c>
      <c r="AG717" s="18">
        <v>5</v>
      </c>
      <c r="AH717" s="18">
        <v>412500</v>
      </c>
      <c r="AI717" s="18">
        <v>412500</v>
      </c>
      <c r="AJ717" s="18">
        <v>0</v>
      </c>
      <c r="AK717" s="18">
        <v>0</v>
      </c>
      <c r="AL717" s="18">
        <v>0</v>
      </c>
      <c r="AM717" s="18">
        <v>0</v>
      </c>
      <c r="AN717" s="18">
        <v>0</v>
      </c>
      <c r="AO717" s="18">
        <v>0</v>
      </c>
    </row>
    <row r="718" spans="1:41" s="18" customFormat="1">
      <c r="A718" s="18">
        <v>20242</v>
      </c>
      <c r="B718" s="18" t="s">
        <v>1217</v>
      </c>
      <c r="C718" s="18" t="s">
        <v>1217</v>
      </c>
      <c r="D718" s="18">
        <v>1</v>
      </c>
      <c r="E718" s="18">
        <v>1</v>
      </c>
      <c r="F718" s="18">
        <v>1</v>
      </c>
      <c r="G718" s="18">
        <v>6</v>
      </c>
      <c r="H718" s="18">
        <v>10026</v>
      </c>
      <c r="I718" s="68">
        <v>5</v>
      </c>
      <c r="J718" s="68">
        <v>5</v>
      </c>
      <c r="K718" s="68">
        <v>0</v>
      </c>
      <c r="L718" s="68">
        <v>1</v>
      </c>
      <c r="M718" s="68">
        <v>0</v>
      </c>
      <c r="N718" s="68">
        <v>415000</v>
      </c>
      <c r="O718" s="68">
        <v>415000</v>
      </c>
      <c r="P718" s="68">
        <v>0</v>
      </c>
      <c r="Q718" s="68">
        <v>0</v>
      </c>
      <c r="R718" s="68">
        <v>0</v>
      </c>
      <c r="S718" s="68">
        <v>0</v>
      </c>
      <c r="T718" s="68">
        <v>0</v>
      </c>
      <c r="U718" s="68">
        <v>0</v>
      </c>
      <c r="V718" s="68">
        <v>0</v>
      </c>
      <c r="W718" s="68">
        <v>0</v>
      </c>
      <c r="X718" s="68">
        <v>0</v>
      </c>
      <c r="Y718" s="68">
        <v>0</v>
      </c>
      <c r="Z718" s="68">
        <v>0</v>
      </c>
      <c r="AA718" s="68">
        <v>0</v>
      </c>
      <c r="AB718" s="68">
        <v>0</v>
      </c>
      <c r="AC718" s="68">
        <v>0</v>
      </c>
      <c r="AD718" s="68">
        <v>0</v>
      </c>
      <c r="AE718" s="68">
        <v>0</v>
      </c>
      <c r="AF718" s="18">
        <v>5</v>
      </c>
      <c r="AG718" s="18">
        <v>5</v>
      </c>
      <c r="AH718" s="18">
        <v>415000</v>
      </c>
      <c r="AI718" s="18">
        <v>415000</v>
      </c>
      <c r="AJ718" s="18">
        <v>0</v>
      </c>
      <c r="AK718" s="18">
        <v>0</v>
      </c>
      <c r="AL718" s="18">
        <v>0</v>
      </c>
      <c r="AM718" s="18">
        <v>0</v>
      </c>
      <c r="AN718" s="18">
        <v>0</v>
      </c>
      <c r="AO718" s="18">
        <v>0</v>
      </c>
    </row>
    <row r="719" spans="1:41" s="18" customFormat="1">
      <c r="A719" s="18">
        <v>20243</v>
      </c>
      <c r="B719" s="18" t="s">
        <v>1218</v>
      </c>
      <c r="C719" s="18" t="s">
        <v>1218</v>
      </c>
      <c r="D719" s="18">
        <v>1</v>
      </c>
      <c r="E719" s="18">
        <v>1</v>
      </c>
      <c r="F719" s="18">
        <v>1</v>
      </c>
      <c r="G719" s="18">
        <v>6</v>
      </c>
      <c r="H719" s="18">
        <v>10080</v>
      </c>
      <c r="I719" s="68">
        <v>5</v>
      </c>
      <c r="J719" s="68">
        <v>5</v>
      </c>
      <c r="K719" s="68">
        <v>0</v>
      </c>
      <c r="L719" s="68">
        <v>1</v>
      </c>
      <c r="M719" s="68">
        <v>0</v>
      </c>
      <c r="N719" s="68">
        <v>417500</v>
      </c>
      <c r="O719" s="68">
        <v>417500</v>
      </c>
      <c r="P719" s="68">
        <v>0</v>
      </c>
      <c r="Q719" s="68">
        <v>0</v>
      </c>
      <c r="R719" s="68">
        <v>0</v>
      </c>
      <c r="S719" s="68">
        <v>0</v>
      </c>
      <c r="T719" s="68">
        <v>0</v>
      </c>
      <c r="U719" s="68">
        <v>0</v>
      </c>
      <c r="V719" s="68">
        <v>0</v>
      </c>
      <c r="W719" s="68">
        <v>0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>
        <v>0</v>
      </c>
      <c r="AE719" s="68">
        <v>0</v>
      </c>
      <c r="AF719" s="18">
        <v>5</v>
      </c>
      <c r="AG719" s="18">
        <v>5</v>
      </c>
      <c r="AH719" s="18">
        <v>417500</v>
      </c>
      <c r="AI719" s="18">
        <v>417500</v>
      </c>
      <c r="AJ719" s="18">
        <v>0</v>
      </c>
      <c r="AK719" s="18">
        <v>0</v>
      </c>
      <c r="AL719" s="18">
        <v>0</v>
      </c>
      <c r="AM719" s="18">
        <v>0</v>
      </c>
      <c r="AN719" s="18">
        <v>0</v>
      </c>
      <c r="AO719" s="18">
        <v>0</v>
      </c>
    </row>
    <row r="720" spans="1:41" s="18" customFormat="1">
      <c r="A720" s="18">
        <v>20244</v>
      </c>
      <c r="B720" s="18" t="s">
        <v>1219</v>
      </c>
      <c r="C720" s="18" t="s">
        <v>1219</v>
      </c>
      <c r="D720" s="18">
        <v>1</v>
      </c>
      <c r="E720" s="18">
        <v>1</v>
      </c>
      <c r="F720" s="18">
        <v>1</v>
      </c>
      <c r="G720" s="18">
        <v>6</v>
      </c>
      <c r="H720" s="18">
        <v>10030</v>
      </c>
      <c r="I720" s="68">
        <v>5</v>
      </c>
      <c r="J720" s="68">
        <v>5</v>
      </c>
      <c r="K720" s="68">
        <v>0</v>
      </c>
      <c r="L720" s="68">
        <v>1</v>
      </c>
      <c r="M720" s="68">
        <v>0</v>
      </c>
      <c r="N720" s="68">
        <v>420000</v>
      </c>
      <c r="O720" s="68">
        <v>420000</v>
      </c>
      <c r="P720" s="68">
        <v>0</v>
      </c>
      <c r="Q720" s="68">
        <v>0</v>
      </c>
      <c r="R720" s="68">
        <v>0</v>
      </c>
      <c r="S720" s="68">
        <v>0</v>
      </c>
      <c r="T720" s="68">
        <v>0</v>
      </c>
      <c r="U720" s="68">
        <v>0</v>
      </c>
      <c r="V720" s="68">
        <v>0</v>
      </c>
      <c r="W720" s="68">
        <v>0</v>
      </c>
      <c r="X720" s="68">
        <v>0</v>
      </c>
      <c r="Y720" s="68">
        <v>0</v>
      </c>
      <c r="Z720" s="68">
        <v>0</v>
      </c>
      <c r="AA720" s="68">
        <v>0</v>
      </c>
      <c r="AB720" s="68">
        <v>0</v>
      </c>
      <c r="AC720" s="68">
        <v>0</v>
      </c>
      <c r="AD720" s="68">
        <v>0</v>
      </c>
      <c r="AE720" s="68">
        <v>0</v>
      </c>
      <c r="AF720" s="18">
        <v>5</v>
      </c>
      <c r="AG720" s="18">
        <v>5</v>
      </c>
      <c r="AH720" s="18">
        <v>420000</v>
      </c>
      <c r="AI720" s="18">
        <v>420000</v>
      </c>
      <c r="AJ720" s="18">
        <v>0</v>
      </c>
      <c r="AK720" s="18">
        <v>0</v>
      </c>
      <c r="AL720" s="18">
        <v>0</v>
      </c>
      <c r="AM720" s="18">
        <v>0</v>
      </c>
      <c r="AN720" s="18">
        <v>0</v>
      </c>
      <c r="AO720" s="18">
        <v>0</v>
      </c>
    </row>
    <row r="721" spans="1:41" s="18" customFormat="1">
      <c r="A721" s="18">
        <v>20245</v>
      </c>
      <c r="B721" s="18" t="s">
        <v>1220</v>
      </c>
      <c r="C721" s="18" t="s">
        <v>1220</v>
      </c>
      <c r="D721" s="18">
        <v>1</v>
      </c>
      <c r="E721" s="18">
        <v>1</v>
      </c>
      <c r="F721" s="18">
        <v>1</v>
      </c>
      <c r="G721" s="18">
        <v>6</v>
      </c>
      <c r="H721" s="18">
        <v>10051</v>
      </c>
      <c r="I721" s="68">
        <v>5</v>
      </c>
      <c r="J721" s="68">
        <v>5</v>
      </c>
      <c r="K721" s="68">
        <v>0</v>
      </c>
      <c r="L721" s="68">
        <v>1</v>
      </c>
      <c r="M721" s="68">
        <v>0</v>
      </c>
      <c r="N721" s="68">
        <v>422500</v>
      </c>
      <c r="O721" s="68">
        <v>422500</v>
      </c>
      <c r="P721" s="68">
        <v>0</v>
      </c>
      <c r="Q721" s="68">
        <v>0</v>
      </c>
      <c r="R721" s="68">
        <v>0</v>
      </c>
      <c r="S721" s="68">
        <v>0</v>
      </c>
      <c r="T721" s="68">
        <v>0</v>
      </c>
      <c r="U721" s="68">
        <v>0</v>
      </c>
      <c r="V721" s="68">
        <v>0</v>
      </c>
      <c r="W721" s="68">
        <v>0</v>
      </c>
      <c r="X721" s="68">
        <v>0</v>
      </c>
      <c r="Y721" s="68">
        <v>0</v>
      </c>
      <c r="Z721" s="68">
        <v>0</v>
      </c>
      <c r="AA721" s="68">
        <v>0</v>
      </c>
      <c r="AB721" s="68">
        <v>0</v>
      </c>
      <c r="AC721" s="68">
        <v>0</v>
      </c>
      <c r="AD721" s="68">
        <v>0</v>
      </c>
      <c r="AE721" s="68">
        <v>0</v>
      </c>
      <c r="AF721" s="18">
        <v>5</v>
      </c>
      <c r="AG721" s="18">
        <v>5</v>
      </c>
      <c r="AH721" s="18">
        <v>422500</v>
      </c>
      <c r="AI721" s="18">
        <v>422500</v>
      </c>
      <c r="AJ721" s="18">
        <v>0</v>
      </c>
      <c r="AK721" s="18">
        <v>0</v>
      </c>
      <c r="AL721" s="18">
        <v>0</v>
      </c>
      <c r="AM721" s="18">
        <v>0</v>
      </c>
      <c r="AN721" s="18">
        <v>0</v>
      </c>
      <c r="AO721" s="18">
        <v>0</v>
      </c>
    </row>
    <row r="722" spans="1:41" s="18" customFormat="1">
      <c r="A722" s="18">
        <v>20246</v>
      </c>
      <c r="B722" s="18" t="s">
        <v>1221</v>
      </c>
      <c r="C722" s="18" t="s">
        <v>1221</v>
      </c>
      <c r="D722" s="18">
        <v>1</v>
      </c>
      <c r="E722" s="18">
        <v>1</v>
      </c>
      <c r="F722" s="18">
        <v>1</v>
      </c>
      <c r="G722" s="18">
        <v>6</v>
      </c>
      <c r="H722" s="18">
        <v>10034</v>
      </c>
      <c r="I722" s="68">
        <v>5</v>
      </c>
      <c r="J722" s="68">
        <v>5</v>
      </c>
      <c r="K722" s="68">
        <v>0</v>
      </c>
      <c r="L722" s="68">
        <v>1</v>
      </c>
      <c r="M722" s="68">
        <v>0</v>
      </c>
      <c r="N722" s="68">
        <v>425000</v>
      </c>
      <c r="O722" s="68">
        <v>425000</v>
      </c>
      <c r="P722" s="68">
        <v>0</v>
      </c>
      <c r="Q722" s="68">
        <v>0</v>
      </c>
      <c r="R722" s="68">
        <v>0</v>
      </c>
      <c r="S722" s="68">
        <v>0</v>
      </c>
      <c r="T722" s="68">
        <v>0</v>
      </c>
      <c r="U722" s="68">
        <v>0</v>
      </c>
      <c r="V722" s="68">
        <v>0</v>
      </c>
      <c r="W722" s="68">
        <v>0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>
        <v>0</v>
      </c>
      <c r="AE722" s="68">
        <v>0</v>
      </c>
      <c r="AF722" s="18">
        <v>5</v>
      </c>
      <c r="AG722" s="18">
        <v>5</v>
      </c>
      <c r="AH722" s="18">
        <v>425000</v>
      </c>
      <c r="AI722" s="18">
        <v>425000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</row>
    <row r="723" spans="1:41" s="18" customFormat="1">
      <c r="A723" s="18">
        <v>20247</v>
      </c>
      <c r="B723" s="18" t="s">
        <v>1222</v>
      </c>
      <c r="C723" s="18" t="s">
        <v>1222</v>
      </c>
      <c r="D723" s="18">
        <v>1</v>
      </c>
      <c r="E723" s="18">
        <v>1</v>
      </c>
      <c r="F723" s="18">
        <v>1</v>
      </c>
      <c r="G723" s="18">
        <v>6</v>
      </c>
      <c r="H723" s="18">
        <v>10039</v>
      </c>
      <c r="I723" s="68">
        <v>5</v>
      </c>
      <c r="J723" s="68">
        <v>5</v>
      </c>
      <c r="K723" s="68">
        <v>0</v>
      </c>
      <c r="L723" s="68">
        <v>1</v>
      </c>
      <c r="M723" s="68">
        <v>0</v>
      </c>
      <c r="N723" s="68">
        <v>427500</v>
      </c>
      <c r="O723" s="68">
        <v>427500</v>
      </c>
      <c r="P723" s="68">
        <v>0</v>
      </c>
      <c r="Q723" s="68">
        <v>0</v>
      </c>
      <c r="R723" s="68">
        <v>0</v>
      </c>
      <c r="S723" s="68">
        <v>0</v>
      </c>
      <c r="T723" s="68">
        <v>0</v>
      </c>
      <c r="U723" s="68">
        <v>0</v>
      </c>
      <c r="V723" s="68">
        <v>0</v>
      </c>
      <c r="W723" s="68">
        <v>0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>
        <v>0</v>
      </c>
      <c r="AE723" s="68">
        <v>0</v>
      </c>
      <c r="AF723" s="18">
        <v>5</v>
      </c>
      <c r="AG723" s="18">
        <v>5</v>
      </c>
      <c r="AH723" s="18">
        <v>427500</v>
      </c>
      <c r="AI723" s="18">
        <v>427500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</row>
    <row r="724" spans="1:41" s="18" customFormat="1">
      <c r="A724" s="18">
        <v>20248</v>
      </c>
      <c r="B724" s="18" t="s">
        <v>1223</v>
      </c>
      <c r="C724" s="18" t="s">
        <v>1223</v>
      </c>
      <c r="D724" s="18">
        <v>1</v>
      </c>
      <c r="E724" s="18">
        <v>1</v>
      </c>
      <c r="F724" s="18">
        <v>1</v>
      </c>
      <c r="G724" s="18">
        <v>6</v>
      </c>
      <c r="H724" s="18">
        <v>10083</v>
      </c>
      <c r="I724" s="68">
        <v>5</v>
      </c>
      <c r="J724" s="68">
        <v>5</v>
      </c>
      <c r="K724" s="68">
        <v>0</v>
      </c>
      <c r="L724" s="68">
        <v>1</v>
      </c>
      <c r="M724" s="68">
        <v>0</v>
      </c>
      <c r="N724" s="68">
        <v>430000</v>
      </c>
      <c r="O724" s="68">
        <v>430000</v>
      </c>
      <c r="P724" s="68">
        <v>0</v>
      </c>
      <c r="Q724" s="68">
        <v>0</v>
      </c>
      <c r="R724" s="68">
        <v>0</v>
      </c>
      <c r="S724" s="68">
        <v>0</v>
      </c>
      <c r="T724" s="68">
        <v>0</v>
      </c>
      <c r="U724" s="68">
        <v>0</v>
      </c>
      <c r="V724" s="68">
        <v>0</v>
      </c>
      <c r="W724" s="68">
        <v>0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68">
        <v>0</v>
      </c>
      <c r="AD724" s="68">
        <v>0</v>
      </c>
      <c r="AE724" s="68">
        <v>0</v>
      </c>
      <c r="AF724" s="18">
        <v>5</v>
      </c>
      <c r="AG724" s="18">
        <v>5</v>
      </c>
      <c r="AH724" s="18">
        <v>430000</v>
      </c>
      <c r="AI724" s="18">
        <v>430000</v>
      </c>
      <c r="AJ724" s="18">
        <v>0</v>
      </c>
      <c r="AK724" s="18">
        <v>0</v>
      </c>
      <c r="AL724" s="18">
        <v>0</v>
      </c>
      <c r="AM724" s="18">
        <v>0</v>
      </c>
      <c r="AN724" s="18">
        <v>0</v>
      </c>
      <c r="AO724" s="18">
        <v>0</v>
      </c>
    </row>
    <row r="725" spans="1:41" s="18" customFormat="1">
      <c r="A725" s="18">
        <v>20249</v>
      </c>
      <c r="B725" s="18" t="s">
        <v>1224</v>
      </c>
      <c r="C725" s="18" t="s">
        <v>1224</v>
      </c>
      <c r="D725" s="18">
        <v>1</v>
      </c>
      <c r="E725" s="18">
        <v>1</v>
      </c>
      <c r="F725" s="18">
        <v>1</v>
      </c>
      <c r="G725" s="18">
        <v>6</v>
      </c>
      <c r="H725" s="18">
        <v>10037</v>
      </c>
      <c r="I725" s="68">
        <v>5</v>
      </c>
      <c r="J725" s="68">
        <v>5</v>
      </c>
      <c r="K725" s="68">
        <v>0</v>
      </c>
      <c r="L725" s="68">
        <v>1</v>
      </c>
      <c r="M725" s="68">
        <v>0</v>
      </c>
      <c r="N725" s="68">
        <v>432500</v>
      </c>
      <c r="O725" s="68">
        <v>432500</v>
      </c>
      <c r="P725" s="68">
        <v>0</v>
      </c>
      <c r="Q725" s="68">
        <v>0</v>
      </c>
      <c r="R725" s="68">
        <v>0</v>
      </c>
      <c r="S725" s="68">
        <v>0</v>
      </c>
      <c r="T725" s="68">
        <v>0</v>
      </c>
      <c r="U725" s="68">
        <v>0</v>
      </c>
      <c r="V725" s="68">
        <v>0</v>
      </c>
      <c r="W725" s="68">
        <v>0</v>
      </c>
      <c r="X725" s="68">
        <v>0</v>
      </c>
      <c r="Y725" s="68">
        <v>0</v>
      </c>
      <c r="Z725" s="68">
        <v>0</v>
      </c>
      <c r="AA725" s="68">
        <v>0</v>
      </c>
      <c r="AB725" s="68">
        <v>0</v>
      </c>
      <c r="AC725" s="68">
        <v>0</v>
      </c>
      <c r="AD725" s="68">
        <v>0</v>
      </c>
      <c r="AE725" s="68">
        <v>0</v>
      </c>
      <c r="AF725" s="18">
        <v>5</v>
      </c>
      <c r="AG725" s="18">
        <v>5</v>
      </c>
      <c r="AH725" s="18">
        <v>432500</v>
      </c>
      <c r="AI725" s="18">
        <v>432500</v>
      </c>
      <c r="AJ725" s="18">
        <v>0</v>
      </c>
      <c r="AK725" s="18">
        <v>0</v>
      </c>
      <c r="AL725" s="18">
        <v>0</v>
      </c>
      <c r="AM725" s="18">
        <v>0</v>
      </c>
      <c r="AN725" s="18">
        <v>0</v>
      </c>
      <c r="AO725" s="18">
        <v>0</v>
      </c>
    </row>
    <row r="726" spans="1:41" s="18" customFormat="1">
      <c r="A726" s="18">
        <v>20250</v>
      </c>
      <c r="B726" s="18" t="s">
        <v>1225</v>
      </c>
      <c r="C726" s="18" t="s">
        <v>1225</v>
      </c>
      <c r="D726" s="18">
        <v>1</v>
      </c>
      <c r="E726" s="18">
        <v>1</v>
      </c>
      <c r="F726" s="18">
        <v>1</v>
      </c>
      <c r="G726" s="18">
        <v>6</v>
      </c>
      <c r="H726" s="18">
        <v>10050</v>
      </c>
      <c r="I726" s="68">
        <v>5</v>
      </c>
      <c r="J726" s="68">
        <v>5</v>
      </c>
      <c r="K726" s="68">
        <v>0</v>
      </c>
      <c r="L726" s="68">
        <v>1</v>
      </c>
      <c r="M726" s="68">
        <v>0</v>
      </c>
      <c r="N726" s="68">
        <v>435000</v>
      </c>
      <c r="O726" s="68">
        <v>435000</v>
      </c>
      <c r="P726" s="68">
        <v>0</v>
      </c>
      <c r="Q726" s="68">
        <v>0</v>
      </c>
      <c r="R726" s="68">
        <v>0</v>
      </c>
      <c r="S726" s="68">
        <v>0</v>
      </c>
      <c r="T726" s="68">
        <v>0</v>
      </c>
      <c r="U726" s="68">
        <v>0</v>
      </c>
      <c r="V726" s="68">
        <v>0</v>
      </c>
      <c r="W726" s="68">
        <v>0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68">
        <v>0</v>
      </c>
      <c r="AE726" s="68">
        <v>0</v>
      </c>
      <c r="AF726" s="18">
        <v>5</v>
      </c>
      <c r="AG726" s="18">
        <v>5</v>
      </c>
      <c r="AH726" s="18">
        <v>435000</v>
      </c>
      <c r="AI726" s="18">
        <v>435000</v>
      </c>
      <c r="AJ726" s="18">
        <v>0</v>
      </c>
      <c r="AK726" s="18">
        <v>0</v>
      </c>
      <c r="AL726" s="18">
        <v>0</v>
      </c>
      <c r="AM726" s="18">
        <v>0</v>
      </c>
      <c r="AN726" s="18">
        <v>0</v>
      </c>
      <c r="AO726" s="18">
        <v>0</v>
      </c>
    </row>
    <row r="727" spans="1:41" s="18" customFormat="1">
      <c r="A727" s="18">
        <v>20251</v>
      </c>
      <c r="B727" s="18" t="s">
        <v>1226</v>
      </c>
      <c r="C727" s="18" t="s">
        <v>1226</v>
      </c>
      <c r="D727" s="18">
        <v>1</v>
      </c>
      <c r="E727" s="18">
        <v>1</v>
      </c>
      <c r="F727" s="18">
        <v>1</v>
      </c>
      <c r="G727" s="18">
        <v>6</v>
      </c>
      <c r="H727" s="18">
        <v>10088</v>
      </c>
      <c r="I727" s="68">
        <v>5</v>
      </c>
      <c r="J727" s="68">
        <v>5</v>
      </c>
      <c r="K727" s="68">
        <v>0</v>
      </c>
      <c r="L727" s="68">
        <v>1</v>
      </c>
      <c r="M727" s="68">
        <v>0</v>
      </c>
      <c r="N727" s="68">
        <v>437500</v>
      </c>
      <c r="O727" s="68">
        <v>437500</v>
      </c>
      <c r="P727" s="68">
        <v>0</v>
      </c>
      <c r="Q727" s="68">
        <v>0</v>
      </c>
      <c r="R727" s="68">
        <v>0</v>
      </c>
      <c r="S727" s="68">
        <v>0</v>
      </c>
      <c r="T727" s="68">
        <v>0</v>
      </c>
      <c r="U727" s="68">
        <v>0</v>
      </c>
      <c r="V727" s="68">
        <v>0</v>
      </c>
      <c r="W727" s="68">
        <v>0</v>
      </c>
      <c r="X727" s="68">
        <v>0</v>
      </c>
      <c r="Y727" s="68">
        <v>0</v>
      </c>
      <c r="Z727" s="68">
        <v>0</v>
      </c>
      <c r="AA727" s="68">
        <v>0</v>
      </c>
      <c r="AB727" s="68">
        <v>0</v>
      </c>
      <c r="AC727" s="68">
        <v>0</v>
      </c>
      <c r="AD727" s="68">
        <v>0</v>
      </c>
      <c r="AE727" s="68">
        <v>0</v>
      </c>
      <c r="AF727" s="18">
        <v>5</v>
      </c>
      <c r="AG727" s="18">
        <v>5</v>
      </c>
      <c r="AH727" s="18">
        <v>437500</v>
      </c>
      <c r="AI727" s="18">
        <v>437500</v>
      </c>
      <c r="AJ727" s="18">
        <v>0</v>
      </c>
      <c r="AK727" s="18">
        <v>0</v>
      </c>
      <c r="AL727" s="18">
        <v>0</v>
      </c>
      <c r="AM727" s="18">
        <v>0</v>
      </c>
      <c r="AN727" s="18">
        <v>0</v>
      </c>
      <c r="AO727" s="18">
        <v>0</v>
      </c>
    </row>
    <row r="728" spans="1:41" s="18" customFormat="1">
      <c r="A728" s="18">
        <v>20252</v>
      </c>
      <c r="B728" s="18" t="s">
        <v>1227</v>
      </c>
      <c r="C728" s="18" t="s">
        <v>1227</v>
      </c>
      <c r="D728" s="18">
        <v>1</v>
      </c>
      <c r="E728" s="18">
        <v>1</v>
      </c>
      <c r="F728" s="18">
        <v>1</v>
      </c>
      <c r="G728" s="18">
        <v>6</v>
      </c>
      <c r="H728" s="18">
        <v>10008</v>
      </c>
      <c r="I728" s="68">
        <v>5</v>
      </c>
      <c r="J728" s="68">
        <v>5</v>
      </c>
      <c r="K728" s="68">
        <v>0</v>
      </c>
      <c r="L728" s="68">
        <v>1</v>
      </c>
      <c r="M728" s="68">
        <v>0</v>
      </c>
      <c r="N728" s="68">
        <v>440000</v>
      </c>
      <c r="O728" s="68">
        <v>440000</v>
      </c>
      <c r="P728" s="68">
        <v>0</v>
      </c>
      <c r="Q728" s="68">
        <v>0</v>
      </c>
      <c r="R728" s="68">
        <v>0</v>
      </c>
      <c r="S728" s="68">
        <v>0</v>
      </c>
      <c r="T728" s="68">
        <v>0</v>
      </c>
      <c r="U728" s="68">
        <v>0</v>
      </c>
      <c r="V728" s="68">
        <v>0</v>
      </c>
      <c r="W728" s="68">
        <v>0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>
        <v>0</v>
      </c>
      <c r="AE728" s="68">
        <v>0</v>
      </c>
      <c r="AF728" s="18">
        <v>5</v>
      </c>
      <c r="AG728" s="18">
        <v>5</v>
      </c>
      <c r="AH728" s="18">
        <v>440000</v>
      </c>
      <c r="AI728" s="18">
        <v>440000</v>
      </c>
      <c r="AJ728" s="18">
        <v>0</v>
      </c>
      <c r="AK728" s="18">
        <v>0</v>
      </c>
      <c r="AL728" s="18">
        <v>0</v>
      </c>
      <c r="AM728" s="18">
        <v>0</v>
      </c>
      <c r="AN728" s="18">
        <v>0</v>
      </c>
      <c r="AO728" s="18">
        <v>0</v>
      </c>
    </row>
    <row r="729" spans="1:41" s="18" customFormat="1">
      <c r="A729" s="18">
        <v>20253</v>
      </c>
      <c r="B729" s="18" t="s">
        <v>1228</v>
      </c>
      <c r="C729" s="18" t="s">
        <v>1228</v>
      </c>
      <c r="D729" s="18">
        <v>1</v>
      </c>
      <c r="E729" s="18">
        <v>1</v>
      </c>
      <c r="F729" s="18">
        <v>1</v>
      </c>
      <c r="G729" s="18">
        <v>6</v>
      </c>
      <c r="H729" s="18">
        <v>10055</v>
      </c>
      <c r="I729" s="68">
        <v>5</v>
      </c>
      <c r="J729" s="68">
        <v>5</v>
      </c>
      <c r="K729" s="68">
        <v>0</v>
      </c>
      <c r="L729" s="68">
        <v>1</v>
      </c>
      <c r="M729" s="68">
        <v>0</v>
      </c>
      <c r="N729" s="68">
        <v>442500</v>
      </c>
      <c r="O729" s="68">
        <v>442500</v>
      </c>
      <c r="P729" s="68">
        <v>0</v>
      </c>
      <c r="Q729" s="68">
        <v>0</v>
      </c>
      <c r="R729" s="68">
        <v>0</v>
      </c>
      <c r="S729" s="68">
        <v>0</v>
      </c>
      <c r="T729" s="68">
        <v>0</v>
      </c>
      <c r="U729" s="68">
        <v>0</v>
      </c>
      <c r="V729" s="68">
        <v>0</v>
      </c>
      <c r="W729" s="68">
        <v>0</v>
      </c>
      <c r="X729" s="68">
        <v>0</v>
      </c>
      <c r="Y729" s="68">
        <v>0</v>
      </c>
      <c r="Z729" s="68">
        <v>0</v>
      </c>
      <c r="AA729" s="68">
        <v>0</v>
      </c>
      <c r="AB729" s="68">
        <v>0</v>
      </c>
      <c r="AC729" s="68">
        <v>0</v>
      </c>
      <c r="AD729" s="68">
        <v>0</v>
      </c>
      <c r="AE729" s="68">
        <v>0</v>
      </c>
      <c r="AF729" s="18">
        <v>5</v>
      </c>
      <c r="AG729" s="18">
        <v>5</v>
      </c>
      <c r="AH729" s="18">
        <v>442500</v>
      </c>
      <c r="AI729" s="18">
        <v>442500</v>
      </c>
      <c r="AJ729" s="18">
        <v>0</v>
      </c>
      <c r="AK729" s="18">
        <v>0</v>
      </c>
      <c r="AL729" s="18">
        <v>0</v>
      </c>
      <c r="AM729" s="18">
        <v>0</v>
      </c>
      <c r="AN729" s="18">
        <v>0</v>
      </c>
      <c r="AO729" s="18">
        <v>0</v>
      </c>
    </row>
    <row r="730" spans="1:41" s="18" customFormat="1">
      <c r="A730" s="18">
        <v>20254</v>
      </c>
      <c r="B730" s="18" t="s">
        <v>1229</v>
      </c>
      <c r="C730" s="18" t="s">
        <v>1229</v>
      </c>
      <c r="D730" s="18">
        <v>1</v>
      </c>
      <c r="E730" s="18">
        <v>1</v>
      </c>
      <c r="F730" s="18">
        <v>1</v>
      </c>
      <c r="G730" s="18">
        <v>6</v>
      </c>
      <c r="H730" s="18">
        <v>10084</v>
      </c>
      <c r="I730" s="68">
        <v>5</v>
      </c>
      <c r="J730" s="68">
        <v>5</v>
      </c>
      <c r="K730" s="68">
        <v>0</v>
      </c>
      <c r="L730" s="68">
        <v>1</v>
      </c>
      <c r="M730" s="68">
        <v>0</v>
      </c>
      <c r="N730" s="68">
        <v>445000</v>
      </c>
      <c r="O730" s="68">
        <v>445000</v>
      </c>
      <c r="P730" s="68">
        <v>0</v>
      </c>
      <c r="Q730" s="68">
        <v>0</v>
      </c>
      <c r="R730" s="68">
        <v>0</v>
      </c>
      <c r="S730" s="68">
        <v>0</v>
      </c>
      <c r="T730" s="68">
        <v>0</v>
      </c>
      <c r="U730" s="68">
        <v>0</v>
      </c>
      <c r="V730" s="68">
        <v>0</v>
      </c>
      <c r="W730" s="68">
        <v>0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>
        <v>0</v>
      </c>
      <c r="AE730" s="68">
        <v>0</v>
      </c>
      <c r="AF730" s="18">
        <v>5</v>
      </c>
      <c r="AG730" s="18">
        <v>5</v>
      </c>
      <c r="AH730" s="18">
        <v>445000</v>
      </c>
      <c r="AI730" s="18">
        <v>445000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</row>
    <row r="731" spans="1:41" s="18" customFormat="1">
      <c r="A731" s="18">
        <v>20255</v>
      </c>
      <c r="B731" s="18" t="s">
        <v>1230</v>
      </c>
      <c r="C731" s="18" t="s">
        <v>1230</v>
      </c>
      <c r="D731" s="18">
        <v>1</v>
      </c>
      <c r="E731" s="18">
        <v>1</v>
      </c>
      <c r="F731" s="18">
        <v>1</v>
      </c>
      <c r="G731" s="18">
        <v>6</v>
      </c>
      <c r="H731" s="18">
        <v>10017</v>
      </c>
      <c r="I731" s="68">
        <v>5</v>
      </c>
      <c r="J731" s="68">
        <v>5</v>
      </c>
      <c r="K731" s="68">
        <v>0</v>
      </c>
      <c r="L731" s="68">
        <v>1</v>
      </c>
      <c r="M731" s="68">
        <v>0</v>
      </c>
      <c r="N731" s="68">
        <v>447500</v>
      </c>
      <c r="O731" s="68">
        <v>447500</v>
      </c>
      <c r="P731" s="68">
        <v>0</v>
      </c>
      <c r="Q731" s="68">
        <v>0</v>
      </c>
      <c r="R731" s="68">
        <v>0</v>
      </c>
      <c r="S731" s="68">
        <v>0</v>
      </c>
      <c r="T731" s="68">
        <v>0</v>
      </c>
      <c r="U731" s="68">
        <v>0</v>
      </c>
      <c r="V731" s="68">
        <v>0</v>
      </c>
      <c r="W731" s="68">
        <v>0</v>
      </c>
      <c r="X731" s="68">
        <v>0</v>
      </c>
      <c r="Y731" s="68">
        <v>0</v>
      </c>
      <c r="Z731" s="68">
        <v>0</v>
      </c>
      <c r="AA731" s="68">
        <v>0</v>
      </c>
      <c r="AB731" s="68">
        <v>0</v>
      </c>
      <c r="AC731" s="68">
        <v>0</v>
      </c>
      <c r="AD731" s="68">
        <v>0</v>
      </c>
      <c r="AE731" s="68">
        <v>0</v>
      </c>
      <c r="AF731" s="18">
        <v>5</v>
      </c>
      <c r="AG731" s="18">
        <v>5</v>
      </c>
      <c r="AH731" s="18">
        <v>447500</v>
      </c>
      <c r="AI731" s="18">
        <v>447500</v>
      </c>
      <c r="AJ731" s="18">
        <v>0</v>
      </c>
      <c r="AK731" s="18">
        <v>0</v>
      </c>
      <c r="AL731" s="18">
        <v>0</v>
      </c>
      <c r="AM731" s="18">
        <v>0</v>
      </c>
      <c r="AN731" s="18">
        <v>0</v>
      </c>
      <c r="AO731" s="18">
        <v>0</v>
      </c>
    </row>
    <row r="732" spans="1:41" s="18" customFormat="1">
      <c r="A732" s="18">
        <v>20256</v>
      </c>
      <c r="B732" s="18" t="s">
        <v>1231</v>
      </c>
      <c r="C732" s="18" t="s">
        <v>1231</v>
      </c>
      <c r="D732" s="18">
        <v>1</v>
      </c>
      <c r="E732" s="18">
        <v>1</v>
      </c>
      <c r="F732" s="18">
        <v>1</v>
      </c>
      <c r="G732" s="18">
        <v>6</v>
      </c>
      <c r="H732" s="18">
        <v>10049</v>
      </c>
      <c r="I732" s="68">
        <v>5</v>
      </c>
      <c r="J732" s="68">
        <v>5</v>
      </c>
      <c r="K732" s="68">
        <v>0</v>
      </c>
      <c r="L732" s="68">
        <v>1</v>
      </c>
      <c r="M732" s="68">
        <v>0</v>
      </c>
      <c r="N732" s="68">
        <v>450000</v>
      </c>
      <c r="O732" s="68">
        <v>450000</v>
      </c>
      <c r="P732" s="68">
        <v>0</v>
      </c>
      <c r="Q732" s="68">
        <v>0</v>
      </c>
      <c r="R732" s="68">
        <v>0</v>
      </c>
      <c r="S732" s="68">
        <v>0</v>
      </c>
      <c r="T732" s="68">
        <v>0</v>
      </c>
      <c r="U732" s="68">
        <v>0</v>
      </c>
      <c r="V732" s="68">
        <v>0</v>
      </c>
      <c r="W732" s="68">
        <v>0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>
        <v>0</v>
      </c>
      <c r="AE732" s="68">
        <v>0</v>
      </c>
      <c r="AF732" s="18">
        <v>5</v>
      </c>
      <c r="AG732" s="18">
        <v>5</v>
      </c>
      <c r="AH732" s="18">
        <v>450000</v>
      </c>
      <c r="AI732" s="18">
        <v>450000</v>
      </c>
      <c r="AJ732" s="18">
        <v>0</v>
      </c>
      <c r="AK732" s="18">
        <v>0</v>
      </c>
      <c r="AL732" s="18">
        <v>0</v>
      </c>
      <c r="AM732" s="18">
        <v>0</v>
      </c>
      <c r="AN732" s="18">
        <v>0</v>
      </c>
      <c r="AO732" s="18">
        <v>0</v>
      </c>
    </row>
    <row r="733" spans="1:41" s="18" customFormat="1">
      <c r="A733" s="18">
        <v>20257</v>
      </c>
      <c r="B733" s="18" t="s">
        <v>1232</v>
      </c>
      <c r="C733" s="18" t="s">
        <v>1232</v>
      </c>
      <c r="D733" s="18">
        <v>1</v>
      </c>
      <c r="E733" s="18">
        <v>1</v>
      </c>
      <c r="F733" s="18">
        <v>1</v>
      </c>
      <c r="G733" s="18">
        <v>6</v>
      </c>
      <c r="H733" s="18">
        <v>10003</v>
      </c>
      <c r="I733" s="68">
        <v>5</v>
      </c>
      <c r="J733" s="68">
        <v>5</v>
      </c>
      <c r="K733" s="68">
        <v>0</v>
      </c>
      <c r="L733" s="68">
        <v>1</v>
      </c>
      <c r="M733" s="68">
        <v>0</v>
      </c>
      <c r="N733" s="68">
        <v>452500</v>
      </c>
      <c r="O733" s="68">
        <v>452500</v>
      </c>
      <c r="P733" s="68">
        <v>0</v>
      </c>
      <c r="Q733" s="68">
        <v>0</v>
      </c>
      <c r="R733" s="68">
        <v>0</v>
      </c>
      <c r="S733" s="68">
        <v>0</v>
      </c>
      <c r="T733" s="68">
        <v>0</v>
      </c>
      <c r="U733" s="68">
        <v>0</v>
      </c>
      <c r="V733" s="68">
        <v>0</v>
      </c>
      <c r="W733" s="68">
        <v>0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0</v>
      </c>
      <c r="AD733" s="68">
        <v>0</v>
      </c>
      <c r="AE733" s="68">
        <v>0</v>
      </c>
      <c r="AF733" s="18">
        <v>5</v>
      </c>
      <c r="AG733" s="18">
        <v>5</v>
      </c>
      <c r="AH733" s="18">
        <v>452500</v>
      </c>
      <c r="AI733" s="18">
        <v>452500</v>
      </c>
      <c r="AJ733" s="18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0</v>
      </c>
    </row>
    <row r="734" spans="1:41" s="18" customFormat="1">
      <c r="A734" s="18">
        <v>20258</v>
      </c>
      <c r="B734" s="18" t="s">
        <v>1233</v>
      </c>
      <c r="C734" s="18" t="s">
        <v>1233</v>
      </c>
      <c r="D734" s="18">
        <v>1</v>
      </c>
      <c r="E734" s="18">
        <v>1</v>
      </c>
      <c r="F734" s="18">
        <v>1</v>
      </c>
      <c r="G734" s="18">
        <v>6</v>
      </c>
      <c r="H734" s="18">
        <v>10018</v>
      </c>
      <c r="I734" s="68">
        <v>5</v>
      </c>
      <c r="J734" s="68">
        <v>5</v>
      </c>
      <c r="K734" s="68">
        <v>0</v>
      </c>
      <c r="L734" s="68">
        <v>1</v>
      </c>
      <c r="M734" s="68">
        <v>0</v>
      </c>
      <c r="N734" s="68">
        <v>455000</v>
      </c>
      <c r="O734" s="68">
        <v>455000</v>
      </c>
      <c r="P734" s="68">
        <v>0</v>
      </c>
      <c r="Q734" s="68">
        <v>0</v>
      </c>
      <c r="R734" s="68">
        <v>0</v>
      </c>
      <c r="S734" s="68">
        <v>0</v>
      </c>
      <c r="T734" s="68">
        <v>0</v>
      </c>
      <c r="U734" s="68">
        <v>0</v>
      </c>
      <c r="V734" s="68">
        <v>0</v>
      </c>
      <c r="W734" s="68">
        <v>0</v>
      </c>
      <c r="X734" s="68">
        <v>0</v>
      </c>
      <c r="Y734" s="68">
        <v>0</v>
      </c>
      <c r="Z734" s="68">
        <v>0</v>
      </c>
      <c r="AA734" s="68">
        <v>0</v>
      </c>
      <c r="AB734" s="68">
        <v>0</v>
      </c>
      <c r="AC734" s="68">
        <v>0</v>
      </c>
      <c r="AD734" s="68">
        <v>0</v>
      </c>
      <c r="AE734" s="68">
        <v>0</v>
      </c>
      <c r="AF734" s="18">
        <v>5</v>
      </c>
      <c r="AG734" s="18">
        <v>5</v>
      </c>
      <c r="AH734" s="18">
        <v>455000</v>
      </c>
      <c r="AI734" s="18">
        <v>455000</v>
      </c>
      <c r="AJ734" s="18">
        <v>0</v>
      </c>
      <c r="AK734" s="18">
        <v>0</v>
      </c>
      <c r="AL734" s="18">
        <v>0</v>
      </c>
      <c r="AM734" s="18">
        <v>0</v>
      </c>
      <c r="AN734" s="18">
        <v>0</v>
      </c>
      <c r="AO734" s="18">
        <v>0</v>
      </c>
    </row>
    <row r="735" spans="1:41" s="18" customFormat="1">
      <c r="A735" s="18">
        <v>20259</v>
      </c>
      <c r="B735" s="18" t="s">
        <v>1234</v>
      </c>
      <c r="C735" s="18" t="s">
        <v>1234</v>
      </c>
      <c r="D735" s="18">
        <v>1</v>
      </c>
      <c r="E735" s="18">
        <v>1</v>
      </c>
      <c r="F735" s="18">
        <v>1</v>
      </c>
      <c r="G735" s="18">
        <v>6</v>
      </c>
      <c r="H735" s="18">
        <v>10086</v>
      </c>
      <c r="I735" s="68">
        <v>5</v>
      </c>
      <c r="J735" s="68">
        <v>5</v>
      </c>
      <c r="K735" s="68">
        <v>0</v>
      </c>
      <c r="L735" s="68">
        <v>1</v>
      </c>
      <c r="M735" s="68">
        <v>0</v>
      </c>
      <c r="N735" s="68">
        <v>457500</v>
      </c>
      <c r="O735" s="68">
        <v>457500</v>
      </c>
      <c r="P735" s="68">
        <v>0</v>
      </c>
      <c r="Q735" s="68">
        <v>0</v>
      </c>
      <c r="R735" s="68">
        <v>0</v>
      </c>
      <c r="S735" s="68">
        <v>0</v>
      </c>
      <c r="T735" s="68">
        <v>0</v>
      </c>
      <c r="U735" s="68">
        <v>0</v>
      </c>
      <c r="V735" s="68">
        <v>0</v>
      </c>
      <c r="W735" s="68">
        <v>0</v>
      </c>
      <c r="X735" s="68">
        <v>0</v>
      </c>
      <c r="Y735" s="68">
        <v>0</v>
      </c>
      <c r="Z735" s="68">
        <v>0</v>
      </c>
      <c r="AA735" s="68">
        <v>0</v>
      </c>
      <c r="AB735" s="68">
        <v>0</v>
      </c>
      <c r="AC735" s="68">
        <v>0</v>
      </c>
      <c r="AD735" s="68">
        <v>0</v>
      </c>
      <c r="AE735" s="68">
        <v>0</v>
      </c>
      <c r="AF735" s="18">
        <v>5</v>
      </c>
      <c r="AG735" s="18">
        <v>5</v>
      </c>
      <c r="AH735" s="18">
        <v>457500</v>
      </c>
      <c r="AI735" s="18">
        <v>457500</v>
      </c>
      <c r="AJ735" s="18">
        <v>0</v>
      </c>
      <c r="AK735" s="18">
        <v>0</v>
      </c>
      <c r="AL735" s="18">
        <v>0</v>
      </c>
      <c r="AM735" s="18">
        <v>0</v>
      </c>
      <c r="AN735" s="18">
        <v>0</v>
      </c>
      <c r="AO735" s="18">
        <v>0</v>
      </c>
    </row>
    <row r="736" spans="1:41" s="18" customFormat="1">
      <c r="A736" s="18">
        <v>20260</v>
      </c>
      <c r="B736" s="18" t="s">
        <v>1235</v>
      </c>
      <c r="C736" s="18" t="s">
        <v>1235</v>
      </c>
      <c r="D736" s="18">
        <v>1</v>
      </c>
      <c r="E736" s="18">
        <v>1</v>
      </c>
      <c r="F736" s="18">
        <v>1</v>
      </c>
      <c r="G736" s="18">
        <v>6</v>
      </c>
      <c r="H736" s="18">
        <v>10005</v>
      </c>
      <c r="I736" s="68">
        <v>5</v>
      </c>
      <c r="J736" s="68">
        <v>5</v>
      </c>
      <c r="K736" s="68">
        <v>0</v>
      </c>
      <c r="L736" s="68">
        <v>1</v>
      </c>
      <c r="M736" s="68">
        <v>0</v>
      </c>
      <c r="N736" s="68">
        <v>460000</v>
      </c>
      <c r="O736" s="68">
        <v>460000</v>
      </c>
      <c r="P736" s="68">
        <v>0</v>
      </c>
      <c r="Q736" s="68">
        <v>0</v>
      </c>
      <c r="R736" s="68">
        <v>0</v>
      </c>
      <c r="S736" s="68">
        <v>0</v>
      </c>
      <c r="T736" s="68">
        <v>0</v>
      </c>
      <c r="U736" s="68">
        <v>0</v>
      </c>
      <c r="V736" s="68">
        <v>0</v>
      </c>
      <c r="W736" s="68">
        <v>0</v>
      </c>
      <c r="X736" s="68">
        <v>0</v>
      </c>
      <c r="Y736" s="68">
        <v>0</v>
      </c>
      <c r="Z736" s="68">
        <v>0</v>
      </c>
      <c r="AA736" s="68">
        <v>0</v>
      </c>
      <c r="AB736" s="68">
        <v>0</v>
      </c>
      <c r="AC736" s="68">
        <v>0</v>
      </c>
      <c r="AD736" s="68">
        <v>0</v>
      </c>
      <c r="AE736" s="68">
        <v>0</v>
      </c>
      <c r="AF736" s="18">
        <v>5</v>
      </c>
      <c r="AG736" s="18">
        <v>5</v>
      </c>
      <c r="AH736" s="18">
        <v>460000</v>
      </c>
      <c r="AI736" s="18">
        <v>460000</v>
      </c>
      <c r="AJ736" s="18">
        <v>0</v>
      </c>
      <c r="AK736" s="18">
        <v>0</v>
      </c>
      <c r="AL736" s="18">
        <v>0</v>
      </c>
      <c r="AM736" s="18">
        <v>0</v>
      </c>
      <c r="AN736" s="18">
        <v>0</v>
      </c>
      <c r="AO736" s="18">
        <v>0</v>
      </c>
    </row>
    <row r="737" spans="1:41" s="18" customFormat="1">
      <c r="A737" s="18">
        <v>20261</v>
      </c>
      <c r="B737" s="18" t="s">
        <v>1236</v>
      </c>
      <c r="C737" s="18" t="s">
        <v>1236</v>
      </c>
      <c r="D737" s="18">
        <v>1</v>
      </c>
      <c r="E737" s="18">
        <v>1</v>
      </c>
      <c r="F737" s="18">
        <v>1</v>
      </c>
      <c r="G737" s="18">
        <v>6</v>
      </c>
      <c r="H737" s="18">
        <v>10019</v>
      </c>
      <c r="I737" s="68">
        <v>5</v>
      </c>
      <c r="J737" s="68">
        <v>5</v>
      </c>
      <c r="K737" s="68">
        <v>0</v>
      </c>
      <c r="L737" s="68">
        <v>1</v>
      </c>
      <c r="M737" s="68">
        <v>0</v>
      </c>
      <c r="N737" s="68">
        <v>462500</v>
      </c>
      <c r="O737" s="68">
        <v>462500</v>
      </c>
      <c r="P737" s="68">
        <v>0</v>
      </c>
      <c r="Q737" s="68">
        <v>0</v>
      </c>
      <c r="R737" s="68">
        <v>0</v>
      </c>
      <c r="S737" s="68">
        <v>0</v>
      </c>
      <c r="T737" s="68">
        <v>0</v>
      </c>
      <c r="U737" s="68">
        <v>0</v>
      </c>
      <c r="V737" s="68">
        <v>0</v>
      </c>
      <c r="W737" s="68">
        <v>0</v>
      </c>
      <c r="X737" s="68">
        <v>0</v>
      </c>
      <c r="Y737" s="68">
        <v>0</v>
      </c>
      <c r="Z737" s="68">
        <v>0</v>
      </c>
      <c r="AA737" s="68">
        <v>0</v>
      </c>
      <c r="AB737" s="68">
        <v>0</v>
      </c>
      <c r="AC737" s="68">
        <v>0</v>
      </c>
      <c r="AD737" s="68">
        <v>0</v>
      </c>
      <c r="AE737" s="68">
        <v>0</v>
      </c>
      <c r="AF737" s="18">
        <v>5</v>
      </c>
      <c r="AG737" s="18">
        <v>5</v>
      </c>
      <c r="AH737" s="18">
        <v>462500</v>
      </c>
      <c r="AI737" s="18">
        <v>462500</v>
      </c>
      <c r="AJ737" s="18">
        <v>0</v>
      </c>
      <c r="AK737" s="18">
        <v>0</v>
      </c>
      <c r="AL737" s="18">
        <v>0</v>
      </c>
      <c r="AM737" s="18">
        <v>0</v>
      </c>
      <c r="AN737" s="18">
        <v>0</v>
      </c>
      <c r="AO737" s="18">
        <v>0</v>
      </c>
    </row>
    <row r="738" spans="1:41" s="18" customFormat="1">
      <c r="A738" s="18">
        <v>20262</v>
      </c>
      <c r="B738" s="18" t="s">
        <v>1237</v>
      </c>
      <c r="C738" s="18" t="s">
        <v>1237</v>
      </c>
      <c r="D738" s="18">
        <v>1</v>
      </c>
      <c r="E738" s="18">
        <v>1</v>
      </c>
      <c r="F738" s="18">
        <v>1</v>
      </c>
      <c r="G738" s="18">
        <v>6</v>
      </c>
      <c r="H738" s="18">
        <v>10076</v>
      </c>
      <c r="I738" s="68">
        <v>5</v>
      </c>
      <c r="J738" s="68">
        <v>5</v>
      </c>
      <c r="K738" s="68">
        <v>0</v>
      </c>
      <c r="L738" s="68">
        <v>1</v>
      </c>
      <c r="M738" s="68">
        <v>0</v>
      </c>
      <c r="N738" s="68">
        <v>465000</v>
      </c>
      <c r="O738" s="68">
        <v>465000</v>
      </c>
      <c r="P738" s="68">
        <v>0</v>
      </c>
      <c r="Q738" s="68">
        <v>0</v>
      </c>
      <c r="R738" s="68">
        <v>0</v>
      </c>
      <c r="S738" s="68">
        <v>0</v>
      </c>
      <c r="T738" s="68">
        <v>0</v>
      </c>
      <c r="U738" s="68">
        <v>0</v>
      </c>
      <c r="V738" s="68">
        <v>0</v>
      </c>
      <c r="W738" s="68">
        <v>0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>
        <v>0</v>
      </c>
      <c r="AE738" s="68">
        <v>0</v>
      </c>
      <c r="AF738" s="18">
        <v>5</v>
      </c>
      <c r="AG738" s="18">
        <v>5</v>
      </c>
      <c r="AH738" s="18">
        <v>465000</v>
      </c>
      <c r="AI738" s="18">
        <v>465000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</v>
      </c>
    </row>
    <row r="739" spans="1:41" s="18" customFormat="1">
      <c r="A739" s="18">
        <v>20263</v>
      </c>
      <c r="B739" s="18" t="s">
        <v>1238</v>
      </c>
      <c r="C739" s="18" t="s">
        <v>1238</v>
      </c>
      <c r="D739" s="18">
        <v>1</v>
      </c>
      <c r="E739" s="18">
        <v>1</v>
      </c>
      <c r="F739" s="18">
        <v>1</v>
      </c>
      <c r="G739" s="18">
        <v>6</v>
      </c>
      <c r="H739" s="18">
        <v>10011</v>
      </c>
      <c r="I739" s="68">
        <v>5</v>
      </c>
      <c r="J739" s="68">
        <v>5</v>
      </c>
      <c r="K739" s="68">
        <v>0</v>
      </c>
      <c r="L739" s="68">
        <v>1</v>
      </c>
      <c r="M739" s="68">
        <v>0</v>
      </c>
      <c r="N739" s="68">
        <v>467500</v>
      </c>
      <c r="O739" s="68">
        <v>467500</v>
      </c>
      <c r="P739" s="68">
        <v>0</v>
      </c>
      <c r="Q739" s="68">
        <v>0</v>
      </c>
      <c r="R739" s="68">
        <v>0</v>
      </c>
      <c r="S739" s="68">
        <v>0</v>
      </c>
      <c r="T739" s="68">
        <v>0</v>
      </c>
      <c r="U739" s="68">
        <v>0</v>
      </c>
      <c r="V739" s="68">
        <v>0</v>
      </c>
      <c r="W739" s="68">
        <v>0</v>
      </c>
      <c r="X739" s="68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>
        <v>0</v>
      </c>
      <c r="AE739" s="68">
        <v>0</v>
      </c>
      <c r="AF739" s="18">
        <v>5</v>
      </c>
      <c r="AG739" s="18">
        <v>5</v>
      </c>
      <c r="AH739" s="18">
        <v>467500</v>
      </c>
      <c r="AI739" s="18">
        <v>467500</v>
      </c>
      <c r="AJ739" s="18">
        <v>0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</row>
    <row r="740" spans="1:41" s="18" customFormat="1">
      <c r="A740" s="18">
        <v>20264</v>
      </c>
      <c r="B740" s="18" t="s">
        <v>1239</v>
      </c>
      <c r="C740" s="18" t="s">
        <v>1239</v>
      </c>
      <c r="D740" s="18">
        <v>1</v>
      </c>
      <c r="E740" s="18">
        <v>1</v>
      </c>
      <c r="F740" s="18">
        <v>1</v>
      </c>
      <c r="G740" s="18">
        <v>6</v>
      </c>
      <c r="H740" s="18">
        <v>10040</v>
      </c>
      <c r="I740" s="68">
        <v>5</v>
      </c>
      <c r="J740" s="68">
        <v>5</v>
      </c>
      <c r="K740" s="68">
        <v>0</v>
      </c>
      <c r="L740" s="68">
        <v>1</v>
      </c>
      <c r="M740" s="68">
        <v>0</v>
      </c>
      <c r="N740" s="68">
        <v>470000</v>
      </c>
      <c r="O740" s="68">
        <v>470000</v>
      </c>
      <c r="P740" s="68">
        <v>0</v>
      </c>
      <c r="Q740" s="68">
        <v>0</v>
      </c>
      <c r="R740" s="68">
        <v>0</v>
      </c>
      <c r="S740" s="68">
        <v>0</v>
      </c>
      <c r="T740" s="68">
        <v>0</v>
      </c>
      <c r="U740" s="68">
        <v>0</v>
      </c>
      <c r="V740" s="68">
        <v>0</v>
      </c>
      <c r="W740" s="68">
        <v>0</v>
      </c>
      <c r="X740" s="68">
        <v>0</v>
      </c>
      <c r="Y740" s="68">
        <v>0</v>
      </c>
      <c r="Z740" s="68">
        <v>0</v>
      </c>
      <c r="AA740" s="68">
        <v>0</v>
      </c>
      <c r="AB740" s="68">
        <v>0</v>
      </c>
      <c r="AC740" s="68">
        <v>0</v>
      </c>
      <c r="AD740" s="68">
        <v>0</v>
      </c>
      <c r="AE740" s="68">
        <v>0</v>
      </c>
      <c r="AF740" s="18">
        <v>5</v>
      </c>
      <c r="AG740" s="18">
        <v>5</v>
      </c>
      <c r="AH740" s="18">
        <v>470000</v>
      </c>
      <c r="AI740" s="18">
        <v>470000</v>
      </c>
      <c r="AJ740" s="18">
        <v>0</v>
      </c>
      <c r="AK740" s="18">
        <v>0</v>
      </c>
      <c r="AL740" s="18">
        <v>0</v>
      </c>
      <c r="AM740" s="18">
        <v>0</v>
      </c>
      <c r="AN740" s="18">
        <v>0</v>
      </c>
      <c r="AO740" s="18">
        <v>0</v>
      </c>
    </row>
    <row r="741" spans="1:41" s="18" customFormat="1">
      <c r="A741" s="18">
        <v>20265</v>
      </c>
      <c r="B741" s="18" t="s">
        <v>1240</v>
      </c>
      <c r="C741" s="18" t="s">
        <v>1240</v>
      </c>
      <c r="D741" s="18">
        <v>1</v>
      </c>
      <c r="E741" s="18">
        <v>1</v>
      </c>
      <c r="F741" s="18">
        <v>1</v>
      </c>
      <c r="G741" s="18">
        <v>6</v>
      </c>
      <c r="H741" s="18">
        <v>10085</v>
      </c>
      <c r="I741" s="68">
        <v>5</v>
      </c>
      <c r="J741" s="68">
        <v>5</v>
      </c>
      <c r="K741" s="68">
        <v>0</v>
      </c>
      <c r="L741" s="68">
        <v>1</v>
      </c>
      <c r="M741" s="68">
        <v>0</v>
      </c>
      <c r="N741" s="68">
        <v>472500</v>
      </c>
      <c r="O741" s="68">
        <v>472500</v>
      </c>
      <c r="P741" s="68">
        <v>0</v>
      </c>
      <c r="Q741" s="68">
        <v>0</v>
      </c>
      <c r="R741" s="68">
        <v>0</v>
      </c>
      <c r="S741" s="68">
        <v>0</v>
      </c>
      <c r="T741" s="68">
        <v>0</v>
      </c>
      <c r="U741" s="68">
        <v>0</v>
      </c>
      <c r="V741" s="68">
        <v>0</v>
      </c>
      <c r="W741" s="68">
        <v>0</v>
      </c>
      <c r="X741" s="68">
        <v>0</v>
      </c>
      <c r="Y741" s="68">
        <v>0</v>
      </c>
      <c r="Z741" s="68">
        <v>0</v>
      </c>
      <c r="AA741" s="68">
        <v>0</v>
      </c>
      <c r="AB741" s="68">
        <v>0</v>
      </c>
      <c r="AC741" s="68">
        <v>0</v>
      </c>
      <c r="AD741" s="68">
        <v>0</v>
      </c>
      <c r="AE741" s="68">
        <v>0</v>
      </c>
      <c r="AF741" s="18">
        <v>5</v>
      </c>
      <c r="AG741" s="18">
        <v>5</v>
      </c>
      <c r="AH741" s="18">
        <v>472500</v>
      </c>
      <c r="AI741" s="18">
        <v>472500</v>
      </c>
      <c r="AJ741" s="18">
        <v>0</v>
      </c>
      <c r="AK741" s="18">
        <v>0</v>
      </c>
      <c r="AL741" s="18">
        <v>0</v>
      </c>
      <c r="AM741" s="18">
        <v>0</v>
      </c>
      <c r="AN741" s="18">
        <v>0</v>
      </c>
      <c r="AO741" s="18">
        <v>0</v>
      </c>
    </row>
    <row r="742" spans="1:41" s="18" customFormat="1">
      <c r="A742" s="18">
        <v>20266</v>
      </c>
      <c r="B742" s="18" t="s">
        <v>1241</v>
      </c>
      <c r="C742" s="18" t="s">
        <v>1241</v>
      </c>
      <c r="D742" s="18">
        <v>1</v>
      </c>
      <c r="E742" s="18">
        <v>1</v>
      </c>
      <c r="F742" s="18">
        <v>1</v>
      </c>
      <c r="G742" s="18">
        <v>6</v>
      </c>
      <c r="H742" s="18">
        <v>10027</v>
      </c>
      <c r="I742" s="68">
        <v>5</v>
      </c>
      <c r="J742" s="68">
        <v>5</v>
      </c>
      <c r="K742" s="68">
        <v>0</v>
      </c>
      <c r="L742" s="68">
        <v>1</v>
      </c>
      <c r="M742" s="68">
        <v>0</v>
      </c>
      <c r="N742" s="68">
        <v>475000</v>
      </c>
      <c r="O742" s="68">
        <v>475000</v>
      </c>
      <c r="P742" s="68">
        <v>0</v>
      </c>
      <c r="Q742" s="68">
        <v>0</v>
      </c>
      <c r="R742" s="68">
        <v>0</v>
      </c>
      <c r="S742" s="68">
        <v>0</v>
      </c>
      <c r="T742" s="68">
        <v>0</v>
      </c>
      <c r="U742" s="68">
        <v>0</v>
      </c>
      <c r="V742" s="68">
        <v>0</v>
      </c>
      <c r="W742" s="68">
        <v>0</v>
      </c>
      <c r="X742" s="68">
        <v>0</v>
      </c>
      <c r="Y742" s="68">
        <v>0</v>
      </c>
      <c r="Z742" s="68">
        <v>0</v>
      </c>
      <c r="AA742" s="68">
        <v>0</v>
      </c>
      <c r="AB742" s="68">
        <v>0</v>
      </c>
      <c r="AC742" s="68">
        <v>0</v>
      </c>
      <c r="AD742" s="68">
        <v>0</v>
      </c>
      <c r="AE742" s="68">
        <v>0</v>
      </c>
      <c r="AF742" s="18">
        <v>5</v>
      </c>
      <c r="AG742" s="18">
        <v>5</v>
      </c>
      <c r="AH742" s="18">
        <v>475000</v>
      </c>
      <c r="AI742" s="18">
        <v>475000</v>
      </c>
      <c r="AJ742" s="18">
        <v>0</v>
      </c>
      <c r="AK742" s="18">
        <v>0</v>
      </c>
      <c r="AL742" s="18">
        <v>0</v>
      </c>
      <c r="AM742" s="18">
        <v>0</v>
      </c>
      <c r="AN742" s="18">
        <v>0</v>
      </c>
      <c r="AO742" s="18">
        <v>0</v>
      </c>
    </row>
    <row r="743" spans="1:41" s="18" customFormat="1">
      <c r="A743" s="18">
        <v>20267</v>
      </c>
      <c r="B743" s="18" t="s">
        <v>1242</v>
      </c>
      <c r="C743" s="18" t="s">
        <v>1242</v>
      </c>
      <c r="D743" s="18">
        <v>1</v>
      </c>
      <c r="E743" s="18">
        <v>1</v>
      </c>
      <c r="F743" s="18">
        <v>1</v>
      </c>
      <c r="G743" s="18">
        <v>6</v>
      </c>
      <c r="H743" s="18">
        <v>10080</v>
      </c>
      <c r="I743" s="68">
        <v>5</v>
      </c>
      <c r="J743" s="68">
        <v>5</v>
      </c>
      <c r="K743" s="68">
        <v>0</v>
      </c>
      <c r="L743" s="68">
        <v>1</v>
      </c>
      <c r="M743" s="68">
        <v>0</v>
      </c>
      <c r="N743" s="68">
        <v>477500</v>
      </c>
      <c r="O743" s="68">
        <v>477500</v>
      </c>
      <c r="P743" s="68">
        <v>0</v>
      </c>
      <c r="Q743" s="68">
        <v>0</v>
      </c>
      <c r="R743" s="68">
        <v>0</v>
      </c>
      <c r="S743" s="68">
        <v>0</v>
      </c>
      <c r="T743" s="68">
        <v>0</v>
      </c>
      <c r="U743" s="68">
        <v>0</v>
      </c>
      <c r="V743" s="68">
        <v>0</v>
      </c>
      <c r="W743" s="68">
        <v>0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0</v>
      </c>
      <c r="AD743" s="68">
        <v>0</v>
      </c>
      <c r="AE743" s="68">
        <v>0</v>
      </c>
      <c r="AF743" s="18">
        <v>5</v>
      </c>
      <c r="AG743" s="18">
        <v>5</v>
      </c>
      <c r="AH743" s="18">
        <v>477500</v>
      </c>
      <c r="AI743" s="18">
        <v>477500</v>
      </c>
      <c r="AJ743" s="18">
        <v>0</v>
      </c>
      <c r="AK743" s="18">
        <v>0</v>
      </c>
      <c r="AL743" s="18">
        <v>0</v>
      </c>
      <c r="AM743" s="18">
        <v>0</v>
      </c>
      <c r="AN743" s="18">
        <v>0</v>
      </c>
      <c r="AO743" s="18">
        <v>0</v>
      </c>
    </row>
    <row r="744" spans="1:41" s="18" customFormat="1">
      <c r="A744" s="18">
        <v>20268</v>
      </c>
      <c r="B744" s="18" t="s">
        <v>1243</v>
      </c>
      <c r="C744" s="18" t="s">
        <v>1243</v>
      </c>
      <c r="D744" s="18">
        <v>1</v>
      </c>
      <c r="E744" s="18">
        <v>1</v>
      </c>
      <c r="F744" s="18">
        <v>1</v>
      </c>
      <c r="G744" s="18">
        <v>6</v>
      </c>
      <c r="H744" s="18">
        <v>10003</v>
      </c>
      <c r="I744" s="68">
        <v>5</v>
      </c>
      <c r="J744" s="68">
        <v>5</v>
      </c>
      <c r="K744" s="68">
        <v>0</v>
      </c>
      <c r="L744" s="68">
        <v>1</v>
      </c>
      <c r="M744" s="68">
        <v>0</v>
      </c>
      <c r="N744" s="68">
        <v>480000</v>
      </c>
      <c r="O744" s="68">
        <v>480000</v>
      </c>
      <c r="P744" s="68">
        <v>0</v>
      </c>
      <c r="Q744" s="68">
        <v>0</v>
      </c>
      <c r="R744" s="68">
        <v>0</v>
      </c>
      <c r="S744" s="68">
        <v>0</v>
      </c>
      <c r="T744" s="68">
        <v>0</v>
      </c>
      <c r="U744" s="68">
        <v>0</v>
      </c>
      <c r="V744" s="68">
        <v>0</v>
      </c>
      <c r="W744" s="68">
        <v>0</v>
      </c>
      <c r="X744" s="68">
        <v>0</v>
      </c>
      <c r="Y744" s="68">
        <v>0</v>
      </c>
      <c r="Z744" s="68">
        <v>0</v>
      </c>
      <c r="AA744" s="68">
        <v>0</v>
      </c>
      <c r="AB744" s="68">
        <v>0</v>
      </c>
      <c r="AC744" s="68">
        <v>0</v>
      </c>
      <c r="AD744" s="68">
        <v>0</v>
      </c>
      <c r="AE744" s="68">
        <v>0</v>
      </c>
      <c r="AF744" s="18">
        <v>5</v>
      </c>
      <c r="AG744" s="18">
        <v>5</v>
      </c>
      <c r="AH744" s="18">
        <v>480000</v>
      </c>
      <c r="AI744" s="18">
        <v>480000</v>
      </c>
      <c r="AJ744" s="18">
        <v>0</v>
      </c>
      <c r="AK744" s="18">
        <v>0</v>
      </c>
      <c r="AL744" s="18">
        <v>0</v>
      </c>
      <c r="AM744" s="18">
        <v>0</v>
      </c>
      <c r="AN744" s="18">
        <v>0</v>
      </c>
      <c r="AO744" s="18">
        <v>0</v>
      </c>
    </row>
    <row r="745" spans="1:41" s="18" customFormat="1">
      <c r="A745" s="18">
        <v>20269</v>
      </c>
      <c r="B745" s="18" t="s">
        <v>1244</v>
      </c>
      <c r="C745" s="18" t="s">
        <v>1244</v>
      </c>
      <c r="D745" s="18">
        <v>1</v>
      </c>
      <c r="E745" s="18">
        <v>1</v>
      </c>
      <c r="F745" s="18">
        <v>1</v>
      </c>
      <c r="G745" s="18">
        <v>6</v>
      </c>
      <c r="H745" s="18">
        <v>10028</v>
      </c>
      <c r="I745" s="68">
        <v>5</v>
      </c>
      <c r="J745" s="68">
        <v>5</v>
      </c>
      <c r="K745" s="68">
        <v>0</v>
      </c>
      <c r="L745" s="68">
        <v>1</v>
      </c>
      <c r="M745" s="68">
        <v>0</v>
      </c>
      <c r="N745" s="68">
        <v>482500</v>
      </c>
      <c r="O745" s="68">
        <v>482500</v>
      </c>
      <c r="P745" s="68">
        <v>0</v>
      </c>
      <c r="Q745" s="68">
        <v>0</v>
      </c>
      <c r="R745" s="68">
        <v>0</v>
      </c>
      <c r="S745" s="68">
        <v>0</v>
      </c>
      <c r="T745" s="68">
        <v>0</v>
      </c>
      <c r="U745" s="68">
        <v>0</v>
      </c>
      <c r="V745" s="68">
        <v>0</v>
      </c>
      <c r="W745" s="68">
        <v>0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>
        <v>0</v>
      </c>
      <c r="AE745" s="68">
        <v>0</v>
      </c>
      <c r="AF745" s="18">
        <v>5</v>
      </c>
      <c r="AG745" s="18">
        <v>5</v>
      </c>
      <c r="AH745" s="18">
        <v>482500</v>
      </c>
      <c r="AI745" s="18">
        <v>482500</v>
      </c>
      <c r="AJ745" s="18">
        <v>0</v>
      </c>
      <c r="AK745" s="18">
        <v>0</v>
      </c>
      <c r="AL745" s="18">
        <v>0</v>
      </c>
      <c r="AM745" s="18">
        <v>0</v>
      </c>
      <c r="AN745" s="18">
        <v>0</v>
      </c>
      <c r="AO745" s="18">
        <v>0</v>
      </c>
    </row>
    <row r="746" spans="1:41" s="18" customFormat="1">
      <c r="A746" s="18">
        <v>20270</v>
      </c>
      <c r="B746" s="18" t="s">
        <v>1245</v>
      </c>
      <c r="C746" s="18" t="s">
        <v>1245</v>
      </c>
      <c r="D746" s="18">
        <v>1</v>
      </c>
      <c r="E746" s="18">
        <v>1</v>
      </c>
      <c r="F746" s="18">
        <v>1</v>
      </c>
      <c r="G746" s="18">
        <v>6</v>
      </c>
      <c r="H746" s="18">
        <v>10042</v>
      </c>
      <c r="I746" s="68">
        <v>5</v>
      </c>
      <c r="J746" s="68">
        <v>5</v>
      </c>
      <c r="K746" s="68">
        <v>0</v>
      </c>
      <c r="L746" s="68">
        <v>1</v>
      </c>
      <c r="M746" s="68">
        <v>0</v>
      </c>
      <c r="N746" s="68">
        <v>485000</v>
      </c>
      <c r="O746" s="68">
        <v>485000</v>
      </c>
      <c r="P746" s="68">
        <v>0</v>
      </c>
      <c r="Q746" s="68">
        <v>0</v>
      </c>
      <c r="R746" s="68">
        <v>0</v>
      </c>
      <c r="S746" s="68">
        <v>0</v>
      </c>
      <c r="T746" s="68">
        <v>0</v>
      </c>
      <c r="U746" s="68">
        <v>0</v>
      </c>
      <c r="V746" s="68">
        <v>0</v>
      </c>
      <c r="W746" s="68">
        <v>0</v>
      </c>
      <c r="X746" s="68">
        <v>0</v>
      </c>
      <c r="Y746" s="68">
        <v>0</v>
      </c>
      <c r="Z746" s="68">
        <v>0</v>
      </c>
      <c r="AA746" s="68">
        <v>0</v>
      </c>
      <c r="AB746" s="68">
        <v>0</v>
      </c>
      <c r="AC746" s="68">
        <v>0</v>
      </c>
      <c r="AD746" s="68">
        <v>0</v>
      </c>
      <c r="AE746" s="68">
        <v>0</v>
      </c>
      <c r="AF746" s="18">
        <v>5</v>
      </c>
      <c r="AG746" s="18">
        <v>5</v>
      </c>
      <c r="AH746" s="18">
        <v>485000</v>
      </c>
      <c r="AI746" s="18">
        <v>485000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0</v>
      </c>
    </row>
    <row r="747" spans="1:41" s="18" customFormat="1">
      <c r="A747" s="18">
        <v>20271</v>
      </c>
      <c r="B747" s="18" t="s">
        <v>1246</v>
      </c>
      <c r="C747" s="18" t="s">
        <v>1246</v>
      </c>
      <c r="D747" s="18">
        <v>1</v>
      </c>
      <c r="E747" s="18">
        <v>1</v>
      </c>
      <c r="F747" s="18">
        <v>1</v>
      </c>
      <c r="G747" s="18">
        <v>6</v>
      </c>
      <c r="H747" s="18">
        <v>10011</v>
      </c>
      <c r="I747" s="68">
        <v>5</v>
      </c>
      <c r="J747" s="68">
        <v>5</v>
      </c>
      <c r="K747" s="68">
        <v>0</v>
      </c>
      <c r="L747" s="68">
        <v>1</v>
      </c>
      <c r="M747" s="68">
        <v>0</v>
      </c>
      <c r="N747" s="68">
        <v>487500</v>
      </c>
      <c r="O747" s="68">
        <v>487500</v>
      </c>
      <c r="P747" s="68">
        <v>0</v>
      </c>
      <c r="Q747" s="68">
        <v>0</v>
      </c>
      <c r="R747" s="68">
        <v>0</v>
      </c>
      <c r="S747" s="68">
        <v>0</v>
      </c>
      <c r="T747" s="68">
        <v>0</v>
      </c>
      <c r="U747" s="68">
        <v>0</v>
      </c>
      <c r="V747" s="68">
        <v>0</v>
      </c>
      <c r="W747" s="68">
        <v>0</v>
      </c>
      <c r="X747" s="68">
        <v>0</v>
      </c>
      <c r="Y747" s="68">
        <v>0</v>
      </c>
      <c r="Z747" s="68">
        <v>0</v>
      </c>
      <c r="AA747" s="68">
        <v>0</v>
      </c>
      <c r="AB747" s="68">
        <v>0</v>
      </c>
      <c r="AC747" s="68">
        <v>0</v>
      </c>
      <c r="AD747" s="68">
        <v>0</v>
      </c>
      <c r="AE747" s="68">
        <v>0</v>
      </c>
      <c r="AF747" s="18">
        <v>5</v>
      </c>
      <c r="AG747" s="18">
        <v>5</v>
      </c>
      <c r="AH747" s="18">
        <v>487500</v>
      </c>
      <c r="AI747" s="18">
        <v>487500</v>
      </c>
      <c r="AJ747" s="18">
        <v>0</v>
      </c>
      <c r="AK747" s="18">
        <v>0</v>
      </c>
      <c r="AL747" s="18">
        <v>0</v>
      </c>
      <c r="AM747" s="18">
        <v>0</v>
      </c>
      <c r="AN747" s="18">
        <v>0</v>
      </c>
      <c r="AO747" s="18">
        <v>0</v>
      </c>
    </row>
    <row r="748" spans="1:41" s="18" customFormat="1">
      <c r="A748" s="18">
        <v>20272</v>
      </c>
      <c r="B748" s="18" t="s">
        <v>1247</v>
      </c>
      <c r="C748" s="18" t="s">
        <v>1247</v>
      </c>
      <c r="D748" s="18">
        <v>1</v>
      </c>
      <c r="E748" s="18">
        <v>1</v>
      </c>
      <c r="F748" s="18">
        <v>1</v>
      </c>
      <c r="G748" s="18">
        <v>6</v>
      </c>
      <c r="H748" s="18">
        <v>10033</v>
      </c>
      <c r="I748" s="68">
        <v>5</v>
      </c>
      <c r="J748" s="68">
        <v>5</v>
      </c>
      <c r="K748" s="68">
        <v>0</v>
      </c>
      <c r="L748" s="68">
        <v>1</v>
      </c>
      <c r="M748" s="68">
        <v>0</v>
      </c>
      <c r="N748" s="68">
        <v>490000</v>
      </c>
      <c r="O748" s="68">
        <v>490000</v>
      </c>
      <c r="P748" s="68">
        <v>0</v>
      </c>
      <c r="Q748" s="68">
        <v>0</v>
      </c>
      <c r="R748" s="68">
        <v>0</v>
      </c>
      <c r="S748" s="68">
        <v>0</v>
      </c>
      <c r="T748" s="68">
        <v>0</v>
      </c>
      <c r="U748" s="68">
        <v>0</v>
      </c>
      <c r="V748" s="68">
        <v>0</v>
      </c>
      <c r="W748" s="68">
        <v>0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0</v>
      </c>
      <c r="AD748" s="68">
        <v>0</v>
      </c>
      <c r="AE748" s="68">
        <v>0</v>
      </c>
      <c r="AF748" s="18">
        <v>5</v>
      </c>
      <c r="AG748" s="18">
        <v>5</v>
      </c>
      <c r="AH748" s="18">
        <v>490000</v>
      </c>
      <c r="AI748" s="18">
        <v>490000</v>
      </c>
      <c r="AJ748" s="18">
        <v>0</v>
      </c>
      <c r="AK748" s="18">
        <v>0</v>
      </c>
      <c r="AL748" s="18">
        <v>0</v>
      </c>
      <c r="AM748" s="18">
        <v>0</v>
      </c>
      <c r="AN748" s="18">
        <v>0</v>
      </c>
      <c r="AO748" s="18">
        <v>0</v>
      </c>
    </row>
    <row r="749" spans="1:41" s="18" customFormat="1">
      <c r="A749" s="18">
        <v>20273</v>
      </c>
      <c r="B749" s="18" t="s">
        <v>1248</v>
      </c>
      <c r="C749" s="18" t="s">
        <v>1248</v>
      </c>
      <c r="D749" s="18">
        <v>1</v>
      </c>
      <c r="E749" s="18">
        <v>1</v>
      </c>
      <c r="F749" s="18">
        <v>1</v>
      </c>
      <c r="G749" s="18">
        <v>6</v>
      </c>
      <c r="H749" s="18">
        <v>10058</v>
      </c>
      <c r="I749" s="68">
        <v>5</v>
      </c>
      <c r="J749" s="68">
        <v>5</v>
      </c>
      <c r="K749" s="68">
        <v>0</v>
      </c>
      <c r="L749" s="68">
        <v>1</v>
      </c>
      <c r="M749" s="68">
        <v>0</v>
      </c>
      <c r="N749" s="68">
        <v>492500</v>
      </c>
      <c r="O749" s="68">
        <v>492500</v>
      </c>
      <c r="P749" s="68">
        <v>0</v>
      </c>
      <c r="Q749" s="68">
        <v>0</v>
      </c>
      <c r="R749" s="68">
        <v>0</v>
      </c>
      <c r="S749" s="68">
        <v>0</v>
      </c>
      <c r="T749" s="68">
        <v>0</v>
      </c>
      <c r="U749" s="68">
        <v>0</v>
      </c>
      <c r="V749" s="68">
        <v>0</v>
      </c>
      <c r="W749" s="68">
        <v>0</v>
      </c>
      <c r="X749" s="68">
        <v>0</v>
      </c>
      <c r="Y749" s="68">
        <v>0</v>
      </c>
      <c r="Z749" s="68">
        <v>0</v>
      </c>
      <c r="AA749" s="68">
        <v>0</v>
      </c>
      <c r="AB749" s="68">
        <v>0</v>
      </c>
      <c r="AC749" s="68">
        <v>0</v>
      </c>
      <c r="AD749" s="68">
        <v>0</v>
      </c>
      <c r="AE749" s="68">
        <v>0</v>
      </c>
      <c r="AF749" s="18">
        <v>5</v>
      </c>
      <c r="AG749" s="18">
        <v>5</v>
      </c>
      <c r="AH749" s="18">
        <v>492500</v>
      </c>
      <c r="AI749" s="18">
        <v>492500</v>
      </c>
      <c r="AJ749" s="18">
        <v>0</v>
      </c>
      <c r="AK749" s="18">
        <v>0</v>
      </c>
      <c r="AL749" s="18">
        <v>0</v>
      </c>
      <c r="AM749" s="18">
        <v>0</v>
      </c>
      <c r="AN749" s="18">
        <v>0</v>
      </c>
      <c r="AO749" s="18">
        <v>0</v>
      </c>
    </row>
    <row r="750" spans="1:41" s="18" customFormat="1">
      <c r="A750" s="18">
        <v>20274</v>
      </c>
      <c r="B750" s="18" t="s">
        <v>1249</v>
      </c>
      <c r="C750" s="18" t="s">
        <v>1249</v>
      </c>
      <c r="D750" s="18">
        <v>1</v>
      </c>
      <c r="E750" s="18">
        <v>1</v>
      </c>
      <c r="F750" s="18">
        <v>1</v>
      </c>
      <c r="G750" s="18">
        <v>6</v>
      </c>
      <c r="H750" s="18">
        <v>10028</v>
      </c>
      <c r="I750" s="68">
        <v>5</v>
      </c>
      <c r="J750" s="68">
        <v>5</v>
      </c>
      <c r="K750" s="68">
        <v>0</v>
      </c>
      <c r="L750" s="68">
        <v>1</v>
      </c>
      <c r="M750" s="68">
        <v>0</v>
      </c>
      <c r="N750" s="68">
        <v>495000</v>
      </c>
      <c r="O750" s="68">
        <v>495000</v>
      </c>
      <c r="P750" s="68">
        <v>0</v>
      </c>
      <c r="Q750" s="68">
        <v>0</v>
      </c>
      <c r="R750" s="68">
        <v>0</v>
      </c>
      <c r="S750" s="68">
        <v>0</v>
      </c>
      <c r="T750" s="68">
        <v>0</v>
      </c>
      <c r="U750" s="68">
        <v>0</v>
      </c>
      <c r="V750" s="68">
        <v>0</v>
      </c>
      <c r="W750" s="68">
        <v>0</v>
      </c>
      <c r="X750" s="68">
        <v>0</v>
      </c>
      <c r="Y750" s="68">
        <v>0</v>
      </c>
      <c r="Z750" s="68">
        <v>0</v>
      </c>
      <c r="AA750" s="68">
        <v>0</v>
      </c>
      <c r="AB750" s="68">
        <v>0</v>
      </c>
      <c r="AC750" s="68">
        <v>0</v>
      </c>
      <c r="AD750" s="68">
        <v>0</v>
      </c>
      <c r="AE750" s="68">
        <v>0</v>
      </c>
      <c r="AF750" s="18">
        <v>5</v>
      </c>
      <c r="AG750" s="18">
        <v>5</v>
      </c>
      <c r="AH750" s="18">
        <v>495000</v>
      </c>
      <c r="AI750" s="18">
        <v>495000</v>
      </c>
      <c r="AJ750" s="18">
        <v>0</v>
      </c>
      <c r="AK750" s="18">
        <v>0</v>
      </c>
      <c r="AL750" s="18">
        <v>0</v>
      </c>
      <c r="AM750" s="18">
        <v>0</v>
      </c>
      <c r="AN750" s="18">
        <v>0</v>
      </c>
      <c r="AO750" s="18">
        <v>0</v>
      </c>
    </row>
    <row r="751" spans="1:41" s="18" customFormat="1">
      <c r="A751" s="18">
        <v>20275</v>
      </c>
      <c r="B751" s="18" t="s">
        <v>1250</v>
      </c>
      <c r="C751" s="18" t="s">
        <v>1250</v>
      </c>
      <c r="D751" s="18">
        <v>1</v>
      </c>
      <c r="E751" s="18">
        <v>1</v>
      </c>
      <c r="F751" s="18">
        <v>1</v>
      </c>
      <c r="G751" s="18">
        <v>6</v>
      </c>
      <c r="H751" s="18">
        <v>10053</v>
      </c>
      <c r="I751" s="68">
        <v>5</v>
      </c>
      <c r="J751" s="68">
        <v>5</v>
      </c>
      <c r="K751" s="68">
        <v>0</v>
      </c>
      <c r="L751" s="68">
        <v>1</v>
      </c>
      <c r="M751" s="68">
        <v>0</v>
      </c>
      <c r="N751" s="68">
        <v>497500</v>
      </c>
      <c r="O751" s="68">
        <v>497500</v>
      </c>
      <c r="P751" s="68">
        <v>0</v>
      </c>
      <c r="Q751" s="68">
        <v>0</v>
      </c>
      <c r="R751" s="68">
        <v>0</v>
      </c>
      <c r="S751" s="68">
        <v>0</v>
      </c>
      <c r="T751" s="68">
        <v>0</v>
      </c>
      <c r="U751" s="68">
        <v>0</v>
      </c>
      <c r="V751" s="68">
        <v>0</v>
      </c>
      <c r="W751" s="68">
        <v>0</v>
      </c>
      <c r="X751" s="68">
        <v>0</v>
      </c>
      <c r="Y751" s="68">
        <v>0</v>
      </c>
      <c r="Z751" s="68">
        <v>0</v>
      </c>
      <c r="AA751" s="68">
        <v>0</v>
      </c>
      <c r="AB751" s="68">
        <v>0</v>
      </c>
      <c r="AC751" s="68">
        <v>0</v>
      </c>
      <c r="AD751" s="68">
        <v>0</v>
      </c>
      <c r="AE751" s="68">
        <v>0</v>
      </c>
      <c r="AF751" s="18">
        <v>5</v>
      </c>
      <c r="AG751" s="18">
        <v>5</v>
      </c>
      <c r="AH751" s="18">
        <v>497500</v>
      </c>
      <c r="AI751" s="18">
        <v>497500</v>
      </c>
      <c r="AJ751" s="18">
        <v>0</v>
      </c>
      <c r="AK751" s="18">
        <v>0</v>
      </c>
      <c r="AL751" s="18">
        <v>0</v>
      </c>
      <c r="AM751" s="18">
        <v>0</v>
      </c>
      <c r="AN751" s="18">
        <v>0</v>
      </c>
      <c r="AO751" s="18">
        <v>0</v>
      </c>
    </row>
    <row r="752" spans="1:41" s="18" customFormat="1">
      <c r="A752" s="18">
        <v>20276</v>
      </c>
      <c r="B752" s="18" t="s">
        <v>1251</v>
      </c>
      <c r="C752" s="18" t="s">
        <v>1251</v>
      </c>
      <c r="D752" s="18">
        <v>1</v>
      </c>
      <c r="E752" s="18">
        <v>1</v>
      </c>
      <c r="F752" s="18">
        <v>1</v>
      </c>
      <c r="G752" s="18">
        <v>6</v>
      </c>
      <c r="H752" s="18">
        <v>10063</v>
      </c>
      <c r="I752" s="68">
        <v>5</v>
      </c>
      <c r="J752" s="68">
        <v>5</v>
      </c>
      <c r="K752" s="68">
        <v>0</v>
      </c>
      <c r="L752" s="68">
        <v>1</v>
      </c>
      <c r="M752" s="68">
        <v>0</v>
      </c>
      <c r="N752" s="68">
        <v>500000</v>
      </c>
      <c r="O752" s="68">
        <v>500000</v>
      </c>
      <c r="P752" s="68">
        <v>0</v>
      </c>
      <c r="Q752" s="68">
        <v>0</v>
      </c>
      <c r="R752" s="68">
        <v>0</v>
      </c>
      <c r="S752" s="68">
        <v>0</v>
      </c>
      <c r="T752" s="68">
        <v>0</v>
      </c>
      <c r="U752" s="68">
        <v>0</v>
      </c>
      <c r="V752" s="68">
        <v>0</v>
      </c>
      <c r="W752" s="68">
        <v>0</v>
      </c>
      <c r="X752" s="68">
        <v>0</v>
      </c>
      <c r="Y752" s="68">
        <v>0</v>
      </c>
      <c r="Z752" s="68">
        <v>0</v>
      </c>
      <c r="AA752" s="68">
        <v>0</v>
      </c>
      <c r="AB752" s="68">
        <v>0</v>
      </c>
      <c r="AC752" s="68">
        <v>0</v>
      </c>
      <c r="AD752" s="68">
        <v>0</v>
      </c>
      <c r="AE752" s="68">
        <v>0</v>
      </c>
      <c r="AF752" s="18">
        <v>5</v>
      </c>
      <c r="AG752" s="18">
        <v>5</v>
      </c>
      <c r="AH752" s="18">
        <v>500000</v>
      </c>
      <c r="AI752" s="18">
        <v>500000</v>
      </c>
      <c r="AJ752" s="18">
        <v>0</v>
      </c>
      <c r="AK752" s="18">
        <v>0</v>
      </c>
      <c r="AL752" s="18">
        <v>0</v>
      </c>
      <c r="AM752" s="18">
        <v>0</v>
      </c>
      <c r="AN752" s="18">
        <v>0</v>
      </c>
      <c r="AO752" s="18">
        <v>0</v>
      </c>
    </row>
    <row r="753" spans="1:41" s="18" customFormat="1">
      <c r="A753" s="18">
        <v>20277</v>
      </c>
      <c r="B753" s="18" t="s">
        <v>1252</v>
      </c>
      <c r="C753" s="18" t="s">
        <v>1252</v>
      </c>
      <c r="D753" s="18">
        <v>1</v>
      </c>
      <c r="E753" s="18">
        <v>1</v>
      </c>
      <c r="F753" s="18">
        <v>1</v>
      </c>
      <c r="G753" s="18">
        <v>6</v>
      </c>
      <c r="H753" s="18">
        <v>10033</v>
      </c>
      <c r="I753" s="68">
        <v>5</v>
      </c>
      <c r="J753" s="68">
        <v>5</v>
      </c>
      <c r="K753" s="68">
        <v>0</v>
      </c>
      <c r="L753" s="68">
        <v>1</v>
      </c>
      <c r="M753" s="68">
        <v>0</v>
      </c>
      <c r="N753" s="68">
        <v>502500</v>
      </c>
      <c r="O753" s="68">
        <v>502500</v>
      </c>
      <c r="P753" s="68">
        <v>0</v>
      </c>
      <c r="Q753" s="68">
        <v>0</v>
      </c>
      <c r="R753" s="68">
        <v>0</v>
      </c>
      <c r="S753" s="68">
        <v>0</v>
      </c>
      <c r="T753" s="68">
        <v>0</v>
      </c>
      <c r="U753" s="68">
        <v>0</v>
      </c>
      <c r="V753" s="68">
        <v>0</v>
      </c>
      <c r="W753" s="68">
        <v>0</v>
      </c>
      <c r="X753" s="68">
        <v>0</v>
      </c>
      <c r="Y753" s="68">
        <v>0</v>
      </c>
      <c r="Z753" s="68">
        <v>0</v>
      </c>
      <c r="AA753" s="68">
        <v>0</v>
      </c>
      <c r="AB753" s="68">
        <v>0</v>
      </c>
      <c r="AC753" s="68">
        <v>0</v>
      </c>
      <c r="AD753" s="68">
        <v>0</v>
      </c>
      <c r="AE753" s="68">
        <v>0</v>
      </c>
      <c r="AF753" s="18">
        <v>5</v>
      </c>
      <c r="AG753" s="18">
        <v>5</v>
      </c>
      <c r="AH753" s="18">
        <v>502500</v>
      </c>
      <c r="AI753" s="18">
        <v>502500</v>
      </c>
      <c r="AJ753" s="18">
        <v>0</v>
      </c>
      <c r="AK753" s="18">
        <v>0</v>
      </c>
      <c r="AL753" s="18">
        <v>0</v>
      </c>
      <c r="AM753" s="18">
        <v>0</v>
      </c>
      <c r="AN753" s="18">
        <v>0</v>
      </c>
      <c r="AO753" s="18">
        <v>0</v>
      </c>
    </row>
    <row r="754" spans="1:41" s="18" customFormat="1">
      <c r="A754" s="18">
        <v>20278</v>
      </c>
      <c r="B754" s="18" t="s">
        <v>1253</v>
      </c>
      <c r="C754" s="18" t="s">
        <v>1253</v>
      </c>
      <c r="D754" s="18">
        <v>1</v>
      </c>
      <c r="E754" s="18">
        <v>1</v>
      </c>
      <c r="F754" s="18">
        <v>1</v>
      </c>
      <c r="G754" s="18">
        <v>6</v>
      </c>
      <c r="H754" s="18">
        <v>10054</v>
      </c>
      <c r="I754" s="68">
        <v>5</v>
      </c>
      <c r="J754" s="68">
        <v>5</v>
      </c>
      <c r="K754" s="68">
        <v>0</v>
      </c>
      <c r="L754" s="68">
        <v>1</v>
      </c>
      <c r="M754" s="68">
        <v>0</v>
      </c>
      <c r="N754" s="68">
        <v>505000</v>
      </c>
      <c r="O754" s="68">
        <v>505000</v>
      </c>
      <c r="P754" s="68">
        <v>0</v>
      </c>
      <c r="Q754" s="68">
        <v>0</v>
      </c>
      <c r="R754" s="68">
        <v>0</v>
      </c>
      <c r="S754" s="68">
        <v>0</v>
      </c>
      <c r="T754" s="68">
        <v>0</v>
      </c>
      <c r="U754" s="68">
        <v>0</v>
      </c>
      <c r="V754" s="68">
        <v>0</v>
      </c>
      <c r="W754" s="68">
        <v>0</v>
      </c>
      <c r="X754" s="68">
        <v>0</v>
      </c>
      <c r="Y754" s="68">
        <v>0</v>
      </c>
      <c r="Z754" s="68">
        <v>0</v>
      </c>
      <c r="AA754" s="68">
        <v>0</v>
      </c>
      <c r="AB754" s="68">
        <v>0</v>
      </c>
      <c r="AC754" s="68">
        <v>0</v>
      </c>
      <c r="AD754" s="68">
        <v>0</v>
      </c>
      <c r="AE754" s="68">
        <v>0</v>
      </c>
      <c r="AF754" s="18">
        <v>5</v>
      </c>
      <c r="AG754" s="18">
        <v>5</v>
      </c>
      <c r="AH754" s="18">
        <v>505000</v>
      </c>
      <c r="AI754" s="18">
        <v>505000</v>
      </c>
      <c r="AJ754" s="18">
        <v>0</v>
      </c>
      <c r="AK754" s="18">
        <v>0</v>
      </c>
      <c r="AL754" s="18">
        <v>0</v>
      </c>
      <c r="AM754" s="18">
        <v>0</v>
      </c>
      <c r="AN754" s="18">
        <v>0</v>
      </c>
      <c r="AO754" s="18">
        <v>0</v>
      </c>
    </row>
    <row r="755" spans="1:41" s="18" customFormat="1">
      <c r="A755" s="18">
        <v>20279</v>
      </c>
      <c r="B755" s="18" t="s">
        <v>1254</v>
      </c>
      <c r="C755" s="18" t="s">
        <v>1254</v>
      </c>
      <c r="D755" s="18">
        <v>1</v>
      </c>
      <c r="E755" s="18">
        <v>1</v>
      </c>
      <c r="F755" s="18">
        <v>1</v>
      </c>
      <c r="G755" s="18">
        <v>6</v>
      </c>
      <c r="H755" s="18">
        <v>10065</v>
      </c>
      <c r="I755" s="68">
        <v>5</v>
      </c>
      <c r="J755" s="68">
        <v>5</v>
      </c>
      <c r="K755" s="68">
        <v>0</v>
      </c>
      <c r="L755" s="68">
        <v>1</v>
      </c>
      <c r="M755" s="68">
        <v>0</v>
      </c>
      <c r="N755" s="68">
        <v>507500</v>
      </c>
      <c r="O755" s="68">
        <v>507500</v>
      </c>
      <c r="P755" s="68">
        <v>0</v>
      </c>
      <c r="Q755" s="68">
        <v>0</v>
      </c>
      <c r="R755" s="68">
        <v>0</v>
      </c>
      <c r="S755" s="68">
        <v>0</v>
      </c>
      <c r="T755" s="68">
        <v>0</v>
      </c>
      <c r="U755" s="68">
        <v>0</v>
      </c>
      <c r="V755" s="68">
        <v>0</v>
      </c>
      <c r="W755" s="68">
        <v>0</v>
      </c>
      <c r="X755" s="68">
        <v>0</v>
      </c>
      <c r="Y755" s="68">
        <v>0</v>
      </c>
      <c r="Z755" s="68">
        <v>0</v>
      </c>
      <c r="AA755" s="68">
        <v>0</v>
      </c>
      <c r="AB755" s="68">
        <v>0</v>
      </c>
      <c r="AC755" s="68">
        <v>0</v>
      </c>
      <c r="AD755" s="68">
        <v>0</v>
      </c>
      <c r="AE755" s="68">
        <v>0</v>
      </c>
      <c r="AF755" s="18">
        <v>5</v>
      </c>
      <c r="AG755" s="18">
        <v>5</v>
      </c>
      <c r="AH755" s="18">
        <v>507500</v>
      </c>
      <c r="AI755" s="18">
        <v>507500</v>
      </c>
      <c r="AJ755" s="18">
        <v>0</v>
      </c>
      <c r="AK755" s="18">
        <v>0</v>
      </c>
      <c r="AL755" s="18">
        <v>0</v>
      </c>
      <c r="AM755" s="18">
        <v>0</v>
      </c>
      <c r="AN755" s="18">
        <v>0</v>
      </c>
      <c r="AO755" s="18">
        <v>0</v>
      </c>
    </row>
    <row r="756" spans="1:41" s="18" customFormat="1">
      <c r="A756" s="18">
        <v>20280</v>
      </c>
      <c r="B756" s="18" t="s">
        <v>1255</v>
      </c>
      <c r="C756" s="18" t="s">
        <v>1255</v>
      </c>
      <c r="D756" s="18">
        <v>1</v>
      </c>
      <c r="E756" s="18">
        <v>1</v>
      </c>
      <c r="F756" s="18">
        <v>1</v>
      </c>
      <c r="G756" s="18">
        <v>6</v>
      </c>
      <c r="H756" s="18">
        <v>10053</v>
      </c>
      <c r="I756" s="68">
        <v>5</v>
      </c>
      <c r="J756" s="68">
        <v>5</v>
      </c>
      <c r="K756" s="68">
        <v>0</v>
      </c>
      <c r="L756" s="68">
        <v>1</v>
      </c>
      <c r="M756" s="68">
        <v>0</v>
      </c>
      <c r="N756" s="68">
        <v>510000</v>
      </c>
      <c r="O756" s="68">
        <v>510000</v>
      </c>
      <c r="P756" s="68">
        <v>0</v>
      </c>
      <c r="Q756" s="68">
        <v>0</v>
      </c>
      <c r="R756" s="68">
        <v>0</v>
      </c>
      <c r="S756" s="68">
        <v>0</v>
      </c>
      <c r="T756" s="68">
        <v>0</v>
      </c>
      <c r="U756" s="68">
        <v>0</v>
      </c>
      <c r="V756" s="68">
        <v>0</v>
      </c>
      <c r="W756" s="68">
        <v>0</v>
      </c>
      <c r="X756" s="68">
        <v>0</v>
      </c>
      <c r="Y756" s="68">
        <v>0</v>
      </c>
      <c r="Z756" s="68">
        <v>0</v>
      </c>
      <c r="AA756" s="68">
        <v>0</v>
      </c>
      <c r="AB756" s="68">
        <v>0</v>
      </c>
      <c r="AC756" s="68">
        <v>0</v>
      </c>
      <c r="AD756" s="68">
        <v>0</v>
      </c>
      <c r="AE756" s="68">
        <v>0</v>
      </c>
      <c r="AF756" s="18">
        <v>5</v>
      </c>
      <c r="AG756" s="18">
        <v>5</v>
      </c>
      <c r="AH756" s="18">
        <v>510000</v>
      </c>
      <c r="AI756" s="18">
        <v>510000</v>
      </c>
      <c r="AJ756" s="18">
        <v>0</v>
      </c>
      <c r="AK756" s="18">
        <v>0</v>
      </c>
      <c r="AL756" s="18">
        <v>0</v>
      </c>
      <c r="AM756" s="18">
        <v>0</v>
      </c>
      <c r="AN756" s="18">
        <v>0</v>
      </c>
      <c r="AO756" s="18">
        <v>0</v>
      </c>
    </row>
    <row r="757" spans="1:41" s="18" customFormat="1">
      <c r="A757" s="18">
        <v>20281</v>
      </c>
      <c r="B757" s="18" t="s">
        <v>1256</v>
      </c>
      <c r="C757" s="18" t="s">
        <v>1256</v>
      </c>
      <c r="D757" s="18">
        <v>1</v>
      </c>
      <c r="E757" s="18">
        <v>1</v>
      </c>
      <c r="F757" s="18">
        <v>1</v>
      </c>
      <c r="G757" s="18">
        <v>6</v>
      </c>
      <c r="H757" s="18">
        <v>10051</v>
      </c>
      <c r="I757" s="68">
        <v>5</v>
      </c>
      <c r="J757" s="68">
        <v>5</v>
      </c>
      <c r="K757" s="68">
        <v>0</v>
      </c>
      <c r="L757" s="68">
        <v>1</v>
      </c>
      <c r="M757" s="68">
        <v>0</v>
      </c>
      <c r="N757" s="68">
        <v>512500</v>
      </c>
      <c r="O757" s="68">
        <v>512500</v>
      </c>
      <c r="P757" s="68">
        <v>0</v>
      </c>
      <c r="Q757" s="68">
        <v>0</v>
      </c>
      <c r="R757" s="68">
        <v>0</v>
      </c>
      <c r="S757" s="68">
        <v>0</v>
      </c>
      <c r="T757" s="68">
        <v>0</v>
      </c>
      <c r="U757" s="68">
        <v>0</v>
      </c>
      <c r="V757" s="68">
        <v>0</v>
      </c>
      <c r="W757" s="68">
        <v>0</v>
      </c>
      <c r="X757" s="68">
        <v>0</v>
      </c>
      <c r="Y757" s="68">
        <v>0</v>
      </c>
      <c r="Z757" s="68">
        <v>0</v>
      </c>
      <c r="AA757" s="68">
        <v>0</v>
      </c>
      <c r="AB757" s="68">
        <v>0</v>
      </c>
      <c r="AC757" s="68">
        <v>0</v>
      </c>
      <c r="AD757" s="68">
        <v>0</v>
      </c>
      <c r="AE757" s="68">
        <v>0</v>
      </c>
      <c r="AF757" s="18">
        <v>5</v>
      </c>
      <c r="AG757" s="18">
        <v>5</v>
      </c>
      <c r="AH757" s="18">
        <v>512500</v>
      </c>
      <c r="AI757" s="18">
        <v>512500</v>
      </c>
      <c r="AJ757" s="18">
        <v>0</v>
      </c>
      <c r="AK757" s="18">
        <v>0</v>
      </c>
      <c r="AL757" s="18">
        <v>0</v>
      </c>
      <c r="AM757" s="18">
        <v>0</v>
      </c>
      <c r="AN757" s="18">
        <v>0</v>
      </c>
      <c r="AO757" s="18">
        <v>0</v>
      </c>
    </row>
    <row r="758" spans="1:41" s="18" customFormat="1">
      <c r="A758" s="18">
        <v>20282</v>
      </c>
      <c r="B758" s="18" t="s">
        <v>1257</v>
      </c>
      <c r="C758" s="18" t="s">
        <v>1257</v>
      </c>
      <c r="D758" s="18">
        <v>1</v>
      </c>
      <c r="E758" s="18">
        <v>1</v>
      </c>
      <c r="F758" s="18">
        <v>1</v>
      </c>
      <c r="G758" s="18">
        <v>6</v>
      </c>
      <c r="H758" s="18">
        <v>10077</v>
      </c>
      <c r="I758" s="68">
        <v>5</v>
      </c>
      <c r="J758" s="68">
        <v>5</v>
      </c>
      <c r="K758" s="68">
        <v>0</v>
      </c>
      <c r="L758" s="68">
        <v>1</v>
      </c>
      <c r="M758" s="68">
        <v>0</v>
      </c>
      <c r="N758" s="68">
        <v>515000</v>
      </c>
      <c r="O758" s="68">
        <v>515000</v>
      </c>
      <c r="P758" s="68">
        <v>0</v>
      </c>
      <c r="Q758" s="68">
        <v>0</v>
      </c>
      <c r="R758" s="68">
        <v>0</v>
      </c>
      <c r="S758" s="68">
        <v>0</v>
      </c>
      <c r="T758" s="68">
        <v>0</v>
      </c>
      <c r="U758" s="68">
        <v>0</v>
      </c>
      <c r="V758" s="68">
        <v>0</v>
      </c>
      <c r="W758" s="68">
        <v>0</v>
      </c>
      <c r="X758" s="68">
        <v>0</v>
      </c>
      <c r="Y758" s="68">
        <v>0</v>
      </c>
      <c r="Z758" s="68">
        <v>0</v>
      </c>
      <c r="AA758" s="68">
        <v>0</v>
      </c>
      <c r="AB758" s="68">
        <v>0</v>
      </c>
      <c r="AC758" s="68">
        <v>0</v>
      </c>
      <c r="AD758" s="68">
        <v>0</v>
      </c>
      <c r="AE758" s="68">
        <v>0</v>
      </c>
      <c r="AF758" s="18">
        <v>5</v>
      </c>
      <c r="AG758" s="18">
        <v>5</v>
      </c>
      <c r="AH758" s="18">
        <v>515000</v>
      </c>
      <c r="AI758" s="18">
        <v>515000</v>
      </c>
      <c r="AJ758" s="18">
        <v>0</v>
      </c>
      <c r="AK758" s="18">
        <v>0</v>
      </c>
      <c r="AL758" s="18">
        <v>0</v>
      </c>
      <c r="AM758" s="18">
        <v>0</v>
      </c>
      <c r="AN758" s="18">
        <v>0</v>
      </c>
      <c r="AO758" s="18">
        <v>0</v>
      </c>
    </row>
    <row r="759" spans="1:41" s="18" customFormat="1">
      <c r="A759" s="18">
        <v>20283</v>
      </c>
      <c r="B759" s="18" t="s">
        <v>1258</v>
      </c>
      <c r="C759" s="18" t="s">
        <v>1258</v>
      </c>
      <c r="D759" s="18">
        <v>1</v>
      </c>
      <c r="E759" s="18">
        <v>1</v>
      </c>
      <c r="F759" s="18">
        <v>1</v>
      </c>
      <c r="G759" s="18">
        <v>6</v>
      </c>
      <c r="H759" s="18">
        <v>10054</v>
      </c>
      <c r="I759" s="68">
        <v>5</v>
      </c>
      <c r="J759" s="68">
        <v>5</v>
      </c>
      <c r="K759" s="68">
        <v>0</v>
      </c>
      <c r="L759" s="68">
        <v>1</v>
      </c>
      <c r="M759" s="68">
        <v>0</v>
      </c>
      <c r="N759" s="68">
        <v>517500</v>
      </c>
      <c r="O759" s="68">
        <v>517500</v>
      </c>
      <c r="P759" s="68">
        <v>0</v>
      </c>
      <c r="Q759" s="68">
        <v>0</v>
      </c>
      <c r="R759" s="68">
        <v>0</v>
      </c>
      <c r="S759" s="68">
        <v>0</v>
      </c>
      <c r="T759" s="68">
        <v>0</v>
      </c>
      <c r="U759" s="68">
        <v>0</v>
      </c>
      <c r="V759" s="68">
        <v>0</v>
      </c>
      <c r="W759" s="68">
        <v>0</v>
      </c>
      <c r="X759" s="68">
        <v>0</v>
      </c>
      <c r="Y759" s="68">
        <v>0</v>
      </c>
      <c r="Z759" s="68">
        <v>0</v>
      </c>
      <c r="AA759" s="68">
        <v>0</v>
      </c>
      <c r="AB759" s="68">
        <v>0</v>
      </c>
      <c r="AC759" s="68">
        <v>0</v>
      </c>
      <c r="AD759" s="68">
        <v>0</v>
      </c>
      <c r="AE759" s="68">
        <v>0</v>
      </c>
      <c r="AF759" s="18">
        <v>5</v>
      </c>
      <c r="AG759" s="18">
        <v>5</v>
      </c>
      <c r="AH759" s="18">
        <v>517500</v>
      </c>
      <c r="AI759" s="18">
        <v>517500</v>
      </c>
      <c r="AJ759" s="18">
        <v>0</v>
      </c>
      <c r="AK759" s="18">
        <v>0</v>
      </c>
      <c r="AL759" s="18">
        <v>0</v>
      </c>
      <c r="AM759" s="18">
        <v>0</v>
      </c>
      <c r="AN759" s="18">
        <v>0</v>
      </c>
      <c r="AO759" s="18">
        <v>0</v>
      </c>
    </row>
    <row r="760" spans="1:41" s="18" customFormat="1">
      <c r="A760" s="18">
        <v>20284</v>
      </c>
      <c r="B760" s="18" t="s">
        <v>1259</v>
      </c>
      <c r="C760" s="18" t="s">
        <v>1259</v>
      </c>
      <c r="D760" s="18">
        <v>1</v>
      </c>
      <c r="E760" s="18">
        <v>1</v>
      </c>
      <c r="F760" s="18">
        <v>1</v>
      </c>
      <c r="G760" s="18">
        <v>6</v>
      </c>
      <c r="H760" s="18">
        <v>10083</v>
      </c>
      <c r="I760" s="68">
        <v>5</v>
      </c>
      <c r="J760" s="68">
        <v>5</v>
      </c>
      <c r="K760" s="68">
        <v>0</v>
      </c>
      <c r="L760" s="68">
        <v>1</v>
      </c>
      <c r="M760" s="68">
        <v>0</v>
      </c>
      <c r="N760" s="68">
        <v>520000</v>
      </c>
      <c r="O760" s="68">
        <v>520000</v>
      </c>
      <c r="P760" s="68">
        <v>0</v>
      </c>
      <c r="Q760" s="68">
        <v>0</v>
      </c>
      <c r="R760" s="68">
        <v>0</v>
      </c>
      <c r="S760" s="68">
        <v>0</v>
      </c>
      <c r="T760" s="68">
        <v>0</v>
      </c>
      <c r="U760" s="68">
        <v>0</v>
      </c>
      <c r="V760" s="68">
        <v>0</v>
      </c>
      <c r="W760" s="68">
        <v>0</v>
      </c>
      <c r="X760" s="68">
        <v>0</v>
      </c>
      <c r="Y760" s="68">
        <v>0</v>
      </c>
      <c r="Z760" s="68">
        <v>0</v>
      </c>
      <c r="AA760" s="68">
        <v>0</v>
      </c>
      <c r="AB760" s="68">
        <v>0</v>
      </c>
      <c r="AC760" s="68">
        <v>0</v>
      </c>
      <c r="AD760" s="68">
        <v>0</v>
      </c>
      <c r="AE760" s="68">
        <v>0</v>
      </c>
      <c r="AF760" s="18">
        <v>5</v>
      </c>
      <c r="AG760" s="18">
        <v>5</v>
      </c>
      <c r="AH760" s="18">
        <v>520000</v>
      </c>
      <c r="AI760" s="18">
        <v>520000</v>
      </c>
      <c r="AJ760" s="18">
        <v>0</v>
      </c>
      <c r="AK760" s="18">
        <v>0</v>
      </c>
      <c r="AL760" s="18">
        <v>0</v>
      </c>
      <c r="AM760" s="18">
        <v>0</v>
      </c>
      <c r="AN760" s="18">
        <v>0</v>
      </c>
      <c r="AO760" s="18">
        <v>0</v>
      </c>
    </row>
    <row r="761" spans="1:41" s="18" customFormat="1">
      <c r="A761" s="18">
        <v>20285</v>
      </c>
      <c r="B761" s="18" t="s">
        <v>1260</v>
      </c>
      <c r="C761" s="18" t="s">
        <v>1260</v>
      </c>
      <c r="D761" s="18">
        <v>1</v>
      </c>
      <c r="E761" s="18">
        <v>1</v>
      </c>
      <c r="F761" s="18">
        <v>1</v>
      </c>
      <c r="G761" s="18">
        <v>6</v>
      </c>
      <c r="H761" s="18">
        <v>10081</v>
      </c>
      <c r="I761" s="68">
        <v>5</v>
      </c>
      <c r="J761" s="68">
        <v>5</v>
      </c>
      <c r="K761" s="68">
        <v>0</v>
      </c>
      <c r="L761" s="68">
        <v>1</v>
      </c>
      <c r="M761" s="68">
        <v>0</v>
      </c>
      <c r="N761" s="68">
        <v>522500</v>
      </c>
      <c r="O761" s="68">
        <v>522500</v>
      </c>
      <c r="P761" s="68">
        <v>0</v>
      </c>
      <c r="Q761" s="68">
        <v>0</v>
      </c>
      <c r="R761" s="68">
        <v>0</v>
      </c>
      <c r="S761" s="68">
        <v>0</v>
      </c>
      <c r="T761" s="68">
        <v>0</v>
      </c>
      <c r="U761" s="68">
        <v>0</v>
      </c>
      <c r="V761" s="68">
        <v>0</v>
      </c>
      <c r="W761" s="68">
        <v>0</v>
      </c>
      <c r="X761" s="68">
        <v>0</v>
      </c>
      <c r="Y761" s="68">
        <v>0</v>
      </c>
      <c r="Z761" s="68">
        <v>0</v>
      </c>
      <c r="AA761" s="68">
        <v>0</v>
      </c>
      <c r="AB761" s="68">
        <v>0</v>
      </c>
      <c r="AC761" s="68">
        <v>0</v>
      </c>
      <c r="AD761" s="68">
        <v>0</v>
      </c>
      <c r="AE761" s="68">
        <v>0</v>
      </c>
      <c r="AF761" s="18">
        <v>5</v>
      </c>
      <c r="AG761" s="18">
        <v>5</v>
      </c>
      <c r="AH761" s="18">
        <v>522500</v>
      </c>
      <c r="AI761" s="18">
        <v>522500</v>
      </c>
      <c r="AJ761" s="18">
        <v>0</v>
      </c>
      <c r="AK761" s="18">
        <v>0</v>
      </c>
      <c r="AL761" s="18">
        <v>0</v>
      </c>
      <c r="AM761" s="18">
        <v>0</v>
      </c>
      <c r="AN761" s="18">
        <v>0</v>
      </c>
      <c r="AO761" s="18">
        <v>0</v>
      </c>
    </row>
    <row r="762" spans="1:41" s="18" customFormat="1">
      <c r="A762" s="18">
        <v>20286</v>
      </c>
      <c r="B762" s="18" t="s">
        <v>1261</v>
      </c>
      <c r="C762" s="18" t="s">
        <v>1261</v>
      </c>
      <c r="D762" s="18">
        <v>1</v>
      </c>
      <c r="E762" s="18">
        <v>1</v>
      </c>
      <c r="F762" s="18">
        <v>1</v>
      </c>
      <c r="G762" s="18">
        <v>6</v>
      </c>
      <c r="H762" s="18">
        <v>10083</v>
      </c>
      <c r="I762" s="68">
        <v>5</v>
      </c>
      <c r="J762" s="68">
        <v>5</v>
      </c>
      <c r="K762" s="68">
        <v>0</v>
      </c>
      <c r="L762" s="68">
        <v>1</v>
      </c>
      <c r="M762" s="68">
        <v>0</v>
      </c>
      <c r="N762" s="68">
        <v>525000</v>
      </c>
      <c r="O762" s="68">
        <v>525000</v>
      </c>
      <c r="P762" s="68">
        <v>0</v>
      </c>
      <c r="Q762" s="68">
        <v>0</v>
      </c>
      <c r="R762" s="68">
        <v>0</v>
      </c>
      <c r="S762" s="68">
        <v>0</v>
      </c>
      <c r="T762" s="68">
        <v>0</v>
      </c>
      <c r="U762" s="68">
        <v>0</v>
      </c>
      <c r="V762" s="68">
        <v>0</v>
      </c>
      <c r="W762" s="68">
        <v>0</v>
      </c>
      <c r="X762" s="68">
        <v>0</v>
      </c>
      <c r="Y762" s="68">
        <v>0</v>
      </c>
      <c r="Z762" s="68">
        <v>0</v>
      </c>
      <c r="AA762" s="68">
        <v>0</v>
      </c>
      <c r="AB762" s="68">
        <v>0</v>
      </c>
      <c r="AC762" s="68">
        <v>0</v>
      </c>
      <c r="AD762" s="68">
        <v>0</v>
      </c>
      <c r="AE762" s="68">
        <v>0</v>
      </c>
      <c r="AF762" s="18">
        <v>5</v>
      </c>
      <c r="AG762" s="18">
        <v>5</v>
      </c>
      <c r="AH762" s="18">
        <v>525000</v>
      </c>
      <c r="AI762" s="18">
        <v>525000</v>
      </c>
      <c r="AJ762" s="18">
        <v>0</v>
      </c>
      <c r="AK762" s="18">
        <v>0</v>
      </c>
      <c r="AL762" s="18">
        <v>0</v>
      </c>
      <c r="AM762" s="18">
        <v>0</v>
      </c>
      <c r="AN762" s="18">
        <v>0</v>
      </c>
      <c r="AO762" s="18">
        <v>0</v>
      </c>
    </row>
    <row r="763" spans="1:41" s="18" customFormat="1">
      <c r="A763" s="18">
        <v>20287</v>
      </c>
      <c r="B763" s="18" t="s">
        <v>1262</v>
      </c>
      <c r="C763" s="18" t="s">
        <v>1262</v>
      </c>
      <c r="D763" s="18">
        <v>1</v>
      </c>
      <c r="E763" s="18">
        <v>1</v>
      </c>
      <c r="F763" s="18">
        <v>1</v>
      </c>
      <c r="G763" s="18">
        <v>6</v>
      </c>
      <c r="H763" s="18">
        <v>10088</v>
      </c>
      <c r="I763" s="68">
        <v>5</v>
      </c>
      <c r="J763" s="68">
        <v>5</v>
      </c>
      <c r="K763" s="68">
        <v>0</v>
      </c>
      <c r="L763" s="68">
        <v>1</v>
      </c>
      <c r="M763" s="68">
        <v>0</v>
      </c>
      <c r="N763" s="68">
        <v>527500</v>
      </c>
      <c r="O763" s="68">
        <v>527500</v>
      </c>
      <c r="P763" s="68">
        <v>0</v>
      </c>
      <c r="Q763" s="68">
        <v>0</v>
      </c>
      <c r="R763" s="68">
        <v>0</v>
      </c>
      <c r="S763" s="68">
        <v>0</v>
      </c>
      <c r="T763" s="68">
        <v>0</v>
      </c>
      <c r="U763" s="68">
        <v>0</v>
      </c>
      <c r="V763" s="68">
        <v>0</v>
      </c>
      <c r="W763" s="68">
        <v>0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>
        <v>0</v>
      </c>
      <c r="AE763" s="68">
        <v>0</v>
      </c>
      <c r="AF763" s="18">
        <v>5</v>
      </c>
      <c r="AG763" s="18">
        <v>5</v>
      </c>
      <c r="AH763" s="18">
        <v>527500</v>
      </c>
      <c r="AI763" s="18">
        <v>527500</v>
      </c>
      <c r="AJ763" s="18">
        <v>0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</row>
    <row r="764" spans="1:41" s="18" customFormat="1">
      <c r="A764" s="18">
        <v>20288</v>
      </c>
      <c r="B764" s="18" t="s">
        <v>1263</v>
      </c>
      <c r="C764" s="18" t="s">
        <v>1263</v>
      </c>
      <c r="D764" s="18">
        <v>1</v>
      </c>
      <c r="E764" s="18">
        <v>1</v>
      </c>
      <c r="F764" s="18">
        <v>1</v>
      </c>
      <c r="G764" s="18">
        <v>6</v>
      </c>
      <c r="H764" s="18">
        <v>10074</v>
      </c>
      <c r="I764" s="68">
        <v>5</v>
      </c>
      <c r="J764" s="68">
        <v>5</v>
      </c>
      <c r="K764" s="68">
        <v>0</v>
      </c>
      <c r="L764" s="68">
        <v>1</v>
      </c>
      <c r="M764" s="68">
        <v>0</v>
      </c>
      <c r="N764" s="68">
        <v>530000</v>
      </c>
      <c r="O764" s="68">
        <v>530000</v>
      </c>
      <c r="P764" s="68">
        <v>0</v>
      </c>
      <c r="Q764" s="68">
        <v>0</v>
      </c>
      <c r="R764" s="68">
        <v>0</v>
      </c>
      <c r="S764" s="68">
        <v>0</v>
      </c>
      <c r="T764" s="68">
        <v>0</v>
      </c>
      <c r="U764" s="68">
        <v>0</v>
      </c>
      <c r="V764" s="68">
        <v>0</v>
      </c>
      <c r="W764" s="68">
        <v>0</v>
      </c>
      <c r="X764" s="68">
        <v>0</v>
      </c>
      <c r="Y764" s="68">
        <v>0</v>
      </c>
      <c r="Z764" s="68">
        <v>0</v>
      </c>
      <c r="AA764" s="68">
        <v>0</v>
      </c>
      <c r="AB764" s="68">
        <v>0</v>
      </c>
      <c r="AC764" s="68">
        <v>0</v>
      </c>
      <c r="AD764" s="68">
        <v>0</v>
      </c>
      <c r="AE764" s="68">
        <v>0</v>
      </c>
      <c r="AF764" s="18">
        <v>5</v>
      </c>
      <c r="AG764" s="18">
        <v>5</v>
      </c>
      <c r="AH764" s="18">
        <v>530000</v>
      </c>
      <c r="AI764" s="18">
        <v>530000</v>
      </c>
      <c r="AJ764" s="18">
        <v>0</v>
      </c>
      <c r="AK764" s="18">
        <v>0</v>
      </c>
      <c r="AL764" s="18">
        <v>0</v>
      </c>
      <c r="AM764" s="18">
        <v>0</v>
      </c>
      <c r="AN764" s="18">
        <v>0</v>
      </c>
      <c r="AO764" s="18">
        <v>0</v>
      </c>
    </row>
    <row r="765" spans="1:41" s="18" customFormat="1">
      <c r="A765" s="18">
        <v>20289</v>
      </c>
      <c r="B765" s="18" t="s">
        <v>1264</v>
      </c>
      <c r="C765" s="18" t="s">
        <v>1264</v>
      </c>
      <c r="D765" s="18">
        <v>1</v>
      </c>
      <c r="E765" s="18">
        <v>1</v>
      </c>
      <c r="F765" s="18">
        <v>1</v>
      </c>
      <c r="G765" s="18">
        <v>6</v>
      </c>
      <c r="H765" s="18">
        <v>10084</v>
      </c>
      <c r="I765" s="68">
        <v>5</v>
      </c>
      <c r="J765" s="68">
        <v>5</v>
      </c>
      <c r="K765" s="68">
        <v>0</v>
      </c>
      <c r="L765" s="68">
        <v>1</v>
      </c>
      <c r="M765" s="68">
        <v>0</v>
      </c>
      <c r="N765" s="68">
        <v>532500</v>
      </c>
      <c r="O765" s="68">
        <v>532500</v>
      </c>
      <c r="P765" s="68">
        <v>0</v>
      </c>
      <c r="Q765" s="68">
        <v>0</v>
      </c>
      <c r="R765" s="68">
        <v>0</v>
      </c>
      <c r="S765" s="68">
        <v>0</v>
      </c>
      <c r="T765" s="68">
        <v>0</v>
      </c>
      <c r="U765" s="68">
        <v>0</v>
      </c>
      <c r="V765" s="68">
        <v>0</v>
      </c>
      <c r="W765" s="68">
        <v>0</v>
      </c>
      <c r="X765" s="68">
        <v>0</v>
      </c>
      <c r="Y765" s="68">
        <v>0</v>
      </c>
      <c r="Z765" s="68">
        <v>0</v>
      </c>
      <c r="AA765" s="68">
        <v>0</v>
      </c>
      <c r="AB765" s="68">
        <v>0</v>
      </c>
      <c r="AC765" s="68">
        <v>0</v>
      </c>
      <c r="AD765" s="68">
        <v>0</v>
      </c>
      <c r="AE765" s="68">
        <v>0</v>
      </c>
      <c r="AF765" s="18">
        <v>5</v>
      </c>
      <c r="AG765" s="18">
        <v>5</v>
      </c>
      <c r="AH765" s="18">
        <v>532500</v>
      </c>
      <c r="AI765" s="18">
        <v>532500</v>
      </c>
      <c r="AJ765" s="18">
        <v>0</v>
      </c>
      <c r="AK765" s="18">
        <v>0</v>
      </c>
      <c r="AL765" s="18">
        <v>0</v>
      </c>
      <c r="AM765" s="18">
        <v>0</v>
      </c>
      <c r="AN765" s="18">
        <v>0</v>
      </c>
      <c r="AO765" s="18">
        <v>0</v>
      </c>
    </row>
    <row r="766" spans="1:41" s="18" customFormat="1">
      <c r="A766" s="18">
        <v>20290</v>
      </c>
      <c r="B766" s="18" t="s">
        <v>1265</v>
      </c>
      <c r="C766" s="18" t="s">
        <v>1265</v>
      </c>
      <c r="D766" s="18">
        <v>1</v>
      </c>
      <c r="E766" s="18">
        <v>1</v>
      </c>
      <c r="F766" s="18">
        <v>1</v>
      </c>
      <c r="G766" s="18">
        <v>6</v>
      </c>
      <c r="H766" s="18">
        <v>10084</v>
      </c>
      <c r="I766" s="68">
        <v>5</v>
      </c>
      <c r="J766" s="68">
        <v>5</v>
      </c>
      <c r="K766" s="68">
        <v>0</v>
      </c>
      <c r="L766" s="68">
        <v>1</v>
      </c>
      <c r="M766" s="68">
        <v>0</v>
      </c>
      <c r="N766" s="68">
        <v>535000</v>
      </c>
      <c r="O766" s="68">
        <v>535000</v>
      </c>
      <c r="P766" s="68">
        <v>0</v>
      </c>
      <c r="Q766" s="68">
        <v>0</v>
      </c>
      <c r="R766" s="68">
        <v>0</v>
      </c>
      <c r="S766" s="68">
        <v>0</v>
      </c>
      <c r="T766" s="68">
        <v>0</v>
      </c>
      <c r="U766" s="68">
        <v>0</v>
      </c>
      <c r="V766" s="68">
        <v>0</v>
      </c>
      <c r="W766" s="68">
        <v>0</v>
      </c>
      <c r="X766" s="68">
        <v>0</v>
      </c>
      <c r="Y766" s="68">
        <v>0</v>
      </c>
      <c r="Z766" s="68">
        <v>0</v>
      </c>
      <c r="AA766" s="68">
        <v>0</v>
      </c>
      <c r="AB766" s="68">
        <v>0</v>
      </c>
      <c r="AC766" s="68">
        <v>0</v>
      </c>
      <c r="AD766" s="68">
        <v>0</v>
      </c>
      <c r="AE766" s="68">
        <v>0</v>
      </c>
      <c r="AF766" s="18">
        <v>5</v>
      </c>
      <c r="AG766" s="18">
        <v>5</v>
      </c>
      <c r="AH766" s="18">
        <v>535000</v>
      </c>
      <c r="AI766" s="18">
        <v>535000</v>
      </c>
      <c r="AJ766" s="18">
        <v>0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</row>
    <row r="767" spans="1:41" s="18" customFormat="1">
      <c r="A767" s="18">
        <v>20291</v>
      </c>
      <c r="B767" s="18" t="s">
        <v>1266</v>
      </c>
      <c r="C767" s="18" t="s">
        <v>1266</v>
      </c>
      <c r="D767" s="18">
        <v>1</v>
      </c>
      <c r="E767" s="18">
        <v>1</v>
      </c>
      <c r="F767" s="18">
        <v>1</v>
      </c>
      <c r="G767" s="18">
        <v>6</v>
      </c>
      <c r="H767" s="18">
        <v>10076</v>
      </c>
      <c r="I767" s="68">
        <v>5</v>
      </c>
      <c r="J767" s="68">
        <v>5</v>
      </c>
      <c r="K767" s="68">
        <v>0</v>
      </c>
      <c r="L767" s="68">
        <v>1</v>
      </c>
      <c r="M767" s="68">
        <v>0</v>
      </c>
      <c r="N767" s="68">
        <v>537500</v>
      </c>
      <c r="O767" s="68">
        <v>537500</v>
      </c>
      <c r="P767" s="68">
        <v>0</v>
      </c>
      <c r="Q767" s="68">
        <v>0</v>
      </c>
      <c r="R767" s="68">
        <v>0</v>
      </c>
      <c r="S767" s="68">
        <v>0</v>
      </c>
      <c r="T767" s="68">
        <v>0</v>
      </c>
      <c r="U767" s="68">
        <v>0</v>
      </c>
      <c r="V767" s="68">
        <v>0</v>
      </c>
      <c r="W767" s="68">
        <v>0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>
        <v>0</v>
      </c>
      <c r="AE767" s="68">
        <v>0</v>
      </c>
      <c r="AF767" s="18">
        <v>5</v>
      </c>
      <c r="AG767" s="18">
        <v>5</v>
      </c>
      <c r="AH767" s="18">
        <v>537500</v>
      </c>
      <c r="AI767" s="18">
        <v>537500</v>
      </c>
      <c r="AJ767" s="18">
        <v>0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</row>
    <row r="768" spans="1:41" s="18" customFormat="1">
      <c r="A768" s="18">
        <v>20292</v>
      </c>
      <c r="B768" s="18" t="s">
        <v>1267</v>
      </c>
      <c r="C768" s="18" t="s">
        <v>1267</v>
      </c>
      <c r="D768" s="18">
        <v>1</v>
      </c>
      <c r="E768" s="18">
        <v>1</v>
      </c>
      <c r="F768" s="18">
        <v>1</v>
      </c>
      <c r="G768" s="18">
        <v>6</v>
      </c>
      <c r="H768" s="18">
        <v>10012</v>
      </c>
      <c r="I768" s="68">
        <v>5</v>
      </c>
      <c r="J768" s="68">
        <v>5</v>
      </c>
      <c r="K768" s="68">
        <v>0</v>
      </c>
      <c r="L768" s="68">
        <v>1</v>
      </c>
      <c r="M768" s="68">
        <v>0</v>
      </c>
      <c r="N768" s="68">
        <v>540000</v>
      </c>
      <c r="O768" s="68">
        <v>540000</v>
      </c>
      <c r="P768" s="68">
        <v>0</v>
      </c>
      <c r="Q768" s="68">
        <v>0</v>
      </c>
      <c r="R768" s="68">
        <v>0</v>
      </c>
      <c r="S768" s="68">
        <v>0</v>
      </c>
      <c r="T768" s="68">
        <v>0</v>
      </c>
      <c r="U768" s="68">
        <v>0</v>
      </c>
      <c r="V768" s="68">
        <v>0</v>
      </c>
      <c r="W768" s="68">
        <v>0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>
        <v>0</v>
      </c>
      <c r="AE768" s="68">
        <v>0</v>
      </c>
      <c r="AF768" s="18">
        <v>5</v>
      </c>
      <c r="AG768" s="18">
        <v>5</v>
      </c>
      <c r="AH768" s="18">
        <v>540000</v>
      </c>
      <c r="AI768" s="18">
        <v>540000</v>
      </c>
      <c r="AJ768" s="18">
        <v>0</v>
      </c>
      <c r="AK768" s="18">
        <v>0</v>
      </c>
      <c r="AL768" s="18">
        <v>0</v>
      </c>
      <c r="AM768" s="18">
        <v>0</v>
      </c>
      <c r="AN768" s="18">
        <v>0</v>
      </c>
      <c r="AO768" s="18">
        <v>0</v>
      </c>
    </row>
    <row r="769" spans="1:41" s="18" customFormat="1">
      <c r="A769" s="18">
        <v>20293</v>
      </c>
      <c r="B769" s="18" t="s">
        <v>1268</v>
      </c>
      <c r="C769" s="18" t="s">
        <v>1268</v>
      </c>
      <c r="D769" s="18">
        <v>1</v>
      </c>
      <c r="E769" s="18">
        <v>1</v>
      </c>
      <c r="F769" s="18">
        <v>1</v>
      </c>
      <c r="G769" s="18">
        <v>6</v>
      </c>
      <c r="H769" s="18">
        <v>10006</v>
      </c>
      <c r="I769" s="68">
        <v>5</v>
      </c>
      <c r="J769" s="68">
        <v>5</v>
      </c>
      <c r="K769" s="68">
        <v>0</v>
      </c>
      <c r="L769" s="68">
        <v>1</v>
      </c>
      <c r="M769" s="68">
        <v>0</v>
      </c>
      <c r="N769" s="68">
        <v>542500</v>
      </c>
      <c r="O769" s="68">
        <v>542500</v>
      </c>
      <c r="P769" s="68">
        <v>0</v>
      </c>
      <c r="Q769" s="68">
        <v>0</v>
      </c>
      <c r="R769" s="68">
        <v>0</v>
      </c>
      <c r="S769" s="68">
        <v>0</v>
      </c>
      <c r="T769" s="68">
        <v>0</v>
      </c>
      <c r="U769" s="68">
        <v>0</v>
      </c>
      <c r="V769" s="68">
        <v>0</v>
      </c>
      <c r="W769" s="68">
        <v>0</v>
      </c>
      <c r="X769" s="68">
        <v>0</v>
      </c>
      <c r="Y769" s="68">
        <v>0</v>
      </c>
      <c r="Z769" s="68">
        <v>0</v>
      </c>
      <c r="AA769" s="68">
        <v>0</v>
      </c>
      <c r="AB769" s="68">
        <v>0</v>
      </c>
      <c r="AC769" s="68">
        <v>0</v>
      </c>
      <c r="AD769" s="68">
        <v>0</v>
      </c>
      <c r="AE769" s="68">
        <v>0</v>
      </c>
      <c r="AF769" s="18">
        <v>5</v>
      </c>
      <c r="AG769" s="18">
        <v>5</v>
      </c>
      <c r="AH769" s="18">
        <v>542500</v>
      </c>
      <c r="AI769" s="18">
        <v>542500</v>
      </c>
      <c r="AJ769" s="18">
        <v>0</v>
      </c>
      <c r="AK769" s="18">
        <v>0</v>
      </c>
      <c r="AL769" s="18">
        <v>0</v>
      </c>
      <c r="AM769" s="18">
        <v>0</v>
      </c>
      <c r="AN769" s="18">
        <v>0</v>
      </c>
      <c r="AO769" s="18">
        <v>0</v>
      </c>
    </row>
    <row r="770" spans="1:41" s="18" customFormat="1">
      <c r="A770" s="18">
        <v>20294</v>
      </c>
      <c r="B770" s="18" t="s">
        <v>1269</v>
      </c>
      <c r="C770" s="18" t="s">
        <v>1269</v>
      </c>
      <c r="D770" s="18">
        <v>1</v>
      </c>
      <c r="E770" s="18">
        <v>1</v>
      </c>
      <c r="F770" s="18">
        <v>1</v>
      </c>
      <c r="G770" s="18">
        <v>6</v>
      </c>
      <c r="H770" s="18">
        <v>10049</v>
      </c>
      <c r="I770" s="68">
        <v>5</v>
      </c>
      <c r="J770" s="68">
        <v>5</v>
      </c>
      <c r="K770" s="68">
        <v>0</v>
      </c>
      <c r="L770" s="68">
        <v>1</v>
      </c>
      <c r="M770" s="68">
        <v>0</v>
      </c>
      <c r="N770" s="68">
        <v>545000</v>
      </c>
      <c r="O770" s="68">
        <v>545000</v>
      </c>
      <c r="P770" s="68">
        <v>0</v>
      </c>
      <c r="Q770" s="68">
        <v>0</v>
      </c>
      <c r="R770" s="68">
        <v>0</v>
      </c>
      <c r="S770" s="68">
        <v>0</v>
      </c>
      <c r="T770" s="68">
        <v>0</v>
      </c>
      <c r="U770" s="68">
        <v>0</v>
      </c>
      <c r="V770" s="68">
        <v>0</v>
      </c>
      <c r="W770" s="68">
        <v>0</v>
      </c>
      <c r="X770" s="68">
        <v>0</v>
      </c>
      <c r="Y770" s="68">
        <v>0</v>
      </c>
      <c r="Z770" s="68">
        <v>0</v>
      </c>
      <c r="AA770" s="68">
        <v>0</v>
      </c>
      <c r="AB770" s="68">
        <v>0</v>
      </c>
      <c r="AC770" s="68">
        <v>0</v>
      </c>
      <c r="AD770" s="68">
        <v>0</v>
      </c>
      <c r="AE770" s="68">
        <v>0</v>
      </c>
      <c r="AF770" s="18">
        <v>5</v>
      </c>
      <c r="AG770" s="18">
        <v>5</v>
      </c>
      <c r="AH770" s="18">
        <v>545000</v>
      </c>
      <c r="AI770" s="18">
        <v>545000</v>
      </c>
      <c r="AJ770" s="18">
        <v>0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</row>
    <row r="771" spans="1:41" s="18" customFormat="1">
      <c r="A771" s="18">
        <v>20295</v>
      </c>
      <c r="B771" s="18" t="s">
        <v>1270</v>
      </c>
      <c r="C771" s="18" t="s">
        <v>1270</v>
      </c>
      <c r="D771" s="18">
        <v>1</v>
      </c>
      <c r="E771" s="18">
        <v>1</v>
      </c>
      <c r="F771" s="18">
        <v>1</v>
      </c>
      <c r="G771" s="18">
        <v>6</v>
      </c>
      <c r="H771" s="18">
        <v>10029</v>
      </c>
      <c r="I771" s="68">
        <v>5</v>
      </c>
      <c r="J771" s="68">
        <v>5</v>
      </c>
      <c r="K771" s="68">
        <v>0</v>
      </c>
      <c r="L771" s="68">
        <v>1</v>
      </c>
      <c r="M771" s="68">
        <v>0</v>
      </c>
      <c r="N771" s="68">
        <v>547500</v>
      </c>
      <c r="O771" s="68">
        <v>547500</v>
      </c>
      <c r="P771" s="68">
        <v>0</v>
      </c>
      <c r="Q771" s="68">
        <v>0</v>
      </c>
      <c r="R771" s="68">
        <v>0</v>
      </c>
      <c r="S771" s="68">
        <v>0</v>
      </c>
      <c r="T771" s="68">
        <v>0</v>
      </c>
      <c r="U771" s="68">
        <v>0</v>
      </c>
      <c r="V771" s="68">
        <v>0</v>
      </c>
      <c r="W771" s="68">
        <v>0</v>
      </c>
      <c r="X771" s="68">
        <v>0</v>
      </c>
      <c r="Y771" s="68">
        <v>0</v>
      </c>
      <c r="Z771" s="68">
        <v>0</v>
      </c>
      <c r="AA771" s="68">
        <v>0</v>
      </c>
      <c r="AB771" s="68">
        <v>0</v>
      </c>
      <c r="AC771" s="68">
        <v>0</v>
      </c>
      <c r="AD771" s="68">
        <v>0</v>
      </c>
      <c r="AE771" s="68">
        <v>0</v>
      </c>
      <c r="AF771" s="18">
        <v>5</v>
      </c>
      <c r="AG771" s="18">
        <v>5</v>
      </c>
      <c r="AH771" s="18">
        <v>547500</v>
      </c>
      <c r="AI771" s="18">
        <v>547500</v>
      </c>
      <c r="AJ771" s="18">
        <v>0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</row>
    <row r="772" spans="1:41" s="18" customFormat="1">
      <c r="A772" s="18">
        <v>20296</v>
      </c>
      <c r="B772" s="18" t="s">
        <v>1271</v>
      </c>
      <c r="C772" s="18" t="s">
        <v>1271</v>
      </c>
      <c r="D772" s="18">
        <v>1</v>
      </c>
      <c r="E772" s="18">
        <v>1</v>
      </c>
      <c r="F772" s="18">
        <v>1</v>
      </c>
      <c r="G772" s="18">
        <v>6</v>
      </c>
      <c r="H772" s="18">
        <v>10048</v>
      </c>
      <c r="I772" s="68">
        <v>5</v>
      </c>
      <c r="J772" s="68">
        <v>5</v>
      </c>
      <c r="K772" s="68">
        <v>0</v>
      </c>
      <c r="L772" s="68">
        <v>1</v>
      </c>
      <c r="M772" s="68">
        <v>0</v>
      </c>
      <c r="N772" s="68">
        <v>550000</v>
      </c>
      <c r="O772" s="68">
        <v>550000</v>
      </c>
      <c r="P772" s="68">
        <v>0</v>
      </c>
      <c r="Q772" s="68">
        <v>0</v>
      </c>
      <c r="R772" s="68">
        <v>0</v>
      </c>
      <c r="S772" s="68">
        <v>0</v>
      </c>
      <c r="T772" s="68">
        <v>0</v>
      </c>
      <c r="U772" s="68">
        <v>0</v>
      </c>
      <c r="V772" s="68">
        <v>0</v>
      </c>
      <c r="W772" s="68">
        <v>0</v>
      </c>
      <c r="X772" s="68">
        <v>0</v>
      </c>
      <c r="Y772" s="68">
        <v>0</v>
      </c>
      <c r="Z772" s="68">
        <v>0</v>
      </c>
      <c r="AA772" s="68">
        <v>0</v>
      </c>
      <c r="AB772" s="68">
        <v>0</v>
      </c>
      <c r="AC772" s="68">
        <v>0</v>
      </c>
      <c r="AD772" s="68">
        <v>0</v>
      </c>
      <c r="AE772" s="68">
        <v>0</v>
      </c>
      <c r="AF772" s="18">
        <v>5</v>
      </c>
      <c r="AG772" s="18">
        <v>5</v>
      </c>
      <c r="AH772" s="18">
        <v>550000</v>
      </c>
      <c r="AI772" s="18">
        <v>550000</v>
      </c>
      <c r="AJ772" s="18">
        <v>0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</row>
    <row r="773" spans="1:41" s="70" customFormat="1" ht="13.5">
      <c r="A773" s="18">
        <v>20297</v>
      </c>
      <c r="B773" s="69" t="s">
        <v>2002</v>
      </c>
      <c r="C773" s="69" t="s">
        <v>2002</v>
      </c>
      <c r="D773" s="18">
        <v>1</v>
      </c>
      <c r="E773" s="18">
        <v>1</v>
      </c>
      <c r="F773" s="18">
        <v>1</v>
      </c>
      <c r="G773" s="18">
        <v>6</v>
      </c>
      <c r="H773" s="44">
        <v>10037</v>
      </c>
      <c r="I773" s="68">
        <v>5</v>
      </c>
      <c r="J773" s="68">
        <v>5</v>
      </c>
      <c r="K773" s="68">
        <v>0</v>
      </c>
      <c r="L773" s="68">
        <v>1</v>
      </c>
      <c r="M773" s="68">
        <v>0</v>
      </c>
      <c r="N773" s="68">
        <v>552500</v>
      </c>
      <c r="O773" s="68">
        <v>552500</v>
      </c>
      <c r="P773" s="68">
        <v>0</v>
      </c>
      <c r="Q773" s="68">
        <v>0</v>
      </c>
      <c r="R773" s="68">
        <v>0</v>
      </c>
      <c r="S773" s="68">
        <v>0</v>
      </c>
      <c r="T773" s="68">
        <v>0</v>
      </c>
      <c r="U773" s="68">
        <v>0</v>
      </c>
      <c r="V773" s="68">
        <v>0</v>
      </c>
      <c r="W773" s="68">
        <v>0</v>
      </c>
      <c r="X773" s="68">
        <v>0</v>
      </c>
      <c r="Y773" s="68">
        <v>0</v>
      </c>
      <c r="Z773" s="68">
        <v>0</v>
      </c>
      <c r="AA773" s="68">
        <v>0</v>
      </c>
      <c r="AB773" s="68">
        <v>0</v>
      </c>
      <c r="AC773" s="68">
        <v>0</v>
      </c>
      <c r="AD773" s="68">
        <v>0</v>
      </c>
      <c r="AE773" s="68">
        <v>0</v>
      </c>
      <c r="AF773" s="18">
        <v>5</v>
      </c>
      <c r="AG773" s="18">
        <v>5</v>
      </c>
      <c r="AH773" s="68">
        <v>552500</v>
      </c>
      <c r="AI773" s="68">
        <v>552500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</row>
    <row r="774" spans="1:41" s="70" customFormat="1" ht="13.5">
      <c r="A774" s="18">
        <v>20298</v>
      </c>
      <c r="B774" s="69" t="s">
        <v>2003</v>
      </c>
      <c r="C774" s="69" t="s">
        <v>2003</v>
      </c>
      <c r="D774" s="18">
        <v>1</v>
      </c>
      <c r="E774" s="18">
        <v>1</v>
      </c>
      <c r="F774" s="18">
        <v>1</v>
      </c>
      <c r="G774" s="18">
        <v>6</v>
      </c>
      <c r="H774" s="44">
        <v>10012</v>
      </c>
      <c r="I774" s="68">
        <v>5</v>
      </c>
      <c r="J774" s="68">
        <v>5</v>
      </c>
      <c r="K774" s="68">
        <v>0</v>
      </c>
      <c r="L774" s="68">
        <v>1</v>
      </c>
      <c r="M774" s="68">
        <v>0</v>
      </c>
      <c r="N774" s="68">
        <v>555000</v>
      </c>
      <c r="O774" s="68">
        <v>555000</v>
      </c>
      <c r="P774" s="68">
        <v>0</v>
      </c>
      <c r="Q774" s="68">
        <v>0</v>
      </c>
      <c r="R774" s="68">
        <v>0</v>
      </c>
      <c r="S774" s="68">
        <v>0</v>
      </c>
      <c r="T774" s="68">
        <v>0</v>
      </c>
      <c r="U774" s="68">
        <v>0</v>
      </c>
      <c r="V774" s="68">
        <v>0</v>
      </c>
      <c r="W774" s="68">
        <v>0</v>
      </c>
      <c r="X774" s="68">
        <v>0</v>
      </c>
      <c r="Y774" s="68">
        <v>0</v>
      </c>
      <c r="Z774" s="68">
        <v>0</v>
      </c>
      <c r="AA774" s="68">
        <v>0</v>
      </c>
      <c r="AB774" s="68">
        <v>0</v>
      </c>
      <c r="AC774" s="68">
        <v>0</v>
      </c>
      <c r="AD774" s="68">
        <v>0</v>
      </c>
      <c r="AE774" s="68">
        <v>0</v>
      </c>
      <c r="AF774" s="18">
        <v>5</v>
      </c>
      <c r="AG774" s="18">
        <v>5</v>
      </c>
      <c r="AH774" s="68">
        <v>555000</v>
      </c>
      <c r="AI774" s="68">
        <v>555000</v>
      </c>
      <c r="AJ774" s="18">
        <v>0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</row>
    <row r="775" spans="1:41" s="70" customFormat="1" ht="13.5">
      <c r="A775" s="18">
        <v>20299</v>
      </c>
      <c r="B775" s="69" t="s">
        <v>2004</v>
      </c>
      <c r="C775" s="69" t="s">
        <v>2004</v>
      </c>
      <c r="D775" s="18">
        <v>1</v>
      </c>
      <c r="E775" s="18">
        <v>1</v>
      </c>
      <c r="F775" s="18">
        <v>1</v>
      </c>
      <c r="G775" s="18">
        <v>6</v>
      </c>
      <c r="H775" s="44">
        <v>10003</v>
      </c>
      <c r="I775" s="68">
        <v>5</v>
      </c>
      <c r="J775" s="68">
        <v>5</v>
      </c>
      <c r="K775" s="68">
        <v>0</v>
      </c>
      <c r="L775" s="68">
        <v>1</v>
      </c>
      <c r="M775" s="68">
        <v>0</v>
      </c>
      <c r="N775" s="68">
        <v>557500</v>
      </c>
      <c r="O775" s="68">
        <v>557500</v>
      </c>
      <c r="P775" s="68">
        <v>0</v>
      </c>
      <c r="Q775" s="68">
        <v>0</v>
      </c>
      <c r="R775" s="68">
        <v>0</v>
      </c>
      <c r="S775" s="68">
        <v>0</v>
      </c>
      <c r="T775" s="68">
        <v>0</v>
      </c>
      <c r="U775" s="68">
        <v>0</v>
      </c>
      <c r="V775" s="68">
        <v>0</v>
      </c>
      <c r="W775" s="68">
        <v>0</v>
      </c>
      <c r="X775" s="68">
        <v>0</v>
      </c>
      <c r="Y775" s="68">
        <v>0</v>
      </c>
      <c r="Z775" s="68">
        <v>0</v>
      </c>
      <c r="AA775" s="68">
        <v>0</v>
      </c>
      <c r="AB775" s="68">
        <v>0</v>
      </c>
      <c r="AC775" s="68">
        <v>0</v>
      </c>
      <c r="AD775" s="68">
        <v>0</v>
      </c>
      <c r="AE775" s="68">
        <v>0</v>
      </c>
      <c r="AF775" s="18">
        <v>5</v>
      </c>
      <c r="AG775" s="18">
        <v>5</v>
      </c>
      <c r="AH775" s="68">
        <v>557500</v>
      </c>
      <c r="AI775" s="68">
        <v>557500</v>
      </c>
      <c r="AJ775" s="18">
        <v>0</v>
      </c>
      <c r="AK775" s="18">
        <v>0</v>
      </c>
      <c r="AL775" s="18">
        <v>0</v>
      </c>
      <c r="AM775" s="18">
        <v>0</v>
      </c>
      <c r="AN775" s="18">
        <v>0</v>
      </c>
      <c r="AO775" s="18">
        <v>0</v>
      </c>
    </row>
    <row r="776" spans="1:41" s="70" customFormat="1" ht="13.5">
      <c r="A776" s="18">
        <v>20300</v>
      </c>
      <c r="B776" s="69" t="s">
        <v>2005</v>
      </c>
      <c r="C776" s="69" t="s">
        <v>2005</v>
      </c>
      <c r="D776" s="18">
        <v>1</v>
      </c>
      <c r="E776" s="18">
        <v>1</v>
      </c>
      <c r="F776" s="18">
        <v>1</v>
      </c>
      <c r="G776" s="18">
        <v>6</v>
      </c>
      <c r="H776" s="44">
        <v>10018</v>
      </c>
      <c r="I776" s="68">
        <v>5</v>
      </c>
      <c r="J776" s="68">
        <v>5</v>
      </c>
      <c r="K776" s="68">
        <v>0</v>
      </c>
      <c r="L776" s="68">
        <v>1</v>
      </c>
      <c r="M776" s="68">
        <v>0</v>
      </c>
      <c r="N776" s="68">
        <v>560000</v>
      </c>
      <c r="O776" s="68">
        <v>560000</v>
      </c>
      <c r="P776" s="68">
        <v>0</v>
      </c>
      <c r="Q776" s="68">
        <v>0</v>
      </c>
      <c r="R776" s="68">
        <v>0</v>
      </c>
      <c r="S776" s="68">
        <v>0</v>
      </c>
      <c r="T776" s="68">
        <v>0</v>
      </c>
      <c r="U776" s="68">
        <v>0</v>
      </c>
      <c r="V776" s="68">
        <v>0</v>
      </c>
      <c r="W776" s="68">
        <v>0</v>
      </c>
      <c r="X776" s="68">
        <v>0</v>
      </c>
      <c r="Y776" s="68">
        <v>0</v>
      </c>
      <c r="Z776" s="68">
        <v>0</v>
      </c>
      <c r="AA776" s="68">
        <v>0</v>
      </c>
      <c r="AB776" s="68">
        <v>0</v>
      </c>
      <c r="AC776" s="68">
        <v>0</v>
      </c>
      <c r="AD776" s="68">
        <v>0</v>
      </c>
      <c r="AE776" s="68">
        <v>0</v>
      </c>
      <c r="AF776" s="18">
        <v>5</v>
      </c>
      <c r="AG776" s="18">
        <v>5</v>
      </c>
      <c r="AH776" s="68">
        <v>560000</v>
      </c>
      <c r="AI776" s="68">
        <v>560000</v>
      </c>
      <c r="AJ776" s="18">
        <v>0</v>
      </c>
      <c r="AK776" s="18">
        <v>0</v>
      </c>
      <c r="AL776" s="18">
        <v>0</v>
      </c>
      <c r="AM776" s="18">
        <v>0</v>
      </c>
      <c r="AN776" s="18">
        <v>0</v>
      </c>
      <c r="AO776" s="18">
        <v>0</v>
      </c>
    </row>
    <row r="777" spans="1:41" s="70" customFormat="1" ht="13.5">
      <c r="A777" s="18">
        <v>20301</v>
      </c>
      <c r="B777" s="69" t="s">
        <v>2006</v>
      </c>
      <c r="C777" s="69" t="s">
        <v>2006</v>
      </c>
      <c r="D777" s="18">
        <v>1</v>
      </c>
      <c r="E777" s="18">
        <v>1</v>
      </c>
      <c r="F777" s="18">
        <v>1</v>
      </c>
      <c r="G777" s="18">
        <v>6</v>
      </c>
      <c r="H777" s="44">
        <v>10009</v>
      </c>
      <c r="I777" s="68">
        <v>5</v>
      </c>
      <c r="J777" s="68">
        <v>5</v>
      </c>
      <c r="K777" s="68">
        <v>0</v>
      </c>
      <c r="L777" s="68">
        <v>1</v>
      </c>
      <c r="M777" s="68">
        <v>0</v>
      </c>
      <c r="N777" s="68">
        <v>562500</v>
      </c>
      <c r="O777" s="68">
        <v>562500</v>
      </c>
      <c r="P777" s="68">
        <v>0</v>
      </c>
      <c r="Q777" s="68">
        <v>0</v>
      </c>
      <c r="R777" s="68">
        <v>0</v>
      </c>
      <c r="S777" s="68">
        <v>0</v>
      </c>
      <c r="T777" s="68">
        <v>0</v>
      </c>
      <c r="U777" s="68">
        <v>0</v>
      </c>
      <c r="V777" s="68">
        <v>0</v>
      </c>
      <c r="W777" s="68">
        <v>0</v>
      </c>
      <c r="X777" s="68">
        <v>0</v>
      </c>
      <c r="Y777" s="68">
        <v>0</v>
      </c>
      <c r="Z777" s="68">
        <v>0</v>
      </c>
      <c r="AA777" s="68">
        <v>0</v>
      </c>
      <c r="AB777" s="68">
        <v>0</v>
      </c>
      <c r="AC777" s="68">
        <v>0</v>
      </c>
      <c r="AD777" s="68">
        <v>0</v>
      </c>
      <c r="AE777" s="68">
        <v>0</v>
      </c>
      <c r="AF777" s="18">
        <v>5</v>
      </c>
      <c r="AG777" s="18">
        <v>5</v>
      </c>
      <c r="AH777" s="68">
        <v>562500</v>
      </c>
      <c r="AI777" s="68">
        <v>562500</v>
      </c>
      <c r="AJ777" s="18">
        <v>0</v>
      </c>
      <c r="AK777" s="18">
        <v>0</v>
      </c>
      <c r="AL777" s="18">
        <v>0</v>
      </c>
      <c r="AM777" s="18">
        <v>0</v>
      </c>
      <c r="AN777" s="18">
        <v>0</v>
      </c>
      <c r="AO777" s="18">
        <v>0</v>
      </c>
    </row>
    <row r="778" spans="1:41" s="70" customFormat="1" ht="13.5">
      <c r="A778" s="18">
        <v>20302</v>
      </c>
      <c r="B778" s="69" t="s">
        <v>2007</v>
      </c>
      <c r="C778" s="69" t="s">
        <v>2007</v>
      </c>
      <c r="D778" s="18">
        <v>1</v>
      </c>
      <c r="E778" s="18">
        <v>1</v>
      </c>
      <c r="F778" s="18">
        <v>1</v>
      </c>
      <c r="G778" s="18">
        <v>6</v>
      </c>
      <c r="H778" s="44">
        <v>10005</v>
      </c>
      <c r="I778" s="68">
        <v>5</v>
      </c>
      <c r="J778" s="68">
        <v>5</v>
      </c>
      <c r="K778" s="68">
        <v>0</v>
      </c>
      <c r="L778" s="68">
        <v>1</v>
      </c>
      <c r="M778" s="68">
        <v>0</v>
      </c>
      <c r="N778" s="68">
        <v>565000</v>
      </c>
      <c r="O778" s="68">
        <v>565000</v>
      </c>
      <c r="P778" s="68">
        <v>0</v>
      </c>
      <c r="Q778" s="68">
        <v>0</v>
      </c>
      <c r="R778" s="68">
        <v>0</v>
      </c>
      <c r="S778" s="68">
        <v>0</v>
      </c>
      <c r="T778" s="68">
        <v>0</v>
      </c>
      <c r="U778" s="68">
        <v>0</v>
      </c>
      <c r="V778" s="68">
        <v>0</v>
      </c>
      <c r="W778" s="68">
        <v>0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68">
        <v>0</v>
      </c>
      <c r="AD778" s="68">
        <v>0</v>
      </c>
      <c r="AE778" s="68">
        <v>0</v>
      </c>
      <c r="AF778" s="18">
        <v>5</v>
      </c>
      <c r="AG778" s="18">
        <v>5</v>
      </c>
      <c r="AH778" s="68">
        <v>565000</v>
      </c>
      <c r="AI778" s="68">
        <v>565000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</row>
    <row r="779" spans="1:41" s="70" customFormat="1" ht="13.5">
      <c r="A779" s="18">
        <v>20303</v>
      </c>
      <c r="B779" s="69" t="s">
        <v>2008</v>
      </c>
      <c r="C779" s="69" t="s">
        <v>2008</v>
      </c>
      <c r="D779" s="18">
        <v>1</v>
      </c>
      <c r="E779" s="18">
        <v>1</v>
      </c>
      <c r="F779" s="18">
        <v>1</v>
      </c>
      <c r="G779" s="18">
        <v>6</v>
      </c>
      <c r="H779" s="44">
        <v>10065</v>
      </c>
      <c r="I779" s="68">
        <v>5</v>
      </c>
      <c r="J779" s="68">
        <v>5</v>
      </c>
      <c r="K779" s="68">
        <v>0</v>
      </c>
      <c r="L779" s="68">
        <v>1</v>
      </c>
      <c r="M779" s="68">
        <v>0</v>
      </c>
      <c r="N779" s="68">
        <v>567500</v>
      </c>
      <c r="O779" s="68">
        <v>567500</v>
      </c>
      <c r="P779" s="68">
        <v>0</v>
      </c>
      <c r="Q779" s="68">
        <v>0</v>
      </c>
      <c r="R779" s="68">
        <v>0</v>
      </c>
      <c r="S779" s="68">
        <v>0</v>
      </c>
      <c r="T779" s="68">
        <v>0</v>
      </c>
      <c r="U779" s="68">
        <v>0</v>
      </c>
      <c r="V779" s="68">
        <v>0</v>
      </c>
      <c r="W779" s="68">
        <v>0</v>
      </c>
      <c r="X779" s="68">
        <v>0</v>
      </c>
      <c r="Y779" s="68">
        <v>0</v>
      </c>
      <c r="Z779" s="68">
        <v>0</v>
      </c>
      <c r="AA779" s="68">
        <v>0</v>
      </c>
      <c r="AB779" s="68">
        <v>0</v>
      </c>
      <c r="AC779" s="68">
        <v>0</v>
      </c>
      <c r="AD779" s="68">
        <v>0</v>
      </c>
      <c r="AE779" s="68">
        <v>0</v>
      </c>
      <c r="AF779" s="18">
        <v>5</v>
      </c>
      <c r="AG779" s="18">
        <v>5</v>
      </c>
      <c r="AH779" s="68">
        <v>567500</v>
      </c>
      <c r="AI779" s="68">
        <v>567500</v>
      </c>
      <c r="AJ779" s="18">
        <v>0</v>
      </c>
      <c r="AK779" s="18">
        <v>0</v>
      </c>
      <c r="AL779" s="18">
        <v>0</v>
      </c>
      <c r="AM779" s="18">
        <v>0</v>
      </c>
      <c r="AN779" s="18">
        <v>0</v>
      </c>
      <c r="AO779" s="18">
        <v>0</v>
      </c>
    </row>
    <row r="780" spans="1:41" s="70" customFormat="1" ht="13.5">
      <c r="A780" s="18">
        <v>20304</v>
      </c>
      <c r="B780" s="69" t="s">
        <v>2009</v>
      </c>
      <c r="C780" s="69" t="s">
        <v>2009</v>
      </c>
      <c r="D780" s="18">
        <v>1</v>
      </c>
      <c r="E780" s="18">
        <v>1</v>
      </c>
      <c r="F780" s="18">
        <v>1</v>
      </c>
      <c r="G780" s="18">
        <v>6</v>
      </c>
      <c r="H780" s="44">
        <v>10029</v>
      </c>
      <c r="I780" s="68">
        <v>5</v>
      </c>
      <c r="J780" s="68">
        <v>5</v>
      </c>
      <c r="K780" s="68">
        <v>0</v>
      </c>
      <c r="L780" s="68">
        <v>1</v>
      </c>
      <c r="M780" s="68">
        <v>0</v>
      </c>
      <c r="N780" s="68">
        <v>570000</v>
      </c>
      <c r="O780" s="68">
        <v>570000</v>
      </c>
      <c r="P780" s="68">
        <v>0</v>
      </c>
      <c r="Q780" s="68">
        <v>0</v>
      </c>
      <c r="R780" s="68">
        <v>0</v>
      </c>
      <c r="S780" s="68">
        <v>0</v>
      </c>
      <c r="T780" s="68">
        <v>0</v>
      </c>
      <c r="U780" s="68">
        <v>0</v>
      </c>
      <c r="V780" s="68">
        <v>0</v>
      </c>
      <c r="W780" s="68">
        <v>0</v>
      </c>
      <c r="X780" s="68">
        <v>0</v>
      </c>
      <c r="Y780" s="68">
        <v>0</v>
      </c>
      <c r="Z780" s="68">
        <v>0</v>
      </c>
      <c r="AA780" s="68">
        <v>0</v>
      </c>
      <c r="AB780" s="68">
        <v>0</v>
      </c>
      <c r="AC780" s="68">
        <v>0</v>
      </c>
      <c r="AD780" s="68">
        <v>0</v>
      </c>
      <c r="AE780" s="68">
        <v>0</v>
      </c>
      <c r="AF780" s="18">
        <v>5</v>
      </c>
      <c r="AG780" s="18">
        <v>5</v>
      </c>
      <c r="AH780" s="68">
        <v>570000</v>
      </c>
      <c r="AI780" s="68">
        <v>570000</v>
      </c>
      <c r="AJ780" s="18">
        <v>0</v>
      </c>
      <c r="AK780" s="18">
        <v>0</v>
      </c>
      <c r="AL780" s="18">
        <v>0</v>
      </c>
      <c r="AM780" s="18">
        <v>0</v>
      </c>
      <c r="AN780" s="18">
        <v>0</v>
      </c>
      <c r="AO780" s="18">
        <v>0</v>
      </c>
    </row>
    <row r="781" spans="1:41" s="70" customFormat="1" ht="13.5">
      <c r="A781" s="18">
        <v>20305</v>
      </c>
      <c r="B781" s="69" t="s">
        <v>2010</v>
      </c>
      <c r="C781" s="69" t="s">
        <v>2010</v>
      </c>
      <c r="D781" s="18">
        <v>1</v>
      </c>
      <c r="E781" s="18">
        <v>1</v>
      </c>
      <c r="F781" s="18">
        <v>1</v>
      </c>
      <c r="G781" s="18">
        <v>6</v>
      </c>
      <c r="H781" s="44">
        <v>10011</v>
      </c>
      <c r="I781" s="68">
        <v>5</v>
      </c>
      <c r="J781" s="68">
        <v>5</v>
      </c>
      <c r="K781" s="68">
        <v>0</v>
      </c>
      <c r="L781" s="68">
        <v>1</v>
      </c>
      <c r="M781" s="68">
        <v>0</v>
      </c>
      <c r="N781" s="68">
        <v>572500</v>
      </c>
      <c r="O781" s="68">
        <v>572500</v>
      </c>
      <c r="P781" s="68">
        <v>0</v>
      </c>
      <c r="Q781" s="68">
        <v>0</v>
      </c>
      <c r="R781" s="68">
        <v>0</v>
      </c>
      <c r="S781" s="68">
        <v>0</v>
      </c>
      <c r="T781" s="68">
        <v>0</v>
      </c>
      <c r="U781" s="68">
        <v>0</v>
      </c>
      <c r="V781" s="68">
        <v>0</v>
      </c>
      <c r="W781" s="68">
        <v>0</v>
      </c>
      <c r="X781" s="68">
        <v>0</v>
      </c>
      <c r="Y781" s="68">
        <v>0</v>
      </c>
      <c r="Z781" s="68">
        <v>0</v>
      </c>
      <c r="AA781" s="68">
        <v>0</v>
      </c>
      <c r="AB781" s="68">
        <v>0</v>
      </c>
      <c r="AC781" s="68">
        <v>0</v>
      </c>
      <c r="AD781" s="68">
        <v>0</v>
      </c>
      <c r="AE781" s="68">
        <v>0</v>
      </c>
      <c r="AF781" s="18">
        <v>5</v>
      </c>
      <c r="AG781" s="18">
        <v>5</v>
      </c>
      <c r="AH781" s="68">
        <v>572500</v>
      </c>
      <c r="AI781" s="68">
        <v>572500</v>
      </c>
      <c r="AJ781" s="18">
        <v>0</v>
      </c>
      <c r="AK781" s="18">
        <v>0</v>
      </c>
      <c r="AL781" s="18">
        <v>0</v>
      </c>
      <c r="AM781" s="18">
        <v>0</v>
      </c>
      <c r="AN781" s="18">
        <v>0</v>
      </c>
      <c r="AO781" s="18">
        <v>0</v>
      </c>
    </row>
    <row r="782" spans="1:41" s="70" customFormat="1" ht="13.5">
      <c r="A782" s="18">
        <v>20306</v>
      </c>
      <c r="B782" s="69" t="s">
        <v>2011</v>
      </c>
      <c r="C782" s="69" t="s">
        <v>2011</v>
      </c>
      <c r="D782" s="18">
        <v>1</v>
      </c>
      <c r="E782" s="18">
        <v>1</v>
      </c>
      <c r="F782" s="18">
        <v>1</v>
      </c>
      <c r="G782" s="18">
        <v>6</v>
      </c>
      <c r="H782" s="44">
        <v>10036</v>
      </c>
      <c r="I782" s="68">
        <v>5</v>
      </c>
      <c r="J782" s="68">
        <v>5</v>
      </c>
      <c r="K782" s="68">
        <v>0</v>
      </c>
      <c r="L782" s="68">
        <v>1</v>
      </c>
      <c r="M782" s="68">
        <v>0</v>
      </c>
      <c r="N782" s="68">
        <v>575000</v>
      </c>
      <c r="O782" s="68">
        <v>575000</v>
      </c>
      <c r="P782" s="68">
        <v>0</v>
      </c>
      <c r="Q782" s="68">
        <v>0</v>
      </c>
      <c r="R782" s="68">
        <v>0</v>
      </c>
      <c r="S782" s="68">
        <v>0</v>
      </c>
      <c r="T782" s="68">
        <v>0</v>
      </c>
      <c r="U782" s="68">
        <v>0</v>
      </c>
      <c r="V782" s="68">
        <v>0</v>
      </c>
      <c r="W782" s="68">
        <v>0</v>
      </c>
      <c r="X782" s="68">
        <v>0</v>
      </c>
      <c r="Y782" s="68">
        <v>0</v>
      </c>
      <c r="Z782" s="68">
        <v>0</v>
      </c>
      <c r="AA782" s="68">
        <v>0</v>
      </c>
      <c r="AB782" s="68">
        <v>0</v>
      </c>
      <c r="AC782" s="68">
        <v>0</v>
      </c>
      <c r="AD782" s="68">
        <v>0</v>
      </c>
      <c r="AE782" s="68">
        <v>0</v>
      </c>
      <c r="AF782" s="18">
        <v>5</v>
      </c>
      <c r="AG782" s="18">
        <v>5</v>
      </c>
      <c r="AH782" s="68">
        <v>575000</v>
      </c>
      <c r="AI782" s="68">
        <v>575000</v>
      </c>
      <c r="AJ782" s="18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0</v>
      </c>
    </row>
    <row r="783" spans="1:41" s="70" customFormat="1" ht="13.5">
      <c r="A783" s="18">
        <v>20307</v>
      </c>
      <c r="B783" s="69" t="s">
        <v>2012</v>
      </c>
      <c r="C783" s="69" t="s">
        <v>2012</v>
      </c>
      <c r="D783" s="18">
        <v>1</v>
      </c>
      <c r="E783" s="18">
        <v>1</v>
      </c>
      <c r="F783" s="18">
        <v>1</v>
      </c>
      <c r="G783" s="18">
        <v>6</v>
      </c>
      <c r="H783" s="44">
        <v>10039</v>
      </c>
      <c r="I783" s="68">
        <v>5</v>
      </c>
      <c r="J783" s="68">
        <v>5</v>
      </c>
      <c r="K783" s="68">
        <v>0</v>
      </c>
      <c r="L783" s="68">
        <v>1</v>
      </c>
      <c r="M783" s="68">
        <v>0</v>
      </c>
      <c r="N783" s="68">
        <v>577500</v>
      </c>
      <c r="O783" s="68">
        <v>577500</v>
      </c>
      <c r="P783" s="68">
        <v>0</v>
      </c>
      <c r="Q783" s="68">
        <v>0</v>
      </c>
      <c r="R783" s="68">
        <v>0</v>
      </c>
      <c r="S783" s="68">
        <v>0</v>
      </c>
      <c r="T783" s="68">
        <v>0</v>
      </c>
      <c r="U783" s="68">
        <v>0</v>
      </c>
      <c r="V783" s="68">
        <v>0</v>
      </c>
      <c r="W783" s="68">
        <v>0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68">
        <v>0</v>
      </c>
      <c r="AD783" s="68">
        <v>0</v>
      </c>
      <c r="AE783" s="68">
        <v>0</v>
      </c>
      <c r="AF783" s="18">
        <v>5</v>
      </c>
      <c r="AG783" s="18">
        <v>5</v>
      </c>
      <c r="AH783" s="68">
        <v>577500</v>
      </c>
      <c r="AI783" s="68">
        <v>577500</v>
      </c>
      <c r="AJ783" s="18">
        <v>0</v>
      </c>
      <c r="AK783" s="18">
        <v>0</v>
      </c>
      <c r="AL783" s="18">
        <v>0</v>
      </c>
      <c r="AM783" s="18">
        <v>0</v>
      </c>
      <c r="AN783" s="18">
        <v>0</v>
      </c>
      <c r="AO783" s="18">
        <v>0</v>
      </c>
    </row>
    <row r="784" spans="1:41" s="70" customFormat="1" ht="13.5">
      <c r="A784" s="18">
        <v>20308</v>
      </c>
      <c r="B784" s="69" t="s">
        <v>2013</v>
      </c>
      <c r="C784" s="69" t="s">
        <v>2013</v>
      </c>
      <c r="D784" s="18">
        <v>1</v>
      </c>
      <c r="E784" s="18">
        <v>1</v>
      </c>
      <c r="F784" s="18">
        <v>1</v>
      </c>
      <c r="G784" s="18">
        <v>6</v>
      </c>
      <c r="H784" s="44">
        <v>10027</v>
      </c>
      <c r="I784" s="68">
        <v>5</v>
      </c>
      <c r="J784" s="68">
        <v>5</v>
      </c>
      <c r="K784" s="68">
        <v>0</v>
      </c>
      <c r="L784" s="68">
        <v>1</v>
      </c>
      <c r="M784" s="68">
        <v>0</v>
      </c>
      <c r="N784" s="68">
        <v>580000</v>
      </c>
      <c r="O784" s="68">
        <v>580000</v>
      </c>
      <c r="P784" s="68">
        <v>0</v>
      </c>
      <c r="Q784" s="68">
        <v>0</v>
      </c>
      <c r="R784" s="68">
        <v>0</v>
      </c>
      <c r="S784" s="68">
        <v>0</v>
      </c>
      <c r="T784" s="68">
        <v>0</v>
      </c>
      <c r="U784" s="68">
        <v>0</v>
      </c>
      <c r="V784" s="68">
        <v>0</v>
      </c>
      <c r="W784" s="68">
        <v>0</v>
      </c>
      <c r="X784" s="68">
        <v>0</v>
      </c>
      <c r="Y784" s="68">
        <v>0</v>
      </c>
      <c r="Z784" s="68">
        <v>0</v>
      </c>
      <c r="AA784" s="68">
        <v>0</v>
      </c>
      <c r="AB784" s="68">
        <v>0</v>
      </c>
      <c r="AC784" s="68">
        <v>0</v>
      </c>
      <c r="AD784" s="68">
        <v>0</v>
      </c>
      <c r="AE784" s="68">
        <v>0</v>
      </c>
      <c r="AF784" s="18">
        <v>5</v>
      </c>
      <c r="AG784" s="18">
        <v>5</v>
      </c>
      <c r="AH784" s="68">
        <v>580000</v>
      </c>
      <c r="AI784" s="68">
        <v>580000</v>
      </c>
      <c r="AJ784" s="18">
        <v>0</v>
      </c>
      <c r="AK784" s="18">
        <v>0</v>
      </c>
      <c r="AL784" s="18">
        <v>0</v>
      </c>
      <c r="AM784" s="18">
        <v>0</v>
      </c>
      <c r="AN784" s="18">
        <v>0</v>
      </c>
      <c r="AO784" s="18">
        <v>0</v>
      </c>
    </row>
    <row r="785" spans="1:41" s="70" customFormat="1" ht="13.5">
      <c r="A785" s="18">
        <v>20309</v>
      </c>
      <c r="B785" s="69" t="s">
        <v>2014</v>
      </c>
      <c r="C785" s="69" t="s">
        <v>2014</v>
      </c>
      <c r="D785" s="18">
        <v>1</v>
      </c>
      <c r="E785" s="18">
        <v>1</v>
      </c>
      <c r="F785" s="18">
        <v>1</v>
      </c>
      <c r="G785" s="18">
        <v>6</v>
      </c>
      <c r="H785" s="44">
        <v>10010</v>
      </c>
      <c r="I785" s="68">
        <v>5</v>
      </c>
      <c r="J785" s="68">
        <v>5</v>
      </c>
      <c r="K785" s="68">
        <v>0</v>
      </c>
      <c r="L785" s="68">
        <v>1</v>
      </c>
      <c r="M785" s="68">
        <v>0</v>
      </c>
      <c r="N785" s="68">
        <v>582500</v>
      </c>
      <c r="O785" s="68">
        <v>582500</v>
      </c>
      <c r="P785" s="68">
        <v>0</v>
      </c>
      <c r="Q785" s="68">
        <v>0</v>
      </c>
      <c r="R785" s="68">
        <v>0</v>
      </c>
      <c r="S785" s="68">
        <v>0</v>
      </c>
      <c r="T785" s="68">
        <v>0</v>
      </c>
      <c r="U785" s="68">
        <v>0</v>
      </c>
      <c r="V785" s="68">
        <v>0</v>
      </c>
      <c r="W785" s="68">
        <v>0</v>
      </c>
      <c r="X785" s="68">
        <v>0</v>
      </c>
      <c r="Y785" s="68">
        <v>0</v>
      </c>
      <c r="Z785" s="68">
        <v>0</v>
      </c>
      <c r="AA785" s="68">
        <v>0</v>
      </c>
      <c r="AB785" s="68">
        <v>0</v>
      </c>
      <c r="AC785" s="68">
        <v>0</v>
      </c>
      <c r="AD785" s="68">
        <v>0</v>
      </c>
      <c r="AE785" s="68">
        <v>0</v>
      </c>
      <c r="AF785" s="18">
        <v>5</v>
      </c>
      <c r="AG785" s="18">
        <v>5</v>
      </c>
      <c r="AH785" s="68">
        <v>582500</v>
      </c>
      <c r="AI785" s="68">
        <v>582500</v>
      </c>
      <c r="AJ785" s="18">
        <v>0</v>
      </c>
      <c r="AK785" s="18">
        <v>0</v>
      </c>
      <c r="AL785" s="18">
        <v>0</v>
      </c>
      <c r="AM785" s="18">
        <v>0</v>
      </c>
      <c r="AN785" s="18">
        <v>0</v>
      </c>
      <c r="AO785" s="18">
        <v>0</v>
      </c>
    </row>
    <row r="786" spans="1:41" s="70" customFormat="1" ht="13.5">
      <c r="A786" s="18">
        <v>20310</v>
      </c>
      <c r="B786" s="69" t="s">
        <v>2015</v>
      </c>
      <c r="C786" s="69" t="s">
        <v>2015</v>
      </c>
      <c r="D786" s="18">
        <v>1</v>
      </c>
      <c r="E786" s="18">
        <v>1</v>
      </c>
      <c r="F786" s="18">
        <v>1</v>
      </c>
      <c r="G786" s="18">
        <v>6</v>
      </c>
      <c r="H786" s="44">
        <v>10055</v>
      </c>
      <c r="I786" s="68">
        <v>5</v>
      </c>
      <c r="J786" s="68">
        <v>5</v>
      </c>
      <c r="K786" s="68">
        <v>0</v>
      </c>
      <c r="L786" s="68">
        <v>1</v>
      </c>
      <c r="M786" s="68">
        <v>0</v>
      </c>
      <c r="N786" s="68">
        <v>585000</v>
      </c>
      <c r="O786" s="68">
        <v>585000</v>
      </c>
      <c r="P786" s="68">
        <v>0</v>
      </c>
      <c r="Q786" s="68">
        <v>0</v>
      </c>
      <c r="R786" s="68">
        <v>0</v>
      </c>
      <c r="S786" s="68">
        <v>0</v>
      </c>
      <c r="T786" s="68">
        <v>0</v>
      </c>
      <c r="U786" s="68">
        <v>0</v>
      </c>
      <c r="V786" s="68">
        <v>0</v>
      </c>
      <c r="W786" s="68">
        <v>0</v>
      </c>
      <c r="X786" s="68">
        <v>0</v>
      </c>
      <c r="Y786" s="68">
        <v>0</v>
      </c>
      <c r="Z786" s="68">
        <v>0</v>
      </c>
      <c r="AA786" s="68">
        <v>0</v>
      </c>
      <c r="AB786" s="68">
        <v>0</v>
      </c>
      <c r="AC786" s="68">
        <v>0</v>
      </c>
      <c r="AD786" s="68">
        <v>0</v>
      </c>
      <c r="AE786" s="68">
        <v>0</v>
      </c>
      <c r="AF786" s="18">
        <v>5</v>
      </c>
      <c r="AG786" s="18">
        <v>5</v>
      </c>
      <c r="AH786" s="68">
        <v>585000</v>
      </c>
      <c r="AI786" s="68">
        <v>585000</v>
      </c>
      <c r="AJ786" s="18">
        <v>0</v>
      </c>
      <c r="AK786" s="18">
        <v>0</v>
      </c>
      <c r="AL786" s="18">
        <v>0</v>
      </c>
      <c r="AM786" s="18">
        <v>0</v>
      </c>
      <c r="AN786" s="18">
        <v>0</v>
      </c>
      <c r="AO786" s="18">
        <v>0</v>
      </c>
    </row>
    <row r="787" spans="1:41" s="70" customFormat="1" ht="13.5">
      <c r="A787" s="18">
        <v>20311</v>
      </c>
      <c r="B787" s="69" t="s">
        <v>2016</v>
      </c>
      <c r="C787" s="69" t="s">
        <v>2016</v>
      </c>
      <c r="D787" s="18">
        <v>1</v>
      </c>
      <c r="E787" s="18">
        <v>1</v>
      </c>
      <c r="F787" s="18">
        <v>1</v>
      </c>
      <c r="G787" s="18">
        <v>6</v>
      </c>
      <c r="H787" s="44">
        <v>10028</v>
      </c>
      <c r="I787" s="68">
        <v>5</v>
      </c>
      <c r="J787" s="68">
        <v>5</v>
      </c>
      <c r="K787" s="68">
        <v>0</v>
      </c>
      <c r="L787" s="68">
        <v>1</v>
      </c>
      <c r="M787" s="68">
        <v>0</v>
      </c>
      <c r="N787" s="68">
        <v>587500</v>
      </c>
      <c r="O787" s="68">
        <v>587500</v>
      </c>
      <c r="P787" s="68">
        <v>0</v>
      </c>
      <c r="Q787" s="68">
        <v>0</v>
      </c>
      <c r="R787" s="68">
        <v>0</v>
      </c>
      <c r="S787" s="68">
        <v>0</v>
      </c>
      <c r="T787" s="68">
        <v>0</v>
      </c>
      <c r="U787" s="68">
        <v>0</v>
      </c>
      <c r="V787" s="68">
        <v>0</v>
      </c>
      <c r="W787" s="68">
        <v>0</v>
      </c>
      <c r="X787" s="68">
        <v>0</v>
      </c>
      <c r="Y787" s="68">
        <v>0</v>
      </c>
      <c r="Z787" s="68">
        <v>0</v>
      </c>
      <c r="AA787" s="68">
        <v>0</v>
      </c>
      <c r="AB787" s="68">
        <v>0</v>
      </c>
      <c r="AC787" s="68">
        <v>0</v>
      </c>
      <c r="AD787" s="68">
        <v>0</v>
      </c>
      <c r="AE787" s="68">
        <v>0</v>
      </c>
      <c r="AF787" s="18">
        <v>5</v>
      </c>
      <c r="AG787" s="18">
        <v>5</v>
      </c>
      <c r="AH787" s="68">
        <v>587500</v>
      </c>
      <c r="AI787" s="68">
        <v>587500</v>
      </c>
      <c r="AJ787" s="18">
        <v>0</v>
      </c>
      <c r="AK787" s="18">
        <v>0</v>
      </c>
      <c r="AL787" s="18">
        <v>0</v>
      </c>
      <c r="AM787" s="18">
        <v>0</v>
      </c>
      <c r="AN787" s="18">
        <v>0</v>
      </c>
      <c r="AO787" s="18">
        <v>0</v>
      </c>
    </row>
    <row r="788" spans="1:41" s="70" customFormat="1" ht="13.5">
      <c r="A788" s="18">
        <v>20312</v>
      </c>
      <c r="B788" s="69" t="s">
        <v>2017</v>
      </c>
      <c r="C788" s="69" t="s">
        <v>2017</v>
      </c>
      <c r="D788" s="18">
        <v>1</v>
      </c>
      <c r="E788" s="18">
        <v>1</v>
      </c>
      <c r="F788" s="18">
        <v>1</v>
      </c>
      <c r="G788" s="18">
        <v>6</v>
      </c>
      <c r="H788" s="44">
        <v>10079</v>
      </c>
      <c r="I788" s="68">
        <v>5</v>
      </c>
      <c r="J788" s="68">
        <v>5</v>
      </c>
      <c r="K788" s="68">
        <v>0</v>
      </c>
      <c r="L788" s="68">
        <v>1</v>
      </c>
      <c r="M788" s="68">
        <v>0</v>
      </c>
      <c r="N788" s="68">
        <v>590000</v>
      </c>
      <c r="O788" s="68">
        <v>590000</v>
      </c>
      <c r="P788" s="68">
        <v>0</v>
      </c>
      <c r="Q788" s="68">
        <v>0</v>
      </c>
      <c r="R788" s="68">
        <v>0</v>
      </c>
      <c r="S788" s="68">
        <v>0</v>
      </c>
      <c r="T788" s="68">
        <v>0</v>
      </c>
      <c r="U788" s="68">
        <v>0</v>
      </c>
      <c r="V788" s="68">
        <v>0</v>
      </c>
      <c r="W788" s="68">
        <v>0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68">
        <v>0</v>
      </c>
      <c r="AD788" s="68">
        <v>0</v>
      </c>
      <c r="AE788" s="68">
        <v>0</v>
      </c>
      <c r="AF788" s="18">
        <v>5</v>
      </c>
      <c r="AG788" s="18">
        <v>5</v>
      </c>
      <c r="AH788" s="68">
        <v>590000</v>
      </c>
      <c r="AI788" s="68">
        <v>590000</v>
      </c>
      <c r="AJ788" s="18">
        <v>0</v>
      </c>
      <c r="AK788" s="18">
        <v>0</v>
      </c>
      <c r="AL788" s="18">
        <v>0</v>
      </c>
      <c r="AM788" s="18">
        <v>0</v>
      </c>
      <c r="AN788" s="18">
        <v>0</v>
      </c>
      <c r="AO788" s="18">
        <v>0</v>
      </c>
    </row>
    <row r="789" spans="1:41" s="70" customFormat="1" ht="13.5">
      <c r="A789" s="18">
        <v>20313</v>
      </c>
      <c r="B789" s="69" t="s">
        <v>2018</v>
      </c>
      <c r="C789" s="69" t="s">
        <v>2018</v>
      </c>
      <c r="D789" s="18">
        <v>1</v>
      </c>
      <c r="E789" s="18">
        <v>1</v>
      </c>
      <c r="F789" s="18">
        <v>1</v>
      </c>
      <c r="G789" s="18">
        <v>6</v>
      </c>
      <c r="H789" s="44">
        <v>10049</v>
      </c>
      <c r="I789" s="68">
        <v>5</v>
      </c>
      <c r="J789" s="68">
        <v>5</v>
      </c>
      <c r="K789" s="68">
        <v>0</v>
      </c>
      <c r="L789" s="68">
        <v>1</v>
      </c>
      <c r="M789" s="68">
        <v>0</v>
      </c>
      <c r="N789" s="68">
        <v>592500</v>
      </c>
      <c r="O789" s="68">
        <v>592500</v>
      </c>
      <c r="P789" s="68">
        <v>0</v>
      </c>
      <c r="Q789" s="68">
        <v>0</v>
      </c>
      <c r="R789" s="68">
        <v>0</v>
      </c>
      <c r="S789" s="68">
        <v>0</v>
      </c>
      <c r="T789" s="68">
        <v>0</v>
      </c>
      <c r="U789" s="68">
        <v>0</v>
      </c>
      <c r="V789" s="68">
        <v>0</v>
      </c>
      <c r="W789" s="68">
        <v>0</v>
      </c>
      <c r="X789" s="68">
        <v>0</v>
      </c>
      <c r="Y789" s="68">
        <v>0</v>
      </c>
      <c r="Z789" s="68">
        <v>0</v>
      </c>
      <c r="AA789" s="68">
        <v>0</v>
      </c>
      <c r="AB789" s="68">
        <v>0</v>
      </c>
      <c r="AC789" s="68">
        <v>0</v>
      </c>
      <c r="AD789" s="68">
        <v>0</v>
      </c>
      <c r="AE789" s="68">
        <v>0</v>
      </c>
      <c r="AF789" s="18">
        <v>5</v>
      </c>
      <c r="AG789" s="18">
        <v>5</v>
      </c>
      <c r="AH789" s="68">
        <v>592500</v>
      </c>
      <c r="AI789" s="68">
        <v>592500</v>
      </c>
      <c r="AJ789" s="18">
        <v>0</v>
      </c>
      <c r="AK789" s="18">
        <v>0</v>
      </c>
      <c r="AL789" s="18">
        <v>0</v>
      </c>
      <c r="AM789" s="18">
        <v>0</v>
      </c>
      <c r="AN789" s="18">
        <v>0</v>
      </c>
      <c r="AO789" s="18">
        <v>0</v>
      </c>
    </row>
    <row r="790" spans="1:41" s="70" customFormat="1" ht="13.5">
      <c r="A790" s="18">
        <v>20314</v>
      </c>
      <c r="B790" s="69" t="s">
        <v>2019</v>
      </c>
      <c r="C790" s="69" t="s">
        <v>2019</v>
      </c>
      <c r="D790" s="18">
        <v>1</v>
      </c>
      <c r="E790" s="18">
        <v>1</v>
      </c>
      <c r="F790" s="18">
        <v>1</v>
      </c>
      <c r="G790" s="18">
        <v>6</v>
      </c>
      <c r="H790" s="44">
        <v>10033</v>
      </c>
      <c r="I790" s="68">
        <v>5</v>
      </c>
      <c r="J790" s="68">
        <v>5</v>
      </c>
      <c r="K790" s="68">
        <v>0</v>
      </c>
      <c r="L790" s="68">
        <v>1</v>
      </c>
      <c r="M790" s="68">
        <v>0</v>
      </c>
      <c r="N790" s="68">
        <v>595000</v>
      </c>
      <c r="O790" s="68">
        <v>595000</v>
      </c>
      <c r="P790" s="68">
        <v>0</v>
      </c>
      <c r="Q790" s="68">
        <v>0</v>
      </c>
      <c r="R790" s="68">
        <v>0</v>
      </c>
      <c r="S790" s="68">
        <v>0</v>
      </c>
      <c r="T790" s="68">
        <v>0</v>
      </c>
      <c r="U790" s="68">
        <v>0</v>
      </c>
      <c r="V790" s="68">
        <v>0</v>
      </c>
      <c r="W790" s="68">
        <v>0</v>
      </c>
      <c r="X790" s="68">
        <v>0</v>
      </c>
      <c r="Y790" s="68">
        <v>0</v>
      </c>
      <c r="Z790" s="68">
        <v>0</v>
      </c>
      <c r="AA790" s="68">
        <v>0</v>
      </c>
      <c r="AB790" s="68">
        <v>0</v>
      </c>
      <c r="AC790" s="68">
        <v>0</v>
      </c>
      <c r="AD790" s="68">
        <v>0</v>
      </c>
      <c r="AE790" s="68">
        <v>0</v>
      </c>
      <c r="AF790" s="18">
        <v>5</v>
      </c>
      <c r="AG790" s="18">
        <v>5</v>
      </c>
      <c r="AH790" s="68">
        <v>595000</v>
      </c>
      <c r="AI790" s="68">
        <v>595000</v>
      </c>
      <c r="AJ790" s="18">
        <v>0</v>
      </c>
      <c r="AK790" s="18">
        <v>0</v>
      </c>
      <c r="AL790" s="18">
        <v>0</v>
      </c>
      <c r="AM790" s="18">
        <v>0</v>
      </c>
      <c r="AN790" s="18">
        <v>0</v>
      </c>
      <c r="AO790" s="18">
        <v>0</v>
      </c>
    </row>
    <row r="791" spans="1:41" s="70" customFormat="1" ht="13.5">
      <c r="A791" s="18">
        <v>20315</v>
      </c>
      <c r="B791" s="69" t="s">
        <v>2020</v>
      </c>
      <c r="C791" s="69" t="s">
        <v>2020</v>
      </c>
      <c r="D791" s="18">
        <v>1</v>
      </c>
      <c r="E791" s="18">
        <v>1</v>
      </c>
      <c r="F791" s="18">
        <v>1</v>
      </c>
      <c r="G791" s="18">
        <v>6</v>
      </c>
      <c r="H791" s="44">
        <v>10037</v>
      </c>
      <c r="I791" s="68">
        <v>5</v>
      </c>
      <c r="J791" s="68">
        <v>5</v>
      </c>
      <c r="K791" s="68">
        <v>0</v>
      </c>
      <c r="L791" s="68">
        <v>1</v>
      </c>
      <c r="M791" s="68">
        <v>0</v>
      </c>
      <c r="N791" s="68">
        <v>597500</v>
      </c>
      <c r="O791" s="68">
        <v>597500</v>
      </c>
      <c r="P791" s="68">
        <v>0</v>
      </c>
      <c r="Q791" s="68">
        <v>0</v>
      </c>
      <c r="R791" s="68">
        <v>0</v>
      </c>
      <c r="S791" s="68">
        <v>0</v>
      </c>
      <c r="T791" s="68">
        <v>0</v>
      </c>
      <c r="U791" s="68">
        <v>0</v>
      </c>
      <c r="V791" s="68">
        <v>0</v>
      </c>
      <c r="W791" s="68">
        <v>0</v>
      </c>
      <c r="X791" s="68">
        <v>0</v>
      </c>
      <c r="Y791" s="68">
        <v>0</v>
      </c>
      <c r="Z791" s="68">
        <v>0</v>
      </c>
      <c r="AA791" s="68">
        <v>0</v>
      </c>
      <c r="AB791" s="68">
        <v>0</v>
      </c>
      <c r="AC791" s="68">
        <v>0</v>
      </c>
      <c r="AD791" s="68">
        <v>0</v>
      </c>
      <c r="AE791" s="68">
        <v>0</v>
      </c>
      <c r="AF791" s="18">
        <v>5</v>
      </c>
      <c r="AG791" s="18">
        <v>5</v>
      </c>
      <c r="AH791" s="68">
        <v>597500</v>
      </c>
      <c r="AI791" s="68">
        <v>597500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</row>
    <row r="792" spans="1:41" s="70" customFormat="1" ht="13.5">
      <c r="A792" s="18">
        <v>20316</v>
      </c>
      <c r="B792" s="69" t="s">
        <v>2021</v>
      </c>
      <c r="C792" s="69" t="s">
        <v>2021</v>
      </c>
      <c r="D792" s="18">
        <v>1</v>
      </c>
      <c r="E792" s="18">
        <v>1</v>
      </c>
      <c r="F792" s="18">
        <v>1</v>
      </c>
      <c r="G792" s="18">
        <v>6</v>
      </c>
      <c r="H792" s="44">
        <v>10086</v>
      </c>
      <c r="I792" s="68">
        <v>5</v>
      </c>
      <c r="J792" s="68">
        <v>5</v>
      </c>
      <c r="K792" s="68">
        <v>0</v>
      </c>
      <c r="L792" s="68">
        <v>1</v>
      </c>
      <c r="M792" s="68">
        <v>0</v>
      </c>
      <c r="N792" s="68">
        <v>600000</v>
      </c>
      <c r="O792" s="68">
        <v>600000</v>
      </c>
      <c r="P792" s="68">
        <v>0</v>
      </c>
      <c r="Q792" s="68">
        <v>0</v>
      </c>
      <c r="R792" s="68">
        <v>0</v>
      </c>
      <c r="S792" s="68">
        <v>0</v>
      </c>
      <c r="T792" s="68">
        <v>0</v>
      </c>
      <c r="U792" s="68">
        <v>0</v>
      </c>
      <c r="V792" s="68">
        <v>0</v>
      </c>
      <c r="W792" s="68">
        <v>0</v>
      </c>
      <c r="X792" s="68">
        <v>0</v>
      </c>
      <c r="Y792" s="68">
        <v>0</v>
      </c>
      <c r="Z792" s="68">
        <v>0</v>
      </c>
      <c r="AA792" s="68">
        <v>0</v>
      </c>
      <c r="AB792" s="68">
        <v>0</v>
      </c>
      <c r="AC792" s="68">
        <v>0</v>
      </c>
      <c r="AD792" s="68">
        <v>0</v>
      </c>
      <c r="AE792" s="68">
        <v>0</v>
      </c>
      <c r="AF792" s="18">
        <v>5</v>
      </c>
      <c r="AG792" s="18">
        <v>5</v>
      </c>
      <c r="AH792" s="68">
        <v>600000</v>
      </c>
      <c r="AI792" s="68">
        <v>600000</v>
      </c>
      <c r="AJ792" s="18">
        <v>0</v>
      </c>
      <c r="AK792" s="18">
        <v>0</v>
      </c>
      <c r="AL792" s="18">
        <v>0</v>
      </c>
      <c r="AM792" s="18">
        <v>0</v>
      </c>
      <c r="AN792" s="18">
        <v>0</v>
      </c>
      <c r="AO792" s="18">
        <v>0</v>
      </c>
    </row>
    <row r="793" spans="1:41" s="70" customFormat="1" ht="13.5">
      <c r="A793" s="18">
        <v>20317</v>
      </c>
      <c r="B793" s="69" t="s">
        <v>2022</v>
      </c>
      <c r="C793" s="69" t="s">
        <v>2022</v>
      </c>
      <c r="D793" s="18">
        <v>1</v>
      </c>
      <c r="E793" s="18">
        <v>1</v>
      </c>
      <c r="F793" s="18">
        <v>1</v>
      </c>
      <c r="G793" s="18">
        <v>6</v>
      </c>
      <c r="H793" s="44">
        <v>10053</v>
      </c>
      <c r="I793" s="68">
        <v>5</v>
      </c>
      <c r="J793" s="68">
        <v>5</v>
      </c>
      <c r="K793" s="68">
        <v>0</v>
      </c>
      <c r="L793" s="68">
        <v>1</v>
      </c>
      <c r="M793" s="68">
        <v>0</v>
      </c>
      <c r="N793" s="68">
        <v>602500</v>
      </c>
      <c r="O793" s="68">
        <v>602500</v>
      </c>
      <c r="P793" s="68">
        <v>0</v>
      </c>
      <c r="Q793" s="68">
        <v>0</v>
      </c>
      <c r="R793" s="68">
        <v>0</v>
      </c>
      <c r="S793" s="68">
        <v>0</v>
      </c>
      <c r="T793" s="68">
        <v>0</v>
      </c>
      <c r="U793" s="68">
        <v>0</v>
      </c>
      <c r="V793" s="68">
        <v>0</v>
      </c>
      <c r="W793" s="68">
        <v>0</v>
      </c>
      <c r="X793" s="68">
        <v>0</v>
      </c>
      <c r="Y793" s="68">
        <v>0</v>
      </c>
      <c r="Z793" s="68">
        <v>0</v>
      </c>
      <c r="AA793" s="68">
        <v>0</v>
      </c>
      <c r="AB793" s="68">
        <v>0</v>
      </c>
      <c r="AC793" s="68">
        <v>0</v>
      </c>
      <c r="AD793" s="68">
        <v>0</v>
      </c>
      <c r="AE793" s="68">
        <v>0</v>
      </c>
      <c r="AF793" s="18">
        <v>5</v>
      </c>
      <c r="AG793" s="18">
        <v>5</v>
      </c>
      <c r="AH793" s="68">
        <v>602500</v>
      </c>
      <c r="AI793" s="68">
        <v>602500</v>
      </c>
      <c r="AJ793" s="18">
        <v>0</v>
      </c>
      <c r="AK793" s="18">
        <v>0</v>
      </c>
      <c r="AL793" s="18">
        <v>0</v>
      </c>
      <c r="AM793" s="18">
        <v>0</v>
      </c>
      <c r="AN793" s="18">
        <v>0</v>
      </c>
      <c r="AO793" s="18">
        <v>0</v>
      </c>
    </row>
    <row r="794" spans="1:41" s="70" customFormat="1" ht="13.5">
      <c r="A794" s="18">
        <v>20318</v>
      </c>
      <c r="B794" s="69" t="s">
        <v>2023</v>
      </c>
      <c r="C794" s="69" t="s">
        <v>2023</v>
      </c>
      <c r="D794" s="18">
        <v>1</v>
      </c>
      <c r="E794" s="18">
        <v>1</v>
      </c>
      <c r="F794" s="18">
        <v>1</v>
      </c>
      <c r="G794" s="18">
        <v>6</v>
      </c>
      <c r="H794" s="44">
        <v>10080</v>
      </c>
      <c r="I794" s="68">
        <v>5</v>
      </c>
      <c r="J794" s="68">
        <v>5</v>
      </c>
      <c r="K794" s="68">
        <v>0</v>
      </c>
      <c r="L794" s="68">
        <v>1</v>
      </c>
      <c r="M794" s="68">
        <v>0</v>
      </c>
      <c r="N794" s="68">
        <v>605000</v>
      </c>
      <c r="O794" s="68">
        <v>605000</v>
      </c>
      <c r="P794" s="68">
        <v>0</v>
      </c>
      <c r="Q794" s="68">
        <v>0</v>
      </c>
      <c r="R794" s="68">
        <v>0</v>
      </c>
      <c r="S794" s="68">
        <v>0</v>
      </c>
      <c r="T794" s="68">
        <v>0</v>
      </c>
      <c r="U794" s="68">
        <v>0</v>
      </c>
      <c r="V794" s="68">
        <v>0</v>
      </c>
      <c r="W794" s="68">
        <v>0</v>
      </c>
      <c r="X794" s="68">
        <v>0</v>
      </c>
      <c r="Y794" s="68">
        <v>0</v>
      </c>
      <c r="Z794" s="68">
        <v>0</v>
      </c>
      <c r="AA794" s="68">
        <v>0</v>
      </c>
      <c r="AB794" s="68">
        <v>0</v>
      </c>
      <c r="AC794" s="68">
        <v>0</v>
      </c>
      <c r="AD794" s="68">
        <v>0</v>
      </c>
      <c r="AE794" s="68">
        <v>0</v>
      </c>
      <c r="AF794" s="18">
        <v>5</v>
      </c>
      <c r="AG794" s="18">
        <v>5</v>
      </c>
      <c r="AH794" s="68">
        <v>605000</v>
      </c>
      <c r="AI794" s="68">
        <v>605000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0</v>
      </c>
    </row>
    <row r="795" spans="1:41" s="70" customFormat="1" ht="13.5">
      <c r="A795" s="18">
        <v>20319</v>
      </c>
      <c r="B795" s="69" t="s">
        <v>2024</v>
      </c>
      <c r="C795" s="69" t="s">
        <v>2024</v>
      </c>
      <c r="D795" s="18">
        <v>1</v>
      </c>
      <c r="E795" s="18">
        <v>1</v>
      </c>
      <c r="F795" s="18">
        <v>1</v>
      </c>
      <c r="G795" s="18">
        <v>6</v>
      </c>
      <c r="H795" s="44">
        <v>10076</v>
      </c>
      <c r="I795" s="68">
        <v>5</v>
      </c>
      <c r="J795" s="68">
        <v>5</v>
      </c>
      <c r="K795" s="68">
        <v>0</v>
      </c>
      <c r="L795" s="68">
        <v>1</v>
      </c>
      <c r="M795" s="68">
        <v>0</v>
      </c>
      <c r="N795" s="68">
        <v>607500</v>
      </c>
      <c r="O795" s="68">
        <v>607500</v>
      </c>
      <c r="P795" s="68">
        <v>0</v>
      </c>
      <c r="Q795" s="68">
        <v>0</v>
      </c>
      <c r="R795" s="68">
        <v>0</v>
      </c>
      <c r="S795" s="68">
        <v>0</v>
      </c>
      <c r="T795" s="68">
        <v>0</v>
      </c>
      <c r="U795" s="68">
        <v>0</v>
      </c>
      <c r="V795" s="68">
        <v>0</v>
      </c>
      <c r="W795" s="68">
        <v>0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68">
        <v>0</v>
      </c>
      <c r="AD795" s="68">
        <v>0</v>
      </c>
      <c r="AE795" s="68">
        <v>0</v>
      </c>
      <c r="AF795" s="18">
        <v>5</v>
      </c>
      <c r="AG795" s="18">
        <v>5</v>
      </c>
      <c r="AH795" s="68">
        <v>607500</v>
      </c>
      <c r="AI795" s="68">
        <v>607500</v>
      </c>
      <c r="AJ795" s="18">
        <v>0</v>
      </c>
      <c r="AK795" s="18">
        <v>0</v>
      </c>
      <c r="AL795" s="18">
        <v>0</v>
      </c>
      <c r="AM795" s="18">
        <v>0</v>
      </c>
      <c r="AN795" s="18">
        <v>0</v>
      </c>
      <c r="AO795" s="18">
        <v>0</v>
      </c>
    </row>
    <row r="796" spans="1:41" s="70" customFormat="1" ht="13.5">
      <c r="A796" s="18">
        <v>20320</v>
      </c>
      <c r="B796" s="69" t="s">
        <v>2025</v>
      </c>
      <c r="C796" s="69" t="s">
        <v>2025</v>
      </c>
      <c r="D796" s="18">
        <v>1</v>
      </c>
      <c r="E796" s="18">
        <v>1</v>
      </c>
      <c r="F796" s="18">
        <v>1</v>
      </c>
      <c r="G796" s="18">
        <v>6</v>
      </c>
      <c r="H796" s="44">
        <v>10054</v>
      </c>
      <c r="I796" s="68">
        <v>5</v>
      </c>
      <c r="J796" s="68">
        <v>5</v>
      </c>
      <c r="K796" s="68">
        <v>0</v>
      </c>
      <c r="L796" s="68">
        <v>1</v>
      </c>
      <c r="M796" s="68">
        <v>0</v>
      </c>
      <c r="N796" s="68">
        <v>610000</v>
      </c>
      <c r="O796" s="68">
        <v>610000</v>
      </c>
      <c r="P796" s="68">
        <v>0</v>
      </c>
      <c r="Q796" s="68">
        <v>0</v>
      </c>
      <c r="R796" s="68">
        <v>0</v>
      </c>
      <c r="S796" s="68">
        <v>0</v>
      </c>
      <c r="T796" s="68">
        <v>0</v>
      </c>
      <c r="U796" s="68">
        <v>0</v>
      </c>
      <c r="V796" s="68">
        <v>0</v>
      </c>
      <c r="W796" s="68">
        <v>0</v>
      </c>
      <c r="X796" s="68">
        <v>0</v>
      </c>
      <c r="Y796" s="68">
        <v>0</v>
      </c>
      <c r="Z796" s="68">
        <v>0</v>
      </c>
      <c r="AA796" s="68">
        <v>0</v>
      </c>
      <c r="AB796" s="68">
        <v>0</v>
      </c>
      <c r="AC796" s="68">
        <v>0</v>
      </c>
      <c r="AD796" s="68">
        <v>0</v>
      </c>
      <c r="AE796" s="68">
        <v>0</v>
      </c>
      <c r="AF796" s="18">
        <v>5</v>
      </c>
      <c r="AG796" s="18">
        <v>5</v>
      </c>
      <c r="AH796" s="68">
        <v>610000</v>
      </c>
      <c r="AI796" s="68">
        <v>610000</v>
      </c>
      <c r="AJ796" s="18">
        <v>0</v>
      </c>
      <c r="AK796" s="18">
        <v>0</v>
      </c>
      <c r="AL796" s="18">
        <v>0</v>
      </c>
      <c r="AM796" s="18">
        <v>0</v>
      </c>
      <c r="AN796" s="18">
        <v>0</v>
      </c>
      <c r="AO796" s="18">
        <v>0</v>
      </c>
    </row>
    <row r="797" spans="1:41" s="70" customFormat="1" ht="13.5">
      <c r="A797" s="18">
        <v>20321</v>
      </c>
      <c r="B797" s="69" t="s">
        <v>2026</v>
      </c>
      <c r="C797" s="69" t="s">
        <v>2026</v>
      </c>
      <c r="D797" s="18">
        <v>1</v>
      </c>
      <c r="E797" s="18">
        <v>1</v>
      </c>
      <c r="F797" s="18">
        <v>1</v>
      </c>
      <c r="G797" s="18">
        <v>6</v>
      </c>
      <c r="H797" s="44">
        <v>10065</v>
      </c>
      <c r="I797" s="68">
        <v>5</v>
      </c>
      <c r="J797" s="68">
        <v>5</v>
      </c>
      <c r="K797" s="68">
        <v>0</v>
      </c>
      <c r="L797" s="68">
        <v>1</v>
      </c>
      <c r="M797" s="68">
        <v>0</v>
      </c>
      <c r="N797" s="68">
        <v>612500</v>
      </c>
      <c r="O797" s="68">
        <v>612500</v>
      </c>
      <c r="P797" s="68">
        <v>0</v>
      </c>
      <c r="Q797" s="68">
        <v>0</v>
      </c>
      <c r="R797" s="68">
        <v>0</v>
      </c>
      <c r="S797" s="68">
        <v>0</v>
      </c>
      <c r="T797" s="68">
        <v>0</v>
      </c>
      <c r="U797" s="68">
        <v>0</v>
      </c>
      <c r="V797" s="68">
        <v>0</v>
      </c>
      <c r="W797" s="68">
        <v>0</v>
      </c>
      <c r="X797" s="68">
        <v>0</v>
      </c>
      <c r="Y797" s="68">
        <v>0</v>
      </c>
      <c r="Z797" s="68">
        <v>0</v>
      </c>
      <c r="AA797" s="68">
        <v>0</v>
      </c>
      <c r="AB797" s="68">
        <v>0</v>
      </c>
      <c r="AC797" s="68">
        <v>0</v>
      </c>
      <c r="AD797" s="68">
        <v>0</v>
      </c>
      <c r="AE797" s="68">
        <v>0</v>
      </c>
      <c r="AF797" s="18">
        <v>5</v>
      </c>
      <c r="AG797" s="18">
        <v>5</v>
      </c>
      <c r="AH797" s="68">
        <v>612500</v>
      </c>
      <c r="AI797" s="68">
        <v>612500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0</v>
      </c>
    </row>
    <row r="798" spans="1:41" s="70" customFormat="1" ht="13.5">
      <c r="A798" s="18">
        <v>20322</v>
      </c>
      <c r="B798" s="69" t="s">
        <v>2027</v>
      </c>
      <c r="C798" s="69" t="s">
        <v>2027</v>
      </c>
      <c r="D798" s="18">
        <v>1</v>
      </c>
      <c r="E798" s="18">
        <v>1</v>
      </c>
      <c r="F798" s="18">
        <v>1</v>
      </c>
      <c r="G798" s="18">
        <v>6</v>
      </c>
      <c r="H798" s="44">
        <v>10004</v>
      </c>
      <c r="I798" s="68">
        <v>5</v>
      </c>
      <c r="J798" s="68">
        <v>5</v>
      </c>
      <c r="K798" s="68">
        <v>0</v>
      </c>
      <c r="L798" s="68">
        <v>1</v>
      </c>
      <c r="M798" s="68">
        <v>0</v>
      </c>
      <c r="N798" s="68">
        <v>615000</v>
      </c>
      <c r="O798" s="68">
        <v>615000</v>
      </c>
      <c r="P798" s="68">
        <v>0</v>
      </c>
      <c r="Q798" s="68">
        <v>0</v>
      </c>
      <c r="R798" s="68">
        <v>0</v>
      </c>
      <c r="S798" s="68">
        <v>0</v>
      </c>
      <c r="T798" s="68">
        <v>0</v>
      </c>
      <c r="U798" s="68">
        <v>0</v>
      </c>
      <c r="V798" s="68">
        <v>0</v>
      </c>
      <c r="W798" s="68">
        <v>0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68">
        <v>0</v>
      </c>
      <c r="AD798" s="68">
        <v>0</v>
      </c>
      <c r="AE798" s="68">
        <v>0</v>
      </c>
      <c r="AF798" s="18">
        <v>5</v>
      </c>
      <c r="AG798" s="18">
        <v>5</v>
      </c>
      <c r="AH798" s="68">
        <v>615000</v>
      </c>
      <c r="AI798" s="68">
        <v>615000</v>
      </c>
      <c r="AJ798" s="18">
        <v>0</v>
      </c>
      <c r="AK798" s="18">
        <v>0</v>
      </c>
      <c r="AL798" s="18">
        <v>0</v>
      </c>
      <c r="AM798" s="18">
        <v>0</v>
      </c>
      <c r="AN798" s="18">
        <v>0</v>
      </c>
      <c r="AO798" s="18">
        <v>0</v>
      </c>
    </row>
    <row r="799" spans="1:41" s="70" customFormat="1" ht="13.5">
      <c r="A799" s="18">
        <v>20323</v>
      </c>
      <c r="B799" s="69" t="s">
        <v>2028</v>
      </c>
      <c r="C799" s="69" t="s">
        <v>2028</v>
      </c>
      <c r="D799" s="18">
        <v>1</v>
      </c>
      <c r="E799" s="18">
        <v>1</v>
      </c>
      <c r="F799" s="18">
        <v>1</v>
      </c>
      <c r="G799" s="18">
        <v>6</v>
      </c>
      <c r="H799" s="44">
        <v>10014</v>
      </c>
      <c r="I799" s="68">
        <v>5</v>
      </c>
      <c r="J799" s="68">
        <v>5</v>
      </c>
      <c r="K799" s="68">
        <v>0</v>
      </c>
      <c r="L799" s="68">
        <v>1</v>
      </c>
      <c r="M799" s="68">
        <v>0</v>
      </c>
      <c r="N799" s="68">
        <v>617500</v>
      </c>
      <c r="O799" s="68">
        <v>617500</v>
      </c>
      <c r="P799" s="68">
        <v>0</v>
      </c>
      <c r="Q799" s="68">
        <v>0</v>
      </c>
      <c r="R799" s="68">
        <v>0</v>
      </c>
      <c r="S799" s="68">
        <v>0</v>
      </c>
      <c r="T799" s="68">
        <v>0</v>
      </c>
      <c r="U799" s="68">
        <v>0</v>
      </c>
      <c r="V799" s="68">
        <v>0</v>
      </c>
      <c r="W799" s="68">
        <v>0</v>
      </c>
      <c r="X799" s="68">
        <v>0</v>
      </c>
      <c r="Y799" s="68">
        <v>0</v>
      </c>
      <c r="Z799" s="68">
        <v>0</v>
      </c>
      <c r="AA799" s="68">
        <v>0</v>
      </c>
      <c r="AB799" s="68">
        <v>0</v>
      </c>
      <c r="AC799" s="68">
        <v>0</v>
      </c>
      <c r="AD799" s="68">
        <v>0</v>
      </c>
      <c r="AE799" s="68">
        <v>0</v>
      </c>
      <c r="AF799" s="18">
        <v>5</v>
      </c>
      <c r="AG799" s="18">
        <v>5</v>
      </c>
      <c r="AH799" s="68">
        <v>617500</v>
      </c>
      <c r="AI799" s="68">
        <v>617500</v>
      </c>
      <c r="AJ799" s="18">
        <v>0</v>
      </c>
      <c r="AK799" s="18">
        <v>0</v>
      </c>
      <c r="AL799" s="18">
        <v>0</v>
      </c>
      <c r="AM799" s="18">
        <v>0</v>
      </c>
      <c r="AN799" s="18">
        <v>0</v>
      </c>
      <c r="AO799" s="18">
        <v>0</v>
      </c>
    </row>
    <row r="800" spans="1:41" s="70" customFormat="1" ht="13.5">
      <c r="A800" s="18">
        <v>20324</v>
      </c>
      <c r="B800" s="69" t="s">
        <v>2029</v>
      </c>
      <c r="C800" s="69" t="s">
        <v>2029</v>
      </c>
      <c r="D800" s="18">
        <v>1</v>
      </c>
      <c r="E800" s="18">
        <v>1</v>
      </c>
      <c r="F800" s="18">
        <v>1</v>
      </c>
      <c r="G800" s="18">
        <v>6</v>
      </c>
      <c r="H800" s="44">
        <v>10018</v>
      </c>
      <c r="I800" s="68">
        <v>5</v>
      </c>
      <c r="J800" s="68">
        <v>5</v>
      </c>
      <c r="K800" s="68">
        <v>0</v>
      </c>
      <c r="L800" s="68">
        <v>1</v>
      </c>
      <c r="M800" s="68">
        <v>0</v>
      </c>
      <c r="N800" s="68">
        <v>620000</v>
      </c>
      <c r="O800" s="68">
        <v>620000</v>
      </c>
      <c r="P800" s="68">
        <v>0</v>
      </c>
      <c r="Q800" s="68">
        <v>0</v>
      </c>
      <c r="R800" s="68">
        <v>0</v>
      </c>
      <c r="S800" s="68">
        <v>0</v>
      </c>
      <c r="T800" s="68">
        <v>0</v>
      </c>
      <c r="U800" s="68">
        <v>0</v>
      </c>
      <c r="V800" s="68">
        <v>0</v>
      </c>
      <c r="W800" s="68">
        <v>0</v>
      </c>
      <c r="X800" s="68">
        <v>0</v>
      </c>
      <c r="Y800" s="68">
        <v>0</v>
      </c>
      <c r="Z800" s="68">
        <v>0</v>
      </c>
      <c r="AA800" s="68">
        <v>0</v>
      </c>
      <c r="AB800" s="68">
        <v>0</v>
      </c>
      <c r="AC800" s="68">
        <v>0</v>
      </c>
      <c r="AD800" s="68">
        <v>0</v>
      </c>
      <c r="AE800" s="68">
        <v>0</v>
      </c>
      <c r="AF800" s="18">
        <v>5</v>
      </c>
      <c r="AG800" s="18">
        <v>5</v>
      </c>
      <c r="AH800" s="68">
        <v>620000</v>
      </c>
      <c r="AI800" s="68">
        <v>620000</v>
      </c>
      <c r="AJ800" s="18">
        <v>0</v>
      </c>
      <c r="AK800" s="18">
        <v>0</v>
      </c>
      <c r="AL800" s="18">
        <v>0</v>
      </c>
      <c r="AM800" s="18">
        <v>0</v>
      </c>
      <c r="AN800" s="18">
        <v>0</v>
      </c>
      <c r="AO800" s="18">
        <v>0</v>
      </c>
    </row>
    <row r="801" spans="1:41" s="70" customFormat="1" ht="13.5">
      <c r="A801" s="18">
        <v>20325</v>
      </c>
      <c r="B801" s="69" t="s">
        <v>2030</v>
      </c>
      <c r="C801" s="69" t="s">
        <v>2030</v>
      </c>
      <c r="D801" s="18">
        <v>1</v>
      </c>
      <c r="E801" s="18">
        <v>1</v>
      </c>
      <c r="F801" s="18">
        <v>1</v>
      </c>
      <c r="G801" s="18">
        <v>6</v>
      </c>
      <c r="H801" s="44">
        <v>10012</v>
      </c>
      <c r="I801" s="68">
        <v>5</v>
      </c>
      <c r="J801" s="68">
        <v>5</v>
      </c>
      <c r="K801" s="68">
        <v>0</v>
      </c>
      <c r="L801" s="68">
        <v>1</v>
      </c>
      <c r="M801" s="68">
        <v>0</v>
      </c>
      <c r="N801" s="68">
        <v>622500</v>
      </c>
      <c r="O801" s="68">
        <v>622500</v>
      </c>
      <c r="P801" s="68">
        <v>0</v>
      </c>
      <c r="Q801" s="68">
        <v>0</v>
      </c>
      <c r="R801" s="68">
        <v>0</v>
      </c>
      <c r="S801" s="68">
        <v>0</v>
      </c>
      <c r="T801" s="68">
        <v>0</v>
      </c>
      <c r="U801" s="68">
        <v>0</v>
      </c>
      <c r="V801" s="68">
        <v>0</v>
      </c>
      <c r="W801" s="68">
        <v>0</v>
      </c>
      <c r="X801" s="68">
        <v>0</v>
      </c>
      <c r="Y801" s="68">
        <v>0</v>
      </c>
      <c r="Z801" s="68">
        <v>0</v>
      </c>
      <c r="AA801" s="68">
        <v>0</v>
      </c>
      <c r="AB801" s="68">
        <v>0</v>
      </c>
      <c r="AC801" s="68">
        <v>0</v>
      </c>
      <c r="AD801" s="68">
        <v>0</v>
      </c>
      <c r="AE801" s="68">
        <v>0</v>
      </c>
      <c r="AF801" s="18">
        <v>5</v>
      </c>
      <c r="AG801" s="18">
        <v>5</v>
      </c>
      <c r="AH801" s="68">
        <v>622500</v>
      </c>
      <c r="AI801" s="68">
        <v>622500</v>
      </c>
      <c r="AJ801" s="18">
        <v>0</v>
      </c>
      <c r="AK801" s="18">
        <v>0</v>
      </c>
      <c r="AL801" s="18">
        <v>0</v>
      </c>
      <c r="AM801" s="18">
        <v>0</v>
      </c>
      <c r="AN801" s="18">
        <v>0</v>
      </c>
      <c r="AO801" s="18">
        <v>0</v>
      </c>
    </row>
    <row r="802" spans="1:41" s="70" customFormat="1" ht="13.5">
      <c r="A802" s="18">
        <v>20326</v>
      </c>
      <c r="B802" s="69" t="s">
        <v>2031</v>
      </c>
      <c r="C802" s="69" t="s">
        <v>2031</v>
      </c>
      <c r="D802" s="18">
        <v>1</v>
      </c>
      <c r="E802" s="18">
        <v>1</v>
      </c>
      <c r="F802" s="18">
        <v>1</v>
      </c>
      <c r="G802" s="18">
        <v>6</v>
      </c>
      <c r="H802" s="44">
        <v>10060</v>
      </c>
      <c r="I802" s="68">
        <v>5</v>
      </c>
      <c r="J802" s="68">
        <v>5</v>
      </c>
      <c r="K802" s="68">
        <v>0</v>
      </c>
      <c r="L802" s="68">
        <v>1</v>
      </c>
      <c r="M802" s="68">
        <v>0</v>
      </c>
      <c r="N802" s="68">
        <v>625000</v>
      </c>
      <c r="O802" s="68">
        <v>625000</v>
      </c>
      <c r="P802" s="68">
        <v>0</v>
      </c>
      <c r="Q802" s="68">
        <v>0</v>
      </c>
      <c r="R802" s="68">
        <v>0</v>
      </c>
      <c r="S802" s="68">
        <v>0</v>
      </c>
      <c r="T802" s="68">
        <v>0</v>
      </c>
      <c r="U802" s="68">
        <v>0</v>
      </c>
      <c r="V802" s="68">
        <v>0</v>
      </c>
      <c r="W802" s="68">
        <v>0</v>
      </c>
      <c r="X802" s="68">
        <v>0</v>
      </c>
      <c r="Y802" s="68">
        <v>0</v>
      </c>
      <c r="Z802" s="68">
        <v>0</v>
      </c>
      <c r="AA802" s="68">
        <v>0</v>
      </c>
      <c r="AB802" s="68">
        <v>0</v>
      </c>
      <c r="AC802" s="68">
        <v>0</v>
      </c>
      <c r="AD802" s="68">
        <v>0</v>
      </c>
      <c r="AE802" s="68">
        <v>0</v>
      </c>
      <c r="AF802" s="18">
        <v>5</v>
      </c>
      <c r="AG802" s="18">
        <v>5</v>
      </c>
      <c r="AH802" s="68">
        <v>625000</v>
      </c>
      <c r="AI802" s="68">
        <v>625000</v>
      </c>
      <c r="AJ802" s="18">
        <v>0</v>
      </c>
      <c r="AK802" s="18">
        <v>0</v>
      </c>
      <c r="AL802" s="18">
        <v>0</v>
      </c>
      <c r="AM802" s="18">
        <v>0</v>
      </c>
      <c r="AN802" s="18">
        <v>0</v>
      </c>
      <c r="AO802" s="18">
        <v>0</v>
      </c>
    </row>
    <row r="803" spans="1:41" s="70" customFormat="1" ht="13.5">
      <c r="A803" s="18">
        <v>20327</v>
      </c>
      <c r="B803" s="69" t="s">
        <v>2032</v>
      </c>
      <c r="C803" s="69" t="s">
        <v>2032</v>
      </c>
      <c r="D803" s="18">
        <v>1</v>
      </c>
      <c r="E803" s="18">
        <v>1</v>
      </c>
      <c r="F803" s="18">
        <v>1</v>
      </c>
      <c r="G803" s="18">
        <v>6</v>
      </c>
      <c r="H803" s="44">
        <v>10057</v>
      </c>
      <c r="I803" s="68">
        <v>5</v>
      </c>
      <c r="J803" s="68">
        <v>5</v>
      </c>
      <c r="K803" s="68">
        <v>0</v>
      </c>
      <c r="L803" s="68">
        <v>1</v>
      </c>
      <c r="M803" s="68">
        <v>0</v>
      </c>
      <c r="N803" s="68">
        <v>627500</v>
      </c>
      <c r="O803" s="68">
        <v>627500</v>
      </c>
      <c r="P803" s="68">
        <v>0</v>
      </c>
      <c r="Q803" s="68">
        <v>0</v>
      </c>
      <c r="R803" s="68">
        <v>0</v>
      </c>
      <c r="S803" s="68">
        <v>0</v>
      </c>
      <c r="T803" s="68">
        <v>0</v>
      </c>
      <c r="U803" s="68">
        <v>0</v>
      </c>
      <c r="V803" s="68">
        <v>0</v>
      </c>
      <c r="W803" s="68">
        <v>0</v>
      </c>
      <c r="X803" s="68">
        <v>0</v>
      </c>
      <c r="Y803" s="68">
        <v>0</v>
      </c>
      <c r="Z803" s="68">
        <v>0</v>
      </c>
      <c r="AA803" s="68">
        <v>0</v>
      </c>
      <c r="AB803" s="68">
        <v>0</v>
      </c>
      <c r="AC803" s="68">
        <v>0</v>
      </c>
      <c r="AD803" s="68">
        <v>0</v>
      </c>
      <c r="AE803" s="68">
        <v>0</v>
      </c>
      <c r="AF803" s="18">
        <v>5</v>
      </c>
      <c r="AG803" s="18">
        <v>5</v>
      </c>
      <c r="AH803" s="68">
        <v>627500</v>
      </c>
      <c r="AI803" s="68">
        <v>627500</v>
      </c>
      <c r="AJ803" s="18">
        <v>0</v>
      </c>
      <c r="AK803" s="18">
        <v>0</v>
      </c>
      <c r="AL803" s="18">
        <v>0</v>
      </c>
      <c r="AM803" s="18">
        <v>0</v>
      </c>
      <c r="AN803" s="18">
        <v>0</v>
      </c>
      <c r="AO803" s="18">
        <v>0</v>
      </c>
    </row>
    <row r="804" spans="1:41" s="70" customFormat="1" ht="13.5">
      <c r="A804" s="18">
        <v>20328</v>
      </c>
      <c r="B804" s="69" t="s">
        <v>2033</v>
      </c>
      <c r="C804" s="69" t="s">
        <v>2033</v>
      </c>
      <c r="D804" s="18">
        <v>1</v>
      </c>
      <c r="E804" s="18">
        <v>1</v>
      </c>
      <c r="F804" s="18">
        <v>1</v>
      </c>
      <c r="G804" s="18">
        <v>6</v>
      </c>
      <c r="H804" s="44">
        <v>10009</v>
      </c>
      <c r="I804" s="68">
        <v>5</v>
      </c>
      <c r="J804" s="68">
        <v>5</v>
      </c>
      <c r="K804" s="68">
        <v>0</v>
      </c>
      <c r="L804" s="68">
        <v>1</v>
      </c>
      <c r="M804" s="68">
        <v>0</v>
      </c>
      <c r="N804" s="68">
        <v>630000</v>
      </c>
      <c r="O804" s="68">
        <v>630000</v>
      </c>
      <c r="P804" s="68">
        <v>0</v>
      </c>
      <c r="Q804" s="68">
        <v>0</v>
      </c>
      <c r="R804" s="68">
        <v>0</v>
      </c>
      <c r="S804" s="68">
        <v>0</v>
      </c>
      <c r="T804" s="68">
        <v>0</v>
      </c>
      <c r="U804" s="68">
        <v>0</v>
      </c>
      <c r="V804" s="68">
        <v>0</v>
      </c>
      <c r="W804" s="68">
        <v>0</v>
      </c>
      <c r="X804" s="68">
        <v>0</v>
      </c>
      <c r="Y804" s="68">
        <v>0</v>
      </c>
      <c r="Z804" s="68">
        <v>0</v>
      </c>
      <c r="AA804" s="68">
        <v>0</v>
      </c>
      <c r="AB804" s="68">
        <v>0</v>
      </c>
      <c r="AC804" s="68">
        <v>0</v>
      </c>
      <c r="AD804" s="68">
        <v>0</v>
      </c>
      <c r="AE804" s="68">
        <v>0</v>
      </c>
      <c r="AF804" s="18">
        <v>5</v>
      </c>
      <c r="AG804" s="18">
        <v>5</v>
      </c>
      <c r="AH804" s="68">
        <v>630000</v>
      </c>
      <c r="AI804" s="68">
        <v>630000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</row>
    <row r="805" spans="1:41" s="70" customFormat="1" ht="13.5">
      <c r="A805" s="18">
        <v>20329</v>
      </c>
      <c r="B805" s="69" t="s">
        <v>2034</v>
      </c>
      <c r="C805" s="69" t="s">
        <v>2034</v>
      </c>
      <c r="D805" s="18">
        <v>1</v>
      </c>
      <c r="E805" s="18">
        <v>1</v>
      </c>
      <c r="F805" s="18">
        <v>1</v>
      </c>
      <c r="G805" s="18">
        <v>6</v>
      </c>
      <c r="H805" s="44">
        <v>10072</v>
      </c>
      <c r="I805" s="68">
        <v>5</v>
      </c>
      <c r="J805" s="68">
        <v>5</v>
      </c>
      <c r="K805" s="68">
        <v>0</v>
      </c>
      <c r="L805" s="68">
        <v>1</v>
      </c>
      <c r="M805" s="68">
        <v>0</v>
      </c>
      <c r="N805" s="68">
        <v>632500</v>
      </c>
      <c r="O805" s="68">
        <v>632500</v>
      </c>
      <c r="P805" s="68">
        <v>0</v>
      </c>
      <c r="Q805" s="68">
        <v>0</v>
      </c>
      <c r="R805" s="68">
        <v>0</v>
      </c>
      <c r="S805" s="68">
        <v>0</v>
      </c>
      <c r="T805" s="68">
        <v>0</v>
      </c>
      <c r="U805" s="68">
        <v>0</v>
      </c>
      <c r="V805" s="68">
        <v>0</v>
      </c>
      <c r="W805" s="68">
        <v>0</v>
      </c>
      <c r="X805" s="68">
        <v>0</v>
      </c>
      <c r="Y805" s="68">
        <v>0</v>
      </c>
      <c r="Z805" s="68">
        <v>0</v>
      </c>
      <c r="AA805" s="68">
        <v>0</v>
      </c>
      <c r="AB805" s="68">
        <v>0</v>
      </c>
      <c r="AC805" s="68">
        <v>0</v>
      </c>
      <c r="AD805" s="68">
        <v>0</v>
      </c>
      <c r="AE805" s="68">
        <v>0</v>
      </c>
      <c r="AF805" s="18">
        <v>5</v>
      </c>
      <c r="AG805" s="18">
        <v>5</v>
      </c>
      <c r="AH805" s="68">
        <v>632500</v>
      </c>
      <c r="AI805" s="68">
        <v>632500</v>
      </c>
      <c r="AJ805" s="18">
        <v>0</v>
      </c>
      <c r="AK805" s="18">
        <v>0</v>
      </c>
      <c r="AL805" s="18">
        <v>0</v>
      </c>
      <c r="AM805" s="18">
        <v>0</v>
      </c>
      <c r="AN805" s="18">
        <v>0</v>
      </c>
      <c r="AO805" s="18">
        <v>0</v>
      </c>
    </row>
    <row r="806" spans="1:41" s="70" customFormat="1" ht="13.5">
      <c r="A806" s="18">
        <v>20330</v>
      </c>
      <c r="B806" s="69" t="s">
        <v>2035</v>
      </c>
      <c r="C806" s="69" t="s">
        <v>2035</v>
      </c>
      <c r="D806" s="18">
        <v>1</v>
      </c>
      <c r="E806" s="18">
        <v>1</v>
      </c>
      <c r="F806" s="18">
        <v>1</v>
      </c>
      <c r="G806" s="18">
        <v>6</v>
      </c>
      <c r="H806" s="44">
        <v>10062</v>
      </c>
      <c r="I806" s="68">
        <v>5</v>
      </c>
      <c r="J806" s="68">
        <v>5</v>
      </c>
      <c r="K806" s="68">
        <v>0</v>
      </c>
      <c r="L806" s="68">
        <v>1</v>
      </c>
      <c r="M806" s="68">
        <v>0</v>
      </c>
      <c r="N806" s="68">
        <v>635000</v>
      </c>
      <c r="O806" s="68">
        <v>635000</v>
      </c>
      <c r="P806" s="68">
        <v>0</v>
      </c>
      <c r="Q806" s="68">
        <v>0</v>
      </c>
      <c r="R806" s="68">
        <v>0</v>
      </c>
      <c r="S806" s="68">
        <v>0</v>
      </c>
      <c r="T806" s="68">
        <v>0</v>
      </c>
      <c r="U806" s="68">
        <v>0</v>
      </c>
      <c r="V806" s="68">
        <v>0</v>
      </c>
      <c r="W806" s="68">
        <v>0</v>
      </c>
      <c r="X806" s="68">
        <v>0</v>
      </c>
      <c r="Y806" s="68">
        <v>0</v>
      </c>
      <c r="Z806" s="68">
        <v>0</v>
      </c>
      <c r="AA806" s="68">
        <v>0</v>
      </c>
      <c r="AB806" s="68">
        <v>0</v>
      </c>
      <c r="AC806" s="68">
        <v>0</v>
      </c>
      <c r="AD806" s="68">
        <v>0</v>
      </c>
      <c r="AE806" s="68">
        <v>0</v>
      </c>
      <c r="AF806" s="18">
        <v>5</v>
      </c>
      <c r="AG806" s="18">
        <v>5</v>
      </c>
      <c r="AH806" s="68">
        <v>635000</v>
      </c>
      <c r="AI806" s="68">
        <v>635000</v>
      </c>
      <c r="AJ806" s="18">
        <v>0</v>
      </c>
      <c r="AK806" s="18">
        <v>0</v>
      </c>
      <c r="AL806" s="18">
        <v>0</v>
      </c>
      <c r="AM806" s="18">
        <v>0</v>
      </c>
      <c r="AN806" s="18">
        <v>0</v>
      </c>
      <c r="AO806" s="18">
        <v>0</v>
      </c>
    </row>
    <row r="807" spans="1:41" s="70" customFormat="1" ht="13.5">
      <c r="A807" s="18">
        <v>20331</v>
      </c>
      <c r="B807" s="69" t="s">
        <v>2036</v>
      </c>
      <c r="C807" s="69" t="s">
        <v>2036</v>
      </c>
      <c r="D807" s="18">
        <v>1</v>
      </c>
      <c r="E807" s="18">
        <v>1</v>
      </c>
      <c r="F807" s="18">
        <v>1</v>
      </c>
      <c r="G807" s="18">
        <v>6</v>
      </c>
      <c r="H807" s="44">
        <v>10029</v>
      </c>
      <c r="I807" s="68">
        <v>5</v>
      </c>
      <c r="J807" s="68">
        <v>5</v>
      </c>
      <c r="K807" s="68">
        <v>0</v>
      </c>
      <c r="L807" s="68">
        <v>1</v>
      </c>
      <c r="M807" s="68">
        <v>0</v>
      </c>
      <c r="N807" s="68">
        <v>637500</v>
      </c>
      <c r="O807" s="68">
        <v>637500</v>
      </c>
      <c r="P807" s="68">
        <v>0</v>
      </c>
      <c r="Q807" s="68">
        <v>0</v>
      </c>
      <c r="R807" s="68">
        <v>0</v>
      </c>
      <c r="S807" s="68">
        <v>0</v>
      </c>
      <c r="T807" s="68">
        <v>0</v>
      </c>
      <c r="U807" s="68">
        <v>0</v>
      </c>
      <c r="V807" s="68">
        <v>0</v>
      </c>
      <c r="W807" s="68">
        <v>0</v>
      </c>
      <c r="X807" s="68">
        <v>0</v>
      </c>
      <c r="Y807" s="68">
        <v>0</v>
      </c>
      <c r="Z807" s="68">
        <v>0</v>
      </c>
      <c r="AA807" s="68">
        <v>0</v>
      </c>
      <c r="AB807" s="68">
        <v>0</v>
      </c>
      <c r="AC807" s="68">
        <v>0</v>
      </c>
      <c r="AD807" s="68">
        <v>0</v>
      </c>
      <c r="AE807" s="68">
        <v>0</v>
      </c>
      <c r="AF807" s="18">
        <v>5</v>
      </c>
      <c r="AG807" s="18">
        <v>5</v>
      </c>
      <c r="AH807" s="68">
        <v>637500</v>
      </c>
      <c r="AI807" s="68">
        <v>637500</v>
      </c>
      <c r="AJ807" s="18">
        <v>0</v>
      </c>
      <c r="AK807" s="18">
        <v>0</v>
      </c>
      <c r="AL807" s="18">
        <v>0</v>
      </c>
      <c r="AM807" s="18">
        <v>0</v>
      </c>
      <c r="AN807" s="18">
        <v>0</v>
      </c>
      <c r="AO807" s="18">
        <v>0</v>
      </c>
    </row>
    <row r="808" spans="1:41" s="70" customFormat="1" ht="13.5">
      <c r="A808" s="18">
        <v>20332</v>
      </c>
      <c r="B808" s="69" t="s">
        <v>2037</v>
      </c>
      <c r="C808" s="69" t="s">
        <v>2037</v>
      </c>
      <c r="D808" s="18">
        <v>1</v>
      </c>
      <c r="E808" s="18">
        <v>1</v>
      </c>
      <c r="F808" s="18">
        <v>1</v>
      </c>
      <c r="G808" s="18">
        <v>6</v>
      </c>
      <c r="H808" s="44">
        <v>10026</v>
      </c>
      <c r="I808" s="68">
        <v>5</v>
      </c>
      <c r="J808" s="68">
        <v>5</v>
      </c>
      <c r="K808" s="68">
        <v>0</v>
      </c>
      <c r="L808" s="68">
        <v>1</v>
      </c>
      <c r="M808" s="68">
        <v>0</v>
      </c>
      <c r="N808" s="68">
        <v>640000</v>
      </c>
      <c r="O808" s="68">
        <v>640000</v>
      </c>
      <c r="P808" s="68">
        <v>0</v>
      </c>
      <c r="Q808" s="68">
        <v>0</v>
      </c>
      <c r="R808" s="68">
        <v>0</v>
      </c>
      <c r="S808" s="68">
        <v>0</v>
      </c>
      <c r="T808" s="68">
        <v>0</v>
      </c>
      <c r="U808" s="68">
        <v>0</v>
      </c>
      <c r="V808" s="68">
        <v>0</v>
      </c>
      <c r="W808" s="68">
        <v>0</v>
      </c>
      <c r="X808" s="68">
        <v>0</v>
      </c>
      <c r="Y808" s="68">
        <v>0</v>
      </c>
      <c r="Z808" s="68">
        <v>0</v>
      </c>
      <c r="AA808" s="68">
        <v>0</v>
      </c>
      <c r="AB808" s="68">
        <v>0</v>
      </c>
      <c r="AC808" s="68">
        <v>0</v>
      </c>
      <c r="AD808" s="68">
        <v>0</v>
      </c>
      <c r="AE808" s="68">
        <v>0</v>
      </c>
      <c r="AF808" s="18">
        <v>5</v>
      </c>
      <c r="AG808" s="18">
        <v>5</v>
      </c>
      <c r="AH808" s="68">
        <v>640000</v>
      </c>
      <c r="AI808" s="68">
        <v>640000</v>
      </c>
      <c r="AJ808" s="18">
        <v>0</v>
      </c>
      <c r="AK808" s="18">
        <v>0</v>
      </c>
      <c r="AL808" s="18">
        <v>0</v>
      </c>
      <c r="AM808" s="18">
        <v>0</v>
      </c>
      <c r="AN808" s="18">
        <v>0</v>
      </c>
      <c r="AO808" s="18">
        <v>0</v>
      </c>
    </row>
    <row r="809" spans="1:41" s="70" customFormat="1" ht="13.5">
      <c r="A809" s="18">
        <v>20333</v>
      </c>
      <c r="B809" s="69" t="s">
        <v>2038</v>
      </c>
      <c r="C809" s="69" t="s">
        <v>2038</v>
      </c>
      <c r="D809" s="18">
        <v>1</v>
      </c>
      <c r="E809" s="18">
        <v>1</v>
      </c>
      <c r="F809" s="18">
        <v>1</v>
      </c>
      <c r="G809" s="18">
        <v>6</v>
      </c>
      <c r="H809" s="44">
        <v>10080</v>
      </c>
      <c r="I809" s="68">
        <v>5</v>
      </c>
      <c r="J809" s="68">
        <v>5</v>
      </c>
      <c r="K809" s="68">
        <v>0</v>
      </c>
      <c r="L809" s="68">
        <v>1</v>
      </c>
      <c r="M809" s="68">
        <v>0</v>
      </c>
      <c r="N809" s="68">
        <v>642500</v>
      </c>
      <c r="O809" s="68">
        <v>642500</v>
      </c>
      <c r="P809" s="68">
        <v>0</v>
      </c>
      <c r="Q809" s="68">
        <v>0</v>
      </c>
      <c r="R809" s="68">
        <v>0</v>
      </c>
      <c r="S809" s="68">
        <v>0</v>
      </c>
      <c r="T809" s="68">
        <v>0</v>
      </c>
      <c r="U809" s="68">
        <v>0</v>
      </c>
      <c r="V809" s="68">
        <v>0</v>
      </c>
      <c r="W809" s="68">
        <v>0</v>
      </c>
      <c r="X809" s="68">
        <v>0</v>
      </c>
      <c r="Y809" s="68">
        <v>0</v>
      </c>
      <c r="Z809" s="68">
        <v>0</v>
      </c>
      <c r="AA809" s="68">
        <v>0</v>
      </c>
      <c r="AB809" s="68">
        <v>0</v>
      </c>
      <c r="AC809" s="68">
        <v>0</v>
      </c>
      <c r="AD809" s="68">
        <v>0</v>
      </c>
      <c r="AE809" s="68">
        <v>0</v>
      </c>
      <c r="AF809" s="18">
        <v>5</v>
      </c>
      <c r="AG809" s="18">
        <v>5</v>
      </c>
      <c r="AH809" s="68">
        <v>642500</v>
      </c>
      <c r="AI809" s="68">
        <v>642500</v>
      </c>
      <c r="AJ809" s="18">
        <v>0</v>
      </c>
      <c r="AK809" s="18">
        <v>0</v>
      </c>
      <c r="AL809" s="18">
        <v>0</v>
      </c>
      <c r="AM809" s="18">
        <v>0</v>
      </c>
      <c r="AN809" s="18">
        <v>0</v>
      </c>
      <c r="AO809" s="18">
        <v>0</v>
      </c>
    </row>
    <row r="810" spans="1:41" s="70" customFormat="1" ht="13.5">
      <c r="A810" s="18">
        <v>20334</v>
      </c>
      <c r="B810" s="69" t="s">
        <v>2039</v>
      </c>
      <c r="C810" s="69" t="s">
        <v>2039</v>
      </c>
      <c r="D810" s="18">
        <v>1</v>
      </c>
      <c r="E810" s="18">
        <v>1</v>
      </c>
      <c r="F810" s="18">
        <v>1</v>
      </c>
      <c r="G810" s="18">
        <v>6</v>
      </c>
      <c r="H810" s="44">
        <v>10030</v>
      </c>
      <c r="I810" s="68">
        <v>5</v>
      </c>
      <c r="J810" s="68">
        <v>5</v>
      </c>
      <c r="K810" s="68">
        <v>0</v>
      </c>
      <c r="L810" s="68">
        <v>1</v>
      </c>
      <c r="M810" s="68">
        <v>0</v>
      </c>
      <c r="N810" s="68">
        <v>645000</v>
      </c>
      <c r="O810" s="68">
        <v>645000</v>
      </c>
      <c r="P810" s="68">
        <v>0</v>
      </c>
      <c r="Q810" s="68">
        <v>0</v>
      </c>
      <c r="R810" s="68">
        <v>0</v>
      </c>
      <c r="S810" s="68">
        <v>0</v>
      </c>
      <c r="T810" s="68">
        <v>0</v>
      </c>
      <c r="U810" s="68">
        <v>0</v>
      </c>
      <c r="V810" s="68">
        <v>0</v>
      </c>
      <c r="W810" s="68">
        <v>0</v>
      </c>
      <c r="X810" s="68">
        <v>0</v>
      </c>
      <c r="Y810" s="68">
        <v>0</v>
      </c>
      <c r="Z810" s="68">
        <v>0</v>
      </c>
      <c r="AA810" s="68">
        <v>0</v>
      </c>
      <c r="AB810" s="68">
        <v>0</v>
      </c>
      <c r="AC810" s="68">
        <v>0</v>
      </c>
      <c r="AD810" s="68">
        <v>0</v>
      </c>
      <c r="AE810" s="68">
        <v>0</v>
      </c>
      <c r="AF810" s="18">
        <v>5</v>
      </c>
      <c r="AG810" s="18">
        <v>5</v>
      </c>
      <c r="AH810" s="68">
        <v>645000</v>
      </c>
      <c r="AI810" s="68">
        <v>645000</v>
      </c>
      <c r="AJ810" s="18">
        <v>0</v>
      </c>
      <c r="AK810" s="18">
        <v>0</v>
      </c>
      <c r="AL810" s="18">
        <v>0</v>
      </c>
      <c r="AM810" s="18">
        <v>0</v>
      </c>
      <c r="AN810" s="18">
        <v>0</v>
      </c>
      <c r="AO810" s="18">
        <v>0</v>
      </c>
    </row>
    <row r="811" spans="1:41" s="70" customFormat="1" ht="13.5">
      <c r="A811" s="18">
        <v>20335</v>
      </c>
      <c r="B811" s="69" t="s">
        <v>2040</v>
      </c>
      <c r="C811" s="69" t="s">
        <v>2040</v>
      </c>
      <c r="D811" s="18">
        <v>1</v>
      </c>
      <c r="E811" s="18">
        <v>1</v>
      </c>
      <c r="F811" s="18">
        <v>1</v>
      </c>
      <c r="G811" s="18">
        <v>6</v>
      </c>
      <c r="H811" s="44">
        <v>10051</v>
      </c>
      <c r="I811" s="68">
        <v>5</v>
      </c>
      <c r="J811" s="68">
        <v>5</v>
      </c>
      <c r="K811" s="68">
        <v>0</v>
      </c>
      <c r="L811" s="68">
        <v>1</v>
      </c>
      <c r="M811" s="68">
        <v>0</v>
      </c>
      <c r="N811" s="68">
        <v>647500</v>
      </c>
      <c r="O811" s="68">
        <v>647500</v>
      </c>
      <c r="P811" s="68">
        <v>0</v>
      </c>
      <c r="Q811" s="68">
        <v>0</v>
      </c>
      <c r="R811" s="68">
        <v>0</v>
      </c>
      <c r="S811" s="68">
        <v>0</v>
      </c>
      <c r="T811" s="68">
        <v>0</v>
      </c>
      <c r="U811" s="68">
        <v>0</v>
      </c>
      <c r="V811" s="68">
        <v>0</v>
      </c>
      <c r="W811" s="68">
        <v>0</v>
      </c>
      <c r="X811" s="68">
        <v>0</v>
      </c>
      <c r="Y811" s="68">
        <v>0</v>
      </c>
      <c r="Z811" s="68">
        <v>0</v>
      </c>
      <c r="AA811" s="68">
        <v>0</v>
      </c>
      <c r="AB811" s="68">
        <v>0</v>
      </c>
      <c r="AC811" s="68">
        <v>0</v>
      </c>
      <c r="AD811" s="68">
        <v>0</v>
      </c>
      <c r="AE811" s="68">
        <v>0</v>
      </c>
      <c r="AF811" s="18">
        <v>5</v>
      </c>
      <c r="AG811" s="18">
        <v>5</v>
      </c>
      <c r="AH811" s="68">
        <v>647500</v>
      </c>
      <c r="AI811" s="68">
        <v>647500</v>
      </c>
      <c r="AJ811" s="18">
        <v>0</v>
      </c>
      <c r="AK811" s="18">
        <v>0</v>
      </c>
      <c r="AL811" s="18">
        <v>0</v>
      </c>
      <c r="AM811" s="18">
        <v>0</v>
      </c>
      <c r="AN811" s="18">
        <v>0</v>
      </c>
      <c r="AO811" s="18">
        <v>0</v>
      </c>
    </row>
    <row r="812" spans="1:41" s="70" customFormat="1" ht="13.5">
      <c r="A812" s="18">
        <v>20336</v>
      </c>
      <c r="B812" s="69" t="s">
        <v>2041</v>
      </c>
      <c r="C812" s="69" t="s">
        <v>2041</v>
      </c>
      <c r="D812" s="18">
        <v>1</v>
      </c>
      <c r="E812" s="18">
        <v>1</v>
      </c>
      <c r="F812" s="18">
        <v>1</v>
      </c>
      <c r="G812" s="18">
        <v>6</v>
      </c>
      <c r="H812" s="44">
        <v>10034</v>
      </c>
      <c r="I812" s="68">
        <v>5</v>
      </c>
      <c r="J812" s="68">
        <v>5</v>
      </c>
      <c r="K812" s="68">
        <v>0</v>
      </c>
      <c r="L812" s="68">
        <v>1</v>
      </c>
      <c r="M812" s="68">
        <v>0</v>
      </c>
      <c r="N812" s="68">
        <v>650000</v>
      </c>
      <c r="O812" s="68">
        <v>650000</v>
      </c>
      <c r="P812" s="68">
        <v>0</v>
      </c>
      <c r="Q812" s="68">
        <v>0</v>
      </c>
      <c r="R812" s="68">
        <v>0</v>
      </c>
      <c r="S812" s="68">
        <v>0</v>
      </c>
      <c r="T812" s="68">
        <v>0</v>
      </c>
      <c r="U812" s="68">
        <v>0</v>
      </c>
      <c r="V812" s="68">
        <v>0</v>
      </c>
      <c r="W812" s="68">
        <v>0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68">
        <v>0</v>
      </c>
      <c r="AD812" s="68">
        <v>0</v>
      </c>
      <c r="AE812" s="68">
        <v>0</v>
      </c>
      <c r="AF812" s="18">
        <v>5</v>
      </c>
      <c r="AG812" s="18">
        <v>5</v>
      </c>
      <c r="AH812" s="68">
        <v>650000</v>
      </c>
      <c r="AI812" s="68">
        <v>650000</v>
      </c>
      <c r="AJ812" s="18">
        <v>0</v>
      </c>
      <c r="AK812" s="18">
        <v>0</v>
      </c>
      <c r="AL812" s="18">
        <v>0</v>
      </c>
      <c r="AM812" s="18">
        <v>0</v>
      </c>
      <c r="AN812" s="18">
        <v>0</v>
      </c>
      <c r="AO812" s="18">
        <v>0</v>
      </c>
    </row>
    <row r="813" spans="1:41" s="70" customFormat="1" ht="13.5">
      <c r="A813" s="18">
        <v>20337</v>
      </c>
      <c r="B813" s="69" t="s">
        <v>2042</v>
      </c>
      <c r="C813" s="69" t="s">
        <v>2042</v>
      </c>
      <c r="D813" s="18">
        <v>1</v>
      </c>
      <c r="E813" s="18">
        <v>1</v>
      </c>
      <c r="F813" s="18">
        <v>1</v>
      </c>
      <c r="G813" s="18">
        <v>6</v>
      </c>
      <c r="H813" s="44">
        <v>10039</v>
      </c>
      <c r="I813" s="68">
        <v>5</v>
      </c>
      <c r="J813" s="68">
        <v>5</v>
      </c>
      <c r="K813" s="68">
        <v>0</v>
      </c>
      <c r="L813" s="68">
        <v>1</v>
      </c>
      <c r="M813" s="68">
        <v>0</v>
      </c>
      <c r="N813" s="68">
        <v>652500</v>
      </c>
      <c r="O813" s="68">
        <v>652500</v>
      </c>
      <c r="P813" s="68">
        <v>0</v>
      </c>
      <c r="Q813" s="68">
        <v>0</v>
      </c>
      <c r="R813" s="68">
        <v>0</v>
      </c>
      <c r="S813" s="68">
        <v>0</v>
      </c>
      <c r="T813" s="68">
        <v>0</v>
      </c>
      <c r="U813" s="68">
        <v>0</v>
      </c>
      <c r="V813" s="68">
        <v>0</v>
      </c>
      <c r="W813" s="68">
        <v>0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68">
        <v>0</v>
      </c>
      <c r="AD813" s="68">
        <v>0</v>
      </c>
      <c r="AE813" s="68">
        <v>0</v>
      </c>
      <c r="AF813" s="18">
        <v>5</v>
      </c>
      <c r="AG813" s="18">
        <v>5</v>
      </c>
      <c r="AH813" s="68">
        <v>652500</v>
      </c>
      <c r="AI813" s="68">
        <v>652500</v>
      </c>
      <c r="AJ813" s="18">
        <v>0</v>
      </c>
      <c r="AK813" s="18">
        <v>0</v>
      </c>
      <c r="AL813" s="18">
        <v>0</v>
      </c>
      <c r="AM813" s="18">
        <v>0</v>
      </c>
      <c r="AN813" s="18">
        <v>0</v>
      </c>
      <c r="AO813" s="18">
        <v>0</v>
      </c>
    </row>
    <row r="814" spans="1:41" s="70" customFormat="1" ht="13.5">
      <c r="A814" s="18">
        <v>20338</v>
      </c>
      <c r="B814" s="69" t="s">
        <v>2043</v>
      </c>
      <c r="C814" s="69" t="s">
        <v>2043</v>
      </c>
      <c r="D814" s="18">
        <v>1</v>
      </c>
      <c r="E814" s="18">
        <v>1</v>
      </c>
      <c r="F814" s="18">
        <v>1</v>
      </c>
      <c r="G814" s="18">
        <v>6</v>
      </c>
      <c r="H814" s="44">
        <v>10083</v>
      </c>
      <c r="I814" s="68">
        <v>5</v>
      </c>
      <c r="J814" s="68">
        <v>5</v>
      </c>
      <c r="K814" s="68">
        <v>0</v>
      </c>
      <c r="L814" s="68">
        <v>1</v>
      </c>
      <c r="M814" s="68">
        <v>0</v>
      </c>
      <c r="N814" s="68">
        <v>655000</v>
      </c>
      <c r="O814" s="68">
        <v>655000</v>
      </c>
      <c r="P814" s="68">
        <v>0</v>
      </c>
      <c r="Q814" s="68">
        <v>0</v>
      </c>
      <c r="R814" s="68">
        <v>0</v>
      </c>
      <c r="S814" s="68">
        <v>0</v>
      </c>
      <c r="T814" s="68">
        <v>0</v>
      </c>
      <c r="U814" s="68">
        <v>0</v>
      </c>
      <c r="V814" s="68">
        <v>0</v>
      </c>
      <c r="W814" s="68">
        <v>0</v>
      </c>
      <c r="X814" s="68">
        <v>0</v>
      </c>
      <c r="Y814" s="68">
        <v>0</v>
      </c>
      <c r="Z814" s="68">
        <v>0</v>
      </c>
      <c r="AA814" s="68">
        <v>0</v>
      </c>
      <c r="AB814" s="68">
        <v>0</v>
      </c>
      <c r="AC814" s="68">
        <v>0</v>
      </c>
      <c r="AD814" s="68">
        <v>0</v>
      </c>
      <c r="AE814" s="68">
        <v>0</v>
      </c>
      <c r="AF814" s="18">
        <v>5</v>
      </c>
      <c r="AG814" s="18">
        <v>5</v>
      </c>
      <c r="AH814" s="68">
        <v>655000</v>
      </c>
      <c r="AI814" s="68">
        <v>655000</v>
      </c>
      <c r="AJ814" s="18">
        <v>0</v>
      </c>
      <c r="AK814" s="18">
        <v>0</v>
      </c>
      <c r="AL814" s="18">
        <v>0</v>
      </c>
      <c r="AM814" s="18">
        <v>0</v>
      </c>
      <c r="AN814" s="18">
        <v>0</v>
      </c>
      <c r="AO814" s="18">
        <v>0</v>
      </c>
    </row>
    <row r="815" spans="1:41" s="70" customFormat="1" ht="13.5">
      <c r="A815" s="18">
        <v>20339</v>
      </c>
      <c r="B815" s="69" t="s">
        <v>2044</v>
      </c>
      <c r="C815" s="69" t="s">
        <v>2044</v>
      </c>
      <c r="D815" s="18">
        <v>1</v>
      </c>
      <c r="E815" s="18">
        <v>1</v>
      </c>
      <c r="F815" s="18">
        <v>1</v>
      </c>
      <c r="G815" s="18">
        <v>6</v>
      </c>
      <c r="H815" s="44">
        <v>10037</v>
      </c>
      <c r="I815" s="68">
        <v>5</v>
      </c>
      <c r="J815" s="68">
        <v>5</v>
      </c>
      <c r="K815" s="68">
        <v>0</v>
      </c>
      <c r="L815" s="68">
        <v>1</v>
      </c>
      <c r="M815" s="68">
        <v>0</v>
      </c>
      <c r="N815" s="68">
        <v>657500</v>
      </c>
      <c r="O815" s="68">
        <v>657500</v>
      </c>
      <c r="P815" s="68">
        <v>0</v>
      </c>
      <c r="Q815" s="68">
        <v>0</v>
      </c>
      <c r="R815" s="68">
        <v>0</v>
      </c>
      <c r="S815" s="68">
        <v>0</v>
      </c>
      <c r="T815" s="68">
        <v>0</v>
      </c>
      <c r="U815" s="68">
        <v>0</v>
      </c>
      <c r="V815" s="68">
        <v>0</v>
      </c>
      <c r="W815" s="68">
        <v>0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68">
        <v>0</v>
      </c>
      <c r="AD815" s="68">
        <v>0</v>
      </c>
      <c r="AE815" s="68">
        <v>0</v>
      </c>
      <c r="AF815" s="18">
        <v>5</v>
      </c>
      <c r="AG815" s="18">
        <v>5</v>
      </c>
      <c r="AH815" s="68">
        <v>657500</v>
      </c>
      <c r="AI815" s="68">
        <v>657500</v>
      </c>
      <c r="AJ815" s="18">
        <v>0</v>
      </c>
      <c r="AK815" s="18">
        <v>0</v>
      </c>
      <c r="AL815" s="18">
        <v>0</v>
      </c>
      <c r="AM815" s="18">
        <v>0</v>
      </c>
      <c r="AN815" s="18">
        <v>0</v>
      </c>
      <c r="AO815" s="18">
        <v>0</v>
      </c>
    </row>
    <row r="816" spans="1:41" s="70" customFormat="1" ht="13.5">
      <c r="A816" s="18">
        <v>20340</v>
      </c>
      <c r="B816" s="69" t="s">
        <v>2045</v>
      </c>
      <c r="C816" s="69" t="s">
        <v>2045</v>
      </c>
      <c r="D816" s="18">
        <v>1</v>
      </c>
      <c r="E816" s="18">
        <v>1</v>
      </c>
      <c r="F816" s="18">
        <v>1</v>
      </c>
      <c r="G816" s="18">
        <v>6</v>
      </c>
      <c r="H816" s="44">
        <v>10050</v>
      </c>
      <c r="I816" s="68">
        <v>5</v>
      </c>
      <c r="J816" s="68">
        <v>5</v>
      </c>
      <c r="K816" s="68">
        <v>0</v>
      </c>
      <c r="L816" s="68">
        <v>1</v>
      </c>
      <c r="M816" s="68">
        <v>0</v>
      </c>
      <c r="N816" s="68">
        <v>660000</v>
      </c>
      <c r="O816" s="68">
        <v>660000</v>
      </c>
      <c r="P816" s="68">
        <v>0</v>
      </c>
      <c r="Q816" s="68">
        <v>0</v>
      </c>
      <c r="R816" s="68">
        <v>0</v>
      </c>
      <c r="S816" s="68">
        <v>0</v>
      </c>
      <c r="T816" s="68">
        <v>0</v>
      </c>
      <c r="U816" s="68">
        <v>0</v>
      </c>
      <c r="V816" s="68">
        <v>0</v>
      </c>
      <c r="W816" s="68">
        <v>0</v>
      </c>
      <c r="X816" s="68">
        <v>0</v>
      </c>
      <c r="Y816" s="68">
        <v>0</v>
      </c>
      <c r="Z816" s="68">
        <v>0</v>
      </c>
      <c r="AA816" s="68">
        <v>0</v>
      </c>
      <c r="AB816" s="68">
        <v>0</v>
      </c>
      <c r="AC816" s="68">
        <v>0</v>
      </c>
      <c r="AD816" s="68">
        <v>0</v>
      </c>
      <c r="AE816" s="68">
        <v>0</v>
      </c>
      <c r="AF816" s="18">
        <v>5</v>
      </c>
      <c r="AG816" s="18">
        <v>5</v>
      </c>
      <c r="AH816" s="68">
        <v>660000</v>
      </c>
      <c r="AI816" s="68">
        <v>660000</v>
      </c>
      <c r="AJ816" s="18">
        <v>0</v>
      </c>
      <c r="AK816" s="18">
        <v>0</v>
      </c>
      <c r="AL816" s="18">
        <v>0</v>
      </c>
      <c r="AM816" s="18">
        <v>0</v>
      </c>
      <c r="AN816" s="18">
        <v>0</v>
      </c>
      <c r="AO816" s="18">
        <v>0</v>
      </c>
    </row>
    <row r="817" spans="1:41" s="70" customFormat="1" ht="13.5">
      <c r="A817" s="18">
        <v>20341</v>
      </c>
      <c r="B817" s="69" t="s">
        <v>2046</v>
      </c>
      <c r="C817" s="69" t="s">
        <v>2046</v>
      </c>
      <c r="D817" s="18">
        <v>1</v>
      </c>
      <c r="E817" s="18">
        <v>1</v>
      </c>
      <c r="F817" s="18">
        <v>1</v>
      </c>
      <c r="G817" s="18">
        <v>6</v>
      </c>
      <c r="H817" s="44">
        <v>10088</v>
      </c>
      <c r="I817" s="68">
        <v>5</v>
      </c>
      <c r="J817" s="68">
        <v>5</v>
      </c>
      <c r="K817" s="68">
        <v>0</v>
      </c>
      <c r="L817" s="68">
        <v>1</v>
      </c>
      <c r="M817" s="68">
        <v>0</v>
      </c>
      <c r="N817" s="68">
        <v>662500</v>
      </c>
      <c r="O817" s="68">
        <v>662500</v>
      </c>
      <c r="P817" s="68">
        <v>0</v>
      </c>
      <c r="Q817" s="68">
        <v>0</v>
      </c>
      <c r="R817" s="68">
        <v>0</v>
      </c>
      <c r="S817" s="68">
        <v>0</v>
      </c>
      <c r="T817" s="68">
        <v>0</v>
      </c>
      <c r="U817" s="68">
        <v>0</v>
      </c>
      <c r="V817" s="68">
        <v>0</v>
      </c>
      <c r="W817" s="68">
        <v>0</v>
      </c>
      <c r="X817" s="68">
        <v>0</v>
      </c>
      <c r="Y817" s="68">
        <v>0</v>
      </c>
      <c r="Z817" s="68">
        <v>0</v>
      </c>
      <c r="AA817" s="68">
        <v>0</v>
      </c>
      <c r="AB817" s="68">
        <v>0</v>
      </c>
      <c r="AC817" s="68">
        <v>0</v>
      </c>
      <c r="AD817" s="68">
        <v>0</v>
      </c>
      <c r="AE817" s="68">
        <v>0</v>
      </c>
      <c r="AF817" s="18">
        <v>5</v>
      </c>
      <c r="AG817" s="18">
        <v>5</v>
      </c>
      <c r="AH817" s="68">
        <v>662500</v>
      </c>
      <c r="AI817" s="68">
        <v>662500</v>
      </c>
      <c r="AJ817" s="18">
        <v>0</v>
      </c>
      <c r="AK817" s="18">
        <v>0</v>
      </c>
      <c r="AL817" s="18">
        <v>0</v>
      </c>
      <c r="AM817" s="18">
        <v>0</v>
      </c>
      <c r="AN817" s="18">
        <v>0</v>
      </c>
      <c r="AO817" s="18">
        <v>0</v>
      </c>
    </row>
    <row r="818" spans="1:41" s="70" customFormat="1" ht="13.5">
      <c r="A818" s="18">
        <v>20342</v>
      </c>
      <c r="B818" s="69" t="s">
        <v>2047</v>
      </c>
      <c r="C818" s="69" t="s">
        <v>2047</v>
      </c>
      <c r="D818" s="18">
        <v>1</v>
      </c>
      <c r="E818" s="18">
        <v>1</v>
      </c>
      <c r="F818" s="18">
        <v>1</v>
      </c>
      <c r="G818" s="18">
        <v>6</v>
      </c>
      <c r="H818" s="44">
        <v>10008</v>
      </c>
      <c r="I818" s="68">
        <v>5</v>
      </c>
      <c r="J818" s="68">
        <v>5</v>
      </c>
      <c r="K818" s="68">
        <v>0</v>
      </c>
      <c r="L818" s="68">
        <v>1</v>
      </c>
      <c r="M818" s="68">
        <v>0</v>
      </c>
      <c r="N818" s="68">
        <v>665000</v>
      </c>
      <c r="O818" s="68">
        <v>665000</v>
      </c>
      <c r="P818" s="68">
        <v>0</v>
      </c>
      <c r="Q818" s="68">
        <v>0</v>
      </c>
      <c r="R818" s="68">
        <v>0</v>
      </c>
      <c r="S818" s="68">
        <v>0</v>
      </c>
      <c r="T818" s="68">
        <v>0</v>
      </c>
      <c r="U818" s="68">
        <v>0</v>
      </c>
      <c r="V818" s="68">
        <v>0</v>
      </c>
      <c r="W818" s="68">
        <v>0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68">
        <v>0</v>
      </c>
      <c r="AD818" s="68">
        <v>0</v>
      </c>
      <c r="AE818" s="68">
        <v>0</v>
      </c>
      <c r="AF818" s="18">
        <v>5</v>
      </c>
      <c r="AG818" s="18">
        <v>5</v>
      </c>
      <c r="AH818" s="68">
        <v>665000</v>
      </c>
      <c r="AI818" s="68">
        <v>665000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0</v>
      </c>
    </row>
    <row r="819" spans="1:41" s="70" customFormat="1" ht="13.5">
      <c r="A819" s="18">
        <v>20343</v>
      </c>
      <c r="B819" s="69" t="s">
        <v>2048</v>
      </c>
      <c r="C819" s="69" t="s">
        <v>2048</v>
      </c>
      <c r="D819" s="18">
        <v>1</v>
      </c>
      <c r="E819" s="18">
        <v>1</v>
      </c>
      <c r="F819" s="18">
        <v>1</v>
      </c>
      <c r="G819" s="18">
        <v>6</v>
      </c>
      <c r="H819" s="44">
        <v>10055</v>
      </c>
      <c r="I819" s="68">
        <v>5</v>
      </c>
      <c r="J819" s="68">
        <v>5</v>
      </c>
      <c r="K819" s="68">
        <v>0</v>
      </c>
      <c r="L819" s="68">
        <v>1</v>
      </c>
      <c r="M819" s="68">
        <v>0</v>
      </c>
      <c r="N819" s="68">
        <v>667500</v>
      </c>
      <c r="O819" s="68">
        <v>667500</v>
      </c>
      <c r="P819" s="68">
        <v>0</v>
      </c>
      <c r="Q819" s="68">
        <v>0</v>
      </c>
      <c r="R819" s="68">
        <v>0</v>
      </c>
      <c r="S819" s="68">
        <v>0</v>
      </c>
      <c r="T819" s="68">
        <v>0</v>
      </c>
      <c r="U819" s="68">
        <v>0</v>
      </c>
      <c r="V819" s="68">
        <v>0</v>
      </c>
      <c r="W819" s="68">
        <v>0</v>
      </c>
      <c r="X819" s="68">
        <v>0</v>
      </c>
      <c r="Y819" s="68">
        <v>0</v>
      </c>
      <c r="Z819" s="68">
        <v>0</v>
      </c>
      <c r="AA819" s="68">
        <v>0</v>
      </c>
      <c r="AB819" s="68">
        <v>0</v>
      </c>
      <c r="AC819" s="68">
        <v>0</v>
      </c>
      <c r="AD819" s="68">
        <v>0</v>
      </c>
      <c r="AE819" s="68">
        <v>0</v>
      </c>
      <c r="AF819" s="18">
        <v>5</v>
      </c>
      <c r="AG819" s="18">
        <v>5</v>
      </c>
      <c r="AH819" s="68">
        <v>667500</v>
      </c>
      <c r="AI819" s="68">
        <v>667500</v>
      </c>
      <c r="AJ819" s="18">
        <v>0</v>
      </c>
      <c r="AK819" s="18">
        <v>0</v>
      </c>
      <c r="AL819" s="18">
        <v>0</v>
      </c>
      <c r="AM819" s="18">
        <v>0</v>
      </c>
      <c r="AN819" s="18">
        <v>0</v>
      </c>
      <c r="AO819" s="18">
        <v>0</v>
      </c>
    </row>
    <row r="820" spans="1:41" s="70" customFormat="1" ht="13.5">
      <c r="A820" s="18">
        <v>20344</v>
      </c>
      <c r="B820" s="69" t="s">
        <v>2049</v>
      </c>
      <c r="C820" s="69" t="s">
        <v>2049</v>
      </c>
      <c r="D820" s="18">
        <v>1</v>
      </c>
      <c r="E820" s="18">
        <v>1</v>
      </c>
      <c r="F820" s="18">
        <v>1</v>
      </c>
      <c r="G820" s="18">
        <v>6</v>
      </c>
      <c r="H820" s="44">
        <v>10084</v>
      </c>
      <c r="I820" s="68">
        <v>5</v>
      </c>
      <c r="J820" s="68">
        <v>5</v>
      </c>
      <c r="K820" s="68">
        <v>0</v>
      </c>
      <c r="L820" s="68">
        <v>1</v>
      </c>
      <c r="M820" s="68">
        <v>0</v>
      </c>
      <c r="N820" s="68">
        <v>670000</v>
      </c>
      <c r="O820" s="68">
        <v>670000</v>
      </c>
      <c r="P820" s="68">
        <v>0</v>
      </c>
      <c r="Q820" s="68">
        <v>0</v>
      </c>
      <c r="R820" s="68">
        <v>0</v>
      </c>
      <c r="S820" s="68">
        <v>0</v>
      </c>
      <c r="T820" s="68">
        <v>0</v>
      </c>
      <c r="U820" s="68">
        <v>0</v>
      </c>
      <c r="V820" s="68">
        <v>0</v>
      </c>
      <c r="W820" s="68">
        <v>0</v>
      </c>
      <c r="X820" s="68">
        <v>0</v>
      </c>
      <c r="Y820" s="68">
        <v>0</v>
      </c>
      <c r="Z820" s="68">
        <v>0</v>
      </c>
      <c r="AA820" s="68">
        <v>0</v>
      </c>
      <c r="AB820" s="68">
        <v>0</v>
      </c>
      <c r="AC820" s="68">
        <v>0</v>
      </c>
      <c r="AD820" s="68">
        <v>0</v>
      </c>
      <c r="AE820" s="68">
        <v>0</v>
      </c>
      <c r="AF820" s="18">
        <v>5</v>
      </c>
      <c r="AG820" s="18">
        <v>5</v>
      </c>
      <c r="AH820" s="68">
        <v>670000</v>
      </c>
      <c r="AI820" s="68">
        <v>670000</v>
      </c>
      <c r="AJ820" s="18">
        <v>0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</row>
    <row r="821" spans="1:41" s="70" customFormat="1" ht="13.5">
      <c r="A821" s="18">
        <v>20345</v>
      </c>
      <c r="B821" s="69" t="s">
        <v>2050</v>
      </c>
      <c r="C821" s="69" t="s">
        <v>2050</v>
      </c>
      <c r="D821" s="18">
        <v>1</v>
      </c>
      <c r="E821" s="18">
        <v>1</v>
      </c>
      <c r="F821" s="18">
        <v>1</v>
      </c>
      <c r="G821" s="18">
        <v>6</v>
      </c>
      <c r="H821" s="44">
        <v>10017</v>
      </c>
      <c r="I821" s="68">
        <v>5</v>
      </c>
      <c r="J821" s="68">
        <v>5</v>
      </c>
      <c r="K821" s="68">
        <v>0</v>
      </c>
      <c r="L821" s="68">
        <v>1</v>
      </c>
      <c r="M821" s="68">
        <v>0</v>
      </c>
      <c r="N821" s="68">
        <v>672500</v>
      </c>
      <c r="O821" s="68">
        <v>672500</v>
      </c>
      <c r="P821" s="68">
        <v>0</v>
      </c>
      <c r="Q821" s="68">
        <v>0</v>
      </c>
      <c r="R821" s="68">
        <v>0</v>
      </c>
      <c r="S821" s="68">
        <v>0</v>
      </c>
      <c r="T821" s="68">
        <v>0</v>
      </c>
      <c r="U821" s="68">
        <v>0</v>
      </c>
      <c r="V821" s="68">
        <v>0</v>
      </c>
      <c r="W821" s="68">
        <v>0</v>
      </c>
      <c r="X821" s="68">
        <v>0</v>
      </c>
      <c r="Y821" s="68">
        <v>0</v>
      </c>
      <c r="Z821" s="68">
        <v>0</v>
      </c>
      <c r="AA821" s="68">
        <v>0</v>
      </c>
      <c r="AB821" s="68">
        <v>0</v>
      </c>
      <c r="AC821" s="68">
        <v>0</v>
      </c>
      <c r="AD821" s="68">
        <v>0</v>
      </c>
      <c r="AE821" s="68">
        <v>0</v>
      </c>
      <c r="AF821" s="18">
        <v>5</v>
      </c>
      <c r="AG821" s="18">
        <v>5</v>
      </c>
      <c r="AH821" s="68">
        <v>672500</v>
      </c>
      <c r="AI821" s="68">
        <v>672500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</row>
    <row r="822" spans="1:41" s="70" customFormat="1" ht="13.5">
      <c r="A822" s="18">
        <v>20346</v>
      </c>
      <c r="B822" s="69" t="s">
        <v>2051</v>
      </c>
      <c r="C822" s="69" t="s">
        <v>2051</v>
      </c>
      <c r="D822" s="18">
        <v>1</v>
      </c>
      <c r="E822" s="18">
        <v>1</v>
      </c>
      <c r="F822" s="18">
        <v>1</v>
      </c>
      <c r="G822" s="18">
        <v>6</v>
      </c>
      <c r="H822" s="44">
        <v>10049</v>
      </c>
      <c r="I822" s="68">
        <v>5</v>
      </c>
      <c r="J822" s="68">
        <v>5</v>
      </c>
      <c r="K822" s="68">
        <v>0</v>
      </c>
      <c r="L822" s="68">
        <v>1</v>
      </c>
      <c r="M822" s="68">
        <v>0</v>
      </c>
      <c r="N822" s="68">
        <v>675000</v>
      </c>
      <c r="O822" s="68">
        <v>675000</v>
      </c>
      <c r="P822" s="68">
        <v>0</v>
      </c>
      <c r="Q822" s="68">
        <v>0</v>
      </c>
      <c r="R822" s="68">
        <v>0</v>
      </c>
      <c r="S822" s="68">
        <v>0</v>
      </c>
      <c r="T822" s="68">
        <v>0</v>
      </c>
      <c r="U822" s="68">
        <v>0</v>
      </c>
      <c r="V822" s="68">
        <v>0</v>
      </c>
      <c r="W822" s="68">
        <v>0</v>
      </c>
      <c r="X822" s="68">
        <v>0</v>
      </c>
      <c r="Y822" s="68">
        <v>0</v>
      </c>
      <c r="Z822" s="68">
        <v>0</v>
      </c>
      <c r="AA822" s="68">
        <v>0</v>
      </c>
      <c r="AB822" s="68">
        <v>0</v>
      </c>
      <c r="AC822" s="68">
        <v>0</v>
      </c>
      <c r="AD822" s="68">
        <v>0</v>
      </c>
      <c r="AE822" s="68">
        <v>0</v>
      </c>
      <c r="AF822" s="18">
        <v>5</v>
      </c>
      <c r="AG822" s="18">
        <v>5</v>
      </c>
      <c r="AH822" s="68">
        <v>675000</v>
      </c>
      <c r="AI822" s="68">
        <v>675000</v>
      </c>
      <c r="AJ822" s="18">
        <v>0</v>
      </c>
      <c r="AK822" s="18">
        <v>0</v>
      </c>
      <c r="AL822" s="18">
        <v>0</v>
      </c>
      <c r="AM822" s="18">
        <v>0</v>
      </c>
      <c r="AN822" s="18">
        <v>0</v>
      </c>
      <c r="AO822" s="18">
        <v>0</v>
      </c>
    </row>
    <row r="823" spans="1:41" s="70" customFormat="1" ht="13.5">
      <c r="A823" s="18">
        <v>20347</v>
      </c>
      <c r="B823" s="69" t="s">
        <v>2052</v>
      </c>
      <c r="C823" s="69" t="s">
        <v>2052</v>
      </c>
      <c r="D823" s="18">
        <v>1</v>
      </c>
      <c r="E823" s="18">
        <v>1</v>
      </c>
      <c r="F823" s="18">
        <v>1</v>
      </c>
      <c r="G823" s="18">
        <v>6</v>
      </c>
      <c r="H823" s="44">
        <v>10003</v>
      </c>
      <c r="I823" s="68">
        <v>5</v>
      </c>
      <c r="J823" s="68">
        <v>5</v>
      </c>
      <c r="K823" s="68">
        <v>0</v>
      </c>
      <c r="L823" s="68">
        <v>1</v>
      </c>
      <c r="M823" s="68">
        <v>0</v>
      </c>
      <c r="N823" s="68">
        <v>677500</v>
      </c>
      <c r="O823" s="68">
        <v>677500</v>
      </c>
      <c r="P823" s="68">
        <v>0</v>
      </c>
      <c r="Q823" s="68">
        <v>0</v>
      </c>
      <c r="R823" s="68">
        <v>0</v>
      </c>
      <c r="S823" s="68">
        <v>0</v>
      </c>
      <c r="T823" s="68">
        <v>0</v>
      </c>
      <c r="U823" s="68">
        <v>0</v>
      </c>
      <c r="V823" s="68">
        <v>0</v>
      </c>
      <c r="W823" s="68">
        <v>0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68">
        <v>0</v>
      </c>
      <c r="AD823" s="68">
        <v>0</v>
      </c>
      <c r="AE823" s="68">
        <v>0</v>
      </c>
      <c r="AF823" s="18">
        <v>5</v>
      </c>
      <c r="AG823" s="18">
        <v>5</v>
      </c>
      <c r="AH823" s="68">
        <v>677500</v>
      </c>
      <c r="AI823" s="68">
        <v>677500</v>
      </c>
      <c r="AJ823" s="18">
        <v>0</v>
      </c>
      <c r="AK823" s="18">
        <v>0</v>
      </c>
      <c r="AL823" s="18">
        <v>0</v>
      </c>
      <c r="AM823" s="18">
        <v>0</v>
      </c>
      <c r="AN823" s="18">
        <v>0</v>
      </c>
      <c r="AO823" s="18">
        <v>0</v>
      </c>
    </row>
    <row r="824" spans="1:41" s="70" customFormat="1" ht="13.5">
      <c r="A824" s="18">
        <v>20348</v>
      </c>
      <c r="B824" s="69" t="s">
        <v>2053</v>
      </c>
      <c r="C824" s="69" t="s">
        <v>2053</v>
      </c>
      <c r="D824" s="18">
        <v>1</v>
      </c>
      <c r="E824" s="18">
        <v>1</v>
      </c>
      <c r="F824" s="18">
        <v>1</v>
      </c>
      <c r="G824" s="18">
        <v>6</v>
      </c>
      <c r="H824" s="44">
        <v>10018</v>
      </c>
      <c r="I824" s="68">
        <v>5</v>
      </c>
      <c r="J824" s="68">
        <v>5</v>
      </c>
      <c r="K824" s="68">
        <v>0</v>
      </c>
      <c r="L824" s="68">
        <v>1</v>
      </c>
      <c r="M824" s="68">
        <v>0</v>
      </c>
      <c r="N824" s="68">
        <v>680000</v>
      </c>
      <c r="O824" s="68">
        <v>680000</v>
      </c>
      <c r="P824" s="68">
        <v>0</v>
      </c>
      <c r="Q824" s="68">
        <v>0</v>
      </c>
      <c r="R824" s="68">
        <v>0</v>
      </c>
      <c r="S824" s="68">
        <v>0</v>
      </c>
      <c r="T824" s="68">
        <v>0</v>
      </c>
      <c r="U824" s="68">
        <v>0</v>
      </c>
      <c r="V824" s="68">
        <v>0</v>
      </c>
      <c r="W824" s="68">
        <v>0</v>
      </c>
      <c r="X824" s="68">
        <v>0</v>
      </c>
      <c r="Y824" s="68">
        <v>0</v>
      </c>
      <c r="Z824" s="68">
        <v>0</v>
      </c>
      <c r="AA824" s="68">
        <v>0</v>
      </c>
      <c r="AB824" s="68">
        <v>0</v>
      </c>
      <c r="AC824" s="68">
        <v>0</v>
      </c>
      <c r="AD824" s="68">
        <v>0</v>
      </c>
      <c r="AE824" s="68">
        <v>0</v>
      </c>
      <c r="AF824" s="18">
        <v>5</v>
      </c>
      <c r="AG824" s="18">
        <v>5</v>
      </c>
      <c r="AH824" s="68">
        <v>680000</v>
      </c>
      <c r="AI824" s="68">
        <v>680000</v>
      </c>
      <c r="AJ824" s="18">
        <v>0</v>
      </c>
      <c r="AK824" s="18">
        <v>0</v>
      </c>
      <c r="AL824" s="18">
        <v>0</v>
      </c>
      <c r="AM824" s="18">
        <v>0</v>
      </c>
      <c r="AN824" s="18">
        <v>0</v>
      </c>
      <c r="AO824" s="18">
        <v>0</v>
      </c>
    </row>
    <row r="825" spans="1:41" s="70" customFormat="1" ht="13.5">
      <c r="A825" s="18">
        <v>20349</v>
      </c>
      <c r="B825" s="69" t="s">
        <v>2054</v>
      </c>
      <c r="C825" s="69" t="s">
        <v>2054</v>
      </c>
      <c r="D825" s="18">
        <v>1</v>
      </c>
      <c r="E825" s="18">
        <v>1</v>
      </c>
      <c r="F825" s="18">
        <v>1</v>
      </c>
      <c r="G825" s="18">
        <v>6</v>
      </c>
      <c r="H825" s="44">
        <v>10086</v>
      </c>
      <c r="I825" s="68">
        <v>5</v>
      </c>
      <c r="J825" s="68">
        <v>5</v>
      </c>
      <c r="K825" s="68">
        <v>0</v>
      </c>
      <c r="L825" s="68">
        <v>1</v>
      </c>
      <c r="M825" s="68">
        <v>0</v>
      </c>
      <c r="N825" s="68">
        <v>682500</v>
      </c>
      <c r="O825" s="68">
        <v>682500</v>
      </c>
      <c r="P825" s="68">
        <v>0</v>
      </c>
      <c r="Q825" s="68">
        <v>0</v>
      </c>
      <c r="R825" s="68">
        <v>0</v>
      </c>
      <c r="S825" s="68">
        <v>0</v>
      </c>
      <c r="T825" s="68">
        <v>0</v>
      </c>
      <c r="U825" s="68">
        <v>0</v>
      </c>
      <c r="V825" s="68">
        <v>0</v>
      </c>
      <c r="W825" s="68">
        <v>0</v>
      </c>
      <c r="X825" s="68">
        <v>0</v>
      </c>
      <c r="Y825" s="68">
        <v>0</v>
      </c>
      <c r="Z825" s="68">
        <v>0</v>
      </c>
      <c r="AA825" s="68">
        <v>0</v>
      </c>
      <c r="AB825" s="68">
        <v>0</v>
      </c>
      <c r="AC825" s="68">
        <v>0</v>
      </c>
      <c r="AD825" s="68">
        <v>0</v>
      </c>
      <c r="AE825" s="68">
        <v>0</v>
      </c>
      <c r="AF825" s="18">
        <v>5</v>
      </c>
      <c r="AG825" s="18">
        <v>5</v>
      </c>
      <c r="AH825" s="68">
        <v>682500</v>
      </c>
      <c r="AI825" s="68">
        <v>682500</v>
      </c>
      <c r="AJ825" s="18">
        <v>0</v>
      </c>
      <c r="AK825" s="18">
        <v>0</v>
      </c>
      <c r="AL825" s="18">
        <v>0</v>
      </c>
      <c r="AM825" s="18">
        <v>0</v>
      </c>
      <c r="AN825" s="18">
        <v>0</v>
      </c>
      <c r="AO825" s="18">
        <v>0</v>
      </c>
    </row>
    <row r="826" spans="1:41" s="70" customFormat="1" ht="13.5">
      <c r="A826" s="18">
        <v>20350</v>
      </c>
      <c r="B826" s="69" t="s">
        <v>2055</v>
      </c>
      <c r="C826" s="69" t="s">
        <v>2055</v>
      </c>
      <c r="D826" s="18">
        <v>1</v>
      </c>
      <c r="E826" s="18">
        <v>1</v>
      </c>
      <c r="F826" s="18">
        <v>1</v>
      </c>
      <c r="G826" s="18">
        <v>6</v>
      </c>
      <c r="H826" s="44">
        <v>10005</v>
      </c>
      <c r="I826" s="68">
        <v>5</v>
      </c>
      <c r="J826" s="68">
        <v>5</v>
      </c>
      <c r="K826" s="68">
        <v>0</v>
      </c>
      <c r="L826" s="68">
        <v>1</v>
      </c>
      <c r="M826" s="68">
        <v>0</v>
      </c>
      <c r="N826" s="68">
        <v>685000</v>
      </c>
      <c r="O826" s="68">
        <v>685000</v>
      </c>
      <c r="P826" s="68">
        <v>0</v>
      </c>
      <c r="Q826" s="68">
        <v>0</v>
      </c>
      <c r="R826" s="68">
        <v>0</v>
      </c>
      <c r="S826" s="68">
        <v>0</v>
      </c>
      <c r="T826" s="68">
        <v>0</v>
      </c>
      <c r="U826" s="68">
        <v>0</v>
      </c>
      <c r="V826" s="68">
        <v>0</v>
      </c>
      <c r="W826" s="68">
        <v>0</v>
      </c>
      <c r="X826" s="68">
        <v>0</v>
      </c>
      <c r="Y826" s="68">
        <v>0</v>
      </c>
      <c r="Z826" s="68">
        <v>0</v>
      </c>
      <c r="AA826" s="68">
        <v>0</v>
      </c>
      <c r="AB826" s="68">
        <v>0</v>
      </c>
      <c r="AC826" s="68">
        <v>0</v>
      </c>
      <c r="AD826" s="68">
        <v>0</v>
      </c>
      <c r="AE826" s="68">
        <v>0</v>
      </c>
      <c r="AF826" s="18">
        <v>5</v>
      </c>
      <c r="AG826" s="18">
        <v>5</v>
      </c>
      <c r="AH826" s="68">
        <v>685000</v>
      </c>
      <c r="AI826" s="68">
        <v>685000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0</v>
      </c>
    </row>
    <row r="827" spans="1:41" s="70" customFormat="1" ht="13.5">
      <c r="A827" s="18">
        <v>20351</v>
      </c>
      <c r="B827" s="69" t="s">
        <v>2056</v>
      </c>
      <c r="C827" s="69" t="s">
        <v>2056</v>
      </c>
      <c r="D827" s="18">
        <v>1</v>
      </c>
      <c r="E827" s="18">
        <v>1</v>
      </c>
      <c r="F827" s="18">
        <v>1</v>
      </c>
      <c r="G827" s="18">
        <v>6</v>
      </c>
      <c r="H827" s="44">
        <v>10019</v>
      </c>
      <c r="I827" s="68">
        <v>5</v>
      </c>
      <c r="J827" s="68">
        <v>5</v>
      </c>
      <c r="K827" s="68">
        <v>0</v>
      </c>
      <c r="L827" s="68">
        <v>1</v>
      </c>
      <c r="M827" s="68">
        <v>0</v>
      </c>
      <c r="N827" s="68">
        <v>687500</v>
      </c>
      <c r="O827" s="68">
        <v>687500</v>
      </c>
      <c r="P827" s="68">
        <v>0</v>
      </c>
      <c r="Q827" s="68">
        <v>0</v>
      </c>
      <c r="R827" s="68">
        <v>0</v>
      </c>
      <c r="S827" s="68">
        <v>0</v>
      </c>
      <c r="T827" s="68">
        <v>0</v>
      </c>
      <c r="U827" s="68">
        <v>0</v>
      </c>
      <c r="V827" s="68">
        <v>0</v>
      </c>
      <c r="W827" s="68">
        <v>0</v>
      </c>
      <c r="X827" s="68">
        <v>0</v>
      </c>
      <c r="Y827" s="68">
        <v>0</v>
      </c>
      <c r="Z827" s="68">
        <v>0</v>
      </c>
      <c r="AA827" s="68">
        <v>0</v>
      </c>
      <c r="AB827" s="68">
        <v>0</v>
      </c>
      <c r="AC827" s="68">
        <v>0</v>
      </c>
      <c r="AD827" s="68">
        <v>0</v>
      </c>
      <c r="AE827" s="68">
        <v>0</v>
      </c>
      <c r="AF827" s="18">
        <v>5</v>
      </c>
      <c r="AG827" s="18">
        <v>5</v>
      </c>
      <c r="AH827" s="68">
        <v>687500</v>
      </c>
      <c r="AI827" s="68">
        <v>687500</v>
      </c>
      <c r="AJ827" s="18">
        <v>0</v>
      </c>
      <c r="AK827" s="18">
        <v>0</v>
      </c>
      <c r="AL827" s="18">
        <v>0</v>
      </c>
      <c r="AM827" s="18">
        <v>0</v>
      </c>
      <c r="AN827" s="18">
        <v>0</v>
      </c>
      <c r="AO827" s="18">
        <v>0</v>
      </c>
    </row>
    <row r="828" spans="1:41" s="70" customFormat="1" ht="13.5">
      <c r="A828" s="18">
        <v>20352</v>
      </c>
      <c r="B828" s="69" t="s">
        <v>2057</v>
      </c>
      <c r="C828" s="69" t="s">
        <v>2057</v>
      </c>
      <c r="D828" s="18">
        <v>1</v>
      </c>
      <c r="E828" s="18">
        <v>1</v>
      </c>
      <c r="F828" s="18">
        <v>1</v>
      </c>
      <c r="G828" s="18">
        <v>6</v>
      </c>
      <c r="H828" s="44">
        <v>10076</v>
      </c>
      <c r="I828" s="68">
        <v>5</v>
      </c>
      <c r="J828" s="68">
        <v>5</v>
      </c>
      <c r="K828" s="68">
        <v>0</v>
      </c>
      <c r="L828" s="68">
        <v>1</v>
      </c>
      <c r="M828" s="68">
        <v>0</v>
      </c>
      <c r="N828" s="68">
        <v>690000</v>
      </c>
      <c r="O828" s="68">
        <v>690000</v>
      </c>
      <c r="P828" s="68">
        <v>0</v>
      </c>
      <c r="Q828" s="68">
        <v>0</v>
      </c>
      <c r="R828" s="68">
        <v>0</v>
      </c>
      <c r="S828" s="68">
        <v>0</v>
      </c>
      <c r="T828" s="68">
        <v>0</v>
      </c>
      <c r="U828" s="68">
        <v>0</v>
      </c>
      <c r="V828" s="68">
        <v>0</v>
      </c>
      <c r="W828" s="68">
        <v>0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0</v>
      </c>
      <c r="AD828" s="68">
        <v>0</v>
      </c>
      <c r="AE828" s="68">
        <v>0</v>
      </c>
      <c r="AF828" s="18">
        <v>5</v>
      </c>
      <c r="AG828" s="18">
        <v>5</v>
      </c>
      <c r="AH828" s="68">
        <v>690000</v>
      </c>
      <c r="AI828" s="68">
        <v>690000</v>
      </c>
      <c r="AJ828" s="18">
        <v>0</v>
      </c>
      <c r="AK828" s="18">
        <v>0</v>
      </c>
      <c r="AL828" s="18">
        <v>0</v>
      </c>
      <c r="AM828" s="18">
        <v>0</v>
      </c>
      <c r="AN828" s="18">
        <v>0</v>
      </c>
      <c r="AO828" s="18">
        <v>0</v>
      </c>
    </row>
    <row r="829" spans="1:41" s="70" customFormat="1" ht="13.5">
      <c r="A829" s="18">
        <v>20353</v>
      </c>
      <c r="B829" s="69" t="s">
        <v>2058</v>
      </c>
      <c r="C829" s="69" t="s">
        <v>2058</v>
      </c>
      <c r="D829" s="18">
        <v>1</v>
      </c>
      <c r="E829" s="18">
        <v>1</v>
      </c>
      <c r="F829" s="18">
        <v>1</v>
      </c>
      <c r="G829" s="18">
        <v>6</v>
      </c>
      <c r="H829" s="44">
        <v>10011</v>
      </c>
      <c r="I829" s="68">
        <v>5</v>
      </c>
      <c r="J829" s="68">
        <v>5</v>
      </c>
      <c r="K829" s="68">
        <v>0</v>
      </c>
      <c r="L829" s="68">
        <v>1</v>
      </c>
      <c r="M829" s="68">
        <v>0</v>
      </c>
      <c r="N829" s="68">
        <v>692500</v>
      </c>
      <c r="O829" s="68">
        <v>692500</v>
      </c>
      <c r="P829" s="68">
        <v>0</v>
      </c>
      <c r="Q829" s="68">
        <v>0</v>
      </c>
      <c r="R829" s="68">
        <v>0</v>
      </c>
      <c r="S829" s="68">
        <v>0</v>
      </c>
      <c r="T829" s="68">
        <v>0</v>
      </c>
      <c r="U829" s="68">
        <v>0</v>
      </c>
      <c r="V829" s="68">
        <v>0</v>
      </c>
      <c r="W829" s="68">
        <v>0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68">
        <v>0</v>
      </c>
      <c r="AD829" s="68">
        <v>0</v>
      </c>
      <c r="AE829" s="68">
        <v>0</v>
      </c>
      <c r="AF829" s="18">
        <v>5</v>
      </c>
      <c r="AG829" s="18">
        <v>5</v>
      </c>
      <c r="AH829" s="68">
        <v>692500</v>
      </c>
      <c r="AI829" s="68">
        <v>692500</v>
      </c>
      <c r="AJ829" s="18">
        <v>0</v>
      </c>
      <c r="AK829" s="18">
        <v>0</v>
      </c>
      <c r="AL829" s="18">
        <v>0</v>
      </c>
      <c r="AM829" s="18">
        <v>0</v>
      </c>
      <c r="AN829" s="18">
        <v>0</v>
      </c>
      <c r="AO829" s="18">
        <v>0</v>
      </c>
    </row>
    <row r="830" spans="1:41" s="70" customFormat="1" ht="13.5">
      <c r="A830" s="18">
        <v>20354</v>
      </c>
      <c r="B830" s="69" t="s">
        <v>2059</v>
      </c>
      <c r="C830" s="69" t="s">
        <v>2059</v>
      </c>
      <c r="D830" s="18">
        <v>1</v>
      </c>
      <c r="E830" s="18">
        <v>1</v>
      </c>
      <c r="F830" s="18">
        <v>1</v>
      </c>
      <c r="G830" s="18">
        <v>6</v>
      </c>
      <c r="H830" s="44">
        <v>10040</v>
      </c>
      <c r="I830" s="68">
        <v>5</v>
      </c>
      <c r="J830" s="68">
        <v>5</v>
      </c>
      <c r="K830" s="68">
        <v>0</v>
      </c>
      <c r="L830" s="68">
        <v>1</v>
      </c>
      <c r="M830" s="68">
        <v>0</v>
      </c>
      <c r="N830" s="68">
        <v>695000</v>
      </c>
      <c r="O830" s="68">
        <v>695000</v>
      </c>
      <c r="P830" s="68">
        <v>0</v>
      </c>
      <c r="Q830" s="68">
        <v>0</v>
      </c>
      <c r="R830" s="68">
        <v>0</v>
      </c>
      <c r="S830" s="68">
        <v>0</v>
      </c>
      <c r="T830" s="68">
        <v>0</v>
      </c>
      <c r="U830" s="68">
        <v>0</v>
      </c>
      <c r="V830" s="68">
        <v>0</v>
      </c>
      <c r="W830" s="68">
        <v>0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68">
        <v>0</v>
      </c>
      <c r="AD830" s="68">
        <v>0</v>
      </c>
      <c r="AE830" s="68">
        <v>0</v>
      </c>
      <c r="AF830" s="18">
        <v>5</v>
      </c>
      <c r="AG830" s="18">
        <v>5</v>
      </c>
      <c r="AH830" s="68">
        <v>695000</v>
      </c>
      <c r="AI830" s="68">
        <v>695000</v>
      </c>
      <c r="AJ830" s="18">
        <v>0</v>
      </c>
      <c r="AK830" s="18">
        <v>0</v>
      </c>
      <c r="AL830" s="18">
        <v>0</v>
      </c>
      <c r="AM830" s="18">
        <v>0</v>
      </c>
      <c r="AN830" s="18">
        <v>0</v>
      </c>
      <c r="AO830" s="18">
        <v>0</v>
      </c>
    </row>
    <row r="831" spans="1:41" s="70" customFormat="1" ht="13.5">
      <c r="A831" s="18">
        <v>20355</v>
      </c>
      <c r="B831" s="69" t="s">
        <v>2060</v>
      </c>
      <c r="C831" s="69" t="s">
        <v>2060</v>
      </c>
      <c r="D831" s="18">
        <v>1</v>
      </c>
      <c r="E831" s="18">
        <v>1</v>
      </c>
      <c r="F831" s="18">
        <v>1</v>
      </c>
      <c r="G831" s="18">
        <v>6</v>
      </c>
      <c r="H831" s="44">
        <v>10085</v>
      </c>
      <c r="I831" s="68">
        <v>5</v>
      </c>
      <c r="J831" s="68">
        <v>5</v>
      </c>
      <c r="K831" s="68">
        <v>0</v>
      </c>
      <c r="L831" s="68">
        <v>1</v>
      </c>
      <c r="M831" s="68">
        <v>0</v>
      </c>
      <c r="N831" s="68">
        <v>697500</v>
      </c>
      <c r="O831" s="68">
        <v>697500</v>
      </c>
      <c r="P831" s="68">
        <v>0</v>
      </c>
      <c r="Q831" s="68">
        <v>0</v>
      </c>
      <c r="R831" s="68">
        <v>0</v>
      </c>
      <c r="S831" s="68">
        <v>0</v>
      </c>
      <c r="T831" s="68">
        <v>0</v>
      </c>
      <c r="U831" s="68">
        <v>0</v>
      </c>
      <c r="V831" s="68">
        <v>0</v>
      </c>
      <c r="W831" s="68">
        <v>0</v>
      </c>
      <c r="X831" s="68">
        <v>0</v>
      </c>
      <c r="Y831" s="68">
        <v>0</v>
      </c>
      <c r="Z831" s="68">
        <v>0</v>
      </c>
      <c r="AA831" s="68">
        <v>0</v>
      </c>
      <c r="AB831" s="68">
        <v>0</v>
      </c>
      <c r="AC831" s="68">
        <v>0</v>
      </c>
      <c r="AD831" s="68">
        <v>0</v>
      </c>
      <c r="AE831" s="68">
        <v>0</v>
      </c>
      <c r="AF831" s="18">
        <v>5</v>
      </c>
      <c r="AG831" s="18">
        <v>5</v>
      </c>
      <c r="AH831" s="68">
        <v>697500</v>
      </c>
      <c r="AI831" s="68">
        <v>697500</v>
      </c>
      <c r="AJ831" s="18">
        <v>0</v>
      </c>
      <c r="AK831" s="18">
        <v>0</v>
      </c>
      <c r="AL831" s="18">
        <v>0</v>
      </c>
      <c r="AM831" s="18">
        <v>0</v>
      </c>
      <c r="AN831" s="18">
        <v>0</v>
      </c>
      <c r="AO831" s="18">
        <v>0</v>
      </c>
    </row>
    <row r="832" spans="1:41" s="70" customFormat="1" ht="13.5">
      <c r="A832" s="18">
        <v>20356</v>
      </c>
      <c r="B832" s="69" t="s">
        <v>2061</v>
      </c>
      <c r="C832" s="69" t="s">
        <v>2061</v>
      </c>
      <c r="D832" s="18">
        <v>1</v>
      </c>
      <c r="E832" s="18">
        <v>1</v>
      </c>
      <c r="F832" s="18">
        <v>1</v>
      </c>
      <c r="G832" s="18">
        <v>6</v>
      </c>
      <c r="H832" s="44">
        <v>10027</v>
      </c>
      <c r="I832" s="68">
        <v>5</v>
      </c>
      <c r="J832" s="68">
        <v>5</v>
      </c>
      <c r="K832" s="68">
        <v>0</v>
      </c>
      <c r="L832" s="68">
        <v>1</v>
      </c>
      <c r="M832" s="68">
        <v>0</v>
      </c>
      <c r="N832" s="68">
        <v>700000</v>
      </c>
      <c r="O832" s="68">
        <v>700000</v>
      </c>
      <c r="P832" s="68">
        <v>0</v>
      </c>
      <c r="Q832" s="68">
        <v>0</v>
      </c>
      <c r="R832" s="68">
        <v>0</v>
      </c>
      <c r="S832" s="68">
        <v>0</v>
      </c>
      <c r="T832" s="68">
        <v>0</v>
      </c>
      <c r="U832" s="68">
        <v>0</v>
      </c>
      <c r="V832" s="68">
        <v>0</v>
      </c>
      <c r="W832" s="68">
        <v>0</v>
      </c>
      <c r="X832" s="68">
        <v>0</v>
      </c>
      <c r="Y832" s="68">
        <v>0</v>
      </c>
      <c r="Z832" s="68">
        <v>0</v>
      </c>
      <c r="AA832" s="68">
        <v>0</v>
      </c>
      <c r="AB832" s="68">
        <v>0</v>
      </c>
      <c r="AC832" s="68">
        <v>0</v>
      </c>
      <c r="AD832" s="68">
        <v>0</v>
      </c>
      <c r="AE832" s="68">
        <v>0</v>
      </c>
      <c r="AF832" s="18">
        <v>5</v>
      </c>
      <c r="AG832" s="18">
        <v>5</v>
      </c>
      <c r="AH832" s="68">
        <v>700000</v>
      </c>
      <c r="AI832" s="68">
        <v>700000</v>
      </c>
      <c r="AJ832" s="18">
        <v>0</v>
      </c>
      <c r="AK832" s="18">
        <v>0</v>
      </c>
      <c r="AL832" s="18">
        <v>0</v>
      </c>
      <c r="AM832" s="18">
        <v>0</v>
      </c>
      <c r="AN832" s="18">
        <v>0</v>
      </c>
      <c r="AO832" s="18">
        <v>0</v>
      </c>
    </row>
    <row r="833" spans="1:41" s="70" customFormat="1" ht="13.5">
      <c r="A833" s="18">
        <v>20357</v>
      </c>
      <c r="B833" s="69" t="s">
        <v>2062</v>
      </c>
      <c r="C833" s="69" t="s">
        <v>2062</v>
      </c>
      <c r="D833" s="18">
        <v>1</v>
      </c>
      <c r="E833" s="18">
        <v>1</v>
      </c>
      <c r="F833" s="18">
        <v>1</v>
      </c>
      <c r="G833" s="18">
        <v>6</v>
      </c>
      <c r="H833" s="44">
        <v>10080</v>
      </c>
      <c r="I833" s="68">
        <v>5</v>
      </c>
      <c r="J833" s="68">
        <v>5</v>
      </c>
      <c r="K833" s="68">
        <v>0</v>
      </c>
      <c r="L833" s="68">
        <v>1</v>
      </c>
      <c r="M833" s="68">
        <v>0</v>
      </c>
      <c r="N833" s="68">
        <v>702500</v>
      </c>
      <c r="O833" s="68">
        <v>702500</v>
      </c>
      <c r="P833" s="68">
        <v>0</v>
      </c>
      <c r="Q833" s="68">
        <v>0</v>
      </c>
      <c r="R833" s="68">
        <v>0</v>
      </c>
      <c r="S833" s="68">
        <v>0</v>
      </c>
      <c r="T833" s="68">
        <v>0</v>
      </c>
      <c r="U833" s="68">
        <v>0</v>
      </c>
      <c r="V833" s="68">
        <v>0</v>
      </c>
      <c r="W833" s="68">
        <v>0</v>
      </c>
      <c r="X833" s="68">
        <v>0</v>
      </c>
      <c r="Y833" s="68">
        <v>0</v>
      </c>
      <c r="Z833" s="68">
        <v>0</v>
      </c>
      <c r="AA833" s="68">
        <v>0</v>
      </c>
      <c r="AB833" s="68">
        <v>0</v>
      </c>
      <c r="AC833" s="68">
        <v>0</v>
      </c>
      <c r="AD833" s="68">
        <v>0</v>
      </c>
      <c r="AE833" s="68">
        <v>0</v>
      </c>
      <c r="AF833" s="18">
        <v>5</v>
      </c>
      <c r="AG833" s="18">
        <v>5</v>
      </c>
      <c r="AH833" s="68">
        <v>702500</v>
      </c>
      <c r="AI833" s="68">
        <v>702500</v>
      </c>
      <c r="AJ833" s="18">
        <v>0</v>
      </c>
      <c r="AK833" s="18">
        <v>0</v>
      </c>
      <c r="AL833" s="18">
        <v>0</v>
      </c>
      <c r="AM833" s="18">
        <v>0</v>
      </c>
      <c r="AN833" s="18">
        <v>0</v>
      </c>
      <c r="AO833" s="18">
        <v>0</v>
      </c>
    </row>
    <row r="834" spans="1:41" s="70" customFormat="1" ht="13.5">
      <c r="A834" s="18">
        <v>20358</v>
      </c>
      <c r="B834" s="69" t="s">
        <v>2063</v>
      </c>
      <c r="C834" s="69" t="s">
        <v>2063</v>
      </c>
      <c r="D834" s="18">
        <v>1</v>
      </c>
      <c r="E834" s="18">
        <v>1</v>
      </c>
      <c r="F834" s="18">
        <v>1</v>
      </c>
      <c r="G834" s="18">
        <v>6</v>
      </c>
      <c r="H834" s="44">
        <v>10003</v>
      </c>
      <c r="I834" s="68">
        <v>5</v>
      </c>
      <c r="J834" s="68">
        <v>5</v>
      </c>
      <c r="K834" s="68">
        <v>0</v>
      </c>
      <c r="L834" s="68">
        <v>1</v>
      </c>
      <c r="M834" s="68">
        <v>0</v>
      </c>
      <c r="N834" s="68">
        <v>705000</v>
      </c>
      <c r="O834" s="68">
        <v>705000</v>
      </c>
      <c r="P834" s="68">
        <v>0</v>
      </c>
      <c r="Q834" s="68">
        <v>0</v>
      </c>
      <c r="R834" s="68">
        <v>0</v>
      </c>
      <c r="S834" s="68">
        <v>0</v>
      </c>
      <c r="T834" s="68">
        <v>0</v>
      </c>
      <c r="U834" s="68">
        <v>0</v>
      </c>
      <c r="V834" s="68">
        <v>0</v>
      </c>
      <c r="W834" s="68">
        <v>0</v>
      </c>
      <c r="X834" s="68">
        <v>0</v>
      </c>
      <c r="Y834" s="68">
        <v>0</v>
      </c>
      <c r="Z834" s="68">
        <v>0</v>
      </c>
      <c r="AA834" s="68">
        <v>0</v>
      </c>
      <c r="AB834" s="68">
        <v>0</v>
      </c>
      <c r="AC834" s="68">
        <v>0</v>
      </c>
      <c r="AD834" s="68">
        <v>0</v>
      </c>
      <c r="AE834" s="68">
        <v>0</v>
      </c>
      <c r="AF834" s="18">
        <v>5</v>
      </c>
      <c r="AG834" s="18">
        <v>5</v>
      </c>
      <c r="AH834" s="68">
        <v>705000</v>
      </c>
      <c r="AI834" s="68">
        <v>705000</v>
      </c>
      <c r="AJ834" s="18">
        <v>0</v>
      </c>
      <c r="AK834" s="18">
        <v>0</v>
      </c>
      <c r="AL834" s="18">
        <v>0</v>
      </c>
      <c r="AM834" s="18">
        <v>0</v>
      </c>
      <c r="AN834" s="18">
        <v>0</v>
      </c>
      <c r="AO834" s="18">
        <v>0</v>
      </c>
    </row>
    <row r="835" spans="1:41" s="70" customFormat="1" ht="13.5">
      <c r="A835" s="18">
        <v>20359</v>
      </c>
      <c r="B835" s="69" t="s">
        <v>2064</v>
      </c>
      <c r="C835" s="69" t="s">
        <v>2064</v>
      </c>
      <c r="D835" s="18">
        <v>1</v>
      </c>
      <c r="E835" s="18">
        <v>1</v>
      </c>
      <c r="F835" s="18">
        <v>1</v>
      </c>
      <c r="G835" s="18">
        <v>6</v>
      </c>
      <c r="H835" s="44">
        <v>10028</v>
      </c>
      <c r="I835" s="68">
        <v>5</v>
      </c>
      <c r="J835" s="68">
        <v>5</v>
      </c>
      <c r="K835" s="68">
        <v>0</v>
      </c>
      <c r="L835" s="68">
        <v>1</v>
      </c>
      <c r="M835" s="68">
        <v>0</v>
      </c>
      <c r="N835" s="68">
        <v>707500</v>
      </c>
      <c r="O835" s="68">
        <v>707500</v>
      </c>
      <c r="P835" s="68">
        <v>0</v>
      </c>
      <c r="Q835" s="68">
        <v>0</v>
      </c>
      <c r="R835" s="68">
        <v>0</v>
      </c>
      <c r="S835" s="68">
        <v>0</v>
      </c>
      <c r="T835" s="68">
        <v>0</v>
      </c>
      <c r="U835" s="68">
        <v>0</v>
      </c>
      <c r="V835" s="68">
        <v>0</v>
      </c>
      <c r="W835" s="68">
        <v>0</v>
      </c>
      <c r="X835" s="68">
        <v>0</v>
      </c>
      <c r="Y835" s="68">
        <v>0</v>
      </c>
      <c r="Z835" s="68">
        <v>0</v>
      </c>
      <c r="AA835" s="68">
        <v>0</v>
      </c>
      <c r="AB835" s="68">
        <v>0</v>
      </c>
      <c r="AC835" s="68">
        <v>0</v>
      </c>
      <c r="AD835" s="68">
        <v>0</v>
      </c>
      <c r="AE835" s="68">
        <v>0</v>
      </c>
      <c r="AF835" s="18">
        <v>5</v>
      </c>
      <c r="AG835" s="18">
        <v>5</v>
      </c>
      <c r="AH835" s="68">
        <v>707500</v>
      </c>
      <c r="AI835" s="68">
        <v>707500</v>
      </c>
      <c r="AJ835" s="18">
        <v>0</v>
      </c>
      <c r="AK835" s="18">
        <v>0</v>
      </c>
      <c r="AL835" s="18">
        <v>0</v>
      </c>
      <c r="AM835" s="18">
        <v>0</v>
      </c>
      <c r="AN835" s="18">
        <v>0</v>
      </c>
      <c r="AO835" s="18">
        <v>0</v>
      </c>
    </row>
    <row r="836" spans="1:41" ht="13.5">
      <c r="A836" s="45">
        <v>21001</v>
      </c>
      <c r="B836" s="44" t="s">
        <v>4570</v>
      </c>
      <c r="C836" s="45" t="s">
        <v>4571</v>
      </c>
      <c r="D836" s="45">
        <v>11022</v>
      </c>
      <c r="E836" s="45">
        <v>2</v>
      </c>
      <c r="F836" s="45">
        <v>0</v>
      </c>
      <c r="G836" s="45">
        <v>4</v>
      </c>
      <c r="H836" s="45">
        <v>50001</v>
      </c>
      <c r="I836" s="45">
        <v>1</v>
      </c>
      <c r="J836" s="45">
        <v>1</v>
      </c>
      <c r="K836" s="45">
        <v>320</v>
      </c>
      <c r="L836" s="45">
        <v>0</v>
      </c>
      <c r="M836" s="45">
        <v>0</v>
      </c>
      <c r="N836" s="45">
        <v>0</v>
      </c>
      <c r="O836" s="45">
        <v>0</v>
      </c>
      <c r="P836" s="45">
        <v>680</v>
      </c>
      <c r="Q836" s="45">
        <v>0</v>
      </c>
      <c r="R836" s="45">
        <v>0</v>
      </c>
      <c r="S836" s="45">
        <v>0</v>
      </c>
      <c r="T836" s="45">
        <v>0</v>
      </c>
      <c r="U836" s="45">
        <v>0</v>
      </c>
      <c r="V836" s="45">
        <v>0</v>
      </c>
      <c r="W836" s="45">
        <v>0</v>
      </c>
      <c r="X836" s="45">
        <v>0</v>
      </c>
      <c r="Y836" s="45">
        <v>0</v>
      </c>
      <c r="Z836" s="45">
        <v>0</v>
      </c>
      <c r="AA836" s="45">
        <v>0</v>
      </c>
      <c r="AB836" s="45">
        <v>0</v>
      </c>
      <c r="AC836" s="45">
        <v>0</v>
      </c>
      <c r="AD836" s="45">
        <v>0</v>
      </c>
      <c r="AE836" s="45">
        <v>0</v>
      </c>
      <c r="AF836" s="45">
        <v>1</v>
      </c>
      <c r="AG836" s="45">
        <v>1</v>
      </c>
      <c r="AH836" s="45">
        <v>0</v>
      </c>
      <c r="AI836" s="45">
        <v>0</v>
      </c>
      <c r="AJ836" s="45">
        <v>0</v>
      </c>
      <c r="AK836" s="45">
        <v>0</v>
      </c>
      <c r="AL836" s="45">
        <v>0</v>
      </c>
      <c r="AM836" s="45">
        <v>0</v>
      </c>
      <c r="AN836" s="45">
        <v>0</v>
      </c>
      <c r="AO836" s="45">
        <v>0</v>
      </c>
    </row>
    <row r="837" spans="1:41" ht="13.5">
      <c r="A837" s="45">
        <v>21002</v>
      </c>
      <c r="B837" s="44" t="s">
        <v>4308</v>
      </c>
      <c r="C837" s="45" t="s">
        <v>4572</v>
      </c>
      <c r="D837" s="45">
        <v>11031</v>
      </c>
      <c r="E837" s="45">
        <v>2</v>
      </c>
      <c r="F837" s="45">
        <v>0</v>
      </c>
      <c r="G837" s="45">
        <v>4</v>
      </c>
      <c r="H837" s="45">
        <v>50002</v>
      </c>
      <c r="I837" s="45">
        <v>1</v>
      </c>
      <c r="J837" s="45">
        <v>1</v>
      </c>
      <c r="K837" s="45">
        <v>320</v>
      </c>
      <c r="L837" s="45">
        <v>0</v>
      </c>
      <c r="M837" s="45">
        <v>0</v>
      </c>
      <c r="N837" s="45">
        <v>0</v>
      </c>
      <c r="O837" s="45">
        <v>0</v>
      </c>
      <c r="P837" s="45">
        <v>680</v>
      </c>
      <c r="Q837" s="45">
        <v>0</v>
      </c>
      <c r="R837" s="45">
        <v>0</v>
      </c>
      <c r="S837" s="45">
        <v>0</v>
      </c>
      <c r="T837" s="45">
        <v>0</v>
      </c>
      <c r="U837" s="45">
        <v>0</v>
      </c>
      <c r="V837" s="45">
        <v>0</v>
      </c>
      <c r="W837" s="45">
        <v>0</v>
      </c>
      <c r="X837" s="45">
        <v>0</v>
      </c>
      <c r="Y837" s="45">
        <v>0</v>
      </c>
      <c r="Z837" s="45">
        <v>0</v>
      </c>
      <c r="AA837" s="45">
        <v>0</v>
      </c>
      <c r="AB837" s="45">
        <v>0</v>
      </c>
      <c r="AC837" s="45">
        <v>0</v>
      </c>
      <c r="AD837" s="45">
        <v>0</v>
      </c>
      <c r="AE837" s="45">
        <v>0</v>
      </c>
      <c r="AF837" s="45">
        <v>1</v>
      </c>
      <c r="AG837" s="45">
        <v>1</v>
      </c>
      <c r="AH837" s="45">
        <v>0</v>
      </c>
      <c r="AI837" s="45">
        <v>0</v>
      </c>
      <c r="AJ837" s="45">
        <v>0</v>
      </c>
      <c r="AK837" s="45">
        <v>0</v>
      </c>
      <c r="AL837" s="45">
        <v>0</v>
      </c>
      <c r="AM837" s="45">
        <v>0</v>
      </c>
      <c r="AN837" s="45">
        <v>0</v>
      </c>
      <c r="AO837" s="45">
        <v>0</v>
      </c>
    </row>
    <row r="838" spans="1:41" ht="13.5">
      <c r="A838" s="45">
        <v>21003</v>
      </c>
      <c r="B838" s="44" t="s">
        <v>3948</v>
      </c>
      <c r="C838" s="45" t="s">
        <v>4573</v>
      </c>
      <c r="D838" s="45">
        <v>13025</v>
      </c>
      <c r="E838" s="45">
        <v>2</v>
      </c>
      <c r="F838" s="45">
        <v>0</v>
      </c>
      <c r="G838" s="45">
        <v>4</v>
      </c>
      <c r="H838" s="45">
        <v>50003</v>
      </c>
      <c r="I838" s="45">
        <v>1</v>
      </c>
      <c r="J838" s="45">
        <v>1</v>
      </c>
      <c r="K838" s="45">
        <v>320</v>
      </c>
      <c r="L838" s="45">
        <v>0</v>
      </c>
      <c r="M838" s="45">
        <v>0</v>
      </c>
      <c r="N838" s="45">
        <v>0</v>
      </c>
      <c r="O838" s="45">
        <v>0</v>
      </c>
      <c r="P838" s="45">
        <v>680</v>
      </c>
      <c r="Q838" s="45">
        <v>0</v>
      </c>
      <c r="R838" s="45">
        <v>0</v>
      </c>
      <c r="S838" s="45">
        <v>0</v>
      </c>
      <c r="T838" s="45">
        <v>0</v>
      </c>
      <c r="U838" s="45">
        <v>0</v>
      </c>
      <c r="V838" s="45">
        <v>0</v>
      </c>
      <c r="W838" s="45">
        <v>0</v>
      </c>
      <c r="X838" s="45">
        <v>0</v>
      </c>
      <c r="Y838" s="45">
        <v>0</v>
      </c>
      <c r="Z838" s="45">
        <v>0</v>
      </c>
      <c r="AA838" s="45">
        <v>0</v>
      </c>
      <c r="AB838" s="45">
        <v>0</v>
      </c>
      <c r="AC838" s="45">
        <v>0</v>
      </c>
      <c r="AD838" s="45">
        <v>0</v>
      </c>
      <c r="AE838" s="45">
        <v>0</v>
      </c>
      <c r="AF838" s="45">
        <v>1</v>
      </c>
      <c r="AG838" s="45">
        <v>1</v>
      </c>
      <c r="AH838" s="45">
        <v>0</v>
      </c>
      <c r="AI838" s="45">
        <v>0</v>
      </c>
      <c r="AJ838" s="45">
        <v>0</v>
      </c>
      <c r="AK838" s="45">
        <v>0</v>
      </c>
      <c r="AL838" s="45">
        <v>0</v>
      </c>
      <c r="AM838" s="45">
        <v>0</v>
      </c>
      <c r="AN838" s="45">
        <v>0</v>
      </c>
      <c r="AO838" s="45">
        <v>0</v>
      </c>
    </row>
    <row r="839" spans="1:41" ht="13.5">
      <c r="A839" s="45">
        <v>21004</v>
      </c>
      <c r="B839" s="44" t="s">
        <v>3944</v>
      </c>
      <c r="C839" s="45" t="s">
        <v>4574</v>
      </c>
      <c r="D839" s="45">
        <v>11031</v>
      </c>
      <c r="E839" s="45">
        <v>2</v>
      </c>
      <c r="F839" s="45">
        <v>0</v>
      </c>
      <c r="G839" s="45">
        <v>4</v>
      </c>
      <c r="H839" s="45">
        <v>50004</v>
      </c>
      <c r="I839" s="45">
        <v>1</v>
      </c>
      <c r="J839" s="45">
        <v>1</v>
      </c>
      <c r="K839" s="45">
        <v>320</v>
      </c>
      <c r="L839" s="45">
        <v>0</v>
      </c>
      <c r="M839" s="45">
        <v>0</v>
      </c>
      <c r="N839" s="45">
        <v>0</v>
      </c>
      <c r="O839" s="45">
        <v>0</v>
      </c>
      <c r="P839" s="45">
        <v>680</v>
      </c>
      <c r="Q839" s="45">
        <v>0</v>
      </c>
      <c r="R839" s="45">
        <v>0</v>
      </c>
      <c r="S839" s="45">
        <v>0</v>
      </c>
      <c r="T839" s="45">
        <v>0</v>
      </c>
      <c r="U839" s="45">
        <v>0</v>
      </c>
      <c r="V839" s="45">
        <v>0</v>
      </c>
      <c r="W839" s="45">
        <v>0</v>
      </c>
      <c r="X839" s="45">
        <v>0</v>
      </c>
      <c r="Y839" s="45">
        <v>0</v>
      </c>
      <c r="Z839" s="45">
        <v>0</v>
      </c>
      <c r="AA839" s="45">
        <v>0</v>
      </c>
      <c r="AB839" s="45">
        <v>0</v>
      </c>
      <c r="AC839" s="45">
        <v>0</v>
      </c>
      <c r="AD839" s="45">
        <v>0</v>
      </c>
      <c r="AE839" s="45">
        <v>0</v>
      </c>
      <c r="AF839" s="45">
        <v>1</v>
      </c>
      <c r="AG839" s="45">
        <v>1</v>
      </c>
      <c r="AH839" s="45">
        <v>0</v>
      </c>
      <c r="AI839" s="45">
        <v>0</v>
      </c>
      <c r="AJ839" s="45">
        <v>0</v>
      </c>
      <c r="AK839" s="45">
        <v>0</v>
      </c>
      <c r="AL839" s="45">
        <v>0</v>
      </c>
      <c r="AM839" s="45">
        <v>0</v>
      </c>
      <c r="AN839" s="45">
        <v>0</v>
      </c>
      <c r="AO839" s="45">
        <v>0</v>
      </c>
    </row>
    <row r="840" spans="1:41" ht="13.5">
      <c r="A840" s="45">
        <v>21005</v>
      </c>
      <c r="B840" s="44" t="s">
        <v>4165</v>
      </c>
      <c r="C840" s="45" t="s">
        <v>4575</v>
      </c>
      <c r="D840" s="45">
        <v>13036</v>
      </c>
      <c r="E840" s="45">
        <v>2</v>
      </c>
      <c r="F840" s="45">
        <v>0</v>
      </c>
      <c r="G840" s="45">
        <v>4</v>
      </c>
      <c r="H840" s="45">
        <v>50005</v>
      </c>
      <c r="I840" s="45">
        <v>1</v>
      </c>
      <c r="J840" s="45">
        <v>1</v>
      </c>
      <c r="K840" s="45">
        <v>320</v>
      </c>
      <c r="L840" s="45">
        <v>0</v>
      </c>
      <c r="M840" s="45">
        <v>0</v>
      </c>
      <c r="N840" s="45">
        <v>0</v>
      </c>
      <c r="O840" s="45">
        <v>0</v>
      </c>
      <c r="P840" s="45">
        <v>680</v>
      </c>
      <c r="Q840" s="45">
        <v>0</v>
      </c>
      <c r="R840" s="45">
        <v>0</v>
      </c>
      <c r="S840" s="45">
        <v>0</v>
      </c>
      <c r="T840" s="45">
        <v>0</v>
      </c>
      <c r="U840" s="45">
        <v>0</v>
      </c>
      <c r="V840" s="45">
        <v>0</v>
      </c>
      <c r="W840" s="45">
        <v>0</v>
      </c>
      <c r="X840" s="45">
        <v>0</v>
      </c>
      <c r="Y840" s="45">
        <v>0</v>
      </c>
      <c r="Z840" s="45">
        <v>0</v>
      </c>
      <c r="AA840" s="45">
        <v>0</v>
      </c>
      <c r="AB840" s="45">
        <v>0</v>
      </c>
      <c r="AC840" s="45">
        <v>0</v>
      </c>
      <c r="AD840" s="45">
        <v>0</v>
      </c>
      <c r="AE840" s="45">
        <v>0</v>
      </c>
      <c r="AF840" s="45">
        <v>1</v>
      </c>
      <c r="AG840" s="45">
        <v>1</v>
      </c>
      <c r="AH840" s="45">
        <v>0</v>
      </c>
      <c r="AI840" s="45">
        <v>0</v>
      </c>
      <c r="AJ840" s="45">
        <v>0</v>
      </c>
      <c r="AK840" s="45">
        <v>0</v>
      </c>
      <c r="AL840" s="45">
        <v>0</v>
      </c>
      <c r="AM840" s="45">
        <v>0</v>
      </c>
      <c r="AN840" s="45">
        <v>0</v>
      </c>
      <c r="AO840" s="45">
        <v>0</v>
      </c>
    </row>
    <row r="841" spans="1:41" ht="13.5">
      <c r="A841" s="45">
        <v>21006</v>
      </c>
      <c r="B841" s="44" t="s">
        <v>4306</v>
      </c>
      <c r="C841" s="45" t="s">
        <v>4576</v>
      </c>
      <c r="D841" s="45">
        <v>11041</v>
      </c>
      <c r="E841" s="45">
        <v>2</v>
      </c>
      <c r="F841" s="45">
        <v>0</v>
      </c>
      <c r="G841" s="45">
        <v>4</v>
      </c>
      <c r="H841" s="45">
        <v>50006</v>
      </c>
      <c r="I841" s="45">
        <v>1</v>
      </c>
      <c r="J841" s="45">
        <v>1</v>
      </c>
      <c r="K841" s="45">
        <v>320</v>
      </c>
      <c r="L841" s="45">
        <v>0</v>
      </c>
      <c r="M841" s="45">
        <v>0</v>
      </c>
      <c r="N841" s="45">
        <v>0</v>
      </c>
      <c r="O841" s="45">
        <v>0</v>
      </c>
      <c r="P841" s="45">
        <v>680</v>
      </c>
      <c r="Q841" s="45">
        <v>0</v>
      </c>
      <c r="R841" s="45">
        <v>0</v>
      </c>
      <c r="S841" s="45">
        <v>0</v>
      </c>
      <c r="T841" s="45">
        <v>0</v>
      </c>
      <c r="U841" s="45">
        <v>0</v>
      </c>
      <c r="V841" s="45">
        <v>0</v>
      </c>
      <c r="W841" s="45">
        <v>0</v>
      </c>
      <c r="X841" s="45">
        <v>0</v>
      </c>
      <c r="Y841" s="45">
        <v>0</v>
      </c>
      <c r="Z841" s="45">
        <v>0</v>
      </c>
      <c r="AA841" s="45">
        <v>0</v>
      </c>
      <c r="AB841" s="45">
        <v>0</v>
      </c>
      <c r="AC841" s="45">
        <v>0</v>
      </c>
      <c r="AD841" s="45">
        <v>0</v>
      </c>
      <c r="AE841" s="45">
        <v>0</v>
      </c>
      <c r="AF841" s="45">
        <v>1</v>
      </c>
      <c r="AG841" s="45">
        <v>1</v>
      </c>
      <c r="AH841" s="45">
        <v>0</v>
      </c>
      <c r="AI841" s="45">
        <v>0</v>
      </c>
      <c r="AJ841" s="45">
        <v>0</v>
      </c>
      <c r="AK841" s="45">
        <v>0</v>
      </c>
      <c r="AL841" s="45">
        <v>0</v>
      </c>
      <c r="AM841" s="45">
        <v>0</v>
      </c>
      <c r="AN841" s="45">
        <v>0</v>
      </c>
      <c r="AO841" s="45">
        <v>0</v>
      </c>
    </row>
    <row r="842" spans="1:41" ht="13.5">
      <c r="A842" s="45">
        <v>21007</v>
      </c>
      <c r="B842" s="44" t="s">
        <v>4312</v>
      </c>
      <c r="C842" s="45" t="s">
        <v>4577</v>
      </c>
      <c r="D842" s="45">
        <v>11043</v>
      </c>
      <c r="E842" s="45">
        <v>2</v>
      </c>
      <c r="F842" s="45">
        <v>0</v>
      </c>
      <c r="G842" s="45">
        <v>4</v>
      </c>
      <c r="H842" s="45">
        <v>50007</v>
      </c>
      <c r="I842" s="45">
        <v>1</v>
      </c>
      <c r="J842" s="45">
        <v>1</v>
      </c>
      <c r="K842" s="45">
        <v>320</v>
      </c>
      <c r="L842" s="45">
        <v>0</v>
      </c>
      <c r="M842" s="45">
        <v>0</v>
      </c>
      <c r="N842" s="45">
        <v>0</v>
      </c>
      <c r="O842" s="45">
        <v>0</v>
      </c>
      <c r="P842" s="45">
        <v>680</v>
      </c>
      <c r="Q842" s="45">
        <v>0</v>
      </c>
      <c r="R842" s="45">
        <v>0</v>
      </c>
      <c r="S842" s="45">
        <v>0</v>
      </c>
      <c r="T842" s="45">
        <v>0</v>
      </c>
      <c r="U842" s="45">
        <v>0</v>
      </c>
      <c r="V842" s="45">
        <v>0</v>
      </c>
      <c r="W842" s="45">
        <v>0</v>
      </c>
      <c r="X842" s="45">
        <v>0</v>
      </c>
      <c r="Y842" s="45">
        <v>0</v>
      </c>
      <c r="Z842" s="45">
        <v>0</v>
      </c>
      <c r="AA842" s="45">
        <v>0</v>
      </c>
      <c r="AB842" s="45">
        <v>0</v>
      </c>
      <c r="AC842" s="45">
        <v>0</v>
      </c>
      <c r="AD842" s="45">
        <v>0</v>
      </c>
      <c r="AE842" s="45">
        <v>0</v>
      </c>
      <c r="AF842" s="45">
        <v>1</v>
      </c>
      <c r="AG842" s="45">
        <v>1</v>
      </c>
      <c r="AH842" s="45">
        <v>0</v>
      </c>
      <c r="AI842" s="45">
        <v>0</v>
      </c>
      <c r="AJ842" s="45">
        <v>0</v>
      </c>
      <c r="AK842" s="45">
        <v>0</v>
      </c>
      <c r="AL842" s="45">
        <v>0</v>
      </c>
      <c r="AM842" s="45">
        <v>0</v>
      </c>
      <c r="AN842" s="45">
        <v>0</v>
      </c>
      <c r="AO842" s="45">
        <v>0</v>
      </c>
    </row>
    <row r="843" spans="1:41" ht="13.5">
      <c r="A843" s="45">
        <v>21008</v>
      </c>
      <c r="B843" s="44" t="s">
        <v>4315</v>
      </c>
      <c r="C843" s="45" t="s">
        <v>4578</v>
      </c>
      <c r="D843" s="45">
        <v>13032</v>
      </c>
      <c r="E843" s="45">
        <v>2</v>
      </c>
      <c r="F843" s="45">
        <v>0</v>
      </c>
      <c r="G843" s="45">
        <v>4</v>
      </c>
      <c r="H843" s="45">
        <v>50008</v>
      </c>
      <c r="I843" s="45">
        <v>1</v>
      </c>
      <c r="J843" s="45">
        <v>1</v>
      </c>
      <c r="K843" s="45">
        <v>320</v>
      </c>
      <c r="L843" s="45">
        <v>0</v>
      </c>
      <c r="M843" s="45">
        <v>0</v>
      </c>
      <c r="N843" s="45">
        <v>0</v>
      </c>
      <c r="O843" s="45">
        <v>0</v>
      </c>
      <c r="P843" s="45">
        <v>680</v>
      </c>
      <c r="Q843" s="45">
        <v>0</v>
      </c>
      <c r="R843" s="45">
        <v>0</v>
      </c>
      <c r="S843" s="45">
        <v>0</v>
      </c>
      <c r="T843" s="45">
        <v>0</v>
      </c>
      <c r="U843" s="45">
        <v>0</v>
      </c>
      <c r="V843" s="45">
        <v>0</v>
      </c>
      <c r="W843" s="45">
        <v>0</v>
      </c>
      <c r="X843" s="45">
        <v>0</v>
      </c>
      <c r="Y843" s="45">
        <v>0</v>
      </c>
      <c r="Z843" s="45">
        <v>0</v>
      </c>
      <c r="AA843" s="45">
        <v>0</v>
      </c>
      <c r="AB843" s="45">
        <v>0</v>
      </c>
      <c r="AC843" s="45">
        <v>0</v>
      </c>
      <c r="AD843" s="45">
        <v>0</v>
      </c>
      <c r="AE843" s="45">
        <v>0</v>
      </c>
      <c r="AF843" s="45">
        <v>1</v>
      </c>
      <c r="AG843" s="45">
        <v>1</v>
      </c>
      <c r="AH843" s="45">
        <v>0</v>
      </c>
      <c r="AI843" s="45">
        <v>0</v>
      </c>
      <c r="AJ843" s="45">
        <v>0</v>
      </c>
      <c r="AK843" s="45">
        <v>0</v>
      </c>
      <c r="AL843" s="45">
        <v>0</v>
      </c>
      <c r="AM843" s="45">
        <v>0</v>
      </c>
      <c r="AN843" s="45">
        <v>0</v>
      </c>
      <c r="AO843" s="45">
        <v>0</v>
      </c>
    </row>
    <row r="844" spans="1:41" ht="13.5">
      <c r="A844" s="45">
        <v>21009</v>
      </c>
      <c r="B844" s="44" t="s">
        <v>4031</v>
      </c>
      <c r="C844" s="45" t="s">
        <v>4579</v>
      </c>
      <c r="D844" s="45">
        <v>12022</v>
      </c>
      <c r="E844" s="45">
        <v>2</v>
      </c>
      <c r="F844" s="45">
        <v>0</v>
      </c>
      <c r="G844" s="45">
        <v>4</v>
      </c>
      <c r="H844" s="45">
        <v>50009</v>
      </c>
      <c r="I844" s="45">
        <v>1</v>
      </c>
      <c r="J844" s="45">
        <v>1</v>
      </c>
      <c r="K844" s="45">
        <v>320</v>
      </c>
      <c r="L844" s="45">
        <v>0</v>
      </c>
      <c r="M844" s="45">
        <v>0</v>
      </c>
      <c r="N844" s="45">
        <v>0</v>
      </c>
      <c r="O844" s="45">
        <v>0</v>
      </c>
      <c r="P844" s="45">
        <v>680</v>
      </c>
      <c r="Q844" s="45">
        <v>0</v>
      </c>
      <c r="R844" s="45">
        <v>0</v>
      </c>
      <c r="S844" s="45">
        <v>0</v>
      </c>
      <c r="T844" s="45">
        <v>0</v>
      </c>
      <c r="U844" s="45">
        <v>0</v>
      </c>
      <c r="V844" s="45">
        <v>0</v>
      </c>
      <c r="W844" s="45">
        <v>0</v>
      </c>
      <c r="X844" s="45">
        <v>0</v>
      </c>
      <c r="Y844" s="45">
        <v>0</v>
      </c>
      <c r="Z844" s="45">
        <v>0</v>
      </c>
      <c r="AA844" s="45">
        <v>0</v>
      </c>
      <c r="AB844" s="45">
        <v>0</v>
      </c>
      <c r="AC844" s="45">
        <v>0</v>
      </c>
      <c r="AD844" s="45">
        <v>0</v>
      </c>
      <c r="AE844" s="45">
        <v>0</v>
      </c>
      <c r="AF844" s="45">
        <v>1</v>
      </c>
      <c r="AG844" s="45">
        <v>1</v>
      </c>
      <c r="AH844" s="45">
        <v>0</v>
      </c>
      <c r="AI844" s="45">
        <v>0</v>
      </c>
      <c r="AJ844" s="45">
        <v>0</v>
      </c>
      <c r="AK844" s="45">
        <v>0</v>
      </c>
      <c r="AL844" s="45">
        <v>0</v>
      </c>
      <c r="AM844" s="45">
        <v>0</v>
      </c>
      <c r="AN844" s="45">
        <v>0</v>
      </c>
      <c r="AO844" s="45">
        <v>0</v>
      </c>
    </row>
    <row r="845" spans="1:41" ht="13.5">
      <c r="A845" s="45">
        <v>21010</v>
      </c>
      <c r="B845" s="44" t="s">
        <v>4323</v>
      </c>
      <c r="C845" s="45" t="s">
        <v>4580</v>
      </c>
      <c r="D845" s="45">
        <v>14020</v>
      </c>
      <c r="E845" s="45">
        <v>2</v>
      </c>
      <c r="F845" s="45">
        <v>0</v>
      </c>
      <c r="G845" s="45">
        <v>4</v>
      </c>
      <c r="H845" s="45">
        <v>50010</v>
      </c>
      <c r="I845" s="45">
        <v>1</v>
      </c>
      <c r="J845" s="45">
        <v>1</v>
      </c>
      <c r="K845" s="45">
        <v>320</v>
      </c>
      <c r="L845" s="45">
        <v>0</v>
      </c>
      <c r="M845" s="45">
        <v>0</v>
      </c>
      <c r="N845" s="45">
        <v>0</v>
      </c>
      <c r="O845" s="45">
        <v>0</v>
      </c>
      <c r="P845" s="45">
        <v>680</v>
      </c>
      <c r="Q845" s="45">
        <v>0</v>
      </c>
      <c r="R845" s="45">
        <v>0</v>
      </c>
      <c r="S845" s="45">
        <v>0</v>
      </c>
      <c r="T845" s="45">
        <v>0</v>
      </c>
      <c r="U845" s="45">
        <v>0</v>
      </c>
      <c r="V845" s="45">
        <v>0</v>
      </c>
      <c r="W845" s="45">
        <v>0</v>
      </c>
      <c r="X845" s="45">
        <v>0</v>
      </c>
      <c r="Y845" s="45">
        <v>0</v>
      </c>
      <c r="Z845" s="45">
        <v>0</v>
      </c>
      <c r="AA845" s="45">
        <v>0</v>
      </c>
      <c r="AB845" s="45">
        <v>0</v>
      </c>
      <c r="AC845" s="45">
        <v>0</v>
      </c>
      <c r="AD845" s="45">
        <v>0</v>
      </c>
      <c r="AE845" s="45">
        <v>0</v>
      </c>
      <c r="AF845" s="45">
        <v>1</v>
      </c>
      <c r="AG845" s="45">
        <v>1</v>
      </c>
      <c r="AH845" s="45">
        <v>0</v>
      </c>
      <c r="AI845" s="45">
        <v>0</v>
      </c>
      <c r="AJ845" s="45">
        <v>0</v>
      </c>
      <c r="AK845" s="45">
        <v>0</v>
      </c>
      <c r="AL845" s="45">
        <v>0</v>
      </c>
      <c r="AM845" s="45">
        <v>0</v>
      </c>
      <c r="AN845" s="45">
        <v>0</v>
      </c>
      <c r="AO845" s="45">
        <v>0</v>
      </c>
    </row>
    <row r="846" spans="1:41" ht="13.5">
      <c r="A846" s="45">
        <v>21011</v>
      </c>
      <c r="B846" s="44" t="s">
        <v>3912</v>
      </c>
      <c r="C846" s="45" t="s">
        <v>4581</v>
      </c>
      <c r="D846" s="45">
        <v>11023</v>
      </c>
      <c r="E846" s="45">
        <v>2</v>
      </c>
      <c r="F846" s="45">
        <v>0</v>
      </c>
      <c r="G846" s="45">
        <v>4</v>
      </c>
      <c r="H846" s="60">
        <v>50011</v>
      </c>
      <c r="I846" s="60">
        <v>1</v>
      </c>
      <c r="J846" s="60">
        <v>1</v>
      </c>
      <c r="K846" s="45">
        <v>320</v>
      </c>
      <c r="L846" s="45">
        <v>0</v>
      </c>
      <c r="M846" s="45">
        <v>0</v>
      </c>
      <c r="N846" s="45">
        <v>0</v>
      </c>
      <c r="O846" s="45">
        <v>0</v>
      </c>
      <c r="P846" s="45">
        <v>680</v>
      </c>
      <c r="Q846" s="45">
        <v>0</v>
      </c>
      <c r="R846" s="45">
        <v>0</v>
      </c>
      <c r="S846" s="45">
        <v>0</v>
      </c>
      <c r="T846" s="45">
        <v>0</v>
      </c>
      <c r="U846" s="45">
        <v>0</v>
      </c>
      <c r="V846" s="45">
        <v>0</v>
      </c>
      <c r="W846" s="45">
        <v>0</v>
      </c>
      <c r="X846" s="45">
        <v>0</v>
      </c>
      <c r="Y846" s="45">
        <v>0</v>
      </c>
      <c r="Z846" s="45">
        <v>0</v>
      </c>
      <c r="AA846" s="45">
        <v>0</v>
      </c>
      <c r="AB846" s="45">
        <v>0</v>
      </c>
      <c r="AC846" s="45">
        <v>0</v>
      </c>
      <c r="AD846" s="45">
        <v>0</v>
      </c>
      <c r="AE846" s="45">
        <v>0</v>
      </c>
      <c r="AF846" s="45">
        <v>1</v>
      </c>
      <c r="AG846" s="45">
        <v>1</v>
      </c>
      <c r="AH846" s="45">
        <v>0</v>
      </c>
      <c r="AI846" s="45">
        <v>0</v>
      </c>
      <c r="AJ846" s="45">
        <v>0</v>
      </c>
      <c r="AK846" s="45">
        <v>0</v>
      </c>
      <c r="AL846" s="45">
        <v>0</v>
      </c>
      <c r="AM846" s="45">
        <v>0</v>
      </c>
      <c r="AN846" s="45">
        <v>0</v>
      </c>
      <c r="AO846" s="45">
        <v>0</v>
      </c>
    </row>
    <row r="847" spans="1:41" ht="13.5">
      <c r="A847" s="45">
        <v>21012</v>
      </c>
      <c r="B847" s="44" t="s">
        <v>4272</v>
      </c>
      <c r="C847" s="45" t="s">
        <v>4582</v>
      </c>
      <c r="D847" s="45">
        <v>14020</v>
      </c>
      <c r="E847" s="45">
        <v>2</v>
      </c>
      <c r="F847" s="45">
        <v>0</v>
      </c>
      <c r="G847" s="45">
        <v>4</v>
      </c>
      <c r="H847" s="60">
        <v>50012</v>
      </c>
      <c r="I847" s="60">
        <v>1</v>
      </c>
      <c r="J847" s="45">
        <v>1</v>
      </c>
      <c r="K847" s="45">
        <v>320</v>
      </c>
      <c r="L847" s="45">
        <v>0</v>
      </c>
      <c r="M847" s="45">
        <v>0</v>
      </c>
      <c r="N847" s="45">
        <v>0</v>
      </c>
      <c r="O847" s="45">
        <v>0</v>
      </c>
      <c r="P847" s="45">
        <v>680</v>
      </c>
      <c r="Q847" s="45">
        <v>0</v>
      </c>
      <c r="R847" s="45">
        <v>0</v>
      </c>
      <c r="S847" s="45">
        <v>0</v>
      </c>
      <c r="T847" s="45">
        <v>0</v>
      </c>
      <c r="U847" s="45">
        <v>0</v>
      </c>
      <c r="V847" s="45">
        <v>0</v>
      </c>
      <c r="W847" s="45">
        <v>0</v>
      </c>
      <c r="X847" s="45">
        <v>0</v>
      </c>
      <c r="Y847" s="45">
        <v>0</v>
      </c>
      <c r="Z847" s="45">
        <v>0</v>
      </c>
      <c r="AA847" s="45">
        <v>0</v>
      </c>
      <c r="AB847" s="45">
        <v>0</v>
      </c>
      <c r="AC847" s="45">
        <v>0</v>
      </c>
      <c r="AD847" s="45">
        <v>0</v>
      </c>
      <c r="AE847" s="45">
        <v>0</v>
      </c>
      <c r="AF847" s="45">
        <v>1</v>
      </c>
      <c r="AG847" s="45">
        <v>1</v>
      </c>
      <c r="AH847" s="45">
        <v>0</v>
      </c>
      <c r="AI847" s="45">
        <v>0</v>
      </c>
      <c r="AJ847" s="45">
        <v>0</v>
      </c>
      <c r="AK847" s="45">
        <v>0</v>
      </c>
      <c r="AL847" s="45">
        <v>0</v>
      </c>
      <c r="AM847" s="45">
        <v>0</v>
      </c>
      <c r="AN847" s="45">
        <v>0</v>
      </c>
      <c r="AO847" s="45">
        <v>0</v>
      </c>
    </row>
    <row r="848" spans="1:41" ht="13.5">
      <c r="A848" s="45">
        <v>21013</v>
      </c>
      <c r="B848" s="44" t="s">
        <v>4197</v>
      </c>
      <c r="C848" s="45" t="s">
        <v>4583</v>
      </c>
      <c r="D848" s="45">
        <v>14008</v>
      </c>
      <c r="E848" s="45">
        <v>4</v>
      </c>
      <c r="F848" s="45">
        <v>0</v>
      </c>
      <c r="G848" s="45">
        <v>4</v>
      </c>
      <c r="H848" s="60">
        <v>40034</v>
      </c>
      <c r="I848" s="60">
        <v>1</v>
      </c>
      <c r="J848" s="60">
        <v>1</v>
      </c>
      <c r="K848" s="60">
        <v>1000</v>
      </c>
      <c r="L848" s="60">
        <v>0</v>
      </c>
      <c r="M848" s="60">
        <v>0</v>
      </c>
      <c r="N848" s="60">
        <v>0</v>
      </c>
      <c r="O848" s="60">
        <v>0</v>
      </c>
      <c r="P848" s="60">
        <v>0</v>
      </c>
      <c r="Q848" s="60">
        <v>0</v>
      </c>
      <c r="R848" s="60">
        <v>0</v>
      </c>
      <c r="S848" s="60">
        <v>0</v>
      </c>
      <c r="T848" s="60">
        <v>0</v>
      </c>
      <c r="U848" s="60">
        <v>0</v>
      </c>
      <c r="V848" s="60">
        <v>0</v>
      </c>
      <c r="W848" s="60">
        <v>0</v>
      </c>
      <c r="X848" s="60">
        <v>0</v>
      </c>
      <c r="Y848" s="60">
        <v>0</v>
      </c>
      <c r="Z848" s="60">
        <v>0</v>
      </c>
      <c r="AA848" s="60">
        <v>0</v>
      </c>
      <c r="AB848" s="60">
        <v>0</v>
      </c>
      <c r="AC848" s="60">
        <v>0</v>
      </c>
      <c r="AD848" s="60">
        <v>0</v>
      </c>
      <c r="AE848" s="60">
        <v>0</v>
      </c>
      <c r="AF848" s="45">
        <v>1</v>
      </c>
      <c r="AG848" s="45">
        <v>1</v>
      </c>
      <c r="AH848" s="45">
        <v>0</v>
      </c>
      <c r="AI848" s="45">
        <v>0</v>
      </c>
      <c r="AJ848" s="45">
        <v>0</v>
      </c>
      <c r="AK848" s="45">
        <v>0</v>
      </c>
      <c r="AL848" s="45">
        <v>0</v>
      </c>
      <c r="AM848" s="45">
        <v>0</v>
      </c>
      <c r="AN848" s="45">
        <v>0</v>
      </c>
      <c r="AO848" s="45">
        <v>0</v>
      </c>
    </row>
    <row r="849" spans="1:41" ht="13.5">
      <c r="A849" s="45">
        <v>21014</v>
      </c>
      <c r="B849" s="44" t="s">
        <v>4042</v>
      </c>
      <c r="C849" s="45" t="s">
        <v>4584</v>
      </c>
      <c r="D849" s="45">
        <v>14014</v>
      </c>
      <c r="E849" s="45">
        <v>2</v>
      </c>
      <c r="F849" s="45">
        <v>0</v>
      </c>
      <c r="G849" s="45">
        <v>4</v>
      </c>
      <c r="H849" s="60">
        <v>20496</v>
      </c>
      <c r="I849" s="60">
        <v>1</v>
      </c>
      <c r="J849" s="60">
        <v>1</v>
      </c>
      <c r="K849" s="60">
        <v>1000</v>
      </c>
      <c r="L849" s="60">
        <v>0</v>
      </c>
      <c r="M849" s="60">
        <v>0</v>
      </c>
      <c r="N849" s="60">
        <v>0</v>
      </c>
      <c r="O849" s="60">
        <v>0</v>
      </c>
      <c r="P849" s="60">
        <v>0</v>
      </c>
      <c r="Q849" s="60">
        <v>0</v>
      </c>
      <c r="R849" s="60">
        <v>0</v>
      </c>
      <c r="S849" s="60">
        <v>0</v>
      </c>
      <c r="T849" s="60">
        <v>0</v>
      </c>
      <c r="U849" s="60">
        <v>0</v>
      </c>
      <c r="V849" s="60">
        <v>0</v>
      </c>
      <c r="W849" s="60">
        <v>0</v>
      </c>
      <c r="X849" s="60">
        <v>0</v>
      </c>
      <c r="Y849" s="60">
        <v>0</v>
      </c>
      <c r="Z849" s="60">
        <v>0</v>
      </c>
      <c r="AA849" s="60">
        <v>0</v>
      </c>
      <c r="AB849" s="60">
        <v>0</v>
      </c>
      <c r="AC849" s="60">
        <v>0</v>
      </c>
      <c r="AD849" s="60">
        <v>0</v>
      </c>
      <c r="AE849" s="60">
        <v>0</v>
      </c>
      <c r="AF849" s="45">
        <v>1</v>
      </c>
      <c r="AG849" s="45">
        <v>1</v>
      </c>
      <c r="AH849" s="45">
        <v>0</v>
      </c>
      <c r="AI849" s="45">
        <v>0</v>
      </c>
      <c r="AJ849" s="45">
        <v>0</v>
      </c>
      <c r="AK849" s="45">
        <v>0</v>
      </c>
      <c r="AL849" s="45">
        <v>0</v>
      </c>
      <c r="AM849" s="45">
        <v>0</v>
      </c>
      <c r="AN849" s="45">
        <v>0</v>
      </c>
      <c r="AO849" s="45">
        <v>0</v>
      </c>
    </row>
    <row r="850" spans="1:41" ht="13.5">
      <c r="A850" s="45">
        <v>21015</v>
      </c>
      <c r="B850" s="44" t="s">
        <v>4320</v>
      </c>
      <c r="C850" s="45" t="s">
        <v>4585</v>
      </c>
      <c r="D850" s="45">
        <v>11022</v>
      </c>
      <c r="E850" s="45">
        <v>2</v>
      </c>
      <c r="F850" s="45">
        <v>0</v>
      </c>
      <c r="G850" s="45">
        <v>4</v>
      </c>
      <c r="H850" s="45">
        <v>50000</v>
      </c>
      <c r="I850" s="45">
        <v>1</v>
      </c>
      <c r="J850" s="45">
        <v>1</v>
      </c>
      <c r="K850" s="45">
        <v>1000</v>
      </c>
      <c r="L850" s="45">
        <v>0</v>
      </c>
      <c r="M850" s="45">
        <v>0</v>
      </c>
      <c r="N850" s="45">
        <v>0</v>
      </c>
      <c r="O850" s="45">
        <v>0</v>
      </c>
      <c r="P850" s="45">
        <v>0</v>
      </c>
      <c r="Q850" s="45">
        <v>0</v>
      </c>
      <c r="R850" s="45">
        <v>0</v>
      </c>
      <c r="S850" s="45">
        <v>0</v>
      </c>
      <c r="T850" s="45">
        <v>0</v>
      </c>
      <c r="U850" s="45">
        <v>0</v>
      </c>
      <c r="V850" s="45">
        <v>0</v>
      </c>
      <c r="W850" s="45">
        <v>0</v>
      </c>
      <c r="X850" s="45">
        <v>0</v>
      </c>
      <c r="Y850" s="45">
        <v>0</v>
      </c>
      <c r="Z850" s="45">
        <v>0</v>
      </c>
      <c r="AA850" s="45">
        <v>0</v>
      </c>
      <c r="AB850" s="45">
        <v>0</v>
      </c>
      <c r="AC850" s="45">
        <v>0</v>
      </c>
      <c r="AD850" s="45">
        <v>0</v>
      </c>
      <c r="AE850" s="45">
        <v>0</v>
      </c>
      <c r="AF850" s="45">
        <v>1</v>
      </c>
      <c r="AG850" s="45">
        <v>1</v>
      </c>
      <c r="AH850" s="45">
        <v>0</v>
      </c>
      <c r="AI850" s="45">
        <v>0</v>
      </c>
      <c r="AJ850" s="45">
        <v>0</v>
      </c>
      <c r="AK850" s="45">
        <v>0</v>
      </c>
      <c r="AL850" s="45">
        <v>0</v>
      </c>
      <c r="AM850" s="45">
        <v>0</v>
      </c>
      <c r="AN850" s="45">
        <v>0</v>
      </c>
      <c r="AO850" s="45">
        <v>0</v>
      </c>
    </row>
    <row r="851" spans="1:41" ht="13.5">
      <c r="A851" s="45">
        <v>21016</v>
      </c>
      <c r="B851" s="44" t="s">
        <v>4320</v>
      </c>
      <c r="C851" s="45" t="s">
        <v>4586</v>
      </c>
      <c r="D851" s="45">
        <v>11022</v>
      </c>
      <c r="E851" s="45">
        <v>2</v>
      </c>
      <c r="F851" s="45">
        <v>0</v>
      </c>
      <c r="G851" s="45">
        <v>4</v>
      </c>
      <c r="H851" s="45">
        <v>49999</v>
      </c>
      <c r="I851" s="45">
        <v>1</v>
      </c>
      <c r="J851" s="45">
        <v>1</v>
      </c>
      <c r="K851" s="45">
        <v>320</v>
      </c>
      <c r="L851" s="45">
        <v>0</v>
      </c>
      <c r="M851" s="45">
        <v>0</v>
      </c>
      <c r="N851" s="45">
        <v>0</v>
      </c>
      <c r="O851" s="45">
        <v>0</v>
      </c>
      <c r="P851" s="45">
        <v>0</v>
      </c>
      <c r="Q851" s="45">
        <v>0</v>
      </c>
      <c r="R851" s="45">
        <v>0</v>
      </c>
      <c r="S851" s="45">
        <v>0</v>
      </c>
      <c r="T851" s="45">
        <v>0</v>
      </c>
      <c r="U851" s="45">
        <v>0</v>
      </c>
      <c r="V851" s="45">
        <v>0</v>
      </c>
      <c r="W851" s="45">
        <v>0</v>
      </c>
      <c r="X851" s="45">
        <v>0</v>
      </c>
      <c r="Y851" s="45">
        <v>0</v>
      </c>
      <c r="Z851" s="45">
        <v>0</v>
      </c>
      <c r="AA851" s="45">
        <v>0</v>
      </c>
      <c r="AB851" s="45">
        <v>0</v>
      </c>
      <c r="AC851" s="45">
        <v>0</v>
      </c>
      <c r="AD851" s="45">
        <v>0</v>
      </c>
      <c r="AE851" s="45">
        <v>0</v>
      </c>
      <c r="AF851" s="45">
        <v>1</v>
      </c>
      <c r="AG851" s="45">
        <v>1</v>
      </c>
      <c r="AH851" s="45">
        <v>0</v>
      </c>
      <c r="AI851" s="45">
        <v>0</v>
      </c>
      <c r="AJ851" s="45">
        <v>0</v>
      </c>
      <c r="AK851" s="45">
        <v>0</v>
      </c>
      <c r="AL851" s="45">
        <v>0</v>
      </c>
      <c r="AM851" s="45">
        <v>0</v>
      </c>
      <c r="AN851" s="45">
        <v>0</v>
      </c>
      <c r="AO851" s="45">
        <v>0</v>
      </c>
    </row>
    <row r="852" spans="1:41" ht="13.5">
      <c r="A852" s="45">
        <v>21051</v>
      </c>
      <c r="B852" s="44" t="s">
        <v>4320</v>
      </c>
      <c r="C852" s="45" t="s">
        <v>4571</v>
      </c>
      <c r="D852" s="45">
        <v>11022</v>
      </c>
      <c r="E852" s="45">
        <v>2</v>
      </c>
      <c r="F852" s="45">
        <v>0</v>
      </c>
      <c r="G852" s="45">
        <v>4</v>
      </c>
      <c r="H852" s="45">
        <v>50013</v>
      </c>
      <c r="I852" s="60">
        <v>1</v>
      </c>
      <c r="J852" s="45">
        <v>1</v>
      </c>
      <c r="K852" s="45">
        <v>320</v>
      </c>
      <c r="L852" s="45">
        <v>0</v>
      </c>
      <c r="M852" s="45">
        <v>0</v>
      </c>
      <c r="N852" s="45">
        <v>0</v>
      </c>
      <c r="O852" s="45">
        <v>0</v>
      </c>
      <c r="P852" s="45">
        <v>680</v>
      </c>
      <c r="Q852" s="45">
        <v>0</v>
      </c>
      <c r="R852" s="45">
        <v>0</v>
      </c>
      <c r="S852" s="45">
        <v>0</v>
      </c>
      <c r="T852" s="45">
        <v>0</v>
      </c>
      <c r="U852" s="45">
        <v>0</v>
      </c>
      <c r="V852" s="45">
        <v>0</v>
      </c>
      <c r="W852" s="45">
        <v>0</v>
      </c>
      <c r="X852" s="45">
        <v>0</v>
      </c>
      <c r="Y852" s="45">
        <v>0</v>
      </c>
      <c r="Z852" s="45">
        <v>0</v>
      </c>
      <c r="AA852" s="45">
        <v>0</v>
      </c>
      <c r="AB852" s="45">
        <v>0</v>
      </c>
      <c r="AC852" s="45">
        <v>0</v>
      </c>
      <c r="AD852" s="45">
        <v>0</v>
      </c>
      <c r="AE852" s="45">
        <v>0</v>
      </c>
      <c r="AF852" s="45">
        <v>1</v>
      </c>
      <c r="AG852" s="45">
        <v>1</v>
      </c>
      <c r="AH852" s="45">
        <v>0</v>
      </c>
      <c r="AI852" s="45">
        <v>0</v>
      </c>
      <c r="AJ852" s="45">
        <v>0</v>
      </c>
      <c r="AK852" s="45">
        <v>0</v>
      </c>
      <c r="AL852" s="45">
        <v>0</v>
      </c>
      <c r="AM852" s="45">
        <v>0</v>
      </c>
      <c r="AN852" s="45">
        <v>0</v>
      </c>
      <c r="AO852" s="45">
        <v>0</v>
      </c>
    </row>
    <row r="853" spans="1:41" ht="13.5">
      <c r="A853" s="45">
        <v>21052</v>
      </c>
      <c r="B853" s="44" t="s">
        <v>4308</v>
      </c>
      <c r="C853" s="45" t="s">
        <v>4572</v>
      </c>
      <c r="D853" s="45">
        <v>11031</v>
      </c>
      <c r="E853" s="45">
        <v>2</v>
      </c>
      <c r="F853" s="45">
        <v>0</v>
      </c>
      <c r="G853" s="45">
        <v>4</v>
      </c>
      <c r="H853" s="45">
        <v>50014</v>
      </c>
      <c r="I853" s="60">
        <v>1</v>
      </c>
      <c r="J853" s="45">
        <v>1</v>
      </c>
      <c r="K853" s="45">
        <v>320</v>
      </c>
      <c r="L853" s="45">
        <v>0</v>
      </c>
      <c r="M853" s="45">
        <v>0</v>
      </c>
      <c r="N853" s="45">
        <v>0</v>
      </c>
      <c r="O853" s="45">
        <v>0</v>
      </c>
      <c r="P853" s="45">
        <v>680</v>
      </c>
      <c r="Q853" s="45">
        <v>0</v>
      </c>
      <c r="R853" s="45">
        <v>0</v>
      </c>
      <c r="S853" s="45">
        <v>0</v>
      </c>
      <c r="T853" s="45">
        <v>0</v>
      </c>
      <c r="U853" s="45">
        <v>0</v>
      </c>
      <c r="V853" s="45">
        <v>0</v>
      </c>
      <c r="W853" s="45">
        <v>0</v>
      </c>
      <c r="X853" s="45">
        <v>0</v>
      </c>
      <c r="Y853" s="45">
        <v>0</v>
      </c>
      <c r="Z853" s="45">
        <v>0</v>
      </c>
      <c r="AA853" s="45">
        <v>0</v>
      </c>
      <c r="AB853" s="45">
        <v>0</v>
      </c>
      <c r="AC853" s="45">
        <v>0</v>
      </c>
      <c r="AD853" s="45">
        <v>0</v>
      </c>
      <c r="AE853" s="45">
        <v>0</v>
      </c>
      <c r="AF853" s="45">
        <v>1</v>
      </c>
      <c r="AG853" s="45">
        <v>1</v>
      </c>
      <c r="AH853" s="45">
        <v>0</v>
      </c>
      <c r="AI853" s="45">
        <v>0</v>
      </c>
      <c r="AJ853" s="45">
        <v>0</v>
      </c>
      <c r="AK853" s="45">
        <v>0</v>
      </c>
      <c r="AL853" s="45">
        <v>0</v>
      </c>
      <c r="AM853" s="45">
        <v>0</v>
      </c>
      <c r="AN853" s="45">
        <v>0</v>
      </c>
      <c r="AO853" s="45">
        <v>0</v>
      </c>
    </row>
    <row r="854" spans="1:41" ht="13.5">
      <c r="A854" s="45">
        <v>21053</v>
      </c>
      <c r="B854" s="44" t="s">
        <v>3948</v>
      </c>
      <c r="C854" s="45" t="s">
        <v>4573</v>
      </c>
      <c r="D854" s="45">
        <v>13025</v>
      </c>
      <c r="E854" s="45">
        <v>2</v>
      </c>
      <c r="F854" s="45">
        <v>0</v>
      </c>
      <c r="G854" s="45">
        <v>4</v>
      </c>
      <c r="H854" s="45">
        <v>50015</v>
      </c>
      <c r="I854" s="60">
        <v>1</v>
      </c>
      <c r="J854" s="45">
        <v>1</v>
      </c>
      <c r="K854" s="45">
        <v>320</v>
      </c>
      <c r="L854" s="45">
        <v>0</v>
      </c>
      <c r="M854" s="45">
        <v>0</v>
      </c>
      <c r="N854" s="45">
        <v>0</v>
      </c>
      <c r="O854" s="45">
        <v>0</v>
      </c>
      <c r="P854" s="45">
        <v>680</v>
      </c>
      <c r="Q854" s="45">
        <v>0</v>
      </c>
      <c r="R854" s="45">
        <v>0</v>
      </c>
      <c r="S854" s="45">
        <v>0</v>
      </c>
      <c r="T854" s="45">
        <v>0</v>
      </c>
      <c r="U854" s="45">
        <v>0</v>
      </c>
      <c r="V854" s="45">
        <v>0</v>
      </c>
      <c r="W854" s="45">
        <v>0</v>
      </c>
      <c r="X854" s="45">
        <v>0</v>
      </c>
      <c r="Y854" s="45">
        <v>0</v>
      </c>
      <c r="Z854" s="45">
        <v>0</v>
      </c>
      <c r="AA854" s="45">
        <v>0</v>
      </c>
      <c r="AB854" s="45">
        <v>0</v>
      </c>
      <c r="AC854" s="45">
        <v>0</v>
      </c>
      <c r="AD854" s="45">
        <v>0</v>
      </c>
      <c r="AE854" s="45">
        <v>0</v>
      </c>
      <c r="AF854" s="45">
        <v>1</v>
      </c>
      <c r="AG854" s="45">
        <v>1</v>
      </c>
      <c r="AH854" s="45">
        <v>0</v>
      </c>
      <c r="AI854" s="45">
        <v>0</v>
      </c>
      <c r="AJ854" s="45">
        <v>0</v>
      </c>
      <c r="AK854" s="45">
        <v>0</v>
      </c>
      <c r="AL854" s="45">
        <v>0</v>
      </c>
      <c r="AM854" s="45">
        <v>0</v>
      </c>
      <c r="AN854" s="45">
        <v>0</v>
      </c>
      <c r="AO854" s="45">
        <v>0</v>
      </c>
    </row>
    <row r="855" spans="1:41" ht="13.5">
      <c r="A855" s="45">
        <v>21054</v>
      </c>
      <c r="B855" s="44" t="s">
        <v>3944</v>
      </c>
      <c r="C855" s="45" t="s">
        <v>4574</v>
      </c>
      <c r="D855" s="45">
        <v>11031</v>
      </c>
      <c r="E855" s="45">
        <v>2</v>
      </c>
      <c r="F855" s="45">
        <v>0</v>
      </c>
      <c r="G855" s="45">
        <v>4</v>
      </c>
      <c r="H855" s="45">
        <v>50016</v>
      </c>
      <c r="I855" s="60">
        <v>1</v>
      </c>
      <c r="J855" s="45">
        <v>1</v>
      </c>
      <c r="K855" s="45">
        <v>320</v>
      </c>
      <c r="L855" s="45">
        <v>0</v>
      </c>
      <c r="M855" s="45">
        <v>0</v>
      </c>
      <c r="N855" s="45">
        <v>0</v>
      </c>
      <c r="O855" s="45">
        <v>0</v>
      </c>
      <c r="P855" s="45">
        <v>680</v>
      </c>
      <c r="Q855" s="45">
        <v>0</v>
      </c>
      <c r="R855" s="45">
        <v>0</v>
      </c>
      <c r="S855" s="45">
        <v>0</v>
      </c>
      <c r="T855" s="45">
        <v>0</v>
      </c>
      <c r="U855" s="45">
        <v>0</v>
      </c>
      <c r="V855" s="45">
        <v>0</v>
      </c>
      <c r="W855" s="45">
        <v>0</v>
      </c>
      <c r="X855" s="45">
        <v>0</v>
      </c>
      <c r="Y855" s="45">
        <v>0</v>
      </c>
      <c r="Z855" s="45">
        <v>0</v>
      </c>
      <c r="AA855" s="45">
        <v>0</v>
      </c>
      <c r="AB855" s="45">
        <v>0</v>
      </c>
      <c r="AC855" s="45">
        <v>0</v>
      </c>
      <c r="AD855" s="45">
        <v>0</v>
      </c>
      <c r="AE855" s="45">
        <v>0</v>
      </c>
      <c r="AF855" s="45">
        <v>1</v>
      </c>
      <c r="AG855" s="45">
        <v>1</v>
      </c>
      <c r="AH855" s="45">
        <v>0</v>
      </c>
      <c r="AI855" s="45">
        <v>0</v>
      </c>
      <c r="AJ855" s="45">
        <v>0</v>
      </c>
      <c r="AK855" s="45">
        <v>0</v>
      </c>
      <c r="AL855" s="45">
        <v>0</v>
      </c>
      <c r="AM855" s="45">
        <v>0</v>
      </c>
      <c r="AN855" s="45">
        <v>0</v>
      </c>
      <c r="AO855" s="45">
        <v>0</v>
      </c>
    </row>
    <row r="856" spans="1:41" ht="13.5">
      <c r="A856" s="45">
        <v>21055</v>
      </c>
      <c r="B856" s="44" t="s">
        <v>4165</v>
      </c>
      <c r="C856" s="45" t="s">
        <v>4575</v>
      </c>
      <c r="D856" s="45">
        <v>13036</v>
      </c>
      <c r="E856" s="45">
        <v>2</v>
      </c>
      <c r="F856" s="45">
        <v>0</v>
      </c>
      <c r="G856" s="45">
        <v>4</v>
      </c>
      <c r="H856" s="45">
        <v>50017</v>
      </c>
      <c r="I856" s="60">
        <v>1</v>
      </c>
      <c r="J856" s="45">
        <v>1</v>
      </c>
      <c r="K856" s="45">
        <v>320</v>
      </c>
      <c r="L856" s="45">
        <v>0</v>
      </c>
      <c r="M856" s="45">
        <v>0</v>
      </c>
      <c r="N856" s="45">
        <v>0</v>
      </c>
      <c r="O856" s="45">
        <v>0</v>
      </c>
      <c r="P856" s="45">
        <v>680</v>
      </c>
      <c r="Q856" s="45">
        <v>0</v>
      </c>
      <c r="R856" s="45">
        <v>0</v>
      </c>
      <c r="S856" s="45">
        <v>0</v>
      </c>
      <c r="T856" s="45">
        <v>0</v>
      </c>
      <c r="U856" s="45">
        <v>0</v>
      </c>
      <c r="V856" s="45">
        <v>0</v>
      </c>
      <c r="W856" s="45">
        <v>0</v>
      </c>
      <c r="X856" s="45">
        <v>0</v>
      </c>
      <c r="Y856" s="45">
        <v>0</v>
      </c>
      <c r="Z856" s="45">
        <v>0</v>
      </c>
      <c r="AA856" s="45">
        <v>0</v>
      </c>
      <c r="AB856" s="45">
        <v>0</v>
      </c>
      <c r="AC856" s="45">
        <v>0</v>
      </c>
      <c r="AD856" s="45">
        <v>0</v>
      </c>
      <c r="AE856" s="45">
        <v>0</v>
      </c>
      <c r="AF856" s="45">
        <v>1</v>
      </c>
      <c r="AG856" s="45">
        <v>1</v>
      </c>
      <c r="AH856" s="45">
        <v>0</v>
      </c>
      <c r="AI856" s="45">
        <v>0</v>
      </c>
      <c r="AJ856" s="45">
        <v>0</v>
      </c>
      <c r="AK856" s="45">
        <v>0</v>
      </c>
      <c r="AL856" s="45">
        <v>0</v>
      </c>
      <c r="AM856" s="45">
        <v>0</v>
      </c>
      <c r="AN856" s="45">
        <v>0</v>
      </c>
      <c r="AO856" s="45">
        <v>0</v>
      </c>
    </row>
    <row r="857" spans="1:41" ht="13.5">
      <c r="A857" s="45">
        <v>21056</v>
      </c>
      <c r="B857" s="44" t="s">
        <v>4306</v>
      </c>
      <c r="C857" s="45" t="s">
        <v>4576</v>
      </c>
      <c r="D857" s="45">
        <v>11041</v>
      </c>
      <c r="E857" s="45">
        <v>2</v>
      </c>
      <c r="F857" s="45">
        <v>0</v>
      </c>
      <c r="G857" s="45">
        <v>4</v>
      </c>
      <c r="H857" s="45">
        <v>50018</v>
      </c>
      <c r="I857" s="60">
        <v>1</v>
      </c>
      <c r="J857" s="45">
        <v>1</v>
      </c>
      <c r="K857" s="45">
        <v>320</v>
      </c>
      <c r="L857" s="45">
        <v>0</v>
      </c>
      <c r="M857" s="45">
        <v>0</v>
      </c>
      <c r="N857" s="45">
        <v>0</v>
      </c>
      <c r="O857" s="45">
        <v>0</v>
      </c>
      <c r="P857" s="45">
        <v>680</v>
      </c>
      <c r="Q857" s="45">
        <v>0</v>
      </c>
      <c r="R857" s="45">
        <v>0</v>
      </c>
      <c r="S857" s="45">
        <v>0</v>
      </c>
      <c r="T857" s="45">
        <v>0</v>
      </c>
      <c r="U857" s="45">
        <v>0</v>
      </c>
      <c r="V857" s="45">
        <v>0</v>
      </c>
      <c r="W857" s="45">
        <v>0</v>
      </c>
      <c r="X857" s="45">
        <v>0</v>
      </c>
      <c r="Y857" s="45">
        <v>0</v>
      </c>
      <c r="Z857" s="45">
        <v>0</v>
      </c>
      <c r="AA857" s="45">
        <v>0</v>
      </c>
      <c r="AB857" s="45">
        <v>0</v>
      </c>
      <c r="AC857" s="45">
        <v>0</v>
      </c>
      <c r="AD857" s="45">
        <v>0</v>
      </c>
      <c r="AE857" s="45">
        <v>0</v>
      </c>
      <c r="AF857" s="45">
        <v>1</v>
      </c>
      <c r="AG857" s="45">
        <v>1</v>
      </c>
      <c r="AH857" s="45">
        <v>0</v>
      </c>
      <c r="AI857" s="45">
        <v>0</v>
      </c>
      <c r="AJ857" s="45">
        <v>0</v>
      </c>
      <c r="AK857" s="45">
        <v>0</v>
      </c>
      <c r="AL857" s="45">
        <v>0</v>
      </c>
      <c r="AM857" s="45">
        <v>0</v>
      </c>
      <c r="AN857" s="45">
        <v>0</v>
      </c>
      <c r="AO857" s="45">
        <v>0</v>
      </c>
    </row>
    <row r="858" spans="1:41" ht="13.5">
      <c r="A858" s="45">
        <v>21057</v>
      </c>
      <c r="B858" s="44" t="s">
        <v>4312</v>
      </c>
      <c r="C858" s="45" t="s">
        <v>4577</v>
      </c>
      <c r="D858" s="45">
        <v>11043</v>
      </c>
      <c r="E858" s="45">
        <v>2</v>
      </c>
      <c r="F858" s="45">
        <v>0</v>
      </c>
      <c r="G858" s="45">
        <v>4</v>
      </c>
      <c r="H858" s="45">
        <v>50019</v>
      </c>
      <c r="I858" s="60">
        <v>1</v>
      </c>
      <c r="J858" s="45">
        <v>1</v>
      </c>
      <c r="K858" s="45">
        <v>320</v>
      </c>
      <c r="L858" s="45">
        <v>0</v>
      </c>
      <c r="M858" s="45">
        <v>0</v>
      </c>
      <c r="N858" s="45">
        <v>0</v>
      </c>
      <c r="O858" s="45">
        <v>0</v>
      </c>
      <c r="P858" s="45">
        <v>680</v>
      </c>
      <c r="Q858" s="45">
        <v>0</v>
      </c>
      <c r="R858" s="45">
        <v>0</v>
      </c>
      <c r="S858" s="45">
        <v>0</v>
      </c>
      <c r="T858" s="45">
        <v>0</v>
      </c>
      <c r="U858" s="45">
        <v>0</v>
      </c>
      <c r="V858" s="45">
        <v>0</v>
      </c>
      <c r="W858" s="45">
        <v>0</v>
      </c>
      <c r="X858" s="45">
        <v>0</v>
      </c>
      <c r="Y858" s="45">
        <v>0</v>
      </c>
      <c r="Z858" s="45">
        <v>0</v>
      </c>
      <c r="AA858" s="45">
        <v>0</v>
      </c>
      <c r="AB858" s="45">
        <v>0</v>
      </c>
      <c r="AC858" s="45">
        <v>0</v>
      </c>
      <c r="AD858" s="45">
        <v>0</v>
      </c>
      <c r="AE858" s="45">
        <v>0</v>
      </c>
      <c r="AF858" s="45">
        <v>1</v>
      </c>
      <c r="AG858" s="45">
        <v>1</v>
      </c>
      <c r="AH858" s="45">
        <v>0</v>
      </c>
      <c r="AI858" s="45">
        <v>0</v>
      </c>
      <c r="AJ858" s="45">
        <v>0</v>
      </c>
      <c r="AK858" s="45">
        <v>0</v>
      </c>
      <c r="AL858" s="45">
        <v>0</v>
      </c>
      <c r="AM858" s="45">
        <v>0</v>
      </c>
      <c r="AN858" s="45">
        <v>0</v>
      </c>
      <c r="AO858" s="45">
        <v>0</v>
      </c>
    </row>
    <row r="859" spans="1:41" ht="13.5">
      <c r="A859" s="45">
        <v>21058</v>
      </c>
      <c r="B859" s="44" t="s">
        <v>4315</v>
      </c>
      <c r="C859" s="45" t="s">
        <v>4578</v>
      </c>
      <c r="D859" s="45">
        <v>13032</v>
      </c>
      <c r="E859" s="45">
        <v>2</v>
      </c>
      <c r="F859" s="45">
        <v>0</v>
      </c>
      <c r="G859" s="45">
        <v>4</v>
      </c>
      <c r="H859" s="45">
        <v>50020</v>
      </c>
      <c r="I859" s="60">
        <v>1</v>
      </c>
      <c r="J859" s="45">
        <v>1</v>
      </c>
      <c r="K859" s="45">
        <v>320</v>
      </c>
      <c r="L859" s="45">
        <v>0</v>
      </c>
      <c r="M859" s="45">
        <v>0</v>
      </c>
      <c r="N859" s="45">
        <v>0</v>
      </c>
      <c r="O859" s="45">
        <v>0</v>
      </c>
      <c r="P859" s="45">
        <v>680</v>
      </c>
      <c r="Q859" s="45">
        <v>0</v>
      </c>
      <c r="R859" s="45">
        <v>0</v>
      </c>
      <c r="S859" s="45">
        <v>0</v>
      </c>
      <c r="T859" s="45">
        <v>0</v>
      </c>
      <c r="U859" s="45">
        <v>0</v>
      </c>
      <c r="V859" s="45">
        <v>0</v>
      </c>
      <c r="W859" s="45">
        <v>0</v>
      </c>
      <c r="X859" s="45">
        <v>0</v>
      </c>
      <c r="Y859" s="45">
        <v>0</v>
      </c>
      <c r="Z859" s="45">
        <v>0</v>
      </c>
      <c r="AA859" s="45">
        <v>0</v>
      </c>
      <c r="AB859" s="45">
        <v>0</v>
      </c>
      <c r="AC859" s="45">
        <v>0</v>
      </c>
      <c r="AD859" s="45">
        <v>0</v>
      </c>
      <c r="AE859" s="45">
        <v>0</v>
      </c>
      <c r="AF859" s="45">
        <v>1</v>
      </c>
      <c r="AG859" s="45">
        <v>1</v>
      </c>
      <c r="AH859" s="45">
        <v>0</v>
      </c>
      <c r="AI859" s="45">
        <v>0</v>
      </c>
      <c r="AJ859" s="45">
        <v>0</v>
      </c>
      <c r="AK859" s="45">
        <v>0</v>
      </c>
      <c r="AL859" s="45">
        <v>0</v>
      </c>
      <c r="AM859" s="45">
        <v>0</v>
      </c>
      <c r="AN859" s="45">
        <v>0</v>
      </c>
      <c r="AO859" s="45">
        <v>0</v>
      </c>
    </row>
    <row r="860" spans="1:41" ht="13.5">
      <c r="A860" s="45">
        <v>21059</v>
      </c>
      <c r="B860" s="44" t="s">
        <v>4031</v>
      </c>
      <c r="C860" s="45" t="s">
        <v>4579</v>
      </c>
      <c r="D860" s="45">
        <v>12022</v>
      </c>
      <c r="E860" s="45">
        <v>2</v>
      </c>
      <c r="F860" s="45">
        <v>0</v>
      </c>
      <c r="G860" s="45">
        <v>4</v>
      </c>
      <c r="H860" s="45">
        <v>50021</v>
      </c>
      <c r="I860" s="60">
        <v>1</v>
      </c>
      <c r="J860" s="45">
        <v>1</v>
      </c>
      <c r="K860" s="45">
        <v>320</v>
      </c>
      <c r="L860" s="45">
        <v>0</v>
      </c>
      <c r="M860" s="45">
        <v>0</v>
      </c>
      <c r="N860" s="45">
        <v>0</v>
      </c>
      <c r="O860" s="45">
        <v>0</v>
      </c>
      <c r="P860" s="45">
        <v>680</v>
      </c>
      <c r="Q860" s="45">
        <v>0</v>
      </c>
      <c r="R860" s="45">
        <v>0</v>
      </c>
      <c r="S860" s="45">
        <v>0</v>
      </c>
      <c r="T860" s="45">
        <v>0</v>
      </c>
      <c r="U860" s="45">
        <v>0</v>
      </c>
      <c r="V860" s="45">
        <v>0</v>
      </c>
      <c r="W860" s="45">
        <v>0</v>
      </c>
      <c r="X860" s="45">
        <v>0</v>
      </c>
      <c r="Y860" s="45">
        <v>0</v>
      </c>
      <c r="Z860" s="45">
        <v>0</v>
      </c>
      <c r="AA860" s="45">
        <v>0</v>
      </c>
      <c r="AB860" s="45">
        <v>0</v>
      </c>
      <c r="AC860" s="45">
        <v>0</v>
      </c>
      <c r="AD860" s="45">
        <v>0</v>
      </c>
      <c r="AE860" s="45">
        <v>0</v>
      </c>
      <c r="AF860" s="45">
        <v>1</v>
      </c>
      <c r="AG860" s="45">
        <v>1</v>
      </c>
      <c r="AH860" s="45">
        <v>0</v>
      </c>
      <c r="AI860" s="45">
        <v>0</v>
      </c>
      <c r="AJ860" s="45">
        <v>0</v>
      </c>
      <c r="AK860" s="45">
        <v>0</v>
      </c>
      <c r="AL860" s="45">
        <v>0</v>
      </c>
      <c r="AM860" s="45">
        <v>0</v>
      </c>
      <c r="AN860" s="45">
        <v>0</v>
      </c>
      <c r="AO860" s="45">
        <v>0</v>
      </c>
    </row>
    <row r="861" spans="1:41" ht="13.5">
      <c r="A861" s="45">
        <v>21060</v>
      </c>
      <c r="B861" s="44" t="s">
        <v>4323</v>
      </c>
      <c r="C861" s="45" t="s">
        <v>4580</v>
      </c>
      <c r="D861" s="45">
        <v>14020</v>
      </c>
      <c r="E861" s="45">
        <v>2</v>
      </c>
      <c r="F861" s="45">
        <v>0</v>
      </c>
      <c r="G861" s="45">
        <v>4</v>
      </c>
      <c r="H861" s="45">
        <v>50022</v>
      </c>
      <c r="I861" s="60">
        <v>1</v>
      </c>
      <c r="J861" s="45">
        <v>1</v>
      </c>
      <c r="K861" s="45">
        <v>320</v>
      </c>
      <c r="L861" s="45">
        <v>0</v>
      </c>
      <c r="M861" s="45">
        <v>0</v>
      </c>
      <c r="N861" s="45">
        <v>0</v>
      </c>
      <c r="O861" s="45">
        <v>0</v>
      </c>
      <c r="P861" s="45">
        <v>680</v>
      </c>
      <c r="Q861" s="45">
        <v>0</v>
      </c>
      <c r="R861" s="45">
        <v>0</v>
      </c>
      <c r="S861" s="45">
        <v>0</v>
      </c>
      <c r="T861" s="45">
        <v>0</v>
      </c>
      <c r="U861" s="45">
        <v>0</v>
      </c>
      <c r="V861" s="45">
        <v>0</v>
      </c>
      <c r="W861" s="45">
        <v>0</v>
      </c>
      <c r="X861" s="45">
        <v>0</v>
      </c>
      <c r="Y861" s="45">
        <v>0</v>
      </c>
      <c r="Z861" s="45">
        <v>0</v>
      </c>
      <c r="AA861" s="45">
        <v>0</v>
      </c>
      <c r="AB861" s="45">
        <v>0</v>
      </c>
      <c r="AC861" s="45">
        <v>0</v>
      </c>
      <c r="AD861" s="45">
        <v>0</v>
      </c>
      <c r="AE861" s="45">
        <v>0</v>
      </c>
      <c r="AF861" s="45">
        <v>1</v>
      </c>
      <c r="AG861" s="45">
        <v>1</v>
      </c>
      <c r="AH861" s="45">
        <v>0</v>
      </c>
      <c r="AI861" s="45">
        <v>0</v>
      </c>
      <c r="AJ861" s="45">
        <v>0</v>
      </c>
      <c r="AK861" s="45">
        <v>0</v>
      </c>
      <c r="AL861" s="45">
        <v>0</v>
      </c>
      <c r="AM861" s="45">
        <v>0</v>
      </c>
      <c r="AN861" s="45">
        <v>0</v>
      </c>
      <c r="AO861" s="45">
        <v>0</v>
      </c>
    </row>
    <row r="862" spans="1:41" ht="13.5">
      <c r="A862" s="45">
        <v>21061</v>
      </c>
      <c r="B862" s="44" t="s">
        <v>3912</v>
      </c>
      <c r="C862" s="45" t="s">
        <v>4581</v>
      </c>
      <c r="D862" s="45">
        <v>11023</v>
      </c>
      <c r="E862" s="45">
        <v>2</v>
      </c>
      <c r="F862" s="45">
        <v>0</v>
      </c>
      <c r="G862" s="45">
        <v>4</v>
      </c>
      <c r="H862" s="45">
        <v>50023</v>
      </c>
      <c r="I862" s="60">
        <v>1</v>
      </c>
      <c r="J862" s="45">
        <v>1</v>
      </c>
      <c r="K862" s="45">
        <v>320</v>
      </c>
      <c r="L862" s="45">
        <v>0</v>
      </c>
      <c r="M862" s="45">
        <v>0</v>
      </c>
      <c r="N862" s="45">
        <v>0</v>
      </c>
      <c r="O862" s="45">
        <v>0</v>
      </c>
      <c r="P862" s="45">
        <v>680</v>
      </c>
      <c r="Q862" s="45">
        <v>0</v>
      </c>
      <c r="R862" s="45">
        <v>0</v>
      </c>
      <c r="S862" s="45">
        <v>0</v>
      </c>
      <c r="T862" s="45">
        <v>0</v>
      </c>
      <c r="U862" s="45">
        <v>0</v>
      </c>
      <c r="V862" s="45">
        <v>0</v>
      </c>
      <c r="W862" s="45">
        <v>0</v>
      </c>
      <c r="X862" s="45">
        <v>0</v>
      </c>
      <c r="Y862" s="45">
        <v>0</v>
      </c>
      <c r="Z862" s="45">
        <v>0</v>
      </c>
      <c r="AA862" s="45">
        <v>0</v>
      </c>
      <c r="AB862" s="45">
        <v>0</v>
      </c>
      <c r="AC862" s="45">
        <v>0</v>
      </c>
      <c r="AD862" s="45">
        <v>0</v>
      </c>
      <c r="AE862" s="45">
        <v>0</v>
      </c>
      <c r="AF862" s="45">
        <v>1</v>
      </c>
      <c r="AG862" s="45">
        <v>1</v>
      </c>
      <c r="AH862" s="45">
        <v>0</v>
      </c>
      <c r="AI862" s="45">
        <v>0</v>
      </c>
      <c r="AJ862" s="45">
        <v>0</v>
      </c>
      <c r="AK862" s="45">
        <v>0</v>
      </c>
      <c r="AL862" s="45">
        <v>0</v>
      </c>
      <c r="AM862" s="45">
        <v>0</v>
      </c>
      <c r="AN862" s="45">
        <v>0</v>
      </c>
      <c r="AO862" s="45">
        <v>0</v>
      </c>
    </row>
    <row r="863" spans="1:41" ht="13.5">
      <c r="A863" s="45">
        <v>21062</v>
      </c>
      <c r="B863" s="44" t="s">
        <v>4272</v>
      </c>
      <c r="C863" s="45" t="s">
        <v>4582</v>
      </c>
      <c r="D863" s="45">
        <v>14020</v>
      </c>
      <c r="E863" s="45">
        <v>2</v>
      </c>
      <c r="F863" s="45">
        <v>0</v>
      </c>
      <c r="G863" s="45">
        <v>4</v>
      </c>
      <c r="H863" s="45">
        <v>50024</v>
      </c>
      <c r="I863" s="60">
        <v>1</v>
      </c>
      <c r="J863" s="45">
        <v>1</v>
      </c>
      <c r="K863" s="45">
        <v>320</v>
      </c>
      <c r="L863" s="45">
        <v>0</v>
      </c>
      <c r="M863" s="45">
        <v>0</v>
      </c>
      <c r="N863" s="45">
        <v>0</v>
      </c>
      <c r="O863" s="45">
        <v>0</v>
      </c>
      <c r="P863" s="45">
        <v>680</v>
      </c>
      <c r="Q863" s="45">
        <v>0</v>
      </c>
      <c r="R863" s="45">
        <v>0</v>
      </c>
      <c r="S863" s="45">
        <v>0</v>
      </c>
      <c r="T863" s="45">
        <v>0</v>
      </c>
      <c r="U863" s="45">
        <v>0</v>
      </c>
      <c r="V863" s="45">
        <v>0</v>
      </c>
      <c r="W863" s="45">
        <v>0</v>
      </c>
      <c r="X863" s="45">
        <v>0</v>
      </c>
      <c r="Y863" s="45">
        <v>0</v>
      </c>
      <c r="Z863" s="45">
        <v>0</v>
      </c>
      <c r="AA863" s="45">
        <v>0</v>
      </c>
      <c r="AB863" s="45">
        <v>0</v>
      </c>
      <c r="AC863" s="45">
        <v>0</v>
      </c>
      <c r="AD863" s="45">
        <v>0</v>
      </c>
      <c r="AE863" s="45">
        <v>0</v>
      </c>
      <c r="AF863" s="45">
        <v>1</v>
      </c>
      <c r="AG863" s="45">
        <v>1</v>
      </c>
      <c r="AH863" s="45">
        <v>0</v>
      </c>
      <c r="AI863" s="45">
        <v>0</v>
      </c>
      <c r="AJ863" s="45">
        <v>0</v>
      </c>
      <c r="AK863" s="45">
        <v>0</v>
      </c>
      <c r="AL863" s="45">
        <v>0</v>
      </c>
      <c r="AM863" s="45">
        <v>0</v>
      </c>
      <c r="AN863" s="45">
        <v>0</v>
      </c>
      <c r="AO863" s="45">
        <v>0</v>
      </c>
    </row>
    <row r="864" spans="1:41" ht="13.5">
      <c r="A864" s="45">
        <v>21101</v>
      </c>
      <c r="B864" s="44" t="s">
        <v>4320</v>
      </c>
      <c r="C864" s="45" t="s">
        <v>4571</v>
      </c>
      <c r="D864" s="45">
        <v>11022</v>
      </c>
      <c r="E864" s="45">
        <v>2</v>
      </c>
      <c r="F864" s="45">
        <v>0</v>
      </c>
      <c r="G864" s="45">
        <v>4</v>
      </c>
      <c r="H864" s="45">
        <v>50025</v>
      </c>
      <c r="I864" s="60">
        <v>1</v>
      </c>
      <c r="J864" s="45">
        <v>1</v>
      </c>
      <c r="K864" s="45">
        <v>320</v>
      </c>
      <c r="L864" s="45">
        <v>0</v>
      </c>
      <c r="M864" s="45">
        <v>0</v>
      </c>
      <c r="N864" s="45">
        <v>0</v>
      </c>
      <c r="O864" s="45">
        <v>0</v>
      </c>
      <c r="P864" s="45">
        <v>680</v>
      </c>
      <c r="Q864" s="45">
        <v>0</v>
      </c>
      <c r="R864" s="45">
        <v>0</v>
      </c>
      <c r="S864" s="45">
        <v>0</v>
      </c>
      <c r="T864" s="45">
        <v>0</v>
      </c>
      <c r="U864" s="45">
        <v>0</v>
      </c>
      <c r="V864" s="45">
        <v>0</v>
      </c>
      <c r="W864" s="45">
        <v>0</v>
      </c>
      <c r="X864" s="45">
        <v>0</v>
      </c>
      <c r="Y864" s="45">
        <v>0</v>
      </c>
      <c r="Z864" s="45">
        <v>0</v>
      </c>
      <c r="AA864" s="45">
        <v>0</v>
      </c>
      <c r="AB864" s="45">
        <v>0</v>
      </c>
      <c r="AC864" s="45">
        <v>0</v>
      </c>
      <c r="AD864" s="45">
        <v>0</v>
      </c>
      <c r="AE864" s="45">
        <v>0</v>
      </c>
      <c r="AF864" s="45">
        <v>1</v>
      </c>
      <c r="AG864" s="45">
        <v>1</v>
      </c>
      <c r="AH864" s="45">
        <v>0</v>
      </c>
      <c r="AI864" s="45">
        <v>0</v>
      </c>
      <c r="AJ864" s="45">
        <v>0</v>
      </c>
      <c r="AK864" s="45">
        <v>0</v>
      </c>
      <c r="AL864" s="45">
        <v>0</v>
      </c>
      <c r="AM864" s="45">
        <v>0</v>
      </c>
      <c r="AN864" s="45">
        <v>0</v>
      </c>
      <c r="AO864" s="45">
        <v>0</v>
      </c>
    </row>
    <row r="865" spans="1:41" ht="13.5">
      <c r="A865" s="45">
        <v>21102</v>
      </c>
      <c r="B865" s="44" t="s">
        <v>4308</v>
      </c>
      <c r="C865" s="45" t="s">
        <v>4572</v>
      </c>
      <c r="D865" s="45">
        <v>11031</v>
      </c>
      <c r="E865" s="45">
        <v>2</v>
      </c>
      <c r="F865" s="45">
        <v>0</v>
      </c>
      <c r="G865" s="45">
        <v>4</v>
      </c>
      <c r="H865" s="45">
        <v>50026</v>
      </c>
      <c r="I865" s="60">
        <v>1</v>
      </c>
      <c r="J865" s="45">
        <v>1</v>
      </c>
      <c r="K865" s="45">
        <v>320</v>
      </c>
      <c r="L865" s="45">
        <v>0</v>
      </c>
      <c r="M865" s="45">
        <v>0</v>
      </c>
      <c r="N865" s="45">
        <v>0</v>
      </c>
      <c r="O865" s="45">
        <v>0</v>
      </c>
      <c r="P865" s="45">
        <v>680</v>
      </c>
      <c r="Q865" s="45">
        <v>0</v>
      </c>
      <c r="R865" s="45">
        <v>0</v>
      </c>
      <c r="S865" s="45">
        <v>0</v>
      </c>
      <c r="T865" s="45">
        <v>0</v>
      </c>
      <c r="U865" s="45">
        <v>0</v>
      </c>
      <c r="V865" s="45">
        <v>0</v>
      </c>
      <c r="W865" s="45">
        <v>0</v>
      </c>
      <c r="X865" s="45">
        <v>0</v>
      </c>
      <c r="Y865" s="45">
        <v>0</v>
      </c>
      <c r="Z865" s="45">
        <v>0</v>
      </c>
      <c r="AA865" s="45">
        <v>0</v>
      </c>
      <c r="AB865" s="45">
        <v>0</v>
      </c>
      <c r="AC865" s="45">
        <v>0</v>
      </c>
      <c r="AD865" s="45">
        <v>0</v>
      </c>
      <c r="AE865" s="45">
        <v>0</v>
      </c>
      <c r="AF865" s="45">
        <v>1</v>
      </c>
      <c r="AG865" s="45">
        <v>1</v>
      </c>
      <c r="AH865" s="45">
        <v>0</v>
      </c>
      <c r="AI865" s="45">
        <v>0</v>
      </c>
      <c r="AJ865" s="45">
        <v>0</v>
      </c>
      <c r="AK865" s="45">
        <v>0</v>
      </c>
      <c r="AL865" s="45">
        <v>0</v>
      </c>
      <c r="AM865" s="45">
        <v>0</v>
      </c>
      <c r="AN865" s="45">
        <v>0</v>
      </c>
      <c r="AO865" s="45">
        <v>0</v>
      </c>
    </row>
    <row r="866" spans="1:41" ht="13.5">
      <c r="A866" s="45">
        <v>21103</v>
      </c>
      <c r="B866" s="44" t="s">
        <v>3948</v>
      </c>
      <c r="C866" s="45" t="s">
        <v>4573</v>
      </c>
      <c r="D866" s="45">
        <v>13025</v>
      </c>
      <c r="E866" s="45">
        <v>2</v>
      </c>
      <c r="F866" s="45">
        <v>0</v>
      </c>
      <c r="G866" s="45">
        <v>4</v>
      </c>
      <c r="H866" s="45">
        <v>50027</v>
      </c>
      <c r="I866" s="60">
        <v>1</v>
      </c>
      <c r="J866" s="45">
        <v>1</v>
      </c>
      <c r="K866" s="45">
        <v>320</v>
      </c>
      <c r="L866" s="45">
        <v>0</v>
      </c>
      <c r="M866" s="45">
        <v>0</v>
      </c>
      <c r="N866" s="45">
        <v>0</v>
      </c>
      <c r="O866" s="45">
        <v>0</v>
      </c>
      <c r="P866" s="45">
        <v>680</v>
      </c>
      <c r="Q866" s="45">
        <v>0</v>
      </c>
      <c r="R866" s="45">
        <v>0</v>
      </c>
      <c r="S866" s="45">
        <v>0</v>
      </c>
      <c r="T866" s="45">
        <v>0</v>
      </c>
      <c r="U866" s="45">
        <v>0</v>
      </c>
      <c r="V866" s="45">
        <v>0</v>
      </c>
      <c r="W866" s="45">
        <v>0</v>
      </c>
      <c r="X866" s="45">
        <v>0</v>
      </c>
      <c r="Y866" s="45">
        <v>0</v>
      </c>
      <c r="Z866" s="45">
        <v>0</v>
      </c>
      <c r="AA866" s="45">
        <v>0</v>
      </c>
      <c r="AB866" s="45">
        <v>0</v>
      </c>
      <c r="AC866" s="45">
        <v>0</v>
      </c>
      <c r="AD866" s="45">
        <v>0</v>
      </c>
      <c r="AE866" s="45">
        <v>0</v>
      </c>
      <c r="AF866" s="45">
        <v>1</v>
      </c>
      <c r="AG866" s="45">
        <v>1</v>
      </c>
      <c r="AH866" s="45">
        <v>0</v>
      </c>
      <c r="AI866" s="45">
        <v>0</v>
      </c>
      <c r="AJ866" s="45">
        <v>0</v>
      </c>
      <c r="AK866" s="45">
        <v>0</v>
      </c>
      <c r="AL866" s="45">
        <v>0</v>
      </c>
      <c r="AM866" s="45">
        <v>0</v>
      </c>
      <c r="AN866" s="45">
        <v>0</v>
      </c>
      <c r="AO866" s="45">
        <v>0</v>
      </c>
    </row>
    <row r="867" spans="1:41" ht="13.5">
      <c r="A867" s="45">
        <v>21104</v>
      </c>
      <c r="B867" s="44" t="s">
        <v>3944</v>
      </c>
      <c r="C867" s="45" t="s">
        <v>4574</v>
      </c>
      <c r="D867" s="45">
        <v>11031</v>
      </c>
      <c r="E867" s="45">
        <v>2</v>
      </c>
      <c r="F867" s="45">
        <v>0</v>
      </c>
      <c r="G867" s="45">
        <v>4</v>
      </c>
      <c r="H867" s="45">
        <v>50028</v>
      </c>
      <c r="I867" s="60">
        <v>1</v>
      </c>
      <c r="J867" s="45">
        <v>1</v>
      </c>
      <c r="K867" s="45">
        <v>320</v>
      </c>
      <c r="L867" s="45">
        <v>0</v>
      </c>
      <c r="M867" s="45">
        <v>0</v>
      </c>
      <c r="N867" s="45">
        <v>0</v>
      </c>
      <c r="O867" s="45">
        <v>0</v>
      </c>
      <c r="P867" s="45">
        <v>680</v>
      </c>
      <c r="Q867" s="45">
        <v>0</v>
      </c>
      <c r="R867" s="45">
        <v>0</v>
      </c>
      <c r="S867" s="45">
        <v>0</v>
      </c>
      <c r="T867" s="45">
        <v>0</v>
      </c>
      <c r="U867" s="45">
        <v>0</v>
      </c>
      <c r="V867" s="45">
        <v>0</v>
      </c>
      <c r="W867" s="45">
        <v>0</v>
      </c>
      <c r="X867" s="45">
        <v>0</v>
      </c>
      <c r="Y867" s="45">
        <v>0</v>
      </c>
      <c r="Z867" s="45">
        <v>0</v>
      </c>
      <c r="AA867" s="45">
        <v>0</v>
      </c>
      <c r="AB867" s="45">
        <v>0</v>
      </c>
      <c r="AC867" s="45">
        <v>0</v>
      </c>
      <c r="AD867" s="45">
        <v>0</v>
      </c>
      <c r="AE867" s="45">
        <v>0</v>
      </c>
      <c r="AF867" s="45">
        <v>1</v>
      </c>
      <c r="AG867" s="45">
        <v>1</v>
      </c>
      <c r="AH867" s="45">
        <v>0</v>
      </c>
      <c r="AI867" s="45">
        <v>0</v>
      </c>
      <c r="AJ867" s="45">
        <v>0</v>
      </c>
      <c r="AK867" s="45">
        <v>0</v>
      </c>
      <c r="AL867" s="45">
        <v>0</v>
      </c>
      <c r="AM867" s="45">
        <v>0</v>
      </c>
      <c r="AN867" s="45">
        <v>0</v>
      </c>
      <c r="AO867" s="45">
        <v>0</v>
      </c>
    </row>
    <row r="868" spans="1:41" ht="13.5">
      <c r="A868" s="45">
        <v>21105</v>
      </c>
      <c r="B868" s="44" t="s">
        <v>4165</v>
      </c>
      <c r="C868" s="45" t="s">
        <v>4575</v>
      </c>
      <c r="D868" s="45">
        <v>13036</v>
      </c>
      <c r="E868" s="45">
        <v>2</v>
      </c>
      <c r="F868" s="45">
        <v>0</v>
      </c>
      <c r="G868" s="45">
        <v>4</v>
      </c>
      <c r="H868" s="45">
        <v>50029</v>
      </c>
      <c r="I868" s="60">
        <v>1</v>
      </c>
      <c r="J868" s="45">
        <v>1</v>
      </c>
      <c r="K868" s="45">
        <v>320</v>
      </c>
      <c r="L868" s="45">
        <v>0</v>
      </c>
      <c r="M868" s="45">
        <v>0</v>
      </c>
      <c r="N868" s="45">
        <v>0</v>
      </c>
      <c r="O868" s="45">
        <v>0</v>
      </c>
      <c r="P868" s="45">
        <v>680</v>
      </c>
      <c r="Q868" s="45">
        <v>0</v>
      </c>
      <c r="R868" s="45">
        <v>0</v>
      </c>
      <c r="S868" s="45">
        <v>0</v>
      </c>
      <c r="T868" s="45">
        <v>0</v>
      </c>
      <c r="U868" s="45">
        <v>0</v>
      </c>
      <c r="V868" s="45">
        <v>0</v>
      </c>
      <c r="W868" s="45">
        <v>0</v>
      </c>
      <c r="X868" s="45">
        <v>0</v>
      </c>
      <c r="Y868" s="45">
        <v>0</v>
      </c>
      <c r="Z868" s="45">
        <v>0</v>
      </c>
      <c r="AA868" s="45">
        <v>0</v>
      </c>
      <c r="AB868" s="45">
        <v>0</v>
      </c>
      <c r="AC868" s="45">
        <v>0</v>
      </c>
      <c r="AD868" s="45">
        <v>0</v>
      </c>
      <c r="AE868" s="45">
        <v>0</v>
      </c>
      <c r="AF868" s="45">
        <v>1</v>
      </c>
      <c r="AG868" s="45">
        <v>1</v>
      </c>
      <c r="AH868" s="45">
        <v>0</v>
      </c>
      <c r="AI868" s="45">
        <v>0</v>
      </c>
      <c r="AJ868" s="45">
        <v>0</v>
      </c>
      <c r="AK868" s="45">
        <v>0</v>
      </c>
      <c r="AL868" s="45">
        <v>0</v>
      </c>
      <c r="AM868" s="45">
        <v>0</v>
      </c>
      <c r="AN868" s="45">
        <v>0</v>
      </c>
      <c r="AO868" s="45">
        <v>0</v>
      </c>
    </row>
    <row r="869" spans="1:41" ht="13.5">
      <c r="A869" s="45">
        <v>21106</v>
      </c>
      <c r="B869" s="44" t="s">
        <v>4306</v>
      </c>
      <c r="C869" s="45" t="s">
        <v>4576</v>
      </c>
      <c r="D869" s="45">
        <v>11041</v>
      </c>
      <c r="E869" s="45">
        <v>2</v>
      </c>
      <c r="F869" s="45">
        <v>0</v>
      </c>
      <c r="G869" s="45">
        <v>4</v>
      </c>
      <c r="H869" s="45">
        <v>50030</v>
      </c>
      <c r="I869" s="60">
        <v>1</v>
      </c>
      <c r="J869" s="45">
        <v>1</v>
      </c>
      <c r="K869" s="45">
        <v>320</v>
      </c>
      <c r="L869" s="45">
        <v>0</v>
      </c>
      <c r="M869" s="45">
        <v>0</v>
      </c>
      <c r="N869" s="45">
        <v>0</v>
      </c>
      <c r="O869" s="45">
        <v>0</v>
      </c>
      <c r="P869" s="45">
        <v>680</v>
      </c>
      <c r="Q869" s="45">
        <v>0</v>
      </c>
      <c r="R869" s="45">
        <v>0</v>
      </c>
      <c r="S869" s="45">
        <v>0</v>
      </c>
      <c r="T869" s="45">
        <v>0</v>
      </c>
      <c r="U869" s="45">
        <v>0</v>
      </c>
      <c r="V869" s="45">
        <v>0</v>
      </c>
      <c r="W869" s="45">
        <v>0</v>
      </c>
      <c r="X869" s="45">
        <v>0</v>
      </c>
      <c r="Y869" s="45">
        <v>0</v>
      </c>
      <c r="Z869" s="45">
        <v>0</v>
      </c>
      <c r="AA869" s="45">
        <v>0</v>
      </c>
      <c r="AB869" s="45">
        <v>0</v>
      </c>
      <c r="AC869" s="45">
        <v>0</v>
      </c>
      <c r="AD869" s="45">
        <v>0</v>
      </c>
      <c r="AE869" s="45">
        <v>0</v>
      </c>
      <c r="AF869" s="45">
        <v>1</v>
      </c>
      <c r="AG869" s="45">
        <v>1</v>
      </c>
      <c r="AH869" s="45">
        <v>0</v>
      </c>
      <c r="AI869" s="45">
        <v>0</v>
      </c>
      <c r="AJ869" s="45">
        <v>0</v>
      </c>
      <c r="AK869" s="45">
        <v>0</v>
      </c>
      <c r="AL869" s="45">
        <v>0</v>
      </c>
      <c r="AM869" s="45">
        <v>0</v>
      </c>
      <c r="AN869" s="45">
        <v>0</v>
      </c>
      <c r="AO869" s="45">
        <v>0</v>
      </c>
    </row>
    <row r="870" spans="1:41" ht="13.5">
      <c r="A870" s="45">
        <v>21107</v>
      </c>
      <c r="B870" s="44" t="s">
        <v>4312</v>
      </c>
      <c r="C870" s="45" t="s">
        <v>4577</v>
      </c>
      <c r="D870" s="45">
        <v>11043</v>
      </c>
      <c r="E870" s="45">
        <v>2</v>
      </c>
      <c r="F870" s="45">
        <v>0</v>
      </c>
      <c r="G870" s="45">
        <v>4</v>
      </c>
      <c r="H870" s="45">
        <v>50031</v>
      </c>
      <c r="I870" s="60">
        <v>1</v>
      </c>
      <c r="J870" s="45">
        <v>1</v>
      </c>
      <c r="K870" s="45">
        <v>320</v>
      </c>
      <c r="L870" s="45">
        <v>0</v>
      </c>
      <c r="M870" s="45">
        <v>0</v>
      </c>
      <c r="N870" s="45">
        <v>0</v>
      </c>
      <c r="O870" s="45">
        <v>0</v>
      </c>
      <c r="P870" s="45">
        <v>680</v>
      </c>
      <c r="Q870" s="45">
        <v>0</v>
      </c>
      <c r="R870" s="45">
        <v>0</v>
      </c>
      <c r="S870" s="45">
        <v>0</v>
      </c>
      <c r="T870" s="45">
        <v>0</v>
      </c>
      <c r="U870" s="45">
        <v>0</v>
      </c>
      <c r="V870" s="45">
        <v>0</v>
      </c>
      <c r="W870" s="45">
        <v>0</v>
      </c>
      <c r="X870" s="45">
        <v>0</v>
      </c>
      <c r="Y870" s="45">
        <v>0</v>
      </c>
      <c r="Z870" s="45">
        <v>0</v>
      </c>
      <c r="AA870" s="45">
        <v>0</v>
      </c>
      <c r="AB870" s="45">
        <v>0</v>
      </c>
      <c r="AC870" s="45">
        <v>0</v>
      </c>
      <c r="AD870" s="45">
        <v>0</v>
      </c>
      <c r="AE870" s="45">
        <v>0</v>
      </c>
      <c r="AF870" s="45">
        <v>1</v>
      </c>
      <c r="AG870" s="45">
        <v>1</v>
      </c>
      <c r="AH870" s="45">
        <v>0</v>
      </c>
      <c r="AI870" s="45">
        <v>0</v>
      </c>
      <c r="AJ870" s="45">
        <v>0</v>
      </c>
      <c r="AK870" s="45">
        <v>0</v>
      </c>
      <c r="AL870" s="45">
        <v>0</v>
      </c>
      <c r="AM870" s="45">
        <v>0</v>
      </c>
      <c r="AN870" s="45">
        <v>0</v>
      </c>
      <c r="AO870" s="45">
        <v>0</v>
      </c>
    </row>
    <row r="871" spans="1:41" ht="13.5">
      <c r="A871" s="45">
        <v>21108</v>
      </c>
      <c r="B871" s="44" t="s">
        <v>4315</v>
      </c>
      <c r="C871" s="45" t="s">
        <v>4578</v>
      </c>
      <c r="D871" s="45">
        <v>13032</v>
      </c>
      <c r="E871" s="45">
        <v>2</v>
      </c>
      <c r="F871" s="45">
        <v>0</v>
      </c>
      <c r="G871" s="45">
        <v>4</v>
      </c>
      <c r="H871" s="45">
        <v>50032</v>
      </c>
      <c r="I871" s="60">
        <v>1</v>
      </c>
      <c r="J871" s="45">
        <v>1</v>
      </c>
      <c r="K871" s="45">
        <v>320</v>
      </c>
      <c r="L871" s="45">
        <v>0</v>
      </c>
      <c r="M871" s="45">
        <v>0</v>
      </c>
      <c r="N871" s="45">
        <v>0</v>
      </c>
      <c r="O871" s="45">
        <v>0</v>
      </c>
      <c r="P871" s="45">
        <v>680</v>
      </c>
      <c r="Q871" s="45">
        <v>0</v>
      </c>
      <c r="R871" s="45">
        <v>0</v>
      </c>
      <c r="S871" s="45">
        <v>0</v>
      </c>
      <c r="T871" s="45">
        <v>0</v>
      </c>
      <c r="U871" s="45">
        <v>0</v>
      </c>
      <c r="V871" s="45">
        <v>0</v>
      </c>
      <c r="W871" s="45">
        <v>0</v>
      </c>
      <c r="X871" s="45">
        <v>0</v>
      </c>
      <c r="Y871" s="45">
        <v>0</v>
      </c>
      <c r="Z871" s="45">
        <v>0</v>
      </c>
      <c r="AA871" s="45">
        <v>0</v>
      </c>
      <c r="AB871" s="45">
        <v>0</v>
      </c>
      <c r="AC871" s="45">
        <v>0</v>
      </c>
      <c r="AD871" s="45">
        <v>0</v>
      </c>
      <c r="AE871" s="45">
        <v>0</v>
      </c>
      <c r="AF871" s="45">
        <v>1</v>
      </c>
      <c r="AG871" s="45">
        <v>1</v>
      </c>
      <c r="AH871" s="45">
        <v>0</v>
      </c>
      <c r="AI871" s="45">
        <v>0</v>
      </c>
      <c r="AJ871" s="45">
        <v>0</v>
      </c>
      <c r="AK871" s="45">
        <v>0</v>
      </c>
      <c r="AL871" s="45">
        <v>0</v>
      </c>
      <c r="AM871" s="45">
        <v>0</v>
      </c>
      <c r="AN871" s="45">
        <v>0</v>
      </c>
      <c r="AO871" s="45">
        <v>0</v>
      </c>
    </row>
    <row r="872" spans="1:41" ht="13.5">
      <c r="A872" s="45">
        <v>21109</v>
      </c>
      <c r="B872" s="44" t="s">
        <v>4031</v>
      </c>
      <c r="C872" s="45" t="s">
        <v>4579</v>
      </c>
      <c r="D872" s="45">
        <v>12022</v>
      </c>
      <c r="E872" s="45">
        <v>2</v>
      </c>
      <c r="F872" s="45">
        <v>0</v>
      </c>
      <c r="G872" s="45">
        <v>4</v>
      </c>
      <c r="H872" s="45">
        <v>50033</v>
      </c>
      <c r="I872" s="60">
        <v>1</v>
      </c>
      <c r="J872" s="45">
        <v>1</v>
      </c>
      <c r="K872" s="45">
        <v>320</v>
      </c>
      <c r="L872" s="45">
        <v>0</v>
      </c>
      <c r="M872" s="45">
        <v>0</v>
      </c>
      <c r="N872" s="45">
        <v>0</v>
      </c>
      <c r="O872" s="45">
        <v>0</v>
      </c>
      <c r="P872" s="45">
        <v>680</v>
      </c>
      <c r="Q872" s="45">
        <v>0</v>
      </c>
      <c r="R872" s="45">
        <v>0</v>
      </c>
      <c r="S872" s="45">
        <v>0</v>
      </c>
      <c r="T872" s="45">
        <v>0</v>
      </c>
      <c r="U872" s="45">
        <v>0</v>
      </c>
      <c r="V872" s="45">
        <v>0</v>
      </c>
      <c r="W872" s="45">
        <v>0</v>
      </c>
      <c r="X872" s="45">
        <v>0</v>
      </c>
      <c r="Y872" s="45">
        <v>0</v>
      </c>
      <c r="Z872" s="45">
        <v>0</v>
      </c>
      <c r="AA872" s="45">
        <v>0</v>
      </c>
      <c r="AB872" s="45">
        <v>0</v>
      </c>
      <c r="AC872" s="45">
        <v>0</v>
      </c>
      <c r="AD872" s="45">
        <v>0</v>
      </c>
      <c r="AE872" s="45">
        <v>0</v>
      </c>
      <c r="AF872" s="45">
        <v>1</v>
      </c>
      <c r="AG872" s="45">
        <v>1</v>
      </c>
      <c r="AH872" s="45">
        <v>0</v>
      </c>
      <c r="AI872" s="45">
        <v>0</v>
      </c>
      <c r="AJ872" s="45">
        <v>0</v>
      </c>
      <c r="AK872" s="45">
        <v>0</v>
      </c>
      <c r="AL872" s="45">
        <v>0</v>
      </c>
      <c r="AM872" s="45">
        <v>0</v>
      </c>
      <c r="AN872" s="45">
        <v>0</v>
      </c>
      <c r="AO872" s="45">
        <v>0</v>
      </c>
    </row>
    <row r="873" spans="1:41" ht="13.5">
      <c r="A873" s="45">
        <v>21110</v>
      </c>
      <c r="B873" s="44" t="s">
        <v>4323</v>
      </c>
      <c r="C873" s="45" t="s">
        <v>4580</v>
      </c>
      <c r="D873" s="45">
        <v>14020</v>
      </c>
      <c r="E873" s="45">
        <v>2</v>
      </c>
      <c r="F873" s="45">
        <v>0</v>
      </c>
      <c r="G873" s="45">
        <v>4</v>
      </c>
      <c r="H873" s="45">
        <v>50034</v>
      </c>
      <c r="I873" s="60">
        <v>1</v>
      </c>
      <c r="J873" s="45">
        <v>1</v>
      </c>
      <c r="K873" s="45">
        <v>320</v>
      </c>
      <c r="L873" s="45">
        <v>0</v>
      </c>
      <c r="M873" s="45">
        <v>0</v>
      </c>
      <c r="N873" s="45">
        <v>0</v>
      </c>
      <c r="O873" s="45">
        <v>0</v>
      </c>
      <c r="P873" s="45">
        <v>680</v>
      </c>
      <c r="Q873" s="45">
        <v>0</v>
      </c>
      <c r="R873" s="45">
        <v>0</v>
      </c>
      <c r="S873" s="45">
        <v>0</v>
      </c>
      <c r="T873" s="45">
        <v>0</v>
      </c>
      <c r="U873" s="45">
        <v>0</v>
      </c>
      <c r="V873" s="45">
        <v>0</v>
      </c>
      <c r="W873" s="45">
        <v>0</v>
      </c>
      <c r="X873" s="45">
        <v>0</v>
      </c>
      <c r="Y873" s="45">
        <v>0</v>
      </c>
      <c r="Z873" s="45">
        <v>0</v>
      </c>
      <c r="AA873" s="45">
        <v>0</v>
      </c>
      <c r="AB873" s="45">
        <v>0</v>
      </c>
      <c r="AC873" s="45">
        <v>0</v>
      </c>
      <c r="AD873" s="45">
        <v>0</v>
      </c>
      <c r="AE873" s="45">
        <v>0</v>
      </c>
      <c r="AF873" s="45">
        <v>1</v>
      </c>
      <c r="AG873" s="45">
        <v>1</v>
      </c>
      <c r="AH873" s="45">
        <v>0</v>
      </c>
      <c r="AI873" s="45">
        <v>0</v>
      </c>
      <c r="AJ873" s="45">
        <v>0</v>
      </c>
      <c r="AK873" s="45">
        <v>0</v>
      </c>
      <c r="AL873" s="45">
        <v>0</v>
      </c>
      <c r="AM873" s="45">
        <v>0</v>
      </c>
      <c r="AN873" s="45">
        <v>0</v>
      </c>
      <c r="AO873" s="45">
        <v>0</v>
      </c>
    </row>
    <row r="874" spans="1:41" ht="13.5">
      <c r="A874" s="45">
        <v>21111</v>
      </c>
      <c r="B874" s="44" t="s">
        <v>3912</v>
      </c>
      <c r="C874" s="45" t="s">
        <v>4581</v>
      </c>
      <c r="D874" s="45">
        <v>11023</v>
      </c>
      <c r="E874" s="45">
        <v>2</v>
      </c>
      <c r="F874" s="45">
        <v>0</v>
      </c>
      <c r="G874" s="45">
        <v>4</v>
      </c>
      <c r="H874" s="45">
        <v>50035</v>
      </c>
      <c r="I874" s="60">
        <v>1</v>
      </c>
      <c r="J874" s="45">
        <v>1</v>
      </c>
      <c r="K874" s="45">
        <v>320</v>
      </c>
      <c r="L874" s="45">
        <v>0</v>
      </c>
      <c r="M874" s="45">
        <v>0</v>
      </c>
      <c r="N874" s="45">
        <v>0</v>
      </c>
      <c r="O874" s="45">
        <v>0</v>
      </c>
      <c r="P874" s="45">
        <v>680</v>
      </c>
      <c r="Q874" s="45">
        <v>0</v>
      </c>
      <c r="R874" s="45">
        <v>0</v>
      </c>
      <c r="S874" s="45">
        <v>0</v>
      </c>
      <c r="T874" s="45">
        <v>0</v>
      </c>
      <c r="U874" s="45">
        <v>0</v>
      </c>
      <c r="V874" s="45">
        <v>0</v>
      </c>
      <c r="W874" s="45">
        <v>0</v>
      </c>
      <c r="X874" s="45">
        <v>0</v>
      </c>
      <c r="Y874" s="45">
        <v>0</v>
      </c>
      <c r="Z874" s="45">
        <v>0</v>
      </c>
      <c r="AA874" s="45">
        <v>0</v>
      </c>
      <c r="AB874" s="45">
        <v>0</v>
      </c>
      <c r="AC874" s="45">
        <v>0</v>
      </c>
      <c r="AD874" s="45">
        <v>0</v>
      </c>
      <c r="AE874" s="45">
        <v>0</v>
      </c>
      <c r="AF874" s="45">
        <v>1</v>
      </c>
      <c r="AG874" s="45">
        <v>1</v>
      </c>
      <c r="AH874" s="45">
        <v>0</v>
      </c>
      <c r="AI874" s="45">
        <v>0</v>
      </c>
      <c r="AJ874" s="45">
        <v>0</v>
      </c>
      <c r="AK874" s="45">
        <v>0</v>
      </c>
      <c r="AL874" s="45">
        <v>0</v>
      </c>
      <c r="AM874" s="45">
        <v>0</v>
      </c>
      <c r="AN874" s="45">
        <v>0</v>
      </c>
      <c r="AO874" s="45">
        <v>0</v>
      </c>
    </row>
    <row r="875" spans="1:41" ht="13.5">
      <c r="A875" s="45">
        <v>21112</v>
      </c>
      <c r="B875" s="44" t="s">
        <v>4272</v>
      </c>
      <c r="C875" s="45" t="s">
        <v>4582</v>
      </c>
      <c r="D875" s="45">
        <v>14020</v>
      </c>
      <c r="E875" s="45">
        <v>2</v>
      </c>
      <c r="F875" s="45">
        <v>0</v>
      </c>
      <c r="G875" s="45">
        <v>4</v>
      </c>
      <c r="H875" s="45">
        <v>50036</v>
      </c>
      <c r="I875" s="60">
        <v>1</v>
      </c>
      <c r="J875" s="45">
        <v>1</v>
      </c>
      <c r="K875" s="45">
        <v>320</v>
      </c>
      <c r="L875" s="45">
        <v>0</v>
      </c>
      <c r="M875" s="45">
        <v>0</v>
      </c>
      <c r="N875" s="45">
        <v>0</v>
      </c>
      <c r="O875" s="45">
        <v>0</v>
      </c>
      <c r="P875" s="45">
        <v>680</v>
      </c>
      <c r="Q875" s="45">
        <v>0</v>
      </c>
      <c r="R875" s="45">
        <v>0</v>
      </c>
      <c r="S875" s="45">
        <v>0</v>
      </c>
      <c r="T875" s="45">
        <v>0</v>
      </c>
      <c r="U875" s="45">
        <v>0</v>
      </c>
      <c r="V875" s="45">
        <v>0</v>
      </c>
      <c r="W875" s="45">
        <v>0</v>
      </c>
      <c r="X875" s="45">
        <v>0</v>
      </c>
      <c r="Y875" s="45">
        <v>0</v>
      </c>
      <c r="Z875" s="45">
        <v>0</v>
      </c>
      <c r="AA875" s="45">
        <v>0</v>
      </c>
      <c r="AB875" s="45">
        <v>0</v>
      </c>
      <c r="AC875" s="45">
        <v>0</v>
      </c>
      <c r="AD875" s="45">
        <v>0</v>
      </c>
      <c r="AE875" s="45">
        <v>0</v>
      </c>
      <c r="AF875" s="45">
        <v>1</v>
      </c>
      <c r="AG875" s="45">
        <v>1</v>
      </c>
      <c r="AH875" s="45">
        <v>0</v>
      </c>
      <c r="AI875" s="45">
        <v>0</v>
      </c>
      <c r="AJ875" s="45">
        <v>0</v>
      </c>
      <c r="AK875" s="45">
        <v>0</v>
      </c>
      <c r="AL875" s="45">
        <v>0</v>
      </c>
      <c r="AM875" s="45">
        <v>0</v>
      </c>
      <c r="AN875" s="45">
        <v>0</v>
      </c>
      <c r="AO875" s="45">
        <v>0</v>
      </c>
    </row>
    <row r="876" spans="1:41" ht="13.5">
      <c r="A876" s="45">
        <v>21151</v>
      </c>
      <c r="B876" s="44" t="s">
        <v>4320</v>
      </c>
      <c r="C876" s="45" t="s">
        <v>4571</v>
      </c>
      <c r="D876" s="45">
        <v>11022</v>
      </c>
      <c r="E876" s="45">
        <v>2</v>
      </c>
      <c r="F876" s="45">
        <v>0</v>
      </c>
      <c r="G876" s="45">
        <v>4</v>
      </c>
      <c r="H876" s="45">
        <v>50037</v>
      </c>
      <c r="I876" s="60">
        <v>1</v>
      </c>
      <c r="J876" s="45">
        <v>1</v>
      </c>
      <c r="K876" s="45">
        <v>320</v>
      </c>
      <c r="L876" s="45">
        <v>0</v>
      </c>
      <c r="M876" s="45">
        <v>0</v>
      </c>
      <c r="N876" s="45">
        <v>0</v>
      </c>
      <c r="O876" s="45">
        <v>0</v>
      </c>
      <c r="P876" s="45">
        <v>680</v>
      </c>
      <c r="Q876" s="45">
        <v>0</v>
      </c>
      <c r="R876" s="45">
        <v>0</v>
      </c>
      <c r="S876" s="45">
        <v>0</v>
      </c>
      <c r="T876" s="45">
        <v>0</v>
      </c>
      <c r="U876" s="45">
        <v>0</v>
      </c>
      <c r="V876" s="45">
        <v>0</v>
      </c>
      <c r="W876" s="45">
        <v>0</v>
      </c>
      <c r="X876" s="45">
        <v>0</v>
      </c>
      <c r="Y876" s="45">
        <v>0</v>
      </c>
      <c r="Z876" s="45">
        <v>0</v>
      </c>
      <c r="AA876" s="45">
        <v>0</v>
      </c>
      <c r="AB876" s="45">
        <v>0</v>
      </c>
      <c r="AC876" s="45">
        <v>0</v>
      </c>
      <c r="AD876" s="45">
        <v>0</v>
      </c>
      <c r="AE876" s="45">
        <v>0</v>
      </c>
      <c r="AF876" s="45">
        <v>1</v>
      </c>
      <c r="AG876" s="45">
        <v>1</v>
      </c>
      <c r="AH876" s="45">
        <v>0</v>
      </c>
      <c r="AI876" s="45">
        <v>0</v>
      </c>
      <c r="AJ876" s="45">
        <v>0</v>
      </c>
      <c r="AK876" s="45">
        <v>0</v>
      </c>
      <c r="AL876" s="45">
        <v>0</v>
      </c>
      <c r="AM876" s="45">
        <v>0</v>
      </c>
      <c r="AN876" s="45">
        <v>0</v>
      </c>
      <c r="AO876" s="45">
        <v>0</v>
      </c>
    </row>
    <row r="877" spans="1:41" ht="13.5">
      <c r="A877" s="45">
        <v>21152</v>
      </c>
      <c r="B877" s="44" t="s">
        <v>4308</v>
      </c>
      <c r="C877" s="45" t="s">
        <v>4572</v>
      </c>
      <c r="D877" s="45">
        <v>11031</v>
      </c>
      <c r="E877" s="45">
        <v>2</v>
      </c>
      <c r="F877" s="45">
        <v>0</v>
      </c>
      <c r="G877" s="45">
        <v>4</v>
      </c>
      <c r="H877" s="45">
        <v>50038</v>
      </c>
      <c r="I877" s="60">
        <v>1</v>
      </c>
      <c r="J877" s="45">
        <v>1</v>
      </c>
      <c r="K877" s="45">
        <v>320</v>
      </c>
      <c r="L877" s="45">
        <v>0</v>
      </c>
      <c r="M877" s="45">
        <v>0</v>
      </c>
      <c r="N877" s="45">
        <v>0</v>
      </c>
      <c r="O877" s="45">
        <v>0</v>
      </c>
      <c r="P877" s="45">
        <v>680</v>
      </c>
      <c r="Q877" s="45">
        <v>0</v>
      </c>
      <c r="R877" s="45">
        <v>0</v>
      </c>
      <c r="S877" s="45">
        <v>0</v>
      </c>
      <c r="T877" s="45">
        <v>0</v>
      </c>
      <c r="U877" s="45">
        <v>0</v>
      </c>
      <c r="V877" s="45">
        <v>0</v>
      </c>
      <c r="W877" s="45">
        <v>0</v>
      </c>
      <c r="X877" s="45">
        <v>0</v>
      </c>
      <c r="Y877" s="45">
        <v>0</v>
      </c>
      <c r="Z877" s="45">
        <v>0</v>
      </c>
      <c r="AA877" s="45">
        <v>0</v>
      </c>
      <c r="AB877" s="45">
        <v>0</v>
      </c>
      <c r="AC877" s="45">
        <v>0</v>
      </c>
      <c r="AD877" s="45">
        <v>0</v>
      </c>
      <c r="AE877" s="45">
        <v>0</v>
      </c>
      <c r="AF877" s="45">
        <v>1</v>
      </c>
      <c r="AG877" s="45">
        <v>1</v>
      </c>
      <c r="AH877" s="45">
        <v>0</v>
      </c>
      <c r="AI877" s="45">
        <v>0</v>
      </c>
      <c r="AJ877" s="45">
        <v>0</v>
      </c>
      <c r="AK877" s="45">
        <v>0</v>
      </c>
      <c r="AL877" s="45">
        <v>0</v>
      </c>
      <c r="AM877" s="45">
        <v>0</v>
      </c>
      <c r="AN877" s="45">
        <v>0</v>
      </c>
      <c r="AO877" s="45">
        <v>0</v>
      </c>
    </row>
    <row r="878" spans="1:41" ht="13.5">
      <c r="A878" s="45">
        <v>21153</v>
      </c>
      <c r="B878" s="44" t="s">
        <v>3948</v>
      </c>
      <c r="C878" s="45" t="s">
        <v>4573</v>
      </c>
      <c r="D878" s="45">
        <v>13025</v>
      </c>
      <c r="E878" s="45">
        <v>2</v>
      </c>
      <c r="F878" s="45">
        <v>0</v>
      </c>
      <c r="G878" s="45">
        <v>4</v>
      </c>
      <c r="H878" s="45">
        <v>50039</v>
      </c>
      <c r="I878" s="60">
        <v>1</v>
      </c>
      <c r="J878" s="45">
        <v>1</v>
      </c>
      <c r="K878" s="45">
        <v>320</v>
      </c>
      <c r="L878" s="45">
        <v>0</v>
      </c>
      <c r="M878" s="45">
        <v>0</v>
      </c>
      <c r="N878" s="45">
        <v>0</v>
      </c>
      <c r="O878" s="45">
        <v>0</v>
      </c>
      <c r="P878" s="45">
        <v>680</v>
      </c>
      <c r="Q878" s="45">
        <v>0</v>
      </c>
      <c r="R878" s="45">
        <v>0</v>
      </c>
      <c r="S878" s="45">
        <v>0</v>
      </c>
      <c r="T878" s="45">
        <v>0</v>
      </c>
      <c r="U878" s="45">
        <v>0</v>
      </c>
      <c r="V878" s="45">
        <v>0</v>
      </c>
      <c r="W878" s="45">
        <v>0</v>
      </c>
      <c r="X878" s="45">
        <v>0</v>
      </c>
      <c r="Y878" s="45">
        <v>0</v>
      </c>
      <c r="Z878" s="45">
        <v>0</v>
      </c>
      <c r="AA878" s="45">
        <v>0</v>
      </c>
      <c r="AB878" s="45">
        <v>0</v>
      </c>
      <c r="AC878" s="45">
        <v>0</v>
      </c>
      <c r="AD878" s="45">
        <v>0</v>
      </c>
      <c r="AE878" s="45">
        <v>0</v>
      </c>
      <c r="AF878" s="45">
        <v>1</v>
      </c>
      <c r="AG878" s="45">
        <v>1</v>
      </c>
      <c r="AH878" s="45">
        <v>0</v>
      </c>
      <c r="AI878" s="45">
        <v>0</v>
      </c>
      <c r="AJ878" s="45">
        <v>0</v>
      </c>
      <c r="AK878" s="45">
        <v>0</v>
      </c>
      <c r="AL878" s="45">
        <v>0</v>
      </c>
      <c r="AM878" s="45">
        <v>0</v>
      </c>
      <c r="AN878" s="45">
        <v>0</v>
      </c>
      <c r="AO878" s="45">
        <v>0</v>
      </c>
    </row>
    <row r="879" spans="1:41" ht="13.5">
      <c r="A879" s="45">
        <v>21154</v>
      </c>
      <c r="B879" s="44" t="s">
        <v>3944</v>
      </c>
      <c r="C879" s="45" t="s">
        <v>4574</v>
      </c>
      <c r="D879" s="45">
        <v>11031</v>
      </c>
      <c r="E879" s="45">
        <v>2</v>
      </c>
      <c r="F879" s="45">
        <v>0</v>
      </c>
      <c r="G879" s="45">
        <v>4</v>
      </c>
      <c r="H879" s="45">
        <v>50040</v>
      </c>
      <c r="I879" s="60">
        <v>1</v>
      </c>
      <c r="J879" s="45">
        <v>1</v>
      </c>
      <c r="K879" s="45">
        <v>320</v>
      </c>
      <c r="L879" s="45">
        <v>0</v>
      </c>
      <c r="M879" s="45">
        <v>0</v>
      </c>
      <c r="N879" s="45">
        <v>0</v>
      </c>
      <c r="O879" s="45">
        <v>0</v>
      </c>
      <c r="P879" s="45">
        <v>680</v>
      </c>
      <c r="Q879" s="45">
        <v>0</v>
      </c>
      <c r="R879" s="45">
        <v>0</v>
      </c>
      <c r="S879" s="45">
        <v>0</v>
      </c>
      <c r="T879" s="45">
        <v>0</v>
      </c>
      <c r="U879" s="45">
        <v>0</v>
      </c>
      <c r="V879" s="45">
        <v>0</v>
      </c>
      <c r="W879" s="45">
        <v>0</v>
      </c>
      <c r="X879" s="45">
        <v>0</v>
      </c>
      <c r="Y879" s="45">
        <v>0</v>
      </c>
      <c r="Z879" s="45">
        <v>0</v>
      </c>
      <c r="AA879" s="45">
        <v>0</v>
      </c>
      <c r="AB879" s="45">
        <v>0</v>
      </c>
      <c r="AC879" s="45">
        <v>0</v>
      </c>
      <c r="AD879" s="45">
        <v>0</v>
      </c>
      <c r="AE879" s="45">
        <v>0</v>
      </c>
      <c r="AF879" s="45">
        <v>1</v>
      </c>
      <c r="AG879" s="45">
        <v>1</v>
      </c>
      <c r="AH879" s="45">
        <v>0</v>
      </c>
      <c r="AI879" s="45">
        <v>0</v>
      </c>
      <c r="AJ879" s="45">
        <v>0</v>
      </c>
      <c r="AK879" s="45">
        <v>0</v>
      </c>
      <c r="AL879" s="45">
        <v>0</v>
      </c>
      <c r="AM879" s="45">
        <v>0</v>
      </c>
      <c r="AN879" s="45">
        <v>0</v>
      </c>
      <c r="AO879" s="45">
        <v>0</v>
      </c>
    </row>
    <row r="880" spans="1:41" ht="13.5">
      <c r="A880" s="45">
        <v>21155</v>
      </c>
      <c r="B880" s="44" t="s">
        <v>4165</v>
      </c>
      <c r="C880" s="45" t="s">
        <v>4575</v>
      </c>
      <c r="D880" s="45">
        <v>13036</v>
      </c>
      <c r="E880" s="45">
        <v>2</v>
      </c>
      <c r="F880" s="45">
        <v>0</v>
      </c>
      <c r="G880" s="45">
        <v>4</v>
      </c>
      <c r="H880" s="45">
        <v>50041</v>
      </c>
      <c r="I880" s="60">
        <v>1</v>
      </c>
      <c r="J880" s="45">
        <v>1</v>
      </c>
      <c r="K880" s="45">
        <v>320</v>
      </c>
      <c r="L880" s="45">
        <v>0</v>
      </c>
      <c r="M880" s="45">
        <v>0</v>
      </c>
      <c r="N880" s="45">
        <v>0</v>
      </c>
      <c r="O880" s="45">
        <v>0</v>
      </c>
      <c r="P880" s="45">
        <v>680</v>
      </c>
      <c r="Q880" s="45">
        <v>0</v>
      </c>
      <c r="R880" s="45">
        <v>0</v>
      </c>
      <c r="S880" s="45">
        <v>0</v>
      </c>
      <c r="T880" s="45">
        <v>0</v>
      </c>
      <c r="U880" s="45">
        <v>0</v>
      </c>
      <c r="V880" s="45">
        <v>0</v>
      </c>
      <c r="W880" s="45">
        <v>0</v>
      </c>
      <c r="X880" s="45">
        <v>0</v>
      </c>
      <c r="Y880" s="45">
        <v>0</v>
      </c>
      <c r="Z880" s="45">
        <v>0</v>
      </c>
      <c r="AA880" s="45">
        <v>0</v>
      </c>
      <c r="AB880" s="45">
        <v>0</v>
      </c>
      <c r="AC880" s="45">
        <v>0</v>
      </c>
      <c r="AD880" s="45">
        <v>0</v>
      </c>
      <c r="AE880" s="45">
        <v>0</v>
      </c>
      <c r="AF880" s="45">
        <v>1</v>
      </c>
      <c r="AG880" s="45">
        <v>1</v>
      </c>
      <c r="AH880" s="45">
        <v>0</v>
      </c>
      <c r="AI880" s="45">
        <v>0</v>
      </c>
      <c r="AJ880" s="45">
        <v>0</v>
      </c>
      <c r="AK880" s="45">
        <v>0</v>
      </c>
      <c r="AL880" s="45">
        <v>0</v>
      </c>
      <c r="AM880" s="45">
        <v>0</v>
      </c>
      <c r="AN880" s="45">
        <v>0</v>
      </c>
      <c r="AO880" s="45">
        <v>0</v>
      </c>
    </row>
    <row r="881" spans="1:41" ht="13.5">
      <c r="A881" s="45">
        <v>21156</v>
      </c>
      <c r="B881" s="44" t="s">
        <v>4306</v>
      </c>
      <c r="C881" s="45" t="s">
        <v>4576</v>
      </c>
      <c r="D881" s="45">
        <v>11041</v>
      </c>
      <c r="E881" s="45">
        <v>2</v>
      </c>
      <c r="F881" s="45">
        <v>0</v>
      </c>
      <c r="G881" s="45">
        <v>4</v>
      </c>
      <c r="H881" s="45">
        <v>50042</v>
      </c>
      <c r="I881" s="60">
        <v>1</v>
      </c>
      <c r="J881" s="45">
        <v>1</v>
      </c>
      <c r="K881" s="45">
        <v>320</v>
      </c>
      <c r="L881" s="45">
        <v>0</v>
      </c>
      <c r="M881" s="45">
        <v>0</v>
      </c>
      <c r="N881" s="45">
        <v>0</v>
      </c>
      <c r="O881" s="45">
        <v>0</v>
      </c>
      <c r="P881" s="45">
        <v>680</v>
      </c>
      <c r="Q881" s="45">
        <v>0</v>
      </c>
      <c r="R881" s="45">
        <v>0</v>
      </c>
      <c r="S881" s="45">
        <v>0</v>
      </c>
      <c r="T881" s="45">
        <v>0</v>
      </c>
      <c r="U881" s="45">
        <v>0</v>
      </c>
      <c r="V881" s="45">
        <v>0</v>
      </c>
      <c r="W881" s="45">
        <v>0</v>
      </c>
      <c r="X881" s="45">
        <v>0</v>
      </c>
      <c r="Y881" s="45">
        <v>0</v>
      </c>
      <c r="Z881" s="45">
        <v>0</v>
      </c>
      <c r="AA881" s="45">
        <v>0</v>
      </c>
      <c r="AB881" s="45">
        <v>0</v>
      </c>
      <c r="AC881" s="45">
        <v>0</v>
      </c>
      <c r="AD881" s="45">
        <v>0</v>
      </c>
      <c r="AE881" s="45">
        <v>0</v>
      </c>
      <c r="AF881" s="45">
        <v>1</v>
      </c>
      <c r="AG881" s="45">
        <v>1</v>
      </c>
      <c r="AH881" s="45">
        <v>0</v>
      </c>
      <c r="AI881" s="45">
        <v>0</v>
      </c>
      <c r="AJ881" s="45">
        <v>0</v>
      </c>
      <c r="AK881" s="45">
        <v>0</v>
      </c>
      <c r="AL881" s="45">
        <v>0</v>
      </c>
      <c r="AM881" s="45">
        <v>0</v>
      </c>
      <c r="AN881" s="45">
        <v>0</v>
      </c>
      <c r="AO881" s="45">
        <v>0</v>
      </c>
    </row>
    <row r="882" spans="1:41" ht="13.5">
      <c r="A882" s="45">
        <v>21157</v>
      </c>
      <c r="B882" s="44" t="s">
        <v>4312</v>
      </c>
      <c r="C882" s="45" t="s">
        <v>4577</v>
      </c>
      <c r="D882" s="45">
        <v>11043</v>
      </c>
      <c r="E882" s="45">
        <v>2</v>
      </c>
      <c r="F882" s="45">
        <v>0</v>
      </c>
      <c r="G882" s="45">
        <v>4</v>
      </c>
      <c r="H882" s="45">
        <v>50043</v>
      </c>
      <c r="I882" s="60">
        <v>1</v>
      </c>
      <c r="J882" s="45">
        <v>1</v>
      </c>
      <c r="K882" s="45">
        <v>320</v>
      </c>
      <c r="L882" s="45">
        <v>0</v>
      </c>
      <c r="M882" s="45">
        <v>0</v>
      </c>
      <c r="N882" s="45">
        <v>0</v>
      </c>
      <c r="O882" s="45">
        <v>0</v>
      </c>
      <c r="P882" s="45">
        <v>680</v>
      </c>
      <c r="Q882" s="45">
        <v>0</v>
      </c>
      <c r="R882" s="45">
        <v>0</v>
      </c>
      <c r="S882" s="45">
        <v>0</v>
      </c>
      <c r="T882" s="45">
        <v>0</v>
      </c>
      <c r="U882" s="45">
        <v>0</v>
      </c>
      <c r="V882" s="45">
        <v>0</v>
      </c>
      <c r="W882" s="45">
        <v>0</v>
      </c>
      <c r="X882" s="45">
        <v>0</v>
      </c>
      <c r="Y882" s="45">
        <v>0</v>
      </c>
      <c r="Z882" s="45">
        <v>0</v>
      </c>
      <c r="AA882" s="45">
        <v>0</v>
      </c>
      <c r="AB882" s="45">
        <v>0</v>
      </c>
      <c r="AC882" s="45">
        <v>0</v>
      </c>
      <c r="AD882" s="45">
        <v>0</v>
      </c>
      <c r="AE882" s="45">
        <v>0</v>
      </c>
      <c r="AF882" s="45">
        <v>1</v>
      </c>
      <c r="AG882" s="45">
        <v>1</v>
      </c>
      <c r="AH882" s="45">
        <v>0</v>
      </c>
      <c r="AI882" s="45">
        <v>0</v>
      </c>
      <c r="AJ882" s="45">
        <v>0</v>
      </c>
      <c r="AK882" s="45">
        <v>0</v>
      </c>
      <c r="AL882" s="45">
        <v>0</v>
      </c>
      <c r="AM882" s="45">
        <v>0</v>
      </c>
      <c r="AN882" s="45">
        <v>0</v>
      </c>
      <c r="AO882" s="45">
        <v>0</v>
      </c>
    </row>
    <row r="883" spans="1:41" ht="13.5">
      <c r="A883" s="45">
        <v>21158</v>
      </c>
      <c r="B883" s="44" t="s">
        <v>4315</v>
      </c>
      <c r="C883" s="45" t="s">
        <v>4578</v>
      </c>
      <c r="D883" s="45">
        <v>13032</v>
      </c>
      <c r="E883" s="45">
        <v>2</v>
      </c>
      <c r="F883" s="45">
        <v>0</v>
      </c>
      <c r="G883" s="45">
        <v>4</v>
      </c>
      <c r="H883" s="45">
        <v>50044</v>
      </c>
      <c r="I883" s="60">
        <v>1</v>
      </c>
      <c r="J883" s="45">
        <v>1</v>
      </c>
      <c r="K883" s="45">
        <v>320</v>
      </c>
      <c r="L883" s="45">
        <v>0</v>
      </c>
      <c r="M883" s="45">
        <v>0</v>
      </c>
      <c r="N883" s="45">
        <v>0</v>
      </c>
      <c r="O883" s="45">
        <v>0</v>
      </c>
      <c r="P883" s="45">
        <v>680</v>
      </c>
      <c r="Q883" s="45">
        <v>0</v>
      </c>
      <c r="R883" s="45">
        <v>0</v>
      </c>
      <c r="S883" s="45">
        <v>0</v>
      </c>
      <c r="T883" s="45">
        <v>0</v>
      </c>
      <c r="U883" s="45">
        <v>0</v>
      </c>
      <c r="V883" s="45">
        <v>0</v>
      </c>
      <c r="W883" s="45">
        <v>0</v>
      </c>
      <c r="X883" s="45">
        <v>0</v>
      </c>
      <c r="Y883" s="45">
        <v>0</v>
      </c>
      <c r="Z883" s="45">
        <v>0</v>
      </c>
      <c r="AA883" s="45">
        <v>0</v>
      </c>
      <c r="AB883" s="45">
        <v>0</v>
      </c>
      <c r="AC883" s="45">
        <v>0</v>
      </c>
      <c r="AD883" s="45">
        <v>0</v>
      </c>
      <c r="AE883" s="45">
        <v>0</v>
      </c>
      <c r="AF883" s="45">
        <v>1</v>
      </c>
      <c r="AG883" s="45">
        <v>1</v>
      </c>
      <c r="AH883" s="45">
        <v>0</v>
      </c>
      <c r="AI883" s="45">
        <v>0</v>
      </c>
      <c r="AJ883" s="45">
        <v>0</v>
      </c>
      <c r="AK883" s="45">
        <v>0</v>
      </c>
      <c r="AL883" s="45">
        <v>0</v>
      </c>
      <c r="AM883" s="45">
        <v>0</v>
      </c>
      <c r="AN883" s="45">
        <v>0</v>
      </c>
      <c r="AO883" s="45">
        <v>0</v>
      </c>
    </row>
    <row r="884" spans="1:41" ht="13.5">
      <c r="A884" s="45">
        <v>21159</v>
      </c>
      <c r="B884" s="44" t="s">
        <v>4031</v>
      </c>
      <c r="C884" s="45" t="s">
        <v>4579</v>
      </c>
      <c r="D884" s="45">
        <v>12022</v>
      </c>
      <c r="E884" s="45">
        <v>2</v>
      </c>
      <c r="F884" s="45">
        <v>0</v>
      </c>
      <c r="G884" s="45">
        <v>4</v>
      </c>
      <c r="H884" s="45">
        <v>50045</v>
      </c>
      <c r="I884" s="60">
        <v>1</v>
      </c>
      <c r="J884" s="45">
        <v>1</v>
      </c>
      <c r="K884" s="45">
        <v>320</v>
      </c>
      <c r="L884" s="45">
        <v>0</v>
      </c>
      <c r="M884" s="45">
        <v>0</v>
      </c>
      <c r="N884" s="45">
        <v>0</v>
      </c>
      <c r="O884" s="45">
        <v>0</v>
      </c>
      <c r="P884" s="45">
        <v>680</v>
      </c>
      <c r="Q884" s="45">
        <v>0</v>
      </c>
      <c r="R884" s="45">
        <v>0</v>
      </c>
      <c r="S884" s="45">
        <v>0</v>
      </c>
      <c r="T884" s="45">
        <v>0</v>
      </c>
      <c r="U884" s="45">
        <v>0</v>
      </c>
      <c r="V884" s="45">
        <v>0</v>
      </c>
      <c r="W884" s="45">
        <v>0</v>
      </c>
      <c r="X884" s="45">
        <v>0</v>
      </c>
      <c r="Y884" s="45">
        <v>0</v>
      </c>
      <c r="Z884" s="45">
        <v>0</v>
      </c>
      <c r="AA884" s="45">
        <v>0</v>
      </c>
      <c r="AB884" s="45">
        <v>0</v>
      </c>
      <c r="AC884" s="45">
        <v>0</v>
      </c>
      <c r="AD884" s="45">
        <v>0</v>
      </c>
      <c r="AE884" s="45">
        <v>0</v>
      </c>
      <c r="AF884" s="45">
        <v>1</v>
      </c>
      <c r="AG884" s="45">
        <v>1</v>
      </c>
      <c r="AH884" s="45">
        <v>0</v>
      </c>
      <c r="AI884" s="45">
        <v>0</v>
      </c>
      <c r="AJ884" s="45">
        <v>0</v>
      </c>
      <c r="AK884" s="45">
        <v>0</v>
      </c>
      <c r="AL884" s="45">
        <v>0</v>
      </c>
      <c r="AM884" s="45">
        <v>0</v>
      </c>
      <c r="AN884" s="45">
        <v>0</v>
      </c>
      <c r="AO884" s="45">
        <v>0</v>
      </c>
    </row>
    <row r="885" spans="1:41" ht="13.5">
      <c r="A885" s="45">
        <v>21160</v>
      </c>
      <c r="B885" s="44" t="s">
        <v>4323</v>
      </c>
      <c r="C885" s="45" t="s">
        <v>4580</v>
      </c>
      <c r="D885" s="45">
        <v>14020</v>
      </c>
      <c r="E885" s="45">
        <v>2</v>
      </c>
      <c r="F885" s="45">
        <v>0</v>
      </c>
      <c r="G885" s="45">
        <v>4</v>
      </c>
      <c r="H885" s="45">
        <v>50046</v>
      </c>
      <c r="I885" s="60">
        <v>1</v>
      </c>
      <c r="J885" s="45">
        <v>1</v>
      </c>
      <c r="K885" s="45">
        <v>320</v>
      </c>
      <c r="L885" s="45">
        <v>0</v>
      </c>
      <c r="M885" s="45">
        <v>0</v>
      </c>
      <c r="N885" s="45">
        <v>0</v>
      </c>
      <c r="O885" s="45">
        <v>0</v>
      </c>
      <c r="P885" s="45">
        <v>680</v>
      </c>
      <c r="Q885" s="45">
        <v>0</v>
      </c>
      <c r="R885" s="45">
        <v>0</v>
      </c>
      <c r="S885" s="45">
        <v>0</v>
      </c>
      <c r="T885" s="45">
        <v>0</v>
      </c>
      <c r="U885" s="45">
        <v>0</v>
      </c>
      <c r="V885" s="45">
        <v>0</v>
      </c>
      <c r="W885" s="45">
        <v>0</v>
      </c>
      <c r="X885" s="45">
        <v>0</v>
      </c>
      <c r="Y885" s="45">
        <v>0</v>
      </c>
      <c r="Z885" s="45">
        <v>0</v>
      </c>
      <c r="AA885" s="45">
        <v>0</v>
      </c>
      <c r="AB885" s="45">
        <v>0</v>
      </c>
      <c r="AC885" s="45">
        <v>0</v>
      </c>
      <c r="AD885" s="45">
        <v>0</v>
      </c>
      <c r="AE885" s="45">
        <v>0</v>
      </c>
      <c r="AF885" s="45">
        <v>1</v>
      </c>
      <c r="AG885" s="45">
        <v>1</v>
      </c>
      <c r="AH885" s="45">
        <v>0</v>
      </c>
      <c r="AI885" s="45">
        <v>0</v>
      </c>
      <c r="AJ885" s="45">
        <v>0</v>
      </c>
      <c r="AK885" s="45">
        <v>0</v>
      </c>
      <c r="AL885" s="45">
        <v>0</v>
      </c>
      <c r="AM885" s="45">
        <v>0</v>
      </c>
      <c r="AN885" s="45">
        <v>0</v>
      </c>
      <c r="AO885" s="45">
        <v>0</v>
      </c>
    </row>
    <row r="886" spans="1:41" ht="13.5">
      <c r="A886" s="45">
        <v>21161</v>
      </c>
      <c r="B886" s="44" t="s">
        <v>3912</v>
      </c>
      <c r="C886" s="45" t="s">
        <v>4581</v>
      </c>
      <c r="D886" s="45">
        <v>11023</v>
      </c>
      <c r="E886" s="45">
        <v>2</v>
      </c>
      <c r="F886" s="45">
        <v>0</v>
      </c>
      <c r="G886" s="45">
        <v>4</v>
      </c>
      <c r="H886" s="45">
        <v>50047</v>
      </c>
      <c r="I886" s="60">
        <v>1</v>
      </c>
      <c r="J886" s="45">
        <v>1</v>
      </c>
      <c r="K886" s="45">
        <v>320</v>
      </c>
      <c r="L886" s="45">
        <v>0</v>
      </c>
      <c r="M886" s="45">
        <v>0</v>
      </c>
      <c r="N886" s="45">
        <v>0</v>
      </c>
      <c r="O886" s="45">
        <v>0</v>
      </c>
      <c r="P886" s="45">
        <v>680</v>
      </c>
      <c r="Q886" s="45">
        <v>0</v>
      </c>
      <c r="R886" s="45">
        <v>0</v>
      </c>
      <c r="S886" s="45">
        <v>0</v>
      </c>
      <c r="T886" s="45">
        <v>0</v>
      </c>
      <c r="U886" s="45">
        <v>0</v>
      </c>
      <c r="V886" s="45">
        <v>0</v>
      </c>
      <c r="W886" s="45">
        <v>0</v>
      </c>
      <c r="X886" s="45">
        <v>0</v>
      </c>
      <c r="Y886" s="45">
        <v>0</v>
      </c>
      <c r="Z886" s="45">
        <v>0</v>
      </c>
      <c r="AA886" s="45">
        <v>0</v>
      </c>
      <c r="AB886" s="45">
        <v>0</v>
      </c>
      <c r="AC886" s="45">
        <v>0</v>
      </c>
      <c r="AD886" s="45">
        <v>0</v>
      </c>
      <c r="AE886" s="45">
        <v>0</v>
      </c>
      <c r="AF886" s="45">
        <v>1</v>
      </c>
      <c r="AG886" s="45">
        <v>1</v>
      </c>
      <c r="AH886" s="45">
        <v>0</v>
      </c>
      <c r="AI886" s="45">
        <v>0</v>
      </c>
      <c r="AJ886" s="45">
        <v>0</v>
      </c>
      <c r="AK886" s="45">
        <v>0</v>
      </c>
      <c r="AL886" s="45">
        <v>0</v>
      </c>
      <c r="AM886" s="45">
        <v>0</v>
      </c>
      <c r="AN886" s="45">
        <v>0</v>
      </c>
      <c r="AO886" s="45">
        <v>0</v>
      </c>
    </row>
    <row r="887" spans="1:41" ht="13.5">
      <c r="A887" s="45">
        <v>21162</v>
      </c>
      <c r="B887" s="44" t="s">
        <v>4272</v>
      </c>
      <c r="C887" s="45" t="s">
        <v>4582</v>
      </c>
      <c r="D887" s="45">
        <v>14020</v>
      </c>
      <c r="E887" s="45">
        <v>2</v>
      </c>
      <c r="F887" s="45">
        <v>0</v>
      </c>
      <c r="G887" s="45">
        <v>4</v>
      </c>
      <c r="H887" s="45">
        <v>50048</v>
      </c>
      <c r="I887" s="60">
        <v>1</v>
      </c>
      <c r="J887" s="45">
        <v>1</v>
      </c>
      <c r="K887" s="45">
        <v>320</v>
      </c>
      <c r="L887" s="45">
        <v>0</v>
      </c>
      <c r="M887" s="45">
        <v>0</v>
      </c>
      <c r="N887" s="45">
        <v>0</v>
      </c>
      <c r="O887" s="45">
        <v>0</v>
      </c>
      <c r="P887" s="45">
        <v>680</v>
      </c>
      <c r="Q887" s="45">
        <v>0</v>
      </c>
      <c r="R887" s="45">
        <v>0</v>
      </c>
      <c r="S887" s="45">
        <v>0</v>
      </c>
      <c r="T887" s="45">
        <v>0</v>
      </c>
      <c r="U887" s="45">
        <v>0</v>
      </c>
      <c r="V887" s="45">
        <v>0</v>
      </c>
      <c r="W887" s="45">
        <v>0</v>
      </c>
      <c r="X887" s="45">
        <v>0</v>
      </c>
      <c r="Y887" s="45">
        <v>0</v>
      </c>
      <c r="Z887" s="45">
        <v>0</v>
      </c>
      <c r="AA887" s="45">
        <v>0</v>
      </c>
      <c r="AB887" s="45">
        <v>0</v>
      </c>
      <c r="AC887" s="45">
        <v>0</v>
      </c>
      <c r="AD887" s="45">
        <v>0</v>
      </c>
      <c r="AE887" s="45">
        <v>0</v>
      </c>
      <c r="AF887" s="45">
        <v>1</v>
      </c>
      <c r="AG887" s="45">
        <v>1</v>
      </c>
      <c r="AH887" s="45">
        <v>0</v>
      </c>
      <c r="AI887" s="45">
        <v>0</v>
      </c>
      <c r="AJ887" s="45">
        <v>0</v>
      </c>
      <c r="AK887" s="45">
        <v>0</v>
      </c>
      <c r="AL887" s="45">
        <v>0</v>
      </c>
      <c r="AM887" s="45">
        <v>0</v>
      </c>
      <c r="AN887" s="45">
        <v>0</v>
      </c>
      <c r="AO887" s="45">
        <v>0</v>
      </c>
    </row>
    <row r="888" spans="1:41" ht="13.5">
      <c r="A888" s="45">
        <v>21201</v>
      </c>
      <c r="B888" s="44" t="s">
        <v>4320</v>
      </c>
      <c r="C888" s="45" t="s">
        <v>4571</v>
      </c>
      <c r="D888" s="45">
        <v>11022</v>
      </c>
      <c r="E888" s="45">
        <v>2</v>
      </c>
      <c r="F888" s="45">
        <v>0</v>
      </c>
      <c r="G888" s="45">
        <v>4</v>
      </c>
      <c r="H888" s="45">
        <v>50049</v>
      </c>
      <c r="I888" s="60">
        <v>1</v>
      </c>
      <c r="J888" s="45">
        <v>1</v>
      </c>
      <c r="K888" s="45">
        <v>320</v>
      </c>
      <c r="L888" s="45">
        <v>0</v>
      </c>
      <c r="M888" s="45">
        <v>0</v>
      </c>
      <c r="N888" s="45">
        <v>0</v>
      </c>
      <c r="O888" s="45">
        <v>0</v>
      </c>
      <c r="P888" s="45">
        <v>680</v>
      </c>
      <c r="Q888" s="45">
        <v>0</v>
      </c>
      <c r="R888" s="45">
        <v>0</v>
      </c>
      <c r="S888" s="45">
        <v>0</v>
      </c>
      <c r="T888" s="45">
        <v>0</v>
      </c>
      <c r="U888" s="45">
        <v>0</v>
      </c>
      <c r="V888" s="45">
        <v>0</v>
      </c>
      <c r="W888" s="45">
        <v>0</v>
      </c>
      <c r="X888" s="45">
        <v>0</v>
      </c>
      <c r="Y888" s="45">
        <v>0</v>
      </c>
      <c r="Z888" s="45">
        <v>0</v>
      </c>
      <c r="AA888" s="45">
        <v>0</v>
      </c>
      <c r="AB888" s="45">
        <v>0</v>
      </c>
      <c r="AC888" s="45">
        <v>0</v>
      </c>
      <c r="AD888" s="45">
        <v>0</v>
      </c>
      <c r="AE888" s="45">
        <v>0</v>
      </c>
      <c r="AF888" s="45">
        <v>1</v>
      </c>
      <c r="AG888" s="45">
        <v>1</v>
      </c>
      <c r="AH888" s="45">
        <v>0</v>
      </c>
      <c r="AI888" s="45">
        <v>0</v>
      </c>
      <c r="AJ888" s="45">
        <v>0</v>
      </c>
      <c r="AK888" s="45">
        <v>0</v>
      </c>
      <c r="AL888" s="45">
        <v>0</v>
      </c>
      <c r="AM888" s="45">
        <v>0</v>
      </c>
      <c r="AN888" s="45">
        <v>0</v>
      </c>
      <c r="AO888" s="45">
        <v>0</v>
      </c>
    </row>
    <row r="889" spans="1:41" ht="13.5">
      <c r="A889" s="45">
        <v>21202</v>
      </c>
      <c r="B889" s="44" t="s">
        <v>4308</v>
      </c>
      <c r="C889" s="45" t="s">
        <v>4572</v>
      </c>
      <c r="D889" s="45">
        <v>11031</v>
      </c>
      <c r="E889" s="45">
        <v>2</v>
      </c>
      <c r="F889" s="45">
        <v>0</v>
      </c>
      <c r="G889" s="45">
        <v>4</v>
      </c>
      <c r="H889" s="45">
        <v>50050</v>
      </c>
      <c r="I889" s="60">
        <v>1</v>
      </c>
      <c r="J889" s="45">
        <v>1</v>
      </c>
      <c r="K889" s="45">
        <v>320</v>
      </c>
      <c r="L889" s="45">
        <v>0</v>
      </c>
      <c r="M889" s="45">
        <v>0</v>
      </c>
      <c r="N889" s="45">
        <v>0</v>
      </c>
      <c r="O889" s="45">
        <v>0</v>
      </c>
      <c r="P889" s="45">
        <v>680</v>
      </c>
      <c r="Q889" s="45">
        <v>0</v>
      </c>
      <c r="R889" s="45">
        <v>0</v>
      </c>
      <c r="S889" s="45">
        <v>0</v>
      </c>
      <c r="T889" s="45">
        <v>0</v>
      </c>
      <c r="U889" s="45">
        <v>0</v>
      </c>
      <c r="V889" s="45">
        <v>0</v>
      </c>
      <c r="W889" s="45">
        <v>0</v>
      </c>
      <c r="X889" s="45">
        <v>0</v>
      </c>
      <c r="Y889" s="45">
        <v>0</v>
      </c>
      <c r="Z889" s="45">
        <v>0</v>
      </c>
      <c r="AA889" s="45">
        <v>0</v>
      </c>
      <c r="AB889" s="45">
        <v>0</v>
      </c>
      <c r="AC889" s="45">
        <v>0</v>
      </c>
      <c r="AD889" s="45">
        <v>0</v>
      </c>
      <c r="AE889" s="45">
        <v>0</v>
      </c>
      <c r="AF889" s="45">
        <v>1</v>
      </c>
      <c r="AG889" s="45">
        <v>1</v>
      </c>
      <c r="AH889" s="45">
        <v>0</v>
      </c>
      <c r="AI889" s="45">
        <v>0</v>
      </c>
      <c r="AJ889" s="45">
        <v>0</v>
      </c>
      <c r="AK889" s="45">
        <v>0</v>
      </c>
      <c r="AL889" s="45">
        <v>0</v>
      </c>
      <c r="AM889" s="45">
        <v>0</v>
      </c>
      <c r="AN889" s="45">
        <v>0</v>
      </c>
      <c r="AO889" s="45">
        <v>0</v>
      </c>
    </row>
    <row r="890" spans="1:41" ht="13.5">
      <c r="A890" s="45">
        <v>21203</v>
      </c>
      <c r="B890" s="44" t="s">
        <v>3948</v>
      </c>
      <c r="C890" s="45" t="s">
        <v>4573</v>
      </c>
      <c r="D890" s="45">
        <v>13025</v>
      </c>
      <c r="E890" s="45">
        <v>2</v>
      </c>
      <c r="F890" s="45">
        <v>0</v>
      </c>
      <c r="G890" s="45">
        <v>4</v>
      </c>
      <c r="H890" s="45">
        <v>50051</v>
      </c>
      <c r="I890" s="60">
        <v>1</v>
      </c>
      <c r="J890" s="45">
        <v>1</v>
      </c>
      <c r="K890" s="45">
        <v>320</v>
      </c>
      <c r="L890" s="45">
        <v>0</v>
      </c>
      <c r="M890" s="45">
        <v>0</v>
      </c>
      <c r="N890" s="45">
        <v>0</v>
      </c>
      <c r="O890" s="45">
        <v>0</v>
      </c>
      <c r="P890" s="45">
        <v>680</v>
      </c>
      <c r="Q890" s="45">
        <v>0</v>
      </c>
      <c r="R890" s="45">
        <v>0</v>
      </c>
      <c r="S890" s="45">
        <v>0</v>
      </c>
      <c r="T890" s="45">
        <v>0</v>
      </c>
      <c r="U890" s="45">
        <v>0</v>
      </c>
      <c r="V890" s="45">
        <v>0</v>
      </c>
      <c r="W890" s="45">
        <v>0</v>
      </c>
      <c r="X890" s="45">
        <v>0</v>
      </c>
      <c r="Y890" s="45">
        <v>0</v>
      </c>
      <c r="Z890" s="45">
        <v>0</v>
      </c>
      <c r="AA890" s="45">
        <v>0</v>
      </c>
      <c r="AB890" s="45">
        <v>0</v>
      </c>
      <c r="AC890" s="45">
        <v>0</v>
      </c>
      <c r="AD890" s="45">
        <v>0</v>
      </c>
      <c r="AE890" s="45">
        <v>0</v>
      </c>
      <c r="AF890" s="45">
        <v>1</v>
      </c>
      <c r="AG890" s="45">
        <v>1</v>
      </c>
      <c r="AH890" s="45">
        <v>0</v>
      </c>
      <c r="AI890" s="45">
        <v>0</v>
      </c>
      <c r="AJ890" s="45">
        <v>0</v>
      </c>
      <c r="AK890" s="45">
        <v>0</v>
      </c>
      <c r="AL890" s="45">
        <v>0</v>
      </c>
      <c r="AM890" s="45">
        <v>0</v>
      </c>
      <c r="AN890" s="45">
        <v>0</v>
      </c>
      <c r="AO890" s="45">
        <v>0</v>
      </c>
    </row>
    <row r="891" spans="1:41" ht="13.5">
      <c r="A891" s="45">
        <v>21204</v>
      </c>
      <c r="B891" s="44" t="s">
        <v>3944</v>
      </c>
      <c r="C891" s="45" t="s">
        <v>4574</v>
      </c>
      <c r="D891" s="45">
        <v>11031</v>
      </c>
      <c r="E891" s="45">
        <v>2</v>
      </c>
      <c r="F891" s="45">
        <v>0</v>
      </c>
      <c r="G891" s="45">
        <v>4</v>
      </c>
      <c r="H891" s="45">
        <v>50052</v>
      </c>
      <c r="I891" s="60">
        <v>1</v>
      </c>
      <c r="J891" s="45">
        <v>1</v>
      </c>
      <c r="K891" s="45">
        <v>320</v>
      </c>
      <c r="L891" s="45">
        <v>0</v>
      </c>
      <c r="M891" s="45">
        <v>0</v>
      </c>
      <c r="N891" s="45">
        <v>0</v>
      </c>
      <c r="O891" s="45">
        <v>0</v>
      </c>
      <c r="P891" s="45">
        <v>680</v>
      </c>
      <c r="Q891" s="45">
        <v>0</v>
      </c>
      <c r="R891" s="45">
        <v>0</v>
      </c>
      <c r="S891" s="45">
        <v>0</v>
      </c>
      <c r="T891" s="45">
        <v>0</v>
      </c>
      <c r="U891" s="45">
        <v>0</v>
      </c>
      <c r="V891" s="45">
        <v>0</v>
      </c>
      <c r="W891" s="45">
        <v>0</v>
      </c>
      <c r="X891" s="45">
        <v>0</v>
      </c>
      <c r="Y891" s="45">
        <v>0</v>
      </c>
      <c r="Z891" s="45">
        <v>0</v>
      </c>
      <c r="AA891" s="45">
        <v>0</v>
      </c>
      <c r="AB891" s="45">
        <v>0</v>
      </c>
      <c r="AC891" s="45">
        <v>0</v>
      </c>
      <c r="AD891" s="45">
        <v>0</v>
      </c>
      <c r="AE891" s="45">
        <v>0</v>
      </c>
      <c r="AF891" s="45">
        <v>1</v>
      </c>
      <c r="AG891" s="45">
        <v>1</v>
      </c>
      <c r="AH891" s="45">
        <v>0</v>
      </c>
      <c r="AI891" s="45">
        <v>0</v>
      </c>
      <c r="AJ891" s="45">
        <v>0</v>
      </c>
      <c r="AK891" s="45">
        <v>0</v>
      </c>
      <c r="AL891" s="45">
        <v>0</v>
      </c>
      <c r="AM891" s="45">
        <v>0</v>
      </c>
      <c r="AN891" s="45">
        <v>0</v>
      </c>
      <c r="AO891" s="45">
        <v>0</v>
      </c>
    </row>
    <row r="892" spans="1:41" ht="13.5">
      <c r="A892" s="45">
        <v>21205</v>
      </c>
      <c r="B892" s="44" t="s">
        <v>4165</v>
      </c>
      <c r="C892" s="45" t="s">
        <v>4575</v>
      </c>
      <c r="D892" s="45">
        <v>13036</v>
      </c>
      <c r="E892" s="45">
        <v>2</v>
      </c>
      <c r="F892" s="45">
        <v>0</v>
      </c>
      <c r="G892" s="45">
        <v>4</v>
      </c>
      <c r="H892" s="45">
        <v>50053</v>
      </c>
      <c r="I892" s="60">
        <v>1</v>
      </c>
      <c r="J892" s="45">
        <v>1</v>
      </c>
      <c r="K892" s="45">
        <v>320</v>
      </c>
      <c r="L892" s="45">
        <v>0</v>
      </c>
      <c r="M892" s="45">
        <v>0</v>
      </c>
      <c r="N892" s="45">
        <v>0</v>
      </c>
      <c r="O892" s="45">
        <v>0</v>
      </c>
      <c r="P892" s="45">
        <v>680</v>
      </c>
      <c r="Q892" s="45">
        <v>0</v>
      </c>
      <c r="R892" s="45">
        <v>0</v>
      </c>
      <c r="S892" s="45">
        <v>0</v>
      </c>
      <c r="T892" s="45">
        <v>0</v>
      </c>
      <c r="U892" s="45">
        <v>0</v>
      </c>
      <c r="V892" s="45">
        <v>0</v>
      </c>
      <c r="W892" s="45">
        <v>0</v>
      </c>
      <c r="X892" s="45">
        <v>0</v>
      </c>
      <c r="Y892" s="45">
        <v>0</v>
      </c>
      <c r="Z892" s="45">
        <v>0</v>
      </c>
      <c r="AA892" s="45">
        <v>0</v>
      </c>
      <c r="AB892" s="45">
        <v>0</v>
      </c>
      <c r="AC892" s="45">
        <v>0</v>
      </c>
      <c r="AD892" s="45">
        <v>0</v>
      </c>
      <c r="AE892" s="45">
        <v>0</v>
      </c>
      <c r="AF892" s="45">
        <v>1</v>
      </c>
      <c r="AG892" s="45">
        <v>1</v>
      </c>
      <c r="AH892" s="45">
        <v>0</v>
      </c>
      <c r="AI892" s="45">
        <v>0</v>
      </c>
      <c r="AJ892" s="45">
        <v>0</v>
      </c>
      <c r="AK892" s="45">
        <v>0</v>
      </c>
      <c r="AL892" s="45">
        <v>0</v>
      </c>
      <c r="AM892" s="45">
        <v>0</v>
      </c>
      <c r="AN892" s="45">
        <v>0</v>
      </c>
      <c r="AO892" s="45">
        <v>0</v>
      </c>
    </row>
    <row r="893" spans="1:41" ht="13.5">
      <c r="A893" s="45">
        <v>21206</v>
      </c>
      <c r="B893" s="44" t="s">
        <v>4306</v>
      </c>
      <c r="C893" s="45" t="s">
        <v>4576</v>
      </c>
      <c r="D893" s="45">
        <v>11041</v>
      </c>
      <c r="E893" s="45">
        <v>2</v>
      </c>
      <c r="F893" s="45">
        <v>0</v>
      </c>
      <c r="G893" s="45">
        <v>4</v>
      </c>
      <c r="H893" s="45">
        <v>50054</v>
      </c>
      <c r="I893" s="60">
        <v>1</v>
      </c>
      <c r="J893" s="45">
        <v>1</v>
      </c>
      <c r="K893" s="45">
        <v>320</v>
      </c>
      <c r="L893" s="45">
        <v>0</v>
      </c>
      <c r="M893" s="45">
        <v>0</v>
      </c>
      <c r="N893" s="45">
        <v>0</v>
      </c>
      <c r="O893" s="45">
        <v>0</v>
      </c>
      <c r="P893" s="45">
        <v>680</v>
      </c>
      <c r="Q893" s="45">
        <v>0</v>
      </c>
      <c r="R893" s="45">
        <v>0</v>
      </c>
      <c r="S893" s="45">
        <v>0</v>
      </c>
      <c r="T893" s="45">
        <v>0</v>
      </c>
      <c r="U893" s="45">
        <v>0</v>
      </c>
      <c r="V893" s="45">
        <v>0</v>
      </c>
      <c r="W893" s="45">
        <v>0</v>
      </c>
      <c r="X893" s="45">
        <v>0</v>
      </c>
      <c r="Y893" s="45">
        <v>0</v>
      </c>
      <c r="Z893" s="45">
        <v>0</v>
      </c>
      <c r="AA893" s="45">
        <v>0</v>
      </c>
      <c r="AB893" s="45">
        <v>0</v>
      </c>
      <c r="AC893" s="45">
        <v>0</v>
      </c>
      <c r="AD893" s="45">
        <v>0</v>
      </c>
      <c r="AE893" s="45">
        <v>0</v>
      </c>
      <c r="AF893" s="45">
        <v>1</v>
      </c>
      <c r="AG893" s="45">
        <v>1</v>
      </c>
      <c r="AH893" s="45">
        <v>0</v>
      </c>
      <c r="AI893" s="45">
        <v>0</v>
      </c>
      <c r="AJ893" s="45">
        <v>0</v>
      </c>
      <c r="AK893" s="45">
        <v>0</v>
      </c>
      <c r="AL893" s="45">
        <v>0</v>
      </c>
      <c r="AM893" s="45">
        <v>0</v>
      </c>
      <c r="AN893" s="45">
        <v>0</v>
      </c>
      <c r="AO893" s="45">
        <v>0</v>
      </c>
    </row>
    <row r="894" spans="1:41" ht="13.5">
      <c r="A894" s="45">
        <v>21207</v>
      </c>
      <c r="B894" s="44" t="s">
        <v>4312</v>
      </c>
      <c r="C894" s="45" t="s">
        <v>4577</v>
      </c>
      <c r="D894" s="45">
        <v>11043</v>
      </c>
      <c r="E894" s="45">
        <v>2</v>
      </c>
      <c r="F894" s="45">
        <v>0</v>
      </c>
      <c r="G894" s="45">
        <v>4</v>
      </c>
      <c r="H894" s="45">
        <v>50055</v>
      </c>
      <c r="I894" s="60">
        <v>1</v>
      </c>
      <c r="J894" s="45">
        <v>1</v>
      </c>
      <c r="K894" s="45">
        <v>320</v>
      </c>
      <c r="L894" s="45">
        <v>0</v>
      </c>
      <c r="M894" s="45">
        <v>0</v>
      </c>
      <c r="N894" s="45">
        <v>0</v>
      </c>
      <c r="O894" s="45">
        <v>0</v>
      </c>
      <c r="P894" s="45">
        <v>680</v>
      </c>
      <c r="Q894" s="45">
        <v>0</v>
      </c>
      <c r="R894" s="45">
        <v>0</v>
      </c>
      <c r="S894" s="45">
        <v>0</v>
      </c>
      <c r="T894" s="45">
        <v>0</v>
      </c>
      <c r="U894" s="45">
        <v>0</v>
      </c>
      <c r="V894" s="45">
        <v>0</v>
      </c>
      <c r="W894" s="45">
        <v>0</v>
      </c>
      <c r="X894" s="45">
        <v>0</v>
      </c>
      <c r="Y894" s="45">
        <v>0</v>
      </c>
      <c r="Z894" s="45">
        <v>0</v>
      </c>
      <c r="AA894" s="45">
        <v>0</v>
      </c>
      <c r="AB894" s="45">
        <v>0</v>
      </c>
      <c r="AC894" s="45">
        <v>0</v>
      </c>
      <c r="AD894" s="45">
        <v>0</v>
      </c>
      <c r="AE894" s="45">
        <v>0</v>
      </c>
      <c r="AF894" s="45">
        <v>1</v>
      </c>
      <c r="AG894" s="45">
        <v>1</v>
      </c>
      <c r="AH894" s="45">
        <v>0</v>
      </c>
      <c r="AI894" s="45">
        <v>0</v>
      </c>
      <c r="AJ894" s="45">
        <v>0</v>
      </c>
      <c r="AK894" s="45">
        <v>0</v>
      </c>
      <c r="AL894" s="45">
        <v>0</v>
      </c>
      <c r="AM894" s="45">
        <v>0</v>
      </c>
      <c r="AN894" s="45">
        <v>0</v>
      </c>
      <c r="AO894" s="45">
        <v>0</v>
      </c>
    </row>
    <row r="895" spans="1:41" ht="13.5">
      <c r="A895" s="45">
        <v>21208</v>
      </c>
      <c r="B895" s="44" t="s">
        <v>4315</v>
      </c>
      <c r="C895" s="45" t="s">
        <v>4578</v>
      </c>
      <c r="D895" s="45">
        <v>13032</v>
      </c>
      <c r="E895" s="45">
        <v>2</v>
      </c>
      <c r="F895" s="45">
        <v>0</v>
      </c>
      <c r="G895" s="45">
        <v>4</v>
      </c>
      <c r="H895" s="45">
        <v>50056</v>
      </c>
      <c r="I895" s="60">
        <v>1</v>
      </c>
      <c r="J895" s="45">
        <v>1</v>
      </c>
      <c r="K895" s="45">
        <v>320</v>
      </c>
      <c r="L895" s="45">
        <v>0</v>
      </c>
      <c r="M895" s="45">
        <v>0</v>
      </c>
      <c r="N895" s="45">
        <v>0</v>
      </c>
      <c r="O895" s="45">
        <v>0</v>
      </c>
      <c r="P895" s="45">
        <v>680</v>
      </c>
      <c r="Q895" s="45">
        <v>0</v>
      </c>
      <c r="R895" s="45">
        <v>0</v>
      </c>
      <c r="S895" s="45">
        <v>0</v>
      </c>
      <c r="T895" s="45">
        <v>0</v>
      </c>
      <c r="U895" s="45">
        <v>0</v>
      </c>
      <c r="V895" s="45">
        <v>0</v>
      </c>
      <c r="W895" s="45">
        <v>0</v>
      </c>
      <c r="X895" s="45">
        <v>0</v>
      </c>
      <c r="Y895" s="45">
        <v>0</v>
      </c>
      <c r="Z895" s="45">
        <v>0</v>
      </c>
      <c r="AA895" s="45">
        <v>0</v>
      </c>
      <c r="AB895" s="45">
        <v>0</v>
      </c>
      <c r="AC895" s="45">
        <v>0</v>
      </c>
      <c r="AD895" s="45">
        <v>0</v>
      </c>
      <c r="AE895" s="45">
        <v>0</v>
      </c>
      <c r="AF895" s="45">
        <v>1</v>
      </c>
      <c r="AG895" s="45">
        <v>1</v>
      </c>
      <c r="AH895" s="45">
        <v>0</v>
      </c>
      <c r="AI895" s="45">
        <v>0</v>
      </c>
      <c r="AJ895" s="45">
        <v>0</v>
      </c>
      <c r="AK895" s="45">
        <v>0</v>
      </c>
      <c r="AL895" s="45">
        <v>0</v>
      </c>
      <c r="AM895" s="45">
        <v>0</v>
      </c>
      <c r="AN895" s="45">
        <v>0</v>
      </c>
      <c r="AO895" s="45">
        <v>0</v>
      </c>
    </row>
    <row r="896" spans="1:41" ht="13.5">
      <c r="A896" s="45">
        <v>21209</v>
      </c>
      <c r="B896" s="44" t="s">
        <v>4031</v>
      </c>
      <c r="C896" s="45" t="s">
        <v>4579</v>
      </c>
      <c r="D896" s="45">
        <v>12022</v>
      </c>
      <c r="E896" s="45">
        <v>2</v>
      </c>
      <c r="F896" s="45">
        <v>0</v>
      </c>
      <c r="G896" s="45">
        <v>4</v>
      </c>
      <c r="H896" s="45">
        <v>50057</v>
      </c>
      <c r="I896" s="60">
        <v>1</v>
      </c>
      <c r="J896" s="45">
        <v>1</v>
      </c>
      <c r="K896" s="45">
        <v>320</v>
      </c>
      <c r="L896" s="45">
        <v>0</v>
      </c>
      <c r="M896" s="45">
        <v>0</v>
      </c>
      <c r="N896" s="45">
        <v>0</v>
      </c>
      <c r="O896" s="45">
        <v>0</v>
      </c>
      <c r="P896" s="45">
        <v>680</v>
      </c>
      <c r="Q896" s="45">
        <v>0</v>
      </c>
      <c r="R896" s="45">
        <v>0</v>
      </c>
      <c r="S896" s="45">
        <v>0</v>
      </c>
      <c r="T896" s="45">
        <v>0</v>
      </c>
      <c r="U896" s="45">
        <v>0</v>
      </c>
      <c r="V896" s="45">
        <v>0</v>
      </c>
      <c r="W896" s="45">
        <v>0</v>
      </c>
      <c r="X896" s="45">
        <v>0</v>
      </c>
      <c r="Y896" s="45">
        <v>0</v>
      </c>
      <c r="Z896" s="45">
        <v>0</v>
      </c>
      <c r="AA896" s="45">
        <v>0</v>
      </c>
      <c r="AB896" s="45">
        <v>0</v>
      </c>
      <c r="AC896" s="45">
        <v>0</v>
      </c>
      <c r="AD896" s="45">
        <v>0</v>
      </c>
      <c r="AE896" s="45">
        <v>0</v>
      </c>
      <c r="AF896" s="45">
        <v>1</v>
      </c>
      <c r="AG896" s="45">
        <v>1</v>
      </c>
      <c r="AH896" s="45">
        <v>0</v>
      </c>
      <c r="AI896" s="45">
        <v>0</v>
      </c>
      <c r="AJ896" s="45">
        <v>0</v>
      </c>
      <c r="AK896" s="45">
        <v>0</v>
      </c>
      <c r="AL896" s="45">
        <v>0</v>
      </c>
      <c r="AM896" s="45">
        <v>0</v>
      </c>
      <c r="AN896" s="45">
        <v>0</v>
      </c>
      <c r="AO896" s="45">
        <v>0</v>
      </c>
    </row>
    <row r="897" spans="1:41" ht="13.5">
      <c r="A897" s="45">
        <v>21210</v>
      </c>
      <c r="B897" s="44" t="s">
        <v>4323</v>
      </c>
      <c r="C897" s="45" t="s">
        <v>4580</v>
      </c>
      <c r="D897" s="45">
        <v>14020</v>
      </c>
      <c r="E897" s="45">
        <v>2</v>
      </c>
      <c r="F897" s="45">
        <v>0</v>
      </c>
      <c r="G897" s="45">
        <v>4</v>
      </c>
      <c r="H897" s="45">
        <v>50058</v>
      </c>
      <c r="I897" s="60">
        <v>1</v>
      </c>
      <c r="J897" s="45">
        <v>1</v>
      </c>
      <c r="K897" s="45">
        <v>320</v>
      </c>
      <c r="L897" s="45">
        <v>0</v>
      </c>
      <c r="M897" s="45">
        <v>0</v>
      </c>
      <c r="N897" s="45">
        <v>0</v>
      </c>
      <c r="O897" s="45">
        <v>0</v>
      </c>
      <c r="P897" s="45">
        <v>680</v>
      </c>
      <c r="Q897" s="45">
        <v>0</v>
      </c>
      <c r="R897" s="45">
        <v>0</v>
      </c>
      <c r="S897" s="45">
        <v>0</v>
      </c>
      <c r="T897" s="45">
        <v>0</v>
      </c>
      <c r="U897" s="45">
        <v>0</v>
      </c>
      <c r="V897" s="45">
        <v>0</v>
      </c>
      <c r="W897" s="45">
        <v>0</v>
      </c>
      <c r="X897" s="45">
        <v>0</v>
      </c>
      <c r="Y897" s="45">
        <v>0</v>
      </c>
      <c r="Z897" s="45">
        <v>0</v>
      </c>
      <c r="AA897" s="45">
        <v>0</v>
      </c>
      <c r="AB897" s="45">
        <v>0</v>
      </c>
      <c r="AC897" s="45">
        <v>0</v>
      </c>
      <c r="AD897" s="45">
        <v>0</v>
      </c>
      <c r="AE897" s="45">
        <v>0</v>
      </c>
      <c r="AF897" s="45">
        <v>1</v>
      </c>
      <c r="AG897" s="45">
        <v>1</v>
      </c>
      <c r="AH897" s="45">
        <v>0</v>
      </c>
      <c r="AI897" s="45">
        <v>0</v>
      </c>
      <c r="AJ897" s="45">
        <v>0</v>
      </c>
      <c r="AK897" s="45">
        <v>0</v>
      </c>
      <c r="AL897" s="45">
        <v>0</v>
      </c>
      <c r="AM897" s="45">
        <v>0</v>
      </c>
      <c r="AN897" s="45">
        <v>0</v>
      </c>
      <c r="AO897" s="45">
        <v>0</v>
      </c>
    </row>
    <row r="898" spans="1:41" ht="13.5">
      <c r="A898" s="45">
        <v>21211</v>
      </c>
      <c r="B898" s="44" t="s">
        <v>3912</v>
      </c>
      <c r="C898" s="45" t="s">
        <v>4581</v>
      </c>
      <c r="D898" s="45">
        <v>11023</v>
      </c>
      <c r="E898" s="45">
        <v>2</v>
      </c>
      <c r="F898" s="45">
        <v>0</v>
      </c>
      <c r="G898" s="45">
        <v>4</v>
      </c>
      <c r="H898" s="45">
        <v>50059</v>
      </c>
      <c r="I898" s="60">
        <v>1</v>
      </c>
      <c r="J898" s="45">
        <v>1</v>
      </c>
      <c r="K898" s="45">
        <v>320</v>
      </c>
      <c r="L898" s="45">
        <v>0</v>
      </c>
      <c r="M898" s="45">
        <v>0</v>
      </c>
      <c r="N898" s="45">
        <v>0</v>
      </c>
      <c r="O898" s="45">
        <v>0</v>
      </c>
      <c r="P898" s="45">
        <v>680</v>
      </c>
      <c r="Q898" s="45">
        <v>0</v>
      </c>
      <c r="R898" s="45">
        <v>0</v>
      </c>
      <c r="S898" s="45">
        <v>0</v>
      </c>
      <c r="T898" s="45">
        <v>0</v>
      </c>
      <c r="U898" s="45">
        <v>0</v>
      </c>
      <c r="V898" s="45">
        <v>0</v>
      </c>
      <c r="W898" s="45">
        <v>0</v>
      </c>
      <c r="X898" s="45">
        <v>0</v>
      </c>
      <c r="Y898" s="45">
        <v>0</v>
      </c>
      <c r="Z898" s="45">
        <v>0</v>
      </c>
      <c r="AA898" s="45">
        <v>0</v>
      </c>
      <c r="AB898" s="45">
        <v>0</v>
      </c>
      <c r="AC898" s="45">
        <v>0</v>
      </c>
      <c r="AD898" s="45">
        <v>0</v>
      </c>
      <c r="AE898" s="45">
        <v>0</v>
      </c>
      <c r="AF898" s="45">
        <v>1</v>
      </c>
      <c r="AG898" s="45">
        <v>1</v>
      </c>
      <c r="AH898" s="45">
        <v>0</v>
      </c>
      <c r="AI898" s="45">
        <v>0</v>
      </c>
      <c r="AJ898" s="45">
        <v>0</v>
      </c>
      <c r="AK898" s="45">
        <v>0</v>
      </c>
      <c r="AL898" s="45">
        <v>0</v>
      </c>
      <c r="AM898" s="45">
        <v>0</v>
      </c>
      <c r="AN898" s="45">
        <v>0</v>
      </c>
      <c r="AO898" s="45">
        <v>0</v>
      </c>
    </row>
    <row r="899" spans="1:41" ht="13.5">
      <c r="A899" s="45">
        <v>21212</v>
      </c>
      <c r="B899" s="44" t="s">
        <v>4272</v>
      </c>
      <c r="C899" s="45" t="s">
        <v>4582</v>
      </c>
      <c r="D899" s="45">
        <v>14020</v>
      </c>
      <c r="E899" s="45">
        <v>2</v>
      </c>
      <c r="F899" s="45">
        <v>0</v>
      </c>
      <c r="G899" s="45">
        <v>4</v>
      </c>
      <c r="H899" s="45">
        <v>50060</v>
      </c>
      <c r="I899" s="60">
        <v>1</v>
      </c>
      <c r="J899" s="45">
        <v>1</v>
      </c>
      <c r="K899" s="45">
        <v>320</v>
      </c>
      <c r="L899" s="45">
        <v>0</v>
      </c>
      <c r="M899" s="45">
        <v>0</v>
      </c>
      <c r="N899" s="45">
        <v>0</v>
      </c>
      <c r="O899" s="45">
        <v>0</v>
      </c>
      <c r="P899" s="45">
        <v>680</v>
      </c>
      <c r="Q899" s="45">
        <v>0</v>
      </c>
      <c r="R899" s="45">
        <v>0</v>
      </c>
      <c r="S899" s="45">
        <v>0</v>
      </c>
      <c r="T899" s="45">
        <v>0</v>
      </c>
      <c r="U899" s="45">
        <v>0</v>
      </c>
      <c r="V899" s="45">
        <v>0</v>
      </c>
      <c r="W899" s="45">
        <v>0</v>
      </c>
      <c r="X899" s="45">
        <v>0</v>
      </c>
      <c r="Y899" s="45">
        <v>0</v>
      </c>
      <c r="Z899" s="45">
        <v>0</v>
      </c>
      <c r="AA899" s="45">
        <v>0</v>
      </c>
      <c r="AB899" s="45">
        <v>0</v>
      </c>
      <c r="AC899" s="45">
        <v>0</v>
      </c>
      <c r="AD899" s="45">
        <v>0</v>
      </c>
      <c r="AE899" s="45">
        <v>0</v>
      </c>
      <c r="AF899" s="45">
        <v>1</v>
      </c>
      <c r="AG899" s="45">
        <v>1</v>
      </c>
      <c r="AH899" s="45">
        <v>0</v>
      </c>
      <c r="AI899" s="45">
        <v>0</v>
      </c>
      <c r="AJ899" s="45">
        <v>0</v>
      </c>
      <c r="AK899" s="45">
        <v>0</v>
      </c>
      <c r="AL899" s="45">
        <v>0</v>
      </c>
      <c r="AM899" s="45">
        <v>0</v>
      </c>
      <c r="AN899" s="45">
        <v>0</v>
      </c>
      <c r="AO899" s="45">
        <v>0</v>
      </c>
    </row>
    <row r="900" spans="1:41" ht="13.5">
      <c r="A900" s="45">
        <v>21251</v>
      </c>
      <c r="B900" s="44" t="s">
        <v>4320</v>
      </c>
      <c r="C900" s="45" t="s">
        <v>4571</v>
      </c>
      <c r="D900" s="45">
        <v>11022</v>
      </c>
      <c r="E900" s="45">
        <v>2</v>
      </c>
      <c r="F900" s="45">
        <v>0</v>
      </c>
      <c r="G900" s="45">
        <v>4</v>
      </c>
      <c r="H900" s="45">
        <v>50061</v>
      </c>
      <c r="I900" s="60">
        <v>1</v>
      </c>
      <c r="J900" s="45">
        <v>1</v>
      </c>
      <c r="K900" s="45">
        <v>320</v>
      </c>
      <c r="L900" s="45">
        <v>0</v>
      </c>
      <c r="M900" s="45">
        <v>0</v>
      </c>
      <c r="N900" s="45">
        <v>0</v>
      </c>
      <c r="O900" s="45">
        <v>0</v>
      </c>
      <c r="P900" s="45">
        <v>680</v>
      </c>
      <c r="Q900" s="45">
        <v>0</v>
      </c>
      <c r="R900" s="45">
        <v>0</v>
      </c>
      <c r="S900" s="45">
        <v>0</v>
      </c>
      <c r="T900" s="45">
        <v>0</v>
      </c>
      <c r="U900" s="45">
        <v>0</v>
      </c>
      <c r="V900" s="45">
        <v>0</v>
      </c>
      <c r="W900" s="45">
        <v>0</v>
      </c>
      <c r="X900" s="45">
        <v>0</v>
      </c>
      <c r="Y900" s="45">
        <v>0</v>
      </c>
      <c r="Z900" s="45">
        <v>0</v>
      </c>
      <c r="AA900" s="45">
        <v>0</v>
      </c>
      <c r="AB900" s="45">
        <v>0</v>
      </c>
      <c r="AC900" s="45">
        <v>0</v>
      </c>
      <c r="AD900" s="45">
        <v>0</v>
      </c>
      <c r="AE900" s="45">
        <v>0</v>
      </c>
      <c r="AF900" s="45">
        <v>1</v>
      </c>
      <c r="AG900" s="45">
        <v>1</v>
      </c>
      <c r="AH900" s="45">
        <v>0</v>
      </c>
      <c r="AI900" s="45">
        <v>0</v>
      </c>
      <c r="AJ900" s="45">
        <v>0</v>
      </c>
      <c r="AK900" s="45">
        <v>0</v>
      </c>
      <c r="AL900" s="45">
        <v>0</v>
      </c>
      <c r="AM900" s="45">
        <v>0</v>
      </c>
      <c r="AN900" s="45">
        <v>0</v>
      </c>
      <c r="AO900" s="45">
        <v>0</v>
      </c>
    </row>
    <row r="901" spans="1:41" ht="13.5">
      <c r="A901" s="45">
        <v>21252</v>
      </c>
      <c r="B901" s="44" t="s">
        <v>4308</v>
      </c>
      <c r="C901" s="45" t="s">
        <v>4572</v>
      </c>
      <c r="D901" s="45">
        <v>11031</v>
      </c>
      <c r="E901" s="45">
        <v>2</v>
      </c>
      <c r="F901" s="45">
        <v>0</v>
      </c>
      <c r="G901" s="45">
        <v>4</v>
      </c>
      <c r="H901" s="45">
        <v>50062</v>
      </c>
      <c r="I901" s="60">
        <v>1</v>
      </c>
      <c r="J901" s="45">
        <v>1</v>
      </c>
      <c r="K901" s="45">
        <v>320</v>
      </c>
      <c r="L901" s="45">
        <v>0</v>
      </c>
      <c r="M901" s="45">
        <v>0</v>
      </c>
      <c r="N901" s="45">
        <v>0</v>
      </c>
      <c r="O901" s="45">
        <v>0</v>
      </c>
      <c r="P901" s="45">
        <v>680</v>
      </c>
      <c r="Q901" s="45">
        <v>0</v>
      </c>
      <c r="R901" s="45">
        <v>0</v>
      </c>
      <c r="S901" s="45">
        <v>0</v>
      </c>
      <c r="T901" s="45">
        <v>0</v>
      </c>
      <c r="U901" s="45">
        <v>0</v>
      </c>
      <c r="V901" s="45">
        <v>0</v>
      </c>
      <c r="W901" s="45">
        <v>0</v>
      </c>
      <c r="X901" s="45">
        <v>0</v>
      </c>
      <c r="Y901" s="45">
        <v>0</v>
      </c>
      <c r="Z901" s="45">
        <v>0</v>
      </c>
      <c r="AA901" s="45">
        <v>0</v>
      </c>
      <c r="AB901" s="45">
        <v>0</v>
      </c>
      <c r="AC901" s="45">
        <v>0</v>
      </c>
      <c r="AD901" s="45">
        <v>0</v>
      </c>
      <c r="AE901" s="45">
        <v>0</v>
      </c>
      <c r="AF901" s="45">
        <v>1</v>
      </c>
      <c r="AG901" s="45">
        <v>1</v>
      </c>
      <c r="AH901" s="45">
        <v>0</v>
      </c>
      <c r="AI901" s="45">
        <v>0</v>
      </c>
      <c r="AJ901" s="45">
        <v>0</v>
      </c>
      <c r="AK901" s="45">
        <v>0</v>
      </c>
      <c r="AL901" s="45">
        <v>0</v>
      </c>
      <c r="AM901" s="45">
        <v>0</v>
      </c>
      <c r="AN901" s="45">
        <v>0</v>
      </c>
      <c r="AO901" s="45">
        <v>0</v>
      </c>
    </row>
    <row r="902" spans="1:41" ht="13.5">
      <c r="A902" s="45">
        <v>21253</v>
      </c>
      <c r="B902" s="44" t="s">
        <v>3948</v>
      </c>
      <c r="C902" s="45" t="s">
        <v>4573</v>
      </c>
      <c r="D902" s="45">
        <v>13025</v>
      </c>
      <c r="E902" s="45">
        <v>2</v>
      </c>
      <c r="F902" s="45">
        <v>0</v>
      </c>
      <c r="G902" s="45">
        <v>4</v>
      </c>
      <c r="H902" s="45">
        <v>50063</v>
      </c>
      <c r="I902" s="60">
        <v>1</v>
      </c>
      <c r="J902" s="45">
        <v>1</v>
      </c>
      <c r="K902" s="45">
        <v>320</v>
      </c>
      <c r="L902" s="45">
        <v>0</v>
      </c>
      <c r="M902" s="45">
        <v>0</v>
      </c>
      <c r="N902" s="45">
        <v>0</v>
      </c>
      <c r="O902" s="45">
        <v>0</v>
      </c>
      <c r="P902" s="45">
        <v>680</v>
      </c>
      <c r="Q902" s="45">
        <v>0</v>
      </c>
      <c r="R902" s="45">
        <v>0</v>
      </c>
      <c r="S902" s="45">
        <v>0</v>
      </c>
      <c r="T902" s="45">
        <v>0</v>
      </c>
      <c r="U902" s="45">
        <v>0</v>
      </c>
      <c r="V902" s="45">
        <v>0</v>
      </c>
      <c r="W902" s="45">
        <v>0</v>
      </c>
      <c r="X902" s="45">
        <v>0</v>
      </c>
      <c r="Y902" s="45">
        <v>0</v>
      </c>
      <c r="Z902" s="45">
        <v>0</v>
      </c>
      <c r="AA902" s="45">
        <v>0</v>
      </c>
      <c r="AB902" s="45">
        <v>0</v>
      </c>
      <c r="AC902" s="45">
        <v>0</v>
      </c>
      <c r="AD902" s="45">
        <v>0</v>
      </c>
      <c r="AE902" s="45">
        <v>0</v>
      </c>
      <c r="AF902" s="45">
        <v>1</v>
      </c>
      <c r="AG902" s="45">
        <v>1</v>
      </c>
      <c r="AH902" s="45">
        <v>0</v>
      </c>
      <c r="AI902" s="45">
        <v>0</v>
      </c>
      <c r="AJ902" s="45">
        <v>0</v>
      </c>
      <c r="AK902" s="45">
        <v>0</v>
      </c>
      <c r="AL902" s="45">
        <v>0</v>
      </c>
      <c r="AM902" s="45">
        <v>0</v>
      </c>
      <c r="AN902" s="45">
        <v>0</v>
      </c>
      <c r="AO902" s="45">
        <v>0</v>
      </c>
    </row>
    <row r="903" spans="1:41" ht="13.5">
      <c r="A903" s="45">
        <v>21254</v>
      </c>
      <c r="B903" s="44" t="s">
        <v>3944</v>
      </c>
      <c r="C903" s="45" t="s">
        <v>4574</v>
      </c>
      <c r="D903" s="45">
        <v>11031</v>
      </c>
      <c r="E903" s="45">
        <v>2</v>
      </c>
      <c r="F903" s="45">
        <v>0</v>
      </c>
      <c r="G903" s="45">
        <v>4</v>
      </c>
      <c r="H903" s="45">
        <v>50064</v>
      </c>
      <c r="I903" s="60">
        <v>1</v>
      </c>
      <c r="J903" s="45">
        <v>1</v>
      </c>
      <c r="K903" s="45">
        <v>320</v>
      </c>
      <c r="L903" s="45">
        <v>0</v>
      </c>
      <c r="M903" s="45">
        <v>0</v>
      </c>
      <c r="N903" s="45">
        <v>0</v>
      </c>
      <c r="O903" s="45">
        <v>0</v>
      </c>
      <c r="P903" s="45">
        <v>680</v>
      </c>
      <c r="Q903" s="45">
        <v>0</v>
      </c>
      <c r="R903" s="45">
        <v>0</v>
      </c>
      <c r="S903" s="45">
        <v>0</v>
      </c>
      <c r="T903" s="45">
        <v>0</v>
      </c>
      <c r="U903" s="45">
        <v>0</v>
      </c>
      <c r="V903" s="45">
        <v>0</v>
      </c>
      <c r="W903" s="45">
        <v>0</v>
      </c>
      <c r="X903" s="45">
        <v>0</v>
      </c>
      <c r="Y903" s="45">
        <v>0</v>
      </c>
      <c r="Z903" s="45">
        <v>0</v>
      </c>
      <c r="AA903" s="45">
        <v>0</v>
      </c>
      <c r="AB903" s="45">
        <v>0</v>
      </c>
      <c r="AC903" s="45">
        <v>0</v>
      </c>
      <c r="AD903" s="45">
        <v>0</v>
      </c>
      <c r="AE903" s="45">
        <v>0</v>
      </c>
      <c r="AF903" s="45">
        <v>1</v>
      </c>
      <c r="AG903" s="45">
        <v>1</v>
      </c>
      <c r="AH903" s="45">
        <v>0</v>
      </c>
      <c r="AI903" s="45">
        <v>0</v>
      </c>
      <c r="AJ903" s="45">
        <v>0</v>
      </c>
      <c r="AK903" s="45">
        <v>0</v>
      </c>
      <c r="AL903" s="45">
        <v>0</v>
      </c>
      <c r="AM903" s="45">
        <v>0</v>
      </c>
      <c r="AN903" s="45">
        <v>0</v>
      </c>
      <c r="AO903" s="45">
        <v>0</v>
      </c>
    </row>
    <row r="904" spans="1:41" ht="13.5">
      <c r="A904" s="45">
        <v>21255</v>
      </c>
      <c r="B904" s="44" t="s">
        <v>4165</v>
      </c>
      <c r="C904" s="45" t="s">
        <v>4575</v>
      </c>
      <c r="D904" s="45">
        <v>13036</v>
      </c>
      <c r="E904" s="45">
        <v>2</v>
      </c>
      <c r="F904" s="45">
        <v>0</v>
      </c>
      <c r="G904" s="45">
        <v>4</v>
      </c>
      <c r="H904" s="45">
        <v>50065</v>
      </c>
      <c r="I904" s="60">
        <v>1</v>
      </c>
      <c r="J904" s="45">
        <v>1</v>
      </c>
      <c r="K904" s="45">
        <v>320</v>
      </c>
      <c r="L904" s="45">
        <v>0</v>
      </c>
      <c r="M904" s="45">
        <v>0</v>
      </c>
      <c r="N904" s="45">
        <v>0</v>
      </c>
      <c r="O904" s="45">
        <v>0</v>
      </c>
      <c r="P904" s="45">
        <v>680</v>
      </c>
      <c r="Q904" s="45">
        <v>0</v>
      </c>
      <c r="R904" s="45">
        <v>0</v>
      </c>
      <c r="S904" s="45">
        <v>0</v>
      </c>
      <c r="T904" s="45">
        <v>0</v>
      </c>
      <c r="U904" s="45">
        <v>0</v>
      </c>
      <c r="V904" s="45">
        <v>0</v>
      </c>
      <c r="W904" s="45">
        <v>0</v>
      </c>
      <c r="X904" s="45">
        <v>0</v>
      </c>
      <c r="Y904" s="45">
        <v>0</v>
      </c>
      <c r="Z904" s="45">
        <v>0</v>
      </c>
      <c r="AA904" s="45">
        <v>0</v>
      </c>
      <c r="AB904" s="45">
        <v>0</v>
      </c>
      <c r="AC904" s="45">
        <v>0</v>
      </c>
      <c r="AD904" s="45">
        <v>0</v>
      </c>
      <c r="AE904" s="45">
        <v>0</v>
      </c>
      <c r="AF904" s="45">
        <v>1</v>
      </c>
      <c r="AG904" s="45">
        <v>1</v>
      </c>
      <c r="AH904" s="45">
        <v>0</v>
      </c>
      <c r="AI904" s="45">
        <v>0</v>
      </c>
      <c r="AJ904" s="45">
        <v>0</v>
      </c>
      <c r="AK904" s="45">
        <v>0</v>
      </c>
      <c r="AL904" s="45">
        <v>0</v>
      </c>
      <c r="AM904" s="45">
        <v>0</v>
      </c>
      <c r="AN904" s="45">
        <v>0</v>
      </c>
      <c r="AO904" s="45">
        <v>0</v>
      </c>
    </row>
    <row r="905" spans="1:41" ht="13.5">
      <c r="A905" s="45">
        <v>21256</v>
      </c>
      <c r="B905" s="44" t="s">
        <v>4306</v>
      </c>
      <c r="C905" s="45" t="s">
        <v>4576</v>
      </c>
      <c r="D905" s="45">
        <v>11041</v>
      </c>
      <c r="E905" s="45">
        <v>2</v>
      </c>
      <c r="F905" s="45">
        <v>0</v>
      </c>
      <c r="G905" s="45">
        <v>4</v>
      </c>
      <c r="H905" s="45">
        <v>50066</v>
      </c>
      <c r="I905" s="60">
        <v>1</v>
      </c>
      <c r="J905" s="45">
        <v>1</v>
      </c>
      <c r="K905" s="45">
        <v>320</v>
      </c>
      <c r="L905" s="45">
        <v>0</v>
      </c>
      <c r="M905" s="45">
        <v>0</v>
      </c>
      <c r="N905" s="45">
        <v>0</v>
      </c>
      <c r="O905" s="45">
        <v>0</v>
      </c>
      <c r="P905" s="45">
        <v>680</v>
      </c>
      <c r="Q905" s="45">
        <v>0</v>
      </c>
      <c r="R905" s="45">
        <v>0</v>
      </c>
      <c r="S905" s="45">
        <v>0</v>
      </c>
      <c r="T905" s="45">
        <v>0</v>
      </c>
      <c r="U905" s="45">
        <v>0</v>
      </c>
      <c r="V905" s="45">
        <v>0</v>
      </c>
      <c r="W905" s="45">
        <v>0</v>
      </c>
      <c r="X905" s="45">
        <v>0</v>
      </c>
      <c r="Y905" s="45">
        <v>0</v>
      </c>
      <c r="Z905" s="45">
        <v>0</v>
      </c>
      <c r="AA905" s="45">
        <v>0</v>
      </c>
      <c r="AB905" s="45">
        <v>0</v>
      </c>
      <c r="AC905" s="45">
        <v>0</v>
      </c>
      <c r="AD905" s="45">
        <v>0</v>
      </c>
      <c r="AE905" s="45">
        <v>0</v>
      </c>
      <c r="AF905" s="45">
        <v>1</v>
      </c>
      <c r="AG905" s="45">
        <v>1</v>
      </c>
      <c r="AH905" s="45">
        <v>0</v>
      </c>
      <c r="AI905" s="45">
        <v>0</v>
      </c>
      <c r="AJ905" s="45">
        <v>0</v>
      </c>
      <c r="AK905" s="45">
        <v>0</v>
      </c>
      <c r="AL905" s="45">
        <v>0</v>
      </c>
      <c r="AM905" s="45">
        <v>0</v>
      </c>
      <c r="AN905" s="45">
        <v>0</v>
      </c>
      <c r="AO905" s="45">
        <v>0</v>
      </c>
    </row>
    <row r="906" spans="1:41" ht="13.5">
      <c r="A906" s="45">
        <v>21257</v>
      </c>
      <c r="B906" s="44" t="s">
        <v>4312</v>
      </c>
      <c r="C906" s="45" t="s">
        <v>4577</v>
      </c>
      <c r="D906" s="45">
        <v>11043</v>
      </c>
      <c r="E906" s="45">
        <v>2</v>
      </c>
      <c r="F906" s="45">
        <v>0</v>
      </c>
      <c r="G906" s="45">
        <v>4</v>
      </c>
      <c r="H906" s="45">
        <v>50067</v>
      </c>
      <c r="I906" s="60">
        <v>1</v>
      </c>
      <c r="J906" s="45">
        <v>1</v>
      </c>
      <c r="K906" s="45">
        <v>320</v>
      </c>
      <c r="L906" s="45">
        <v>0</v>
      </c>
      <c r="M906" s="45">
        <v>0</v>
      </c>
      <c r="N906" s="45">
        <v>0</v>
      </c>
      <c r="O906" s="45">
        <v>0</v>
      </c>
      <c r="P906" s="45">
        <v>680</v>
      </c>
      <c r="Q906" s="45">
        <v>0</v>
      </c>
      <c r="R906" s="45">
        <v>0</v>
      </c>
      <c r="S906" s="45">
        <v>0</v>
      </c>
      <c r="T906" s="45">
        <v>0</v>
      </c>
      <c r="U906" s="45">
        <v>0</v>
      </c>
      <c r="V906" s="45">
        <v>0</v>
      </c>
      <c r="W906" s="45">
        <v>0</v>
      </c>
      <c r="X906" s="45">
        <v>0</v>
      </c>
      <c r="Y906" s="45">
        <v>0</v>
      </c>
      <c r="Z906" s="45">
        <v>0</v>
      </c>
      <c r="AA906" s="45">
        <v>0</v>
      </c>
      <c r="AB906" s="45">
        <v>0</v>
      </c>
      <c r="AC906" s="45">
        <v>0</v>
      </c>
      <c r="AD906" s="45">
        <v>0</v>
      </c>
      <c r="AE906" s="45">
        <v>0</v>
      </c>
      <c r="AF906" s="45">
        <v>1</v>
      </c>
      <c r="AG906" s="45">
        <v>1</v>
      </c>
      <c r="AH906" s="45">
        <v>0</v>
      </c>
      <c r="AI906" s="45">
        <v>0</v>
      </c>
      <c r="AJ906" s="45">
        <v>0</v>
      </c>
      <c r="AK906" s="45">
        <v>0</v>
      </c>
      <c r="AL906" s="45">
        <v>0</v>
      </c>
      <c r="AM906" s="45">
        <v>0</v>
      </c>
      <c r="AN906" s="45">
        <v>0</v>
      </c>
      <c r="AO906" s="45">
        <v>0</v>
      </c>
    </row>
    <row r="907" spans="1:41" ht="13.5">
      <c r="A907" s="45">
        <v>21258</v>
      </c>
      <c r="B907" s="44" t="s">
        <v>4315</v>
      </c>
      <c r="C907" s="45" t="s">
        <v>4578</v>
      </c>
      <c r="D907" s="45">
        <v>13032</v>
      </c>
      <c r="E907" s="45">
        <v>2</v>
      </c>
      <c r="F907" s="45">
        <v>0</v>
      </c>
      <c r="G907" s="45">
        <v>4</v>
      </c>
      <c r="H907" s="45">
        <v>50068</v>
      </c>
      <c r="I907" s="60">
        <v>1</v>
      </c>
      <c r="J907" s="45">
        <v>1</v>
      </c>
      <c r="K907" s="45">
        <v>320</v>
      </c>
      <c r="L907" s="45">
        <v>0</v>
      </c>
      <c r="M907" s="45">
        <v>0</v>
      </c>
      <c r="N907" s="45">
        <v>0</v>
      </c>
      <c r="O907" s="45">
        <v>0</v>
      </c>
      <c r="P907" s="45">
        <v>680</v>
      </c>
      <c r="Q907" s="45">
        <v>0</v>
      </c>
      <c r="R907" s="45">
        <v>0</v>
      </c>
      <c r="S907" s="45">
        <v>0</v>
      </c>
      <c r="T907" s="45">
        <v>0</v>
      </c>
      <c r="U907" s="45">
        <v>0</v>
      </c>
      <c r="V907" s="45">
        <v>0</v>
      </c>
      <c r="W907" s="45">
        <v>0</v>
      </c>
      <c r="X907" s="45">
        <v>0</v>
      </c>
      <c r="Y907" s="45">
        <v>0</v>
      </c>
      <c r="Z907" s="45">
        <v>0</v>
      </c>
      <c r="AA907" s="45">
        <v>0</v>
      </c>
      <c r="AB907" s="45">
        <v>0</v>
      </c>
      <c r="AC907" s="45">
        <v>0</v>
      </c>
      <c r="AD907" s="45">
        <v>0</v>
      </c>
      <c r="AE907" s="45">
        <v>0</v>
      </c>
      <c r="AF907" s="45">
        <v>1</v>
      </c>
      <c r="AG907" s="45">
        <v>1</v>
      </c>
      <c r="AH907" s="45">
        <v>0</v>
      </c>
      <c r="AI907" s="45">
        <v>0</v>
      </c>
      <c r="AJ907" s="45">
        <v>0</v>
      </c>
      <c r="AK907" s="45">
        <v>0</v>
      </c>
      <c r="AL907" s="45">
        <v>0</v>
      </c>
      <c r="AM907" s="45">
        <v>0</v>
      </c>
      <c r="AN907" s="45">
        <v>0</v>
      </c>
      <c r="AO907" s="45">
        <v>0</v>
      </c>
    </row>
    <row r="908" spans="1:41" ht="13.5">
      <c r="A908" s="45">
        <v>21259</v>
      </c>
      <c r="B908" s="44" t="s">
        <v>4031</v>
      </c>
      <c r="C908" s="45" t="s">
        <v>4579</v>
      </c>
      <c r="D908" s="45">
        <v>12022</v>
      </c>
      <c r="E908" s="45">
        <v>2</v>
      </c>
      <c r="F908" s="45">
        <v>0</v>
      </c>
      <c r="G908" s="45">
        <v>4</v>
      </c>
      <c r="H908" s="45">
        <v>50069</v>
      </c>
      <c r="I908" s="60">
        <v>1</v>
      </c>
      <c r="J908" s="45">
        <v>1</v>
      </c>
      <c r="K908" s="45">
        <v>320</v>
      </c>
      <c r="L908" s="45">
        <v>0</v>
      </c>
      <c r="M908" s="45">
        <v>0</v>
      </c>
      <c r="N908" s="45">
        <v>0</v>
      </c>
      <c r="O908" s="45">
        <v>0</v>
      </c>
      <c r="P908" s="45">
        <v>680</v>
      </c>
      <c r="Q908" s="45">
        <v>0</v>
      </c>
      <c r="R908" s="45">
        <v>0</v>
      </c>
      <c r="S908" s="45">
        <v>0</v>
      </c>
      <c r="T908" s="45">
        <v>0</v>
      </c>
      <c r="U908" s="45">
        <v>0</v>
      </c>
      <c r="V908" s="45">
        <v>0</v>
      </c>
      <c r="W908" s="45">
        <v>0</v>
      </c>
      <c r="X908" s="45">
        <v>0</v>
      </c>
      <c r="Y908" s="45">
        <v>0</v>
      </c>
      <c r="Z908" s="45">
        <v>0</v>
      </c>
      <c r="AA908" s="45">
        <v>0</v>
      </c>
      <c r="AB908" s="45">
        <v>0</v>
      </c>
      <c r="AC908" s="45">
        <v>0</v>
      </c>
      <c r="AD908" s="45">
        <v>0</v>
      </c>
      <c r="AE908" s="45">
        <v>0</v>
      </c>
      <c r="AF908" s="45">
        <v>1</v>
      </c>
      <c r="AG908" s="45">
        <v>1</v>
      </c>
      <c r="AH908" s="45">
        <v>0</v>
      </c>
      <c r="AI908" s="45">
        <v>0</v>
      </c>
      <c r="AJ908" s="45">
        <v>0</v>
      </c>
      <c r="AK908" s="45">
        <v>0</v>
      </c>
      <c r="AL908" s="45">
        <v>0</v>
      </c>
      <c r="AM908" s="45">
        <v>0</v>
      </c>
      <c r="AN908" s="45">
        <v>0</v>
      </c>
      <c r="AO908" s="45">
        <v>0</v>
      </c>
    </row>
    <row r="909" spans="1:41" ht="13.5">
      <c r="A909" s="45">
        <v>21260</v>
      </c>
      <c r="B909" s="44" t="s">
        <v>4323</v>
      </c>
      <c r="C909" s="45" t="s">
        <v>4580</v>
      </c>
      <c r="D909" s="45">
        <v>14020</v>
      </c>
      <c r="E909" s="45">
        <v>2</v>
      </c>
      <c r="F909" s="45">
        <v>0</v>
      </c>
      <c r="G909" s="45">
        <v>4</v>
      </c>
      <c r="H909" s="45">
        <v>50070</v>
      </c>
      <c r="I909" s="60">
        <v>1</v>
      </c>
      <c r="J909" s="45">
        <v>1</v>
      </c>
      <c r="K909" s="45">
        <v>320</v>
      </c>
      <c r="L909" s="45">
        <v>0</v>
      </c>
      <c r="M909" s="45">
        <v>0</v>
      </c>
      <c r="N909" s="45">
        <v>0</v>
      </c>
      <c r="O909" s="45">
        <v>0</v>
      </c>
      <c r="P909" s="45">
        <v>680</v>
      </c>
      <c r="Q909" s="45">
        <v>0</v>
      </c>
      <c r="R909" s="45">
        <v>0</v>
      </c>
      <c r="S909" s="45">
        <v>0</v>
      </c>
      <c r="T909" s="45">
        <v>0</v>
      </c>
      <c r="U909" s="45">
        <v>0</v>
      </c>
      <c r="V909" s="45">
        <v>0</v>
      </c>
      <c r="W909" s="45">
        <v>0</v>
      </c>
      <c r="X909" s="45">
        <v>0</v>
      </c>
      <c r="Y909" s="45">
        <v>0</v>
      </c>
      <c r="Z909" s="45">
        <v>0</v>
      </c>
      <c r="AA909" s="45">
        <v>0</v>
      </c>
      <c r="AB909" s="45">
        <v>0</v>
      </c>
      <c r="AC909" s="45">
        <v>0</v>
      </c>
      <c r="AD909" s="45">
        <v>0</v>
      </c>
      <c r="AE909" s="45">
        <v>0</v>
      </c>
      <c r="AF909" s="45">
        <v>1</v>
      </c>
      <c r="AG909" s="45">
        <v>1</v>
      </c>
      <c r="AH909" s="45">
        <v>0</v>
      </c>
      <c r="AI909" s="45">
        <v>0</v>
      </c>
      <c r="AJ909" s="45">
        <v>0</v>
      </c>
      <c r="AK909" s="45">
        <v>0</v>
      </c>
      <c r="AL909" s="45">
        <v>0</v>
      </c>
      <c r="AM909" s="45">
        <v>0</v>
      </c>
      <c r="AN909" s="45">
        <v>0</v>
      </c>
      <c r="AO909" s="45">
        <v>0</v>
      </c>
    </row>
    <row r="910" spans="1:41" ht="13.5">
      <c r="A910" s="45">
        <v>21261</v>
      </c>
      <c r="B910" s="44" t="s">
        <v>3912</v>
      </c>
      <c r="C910" s="45" t="s">
        <v>4581</v>
      </c>
      <c r="D910" s="45">
        <v>11023</v>
      </c>
      <c r="E910" s="45">
        <v>2</v>
      </c>
      <c r="F910" s="45">
        <v>0</v>
      </c>
      <c r="G910" s="45">
        <v>4</v>
      </c>
      <c r="H910" s="45">
        <v>50071</v>
      </c>
      <c r="I910" s="60">
        <v>1</v>
      </c>
      <c r="J910" s="45">
        <v>1</v>
      </c>
      <c r="K910" s="45">
        <v>320</v>
      </c>
      <c r="L910" s="45">
        <v>0</v>
      </c>
      <c r="M910" s="45">
        <v>0</v>
      </c>
      <c r="N910" s="45">
        <v>0</v>
      </c>
      <c r="O910" s="45">
        <v>0</v>
      </c>
      <c r="P910" s="45">
        <v>680</v>
      </c>
      <c r="Q910" s="45">
        <v>0</v>
      </c>
      <c r="R910" s="45">
        <v>0</v>
      </c>
      <c r="S910" s="45">
        <v>0</v>
      </c>
      <c r="T910" s="45">
        <v>0</v>
      </c>
      <c r="U910" s="45">
        <v>0</v>
      </c>
      <c r="V910" s="45">
        <v>0</v>
      </c>
      <c r="W910" s="45">
        <v>0</v>
      </c>
      <c r="X910" s="45">
        <v>0</v>
      </c>
      <c r="Y910" s="45">
        <v>0</v>
      </c>
      <c r="Z910" s="45">
        <v>0</v>
      </c>
      <c r="AA910" s="45">
        <v>0</v>
      </c>
      <c r="AB910" s="45">
        <v>0</v>
      </c>
      <c r="AC910" s="45">
        <v>0</v>
      </c>
      <c r="AD910" s="45">
        <v>0</v>
      </c>
      <c r="AE910" s="45">
        <v>0</v>
      </c>
      <c r="AF910" s="45">
        <v>1</v>
      </c>
      <c r="AG910" s="45">
        <v>1</v>
      </c>
      <c r="AH910" s="45">
        <v>0</v>
      </c>
      <c r="AI910" s="45">
        <v>0</v>
      </c>
      <c r="AJ910" s="45">
        <v>0</v>
      </c>
      <c r="AK910" s="45">
        <v>0</v>
      </c>
      <c r="AL910" s="45">
        <v>0</v>
      </c>
      <c r="AM910" s="45">
        <v>0</v>
      </c>
      <c r="AN910" s="45">
        <v>0</v>
      </c>
      <c r="AO910" s="45">
        <v>0</v>
      </c>
    </row>
    <row r="911" spans="1:41" ht="13.5">
      <c r="A911" s="45">
        <v>21262</v>
      </c>
      <c r="B911" s="44" t="s">
        <v>4272</v>
      </c>
      <c r="C911" s="45" t="s">
        <v>4582</v>
      </c>
      <c r="D911" s="45">
        <v>14020</v>
      </c>
      <c r="E911" s="45">
        <v>2</v>
      </c>
      <c r="F911" s="45">
        <v>0</v>
      </c>
      <c r="G911" s="45">
        <v>4</v>
      </c>
      <c r="H911" s="45">
        <v>50072</v>
      </c>
      <c r="I911" s="60">
        <v>1</v>
      </c>
      <c r="J911" s="45">
        <v>1</v>
      </c>
      <c r="K911" s="45">
        <v>320</v>
      </c>
      <c r="L911" s="45">
        <v>0</v>
      </c>
      <c r="M911" s="45">
        <v>0</v>
      </c>
      <c r="N911" s="45">
        <v>0</v>
      </c>
      <c r="O911" s="45">
        <v>0</v>
      </c>
      <c r="P911" s="45">
        <v>680</v>
      </c>
      <c r="Q911" s="45">
        <v>0</v>
      </c>
      <c r="R911" s="45">
        <v>0</v>
      </c>
      <c r="S911" s="45">
        <v>0</v>
      </c>
      <c r="T911" s="45">
        <v>0</v>
      </c>
      <c r="U911" s="45">
        <v>0</v>
      </c>
      <c r="V911" s="45">
        <v>0</v>
      </c>
      <c r="W911" s="45">
        <v>0</v>
      </c>
      <c r="X911" s="45">
        <v>0</v>
      </c>
      <c r="Y911" s="45">
        <v>0</v>
      </c>
      <c r="Z911" s="45">
        <v>0</v>
      </c>
      <c r="AA911" s="45">
        <v>0</v>
      </c>
      <c r="AB911" s="45">
        <v>0</v>
      </c>
      <c r="AC911" s="45">
        <v>0</v>
      </c>
      <c r="AD911" s="45">
        <v>0</v>
      </c>
      <c r="AE911" s="45">
        <v>0</v>
      </c>
      <c r="AF911" s="45">
        <v>1</v>
      </c>
      <c r="AG911" s="45">
        <v>1</v>
      </c>
      <c r="AH911" s="45">
        <v>0</v>
      </c>
      <c r="AI911" s="45">
        <v>0</v>
      </c>
      <c r="AJ911" s="45">
        <v>0</v>
      </c>
      <c r="AK911" s="45">
        <v>0</v>
      </c>
      <c r="AL911" s="45">
        <v>0</v>
      </c>
      <c r="AM911" s="45">
        <v>0</v>
      </c>
      <c r="AN911" s="45">
        <v>0</v>
      </c>
      <c r="AO911" s="45">
        <v>0</v>
      </c>
    </row>
    <row r="912" spans="1:41" ht="13.5">
      <c r="A912" s="45">
        <v>21301</v>
      </c>
      <c r="B912" s="44" t="s">
        <v>4320</v>
      </c>
      <c r="C912" s="45" t="s">
        <v>4571</v>
      </c>
      <c r="D912" s="45">
        <v>11022</v>
      </c>
      <c r="E912" s="45">
        <v>2</v>
      </c>
      <c r="F912" s="45">
        <v>0</v>
      </c>
      <c r="G912" s="45">
        <v>4</v>
      </c>
      <c r="H912" s="45">
        <v>50073</v>
      </c>
      <c r="I912" s="60">
        <v>1</v>
      </c>
      <c r="J912" s="45">
        <v>1</v>
      </c>
      <c r="K912" s="45">
        <v>320</v>
      </c>
      <c r="L912" s="45">
        <v>0</v>
      </c>
      <c r="M912" s="45">
        <v>0</v>
      </c>
      <c r="N912" s="45">
        <v>0</v>
      </c>
      <c r="O912" s="45">
        <v>0</v>
      </c>
      <c r="P912" s="45">
        <v>680</v>
      </c>
      <c r="Q912" s="45">
        <v>0</v>
      </c>
      <c r="R912" s="45">
        <v>0</v>
      </c>
      <c r="S912" s="45">
        <v>0</v>
      </c>
      <c r="T912" s="45">
        <v>0</v>
      </c>
      <c r="U912" s="45">
        <v>0</v>
      </c>
      <c r="V912" s="45">
        <v>0</v>
      </c>
      <c r="W912" s="45">
        <v>0</v>
      </c>
      <c r="X912" s="45">
        <v>0</v>
      </c>
      <c r="Y912" s="45">
        <v>0</v>
      </c>
      <c r="Z912" s="45">
        <v>0</v>
      </c>
      <c r="AA912" s="45">
        <v>0</v>
      </c>
      <c r="AB912" s="45">
        <v>0</v>
      </c>
      <c r="AC912" s="45">
        <v>0</v>
      </c>
      <c r="AD912" s="45">
        <v>0</v>
      </c>
      <c r="AE912" s="45">
        <v>0</v>
      </c>
      <c r="AF912" s="45">
        <v>1</v>
      </c>
      <c r="AG912" s="45">
        <v>1</v>
      </c>
      <c r="AH912" s="45">
        <v>0</v>
      </c>
      <c r="AI912" s="45">
        <v>0</v>
      </c>
      <c r="AJ912" s="45">
        <v>0</v>
      </c>
      <c r="AK912" s="45">
        <v>0</v>
      </c>
      <c r="AL912" s="45">
        <v>0</v>
      </c>
      <c r="AM912" s="45">
        <v>0</v>
      </c>
      <c r="AN912" s="45">
        <v>0</v>
      </c>
      <c r="AO912" s="45">
        <v>0</v>
      </c>
    </row>
    <row r="913" spans="1:41" ht="13.5">
      <c r="A913" s="45">
        <v>21302</v>
      </c>
      <c r="B913" s="44" t="s">
        <v>4308</v>
      </c>
      <c r="C913" s="45" t="s">
        <v>4572</v>
      </c>
      <c r="D913" s="45">
        <v>11031</v>
      </c>
      <c r="E913" s="45">
        <v>2</v>
      </c>
      <c r="F913" s="45">
        <v>0</v>
      </c>
      <c r="G913" s="45">
        <v>4</v>
      </c>
      <c r="H913" s="45">
        <v>50074</v>
      </c>
      <c r="I913" s="60">
        <v>1</v>
      </c>
      <c r="J913" s="45">
        <v>1</v>
      </c>
      <c r="K913" s="45">
        <v>320</v>
      </c>
      <c r="L913" s="45">
        <v>0</v>
      </c>
      <c r="M913" s="45">
        <v>0</v>
      </c>
      <c r="N913" s="45">
        <v>0</v>
      </c>
      <c r="O913" s="45">
        <v>0</v>
      </c>
      <c r="P913" s="45">
        <v>680</v>
      </c>
      <c r="Q913" s="45">
        <v>0</v>
      </c>
      <c r="R913" s="45">
        <v>0</v>
      </c>
      <c r="S913" s="45">
        <v>0</v>
      </c>
      <c r="T913" s="45">
        <v>0</v>
      </c>
      <c r="U913" s="45">
        <v>0</v>
      </c>
      <c r="V913" s="45">
        <v>0</v>
      </c>
      <c r="W913" s="45">
        <v>0</v>
      </c>
      <c r="X913" s="45">
        <v>0</v>
      </c>
      <c r="Y913" s="45">
        <v>0</v>
      </c>
      <c r="Z913" s="45">
        <v>0</v>
      </c>
      <c r="AA913" s="45">
        <v>0</v>
      </c>
      <c r="AB913" s="45">
        <v>0</v>
      </c>
      <c r="AC913" s="45">
        <v>0</v>
      </c>
      <c r="AD913" s="45">
        <v>0</v>
      </c>
      <c r="AE913" s="45">
        <v>0</v>
      </c>
      <c r="AF913" s="45">
        <v>1</v>
      </c>
      <c r="AG913" s="45">
        <v>1</v>
      </c>
      <c r="AH913" s="45">
        <v>0</v>
      </c>
      <c r="AI913" s="45">
        <v>0</v>
      </c>
      <c r="AJ913" s="45">
        <v>0</v>
      </c>
      <c r="AK913" s="45">
        <v>0</v>
      </c>
      <c r="AL913" s="45">
        <v>0</v>
      </c>
      <c r="AM913" s="45">
        <v>0</v>
      </c>
      <c r="AN913" s="45">
        <v>0</v>
      </c>
      <c r="AO913" s="45">
        <v>0</v>
      </c>
    </row>
    <row r="914" spans="1:41" ht="13.5">
      <c r="A914" s="45">
        <v>21303</v>
      </c>
      <c r="B914" s="44" t="s">
        <v>3948</v>
      </c>
      <c r="C914" s="45" t="s">
        <v>4573</v>
      </c>
      <c r="D914" s="45">
        <v>13025</v>
      </c>
      <c r="E914" s="45">
        <v>2</v>
      </c>
      <c r="F914" s="45">
        <v>0</v>
      </c>
      <c r="G914" s="45">
        <v>4</v>
      </c>
      <c r="H914" s="45">
        <v>50075</v>
      </c>
      <c r="I914" s="60">
        <v>1</v>
      </c>
      <c r="J914" s="45">
        <v>1</v>
      </c>
      <c r="K914" s="45">
        <v>320</v>
      </c>
      <c r="L914" s="45">
        <v>0</v>
      </c>
      <c r="M914" s="45">
        <v>0</v>
      </c>
      <c r="N914" s="45">
        <v>0</v>
      </c>
      <c r="O914" s="45">
        <v>0</v>
      </c>
      <c r="P914" s="45">
        <v>680</v>
      </c>
      <c r="Q914" s="45">
        <v>0</v>
      </c>
      <c r="R914" s="45">
        <v>0</v>
      </c>
      <c r="S914" s="45">
        <v>0</v>
      </c>
      <c r="T914" s="45">
        <v>0</v>
      </c>
      <c r="U914" s="45">
        <v>0</v>
      </c>
      <c r="V914" s="45">
        <v>0</v>
      </c>
      <c r="W914" s="45">
        <v>0</v>
      </c>
      <c r="X914" s="45">
        <v>0</v>
      </c>
      <c r="Y914" s="45">
        <v>0</v>
      </c>
      <c r="Z914" s="45">
        <v>0</v>
      </c>
      <c r="AA914" s="45">
        <v>0</v>
      </c>
      <c r="AB914" s="45">
        <v>0</v>
      </c>
      <c r="AC914" s="45">
        <v>0</v>
      </c>
      <c r="AD914" s="45">
        <v>0</v>
      </c>
      <c r="AE914" s="45">
        <v>0</v>
      </c>
      <c r="AF914" s="45">
        <v>1</v>
      </c>
      <c r="AG914" s="45">
        <v>1</v>
      </c>
      <c r="AH914" s="45">
        <v>0</v>
      </c>
      <c r="AI914" s="45">
        <v>0</v>
      </c>
      <c r="AJ914" s="45">
        <v>0</v>
      </c>
      <c r="AK914" s="45">
        <v>0</v>
      </c>
      <c r="AL914" s="45">
        <v>0</v>
      </c>
      <c r="AM914" s="45">
        <v>0</v>
      </c>
      <c r="AN914" s="45">
        <v>0</v>
      </c>
      <c r="AO914" s="45">
        <v>0</v>
      </c>
    </row>
    <row r="915" spans="1:41" ht="13.5">
      <c r="A915" s="45">
        <v>21304</v>
      </c>
      <c r="B915" s="44" t="s">
        <v>3944</v>
      </c>
      <c r="C915" s="45" t="s">
        <v>4574</v>
      </c>
      <c r="D915" s="45">
        <v>11031</v>
      </c>
      <c r="E915" s="45">
        <v>2</v>
      </c>
      <c r="F915" s="45">
        <v>0</v>
      </c>
      <c r="G915" s="45">
        <v>4</v>
      </c>
      <c r="H915" s="45">
        <v>50076</v>
      </c>
      <c r="I915" s="60">
        <v>1</v>
      </c>
      <c r="J915" s="45">
        <v>1</v>
      </c>
      <c r="K915" s="45">
        <v>320</v>
      </c>
      <c r="L915" s="45">
        <v>0</v>
      </c>
      <c r="M915" s="45">
        <v>0</v>
      </c>
      <c r="N915" s="45">
        <v>0</v>
      </c>
      <c r="O915" s="45">
        <v>0</v>
      </c>
      <c r="P915" s="45">
        <v>680</v>
      </c>
      <c r="Q915" s="45">
        <v>0</v>
      </c>
      <c r="R915" s="45">
        <v>0</v>
      </c>
      <c r="S915" s="45">
        <v>0</v>
      </c>
      <c r="T915" s="45">
        <v>0</v>
      </c>
      <c r="U915" s="45">
        <v>0</v>
      </c>
      <c r="V915" s="45">
        <v>0</v>
      </c>
      <c r="W915" s="45">
        <v>0</v>
      </c>
      <c r="X915" s="45">
        <v>0</v>
      </c>
      <c r="Y915" s="45">
        <v>0</v>
      </c>
      <c r="Z915" s="45">
        <v>0</v>
      </c>
      <c r="AA915" s="45">
        <v>0</v>
      </c>
      <c r="AB915" s="45">
        <v>0</v>
      </c>
      <c r="AC915" s="45">
        <v>0</v>
      </c>
      <c r="AD915" s="45">
        <v>0</v>
      </c>
      <c r="AE915" s="45">
        <v>0</v>
      </c>
      <c r="AF915" s="45">
        <v>1</v>
      </c>
      <c r="AG915" s="45">
        <v>1</v>
      </c>
      <c r="AH915" s="45">
        <v>0</v>
      </c>
      <c r="AI915" s="45">
        <v>0</v>
      </c>
      <c r="AJ915" s="45">
        <v>0</v>
      </c>
      <c r="AK915" s="45">
        <v>0</v>
      </c>
      <c r="AL915" s="45">
        <v>0</v>
      </c>
      <c r="AM915" s="45">
        <v>0</v>
      </c>
      <c r="AN915" s="45">
        <v>0</v>
      </c>
      <c r="AO915" s="45">
        <v>0</v>
      </c>
    </row>
    <row r="916" spans="1:41" ht="13.5">
      <c r="A916" s="45">
        <v>21305</v>
      </c>
      <c r="B916" s="44" t="s">
        <v>4165</v>
      </c>
      <c r="C916" s="45" t="s">
        <v>4575</v>
      </c>
      <c r="D916" s="45">
        <v>13036</v>
      </c>
      <c r="E916" s="45">
        <v>2</v>
      </c>
      <c r="F916" s="45">
        <v>0</v>
      </c>
      <c r="G916" s="45">
        <v>4</v>
      </c>
      <c r="H916" s="45">
        <v>50077</v>
      </c>
      <c r="I916" s="60">
        <v>1</v>
      </c>
      <c r="J916" s="45">
        <v>1</v>
      </c>
      <c r="K916" s="45">
        <v>320</v>
      </c>
      <c r="L916" s="45">
        <v>0</v>
      </c>
      <c r="M916" s="45">
        <v>0</v>
      </c>
      <c r="N916" s="45">
        <v>0</v>
      </c>
      <c r="O916" s="45">
        <v>0</v>
      </c>
      <c r="P916" s="45">
        <v>680</v>
      </c>
      <c r="Q916" s="45">
        <v>0</v>
      </c>
      <c r="R916" s="45">
        <v>0</v>
      </c>
      <c r="S916" s="45">
        <v>0</v>
      </c>
      <c r="T916" s="45">
        <v>0</v>
      </c>
      <c r="U916" s="45">
        <v>0</v>
      </c>
      <c r="V916" s="45">
        <v>0</v>
      </c>
      <c r="W916" s="45">
        <v>0</v>
      </c>
      <c r="X916" s="45">
        <v>0</v>
      </c>
      <c r="Y916" s="45">
        <v>0</v>
      </c>
      <c r="Z916" s="45">
        <v>0</v>
      </c>
      <c r="AA916" s="45">
        <v>0</v>
      </c>
      <c r="AB916" s="45">
        <v>0</v>
      </c>
      <c r="AC916" s="45">
        <v>0</v>
      </c>
      <c r="AD916" s="45">
        <v>0</v>
      </c>
      <c r="AE916" s="45">
        <v>0</v>
      </c>
      <c r="AF916" s="45">
        <v>1</v>
      </c>
      <c r="AG916" s="45">
        <v>1</v>
      </c>
      <c r="AH916" s="45">
        <v>0</v>
      </c>
      <c r="AI916" s="45">
        <v>0</v>
      </c>
      <c r="AJ916" s="45">
        <v>0</v>
      </c>
      <c r="AK916" s="45">
        <v>0</v>
      </c>
      <c r="AL916" s="45">
        <v>0</v>
      </c>
      <c r="AM916" s="45">
        <v>0</v>
      </c>
      <c r="AN916" s="45">
        <v>0</v>
      </c>
      <c r="AO916" s="45">
        <v>0</v>
      </c>
    </row>
    <row r="917" spans="1:41" ht="13.5">
      <c r="A917" s="45">
        <v>21306</v>
      </c>
      <c r="B917" s="44" t="s">
        <v>4306</v>
      </c>
      <c r="C917" s="45" t="s">
        <v>4576</v>
      </c>
      <c r="D917" s="45">
        <v>11041</v>
      </c>
      <c r="E917" s="45">
        <v>2</v>
      </c>
      <c r="F917" s="45">
        <v>0</v>
      </c>
      <c r="G917" s="45">
        <v>4</v>
      </c>
      <c r="H917" s="45">
        <v>50078</v>
      </c>
      <c r="I917" s="60">
        <v>1</v>
      </c>
      <c r="J917" s="45">
        <v>1</v>
      </c>
      <c r="K917" s="45">
        <v>320</v>
      </c>
      <c r="L917" s="45">
        <v>0</v>
      </c>
      <c r="M917" s="45">
        <v>0</v>
      </c>
      <c r="N917" s="45">
        <v>0</v>
      </c>
      <c r="O917" s="45">
        <v>0</v>
      </c>
      <c r="P917" s="45">
        <v>680</v>
      </c>
      <c r="Q917" s="45">
        <v>0</v>
      </c>
      <c r="R917" s="45">
        <v>0</v>
      </c>
      <c r="S917" s="45">
        <v>0</v>
      </c>
      <c r="T917" s="45">
        <v>0</v>
      </c>
      <c r="U917" s="45">
        <v>0</v>
      </c>
      <c r="V917" s="45">
        <v>0</v>
      </c>
      <c r="W917" s="45">
        <v>0</v>
      </c>
      <c r="X917" s="45">
        <v>0</v>
      </c>
      <c r="Y917" s="45">
        <v>0</v>
      </c>
      <c r="Z917" s="45">
        <v>0</v>
      </c>
      <c r="AA917" s="45">
        <v>0</v>
      </c>
      <c r="AB917" s="45">
        <v>0</v>
      </c>
      <c r="AC917" s="45">
        <v>0</v>
      </c>
      <c r="AD917" s="45">
        <v>0</v>
      </c>
      <c r="AE917" s="45">
        <v>0</v>
      </c>
      <c r="AF917" s="45">
        <v>1</v>
      </c>
      <c r="AG917" s="45">
        <v>1</v>
      </c>
      <c r="AH917" s="45">
        <v>0</v>
      </c>
      <c r="AI917" s="45">
        <v>0</v>
      </c>
      <c r="AJ917" s="45">
        <v>0</v>
      </c>
      <c r="AK917" s="45">
        <v>0</v>
      </c>
      <c r="AL917" s="45">
        <v>0</v>
      </c>
      <c r="AM917" s="45">
        <v>0</v>
      </c>
      <c r="AN917" s="45">
        <v>0</v>
      </c>
      <c r="AO917" s="45">
        <v>0</v>
      </c>
    </row>
    <row r="918" spans="1:41" ht="13.5">
      <c r="A918" s="45">
        <v>21307</v>
      </c>
      <c r="B918" s="44" t="s">
        <v>4312</v>
      </c>
      <c r="C918" s="45" t="s">
        <v>4577</v>
      </c>
      <c r="D918" s="45">
        <v>11043</v>
      </c>
      <c r="E918" s="45">
        <v>2</v>
      </c>
      <c r="F918" s="45">
        <v>0</v>
      </c>
      <c r="G918" s="45">
        <v>4</v>
      </c>
      <c r="H918" s="45">
        <v>50079</v>
      </c>
      <c r="I918" s="60">
        <v>1</v>
      </c>
      <c r="J918" s="45">
        <v>1</v>
      </c>
      <c r="K918" s="45">
        <v>320</v>
      </c>
      <c r="L918" s="45">
        <v>0</v>
      </c>
      <c r="M918" s="45">
        <v>0</v>
      </c>
      <c r="N918" s="45">
        <v>0</v>
      </c>
      <c r="O918" s="45">
        <v>0</v>
      </c>
      <c r="P918" s="45">
        <v>680</v>
      </c>
      <c r="Q918" s="45">
        <v>0</v>
      </c>
      <c r="R918" s="45">
        <v>0</v>
      </c>
      <c r="S918" s="45">
        <v>0</v>
      </c>
      <c r="T918" s="45">
        <v>0</v>
      </c>
      <c r="U918" s="45">
        <v>0</v>
      </c>
      <c r="V918" s="45">
        <v>0</v>
      </c>
      <c r="W918" s="45">
        <v>0</v>
      </c>
      <c r="X918" s="45">
        <v>0</v>
      </c>
      <c r="Y918" s="45">
        <v>0</v>
      </c>
      <c r="Z918" s="45">
        <v>0</v>
      </c>
      <c r="AA918" s="45">
        <v>0</v>
      </c>
      <c r="AB918" s="45">
        <v>0</v>
      </c>
      <c r="AC918" s="45">
        <v>0</v>
      </c>
      <c r="AD918" s="45">
        <v>0</v>
      </c>
      <c r="AE918" s="45">
        <v>0</v>
      </c>
      <c r="AF918" s="45">
        <v>1</v>
      </c>
      <c r="AG918" s="45">
        <v>1</v>
      </c>
      <c r="AH918" s="45">
        <v>0</v>
      </c>
      <c r="AI918" s="45">
        <v>0</v>
      </c>
      <c r="AJ918" s="45">
        <v>0</v>
      </c>
      <c r="AK918" s="45">
        <v>0</v>
      </c>
      <c r="AL918" s="45">
        <v>0</v>
      </c>
      <c r="AM918" s="45">
        <v>0</v>
      </c>
      <c r="AN918" s="45">
        <v>0</v>
      </c>
      <c r="AO918" s="45">
        <v>0</v>
      </c>
    </row>
    <row r="919" spans="1:41" ht="13.5">
      <c r="A919" s="45">
        <v>21308</v>
      </c>
      <c r="B919" s="44" t="s">
        <v>4315</v>
      </c>
      <c r="C919" s="45" t="s">
        <v>4578</v>
      </c>
      <c r="D919" s="45">
        <v>13032</v>
      </c>
      <c r="E919" s="45">
        <v>2</v>
      </c>
      <c r="F919" s="45">
        <v>0</v>
      </c>
      <c r="G919" s="45">
        <v>4</v>
      </c>
      <c r="H919" s="45">
        <v>50080</v>
      </c>
      <c r="I919" s="60">
        <v>1</v>
      </c>
      <c r="J919" s="45">
        <v>1</v>
      </c>
      <c r="K919" s="45">
        <v>320</v>
      </c>
      <c r="L919" s="45">
        <v>0</v>
      </c>
      <c r="M919" s="45">
        <v>0</v>
      </c>
      <c r="N919" s="45">
        <v>0</v>
      </c>
      <c r="O919" s="45">
        <v>0</v>
      </c>
      <c r="P919" s="45">
        <v>680</v>
      </c>
      <c r="Q919" s="45">
        <v>0</v>
      </c>
      <c r="R919" s="45">
        <v>0</v>
      </c>
      <c r="S919" s="45">
        <v>0</v>
      </c>
      <c r="T919" s="45">
        <v>0</v>
      </c>
      <c r="U919" s="45">
        <v>0</v>
      </c>
      <c r="V919" s="45">
        <v>0</v>
      </c>
      <c r="W919" s="45">
        <v>0</v>
      </c>
      <c r="X919" s="45">
        <v>0</v>
      </c>
      <c r="Y919" s="45">
        <v>0</v>
      </c>
      <c r="Z919" s="45">
        <v>0</v>
      </c>
      <c r="AA919" s="45">
        <v>0</v>
      </c>
      <c r="AB919" s="45">
        <v>0</v>
      </c>
      <c r="AC919" s="45">
        <v>0</v>
      </c>
      <c r="AD919" s="45">
        <v>0</v>
      </c>
      <c r="AE919" s="45">
        <v>0</v>
      </c>
      <c r="AF919" s="45">
        <v>1</v>
      </c>
      <c r="AG919" s="45">
        <v>1</v>
      </c>
      <c r="AH919" s="45">
        <v>0</v>
      </c>
      <c r="AI919" s="45">
        <v>0</v>
      </c>
      <c r="AJ919" s="45">
        <v>0</v>
      </c>
      <c r="AK919" s="45">
        <v>0</v>
      </c>
      <c r="AL919" s="45">
        <v>0</v>
      </c>
      <c r="AM919" s="45">
        <v>0</v>
      </c>
      <c r="AN919" s="45">
        <v>0</v>
      </c>
      <c r="AO919" s="45">
        <v>0</v>
      </c>
    </row>
    <row r="920" spans="1:41" ht="13.5">
      <c r="A920" s="45">
        <v>21309</v>
      </c>
      <c r="B920" s="44" t="s">
        <v>4031</v>
      </c>
      <c r="C920" s="45" t="s">
        <v>4579</v>
      </c>
      <c r="D920" s="45">
        <v>12022</v>
      </c>
      <c r="E920" s="45">
        <v>2</v>
      </c>
      <c r="F920" s="45">
        <v>0</v>
      </c>
      <c r="G920" s="45">
        <v>4</v>
      </c>
      <c r="H920" s="45">
        <v>50081</v>
      </c>
      <c r="I920" s="60">
        <v>1</v>
      </c>
      <c r="J920" s="45">
        <v>1</v>
      </c>
      <c r="K920" s="45">
        <v>320</v>
      </c>
      <c r="L920" s="45">
        <v>0</v>
      </c>
      <c r="M920" s="45">
        <v>0</v>
      </c>
      <c r="N920" s="45">
        <v>0</v>
      </c>
      <c r="O920" s="45">
        <v>0</v>
      </c>
      <c r="P920" s="45">
        <v>680</v>
      </c>
      <c r="Q920" s="45">
        <v>0</v>
      </c>
      <c r="R920" s="45">
        <v>0</v>
      </c>
      <c r="S920" s="45">
        <v>0</v>
      </c>
      <c r="T920" s="45">
        <v>0</v>
      </c>
      <c r="U920" s="45">
        <v>0</v>
      </c>
      <c r="V920" s="45">
        <v>0</v>
      </c>
      <c r="W920" s="45">
        <v>0</v>
      </c>
      <c r="X920" s="45">
        <v>0</v>
      </c>
      <c r="Y920" s="45">
        <v>0</v>
      </c>
      <c r="Z920" s="45">
        <v>0</v>
      </c>
      <c r="AA920" s="45">
        <v>0</v>
      </c>
      <c r="AB920" s="45">
        <v>0</v>
      </c>
      <c r="AC920" s="45">
        <v>0</v>
      </c>
      <c r="AD920" s="45">
        <v>0</v>
      </c>
      <c r="AE920" s="45">
        <v>0</v>
      </c>
      <c r="AF920" s="45">
        <v>1</v>
      </c>
      <c r="AG920" s="45">
        <v>1</v>
      </c>
      <c r="AH920" s="45">
        <v>0</v>
      </c>
      <c r="AI920" s="45">
        <v>0</v>
      </c>
      <c r="AJ920" s="45">
        <v>0</v>
      </c>
      <c r="AK920" s="45">
        <v>0</v>
      </c>
      <c r="AL920" s="45">
        <v>0</v>
      </c>
      <c r="AM920" s="45">
        <v>0</v>
      </c>
      <c r="AN920" s="45">
        <v>0</v>
      </c>
      <c r="AO920" s="45">
        <v>0</v>
      </c>
    </row>
    <row r="921" spans="1:41" ht="13.5">
      <c r="A921" s="45">
        <v>21310</v>
      </c>
      <c r="B921" s="44" t="s">
        <v>4323</v>
      </c>
      <c r="C921" s="45" t="s">
        <v>4580</v>
      </c>
      <c r="D921" s="45">
        <v>14020</v>
      </c>
      <c r="E921" s="45">
        <v>2</v>
      </c>
      <c r="F921" s="45">
        <v>0</v>
      </c>
      <c r="G921" s="45">
        <v>4</v>
      </c>
      <c r="H921" s="45">
        <v>50082</v>
      </c>
      <c r="I921" s="60">
        <v>1</v>
      </c>
      <c r="J921" s="45">
        <v>1</v>
      </c>
      <c r="K921" s="45">
        <v>320</v>
      </c>
      <c r="L921" s="45">
        <v>0</v>
      </c>
      <c r="M921" s="45">
        <v>0</v>
      </c>
      <c r="N921" s="45">
        <v>0</v>
      </c>
      <c r="O921" s="45">
        <v>0</v>
      </c>
      <c r="P921" s="45">
        <v>680</v>
      </c>
      <c r="Q921" s="45">
        <v>0</v>
      </c>
      <c r="R921" s="45">
        <v>0</v>
      </c>
      <c r="S921" s="45">
        <v>0</v>
      </c>
      <c r="T921" s="45">
        <v>0</v>
      </c>
      <c r="U921" s="45">
        <v>0</v>
      </c>
      <c r="V921" s="45">
        <v>0</v>
      </c>
      <c r="W921" s="45">
        <v>0</v>
      </c>
      <c r="X921" s="45">
        <v>0</v>
      </c>
      <c r="Y921" s="45">
        <v>0</v>
      </c>
      <c r="Z921" s="45">
        <v>0</v>
      </c>
      <c r="AA921" s="45">
        <v>0</v>
      </c>
      <c r="AB921" s="45">
        <v>0</v>
      </c>
      <c r="AC921" s="45">
        <v>0</v>
      </c>
      <c r="AD921" s="45">
        <v>0</v>
      </c>
      <c r="AE921" s="45">
        <v>0</v>
      </c>
      <c r="AF921" s="45">
        <v>1</v>
      </c>
      <c r="AG921" s="45">
        <v>1</v>
      </c>
      <c r="AH921" s="45">
        <v>0</v>
      </c>
      <c r="AI921" s="45">
        <v>0</v>
      </c>
      <c r="AJ921" s="45">
        <v>0</v>
      </c>
      <c r="AK921" s="45">
        <v>0</v>
      </c>
      <c r="AL921" s="45">
        <v>0</v>
      </c>
      <c r="AM921" s="45">
        <v>0</v>
      </c>
      <c r="AN921" s="45">
        <v>0</v>
      </c>
      <c r="AO921" s="45">
        <v>0</v>
      </c>
    </row>
    <row r="922" spans="1:41" ht="13.5">
      <c r="A922" s="45">
        <v>21311</v>
      </c>
      <c r="B922" s="44" t="s">
        <v>3912</v>
      </c>
      <c r="C922" s="45" t="s">
        <v>4581</v>
      </c>
      <c r="D922" s="45">
        <v>11023</v>
      </c>
      <c r="E922" s="45">
        <v>2</v>
      </c>
      <c r="F922" s="45">
        <v>0</v>
      </c>
      <c r="G922" s="45">
        <v>4</v>
      </c>
      <c r="H922" s="45">
        <v>50083</v>
      </c>
      <c r="I922" s="60">
        <v>1</v>
      </c>
      <c r="J922" s="45">
        <v>1</v>
      </c>
      <c r="K922" s="45">
        <v>320</v>
      </c>
      <c r="L922" s="45">
        <v>0</v>
      </c>
      <c r="M922" s="45">
        <v>0</v>
      </c>
      <c r="N922" s="45">
        <v>0</v>
      </c>
      <c r="O922" s="45">
        <v>0</v>
      </c>
      <c r="P922" s="45">
        <v>680</v>
      </c>
      <c r="Q922" s="45">
        <v>0</v>
      </c>
      <c r="R922" s="45">
        <v>0</v>
      </c>
      <c r="S922" s="45">
        <v>0</v>
      </c>
      <c r="T922" s="45">
        <v>0</v>
      </c>
      <c r="U922" s="45">
        <v>0</v>
      </c>
      <c r="V922" s="45">
        <v>0</v>
      </c>
      <c r="W922" s="45">
        <v>0</v>
      </c>
      <c r="X922" s="45">
        <v>0</v>
      </c>
      <c r="Y922" s="45">
        <v>0</v>
      </c>
      <c r="Z922" s="45">
        <v>0</v>
      </c>
      <c r="AA922" s="45">
        <v>0</v>
      </c>
      <c r="AB922" s="45">
        <v>0</v>
      </c>
      <c r="AC922" s="45">
        <v>0</v>
      </c>
      <c r="AD922" s="45">
        <v>0</v>
      </c>
      <c r="AE922" s="45">
        <v>0</v>
      </c>
      <c r="AF922" s="45">
        <v>1</v>
      </c>
      <c r="AG922" s="45">
        <v>1</v>
      </c>
      <c r="AH922" s="45">
        <v>0</v>
      </c>
      <c r="AI922" s="45">
        <v>0</v>
      </c>
      <c r="AJ922" s="45">
        <v>0</v>
      </c>
      <c r="AK922" s="45">
        <v>0</v>
      </c>
      <c r="AL922" s="45">
        <v>0</v>
      </c>
      <c r="AM922" s="45">
        <v>0</v>
      </c>
      <c r="AN922" s="45">
        <v>0</v>
      </c>
      <c r="AO922" s="45">
        <v>0</v>
      </c>
    </row>
    <row r="923" spans="1:41" ht="13.5">
      <c r="A923" s="45">
        <v>21312</v>
      </c>
      <c r="B923" s="44" t="s">
        <v>4272</v>
      </c>
      <c r="C923" s="45" t="s">
        <v>4582</v>
      </c>
      <c r="D923" s="45">
        <v>14020</v>
      </c>
      <c r="E923" s="45">
        <v>2</v>
      </c>
      <c r="F923" s="45">
        <v>0</v>
      </c>
      <c r="G923" s="45">
        <v>4</v>
      </c>
      <c r="H923" s="45">
        <v>50084</v>
      </c>
      <c r="I923" s="60">
        <v>1</v>
      </c>
      <c r="J923" s="45">
        <v>1</v>
      </c>
      <c r="K923" s="45">
        <v>320</v>
      </c>
      <c r="L923" s="45">
        <v>0</v>
      </c>
      <c r="M923" s="45">
        <v>0</v>
      </c>
      <c r="N923" s="45">
        <v>0</v>
      </c>
      <c r="O923" s="45">
        <v>0</v>
      </c>
      <c r="P923" s="45">
        <v>680</v>
      </c>
      <c r="Q923" s="45">
        <v>0</v>
      </c>
      <c r="R923" s="45">
        <v>0</v>
      </c>
      <c r="S923" s="45">
        <v>0</v>
      </c>
      <c r="T923" s="45">
        <v>0</v>
      </c>
      <c r="U923" s="45">
        <v>0</v>
      </c>
      <c r="V923" s="45">
        <v>0</v>
      </c>
      <c r="W923" s="45">
        <v>0</v>
      </c>
      <c r="X923" s="45">
        <v>0</v>
      </c>
      <c r="Y923" s="45">
        <v>0</v>
      </c>
      <c r="Z923" s="45">
        <v>0</v>
      </c>
      <c r="AA923" s="45">
        <v>0</v>
      </c>
      <c r="AB923" s="45">
        <v>0</v>
      </c>
      <c r="AC923" s="45">
        <v>0</v>
      </c>
      <c r="AD923" s="45">
        <v>0</v>
      </c>
      <c r="AE923" s="45">
        <v>0</v>
      </c>
      <c r="AF923" s="45">
        <v>1</v>
      </c>
      <c r="AG923" s="45">
        <v>1</v>
      </c>
      <c r="AH923" s="45">
        <v>0</v>
      </c>
      <c r="AI923" s="45">
        <v>0</v>
      </c>
      <c r="AJ923" s="45">
        <v>0</v>
      </c>
      <c r="AK923" s="45">
        <v>0</v>
      </c>
      <c r="AL923" s="45">
        <v>0</v>
      </c>
      <c r="AM923" s="45">
        <v>0</v>
      </c>
      <c r="AN923" s="45">
        <v>0</v>
      </c>
      <c r="AO923" s="45">
        <v>0</v>
      </c>
    </row>
    <row r="924" spans="1:41" ht="13.5">
      <c r="A924" s="45">
        <v>21351</v>
      </c>
      <c r="B924" s="44" t="s">
        <v>4320</v>
      </c>
      <c r="C924" s="45" t="s">
        <v>4571</v>
      </c>
      <c r="D924" s="45">
        <v>11022</v>
      </c>
      <c r="E924" s="45">
        <v>2</v>
      </c>
      <c r="F924" s="45">
        <v>0</v>
      </c>
      <c r="G924" s="45">
        <v>4</v>
      </c>
      <c r="H924" s="45">
        <v>50085</v>
      </c>
      <c r="I924" s="60">
        <v>1</v>
      </c>
      <c r="J924" s="45">
        <v>1</v>
      </c>
      <c r="K924" s="45">
        <v>320</v>
      </c>
      <c r="L924" s="45">
        <v>0</v>
      </c>
      <c r="M924" s="45">
        <v>0</v>
      </c>
      <c r="N924" s="45">
        <v>0</v>
      </c>
      <c r="O924" s="45">
        <v>0</v>
      </c>
      <c r="P924" s="45">
        <v>680</v>
      </c>
      <c r="Q924" s="45">
        <v>0</v>
      </c>
      <c r="R924" s="45">
        <v>0</v>
      </c>
      <c r="S924" s="45">
        <v>0</v>
      </c>
      <c r="T924" s="45">
        <v>0</v>
      </c>
      <c r="U924" s="45">
        <v>0</v>
      </c>
      <c r="V924" s="45">
        <v>0</v>
      </c>
      <c r="W924" s="45">
        <v>0</v>
      </c>
      <c r="X924" s="45">
        <v>0</v>
      </c>
      <c r="Y924" s="45">
        <v>0</v>
      </c>
      <c r="Z924" s="45">
        <v>0</v>
      </c>
      <c r="AA924" s="45">
        <v>0</v>
      </c>
      <c r="AB924" s="45">
        <v>0</v>
      </c>
      <c r="AC924" s="45">
        <v>0</v>
      </c>
      <c r="AD924" s="45">
        <v>0</v>
      </c>
      <c r="AE924" s="45">
        <v>0</v>
      </c>
      <c r="AF924" s="45">
        <v>1</v>
      </c>
      <c r="AG924" s="45">
        <v>1</v>
      </c>
      <c r="AH924" s="45">
        <v>0</v>
      </c>
      <c r="AI924" s="45">
        <v>0</v>
      </c>
      <c r="AJ924" s="45">
        <v>0</v>
      </c>
      <c r="AK924" s="45">
        <v>0</v>
      </c>
      <c r="AL924" s="45">
        <v>0</v>
      </c>
      <c r="AM924" s="45">
        <v>0</v>
      </c>
      <c r="AN924" s="45">
        <v>0</v>
      </c>
      <c r="AO924" s="45">
        <v>0</v>
      </c>
    </row>
    <row r="925" spans="1:41" ht="13.5">
      <c r="A925" s="45">
        <v>21352</v>
      </c>
      <c r="B925" s="44" t="s">
        <v>4308</v>
      </c>
      <c r="C925" s="45" t="s">
        <v>4572</v>
      </c>
      <c r="D925" s="45">
        <v>11031</v>
      </c>
      <c r="E925" s="45">
        <v>2</v>
      </c>
      <c r="F925" s="45">
        <v>0</v>
      </c>
      <c r="G925" s="45">
        <v>4</v>
      </c>
      <c r="H925" s="45">
        <v>50086</v>
      </c>
      <c r="I925" s="60">
        <v>1</v>
      </c>
      <c r="J925" s="45">
        <v>1</v>
      </c>
      <c r="K925" s="45">
        <v>320</v>
      </c>
      <c r="L925" s="45">
        <v>0</v>
      </c>
      <c r="M925" s="45">
        <v>0</v>
      </c>
      <c r="N925" s="45">
        <v>0</v>
      </c>
      <c r="O925" s="45">
        <v>0</v>
      </c>
      <c r="P925" s="45">
        <v>680</v>
      </c>
      <c r="Q925" s="45">
        <v>0</v>
      </c>
      <c r="R925" s="45">
        <v>0</v>
      </c>
      <c r="S925" s="45">
        <v>0</v>
      </c>
      <c r="T925" s="45">
        <v>0</v>
      </c>
      <c r="U925" s="45">
        <v>0</v>
      </c>
      <c r="V925" s="45">
        <v>0</v>
      </c>
      <c r="W925" s="45">
        <v>0</v>
      </c>
      <c r="X925" s="45">
        <v>0</v>
      </c>
      <c r="Y925" s="45">
        <v>0</v>
      </c>
      <c r="Z925" s="45">
        <v>0</v>
      </c>
      <c r="AA925" s="45">
        <v>0</v>
      </c>
      <c r="AB925" s="45">
        <v>0</v>
      </c>
      <c r="AC925" s="45">
        <v>0</v>
      </c>
      <c r="AD925" s="45">
        <v>0</v>
      </c>
      <c r="AE925" s="45">
        <v>0</v>
      </c>
      <c r="AF925" s="45">
        <v>1</v>
      </c>
      <c r="AG925" s="45">
        <v>1</v>
      </c>
      <c r="AH925" s="45">
        <v>0</v>
      </c>
      <c r="AI925" s="45">
        <v>0</v>
      </c>
      <c r="AJ925" s="45">
        <v>0</v>
      </c>
      <c r="AK925" s="45">
        <v>0</v>
      </c>
      <c r="AL925" s="45">
        <v>0</v>
      </c>
      <c r="AM925" s="45">
        <v>0</v>
      </c>
      <c r="AN925" s="45">
        <v>0</v>
      </c>
      <c r="AO925" s="45">
        <v>0</v>
      </c>
    </row>
    <row r="926" spans="1:41" ht="13.5">
      <c r="A926" s="45">
        <v>21353</v>
      </c>
      <c r="B926" s="44" t="s">
        <v>3948</v>
      </c>
      <c r="C926" s="45" t="s">
        <v>4573</v>
      </c>
      <c r="D926" s="45">
        <v>13025</v>
      </c>
      <c r="E926" s="45">
        <v>2</v>
      </c>
      <c r="F926" s="45">
        <v>0</v>
      </c>
      <c r="G926" s="45">
        <v>4</v>
      </c>
      <c r="H926" s="45">
        <v>50087</v>
      </c>
      <c r="I926" s="60">
        <v>1</v>
      </c>
      <c r="J926" s="45">
        <v>1</v>
      </c>
      <c r="K926" s="45">
        <v>320</v>
      </c>
      <c r="L926" s="45">
        <v>0</v>
      </c>
      <c r="M926" s="45">
        <v>0</v>
      </c>
      <c r="N926" s="45">
        <v>0</v>
      </c>
      <c r="O926" s="45">
        <v>0</v>
      </c>
      <c r="P926" s="45">
        <v>680</v>
      </c>
      <c r="Q926" s="45">
        <v>0</v>
      </c>
      <c r="R926" s="45">
        <v>0</v>
      </c>
      <c r="S926" s="45">
        <v>0</v>
      </c>
      <c r="T926" s="45">
        <v>0</v>
      </c>
      <c r="U926" s="45">
        <v>0</v>
      </c>
      <c r="V926" s="45">
        <v>0</v>
      </c>
      <c r="W926" s="45">
        <v>0</v>
      </c>
      <c r="X926" s="45">
        <v>0</v>
      </c>
      <c r="Y926" s="45">
        <v>0</v>
      </c>
      <c r="Z926" s="45">
        <v>0</v>
      </c>
      <c r="AA926" s="45">
        <v>0</v>
      </c>
      <c r="AB926" s="45">
        <v>0</v>
      </c>
      <c r="AC926" s="45">
        <v>0</v>
      </c>
      <c r="AD926" s="45">
        <v>0</v>
      </c>
      <c r="AE926" s="45">
        <v>0</v>
      </c>
      <c r="AF926" s="45">
        <v>1</v>
      </c>
      <c r="AG926" s="45">
        <v>1</v>
      </c>
      <c r="AH926" s="45">
        <v>0</v>
      </c>
      <c r="AI926" s="45">
        <v>0</v>
      </c>
      <c r="AJ926" s="45">
        <v>0</v>
      </c>
      <c r="AK926" s="45">
        <v>0</v>
      </c>
      <c r="AL926" s="45">
        <v>0</v>
      </c>
      <c r="AM926" s="45">
        <v>0</v>
      </c>
      <c r="AN926" s="45">
        <v>0</v>
      </c>
      <c r="AO926" s="45">
        <v>0</v>
      </c>
    </row>
    <row r="927" spans="1:41" ht="13.5">
      <c r="A927" s="45">
        <v>21354</v>
      </c>
      <c r="B927" s="44" t="s">
        <v>3944</v>
      </c>
      <c r="C927" s="45" t="s">
        <v>4574</v>
      </c>
      <c r="D927" s="45">
        <v>11031</v>
      </c>
      <c r="E927" s="45">
        <v>2</v>
      </c>
      <c r="F927" s="45">
        <v>0</v>
      </c>
      <c r="G927" s="45">
        <v>4</v>
      </c>
      <c r="H927" s="45">
        <v>50088</v>
      </c>
      <c r="I927" s="60">
        <v>1</v>
      </c>
      <c r="J927" s="45">
        <v>1</v>
      </c>
      <c r="K927" s="45">
        <v>320</v>
      </c>
      <c r="L927" s="45">
        <v>0</v>
      </c>
      <c r="M927" s="45">
        <v>0</v>
      </c>
      <c r="N927" s="45">
        <v>0</v>
      </c>
      <c r="O927" s="45">
        <v>0</v>
      </c>
      <c r="P927" s="45">
        <v>680</v>
      </c>
      <c r="Q927" s="45">
        <v>0</v>
      </c>
      <c r="R927" s="45">
        <v>0</v>
      </c>
      <c r="S927" s="45">
        <v>0</v>
      </c>
      <c r="T927" s="45">
        <v>0</v>
      </c>
      <c r="U927" s="45">
        <v>0</v>
      </c>
      <c r="V927" s="45">
        <v>0</v>
      </c>
      <c r="W927" s="45">
        <v>0</v>
      </c>
      <c r="X927" s="45">
        <v>0</v>
      </c>
      <c r="Y927" s="45">
        <v>0</v>
      </c>
      <c r="Z927" s="45">
        <v>0</v>
      </c>
      <c r="AA927" s="45">
        <v>0</v>
      </c>
      <c r="AB927" s="45">
        <v>0</v>
      </c>
      <c r="AC927" s="45">
        <v>0</v>
      </c>
      <c r="AD927" s="45">
        <v>0</v>
      </c>
      <c r="AE927" s="45">
        <v>0</v>
      </c>
      <c r="AF927" s="45">
        <v>1</v>
      </c>
      <c r="AG927" s="45">
        <v>1</v>
      </c>
      <c r="AH927" s="45">
        <v>0</v>
      </c>
      <c r="AI927" s="45">
        <v>0</v>
      </c>
      <c r="AJ927" s="45">
        <v>0</v>
      </c>
      <c r="AK927" s="45">
        <v>0</v>
      </c>
      <c r="AL927" s="45">
        <v>0</v>
      </c>
      <c r="AM927" s="45">
        <v>0</v>
      </c>
      <c r="AN927" s="45">
        <v>0</v>
      </c>
      <c r="AO927" s="45">
        <v>0</v>
      </c>
    </row>
    <row r="928" spans="1:41" ht="13.5">
      <c r="A928" s="45">
        <v>21355</v>
      </c>
      <c r="B928" s="44" t="s">
        <v>4165</v>
      </c>
      <c r="C928" s="45" t="s">
        <v>4575</v>
      </c>
      <c r="D928" s="45">
        <v>13036</v>
      </c>
      <c r="E928" s="45">
        <v>2</v>
      </c>
      <c r="F928" s="45">
        <v>0</v>
      </c>
      <c r="G928" s="45">
        <v>4</v>
      </c>
      <c r="H928" s="45">
        <v>50089</v>
      </c>
      <c r="I928" s="60">
        <v>1</v>
      </c>
      <c r="J928" s="45">
        <v>1</v>
      </c>
      <c r="K928" s="45">
        <v>320</v>
      </c>
      <c r="L928" s="45">
        <v>0</v>
      </c>
      <c r="M928" s="45">
        <v>0</v>
      </c>
      <c r="N928" s="45">
        <v>0</v>
      </c>
      <c r="O928" s="45">
        <v>0</v>
      </c>
      <c r="P928" s="45">
        <v>680</v>
      </c>
      <c r="Q928" s="45">
        <v>0</v>
      </c>
      <c r="R928" s="45">
        <v>0</v>
      </c>
      <c r="S928" s="45">
        <v>0</v>
      </c>
      <c r="T928" s="45">
        <v>0</v>
      </c>
      <c r="U928" s="45">
        <v>0</v>
      </c>
      <c r="V928" s="45">
        <v>0</v>
      </c>
      <c r="W928" s="45">
        <v>0</v>
      </c>
      <c r="X928" s="45">
        <v>0</v>
      </c>
      <c r="Y928" s="45">
        <v>0</v>
      </c>
      <c r="Z928" s="45">
        <v>0</v>
      </c>
      <c r="AA928" s="45">
        <v>0</v>
      </c>
      <c r="AB928" s="45">
        <v>0</v>
      </c>
      <c r="AC928" s="45">
        <v>0</v>
      </c>
      <c r="AD928" s="45">
        <v>0</v>
      </c>
      <c r="AE928" s="45">
        <v>0</v>
      </c>
      <c r="AF928" s="45">
        <v>1</v>
      </c>
      <c r="AG928" s="45">
        <v>1</v>
      </c>
      <c r="AH928" s="45">
        <v>0</v>
      </c>
      <c r="AI928" s="45">
        <v>0</v>
      </c>
      <c r="AJ928" s="45">
        <v>0</v>
      </c>
      <c r="AK928" s="45">
        <v>0</v>
      </c>
      <c r="AL928" s="45">
        <v>0</v>
      </c>
      <c r="AM928" s="45">
        <v>0</v>
      </c>
      <c r="AN928" s="45">
        <v>0</v>
      </c>
      <c r="AO928" s="45">
        <v>0</v>
      </c>
    </row>
    <row r="929" spans="1:41" ht="13.5">
      <c r="A929" s="45">
        <v>21356</v>
      </c>
      <c r="B929" s="44" t="s">
        <v>4306</v>
      </c>
      <c r="C929" s="45" t="s">
        <v>4576</v>
      </c>
      <c r="D929" s="45">
        <v>11041</v>
      </c>
      <c r="E929" s="45">
        <v>2</v>
      </c>
      <c r="F929" s="45">
        <v>0</v>
      </c>
      <c r="G929" s="45">
        <v>4</v>
      </c>
      <c r="H929" s="45">
        <v>50090</v>
      </c>
      <c r="I929" s="60">
        <v>1</v>
      </c>
      <c r="J929" s="45">
        <v>1</v>
      </c>
      <c r="K929" s="45">
        <v>320</v>
      </c>
      <c r="L929" s="45">
        <v>0</v>
      </c>
      <c r="M929" s="45">
        <v>0</v>
      </c>
      <c r="N929" s="45">
        <v>0</v>
      </c>
      <c r="O929" s="45">
        <v>0</v>
      </c>
      <c r="P929" s="45">
        <v>680</v>
      </c>
      <c r="Q929" s="45">
        <v>0</v>
      </c>
      <c r="R929" s="45">
        <v>0</v>
      </c>
      <c r="S929" s="45">
        <v>0</v>
      </c>
      <c r="T929" s="45">
        <v>0</v>
      </c>
      <c r="U929" s="45">
        <v>0</v>
      </c>
      <c r="V929" s="45">
        <v>0</v>
      </c>
      <c r="W929" s="45">
        <v>0</v>
      </c>
      <c r="X929" s="45">
        <v>0</v>
      </c>
      <c r="Y929" s="45">
        <v>0</v>
      </c>
      <c r="Z929" s="45">
        <v>0</v>
      </c>
      <c r="AA929" s="45">
        <v>0</v>
      </c>
      <c r="AB929" s="45">
        <v>0</v>
      </c>
      <c r="AC929" s="45">
        <v>0</v>
      </c>
      <c r="AD929" s="45">
        <v>0</v>
      </c>
      <c r="AE929" s="45">
        <v>0</v>
      </c>
      <c r="AF929" s="45">
        <v>1</v>
      </c>
      <c r="AG929" s="45">
        <v>1</v>
      </c>
      <c r="AH929" s="45">
        <v>0</v>
      </c>
      <c r="AI929" s="45">
        <v>0</v>
      </c>
      <c r="AJ929" s="45">
        <v>0</v>
      </c>
      <c r="AK929" s="45">
        <v>0</v>
      </c>
      <c r="AL929" s="45">
        <v>0</v>
      </c>
      <c r="AM929" s="45">
        <v>0</v>
      </c>
      <c r="AN929" s="45">
        <v>0</v>
      </c>
      <c r="AO929" s="45">
        <v>0</v>
      </c>
    </row>
    <row r="930" spans="1:41" ht="13.5">
      <c r="A930" s="45">
        <v>21357</v>
      </c>
      <c r="B930" s="44" t="s">
        <v>4312</v>
      </c>
      <c r="C930" s="45" t="s">
        <v>4577</v>
      </c>
      <c r="D930" s="45">
        <v>11043</v>
      </c>
      <c r="E930" s="45">
        <v>2</v>
      </c>
      <c r="F930" s="45">
        <v>0</v>
      </c>
      <c r="G930" s="45">
        <v>4</v>
      </c>
      <c r="H930" s="45">
        <v>50091</v>
      </c>
      <c r="I930" s="60">
        <v>1</v>
      </c>
      <c r="J930" s="45">
        <v>1</v>
      </c>
      <c r="K930" s="45">
        <v>320</v>
      </c>
      <c r="L930" s="45">
        <v>0</v>
      </c>
      <c r="M930" s="45">
        <v>0</v>
      </c>
      <c r="N930" s="45">
        <v>0</v>
      </c>
      <c r="O930" s="45">
        <v>0</v>
      </c>
      <c r="P930" s="45">
        <v>680</v>
      </c>
      <c r="Q930" s="45">
        <v>0</v>
      </c>
      <c r="R930" s="45">
        <v>0</v>
      </c>
      <c r="S930" s="45">
        <v>0</v>
      </c>
      <c r="T930" s="45">
        <v>0</v>
      </c>
      <c r="U930" s="45">
        <v>0</v>
      </c>
      <c r="V930" s="45">
        <v>0</v>
      </c>
      <c r="W930" s="45">
        <v>0</v>
      </c>
      <c r="X930" s="45">
        <v>0</v>
      </c>
      <c r="Y930" s="45">
        <v>0</v>
      </c>
      <c r="Z930" s="45">
        <v>0</v>
      </c>
      <c r="AA930" s="45">
        <v>0</v>
      </c>
      <c r="AB930" s="45">
        <v>0</v>
      </c>
      <c r="AC930" s="45">
        <v>0</v>
      </c>
      <c r="AD930" s="45">
        <v>0</v>
      </c>
      <c r="AE930" s="45">
        <v>0</v>
      </c>
      <c r="AF930" s="45">
        <v>1</v>
      </c>
      <c r="AG930" s="45">
        <v>1</v>
      </c>
      <c r="AH930" s="45">
        <v>0</v>
      </c>
      <c r="AI930" s="45">
        <v>0</v>
      </c>
      <c r="AJ930" s="45">
        <v>0</v>
      </c>
      <c r="AK930" s="45">
        <v>0</v>
      </c>
      <c r="AL930" s="45">
        <v>0</v>
      </c>
      <c r="AM930" s="45">
        <v>0</v>
      </c>
      <c r="AN930" s="45">
        <v>0</v>
      </c>
      <c r="AO930" s="45">
        <v>0</v>
      </c>
    </row>
    <row r="931" spans="1:41" ht="13.5">
      <c r="A931" s="45">
        <v>21358</v>
      </c>
      <c r="B931" s="44" t="s">
        <v>4315</v>
      </c>
      <c r="C931" s="45" t="s">
        <v>4578</v>
      </c>
      <c r="D931" s="45">
        <v>13032</v>
      </c>
      <c r="E931" s="45">
        <v>2</v>
      </c>
      <c r="F931" s="45">
        <v>0</v>
      </c>
      <c r="G931" s="45">
        <v>4</v>
      </c>
      <c r="H931" s="45">
        <v>50092</v>
      </c>
      <c r="I931" s="60">
        <v>1</v>
      </c>
      <c r="J931" s="45">
        <v>1</v>
      </c>
      <c r="K931" s="45">
        <v>320</v>
      </c>
      <c r="L931" s="45">
        <v>0</v>
      </c>
      <c r="M931" s="45">
        <v>0</v>
      </c>
      <c r="N931" s="45">
        <v>0</v>
      </c>
      <c r="O931" s="45">
        <v>0</v>
      </c>
      <c r="P931" s="45">
        <v>680</v>
      </c>
      <c r="Q931" s="45">
        <v>0</v>
      </c>
      <c r="R931" s="45">
        <v>0</v>
      </c>
      <c r="S931" s="45">
        <v>0</v>
      </c>
      <c r="T931" s="45">
        <v>0</v>
      </c>
      <c r="U931" s="45">
        <v>0</v>
      </c>
      <c r="V931" s="45">
        <v>0</v>
      </c>
      <c r="W931" s="45">
        <v>0</v>
      </c>
      <c r="X931" s="45">
        <v>0</v>
      </c>
      <c r="Y931" s="45">
        <v>0</v>
      </c>
      <c r="Z931" s="45">
        <v>0</v>
      </c>
      <c r="AA931" s="45">
        <v>0</v>
      </c>
      <c r="AB931" s="45">
        <v>0</v>
      </c>
      <c r="AC931" s="45">
        <v>0</v>
      </c>
      <c r="AD931" s="45">
        <v>0</v>
      </c>
      <c r="AE931" s="45">
        <v>0</v>
      </c>
      <c r="AF931" s="45">
        <v>1</v>
      </c>
      <c r="AG931" s="45">
        <v>1</v>
      </c>
      <c r="AH931" s="45">
        <v>0</v>
      </c>
      <c r="AI931" s="45">
        <v>0</v>
      </c>
      <c r="AJ931" s="45">
        <v>0</v>
      </c>
      <c r="AK931" s="45">
        <v>0</v>
      </c>
      <c r="AL931" s="45">
        <v>0</v>
      </c>
      <c r="AM931" s="45">
        <v>0</v>
      </c>
      <c r="AN931" s="45">
        <v>0</v>
      </c>
      <c r="AO931" s="45">
        <v>0</v>
      </c>
    </row>
    <row r="932" spans="1:41" ht="13.5">
      <c r="A932" s="45">
        <v>21359</v>
      </c>
      <c r="B932" s="44" t="s">
        <v>4031</v>
      </c>
      <c r="C932" s="45" t="s">
        <v>4579</v>
      </c>
      <c r="D932" s="45">
        <v>12022</v>
      </c>
      <c r="E932" s="45">
        <v>2</v>
      </c>
      <c r="F932" s="45">
        <v>0</v>
      </c>
      <c r="G932" s="45">
        <v>4</v>
      </c>
      <c r="H932" s="45">
        <v>50093</v>
      </c>
      <c r="I932" s="60">
        <v>1</v>
      </c>
      <c r="J932" s="45">
        <v>1</v>
      </c>
      <c r="K932" s="45">
        <v>320</v>
      </c>
      <c r="L932" s="45">
        <v>0</v>
      </c>
      <c r="M932" s="45">
        <v>0</v>
      </c>
      <c r="N932" s="45">
        <v>0</v>
      </c>
      <c r="O932" s="45">
        <v>0</v>
      </c>
      <c r="P932" s="45">
        <v>680</v>
      </c>
      <c r="Q932" s="45">
        <v>0</v>
      </c>
      <c r="R932" s="45">
        <v>0</v>
      </c>
      <c r="S932" s="45">
        <v>0</v>
      </c>
      <c r="T932" s="45">
        <v>0</v>
      </c>
      <c r="U932" s="45">
        <v>0</v>
      </c>
      <c r="V932" s="45">
        <v>0</v>
      </c>
      <c r="W932" s="45">
        <v>0</v>
      </c>
      <c r="X932" s="45">
        <v>0</v>
      </c>
      <c r="Y932" s="45">
        <v>0</v>
      </c>
      <c r="Z932" s="45">
        <v>0</v>
      </c>
      <c r="AA932" s="45">
        <v>0</v>
      </c>
      <c r="AB932" s="45">
        <v>0</v>
      </c>
      <c r="AC932" s="45">
        <v>0</v>
      </c>
      <c r="AD932" s="45">
        <v>0</v>
      </c>
      <c r="AE932" s="45">
        <v>0</v>
      </c>
      <c r="AF932" s="45">
        <v>1</v>
      </c>
      <c r="AG932" s="45">
        <v>1</v>
      </c>
      <c r="AH932" s="45">
        <v>0</v>
      </c>
      <c r="AI932" s="45">
        <v>0</v>
      </c>
      <c r="AJ932" s="45">
        <v>0</v>
      </c>
      <c r="AK932" s="45">
        <v>0</v>
      </c>
      <c r="AL932" s="45">
        <v>0</v>
      </c>
      <c r="AM932" s="45">
        <v>0</v>
      </c>
      <c r="AN932" s="45">
        <v>0</v>
      </c>
      <c r="AO932" s="45">
        <v>0</v>
      </c>
    </row>
    <row r="933" spans="1:41" ht="13.5">
      <c r="A933" s="45">
        <v>21360</v>
      </c>
      <c r="B933" s="44" t="s">
        <v>4323</v>
      </c>
      <c r="C933" s="45" t="s">
        <v>4580</v>
      </c>
      <c r="D933" s="45">
        <v>14020</v>
      </c>
      <c r="E933" s="45">
        <v>2</v>
      </c>
      <c r="F933" s="45">
        <v>0</v>
      </c>
      <c r="G933" s="45">
        <v>4</v>
      </c>
      <c r="H933" s="45">
        <v>50094</v>
      </c>
      <c r="I933" s="60">
        <v>1</v>
      </c>
      <c r="J933" s="45">
        <v>1</v>
      </c>
      <c r="K933" s="45">
        <v>320</v>
      </c>
      <c r="L933" s="45">
        <v>0</v>
      </c>
      <c r="M933" s="45">
        <v>0</v>
      </c>
      <c r="N933" s="45">
        <v>0</v>
      </c>
      <c r="O933" s="45">
        <v>0</v>
      </c>
      <c r="P933" s="45">
        <v>680</v>
      </c>
      <c r="Q933" s="45">
        <v>0</v>
      </c>
      <c r="R933" s="45">
        <v>0</v>
      </c>
      <c r="S933" s="45">
        <v>0</v>
      </c>
      <c r="T933" s="45">
        <v>0</v>
      </c>
      <c r="U933" s="45">
        <v>0</v>
      </c>
      <c r="V933" s="45">
        <v>0</v>
      </c>
      <c r="W933" s="45">
        <v>0</v>
      </c>
      <c r="X933" s="45">
        <v>0</v>
      </c>
      <c r="Y933" s="45">
        <v>0</v>
      </c>
      <c r="Z933" s="45">
        <v>0</v>
      </c>
      <c r="AA933" s="45">
        <v>0</v>
      </c>
      <c r="AB933" s="45">
        <v>0</v>
      </c>
      <c r="AC933" s="45">
        <v>0</v>
      </c>
      <c r="AD933" s="45">
        <v>0</v>
      </c>
      <c r="AE933" s="45">
        <v>0</v>
      </c>
      <c r="AF933" s="45">
        <v>1</v>
      </c>
      <c r="AG933" s="45">
        <v>1</v>
      </c>
      <c r="AH933" s="45">
        <v>0</v>
      </c>
      <c r="AI933" s="45">
        <v>0</v>
      </c>
      <c r="AJ933" s="45">
        <v>0</v>
      </c>
      <c r="AK933" s="45">
        <v>0</v>
      </c>
      <c r="AL933" s="45">
        <v>0</v>
      </c>
      <c r="AM933" s="45">
        <v>0</v>
      </c>
      <c r="AN933" s="45">
        <v>0</v>
      </c>
      <c r="AO933" s="45">
        <v>0</v>
      </c>
    </row>
    <row r="934" spans="1:41" ht="13.5">
      <c r="A934" s="45">
        <v>21361</v>
      </c>
      <c r="B934" s="44" t="s">
        <v>3912</v>
      </c>
      <c r="C934" s="45" t="s">
        <v>4581</v>
      </c>
      <c r="D934" s="45">
        <v>11023</v>
      </c>
      <c r="E934" s="45">
        <v>2</v>
      </c>
      <c r="F934" s="45">
        <v>0</v>
      </c>
      <c r="G934" s="45">
        <v>4</v>
      </c>
      <c r="H934" s="45">
        <v>50095</v>
      </c>
      <c r="I934" s="60">
        <v>1</v>
      </c>
      <c r="J934" s="45">
        <v>1</v>
      </c>
      <c r="K934" s="45">
        <v>320</v>
      </c>
      <c r="L934" s="45">
        <v>0</v>
      </c>
      <c r="M934" s="45">
        <v>0</v>
      </c>
      <c r="N934" s="45">
        <v>0</v>
      </c>
      <c r="O934" s="45">
        <v>0</v>
      </c>
      <c r="P934" s="45">
        <v>680</v>
      </c>
      <c r="Q934" s="45">
        <v>0</v>
      </c>
      <c r="R934" s="45">
        <v>0</v>
      </c>
      <c r="S934" s="45">
        <v>0</v>
      </c>
      <c r="T934" s="45">
        <v>0</v>
      </c>
      <c r="U934" s="45">
        <v>0</v>
      </c>
      <c r="V934" s="45">
        <v>0</v>
      </c>
      <c r="W934" s="45">
        <v>0</v>
      </c>
      <c r="X934" s="45">
        <v>0</v>
      </c>
      <c r="Y934" s="45">
        <v>0</v>
      </c>
      <c r="Z934" s="45">
        <v>0</v>
      </c>
      <c r="AA934" s="45">
        <v>0</v>
      </c>
      <c r="AB934" s="45">
        <v>0</v>
      </c>
      <c r="AC934" s="45">
        <v>0</v>
      </c>
      <c r="AD934" s="45">
        <v>0</v>
      </c>
      <c r="AE934" s="45">
        <v>0</v>
      </c>
      <c r="AF934" s="45">
        <v>1</v>
      </c>
      <c r="AG934" s="45">
        <v>1</v>
      </c>
      <c r="AH934" s="45">
        <v>0</v>
      </c>
      <c r="AI934" s="45">
        <v>0</v>
      </c>
      <c r="AJ934" s="45">
        <v>0</v>
      </c>
      <c r="AK934" s="45">
        <v>0</v>
      </c>
      <c r="AL934" s="45">
        <v>0</v>
      </c>
      <c r="AM934" s="45">
        <v>0</v>
      </c>
      <c r="AN934" s="45">
        <v>0</v>
      </c>
      <c r="AO934" s="45">
        <v>0</v>
      </c>
    </row>
    <row r="935" spans="1:41" ht="13.5">
      <c r="A935" s="45">
        <v>21362</v>
      </c>
      <c r="B935" s="44" t="s">
        <v>4272</v>
      </c>
      <c r="C935" s="45" t="s">
        <v>4582</v>
      </c>
      <c r="D935" s="45">
        <v>14020</v>
      </c>
      <c r="E935" s="45">
        <v>2</v>
      </c>
      <c r="F935" s="45">
        <v>0</v>
      </c>
      <c r="G935" s="45">
        <v>4</v>
      </c>
      <c r="H935" s="45">
        <v>50096</v>
      </c>
      <c r="I935" s="60">
        <v>1</v>
      </c>
      <c r="J935" s="45">
        <v>1</v>
      </c>
      <c r="K935" s="45">
        <v>320</v>
      </c>
      <c r="L935" s="45">
        <v>0</v>
      </c>
      <c r="M935" s="45">
        <v>0</v>
      </c>
      <c r="N935" s="45">
        <v>0</v>
      </c>
      <c r="O935" s="45">
        <v>0</v>
      </c>
      <c r="P935" s="45">
        <v>680</v>
      </c>
      <c r="Q935" s="45">
        <v>0</v>
      </c>
      <c r="R935" s="45">
        <v>0</v>
      </c>
      <c r="S935" s="45">
        <v>0</v>
      </c>
      <c r="T935" s="45">
        <v>0</v>
      </c>
      <c r="U935" s="45">
        <v>0</v>
      </c>
      <c r="V935" s="45">
        <v>0</v>
      </c>
      <c r="W935" s="45">
        <v>0</v>
      </c>
      <c r="X935" s="45">
        <v>0</v>
      </c>
      <c r="Y935" s="45">
        <v>0</v>
      </c>
      <c r="Z935" s="45">
        <v>0</v>
      </c>
      <c r="AA935" s="45">
        <v>0</v>
      </c>
      <c r="AB935" s="45">
        <v>0</v>
      </c>
      <c r="AC935" s="45">
        <v>0</v>
      </c>
      <c r="AD935" s="45">
        <v>0</v>
      </c>
      <c r="AE935" s="45">
        <v>0</v>
      </c>
      <c r="AF935" s="45">
        <v>1</v>
      </c>
      <c r="AG935" s="45">
        <v>1</v>
      </c>
      <c r="AH935" s="45">
        <v>0</v>
      </c>
      <c r="AI935" s="45">
        <v>0</v>
      </c>
      <c r="AJ935" s="45">
        <v>0</v>
      </c>
      <c r="AK935" s="45">
        <v>0</v>
      </c>
      <c r="AL935" s="45">
        <v>0</v>
      </c>
      <c r="AM935" s="45">
        <v>0</v>
      </c>
      <c r="AN935" s="45">
        <v>0</v>
      </c>
      <c r="AO935" s="45">
        <v>0</v>
      </c>
    </row>
    <row r="936" spans="1:41" ht="13.5">
      <c r="A936" s="45">
        <v>21401</v>
      </c>
      <c r="B936" s="44" t="s">
        <v>4320</v>
      </c>
      <c r="C936" s="45" t="s">
        <v>4571</v>
      </c>
      <c r="D936" s="45">
        <v>11022</v>
      </c>
      <c r="E936" s="45">
        <v>2</v>
      </c>
      <c r="F936" s="45">
        <v>0</v>
      </c>
      <c r="G936" s="45">
        <v>4</v>
      </c>
      <c r="H936" s="45">
        <v>50097</v>
      </c>
      <c r="I936" s="60">
        <v>1</v>
      </c>
      <c r="J936" s="45">
        <v>1</v>
      </c>
      <c r="K936" s="45">
        <v>320</v>
      </c>
      <c r="L936" s="45">
        <v>0</v>
      </c>
      <c r="M936" s="45">
        <v>0</v>
      </c>
      <c r="N936" s="45">
        <v>0</v>
      </c>
      <c r="O936" s="45">
        <v>0</v>
      </c>
      <c r="P936" s="45">
        <v>680</v>
      </c>
      <c r="Q936" s="45">
        <v>0</v>
      </c>
      <c r="R936" s="45">
        <v>0</v>
      </c>
      <c r="S936" s="45">
        <v>0</v>
      </c>
      <c r="T936" s="45">
        <v>0</v>
      </c>
      <c r="U936" s="45">
        <v>0</v>
      </c>
      <c r="V936" s="45">
        <v>0</v>
      </c>
      <c r="W936" s="45">
        <v>0</v>
      </c>
      <c r="X936" s="45">
        <v>0</v>
      </c>
      <c r="Y936" s="45">
        <v>0</v>
      </c>
      <c r="Z936" s="45">
        <v>0</v>
      </c>
      <c r="AA936" s="45">
        <v>0</v>
      </c>
      <c r="AB936" s="45">
        <v>0</v>
      </c>
      <c r="AC936" s="45">
        <v>0</v>
      </c>
      <c r="AD936" s="45">
        <v>0</v>
      </c>
      <c r="AE936" s="45">
        <v>0</v>
      </c>
      <c r="AF936" s="45">
        <v>1</v>
      </c>
      <c r="AG936" s="45">
        <v>1</v>
      </c>
      <c r="AH936" s="45">
        <v>0</v>
      </c>
      <c r="AI936" s="45">
        <v>0</v>
      </c>
      <c r="AJ936" s="45">
        <v>0</v>
      </c>
      <c r="AK936" s="45">
        <v>0</v>
      </c>
      <c r="AL936" s="45">
        <v>0</v>
      </c>
      <c r="AM936" s="45">
        <v>0</v>
      </c>
      <c r="AN936" s="45">
        <v>0</v>
      </c>
      <c r="AO936" s="45">
        <v>0</v>
      </c>
    </row>
    <row r="937" spans="1:41" ht="13.5">
      <c r="A937" s="45">
        <v>21402</v>
      </c>
      <c r="B937" s="44" t="s">
        <v>4308</v>
      </c>
      <c r="C937" s="45" t="s">
        <v>4572</v>
      </c>
      <c r="D937" s="45">
        <v>11031</v>
      </c>
      <c r="E937" s="45">
        <v>2</v>
      </c>
      <c r="F937" s="45">
        <v>0</v>
      </c>
      <c r="G937" s="45">
        <v>4</v>
      </c>
      <c r="H937" s="45">
        <v>50098</v>
      </c>
      <c r="I937" s="60">
        <v>1</v>
      </c>
      <c r="J937" s="45">
        <v>1</v>
      </c>
      <c r="K937" s="45">
        <v>320</v>
      </c>
      <c r="L937" s="45">
        <v>0</v>
      </c>
      <c r="M937" s="45">
        <v>0</v>
      </c>
      <c r="N937" s="45">
        <v>0</v>
      </c>
      <c r="O937" s="45">
        <v>0</v>
      </c>
      <c r="P937" s="45">
        <v>680</v>
      </c>
      <c r="Q937" s="45">
        <v>0</v>
      </c>
      <c r="R937" s="45">
        <v>0</v>
      </c>
      <c r="S937" s="45">
        <v>0</v>
      </c>
      <c r="T937" s="45">
        <v>0</v>
      </c>
      <c r="U937" s="45">
        <v>0</v>
      </c>
      <c r="V937" s="45">
        <v>0</v>
      </c>
      <c r="W937" s="45">
        <v>0</v>
      </c>
      <c r="X937" s="45">
        <v>0</v>
      </c>
      <c r="Y937" s="45">
        <v>0</v>
      </c>
      <c r="Z937" s="45">
        <v>0</v>
      </c>
      <c r="AA937" s="45">
        <v>0</v>
      </c>
      <c r="AB937" s="45">
        <v>0</v>
      </c>
      <c r="AC937" s="45">
        <v>0</v>
      </c>
      <c r="AD937" s="45">
        <v>0</v>
      </c>
      <c r="AE937" s="45">
        <v>0</v>
      </c>
      <c r="AF937" s="45">
        <v>1</v>
      </c>
      <c r="AG937" s="45">
        <v>1</v>
      </c>
      <c r="AH937" s="45">
        <v>0</v>
      </c>
      <c r="AI937" s="45">
        <v>0</v>
      </c>
      <c r="AJ937" s="45">
        <v>0</v>
      </c>
      <c r="AK937" s="45">
        <v>0</v>
      </c>
      <c r="AL937" s="45">
        <v>0</v>
      </c>
      <c r="AM937" s="45">
        <v>0</v>
      </c>
      <c r="AN937" s="45">
        <v>0</v>
      </c>
      <c r="AO937" s="45">
        <v>0</v>
      </c>
    </row>
    <row r="938" spans="1:41" ht="13.5">
      <c r="A938" s="45">
        <v>21403</v>
      </c>
      <c r="B938" s="44" t="s">
        <v>3948</v>
      </c>
      <c r="C938" s="45" t="s">
        <v>4573</v>
      </c>
      <c r="D938" s="45">
        <v>13025</v>
      </c>
      <c r="E938" s="45">
        <v>2</v>
      </c>
      <c r="F938" s="45">
        <v>0</v>
      </c>
      <c r="G938" s="45">
        <v>4</v>
      </c>
      <c r="H938" s="45">
        <v>50099</v>
      </c>
      <c r="I938" s="60">
        <v>1</v>
      </c>
      <c r="J938" s="45">
        <v>1</v>
      </c>
      <c r="K938" s="45">
        <v>320</v>
      </c>
      <c r="L938" s="45">
        <v>0</v>
      </c>
      <c r="M938" s="45">
        <v>0</v>
      </c>
      <c r="N938" s="45">
        <v>0</v>
      </c>
      <c r="O938" s="45">
        <v>0</v>
      </c>
      <c r="P938" s="45">
        <v>680</v>
      </c>
      <c r="Q938" s="45">
        <v>0</v>
      </c>
      <c r="R938" s="45">
        <v>0</v>
      </c>
      <c r="S938" s="45">
        <v>0</v>
      </c>
      <c r="T938" s="45">
        <v>0</v>
      </c>
      <c r="U938" s="45">
        <v>0</v>
      </c>
      <c r="V938" s="45">
        <v>0</v>
      </c>
      <c r="W938" s="45">
        <v>0</v>
      </c>
      <c r="X938" s="45">
        <v>0</v>
      </c>
      <c r="Y938" s="45">
        <v>0</v>
      </c>
      <c r="Z938" s="45">
        <v>0</v>
      </c>
      <c r="AA938" s="45">
        <v>0</v>
      </c>
      <c r="AB938" s="45">
        <v>0</v>
      </c>
      <c r="AC938" s="45">
        <v>0</v>
      </c>
      <c r="AD938" s="45">
        <v>0</v>
      </c>
      <c r="AE938" s="45">
        <v>0</v>
      </c>
      <c r="AF938" s="45">
        <v>1</v>
      </c>
      <c r="AG938" s="45">
        <v>1</v>
      </c>
      <c r="AH938" s="45">
        <v>0</v>
      </c>
      <c r="AI938" s="45">
        <v>0</v>
      </c>
      <c r="AJ938" s="45">
        <v>0</v>
      </c>
      <c r="AK938" s="45">
        <v>0</v>
      </c>
      <c r="AL938" s="45">
        <v>0</v>
      </c>
      <c r="AM938" s="45">
        <v>0</v>
      </c>
      <c r="AN938" s="45">
        <v>0</v>
      </c>
      <c r="AO938" s="45">
        <v>0</v>
      </c>
    </row>
    <row r="939" spans="1:41" ht="13.5">
      <c r="A939" s="45">
        <v>21404</v>
      </c>
      <c r="B939" s="44" t="s">
        <v>3944</v>
      </c>
      <c r="C939" s="45" t="s">
        <v>4574</v>
      </c>
      <c r="D939" s="45">
        <v>11031</v>
      </c>
      <c r="E939" s="45">
        <v>2</v>
      </c>
      <c r="F939" s="45">
        <v>0</v>
      </c>
      <c r="G939" s="45">
        <v>4</v>
      </c>
      <c r="H939" s="45">
        <v>50100</v>
      </c>
      <c r="I939" s="60">
        <v>1</v>
      </c>
      <c r="J939" s="45">
        <v>1</v>
      </c>
      <c r="K939" s="45">
        <v>320</v>
      </c>
      <c r="L939" s="45">
        <v>0</v>
      </c>
      <c r="M939" s="45">
        <v>0</v>
      </c>
      <c r="N939" s="45">
        <v>0</v>
      </c>
      <c r="O939" s="45">
        <v>0</v>
      </c>
      <c r="P939" s="45">
        <v>680</v>
      </c>
      <c r="Q939" s="45">
        <v>0</v>
      </c>
      <c r="R939" s="45">
        <v>0</v>
      </c>
      <c r="S939" s="45">
        <v>0</v>
      </c>
      <c r="T939" s="45">
        <v>0</v>
      </c>
      <c r="U939" s="45">
        <v>0</v>
      </c>
      <c r="V939" s="45">
        <v>0</v>
      </c>
      <c r="W939" s="45">
        <v>0</v>
      </c>
      <c r="X939" s="45">
        <v>0</v>
      </c>
      <c r="Y939" s="45">
        <v>0</v>
      </c>
      <c r="Z939" s="45">
        <v>0</v>
      </c>
      <c r="AA939" s="45">
        <v>0</v>
      </c>
      <c r="AB939" s="45">
        <v>0</v>
      </c>
      <c r="AC939" s="45">
        <v>0</v>
      </c>
      <c r="AD939" s="45">
        <v>0</v>
      </c>
      <c r="AE939" s="45">
        <v>0</v>
      </c>
      <c r="AF939" s="45">
        <v>1</v>
      </c>
      <c r="AG939" s="45">
        <v>1</v>
      </c>
      <c r="AH939" s="45">
        <v>0</v>
      </c>
      <c r="AI939" s="45">
        <v>0</v>
      </c>
      <c r="AJ939" s="45">
        <v>0</v>
      </c>
      <c r="AK939" s="45">
        <v>0</v>
      </c>
      <c r="AL939" s="45">
        <v>0</v>
      </c>
      <c r="AM939" s="45">
        <v>0</v>
      </c>
      <c r="AN939" s="45">
        <v>0</v>
      </c>
      <c r="AO939" s="45">
        <v>0</v>
      </c>
    </row>
    <row r="940" spans="1:41" ht="13.5">
      <c r="A940" s="45">
        <v>21405</v>
      </c>
      <c r="B940" s="44" t="s">
        <v>4165</v>
      </c>
      <c r="C940" s="45" t="s">
        <v>4575</v>
      </c>
      <c r="D940" s="45">
        <v>13036</v>
      </c>
      <c r="E940" s="45">
        <v>2</v>
      </c>
      <c r="F940" s="45">
        <v>0</v>
      </c>
      <c r="G940" s="45">
        <v>4</v>
      </c>
      <c r="H940" s="45">
        <v>50101</v>
      </c>
      <c r="I940" s="60">
        <v>1</v>
      </c>
      <c r="J940" s="45">
        <v>1</v>
      </c>
      <c r="K940" s="45">
        <v>320</v>
      </c>
      <c r="L940" s="45">
        <v>0</v>
      </c>
      <c r="M940" s="45">
        <v>0</v>
      </c>
      <c r="N940" s="45">
        <v>0</v>
      </c>
      <c r="O940" s="45">
        <v>0</v>
      </c>
      <c r="P940" s="45">
        <v>680</v>
      </c>
      <c r="Q940" s="45">
        <v>0</v>
      </c>
      <c r="R940" s="45">
        <v>0</v>
      </c>
      <c r="S940" s="45">
        <v>0</v>
      </c>
      <c r="T940" s="45">
        <v>0</v>
      </c>
      <c r="U940" s="45">
        <v>0</v>
      </c>
      <c r="V940" s="45">
        <v>0</v>
      </c>
      <c r="W940" s="45">
        <v>0</v>
      </c>
      <c r="X940" s="45">
        <v>0</v>
      </c>
      <c r="Y940" s="45">
        <v>0</v>
      </c>
      <c r="Z940" s="45">
        <v>0</v>
      </c>
      <c r="AA940" s="45">
        <v>0</v>
      </c>
      <c r="AB940" s="45">
        <v>0</v>
      </c>
      <c r="AC940" s="45">
        <v>0</v>
      </c>
      <c r="AD940" s="45">
        <v>0</v>
      </c>
      <c r="AE940" s="45">
        <v>0</v>
      </c>
      <c r="AF940" s="45">
        <v>1</v>
      </c>
      <c r="AG940" s="45">
        <v>1</v>
      </c>
      <c r="AH940" s="45">
        <v>0</v>
      </c>
      <c r="AI940" s="45">
        <v>0</v>
      </c>
      <c r="AJ940" s="45">
        <v>0</v>
      </c>
      <c r="AK940" s="45">
        <v>0</v>
      </c>
      <c r="AL940" s="45">
        <v>0</v>
      </c>
      <c r="AM940" s="45">
        <v>0</v>
      </c>
      <c r="AN940" s="45">
        <v>0</v>
      </c>
      <c r="AO940" s="45">
        <v>0</v>
      </c>
    </row>
    <row r="941" spans="1:41" ht="13.5">
      <c r="A941" s="45">
        <v>21406</v>
      </c>
      <c r="B941" s="44" t="s">
        <v>4306</v>
      </c>
      <c r="C941" s="45" t="s">
        <v>4576</v>
      </c>
      <c r="D941" s="45">
        <v>11041</v>
      </c>
      <c r="E941" s="45">
        <v>2</v>
      </c>
      <c r="F941" s="45">
        <v>0</v>
      </c>
      <c r="G941" s="45">
        <v>4</v>
      </c>
      <c r="H941" s="45">
        <v>50102</v>
      </c>
      <c r="I941" s="60">
        <v>1</v>
      </c>
      <c r="J941" s="45">
        <v>1</v>
      </c>
      <c r="K941" s="45">
        <v>320</v>
      </c>
      <c r="L941" s="45">
        <v>0</v>
      </c>
      <c r="M941" s="45">
        <v>0</v>
      </c>
      <c r="N941" s="45">
        <v>0</v>
      </c>
      <c r="O941" s="45">
        <v>0</v>
      </c>
      <c r="P941" s="45">
        <v>680</v>
      </c>
      <c r="Q941" s="45">
        <v>0</v>
      </c>
      <c r="R941" s="45">
        <v>0</v>
      </c>
      <c r="S941" s="45">
        <v>0</v>
      </c>
      <c r="T941" s="45">
        <v>0</v>
      </c>
      <c r="U941" s="45">
        <v>0</v>
      </c>
      <c r="V941" s="45">
        <v>0</v>
      </c>
      <c r="W941" s="45">
        <v>0</v>
      </c>
      <c r="X941" s="45">
        <v>0</v>
      </c>
      <c r="Y941" s="45">
        <v>0</v>
      </c>
      <c r="Z941" s="45">
        <v>0</v>
      </c>
      <c r="AA941" s="45">
        <v>0</v>
      </c>
      <c r="AB941" s="45">
        <v>0</v>
      </c>
      <c r="AC941" s="45">
        <v>0</v>
      </c>
      <c r="AD941" s="45">
        <v>0</v>
      </c>
      <c r="AE941" s="45">
        <v>0</v>
      </c>
      <c r="AF941" s="45">
        <v>1</v>
      </c>
      <c r="AG941" s="45">
        <v>1</v>
      </c>
      <c r="AH941" s="45">
        <v>0</v>
      </c>
      <c r="AI941" s="45">
        <v>0</v>
      </c>
      <c r="AJ941" s="45">
        <v>0</v>
      </c>
      <c r="AK941" s="45">
        <v>0</v>
      </c>
      <c r="AL941" s="45">
        <v>0</v>
      </c>
      <c r="AM941" s="45">
        <v>0</v>
      </c>
      <c r="AN941" s="45">
        <v>0</v>
      </c>
      <c r="AO941" s="45">
        <v>0</v>
      </c>
    </row>
    <row r="942" spans="1:41" ht="13.5">
      <c r="A942" s="45">
        <v>21407</v>
      </c>
      <c r="B942" s="44" t="s">
        <v>4312</v>
      </c>
      <c r="C942" s="45" t="s">
        <v>4577</v>
      </c>
      <c r="D942" s="45">
        <v>11043</v>
      </c>
      <c r="E942" s="45">
        <v>2</v>
      </c>
      <c r="F942" s="45">
        <v>0</v>
      </c>
      <c r="G942" s="45">
        <v>4</v>
      </c>
      <c r="H942" s="45">
        <v>50103</v>
      </c>
      <c r="I942" s="60">
        <v>1</v>
      </c>
      <c r="J942" s="45">
        <v>1</v>
      </c>
      <c r="K942" s="45">
        <v>320</v>
      </c>
      <c r="L942" s="45">
        <v>0</v>
      </c>
      <c r="M942" s="45">
        <v>0</v>
      </c>
      <c r="N942" s="45">
        <v>0</v>
      </c>
      <c r="O942" s="45">
        <v>0</v>
      </c>
      <c r="P942" s="45">
        <v>680</v>
      </c>
      <c r="Q942" s="45">
        <v>0</v>
      </c>
      <c r="R942" s="45">
        <v>0</v>
      </c>
      <c r="S942" s="45">
        <v>0</v>
      </c>
      <c r="T942" s="45">
        <v>0</v>
      </c>
      <c r="U942" s="45">
        <v>0</v>
      </c>
      <c r="V942" s="45">
        <v>0</v>
      </c>
      <c r="W942" s="45">
        <v>0</v>
      </c>
      <c r="X942" s="45">
        <v>0</v>
      </c>
      <c r="Y942" s="45">
        <v>0</v>
      </c>
      <c r="Z942" s="45">
        <v>0</v>
      </c>
      <c r="AA942" s="45">
        <v>0</v>
      </c>
      <c r="AB942" s="45">
        <v>0</v>
      </c>
      <c r="AC942" s="45">
        <v>0</v>
      </c>
      <c r="AD942" s="45">
        <v>0</v>
      </c>
      <c r="AE942" s="45">
        <v>0</v>
      </c>
      <c r="AF942" s="45">
        <v>1</v>
      </c>
      <c r="AG942" s="45">
        <v>1</v>
      </c>
      <c r="AH942" s="45">
        <v>0</v>
      </c>
      <c r="AI942" s="45">
        <v>0</v>
      </c>
      <c r="AJ942" s="45">
        <v>0</v>
      </c>
      <c r="AK942" s="45">
        <v>0</v>
      </c>
      <c r="AL942" s="45">
        <v>0</v>
      </c>
      <c r="AM942" s="45">
        <v>0</v>
      </c>
      <c r="AN942" s="45">
        <v>0</v>
      </c>
      <c r="AO942" s="45">
        <v>0</v>
      </c>
    </row>
    <row r="943" spans="1:41" ht="13.5">
      <c r="A943" s="45">
        <v>21408</v>
      </c>
      <c r="B943" s="44" t="s">
        <v>4315</v>
      </c>
      <c r="C943" s="45" t="s">
        <v>4578</v>
      </c>
      <c r="D943" s="45">
        <v>13032</v>
      </c>
      <c r="E943" s="45">
        <v>2</v>
      </c>
      <c r="F943" s="45">
        <v>0</v>
      </c>
      <c r="G943" s="45">
        <v>4</v>
      </c>
      <c r="H943" s="45">
        <v>50104</v>
      </c>
      <c r="I943" s="60">
        <v>1</v>
      </c>
      <c r="J943" s="45">
        <v>1</v>
      </c>
      <c r="K943" s="45">
        <v>320</v>
      </c>
      <c r="L943" s="45">
        <v>0</v>
      </c>
      <c r="M943" s="45">
        <v>0</v>
      </c>
      <c r="N943" s="45">
        <v>0</v>
      </c>
      <c r="O943" s="45">
        <v>0</v>
      </c>
      <c r="P943" s="45">
        <v>680</v>
      </c>
      <c r="Q943" s="45">
        <v>0</v>
      </c>
      <c r="R943" s="45">
        <v>0</v>
      </c>
      <c r="S943" s="45">
        <v>0</v>
      </c>
      <c r="T943" s="45">
        <v>0</v>
      </c>
      <c r="U943" s="45">
        <v>0</v>
      </c>
      <c r="V943" s="45">
        <v>0</v>
      </c>
      <c r="W943" s="45">
        <v>0</v>
      </c>
      <c r="X943" s="45">
        <v>0</v>
      </c>
      <c r="Y943" s="45">
        <v>0</v>
      </c>
      <c r="Z943" s="45">
        <v>0</v>
      </c>
      <c r="AA943" s="45">
        <v>0</v>
      </c>
      <c r="AB943" s="45">
        <v>0</v>
      </c>
      <c r="AC943" s="45">
        <v>0</v>
      </c>
      <c r="AD943" s="45">
        <v>0</v>
      </c>
      <c r="AE943" s="45">
        <v>0</v>
      </c>
      <c r="AF943" s="45">
        <v>1</v>
      </c>
      <c r="AG943" s="45">
        <v>1</v>
      </c>
      <c r="AH943" s="45">
        <v>0</v>
      </c>
      <c r="AI943" s="45">
        <v>0</v>
      </c>
      <c r="AJ943" s="45">
        <v>0</v>
      </c>
      <c r="AK943" s="45">
        <v>0</v>
      </c>
      <c r="AL943" s="45">
        <v>0</v>
      </c>
      <c r="AM943" s="45">
        <v>0</v>
      </c>
      <c r="AN943" s="45">
        <v>0</v>
      </c>
      <c r="AO943" s="45">
        <v>0</v>
      </c>
    </row>
    <row r="944" spans="1:41" ht="13.5">
      <c r="A944" s="45">
        <v>21409</v>
      </c>
      <c r="B944" s="44" t="s">
        <v>4031</v>
      </c>
      <c r="C944" s="45" t="s">
        <v>4579</v>
      </c>
      <c r="D944" s="45">
        <v>12022</v>
      </c>
      <c r="E944" s="45">
        <v>2</v>
      </c>
      <c r="F944" s="45">
        <v>0</v>
      </c>
      <c r="G944" s="45">
        <v>4</v>
      </c>
      <c r="H944" s="45">
        <v>50105</v>
      </c>
      <c r="I944" s="60">
        <v>1</v>
      </c>
      <c r="J944" s="45">
        <v>1</v>
      </c>
      <c r="K944" s="45">
        <v>320</v>
      </c>
      <c r="L944" s="45">
        <v>0</v>
      </c>
      <c r="M944" s="45">
        <v>0</v>
      </c>
      <c r="N944" s="45">
        <v>0</v>
      </c>
      <c r="O944" s="45">
        <v>0</v>
      </c>
      <c r="P944" s="45">
        <v>680</v>
      </c>
      <c r="Q944" s="45">
        <v>0</v>
      </c>
      <c r="R944" s="45">
        <v>0</v>
      </c>
      <c r="S944" s="45">
        <v>0</v>
      </c>
      <c r="T944" s="45">
        <v>0</v>
      </c>
      <c r="U944" s="45">
        <v>0</v>
      </c>
      <c r="V944" s="45">
        <v>0</v>
      </c>
      <c r="W944" s="45">
        <v>0</v>
      </c>
      <c r="X944" s="45">
        <v>0</v>
      </c>
      <c r="Y944" s="45">
        <v>0</v>
      </c>
      <c r="Z944" s="45">
        <v>0</v>
      </c>
      <c r="AA944" s="45">
        <v>0</v>
      </c>
      <c r="AB944" s="45">
        <v>0</v>
      </c>
      <c r="AC944" s="45">
        <v>0</v>
      </c>
      <c r="AD944" s="45">
        <v>0</v>
      </c>
      <c r="AE944" s="45">
        <v>0</v>
      </c>
      <c r="AF944" s="45">
        <v>1</v>
      </c>
      <c r="AG944" s="45">
        <v>1</v>
      </c>
      <c r="AH944" s="45">
        <v>0</v>
      </c>
      <c r="AI944" s="45">
        <v>0</v>
      </c>
      <c r="AJ944" s="45">
        <v>0</v>
      </c>
      <c r="AK944" s="45">
        <v>0</v>
      </c>
      <c r="AL944" s="45">
        <v>0</v>
      </c>
      <c r="AM944" s="45">
        <v>0</v>
      </c>
      <c r="AN944" s="45">
        <v>0</v>
      </c>
      <c r="AO944" s="45">
        <v>0</v>
      </c>
    </row>
    <row r="945" spans="1:41" ht="13.5">
      <c r="A945" s="45">
        <v>21410</v>
      </c>
      <c r="B945" s="44" t="s">
        <v>4323</v>
      </c>
      <c r="C945" s="45" t="s">
        <v>4580</v>
      </c>
      <c r="D945" s="45">
        <v>14020</v>
      </c>
      <c r="E945" s="45">
        <v>2</v>
      </c>
      <c r="F945" s="45">
        <v>0</v>
      </c>
      <c r="G945" s="45">
        <v>4</v>
      </c>
      <c r="H945" s="45">
        <v>50106</v>
      </c>
      <c r="I945" s="60">
        <v>1</v>
      </c>
      <c r="J945" s="45">
        <v>1</v>
      </c>
      <c r="K945" s="45">
        <v>320</v>
      </c>
      <c r="L945" s="45">
        <v>0</v>
      </c>
      <c r="M945" s="45">
        <v>0</v>
      </c>
      <c r="N945" s="45">
        <v>0</v>
      </c>
      <c r="O945" s="45">
        <v>0</v>
      </c>
      <c r="P945" s="45">
        <v>680</v>
      </c>
      <c r="Q945" s="45">
        <v>0</v>
      </c>
      <c r="R945" s="45">
        <v>0</v>
      </c>
      <c r="S945" s="45">
        <v>0</v>
      </c>
      <c r="T945" s="45">
        <v>0</v>
      </c>
      <c r="U945" s="45">
        <v>0</v>
      </c>
      <c r="V945" s="45">
        <v>0</v>
      </c>
      <c r="W945" s="45">
        <v>0</v>
      </c>
      <c r="X945" s="45">
        <v>0</v>
      </c>
      <c r="Y945" s="45">
        <v>0</v>
      </c>
      <c r="Z945" s="45">
        <v>0</v>
      </c>
      <c r="AA945" s="45">
        <v>0</v>
      </c>
      <c r="AB945" s="45">
        <v>0</v>
      </c>
      <c r="AC945" s="45">
        <v>0</v>
      </c>
      <c r="AD945" s="45">
        <v>0</v>
      </c>
      <c r="AE945" s="45">
        <v>0</v>
      </c>
      <c r="AF945" s="45">
        <v>1</v>
      </c>
      <c r="AG945" s="45">
        <v>1</v>
      </c>
      <c r="AH945" s="45">
        <v>0</v>
      </c>
      <c r="AI945" s="45">
        <v>0</v>
      </c>
      <c r="AJ945" s="45">
        <v>0</v>
      </c>
      <c r="AK945" s="45">
        <v>0</v>
      </c>
      <c r="AL945" s="45">
        <v>0</v>
      </c>
      <c r="AM945" s="45">
        <v>0</v>
      </c>
      <c r="AN945" s="45">
        <v>0</v>
      </c>
      <c r="AO945" s="45">
        <v>0</v>
      </c>
    </row>
    <row r="946" spans="1:41" ht="13.5">
      <c r="A946" s="45">
        <v>21411</v>
      </c>
      <c r="B946" s="44" t="s">
        <v>3912</v>
      </c>
      <c r="C946" s="45" t="s">
        <v>4581</v>
      </c>
      <c r="D946" s="45">
        <v>11023</v>
      </c>
      <c r="E946" s="45">
        <v>2</v>
      </c>
      <c r="F946" s="45">
        <v>0</v>
      </c>
      <c r="G946" s="45">
        <v>4</v>
      </c>
      <c r="H946" s="45">
        <v>50107</v>
      </c>
      <c r="I946" s="60">
        <v>1</v>
      </c>
      <c r="J946" s="45">
        <v>1</v>
      </c>
      <c r="K946" s="45">
        <v>320</v>
      </c>
      <c r="L946" s="45">
        <v>0</v>
      </c>
      <c r="M946" s="45">
        <v>0</v>
      </c>
      <c r="N946" s="45">
        <v>0</v>
      </c>
      <c r="O946" s="45">
        <v>0</v>
      </c>
      <c r="P946" s="45">
        <v>680</v>
      </c>
      <c r="Q946" s="45">
        <v>0</v>
      </c>
      <c r="R946" s="45">
        <v>0</v>
      </c>
      <c r="S946" s="45">
        <v>0</v>
      </c>
      <c r="T946" s="45">
        <v>0</v>
      </c>
      <c r="U946" s="45">
        <v>0</v>
      </c>
      <c r="V946" s="45">
        <v>0</v>
      </c>
      <c r="W946" s="45">
        <v>0</v>
      </c>
      <c r="X946" s="45">
        <v>0</v>
      </c>
      <c r="Y946" s="45">
        <v>0</v>
      </c>
      <c r="Z946" s="45">
        <v>0</v>
      </c>
      <c r="AA946" s="45">
        <v>0</v>
      </c>
      <c r="AB946" s="45">
        <v>0</v>
      </c>
      <c r="AC946" s="45">
        <v>0</v>
      </c>
      <c r="AD946" s="45">
        <v>0</v>
      </c>
      <c r="AE946" s="45">
        <v>0</v>
      </c>
      <c r="AF946" s="45">
        <v>1</v>
      </c>
      <c r="AG946" s="45">
        <v>1</v>
      </c>
      <c r="AH946" s="45">
        <v>0</v>
      </c>
      <c r="AI946" s="45">
        <v>0</v>
      </c>
      <c r="AJ946" s="45">
        <v>0</v>
      </c>
      <c r="AK946" s="45">
        <v>0</v>
      </c>
      <c r="AL946" s="45">
        <v>0</v>
      </c>
      <c r="AM946" s="45">
        <v>0</v>
      </c>
      <c r="AN946" s="45">
        <v>0</v>
      </c>
      <c r="AO946" s="45">
        <v>0</v>
      </c>
    </row>
    <row r="947" spans="1:41" ht="13.5">
      <c r="A947" s="45">
        <v>21412</v>
      </c>
      <c r="B947" s="44" t="s">
        <v>4272</v>
      </c>
      <c r="C947" s="45" t="s">
        <v>4582</v>
      </c>
      <c r="D947" s="45">
        <v>14020</v>
      </c>
      <c r="E947" s="45">
        <v>2</v>
      </c>
      <c r="F947" s="45">
        <v>0</v>
      </c>
      <c r="G947" s="45">
        <v>4</v>
      </c>
      <c r="H947" s="45">
        <v>50108</v>
      </c>
      <c r="I947" s="60">
        <v>1</v>
      </c>
      <c r="J947" s="45">
        <v>1</v>
      </c>
      <c r="K947" s="45">
        <v>320</v>
      </c>
      <c r="L947" s="45">
        <v>0</v>
      </c>
      <c r="M947" s="45">
        <v>0</v>
      </c>
      <c r="N947" s="45">
        <v>0</v>
      </c>
      <c r="O947" s="45">
        <v>0</v>
      </c>
      <c r="P947" s="45">
        <v>680</v>
      </c>
      <c r="Q947" s="45">
        <v>0</v>
      </c>
      <c r="R947" s="45">
        <v>0</v>
      </c>
      <c r="S947" s="45">
        <v>0</v>
      </c>
      <c r="T947" s="45">
        <v>0</v>
      </c>
      <c r="U947" s="45">
        <v>0</v>
      </c>
      <c r="V947" s="45">
        <v>0</v>
      </c>
      <c r="W947" s="45">
        <v>0</v>
      </c>
      <c r="X947" s="45">
        <v>0</v>
      </c>
      <c r="Y947" s="45">
        <v>0</v>
      </c>
      <c r="Z947" s="45">
        <v>0</v>
      </c>
      <c r="AA947" s="45">
        <v>0</v>
      </c>
      <c r="AB947" s="45">
        <v>0</v>
      </c>
      <c r="AC947" s="45">
        <v>0</v>
      </c>
      <c r="AD947" s="45">
        <v>0</v>
      </c>
      <c r="AE947" s="45">
        <v>0</v>
      </c>
      <c r="AF947" s="45">
        <v>1</v>
      </c>
      <c r="AG947" s="45">
        <v>1</v>
      </c>
      <c r="AH947" s="45">
        <v>0</v>
      </c>
      <c r="AI947" s="45">
        <v>0</v>
      </c>
      <c r="AJ947" s="45">
        <v>0</v>
      </c>
      <c r="AK947" s="45">
        <v>0</v>
      </c>
      <c r="AL947" s="45">
        <v>0</v>
      </c>
      <c r="AM947" s="45">
        <v>0</v>
      </c>
      <c r="AN947" s="45">
        <v>0</v>
      </c>
      <c r="AO947" s="45">
        <v>0</v>
      </c>
    </row>
    <row r="948" spans="1:41" ht="13.5">
      <c r="A948" s="45">
        <v>21451</v>
      </c>
      <c r="B948" s="44" t="s">
        <v>4320</v>
      </c>
      <c r="C948" s="45" t="s">
        <v>4571</v>
      </c>
      <c r="D948" s="45">
        <v>11022</v>
      </c>
      <c r="E948" s="45">
        <v>2</v>
      </c>
      <c r="F948" s="45">
        <v>0</v>
      </c>
      <c r="G948" s="45">
        <v>4</v>
      </c>
      <c r="H948" s="45">
        <v>50109</v>
      </c>
      <c r="I948" s="60">
        <v>1</v>
      </c>
      <c r="J948" s="45">
        <v>1</v>
      </c>
      <c r="K948" s="45">
        <v>320</v>
      </c>
      <c r="L948" s="45">
        <v>0</v>
      </c>
      <c r="M948" s="45">
        <v>0</v>
      </c>
      <c r="N948" s="45">
        <v>0</v>
      </c>
      <c r="O948" s="45">
        <v>0</v>
      </c>
      <c r="P948" s="45">
        <v>680</v>
      </c>
      <c r="Q948" s="45">
        <v>0</v>
      </c>
      <c r="R948" s="45">
        <v>0</v>
      </c>
      <c r="S948" s="45">
        <v>0</v>
      </c>
      <c r="T948" s="45">
        <v>0</v>
      </c>
      <c r="U948" s="45">
        <v>0</v>
      </c>
      <c r="V948" s="45">
        <v>0</v>
      </c>
      <c r="W948" s="45">
        <v>0</v>
      </c>
      <c r="X948" s="45">
        <v>0</v>
      </c>
      <c r="Y948" s="45">
        <v>0</v>
      </c>
      <c r="Z948" s="45">
        <v>0</v>
      </c>
      <c r="AA948" s="45">
        <v>0</v>
      </c>
      <c r="AB948" s="45">
        <v>0</v>
      </c>
      <c r="AC948" s="45">
        <v>0</v>
      </c>
      <c r="AD948" s="45">
        <v>0</v>
      </c>
      <c r="AE948" s="45">
        <v>0</v>
      </c>
      <c r="AF948" s="45">
        <v>1</v>
      </c>
      <c r="AG948" s="45">
        <v>1</v>
      </c>
      <c r="AH948" s="45">
        <v>0</v>
      </c>
      <c r="AI948" s="45">
        <v>0</v>
      </c>
      <c r="AJ948" s="45">
        <v>0</v>
      </c>
      <c r="AK948" s="45">
        <v>0</v>
      </c>
      <c r="AL948" s="45">
        <v>0</v>
      </c>
      <c r="AM948" s="45">
        <v>0</v>
      </c>
      <c r="AN948" s="45">
        <v>0</v>
      </c>
      <c r="AO948" s="45">
        <v>0</v>
      </c>
    </row>
    <row r="949" spans="1:41" ht="13.5">
      <c r="A949" s="45">
        <v>21452</v>
      </c>
      <c r="B949" s="44" t="s">
        <v>4308</v>
      </c>
      <c r="C949" s="45" t="s">
        <v>4572</v>
      </c>
      <c r="D949" s="45">
        <v>11031</v>
      </c>
      <c r="E949" s="45">
        <v>2</v>
      </c>
      <c r="F949" s="45">
        <v>0</v>
      </c>
      <c r="G949" s="45">
        <v>4</v>
      </c>
      <c r="H949" s="45">
        <v>50110</v>
      </c>
      <c r="I949" s="60">
        <v>1</v>
      </c>
      <c r="J949" s="45">
        <v>1</v>
      </c>
      <c r="K949" s="45">
        <v>320</v>
      </c>
      <c r="L949" s="45">
        <v>0</v>
      </c>
      <c r="M949" s="45">
        <v>0</v>
      </c>
      <c r="N949" s="45">
        <v>0</v>
      </c>
      <c r="O949" s="45">
        <v>0</v>
      </c>
      <c r="P949" s="45">
        <v>680</v>
      </c>
      <c r="Q949" s="45">
        <v>0</v>
      </c>
      <c r="R949" s="45">
        <v>0</v>
      </c>
      <c r="S949" s="45">
        <v>0</v>
      </c>
      <c r="T949" s="45">
        <v>0</v>
      </c>
      <c r="U949" s="45">
        <v>0</v>
      </c>
      <c r="V949" s="45">
        <v>0</v>
      </c>
      <c r="W949" s="45">
        <v>0</v>
      </c>
      <c r="X949" s="45">
        <v>0</v>
      </c>
      <c r="Y949" s="45">
        <v>0</v>
      </c>
      <c r="Z949" s="45">
        <v>0</v>
      </c>
      <c r="AA949" s="45">
        <v>0</v>
      </c>
      <c r="AB949" s="45">
        <v>0</v>
      </c>
      <c r="AC949" s="45">
        <v>0</v>
      </c>
      <c r="AD949" s="45">
        <v>0</v>
      </c>
      <c r="AE949" s="45">
        <v>0</v>
      </c>
      <c r="AF949" s="45">
        <v>1</v>
      </c>
      <c r="AG949" s="45">
        <v>1</v>
      </c>
      <c r="AH949" s="45">
        <v>0</v>
      </c>
      <c r="AI949" s="45">
        <v>0</v>
      </c>
      <c r="AJ949" s="45">
        <v>0</v>
      </c>
      <c r="AK949" s="45">
        <v>0</v>
      </c>
      <c r="AL949" s="45">
        <v>0</v>
      </c>
      <c r="AM949" s="45">
        <v>0</v>
      </c>
      <c r="AN949" s="45">
        <v>0</v>
      </c>
      <c r="AO949" s="45">
        <v>0</v>
      </c>
    </row>
    <row r="950" spans="1:41" ht="13.5">
      <c r="A950" s="45">
        <v>21453</v>
      </c>
      <c r="B950" s="44" t="s">
        <v>3948</v>
      </c>
      <c r="C950" s="45" t="s">
        <v>4573</v>
      </c>
      <c r="D950" s="45">
        <v>13025</v>
      </c>
      <c r="E950" s="45">
        <v>2</v>
      </c>
      <c r="F950" s="45">
        <v>0</v>
      </c>
      <c r="G950" s="45">
        <v>4</v>
      </c>
      <c r="H950" s="45">
        <v>50111</v>
      </c>
      <c r="I950" s="60">
        <v>1</v>
      </c>
      <c r="J950" s="45">
        <v>1</v>
      </c>
      <c r="K950" s="45">
        <v>320</v>
      </c>
      <c r="L950" s="45">
        <v>0</v>
      </c>
      <c r="M950" s="45">
        <v>0</v>
      </c>
      <c r="N950" s="45">
        <v>0</v>
      </c>
      <c r="O950" s="45">
        <v>0</v>
      </c>
      <c r="P950" s="45">
        <v>680</v>
      </c>
      <c r="Q950" s="45">
        <v>0</v>
      </c>
      <c r="R950" s="45">
        <v>0</v>
      </c>
      <c r="S950" s="45">
        <v>0</v>
      </c>
      <c r="T950" s="45">
        <v>0</v>
      </c>
      <c r="U950" s="45">
        <v>0</v>
      </c>
      <c r="V950" s="45">
        <v>0</v>
      </c>
      <c r="W950" s="45">
        <v>0</v>
      </c>
      <c r="X950" s="45">
        <v>0</v>
      </c>
      <c r="Y950" s="45">
        <v>0</v>
      </c>
      <c r="Z950" s="45">
        <v>0</v>
      </c>
      <c r="AA950" s="45">
        <v>0</v>
      </c>
      <c r="AB950" s="45">
        <v>0</v>
      </c>
      <c r="AC950" s="45">
        <v>0</v>
      </c>
      <c r="AD950" s="45">
        <v>0</v>
      </c>
      <c r="AE950" s="45">
        <v>0</v>
      </c>
      <c r="AF950" s="45">
        <v>1</v>
      </c>
      <c r="AG950" s="45">
        <v>1</v>
      </c>
      <c r="AH950" s="45">
        <v>0</v>
      </c>
      <c r="AI950" s="45">
        <v>0</v>
      </c>
      <c r="AJ950" s="45">
        <v>0</v>
      </c>
      <c r="AK950" s="45">
        <v>0</v>
      </c>
      <c r="AL950" s="45">
        <v>0</v>
      </c>
      <c r="AM950" s="45">
        <v>0</v>
      </c>
      <c r="AN950" s="45">
        <v>0</v>
      </c>
      <c r="AO950" s="45">
        <v>0</v>
      </c>
    </row>
    <row r="951" spans="1:41" ht="13.5">
      <c r="A951" s="45">
        <v>21454</v>
      </c>
      <c r="B951" s="44" t="s">
        <v>3944</v>
      </c>
      <c r="C951" s="45" t="s">
        <v>4574</v>
      </c>
      <c r="D951" s="45">
        <v>11031</v>
      </c>
      <c r="E951" s="45">
        <v>2</v>
      </c>
      <c r="F951" s="45">
        <v>0</v>
      </c>
      <c r="G951" s="45">
        <v>4</v>
      </c>
      <c r="H951" s="45">
        <v>50112</v>
      </c>
      <c r="I951" s="60">
        <v>1</v>
      </c>
      <c r="J951" s="45">
        <v>1</v>
      </c>
      <c r="K951" s="45">
        <v>320</v>
      </c>
      <c r="L951" s="45">
        <v>0</v>
      </c>
      <c r="M951" s="45">
        <v>0</v>
      </c>
      <c r="N951" s="45">
        <v>0</v>
      </c>
      <c r="O951" s="45">
        <v>0</v>
      </c>
      <c r="P951" s="45">
        <v>680</v>
      </c>
      <c r="Q951" s="45">
        <v>0</v>
      </c>
      <c r="R951" s="45">
        <v>0</v>
      </c>
      <c r="S951" s="45">
        <v>0</v>
      </c>
      <c r="T951" s="45">
        <v>0</v>
      </c>
      <c r="U951" s="45">
        <v>0</v>
      </c>
      <c r="V951" s="45">
        <v>0</v>
      </c>
      <c r="W951" s="45">
        <v>0</v>
      </c>
      <c r="X951" s="45">
        <v>0</v>
      </c>
      <c r="Y951" s="45">
        <v>0</v>
      </c>
      <c r="Z951" s="45">
        <v>0</v>
      </c>
      <c r="AA951" s="45">
        <v>0</v>
      </c>
      <c r="AB951" s="45">
        <v>0</v>
      </c>
      <c r="AC951" s="45">
        <v>0</v>
      </c>
      <c r="AD951" s="45">
        <v>0</v>
      </c>
      <c r="AE951" s="45">
        <v>0</v>
      </c>
      <c r="AF951" s="45">
        <v>1</v>
      </c>
      <c r="AG951" s="45">
        <v>1</v>
      </c>
      <c r="AH951" s="45">
        <v>0</v>
      </c>
      <c r="AI951" s="45">
        <v>0</v>
      </c>
      <c r="AJ951" s="45">
        <v>0</v>
      </c>
      <c r="AK951" s="45">
        <v>0</v>
      </c>
      <c r="AL951" s="45">
        <v>0</v>
      </c>
      <c r="AM951" s="45">
        <v>0</v>
      </c>
      <c r="AN951" s="45">
        <v>0</v>
      </c>
      <c r="AO951" s="45">
        <v>0</v>
      </c>
    </row>
    <row r="952" spans="1:41" ht="13.5">
      <c r="A952" s="45">
        <v>21455</v>
      </c>
      <c r="B952" s="44" t="s">
        <v>4165</v>
      </c>
      <c r="C952" s="45" t="s">
        <v>4575</v>
      </c>
      <c r="D952" s="45">
        <v>13036</v>
      </c>
      <c r="E952" s="45">
        <v>2</v>
      </c>
      <c r="F952" s="45">
        <v>0</v>
      </c>
      <c r="G952" s="45">
        <v>4</v>
      </c>
      <c r="H952" s="45">
        <v>50113</v>
      </c>
      <c r="I952" s="60">
        <v>1</v>
      </c>
      <c r="J952" s="45">
        <v>1</v>
      </c>
      <c r="K952" s="45">
        <v>320</v>
      </c>
      <c r="L952" s="45">
        <v>0</v>
      </c>
      <c r="M952" s="45">
        <v>0</v>
      </c>
      <c r="N952" s="45">
        <v>0</v>
      </c>
      <c r="O952" s="45">
        <v>0</v>
      </c>
      <c r="P952" s="45">
        <v>680</v>
      </c>
      <c r="Q952" s="45">
        <v>0</v>
      </c>
      <c r="R952" s="45">
        <v>0</v>
      </c>
      <c r="S952" s="45">
        <v>0</v>
      </c>
      <c r="T952" s="45">
        <v>0</v>
      </c>
      <c r="U952" s="45">
        <v>0</v>
      </c>
      <c r="V952" s="45">
        <v>0</v>
      </c>
      <c r="W952" s="45">
        <v>0</v>
      </c>
      <c r="X952" s="45">
        <v>0</v>
      </c>
      <c r="Y952" s="45">
        <v>0</v>
      </c>
      <c r="Z952" s="45">
        <v>0</v>
      </c>
      <c r="AA952" s="45">
        <v>0</v>
      </c>
      <c r="AB952" s="45">
        <v>0</v>
      </c>
      <c r="AC952" s="45">
        <v>0</v>
      </c>
      <c r="AD952" s="45">
        <v>0</v>
      </c>
      <c r="AE952" s="45">
        <v>0</v>
      </c>
      <c r="AF952" s="45">
        <v>1</v>
      </c>
      <c r="AG952" s="45">
        <v>1</v>
      </c>
      <c r="AH952" s="45">
        <v>0</v>
      </c>
      <c r="AI952" s="45">
        <v>0</v>
      </c>
      <c r="AJ952" s="45">
        <v>0</v>
      </c>
      <c r="AK952" s="45">
        <v>0</v>
      </c>
      <c r="AL952" s="45">
        <v>0</v>
      </c>
      <c r="AM952" s="45">
        <v>0</v>
      </c>
      <c r="AN952" s="45">
        <v>0</v>
      </c>
      <c r="AO952" s="45">
        <v>0</v>
      </c>
    </row>
    <row r="953" spans="1:41" ht="13.5">
      <c r="A953" s="45">
        <v>21456</v>
      </c>
      <c r="B953" s="44" t="s">
        <v>4306</v>
      </c>
      <c r="C953" s="45" t="s">
        <v>4576</v>
      </c>
      <c r="D953" s="45">
        <v>11041</v>
      </c>
      <c r="E953" s="45">
        <v>2</v>
      </c>
      <c r="F953" s="45">
        <v>0</v>
      </c>
      <c r="G953" s="45">
        <v>4</v>
      </c>
      <c r="H953" s="45">
        <v>50114</v>
      </c>
      <c r="I953" s="60">
        <v>1</v>
      </c>
      <c r="J953" s="45">
        <v>1</v>
      </c>
      <c r="K953" s="45">
        <v>320</v>
      </c>
      <c r="L953" s="45">
        <v>0</v>
      </c>
      <c r="M953" s="45">
        <v>0</v>
      </c>
      <c r="N953" s="45">
        <v>0</v>
      </c>
      <c r="O953" s="45">
        <v>0</v>
      </c>
      <c r="P953" s="45">
        <v>680</v>
      </c>
      <c r="Q953" s="45">
        <v>0</v>
      </c>
      <c r="R953" s="45">
        <v>0</v>
      </c>
      <c r="S953" s="45">
        <v>0</v>
      </c>
      <c r="T953" s="45">
        <v>0</v>
      </c>
      <c r="U953" s="45">
        <v>0</v>
      </c>
      <c r="V953" s="45">
        <v>0</v>
      </c>
      <c r="W953" s="45">
        <v>0</v>
      </c>
      <c r="X953" s="45">
        <v>0</v>
      </c>
      <c r="Y953" s="45">
        <v>0</v>
      </c>
      <c r="Z953" s="45">
        <v>0</v>
      </c>
      <c r="AA953" s="45">
        <v>0</v>
      </c>
      <c r="AB953" s="45">
        <v>0</v>
      </c>
      <c r="AC953" s="45">
        <v>0</v>
      </c>
      <c r="AD953" s="45">
        <v>0</v>
      </c>
      <c r="AE953" s="45">
        <v>0</v>
      </c>
      <c r="AF953" s="45">
        <v>1</v>
      </c>
      <c r="AG953" s="45">
        <v>1</v>
      </c>
      <c r="AH953" s="45">
        <v>0</v>
      </c>
      <c r="AI953" s="45">
        <v>0</v>
      </c>
      <c r="AJ953" s="45">
        <v>0</v>
      </c>
      <c r="AK953" s="45">
        <v>0</v>
      </c>
      <c r="AL953" s="45">
        <v>0</v>
      </c>
      <c r="AM953" s="45">
        <v>0</v>
      </c>
      <c r="AN953" s="45">
        <v>0</v>
      </c>
      <c r="AO953" s="45">
        <v>0</v>
      </c>
    </row>
    <row r="954" spans="1:41" ht="13.5">
      <c r="A954" s="45">
        <v>21457</v>
      </c>
      <c r="B954" s="44" t="s">
        <v>4312</v>
      </c>
      <c r="C954" s="45" t="s">
        <v>4577</v>
      </c>
      <c r="D954" s="45">
        <v>11043</v>
      </c>
      <c r="E954" s="45">
        <v>2</v>
      </c>
      <c r="F954" s="45">
        <v>0</v>
      </c>
      <c r="G954" s="45">
        <v>4</v>
      </c>
      <c r="H954" s="45">
        <v>50115</v>
      </c>
      <c r="I954" s="60">
        <v>1</v>
      </c>
      <c r="J954" s="45">
        <v>1</v>
      </c>
      <c r="K954" s="45">
        <v>320</v>
      </c>
      <c r="L954" s="45">
        <v>0</v>
      </c>
      <c r="M954" s="45">
        <v>0</v>
      </c>
      <c r="N954" s="45">
        <v>0</v>
      </c>
      <c r="O954" s="45">
        <v>0</v>
      </c>
      <c r="P954" s="45">
        <v>680</v>
      </c>
      <c r="Q954" s="45">
        <v>0</v>
      </c>
      <c r="R954" s="45">
        <v>0</v>
      </c>
      <c r="S954" s="45">
        <v>0</v>
      </c>
      <c r="T954" s="45">
        <v>0</v>
      </c>
      <c r="U954" s="45">
        <v>0</v>
      </c>
      <c r="V954" s="45">
        <v>0</v>
      </c>
      <c r="W954" s="45">
        <v>0</v>
      </c>
      <c r="X954" s="45">
        <v>0</v>
      </c>
      <c r="Y954" s="45">
        <v>0</v>
      </c>
      <c r="Z954" s="45">
        <v>0</v>
      </c>
      <c r="AA954" s="45">
        <v>0</v>
      </c>
      <c r="AB954" s="45">
        <v>0</v>
      </c>
      <c r="AC954" s="45">
        <v>0</v>
      </c>
      <c r="AD954" s="45">
        <v>0</v>
      </c>
      <c r="AE954" s="45">
        <v>0</v>
      </c>
      <c r="AF954" s="45">
        <v>1</v>
      </c>
      <c r="AG954" s="45">
        <v>1</v>
      </c>
      <c r="AH954" s="45">
        <v>0</v>
      </c>
      <c r="AI954" s="45">
        <v>0</v>
      </c>
      <c r="AJ954" s="45">
        <v>0</v>
      </c>
      <c r="AK954" s="45">
        <v>0</v>
      </c>
      <c r="AL954" s="45">
        <v>0</v>
      </c>
      <c r="AM954" s="45">
        <v>0</v>
      </c>
      <c r="AN954" s="45">
        <v>0</v>
      </c>
      <c r="AO954" s="45">
        <v>0</v>
      </c>
    </row>
    <row r="955" spans="1:41" ht="13.5">
      <c r="A955" s="45">
        <v>21458</v>
      </c>
      <c r="B955" s="44" t="s">
        <v>4315</v>
      </c>
      <c r="C955" s="45" t="s">
        <v>4578</v>
      </c>
      <c r="D955" s="45">
        <v>13032</v>
      </c>
      <c r="E955" s="45">
        <v>2</v>
      </c>
      <c r="F955" s="45">
        <v>0</v>
      </c>
      <c r="G955" s="45">
        <v>4</v>
      </c>
      <c r="H955" s="45">
        <v>50116</v>
      </c>
      <c r="I955" s="60">
        <v>1</v>
      </c>
      <c r="J955" s="45">
        <v>1</v>
      </c>
      <c r="K955" s="45">
        <v>320</v>
      </c>
      <c r="L955" s="45">
        <v>0</v>
      </c>
      <c r="M955" s="45">
        <v>0</v>
      </c>
      <c r="N955" s="45">
        <v>0</v>
      </c>
      <c r="O955" s="45">
        <v>0</v>
      </c>
      <c r="P955" s="45">
        <v>680</v>
      </c>
      <c r="Q955" s="45">
        <v>0</v>
      </c>
      <c r="R955" s="45">
        <v>0</v>
      </c>
      <c r="S955" s="45">
        <v>0</v>
      </c>
      <c r="T955" s="45">
        <v>0</v>
      </c>
      <c r="U955" s="45">
        <v>0</v>
      </c>
      <c r="V955" s="45">
        <v>0</v>
      </c>
      <c r="W955" s="45">
        <v>0</v>
      </c>
      <c r="X955" s="45">
        <v>0</v>
      </c>
      <c r="Y955" s="45">
        <v>0</v>
      </c>
      <c r="Z955" s="45">
        <v>0</v>
      </c>
      <c r="AA955" s="45">
        <v>0</v>
      </c>
      <c r="AB955" s="45">
        <v>0</v>
      </c>
      <c r="AC955" s="45">
        <v>0</v>
      </c>
      <c r="AD955" s="45">
        <v>0</v>
      </c>
      <c r="AE955" s="45">
        <v>0</v>
      </c>
      <c r="AF955" s="45">
        <v>1</v>
      </c>
      <c r="AG955" s="45">
        <v>1</v>
      </c>
      <c r="AH955" s="45">
        <v>0</v>
      </c>
      <c r="AI955" s="45">
        <v>0</v>
      </c>
      <c r="AJ955" s="45">
        <v>0</v>
      </c>
      <c r="AK955" s="45">
        <v>0</v>
      </c>
      <c r="AL955" s="45">
        <v>0</v>
      </c>
      <c r="AM955" s="45">
        <v>0</v>
      </c>
      <c r="AN955" s="45">
        <v>0</v>
      </c>
      <c r="AO955" s="45">
        <v>0</v>
      </c>
    </row>
    <row r="956" spans="1:41" ht="13.5">
      <c r="A956" s="45">
        <v>21459</v>
      </c>
      <c r="B956" s="44" t="s">
        <v>4031</v>
      </c>
      <c r="C956" s="45" t="s">
        <v>4579</v>
      </c>
      <c r="D956" s="45">
        <v>12022</v>
      </c>
      <c r="E956" s="45">
        <v>2</v>
      </c>
      <c r="F956" s="45">
        <v>0</v>
      </c>
      <c r="G956" s="45">
        <v>4</v>
      </c>
      <c r="H956" s="45">
        <v>50117</v>
      </c>
      <c r="I956" s="60">
        <v>1</v>
      </c>
      <c r="J956" s="45">
        <v>1</v>
      </c>
      <c r="K956" s="45">
        <v>320</v>
      </c>
      <c r="L956" s="45">
        <v>0</v>
      </c>
      <c r="M956" s="45">
        <v>0</v>
      </c>
      <c r="N956" s="45">
        <v>0</v>
      </c>
      <c r="O956" s="45">
        <v>0</v>
      </c>
      <c r="P956" s="45">
        <v>680</v>
      </c>
      <c r="Q956" s="45">
        <v>0</v>
      </c>
      <c r="R956" s="45">
        <v>0</v>
      </c>
      <c r="S956" s="45">
        <v>0</v>
      </c>
      <c r="T956" s="45">
        <v>0</v>
      </c>
      <c r="U956" s="45">
        <v>0</v>
      </c>
      <c r="V956" s="45">
        <v>0</v>
      </c>
      <c r="W956" s="45">
        <v>0</v>
      </c>
      <c r="X956" s="45">
        <v>0</v>
      </c>
      <c r="Y956" s="45">
        <v>0</v>
      </c>
      <c r="Z956" s="45">
        <v>0</v>
      </c>
      <c r="AA956" s="45">
        <v>0</v>
      </c>
      <c r="AB956" s="45">
        <v>0</v>
      </c>
      <c r="AC956" s="45">
        <v>0</v>
      </c>
      <c r="AD956" s="45">
        <v>0</v>
      </c>
      <c r="AE956" s="45">
        <v>0</v>
      </c>
      <c r="AF956" s="45">
        <v>1</v>
      </c>
      <c r="AG956" s="45">
        <v>1</v>
      </c>
      <c r="AH956" s="45">
        <v>0</v>
      </c>
      <c r="AI956" s="45">
        <v>0</v>
      </c>
      <c r="AJ956" s="45">
        <v>0</v>
      </c>
      <c r="AK956" s="45">
        <v>0</v>
      </c>
      <c r="AL956" s="45">
        <v>0</v>
      </c>
      <c r="AM956" s="45">
        <v>0</v>
      </c>
      <c r="AN956" s="45">
        <v>0</v>
      </c>
      <c r="AO956" s="45">
        <v>0</v>
      </c>
    </row>
    <row r="957" spans="1:41" ht="13.5">
      <c r="A957" s="45">
        <v>21460</v>
      </c>
      <c r="B957" s="44" t="s">
        <v>4323</v>
      </c>
      <c r="C957" s="45" t="s">
        <v>4580</v>
      </c>
      <c r="D957" s="45">
        <v>14020</v>
      </c>
      <c r="E957" s="45">
        <v>2</v>
      </c>
      <c r="F957" s="45">
        <v>0</v>
      </c>
      <c r="G957" s="45">
        <v>4</v>
      </c>
      <c r="H957" s="45">
        <v>50118</v>
      </c>
      <c r="I957" s="60">
        <v>1</v>
      </c>
      <c r="J957" s="45">
        <v>1</v>
      </c>
      <c r="K957" s="45">
        <v>320</v>
      </c>
      <c r="L957" s="45">
        <v>0</v>
      </c>
      <c r="M957" s="45">
        <v>0</v>
      </c>
      <c r="N957" s="45">
        <v>0</v>
      </c>
      <c r="O957" s="45">
        <v>0</v>
      </c>
      <c r="P957" s="45">
        <v>680</v>
      </c>
      <c r="Q957" s="45">
        <v>0</v>
      </c>
      <c r="R957" s="45">
        <v>0</v>
      </c>
      <c r="S957" s="45">
        <v>0</v>
      </c>
      <c r="T957" s="45">
        <v>0</v>
      </c>
      <c r="U957" s="45">
        <v>0</v>
      </c>
      <c r="V957" s="45">
        <v>0</v>
      </c>
      <c r="W957" s="45">
        <v>0</v>
      </c>
      <c r="X957" s="45">
        <v>0</v>
      </c>
      <c r="Y957" s="45">
        <v>0</v>
      </c>
      <c r="Z957" s="45">
        <v>0</v>
      </c>
      <c r="AA957" s="45">
        <v>0</v>
      </c>
      <c r="AB957" s="45">
        <v>0</v>
      </c>
      <c r="AC957" s="45">
        <v>0</v>
      </c>
      <c r="AD957" s="45">
        <v>0</v>
      </c>
      <c r="AE957" s="45">
        <v>0</v>
      </c>
      <c r="AF957" s="45">
        <v>1</v>
      </c>
      <c r="AG957" s="45">
        <v>1</v>
      </c>
      <c r="AH957" s="45">
        <v>0</v>
      </c>
      <c r="AI957" s="45">
        <v>0</v>
      </c>
      <c r="AJ957" s="45">
        <v>0</v>
      </c>
      <c r="AK957" s="45">
        <v>0</v>
      </c>
      <c r="AL957" s="45">
        <v>0</v>
      </c>
      <c r="AM957" s="45">
        <v>0</v>
      </c>
      <c r="AN957" s="45">
        <v>0</v>
      </c>
      <c r="AO957" s="45">
        <v>0</v>
      </c>
    </row>
    <row r="958" spans="1:41" ht="13.5">
      <c r="A958" s="45">
        <v>21461</v>
      </c>
      <c r="B958" s="44" t="s">
        <v>3912</v>
      </c>
      <c r="C958" s="45" t="s">
        <v>4581</v>
      </c>
      <c r="D958" s="45">
        <v>11023</v>
      </c>
      <c r="E958" s="45">
        <v>2</v>
      </c>
      <c r="F958" s="45">
        <v>0</v>
      </c>
      <c r="G958" s="45">
        <v>4</v>
      </c>
      <c r="H958" s="45">
        <v>50119</v>
      </c>
      <c r="I958" s="60">
        <v>1</v>
      </c>
      <c r="J958" s="45">
        <v>1</v>
      </c>
      <c r="K958" s="45">
        <v>320</v>
      </c>
      <c r="L958" s="45">
        <v>0</v>
      </c>
      <c r="M958" s="45">
        <v>0</v>
      </c>
      <c r="N958" s="45">
        <v>0</v>
      </c>
      <c r="O958" s="45">
        <v>0</v>
      </c>
      <c r="P958" s="45">
        <v>680</v>
      </c>
      <c r="Q958" s="45">
        <v>0</v>
      </c>
      <c r="R958" s="45">
        <v>0</v>
      </c>
      <c r="S958" s="45">
        <v>0</v>
      </c>
      <c r="T958" s="45">
        <v>0</v>
      </c>
      <c r="U958" s="45">
        <v>0</v>
      </c>
      <c r="V958" s="45">
        <v>0</v>
      </c>
      <c r="W958" s="45">
        <v>0</v>
      </c>
      <c r="X958" s="45">
        <v>0</v>
      </c>
      <c r="Y958" s="45">
        <v>0</v>
      </c>
      <c r="Z958" s="45">
        <v>0</v>
      </c>
      <c r="AA958" s="45">
        <v>0</v>
      </c>
      <c r="AB958" s="45">
        <v>0</v>
      </c>
      <c r="AC958" s="45">
        <v>0</v>
      </c>
      <c r="AD958" s="45">
        <v>0</v>
      </c>
      <c r="AE958" s="45">
        <v>0</v>
      </c>
      <c r="AF958" s="45">
        <v>1</v>
      </c>
      <c r="AG958" s="45">
        <v>1</v>
      </c>
      <c r="AH958" s="45">
        <v>0</v>
      </c>
      <c r="AI958" s="45">
        <v>0</v>
      </c>
      <c r="AJ958" s="45">
        <v>0</v>
      </c>
      <c r="AK958" s="45">
        <v>0</v>
      </c>
      <c r="AL958" s="45">
        <v>0</v>
      </c>
      <c r="AM958" s="45">
        <v>0</v>
      </c>
      <c r="AN958" s="45">
        <v>0</v>
      </c>
      <c r="AO958" s="45">
        <v>0</v>
      </c>
    </row>
    <row r="959" spans="1:41" ht="13.5">
      <c r="A959" s="45">
        <v>21462</v>
      </c>
      <c r="B959" s="44" t="s">
        <v>4272</v>
      </c>
      <c r="C959" s="45" t="s">
        <v>4582</v>
      </c>
      <c r="D959" s="45">
        <v>14020</v>
      </c>
      <c r="E959" s="45">
        <v>2</v>
      </c>
      <c r="F959" s="45">
        <v>0</v>
      </c>
      <c r="G959" s="45">
        <v>4</v>
      </c>
      <c r="H959" s="45">
        <v>50120</v>
      </c>
      <c r="I959" s="60">
        <v>1</v>
      </c>
      <c r="J959" s="45">
        <v>1</v>
      </c>
      <c r="K959" s="45">
        <v>320</v>
      </c>
      <c r="L959" s="45">
        <v>0</v>
      </c>
      <c r="M959" s="45">
        <v>0</v>
      </c>
      <c r="N959" s="45">
        <v>0</v>
      </c>
      <c r="O959" s="45">
        <v>0</v>
      </c>
      <c r="P959" s="45">
        <v>680</v>
      </c>
      <c r="Q959" s="45">
        <v>0</v>
      </c>
      <c r="R959" s="45">
        <v>0</v>
      </c>
      <c r="S959" s="45">
        <v>0</v>
      </c>
      <c r="T959" s="45">
        <v>0</v>
      </c>
      <c r="U959" s="45">
        <v>0</v>
      </c>
      <c r="V959" s="45">
        <v>0</v>
      </c>
      <c r="W959" s="45">
        <v>0</v>
      </c>
      <c r="X959" s="45">
        <v>0</v>
      </c>
      <c r="Y959" s="45">
        <v>0</v>
      </c>
      <c r="Z959" s="45">
        <v>0</v>
      </c>
      <c r="AA959" s="45">
        <v>0</v>
      </c>
      <c r="AB959" s="45">
        <v>0</v>
      </c>
      <c r="AC959" s="45">
        <v>0</v>
      </c>
      <c r="AD959" s="45">
        <v>0</v>
      </c>
      <c r="AE959" s="45">
        <v>0</v>
      </c>
      <c r="AF959" s="45">
        <v>1</v>
      </c>
      <c r="AG959" s="45">
        <v>1</v>
      </c>
      <c r="AH959" s="45">
        <v>0</v>
      </c>
      <c r="AI959" s="45">
        <v>0</v>
      </c>
      <c r="AJ959" s="45">
        <v>0</v>
      </c>
      <c r="AK959" s="45">
        <v>0</v>
      </c>
      <c r="AL959" s="45">
        <v>0</v>
      </c>
      <c r="AM959" s="45">
        <v>0</v>
      </c>
      <c r="AN959" s="45">
        <v>0</v>
      </c>
      <c r="AO959" s="45">
        <v>0</v>
      </c>
    </row>
    <row r="960" spans="1:41" ht="13.5">
      <c r="A960" s="45">
        <v>21501</v>
      </c>
      <c r="B960" s="44" t="s">
        <v>4320</v>
      </c>
      <c r="C960" s="45" t="s">
        <v>4571</v>
      </c>
      <c r="D960" s="45">
        <v>11022</v>
      </c>
      <c r="E960" s="45">
        <v>2</v>
      </c>
      <c r="F960" s="45">
        <v>0</v>
      </c>
      <c r="G960" s="45">
        <v>4</v>
      </c>
      <c r="H960" s="45">
        <v>50121</v>
      </c>
      <c r="I960" s="60">
        <v>1</v>
      </c>
      <c r="J960" s="45">
        <v>1</v>
      </c>
      <c r="K960" s="45">
        <v>320</v>
      </c>
      <c r="L960" s="45">
        <v>0</v>
      </c>
      <c r="M960" s="45">
        <v>0</v>
      </c>
      <c r="N960" s="45">
        <v>0</v>
      </c>
      <c r="O960" s="45">
        <v>0</v>
      </c>
      <c r="P960" s="45">
        <v>680</v>
      </c>
      <c r="Q960" s="45">
        <v>0</v>
      </c>
      <c r="R960" s="45">
        <v>0</v>
      </c>
      <c r="S960" s="45">
        <v>0</v>
      </c>
      <c r="T960" s="45">
        <v>0</v>
      </c>
      <c r="U960" s="45">
        <v>0</v>
      </c>
      <c r="V960" s="45">
        <v>0</v>
      </c>
      <c r="W960" s="45">
        <v>0</v>
      </c>
      <c r="X960" s="45">
        <v>0</v>
      </c>
      <c r="Y960" s="45">
        <v>0</v>
      </c>
      <c r="Z960" s="45">
        <v>0</v>
      </c>
      <c r="AA960" s="45">
        <v>0</v>
      </c>
      <c r="AB960" s="45">
        <v>0</v>
      </c>
      <c r="AC960" s="45">
        <v>0</v>
      </c>
      <c r="AD960" s="45">
        <v>0</v>
      </c>
      <c r="AE960" s="45">
        <v>0</v>
      </c>
      <c r="AF960" s="45">
        <v>1</v>
      </c>
      <c r="AG960" s="45">
        <v>1</v>
      </c>
      <c r="AH960" s="45">
        <v>0</v>
      </c>
      <c r="AI960" s="45">
        <v>0</v>
      </c>
      <c r="AJ960" s="45">
        <v>0</v>
      </c>
      <c r="AK960" s="45">
        <v>0</v>
      </c>
      <c r="AL960" s="45">
        <v>0</v>
      </c>
      <c r="AM960" s="45">
        <v>0</v>
      </c>
      <c r="AN960" s="45">
        <v>0</v>
      </c>
      <c r="AO960" s="45">
        <v>0</v>
      </c>
    </row>
    <row r="961" spans="1:41" ht="13.5">
      <c r="A961" s="45">
        <v>21502</v>
      </c>
      <c r="B961" s="44" t="s">
        <v>4308</v>
      </c>
      <c r="C961" s="45" t="s">
        <v>4572</v>
      </c>
      <c r="D961" s="45">
        <v>11031</v>
      </c>
      <c r="E961" s="45">
        <v>2</v>
      </c>
      <c r="F961" s="45">
        <v>0</v>
      </c>
      <c r="G961" s="45">
        <v>4</v>
      </c>
      <c r="H961" s="45">
        <v>50122</v>
      </c>
      <c r="I961" s="60">
        <v>1</v>
      </c>
      <c r="J961" s="45">
        <v>1</v>
      </c>
      <c r="K961" s="45">
        <v>320</v>
      </c>
      <c r="L961" s="45">
        <v>0</v>
      </c>
      <c r="M961" s="45">
        <v>0</v>
      </c>
      <c r="N961" s="45">
        <v>0</v>
      </c>
      <c r="O961" s="45">
        <v>0</v>
      </c>
      <c r="P961" s="45">
        <v>680</v>
      </c>
      <c r="Q961" s="45">
        <v>0</v>
      </c>
      <c r="R961" s="45">
        <v>0</v>
      </c>
      <c r="S961" s="45">
        <v>0</v>
      </c>
      <c r="T961" s="45">
        <v>0</v>
      </c>
      <c r="U961" s="45">
        <v>0</v>
      </c>
      <c r="V961" s="45">
        <v>0</v>
      </c>
      <c r="W961" s="45">
        <v>0</v>
      </c>
      <c r="X961" s="45">
        <v>0</v>
      </c>
      <c r="Y961" s="45">
        <v>0</v>
      </c>
      <c r="Z961" s="45">
        <v>0</v>
      </c>
      <c r="AA961" s="45">
        <v>0</v>
      </c>
      <c r="AB961" s="45">
        <v>0</v>
      </c>
      <c r="AC961" s="45">
        <v>0</v>
      </c>
      <c r="AD961" s="45">
        <v>0</v>
      </c>
      <c r="AE961" s="45">
        <v>0</v>
      </c>
      <c r="AF961" s="45">
        <v>1</v>
      </c>
      <c r="AG961" s="45">
        <v>1</v>
      </c>
      <c r="AH961" s="45">
        <v>0</v>
      </c>
      <c r="AI961" s="45">
        <v>0</v>
      </c>
      <c r="AJ961" s="45">
        <v>0</v>
      </c>
      <c r="AK961" s="45">
        <v>0</v>
      </c>
      <c r="AL961" s="45">
        <v>0</v>
      </c>
      <c r="AM961" s="45">
        <v>0</v>
      </c>
      <c r="AN961" s="45">
        <v>0</v>
      </c>
      <c r="AO961" s="45">
        <v>0</v>
      </c>
    </row>
    <row r="962" spans="1:41" ht="13.5">
      <c r="A962" s="45">
        <v>21503</v>
      </c>
      <c r="B962" s="44" t="s">
        <v>3948</v>
      </c>
      <c r="C962" s="45" t="s">
        <v>4573</v>
      </c>
      <c r="D962" s="45">
        <v>13025</v>
      </c>
      <c r="E962" s="45">
        <v>2</v>
      </c>
      <c r="F962" s="45">
        <v>0</v>
      </c>
      <c r="G962" s="45">
        <v>4</v>
      </c>
      <c r="H962" s="45">
        <v>50123</v>
      </c>
      <c r="I962" s="60">
        <v>1</v>
      </c>
      <c r="J962" s="45">
        <v>1</v>
      </c>
      <c r="K962" s="45">
        <v>320</v>
      </c>
      <c r="L962" s="45">
        <v>0</v>
      </c>
      <c r="M962" s="45">
        <v>0</v>
      </c>
      <c r="N962" s="45">
        <v>0</v>
      </c>
      <c r="O962" s="45">
        <v>0</v>
      </c>
      <c r="P962" s="45">
        <v>680</v>
      </c>
      <c r="Q962" s="45">
        <v>0</v>
      </c>
      <c r="R962" s="45">
        <v>0</v>
      </c>
      <c r="S962" s="45">
        <v>0</v>
      </c>
      <c r="T962" s="45">
        <v>0</v>
      </c>
      <c r="U962" s="45">
        <v>0</v>
      </c>
      <c r="V962" s="45">
        <v>0</v>
      </c>
      <c r="W962" s="45">
        <v>0</v>
      </c>
      <c r="X962" s="45">
        <v>0</v>
      </c>
      <c r="Y962" s="45">
        <v>0</v>
      </c>
      <c r="Z962" s="45">
        <v>0</v>
      </c>
      <c r="AA962" s="45">
        <v>0</v>
      </c>
      <c r="AB962" s="45">
        <v>0</v>
      </c>
      <c r="AC962" s="45">
        <v>0</v>
      </c>
      <c r="AD962" s="45">
        <v>0</v>
      </c>
      <c r="AE962" s="45">
        <v>0</v>
      </c>
      <c r="AF962" s="45">
        <v>1</v>
      </c>
      <c r="AG962" s="45">
        <v>1</v>
      </c>
      <c r="AH962" s="45">
        <v>0</v>
      </c>
      <c r="AI962" s="45">
        <v>0</v>
      </c>
      <c r="AJ962" s="45">
        <v>0</v>
      </c>
      <c r="AK962" s="45">
        <v>0</v>
      </c>
      <c r="AL962" s="45">
        <v>0</v>
      </c>
      <c r="AM962" s="45">
        <v>0</v>
      </c>
      <c r="AN962" s="45">
        <v>0</v>
      </c>
      <c r="AO962" s="45">
        <v>0</v>
      </c>
    </row>
    <row r="963" spans="1:41" ht="13.5">
      <c r="A963" s="45">
        <v>21504</v>
      </c>
      <c r="B963" s="44" t="s">
        <v>3944</v>
      </c>
      <c r="C963" s="45" t="s">
        <v>4574</v>
      </c>
      <c r="D963" s="45">
        <v>11031</v>
      </c>
      <c r="E963" s="45">
        <v>2</v>
      </c>
      <c r="F963" s="45">
        <v>0</v>
      </c>
      <c r="G963" s="45">
        <v>4</v>
      </c>
      <c r="H963" s="45">
        <v>50124</v>
      </c>
      <c r="I963" s="60">
        <v>1</v>
      </c>
      <c r="J963" s="45">
        <v>1</v>
      </c>
      <c r="K963" s="45">
        <v>320</v>
      </c>
      <c r="L963" s="45">
        <v>0</v>
      </c>
      <c r="M963" s="45">
        <v>0</v>
      </c>
      <c r="N963" s="45">
        <v>0</v>
      </c>
      <c r="O963" s="45">
        <v>0</v>
      </c>
      <c r="P963" s="45">
        <v>680</v>
      </c>
      <c r="Q963" s="45">
        <v>0</v>
      </c>
      <c r="R963" s="45">
        <v>0</v>
      </c>
      <c r="S963" s="45">
        <v>0</v>
      </c>
      <c r="T963" s="45">
        <v>0</v>
      </c>
      <c r="U963" s="45">
        <v>0</v>
      </c>
      <c r="V963" s="45">
        <v>0</v>
      </c>
      <c r="W963" s="45">
        <v>0</v>
      </c>
      <c r="X963" s="45">
        <v>0</v>
      </c>
      <c r="Y963" s="45">
        <v>0</v>
      </c>
      <c r="Z963" s="45">
        <v>0</v>
      </c>
      <c r="AA963" s="45">
        <v>0</v>
      </c>
      <c r="AB963" s="45">
        <v>0</v>
      </c>
      <c r="AC963" s="45">
        <v>0</v>
      </c>
      <c r="AD963" s="45">
        <v>0</v>
      </c>
      <c r="AE963" s="45">
        <v>0</v>
      </c>
      <c r="AF963" s="45">
        <v>1</v>
      </c>
      <c r="AG963" s="45">
        <v>1</v>
      </c>
      <c r="AH963" s="45">
        <v>0</v>
      </c>
      <c r="AI963" s="45">
        <v>0</v>
      </c>
      <c r="AJ963" s="45">
        <v>0</v>
      </c>
      <c r="AK963" s="45">
        <v>0</v>
      </c>
      <c r="AL963" s="45">
        <v>0</v>
      </c>
      <c r="AM963" s="45">
        <v>0</v>
      </c>
      <c r="AN963" s="45">
        <v>0</v>
      </c>
      <c r="AO963" s="45">
        <v>0</v>
      </c>
    </row>
    <row r="964" spans="1:41" ht="13.5">
      <c r="A964" s="45">
        <v>21505</v>
      </c>
      <c r="B964" s="44" t="s">
        <v>4165</v>
      </c>
      <c r="C964" s="45" t="s">
        <v>4575</v>
      </c>
      <c r="D964" s="45">
        <v>13036</v>
      </c>
      <c r="E964" s="45">
        <v>2</v>
      </c>
      <c r="F964" s="45">
        <v>0</v>
      </c>
      <c r="G964" s="45">
        <v>4</v>
      </c>
      <c r="H964" s="45">
        <v>50125</v>
      </c>
      <c r="I964" s="60">
        <v>1</v>
      </c>
      <c r="J964" s="45">
        <v>1</v>
      </c>
      <c r="K964" s="45">
        <v>320</v>
      </c>
      <c r="L964" s="45">
        <v>0</v>
      </c>
      <c r="M964" s="45">
        <v>0</v>
      </c>
      <c r="N964" s="45">
        <v>0</v>
      </c>
      <c r="O964" s="45">
        <v>0</v>
      </c>
      <c r="P964" s="45">
        <v>680</v>
      </c>
      <c r="Q964" s="45">
        <v>0</v>
      </c>
      <c r="R964" s="45">
        <v>0</v>
      </c>
      <c r="S964" s="45">
        <v>0</v>
      </c>
      <c r="T964" s="45">
        <v>0</v>
      </c>
      <c r="U964" s="45">
        <v>0</v>
      </c>
      <c r="V964" s="45">
        <v>0</v>
      </c>
      <c r="W964" s="45">
        <v>0</v>
      </c>
      <c r="X964" s="45">
        <v>0</v>
      </c>
      <c r="Y964" s="45">
        <v>0</v>
      </c>
      <c r="Z964" s="45">
        <v>0</v>
      </c>
      <c r="AA964" s="45">
        <v>0</v>
      </c>
      <c r="AB964" s="45">
        <v>0</v>
      </c>
      <c r="AC964" s="45">
        <v>0</v>
      </c>
      <c r="AD964" s="45">
        <v>0</v>
      </c>
      <c r="AE964" s="45">
        <v>0</v>
      </c>
      <c r="AF964" s="45">
        <v>1</v>
      </c>
      <c r="AG964" s="45">
        <v>1</v>
      </c>
      <c r="AH964" s="45">
        <v>0</v>
      </c>
      <c r="AI964" s="45">
        <v>0</v>
      </c>
      <c r="AJ964" s="45">
        <v>0</v>
      </c>
      <c r="AK964" s="45">
        <v>0</v>
      </c>
      <c r="AL964" s="45">
        <v>0</v>
      </c>
      <c r="AM964" s="45">
        <v>0</v>
      </c>
      <c r="AN964" s="45">
        <v>0</v>
      </c>
      <c r="AO964" s="45">
        <v>0</v>
      </c>
    </row>
    <row r="965" spans="1:41" ht="13.5">
      <c r="A965" s="45">
        <v>21506</v>
      </c>
      <c r="B965" s="44" t="s">
        <v>4306</v>
      </c>
      <c r="C965" s="45" t="s">
        <v>4576</v>
      </c>
      <c r="D965" s="45">
        <v>11041</v>
      </c>
      <c r="E965" s="45">
        <v>2</v>
      </c>
      <c r="F965" s="45">
        <v>0</v>
      </c>
      <c r="G965" s="45">
        <v>4</v>
      </c>
      <c r="H965" s="45">
        <v>50126</v>
      </c>
      <c r="I965" s="60">
        <v>1</v>
      </c>
      <c r="J965" s="45">
        <v>1</v>
      </c>
      <c r="K965" s="45">
        <v>320</v>
      </c>
      <c r="L965" s="45">
        <v>0</v>
      </c>
      <c r="M965" s="45">
        <v>0</v>
      </c>
      <c r="N965" s="45">
        <v>0</v>
      </c>
      <c r="O965" s="45">
        <v>0</v>
      </c>
      <c r="P965" s="45">
        <v>680</v>
      </c>
      <c r="Q965" s="45">
        <v>0</v>
      </c>
      <c r="R965" s="45">
        <v>0</v>
      </c>
      <c r="S965" s="45">
        <v>0</v>
      </c>
      <c r="T965" s="45">
        <v>0</v>
      </c>
      <c r="U965" s="45">
        <v>0</v>
      </c>
      <c r="V965" s="45">
        <v>0</v>
      </c>
      <c r="W965" s="45">
        <v>0</v>
      </c>
      <c r="X965" s="45">
        <v>0</v>
      </c>
      <c r="Y965" s="45">
        <v>0</v>
      </c>
      <c r="Z965" s="45">
        <v>0</v>
      </c>
      <c r="AA965" s="45">
        <v>0</v>
      </c>
      <c r="AB965" s="45">
        <v>0</v>
      </c>
      <c r="AC965" s="45">
        <v>0</v>
      </c>
      <c r="AD965" s="45">
        <v>0</v>
      </c>
      <c r="AE965" s="45">
        <v>0</v>
      </c>
      <c r="AF965" s="45">
        <v>1</v>
      </c>
      <c r="AG965" s="45">
        <v>1</v>
      </c>
      <c r="AH965" s="45">
        <v>0</v>
      </c>
      <c r="AI965" s="45">
        <v>0</v>
      </c>
      <c r="AJ965" s="45">
        <v>0</v>
      </c>
      <c r="AK965" s="45">
        <v>0</v>
      </c>
      <c r="AL965" s="45">
        <v>0</v>
      </c>
      <c r="AM965" s="45">
        <v>0</v>
      </c>
      <c r="AN965" s="45">
        <v>0</v>
      </c>
      <c r="AO965" s="45">
        <v>0</v>
      </c>
    </row>
    <row r="966" spans="1:41" ht="13.5">
      <c r="A966" s="45">
        <v>21507</v>
      </c>
      <c r="B966" s="44" t="s">
        <v>4312</v>
      </c>
      <c r="C966" s="45" t="s">
        <v>4577</v>
      </c>
      <c r="D966" s="45">
        <v>11043</v>
      </c>
      <c r="E966" s="45">
        <v>2</v>
      </c>
      <c r="F966" s="45">
        <v>0</v>
      </c>
      <c r="G966" s="45">
        <v>4</v>
      </c>
      <c r="H966" s="45">
        <v>50127</v>
      </c>
      <c r="I966" s="60">
        <v>1</v>
      </c>
      <c r="J966" s="45">
        <v>1</v>
      </c>
      <c r="K966" s="45">
        <v>320</v>
      </c>
      <c r="L966" s="45">
        <v>0</v>
      </c>
      <c r="M966" s="45">
        <v>0</v>
      </c>
      <c r="N966" s="45">
        <v>0</v>
      </c>
      <c r="O966" s="45">
        <v>0</v>
      </c>
      <c r="P966" s="45">
        <v>680</v>
      </c>
      <c r="Q966" s="45">
        <v>0</v>
      </c>
      <c r="R966" s="45">
        <v>0</v>
      </c>
      <c r="S966" s="45">
        <v>0</v>
      </c>
      <c r="T966" s="45">
        <v>0</v>
      </c>
      <c r="U966" s="45">
        <v>0</v>
      </c>
      <c r="V966" s="45">
        <v>0</v>
      </c>
      <c r="W966" s="45">
        <v>0</v>
      </c>
      <c r="X966" s="45">
        <v>0</v>
      </c>
      <c r="Y966" s="45">
        <v>0</v>
      </c>
      <c r="Z966" s="45">
        <v>0</v>
      </c>
      <c r="AA966" s="45">
        <v>0</v>
      </c>
      <c r="AB966" s="45">
        <v>0</v>
      </c>
      <c r="AC966" s="45">
        <v>0</v>
      </c>
      <c r="AD966" s="45">
        <v>0</v>
      </c>
      <c r="AE966" s="45">
        <v>0</v>
      </c>
      <c r="AF966" s="45">
        <v>1</v>
      </c>
      <c r="AG966" s="45">
        <v>1</v>
      </c>
      <c r="AH966" s="45">
        <v>0</v>
      </c>
      <c r="AI966" s="45">
        <v>0</v>
      </c>
      <c r="AJ966" s="45">
        <v>0</v>
      </c>
      <c r="AK966" s="45">
        <v>0</v>
      </c>
      <c r="AL966" s="45">
        <v>0</v>
      </c>
      <c r="AM966" s="45">
        <v>0</v>
      </c>
      <c r="AN966" s="45">
        <v>0</v>
      </c>
      <c r="AO966" s="45">
        <v>0</v>
      </c>
    </row>
    <row r="967" spans="1:41" ht="13.5">
      <c r="A967" s="45">
        <v>21508</v>
      </c>
      <c r="B967" s="44" t="s">
        <v>4315</v>
      </c>
      <c r="C967" s="45" t="s">
        <v>4578</v>
      </c>
      <c r="D967" s="45">
        <v>13032</v>
      </c>
      <c r="E967" s="45">
        <v>2</v>
      </c>
      <c r="F967" s="45">
        <v>0</v>
      </c>
      <c r="G967" s="45">
        <v>4</v>
      </c>
      <c r="H967" s="45">
        <v>50128</v>
      </c>
      <c r="I967" s="60">
        <v>1</v>
      </c>
      <c r="J967" s="45">
        <v>1</v>
      </c>
      <c r="K967" s="45">
        <v>320</v>
      </c>
      <c r="L967" s="45">
        <v>0</v>
      </c>
      <c r="M967" s="45">
        <v>0</v>
      </c>
      <c r="N967" s="45">
        <v>0</v>
      </c>
      <c r="O967" s="45">
        <v>0</v>
      </c>
      <c r="P967" s="45">
        <v>680</v>
      </c>
      <c r="Q967" s="45">
        <v>0</v>
      </c>
      <c r="R967" s="45">
        <v>0</v>
      </c>
      <c r="S967" s="45">
        <v>0</v>
      </c>
      <c r="T967" s="45">
        <v>0</v>
      </c>
      <c r="U967" s="45">
        <v>0</v>
      </c>
      <c r="V967" s="45">
        <v>0</v>
      </c>
      <c r="W967" s="45">
        <v>0</v>
      </c>
      <c r="X967" s="45">
        <v>0</v>
      </c>
      <c r="Y967" s="45">
        <v>0</v>
      </c>
      <c r="Z967" s="45">
        <v>0</v>
      </c>
      <c r="AA967" s="45">
        <v>0</v>
      </c>
      <c r="AB967" s="45">
        <v>0</v>
      </c>
      <c r="AC967" s="45">
        <v>0</v>
      </c>
      <c r="AD967" s="45">
        <v>0</v>
      </c>
      <c r="AE967" s="45">
        <v>0</v>
      </c>
      <c r="AF967" s="45">
        <v>1</v>
      </c>
      <c r="AG967" s="45">
        <v>1</v>
      </c>
      <c r="AH967" s="45">
        <v>0</v>
      </c>
      <c r="AI967" s="45">
        <v>0</v>
      </c>
      <c r="AJ967" s="45">
        <v>0</v>
      </c>
      <c r="AK967" s="45">
        <v>0</v>
      </c>
      <c r="AL967" s="45">
        <v>0</v>
      </c>
      <c r="AM967" s="45">
        <v>0</v>
      </c>
      <c r="AN967" s="45">
        <v>0</v>
      </c>
      <c r="AO967" s="45">
        <v>0</v>
      </c>
    </row>
    <row r="968" spans="1:41" ht="13.5">
      <c r="A968" s="45">
        <v>21509</v>
      </c>
      <c r="B968" s="44" t="s">
        <v>4031</v>
      </c>
      <c r="C968" s="45" t="s">
        <v>4579</v>
      </c>
      <c r="D968" s="45">
        <v>12022</v>
      </c>
      <c r="E968" s="45">
        <v>2</v>
      </c>
      <c r="F968" s="45">
        <v>0</v>
      </c>
      <c r="G968" s="45">
        <v>4</v>
      </c>
      <c r="H968" s="45">
        <v>50129</v>
      </c>
      <c r="I968" s="60">
        <v>1</v>
      </c>
      <c r="J968" s="45">
        <v>1</v>
      </c>
      <c r="K968" s="45">
        <v>320</v>
      </c>
      <c r="L968" s="45">
        <v>0</v>
      </c>
      <c r="M968" s="45">
        <v>0</v>
      </c>
      <c r="N968" s="45">
        <v>0</v>
      </c>
      <c r="O968" s="45">
        <v>0</v>
      </c>
      <c r="P968" s="45">
        <v>680</v>
      </c>
      <c r="Q968" s="45">
        <v>0</v>
      </c>
      <c r="R968" s="45">
        <v>0</v>
      </c>
      <c r="S968" s="45">
        <v>0</v>
      </c>
      <c r="T968" s="45">
        <v>0</v>
      </c>
      <c r="U968" s="45">
        <v>0</v>
      </c>
      <c r="V968" s="45">
        <v>0</v>
      </c>
      <c r="W968" s="45">
        <v>0</v>
      </c>
      <c r="X968" s="45">
        <v>0</v>
      </c>
      <c r="Y968" s="45">
        <v>0</v>
      </c>
      <c r="Z968" s="45">
        <v>0</v>
      </c>
      <c r="AA968" s="45">
        <v>0</v>
      </c>
      <c r="AB968" s="45">
        <v>0</v>
      </c>
      <c r="AC968" s="45">
        <v>0</v>
      </c>
      <c r="AD968" s="45">
        <v>0</v>
      </c>
      <c r="AE968" s="45">
        <v>0</v>
      </c>
      <c r="AF968" s="45">
        <v>1</v>
      </c>
      <c r="AG968" s="45">
        <v>1</v>
      </c>
      <c r="AH968" s="45">
        <v>0</v>
      </c>
      <c r="AI968" s="45">
        <v>0</v>
      </c>
      <c r="AJ968" s="45">
        <v>0</v>
      </c>
      <c r="AK968" s="45">
        <v>0</v>
      </c>
      <c r="AL968" s="45">
        <v>0</v>
      </c>
      <c r="AM968" s="45">
        <v>0</v>
      </c>
      <c r="AN968" s="45">
        <v>0</v>
      </c>
      <c r="AO968" s="45">
        <v>0</v>
      </c>
    </row>
    <row r="969" spans="1:41" ht="13.5">
      <c r="A969" s="45">
        <v>21510</v>
      </c>
      <c r="B969" s="44" t="s">
        <v>4323</v>
      </c>
      <c r="C969" s="45" t="s">
        <v>4580</v>
      </c>
      <c r="D969" s="45">
        <v>14020</v>
      </c>
      <c r="E969" s="45">
        <v>2</v>
      </c>
      <c r="F969" s="45">
        <v>0</v>
      </c>
      <c r="G969" s="45">
        <v>4</v>
      </c>
      <c r="H969" s="45">
        <v>50130</v>
      </c>
      <c r="I969" s="60">
        <v>1</v>
      </c>
      <c r="J969" s="45">
        <v>1</v>
      </c>
      <c r="K969" s="45">
        <v>320</v>
      </c>
      <c r="L969" s="45">
        <v>0</v>
      </c>
      <c r="M969" s="45">
        <v>0</v>
      </c>
      <c r="N969" s="45">
        <v>0</v>
      </c>
      <c r="O969" s="45">
        <v>0</v>
      </c>
      <c r="P969" s="45">
        <v>680</v>
      </c>
      <c r="Q969" s="45">
        <v>0</v>
      </c>
      <c r="R969" s="45">
        <v>0</v>
      </c>
      <c r="S969" s="45">
        <v>0</v>
      </c>
      <c r="T969" s="45">
        <v>0</v>
      </c>
      <c r="U969" s="45">
        <v>0</v>
      </c>
      <c r="V969" s="45">
        <v>0</v>
      </c>
      <c r="W969" s="45">
        <v>0</v>
      </c>
      <c r="X969" s="45">
        <v>0</v>
      </c>
      <c r="Y969" s="45">
        <v>0</v>
      </c>
      <c r="Z969" s="45">
        <v>0</v>
      </c>
      <c r="AA969" s="45">
        <v>0</v>
      </c>
      <c r="AB969" s="45">
        <v>0</v>
      </c>
      <c r="AC969" s="45">
        <v>0</v>
      </c>
      <c r="AD969" s="45">
        <v>0</v>
      </c>
      <c r="AE969" s="45">
        <v>0</v>
      </c>
      <c r="AF969" s="45">
        <v>1</v>
      </c>
      <c r="AG969" s="45">
        <v>1</v>
      </c>
      <c r="AH969" s="45">
        <v>0</v>
      </c>
      <c r="AI969" s="45">
        <v>0</v>
      </c>
      <c r="AJ969" s="45">
        <v>0</v>
      </c>
      <c r="AK969" s="45">
        <v>0</v>
      </c>
      <c r="AL969" s="45">
        <v>0</v>
      </c>
      <c r="AM969" s="45">
        <v>0</v>
      </c>
      <c r="AN969" s="45">
        <v>0</v>
      </c>
      <c r="AO969" s="45">
        <v>0</v>
      </c>
    </row>
    <row r="970" spans="1:41" ht="13.5">
      <c r="A970" s="45">
        <v>21511</v>
      </c>
      <c r="B970" s="44" t="s">
        <v>3912</v>
      </c>
      <c r="C970" s="45" t="s">
        <v>4581</v>
      </c>
      <c r="D970" s="45">
        <v>11023</v>
      </c>
      <c r="E970" s="45">
        <v>2</v>
      </c>
      <c r="F970" s="45">
        <v>0</v>
      </c>
      <c r="G970" s="45">
        <v>4</v>
      </c>
      <c r="H970" s="45">
        <v>50131</v>
      </c>
      <c r="I970" s="60">
        <v>1</v>
      </c>
      <c r="J970" s="45">
        <v>1</v>
      </c>
      <c r="K970" s="45">
        <v>320</v>
      </c>
      <c r="L970" s="45">
        <v>0</v>
      </c>
      <c r="M970" s="45">
        <v>0</v>
      </c>
      <c r="N970" s="45">
        <v>0</v>
      </c>
      <c r="O970" s="45">
        <v>0</v>
      </c>
      <c r="P970" s="45">
        <v>680</v>
      </c>
      <c r="Q970" s="45">
        <v>0</v>
      </c>
      <c r="R970" s="45">
        <v>0</v>
      </c>
      <c r="S970" s="45">
        <v>0</v>
      </c>
      <c r="T970" s="45">
        <v>0</v>
      </c>
      <c r="U970" s="45">
        <v>0</v>
      </c>
      <c r="V970" s="45">
        <v>0</v>
      </c>
      <c r="W970" s="45">
        <v>0</v>
      </c>
      <c r="X970" s="45">
        <v>0</v>
      </c>
      <c r="Y970" s="45">
        <v>0</v>
      </c>
      <c r="Z970" s="45">
        <v>0</v>
      </c>
      <c r="AA970" s="45">
        <v>0</v>
      </c>
      <c r="AB970" s="45">
        <v>0</v>
      </c>
      <c r="AC970" s="45">
        <v>0</v>
      </c>
      <c r="AD970" s="45">
        <v>0</v>
      </c>
      <c r="AE970" s="45">
        <v>0</v>
      </c>
      <c r="AF970" s="45">
        <v>1</v>
      </c>
      <c r="AG970" s="45">
        <v>1</v>
      </c>
      <c r="AH970" s="45">
        <v>0</v>
      </c>
      <c r="AI970" s="45">
        <v>0</v>
      </c>
      <c r="AJ970" s="45">
        <v>0</v>
      </c>
      <c r="AK970" s="45">
        <v>0</v>
      </c>
      <c r="AL970" s="45">
        <v>0</v>
      </c>
      <c r="AM970" s="45">
        <v>0</v>
      </c>
      <c r="AN970" s="45">
        <v>0</v>
      </c>
      <c r="AO970" s="45">
        <v>0</v>
      </c>
    </row>
    <row r="971" spans="1:41" ht="13.5">
      <c r="A971" s="45">
        <v>21512</v>
      </c>
      <c r="B971" s="44" t="s">
        <v>4272</v>
      </c>
      <c r="C971" s="45" t="s">
        <v>4582</v>
      </c>
      <c r="D971" s="45">
        <v>14020</v>
      </c>
      <c r="E971" s="45">
        <v>2</v>
      </c>
      <c r="F971" s="45">
        <v>0</v>
      </c>
      <c r="G971" s="45">
        <v>4</v>
      </c>
      <c r="H971" s="45">
        <v>50132</v>
      </c>
      <c r="I971" s="60">
        <v>1</v>
      </c>
      <c r="J971" s="45">
        <v>1</v>
      </c>
      <c r="K971" s="45">
        <v>320</v>
      </c>
      <c r="L971" s="45">
        <v>0</v>
      </c>
      <c r="M971" s="45">
        <v>0</v>
      </c>
      <c r="N971" s="45">
        <v>0</v>
      </c>
      <c r="O971" s="45">
        <v>0</v>
      </c>
      <c r="P971" s="45">
        <v>680</v>
      </c>
      <c r="Q971" s="45">
        <v>0</v>
      </c>
      <c r="R971" s="45">
        <v>0</v>
      </c>
      <c r="S971" s="45">
        <v>0</v>
      </c>
      <c r="T971" s="45">
        <v>0</v>
      </c>
      <c r="U971" s="45">
        <v>0</v>
      </c>
      <c r="V971" s="45">
        <v>0</v>
      </c>
      <c r="W971" s="45">
        <v>0</v>
      </c>
      <c r="X971" s="45">
        <v>0</v>
      </c>
      <c r="Y971" s="45">
        <v>0</v>
      </c>
      <c r="Z971" s="45">
        <v>0</v>
      </c>
      <c r="AA971" s="45">
        <v>0</v>
      </c>
      <c r="AB971" s="45">
        <v>0</v>
      </c>
      <c r="AC971" s="45">
        <v>0</v>
      </c>
      <c r="AD971" s="45">
        <v>0</v>
      </c>
      <c r="AE971" s="45">
        <v>0</v>
      </c>
      <c r="AF971" s="45">
        <v>1</v>
      </c>
      <c r="AG971" s="45">
        <v>1</v>
      </c>
      <c r="AH971" s="45">
        <v>0</v>
      </c>
      <c r="AI971" s="45">
        <v>0</v>
      </c>
      <c r="AJ971" s="45">
        <v>0</v>
      </c>
      <c r="AK971" s="45">
        <v>0</v>
      </c>
      <c r="AL971" s="45">
        <v>0</v>
      </c>
      <c r="AM971" s="45">
        <v>0</v>
      </c>
      <c r="AN971" s="45">
        <v>0</v>
      </c>
      <c r="AO971" s="45">
        <v>0</v>
      </c>
    </row>
    <row r="972" spans="1:41" ht="13.5">
      <c r="A972" s="45">
        <v>21551</v>
      </c>
      <c r="B972" s="44" t="s">
        <v>4320</v>
      </c>
      <c r="C972" s="45" t="s">
        <v>4571</v>
      </c>
      <c r="D972" s="45">
        <v>11022</v>
      </c>
      <c r="E972" s="45">
        <v>2</v>
      </c>
      <c r="F972" s="45">
        <v>0</v>
      </c>
      <c r="G972" s="45">
        <v>4</v>
      </c>
      <c r="H972" s="45">
        <v>50133</v>
      </c>
      <c r="I972" s="60">
        <v>1</v>
      </c>
      <c r="J972" s="45">
        <v>1</v>
      </c>
      <c r="K972" s="45">
        <v>320</v>
      </c>
      <c r="L972" s="45">
        <v>0</v>
      </c>
      <c r="M972" s="45">
        <v>0</v>
      </c>
      <c r="N972" s="45">
        <v>0</v>
      </c>
      <c r="O972" s="45">
        <v>0</v>
      </c>
      <c r="P972" s="45">
        <v>680</v>
      </c>
      <c r="Q972" s="45">
        <v>0</v>
      </c>
      <c r="R972" s="45">
        <v>0</v>
      </c>
      <c r="S972" s="45">
        <v>0</v>
      </c>
      <c r="T972" s="45">
        <v>0</v>
      </c>
      <c r="U972" s="45">
        <v>0</v>
      </c>
      <c r="V972" s="45">
        <v>0</v>
      </c>
      <c r="W972" s="45">
        <v>0</v>
      </c>
      <c r="X972" s="45">
        <v>0</v>
      </c>
      <c r="Y972" s="45">
        <v>0</v>
      </c>
      <c r="Z972" s="45">
        <v>0</v>
      </c>
      <c r="AA972" s="45">
        <v>0</v>
      </c>
      <c r="AB972" s="45">
        <v>0</v>
      </c>
      <c r="AC972" s="45">
        <v>0</v>
      </c>
      <c r="AD972" s="45">
        <v>0</v>
      </c>
      <c r="AE972" s="45">
        <v>0</v>
      </c>
      <c r="AF972" s="45">
        <v>1</v>
      </c>
      <c r="AG972" s="45">
        <v>1</v>
      </c>
      <c r="AH972" s="45">
        <v>0</v>
      </c>
      <c r="AI972" s="45">
        <v>0</v>
      </c>
      <c r="AJ972" s="45">
        <v>0</v>
      </c>
      <c r="AK972" s="45">
        <v>0</v>
      </c>
      <c r="AL972" s="45">
        <v>0</v>
      </c>
      <c r="AM972" s="45">
        <v>0</v>
      </c>
      <c r="AN972" s="45">
        <v>0</v>
      </c>
      <c r="AO972" s="45">
        <v>0</v>
      </c>
    </row>
    <row r="973" spans="1:41" ht="13.5">
      <c r="A973" s="45">
        <v>21552</v>
      </c>
      <c r="B973" s="44" t="s">
        <v>4308</v>
      </c>
      <c r="C973" s="45" t="s">
        <v>4572</v>
      </c>
      <c r="D973" s="45">
        <v>11031</v>
      </c>
      <c r="E973" s="45">
        <v>2</v>
      </c>
      <c r="F973" s="45">
        <v>0</v>
      </c>
      <c r="G973" s="45">
        <v>4</v>
      </c>
      <c r="H973" s="45">
        <v>50134</v>
      </c>
      <c r="I973" s="60">
        <v>1</v>
      </c>
      <c r="J973" s="45">
        <v>1</v>
      </c>
      <c r="K973" s="45">
        <v>320</v>
      </c>
      <c r="L973" s="45">
        <v>0</v>
      </c>
      <c r="M973" s="45">
        <v>0</v>
      </c>
      <c r="N973" s="45">
        <v>0</v>
      </c>
      <c r="O973" s="45">
        <v>0</v>
      </c>
      <c r="P973" s="45">
        <v>680</v>
      </c>
      <c r="Q973" s="45">
        <v>0</v>
      </c>
      <c r="R973" s="45">
        <v>0</v>
      </c>
      <c r="S973" s="45">
        <v>0</v>
      </c>
      <c r="T973" s="45">
        <v>0</v>
      </c>
      <c r="U973" s="45">
        <v>0</v>
      </c>
      <c r="V973" s="45">
        <v>0</v>
      </c>
      <c r="W973" s="45">
        <v>0</v>
      </c>
      <c r="X973" s="45">
        <v>0</v>
      </c>
      <c r="Y973" s="45">
        <v>0</v>
      </c>
      <c r="Z973" s="45">
        <v>0</v>
      </c>
      <c r="AA973" s="45">
        <v>0</v>
      </c>
      <c r="AB973" s="45">
        <v>0</v>
      </c>
      <c r="AC973" s="45">
        <v>0</v>
      </c>
      <c r="AD973" s="45">
        <v>0</v>
      </c>
      <c r="AE973" s="45">
        <v>0</v>
      </c>
      <c r="AF973" s="45">
        <v>1</v>
      </c>
      <c r="AG973" s="45">
        <v>1</v>
      </c>
      <c r="AH973" s="45">
        <v>0</v>
      </c>
      <c r="AI973" s="45">
        <v>0</v>
      </c>
      <c r="AJ973" s="45">
        <v>0</v>
      </c>
      <c r="AK973" s="45">
        <v>0</v>
      </c>
      <c r="AL973" s="45">
        <v>0</v>
      </c>
      <c r="AM973" s="45">
        <v>0</v>
      </c>
      <c r="AN973" s="45">
        <v>0</v>
      </c>
      <c r="AO973" s="45">
        <v>0</v>
      </c>
    </row>
    <row r="974" spans="1:41" ht="13.5">
      <c r="A974" s="45">
        <v>21553</v>
      </c>
      <c r="B974" s="44" t="s">
        <v>3948</v>
      </c>
      <c r="C974" s="45" t="s">
        <v>4573</v>
      </c>
      <c r="D974" s="45">
        <v>13025</v>
      </c>
      <c r="E974" s="45">
        <v>2</v>
      </c>
      <c r="F974" s="45">
        <v>0</v>
      </c>
      <c r="G974" s="45">
        <v>4</v>
      </c>
      <c r="H974" s="45">
        <v>50135</v>
      </c>
      <c r="I974" s="60">
        <v>1</v>
      </c>
      <c r="J974" s="45">
        <v>1</v>
      </c>
      <c r="K974" s="45">
        <v>320</v>
      </c>
      <c r="L974" s="45">
        <v>0</v>
      </c>
      <c r="M974" s="45">
        <v>0</v>
      </c>
      <c r="N974" s="45">
        <v>0</v>
      </c>
      <c r="O974" s="45">
        <v>0</v>
      </c>
      <c r="P974" s="45">
        <v>680</v>
      </c>
      <c r="Q974" s="45">
        <v>0</v>
      </c>
      <c r="R974" s="45">
        <v>0</v>
      </c>
      <c r="S974" s="45">
        <v>0</v>
      </c>
      <c r="T974" s="45">
        <v>0</v>
      </c>
      <c r="U974" s="45">
        <v>0</v>
      </c>
      <c r="V974" s="45">
        <v>0</v>
      </c>
      <c r="W974" s="45">
        <v>0</v>
      </c>
      <c r="X974" s="45">
        <v>0</v>
      </c>
      <c r="Y974" s="45">
        <v>0</v>
      </c>
      <c r="Z974" s="45">
        <v>0</v>
      </c>
      <c r="AA974" s="45">
        <v>0</v>
      </c>
      <c r="AB974" s="45">
        <v>0</v>
      </c>
      <c r="AC974" s="45">
        <v>0</v>
      </c>
      <c r="AD974" s="45">
        <v>0</v>
      </c>
      <c r="AE974" s="45">
        <v>0</v>
      </c>
      <c r="AF974" s="45">
        <v>1</v>
      </c>
      <c r="AG974" s="45">
        <v>1</v>
      </c>
      <c r="AH974" s="45">
        <v>0</v>
      </c>
      <c r="AI974" s="45">
        <v>0</v>
      </c>
      <c r="AJ974" s="45">
        <v>0</v>
      </c>
      <c r="AK974" s="45">
        <v>0</v>
      </c>
      <c r="AL974" s="45">
        <v>0</v>
      </c>
      <c r="AM974" s="45">
        <v>0</v>
      </c>
      <c r="AN974" s="45">
        <v>0</v>
      </c>
      <c r="AO974" s="45">
        <v>0</v>
      </c>
    </row>
    <row r="975" spans="1:41" ht="13.5">
      <c r="A975" s="45">
        <v>21554</v>
      </c>
      <c r="B975" s="44" t="s">
        <v>3944</v>
      </c>
      <c r="C975" s="45" t="s">
        <v>4574</v>
      </c>
      <c r="D975" s="45">
        <v>11031</v>
      </c>
      <c r="E975" s="45">
        <v>2</v>
      </c>
      <c r="F975" s="45">
        <v>0</v>
      </c>
      <c r="G975" s="45">
        <v>4</v>
      </c>
      <c r="H975" s="45">
        <v>50136</v>
      </c>
      <c r="I975" s="60">
        <v>1</v>
      </c>
      <c r="J975" s="45">
        <v>1</v>
      </c>
      <c r="K975" s="45">
        <v>320</v>
      </c>
      <c r="L975" s="45">
        <v>0</v>
      </c>
      <c r="M975" s="45">
        <v>0</v>
      </c>
      <c r="N975" s="45">
        <v>0</v>
      </c>
      <c r="O975" s="45">
        <v>0</v>
      </c>
      <c r="P975" s="45">
        <v>680</v>
      </c>
      <c r="Q975" s="45">
        <v>0</v>
      </c>
      <c r="R975" s="45">
        <v>0</v>
      </c>
      <c r="S975" s="45">
        <v>0</v>
      </c>
      <c r="T975" s="45">
        <v>0</v>
      </c>
      <c r="U975" s="45">
        <v>0</v>
      </c>
      <c r="V975" s="45">
        <v>0</v>
      </c>
      <c r="W975" s="45">
        <v>0</v>
      </c>
      <c r="X975" s="45">
        <v>0</v>
      </c>
      <c r="Y975" s="45">
        <v>0</v>
      </c>
      <c r="Z975" s="45">
        <v>0</v>
      </c>
      <c r="AA975" s="45">
        <v>0</v>
      </c>
      <c r="AB975" s="45">
        <v>0</v>
      </c>
      <c r="AC975" s="45">
        <v>0</v>
      </c>
      <c r="AD975" s="45">
        <v>0</v>
      </c>
      <c r="AE975" s="45">
        <v>0</v>
      </c>
      <c r="AF975" s="45">
        <v>1</v>
      </c>
      <c r="AG975" s="45">
        <v>1</v>
      </c>
      <c r="AH975" s="45">
        <v>0</v>
      </c>
      <c r="AI975" s="45">
        <v>0</v>
      </c>
      <c r="AJ975" s="45">
        <v>0</v>
      </c>
      <c r="AK975" s="45">
        <v>0</v>
      </c>
      <c r="AL975" s="45">
        <v>0</v>
      </c>
      <c r="AM975" s="45">
        <v>0</v>
      </c>
      <c r="AN975" s="45">
        <v>0</v>
      </c>
      <c r="AO975" s="45">
        <v>0</v>
      </c>
    </row>
    <row r="976" spans="1:41" ht="13.5">
      <c r="A976" s="45">
        <v>21555</v>
      </c>
      <c r="B976" s="44" t="s">
        <v>4165</v>
      </c>
      <c r="C976" s="45" t="s">
        <v>4575</v>
      </c>
      <c r="D976" s="45">
        <v>13036</v>
      </c>
      <c r="E976" s="45">
        <v>2</v>
      </c>
      <c r="F976" s="45">
        <v>0</v>
      </c>
      <c r="G976" s="45">
        <v>4</v>
      </c>
      <c r="H976" s="45">
        <v>50137</v>
      </c>
      <c r="I976" s="60">
        <v>1</v>
      </c>
      <c r="J976" s="45">
        <v>1</v>
      </c>
      <c r="K976" s="45">
        <v>320</v>
      </c>
      <c r="L976" s="45">
        <v>0</v>
      </c>
      <c r="M976" s="45">
        <v>0</v>
      </c>
      <c r="N976" s="45">
        <v>0</v>
      </c>
      <c r="O976" s="45">
        <v>0</v>
      </c>
      <c r="P976" s="45">
        <v>680</v>
      </c>
      <c r="Q976" s="45">
        <v>0</v>
      </c>
      <c r="R976" s="45">
        <v>0</v>
      </c>
      <c r="S976" s="45">
        <v>0</v>
      </c>
      <c r="T976" s="45">
        <v>0</v>
      </c>
      <c r="U976" s="45">
        <v>0</v>
      </c>
      <c r="V976" s="45">
        <v>0</v>
      </c>
      <c r="W976" s="45">
        <v>0</v>
      </c>
      <c r="X976" s="45">
        <v>0</v>
      </c>
      <c r="Y976" s="45">
        <v>0</v>
      </c>
      <c r="Z976" s="45">
        <v>0</v>
      </c>
      <c r="AA976" s="45">
        <v>0</v>
      </c>
      <c r="AB976" s="45">
        <v>0</v>
      </c>
      <c r="AC976" s="45">
        <v>0</v>
      </c>
      <c r="AD976" s="45">
        <v>0</v>
      </c>
      <c r="AE976" s="45">
        <v>0</v>
      </c>
      <c r="AF976" s="45">
        <v>1</v>
      </c>
      <c r="AG976" s="45">
        <v>1</v>
      </c>
      <c r="AH976" s="45">
        <v>0</v>
      </c>
      <c r="AI976" s="45">
        <v>0</v>
      </c>
      <c r="AJ976" s="45">
        <v>0</v>
      </c>
      <c r="AK976" s="45">
        <v>0</v>
      </c>
      <c r="AL976" s="45">
        <v>0</v>
      </c>
      <c r="AM976" s="45">
        <v>0</v>
      </c>
      <c r="AN976" s="45">
        <v>0</v>
      </c>
      <c r="AO976" s="45">
        <v>0</v>
      </c>
    </row>
    <row r="977" spans="1:41" ht="13.5">
      <c r="A977" s="45">
        <v>21556</v>
      </c>
      <c r="B977" s="44" t="s">
        <v>4306</v>
      </c>
      <c r="C977" s="45" t="s">
        <v>4576</v>
      </c>
      <c r="D977" s="45">
        <v>11041</v>
      </c>
      <c r="E977" s="45">
        <v>2</v>
      </c>
      <c r="F977" s="45">
        <v>0</v>
      </c>
      <c r="G977" s="45">
        <v>4</v>
      </c>
      <c r="H977" s="45">
        <v>50138</v>
      </c>
      <c r="I977" s="60">
        <v>1</v>
      </c>
      <c r="J977" s="45">
        <v>1</v>
      </c>
      <c r="K977" s="45">
        <v>320</v>
      </c>
      <c r="L977" s="45">
        <v>0</v>
      </c>
      <c r="M977" s="45">
        <v>0</v>
      </c>
      <c r="N977" s="45">
        <v>0</v>
      </c>
      <c r="O977" s="45">
        <v>0</v>
      </c>
      <c r="P977" s="45">
        <v>680</v>
      </c>
      <c r="Q977" s="45">
        <v>0</v>
      </c>
      <c r="R977" s="45">
        <v>0</v>
      </c>
      <c r="S977" s="45">
        <v>0</v>
      </c>
      <c r="T977" s="45">
        <v>0</v>
      </c>
      <c r="U977" s="45">
        <v>0</v>
      </c>
      <c r="V977" s="45">
        <v>0</v>
      </c>
      <c r="W977" s="45">
        <v>0</v>
      </c>
      <c r="X977" s="45">
        <v>0</v>
      </c>
      <c r="Y977" s="45">
        <v>0</v>
      </c>
      <c r="Z977" s="45">
        <v>0</v>
      </c>
      <c r="AA977" s="45">
        <v>0</v>
      </c>
      <c r="AB977" s="45">
        <v>0</v>
      </c>
      <c r="AC977" s="45">
        <v>0</v>
      </c>
      <c r="AD977" s="45">
        <v>0</v>
      </c>
      <c r="AE977" s="45">
        <v>0</v>
      </c>
      <c r="AF977" s="45">
        <v>1</v>
      </c>
      <c r="AG977" s="45">
        <v>1</v>
      </c>
      <c r="AH977" s="45">
        <v>0</v>
      </c>
      <c r="AI977" s="45">
        <v>0</v>
      </c>
      <c r="AJ977" s="45">
        <v>0</v>
      </c>
      <c r="AK977" s="45">
        <v>0</v>
      </c>
      <c r="AL977" s="45">
        <v>0</v>
      </c>
      <c r="AM977" s="45">
        <v>0</v>
      </c>
      <c r="AN977" s="45">
        <v>0</v>
      </c>
      <c r="AO977" s="45">
        <v>0</v>
      </c>
    </row>
    <row r="978" spans="1:41" ht="13.5">
      <c r="A978" s="45">
        <v>21557</v>
      </c>
      <c r="B978" s="44" t="s">
        <v>4312</v>
      </c>
      <c r="C978" s="45" t="s">
        <v>4577</v>
      </c>
      <c r="D978" s="45">
        <v>11043</v>
      </c>
      <c r="E978" s="45">
        <v>2</v>
      </c>
      <c r="F978" s="45">
        <v>0</v>
      </c>
      <c r="G978" s="45">
        <v>4</v>
      </c>
      <c r="H978" s="45">
        <v>50139</v>
      </c>
      <c r="I978" s="60">
        <v>1</v>
      </c>
      <c r="J978" s="45">
        <v>1</v>
      </c>
      <c r="K978" s="45">
        <v>320</v>
      </c>
      <c r="L978" s="45">
        <v>0</v>
      </c>
      <c r="M978" s="45">
        <v>0</v>
      </c>
      <c r="N978" s="45">
        <v>0</v>
      </c>
      <c r="O978" s="45">
        <v>0</v>
      </c>
      <c r="P978" s="45">
        <v>680</v>
      </c>
      <c r="Q978" s="45">
        <v>0</v>
      </c>
      <c r="R978" s="45">
        <v>0</v>
      </c>
      <c r="S978" s="45">
        <v>0</v>
      </c>
      <c r="T978" s="45">
        <v>0</v>
      </c>
      <c r="U978" s="45">
        <v>0</v>
      </c>
      <c r="V978" s="45">
        <v>0</v>
      </c>
      <c r="W978" s="45">
        <v>0</v>
      </c>
      <c r="X978" s="45">
        <v>0</v>
      </c>
      <c r="Y978" s="45">
        <v>0</v>
      </c>
      <c r="Z978" s="45">
        <v>0</v>
      </c>
      <c r="AA978" s="45">
        <v>0</v>
      </c>
      <c r="AB978" s="45">
        <v>0</v>
      </c>
      <c r="AC978" s="45">
        <v>0</v>
      </c>
      <c r="AD978" s="45">
        <v>0</v>
      </c>
      <c r="AE978" s="45">
        <v>0</v>
      </c>
      <c r="AF978" s="45">
        <v>1</v>
      </c>
      <c r="AG978" s="45">
        <v>1</v>
      </c>
      <c r="AH978" s="45">
        <v>0</v>
      </c>
      <c r="AI978" s="45">
        <v>0</v>
      </c>
      <c r="AJ978" s="45">
        <v>0</v>
      </c>
      <c r="AK978" s="45">
        <v>0</v>
      </c>
      <c r="AL978" s="45">
        <v>0</v>
      </c>
      <c r="AM978" s="45">
        <v>0</v>
      </c>
      <c r="AN978" s="45">
        <v>0</v>
      </c>
      <c r="AO978" s="45">
        <v>0</v>
      </c>
    </row>
    <row r="979" spans="1:41" ht="13.5">
      <c r="A979" s="45">
        <v>21558</v>
      </c>
      <c r="B979" s="44" t="s">
        <v>4315</v>
      </c>
      <c r="C979" s="45" t="s">
        <v>4578</v>
      </c>
      <c r="D979" s="45">
        <v>13032</v>
      </c>
      <c r="E979" s="45">
        <v>2</v>
      </c>
      <c r="F979" s="45">
        <v>0</v>
      </c>
      <c r="G979" s="45">
        <v>4</v>
      </c>
      <c r="H979" s="45">
        <v>50140</v>
      </c>
      <c r="I979" s="60">
        <v>1</v>
      </c>
      <c r="J979" s="45">
        <v>1</v>
      </c>
      <c r="K979" s="45">
        <v>320</v>
      </c>
      <c r="L979" s="45">
        <v>0</v>
      </c>
      <c r="M979" s="45">
        <v>0</v>
      </c>
      <c r="N979" s="45">
        <v>0</v>
      </c>
      <c r="O979" s="45">
        <v>0</v>
      </c>
      <c r="P979" s="45">
        <v>680</v>
      </c>
      <c r="Q979" s="45">
        <v>0</v>
      </c>
      <c r="R979" s="45">
        <v>0</v>
      </c>
      <c r="S979" s="45">
        <v>0</v>
      </c>
      <c r="T979" s="45">
        <v>0</v>
      </c>
      <c r="U979" s="45">
        <v>0</v>
      </c>
      <c r="V979" s="45">
        <v>0</v>
      </c>
      <c r="W979" s="45">
        <v>0</v>
      </c>
      <c r="X979" s="45">
        <v>0</v>
      </c>
      <c r="Y979" s="45">
        <v>0</v>
      </c>
      <c r="Z979" s="45">
        <v>0</v>
      </c>
      <c r="AA979" s="45">
        <v>0</v>
      </c>
      <c r="AB979" s="45">
        <v>0</v>
      </c>
      <c r="AC979" s="45">
        <v>0</v>
      </c>
      <c r="AD979" s="45">
        <v>0</v>
      </c>
      <c r="AE979" s="45">
        <v>0</v>
      </c>
      <c r="AF979" s="45">
        <v>1</v>
      </c>
      <c r="AG979" s="45">
        <v>1</v>
      </c>
      <c r="AH979" s="45">
        <v>0</v>
      </c>
      <c r="AI979" s="45">
        <v>0</v>
      </c>
      <c r="AJ979" s="45">
        <v>0</v>
      </c>
      <c r="AK979" s="45">
        <v>0</v>
      </c>
      <c r="AL979" s="45">
        <v>0</v>
      </c>
      <c r="AM979" s="45">
        <v>0</v>
      </c>
      <c r="AN979" s="45">
        <v>0</v>
      </c>
      <c r="AO979" s="45">
        <v>0</v>
      </c>
    </row>
    <row r="980" spans="1:41" ht="13.5">
      <c r="A980" s="45">
        <v>21559</v>
      </c>
      <c r="B980" s="44" t="s">
        <v>4031</v>
      </c>
      <c r="C980" s="45" t="s">
        <v>4579</v>
      </c>
      <c r="D980" s="45">
        <v>12022</v>
      </c>
      <c r="E980" s="45">
        <v>2</v>
      </c>
      <c r="F980" s="45">
        <v>0</v>
      </c>
      <c r="G980" s="45">
        <v>4</v>
      </c>
      <c r="H980" s="45">
        <v>50141</v>
      </c>
      <c r="I980" s="60">
        <v>1</v>
      </c>
      <c r="J980" s="45">
        <v>1</v>
      </c>
      <c r="K980" s="45">
        <v>320</v>
      </c>
      <c r="L980" s="45">
        <v>0</v>
      </c>
      <c r="M980" s="45">
        <v>0</v>
      </c>
      <c r="N980" s="45">
        <v>0</v>
      </c>
      <c r="O980" s="45">
        <v>0</v>
      </c>
      <c r="P980" s="45">
        <v>680</v>
      </c>
      <c r="Q980" s="45">
        <v>0</v>
      </c>
      <c r="R980" s="45">
        <v>0</v>
      </c>
      <c r="S980" s="45">
        <v>0</v>
      </c>
      <c r="T980" s="45">
        <v>0</v>
      </c>
      <c r="U980" s="45">
        <v>0</v>
      </c>
      <c r="V980" s="45">
        <v>0</v>
      </c>
      <c r="W980" s="45">
        <v>0</v>
      </c>
      <c r="X980" s="45">
        <v>0</v>
      </c>
      <c r="Y980" s="45">
        <v>0</v>
      </c>
      <c r="Z980" s="45">
        <v>0</v>
      </c>
      <c r="AA980" s="45">
        <v>0</v>
      </c>
      <c r="AB980" s="45">
        <v>0</v>
      </c>
      <c r="AC980" s="45">
        <v>0</v>
      </c>
      <c r="AD980" s="45">
        <v>0</v>
      </c>
      <c r="AE980" s="45">
        <v>0</v>
      </c>
      <c r="AF980" s="45">
        <v>1</v>
      </c>
      <c r="AG980" s="45">
        <v>1</v>
      </c>
      <c r="AH980" s="45">
        <v>0</v>
      </c>
      <c r="AI980" s="45">
        <v>0</v>
      </c>
      <c r="AJ980" s="45">
        <v>0</v>
      </c>
      <c r="AK980" s="45">
        <v>0</v>
      </c>
      <c r="AL980" s="45">
        <v>0</v>
      </c>
      <c r="AM980" s="45">
        <v>0</v>
      </c>
      <c r="AN980" s="45">
        <v>0</v>
      </c>
      <c r="AO980" s="45">
        <v>0</v>
      </c>
    </row>
    <row r="981" spans="1:41" ht="13.5">
      <c r="A981" s="45">
        <v>21560</v>
      </c>
      <c r="B981" s="44" t="s">
        <v>4323</v>
      </c>
      <c r="C981" s="45" t="s">
        <v>4580</v>
      </c>
      <c r="D981" s="45">
        <v>14020</v>
      </c>
      <c r="E981" s="45">
        <v>2</v>
      </c>
      <c r="F981" s="45">
        <v>0</v>
      </c>
      <c r="G981" s="45">
        <v>4</v>
      </c>
      <c r="H981" s="45">
        <v>50142</v>
      </c>
      <c r="I981" s="60">
        <v>1</v>
      </c>
      <c r="J981" s="45">
        <v>1</v>
      </c>
      <c r="K981" s="45">
        <v>320</v>
      </c>
      <c r="L981" s="45">
        <v>0</v>
      </c>
      <c r="M981" s="45">
        <v>0</v>
      </c>
      <c r="N981" s="45">
        <v>0</v>
      </c>
      <c r="O981" s="45">
        <v>0</v>
      </c>
      <c r="P981" s="45">
        <v>680</v>
      </c>
      <c r="Q981" s="45">
        <v>0</v>
      </c>
      <c r="R981" s="45">
        <v>0</v>
      </c>
      <c r="S981" s="45">
        <v>0</v>
      </c>
      <c r="T981" s="45">
        <v>0</v>
      </c>
      <c r="U981" s="45">
        <v>0</v>
      </c>
      <c r="V981" s="45">
        <v>0</v>
      </c>
      <c r="W981" s="45">
        <v>0</v>
      </c>
      <c r="X981" s="45">
        <v>0</v>
      </c>
      <c r="Y981" s="45">
        <v>0</v>
      </c>
      <c r="Z981" s="45">
        <v>0</v>
      </c>
      <c r="AA981" s="45">
        <v>0</v>
      </c>
      <c r="AB981" s="45">
        <v>0</v>
      </c>
      <c r="AC981" s="45">
        <v>0</v>
      </c>
      <c r="AD981" s="45">
        <v>0</v>
      </c>
      <c r="AE981" s="45">
        <v>0</v>
      </c>
      <c r="AF981" s="45">
        <v>1</v>
      </c>
      <c r="AG981" s="45">
        <v>1</v>
      </c>
      <c r="AH981" s="45">
        <v>0</v>
      </c>
      <c r="AI981" s="45">
        <v>0</v>
      </c>
      <c r="AJ981" s="45">
        <v>0</v>
      </c>
      <c r="AK981" s="45">
        <v>0</v>
      </c>
      <c r="AL981" s="45">
        <v>0</v>
      </c>
      <c r="AM981" s="45">
        <v>0</v>
      </c>
      <c r="AN981" s="45">
        <v>0</v>
      </c>
      <c r="AO981" s="45">
        <v>0</v>
      </c>
    </row>
    <row r="982" spans="1:41" ht="13.5">
      <c r="A982" s="45">
        <v>21561</v>
      </c>
      <c r="B982" s="44" t="s">
        <v>3912</v>
      </c>
      <c r="C982" s="45" t="s">
        <v>4581</v>
      </c>
      <c r="D982" s="45">
        <v>11023</v>
      </c>
      <c r="E982" s="45">
        <v>2</v>
      </c>
      <c r="F982" s="45">
        <v>0</v>
      </c>
      <c r="G982" s="45">
        <v>4</v>
      </c>
      <c r="H982" s="45">
        <v>50143</v>
      </c>
      <c r="I982" s="60">
        <v>1</v>
      </c>
      <c r="J982" s="45">
        <v>1</v>
      </c>
      <c r="K982" s="45">
        <v>320</v>
      </c>
      <c r="L982" s="45">
        <v>0</v>
      </c>
      <c r="M982" s="45">
        <v>0</v>
      </c>
      <c r="N982" s="45">
        <v>0</v>
      </c>
      <c r="O982" s="45">
        <v>0</v>
      </c>
      <c r="P982" s="45">
        <v>680</v>
      </c>
      <c r="Q982" s="45">
        <v>0</v>
      </c>
      <c r="R982" s="45">
        <v>0</v>
      </c>
      <c r="S982" s="45">
        <v>0</v>
      </c>
      <c r="T982" s="45">
        <v>0</v>
      </c>
      <c r="U982" s="45">
        <v>0</v>
      </c>
      <c r="V982" s="45">
        <v>0</v>
      </c>
      <c r="W982" s="45">
        <v>0</v>
      </c>
      <c r="X982" s="45">
        <v>0</v>
      </c>
      <c r="Y982" s="45">
        <v>0</v>
      </c>
      <c r="Z982" s="45">
        <v>0</v>
      </c>
      <c r="AA982" s="45">
        <v>0</v>
      </c>
      <c r="AB982" s="45">
        <v>0</v>
      </c>
      <c r="AC982" s="45">
        <v>0</v>
      </c>
      <c r="AD982" s="45">
        <v>0</v>
      </c>
      <c r="AE982" s="45">
        <v>0</v>
      </c>
      <c r="AF982" s="45">
        <v>1</v>
      </c>
      <c r="AG982" s="45">
        <v>1</v>
      </c>
      <c r="AH982" s="45">
        <v>0</v>
      </c>
      <c r="AI982" s="45">
        <v>0</v>
      </c>
      <c r="AJ982" s="45">
        <v>0</v>
      </c>
      <c r="AK982" s="45">
        <v>0</v>
      </c>
      <c r="AL982" s="45">
        <v>0</v>
      </c>
      <c r="AM982" s="45">
        <v>0</v>
      </c>
      <c r="AN982" s="45">
        <v>0</v>
      </c>
      <c r="AO982" s="45">
        <v>0</v>
      </c>
    </row>
    <row r="983" spans="1:41" ht="13.5">
      <c r="A983" s="45">
        <v>21562</v>
      </c>
      <c r="B983" s="44" t="s">
        <v>4272</v>
      </c>
      <c r="C983" s="45" t="s">
        <v>4582</v>
      </c>
      <c r="D983" s="45">
        <v>14020</v>
      </c>
      <c r="E983" s="45">
        <v>2</v>
      </c>
      <c r="F983" s="45">
        <v>0</v>
      </c>
      <c r="G983" s="45">
        <v>4</v>
      </c>
      <c r="H983" s="45">
        <v>50144</v>
      </c>
      <c r="I983" s="60">
        <v>1</v>
      </c>
      <c r="J983" s="45">
        <v>1</v>
      </c>
      <c r="K983" s="45">
        <v>320</v>
      </c>
      <c r="L983" s="45">
        <v>0</v>
      </c>
      <c r="M983" s="45">
        <v>0</v>
      </c>
      <c r="N983" s="45">
        <v>0</v>
      </c>
      <c r="O983" s="45">
        <v>0</v>
      </c>
      <c r="P983" s="45">
        <v>680</v>
      </c>
      <c r="Q983" s="45">
        <v>0</v>
      </c>
      <c r="R983" s="45">
        <v>0</v>
      </c>
      <c r="S983" s="45">
        <v>0</v>
      </c>
      <c r="T983" s="45">
        <v>0</v>
      </c>
      <c r="U983" s="45">
        <v>0</v>
      </c>
      <c r="V983" s="45">
        <v>0</v>
      </c>
      <c r="W983" s="45">
        <v>0</v>
      </c>
      <c r="X983" s="45">
        <v>0</v>
      </c>
      <c r="Y983" s="45">
        <v>0</v>
      </c>
      <c r="Z983" s="45">
        <v>0</v>
      </c>
      <c r="AA983" s="45">
        <v>0</v>
      </c>
      <c r="AB983" s="45">
        <v>0</v>
      </c>
      <c r="AC983" s="45">
        <v>0</v>
      </c>
      <c r="AD983" s="45">
        <v>0</v>
      </c>
      <c r="AE983" s="45">
        <v>0</v>
      </c>
      <c r="AF983" s="45">
        <v>1</v>
      </c>
      <c r="AG983" s="45">
        <v>1</v>
      </c>
      <c r="AH983" s="45">
        <v>0</v>
      </c>
      <c r="AI983" s="45">
        <v>0</v>
      </c>
      <c r="AJ983" s="45">
        <v>0</v>
      </c>
      <c r="AK983" s="45">
        <v>0</v>
      </c>
      <c r="AL983" s="45">
        <v>0</v>
      </c>
      <c r="AM983" s="45">
        <v>0</v>
      </c>
      <c r="AN983" s="45">
        <v>0</v>
      </c>
      <c r="AO983" s="45">
        <v>0</v>
      </c>
    </row>
    <row r="984" spans="1:41" ht="13.5">
      <c r="A984" s="45">
        <v>21601</v>
      </c>
      <c r="B984" s="44" t="s">
        <v>4320</v>
      </c>
      <c r="C984" s="45" t="s">
        <v>4571</v>
      </c>
      <c r="D984" s="45">
        <v>11022</v>
      </c>
      <c r="E984" s="45">
        <v>2</v>
      </c>
      <c r="F984" s="45">
        <v>0</v>
      </c>
      <c r="G984" s="45">
        <v>4</v>
      </c>
      <c r="H984" s="45">
        <v>50145</v>
      </c>
      <c r="I984" s="60">
        <v>1</v>
      </c>
      <c r="J984" s="45">
        <v>1</v>
      </c>
      <c r="K984" s="45">
        <v>320</v>
      </c>
      <c r="L984" s="45">
        <v>0</v>
      </c>
      <c r="M984" s="45">
        <v>0</v>
      </c>
      <c r="N984" s="45">
        <v>0</v>
      </c>
      <c r="O984" s="45">
        <v>0</v>
      </c>
      <c r="P984" s="45">
        <v>680</v>
      </c>
      <c r="Q984" s="45">
        <v>0</v>
      </c>
      <c r="R984" s="45">
        <v>0</v>
      </c>
      <c r="S984" s="45">
        <v>0</v>
      </c>
      <c r="T984" s="45">
        <v>0</v>
      </c>
      <c r="U984" s="45">
        <v>0</v>
      </c>
      <c r="V984" s="45">
        <v>0</v>
      </c>
      <c r="W984" s="45">
        <v>0</v>
      </c>
      <c r="X984" s="45">
        <v>0</v>
      </c>
      <c r="Y984" s="45">
        <v>0</v>
      </c>
      <c r="Z984" s="45">
        <v>0</v>
      </c>
      <c r="AA984" s="45">
        <v>0</v>
      </c>
      <c r="AB984" s="45">
        <v>0</v>
      </c>
      <c r="AC984" s="45">
        <v>0</v>
      </c>
      <c r="AD984" s="45">
        <v>0</v>
      </c>
      <c r="AE984" s="45">
        <v>0</v>
      </c>
      <c r="AF984" s="45">
        <v>1</v>
      </c>
      <c r="AG984" s="45">
        <v>1</v>
      </c>
      <c r="AH984" s="45">
        <v>0</v>
      </c>
      <c r="AI984" s="45">
        <v>0</v>
      </c>
      <c r="AJ984" s="45">
        <v>0</v>
      </c>
      <c r="AK984" s="45">
        <v>0</v>
      </c>
      <c r="AL984" s="45">
        <v>0</v>
      </c>
      <c r="AM984" s="45">
        <v>0</v>
      </c>
      <c r="AN984" s="45">
        <v>0</v>
      </c>
      <c r="AO984" s="45">
        <v>0</v>
      </c>
    </row>
    <row r="985" spans="1:41" ht="13.5">
      <c r="A985" s="45">
        <v>21602</v>
      </c>
      <c r="B985" s="44" t="s">
        <v>4308</v>
      </c>
      <c r="C985" s="45" t="s">
        <v>4572</v>
      </c>
      <c r="D985" s="45">
        <v>11031</v>
      </c>
      <c r="E985" s="45">
        <v>2</v>
      </c>
      <c r="F985" s="45">
        <v>0</v>
      </c>
      <c r="G985" s="45">
        <v>4</v>
      </c>
      <c r="H985" s="45">
        <v>50146</v>
      </c>
      <c r="I985" s="60">
        <v>1</v>
      </c>
      <c r="J985" s="45">
        <v>1</v>
      </c>
      <c r="K985" s="45">
        <v>320</v>
      </c>
      <c r="L985" s="45">
        <v>0</v>
      </c>
      <c r="M985" s="45">
        <v>0</v>
      </c>
      <c r="N985" s="45">
        <v>0</v>
      </c>
      <c r="O985" s="45">
        <v>0</v>
      </c>
      <c r="P985" s="45">
        <v>680</v>
      </c>
      <c r="Q985" s="45">
        <v>0</v>
      </c>
      <c r="R985" s="45">
        <v>0</v>
      </c>
      <c r="S985" s="45">
        <v>0</v>
      </c>
      <c r="T985" s="45">
        <v>0</v>
      </c>
      <c r="U985" s="45">
        <v>0</v>
      </c>
      <c r="V985" s="45">
        <v>0</v>
      </c>
      <c r="W985" s="45">
        <v>0</v>
      </c>
      <c r="X985" s="45">
        <v>0</v>
      </c>
      <c r="Y985" s="45">
        <v>0</v>
      </c>
      <c r="Z985" s="45">
        <v>0</v>
      </c>
      <c r="AA985" s="45">
        <v>0</v>
      </c>
      <c r="AB985" s="45">
        <v>0</v>
      </c>
      <c r="AC985" s="45">
        <v>0</v>
      </c>
      <c r="AD985" s="45">
        <v>0</v>
      </c>
      <c r="AE985" s="45">
        <v>0</v>
      </c>
      <c r="AF985" s="45">
        <v>1</v>
      </c>
      <c r="AG985" s="45">
        <v>1</v>
      </c>
      <c r="AH985" s="45">
        <v>0</v>
      </c>
      <c r="AI985" s="45">
        <v>0</v>
      </c>
      <c r="AJ985" s="45">
        <v>0</v>
      </c>
      <c r="AK985" s="45">
        <v>0</v>
      </c>
      <c r="AL985" s="45">
        <v>0</v>
      </c>
      <c r="AM985" s="45">
        <v>0</v>
      </c>
      <c r="AN985" s="45">
        <v>0</v>
      </c>
      <c r="AO985" s="45">
        <v>0</v>
      </c>
    </row>
    <row r="986" spans="1:41" ht="13.5">
      <c r="A986" s="45">
        <v>21603</v>
      </c>
      <c r="B986" s="44" t="s">
        <v>3948</v>
      </c>
      <c r="C986" s="45" t="s">
        <v>4573</v>
      </c>
      <c r="D986" s="45">
        <v>13025</v>
      </c>
      <c r="E986" s="45">
        <v>2</v>
      </c>
      <c r="F986" s="45">
        <v>0</v>
      </c>
      <c r="G986" s="45">
        <v>4</v>
      </c>
      <c r="H986" s="45">
        <v>50147</v>
      </c>
      <c r="I986" s="60">
        <v>1</v>
      </c>
      <c r="J986" s="45">
        <v>1</v>
      </c>
      <c r="K986" s="45">
        <v>320</v>
      </c>
      <c r="L986" s="45">
        <v>0</v>
      </c>
      <c r="M986" s="45">
        <v>0</v>
      </c>
      <c r="N986" s="45">
        <v>0</v>
      </c>
      <c r="O986" s="45">
        <v>0</v>
      </c>
      <c r="P986" s="45">
        <v>680</v>
      </c>
      <c r="Q986" s="45">
        <v>0</v>
      </c>
      <c r="R986" s="45">
        <v>0</v>
      </c>
      <c r="S986" s="45">
        <v>0</v>
      </c>
      <c r="T986" s="45">
        <v>0</v>
      </c>
      <c r="U986" s="45">
        <v>0</v>
      </c>
      <c r="V986" s="45">
        <v>0</v>
      </c>
      <c r="W986" s="45">
        <v>0</v>
      </c>
      <c r="X986" s="45">
        <v>0</v>
      </c>
      <c r="Y986" s="45">
        <v>0</v>
      </c>
      <c r="Z986" s="45">
        <v>0</v>
      </c>
      <c r="AA986" s="45">
        <v>0</v>
      </c>
      <c r="AB986" s="45">
        <v>0</v>
      </c>
      <c r="AC986" s="45">
        <v>0</v>
      </c>
      <c r="AD986" s="45">
        <v>0</v>
      </c>
      <c r="AE986" s="45">
        <v>0</v>
      </c>
      <c r="AF986" s="45">
        <v>1</v>
      </c>
      <c r="AG986" s="45">
        <v>1</v>
      </c>
      <c r="AH986" s="45">
        <v>0</v>
      </c>
      <c r="AI986" s="45">
        <v>0</v>
      </c>
      <c r="AJ986" s="45">
        <v>0</v>
      </c>
      <c r="AK986" s="45">
        <v>0</v>
      </c>
      <c r="AL986" s="45">
        <v>0</v>
      </c>
      <c r="AM986" s="45">
        <v>0</v>
      </c>
      <c r="AN986" s="45">
        <v>0</v>
      </c>
      <c r="AO986" s="45">
        <v>0</v>
      </c>
    </row>
    <row r="987" spans="1:41" ht="13.5">
      <c r="A987" s="45">
        <v>21604</v>
      </c>
      <c r="B987" s="44" t="s">
        <v>3944</v>
      </c>
      <c r="C987" s="45" t="s">
        <v>4574</v>
      </c>
      <c r="D987" s="45">
        <v>11031</v>
      </c>
      <c r="E987" s="45">
        <v>2</v>
      </c>
      <c r="F987" s="45">
        <v>0</v>
      </c>
      <c r="G987" s="45">
        <v>4</v>
      </c>
      <c r="H987" s="45">
        <v>50148</v>
      </c>
      <c r="I987" s="60">
        <v>1</v>
      </c>
      <c r="J987" s="45">
        <v>1</v>
      </c>
      <c r="K987" s="45">
        <v>320</v>
      </c>
      <c r="L987" s="45">
        <v>0</v>
      </c>
      <c r="M987" s="45">
        <v>0</v>
      </c>
      <c r="N987" s="45">
        <v>0</v>
      </c>
      <c r="O987" s="45">
        <v>0</v>
      </c>
      <c r="P987" s="45">
        <v>680</v>
      </c>
      <c r="Q987" s="45">
        <v>0</v>
      </c>
      <c r="R987" s="45">
        <v>0</v>
      </c>
      <c r="S987" s="45">
        <v>0</v>
      </c>
      <c r="T987" s="45">
        <v>0</v>
      </c>
      <c r="U987" s="45">
        <v>0</v>
      </c>
      <c r="V987" s="45">
        <v>0</v>
      </c>
      <c r="W987" s="45">
        <v>0</v>
      </c>
      <c r="X987" s="45">
        <v>0</v>
      </c>
      <c r="Y987" s="45">
        <v>0</v>
      </c>
      <c r="Z987" s="45">
        <v>0</v>
      </c>
      <c r="AA987" s="45">
        <v>0</v>
      </c>
      <c r="AB987" s="45">
        <v>0</v>
      </c>
      <c r="AC987" s="45">
        <v>0</v>
      </c>
      <c r="AD987" s="45">
        <v>0</v>
      </c>
      <c r="AE987" s="45">
        <v>0</v>
      </c>
      <c r="AF987" s="45">
        <v>1</v>
      </c>
      <c r="AG987" s="45">
        <v>1</v>
      </c>
      <c r="AH987" s="45">
        <v>0</v>
      </c>
      <c r="AI987" s="45">
        <v>0</v>
      </c>
      <c r="AJ987" s="45">
        <v>0</v>
      </c>
      <c r="AK987" s="45">
        <v>0</v>
      </c>
      <c r="AL987" s="45">
        <v>0</v>
      </c>
      <c r="AM987" s="45">
        <v>0</v>
      </c>
      <c r="AN987" s="45">
        <v>0</v>
      </c>
      <c r="AO987" s="45">
        <v>0</v>
      </c>
    </row>
    <row r="988" spans="1:41" ht="13.5">
      <c r="A988" s="45">
        <v>21605</v>
      </c>
      <c r="B988" s="44" t="s">
        <v>4165</v>
      </c>
      <c r="C988" s="45" t="s">
        <v>4575</v>
      </c>
      <c r="D988" s="45">
        <v>13036</v>
      </c>
      <c r="E988" s="45">
        <v>2</v>
      </c>
      <c r="F988" s="45">
        <v>0</v>
      </c>
      <c r="G988" s="45">
        <v>4</v>
      </c>
      <c r="H988" s="45">
        <v>50149</v>
      </c>
      <c r="I988" s="60">
        <v>1</v>
      </c>
      <c r="J988" s="45">
        <v>1</v>
      </c>
      <c r="K988" s="45">
        <v>320</v>
      </c>
      <c r="L988" s="45">
        <v>0</v>
      </c>
      <c r="M988" s="45">
        <v>0</v>
      </c>
      <c r="N988" s="45">
        <v>0</v>
      </c>
      <c r="O988" s="45">
        <v>0</v>
      </c>
      <c r="P988" s="45">
        <v>680</v>
      </c>
      <c r="Q988" s="45">
        <v>0</v>
      </c>
      <c r="R988" s="45">
        <v>0</v>
      </c>
      <c r="S988" s="45">
        <v>0</v>
      </c>
      <c r="T988" s="45">
        <v>0</v>
      </c>
      <c r="U988" s="45">
        <v>0</v>
      </c>
      <c r="V988" s="45">
        <v>0</v>
      </c>
      <c r="W988" s="45">
        <v>0</v>
      </c>
      <c r="X988" s="45">
        <v>0</v>
      </c>
      <c r="Y988" s="45">
        <v>0</v>
      </c>
      <c r="Z988" s="45">
        <v>0</v>
      </c>
      <c r="AA988" s="45">
        <v>0</v>
      </c>
      <c r="AB988" s="45">
        <v>0</v>
      </c>
      <c r="AC988" s="45">
        <v>0</v>
      </c>
      <c r="AD988" s="45">
        <v>0</v>
      </c>
      <c r="AE988" s="45">
        <v>0</v>
      </c>
      <c r="AF988" s="45">
        <v>1</v>
      </c>
      <c r="AG988" s="45">
        <v>1</v>
      </c>
      <c r="AH988" s="45">
        <v>0</v>
      </c>
      <c r="AI988" s="45">
        <v>0</v>
      </c>
      <c r="AJ988" s="45">
        <v>0</v>
      </c>
      <c r="AK988" s="45">
        <v>0</v>
      </c>
      <c r="AL988" s="45">
        <v>0</v>
      </c>
      <c r="AM988" s="45">
        <v>0</v>
      </c>
      <c r="AN988" s="45">
        <v>0</v>
      </c>
      <c r="AO988" s="45">
        <v>0</v>
      </c>
    </row>
    <row r="989" spans="1:41" ht="13.5">
      <c r="A989" s="45">
        <v>21606</v>
      </c>
      <c r="B989" s="44" t="s">
        <v>4306</v>
      </c>
      <c r="C989" s="45" t="s">
        <v>4576</v>
      </c>
      <c r="D989" s="45">
        <v>11041</v>
      </c>
      <c r="E989" s="45">
        <v>2</v>
      </c>
      <c r="F989" s="45">
        <v>0</v>
      </c>
      <c r="G989" s="45">
        <v>4</v>
      </c>
      <c r="H989" s="45">
        <v>50150</v>
      </c>
      <c r="I989" s="60">
        <v>1</v>
      </c>
      <c r="J989" s="45">
        <v>1</v>
      </c>
      <c r="K989" s="45">
        <v>320</v>
      </c>
      <c r="L989" s="45">
        <v>0</v>
      </c>
      <c r="M989" s="45">
        <v>0</v>
      </c>
      <c r="N989" s="45">
        <v>0</v>
      </c>
      <c r="O989" s="45">
        <v>0</v>
      </c>
      <c r="P989" s="45">
        <v>680</v>
      </c>
      <c r="Q989" s="45">
        <v>0</v>
      </c>
      <c r="R989" s="45">
        <v>0</v>
      </c>
      <c r="S989" s="45">
        <v>0</v>
      </c>
      <c r="T989" s="45">
        <v>0</v>
      </c>
      <c r="U989" s="45">
        <v>0</v>
      </c>
      <c r="V989" s="45">
        <v>0</v>
      </c>
      <c r="W989" s="45">
        <v>0</v>
      </c>
      <c r="X989" s="45">
        <v>0</v>
      </c>
      <c r="Y989" s="45">
        <v>0</v>
      </c>
      <c r="Z989" s="45">
        <v>0</v>
      </c>
      <c r="AA989" s="45">
        <v>0</v>
      </c>
      <c r="AB989" s="45">
        <v>0</v>
      </c>
      <c r="AC989" s="45">
        <v>0</v>
      </c>
      <c r="AD989" s="45">
        <v>0</v>
      </c>
      <c r="AE989" s="45">
        <v>0</v>
      </c>
      <c r="AF989" s="45">
        <v>1</v>
      </c>
      <c r="AG989" s="45">
        <v>1</v>
      </c>
      <c r="AH989" s="45">
        <v>0</v>
      </c>
      <c r="AI989" s="45">
        <v>0</v>
      </c>
      <c r="AJ989" s="45">
        <v>0</v>
      </c>
      <c r="AK989" s="45">
        <v>0</v>
      </c>
      <c r="AL989" s="45">
        <v>0</v>
      </c>
      <c r="AM989" s="45">
        <v>0</v>
      </c>
      <c r="AN989" s="45">
        <v>0</v>
      </c>
      <c r="AO989" s="45">
        <v>0</v>
      </c>
    </row>
    <row r="990" spans="1:41" ht="13.5">
      <c r="A990" s="45">
        <v>21607</v>
      </c>
      <c r="B990" s="44" t="s">
        <v>4312</v>
      </c>
      <c r="C990" s="45" t="s">
        <v>4577</v>
      </c>
      <c r="D990" s="45">
        <v>11043</v>
      </c>
      <c r="E990" s="45">
        <v>2</v>
      </c>
      <c r="F990" s="45">
        <v>0</v>
      </c>
      <c r="G990" s="45">
        <v>4</v>
      </c>
      <c r="H990" s="45">
        <v>50151</v>
      </c>
      <c r="I990" s="60">
        <v>1</v>
      </c>
      <c r="J990" s="45">
        <v>1</v>
      </c>
      <c r="K990" s="45">
        <v>320</v>
      </c>
      <c r="L990" s="45">
        <v>0</v>
      </c>
      <c r="M990" s="45">
        <v>0</v>
      </c>
      <c r="N990" s="45">
        <v>0</v>
      </c>
      <c r="O990" s="45">
        <v>0</v>
      </c>
      <c r="P990" s="45">
        <v>680</v>
      </c>
      <c r="Q990" s="45">
        <v>0</v>
      </c>
      <c r="R990" s="45">
        <v>0</v>
      </c>
      <c r="S990" s="45">
        <v>0</v>
      </c>
      <c r="T990" s="45">
        <v>0</v>
      </c>
      <c r="U990" s="45">
        <v>0</v>
      </c>
      <c r="V990" s="45">
        <v>0</v>
      </c>
      <c r="W990" s="45">
        <v>0</v>
      </c>
      <c r="X990" s="45">
        <v>0</v>
      </c>
      <c r="Y990" s="45">
        <v>0</v>
      </c>
      <c r="Z990" s="45">
        <v>0</v>
      </c>
      <c r="AA990" s="45">
        <v>0</v>
      </c>
      <c r="AB990" s="45">
        <v>0</v>
      </c>
      <c r="AC990" s="45">
        <v>0</v>
      </c>
      <c r="AD990" s="45">
        <v>0</v>
      </c>
      <c r="AE990" s="45">
        <v>0</v>
      </c>
      <c r="AF990" s="45">
        <v>1</v>
      </c>
      <c r="AG990" s="45">
        <v>1</v>
      </c>
      <c r="AH990" s="45">
        <v>0</v>
      </c>
      <c r="AI990" s="45">
        <v>0</v>
      </c>
      <c r="AJ990" s="45">
        <v>0</v>
      </c>
      <c r="AK990" s="45">
        <v>0</v>
      </c>
      <c r="AL990" s="45">
        <v>0</v>
      </c>
      <c r="AM990" s="45">
        <v>0</v>
      </c>
      <c r="AN990" s="45">
        <v>0</v>
      </c>
      <c r="AO990" s="45">
        <v>0</v>
      </c>
    </row>
    <row r="991" spans="1:41" ht="13.5">
      <c r="A991" s="45">
        <v>21608</v>
      </c>
      <c r="B991" s="44" t="s">
        <v>4315</v>
      </c>
      <c r="C991" s="45" t="s">
        <v>4578</v>
      </c>
      <c r="D991" s="45">
        <v>13032</v>
      </c>
      <c r="E991" s="45">
        <v>2</v>
      </c>
      <c r="F991" s="45">
        <v>0</v>
      </c>
      <c r="G991" s="45">
        <v>4</v>
      </c>
      <c r="H991" s="45">
        <v>50152</v>
      </c>
      <c r="I991" s="60">
        <v>1</v>
      </c>
      <c r="J991" s="45">
        <v>1</v>
      </c>
      <c r="K991" s="45">
        <v>320</v>
      </c>
      <c r="L991" s="45">
        <v>0</v>
      </c>
      <c r="M991" s="45">
        <v>0</v>
      </c>
      <c r="N991" s="45">
        <v>0</v>
      </c>
      <c r="O991" s="45">
        <v>0</v>
      </c>
      <c r="P991" s="45">
        <v>680</v>
      </c>
      <c r="Q991" s="45">
        <v>0</v>
      </c>
      <c r="R991" s="45">
        <v>0</v>
      </c>
      <c r="S991" s="45">
        <v>0</v>
      </c>
      <c r="T991" s="45">
        <v>0</v>
      </c>
      <c r="U991" s="45">
        <v>0</v>
      </c>
      <c r="V991" s="45">
        <v>0</v>
      </c>
      <c r="W991" s="45">
        <v>0</v>
      </c>
      <c r="X991" s="45">
        <v>0</v>
      </c>
      <c r="Y991" s="45">
        <v>0</v>
      </c>
      <c r="Z991" s="45">
        <v>0</v>
      </c>
      <c r="AA991" s="45">
        <v>0</v>
      </c>
      <c r="AB991" s="45">
        <v>0</v>
      </c>
      <c r="AC991" s="45">
        <v>0</v>
      </c>
      <c r="AD991" s="45">
        <v>0</v>
      </c>
      <c r="AE991" s="45">
        <v>0</v>
      </c>
      <c r="AF991" s="45">
        <v>1</v>
      </c>
      <c r="AG991" s="45">
        <v>1</v>
      </c>
      <c r="AH991" s="45">
        <v>0</v>
      </c>
      <c r="AI991" s="45">
        <v>0</v>
      </c>
      <c r="AJ991" s="45">
        <v>0</v>
      </c>
      <c r="AK991" s="45">
        <v>0</v>
      </c>
      <c r="AL991" s="45">
        <v>0</v>
      </c>
      <c r="AM991" s="45">
        <v>0</v>
      </c>
      <c r="AN991" s="45">
        <v>0</v>
      </c>
      <c r="AO991" s="45">
        <v>0</v>
      </c>
    </row>
    <row r="992" spans="1:41" ht="13.5">
      <c r="A992" s="45">
        <v>21609</v>
      </c>
      <c r="B992" s="44" t="s">
        <v>4031</v>
      </c>
      <c r="C992" s="45" t="s">
        <v>4579</v>
      </c>
      <c r="D992" s="45">
        <v>12022</v>
      </c>
      <c r="E992" s="45">
        <v>2</v>
      </c>
      <c r="F992" s="45">
        <v>0</v>
      </c>
      <c r="G992" s="45">
        <v>4</v>
      </c>
      <c r="H992" s="45">
        <v>50153</v>
      </c>
      <c r="I992" s="60">
        <v>1</v>
      </c>
      <c r="J992" s="45">
        <v>1</v>
      </c>
      <c r="K992" s="45">
        <v>320</v>
      </c>
      <c r="L992" s="45">
        <v>0</v>
      </c>
      <c r="M992" s="45">
        <v>0</v>
      </c>
      <c r="N992" s="45">
        <v>0</v>
      </c>
      <c r="O992" s="45">
        <v>0</v>
      </c>
      <c r="P992" s="45">
        <v>680</v>
      </c>
      <c r="Q992" s="45">
        <v>0</v>
      </c>
      <c r="R992" s="45">
        <v>0</v>
      </c>
      <c r="S992" s="45">
        <v>0</v>
      </c>
      <c r="T992" s="45">
        <v>0</v>
      </c>
      <c r="U992" s="45">
        <v>0</v>
      </c>
      <c r="V992" s="45">
        <v>0</v>
      </c>
      <c r="W992" s="45">
        <v>0</v>
      </c>
      <c r="X992" s="45">
        <v>0</v>
      </c>
      <c r="Y992" s="45">
        <v>0</v>
      </c>
      <c r="Z992" s="45">
        <v>0</v>
      </c>
      <c r="AA992" s="45">
        <v>0</v>
      </c>
      <c r="AB992" s="45">
        <v>0</v>
      </c>
      <c r="AC992" s="45">
        <v>0</v>
      </c>
      <c r="AD992" s="45">
        <v>0</v>
      </c>
      <c r="AE992" s="45">
        <v>0</v>
      </c>
      <c r="AF992" s="45">
        <v>1</v>
      </c>
      <c r="AG992" s="45">
        <v>1</v>
      </c>
      <c r="AH992" s="45">
        <v>0</v>
      </c>
      <c r="AI992" s="45">
        <v>0</v>
      </c>
      <c r="AJ992" s="45">
        <v>0</v>
      </c>
      <c r="AK992" s="45">
        <v>0</v>
      </c>
      <c r="AL992" s="45">
        <v>0</v>
      </c>
      <c r="AM992" s="45">
        <v>0</v>
      </c>
      <c r="AN992" s="45">
        <v>0</v>
      </c>
      <c r="AO992" s="45">
        <v>0</v>
      </c>
    </row>
    <row r="993" spans="1:41" ht="13.5">
      <c r="A993" s="45">
        <v>21610</v>
      </c>
      <c r="B993" s="44" t="s">
        <v>4323</v>
      </c>
      <c r="C993" s="45" t="s">
        <v>4580</v>
      </c>
      <c r="D993" s="45">
        <v>14020</v>
      </c>
      <c r="E993" s="45">
        <v>2</v>
      </c>
      <c r="F993" s="45">
        <v>0</v>
      </c>
      <c r="G993" s="45">
        <v>4</v>
      </c>
      <c r="H993" s="45">
        <v>50154</v>
      </c>
      <c r="I993" s="60">
        <v>1</v>
      </c>
      <c r="J993" s="45">
        <v>1</v>
      </c>
      <c r="K993" s="45">
        <v>320</v>
      </c>
      <c r="L993" s="45">
        <v>0</v>
      </c>
      <c r="M993" s="45">
        <v>0</v>
      </c>
      <c r="N993" s="45">
        <v>0</v>
      </c>
      <c r="O993" s="45">
        <v>0</v>
      </c>
      <c r="P993" s="45">
        <v>680</v>
      </c>
      <c r="Q993" s="45">
        <v>0</v>
      </c>
      <c r="R993" s="45">
        <v>0</v>
      </c>
      <c r="S993" s="45">
        <v>0</v>
      </c>
      <c r="T993" s="45">
        <v>0</v>
      </c>
      <c r="U993" s="45">
        <v>0</v>
      </c>
      <c r="V993" s="45">
        <v>0</v>
      </c>
      <c r="W993" s="45">
        <v>0</v>
      </c>
      <c r="X993" s="45">
        <v>0</v>
      </c>
      <c r="Y993" s="45">
        <v>0</v>
      </c>
      <c r="Z993" s="45">
        <v>0</v>
      </c>
      <c r="AA993" s="45">
        <v>0</v>
      </c>
      <c r="AB993" s="45">
        <v>0</v>
      </c>
      <c r="AC993" s="45">
        <v>0</v>
      </c>
      <c r="AD993" s="45">
        <v>0</v>
      </c>
      <c r="AE993" s="45">
        <v>0</v>
      </c>
      <c r="AF993" s="45">
        <v>1</v>
      </c>
      <c r="AG993" s="45">
        <v>1</v>
      </c>
      <c r="AH993" s="45">
        <v>0</v>
      </c>
      <c r="AI993" s="45">
        <v>0</v>
      </c>
      <c r="AJ993" s="45">
        <v>0</v>
      </c>
      <c r="AK993" s="45">
        <v>0</v>
      </c>
      <c r="AL993" s="45">
        <v>0</v>
      </c>
      <c r="AM993" s="45">
        <v>0</v>
      </c>
      <c r="AN993" s="45">
        <v>0</v>
      </c>
      <c r="AO993" s="45">
        <v>0</v>
      </c>
    </row>
    <row r="994" spans="1:41" ht="13.5">
      <c r="A994" s="45">
        <v>21611</v>
      </c>
      <c r="B994" s="44" t="s">
        <v>3912</v>
      </c>
      <c r="C994" s="45" t="s">
        <v>4581</v>
      </c>
      <c r="D994" s="45">
        <v>11023</v>
      </c>
      <c r="E994" s="45">
        <v>2</v>
      </c>
      <c r="F994" s="45">
        <v>0</v>
      </c>
      <c r="G994" s="45">
        <v>4</v>
      </c>
      <c r="H994" s="45">
        <v>50155</v>
      </c>
      <c r="I994" s="60">
        <v>1</v>
      </c>
      <c r="J994" s="45">
        <v>1</v>
      </c>
      <c r="K994" s="45">
        <v>320</v>
      </c>
      <c r="L994" s="45">
        <v>0</v>
      </c>
      <c r="M994" s="45">
        <v>0</v>
      </c>
      <c r="N994" s="45">
        <v>0</v>
      </c>
      <c r="O994" s="45">
        <v>0</v>
      </c>
      <c r="P994" s="45">
        <v>680</v>
      </c>
      <c r="Q994" s="45">
        <v>0</v>
      </c>
      <c r="R994" s="45">
        <v>0</v>
      </c>
      <c r="S994" s="45">
        <v>0</v>
      </c>
      <c r="T994" s="45">
        <v>0</v>
      </c>
      <c r="U994" s="45">
        <v>0</v>
      </c>
      <c r="V994" s="45">
        <v>0</v>
      </c>
      <c r="W994" s="45">
        <v>0</v>
      </c>
      <c r="X994" s="45">
        <v>0</v>
      </c>
      <c r="Y994" s="45">
        <v>0</v>
      </c>
      <c r="Z994" s="45">
        <v>0</v>
      </c>
      <c r="AA994" s="45">
        <v>0</v>
      </c>
      <c r="AB994" s="45">
        <v>0</v>
      </c>
      <c r="AC994" s="45">
        <v>0</v>
      </c>
      <c r="AD994" s="45">
        <v>0</v>
      </c>
      <c r="AE994" s="45">
        <v>0</v>
      </c>
      <c r="AF994" s="45">
        <v>1</v>
      </c>
      <c r="AG994" s="45">
        <v>1</v>
      </c>
      <c r="AH994" s="45">
        <v>0</v>
      </c>
      <c r="AI994" s="45">
        <v>0</v>
      </c>
      <c r="AJ994" s="45">
        <v>0</v>
      </c>
      <c r="AK994" s="45">
        <v>0</v>
      </c>
      <c r="AL994" s="45">
        <v>0</v>
      </c>
      <c r="AM994" s="45">
        <v>0</v>
      </c>
      <c r="AN994" s="45">
        <v>0</v>
      </c>
      <c r="AO994" s="45">
        <v>0</v>
      </c>
    </row>
    <row r="995" spans="1:41" ht="13.5">
      <c r="A995" s="45">
        <v>21612</v>
      </c>
      <c r="B995" s="44" t="s">
        <v>4272</v>
      </c>
      <c r="C995" s="45" t="s">
        <v>4582</v>
      </c>
      <c r="D995" s="45">
        <v>14020</v>
      </c>
      <c r="E995" s="45">
        <v>2</v>
      </c>
      <c r="F995" s="45">
        <v>0</v>
      </c>
      <c r="G995" s="45">
        <v>4</v>
      </c>
      <c r="H995" s="45">
        <v>50156</v>
      </c>
      <c r="I995" s="60">
        <v>1</v>
      </c>
      <c r="J995" s="45">
        <v>1</v>
      </c>
      <c r="K995" s="45">
        <v>320</v>
      </c>
      <c r="L995" s="45">
        <v>0</v>
      </c>
      <c r="M995" s="45">
        <v>0</v>
      </c>
      <c r="N995" s="45">
        <v>0</v>
      </c>
      <c r="O995" s="45">
        <v>0</v>
      </c>
      <c r="P995" s="45">
        <v>680</v>
      </c>
      <c r="Q995" s="45">
        <v>0</v>
      </c>
      <c r="R995" s="45">
        <v>0</v>
      </c>
      <c r="S995" s="45">
        <v>0</v>
      </c>
      <c r="T995" s="45">
        <v>0</v>
      </c>
      <c r="U995" s="45">
        <v>0</v>
      </c>
      <c r="V995" s="45">
        <v>0</v>
      </c>
      <c r="W995" s="45">
        <v>0</v>
      </c>
      <c r="X995" s="45">
        <v>0</v>
      </c>
      <c r="Y995" s="45">
        <v>0</v>
      </c>
      <c r="Z995" s="45">
        <v>0</v>
      </c>
      <c r="AA995" s="45">
        <v>0</v>
      </c>
      <c r="AB995" s="45">
        <v>0</v>
      </c>
      <c r="AC995" s="45">
        <v>0</v>
      </c>
      <c r="AD995" s="45">
        <v>0</v>
      </c>
      <c r="AE995" s="45">
        <v>0</v>
      </c>
      <c r="AF995" s="45">
        <v>1</v>
      </c>
      <c r="AG995" s="45">
        <v>1</v>
      </c>
      <c r="AH995" s="45">
        <v>0</v>
      </c>
      <c r="AI995" s="45">
        <v>0</v>
      </c>
      <c r="AJ995" s="45">
        <v>0</v>
      </c>
      <c r="AK995" s="45">
        <v>0</v>
      </c>
      <c r="AL995" s="45">
        <v>0</v>
      </c>
      <c r="AM995" s="45">
        <v>0</v>
      </c>
      <c r="AN995" s="45">
        <v>0</v>
      </c>
      <c r="AO995" s="45">
        <v>0</v>
      </c>
    </row>
    <row r="996" spans="1:41" ht="13.5">
      <c r="A996" s="69">
        <v>21651</v>
      </c>
      <c r="B996" s="44" t="s">
        <v>4320</v>
      </c>
      <c r="C996" s="45" t="s">
        <v>4571</v>
      </c>
      <c r="D996" s="45">
        <v>11022</v>
      </c>
      <c r="E996" s="45">
        <v>2</v>
      </c>
      <c r="F996" s="45">
        <v>0</v>
      </c>
      <c r="G996" s="45">
        <v>4</v>
      </c>
      <c r="H996" s="45">
        <v>50157</v>
      </c>
      <c r="I996" s="60">
        <v>1</v>
      </c>
      <c r="J996" s="45">
        <v>1</v>
      </c>
      <c r="K996" s="45">
        <v>320</v>
      </c>
      <c r="L996" s="45">
        <v>0</v>
      </c>
      <c r="M996" s="45">
        <v>0</v>
      </c>
      <c r="N996" s="45">
        <v>0</v>
      </c>
      <c r="O996" s="45">
        <v>0</v>
      </c>
      <c r="P996" s="45">
        <v>680</v>
      </c>
      <c r="Q996" s="45">
        <v>0</v>
      </c>
      <c r="R996" s="45">
        <v>0</v>
      </c>
      <c r="S996" s="45">
        <v>0</v>
      </c>
      <c r="T996" s="45">
        <v>0</v>
      </c>
      <c r="U996" s="45">
        <v>0</v>
      </c>
      <c r="V996" s="45">
        <v>0</v>
      </c>
      <c r="W996" s="45">
        <v>0</v>
      </c>
      <c r="X996" s="45">
        <v>0</v>
      </c>
      <c r="Y996" s="45">
        <v>0</v>
      </c>
      <c r="Z996" s="45">
        <v>0</v>
      </c>
      <c r="AA996" s="45">
        <v>0</v>
      </c>
      <c r="AB996" s="45">
        <v>0</v>
      </c>
      <c r="AC996" s="45">
        <v>0</v>
      </c>
      <c r="AD996" s="45">
        <v>0</v>
      </c>
      <c r="AE996" s="45">
        <v>0</v>
      </c>
      <c r="AF996" s="45">
        <v>1</v>
      </c>
      <c r="AG996" s="45">
        <v>1</v>
      </c>
      <c r="AH996" s="45">
        <v>0</v>
      </c>
      <c r="AI996" s="45">
        <v>0</v>
      </c>
      <c r="AJ996" s="45">
        <v>0</v>
      </c>
      <c r="AK996" s="45">
        <v>0</v>
      </c>
      <c r="AL996" s="45">
        <v>0</v>
      </c>
      <c r="AM996" s="45">
        <v>0</v>
      </c>
      <c r="AN996" s="45">
        <v>0</v>
      </c>
      <c r="AO996" s="45">
        <v>0</v>
      </c>
    </row>
    <row r="997" spans="1:41" ht="13.5">
      <c r="A997" s="69">
        <v>21652</v>
      </c>
      <c r="B997" s="44" t="s">
        <v>4308</v>
      </c>
      <c r="C997" s="45" t="s">
        <v>4572</v>
      </c>
      <c r="D997" s="45">
        <v>11031</v>
      </c>
      <c r="E997" s="45">
        <v>2</v>
      </c>
      <c r="F997" s="45">
        <v>0</v>
      </c>
      <c r="G997" s="45">
        <v>4</v>
      </c>
      <c r="H997" s="45">
        <v>50158</v>
      </c>
      <c r="I997" s="60">
        <v>1</v>
      </c>
      <c r="J997" s="45">
        <v>1</v>
      </c>
      <c r="K997" s="45">
        <v>320</v>
      </c>
      <c r="L997" s="45">
        <v>0</v>
      </c>
      <c r="M997" s="45">
        <v>0</v>
      </c>
      <c r="N997" s="45">
        <v>0</v>
      </c>
      <c r="O997" s="45">
        <v>0</v>
      </c>
      <c r="P997" s="45">
        <v>680</v>
      </c>
      <c r="Q997" s="45">
        <v>0</v>
      </c>
      <c r="R997" s="45">
        <v>0</v>
      </c>
      <c r="S997" s="45">
        <v>0</v>
      </c>
      <c r="T997" s="45">
        <v>0</v>
      </c>
      <c r="U997" s="45">
        <v>0</v>
      </c>
      <c r="V997" s="45">
        <v>0</v>
      </c>
      <c r="W997" s="45">
        <v>0</v>
      </c>
      <c r="X997" s="45">
        <v>0</v>
      </c>
      <c r="Y997" s="45">
        <v>0</v>
      </c>
      <c r="Z997" s="45">
        <v>0</v>
      </c>
      <c r="AA997" s="45">
        <v>0</v>
      </c>
      <c r="AB997" s="45">
        <v>0</v>
      </c>
      <c r="AC997" s="45">
        <v>0</v>
      </c>
      <c r="AD997" s="45">
        <v>0</v>
      </c>
      <c r="AE997" s="45">
        <v>0</v>
      </c>
      <c r="AF997" s="45">
        <v>1</v>
      </c>
      <c r="AG997" s="45">
        <v>1</v>
      </c>
      <c r="AH997" s="45">
        <v>0</v>
      </c>
      <c r="AI997" s="45">
        <v>0</v>
      </c>
      <c r="AJ997" s="45">
        <v>0</v>
      </c>
      <c r="AK997" s="45">
        <v>0</v>
      </c>
      <c r="AL997" s="45">
        <v>0</v>
      </c>
      <c r="AM997" s="45">
        <v>0</v>
      </c>
      <c r="AN997" s="45">
        <v>0</v>
      </c>
      <c r="AO997" s="45">
        <v>0</v>
      </c>
    </row>
    <row r="998" spans="1:41" ht="13.5">
      <c r="A998" s="69">
        <v>21653</v>
      </c>
      <c r="B998" s="44" t="s">
        <v>3948</v>
      </c>
      <c r="C998" s="45" t="s">
        <v>4573</v>
      </c>
      <c r="D998" s="45">
        <v>13025</v>
      </c>
      <c r="E998" s="45">
        <v>2</v>
      </c>
      <c r="F998" s="45">
        <v>0</v>
      </c>
      <c r="G998" s="45">
        <v>4</v>
      </c>
      <c r="H998" s="45">
        <v>50159</v>
      </c>
      <c r="I998" s="60">
        <v>1</v>
      </c>
      <c r="J998" s="45">
        <v>1</v>
      </c>
      <c r="K998" s="45">
        <v>320</v>
      </c>
      <c r="L998" s="45">
        <v>0</v>
      </c>
      <c r="M998" s="45">
        <v>0</v>
      </c>
      <c r="N998" s="45">
        <v>0</v>
      </c>
      <c r="O998" s="45">
        <v>0</v>
      </c>
      <c r="P998" s="45">
        <v>680</v>
      </c>
      <c r="Q998" s="45">
        <v>0</v>
      </c>
      <c r="R998" s="45">
        <v>0</v>
      </c>
      <c r="S998" s="45">
        <v>0</v>
      </c>
      <c r="T998" s="45">
        <v>0</v>
      </c>
      <c r="U998" s="45">
        <v>0</v>
      </c>
      <c r="V998" s="45">
        <v>0</v>
      </c>
      <c r="W998" s="45">
        <v>0</v>
      </c>
      <c r="X998" s="45">
        <v>0</v>
      </c>
      <c r="Y998" s="45">
        <v>0</v>
      </c>
      <c r="Z998" s="45">
        <v>0</v>
      </c>
      <c r="AA998" s="45">
        <v>0</v>
      </c>
      <c r="AB998" s="45">
        <v>0</v>
      </c>
      <c r="AC998" s="45">
        <v>0</v>
      </c>
      <c r="AD998" s="45">
        <v>0</v>
      </c>
      <c r="AE998" s="45">
        <v>0</v>
      </c>
      <c r="AF998" s="45">
        <v>1</v>
      </c>
      <c r="AG998" s="45">
        <v>1</v>
      </c>
      <c r="AH998" s="45">
        <v>0</v>
      </c>
      <c r="AI998" s="45">
        <v>0</v>
      </c>
      <c r="AJ998" s="45">
        <v>0</v>
      </c>
      <c r="AK998" s="45">
        <v>0</v>
      </c>
      <c r="AL998" s="45">
        <v>0</v>
      </c>
      <c r="AM998" s="45">
        <v>0</v>
      </c>
      <c r="AN998" s="45">
        <v>0</v>
      </c>
      <c r="AO998" s="45">
        <v>0</v>
      </c>
    </row>
    <row r="999" spans="1:41" ht="13.5">
      <c r="A999" s="69">
        <v>21654</v>
      </c>
      <c r="B999" s="44" t="s">
        <v>3944</v>
      </c>
      <c r="C999" s="45" t="s">
        <v>4574</v>
      </c>
      <c r="D999" s="45">
        <v>11031</v>
      </c>
      <c r="E999" s="45">
        <v>2</v>
      </c>
      <c r="F999" s="45">
        <v>0</v>
      </c>
      <c r="G999" s="45">
        <v>4</v>
      </c>
      <c r="H999" s="45">
        <v>50160</v>
      </c>
      <c r="I999" s="60">
        <v>1</v>
      </c>
      <c r="J999" s="45">
        <v>1</v>
      </c>
      <c r="K999" s="45">
        <v>320</v>
      </c>
      <c r="L999" s="45">
        <v>0</v>
      </c>
      <c r="M999" s="45">
        <v>0</v>
      </c>
      <c r="N999" s="45">
        <v>0</v>
      </c>
      <c r="O999" s="45">
        <v>0</v>
      </c>
      <c r="P999" s="45">
        <v>680</v>
      </c>
      <c r="Q999" s="45">
        <v>0</v>
      </c>
      <c r="R999" s="45">
        <v>0</v>
      </c>
      <c r="S999" s="45">
        <v>0</v>
      </c>
      <c r="T999" s="45">
        <v>0</v>
      </c>
      <c r="U999" s="45">
        <v>0</v>
      </c>
      <c r="V999" s="45">
        <v>0</v>
      </c>
      <c r="W999" s="45">
        <v>0</v>
      </c>
      <c r="X999" s="45">
        <v>0</v>
      </c>
      <c r="Y999" s="45">
        <v>0</v>
      </c>
      <c r="Z999" s="45">
        <v>0</v>
      </c>
      <c r="AA999" s="45">
        <v>0</v>
      </c>
      <c r="AB999" s="45">
        <v>0</v>
      </c>
      <c r="AC999" s="45">
        <v>0</v>
      </c>
      <c r="AD999" s="45">
        <v>0</v>
      </c>
      <c r="AE999" s="45">
        <v>0</v>
      </c>
      <c r="AF999" s="45">
        <v>1</v>
      </c>
      <c r="AG999" s="45">
        <v>1</v>
      </c>
      <c r="AH999" s="45">
        <v>0</v>
      </c>
      <c r="AI999" s="45">
        <v>0</v>
      </c>
      <c r="AJ999" s="45">
        <v>0</v>
      </c>
      <c r="AK999" s="45">
        <v>0</v>
      </c>
      <c r="AL999" s="45">
        <v>0</v>
      </c>
      <c r="AM999" s="45">
        <v>0</v>
      </c>
      <c r="AN999" s="45">
        <v>0</v>
      </c>
      <c r="AO999" s="45">
        <v>0</v>
      </c>
    </row>
    <row r="1000" spans="1:41" ht="13.5">
      <c r="A1000" s="69">
        <v>21655</v>
      </c>
      <c r="B1000" s="44" t="s">
        <v>4165</v>
      </c>
      <c r="C1000" s="45" t="s">
        <v>4575</v>
      </c>
      <c r="D1000" s="45">
        <v>13036</v>
      </c>
      <c r="E1000" s="45">
        <v>2</v>
      </c>
      <c r="F1000" s="45">
        <v>0</v>
      </c>
      <c r="G1000" s="45">
        <v>4</v>
      </c>
      <c r="H1000" s="45">
        <v>50161</v>
      </c>
      <c r="I1000" s="60">
        <v>1</v>
      </c>
      <c r="J1000" s="45">
        <v>1</v>
      </c>
      <c r="K1000" s="45">
        <v>320</v>
      </c>
      <c r="L1000" s="45">
        <v>0</v>
      </c>
      <c r="M1000" s="45">
        <v>0</v>
      </c>
      <c r="N1000" s="45">
        <v>0</v>
      </c>
      <c r="O1000" s="45">
        <v>0</v>
      </c>
      <c r="P1000" s="45">
        <v>680</v>
      </c>
      <c r="Q1000" s="45">
        <v>0</v>
      </c>
      <c r="R1000" s="45">
        <v>0</v>
      </c>
      <c r="S1000" s="45">
        <v>0</v>
      </c>
      <c r="T1000" s="45">
        <v>0</v>
      </c>
      <c r="U1000" s="45">
        <v>0</v>
      </c>
      <c r="V1000" s="45">
        <v>0</v>
      </c>
      <c r="W1000" s="45">
        <v>0</v>
      </c>
      <c r="X1000" s="45">
        <v>0</v>
      </c>
      <c r="Y1000" s="45">
        <v>0</v>
      </c>
      <c r="Z1000" s="45">
        <v>0</v>
      </c>
      <c r="AA1000" s="45">
        <v>0</v>
      </c>
      <c r="AB1000" s="45">
        <v>0</v>
      </c>
      <c r="AC1000" s="45">
        <v>0</v>
      </c>
      <c r="AD1000" s="45">
        <v>0</v>
      </c>
      <c r="AE1000" s="45">
        <v>0</v>
      </c>
      <c r="AF1000" s="45">
        <v>1</v>
      </c>
      <c r="AG1000" s="45">
        <v>1</v>
      </c>
      <c r="AH1000" s="45">
        <v>0</v>
      </c>
      <c r="AI1000" s="45">
        <v>0</v>
      </c>
      <c r="AJ1000" s="45">
        <v>0</v>
      </c>
      <c r="AK1000" s="45">
        <v>0</v>
      </c>
      <c r="AL1000" s="45">
        <v>0</v>
      </c>
      <c r="AM1000" s="45">
        <v>0</v>
      </c>
      <c r="AN1000" s="45">
        <v>0</v>
      </c>
      <c r="AO1000" s="45">
        <v>0</v>
      </c>
    </row>
    <row r="1001" spans="1:41" ht="13.5">
      <c r="A1001" s="69">
        <v>21656</v>
      </c>
      <c r="B1001" s="44" t="s">
        <v>4306</v>
      </c>
      <c r="C1001" s="45" t="s">
        <v>4576</v>
      </c>
      <c r="D1001" s="45">
        <v>11041</v>
      </c>
      <c r="E1001" s="45">
        <v>2</v>
      </c>
      <c r="F1001" s="45">
        <v>0</v>
      </c>
      <c r="G1001" s="45">
        <v>4</v>
      </c>
      <c r="H1001" s="45">
        <v>50162</v>
      </c>
      <c r="I1001" s="60">
        <v>1</v>
      </c>
      <c r="J1001" s="45">
        <v>1</v>
      </c>
      <c r="K1001" s="45">
        <v>320</v>
      </c>
      <c r="L1001" s="45">
        <v>0</v>
      </c>
      <c r="M1001" s="45">
        <v>0</v>
      </c>
      <c r="N1001" s="45">
        <v>0</v>
      </c>
      <c r="O1001" s="45">
        <v>0</v>
      </c>
      <c r="P1001" s="45">
        <v>680</v>
      </c>
      <c r="Q1001" s="45">
        <v>0</v>
      </c>
      <c r="R1001" s="45">
        <v>0</v>
      </c>
      <c r="S1001" s="45">
        <v>0</v>
      </c>
      <c r="T1001" s="45">
        <v>0</v>
      </c>
      <c r="U1001" s="45">
        <v>0</v>
      </c>
      <c r="V1001" s="45">
        <v>0</v>
      </c>
      <c r="W1001" s="45">
        <v>0</v>
      </c>
      <c r="X1001" s="45">
        <v>0</v>
      </c>
      <c r="Y1001" s="45">
        <v>0</v>
      </c>
      <c r="Z1001" s="45">
        <v>0</v>
      </c>
      <c r="AA1001" s="45">
        <v>0</v>
      </c>
      <c r="AB1001" s="45">
        <v>0</v>
      </c>
      <c r="AC1001" s="45">
        <v>0</v>
      </c>
      <c r="AD1001" s="45">
        <v>0</v>
      </c>
      <c r="AE1001" s="45">
        <v>0</v>
      </c>
      <c r="AF1001" s="45">
        <v>1</v>
      </c>
      <c r="AG1001" s="45">
        <v>1</v>
      </c>
      <c r="AH1001" s="45">
        <v>0</v>
      </c>
      <c r="AI1001" s="45">
        <v>0</v>
      </c>
      <c r="AJ1001" s="45">
        <v>0</v>
      </c>
      <c r="AK1001" s="45">
        <v>0</v>
      </c>
      <c r="AL1001" s="45">
        <v>0</v>
      </c>
      <c r="AM1001" s="45">
        <v>0</v>
      </c>
      <c r="AN1001" s="45">
        <v>0</v>
      </c>
      <c r="AO1001" s="45">
        <v>0</v>
      </c>
    </row>
    <row r="1002" spans="1:41" ht="13.5">
      <c r="A1002" s="69">
        <v>21657</v>
      </c>
      <c r="B1002" s="44" t="s">
        <v>4312</v>
      </c>
      <c r="C1002" s="45" t="s">
        <v>4577</v>
      </c>
      <c r="D1002" s="45">
        <v>11043</v>
      </c>
      <c r="E1002" s="45">
        <v>2</v>
      </c>
      <c r="F1002" s="45">
        <v>0</v>
      </c>
      <c r="G1002" s="45">
        <v>4</v>
      </c>
      <c r="H1002" s="45">
        <v>50163</v>
      </c>
      <c r="I1002" s="60">
        <v>1</v>
      </c>
      <c r="J1002" s="45">
        <v>1</v>
      </c>
      <c r="K1002" s="45">
        <v>320</v>
      </c>
      <c r="L1002" s="45">
        <v>0</v>
      </c>
      <c r="M1002" s="45">
        <v>0</v>
      </c>
      <c r="N1002" s="45">
        <v>0</v>
      </c>
      <c r="O1002" s="45">
        <v>0</v>
      </c>
      <c r="P1002" s="45">
        <v>680</v>
      </c>
      <c r="Q1002" s="45">
        <v>0</v>
      </c>
      <c r="R1002" s="45">
        <v>0</v>
      </c>
      <c r="S1002" s="45">
        <v>0</v>
      </c>
      <c r="T1002" s="45">
        <v>0</v>
      </c>
      <c r="U1002" s="45">
        <v>0</v>
      </c>
      <c r="V1002" s="45">
        <v>0</v>
      </c>
      <c r="W1002" s="45">
        <v>0</v>
      </c>
      <c r="X1002" s="45">
        <v>0</v>
      </c>
      <c r="Y1002" s="45">
        <v>0</v>
      </c>
      <c r="Z1002" s="45">
        <v>0</v>
      </c>
      <c r="AA1002" s="45">
        <v>0</v>
      </c>
      <c r="AB1002" s="45">
        <v>0</v>
      </c>
      <c r="AC1002" s="45">
        <v>0</v>
      </c>
      <c r="AD1002" s="45">
        <v>0</v>
      </c>
      <c r="AE1002" s="45">
        <v>0</v>
      </c>
      <c r="AF1002" s="45">
        <v>1</v>
      </c>
      <c r="AG1002" s="45">
        <v>1</v>
      </c>
      <c r="AH1002" s="45">
        <v>0</v>
      </c>
      <c r="AI1002" s="45">
        <v>0</v>
      </c>
      <c r="AJ1002" s="45">
        <v>0</v>
      </c>
      <c r="AK1002" s="45">
        <v>0</v>
      </c>
      <c r="AL1002" s="45">
        <v>0</v>
      </c>
      <c r="AM1002" s="45">
        <v>0</v>
      </c>
      <c r="AN1002" s="45">
        <v>0</v>
      </c>
      <c r="AO1002" s="45">
        <v>0</v>
      </c>
    </row>
    <row r="1003" spans="1:41" ht="13.5">
      <c r="A1003" s="69">
        <v>21658</v>
      </c>
      <c r="B1003" s="44" t="s">
        <v>4315</v>
      </c>
      <c r="C1003" s="45" t="s">
        <v>4578</v>
      </c>
      <c r="D1003" s="45">
        <v>13032</v>
      </c>
      <c r="E1003" s="45">
        <v>2</v>
      </c>
      <c r="F1003" s="45">
        <v>0</v>
      </c>
      <c r="G1003" s="45">
        <v>4</v>
      </c>
      <c r="H1003" s="45">
        <v>50164</v>
      </c>
      <c r="I1003" s="60">
        <v>1</v>
      </c>
      <c r="J1003" s="45">
        <v>1</v>
      </c>
      <c r="K1003" s="45">
        <v>320</v>
      </c>
      <c r="L1003" s="45">
        <v>0</v>
      </c>
      <c r="M1003" s="45">
        <v>0</v>
      </c>
      <c r="N1003" s="45">
        <v>0</v>
      </c>
      <c r="O1003" s="45">
        <v>0</v>
      </c>
      <c r="P1003" s="45">
        <v>680</v>
      </c>
      <c r="Q1003" s="45">
        <v>0</v>
      </c>
      <c r="R1003" s="45">
        <v>0</v>
      </c>
      <c r="S1003" s="45">
        <v>0</v>
      </c>
      <c r="T1003" s="45">
        <v>0</v>
      </c>
      <c r="U1003" s="45">
        <v>0</v>
      </c>
      <c r="V1003" s="45">
        <v>0</v>
      </c>
      <c r="W1003" s="45">
        <v>0</v>
      </c>
      <c r="X1003" s="45">
        <v>0</v>
      </c>
      <c r="Y1003" s="45">
        <v>0</v>
      </c>
      <c r="Z1003" s="45">
        <v>0</v>
      </c>
      <c r="AA1003" s="45">
        <v>0</v>
      </c>
      <c r="AB1003" s="45">
        <v>0</v>
      </c>
      <c r="AC1003" s="45">
        <v>0</v>
      </c>
      <c r="AD1003" s="45">
        <v>0</v>
      </c>
      <c r="AE1003" s="45">
        <v>0</v>
      </c>
      <c r="AF1003" s="45">
        <v>1</v>
      </c>
      <c r="AG1003" s="45">
        <v>1</v>
      </c>
      <c r="AH1003" s="45">
        <v>0</v>
      </c>
      <c r="AI1003" s="45">
        <v>0</v>
      </c>
      <c r="AJ1003" s="45">
        <v>0</v>
      </c>
      <c r="AK1003" s="45">
        <v>0</v>
      </c>
      <c r="AL1003" s="45">
        <v>0</v>
      </c>
      <c r="AM1003" s="45">
        <v>0</v>
      </c>
      <c r="AN1003" s="45">
        <v>0</v>
      </c>
      <c r="AO1003" s="45">
        <v>0</v>
      </c>
    </row>
    <row r="1004" spans="1:41" ht="13.5">
      <c r="A1004" s="69">
        <v>21659</v>
      </c>
      <c r="B1004" s="44" t="s">
        <v>4031</v>
      </c>
      <c r="C1004" s="45" t="s">
        <v>4579</v>
      </c>
      <c r="D1004" s="45">
        <v>12022</v>
      </c>
      <c r="E1004" s="45">
        <v>2</v>
      </c>
      <c r="F1004" s="45">
        <v>0</v>
      </c>
      <c r="G1004" s="45">
        <v>4</v>
      </c>
      <c r="H1004" s="45">
        <v>50165</v>
      </c>
      <c r="I1004" s="60">
        <v>1</v>
      </c>
      <c r="J1004" s="45">
        <v>1</v>
      </c>
      <c r="K1004" s="45">
        <v>320</v>
      </c>
      <c r="L1004" s="45">
        <v>0</v>
      </c>
      <c r="M1004" s="45">
        <v>0</v>
      </c>
      <c r="N1004" s="45">
        <v>0</v>
      </c>
      <c r="O1004" s="45">
        <v>0</v>
      </c>
      <c r="P1004" s="45">
        <v>680</v>
      </c>
      <c r="Q1004" s="45">
        <v>0</v>
      </c>
      <c r="R1004" s="45">
        <v>0</v>
      </c>
      <c r="S1004" s="45">
        <v>0</v>
      </c>
      <c r="T1004" s="45">
        <v>0</v>
      </c>
      <c r="U1004" s="45">
        <v>0</v>
      </c>
      <c r="V1004" s="45">
        <v>0</v>
      </c>
      <c r="W1004" s="45">
        <v>0</v>
      </c>
      <c r="X1004" s="45">
        <v>0</v>
      </c>
      <c r="Y1004" s="45">
        <v>0</v>
      </c>
      <c r="Z1004" s="45">
        <v>0</v>
      </c>
      <c r="AA1004" s="45">
        <v>0</v>
      </c>
      <c r="AB1004" s="45">
        <v>0</v>
      </c>
      <c r="AC1004" s="45">
        <v>0</v>
      </c>
      <c r="AD1004" s="45">
        <v>0</v>
      </c>
      <c r="AE1004" s="45">
        <v>0</v>
      </c>
      <c r="AF1004" s="45">
        <v>1</v>
      </c>
      <c r="AG1004" s="45">
        <v>1</v>
      </c>
      <c r="AH1004" s="45">
        <v>0</v>
      </c>
      <c r="AI1004" s="45">
        <v>0</v>
      </c>
      <c r="AJ1004" s="45">
        <v>0</v>
      </c>
      <c r="AK1004" s="45">
        <v>0</v>
      </c>
      <c r="AL1004" s="45">
        <v>0</v>
      </c>
      <c r="AM1004" s="45">
        <v>0</v>
      </c>
      <c r="AN1004" s="45">
        <v>0</v>
      </c>
      <c r="AO1004" s="45">
        <v>0</v>
      </c>
    </row>
    <row r="1005" spans="1:41" ht="13.5">
      <c r="A1005" s="69">
        <v>21660</v>
      </c>
      <c r="B1005" s="44" t="s">
        <v>4323</v>
      </c>
      <c r="C1005" s="45" t="s">
        <v>4580</v>
      </c>
      <c r="D1005" s="45">
        <v>14020</v>
      </c>
      <c r="E1005" s="45">
        <v>2</v>
      </c>
      <c r="F1005" s="45">
        <v>0</v>
      </c>
      <c r="G1005" s="45">
        <v>4</v>
      </c>
      <c r="H1005" s="45">
        <v>50166</v>
      </c>
      <c r="I1005" s="60">
        <v>1</v>
      </c>
      <c r="J1005" s="45">
        <v>1</v>
      </c>
      <c r="K1005" s="45">
        <v>320</v>
      </c>
      <c r="L1005" s="45">
        <v>0</v>
      </c>
      <c r="M1005" s="45">
        <v>0</v>
      </c>
      <c r="N1005" s="45">
        <v>0</v>
      </c>
      <c r="O1005" s="45">
        <v>0</v>
      </c>
      <c r="P1005" s="45">
        <v>680</v>
      </c>
      <c r="Q1005" s="45">
        <v>0</v>
      </c>
      <c r="R1005" s="45">
        <v>0</v>
      </c>
      <c r="S1005" s="45">
        <v>0</v>
      </c>
      <c r="T1005" s="45">
        <v>0</v>
      </c>
      <c r="U1005" s="45">
        <v>0</v>
      </c>
      <c r="V1005" s="45">
        <v>0</v>
      </c>
      <c r="W1005" s="45">
        <v>0</v>
      </c>
      <c r="X1005" s="45">
        <v>0</v>
      </c>
      <c r="Y1005" s="45">
        <v>0</v>
      </c>
      <c r="Z1005" s="45">
        <v>0</v>
      </c>
      <c r="AA1005" s="45">
        <v>0</v>
      </c>
      <c r="AB1005" s="45">
        <v>0</v>
      </c>
      <c r="AC1005" s="45">
        <v>0</v>
      </c>
      <c r="AD1005" s="45">
        <v>0</v>
      </c>
      <c r="AE1005" s="45">
        <v>0</v>
      </c>
      <c r="AF1005" s="45">
        <v>1</v>
      </c>
      <c r="AG1005" s="45">
        <v>1</v>
      </c>
      <c r="AH1005" s="45">
        <v>0</v>
      </c>
      <c r="AI1005" s="45">
        <v>0</v>
      </c>
      <c r="AJ1005" s="45">
        <v>0</v>
      </c>
      <c r="AK1005" s="45">
        <v>0</v>
      </c>
      <c r="AL1005" s="45">
        <v>0</v>
      </c>
      <c r="AM1005" s="45">
        <v>0</v>
      </c>
      <c r="AN1005" s="45">
        <v>0</v>
      </c>
      <c r="AO1005" s="45">
        <v>0</v>
      </c>
    </row>
    <row r="1006" spans="1:41" ht="13.5">
      <c r="A1006" s="69">
        <v>21661</v>
      </c>
      <c r="B1006" s="44" t="s">
        <v>3912</v>
      </c>
      <c r="C1006" s="45" t="s">
        <v>4581</v>
      </c>
      <c r="D1006" s="45">
        <v>11023</v>
      </c>
      <c r="E1006" s="45">
        <v>2</v>
      </c>
      <c r="F1006" s="45">
        <v>0</v>
      </c>
      <c r="G1006" s="45">
        <v>4</v>
      </c>
      <c r="H1006" s="45">
        <v>50167</v>
      </c>
      <c r="I1006" s="60">
        <v>1</v>
      </c>
      <c r="J1006" s="45">
        <v>1</v>
      </c>
      <c r="K1006" s="45">
        <v>320</v>
      </c>
      <c r="L1006" s="45">
        <v>0</v>
      </c>
      <c r="M1006" s="45">
        <v>0</v>
      </c>
      <c r="N1006" s="45">
        <v>0</v>
      </c>
      <c r="O1006" s="45">
        <v>0</v>
      </c>
      <c r="P1006" s="45">
        <v>680</v>
      </c>
      <c r="Q1006" s="45">
        <v>0</v>
      </c>
      <c r="R1006" s="45">
        <v>0</v>
      </c>
      <c r="S1006" s="45">
        <v>0</v>
      </c>
      <c r="T1006" s="45">
        <v>0</v>
      </c>
      <c r="U1006" s="45">
        <v>0</v>
      </c>
      <c r="V1006" s="45">
        <v>0</v>
      </c>
      <c r="W1006" s="45">
        <v>0</v>
      </c>
      <c r="X1006" s="45">
        <v>0</v>
      </c>
      <c r="Y1006" s="45">
        <v>0</v>
      </c>
      <c r="Z1006" s="45">
        <v>0</v>
      </c>
      <c r="AA1006" s="45">
        <v>0</v>
      </c>
      <c r="AB1006" s="45">
        <v>0</v>
      </c>
      <c r="AC1006" s="45">
        <v>0</v>
      </c>
      <c r="AD1006" s="45">
        <v>0</v>
      </c>
      <c r="AE1006" s="45">
        <v>0</v>
      </c>
      <c r="AF1006" s="45">
        <v>1</v>
      </c>
      <c r="AG1006" s="45">
        <v>1</v>
      </c>
      <c r="AH1006" s="45">
        <v>0</v>
      </c>
      <c r="AI1006" s="45">
        <v>0</v>
      </c>
      <c r="AJ1006" s="45">
        <v>0</v>
      </c>
      <c r="AK1006" s="45">
        <v>0</v>
      </c>
      <c r="AL1006" s="45">
        <v>0</v>
      </c>
      <c r="AM1006" s="45">
        <v>0</v>
      </c>
      <c r="AN1006" s="45">
        <v>0</v>
      </c>
      <c r="AO1006" s="45">
        <v>0</v>
      </c>
    </row>
    <row r="1007" spans="1:41" ht="13.5">
      <c r="A1007" s="69">
        <v>21662</v>
      </c>
      <c r="B1007" s="44" t="s">
        <v>4272</v>
      </c>
      <c r="C1007" s="45" t="s">
        <v>4582</v>
      </c>
      <c r="D1007" s="45">
        <v>14020</v>
      </c>
      <c r="E1007" s="45">
        <v>2</v>
      </c>
      <c r="F1007" s="45">
        <v>0</v>
      </c>
      <c r="G1007" s="45">
        <v>4</v>
      </c>
      <c r="H1007" s="45">
        <v>50168</v>
      </c>
      <c r="I1007" s="60">
        <v>1</v>
      </c>
      <c r="J1007" s="45">
        <v>1</v>
      </c>
      <c r="K1007" s="45">
        <v>320</v>
      </c>
      <c r="L1007" s="45">
        <v>0</v>
      </c>
      <c r="M1007" s="45">
        <v>0</v>
      </c>
      <c r="N1007" s="45">
        <v>0</v>
      </c>
      <c r="O1007" s="45">
        <v>0</v>
      </c>
      <c r="P1007" s="45">
        <v>680</v>
      </c>
      <c r="Q1007" s="45">
        <v>0</v>
      </c>
      <c r="R1007" s="45">
        <v>0</v>
      </c>
      <c r="S1007" s="45">
        <v>0</v>
      </c>
      <c r="T1007" s="45">
        <v>0</v>
      </c>
      <c r="U1007" s="45">
        <v>0</v>
      </c>
      <c r="V1007" s="45">
        <v>0</v>
      </c>
      <c r="W1007" s="45">
        <v>0</v>
      </c>
      <c r="X1007" s="45">
        <v>0</v>
      </c>
      <c r="Y1007" s="45">
        <v>0</v>
      </c>
      <c r="Z1007" s="45">
        <v>0</v>
      </c>
      <c r="AA1007" s="45">
        <v>0</v>
      </c>
      <c r="AB1007" s="45">
        <v>0</v>
      </c>
      <c r="AC1007" s="45">
        <v>0</v>
      </c>
      <c r="AD1007" s="45">
        <v>0</v>
      </c>
      <c r="AE1007" s="45">
        <v>0</v>
      </c>
      <c r="AF1007" s="45">
        <v>1</v>
      </c>
      <c r="AG1007" s="45">
        <v>1</v>
      </c>
      <c r="AH1007" s="45">
        <v>0</v>
      </c>
      <c r="AI1007" s="45">
        <v>0</v>
      </c>
      <c r="AJ1007" s="45">
        <v>0</v>
      </c>
      <c r="AK1007" s="45">
        <v>0</v>
      </c>
      <c r="AL1007" s="45">
        <v>0</v>
      </c>
      <c r="AM1007" s="45">
        <v>0</v>
      </c>
      <c r="AN1007" s="45">
        <v>0</v>
      </c>
      <c r="AO1007" s="45">
        <v>0</v>
      </c>
    </row>
    <row r="1008" spans="1:41" ht="13.5">
      <c r="A1008" s="71">
        <v>21701</v>
      </c>
      <c r="B1008" s="44" t="s">
        <v>4320</v>
      </c>
      <c r="C1008" s="71" t="s">
        <v>4571</v>
      </c>
      <c r="D1008" s="45">
        <v>11022</v>
      </c>
      <c r="E1008" s="45">
        <v>2</v>
      </c>
      <c r="F1008" s="45">
        <v>0</v>
      </c>
      <c r="G1008" s="45">
        <v>4</v>
      </c>
      <c r="H1008" s="45">
        <v>50169</v>
      </c>
      <c r="I1008" s="60">
        <v>1</v>
      </c>
      <c r="J1008" s="45">
        <v>1</v>
      </c>
      <c r="K1008" s="45">
        <v>320</v>
      </c>
      <c r="L1008" s="45">
        <v>0</v>
      </c>
      <c r="M1008" s="45">
        <v>0</v>
      </c>
      <c r="N1008" s="45">
        <v>0</v>
      </c>
      <c r="O1008" s="45">
        <v>0</v>
      </c>
      <c r="P1008" s="45">
        <v>680</v>
      </c>
      <c r="Q1008" s="45">
        <v>0</v>
      </c>
      <c r="R1008" s="45">
        <v>0</v>
      </c>
      <c r="S1008" s="45">
        <v>0</v>
      </c>
      <c r="T1008" s="45">
        <v>0</v>
      </c>
      <c r="U1008" s="45">
        <v>0</v>
      </c>
      <c r="V1008" s="45">
        <v>0</v>
      </c>
      <c r="W1008" s="45">
        <v>0</v>
      </c>
      <c r="X1008" s="45">
        <v>0</v>
      </c>
      <c r="Y1008" s="45">
        <v>0</v>
      </c>
      <c r="Z1008" s="45">
        <v>0</v>
      </c>
      <c r="AA1008" s="45">
        <v>0</v>
      </c>
      <c r="AB1008" s="45">
        <v>0</v>
      </c>
      <c r="AC1008" s="45">
        <v>0</v>
      </c>
      <c r="AD1008" s="45">
        <v>0</v>
      </c>
      <c r="AE1008" s="45">
        <v>0</v>
      </c>
      <c r="AF1008" s="45">
        <v>1</v>
      </c>
      <c r="AG1008" s="45">
        <v>1</v>
      </c>
      <c r="AH1008" s="45">
        <v>0</v>
      </c>
      <c r="AI1008" s="45">
        <v>0</v>
      </c>
      <c r="AJ1008" s="45">
        <v>0</v>
      </c>
      <c r="AK1008" s="45">
        <v>0</v>
      </c>
      <c r="AL1008" s="45">
        <v>0</v>
      </c>
      <c r="AM1008" s="45">
        <v>0</v>
      </c>
      <c r="AN1008" s="45">
        <v>0</v>
      </c>
      <c r="AO1008" s="45">
        <v>0</v>
      </c>
    </row>
    <row r="1009" spans="1:41" ht="13.5">
      <c r="A1009" s="71">
        <v>21702</v>
      </c>
      <c r="B1009" s="44" t="s">
        <v>4308</v>
      </c>
      <c r="C1009" s="71" t="s">
        <v>4572</v>
      </c>
      <c r="D1009" s="45">
        <v>11031</v>
      </c>
      <c r="E1009" s="45">
        <v>2</v>
      </c>
      <c r="F1009" s="45">
        <v>0</v>
      </c>
      <c r="G1009" s="45">
        <v>4</v>
      </c>
      <c r="H1009" s="45">
        <v>50170</v>
      </c>
      <c r="I1009" s="60">
        <v>1</v>
      </c>
      <c r="J1009" s="45">
        <v>1</v>
      </c>
      <c r="K1009" s="45">
        <v>320</v>
      </c>
      <c r="L1009" s="45">
        <v>0</v>
      </c>
      <c r="M1009" s="45">
        <v>0</v>
      </c>
      <c r="N1009" s="45">
        <v>0</v>
      </c>
      <c r="O1009" s="45">
        <v>0</v>
      </c>
      <c r="P1009" s="45">
        <v>680</v>
      </c>
      <c r="Q1009" s="45">
        <v>0</v>
      </c>
      <c r="R1009" s="45">
        <v>0</v>
      </c>
      <c r="S1009" s="45">
        <v>0</v>
      </c>
      <c r="T1009" s="45">
        <v>0</v>
      </c>
      <c r="U1009" s="45">
        <v>0</v>
      </c>
      <c r="V1009" s="45">
        <v>0</v>
      </c>
      <c r="W1009" s="45">
        <v>0</v>
      </c>
      <c r="X1009" s="45">
        <v>0</v>
      </c>
      <c r="Y1009" s="45">
        <v>0</v>
      </c>
      <c r="Z1009" s="45">
        <v>0</v>
      </c>
      <c r="AA1009" s="45">
        <v>0</v>
      </c>
      <c r="AB1009" s="45">
        <v>0</v>
      </c>
      <c r="AC1009" s="45">
        <v>0</v>
      </c>
      <c r="AD1009" s="45">
        <v>0</v>
      </c>
      <c r="AE1009" s="45">
        <v>0</v>
      </c>
      <c r="AF1009" s="45">
        <v>1</v>
      </c>
      <c r="AG1009" s="45">
        <v>1</v>
      </c>
      <c r="AH1009" s="45">
        <v>0</v>
      </c>
      <c r="AI1009" s="45">
        <v>0</v>
      </c>
      <c r="AJ1009" s="45">
        <v>0</v>
      </c>
      <c r="AK1009" s="45">
        <v>0</v>
      </c>
      <c r="AL1009" s="45">
        <v>0</v>
      </c>
      <c r="AM1009" s="45">
        <v>0</v>
      </c>
      <c r="AN1009" s="45">
        <v>0</v>
      </c>
      <c r="AO1009" s="45">
        <v>0</v>
      </c>
    </row>
    <row r="1010" spans="1:41" ht="13.5">
      <c r="A1010" s="71">
        <v>21703</v>
      </c>
      <c r="B1010" s="44" t="s">
        <v>3948</v>
      </c>
      <c r="C1010" s="71" t="s">
        <v>4573</v>
      </c>
      <c r="D1010" s="45">
        <v>13025</v>
      </c>
      <c r="E1010" s="45">
        <v>2</v>
      </c>
      <c r="F1010" s="45">
        <v>0</v>
      </c>
      <c r="G1010" s="45">
        <v>4</v>
      </c>
      <c r="H1010" s="45">
        <v>50171</v>
      </c>
      <c r="I1010" s="60">
        <v>1</v>
      </c>
      <c r="J1010" s="45">
        <v>1</v>
      </c>
      <c r="K1010" s="45">
        <v>320</v>
      </c>
      <c r="L1010" s="45">
        <v>0</v>
      </c>
      <c r="M1010" s="45">
        <v>0</v>
      </c>
      <c r="N1010" s="45">
        <v>0</v>
      </c>
      <c r="O1010" s="45">
        <v>0</v>
      </c>
      <c r="P1010" s="45">
        <v>680</v>
      </c>
      <c r="Q1010" s="45">
        <v>0</v>
      </c>
      <c r="R1010" s="45">
        <v>0</v>
      </c>
      <c r="S1010" s="45">
        <v>0</v>
      </c>
      <c r="T1010" s="45">
        <v>0</v>
      </c>
      <c r="U1010" s="45">
        <v>0</v>
      </c>
      <c r="V1010" s="45">
        <v>0</v>
      </c>
      <c r="W1010" s="45">
        <v>0</v>
      </c>
      <c r="X1010" s="45">
        <v>0</v>
      </c>
      <c r="Y1010" s="45">
        <v>0</v>
      </c>
      <c r="Z1010" s="45">
        <v>0</v>
      </c>
      <c r="AA1010" s="45">
        <v>0</v>
      </c>
      <c r="AB1010" s="45">
        <v>0</v>
      </c>
      <c r="AC1010" s="45">
        <v>0</v>
      </c>
      <c r="AD1010" s="45">
        <v>0</v>
      </c>
      <c r="AE1010" s="45">
        <v>0</v>
      </c>
      <c r="AF1010" s="45">
        <v>1</v>
      </c>
      <c r="AG1010" s="45">
        <v>1</v>
      </c>
      <c r="AH1010" s="45">
        <v>0</v>
      </c>
      <c r="AI1010" s="45">
        <v>0</v>
      </c>
      <c r="AJ1010" s="45">
        <v>0</v>
      </c>
      <c r="AK1010" s="45">
        <v>0</v>
      </c>
      <c r="AL1010" s="45">
        <v>0</v>
      </c>
      <c r="AM1010" s="45">
        <v>0</v>
      </c>
      <c r="AN1010" s="45">
        <v>0</v>
      </c>
      <c r="AO1010" s="45">
        <v>0</v>
      </c>
    </row>
    <row r="1011" spans="1:41" ht="13.5">
      <c r="A1011" s="71">
        <v>21704</v>
      </c>
      <c r="B1011" s="44" t="s">
        <v>3944</v>
      </c>
      <c r="C1011" s="71" t="s">
        <v>4574</v>
      </c>
      <c r="D1011" s="45">
        <v>11031</v>
      </c>
      <c r="E1011" s="45">
        <v>2</v>
      </c>
      <c r="F1011" s="45">
        <v>0</v>
      </c>
      <c r="G1011" s="45">
        <v>4</v>
      </c>
      <c r="H1011" s="45">
        <v>50172</v>
      </c>
      <c r="I1011" s="60">
        <v>1</v>
      </c>
      <c r="J1011" s="45">
        <v>1</v>
      </c>
      <c r="K1011" s="45">
        <v>320</v>
      </c>
      <c r="L1011" s="45">
        <v>0</v>
      </c>
      <c r="M1011" s="45">
        <v>0</v>
      </c>
      <c r="N1011" s="45">
        <v>0</v>
      </c>
      <c r="O1011" s="45">
        <v>0</v>
      </c>
      <c r="P1011" s="45">
        <v>680</v>
      </c>
      <c r="Q1011" s="45">
        <v>0</v>
      </c>
      <c r="R1011" s="45">
        <v>0</v>
      </c>
      <c r="S1011" s="45">
        <v>0</v>
      </c>
      <c r="T1011" s="45">
        <v>0</v>
      </c>
      <c r="U1011" s="45">
        <v>0</v>
      </c>
      <c r="V1011" s="45">
        <v>0</v>
      </c>
      <c r="W1011" s="45">
        <v>0</v>
      </c>
      <c r="X1011" s="45">
        <v>0</v>
      </c>
      <c r="Y1011" s="45">
        <v>0</v>
      </c>
      <c r="Z1011" s="45">
        <v>0</v>
      </c>
      <c r="AA1011" s="45">
        <v>0</v>
      </c>
      <c r="AB1011" s="45">
        <v>0</v>
      </c>
      <c r="AC1011" s="45">
        <v>0</v>
      </c>
      <c r="AD1011" s="45">
        <v>0</v>
      </c>
      <c r="AE1011" s="45">
        <v>0</v>
      </c>
      <c r="AF1011" s="45">
        <v>1</v>
      </c>
      <c r="AG1011" s="45">
        <v>1</v>
      </c>
      <c r="AH1011" s="45">
        <v>0</v>
      </c>
      <c r="AI1011" s="45">
        <v>0</v>
      </c>
      <c r="AJ1011" s="45">
        <v>0</v>
      </c>
      <c r="AK1011" s="45">
        <v>0</v>
      </c>
      <c r="AL1011" s="45">
        <v>0</v>
      </c>
      <c r="AM1011" s="45">
        <v>0</v>
      </c>
      <c r="AN1011" s="45">
        <v>0</v>
      </c>
      <c r="AO1011" s="45">
        <v>0</v>
      </c>
    </row>
    <row r="1012" spans="1:41" ht="13.5">
      <c r="A1012" s="71">
        <v>21705</v>
      </c>
      <c r="B1012" s="44" t="s">
        <v>4165</v>
      </c>
      <c r="C1012" s="71" t="s">
        <v>4575</v>
      </c>
      <c r="D1012" s="45">
        <v>13036</v>
      </c>
      <c r="E1012" s="45">
        <v>2</v>
      </c>
      <c r="F1012" s="45">
        <v>0</v>
      </c>
      <c r="G1012" s="45">
        <v>4</v>
      </c>
      <c r="H1012" s="45">
        <v>50173</v>
      </c>
      <c r="I1012" s="60">
        <v>1</v>
      </c>
      <c r="J1012" s="45">
        <v>1</v>
      </c>
      <c r="K1012" s="45">
        <v>320</v>
      </c>
      <c r="L1012" s="45">
        <v>0</v>
      </c>
      <c r="M1012" s="45">
        <v>0</v>
      </c>
      <c r="N1012" s="45">
        <v>0</v>
      </c>
      <c r="O1012" s="45">
        <v>0</v>
      </c>
      <c r="P1012" s="45">
        <v>680</v>
      </c>
      <c r="Q1012" s="45">
        <v>0</v>
      </c>
      <c r="R1012" s="45">
        <v>0</v>
      </c>
      <c r="S1012" s="45">
        <v>0</v>
      </c>
      <c r="T1012" s="45">
        <v>0</v>
      </c>
      <c r="U1012" s="45">
        <v>0</v>
      </c>
      <c r="V1012" s="45">
        <v>0</v>
      </c>
      <c r="W1012" s="45">
        <v>0</v>
      </c>
      <c r="X1012" s="45">
        <v>0</v>
      </c>
      <c r="Y1012" s="45">
        <v>0</v>
      </c>
      <c r="Z1012" s="45">
        <v>0</v>
      </c>
      <c r="AA1012" s="45">
        <v>0</v>
      </c>
      <c r="AB1012" s="45">
        <v>0</v>
      </c>
      <c r="AC1012" s="45">
        <v>0</v>
      </c>
      <c r="AD1012" s="45">
        <v>0</v>
      </c>
      <c r="AE1012" s="45">
        <v>0</v>
      </c>
      <c r="AF1012" s="45">
        <v>1</v>
      </c>
      <c r="AG1012" s="45">
        <v>1</v>
      </c>
      <c r="AH1012" s="45">
        <v>0</v>
      </c>
      <c r="AI1012" s="45">
        <v>0</v>
      </c>
      <c r="AJ1012" s="45">
        <v>0</v>
      </c>
      <c r="AK1012" s="45">
        <v>0</v>
      </c>
      <c r="AL1012" s="45">
        <v>0</v>
      </c>
      <c r="AM1012" s="45">
        <v>0</v>
      </c>
      <c r="AN1012" s="45">
        <v>0</v>
      </c>
      <c r="AO1012" s="45">
        <v>0</v>
      </c>
    </row>
    <row r="1013" spans="1:41" ht="13.5">
      <c r="A1013" s="71">
        <v>21706</v>
      </c>
      <c r="B1013" s="44" t="s">
        <v>4306</v>
      </c>
      <c r="C1013" s="71" t="s">
        <v>4576</v>
      </c>
      <c r="D1013" s="45">
        <v>11041</v>
      </c>
      <c r="E1013" s="45">
        <v>2</v>
      </c>
      <c r="F1013" s="45">
        <v>0</v>
      </c>
      <c r="G1013" s="45">
        <v>4</v>
      </c>
      <c r="H1013" s="45">
        <v>50174</v>
      </c>
      <c r="I1013" s="60">
        <v>1</v>
      </c>
      <c r="J1013" s="45">
        <v>1</v>
      </c>
      <c r="K1013" s="45">
        <v>320</v>
      </c>
      <c r="L1013" s="45">
        <v>0</v>
      </c>
      <c r="M1013" s="45">
        <v>0</v>
      </c>
      <c r="N1013" s="45">
        <v>0</v>
      </c>
      <c r="O1013" s="45">
        <v>0</v>
      </c>
      <c r="P1013" s="45">
        <v>680</v>
      </c>
      <c r="Q1013" s="45">
        <v>0</v>
      </c>
      <c r="R1013" s="45">
        <v>0</v>
      </c>
      <c r="S1013" s="45">
        <v>0</v>
      </c>
      <c r="T1013" s="45">
        <v>0</v>
      </c>
      <c r="U1013" s="45">
        <v>0</v>
      </c>
      <c r="V1013" s="45">
        <v>0</v>
      </c>
      <c r="W1013" s="45">
        <v>0</v>
      </c>
      <c r="X1013" s="45">
        <v>0</v>
      </c>
      <c r="Y1013" s="45">
        <v>0</v>
      </c>
      <c r="Z1013" s="45">
        <v>0</v>
      </c>
      <c r="AA1013" s="45">
        <v>0</v>
      </c>
      <c r="AB1013" s="45">
        <v>0</v>
      </c>
      <c r="AC1013" s="45">
        <v>0</v>
      </c>
      <c r="AD1013" s="45">
        <v>0</v>
      </c>
      <c r="AE1013" s="45">
        <v>0</v>
      </c>
      <c r="AF1013" s="45">
        <v>1</v>
      </c>
      <c r="AG1013" s="45">
        <v>1</v>
      </c>
      <c r="AH1013" s="45">
        <v>0</v>
      </c>
      <c r="AI1013" s="45">
        <v>0</v>
      </c>
      <c r="AJ1013" s="45">
        <v>0</v>
      </c>
      <c r="AK1013" s="45">
        <v>0</v>
      </c>
      <c r="AL1013" s="45">
        <v>0</v>
      </c>
      <c r="AM1013" s="45">
        <v>0</v>
      </c>
      <c r="AN1013" s="45">
        <v>0</v>
      </c>
      <c r="AO1013" s="45">
        <v>0</v>
      </c>
    </row>
    <row r="1014" spans="1:41" ht="13.5">
      <c r="A1014" s="71">
        <v>21707</v>
      </c>
      <c r="B1014" s="44" t="s">
        <v>4312</v>
      </c>
      <c r="C1014" s="71" t="s">
        <v>4577</v>
      </c>
      <c r="D1014" s="45">
        <v>11043</v>
      </c>
      <c r="E1014" s="45">
        <v>2</v>
      </c>
      <c r="F1014" s="45">
        <v>0</v>
      </c>
      <c r="G1014" s="45">
        <v>4</v>
      </c>
      <c r="H1014" s="45">
        <v>50175</v>
      </c>
      <c r="I1014" s="60">
        <v>1</v>
      </c>
      <c r="J1014" s="45">
        <v>1</v>
      </c>
      <c r="K1014" s="45">
        <v>320</v>
      </c>
      <c r="L1014" s="45">
        <v>0</v>
      </c>
      <c r="M1014" s="45">
        <v>0</v>
      </c>
      <c r="N1014" s="45">
        <v>0</v>
      </c>
      <c r="O1014" s="45">
        <v>0</v>
      </c>
      <c r="P1014" s="45">
        <v>680</v>
      </c>
      <c r="Q1014" s="45">
        <v>0</v>
      </c>
      <c r="R1014" s="45">
        <v>0</v>
      </c>
      <c r="S1014" s="45">
        <v>0</v>
      </c>
      <c r="T1014" s="45">
        <v>0</v>
      </c>
      <c r="U1014" s="45">
        <v>0</v>
      </c>
      <c r="V1014" s="45">
        <v>0</v>
      </c>
      <c r="W1014" s="45">
        <v>0</v>
      </c>
      <c r="X1014" s="45">
        <v>0</v>
      </c>
      <c r="Y1014" s="45">
        <v>0</v>
      </c>
      <c r="Z1014" s="45">
        <v>0</v>
      </c>
      <c r="AA1014" s="45">
        <v>0</v>
      </c>
      <c r="AB1014" s="45">
        <v>0</v>
      </c>
      <c r="AC1014" s="45">
        <v>0</v>
      </c>
      <c r="AD1014" s="45">
        <v>0</v>
      </c>
      <c r="AE1014" s="45">
        <v>0</v>
      </c>
      <c r="AF1014" s="45">
        <v>1</v>
      </c>
      <c r="AG1014" s="45">
        <v>1</v>
      </c>
      <c r="AH1014" s="45">
        <v>0</v>
      </c>
      <c r="AI1014" s="45">
        <v>0</v>
      </c>
      <c r="AJ1014" s="45">
        <v>0</v>
      </c>
      <c r="AK1014" s="45">
        <v>0</v>
      </c>
      <c r="AL1014" s="45">
        <v>0</v>
      </c>
      <c r="AM1014" s="45">
        <v>0</v>
      </c>
      <c r="AN1014" s="45">
        <v>0</v>
      </c>
      <c r="AO1014" s="45">
        <v>0</v>
      </c>
    </row>
    <row r="1015" spans="1:41" ht="13.5">
      <c r="A1015" s="71">
        <v>21708</v>
      </c>
      <c r="B1015" s="44" t="s">
        <v>4315</v>
      </c>
      <c r="C1015" s="71" t="s">
        <v>4578</v>
      </c>
      <c r="D1015" s="45">
        <v>13032</v>
      </c>
      <c r="E1015" s="45">
        <v>2</v>
      </c>
      <c r="F1015" s="45">
        <v>0</v>
      </c>
      <c r="G1015" s="45">
        <v>4</v>
      </c>
      <c r="H1015" s="45">
        <v>50176</v>
      </c>
      <c r="I1015" s="60">
        <v>1</v>
      </c>
      <c r="J1015" s="45">
        <v>1</v>
      </c>
      <c r="K1015" s="45">
        <v>320</v>
      </c>
      <c r="L1015" s="45">
        <v>0</v>
      </c>
      <c r="M1015" s="45">
        <v>0</v>
      </c>
      <c r="N1015" s="45">
        <v>0</v>
      </c>
      <c r="O1015" s="45">
        <v>0</v>
      </c>
      <c r="P1015" s="45">
        <v>680</v>
      </c>
      <c r="Q1015" s="45">
        <v>0</v>
      </c>
      <c r="R1015" s="45">
        <v>0</v>
      </c>
      <c r="S1015" s="45">
        <v>0</v>
      </c>
      <c r="T1015" s="45">
        <v>0</v>
      </c>
      <c r="U1015" s="45">
        <v>0</v>
      </c>
      <c r="V1015" s="45">
        <v>0</v>
      </c>
      <c r="W1015" s="45">
        <v>0</v>
      </c>
      <c r="X1015" s="45">
        <v>0</v>
      </c>
      <c r="Y1015" s="45">
        <v>0</v>
      </c>
      <c r="Z1015" s="45">
        <v>0</v>
      </c>
      <c r="AA1015" s="45">
        <v>0</v>
      </c>
      <c r="AB1015" s="45">
        <v>0</v>
      </c>
      <c r="AC1015" s="45">
        <v>0</v>
      </c>
      <c r="AD1015" s="45">
        <v>0</v>
      </c>
      <c r="AE1015" s="45">
        <v>0</v>
      </c>
      <c r="AF1015" s="45">
        <v>1</v>
      </c>
      <c r="AG1015" s="45">
        <v>1</v>
      </c>
      <c r="AH1015" s="45">
        <v>0</v>
      </c>
      <c r="AI1015" s="45">
        <v>0</v>
      </c>
      <c r="AJ1015" s="45">
        <v>0</v>
      </c>
      <c r="AK1015" s="45">
        <v>0</v>
      </c>
      <c r="AL1015" s="45">
        <v>0</v>
      </c>
      <c r="AM1015" s="45">
        <v>0</v>
      </c>
      <c r="AN1015" s="45">
        <v>0</v>
      </c>
      <c r="AO1015" s="45">
        <v>0</v>
      </c>
    </row>
    <row r="1016" spans="1:41" ht="13.5">
      <c r="A1016" s="71">
        <v>21709</v>
      </c>
      <c r="B1016" s="44" t="s">
        <v>4031</v>
      </c>
      <c r="C1016" s="71" t="s">
        <v>4579</v>
      </c>
      <c r="D1016" s="45">
        <v>12022</v>
      </c>
      <c r="E1016" s="45">
        <v>2</v>
      </c>
      <c r="F1016" s="45">
        <v>0</v>
      </c>
      <c r="G1016" s="45">
        <v>4</v>
      </c>
      <c r="H1016" s="45">
        <v>50177</v>
      </c>
      <c r="I1016" s="60">
        <v>1</v>
      </c>
      <c r="J1016" s="45">
        <v>1</v>
      </c>
      <c r="K1016" s="45">
        <v>320</v>
      </c>
      <c r="L1016" s="45">
        <v>0</v>
      </c>
      <c r="M1016" s="45">
        <v>0</v>
      </c>
      <c r="N1016" s="45">
        <v>0</v>
      </c>
      <c r="O1016" s="45">
        <v>0</v>
      </c>
      <c r="P1016" s="45">
        <v>680</v>
      </c>
      <c r="Q1016" s="45">
        <v>0</v>
      </c>
      <c r="R1016" s="45">
        <v>0</v>
      </c>
      <c r="S1016" s="45">
        <v>0</v>
      </c>
      <c r="T1016" s="45">
        <v>0</v>
      </c>
      <c r="U1016" s="45">
        <v>0</v>
      </c>
      <c r="V1016" s="45">
        <v>0</v>
      </c>
      <c r="W1016" s="45">
        <v>0</v>
      </c>
      <c r="X1016" s="45">
        <v>0</v>
      </c>
      <c r="Y1016" s="45">
        <v>0</v>
      </c>
      <c r="Z1016" s="45">
        <v>0</v>
      </c>
      <c r="AA1016" s="45">
        <v>0</v>
      </c>
      <c r="AB1016" s="45">
        <v>0</v>
      </c>
      <c r="AC1016" s="45">
        <v>0</v>
      </c>
      <c r="AD1016" s="45">
        <v>0</v>
      </c>
      <c r="AE1016" s="45">
        <v>0</v>
      </c>
      <c r="AF1016" s="45">
        <v>1</v>
      </c>
      <c r="AG1016" s="45">
        <v>1</v>
      </c>
      <c r="AH1016" s="45">
        <v>0</v>
      </c>
      <c r="AI1016" s="45">
        <v>0</v>
      </c>
      <c r="AJ1016" s="45">
        <v>0</v>
      </c>
      <c r="AK1016" s="45">
        <v>0</v>
      </c>
      <c r="AL1016" s="45">
        <v>0</v>
      </c>
      <c r="AM1016" s="45">
        <v>0</v>
      </c>
      <c r="AN1016" s="45">
        <v>0</v>
      </c>
      <c r="AO1016" s="45">
        <v>0</v>
      </c>
    </row>
    <row r="1017" spans="1:41" ht="13.5">
      <c r="A1017" s="71">
        <v>21710</v>
      </c>
      <c r="B1017" s="44" t="s">
        <v>4323</v>
      </c>
      <c r="C1017" s="71" t="s">
        <v>4580</v>
      </c>
      <c r="D1017" s="45">
        <v>14020</v>
      </c>
      <c r="E1017" s="45">
        <v>2</v>
      </c>
      <c r="F1017" s="45">
        <v>0</v>
      </c>
      <c r="G1017" s="45">
        <v>4</v>
      </c>
      <c r="H1017" s="45">
        <v>50178</v>
      </c>
      <c r="I1017" s="60">
        <v>1</v>
      </c>
      <c r="J1017" s="45">
        <v>1</v>
      </c>
      <c r="K1017" s="45">
        <v>320</v>
      </c>
      <c r="L1017" s="45">
        <v>0</v>
      </c>
      <c r="M1017" s="45">
        <v>0</v>
      </c>
      <c r="N1017" s="45">
        <v>0</v>
      </c>
      <c r="O1017" s="45">
        <v>0</v>
      </c>
      <c r="P1017" s="45">
        <v>680</v>
      </c>
      <c r="Q1017" s="45">
        <v>0</v>
      </c>
      <c r="R1017" s="45">
        <v>0</v>
      </c>
      <c r="S1017" s="45">
        <v>0</v>
      </c>
      <c r="T1017" s="45">
        <v>0</v>
      </c>
      <c r="U1017" s="45">
        <v>0</v>
      </c>
      <c r="V1017" s="45">
        <v>0</v>
      </c>
      <c r="W1017" s="45">
        <v>0</v>
      </c>
      <c r="X1017" s="45">
        <v>0</v>
      </c>
      <c r="Y1017" s="45">
        <v>0</v>
      </c>
      <c r="Z1017" s="45">
        <v>0</v>
      </c>
      <c r="AA1017" s="45">
        <v>0</v>
      </c>
      <c r="AB1017" s="45">
        <v>0</v>
      </c>
      <c r="AC1017" s="45">
        <v>0</v>
      </c>
      <c r="AD1017" s="45">
        <v>0</v>
      </c>
      <c r="AE1017" s="45">
        <v>0</v>
      </c>
      <c r="AF1017" s="45">
        <v>1</v>
      </c>
      <c r="AG1017" s="45">
        <v>1</v>
      </c>
      <c r="AH1017" s="45">
        <v>0</v>
      </c>
      <c r="AI1017" s="45">
        <v>0</v>
      </c>
      <c r="AJ1017" s="45">
        <v>0</v>
      </c>
      <c r="AK1017" s="45">
        <v>0</v>
      </c>
      <c r="AL1017" s="45">
        <v>0</v>
      </c>
      <c r="AM1017" s="45">
        <v>0</v>
      </c>
      <c r="AN1017" s="45">
        <v>0</v>
      </c>
      <c r="AO1017" s="45">
        <v>0</v>
      </c>
    </row>
    <row r="1018" spans="1:41" ht="13.5">
      <c r="A1018" s="71">
        <v>21711</v>
      </c>
      <c r="B1018" s="44" t="s">
        <v>3912</v>
      </c>
      <c r="C1018" s="71" t="s">
        <v>4581</v>
      </c>
      <c r="D1018" s="45">
        <v>11023</v>
      </c>
      <c r="E1018" s="45">
        <v>2</v>
      </c>
      <c r="F1018" s="45">
        <v>0</v>
      </c>
      <c r="G1018" s="45">
        <v>4</v>
      </c>
      <c r="H1018" s="45">
        <v>50179</v>
      </c>
      <c r="I1018" s="60">
        <v>1</v>
      </c>
      <c r="J1018" s="45">
        <v>1</v>
      </c>
      <c r="K1018" s="45">
        <v>320</v>
      </c>
      <c r="L1018" s="45">
        <v>0</v>
      </c>
      <c r="M1018" s="45">
        <v>0</v>
      </c>
      <c r="N1018" s="45">
        <v>0</v>
      </c>
      <c r="O1018" s="45">
        <v>0</v>
      </c>
      <c r="P1018" s="45">
        <v>680</v>
      </c>
      <c r="Q1018" s="45">
        <v>0</v>
      </c>
      <c r="R1018" s="45">
        <v>0</v>
      </c>
      <c r="S1018" s="45">
        <v>0</v>
      </c>
      <c r="T1018" s="45">
        <v>0</v>
      </c>
      <c r="U1018" s="45">
        <v>0</v>
      </c>
      <c r="V1018" s="45">
        <v>0</v>
      </c>
      <c r="W1018" s="45">
        <v>0</v>
      </c>
      <c r="X1018" s="45">
        <v>0</v>
      </c>
      <c r="Y1018" s="45">
        <v>0</v>
      </c>
      <c r="Z1018" s="45">
        <v>0</v>
      </c>
      <c r="AA1018" s="45">
        <v>0</v>
      </c>
      <c r="AB1018" s="45">
        <v>0</v>
      </c>
      <c r="AC1018" s="45">
        <v>0</v>
      </c>
      <c r="AD1018" s="45">
        <v>0</v>
      </c>
      <c r="AE1018" s="45">
        <v>0</v>
      </c>
      <c r="AF1018" s="45">
        <v>1</v>
      </c>
      <c r="AG1018" s="45">
        <v>1</v>
      </c>
      <c r="AH1018" s="45">
        <v>0</v>
      </c>
      <c r="AI1018" s="45">
        <v>0</v>
      </c>
      <c r="AJ1018" s="45">
        <v>0</v>
      </c>
      <c r="AK1018" s="45">
        <v>0</v>
      </c>
      <c r="AL1018" s="45">
        <v>0</v>
      </c>
      <c r="AM1018" s="45">
        <v>0</v>
      </c>
      <c r="AN1018" s="45">
        <v>0</v>
      </c>
      <c r="AO1018" s="45">
        <v>0</v>
      </c>
    </row>
    <row r="1019" spans="1:41" ht="13.5">
      <c r="A1019" s="71">
        <v>21712</v>
      </c>
      <c r="B1019" s="44" t="s">
        <v>4272</v>
      </c>
      <c r="C1019" s="71" t="s">
        <v>4582</v>
      </c>
      <c r="D1019" s="45">
        <v>14020</v>
      </c>
      <c r="E1019" s="45">
        <v>2</v>
      </c>
      <c r="F1019" s="45">
        <v>0</v>
      </c>
      <c r="G1019" s="45">
        <v>4</v>
      </c>
      <c r="H1019" s="45">
        <v>50180</v>
      </c>
      <c r="I1019" s="60">
        <v>1</v>
      </c>
      <c r="J1019" s="45">
        <v>1</v>
      </c>
      <c r="K1019" s="45">
        <v>320</v>
      </c>
      <c r="L1019" s="45">
        <v>0</v>
      </c>
      <c r="M1019" s="45">
        <v>0</v>
      </c>
      <c r="N1019" s="45">
        <v>0</v>
      </c>
      <c r="O1019" s="45">
        <v>0</v>
      </c>
      <c r="P1019" s="45">
        <v>680</v>
      </c>
      <c r="Q1019" s="45">
        <v>0</v>
      </c>
      <c r="R1019" s="45">
        <v>0</v>
      </c>
      <c r="S1019" s="45">
        <v>0</v>
      </c>
      <c r="T1019" s="45">
        <v>0</v>
      </c>
      <c r="U1019" s="45">
        <v>0</v>
      </c>
      <c r="V1019" s="45">
        <v>0</v>
      </c>
      <c r="W1019" s="45">
        <v>0</v>
      </c>
      <c r="X1019" s="45">
        <v>0</v>
      </c>
      <c r="Y1019" s="45">
        <v>0</v>
      </c>
      <c r="Z1019" s="45">
        <v>0</v>
      </c>
      <c r="AA1019" s="45">
        <v>0</v>
      </c>
      <c r="AB1019" s="45">
        <v>0</v>
      </c>
      <c r="AC1019" s="45">
        <v>0</v>
      </c>
      <c r="AD1019" s="45">
        <v>0</v>
      </c>
      <c r="AE1019" s="45">
        <v>0</v>
      </c>
      <c r="AF1019" s="45">
        <v>1</v>
      </c>
      <c r="AG1019" s="45">
        <v>1</v>
      </c>
      <c r="AH1019" s="45">
        <v>0</v>
      </c>
      <c r="AI1019" s="45">
        <v>0</v>
      </c>
      <c r="AJ1019" s="45">
        <v>0</v>
      </c>
      <c r="AK1019" s="45">
        <v>0</v>
      </c>
      <c r="AL1019" s="45">
        <v>0</v>
      </c>
      <c r="AM1019" s="45">
        <v>0</v>
      </c>
      <c r="AN1019" s="45">
        <v>0</v>
      </c>
      <c r="AO1019" s="45">
        <v>0</v>
      </c>
    </row>
    <row r="1020" spans="1:41" ht="13.5">
      <c r="A1020" s="69">
        <v>21751</v>
      </c>
      <c r="B1020" s="44" t="s">
        <v>4320</v>
      </c>
      <c r="C1020" s="45" t="s">
        <v>4571</v>
      </c>
      <c r="D1020" s="45">
        <v>11022</v>
      </c>
      <c r="E1020" s="45">
        <v>2</v>
      </c>
      <c r="F1020" s="45">
        <v>0</v>
      </c>
      <c r="G1020" s="45">
        <v>4</v>
      </c>
      <c r="H1020" s="45">
        <v>50181</v>
      </c>
      <c r="I1020" s="60">
        <v>1</v>
      </c>
      <c r="J1020" s="45">
        <v>1</v>
      </c>
      <c r="K1020" s="45">
        <v>320</v>
      </c>
      <c r="L1020" s="45">
        <v>0</v>
      </c>
      <c r="M1020" s="45">
        <v>0</v>
      </c>
      <c r="N1020" s="45">
        <v>0</v>
      </c>
      <c r="O1020" s="45">
        <v>0</v>
      </c>
      <c r="P1020" s="45">
        <v>680</v>
      </c>
      <c r="Q1020" s="45">
        <v>0</v>
      </c>
      <c r="R1020" s="45">
        <v>0</v>
      </c>
      <c r="S1020" s="45">
        <v>0</v>
      </c>
      <c r="T1020" s="45">
        <v>0</v>
      </c>
      <c r="U1020" s="45">
        <v>0</v>
      </c>
      <c r="V1020" s="45">
        <v>0</v>
      </c>
      <c r="W1020" s="45">
        <v>0</v>
      </c>
      <c r="X1020" s="45">
        <v>0</v>
      </c>
      <c r="Y1020" s="45">
        <v>0</v>
      </c>
      <c r="Z1020" s="45">
        <v>0</v>
      </c>
      <c r="AA1020" s="45">
        <v>0</v>
      </c>
      <c r="AB1020" s="45">
        <v>0</v>
      </c>
      <c r="AC1020" s="45">
        <v>0</v>
      </c>
      <c r="AD1020" s="45">
        <v>0</v>
      </c>
      <c r="AE1020" s="45">
        <v>0</v>
      </c>
      <c r="AF1020" s="45">
        <v>1</v>
      </c>
      <c r="AG1020" s="45">
        <v>1</v>
      </c>
      <c r="AH1020" s="45">
        <v>0</v>
      </c>
      <c r="AI1020" s="45">
        <v>0</v>
      </c>
      <c r="AJ1020" s="45">
        <v>0</v>
      </c>
      <c r="AK1020" s="45">
        <v>0</v>
      </c>
      <c r="AL1020" s="45">
        <v>0</v>
      </c>
      <c r="AM1020" s="45">
        <v>0</v>
      </c>
      <c r="AN1020" s="45">
        <v>0</v>
      </c>
      <c r="AO1020" s="45">
        <v>0</v>
      </c>
    </row>
    <row r="1021" spans="1:41" ht="13.5">
      <c r="A1021" s="69">
        <v>21752</v>
      </c>
      <c r="B1021" s="44" t="s">
        <v>4308</v>
      </c>
      <c r="C1021" s="45" t="s">
        <v>4572</v>
      </c>
      <c r="D1021" s="45">
        <v>11031</v>
      </c>
      <c r="E1021" s="45">
        <v>2</v>
      </c>
      <c r="F1021" s="45">
        <v>0</v>
      </c>
      <c r="G1021" s="45">
        <v>4</v>
      </c>
      <c r="H1021" s="45">
        <v>50182</v>
      </c>
      <c r="I1021" s="60">
        <v>1</v>
      </c>
      <c r="J1021" s="45">
        <v>1</v>
      </c>
      <c r="K1021" s="45">
        <v>320</v>
      </c>
      <c r="L1021" s="45">
        <v>0</v>
      </c>
      <c r="M1021" s="45">
        <v>0</v>
      </c>
      <c r="N1021" s="45">
        <v>0</v>
      </c>
      <c r="O1021" s="45">
        <v>0</v>
      </c>
      <c r="P1021" s="45">
        <v>680</v>
      </c>
      <c r="Q1021" s="45">
        <v>0</v>
      </c>
      <c r="R1021" s="45">
        <v>0</v>
      </c>
      <c r="S1021" s="45">
        <v>0</v>
      </c>
      <c r="T1021" s="45">
        <v>0</v>
      </c>
      <c r="U1021" s="45">
        <v>0</v>
      </c>
      <c r="V1021" s="45">
        <v>0</v>
      </c>
      <c r="W1021" s="45">
        <v>0</v>
      </c>
      <c r="X1021" s="45">
        <v>0</v>
      </c>
      <c r="Y1021" s="45">
        <v>0</v>
      </c>
      <c r="Z1021" s="45">
        <v>0</v>
      </c>
      <c r="AA1021" s="45">
        <v>0</v>
      </c>
      <c r="AB1021" s="45">
        <v>0</v>
      </c>
      <c r="AC1021" s="45">
        <v>0</v>
      </c>
      <c r="AD1021" s="45">
        <v>0</v>
      </c>
      <c r="AE1021" s="45">
        <v>0</v>
      </c>
      <c r="AF1021" s="45">
        <v>1</v>
      </c>
      <c r="AG1021" s="45">
        <v>1</v>
      </c>
      <c r="AH1021" s="45">
        <v>0</v>
      </c>
      <c r="AI1021" s="45">
        <v>0</v>
      </c>
      <c r="AJ1021" s="45">
        <v>0</v>
      </c>
      <c r="AK1021" s="45">
        <v>0</v>
      </c>
      <c r="AL1021" s="45">
        <v>0</v>
      </c>
      <c r="AM1021" s="45">
        <v>0</v>
      </c>
      <c r="AN1021" s="45">
        <v>0</v>
      </c>
      <c r="AO1021" s="45">
        <v>0</v>
      </c>
    </row>
    <row r="1022" spans="1:41" ht="13.5">
      <c r="A1022" s="69">
        <v>21753</v>
      </c>
      <c r="B1022" s="44" t="s">
        <v>3948</v>
      </c>
      <c r="C1022" s="45" t="s">
        <v>4573</v>
      </c>
      <c r="D1022" s="45">
        <v>13025</v>
      </c>
      <c r="E1022" s="45">
        <v>2</v>
      </c>
      <c r="F1022" s="45">
        <v>0</v>
      </c>
      <c r="G1022" s="45">
        <v>4</v>
      </c>
      <c r="H1022" s="45">
        <v>50183</v>
      </c>
      <c r="I1022" s="60">
        <v>1</v>
      </c>
      <c r="J1022" s="45">
        <v>1</v>
      </c>
      <c r="K1022" s="45">
        <v>320</v>
      </c>
      <c r="L1022" s="45">
        <v>0</v>
      </c>
      <c r="M1022" s="45">
        <v>0</v>
      </c>
      <c r="N1022" s="45">
        <v>0</v>
      </c>
      <c r="O1022" s="45">
        <v>0</v>
      </c>
      <c r="P1022" s="45">
        <v>680</v>
      </c>
      <c r="Q1022" s="45">
        <v>0</v>
      </c>
      <c r="R1022" s="45">
        <v>0</v>
      </c>
      <c r="S1022" s="45">
        <v>0</v>
      </c>
      <c r="T1022" s="45">
        <v>0</v>
      </c>
      <c r="U1022" s="45">
        <v>0</v>
      </c>
      <c r="V1022" s="45">
        <v>0</v>
      </c>
      <c r="W1022" s="45">
        <v>0</v>
      </c>
      <c r="X1022" s="45">
        <v>0</v>
      </c>
      <c r="Y1022" s="45">
        <v>0</v>
      </c>
      <c r="Z1022" s="45">
        <v>0</v>
      </c>
      <c r="AA1022" s="45">
        <v>0</v>
      </c>
      <c r="AB1022" s="45">
        <v>0</v>
      </c>
      <c r="AC1022" s="45">
        <v>0</v>
      </c>
      <c r="AD1022" s="45">
        <v>0</v>
      </c>
      <c r="AE1022" s="45">
        <v>0</v>
      </c>
      <c r="AF1022" s="45">
        <v>1</v>
      </c>
      <c r="AG1022" s="45">
        <v>1</v>
      </c>
      <c r="AH1022" s="45">
        <v>0</v>
      </c>
      <c r="AI1022" s="45">
        <v>0</v>
      </c>
      <c r="AJ1022" s="45">
        <v>0</v>
      </c>
      <c r="AK1022" s="45">
        <v>0</v>
      </c>
      <c r="AL1022" s="45">
        <v>0</v>
      </c>
      <c r="AM1022" s="45">
        <v>0</v>
      </c>
      <c r="AN1022" s="45">
        <v>0</v>
      </c>
      <c r="AO1022" s="45">
        <v>0</v>
      </c>
    </row>
    <row r="1023" spans="1:41" ht="13.5">
      <c r="A1023" s="69">
        <v>21754</v>
      </c>
      <c r="B1023" s="44" t="s">
        <v>3944</v>
      </c>
      <c r="C1023" s="45" t="s">
        <v>4574</v>
      </c>
      <c r="D1023" s="45">
        <v>11031</v>
      </c>
      <c r="E1023" s="45">
        <v>2</v>
      </c>
      <c r="F1023" s="45">
        <v>0</v>
      </c>
      <c r="G1023" s="45">
        <v>4</v>
      </c>
      <c r="H1023" s="45">
        <v>50184</v>
      </c>
      <c r="I1023" s="60">
        <v>1</v>
      </c>
      <c r="J1023" s="45">
        <v>1</v>
      </c>
      <c r="K1023" s="45">
        <v>320</v>
      </c>
      <c r="L1023" s="45">
        <v>0</v>
      </c>
      <c r="M1023" s="45">
        <v>0</v>
      </c>
      <c r="N1023" s="45">
        <v>0</v>
      </c>
      <c r="O1023" s="45">
        <v>0</v>
      </c>
      <c r="P1023" s="45">
        <v>680</v>
      </c>
      <c r="Q1023" s="45">
        <v>0</v>
      </c>
      <c r="R1023" s="45">
        <v>0</v>
      </c>
      <c r="S1023" s="45">
        <v>0</v>
      </c>
      <c r="T1023" s="45">
        <v>0</v>
      </c>
      <c r="U1023" s="45">
        <v>0</v>
      </c>
      <c r="V1023" s="45">
        <v>0</v>
      </c>
      <c r="W1023" s="45">
        <v>0</v>
      </c>
      <c r="X1023" s="45">
        <v>0</v>
      </c>
      <c r="Y1023" s="45">
        <v>0</v>
      </c>
      <c r="Z1023" s="45">
        <v>0</v>
      </c>
      <c r="AA1023" s="45">
        <v>0</v>
      </c>
      <c r="AB1023" s="45">
        <v>0</v>
      </c>
      <c r="AC1023" s="45">
        <v>0</v>
      </c>
      <c r="AD1023" s="45">
        <v>0</v>
      </c>
      <c r="AE1023" s="45">
        <v>0</v>
      </c>
      <c r="AF1023" s="45">
        <v>1</v>
      </c>
      <c r="AG1023" s="45">
        <v>1</v>
      </c>
      <c r="AH1023" s="45">
        <v>0</v>
      </c>
      <c r="AI1023" s="45">
        <v>0</v>
      </c>
      <c r="AJ1023" s="45">
        <v>0</v>
      </c>
      <c r="AK1023" s="45">
        <v>0</v>
      </c>
      <c r="AL1023" s="45">
        <v>0</v>
      </c>
      <c r="AM1023" s="45">
        <v>0</v>
      </c>
      <c r="AN1023" s="45">
        <v>0</v>
      </c>
      <c r="AO1023" s="45">
        <v>0</v>
      </c>
    </row>
    <row r="1024" spans="1:41" ht="13.5">
      <c r="A1024" s="69">
        <v>21755</v>
      </c>
      <c r="B1024" s="44" t="s">
        <v>4165</v>
      </c>
      <c r="C1024" s="45" t="s">
        <v>4575</v>
      </c>
      <c r="D1024" s="45">
        <v>13036</v>
      </c>
      <c r="E1024" s="45">
        <v>2</v>
      </c>
      <c r="F1024" s="45">
        <v>0</v>
      </c>
      <c r="G1024" s="45">
        <v>4</v>
      </c>
      <c r="H1024" s="45">
        <v>50185</v>
      </c>
      <c r="I1024" s="60">
        <v>1</v>
      </c>
      <c r="J1024" s="45">
        <v>1</v>
      </c>
      <c r="K1024" s="45">
        <v>320</v>
      </c>
      <c r="L1024" s="45">
        <v>0</v>
      </c>
      <c r="M1024" s="45">
        <v>0</v>
      </c>
      <c r="N1024" s="45">
        <v>0</v>
      </c>
      <c r="O1024" s="45">
        <v>0</v>
      </c>
      <c r="P1024" s="45">
        <v>680</v>
      </c>
      <c r="Q1024" s="45">
        <v>0</v>
      </c>
      <c r="R1024" s="45">
        <v>0</v>
      </c>
      <c r="S1024" s="45">
        <v>0</v>
      </c>
      <c r="T1024" s="45">
        <v>0</v>
      </c>
      <c r="U1024" s="45">
        <v>0</v>
      </c>
      <c r="V1024" s="45">
        <v>0</v>
      </c>
      <c r="W1024" s="45">
        <v>0</v>
      </c>
      <c r="X1024" s="45">
        <v>0</v>
      </c>
      <c r="Y1024" s="45">
        <v>0</v>
      </c>
      <c r="Z1024" s="45">
        <v>0</v>
      </c>
      <c r="AA1024" s="45">
        <v>0</v>
      </c>
      <c r="AB1024" s="45">
        <v>0</v>
      </c>
      <c r="AC1024" s="45">
        <v>0</v>
      </c>
      <c r="AD1024" s="45">
        <v>0</v>
      </c>
      <c r="AE1024" s="45">
        <v>0</v>
      </c>
      <c r="AF1024" s="45">
        <v>1</v>
      </c>
      <c r="AG1024" s="45">
        <v>1</v>
      </c>
      <c r="AH1024" s="45">
        <v>0</v>
      </c>
      <c r="AI1024" s="45">
        <v>0</v>
      </c>
      <c r="AJ1024" s="45">
        <v>0</v>
      </c>
      <c r="AK1024" s="45">
        <v>0</v>
      </c>
      <c r="AL1024" s="45">
        <v>0</v>
      </c>
      <c r="AM1024" s="45">
        <v>0</v>
      </c>
      <c r="AN1024" s="45">
        <v>0</v>
      </c>
      <c r="AO1024" s="45">
        <v>0</v>
      </c>
    </row>
    <row r="1025" spans="1:41" ht="13.5">
      <c r="A1025" s="69">
        <v>21756</v>
      </c>
      <c r="B1025" s="44" t="s">
        <v>4306</v>
      </c>
      <c r="C1025" s="45" t="s">
        <v>4576</v>
      </c>
      <c r="D1025" s="45">
        <v>11041</v>
      </c>
      <c r="E1025" s="45">
        <v>2</v>
      </c>
      <c r="F1025" s="45">
        <v>0</v>
      </c>
      <c r="G1025" s="45">
        <v>4</v>
      </c>
      <c r="H1025" s="45">
        <v>50186</v>
      </c>
      <c r="I1025" s="60">
        <v>1</v>
      </c>
      <c r="J1025" s="45">
        <v>1</v>
      </c>
      <c r="K1025" s="45">
        <v>320</v>
      </c>
      <c r="L1025" s="45">
        <v>0</v>
      </c>
      <c r="M1025" s="45">
        <v>0</v>
      </c>
      <c r="N1025" s="45">
        <v>0</v>
      </c>
      <c r="O1025" s="45">
        <v>0</v>
      </c>
      <c r="P1025" s="45">
        <v>680</v>
      </c>
      <c r="Q1025" s="45">
        <v>0</v>
      </c>
      <c r="R1025" s="45">
        <v>0</v>
      </c>
      <c r="S1025" s="45">
        <v>0</v>
      </c>
      <c r="T1025" s="45">
        <v>0</v>
      </c>
      <c r="U1025" s="45">
        <v>0</v>
      </c>
      <c r="V1025" s="45">
        <v>0</v>
      </c>
      <c r="W1025" s="45">
        <v>0</v>
      </c>
      <c r="X1025" s="45">
        <v>0</v>
      </c>
      <c r="Y1025" s="45">
        <v>0</v>
      </c>
      <c r="Z1025" s="45">
        <v>0</v>
      </c>
      <c r="AA1025" s="45">
        <v>0</v>
      </c>
      <c r="AB1025" s="45">
        <v>0</v>
      </c>
      <c r="AC1025" s="45">
        <v>0</v>
      </c>
      <c r="AD1025" s="45">
        <v>0</v>
      </c>
      <c r="AE1025" s="45">
        <v>0</v>
      </c>
      <c r="AF1025" s="45">
        <v>1</v>
      </c>
      <c r="AG1025" s="45">
        <v>1</v>
      </c>
      <c r="AH1025" s="45">
        <v>0</v>
      </c>
      <c r="AI1025" s="45">
        <v>0</v>
      </c>
      <c r="AJ1025" s="45">
        <v>0</v>
      </c>
      <c r="AK1025" s="45">
        <v>0</v>
      </c>
      <c r="AL1025" s="45">
        <v>0</v>
      </c>
      <c r="AM1025" s="45">
        <v>0</v>
      </c>
      <c r="AN1025" s="45">
        <v>0</v>
      </c>
      <c r="AO1025" s="45">
        <v>0</v>
      </c>
    </row>
    <row r="1026" spans="1:41" ht="13.5">
      <c r="A1026" s="69">
        <v>21757</v>
      </c>
      <c r="B1026" s="44" t="s">
        <v>4312</v>
      </c>
      <c r="C1026" s="45" t="s">
        <v>4577</v>
      </c>
      <c r="D1026" s="45">
        <v>11043</v>
      </c>
      <c r="E1026" s="45">
        <v>2</v>
      </c>
      <c r="F1026" s="45">
        <v>0</v>
      </c>
      <c r="G1026" s="45">
        <v>4</v>
      </c>
      <c r="H1026" s="45">
        <v>50187</v>
      </c>
      <c r="I1026" s="60">
        <v>1</v>
      </c>
      <c r="J1026" s="45">
        <v>1</v>
      </c>
      <c r="K1026" s="45">
        <v>320</v>
      </c>
      <c r="L1026" s="45">
        <v>0</v>
      </c>
      <c r="M1026" s="45">
        <v>0</v>
      </c>
      <c r="N1026" s="45">
        <v>0</v>
      </c>
      <c r="O1026" s="45">
        <v>0</v>
      </c>
      <c r="P1026" s="45">
        <v>680</v>
      </c>
      <c r="Q1026" s="45">
        <v>0</v>
      </c>
      <c r="R1026" s="45">
        <v>0</v>
      </c>
      <c r="S1026" s="45">
        <v>0</v>
      </c>
      <c r="T1026" s="45">
        <v>0</v>
      </c>
      <c r="U1026" s="45">
        <v>0</v>
      </c>
      <c r="V1026" s="45">
        <v>0</v>
      </c>
      <c r="W1026" s="45">
        <v>0</v>
      </c>
      <c r="X1026" s="45">
        <v>0</v>
      </c>
      <c r="Y1026" s="45">
        <v>0</v>
      </c>
      <c r="Z1026" s="45">
        <v>0</v>
      </c>
      <c r="AA1026" s="45">
        <v>0</v>
      </c>
      <c r="AB1026" s="45">
        <v>0</v>
      </c>
      <c r="AC1026" s="45">
        <v>0</v>
      </c>
      <c r="AD1026" s="45">
        <v>0</v>
      </c>
      <c r="AE1026" s="45">
        <v>0</v>
      </c>
      <c r="AF1026" s="45">
        <v>1</v>
      </c>
      <c r="AG1026" s="45">
        <v>1</v>
      </c>
      <c r="AH1026" s="45">
        <v>0</v>
      </c>
      <c r="AI1026" s="45">
        <v>0</v>
      </c>
      <c r="AJ1026" s="45">
        <v>0</v>
      </c>
      <c r="AK1026" s="45">
        <v>0</v>
      </c>
      <c r="AL1026" s="45">
        <v>0</v>
      </c>
      <c r="AM1026" s="45">
        <v>0</v>
      </c>
      <c r="AN1026" s="45">
        <v>0</v>
      </c>
      <c r="AO1026" s="45">
        <v>0</v>
      </c>
    </row>
    <row r="1027" spans="1:41" ht="13.5">
      <c r="A1027" s="69">
        <v>21758</v>
      </c>
      <c r="B1027" s="44" t="s">
        <v>4315</v>
      </c>
      <c r="C1027" s="45" t="s">
        <v>4578</v>
      </c>
      <c r="D1027" s="45">
        <v>13032</v>
      </c>
      <c r="E1027" s="45">
        <v>2</v>
      </c>
      <c r="F1027" s="45">
        <v>0</v>
      </c>
      <c r="G1027" s="45">
        <v>4</v>
      </c>
      <c r="H1027" s="45">
        <v>50188</v>
      </c>
      <c r="I1027" s="60">
        <v>1</v>
      </c>
      <c r="J1027" s="45">
        <v>1</v>
      </c>
      <c r="K1027" s="45">
        <v>320</v>
      </c>
      <c r="L1027" s="45">
        <v>0</v>
      </c>
      <c r="M1027" s="45">
        <v>0</v>
      </c>
      <c r="N1027" s="45">
        <v>0</v>
      </c>
      <c r="O1027" s="45">
        <v>0</v>
      </c>
      <c r="P1027" s="45">
        <v>680</v>
      </c>
      <c r="Q1027" s="45">
        <v>0</v>
      </c>
      <c r="R1027" s="45">
        <v>0</v>
      </c>
      <c r="S1027" s="45">
        <v>0</v>
      </c>
      <c r="T1027" s="45">
        <v>0</v>
      </c>
      <c r="U1027" s="45">
        <v>0</v>
      </c>
      <c r="V1027" s="45">
        <v>0</v>
      </c>
      <c r="W1027" s="45">
        <v>0</v>
      </c>
      <c r="X1027" s="45">
        <v>0</v>
      </c>
      <c r="Y1027" s="45">
        <v>0</v>
      </c>
      <c r="Z1027" s="45">
        <v>0</v>
      </c>
      <c r="AA1027" s="45">
        <v>0</v>
      </c>
      <c r="AB1027" s="45">
        <v>0</v>
      </c>
      <c r="AC1027" s="45">
        <v>0</v>
      </c>
      <c r="AD1027" s="45">
        <v>0</v>
      </c>
      <c r="AE1027" s="45">
        <v>0</v>
      </c>
      <c r="AF1027" s="45">
        <v>1</v>
      </c>
      <c r="AG1027" s="45">
        <v>1</v>
      </c>
      <c r="AH1027" s="45">
        <v>0</v>
      </c>
      <c r="AI1027" s="45">
        <v>0</v>
      </c>
      <c r="AJ1027" s="45">
        <v>0</v>
      </c>
      <c r="AK1027" s="45">
        <v>0</v>
      </c>
      <c r="AL1027" s="45">
        <v>0</v>
      </c>
      <c r="AM1027" s="45">
        <v>0</v>
      </c>
      <c r="AN1027" s="45">
        <v>0</v>
      </c>
      <c r="AO1027" s="45">
        <v>0</v>
      </c>
    </row>
    <row r="1028" spans="1:41" ht="13.5">
      <c r="A1028" s="69">
        <v>21759</v>
      </c>
      <c r="B1028" s="44" t="s">
        <v>4031</v>
      </c>
      <c r="C1028" s="45" t="s">
        <v>4579</v>
      </c>
      <c r="D1028" s="45">
        <v>12022</v>
      </c>
      <c r="E1028" s="45">
        <v>2</v>
      </c>
      <c r="F1028" s="45">
        <v>0</v>
      </c>
      <c r="G1028" s="45">
        <v>4</v>
      </c>
      <c r="H1028" s="45">
        <v>50189</v>
      </c>
      <c r="I1028" s="60">
        <v>1</v>
      </c>
      <c r="J1028" s="45">
        <v>1</v>
      </c>
      <c r="K1028" s="45">
        <v>320</v>
      </c>
      <c r="L1028" s="45">
        <v>0</v>
      </c>
      <c r="M1028" s="45">
        <v>0</v>
      </c>
      <c r="N1028" s="45">
        <v>0</v>
      </c>
      <c r="O1028" s="45">
        <v>0</v>
      </c>
      <c r="P1028" s="45">
        <v>680</v>
      </c>
      <c r="Q1028" s="45">
        <v>0</v>
      </c>
      <c r="R1028" s="45">
        <v>0</v>
      </c>
      <c r="S1028" s="45">
        <v>0</v>
      </c>
      <c r="T1028" s="45">
        <v>0</v>
      </c>
      <c r="U1028" s="45">
        <v>0</v>
      </c>
      <c r="V1028" s="45">
        <v>0</v>
      </c>
      <c r="W1028" s="45">
        <v>0</v>
      </c>
      <c r="X1028" s="45">
        <v>0</v>
      </c>
      <c r="Y1028" s="45">
        <v>0</v>
      </c>
      <c r="Z1028" s="45">
        <v>0</v>
      </c>
      <c r="AA1028" s="45">
        <v>0</v>
      </c>
      <c r="AB1028" s="45">
        <v>0</v>
      </c>
      <c r="AC1028" s="45">
        <v>0</v>
      </c>
      <c r="AD1028" s="45">
        <v>0</v>
      </c>
      <c r="AE1028" s="45">
        <v>0</v>
      </c>
      <c r="AF1028" s="45">
        <v>1</v>
      </c>
      <c r="AG1028" s="45">
        <v>1</v>
      </c>
      <c r="AH1028" s="45">
        <v>0</v>
      </c>
      <c r="AI1028" s="45">
        <v>0</v>
      </c>
      <c r="AJ1028" s="45">
        <v>0</v>
      </c>
      <c r="AK1028" s="45">
        <v>0</v>
      </c>
      <c r="AL1028" s="45">
        <v>0</v>
      </c>
      <c r="AM1028" s="45">
        <v>0</v>
      </c>
      <c r="AN1028" s="45">
        <v>0</v>
      </c>
      <c r="AO1028" s="45">
        <v>0</v>
      </c>
    </row>
    <row r="1029" spans="1:41" ht="13.5">
      <c r="A1029" s="69">
        <v>21760</v>
      </c>
      <c r="B1029" s="44" t="s">
        <v>4323</v>
      </c>
      <c r="C1029" s="45" t="s">
        <v>4580</v>
      </c>
      <c r="D1029" s="45">
        <v>14020</v>
      </c>
      <c r="E1029" s="45">
        <v>2</v>
      </c>
      <c r="F1029" s="45">
        <v>0</v>
      </c>
      <c r="G1029" s="45">
        <v>4</v>
      </c>
      <c r="H1029" s="45">
        <v>50190</v>
      </c>
      <c r="I1029" s="60">
        <v>1</v>
      </c>
      <c r="J1029" s="45">
        <v>1</v>
      </c>
      <c r="K1029" s="45">
        <v>320</v>
      </c>
      <c r="L1029" s="45">
        <v>0</v>
      </c>
      <c r="M1029" s="45">
        <v>0</v>
      </c>
      <c r="N1029" s="45">
        <v>0</v>
      </c>
      <c r="O1029" s="45">
        <v>0</v>
      </c>
      <c r="P1029" s="45">
        <v>680</v>
      </c>
      <c r="Q1029" s="45">
        <v>0</v>
      </c>
      <c r="R1029" s="45">
        <v>0</v>
      </c>
      <c r="S1029" s="45">
        <v>0</v>
      </c>
      <c r="T1029" s="45">
        <v>0</v>
      </c>
      <c r="U1029" s="45">
        <v>0</v>
      </c>
      <c r="V1029" s="45">
        <v>0</v>
      </c>
      <c r="W1029" s="45">
        <v>0</v>
      </c>
      <c r="X1029" s="45">
        <v>0</v>
      </c>
      <c r="Y1029" s="45">
        <v>0</v>
      </c>
      <c r="Z1029" s="45">
        <v>0</v>
      </c>
      <c r="AA1029" s="45">
        <v>0</v>
      </c>
      <c r="AB1029" s="45">
        <v>0</v>
      </c>
      <c r="AC1029" s="45">
        <v>0</v>
      </c>
      <c r="AD1029" s="45">
        <v>0</v>
      </c>
      <c r="AE1029" s="45">
        <v>0</v>
      </c>
      <c r="AF1029" s="45">
        <v>1</v>
      </c>
      <c r="AG1029" s="45">
        <v>1</v>
      </c>
      <c r="AH1029" s="45">
        <v>0</v>
      </c>
      <c r="AI1029" s="45">
        <v>0</v>
      </c>
      <c r="AJ1029" s="45">
        <v>0</v>
      </c>
      <c r="AK1029" s="45">
        <v>0</v>
      </c>
      <c r="AL1029" s="45">
        <v>0</v>
      </c>
      <c r="AM1029" s="45">
        <v>0</v>
      </c>
      <c r="AN1029" s="45">
        <v>0</v>
      </c>
      <c r="AO1029" s="45">
        <v>0</v>
      </c>
    </row>
    <row r="1030" spans="1:41" ht="13.5">
      <c r="A1030" s="69">
        <v>21761</v>
      </c>
      <c r="B1030" s="44" t="s">
        <v>3912</v>
      </c>
      <c r="C1030" s="45" t="s">
        <v>4581</v>
      </c>
      <c r="D1030" s="45">
        <v>11023</v>
      </c>
      <c r="E1030" s="45">
        <v>2</v>
      </c>
      <c r="F1030" s="45">
        <v>0</v>
      </c>
      <c r="G1030" s="45">
        <v>4</v>
      </c>
      <c r="H1030" s="45">
        <v>50191</v>
      </c>
      <c r="I1030" s="60">
        <v>1</v>
      </c>
      <c r="J1030" s="45">
        <v>1</v>
      </c>
      <c r="K1030" s="45">
        <v>320</v>
      </c>
      <c r="L1030" s="45">
        <v>0</v>
      </c>
      <c r="M1030" s="45">
        <v>0</v>
      </c>
      <c r="N1030" s="45">
        <v>0</v>
      </c>
      <c r="O1030" s="45">
        <v>0</v>
      </c>
      <c r="P1030" s="45">
        <v>680</v>
      </c>
      <c r="Q1030" s="45">
        <v>0</v>
      </c>
      <c r="R1030" s="45">
        <v>0</v>
      </c>
      <c r="S1030" s="45">
        <v>0</v>
      </c>
      <c r="T1030" s="45">
        <v>0</v>
      </c>
      <c r="U1030" s="45">
        <v>0</v>
      </c>
      <c r="V1030" s="45">
        <v>0</v>
      </c>
      <c r="W1030" s="45">
        <v>0</v>
      </c>
      <c r="X1030" s="45">
        <v>0</v>
      </c>
      <c r="Y1030" s="45">
        <v>0</v>
      </c>
      <c r="Z1030" s="45">
        <v>0</v>
      </c>
      <c r="AA1030" s="45">
        <v>0</v>
      </c>
      <c r="AB1030" s="45">
        <v>0</v>
      </c>
      <c r="AC1030" s="45">
        <v>0</v>
      </c>
      <c r="AD1030" s="45">
        <v>0</v>
      </c>
      <c r="AE1030" s="45">
        <v>0</v>
      </c>
      <c r="AF1030" s="45">
        <v>1</v>
      </c>
      <c r="AG1030" s="45">
        <v>1</v>
      </c>
      <c r="AH1030" s="45">
        <v>0</v>
      </c>
      <c r="AI1030" s="45">
        <v>0</v>
      </c>
      <c r="AJ1030" s="45">
        <v>0</v>
      </c>
      <c r="AK1030" s="45">
        <v>0</v>
      </c>
      <c r="AL1030" s="45">
        <v>0</v>
      </c>
      <c r="AM1030" s="45">
        <v>0</v>
      </c>
      <c r="AN1030" s="45">
        <v>0</v>
      </c>
      <c r="AO1030" s="45">
        <v>0</v>
      </c>
    </row>
    <row r="1031" spans="1:41" ht="13.5">
      <c r="A1031" s="69">
        <v>21762</v>
      </c>
      <c r="B1031" s="44" t="s">
        <v>4272</v>
      </c>
      <c r="C1031" s="45" t="s">
        <v>4582</v>
      </c>
      <c r="D1031" s="45">
        <v>14020</v>
      </c>
      <c r="E1031" s="45">
        <v>2</v>
      </c>
      <c r="F1031" s="45">
        <v>0</v>
      </c>
      <c r="G1031" s="45">
        <v>4</v>
      </c>
      <c r="H1031" s="45">
        <v>50192</v>
      </c>
      <c r="I1031" s="60">
        <v>1</v>
      </c>
      <c r="J1031" s="45">
        <v>1</v>
      </c>
      <c r="K1031" s="45">
        <v>320</v>
      </c>
      <c r="L1031" s="45">
        <v>0</v>
      </c>
      <c r="M1031" s="45">
        <v>0</v>
      </c>
      <c r="N1031" s="45">
        <v>0</v>
      </c>
      <c r="O1031" s="45">
        <v>0</v>
      </c>
      <c r="P1031" s="45">
        <v>680</v>
      </c>
      <c r="Q1031" s="45">
        <v>0</v>
      </c>
      <c r="R1031" s="45">
        <v>0</v>
      </c>
      <c r="S1031" s="45">
        <v>0</v>
      </c>
      <c r="T1031" s="45">
        <v>0</v>
      </c>
      <c r="U1031" s="45">
        <v>0</v>
      </c>
      <c r="V1031" s="45">
        <v>0</v>
      </c>
      <c r="W1031" s="45">
        <v>0</v>
      </c>
      <c r="X1031" s="45">
        <v>0</v>
      </c>
      <c r="Y1031" s="45">
        <v>0</v>
      </c>
      <c r="Z1031" s="45">
        <v>0</v>
      </c>
      <c r="AA1031" s="45">
        <v>0</v>
      </c>
      <c r="AB1031" s="45">
        <v>0</v>
      </c>
      <c r="AC1031" s="45">
        <v>0</v>
      </c>
      <c r="AD1031" s="45">
        <v>0</v>
      </c>
      <c r="AE1031" s="45">
        <v>0</v>
      </c>
      <c r="AF1031" s="45">
        <v>1</v>
      </c>
      <c r="AG1031" s="45">
        <v>1</v>
      </c>
      <c r="AH1031" s="45">
        <v>0</v>
      </c>
      <c r="AI1031" s="45">
        <v>0</v>
      </c>
      <c r="AJ1031" s="45">
        <v>0</v>
      </c>
      <c r="AK1031" s="45">
        <v>0</v>
      </c>
      <c r="AL1031" s="45">
        <v>0</v>
      </c>
      <c r="AM1031" s="45">
        <v>0</v>
      </c>
      <c r="AN1031" s="45">
        <v>0</v>
      </c>
      <c r="AO1031" s="45">
        <v>0</v>
      </c>
    </row>
    <row r="1032" spans="1:41">
      <c r="A1032" s="45">
        <v>22000</v>
      </c>
      <c r="B1032" s="45" t="s">
        <v>4587</v>
      </c>
      <c r="C1032" s="45" t="s">
        <v>4588</v>
      </c>
      <c r="D1032" s="45">
        <v>40005</v>
      </c>
      <c r="E1032" s="45">
        <v>2</v>
      </c>
      <c r="F1032" s="45">
        <v>1</v>
      </c>
      <c r="G1032" s="45">
        <v>3</v>
      </c>
      <c r="H1032" s="45">
        <v>41</v>
      </c>
      <c r="I1032" s="60">
        <v>1</v>
      </c>
      <c r="J1032" s="60">
        <v>1</v>
      </c>
      <c r="K1032" s="60">
        <v>100</v>
      </c>
      <c r="L1032" s="60">
        <v>0</v>
      </c>
      <c r="M1032" s="60">
        <v>0</v>
      </c>
      <c r="N1032" s="60">
        <v>0</v>
      </c>
      <c r="O1032" s="60">
        <v>0</v>
      </c>
      <c r="P1032" s="60">
        <v>0</v>
      </c>
      <c r="Q1032" s="60">
        <v>0</v>
      </c>
      <c r="R1032" s="60">
        <v>0</v>
      </c>
      <c r="S1032" s="60">
        <v>0</v>
      </c>
      <c r="T1032" s="60">
        <v>0</v>
      </c>
      <c r="U1032" s="60">
        <v>0</v>
      </c>
      <c r="V1032" s="60">
        <v>0</v>
      </c>
      <c r="W1032" s="60">
        <v>0</v>
      </c>
      <c r="X1032" s="60">
        <v>0</v>
      </c>
      <c r="Y1032" s="60">
        <v>0</v>
      </c>
      <c r="Z1032" s="60">
        <v>0</v>
      </c>
      <c r="AA1032" s="60">
        <v>0</v>
      </c>
      <c r="AB1032" s="60">
        <v>0</v>
      </c>
      <c r="AC1032" s="60">
        <v>0</v>
      </c>
      <c r="AD1032" s="60">
        <v>0</v>
      </c>
      <c r="AE1032" s="60">
        <v>0</v>
      </c>
      <c r="AF1032" s="45">
        <v>1</v>
      </c>
      <c r="AG1032" s="45">
        <v>1</v>
      </c>
      <c r="AH1032" s="45">
        <v>0</v>
      </c>
      <c r="AI1032" s="45">
        <v>0</v>
      </c>
      <c r="AJ1032" s="45">
        <v>0</v>
      </c>
      <c r="AK1032" s="45">
        <v>0</v>
      </c>
      <c r="AL1032" s="45">
        <v>0</v>
      </c>
      <c r="AM1032" s="45">
        <v>0</v>
      </c>
      <c r="AN1032" s="45">
        <v>0</v>
      </c>
      <c r="AO1032" s="45">
        <v>0</v>
      </c>
    </row>
    <row r="1033" spans="1:41">
      <c r="A1033" s="45">
        <v>22001</v>
      </c>
      <c r="B1033" s="45" t="s">
        <v>2577</v>
      </c>
      <c r="C1033" s="45" t="s">
        <v>2578</v>
      </c>
      <c r="D1033" s="45">
        <v>40005</v>
      </c>
      <c r="E1033" s="45">
        <v>2</v>
      </c>
      <c r="F1033" s="45">
        <v>0</v>
      </c>
      <c r="G1033" s="45">
        <v>3</v>
      </c>
      <c r="H1033" s="60">
        <v>6</v>
      </c>
      <c r="I1033" s="60">
        <v>1</v>
      </c>
      <c r="J1033" s="60">
        <v>1</v>
      </c>
      <c r="K1033" s="60">
        <v>500</v>
      </c>
      <c r="L1033" s="45">
        <v>0</v>
      </c>
      <c r="M1033" s="45">
        <v>0</v>
      </c>
      <c r="N1033" s="45">
        <v>0</v>
      </c>
      <c r="O1033" s="45">
        <v>0</v>
      </c>
      <c r="P1033" s="60">
        <v>500</v>
      </c>
      <c r="Q1033" s="45">
        <v>0</v>
      </c>
      <c r="R1033" s="45">
        <v>0</v>
      </c>
      <c r="S1033" s="45">
        <v>0</v>
      </c>
      <c r="T1033" s="45">
        <v>0</v>
      </c>
      <c r="U1033" s="45">
        <v>0</v>
      </c>
      <c r="V1033" s="45">
        <v>0</v>
      </c>
      <c r="W1033" s="45">
        <v>0</v>
      </c>
      <c r="X1033" s="45">
        <v>0</v>
      </c>
      <c r="Y1033" s="45">
        <v>0</v>
      </c>
      <c r="Z1033" s="45">
        <v>0</v>
      </c>
      <c r="AA1033" s="45">
        <v>0</v>
      </c>
      <c r="AB1033" s="45">
        <v>0</v>
      </c>
      <c r="AC1033" s="45">
        <v>0</v>
      </c>
      <c r="AD1033" s="45">
        <v>0</v>
      </c>
      <c r="AE1033" s="45">
        <v>0</v>
      </c>
      <c r="AF1033" s="45">
        <v>1</v>
      </c>
      <c r="AG1033" s="45">
        <v>1</v>
      </c>
      <c r="AH1033" s="45">
        <v>0</v>
      </c>
      <c r="AI1033" s="45">
        <v>0</v>
      </c>
      <c r="AJ1033" s="45">
        <v>0</v>
      </c>
      <c r="AK1033" s="45">
        <v>0</v>
      </c>
      <c r="AL1033" s="45">
        <v>0</v>
      </c>
      <c r="AM1033" s="45">
        <v>0</v>
      </c>
      <c r="AN1033" s="45">
        <v>0</v>
      </c>
      <c r="AO1033" s="45">
        <v>0</v>
      </c>
    </row>
    <row r="1034" spans="1:41">
      <c r="A1034" s="45">
        <v>22002</v>
      </c>
      <c r="B1034" s="45" t="s">
        <v>2577</v>
      </c>
      <c r="C1034" s="45" t="s">
        <v>2579</v>
      </c>
      <c r="D1034" s="45">
        <v>40005</v>
      </c>
      <c r="E1034" s="45">
        <v>2</v>
      </c>
      <c r="F1034" s="45">
        <v>0</v>
      </c>
      <c r="G1034" s="45">
        <v>3</v>
      </c>
      <c r="H1034" s="60">
        <v>6</v>
      </c>
      <c r="I1034" s="60">
        <v>2</v>
      </c>
      <c r="J1034" s="60">
        <v>2</v>
      </c>
      <c r="K1034" s="60">
        <v>500</v>
      </c>
      <c r="L1034" s="45">
        <v>0</v>
      </c>
      <c r="M1034" s="45">
        <v>0</v>
      </c>
      <c r="N1034" s="45">
        <v>0</v>
      </c>
      <c r="O1034" s="45">
        <v>0</v>
      </c>
      <c r="P1034" s="60">
        <v>500</v>
      </c>
      <c r="Q1034" s="45">
        <v>0</v>
      </c>
      <c r="R1034" s="45">
        <v>0</v>
      </c>
      <c r="S1034" s="45">
        <v>0</v>
      </c>
      <c r="T1034" s="45">
        <v>0</v>
      </c>
      <c r="U1034" s="45">
        <v>0</v>
      </c>
      <c r="V1034" s="45">
        <v>0</v>
      </c>
      <c r="W1034" s="45">
        <v>0</v>
      </c>
      <c r="X1034" s="45">
        <v>0</v>
      </c>
      <c r="Y1034" s="45">
        <v>0</v>
      </c>
      <c r="Z1034" s="45">
        <v>0</v>
      </c>
      <c r="AA1034" s="45">
        <v>0</v>
      </c>
      <c r="AB1034" s="45">
        <v>0</v>
      </c>
      <c r="AC1034" s="45">
        <v>0</v>
      </c>
      <c r="AD1034" s="45">
        <v>0</v>
      </c>
      <c r="AE1034" s="45">
        <v>0</v>
      </c>
      <c r="AF1034" s="45">
        <v>2</v>
      </c>
      <c r="AG1034" s="45">
        <v>2</v>
      </c>
      <c r="AH1034" s="45">
        <v>0</v>
      </c>
      <c r="AI1034" s="45">
        <v>0</v>
      </c>
      <c r="AJ1034" s="45">
        <v>0</v>
      </c>
      <c r="AK1034" s="45">
        <v>0</v>
      </c>
      <c r="AL1034" s="45">
        <v>0</v>
      </c>
      <c r="AM1034" s="45">
        <v>0</v>
      </c>
      <c r="AN1034" s="45">
        <v>0</v>
      </c>
      <c r="AO1034" s="45">
        <v>0</v>
      </c>
    </row>
    <row r="1035" spans="1:41">
      <c r="A1035" s="45">
        <v>22003</v>
      </c>
      <c r="B1035" s="45" t="s">
        <v>2577</v>
      </c>
      <c r="C1035" s="45" t="s">
        <v>2580</v>
      </c>
      <c r="D1035" s="45">
        <v>40005</v>
      </c>
      <c r="E1035" s="45">
        <v>2</v>
      </c>
      <c r="F1035" s="45">
        <v>0</v>
      </c>
      <c r="G1035" s="45">
        <v>3</v>
      </c>
      <c r="H1035" s="60">
        <v>6</v>
      </c>
      <c r="I1035" s="60">
        <v>3</v>
      </c>
      <c r="J1035" s="60">
        <v>3</v>
      </c>
      <c r="K1035" s="60">
        <v>500</v>
      </c>
      <c r="L1035" s="45">
        <v>0</v>
      </c>
      <c r="M1035" s="45">
        <v>0</v>
      </c>
      <c r="N1035" s="45">
        <v>0</v>
      </c>
      <c r="O1035" s="45">
        <v>0</v>
      </c>
      <c r="P1035" s="60">
        <v>500</v>
      </c>
      <c r="Q1035" s="45">
        <v>0</v>
      </c>
      <c r="R1035" s="45">
        <v>0</v>
      </c>
      <c r="S1035" s="45">
        <v>0</v>
      </c>
      <c r="T1035" s="45">
        <v>0</v>
      </c>
      <c r="U1035" s="45">
        <v>0</v>
      </c>
      <c r="V1035" s="45">
        <v>0</v>
      </c>
      <c r="W1035" s="45">
        <v>0</v>
      </c>
      <c r="X1035" s="45">
        <v>0</v>
      </c>
      <c r="Y1035" s="45">
        <v>0</v>
      </c>
      <c r="Z1035" s="45">
        <v>0</v>
      </c>
      <c r="AA1035" s="45">
        <v>0</v>
      </c>
      <c r="AB1035" s="45">
        <v>0</v>
      </c>
      <c r="AC1035" s="45">
        <v>0</v>
      </c>
      <c r="AD1035" s="45">
        <v>0</v>
      </c>
      <c r="AE1035" s="45">
        <v>0</v>
      </c>
      <c r="AF1035" s="45">
        <v>3</v>
      </c>
      <c r="AG1035" s="45">
        <v>3</v>
      </c>
      <c r="AH1035" s="45">
        <v>0</v>
      </c>
      <c r="AI1035" s="45">
        <v>0</v>
      </c>
      <c r="AJ1035" s="45">
        <v>0</v>
      </c>
      <c r="AK1035" s="45">
        <v>0</v>
      </c>
      <c r="AL1035" s="45">
        <v>0</v>
      </c>
      <c r="AM1035" s="45">
        <v>0</v>
      </c>
      <c r="AN1035" s="45">
        <v>0</v>
      </c>
      <c r="AO1035" s="45">
        <v>0</v>
      </c>
    </row>
    <row r="1036" spans="1:41">
      <c r="A1036" s="45">
        <v>22004</v>
      </c>
      <c r="B1036" s="45" t="s">
        <v>2577</v>
      </c>
      <c r="C1036" s="45" t="s">
        <v>2581</v>
      </c>
      <c r="D1036" s="45">
        <v>40005</v>
      </c>
      <c r="E1036" s="45">
        <v>2</v>
      </c>
      <c r="F1036" s="45">
        <v>0</v>
      </c>
      <c r="G1036" s="45">
        <v>3</v>
      </c>
      <c r="H1036" s="60">
        <v>6</v>
      </c>
      <c r="I1036" s="45">
        <v>4</v>
      </c>
      <c r="J1036" s="60">
        <v>4</v>
      </c>
      <c r="K1036" s="60">
        <v>500</v>
      </c>
      <c r="L1036" s="45">
        <v>0</v>
      </c>
      <c r="M1036" s="45">
        <v>0</v>
      </c>
      <c r="N1036" s="45">
        <v>0</v>
      </c>
      <c r="O1036" s="45">
        <v>0</v>
      </c>
      <c r="P1036" s="60">
        <v>500</v>
      </c>
      <c r="Q1036" s="45">
        <v>0</v>
      </c>
      <c r="R1036" s="45">
        <v>0</v>
      </c>
      <c r="S1036" s="45">
        <v>0</v>
      </c>
      <c r="T1036" s="45">
        <v>0</v>
      </c>
      <c r="U1036" s="45">
        <v>0</v>
      </c>
      <c r="V1036" s="45">
        <v>0</v>
      </c>
      <c r="W1036" s="45">
        <v>0</v>
      </c>
      <c r="X1036" s="45">
        <v>0</v>
      </c>
      <c r="Y1036" s="45">
        <v>0</v>
      </c>
      <c r="Z1036" s="45">
        <v>0</v>
      </c>
      <c r="AA1036" s="45">
        <v>0</v>
      </c>
      <c r="AB1036" s="45">
        <v>0</v>
      </c>
      <c r="AC1036" s="45">
        <v>0</v>
      </c>
      <c r="AD1036" s="45">
        <v>0</v>
      </c>
      <c r="AE1036" s="45">
        <v>0</v>
      </c>
      <c r="AF1036" s="45">
        <v>4</v>
      </c>
      <c r="AG1036" s="45">
        <v>4</v>
      </c>
      <c r="AH1036" s="45">
        <v>0</v>
      </c>
      <c r="AI1036" s="45">
        <v>0</v>
      </c>
      <c r="AJ1036" s="45">
        <v>0</v>
      </c>
      <c r="AK1036" s="45">
        <v>0</v>
      </c>
      <c r="AL1036" s="45">
        <v>0</v>
      </c>
      <c r="AM1036" s="45">
        <v>0</v>
      </c>
      <c r="AN1036" s="45">
        <v>0</v>
      </c>
      <c r="AO1036" s="45">
        <v>0</v>
      </c>
    </row>
    <row r="1037" spans="1:41">
      <c r="A1037" s="45">
        <v>22005</v>
      </c>
      <c r="B1037" s="45" t="s">
        <v>4589</v>
      </c>
      <c r="C1037" s="45" t="s">
        <v>4593</v>
      </c>
      <c r="D1037" s="45">
        <v>1</v>
      </c>
      <c r="E1037" s="45">
        <v>2</v>
      </c>
      <c r="F1037" s="45">
        <v>0</v>
      </c>
      <c r="G1037" s="45">
        <v>5</v>
      </c>
      <c r="H1037" s="45">
        <v>1001</v>
      </c>
      <c r="I1037" s="45">
        <v>1</v>
      </c>
      <c r="J1037" s="60">
        <v>1</v>
      </c>
      <c r="K1037" s="60">
        <v>300</v>
      </c>
      <c r="L1037" s="45">
        <v>0</v>
      </c>
      <c r="M1037" s="45">
        <v>0</v>
      </c>
      <c r="N1037" s="45">
        <v>0</v>
      </c>
      <c r="O1037" s="45">
        <v>0</v>
      </c>
      <c r="P1037" s="45">
        <v>700</v>
      </c>
      <c r="Q1037" s="45">
        <v>0</v>
      </c>
      <c r="R1037" s="45">
        <v>0</v>
      </c>
      <c r="S1037" s="45">
        <v>0</v>
      </c>
      <c r="T1037" s="45">
        <v>0</v>
      </c>
      <c r="U1037" s="45">
        <v>0</v>
      </c>
      <c r="V1037" s="45">
        <v>0</v>
      </c>
      <c r="W1037" s="45">
        <v>0</v>
      </c>
      <c r="X1037" s="45">
        <v>0</v>
      </c>
      <c r="Y1037" s="45">
        <v>0</v>
      </c>
      <c r="Z1037" s="45">
        <v>0</v>
      </c>
      <c r="AA1037" s="45">
        <v>0</v>
      </c>
      <c r="AB1037" s="45">
        <v>0</v>
      </c>
      <c r="AC1037" s="45">
        <v>0</v>
      </c>
      <c r="AD1037" s="45">
        <v>0</v>
      </c>
      <c r="AE1037" s="45">
        <v>0</v>
      </c>
      <c r="AF1037" s="45">
        <v>1</v>
      </c>
      <c r="AG1037" s="45">
        <v>1</v>
      </c>
      <c r="AH1037" s="45">
        <v>0</v>
      </c>
      <c r="AI1037" s="45">
        <v>0</v>
      </c>
      <c r="AJ1037" s="45">
        <v>0</v>
      </c>
      <c r="AK1037" s="45">
        <v>0</v>
      </c>
      <c r="AL1037" s="45">
        <v>0</v>
      </c>
      <c r="AM1037" s="45">
        <v>0</v>
      </c>
      <c r="AN1037" s="45">
        <v>0</v>
      </c>
      <c r="AO1037" s="45">
        <v>0</v>
      </c>
    </row>
    <row r="1038" spans="1:41">
      <c r="A1038" s="45">
        <v>22006</v>
      </c>
      <c r="B1038" s="45" t="s">
        <v>4590</v>
      </c>
      <c r="C1038" s="45" t="s">
        <v>4594</v>
      </c>
      <c r="D1038" s="45">
        <v>1</v>
      </c>
      <c r="E1038" s="45">
        <v>2</v>
      </c>
      <c r="F1038" s="45">
        <v>0</v>
      </c>
      <c r="G1038" s="45">
        <v>5</v>
      </c>
      <c r="H1038" s="45">
        <v>1002</v>
      </c>
      <c r="I1038" s="45">
        <v>1</v>
      </c>
      <c r="J1038" s="60">
        <v>1</v>
      </c>
      <c r="K1038" s="60">
        <v>300</v>
      </c>
      <c r="L1038" s="45">
        <v>0</v>
      </c>
      <c r="M1038" s="45">
        <v>0</v>
      </c>
      <c r="N1038" s="45">
        <v>0</v>
      </c>
      <c r="O1038" s="45">
        <v>0</v>
      </c>
      <c r="P1038" s="45">
        <v>700</v>
      </c>
      <c r="Q1038" s="45">
        <v>0</v>
      </c>
      <c r="R1038" s="45">
        <v>0</v>
      </c>
      <c r="S1038" s="45">
        <v>0</v>
      </c>
      <c r="T1038" s="45">
        <v>0</v>
      </c>
      <c r="U1038" s="45">
        <v>0</v>
      </c>
      <c r="V1038" s="45">
        <v>0</v>
      </c>
      <c r="W1038" s="45">
        <v>0</v>
      </c>
      <c r="X1038" s="45">
        <v>0</v>
      </c>
      <c r="Y1038" s="45">
        <v>0</v>
      </c>
      <c r="Z1038" s="45">
        <v>0</v>
      </c>
      <c r="AA1038" s="45">
        <v>0</v>
      </c>
      <c r="AB1038" s="45">
        <v>0</v>
      </c>
      <c r="AC1038" s="45">
        <v>0</v>
      </c>
      <c r="AD1038" s="45">
        <v>0</v>
      </c>
      <c r="AE1038" s="45">
        <v>0</v>
      </c>
      <c r="AF1038" s="45">
        <v>1</v>
      </c>
      <c r="AG1038" s="45">
        <v>1</v>
      </c>
      <c r="AH1038" s="45">
        <v>0</v>
      </c>
      <c r="AI1038" s="45">
        <v>0</v>
      </c>
      <c r="AJ1038" s="45">
        <v>0</v>
      </c>
      <c r="AK1038" s="45">
        <v>0</v>
      </c>
      <c r="AL1038" s="45">
        <v>0</v>
      </c>
      <c r="AM1038" s="45">
        <v>0</v>
      </c>
      <c r="AN1038" s="45">
        <v>0</v>
      </c>
      <c r="AO1038" s="45">
        <v>0</v>
      </c>
    </row>
    <row r="1039" spans="1:41">
      <c r="A1039" s="45">
        <v>22007</v>
      </c>
      <c r="B1039" s="45" t="s">
        <v>4591</v>
      </c>
      <c r="C1039" s="45" t="s">
        <v>4595</v>
      </c>
      <c r="D1039" s="45">
        <v>1</v>
      </c>
      <c r="E1039" s="45">
        <v>2</v>
      </c>
      <c r="F1039" s="45">
        <v>0</v>
      </c>
      <c r="G1039" s="45">
        <v>5</v>
      </c>
      <c r="H1039" s="45">
        <v>1003</v>
      </c>
      <c r="I1039" s="45">
        <v>1</v>
      </c>
      <c r="J1039" s="60">
        <v>1</v>
      </c>
      <c r="K1039" s="60">
        <v>300</v>
      </c>
      <c r="L1039" s="45">
        <v>0</v>
      </c>
      <c r="M1039" s="45">
        <v>0</v>
      </c>
      <c r="N1039" s="45">
        <v>0</v>
      </c>
      <c r="O1039" s="45">
        <v>0</v>
      </c>
      <c r="P1039" s="45">
        <v>700</v>
      </c>
      <c r="Q1039" s="45">
        <v>0</v>
      </c>
      <c r="R1039" s="45">
        <v>0</v>
      </c>
      <c r="S1039" s="45">
        <v>0</v>
      </c>
      <c r="T1039" s="45">
        <v>0</v>
      </c>
      <c r="U1039" s="45">
        <v>0</v>
      </c>
      <c r="V1039" s="45">
        <v>0</v>
      </c>
      <c r="W1039" s="45">
        <v>0</v>
      </c>
      <c r="X1039" s="45">
        <v>0</v>
      </c>
      <c r="Y1039" s="45">
        <v>0</v>
      </c>
      <c r="Z1039" s="45">
        <v>0</v>
      </c>
      <c r="AA1039" s="45">
        <v>0</v>
      </c>
      <c r="AB1039" s="45">
        <v>0</v>
      </c>
      <c r="AC1039" s="45">
        <v>0</v>
      </c>
      <c r="AD1039" s="45">
        <v>0</v>
      </c>
      <c r="AE1039" s="45">
        <v>0</v>
      </c>
      <c r="AF1039" s="45">
        <v>1</v>
      </c>
      <c r="AG1039" s="45">
        <v>1</v>
      </c>
      <c r="AH1039" s="45">
        <v>0</v>
      </c>
      <c r="AI1039" s="45">
        <v>0</v>
      </c>
      <c r="AJ1039" s="45">
        <v>0</v>
      </c>
      <c r="AK1039" s="45">
        <v>0</v>
      </c>
      <c r="AL1039" s="45">
        <v>0</v>
      </c>
      <c r="AM1039" s="45">
        <v>0</v>
      </c>
      <c r="AN1039" s="45">
        <v>0</v>
      </c>
      <c r="AO1039" s="45">
        <v>0</v>
      </c>
    </row>
    <row r="1040" spans="1:41">
      <c r="A1040" s="45">
        <v>22008</v>
      </c>
      <c r="B1040" s="45" t="s">
        <v>4592</v>
      </c>
      <c r="C1040" s="45" t="s">
        <v>4596</v>
      </c>
      <c r="D1040" s="45">
        <v>1</v>
      </c>
      <c r="E1040" s="45">
        <v>2</v>
      </c>
      <c r="F1040" s="45">
        <v>0</v>
      </c>
      <c r="G1040" s="45">
        <v>5</v>
      </c>
      <c r="H1040" s="45">
        <v>1004</v>
      </c>
      <c r="I1040" s="45">
        <v>1</v>
      </c>
      <c r="J1040" s="60">
        <v>1</v>
      </c>
      <c r="K1040" s="60">
        <v>300</v>
      </c>
      <c r="L1040" s="45">
        <v>0</v>
      </c>
      <c r="M1040" s="45">
        <v>0</v>
      </c>
      <c r="N1040" s="45">
        <v>0</v>
      </c>
      <c r="O1040" s="45">
        <v>0</v>
      </c>
      <c r="P1040" s="60">
        <v>700</v>
      </c>
      <c r="Q1040" s="45">
        <v>0</v>
      </c>
      <c r="R1040" s="45">
        <v>0</v>
      </c>
      <c r="S1040" s="45">
        <v>0</v>
      </c>
      <c r="T1040" s="45">
        <v>0</v>
      </c>
      <c r="U1040" s="45">
        <v>0</v>
      </c>
      <c r="V1040" s="45">
        <v>0</v>
      </c>
      <c r="W1040" s="45">
        <v>0</v>
      </c>
      <c r="X1040" s="45">
        <v>0</v>
      </c>
      <c r="Y1040" s="45">
        <v>0</v>
      </c>
      <c r="Z1040" s="45">
        <v>0</v>
      </c>
      <c r="AA1040" s="45">
        <v>0</v>
      </c>
      <c r="AB1040" s="45">
        <v>0</v>
      </c>
      <c r="AC1040" s="45">
        <v>0</v>
      </c>
      <c r="AD1040" s="45">
        <v>0</v>
      </c>
      <c r="AE1040" s="45">
        <v>0</v>
      </c>
      <c r="AF1040" s="45">
        <v>1</v>
      </c>
      <c r="AG1040" s="45">
        <v>1</v>
      </c>
      <c r="AH1040" s="45">
        <v>0</v>
      </c>
      <c r="AI1040" s="45">
        <v>0</v>
      </c>
      <c r="AJ1040" s="45">
        <v>0</v>
      </c>
      <c r="AK1040" s="45">
        <v>0</v>
      </c>
      <c r="AL1040" s="45">
        <v>0</v>
      </c>
      <c r="AM1040" s="45">
        <v>0</v>
      </c>
      <c r="AN1040" s="45">
        <v>0</v>
      </c>
      <c r="AO1040" s="45">
        <v>0</v>
      </c>
    </row>
    <row r="1041" spans="1:41" s="46" customFormat="1">
      <c r="A1041" s="46">
        <v>22017</v>
      </c>
      <c r="B1041" s="46" t="s">
        <v>4739</v>
      </c>
      <c r="C1041" s="46" t="s">
        <v>4847</v>
      </c>
      <c r="D1041" s="72">
        <v>11003</v>
      </c>
      <c r="E1041" s="46">
        <v>2</v>
      </c>
      <c r="F1041" s="46">
        <v>0</v>
      </c>
      <c r="G1041" s="46">
        <v>6</v>
      </c>
      <c r="H1041" s="46">
        <v>10002</v>
      </c>
      <c r="I1041" s="46">
        <v>1</v>
      </c>
      <c r="J1041" s="73">
        <v>1</v>
      </c>
      <c r="K1041" s="73">
        <v>20</v>
      </c>
      <c r="L1041" s="46">
        <v>0</v>
      </c>
      <c r="M1041" s="46">
        <v>0</v>
      </c>
      <c r="N1041" s="46">
        <v>0</v>
      </c>
      <c r="O1041" s="46">
        <v>0</v>
      </c>
      <c r="P1041" s="73">
        <v>980</v>
      </c>
      <c r="Q1041" s="46">
        <v>0</v>
      </c>
      <c r="R1041" s="46">
        <v>0</v>
      </c>
      <c r="S1041" s="46">
        <v>0</v>
      </c>
      <c r="T1041" s="46">
        <v>0</v>
      </c>
      <c r="U1041" s="46">
        <v>0</v>
      </c>
      <c r="V1041" s="46">
        <v>0</v>
      </c>
      <c r="W1041" s="46">
        <v>0</v>
      </c>
      <c r="X1041" s="46">
        <v>0</v>
      </c>
      <c r="Y1041" s="46">
        <v>0</v>
      </c>
      <c r="Z1041" s="46">
        <v>0</v>
      </c>
      <c r="AA1041" s="46">
        <v>0</v>
      </c>
      <c r="AB1041" s="46">
        <v>0</v>
      </c>
      <c r="AC1041" s="46">
        <v>0</v>
      </c>
      <c r="AD1041" s="46">
        <v>0</v>
      </c>
      <c r="AE1041" s="46">
        <v>0</v>
      </c>
      <c r="AF1041" s="46">
        <v>2</v>
      </c>
      <c r="AG1041" s="46">
        <v>2</v>
      </c>
      <c r="AH1041" s="46">
        <v>0</v>
      </c>
      <c r="AI1041" s="46">
        <v>0</v>
      </c>
      <c r="AJ1041" s="46">
        <v>0</v>
      </c>
      <c r="AK1041" s="46">
        <v>0</v>
      </c>
      <c r="AL1041" s="46">
        <v>0</v>
      </c>
      <c r="AM1041" s="46">
        <v>0</v>
      </c>
      <c r="AN1041" s="46">
        <v>0</v>
      </c>
      <c r="AO1041" s="46">
        <v>0</v>
      </c>
    </row>
    <row r="1042" spans="1:41">
      <c r="A1042" s="45">
        <v>22018</v>
      </c>
      <c r="B1042" s="45" t="s">
        <v>4629</v>
      </c>
      <c r="C1042" s="45" t="s">
        <v>4848</v>
      </c>
      <c r="D1042" s="59">
        <v>11004</v>
      </c>
      <c r="E1042" s="45">
        <v>2</v>
      </c>
      <c r="F1042" s="45">
        <v>0</v>
      </c>
      <c r="G1042" s="45">
        <v>6</v>
      </c>
      <c r="H1042" s="45">
        <v>10003</v>
      </c>
      <c r="I1042" s="45">
        <v>1</v>
      </c>
      <c r="J1042" s="60">
        <v>1</v>
      </c>
      <c r="K1042" s="60">
        <v>20</v>
      </c>
      <c r="L1042" s="45">
        <v>0</v>
      </c>
      <c r="M1042" s="45">
        <v>0</v>
      </c>
      <c r="N1042" s="45">
        <v>0</v>
      </c>
      <c r="O1042" s="45">
        <v>0</v>
      </c>
      <c r="P1042" s="60">
        <v>980</v>
      </c>
      <c r="Q1042" s="45">
        <v>0</v>
      </c>
      <c r="R1042" s="45">
        <v>0</v>
      </c>
      <c r="S1042" s="45">
        <v>0</v>
      </c>
      <c r="T1042" s="45">
        <v>0</v>
      </c>
      <c r="U1042" s="45">
        <v>0</v>
      </c>
      <c r="V1042" s="45">
        <v>0</v>
      </c>
      <c r="W1042" s="45">
        <v>0</v>
      </c>
      <c r="X1042" s="45">
        <v>0</v>
      </c>
      <c r="Y1042" s="45">
        <v>0</v>
      </c>
      <c r="Z1042" s="45">
        <v>0</v>
      </c>
      <c r="AA1042" s="45">
        <v>0</v>
      </c>
      <c r="AB1042" s="45">
        <v>0</v>
      </c>
      <c r="AC1042" s="45">
        <v>0</v>
      </c>
      <c r="AD1042" s="45">
        <v>0</v>
      </c>
      <c r="AE1042" s="45">
        <v>0</v>
      </c>
      <c r="AF1042" s="45">
        <v>2</v>
      </c>
      <c r="AG1042" s="45">
        <v>2</v>
      </c>
      <c r="AH1042" s="45">
        <v>0</v>
      </c>
      <c r="AI1042" s="45">
        <v>0</v>
      </c>
      <c r="AJ1042" s="45">
        <v>0</v>
      </c>
      <c r="AK1042" s="45">
        <v>0</v>
      </c>
      <c r="AL1042" s="45">
        <v>0</v>
      </c>
      <c r="AM1042" s="45">
        <v>0</v>
      </c>
      <c r="AN1042" s="45">
        <v>0</v>
      </c>
      <c r="AO1042" s="45">
        <v>0</v>
      </c>
    </row>
    <row r="1043" spans="1:41">
      <c r="A1043" s="45">
        <v>22019</v>
      </c>
      <c r="B1043" s="45" t="s">
        <v>4630</v>
      </c>
      <c r="C1043" s="45" t="s">
        <v>4849</v>
      </c>
      <c r="D1043" s="59">
        <v>11005</v>
      </c>
      <c r="E1043" s="45">
        <v>2</v>
      </c>
      <c r="F1043" s="45">
        <v>0</v>
      </c>
      <c r="G1043" s="45">
        <v>6</v>
      </c>
      <c r="H1043" s="45">
        <v>10004</v>
      </c>
      <c r="I1043" s="45">
        <v>1</v>
      </c>
      <c r="J1043" s="60">
        <v>1</v>
      </c>
      <c r="K1043" s="60">
        <v>20</v>
      </c>
      <c r="L1043" s="45">
        <v>0</v>
      </c>
      <c r="M1043" s="45">
        <v>0</v>
      </c>
      <c r="N1043" s="45">
        <v>0</v>
      </c>
      <c r="O1043" s="45">
        <v>0</v>
      </c>
      <c r="P1043" s="60">
        <v>980</v>
      </c>
      <c r="Q1043" s="45">
        <v>0</v>
      </c>
      <c r="R1043" s="45">
        <v>0</v>
      </c>
      <c r="S1043" s="45">
        <v>0</v>
      </c>
      <c r="T1043" s="45">
        <v>0</v>
      </c>
      <c r="U1043" s="45">
        <v>0</v>
      </c>
      <c r="V1043" s="45">
        <v>0</v>
      </c>
      <c r="W1043" s="45">
        <v>0</v>
      </c>
      <c r="X1043" s="45">
        <v>0</v>
      </c>
      <c r="Y1043" s="45">
        <v>0</v>
      </c>
      <c r="Z1043" s="45">
        <v>0</v>
      </c>
      <c r="AA1043" s="45">
        <v>0</v>
      </c>
      <c r="AB1043" s="45">
        <v>0</v>
      </c>
      <c r="AC1043" s="45">
        <v>0</v>
      </c>
      <c r="AD1043" s="45">
        <v>0</v>
      </c>
      <c r="AE1043" s="45">
        <v>0</v>
      </c>
      <c r="AF1043" s="45">
        <v>2</v>
      </c>
      <c r="AG1043" s="45">
        <v>2</v>
      </c>
      <c r="AH1043" s="45">
        <v>0</v>
      </c>
      <c r="AI1043" s="45">
        <v>0</v>
      </c>
      <c r="AJ1043" s="45">
        <v>0</v>
      </c>
      <c r="AK1043" s="45">
        <v>0</v>
      </c>
      <c r="AL1043" s="45">
        <v>0</v>
      </c>
      <c r="AM1043" s="45">
        <v>0</v>
      </c>
      <c r="AN1043" s="45">
        <v>0</v>
      </c>
      <c r="AO1043" s="45">
        <v>0</v>
      </c>
    </row>
    <row r="1044" spans="1:41">
      <c r="A1044" s="45">
        <v>22020</v>
      </c>
      <c r="B1044" s="45" t="s">
        <v>4631</v>
      </c>
      <c r="C1044" s="45" t="s">
        <v>4850</v>
      </c>
      <c r="D1044" s="59">
        <v>11006</v>
      </c>
      <c r="E1044" s="45">
        <v>2</v>
      </c>
      <c r="F1044" s="45">
        <v>0</v>
      </c>
      <c r="G1044" s="45">
        <v>6</v>
      </c>
      <c r="H1044" s="45">
        <v>10005</v>
      </c>
      <c r="I1044" s="45">
        <v>1</v>
      </c>
      <c r="J1044" s="60">
        <v>1</v>
      </c>
      <c r="K1044" s="60">
        <v>20</v>
      </c>
      <c r="L1044" s="45">
        <v>0</v>
      </c>
      <c r="M1044" s="45">
        <v>0</v>
      </c>
      <c r="N1044" s="45">
        <v>0</v>
      </c>
      <c r="O1044" s="45">
        <v>0</v>
      </c>
      <c r="P1044" s="60">
        <v>980</v>
      </c>
      <c r="Q1044" s="45">
        <v>0</v>
      </c>
      <c r="R1044" s="45">
        <v>0</v>
      </c>
      <c r="S1044" s="45">
        <v>0</v>
      </c>
      <c r="T1044" s="45">
        <v>0</v>
      </c>
      <c r="U1044" s="45">
        <v>0</v>
      </c>
      <c r="V1044" s="45">
        <v>0</v>
      </c>
      <c r="W1044" s="45">
        <v>0</v>
      </c>
      <c r="X1044" s="45">
        <v>0</v>
      </c>
      <c r="Y1044" s="45">
        <v>0</v>
      </c>
      <c r="Z1044" s="45">
        <v>0</v>
      </c>
      <c r="AA1044" s="45">
        <v>0</v>
      </c>
      <c r="AB1044" s="45">
        <v>0</v>
      </c>
      <c r="AC1044" s="45">
        <v>0</v>
      </c>
      <c r="AD1044" s="45">
        <v>0</v>
      </c>
      <c r="AE1044" s="45">
        <v>0</v>
      </c>
      <c r="AF1044" s="45">
        <v>2</v>
      </c>
      <c r="AG1044" s="45">
        <v>2</v>
      </c>
      <c r="AH1044" s="45">
        <v>0</v>
      </c>
      <c r="AI1044" s="45">
        <v>0</v>
      </c>
      <c r="AJ1044" s="45">
        <v>0</v>
      </c>
      <c r="AK1044" s="45">
        <v>0</v>
      </c>
      <c r="AL1044" s="45">
        <v>0</v>
      </c>
      <c r="AM1044" s="45">
        <v>0</v>
      </c>
      <c r="AN1044" s="45">
        <v>0</v>
      </c>
      <c r="AO1044" s="45">
        <v>0</v>
      </c>
    </row>
    <row r="1045" spans="1:41">
      <c r="A1045" s="45">
        <v>22021</v>
      </c>
      <c r="B1045" s="45" t="s">
        <v>4632</v>
      </c>
      <c r="C1045" s="45" t="s">
        <v>4851</v>
      </c>
      <c r="D1045" s="59">
        <v>11001</v>
      </c>
      <c r="E1045" s="45">
        <v>2</v>
      </c>
      <c r="F1045" s="45">
        <v>0</v>
      </c>
      <c r="G1045" s="45">
        <v>6</v>
      </c>
      <c r="H1045" s="45">
        <v>10007</v>
      </c>
      <c r="I1045" s="45">
        <v>1</v>
      </c>
      <c r="J1045" s="60">
        <v>1</v>
      </c>
      <c r="K1045" s="60">
        <v>20</v>
      </c>
      <c r="L1045" s="45">
        <v>0</v>
      </c>
      <c r="M1045" s="45">
        <v>0</v>
      </c>
      <c r="N1045" s="45">
        <v>0</v>
      </c>
      <c r="O1045" s="45">
        <v>0</v>
      </c>
      <c r="P1045" s="60">
        <v>980</v>
      </c>
      <c r="Q1045" s="45">
        <v>0</v>
      </c>
      <c r="R1045" s="45">
        <v>0</v>
      </c>
      <c r="S1045" s="45">
        <v>0</v>
      </c>
      <c r="T1045" s="45">
        <v>0</v>
      </c>
      <c r="U1045" s="45">
        <v>0</v>
      </c>
      <c r="V1045" s="45">
        <v>0</v>
      </c>
      <c r="W1045" s="45">
        <v>0</v>
      </c>
      <c r="X1045" s="45">
        <v>0</v>
      </c>
      <c r="Y1045" s="45">
        <v>0</v>
      </c>
      <c r="Z1045" s="45">
        <v>0</v>
      </c>
      <c r="AA1045" s="45">
        <v>0</v>
      </c>
      <c r="AB1045" s="45">
        <v>0</v>
      </c>
      <c r="AC1045" s="45">
        <v>0</v>
      </c>
      <c r="AD1045" s="45">
        <v>0</v>
      </c>
      <c r="AE1045" s="45">
        <v>0</v>
      </c>
      <c r="AF1045" s="45">
        <v>2</v>
      </c>
      <c r="AG1045" s="45">
        <v>2</v>
      </c>
      <c r="AH1045" s="45">
        <v>0</v>
      </c>
      <c r="AI1045" s="45">
        <v>0</v>
      </c>
      <c r="AJ1045" s="45">
        <v>0</v>
      </c>
      <c r="AK1045" s="45">
        <v>0</v>
      </c>
      <c r="AL1045" s="45">
        <v>0</v>
      </c>
      <c r="AM1045" s="45">
        <v>0</v>
      </c>
      <c r="AN1045" s="45">
        <v>0</v>
      </c>
      <c r="AO1045" s="45">
        <v>0</v>
      </c>
    </row>
    <row r="1046" spans="1:41">
      <c r="A1046" s="45">
        <v>22022</v>
      </c>
      <c r="B1046" s="45" t="s">
        <v>4633</v>
      </c>
      <c r="C1046" s="45" t="s">
        <v>4852</v>
      </c>
      <c r="D1046" s="59">
        <v>14001</v>
      </c>
      <c r="E1046" s="45">
        <v>2</v>
      </c>
      <c r="F1046" s="45">
        <v>0</v>
      </c>
      <c r="G1046" s="45">
        <v>6</v>
      </c>
      <c r="H1046" s="45">
        <v>10011</v>
      </c>
      <c r="I1046" s="45">
        <v>1</v>
      </c>
      <c r="J1046" s="60">
        <v>1</v>
      </c>
      <c r="K1046" s="60">
        <v>20</v>
      </c>
      <c r="L1046" s="45">
        <v>0</v>
      </c>
      <c r="M1046" s="45">
        <v>0</v>
      </c>
      <c r="N1046" s="45">
        <v>0</v>
      </c>
      <c r="O1046" s="45">
        <v>0</v>
      </c>
      <c r="P1046" s="60">
        <v>980</v>
      </c>
      <c r="Q1046" s="45">
        <v>0</v>
      </c>
      <c r="R1046" s="45">
        <v>0</v>
      </c>
      <c r="S1046" s="45">
        <v>0</v>
      </c>
      <c r="T1046" s="45">
        <v>0</v>
      </c>
      <c r="U1046" s="45">
        <v>0</v>
      </c>
      <c r="V1046" s="45">
        <v>0</v>
      </c>
      <c r="W1046" s="45">
        <v>0</v>
      </c>
      <c r="X1046" s="45">
        <v>0</v>
      </c>
      <c r="Y1046" s="45">
        <v>0</v>
      </c>
      <c r="Z1046" s="45">
        <v>0</v>
      </c>
      <c r="AA1046" s="45">
        <v>0</v>
      </c>
      <c r="AB1046" s="45">
        <v>0</v>
      </c>
      <c r="AC1046" s="45">
        <v>0</v>
      </c>
      <c r="AD1046" s="45">
        <v>0</v>
      </c>
      <c r="AE1046" s="45">
        <v>0</v>
      </c>
      <c r="AF1046" s="45">
        <v>2</v>
      </c>
      <c r="AG1046" s="45">
        <v>2</v>
      </c>
      <c r="AH1046" s="45">
        <v>0</v>
      </c>
      <c r="AI1046" s="45">
        <v>0</v>
      </c>
      <c r="AJ1046" s="45">
        <v>0</v>
      </c>
      <c r="AK1046" s="45">
        <v>0</v>
      </c>
      <c r="AL1046" s="45">
        <v>0</v>
      </c>
      <c r="AM1046" s="45">
        <v>0</v>
      </c>
      <c r="AN1046" s="45">
        <v>0</v>
      </c>
      <c r="AO1046" s="45">
        <v>0</v>
      </c>
    </row>
    <row r="1047" spans="1:41">
      <c r="A1047" s="45">
        <v>22023</v>
      </c>
      <c r="B1047" s="45" t="s">
        <v>4634</v>
      </c>
      <c r="C1047" s="45" t="s">
        <v>4853</v>
      </c>
      <c r="D1047" s="59">
        <v>11012</v>
      </c>
      <c r="E1047" s="45">
        <v>2</v>
      </c>
      <c r="F1047" s="45">
        <v>0</v>
      </c>
      <c r="G1047" s="45">
        <v>6</v>
      </c>
      <c r="H1047" s="45">
        <v>10012</v>
      </c>
      <c r="I1047" s="45">
        <v>1</v>
      </c>
      <c r="J1047" s="60">
        <v>1</v>
      </c>
      <c r="K1047" s="60">
        <v>20</v>
      </c>
      <c r="L1047" s="45">
        <v>0</v>
      </c>
      <c r="M1047" s="45">
        <v>0</v>
      </c>
      <c r="N1047" s="45">
        <v>0</v>
      </c>
      <c r="O1047" s="45">
        <v>0</v>
      </c>
      <c r="P1047" s="60">
        <v>980</v>
      </c>
      <c r="Q1047" s="45">
        <v>0</v>
      </c>
      <c r="R1047" s="45">
        <v>0</v>
      </c>
      <c r="S1047" s="45">
        <v>0</v>
      </c>
      <c r="T1047" s="45">
        <v>0</v>
      </c>
      <c r="U1047" s="45">
        <v>0</v>
      </c>
      <c r="V1047" s="45">
        <v>0</v>
      </c>
      <c r="W1047" s="45">
        <v>0</v>
      </c>
      <c r="X1047" s="45">
        <v>0</v>
      </c>
      <c r="Y1047" s="45">
        <v>0</v>
      </c>
      <c r="Z1047" s="45">
        <v>0</v>
      </c>
      <c r="AA1047" s="45">
        <v>0</v>
      </c>
      <c r="AB1047" s="45">
        <v>0</v>
      </c>
      <c r="AC1047" s="45">
        <v>0</v>
      </c>
      <c r="AD1047" s="45">
        <v>0</v>
      </c>
      <c r="AE1047" s="45">
        <v>0</v>
      </c>
      <c r="AF1047" s="45">
        <v>2</v>
      </c>
      <c r="AG1047" s="45">
        <v>2</v>
      </c>
      <c r="AH1047" s="45">
        <v>0</v>
      </c>
      <c r="AI1047" s="45">
        <v>0</v>
      </c>
      <c r="AJ1047" s="45">
        <v>0</v>
      </c>
      <c r="AK1047" s="45">
        <v>0</v>
      </c>
      <c r="AL1047" s="45">
        <v>0</v>
      </c>
      <c r="AM1047" s="45">
        <v>0</v>
      </c>
      <c r="AN1047" s="45">
        <v>0</v>
      </c>
      <c r="AO1047" s="45">
        <v>0</v>
      </c>
    </row>
    <row r="1048" spans="1:41">
      <c r="A1048" s="45">
        <v>22024</v>
      </c>
      <c r="B1048" s="45" t="s">
        <v>4635</v>
      </c>
      <c r="C1048" s="45" t="s">
        <v>4854</v>
      </c>
      <c r="D1048" s="59">
        <v>11014</v>
      </c>
      <c r="E1048" s="45">
        <v>2</v>
      </c>
      <c r="F1048" s="45">
        <v>0</v>
      </c>
      <c r="G1048" s="45">
        <v>6</v>
      </c>
      <c r="H1048" s="45">
        <v>10014</v>
      </c>
      <c r="I1048" s="45">
        <v>1</v>
      </c>
      <c r="J1048" s="60">
        <v>1</v>
      </c>
      <c r="K1048" s="60">
        <v>20</v>
      </c>
      <c r="L1048" s="45">
        <v>0</v>
      </c>
      <c r="M1048" s="45">
        <v>0</v>
      </c>
      <c r="N1048" s="45">
        <v>0</v>
      </c>
      <c r="O1048" s="45">
        <v>0</v>
      </c>
      <c r="P1048" s="60">
        <v>980</v>
      </c>
      <c r="Q1048" s="45">
        <v>0</v>
      </c>
      <c r="R1048" s="45">
        <v>0</v>
      </c>
      <c r="S1048" s="45">
        <v>0</v>
      </c>
      <c r="T1048" s="45">
        <v>0</v>
      </c>
      <c r="U1048" s="45">
        <v>0</v>
      </c>
      <c r="V1048" s="45">
        <v>0</v>
      </c>
      <c r="W1048" s="45">
        <v>0</v>
      </c>
      <c r="X1048" s="45">
        <v>0</v>
      </c>
      <c r="Y1048" s="45">
        <v>0</v>
      </c>
      <c r="Z1048" s="45">
        <v>0</v>
      </c>
      <c r="AA1048" s="45">
        <v>0</v>
      </c>
      <c r="AB1048" s="45">
        <v>0</v>
      </c>
      <c r="AC1048" s="45">
        <v>0</v>
      </c>
      <c r="AD1048" s="45">
        <v>0</v>
      </c>
      <c r="AE1048" s="45">
        <v>0</v>
      </c>
      <c r="AF1048" s="45">
        <v>2</v>
      </c>
      <c r="AG1048" s="45">
        <v>2</v>
      </c>
      <c r="AH1048" s="45">
        <v>0</v>
      </c>
      <c r="AI1048" s="45">
        <v>0</v>
      </c>
      <c r="AJ1048" s="45">
        <v>0</v>
      </c>
      <c r="AK1048" s="45">
        <v>0</v>
      </c>
      <c r="AL1048" s="45">
        <v>0</v>
      </c>
      <c r="AM1048" s="45">
        <v>0</v>
      </c>
      <c r="AN1048" s="45">
        <v>0</v>
      </c>
      <c r="AO1048" s="45">
        <v>0</v>
      </c>
    </row>
    <row r="1049" spans="1:41">
      <c r="A1049" s="45">
        <v>22025</v>
      </c>
      <c r="B1049" s="45" t="s">
        <v>4636</v>
      </c>
      <c r="C1049" s="45" t="s">
        <v>4855</v>
      </c>
      <c r="D1049" s="59">
        <v>12004</v>
      </c>
      <c r="E1049" s="45">
        <v>2</v>
      </c>
      <c r="F1049" s="45">
        <v>0</v>
      </c>
      <c r="G1049" s="45">
        <v>6</v>
      </c>
      <c r="H1049" s="45">
        <v>10026</v>
      </c>
      <c r="I1049" s="45">
        <v>1</v>
      </c>
      <c r="J1049" s="60">
        <v>1</v>
      </c>
      <c r="K1049" s="60">
        <v>20</v>
      </c>
      <c r="L1049" s="45">
        <v>0</v>
      </c>
      <c r="M1049" s="45">
        <v>0</v>
      </c>
      <c r="N1049" s="45">
        <v>0</v>
      </c>
      <c r="O1049" s="45">
        <v>0</v>
      </c>
      <c r="P1049" s="60">
        <v>980</v>
      </c>
      <c r="Q1049" s="45">
        <v>0</v>
      </c>
      <c r="R1049" s="45">
        <v>0</v>
      </c>
      <c r="S1049" s="45">
        <v>0</v>
      </c>
      <c r="T1049" s="45">
        <v>0</v>
      </c>
      <c r="U1049" s="45">
        <v>0</v>
      </c>
      <c r="V1049" s="45">
        <v>0</v>
      </c>
      <c r="W1049" s="45">
        <v>0</v>
      </c>
      <c r="X1049" s="45">
        <v>0</v>
      </c>
      <c r="Y1049" s="45">
        <v>0</v>
      </c>
      <c r="Z1049" s="45">
        <v>0</v>
      </c>
      <c r="AA1049" s="45">
        <v>0</v>
      </c>
      <c r="AB1049" s="45">
        <v>0</v>
      </c>
      <c r="AC1049" s="45">
        <v>0</v>
      </c>
      <c r="AD1049" s="45">
        <v>0</v>
      </c>
      <c r="AE1049" s="45">
        <v>0</v>
      </c>
      <c r="AF1049" s="45">
        <v>2</v>
      </c>
      <c r="AG1049" s="45">
        <v>2</v>
      </c>
      <c r="AH1049" s="45">
        <v>0</v>
      </c>
      <c r="AI1049" s="45">
        <v>0</v>
      </c>
      <c r="AJ1049" s="45">
        <v>0</v>
      </c>
      <c r="AK1049" s="45">
        <v>0</v>
      </c>
      <c r="AL1049" s="45">
        <v>0</v>
      </c>
      <c r="AM1049" s="45">
        <v>0</v>
      </c>
      <c r="AN1049" s="45">
        <v>0</v>
      </c>
      <c r="AO1049" s="45">
        <v>0</v>
      </c>
    </row>
    <row r="1050" spans="1:41">
      <c r="A1050" s="45">
        <v>22026</v>
      </c>
      <c r="B1050" s="45" t="s">
        <v>4637</v>
      </c>
      <c r="C1050" s="45" t="s">
        <v>4856</v>
      </c>
      <c r="D1050" s="59">
        <v>12001</v>
      </c>
      <c r="E1050" s="45">
        <v>2</v>
      </c>
      <c r="F1050" s="45">
        <v>0</v>
      </c>
      <c r="G1050" s="45">
        <v>6</v>
      </c>
      <c r="H1050" s="45">
        <v>10027</v>
      </c>
      <c r="I1050" s="45">
        <v>1</v>
      </c>
      <c r="J1050" s="60">
        <v>1</v>
      </c>
      <c r="K1050" s="60">
        <v>20</v>
      </c>
      <c r="L1050" s="45">
        <v>0</v>
      </c>
      <c r="M1050" s="45">
        <v>0</v>
      </c>
      <c r="N1050" s="45">
        <v>0</v>
      </c>
      <c r="O1050" s="45">
        <v>0</v>
      </c>
      <c r="P1050" s="60">
        <v>980</v>
      </c>
      <c r="Q1050" s="45">
        <v>0</v>
      </c>
      <c r="R1050" s="45">
        <v>0</v>
      </c>
      <c r="S1050" s="45">
        <v>0</v>
      </c>
      <c r="T1050" s="45">
        <v>0</v>
      </c>
      <c r="U1050" s="45">
        <v>0</v>
      </c>
      <c r="V1050" s="45">
        <v>0</v>
      </c>
      <c r="W1050" s="45">
        <v>0</v>
      </c>
      <c r="X1050" s="45">
        <v>0</v>
      </c>
      <c r="Y1050" s="45">
        <v>0</v>
      </c>
      <c r="Z1050" s="45">
        <v>0</v>
      </c>
      <c r="AA1050" s="45">
        <v>0</v>
      </c>
      <c r="AB1050" s="45">
        <v>0</v>
      </c>
      <c r="AC1050" s="45">
        <v>0</v>
      </c>
      <c r="AD1050" s="45">
        <v>0</v>
      </c>
      <c r="AE1050" s="45">
        <v>0</v>
      </c>
      <c r="AF1050" s="45">
        <v>2</v>
      </c>
      <c r="AG1050" s="45">
        <v>2</v>
      </c>
      <c r="AH1050" s="45">
        <v>0</v>
      </c>
      <c r="AI1050" s="45">
        <v>0</v>
      </c>
      <c r="AJ1050" s="45">
        <v>0</v>
      </c>
      <c r="AK1050" s="45">
        <v>0</v>
      </c>
      <c r="AL1050" s="45">
        <v>0</v>
      </c>
      <c r="AM1050" s="45">
        <v>0</v>
      </c>
      <c r="AN1050" s="45">
        <v>0</v>
      </c>
      <c r="AO1050" s="45">
        <v>0</v>
      </c>
    </row>
    <row r="1051" spans="1:41">
      <c r="A1051" s="45">
        <v>22027</v>
      </c>
      <c r="B1051" s="45" t="s">
        <v>4637</v>
      </c>
      <c r="C1051" s="45" t="s">
        <v>4856</v>
      </c>
      <c r="D1051" s="59">
        <v>12001</v>
      </c>
      <c r="E1051" s="45">
        <v>2</v>
      </c>
      <c r="F1051" s="45">
        <v>0</v>
      </c>
      <c r="G1051" s="45">
        <v>6</v>
      </c>
      <c r="H1051" s="45">
        <v>10028</v>
      </c>
      <c r="I1051" s="45">
        <v>1</v>
      </c>
      <c r="J1051" s="60">
        <v>1</v>
      </c>
      <c r="K1051" s="60">
        <v>20</v>
      </c>
      <c r="L1051" s="45">
        <v>0</v>
      </c>
      <c r="M1051" s="45">
        <v>0</v>
      </c>
      <c r="N1051" s="45">
        <v>0</v>
      </c>
      <c r="O1051" s="45">
        <v>0</v>
      </c>
      <c r="P1051" s="60">
        <v>980</v>
      </c>
      <c r="Q1051" s="45">
        <v>0</v>
      </c>
      <c r="R1051" s="45">
        <v>0</v>
      </c>
      <c r="S1051" s="45">
        <v>0</v>
      </c>
      <c r="T1051" s="45">
        <v>0</v>
      </c>
      <c r="U1051" s="45">
        <v>0</v>
      </c>
      <c r="V1051" s="45">
        <v>0</v>
      </c>
      <c r="W1051" s="45">
        <v>0</v>
      </c>
      <c r="X1051" s="45">
        <v>0</v>
      </c>
      <c r="Y1051" s="45">
        <v>0</v>
      </c>
      <c r="Z1051" s="45">
        <v>0</v>
      </c>
      <c r="AA1051" s="45">
        <v>0</v>
      </c>
      <c r="AB1051" s="45">
        <v>0</v>
      </c>
      <c r="AC1051" s="45">
        <v>0</v>
      </c>
      <c r="AD1051" s="45">
        <v>0</v>
      </c>
      <c r="AE1051" s="45">
        <v>0</v>
      </c>
      <c r="AF1051" s="45">
        <v>2</v>
      </c>
      <c r="AG1051" s="45">
        <v>2</v>
      </c>
      <c r="AH1051" s="45">
        <v>0</v>
      </c>
      <c r="AI1051" s="45">
        <v>0</v>
      </c>
      <c r="AJ1051" s="45">
        <v>0</v>
      </c>
      <c r="AK1051" s="45">
        <v>0</v>
      </c>
      <c r="AL1051" s="45">
        <v>0</v>
      </c>
      <c r="AM1051" s="45">
        <v>0</v>
      </c>
      <c r="AN1051" s="45">
        <v>0</v>
      </c>
      <c r="AO1051" s="45">
        <v>0</v>
      </c>
    </row>
    <row r="1052" spans="1:41">
      <c r="A1052" s="45">
        <v>22028</v>
      </c>
      <c r="B1052" s="45" t="s">
        <v>4638</v>
      </c>
      <c r="C1052" s="45" t="s">
        <v>4857</v>
      </c>
      <c r="D1052" s="59">
        <v>12006</v>
      </c>
      <c r="E1052" s="45">
        <v>2</v>
      </c>
      <c r="F1052" s="45">
        <v>0</v>
      </c>
      <c r="G1052" s="45">
        <v>6</v>
      </c>
      <c r="H1052" s="45">
        <v>10029</v>
      </c>
      <c r="I1052" s="45">
        <v>1</v>
      </c>
      <c r="J1052" s="60">
        <v>1</v>
      </c>
      <c r="K1052" s="60">
        <v>20</v>
      </c>
      <c r="L1052" s="45">
        <v>0</v>
      </c>
      <c r="M1052" s="45">
        <v>0</v>
      </c>
      <c r="N1052" s="45">
        <v>0</v>
      </c>
      <c r="O1052" s="45">
        <v>0</v>
      </c>
      <c r="P1052" s="60">
        <v>980</v>
      </c>
      <c r="Q1052" s="45">
        <v>0</v>
      </c>
      <c r="R1052" s="45">
        <v>0</v>
      </c>
      <c r="S1052" s="45">
        <v>0</v>
      </c>
      <c r="T1052" s="45">
        <v>0</v>
      </c>
      <c r="U1052" s="45">
        <v>0</v>
      </c>
      <c r="V1052" s="45">
        <v>0</v>
      </c>
      <c r="W1052" s="45">
        <v>0</v>
      </c>
      <c r="X1052" s="45">
        <v>0</v>
      </c>
      <c r="Y1052" s="45">
        <v>0</v>
      </c>
      <c r="Z1052" s="45">
        <v>0</v>
      </c>
      <c r="AA1052" s="45">
        <v>0</v>
      </c>
      <c r="AB1052" s="45">
        <v>0</v>
      </c>
      <c r="AC1052" s="45">
        <v>0</v>
      </c>
      <c r="AD1052" s="45">
        <v>0</v>
      </c>
      <c r="AE1052" s="45">
        <v>0</v>
      </c>
      <c r="AF1052" s="45">
        <v>2</v>
      </c>
      <c r="AG1052" s="45">
        <v>2</v>
      </c>
      <c r="AH1052" s="45">
        <v>0</v>
      </c>
      <c r="AI1052" s="45">
        <v>0</v>
      </c>
      <c r="AJ1052" s="45">
        <v>0</v>
      </c>
      <c r="AK1052" s="45">
        <v>0</v>
      </c>
      <c r="AL1052" s="45">
        <v>0</v>
      </c>
      <c r="AM1052" s="45">
        <v>0</v>
      </c>
      <c r="AN1052" s="45">
        <v>0</v>
      </c>
      <c r="AO1052" s="45">
        <v>0</v>
      </c>
    </row>
    <row r="1053" spans="1:41">
      <c r="A1053" s="45">
        <v>22029</v>
      </c>
      <c r="B1053" s="45" t="s">
        <v>4639</v>
      </c>
      <c r="C1053" s="45" t="s">
        <v>4858</v>
      </c>
      <c r="D1053" s="59">
        <v>12007</v>
      </c>
      <c r="E1053" s="45">
        <v>2</v>
      </c>
      <c r="F1053" s="45">
        <v>0</v>
      </c>
      <c r="G1053" s="45">
        <v>6</v>
      </c>
      <c r="H1053" s="45">
        <v>10030</v>
      </c>
      <c r="I1053" s="45">
        <v>1</v>
      </c>
      <c r="J1053" s="60">
        <v>1</v>
      </c>
      <c r="K1053" s="60">
        <v>20</v>
      </c>
      <c r="L1053" s="45">
        <v>0</v>
      </c>
      <c r="M1053" s="45">
        <v>0</v>
      </c>
      <c r="N1053" s="45">
        <v>0</v>
      </c>
      <c r="O1053" s="45">
        <v>0</v>
      </c>
      <c r="P1053" s="60">
        <v>980</v>
      </c>
      <c r="Q1053" s="45">
        <v>0</v>
      </c>
      <c r="R1053" s="45">
        <v>0</v>
      </c>
      <c r="S1053" s="45">
        <v>0</v>
      </c>
      <c r="T1053" s="45">
        <v>0</v>
      </c>
      <c r="U1053" s="45">
        <v>0</v>
      </c>
      <c r="V1053" s="45">
        <v>0</v>
      </c>
      <c r="W1053" s="45">
        <v>0</v>
      </c>
      <c r="X1053" s="45">
        <v>0</v>
      </c>
      <c r="Y1053" s="45">
        <v>0</v>
      </c>
      <c r="Z1053" s="45">
        <v>0</v>
      </c>
      <c r="AA1053" s="45">
        <v>0</v>
      </c>
      <c r="AB1053" s="45">
        <v>0</v>
      </c>
      <c r="AC1053" s="45">
        <v>0</v>
      </c>
      <c r="AD1053" s="45">
        <v>0</v>
      </c>
      <c r="AE1053" s="45">
        <v>0</v>
      </c>
      <c r="AF1053" s="45">
        <v>2</v>
      </c>
      <c r="AG1053" s="45">
        <v>2</v>
      </c>
      <c r="AH1053" s="45">
        <v>0</v>
      </c>
      <c r="AI1053" s="45">
        <v>0</v>
      </c>
      <c r="AJ1053" s="45">
        <v>0</v>
      </c>
      <c r="AK1053" s="45">
        <v>0</v>
      </c>
      <c r="AL1053" s="45">
        <v>0</v>
      </c>
      <c r="AM1053" s="45">
        <v>0</v>
      </c>
      <c r="AN1053" s="45">
        <v>0</v>
      </c>
      <c r="AO1053" s="45">
        <v>0</v>
      </c>
    </row>
    <row r="1054" spans="1:41">
      <c r="A1054" s="45">
        <v>22030</v>
      </c>
      <c r="B1054" s="45" t="s">
        <v>4640</v>
      </c>
      <c r="C1054" s="45" t="s">
        <v>4859</v>
      </c>
      <c r="D1054" s="59">
        <v>12008</v>
      </c>
      <c r="E1054" s="45">
        <v>2</v>
      </c>
      <c r="F1054" s="45">
        <v>0</v>
      </c>
      <c r="G1054" s="45">
        <v>6</v>
      </c>
      <c r="H1054" s="45">
        <v>10031</v>
      </c>
      <c r="I1054" s="45">
        <v>1</v>
      </c>
      <c r="J1054" s="60">
        <v>1</v>
      </c>
      <c r="K1054" s="60">
        <v>20</v>
      </c>
      <c r="L1054" s="45">
        <v>0</v>
      </c>
      <c r="M1054" s="45">
        <v>0</v>
      </c>
      <c r="N1054" s="45">
        <v>0</v>
      </c>
      <c r="O1054" s="45">
        <v>0</v>
      </c>
      <c r="P1054" s="60">
        <v>980</v>
      </c>
      <c r="Q1054" s="45">
        <v>0</v>
      </c>
      <c r="R1054" s="45">
        <v>0</v>
      </c>
      <c r="S1054" s="45">
        <v>0</v>
      </c>
      <c r="T1054" s="45">
        <v>0</v>
      </c>
      <c r="U1054" s="45">
        <v>0</v>
      </c>
      <c r="V1054" s="45">
        <v>0</v>
      </c>
      <c r="W1054" s="45">
        <v>0</v>
      </c>
      <c r="X1054" s="45">
        <v>0</v>
      </c>
      <c r="Y1054" s="45">
        <v>0</v>
      </c>
      <c r="Z1054" s="45">
        <v>0</v>
      </c>
      <c r="AA1054" s="45">
        <v>0</v>
      </c>
      <c r="AB1054" s="45">
        <v>0</v>
      </c>
      <c r="AC1054" s="45">
        <v>0</v>
      </c>
      <c r="AD1054" s="45">
        <v>0</v>
      </c>
      <c r="AE1054" s="45">
        <v>0</v>
      </c>
      <c r="AF1054" s="45">
        <v>2</v>
      </c>
      <c r="AG1054" s="45">
        <v>2</v>
      </c>
      <c r="AH1054" s="45">
        <v>0</v>
      </c>
      <c r="AI1054" s="45">
        <v>0</v>
      </c>
      <c r="AJ1054" s="45">
        <v>0</v>
      </c>
      <c r="AK1054" s="45">
        <v>0</v>
      </c>
      <c r="AL1054" s="45">
        <v>0</v>
      </c>
      <c r="AM1054" s="45">
        <v>0</v>
      </c>
      <c r="AN1054" s="45">
        <v>0</v>
      </c>
      <c r="AO1054" s="45">
        <v>0</v>
      </c>
    </row>
    <row r="1055" spans="1:41">
      <c r="A1055" s="45">
        <v>22031</v>
      </c>
      <c r="B1055" s="45" t="s">
        <v>4641</v>
      </c>
      <c r="C1055" s="45" t="s">
        <v>4860</v>
      </c>
      <c r="D1055" s="59">
        <v>12010</v>
      </c>
      <c r="E1055" s="45">
        <v>2</v>
      </c>
      <c r="F1055" s="45">
        <v>0</v>
      </c>
      <c r="G1055" s="45">
        <v>6</v>
      </c>
      <c r="H1055" s="45">
        <v>10033</v>
      </c>
      <c r="I1055" s="45">
        <v>1</v>
      </c>
      <c r="J1055" s="60">
        <v>1</v>
      </c>
      <c r="K1055" s="60">
        <v>20</v>
      </c>
      <c r="L1055" s="45">
        <v>0</v>
      </c>
      <c r="M1055" s="45">
        <v>0</v>
      </c>
      <c r="N1055" s="45">
        <v>0</v>
      </c>
      <c r="O1055" s="45">
        <v>0</v>
      </c>
      <c r="P1055" s="60">
        <v>980</v>
      </c>
      <c r="Q1055" s="45">
        <v>0</v>
      </c>
      <c r="R1055" s="45">
        <v>0</v>
      </c>
      <c r="S1055" s="45">
        <v>0</v>
      </c>
      <c r="T1055" s="45">
        <v>0</v>
      </c>
      <c r="U1055" s="45">
        <v>0</v>
      </c>
      <c r="V1055" s="45">
        <v>0</v>
      </c>
      <c r="W1055" s="45">
        <v>0</v>
      </c>
      <c r="X1055" s="45">
        <v>0</v>
      </c>
      <c r="Y1055" s="45">
        <v>0</v>
      </c>
      <c r="Z1055" s="45">
        <v>0</v>
      </c>
      <c r="AA1055" s="45">
        <v>0</v>
      </c>
      <c r="AB1055" s="45">
        <v>0</v>
      </c>
      <c r="AC1055" s="45">
        <v>0</v>
      </c>
      <c r="AD1055" s="45">
        <v>0</v>
      </c>
      <c r="AE1055" s="45">
        <v>0</v>
      </c>
      <c r="AF1055" s="45">
        <v>2</v>
      </c>
      <c r="AG1055" s="45">
        <v>2</v>
      </c>
      <c r="AH1055" s="45">
        <v>0</v>
      </c>
      <c r="AI1055" s="45">
        <v>0</v>
      </c>
      <c r="AJ1055" s="45">
        <v>0</v>
      </c>
      <c r="AK1055" s="45">
        <v>0</v>
      </c>
      <c r="AL1055" s="45">
        <v>0</v>
      </c>
      <c r="AM1055" s="45">
        <v>0</v>
      </c>
      <c r="AN1055" s="45">
        <v>0</v>
      </c>
      <c r="AO1055" s="45">
        <v>0</v>
      </c>
    </row>
    <row r="1056" spans="1:41">
      <c r="A1056" s="45">
        <v>22032</v>
      </c>
      <c r="B1056" s="45" t="s">
        <v>4643</v>
      </c>
      <c r="C1056" s="45" t="s">
        <v>4861</v>
      </c>
      <c r="D1056" s="59">
        <v>12016</v>
      </c>
      <c r="E1056" s="45">
        <v>2</v>
      </c>
      <c r="F1056" s="45">
        <v>0</v>
      </c>
      <c r="G1056" s="45">
        <v>6</v>
      </c>
      <c r="H1056" s="45">
        <v>10039</v>
      </c>
      <c r="I1056" s="45">
        <v>1</v>
      </c>
      <c r="J1056" s="60">
        <v>1</v>
      </c>
      <c r="K1056" s="60">
        <v>20</v>
      </c>
      <c r="L1056" s="45">
        <v>0</v>
      </c>
      <c r="M1056" s="45">
        <v>0</v>
      </c>
      <c r="N1056" s="45">
        <v>0</v>
      </c>
      <c r="O1056" s="45">
        <v>0</v>
      </c>
      <c r="P1056" s="60">
        <v>980</v>
      </c>
      <c r="Q1056" s="45">
        <v>0</v>
      </c>
      <c r="R1056" s="45">
        <v>0</v>
      </c>
      <c r="S1056" s="45">
        <v>0</v>
      </c>
      <c r="T1056" s="45">
        <v>0</v>
      </c>
      <c r="U1056" s="45">
        <v>0</v>
      </c>
      <c r="V1056" s="45">
        <v>0</v>
      </c>
      <c r="W1056" s="45">
        <v>0</v>
      </c>
      <c r="X1056" s="45">
        <v>0</v>
      </c>
      <c r="Y1056" s="45">
        <v>0</v>
      </c>
      <c r="Z1056" s="45">
        <v>0</v>
      </c>
      <c r="AA1056" s="45">
        <v>0</v>
      </c>
      <c r="AB1056" s="45">
        <v>0</v>
      </c>
      <c r="AC1056" s="45">
        <v>0</v>
      </c>
      <c r="AD1056" s="45">
        <v>0</v>
      </c>
      <c r="AE1056" s="45">
        <v>0</v>
      </c>
      <c r="AF1056" s="45">
        <v>2</v>
      </c>
      <c r="AG1056" s="45">
        <v>2</v>
      </c>
      <c r="AH1056" s="45">
        <v>0</v>
      </c>
      <c r="AI1056" s="45">
        <v>0</v>
      </c>
      <c r="AJ1056" s="45">
        <v>0</v>
      </c>
      <c r="AK1056" s="45">
        <v>0</v>
      </c>
      <c r="AL1056" s="45">
        <v>0</v>
      </c>
      <c r="AM1056" s="45">
        <v>0</v>
      </c>
      <c r="AN1056" s="45">
        <v>0</v>
      </c>
      <c r="AO1056" s="45">
        <v>0</v>
      </c>
    </row>
    <row r="1057" spans="1:41">
      <c r="A1057" s="45">
        <v>22033</v>
      </c>
      <c r="B1057" s="45" t="s">
        <v>4644</v>
      </c>
      <c r="C1057" s="45" t="s">
        <v>4862</v>
      </c>
      <c r="D1057" s="59">
        <v>13004</v>
      </c>
      <c r="E1057" s="45">
        <v>2</v>
      </c>
      <c r="F1057" s="45">
        <v>0</v>
      </c>
      <c r="G1057" s="45">
        <v>6</v>
      </c>
      <c r="H1057" s="45">
        <v>10049</v>
      </c>
      <c r="I1057" s="45">
        <v>1</v>
      </c>
      <c r="J1057" s="60">
        <v>1</v>
      </c>
      <c r="K1057" s="60">
        <v>20</v>
      </c>
      <c r="L1057" s="45">
        <v>0</v>
      </c>
      <c r="M1057" s="45">
        <v>0</v>
      </c>
      <c r="N1057" s="45">
        <v>0</v>
      </c>
      <c r="O1057" s="45">
        <v>0</v>
      </c>
      <c r="P1057" s="60">
        <v>980</v>
      </c>
      <c r="Q1057" s="45">
        <v>0</v>
      </c>
      <c r="R1057" s="45">
        <v>0</v>
      </c>
      <c r="S1057" s="45">
        <v>0</v>
      </c>
      <c r="T1057" s="45">
        <v>0</v>
      </c>
      <c r="U1057" s="45">
        <v>0</v>
      </c>
      <c r="V1057" s="45">
        <v>0</v>
      </c>
      <c r="W1057" s="45">
        <v>0</v>
      </c>
      <c r="X1057" s="45">
        <v>0</v>
      </c>
      <c r="Y1057" s="45">
        <v>0</v>
      </c>
      <c r="Z1057" s="45">
        <v>0</v>
      </c>
      <c r="AA1057" s="45">
        <v>0</v>
      </c>
      <c r="AB1057" s="45">
        <v>0</v>
      </c>
      <c r="AC1057" s="45">
        <v>0</v>
      </c>
      <c r="AD1057" s="45">
        <v>0</v>
      </c>
      <c r="AE1057" s="45">
        <v>0</v>
      </c>
      <c r="AF1057" s="45">
        <v>2</v>
      </c>
      <c r="AG1057" s="45">
        <v>2</v>
      </c>
      <c r="AH1057" s="45">
        <v>0</v>
      </c>
      <c r="AI1057" s="45">
        <v>0</v>
      </c>
      <c r="AJ1057" s="45">
        <v>0</v>
      </c>
      <c r="AK1057" s="45">
        <v>0</v>
      </c>
      <c r="AL1057" s="45">
        <v>0</v>
      </c>
      <c r="AM1057" s="45">
        <v>0</v>
      </c>
      <c r="AN1057" s="45">
        <v>0</v>
      </c>
      <c r="AO1057" s="45">
        <v>0</v>
      </c>
    </row>
    <row r="1058" spans="1:41">
      <c r="A1058" s="45">
        <v>22034</v>
      </c>
      <c r="B1058" s="45" t="s">
        <v>4645</v>
      </c>
      <c r="C1058" s="45" t="s">
        <v>4863</v>
      </c>
      <c r="D1058" s="59">
        <v>13005</v>
      </c>
      <c r="E1058" s="45">
        <v>2</v>
      </c>
      <c r="F1058" s="45">
        <v>0</v>
      </c>
      <c r="G1058" s="45">
        <v>6</v>
      </c>
      <c r="H1058" s="45">
        <v>10050</v>
      </c>
      <c r="I1058" s="45">
        <v>1</v>
      </c>
      <c r="J1058" s="60">
        <v>1</v>
      </c>
      <c r="K1058" s="60">
        <v>20</v>
      </c>
      <c r="L1058" s="45">
        <v>0</v>
      </c>
      <c r="M1058" s="45">
        <v>0</v>
      </c>
      <c r="N1058" s="45">
        <v>0</v>
      </c>
      <c r="O1058" s="45">
        <v>0</v>
      </c>
      <c r="P1058" s="60">
        <v>980</v>
      </c>
      <c r="Q1058" s="45">
        <v>0</v>
      </c>
      <c r="R1058" s="45">
        <v>0</v>
      </c>
      <c r="S1058" s="45">
        <v>0</v>
      </c>
      <c r="T1058" s="45">
        <v>0</v>
      </c>
      <c r="U1058" s="45">
        <v>0</v>
      </c>
      <c r="V1058" s="45">
        <v>0</v>
      </c>
      <c r="W1058" s="45">
        <v>0</v>
      </c>
      <c r="X1058" s="45">
        <v>0</v>
      </c>
      <c r="Y1058" s="45">
        <v>0</v>
      </c>
      <c r="Z1058" s="45">
        <v>0</v>
      </c>
      <c r="AA1058" s="45">
        <v>0</v>
      </c>
      <c r="AB1058" s="45">
        <v>0</v>
      </c>
      <c r="AC1058" s="45">
        <v>0</v>
      </c>
      <c r="AD1058" s="45">
        <v>0</v>
      </c>
      <c r="AE1058" s="45">
        <v>0</v>
      </c>
      <c r="AF1058" s="45">
        <v>2</v>
      </c>
      <c r="AG1058" s="45">
        <v>2</v>
      </c>
      <c r="AH1058" s="45">
        <v>0</v>
      </c>
      <c r="AI1058" s="45">
        <v>0</v>
      </c>
      <c r="AJ1058" s="45">
        <v>0</v>
      </c>
      <c r="AK1058" s="45">
        <v>0</v>
      </c>
      <c r="AL1058" s="45">
        <v>0</v>
      </c>
      <c r="AM1058" s="45">
        <v>0</v>
      </c>
      <c r="AN1058" s="45">
        <v>0</v>
      </c>
      <c r="AO1058" s="45">
        <v>0</v>
      </c>
    </row>
    <row r="1059" spans="1:41">
      <c r="A1059" s="45">
        <v>22035</v>
      </c>
      <c r="B1059" s="45" t="s">
        <v>4646</v>
      </c>
      <c r="C1059" s="45" t="s">
        <v>4864</v>
      </c>
      <c r="D1059" s="59">
        <v>13006</v>
      </c>
      <c r="E1059" s="45">
        <v>2</v>
      </c>
      <c r="F1059" s="45">
        <v>0</v>
      </c>
      <c r="G1059" s="45">
        <v>6</v>
      </c>
      <c r="H1059" s="45">
        <v>10051</v>
      </c>
      <c r="I1059" s="45">
        <v>1</v>
      </c>
      <c r="J1059" s="60">
        <v>1</v>
      </c>
      <c r="K1059" s="60">
        <v>20</v>
      </c>
      <c r="L1059" s="45">
        <v>0</v>
      </c>
      <c r="M1059" s="45">
        <v>0</v>
      </c>
      <c r="N1059" s="45">
        <v>0</v>
      </c>
      <c r="O1059" s="45">
        <v>0</v>
      </c>
      <c r="P1059" s="60">
        <v>980</v>
      </c>
      <c r="Q1059" s="45">
        <v>0</v>
      </c>
      <c r="R1059" s="45">
        <v>0</v>
      </c>
      <c r="S1059" s="45">
        <v>0</v>
      </c>
      <c r="T1059" s="45">
        <v>0</v>
      </c>
      <c r="U1059" s="45">
        <v>0</v>
      </c>
      <c r="V1059" s="45">
        <v>0</v>
      </c>
      <c r="W1059" s="45">
        <v>0</v>
      </c>
      <c r="X1059" s="45">
        <v>0</v>
      </c>
      <c r="Y1059" s="45">
        <v>0</v>
      </c>
      <c r="Z1059" s="45">
        <v>0</v>
      </c>
      <c r="AA1059" s="45">
        <v>0</v>
      </c>
      <c r="AB1059" s="45">
        <v>0</v>
      </c>
      <c r="AC1059" s="45">
        <v>0</v>
      </c>
      <c r="AD1059" s="45">
        <v>0</v>
      </c>
      <c r="AE1059" s="45">
        <v>0</v>
      </c>
      <c r="AF1059" s="45">
        <v>2</v>
      </c>
      <c r="AG1059" s="45">
        <v>2</v>
      </c>
      <c r="AH1059" s="45">
        <v>0</v>
      </c>
      <c r="AI1059" s="45">
        <v>0</v>
      </c>
      <c r="AJ1059" s="45">
        <v>0</v>
      </c>
      <c r="AK1059" s="45">
        <v>0</v>
      </c>
      <c r="AL1059" s="45">
        <v>0</v>
      </c>
      <c r="AM1059" s="45">
        <v>0</v>
      </c>
      <c r="AN1059" s="45">
        <v>0</v>
      </c>
      <c r="AO1059" s="45">
        <v>0</v>
      </c>
    </row>
    <row r="1060" spans="1:41">
      <c r="A1060" s="45">
        <v>22036</v>
      </c>
      <c r="B1060" s="45" t="s">
        <v>4647</v>
      </c>
      <c r="C1060" s="45" t="s">
        <v>4865</v>
      </c>
      <c r="D1060" s="59">
        <v>13002</v>
      </c>
      <c r="E1060" s="45">
        <v>2</v>
      </c>
      <c r="F1060" s="45">
        <v>0</v>
      </c>
      <c r="G1060" s="45">
        <v>6</v>
      </c>
      <c r="H1060" s="45">
        <v>10053</v>
      </c>
      <c r="I1060" s="45">
        <v>1</v>
      </c>
      <c r="J1060" s="60">
        <v>1</v>
      </c>
      <c r="K1060" s="60">
        <v>20</v>
      </c>
      <c r="L1060" s="45">
        <v>0</v>
      </c>
      <c r="M1060" s="45">
        <v>0</v>
      </c>
      <c r="N1060" s="45">
        <v>0</v>
      </c>
      <c r="O1060" s="45">
        <v>0</v>
      </c>
      <c r="P1060" s="60">
        <v>980</v>
      </c>
      <c r="Q1060" s="45">
        <v>0</v>
      </c>
      <c r="R1060" s="45">
        <v>0</v>
      </c>
      <c r="S1060" s="45">
        <v>0</v>
      </c>
      <c r="T1060" s="45">
        <v>0</v>
      </c>
      <c r="U1060" s="45">
        <v>0</v>
      </c>
      <c r="V1060" s="45">
        <v>0</v>
      </c>
      <c r="W1060" s="45">
        <v>0</v>
      </c>
      <c r="X1060" s="45">
        <v>0</v>
      </c>
      <c r="Y1060" s="45">
        <v>0</v>
      </c>
      <c r="Z1060" s="45">
        <v>0</v>
      </c>
      <c r="AA1060" s="45">
        <v>0</v>
      </c>
      <c r="AB1060" s="45">
        <v>0</v>
      </c>
      <c r="AC1060" s="45">
        <v>0</v>
      </c>
      <c r="AD1060" s="45">
        <v>0</v>
      </c>
      <c r="AE1060" s="45">
        <v>0</v>
      </c>
      <c r="AF1060" s="45">
        <v>2</v>
      </c>
      <c r="AG1060" s="45">
        <v>2</v>
      </c>
      <c r="AH1060" s="45">
        <v>0</v>
      </c>
      <c r="AI1060" s="45">
        <v>0</v>
      </c>
      <c r="AJ1060" s="45">
        <v>0</v>
      </c>
      <c r="AK1060" s="45">
        <v>0</v>
      </c>
      <c r="AL1060" s="45">
        <v>0</v>
      </c>
      <c r="AM1060" s="45">
        <v>0</v>
      </c>
      <c r="AN1060" s="45">
        <v>0</v>
      </c>
      <c r="AO1060" s="45">
        <v>0</v>
      </c>
    </row>
    <row r="1061" spans="1:41">
      <c r="A1061" s="45">
        <v>22037</v>
      </c>
      <c r="B1061" s="45" t="s">
        <v>4648</v>
      </c>
      <c r="C1061" s="45" t="s">
        <v>4866</v>
      </c>
      <c r="D1061" s="59">
        <v>13008</v>
      </c>
      <c r="E1061" s="45">
        <v>2</v>
      </c>
      <c r="F1061" s="45">
        <v>0</v>
      </c>
      <c r="G1061" s="45">
        <v>6</v>
      </c>
      <c r="H1061" s="45">
        <v>10054</v>
      </c>
      <c r="I1061" s="45">
        <v>1</v>
      </c>
      <c r="J1061" s="60">
        <v>1</v>
      </c>
      <c r="K1061" s="60">
        <v>20</v>
      </c>
      <c r="L1061" s="45">
        <v>0</v>
      </c>
      <c r="M1061" s="45">
        <v>0</v>
      </c>
      <c r="N1061" s="45">
        <v>0</v>
      </c>
      <c r="O1061" s="45">
        <v>0</v>
      </c>
      <c r="P1061" s="60">
        <v>980</v>
      </c>
      <c r="Q1061" s="45">
        <v>0</v>
      </c>
      <c r="R1061" s="45">
        <v>0</v>
      </c>
      <c r="S1061" s="45">
        <v>0</v>
      </c>
      <c r="T1061" s="45">
        <v>0</v>
      </c>
      <c r="U1061" s="45">
        <v>0</v>
      </c>
      <c r="V1061" s="45">
        <v>0</v>
      </c>
      <c r="W1061" s="45">
        <v>0</v>
      </c>
      <c r="X1061" s="45">
        <v>0</v>
      </c>
      <c r="Y1061" s="45">
        <v>0</v>
      </c>
      <c r="Z1061" s="45">
        <v>0</v>
      </c>
      <c r="AA1061" s="45">
        <v>0</v>
      </c>
      <c r="AB1061" s="45">
        <v>0</v>
      </c>
      <c r="AC1061" s="45">
        <v>0</v>
      </c>
      <c r="AD1061" s="45">
        <v>0</v>
      </c>
      <c r="AE1061" s="45">
        <v>0</v>
      </c>
      <c r="AF1061" s="45">
        <v>2</v>
      </c>
      <c r="AG1061" s="45">
        <v>2</v>
      </c>
      <c r="AH1061" s="45">
        <v>0</v>
      </c>
      <c r="AI1061" s="45">
        <v>0</v>
      </c>
      <c r="AJ1061" s="45">
        <v>0</v>
      </c>
      <c r="AK1061" s="45">
        <v>0</v>
      </c>
      <c r="AL1061" s="45">
        <v>0</v>
      </c>
      <c r="AM1061" s="45">
        <v>0</v>
      </c>
      <c r="AN1061" s="45">
        <v>0</v>
      </c>
      <c r="AO1061" s="45">
        <v>0</v>
      </c>
    </row>
    <row r="1062" spans="1:41">
      <c r="A1062" s="45">
        <v>22038</v>
      </c>
      <c r="B1062" s="45" t="s">
        <v>4649</v>
      </c>
      <c r="C1062" s="45" t="s">
        <v>4867</v>
      </c>
      <c r="D1062" s="59">
        <v>13009</v>
      </c>
      <c r="E1062" s="45">
        <v>2</v>
      </c>
      <c r="F1062" s="45">
        <v>0</v>
      </c>
      <c r="G1062" s="45">
        <v>6</v>
      </c>
      <c r="H1062" s="45">
        <v>10055</v>
      </c>
      <c r="I1062" s="45">
        <v>1</v>
      </c>
      <c r="J1062" s="60">
        <v>1</v>
      </c>
      <c r="K1062" s="60">
        <v>20</v>
      </c>
      <c r="L1062" s="45">
        <v>0</v>
      </c>
      <c r="M1062" s="45">
        <v>0</v>
      </c>
      <c r="N1062" s="45">
        <v>0</v>
      </c>
      <c r="O1062" s="45">
        <v>0</v>
      </c>
      <c r="P1062" s="60">
        <v>980</v>
      </c>
      <c r="Q1062" s="45">
        <v>0</v>
      </c>
      <c r="R1062" s="45">
        <v>0</v>
      </c>
      <c r="S1062" s="45">
        <v>0</v>
      </c>
      <c r="T1062" s="45">
        <v>0</v>
      </c>
      <c r="U1062" s="45">
        <v>0</v>
      </c>
      <c r="V1062" s="45">
        <v>0</v>
      </c>
      <c r="W1062" s="45">
        <v>0</v>
      </c>
      <c r="X1062" s="45">
        <v>0</v>
      </c>
      <c r="Y1062" s="45">
        <v>0</v>
      </c>
      <c r="Z1062" s="45">
        <v>0</v>
      </c>
      <c r="AA1062" s="45">
        <v>0</v>
      </c>
      <c r="AB1062" s="45">
        <v>0</v>
      </c>
      <c r="AC1062" s="45">
        <v>0</v>
      </c>
      <c r="AD1062" s="45">
        <v>0</v>
      </c>
      <c r="AE1062" s="45">
        <v>0</v>
      </c>
      <c r="AF1062" s="45">
        <v>2</v>
      </c>
      <c r="AG1062" s="45">
        <v>2</v>
      </c>
      <c r="AH1062" s="45">
        <v>0</v>
      </c>
      <c r="AI1062" s="45">
        <v>0</v>
      </c>
      <c r="AJ1062" s="45">
        <v>0</v>
      </c>
      <c r="AK1062" s="45">
        <v>0</v>
      </c>
      <c r="AL1062" s="45">
        <v>0</v>
      </c>
      <c r="AM1062" s="45">
        <v>0</v>
      </c>
      <c r="AN1062" s="45">
        <v>0</v>
      </c>
      <c r="AO1062" s="45">
        <v>0</v>
      </c>
    </row>
    <row r="1063" spans="1:41">
      <c r="A1063" s="45">
        <v>22039</v>
      </c>
      <c r="B1063" s="45" t="s">
        <v>4650</v>
      </c>
      <c r="C1063" s="45" t="s">
        <v>4868</v>
      </c>
      <c r="D1063" s="59">
        <v>13001</v>
      </c>
      <c r="E1063" s="45">
        <v>2</v>
      </c>
      <c r="F1063" s="45">
        <v>0</v>
      </c>
      <c r="G1063" s="45">
        <v>6</v>
      </c>
      <c r="H1063" s="45">
        <v>10060</v>
      </c>
      <c r="I1063" s="45">
        <v>1</v>
      </c>
      <c r="J1063" s="60">
        <v>1</v>
      </c>
      <c r="K1063" s="60">
        <v>20</v>
      </c>
      <c r="L1063" s="45">
        <v>0</v>
      </c>
      <c r="M1063" s="45">
        <v>0</v>
      </c>
      <c r="N1063" s="45">
        <v>0</v>
      </c>
      <c r="O1063" s="45">
        <v>0</v>
      </c>
      <c r="P1063" s="60">
        <v>980</v>
      </c>
      <c r="Q1063" s="45">
        <v>0</v>
      </c>
      <c r="R1063" s="45">
        <v>0</v>
      </c>
      <c r="S1063" s="45">
        <v>0</v>
      </c>
      <c r="T1063" s="45">
        <v>0</v>
      </c>
      <c r="U1063" s="45">
        <v>0</v>
      </c>
      <c r="V1063" s="45">
        <v>0</v>
      </c>
      <c r="W1063" s="45">
        <v>0</v>
      </c>
      <c r="X1063" s="45">
        <v>0</v>
      </c>
      <c r="Y1063" s="45">
        <v>0</v>
      </c>
      <c r="Z1063" s="45">
        <v>0</v>
      </c>
      <c r="AA1063" s="45">
        <v>0</v>
      </c>
      <c r="AB1063" s="45">
        <v>0</v>
      </c>
      <c r="AC1063" s="45">
        <v>0</v>
      </c>
      <c r="AD1063" s="45">
        <v>0</v>
      </c>
      <c r="AE1063" s="45">
        <v>0</v>
      </c>
      <c r="AF1063" s="45">
        <v>2</v>
      </c>
      <c r="AG1063" s="45">
        <v>2</v>
      </c>
      <c r="AH1063" s="45">
        <v>0</v>
      </c>
      <c r="AI1063" s="45">
        <v>0</v>
      </c>
      <c r="AJ1063" s="45">
        <v>0</v>
      </c>
      <c r="AK1063" s="45">
        <v>0</v>
      </c>
      <c r="AL1063" s="45">
        <v>0</v>
      </c>
      <c r="AM1063" s="45">
        <v>0</v>
      </c>
      <c r="AN1063" s="45">
        <v>0</v>
      </c>
      <c r="AO1063" s="45">
        <v>0</v>
      </c>
    </row>
    <row r="1064" spans="1:41">
      <c r="A1064" s="45">
        <v>22040</v>
      </c>
      <c r="B1064" s="45" t="s">
        <v>4651</v>
      </c>
      <c r="C1064" s="45" t="s">
        <v>4869</v>
      </c>
      <c r="D1064" s="59">
        <v>13014</v>
      </c>
      <c r="E1064" s="45">
        <v>2</v>
      </c>
      <c r="F1064" s="45">
        <v>0</v>
      </c>
      <c r="G1064" s="45">
        <v>6</v>
      </c>
      <c r="H1064" s="45">
        <v>10061</v>
      </c>
      <c r="I1064" s="45">
        <v>1</v>
      </c>
      <c r="J1064" s="60">
        <v>1</v>
      </c>
      <c r="K1064" s="60">
        <v>20</v>
      </c>
      <c r="L1064" s="45">
        <v>0</v>
      </c>
      <c r="M1064" s="45">
        <v>0</v>
      </c>
      <c r="N1064" s="45">
        <v>0</v>
      </c>
      <c r="O1064" s="45">
        <v>0</v>
      </c>
      <c r="P1064" s="60">
        <v>980</v>
      </c>
      <c r="Q1064" s="45">
        <v>0</v>
      </c>
      <c r="R1064" s="45">
        <v>0</v>
      </c>
      <c r="S1064" s="45">
        <v>0</v>
      </c>
      <c r="T1064" s="45">
        <v>0</v>
      </c>
      <c r="U1064" s="45">
        <v>0</v>
      </c>
      <c r="V1064" s="45">
        <v>0</v>
      </c>
      <c r="W1064" s="45">
        <v>0</v>
      </c>
      <c r="X1064" s="45">
        <v>0</v>
      </c>
      <c r="Y1064" s="45">
        <v>0</v>
      </c>
      <c r="Z1064" s="45">
        <v>0</v>
      </c>
      <c r="AA1064" s="45">
        <v>0</v>
      </c>
      <c r="AB1064" s="45">
        <v>0</v>
      </c>
      <c r="AC1064" s="45">
        <v>0</v>
      </c>
      <c r="AD1064" s="45">
        <v>0</v>
      </c>
      <c r="AE1064" s="45">
        <v>0</v>
      </c>
      <c r="AF1064" s="45">
        <v>2</v>
      </c>
      <c r="AG1064" s="45">
        <v>2</v>
      </c>
      <c r="AH1064" s="45">
        <v>0</v>
      </c>
      <c r="AI1064" s="45">
        <v>0</v>
      </c>
      <c r="AJ1064" s="45">
        <v>0</v>
      </c>
      <c r="AK1064" s="45">
        <v>0</v>
      </c>
      <c r="AL1064" s="45">
        <v>0</v>
      </c>
      <c r="AM1064" s="45">
        <v>0</v>
      </c>
      <c r="AN1064" s="45">
        <v>0</v>
      </c>
      <c r="AO1064" s="45">
        <v>0</v>
      </c>
    </row>
    <row r="1065" spans="1:41">
      <c r="A1065" s="45">
        <v>22041</v>
      </c>
      <c r="B1065" s="45" t="s">
        <v>4652</v>
      </c>
      <c r="C1065" s="45" t="s">
        <v>4870</v>
      </c>
      <c r="D1065" s="59">
        <v>14006</v>
      </c>
      <c r="E1065" s="45">
        <v>2</v>
      </c>
      <c r="F1065" s="45">
        <v>0</v>
      </c>
      <c r="G1065" s="45">
        <v>6</v>
      </c>
      <c r="H1065" s="45">
        <v>10072</v>
      </c>
      <c r="I1065" s="45">
        <v>1</v>
      </c>
      <c r="J1065" s="60">
        <v>1</v>
      </c>
      <c r="K1065" s="60">
        <v>20</v>
      </c>
      <c r="L1065" s="45">
        <v>0</v>
      </c>
      <c r="M1065" s="45">
        <v>0</v>
      </c>
      <c r="N1065" s="45">
        <v>0</v>
      </c>
      <c r="O1065" s="45">
        <v>0</v>
      </c>
      <c r="P1065" s="60">
        <v>980</v>
      </c>
      <c r="Q1065" s="45">
        <v>0</v>
      </c>
      <c r="R1065" s="45">
        <v>0</v>
      </c>
      <c r="S1065" s="45">
        <v>0</v>
      </c>
      <c r="T1065" s="45">
        <v>0</v>
      </c>
      <c r="U1065" s="45">
        <v>0</v>
      </c>
      <c r="V1065" s="45">
        <v>0</v>
      </c>
      <c r="W1065" s="45">
        <v>0</v>
      </c>
      <c r="X1065" s="45">
        <v>0</v>
      </c>
      <c r="Y1065" s="45">
        <v>0</v>
      </c>
      <c r="Z1065" s="45">
        <v>0</v>
      </c>
      <c r="AA1065" s="45">
        <v>0</v>
      </c>
      <c r="AB1065" s="45">
        <v>0</v>
      </c>
      <c r="AC1065" s="45">
        <v>0</v>
      </c>
      <c r="AD1065" s="45">
        <v>0</v>
      </c>
      <c r="AE1065" s="45">
        <v>0</v>
      </c>
      <c r="AF1065" s="45">
        <v>2</v>
      </c>
      <c r="AG1065" s="45">
        <v>2</v>
      </c>
      <c r="AH1065" s="45">
        <v>0</v>
      </c>
      <c r="AI1065" s="45">
        <v>0</v>
      </c>
      <c r="AJ1065" s="45">
        <v>0</v>
      </c>
      <c r="AK1065" s="45">
        <v>0</v>
      </c>
      <c r="AL1065" s="45">
        <v>0</v>
      </c>
      <c r="AM1065" s="45">
        <v>0</v>
      </c>
      <c r="AN1065" s="45">
        <v>0</v>
      </c>
      <c r="AO1065" s="45">
        <v>0</v>
      </c>
    </row>
    <row r="1066" spans="1:41">
      <c r="A1066" s="45">
        <v>22042</v>
      </c>
      <c r="B1066" s="45" t="s">
        <v>4651</v>
      </c>
      <c r="C1066" s="45" t="s">
        <v>4869</v>
      </c>
      <c r="D1066" s="59">
        <v>13014</v>
      </c>
      <c r="E1066" s="45">
        <v>2</v>
      </c>
      <c r="F1066" s="45">
        <v>0</v>
      </c>
      <c r="G1066" s="45">
        <v>6</v>
      </c>
      <c r="H1066" s="45">
        <v>10073</v>
      </c>
      <c r="I1066" s="45">
        <v>1</v>
      </c>
      <c r="J1066" s="60">
        <v>1</v>
      </c>
      <c r="K1066" s="60">
        <v>20</v>
      </c>
      <c r="L1066" s="45">
        <v>0</v>
      </c>
      <c r="M1066" s="45">
        <v>0</v>
      </c>
      <c r="N1066" s="45">
        <v>0</v>
      </c>
      <c r="O1066" s="45">
        <v>0</v>
      </c>
      <c r="P1066" s="60">
        <v>980</v>
      </c>
      <c r="Q1066" s="45">
        <v>0</v>
      </c>
      <c r="R1066" s="45">
        <v>0</v>
      </c>
      <c r="S1066" s="45">
        <v>0</v>
      </c>
      <c r="T1066" s="45">
        <v>0</v>
      </c>
      <c r="U1066" s="45">
        <v>0</v>
      </c>
      <c r="V1066" s="45">
        <v>0</v>
      </c>
      <c r="W1066" s="45">
        <v>0</v>
      </c>
      <c r="X1066" s="45">
        <v>0</v>
      </c>
      <c r="Y1066" s="45">
        <v>0</v>
      </c>
      <c r="Z1066" s="45">
        <v>0</v>
      </c>
      <c r="AA1066" s="45">
        <v>0</v>
      </c>
      <c r="AB1066" s="45">
        <v>0</v>
      </c>
      <c r="AC1066" s="45">
        <v>0</v>
      </c>
      <c r="AD1066" s="45">
        <v>0</v>
      </c>
      <c r="AE1066" s="45">
        <v>0</v>
      </c>
      <c r="AF1066" s="45">
        <v>2</v>
      </c>
      <c r="AG1066" s="45">
        <v>2</v>
      </c>
      <c r="AH1066" s="45">
        <v>0</v>
      </c>
      <c r="AI1066" s="45">
        <v>0</v>
      </c>
      <c r="AJ1066" s="45">
        <v>0</v>
      </c>
      <c r="AK1066" s="45">
        <v>0</v>
      </c>
      <c r="AL1066" s="45">
        <v>0</v>
      </c>
      <c r="AM1066" s="45">
        <v>0</v>
      </c>
      <c r="AN1066" s="45">
        <v>0</v>
      </c>
      <c r="AO1066" s="45">
        <v>0</v>
      </c>
    </row>
    <row r="1067" spans="1:41">
      <c r="A1067" s="45">
        <v>22043</v>
      </c>
      <c r="B1067" s="45" t="s">
        <v>4653</v>
      </c>
      <c r="C1067" s="45" t="s">
        <v>4871</v>
      </c>
      <c r="D1067" s="59">
        <v>14009</v>
      </c>
      <c r="E1067" s="45">
        <v>2</v>
      </c>
      <c r="F1067" s="45">
        <v>0</v>
      </c>
      <c r="G1067" s="45">
        <v>6</v>
      </c>
      <c r="H1067" s="45">
        <v>10076</v>
      </c>
      <c r="I1067" s="45">
        <v>1</v>
      </c>
      <c r="J1067" s="60">
        <v>1</v>
      </c>
      <c r="K1067" s="60">
        <v>20</v>
      </c>
      <c r="L1067" s="45">
        <v>0</v>
      </c>
      <c r="M1067" s="45">
        <v>0</v>
      </c>
      <c r="N1067" s="45">
        <v>0</v>
      </c>
      <c r="O1067" s="45">
        <v>0</v>
      </c>
      <c r="P1067" s="60">
        <v>980</v>
      </c>
      <c r="Q1067" s="45">
        <v>0</v>
      </c>
      <c r="R1067" s="45">
        <v>0</v>
      </c>
      <c r="S1067" s="45">
        <v>0</v>
      </c>
      <c r="T1067" s="45">
        <v>0</v>
      </c>
      <c r="U1067" s="45">
        <v>0</v>
      </c>
      <c r="V1067" s="45">
        <v>0</v>
      </c>
      <c r="W1067" s="45">
        <v>0</v>
      </c>
      <c r="X1067" s="45">
        <v>0</v>
      </c>
      <c r="Y1067" s="45">
        <v>0</v>
      </c>
      <c r="Z1067" s="45">
        <v>0</v>
      </c>
      <c r="AA1067" s="45">
        <v>0</v>
      </c>
      <c r="AB1067" s="45">
        <v>0</v>
      </c>
      <c r="AC1067" s="45">
        <v>0</v>
      </c>
      <c r="AD1067" s="45">
        <v>0</v>
      </c>
      <c r="AE1067" s="45">
        <v>0</v>
      </c>
      <c r="AF1067" s="45">
        <v>2</v>
      </c>
      <c r="AG1067" s="45">
        <v>2</v>
      </c>
      <c r="AH1067" s="45">
        <v>0</v>
      </c>
      <c r="AI1067" s="45">
        <v>0</v>
      </c>
      <c r="AJ1067" s="45">
        <v>0</v>
      </c>
      <c r="AK1067" s="45">
        <v>0</v>
      </c>
      <c r="AL1067" s="45">
        <v>0</v>
      </c>
      <c r="AM1067" s="45">
        <v>0</v>
      </c>
      <c r="AN1067" s="45">
        <v>0</v>
      </c>
      <c r="AO1067" s="45">
        <v>0</v>
      </c>
    </row>
    <row r="1068" spans="1:41">
      <c r="A1068" s="45">
        <v>22044</v>
      </c>
      <c r="B1068" s="45" t="s">
        <v>4655</v>
      </c>
      <c r="C1068" s="45" t="s">
        <v>4872</v>
      </c>
      <c r="D1068" s="59">
        <v>13036</v>
      </c>
      <c r="E1068" s="45">
        <v>2</v>
      </c>
      <c r="F1068" s="45">
        <v>0</v>
      </c>
      <c r="G1068" s="45">
        <v>6</v>
      </c>
      <c r="H1068" s="45">
        <v>10083</v>
      </c>
      <c r="I1068" s="45">
        <v>1</v>
      </c>
      <c r="J1068" s="60">
        <v>1</v>
      </c>
      <c r="K1068" s="60">
        <v>20</v>
      </c>
      <c r="L1068" s="45">
        <v>0</v>
      </c>
      <c r="M1068" s="45">
        <v>0</v>
      </c>
      <c r="N1068" s="45">
        <v>0</v>
      </c>
      <c r="O1068" s="45">
        <v>0</v>
      </c>
      <c r="P1068" s="60">
        <v>980</v>
      </c>
      <c r="Q1068" s="45">
        <v>0</v>
      </c>
      <c r="R1068" s="45">
        <v>0</v>
      </c>
      <c r="S1068" s="45">
        <v>0</v>
      </c>
      <c r="T1068" s="45">
        <v>0</v>
      </c>
      <c r="U1068" s="45">
        <v>0</v>
      </c>
      <c r="V1068" s="45">
        <v>0</v>
      </c>
      <c r="W1068" s="45">
        <v>0</v>
      </c>
      <c r="X1068" s="45">
        <v>0</v>
      </c>
      <c r="Y1068" s="45">
        <v>0</v>
      </c>
      <c r="Z1068" s="45">
        <v>0</v>
      </c>
      <c r="AA1068" s="45">
        <v>0</v>
      </c>
      <c r="AB1068" s="45">
        <v>0</v>
      </c>
      <c r="AC1068" s="45">
        <v>0</v>
      </c>
      <c r="AD1068" s="45">
        <v>0</v>
      </c>
      <c r="AE1068" s="45">
        <v>0</v>
      </c>
      <c r="AF1068" s="45">
        <v>2</v>
      </c>
      <c r="AG1068" s="45">
        <v>2</v>
      </c>
      <c r="AH1068" s="45">
        <v>0</v>
      </c>
      <c r="AI1068" s="45">
        <v>0</v>
      </c>
      <c r="AJ1068" s="45">
        <v>0</v>
      </c>
      <c r="AK1068" s="45">
        <v>0</v>
      </c>
      <c r="AL1068" s="45">
        <v>0</v>
      </c>
      <c r="AM1068" s="45">
        <v>0</v>
      </c>
      <c r="AN1068" s="45">
        <v>0</v>
      </c>
      <c r="AO1068" s="45">
        <v>0</v>
      </c>
    </row>
    <row r="1069" spans="1:41">
      <c r="A1069" s="45">
        <v>22045</v>
      </c>
      <c r="B1069" s="45" t="s">
        <v>4656</v>
      </c>
      <c r="C1069" s="45" t="s">
        <v>4873</v>
      </c>
      <c r="D1069" s="59">
        <v>14016</v>
      </c>
      <c r="E1069" s="45">
        <v>2</v>
      </c>
      <c r="F1069" s="45">
        <v>0</v>
      </c>
      <c r="G1069" s="45">
        <v>6</v>
      </c>
      <c r="H1069" s="45">
        <v>10084</v>
      </c>
      <c r="I1069" s="45">
        <v>1</v>
      </c>
      <c r="J1069" s="60">
        <v>1</v>
      </c>
      <c r="K1069" s="60">
        <v>20</v>
      </c>
      <c r="L1069" s="45">
        <v>0</v>
      </c>
      <c r="M1069" s="45">
        <v>0</v>
      </c>
      <c r="N1069" s="45">
        <v>0</v>
      </c>
      <c r="O1069" s="45">
        <v>0</v>
      </c>
      <c r="P1069" s="60">
        <v>980</v>
      </c>
      <c r="Q1069" s="45">
        <v>0</v>
      </c>
      <c r="R1069" s="45">
        <v>0</v>
      </c>
      <c r="S1069" s="45">
        <v>0</v>
      </c>
      <c r="T1069" s="45">
        <v>0</v>
      </c>
      <c r="U1069" s="45">
        <v>0</v>
      </c>
      <c r="V1069" s="45">
        <v>0</v>
      </c>
      <c r="W1069" s="45">
        <v>0</v>
      </c>
      <c r="X1069" s="45">
        <v>0</v>
      </c>
      <c r="Y1069" s="45">
        <v>0</v>
      </c>
      <c r="Z1069" s="45">
        <v>0</v>
      </c>
      <c r="AA1069" s="45">
        <v>0</v>
      </c>
      <c r="AB1069" s="45">
        <v>0</v>
      </c>
      <c r="AC1069" s="45">
        <v>0</v>
      </c>
      <c r="AD1069" s="45">
        <v>0</v>
      </c>
      <c r="AE1069" s="45">
        <v>0</v>
      </c>
      <c r="AF1069" s="45">
        <v>2</v>
      </c>
      <c r="AG1069" s="45">
        <v>2</v>
      </c>
      <c r="AH1069" s="45">
        <v>0</v>
      </c>
      <c r="AI1069" s="45">
        <v>0</v>
      </c>
      <c r="AJ1069" s="45">
        <v>0</v>
      </c>
      <c r="AK1069" s="45">
        <v>0</v>
      </c>
      <c r="AL1069" s="45">
        <v>0</v>
      </c>
      <c r="AM1069" s="45">
        <v>0</v>
      </c>
      <c r="AN1069" s="45">
        <v>0</v>
      </c>
      <c r="AO1069" s="45">
        <v>0</v>
      </c>
    </row>
    <row r="1070" spans="1:41">
      <c r="A1070" s="45">
        <v>22046</v>
      </c>
      <c r="B1070" s="45" t="s">
        <v>4657</v>
      </c>
      <c r="C1070" s="45" t="s">
        <v>4874</v>
      </c>
      <c r="D1070" s="59">
        <v>14002</v>
      </c>
      <c r="E1070" s="45">
        <v>2</v>
      </c>
      <c r="F1070" s="45">
        <v>0</v>
      </c>
      <c r="G1070" s="45">
        <v>6</v>
      </c>
      <c r="H1070" s="45">
        <v>10086</v>
      </c>
      <c r="I1070" s="45">
        <v>1</v>
      </c>
      <c r="J1070" s="60">
        <v>1</v>
      </c>
      <c r="K1070" s="60">
        <v>20</v>
      </c>
      <c r="L1070" s="45">
        <v>0</v>
      </c>
      <c r="M1070" s="45">
        <v>0</v>
      </c>
      <c r="N1070" s="45">
        <v>0</v>
      </c>
      <c r="O1070" s="45">
        <v>0</v>
      </c>
      <c r="P1070" s="60">
        <v>980</v>
      </c>
      <c r="Q1070" s="45">
        <v>0</v>
      </c>
      <c r="R1070" s="45">
        <v>0</v>
      </c>
      <c r="S1070" s="45">
        <v>0</v>
      </c>
      <c r="T1070" s="45">
        <v>0</v>
      </c>
      <c r="U1070" s="45">
        <v>0</v>
      </c>
      <c r="V1070" s="45">
        <v>0</v>
      </c>
      <c r="W1070" s="45">
        <v>0</v>
      </c>
      <c r="X1070" s="45">
        <v>0</v>
      </c>
      <c r="Y1070" s="45">
        <v>0</v>
      </c>
      <c r="Z1070" s="45">
        <v>0</v>
      </c>
      <c r="AA1070" s="45">
        <v>0</v>
      </c>
      <c r="AB1070" s="45">
        <v>0</v>
      </c>
      <c r="AC1070" s="45">
        <v>0</v>
      </c>
      <c r="AD1070" s="45">
        <v>0</v>
      </c>
      <c r="AE1070" s="45">
        <v>0</v>
      </c>
      <c r="AF1070" s="45">
        <v>2</v>
      </c>
      <c r="AG1070" s="45">
        <v>2</v>
      </c>
      <c r="AH1070" s="45">
        <v>0</v>
      </c>
      <c r="AI1070" s="45">
        <v>0</v>
      </c>
      <c r="AJ1070" s="45">
        <v>0</v>
      </c>
      <c r="AK1070" s="45">
        <v>0</v>
      </c>
      <c r="AL1070" s="45">
        <v>0</v>
      </c>
      <c r="AM1070" s="45">
        <v>0</v>
      </c>
      <c r="AN1070" s="45">
        <v>0</v>
      </c>
      <c r="AO1070" s="45">
        <v>0</v>
      </c>
    </row>
    <row r="1071" spans="1:41">
      <c r="A1071" s="45">
        <v>22047</v>
      </c>
      <c r="B1071" s="45" t="s">
        <v>4658</v>
      </c>
      <c r="C1071" s="45" t="s">
        <v>4875</v>
      </c>
      <c r="D1071" s="59">
        <v>11026</v>
      </c>
      <c r="E1071" s="45">
        <v>2</v>
      </c>
      <c r="F1071" s="45">
        <v>0</v>
      </c>
      <c r="G1071" s="45">
        <v>6</v>
      </c>
      <c r="H1071" s="45">
        <v>10087</v>
      </c>
      <c r="I1071" s="45">
        <v>1</v>
      </c>
      <c r="J1071" s="60">
        <v>1</v>
      </c>
      <c r="K1071" s="60">
        <v>20</v>
      </c>
      <c r="L1071" s="45">
        <v>0</v>
      </c>
      <c r="M1071" s="45">
        <v>0</v>
      </c>
      <c r="N1071" s="45">
        <v>0</v>
      </c>
      <c r="O1071" s="45">
        <v>0</v>
      </c>
      <c r="P1071" s="60">
        <v>980</v>
      </c>
      <c r="Q1071" s="45">
        <v>0</v>
      </c>
      <c r="R1071" s="45">
        <v>0</v>
      </c>
      <c r="S1071" s="45">
        <v>0</v>
      </c>
      <c r="T1071" s="45">
        <v>0</v>
      </c>
      <c r="U1071" s="45">
        <v>0</v>
      </c>
      <c r="V1071" s="45">
        <v>0</v>
      </c>
      <c r="W1071" s="45">
        <v>0</v>
      </c>
      <c r="X1071" s="45">
        <v>0</v>
      </c>
      <c r="Y1071" s="45">
        <v>0</v>
      </c>
      <c r="Z1071" s="45">
        <v>0</v>
      </c>
      <c r="AA1071" s="45">
        <v>0</v>
      </c>
      <c r="AB1071" s="45">
        <v>0</v>
      </c>
      <c r="AC1071" s="45">
        <v>0</v>
      </c>
      <c r="AD1071" s="45">
        <v>0</v>
      </c>
      <c r="AE1071" s="45">
        <v>0</v>
      </c>
      <c r="AF1071" s="45">
        <v>2</v>
      </c>
      <c r="AG1071" s="45">
        <v>2</v>
      </c>
      <c r="AH1071" s="45">
        <v>0</v>
      </c>
      <c r="AI1071" s="45">
        <v>0</v>
      </c>
      <c r="AJ1071" s="45">
        <v>0</v>
      </c>
      <c r="AK1071" s="45">
        <v>0</v>
      </c>
      <c r="AL1071" s="45">
        <v>0</v>
      </c>
      <c r="AM1071" s="45">
        <v>0</v>
      </c>
      <c r="AN1071" s="45">
        <v>0</v>
      </c>
      <c r="AO1071" s="45">
        <v>0</v>
      </c>
    </row>
    <row r="1072" spans="1:41">
      <c r="A1072" s="45">
        <v>22048</v>
      </c>
      <c r="B1072" s="45" t="s">
        <v>4659</v>
      </c>
      <c r="C1072" s="45" t="s">
        <v>4876</v>
      </c>
      <c r="D1072" s="59">
        <v>14019</v>
      </c>
      <c r="E1072" s="45">
        <v>2</v>
      </c>
      <c r="F1072" s="45">
        <v>0</v>
      </c>
      <c r="G1072" s="45">
        <v>6</v>
      </c>
      <c r="H1072" s="45">
        <v>10088</v>
      </c>
      <c r="I1072" s="45">
        <v>1</v>
      </c>
      <c r="J1072" s="60">
        <v>1</v>
      </c>
      <c r="K1072" s="60">
        <v>20</v>
      </c>
      <c r="L1072" s="45">
        <v>0</v>
      </c>
      <c r="M1072" s="45">
        <v>0</v>
      </c>
      <c r="N1072" s="45">
        <v>0</v>
      </c>
      <c r="O1072" s="45">
        <v>0</v>
      </c>
      <c r="P1072" s="60">
        <v>980</v>
      </c>
      <c r="Q1072" s="45">
        <v>0</v>
      </c>
      <c r="R1072" s="45">
        <v>0</v>
      </c>
      <c r="S1072" s="45">
        <v>0</v>
      </c>
      <c r="T1072" s="45">
        <v>0</v>
      </c>
      <c r="U1072" s="45">
        <v>0</v>
      </c>
      <c r="V1072" s="45">
        <v>0</v>
      </c>
      <c r="W1072" s="45">
        <v>0</v>
      </c>
      <c r="X1072" s="45">
        <v>0</v>
      </c>
      <c r="Y1072" s="45">
        <v>0</v>
      </c>
      <c r="Z1072" s="45">
        <v>0</v>
      </c>
      <c r="AA1072" s="45">
        <v>0</v>
      </c>
      <c r="AB1072" s="45">
        <v>0</v>
      </c>
      <c r="AC1072" s="45">
        <v>0</v>
      </c>
      <c r="AD1072" s="45">
        <v>0</v>
      </c>
      <c r="AE1072" s="45">
        <v>0</v>
      </c>
      <c r="AF1072" s="45">
        <v>2</v>
      </c>
      <c r="AG1072" s="45">
        <v>2</v>
      </c>
      <c r="AH1072" s="45">
        <v>0</v>
      </c>
      <c r="AI1072" s="45">
        <v>0</v>
      </c>
      <c r="AJ1072" s="45">
        <v>0</v>
      </c>
      <c r="AK1072" s="45">
        <v>0</v>
      </c>
      <c r="AL1072" s="45">
        <v>0</v>
      </c>
      <c r="AM1072" s="45">
        <v>0</v>
      </c>
      <c r="AN1072" s="45">
        <v>0</v>
      </c>
      <c r="AO1072" s="45">
        <v>0</v>
      </c>
    </row>
    <row r="1073" spans="1:41">
      <c r="A1073" s="45">
        <v>22049</v>
      </c>
      <c r="B1073" s="45" t="s">
        <v>4660</v>
      </c>
      <c r="C1073" s="45" t="s">
        <v>4880</v>
      </c>
      <c r="D1073" s="59">
        <v>11008</v>
      </c>
      <c r="E1073" s="45">
        <v>2</v>
      </c>
      <c r="F1073" s="45">
        <v>0</v>
      </c>
      <c r="G1073" s="45">
        <v>6</v>
      </c>
      <c r="H1073" s="45">
        <v>10008</v>
      </c>
      <c r="I1073" s="45">
        <v>1</v>
      </c>
      <c r="J1073" s="60">
        <v>1</v>
      </c>
      <c r="K1073" s="60">
        <v>25</v>
      </c>
      <c r="L1073" s="45">
        <v>0</v>
      </c>
      <c r="M1073" s="45">
        <v>0</v>
      </c>
      <c r="N1073" s="45">
        <v>0</v>
      </c>
      <c r="O1073" s="45">
        <v>0</v>
      </c>
      <c r="P1073" s="60">
        <v>975</v>
      </c>
      <c r="Q1073" s="45">
        <v>0</v>
      </c>
      <c r="R1073" s="45">
        <v>0</v>
      </c>
      <c r="S1073" s="45">
        <v>0</v>
      </c>
      <c r="T1073" s="45">
        <v>0</v>
      </c>
      <c r="U1073" s="45">
        <v>0</v>
      </c>
      <c r="V1073" s="45">
        <v>0</v>
      </c>
      <c r="W1073" s="45">
        <v>0</v>
      </c>
      <c r="X1073" s="45">
        <v>0</v>
      </c>
      <c r="Y1073" s="45">
        <v>0</v>
      </c>
      <c r="Z1073" s="45">
        <v>0</v>
      </c>
      <c r="AA1073" s="45">
        <v>0</v>
      </c>
      <c r="AB1073" s="45">
        <v>0</v>
      </c>
      <c r="AC1073" s="45">
        <v>0</v>
      </c>
      <c r="AD1073" s="45">
        <v>0</v>
      </c>
      <c r="AE1073" s="45">
        <v>0</v>
      </c>
      <c r="AF1073" s="45">
        <v>2</v>
      </c>
      <c r="AG1073" s="45">
        <v>2</v>
      </c>
      <c r="AH1073" s="45">
        <v>0</v>
      </c>
      <c r="AI1073" s="45">
        <v>0</v>
      </c>
      <c r="AJ1073" s="45">
        <v>0</v>
      </c>
      <c r="AK1073" s="45">
        <v>0</v>
      </c>
      <c r="AL1073" s="45">
        <v>0</v>
      </c>
      <c r="AM1073" s="45">
        <v>0</v>
      </c>
      <c r="AN1073" s="45">
        <v>0</v>
      </c>
      <c r="AO1073" s="45">
        <v>0</v>
      </c>
    </row>
    <row r="1074" spans="1:41">
      <c r="A1074" s="45">
        <v>22050</v>
      </c>
      <c r="B1074" s="45" t="s">
        <v>4661</v>
      </c>
      <c r="C1074" s="45" t="s">
        <v>4877</v>
      </c>
      <c r="D1074" s="59">
        <v>11009</v>
      </c>
      <c r="E1074" s="45">
        <v>2</v>
      </c>
      <c r="F1074" s="45">
        <v>0</v>
      </c>
      <c r="G1074" s="45">
        <v>6</v>
      </c>
      <c r="H1074" s="45">
        <v>10009</v>
      </c>
      <c r="I1074" s="45">
        <v>1</v>
      </c>
      <c r="J1074" s="60">
        <v>1</v>
      </c>
      <c r="K1074" s="60">
        <v>20</v>
      </c>
      <c r="L1074" s="45">
        <v>0</v>
      </c>
      <c r="M1074" s="45">
        <v>0</v>
      </c>
      <c r="N1074" s="45">
        <v>0</v>
      </c>
      <c r="O1074" s="45">
        <v>0</v>
      </c>
      <c r="P1074" s="60">
        <v>980</v>
      </c>
      <c r="Q1074" s="45">
        <v>0</v>
      </c>
      <c r="R1074" s="45">
        <v>0</v>
      </c>
      <c r="S1074" s="45">
        <v>0</v>
      </c>
      <c r="T1074" s="45">
        <v>0</v>
      </c>
      <c r="U1074" s="45">
        <v>0</v>
      </c>
      <c r="V1074" s="45">
        <v>0</v>
      </c>
      <c r="W1074" s="45">
        <v>0</v>
      </c>
      <c r="X1074" s="45">
        <v>0</v>
      </c>
      <c r="Y1074" s="45">
        <v>0</v>
      </c>
      <c r="Z1074" s="45">
        <v>0</v>
      </c>
      <c r="AA1074" s="45">
        <v>0</v>
      </c>
      <c r="AB1074" s="45">
        <v>0</v>
      </c>
      <c r="AC1074" s="45">
        <v>0</v>
      </c>
      <c r="AD1074" s="45">
        <v>0</v>
      </c>
      <c r="AE1074" s="45">
        <v>0</v>
      </c>
      <c r="AF1074" s="45">
        <v>2</v>
      </c>
      <c r="AG1074" s="45">
        <v>2</v>
      </c>
      <c r="AH1074" s="45">
        <v>0</v>
      </c>
      <c r="AI1074" s="45">
        <v>0</v>
      </c>
      <c r="AJ1074" s="45">
        <v>0</v>
      </c>
      <c r="AK1074" s="45">
        <v>0</v>
      </c>
      <c r="AL1074" s="45">
        <v>0</v>
      </c>
      <c r="AM1074" s="45">
        <v>0</v>
      </c>
      <c r="AN1074" s="45">
        <v>0</v>
      </c>
      <c r="AO1074" s="45">
        <v>0</v>
      </c>
    </row>
    <row r="1075" spans="1:41">
      <c r="A1075" s="45">
        <v>22051</v>
      </c>
      <c r="B1075" s="45" t="s">
        <v>4662</v>
      </c>
      <c r="C1075" s="45" t="s">
        <v>4881</v>
      </c>
      <c r="D1075" s="59">
        <v>11010</v>
      </c>
      <c r="E1075" s="45">
        <v>2</v>
      </c>
      <c r="F1075" s="45">
        <v>0</v>
      </c>
      <c r="G1075" s="45">
        <v>6</v>
      </c>
      <c r="H1075" s="45">
        <v>10010</v>
      </c>
      <c r="I1075" s="45">
        <v>1</v>
      </c>
      <c r="J1075" s="60">
        <v>1</v>
      </c>
      <c r="K1075" s="60">
        <v>25</v>
      </c>
      <c r="L1075" s="45">
        <v>0</v>
      </c>
      <c r="M1075" s="45">
        <v>0</v>
      </c>
      <c r="N1075" s="45">
        <v>0</v>
      </c>
      <c r="O1075" s="45">
        <v>0</v>
      </c>
      <c r="P1075" s="60">
        <v>975</v>
      </c>
      <c r="Q1075" s="45">
        <v>0</v>
      </c>
      <c r="R1075" s="45">
        <v>0</v>
      </c>
      <c r="S1075" s="45">
        <v>0</v>
      </c>
      <c r="T1075" s="45">
        <v>0</v>
      </c>
      <c r="U1075" s="45">
        <v>0</v>
      </c>
      <c r="V1075" s="45">
        <v>0</v>
      </c>
      <c r="W1075" s="45">
        <v>0</v>
      </c>
      <c r="X1075" s="45">
        <v>0</v>
      </c>
      <c r="Y1075" s="45">
        <v>0</v>
      </c>
      <c r="Z1075" s="45">
        <v>0</v>
      </c>
      <c r="AA1075" s="45">
        <v>0</v>
      </c>
      <c r="AB1075" s="45">
        <v>0</v>
      </c>
      <c r="AC1075" s="45">
        <v>0</v>
      </c>
      <c r="AD1075" s="45">
        <v>0</v>
      </c>
      <c r="AE1075" s="45">
        <v>0</v>
      </c>
      <c r="AF1075" s="45">
        <v>2</v>
      </c>
      <c r="AG1075" s="45">
        <v>2</v>
      </c>
      <c r="AH1075" s="45">
        <v>0</v>
      </c>
      <c r="AI1075" s="45">
        <v>0</v>
      </c>
      <c r="AJ1075" s="45">
        <v>0</v>
      </c>
      <c r="AK1075" s="45">
        <v>0</v>
      </c>
      <c r="AL1075" s="45">
        <v>0</v>
      </c>
      <c r="AM1075" s="45">
        <v>0</v>
      </c>
      <c r="AN1075" s="45">
        <v>0</v>
      </c>
      <c r="AO1075" s="45">
        <v>0</v>
      </c>
    </row>
    <row r="1076" spans="1:41">
      <c r="A1076" s="45">
        <v>22052</v>
      </c>
      <c r="B1076" s="45" t="s">
        <v>4663</v>
      </c>
      <c r="C1076" s="45" t="s">
        <v>4882</v>
      </c>
      <c r="D1076" s="59">
        <v>11013</v>
      </c>
      <c r="E1076" s="45">
        <v>2</v>
      </c>
      <c r="F1076" s="45">
        <v>0</v>
      </c>
      <c r="G1076" s="45">
        <v>6</v>
      </c>
      <c r="H1076" s="45">
        <v>10013</v>
      </c>
      <c r="I1076" s="45">
        <v>1</v>
      </c>
      <c r="J1076" s="60">
        <v>1</v>
      </c>
      <c r="K1076" s="60">
        <v>25</v>
      </c>
      <c r="L1076" s="45">
        <v>0</v>
      </c>
      <c r="M1076" s="45">
        <v>0</v>
      </c>
      <c r="N1076" s="45">
        <v>0</v>
      </c>
      <c r="O1076" s="45">
        <v>0</v>
      </c>
      <c r="P1076" s="60">
        <v>975</v>
      </c>
      <c r="Q1076" s="45">
        <v>0</v>
      </c>
      <c r="R1076" s="45">
        <v>0</v>
      </c>
      <c r="S1076" s="45">
        <v>0</v>
      </c>
      <c r="T1076" s="45">
        <v>0</v>
      </c>
      <c r="U1076" s="45">
        <v>0</v>
      </c>
      <c r="V1076" s="45">
        <v>0</v>
      </c>
      <c r="W1076" s="45">
        <v>0</v>
      </c>
      <c r="X1076" s="45">
        <v>0</v>
      </c>
      <c r="Y1076" s="45">
        <v>0</v>
      </c>
      <c r="Z1076" s="45">
        <v>0</v>
      </c>
      <c r="AA1076" s="45">
        <v>0</v>
      </c>
      <c r="AB1076" s="45">
        <v>0</v>
      </c>
      <c r="AC1076" s="45">
        <v>0</v>
      </c>
      <c r="AD1076" s="45">
        <v>0</v>
      </c>
      <c r="AE1076" s="45">
        <v>0</v>
      </c>
      <c r="AF1076" s="45">
        <v>2</v>
      </c>
      <c r="AG1076" s="45">
        <v>2</v>
      </c>
      <c r="AH1076" s="45">
        <v>0</v>
      </c>
      <c r="AI1076" s="45">
        <v>0</v>
      </c>
      <c r="AJ1076" s="45">
        <v>0</v>
      </c>
      <c r="AK1076" s="45">
        <v>0</v>
      </c>
      <c r="AL1076" s="45">
        <v>0</v>
      </c>
      <c r="AM1076" s="45">
        <v>0</v>
      </c>
      <c r="AN1076" s="45">
        <v>0</v>
      </c>
      <c r="AO1076" s="45">
        <v>0</v>
      </c>
    </row>
    <row r="1077" spans="1:41">
      <c r="A1077" s="45">
        <v>22053</v>
      </c>
      <c r="B1077" s="45" t="s">
        <v>4664</v>
      </c>
      <c r="C1077" s="45" t="s">
        <v>4883</v>
      </c>
      <c r="D1077" s="59">
        <v>11015</v>
      </c>
      <c r="E1077" s="45">
        <v>2</v>
      </c>
      <c r="F1077" s="45">
        <v>0</v>
      </c>
      <c r="G1077" s="45">
        <v>6</v>
      </c>
      <c r="H1077" s="45">
        <v>10015</v>
      </c>
      <c r="I1077" s="45">
        <v>1</v>
      </c>
      <c r="J1077" s="60">
        <v>1</v>
      </c>
      <c r="K1077" s="60">
        <v>25</v>
      </c>
      <c r="L1077" s="45">
        <v>0</v>
      </c>
      <c r="M1077" s="45">
        <v>0</v>
      </c>
      <c r="N1077" s="45">
        <v>0</v>
      </c>
      <c r="O1077" s="45">
        <v>0</v>
      </c>
      <c r="P1077" s="60">
        <v>975</v>
      </c>
      <c r="Q1077" s="45">
        <v>0</v>
      </c>
      <c r="R1077" s="45">
        <v>0</v>
      </c>
      <c r="S1077" s="45">
        <v>0</v>
      </c>
      <c r="T1077" s="45">
        <v>0</v>
      </c>
      <c r="U1077" s="45">
        <v>0</v>
      </c>
      <c r="V1077" s="45">
        <v>0</v>
      </c>
      <c r="W1077" s="45">
        <v>0</v>
      </c>
      <c r="X1077" s="45">
        <v>0</v>
      </c>
      <c r="Y1077" s="45">
        <v>0</v>
      </c>
      <c r="Z1077" s="45">
        <v>0</v>
      </c>
      <c r="AA1077" s="45">
        <v>0</v>
      </c>
      <c r="AB1077" s="45">
        <v>0</v>
      </c>
      <c r="AC1077" s="45">
        <v>0</v>
      </c>
      <c r="AD1077" s="45">
        <v>0</v>
      </c>
      <c r="AE1077" s="45">
        <v>0</v>
      </c>
      <c r="AF1077" s="45">
        <v>2</v>
      </c>
      <c r="AG1077" s="45">
        <v>2</v>
      </c>
      <c r="AH1077" s="45">
        <v>0</v>
      </c>
      <c r="AI1077" s="45">
        <v>0</v>
      </c>
      <c r="AJ1077" s="45">
        <v>0</v>
      </c>
      <c r="AK1077" s="45">
        <v>0</v>
      </c>
      <c r="AL1077" s="45">
        <v>0</v>
      </c>
      <c r="AM1077" s="45">
        <v>0</v>
      </c>
      <c r="AN1077" s="45">
        <v>0</v>
      </c>
      <c r="AO1077" s="45">
        <v>0</v>
      </c>
    </row>
    <row r="1078" spans="1:41">
      <c r="A1078" s="45">
        <v>22054</v>
      </c>
      <c r="B1078" s="45" t="s">
        <v>4665</v>
      </c>
      <c r="C1078" s="45" t="s">
        <v>4884</v>
      </c>
      <c r="D1078" s="59">
        <v>11016</v>
      </c>
      <c r="E1078" s="45">
        <v>2</v>
      </c>
      <c r="F1078" s="45">
        <v>0</v>
      </c>
      <c r="G1078" s="45">
        <v>6</v>
      </c>
      <c r="H1078" s="45">
        <v>10016</v>
      </c>
      <c r="I1078" s="45">
        <v>1</v>
      </c>
      <c r="J1078" s="60">
        <v>1</v>
      </c>
      <c r="K1078" s="60">
        <v>25</v>
      </c>
      <c r="L1078" s="45">
        <v>0</v>
      </c>
      <c r="M1078" s="45">
        <v>0</v>
      </c>
      <c r="N1078" s="45">
        <v>0</v>
      </c>
      <c r="O1078" s="45">
        <v>0</v>
      </c>
      <c r="P1078" s="60">
        <v>975</v>
      </c>
      <c r="Q1078" s="45">
        <v>0</v>
      </c>
      <c r="R1078" s="45">
        <v>0</v>
      </c>
      <c r="S1078" s="45">
        <v>0</v>
      </c>
      <c r="T1078" s="45">
        <v>0</v>
      </c>
      <c r="U1078" s="45">
        <v>0</v>
      </c>
      <c r="V1078" s="45">
        <v>0</v>
      </c>
      <c r="W1078" s="45">
        <v>0</v>
      </c>
      <c r="X1078" s="45">
        <v>0</v>
      </c>
      <c r="Y1078" s="45">
        <v>0</v>
      </c>
      <c r="Z1078" s="45">
        <v>0</v>
      </c>
      <c r="AA1078" s="45">
        <v>0</v>
      </c>
      <c r="AB1078" s="45">
        <v>0</v>
      </c>
      <c r="AC1078" s="45">
        <v>0</v>
      </c>
      <c r="AD1078" s="45">
        <v>0</v>
      </c>
      <c r="AE1078" s="45">
        <v>0</v>
      </c>
      <c r="AF1078" s="45">
        <v>2</v>
      </c>
      <c r="AG1078" s="45">
        <v>2</v>
      </c>
      <c r="AH1078" s="45">
        <v>0</v>
      </c>
      <c r="AI1078" s="45">
        <v>0</v>
      </c>
      <c r="AJ1078" s="45">
        <v>0</v>
      </c>
      <c r="AK1078" s="45">
        <v>0</v>
      </c>
      <c r="AL1078" s="45">
        <v>0</v>
      </c>
      <c r="AM1078" s="45">
        <v>0</v>
      </c>
      <c r="AN1078" s="45">
        <v>0</v>
      </c>
      <c r="AO1078" s="45">
        <v>0</v>
      </c>
    </row>
    <row r="1079" spans="1:41">
      <c r="A1079" s="45">
        <v>22055</v>
      </c>
      <c r="B1079" s="45" t="s">
        <v>4666</v>
      </c>
      <c r="C1079" s="45" t="s">
        <v>4885</v>
      </c>
      <c r="D1079" s="59">
        <v>11017</v>
      </c>
      <c r="E1079" s="45">
        <v>2</v>
      </c>
      <c r="F1079" s="45">
        <v>0</v>
      </c>
      <c r="G1079" s="45">
        <v>6</v>
      </c>
      <c r="H1079" s="45">
        <v>10017</v>
      </c>
      <c r="I1079" s="45">
        <v>1</v>
      </c>
      <c r="J1079" s="60">
        <v>1</v>
      </c>
      <c r="K1079" s="60">
        <v>25</v>
      </c>
      <c r="L1079" s="45">
        <v>0</v>
      </c>
      <c r="M1079" s="45">
        <v>0</v>
      </c>
      <c r="N1079" s="45">
        <v>0</v>
      </c>
      <c r="O1079" s="45">
        <v>0</v>
      </c>
      <c r="P1079" s="60">
        <v>975</v>
      </c>
      <c r="Q1079" s="45">
        <v>0</v>
      </c>
      <c r="R1079" s="45">
        <v>0</v>
      </c>
      <c r="S1079" s="45">
        <v>0</v>
      </c>
      <c r="T1079" s="45">
        <v>0</v>
      </c>
      <c r="U1079" s="45">
        <v>0</v>
      </c>
      <c r="V1079" s="45">
        <v>0</v>
      </c>
      <c r="W1079" s="45">
        <v>0</v>
      </c>
      <c r="X1079" s="45">
        <v>0</v>
      </c>
      <c r="Y1079" s="45">
        <v>0</v>
      </c>
      <c r="Z1079" s="45">
        <v>0</v>
      </c>
      <c r="AA1079" s="45">
        <v>0</v>
      </c>
      <c r="AB1079" s="45">
        <v>0</v>
      </c>
      <c r="AC1079" s="45">
        <v>0</v>
      </c>
      <c r="AD1079" s="45">
        <v>0</v>
      </c>
      <c r="AE1079" s="45">
        <v>0</v>
      </c>
      <c r="AF1079" s="45">
        <v>2</v>
      </c>
      <c r="AG1079" s="45">
        <v>2</v>
      </c>
      <c r="AH1079" s="45">
        <v>0</v>
      </c>
      <c r="AI1079" s="45">
        <v>0</v>
      </c>
      <c r="AJ1079" s="45">
        <v>0</v>
      </c>
      <c r="AK1079" s="45">
        <v>0</v>
      </c>
      <c r="AL1079" s="45">
        <v>0</v>
      </c>
      <c r="AM1079" s="45">
        <v>0</v>
      </c>
      <c r="AN1079" s="45">
        <v>0</v>
      </c>
      <c r="AO1079" s="45">
        <v>0</v>
      </c>
    </row>
    <row r="1080" spans="1:41">
      <c r="A1080" s="45">
        <v>22056</v>
      </c>
      <c r="B1080" s="45" t="s">
        <v>4667</v>
      </c>
      <c r="C1080" s="45" t="s">
        <v>4886</v>
      </c>
      <c r="D1080" s="59">
        <v>11018</v>
      </c>
      <c r="E1080" s="45">
        <v>2</v>
      </c>
      <c r="F1080" s="45">
        <v>0</v>
      </c>
      <c r="G1080" s="45">
        <v>6</v>
      </c>
      <c r="H1080" s="45">
        <v>10018</v>
      </c>
      <c r="I1080" s="45">
        <v>1</v>
      </c>
      <c r="J1080" s="60">
        <v>1</v>
      </c>
      <c r="K1080" s="60">
        <v>25</v>
      </c>
      <c r="L1080" s="45">
        <v>0</v>
      </c>
      <c r="M1080" s="45">
        <v>0</v>
      </c>
      <c r="N1080" s="45">
        <v>0</v>
      </c>
      <c r="O1080" s="45">
        <v>0</v>
      </c>
      <c r="P1080" s="60">
        <v>975</v>
      </c>
      <c r="Q1080" s="45">
        <v>0</v>
      </c>
      <c r="R1080" s="45">
        <v>0</v>
      </c>
      <c r="S1080" s="45">
        <v>0</v>
      </c>
      <c r="T1080" s="45">
        <v>0</v>
      </c>
      <c r="U1080" s="45">
        <v>0</v>
      </c>
      <c r="V1080" s="45">
        <v>0</v>
      </c>
      <c r="W1080" s="45">
        <v>0</v>
      </c>
      <c r="X1080" s="45">
        <v>0</v>
      </c>
      <c r="Y1080" s="45">
        <v>0</v>
      </c>
      <c r="Z1080" s="45">
        <v>0</v>
      </c>
      <c r="AA1080" s="45">
        <v>0</v>
      </c>
      <c r="AB1080" s="45">
        <v>0</v>
      </c>
      <c r="AC1080" s="45">
        <v>0</v>
      </c>
      <c r="AD1080" s="45">
        <v>0</v>
      </c>
      <c r="AE1080" s="45">
        <v>0</v>
      </c>
      <c r="AF1080" s="45">
        <v>2</v>
      </c>
      <c r="AG1080" s="45">
        <v>2</v>
      </c>
      <c r="AH1080" s="45">
        <v>0</v>
      </c>
      <c r="AI1080" s="45">
        <v>0</v>
      </c>
      <c r="AJ1080" s="45">
        <v>0</v>
      </c>
      <c r="AK1080" s="45">
        <v>0</v>
      </c>
      <c r="AL1080" s="45">
        <v>0</v>
      </c>
      <c r="AM1080" s="45">
        <v>0</v>
      </c>
      <c r="AN1080" s="45">
        <v>0</v>
      </c>
      <c r="AO1080" s="45">
        <v>0</v>
      </c>
    </row>
    <row r="1081" spans="1:41">
      <c r="A1081" s="45">
        <v>22057</v>
      </c>
      <c r="B1081" s="45" t="s">
        <v>4668</v>
      </c>
      <c r="C1081" s="45" t="s">
        <v>4887</v>
      </c>
      <c r="D1081" s="59">
        <v>11019</v>
      </c>
      <c r="E1081" s="45">
        <v>2</v>
      </c>
      <c r="F1081" s="45">
        <v>0</v>
      </c>
      <c r="G1081" s="45">
        <v>6</v>
      </c>
      <c r="H1081" s="45">
        <v>10019</v>
      </c>
      <c r="I1081" s="45">
        <v>1</v>
      </c>
      <c r="J1081" s="60">
        <v>1</v>
      </c>
      <c r="K1081" s="60">
        <v>25</v>
      </c>
      <c r="L1081" s="45">
        <v>0</v>
      </c>
      <c r="M1081" s="45">
        <v>0</v>
      </c>
      <c r="N1081" s="45">
        <v>0</v>
      </c>
      <c r="O1081" s="45">
        <v>0</v>
      </c>
      <c r="P1081" s="60">
        <v>975</v>
      </c>
      <c r="Q1081" s="45">
        <v>0</v>
      </c>
      <c r="R1081" s="45">
        <v>0</v>
      </c>
      <c r="S1081" s="45">
        <v>0</v>
      </c>
      <c r="T1081" s="45">
        <v>0</v>
      </c>
      <c r="U1081" s="45">
        <v>0</v>
      </c>
      <c r="V1081" s="45">
        <v>0</v>
      </c>
      <c r="W1081" s="45">
        <v>0</v>
      </c>
      <c r="X1081" s="45">
        <v>0</v>
      </c>
      <c r="Y1081" s="45">
        <v>0</v>
      </c>
      <c r="Z1081" s="45">
        <v>0</v>
      </c>
      <c r="AA1081" s="45">
        <v>0</v>
      </c>
      <c r="AB1081" s="45">
        <v>0</v>
      </c>
      <c r="AC1081" s="45">
        <v>0</v>
      </c>
      <c r="AD1081" s="45">
        <v>0</v>
      </c>
      <c r="AE1081" s="45">
        <v>0</v>
      </c>
      <c r="AF1081" s="45">
        <v>2</v>
      </c>
      <c r="AG1081" s="45">
        <v>2</v>
      </c>
      <c r="AH1081" s="45">
        <v>0</v>
      </c>
      <c r="AI1081" s="45">
        <v>0</v>
      </c>
      <c r="AJ1081" s="45">
        <v>0</v>
      </c>
      <c r="AK1081" s="45">
        <v>0</v>
      </c>
      <c r="AL1081" s="45">
        <v>0</v>
      </c>
      <c r="AM1081" s="45">
        <v>0</v>
      </c>
      <c r="AN1081" s="45">
        <v>0</v>
      </c>
      <c r="AO1081" s="45">
        <v>0</v>
      </c>
    </row>
    <row r="1082" spans="1:41">
      <c r="A1082" s="45">
        <v>22058</v>
      </c>
      <c r="B1082" s="45" t="s">
        <v>4669</v>
      </c>
      <c r="C1082" s="45" t="s">
        <v>4888</v>
      </c>
      <c r="D1082" s="59">
        <v>11020</v>
      </c>
      <c r="E1082" s="45">
        <v>2</v>
      </c>
      <c r="F1082" s="45">
        <v>0</v>
      </c>
      <c r="G1082" s="45">
        <v>6</v>
      </c>
      <c r="H1082" s="45">
        <v>10020</v>
      </c>
      <c r="I1082" s="45">
        <v>1</v>
      </c>
      <c r="J1082" s="60">
        <v>1</v>
      </c>
      <c r="K1082" s="60">
        <v>25</v>
      </c>
      <c r="L1082" s="45">
        <v>0</v>
      </c>
      <c r="M1082" s="45">
        <v>0</v>
      </c>
      <c r="N1082" s="45">
        <v>0</v>
      </c>
      <c r="O1082" s="45">
        <v>0</v>
      </c>
      <c r="P1082" s="60">
        <v>975</v>
      </c>
      <c r="Q1082" s="45">
        <v>0</v>
      </c>
      <c r="R1082" s="45">
        <v>0</v>
      </c>
      <c r="S1082" s="45">
        <v>0</v>
      </c>
      <c r="T1082" s="45">
        <v>0</v>
      </c>
      <c r="U1082" s="45">
        <v>0</v>
      </c>
      <c r="V1082" s="45">
        <v>0</v>
      </c>
      <c r="W1082" s="45">
        <v>0</v>
      </c>
      <c r="X1082" s="45">
        <v>0</v>
      </c>
      <c r="Y1082" s="45">
        <v>0</v>
      </c>
      <c r="Z1082" s="45">
        <v>0</v>
      </c>
      <c r="AA1082" s="45">
        <v>0</v>
      </c>
      <c r="AB1082" s="45">
        <v>0</v>
      </c>
      <c r="AC1082" s="45">
        <v>0</v>
      </c>
      <c r="AD1082" s="45">
        <v>0</v>
      </c>
      <c r="AE1082" s="45">
        <v>0</v>
      </c>
      <c r="AF1082" s="45">
        <v>2</v>
      </c>
      <c r="AG1082" s="45">
        <v>2</v>
      </c>
      <c r="AH1082" s="45">
        <v>0</v>
      </c>
      <c r="AI1082" s="45">
        <v>0</v>
      </c>
      <c r="AJ1082" s="45">
        <v>0</v>
      </c>
      <c r="AK1082" s="45">
        <v>0</v>
      </c>
      <c r="AL1082" s="45">
        <v>0</v>
      </c>
      <c r="AM1082" s="45">
        <v>0</v>
      </c>
      <c r="AN1082" s="45">
        <v>0</v>
      </c>
      <c r="AO1082" s="45">
        <v>0</v>
      </c>
    </row>
    <row r="1083" spans="1:41">
      <c r="A1083" s="45">
        <v>22059</v>
      </c>
      <c r="B1083" s="45" t="s">
        <v>4670</v>
      </c>
      <c r="C1083" s="45" t="s">
        <v>4889</v>
      </c>
      <c r="D1083" s="59">
        <v>12011</v>
      </c>
      <c r="E1083" s="45">
        <v>2</v>
      </c>
      <c r="F1083" s="45">
        <v>0</v>
      </c>
      <c r="G1083" s="45">
        <v>6</v>
      </c>
      <c r="H1083" s="45">
        <v>10034</v>
      </c>
      <c r="I1083" s="45">
        <v>1</v>
      </c>
      <c r="J1083" s="60">
        <v>1</v>
      </c>
      <c r="K1083" s="60">
        <v>25</v>
      </c>
      <c r="L1083" s="45">
        <v>0</v>
      </c>
      <c r="M1083" s="45">
        <v>0</v>
      </c>
      <c r="N1083" s="45">
        <v>0</v>
      </c>
      <c r="O1083" s="45">
        <v>0</v>
      </c>
      <c r="P1083" s="60">
        <v>975</v>
      </c>
      <c r="Q1083" s="45">
        <v>0</v>
      </c>
      <c r="R1083" s="45">
        <v>0</v>
      </c>
      <c r="S1083" s="45">
        <v>0</v>
      </c>
      <c r="T1083" s="45">
        <v>0</v>
      </c>
      <c r="U1083" s="45">
        <v>0</v>
      </c>
      <c r="V1083" s="45">
        <v>0</v>
      </c>
      <c r="W1083" s="45">
        <v>0</v>
      </c>
      <c r="X1083" s="45">
        <v>0</v>
      </c>
      <c r="Y1083" s="45">
        <v>0</v>
      </c>
      <c r="Z1083" s="45">
        <v>0</v>
      </c>
      <c r="AA1083" s="45">
        <v>0</v>
      </c>
      <c r="AB1083" s="45">
        <v>0</v>
      </c>
      <c r="AC1083" s="45">
        <v>0</v>
      </c>
      <c r="AD1083" s="45">
        <v>0</v>
      </c>
      <c r="AE1083" s="45">
        <v>0</v>
      </c>
      <c r="AF1083" s="45">
        <v>2</v>
      </c>
      <c r="AG1083" s="45">
        <v>2</v>
      </c>
      <c r="AH1083" s="45">
        <v>0</v>
      </c>
      <c r="AI1083" s="45">
        <v>0</v>
      </c>
      <c r="AJ1083" s="45">
        <v>0</v>
      </c>
      <c r="AK1083" s="45">
        <v>0</v>
      </c>
      <c r="AL1083" s="45">
        <v>0</v>
      </c>
      <c r="AM1083" s="45">
        <v>0</v>
      </c>
      <c r="AN1083" s="45">
        <v>0</v>
      </c>
      <c r="AO1083" s="45">
        <v>0</v>
      </c>
    </row>
    <row r="1084" spans="1:41">
      <c r="A1084" s="45">
        <v>22060</v>
      </c>
      <c r="B1084" s="45" t="s">
        <v>4671</v>
      </c>
      <c r="C1084" s="45" t="s">
        <v>4878</v>
      </c>
      <c r="D1084" s="59">
        <v>12012</v>
      </c>
      <c r="E1084" s="45">
        <v>2</v>
      </c>
      <c r="F1084" s="45">
        <v>0</v>
      </c>
      <c r="G1084" s="45">
        <v>6</v>
      </c>
      <c r="H1084" s="45">
        <v>10035</v>
      </c>
      <c r="I1084" s="45">
        <v>1</v>
      </c>
      <c r="J1084" s="60">
        <v>1</v>
      </c>
      <c r="K1084" s="60">
        <v>20</v>
      </c>
      <c r="L1084" s="45">
        <v>0</v>
      </c>
      <c r="M1084" s="45">
        <v>0</v>
      </c>
      <c r="N1084" s="45">
        <v>0</v>
      </c>
      <c r="O1084" s="45">
        <v>0</v>
      </c>
      <c r="P1084" s="60">
        <v>980</v>
      </c>
      <c r="Q1084" s="45">
        <v>0</v>
      </c>
      <c r="R1084" s="45">
        <v>0</v>
      </c>
      <c r="S1084" s="45">
        <v>0</v>
      </c>
      <c r="T1084" s="45">
        <v>0</v>
      </c>
      <c r="U1084" s="45">
        <v>0</v>
      </c>
      <c r="V1084" s="45">
        <v>0</v>
      </c>
      <c r="W1084" s="45">
        <v>0</v>
      </c>
      <c r="X1084" s="45">
        <v>0</v>
      </c>
      <c r="Y1084" s="45">
        <v>0</v>
      </c>
      <c r="Z1084" s="45">
        <v>0</v>
      </c>
      <c r="AA1084" s="45">
        <v>0</v>
      </c>
      <c r="AB1084" s="45">
        <v>0</v>
      </c>
      <c r="AC1084" s="45">
        <v>0</v>
      </c>
      <c r="AD1084" s="45">
        <v>0</v>
      </c>
      <c r="AE1084" s="45">
        <v>0</v>
      </c>
      <c r="AF1084" s="45">
        <v>2</v>
      </c>
      <c r="AG1084" s="45">
        <v>2</v>
      </c>
      <c r="AH1084" s="45">
        <v>0</v>
      </c>
      <c r="AI1084" s="45">
        <v>0</v>
      </c>
      <c r="AJ1084" s="45">
        <v>0</v>
      </c>
      <c r="AK1084" s="45">
        <v>0</v>
      </c>
      <c r="AL1084" s="45">
        <v>0</v>
      </c>
      <c r="AM1084" s="45">
        <v>0</v>
      </c>
      <c r="AN1084" s="45">
        <v>0</v>
      </c>
      <c r="AO1084" s="45">
        <v>0</v>
      </c>
    </row>
    <row r="1085" spans="1:41">
      <c r="A1085" s="45">
        <v>22061</v>
      </c>
      <c r="B1085" s="45" t="s">
        <v>4672</v>
      </c>
      <c r="C1085" s="45" t="s">
        <v>4890</v>
      </c>
      <c r="D1085" s="59">
        <v>12013</v>
      </c>
      <c r="E1085" s="45">
        <v>2</v>
      </c>
      <c r="F1085" s="45">
        <v>0</v>
      </c>
      <c r="G1085" s="45">
        <v>6</v>
      </c>
      <c r="H1085" s="45">
        <v>10036</v>
      </c>
      <c r="I1085" s="45">
        <v>1</v>
      </c>
      <c r="J1085" s="60">
        <v>1</v>
      </c>
      <c r="K1085" s="60">
        <v>25</v>
      </c>
      <c r="L1085" s="45">
        <v>0</v>
      </c>
      <c r="M1085" s="45">
        <v>0</v>
      </c>
      <c r="N1085" s="45">
        <v>0</v>
      </c>
      <c r="O1085" s="45">
        <v>0</v>
      </c>
      <c r="P1085" s="60">
        <v>975</v>
      </c>
      <c r="Q1085" s="45">
        <v>0</v>
      </c>
      <c r="R1085" s="45">
        <v>0</v>
      </c>
      <c r="S1085" s="45">
        <v>0</v>
      </c>
      <c r="T1085" s="45">
        <v>0</v>
      </c>
      <c r="U1085" s="45">
        <v>0</v>
      </c>
      <c r="V1085" s="45">
        <v>0</v>
      </c>
      <c r="W1085" s="45">
        <v>0</v>
      </c>
      <c r="X1085" s="45">
        <v>0</v>
      </c>
      <c r="Y1085" s="45">
        <v>0</v>
      </c>
      <c r="Z1085" s="45">
        <v>0</v>
      </c>
      <c r="AA1085" s="45">
        <v>0</v>
      </c>
      <c r="AB1085" s="45">
        <v>0</v>
      </c>
      <c r="AC1085" s="45">
        <v>0</v>
      </c>
      <c r="AD1085" s="45">
        <v>0</v>
      </c>
      <c r="AE1085" s="45">
        <v>0</v>
      </c>
      <c r="AF1085" s="45">
        <v>2</v>
      </c>
      <c r="AG1085" s="45">
        <v>2</v>
      </c>
      <c r="AH1085" s="45">
        <v>0</v>
      </c>
      <c r="AI1085" s="45">
        <v>0</v>
      </c>
      <c r="AJ1085" s="45">
        <v>0</v>
      </c>
      <c r="AK1085" s="45">
        <v>0</v>
      </c>
      <c r="AL1085" s="45">
        <v>0</v>
      </c>
      <c r="AM1085" s="45">
        <v>0</v>
      </c>
      <c r="AN1085" s="45">
        <v>0</v>
      </c>
      <c r="AO1085" s="45">
        <v>0</v>
      </c>
    </row>
    <row r="1086" spans="1:41">
      <c r="A1086" s="45">
        <v>22062</v>
      </c>
      <c r="B1086" s="45" t="s">
        <v>4673</v>
      </c>
      <c r="C1086" s="45" t="s">
        <v>4891</v>
      </c>
      <c r="D1086" s="59">
        <v>12014</v>
      </c>
      <c r="E1086" s="45">
        <v>2</v>
      </c>
      <c r="F1086" s="45">
        <v>0</v>
      </c>
      <c r="G1086" s="45">
        <v>6</v>
      </c>
      <c r="H1086" s="45">
        <v>10037</v>
      </c>
      <c r="I1086" s="45">
        <v>1</v>
      </c>
      <c r="J1086" s="60">
        <v>1</v>
      </c>
      <c r="K1086" s="60">
        <v>25</v>
      </c>
      <c r="L1086" s="45">
        <v>0</v>
      </c>
      <c r="M1086" s="45">
        <v>0</v>
      </c>
      <c r="N1086" s="45">
        <v>0</v>
      </c>
      <c r="O1086" s="45">
        <v>0</v>
      </c>
      <c r="P1086" s="60">
        <v>975</v>
      </c>
      <c r="Q1086" s="45">
        <v>0</v>
      </c>
      <c r="R1086" s="45">
        <v>0</v>
      </c>
      <c r="S1086" s="45">
        <v>0</v>
      </c>
      <c r="T1086" s="45">
        <v>0</v>
      </c>
      <c r="U1086" s="45">
        <v>0</v>
      </c>
      <c r="V1086" s="45">
        <v>0</v>
      </c>
      <c r="W1086" s="45">
        <v>0</v>
      </c>
      <c r="X1086" s="45">
        <v>0</v>
      </c>
      <c r="Y1086" s="45">
        <v>0</v>
      </c>
      <c r="Z1086" s="45">
        <v>0</v>
      </c>
      <c r="AA1086" s="45">
        <v>0</v>
      </c>
      <c r="AB1086" s="45">
        <v>0</v>
      </c>
      <c r="AC1086" s="45">
        <v>0</v>
      </c>
      <c r="AD1086" s="45">
        <v>0</v>
      </c>
      <c r="AE1086" s="45">
        <v>0</v>
      </c>
      <c r="AF1086" s="45">
        <v>2</v>
      </c>
      <c r="AG1086" s="45">
        <v>2</v>
      </c>
      <c r="AH1086" s="45">
        <v>0</v>
      </c>
      <c r="AI1086" s="45">
        <v>0</v>
      </c>
      <c r="AJ1086" s="45">
        <v>0</v>
      </c>
      <c r="AK1086" s="45">
        <v>0</v>
      </c>
      <c r="AL1086" s="45">
        <v>0</v>
      </c>
      <c r="AM1086" s="45">
        <v>0</v>
      </c>
      <c r="AN1086" s="45">
        <v>0</v>
      </c>
      <c r="AO1086" s="45">
        <v>0</v>
      </c>
    </row>
    <row r="1087" spans="1:41">
      <c r="A1087" s="45">
        <v>22063</v>
      </c>
      <c r="B1087" s="45" t="s">
        <v>4674</v>
      </c>
      <c r="C1087" s="45" t="s">
        <v>4892</v>
      </c>
      <c r="D1087" s="59">
        <v>12015</v>
      </c>
      <c r="E1087" s="45">
        <v>2</v>
      </c>
      <c r="F1087" s="45">
        <v>0</v>
      </c>
      <c r="G1087" s="45">
        <v>6</v>
      </c>
      <c r="H1087" s="45">
        <v>10038</v>
      </c>
      <c r="I1087" s="45">
        <v>1</v>
      </c>
      <c r="J1087" s="60">
        <v>1</v>
      </c>
      <c r="K1087" s="60">
        <v>25</v>
      </c>
      <c r="L1087" s="45">
        <v>0</v>
      </c>
      <c r="M1087" s="45">
        <v>0</v>
      </c>
      <c r="N1087" s="45">
        <v>0</v>
      </c>
      <c r="O1087" s="45">
        <v>0</v>
      </c>
      <c r="P1087" s="60">
        <v>975</v>
      </c>
      <c r="Q1087" s="45">
        <v>0</v>
      </c>
      <c r="R1087" s="45">
        <v>0</v>
      </c>
      <c r="S1087" s="45">
        <v>0</v>
      </c>
      <c r="T1087" s="45">
        <v>0</v>
      </c>
      <c r="U1087" s="45">
        <v>0</v>
      </c>
      <c r="V1087" s="45">
        <v>0</v>
      </c>
      <c r="W1087" s="45">
        <v>0</v>
      </c>
      <c r="X1087" s="45">
        <v>0</v>
      </c>
      <c r="Y1087" s="45">
        <v>0</v>
      </c>
      <c r="Z1087" s="45">
        <v>0</v>
      </c>
      <c r="AA1087" s="45">
        <v>0</v>
      </c>
      <c r="AB1087" s="45">
        <v>0</v>
      </c>
      <c r="AC1087" s="45">
        <v>0</v>
      </c>
      <c r="AD1087" s="45">
        <v>0</v>
      </c>
      <c r="AE1087" s="45">
        <v>0</v>
      </c>
      <c r="AF1087" s="45">
        <v>2</v>
      </c>
      <c r="AG1087" s="45">
        <v>2</v>
      </c>
      <c r="AH1087" s="45">
        <v>0</v>
      </c>
      <c r="AI1087" s="45">
        <v>0</v>
      </c>
      <c r="AJ1087" s="45">
        <v>0</v>
      </c>
      <c r="AK1087" s="45">
        <v>0</v>
      </c>
      <c r="AL1087" s="45">
        <v>0</v>
      </c>
      <c r="AM1087" s="45">
        <v>0</v>
      </c>
      <c r="AN1087" s="45">
        <v>0</v>
      </c>
      <c r="AO1087" s="45">
        <v>0</v>
      </c>
    </row>
    <row r="1088" spans="1:41">
      <c r="A1088" s="45">
        <v>22064</v>
      </c>
      <c r="B1088" s="45" t="s">
        <v>4675</v>
      </c>
      <c r="C1088" s="45" t="s">
        <v>4893</v>
      </c>
      <c r="D1088" s="59">
        <v>12017</v>
      </c>
      <c r="E1088" s="45">
        <v>2</v>
      </c>
      <c r="F1088" s="45">
        <v>0</v>
      </c>
      <c r="G1088" s="45">
        <v>6</v>
      </c>
      <c r="H1088" s="45">
        <v>10040</v>
      </c>
      <c r="I1088" s="45">
        <v>1</v>
      </c>
      <c r="J1088" s="60">
        <v>1</v>
      </c>
      <c r="K1088" s="60">
        <v>25</v>
      </c>
      <c r="L1088" s="45">
        <v>0</v>
      </c>
      <c r="M1088" s="45">
        <v>0</v>
      </c>
      <c r="N1088" s="45">
        <v>0</v>
      </c>
      <c r="O1088" s="45">
        <v>0</v>
      </c>
      <c r="P1088" s="60">
        <v>975</v>
      </c>
      <c r="Q1088" s="45">
        <v>0</v>
      </c>
      <c r="R1088" s="45">
        <v>0</v>
      </c>
      <c r="S1088" s="45">
        <v>0</v>
      </c>
      <c r="T1088" s="45">
        <v>0</v>
      </c>
      <c r="U1088" s="45">
        <v>0</v>
      </c>
      <c r="V1088" s="45">
        <v>0</v>
      </c>
      <c r="W1088" s="45">
        <v>0</v>
      </c>
      <c r="X1088" s="45">
        <v>0</v>
      </c>
      <c r="Y1088" s="45">
        <v>0</v>
      </c>
      <c r="Z1088" s="45">
        <v>0</v>
      </c>
      <c r="AA1088" s="45">
        <v>0</v>
      </c>
      <c r="AB1088" s="45">
        <v>0</v>
      </c>
      <c r="AC1088" s="45">
        <v>0</v>
      </c>
      <c r="AD1088" s="45">
        <v>0</v>
      </c>
      <c r="AE1088" s="45">
        <v>0</v>
      </c>
      <c r="AF1088" s="45">
        <v>2</v>
      </c>
      <c r="AG1088" s="45">
        <v>2</v>
      </c>
      <c r="AH1088" s="45">
        <v>0</v>
      </c>
      <c r="AI1088" s="45">
        <v>0</v>
      </c>
      <c r="AJ1088" s="45">
        <v>0</v>
      </c>
      <c r="AK1088" s="45">
        <v>0</v>
      </c>
      <c r="AL1088" s="45">
        <v>0</v>
      </c>
      <c r="AM1088" s="45">
        <v>0</v>
      </c>
      <c r="AN1088" s="45">
        <v>0</v>
      </c>
      <c r="AO1088" s="45">
        <v>0</v>
      </c>
    </row>
    <row r="1089" spans="1:41">
      <c r="A1089" s="45">
        <v>22065</v>
      </c>
      <c r="B1089" s="45" t="s">
        <v>4676</v>
      </c>
      <c r="C1089" s="45" t="s">
        <v>4894</v>
      </c>
      <c r="D1089" s="59">
        <v>12018</v>
      </c>
      <c r="E1089" s="45">
        <v>2</v>
      </c>
      <c r="F1089" s="45">
        <v>0</v>
      </c>
      <c r="G1089" s="45">
        <v>6</v>
      </c>
      <c r="H1089" s="45">
        <v>10041</v>
      </c>
      <c r="I1089" s="45">
        <v>1</v>
      </c>
      <c r="J1089" s="60">
        <v>1</v>
      </c>
      <c r="K1089" s="60">
        <v>25</v>
      </c>
      <c r="L1089" s="45">
        <v>0</v>
      </c>
      <c r="M1089" s="45">
        <v>0</v>
      </c>
      <c r="N1089" s="45">
        <v>0</v>
      </c>
      <c r="O1089" s="45">
        <v>0</v>
      </c>
      <c r="P1089" s="60">
        <v>975</v>
      </c>
      <c r="Q1089" s="45">
        <v>0</v>
      </c>
      <c r="R1089" s="45">
        <v>0</v>
      </c>
      <c r="S1089" s="45">
        <v>0</v>
      </c>
      <c r="T1089" s="45">
        <v>0</v>
      </c>
      <c r="U1089" s="45">
        <v>0</v>
      </c>
      <c r="V1089" s="45">
        <v>0</v>
      </c>
      <c r="W1089" s="45">
        <v>0</v>
      </c>
      <c r="X1089" s="45">
        <v>0</v>
      </c>
      <c r="Y1089" s="45">
        <v>0</v>
      </c>
      <c r="Z1089" s="45">
        <v>0</v>
      </c>
      <c r="AA1089" s="45">
        <v>0</v>
      </c>
      <c r="AB1089" s="45">
        <v>0</v>
      </c>
      <c r="AC1089" s="45">
        <v>0</v>
      </c>
      <c r="AD1089" s="45">
        <v>0</v>
      </c>
      <c r="AE1089" s="45">
        <v>0</v>
      </c>
      <c r="AF1089" s="45">
        <v>2</v>
      </c>
      <c r="AG1089" s="45">
        <v>2</v>
      </c>
      <c r="AH1089" s="45">
        <v>0</v>
      </c>
      <c r="AI1089" s="45">
        <v>0</v>
      </c>
      <c r="AJ1089" s="45">
        <v>0</v>
      </c>
      <c r="AK1089" s="45">
        <v>0</v>
      </c>
      <c r="AL1089" s="45">
        <v>0</v>
      </c>
      <c r="AM1089" s="45">
        <v>0</v>
      </c>
      <c r="AN1089" s="45">
        <v>0</v>
      </c>
      <c r="AO1089" s="45">
        <v>0</v>
      </c>
    </row>
    <row r="1090" spans="1:41">
      <c r="A1090" s="45">
        <v>22066</v>
      </c>
      <c r="B1090" s="45" t="s">
        <v>4677</v>
      </c>
      <c r="C1090" s="45" t="s">
        <v>4895</v>
      </c>
      <c r="D1090" s="59">
        <v>12019</v>
      </c>
      <c r="E1090" s="45">
        <v>2</v>
      </c>
      <c r="F1090" s="45">
        <v>0</v>
      </c>
      <c r="G1090" s="45">
        <v>6</v>
      </c>
      <c r="H1090" s="45">
        <v>10042</v>
      </c>
      <c r="I1090" s="45">
        <v>1</v>
      </c>
      <c r="J1090" s="60">
        <v>1</v>
      </c>
      <c r="K1090" s="60">
        <v>25</v>
      </c>
      <c r="L1090" s="45">
        <v>0</v>
      </c>
      <c r="M1090" s="45">
        <v>0</v>
      </c>
      <c r="N1090" s="45">
        <v>0</v>
      </c>
      <c r="O1090" s="45">
        <v>0</v>
      </c>
      <c r="P1090" s="60">
        <v>975</v>
      </c>
      <c r="Q1090" s="45">
        <v>0</v>
      </c>
      <c r="R1090" s="45">
        <v>0</v>
      </c>
      <c r="S1090" s="45">
        <v>0</v>
      </c>
      <c r="T1090" s="45">
        <v>0</v>
      </c>
      <c r="U1090" s="45">
        <v>0</v>
      </c>
      <c r="V1090" s="45">
        <v>0</v>
      </c>
      <c r="W1090" s="45">
        <v>0</v>
      </c>
      <c r="X1090" s="45">
        <v>0</v>
      </c>
      <c r="Y1090" s="45">
        <v>0</v>
      </c>
      <c r="Z1090" s="45">
        <v>0</v>
      </c>
      <c r="AA1090" s="45">
        <v>0</v>
      </c>
      <c r="AB1090" s="45">
        <v>0</v>
      </c>
      <c r="AC1090" s="45">
        <v>0</v>
      </c>
      <c r="AD1090" s="45">
        <v>0</v>
      </c>
      <c r="AE1090" s="45">
        <v>0</v>
      </c>
      <c r="AF1090" s="45">
        <v>2</v>
      </c>
      <c r="AG1090" s="45">
        <v>2</v>
      </c>
      <c r="AH1090" s="45">
        <v>0</v>
      </c>
      <c r="AI1090" s="45">
        <v>0</v>
      </c>
      <c r="AJ1090" s="45">
        <v>0</v>
      </c>
      <c r="AK1090" s="45">
        <v>0</v>
      </c>
      <c r="AL1090" s="45">
        <v>0</v>
      </c>
      <c r="AM1090" s="45">
        <v>0</v>
      </c>
      <c r="AN1090" s="45">
        <v>0</v>
      </c>
      <c r="AO1090" s="45">
        <v>0</v>
      </c>
    </row>
    <row r="1091" spans="1:41">
      <c r="A1091" s="45">
        <v>22067</v>
      </c>
      <c r="B1091" s="45" t="s">
        <v>4678</v>
      </c>
      <c r="C1091" s="45" t="s">
        <v>4896</v>
      </c>
      <c r="D1091" s="59">
        <v>12002</v>
      </c>
      <c r="E1091" s="45">
        <v>2</v>
      </c>
      <c r="F1091" s="45">
        <v>0</v>
      </c>
      <c r="G1091" s="45">
        <v>6</v>
      </c>
      <c r="H1091" s="45">
        <v>10043</v>
      </c>
      <c r="I1091" s="45">
        <v>1</v>
      </c>
      <c r="J1091" s="60">
        <v>1</v>
      </c>
      <c r="K1091" s="60">
        <v>25</v>
      </c>
      <c r="L1091" s="45">
        <v>0</v>
      </c>
      <c r="M1091" s="45">
        <v>0</v>
      </c>
      <c r="N1091" s="45">
        <v>0</v>
      </c>
      <c r="O1091" s="45">
        <v>0</v>
      </c>
      <c r="P1091" s="60">
        <v>975</v>
      </c>
      <c r="Q1091" s="45">
        <v>0</v>
      </c>
      <c r="R1091" s="45">
        <v>0</v>
      </c>
      <c r="S1091" s="45">
        <v>0</v>
      </c>
      <c r="T1091" s="45">
        <v>0</v>
      </c>
      <c r="U1091" s="45">
        <v>0</v>
      </c>
      <c r="V1091" s="45">
        <v>0</v>
      </c>
      <c r="W1091" s="45">
        <v>0</v>
      </c>
      <c r="X1091" s="45">
        <v>0</v>
      </c>
      <c r="Y1091" s="45">
        <v>0</v>
      </c>
      <c r="Z1091" s="45">
        <v>0</v>
      </c>
      <c r="AA1091" s="45">
        <v>0</v>
      </c>
      <c r="AB1091" s="45">
        <v>0</v>
      </c>
      <c r="AC1091" s="45">
        <v>0</v>
      </c>
      <c r="AD1091" s="45">
        <v>0</v>
      </c>
      <c r="AE1091" s="45">
        <v>0</v>
      </c>
      <c r="AF1091" s="45">
        <v>2</v>
      </c>
      <c r="AG1091" s="45">
        <v>2</v>
      </c>
      <c r="AH1091" s="45">
        <v>0</v>
      </c>
      <c r="AI1091" s="45">
        <v>0</v>
      </c>
      <c r="AJ1091" s="45">
        <v>0</v>
      </c>
      <c r="AK1091" s="45">
        <v>0</v>
      </c>
      <c r="AL1091" s="45">
        <v>0</v>
      </c>
      <c r="AM1091" s="45">
        <v>0</v>
      </c>
      <c r="AN1091" s="45">
        <v>0</v>
      </c>
      <c r="AO1091" s="45">
        <v>0</v>
      </c>
    </row>
    <row r="1092" spans="1:41">
      <c r="A1092" s="45">
        <v>22068</v>
      </c>
      <c r="B1092" s="45" t="s">
        <v>4679</v>
      </c>
      <c r="C1092" s="45" t="s">
        <v>4897</v>
      </c>
      <c r="D1092" s="59">
        <v>13010</v>
      </c>
      <c r="E1092" s="45">
        <v>2</v>
      </c>
      <c r="F1092" s="45">
        <v>0</v>
      </c>
      <c r="G1092" s="45">
        <v>6</v>
      </c>
      <c r="H1092" s="45">
        <v>10056</v>
      </c>
      <c r="I1092" s="45">
        <v>1</v>
      </c>
      <c r="J1092" s="60">
        <v>1</v>
      </c>
      <c r="K1092" s="60">
        <v>25</v>
      </c>
      <c r="L1092" s="45">
        <v>0</v>
      </c>
      <c r="M1092" s="45">
        <v>0</v>
      </c>
      <c r="N1092" s="45">
        <v>0</v>
      </c>
      <c r="O1092" s="45">
        <v>0</v>
      </c>
      <c r="P1092" s="60">
        <v>975</v>
      </c>
      <c r="Q1092" s="45">
        <v>0</v>
      </c>
      <c r="R1092" s="45">
        <v>0</v>
      </c>
      <c r="S1092" s="45">
        <v>0</v>
      </c>
      <c r="T1092" s="45">
        <v>0</v>
      </c>
      <c r="U1092" s="45">
        <v>0</v>
      </c>
      <c r="V1092" s="45">
        <v>0</v>
      </c>
      <c r="W1092" s="45">
        <v>0</v>
      </c>
      <c r="X1092" s="45">
        <v>0</v>
      </c>
      <c r="Y1092" s="45">
        <v>0</v>
      </c>
      <c r="Z1092" s="45">
        <v>0</v>
      </c>
      <c r="AA1092" s="45">
        <v>0</v>
      </c>
      <c r="AB1092" s="45">
        <v>0</v>
      </c>
      <c r="AC1092" s="45">
        <v>0</v>
      </c>
      <c r="AD1092" s="45">
        <v>0</v>
      </c>
      <c r="AE1092" s="45">
        <v>0</v>
      </c>
      <c r="AF1092" s="45">
        <v>2</v>
      </c>
      <c r="AG1092" s="45">
        <v>2</v>
      </c>
      <c r="AH1092" s="45">
        <v>0</v>
      </c>
      <c r="AI1092" s="45">
        <v>0</v>
      </c>
      <c r="AJ1092" s="45">
        <v>0</v>
      </c>
      <c r="AK1092" s="45">
        <v>0</v>
      </c>
      <c r="AL1092" s="45">
        <v>0</v>
      </c>
      <c r="AM1092" s="45">
        <v>0</v>
      </c>
      <c r="AN1092" s="45">
        <v>0</v>
      </c>
      <c r="AO1092" s="45">
        <v>0</v>
      </c>
    </row>
    <row r="1093" spans="1:41">
      <c r="A1093" s="45">
        <v>22069</v>
      </c>
      <c r="B1093" s="45" t="s">
        <v>4680</v>
      </c>
      <c r="C1093" s="45" t="s">
        <v>4898</v>
      </c>
      <c r="D1093" s="59">
        <v>13011</v>
      </c>
      <c r="E1093" s="45">
        <v>2</v>
      </c>
      <c r="F1093" s="45">
        <v>0</v>
      </c>
      <c r="G1093" s="45">
        <v>6</v>
      </c>
      <c r="H1093" s="45">
        <v>10057</v>
      </c>
      <c r="I1093" s="45">
        <v>1</v>
      </c>
      <c r="J1093" s="60">
        <v>1</v>
      </c>
      <c r="K1093" s="60">
        <v>25</v>
      </c>
      <c r="L1093" s="45">
        <v>0</v>
      </c>
      <c r="M1093" s="45">
        <v>0</v>
      </c>
      <c r="N1093" s="45">
        <v>0</v>
      </c>
      <c r="O1093" s="45">
        <v>0</v>
      </c>
      <c r="P1093" s="60">
        <v>975</v>
      </c>
      <c r="Q1093" s="45">
        <v>0</v>
      </c>
      <c r="R1093" s="45">
        <v>0</v>
      </c>
      <c r="S1093" s="45">
        <v>0</v>
      </c>
      <c r="T1093" s="45">
        <v>0</v>
      </c>
      <c r="U1093" s="45">
        <v>0</v>
      </c>
      <c r="V1093" s="45">
        <v>0</v>
      </c>
      <c r="W1093" s="45">
        <v>0</v>
      </c>
      <c r="X1093" s="45">
        <v>0</v>
      </c>
      <c r="Y1093" s="45">
        <v>0</v>
      </c>
      <c r="Z1093" s="45">
        <v>0</v>
      </c>
      <c r="AA1093" s="45">
        <v>0</v>
      </c>
      <c r="AB1093" s="45">
        <v>0</v>
      </c>
      <c r="AC1093" s="45">
        <v>0</v>
      </c>
      <c r="AD1093" s="45">
        <v>0</v>
      </c>
      <c r="AE1093" s="45">
        <v>0</v>
      </c>
      <c r="AF1093" s="45">
        <v>2</v>
      </c>
      <c r="AG1093" s="45">
        <v>2</v>
      </c>
      <c r="AH1093" s="45">
        <v>0</v>
      </c>
      <c r="AI1093" s="45">
        <v>0</v>
      </c>
      <c r="AJ1093" s="45">
        <v>0</v>
      </c>
      <c r="AK1093" s="45">
        <v>0</v>
      </c>
      <c r="AL1093" s="45">
        <v>0</v>
      </c>
      <c r="AM1093" s="45">
        <v>0</v>
      </c>
      <c r="AN1093" s="45">
        <v>0</v>
      </c>
      <c r="AO1093" s="45">
        <v>0</v>
      </c>
    </row>
    <row r="1094" spans="1:41">
      <c r="A1094" s="45">
        <v>22070</v>
      </c>
      <c r="B1094" s="45" t="s">
        <v>4681</v>
      </c>
      <c r="C1094" s="45" t="s">
        <v>4899</v>
      </c>
      <c r="D1094" s="59">
        <v>13012</v>
      </c>
      <c r="E1094" s="45">
        <v>2</v>
      </c>
      <c r="F1094" s="45">
        <v>0</v>
      </c>
      <c r="G1094" s="45">
        <v>6</v>
      </c>
      <c r="H1094" s="45">
        <v>10058</v>
      </c>
      <c r="I1094" s="45">
        <v>1</v>
      </c>
      <c r="J1094" s="60">
        <v>1</v>
      </c>
      <c r="K1094" s="60">
        <v>25</v>
      </c>
      <c r="L1094" s="45">
        <v>0</v>
      </c>
      <c r="M1094" s="45">
        <v>0</v>
      </c>
      <c r="N1094" s="45">
        <v>0</v>
      </c>
      <c r="O1094" s="45">
        <v>0</v>
      </c>
      <c r="P1094" s="60">
        <v>975</v>
      </c>
      <c r="Q1094" s="45">
        <v>0</v>
      </c>
      <c r="R1094" s="45">
        <v>0</v>
      </c>
      <c r="S1094" s="45">
        <v>0</v>
      </c>
      <c r="T1094" s="45">
        <v>0</v>
      </c>
      <c r="U1094" s="45">
        <v>0</v>
      </c>
      <c r="V1094" s="45">
        <v>0</v>
      </c>
      <c r="W1094" s="45">
        <v>0</v>
      </c>
      <c r="X1094" s="45">
        <v>0</v>
      </c>
      <c r="Y1094" s="45">
        <v>0</v>
      </c>
      <c r="Z1094" s="45">
        <v>0</v>
      </c>
      <c r="AA1094" s="45">
        <v>0</v>
      </c>
      <c r="AB1094" s="45">
        <v>0</v>
      </c>
      <c r="AC1094" s="45">
        <v>0</v>
      </c>
      <c r="AD1094" s="45">
        <v>0</v>
      </c>
      <c r="AE1094" s="45">
        <v>0</v>
      </c>
      <c r="AF1094" s="45">
        <v>2</v>
      </c>
      <c r="AG1094" s="45">
        <v>2</v>
      </c>
      <c r="AH1094" s="45">
        <v>0</v>
      </c>
      <c r="AI1094" s="45">
        <v>0</v>
      </c>
      <c r="AJ1094" s="45">
        <v>0</v>
      </c>
      <c r="AK1094" s="45">
        <v>0</v>
      </c>
      <c r="AL1094" s="45">
        <v>0</v>
      </c>
      <c r="AM1094" s="45">
        <v>0</v>
      </c>
      <c r="AN1094" s="45">
        <v>0</v>
      </c>
      <c r="AO1094" s="45">
        <v>0</v>
      </c>
    </row>
    <row r="1095" spans="1:41">
      <c r="A1095" s="45">
        <v>22071</v>
      </c>
      <c r="B1095" s="45" t="s">
        <v>4682</v>
      </c>
      <c r="C1095" s="45" t="s">
        <v>4900</v>
      </c>
      <c r="D1095" s="59">
        <v>13013</v>
      </c>
      <c r="E1095" s="45">
        <v>2</v>
      </c>
      <c r="F1095" s="45">
        <v>0</v>
      </c>
      <c r="G1095" s="45">
        <v>6</v>
      </c>
      <c r="H1095" s="45">
        <v>10059</v>
      </c>
      <c r="I1095" s="45">
        <v>1</v>
      </c>
      <c r="J1095" s="60">
        <v>1</v>
      </c>
      <c r="K1095" s="60">
        <v>25</v>
      </c>
      <c r="L1095" s="45">
        <v>0</v>
      </c>
      <c r="M1095" s="45">
        <v>0</v>
      </c>
      <c r="N1095" s="45">
        <v>0</v>
      </c>
      <c r="O1095" s="45">
        <v>0</v>
      </c>
      <c r="P1095" s="60">
        <v>975</v>
      </c>
      <c r="Q1095" s="45">
        <v>0</v>
      </c>
      <c r="R1095" s="45">
        <v>0</v>
      </c>
      <c r="S1095" s="45">
        <v>0</v>
      </c>
      <c r="T1095" s="45">
        <v>0</v>
      </c>
      <c r="U1095" s="45">
        <v>0</v>
      </c>
      <c r="V1095" s="45">
        <v>0</v>
      </c>
      <c r="W1095" s="45">
        <v>0</v>
      </c>
      <c r="X1095" s="45">
        <v>0</v>
      </c>
      <c r="Y1095" s="45">
        <v>0</v>
      </c>
      <c r="Z1095" s="45">
        <v>0</v>
      </c>
      <c r="AA1095" s="45">
        <v>0</v>
      </c>
      <c r="AB1095" s="45">
        <v>0</v>
      </c>
      <c r="AC1095" s="45">
        <v>0</v>
      </c>
      <c r="AD1095" s="45">
        <v>0</v>
      </c>
      <c r="AE1095" s="45">
        <v>0</v>
      </c>
      <c r="AF1095" s="45">
        <v>2</v>
      </c>
      <c r="AG1095" s="45">
        <v>2</v>
      </c>
      <c r="AH1095" s="45">
        <v>0</v>
      </c>
      <c r="AI1095" s="45">
        <v>0</v>
      </c>
      <c r="AJ1095" s="45">
        <v>0</v>
      </c>
      <c r="AK1095" s="45">
        <v>0</v>
      </c>
      <c r="AL1095" s="45">
        <v>0</v>
      </c>
      <c r="AM1095" s="45">
        <v>0</v>
      </c>
      <c r="AN1095" s="45">
        <v>0</v>
      </c>
      <c r="AO1095" s="45">
        <v>0</v>
      </c>
    </row>
    <row r="1096" spans="1:41">
      <c r="A1096" s="45">
        <v>22072</v>
      </c>
      <c r="B1096" s="45" t="s">
        <v>4683</v>
      </c>
      <c r="C1096" s="45" t="s">
        <v>4901</v>
      </c>
      <c r="D1096" s="59">
        <v>13015</v>
      </c>
      <c r="E1096" s="45">
        <v>2</v>
      </c>
      <c r="F1096" s="45">
        <v>0</v>
      </c>
      <c r="G1096" s="45">
        <v>6</v>
      </c>
      <c r="H1096" s="45">
        <v>10062</v>
      </c>
      <c r="I1096" s="45">
        <v>1</v>
      </c>
      <c r="J1096" s="60">
        <v>1</v>
      </c>
      <c r="K1096" s="60">
        <v>25</v>
      </c>
      <c r="L1096" s="45">
        <v>0</v>
      </c>
      <c r="M1096" s="45">
        <v>0</v>
      </c>
      <c r="N1096" s="45">
        <v>0</v>
      </c>
      <c r="O1096" s="45">
        <v>0</v>
      </c>
      <c r="P1096" s="60">
        <v>975</v>
      </c>
      <c r="Q1096" s="45">
        <v>0</v>
      </c>
      <c r="R1096" s="45">
        <v>0</v>
      </c>
      <c r="S1096" s="45">
        <v>0</v>
      </c>
      <c r="T1096" s="45">
        <v>0</v>
      </c>
      <c r="U1096" s="45">
        <v>0</v>
      </c>
      <c r="V1096" s="45">
        <v>0</v>
      </c>
      <c r="W1096" s="45">
        <v>0</v>
      </c>
      <c r="X1096" s="45">
        <v>0</v>
      </c>
      <c r="Y1096" s="45">
        <v>0</v>
      </c>
      <c r="Z1096" s="45">
        <v>0</v>
      </c>
      <c r="AA1096" s="45">
        <v>0</v>
      </c>
      <c r="AB1096" s="45">
        <v>0</v>
      </c>
      <c r="AC1096" s="45">
        <v>0</v>
      </c>
      <c r="AD1096" s="45">
        <v>0</v>
      </c>
      <c r="AE1096" s="45">
        <v>0</v>
      </c>
      <c r="AF1096" s="45">
        <v>2</v>
      </c>
      <c r="AG1096" s="45">
        <v>2</v>
      </c>
      <c r="AH1096" s="45">
        <v>0</v>
      </c>
      <c r="AI1096" s="45">
        <v>0</v>
      </c>
      <c r="AJ1096" s="45">
        <v>0</v>
      </c>
      <c r="AK1096" s="45">
        <v>0</v>
      </c>
      <c r="AL1096" s="45">
        <v>0</v>
      </c>
      <c r="AM1096" s="45">
        <v>0</v>
      </c>
      <c r="AN1096" s="45">
        <v>0</v>
      </c>
      <c r="AO1096" s="45">
        <v>0</v>
      </c>
    </row>
    <row r="1097" spans="1:41">
      <c r="A1097" s="45">
        <v>22073</v>
      </c>
      <c r="B1097" s="45" t="s">
        <v>4684</v>
      </c>
      <c r="C1097" s="45" t="s">
        <v>4902</v>
      </c>
      <c r="D1097" s="59">
        <v>13016</v>
      </c>
      <c r="E1097" s="45">
        <v>2</v>
      </c>
      <c r="F1097" s="45">
        <v>0</v>
      </c>
      <c r="G1097" s="45">
        <v>6</v>
      </c>
      <c r="H1097" s="45">
        <v>10063</v>
      </c>
      <c r="I1097" s="45">
        <v>1</v>
      </c>
      <c r="J1097" s="60">
        <v>1</v>
      </c>
      <c r="K1097" s="60">
        <v>25</v>
      </c>
      <c r="L1097" s="45">
        <v>0</v>
      </c>
      <c r="M1097" s="45">
        <v>0</v>
      </c>
      <c r="N1097" s="45">
        <v>0</v>
      </c>
      <c r="O1097" s="45">
        <v>0</v>
      </c>
      <c r="P1097" s="60">
        <v>975</v>
      </c>
      <c r="Q1097" s="45">
        <v>0</v>
      </c>
      <c r="R1097" s="45">
        <v>0</v>
      </c>
      <c r="S1097" s="45">
        <v>0</v>
      </c>
      <c r="T1097" s="45">
        <v>0</v>
      </c>
      <c r="U1097" s="45">
        <v>0</v>
      </c>
      <c r="V1097" s="45">
        <v>0</v>
      </c>
      <c r="W1097" s="45">
        <v>0</v>
      </c>
      <c r="X1097" s="45">
        <v>0</v>
      </c>
      <c r="Y1097" s="45">
        <v>0</v>
      </c>
      <c r="Z1097" s="45">
        <v>0</v>
      </c>
      <c r="AA1097" s="45">
        <v>0</v>
      </c>
      <c r="AB1097" s="45">
        <v>0</v>
      </c>
      <c r="AC1097" s="45">
        <v>0</v>
      </c>
      <c r="AD1097" s="45">
        <v>0</v>
      </c>
      <c r="AE1097" s="45">
        <v>0</v>
      </c>
      <c r="AF1097" s="45">
        <v>2</v>
      </c>
      <c r="AG1097" s="45">
        <v>2</v>
      </c>
      <c r="AH1097" s="45">
        <v>0</v>
      </c>
      <c r="AI1097" s="45">
        <v>0</v>
      </c>
      <c r="AJ1097" s="45">
        <v>0</v>
      </c>
      <c r="AK1097" s="45">
        <v>0</v>
      </c>
      <c r="AL1097" s="45">
        <v>0</v>
      </c>
      <c r="AM1097" s="45">
        <v>0</v>
      </c>
      <c r="AN1097" s="45">
        <v>0</v>
      </c>
      <c r="AO1097" s="45">
        <v>0</v>
      </c>
    </row>
    <row r="1098" spans="1:41">
      <c r="A1098" s="45">
        <v>22074</v>
      </c>
      <c r="B1098" s="45" t="s">
        <v>4685</v>
      </c>
      <c r="C1098" s="45" t="s">
        <v>4903</v>
      </c>
      <c r="D1098" s="59">
        <v>13017</v>
      </c>
      <c r="E1098" s="45">
        <v>2</v>
      </c>
      <c r="F1098" s="45">
        <v>0</v>
      </c>
      <c r="G1098" s="45">
        <v>6</v>
      </c>
      <c r="H1098" s="45">
        <v>10064</v>
      </c>
      <c r="I1098" s="45">
        <v>1</v>
      </c>
      <c r="J1098" s="60">
        <v>1</v>
      </c>
      <c r="K1098" s="60">
        <v>25</v>
      </c>
      <c r="L1098" s="45">
        <v>0</v>
      </c>
      <c r="M1098" s="45">
        <v>0</v>
      </c>
      <c r="N1098" s="45">
        <v>0</v>
      </c>
      <c r="O1098" s="45">
        <v>0</v>
      </c>
      <c r="P1098" s="60">
        <v>975</v>
      </c>
      <c r="Q1098" s="45">
        <v>0</v>
      </c>
      <c r="R1098" s="45">
        <v>0</v>
      </c>
      <c r="S1098" s="45">
        <v>0</v>
      </c>
      <c r="T1098" s="45">
        <v>0</v>
      </c>
      <c r="U1098" s="45">
        <v>0</v>
      </c>
      <c r="V1098" s="45">
        <v>0</v>
      </c>
      <c r="W1098" s="45">
        <v>0</v>
      </c>
      <c r="X1098" s="45">
        <v>0</v>
      </c>
      <c r="Y1098" s="45">
        <v>0</v>
      </c>
      <c r="Z1098" s="45">
        <v>0</v>
      </c>
      <c r="AA1098" s="45">
        <v>0</v>
      </c>
      <c r="AB1098" s="45">
        <v>0</v>
      </c>
      <c r="AC1098" s="45">
        <v>0</v>
      </c>
      <c r="AD1098" s="45">
        <v>0</v>
      </c>
      <c r="AE1098" s="45">
        <v>0</v>
      </c>
      <c r="AF1098" s="45">
        <v>2</v>
      </c>
      <c r="AG1098" s="45">
        <v>2</v>
      </c>
      <c r="AH1098" s="45">
        <v>0</v>
      </c>
      <c r="AI1098" s="45">
        <v>0</v>
      </c>
      <c r="AJ1098" s="45">
        <v>0</v>
      </c>
      <c r="AK1098" s="45">
        <v>0</v>
      </c>
      <c r="AL1098" s="45">
        <v>0</v>
      </c>
      <c r="AM1098" s="45">
        <v>0</v>
      </c>
      <c r="AN1098" s="45">
        <v>0</v>
      </c>
      <c r="AO1098" s="45">
        <v>0</v>
      </c>
    </row>
    <row r="1099" spans="1:41">
      <c r="A1099" s="45">
        <v>22075</v>
      </c>
      <c r="B1099" s="45" t="s">
        <v>4686</v>
      </c>
      <c r="C1099" s="45" t="s">
        <v>4904</v>
      </c>
      <c r="D1099" s="59">
        <v>13018</v>
      </c>
      <c r="E1099" s="45">
        <v>2</v>
      </c>
      <c r="F1099" s="45">
        <v>0</v>
      </c>
      <c r="G1099" s="45">
        <v>6</v>
      </c>
      <c r="H1099" s="45">
        <v>10065</v>
      </c>
      <c r="I1099" s="45">
        <v>1</v>
      </c>
      <c r="J1099" s="60">
        <v>1</v>
      </c>
      <c r="K1099" s="60">
        <v>25</v>
      </c>
      <c r="L1099" s="45">
        <v>0</v>
      </c>
      <c r="M1099" s="45">
        <v>0</v>
      </c>
      <c r="N1099" s="45">
        <v>0</v>
      </c>
      <c r="O1099" s="45">
        <v>0</v>
      </c>
      <c r="P1099" s="60">
        <v>975</v>
      </c>
      <c r="Q1099" s="45">
        <v>0</v>
      </c>
      <c r="R1099" s="45">
        <v>0</v>
      </c>
      <c r="S1099" s="45">
        <v>0</v>
      </c>
      <c r="T1099" s="45">
        <v>0</v>
      </c>
      <c r="U1099" s="45">
        <v>0</v>
      </c>
      <c r="V1099" s="45">
        <v>0</v>
      </c>
      <c r="W1099" s="45">
        <v>0</v>
      </c>
      <c r="X1099" s="45">
        <v>0</v>
      </c>
      <c r="Y1099" s="45">
        <v>0</v>
      </c>
      <c r="Z1099" s="45">
        <v>0</v>
      </c>
      <c r="AA1099" s="45">
        <v>0</v>
      </c>
      <c r="AB1099" s="45">
        <v>0</v>
      </c>
      <c r="AC1099" s="45">
        <v>0</v>
      </c>
      <c r="AD1099" s="45">
        <v>0</v>
      </c>
      <c r="AE1099" s="45">
        <v>0</v>
      </c>
      <c r="AF1099" s="45">
        <v>2</v>
      </c>
      <c r="AG1099" s="45">
        <v>2</v>
      </c>
      <c r="AH1099" s="45">
        <v>0</v>
      </c>
      <c r="AI1099" s="45">
        <v>0</v>
      </c>
      <c r="AJ1099" s="45">
        <v>0</v>
      </c>
      <c r="AK1099" s="45">
        <v>0</v>
      </c>
      <c r="AL1099" s="45">
        <v>0</v>
      </c>
      <c r="AM1099" s="45">
        <v>0</v>
      </c>
      <c r="AN1099" s="45">
        <v>0</v>
      </c>
      <c r="AO1099" s="45">
        <v>0</v>
      </c>
    </row>
    <row r="1100" spans="1:41">
      <c r="A1100" s="45">
        <v>22076</v>
      </c>
      <c r="B1100" s="45" t="s">
        <v>4687</v>
      </c>
      <c r="C1100" s="45" t="s">
        <v>4905</v>
      </c>
      <c r="D1100" s="59">
        <v>13019</v>
      </c>
      <c r="E1100" s="45">
        <v>2</v>
      </c>
      <c r="F1100" s="45">
        <v>0</v>
      </c>
      <c r="G1100" s="45">
        <v>6</v>
      </c>
      <c r="H1100" s="45">
        <v>10066</v>
      </c>
      <c r="I1100" s="45">
        <v>1</v>
      </c>
      <c r="J1100" s="60">
        <v>1</v>
      </c>
      <c r="K1100" s="60">
        <v>25</v>
      </c>
      <c r="L1100" s="45">
        <v>0</v>
      </c>
      <c r="M1100" s="45">
        <v>0</v>
      </c>
      <c r="N1100" s="45">
        <v>0</v>
      </c>
      <c r="O1100" s="45">
        <v>0</v>
      </c>
      <c r="P1100" s="60">
        <v>975</v>
      </c>
      <c r="Q1100" s="45">
        <v>0</v>
      </c>
      <c r="R1100" s="45">
        <v>0</v>
      </c>
      <c r="S1100" s="45">
        <v>0</v>
      </c>
      <c r="T1100" s="45">
        <v>0</v>
      </c>
      <c r="U1100" s="45">
        <v>0</v>
      </c>
      <c r="V1100" s="45">
        <v>0</v>
      </c>
      <c r="W1100" s="45">
        <v>0</v>
      </c>
      <c r="X1100" s="45">
        <v>0</v>
      </c>
      <c r="Y1100" s="45">
        <v>0</v>
      </c>
      <c r="Z1100" s="45">
        <v>0</v>
      </c>
      <c r="AA1100" s="45">
        <v>0</v>
      </c>
      <c r="AB1100" s="45">
        <v>0</v>
      </c>
      <c r="AC1100" s="45">
        <v>0</v>
      </c>
      <c r="AD1100" s="45">
        <v>0</v>
      </c>
      <c r="AE1100" s="45">
        <v>0</v>
      </c>
      <c r="AF1100" s="45">
        <v>2</v>
      </c>
      <c r="AG1100" s="45">
        <v>2</v>
      </c>
      <c r="AH1100" s="45">
        <v>0</v>
      </c>
      <c r="AI1100" s="45">
        <v>0</v>
      </c>
      <c r="AJ1100" s="45">
        <v>0</v>
      </c>
      <c r="AK1100" s="45">
        <v>0</v>
      </c>
      <c r="AL1100" s="45">
        <v>0</v>
      </c>
      <c r="AM1100" s="45">
        <v>0</v>
      </c>
      <c r="AN1100" s="45">
        <v>0</v>
      </c>
      <c r="AO1100" s="45">
        <v>0</v>
      </c>
    </row>
    <row r="1101" spans="1:41" s="51" customFormat="1">
      <c r="A1101" s="51">
        <v>22077</v>
      </c>
      <c r="B1101" s="45" t="s">
        <v>4688</v>
      </c>
      <c r="C1101" s="45" t="s">
        <v>4906</v>
      </c>
      <c r="D1101" s="74">
        <v>14008</v>
      </c>
      <c r="E1101" s="51">
        <v>2</v>
      </c>
      <c r="F1101" s="51">
        <v>0</v>
      </c>
      <c r="G1101" s="51">
        <v>6</v>
      </c>
      <c r="H1101" s="51">
        <v>10074</v>
      </c>
      <c r="I1101" s="45">
        <v>1</v>
      </c>
      <c r="J1101" s="60">
        <v>1</v>
      </c>
      <c r="K1101" s="60">
        <v>25</v>
      </c>
      <c r="L1101" s="45">
        <v>0</v>
      </c>
      <c r="M1101" s="45">
        <v>0</v>
      </c>
      <c r="N1101" s="45">
        <v>0</v>
      </c>
      <c r="O1101" s="45">
        <v>0</v>
      </c>
      <c r="P1101" s="60">
        <v>975</v>
      </c>
      <c r="Q1101" s="45">
        <v>0</v>
      </c>
      <c r="R1101" s="45">
        <v>0</v>
      </c>
      <c r="S1101" s="45">
        <v>0</v>
      </c>
      <c r="T1101" s="45">
        <v>0</v>
      </c>
      <c r="U1101" s="45">
        <v>0</v>
      </c>
      <c r="V1101" s="45">
        <v>0</v>
      </c>
      <c r="W1101" s="45">
        <v>0</v>
      </c>
      <c r="X1101" s="45">
        <v>0</v>
      </c>
      <c r="Y1101" s="45">
        <v>0</v>
      </c>
      <c r="Z1101" s="45">
        <v>0</v>
      </c>
      <c r="AA1101" s="45">
        <v>0</v>
      </c>
      <c r="AB1101" s="45">
        <v>0</v>
      </c>
      <c r="AC1101" s="45">
        <v>0</v>
      </c>
      <c r="AD1101" s="45">
        <v>0</v>
      </c>
      <c r="AE1101" s="45">
        <v>0</v>
      </c>
      <c r="AF1101" s="45">
        <v>2</v>
      </c>
      <c r="AG1101" s="45">
        <v>2</v>
      </c>
      <c r="AH1101" s="51">
        <v>0</v>
      </c>
      <c r="AI1101" s="51">
        <v>0</v>
      </c>
      <c r="AJ1101" s="51">
        <v>0</v>
      </c>
      <c r="AK1101" s="51">
        <v>0</v>
      </c>
      <c r="AL1101" s="51">
        <v>0</v>
      </c>
      <c r="AM1101" s="51">
        <v>0</v>
      </c>
      <c r="AN1101" s="51">
        <v>0</v>
      </c>
      <c r="AO1101" s="51">
        <v>0</v>
      </c>
    </row>
    <row r="1102" spans="1:41">
      <c r="A1102" s="45">
        <v>22078</v>
      </c>
      <c r="B1102" s="45" t="s">
        <v>4689</v>
      </c>
      <c r="C1102" s="45" t="s">
        <v>4907</v>
      </c>
      <c r="D1102" s="59">
        <v>14010</v>
      </c>
      <c r="E1102" s="45">
        <v>2</v>
      </c>
      <c r="F1102" s="45">
        <v>0</v>
      </c>
      <c r="G1102" s="45">
        <v>6</v>
      </c>
      <c r="H1102" s="45">
        <v>10077</v>
      </c>
      <c r="I1102" s="45">
        <v>1</v>
      </c>
      <c r="J1102" s="60">
        <v>1</v>
      </c>
      <c r="K1102" s="60">
        <v>25</v>
      </c>
      <c r="L1102" s="45">
        <v>0</v>
      </c>
      <c r="M1102" s="45">
        <v>0</v>
      </c>
      <c r="N1102" s="45">
        <v>0</v>
      </c>
      <c r="O1102" s="45">
        <v>0</v>
      </c>
      <c r="P1102" s="60">
        <v>975</v>
      </c>
      <c r="Q1102" s="45">
        <v>0</v>
      </c>
      <c r="R1102" s="45">
        <v>0</v>
      </c>
      <c r="S1102" s="45">
        <v>0</v>
      </c>
      <c r="T1102" s="45">
        <v>0</v>
      </c>
      <c r="U1102" s="45">
        <v>0</v>
      </c>
      <c r="V1102" s="45">
        <v>0</v>
      </c>
      <c r="W1102" s="45">
        <v>0</v>
      </c>
      <c r="X1102" s="45">
        <v>0</v>
      </c>
      <c r="Y1102" s="45">
        <v>0</v>
      </c>
      <c r="Z1102" s="45">
        <v>0</v>
      </c>
      <c r="AA1102" s="45">
        <v>0</v>
      </c>
      <c r="AB1102" s="45">
        <v>0</v>
      </c>
      <c r="AC1102" s="45">
        <v>0</v>
      </c>
      <c r="AD1102" s="45">
        <v>0</v>
      </c>
      <c r="AE1102" s="45">
        <v>0</v>
      </c>
      <c r="AF1102" s="45">
        <v>2</v>
      </c>
      <c r="AG1102" s="45">
        <v>2</v>
      </c>
      <c r="AH1102" s="45">
        <v>0</v>
      </c>
      <c r="AI1102" s="45">
        <v>0</v>
      </c>
      <c r="AJ1102" s="45">
        <v>0</v>
      </c>
      <c r="AK1102" s="45">
        <v>0</v>
      </c>
      <c r="AL1102" s="45">
        <v>0</v>
      </c>
      <c r="AM1102" s="45">
        <v>0</v>
      </c>
      <c r="AN1102" s="45">
        <v>0</v>
      </c>
      <c r="AO1102" s="45">
        <v>0</v>
      </c>
    </row>
    <row r="1103" spans="1:41">
      <c r="A1103" s="45">
        <v>22079</v>
      </c>
      <c r="B1103" s="45" t="s">
        <v>4633</v>
      </c>
      <c r="C1103" s="45" t="s">
        <v>4908</v>
      </c>
      <c r="D1103" s="59">
        <v>14001</v>
      </c>
      <c r="E1103" s="45">
        <v>2</v>
      </c>
      <c r="F1103" s="45">
        <v>0</v>
      </c>
      <c r="G1103" s="45">
        <v>6</v>
      </c>
      <c r="H1103" s="45">
        <v>10078</v>
      </c>
      <c r="I1103" s="45">
        <v>1</v>
      </c>
      <c r="J1103" s="60">
        <v>1</v>
      </c>
      <c r="K1103" s="60">
        <v>25</v>
      </c>
      <c r="L1103" s="45">
        <v>0</v>
      </c>
      <c r="M1103" s="45">
        <v>0</v>
      </c>
      <c r="N1103" s="45">
        <v>0</v>
      </c>
      <c r="O1103" s="45">
        <v>0</v>
      </c>
      <c r="P1103" s="60">
        <v>975</v>
      </c>
      <c r="Q1103" s="45">
        <v>0</v>
      </c>
      <c r="R1103" s="45">
        <v>0</v>
      </c>
      <c r="S1103" s="45">
        <v>0</v>
      </c>
      <c r="T1103" s="45">
        <v>0</v>
      </c>
      <c r="U1103" s="45">
        <v>0</v>
      </c>
      <c r="V1103" s="45">
        <v>0</v>
      </c>
      <c r="W1103" s="45">
        <v>0</v>
      </c>
      <c r="X1103" s="45">
        <v>0</v>
      </c>
      <c r="Y1103" s="45">
        <v>0</v>
      </c>
      <c r="Z1103" s="45">
        <v>0</v>
      </c>
      <c r="AA1103" s="45">
        <v>0</v>
      </c>
      <c r="AB1103" s="45">
        <v>0</v>
      </c>
      <c r="AC1103" s="45">
        <v>0</v>
      </c>
      <c r="AD1103" s="45">
        <v>0</v>
      </c>
      <c r="AE1103" s="45">
        <v>0</v>
      </c>
      <c r="AF1103" s="45">
        <v>2</v>
      </c>
      <c r="AG1103" s="45">
        <v>2</v>
      </c>
      <c r="AH1103" s="45">
        <v>0</v>
      </c>
      <c r="AI1103" s="45">
        <v>0</v>
      </c>
      <c r="AJ1103" s="45">
        <v>0</v>
      </c>
      <c r="AK1103" s="45">
        <v>0</v>
      </c>
      <c r="AL1103" s="45">
        <v>0</v>
      </c>
      <c r="AM1103" s="45">
        <v>0</v>
      </c>
      <c r="AN1103" s="45">
        <v>0</v>
      </c>
      <c r="AO1103" s="45">
        <v>0</v>
      </c>
    </row>
    <row r="1104" spans="1:41">
      <c r="A1104" s="45">
        <v>22080</v>
      </c>
      <c r="B1104" s="45" t="s">
        <v>4690</v>
      </c>
      <c r="C1104" s="45" t="s">
        <v>4909</v>
      </c>
      <c r="D1104" s="59">
        <v>14011</v>
      </c>
      <c r="E1104" s="45">
        <v>2</v>
      </c>
      <c r="F1104" s="45">
        <v>0</v>
      </c>
      <c r="G1104" s="45">
        <v>6</v>
      </c>
      <c r="H1104" s="45">
        <v>10079</v>
      </c>
      <c r="I1104" s="45">
        <v>1</v>
      </c>
      <c r="J1104" s="60">
        <v>1</v>
      </c>
      <c r="K1104" s="60">
        <v>25</v>
      </c>
      <c r="L1104" s="45">
        <v>0</v>
      </c>
      <c r="M1104" s="45">
        <v>0</v>
      </c>
      <c r="N1104" s="45">
        <v>0</v>
      </c>
      <c r="O1104" s="45">
        <v>0</v>
      </c>
      <c r="P1104" s="60">
        <v>975</v>
      </c>
      <c r="Q1104" s="45">
        <v>0</v>
      </c>
      <c r="R1104" s="45">
        <v>0</v>
      </c>
      <c r="S1104" s="45">
        <v>0</v>
      </c>
      <c r="T1104" s="45">
        <v>0</v>
      </c>
      <c r="U1104" s="45">
        <v>0</v>
      </c>
      <c r="V1104" s="45">
        <v>0</v>
      </c>
      <c r="W1104" s="45">
        <v>0</v>
      </c>
      <c r="X1104" s="45">
        <v>0</v>
      </c>
      <c r="Y1104" s="45">
        <v>0</v>
      </c>
      <c r="Z1104" s="45">
        <v>0</v>
      </c>
      <c r="AA1104" s="45">
        <v>0</v>
      </c>
      <c r="AB1104" s="45">
        <v>0</v>
      </c>
      <c r="AC1104" s="45">
        <v>0</v>
      </c>
      <c r="AD1104" s="45">
        <v>0</v>
      </c>
      <c r="AE1104" s="45">
        <v>0</v>
      </c>
      <c r="AF1104" s="45">
        <v>2</v>
      </c>
      <c r="AG1104" s="45">
        <v>2</v>
      </c>
      <c r="AH1104" s="45">
        <v>0</v>
      </c>
      <c r="AI1104" s="45">
        <v>0</v>
      </c>
      <c r="AJ1104" s="45">
        <v>0</v>
      </c>
      <c r="AK1104" s="45">
        <v>0</v>
      </c>
      <c r="AL1104" s="45">
        <v>0</v>
      </c>
      <c r="AM1104" s="45">
        <v>0</v>
      </c>
      <c r="AN1104" s="45">
        <v>0</v>
      </c>
      <c r="AO1104" s="45">
        <v>0</v>
      </c>
    </row>
    <row r="1105" spans="1:41">
      <c r="A1105" s="45">
        <v>22081</v>
      </c>
      <c r="B1105" s="45" t="s">
        <v>4691</v>
      </c>
      <c r="C1105" s="45" t="s">
        <v>4910</v>
      </c>
      <c r="D1105" s="59">
        <v>14012</v>
      </c>
      <c r="E1105" s="45">
        <v>2</v>
      </c>
      <c r="F1105" s="45">
        <v>0</v>
      </c>
      <c r="G1105" s="45">
        <v>6</v>
      </c>
      <c r="H1105" s="45">
        <v>10080</v>
      </c>
      <c r="I1105" s="45">
        <v>1</v>
      </c>
      <c r="J1105" s="60">
        <v>1</v>
      </c>
      <c r="K1105" s="60">
        <v>25</v>
      </c>
      <c r="L1105" s="45">
        <v>0</v>
      </c>
      <c r="M1105" s="45">
        <v>0</v>
      </c>
      <c r="N1105" s="45">
        <v>0</v>
      </c>
      <c r="O1105" s="45">
        <v>0</v>
      </c>
      <c r="P1105" s="60">
        <v>975</v>
      </c>
      <c r="Q1105" s="45">
        <v>0</v>
      </c>
      <c r="R1105" s="45">
        <v>0</v>
      </c>
      <c r="S1105" s="45">
        <v>0</v>
      </c>
      <c r="T1105" s="45">
        <v>0</v>
      </c>
      <c r="U1105" s="45">
        <v>0</v>
      </c>
      <c r="V1105" s="45">
        <v>0</v>
      </c>
      <c r="W1105" s="45">
        <v>0</v>
      </c>
      <c r="X1105" s="45">
        <v>0</v>
      </c>
      <c r="Y1105" s="45">
        <v>0</v>
      </c>
      <c r="Z1105" s="45">
        <v>0</v>
      </c>
      <c r="AA1105" s="45">
        <v>0</v>
      </c>
      <c r="AB1105" s="45">
        <v>0</v>
      </c>
      <c r="AC1105" s="45">
        <v>0</v>
      </c>
      <c r="AD1105" s="45">
        <v>0</v>
      </c>
      <c r="AE1105" s="45">
        <v>0</v>
      </c>
      <c r="AF1105" s="45">
        <v>2</v>
      </c>
      <c r="AG1105" s="45">
        <v>2</v>
      </c>
      <c r="AH1105" s="45">
        <v>0</v>
      </c>
      <c r="AI1105" s="45">
        <v>0</v>
      </c>
      <c r="AJ1105" s="45">
        <v>0</v>
      </c>
      <c r="AK1105" s="45">
        <v>0</v>
      </c>
      <c r="AL1105" s="45">
        <v>0</v>
      </c>
      <c r="AM1105" s="45">
        <v>0</v>
      </c>
      <c r="AN1105" s="45">
        <v>0</v>
      </c>
      <c r="AO1105" s="45">
        <v>0</v>
      </c>
    </row>
    <row r="1106" spans="1:41">
      <c r="A1106" s="45">
        <v>22082</v>
      </c>
      <c r="B1106" s="45" t="s">
        <v>4692</v>
      </c>
      <c r="C1106" s="45" t="s">
        <v>4911</v>
      </c>
      <c r="D1106" s="59">
        <v>14013</v>
      </c>
      <c r="E1106" s="45">
        <v>2</v>
      </c>
      <c r="F1106" s="45">
        <v>0</v>
      </c>
      <c r="G1106" s="45">
        <v>6</v>
      </c>
      <c r="H1106" s="45">
        <v>10081</v>
      </c>
      <c r="I1106" s="45">
        <v>1</v>
      </c>
      <c r="J1106" s="60">
        <v>1</v>
      </c>
      <c r="K1106" s="60">
        <v>25</v>
      </c>
      <c r="L1106" s="45">
        <v>0</v>
      </c>
      <c r="M1106" s="45">
        <v>0</v>
      </c>
      <c r="N1106" s="45">
        <v>0</v>
      </c>
      <c r="O1106" s="45">
        <v>0</v>
      </c>
      <c r="P1106" s="60">
        <v>975</v>
      </c>
      <c r="Q1106" s="45">
        <v>0</v>
      </c>
      <c r="R1106" s="45">
        <v>0</v>
      </c>
      <c r="S1106" s="45">
        <v>0</v>
      </c>
      <c r="T1106" s="45">
        <v>0</v>
      </c>
      <c r="U1106" s="45">
        <v>0</v>
      </c>
      <c r="V1106" s="45">
        <v>0</v>
      </c>
      <c r="W1106" s="45">
        <v>0</v>
      </c>
      <c r="X1106" s="45">
        <v>0</v>
      </c>
      <c r="Y1106" s="45">
        <v>0</v>
      </c>
      <c r="Z1106" s="45">
        <v>0</v>
      </c>
      <c r="AA1106" s="45">
        <v>0</v>
      </c>
      <c r="AB1106" s="45">
        <v>0</v>
      </c>
      <c r="AC1106" s="45">
        <v>0</v>
      </c>
      <c r="AD1106" s="45">
        <v>0</v>
      </c>
      <c r="AE1106" s="45">
        <v>0</v>
      </c>
      <c r="AF1106" s="45">
        <v>2</v>
      </c>
      <c r="AG1106" s="45">
        <v>2</v>
      </c>
      <c r="AH1106" s="45">
        <v>0</v>
      </c>
      <c r="AI1106" s="45">
        <v>0</v>
      </c>
      <c r="AJ1106" s="45">
        <v>0</v>
      </c>
      <c r="AK1106" s="45">
        <v>0</v>
      </c>
      <c r="AL1106" s="45">
        <v>0</v>
      </c>
      <c r="AM1106" s="45">
        <v>0</v>
      </c>
      <c r="AN1106" s="45">
        <v>0</v>
      </c>
      <c r="AO1106" s="45">
        <v>0</v>
      </c>
    </row>
    <row r="1107" spans="1:41">
      <c r="A1107" s="45">
        <v>22083</v>
      </c>
      <c r="B1107" s="45" t="s">
        <v>4693</v>
      </c>
      <c r="C1107" s="45" t="s">
        <v>4912</v>
      </c>
      <c r="D1107" s="59">
        <v>14014</v>
      </c>
      <c r="E1107" s="45">
        <v>2</v>
      </c>
      <c r="F1107" s="45">
        <v>0</v>
      </c>
      <c r="G1107" s="45">
        <v>6</v>
      </c>
      <c r="H1107" s="45">
        <v>10082</v>
      </c>
      <c r="I1107" s="45">
        <v>1</v>
      </c>
      <c r="J1107" s="60">
        <v>1</v>
      </c>
      <c r="K1107" s="60">
        <v>25</v>
      </c>
      <c r="L1107" s="45">
        <v>0</v>
      </c>
      <c r="M1107" s="45">
        <v>0</v>
      </c>
      <c r="N1107" s="45">
        <v>0</v>
      </c>
      <c r="O1107" s="45">
        <v>0</v>
      </c>
      <c r="P1107" s="60">
        <v>975</v>
      </c>
      <c r="Q1107" s="45">
        <v>0</v>
      </c>
      <c r="R1107" s="45">
        <v>0</v>
      </c>
      <c r="S1107" s="45">
        <v>0</v>
      </c>
      <c r="T1107" s="45">
        <v>0</v>
      </c>
      <c r="U1107" s="45">
        <v>0</v>
      </c>
      <c r="V1107" s="45">
        <v>0</v>
      </c>
      <c r="W1107" s="45">
        <v>0</v>
      </c>
      <c r="X1107" s="45">
        <v>0</v>
      </c>
      <c r="Y1107" s="45">
        <v>0</v>
      </c>
      <c r="Z1107" s="45">
        <v>0</v>
      </c>
      <c r="AA1107" s="45">
        <v>0</v>
      </c>
      <c r="AB1107" s="45">
        <v>0</v>
      </c>
      <c r="AC1107" s="45">
        <v>0</v>
      </c>
      <c r="AD1107" s="45">
        <v>0</v>
      </c>
      <c r="AE1107" s="45">
        <v>0</v>
      </c>
      <c r="AF1107" s="45">
        <v>2</v>
      </c>
      <c r="AG1107" s="45">
        <v>2</v>
      </c>
      <c r="AH1107" s="45">
        <v>0</v>
      </c>
      <c r="AI1107" s="45">
        <v>0</v>
      </c>
      <c r="AJ1107" s="45">
        <v>0</v>
      </c>
      <c r="AK1107" s="45">
        <v>0</v>
      </c>
      <c r="AL1107" s="45">
        <v>0</v>
      </c>
      <c r="AM1107" s="45">
        <v>0</v>
      </c>
      <c r="AN1107" s="45">
        <v>0</v>
      </c>
      <c r="AO1107" s="45">
        <v>0</v>
      </c>
    </row>
    <row r="1108" spans="1:41">
      <c r="A1108" s="45">
        <v>22084</v>
      </c>
      <c r="B1108" s="45" t="s">
        <v>4694</v>
      </c>
      <c r="C1108" s="45" t="s">
        <v>4879</v>
      </c>
      <c r="D1108" s="59">
        <v>14017</v>
      </c>
      <c r="E1108" s="45">
        <v>2</v>
      </c>
      <c r="F1108" s="45">
        <v>0</v>
      </c>
      <c r="G1108" s="45">
        <v>6</v>
      </c>
      <c r="H1108" s="45">
        <v>10085</v>
      </c>
      <c r="I1108" s="45">
        <v>1</v>
      </c>
      <c r="J1108" s="60">
        <v>1</v>
      </c>
      <c r="K1108" s="60">
        <v>20</v>
      </c>
      <c r="L1108" s="45">
        <v>0</v>
      </c>
      <c r="M1108" s="45">
        <v>0</v>
      </c>
      <c r="N1108" s="45">
        <v>0</v>
      </c>
      <c r="O1108" s="45">
        <v>0</v>
      </c>
      <c r="P1108" s="60">
        <v>980</v>
      </c>
      <c r="Q1108" s="45">
        <v>0</v>
      </c>
      <c r="R1108" s="45">
        <v>0</v>
      </c>
      <c r="S1108" s="45">
        <v>0</v>
      </c>
      <c r="T1108" s="45">
        <v>0</v>
      </c>
      <c r="U1108" s="45">
        <v>0</v>
      </c>
      <c r="V1108" s="45">
        <v>0</v>
      </c>
      <c r="W1108" s="45">
        <v>0</v>
      </c>
      <c r="X1108" s="45">
        <v>0</v>
      </c>
      <c r="Y1108" s="45">
        <v>0</v>
      </c>
      <c r="Z1108" s="45">
        <v>0</v>
      </c>
      <c r="AA1108" s="45">
        <v>0</v>
      </c>
      <c r="AB1108" s="45">
        <v>0</v>
      </c>
      <c r="AC1108" s="45">
        <v>0</v>
      </c>
      <c r="AD1108" s="45">
        <v>0</v>
      </c>
      <c r="AE1108" s="45">
        <v>0</v>
      </c>
      <c r="AF1108" s="45">
        <v>2</v>
      </c>
      <c r="AG1108" s="45">
        <v>2</v>
      </c>
      <c r="AH1108" s="45">
        <v>0</v>
      </c>
      <c r="AI1108" s="45">
        <v>0</v>
      </c>
      <c r="AJ1108" s="45">
        <v>0</v>
      </c>
      <c r="AK1108" s="45">
        <v>0</v>
      </c>
      <c r="AL1108" s="45">
        <v>0</v>
      </c>
      <c r="AM1108" s="45">
        <v>0</v>
      </c>
      <c r="AN1108" s="45">
        <v>0</v>
      </c>
      <c r="AO1108" s="45">
        <v>0</v>
      </c>
    </row>
    <row r="1109" spans="1:41">
      <c r="A1109" s="45">
        <v>22085</v>
      </c>
      <c r="B1109" s="45" t="s">
        <v>4695</v>
      </c>
      <c r="C1109" s="45" t="s">
        <v>4913</v>
      </c>
      <c r="D1109" s="59">
        <v>11026</v>
      </c>
      <c r="E1109" s="45">
        <v>2</v>
      </c>
      <c r="F1109" s="45">
        <v>0</v>
      </c>
      <c r="G1109" s="45">
        <v>6</v>
      </c>
      <c r="H1109" s="45">
        <v>10021</v>
      </c>
      <c r="I1109" s="45">
        <v>1</v>
      </c>
      <c r="J1109" s="60">
        <v>1</v>
      </c>
      <c r="K1109" s="60">
        <v>625</v>
      </c>
      <c r="L1109" s="60">
        <v>0</v>
      </c>
      <c r="M1109" s="60">
        <v>0</v>
      </c>
      <c r="N1109" s="60">
        <v>0</v>
      </c>
      <c r="O1109" s="60">
        <v>0</v>
      </c>
      <c r="P1109" s="60">
        <v>375</v>
      </c>
      <c r="Q1109" s="60">
        <v>0</v>
      </c>
      <c r="R1109" s="60">
        <v>0</v>
      </c>
      <c r="S1109" s="60">
        <v>0</v>
      </c>
      <c r="T1109" s="60">
        <v>0</v>
      </c>
      <c r="U1109" s="60">
        <v>0</v>
      </c>
      <c r="V1109" s="60">
        <v>0</v>
      </c>
      <c r="W1109" s="60">
        <v>0</v>
      </c>
      <c r="X1109" s="60">
        <v>0</v>
      </c>
      <c r="Y1109" s="60">
        <v>0</v>
      </c>
      <c r="Z1109" s="60">
        <v>0</v>
      </c>
      <c r="AA1109" s="60">
        <v>0</v>
      </c>
      <c r="AB1109" s="60">
        <v>0</v>
      </c>
      <c r="AC1109" s="60">
        <v>0</v>
      </c>
      <c r="AD1109" s="60">
        <v>0</v>
      </c>
      <c r="AE1109" s="60">
        <v>0</v>
      </c>
      <c r="AF1109" s="45">
        <v>2</v>
      </c>
      <c r="AG1109" s="45">
        <v>2</v>
      </c>
      <c r="AH1109" s="45">
        <v>0</v>
      </c>
      <c r="AI1109" s="45">
        <v>0</v>
      </c>
      <c r="AJ1109" s="45">
        <v>0</v>
      </c>
      <c r="AK1109" s="45">
        <v>0</v>
      </c>
      <c r="AL1109" s="45">
        <v>0</v>
      </c>
      <c r="AM1109" s="45">
        <v>0</v>
      </c>
      <c r="AN1109" s="45">
        <v>0</v>
      </c>
      <c r="AO1109" s="45">
        <v>0</v>
      </c>
    </row>
    <row r="1110" spans="1:41">
      <c r="A1110" s="45">
        <v>22086</v>
      </c>
      <c r="B1110" s="45" t="s">
        <v>4696</v>
      </c>
      <c r="C1110" s="45" t="s">
        <v>4914</v>
      </c>
      <c r="D1110" s="59">
        <v>13032</v>
      </c>
      <c r="E1110" s="45">
        <v>2</v>
      </c>
      <c r="F1110" s="45">
        <v>0</v>
      </c>
      <c r="G1110" s="45">
        <v>6</v>
      </c>
      <c r="H1110" s="45">
        <v>10022</v>
      </c>
      <c r="I1110" s="45">
        <v>1</v>
      </c>
      <c r="J1110" s="60">
        <v>1</v>
      </c>
      <c r="K1110" s="60">
        <v>625</v>
      </c>
      <c r="L1110" s="60">
        <v>0</v>
      </c>
      <c r="M1110" s="60">
        <v>0</v>
      </c>
      <c r="N1110" s="60">
        <v>0</v>
      </c>
      <c r="O1110" s="60">
        <v>0</v>
      </c>
      <c r="P1110" s="60">
        <v>375</v>
      </c>
      <c r="Q1110" s="60">
        <v>0</v>
      </c>
      <c r="R1110" s="60">
        <v>0</v>
      </c>
      <c r="S1110" s="60">
        <v>0</v>
      </c>
      <c r="T1110" s="60">
        <v>0</v>
      </c>
      <c r="U1110" s="60">
        <v>0</v>
      </c>
      <c r="V1110" s="60">
        <v>0</v>
      </c>
      <c r="W1110" s="60">
        <v>0</v>
      </c>
      <c r="X1110" s="60">
        <v>0</v>
      </c>
      <c r="Y1110" s="60">
        <v>0</v>
      </c>
      <c r="Z1110" s="60">
        <v>0</v>
      </c>
      <c r="AA1110" s="60">
        <v>0</v>
      </c>
      <c r="AB1110" s="60">
        <v>0</v>
      </c>
      <c r="AC1110" s="60">
        <v>0</v>
      </c>
      <c r="AD1110" s="60">
        <v>0</v>
      </c>
      <c r="AE1110" s="60">
        <v>0</v>
      </c>
      <c r="AF1110" s="45">
        <v>2</v>
      </c>
      <c r="AG1110" s="45">
        <v>2</v>
      </c>
      <c r="AH1110" s="45">
        <v>0</v>
      </c>
      <c r="AI1110" s="45">
        <v>0</v>
      </c>
      <c r="AJ1110" s="45">
        <v>0</v>
      </c>
      <c r="AK1110" s="45">
        <v>0</v>
      </c>
      <c r="AL1110" s="45">
        <v>0</v>
      </c>
      <c r="AM1110" s="45">
        <v>0</v>
      </c>
      <c r="AN1110" s="45">
        <v>0</v>
      </c>
      <c r="AO1110" s="45">
        <v>0</v>
      </c>
    </row>
    <row r="1111" spans="1:41">
      <c r="A1111" s="45">
        <v>22087</v>
      </c>
      <c r="B1111" s="45" t="s">
        <v>4697</v>
      </c>
      <c r="C1111" s="45" t="s">
        <v>4915</v>
      </c>
      <c r="D1111" s="59">
        <v>11041</v>
      </c>
      <c r="E1111" s="45">
        <v>2</v>
      </c>
      <c r="F1111" s="45">
        <v>0</v>
      </c>
      <c r="G1111" s="45">
        <v>6</v>
      </c>
      <c r="H1111" s="45">
        <v>10023</v>
      </c>
      <c r="I1111" s="45">
        <v>1</v>
      </c>
      <c r="J1111" s="60">
        <v>1</v>
      </c>
      <c r="K1111" s="60">
        <v>625</v>
      </c>
      <c r="L1111" s="60">
        <v>0</v>
      </c>
      <c r="M1111" s="60">
        <v>0</v>
      </c>
      <c r="N1111" s="60">
        <v>0</v>
      </c>
      <c r="O1111" s="60">
        <v>0</v>
      </c>
      <c r="P1111" s="60">
        <v>375</v>
      </c>
      <c r="Q1111" s="60">
        <v>0</v>
      </c>
      <c r="R1111" s="60">
        <v>0</v>
      </c>
      <c r="S1111" s="60">
        <v>0</v>
      </c>
      <c r="T1111" s="60">
        <v>0</v>
      </c>
      <c r="U1111" s="60">
        <v>0</v>
      </c>
      <c r="V1111" s="60">
        <v>0</v>
      </c>
      <c r="W1111" s="60">
        <v>0</v>
      </c>
      <c r="X1111" s="60">
        <v>0</v>
      </c>
      <c r="Y1111" s="60">
        <v>0</v>
      </c>
      <c r="Z1111" s="60">
        <v>0</v>
      </c>
      <c r="AA1111" s="60">
        <v>0</v>
      </c>
      <c r="AB1111" s="60">
        <v>0</v>
      </c>
      <c r="AC1111" s="60">
        <v>0</v>
      </c>
      <c r="AD1111" s="60">
        <v>0</v>
      </c>
      <c r="AE1111" s="60">
        <v>0</v>
      </c>
      <c r="AF1111" s="45">
        <v>2</v>
      </c>
      <c r="AG1111" s="45">
        <v>2</v>
      </c>
      <c r="AH1111" s="45">
        <v>0</v>
      </c>
      <c r="AI1111" s="45">
        <v>0</v>
      </c>
      <c r="AJ1111" s="45">
        <v>0</v>
      </c>
      <c r="AK1111" s="45">
        <v>0</v>
      </c>
      <c r="AL1111" s="45">
        <v>0</v>
      </c>
      <c r="AM1111" s="45">
        <v>0</v>
      </c>
      <c r="AN1111" s="45">
        <v>0</v>
      </c>
      <c r="AO1111" s="45">
        <v>0</v>
      </c>
    </row>
    <row r="1112" spans="1:41">
      <c r="A1112" s="45">
        <v>22088</v>
      </c>
      <c r="B1112" s="45" t="s">
        <v>4698</v>
      </c>
      <c r="C1112" s="45" t="s">
        <v>4916</v>
      </c>
      <c r="D1112" s="59">
        <v>11044</v>
      </c>
      <c r="E1112" s="45">
        <v>2</v>
      </c>
      <c r="F1112" s="45">
        <v>0</v>
      </c>
      <c r="G1112" s="45">
        <v>6</v>
      </c>
      <c r="H1112" s="45">
        <v>10024</v>
      </c>
      <c r="I1112" s="45">
        <v>1</v>
      </c>
      <c r="J1112" s="60">
        <v>1</v>
      </c>
      <c r="K1112" s="60">
        <v>625</v>
      </c>
      <c r="L1112" s="60">
        <v>0</v>
      </c>
      <c r="M1112" s="60">
        <v>0</v>
      </c>
      <c r="N1112" s="60">
        <v>0</v>
      </c>
      <c r="O1112" s="60">
        <v>0</v>
      </c>
      <c r="P1112" s="60">
        <v>375</v>
      </c>
      <c r="Q1112" s="60">
        <v>0</v>
      </c>
      <c r="R1112" s="60">
        <v>0</v>
      </c>
      <c r="S1112" s="60">
        <v>0</v>
      </c>
      <c r="T1112" s="60">
        <v>0</v>
      </c>
      <c r="U1112" s="60">
        <v>0</v>
      </c>
      <c r="V1112" s="60">
        <v>0</v>
      </c>
      <c r="W1112" s="60">
        <v>0</v>
      </c>
      <c r="X1112" s="60">
        <v>0</v>
      </c>
      <c r="Y1112" s="60">
        <v>0</v>
      </c>
      <c r="Z1112" s="60">
        <v>0</v>
      </c>
      <c r="AA1112" s="60">
        <v>0</v>
      </c>
      <c r="AB1112" s="60">
        <v>0</v>
      </c>
      <c r="AC1112" s="60">
        <v>0</v>
      </c>
      <c r="AD1112" s="60">
        <v>0</v>
      </c>
      <c r="AE1112" s="60">
        <v>0</v>
      </c>
      <c r="AF1112" s="45">
        <v>2</v>
      </c>
      <c r="AG1112" s="45">
        <v>2</v>
      </c>
      <c r="AH1112" s="45">
        <v>0</v>
      </c>
      <c r="AI1112" s="45">
        <v>0</v>
      </c>
      <c r="AJ1112" s="45">
        <v>0</v>
      </c>
      <c r="AK1112" s="45">
        <v>0</v>
      </c>
      <c r="AL1112" s="45">
        <v>0</v>
      </c>
      <c r="AM1112" s="45">
        <v>0</v>
      </c>
      <c r="AN1112" s="45">
        <v>0</v>
      </c>
      <c r="AO1112" s="45">
        <v>0</v>
      </c>
    </row>
    <row r="1113" spans="1:41">
      <c r="A1113" s="45">
        <v>22089</v>
      </c>
      <c r="B1113" s="45" t="s">
        <v>4699</v>
      </c>
      <c r="C1113" s="45" t="s">
        <v>4917</v>
      </c>
      <c r="D1113" s="59">
        <v>11026</v>
      </c>
      <c r="E1113" s="45">
        <v>2</v>
      </c>
      <c r="F1113" s="45">
        <v>0</v>
      </c>
      <c r="G1113" s="45">
        <v>6</v>
      </c>
      <c r="H1113" s="45">
        <v>10044</v>
      </c>
      <c r="I1113" s="45">
        <v>1</v>
      </c>
      <c r="J1113" s="60">
        <v>1</v>
      </c>
      <c r="K1113" s="60">
        <v>625</v>
      </c>
      <c r="L1113" s="60">
        <v>0</v>
      </c>
      <c r="M1113" s="60">
        <v>0</v>
      </c>
      <c r="N1113" s="60">
        <v>0</v>
      </c>
      <c r="O1113" s="60">
        <v>0</v>
      </c>
      <c r="P1113" s="60">
        <v>375</v>
      </c>
      <c r="Q1113" s="60">
        <v>0</v>
      </c>
      <c r="R1113" s="60">
        <v>0</v>
      </c>
      <c r="S1113" s="60">
        <v>0</v>
      </c>
      <c r="T1113" s="60">
        <v>0</v>
      </c>
      <c r="U1113" s="60">
        <v>0</v>
      </c>
      <c r="V1113" s="60">
        <v>0</v>
      </c>
      <c r="W1113" s="60">
        <v>0</v>
      </c>
      <c r="X1113" s="60">
        <v>0</v>
      </c>
      <c r="Y1113" s="60">
        <v>0</v>
      </c>
      <c r="Z1113" s="60">
        <v>0</v>
      </c>
      <c r="AA1113" s="60">
        <v>0</v>
      </c>
      <c r="AB1113" s="60">
        <v>0</v>
      </c>
      <c r="AC1113" s="60">
        <v>0</v>
      </c>
      <c r="AD1113" s="60">
        <v>0</v>
      </c>
      <c r="AE1113" s="60">
        <v>0</v>
      </c>
      <c r="AF1113" s="45">
        <v>2</v>
      </c>
      <c r="AG1113" s="45">
        <v>2</v>
      </c>
      <c r="AH1113" s="45">
        <v>0</v>
      </c>
      <c r="AI1113" s="45">
        <v>0</v>
      </c>
      <c r="AJ1113" s="45">
        <v>0</v>
      </c>
      <c r="AK1113" s="45">
        <v>0</v>
      </c>
      <c r="AL1113" s="45">
        <v>0</v>
      </c>
      <c r="AM1113" s="45">
        <v>0</v>
      </c>
      <c r="AN1113" s="45">
        <v>0</v>
      </c>
      <c r="AO1113" s="45">
        <v>0</v>
      </c>
    </row>
    <row r="1114" spans="1:41">
      <c r="A1114" s="45">
        <v>22090</v>
      </c>
      <c r="B1114" s="45" t="s">
        <v>4700</v>
      </c>
      <c r="C1114" s="45" t="s">
        <v>4918</v>
      </c>
      <c r="D1114" s="59">
        <v>11030</v>
      </c>
      <c r="E1114" s="45">
        <v>2</v>
      </c>
      <c r="F1114" s="45">
        <v>0</v>
      </c>
      <c r="G1114" s="45">
        <v>6</v>
      </c>
      <c r="H1114" s="45">
        <v>10045</v>
      </c>
      <c r="I1114" s="45">
        <v>1</v>
      </c>
      <c r="J1114" s="60">
        <v>1</v>
      </c>
      <c r="K1114" s="60">
        <v>625</v>
      </c>
      <c r="L1114" s="60">
        <v>0</v>
      </c>
      <c r="M1114" s="60">
        <v>0</v>
      </c>
      <c r="N1114" s="60">
        <v>0</v>
      </c>
      <c r="O1114" s="60">
        <v>0</v>
      </c>
      <c r="P1114" s="60">
        <v>375</v>
      </c>
      <c r="Q1114" s="60">
        <v>0</v>
      </c>
      <c r="R1114" s="60">
        <v>0</v>
      </c>
      <c r="S1114" s="60">
        <v>0</v>
      </c>
      <c r="T1114" s="60">
        <v>0</v>
      </c>
      <c r="U1114" s="60">
        <v>0</v>
      </c>
      <c r="V1114" s="60">
        <v>0</v>
      </c>
      <c r="W1114" s="60">
        <v>0</v>
      </c>
      <c r="X1114" s="60">
        <v>0</v>
      </c>
      <c r="Y1114" s="60">
        <v>0</v>
      </c>
      <c r="Z1114" s="60">
        <v>0</v>
      </c>
      <c r="AA1114" s="60">
        <v>0</v>
      </c>
      <c r="AB1114" s="60">
        <v>0</v>
      </c>
      <c r="AC1114" s="60">
        <v>0</v>
      </c>
      <c r="AD1114" s="60">
        <v>0</v>
      </c>
      <c r="AE1114" s="60">
        <v>0</v>
      </c>
      <c r="AF1114" s="45">
        <v>2</v>
      </c>
      <c r="AG1114" s="45">
        <v>2</v>
      </c>
      <c r="AH1114" s="45">
        <v>0</v>
      </c>
      <c r="AI1114" s="45">
        <v>0</v>
      </c>
      <c r="AJ1114" s="45">
        <v>0</v>
      </c>
      <c r="AK1114" s="45">
        <v>0</v>
      </c>
      <c r="AL1114" s="45">
        <v>0</v>
      </c>
      <c r="AM1114" s="45">
        <v>0</v>
      </c>
      <c r="AN1114" s="45">
        <v>0</v>
      </c>
      <c r="AO1114" s="45">
        <v>0</v>
      </c>
    </row>
    <row r="1115" spans="1:41">
      <c r="A1115" s="45">
        <v>22091</v>
      </c>
      <c r="B1115" s="45" t="s">
        <v>4702</v>
      </c>
      <c r="C1115" s="45" t="s">
        <v>4919</v>
      </c>
      <c r="D1115" s="59">
        <v>11034</v>
      </c>
      <c r="E1115" s="45">
        <v>2</v>
      </c>
      <c r="F1115" s="45">
        <v>0</v>
      </c>
      <c r="G1115" s="45">
        <v>6</v>
      </c>
      <c r="H1115" s="45">
        <v>10046</v>
      </c>
      <c r="I1115" s="45">
        <v>1</v>
      </c>
      <c r="J1115" s="60">
        <v>1</v>
      </c>
      <c r="K1115" s="60">
        <v>625</v>
      </c>
      <c r="L1115" s="60">
        <v>0</v>
      </c>
      <c r="M1115" s="60">
        <v>0</v>
      </c>
      <c r="N1115" s="60">
        <v>0</v>
      </c>
      <c r="O1115" s="60">
        <v>0</v>
      </c>
      <c r="P1115" s="60">
        <v>375</v>
      </c>
      <c r="Q1115" s="60">
        <v>0</v>
      </c>
      <c r="R1115" s="60">
        <v>0</v>
      </c>
      <c r="S1115" s="60">
        <v>0</v>
      </c>
      <c r="T1115" s="60">
        <v>0</v>
      </c>
      <c r="U1115" s="60">
        <v>0</v>
      </c>
      <c r="V1115" s="60">
        <v>0</v>
      </c>
      <c r="W1115" s="60">
        <v>0</v>
      </c>
      <c r="X1115" s="60">
        <v>0</v>
      </c>
      <c r="Y1115" s="60">
        <v>0</v>
      </c>
      <c r="Z1115" s="60">
        <v>0</v>
      </c>
      <c r="AA1115" s="60">
        <v>0</v>
      </c>
      <c r="AB1115" s="60">
        <v>0</v>
      </c>
      <c r="AC1115" s="60">
        <v>0</v>
      </c>
      <c r="AD1115" s="60">
        <v>0</v>
      </c>
      <c r="AE1115" s="60">
        <v>0</v>
      </c>
      <c r="AF1115" s="45">
        <v>2</v>
      </c>
      <c r="AG1115" s="45">
        <v>2</v>
      </c>
      <c r="AH1115" s="45">
        <v>0</v>
      </c>
      <c r="AI1115" s="45">
        <v>0</v>
      </c>
      <c r="AJ1115" s="45">
        <v>0</v>
      </c>
      <c r="AK1115" s="45">
        <v>0</v>
      </c>
      <c r="AL1115" s="45">
        <v>0</v>
      </c>
      <c r="AM1115" s="45">
        <v>0</v>
      </c>
      <c r="AN1115" s="45">
        <v>0</v>
      </c>
      <c r="AO1115" s="45">
        <v>0</v>
      </c>
    </row>
    <row r="1116" spans="1:41" s="46" customFormat="1">
      <c r="A1116" s="46">
        <v>22092</v>
      </c>
      <c r="B1116" s="45" t="s">
        <v>4703</v>
      </c>
      <c r="C1116" s="45" t="s">
        <v>4920</v>
      </c>
      <c r="D1116" s="72">
        <v>12039</v>
      </c>
      <c r="E1116" s="46">
        <v>2</v>
      </c>
      <c r="F1116" s="46">
        <v>0</v>
      </c>
      <c r="G1116" s="46">
        <v>6</v>
      </c>
      <c r="H1116" s="46">
        <v>10047</v>
      </c>
      <c r="I1116" s="45">
        <v>1</v>
      </c>
      <c r="J1116" s="60">
        <v>1</v>
      </c>
      <c r="K1116" s="60">
        <v>625</v>
      </c>
      <c r="L1116" s="60">
        <v>0</v>
      </c>
      <c r="M1116" s="60">
        <v>0</v>
      </c>
      <c r="N1116" s="60">
        <v>0</v>
      </c>
      <c r="O1116" s="60">
        <v>0</v>
      </c>
      <c r="P1116" s="60">
        <v>375</v>
      </c>
      <c r="Q1116" s="60">
        <v>0</v>
      </c>
      <c r="R1116" s="60">
        <v>0</v>
      </c>
      <c r="S1116" s="60">
        <v>0</v>
      </c>
      <c r="T1116" s="60">
        <v>0</v>
      </c>
      <c r="U1116" s="60">
        <v>0</v>
      </c>
      <c r="V1116" s="60">
        <v>0</v>
      </c>
      <c r="W1116" s="60">
        <v>0</v>
      </c>
      <c r="X1116" s="60">
        <v>0</v>
      </c>
      <c r="Y1116" s="60">
        <v>0</v>
      </c>
      <c r="Z1116" s="60">
        <v>0</v>
      </c>
      <c r="AA1116" s="60">
        <v>0</v>
      </c>
      <c r="AB1116" s="60">
        <v>0</v>
      </c>
      <c r="AC1116" s="60">
        <v>0</v>
      </c>
      <c r="AD1116" s="60">
        <v>0</v>
      </c>
      <c r="AE1116" s="60">
        <v>0</v>
      </c>
      <c r="AF1116" s="45">
        <v>2</v>
      </c>
      <c r="AG1116" s="45">
        <v>2</v>
      </c>
      <c r="AH1116" s="46">
        <v>0</v>
      </c>
      <c r="AI1116" s="46">
        <v>0</v>
      </c>
      <c r="AJ1116" s="46">
        <v>0</v>
      </c>
      <c r="AK1116" s="46">
        <v>0</v>
      </c>
      <c r="AL1116" s="46">
        <v>0</v>
      </c>
      <c r="AM1116" s="46">
        <v>0</v>
      </c>
      <c r="AN1116" s="46">
        <v>0</v>
      </c>
      <c r="AO1116" s="46">
        <v>0</v>
      </c>
    </row>
    <row r="1117" spans="1:41">
      <c r="A1117" s="45">
        <v>22093</v>
      </c>
      <c r="B1117" s="45" t="s">
        <v>4704</v>
      </c>
      <c r="C1117" s="45" t="s">
        <v>4921</v>
      </c>
      <c r="D1117" s="59">
        <v>12022</v>
      </c>
      <c r="E1117" s="45">
        <v>2</v>
      </c>
      <c r="F1117" s="45">
        <v>0</v>
      </c>
      <c r="G1117" s="45">
        <v>6</v>
      </c>
      <c r="H1117" s="45">
        <v>10067</v>
      </c>
      <c r="I1117" s="45">
        <v>1</v>
      </c>
      <c r="J1117" s="60">
        <v>1</v>
      </c>
      <c r="K1117" s="60">
        <v>625</v>
      </c>
      <c r="L1117" s="60">
        <v>0</v>
      </c>
      <c r="M1117" s="60">
        <v>0</v>
      </c>
      <c r="N1117" s="60">
        <v>0</v>
      </c>
      <c r="O1117" s="60">
        <v>0</v>
      </c>
      <c r="P1117" s="60">
        <v>375</v>
      </c>
      <c r="Q1117" s="60">
        <v>0</v>
      </c>
      <c r="R1117" s="60">
        <v>0</v>
      </c>
      <c r="S1117" s="60">
        <v>0</v>
      </c>
      <c r="T1117" s="60">
        <v>0</v>
      </c>
      <c r="U1117" s="60">
        <v>0</v>
      </c>
      <c r="V1117" s="60">
        <v>0</v>
      </c>
      <c r="W1117" s="60">
        <v>0</v>
      </c>
      <c r="X1117" s="60">
        <v>0</v>
      </c>
      <c r="Y1117" s="60">
        <v>0</v>
      </c>
      <c r="Z1117" s="60">
        <v>0</v>
      </c>
      <c r="AA1117" s="60">
        <v>0</v>
      </c>
      <c r="AB1117" s="60">
        <v>0</v>
      </c>
      <c r="AC1117" s="60">
        <v>0</v>
      </c>
      <c r="AD1117" s="60">
        <v>0</v>
      </c>
      <c r="AE1117" s="60">
        <v>0</v>
      </c>
      <c r="AF1117" s="45">
        <v>2</v>
      </c>
      <c r="AG1117" s="45">
        <v>2</v>
      </c>
      <c r="AH1117" s="45">
        <v>0</v>
      </c>
      <c r="AI1117" s="45">
        <v>0</v>
      </c>
      <c r="AJ1117" s="45">
        <v>0</v>
      </c>
      <c r="AK1117" s="45">
        <v>0</v>
      </c>
      <c r="AL1117" s="45">
        <v>0</v>
      </c>
      <c r="AM1117" s="45">
        <v>0</v>
      </c>
      <c r="AN1117" s="45">
        <v>0</v>
      </c>
      <c r="AO1117" s="45">
        <v>0</v>
      </c>
    </row>
    <row r="1118" spans="1:41">
      <c r="A1118" s="45">
        <v>22094</v>
      </c>
      <c r="B1118" s="45" t="s">
        <v>4705</v>
      </c>
      <c r="C1118" s="45" t="s">
        <v>4922</v>
      </c>
      <c r="D1118" s="59">
        <v>11023</v>
      </c>
      <c r="E1118" s="45">
        <v>2</v>
      </c>
      <c r="F1118" s="45">
        <v>0</v>
      </c>
      <c r="G1118" s="45">
        <v>6</v>
      </c>
      <c r="H1118" s="45">
        <v>10068</v>
      </c>
      <c r="I1118" s="45">
        <v>1</v>
      </c>
      <c r="J1118" s="60">
        <v>1</v>
      </c>
      <c r="K1118" s="60">
        <v>625</v>
      </c>
      <c r="L1118" s="60">
        <v>0</v>
      </c>
      <c r="M1118" s="60">
        <v>0</v>
      </c>
      <c r="N1118" s="60">
        <v>0</v>
      </c>
      <c r="O1118" s="60">
        <v>0</v>
      </c>
      <c r="P1118" s="60">
        <v>375</v>
      </c>
      <c r="Q1118" s="60">
        <v>0</v>
      </c>
      <c r="R1118" s="60">
        <v>0</v>
      </c>
      <c r="S1118" s="60">
        <v>0</v>
      </c>
      <c r="T1118" s="60">
        <v>0</v>
      </c>
      <c r="U1118" s="60">
        <v>0</v>
      </c>
      <c r="V1118" s="60">
        <v>0</v>
      </c>
      <c r="W1118" s="60">
        <v>0</v>
      </c>
      <c r="X1118" s="60">
        <v>0</v>
      </c>
      <c r="Y1118" s="60">
        <v>0</v>
      </c>
      <c r="Z1118" s="60">
        <v>0</v>
      </c>
      <c r="AA1118" s="60">
        <v>0</v>
      </c>
      <c r="AB1118" s="60">
        <v>0</v>
      </c>
      <c r="AC1118" s="60">
        <v>0</v>
      </c>
      <c r="AD1118" s="60">
        <v>0</v>
      </c>
      <c r="AE1118" s="60">
        <v>0</v>
      </c>
      <c r="AF1118" s="45">
        <v>2</v>
      </c>
      <c r="AG1118" s="45">
        <v>2</v>
      </c>
      <c r="AH1118" s="45">
        <v>0</v>
      </c>
      <c r="AI1118" s="45">
        <v>0</v>
      </c>
      <c r="AJ1118" s="45">
        <v>0</v>
      </c>
      <c r="AK1118" s="45">
        <v>0</v>
      </c>
      <c r="AL1118" s="45">
        <v>0</v>
      </c>
      <c r="AM1118" s="45">
        <v>0</v>
      </c>
      <c r="AN1118" s="45">
        <v>0</v>
      </c>
      <c r="AO1118" s="45">
        <v>0</v>
      </c>
    </row>
    <row r="1119" spans="1:41">
      <c r="A1119" s="45">
        <v>22095</v>
      </c>
      <c r="B1119" s="45" t="s">
        <v>4706</v>
      </c>
      <c r="C1119" s="45" t="s">
        <v>4923</v>
      </c>
      <c r="D1119" s="59">
        <v>13036</v>
      </c>
      <c r="E1119" s="45">
        <v>2</v>
      </c>
      <c r="F1119" s="45">
        <v>0</v>
      </c>
      <c r="G1119" s="45">
        <v>6</v>
      </c>
      <c r="H1119" s="45">
        <v>10069</v>
      </c>
      <c r="I1119" s="45">
        <v>1</v>
      </c>
      <c r="J1119" s="60">
        <v>1</v>
      </c>
      <c r="K1119" s="60">
        <v>625</v>
      </c>
      <c r="L1119" s="60">
        <v>0</v>
      </c>
      <c r="M1119" s="60">
        <v>0</v>
      </c>
      <c r="N1119" s="60">
        <v>0</v>
      </c>
      <c r="O1119" s="60">
        <v>0</v>
      </c>
      <c r="P1119" s="60">
        <v>375</v>
      </c>
      <c r="Q1119" s="60">
        <v>0</v>
      </c>
      <c r="R1119" s="60">
        <v>0</v>
      </c>
      <c r="S1119" s="60">
        <v>0</v>
      </c>
      <c r="T1119" s="60">
        <v>0</v>
      </c>
      <c r="U1119" s="60">
        <v>0</v>
      </c>
      <c r="V1119" s="60">
        <v>0</v>
      </c>
      <c r="W1119" s="60">
        <v>0</v>
      </c>
      <c r="X1119" s="60">
        <v>0</v>
      </c>
      <c r="Y1119" s="60">
        <v>0</v>
      </c>
      <c r="Z1119" s="60">
        <v>0</v>
      </c>
      <c r="AA1119" s="60">
        <v>0</v>
      </c>
      <c r="AB1119" s="60">
        <v>0</v>
      </c>
      <c r="AC1119" s="60">
        <v>0</v>
      </c>
      <c r="AD1119" s="60">
        <v>0</v>
      </c>
      <c r="AE1119" s="60">
        <v>0</v>
      </c>
      <c r="AF1119" s="45">
        <v>2</v>
      </c>
      <c r="AG1119" s="45">
        <v>2</v>
      </c>
      <c r="AH1119" s="45">
        <v>0</v>
      </c>
      <c r="AI1119" s="45">
        <v>0</v>
      </c>
      <c r="AJ1119" s="45">
        <v>0</v>
      </c>
      <c r="AK1119" s="45">
        <v>0</v>
      </c>
      <c r="AL1119" s="45">
        <v>0</v>
      </c>
      <c r="AM1119" s="45">
        <v>0</v>
      </c>
      <c r="AN1119" s="45">
        <v>0</v>
      </c>
      <c r="AO1119" s="45">
        <v>0</v>
      </c>
    </row>
    <row r="1120" spans="1:41">
      <c r="A1120" s="45">
        <v>22096</v>
      </c>
      <c r="B1120" s="45" t="s">
        <v>4707</v>
      </c>
      <c r="C1120" s="45" t="s">
        <v>4924</v>
      </c>
      <c r="D1120" s="59">
        <v>11038</v>
      </c>
      <c r="E1120" s="45">
        <v>2</v>
      </c>
      <c r="F1120" s="45">
        <v>0</v>
      </c>
      <c r="G1120" s="45">
        <v>6</v>
      </c>
      <c r="H1120" s="45">
        <v>10070</v>
      </c>
      <c r="I1120" s="45">
        <v>1</v>
      </c>
      <c r="J1120" s="60">
        <v>1</v>
      </c>
      <c r="K1120" s="60">
        <v>625</v>
      </c>
      <c r="L1120" s="60">
        <v>0</v>
      </c>
      <c r="M1120" s="60">
        <v>0</v>
      </c>
      <c r="N1120" s="60">
        <v>0</v>
      </c>
      <c r="O1120" s="60">
        <v>0</v>
      </c>
      <c r="P1120" s="60">
        <v>375</v>
      </c>
      <c r="Q1120" s="60">
        <v>0</v>
      </c>
      <c r="R1120" s="60">
        <v>0</v>
      </c>
      <c r="S1120" s="60">
        <v>0</v>
      </c>
      <c r="T1120" s="60">
        <v>0</v>
      </c>
      <c r="U1120" s="60">
        <v>0</v>
      </c>
      <c r="V1120" s="60">
        <v>0</v>
      </c>
      <c r="W1120" s="60">
        <v>0</v>
      </c>
      <c r="X1120" s="60">
        <v>0</v>
      </c>
      <c r="Y1120" s="60">
        <v>0</v>
      </c>
      <c r="Z1120" s="60">
        <v>0</v>
      </c>
      <c r="AA1120" s="60">
        <v>0</v>
      </c>
      <c r="AB1120" s="60">
        <v>0</v>
      </c>
      <c r="AC1120" s="60">
        <v>0</v>
      </c>
      <c r="AD1120" s="60">
        <v>0</v>
      </c>
      <c r="AE1120" s="60">
        <v>0</v>
      </c>
      <c r="AF1120" s="45">
        <v>2</v>
      </c>
      <c r="AG1120" s="45">
        <v>2</v>
      </c>
      <c r="AH1120" s="45">
        <v>0</v>
      </c>
      <c r="AI1120" s="45">
        <v>0</v>
      </c>
      <c r="AJ1120" s="45">
        <v>0</v>
      </c>
      <c r="AK1120" s="45">
        <v>0</v>
      </c>
      <c r="AL1120" s="45">
        <v>0</v>
      </c>
      <c r="AM1120" s="45">
        <v>0</v>
      </c>
      <c r="AN1120" s="45">
        <v>0</v>
      </c>
      <c r="AO1120" s="45">
        <v>0</v>
      </c>
    </row>
    <row r="1121" spans="1:41">
      <c r="A1121" s="45">
        <v>22097</v>
      </c>
      <c r="B1121" s="45" t="s">
        <v>4708</v>
      </c>
      <c r="C1121" s="45" t="s">
        <v>4925</v>
      </c>
      <c r="D1121" s="59">
        <v>11030</v>
      </c>
      <c r="E1121" s="45">
        <v>2</v>
      </c>
      <c r="F1121" s="45">
        <v>0</v>
      </c>
      <c r="G1121" s="45">
        <v>6</v>
      </c>
      <c r="H1121" s="45">
        <v>10089</v>
      </c>
      <c r="I1121" s="45">
        <v>1</v>
      </c>
      <c r="J1121" s="60">
        <v>1</v>
      </c>
      <c r="K1121" s="60">
        <v>625</v>
      </c>
      <c r="L1121" s="60">
        <v>0</v>
      </c>
      <c r="M1121" s="60">
        <v>0</v>
      </c>
      <c r="N1121" s="60">
        <v>0</v>
      </c>
      <c r="O1121" s="60">
        <v>0</v>
      </c>
      <c r="P1121" s="60">
        <v>375</v>
      </c>
      <c r="Q1121" s="60">
        <v>0</v>
      </c>
      <c r="R1121" s="60">
        <v>0</v>
      </c>
      <c r="S1121" s="60">
        <v>0</v>
      </c>
      <c r="T1121" s="60">
        <v>0</v>
      </c>
      <c r="U1121" s="60">
        <v>0</v>
      </c>
      <c r="V1121" s="60">
        <v>0</v>
      </c>
      <c r="W1121" s="60">
        <v>0</v>
      </c>
      <c r="X1121" s="60">
        <v>0</v>
      </c>
      <c r="Y1121" s="60">
        <v>0</v>
      </c>
      <c r="Z1121" s="60">
        <v>0</v>
      </c>
      <c r="AA1121" s="60">
        <v>0</v>
      </c>
      <c r="AB1121" s="60">
        <v>0</v>
      </c>
      <c r="AC1121" s="60">
        <v>0</v>
      </c>
      <c r="AD1121" s="60">
        <v>0</v>
      </c>
      <c r="AE1121" s="60">
        <v>0</v>
      </c>
      <c r="AF1121" s="45">
        <v>2</v>
      </c>
      <c r="AG1121" s="45">
        <v>2</v>
      </c>
      <c r="AH1121" s="45">
        <v>0</v>
      </c>
      <c r="AI1121" s="45">
        <v>0</v>
      </c>
      <c r="AJ1121" s="45">
        <v>0</v>
      </c>
      <c r="AK1121" s="45">
        <v>0</v>
      </c>
      <c r="AL1121" s="45">
        <v>0</v>
      </c>
      <c r="AM1121" s="45">
        <v>0</v>
      </c>
      <c r="AN1121" s="45">
        <v>0</v>
      </c>
      <c r="AO1121" s="45">
        <v>0</v>
      </c>
    </row>
    <row r="1122" spans="1:41">
      <c r="A1122" s="45">
        <v>22098</v>
      </c>
      <c r="B1122" s="45" t="s">
        <v>4709</v>
      </c>
      <c r="C1122" s="45" t="s">
        <v>4926</v>
      </c>
      <c r="D1122" s="59">
        <v>14014</v>
      </c>
      <c r="E1122" s="45">
        <v>2</v>
      </c>
      <c r="F1122" s="45">
        <v>0</v>
      </c>
      <c r="G1122" s="45">
        <v>6</v>
      </c>
      <c r="H1122" s="45">
        <v>10090</v>
      </c>
      <c r="I1122" s="45">
        <v>1</v>
      </c>
      <c r="J1122" s="60">
        <v>1</v>
      </c>
      <c r="K1122" s="60">
        <v>625</v>
      </c>
      <c r="L1122" s="60">
        <v>0</v>
      </c>
      <c r="M1122" s="60">
        <v>0</v>
      </c>
      <c r="N1122" s="60">
        <v>0</v>
      </c>
      <c r="O1122" s="60">
        <v>0</v>
      </c>
      <c r="P1122" s="60">
        <v>375</v>
      </c>
      <c r="Q1122" s="60">
        <v>0</v>
      </c>
      <c r="R1122" s="60">
        <v>0</v>
      </c>
      <c r="S1122" s="60">
        <v>0</v>
      </c>
      <c r="T1122" s="60">
        <v>0</v>
      </c>
      <c r="U1122" s="60">
        <v>0</v>
      </c>
      <c r="V1122" s="60">
        <v>0</v>
      </c>
      <c r="W1122" s="60">
        <v>0</v>
      </c>
      <c r="X1122" s="60">
        <v>0</v>
      </c>
      <c r="Y1122" s="60">
        <v>0</v>
      </c>
      <c r="Z1122" s="60">
        <v>0</v>
      </c>
      <c r="AA1122" s="60">
        <v>0</v>
      </c>
      <c r="AB1122" s="60">
        <v>0</v>
      </c>
      <c r="AC1122" s="60">
        <v>0</v>
      </c>
      <c r="AD1122" s="60">
        <v>0</v>
      </c>
      <c r="AE1122" s="60">
        <v>0</v>
      </c>
      <c r="AF1122" s="45">
        <v>2</v>
      </c>
      <c r="AG1122" s="45">
        <v>2</v>
      </c>
      <c r="AH1122" s="45">
        <v>0</v>
      </c>
      <c r="AI1122" s="45">
        <v>0</v>
      </c>
      <c r="AJ1122" s="45">
        <v>0</v>
      </c>
      <c r="AK1122" s="45">
        <v>0</v>
      </c>
      <c r="AL1122" s="45">
        <v>0</v>
      </c>
      <c r="AM1122" s="45">
        <v>0</v>
      </c>
      <c r="AN1122" s="45">
        <v>0</v>
      </c>
      <c r="AO1122" s="45">
        <v>0</v>
      </c>
    </row>
    <row r="1123" spans="1:41">
      <c r="A1123" s="45">
        <v>22099</v>
      </c>
      <c r="B1123" s="45" t="s">
        <v>4710</v>
      </c>
      <c r="C1123" s="45" t="s">
        <v>4927</v>
      </c>
      <c r="D1123" s="59">
        <v>12039</v>
      </c>
      <c r="E1123" s="45">
        <v>2</v>
      </c>
      <c r="F1123" s="45">
        <v>0</v>
      </c>
      <c r="G1123" s="45">
        <v>6</v>
      </c>
      <c r="H1123" s="45">
        <v>10091</v>
      </c>
      <c r="I1123" s="45">
        <v>1</v>
      </c>
      <c r="J1123" s="60">
        <v>1</v>
      </c>
      <c r="K1123" s="60">
        <v>625</v>
      </c>
      <c r="L1123" s="60">
        <v>0</v>
      </c>
      <c r="M1123" s="60">
        <v>0</v>
      </c>
      <c r="N1123" s="60">
        <v>0</v>
      </c>
      <c r="O1123" s="60">
        <v>0</v>
      </c>
      <c r="P1123" s="60">
        <v>375</v>
      </c>
      <c r="Q1123" s="60">
        <v>0</v>
      </c>
      <c r="R1123" s="60">
        <v>0</v>
      </c>
      <c r="S1123" s="60">
        <v>0</v>
      </c>
      <c r="T1123" s="60">
        <v>0</v>
      </c>
      <c r="U1123" s="60">
        <v>0</v>
      </c>
      <c r="V1123" s="60">
        <v>0</v>
      </c>
      <c r="W1123" s="60">
        <v>0</v>
      </c>
      <c r="X1123" s="60">
        <v>0</v>
      </c>
      <c r="Y1123" s="60">
        <v>0</v>
      </c>
      <c r="Z1123" s="60">
        <v>0</v>
      </c>
      <c r="AA1123" s="60">
        <v>0</v>
      </c>
      <c r="AB1123" s="60">
        <v>0</v>
      </c>
      <c r="AC1123" s="60">
        <v>0</v>
      </c>
      <c r="AD1123" s="60">
        <v>0</v>
      </c>
      <c r="AE1123" s="60">
        <v>0</v>
      </c>
      <c r="AF1123" s="45">
        <v>2</v>
      </c>
      <c r="AG1123" s="45">
        <v>2</v>
      </c>
      <c r="AH1123" s="45">
        <v>0</v>
      </c>
      <c r="AI1123" s="45">
        <v>0</v>
      </c>
      <c r="AJ1123" s="45">
        <v>0</v>
      </c>
      <c r="AK1123" s="45">
        <v>0</v>
      </c>
      <c r="AL1123" s="45">
        <v>0</v>
      </c>
      <c r="AM1123" s="45">
        <v>0</v>
      </c>
      <c r="AN1123" s="45">
        <v>0</v>
      </c>
      <c r="AO1123" s="45">
        <v>0</v>
      </c>
    </row>
    <row r="1124" spans="1:41">
      <c r="A1124" s="45">
        <v>22100</v>
      </c>
      <c r="B1124" s="45" t="s">
        <v>4711</v>
      </c>
      <c r="C1124" s="45" t="s">
        <v>4928</v>
      </c>
      <c r="D1124" s="59">
        <v>12039</v>
      </c>
      <c r="E1124" s="45">
        <v>2</v>
      </c>
      <c r="F1124" s="45">
        <v>0</v>
      </c>
      <c r="G1124" s="45">
        <v>6</v>
      </c>
      <c r="H1124" s="45">
        <v>10092</v>
      </c>
      <c r="I1124" s="45">
        <v>1</v>
      </c>
      <c r="J1124" s="60">
        <v>1</v>
      </c>
      <c r="K1124" s="60">
        <v>625</v>
      </c>
      <c r="L1124" s="60">
        <v>0</v>
      </c>
      <c r="M1124" s="60">
        <v>0</v>
      </c>
      <c r="N1124" s="60">
        <v>0</v>
      </c>
      <c r="O1124" s="60">
        <v>0</v>
      </c>
      <c r="P1124" s="60">
        <v>375</v>
      </c>
      <c r="Q1124" s="60">
        <v>0</v>
      </c>
      <c r="R1124" s="60">
        <v>0</v>
      </c>
      <c r="S1124" s="60">
        <v>0</v>
      </c>
      <c r="T1124" s="60">
        <v>0</v>
      </c>
      <c r="U1124" s="60">
        <v>0</v>
      </c>
      <c r="V1124" s="60">
        <v>0</v>
      </c>
      <c r="W1124" s="60">
        <v>0</v>
      </c>
      <c r="X1124" s="60">
        <v>0</v>
      </c>
      <c r="Y1124" s="60">
        <v>0</v>
      </c>
      <c r="Z1124" s="60">
        <v>0</v>
      </c>
      <c r="AA1124" s="60">
        <v>0</v>
      </c>
      <c r="AB1124" s="60">
        <v>0</v>
      </c>
      <c r="AC1124" s="60">
        <v>0</v>
      </c>
      <c r="AD1124" s="60">
        <v>0</v>
      </c>
      <c r="AE1124" s="60">
        <v>0</v>
      </c>
      <c r="AF1124" s="45">
        <v>2</v>
      </c>
      <c r="AG1124" s="45">
        <v>2</v>
      </c>
      <c r="AH1124" s="45">
        <v>0</v>
      </c>
      <c r="AI1124" s="45">
        <v>0</v>
      </c>
      <c r="AJ1124" s="45">
        <v>0</v>
      </c>
      <c r="AK1124" s="45">
        <v>0</v>
      </c>
      <c r="AL1124" s="45">
        <v>0</v>
      </c>
      <c r="AM1124" s="45">
        <v>0</v>
      </c>
      <c r="AN1124" s="45">
        <v>0</v>
      </c>
      <c r="AO1124" s="45">
        <v>0</v>
      </c>
    </row>
    <row r="1125" spans="1:41">
      <c r="A1125" s="45">
        <v>22101</v>
      </c>
      <c r="B1125" s="45" t="s">
        <v>4712</v>
      </c>
      <c r="C1125" s="45" t="s">
        <v>4929</v>
      </c>
      <c r="D1125" s="59">
        <v>11022</v>
      </c>
      <c r="E1125" s="45">
        <v>2</v>
      </c>
      <c r="F1125" s="45">
        <v>0</v>
      </c>
      <c r="G1125" s="45">
        <v>6</v>
      </c>
      <c r="H1125" s="45">
        <v>10093</v>
      </c>
      <c r="I1125" s="45">
        <v>1</v>
      </c>
      <c r="J1125" s="60">
        <v>1</v>
      </c>
      <c r="K1125" s="60">
        <v>625</v>
      </c>
      <c r="L1125" s="60">
        <v>0</v>
      </c>
      <c r="M1125" s="60">
        <v>0</v>
      </c>
      <c r="N1125" s="60">
        <v>0</v>
      </c>
      <c r="O1125" s="60">
        <v>0</v>
      </c>
      <c r="P1125" s="60">
        <v>375</v>
      </c>
      <c r="Q1125" s="60">
        <v>0</v>
      </c>
      <c r="R1125" s="60">
        <v>0</v>
      </c>
      <c r="S1125" s="60">
        <v>0</v>
      </c>
      <c r="T1125" s="60">
        <v>0</v>
      </c>
      <c r="U1125" s="60">
        <v>0</v>
      </c>
      <c r="V1125" s="60">
        <v>0</v>
      </c>
      <c r="W1125" s="60">
        <v>0</v>
      </c>
      <c r="X1125" s="60">
        <v>0</v>
      </c>
      <c r="Y1125" s="60">
        <v>0</v>
      </c>
      <c r="Z1125" s="60">
        <v>0</v>
      </c>
      <c r="AA1125" s="60">
        <v>0</v>
      </c>
      <c r="AB1125" s="60">
        <v>0</v>
      </c>
      <c r="AC1125" s="60">
        <v>0</v>
      </c>
      <c r="AD1125" s="60">
        <v>0</v>
      </c>
      <c r="AE1125" s="60">
        <v>0</v>
      </c>
      <c r="AF1125" s="45">
        <v>2</v>
      </c>
      <c r="AG1125" s="45">
        <v>2</v>
      </c>
      <c r="AH1125" s="45">
        <v>0</v>
      </c>
      <c r="AI1125" s="45">
        <v>0</v>
      </c>
      <c r="AJ1125" s="45">
        <v>0</v>
      </c>
      <c r="AK1125" s="45">
        <v>0</v>
      </c>
      <c r="AL1125" s="45">
        <v>0</v>
      </c>
      <c r="AM1125" s="45">
        <v>0</v>
      </c>
      <c r="AN1125" s="45">
        <v>0</v>
      </c>
      <c r="AO1125" s="45">
        <v>0</v>
      </c>
    </row>
    <row r="1126" spans="1:41">
      <c r="A1126" s="45">
        <v>22102</v>
      </c>
      <c r="B1126" s="45" t="s">
        <v>4705</v>
      </c>
      <c r="C1126" s="45" t="s">
        <v>4922</v>
      </c>
      <c r="D1126" s="59">
        <v>11023</v>
      </c>
      <c r="E1126" s="45">
        <v>2</v>
      </c>
      <c r="F1126" s="45">
        <v>0</v>
      </c>
      <c r="G1126" s="45">
        <v>6</v>
      </c>
      <c r="H1126" s="45">
        <v>10094</v>
      </c>
      <c r="I1126" s="45">
        <v>1</v>
      </c>
      <c r="J1126" s="60">
        <v>1</v>
      </c>
      <c r="K1126" s="60">
        <v>625</v>
      </c>
      <c r="L1126" s="60">
        <v>0</v>
      </c>
      <c r="M1126" s="60">
        <v>0</v>
      </c>
      <c r="N1126" s="60">
        <v>0</v>
      </c>
      <c r="O1126" s="60">
        <v>0</v>
      </c>
      <c r="P1126" s="60">
        <v>375</v>
      </c>
      <c r="Q1126" s="60">
        <v>0</v>
      </c>
      <c r="R1126" s="60">
        <v>0</v>
      </c>
      <c r="S1126" s="60">
        <v>0</v>
      </c>
      <c r="T1126" s="60">
        <v>0</v>
      </c>
      <c r="U1126" s="60">
        <v>0</v>
      </c>
      <c r="V1126" s="60">
        <v>0</v>
      </c>
      <c r="W1126" s="60">
        <v>0</v>
      </c>
      <c r="X1126" s="60">
        <v>0</v>
      </c>
      <c r="Y1126" s="60">
        <v>0</v>
      </c>
      <c r="Z1126" s="60">
        <v>0</v>
      </c>
      <c r="AA1126" s="60">
        <v>0</v>
      </c>
      <c r="AB1126" s="60">
        <v>0</v>
      </c>
      <c r="AC1126" s="60">
        <v>0</v>
      </c>
      <c r="AD1126" s="60">
        <v>0</v>
      </c>
      <c r="AE1126" s="60">
        <v>0</v>
      </c>
      <c r="AF1126" s="45">
        <v>2</v>
      </c>
      <c r="AG1126" s="45">
        <v>2</v>
      </c>
      <c r="AH1126" s="45">
        <v>0</v>
      </c>
      <c r="AI1126" s="45">
        <v>0</v>
      </c>
      <c r="AJ1126" s="45">
        <v>0</v>
      </c>
      <c r="AK1126" s="45">
        <v>0</v>
      </c>
      <c r="AL1126" s="45">
        <v>0</v>
      </c>
      <c r="AM1126" s="45">
        <v>0</v>
      </c>
      <c r="AN1126" s="45">
        <v>0</v>
      </c>
      <c r="AO1126" s="45">
        <v>0</v>
      </c>
    </row>
    <row r="1127" spans="1:41">
      <c r="A1127" s="45">
        <v>22103</v>
      </c>
      <c r="B1127" s="45" t="s">
        <v>4713</v>
      </c>
      <c r="C1127" s="45" t="s">
        <v>4930</v>
      </c>
      <c r="D1127" s="59">
        <v>11026</v>
      </c>
      <c r="E1127" s="45">
        <v>2</v>
      </c>
      <c r="F1127" s="45">
        <v>0</v>
      </c>
      <c r="G1127" s="45">
        <v>6</v>
      </c>
      <c r="H1127" s="45">
        <v>10095</v>
      </c>
      <c r="I1127" s="45">
        <v>1</v>
      </c>
      <c r="J1127" s="60">
        <v>1</v>
      </c>
      <c r="K1127" s="60">
        <v>625</v>
      </c>
      <c r="L1127" s="60">
        <v>0</v>
      </c>
      <c r="M1127" s="60">
        <v>0</v>
      </c>
      <c r="N1127" s="60">
        <v>0</v>
      </c>
      <c r="O1127" s="60">
        <v>0</v>
      </c>
      <c r="P1127" s="60">
        <v>375</v>
      </c>
      <c r="Q1127" s="60">
        <v>0</v>
      </c>
      <c r="R1127" s="60">
        <v>0</v>
      </c>
      <c r="S1127" s="60">
        <v>0</v>
      </c>
      <c r="T1127" s="60">
        <v>0</v>
      </c>
      <c r="U1127" s="60">
        <v>0</v>
      </c>
      <c r="V1127" s="60">
        <v>0</v>
      </c>
      <c r="W1127" s="60">
        <v>0</v>
      </c>
      <c r="X1127" s="60">
        <v>0</v>
      </c>
      <c r="Y1127" s="60">
        <v>0</v>
      </c>
      <c r="Z1127" s="60">
        <v>0</v>
      </c>
      <c r="AA1127" s="60">
        <v>0</v>
      </c>
      <c r="AB1127" s="60">
        <v>0</v>
      </c>
      <c r="AC1127" s="60">
        <v>0</v>
      </c>
      <c r="AD1127" s="60">
        <v>0</v>
      </c>
      <c r="AE1127" s="60">
        <v>0</v>
      </c>
      <c r="AF1127" s="45">
        <v>2</v>
      </c>
      <c r="AG1127" s="45">
        <v>2</v>
      </c>
      <c r="AH1127" s="45">
        <v>0</v>
      </c>
      <c r="AI1127" s="45">
        <v>0</v>
      </c>
      <c r="AJ1127" s="45">
        <v>0</v>
      </c>
      <c r="AK1127" s="45">
        <v>0</v>
      </c>
      <c r="AL1127" s="45">
        <v>0</v>
      </c>
      <c r="AM1127" s="45">
        <v>0</v>
      </c>
      <c r="AN1127" s="45">
        <v>0</v>
      </c>
      <c r="AO1127" s="45">
        <v>0</v>
      </c>
    </row>
    <row r="1128" spans="1:41">
      <c r="A1128" s="45">
        <v>22104</v>
      </c>
      <c r="B1128" s="45" t="s">
        <v>4714</v>
      </c>
      <c r="C1128" s="45" t="s">
        <v>4931</v>
      </c>
      <c r="D1128" s="59">
        <v>11034</v>
      </c>
      <c r="E1128" s="45">
        <v>2</v>
      </c>
      <c r="F1128" s="45">
        <v>0</v>
      </c>
      <c r="G1128" s="45">
        <v>6</v>
      </c>
      <c r="H1128" s="45">
        <v>10096</v>
      </c>
      <c r="I1128" s="45">
        <v>1</v>
      </c>
      <c r="J1128" s="60">
        <v>1</v>
      </c>
      <c r="K1128" s="60">
        <v>625</v>
      </c>
      <c r="L1128" s="60">
        <v>0</v>
      </c>
      <c r="M1128" s="60">
        <v>0</v>
      </c>
      <c r="N1128" s="60">
        <v>0</v>
      </c>
      <c r="O1128" s="60">
        <v>0</v>
      </c>
      <c r="P1128" s="60">
        <v>375</v>
      </c>
      <c r="Q1128" s="60">
        <v>0</v>
      </c>
      <c r="R1128" s="60">
        <v>0</v>
      </c>
      <c r="S1128" s="60">
        <v>0</v>
      </c>
      <c r="T1128" s="60">
        <v>0</v>
      </c>
      <c r="U1128" s="60">
        <v>0</v>
      </c>
      <c r="V1128" s="60">
        <v>0</v>
      </c>
      <c r="W1128" s="60">
        <v>0</v>
      </c>
      <c r="X1128" s="60">
        <v>0</v>
      </c>
      <c r="Y1128" s="60">
        <v>0</v>
      </c>
      <c r="Z1128" s="60">
        <v>0</v>
      </c>
      <c r="AA1128" s="60">
        <v>0</v>
      </c>
      <c r="AB1128" s="60">
        <v>0</v>
      </c>
      <c r="AC1128" s="60">
        <v>0</v>
      </c>
      <c r="AD1128" s="60">
        <v>0</v>
      </c>
      <c r="AE1128" s="60">
        <v>0</v>
      </c>
      <c r="AF1128" s="45">
        <v>2</v>
      </c>
      <c r="AG1128" s="45">
        <v>2</v>
      </c>
      <c r="AH1128" s="45">
        <v>0</v>
      </c>
      <c r="AI1128" s="45">
        <v>0</v>
      </c>
      <c r="AJ1128" s="45">
        <v>0</v>
      </c>
      <c r="AK1128" s="45">
        <v>0</v>
      </c>
      <c r="AL1128" s="45">
        <v>0</v>
      </c>
      <c r="AM1128" s="45">
        <v>0</v>
      </c>
      <c r="AN1128" s="45">
        <v>0</v>
      </c>
      <c r="AO1128" s="45">
        <v>0</v>
      </c>
    </row>
    <row r="1129" spans="1:41">
      <c r="A1129" s="45">
        <v>22105</v>
      </c>
      <c r="B1129" s="45" t="s">
        <v>4715</v>
      </c>
      <c r="C1129" s="45" t="s">
        <v>4932</v>
      </c>
      <c r="D1129" s="59">
        <v>12027</v>
      </c>
      <c r="E1129" s="45">
        <v>2</v>
      </c>
      <c r="F1129" s="45">
        <v>0</v>
      </c>
      <c r="G1129" s="45">
        <v>6</v>
      </c>
      <c r="H1129" s="45">
        <v>10097</v>
      </c>
      <c r="I1129" s="45">
        <v>1</v>
      </c>
      <c r="J1129" s="60">
        <v>1</v>
      </c>
      <c r="K1129" s="60">
        <v>625</v>
      </c>
      <c r="L1129" s="60">
        <v>0</v>
      </c>
      <c r="M1129" s="60">
        <v>0</v>
      </c>
      <c r="N1129" s="60">
        <v>0</v>
      </c>
      <c r="O1129" s="60">
        <v>0</v>
      </c>
      <c r="P1129" s="60">
        <v>375</v>
      </c>
      <c r="Q1129" s="60">
        <v>0</v>
      </c>
      <c r="R1129" s="60">
        <v>0</v>
      </c>
      <c r="S1129" s="60">
        <v>0</v>
      </c>
      <c r="T1129" s="60">
        <v>0</v>
      </c>
      <c r="U1129" s="60">
        <v>0</v>
      </c>
      <c r="V1129" s="60">
        <v>0</v>
      </c>
      <c r="W1129" s="60">
        <v>0</v>
      </c>
      <c r="X1129" s="60">
        <v>0</v>
      </c>
      <c r="Y1129" s="60">
        <v>0</v>
      </c>
      <c r="Z1129" s="60">
        <v>0</v>
      </c>
      <c r="AA1129" s="60">
        <v>0</v>
      </c>
      <c r="AB1129" s="60">
        <v>0</v>
      </c>
      <c r="AC1129" s="60">
        <v>0</v>
      </c>
      <c r="AD1129" s="60">
        <v>0</v>
      </c>
      <c r="AE1129" s="60">
        <v>0</v>
      </c>
      <c r="AF1129" s="45">
        <v>2</v>
      </c>
      <c r="AG1129" s="45">
        <v>2</v>
      </c>
      <c r="AH1129" s="45">
        <v>0</v>
      </c>
      <c r="AI1129" s="45">
        <v>0</v>
      </c>
      <c r="AJ1129" s="45">
        <v>0</v>
      </c>
      <c r="AK1129" s="45">
        <v>0</v>
      </c>
      <c r="AL1129" s="45">
        <v>0</v>
      </c>
      <c r="AM1129" s="45">
        <v>0</v>
      </c>
      <c r="AN1129" s="45">
        <v>0</v>
      </c>
      <c r="AO1129" s="45">
        <v>0</v>
      </c>
    </row>
    <row r="1130" spans="1:41">
      <c r="A1130" s="45">
        <v>22106</v>
      </c>
      <c r="B1130" s="45" t="s">
        <v>4700</v>
      </c>
      <c r="C1130" s="45" t="s">
        <v>4918</v>
      </c>
      <c r="D1130" s="59">
        <v>11030</v>
      </c>
      <c r="E1130" s="45">
        <v>2</v>
      </c>
      <c r="F1130" s="45">
        <v>0</v>
      </c>
      <c r="G1130" s="45">
        <v>6</v>
      </c>
      <c r="H1130" s="45">
        <v>10098</v>
      </c>
      <c r="I1130" s="45">
        <v>1</v>
      </c>
      <c r="J1130" s="60">
        <v>1</v>
      </c>
      <c r="K1130" s="60">
        <v>625</v>
      </c>
      <c r="L1130" s="60">
        <v>0</v>
      </c>
      <c r="M1130" s="60">
        <v>0</v>
      </c>
      <c r="N1130" s="60">
        <v>0</v>
      </c>
      <c r="O1130" s="60">
        <v>0</v>
      </c>
      <c r="P1130" s="60">
        <v>375</v>
      </c>
      <c r="Q1130" s="60">
        <v>0</v>
      </c>
      <c r="R1130" s="60">
        <v>0</v>
      </c>
      <c r="S1130" s="60">
        <v>0</v>
      </c>
      <c r="T1130" s="60">
        <v>0</v>
      </c>
      <c r="U1130" s="60">
        <v>0</v>
      </c>
      <c r="V1130" s="60">
        <v>0</v>
      </c>
      <c r="W1130" s="60">
        <v>0</v>
      </c>
      <c r="X1130" s="60">
        <v>0</v>
      </c>
      <c r="Y1130" s="60">
        <v>0</v>
      </c>
      <c r="Z1130" s="60">
        <v>0</v>
      </c>
      <c r="AA1130" s="60">
        <v>0</v>
      </c>
      <c r="AB1130" s="60">
        <v>0</v>
      </c>
      <c r="AC1130" s="60">
        <v>0</v>
      </c>
      <c r="AD1130" s="60">
        <v>0</v>
      </c>
      <c r="AE1130" s="60">
        <v>0</v>
      </c>
      <c r="AF1130" s="45">
        <v>2</v>
      </c>
      <c r="AG1130" s="45">
        <v>2</v>
      </c>
      <c r="AH1130" s="45">
        <v>0</v>
      </c>
      <c r="AI1130" s="45">
        <v>0</v>
      </c>
      <c r="AJ1130" s="45">
        <v>0</v>
      </c>
      <c r="AK1130" s="45">
        <v>0</v>
      </c>
      <c r="AL1130" s="45">
        <v>0</v>
      </c>
      <c r="AM1130" s="45">
        <v>0</v>
      </c>
      <c r="AN1130" s="45">
        <v>0</v>
      </c>
      <c r="AO1130" s="45">
        <v>0</v>
      </c>
    </row>
    <row r="1131" spans="1:41" s="46" customFormat="1">
      <c r="A1131" s="46">
        <v>22107</v>
      </c>
      <c r="B1131" s="45" t="s">
        <v>4716</v>
      </c>
      <c r="C1131" s="45" t="s">
        <v>4933</v>
      </c>
      <c r="D1131" s="72">
        <v>11031</v>
      </c>
      <c r="E1131" s="46">
        <v>2</v>
      </c>
      <c r="F1131" s="46">
        <v>0</v>
      </c>
      <c r="G1131" s="46">
        <v>6</v>
      </c>
      <c r="H1131" s="46">
        <v>10099</v>
      </c>
      <c r="I1131" s="45">
        <v>1</v>
      </c>
      <c r="J1131" s="60">
        <v>1</v>
      </c>
      <c r="K1131" s="60">
        <v>625</v>
      </c>
      <c r="L1131" s="60">
        <v>0</v>
      </c>
      <c r="M1131" s="60">
        <v>0</v>
      </c>
      <c r="N1131" s="60">
        <v>0</v>
      </c>
      <c r="O1131" s="60">
        <v>0</v>
      </c>
      <c r="P1131" s="60">
        <v>375</v>
      </c>
      <c r="Q1131" s="60">
        <v>0</v>
      </c>
      <c r="R1131" s="60">
        <v>0</v>
      </c>
      <c r="S1131" s="60">
        <v>0</v>
      </c>
      <c r="T1131" s="60">
        <v>0</v>
      </c>
      <c r="U1131" s="60">
        <v>0</v>
      </c>
      <c r="V1131" s="60">
        <v>0</v>
      </c>
      <c r="W1131" s="60">
        <v>0</v>
      </c>
      <c r="X1131" s="60">
        <v>0</v>
      </c>
      <c r="Y1131" s="60">
        <v>0</v>
      </c>
      <c r="Z1131" s="60">
        <v>0</v>
      </c>
      <c r="AA1131" s="60">
        <v>0</v>
      </c>
      <c r="AB1131" s="60">
        <v>0</v>
      </c>
      <c r="AC1131" s="60">
        <v>0</v>
      </c>
      <c r="AD1131" s="60">
        <v>0</v>
      </c>
      <c r="AE1131" s="60">
        <v>0</v>
      </c>
      <c r="AF1131" s="45">
        <v>2</v>
      </c>
      <c r="AG1131" s="45">
        <v>2</v>
      </c>
      <c r="AH1131" s="46">
        <v>0</v>
      </c>
      <c r="AI1131" s="46">
        <v>0</v>
      </c>
      <c r="AJ1131" s="46">
        <v>0</v>
      </c>
      <c r="AK1131" s="46">
        <v>0</v>
      </c>
      <c r="AL1131" s="46">
        <v>0</v>
      </c>
      <c r="AM1131" s="46">
        <v>0</v>
      </c>
      <c r="AN1131" s="46">
        <v>0</v>
      </c>
      <c r="AO1131" s="46">
        <v>0</v>
      </c>
    </row>
    <row r="1132" spans="1:41">
      <c r="A1132" s="45">
        <v>22108</v>
      </c>
      <c r="B1132" s="45" t="s">
        <v>4717</v>
      </c>
      <c r="C1132" s="45" t="s">
        <v>4934</v>
      </c>
      <c r="D1132" s="59">
        <v>11032</v>
      </c>
      <c r="E1132" s="45">
        <v>2</v>
      </c>
      <c r="F1132" s="45">
        <v>0</v>
      </c>
      <c r="G1132" s="45">
        <v>6</v>
      </c>
      <c r="H1132" s="45">
        <v>10100</v>
      </c>
      <c r="I1132" s="45">
        <v>1</v>
      </c>
      <c r="J1132" s="60">
        <v>1</v>
      </c>
      <c r="K1132" s="60">
        <v>625</v>
      </c>
      <c r="L1132" s="60">
        <v>0</v>
      </c>
      <c r="M1132" s="60">
        <v>0</v>
      </c>
      <c r="N1132" s="60">
        <v>0</v>
      </c>
      <c r="O1132" s="60">
        <v>0</v>
      </c>
      <c r="P1132" s="60">
        <v>375</v>
      </c>
      <c r="Q1132" s="60">
        <v>0</v>
      </c>
      <c r="R1132" s="60">
        <v>0</v>
      </c>
      <c r="S1132" s="60">
        <v>0</v>
      </c>
      <c r="T1132" s="60">
        <v>0</v>
      </c>
      <c r="U1132" s="60">
        <v>0</v>
      </c>
      <c r="V1132" s="60">
        <v>0</v>
      </c>
      <c r="W1132" s="60">
        <v>0</v>
      </c>
      <c r="X1132" s="60">
        <v>0</v>
      </c>
      <c r="Y1132" s="60">
        <v>0</v>
      </c>
      <c r="Z1132" s="60">
        <v>0</v>
      </c>
      <c r="AA1132" s="60">
        <v>0</v>
      </c>
      <c r="AB1132" s="60">
        <v>0</v>
      </c>
      <c r="AC1132" s="60">
        <v>0</v>
      </c>
      <c r="AD1132" s="60">
        <v>0</v>
      </c>
      <c r="AE1132" s="60">
        <v>0</v>
      </c>
      <c r="AF1132" s="45">
        <v>2</v>
      </c>
      <c r="AG1132" s="45">
        <v>2</v>
      </c>
      <c r="AH1132" s="45">
        <v>0</v>
      </c>
      <c r="AI1132" s="45">
        <v>0</v>
      </c>
      <c r="AJ1132" s="45">
        <v>0</v>
      </c>
      <c r="AK1132" s="45">
        <v>0</v>
      </c>
      <c r="AL1132" s="45">
        <v>0</v>
      </c>
      <c r="AM1132" s="45">
        <v>0</v>
      </c>
      <c r="AN1132" s="45">
        <v>0</v>
      </c>
      <c r="AO1132" s="45">
        <v>0</v>
      </c>
    </row>
    <row r="1133" spans="1:41">
      <c r="A1133" s="45">
        <v>22109</v>
      </c>
      <c r="B1133" s="45" t="s">
        <v>4719</v>
      </c>
      <c r="C1133" s="45" t="s">
        <v>4935</v>
      </c>
      <c r="D1133" s="59">
        <v>11034</v>
      </c>
      <c r="E1133" s="45">
        <v>2</v>
      </c>
      <c r="F1133" s="45">
        <v>0</v>
      </c>
      <c r="G1133" s="45">
        <v>6</v>
      </c>
      <c r="H1133" s="45">
        <v>10101</v>
      </c>
      <c r="I1133" s="45">
        <v>1</v>
      </c>
      <c r="J1133" s="60">
        <v>1</v>
      </c>
      <c r="K1133" s="60">
        <v>625</v>
      </c>
      <c r="L1133" s="60">
        <v>0</v>
      </c>
      <c r="M1133" s="60">
        <v>0</v>
      </c>
      <c r="N1133" s="60">
        <v>0</v>
      </c>
      <c r="O1133" s="60">
        <v>0</v>
      </c>
      <c r="P1133" s="60">
        <v>375</v>
      </c>
      <c r="Q1133" s="60">
        <v>0</v>
      </c>
      <c r="R1133" s="60">
        <v>0</v>
      </c>
      <c r="S1133" s="60">
        <v>0</v>
      </c>
      <c r="T1133" s="60">
        <v>0</v>
      </c>
      <c r="U1133" s="60">
        <v>0</v>
      </c>
      <c r="V1133" s="60">
        <v>0</v>
      </c>
      <c r="W1133" s="60">
        <v>0</v>
      </c>
      <c r="X1133" s="60">
        <v>0</v>
      </c>
      <c r="Y1133" s="60">
        <v>0</v>
      </c>
      <c r="Z1133" s="60">
        <v>0</v>
      </c>
      <c r="AA1133" s="60">
        <v>0</v>
      </c>
      <c r="AB1133" s="60">
        <v>0</v>
      </c>
      <c r="AC1133" s="60">
        <v>0</v>
      </c>
      <c r="AD1133" s="60">
        <v>0</v>
      </c>
      <c r="AE1133" s="60">
        <v>0</v>
      </c>
      <c r="AF1133" s="45">
        <v>2</v>
      </c>
      <c r="AG1133" s="45">
        <v>2</v>
      </c>
      <c r="AH1133" s="45">
        <v>0</v>
      </c>
      <c r="AI1133" s="45">
        <v>0</v>
      </c>
      <c r="AJ1133" s="45">
        <v>0</v>
      </c>
      <c r="AK1133" s="45">
        <v>0</v>
      </c>
      <c r="AL1133" s="45">
        <v>0</v>
      </c>
      <c r="AM1133" s="45">
        <v>0</v>
      </c>
      <c r="AN1133" s="45">
        <v>0</v>
      </c>
      <c r="AO1133" s="45">
        <v>0</v>
      </c>
    </row>
    <row r="1134" spans="1:41">
      <c r="A1134" s="45">
        <v>22110</v>
      </c>
      <c r="B1134" s="45" t="s">
        <v>4720</v>
      </c>
      <c r="C1134" s="45" t="s">
        <v>4936</v>
      </c>
      <c r="D1134" s="59">
        <v>12041</v>
      </c>
      <c r="E1134" s="45">
        <v>2</v>
      </c>
      <c r="F1134" s="45">
        <v>0</v>
      </c>
      <c r="G1134" s="45">
        <v>6</v>
      </c>
      <c r="H1134" s="45">
        <v>10102</v>
      </c>
      <c r="I1134" s="45">
        <v>1</v>
      </c>
      <c r="J1134" s="60">
        <v>1</v>
      </c>
      <c r="K1134" s="60">
        <v>625</v>
      </c>
      <c r="L1134" s="60">
        <v>0</v>
      </c>
      <c r="M1134" s="60">
        <v>0</v>
      </c>
      <c r="N1134" s="60">
        <v>0</v>
      </c>
      <c r="O1134" s="60">
        <v>0</v>
      </c>
      <c r="P1134" s="60">
        <v>375</v>
      </c>
      <c r="Q1134" s="60">
        <v>0</v>
      </c>
      <c r="R1134" s="60">
        <v>0</v>
      </c>
      <c r="S1134" s="60">
        <v>0</v>
      </c>
      <c r="T1134" s="60">
        <v>0</v>
      </c>
      <c r="U1134" s="60">
        <v>0</v>
      </c>
      <c r="V1134" s="60">
        <v>0</v>
      </c>
      <c r="W1134" s="60">
        <v>0</v>
      </c>
      <c r="X1134" s="60">
        <v>0</v>
      </c>
      <c r="Y1134" s="60">
        <v>0</v>
      </c>
      <c r="Z1134" s="60">
        <v>0</v>
      </c>
      <c r="AA1134" s="60">
        <v>0</v>
      </c>
      <c r="AB1134" s="60">
        <v>0</v>
      </c>
      <c r="AC1134" s="60">
        <v>0</v>
      </c>
      <c r="AD1134" s="60">
        <v>0</v>
      </c>
      <c r="AE1134" s="60">
        <v>0</v>
      </c>
      <c r="AF1134" s="45">
        <v>2</v>
      </c>
      <c r="AG1134" s="45">
        <v>2</v>
      </c>
      <c r="AH1134" s="45">
        <v>0</v>
      </c>
      <c r="AI1134" s="45">
        <v>0</v>
      </c>
      <c r="AJ1134" s="45">
        <v>0</v>
      </c>
      <c r="AK1134" s="45">
        <v>0</v>
      </c>
      <c r="AL1134" s="45">
        <v>0</v>
      </c>
      <c r="AM1134" s="45">
        <v>0</v>
      </c>
      <c r="AN1134" s="45">
        <v>0</v>
      </c>
      <c r="AO1134" s="45">
        <v>0</v>
      </c>
    </row>
    <row r="1135" spans="1:41">
      <c r="A1135" s="45">
        <v>22111</v>
      </c>
      <c r="B1135" s="45" t="s">
        <v>4721</v>
      </c>
      <c r="C1135" s="45" t="s">
        <v>4937</v>
      </c>
      <c r="D1135" s="59">
        <v>11038</v>
      </c>
      <c r="E1135" s="45">
        <v>2</v>
      </c>
      <c r="F1135" s="45">
        <v>0</v>
      </c>
      <c r="G1135" s="45">
        <v>6</v>
      </c>
      <c r="H1135" s="45">
        <v>10103</v>
      </c>
      <c r="I1135" s="45">
        <v>1</v>
      </c>
      <c r="J1135" s="60">
        <v>1</v>
      </c>
      <c r="K1135" s="60">
        <v>625</v>
      </c>
      <c r="L1135" s="60">
        <v>0</v>
      </c>
      <c r="M1135" s="60">
        <v>0</v>
      </c>
      <c r="N1135" s="60">
        <v>0</v>
      </c>
      <c r="O1135" s="60">
        <v>0</v>
      </c>
      <c r="P1135" s="60">
        <v>375</v>
      </c>
      <c r="Q1135" s="60">
        <v>0</v>
      </c>
      <c r="R1135" s="60">
        <v>0</v>
      </c>
      <c r="S1135" s="60">
        <v>0</v>
      </c>
      <c r="T1135" s="60">
        <v>0</v>
      </c>
      <c r="U1135" s="60">
        <v>0</v>
      </c>
      <c r="V1135" s="60">
        <v>0</v>
      </c>
      <c r="W1135" s="60">
        <v>0</v>
      </c>
      <c r="X1135" s="60">
        <v>0</v>
      </c>
      <c r="Y1135" s="60">
        <v>0</v>
      </c>
      <c r="Z1135" s="60">
        <v>0</v>
      </c>
      <c r="AA1135" s="60">
        <v>0</v>
      </c>
      <c r="AB1135" s="60">
        <v>0</v>
      </c>
      <c r="AC1135" s="60">
        <v>0</v>
      </c>
      <c r="AD1135" s="60">
        <v>0</v>
      </c>
      <c r="AE1135" s="60">
        <v>0</v>
      </c>
      <c r="AF1135" s="45">
        <v>2</v>
      </c>
      <c r="AG1135" s="45">
        <v>2</v>
      </c>
      <c r="AH1135" s="45">
        <v>0</v>
      </c>
      <c r="AI1135" s="45">
        <v>0</v>
      </c>
      <c r="AJ1135" s="45">
        <v>0</v>
      </c>
      <c r="AK1135" s="45">
        <v>0</v>
      </c>
      <c r="AL1135" s="45">
        <v>0</v>
      </c>
      <c r="AM1135" s="45">
        <v>0</v>
      </c>
      <c r="AN1135" s="45">
        <v>0</v>
      </c>
      <c r="AO1135" s="45">
        <v>0</v>
      </c>
    </row>
    <row r="1136" spans="1:41">
      <c r="A1136" s="45">
        <v>22112</v>
      </c>
      <c r="B1136" s="45" t="s">
        <v>4722</v>
      </c>
      <c r="C1136" s="45" t="s">
        <v>4938</v>
      </c>
      <c r="D1136" s="59">
        <v>12027</v>
      </c>
      <c r="E1136" s="45">
        <v>2</v>
      </c>
      <c r="F1136" s="45">
        <v>0</v>
      </c>
      <c r="G1136" s="45">
        <v>6</v>
      </c>
      <c r="H1136" s="45">
        <v>10104</v>
      </c>
      <c r="I1136" s="45">
        <v>1</v>
      </c>
      <c r="J1136" s="60">
        <v>1</v>
      </c>
      <c r="K1136" s="60">
        <v>625</v>
      </c>
      <c r="L1136" s="60">
        <v>0</v>
      </c>
      <c r="M1136" s="60">
        <v>0</v>
      </c>
      <c r="N1136" s="60">
        <v>0</v>
      </c>
      <c r="O1136" s="60">
        <v>0</v>
      </c>
      <c r="P1136" s="60">
        <v>375</v>
      </c>
      <c r="Q1136" s="60">
        <v>0</v>
      </c>
      <c r="R1136" s="60">
        <v>0</v>
      </c>
      <c r="S1136" s="60">
        <v>0</v>
      </c>
      <c r="T1136" s="60">
        <v>0</v>
      </c>
      <c r="U1136" s="60">
        <v>0</v>
      </c>
      <c r="V1136" s="60">
        <v>0</v>
      </c>
      <c r="W1136" s="60">
        <v>0</v>
      </c>
      <c r="X1136" s="60">
        <v>0</v>
      </c>
      <c r="Y1136" s="60">
        <v>0</v>
      </c>
      <c r="Z1136" s="60">
        <v>0</v>
      </c>
      <c r="AA1136" s="60">
        <v>0</v>
      </c>
      <c r="AB1136" s="60">
        <v>0</v>
      </c>
      <c r="AC1136" s="60">
        <v>0</v>
      </c>
      <c r="AD1136" s="60">
        <v>0</v>
      </c>
      <c r="AE1136" s="60">
        <v>0</v>
      </c>
      <c r="AF1136" s="45">
        <v>2</v>
      </c>
      <c r="AG1136" s="45">
        <v>2</v>
      </c>
      <c r="AH1136" s="45">
        <v>0</v>
      </c>
      <c r="AI1136" s="45">
        <v>0</v>
      </c>
      <c r="AJ1136" s="45">
        <v>0</v>
      </c>
      <c r="AK1136" s="45">
        <v>0</v>
      </c>
      <c r="AL1136" s="45">
        <v>0</v>
      </c>
      <c r="AM1136" s="45">
        <v>0</v>
      </c>
      <c r="AN1136" s="45">
        <v>0</v>
      </c>
      <c r="AO1136" s="45">
        <v>0</v>
      </c>
    </row>
    <row r="1137" spans="1:41">
      <c r="A1137" s="45">
        <v>22113</v>
      </c>
      <c r="B1137" s="45" t="s">
        <v>4723</v>
      </c>
      <c r="C1137" s="45" t="s">
        <v>4939</v>
      </c>
      <c r="D1137" s="59">
        <v>11023</v>
      </c>
      <c r="E1137" s="45">
        <v>2</v>
      </c>
      <c r="F1137" s="45">
        <v>0</v>
      </c>
      <c r="G1137" s="45">
        <v>6</v>
      </c>
      <c r="H1137" s="45">
        <v>10105</v>
      </c>
      <c r="I1137" s="45">
        <v>1</v>
      </c>
      <c r="J1137" s="60">
        <v>1</v>
      </c>
      <c r="K1137" s="60">
        <v>625</v>
      </c>
      <c r="L1137" s="60">
        <v>0</v>
      </c>
      <c r="M1137" s="60">
        <v>0</v>
      </c>
      <c r="N1137" s="60">
        <v>0</v>
      </c>
      <c r="O1137" s="60">
        <v>0</v>
      </c>
      <c r="P1137" s="60">
        <v>375</v>
      </c>
      <c r="Q1137" s="60">
        <v>0</v>
      </c>
      <c r="R1137" s="60">
        <v>0</v>
      </c>
      <c r="S1137" s="60">
        <v>0</v>
      </c>
      <c r="T1137" s="60">
        <v>0</v>
      </c>
      <c r="U1137" s="60">
        <v>0</v>
      </c>
      <c r="V1137" s="60">
        <v>0</v>
      </c>
      <c r="W1137" s="60">
        <v>0</v>
      </c>
      <c r="X1137" s="60">
        <v>0</v>
      </c>
      <c r="Y1137" s="60">
        <v>0</v>
      </c>
      <c r="Z1137" s="60">
        <v>0</v>
      </c>
      <c r="AA1137" s="60">
        <v>0</v>
      </c>
      <c r="AB1137" s="60">
        <v>0</v>
      </c>
      <c r="AC1137" s="60">
        <v>0</v>
      </c>
      <c r="AD1137" s="60">
        <v>0</v>
      </c>
      <c r="AE1137" s="60">
        <v>0</v>
      </c>
      <c r="AF1137" s="45">
        <v>2</v>
      </c>
      <c r="AG1137" s="45">
        <v>2</v>
      </c>
      <c r="AH1137" s="45">
        <v>0</v>
      </c>
      <c r="AI1137" s="45">
        <v>0</v>
      </c>
      <c r="AJ1137" s="45">
        <v>0</v>
      </c>
      <c r="AK1137" s="45">
        <v>0</v>
      </c>
      <c r="AL1137" s="45">
        <v>0</v>
      </c>
      <c r="AM1137" s="45">
        <v>0</v>
      </c>
      <c r="AN1137" s="45">
        <v>0</v>
      </c>
      <c r="AO1137" s="45">
        <v>0</v>
      </c>
    </row>
    <row r="1138" spans="1:41">
      <c r="A1138" s="45">
        <v>22114</v>
      </c>
      <c r="B1138" s="45" t="s">
        <v>4721</v>
      </c>
      <c r="C1138" s="45" t="s">
        <v>4937</v>
      </c>
      <c r="D1138" s="59">
        <v>11038</v>
      </c>
      <c r="E1138" s="45">
        <v>2</v>
      </c>
      <c r="F1138" s="45">
        <v>0</v>
      </c>
      <c r="G1138" s="45">
        <v>6</v>
      </c>
      <c r="H1138" s="45">
        <v>10106</v>
      </c>
      <c r="I1138" s="45">
        <v>1</v>
      </c>
      <c r="J1138" s="60">
        <v>1</v>
      </c>
      <c r="K1138" s="60">
        <v>625</v>
      </c>
      <c r="L1138" s="60">
        <v>0</v>
      </c>
      <c r="M1138" s="60">
        <v>0</v>
      </c>
      <c r="N1138" s="60">
        <v>0</v>
      </c>
      <c r="O1138" s="60">
        <v>0</v>
      </c>
      <c r="P1138" s="60">
        <v>375</v>
      </c>
      <c r="Q1138" s="60">
        <v>0</v>
      </c>
      <c r="R1138" s="60">
        <v>0</v>
      </c>
      <c r="S1138" s="60">
        <v>0</v>
      </c>
      <c r="T1138" s="60">
        <v>0</v>
      </c>
      <c r="U1138" s="60">
        <v>0</v>
      </c>
      <c r="V1138" s="60">
        <v>0</v>
      </c>
      <c r="W1138" s="60">
        <v>0</v>
      </c>
      <c r="X1138" s="60">
        <v>0</v>
      </c>
      <c r="Y1138" s="60">
        <v>0</v>
      </c>
      <c r="Z1138" s="60">
        <v>0</v>
      </c>
      <c r="AA1138" s="60">
        <v>0</v>
      </c>
      <c r="AB1138" s="60">
        <v>0</v>
      </c>
      <c r="AC1138" s="60">
        <v>0</v>
      </c>
      <c r="AD1138" s="60">
        <v>0</v>
      </c>
      <c r="AE1138" s="60">
        <v>0</v>
      </c>
      <c r="AF1138" s="45">
        <v>2</v>
      </c>
      <c r="AG1138" s="45">
        <v>2</v>
      </c>
      <c r="AH1138" s="45">
        <v>0</v>
      </c>
      <c r="AI1138" s="45">
        <v>0</v>
      </c>
      <c r="AJ1138" s="45">
        <v>0</v>
      </c>
      <c r="AK1138" s="45">
        <v>0</v>
      </c>
      <c r="AL1138" s="45">
        <v>0</v>
      </c>
      <c r="AM1138" s="45">
        <v>0</v>
      </c>
      <c r="AN1138" s="45">
        <v>0</v>
      </c>
      <c r="AO1138" s="45">
        <v>0</v>
      </c>
    </row>
    <row r="1139" spans="1:41">
      <c r="A1139" s="45">
        <v>22115</v>
      </c>
      <c r="B1139" s="45" t="s">
        <v>4724</v>
      </c>
      <c r="C1139" s="45" t="s">
        <v>4940</v>
      </c>
      <c r="D1139" s="59">
        <v>12039</v>
      </c>
      <c r="E1139" s="45">
        <v>2</v>
      </c>
      <c r="F1139" s="45">
        <v>0</v>
      </c>
      <c r="G1139" s="45">
        <v>6</v>
      </c>
      <c r="H1139" s="45">
        <v>10107</v>
      </c>
      <c r="I1139" s="45">
        <v>1</v>
      </c>
      <c r="J1139" s="60">
        <v>1</v>
      </c>
      <c r="K1139" s="60">
        <v>625</v>
      </c>
      <c r="L1139" s="60">
        <v>0</v>
      </c>
      <c r="M1139" s="60">
        <v>0</v>
      </c>
      <c r="N1139" s="60">
        <v>0</v>
      </c>
      <c r="O1139" s="60">
        <v>0</v>
      </c>
      <c r="P1139" s="60">
        <v>375</v>
      </c>
      <c r="Q1139" s="60">
        <v>0</v>
      </c>
      <c r="R1139" s="60">
        <v>0</v>
      </c>
      <c r="S1139" s="60">
        <v>0</v>
      </c>
      <c r="T1139" s="60">
        <v>0</v>
      </c>
      <c r="U1139" s="60">
        <v>0</v>
      </c>
      <c r="V1139" s="60">
        <v>0</v>
      </c>
      <c r="W1139" s="60">
        <v>0</v>
      </c>
      <c r="X1139" s="60">
        <v>0</v>
      </c>
      <c r="Y1139" s="60">
        <v>0</v>
      </c>
      <c r="Z1139" s="60">
        <v>0</v>
      </c>
      <c r="AA1139" s="60">
        <v>0</v>
      </c>
      <c r="AB1139" s="60">
        <v>0</v>
      </c>
      <c r="AC1139" s="60">
        <v>0</v>
      </c>
      <c r="AD1139" s="60">
        <v>0</v>
      </c>
      <c r="AE1139" s="60">
        <v>0</v>
      </c>
      <c r="AF1139" s="45">
        <v>2</v>
      </c>
      <c r="AG1139" s="45">
        <v>2</v>
      </c>
      <c r="AH1139" s="45">
        <v>0</v>
      </c>
      <c r="AI1139" s="45">
        <v>0</v>
      </c>
      <c r="AJ1139" s="45">
        <v>0</v>
      </c>
      <c r="AK1139" s="45">
        <v>0</v>
      </c>
      <c r="AL1139" s="45">
        <v>0</v>
      </c>
      <c r="AM1139" s="45">
        <v>0</v>
      </c>
      <c r="AN1139" s="45">
        <v>0</v>
      </c>
      <c r="AO1139" s="45">
        <v>0</v>
      </c>
    </row>
    <row r="1140" spans="1:41">
      <c r="A1140" s="45">
        <v>22116</v>
      </c>
      <c r="B1140" s="45" t="s">
        <v>4725</v>
      </c>
      <c r="C1140" s="45" t="s">
        <v>4941</v>
      </c>
      <c r="D1140" s="59">
        <v>12022</v>
      </c>
      <c r="E1140" s="45">
        <v>2</v>
      </c>
      <c r="F1140" s="45">
        <v>0</v>
      </c>
      <c r="G1140" s="45">
        <v>6</v>
      </c>
      <c r="H1140" s="45">
        <v>10108</v>
      </c>
      <c r="I1140" s="45">
        <v>1</v>
      </c>
      <c r="J1140" s="60">
        <v>1</v>
      </c>
      <c r="K1140" s="60">
        <v>625</v>
      </c>
      <c r="L1140" s="60">
        <v>0</v>
      </c>
      <c r="M1140" s="60">
        <v>0</v>
      </c>
      <c r="N1140" s="60">
        <v>0</v>
      </c>
      <c r="O1140" s="60">
        <v>0</v>
      </c>
      <c r="P1140" s="60">
        <v>375</v>
      </c>
      <c r="Q1140" s="60">
        <v>0</v>
      </c>
      <c r="R1140" s="60">
        <v>0</v>
      </c>
      <c r="S1140" s="60">
        <v>0</v>
      </c>
      <c r="T1140" s="60">
        <v>0</v>
      </c>
      <c r="U1140" s="60">
        <v>0</v>
      </c>
      <c r="V1140" s="60">
        <v>0</v>
      </c>
      <c r="W1140" s="60">
        <v>0</v>
      </c>
      <c r="X1140" s="60">
        <v>0</v>
      </c>
      <c r="Y1140" s="60">
        <v>0</v>
      </c>
      <c r="Z1140" s="60">
        <v>0</v>
      </c>
      <c r="AA1140" s="60">
        <v>0</v>
      </c>
      <c r="AB1140" s="60">
        <v>0</v>
      </c>
      <c r="AC1140" s="60">
        <v>0</v>
      </c>
      <c r="AD1140" s="60">
        <v>0</v>
      </c>
      <c r="AE1140" s="60">
        <v>0</v>
      </c>
      <c r="AF1140" s="45">
        <v>2</v>
      </c>
      <c r="AG1140" s="45">
        <v>2</v>
      </c>
      <c r="AH1140" s="45">
        <v>0</v>
      </c>
      <c r="AI1140" s="45">
        <v>0</v>
      </c>
      <c r="AJ1140" s="45">
        <v>0</v>
      </c>
      <c r="AK1140" s="45">
        <v>0</v>
      </c>
      <c r="AL1140" s="45">
        <v>0</v>
      </c>
      <c r="AM1140" s="45">
        <v>0</v>
      </c>
      <c r="AN1140" s="45">
        <v>0</v>
      </c>
      <c r="AO1140" s="45">
        <v>0</v>
      </c>
    </row>
    <row r="1141" spans="1:41">
      <c r="A1141" s="45">
        <v>22117</v>
      </c>
      <c r="B1141" s="45" t="s">
        <v>4726</v>
      </c>
      <c r="C1141" s="45" t="s">
        <v>4942</v>
      </c>
      <c r="D1141" s="59">
        <v>12022</v>
      </c>
      <c r="E1141" s="45">
        <v>2</v>
      </c>
      <c r="F1141" s="45">
        <v>0</v>
      </c>
      <c r="G1141" s="45">
        <v>6</v>
      </c>
      <c r="H1141" s="45">
        <v>10109</v>
      </c>
      <c r="I1141" s="45">
        <v>1</v>
      </c>
      <c r="J1141" s="60">
        <v>1</v>
      </c>
      <c r="K1141" s="60">
        <v>625</v>
      </c>
      <c r="L1141" s="60">
        <v>0</v>
      </c>
      <c r="M1141" s="60">
        <v>0</v>
      </c>
      <c r="N1141" s="60">
        <v>0</v>
      </c>
      <c r="O1141" s="60">
        <v>0</v>
      </c>
      <c r="P1141" s="60">
        <v>375</v>
      </c>
      <c r="Q1141" s="60">
        <v>0</v>
      </c>
      <c r="R1141" s="60">
        <v>0</v>
      </c>
      <c r="S1141" s="60">
        <v>0</v>
      </c>
      <c r="T1141" s="60">
        <v>0</v>
      </c>
      <c r="U1141" s="60">
        <v>0</v>
      </c>
      <c r="V1141" s="60">
        <v>0</v>
      </c>
      <c r="W1141" s="60">
        <v>0</v>
      </c>
      <c r="X1141" s="60">
        <v>0</v>
      </c>
      <c r="Y1141" s="60">
        <v>0</v>
      </c>
      <c r="Z1141" s="60">
        <v>0</v>
      </c>
      <c r="AA1141" s="60">
        <v>0</v>
      </c>
      <c r="AB1141" s="60">
        <v>0</v>
      </c>
      <c r="AC1141" s="60">
        <v>0</v>
      </c>
      <c r="AD1141" s="60">
        <v>0</v>
      </c>
      <c r="AE1141" s="60">
        <v>0</v>
      </c>
      <c r="AF1141" s="45">
        <v>2</v>
      </c>
      <c r="AG1141" s="45">
        <v>2</v>
      </c>
      <c r="AH1141" s="45">
        <v>0</v>
      </c>
      <c r="AI1141" s="45">
        <v>0</v>
      </c>
      <c r="AJ1141" s="45">
        <v>0</v>
      </c>
      <c r="AK1141" s="45">
        <v>0</v>
      </c>
      <c r="AL1141" s="45">
        <v>0</v>
      </c>
      <c r="AM1141" s="45">
        <v>0</v>
      </c>
      <c r="AN1141" s="45">
        <v>0</v>
      </c>
      <c r="AO1141" s="45">
        <v>0</v>
      </c>
    </row>
    <row r="1142" spans="1:41">
      <c r="A1142" s="45">
        <v>22118</v>
      </c>
      <c r="B1142" s="45" t="s">
        <v>4727</v>
      </c>
      <c r="C1142" s="45" t="s">
        <v>4943</v>
      </c>
      <c r="D1142" s="59">
        <v>11022</v>
      </c>
      <c r="E1142" s="45">
        <v>2</v>
      </c>
      <c r="F1142" s="45">
        <v>0</v>
      </c>
      <c r="G1142" s="45">
        <v>6</v>
      </c>
      <c r="H1142" s="45">
        <v>10110</v>
      </c>
      <c r="I1142" s="45">
        <v>1</v>
      </c>
      <c r="J1142" s="60">
        <v>1</v>
      </c>
      <c r="K1142" s="60">
        <v>625</v>
      </c>
      <c r="L1142" s="60">
        <v>0</v>
      </c>
      <c r="M1142" s="60">
        <v>0</v>
      </c>
      <c r="N1142" s="60">
        <v>0</v>
      </c>
      <c r="O1142" s="60">
        <v>0</v>
      </c>
      <c r="P1142" s="60">
        <v>375</v>
      </c>
      <c r="Q1142" s="60">
        <v>0</v>
      </c>
      <c r="R1142" s="60">
        <v>0</v>
      </c>
      <c r="S1142" s="60">
        <v>0</v>
      </c>
      <c r="T1142" s="60">
        <v>0</v>
      </c>
      <c r="U1142" s="60">
        <v>0</v>
      </c>
      <c r="V1142" s="60">
        <v>0</v>
      </c>
      <c r="W1142" s="60">
        <v>0</v>
      </c>
      <c r="X1142" s="60">
        <v>0</v>
      </c>
      <c r="Y1142" s="60">
        <v>0</v>
      </c>
      <c r="Z1142" s="60">
        <v>0</v>
      </c>
      <c r="AA1142" s="60">
        <v>0</v>
      </c>
      <c r="AB1142" s="60">
        <v>0</v>
      </c>
      <c r="AC1142" s="60">
        <v>0</v>
      </c>
      <c r="AD1142" s="60">
        <v>0</v>
      </c>
      <c r="AE1142" s="60">
        <v>0</v>
      </c>
      <c r="AF1142" s="45">
        <v>2</v>
      </c>
      <c r="AG1142" s="45">
        <v>2</v>
      </c>
      <c r="AH1142" s="45">
        <v>0</v>
      </c>
      <c r="AI1142" s="45">
        <v>0</v>
      </c>
      <c r="AJ1142" s="45">
        <v>0</v>
      </c>
      <c r="AK1142" s="45">
        <v>0</v>
      </c>
      <c r="AL1142" s="45">
        <v>0</v>
      </c>
      <c r="AM1142" s="45">
        <v>0</v>
      </c>
      <c r="AN1142" s="45">
        <v>0</v>
      </c>
      <c r="AO1142" s="45">
        <v>0</v>
      </c>
    </row>
    <row r="1143" spans="1:41">
      <c r="A1143" s="45">
        <v>22119</v>
      </c>
      <c r="B1143" s="45" t="s">
        <v>4728</v>
      </c>
      <c r="C1143" s="45" t="s">
        <v>4944</v>
      </c>
      <c r="D1143" s="59">
        <v>11044</v>
      </c>
      <c r="E1143" s="45">
        <v>2</v>
      </c>
      <c r="F1143" s="45">
        <v>0</v>
      </c>
      <c r="G1143" s="45">
        <v>6</v>
      </c>
      <c r="H1143" s="45">
        <v>10111</v>
      </c>
      <c r="I1143" s="45">
        <v>1</v>
      </c>
      <c r="J1143" s="60">
        <v>1</v>
      </c>
      <c r="K1143" s="60">
        <v>625</v>
      </c>
      <c r="L1143" s="60">
        <v>0</v>
      </c>
      <c r="M1143" s="60">
        <v>0</v>
      </c>
      <c r="N1143" s="60">
        <v>0</v>
      </c>
      <c r="O1143" s="60">
        <v>0</v>
      </c>
      <c r="P1143" s="60">
        <v>375</v>
      </c>
      <c r="Q1143" s="60">
        <v>0</v>
      </c>
      <c r="R1143" s="60">
        <v>0</v>
      </c>
      <c r="S1143" s="60">
        <v>0</v>
      </c>
      <c r="T1143" s="60">
        <v>0</v>
      </c>
      <c r="U1143" s="60">
        <v>0</v>
      </c>
      <c r="V1143" s="60">
        <v>0</v>
      </c>
      <c r="W1143" s="60">
        <v>0</v>
      </c>
      <c r="X1143" s="60">
        <v>0</v>
      </c>
      <c r="Y1143" s="60">
        <v>0</v>
      </c>
      <c r="Z1143" s="60">
        <v>0</v>
      </c>
      <c r="AA1143" s="60">
        <v>0</v>
      </c>
      <c r="AB1143" s="60">
        <v>0</v>
      </c>
      <c r="AC1143" s="60">
        <v>0</v>
      </c>
      <c r="AD1143" s="60">
        <v>0</v>
      </c>
      <c r="AE1143" s="60">
        <v>0</v>
      </c>
      <c r="AF1143" s="45">
        <v>2</v>
      </c>
      <c r="AG1143" s="45">
        <v>2</v>
      </c>
      <c r="AH1143" s="45">
        <v>0</v>
      </c>
      <c r="AI1143" s="45">
        <v>0</v>
      </c>
      <c r="AJ1143" s="45">
        <v>0</v>
      </c>
      <c r="AK1143" s="45">
        <v>0</v>
      </c>
      <c r="AL1143" s="45">
        <v>0</v>
      </c>
      <c r="AM1143" s="45">
        <v>0</v>
      </c>
      <c r="AN1143" s="45">
        <v>0</v>
      </c>
      <c r="AO1143" s="45">
        <v>0</v>
      </c>
    </row>
    <row r="1144" spans="1:41">
      <c r="A1144" s="45">
        <v>22120</v>
      </c>
      <c r="B1144" s="45" t="s">
        <v>4729</v>
      </c>
      <c r="C1144" s="45" t="s">
        <v>4945</v>
      </c>
      <c r="D1144" s="59">
        <v>12027</v>
      </c>
      <c r="E1144" s="45">
        <v>2</v>
      </c>
      <c r="F1144" s="45">
        <v>0</v>
      </c>
      <c r="G1144" s="45">
        <v>6</v>
      </c>
      <c r="H1144" s="45">
        <v>10112</v>
      </c>
      <c r="I1144" s="45">
        <v>1</v>
      </c>
      <c r="J1144" s="60">
        <v>1</v>
      </c>
      <c r="K1144" s="60">
        <v>625</v>
      </c>
      <c r="L1144" s="60">
        <v>0</v>
      </c>
      <c r="M1144" s="60">
        <v>0</v>
      </c>
      <c r="N1144" s="60">
        <v>0</v>
      </c>
      <c r="O1144" s="60">
        <v>0</v>
      </c>
      <c r="P1144" s="60">
        <v>375</v>
      </c>
      <c r="Q1144" s="60">
        <v>0</v>
      </c>
      <c r="R1144" s="60">
        <v>0</v>
      </c>
      <c r="S1144" s="60">
        <v>0</v>
      </c>
      <c r="T1144" s="60">
        <v>0</v>
      </c>
      <c r="U1144" s="60">
        <v>0</v>
      </c>
      <c r="V1144" s="60">
        <v>0</v>
      </c>
      <c r="W1144" s="60">
        <v>0</v>
      </c>
      <c r="X1144" s="60">
        <v>0</v>
      </c>
      <c r="Y1144" s="60">
        <v>0</v>
      </c>
      <c r="Z1144" s="60">
        <v>0</v>
      </c>
      <c r="AA1144" s="60">
        <v>0</v>
      </c>
      <c r="AB1144" s="60">
        <v>0</v>
      </c>
      <c r="AC1144" s="60">
        <v>0</v>
      </c>
      <c r="AD1144" s="60">
        <v>0</v>
      </c>
      <c r="AE1144" s="60">
        <v>0</v>
      </c>
      <c r="AF1144" s="45">
        <v>2</v>
      </c>
      <c r="AG1144" s="45">
        <v>2</v>
      </c>
      <c r="AH1144" s="45">
        <v>0</v>
      </c>
      <c r="AI1144" s="45">
        <v>0</v>
      </c>
      <c r="AJ1144" s="45">
        <v>0</v>
      </c>
      <c r="AK1144" s="45">
        <v>0</v>
      </c>
      <c r="AL1144" s="45">
        <v>0</v>
      </c>
      <c r="AM1144" s="45">
        <v>0</v>
      </c>
      <c r="AN1144" s="45">
        <v>0</v>
      </c>
      <c r="AO1144" s="45">
        <v>0</v>
      </c>
    </row>
    <row r="1145" spans="1:41">
      <c r="A1145" s="45">
        <v>22121</v>
      </c>
      <c r="B1145" s="45" t="s">
        <v>4721</v>
      </c>
      <c r="C1145" s="45" t="s">
        <v>4937</v>
      </c>
      <c r="D1145" s="59">
        <v>11038</v>
      </c>
      <c r="E1145" s="45">
        <v>2</v>
      </c>
      <c r="F1145" s="45">
        <v>0</v>
      </c>
      <c r="G1145" s="45">
        <v>6</v>
      </c>
      <c r="H1145" s="45">
        <v>10113</v>
      </c>
      <c r="I1145" s="45">
        <v>1</v>
      </c>
      <c r="J1145" s="60">
        <v>1</v>
      </c>
      <c r="K1145" s="60">
        <v>625</v>
      </c>
      <c r="L1145" s="60">
        <v>0</v>
      </c>
      <c r="M1145" s="60">
        <v>0</v>
      </c>
      <c r="N1145" s="60">
        <v>0</v>
      </c>
      <c r="O1145" s="60">
        <v>0</v>
      </c>
      <c r="P1145" s="60">
        <v>375</v>
      </c>
      <c r="Q1145" s="60">
        <v>0</v>
      </c>
      <c r="R1145" s="60">
        <v>0</v>
      </c>
      <c r="S1145" s="60">
        <v>0</v>
      </c>
      <c r="T1145" s="60">
        <v>0</v>
      </c>
      <c r="U1145" s="60">
        <v>0</v>
      </c>
      <c r="V1145" s="60">
        <v>0</v>
      </c>
      <c r="W1145" s="60">
        <v>0</v>
      </c>
      <c r="X1145" s="60">
        <v>0</v>
      </c>
      <c r="Y1145" s="60">
        <v>0</v>
      </c>
      <c r="Z1145" s="60">
        <v>0</v>
      </c>
      <c r="AA1145" s="60">
        <v>0</v>
      </c>
      <c r="AB1145" s="60">
        <v>0</v>
      </c>
      <c r="AC1145" s="60">
        <v>0</v>
      </c>
      <c r="AD1145" s="60">
        <v>0</v>
      </c>
      <c r="AE1145" s="60">
        <v>0</v>
      </c>
      <c r="AF1145" s="45">
        <v>2</v>
      </c>
      <c r="AG1145" s="45">
        <v>2</v>
      </c>
      <c r="AH1145" s="45">
        <v>0</v>
      </c>
      <c r="AI1145" s="45">
        <v>0</v>
      </c>
      <c r="AJ1145" s="45">
        <v>0</v>
      </c>
      <c r="AK1145" s="45">
        <v>0</v>
      </c>
      <c r="AL1145" s="45">
        <v>0</v>
      </c>
      <c r="AM1145" s="45">
        <v>0</v>
      </c>
      <c r="AN1145" s="45">
        <v>0</v>
      </c>
      <c r="AO1145" s="45">
        <v>0</v>
      </c>
    </row>
    <row r="1146" spans="1:41" s="46" customFormat="1">
      <c r="A1146" s="46">
        <v>22122</v>
      </c>
      <c r="B1146" s="45" t="s">
        <v>4730</v>
      </c>
      <c r="C1146" s="45" t="s">
        <v>4946</v>
      </c>
      <c r="D1146" s="72">
        <v>11041</v>
      </c>
      <c r="E1146" s="46">
        <v>2</v>
      </c>
      <c r="F1146" s="46">
        <v>0</v>
      </c>
      <c r="G1146" s="46">
        <v>6</v>
      </c>
      <c r="H1146" s="46">
        <v>10114</v>
      </c>
      <c r="I1146" s="45">
        <v>1</v>
      </c>
      <c r="J1146" s="60">
        <v>1</v>
      </c>
      <c r="K1146" s="60">
        <v>625</v>
      </c>
      <c r="L1146" s="60">
        <v>0</v>
      </c>
      <c r="M1146" s="60">
        <v>0</v>
      </c>
      <c r="N1146" s="60">
        <v>0</v>
      </c>
      <c r="O1146" s="60">
        <v>0</v>
      </c>
      <c r="P1146" s="60">
        <v>375</v>
      </c>
      <c r="Q1146" s="60">
        <v>0</v>
      </c>
      <c r="R1146" s="60">
        <v>0</v>
      </c>
      <c r="S1146" s="60">
        <v>0</v>
      </c>
      <c r="T1146" s="60">
        <v>0</v>
      </c>
      <c r="U1146" s="60">
        <v>0</v>
      </c>
      <c r="V1146" s="60">
        <v>0</v>
      </c>
      <c r="W1146" s="60">
        <v>0</v>
      </c>
      <c r="X1146" s="60">
        <v>0</v>
      </c>
      <c r="Y1146" s="60">
        <v>0</v>
      </c>
      <c r="Z1146" s="60">
        <v>0</v>
      </c>
      <c r="AA1146" s="60">
        <v>0</v>
      </c>
      <c r="AB1146" s="60">
        <v>0</v>
      </c>
      <c r="AC1146" s="60">
        <v>0</v>
      </c>
      <c r="AD1146" s="60">
        <v>0</v>
      </c>
      <c r="AE1146" s="60">
        <v>0</v>
      </c>
      <c r="AF1146" s="45">
        <v>2</v>
      </c>
      <c r="AG1146" s="45">
        <v>2</v>
      </c>
      <c r="AH1146" s="46">
        <v>0</v>
      </c>
      <c r="AI1146" s="46">
        <v>0</v>
      </c>
      <c r="AJ1146" s="46">
        <v>0</v>
      </c>
      <c r="AK1146" s="46">
        <v>0</v>
      </c>
      <c r="AL1146" s="46">
        <v>0</v>
      </c>
      <c r="AM1146" s="46">
        <v>0</v>
      </c>
      <c r="AN1146" s="46">
        <v>0</v>
      </c>
      <c r="AO1146" s="46">
        <v>0</v>
      </c>
    </row>
    <row r="1147" spans="1:41">
      <c r="A1147" s="45">
        <v>22123</v>
      </c>
      <c r="B1147" s="45" t="s">
        <v>4655</v>
      </c>
      <c r="C1147" s="45" t="s">
        <v>4947</v>
      </c>
      <c r="D1147" s="59">
        <v>13036</v>
      </c>
      <c r="E1147" s="45">
        <v>2</v>
      </c>
      <c r="F1147" s="45">
        <v>0</v>
      </c>
      <c r="G1147" s="45">
        <v>6</v>
      </c>
      <c r="H1147" s="45">
        <v>10115</v>
      </c>
      <c r="I1147" s="45">
        <v>1</v>
      </c>
      <c r="J1147" s="60">
        <v>1</v>
      </c>
      <c r="K1147" s="60">
        <v>625</v>
      </c>
      <c r="L1147" s="60">
        <v>0</v>
      </c>
      <c r="M1147" s="60">
        <v>0</v>
      </c>
      <c r="N1147" s="60">
        <v>0</v>
      </c>
      <c r="O1147" s="60">
        <v>0</v>
      </c>
      <c r="P1147" s="60">
        <v>375</v>
      </c>
      <c r="Q1147" s="60">
        <v>0</v>
      </c>
      <c r="R1147" s="60">
        <v>0</v>
      </c>
      <c r="S1147" s="60">
        <v>0</v>
      </c>
      <c r="T1147" s="60">
        <v>0</v>
      </c>
      <c r="U1147" s="60">
        <v>0</v>
      </c>
      <c r="V1147" s="60">
        <v>0</v>
      </c>
      <c r="W1147" s="60">
        <v>0</v>
      </c>
      <c r="X1147" s="60">
        <v>0</v>
      </c>
      <c r="Y1147" s="60">
        <v>0</v>
      </c>
      <c r="Z1147" s="60">
        <v>0</v>
      </c>
      <c r="AA1147" s="60">
        <v>0</v>
      </c>
      <c r="AB1147" s="60">
        <v>0</v>
      </c>
      <c r="AC1147" s="60">
        <v>0</v>
      </c>
      <c r="AD1147" s="60">
        <v>0</v>
      </c>
      <c r="AE1147" s="60">
        <v>0</v>
      </c>
      <c r="AF1147" s="45">
        <v>2</v>
      </c>
      <c r="AG1147" s="45">
        <v>2</v>
      </c>
      <c r="AH1147" s="45">
        <v>0</v>
      </c>
      <c r="AI1147" s="45">
        <v>0</v>
      </c>
      <c r="AJ1147" s="45">
        <v>0</v>
      </c>
      <c r="AK1147" s="45">
        <v>0</v>
      </c>
      <c r="AL1147" s="45">
        <v>0</v>
      </c>
      <c r="AM1147" s="45">
        <v>0</v>
      </c>
      <c r="AN1147" s="45">
        <v>0</v>
      </c>
      <c r="AO1147" s="45">
        <v>0</v>
      </c>
    </row>
    <row r="1148" spans="1:41">
      <c r="A1148" s="45">
        <v>22124</v>
      </c>
      <c r="B1148" s="45" t="s">
        <v>4731</v>
      </c>
      <c r="C1148" s="45" t="s">
        <v>4948</v>
      </c>
      <c r="D1148" s="59">
        <v>11043</v>
      </c>
      <c r="E1148" s="45">
        <v>2</v>
      </c>
      <c r="F1148" s="45">
        <v>0</v>
      </c>
      <c r="G1148" s="45">
        <v>6</v>
      </c>
      <c r="H1148" s="45">
        <v>10116</v>
      </c>
      <c r="I1148" s="45">
        <v>1</v>
      </c>
      <c r="J1148" s="60">
        <v>1</v>
      </c>
      <c r="K1148" s="60">
        <v>625</v>
      </c>
      <c r="L1148" s="60">
        <v>0</v>
      </c>
      <c r="M1148" s="60">
        <v>0</v>
      </c>
      <c r="N1148" s="60">
        <v>0</v>
      </c>
      <c r="O1148" s="60">
        <v>0</v>
      </c>
      <c r="P1148" s="60">
        <v>375</v>
      </c>
      <c r="Q1148" s="60">
        <v>0</v>
      </c>
      <c r="R1148" s="60">
        <v>0</v>
      </c>
      <c r="S1148" s="60">
        <v>0</v>
      </c>
      <c r="T1148" s="60">
        <v>0</v>
      </c>
      <c r="U1148" s="60">
        <v>0</v>
      </c>
      <c r="V1148" s="60">
        <v>0</v>
      </c>
      <c r="W1148" s="60">
        <v>0</v>
      </c>
      <c r="X1148" s="60">
        <v>0</v>
      </c>
      <c r="Y1148" s="60">
        <v>0</v>
      </c>
      <c r="Z1148" s="60">
        <v>0</v>
      </c>
      <c r="AA1148" s="60">
        <v>0</v>
      </c>
      <c r="AB1148" s="60">
        <v>0</v>
      </c>
      <c r="AC1148" s="60">
        <v>0</v>
      </c>
      <c r="AD1148" s="60">
        <v>0</v>
      </c>
      <c r="AE1148" s="60">
        <v>0</v>
      </c>
      <c r="AF1148" s="45">
        <v>2</v>
      </c>
      <c r="AG1148" s="45">
        <v>2</v>
      </c>
      <c r="AH1148" s="45">
        <v>0</v>
      </c>
      <c r="AI1148" s="45">
        <v>0</v>
      </c>
      <c r="AJ1148" s="45">
        <v>0</v>
      </c>
      <c r="AK1148" s="45">
        <v>0</v>
      </c>
      <c r="AL1148" s="45">
        <v>0</v>
      </c>
      <c r="AM1148" s="45">
        <v>0</v>
      </c>
      <c r="AN1148" s="45">
        <v>0</v>
      </c>
      <c r="AO1148" s="45">
        <v>0</v>
      </c>
    </row>
    <row r="1149" spans="1:41">
      <c r="A1149" s="45">
        <v>22125</v>
      </c>
      <c r="B1149" s="45" t="s">
        <v>4719</v>
      </c>
      <c r="C1149" s="45" t="s">
        <v>4935</v>
      </c>
      <c r="D1149" s="59">
        <v>11034</v>
      </c>
      <c r="E1149" s="45">
        <v>2</v>
      </c>
      <c r="F1149" s="45">
        <v>0</v>
      </c>
      <c r="G1149" s="45">
        <v>6</v>
      </c>
      <c r="H1149" s="45">
        <v>10117</v>
      </c>
      <c r="I1149" s="45">
        <v>1</v>
      </c>
      <c r="J1149" s="60">
        <v>1</v>
      </c>
      <c r="K1149" s="60">
        <v>625</v>
      </c>
      <c r="L1149" s="60">
        <v>0</v>
      </c>
      <c r="M1149" s="60">
        <v>0</v>
      </c>
      <c r="N1149" s="60">
        <v>0</v>
      </c>
      <c r="O1149" s="60">
        <v>0</v>
      </c>
      <c r="P1149" s="60">
        <v>375</v>
      </c>
      <c r="Q1149" s="60">
        <v>0</v>
      </c>
      <c r="R1149" s="60">
        <v>0</v>
      </c>
      <c r="S1149" s="60">
        <v>0</v>
      </c>
      <c r="T1149" s="60">
        <v>0</v>
      </c>
      <c r="U1149" s="60">
        <v>0</v>
      </c>
      <c r="V1149" s="60">
        <v>0</v>
      </c>
      <c r="W1149" s="60">
        <v>0</v>
      </c>
      <c r="X1149" s="60">
        <v>0</v>
      </c>
      <c r="Y1149" s="60">
        <v>0</v>
      </c>
      <c r="Z1149" s="60">
        <v>0</v>
      </c>
      <c r="AA1149" s="60">
        <v>0</v>
      </c>
      <c r="AB1149" s="60">
        <v>0</v>
      </c>
      <c r="AC1149" s="60">
        <v>0</v>
      </c>
      <c r="AD1149" s="60">
        <v>0</v>
      </c>
      <c r="AE1149" s="60">
        <v>0</v>
      </c>
      <c r="AF1149" s="45">
        <v>2</v>
      </c>
      <c r="AG1149" s="45">
        <v>2</v>
      </c>
      <c r="AH1149" s="45">
        <v>0</v>
      </c>
      <c r="AI1149" s="45">
        <v>0</v>
      </c>
      <c r="AJ1149" s="45">
        <v>0</v>
      </c>
      <c r="AK1149" s="45">
        <v>0</v>
      </c>
      <c r="AL1149" s="45">
        <v>0</v>
      </c>
      <c r="AM1149" s="45">
        <v>0</v>
      </c>
      <c r="AN1149" s="45">
        <v>0</v>
      </c>
      <c r="AO1149" s="45">
        <v>0</v>
      </c>
    </row>
    <row r="1150" spans="1:41">
      <c r="A1150" s="45">
        <v>22126</v>
      </c>
      <c r="B1150" s="45" t="s">
        <v>4732</v>
      </c>
      <c r="C1150" s="45" t="s">
        <v>4949</v>
      </c>
      <c r="D1150" s="59">
        <v>14020</v>
      </c>
      <c r="E1150" s="45">
        <v>2</v>
      </c>
      <c r="F1150" s="45">
        <v>0</v>
      </c>
      <c r="G1150" s="45">
        <v>6</v>
      </c>
      <c r="H1150" s="45">
        <v>10118</v>
      </c>
      <c r="I1150" s="45">
        <v>1</v>
      </c>
      <c r="J1150" s="60">
        <v>1</v>
      </c>
      <c r="K1150" s="60">
        <v>625</v>
      </c>
      <c r="L1150" s="60">
        <v>0</v>
      </c>
      <c r="M1150" s="60">
        <v>0</v>
      </c>
      <c r="N1150" s="60">
        <v>0</v>
      </c>
      <c r="O1150" s="60">
        <v>0</v>
      </c>
      <c r="P1150" s="60">
        <v>375</v>
      </c>
      <c r="Q1150" s="60">
        <v>0</v>
      </c>
      <c r="R1150" s="60">
        <v>0</v>
      </c>
      <c r="S1150" s="60">
        <v>0</v>
      </c>
      <c r="T1150" s="60">
        <v>0</v>
      </c>
      <c r="U1150" s="60">
        <v>0</v>
      </c>
      <c r="V1150" s="60">
        <v>0</v>
      </c>
      <c r="W1150" s="60">
        <v>0</v>
      </c>
      <c r="X1150" s="60">
        <v>0</v>
      </c>
      <c r="Y1150" s="60">
        <v>0</v>
      </c>
      <c r="Z1150" s="60">
        <v>0</v>
      </c>
      <c r="AA1150" s="60">
        <v>0</v>
      </c>
      <c r="AB1150" s="60">
        <v>0</v>
      </c>
      <c r="AC1150" s="60">
        <v>0</v>
      </c>
      <c r="AD1150" s="60">
        <v>0</v>
      </c>
      <c r="AE1150" s="60">
        <v>0</v>
      </c>
      <c r="AF1150" s="45">
        <v>2</v>
      </c>
      <c r="AG1150" s="45">
        <v>2</v>
      </c>
      <c r="AH1150" s="45">
        <v>0</v>
      </c>
      <c r="AI1150" s="45">
        <v>0</v>
      </c>
      <c r="AJ1150" s="45">
        <v>0</v>
      </c>
      <c r="AK1150" s="45">
        <v>0</v>
      </c>
      <c r="AL1150" s="45">
        <v>0</v>
      </c>
      <c r="AM1150" s="45">
        <v>0</v>
      </c>
      <c r="AN1150" s="45">
        <v>0</v>
      </c>
      <c r="AO1150" s="45">
        <v>0</v>
      </c>
    </row>
    <row r="1151" spans="1:41">
      <c r="A1151" s="45">
        <v>22127</v>
      </c>
      <c r="B1151" s="45" t="s">
        <v>4732</v>
      </c>
      <c r="C1151" s="45" t="s">
        <v>4949</v>
      </c>
      <c r="D1151" s="59">
        <v>14020</v>
      </c>
      <c r="E1151" s="45">
        <v>2</v>
      </c>
      <c r="F1151" s="45">
        <v>0</v>
      </c>
      <c r="G1151" s="45">
        <v>6</v>
      </c>
      <c r="H1151" s="45">
        <v>10119</v>
      </c>
      <c r="I1151" s="45">
        <v>1</v>
      </c>
      <c r="J1151" s="60">
        <v>1</v>
      </c>
      <c r="K1151" s="60">
        <v>625</v>
      </c>
      <c r="L1151" s="60">
        <v>0</v>
      </c>
      <c r="M1151" s="60">
        <v>0</v>
      </c>
      <c r="N1151" s="60">
        <v>0</v>
      </c>
      <c r="O1151" s="60">
        <v>0</v>
      </c>
      <c r="P1151" s="60">
        <v>375</v>
      </c>
      <c r="Q1151" s="60">
        <v>0</v>
      </c>
      <c r="R1151" s="60">
        <v>0</v>
      </c>
      <c r="S1151" s="60">
        <v>0</v>
      </c>
      <c r="T1151" s="60">
        <v>0</v>
      </c>
      <c r="U1151" s="60">
        <v>0</v>
      </c>
      <c r="V1151" s="60">
        <v>0</v>
      </c>
      <c r="W1151" s="60">
        <v>0</v>
      </c>
      <c r="X1151" s="60">
        <v>0</v>
      </c>
      <c r="Y1151" s="60">
        <v>0</v>
      </c>
      <c r="Z1151" s="60">
        <v>0</v>
      </c>
      <c r="AA1151" s="60">
        <v>0</v>
      </c>
      <c r="AB1151" s="60">
        <v>0</v>
      </c>
      <c r="AC1151" s="60">
        <v>0</v>
      </c>
      <c r="AD1151" s="60">
        <v>0</v>
      </c>
      <c r="AE1151" s="60">
        <v>0</v>
      </c>
      <c r="AF1151" s="45">
        <v>2</v>
      </c>
      <c r="AG1151" s="45">
        <v>2</v>
      </c>
      <c r="AH1151" s="45">
        <v>0</v>
      </c>
      <c r="AI1151" s="45">
        <v>0</v>
      </c>
      <c r="AJ1151" s="45">
        <v>0</v>
      </c>
      <c r="AK1151" s="45">
        <v>0</v>
      </c>
      <c r="AL1151" s="45">
        <v>0</v>
      </c>
      <c r="AM1151" s="45">
        <v>0</v>
      </c>
      <c r="AN1151" s="45">
        <v>0</v>
      </c>
      <c r="AO1151" s="45">
        <v>0</v>
      </c>
    </row>
    <row r="1152" spans="1:41">
      <c r="A1152" s="45">
        <v>22128</v>
      </c>
      <c r="B1152" s="45" t="s">
        <v>4733</v>
      </c>
      <c r="C1152" s="45" t="s">
        <v>4950</v>
      </c>
      <c r="D1152" s="59">
        <v>12041</v>
      </c>
      <c r="E1152" s="45">
        <v>2</v>
      </c>
      <c r="F1152" s="45">
        <v>0</v>
      </c>
      <c r="G1152" s="45">
        <v>6</v>
      </c>
      <c r="H1152" s="45">
        <v>10120</v>
      </c>
      <c r="I1152" s="45">
        <v>1</v>
      </c>
      <c r="J1152" s="60">
        <v>1</v>
      </c>
      <c r="K1152" s="60">
        <v>625</v>
      </c>
      <c r="L1152" s="60">
        <v>0</v>
      </c>
      <c r="M1152" s="60">
        <v>0</v>
      </c>
      <c r="N1152" s="60">
        <v>0</v>
      </c>
      <c r="O1152" s="60">
        <v>0</v>
      </c>
      <c r="P1152" s="60">
        <v>375</v>
      </c>
      <c r="Q1152" s="60">
        <v>0</v>
      </c>
      <c r="R1152" s="60">
        <v>0</v>
      </c>
      <c r="S1152" s="60">
        <v>0</v>
      </c>
      <c r="T1152" s="60">
        <v>0</v>
      </c>
      <c r="U1152" s="60">
        <v>0</v>
      </c>
      <c r="V1152" s="60">
        <v>0</v>
      </c>
      <c r="W1152" s="60">
        <v>0</v>
      </c>
      <c r="X1152" s="60">
        <v>0</v>
      </c>
      <c r="Y1152" s="60">
        <v>0</v>
      </c>
      <c r="Z1152" s="60">
        <v>0</v>
      </c>
      <c r="AA1152" s="60">
        <v>0</v>
      </c>
      <c r="AB1152" s="60">
        <v>0</v>
      </c>
      <c r="AC1152" s="60">
        <v>0</v>
      </c>
      <c r="AD1152" s="60">
        <v>0</v>
      </c>
      <c r="AE1152" s="60">
        <v>0</v>
      </c>
      <c r="AF1152" s="45">
        <v>2</v>
      </c>
      <c r="AG1152" s="45">
        <v>2</v>
      </c>
      <c r="AH1152" s="45">
        <v>0</v>
      </c>
      <c r="AI1152" s="45">
        <v>0</v>
      </c>
      <c r="AJ1152" s="45">
        <v>0</v>
      </c>
      <c r="AK1152" s="45">
        <v>0</v>
      </c>
      <c r="AL1152" s="45">
        <v>0</v>
      </c>
      <c r="AM1152" s="45">
        <v>0</v>
      </c>
      <c r="AN1152" s="45">
        <v>0</v>
      </c>
      <c r="AO1152" s="45">
        <v>0</v>
      </c>
    </row>
    <row r="1153" spans="1:41">
      <c r="A1153" s="45">
        <v>22129</v>
      </c>
      <c r="B1153" s="45" t="s">
        <v>4734</v>
      </c>
      <c r="C1153" s="45" t="s">
        <v>4951</v>
      </c>
      <c r="D1153" s="59">
        <v>11044</v>
      </c>
      <c r="E1153" s="45">
        <v>2</v>
      </c>
      <c r="F1153" s="45">
        <v>0</v>
      </c>
      <c r="G1153" s="45">
        <v>6</v>
      </c>
      <c r="H1153" s="45">
        <v>10121</v>
      </c>
      <c r="I1153" s="45">
        <v>1</v>
      </c>
      <c r="J1153" s="60">
        <v>1</v>
      </c>
      <c r="K1153" s="60">
        <v>625</v>
      </c>
      <c r="L1153" s="60">
        <v>0</v>
      </c>
      <c r="M1153" s="60">
        <v>0</v>
      </c>
      <c r="N1153" s="60">
        <v>0</v>
      </c>
      <c r="O1153" s="60">
        <v>0</v>
      </c>
      <c r="P1153" s="60">
        <v>375</v>
      </c>
      <c r="Q1153" s="60">
        <v>0</v>
      </c>
      <c r="R1153" s="60">
        <v>0</v>
      </c>
      <c r="S1153" s="60">
        <v>0</v>
      </c>
      <c r="T1153" s="60">
        <v>0</v>
      </c>
      <c r="U1153" s="60">
        <v>0</v>
      </c>
      <c r="V1153" s="60">
        <v>0</v>
      </c>
      <c r="W1153" s="60">
        <v>0</v>
      </c>
      <c r="X1153" s="60">
        <v>0</v>
      </c>
      <c r="Y1153" s="60">
        <v>0</v>
      </c>
      <c r="Z1153" s="60">
        <v>0</v>
      </c>
      <c r="AA1153" s="60">
        <v>0</v>
      </c>
      <c r="AB1153" s="60">
        <v>0</v>
      </c>
      <c r="AC1153" s="60">
        <v>0</v>
      </c>
      <c r="AD1153" s="60">
        <v>0</v>
      </c>
      <c r="AE1153" s="60">
        <v>0</v>
      </c>
      <c r="AF1153" s="45">
        <v>2</v>
      </c>
      <c r="AG1153" s="45">
        <v>2</v>
      </c>
      <c r="AH1153" s="45">
        <v>0</v>
      </c>
      <c r="AI1153" s="45">
        <v>0</v>
      </c>
      <c r="AJ1153" s="45">
        <v>0</v>
      </c>
      <c r="AK1153" s="45">
        <v>0</v>
      </c>
      <c r="AL1153" s="45">
        <v>0</v>
      </c>
      <c r="AM1153" s="45">
        <v>0</v>
      </c>
      <c r="AN1153" s="45">
        <v>0</v>
      </c>
      <c r="AO1153" s="45">
        <v>0</v>
      </c>
    </row>
    <row r="1154" spans="1:41">
      <c r="A1154" s="45">
        <v>22130</v>
      </c>
      <c r="B1154" s="45" t="s">
        <v>4735</v>
      </c>
      <c r="C1154" s="45" t="s">
        <v>4952</v>
      </c>
      <c r="D1154" s="59">
        <v>11030</v>
      </c>
      <c r="E1154" s="45">
        <v>2</v>
      </c>
      <c r="F1154" s="45">
        <v>0</v>
      </c>
      <c r="G1154" s="45">
        <v>6</v>
      </c>
      <c r="H1154" s="45">
        <v>10122</v>
      </c>
      <c r="I1154" s="45">
        <v>1</v>
      </c>
      <c r="J1154" s="60">
        <v>1</v>
      </c>
      <c r="K1154" s="60">
        <v>625</v>
      </c>
      <c r="L1154" s="60">
        <v>0</v>
      </c>
      <c r="M1154" s="60">
        <v>0</v>
      </c>
      <c r="N1154" s="60">
        <v>0</v>
      </c>
      <c r="O1154" s="60">
        <v>0</v>
      </c>
      <c r="P1154" s="60">
        <v>375</v>
      </c>
      <c r="Q1154" s="60">
        <v>0</v>
      </c>
      <c r="R1154" s="60">
        <v>0</v>
      </c>
      <c r="S1154" s="60">
        <v>0</v>
      </c>
      <c r="T1154" s="60">
        <v>0</v>
      </c>
      <c r="U1154" s="60">
        <v>0</v>
      </c>
      <c r="V1154" s="60">
        <v>0</v>
      </c>
      <c r="W1154" s="60">
        <v>0</v>
      </c>
      <c r="X1154" s="60">
        <v>0</v>
      </c>
      <c r="Y1154" s="60">
        <v>0</v>
      </c>
      <c r="Z1154" s="60">
        <v>0</v>
      </c>
      <c r="AA1154" s="60">
        <v>0</v>
      </c>
      <c r="AB1154" s="60">
        <v>0</v>
      </c>
      <c r="AC1154" s="60">
        <v>0</v>
      </c>
      <c r="AD1154" s="60">
        <v>0</v>
      </c>
      <c r="AE1154" s="60">
        <v>0</v>
      </c>
      <c r="AF1154" s="45">
        <v>2</v>
      </c>
      <c r="AG1154" s="45">
        <v>2</v>
      </c>
      <c r="AH1154" s="45">
        <v>0</v>
      </c>
      <c r="AI1154" s="45">
        <v>0</v>
      </c>
      <c r="AJ1154" s="45">
        <v>0</v>
      </c>
      <c r="AK1154" s="45">
        <v>0</v>
      </c>
      <c r="AL1154" s="45">
        <v>0</v>
      </c>
      <c r="AM1154" s="45">
        <v>0</v>
      </c>
      <c r="AN1154" s="45">
        <v>0</v>
      </c>
      <c r="AO1154" s="45">
        <v>0</v>
      </c>
    </row>
    <row r="1155" spans="1:41">
      <c r="A1155" s="45">
        <v>22131</v>
      </c>
      <c r="B1155" s="45" t="s">
        <v>4709</v>
      </c>
      <c r="C1155" s="45" t="s">
        <v>4926</v>
      </c>
      <c r="D1155" s="59">
        <v>14014</v>
      </c>
      <c r="E1155" s="45">
        <v>2</v>
      </c>
      <c r="F1155" s="45">
        <v>0</v>
      </c>
      <c r="G1155" s="45">
        <v>6</v>
      </c>
      <c r="H1155" s="45">
        <v>10123</v>
      </c>
      <c r="I1155" s="45">
        <v>1</v>
      </c>
      <c r="J1155" s="60">
        <v>1</v>
      </c>
      <c r="K1155" s="60">
        <v>625</v>
      </c>
      <c r="L1155" s="60">
        <v>0</v>
      </c>
      <c r="M1155" s="60">
        <v>0</v>
      </c>
      <c r="N1155" s="60">
        <v>0</v>
      </c>
      <c r="O1155" s="60">
        <v>0</v>
      </c>
      <c r="P1155" s="60">
        <v>375</v>
      </c>
      <c r="Q1155" s="60">
        <v>0</v>
      </c>
      <c r="R1155" s="60">
        <v>0</v>
      </c>
      <c r="S1155" s="60">
        <v>0</v>
      </c>
      <c r="T1155" s="60">
        <v>0</v>
      </c>
      <c r="U1155" s="60">
        <v>0</v>
      </c>
      <c r="V1155" s="60">
        <v>0</v>
      </c>
      <c r="W1155" s="60">
        <v>0</v>
      </c>
      <c r="X1155" s="60">
        <v>0</v>
      </c>
      <c r="Y1155" s="60">
        <v>0</v>
      </c>
      <c r="Z1155" s="60">
        <v>0</v>
      </c>
      <c r="AA1155" s="60">
        <v>0</v>
      </c>
      <c r="AB1155" s="60">
        <v>0</v>
      </c>
      <c r="AC1155" s="60">
        <v>0</v>
      </c>
      <c r="AD1155" s="60">
        <v>0</v>
      </c>
      <c r="AE1155" s="60">
        <v>0</v>
      </c>
      <c r="AF1155" s="45">
        <v>2</v>
      </c>
      <c r="AG1155" s="45">
        <v>2</v>
      </c>
      <c r="AH1155" s="45">
        <v>0</v>
      </c>
      <c r="AI1155" s="45">
        <v>0</v>
      </c>
      <c r="AJ1155" s="45">
        <v>0</v>
      </c>
      <c r="AK1155" s="45">
        <v>0</v>
      </c>
      <c r="AL1155" s="45">
        <v>0</v>
      </c>
      <c r="AM1155" s="45">
        <v>0</v>
      </c>
      <c r="AN1155" s="45">
        <v>0</v>
      </c>
      <c r="AO1155" s="45">
        <v>0</v>
      </c>
    </row>
    <row r="1156" spans="1:41">
      <c r="A1156" s="45">
        <v>22132</v>
      </c>
      <c r="B1156" s="45" t="s">
        <v>4736</v>
      </c>
      <c r="C1156" s="45" t="s">
        <v>4953</v>
      </c>
      <c r="D1156" s="59">
        <v>11043</v>
      </c>
      <c r="E1156" s="45">
        <v>2</v>
      </c>
      <c r="F1156" s="45">
        <v>0</v>
      </c>
      <c r="G1156" s="45">
        <v>6</v>
      </c>
      <c r="H1156" s="45">
        <v>10124</v>
      </c>
      <c r="I1156" s="45">
        <v>1</v>
      </c>
      <c r="J1156" s="60">
        <v>1</v>
      </c>
      <c r="K1156" s="60">
        <v>625</v>
      </c>
      <c r="L1156" s="60">
        <v>0</v>
      </c>
      <c r="M1156" s="60">
        <v>0</v>
      </c>
      <c r="N1156" s="60">
        <v>0</v>
      </c>
      <c r="O1156" s="60">
        <v>0</v>
      </c>
      <c r="P1156" s="60">
        <v>375</v>
      </c>
      <c r="Q1156" s="60">
        <v>0</v>
      </c>
      <c r="R1156" s="60">
        <v>0</v>
      </c>
      <c r="S1156" s="60">
        <v>0</v>
      </c>
      <c r="T1156" s="60">
        <v>0</v>
      </c>
      <c r="U1156" s="60">
        <v>0</v>
      </c>
      <c r="V1156" s="60">
        <v>0</v>
      </c>
      <c r="W1156" s="60">
        <v>0</v>
      </c>
      <c r="X1156" s="60">
        <v>0</v>
      </c>
      <c r="Y1156" s="60">
        <v>0</v>
      </c>
      <c r="Z1156" s="60">
        <v>0</v>
      </c>
      <c r="AA1156" s="60">
        <v>0</v>
      </c>
      <c r="AB1156" s="60">
        <v>0</v>
      </c>
      <c r="AC1156" s="60">
        <v>0</v>
      </c>
      <c r="AD1156" s="60">
        <v>0</v>
      </c>
      <c r="AE1156" s="60">
        <v>0</v>
      </c>
      <c r="AF1156" s="45">
        <v>2</v>
      </c>
      <c r="AG1156" s="45">
        <v>2</v>
      </c>
      <c r="AH1156" s="45">
        <v>0</v>
      </c>
      <c r="AI1156" s="45">
        <v>0</v>
      </c>
      <c r="AJ1156" s="45">
        <v>0</v>
      </c>
      <c r="AK1156" s="45">
        <v>0</v>
      </c>
      <c r="AL1156" s="45">
        <v>0</v>
      </c>
      <c r="AM1156" s="45">
        <v>0</v>
      </c>
      <c r="AN1156" s="45">
        <v>0</v>
      </c>
      <c r="AO1156" s="45">
        <v>0</v>
      </c>
    </row>
    <row r="1157" spans="1:41">
      <c r="A1157" s="45">
        <v>22133</v>
      </c>
      <c r="B1157" s="45" t="s">
        <v>4737</v>
      </c>
      <c r="C1157" s="45" t="s">
        <v>4954</v>
      </c>
      <c r="D1157" s="59">
        <v>13025</v>
      </c>
      <c r="E1157" s="45">
        <v>2</v>
      </c>
      <c r="F1157" s="45">
        <v>0</v>
      </c>
      <c r="G1157" s="45">
        <v>6</v>
      </c>
      <c r="H1157" s="45">
        <v>10125</v>
      </c>
      <c r="I1157" s="45">
        <v>1</v>
      </c>
      <c r="J1157" s="60">
        <v>1</v>
      </c>
      <c r="K1157" s="60">
        <v>625</v>
      </c>
      <c r="L1157" s="60">
        <v>0</v>
      </c>
      <c r="M1157" s="60">
        <v>0</v>
      </c>
      <c r="N1157" s="60">
        <v>0</v>
      </c>
      <c r="O1157" s="60">
        <v>0</v>
      </c>
      <c r="P1157" s="60">
        <v>375</v>
      </c>
      <c r="Q1157" s="60">
        <v>0</v>
      </c>
      <c r="R1157" s="60">
        <v>0</v>
      </c>
      <c r="S1157" s="60">
        <v>0</v>
      </c>
      <c r="T1157" s="60">
        <v>0</v>
      </c>
      <c r="U1157" s="60">
        <v>0</v>
      </c>
      <c r="V1157" s="60">
        <v>0</v>
      </c>
      <c r="W1157" s="60">
        <v>0</v>
      </c>
      <c r="X1157" s="60">
        <v>0</v>
      </c>
      <c r="Y1157" s="60">
        <v>0</v>
      </c>
      <c r="Z1157" s="60">
        <v>0</v>
      </c>
      <c r="AA1157" s="60">
        <v>0</v>
      </c>
      <c r="AB1157" s="60">
        <v>0</v>
      </c>
      <c r="AC1157" s="60">
        <v>0</v>
      </c>
      <c r="AD1157" s="60">
        <v>0</v>
      </c>
      <c r="AE1157" s="60">
        <v>0</v>
      </c>
      <c r="AF1157" s="45">
        <v>2</v>
      </c>
      <c r="AG1157" s="45">
        <v>2</v>
      </c>
      <c r="AH1157" s="45">
        <v>0</v>
      </c>
      <c r="AI1157" s="45">
        <v>0</v>
      </c>
      <c r="AJ1157" s="45">
        <v>0</v>
      </c>
      <c r="AK1157" s="45">
        <v>0</v>
      </c>
      <c r="AL1157" s="45">
        <v>0</v>
      </c>
      <c r="AM1157" s="45">
        <v>0</v>
      </c>
      <c r="AN1157" s="45">
        <v>0</v>
      </c>
      <c r="AO1157" s="45">
        <v>0</v>
      </c>
    </row>
    <row r="1158" spans="1:41">
      <c r="A1158" s="45">
        <v>22134</v>
      </c>
      <c r="B1158" s="45" t="s">
        <v>4655</v>
      </c>
      <c r="C1158" s="45" t="s">
        <v>4947</v>
      </c>
      <c r="D1158" s="59">
        <v>13036</v>
      </c>
      <c r="E1158" s="45">
        <v>2</v>
      </c>
      <c r="F1158" s="45">
        <v>0</v>
      </c>
      <c r="G1158" s="45">
        <v>6</v>
      </c>
      <c r="H1158" s="45">
        <v>10126</v>
      </c>
      <c r="I1158" s="45">
        <v>1</v>
      </c>
      <c r="J1158" s="60">
        <v>1</v>
      </c>
      <c r="K1158" s="60">
        <v>625</v>
      </c>
      <c r="L1158" s="60">
        <v>0</v>
      </c>
      <c r="M1158" s="60">
        <v>0</v>
      </c>
      <c r="N1158" s="60">
        <v>0</v>
      </c>
      <c r="O1158" s="60">
        <v>0</v>
      </c>
      <c r="P1158" s="60">
        <v>375</v>
      </c>
      <c r="Q1158" s="60">
        <v>0</v>
      </c>
      <c r="R1158" s="60">
        <v>0</v>
      </c>
      <c r="S1158" s="60">
        <v>0</v>
      </c>
      <c r="T1158" s="60">
        <v>0</v>
      </c>
      <c r="U1158" s="60">
        <v>0</v>
      </c>
      <c r="V1158" s="60">
        <v>0</v>
      </c>
      <c r="W1158" s="60">
        <v>0</v>
      </c>
      <c r="X1158" s="60">
        <v>0</v>
      </c>
      <c r="Y1158" s="60">
        <v>0</v>
      </c>
      <c r="Z1158" s="60">
        <v>0</v>
      </c>
      <c r="AA1158" s="60">
        <v>0</v>
      </c>
      <c r="AB1158" s="60">
        <v>0</v>
      </c>
      <c r="AC1158" s="60">
        <v>0</v>
      </c>
      <c r="AD1158" s="60">
        <v>0</v>
      </c>
      <c r="AE1158" s="60">
        <v>0</v>
      </c>
      <c r="AF1158" s="45">
        <v>2</v>
      </c>
      <c r="AG1158" s="45">
        <v>2</v>
      </c>
      <c r="AH1158" s="45">
        <v>0</v>
      </c>
      <c r="AI1158" s="45">
        <v>0</v>
      </c>
      <c r="AJ1158" s="45">
        <v>0</v>
      </c>
      <c r="AK1158" s="45">
        <v>0</v>
      </c>
      <c r="AL1158" s="45">
        <v>0</v>
      </c>
      <c r="AM1158" s="45">
        <v>0</v>
      </c>
      <c r="AN1158" s="45">
        <v>0</v>
      </c>
      <c r="AO1158" s="45">
        <v>0</v>
      </c>
    </row>
    <row r="1159" spans="1:41">
      <c r="A1159" s="45">
        <v>22135</v>
      </c>
      <c r="B1159" s="45" t="s">
        <v>4736</v>
      </c>
      <c r="C1159" s="45" t="s">
        <v>4953</v>
      </c>
      <c r="D1159" s="59">
        <v>11043</v>
      </c>
      <c r="E1159" s="45">
        <v>2</v>
      </c>
      <c r="F1159" s="45">
        <v>0</v>
      </c>
      <c r="G1159" s="45">
        <v>6</v>
      </c>
      <c r="H1159" s="45">
        <v>10127</v>
      </c>
      <c r="I1159" s="45">
        <v>1</v>
      </c>
      <c r="J1159" s="60">
        <v>1</v>
      </c>
      <c r="K1159" s="60">
        <v>625</v>
      </c>
      <c r="L1159" s="60">
        <v>0</v>
      </c>
      <c r="M1159" s="60">
        <v>0</v>
      </c>
      <c r="N1159" s="60">
        <v>0</v>
      </c>
      <c r="O1159" s="60">
        <v>0</v>
      </c>
      <c r="P1159" s="60">
        <v>375</v>
      </c>
      <c r="Q1159" s="60">
        <v>0</v>
      </c>
      <c r="R1159" s="60">
        <v>0</v>
      </c>
      <c r="S1159" s="60">
        <v>0</v>
      </c>
      <c r="T1159" s="60">
        <v>0</v>
      </c>
      <c r="U1159" s="60">
        <v>0</v>
      </c>
      <c r="V1159" s="60">
        <v>0</v>
      </c>
      <c r="W1159" s="60">
        <v>0</v>
      </c>
      <c r="X1159" s="60">
        <v>0</v>
      </c>
      <c r="Y1159" s="60">
        <v>0</v>
      </c>
      <c r="Z1159" s="60">
        <v>0</v>
      </c>
      <c r="AA1159" s="60">
        <v>0</v>
      </c>
      <c r="AB1159" s="60">
        <v>0</v>
      </c>
      <c r="AC1159" s="60">
        <v>0</v>
      </c>
      <c r="AD1159" s="60">
        <v>0</v>
      </c>
      <c r="AE1159" s="60">
        <v>0</v>
      </c>
      <c r="AF1159" s="45">
        <v>2</v>
      </c>
      <c r="AG1159" s="45">
        <v>2</v>
      </c>
      <c r="AH1159" s="45">
        <v>0</v>
      </c>
      <c r="AI1159" s="45">
        <v>0</v>
      </c>
      <c r="AJ1159" s="45">
        <v>0</v>
      </c>
      <c r="AK1159" s="45">
        <v>0</v>
      </c>
      <c r="AL1159" s="45">
        <v>0</v>
      </c>
      <c r="AM1159" s="45">
        <v>0</v>
      </c>
      <c r="AN1159" s="45">
        <v>0</v>
      </c>
      <c r="AO1159" s="45">
        <v>0</v>
      </c>
    </row>
    <row r="1160" spans="1:41">
      <c r="A1160" s="45">
        <v>22136</v>
      </c>
      <c r="B1160" s="45" t="s">
        <v>4738</v>
      </c>
      <c r="C1160" s="45" t="s">
        <v>4980</v>
      </c>
      <c r="D1160" s="59">
        <v>13032</v>
      </c>
      <c r="E1160" s="45">
        <v>2</v>
      </c>
      <c r="F1160" s="45">
        <v>0</v>
      </c>
      <c r="G1160" s="45">
        <v>6</v>
      </c>
      <c r="H1160" s="45">
        <v>10128</v>
      </c>
      <c r="I1160" s="45">
        <v>1</v>
      </c>
      <c r="J1160" s="60">
        <v>1</v>
      </c>
      <c r="K1160" s="60">
        <v>625</v>
      </c>
      <c r="L1160" s="60">
        <v>0</v>
      </c>
      <c r="M1160" s="60">
        <v>0</v>
      </c>
      <c r="N1160" s="60">
        <v>0</v>
      </c>
      <c r="O1160" s="60">
        <v>0</v>
      </c>
      <c r="P1160" s="60">
        <v>375</v>
      </c>
      <c r="Q1160" s="60">
        <v>0</v>
      </c>
      <c r="R1160" s="60">
        <v>0</v>
      </c>
      <c r="S1160" s="60">
        <v>0</v>
      </c>
      <c r="T1160" s="60">
        <v>0</v>
      </c>
      <c r="U1160" s="60">
        <v>0</v>
      </c>
      <c r="V1160" s="60">
        <v>0</v>
      </c>
      <c r="W1160" s="60">
        <v>0</v>
      </c>
      <c r="X1160" s="60">
        <v>0</v>
      </c>
      <c r="Y1160" s="60">
        <v>0</v>
      </c>
      <c r="Z1160" s="60">
        <v>0</v>
      </c>
      <c r="AA1160" s="60">
        <v>0</v>
      </c>
      <c r="AB1160" s="60">
        <v>0</v>
      </c>
      <c r="AC1160" s="60">
        <v>0</v>
      </c>
      <c r="AD1160" s="60">
        <v>0</v>
      </c>
      <c r="AE1160" s="60">
        <v>0</v>
      </c>
      <c r="AF1160" s="45">
        <v>2</v>
      </c>
      <c r="AG1160" s="45">
        <v>2</v>
      </c>
      <c r="AH1160" s="45">
        <v>0</v>
      </c>
      <c r="AI1160" s="45">
        <v>0</v>
      </c>
      <c r="AJ1160" s="45">
        <v>0</v>
      </c>
      <c r="AK1160" s="45">
        <v>0</v>
      </c>
      <c r="AL1160" s="45">
        <v>0</v>
      </c>
      <c r="AM1160" s="45">
        <v>0</v>
      </c>
      <c r="AN1160" s="45">
        <v>0</v>
      </c>
      <c r="AO1160" s="45">
        <v>0</v>
      </c>
    </row>
    <row r="1161" spans="1:41" ht="13.5">
      <c r="A1161" s="45">
        <v>22137</v>
      </c>
      <c r="B1161" s="113" t="s">
        <v>4597</v>
      </c>
      <c r="C1161" s="45" t="s">
        <v>503</v>
      </c>
      <c r="D1161" s="45">
        <v>20041</v>
      </c>
      <c r="E1161" s="45">
        <v>2</v>
      </c>
      <c r="F1161" s="45">
        <v>0</v>
      </c>
      <c r="G1161" s="45">
        <v>6</v>
      </c>
      <c r="H1161" s="45">
        <v>2001</v>
      </c>
      <c r="I1161" s="45">
        <v>1</v>
      </c>
      <c r="J1161" s="60">
        <v>1</v>
      </c>
      <c r="K1161" s="60">
        <v>400</v>
      </c>
      <c r="L1161" s="60">
        <v>0</v>
      </c>
      <c r="M1161" s="60">
        <v>0</v>
      </c>
      <c r="N1161" s="60">
        <v>0</v>
      </c>
      <c r="O1161" s="60">
        <v>0</v>
      </c>
      <c r="P1161" s="60">
        <v>600</v>
      </c>
      <c r="Q1161" s="60">
        <v>0</v>
      </c>
      <c r="R1161" s="60">
        <v>0</v>
      </c>
      <c r="S1161" s="60">
        <v>0</v>
      </c>
      <c r="T1161" s="60">
        <v>0</v>
      </c>
      <c r="U1161" s="60">
        <v>0</v>
      </c>
      <c r="V1161" s="60">
        <v>0</v>
      </c>
      <c r="W1161" s="60">
        <v>0</v>
      </c>
      <c r="X1161" s="60">
        <v>0</v>
      </c>
      <c r="Y1161" s="60">
        <v>0</v>
      </c>
      <c r="Z1161" s="60">
        <v>0</v>
      </c>
      <c r="AA1161" s="60">
        <v>0</v>
      </c>
      <c r="AB1161" s="60">
        <v>0</v>
      </c>
      <c r="AC1161" s="60">
        <v>0</v>
      </c>
      <c r="AD1161" s="60">
        <v>0</v>
      </c>
      <c r="AE1161" s="60">
        <v>0</v>
      </c>
      <c r="AF1161" s="45">
        <v>2</v>
      </c>
      <c r="AG1161" s="45">
        <v>2</v>
      </c>
      <c r="AH1161" s="45">
        <v>0</v>
      </c>
      <c r="AI1161" s="45">
        <v>0</v>
      </c>
      <c r="AJ1161" s="45">
        <v>0</v>
      </c>
      <c r="AK1161" s="45">
        <v>0</v>
      </c>
      <c r="AL1161" s="45">
        <v>0</v>
      </c>
      <c r="AM1161" s="45">
        <v>0</v>
      </c>
      <c r="AN1161" s="45">
        <v>0</v>
      </c>
      <c r="AO1161" s="45">
        <v>0</v>
      </c>
    </row>
    <row r="1162" spans="1:41" ht="13.5">
      <c r="A1162" s="45">
        <v>22138</v>
      </c>
      <c r="B1162" s="113" t="s">
        <v>4598</v>
      </c>
      <c r="C1162" s="45" t="s">
        <v>503</v>
      </c>
      <c r="D1162" s="45">
        <v>20042</v>
      </c>
      <c r="E1162" s="45">
        <v>2</v>
      </c>
      <c r="F1162" s="45">
        <v>0</v>
      </c>
      <c r="G1162" s="45">
        <v>6</v>
      </c>
      <c r="H1162" s="45">
        <v>2002</v>
      </c>
      <c r="I1162" s="45">
        <v>1</v>
      </c>
      <c r="J1162" s="60">
        <v>1</v>
      </c>
      <c r="K1162" s="60">
        <v>400</v>
      </c>
      <c r="L1162" s="60">
        <v>0</v>
      </c>
      <c r="M1162" s="60">
        <v>0</v>
      </c>
      <c r="N1162" s="60">
        <v>0</v>
      </c>
      <c r="O1162" s="60">
        <v>0</v>
      </c>
      <c r="P1162" s="60">
        <v>600</v>
      </c>
      <c r="Q1162" s="60">
        <v>0</v>
      </c>
      <c r="R1162" s="60">
        <v>0</v>
      </c>
      <c r="S1162" s="60">
        <v>0</v>
      </c>
      <c r="T1162" s="60">
        <v>0</v>
      </c>
      <c r="U1162" s="60">
        <v>0</v>
      </c>
      <c r="V1162" s="60">
        <v>0</v>
      </c>
      <c r="W1162" s="60">
        <v>0</v>
      </c>
      <c r="X1162" s="60">
        <v>0</v>
      </c>
      <c r="Y1162" s="60">
        <v>0</v>
      </c>
      <c r="Z1162" s="60">
        <v>0</v>
      </c>
      <c r="AA1162" s="60">
        <v>0</v>
      </c>
      <c r="AB1162" s="60">
        <v>0</v>
      </c>
      <c r="AC1162" s="60">
        <v>0</v>
      </c>
      <c r="AD1162" s="60">
        <v>0</v>
      </c>
      <c r="AE1162" s="60">
        <v>0</v>
      </c>
      <c r="AF1162" s="45">
        <v>2</v>
      </c>
      <c r="AG1162" s="45">
        <v>2</v>
      </c>
      <c r="AH1162" s="45">
        <v>0</v>
      </c>
      <c r="AI1162" s="45">
        <v>0</v>
      </c>
      <c r="AJ1162" s="45">
        <v>0</v>
      </c>
      <c r="AK1162" s="45">
        <v>0</v>
      </c>
      <c r="AL1162" s="45">
        <v>0</v>
      </c>
      <c r="AM1162" s="45">
        <v>0</v>
      </c>
      <c r="AN1162" s="45">
        <v>0</v>
      </c>
      <c r="AO1162" s="45">
        <v>0</v>
      </c>
    </row>
    <row r="1163" spans="1:41" ht="13.5">
      <c r="A1163" s="45">
        <v>22139</v>
      </c>
      <c r="B1163" s="113" t="s">
        <v>4599</v>
      </c>
      <c r="C1163" s="45" t="s">
        <v>503</v>
      </c>
      <c r="D1163" s="45">
        <v>20043</v>
      </c>
      <c r="E1163" s="45">
        <v>2</v>
      </c>
      <c r="F1163" s="45">
        <v>0</v>
      </c>
      <c r="G1163" s="45">
        <v>6</v>
      </c>
      <c r="H1163" s="45">
        <v>2003</v>
      </c>
      <c r="I1163" s="45">
        <v>1</v>
      </c>
      <c r="J1163" s="60">
        <v>1</v>
      </c>
      <c r="K1163" s="60">
        <v>400</v>
      </c>
      <c r="L1163" s="60">
        <v>0</v>
      </c>
      <c r="M1163" s="60">
        <v>0</v>
      </c>
      <c r="N1163" s="60">
        <v>0</v>
      </c>
      <c r="O1163" s="60">
        <v>0</v>
      </c>
      <c r="P1163" s="60">
        <v>600</v>
      </c>
      <c r="Q1163" s="60">
        <v>0</v>
      </c>
      <c r="R1163" s="60">
        <v>0</v>
      </c>
      <c r="S1163" s="60">
        <v>0</v>
      </c>
      <c r="T1163" s="60">
        <v>0</v>
      </c>
      <c r="U1163" s="60">
        <v>0</v>
      </c>
      <c r="V1163" s="60">
        <v>0</v>
      </c>
      <c r="W1163" s="60">
        <v>0</v>
      </c>
      <c r="X1163" s="60">
        <v>0</v>
      </c>
      <c r="Y1163" s="60">
        <v>0</v>
      </c>
      <c r="Z1163" s="60">
        <v>0</v>
      </c>
      <c r="AA1163" s="60">
        <v>0</v>
      </c>
      <c r="AB1163" s="60">
        <v>0</v>
      </c>
      <c r="AC1163" s="60">
        <v>0</v>
      </c>
      <c r="AD1163" s="60">
        <v>0</v>
      </c>
      <c r="AE1163" s="60">
        <v>0</v>
      </c>
      <c r="AF1163" s="45">
        <v>2</v>
      </c>
      <c r="AG1163" s="45">
        <v>2</v>
      </c>
      <c r="AH1163" s="45">
        <v>0</v>
      </c>
      <c r="AI1163" s="45">
        <v>0</v>
      </c>
      <c r="AJ1163" s="45">
        <v>0</v>
      </c>
      <c r="AK1163" s="45">
        <v>0</v>
      </c>
      <c r="AL1163" s="45">
        <v>0</v>
      </c>
      <c r="AM1163" s="45">
        <v>0</v>
      </c>
      <c r="AN1163" s="45">
        <v>0</v>
      </c>
      <c r="AO1163" s="45">
        <v>0</v>
      </c>
    </row>
    <row r="1164" spans="1:41" ht="13.5">
      <c r="A1164" s="45">
        <v>22140</v>
      </c>
      <c r="B1164" s="113" t="s">
        <v>4600</v>
      </c>
      <c r="C1164" s="45" t="s">
        <v>503</v>
      </c>
      <c r="D1164" s="45">
        <v>20044</v>
      </c>
      <c r="E1164" s="45">
        <v>2</v>
      </c>
      <c r="F1164" s="45">
        <v>0</v>
      </c>
      <c r="G1164" s="45">
        <v>6</v>
      </c>
      <c r="H1164" s="45">
        <v>2004</v>
      </c>
      <c r="I1164" s="45">
        <v>1</v>
      </c>
      <c r="J1164" s="60">
        <v>1</v>
      </c>
      <c r="K1164" s="60">
        <v>400</v>
      </c>
      <c r="L1164" s="60">
        <v>0</v>
      </c>
      <c r="M1164" s="60">
        <v>0</v>
      </c>
      <c r="N1164" s="60">
        <v>0</v>
      </c>
      <c r="O1164" s="60">
        <v>0</v>
      </c>
      <c r="P1164" s="60">
        <v>600</v>
      </c>
      <c r="Q1164" s="60">
        <v>0</v>
      </c>
      <c r="R1164" s="60">
        <v>0</v>
      </c>
      <c r="S1164" s="60">
        <v>0</v>
      </c>
      <c r="T1164" s="60">
        <v>0</v>
      </c>
      <c r="U1164" s="60">
        <v>0</v>
      </c>
      <c r="V1164" s="60">
        <v>0</v>
      </c>
      <c r="W1164" s="60">
        <v>0</v>
      </c>
      <c r="X1164" s="60">
        <v>0</v>
      </c>
      <c r="Y1164" s="60">
        <v>0</v>
      </c>
      <c r="Z1164" s="60">
        <v>0</v>
      </c>
      <c r="AA1164" s="60">
        <v>0</v>
      </c>
      <c r="AB1164" s="60">
        <v>0</v>
      </c>
      <c r="AC1164" s="60">
        <v>0</v>
      </c>
      <c r="AD1164" s="60">
        <v>0</v>
      </c>
      <c r="AE1164" s="60">
        <v>0</v>
      </c>
      <c r="AF1164" s="45">
        <v>2</v>
      </c>
      <c r="AG1164" s="45">
        <v>2</v>
      </c>
      <c r="AH1164" s="45">
        <v>0</v>
      </c>
      <c r="AI1164" s="45">
        <v>0</v>
      </c>
      <c r="AJ1164" s="45">
        <v>0</v>
      </c>
      <c r="AK1164" s="45">
        <v>0</v>
      </c>
      <c r="AL1164" s="45">
        <v>0</v>
      </c>
      <c r="AM1164" s="45">
        <v>0</v>
      </c>
      <c r="AN1164" s="45">
        <v>0</v>
      </c>
      <c r="AO1164" s="45">
        <v>0</v>
      </c>
    </row>
    <row r="1165" spans="1:41" ht="13.5">
      <c r="A1165" s="45">
        <v>22141</v>
      </c>
      <c r="B1165" s="113" t="s">
        <v>4601</v>
      </c>
      <c r="C1165" s="45" t="s">
        <v>503</v>
      </c>
      <c r="D1165" s="45">
        <v>20151</v>
      </c>
      <c r="E1165" s="45">
        <v>2</v>
      </c>
      <c r="F1165" s="45">
        <v>0</v>
      </c>
      <c r="G1165" s="45">
        <v>6</v>
      </c>
      <c r="H1165" s="45">
        <v>2011</v>
      </c>
      <c r="I1165" s="45">
        <v>1</v>
      </c>
      <c r="J1165" s="60">
        <v>1</v>
      </c>
      <c r="K1165" s="60">
        <v>400</v>
      </c>
      <c r="L1165" s="60">
        <v>0</v>
      </c>
      <c r="M1165" s="60">
        <v>0</v>
      </c>
      <c r="N1165" s="60">
        <v>0</v>
      </c>
      <c r="O1165" s="60">
        <v>0</v>
      </c>
      <c r="P1165" s="60">
        <v>600</v>
      </c>
      <c r="Q1165" s="60">
        <v>0</v>
      </c>
      <c r="R1165" s="60">
        <v>0</v>
      </c>
      <c r="S1165" s="60">
        <v>0</v>
      </c>
      <c r="T1165" s="60">
        <v>0</v>
      </c>
      <c r="U1165" s="60">
        <v>0</v>
      </c>
      <c r="V1165" s="60">
        <v>0</v>
      </c>
      <c r="W1165" s="60">
        <v>0</v>
      </c>
      <c r="X1165" s="60">
        <v>0</v>
      </c>
      <c r="Y1165" s="60">
        <v>0</v>
      </c>
      <c r="Z1165" s="60">
        <v>0</v>
      </c>
      <c r="AA1165" s="60">
        <v>0</v>
      </c>
      <c r="AB1165" s="60">
        <v>0</v>
      </c>
      <c r="AC1165" s="60">
        <v>0</v>
      </c>
      <c r="AD1165" s="60">
        <v>0</v>
      </c>
      <c r="AE1165" s="60">
        <v>0</v>
      </c>
      <c r="AF1165" s="45">
        <v>2</v>
      </c>
      <c r="AG1165" s="45">
        <v>2</v>
      </c>
      <c r="AH1165" s="45">
        <v>0</v>
      </c>
      <c r="AI1165" s="45">
        <v>0</v>
      </c>
      <c r="AJ1165" s="45">
        <v>0</v>
      </c>
      <c r="AK1165" s="45">
        <v>0</v>
      </c>
      <c r="AL1165" s="45">
        <v>0</v>
      </c>
      <c r="AM1165" s="45">
        <v>0</v>
      </c>
      <c r="AN1165" s="45">
        <v>0</v>
      </c>
      <c r="AO1165" s="45">
        <v>0</v>
      </c>
    </row>
    <row r="1166" spans="1:41" ht="13.5">
      <c r="A1166" s="45">
        <v>22142</v>
      </c>
      <c r="B1166" s="113" t="s">
        <v>4602</v>
      </c>
      <c r="C1166" s="45" t="s">
        <v>503</v>
      </c>
      <c r="D1166" s="45">
        <v>20152</v>
      </c>
      <c r="E1166" s="45">
        <v>2</v>
      </c>
      <c r="F1166" s="45">
        <v>0</v>
      </c>
      <c r="G1166" s="45">
        <v>6</v>
      </c>
      <c r="H1166" s="45">
        <v>2012</v>
      </c>
      <c r="I1166" s="45">
        <v>1</v>
      </c>
      <c r="J1166" s="60">
        <v>1</v>
      </c>
      <c r="K1166" s="60">
        <v>400</v>
      </c>
      <c r="L1166" s="60">
        <v>0</v>
      </c>
      <c r="M1166" s="60">
        <v>0</v>
      </c>
      <c r="N1166" s="60">
        <v>0</v>
      </c>
      <c r="O1166" s="60">
        <v>0</v>
      </c>
      <c r="P1166" s="60">
        <v>600</v>
      </c>
      <c r="Q1166" s="60">
        <v>0</v>
      </c>
      <c r="R1166" s="60">
        <v>0</v>
      </c>
      <c r="S1166" s="60">
        <v>0</v>
      </c>
      <c r="T1166" s="60">
        <v>0</v>
      </c>
      <c r="U1166" s="60">
        <v>0</v>
      </c>
      <c r="V1166" s="60">
        <v>0</v>
      </c>
      <c r="W1166" s="60">
        <v>0</v>
      </c>
      <c r="X1166" s="60">
        <v>0</v>
      </c>
      <c r="Y1166" s="60">
        <v>0</v>
      </c>
      <c r="Z1166" s="60">
        <v>0</v>
      </c>
      <c r="AA1166" s="60">
        <v>0</v>
      </c>
      <c r="AB1166" s="60">
        <v>0</v>
      </c>
      <c r="AC1166" s="60">
        <v>0</v>
      </c>
      <c r="AD1166" s="60">
        <v>0</v>
      </c>
      <c r="AE1166" s="60">
        <v>0</v>
      </c>
      <c r="AF1166" s="45">
        <v>2</v>
      </c>
      <c r="AG1166" s="45">
        <v>2</v>
      </c>
      <c r="AH1166" s="45">
        <v>0</v>
      </c>
      <c r="AI1166" s="45">
        <v>0</v>
      </c>
      <c r="AJ1166" s="45">
        <v>0</v>
      </c>
      <c r="AK1166" s="45">
        <v>0</v>
      </c>
      <c r="AL1166" s="45">
        <v>0</v>
      </c>
      <c r="AM1166" s="45">
        <v>0</v>
      </c>
      <c r="AN1166" s="45">
        <v>0</v>
      </c>
      <c r="AO1166" s="45">
        <v>0</v>
      </c>
    </row>
    <row r="1167" spans="1:41" ht="13.5">
      <c r="A1167" s="45">
        <v>22143</v>
      </c>
      <c r="B1167" s="113" t="s">
        <v>4603</v>
      </c>
      <c r="C1167" s="45" t="s">
        <v>503</v>
      </c>
      <c r="D1167" s="45">
        <v>20153</v>
      </c>
      <c r="E1167" s="45">
        <v>2</v>
      </c>
      <c r="F1167" s="45">
        <v>0</v>
      </c>
      <c r="G1167" s="45">
        <v>6</v>
      </c>
      <c r="H1167" s="45">
        <v>2013</v>
      </c>
      <c r="I1167" s="45">
        <v>1</v>
      </c>
      <c r="J1167" s="60">
        <v>1</v>
      </c>
      <c r="K1167" s="60">
        <v>400</v>
      </c>
      <c r="L1167" s="60">
        <v>0</v>
      </c>
      <c r="M1167" s="60">
        <v>0</v>
      </c>
      <c r="N1167" s="60">
        <v>0</v>
      </c>
      <c r="O1167" s="60">
        <v>0</v>
      </c>
      <c r="P1167" s="60">
        <v>600</v>
      </c>
      <c r="Q1167" s="60">
        <v>0</v>
      </c>
      <c r="R1167" s="60">
        <v>0</v>
      </c>
      <c r="S1167" s="60">
        <v>0</v>
      </c>
      <c r="T1167" s="60">
        <v>0</v>
      </c>
      <c r="U1167" s="60">
        <v>0</v>
      </c>
      <c r="V1167" s="60">
        <v>0</v>
      </c>
      <c r="W1167" s="60">
        <v>0</v>
      </c>
      <c r="X1167" s="60">
        <v>0</v>
      </c>
      <c r="Y1167" s="60">
        <v>0</v>
      </c>
      <c r="Z1167" s="60">
        <v>0</v>
      </c>
      <c r="AA1167" s="60">
        <v>0</v>
      </c>
      <c r="AB1167" s="60">
        <v>0</v>
      </c>
      <c r="AC1167" s="60">
        <v>0</v>
      </c>
      <c r="AD1167" s="60">
        <v>0</v>
      </c>
      <c r="AE1167" s="60">
        <v>0</v>
      </c>
      <c r="AF1167" s="45">
        <v>2</v>
      </c>
      <c r="AG1167" s="45">
        <v>2</v>
      </c>
      <c r="AH1167" s="45">
        <v>0</v>
      </c>
      <c r="AI1167" s="45">
        <v>0</v>
      </c>
      <c r="AJ1167" s="45">
        <v>0</v>
      </c>
      <c r="AK1167" s="45">
        <v>0</v>
      </c>
      <c r="AL1167" s="45">
        <v>0</v>
      </c>
      <c r="AM1167" s="45">
        <v>0</v>
      </c>
      <c r="AN1167" s="45">
        <v>0</v>
      </c>
      <c r="AO1167" s="45">
        <v>0</v>
      </c>
    </row>
    <row r="1168" spans="1:41" ht="13.5">
      <c r="A1168" s="45">
        <v>22144</v>
      </c>
      <c r="B1168" s="113" t="s">
        <v>4604</v>
      </c>
      <c r="C1168" s="45" t="s">
        <v>503</v>
      </c>
      <c r="D1168" s="45">
        <v>20154</v>
      </c>
      <c r="E1168" s="45">
        <v>2</v>
      </c>
      <c r="F1168" s="45">
        <v>0</v>
      </c>
      <c r="G1168" s="45">
        <v>6</v>
      </c>
      <c r="H1168" s="45">
        <v>2014</v>
      </c>
      <c r="I1168" s="45">
        <v>1</v>
      </c>
      <c r="J1168" s="60">
        <v>1</v>
      </c>
      <c r="K1168" s="60">
        <v>400</v>
      </c>
      <c r="L1168" s="60">
        <v>0</v>
      </c>
      <c r="M1168" s="60">
        <v>0</v>
      </c>
      <c r="N1168" s="60">
        <v>0</v>
      </c>
      <c r="O1168" s="60">
        <v>0</v>
      </c>
      <c r="P1168" s="60">
        <v>600</v>
      </c>
      <c r="Q1168" s="60">
        <v>0</v>
      </c>
      <c r="R1168" s="60">
        <v>0</v>
      </c>
      <c r="S1168" s="60">
        <v>0</v>
      </c>
      <c r="T1168" s="60">
        <v>0</v>
      </c>
      <c r="U1168" s="60">
        <v>0</v>
      </c>
      <c r="V1168" s="60">
        <v>0</v>
      </c>
      <c r="W1168" s="60">
        <v>0</v>
      </c>
      <c r="X1168" s="60">
        <v>0</v>
      </c>
      <c r="Y1168" s="60">
        <v>0</v>
      </c>
      <c r="Z1168" s="60">
        <v>0</v>
      </c>
      <c r="AA1168" s="60">
        <v>0</v>
      </c>
      <c r="AB1168" s="60">
        <v>0</v>
      </c>
      <c r="AC1168" s="60">
        <v>0</v>
      </c>
      <c r="AD1168" s="60">
        <v>0</v>
      </c>
      <c r="AE1168" s="60">
        <v>0</v>
      </c>
      <c r="AF1168" s="45">
        <v>2</v>
      </c>
      <c r="AG1168" s="45">
        <v>2</v>
      </c>
      <c r="AH1168" s="45">
        <v>0</v>
      </c>
      <c r="AI1168" s="45">
        <v>0</v>
      </c>
      <c r="AJ1168" s="45">
        <v>0</v>
      </c>
      <c r="AK1168" s="45">
        <v>0</v>
      </c>
      <c r="AL1168" s="45">
        <v>0</v>
      </c>
      <c r="AM1168" s="45">
        <v>0</v>
      </c>
      <c r="AN1168" s="45">
        <v>0</v>
      </c>
      <c r="AO1168" s="45">
        <v>0</v>
      </c>
    </row>
    <row r="1169" spans="1:41" ht="13.5">
      <c r="A1169" s="45">
        <v>22145</v>
      </c>
      <c r="B1169" s="114" t="s">
        <v>4605</v>
      </c>
      <c r="C1169" s="45" t="s">
        <v>507</v>
      </c>
      <c r="D1169" s="45">
        <v>20061</v>
      </c>
      <c r="E1169" s="45">
        <v>2</v>
      </c>
      <c r="F1169" s="45">
        <v>0</v>
      </c>
      <c r="G1169" s="45">
        <v>6</v>
      </c>
      <c r="H1169" s="45">
        <v>3001</v>
      </c>
      <c r="I1169" s="45">
        <v>1</v>
      </c>
      <c r="J1169" s="60">
        <v>1</v>
      </c>
      <c r="K1169" s="60">
        <v>100</v>
      </c>
      <c r="L1169" s="60">
        <v>0</v>
      </c>
      <c r="M1169" s="60">
        <v>0</v>
      </c>
      <c r="N1169" s="60">
        <v>0</v>
      </c>
      <c r="O1169" s="60">
        <v>0</v>
      </c>
      <c r="P1169" s="60">
        <v>900</v>
      </c>
      <c r="Q1169" s="60">
        <v>0</v>
      </c>
      <c r="R1169" s="60">
        <v>0</v>
      </c>
      <c r="S1169" s="60">
        <v>0</v>
      </c>
      <c r="T1169" s="60">
        <v>0</v>
      </c>
      <c r="U1169" s="60">
        <v>0</v>
      </c>
      <c r="V1169" s="60">
        <v>0</v>
      </c>
      <c r="W1169" s="60">
        <v>0</v>
      </c>
      <c r="X1169" s="60">
        <v>0</v>
      </c>
      <c r="Y1169" s="60">
        <v>0</v>
      </c>
      <c r="Z1169" s="60">
        <v>0</v>
      </c>
      <c r="AA1169" s="60">
        <v>0</v>
      </c>
      <c r="AB1169" s="60">
        <v>0</v>
      </c>
      <c r="AC1169" s="60">
        <v>0</v>
      </c>
      <c r="AD1169" s="60">
        <v>0</v>
      </c>
      <c r="AE1169" s="60">
        <v>0</v>
      </c>
      <c r="AF1169" s="45">
        <v>2</v>
      </c>
      <c r="AG1169" s="45">
        <v>2</v>
      </c>
      <c r="AH1169" s="45">
        <v>0</v>
      </c>
      <c r="AI1169" s="45">
        <v>0</v>
      </c>
      <c r="AJ1169" s="45">
        <v>0</v>
      </c>
      <c r="AK1169" s="45">
        <v>0</v>
      </c>
      <c r="AL1169" s="45">
        <v>0</v>
      </c>
      <c r="AM1169" s="45">
        <v>0</v>
      </c>
      <c r="AN1169" s="45">
        <v>0</v>
      </c>
      <c r="AO1169" s="45">
        <v>0</v>
      </c>
    </row>
    <row r="1170" spans="1:41" ht="13.5">
      <c r="A1170" s="45">
        <v>22146</v>
      </c>
      <c r="B1170" s="114" t="s">
        <v>4606</v>
      </c>
      <c r="C1170" s="45" t="s">
        <v>507</v>
      </c>
      <c r="D1170" s="45">
        <v>20062</v>
      </c>
      <c r="E1170" s="45">
        <v>2</v>
      </c>
      <c r="F1170" s="45">
        <v>0</v>
      </c>
      <c r="G1170" s="45">
        <v>6</v>
      </c>
      <c r="H1170" s="45">
        <v>3002</v>
      </c>
      <c r="I1170" s="45">
        <v>1</v>
      </c>
      <c r="J1170" s="60">
        <v>1</v>
      </c>
      <c r="K1170" s="60">
        <v>100</v>
      </c>
      <c r="L1170" s="60">
        <v>0</v>
      </c>
      <c r="M1170" s="60">
        <v>0</v>
      </c>
      <c r="N1170" s="60">
        <v>0</v>
      </c>
      <c r="O1170" s="60">
        <v>0</v>
      </c>
      <c r="P1170" s="60">
        <v>900</v>
      </c>
      <c r="Q1170" s="60">
        <v>0</v>
      </c>
      <c r="R1170" s="60">
        <v>0</v>
      </c>
      <c r="S1170" s="60">
        <v>0</v>
      </c>
      <c r="T1170" s="60">
        <v>0</v>
      </c>
      <c r="U1170" s="60">
        <v>0</v>
      </c>
      <c r="V1170" s="60">
        <v>0</v>
      </c>
      <c r="W1170" s="60">
        <v>0</v>
      </c>
      <c r="X1170" s="60">
        <v>0</v>
      </c>
      <c r="Y1170" s="60">
        <v>0</v>
      </c>
      <c r="Z1170" s="60">
        <v>0</v>
      </c>
      <c r="AA1170" s="60">
        <v>0</v>
      </c>
      <c r="AB1170" s="60">
        <v>0</v>
      </c>
      <c r="AC1170" s="60">
        <v>0</v>
      </c>
      <c r="AD1170" s="60">
        <v>0</v>
      </c>
      <c r="AE1170" s="60">
        <v>0</v>
      </c>
      <c r="AF1170" s="45">
        <v>2</v>
      </c>
      <c r="AG1170" s="45">
        <v>2</v>
      </c>
      <c r="AH1170" s="45">
        <v>0</v>
      </c>
      <c r="AI1170" s="45">
        <v>0</v>
      </c>
      <c r="AJ1170" s="45">
        <v>0</v>
      </c>
      <c r="AK1170" s="45">
        <v>0</v>
      </c>
      <c r="AL1170" s="45">
        <v>0</v>
      </c>
      <c r="AM1170" s="45">
        <v>0</v>
      </c>
      <c r="AN1170" s="45">
        <v>0</v>
      </c>
      <c r="AO1170" s="45">
        <v>0</v>
      </c>
    </row>
    <row r="1171" spans="1:41" ht="13.5">
      <c r="A1171" s="45">
        <v>22147</v>
      </c>
      <c r="B1171" s="114" t="s">
        <v>4607</v>
      </c>
      <c r="C1171" s="45" t="s">
        <v>507</v>
      </c>
      <c r="D1171" s="45">
        <v>20063</v>
      </c>
      <c r="E1171" s="45">
        <v>2</v>
      </c>
      <c r="F1171" s="45">
        <v>0</v>
      </c>
      <c r="G1171" s="45">
        <v>6</v>
      </c>
      <c r="H1171" s="45">
        <v>3003</v>
      </c>
      <c r="I1171" s="45">
        <v>1</v>
      </c>
      <c r="J1171" s="60">
        <v>1</v>
      </c>
      <c r="K1171" s="60">
        <v>100</v>
      </c>
      <c r="L1171" s="60">
        <v>0</v>
      </c>
      <c r="M1171" s="60">
        <v>0</v>
      </c>
      <c r="N1171" s="60">
        <v>0</v>
      </c>
      <c r="O1171" s="60">
        <v>0</v>
      </c>
      <c r="P1171" s="60">
        <v>900</v>
      </c>
      <c r="Q1171" s="60">
        <v>0</v>
      </c>
      <c r="R1171" s="60">
        <v>0</v>
      </c>
      <c r="S1171" s="60">
        <v>0</v>
      </c>
      <c r="T1171" s="60">
        <v>0</v>
      </c>
      <c r="U1171" s="60">
        <v>0</v>
      </c>
      <c r="V1171" s="60">
        <v>0</v>
      </c>
      <c r="W1171" s="60">
        <v>0</v>
      </c>
      <c r="X1171" s="60">
        <v>0</v>
      </c>
      <c r="Y1171" s="60">
        <v>0</v>
      </c>
      <c r="Z1171" s="60">
        <v>0</v>
      </c>
      <c r="AA1171" s="60">
        <v>0</v>
      </c>
      <c r="AB1171" s="60">
        <v>0</v>
      </c>
      <c r="AC1171" s="60">
        <v>0</v>
      </c>
      <c r="AD1171" s="60">
        <v>0</v>
      </c>
      <c r="AE1171" s="60">
        <v>0</v>
      </c>
      <c r="AF1171" s="45">
        <v>2</v>
      </c>
      <c r="AG1171" s="45">
        <v>2</v>
      </c>
      <c r="AH1171" s="45">
        <v>0</v>
      </c>
      <c r="AI1171" s="45">
        <v>0</v>
      </c>
      <c r="AJ1171" s="45">
        <v>0</v>
      </c>
      <c r="AK1171" s="45">
        <v>0</v>
      </c>
      <c r="AL1171" s="45">
        <v>0</v>
      </c>
      <c r="AM1171" s="45">
        <v>0</v>
      </c>
      <c r="AN1171" s="45">
        <v>0</v>
      </c>
      <c r="AO1171" s="45">
        <v>0</v>
      </c>
    </row>
    <row r="1172" spans="1:41" ht="13.5">
      <c r="A1172" s="45">
        <v>22148</v>
      </c>
      <c r="B1172" s="114" t="s">
        <v>4608</v>
      </c>
      <c r="C1172" s="45" t="s">
        <v>507</v>
      </c>
      <c r="D1172" s="45">
        <v>20064</v>
      </c>
      <c r="E1172" s="45">
        <v>2</v>
      </c>
      <c r="F1172" s="45">
        <v>0</v>
      </c>
      <c r="G1172" s="45">
        <v>6</v>
      </c>
      <c r="H1172" s="45">
        <v>3004</v>
      </c>
      <c r="I1172" s="45">
        <v>1</v>
      </c>
      <c r="J1172" s="60">
        <v>1</v>
      </c>
      <c r="K1172" s="60">
        <v>100</v>
      </c>
      <c r="L1172" s="60">
        <v>0</v>
      </c>
      <c r="M1172" s="60">
        <v>0</v>
      </c>
      <c r="N1172" s="60">
        <v>0</v>
      </c>
      <c r="O1172" s="60">
        <v>0</v>
      </c>
      <c r="P1172" s="60">
        <v>900</v>
      </c>
      <c r="Q1172" s="60">
        <v>0</v>
      </c>
      <c r="R1172" s="60">
        <v>0</v>
      </c>
      <c r="S1172" s="60">
        <v>0</v>
      </c>
      <c r="T1172" s="60">
        <v>0</v>
      </c>
      <c r="U1172" s="60">
        <v>0</v>
      </c>
      <c r="V1172" s="60">
        <v>0</v>
      </c>
      <c r="W1172" s="60">
        <v>0</v>
      </c>
      <c r="X1172" s="60">
        <v>0</v>
      </c>
      <c r="Y1172" s="60">
        <v>0</v>
      </c>
      <c r="Z1172" s="60">
        <v>0</v>
      </c>
      <c r="AA1172" s="60">
        <v>0</v>
      </c>
      <c r="AB1172" s="60">
        <v>0</v>
      </c>
      <c r="AC1172" s="60">
        <v>0</v>
      </c>
      <c r="AD1172" s="60">
        <v>0</v>
      </c>
      <c r="AE1172" s="60">
        <v>0</v>
      </c>
      <c r="AF1172" s="45">
        <v>2</v>
      </c>
      <c r="AG1172" s="45">
        <v>2</v>
      </c>
      <c r="AH1172" s="45">
        <v>0</v>
      </c>
      <c r="AI1172" s="45">
        <v>0</v>
      </c>
      <c r="AJ1172" s="45">
        <v>0</v>
      </c>
      <c r="AK1172" s="45">
        <v>0</v>
      </c>
      <c r="AL1172" s="45">
        <v>0</v>
      </c>
      <c r="AM1172" s="45">
        <v>0</v>
      </c>
      <c r="AN1172" s="45">
        <v>0</v>
      </c>
      <c r="AO1172" s="45">
        <v>0</v>
      </c>
    </row>
    <row r="1173" spans="1:41" ht="13.5">
      <c r="A1173" s="45">
        <v>22149</v>
      </c>
      <c r="B1173" s="114" t="s">
        <v>4609</v>
      </c>
      <c r="C1173" s="45" t="s">
        <v>507</v>
      </c>
      <c r="D1173" s="45">
        <v>1</v>
      </c>
      <c r="E1173" s="45">
        <v>2</v>
      </c>
      <c r="F1173" s="45">
        <v>0</v>
      </c>
      <c r="G1173" s="45">
        <v>6</v>
      </c>
      <c r="H1173" s="45">
        <v>3011</v>
      </c>
      <c r="I1173" s="45">
        <v>1</v>
      </c>
      <c r="J1173" s="60">
        <v>1</v>
      </c>
      <c r="K1173" s="60">
        <v>100</v>
      </c>
      <c r="L1173" s="60">
        <v>0</v>
      </c>
      <c r="M1173" s="60">
        <v>0</v>
      </c>
      <c r="N1173" s="60">
        <v>0</v>
      </c>
      <c r="O1173" s="60">
        <v>0</v>
      </c>
      <c r="P1173" s="60">
        <v>900</v>
      </c>
      <c r="Q1173" s="60">
        <v>0</v>
      </c>
      <c r="R1173" s="60">
        <v>0</v>
      </c>
      <c r="S1173" s="60">
        <v>0</v>
      </c>
      <c r="T1173" s="60">
        <v>0</v>
      </c>
      <c r="U1173" s="60">
        <v>0</v>
      </c>
      <c r="V1173" s="60">
        <v>0</v>
      </c>
      <c r="W1173" s="60">
        <v>0</v>
      </c>
      <c r="X1173" s="60">
        <v>0</v>
      </c>
      <c r="Y1173" s="60">
        <v>0</v>
      </c>
      <c r="Z1173" s="60">
        <v>0</v>
      </c>
      <c r="AA1173" s="60">
        <v>0</v>
      </c>
      <c r="AB1173" s="60">
        <v>0</v>
      </c>
      <c r="AC1173" s="60">
        <v>0</v>
      </c>
      <c r="AD1173" s="60">
        <v>0</v>
      </c>
      <c r="AE1173" s="60">
        <v>0</v>
      </c>
      <c r="AF1173" s="45">
        <v>2</v>
      </c>
      <c r="AG1173" s="45">
        <v>2</v>
      </c>
      <c r="AH1173" s="45">
        <v>0</v>
      </c>
      <c r="AI1173" s="45">
        <v>0</v>
      </c>
      <c r="AJ1173" s="45">
        <v>0</v>
      </c>
      <c r="AK1173" s="45">
        <v>0</v>
      </c>
      <c r="AL1173" s="45">
        <v>0</v>
      </c>
      <c r="AM1173" s="45">
        <v>0</v>
      </c>
      <c r="AN1173" s="45">
        <v>0</v>
      </c>
      <c r="AO1173" s="45">
        <v>0</v>
      </c>
    </row>
    <row r="1174" spans="1:41" ht="13.5">
      <c r="A1174" s="45">
        <v>22150</v>
      </c>
      <c r="B1174" s="114" t="s">
        <v>4610</v>
      </c>
      <c r="C1174" s="45" t="s">
        <v>507</v>
      </c>
      <c r="D1174" s="45">
        <v>1</v>
      </c>
      <c r="E1174" s="45">
        <v>2</v>
      </c>
      <c r="F1174" s="45">
        <v>0</v>
      </c>
      <c r="G1174" s="45">
        <v>6</v>
      </c>
      <c r="H1174" s="45">
        <v>3012</v>
      </c>
      <c r="I1174" s="45">
        <v>1</v>
      </c>
      <c r="J1174" s="60">
        <v>1</v>
      </c>
      <c r="K1174" s="60">
        <v>100</v>
      </c>
      <c r="L1174" s="60">
        <v>0</v>
      </c>
      <c r="M1174" s="60">
        <v>0</v>
      </c>
      <c r="N1174" s="60">
        <v>0</v>
      </c>
      <c r="O1174" s="60">
        <v>0</v>
      </c>
      <c r="P1174" s="60">
        <v>900</v>
      </c>
      <c r="Q1174" s="60">
        <v>0</v>
      </c>
      <c r="R1174" s="60">
        <v>0</v>
      </c>
      <c r="S1174" s="60">
        <v>0</v>
      </c>
      <c r="T1174" s="60">
        <v>0</v>
      </c>
      <c r="U1174" s="60">
        <v>0</v>
      </c>
      <c r="V1174" s="60">
        <v>0</v>
      </c>
      <c r="W1174" s="60">
        <v>0</v>
      </c>
      <c r="X1174" s="60">
        <v>0</v>
      </c>
      <c r="Y1174" s="60">
        <v>0</v>
      </c>
      <c r="Z1174" s="60">
        <v>0</v>
      </c>
      <c r="AA1174" s="60">
        <v>0</v>
      </c>
      <c r="AB1174" s="60">
        <v>0</v>
      </c>
      <c r="AC1174" s="60">
        <v>0</v>
      </c>
      <c r="AD1174" s="60">
        <v>0</v>
      </c>
      <c r="AE1174" s="60">
        <v>0</v>
      </c>
      <c r="AF1174" s="45">
        <v>2</v>
      </c>
      <c r="AG1174" s="45">
        <v>2</v>
      </c>
      <c r="AH1174" s="45">
        <v>0</v>
      </c>
      <c r="AI1174" s="45">
        <v>0</v>
      </c>
      <c r="AJ1174" s="45">
        <v>0</v>
      </c>
      <c r="AK1174" s="45">
        <v>0</v>
      </c>
      <c r="AL1174" s="45">
        <v>0</v>
      </c>
      <c r="AM1174" s="45">
        <v>0</v>
      </c>
      <c r="AN1174" s="45">
        <v>0</v>
      </c>
      <c r="AO1174" s="45">
        <v>0</v>
      </c>
    </row>
    <row r="1175" spans="1:41" ht="13.5">
      <c r="A1175" s="45">
        <v>22151</v>
      </c>
      <c r="B1175" s="114" t="s">
        <v>4611</v>
      </c>
      <c r="C1175" s="45" t="s">
        <v>507</v>
      </c>
      <c r="D1175" s="45">
        <v>1</v>
      </c>
      <c r="E1175" s="45">
        <v>2</v>
      </c>
      <c r="F1175" s="45">
        <v>0</v>
      </c>
      <c r="G1175" s="45">
        <v>6</v>
      </c>
      <c r="H1175" s="45">
        <v>3013</v>
      </c>
      <c r="I1175" s="45">
        <v>1</v>
      </c>
      <c r="J1175" s="60">
        <v>1</v>
      </c>
      <c r="K1175" s="60">
        <v>100</v>
      </c>
      <c r="L1175" s="60">
        <v>0</v>
      </c>
      <c r="M1175" s="60">
        <v>0</v>
      </c>
      <c r="N1175" s="60">
        <v>0</v>
      </c>
      <c r="O1175" s="60">
        <v>0</v>
      </c>
      <c r="P1175" s="60">
        <v>900</v>
      </c>
      <c r="Q1175" s="60">
        <v>0</v>
      </c>
      <c r="R1175" s="60">
        <v>0</v>
      </c>
      <c r="S1175" s="60">
        <v>0</v>
      </c>
      <c r="T1175" s="60">
        <v>0</v>
      </c>
      <c r="U1175" s="60">
        <v>0</v>
      </c>
      <c r="V1175" s="60">
        <v>0</v>
      </c>
      <c r="W1175" s="60">
        <v>0</v>
      </c>
      <c r="X1175" s="60">
        <v>0</v>
      </c>
      <c r="Y1175" s="60">
        <v>0</v>
      </c>
      <c r="Z1175" s="60">
        <v>0</v>
      </c>
      <c r="AA1175" s="60">
        <v>0</v>
      </c>
      <c r="AB1175" s="60">
        <v>0</v>
      </c>
      <c r="AC1175" s="60">
        <v>0</v>
      </c>
      <c r="AD1175" s="60">
        <v>0</v>
      </c>
      <c r="AE1175" s="60">
        <v>0</v>
      </c>
      <c r="AF1175" s="45">
        <v>2</v>
      </c>
      <c r="AG1175" s="45">
        <v>2</v>
      </c>
      <c r="AH1175" s="45">
        <v>0</v>
      </c>
      <c r="AI1175" s="45">
        <v>0</v>
      </c>
      <c r="AJ1175" s="45">
        <v>0</v>
      </c>
      <c r="AK1175" s="45">
        <v>0</v>
      </c>
      <c r="AL1175" s="45">
        <v>0</v>
      </c>
      <c r="AM1175" s="45">
        <v>0</v>
      </c>
      <c r="AN1175" s="45">
        <v>0</v>
      </c>
      <c r="AO1175" s="45">
        <v>0</v>
      </c>
    </row>
    <row r="1176" spans="1:41" ht="13.5">
      <c r="A1176" s="45">
        <v>22152</v>
      </c>
      <c r="B1176" s="114" t="s">
        <v>4612</v>
      </c>
      <c r="C1176" s="45" t="s">
        <v>507</v>
      </c>
      <c r="D1176" s="45">
        <v>1</v>
      </c>
      <c r="E1176" s="45">
        <v>2</v>
      </c>
      <c r="F1176" s="45">
        <v>0</v>
      </c>
      <c r="G1176" s="45">
        <v>6</v>
      </c>
      <c r="H1176" s="45">
        <v>3014</v>
      </c>
      <c r="I1176" s="45">
        <v>1</v>
      </c>
      <c r="J1176" s="60">
        <v>1</v>
      </c>
      <c r="K1176" s="60">
        <v>100</v>
      </c>
      <c r="L1176" s="60">
        <v>0</v>
      </c>
      <c r="M1176" s="60">
        <v>0</v>
      </c>
      <c r="N1176" s="60">
        <v>0</v>
      </c>
      <c r="O1176" s="60">
        <v>0</v>
      </c>
      <c r="P1176" s="60">
        <v>900</v>
      </c>
      <c r="Q1176" s="60">
        <v>0</v>
      </c>
      <c r="R1176" s="60">
        <v>0</v>
      </c>
      <c r="S1176" s="60">
        <v>0</v>
      </c>
      <c r="T1176" s="60">
        <v>0</v>
      </c>
      <c r="U1176" s="60">
        <v>0</v>
      </c>
      <c r="V1176" s="60">
        <v>0</v>
      </c>
      <c r="W1176" s="60">
        <v>0</v>
      </c>
      <c r="X1176" s="60">
        <v>0</v>
      </c>
      <c r="Y1176" s="60">
        <v>0</v>
      </c>
      <c r="Z1176" s="60">
        <v>0</v>
      </c>
      <c r="AA1176" s="60">
        <v>0</v>
      </c>
      <c r="AB1176" s="60">
        <v>0</v>
      </c>
      <c r="AC1176" s="60">
        <v>0</v>
      </c>
      <c r="AD1176" s="60">
        <v>0</v>
      </c>
      <c r="AE1176" s="60">
        <v>0</v>
      </c>
      <c r="AF1176" s="45">
        <v>2</v>
      </c>
      <c r="AG1176" s="45">
        <v>2</v>
      </c>
      <c r="AH1176" s="45">
        <v>0</v>
      </c>
      <c r="AI1176" s="45">
        <v>0</v>
      </c>
      <c r="AJ1176" s="45">
        <v>0</v>
      </c>
      <c r="AK1176" s="45">
        <v>0</v>
      </c>
      <c r="AL1176" s="45">
        <v>0</v>
      </c>
      <c r="AM1176" s="45">
        <v>0</v>
      </c>
      <c r="AN1176" s="45">
        <v>0</v>
      </c>
      <c r="AO1176" s="45">
        <v>0</v>
      </c>
    </row>
    <row r="1177" spans="1:41" ht="13.5">
      <c r="A1177" s="45">
        <v>22153</v>
      </c>
      <c r="B1177" s="114" t="s">
        <v>4613</v>
      </c>
      <c r="C1177" s="45" t="s">
        <v>507</v>
      </c>
      <c r="D1177" s="45">
        <v>20171</v>
      </c>
      <c r="E1177" s="45">
        <v>2</v>
      </c>
      <c r="F1177" s="45">
        <v>0</v>
      </c>
      <c r="G1177" s="45">
        <v>6</v>
      </c>
      <c r="H1177" s="45">
        <v>3021</v>
      </c>
      <c r="I1177" s="45">
        <v>1</v>
      </c>
      <c r="J1177" s="60">
        <v>1</v>
      </c>
      <c r="K1177" s="60">
        <v>100</v>
      </c>
      <c r="L1177" s="60">
        <v>0</v>
      </c>
      <c r="M1177" s="60">
        <v>0</v>
      </c>
      <c r="N1177" s="60">
        <v>0</v>
      </c>
      <c r="O1177" s="60">
        <v>0</v>
      </c>
      <c r="P1177" s="60">
        <v>900</v>
      </c>
      <c r="Q1177" s="60">
        <v>0</v>
      </c>
      <c r="R1177" s="60">
        <v>0</v>
      </c>
      <c r="S1177" s="60">
        <v>0</v>
      </c>
      <c r="T1177" s="60">
        <v>0</v>
      </c>
      <c r="U1177" s="60">
        <v>0</v>
      </c>
      <c r="V1177" s="60">
        <v>0</v>
      </c>
      <c r="W1177" s="60">
        <v>0</v>
      </c>
      <c r="X1177" s="60">
        <v>0</v>
      </c>
      <c r="Y1177" s="60">
        <v>0</v>
      </c>
      <c r="Z1177" s="60">
        <v>0</v>
      </c>
      <c r="AA1177" s="60">
        <v>0</v>
      </c>
      <c r="AB1177" s="60">
        <v>0</v>
      </c>
      <c r="AC1177" s="60">
        <v>0</v>
      </c>
      <c r="AD1177" s="60">
        <v>0</v>
      </c>
      <c r="AE1177" s="60">
        <v>0</v>
      </c>
      <c r="AF1177" s="45">
        <v>2</v>
      </c>
      <c r="AG1177" s="45">
        <v>2</v>
      </c>
      <c r="AH1177" s="45">
        <v>0</v>
      </c>
      <c r="AI1177" s="45">
        <v>0</v>
      </c>
      <c r="AJ1177" s="45">
        <v>0</v>
      </c>
      <c r="AK1177" s="45">
        <v>0</v>
      </c>
      <c r="AL1177" s="45">
        <v>0</v>
      </c>
      <c r="AM1177" s="45">
        <v>0</v>
      </c>
      <c r="AN1177" s="45">
        <v>0</v>
      </c>
      <c r="AO1177" s="45">
        <v>0</v>
      </c>
    </row>
    <row r="1178" spans="1:41" ht="13.5">
      <c r="A1178" s="45">
        <v>22154</v>
      </c>
      <c r="B1178" s="114" t="s">
        <v>4614</v>
      </c>
      <c r="C1178" s="45" t="s">
        <v>507</v>
      </c>
      <c r="D1178" s="45">
        <v>20172</v>
      </c>
      <c r="E1178" s="45">
        <v>2</v>
      </c>
      <c r="F1178" s="45">
        <v>0</v>
      </c>
      <c r="G1178" s="45">
        <v>6</v>
      </c>
      <c r="H1178" s="45">
        <v>3022</v>
      </c>
      <c r="I1178" s="45">
        <v>1</v>
      </c>
      <c r="J1178" s="60">
        <v>1</v>
      </c>
      <c r="K1178" s="60">
        <v>100</v>
      </c>
      <c r="L1178" s="60">
        <v>0</v>
      </c>
      <c r="M1178" s="60">
        <v>0</v>
      </c>
      <c r="N1178" s="60">
        <v>0</v>
      </c>
      <c r="O1178" s="60">
        <v>0</v>
      </c>
      <c r="P1178" s="60">
        <v>900</v>
      </c>
      <c r="Q1178" s="60">
        <v>0</v>
      </c>
      <c r="R1178" s="60">
        <v>0</v>
      </c>
      <c r="S1178" s="60">
        <v>0</v>
      </c>
      <c r="T1178" s="60">
        <v>0</v>
      </c>
      <c r="U1178" s="60">
        <v>0</v>
      </c>
      <c r="V1178" s="60">
        <v>0</v>
      </c>
      <c r="W1178" s="60">
        <v>0</v>
      </c>
      <c r="X1178" s="60">
        <v>0</v>
      </c>
      <c r="Y1178" s="60">
        <v>0</v>
      </c>
      <c r="Z1178" s="60">
        <v>0</v>
      </c>
      <c r="AA1178" s="60">
        <v>0</v>
      </c>
      <c r="AB1178" s="60">
        <v>0</v>
      </c>
      <c r="AC1178" s="60">
        <v>0</v>
      </c>
      <c r="AD1178" s="60">
        <v>0</v>
      </c>
      <c r="AE1178" s="60">
        <v>0</v>
      </c>
      <c r="AF1178" s="45">
        <v>2</v>
      </c>
      <c r="AG1178" s="45">
        <v>2</v>
      </c>
      <c r="AH1178" s="45">
        <v>0</v>
      </c>
      <c r="AI1178" s="45">
        <v>0</v>
      </c>
      <c r="AJ1178" s="45">
        <v>0</v>
      </c>
      <c r="AK1178" s="45">
        <v>0</v>
      </c>
      <c r="AL1178" s="45">
        <v>0</v>
      </c>
      <c r="AM1178" s="45">
        <v>0</v>
      </c>
      <c r="AN1178" s="45">
        <v>0</v>
      </c>
      <c r="AO1178" s="45">
        <v>0</v>
      </c>
    </row>
    <row r="1179" spans="1:41" ht="13.5">
      <c r="A1179" s="45">
        <v>22155</v>
      </c>
      <c r="B1179" s="114" t="s">
        <v>4615</v>
      </c>
      <c r="C1179" s="45" t="s">
        <v>507</v>
      </c>
      <c r="D1179" s="45">
        <v>20173</v>
      </c>
      <c r="E1179" s="45">
        <v>2</v>
      </c>
      <c r="F1179" s="45">
        <v>0</v>
      </c>
      <c r="G1179" s="45">
        <v>6</v>
      </c>
      <c r="H1179" s="45">
        <v>3023</v>
      </c>
      <c r="I1179" s="45">
        <v>1</v>
      </c>
      <c r="J1179" s="60">
        <v>1</v>
      </c>
      <c r="K1179" s="60">
        <v>100</v>
      </c>
      <c r="L1179" s="60">
        <v>0</v>
      </c>
      <c r="M1179" s="60">
        <v>0</v>
      </c>
      <c r="N1179" s="60">
        <v>0</v>
      </c>
      <c r="O1179" s="60">
        <v>0</v>
      </c>
      <c r="P1179" s="60">
        <v>900</v>
      </c>
      <c r="Q1179" s="60">
        <v>0</v>
      </c>
      <c r="R1179" s="60">
        <v>0</v>
      </c>
      <c r="S1179" s="60">
        <v>0</v>
      </c>
      <c r="T1179" s="60">
        <v>0</v>
      </c>
      <c r="U1179" s="60">
        <v>0</v>
      </c>
      <c r="V1179" s="60">
        <v>0</v>
      </c>
      <c r="W1179" s="60">
        <v>0</v>
      </c>
      <c r="X1179" s="60">
        <v>0</v>
      </c>
      <c r="Y1179" s="60">
        <v>0</v>
      </c>
      <c r="Z1179" s="60">
        <v>0</v>
      </c>
      <c r="AA1179" s="60">
        <v>0</v>
      </c>
      <c r="AB1179" s="60">
        <v>0</v>
      </c>
      <c r="AC1179" s="60">
        <v>0</v>
      </c>
      <c r="AD1179" s="60">
        <v>0</v>
      </c>
      <c r="AE1179" s="60">
        <v>0</v>
      </c>
      <c r="AF1179" s="45">
        <v>2</v>
      </c>
      <c r="AG1179" s="45">
        <v>2</v>
      </c>
      <c r="AH1179" s="45">
        <v>0</v>
      </c>
      <c r="AI1179" s="45">
        <v>0</v>
      </c>
      <c r="AJ1179" s="45">
        <v>0</v>
      </c>
      <c r="AK1179" s="45">
        <v>0</v>
      </c>
      <c r="AL1179" s="45">
        <v>0</v>
      </c>
      <c r="AM1179" s="45">
        <v>0</v>
      </c>
      <c r="AN1179" s="45">
        <v>0</v>
      </c>
      <c r="AO1179" s="45">
        <v>0</v>
      </c>
    </row>
    <row r="1180" spans="1:41" ht="13.5">
      <c r="A1180" s="45">
        <v>22156</v>
      </c>
      <c r="B1180" s="114" t="s">
        <v>4616</v>
      </c>
      <c r="C1180" s="45" t="s">
        <v>507</v>
      </c>
      <c r="D1180" s="45">
        <v>20174</v>
      </c>
      <c r="E1180" s="45">
        <v>2</v>
      </c>
      <c r="F1180" s="45">
        <v>0</v>
      </c>
      <c r="G1180" s="45">
        <v>6</v>
      </c>
      <c r="H1180" s="45">
        <v>3024</v>
      </c>
      <c r="I1180" s="45">
        <v>1</v>
      </c>
      <c r="J1180" s="60">
        <v>1</v>
      </c>
      <c r="K1180" s="60">
        <v>100</v>
      </c>
      <c r="L1180" s="60">
        <v>0</v>
      </c>
      <c r="M1180" s="60">
        <v>0</v>
      </c>
      <c r="N1180" s="60">
        <v>0</v>
      </c>
      <c r="O1180" s="60">
        <v>0</v>
      </c>
      <c r="P1180" s="60">
        <v>900</v>
      </c>
      <c r="Q1180" s="60">
        <v>0</v>
      </c>
      <c r="R1180" s="60">
        <v>0</v>
      </c>
      <c r="S1180" s="60">
        <v>0</v>
      </c>
      <c r="T1180" s="60">
        <v>0</v>
      </c>
      <c r="U1180" s="60">
        <v>0</v>
      </c>
      <c r="V1180" s="60">
        <v>0</v>
      </c>
      <c r="W1180" s="60">
        <v>0</v>
      </c>
      <c r="X1180" s="60">
        <v>0</v>
      </c>
      <c r="Y1180" s="60">
        <v>0</v>
      </c>
      <c r="Z1180" s="60">
        <v>0</v>
      </c>
      <c r="AA1180" s="60">
        <v>0</v>
      </c>
      <c r="AB1180" s="60">
        <v>0</v>
      </c>
      <c r="AC1180" s="60">
        <v>0</v>
      </c>
      <c r="AD1180" s="60">
        <v>0</v>
      </c>
      <c r="AE1180" s="60">
        <v>0</v>
      </c>
      <c r="AF1180" s="45">
        <v>2</v>
      </c>
      <c r="AG1180" s="45">
        <v>2</v>
      </c>
      <c r="AH1180" s="45">
        <v>0</v>
      </c>
      <c r="AI1180" s="45">
        <v>0</v>
      </c>
      <c r="AJ1180" s="45">
        <v>0</v>
      </c>
      <c r="AK1180" s="45">
        <v>0</v>
      </c>
      <c r="AL1180" s="45">
        <v>0</v>
      </c>
      <c r="AM1180" s="45">
        <v>0</v>
      </c>
      <c r="AN1180" s="45">
        <v>0</v>
      </c>
      <c r="AO1180" s="45">
        <v>0</v>
      </c>
    </row>
    <row r="1181" spans="1:41" ht="13.5">
      <c r="A1181" s="45">
        <v>22157</v>
      </c>
      <c r="B1181" s="115" t="s">
        <v>4617</v>
      </c>
      <c r="C1181" s="45" t="s">
        <v>511</v>
      </c>
      <c r="D1181" s="45">
        <v>20071</v>
      </c>
      <c r="E1181" s="45">
        <v>2</v>
      </c>
      <c r="F1181" s="45">
        <v>0</v>
      </c>
      <c r="G1181" s="45">
        <v>6</v>
      </c>
      <c r="H1181" s="45">
        <v>4001</v>
      </c>
      <c r="I1181" s="45">
        <v>1</v>
      </c>
      <c r="J1181" s="60">
        <v>1</v>
      </c>
      <c r="K1181" s="60">
        <v>32</v>
      </c>
      <c r="L1181" s="60">
        <v>0</v>
      </c>
      <c r="M1181" s="60">
        <v>0</v>
      </c>
      <c r="N1181" s="60">
        <v>0</v>
      </c>
      <c r="O1181" s="60">
        <v>0</v>
      </c>
      <c r="P1181" s="60">
        <v>968</v>
      </c>
      <c r="Q1181" s="60">
        <v>0</v>
      </c>
      <c r="R1181" s="60">
        <v>0</v>
      </c>
      <c r="S1181" s="60">
        <v>0</v>
      </c>
      <c r="T1181" s="60">
        <v>0</v>
      </c>
      <c r="U1181" s="60">
        <v>0</v>
      </c>
      <c r="V1181" s="60">
        <v>0</v>
      </c>
      <c r="W1181" s="60">
        <v>0</v>
      </c>
      <c r="X1181" s="60">
        <v>0</v>
      </c>
      <c r="Y1181" s="60">
        <v>0</v>
      </c>
      <c r="Z1181" s="60">
        <v>0</v>
      </c>
      <c r="AA1181" s="60">
        <v>0</v>
      </c>
      <c r="AB1181" s="60">
        <v>0</v>
      </c>
      <c r="AC1181" s="60">
        <v>0</v>
      </c>
      <c r="AD1181" s="60">
        <v>0</v>
      </c>
      <c r="AE1181" s="60">
        <v>0</v>
      </c>
      <c r="AF1181" s="45">
        <v>2</v>
      </c>
      <c r="AG1181" s="45">
        <v>2</v>
      </c>
      <c r="AH1181" s="45">
        <v>0</v>
      </c>
      <c r="AI1181" s="45">
        <v>0</v>
      </c>
      <c r="AJ1181" s="45">
        <v>0</v>
      </c>
      <c r="AK1181" s="45">
        <v>0</v>
      </c>
      <c r="AL1181" s="45">
        <v>0</v>
      </c>
      <c r="AM1181" s="45">
        <v>0</v>
      </c>
      <c r="AN1181" s="45">
        <v>0</v>
      </c>
      <c r="AO1181" s="45">
        <v>0</v>
      </c>
    </row>
    <row r="1182" spans="1:41" ht="13.5">
      <c r="A1182" s="45">
        <v>22158</v>
      </c>
      <c r="B1182" s="115" t="s">
        <v>4618</v>
      </c>
      <c r="C1182" s="45" t="s">
        <v>511</v>
      </c>
      <c r="D1182" s="45">
        <v>20072</v>
      </c>
      <c r="E1182" s="45">
        <v>2</v>
      </c>
      <c r="F1182" s="45">
        <v>0</v>
      </c>
      <c r="G1182" s="45">
        <v>6</v>
      </c>
      <c r="H1182" s="45">
        <v>4002</v>
      </c>
      <c r="I1182" s="45">
        <v>1</v>
      </c>
      <c r="J1182" s="60">
        <v>1</v>
      </c>
      <c r="K1182" s="60">
        <v>32</v>
      </c>
      <c r="L1182" s="60">
        <v>0</v>
      </c>
      <c r="M1182" s="60">
        <v>0</v>
      </c>
      <c r="N1182" s="60">
        <v>0</v>
      </c>
      <c r="O1182" s="60">
        <v>0</v>
      </c>
      <c r="P1182" s="60">
        <v>968</v>
      </c>
      <c r="Q1182" s="60">
        <v>0</v>
      </c>
      <c r="R1182" s="60">
        <v>0</v>
      </c>
      <c r="S1182" s="60">
        <v>0</v>
      </c>
      <c r="T1182" s="60">
        <v>0</v>
      </c>
      <c r="U1182" s="60">
        <v>0</v>
      </c>
      <c r="V1182" s="60">
        <v>0</v>
      </c>
      <c r="W1182" s="60">
        <v>0</v>
      </c>
      <c r="X1182" s="60">
        <v>0</v>
      </c>
      <c r="Y1182" s="60">
        <v>0</v>
      </c>
      <c r="Z1182" s="60">
        <v>0</v>
      </c>
      <c r="AA1182" s="60">
        <v>0</v>
      </c>
      <c r="AB1182" s="60">
        <v>0</v>
      </c>
      <c r="AC1182" s="60">
        <v>0</v>
      </c>
      <c r="AD1182" s="60">
        <v>0</v>
      </c>
      <c r="AE1182" s="60">
        <v>0</v>
      </c>
      <c r="AF1182" s="45">
        <v>2</v>
      </c>
      <c r="AG1182" s="45">
        <v>2</v>
      </c>
      <c r="AH1182" s="45">
        <v>0</v>
      </c>
      <c r="AI1182" s="45">
        <v>0</v>
      </c>
      <c r="AJ1182" s="45">
        <v>0</v>
      </c>
      <c r="AK1182" s="45">
        <v>0</v>
      </c>
      <c r="AL1182" s="45">
        <v>0</v>
      </c>
      <c r="AM1182" s="45">
        <v>0</v>
      </c>
      <c r="AN1182" s="45">
        <v>0</v>
      </c>
      <c r="AO1182" s="45">
        <v>0</v>
      </c>
    </row>
    <row r="1183" spans="1:41" ht="13.5">
      <c r="A1183" s="45">
        <v>22159</v>
      </c>
      <c r="B1183" s="115" t="s">
        <v>4619</v>
      </c>
      <c r="C1183" s="45" t="s">
        <v>511</v>
      </c>
      <c r="D1183" s="45">
        <v>20073</v>
      </c>
      <c r="E1183" s="45">
        <v>2</v>
      </c>
      <c r="F1183" s="45">
        <v>0</v>
      </c>
      <c r="G1183" s="45">
        <v>6</v>
      </c>
      <c r="H1183" s="45">
        <v>4003</v>
      </c>
      <c r="I1183" s="45">
        <v>1</v>
      </c>
      <c r="J1183" s="60">
        <v>1</v>
      </c>
      <c r="K1183" s="60">
        <v>32</v>
      </c>
      <c r="L1183" s="60">
        <v>0</v>
      </c>
      <c r="M1183" s="60">
        <v>0</v>
      </c>
      <c r="N1183" s="60">
        <v>0</v>
      </c>
      <c r="O1183" s="60">
        <v>0</v>
      </c>
      <c r="P1183" s="60">
        <v>968</v>
      </c>
      <c r="Q1183" s="60">
        <v>0</v>
      </c>
      <c r="R1183" s="60">
        <v>0</v>
      </c>
      <c r="S1183" s="60">
        <v>0</v>
      </c>
      <c r="T1183" s="60">
        <v>0</v>
      </c>
      <c r="U1183" s="60">
        <v>0</v>
      </c>
      <c r="V1183" s="60">
        <v>0</v>
      </c>
      <c r="W1183" s="60">
        <v>0</v>
      </c>
      <c r="X1183" s="60">
        <v>0</v>
      </c>
      <c r="Y1183" s="60">
        <v>0</v>
      </c>
      <c r="Z1183" s="60">
        <v>0</v>
      </c>
      <c r="AA1183" s="60">
        <v>0</v>
      </c>
      <c r="AB1183" s="60">
        <v>0</v>
      </c>
      <c r="AC1183" s="60">
        <v>0</v>
      </c>
      <c r="AD1183" s="60">
        <v>0</v>
      </c>
      <c r="AE1183" s="60">
        <v>0</v>
      </c>
      <c r="AF1183" s="45">
        <v>2</v>
      </c>
      <c r="AG1183" s="45">
        <v>2</v>
      </c>
      <c r="AH1183" s="45">
        <v>0</v>
      </c>
      <c r="AI1183" s="45">
        <v>0</v>
      </c>
      <c r="AJ1183" s="45">
        <v>0</v>
      </c>
      <c r="AK1183" s="45">
        <v>0</v>
      </c>
      <c r="AL1183" s="45">
        <v>0</v>
      </c>
      <c r="AM1183" s="45">
        <v>0</v>
      </c>
      <c r="AN1183" s="45">
        <v>0</v>
      </c>
      <c r="AO1183" s="45">
        <v>0</v>
      </c>
    </row>
    <row r="1184" spans="1:41" ht="13.5">
      <c r="A1184" s="45">
        <v>22160</v>
      </c>
      <c r="B1184" s="115" t="s">
        <v>4620</v>
      </c>
      <c r="C1184" s="45" t="s">
        <v>511</v>
      </c>
      <c r="D1184" s="45">
        <v>20074</v>
      </c>
      <c r="E1184" s="45">
        <v>2</v>
      </c>
      <c r="F1184" s="45">
        <v>0</v>
      </c>
      <c r="G1184" s="45">
        <v>6</v>
      </c>
      <c r="H1184" s="45">
        <v>4004</v>
      </c>
      <c r="I1184" s="45">
        <v>1</v>
      </c>
      <c r="J1184" s="60">
        <v>1</v>
      </c>
      <c r="K1184" s="60">
        <v>32</v>
      </c>
      <c r="L1184" s="60">
        <v>0</v>
      </c>
      <c r="M1184" s="60">
        <v>0</v>
      </c>
      <c r="N1184" s="60">
        <v>0</v>
      </c>
      <c r="O1184" s="60">
        <v>0</v>
      </c>
      <c r="P1184" s="60">
        <v>968</v>
      </c>
      <c r="Q1184" s="60">
        <v>0</v>
      </c>
      <c r="R1184" s="60">
        <v>0</v>
      </c>
      <c r="S1184" s="60">
        <v>0</v>
      </c>
      <c r="T1184" s="60">
        <v>0</v>
      </c>
      <c r="U1184" s="60">
        <v>0</v>
      </c>
      <c r="V1184" s="60">
        <v>0</v>
      </c>
      <c r="W1184" s="60">
        <v>0</v>
      </c>
      <c r="X1184" s="60">
        <v>0</v>
      </c>
      <c r="Y1184" s="60">
        <v>0</v>
      </c>
      <c r="Z1184" s="60">
        <v>0</v>
      </c>
      <c r="AA1184" s="60">
        <v>0</v>
      </c>
      <c r="AB1184" s="60">
        <v>0</v>
      </c>
      <c r="AC1184" s="60">
        <v>0</v>
      </c>
      <c r="AD1184" s="60">
        <v>0</v>
      </c>
      <c r="AE1184" s="60">
        <v>0</v>
      </c>
      <c r="AF1184" s="45">
        <v>2</v>
      </c>
      <c r="AG1184" s="45">
        <v>2</v>
      </c>
      <c r="AH1184" s="45">
        <v>0</v>
      </c>
      <c r="AI1184" s="45">
        <v>0</v>
      </c>
      <c r="AJ1184" s="45">
        <v>0</v>
      </c>
      <c r="AK1184" s="45">
        <v>0</v>
      </c>
      <c r="AL1184" s="45">
        <v>0</v>
      </c>
      <c r="AM1184" s="45">
        <v>0</v>
      </c>
      <c r="AN1184" s="45">
        <v>0</v>
      </c>
      <c r="AO1184" s="45">
        <v>0</v>
      </c>
    </row>
    <row r="1185" spans="1:41" ht="13.5">
      <c r="A1185" s="45">
        <v>22161</v>
      </c>
      <c r="B1185" s="116" t="s">
        <v>4621</v>
      </c>
      <c r="C1185" s="45" t="s">
        <v>511</v>
      </c>
      <c r="D1185" s="45">
        <v>20181</v>
      </c>
      <c r="E1185" s="45">
        <v>2</v>
      </c>
      <c r="F1185" s="45">
        <v>0</v>
      </c>
      <c r="G1185" s="45">
        <v>6</v>
      </c>
      <c r="H1185" s="45">
        <v>4011</v>
      </c>
      <c r="I1185" s="45">
        <v>1</v>
      </c>
      <c r="J1185" s="60">
        <v>1</v>
      </c>
      <c r="K1185" s="60">
        <v>32</v>
      </c>
      <c r="L1185" s="60">
        <v>0</v>
      </c>
      <c r="M1185" s="60">
        <v>0</v>
      </c>
      <c r="N1185" s="60">
        <v>0</v>
      </c>
      <c r="O1185" s="60">
        <v>0</v>
      </c>
      <c r="P1185" s="60">
        <v>968</v>
      </c>
      <c r="Q1185" s="60">
        <v>0</v>
      </c>
      <c r="R1185" s="60">
        <v>0</v>
      </c>
      <c r="S1185" s="60">
        <v>0</v>
      </c>
      <c r="T1185" s="60">
        <v>0</v>
      </c>
      <c r="U1185" s="60">
        <v>0</v>
      </c>
      <c r="V1185" s="60">
        <v>0</v>
      </c>
      <c r="W1185" s="60">
        <v>0</v>
      </c>
      <c r="X1185" s="60">
        <v>0</v>
      </c>
      <c r="Y1185" s="60">
        <v>0</v>
      </c>
      <c r="Z1185" s="60">
        <v>0</v>
      </c>
      <c r="AA1185" s="60">
        <v>0</v>
      </c>
      <c r="AB1185" s="60">
        <v>0</v>
      </c>
      <c r="AC1185" s="60">
        <v>0</v>
      </c>
      <c r="AD1185" s="60">
        <v>0</v>
      </c>
      <c r="AE1185" s="60">
        <v>0</v>
      </c>
      <c r="AF1185" s="45">
        <v>2</v>
      </c>
      <c r="AG1185" s="45">
        <v>2</v>
      </c>
      <c r="AH1185" s="45">
        <v>0</v>
      </c>
      <c r="AI1185" s="45">
        <v>0</v>
      </c>
      <c r="AJ1185" s="45">
        <v>0</v>
      </c>
      <c r="AK1185" s="45">
        <v>0</v>
      </c>
      <c r="AL1185" s="45">
        <v>0</v>
      </c>
      <c r="AM1185" s="45">
        <v>0</v>
      </c>
      <c r="AN1185" s="45">
        <v>0</v>
      </c>
      <c r="AO1185" s="45">
        <v>0</v>
      </c>
    </row>
    <row r="1186" spans="1:41" ht="13.5">
      <c r="A1186" s="45">
        <v>22162</v>
      </c>
      <c r="B1186" s="116" t="s">
        <v>4622</v>
      </c>
      <c r="C1186" s="45" t="s">
        <v>511</v>
      </c>
      <c r="D1186" s="45">
        <v>20182</v>
      </c>
      <c r="E1186" s="45">
        <v>2</v>
      </c>
      <c r="F1186" s="45">
        <v>0</v>
      </c>
      <c r="G1186" s="45">
        <v>6</v>
      </c>
      <c r="H1186" s="45">
        <v>4012</v>
      </c>
      <c r="I1186" s="45">
        <v>1</v>
      </c>
      <c r="J1186" s="60">
        <v>1</v>
      </c>
      <c r="K1186" s="60">
        <v>32</v>
      </c>
      <c r="L1186" s="60">
        <v>0</v>
      </c>
      <c r="M1186" s="60">
        <v>0</v>
      </c>
      <c r="N1186" s="60">
        <v>0</v>
      </c>
      <c r="O1186" s="60">
        <v>0</v>
      </c>
      <c r="P1186" s="60">
        <v>968</v>
      </c>
      <c r="Q1186" s="60">
        <v>0</v>
      </c>
      <c r="R1186" s="60">
        <v>0</v>
      </c>
      <c r="S1186" s="60">
        <v>0</v>
      </c>
      <c r="T1186" s="60">
        <v>0</v>
      </c>
      <c r="U1186" s="60">
        <v>0</v>
      </c>
      <c r="V1186" s="60">
        <v>0</v>
      </c>
      <c r="W1186" s="60">
        <v>0</v>
      </c>
      <c r="X1186" s="60">
        <v>0</v>
      </c>
      <c r="Y1186" s="60">
        <v>0</v>
      </c>
      <c r="Z1186" s="60">
        <v>0</v>
      </c>
      <c r="AA1186" s="60">
        <v>0</v>
      </c>
      <c r="AB1186" s="60">
        <v>0</v>
      </c>
      <c r="AC1186" s="60">
        <v>0</v>
      </c>
      <c r="AD1186" s="60">
        <v>0</v>
      </c>
      <c r="AE1186" s="60">
        <v>0</v>
      </c>
      <c r="AF1186" s="45">
        <v>2</v>
      </c>
      <c r="AG1186" s="45">
        <v>2</v>
      </c>
      <c r="AH1186" s="45">
        <v>0</v>
      </c>
      <c r="AI1186" s="45">
        <v>0</v>
      </c>
      <c r="AJ1186" s="45">
        <v>0</v>
      </c>
      <c r="AK1186" s="45">
        <v>0</v>
      </c>
      <c r="AL1186" s="45">
        <v>0</v>
      </c>
      <c r="AM1186" s="45">
        <v>0</v>
      </c>
      <c r="AN1186" s="45">
        <v>0</v>
      </c>
      <c r="AO1186" s="45">
        <v>0</v>
      </c>
    </row>
    <row r="1187" spans="1:41" ht="13.5">
      <c r="A1187" s="45">
        <v>22163</v>
      </c>
      <c r="B1187" s="116" t="s">
        <v>4623</v>
      </c>
      <c r="C1187" s="45" t="s">
        <v>511</v>
      </c>
      <c r="D1187" s="45">
        <v>20183</v>
      </c>
      <c r="E1187" s="45">
        <v>2</v>
      </c>
      <c r="F1187" s="45">
        <v>0</v>
      </c>
      <c r="G1187" s="45">
        <v>6</v>
      </c>
      <c r="H1187" s="45">
        <v>4013</v>
      </c>
      <c r="I1187" s="45">
        <v>1</v>
      </c>
      <c r="J1187" s="60">
        <v>1</v>
      </c>
      <c r="K1187" s="60">
        <v>32</v>
      </c>
      <c r="L1187" s="60">
        <v>0</v>
      </c>
      <c r="M1187" s="60">
        <v>0</v>
      </c>
      <c r="N1187" s="60">
        <v>0</v>
      </c>
      <c r="O1187" s="60">
        <v>0</v>
      </c>
      <c r="P1187" s="60">
        <v>968</v>
      </c>
      <c r="Q1187" s="60">
        <v>0</v>
      </c>
      <c r="R1187" s="60">
        <v>0</v>
      </c>
      <c r="S1187" s="60">
        <v>0</v>
      </c>
      <c r="T1187" s="60">
        <v>0</v>
      </c>
      <c r="U1187" s="60">
        <v>0</v>
      </c>
      <c r="V1187" s="60">
        <v>0</v>
      </c>
      <c r="W1187" s="60">
        <v>0</v>
      </c>
      <c r="X1187" s="60">
        <v>0</v>
      </c>
      <c r="Y1187" s="60">
        <v>0</v>
      </c>
      <c r="Z1187" s="60">
        <v>0</v>
      </c>
      <c r="AA1187" s="60">
        <v>0</v>
      </c>
      <c r="AB1187" s="60">
        <v>0</v>
      </c>
      <c r="AC1187" s="60">
        <v>0</v>
      </c>
      <c r="AD1187" s="60">
        <v>0</v>
      </c>
      <c r="AE1187" s="60">
        <v>0</v>
      </c>
      <c r="AF1187" s="45">
        <v>2</v>
      </c>
      <c r="AG1187" s="45">
        <v>2</v>
      </c>
      <c r="AH1187" s="45">
        <v>0</v>
      </c>
      <c r="AI1187" s="45">
        <v>0</v>
      </c>
      <c r="AJ1187" s="45">
        <v>0</v>
      </c>
      <c r="AK1187" s="45">
        <v>0</v>
      </c>
      <c r="AL1187" s="45">
        <v>0</v>
      </c>
      <c r="AM1187" s="45">
        <v>0</v>
      </c>
      <c r="AN1187" s="45">
        <v>0</v>
      </c>
      <c r="AO1187" s="45">
        <v>0</v>
      </c>
    </row>
    <row r="1188" spans="1:41" ht="13.5">
      <c r="A1188" s="45">
        <v>22164</v>
      </c>
      <c r="B1188" s="116" t="s">
        <v>4624</v>
      </c>
      <c r="C1188" s="45" t="s">
        <v>511</v>
      </c>
      <c r="D1188" s="45">
        <v>20184</v>
      </c>
      <c r="E1188" s="45">
        <v>2</v>
      </c>
      <c r="F1188" s="45">
        <v>0</v>
      </c>
      <c r="G1188" s="45">
        <v>6</v>
      </c>
      <c r="H1188" s="45">
        <v>4014</v>
      </c>
      <c r="I1188" s="45">
        <v>1</v>
      </c>
      <c r="J1188" s="60">
        <v>1</v>
      </c>
      <c r="K1188" s="60">
        <v>32</v>
      </c>
      <c r="L1188" s="60">
        <v>0</v>
      </c>
      <c r="M1188" s="60">
        <v>0</v>
      </c>
      <c r="N1188" s="60">
        <v>0</v>
      </c>
      <c r="O1188" s="60">
        <v>0</v>
      </c>
      <c r="P1188" s="60">
        <v>968</v>
      </c>
      <c r="Q1188" s="60">
        <v>0</v>
      </c>
      <c r="R1188" s="60">
        <v>0</v>
      </c>
      <c r="S1188" s="60">
        <v>0</v>
      </c>
      <c r="T1188" s="60">
        <v>0</v>
      </c>
      <c r="U1188" s="60">
        <v>0</v>
      </c>
      <c r="V1188" s="60">
        <v>0</v>
      </c>
      <c r="W1188" s="60">
        <v>0</v>
      </c>
      <c r="X1188" s="60">
        <v>0</v>
      </c>
      <c r="Y1188" s="60">
        <v>0</v>
      </c>
      <c r="Z1188" s="60">
        <v>0</v>
      </c>
      <c r="AA1188" s="60">
        <v>0</v>
      </c>
      <c r="AB1188" s="60">
        <v>0</v>
      </c>
      <c r="AC1188" s="60">
        <v>0</v>
      </c>
      <c r="AD1188" s="60">
        <v>0</v>
      </c>
      <c r="AE1188" s="60">
        <v>0</v>
      </c>
      <c r="AF1188" s="45">
        <v>2</v>
      </c>
      <c r="AG1188" s="45">
        <v>2</v>
      </c>
      <c r="AH1188" s="45">
        <v>0</v>
      </c>
      <c r="AI1188" s="45">
        <v>0</v>
      </c>
      <c r="AJ1188" s="45">
        <v>0</v>
      </c>
      <c r="AK1188" s="45">
        <v>0</v>
      </c>
      <c r="AL1188" s="45">
        <v>0</v>
      </c>
      <c r="AM1188" s="45">
        <v>0</v>
      </c>
      <c r="AN1188" s="45">
        <v>0</v>
      </c>
      <c r="AO1188" s="45">
        <v>0</v>
      </c>
    </row>
    <row r="1189" spans="1:41" ht="13.5">
      <c r="A1189" s="45">
        <v>22165</v>
      </c>
      <c r="B1189" s="116" t="s">
        <v>4625</v>
      </c>
      <c r="C1189" s="45" t="s">
        <v>511</v>
      </c>
      <c r="D1189" s="45">
        <v>20191</v>
      </c>
      <c r="E1189" s="45">
        <v>2</v>
      </c>
      <c r="F1189" s="45">
        <v>0</v>
      </c>
      <c r="G1189" s="45">
        <v>6</v>
      </c>
      <c r="H1189" s="45">
        <v>4021</v>
      </c>
      <c r="I1189" s="45">
        <v>1</v>
      </c>
      <c r="J1189" s="60">
        <v>1</v>
      </c>
      <c r="K1189" s="60">
        <v>32</v>
      </c>
      <c r="L1189" s="60">
        <v>0</v>
      </c>
      <c r="M1189" s="60">
        <v>0</v>
      </c>
      <c r="N1189" s="60">
        <v>0</v>
      </c>
      <c r="O1189" s="60">
        <v>0</v>
      </c>
      <c r="P1189" s="60">
        <v>968</v>
      </c>
      <c r="Q1189" s="60">
        <v>0</v>
      </c>
      <c r="R1189" s="60">
        <v>0</v>
      </c>
      <c r="S1189" s="60">
        <v>0</v>
      </c>
      <c r="T1189" s="60">
        <v>0</v>
      </c>
      <c r="U1189" s="60">
        <v>0</v>
      </c>
      <c r="V1189" s="60">
        <v>0</v>
      </c>
      <c r="W1189" s="60">
        <v>0</v>
      </c>
      <c r="X1189" s="60">
        <v>0</v>
      </c>
      <c r="Y1189" s="60">
        <v>0</v>
      </c>
      <c r="Z1189" s="60">
        <v>0</v>
      </c>
      <c r="AA1189" s="60">
        <v>0</v>
      </c>
      <c r="AB1189" s="60">
        <v>0</v>
      </c>
      <c r="AC1189" s="60">
        <v>0</v>
      </c>
      <c r="AD1189" s="60">
        <v>0</v>
      </c>
      <c r="AE1189" s="60">
        <v>0</v>
      </c>
      <c r="AF1189" s="45">
        <v>2</v>
      </c>
      <c r="AG1189" s="45">
        <v>2</v>
      </c>
      <c r="AH1189" s="45">
        <v>0</v>
      </c>
      <c r="AI1189" s="45">
        <v>0</v>
      </c>
      <c r="AJ1189" s="45">
        <v>0</v>
      </c>
      <c r="AK1189" s="45">
        <v>0</v>
      </c>
      <c r="AL1189" s="45">
        <v>0</v>
      </c>
      <c r="AM1189" s="45">
        <v>0</v>
      </c>
      <c r="AN1189" s="45">
        <v>0</v>
      </c>
      <c r="AO1189" s="45">
        <v>0</v>
      </c>
    </row>
    <row r="1190" spans="1:41" ht="13.5">
      <c r="A1190" s="45">
        <v>22166</v>
      </c>
      <c r="B1190" s="116" t="s">
        <v>4626</v>
      </c>
      <c r="C1190" s="45" t="s">
        <v>511</v>
      </c>
      <c r="D1190" s="45">
        <v>20191</v>
      </c>
      <c r="E1190" s="45">
        <v>2</v>
      </c>
      <c r="F1190" s="45">
        <v>0</v>
      </c>
      <c r="G1190" s="45">
        <v>6</v>
      </c>
      <c r="H1190" s="45">
        <v>4022</v>
      </c>
      <c r="I1190" s="45">
        <v>1</v>
      </c>
      <c r="J1190" s="60">
        <v>1</v>
      </c>
      <c r="K1190" s="60">
        <v>32</v>
      </c>
      <c r="L1190" s="60">
        <v>0</v>
      </c>
      <c r="M1190" s="60">
        <v>0</v>
      </c>
      <c r="N1190" s="60">
        <v>0</v>
      </c>
      <c r="O1190" s="60">
        <v>0</v>
      </c>
      <c r="P1190" s="60">
        <v>968</v>
      </c>
      <c r="Q1190" s="60">
        <v>0</v>
      </c>
      <c r="R1190" s="60">
        <v>0</v>
      </c>
      <c r="S1190" s="60">
        <v>0</v>
      </c>
      <c r="T1190" s="60">
        <v>0</v>
      </c>
      <c r="U1190" s="60">
        <v>0</v>
      </c>
      <c r="V1190" s="60">
        <v>0</v>
      </c>
      <c r="W1190" s="60">
        <v>0</v>
      </c>
      <c r="X1190" s="60">
        <v>0</v>
      </c>
      <c r="Y1190" s="60">
        <v>0</v>
      </c>
      <c r="Z1190" s="60">
        <v>0</v>
      </c>
      <c r="AA1190" s="60">
        <v>0</v>
      </c>
      <c r="AB1190" s="60">
        <v>0</v>
      </c>
      <c r="AC1190" s="60">
        <v>0</v>
      </c>
      <c r="AD1190" s="60">
        <v>0</v>
      </c>
      <c r="AE1190" s="60">
        <v>0</v>
      </c>
      <c r="AF1190" s="45">
        <v>2</v>
      </c>
      <c r="AG1190" s="45">
        <v>2</v>
      </c>
      <c r="AH1190" s="45">
        <v>0</v>
      </c>
      <c r="AI1190" s="45">
        <v>0</v>
      </c>
      <c r="AJ1190" s="45">
        <v>0</v>
      </c>
      <c r="AK1190" s="45">
        <v>0</v>
      </c>
      <c r="AL1190" s="45">
        <v>0</v>
      </c>
      <c r="AM1190" s="45">
        <v>0</v>
      </c>
      <c r="AN1190" s="45">
        <v>0</v>
      </c>
      <c r="AO1190" s="45">
        <v>0</v>
      </c>
    </row>
    <row r="1191" spans="1:41" ht="13.5">
      <c r="A1191" s="45">
        <v>22167</v>
      </c>
      <c r="B1191" s="116" t="s">
        <v>4627</v>
      </c>
      <c r="C1191" s="45" t="s">
        <v>511</v>
      </c>
      <c r="D1191" s="45">
        <v>20193</v>
      </c>
      <c r="E1191" s="45">
        <v>2</v>
      </c>
      <c r="F1191" s="45">
        <v>0</v>
      </c>
      <c r="G1191" s="45">
        <v>6</v>
      </c>
      <c r="H1191" s="45">
        <v>4023</v>
      </c>
      <c r="I1191" s="45">
        <v>1</v>
      </c>
      <c r="J1191" s="60">
        <v>1</v>
      </c>
      <c r="K1191" s="60">
        <v>32</v>
      </c>
      <c r="L1191" s="60">
        <v>0</v>
      </c>
      <c r="M1191" s="60">
        <v>0</v>
      </c>
      <c r="N1191" s="60">
        <v>0</v>
      </c>
      <c r="O1191" s="60">
        <v>0</v>
      </c>
      <c r="P1191" s="60">
        <v>968</v>
      </c>
      <c r="Q1191" s="60">
        <v>0</v>
      </c>
      <c r="R1191" s="60">
        <v>0</v>
      </c>
      <c r="S1191" s="60">
        <v>0</v>
      </c>
      <c r="T1191" s="60">
        <v>0</v>
      </c>
      <c r="U1191" s="60">
        <v>0</v>
      </c>
      <c r="V1191" s="60">
        <v>0</v>
      </c>
      <c r="W1191" s="60">
        <v>0</v>
      </c>
      <c r="X1191" s="60">
        <v>0</v>
      </c>
      <c r="Y1191" s="60">
        <v>0</v>
      </c>
      <c r="Z1191" s="60">
        <v>0</v>
      </c>
      <c r="AA1191" s="60">
        <v>0</v>
      </c>
      <c r="AB1191" s="60">
        <v>0</v>
      </c>
      <c r="AC1191" s="60">
        <v>0</v>
      </c>
      <c r="AD1191" s="60">
        <v>0</v>
      </c>
      <c r="AE1191" s="60">
        <v>0</v>
      </c>
      <c r="AF1191" s="45">
        <v>2</v>
      </c>
      <c r="AG1191" s="45">
        <v>2</v>
      </c>
      <c r="AH1191" s="45">
        <v>0</v>
      </c>
      <c r="AI1191" s="45">
        <v>0</v>
      </c>
      <c r="AJ1191" s="45">
        <v>0</v>
      </c>
      <c r="AK1191" s="45">
        <v>0</v>
      </c>
      <c r="AL1191" s="45">
        <v>0</v>
      </c>
      <c r="AM1191" s="45">
        <v>0</v>
      </c>
      <c r="AN1191" s="45">
        <v>0</v>
      </c>
      <c r="AO1191" s="45">
        <v>0</v>
      </c>
    </row>
    <row r="1192" spans="1:41" ht="13.5">
      <c r="A1192" s="45">
        <v>22168</v>
      </c>
      <c r="B1192" s="116" t="s">
        <v>4628</v>
      </c>
      <c r="C1192" s="45" t="s">
        <v>511</v>
      </c>
      <c r="D1192" s="45">
        <v>20194</v>
      </c>
      <c r="E1192" s="45">
        <v>2</v>
      </c>
      <c r="F1192" s="45">
        <v>0</v>
      </c>
      <c r="G1192" s="45">
        <v>6</v>
      </c>
      <c r="H1192" s="45">
        <v>4024</v>
      </c>
      <c r="I1192" s="45">
        <v>1</v>
      </c>
      <c r="J1192" s="60">
        <v>1</v>
      </c>
      <c r="K1192" s="60">
        <v>32</v>
      </c>
      <c r="L1192" s="60">
        <v>0</v>
      </c>
      <c r="M1192" s="60">
        <v>0</v>
      </c>
      <c r="N1192" s="60">
        <v>0</v>
      </c>
      <c r="O1192" s="60">
        <v>0</v>
      </c>
      <c r="P1192" s="60">
        <v>968</v>
      </c>
      <c r="Q1192" s="60">
        <v>0</v>
      </c>
      <c r="R1192" s="60">
        <v>0</v>
      </c>
      <c r="S1192" s="60">
        <v>0</v>
      </c>
      <c r="T1192" s="60">
        <v>0</v>
      </c>
      <c r="U1192" s="60">
        <v>0</v>
      </c>
      <c r="V1192" s="60">
        <v>0</v>
      </c>
      <c r="W1192" s="60">
        <v>0</v>
      </c>
      <c r="X1192" s="60">
        <v>0</v>
      </c>
      <c r="Y1192" s="60">
        <v>0</v>
      </c>
      <c r="Z1192" s="60">
        <v>0</v>
      </c>
      <c r="AA1192" s="60">
        <v>0</v>
      </c>
      <c r="AB1192" s="60">
        <v>0</v>
      </c>
      <c r="AC1192" s="60">
        <v>0</v>
      </c>
      <c r="AD1192" s="60">
        <v>0</v>
      </c>
      <c r="AE1192" s="60">
        <v>0</v>
      </c>
      <c r="AF1192" s="45">
        <v>2</v>
      </c>
      <c r="AG1192" s="45">
        <v>2</v>
      </c>
      <c r="AH1192" s="45">
        <v>0</v>
      </c>
      <c r="AI1192" s="45">
        <v>0</v>
      </c>
      <c r="AJ1192" s="45">
        <v>0</v>
      </c>
      <c r="AK1192" s="45">
        <v>0</v>
      </c>
      <c r="AL1192" s="45">
        <v>0</v>
      </c>
      <c r="AM1192" s="45">
        <v>0</v>
      </c>
      <c r="AN1192" s="45">
        <v>0</v>
      </c>
      <c r="AO1192" s="45">
        <v>0</v>
      </c>
    </row>
    <row r="1193" spans="1:41" s="46" customFormat="1" ht="13.5">
      <c r="A1193" s="46">
        <v>22169</v>
      </c>
      <c r="B1193" s="118" t="s">
        <v>4740</v>
      </c>
      <c r="C1193" s="46" t="s">
        <v>4955</v>
      </c>
      <c r="D1193" s="46">
        <v>1</v>
      </c>
      <c r="E1193" s="46">
        <v>2</v>
      </c>
      <c r="F1193" s="46">
        <v>0</v>
      </c>
      <c r="G1193" s="46">
        <v>6</v>
      </c>
      <c r="H1193" s="46">
        <v>10129</v>
      </c>
      <c r="I1193" s="46">
        <v>1</v>
      </c>
      <c r="J1193" s="73">
        <v>1</v>
      </c>
      <c r="K1193" s="73">
        <v>625</v>
      </c>
      <c r="L1193" s="73">
        <v>0</v>
      </c>
      <c r="M1193" s="73">
        <v>0</v>
      </c>
      <c r="N1193" s="73">
        <v>0</v>
      </c>
      <c r="O1193" s="73">
        <v>0</v>
      </c>
      <c r="P1193" s="73">
        <v>375</v>
      </c>
      <c r="Q1193" s="73">
        <v>0</v>
      </c>
      <c r="R1193" s="73">
        <v>0</v>
      </c>
      <c r="S1193" s="73">
        <v>0</v>
      </c>
      <c r="T1193" s="73">
        <v>0</v>
      </c>
      <c r="U1193" s="73">
        <v>0</v>
      </c>
      <c r="V1193" s="73">
        <v>0</v>
      </c>
      <c r="W1193" s="73">
        <v>0</v>
      </c>
      <c r="X1193" s="73">
        <v>0</v>
      </c>
      <c r="Y1193" s="73">
        <v>0</v>
      </c>
      <c r="Z1193" s="73">
        <v>0</v>
      </c>
      <c r="AA1193" s="73">
        <v>0</v>
      </c>
      <c r="AB1193" s="73">
        <v>0</v>
      </c>
      <c r="AC1193" s="73">
        <v>0</v>
      </c>
      <c r="AD1193" s="73">
        <v>0</v>
      </c>
      <c r="AE1193" s="73">
        <v>0</v>
      </c>
      <c r="AF1193" s="46">
        <v>2</v>
      </c>
      <c r="AG1193" s="46">
        <v>2</v>
      </c>
      <c r="AH1193" s="46">
        <v>0</v>
      </c>
      <c r="AI1193" s="46">
        <v>0</v>
      </c>
      <c r="AJ1193" s="46">
        <v>0</v>
      </c>
      <c r="AK1193" s="46">
        <v>0</v>
      </c>
      <c r="AL1193" s="46">
        <v>0</v>
      </c>
      <c r="AM1193" s="46">
        <v>0</v>
      </c>
      <c r="AN1193" s="46">
        <v>0</v>
      </c>
      <c r="AO1193" s="46">
        <v>0</v>
      </c>
    </row>
    <row r="1194" spans="1:41" ht="14.25" customHeight="1">
      <c r="A1194" s="45">
        <v>22170</v>
      </c>
      <c r="B1194" s="117" t="s">
        <v>4741</v>
      </c>
      <c r="C1194" s="45" t="s">
        <v>4956</v>
      </c>
      <c r="D1194" s="45">
        <v>1</v>
      </c>
      <c r="E1194" s="45">
        <v>2</v>
      </c>
      <c r="F1194" s="45">
        <v>0</v>
      </c>
      <c r="G1194" s="45">
        <v>6</v>
      </c>
      <c r="H1194" s="45">
        <v>10130</v>
      </c>
      <c r="I1194" s="45">
        <v>1</v>
      </c>
      <c r="J1194" s="60">
        <v>1</v>
      </c>
      <c r="K1194" s="60">
        <v>625</v>
      </c>
      <c r="L1194" s="60">
        <v>0</v>
      </c>
      <c r="M1194" s="60">
        <v>0</v>
      </c>
      <c r="N1194" s="60">
        <v>0</v>
      </c>
      <c r="O1194" s="60">
        <v>0</v>
      </c>
      <c r="P1194" s="60">
        <v>375</v>
      </c>
      <c r="Q1194" s="60">
        <v>0</v>
      </c>
      <c r="R1194" s="60">
        <v>0</v>
      </c>
      <c r="S1194" s="60">
        <v>0</v>
      </c>
      <c r="T1194" s="60">
        <v>0</v>
      </c>
      <c r="U1194" s="60">
        <v>0</v>
      </c>
      <c r="V1194" s="60">
        <v>0</v>
      </c>
      <c r="W1194" s="60">
        <v>0</v>
      </c>
      <c r="X1194" s="60">
        <v>0</v>
      </c>
      <c r="Y1194" s="60">
        <v>0</v>
      </c>
      <c r="Z1194" s="60">
        <v>0</v>
      </c>
      <c r="AA1194" s="60">
        <v>0</v>
      </c>
      <c r="AB1194" s="60">
        <v>0</v>
      </c>
      <c r="AC1194" s="60">
        <v>0</v>
      </c>
      <c r="AD1194" s="60">
        <v>0</v>
      </c>
      <c r="AE1194" s="60">
        <v>0</v>
      </c>
      <c r="AF1194" s="45">
        <v>2</v>
      </c>
      <c r="AG1194" s="45">
        <v>2</v>
      </c>
      <c r="AH1194" s="45">
        <v>0</v>
      </c>
      <c r="AI1194" s="45">
        <v>0</v>
      </c>
      <c r="AJ1194" s="45">
        <v>0</v>
      </c>
      <c r="AK1194" s="45">
        <v>0</v>
      </c>
      <c r="AL1194" s="45">
        <v>0</v>
      </c>
      <c r="AM1194" s="45">
        <v>0</v>
      </c>
      <c r="AN1194" s="45">
        <v>0</v>
      </c>
      <c r="AO1194" s="45">
        <v>0</v>
      </c>
    </row>
    <row r="1195" spans="1:41" ht="13.5">
      <c r="A1195" s="45">
        <v>22171</v>
      </c>
      <c r="B1195" s="117" t="s">
        <v>4742</v>
      </c>
      <c r="C1195" s="45" t="s">
        <v>4957</v>
      </c>
      <c r="D1195" s="45">
        <v>13032</v>
      </c>
      <c r="E1195" s="45">
        <v>2</v>
      </c>
      <c r="F1195" s="45">
        <v>0</v>
      </c>
      <c r="G1195" s="45">
        <v>6</v>
      </c>
      <c r="H1195" s="45">
        <v>10131</v>
      </c>
      <c r="I1195" s="45">
        <v>1</v>
      </c>
      <c r="J1195" s="60">
        <v>1</v>
      </c>
      <c r="K1195" s="60">
        <v>625</v>
      </c>
      <c r="L1195" s="60">
        <v>0</v>
      </c>
      <c r="M1195" s="60">
        <v>0</v>
      </c>
      <c r="N1195" s="60">
        <v>0</v>
      </c>
      <c r="O1195" s="60">
        <v>0</v>
      </c>
      <c r="P1195" s="60">
        <v>375</v>
      </c>
      <c r="Q1195" s="60">
        <v>0</v>
      </c>
      <c r="R1195" s="60">
        <v>0</v>
      </c>
      <c r="S1195" s="60">
        <v>0</v>
      </c>
      <c r="T1195" s="60">
        <v>0</v>
      </c>
      <c r="U1195" s="60">
        <v>0</v>
      </c>
      <c r="V1195" s="60">
        <v>0</v>
      </c>
      <c r="W1195" s="60">
        <v>0</v>
      </c>
      <c r="X1195" s="60">
        <v>0</v>
      </c>
      <c r="Y1195" s="60">
        <v>0</v>
      </c>
      <c r="Z1195" s="60">
        <v>0</v>
      </c>
      <c r="AA1195" s="60">
        <v>0</v>
      </c>
      <c r="AB1195" s="60">
        <v>0</v>
      </c>
      <c r="AC1195" s="60">
        <v>0</v>
      </c>
      <c r="AD1195" s="60">
        <v>0</v>
      </c>
      <c r="AE1195" s="60">
        <v>0</v>
      </c>
      <c r="AF1195" s="45">
        <v>2</v>
      </c>
      <c r="AG1195" s="45">
        <v>2</v>
      </c>
      <c r="AH1195" s="45">
        <v>0</v>
      </c>
      <c r="AI1195" s="45">
        <v>0</v>
      </c>
      <c r="AJ1195" s="45">
        <v>0</v>
      </c>
      <c r="AK1195" s="45">
        <v>0</v>
      </c>
      <c r="AL1195" s="45">
        <v>0</v>
      </c>
      <c r="AM1195" s="45">
        <v>0</v>
      </c>
      <c r="AN1195" s="45">
        <v>0</v>
      </c>
      <c r="AO1195" s="45">
        <v>0</v>
      </c>
    </row>
    <row r="1196" spans="1:41" ht="13.5">
      <c r="A1196" s="45">
        <v>22172</v>
      </c>
      <c r="B1196" s="117" t="s">
        <v>4743</v>
      </c>
      <c r="C1196" s="45" t="s">
        <v>4958</v>
      </c>
      <c r="D1196" s="45">
        <v>1</v>
      </c>
      <c r="E1196" s="45">
        <v>2</v>
      </c>
      <c r="F1196" s="45">
        <v>0</v>
      </c>
      <c r="G1196" s="45">
        <v>6</v>
      </c>
      <c r="H1196" s="45">
        <v>10132</v>
      </c>
      <c r="I1196" s="45">
        <v>1</v>
      </c>
      <c r="J1196" s="60">
        <v>1</v>
      </c>
      <c r="K1196" s="60">
        <v>625</v>
      </c>
      <c r="L1196" s="60">
        <v>0</v>
      </c>
      <c r="M1196" s="60">
        <v>0</v>
      </c>
      <c r="N1196" s="60">
        <v>0</v>
      </c>
      <c r="O1196" s="60">
        <v>0</v>
      </c>
      <c r="P1196" s="60">
        <v>375</v>
      </c>
      <c r="Q1196" s="60">
        <v>0</v>
      </c>
      <c r="R1196" s="60">
        <v>0</v>
      </c>
      <c r="S1196" s="60">
        <v>0</v>
      </c>
      <c r="T1196" s="60">
        <v>0</v>
      </c>
      <c r="U1196" s="60">
        <v>0</v>
      </c>
      <c r="V1196" s="60">
        <v>0</v>
      </c>
      <c r="W1196" s="60">
        <v>0</v>
      </c>
      <c r="X1196" s="60">
        <v>0</v>
      </c>
      <c r="Y1196" s="60">
        <v>0</v>
      </c>
      <c r="Z1196" s="60">
        <v>0</v>
      </c>
      <c r="AA1196" s="60">
        <v>0</v>
      </c>
      <c r="AB1196" s="60">
        <v>0</v>
      </c>
      <c r="AC1196" s="60">
        <v>0</v>
      </c>
      <c r="AD1196" s="60">
        <v>0</v>
      </c>
      <c r="AE1196" s="60">
        <v>0</v>
      </c>
      <c r="AF1196" s="45">
        <v>2</v>
      </c>
      <c r="AG1196" s="45">
        <v>2</v>
      </c>
      <c r="AH1196" s="45">
        <v>0</v>
      </c>
      <c r="AI1196" s="45">
        <v>0</v>
      </c>
      <c r="AJ1196" s="45">
        <v>0</v>
      </c>
      <c r="AK1196" s="45">
        <v>0</v>
      </c>
      <c r="AL1196" s="45">
        <v>0</v>
      </c>
      <c r="AM1196" s="45">
        <v>0</v>
      </c>
      <c r="AN1196" s="45">
        <v>0</v>
      </c>
      <c r="AO1196" s="45">
        <v>0</v>
      </c>
    </row>
    <row r="1197" spans="1:41" ht="13.5">
      <c r="A1197" s="45">
        <v>22173</v>
      </c>
      <c r="B1197" s="117" t="s">
        <v>4655</v>
      </c>
      <c r="C1197" s="45" t="s">
        <v>4959</v>
      </c>
      <c r="D1197" s="45">
        <v>1</v>
      </c>
      <c r="E1197" s="45">
        <v>2</v>
      </c>
      <c r="F1197" s="45">
        <v>0</v>
      </c>
      <c r="G1197" s="45">
        <v>6</v>
      </c>
      <c r="H1197" s="45">
        <v>10133</v>
      </c>
      <c r="I1197" s="45">
        <v>1</v>
      </c>
      <c r="J1197" s="60">
        <v>1</v>
      </c>
      <c r="K1197" s="60">
        <v>625</v>
      </c>
      <c r="L1197" s="60">
        <v>0</v>
      </c>
      <c r="M1197" s="60">
        <v>0</v>
      </c>
      <c r="N1197" s="60">
        <v>0</v>
      </c>
      <c r="O1197" s="60">
        <v>0</v>
      </c>
      <c r="P1197" s="60">
        <v>375</v>
      </c>
      <c r="Q1197" s="60">
        <v>0</v>
      </c>
      <c r="R1197" s="60">
        <v>0</v>
      </c>
      <c r="S1197" s="60">
        <v>0</v>
      </c>
      <c r="T1197" s="60">
        <v>0</v>
      </c>
      <c r="U1197" s="60">
        <v>0</v>
      </c>
      <c r="V1197" s="60">
        <v>0</v>
      </c>
      <c r="W1197" s="60">
        <v>0</v>
      </c>
      <c r="X1197" s="60">
        <v>0</v>
      </c>
      <c r="Y1197" s="60">
        <v>0</v>
      </c>
      <c r="Z1197" s="60">
        <v>0</v>
      </c>
      <c r="AA1197" s="60">
        <v>0</v>
      </c>
      <c r="AB1197" s="60">
        <v>0</v>
      </c>
      <c r="AC1197" s="60">
        <v>0</v>
      </c>
      <c r="AD1197" s="60">
        <v>0</v>
      </c>
      <c r="AE1197" s="60">
        <v>0</v>
      </c>
      <c r="AF1197" s="45">
        <v>2</v>
      </c>
      <c r="AG1197" s="45">
        <v>2</v>
      </c>
      <c r="AH1197" s="45">
        <v>0</v>
      </c>
      <c r="AI1197" s="45">
        <v>0</v>
      </c>
      <c r="AJ1197" s="45">
        <v>0</v>
      </c>
      <c r="AK1197" s="45">
        <v>0</v>
      </c>
      <c r="AL1197" s="45">
        <v>0</v>
      </c>
      <c r="AM1197" s="45">
        <v>0</v>
      </c>
      <c r="AN1197" s="45">
        <v>0</v>
      </c>
      <c r="AO1197" s="45">
        <v>0</v>
      </c>
    </row>
    <row r="1198" spans="1:41" ht="13.5">
      <c r="A1198" s="45">
        <v>22174</v>
      </c>
      <c r="B1198" s="117" t="s">
        <v>4745</v>
      </c>
      <c r="C1198" s="45" t="s">
        <v>4960</v>
      </c>
      <c r="D1198" s="45">
        <v>1</v>
      </c>
      <c r="E1198" s="45">
        <v>2</v>
      </c>
      <c r="F1198" s="45">
        <v>0</v>
      </c>
      <c r="G1198" s="45">
        <v>6</v>
      </c>
      <c r="H1198" s="45">
        <v>10134</v>
      </c>
      <c r="I1198" s="45">
        <v>1</v>
      </c>
      <c r="J1198" s="60">
        <v>1</v>
      </c>
      <c r="K1198" s="60">
        <v>625</v>
      </c>
      <c r="L1198" s="60">
        <v>0</v>
      </c>
      <c r="M1198" s="60">
        <v>0</v>
      </c>
      <c r="N1198" s="60">
        <v>0</v>
      </c>
      <c r="O1198" s="60">
        <v>0</v>
      </c>
      <c r="P1198" s="60">
        <v>375</v>
      </c>
      <c r="Q1198" s="60">
        <v>0</v>
      </c>
      <c r="R1198" s="60">
        <v>0</v>
      </c>
      <c r="S1198" s="60">
        <v>0</v>
      </c>
      <c r="T1198" s="60">
        <v>0</v>
      </c>
      <c r="U1198" s="60">
        <v>0</v>
      </c>
      <c r="V1198" s="60">
        <v>0</v>
      </c>
      <c r="W1198" s="60">
        <v>0</v>
      </c>
      <c r="X1198" s="60">
        <v>0</v>
      </c>
      <c r="Y1198" s="60">
        <v>0</v>
      </c>
      <c r="Z1198" s="60">
        <v>0</v>
      </c>
      <c r="AA1198" s="60">
        <v>0</v>
      </c>
      <c r="AB1198" s="60">
        <v>0</v>
      </c>
      <c r="AC1198" s="60">
        <v>0</v>
      </c>
      <c r="AD1198" s="60">
        <v>0</v>
      </c>
      <c r="AE1198" s="60">
        <v>0</v>
      </c>
      <c r="AF1198" s="45">
        <v>2</v>
      </c>
      <c r="AG1198" s="45">
        <v>2</v>
      </c>
      <c r="AH1198" s="45">
        <v>0</v>
      </c>
      <c r="AI1198" s="45">
        <v>0</v>
      </c>
      <c r="AJ1198" s="45">
        <v>0</v>
      </c>
      <c r="AK1198" s="45">
        <v>0</v>
      </c>
      <c r="AL1198" s="45">
        <v>0</v>
      </c>
      <c r="AM1198" s="45">
        <v>0</v>
      </c>
      <c r="AN1198" s="45">
        <v>0</v>
      </c>
      <c r="AO1198" s="45">
        <v>0</v>
      </c>
    </row>
    <row r="1199" spans="1:41" ht="13.5">
      <c r="A1199" s="45">
        <v>22175</v>
      </c>
      <c r="B1199" s="117" t="s">
        <v>4654</v>
      </c>
      <c r="C1199" s="45" t="s">
        <v>4959</v>
      </c>
      <c r="D1199" s="45">
        <v>1</v>
      </c>
      <c r="E1199" s="45">
        <v>2</v>
      </c>
      <c r="F1199" s="45">
        <v>0</v>
      </c>
      <c r="G1199" s="45">
        <v>6</v>
      </c>
      <c r="H1199" s="45">
        <v>10135</v>
      </c>
      <c r="I1199" s="45">
        <v>1</v>
      </c>
      <c r="J1199" s="60">
        <v>1</v>
      </c>
      <c r="K1199" s="60">
        <v>625</v>
      </c>
      <c r="L1199" s="60">
        <v>0</v>
      </c>
      <c r="M1199" s="60">
        <v>0</v>
      </c>
      <c r="N1199" s="60">
        <v>0</v>
      </c>
      <c r="O1199" s="60">
        <v>0</v>
      </c>
      <c r="P1199" s="60">
        <v>375</v>
      </c>
      <c r="Q1199" s="60">
        <v>0</v>
      </c>
      <c r="R1199" s="60">
        <v>0</v>
      </c>
      <c r="S1199" s="60">
        <v>0</v>
      </c>
      <c r="T1199" s="60">
        <v>0</v>
      </c>
      <c r="U1199" s="60">
        <v>0</v>
      </c>
      <c r="V1199" s="60">
        <v>0</v>
      </c>
      <c r="W1199" s="60">
        <v>0</v>
      </c>
      <c r="X1199" s="60">
        <v>0</v>
      </c>
      <c r="Y1199" s="60">
        <v>0</v>
      </c>
      <c r="Z1199" s="60">
        <v>0</v>
      </c>
      <c r="AA1199" s="60">
        <v>0</v>
      </c>
      <c r="AB1199" s="60">
        <v>0</v>
      </c>
      <c r="AC1199" s="60">
        <v>0</v>
      </c>
      <c r="AD1199" s="60">
        <v>0</v>
      </c>
      <c r="AE1199" s="60">
        <v>0</v>
      </c>
      <c r="AF1199" s="45">
        <v>2</v>
      </c>
      <c r="AG1199" s="45">
        <v>2</v>
      </c>
      <c r="AH1199" s="45">
        <v>0</v>
      </c>
      <c r="AI1199" s="45">
        <v>0</v>
      </c>
      <c r="AJ1199" s="45">
        <v>0</v>
      </c>
      <c r="AK1199" s="45">
        <v>0</v>
      </c>
      <c r="AL1199" s="45">
        <v>0</v>
      </c>
      <c r="AM1199" s="45">
        <v>0</v>
      </c>
      <c r="AN1199" s="45">
        <v>0</v>
      </c>
      <c r="AO1199" s="45">
        <v>0</v>
      </c>
    </row>
    <row r="1200" spans="1:41" ht="13.5">
      <c r="A1200" s="45">
        <v>22176</v>
      </c>
      <c r="B1200" s="117" t="s">
        <v>4744</v>
      </c>
      <c r="C1200" s="45" t="s">
        <v>4960</v>
      </c>
      <c r="D1200" s="45">
        <v>1</v>
      </c>
      <c r="E1200" s="45">
        <v>2</v>
      </c>
      <c r="F1200" s="45">
        <v>0</v>
      </c>
      <c r="G1200" s="45">
        <v>6</v>
      </c>
      <c r="H1200" s="45">
        <v>10136</v>
      </c>
      <c r="I1200" s="45">
        <v>1</v>
      </c>
      <c r="J1200" s="60">
        <v>1</v>
      </c>
      <c r="K1200" s="60">
        <v>625</v>
      </c>
      <c r="L1200" s="60">
        <v>0</v>
      </c>
      <c r="M1200" s="60">
        <v>0</v>
      </c>
      <c r="N1200" s="60">
        <v>0</v>
      </c>
      <c r="O1200" s="60">
        <v>0</v>
      </c>
      <c r="P1200" s="60">
        <v>375</v>
      </c>
      <c r="Q1200" s="60">
        <v>0</v>
      </c>
      <c r="R1200" s="60">
        <v>0</v>
      </c>
      <c r="S1200" s="60">
        <v>0</v>
      </c>
      <c r="T1200" s="60">
        <v>0</v>
      </c>
      <c r="U1200" s="60">
        <v>0</v>
      </c>
      <c r="V1200" s="60">
        <v>0</v>
      </c>
      <c r="W1200" s="60">
        <v>0</v>
      </c>
      <c r="X1200" s="60">
        <v>0</v>
      </c>
      <c r="Y1200" s="60">
        <v>0</v>
      </c>
      <c r="Z1200" s="60">
        <v>0</v>
      </c>
      <c r="AA1200" s="60">
        <v>0</v>
      </c>
      <c r="AB1200" s="60">
        <v>0</v>
      </c>
      <c r="AC1200" s="60">
        <v>0</v>
      </c>
      <c r="AD1200" s="60">
        <v>0</v>
      </c>
      <c r="AE1200" s="60">
        <v>0</v>
      </c>
      <c r="AF1200" s="45">
        <v>2</v>
      </c>
      <c r="AG1200" s="45">
        <v>2</v>
      </c>
      <c r="AH1200" s="45">
        <v>0</v>
      </c>
      <c r="AI1200" s="45">
        <v>0</v>
      </c>
      <c r="AJ1200" s="45">
        <v>0</v>
      </c>
      <c r="AK1200" s="45">
        <v>0</v>
      </c>
      <c r="AL1200" s="45">
        <v>0</v>
      </c>
      <c r="AM1200" s="45">
        <v>0</v>
      </c>
      <c r="AN1200" s="45">
        <v>0</v>
      </c>
      <c r="AO1200" s="45">
        <v>0</v>
      </c>
    </row>
    <row r="1201" spans="1:41" ht="13.5">
      <c r="A1201" s="45">
        <v>22177</v>
      </c>
      <c r="B1201" s="117" t="s">
        <v>4748</v>
      </c>
      <c r="C1201" s="45" t="s">
        <v>4961</v>
      </c>
      <c r="D1201" s="45">
        <v>1</v>
      </c>
      <c r="E1201" s="45">
        <v>2</v>
      </c>
      <c r="F1201" s="45">
        <v>0</v>
      </c>
      <c r="G1201" s="45">
        <v>6</v>
      </c>
      <c r="H1201" s="45">
        <v>10137</v>
      </c>
      <c r="I1201" s="45">
        <v>1</v>
      </c>
      <c r="J1201" s="60">
        <v>1</v>
      </c>
      <c r="K1201" s="60">
        <v>625</v>
      </c>
      <c r="L1201" s="60">
        <v>0</v>
      </c>
      <c r="M1201" s="60">
        <v>0</v>
      </c>
      <c r="N1201" s="60">
        <v>0</v>
      </c>
      <c r="O1201" s="60">
        <v>0</v>
      </c>
      <c r="P1201" s="60">
        <v>375</v>
      </c>
      <c r="Q1201" s="60">
        <v>0</v>
      </c>
      <c r="R1201" s="60">
        <v>0</v>
      </c>
      <c r="S1201" s="60">
        <v>0</v>
      </c>
      <c r="T1201" s="60">
        <v>0</v>
      </c>
      <c r="U1201" s="60">
        <v>0</v>
      </c>
      <c r="V1201" s="60">
        <v>0</v>
      </c>
      <c r="W1201" s="60">
        <v>0</v>
      </c>
      <c r="X1201" s="60">
        <v>0</v>
      </c>
      <c r="Y1201" s="60">
        <v>0</v>
      </c>
      <c r="Z1201" s="60">
        <v>0</v>
      </c>
      <c r="AA1201" s="60">
        <v>0</v>
      </c>
      <c r="AB1201" s="60">
        <v>0</v>
      </c>
      <c r="AC1201" s="60">
        <v>0</v>
      </c>
      <c r="AD1201" s="60">
        <v>0</v>
      </c>
      <c r="AE1201" s="60">
        <v>0</v>
      </c>
      <c r="AF1201" s="45">
        <v>2</v>
      </c>
      <c r="AG1201" s="45">
        <v>2</v>
      </c>
      <c r="AH1201" s="45">
        <v>0</v>
      </c>
      <c r="AI1201" s="45">
        <v>0</v>
      </c>
      <c r="AJ1201" s="45">
        <v>0</v>
      </c>
      <c r="AK1201" s="45">
        <v>0</v>
      </c>
      <c r="AL1201" s="45">
        <v>0</v>
      </c>
      <c r="AM1201" s="45">
        <v>0</v>
      </c>
      <c r="AN1201" s="45">
        <v>0</v>
      </c>
      <c r="AO1201" s="45">
        <v>0</v>
      </c>
    </row>
    <row r="1202" spans="1:41" ht="13.5">
      <c r="A1202" s="45">
        <v>22178</v>
      </c>
      <c r="B1202" s="117" t="s">
        <v>4749</v>
      </c>
      <c r="C1202" s="45" t="s">
        <v>4962</v>
      </c>
      <c r="D1202" s="45">
        <v>1</v>
      </c>
      <c r="E1202" s="45">
        <v>2</v>
      </c>
      <c r="F1202" s="45">
        <v>0</v>
      </c>
      <c r="G1202" s="45">
        <v>6</v>
      </c>
      <c r="H1202" s="45">
        <v>10138</v>
      </c>
      <c r="I1202" s="45">
        <v>1</v>
      </c>
      <c r="J1202" s="60">
        <v>1</v>
      </c>
      <c r="K1202" s="60">
        <v>625</v>
      </c>
      <c r="L1202" s="60">
        <v>0</v>
      </c>
      <c r="M1202" s="60">
        <v>0</v>
      </c>
      <c r="N1202" s="60">
        <v>0</v>
      </c>
      <c r="O1202" s="60">
        <v>0</v>
      </c>
      <c r="P1202" s="60">
        <v>375</v>
      </c>
      <c r="Q1202" s="60">
        <v>0</v>
      </c>
      <c r="R1202" s="60">
        <v>0</v>
      </c>
      <c r="S1202" s="60">
        <v>0</v>
      </c>
      <c r="T1202" s="60">
        <v>0</v>
      </c>
      <c r="U1202" s="60">
        <v>0</v>
      </c>
      <c r="V1202" s="60">
        <v>0</v>
      </c>
      <c r="W1202" s="60">
        <v>0</v>
      </c>
      <c r="X1202" s="60">
        <v>0</v>
      </c>
      <c r="Y1202" s="60">
        <v>0</v>
      </c>
      <c r="Z1202" s="60">
        <v>0</v>
      </c>
      <c r="AA1202" s="60">
        <v>0</v>
      </c>
      <c r="AB1202" s="60">
        <v>0</v>
      </c>
      <c r="AC1202" s="60">
        <v>0</v>
      </c>
      <c r="AD1202" s="60">
        <v>0</v>
      </c>
      <c r="AE1202" s="60">
        <v>0</v>
      </c>
      <c r="AF1202" s="45">
        <v>2</v>
      </c>
      <c r="AG1202" s="45">
        <v>2</v>
      </c>
      <c r="AH1202" s="45">
        <v>0</v>
      </c>
      <c r="AI1202" s="45">
        <v>0</v>
      </c>
      <c r="AJ1202" s="45">
        <v>0</v>
      </c>
      <c r="AK1202" s="45">
        <v>0</v>
      </c>
      <c r="AL1202" s="45">
        <v>0</v>
      </c>
      <c r="AM1202" s="45">
        <v>0</v>
      </c>
      <c r="AN1202" s="45">
        <v>0</v>
      </c>
      <c r="AO1202" s="45">
        <v>0</v>
      </c>
    </row>
    <row r="1203" spans="1:41" ht="13.5">
      <c r="A1203" s="45">
        <v>22179</v>
      </c>
      <c r="B1203" s="117" t="s">
        <v>4701</v>
      </c>
      <c r="C1203" s="45" t="s">
        <v>4963</v>
      </c>
      <c r="D1203" s="45">
        <v>1</v>
      </c>
      <c r="E1203" s="45">
        <v>2</v>
      </c>
      <c r="F1203" s="45">
        <v>0</v>
      </c>
      <c r="G1203" s="45">
        <v>6</v>
      </c>
      <c r="H1203" s="45">
        <v>10139</v>
      </c>
      <c r="I1203" s="45">
        <v>1</v>
      </c>
      <c r="J1203" s="60">
        <v>1</v>
      </c>
      <c r="K1203" s="60">
        <v>625</v>
      </c>
      <c r="L1203" s="60">
        <v>0</v>
      </c>
      <c r="M1203" s="60">
        <v>0</v>
      </c>
      <c r="N1203" s="60">
        <v>0</v>
      </c>
      <c r="O1203" s="60">
        <v>0</v>
      </c>
      <c r="P1203" s="60">
        <v>375</v>
      </c>
      <c r="Q1203" s="60">
        <v>0</v>
      </c>
      <c r="R1203" s="60">
        <v>0</v>
      </c>
      <c r="S1203" s="60">
        <v>0</v>
      </c>
      <c r="T1203" s="60">
        <v>0</v>
      </c>
      <c r="U1203" s="60">
        <v>0</v>
      </c>
      <c r="V1203" s="60">
        <v>0</v>
      </c>
      <c r="W1203" s="60">
        <v>0</v>
      </c>
      <c r="X1203" s="60">
        <v>0</v>
      </c>
      <c r="Y1203" s="60">
        <v>0</v>
      </c>
      <c r="Z1203" s="60">
        <v>0</v>
      </c>
      <c r="AA1203" s="60">
        <v>0</v>
      </c>
      <c r="AB1203" s="60">
        <v>0</v>
      </c>
      <c r="AC1203" s="60">
        <v>0</v>
      </c>
      <c r="AD1203" s="60">
        <v>0</v>
      </c>
      <c r="AE1203" s="60">
        <v>0</v>
      </c>
      <c r="AF1203" s="45">
        <v>2</v>
      </c>
      <c r="AG1203" s="45">
        <v>2</v>
      </c>
      <c r="AH1203" s="45">
        <v>0</v>
      </c>
      <c r="AI1203" s="45">
        <v>0</v>
      </c>
      <c r="AJ1203" s="45">
        <v>0</v>
      </c>
      <c r="AK1203" s="45">
        <v>0</v>
      </c>
      <c r="AL1203" s="45">
        <v>0</v>
      </c>
      <c r="AM1203" s="45">
        <v>0</v>
      </c>
      <c r="AN1203" s="45">
        <v>0</v>
      </c>
      <c r="AO1203" s="45">
        <v>0</v>
      </c>
    </row>
    <row r="1204" spans="1:41" ht="13.5">
      <c r="A1204" s="45">
        <v>22180</v>
      </c>
      <c r="B1204" s="117" t="s">
        <v>4718</v>
      </c>
      <c r="C1204" s="45" t="s">
        <v>4964</v>
      </c>
      <c r="D1204" s="45">
        <v>1</v>
      </c>
      <c r="E1204" s="45">
        <v>2</v>
      </c>
      <c r="F1204" s="45">
        <v>0</v>
      </c>
      <c r="G1204" s="45">
        <v>6</v>
      </c>
      <c r="H1204" s="45">
        <v>10140</v>
      </c>
      <c r="I1204" s="45">
        <v>1</v>
      </c>
      <c r="J1204" s="60">
        <v>1</v>
      </c>
      <c r="K1204" s="60">
        <v>625</v>
      </c>
      <c r="L1204" s="60">
        <v>0</v>
      </c>
      <c r="M1204" s="60">
        <v>0</v>
      </c>
      <c r="N1204" s="60">
        <v>0</v>
      </c>
      <c r="O1204" s="60">
        <v>0</v>
      </c>
      <c r="P1204" s="60">
        <v>375</v>
      </c>
      <c r="Q1204" s="60">
        <v>0</v>
      </c>
      <c r="R1204" s="60">
        <v>0</v>
      </c>
      <c r="S1204" s="60">
        <v>0</v>
      </c>
      <c r="T1204" s="60">
        <v>0</v>
      </c>
      <c r="U1204" s="60">
        <v>0</v>
      </c>
      <c r="V1204" s="60">
        <v>0</v>
      </c>
      <c r="W1204" s="60">
        <v>0</v>
      </c>
      <c r="X1204" s="60">
        <v>0</v>
      </c>
      <c r="Y1204" s="60">
        <v>0</v>
      </c>
      <c r="Z1204" s="60">
        <v>0</v>
      </c>
      <c r="AA1204" s="60">
        <v>0</v>
      </c>
      <c r="AB1204" s="60">
        <v>0</v>
      </c>
      <c r="AC1204" s="60">
        <v>0</v>
      </c>
      <c r="AD1204" s="60">
        <v>0</v>
      </c>
      <c r="AE1204" s="60">
        <v>0</v>
      </c>
      <c r="AF1204" s="45">
        <v>2</v>
      </c>
      <c r="AG1204" s="45">
        <v>2</v>
      </c>
      <c r="AH1204" s="45">
        <v>0</v>
      </c>
      <c r="AI1204" s="45">
        <v>0</v>
      </c>
      <c r="AJ1204" s="45">
        <v>0</v>
      </c>
      <c r="AK1204" s="45">
        <v>0</v>
      </c>
      <c r="AL1204" s="45">
        <v>0</v>
      </c>
      <c r="AM1204" s="45">
        <v>0</v>
      </c>
      <c r="AN1204" s="45">
        <v>0</v>
      </c>
      <c r="AO1204" s="45">
        <v>0</v>
      </c>
    </row>
    <row r="1205" spans="1:41" ht="13.5">
      <c r="A1205" s="45">
        <v>22181</v>
      </c>
      <c r="B1205" s="117" t="s">
        <v>4752</v>
      </c>
      <c r="C1205" s="45" t="s">
        <v>4965</v>
      </c>
      <c r="D1205" s="45">
        <v>1</v>
      </c>
      <c r="E1205" s="45">
        <v>2</v>
      </c>
      <c r="F1205" s="45">
        <v>0</v>
      </c>
      <c r="G1205" s="45">
        <v>6</v>
      </c>
      <c r="H1205" s="45">
        <v>10141</v>
      </c>
      <c r="I1205" s="45">
        <v>1</v>
      </c>
      <c r="J1205" s="60">
        <v>1</v>
      </c>
      <c r="K1205" s="60">
        <v>625</v>
      </c>
      <c r="L1205" s="60">
        <v>0</v>
      </c>
      <c r="M1205" s="60">
        <v>0</v>
      </c>
      <c r="N1205" s="60">
        <v>0</v>
      </c>
      <c r="O1205" s="60">
        <v>0</v>
      </c>
      <c r="P1205" s="60">
        <v>375</v>
      </c>
      <c r="Q1205" s="60">
        <v>0</v>
      </c>
      <c r="R1205" s="60">
        <v>0</v>
      </c>
      <c r="S1205" s="60">
        <v>0</v>
      </c>
      <c r="T1205" s="60">
        <v>0</v>
      </c>
      <c r="U1205" s="60">
        <v>0</v>
      </c>
      <c r="V1205" s="60">
        <v>0</v>
      </c>
      <c r="W1205" s="60">
        <v>0</v>
      </c>
      <c r="X1205" s="60">
        <v>0</v>
      </c>
      <c r="Y1205" s="60">
        <v>0</v>
      </c>
      <c r="Z1205" s="60">
        <v>0</v>
      </c>
      <c r="AA1205" s="60">
        <v>0</v>
      </c>
      <c r="AB1205" s="60">
        <v>0</v>
      </c>
      <c r="AC1205" s="60">
        <v>0</v>
      </c>
      <c r="AD1205" s="60">
        <v>0</v>
      </c>
      <c r="AE1205" s="60">
        <v>0</v>
      </c>
      <c r="AF1205" s="45">
        <v>2</v>
      </c>
      <c r="AG1205" s="45">
        <v>2</v>
      </c>
      <c r="AH1205" s="45">
        <v>0</v>
      </c>
      <c r="AI1205" s="45">
        <v>0</v>
      </c>
      <c r="AJ1205" s="45">
        <v>0</v>
      </c>
      <c r="AK1205" s="45">
        <v>0</v>
      </c>
      <c r="AL1205" s="45">
        <v>0</v>
      </c>
      <c r="AM1205" s="45">
        <v>0</v>
      </c>
      <c r="AN1205" s="45">
        <v>0</v>
      </c>
      <c r="AO1205" s="45">
        <v>0</v>
      </c>
    </row>
    <row r="1206" spans="1:41" ht="13.5">
      <c r="A1206" s="45">
        <v>22182</v>
      </c>
      <c r="B1206" s="117" t="s">
        <v>4753</v>
      </c>
      <c r="C1206" s="45" t="s">
        <v>4966</v>
      </c>
      <c r="D1206" s="45">
        <v>1</v>
      </c>
      <c r="E1206" s="45">
        <v>2</v>
      </c>
      <c r="F1206" s="45">
        <v>0</v>
      </c>
      <c r="G1206" s="45">
        <v>6</v>
      </c>
      <c r="H1206" s="45">
        <v>10142</v>
      </c>
      <c r="I1206" s="45">
        <v>1</v>
      </c>
      <c r="J1206" s="60">
        <v>1</v>
      </c>
      <c r="K1206" s="60">
        <v>625</v>
      </c>
      <c r="L1206" s="60">
        <v>0</v>
      </c>
      <c r="M1206" s="60">
        <v>0</v>
      </c>
      <c r="N1206" s="60">
        <v>0</v>
      </c>
      <c r="O1206" s="60">
        <v>0</v>
      </c>
      <c r="P1206" s="60">
        <v>375</v>
      </c>
      <c r="Q1206" s="60">
        <v>0</v>
      </c>
      <c r="R1206" s="60">
        <v>0</v>
      </c>
      <c r="S1206" s="60">
        <v>0</v>
      </c>
      <c r="T1206" s="60">
        <v>0</v>
      </c>
      <c r="U1206" s="60">
        <v>0</v>
      </c>
      <c r="V1206" s="60">
        <v>0</v>
      </c>
      <c r="W1206" s="60">
        <v>0</v>
      </c>
      <c r="X1206" s="60">
        <v>0</v>
      </c>
      <c r="Y1206" s="60">
        <v>0</v>
      </c>
      <c r="Z1206" s="60">
        <v>0</v>
      </c>
      <c r="AA1206" s="60">
        <v>0</v>
      </c>
      <c r="AB1206" s="60">
        <v>0</v>
      </c>
      <c r="AC1206" s="60">
        <v>0</v>
      </c>
      <c r="AD1206" s="60">
        <v>0</v>
      </c>
      <c r="AE1206" s="60">
        <v>0</v>
      </c>
      <c r="AF1206" s="45">
        <v>2</v>
      </c>
      <c r="AG1206" s="45">
        <v>2</v>
      </c>
      <c r="AH1206" s="45">
        <v>0</v>
      </c>
      <c r="AI1206" s="45">
        <v>0</v>
      </c>
      <c r="AJ1206" s="45">
        <v>0</v>
      </c>
      <c r="AK1206" s="45">
        <v>0</v>
      </c>
      <c r="AL1206" s="45">
        <v>0</v>
      </c>
      <c r="AM1206" s="45">
        <v>0</v>
      </c>
      <c r="AN1206" s="45">
        <v>0</v>
      </c>
      <c r="AO1206" s="45">
        <v>0</v>
      </c>
    </row>
    <row r="1207" spans="1:41" ht="13.5">
      <c r="A1207" s="45">
        <v>22183</v>
      </c>
      <c r="B1207" s="117" t="s">
        <v>4754</v>
      </c>
      <c r="C1207" s="45" t="s">
        <v>4967</v>
      </c>
      <c r="D1207" s="45">
        <v>1</v>
      </c>
      <c r="E1207" s="45">
        <v>2</v>
      </c>
      <c r="F1207" s="45">
        <v>0</v>
      </c>
      <c r="G1207" s="45">
        <v>6</v>
      </c>
      <c r="H1207" s="45">
        <v>10143</v>
      </c>
      <c r="I1207" s="45">
        <v>1</v>
      </c>
      <c r="J1207" s="60">
        <v>1</v>
      </c>
      <c r="K1207" s="60">
        <v>625</v>
      </c>
      <c r="L1207" s="60">
        <v>0</v>
      </c>
      <c r="M1207" s="60">
        <v>0</v>
      </c>
      <c r="N1207" s="60">
        <v>0</v>
      </c>
      <c r="O1207" s="60">
        <v>0</v>
      </c>
      <c r="P1207" s="60">
        <v>375</v>
      </c>
      <c r="Q1207" s="60">
        <v>0</v>
      </c>
      <c r="R1207" s="60">
        <v>0</v>
      </c>
      <c r="S1207" s="60">
        <v>0</v>
      </c>
      <c r="T1207" s="60">
        <v>0</v>
      </c>
      <c r="U1207" s="60">
        <v>0</v>
      </c>
      <c r="V1207" s="60">
        <v>0</v>
      </c>
      <c r="W1207" s="60">
        <v>0</v>
      </c>
      <c r="X1207" s="60">
        <v>0</v>
      </c>
      <c r="Y1207" s="60">
        <v>0</v>
      </c>
      <c r="Z1207" s="60">
        <v>0</v>
      </c>
      <c r="AA1207" s="60">
        <v>0</v>
      </c>
      <c r="AB1207" s="60">
        <v>0</v>
      </c>
      <c r="AC1207" s="60">
        <v>0</v>
      </c>
      <c r="AD1207" s="60">
        <v>0</v>
      </c>
      <c r="AE1207" s="60">
        <v>0</v>
      </c>
      <c r="AF1207" s="45">
        <v>2</v>
      </c>
      <c r="AG1207" s="45">
        <v>2</v>
      </c>
      <c r="AH1207" s="45">
        <v>0</v>
      </c>
      <c r="AI1207" s="45">
        <v>0</v>
      </c>
      <c r="AJ1207" s="45">
        <v>0</v>
      </c>
      <c r="AK1207" s="45">
        <v>0</v>
      </c>
      <c r="AL1207" s="45">
        <v>0</v>
      </c>
      <c r="AM1207" s="45">
        <v>0</v>
      </c>
      <c r="AN1207" s="45">
        <v>0</v>
      </c>
      <c r="AO1207" s="45">
        <v>0</v>
      </c>
    </row>
    <row r="1208" spans="1:41" ht="13.5">
      <c r="A1208" s="45">
        <v>22184</v>
      </c>
      <c r="B1208" s="117" t="s">
        <v>4774</v>
      </c>
      <c r="C1208" s="45" t="s">
        <v>4968</v>
      </c>
      <c r="D1208" s="45">
        <v>1</v>
      </c>
      <c r="E1208" s="45">
        <v>2</v>
      </c>
      <c r="F1208" s="45">
        <v>0</v>
      </c>
      <c r="G1208" s="45">
        <v>6</v>
      </c>
      <c r="H1208" s="45">
        <v>10144</v>
      </c>
      <c r="I1208" s="45">
        <v>1</v>
      </c>
      <c r="J1208" s="60">
        <v>1</v>
      </c>
      <c r="K1208" s="60">
        <v>625</v>
      </c>
      <c r="L1208" s="60">
        <v>0</v>
      </c>
      <c r="M1208" s="60">
        <v>0</v>
      </c>
      <c r="N1208" s="60">
        <v>0</v>
      </c>
      <c r="O1208" s="60">
        <v>0</v>
      </c>
      <c r="P1208" s="60">
        <v>375</v>
      </c>
      <c r="Q1208" s="60">
        <v>0</v>
      </c>
      <c r="R1208" s="60">
        <v>0</v>
      </c>
      <c r="S1208" s="60">
        <v>0</v>
      </c>
      <c r="T1208" s="60">
        <v>0</v>
      </c>
      <c r="U1208" s="60">
        <v>0</v>
      </c>
      <c r="V1208" s="60">
        <v>0</v>
      </c>
      <c r="W1208" s="60">
        <v>0</v>
      </c>
      <c r="X1208" s="60">
        <v>0</v>
      </c>
      <c r="Y1208" s="60">
        <v>0</v>
      </c>
      <c r="Z1208" s="60">
        <v>0</v>
      </c>
      <c r="AA1208" s="60">
        <v>0</v>
      </c>
      <c r="AB1208" s="60">
        <v>0</v>
      </c>
      <c r="AC1208" s="60">
        <v>0</v>
      </c>
      <c r="AD1208" s="60">
        <v>0</v>
      </c>
      <c r="AE1208" s="60">
        <v>0</v>
      </c>
      <c r="AF1208" s="45">
        <v>2</v>
      </c>
      <c r="AG1208" s="45">
        <v>2</v>
      </c>
      <c r="AH1208" s="45">
        <v>0</v>
      </c>
      <c r="AI1208" s="45">
        <v>0</v>
      </c>
      <c r="AJ1208" s="45">
        <v>0</v>
      </c>
      <c r="AK1208" s="45">
        <v>0</v>
      </c>
      <c r="AL1208" s="45">
        <v>0</v>
      </c>
      <c r="AM1208" s="45">
        <v>0</v>
      </c>
      <c r="AN1208" s="45">
        <v>0</v>
      </c>
      <c r="AO1208" s="45">
        <v>0</v>
      </c>
    </row>
    <row r="1209" spans="1:41" ht="13.5">
      <c r="A1209" s="45">
        <v>22185</v>
      </c>
      <c r="B1209" s="117" t="s">
        <v>4756</v>
      </c>
      <c r="C1209" s="45" t="s">
        <v>4969</v>
      </c>
      <c r="D1209" s="45">
        <v>1</v>
      </c>
      <c r="E1209" s="45">
        <v>2</v>
      </c>
      <c r="F1209" s="45">
        <v>0</v>
      </c>
      <c r="G1209" s="45">
        <v>6</v>
      </c>
      <c r="H1209" s="45">
        <v>10145</v>
      </c>
      <c r="I1209" s="45">
        <v>1</v>
      </c>
      <c r="J1209" s="60">
        <v>1</v>
      </c>
      <c r="K1209" s="60">
        <v>625</v>
      </c>
      <c r="L1209" s="60">
        <v>0</v>
      </c>
      <c r="M1209" s="60">
        <v>0</v>
      </c>
      <c r="N1209" s="60">
        <v>0</v>
      </c>
      <c r="O1209" s="60">
        <v>0</v>
      </c>
      <c r="P1209" s="60">
        <v>375</v>
      </c>
      <c r="Q1209" s="60">
        <v>0</v>
      </c>
      <c r="R1209" s="60">
        <v>0</v>
      </c>
      <c r="S1209" s="60">
        <v>0</v>
      </c>
      <c r="T1209" s="60">
        <v>0</v>
      </c>
      <c r="U1209" s="60">
        <v>0</v>
      </c>
      <c r="V1209" s="60">
        <v>0</v>
      </c>
      <c r="W1209" s="60">
        <v>0</v>
      </c>
      <c r="X1209" s="60">
        <v>0</v>
      </c>
      <c r="Y1209" s="60">
        <v>0</v>
      </c>
      <c r="Z1209" s="60">
        <v>0</v>
      </c>
      <c r="AA1209" s="60">
        <v>0</v>
      </c>
      <c r="AB1209" s="60">
        <v>0</v>
      </c>
      <c r="AC1209" s="60">
        <v>0</v>
      </c>
      <c r="AD1209" s="60">
        <v>0</v>
      </c>
      <c r="AE1209" s="60">
        <v>0</v>
      </c>
      <c r="AF1209" s="45">
        <v>2</v>
      </c>
      <c r="AG1209" s="45">
        <v>2</v>
      </c>
      <c r="AH1209" s="45">
        <v>0</v>
      </c>
      <c r="AI1209" s="45">
        <v>0</v>
      </c>
      <c r="AJ1209" s="45">
        <v>0</v>
      </c>
      <c r="AK1209" s="45">
        <v>0</v>
      </c>
      <c r="AL1209" s="45">
        <v>0</v>
      </c>
      <c r="AM1209" s="45">
        <v>0</v>
      </c>
      <c r="AN1209" s="45">
        <v>0</v>
      </c>
      <c r="AO1209" s="45">
        <v>0</v>
      </c>
    </row>
    <row r="1210" spans="1:41" ht="13.5">
      <c r="A1210" s="45">
        <v>22186</v>
      </c>
      <c r="B1210" s="117" t="s">
        <v>4757</v>
      </c>
      <c r="C1210" s="45" t="s">
        <v>4970</v>
      </c>
      <c r="D1210" s="45">
        <v>12041</v>
      </c>
      <c r="E1210" s="45">
        <v>2</v>
      </c>
      <c r="F1210" s="45">
        <v>0</v>
      </c>
      <c r="G1210" s="45">
        <v>6</v>
      </c>
      <c r="H1210" s="45">
        <v>10146</v>
      </c>
      <c r="I1210" s="45">
        <v>1</v>
      </c>
      <c r="J1210" s="60">
        <v>1</v>
      </c>
      <c r="K1210" s="60">
        <v>625</v>
      </c>
      <c r="L1210" s="60">
        <v>0</v>
      </c>
      <c r="M1210" s="60">
        <v>0</v>
      </c>
      <c r="N1210" s="60">
        <v>0</v>
      </c>
      <c r="O1210" s="60">
        <v>0</v>
      </c>
      <c r="P1210" s="60">
        <v>375</v>
      </c>
      <c r="Q1210" s="60">
        <v>0</v>
      </c>
      <c r="R1210" s="60">
        <v>0</v>
      </c>
      <c r="S1210" s="60">
        <v>0</v>
      </c>
      <c r="T1210" s="60">
        <v>0</v>
      </c>
      <c r="U1210" s="60">
        <v>0</v>
      </c>
      <c r="V1210" s="60">
        <v>0</v>
      </c>
      <c r="W1210" s="60">
        <v>0</v>
      </c>
      <c r="X1210" s="60">
        <v>0</v>
      </c>
      <c r="Y1210" s="60">
        <v>0</v>
      </c>
      <c r="Z1210" s="60">
        <v>0</v>
      </c>
      <c r="AA1210" s="60">
        <v>0</v>
      </c>
      <c r="AB1210" s="60">
        <v>0</v>
      </c>
      <c r="AC1210" s="60">
        <v>0</v>
      </c>
      <c r="AD1210" s="60">
        <v>0</v>
      </c>
      <c r="AE1210" s="60">
        <v>0</v>
      </c>
      <c r="AF1210" s="45">
        <v>2</v>
      </c>
      <c r="AG1210" s="45">
        <v>2</v>
      </c>
      <c r="AH1210" s="45">
        <v>0</v>
      </c>
      <c r="AI1210" s="45">
        <v>0</v>
      </c>
      <c r="AJ1210" s="45">
        <v>0</v>
      </c>
      <c r="AK1210" s="45">
        <v>0</v>
      </c>
      <c r="AL1210" s="45">
        <v>0</v>
      </c>
      <c r="AM1210" s="45">
        <v>0</v>
      </c>
      <c r="AN1210" s="45">
        <v>0</v>
      </c>
      <c r="AO1210" s="45">
        <v>0</v>
      </c>
    </row>
    <row r="1211" spans="1:41" ht="13.5">
      <c r="A1211" s="45">
        <v>22187</v>
      </c>
      <c r="B1211" s="117" t="s">
        <v>4756</v>
      </c>
      <c r="C1211" s="45" t="s">
        <v>4969</v>
      </c>
      <c r="D1211" s="45">
        <v>1</v>
      </c>
      <c r="E1211" s="45">
        <v>2</v>
      </c>
      <c r="F1211" s="45">
        <v>0</v>
      </c>
      <c r="G1211" s="45">
        <v>6</v>
      </c>
      <c r="H1211" s="45">
        <v>10147</v>
      </c>
      <c r="I1211" s="45">
        <v>1</v>
      </c>
      <c r="J1211" s="60">
        <v>1</v>
      </c>
      <c r="K1211" s="60">
        <v>625</v>
      </c>
      <c r="L1211" s="60">
        <v>0</v>
      </c>
      <c r="M1211" s="60">
        <v>0</v>
      </c>
      <c r="N1211" s="60">
        <v>0</v>
      </c>
      <c r="O1211" s="60">
        <v>0</v>
      </c>
      <c r="P1211" s="60">
        <v>375</v>
      </c>
      <c r="Q1211" s="60">
        <v>0</v>
      </c>
      <c r="R1211" s="60">
        <v>0</v>
      </c>
      <c r="S1211" s="60">
        <v>0</v>
      </c>
      <c r="T1211" s="60">
        <v>0</v>
      </c>
      <c r="U1211" s="60">
        <v>0</v>
      </c>
      <c r="V1211" s="60">
        <v>0</v>
      </c>
      <c r="W1211" s="60">
        <v>0</v>
      </c>
      <c r="X1211" s="60">
        <v>0</v>
      </c>
      <c r="Y1211" s="60">
        <v>0</v>
      </c>
      <c r="Z1211" s="60">
        <v>0</v>
      </c>
      <c r="AA1211" s="60">
        <v>0</v>
      </c>
      <c r="AB1211" s="60">
        <v>0</v>
      </c>
      <c r="AC1211" s="60">
        <v>0</v>
      </c>
      <c r="AD1211" s="60">
        <v>0</v>
      </c>
      <c r="AE1211" s="60">
        <v>0</v>
      </c>
      <c r="AF1211" s="45">
        <v>2</v>
      </c>
      <c r="AG1211" s="45">
        <v>2</v>
      </c>
      <c r="AH1211" s="45">
        <v>0</v>
      </c>
      <c r="AI1211" s="45">
        <v>0</v>
      </c>
      <c r="AJ1211" s="45">
        <v>0</v>
      </c>
      <c r="AK1211" s="45">
        <v>0</v>
      </c>
      <c r="AL1211" s="45">
        <v>0</v>
      </c>
      <c r="AM1211" s="45">
        <v>0</v>
      </c>
      <c r="AN1211" s="45">
        <v>0</v>
      </c>
      <c r="AO1211" s="45">
        <v>0</v>
      </c>
    </row>
    <row r="1212" spans="1:41" ht="13.5">
      <c r="A1212" s="45">
        <v>22188</v>
      </c>
      <c r="B1212" s="117" t="s">
        <v>4749</v>
      </c>
      <c r="C1212" s="45" t="s">
        <v>4962</v>
      </c>
      <c r="D1212" s="45">
        <v>1</v>
      </c>
      <c r="E1212" s="45">
        <v>2</v>
      </c>
      <c r="F1212" s="45">
        <v>0</v>
      </c>
      <c r="G1212" s="45">
        <v>6</v>
      </c>
      <c r="H1212" s="45">
        <v>10148</v>
      </c>
      <c r="I1212" s="45">
        <v>1</v>
      </c>
      <c r="J1212" s="60">
        <v>1</v>
      </c>
      <c r="K1212" s="60">
        <v>625</v>
      </c>
      <c r="L1212" s="60">
        <v>0</v>
      </c>
      <c r="M1212" s="60">
        <v>0</v>
      </c>
      <c r="N1212" s="60">
        <v>0</v>
      </c>
      <c r="O1212" s="60">
        <v>0</v>
      </c>
      <c r="P1212" s="60">
        <v>375</v>
      </c>
      <c r="Q1212" s="60">
        <v>0</v>
      </c>
      <c r="R1212" s="60">
        <v>0</v>
      </c>
      <c r="S1212" s="60">
        <v>0</v>
      </c>
      <c r="T1212" s="60">
        <v>0</v>
      </c>
      <c r="U1212" s="60">
        <v>0</v>
      </c>
      <c r="V1212" s="60">
        <v>0</v>
      </c>
      <c r="W1212" s="60">
        <v>0</v>
      </c>
      <c r="X1212" s="60">
        <v>0</v>
      </c>
      <c r="Y1212" s="60">
        <v>0</v>
      </c>
      <c r="Z1212" s="60">
        <v>0</v>
      </c>
      <c r="AA1212" s="60">
        <v>0</v>
      </c>
      <c r="AB1212" s="60">
        <v>0</v>
      </c>
      <c r="AC1212" s="60">
        <v>0</v>
      </c>
      <c r="AD1212" s="60">
        <v>0</v>
      </c>
      <c r="AE1212" s="60">
        <v>0</v>
      </c>
      <c r="AF1212" s="45">
        <v>2</v>
      </c>
      <c r="AG1212" s="45">
        <v>2</v>
      </c>
      <c r="AH1212" s="45">
        <v>0</v>
      </c>
      <c r="AI1212" s="45">
        <v>0</v>
      </c>
      <c r="AJ1212" s="45">
        <v>0</v>
      </c>
      <c r="AK1212" s="45">
        <v>0</v>
      </c>
      <c r="AL1212" s="45">
        <v>0</v>
      </c>
      <c r="AM1212" s="45">
        <v>0</v>
      </c>
      <c r="AN1212" s="45">
        <v>0</v>
      </c>
      <c r="AO1212" s="45">
        <v>0</v>
      </c>
    </row>
    <row r="1213" spans="1:41" ht="13.5">
      <c r="A1213" s="45">
        <v>22189</v>
      </c>
      <c r="B1213" s="117" t="s">
        <v>4756</v>
      </c>
      <c r="C1213" s="45" t="s">
        <v>4969</v>
      </c>
      <c r="D1213" s="45">
        <v>1</v>
      </c>
      <c r="E1213" s="45">
        <v>2</v>
      </c>
      <c r="F1213" s="45">
        <v>0</v>
      </c>
      <c r="G1213" s="45">
        <v>6</v>
      </c>
      <c r="H1213" s="45">
        <v>10149</v>
      </c>
      <c r="I1213" s="45">
        <v>1</v>
      </c>
      <c r="J1213" s="60">
        <v>1</v>
      </c>
      <c r="K1213" s="60">
        <v>625</v>
      </c>
      <c r="L1213" s="60">
        <v>0</v>
      </c>
      <c r="M1213" s="60">
        <v>0</v>
      </c>
      <c r="N1213" s="60">
        <v>0</v>
      </c>
      <c r="O1213" s="60">
        <v>0</v>
      </c>
      <c r="P1213" s="60">
        <v>375</v>
      </c>
      <c r="Q1213" s="60">
        <v>0</v>
      </c>
      <c r="R1213" s="60">
        <v>0</v>
      </c>
      <c r="S1213" s="60">
        <v>0</v>
      </c>
      <c r="T1213" s="60">
        <v>0</v>
      </c>
      <c r="U1213" s="60">
        <v>0</v>
      </c>
      <c r="V1213" s="60">
        <v>0</v>
      </c>
      <c r="W1213" s="60">
        <v>0</v>
      </c>
      <c r="X1213" s="60">
        <v>0</v>
      </c>
      <c r="Y1213" s="60">
        <v>0</v>
      </c>
      <c r="Z1213" s="60">
        <v>0</v>
      </c>
      <c r="AA1213" s="60">
        <v>0</v>
      </c>
      <c r="AB1213" s="60">
        <v>0</v>
      </c>
      <c r="AC1213" s="60">
        <v>0</v>
      </c>
      <c r="AD1213" s="60">
        <v>0</v>
      </c>
      <c r="AE1213" s="60">
        <v>0</v>
      </c>
      <c r="AF1213" s="45">
        <v>2</v>
      </c>
      <c r="AG1213" s="45">
        <v>2</v>
      </c>
      <c r="AH1213" s="45">
        <v>0</v>
      </c>
      <c r="AI1213" s="45">
        <v>0</v>
      </c>
      <c r="AJ1213" s="45">
        <v>0</v>
      </c>
      <c r="AK1213" s="45">
        <v>0</v>
      </c>
      <c r="AL1213" s="45">
        <v>0</v>
      </c>
      <c r="AM1213" s="45">
        <v>0</v>
      </c>
      <c r="AN1213" s="45">
        <v>0</v>
      </c>
      <c r="AO1213" s="45">
        <v>0</v>
      </c>
    </row>
    <row r="1214" spans="1:41" ht="13.5">
      <c r="A1214" s="45">
        <v>22190</v>
      </c>
      <c r="B1214" s="117" t="s">
        <v>4758</v>
      </c>
      <c r="C1214" s="45" t="s">
        <v>4971</v>
      </c>
      <c r="D1214" s="45">
        <v>13025</v>
      </c>
      <c r="E1214" s="45">
        <v>2</v>
      </c>
      <c r="F1214" s="45">
        <v>0</v>
      </c>
      <c r="G1214" s="45">
        <v>6</v>
      </c>
      <c r="H1214" s="45">
        <v>10150</v>
      </c>
      <c r="I1214" s="45">
        <v>1</v>
      </c>
      <c r="J1214" s="60">
        <v>1</v>
      </c>
      <c r="K1214" s="60">
        <v>625</v>
      </c>
      <c r="L1214" s="60">
        <v>0</v>
      </c>
      <c r="M1214" s="60">
        <v>0</v>
      </c>
      <c r="N1214" s="60">
        <v>0</v>
      </c>
      <c r="O1214" s="60">
        <v>0</v>
      </c>
      <c r="P1214" s="60">
        <v>375</v>
      </c>
      <c r="Q1214" s="60">
        <v>0</v>
      </c>
      <c r="R1214" s="60">
        <v>0</v>
      </c>
      <c r="S1214" s="60">
        <v>0</v>
      </c>
      <c r="T1214" s="60">
        <v>0</v>
      </c>
      <c r="U1214" s="60">
        <v>0</v>
      </c>
      <c r="V1214" s="60">
        <v>0</v>
      </c>
      <c r="W1214" s="60">
        <v>0</v>
      </c>
      <c r="X1214" s="60">
        <v>0</v>
      </c>
      <c r="Y1214" s="60">
        <v>0</v>
      </c>
      <c r="Z1214" s="60">
        <v>0</v>
      </c>
      <c r="AA1214" s="60">
        <v>0</v>
      </c>
      <c r="AB1214" s="60">
        <v>0</v>
      </c>
      <c r="AC1214" s="60">
        <v>0</v>
      </c>
      <c r="AD1214" s="60">
        <v>0</v>
      </c>
      <c r="AE1214" s="60">
        <v>0</v>
      </c>
      <c r="AF1214" s="45">
        <v>2</v>
      </c>
      <c r="AG1214" s="45">
        <v>2</v>
      </c>
      <c r="AH1214" s="45">
        <v>0</v>
      </c>
      <c r="AI1214" s="45">
        <v>0</v>
      </c>
      <c r="AJ1214" s="45">
        <v>0</v>
      </c>
      <c r="AK1214" s="45">
        <v>0</v>
      </c>
      <c r="AL1214" s="45">
        <v>0</v>
      </c>
      <c r="AM1214" s="45">
        <v>0</v>
      </c>
      <c r="AN1214" s="45">
        <v>0</v>
      </c>
      <c r="AO1214" s="45">
        <v>0</v>
      </c>
    </row>
    <row r="1215" spans="1:41" ht="13.5">
      <c r="A1215" s="45">
        <v>22191</v>
      </c>
      <c r="B1215" s="117" t="s">
        <v>4756</v>
      </c>
      <c r="C1215" s="45" t="s">
        <v>4969</v>
      </c>
      <c r="D1215" s="45">
        <v>1</v>
      </c>
      <c r="E1215" s="45">
        <v>2</v>
      </c>
      <c r="F1215" s="45">
        <v>0</v>
      </c>
      <c r="G1215" s="45">
        <v>6</v>
      </c>
      <c r="H1215" s="45">
        <v>10151</v>
      </c>
      <c r="I1215" s="45">
        <v>1</v>
      </c>
      <c r="J1215" s="60">
        <v>1</v>
      </c>
      <c r="K1215" s="60">
        <v>625</v>
      </c>
      <c r="L1215" s="60">
        <v>0</v>
      </c>
      <c r="M1215" s="60">
        <v>0</v>
      </c>
      <c r="N1215" s="60">
        <v>0</v>
      </c>
      <c r="O1215" s="60">
        <v>0</v>
      </c>
      <c r="P1215" s="60">
        <v>375</v>
      </c>
      <c r="Q1215" s="60">
        <v>0</v>
      </c>
      <c r="R1215" s="60">
        <v>0</v>
      </c>
      <c r="S1215" s="60">
        <v>0</v>
      </c>
      <c r="T1215" s="60">
        <v>0</v>
      </c>
      <c r="U1215" s="60">
        <v>0</v>
      </c>
      <c r="V1215" s="60">
        <v>0</v>
      </c>
      <c r="W1215" s="60">
        <v>0</v>
      </c>
      <c r="X1215" s="60">
        <v>0</v>
      </c>
      <c r="Y1215" s="60">
        <v>0</v>
      </c>
      <c r="Z1215" s="60">
        <v>0</v>
      </c>
      <c r="AA1215" s="60">
        <v>0</v>
      </c>
      <c r="AB1215" s="60">
        <v>0</v>
      </c>
      <c r="AC1215" s="60">
        <v>0</v>
      </c>
      <c r="AD1215" s="60">
        <v>0</v>
      </c>
      <c r="AE1215" s="60">
        <v>0</v>
      </c>
      <c r="AF1215" s="45">
        <v>2</v>
      </c>
      <c r="AG1215" s="45">
        <v>2</v>
      </c>
      <c r="AH1215" s="45">
        <v>0</v>
      </c>
      <c r="AI1215" s="45">
        <v>0</v>
      </c>
      <c r="AJ1215" s="45">
        <v>0</v>
      </c>
      <c r="AK1215" s="45">
        <v>0</v>
      </c>
      <c r="AL1215" s="45">
        <v>0</v>
      </c>
      <c r="AM1215" s="45">
        <v>0</v>
      </c>
      <c r="AN1215" s="45">
        <v>0</v>
      </c>
      <c r="AO1215" s="45">
        <v>0</v>
      </c>
    </row>
    <row r="1216" spans="1:41" ht="13.5">
      <c r="A1216" s="45">
        <v>22192</v>
      </c>
      <c r="B1216" s="117" t="s">
        <v>4760</v>
      </c>
      <c r="C1216" s="45" t="s">
        <v>4972</v>
      </c>
      <c r="D1216" s="45">
        <v>1</v>
      </c>
      <c r="E1216" s="45">
        <v>2</v>
      </c>
      <c r="F1216" s="45">
        <v>0</v>
      </c>
      <c r="G1216" s="45">
        <v>6</v>
      </c>
      <c r="H1216" s="45">
        <v>10001</v>
      </c>
      <c r="I1216" s="45">
        <v>1</v>
      </c>
      <c r="J1216" s="60">
        <v>1</v>
      </c>
      <c r="K1216" s="60">
        <v>1</v>
      </c>
      <c r="L1216" s="60">
        <v>0</v>
      </c>
      <c r="M1216" s="60">
        <v>0</v>
      </c>
      <c r="N1216" s="60">
        <v>0</v>
      </c>
      <c r="O1216" s="60">
        <v>0</v>
      </c>
      <c r="P1216" s="60">
        <v>999</v>
      </c>
      <c r="Q1216" s="60">
        <v>0</v>
      </c>
      <c r="R1216" s="60">
        <v>0</v>
      </c>
      <c r="S1216" s="60">
        <v>0</v>
      </c>
      <c r="T1216" s="60">
        <v>0</v>
      </c>
      <c r="U1216" s="60">
        <v>0</v>
      </c>
      <c r="V1216" s="60">
        <v>0</v>
      </c>
      <c r="W1216" s="60">
        <v>0</v>
      </c>
      <c r="X1216" s="60">
        <v>0</v>
      </c>
      <c r="Y1216" s="60">
        <v>0</v>
      </c>
      <c r="Z1216" s="60">
        <v>0</v>
      </c>
      <c r="AA1216" s="60">
        <v>0</v>
      </c>
      <c r="AB1216" s="60">
        <v>0</v>
      </c>
      <c r="AC1216" s="60">
        <v>0</v>
      </c>
      <c r="AD1216" s="60">
        <v>0</v>
      </c>
      <c r="AE1216" s="60">
        <v>0</v>
      </c>
      <c r="AF1216" s="45">
        <v>2</v>
      </c>
      <c r="AG1216" s="45">
        <v>2</v>
      </c>
      <c r="AH1216" s="45">
        <v>0</v>
      </c>
      <c r="AI1216" s="45">
        <v>0</v>
      </c>
      <c r="AJ1216" s="45">
        <v>0</v>
      </c>
      <c r="AK1216" s="45">
        <v>0</v>
      </c>
      <c r="AL1216" s="45">
        <v>0</v>
      </c>
      <c r="AM1216" s="45">
        <v>0</v>
      </c>
      <c r="AN1216" s="45">
        <v>0</v>
      </c>
      <c r="AO1216" s="45">
        <v>0</v>
      </c>
    </row>
    <row r="1217" spans="1:41" ht="13.5">
      <c r="A1217" s="45">
        <v>22193</v>
      </c>
      <c r="B1217" s="117" t="s">
        <v>4642</v>
      </c>
      <c r="C1217" s="45" t="s">
        <v>4973</v>
      </c>
      <c r="D1217" s="45">
        <v>1</v>
      </c>
      <c r="E1217" s="45">
        <v>2</v>
      </c>
      <c r="F1217" s="45">
        <v>0</v>
      </c>
      <c r="G1217" s="45">
        <v>6</v>
      </c>
      <c r="H1217" s="45">
        <v>10006</v>
      </c>
      <c r="I1217" s="45">
        <v>1</v>
      </c>
      <c r="J1217" s="60">
        <v>1</v>
      </c>
      <c r="K1217" s="60">
        <v>1</v>
      </c>
      <c r="L1217" s="60">
        <v>0</v>
      </c>
      <c r="M1217" s="60">
        <v>0</v>
      </c>
      <c r="N1217" s="60">
        <v>0</v>
      </c>
      <c r="O1217" s="60">
        <v>0</v>
      </c>
      <c r="P1217" s="60">
        <v>999</v>
      </c>
      <c r="Q1217" s="60">
        <v>0</v>
      </c>
      <c r="R1217" s="60">
        <v>0</v>
      </c>
      <c r="S1217" s="60">
        <v>0</v>
      </c>
      <c r="T1217" s="60">
        <v>0</v>
      </c>
      <c r="U1217" s="60">
        <v>0</v>
      </c>
      <c r="V1217" s="60">
        <v>0</v>
      </c>
      <c r="W1217" s="60">
        <v>0</v>
      </c>
      <c r="X1217" s="60">
        <v>0</v>
      </c>
      <c r="Y1217" s="60">
        <v>0</v>
      </c>
      <c r="Z1217" s="60">
        <v>0</v>
      </c>
      <c r="AA1217" s="60">
        <v>0</v>
      </c>
      <c r="AB1217" s="60">
        <v>0</v>
      </c>
      <c r="AC1217" s="60">
        <v>0</v>
      </c>
      <c r="AD1217" s="60">
        <v>0</v>
      </c>
      <c r="AE1217" s="60">
        <v>0</v>
      </c>
      <c r="AF1217" s="45">
        <v>2</v>
      </c>
      <c r="AG1217" s="45">
        <v>2</v>
      </c>
      <c r="AH1217" s="45">
        <v>0</v>
      </c>
      <c r="AI1217" s="45">
        <v>0</v>
      </c>
      <c r="AJ1217" s="45">
        <v>0</v>
      </c>
      <c r="AK1217" s="45">
        <v>0</v>
      </c>
      <c r="AL1217" s="45">
        <v>0</v>
      </c>
      <c r="AM1217" s="45">
        <v>0</v>
      </c>
      <c r="AN1217" s="45">
        <v>0</v>
      </c>
      <c r="AO1217" s="45">
        <v>0</v>
      </c>
    </row>
    <row r="1218" spans="1:41" ht="13.5">
      <c r="A1218" s="45">
        <v>22194</v>
      </c>
      <c r="B1218" s="117" t="s">
        <v>4763</v>
      </c>
      <c r="C1218" s="45" t="s">
        <v>4974</v>
      </c>
      <c r="D1218" s="45">
        <v>1</v>
      </c>
      <c r="E1218" s="45">
        <v>2</v>
      </c>
      <c r="F1218" s="45">
        <v>0</v>
      </c>
      <c r="G1218" s="45">
        <v>6</v>
      </c>
      <c r="H1218" s="45">
        <v>10025</v>
      </c>
      <c r="I1218" s="45">
        <v>1</v>
      </c>
      <c r="J1218" s="60">
        <v>1</v>
      </c>
      <c r="K1218" s="60">
        <v>1</v>
      </c>
      <c r="L1218" s="60">
        <v>0</v>
      </c>
      <c r="M1218" s="60">
        <v>0</v>
      </c>
      <c r="N1218" s="60">
        <v>0</v>
      </c>
      <c r="O1218" s="60">
        <v>0</v>
      </c>
      <c r="P1218" s="60">
        <v>999</v>
      </c>
      <c r="Q1218" s="60">
        <v>0</v>
      </c>
      <c r="R1218" s="60">
        <v>0</v>
      </c>
      <c r="S1218" s="60">
        <v>0</v>
      </c>
      <c r="T1218" s="60">
        <v>0</v>
      </c>
      <c r="U1218" s="60">
        <v>0</v>
      </c>
      <c r="V1218" s="60">
        <v>0</v>
      </c>
      <c r="W1218" s="60">
        <v>0</v>
      </c>
      <c r="X1218" s="60">
        <v>0</v>
      </c>
      <c r="Y1218" s="60">
        <v>0</v>
      </c>
      <c r="Z1218" s="60">
        <v>0</v>
      </c>
      <c r="AA1218" s="60">
        <v>0</v>
      </c>
      <c r="AB1218" s="60">
        <v>0</v>
      </c>
      <c r="AC1218" s="60">
        <v>0</v>
      </c>
      <c r="AD1218" s="60">
        <v>0</v>
      </c>
      <c r="AE1218" s="60">
        <v>0</v>
      </c>
      <c r="AF1218" s="45">
        <v>2</v>
      </c>
      <c r="AG1218" s="45">
        <v>2</v>
      </c>
      <c r="AH1218" s="45">
        <v>0</v>
      </c>
      <c r="AI1218" s="45">
        <v>0</v>
      </c>
      <c r="AJ1218" s="45">
        <v>0</v>
      </c>
      <c r="AK1218" s="45">
        <v>0</v>
      </c>
      <c r="AL1218" s="45">
        <v>0</v>
      </c>
      <c r="AM1218" s="45">
        <v>0</v>
      </c>
      <c r="AN1218" s="45">
        <v>0</v>
      </c>
      <c r="AO1218" s="45">
        <v>0</v>
      </c>
    </row>
    <row r="1219" spans="1:41" ht="13.5">
      <c r="A1219" s="45">
        <v>22195</v>
      </c>
      <c r="B1219" s="117" t="s">
        <v>4765</v>
      </c>
      <c r="C1219" s="45" t="s">
        <v>4975</v>
      </c>
      <c r="D1219" s="45">
        <v>1</v>
      </c>
      <c r="E1219" s="45">
        <v>2</v>
      </c>
      <c r="F1219" s="45">
        <v>0</v>
      </c>
      <c r="G1219" s="45">
        <v>6</v>
      </c>
      <c r="H1219" s="45">
        <v>10032</v>
      </c>
      <c r="I1219" s="45">
        <v>1</v>
      </c>
      <c r="J1219" s="60">
        <v>1</v>
      </c>
      <c r="K1219" s="60">
        <v>1</v>
      </c>
      <c r="L1219" s="60">
        <v>0</v>
      </c>
      <c r="M1219" s="60">
        <v>0</v>
      </c>
      <c r="N1219" s="60">
        <v>0</v>
      </c>
      <c r="O1219" s="60">
        <v>0</v>
      </c>
      <c r="P1219" s="60">
        <v>999</v>
      </c>
      <c r="Q1219" s="60">
        <v>0</v>
      </c>
      <c r="R1219" s="60">
        <v>0</v>
      </c>
      <c r="S1219" s="60">
        <v>0</v>
      </c>
      <c r="T1219" s="60">
        <v>0</v>
      </c>
      <c r="U1219" s="60">
        <v>0</v>
      </c>
      <c r="V1219" s="60">
        <v>0</v>
      </c>
      <c r="W1219" s="60">
        <v>0</v>
      </c>
      <c r="X1219" s="60">
        <v>0</v>
      </c>
      <c r="Y1219" s="60">
        <v>0</v>
      </c>
      <c r="Z1219" s="60">
        <v>0</v>
      </c>
      <c r="AA1219" s="60">
        <v>0</v>
      </c>
      <c r="AB1219" s="60">
        <v>0</v>
      </c>
      <c r="AC1219" s="60">
        <v>0</v>
      </c>
      <c r="AD1219" s="60">
        <v>0</v>
      </c>
      <c r="AE1219" s="60">
        <v>0</v>
      </c>
      <c r="AF1219" s="45">
        <v>2</v>
      </c>
      <c r="AG1219" s="45">
        <v>2</v>
      </c>
      <c r="AH1219" s="45">
        <v>0</v>
      </c>
      <c r="AI1219" s="45">
        <v>0</v>
      </c>
      <c r="AJ1219" s="45">
        <v>0</v>
      </c>
      <c r="AK1219" s="45">
        <v>0</v>
      </c>
      <c r="AL1219" s="45">
        <v>0</v>
      </c>
      <c r="AM1219" s="45">
        <v>0</v>
      </c>
      <c r="AN1219" s="45">
        <v>0</v>
      </c>
      <c r="AO1219" s="45">
        <v>0</v>
      </c>
    </row>
    <row r="1220" spans="1:41" ht="13.5">
      <c r="A1220" s="45">
        <v>22196</v>
      </c>
      <c r="B1220" s="117" t="s">
        <v>4767</v>
      </c>
      <c r="C1220" s="45" t="s">
        <v>4976</v>
      </c>
      <c r="D1220" s="45">
        <v>1</v>
      </c>
      <c r="E1220" s="45">
        <v>2</v>
      </c>
      <c r="F1220" s="45">
        <v>0</v>
      </c>
      <c r="G1220" s="45">
        <v>6</v>
      </c>
      <c r="H1220" s="45">
        <v>10048</v>
      </c>
      <c r="I1220" s="45">
        <v>1</v>
      </c>
      <c r="J1220" s="60">
        <v>1</v>
      </c>
      <c r="K1220" s="60">
        <v>1</v>
      </c>
      <c r="L1220" s="60">
        <v>0</v>
      </c>
      <c r="M1220" s="60">
        <v>0</v>
      </c>
      <c r="N1220" s="60">
        <v>0</v>
      </c>
      <c r="O1220" s="60">
        <v>0</v>
      </c>
      <c r="P1220" s="60">
        <v>999</v>
      </c>
      <c r="Q1220" s="60">
        <v>0</v>
      </c>
      <c r="R1220" s="60">
        <v>0</v>
      </c>
      <c r="S1220" s="60">
        <v>0</v>
      </c>
      <c r="T1220" s="60">
        <v>0</v>
      </c>
      <c r="U1220" s="60">
        <v>0</v>
      </c>
      <c r="V1220" s="60">
        <v>0</v>
      </c>
      <c r="W1220" s="60">
        <v>0</v>
      </c>
      <c r="X1220" s="60">
        <v>0</v>
      </c>
      <c r="Y1220" s="60">
        <v>0</v>
      </c>
      <c r="Z1220" s="60">
        <v>0</v>
      </c>
      <c r="AA1220" s="60">
        <v>0</v>
      </c>
      <c r="AB1220" s="60">
        <v>0</v>
      </c>
      <c r="AC1220" s="60">
        <v>0</v>
      </c>
      <c r="AD1220" s="60">
        <v>0</v>
      </c>
      <c r="AE1220" s="60">
        <v>0</v>
      </c>
      <c r="AF1220" s="45">
        <v>2</v>
      </c>
      <c r="AG1220" s="45">
        <v>2</v>
      </c>
      <c r="AH1220" s="45">
        <v>0</v>
      </c>
      <c r="AI1220" s="45">
        <v>0</v>
      </c>
      <c r="AJ1220" s="45">
        <v>0</v>
      </c>
      <c r="AK1220" s="45">
        <v>0</v>
      </c>
      <c r="AL1220" s="45">
        <v>0</v>
      </c>
      <c r="AM1220" s="45">
        <v>0</v>
      </c>
      <c r="AN1220" s="45">
        <v>0</v>
      </c>
      <c r="AO1220" s="45">
        <v>0</v>
      </c>
    </row>
    <row r="1221" spans="1:41" ht="13.5">
      <c r="A1221" s="45">
        <v>22197</v>
      </c>
      <c r="B1221" s="117" t="s">
        <v>4768</v>
      </c>
      <c r="C1221" s="45" t="s">
        <v>4977</v>
      </c>
      <c r="D1221" s="45">
        <v>1</v>
      </c>
      <c r="E1221" s="45">
        <v>2</v>
      </c>
      <c r="F1221" s="45">
        <v>0</v>
      </c>
      <c r="G1221" s="45">
        <v>6</v>
      </c>
      <c r="H1221" s="45">
        <v>10052</v>
      </c>
      <c r="I1221" s="45">
        <v>1</v>
      </c>
      <c r="J1221" s="60">
        <v>1</v>
      </c>
      <c r="K1221" s="60">
        <v>1</v>
      </c>
      <c r="L1221" s="60">
        <v>0</v>
      </c>
      <c r="M1221" s="60">
        <v>0</v>
      </c>
      <c r="N1221" s="60">
        <v>0</v>
      </c>
      <c r="O1221" s="60">
        <v>0</v>
      </c>
      <c r="P1221" s="60">
        <v>999</v>
      </c>
      <c r="Q1221" s="60">
        <v>0</v>
      </c>
      <c r="R1221" s="60">
        <v>0</v>
      </c>
      <c r="S1221" s="60">
        <v>0</v>
      </c>
      <c r="T1221" s="60">
        <v>0</v>
      </c>
      <c r="U1221" s="60">
        <v>0</v>
      </c>
      <c r="V1221" s="60">
        <v>0</v>
      </c>
      <c r="W1221" s="60">
        <v>0</v>
      </c>
      <c r="X1221" s="60">
        <v>0</v>
      </c>
      <c r="Y1221" s="60">
        <v>0</v>
      </c>
      <c r="Z1221" s="60">
        <v>0</v>
      </c>
      <c r="AA1221" s="60">
        <v>0</v>
      </c>
      <c r="AB1221" s="60">
        <v>0</v>
      </c>
      <c r="AC1221" s="60">
        <v>0</v>
      </c>
      <c r="AD1221" s="60">
        <v>0</v>
      </c>
      <c r="AE1221" s="60">
        <v>0</v>
      </c>
      <c r="AF1221" s="45">
        <v>2</v>
      </c>
      <c r="AG1221" s="45">
        <v>2</v>
      </c>
      <c r="AH1221" s="45">
        <v>0</v>
      </c>
      <c r="AI1221" s="45">
        <v>0</v>
      </c>
      <c r="AJ1221" s="45">
        <v>0</v>
      </c>
      <c r="AK1221" s="45">
        <v>0</v>
      </c>
      <c r="AL1221" s="45">
        <v>0</v>
      </c>
      <c r="AM1221" s="45">
        <v>0</v>
      </c>
      <c r="AN1221" s="45">
        <v>0</v>
      </c>
      <c r="AO1221" s="45">
        <v>0</v>
      </c>
    </row>
    <row r="1222" spans="1:41" ht="13.5">
      <c r="A1222" s="45">
        <v>22198</v>
      </c>
      <c r="B1222" s="117" t="s">
        <v>4770</v>
      </c>
      <c r="C1222" s="45" t="s">
        <v>4978</v>
      </c>
      <c r="D1222" s="45">
        <v>1</v>
      </c>
      <c r="E1222" s="45">
        <v>2</v>
      </c>
      <c r="F1222" s="45">
        <v>0</v>
      </c>
      <c r="G1222" s="45">
        <v>6</v>
      </c>
      <c r="H1222" s="45">
        <v>10071</v>
      </c>
      <c r="I1222" s="45">
        <v>1</v>
      </c>
      <c r="J1222" s="60">
        <v>1</v>
      </c>
      <c r="K1222" s="60">
        <v>1</v>
      </c>
      <c r="L1222" s="60">
        <v>0</v>
      </c>
      <c r="M1222" s="60">
        <v>0</v>
      </c>
      <c r="N1222" s="60">
        <v>0</v>
      </c>
      <c r="O1222" s="60">
        <v>0</v>
      </c>
      <c r="P1222" s="60">
        <v>999</v>
      </c>
      <c r="Q1222" s="60">
        <v>0</v>
      </c>
      <c r="R1222" s="60">
        <v>0</v>
      </c>
      <c r="S1222" s="60">
        <v>0</v>
      </c>
      <c r="T1222" s="60">
        <v>0</v>
      </c>
      <c r="U1222" s="60">
        <v>0</v>
      </c>
      <c r="V1222" s="60">
        <v>0</v>
      </c>
      <c r="W1222" s="60">
        <v>0</v>
      </c>
      <c r="X1222" s="60">
        <v>0</v>
      </c>
      <c r="Y1222" s="60">
        <v>0</v>
      </c>
      <c r="Z1222" s="60">
        <v>0</v>
      </c>
      <c r="AA1222" s="60">
        <v>0</v>
      </c>
      <c r="AB1222" s="60">
        <v>0</v>
      </c>
      <c r="AC1222" s="60">
        <v>0</v>
      </c>
      <c r="AD1222" s="60">
        <v>0</v>
      </c>
      <c r="AE1222" s="60">
        <v>0</v>
      </c>
      <c r="AF1222" s="45">
        <v>2</v>
      </c>
      <c r="AG1222" s="45">
        <v>2</v>
      </c>
      <c r="AH1222" s="45">
        <v>0</v>
      </c>
      <c r="AI1222" s="45">
        <v>0</v>
      </c>
      <c r="AJ1222" s="45">
        <v>0</v>
      </c>
      <c r="AK1222" s="45">
        <v>0</v>
      </c>
      <c r="AL1222" s="45">
        <v>0</v>
      </c>
      <c r="AM1222" s="45">
        <v>0</v>
      </c>
      <c r="AN1222" s="45">
        <v>0</v>
      </c>
      <c r="AO1222" s="45">
        <v>0</v>
      </c>
    </row>
    <row r="1223" spans="1:41" ht="13.5">
      <c r="A1223" s="45">
        <v>22199</v>
      </c>
      <c r="B1223" s="117" t="s">
        <v>4772</v>
      </c>
      <c r="C1223" s="45" t="s">
        <v>4979</v>
      </c>
      <c r="D1223" s="45">
        <v>1</v>
      </c>
      <c r="E1223" s="45">
        <v>2</v>
      </c>
      <c r="F1223" s="45">
        <v>0</v>
      </c>
      <c r="G1223" s="45">
        <v>6</v>
      </c>
      <c r="H1223" s="45">
        <v>10075</v>
      </c>
      <c r="I1223" s="45">
        <v>1</v>
      </c>
      <c r="J1223" s="60">
        <v>1</v>
      </c>
      <c r="K1223" s="60">
        <v>1</v>
      </c>
      <c r="L1223" s="60">
        <v>0</v>
      </c>
      <c r="M1223" s="60">
        <v>0</v>
      </c>
      <c r="N1223" s="60">
        <v>0</v>
      </c>
      <c r="O1223" s="60">
        <v>0</v>
      </c>
      <c r="P1223" s="60">
        <v>999</v>
      </c>
      <c r="Q1223" s="60">
        <v>0</v>
      </c>
      <c r="R1223" s="60">
        <v>0</v>
      </c>
      <c r="S1223" s="60">
        <v>0</v>
      </c>
      <c r="T1223" s="60">
        <v>0</v>
      </c>
      <c r="U1223" s="60">
        <v>0</v>
      </c>
      <c r="V1223" s="60">
        <v>0</v>
      </c>
      <c r="W1223" s="60">
        <v>0</v>
      </c>
      <c r="X1223" s="60">
        <v>0</v>
      </c>
      <c r="Y1223" s="60">
        <v>0</v>
      </c>
      <c r="Z1223" s="60">
        <v>0</v>
      </c>
      <c r="AA1223" s="60">
        <v>0</v>
      </c>
      <c r="AB1223" s="60">
        <v>0</v>
      </c>
      <c r="AC1223" s="60">
        <v>0</v>
      </c>
      <c r="AD1223" s="60">
        <v>0</v>
      </c>
      <c r="AE1223" s="60">
        <v>0</v>
      </c>
      <c r="AF1223" s="45">
        <v>2</v>
      </c>
      <c r="AG1223" s="45">
        <v>2</v>
      </c>
      <c r="AH1223" s="45">
        <v>0</v>
      </c>
      <c r="AI1223" s="45">
        <v>0</v>
      </c>
      <c r="AJ1223" s="45">
        <v>0</v>
      </c>
      <c r="AK1223" s="45">
        <v>0</v>
      </c>
      <c r="AL1223" s="45">
        <v>0</v>
      </c>
      <c r="AM1223" s="45">
        <v>0</v>
      </c>
      <c r="AN1223" s="45">
        <v>0</v>
      </c>
      <c r="AO1223" s="45">
        <v>0</v>
      </c>
    </row>
    <row r="1224" spans="1:41">
      <c r="A1224" s="45">
        <v>22200</v>
      </c>
      <c r="B1224" s="45" t="s">
        <v>2577</v>
      </c>
      <c r="C1224" s="45" t="s">
        <v>2582</v>
      </c>
      <c r="D1224" s="45">
        <v>40005</v>
      </c>
      <c r="E1224" s="45">
        <v>2</v>
      </c>
      <c r="F1224" s="45">
        <v>0</v>
      </c>
      <c r="G1224" s="45">
        <v>3</v>
      </c>
      <c r="H1224" s="60">
        <v>6</v>
      </c>
      <c r="I1224" s="45">
        <v>5</v>
      </c>
      <c r="J1224" s="60">
        <v>5</v>
      </c>
      <c r="K1224" s="60">
        <v>500</v>
      </c>
      <c r="L1224" s="45">
        <v>0</v>
      </c>
      <c r="M1224" s="45">
        <v>0</v>
      </c>
      <c r="N1224" s="45">
        <v>0</v>
      </c>
      <c r="O1224" s="45">
        <v>0</v>
      </c>
      <c r="P1224" s="60">
        <v>500</v>
      </c>
      <c r="Q1224" s="45">
        <v>0</v>
      </c>
      <c r="R1224" s="45">
        <v>0</v>
      </c>
      <c r="S1224" s="45">
        <v>0</v>
      </c>
      <c r="T1224" s="45">
        <v>0</v>
      </c>
      <c r="U1224" s="45">
        <v>0</v>
      </c>
      <c r="V1224" s="45">
        <v>0</v>
      </c>
      <c r="W1224" s="45">
        <v>0</v>
      </c>
      <c r="X1224" s="45">
        <v>0</v>
      </c>
      <c r="Y1224" s="45">
        <v>0</v>
      </c>
      <c r="Z1224" s="45">
        <v>0</v>
      </c>
      <c r="AA1224" s="45">
        <v>0</v>
      </c>
      <c r="AB1224" s="45">
        <v>0</v>
      </c>
      <c r="AC1224" s="45">
        <v>0</v>
      </c>
      <c r="AD1224" s="45">
        <v>0</v>
      </c>
      <c r="AE1224" s="45">
        <v>0</v>
      </c>
      <c r="AF1224" s="45">
        <v>5</v>
      </c>
      <c r="AG1224" s="45">
        <v>5</v>
      </c>
      <c r="AH1224" s="45">
        <v>0</v>
      </c>
      <c r="AI1224" s="45">
        <v>0</v>
      </c>
      <c r="AJ1224" s="45">
        <v>0</v>
      </c>
      <c r="AK1224" s="45">
        <v>0</v>
      </c>
      <c r="AL1224" s="45">
        <v>0</v>
      </c>
      <c r="AM1224" s="45">
        <v>0</v>
      </c>
      <c r="AN1224" s="45">
        <v>0</v>
      </c>
      <c r="AO1224" s="45">
        <v>0</v>
      </c>
    </row>
    <row r="1225" spans="1:41" s="18" customFormat="1">
      <c r="A1225" s="18">
        <v>22201</v>
      </c>
      <c r="B1225" s="18" t="s">
        <v>2577</v>
      </c>
      <c r="C1225" s="18" t="s">
        <v>2583</v>
      </c>
      <c r="D1225" s="18">
        <v>40005</v>
      </c>
      <c r="E1225" s="18">
        <v>2</v>
      </c>
      <c r="F1225" s="18">
        <v>0</v>
      </c>
      <c r="G1225" s="18">
        <v>3</v>
      </c>
      <c r="H1225" s="68">
        <v>6</v>
      </c>
      <c r="I1225" s="18">
        <v>6</v>
      </c>
      <c r="J1225" s="68">
        <v>6</v>
      </c>
      <c r="K1225" s="68">
        <v>500</v>
      </c>
      <c r="L1225" s="18">
        <v>0</v>
      </c>
      <c r="M1225" s="18">
        <v>0</v>
      </c>
      <c r="N1225" s="18">
        <v>0</v>
      </c>
      <c r="O1225" s="18">
        <v>0</v>
      </c>
      <c r="P1225" s="68">
        <v>500</v>
      </c>
      <c r="Q1225" s="18">
        <v>0</v>
      </c>
      <c r="R1225" s="18">
        <v>0</v>
      </c>
      <c r="S1225" s="18">
        <v>0</v>
      </c>
      <c r="T1225" s="18">
        <v>0</v>
      </c>
      <c r="U1225" s="18">
        <v>0</v>
      </c>
      <c r="V1225" s="18">
        <v>0</v>
      </c>
      <c r="W1225" s="18">
        <v>0</v>
      </c>
      <c r="X1225" s="18">
        <v>0</v>
      </c>
      <c r="Y1225" s="18">
        <v>0</v>
      </c>
      <c r="Z1225" s="18">
        <v>0</v>
      </c>
      <c r="AA1225" s="18">
        <v>0</v>
      </c>
      <c r="AB1225" s="18">
        <v>0</v>
      </c>
      <c r="AC1225" s="18">
        <v>0</v>
      </c>
      <c r="AD1225" s="18">
        <v>0</v>
      </c>
      <c r="AE1225" s="18">
        <v>0</v>
      </c>
      <c r="AF1225" s="18">
        <v>6</v>
      </c>
      <c r="AG1225" s="18">
        <v>6</v>
      </c>
      <c r="AH1225" s="18">
        <v>0</v>
      </c>
      <c r="AI1225" s="18">
        <v>0</v>
      </c>
      <c r="AJ1225" s="18">
        <v>0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</row>
    <row r="1226" spans="1:41">
      <c r="A1226" s="45">
        <v>23000</v>
      </c>
      <c r="B1226" s="45" t="s">
        <v>1932</v>
      </c>
      <c r="C1226" s="45" t="s">
        <v>518</v>
      </c>
      <c r="D1226" s="45">
        <v>1</v>
      </c>
      <c r="E1226" s="45">
        <v>2</v>
      </c>
      <c r="F1226" s="45">
        <v>1</v>
      </c>
      <c r="G1226" s="45">
        <v>1</v>
      </c>
      <c r="H1226" s="45">
        <v>0</v>
      </c>
      <c r="I1226" s="45">
        <v>2000</v>
      </c>
      <c r="J1226" s="60">
        <v>2000</v>
      </c>
      <c r="K1226" s="60">
        <v>0</v>
      </c>
      <c r="L1226" s="60">
        <v>3</v>
      </c>
      <c r="M1226" s="60">
        <v>6</v>
      </c>
      <c r="N1226" s="60">
        <v>50</v>
      </c>
      <c r="O1226" s="60">
        <v>50</v>
      </c>
      <c r="P1226" s="60">
        <v>0</v>
      </c>
      <c r="Q1226" s="60">
        <v>2</v>
      </c>
      <c r="R1226" s="60">
        <v>0</v>
      </c>
      <c r="S1226" s="60">
        <v>30</v>
      </c>
      <c r="T1226" s="60">
        <v>30</v>
      </c>
      <c r="U1226" s="60">
        <v>0</v>
      </c>
      <c r="V1226" s="45">
        <v>0</v>
      </c>
      <c r="W1226" s="45">
        <v>0</v>
      </c>
      <c r="X1226" s="45">
        <v>0</v>
      </c>
      <c r="Y1226" s="45">
        <v>0</v>
      </c>
      <c r="Z1226" s="45">
        <v>0</v>
      </c>
      <c r="AA1226" s="45">
        <v>0</v>
      </c>
      <c r="AB1226" s="45">
        <v>0</v>
      </c>
      <c r="AC1226" s="45">
        <v>0</v>
      </c>
      <c r="AD1226" s="45">
        <v>0</v>
      </c>
      <c r="AE1226" s="45">
        <v>0</v>
      </c>
      <c r="AF1226" s="45">
        <v>2000</v>
      </c>
      <c r="AG1226" s="45">
        <v>2000</v>
      </c>
      <c r="AH1226" s="45">
        <v>50</v>
      </c>
      <c r="AI1226" s="45">
        <v>50</v>
      </c>
      <c r="AJ1226" s="45">
        <v>30</v>
      </c>
      <c r="AK1226" s="45">
        <v>30</v>
      </c>
      <c r="AL1226" s="45">
        <v>0</v>
      </c>
      <c r="AM1226" s="45">
        <v>0</v>
      </c>
      <c r="AN1226" s="45">
        <v>0</v>
      </c>
      <c r="AO1226" s="45">
        <v>0</v>
      </c>
    </row>
    <row r="1227" spans="1:41">
      <c r="A1227" s="45">
        <v>23001</v>
      </c>
      <c r="B1227" s="45" t="s">
        <v>519</v>
      </c>
      <c r="C1227" s="45" t="s">
        <v>520</v>
      </c>
      <c r="D1227" s="45">
        <v>1</v>
      </c>
      <c r="E1227" s="45">
        <v>2</v>
      </c>
      <c r="F1227" s="45">
        <v>1</v>
      </c>
      <c r="G1227" s="45">
        <v>1</v>
      </c>
      <c r="H1227" s="45">
        <v>0</v>
      </c>
      <c r="I1227" s="45">
        <v>2000</v>
      </c>
      <c r="J1227" s="60">
        <v>2000</v>
      </c>
      <c r="K1227" s="60">
        <v>0</v>
      </c>
      <c r="L1227" s="60">
        <v>3</v>
      </c>
      <c r="M1227" s="60">
        <v>6</v>
      </c>
      <c r="N1227" s="60">
        <v>50</v>
      </c>
      <c r="O1227" s="60">
        <v>50</v>
      </c>
      <c r="P1227" s="60">
        <v>0</v>
      </c>
      <c r="Q1227" s="60">
        <v>2</v>
      </c>
      <c r="R1227" s="60">
        <v>0</v>
      </c>
      <c r="S1227" s="60">
        <v>30</v>
      </c>
      <c r="T1227" s="60">
        <v>30</v>
      </c>
      <c r="U1227" s="60">
        <v>0</v>
      </c>
      <c r="V1227" s="45">
        <v>0</v>
      </c>
      <c r="W1227" s="45">
        <v>0</v>
      </c>
      <c r="X1227" s="45">
        <v>0</v>
      </c>
      <c r="Y1227" s="45">
        <v>0</v>
      </c>
      <c r="Z1227" s="45">
        <v>0</v>
      </c>
      <c r="AA1227" s="45">
        <v>0</v>
      </c>
      <c r="AB1227" s="45">
        <v>0</v>
      </c>
      <c r="AC1227" s="45">
        <v>0</v>
      </c>
      <c r="AD1227" s="45">
        <v>0</v>
      </c>
      <c r="AE1227" s="45">
        <v>0</v>
      </c>
      <c r="AF1227" s="45">
        <v>2000</v>
      </c>
      <c r="AG1227" s="45">
        <v>2000</v>
      </c>
      <c r="AH1227" s="45">
        <v>50</v>
      </c>
      <c r="AI1227" s="45">
        <v>50</v>
      </c>
      <c r="AJ1227" s="45">
        <v>30</v>
      </c>
      <c r="AK1227" s="45">
        <v>30</v>
      </c>
      <c r="AL1227" s="45">
        <v>0</v>
      </c>
      <c r="AM1227" s="45">
        <v>0</v>
      </c>
      <c r="AN1227" s="45">
        <v>0</v>
      </c>
      <c r="AO1227" s="45">
        <v>0</v>
      </c>
    </row>
    <row r="1228" spans="1:41">
      <c r="A1228" s="45">
        <v>23002</v>
      </c>
      <c r="B1228" s="45" t="s">
        <v>521</v>
      </c>
      <c r="C1228" s="45" t="s">
        <v>147</v>
      </c>
      <c r="D1228" s="45">
        <v>1</v>
      </c>
      <c r="E1228" s="45">
        <v>2</v>
      </c>
      <c r="F1228" s="45">
        <v>1</v>
      </c>
      <c r="G1228" s="45">
        <v>1</v>
      </c>
      <c r="H1228" s="45">
        <v>0</v>
      </c>
      <c r="I1228" s="45">
        <v>3000</v>
      </c>
      <c r="J1228" s="60">
        <v>3000</v>
      </c>
      <c r="K1228" s="60">
        <v>0</v>
      </c>
      <c r="L1228" s="60">
        <v>3</v>
      </c>
      <c r="M1228" s="60">
        <v>6</v>
      </c>
      <c r="N1228" s="60">
        <v>100</v>
      </c>
      <c r="O1228" s="60">
        <v>100</v>
      </c>
      <c r="P1228" s="60">
        <v>0</v>
      </c>
      <c r="Q1228" s="60">
        <v>2</v>
      </c>
      <c r="R1228" s="60">
        <v>0</v>
      </c>
      <c r="S1228" s="60">
        <v>60</v>
      </c>
      <c r="T1228" s="60">
        <v>60</v>
      </c>
      <c r="U1228" s="60">
        <v>0</v>
      </c>
      <c r="V1228" s="45">
        <v>3</v>
      </c>
      <c r="W1228" s="45">
        <v>7</v>
      </c>
      <c r="X1228" s="45">
        <v>3</v>
      </c>
      <c r="Y1228" s="45">
        <v>3</v>
      </c>
      <c r="Z1228" s="45">
        <v>0</v>
      </c>
      <c r="AA1228" s="45">
        <v>0</v>
      </c>
      <c r="AB1228" s="45">
        <v>0</v>
      </c>
      <c r="AC1228" s="45">
        <v>0</v>
      </c>
      <c r="AD1228" s="45">
        <v>0</v>
      </c>
      <c r="AE1228" s="45">
        <v>0</v>
      </c>
      <c r="AF1228" s="45">
        <v>3000</v>
      </c>
      <c r="AG1228" s="45">
        <v>3000</v>
      </c>
      <c r="AH1228" s="45">
        <v>100</v>
      </c>
      <c r="AI1228" s="45">
        <v>100</v>
      </c>
      <c r="AJ1228" s="45">
        <v>60</v>
      </c>
      <c r="AK1228" s="45">
        <v>60</v>
      </c>
      <c r="AL1228" s="45">
        <v>3</v>
      </c>
      <c r="AM1228" s="45">
        <v>3</v>
      </c>
      <c r="AN1228" s="45">
        <v>0</v>
      </c>
      <c r="AO1228" s="45">
        <v>0</v>
      </c>
    </row>
    <row r="1229" spans="1:41">
      <c r="A1229" s="45">
        <v>23003</v>
      </c>
      <c r="B1229" s="45" t="s">
        <v>522</v>
      </c>
      <c r="C1229" s="45" t="s">
        <v>148</v>
      </c>
      <c r="D1229" s="45">
        <v>1</v>
      </c>
      <c r="E1229" s="45">
        <v>2</v>
      </c>
      <c r="F1229" s="45">
        <v>1</v>
      </c>
      <c r="G1229" s="45">
        <v>1</v>
      </c>
      <c r="H1229" s="45">
        <v>0</v>
      </c>
      <c r="I1229" s="45">
        <v>5000</v>
      </c>
      <c r="J1229" s="60">
        <v>5000</v>
      </c>
      <c r="K1229" s="60">
        <v>0</v>
      </c>
      <c r="L1229" s="60">
        <v>3</v>
      </c>
      <c r="M1229" s="60">
        <v>6</v>
      </c>
      <c r="N1229" s="60">
        <v>150</v>
      </c>
      <c r="O1229" s="60">
        <v>150</v>
      </c>
      <c r="P1229" s="60">
        <v>0</v>
      </c>
      <c r="Q1229" s="60">
        <v>2</v>
      </c>
      <c r="R1229" s="60">
        <v>0</v>
      </c>
      <c r="S1229" s="60">
        <v>90</v>
      </c>
      <c r="T1229" s="60">
        <v>90</v>
      </c>
      <c r="U1229" s="60">
        <v>0</v>
      </c>
      <c r="V1229" s="45">
        <v>3</v>
      </c>
      <c r="W1229" s="45">
        <v>4</v>
      </c>
      <c r="X1229" s="45">
        <v>1</v>
      </c>
      <c r="Y1229" s="45">
        <v>1</v>
      </c>
      <c r="Z1229" s="45">
        <v>0</v>
      </c>
      <c r="AA1229" s="45">
        <v>0</v>
      </c>
      <c r="AB1229" s="45">
        <v>0</v>
      </c>
      <c r="AC1229" s="45">
        <v>0</v>
      </c>
      <c r="AD1229" s="45">
        <v>0</v>
      </c>
      <c r="AE1229" s="45">
        <v>0</v>
      </c>
      <c r="AF1229" s="45">
        <v>5000</v>
      </c>
      <c r="AG1229" s="45">
        <v>5000</v>
      </c>
      <c r="AH1229" s="45">
        <v>150</v>
      </c>
      <c r="AI1229" s="45">
        <v>150</v>
      </c>
      <c r="AJ1229" s="45">
        <v>90</v>
      </c>
      <c r="AK1229" s="45">
        <v>90</v>
      </c>
      <c r="AL1229" s="45">
        <v>1</v>
      </c>
      <c r="AM1229" s="45">
        <v>1</v>
      </c>
      <c r="AN1229" s="45">
        <v>0</v>
      </c>
      <c r="AO1229" s="45">
        <v>0</v>
      </c>
    </row>
    <row r="1230" spans="1:41">
      <c r="A1230" s="45">
        <v>23004</v>
      </c>
      <c r="B1230" s="45" t="s">
        <v>120</v>
      </c>
      <c r="C1230" s="45" t="s">
        <v>149</v>
      </c>
      <c r="D1230" s="45">
        <v>1</v>
      </c>
      <c r="E1230" s="45">
        <v>2</v>
      </c>
      <c r="F1230" s="45">
        <v>1</v>
      </c>
      <c r="G1230" s="45">
        <v>1</v>
      </c>
      <c r="H1230" s="45">
        <v>0</v>
      </c>
      <c r="I1230" s="45">
        <v>10000</v>
      </c>
      <c r="J1230" s="45">
        <v>10000</v>
      </c>
      <c r="K1230" s="60">
        <v>0</v>
      </c>
      <c r="L1230" s="60">
        <v>3</v>
      </c>
      <c r="M1230" s="60">
        <v>6</v>
      </c>
      <c r="N1230" s="60">
        <v>50</v>
      </c>
      <c r="O1230" s="60">
        <v>50</v>
      </c>
      <c r="P1230" s="60">
        <v>0</v>
      </c>
      <c r="Q1230" s="60">
        <v>2</v>
      </c>
      <c r="R1230" s="60">
        <v>0</v>
      </c>
      <c r="S1230" s="60">
        <v>40</v>
      </c>
      <c r="T1230" s="60">
        <v>40</v>
      </c>
      <c r="U1230" s="60">
        <v>0</v>
      </c>
      <c r="V1230" s="45">
        <v>0</v>
      </c>
      <c r="W1230" s="45">
        <v>0</v>
      </c>
      <c r="X1230" s="45">
        <v>0</v>
      </c>
      <c r="Y1230" s="45">
        <v>0</v>
      </c>
      <c r="Z1230" s="45">
        <v>0</v>
      </c>
      <c r="AA1230" s="45">
        <v>0</v>
      </c>
      <c r="AB1230" s="45">
        <v>0</v>
      </c>
      <c r="AC1230" s="45">
        <v>0</v>
      </c>
      <c r="AD1230" s="45">
        <v>0</v>
      </c>
      <c r="AE1230" s="45">
        <v>0</v>
      </c>
      <c r="AF1230" s="45">
        <v>10000</v>
      </c>
      <c r="AG1230" s="45">
        <v>10000</v>
      </c>
      <c r="AH1230" s="45">
        <v>50</v>
      </c>
      <c r="AI1230" s="45">
        <v>50</v>
      </c>
      <c r="AJ1230" s="45">
        <v>40</v>
      </c>
      <c r="AK1230" s="45">
        <v>40</v>
      </c>
      <c r="AL1230" s="45">
        <v>0</v>
      </c>
      <c r="AM1230" s="45">
        <v>0</v>
      </c>
      <c r="AN1230" s="45">
        <v>0</v>
      </c>
      <c r="AO1230" s="45">
        <v>0</v>
      </c>
    </row>
    <row r="1231" spans="1:41">
      <c r="A1231" s="45">
        <v>23005</v>
      </c>
      <c r="B1231" s="45" t="s">
        <v>121</v>
      </c>
      <c r="C1231" s="45" t="s">
        <v>150</v>
      </c>
      <c r="D1231" s="45">
        <v>1</v>
      </c>
      <c r="E1231" s="45">
        <v>2</v>
      </c>
      <c r="F1231" s="45">
        <v>1</v>
      </c>
      <c r="G1231" s="45">
        <v>1</v>
      </c>
      <c r="H1231" s="45">
        <v>0</v>
      </c>
      <c r="I1231" s="45">
        <v>15000</v>
      </c>
      <c r="J1231" s="45">
        <v>15000</v>
      </c>
      <c r="K1231" s="60">
        <v>0</v>
      </c>
      <c r="L1231" s="60">
        <v>3</v>
      </c>
      <c r="M1231" s="60">
        <v>6</v>
      </c>
      <c r="N1231" s="60">
        <v>100</v>
      </c>
      <c r="O1231" s="60">
        <v>100</v>
      </c>
      <c r="P1231" s="60">
        <v>0</v>
      </c>
      <c r="Q1231" s="60">
        <v>2</v>
      </c>
      <c r="R1231" s="60">
        <v>0</v>
      </c>
      <c r="S1231" s="60">
        <v>70</v>
      </c>
      <c r="T1231" s="60">
        <v>70</v>
      </c>
      <c r="U1231" s="60">
        <v>0</v>
      </c>
      <c r="V1231" s="45">
        <v>3</v>
      </c>
      <c r="W1231" s="45">
        <v>7</v>
      </c>
      <c r="X1231" s="45">
        <v>3</v>
      </c>
      <c r="Y1231" s="45">
        <v>3</v>
      </c>
      <c r="Z1231" s="45">
        <v>0</v>
      </c>
      <c r="AA1231" s="45">
        <v>0</v>
      </c>
      <c r="AB1231" s="45">
        <v>0</v>
      </c>
      <c r="AC1231" s="45">
        <v>0</v>
      </c>
      <c r="AD1231" s="45">
        <v>0</v>
      </c>
      <c r="AE1231" s="45">
        <v>0</v>
      </c>
      <c r="AF1231" s="45">
        <v>15000</v>
      </c>
      <c r="AG1231" s="45">
        <v>15000</v>
      </c>
      <c r="AH1231" s="45">
        <v>100</v>
      </c>
      <c r="AI1231" s="45">
        <v>100</v>
      </c>
      <c r="AJ1231" s="45">
        <v>70</v>
      </c>
      <c r="AK1231" s="45">
        <v>70</v>
      </c>
      <c r="AL1231" s="45">
        <v>3</v>
      </c>
      <c r="AM1231" s="45">
        <v>3</v>
      </c>
      <c r="AN1231" s="45">
        <v>0</v>
      </c>
      <c r="AO1231" s="45">
        <v>0</v>
      </c>
    </row>
    <row r="1232" spans="1:41">
      <c r="A1232" s="45">
        <v>23006</v>
      </c>
      <c r="B1232" s="45" t="s">
        <v>122</v>
      </c>
      <c r="C1232" s="45" t="s">
        <v>151</v>
      </c>
      <c r="D1232" s="45">
        <v>1</v>
      </c>
      <c r="E1232" s="45">
        <v>2</v>
      </c>
      <c r="F1232" s="45">
        <v>1</v>
      </c>
      <c r="G1232" s="45">
        <v>1</v>
      </c>
      <c r="H1232" s="45">
        <v>0</v>
      </c>
      <c r="I1232" s="45">
        <v>20000</v>
      </c>
      <c r="J1232" s="45">
        <v>20000</v>
      </c>
      <c r="K1232" s="60">
        <v>0</v>
      </c>
      <c r="L1232" s="60">
        <v>3</v>
      </c>
      <c r="M1232" s="60">
        <v>6</v>
      </c>
      <c r="N1232" s="60">
        <v>150</v>
      </c>
      <c r="O1232" s="60">
        <v>150</v>
      </c>
      <c r="P1232" s="60">
        <v>0</v>
      </c>
      <c r="Q1232" s="60">
        <v>2</v>
      </c>
      <c r="R1232" s="60">
        <v>0</v>
      </c>
      <c r="S1232" s="60">
        <v>100</v>
      </c>
      <c r="T1232" s="60">
        <v>100</v>
      </c>
      <c r="U1232" s="60">
        <v>0</v>
      </c>
      <c r="V1232" s="45">
        <v>3</v>
      </c>
      <c r="W1232" s="45">
        <v>4</v>
      </c>
      <c r="X1232" s="45">
        <v>1</v>
      </c>
      <c r="Y1232" s="45">
        <v>1</v>
      </c>
      <c r="Z1232" s="45">
        <v>0</v>
      </c>
      <c r="AA1232" s="45">
        <v>0</v>
      </c>
      <c r="AB1232" s="45">
        <v>0</v>
      </c>
      <c r="AC1232" s="45">
        <v>0</v>
      </c>
      <c r="AD1232" s="45">
        <v>0</v>
      </c>
      <c r="AE1232" s="45">
        <v>0</v>
      </c>
      <c r="AF1232" s="45">
        <v>20000</v>
      </c>
      <c r="AG1232" s="45">
        <v>20000</v>
      </c>
      <c r="AH1232" s="45">
        <v>150</v>
      </c>
      <c r="AI1232" s="45">
        <v>150</v>
      </c>
      <c r="AJ1232" s="45">
        <v>100</v>
      </c>
      <c r="AK1232" s="45">
        <v>100</v>
      </c>
      <c r="AL1232" s="45">
        <v>1</v>
      </c>
      <c r="AM1232" s="45">
        <v>1</v>
      </c>
      <c r="AN1232" s="45">
        <v>0</v>
      </c>
      <c r="AO1232" s="45">
        <v>0</v>
      </c>
    </row>
    <row r="1233" spans="1:41">
      <c r="A1233" s="45">
        <v>23007</v>
      </c>
      <c r="B1233" s="45" t="s">
        <v>123</v>
      </c>
      <c r="C1233" s="45" t="s">
        <v>152</v>
      </c>
      <c r="D1233" s="45">
        <v>1</v>
      </c>
      <c r="E1233" s="45">
        <v>2</v>
      </c>
      <c r="F1233" s="45">
        <v>1</v>
      </c>
      <c r="G1233" s="45">
        <v>1</v>
      </c>
      <c r="H1233" s="45">
        <v>0</v>
      </c>
      <c r="I1233" s="45">
        <v>15000</v>
      </c>
      <c r="J1233" s="45">
        <v>15000</v>
      </c>
      <c r="K1233" s="60">
        <v>0</v>
      </c>
      <c r="L1233" s="60">
        <v>3</v>
      </c>
      <c r="M1233" s="60">
        <v>6</v>
      </c>
      <c r="N1233" s="60">
        <v>50</v>
      </c>
      <c r="O1233" s="60">
        <v>50</v>
      </c>
      <c r="P1233" s="60">
        <v>0</v>
      </c>
      <c r="Q1233" s="60">
        <v>2</v>
      </c>
      <c r="R1233" s="60">
        <v>0</v>
      </c>
      <c r="S1233" s="60">
        <v>50</v>
      </c>
      <c r="T1233" s="60">
        <v>50</v>
      </c>
      <c r="U1233" s="60">
        <v>0</v>
      </c>
      <c r="V1233" s="45">
        <v>0</v>
      </c>
      <c r="W1233" s="45">
        <v>0</v>
      </c>
      <c r="X1233" s="45">
        <v>0</v>
      </c>
      <c r="Y1233" s="45">
        <v>0</v>
      </c>
      <c r="Z1233" s="45">
        <v>0</v>
      </c>
      <c r="AA1233" s="45">
        <v>0</v>
      </c>
      <c r="AB1233" s="45">
        <v>0</v>
      </c>
      <c r="AC1233" s="45">
        <v>0</v>
      </c>
      <c r="AD1233" s="45">
        <v>0</v>
      </c>
      <c r="AE1233" s="45">
        <v>0</v>
      </c>
      <c r="AF1233" s="45">
        <v>15000</v>
      </c>
      <c r="AG1233" s="45">
        <v>15000</v>
      </c>
      <c r="AH1233" s="45">
        <v>50</v>
      </c>
      <c r="AI1233" s="45">
        <v>50</v>
      </c>
      <c r="AJ1233" s="45">
        <v>50</v>
      </c>
      <c r="AK1233" s="45">
        <v>50</v>
      </c>
      <c r="AL1233" s="45">
        <v>0</v>
      </c>
      <c r="AM1233" s="45">
        <v>0</v>
      </c>
      <c r="AN1233" s="45">
        <v>0</v>
      </c>
      <c r="AO1233" s="45">
        <v>0</v>
      </c>
    </row>
    <row r="1234" spans="1:41">
      <c r="A1234" s="45">
        <v>23008</v>
      </c>
      <c r="B1234" s="45" t="s">
        <v>124</v>
      </c>
      <c r="C1234" s="45" t="s">
        <v>153</v>
      </c>
      <c r="D1234" s="45">
        <v>1</v>
      </c>
      <c r="E1234" s="45">
        <v>2</v>
      </c>
      <c r="F1234" s="45">
        <v>1</v>
      </c>
      <c r="G1234" s="45">
        <v>1</v>
      </c>
      <c r="H1234" s="45">
        <v>0</v>
      </c>
      <c r="I1234" s="45">
        <v>22500</v>
      </c>
      <c r="J1234" s="45">
        <v>22500</v>
      </c>
      <c r="K1234" s="60">
        <v>0</v>
      </c>
      <c r="L1234" s="60">
        <v>3</v>
      </c>
      <c r="M1234" s="60">
        <v>6</v>
      </c>
      <c r="N1234" s="60">
        <v>100</v>
      </c>
      <c r="O1234" s="60">
        <v>100</v>
      </c>
      <c r="P1234" s="60">
        <v>0</v>
      </c>
      <c r="Q1234" s="60">
        <v>2</v>
      </c>
      <c r="R1234" s="60">
        <v>0</v>
      </c>
      <c r="S1234" s="60">
        <v>80</v>
      </c>
      <c r="T1234" s="60">
        <v>80</v>
      </c>
      <c r="U1234" s="60">
        <v>0</v>
      </c>
      <c r="V1234" s="45">
        <v>3</v>
      </c>
      <c r="W1234" s="45">
        <v>7</v>
      </c>
      <c r="X1234" s="45">
        <v>3</v>
      </c>
      <c r="Y1234" s="45">
        <v>3</v>
      </c>
      <c r="Z1234" s="45">
        <v>0</v>
      </c>
      <c r="AA1234" s="45">
        <v>0</v>
      </c>
      <c r="AB1234" s="45">
        <v>0</v>
      </c>
      <c r="AC1234" s="45">
        <v>0</v>
      </c>
      <c r="AD1234" s="45">
        <v>0</v>
      </c>
      <c r="AE1234" s="45">
        <v>0</v>
      </c>
      <c r="AF1234" s="45">
        <v>22500</v>
      </c>
      <c r="AG1234" s="45">
        <v>22500</v>
      </c>
      <c r="AH1234" s="45">
        <v>100</v>
      </c>
      <c r="AI1234" s="45">
        <v>100</v>
      </c>
      <c r="AJ1234" s="45">
        <v>80</v>
      </c>
      <c r="AK1234" s="45">
        <v>80</v>
      </c>
      <c r="AL1234" s="45">
        <v>3</v>
      </c>
      <c r="AM1234" s="45">
        <v>3</v>
      </c>
      <c r="AN1234" s="45">
        <v>0</v>
      </c>
      <c r="AO1234" s="45">
        <v>0</v>
      </c>
    </row>
    <row r="1235" spans="1:41">
      <c r="A1235" s="45">
        <v>23009</v>
      </c>
      <c r="B1235" s="45" t="s">
        <v>125</v>
      </c>
      <c r="C1235" s="45" t="s">
        <v>154</v>
      </c>
      <c r="D1235" s="45">
        <v>1</v>
      </c>
      <c r="E1235" s="45">
        <v>2</v>
      </c>
      <c r="F1235" s="45">
        <v>1</v>
      </c>
      <c r="G1235" s="45">
        <v>1</v>
      </c>
      <c r="H1235" s="45">
        <v>0</v>
      </c>
      <c r="I1235" s="45">
        <v>30000</v>
      </c>
      <c r="J1235" s="45">
        <v>30000</v>
      </c>
      <c r="K1235" s="60">
        <v>0</v>
      </c>
      <c r="L1235" s="60">
        <v>3</v>
      </c>
      <c r="M1235" s="60">
        <v>6</v>
      </c>
      <c r="N1235" s="60">
        <v>150</v>
      </c>
      <c r="O1235" s="60">
        <v>150</v>
      </c>
      <c r="P1235" s="60">
        <v>0</v>
      </c>
      <c r="Q1235" s="60">
        <v>2</v>
      </c>
      <c r="R1235" s="60">
        <v>0</v>
      </c>
      <c r="S1235" s="60">
        <v>110</v>
      </c>
      <c r="T1235" s="60">
        <v>110</v>
      </c>
      <c r="U1235" s="60">
        <v>0</v>
      </c>
      <c r="V1235" s="45">
        <v>3</v>
      </c>
      <c r="W1235" s="45">
        <v>4</v>
      </c>
      <c r="X1235" s="45">
        <v>1</v>
      </c>
      <c r="Y1235" s="45">
        <v>1</v>
      </c>
      <c r="Z1235" s="45">
        <v>0</v>
      </c>
      <c r="AA1235" s="45">
        <v>0</v>
      </c>
      <c r="AB1235" s="45">
        <v>0</v>
      </c>
      <c r="AC1235" s="45">
        <v>0</v>
      </c>
      <c r="AD1235" s="45">
        <v>0</v>
      </c>
      <c r="AE1235" s="45">
        <v>0</v>
      </c>
      <c r="AF1235" s="45">
        <v>30000</v>
      </c>
      <c r="AG1235" s="45">
        <v>30000</v>
      </c>
      <c r="AH1235" s="45">
        <v>150</v>
      </c>
      <c r="AI1235" s="45">
        <v>150</v>
      </c>
      <c r="AJ1235" s="45">
        <v>110</v>
      </c>
      <c r="AK1235" s="45">
        <v>110</v>
      </c>
      <c r="AL1235" s="45">
        <v>1</v>
      </c>
      <c r="AM1235" s="45">
        <v>1</v>
      </c>
      <c r="AN1235" s="45">
        <v>0</v>
      </c>
      <c r="AO1235" s="45">
        <v>0</v>
      </c>
    </row>
    <row r="1236" spans="1:41">
      <c r="A1236" s="45">
        <v>23010</v>
      </c>
      <c r="B1236" s="45" t="s">
        <v>126</v>
      </c>
      <c r="C1236" s="45" t="s">
        <v>155</v>
      </c>
      <c r="D1236" s="45">
        <v>1</v>
      </c>
      <c r="E1236" s="45">
        <v>2</v>
      </c>
      <c r="F1236" s="45">
        <v>1</v>
      </c>
      <c r="G1236" s="45">
        <v>1</v>
      </c>
      <c r="H1236" s="45">
        <v>0</v>
      </c>
      <c r="I1236" s="45">
        <v>20000</v>
      </c>
      <c r="J1236" s="45">
        <v>20000</v>
      </c>
      <c r="K1236" s="60">
        <v>0</v>
      </c>
      <c r="L1236" s="60">
        <v>3</v>
      </c>
      <c r="M1236" s="60">
        <v>6</v>
      </c>
      <c r="N1236" s="60">
        <v>50</v>
      </c>
      <c r="O1236" s="60">
        <v>50</v>
      </c>
      <c r="P1236" s="60">
        <v>0</v>
      </c>
      <c r="Q1236" s="60">
        <v>2</v>
      </c>
      <c r="R1236" s="60">
        <v>0</v>
      </c>
      <c r="S1236" s="60">
        <v>60</v>
      </c>
      <c r="T1236" s="60">
        <v>60</v>
      </c>
      <c r="U1236" s="60">
        <v>0</v>
      </c>
      <c r="V1236" s="45">
        <v>0</v>
      </c>
      <c r="W1236" s="45">
        <v>0</v>
      </c>
      <c r="X1236" s="45">
        <v>0</v>
      </c>
      <c r="Y1236" s="45">
        <v>0</v>
      </c>
      <c r="Z1236" s="45">
        <v>0</v>
      </c>
      <c r="AA1236" s="45">
        <v>0</v>
      </c>
      <c r="AB1236" s="45">
        <v>0</v>
      </c>
      <c r="AC1236" s="45">
        <v>0</v>
      </c>
      <c r="AD1236" s="45">
        <v>0</v>
      </c>
      <c r="AE1236" s="45">
        <v>0</v>
      </c>
      <c r="AF1236" s="45">
        <v>20000</v>
      </c>
      <c r="AG1236" s="45">
        <v>20000</v>
      </c>
      <c r="AH1236" s="45">
        <v>50</v>
      </c>
      <c r="AI1236" s="45">
        <v>50</v>
      </c>
      <c r="AJ1236" s="45">
        <v>60</v>
      </c>
      <c r="AK1236" s="45">
        <v>60</v>
      </c>
      <c r="AL1236" s="45">
        <v>0</v>
      </c>
      <c r="AM1236" s="45">
        <v>0</v>
      </c>
      <c r="AN1236" s="45">
        <v>0</v>
      </c>
      <c r="AO1236" s="45">
        <v>0</v>
      </c>
    </row>
    <row r="1237" spans="1:41">
      <c r="A1237" s="45">
        <v>23011</v>
      </c>
      <c r="B1237" s="45" t="s">
        <v>127</v>
      </c>
      <c r="C1237" s="45" t="s">
        <v>156</v>
      </c>
      <c r="D1237" s="45">
        <v>1</v>
      </c>
      <c r="E1237" s="45">
        <v>2</v>
      </c>
      <c r="F1237" s="45">
        <v>1</v>
      </c>
      <c r="G1237" s="45">
        <v>1</v>
      </c>
      <c r="H1237" s="45">
        <v>0</v>
      </c>
      <c r="I1237" s="45">
        <v>30000</v>
      </c>
      <c r="J1237" s="45">
        <v>30000</v>
      </c>
      <c r="K1237" s="60">
        <v>0</v>
      </c>
      <c r="L1237" s="60">
        <v>3</v>
      </c>
      <c r="M1237" s="60">
        <v>6</v>
      </c>
      <c r="N1237" s="60">
        <v>100</v>
      </c>
      <c r="O1237" s="60">
        <v>100</v>
      </c>
      <c r="P1237" s="60">
        <v>0</v>
      </c>
      <c r="Q1237" s="60">
        <v>2</v>
      </c>
      <c r="R1237" s="60">
        <v>0</v>
      </c>
      <c r="S1237" s="60">
        <v>90</v>
      </c>
      <c r="T1237" s="60">
        <v>90</v>
      </c>
      <c r="U1237" s="60">
        <v>0</v>
      </c>
      <c r="V1237" s="45">
        <v>3</v>
      </c>
      <c r="W1237" s="45">
        <v>7</v>
      </c>
      <c r="X1237" s="45">
        <v>3</v>
      </c>
      <c r="Y1237" s="45">
        <v>3</v>
      </c>
      <c r="Z1237" s="45">
        <v>0</v>
      </c>
      <c r="AA1237" s="45">
        <v>0</v>
      </c>
      <c r="AB1237" s="45">
        <v>0</v>
      </c>
      <c r="AC1237" s="45">
        <v>0</v>
      </c>
      <c r="AD1237" s="45">
        <v>0</v>
      </c>
      <c r="AE1237" s="45">
        <v>0</v>
      </c>
      <c r="AF1237" s="45">
        <v>30000</v>
      </c>
      <c r="AG1237" s="45">
        <v>30000</v>
      </c>
      <c r="AH1237" s="45">
        <v>100</v>
      </c>
      <c r="AI1237" s="45">
        <v>100</v>
      </c>
      <c r="AJ1237" s="45">
        <v>90</v>
      </c>
      <c r="AK1237" s="45">
        <v>90</v>
      </c>
      <c r="AL1237" s="45">
        <v>3</v>
      </c>
      <c r="AM1237" s="45">
        <v>3</v>
      </c>
      <c r="AN1237" s="45">
        <v>0</v>
      </c>
      <c r="AO1237" s="45">
        <v>0</v>
      </c>
    </row>
    <row r="1238" spans="1:41">
      <c r="A1238" s="45">
        <v>23012</v>
      </c>
      <c r="B1238" s="45" t="s">
        <v>128</v>
      </c>
      <c r="C1238" s="45" t="s">
        <v>157</v>
      </c>
      <c r="D1238" s="45">
        <v>1</v>
      </c>
      <c r="E1238" s="45">
        <v>2</v>
      </c>
      <c r="F1238" s="45">
        <v>1</v>
      </c>
      <c r="G1238" s="45">
        <v>1</v>
      </c>
      <c r="H1238" s="45">
        <v>0</v>
      </c>
      <c r="I1238" s="45">
        <v>40000</v>
      </c>
      <c r="J1238" s="45">
        <v>40000</v>
      </c>
      <c r="K1238" s="60">
        <v>0</v>
      </c>
      <c r="L1238" s="60">
        <v>3</v>
      </c>
      <c r="M1238" s="60">
        <v>6</v>
      </c>
      <c r="N1238" s="60">
        <v>150</v>
      </c>
      <c r="O1238" s="60">
        <v>150</v>
      </c>
      <c r="P1238" s="60">
        <v>0</v>
      </c>
      <c r="Q1238" s="60">
        <v>2</v>
      </c>
      <c r="R1238" s="60">
        <v>0</v>
      </c>
      <c r="S1238" s="60">
        <v>120</v>
      </c>
      <c r="T1238" s="60">
        <v>120</v>
      </c>
      <c r="U1238" s="60">
        <v>0</v>
      </c>
      <c r="V1238" s="45">
        <v>3</v>
      </c>
      <c r="W1238" s="45">
        <v>4</v>
      </c>
      <c r="X1238" s="45">
        <v>1</v>
      </c>
      <c r="Y1238" s="45">
        <v>1</v>
      </c>
      <c r="Z1238" s="45">
        <v>0</v>
      </c>
      <c r="AA1238" s="45">
        <v>0</v>
      </c>
      <c r="AB1238" s="45">
        <v>0</v>
      </c>
      <c r="AC1238" s="45">
        <v>0</v>
      </c>
      <c r="AD1238" s="45">
        <v>0</v>
      </c>
      <c r="AE1238" s="45">
        <v>0</v>
      </c>
      <c r="AF1238" s="45">
        <v>40000</v>
      </c>
      <c r="AG1238" s="45">
        <v>40000</v>
      </c>
      <c r="AH1238" s="45">
        <v>150</v>
      </c>
      <c r="AI1238" s="45">
        <v>150</v>
      </c>
      <c r="AJ1238" s="45">
        <v>120</v>
      </c>
      <c r="AK1238" s="45">
        <v>120</v>
      </c>
      <c r="AL1238" s="45">
        <v>1</v>
      </c>
      <c r="AM1238" s="45">
        <v>1</v>
      </c>
      <c r="AN1238" s="45">
        <v>0</v>
      </c>
      <c r="AO1238" s="45">
        <v>0</v>
      </c>
    </row>
    <row r="1239" spans="1:41">
      <c r="A1239" s="45">
        <v>23013</v>
      </c>
      <c r="B1239" s="45" t="s">
        <v>129</v>
      </c>
      <c r="C1239" s="45" t="s">
        <v>158</v>
      </c>
      <c r="D1239" s="45">
        <v>1</v>
      </c>
      <c r="E1239" s="45">
        <v>2</v>
      </c>
      <c r="F1239" s="45">
        <v>1</v>
      </c>
      <c r="G1239" s="45">
        <v>1</v>
      </c>
      <c r="H1239" s="45">
        <v>0</v>
      </c>
      <c r="I1239" s="45">
        <v>25000</v>
      </c>
      <c r="J1239" s="45">
        <v>25000</v>
      </c>
      <c r="K1239" s="60">
        <v>0</v>
      </c>
      <c r="L1239" s="60">
        <v>3</v>
      </c>
      <c r="M1239" s="60">
        <v>6</v>
      </c>
      <c r="N1239" s="60">
        <v>50</v>
      </c>
      <c r="O1239" s="60">
        <v>50</v>
      </c>
      <c r="P1239" s="60">
        <v>0</v>
      </c>
      <c r="Q1239" s="60">
        <v>2</v>
      </c>
      <c r="R1239" s="60">
        <v>0</v>
      </c>
      <c r="S1239" s="60">
        <v>70</v>
      </c>
      <c r="T1239" s="60">
        <v>70</v>
      </c>
      <c r="U1239" s="60">
        <v>0</v>
      </c>
      <c r="V1239" s="45">
        <v>0</v>
      </c>
      <c r="W1239" s="45">
        <v>0</v>
      </c>
      <c r="X1239" s="45">
        <v>0</v>
      </c>
      <c r="Y1239" s="45">
        <v>0</v>
      </c>
      <c r="Z1239" s="45">
        <v>0</v>
      </c>
      <c r="AA1239" s="45">
        <v>0</v>
      </c>
      <c r="AB1239" s="45">
        <v>0</v>
      </c>
      <c r="AC1239" s="45">
        <v>0</v>
      </c>
      <c r="AD1239" s="45">
        <v>0</v>
      </c>
      <c r="AE1239" s="45">
        <v>0</v>
      </c>
      <c r="AF1239" s="45">
        <v>25000</v>
      </c>
      <c r="AG1239" s="45">
        <v>25000</v>
      </c>
      <c r="AH1239" s="45">
        <v>50</v>
      </c>
      <c r="AI1239" s="45">
        <v>50</v>
      </c>
      <c r="AJ1239" s="45">
        <v>70</v>
      </c>
      <c r="AK1239" s="45">
        <v>70</v>
      </c>
      <c r="AL1239" s="45">
        <v>0</v>
      </c>
      <c r="AM1239" s="45">
        <v>0</v>
      </c>
      <c r="AN1239" s="45">
        <v>0</v>
      </c>
      <c r="AO1239" s="45">
        <v>0</v>
      </c>
    </row>
    <row r="1240" spans="1:41">
      <c r="A1240" s="45">
        <v>23014</v>
      </c>
      <c r="B1240" s="45" t="s">
        <v>130</v>
      </c>
      <c r="C1240" s="45" t="s">
        <v>159</v>
      </c>
      <c r="D1240" s="45">
        <v>1</v>
      </c>
      <c r="E1240" s="45">
        <v>2</v>
      </c>
      <c r="F1240" s="45">
        <v>1</v>
      </c>
      <c r="G1240" s="45">
        <v>1</v>
      </c>
      <c r="H1240" s="45">
        <v>0</v>
      </c>
      <c r="I1240" s="45">
        <v>37500</v>
      </c>
      <c r="J1240" s="45">
        <v>37500</v>
      </c>
      <c r="K1240" s="60">
        <v>0</v>
      </c>
      <c r="L1240" s="60">
        <v>3</v>
      </c>
      <c r="M1240" s="60">
        <v>6</v>
      </c>
      <c r="N1240" s="60">
        <v>100</v>
      </c>
      <c r="O1240" s="60">
        <v>100</v>
      </c>
      <c r="P1240" s="60">
        <v>0</v>
      </c>
      <c r="Q1240" s="60">
        <v>2</v>
      </c>
      <c r="R1240" s="60">
        <v>0</v>
      </c>
      <c r="S1240" s="60">
        <v>100</v>
      </c>
      <c r="T1240" s="60">
        <v>100</v>
      </c>
      <c r="U1240" s="60">
        <v>0</v>
      </c>
      <c r="V1240" s="45">
        <v>3</v>
      </c>
      <c r="W1240" s="45">
        <v>7</v>
      </c>
      <c r="X1240" s="45">
        <v>3</v>
      </c>
      <c r="Y1240" s="45">
        <v>3</v>
      </c>
      <c r="Z1240" s="45">
        <v>0</v>
      </c>
      <c r="AA1240" s="45">
        <v>0</v>
      </c>
      <c r="AB1240" s="45">
        <v>0</v>
      </c>
      <c r="AC1240" s="45">
        <v>0</v>
      </c>
      <c r="AD1240" s="45">
        <v>0</v>
      </c>
      <c r="AE1240" s="45">
        <v>0</v>
      </c>
      <c r="AF1240" s="45">
        <v>37500</v>
      </c>
      <c r="AG1240" s="45">
        <v>37500</v>
      </c>
      <c r="AH1240" s="45">
        <v>100</v>
      </c>
      <c r="AI1240" s="45">
        <v>100</v>
      </c>
      <c r="AJ1240" s="45">
        <v>100</v>
      </c>
      <c r="AK1240" s="45">
        <v>100</v>
      </c>
      <c r="AL1240" s="45">
        <v>3</v>
      </c>
      <c r="AM1240" s="45">
        <v>3</v>
      </c>
      <c r="AN1240" s="45">
        <v>0</v>
      </c>
      <c r="AO1240" s="45">
        <v>0</v>
      </c>
    </row>
    <row r="1241" spans="1:41">
      <c r="A1241" s="45">
        <v>23015</v>
      </c>
      <c r="B1241" s="45" t="s">
        <v>131</v>
      </c>
      <c r="C1241" s="45" t="s">
        <v>160</v>
      </c>
      <c r="D1241" s="45">
        <v>1</v>
      </c>
      <c r="E1241" s="45">
        <v>2</v>
      </c>
      <c r="F1241" s="45">
        <v>1</v>
      </c>
      <c r="G1241" s="45">
        <v>1</v>
      </c>
      <c r="H1241" s="45">
        <v>0</v>
      </c>
      <c r="I1241" s="45">
        <v>50000</v>
      </c>
      <c r="J1241" s="45">
        <v>50000</v>
      </c>
      <c r="K1241" s="60">
        <v>0</v>
      </c>
      <c r="L1241" s="60">
        <v>3</v>
      </c>
      <c r="M1241" s="60">
        <v>6</v>
      </c>
      <c r="N1241" s="60">
        <v>150</v>
      </c>
      <c r="O1241" s="60">
        <v>150</v>
      </c>
      <c r="P1241" s="60">
        <v>0</v>
      </c>
      <c r="Q1241" s="60">
        <v>2</v>
      </c>
      <c r="R1241" s="60">
        <v>0</v>
      </c>
      <c r="S1241" s="60">
        <v>130</v>
      </c>
      <c r="T1241" s="60">
        <v>130</v>
      </c>
      <c r="U1241" s="60">
        <v>0</v>
      </c>
      <c r="V1241" s="45">
        <v>3</v>
      </c>
      <c r="W1241" s="45">
        <v>4</v>
      </c>
      <c r="X1241" s="45">
        <v>1</v>
      </c>
      <c r="Y1241" s="45">
        <v>1</v>
      </c>
      <c r="Z1241" s="45">
        <v>0</v>
      </c>
      <c r="AA1241" s="45">
        <v>0</v>
      </c>
      <c r="AB1241" s="45">
        <v>0</v>
      </c>
      <c r="AC1241" s="45">
        <v>0</v>
      </c>
      <c r="AD1241" s="45">
        <v>0</v>
      </c>
      <c r="AE1241" s="45">
        <v>0</v>
      </c>
      <c r="AF1241" s="45">
        <v>50000</v>
      </c>
      <c r="AG1241" s="45">
        <v>50000</v>
      </c>
      <c r="AH1241" s="45">
        <v>150</v>
      </c>
      <c r="AI1241" s="45">
        <v>150</v>
      </c>
      <c r="AJ1241" s="45">
        <v>130</v>
      </c>
      <c r="AK1241" s="45">
        <v>130</v>
      </c>
      <c r="AL1241" s="45">
        <v>1</v>
      </c>
      <c r="AM1241" s="45">
        <v>1</v>
      </c>
      <c r="AN1241" s="45">
        <v>0</v>
      </c>
      <c r="AO1241" s="45">
        <v>0</v>
      </c>
    </row>
    <row r="1242" spans="1:41">
      <c r="A1242" s="45">
        <v>23016</v>
      </c>
      <c r="B1242" s="45" t="s">
        <v>132</v>
      </c>
      <c r="C1242" s="45" t="s">
        <v>161</v>
      </c>
      <c r="D1242" s="45">
        <v>1</v>
      </c>
      <c r="E1242" s="45">
        <v>2</v>
      </c>
      <c r="F1242" s="45">
        <v>1</v>
      </c>
      <c r="G1242" s="45">
        <v>1</v>
      </c>
      <c r="H1242" s="45">
        <v>0</v>
      </c>
      <c r="I1242" s="45">
        <v>30000</v>
      </c>
      <c r="J1242" s="45">
        <v>30000</v>
      </c>
      <c r="K1242" s="60">
        <v>0</v>
      </c>
      <c r="L1242" s="60">
        <v>3</v>
      </c>
      <c r="M1242" s="60">
        <v>6</v>
      </c>
      <c r="N1242" s="60">
        <v>50</v>
      </c>
      <c r="O1242" s="60">
        <v>50</v>
      </c>
      <c r="P1242" s="60">
        <v>0</v>
      </c>
      <c r="Q1242" s="60">
        <v>2</v>
      </c>
      <c r="R1242" s="60">
        <v>0</v>
      </c>
      <c r="S1242" s="60">
        <v>75</v>
      </c>
      <c r="T1242" s="60">
        <v>75</v>
      </c>
      <c r="U1242" s="60">
        <v>0</v>
      </c>
      <c r="V1242" s="45">
        <v>0</v>
      </c>
      <c r="W1242" s="45">
        <v>0</v>
      </c>
      <c r="X1242" s="45">
        <v>0</v>
      </c>
      <c r="Y1242" s="45">
        <v>0</v>
      </c>
      <c r="Z1242" s="45">
        <v>0</v>
      </c>
      <c r="AA1242" s="45">
        <v>0</v>
      </c>
      <c r="AB1242" s="45">
        <v>0</v>
      </c>
      <c r="AC1242" s="45">
        <v>0</v>
      </c>
      <c r="AD1242" s="45">
        <v>0</v>
      </c>
      <c r="AE1242" s="45">
        <v>0</v>
      </c>
      <c r="AF1242" s="45">
        <v>30000</v>
      </c>
      <c r="AG1242" s="45">
        <v>30000</v>
      </c>
      <c r="AH1242" s="45">
        <v>50</v>
      </c>
      <c r="AI1242" s="45">
        <v>50</v>
      </c>
      <c r="AJ1242" s="45">
        <v>75</v>
      </c>
      <c r="AK1242" s="45">
        <v>75</v>
      </c>
      <c r="AL1242" s="45">
        <v>0</v>
      </c>
      <c r="AM1242" s="45">
        <v>0</v>
      </c>
      <c r="AN1242" s="45">
        <v>0</v>
      </c>
      <c r="AO1242" s="45">
        <v>0</v>
      </c>
    </row>
    <row r="1243" spans="1:41">
      <c r="A1243" s="45">
        <v>23017</v>
      </c>
      <c r="B1243" s="45" t="s">
        <v>133</v>
      </c>
      <c r="C1243" s="45" t="s">
        <v>162</v>
      </c>
      <c r="D1243" s="45">
        <v>1</v>
      </c>
      <c r="E1243" s="45">
        <v>2</v>
      </c>
      <c r="F1243" s="45">
        <v>1</v>
      </c>
      <c r="G1243" s="45">
        <v>1</v>
      </c>
      <c r="H1243" s="45">
        <v>0</v>
      </c>
      <c r="I1243" s="45">
        <v>45000</v>
      </c>
      <c r="J1243" s="45">
        <v>45000</v>
      </c>
      <c r="K1243" s="60">
        <v>0</v>
      </c>
      <c r="L1243" s="60">
        <v>3</v>
      </c>
      <c r="M1243" s="60">
        <v>6</v>
      </c>
      <c r="N1243" s="60">
        <v>100</v>
      </c>
      <c r="O1243" s="60">
        <v>100</v>
      </c>
      <c r="P1243" s="60">
        <v>0</v>
      </c>
      <c r="Q1243" s="60">
        <v>2</v>
      </c>
      <c r="R1243" s="60">
        <v>0</v>
      </c>
      <c r="S1243" s="60">
        <v>105</v>
      </c>
      <c r="T1243" s="60">
        <v>105</v>
      </c>
      <c r="U1243" s="60">
        <v>0</v>
      </c>
      <c r="V1243" s="45">
        <v>3</v>
      </c>
      <c r="W1243" s="45">
        <v>7</v>
      </c>
      <c r="X1243" s="45">
        <v>3</v>
      </c>
      <c r="Y1243" s="45">
        <v>3</v>
      </c>
      <c r="Z1243" s="45">
        <v>0</v>
      </c>
      <c r="AA1243" s="45">
        <v>0</v>
      </c>
      <c r="AB1243" s="45">
        <v>0</v>
      </c>
      <c r="AC1243" s="45">
        <v>0</v>
      </c>
      <c r="AD1243" s="45">
        <v>0</v>
      </c>
      <c r="AE1243" s="45">
        <v>0</v>
      </c>
      <c r="AF1243" s="45">
        <v>45000</v>
      </c>
      <c r="AG1243" s="45">
        <v>45000</v>
      </c>
      <c r="AH1243" s="45">
        <v>100</v>
      </c>
      <c r="AI1243" s="45">
        <v>100</v>
      </c>
      <c r="AJ1243" s="45">
        <v>105</v>
      </c>
      <c r="AK1243" s="45">
        <v>105</v>
      </c>
      <c r="AL1243" s="45">
        <v>3</v>
      </c>
      <c r="AM1243" s="45">
        <v>3</v>
      </c>
      <c r="AN1243" s="45">
        <v>0</v>
      </c>
      <c r="AO1243" s="45">
        <v>0</v>
      </c>
    </row>
    <row r="1244" spans="1:41">
      <c r="A1244" s="45">
        <v>23018</v>
      </c>
      <c r="B1244" s="45" t="s">
        <v>134</v>
      </c>
      <c r="C1244" s="45" t="s">
        <v>163</v>
      </c>
      <c r="D1244" s="45">
        <v>1</v>
      </c>
      <c r="E1244" s="45">
        <v>2</v>
      </c>
      <c r="F1244" s="45">
        <v>1</v>
      </c>
      <c r="G1244" s="45">
        <v>1</v>
      </c>
      <c r="H1244" s="45">
        <v>0</v>
      </c>
      <c r="I1244" s="45">
        <v>60000</v>
      </c>
      <c r="J1244" s="45">
        <v>60000</v>
      </c>
      <c r="K1244" s="60">
        <v>0</v>
      </c>
      <c r="L1244" s="60">
        <v>3</v>
      </c>
      <c r="M1244" s="60">
        <v>6</v>
      </c>
      <c r="N1244" s="60">
        <v>150</v>
      </c>
      <c r="O1244" s="60">
        <v>150</v>
      </c>
      <c r="P1244" s="60">
        <v>0</v>
      </c>
      <c r="Q1244" s="60">
        <v>2</v>
      </c>
      <c r="R1244" s="60">
        <v>0</v>
      </c>
      <c r="S1244" s="60">
        <v>135</v>
      </c>
      <c r="T1244" s="60">
        <v>135</v>
      </c>
      <c r="U1244" s="60">
        <v>0</v>
      </c>
      <c r="V1244" s="45">
        <v>3</v>
      </c>
      <c r="W1244" s="45">
        <v>4</v>
      </c>
      <c r="X1244" s="45">
        <v>1</v>
      </c>
      <c r="Y1244" s="45">
        <v>1</v>
      </c>
      <c r="Z1244" s="45">
        <v>0</v>
      </c>
      <c r="AA1244" s="45">
        <v>0</v>
      </c>
      <c r="AB1244" s="45">
        <v>0</v>
      </c>
      <c r="AC1244" s="45">
        <v>0</v>
      </c>
      <c r="AD1244" s="45">
        <v>0</v>
      </c>
      <c r="AE1244" s="45">
        <v>0</v>
      </c>
      <c r="AF1244" s="45">
        <v>60000</v>
      </c>
      <c r="AG1244" s="45">
        <v>60000</v>
      </c>
      <c r="AH1244" s="45">
        <v>150</v>
      </c>
      <c r="AI1244" s="45">
        <v>150</v>
      </c>
      <c r="AJ1244" s="45">
        <v>135</v>
      </c>
      <c r="AK1244" s="45">
        <v>135</v>
      </c>
      <c r="AL1244" s="45">
        <v>1</v>
      </c>
      <c r="AM1244" s="45">
        <v>1</v>
      </c>
      <c r="AN1244" s="45">
        <v>0</v>
      </c>
      <c r="AO1244" s="45">
        <v>0</v>
      </c>
    </row>
    <row r="1245" spans="1:41">
      <c r="A1245" s="45">
        <v>23019</v>
      </c>
      <c r="B1245" s="45" t="s">
        <v>135</v>
      </c>
      <c r="C1245" s="45" t="s">
        <v>164</v>
      </c>
      <c r="D1245" s="45">
        <v>1</v>
      </c>
      <c r="E1245" s="45">
        <v>2</v>
      </c>
      <c r="F1245" s="45">
        <v>1</v>
      </c>
      <c r="G1245" s="45">
        <v>1</v>
      </c>
      <c r="H1245" s="45">
        <v>0</v>
      </c>
      <c r="I1245" s="45">
        <v>35000</v>
      </c>
      <c r="J1245" s="45">
        <v>35000</v>
      </c>
      <c r="K1245" s="60">
        <v>0</v>
      </c>
      <c r="L1245" s="60">
        <v>3</v>
      </c>
      <c r="M1245" s="60">
        <v>6</v>
      </c>
      <c r="N1245" s="60">
        <v>50</v>
      </c>
      <c r="O1245" s="60">
        <v>50</v>
      </c>
      <c r="P1245" s="60">
        <v>0</v>
      </c>
      <c r="Q1245" s="60">
        <v>2</v>
      </c>
      <c r="R1245" s="60">
        <v>0</v>
      </c>
      <c r="S1245" s="60">
        <v>80</v>
      </c>
      <c r="T1245" s="60">
        <v>80</v>
      </c>
      <c r="U1245" s="60">
        <v>0</v>
      </c>
      <c r="V1245" s="45">
        <v>0</v>
      </c>
      <c r="W1245" s="45">
        <v>0</v>
      </c>
      <c r="X1245" s="45">
        <v>0</v>
      </c>
      <c r="Y1245" s="45">
        <v>0</v>
      </c>
      <c r="Z1245" s="45">
        <v>0</v>
      </c>
      <c r="AA1245" s="45">
        <v>0</v>
      </c>
      <c r="AB1245" s="45">
        <v>0</v>
      </c>
      <c r="AC1245" s="45">
        <v>0</v>
      </c>
      <c r="AD1245" s="45">
        <v>0</v>
      </c>
      <c r="AE1245" s="45">
        <v>0</v>
      </c>
      <c r="AF1245" s="45">
        <v>35000</v>
      </c>
      <c r="AG1245" s="45">
        <v>35000</v>
      </c>
      <c r="AH1245" s="45">
        <v>50</v>
      </c>
      <c r="AI1245" s="45">
        <v>50</v>
      </c>
      <c r="AJ1245" s="45">
        <v>80</v>
      </c>
      <c r="AK1245" s="45">
        <v>80</v>
      </c>
      <c r="AL1245" s="45">
        <v>0</v>
      </c>
      <c r="AM1245" s="45">
        <v>0</v>
      </c>
      <c r="AN1245" s="45">
        <v>0</v>
      </c>
      <c r="AO1245" s="45">
        <v>0</v>
      </c>
    </row>
    <row r="1246" spans="1:41">
      <c r="A1246" s="45">
        <v>23020</v>
      </c>
      <c r="B1246" s="45" t="s">
        <v>136</v>
      </c>
      <c r="C1246" s="45" t="s">
        <v>165</v>
      </c>
      <c r="D1246" s="45">
        <v>1</v>
      </c>
      <c r="E1246" s="45">
        <v>2</v>
      </c>
      <c r="F1246" s="45">
        <v>1</v>
      </c>
      <c r="G1246" s="45">
        <v>1</v>
      </c>
      <c r="H1246" s="45">
        <v>0</v>
      </c>
      <c r="I1246" s="45">
        <v>52500</v>
      </c>
      <c r="J1246" s="45">
        <v>52500</v>
      </c>
      <c r="K1246" s="60">
        <v>0</v>
      </c>
      <c r="L1246" s="60">
        <v>3</v>
      </c>
      <c r="M1246" s="60">
        <v>6</v>
      </c>
      <c r="N1246" s="60">
        <v>100</v>
      </c>
      <c r="O1246" s="60">
        <v>100</v>
      </c>
      <c r="P1246" s="60">
        <v>0</v>
      </c>
      <c r="Q1246" s="60">
        <v>2</v>
      </c>
      <c r="R1246" s="60">
        <v>0</v>
      </c>
      <c r="S1246" s="60">
        <v>110</v>
      </c>
      <c r="T1246" s="60">
        <v>110</v>
      </c>
      <c r="U1246" s="60">
        <v>0</v>
      </c>
      <c r="V1246" s="45">
        <v>3</v>
      </c>
      <c r="W1246" s="45">
        <v>7</v>
      </c>
      <c r="X1246" s="45">
        <v>3</v>
      </c>
      <c r="Y1246" s="45">
        <v>3</v>
      </c>
      <c r="Z1246" s="45">
        <v>0</v>
      </c>
      <c r="AA1246" s="45">
        <v>0</v>
      </c>
      <c r="AB1246" s="45">
        <v>0</v>
      </c>
      <c r="AC1246" s="45">
        <v>0</v>
      </c>
      <c r="AD1246" s="45">
        <v>0</v>
      </c>
      <c r="AE1246" s="45">
        <v>0</v>
      </c>
      <c r="AF1246" s="45">
        <v>52500</v>
      </c>
      <c r="AG1246" s="45">
        <v>52500</v>
      </c>
      <c r="AH1246" s="45">
        <v>100</v>
      </c>
      <c r="AI1246" s="45">
        <v>100</v>
      </c>
      <c r="AJ1246" s="45">
        <v>110</v>
      </c>
      <c r="AK1246" s="45">
        <v>110</v>
      </c>
      <c r="AL1246" s="45">
        <v>3</v>
      </c>
      <c r="AM1246" s="45">
        <v>3</v>
      </c>
      <c r="AN1246" s="45">
        <v>0</v>
      </c>
      <c r="AO1246" s="45">
        <v>0</v>
      </c>
    </row>
    <row r="1247" spans="1:41">
      <c r="A1247" s="45">
        <v>23021</v>
      </c>
      <c r="B1247" s="45" t="s">
        <v>137</v>
      </c>
      <c r="C1247" s="45" t="s">
        <v>166</v>
      </c>
      <c r="D1247" s="45">
        <v>1</v>
      </c>
      <c r="E1247" s="45">
        <v>2</v>
      </c>
      <c r="F1247" s="45">
        <v>1</v>
      </c>
      <c r="G1247" s="45">
        <v>1</v>
      </c>
      <c r="H1247" s="45">
        <v>0</v>
      </c>
      <c r="I1247" s="45">
        <v>70000</v>
      </c>
      <c r="J1247" s="45">
        <v>70000</v>
      </c>
      <c r="K1247" s="60">
        <v>0</v>
      </c>
      <c r="L1247" s="60">
        <v>3</v>
      </c>
      <c r="M1247" s="60">
        <v>6</v>
      </c>
      <c r="N1247" s="60">
        <v>150</v>
      </c>
      <c r="O1247" s="60">
        <v>150</v>
      </c>
      <c r="P1247" s="60">
        <v>0</v>
      </c>
      <c r="Q1247" s="60">
        <v>2</v>
      </c>
      <c r="R1247" s="60">
        <v>0</v>
      </c>
      <c r="S1247" s="60">
        <v>140</v>
      </c>
      <c r="T1247" s="60">
        <v>140</v>
      </c>
      <c r="U1247" s="60">
        <v>0</v>
      </c>
      <c r="V1247" s="45">
        <v>3</v>
      </c>
      <c r="W1247" s="45">
        <v>4</v>
      </c>
      <c r="X1247" s="45">
        <v>1</v>
      </c>
      <c r="Y1247" s="45">
        <v>1</v>
      </c>
      <c r="Z1247" s="45">
        <v>0</v>
      </c>
      <c r="AA1247" s="45">
        <v>0</v>
      </c>
      <c r="AB1247" s="45">
        <v>0</v>
      </c>
      <c r="AC1247" s="45">
        <v>0</v>
      </c>
      <c r="AD1247" s="45">
        <v>0</v>
      </c>
      <c r="AE1247" s="45">
        <v>0</v>
      </c>
      <c r="AF1247" s="45">
        <v>70000</v>
      </c>
      <c r="AG1247" s="45">
        <v>70000</v>
      </c>
      <c r="AH1247" s="45">
        <v>150</v>
      </c>
      <c r="AI1247" s="45">
        <v>150</v>
      </c>
      <c r="AJ1247" s="45">
        <v>140</v>
      </c>
      <c r="AK1247" s="45">
        <v>140</v>
      </c>
      <c r="AL1247" s="45">
        <v>1</v>
      </c>
      <c r="AM1247" s="45">
        <v>1</v>
      </c>
      <c r="AN1247" s="45">
        <v>0</v>
      </c>
      <c r="AO1247" s="45">
        <v>0</v>
      </c>
    </row>
    <row r="1248" spans="1:41">
      <c r="A1248" s="45">
        <v>23022</v>
      </c>
      <c r="B1248" s="45" t="s">
        <v>138</v>
      </c>
      <c r="C1248" s="45" t="s">
        <v>167</v>
      </c>
      <c r="D1248" s="45">
        <v>1</v>
      </c>
      <c r="E1248" s="45">
        <v>2</v>
      </c>
      <c r="F1248" s="45">
        <v>1</v>
      </c>
      <c r="G1248" s="45">
        <v>1</v>
      </c>
      <c r="H1248" s="45">
        <v>0</v>
      </c>
      <c r="I1248" s="45">
        <v>40000</v>
      </c>
      <c r="J1248" s="45">
        <v>40000</v>
      </c>
      <c r="K1248" s="60">
        <v>0</v>
      </c>
      <c r="L1248" s="60">
        <v>3</v>
      </c>
      <c r="M1248" s="60">
        <v>6</v>
      </c>
      <c r="N1248" s="60">
        <v>50</v>
      </c>
      <c r="O1248" s="60">
        <v>50</v>
      </c>
      <c r="P1248" s="60">
        <v>0</v>
      </c>
      <c r="Q1248" s="60">
        <v>2</v>
      </c>
      <c r="R1248" s="60">
        <v>0</v>
      </c>
      <c r="S1248" s="60">
        <v>85</v>
      </c>
      <c r="T1248" s="60">
        <v>85</v>
      </c>
      <c r="U1248" s="60">
        <v>0</v>
      </c>
      <c r="V1248" s="45">
        <v>0</v>
      </c>
      <c r="W1248" s="45">
        <v>0</v>
      </c>
      <c r="X1248" s="45">
        <v>0</v>
      </c>
      <c r="Y1248" s="45">
        <v>0</v>
      </c>
      <c r="Z1248" s="45">
        <v>0</v>
      </c>
      <c r="AA1248" s="45">
        <v>0</v>
      </c>
      <c r="AB1248" s="45">
        <v>0</v>
      </c>
      <c r="AC1248" s="45">
        <v>0</v>
      </c>
      <c r="AD1248" s="45">
        <v>0</v>
      </c>
      <c r="AE1248" s="45">
        <v>0</v>
      </c>
      <c r="AF1248" s="45">
        <v>40000</v>
      </c>
      <c r="AG1248" s="45">
        <v>40000</v>
      </c>
      <c r="AH1248" s="45">
        <v>50</v>
      </c>
      <c r="AI1248" s="45">
        <v>50</v>
      </c>
      <c r="AJ1248" s="45">
        <v>85</v>
      </c>
      <c r="AK1248" s="45">
        <v>85</v>
      </c>
      <c r="AL1248" s="45">
        <v>0</v>
      </c>
      <c r="AM1248" s="45">
        <v>0</v>
      </c>
      <c r="AN1248" s="45">
        <v>0</v>
      </c>
      <c r="AO1248" s="45">
        <v>0</v>
      </c>
    </row>
    <row r="1249" spans="1:41">
      <c r="A1249" s="45">
        <v>23023</v>
      </c>
      <c r="B1249" s="45" t="s">
        <v>139</v>
      </c>
      <c r="C1249" s="45" t="s">
        <v>168</v>
      </c>
      <c r="D1249" s="45">
        <v>1</v>
      </c>
      <c r="E1249" s="45">
        <v>2</v>
      </c>
      <c r="F1249" s="45">
        <v>1</v>
      </c>
      <c r="G1249" s="45">
        <v>1</v>
      </c>
      <c r="H1249" s="45">
        <v>0</v>
      </c>
      <c r="I1249" s="45">
        <v>60000</v>
      </c>
      <c r="J1249" s="45">
        <v>60000</v>
      </c>
      <c r="K1249" s="60">
        <v>0</v>
      </c>
      <c r="L1249" s="60">
        <v>3</v>
      </c>
      <c r="M1249" s="60">
        <v>6</v>
      </c>
      <c r="N1249" s="60">
        <v>100</v>
      </c>
      <c r="O1249" s="60">
        <v>100</v>
      </c>
      <c r="P1249" s="60">
        <v>0</v>
      </c>
      <c r="Q1249" s="60">
        <v>2</v>
      </c>
      <c r="R1249" s="60">
        <v>0</v>
      </c>
      <c r="S1249" s="60">
        <v>115</v>
      </c>
      <c r="T1249" s="60">
        <v>115</v>
      </c>
      <c r="U1249" s="60">
        <v>0</v>
      </c>
      <c r="V1249" s="45">
        <v>3</v>
      </c>
      <c r="W1249" s="45">
        <v>7</v>
      </c>
      <c r="X1249" s="45">
        <v>3</v>
      </c>
      <c r="Y1249" s="45">
        <v>3</v>
      </c>
      <c r="Z1249" s="45">
        <v>0</v>
      </c>
      <c r="AA1249" s="45">
        <v>0</v>
      </c>
      <c r="AB1249" s="45">
        <v>0</v>
      </c>
      <c r="AC1249" s="45">
        <v>0</v>
      </c>
      <c r="AD1249" s="45">
        <v>0</v>
      </c>
      <c r="AE1249" s="45">
        <v>0</v>
      </c>
      <c r="AF1249" s="45">
        <v>60000</v>
      </c>
      <c r="AG1249" s="45">
        <v>60000</v>
      </c>
      <c r="AH1249" s="45">
        <v>100</v>
      </c>
      <c r="AI1249" s="45">
        <v>100</v>
      </c>
      <c r="AJ1249" s="45">
        <v>115</v>
      </c>
      <c r="AK1249" s="45">
        <v>115</v>
      </c>
      <c r="AL1249" s="45">
        <v>3</v>
      </c>
      <c r="AM1249" s="45">
        <v>3</v>
      </c>
      <c r="AN1249" s="45">
        <v>0</v>
      </c>
      <c r="AO1249" s="45">
        <v>0</v>
      </c>
    </row>
    <row r="1250" spans="1:41">
      <c r="A1250" s="45">
        <v>23024</v>
      </c>
      <c r="B1250" s="45" t="s">
        <v>140</v>
      </c>
      <c r="C1250" s="45" t="s">
        <v>169</v>
      </c>
      <c r="D1250" s="45">
        <v>1</v>
      </c>
      <c r="E1250" s="45">
        <v>2</v>
      </c>
      <c r="F1250" s="45">
        <v>1</v>
      </c>
      <c r="G1250" s="45">
        <v>1</v>
      </c>
      <c r="H1250" s="45">
        <v>0</v>
      </c>
      <c r="I1250" s="45">
        <v>80000</v>
      </c>
      <c r="J1250" s="45">
        <v>80000</v>
      </c>
      <c r="K1250" s="60">
        <v>0</v>
      </c>
      <c r="L1250" s="60">
        <v>3</v>
      </c>
      <c r="M1250" s="60">
        <v>6</v>
      </c>
      <c r="N1250" s="60">
        <v>150</v>
      </c>
      <c r="O1250" s="60">
        <v>150</v>
      </c>
      <c r="P1250" s="60">
        <v>0</v>
      </c>
      <c r="Q1250" s="60">
        <v>2</v>
      </c>
      <c r="R1250" s="60">
        <v>0</v>
      </c>
      <c r="S1250" s="60">
        <v>145</v>
      </c>
      <c r="T1250" s="60">
        <v>145</v>
      </c>
      <c r="U1250" s="60">
        <v>0</v>
      </c>
      <c r="V1250" s="45">
        <v>3</v>
      </c>
      <c r="W1250" s="45">
        <v>4</v>
      </c>
      <c r="X1250" s="45">
        <v>1</v>
      </c>
      <c r="Y1250" s="45">
        <v>1</v>
      </c>
      <c r="Z1250" s="45">
        <v>0</v>
      </c>
      <c r="AA1250" s="45">
        <v>0</v>
      </c>
      <c r="AB1250" s="45">
        <v>0</v>
      </c>
      <c r="AC1250" s="45">
        <v>0</v>
      </c>
      <c r="AD1250" s="45">
        <v>0</v>
      </c>
      <c r="AE1250" s="45">
        <v>0</v>
      </c>
      <c r="AF1250" s="45">
        <v>80000</v>
      </c>
      <c r="AG1250" s="45">
        <v>80000</v>
      </c>
      <c r="AH1250" s="45">
        <v>150</v>
      </c>
      <c r="AI1250" s="45">
        <v>150</v>
      </c>
      <c r="AJ1250" s="45">
        <v>145</v>
      </c>
      <c r="AK1250" s="45">
        <v>145</v>
      </c>
      <c r="AL1250" s="45">
        <v>1</v>
      </c>
      <c r="AM1250" s="45">
        <v>1</v>
      </c>
      <c r="AN1250" s="45">
        <v>0</v>
      </c>
      <c r="AO1250" s="45">
        <v>0</v>
      </c>
    </row>
    <row r="1251" spans="1:41">
      <c r="A1251" s="45">
        <v>23025</v>
      </c>
      <c r="B1251" s="45" t="s">
        <v>141</v>
      </c>
      <c r="C1251" s="45" t="s">
        <v>170</v>
      </c>
      <c r="D1251" s="45">
        <v>1</v>
      </c>
      <c r="E1251" s="45">
        <v>2</v>
      </c>
      <c r="F1251" s="45">
        <v>1</v>
      </c>
      <c r="G1251" s="45">
        <v>1</v>
      </c>
      <c r="H1251" s="45">
        <v>0</v>
      </c>
      <c r="I1251" s="45">
        <v>45000</v>
      </c>
      <c r="J1251" s="45">
        <v>45000</v>
      </c>
      <c r="K1251" s="60">
        <v>0</v>
      </c>
      <c r="L1251" s="60">
        <v>3</v>
      </c>
      <c r="M1251" s="60">
        <v>6</v>
      </c>
      <c r="N1251" s="60">
        <v>50</v>
      </c>
      <c r="O1251" s="60">
        <v>50</v>
      </c>
      <c r="P1251" s="60">
        <v>0</v>
      </c>
      <c r="Q1251" s="60">
        <v>2</v>
      </c>
      <c r="R1251" s="60">
        <v>0</v>
      </c>
      <c r="S1251" s="60">
        <v>90</v>
      </c>
      <c r="T1251" s="60">
        <v>90</v>
      </c>
      <c r="U1251" s="60">
        <v>0</v>
      </c>
      <c r="V1251" s="45">
        <v>0</v>
      </c>
      <c r="W1251" s="45">
        <v>0</v>
      </c>
      <c r="X1251" s="45">
        <v>0</v>
      </c>
      <c r="Y1251" s="45">
        <v>0</v>
      </c>
      <c r="Z1251" s="45">
        <v>0</v>
      </c>
      <c r="AA1251" s="45">
        <v>0</v>
      </c>
      <c r="AB1251" s="45">
        <v>0</v>
      </c>
      <c r="AC1251" s="45">
        <v>0</v>
      </c>
      <c r="AD1251" s="45">
        <v>0</v>
      </c>
      <c r="AE1251" s="45">
        <v>0</v>
      </c>
      <c r="AF1251" s="45">
        <v>45000</v>
      </c>
      <c r="AG1251" s="45">
        <v>45000</v>
      </c>
      <c r="AH1251" s="45">
        <v>50</v>
      </c>
      <c r="AI1251" s="45">
        <v>50</v>
      </c>
      <c r="AJ1251" s="45">
        <v>90</v>
      </c>
      <c r="AK1251" s="45">
        <v>90</v>
      </c>
      <c r="AL1251" s="45">
        <v>0</v>
      </c>
      <c r="AM1251" s="45">
        <v>0</v>
      </c>
      <c r="AN1251" s="45">
        <v>0</v>
      </c>
      <c r="AO1251" s="45">
        <v>0</v>
      </c>
    </row>
    <row r="1252" spans="1:41">
      <c r="A1252" s="45">
        <v>23026</v>
      </c>
      <c r="B1252" s="45" t="s">
        <v>142</v>
      </c>
      <c r="C1252" s="45" t="s">
        <v>171</v>
      </c>
      <c r="D1252" s="45">
        <v>1</v>
      </c>
      <c r="E1252" s="45">
        <v>2</v>
      </c>
      <c r="F1252" s="45">
        <v>1</v>
      </c>
      <c r="G1252" s="45">
        <v>1</v>
      </c>
      <c r="H1252" s="45">
        <v>0</v>
      </c>
      <c r="I1252" s="45">
        <v>67500</v>
      </c>
      <c r="J1252" s="45">
        <v>67500</v>
      </c>
      <c r="K1252" s="60">
        <v>0</v>
      </c>
      <c r="L1252" s="60">
        <v>3</v>
      </c>
      <c r="M1252" s="60">
        <v>6</v>
      </c>
      <c r="N1252" s="60">
        <v>100</v>
      </c>
      <c r="O1252" s="60">
        <v>100</v>
      </c>
      <c r="P1252" s="60">
        <v>0</v>
      </c>
      <c r="Q1252" s="60">
        <v>2</v>
      </c>
      <c r="R1252" s="60">
        <v>0</v>
      </c>
      <c r="S1252" s="60">
        <v>120</v>
      </c>
      <c r="T1252" s="60">
        <v>120</v>
      </c>
      <c r="U1252" s="60">
        <v>0</v>
      </c>
      <c r="V1252" s="45">
        <v>3</v>
      </c>
      <c r="W1252" s="45">
        <v>7</v>
      </c>
      <c r="X1252" s="45">
        <v>3</v>
      </c>
      <c r="Y1252" s="45">
        <v>3</v>
      </c>
      <c r="Z1252" s="45">
        <v>0</v>
      </c>
      <c r="AA1252" s="45">
        <v>0</v>
      </c>
      <c r="AB1252" s="45">
        <v>0</v>
      </c>
      <c r="AC1252" s="45">
        <v>0</v>
      </c>
      <c r="AD1252" s="45">
        <v>0</v>
      </c>
      <c r="AE1252" s="45">
        <v>0</v>
      </c>
      <c r="AF1252" s="45">
        <v>67500</v>
      </c>
      <c r="AG1252" s="45">
        <v>67500</v>
      </c>
      <c r="AH1252" s="45">
        <v>100</v>
      </c>
      <c r="AI1252" s="45">
        <v>100</v>
      </c>
      <c r="AJ1252" s="45">
        <v>120</v>
      </c>
      <c r="AK1252" s="45">
        <v>120</v>
      </c>
      <c r="AL1252" s="45">
        <v>3</v>
      </c>
      <c r="AM1252" s="45">
        <v>3</v>
      </c>
      <c r="AN1252" s="45">
        <v>0</v>
      </c>
      <c r="AO1252" s="45">
        <v>0</v>
      </c>
    </row>
    <row r="1253" spans="1:41">
      <c r="A1253" s="45">
        <v>23027</v>
      </c>
      <c r="B1253" s="45" t="s">
        <v>143</v>
      </c>
      <c r="C1253" s="45" t="s">
        <v>172</v>
      </c>
      <c r="D1253" s="45">
        <v>1</v>
      </c>
      <c r="E1253" s="45">
        <v>2</v>
      </c>
      <c r="F1253" s="45">
        <v>1</v>
      </c>
      <c r="G1253" s="45">
        <v>1</v>
      </c>
      <c r="H1253" s="45">
        <v>0</v>
      </c>
      <c r="I1253" s="45">
        <v>90000</v>
      </c>
      <c r="J1253" s="45">
        <v>90000</v>
      </c>
      <c r="K1253" s="60">
        <v>0</v>
      </c>
      <c r="L1253" s="60">
        <v>3</v>
      </c>
      <c r="M1253" s="60">
        <v>6</v>
      </c>
      <c r="N1253" s="60">
        <v>150</v>
      </c>
      <c r="O1253" s="60">
        <v>150</v>
      </c>
      <c r="P1253" s="60">
        <v>0</v>
      </c>
      <c r="Q1253" s="60">
        <v>2</v>
      </c>
      <c r="R1253" s="60">
        <v>0</v>
      </c>
      <c r="S1253" s="60">
        <v>150</v>
      </c>
      <c r="T1253" s="60">
        <v>150</v>
      </c>
      <c r="U1253" s="60">
        <v>0</v>
      </c>
      <c r="V1253" s="45">
        <v>3</v>
      </c>
      <c r="W1253" s="45">
        <v>4</v>
      </c>
      <c r="X1253" s="45">
        <v>1</v>
      </c>
      <c r="Y1253" s="45">
        <v>1</v>
      </c>
      <c r="Z1253" s="45">
        <v>0</v>
      </c>
      <c r="AA1253" s="45">
        <v>0</v>
      </c>
      <c r="AB1253" s="45">
        <v>0</v>
      </c>
      <c r="AC1253" s="45">
        <v>0</v>
      </c>
      <c r="AD1253" s="45">
        <v>0</v>
      </c>
      <c r="AE1253" s="45">
        <v>0</v>
      </c>
      <c r="AF1253" s="45">
        <v>90000</v>
      </c>
      <c r="AG1253" s="45">
        <v>90000</v>
      </c>
      <c r="AH1253" s="45">
        <v>150</v>
      </c>
      <c r="AI1253" s="45">
        <v>150</v>
      </c>
      <c r="AJ1253" s="45">
        <v>150</v>
      </c>
      <c r="AK1253" s="45">
        <v>150</v>
      </c>
      <c r="AL1253" s="45">
        <v>1</v>
      </c>
      <c r="AM1253" s="45">
        <v>1</v>
      </c>
      <c r="AN1253" s="45">
        <v>0</v>
      </c>
      <c r="AO1253" s="45">
        <v>0</v>
      </c>
    </row>
    <row r="1254" spans="1:41">
      <c r="A1254" s="45">
        <v>23028</v>
      </c>
      <c r="B1254" s="45" t="s">
        <v>144</v>
      </c>
      <c r="C1254" s="45" t="s">
        <v>173</v>
      </c>
      <c r="D1254" s="45">
        <v>1</v>
      </c>
      <c r="E1254" s="45">
        <v>2</v>
      </c>
      <c r="F1254" s="45">
        <v>1</v>
      </c>
      <c r="G1254" s="45">
        <v>1</v>
      </c>
      <c r="H1254" s="45">
        <v>0</v>
      </c>
      <c r="I1254" s="45">
        <v>50000</v>
      </c>
      <c r="J1254" s="45">
        <v>50000</v>
      </c>
      <c r="K1254" s="60">
        <v>0</v>
      </c>
      <c r="L1254" s="60">
        <v>3</v>
      </c>
      <c r="M1254" s="60">
        <v>6</v>
      </c>
      <c r="N1254" s="60">
        <v>50</v>
      </c>
      <c r="O1254" s="60">
        <v>50</v>
      </c>
      <c r="P1254" s="60">
        <v>0</v>
      </c>
      <c r="Q1254" s="60">
        <v>2</v>
      </c>
      <c r="R1254" s="60">
        <v>0</v>
      </c>
      <c r="S1254" s="60">
        <v>95</v>
      </c>
      <c r="T1254" s="60">
        <v>95</v>
      </c>
      <c r="U1254" s="60">
        <v>0</v>
      </c>
      <c r="V1254" s="45">
        <v>0</v>
      </c>
      <c r="W1254" s="45">
        <v>0</v>
      </c>
      <c r="X1254" s="45">
        <v>0</v>
      </c>
      <c r="Y1254" s="45">
        <v>0</v>
      </c>
      <c r="Z1254" s="45">
        <v>0</v>
      </c>
      <c r="AA1254" s="45">
        <v>0</v>
      </c>
      <c r="AB1254" s="45">
        <v>0</v>
      </c>
      <c r="AC1254" s="45">
        <v>0</v>
      </c>
      <c r="AD1254" s="45">
        <v>0</v>
      </c>
      <c r="AE1254" s="45">
        <v>0</v>
      </c>
      <c r="AF1254" s="45">
        <v>50000</v>
      </c>
      <c r="AG1254" s="45">
        <v>50000</v>
      </c>
      <c r="AH1254" s="45">
        <v>50</v>
      </c>
      <c r="AI1254" s="45">
        <v>50</v>
      </c>
      <c r="AJ1254" s="45">
        <v>95</v>
      </c>
      <c r="AK1254" s="45">
        <v>95</v>
      </c>
      <c r="AL1254" s="45">
        <v>0</v>
      </c>
      <c r="AM1254" s="45">
        <v>0</v>
      </c>
      <c r="AN1254" s="45">
        <v>0</v>
      </c>
      <c r="AO1254" s="45">
        <v>0</v>
      </c>
    </row>
    <row r="1255" spans="1:41">
      <c r="A1255" s="45">
        <v>23029</v>
      </c>
      <c r="B1255" s="45" t="s">
        <v>145</v>
      </c>
      <c r="C1255" s="45" t="s">
        <v>174</v>
      </c>
      <c r="D1255" s="45">
        <v>1</v>
      </c>
      <c r="E1255" s="45">
        <v>2</v>
      </c>
      <c r="F1255" s="45">
        <v>1</v>
      </c>
      <c r="G1255" s="45">
        <v>1</v>
      </c>
      <c r="H1255" s="45">
        <v>0</v>
      </c>
      <c r="I1255" s="45">
        <v>75000</v>
      </c>
      <c r="J1255" s="45">
        <v>75000</v>
      </c>
      <c r="K1255" s="60">
        <v>0</v>
      </c>
      <c r="L1255" s="60">
        <v>3</v>
      </c>
      <c r="M1255" s="60">
        <v>6</v>
      </c>
      <c r="N1255" s="60">
        <v>100</v>
      </c>
      <c r="O1255" s="60">
        <v>100</v>
      </c>
      <c r="P1255" s="60">
        <v>0</v>
      </c>
      <c r="Q1255" s="60">
        <v>2</v>
      </c>
      <c r="R1255" s="60">
        <v>0</v>
      </c>
      <c r="S1255" s="60">
        <v>125</v>
      </c>
      <c r="T1255" s="60">
        <v>125</v>
      </c>
      <c r="U1255" s="60">
        <v>0</v>
      </c>
      <c r="V1255" s="45">
        <v>3</v>
      </c>
      <c r="W1255" s="45">
        <v>7</v>
      </c>
      <c r="X1255" s="45">
        <v>3</v>
      </c>
      <c r="Y1255" s="45">
        <v>3</v>
      </c>
      <c r="Z1255" s="45">
        <v>0</v>
      </c>
      <c r="AA1255" s="45">
        <v>0</v>
      </c>
      <c r="AB1255" s="45">
        <v>0</v>
      </c>
      <c r="AC1255" s="45">
        <v>0</v>
      </c>
      <c r="AD1255" s="45">
        <v>0</v>
      </c>
      <c r="AE1255" s="45">
        <v>0</v>
      </c>
      <c r="AF1255" s="45">
        <v>75000</v>
      </c>
      <c r="AG1255" s="45">
        <v>75000</v>
      </c>
      <c r="AH1255" s="45">
        <v>100</v>
      </c>
      <c r="AI1255" s="45">
        <v>100</v>
      </c>
      <c r="AJ1255" s="45">
        <v>125</v>
      </c>
      <c r="AK1255" s="45">
        <v>125</v>
      </c>
      <c r="AL1255" s="45">
        <v>3</v>
      </c>
      <c r="AM1255" s="45">
        <v>3</v>
      </c>
      <c r="AN1255" s="45">
        <v>0</v>
      </c>
      <c r="AO1255" s="45">
        <v>0</v>
      </c>
    </row>
    <row r="1256" spans="1:41">
      <c r="A1256" s="45">
        <v>23030</v>
      </c>
      <c r="B1256" s="45" t="s">
        <v>146</v>
      </c>
      <c r="C1256" s="45" t="s">
        <v>1933</v>
      </c>
      <c r="D1256" s="45">
        <v>1</v>
      </c>
      <c r="E1256" s="45">
        <v>2</v>
      </c>
      <c r="F1256" s="45">
        <v>1</v>
      </c>
      <c r="G1256" s="45">
        <v>1</v>
      </c>
      <c r="H1256" s="45">
        <v>0</v>
      </c>
      <c r="I1256" s="45">
        <v>100000</v>
      </c>
      <c r="J1256" s="45">
        <v>100000</v>
      </c>
      <c r="K1256" s="60">
        <v>0</v>
      </c>
      <c r="L1256" s="60">
        <v>3</v>
      </c>
      <c r="M1256" s="60">
        <v>6</v>
      </c>
      <c r="N1256" s="60">
        <v>150</v>
      </c>
      <c r="O1256" s="60">
        <v>150</v>
      </c>
      <c r="P1256" s="60">
        <v>0</v>
      </c>
      <c r="Q1256" s="60">
        <v>2</v>
      </c>
      <c r="R1256" s="60">
        <v>0</v>
      </c>
      <c r="S1256" s="60">
        <v>155</v>
      </c>
      <c r="T1256" s="60">
        <v>155</v>
      </c>
      <c r="U1256" s="60">
        <v>0</v>
      </c>
      <c r="V1256" s="45">
        <v>3</v>
      </c>
      <c r="W1256" s="45">
        <v>4</v>
      </c>
      <c r="X1256" s="45">
        <v>1</v>
      </c>
      <c r="Y1256" s="45">
        <v>1</v>
      </c>
      <c r="Z1256" s="45">
        <v>0</v>
      </c>
      <c r="AA1256" s="45">
        <v>0</v>
      </c>
      <c r="AB1256" s="45">
        <v>0</v>
      </c>
      <c r="AC1256" s="45">
        <v>0</v>
      </c>
      <c r="AD1256" s="45">
        <v>0</v>
      </c>
      <c r="AE1256" s="45">
        <v>0</v>
      </c>
      <c r="AF1256" s="45">
        <v>100000</v>
      </c>
      <c r="AG1256" s="45">
        <v>100000</v>
      </c>
      <c r="AH1256" s="45">
        <v>150</v>
      </c>
      <c r="AI1256" s="45">
        <v>150</v>
      </c>
      <c r="AJ1256" s="45">
        <v>155</v>
      </c>
      <c r="AK1256" s="45">
        <v>155</v>
      </c>
      <c r="AL1256" s="45">
        <v>1</v>
      </c>
      <c r="AM1256" s="45">
        <v>1</v>
      </c>
      <c r="AN1256" s="45">
        <v>0</v>
      </c>
      <c r="AO1256" s="45">
        <v>0</v>
      </c>
    </row>
    <row r="1257" spans="1:41">
      <c r="A1257" s="45">
        <v>23031</v>
      </c>
      <c r="B1257" s="45" t="s">
        <v>1934</v>
      </c>
      <c r="C1257" s="45" t="s">
        <v>1935</v>
      </c>
      <c r="D1257" s="45">
        <v>1</v>
      </c>
      <c r="E1257" s="45">
        <v>2</v>
      </c>
      <c r="F1257" s="45">
        <v>1</v>
      </c>
      <c r="G1257" s="45">
        <v>1</v>
      </c>
      <c r="H1257" s="45">
        <v>0</v>
      </c>
      <c r="I1257" s="45">
        <v>55000</v>
      </c>
      <c r="J1257" s="45">
        <v>55000</v>
      </c>
      <c r="K1257" s="60">
        <v>0</v>
      </c>
      <c r="L1257" s="60">
        <v>3</v>
      </c>
      <c r="M1257" s="60">
        <v>6</v>
      </c>
      <c r="N1257" s="60">
        <v>50</v>
      </c>
      <c r="O1257" s="60">
        <v>50</v>
      </c>
      <c r="P1257" s="60">
        <v>0</v>
      </c>
      <c r="Q1257" s="60">
        <v>2</v>
      </c>
      <c r="R1257" s="60">
        <v>0</v>
      </c>
      <c r="S1257" s="60">
        <v>100</v>
      </c>
      <c r="T1257" s="60">
        <v>100</v>
      </c>
      <c r="U1257" s="60">
        <v>0</v>
      </c>
      <c r="V1257" s="45">
        <v>0</v>
      </c>
      <c r="W1257" s="45">
        <v>0</v>
      </c>
      <c r="X1257" s="45">
        <v>0</v>
      </c>
      <c r="Y1257" s="45">
        <v>0</v>
      </c>
      <c r="Z1257" s="45">
        <v>0</v>
      </c>
      <c r="AA1257" s="45">
        <v>0</v>
      </c>
      <c r="AB1257" s="45">
        <v>0</v>
      </c>
      <c r="AC1257" s="45">
        <v>0</v>
      </c>
      <c r="AD1257" s="45">
        <v>0</v>
      </c>
      <c r="AE1257" s="45">
        <v>0</v>
      </c>
      <c r="AF1257" s="45">
        <v>55000</v>
      </c>
      <c r="AG1257" s="45">
        <v>55000</v>
      </c>
      <c r="AH1257" s="45">
        <v>50</v>
      </c>
      <c r="AI1257" s="45">
        <v>50</v>
      </c>
      <c r="AJ1257" s="45">
        <v>100</v>
      </c>
      <c r="AK1257" s="45">
        <v>100</v>
      </c>
      <c r="AL1257" s="45">
        <v>0</v>
      </c>
      <c r="AM1257" s="45">
        <v>0</v>
      </c>
      <c r="AN1257" s="45">
        <v>0</v>
      </c>
      <c r="AO1257" s="45">
        <v>0</v>
      </c>
    </row>
    <row r="1258" spans="1:41">
      <c r="A1258" s="45">
        <v>23032</v>
      </c>
      <c r="B1258" s="45" t="s">
        <v>523</v>
      </c>
      <c r="C1258" s="45" t="s">
        <v>552</v>
      </c>
      <c r="D1258" s="45">
        <v>1</v>
      </c>
      <c r="E1258" s="45">
        <v>2</v>
      </c>
      <c r="F1258" s="45">
        <v>1</v>
      </c>
      <c r="G1258" s="45">
        <v>1</v>
      </c>
      <c r="H1258" s="45">
        <v>0</v>
      </c>
      <c r="I1258" s="45">
        <v>82500</v>
      </c>
      <c r="J1258" s="45">
        <v>82500</v>
      </c>
      <c r="K1258" s="60">
        <v>0</v>
      </c>
      <c r="L1258" s="60">
        <v>3</v>
      </c>
      <c r="M1258" s="60">
        <v>6</v>
      </c>
      <c r="N1258" s="60">
        <v>100</v>
      </c>
      <c r="O1258" s="60">
        <v>100</v>
      </c>
      <c r="P1258" s="60">
        <v>0</v>
      </c>
      <c r="Q1258" s="60">
        <v>2</v>
      </c>
      <c r="R1258" s="60">
        <v>0</v>
      </c>
      <c r="S1258" s="60">
        <v>130</v>
      </c>
      <c r="T1258" s="60">
        <v>130</v>
      </c>
      <c r="U1258" s="60">
        <v>0</v>
      </c>
      <c r="V1258" s="45">
        <v>3</v>
      </c>
      <c r="W1258" s="45">
        <v>7</v>
      </c>
      <c r="X1258" s="45">
        <v>3</v>
      </c>
      <c r="Y1258" s="45">
        <v>3</v>
      </c>
      <c r="Z1258" s="45">
        <v>0</v>
      </c>
      <c r="AA1258" s="45">
        <v>0</v>
      </c>
      <c r="AB1258" s="45">
        <v>0</v>
      </c>
      <c r="AC1258" s="45">
        <v>0</v>
      </c>
      <c r="AD1258" s="45">
        <v>0</v>
      </c>
      <c r="AE1258" s="45">
        <v>0</v>
      </c>
      <c r="AF1258" s="45">
        <v>82500</v>
      </c>
      <c r="AG1258" s="45">
        <v>82500</v>
      </c>
      <c r="AH1258" s="45">
        <v>100</v>
      </c>
      <c r="AI1258" s="45">
        <v>100</v>
      </c>
      <c r="AJ1258" s="45">
        <v>130</v>
      </c>
      <c r="AK1258" s="45">
        <v>130</v>
      </c>
      <c r="AL1258" s="45">
        <v>3</v>
      </c>
      <c r="AM1258" s="45">
        <v>3</v>
      </c>
      <c r="AN1258" s="45">
        <v>0</v>
      </c>
      <c r="AO1258" s="45">
        <v>0</v>
      </c>
    </row>
    <row r="1259" spans="1:41">
      <c r="A1259" s="45">
        <v>23033</v>
      </c>
      <c r="B1259" s="45" t="s">
        <v>524</v>
      </c>
      <c r="C1259" s="45" t="s">
        <v>553</v>
      </c>
      <c r="D1259" s="45">
        <v>1</v>
      </c>
      <c r="E1259" s="45">
        <v>2</v>
      </c>
      <c r="F1259" s="45">
        <v>1</v>
      </c>
      <c r="G1259" s="45">
        <v>1</v>
      </c>
      <c r="H1259" s="45">
        <v>0</v>
      </c>
      <c r="I1259" s="45">
        <v>110000</v>
      </c>
      <c r="J1259" s="45">
        <v>110000</v>
      </c>
      <c r="K1259" s="60">
        <v>0</v>
      </c>
      <c r="L1259" s="60">
        <v>3</v>
      </c>
      <c r="M1259" s="60">
        <v>6</v>
      </c>
      <c r="N1259" s="60">
        <v>150</v>
      </c>
      <c r="O1259" s="60">
        <v>150</v>
      </c>
      <c r="P1259" s="60">
        <v>0</v>
      </c>
      <c r="Q1259" s="60">
        <v>2</v>
      </c>
      <c r="R1259" s="60">
        <v>0</v>
      </c>
      <c r="S1259" s="60">
        <v>160</v>
      </c>
      <c r="T1259" s="60">
        <v>160</v>
      </c>
      <c r="U1259" s="60">
        <v>0</v>
      </c>
      <c r="V1259" s="45">
        <v>3</v>
      </c>
      <c r="W1259" s="45">
        <v>4</v>
      </c>
      <c r="X1259" s="45">
        <v>1</v>
      </c>
      <c r="Y1259" s="45">
        <v>1</v>
      </c>
      <c r="Z1259" s="45">
        <v>0</v>
      </c>
      <c r="AA1259" s="45">
        <v>0</v>
      </c>
      <c r="AB1259" s="45">
        <v>0</v>
      </c>
      <c r="AC1259" s="45">
        <v>0</v>
      </c>
      <c r="AD1259" s="45">
        <v>0</v>
      </c>
      <c r="AE1259" s="45">
        <v>0</v>
      </c>
      <c r="AF1259" s="45">
        <v>110000</v>
      </c>
      <c r="AG1259" s="45">
        <v>110000</v>
      </c>
      <c r="AH1259" s="45">
        <v>150</v>
      </c>
      <c r="AI1259" s="45">
        <v>150</v>
      </c>
      <c r="AJ1259" s="45">
        <v>160</v>
      </c>
      <c r="AK1259" s="45">
        <v>160</v>
      </c>
      <c r="AL1259" s="45">
        <v>1</v>
      </c>
      <c r="AM1259" s="45">
        <v>1</v>
      </c>
      <c r="AN1259" s="45">
        <v>0</v>
      </c>
      <c r="AO1259" s="45">
        <v>0</v>
      </c>
    </row>
    <row r="1260" spans="1:41">
      <c r="A1260" s="45">
        <v>23034</v>
      </c>
      <c r="B1260" s="45" t="s">
        <v>525</v>
      </c>
      <c r="C1260" s="45" t="s">
        <v>554</v>
      </c>
      <c r="D1260" s="45">
        <v>1</v>
      </c>
      <c r="E1260" s="45">
        <v>2</v>
      </c>
      <c r="F1260" s="45">
        <v>1</v>
      </c>
      <c r="G1260" s="45">
        <v>1</v>
      </c>
      <c r="H1260" s="45">
        <v>0</v>
      </c>
      <c r="I1260" s="45">
        <v>60000</v>
      </c>
      <c r="J1260" s="45">
        <v>60000</v>
      </c>
      <c r="K1260" s="60">
        <v>0</v>
      </c>
      <c r="L1260" s="60">
        <v>3</v>
      </c>
      <c r="M1260" s="60">
        <v>6</v>
      </c>
      <c r="N1260" s="60">
        <v>50</v>
      </c>
      <c r="O1260" s="60">
        <v>50</v>
      </c>
      <c r="P1260" s="60">
        <v>0</v>
      </c>
      <c r="Q1260" s="60">
        <v>2</v>
      </c>
      <c r="R1260" s="60">
        <v>0</v>
      </c>
      <c r="S1260" s="60">
        <v>105</v>
      </c>
      <c r="T1260" s="60">
        <v>105</v>
      </c>
      <c r="U1260" s="60">
        <v>0</v>
      </c>
      <c r="V1260" s="45">
        <v>0</v>
      </c>
      <c r="W1260" s="45">
        <v>0</v>
      </c>
      <c r="X1260" s="45">
        <v>0</v>
      </c>
      <c r="Y1260" s="45">
        <v>0</v>
      </c>
      <c r="Z1260" s="45">
        <v>0</v>
      </c>
      <c r="AA1260" s="45">
        <v>0</v>
      </c>
      <c r="AB1260" s="45">
        <v>0</v>
      </c>
      <c r="AC1260" s="45">
        <v>0</v>
      </c>
      <c r="AD1260" s="45">
        <v>0</v>
      </c>
      <c r="AE1260" s="45">
        <v>0</v>
      </c>
      <c r="AF1260" s="45">
        <v>60000</v>
      </c>
      <c r="AG1260" s="45">
        <v>60000</v>
      </c>
      <c r="AH1260" s="45">
        <v>50</v>
      </c>
      <c r="AI1260" s="45">
        <v>50</v>
      </c>
      <c r="AJ1260" s="45">
        <v>105</v>
      </c>
      <c r="AK1260" s="45">
        <v>105</v>
      </c>
      <c r="AL1260" s="45">
        <v>0</v>
      </c>
      <c r="AM1260" s="45">
        <v>0</v>
      </c>
      <c r="AN1260" s="45">
        <v>0</v>
      </c>
      <c r="AO1260" s="45">
        <v>0</v>
      </c>
    </row>
    <row r="1261" spans="1:41">
      <c r="A1261" s="45">
        <v>23035</v>
      </c>
      <c r="B1261" s="45" t="s">
        <v>526</v>
      </c>
      <c r="C1261" s="45" t="s">
        <v>555</v>
      </c>
      <c r="D1261" s="45">
        <v>1</v>
      </c>
      <c r="E1261" s="45">
        <v>2</v>
      </c>
      <c r="F1261" s="45">
        <v>1</v>
      </c>
      <c r="G1261" s="45">
        <v>1</v>
      </c>
      <c r="H1261" s="45">
        <v>0</v>
      </c>
      <c r="I1261" s="45">
        <v>90000</v>
      </c>
      <c r="J1261" s="45">
        <v>90000</v>
      </c>
      <c r="K1261" s="60">
        <v>0</v>
      </c>
      <c r="L1261" s="60">
        <v>3</v>
      </c>
      <c r="M1261" s="60">
        <v>6</v>
      </c>
      <c r="N1261" s="60">
        <v>100</v>
      </c>
      <c r="O1261" s="60">
        <v>100</v>
      </c>
      <c r="P1261" s="60">
        <v>0</v>
      </c>
      <c r="Q1261" s="60">
        <v>2</v>
      </c>
      <c r="R1261" s="60">
        <v>0</v>
      </c>
      <c r="S1261" s="60">
        <v>135</v>
      </c>
      <c r="T1261" s="60">
        <v>135</v>
      </c>
      <c r="U1261" s="60">
        <v>0</v>
      </c>
      <c r="V1261" s="45">
        <v>3</v>
      </c>
      <c r="W1261" s="45">
        <v>7</v>
      </c>
      <c r="X1261" s="45">
        <v>3</v>
      </c>
      <c r="Y1261" s="45">
        <v>3</v>
      </c>
      <c r="Z1261" s="45">
        <v>0</v>
      </c>
      <c r="AA1261" s="45">
        <v>0</v>
      </c>
      <c r="AB1261" s="45">
        <v>0</v>
      </c>
      <c r="AC1261" s="45">
        <v>0</v>
      </c>
      <c r="AD1261" s="45">
        <v>0</v>
      </c>
      <c r="AE1261" s="45">
        <v>0</v>
      </c>
      <c r="AF1261" s="45">
        <v>90000</v>
      </c>
      <c r="AG1261" s="45">
        <v>90000</v>
      </c>
      <c r="AH1261" s="45">
        <v>100</v>
      </c>
      <c r="AI1261" s="45">
        <v>100</v>
      </c>
      <c r="AJ1261" s="45">
        <v>135</v>
      </c>
      <c r="AK1261" s="45">
        <v>135</v>
      </c>
      <c r="AL1261" s="45">
        <v>3</v>
      </c>
      <c r="AM1261" s="45">
        <v>3</v>
      </c>
      <c r="AN1261" s="45">
        <v>0</v>
      </c>
      <c r="AO1261" s="45">
        <v>0</v>
      </c>
    </row>
    <row r="1262" spans="1:41">
      <c r="A1262" s="45">
        <v>23036</v>
      </c>
      <c r="B1262" s="45" t="s">
        <v>527</v>
      </c>
      <c r="C1262" s="45" t="s">
        <v>556</v>
      </c>
      <c r="D1262" s="45">
        <v>1</v>
      </c>
      <c r="E1262" s="45">
        <v>2</v>
      </c>
      <c r="F1262" s="45">
        <v>1</v>
      </c>
      <c r="G1262" s="45">
        <v>1</v>
      </c>
      <c r="H1262" s="45">
        <v>0</v>
      </c>
      <c r="I1262" s="45">
        <v>120000</v>
      </c>
      <c r="J1262" s="45">
        <v>120000</v>
      </c>
      <c r="K1262" s="60">
        <v>0</v>
      </c>
      <c r="L1262" s="60">
        <v>3</v>
      </c>
      <c r="M1262" s="60">
        <v>6</v>
      </c>
      <c r="N1262" s="60">
        <v>150</v>
      </c>
      <c r="O1262" s="60">
        <v>150</v>
      </c>
      <c r="P1262" s="60">
        <v>0</v>
      </c>
      <c r="Q1262" s="60">
        <v>2</v>
      </c>
      <c r="R1262" s="60">
        <v>0</v>
      </c>
      <c r="S1262" s="60">
        <v>165</v>
      </c>
      <c r="T1262" s="60">
        <v>165</v>
      </c>
      <c r="U1262" s="60">
        <v>0</v>
      </c>
      <c r="V1262" s="45">
        <v>3</v>
      </c>
      <c r="W1262" s="45">
        <v>4</v>
      </c>
      <c r="X1262" s="45">
        <v>1</v>
      </c>
      <c r="Y1262" s="45">
        <v>1</v>
      </c>
      <c r="Z1262" s="45">
        <v>0</v>
      </c>
      <c r="AA1262" s="45">
        <v>0</v>
      </c>
      <c r="AB1262" s="45">
        <v>0</v>
      </c>
      <c r="AC1262" s="45">
        <v>0</v>
      </c>
      <c r="AD1262" s="45">
        <v>0</v>
      </c>
      <c r="AE1262" s="45">
        <v>0</v>
      </c>
      <c r="AF1262" s="45">
        <v>120000</v>
      </c>
      <c r="AG1262" s="45">
        <v>120000</v>
      </c>
      <c r="AH1262" s="45">
        <v>150</v>
      </c>
      <c r="AI1262" s="45">
        <v>150</v>
      </c>
      <c r="AJ1262" s="45">
        <v>165</v>
      </c>
      <c r="AK1262" s="45">
        <v>165</v>
      </c>
      <c r="AL1262" s="45">
        <v>1</v>
      </c>
      <c r="AM1262" s="45">
        <v>1</v>
      </c>
      <c r="AN1262" s="45">
        <v>0</v>
      </c>
      <c r="AO1262" s="45">
        <v>0</v>
      </c>
    </row>
    <row r="1263" spans="1:41">
      <c r="A1263" s="45">
        <v>23037</v>
      </c>
      <c r="B1263" s="45" t="s">
        <v>528</v>
      </c>
      <c r="C1263" s="45" t="s">
        <v>557</v>
      </c>
      <c r="D1263" s="45">
        <v>1</v>
      </c>
      <c r="E1263" s="45">
        <v>2</v>
      </c>
      <c r="F1263" s="45">
        <v>1</v>
      </c>
      <c r="G1263" s="45">
        <v>1</v>
      </c>
      <c r="H1263" s="45">
        <v>0</v>
      </c>
      <c r="I1263" s="45">
        <v>65000</v>
      </c>
      <c r="J1263" s="45">
        <v>65000</v>
      </c>
      <c r="K1263" s="60">
        <v>0</v>
      </c>
      <c r="L1263" s="60">
        <v>3</v>
      </c>
      <c r="M1263" s="60">
        <v>6</v>
      </c>
      <c r="N1263" s="60">
        <v>50</v>
      </c>
      <c r="O1263" s="60">
        <v>50</v>
      </c>
      <c r="P1263" s="60">
        <v>0</v>
      </c>
      <c r="Q1263" s="60">
        <v>2</v>
      </c>
      <c r="R1263" s="60">
        <v>0</v>
      </c>
      <c r="S1263" s="60">
        <v>110</v>
      </c>
      <c r="T1263" s="60">
        <v>110</v>
      </c>
      <c r="U1263" s="60">
        <v>0</v>
      </c>
      <c r="V1263" s="45">
        <v>0</v>
      </c>
      <c r="W1263" s="45">
        <v>0</v>
      </c>
      <c r="X1263" s="45">
        <v>0</v>
      </c>
      <c r="Y1263" s="45">
        <v>0</v>
      </c>
      <c r="Z1263" s="45">
        <v>0</v>
      </c>
      <c r="AA1263" s="45">
        <v>0</v>
      </c>
      <c r="AB1263" s="45">
        <v>0</v>
      </c>
      <c r="AC1263" s="45">
        <v>0</v>
      </c>
      <c r="AD1263" s="45">
        <v>0</v>
      </c>
      <c r="AE1263" s="45">
        <v>0</v>
      </c>
      <c r="AF1263" s="45">
        <v>65000</v>
      </c>
      <c r="AG1263" s="45">
        <v>65000</v>
      </c>
      <c r="AH1263" s="45">
        <v>50</v>
      </c>
      <c r="AI1263" s="45">
        <v>50</v>
      </c>
      <c r="AJ1263" s="45">
        <v>110</v>
      </c>
      <c r="AK1263" s="45">
        <v>110</v>
      </c>
      <c r="AL1263" s="45">
        <v>0</v>
      </c>
      <c r="AM1263" s="45">
        <v>0</v>
      </c>
      <c r="AN1263" s="45">
        <v>0</v>
      </c>
      <c r="AO1263" s="45">
        <v>0</v>
      </c>
    </row>
    <row r="1264" spans="1:41">
      <c r="A1264" s="45">
        <v>23038</v>
      </c>
      <c r="B1264" s="45" t="s">
        <v>529</v>
      </c>
      <c r="C1264" s="45" t="s">
        <v>558</v>
      </c>
      <c r="D1264" s="45">
        <v>1</v>
      </c>
      <c r="E1264" s="45">
        <v>2</v>
      </c>
      <c r="F1264" s="45">
        <v>1</v>
      </c>
      <c r="G1264" s="45">
        <v>1</v>
      </c>
      <c r="H1264" s="45">
        <v>0</v>
      </c>
      <c r="I1264" s="45">
        <v>97500</v>
      </c>
      <c r="J1264" s="45">
        <v>97500</v>
      </c>
      <c r="K1264" s="60">
        <v>0</v>
      </c>
      <c r="L1264" s="60">
        <v>3</v>
      </c>
      <c r="M1264" s="60">
        <v>6</v>
      </c>
      <c r="N1264" s="60">
        <v>100</v>
      </c>
      <c r="O1264" s="60">
        <v>100</v>
      </c>
      <c r="P1264" s="60">
        <v>0</v>
      </c>
      <c r="Q1264" s="60">
        <v>2</v>
      </c>
      <c r="R1264" s="60">
        <v>0</v>
      </c>
      <c r="S1264" s="60">
        <v>140</v>
      </c>
      <c r="T1264" s="60">
        <v>140</v>
      </c>
      <c r="U1264" s="60">
        <v>0</v>
      </c>
      <c r="V1264" s="45">
        <v>3</v>
      </c>
      <c r="W1264" s="45">
        <v>7</v>
      </c>
      <c r="X1264" s="45">
        <v>3</v>
      </c>
      <c r="Y1264" s="45">
        <v>3</v>
      </c>
      <c r="Z1264" s="45">
        <v>0</v>
      </c>
      <c r="AA1264" s="45">
        <v>0</v>
      </c>
      <c r="AB1264" s="45">
        <v>0</v>
      </c>
      <c r="AC1264" s="45">
        <v>0</v>
      </c>
      <c r="AD1264" s="45">
        <v>0</v>
      </c>
      <c r="AE1264" s="45">
        <v>0</v>
      </c>
      <c r="AF1264" s="45">
        <v>97500</v>
      </c>
      <c r="AG1264" s="45">
        <v>97500</v>
      </c>
      <c r="AH1264" s="45">
        <v>100</v>
      </c>
      <c r="AI1264" s="45">
        <v>100</v>
      </c>
      <c r="AJ1264" s="45">
        <v>140</v>
      </c>
      <c r="AK1264" s="45">
        <v>140</v>
      </c>
      <c r="AL1264" s="45">
        <v>3</v>
      </c>
      <c r="AM1264" s="45">
        <v>3</v>
      </c>
      <c r="AN1264" s="45">
        <v>0</v>
      </c>
      <c r="AO1264" s="45">
        <v>0</v>
      </c>
    </row>
    <row r="1265" spans="1:41">
      <c r="A1265" s="45">
        <v>23039</v>
      </c>
      <c r="B1265" s="45" t="s">
        <v>530</v>
      </c>
      <c r="C1265" s="45" t="s">
        <v>559</v>
      </c>
      <c r="D1265" s="45">
        <v>1</v>
      </c>
      <c r="E1265" s="45">
        <v>2</v>
      </c>
      <c r="F1265" s="45">
        <v>1</v>
      </c>
      <c r="G1265" s="45">
        <v>1</v>
      </c>
      <c r="H1265" s="45">
        <v>0</v>
      </c>
      <c r="I1265" s="45">
        <v>130000</v>
      </c>
      <c r="J1265" s="45">
        <v>130000</v>
      </c>
      <c r="K1265" s="60">
        <v>0</v>
      </c>
      <c r="L1265" s="60">
        <v>3</v>
      </c>
      <c r="M1265" s="60">
        <v>6</v>
      </c>
      <c r="N1265" s="60">
        <v>150</v>
      </c>
      <c r="O1265" s="60">
        <v>150</v>
      </c>
      <c r="P1265" s="60">
        <v>0</v>
      </c>
      <c r="Q1265" s="60">
        <v>2</v>
      </c>
      <c r="R1265" s="60">
        <v>0</v>
      </c>
      <c r="S1265" s="60">
        <v>170</v>
      </c>
      <c r="T1265" s="60">
        <v>170</v>
      </c>
      <c r="U1265" s="60">
        <v>0</v>
      </c>
      <c r="V1265" s="45">
        <v>3</v>
      </c>
      <c r="W1265" s="45">
        <v>4</v>
      </c>
      <c r="X1265" s="45">
        <v>1</v>
      </c>
      <c r="Y1265" s="45">
        <v>1</v>
      </c>
      <c r="Z1265" s="45">
        <v>0</v>
      </c>
      <c r="AA1265" s="45">
        <v>0</v>
      </c>
      <c r="AB1265" s="45">
        <v>0</v>
      </c>
      <c r="AC1265" s="45">
        <v>0</v>
      </c>
      <c r="AD1265" s="45">
        <v>0</v>
      </c>
      <c r="AE1265" s="45">
        <v>0</v>
      </c>
      <c r="AF1265" s="45">
        <v>130000</v>
      </c>
      <c r="AG1265" s="45">
        <v>130000</v>
      </c>
      <c r="AH1265" s="45">
        <v>150</v>
      </c>
      <c r="AI1265" s="45">
        <v>150</v>
      </c>
      <c r="AJ1265" s="45">
        <v>170</v>
      </c>
      <c r="AK1265" s="45">
        <v>170</v>
      </c>
      <c r="AL1265" s="45">
        <v>1</v>
      </c>
      <c r="AM1265" s="45">
        <v>1</v>
      </c>
      <c r="AN1265" s="45">
        <v>0</v>
      </c>
      <c r="AO1265" s="45">
        <v>0</v>
      </c>
    </row>
    <row r="1266" spans="1:41">
      <c r="A1266" s="45">
        <v>23040</v>
      </c>
      <c r="B1266" s="45" t="s">
        <v>531</v>
      </c>
      <c r="C1266" s="45" t="s">
        <v>560</v>
      </c>
      <c r="D1266" s="45">
        <v>1</v>
      </c>
      <c r="E1266" s="45">
        <v>2</v>
      </c>
      <c r="F1266" s="45">
        <v>1</v>
      </c>
      <c r="G1266" s="45">
        <v>1</v>
      </c>
      <c r="H1266" s="45">
        <v>0</v>
      </c>
      <c r="I1266" s="45">
        <v>70000</v>
      </c>
      <c r="J1266" s="45">
        <v>70000</v>
      </c>
      <c r="K1266" s="60">
        <v>0</v>
      </c>
      <c r="L1266" s="60">
        <v>3</v>
      </c>
      <c r="M1266" s="60">
        <v>6</v>
      </c>
      <c r="N1266" s="60">
        <v>50</v>
      </c>
      <c r="O1266" s="60">
        <v>50</v>
      </c>
      <c r="P1266" s="60">
        <v>0</v>
      </c>
      <c r="Q1266" s="60">
        <v>2</v>
      </c>
      <c r="R1266" s="60">
        <v>0</v>
      </c>
      <c r="S1266" s="60">
        <v>115</v>
      </c>
      <c r="T1266" s="60">
        <v>115</v>
      </c>
      <c r="U1266" s="60">
        <v>0</v>
      </c>
      <c r="V1266" s="45">
        <v>0</v>
      </c>
      <c r="W1266" s="45">
        <v>0</v>
      </c>
      <c r="X1266" s="45">
        <v>0</v>
      </c>
      <c r="Y1266" s="45">
        <v>0</v>
      </c>
      <c r="Z1266" s="45">
        <v>0</v>
      </c>
      <c r="AA1266" s="45">
        <v>0</v>
      </c>
      <c r="AB1266" s="45">
        <v>0</v>
      </c>
      <c r="AC1266" s="45">
        <v>0</v>
      </c>
      <c r="AD1266" s="45">
        <v>0</v>
      </c>
      <c r="AE1266" s="45">
        <v>0</v>
      </c>
      <c r="AF1266" s="45">
        <v>70000</v>
      </c>
      <c r="AG1266" s="45">
        <v>70000</v>
      </c>
      <c r="AH1266" s="45">
        <v>50</v>
      </c>
      <c r="AI1266" s="45">
        <v>50</v>
      </c>
      <c r="AJ1266" s="45">
        <v>115</v>
      </c>
      <c r="AK1266" s="45">
        <v>115</v>
      </c>
      <c r="AL1266" s="45">
        <v>0</v>
      </c>
      <c r="AM1266" s="45">
        <v>0</v>
      </c>
      <c r="AN1266" s="45">
        <v>0</v>
      </c>
      <c r="AO1266" s="45">
        <v>0</v>
      </c>
    </row>
    <row r="1267" spans="1:41">
      <c r="A1267" s="45">
        <v>23041</v>
      </c>
      <c r="B1267" s="45" t="s">
        <v>532</v>
      </c>
      <c r="C1267" s="45" t="s">
        <v>561</v>
      </c>
      <c r="D1267" s="45">
        <v>1</v>
      </c>
      <c r="E1267" s="45">
        <v>2</v>
      </c>
      <c r="F1267" s="45">
        <v>1</v>
      </c>
      <c r="G1267" s="45">
        <v>1</v>
      </c>
      <c r="H1267" s="45">
        <v>0</v>
      </c>
      <c r="I1267" s="45">
        <v>105000</v>
      </c>
      <c r="J1267" s="45">
        <v>105000</v>
      </c>
      <c r="K1267" s="60">
        <v>0</v>
      </c>
      <c r="L1267" s="60">
        <v>3</v>
      </c>
      <c r="M1267" s="60">
        <v>6</v>
      </c>
      <c r="N1267" s="60">
        <v>100</v>
      </c>
      <c r="O1267" s="60">
        <v>100</v>
      </c>
      <c r="P1267" s="60">
        <v>0</v>
      </c>
      <c r="Q1267" s="60">
        <v>2</v>
      </c>
      <c r="R1267" s="60">
        <v>0</v>
      </c>
      <c r="S1267" s="60">
        <v>145</v>
      </c>
      <c r="T1267" s="60">
        <v>145</v>
      </c>
      <c r="U1267" s="60">
        <v>0</v>
      </c>
      <c r="V1267" s="45">
        <v>3</v>
      </c>
      <c r="W1267" s="45">
        <v>7</v>
      </c>
      <c r="X1267" s="45">
        <v>3</v>
      </c>
      <c r="Y1267" s="45">
        <v>3</v>
      </c>
      <c r="Z1267" s="45">
        <v>0</v>
      </c>
      <c r="AA1267" s="45">
        <v>0</v>
      </c>
      <c r="AB1267" s="45">
        <v>0</v>
      </c>
      <c r="AC1267" s="45">
        <v>0</v>
      </c>
      <c r="AD1267" s="45">
        <v>0</v>
      </c>
      <c r="AE1267" s="45">
        <v>0</v>
      </c>
      <c r="AF1267" s="45">
        <v>105000</v>
      </c>
      <c r="AG1267" s="45">
        <v>105000</v>
      </c>
      <c r="AH1267" s="45">
        <v>100</v>
      </c>
      <c r="AI1267" s="45">
        <v>100</v>
      </c>
      <c r="AJ1267" s="45">
        <v>145</v>
      </c>
      <c r="AK1267" s="45">
        <v>145</v>
      </c>
      <c r="AL1267" s="45">
        <v>3</v>
      </c>
      <c r="AM1267" s="45">
        <v>3</v>
      </c>
      <c r="AN1267" s="45">
        <v>0</v>
      </c>
      <c r="AO1267" s="45">
        <v>0</v>
      </c>
    </row>
    <row r="1268" spans="1:41">
      <c r="A1268" s="45">
        <v>23042</v>
      </c>
      <c r="B1268" s="45" t="s">
        <v>533</v>
      </c>
      <c r="C1268" s="45" t="s">
        <v>562</v>
      </c>
      <c r="D1268" s="45">
        <v>1</v>
      </c>
      <c r="E1268" s="45">
        <v>2</v>
      </c>
      <c r="F1268" s="45">
        <v>1</v>
      </c>
      <c r="G1268" s="45">
        <v>1</v>
      </c>
      <c r="H1268" s="45">
        <v>0</v>
      </c>
      <c r="I1268" s="45">
        <v>140000</v>
      </c>
      <c r="J1268" s="45">
        <v>140000</v>
      </c>
      <c r="K1268" s="60">
        <v>0</v>
      </c>
      <c r="L1268" s="60">
        <v>3</v>
      </c>
      <c r="M1268" s="60">
        <v>6</v>
      </c>
      <c r="N1268" s="60">
        <v>150</v>
      </c>
      <c r="O1268" s="60">
        <v>150</v>
      </c>
      <c r="P1268" s="60">
        <v>0</v>
      </c>
      <c r="Q1268" s="60">
        <v>2</v>
      </c>
      <c r="R1268" s="60">
        <v>0</v>
      </c>
      <c r="S1268" s="60">
        <v>175</v>
      </c>
      <c r="T1268" s="60">
        <v>175</v>
      </c>
      <c r="U1268" s="60">
        <v>0</v>
      </c>
      <c r="V1268" s="45">
        <v>3</v>
      </c>
      <c r="W1268" s="45">
        <v>4</v>
      </c>
      <c r="X1268" s="45">
        <v>1</v>
      </c>
      <c r="Y1268" s="45">
        <v>1</v>
      </c>
      <c r="Z1268" s="45">
        <v>0</v>
      </c>
      <c r="AA1268" s="45">
        <v>0</v>
      </c>
      <c r="AB1268" s="45">
        <v>0</v>
      </c>
      <c r="AC1268" s="45">
        <v>0</v>
      </c>
      <c r="AD1268" s="45">
        <v>0</v>
      </c>
      <c r="AE1268" s="45">
        <v>0</v>
      </c>
      <c r="AF1268" s="45">
        <v>140000</v>
      </c>
      <c r="AG1268" s="45">
        <v>140000</v>
      </c>
      <c r="AH1268" s="45">
        <v>150</v>
      </c>
      <c r="AI1268" s="45">
        <v>150</v>
      </c>
      <c r="AJ1268" s="45">
        <v>175</v>
      </c>
      <c r="AK1268" s="45">
        <v>175</v>
      </c>
      <c r="AL1268" s="45">
        <v>1</v>
      </c>
      <c r="AM1268" s="45">
        <v>1</v>
      </c>
      <c r="AN1268" s="45">
        <v>0</v>
      </c>
      <c r="AO1268" s="45">
        <v>0</v>
      </c>
    </row>
    <row r="1269" spans="1:41">
      <c r="A1269" s="45">
        <v>23043</v>
      </c>
      <c r="B1269" s="45" t="s">
        <v>534</v>
      </c>
      <c r="C1269" s="45" t="s">
        <v>563</v>
      </c>
      <c r="D1269" s="45">
        <v>1</v>
      </c>
      <c r="E1269" s="45">
        <v>2</v>
      </c>
      <c r="F1269" s="45">
        <v>1</v>
      </c>
      <c r="G1269" s="45">
        <v>1</v>
      </c>
      <c r="H1269" s="45">
        <v>0</v>
      </c>
      <c r="I1269" s="45">
        <v>75000</v>
      </c>
      <c r="J1269" s="45">
        <v>75000</v>
      </c>
      <c r="K1269" s="60">
        <v>0</v>
      </c>
      <c r="L1269" s="60">
        <v>3</v>
      </c>
      <c r="M1269" s="60">
        <v>6</v>
      </c>
      <c r="N1269" s="60">
        <v>50</v>
      </c>
      <c r="O1269" s="60">
        <v>50</v>
      </c>
      <c r="P1269" s="60">
        <v>0</v>
      </c>
      <c r="Q1269" s="60">
        <v>2</v>
      </c>
      <c r="R1269" s="60">
        <v>0</v>
      </c>
      <c r="S1269" s="60">
        <v>120</v>
      </c>
      <c r="T1269" s="60">
        <v>120</v>
      </c>
      <c r="U1269" s="60">
        <v>0</v>
      </c>
      <c r="V1269" s="45">
        <v>0</v>
      </c>
      <c r="W1269" s="45">
        <v>0</v>
      </c>
      <c r="X1269" s="45">
        <v>0</v>
      </c>
      <c r="Y1269" s="45">
        <v>0</v>
      </c>
      <c r="Z1269" s="45">
        <v>0</v>
      </c>
      <c r="AA1269" s="45">
        <v>0</v>
      </c>
      <c r="AB1269" s="45">
        <v>0</v>
      </c>
      <c r="AC1269" s="45">
        <v>0</v>
      </c>
      <c r="AD1269" s="45">
        <v>0</v>
      </c>
      <c r="AE1269" s="45">
        <v>0</v>
      </c>
      <c r="AF1269" s="45">
        <v>75000</v>
      </c>
      <c r="AG1269" s="45">
        <v>75000</v>
      </c>
      <c r="AH1269" s="45">
        <v>50</v>
      </c>
      <c r="AI1269" s="45">
        <v>50</v>
      </c>
      <c r="AJ1269" s="45">
        <v>120</v>
      </c>
      <c r="AK1269" s="45">
        <v>120</v>
      </c>
      <c r="AL1269" s="45">
        <v>0</v>
      </c>
      <c r="AM1269" s="45">
        <v>0</v>
      </c>
      <c r="AN1269" s="45">
        <v>0</v>
      </c>
      <c r="AO1269" s="45">
        <v>0</v>
      </c>
    </row>
    <row r="1270" spans="1:41">
      <c r="A1270" s="45">
        <v>23044</v>
      </c>
      <c r="B1270" s="45" t="s">
        <v>535</v>
      </c>
      <c r="C1270" s="45" t="s">
        <v>564</v>
      </c>
      <c r="D1270" s="45">
        <v>1</v>
      </c>
      <c r="E1270" s="45">
        <v>2</v>
      </c>
      <c r="F1270" s="45">
        <v>1</v>
      </c>
      <c r="G1270" s="45">
        <v>1</v>
      </c>
      <c r="H1270" s="45">
        <v>0</v>
      </c>
      <c r="I1270" s="45">
        <v>112500</v>
      </c>
      <c r="J1270" s="45">
        <v>112500</v>
      </c>
      <c r="K1270" s="60">
        <v>0</v>
      </c>
      <c r="L1270" s="60">
        <v>3</v>
      </c>
      <c r="M1270" s="60">
        <v>6</v>
      </c>
      <c r="N1270" s="60">
        <v>100</v>
      </c>
      <c r="O1270" s="60">
        <v>100</v>
      </c>
      <c r="P1270" s="60">
        <v>0</v>
      </c>
      <c r="Q1270" s="60">
        <v>2</v>
      </c>
      <c r="R1270" s="60">
        <v>0</v>
      </c>
      <c r="S1270" s="60">
        <v>150</v>
      </c>
      <c r="T1270" s="60">
        <v>150</v>
      </c>
      <c r="U1270" s="60">
        <v>0</v>
      </c>
      <c r="V1270" s="45">
        <v>3</v>
      </c>
      <c r="W1270" s="45">
        <v>7</v>
      </c>
      <c r="X1270" s="45">
        <v>3</v>
      </c>
      <c r="Y1270" s="45">
        <v>3</v>
      </c>
      <c r="Z1270" s="45">
        <v>0</v>
      </c>
      <c r="AA1270" s="45">
        <v>0</v>
      </c>
      <c r="AB1270" s="45">
        <v>0</v>
      </c>
      <c r="AC1270" s="45">
        <v>0</v>
      </c>
      <c r="AD1270" s="45">
        <v>0</v>
      </c>
      <c r="AE1270" s="45">
        <v>0</v>
      </c>
      <c r="AF1270" s="45">
        <v>112500</v>
      </c>
      <c r="AG1270" s="45">
        <v>112500</v>
      </c>
      <c r="AH1270" s="45">
        <v>100</v>
      </c>
      <c r="AI1270" s="45">
        <v>100</v>
      </c>
      <c r="AJ1270" s="45">
        <v>150</v>
      </c>
      <c r="AK1270" s="45">
        <v>150</v>
      </c>
      <c r="AL1270" s="45">
        <v>3</v>
      </c>
      <c r="AM1270" s="45">
        <v>3</v>
      </c>
      <c r="AN1270" s="45">
        <v>0</v>
      </c>
      <c r="AO1270" s="45">
        <v>0</v>
      </c>
    </row>
    <row r="1271" spans="1:41">
      <c r="A1271" s="45">
        <v>23045</v>
      </c>
      <c r="B1271" s="45" t="s">
        <v>536</v>
      </c>
      <c r="C1271" s="45" t="s">
        <v>565</v>
      </c>
      <c r="D1271" s="45">
        <v>1</v>
      </c>
      <c r="E1271" s="45">
        <v>2</v>
      </c>
      <c r="F1271" s="45">
        <v>1</v>
      </c>
      <c r="G1271" s="45">
        <v>1</v>
      </c>
      <c r="H1271" s="45">
        <v>0</v>
      </c>
      <c r="I1271" s="45">
        <v>150000</v>
      </c>
      <c r="J1271" s="45">
        <v>150000</v>
      </c>
      <c r="K1271" s="60">
        <v>0</v>
      </c>
      <c r="L1271" s="60">
        <v>3</v>
      </c>
      <c r="M1271" s="60">
        <v>6</v>
      </c>
      <c r="N1271" s="60">
        <v>150</v>
      </c>
      <c r="O1271" s="60">
        <v>150</v>
      </c>
      <c r="P1271" s="60">
        <v>0</v>
      </c>
      <c r="Q1271" s="60">
        <v>2</v>
      </c>
      <c r="R1271" s="60">
        <v>0</v>
      </c>
      <c r="S1271" s="60">
        <v>180</v>
      </c>
      <c r="T1271" s="60">
        <v>180</v>
      </c>
      <c r="U1271" s="60">
        <v>0</v>
      </c>
      <c r="V1271" s="45">
        <v>3</v>
      </c>
      <c r="W1271" s="45">
        <v>4</v>
      </c>
      <c r="X1271" s="45">
        <v>1</v>
      </c>
      <c r="Y1271" s="45">
        <v>1</v>
      </c>
      <c r="Z1271" s="45">
        <v>0</v>
      </c>
      <c r="AA1271" s="45">
        <v>0</v>
      </c>
      <c r="AB1271" s="45">
        <v>0</v>
      </c>
      <c r="AC1271" s="45">
        <v>0</v>
      </c>
      <c r="AD1271" s="45">
        <v>0</v>
      </c>
      <c r="AE1271" s="45">
        <v>0</v>
      </c>
      <c r="AF1271" s="45">
        <v>150000</v>
      </c>
      <c r="AG1271" s="45">
        <v>150000</v>
      </c>
      <c r="AH1271" s="45">
        <v>150</v>
      </c>
      <c r="AI1271" s="45">
        <v>150</v>
      </c>
      <c r="AJ1271" s="45">
        <v>180</v>
      </c>
      <c r="AK1271" s="45">
        <v>180</v>
      </c>
      <c r="AL1271" s="45">
        <v>1</v>
      </c>
      <c r="AM1271" s="45">
        <v>1</v>
      </c>
      <c r="AN1271" s="45">
        <v>0</v>
      </c>
      <c r="AO1271" s="45">
        <v>0</v>
      </c>
    </row>
    <row r="1272" spans="1:41">
      <c r="A1272" s="45">
        <v>23046</v>
      </c>
      <c r="B1272" s="45" t="s">
        <v>537</v>
      </c>
      <c r="C1272" s="45" t="s">
        <v>566</v>
      </c>
      <c r="D1272" s="45">
        <v>1</v>
      </c>
      <c r="E1272" s="45">
        <v>2</v>
      </c>
      <c r="F1272" s="45">
        <v>1</v>
      </c>
      <c r="G1272" s="45">
        <v>1</v>
      </c>
      <c r="H1272" s="45">
        <v>0</v>
      </c>
      <c r="I1272" s="45">
        <v>80000</v>
      </c>
      <c r="J1272" s="45">
        <v>80000</v>
      </c>
      <c r="K1272" s="60">
        <v>0</v>
      </c>
      <c r="L1272" s="60">
        <v>3</v>
      </c>
      <c r="M1272" s="60">
        <v>6</v>
      </c>
      <c r="N1272" s="60">
        <v>50</v>
      </c>
      <c r="O1272" s="60">
        <v>50</v>
      </c>
      <c r="P1272" s="60">
        <v>0</v>
      </c>
      <c r="Q1272" s="60">
        <v>2</v>
      </c>
      <c r="R1272" s="60">
        <v>0</v>
      </c>
      <c r="S1272" s="60">
        <v>125</v>
      </c>
      <c r="T1272" s="60">
        <v>125</v>
      </c>
      <c r="U1272" s="60">
        <v>0</v>
      </c>
      <c r="V1272" s="45">
        <v>0</v>
      </c>
      <c r="W1272" s="45">
        <v>0</v>
      </c>
      <c r="X1272" s="45">
        <v>0</v>
      </c>
      <c r="Y1272" s="45">
        <v>0</v>
      </c>
      <c r="Z1272" s="45">
        <v>0</v>
      </c>
      <c r="AA1272" s="45">
        <v>0</v>
      </c>
      <c r="AB1272" s="45">
        <v>0</v>
      </c>
      <c r="AC1272" s="45">
        <v>0</v>
      </c>
      <c r="AD1272" s="45">
        <v>0</v>
      </c>
      <c r="AE1272" s="45">
        <v>0</v>
      </c>
      <c r="AF1272" s="45">
        <v>80000</v>
      </c>
      <c r="AG1272" s="45">
        <v>80000</v>
      </c>
      <c r="AH1272" s="45">
        <v>50</v>
      </c>
      <c r="AI1272" s="45">
        <v>50</v>
      </c>
      <c r="AJ1272" s="45">
        <v>125</v>
      </c>
      <c r="AK1272" s="45">
        <v>125</v>
      </c>
      <c r="AL1272" s="45">
        <v>0</v>
      </c>
      <c r="AM1272" s="45">
        <v>0</v>
      </c>
      <c r="AN1272" s="45">
        <v>0</v>
      </c>
      <c r="AO1272" s="45">
        <v>0</v>
      </c>
    </row>
    <row r="1273" spans="1:41">
      <c r="A1273" s="45">
        <v>23047</v>
      </c>
      <c r="B1273" s="45" t="s">
        <v>538</v>
      </c>
      <c r="C1273" s="45" t="s">
        <v>567</v>
      </c>
      <c r="D1273" s="45">
        <v>1</v>
      </c>
      <c r="E1273" s="45">
        <v>2</v>
      </c>
      <c r="F1273" s="45">
        <v>1</v>
      </c>
      <c r="G1273" s="45">
        <v>1</v>
      </c>
      <c r="H1273" s="45">
        <v>0</v>
      </c>
      <c r="I1273" s="45">
        <v>120000</v>
      </c>
      <c r="J1273" s="45">
        <v>120000</v>
      </c>
      <c r="K1273" s="60">
        <v>0</v>
      </c>
      <c r="L1273" s="60">
        <v>3</v>
      </c>
      <c r="M1273" s="60">
        <v>6</v>
      </c>
      <c r="N1273" s="60">
        <v>100</v>
      </c>
      <c r="O1273" s="60">
        <v>100</v>
      </c>
      <c r="P1273" s="60">
        <v>0</v>
      </c>
      <c r="Q1273" s="60">
        <v>2</v>
      </c>
      <c r="R1273" s="60">
        <v>0</v>
      </c>
      <c r="S1273" s="60">
        <v>155</v>
      </c>
      <c r="T1273" s="60">
        <v>155</v>
      </c>
      <c r="U1273" s="60">
        <v>0</v>
      </c>
      <c r="V1273" s="45">
        <v>3</v>
      </c>
      <c r="W1273" s="45">
        <v>7</v>
      </c>
      <c r="X1273" s="45">
        <v>3</v>
      </c>
      <c r="Y1273" s="45">
        <v>3</v>
      </c>
      <c r="Z1273" s="45">
        <v>0</v>
      </c>
      <c r="AA1273" s="45">
        <v>0</v>
      </c>
      <c r="AB1273" s="45">
        <v>0</v>
      </c>
      <c r="AC1273" s="45">
        <v>0</v>
      </c>
      <c r="AD1273" s="45">
        <v>0</v>
      </c>
      <c r="AE1273" s="45">
        <v>0</v>
      </c>
      <c r="AF1273" s="45">
        <v>120000</v>
      </c>
      <c r="AG1273" s="45">
        <v>120000</v>
      </c>
      <c r="AH1273" s="45">
        <v>100</v>
      </c>
      <c r="AI1273" s="45">
        <v>100</v>
      </c>
      <c r="AJ1273" s="45">
        <v>155</v>
      </c>
      <c r="AK1273" s="45">
        <v>155</v>
      </c>
      <c r="AL1273" s="45">
        <v>3</v>
      </c>
      <c r="AM1273" s="45">
        <v>3</v>
      </c>
      <c r="AN1273" s="45">
        <v>0</v>
      </c>
      <c r="AO1273" s="45">
        <v>0</v>
      </c>
    </row>
    <row r="1274" spans="1:41">
      <c r="A1274" s="45">
        <v>23048</v>
      </c>
      <c r="B1274" s="45" t="s">
        <v>539</v>
      </c>
      <c r="C1274" s="45" t="s">
        <v>568</v>
      </c>
      <c r="D1274" s="45">
        <v>1</v>
      </c>
      <c r="E1274" s="45">
        <v>2</v>
      </c>
      <c r="F1274" s="45">
        <v>1</v>
      </c>
      <c r="G1274" s="45">
        <v>1</v>
      </c>
      <c r="H1274" s="45">
        <v>0</v>
      </c>
      <c r="I1274" s="45">
        <v>160000</v>
      </c>
      <c r="J1274" s="45">
        <v>160000</v>
      </c>
      <c r="K1274" s="60">
        <v>0</v>
      </c>
      <c r="L1274" s="60">
        <v>3</v>
      </c>
      <c r="M1274" s="60">
        <v>6</v>
      </c>
      <c r="N1274" s="60">
        <v>150</v>
      </c>
      <c r="O1274" s="60">
        <v>150</v>
      </c>
      <c r="P1274" s="60">
        <v>0</v>
      </c>
      <c r="Q1274" s="60">
        <v>2</v>
      </c>
      <c r="R1274" s="60">
        <v>0</v>
      </c>
      <c r="S1274" s="60">
        <v>185</v>
      </c>
      <c r="T1274" s="60">
        <v>185</v>
      </c>
      <c r="U1274" s="60">
        <v>0</v>
      </c>
      <c r="V1274" s="45">
        <v>3</v>
      </c>
      <c r="W1274" s="45">
        <v>4</v>
      </c>
      <c r="X1274" s="45">
        <v>1</v>
      </c>
      <c r="Y1274" s="45">
        <v>1</v>
      </c>
      <c r="Z1274" s="45">
        <v>0</v>
      </c>
      <c r="AA1274" s="45">
        <v>0</v>
      </c>
      <c r="AB1274" s="45">
        <v>0</v>
      </c>
      <c r="AC1274" s="45">
        <v>0</v>
      </c>
      <c r="AD1274" s="45">
        <v>0</v>
      </c>
      <c r="AE1274" s="45">
        <v>0</v>
      </c>
      <c r="AF1274" s="45">
        <v>160000</v>
      </c>
      <c r="AG1274" s="45">
        <v>160000</v>
      </c>
      <c r="AH1274" s="45">
        <v>150</v>
      </c>
      <c r="AI1274" s="45">
        <v>150</v>
      </c>
      <c r="AJ1274" s="45">
        <v>185</v>
      </c>
      <c r="AK1274" s="45">
        <v>185</v>
      </c>
      <c r="AL1274" s="45">
        <v>1</v>
      </c>
      <c r="AM1274" s="45">
        <v>1</v>
      </c>
      <c r="AN1274" s="45">
        <v>0</v>
      </c>
      <c r="AO1274" s="45">
        <v>0</v>
      </c>
    </row>
    <row r="1275" spans="1:41">
      <c r="A1275" s="45">
        <v>23049</v>
      </c>
      <c r="B1275" s="45" t="s">
        <v>540</v>
      </c>
      <c r="C1275" s="45" t="s">
        <v>569</v>
      </c>
      <c r="D1275" s="45">
        <v>1</v>
      </c>
      <c r="E1275" s="45">
        <v>2</v>
      </c>
      <c r="F1275" s="45">
        <v>1</v>
      </c>
      <c r="G1275" s="45">
        <v>1</v>
      </c>
      <c r="H1275" s="45">
        <v>0</v>
      </c>
      <c r="I1275" s="45">
        <v>85000</v>
      </c>
      <c r="J1275" s="45">
        <v>85000</v>
      </c>
      <c r="K1275" s="60">
        <v>0</v>
      </c>
      <c r="L1275" s="60">
        <v>3</v>
      </c>
      <c r="M1275" s="60">
        <v>6</v>
      </c>
      <c r="N1275" s="60">
        <v>50</v>
      </c>
      <c r="O1275" s="60">
        <v>50</v>
      </c>
      <c r="P1275" s="60">
        <v>0</v>
      </c>
      <c r="Q1275" s="60">
        <v>2</v>
      </c>
      <c r="R1275" s="60">
        <v>0</v>
      </c>
      <c r="S1275" s="60">
        <v>130</v>
      </c>
      <c r="T1275" s="60">
        <v>130</v>
      </c>
      <c r="U1275" s="60">
        <v>0</v>
      </c>
      <c r="V1275" s="45">
        <v>0</v>
      </c>
      <c r="W1275" s="45">
        <v>0</v>
      </c>
      <c r="X1275" s="45">
        <v>0</v>
      </c>
      <c r="Y1275" s="45">
        <v>0</v>
      </c>
      <c r="Z1275" s="45">
        <v>0</v>
      </c>
      <c r="AA1275" s="45">
        <v>0</v>
      </c>
      <c r="AB1275" s="45">
        <v>0</v>
      </c>
      <c r="AC1275" s="45">
        <v>0</v>
      </c>
      <c r="AD1275" s="45">
        <v>0</v>
      </c>
      <c r="AE1275" s="45">
        <v>0</v>
      </c>
      <c r="AF1275" s="45">
        <v>85000</v>
      </c>
      <c r="AG1275" s="45">
        <v>85000</v>
      </c>
      <c r="AH1275" s="45">
        <v>50</v>
      </c>
      <c r="AI1275" s="45">
        <v>50</v>
      </c>
      <c r="AJ1275" s="45">
        <v>130</v>
      </c>
      <c r="AK1275" s="45">
        <v>130</v>
      </c>
      <c r="AL1275" s="45">
        <v>0</v>
      </c>
      <c r="AM1275" s="45">
        <v>0</v>
      </c>
      <c r="AN1275" s="45">
        <v>0</v>
      </c>
      <c r="AO1275" s="45">
        <v>0</v>
      </c>
    </row>
    <row r="1276" spans="1:41">
      <c r="A1276" s="45">
        <v>23050</v>
      </c>
      <c r="B1276" s="45" t="s">
        <v>541</v>
      </c>
      <c r="C1276" s="45" t="s">
        <v>570</v>
      </c>
      <c r="D1276" s="45">
        <v>1</v>
      </c>
      <c r="E1276" s="45">
        <v>2</v>
      </c>
      <c r="F1276" s="45">
        <v>1</v>
      </c>
      <c r="G1276" s="45">
        <v>1</v>
      </c>
      <c r="H1276" s="45">
        <v>0</v>
      </c>
      <c r="I1276" s="45">
        <v>127500</v>
      </c>
      <c r="J1276" s="45">
        <v>127500</v>
      </c>
      <c r="K1276" s="60">
        <v>0</v>
      </c>
      <c r="L1276" s="60">
        <v>3</v>
      </c>
      <c r="M1276" s="60">
        <v>6</v>
      </c>
      <c r="N1276" s="60">
        <v>100</v>
      </c>
      <c r="O1276" s="60">
        <v>100</v>
      </c>
      <c r="P1276" s="60">
        <v>0</v>
      </c>
      <c r="Q1276" s="60">
        <v>2</v>
      </c>
      <c r="R1276" s="60">
        <v>0</v>
      </c>
      <c r="S1276" s="60">
        <v>160</v>
      </c>
      <c r="T1276" s="60">
        <v>160</v>
      </c>
      <c r="U1276" s="60">
        <v>0</v>
      </c>
      <c r="V1276" s="45">
        <v>3</v>
      </c>
      <c r="W1276" s="45">
        <v>7</v>
      </c>
      <c r="X1276" s="45">
        <v>3</v>
      </c>
      <c r="Y1276" s="45">
        <v>3</v>
      </c>
      <c r="Z1276" s="45">
        <v>0</v>
      </c>
      <c r="AA1276" s="45">
        <v>0</v>
      </c>
      <c r="AB1276" s="45">
        <v>0</v>
      </c>
      <c r="AC1276" s="45">
        <v>0</v>
      </c>
      <c r="AD1276" s="45">
        <v>0</v>
      </c>
      <c r="AE1276" s="45">
        <v>0</v>
      </c>
      <c r="AF1276" s="45">
        <v>127500</v>
      </c>
      <c r="AG1276" s="45">
        <v>127500</v>
      </c>
      <c r="AH1276" s="45">
        <v>100</v>
      </c>
      <c r="AI1276" s="45">
        <v>100</v>
      </c>
      <c r="AJ1276" s="45">
        <v>160</v>
      </c>
      <c r="AK1276" s="45">
        <v>160</v>
      </c>
      <c r="AL1276" s="45">
        <v>3</v>
      </c>
      <c r="AM1276" s="45">
        <v>3</v>
      </c>
      <c r="AN1276" s="45">
        <v>0</v>
      </c>
      <c r="AO1276" s="45">
        <v>0</v>
      </c>
    </row>
    <row r="1277" spans="1:41">
      <c r="A1277" s="45">
        <v>23051</v>
      </c>
      <c r="B1277" s="45" t="s">
        <v>542</v>
      </c>
      <c r="C1277" s="45" t="s">
        <v>571</v>
      </c>
      <c r="D1277" s="45">
        <v>1</v>
      </c>
      <c r="E1277" s="45">
        <v>2</v>
      </c>
      <c r="F1277" s="45">
        <v>1</v>
      </c>
      <c r="G1277" s="45">
        <v>1</v>
      </c>
      <c r="H1277" s="45">
        <v>0</v>
      </c>
      <c r="I1277" s="45">
        <v>170000</v>
      </c>
      <c r="J1277" s="45">
        <v>170000</v>
      </c>
      <c r="K1277" s="60">
        <v>0</v>
      </c>
      <c r="L1277" s="60">
        <v>3</v>
      </c>
      <c r="M1277" s="60">
        <v>6</v>
      </c>
      <c r="N1277" s="60">
        <v>150</v>
      </c>
      <c r="O1277" s="60">
        <v>150</v>
      </c>
      <c r="P1277" s="60">
        <v>0</v>
      </c>
      <c r="Q1277" s="60">
        <v>2</v>
      </c>
      <c r="R1277" s="60">
        <v>0</v>
      </c>
      <c r="S1277" s="60">
        <v>190</v>
      </c>
      <c r="T1277" s="60">
        <v>190</v>
      </c>
      <c r="U1277" s="60">
        <v>0</v>
      </c>
      <c r="V1277" s="45">
        <v>3</v>
      </c>
      <c r="W1277" s="45">
        <v>4</v>
      </c>
      <c r="X1277" s="45">
        <v>1</v>
      </c>
      <c r="Y1277" s="45">
        <v>1</v>
      </c>
      <c r="Z1277" s="45">
        <v>0</v>
      </c>
      <c r="AA1277" s="45">
        <v>0</v>
      </c>
      <c r="AB1277" s="45">
        <v>0</v>
      </c>
      <c r="AC1277" s="45">
        <v>0</v>
      </c>
      <c r="AD1277" s="45">
        <v>0</v>
      </c>
      <c r="AE1277" s="45">
        <v>0</v>
      </c>
      <c r="AF1277" s="45">
        <v>170000</v>
      </c>
      <c r="AG1277" s="45">
        <v>170000</v>
      </c>
      <c r="AH1277" s="45">
        <v>150</v>
      </c>
      <c r="AI1277" s="45">
        <v>150</v>
      </c>
      <c r="AJ1277" s="45">
        <v>190</v>
      </c>
      <c r="AK1277" s="45">
        <v>190</v>
      </c>
      <c r="AL1277" s="45">
        <v>1</v>
      </c>
      <c r="AM1277" s="45">
        <v>1</v>
      </c>
      <c r="AN1277" s="45">
        <v>0</v>
      </c>
      <c r="AO1277" s="45">
        <v>0</v>
      </c>
    </row>
    <row r="1278" spans="1:41">
      <c r="A1278" s="45">
        <v>23052</v>
      </c>
      <c r="B1278" s="45" t="s">
        <v>543</v>
      </c>
      <c r="C1278" s="45" t="s">
        <v>572</v>
      </c>
      <c r="D1278" s="45">
        <v>1</v>
      </c>
      <c r="E1278" s="45">
        <v>2</v>
      </c>
      <c r="F1278" s="45">
        <v>1</v>
      </c>
      <c r="G1278" s="45">
        <v>1</v>
      </c>
      <c r="H1278" s="45">
        <v>0</v>
      </c>
      <c r="I1278" s="45">
        <v>90000</v>
      </c>
      <c r="J1278" s="45">
        <v>90000</v>
      </c>
      <c r="K1278" s="60">
        <v>0</v>
      </c>
      <c r="L1278" s="60">
        <v>3</v>
      </c>
      <c r="M1278" s="60">
        <v>6</v>
      </c>
      <c r="N1278" s="60">
        <v>50</v>
      </c>
      <c r="O1278" s="60">
        <v>50</v>
      </c>
      <c r="P1278" s="60">
        <v>0</v>
      </c>
      <c r="Q1278" s="60">
        <v>2</v>
      </c>
      <c r="R1278" s="60">
        <v>0</v>
      </c>
      <c r="S1278" s="60">
        <v>135</v>
      </c>
      <c r="T1278" s="60">
        <v>135</v>
      </c>
      <c r="U1278" s="60">
        <v>0</v>
      </c>
      <c r="V1278" s="45">
        <v>0</v>
      </c>
      <c r="W1278" s="45">
        <v>0</v>
      </c>
      <c r="X1278" s="45">
        <v>0</v>
      </c>
      <c r="Y1278" s="45">
        <v>0</v>
      </c>
      <c r="Z1278" s="45">
        <v>0</v>
      </c>
      <c r="AA1278" s="45">
        <v>0</v>
      </c>
      <c r="AB1278" s="45">
        <v>0</v>
      </c>
      <c r="AC1278" s="45">
        <v>0</v>
      </c>
      <c r="AD1278" s="45">
        <v>0</v>
      </c>
      <c r="AE1278" s="45">
        <v>0</v>
      </c>
      <c r="AF1278" s="45">
        <v>90000</v>
      </c>
      <c r="AG1278" s="45">
        <v>90000</v>
      </c>
      <c r="AH1278" s="45">
        <v>50</v>
      </c>
      <c r="AI1278" s="45">
        <v>50</v>
      </c>
      <c r="AJ1278" s="45">
        <v>135</v>
      </c>
      <c r="AK1278" s="45">
        <v>135</v>
      </c>
      <c r="AL1278" s="45">
        <v>0</v>
      </c>
      <c r="AM1278" s="45">
        <v>0</v>
      </c>
      <c r="AN1278" s="45">
        <v>0</v>
      </c>
      <c r="AO1278" s="45">
        <v>0</v>
      </c>
    </row>
    <row r="1279" spans="1:41">
      <c r="A1279" s="45">
        <v>23053</v>
      </c>
      <c r="B1279" s="45" t="s">
        <v>544</v>
      </c>
      <c r="C1279" s="45" t="s">
        <v>573</v>
      </c>
      <c r="D1279" s="45">
        <v>1</v>
      </c>
      <c r="E1279" s="45">
        <v>2</v>
      </c>
      <c r="F1279" s="45">
        <v>1</v>
      </c>
      <c r="G1279" s="45">
        <v>1</v>
      </c>
      <c r="H1279" s="45">
        <v>0</v>
      </c>
      <c r="I1279" s="45">
        <v>135000</v>
      </c>
      <c r="J1279" s="45">
        <v>135000</v>
      </c>
      <c r="K1279" s="60">
        <v>0</v>
      </c>
      <c r="L1279" s="60">
        <v>3</v>
      </c>
      <c r="M1279" s="60">
        <v>6</v>
      </c>
      <c r="N1279" s="60">
        <v>100</v>
      </c>
      <c r="O1279" s="60">
        <v>100</v>
      </c>
      <c r="P1279" s="60">
        <v>0</v>
      </c>
      <c r="Q1279" s="60">
        <v>2</v>
      </c>
      <c r="R1279" s="60">
        <v>0</v>
      </c>
      <c r="S1279" s="60">
        <v>165</v>
      </c>
      <c r="T1279" s="60">
        <v>165</v>
      </c>
      <c r="U1279" s="60">
        <v>0</v>
      </c>
      <c r="V1279" s="45">
        <v>3</v>
      </c>
      <c r="W1279" s="45">
        <v>7</v>
      </c>
      <c r="X1279" s="45">
        <v>3</v>
      </c>
      <c r="Y1279" s="45">
        <v>3</v>
      </c>
      <c r="Z1279" s="45">
        <v>0</v>
      </c>
      <c r="AA1279" s="45">
        <v>0</v>
      </c>
      <c r="AB1279" s="45">
        <v>0</v>
      </c>
      <c r="AC1279" s="45">
        <v>0</v>
      </c>
      <c r="AD1279" s="45">
        <v>0</v>
      </c>
      <c r="AE1279" s="45">
        <v>0</v>
      </c>
      <c r="AF1279" s="45">
        <v>135000</v>
      </c>
      <c r="AG1279" s="45">
        <v>135000</v>
      </c>
      <c r="AH1279" s="45">
        <v>100</v>
      </c>
      <c r="AI1279" s="45">
        <v>100</v>
      </c>
      <c r="AJ1279" s="45">
        <v>165</v>
      </c>
      <c r="AK1279" s="45">
        <v>165</v>
      </c>
      <c r="AL1279" s="45">
        <v>3</v>
      </c>
      <c r="AM1279" s="45">
        <v>3</v>
      </c>
      <c r="AN1279" s="45">
        <v>0</v>
      </c>
      <c r="AO1279" s="45">
        <v>0</v>
      </c>
    </row>
    <row r="1280" spans="1:41">
      <c r="A1280" s="45">
        <v>23054</v>
      </c>
      <c r="B1280" s="45" t="s">
        <v>545</v>
      </c>
      <c r="C1280" s="45" t="s">
        <v>574</v>
      </c>
      <c r="D1280" s="45">
        <v>1</v>
      </c>
      <c r="E1280" s="45">
        <v>2</v>
      </c>
      <c r="F1280" s="45">
        <v>1</v>
      </c>
      <c r="G1280" s="45">
        <v>1</v>
      </c>
      <c r="H1280" s="45">
        <v>0</v>
      </c>
      <c r="I1280" s="45">
        <v>180000</v>
      </c>
      <c r="J1280" s="45">
        <v>180000</v>
      </c>
      <c r="K1280" s="60">
        <v>0</v>
      </c>
      <c r="L1280" s="60">
        <v>3</v>
      </c>
      <c r="M1280" s="60">
        <v>6</v>
      </c>
      <c r="N1280" s="60">
        <v>150</v>
      </c>
      <c r="O1280" s="60">
        <v>150</v>
      </c>
      <c r="P1280" s="60">
        <v>0</v>
      </c>
      <c r="Q1280" s="60">
        <v>2</v>
      </c>
      <c r="R1280" s="60">
        <v>0</v>
      </c>
      <c r="S1280" s="60">
        <v>195</v>
      </c>
      <c r="T1280" s="60">
        <v>195</v>
      </c>
      <c r="U1280" s="60">
        <v>0</v>
      </c>
      <c r="V1280" s="45">
        <v>3</v>
      </c>
      <c r="W1280" s="45">
        <v>4</v>
      </c>
      <c r="X1280" s="45">
        <v>1</v>
      </c>
      <c r="Y1280" s="45">
        <v>1</v>
      </c>
      <c r="Z1280" s="45">
        <v>0</v>
      </c>
      <c r="AA1280" s="45">
        <v>0</v>
      </c>
      <c r="AB1280" s="45">
        <v>0</v>
      </c>
      <c r="AC1280" s="45">
        <v>0</v>
      </c>
      <c r="AD1280" s="45">
        <v>0</v>
      </c>
      <c r="AE1280" s="45">
        <v>0</v>
      </c>
      <c r="AF1280" s="45">
        <v>180000</v>
      </c>
      <c r="AG1280" s="45">
        <v>180000</v>
      </c>
      <c r="AH1280" s="45">
        <v>150</v>
      </c>
      <c r="AI1280" s="45">
        <v>150</v>
      </c>
      <c r="AJ1280" s="45">
        <v>195</v>
      </c>
      <c r="AK1280" s="45">
        <v>195</v>
      </c>
      <c r="AL1280" s="45">
        <v>1</v>
      </c>
      <c r="AM1280" s="45">
        <v>1</v>
      </c>
      <c r="AN1280" s="45">
        <v>0</v>
      </c>
      <c r="AO1280" s="45">
        <v>0</v>
      </c>
    </row>
    <row r="1281" spans="1:41">
      <c r="A1281" s="45">
        <v>23055</v>
      </c>
      <c r="B1281" s="45" t="s">
        <v>546</v>
      </c>
      <c r="C1281" s="45" t="s">
        <v>575</v>
      </c>
      <c r="D1281" s="45">
        <v>1</v>
      </c>
      <c r="E1281" s="45">
        <v>2</v>
      </c>
      <c r="F1281" s="45">
        <v>1</v>
      </c>
      <c r="G1281" s="45">
        <v>1</v>
      </c>
      <c r="H1281" s="45">
        <v>0</v>
      </c>
      <c r="I1281" s="45">
        <v>95000</v>
      </c>
      <c r="J1281" s="45">
        <v>95000</v>
      </c>
      <c r="K1281" s="60">
        <v>0</v>
      </c>
      <c r="L1281" s="60">
        <v>3</v>
      </c>
      <c r="M1281" s="60">
        <v>6</v>
      </c>
      <c r="N1281" s="60">
        <v>50</v>
      </c>
      <c r="O1281" s="60">
        <v>50</v>
      </c>
      <c r="P1281" s="60">
        <v>0</v>
      </c>
      <c r="Q1281" s="60">
        <v>2</v>
      </c>
      <c r="R1281" s="60">
        <v>0</v>
      </c>
      <c r="S1281" s="60">
        <v>140</v>
      </c>
      <c r="T1281" s="60">
        <v>140</v>
      </c>
      <c r="U1281" s="60">
        <v>0</v>
      </c>
      <c r="V1281" s="45">
        <v>0</v>
      </c>
      <c r="W1281" s="45">
        <v>0</v>
      </c>
      <c r="X1281" s="45">
        <v>0</v>
      </c>
      <c r="Y1281" s="45">
        <v>0</v>
      </c>
      <c r="Z1281" s="45">
        <v>0</v>
      </c>
      <c r="AA1281" s="45">
        <v>0</v>
      </c>
      <c r="AB1281" s="45">
        <v>0</v>
      </c>
      <c r="AC1281" s="45">
        <v>0</v>
      </c>
      <c r="AD1281" s="45">
        <v>0</v>
      </c>
      <c r="AE1281" s="45">
        <v>0</v>
      </c>
      <c r="AF1281" s="45">
        <v>95000</v>
      </c>
      <c r="AG1281" s="45">
        <v>95000</v>
      </c>
      <c r="AH1281" s="45">
        <v>50</v>
      </c>
      <c r="AI1281" s="45">
        <v>50</v>
      </c>
      <c r="AJ1281" s="45">
        <v>140</v>
      </c>
      <c r="AK1281" s="45">
        <v>140</v>
      </c>
      <c r="AL1281" s="45">
        <v>0</v>
      </c>
      <c r="AM1281" s="45">
        <v>0</v>
      </c>
      <c r="AN1281" s="45">
        <v>0</v>
      </c>
      <c r="AO1281" s="45">
        <v>0</v>
      </c>
    </row>
    <row r="1282" spans="1:41">
      <c r="A1282" s="45">
        <v>23056</v>
      </c>
      <c r="B1282" s="45" t="s">
        <v>547</v>
      </c>
      <c r="C1282" s="45" t="s">
        <v>576</v>
      </c>
      <c r="D1282" s="45">
        <v>1</v>
      </c>
      <c r="E1282" s="45">
        <v>2</v>
      </c>
      <c r="F1282" s="45">
        <v>1</v>
      </c>
      <c r="G1282" s="45">
        <v>1</v>
      </c>
      <c r="H1282" s="45">
        <v>0</v>
      </c>
      <c r="I1282" s="45">
        <v>142500</v>
      </c>
      <c r="J1282" s="45">
        <v>142500</v>
      </c>
      <c r="K1282" s="60">
        <v>0</v>
      </c>
      <c r="L1282" s="60">
        <v>3</v>
      </c>
      <c r="M1282" s="60">
        <v>6</v>
      </c>
      <c r="N1282" s="60">
        <v>100</v>
      </c>
      <c r="O1282" s="60">
        <v>100</v>
      </c>
      <c r="P1282" s="60">
        <v>0</v>
      </c>
      <c r="Q1282" s="60">
        <v>2</v>
      </c>
      <c r="R1282" s="60">
        <v>0</v>
      </c>
      <c r="S1282" s="60">
        <v>170</v>
      </c>
      <c r="T1282" s="60">
        <v>170</v>
      </c>
      <c r="U1282" s="60">
        <v>0</v>
      </c>
      <c r="V1282" s="45">
        <v>3</v>
      </c>
      <c r="W1282" s="45">
        <v>7</v>
      </c>
      <c r="X1282" s="45">
        <v>3</v>
      </c>
      <c r="Y1282" s="45">
        <v>3</v>
      </c>
      <c r="Z1282" s="45">
        <v>0</v>
      </c>
      <c r="AA1282" s="45">
        <v>0</v>
      </c>
      <c r="AB1282" s="45">
        <v>0</v>
      </c>
      <c r="AC1282" s="45">
        <v>0</v>
      </c>
      <c r="AD1282" s="45">
        <v>0</v>
      </c>
      <c r="AE1282" s="45">
        <v>0</v>
      </c>
      <c r="AF1282" s="45">
        <v>142500</v>
      </c>
      <c r="AG1282" s="45">
        <v>142500</v>
      </c>
      <c r="AH1282" s="45">
        <v>100</v>
      </c>
      <c r="AI1282" s="45">
        <v>100</v>
      </c>
      <c r="AJ1282" s="45">
        <v>170</v>
      </c>
      <c r="AK1282" s="45">
        <v>170</v>
      </c>
      <c r="AL1282" s="45">
        <v>3</v>
      </c>
      <c r="AM1282" s="45">
        <v>3</v>
      </c>
      <c r="AN1282" s="45">
        <v>0</v>
      </c>
      <c r="AO1282" s="45">
        <v>0</v>
      </c>
    </row>
    <row r="1283" spans="1:41">
      <c r="A1283" s="45">
        <v>23057</v>
      </c>
      <c r="B1283" s="45" t="s">
        <v>548</v>
      </c>
      <c r="C1283" s="45" t="s">
        <v>577</v>
      </c>
      <c r="D1283" s="45">
        <v>1</v>
      </c>
      <c r="E1283" s="45">
        <v>2</v>
      </c>
      <c r="F1283" s="45">
        <v>1</v>
      </c>
      <c r="G1283" s="45">
        <v>1</v>
      </c>
      <c r="H1283" s="45">
        <v>0</v>
      </c>
      <c r="I1283" s="45">
        <v>190000</v>
      </c>
      <c r="J1283" s="45">
        <v>190000</v>
      </c>
      <c r="K1283" s="60">
        <v>0</v>
      </c>
      <c r="L1283" s="60">
        <v>3</v>
      </c>
      <c r="M1283" s="60">
        <v>6</v>
      </c>
      <c r="N1283" s="60">
        <v>150</v>
      </c>
      <c r="O1283" s="60">
        <v>150</v>
      </c>
      <c r="P1283" s="60">
        <v>0</v>
      </c>
      <c r="Q1283" s="60">
        <v>2</v>
      </c>
      <c r="R1283" s="60">
        <v>0</v>
      </c>
      <c r="S1283" s="60">
        <v>200</v>
      </c>
      <c r="T1283" s="60">
        <v>200</v>
      </c>
      <c r="U1283" s="60">
        <v>0</v>
      </c>
      <c r="V1283" s="45">
        <v>3</v>
      </c>
      <c r="W1283" s="45">
        <v>4</v>
      </c>
      <c r="X1283" s="45">
        <v>1</v>
      </c>
      <c r="Y1283" s="45">
        <v>1</v>
      </c>
      <c r="Z1283" s="45">
        <v>0</v>
      </c>
      <c r="AA1283" s="45">
        <v>0</v>
      </c>
      <c r="AB1283" s="45">
        <v>0</v>
      </c>
      <c r="AC1283" s="45">
        <v>0</v>
      </c>
      <c r="AD1283" s="45">
        <v>0</v>
      </c>
      <c r="AE1283" s="45">
        <v>0</v>
      </c>
      <c r="AF1283" s="45">
        <v>190000</v>
      </c>
      <c r="AG1283" s="45">
        <v>190000</v>
      </c>
      <c r="AH1283" s="45">
        <v>150</v>
      </c>
      <c r="AI1283" s="45">
        <v>150</v>
      </c>
      <c r="AJ1283" s="45">
        <v>200</v>
      </c>
      <c r="AK1283" s="45">
        <v>200</v>
      </c>
      <c r="AL1283" s="45">
        <v>1</v>
      </c>
      <c r="AM1283" s="45">
        <v>1</v>
      </c>
      <c r="AN1283" s="45">
        <v>0</v>
      </c>
      <c r="AO1283" s="45">
        <v>0</v>
      </c>
    </row>
    <row r="1284" spans="1:41">
      <c r="A1284" s="45">
        <v>23058</v>
      </c>
      <c r="B1284" s="45" t="s">
        <v>549</v>
      </c>
      <c r="C1284" s="45" t="s">
        <v>578</v>
      </c>
      <c r="D1284" s="45">
        <v>1</v>
      </c>
      <c r="E1284" s="45">
        <v>2</v>
      </c>
      <c r="F1284" s="45">
        <v>1</v>
      </c>
      <c r="G1284" s="45">
        <v>1</v>
      </c>
      <c r="H1284" s="45">
        <v>0</v>
      </c>
      <c r="I1284" s="45">
        <v>100000</v>
      </c>
      <c r="J1284" s="45">
        <v>100000</v>
      </c>
      <c r="K1284" s="60">
        <v>0</v>
      </c>
      <c r="L1284" s="60">
        <v>3</v>
      </c>
      <c r="M1284" s="60">
        <v>6</v>
      </c>
      <c r="N1284" s="60">
        <v>50</v>
      </c>
      <c r="O1284" s="60">
        <v>50</v>
      </c>
      <c r="P1284" s="60">
        <v>0</v>
      </c>
      <c r="Q1284" s="60">
        <v>2</v>
      </c>
      <c r="R1284" s="60">
        <v>0</v>
      </c>
      <c r="S1284" s="60">
        <v>145</v>
      </c>
      <c r="T1284" s="60">
        <v>145</v>
      </c>
      <c r="U1284" s="60">
        <v>0</v>
      </c>
      <c r="V1284" s="45">
        <v>0</v>
      </c>
      <c r="W1284" s="45">
        <v>0</v>
      </c>
      <c r="X1284" s="45">
        <v>0</v>
      </c>
      <c r="Y1284" s="45">
        <v>0</v>
      </c>
      <c r="Z1284" s="45">
        <v>0</v>
      </c>
      <c r="AA1284" s="45">
        <v>0</v>
      </c>
      <c r="AB1284" s="45">
        <v>0</v>
      </c>
      <c r="AC1284" s="45">
        <v>0</v>
      </c>
      <c r="AD1284" s="45">
        <v>0</v>
      </c>
      <c r="AE1284" s="45">
        <v>0</v>
      </c>
      <c r="AF1284" s="45">
        <v>100000</v>
      </c>
      <c r="AG1284" s="45">
        <v>100000</v>
      </c>
      <c r="AH1284" s="45">
        <v>50</v>
      </c>
      <c r="AI1284" s="45">
        <v>50</v>
      </c>
      <c r="AJ1284" s="45">
        <v>145</v>
      </c>
      <c r="AK1284" s="45">
        <v>145</v>
      </c>
      <c r="AL1284" s="45">
        <v>0</v>
      </c>
      <c r="AM1284" s="45">
        <v>0</v>
      </c>
      <c r="AN1284" s="45">
        <v>0</v>
      </c>
      <c r="AO1284" s="45">
        <v>0</v>
      </c>
    </row>
    <row r="1285" spans="1:41">
      <c r="A1285" s="45">
        <v>23059</v>
      </c>
      <c r="B1285" s="45" t="s">
        <v>550</v>
      </c>
      <c r="C1285" s="45" t="s">
        <v>579</v>
      </c>
      <c r="D1285" s="45">
        <v>1</v>
      </c>
      <c r="E1285" s="45">
        <v>2</v>
      </c>
      <c r="F1285" s="45">
        <v>1</v>
      </c>
      <c r="G1285" s="45">
        <v>1</v>
      </c>
      <c r="H1285" s="45">
        <v>0</v>
      </c>
      <c r="I1285" s="45">
        <v>150000</v>
      </c>
      <c r="J1285" s="45">
        <v>150000</v>
      </c>
      <c r="K1285" s="60">
        <v>0</v>
      </c>
      <c r="L1285" s="60">
        <v>3</v>
      </c>
      <c r="M1285" s="60">
        <v>6</v>
      </c>
      <c r="N1285" s="60">
        <v>100</v>
      </c>
      <c r="O1285" s="60">
        <v>100</v>
      </c>
      <c r="P1285" s="60">
        <v>0</v>
      </c>
      <c r="Q1285" s="60">
        <v>2</v>
      </c>
      <c r="R1285" s="60">
        <v>0</v>
      </c>
      <c r="S1285" s="60">
        <v>175</v>
      </c>
      <c r="T1285" s="60">
        <v>175</v>
      </c>
      <c r="U1285" s="60">
        <v>0</v>
      </c>
      <c r="V1285" s="45">
        <v>3</v>
      </c>
      <c r="W1285" s="45">
        <v>7</v>
      </c>
      <c r="X1285" s="45">
        <v>3</v>
      </c>
      <c r="Y1285" s="45">
        <v>3</v>
      </c>
      <c r="Z1285" s="45">
        <v>0</v>
      </c>
      <c r="AA1285" s="45">
        <v>0</v>
      </c>
      <c r="AB1285" s="45">
        <v>0</v>
      </c>
      <c r="AC1285" s="45">
        <v>0</v>
      </c>
      <c r="AD1285" s="45">
        <v>0</v>
      </c>
      <c r="AE1285" s="45">
        <v>0</v>
      </c>
      <c r="AF1285" s="45">
        <v>150000</v>
      </c>
      <c r="AG1285" s="45">
        <v>150000</v>
      </c>
      <c r="AH1285" s="45">
        <v>100</v>
      </c>
      <c r="AI1285" s="45">
        <v>100</v>
      </c>
      <c r="AJ1285" s="45">
        <v>175</v>
      </c>
      <c r="AK1285" s="45">
        <v>175</v>
      </c>
      <c r="AL1285" s="45">
        <v>3</v>
      </c>
      <c r="AM1285" s="45">
        <v>3</v>
      </c>
      <c r="AN1285" s="45">
        <v>0</v>
      </c>
      <c r="AO1285" s="45">
        <v>0</v>
      </c>
    </row>
    <row r="1286" spans="1:41">
      <c r="A1286" s="45">
        <v>23060</v>
      </c>
      <c r="B1286" s="45" t="s">
        <v>551</v>
      </c>
      <c r="C1286" s="45" t="s">
        <v>580</v>
      </c>
      <c r="D1286" s="45">
        <v>1</v>
      </c>
      <c r="E1286" s="45">
        <v>2</v>
      </c>
      <c r="F1286" s="45">
        <v>1</v>
      </c>
      <c r="G1286" s="45">
        <v>1</v>
      </c>
      <c r="H1286" s="45">
        <v>0</v>
      </c>
      <c r="I1286" s="45">
        <v>200000</v>
      </c>
      <c r="J1286" s="45">
        <v>200000</v>
      </c>
      <c r="K1286" s="60">
        <v>0</v>
      </c>
      <c r="L1286" s="60">
        <v>3</v>
      </c>
      <c r="M1286" s="60">
        <v>6</v>
      </c>
      <c r="N1286" s="60">
        <v>150</v>
      </c>
      <c r="O1286" s="60">
        <v>150</v>
      </c>
      <c r="P1286" s="60">
        <v>0</v>
      </c>
      <c r="Q1286" s="60">
        <v>2</v>
      </c>
      <c r="R1286" s="60">
        <v>0</v>
      </c>
      <c r="S1286" s="60">
        <v>205</v>
      </c>
      <c r="T1286" s="60">
        <v>205</v>
      </c>
      <c r="U1286" s="60">
        <v>0</v>
      </c>
      <c r="V1286" s="45">
        <v>3</v>
      </c>
      <c r="W1286" s="45">
        <v>4</v>
      </c>
      <c r="X1286" s="45">
        <v>1</v>
      </c>
      <c r="Y1286" s="45">
        <v>1</v>
      </c>
      <c r="Z1286" s="45">
        <v>0</v>
      </c>
      <c r="AA1286" s="45">
        <v>0</v>
      </c>
      <c r="AB1286" s="45">
        <v>0</v>
      </c>
      <c r="AC1286" s="45">
        <v>0</v>
      </c>
      <c r="AD1286" s="45">
        <v>0</v>
      </c>
      <c r="AE1286" s="45">
        <v>0</v>
      </c>
      <c r="AF1286" s="45">
        <v>200000</v>
      </c>
      <c r="AG1286" s="45">
        <v>200000</v>
      </c>
      <c r="AH1286" s="45">
        <v>150</v>
      </c>
      <c r="AI1286" s="45">
        <v>150</v>
      </c>
      <c r="AJ1286" s="45">
        <v>205</v>
      </c>
      <c r="AK1286" s="45">
        <v>205</v>
      </c>
      <c r="AL1286" s="45">
        <v>1</v>
      </c>
      <c r="AM1286" s="45">
        <v>1</v>
      </c>
      <c r="AN1286" s="45">
        <v>0</v>
      </c>
      <c r="AO1286" s="45">
        <v>0</v>
      </c>
    </row>
    <row r="1287" spans="1:41">
      <c r="A1287" s="45">
        <v>23061</v>
      </c>
      <c r="B1287" s="45" t="s">
        <v>922</v>
      </c>
      <c r="C1287" s="45" t="s">
        <v>922</v>
      </c>
      <c r="D1287" s="45">
        <v>1</v>
      </c>
      <c r="E1287" s="45">
        <v>2</v>
      </c>
      <c r="F1287" s="45">
        <v>1</v>
      </c>
      <c r="G1287" s="45">
        <v>1</v>
      </c>
      <c r="H1287" s="45">
        <v>0</v>
      </c>
      <c r="I1287" s="45">
        <v>105000</v>
      </c>
      <c r="J1287" s="45">
        <v>105000</v>
      </c>
      <c r="K1287" s="60">
        <v>0</v>
      </c>
      <c r="L1287" s="60">
        <v>3</v>
      </c>
      <c r="M1287" s="60">
        <v>6</v>
      </c>
      <c r="N1287" s="60">
        <v>50</v>
      </c>
      <c r="O1287" s="60">
        <v>50</v>
      </c>
      <c r="P1287" s="60">
        <v>0</v>
      </c>
      <c r="Q1287" s="60">
        <v>2</v>
      </c>
      <c r="R1287" s="60">
        <v>0</v>
      </c>
      <c r="S1287" s="60">
        <v>150</v>
      </c>
      <c r="T1287" s="60">
        <v>150</v>
      </c>
      <c r="U1287" s="60">
        <v>0</v>
      </c>
      <c r="V1287" s="45">
        <v>0</v>
      </c>
      <c r="W1287" s="45">
        <v>0</v>
      </c>
      <c r="X1287" s="45">
        <v>0</v>
      </c>
      <c r="Y1287" s="45">
        <v>0</v>
      </c>
      <c r="Z1287" s="45">
        <v>0</v>
      </c>
      <c r="AA1287" s="45">
        <v>0</v>
      </c>
      <c r="AB1287" s="45">
        <v>0</v>
      </c>
      <c r="AC1287" s="45">
        <v>0</v>
      </c>
      <c r="AD1287" s="45">
        <v>0</v>
      </c>
      <c r="AE1287" s="45">
        <v>0</v>
      </c>
      <c r="AF1287" s="45">
        <v>105000</v>
      </c>
      <c r="AG1287" s="45">
        <v>105000</v>
      </c>
      <c r="AH1287" s="45">
        <v>50</v>
      </c>
      <c r="AI1287" s="45">
        <v>50</v>
      </c>
      <c r="AJ1287" s="45">
        <v>150</v>
      </c>
      <c r="AK1287" s="45">
        <v>150</v>
      </c>
      <c r="AL1287" s="45">
        <v>0</v>
      </c>
      <c r="AM1287" s="45">
        <v>0</v>
      </c>
      <c r="AN1287" s="45">
        <v>0</v>
      </c>
      <c r="AO1287" s="45">
        <v>0</v>
      </c>
    </row>
    <row r="1288" spans="1:41">
      <c r="A1288" s="45">
        <v>23062</v>
      </c>
      <c r="B1288" s="45" t="s">
        <v>923</v>
      </c>
      <c r="C1288" s="45" t="s">
        <v>923</v>
      </c>
      <c r="D1288" s="45">
        <v>1</v>
      </c>
      <c r="E1288" s="45">
        <v>2</v>
      </c>
      <c r="F1288" s="45">
        <v>1</v>
      </c>
      <c r="G1288" s="45">
        <v>1</v>
      </c>
      <c r="H1288" s="45">
        <v>0</v>
      </c>
      <c r="I1288" s="45">
        <v>155000</v>
      </c>
      <c r="J1288" s="45">
        <v>155000</v>
      </c>
      <c r="K1288" s="60">
        <v>0</v>
      </c>
      <c r="L1288" s="60">
        <v>3</v>
      </c>
      <c r="M1288" s="60">
        <v>6</v>
      </c>
      <c r="N1288" s="60">
        <v>100</v>
      </c>
      <c r="O1288" s="60">
        <v>100</v>
      </c>
      <c r="P1288" s="60">
        <v>0</v>
      </c>
      <c r="Q1288" s="60">
        <v>2</v>
      </c>
      <c r="R1288" s="60">
        <v>0</v>
      </c>
      <c r="S1288" s="60">
        <v>180</v>
      </c>
      <c r="T1288" s="60">
        <v>180</v>
      </c>
      <c r="U1288" s="60">
        <v>0</v>
      </c>
      <c r="V1288" s="45">
        <v>3</v>
      </c>
      <c r="W1288" s="45">
        <v>7</v>
      </c>
      <c r="X1288" s="45">
        <v>3</v>
      </c>
      <c r="Y1288" s="45">
        <v>3</v>
      </c>
      <c r="Z1288" s="45">
        <v>0</v>
      </c>
      <c r="AA1288" s="45">
        <v>0</v>
      </c>
      <c r="AB1288" s="45">
        <v>0</v>
      </c>
      <c r="AC1288" s="45">
        <v>0</v>
      </c>
      <c r="AD1288" s="45">
        <v>0</v>
      </c>
      <c r="AE1288" s="45">
        <v>0</v>
      </c>
      <c r="AF1288" s="45">
        <v>155000</v>
      </c>
      <c r="AG1288" s="45">
        <v>155000</v>
      </c>
      <c r="AH1288" s="45">
        <v>100</v>
      </c>
      <c r="AI1288" s="45">
        <v>100</v>
      </c>
      <c r="AJ1288" s="45">
        <v>180</v>
      </c>
      <c r="AK1288" s="45">
        <v>180</v>
      </c>
      <c r="AL1288" s="45">
        <v>3</v>
      </c>
      <c r="AM1288" s="45">
        <v>3</v>
      </c>
      <c r="AN1288" s="45">
        <v>0</v>
      </c>
      <c r="AO1288" s="45">
        <v>0</v>
      </c>
    </row>
    <row r="1289" spans="1:41">
      <c r="A1289" s="45">
        <v>23063</v>
      </c>
      <c r="B1289" s="45" t="s">
        <v>924</v>
      </c>
      <c r="C1289" s="45" t="s">
        <v>924</v>
      </c>
      <c r="D1289" s="45">
        <v>1</v>
      </c>
      <c r="E1289" s="45">
        <v>2</v>
      </c>
      <c r="F1289" s="45">
        <v>1</v>
      </c>
      <c r="G1289" s="45">
        <v>1</v>
      </c>
      <c r="H1289" s="45">
        <v>0</v>
      </c>
      <c r="I1289" s="45">
        <v>205000</v>
      </c>
      <c r="J1289" s="45">
        <v>205000</v>
      </c>
      <c r="K1289" s="60">
        <v>0</v>
      </c>
      <c r="L1289" s="60">
        <v>3</v>
      </c>
      <c r="M1289" s="60">
        <v>6</v>
      </c>
      <c r="N1289" s="60">
        <v>150</v>
      </c>
      <c r="O1289" s="60">
        <v>150</v>
      </c>
      <c r="P1289" s="60">
        <v>0</v>
      </c>
      <c r="Q1289" s="60">
        <v>2</v>
      </c>
      <c r="R1289" s="60">
        <v>0</v>
      </c>
      <c r="S1289" s="60">
        <v>210</v>
      </c>
      <c r="T1289" s="60">
        <v>210</v>
      </c>
      <c r="U1289" s="60">
        <v>0</v>
      </c>
      <c r="V1289" s="45">
        <v>3</v>
      </c>
      <c r="W1289" s="45">
        <v>4</v>
      </c>
      <c r="X1289" s="45">
        <v>1</v>
      </c>
      <c r="Y1289" s="45">
        <v>1</v>
      </c>
      <c r="Z1289" s="45">
        <v>0</v>
      </c>
      <c r="AA1289" s="45">
        <v>0</v>
      </c>
      <c r="AB1289" s="45">
        <v>0</v>
      </c>
      <c r="AC1289" s="45">
        <v>0</v>
      </c>
      <c r="AD1289" s="45">
        <v>0</v>
      </c>
      <c r="AE1289" s="45">
        <v>0</v>
      </c>
      <c r="AF1289" s="45">
        <v>205000</v>
      </c>
      <c r="AG1289" s="45">
        <v>205000</v>
      </c>
      <c r="AH1289" s="45">
        <v>150</v>
      </c>
      <c r="AI1289" s="45">
        <v>150</v>
      </c>
      <c r="AJ1289" s="45">
        <v>210</v>
      </c>
      <c r="AK1289" s="45">
        <v>210</v>
      </c>
      <c r="AL1289" s="45">
        <v>1</v>
      </c>
      <c r="AM1289" s="45">
        <v>1</v>
      </c>
      <c r="AN1289" s="45">
        <v>0</v>
      </c>
      <c r="AO1289" s="45">
        <v>0</v>
      </c>
    </row>
    <row r="1290" spans="1:41">
      <c r="A1290" s="45">
        <v>23064</v>
      </c>
      <c r="B1290" s="45" t="s">
        <v>925</v>
      </c>
      <c r="C1290" s="45" t="s">
        <v>925</v>
      </c>
      <c r="D1290" s="45">
        <v>1</v>
      </c>
      <c r="E1290" s="45">
        <v>2</v>
      </c>
      <c r="F1290" s="45">
        <v>1</v>
      </c>
      <c r="G1290" s="45">
        <v>1</v>
      </c>
      <c r="H1290" s="45">
        <v>0</v>
      </c>
      <c r="I1290" s="45">
        <v>110000</v>
      </c>
      <c r="J1290" s="45">
        <v>110000</v>
      </c>
      <c r="K1290" s="60">
        <v>0</v>
      </c>
      <c r="L1290" s="60">
        <v>3</v>
      </c>
      <c r="M1290" s="60">
        <v>6</v>
      </c>
      <c r="N1290" s="60">
        <v>50</v>
      </c>
      <c r="O1290" s="60">
        <v>50</v>
      </c>
      <c r="P1290" s="60">
        <v>0</v>
      </c>
      <c r="Q1290" s="60">
        <v>2</v>
      </c>
      <c r="R1290" s="60">
        <v>0</v>
      </c>
      <c r="S1290" s="60">
        <v>155</v>
      </c>
      <c r="T1290" s="60">
        <v>155</v>
      </c>
      <c r="U1290" s="60">
        <v>0</v>
      </c>
      <c r="V1290" s="45">
        <v>0</v>
      </c>
      <c r="W1290" s="45">
        <v>0</v>
      </c>
      <c r="X1290" s="45">
        <v>0</v>
      </c>
      <c r="Y1290" s="45">
        <v>0</v>
      </c>
      <c r="Z1290" s="45">
        <v>0</v>
      </c>
      <c r="AA1290" s="45">
        <v>0</v>
      </c>
      <c r="AB1290" s="45">
        <v>0</v>
      </c>
      <c r="AC1290" s="45">
        <v>0</v>
      </c>
      <c r="AD1290" s="45">
        <v>0</v>
      </c>
      <c r="AE1290" s="45">
        <v>0</v>
      </c>
      <c r="AF1290" s="45">
        <v>110000</v>
      </c>
      <c r="AG1290" s="45">
        <v>110000</v>
      </c>
      <c r="AH1290" s="45">
        <v>50</v>
      </c>
      <c r="AI1290" s="45">
        <v>50</v>
      </c>
      <c r="AJ1290" s="45">
        <v>155</v>
      </c>
      <c r="AK1290" s="45">
        <v>155</v>
      </c>
      <c r="AL1290" s="45">
        <v>0</v>
      </c>
      <c r="AM1290" s="45">
        <v>0</v>
      </c>
      <c r="AN1290" s="45">
        <v>0</v>
      </c>
      <c r="AO1290" s="45">
        <v>0</v>
      </c>
    </row>
    <row r="1291" spans="1:41">
      <c r="A1291" s="45">
        <v>23065</v>
      </c>
      <c r="B1291" s="45" t="s">
        <v>926</v>
      </c>
      <c r="C1291" s="45" t="s">
        <v>926</v>
      </c>
      <c r="D1291" s="45">
        <v>1</v>
      </c>
      <c r="E1291" s="45">
        <v>2</v>
      </c>
      <c r="F1291" s="45">
        <v>1</v>
      </c>
      <c r="G1291" s="45">
        <v>1</v>
      </c>
      <c r="H1291" s="45">
        <v>0</v>
      </c>
      <c r="I1291" s="45">
        <v>160000</v>
      </c>
      <c r="J1291" s="45">
        <v>160000</v>
      </c>
      <c r="K1291" s="60">
        <v>0</v>
      </c>
      <c r="L1291" s="60">
        <v>3</v>
      </c>
      <c r="M1291" s="60">
        <v>6</v>
      </c>
      <c r="N1291" s="60">
        <v>100</v>
      </c>
      <c r="O1291" s="60">
        <v>100</v>
      </c>
      <c r="P1291" s="60">
        <v>0</v>
      </c>
      <c r="Q1291" s="60">
        <v>2</v>
      </c>
      <c r="R1291" s="60">
        <v>0</v>
      </c>
      <c r="S1291" s="60">
        <v>185</v>
      </c>
      <c r="T1291" s="60">
        <v>185</v>
      </c>
      <c r="U1291" s="60">
        <v>0</v>
      </c>
      <c r="V1291" s="45">
        <v>3</v>
      </c>
      <c r="W1291" s="45">
        <v>7</v>
      </c>
      <c r="X1291" s="45">
        <v>3</v>
      </c>
      <c r="Y1291" s="45">
        <v>3</v>
      </c>
      <c r="Z1291" s="45">
        <v>0</v>
      </c>
      <c r="AA1291" s="45">
        <v>0</v>
      </c>
      <c r="AB1291" s="45">
        <v>0</v>
      </c>
      <c r="AC1291" s="45">
        <v>0</v>
      </c>
      <c r="AD1291" s="45">
        <v>0</v>
      </c>
      <c r="AE1291" s="45">
        <v>0</v>
      </c>
      <c r="AF1291" s="45">
        <v>160000</v>
      </c>
      <c r="AG1291" s="45">
        <v>160000</v>
      </c>
      <c r="AH1291" s="45">
        <v>100</v>
      </c>
      <c r="AI1291" s="45">
        <v>100</v>
      </c>
      <c r="AJ1291" s="45">
        <v>185</v>
      </c>
      <c r="AK1291" s="45">
        <v>185</v>
      </c>
      <c r="AL1291" s="45">
        <v>3</v>
      </c>
      <c r="AM1291" s="45">
        <v>3</v>
      </c>
      <c r="AN1291" s="45">
        <v>0</v>
      </c>
      <c r="AO1291" s="45">
        <v>0</v>
      </c>
    </row>
    <row r="1292" spans="1:41">
      <c r="A1292" s="45">
        <v>23066</v>
      </c>
      <c r="B1292" s="45" t="s">
        <v>927</v>
      </c>
      <c r="C1292" s="45" t="s">
        <v>927</v>
      </c>
      <c r="D1292" s="45">
        <v>1</v>
      </c>
      <c r="E1292" s="45">
        <v>2</v>
      </c>
      <c r="F1292" s="45">
        <v>1</v>
      </c>
      <c r="G1292" s="45">
        <v>1</v>
      </c>
      <c r="H1292" s="45">
        <v>0</v>
      </c>
      <c r="I1292" s="45">
        <v>210000</v>
      </c>
      <c r="J1292" s="45">
        <v>210000</v>
      </c>
      <c r="K1292" s="60">
        <v>0</v>
      </c>
      <c r="L1292" s="60">
        <v>3</v>
      </c>
      <c r="M1292" s="60">
        <v>6</v>
      </c>
      <c r="N1292" s="60">
        <v>150</v>
      </c>
      <c r="O1292" s="60">
        <v>150</v>
      </c>
      <c r="P1292" s="60">
        <v>0</v>
      </c>
      <c r="Q1292" s="60">
        <v>2</v>
      </c>
      <c r="R1292" s="60">
        <v>0</v>
      </c>
      <c r="S1292" s="60">
        <v>215</v>
      </c>
      <c r="T1292" s="60">
        <v>215</v>
      </c>
      <c r="U1292" s="60">
        <v>0</v>
      </c>
      <c r="V1292" s="45">
        <v>3</v>
      </c>
      <c r="W1292" s="45">
        <v>4</v>
      </c>
      <c r="X1292" s="45">
        <v>1</v>
      </c>
      <c r="Y1292" s="45">
        <v>1</v>
      </c>
      <c r="Z1292" s="45">
        <v>0</v>
      </c>
      <c r="AA1292" s="45">
        <v>0</v>
      </c>
      <c r="AB1292" s="45">
        <v>0</v>
      </c>
      <c r="AC1292" s="45">
        <v>0</v>
      </c>
      <c r="AD1292" s="45">
        <v>0</v>
      </c>
      <c r="AE1292" s="45">
        <v>0</v>
      </c>
      <c r="AF1292" s="45">
        <v>210000</v>
      </c>
      <c r="AG1292" s="45">
        <v>210000</v>
      </c>
      <c r="AH1292" s="45">
        <v>150</v>
      </c>
      <c r="AI1292" s="45">
        <v>150</v>
      </c>
      <c r="AJ1292" s="45">
        <v>215</v>
      </c>
      <c r="AK1292" s="45">
        <v>215</v>
      </c>
      <c r="AL1292" s="45">
        <v>1</v>
      </c>
      <c r="AM1292" s="45">
        <v>1</v>
      </c>
      <c r="AN1292" s="45">
        <v>0</v>
      </c>
      <c r="AO1292" s="45">
        <v>0</v>
      </c>
    </row>
    <row r="1293" spans="1:41">
      <c r="A1293" s="45">
        <v>23067</v>
      </c>
      <c r="B1293" s="45" t="s">
        <v>928</v>
      </c>
      <c r="C1293" s="45" t="s">
        <v>928</v>
      </c>
      <c r="D1293" s="45">
        <v>1</v>
      </c>
      <c r="E1293" s="45">
        <v>2</v>
      </c>
      <c r="F1293" s="45">
        <v>1</v>
      </c>
      <c r="G1293" s="45">
        <v>1</v>
      </c>
      <c r="H1293" s="45">
        <v>0</v>
      </c>
      <c r="I1293" s="45">
        <v>115000</v>
      </c>
      <c r="J1293" s="45">
        <v>115000</v>
      </c>
      <c r="K1293" s="60">
        <v>0</v>
      </c>
      <c r="L1293" s="60">
        <v>3</v>
      </c>
      <c r="M1293" s="60">
        <v>6</v>
      </c>
      <c r="N1293" s="60">
        <v>50</v>
      </c>
      <c r="O1293" s="60">
        <v>50</v>
      </c>
      <c r="P1293" s="60">
        <v>0</v>
      </c>
      <c r="Q1293" s="60">
        <v>2</v>
      </c>
      <c r="R1293" s="60">
        <v>0</v>
      </c>
      <c r="S1293" s="60">
        <v>160</v>
      </c>
      <c r="T1293" s="60">
        <v>160</v>
      </c>
      <c r="U1293" s="60">
        <v>0</v>
      </c>
      <c r="V1293" s="45">
        <v>0</v>
      </c>
      <c r="W1293" s="45">
        <v>0</v>
      </c>
      <c r="X1293" s="45">
        <v>0</v>
      </c>
      <c r="Y1293" s="45">
        <v>0</v>
      </c>
      <c r="Z1293" s="45">
        <v>0</v>
      </c>
      <c r="AA1293" s="45">
        <v>0</v>
      </c>
      <c r="AB1293" s="45">
        <v>0</v>
      </c>
      <c r="AC1293" s="45">
        <v>0</v>
      </c>
      <c r="AD1293" s="45">
        <v>0</v>
      </c>
      <c r="AE1293" s="45">
        <v>0</v>
      </c>
      <c r="AF1293" s="45">
        <v>115000</v>
      </c>
      <c r="AG1293" s="45">
        <v>115000</v>
      </c>
      <c r="AH1293" s="45">
        <v>50</v>
      </c>
      <c r="AI1293" s="45">
        <v>50</v>
      </c>
      <c r="AJ1293" s="45">
        <v>160</v>
      </c>
      <c r="AK1293" s="45">
        <v>160</v>
      </c>
      <c r="AL1293" s="45">
        <v>0</v>
      </c>
      <c r="AM1293" s="45">
        <v>0</v>
      </c>
      <c r="AN1293" s="45">
        <v>0</v>
      </c>
      <c r="AO1293" s="45">
        <v>0</v>
      </c>
    </row>
    <row r="1294" spans="1:41">
      <c r="A1294" s="45">
        <v>23068</v>
      </c>
      <c r="B1294" s="45" t="s">
        <v>929</v>
      </c>
      <c r="C1294" s="45" t="s">
        <v>929</v>
      </c>
      <c r="D1294" s="45">
        <v>1</v>
      </c>
      <c r="E1294" s="45">
        <v>2</v>
      </c>
      <c r="F1294" s="45">
        <v>1</v>
      </c>
      <c r="G1294" s="45">
        <v>1</v>
      </c>
      <c r="H1294" s="45">
        <v>0</v>
      </c>
      <c r="I1294" s="45">
        <v>165000</v>
      </c>
      <c r="J1294" s="45">
        <v>165000</v>
      </c>
      <c r="K1294" s="60">
        <v>0</v>
      </c>
      <c r="L1294" s="60">
        <v>3</v>
      </c>
      <c r="M1294" s="60">
        <v>6</v>
      </c>
      <c r="N1294" s="60">
        <v>100</v>
      </c>
      <c r="O1294" s="60">
        <v>100</v>
      </c>
      <c r="P1294" s="60">
        <v>0</v>
      </c>
      <c r="Q1294" s="60">
        <v>2</v>
      </c>
      <c r="R1294" s="60">
        <v>0</v>
      </c>
      <c r="S1294" s="60">
        <v>190</v>
      </c>
      <c r="T1294" s="60">
        <v>190</v>
      </c>
      <c r="U1294" s="60">
        <v>0</v>
      </c>
      <c r="V1294" s="45">
        <v>3</v>
      </c>
      <c r="W1294" s="45">
        <v>7</v>
      </c>
      <c r="X1294" s="45">
        <v>3</v>
      </c>
      <c r="Y1294" s="45">
        <v>3</v>
      </c>
      <c r="Z1294" s="45">
        <v>0</v>
      </c>
      <c r="AA1294" s="45">
        <v>0</v>
      </c>
      <c r="AB1294" s="45">
        <v>0</v>
      </c>
      <c r="AC1294" s="45">
        <v>0</v>
      </c>
      <c r="AD1294" s="45">
        <v>0</v>
      </c>
      <c r="AE1294" s="45">
        <v>0</v>
      </c>
      <c r="AF1294" s="45">
        <v>165000</v>
      </c>
      <c r="AG1294" s="45">
        <v>165000</v>
      </c>
      <c r="AH1294" s="45">
        <v>100</v>
      </c>
      <c r="AI1294" s="45">
        <v>100</v>
      </c>
      <c r="AJ1294" s="45">
        <v>190</v>
      </c>
      <c r="AK1294" s="45">
        <v>190</v>
      </c>
      <c r="AL1294" s="45">
        <v>3</v>
      </c>
      <c r="AM1294" s="45">
        <v>3</v>
      </c>
      <c r="AN1294" s="45">
        <v>0</v>
      </c>
      <c r="AO1294" s="45">
        <v>0</v>
      </c>
    </row>
    <row r="1295" spans="1:41">
      <c r="A1295" s="45">
        <v>23069</v>
      </c>
      <c r="B1295" s="45" t="s">
        <v>930</v>
      </c>
      <c r="C1295" s="45" t="s">
        <v>930</v>
      </c>
      <c r="D1295" s="45">
        <v>1</v>
      </c>
      <c r="E1295" s="45">
        <v>2</v>
      </c>
      <c r="F1295" s="45">
        <v>1</v>
      </c>
      <c r="G1295" s="45">
        <v>1</v>
      </c>
      <c r="H1295" s="45">
        <v>0</v>
      </c>
      <c r="I1295" s="45">
        <v>215000</v>
      </c>
      <c r="J1295" s="45">
        <v>215000</v>
      </c>
      <c r="K1295" s="60">
        <v>0</v>
      </c>
      <c r="L1295" s="60">
        <v>3</v>
      </c>
      <c r="M1295" s="60">
        <v>6</v>
      </c>
      <c r="N1295" s="60">
        <v>150</v>
      </c>
      <c r="O1295" s="60">
        <v>150</v>
      </c>
      <c r="P1295" s="60">
        <v>0</v>
      </c>
      <c r="Q1295" s="60">
        <v>2</v>
      </c>
      <c r="R1295" s="60">
        <v>0</v>
      </c>
      <c r="S1295" s="60">
        <v>220</v>
      </c>
      <c r="T1295" s="60">
        <v>220</v>
      </c>
      <c r="U1295" s="60">
        <v>0</v>
      </c>
      <c r="V1295" s="45">
        <v>3</v>
      </c>
      <c r="W1295" s="45">
        <v>4</v>
      </c>
      <c r="X1295" s="45">
        <v>1</v>
      </c>
      <c r="Y1295" s="45">
        <v>1</v>
      </c>
      <c r="Z1295" s="45">
        <v>0</v>
      </c>
      <c r="AA1295" s="45">
        <v>0</v>
      </c>
      <c r="AB1295" s="45">
        <v>0</v>
      </c>
      <c r="AC1295" s="45">
        <v>0</v>
      </c>
      <c r="AD1295" s="45">
        <v>0</v>
      </c>
      <c r="AE1295" s="45">
        <v>0</v>
      </c>
      <c r="AF1295" s="45">
        <v>215000</v>
      </c>
      <c r="AG1295" s="45">
        <v>215000</v>
      </c>
      <c r="AH1295" s="45">
        <v>150</v>
      </c>
      <c r="AI1295" s="45">
        <v>150</v>
      </c>
      <c r="AJ1295" s="45">
        <v>220</v>
      </c>
      <c r="AK1295" s="45">
        <v>220</v>
      </c>
      <c r="AL1295" s="45">
        <v>1</v>
      </c>
      <c r="AM1295" s="45">
        <v>1</v>
      </c>
      <c r="AN1295" s="45">
        <v>0</v>
      </c>
      <c r="AO1295" s="45">
        <v>0</v>
      </c>
    </row>
    <row r="1296" spans="1:41">
      <c r="A1296" s="45">
        <v>23070</v>
      </c>
      <c r="B1296" s="45" t="s">
        <v>931</v>
      </c>
      <c r="C1296" s="45" t="s">
        <v>931</v>
      </c>
      <c r="D1296" s="45">
        <v>1</v>
      </c>
      <c r="E1296" s="45">
        <v>2</v>
      </c>
      <c r="F1296" s="45">
        <v>1</v>
      </c>
      <c r="G1296" s="45">
        <v>1</v>
      </c>
      <c r="H1296" s="45">
        <v>0</v>
      </c>
      <c r="I1296" s="45">
        <v>120000</v>
      </c>
      <c r="J1296" s="45">
        <v>120000</v>
      </c>
      <c r="K1296" s="60">
        <v>0</v>
      </c>
      <c r="L1296" s="60">
        <v>3</v>
      </c>
      <c r="M1296" s="60">
        <v>6</v>
      </c>
      <c r="N1296" s="60">
        <v>50</v>
      </c>
      <c r="O1296" s="60">
        <v>50</v>
      </c>
      <c r="P1296" s="60">
        <v>0</v>
      </c>
      <c r="Q1296" s="60">
        <v>2</v>
      </c>
      <c r="R1296" s="60">
        <v>0</v>
      </c>
      <c r="S1296" s="60">
        <v>165</v>
      </c>
      <c r="T1296" s="60">
        <v>165</v>
      </c>
      <c r="U1296" s="60">
        <v>0</v>
      </c>
      <c r="V1296" s="45">
        <v>0</v>
      </c>
      <c r="W1296" s="45">
        <v>0</v>
      </c>
      <c r="X1296" s="45">
        <v>0</v>
      </c>
      <c r="Y1296" s="45">
        <v>0</v>
      </c>
      <c r="Z1296" s="45">
        <v>0</v>
      </c>
      <c r="AA1296" s="45">
        <v>0</v>
      </c>
      <c r="AB1296" s="45">
        <v>0</v>
      </c>
      <c r="AC1296" s="45">
        <v>0</v>
      </c>
      <c r="AD1296" s="45">
        <v>0</v>
      </c>
      <c r="AE1296" s="45">
        <v>0</v>
      </c>
      <c r="AF1296" s="45">
        <v>120000</v>
      </c>
      <c r="AG1296" s="45">
        <v>120000</v>
      </c>
      <c r="AH1296" s="45">
        <v>50</v>
      </c>
      <c r="AI1296" s="45">
        <v>50</v>
      </c>
      <c r="AJ1296" s="45">
        <v>165</v>
      </c>
      <c r="AK1296" s="45">
        <v>165</v>
      </c>
      <c r="AL1296" s="45">
        <v>0</v>
      </c>
      <c r="AM1296" s="45">
        <v>0</v>
      </c>
      <c r="AN1296" s="45">
        <v>0</v>
      </c>
      <c r="AO1296" s="45">
        <v>0</v>
      </c>
    </row>
    <row r="1297" spans="1:41">
      <c r="A1297" s="45">
        <v>23071</v>
      </c>
      <c r="B1297" s="45" t="s">
        <v>932</v>
      </c>
      <c r="C1297" s="45" t="s">
        <v>932</v>
      </c>
      <c r="D1297" s="45">
        <v>1</v>
      </c>
      <c r="E1297" s="45">
        <v>2</v>
      </c>
      <c r="F1297" s="45">
        <v>1</v>
      </c>
      <c r="G1297" s="45">
        <v>1</v>
      </c>
      <c r="H1297" s="45">
        <v>0</v>
      </c>
      <c r="I1297" s="45">
        <v>170000</v>
      </c>
      <c r="J1297" s="45">
        <v>170000</v>
      </c>
      <c r="K1297" s="60">
        <v>0</v>
      </c>
      <c r="L1297" s="60">
        <v>3</v>
      </c>
      <c r="M1297" s="60">
        <v>6</v>
      </c>
      <c r="N1297" s="60">
        <v>100</v>
      </c>
      <c r="O1297" s="60">
        <v>100</v>
      </c>
      <c r="P1297" s="60">
        <v>0</v>
      </c>
      <c r="Q1297" s="60">
        <v>2</v>
      </c>
      <c r="R1297" s="60">
        <v>0</v>
      </c>
      <c r="S1297" s="60">
        <v>195</v>
      </c>
      <c r="T1297" s="60">
        <v>195</v>
      </c>
      <c r="U1297" s="60">
        <v>0</v>
      </c>
      <c r="V1297" s="45">
        <v>3</v>
      </c>
      <c r="W1297" s="45">
        <v>7</v>
      </c>
      <c r="X1297" s="45">
        <v>3</v>
      </c>
      <c r="Y1297" s="45">
        <v>3</v>
      </c>
      <c r="Z1297" s="45">
        <v>0</v>
      </c>
      <c r="AA1297" s="45">
        <v>0</v>
      </c>
      <c r="AB1297" s="45">
        <v>0</v>
      </c>
      <c r="AC1297" s="45">
        <v>0</v>
      </c>
      <c r="AD1297" s="45">
        <v>0</v>
      </c>
      <c r="AE1297" s="45">
        <v>0</v>
      </c>
      <c r="AF1297" s="45">
        <v>170000</v>
      </c>
      <c r="AG1297" s="45">
        <v>170000</v>
      </c>
      <c r="AH1297" s="45">
        <v>100</v>
      </c>
      <c r="AI1297" s="45">
        <v>100</v>
      </c>
      <c r="AJ1297" s="45">
        <v>195</v>
      </c>
      <c r="AK1297" s="45">
        <v>195</v>
      </c>
      <c r="AL1297" s="45">
        <v>3</v>
      </c>
      <c r="AM1297" s="45">
        <v>3</v>
      </c>
      <c r="AN1297" s="45">
        <v>0</v>
      </c>
      <c r="AO1297" s="45">
        <v>0</v>
      </c>
    </row>
    <row r="1298" spans="1:41">
      <c r="A1298" s="45">
        <v>23072</v>
      </c>
      <c r="B1298" s="45" t="s">
        <v>933</v>
      </c>
      <c r="C1298" s="45" t="s">
        <v>933</v>
      </c>
      <c r="D1298" s="45">
        <v>1</v>
      </c>
      <c r="E1298" s="45">
        <v>2</v>
      </c>
      <c r="F1298" s="45">
        <v>1</v>
      </c>
      <c r="G1298" s="45">
        <v>1</v>
      </c>
      <c r="H1298" s="45">
        <v>0</v>
      </c>
      <c r="I1298" s="45">
        <v>220000</v>
      </c>
      <c r="J1298" s="45">
        <v>220000</v>
      </c>
      <c r="K1298" s="60">
        <v>0</v>
      </c>
      <c r="L1298" s="60">
        <v>3</v>
      </c>
      <c r="M1298" s="60">
        <v>6</v>
      </c>
      <c r="N1298" s="60">
        <v>150</v>
      </c>
      <c r="O1298" s="60">
        <v>150</v>
      </c>
      <c r="P1298" s="60">
        <v>0</v>
      </c>
      <c r="Q1298" s="60">
        <v>2</v>
      </c>
      <c r="R1298" s="60">
        <v>0</v>
      </c>
      <c r="S1298" s="60">
        <v>225</v>
      </c>
      <c r="T1298" s="60">
        <v>225</v>
      </c>
      <c r="U1298" s="60">
        <v>0</v>
      </c>
      <c r="V1298" s="45">
        <v>3</v>
      </c>
      <c r="W1298" s="45">
        <v>4</v>
      </c>
      <c r="X1298" s="45">
        <v>1</v>
      </c>
      <c r="Y1298" s="45">
        <v>1</v>
      </c>
      <c r="Z1298" s="45">
        <v>0</v>
      </c>
      <c r="AA1298" s="45">
        <v>0</v>
      </c>
      <c r="AB1298" s="45">
        <v>0</v>
      </c>
      <c r="AC1298" s="45">
        <v>0</v>
      </c>
      <c r="AD1298" s="45">
        <v>0</v>
      </c>
      <c r="AE1298" s="45">
        <v>0</v>
      </c>
      <c r="AF1298" s="45">
        <v>220000</v>
      </c>
      <c r="AG1298" s="45">
        <v>220000</v>
      </c>
      <c r="AH1298" s="45">
        <v>150</v>
      </c>
      <c r="AI1298" s="45">
        <v>150</v>
      </c>
      <c r="AJ1298" s="45">
        <v>225</v>
      </c>
      <c r="AK1298" s="45">
        <v>225</v>
      </c>
      <c r="AL1298" s="45">
        <v>1</v>
      </c>
      <c r="AM1298" s="45">
        <v>1</v>
      </c>
      <c r="AN1298" s="45">
        <v>0</v>
      </c>
      <c r="AO1298" s="45">
        <v>0</v>
      </c>
    </row>
    <row r="1299" spans="1:41">
      <c r="A1299" s="45">
        <v>23073</v>
      </c>
      <c r="B1299" s="45" t="s">
        <v>934</v>
      </c>
      <c r="C1299" s="45" t="s">
        <v>934</v>
      </c>
      <c r="D1299" s="45">
        <v>1</v>
      </c>
      <c r="E1299" s="45">
        <v>2</v>
      </c>
      <c r="F1299" s="45">
        <v>1</v>
      </c>
      <c r="G1299" s="45">
        <v>1</v>
      </c>
      <c r="H1299" s="45">
        <v>0</v>
      </c>
      <c r="I1299" s="45">
        <v>125000</v>
      </c>
      <c r="J1299" s="45">
        <v>125000</v>
      </c>
      <c r="K1299" s="60">
        <v>0</v>
      </c>
      <c r="L1299" s="60">
        <v>3</v>
      </c>
      <c r="M1299" s="60">
        <v>6</v>
      </c>
      <c r="N1299" s="60">
        <v>50</v>
      </c>
      <c r="O1299" s="60">
        <v>50</v>
      </c>
      <c r="P1299" s="60">
        <v>0</v>
      </c>
      <c r="Q1299" s="60">
        <v>2</v>
      </c>
      <c r="R1299" s="60">
        <v>0</v>
      </c>
      <c r="S1299" s="60">
        <v>170</v>
      </c>
      <c r="T1299" s="60">
        <v>170</v>
      </c>
      <c r="U1299" s="60">
        <v>0</v>
      </c>
      <c r="V1299" s="45">
        <v>0</v>
      </c>
      <c r="W1299" s="45">
        <v>0</v>
      </c>
      <c r="X1299" s="45">
        <v>0</v>
      </c>
      <c r="Y1299" s="45">
        <v>0</v>
      </c>
      <c r="Z1299" s="45">
        <v>0</v>
      </c>
      <c r="AA1299" s="45">
        <v>0</v>
      </c>
      <c r="AB1299" s="45">
        <v>0</v>
      </c>
      <c r="AC1299" s="45">
        <v>0</v>
      </c>
      <c r="AD1299" s="45">
        <v>0</v>
      </c>
      <c r="AE1299" s="45">
        <v>0</v>
      </c>
      <c r="AF1299" s="45">
        <v>125000</v>
      </c>
      <c r="AG1299" s="45">
        <v>125000</v>
      </c>
      <c r="AH1299" s="45">
        <v>50</v>
      </c>
      <c r="AI1299" s="45">
        <v>50</v>
      </c>
      <c r="AJ1299" s="45">
        <v>170</v>
      </c>
      <c r="AK1299" s="45">
        <v>170</v>
      </c>
      <c r="AL1299" s="45">
        <v>0</v>
      </c>
      <c r="AM1299" s="45">
        <v>0</v>
      </c>
      <c r="AN1299" s="45">
        <v>0</v>
      </c>
      <c r="AO1299" s="45">
        <v>0</v>
      </c>
    </row>
    <row r="1300" spans="1:41">
      <c r="A1300" s="45">
        <v>23074</v>
      </c>
      <c r="B1300" s="45" t="s">
        <v>935</v>
      </c>
      <c r="C1300" s="45" t="s">
        <v>935</v>
      </c>
      <c r="D1300" s="45">
        <v>1</v>
      </c>
      <c r="E1300" s="45">
        <v>2</v>
      </c>
      <c r="F1300" s="45">
        <v>1</v>
      </c>
      <c r="G1300" s="45">
        <v>1</v>
      </c>
      <c r="H1300" s="45">
        <v>0</v>
      </c>
      <c r="I1300" s="45">
        <v>175000</v>
      </c>
      <c r="J1300" s="45">
        <v>175000</v>
      </c>
      <c r="K1300" s="60">
        <v>0</v>
      </c>
      <c r="L1300" s="60">
        <v>3</v>
      </c>
      <c r="M1300" s="60">
        <v>6</v>
      </c>
      <c r="N1300" s="60">
        <v>100</v>
      </c>
      <c r="O1300" s="60">
        <v>100</v>
      </c>
      <c r="P1300" s="60">
        <v>0</v>
      </c>
      <c r="Q1300" s="60">
        <v>2</v>
      </c>
      <c r="R1300" s="60">
        <v>0</v>
      </c>
      <c r="S1300" s="60">
        <v>200</v>
      </c>
      <c r="T1300" s="60">
        <v>200</v>
      </c>
      <c r="U1300" s="60">
        <v>0</v>
      </c>
      <c r="V1300" s="45">
        <v>3</v>
      </c>
      <c r="W1300" s="45">
        <v>7</v>
      </c>
      <c r="X1300" s="45">
        <v>3</v>
      </c>
      <c r="Y1300" s="45">
        <v>3</v>
      </c>
      <c r="Z1300" s="45">
        <v>0</v>
      </c>
      <c r="AA1300" s="45">
        <v>0</v>
      </c>
      <c r="AB1300" s="45">
        <v>0</v>
      </c>
      <c r="AC1300" s="45">
        <v>0</v>
      </c>
      <c r="AD1300" s="45">
        <v>0</v>
      </c>
      <c r="AE1300" s="45">
        <v>0</v>
      </c>
      <c r="AF1300" s="45">
        <v>175000</v>
      </c>
      <c r="AG1300" s="45">
        <v>175000</v>
      </c>
      <c r="AH1300" s="45">
        <v>100</v>
      </c>
      <c r="AI1300" s="45">
        <v>100</v>
      </c>
      <c r="AJ1300" s="45">
        <v>200</v>
      </c>
      <c r="AK1300" s="45">
        <v>200</v>
      </c>
      <c r="AL1300" s="45">
        <v>3</v>
      </c>
      <c r="AM1300" s="45">
        <v>3</v>
      </c>
      <c r="AN1300" s="45">
        <v>0</v>
      </c>
      <c r="AO1300" s="45">
        <v>0</v>
      </c>
    </row>
    <row r="1301" spans="1:41">
      <c r="A1301" s="45">
        <v>23075</v>
      </c>
      <c r="B1301" s="45" t="s">
        <v>936</v>
      </c>
      <c r="C1301" s="45" t="s">
        <v>936</v>
      </c>
      <c r="D1301" s="45">
        <v>1</v>
      </c>
      <c r="E1301" s="45">
        <v>2</v>
      </c>
      <c r="F1301" s="45">
        <v>1</v>
      </c>
      <c r="G1301" s="45">
        <v>1</v>
      </c>
      <c r="H1301" s="45">
        <v>0</v>
      </c>
      <c r="I1301" s="45">
        <v>225000</v>
      </c>
      <c r="J1301" s="45">
        <v>225000</v>
      </c>
      <c r="K1301" s="60">
        <v>0</v>
      </c>
      <c r="L1301" s="60">
        <v>3</v>
      </c>
      <c r="M1301" s="60">
        <v>6</v>
      </c>
      <c r="N1301" s="60">
        <v>150</v>
      </c>
      <c r="O1301" s="60">
        <v>150</v>
      </c>
      <c r="P1301" s="60">
        <v>0</v>
      </c>
      <c r="Q1301" s="60">
        <v>2</v>
      </c>
      <c r="R1301" s="60">
        <v>0</v>
      </c>
      <c r="S1301" s="60">
        <v>230</v>
      </c>
      <c r="T1301" s="60">
        <v>230</v>
      </c>
      <c r="U1301" s="60">
        <v>0</v>
      </c>
      <c r="V1301" s="45">
        <v>3</v>
      </c>
      <c r="W1301" s="45">
        <v>4</v>
      </c>
      <c r="X1301" s="45">
        <v>1</v>
      </c>
      <c r="Y1301" s="45">
        <v>1</v>
      </c>
      <c r="Z1301" s="45">
        <v>0</v>
      </c>
      <c r="AA1301" s="45">
        <v>0</v>
      </c>
      <c r="AB1301" s="45">
        <v>0</v>
      </c>
      <c r="AC1301" s="45">
        <v>0</v>
      </c>
      <c r="AD1301" s="45">
        <v>0</v>
      </c>
      <c r="AE1301" s="45">
        <v>0</v>
      </c>
      <c r="AF1301" s="45">
        <v>225000</v>
      </c>
      <c r="AG1301" s="45">
        <v>225000</v>
      </c>
      <c r="AH1301" s="45">
        <v>150</v>
      </c>
      <c r="AI1301" s="45">
        <v>150</v>
      </c>
      <c r="AJ1301" s="45">
        <v>230</v>
      </c>
      <c r="AK1301" s="45">
        <v>230</v>
      </c>
      <c r="AL1301" s="45">
        <v>1</v>
      </c>
      <c r="AM1301" s="45">
        <v>1</v>
      </c>
      <c r="AN1301" s="45">
        <v>0</v>
      </c>
      <c r="AO1301" s="45">
        <v>0</v>
      </c>
    </row>
    <row r="1302" spans="1:41">
      <c r="A1302" s="45">
        <v>23076</v>
      </c>
      <c r="B1302" s="45" t="s">
        <v>937</v>
      </c>
      <c r="C1302" s="45" t="s">
        <v>937</v>
      </c>
      <c r="D1302" s="45">
        <v>1</v>
      </c>
      <c r="E1302" s="45">
        <v>2</v>
      </c>
      <c r="F1302" s="45">
        <v>1</v>
      </c>
      <c r="G1302" s="45">
        <v>1</v>
      </c>
      <c r="H1302" s="45">
        <v>0</v>
      </c>
      <c r="I1302" s="45">
        <v>130000</v>
      </c>
      <c r="J1302" s="45">
        <v>130000</v>
      </c>
      <c r="K1302" s="60">
        <v>0</v>
      </c>
      <c r="L1302" s="60">
        <v>3</v>
      </c>
      <c r="M1302" s="60">
        <v>6</v>
      </c>
      <c r="N1302" s="60">
        <v>50</v>
      </c>
      <c r="O1302" s="60">
        <v>50</v>
      </c>
      <c r="P1302" s="60">
        <v>0</v>
      </c>
      <c r="Q1302" s="60">
        <v>2</v>
      </c>
      <c r="R1302" s="60">
        <v>0</v>
      </c>
      <c r="S1302" s="60">
        <v>175</v>
      </c>
      <c r="T1302" s="60">
        <v>175</v>
      </c>
      <c r="U1302" s="60">
        <v>0</v>
      </c>
      <c r="V1302" s="45">
        <v>0</v>
      </c>
      <c r="W1302" s="45">
        <v>0</v>
      </c>
      <c r="X1302" s="45">
        <v>0</v>
      </c>
      <c r="Y1302" s="45">
        <v>0</v>
      </c>
      <c r="Z1302" s="45">
        <v>0</v>
      </c>
      <c r="AA1302" s="45">
        <v>0</v>
      </c>
      <c r="AB1302" s="45">
        <v>0</v>
      </c>
      <c r="AC1302" s="45">
        <v>0</v>
      </c>
      <c r="AD1302" s="45">
        <v>0</v>
      </c>
      <c r="AE1302" s="45">
        <v>0</v>
      </c>
      <c r="AF1302" s="45">
        <v>130000</v>
      </c>
      <c r="AG1302" s="45">
        <v>130000</v>
      </c>
      <c r="AH1302" s="45">
        <v>50</v>
      </c>
      <c r="AI1302" s="45">
        <v>50</v>
      </c>
      <c r="AJ1302" s="45">
        <v>175</v>
      </c>
      <c r="AK1302" s="45">
        <v>175</v>
      </c>
      <c r="AL1302" s="45">
        <v>0</v>
      </c>
      <c r="AM1302" s="45">
        <v>0</v>
      </c>
      <c r="AN1302" s="45">
        <v>0</v>
      </c>
      <c r="AO1302" s="45">
        <v>0</v>
      </c>
    </row>
    <row r="1303" spans="1:41">
      <c r="A1303" s="45">
        <v>23077</v>
      </c>
      <c r="B1303" s="45" t="s">
        <v>938</v>
      </c>
      <c r="C1303" s="45" t="s">
        <v>938</v>
      </c>
      <c r="D1303" s="45">
        <v>1</v>
      </c>
      <c r="E1303" s="45">
        <v>2</v>
      </c>
      <c r="F1303" s="45">
        <v>1</v>
      </c>
      <c r="G1303" s="45">
        <v>1</v>
      </c>
      <c r="H1303" s="45">
        <v>0</v>
      </c>
      <c r="I1303" s="45">
        <v>180000</v>
      </c>
      <c r="J1303" s="45">
        <v>180000</v>
      </c>
      <c r="K1303" s="60">
        <v>0</v>
      </c>
      <c r="L1303" s="60">
        <v>3</v>
      </c>
      <c r="M1303" s="60">
        <v>6</v>
      </c>
      <c r="N1303" s="60">
        <v>100</v>
      </c>
      <c r="O1303" s="60">
        <v>100</v>
      </c>
      <c r="P1303" s="60">
        <v>0</v>
      </c>
      <c r="Q1303" s="60">
        <v>2</v>
      </c>
      <c r="R1303" s="60">
        <v>0</v>
      </c>
      <c r="S1303" s="60">
        <v>205</v>
      </c>
      <c r="T1303" s="60">
        <v>205</v>
      </c>
      <c r="U1303" s="60">
        <v>0</v>
      </c>
      <c r="V1303" s="45">
        <v>3</v>
      </c>
      <c r="W1303" s="45">
        <v>7</v>
      </c>
      <c r="X1303" s="45">
        <v>3</v>
      </c>
      <c r="Y1303" s="45">
        <v>3</v>
      </c>
      <c r="Z1303" s="45">
        <v>0</v>
      </c>
      <c r="AA1303" s="45">
        <v>0</v>
      </c>
      <c r="AB1303" s="45">
        <v>0</v>
      </c>
      <c r="AC1303" s="45">
        <v>0</v>
      </c>
      <c r="AD1303" s="45">
        <v>0</v>
      </c>
      <c r="AE1303" s="45">
        <v>0</v>
      </c>
      <c r="AF1303" s="45">
        <v>180000</v>
      </c>
      <c r="AG1303" s="45">
        <v>180000</v>
      </c>
      <c r="AH1303" s="45">
        <v>100</v>
      </c>
      <c r="AI1303" s="45">
        <v>100</v>
      </c>
      <c r="AJ1303" s="45">
        <v>205</v>
      </c>
      <c r="AK1303" s="45">
        <v>205</v>
      </c>
      <c r="AL1303" s="45">
        <v>3</v>
      </c>
      <c r="AM1303" s="45">
        <v>3</v>
      </c>
      <c r="AN1303" s="45">
        <v>0</v>
      </c>
      <c r="AO1303" s="45">
        <v>0</v>
      </c>
    </row>
    <row r="1304" spans="1:41">
      <c r="A1304" s="45">
        <v>23078</v>
      </c>
      <c r="B1304" s="45" t="s">
        <v>939</v>
      </c>
      <c r="C1304" s="45" t="s">
        <v>939</v>
      </c>
      <c r="D1304" s="45">
        <v>1</v>
      </c>
      <c r="E1304" s="45">
        <v>2</v>
      </c>
      <c r="F1304" s="45">
        <v>1</v>
      </c>
      <c r="G1304" s="45">
        <v>1</v>
      </c>
      <c r="H1304" s="45">
        <v>0</v>
      </c>
      <c r="I1304" s="45">
        <v>230000</v>
      </c>
      <c r="J1304" s="45">
        <v>230000</v>
      </c>
      <c r="K1304" s="60">
        <v>0</v>
      </c>
      <c r="L1304" s="60">
        <v>3</v>
      </c>
      <c r="M1304" s="60">
        <v>6</v>
      </c>
      <c r="N1304" s="60">
        <v>150</v>
      </c>
      <c r="O1304" s="60">
        <v>150</v>
      </c>
      <c r="P1304" s="60">
        <v>0</v>
      </c>
      <c r="Q1304" s="60">
        <v>2</v>
      </c>
      <c r="R1304" s="60">
        <v>0</v>
      </c>
      <c r="S1304" s="60">
        <v>235</v>
      </c>
      <c r="T1304" s="60">
        <v>235</v>
      </c>
      <c r="U1304" s="60">
        <v>0</v>
      </c>
      <c r="V1304" s="45">
        <v>3</v>
      </c>
      <c r="W1304" s="45">
        <v>4</v>
      </c>
      <c r="X1304" s="45">
        <v>1</v>
      </c>
      <c r="Y1304" s="45">
        <v>1</v>
      </c>
      <c r="Z1304" s="45">
        <v>0</v>
      </c>
      <c r="AA1304" s="45">
        <v>0</v>
      </c>
      <c r="AB1304" s="45">
        <v>0</v>
      </c>
      <c r="AC1304" s="45">
        <v>0</v>
      </c>
      <c r="AD1304" s="45">
        <v>0</v>
      </c>
      <c r="AE1304" s="45">
        <v>0</v>
      </c>
      <c r="AF1304" s="45">
        <v>230000</v>
      </c>
      <c r="AG1304" s="45">
        <v>230000</v>
      </c>
      <c r="AH1304" s="45">
        <v>150</v>
      </c>
      <c r="AI1304" s="45">
        <v>150</v>
      </c>
      <c r="AJ1304" s="45">
        <v>235</v>
      </c>
      <c r="AK1304" s="45">
        <v>235</v>
      </c>
      <c r="AL1304" s="45">
        <v>1</v>
      </c>
      <c r="AM1304" s="45">
        <v>1</v>
      </c>
      <c r="AN1304" s="45">
        <v>0</v>
      </c>
      <c r="AO1304" s="45">
        <v>0</v>
      </c>
    </row>
    <row r="1305" spans="1:41">
      <c r="A1305" s="45">
        <v>23079</v>
      </c>
      <c r="B1305" s="45" t="s">
        <v>940</v>
      </c>
      <c r="C1305" s="45" t="s">
        <v>940</v>
      </c>
      <c r="D1305" s="45">
        <v>1</v>
      </c>
      <c r="E1305" s="45">
        <v>2</v>
      </c>
      <c r="F1305" s="45">
        <v>1</v>
      </c>
      <c r="G1305" s="45">
        <v>1</v>
      </c>
      <c r="H1305" s="45">
        <v>0</v>
      </c>
      <c r="I1305" s="45">
        <v>135000</v>
      </c>
      <c r="J1305" s="45">
        <v>135000</v>
      </c>
      <c r="K1305" s="60">
        <v>0</v>
      </c>
      <c r="L1305" s="60">
        <v>3</v>
      </c>
      <c r="M1305" s="60">
        <v>6</v>
      </c>
      <c r="N1305" s="60">
        <v>50</v>
      </c>
      <c r="O1305" s="60">
        <v>50</v>
      </c>
      <c r="P1305" s="60">
        <v>0</v>
      </c>
      <c r="Q1305" s="60">
        <v>2</v>
      </c>
      <c r="R1305" s="60">
        <v>0</v>
      </c>
      <c r="S1305" s="60">
        <v>180</v>
      </c>
      <c r="T1305" s="60">
        <v>180</v>
      </c>
      <c r="U1305" s="60">
        <v>0</v>
      </c>
      <c r="V1305" s="45">
        <v>0</v>
      </c>
      <c r="W1305" s="45">
        <v>0</v>
      </c>
      <c r="X1305" s="45">
        <v>0</v>
      </c>
      <c r="Y1305" s="45">
        <v>0</v>
      </c>
      <c r="Z1305" s="45">
        <v>0</v>
      </c>
      <c r="AA1305" s="45">
        <v>0</v>
      </c>
      <c r="AB1305" s="45">
        <v>0</v>
      </c>
      <c r="AC1305" s="45">
        <v>0</v>
      </c>
      <c r="AD1305" s="45">
        <v>0</v>
      </c>
      <c r="AE1305" s="45">
        <v>0</v>
      </c>
      <c r="AF1305" s="45">
        <v>135000</v>
      </c>
      <c r="AG1305" s="45">
        <v>135000</v>
      </c>
      <c r="AH1305" s="45">
        <v>50</v>
      </c>
      <c r="AI1305" s="45">
        <v>50</v>
      </c>
      <c r="AJ1305" s="45">
        <v>180</v>
      </c>
      <c r="AK1305" s="45">
        <v>180</v>
      </c>
      <c r="AL1305" s="45">
        <v>0</v>
      </c>
      <c r="AM1305" s="45">
        <v>0</v>
      </c>
      <c r="AN1305" s="45">
        <v>0</v>
      </c>
      <c r="AO1305" s="45">
        <v>0</v>
      </c>
    </row>
    <row r="1306" spans="1:41">
      <c r="A1306" s="45">
        <v>23080</v>
      </c>
      <c r="B1306" s="45" t="s">
        <v>941</v>
      </c>
      <c r="C1306" s="45" t="s">
        <v>941</v>
      </c>
      <c r="D1306" s="45">
        <v>1</v>
      </c>
      <c r="E1306" s="45">
        <v>2</v>
      </c>
      <c r="F1306" s="45">
        <v>1</v>
      </c>
      <c r="G1306" s="45">
        <v>1</v>
      </c>
      <c r="H1306" s="45">
        <v>0</v>
      </c>
      <c r="I1306" s="45">
        <v>185000</v>
      </c>
      <c r="J1306" s="45">
        <v>185000</v>
      </c>
      <c r="K1306" s="60">
        <v>0</v>
      </c>
      <c r="L1306" s="60">
        <v>3</v>
      </c>
      <c r="M1306" s="60">
        <v>6</v>
      </c>
      <c r="N1306" s="60">
        <v>100</v>
      </c>
      <c r="O1306" s="60">
        <v>100</v>
      </c>
      <c r="P1306" s="60">
        <v>0</v>
      </c>
      <c r="Q1306" s="60">
        <v>2</v>
      </c>
      <c r="R1306" s="60">
        <v>0</v>
      </c>
      <c r="S1306" s="60">
        <v>210</v>
      </c>
      <c r="T1306" s="60">
        <v>210</v>
      </c>
      <c r="U1306" s="60">
        <v>0</v>
      </c>
      <c r="V1306" s="45">
        <v>3</v>
      </c>
      <c r="W1306" s="45">
        <v>7</v>
      </c>
      <c r="X1306" s="45">
        <v>3</v>
      </c>
      <c r="Y1306" s="45">
        <v>3</v>
      </c>
      <c r="Z1306" s="45">
        <v>0</v>
      </c>
      <c r="AA1306" s="45">
        <v>0</v>
      </c>
      <c r="AB1306" s="45">
        <v>0</v>
      </c>
      <c r="AC1306" s="45">
        <v>0</v>
      </c>
      <c r="AD1306" s="45">
        <v>0</v>
      </c>
      <c r="AE1306" s="45">
        <v>0</v>
      </c>
      <c r="AF1306" s="45">
        <v>185000</v>
      </c>
      <c r="AG1306" s="45">
        <v>185000</v>
      </c>
      <c r="AH1306" s="45">
        <v>100</v>
      </c>
      <c r="AI1306" s="45">
        <v>100</v>
      </c>
      <c r="AJ1306" s="45">
        <v>210</v>
      </c>
      <c r="AK1306" s="45">
        <v>210</v>
      </c>
      <c r="AL1306" s="45">
        <v>3</v>
      </c>
      <c r="AM1306" s="45">
        <v>3</v>
      </c>
      <c r="AN1306" s="45">
        <v>0</v>
      </c>
      <c r="AO1306" s="45">
        <v>0</v>
      </c>
    </row>
    <row r="1307" spans="1:41">
      <c r="A1307" s="45">
        <v>23081</v>
      </c>
      <c r="B1307" s="45" t="s">
        <v>942</v>
      </c>
      <c r="C1307" s="45" t="s">
        <v>942</v>
      </c>
      <c r="D1307" s="45">
        <v>1</v>
      </c>
      <c r="E1307" s="45">
        <v>2</v>
      </c>
      <c r="F1307" s="45">
        <v>1</v>
      </c>
      <c r="G1307" s="45">
        <v>1</v>
      </c>
      <c r="H1307" s="45">
        <v>0</v>
      </c>
      <c r="I1307" s="45">
        <v>235000</v>
      </c>
      <c r="J1307" s="45">
        <v>235000</v>
      </c>
      <c r="K1307" s="60">
        <v>0</v>
      </c>
      <c r="L1307" s="60">
        <v>3</v>
      </c>
      <c r="M1307" s="60">
        <v>6</v>
      </c>
      <c r="N1307" s="60">
        <v>150</v>
      </c>
      <c r="O1307" s="60">
        <v>150</v>
      </c>
      <c r="P1307" s="60">
        <v>0</v>
      </c>
      <c r="Q1307" s="60">
        <v>2</v>
      </c>
      <c r="R1307" s="60">
        <v>0</v>
      </c>
      <c r="S1307" s="60">
        <v>240</v>
      </c>
      <c r="T1307" s="60">
        <v>240</v>
      </c>
      <c r="U1307" s="60">
        <v>0</v>
      </c>
      <c r="V1307" s="45">
        <v>3</v>
      </c>
      <c r="W1307" s="45">
        <v>4</v>
      </c>
      <c r="X1307" s="45">
        <v>1</v>
      </c>
      <c r="Y1307" s="45">
        <v>1</v>
      </c>
      <c r="Z1307" s="45">
        <v>0</v>
      </c>
      <c r="AA1307" s="45">
        <v>0</v>
      </c>
      <c r="AB1307" s="45">
        <v>0</v>
      </c>
      <c r="AC1307" s="45">
        <v>0</v>
      </c>
      <c r="AD1307" s="45">
        <v>0</v>
      </c>
      <c r="AE1307" s="45">
        <v>0</v>
      </c>
      <c r="AF1307" s="45">
        <v>235000</v>
      </c>
      <c r="AG1307" s="45">
        <v>235000</v>
      </c>
      <c r="AH1307" s="45">
        <v>150</v>
      </c>
      <c r="AI1307" s="45">
        <v>150</v>
      </c>
      <c r="AJ1307" s="45">
        <v>240</v>
      </c>
      <c r="AK1307" s="45">
        <v>240</v>
      </c>
      <c r="AL1307" s="45">
        <v>1</v>
      </c>
      <c r="AM1307" s="45">
        <v>1</v>
      </c>
      <c r="AN1307" s="45">
        <v>0</v>
      </c>
      <c r="AO1307" s="45">
        <v>0</v>
      </c>
    </row>
    <row r="1308" spans="1:41">
      <c r="A1308" s="45">
        <v>23082</v>
      </c>
      <c r="B1308" s="45" t="s">
        <v>943</v>
      </c>
      <c r="C1308" s="45" t="s">
        <v>943</v>
      </c>
      <c r="D1308" s="45">
        <v>1</v>
      </c>
      <c r="E1308" s="45">
        <v>2</v>
      </c>
      <c r="F1308" s="45">
        <v>1</v>
      </c>
      <c r="G1308" s="45">
        <v>1</v>
      </c>
      <c r="H1308" s="45">
        <v>0</v>
      </c>
      <c r="I1308" s="45">
        <v>140000</v>
      </c>
      <c r="J1308" s="45">
        <v>140000</v>
      </c>
      <c r="K1308" s="60">
        <v>0</v>
      </c>
      <c r="L1308" s="60">
        <v>3</v>
      </c>
      <c r="M1308" s="60">
        <v>6</v>
      </c>
      <c r="N1308" s="60">
        <v>50</v>
      </c>
      <c r="O1308" s="60">
        <v>50</v>
      </c>
      <c r="P1308" s="60">
        <v>0</v>
      </c>
      <c r="Q1308" s="60">
        <v>2</v>
      </c>
      <c r="R1308" s="60">
        <v>0</v>
      </c>
      <c r="S1308" s="60">
        <v>185</v>
      </c>
      <c r="T1308" s="60">
        <v>185</v>
      </c>
      <c r="U1308" s="60">
        <v>0</v>
      </c>
      <c r="V1308" s="45">
        <v>0</v>
      </c>
      <c r="W1308" s="45">
        <v>0</v>
      </c>
      <c r="X1308" s="45">
        <v>0</v>
      </c>
      <c r="Y1308" s="45">
        <v>0</v>
      </c>
      <c r="Z1308" s="45">
        <v>0</v>
      </c>
      <c r="AA1308" s="45">
        <v>0</v>
      </c>
      <c r="AB1308" s="45">
        <v>0</v>
      </c>
      <c r="AC1308" s="45">
        <v>0</v>
      </c>
      <c r="AD1308" s="45">
        <v>0</v>
      </c>
      <c r="AE1308" s="45">
        <v>0</v>
      </c>
      <c r="AF1308" s="45">
        <v>140000</v>
      </c>
      <c r="AG1308" s="45">
        <v>140000</v>
      </c>
      <c r="AH1308" s="45">
        <v>50</v>
      </c>
      <c r="AI1308" s="45">
        <v>50</v>
      </c>
      <c r="AJ1308" s="45">
        <v>185</v>
      </c>
      <c r="AK1308" s="45">
        <v>185</v>
      </c>
      <c r="AL1308" s="45">
        <v>0</v>
      </c>
      <c r="AM1308" s="45">
        <v>0</v>
      </c>
      <c r="AN1308" s="45">
        <v>0</v>
      </c>
      <c r="AO1308" s="45">
        <v>0</v>
      </c>
    </row>
    <row r="1309" spans="1:41">
      <c r="A1309" s="45">
        <v>23083</v>
      </c>
      <c r="B1309" s="45" t="s">
        <v>944</v>
      </c>
      <c r="C1309" s="45" t="s">
        <v>944</v>
      </c>
      <c r="D1309" s="45">
        <v>1</v>
      </c>
      <c r="E1309" s="45">
        <v>2</v>
      </c>
      <c r="F1309" s="45">
        <v>1</v>
      </c>
      <c r="G1309" s="45">
        <v>1</v>
      </c>
      <c r="H1309" s="45">
        <v>0</v>
      </c>
      <c r="I1309" s="45">
        <v>190000</v>
      </c>
      <c r="J1309" s="45">
        <v>190000</v>
      </c>
      <c r="K1309" s="60">
        <v>0</v>
      </c>
      <c r="L1309" s="60">
        <v>3</v>
      </c>
      <c r="M1309" s="60">
        <v>6</v>
      </c>
      <c r="N1309" s="60">
        <v>100</v>
      </c>
      <c r="O1309" s="60">
        <v>100</v>
      </c>
      <c r="P1309" s="60">
        <v>0</v>
      </c>
      <c r="Q1309" s="60">
        <v>2</v>
      </c>
      <c r="R1309" s="60">
        <v>0</v>
      </c>
      <c r="S1309" s="60">
        <v>215</v>
      </c>
      <c r="T1309" s="60">
        <v>215</v>
      </c>
      <c r="U1309" s="60">
        <v>0</v>
      </c>
      <c r="V1309" s="45">
        <v>3</v>
      </c>
      <c r="W1309" s="45">
        <v>7</v>
      </c>
      <c r="X1309" s="45">
        <v>3</v>
      </c>
      <c r="Y1309" s="45">
        <v>3</v>
      </c>
      <c r="Z1309" s="45">
        <v>0</v>
      </c>
      <c r="AA1309" s="45">
        <v>0</v>
      </c>
      <c r="AB1309" s="45">
        <v>0</v>
      </c>
      <c r="AC1309" s="45">
        <v>0</v>
      </c>
      <c r="AD1309" s="45">
        <v>0</v>
      </c>
      <c r="AE1309" s="45">
        <v>0</v>
      </c>
      <c r="AF1309" s="45">
        <v>190000</v>
      </c>
      <c r="AG1309" s="45">
        <v>190000</v>
      </c>
      <c r="AH1309" s="45">
        <v>100</v>
      </c>
      <c r="AI1309" s="45">
        <v>100</v>
      </c>
      <c r="AJ1309" s="45">
        <v>215</v>
      </c>
      <c r="AK1309" s="45">
        <v>215</v>
      </c>
      <c r="AL1309" s="45">
        <v>3</v>
      </c>
      <c r="AM1309" s="45">
        <v>3</v>
      </c>
      <c r="AN1309" s="45">
        <v>0</v>
      </c>
      <c r="AO1309" s="45">
        <v>0</v>
      </c>
    </row>
    <row r="1310" spans="1:41">
      <c r="A1310" s="45">
        <v>23084</v>
      </c>
      <c r="B1310" s="45" t="s">
        <v>945</v>
      </c>
      <c r="C1310" s="45" t="s">
        <v>945</v>
      </c>
      <c r="D1310" s="45">
        <v>1</v>
      </c>
      <c r="E1310" s="45">
        <v>2</v>
      </c>
      <c r="F1310" s="45">
        <v>1</v>
      </c>
      <c r="G1310" s="45">
        <v>1</v>
      </c>
      <c r="H1310" s="45">
        <v>0</v>
      </c>
      <c r="I1310" s="45">
        <v>240000</v>
      </c>
      <c r="J1310" s="45">
        <v>240000</v>
      </c>
      <c r="K1310" s="60">
        <v>0</v>
      </c>
      <c r="L1310" s="60">
        <v>3</v>
      </c>
      <c r="M1310" s="60">
        <v>6</v>
      </c>
      <c r="N1310" s="60">
        <v>150</v>
      </c>
      <c r="O1310" s="60">
        <v>150</v>
      </c>
      <c r="P1310" s="60">
        <v>0</v>
      </c>
      <c r="Q1310" s="60">
        <v>2</v>
      </c>
      <c r="R1310" s="60">
        <v>0</v>
      </c>
      <c r="S1310" s="60">
        <v>245</v>
      </c>
      <c r="T1310" s="60">
        <v>245</v>
      </c>
      <c r="U1310" s="60">
        <v>0</v>
      </c>
      <c r="V1310" s="45">
        <v>3</v>
      </c>
      <c r="W1310" s="45">
        <v>4</v>
      </c>
      <c r="X1310" s="45">
        <v>1</v>
      </c>
      <c r="Y1310" s="45">
        <v>1</v>
      </c>
      <c r="Z1310" s="45">
        <v>0</v>
      </c>
      <c r="AA1310" s="45">
        <v>0</v>
      </c>
      <c r="AB1310" s="45">
        <v>0</v>
      </c>
      <c r="AC1310" s="45">
        <v>0</v>
      </c>
      <c r="AD1310" s="45">
        <v>0</v>
      </c>
      <c r="AE1310" s="45">
        <v>0</v>
      </c>
      <c r="AF1310" s="45">
        <v>240000</v>
      </c>
      <c r="AG1310" s="45">
        <v>240000</v>
      </c>
      <c r="AH1310" s="45">
        <v>150</v>
      </c>
      <c r="AI1310" s="45">
        <v>150</v>
      </c>
      <c r="AJ1310" s="45">
        <v>245</v>
      </c>
      <c r="AK1310" s="45">
        <v>245</v>
      </c>
      <c r="AL1310" s="45">
        <v>1</v>
      </c>
      <c r="AM1310" s="45">
        <v>1</v>
      </c>
      <c r="AN1310" s="45">
        <v>0</v>
      </c>
      <c r="AO1310" s="45">
        <v>0</v>
      </c>
    </row>
    <row r="1311" spans="1:41">
      <c r="A1311" s="45">
        <v>23085</v>
      </c>
      <c r="B1311" s="45" t="s">
        <v>946</v>
      </c>
      <c r="C1311" s="45" t="s">
        <v>946</v>
      </c>
      <c r="D1311" s="45">
        <v>1</v>
      </c>
      <c r="E1311" s="45">
        <v>2</v>
      </c>
      <c r="F1311" s="45">
        <v>1</v>
      </c>
      <c r="G1311" s="45">
        <v>1</v>
      </c>
      <c r="H1311" s="45">
        <v>0</v>
      </c>
      <c r="I1311" s="45">
        <v>145000</v>
      </c>
      <c r="J1311" s="45">
        <v>145000</v>
      </c>
      <c r="K1311" s="60">
        <v>0</v>
      </c>
      <c r="L1311" s="60">
        <v>3</v>
      </c>
      <c r="M1311" s="60">
        <v>6</v>
      </c>
      <c r="N1311" s="60">
        <v>50</v>
      </c>
      <c r="O1311" s="60">
        <v>50</v>
      </c>
      <c r="P1311" s="60">
        <v>0</v>
      </c>
      <c r="Q1311" s="60">
        <v>2</v>
      </c>
      <c r="R1311" s="60">
        <v>0</v>
      </c>
      <c r="S1311" s="60">
        <v>190</v>
      </c>
      <c r="T1311" s="60">
        <v>190</v>
      </c>
      <c r="U1311" s="60">
        <v>0</v>
      </c>
      <c r="V1311" s="45">
        <v>0</v>
      </c>
      <c r="W1311" s="45">
        <v>0</v>
      </c>
      <c r="X1311" s="45">
        <v>0</v>
      </c>
      <c r="Y1311" s="45">
        <v>0</v>
      </c>
      <c r="Z1311" s="45">
        <v>0</v>
      </c>
      <c r="AA1311" s="45">
        <v>0</v>
      </c>
      <c r="AB1311" s="45">
        <v>0</v>
      </c>
      <c r="AC1311" s="45">
        <v>0</v>
      </c>
      <c r="AD1311" s="45">
        <v>0</v>
      </c>
      <c r="AE1311" s="45">
        <v>0</v>
      </c>
      <c r="AF1311" s="45">
        <v>145000</v>
      </c>
      <c r="AG1311" s="45">
        <v>145000</v>
      </c>
      <c r="AH1311" s="45">
        <v>50</v>
      </c>
      <c r="AI1311" s="45">
        <v>50</v>
      </c>
      <c r="AJ1311" s="45">
        <v>190</v>
      </c>
      <c r="AK1311" s="45">
        <v>190</v>
      </c>
      <c r="AL1311" s="45">
        <v>0</v>
      </c>
      <c r="AM1311" s="45">
        <v>0</v>
      </c>
      <c r="AN1311" s="45">
        <v>0</v>
      </c>
      <c r="AO1311" s="45">
        <v>0</v>
      </c>
    </row>
    <row r="1312" spans="1:41">
      <c r="A1312" s="45">
        <v>23086</v>
      </c>
      <c r="B1312" s="45" t="s">
        <v>947</v>
      </c>
      <c r="C1312" s="45" t="s">
        <v>947</v>
      </c>
      <c r="D1312" s="45">
        <v>1</v>
      </c>
      <c r="E1312" s="45">
        <v>2</v>
      </c>
      <c r="F1312" s="45">
        <v>1</v>
      </c>
      <c r="G1312" s="45">
        <v>1</v>
      </c>
      <c r="H1312" s="45">
        <v>0</v>
      </c>
      <c r="I1312" s="45">
        <v>195000</v>
      </c>
      <c r="J1312" s="45">
        <v>195000</v>
      </c>
      <c r="K1312" s="60">
        <v>0</v>
      </c>
      <c r="L1312" s="60">
        <v>3</v>
      </c>
      <c r="M1312" s="60">
        <v>6</v>
      </c>
      <c r="N1312" s="60">
        <v>100</v>
      </c>
      <c r="O1312" s="60">
        <v>100</v>
      </c>
      <c r="P1312" s="60">
        <v>0</v>
      </c>
      <c r="Q1312" s="60">
        <v>2</v>
      </c>
      <c r="R1312" s="60">
        <v>0</v>
      </c>
      <c r="S1312" s="60">
        <v>220</v>
      </c>
      <c r="T1312" s="60">
        <v>220</v>
      </c>
      <c r="U1312" s="60">
        <v>0</v>
      </c>
      <c r="V1312" s="45">
        <v>3</v>
      </c>
      <c r="W1312" s="45">
        <v>7</v>
      </c>
      <c r="X1312" s="45">
        <v>3</v>
      </c>
      <c r="Y1312" s="45">
        <v>3</v>
      </c>
      <c r="Z1312" s="45">
        <v>0</v>
      </c>
      <c r="AA1312" s="45">
        <v>0</v>
      </c>
      <c r="AB1312" s="45">
        <v>0</v>
      </c>
      <c r="AC1312" s="45">
        <v>0</v>
      </c>
      <c r="AD1312" s="45">
        <v>0</v>
      </c>
      <c r="AE1312" s="45">
        <v>0</v>
      </c>
      <c r="AF1312" s="45">
        <v>195000</v>
      </c>
      <c r="AG1312" s="45">
        <v>195000</v>
      </c>
      <c r="AH1312" s="45">
        <v>100</v>
      </c>
      <c r="AI1312" s="45">
        <v>100</v>
      </c>
      <c r="AJ1312" s="45">
        <v>220</v>
      </c>
      <c r="AK1312" s="45">
        <v>220</v>
      </c>
      <c r="AL1312" s="45">
        <v>3</v>
      </c>
      <c r="AM1312" s="45">
        <v>3</v>
      </c>
      <c r="AN1312" s="45">
        <v>0</v>
      </c>
      <c r="AO1312" s="45">
        <v>0</v>
      </c>
    </row>
    <row r="1313" spans="1:41">
      <c r="A1313" s="45">
        <v>23087</v>
      </c>
      <c r="B1313" s="45" t="s">
        <v>948</v>
      </c>
      <c r="C1313" s="45" t="s">
        <v>948</v>
      </c>
      <c r="D1313" s="45">
        <v>1</v>
      </c>
      <c r="E1313" s="45">
        <v>2</v>
      </c>
      <c r="F1313" s="45">
        <v>1</v>
      </c>
      <c r="G1313" s="45">
        <v>1</v>
      </c>
      <c r="H1313" s="45">
        <v>0</v>
      </c>
      <c r="I1313" s="45">
        <v>245000</v>
      </c>
      <c r="J1313" s="45">
        <v>245000</v>
      </c>
      <c r="K1313" s="60">
        <v>0</v>
      </c>
      <c r="L1313" s="60">
        <v>3</v>
      </c>
      <c r="M1313" s="60">
        <v>6</v>
      </c>
      <c r="N1313" s="60">
        <v>150</v>
      </c>
      <c r="O1313" s="60">
        <v>150</v>
      </c>
      <c r="P1313" s="60">
        <v>0</v>
      </c>
      <c r="Q1313" s="60">
        <v>2</v>
      </c>
      <c r="R1313" s="60">
        <v>0</v>
      </c>
      <c r="S1313" s="60">
        <v>250</v>
      </c>
      <c r="T1313" s="60">
        <v>250</v>
      </c>
      <c r="U1313" s="60">
        <v>0</v>
      </c>
      <c r="V1313" s="45">
        <v>3</v>
      </c>
      <c r="W1313" s="45">
        <v>4</v>
      </c>
      <c r="X1313" s="45">
        <v>1</v>
      </c>
      <c r="Y1313" s="45">
        <v>1</v>
      </c>
      <c r="Z1313" s="45">
        <v>0</v>
      </c>
      <c r="AA1313" s="45">
        <v>0</v>
      </c>
      <c r="AB1313" s="45">
        <v>0</v>
      </c>
      <c r="AC1313" s="45">
        <v>0</v>
      </c>
      <c r="AD1313" s="45">
        <v>0</v>
      </c>
      <c r="AE1313" s="45">
        <v>0</v>
      </c>
      <c r="AF1313" s="45">
        <v>245000</v>
      </c>
      <c r="AG1313" s="45">
        <v>245000</v>
      </c>
      <c r="AH1313" s="45">
        <v>150</v>
      </c>
      <c r="AI1313" s="45">
        <v>150</v>
      </c>
      <c r="AJ1313" s="45">
        <v>250</v>
      </c>
      <c r="AK1313" s="45">
        <v>250</v>
      </c>
      <c r="AL1313" s="45">
        <v>1</v>
      </c>
      <c r="AM1313" s="45">
        <v>1</v>
      </c>
      <c r="AN1313" s="45">
        <v>0</v>
      </c>
      <c r="AO1313" s="45">
        <v>0</v>
      </c>
    </row>
    <row r="1314" spans="1:41">
      <c r="A1314" s="45">
        <v>23088</v>
      </c>
      <c r="B1314" s="45" t="s">
        <v>949</v>
      </c>
      <c r="C1314" s="45" t="s">
        <v>949</v>
      </c>
      <c r="D1314" s="45">
        <v>1</v>
      </c>
      <c r="E1314" s="45">
        <v>2</v>
      </c>
      <c r="F1314" s="45">
        <v>1</v>
      </c>
      <c r="G1314" s="45">
        <v>1</v>
      </c>
      <c r="H1314" s="45">
        <v>0</v>
      </c>
      <c r="I1314" s="45">
        <v>150000</v>
      </c>
      <c r="J1314" s="45">
        <v>150000</v>
      </c>
      <c r="K1314" s="60">
        <v>0</v>
      </c>
      <c r="L1314" s="60">
        <v>3</v>
      </c>
      <c r="M1314" s="60">
        <v>6</v>
      </c>
      <c r="N1314" s="60">
        <v>50</v>
      </c>
      <c r="O1314" s="60">
        <v>50</v>
      </c>
      <c r="P1314" s="60">
        <v>0</v>
      </c>
      <c r="Q1314" s="60">
        <v>2</v>
      </c>
      <c r="R1314" s="60">
        <v>0</v>
      </c>
      <c r="S1314" s="60">
        <v>195</v>
      </c>
      <c r="T1314" s="60">
        <v>195</v>
      </c>
      <c r="U1314" s="60">
        <v>0</v>
      </c>
      <c r="V1314" s="45">
        <v>0</v>
      </c>
      <c r="W1314" s="45">
        <v>0</v>
      </c>
      <c r="X1314" s="45">
        <v>0</v>
      </c>
      <c r="Y1314" s="45">
        <v>0</v>
      </c>
      <c r="Z1314" s="45">
        <v>0</v>
      </c>
      <c r="AA1314" s="45">
        <v>0</v>
      </c>
      <c r="AB1314" s="45">
        <v>0</v>
      </c>
      <c r="AC1314" s="45">
        <v>0</v>
      </c>
      <c r="AD1314" s="45">
        <v>0</v>
      </c>
      <c r="AE1314" s="45">
        <v>0</v>
      </c>
      <c r="AF1314" s="45">
        <v>150000</v>
      </c>
      <c r="AG1314" s="45">
        <v>150000</v>
      </c>
      <c r="AH1314" s="45">
        <v>50</v>
      </c>
      <c r="AI1314" s="45">
        <v>50</v>
      </c>
      <c r="AJ1314" s="45">
        <v>195</v>
      </c>
      <c r="AK1314" s="45">
        <v>195</v>
      </c>
      <c r="AL1314" s="45">
        <v>0</v>
      </c>
      <c r="AM1314" s="45">
        <v>0</v>
      </c>
      <c r="AN1314" s="45">
        <v>0</v>
      </c>
      <c r="AO1314" s="45">
        <v>0</v>
      </c>
    </row>
    <row r="1315" spans="1:41">
      <c r="A1315" s="45">
        <v>23089</v>
      </c>
      <c r="B1315" s="45" t="s">
        <v>950</v>
      </c>
      <c r="C1315" s="45" t="s">
        <v>950</v>
      </c>
      <c r="D1315" s="45">
        <v>1</v>
      </c>
      <c r="E1315" s="45">
        <v>2</v>
      </c>
      <c r="F1315" s="45">
        <v>1</v>
      </c>
      <c r="G1315" s="45">
        <v>1</v>
      </c>
      <c r="H1315" s="45">
        <v>0</v>
      </c>
      <c r="I1315" s="45">
        <v>200000</v>
      </c>
      <c r="J1315" s="45">
        <v>200000</v>
      </c>
      <c r="K1315" s="60">
        <v>0</v>
      </c>
      <c r="L1315" s="60">
        <v>3</v>
      </c>
      <c r="M1315" s="60">
        <v>6</v>
      </c>
      <c r="N1315" s="60">
        <v>100</v>
      </c>
      <c r="O1315" s="60">
        <v>100</v>
      </c>
      <c r="P1315" s="60">
        <v>0</v>
      </c>
      <c r="Q1315" s="60">
        <v>2</v>
      </c>
      <c r="R1315" s="60">
        <v>0</v>
      </c>
      <c r="S1315" s="60">
        <v>225</v>
      </c>
      <c r="T1315" s="60">
        <v>225</v>
      </c>
      <c r="U1315" s="60">
        <v>0</v>
      </c>
      <c r="V1315" s="45">
        <v>3</v>
      </c>
      <c r="W1315" s="45">
        <v>7</v>
      </c>
      <c r="X1315" s="45">
        <v>3</v>
      </c>
      <c r="Y1315" s="45">
        <v>3</v>
      </c>
      <c r="Z1315" s="45">
        <v>0</v>
      </c>
      <c r="AA1315" s="45">
        <v>0</v>
      </c>
      <c r="AB1315" s="45">
        <v>0</v>
      </c>
      <c r="AC1315" s="45">
        <v>0</v>
      </c>
      <c r="AD1315" s="45">
        <v>0</v>
      </c>
      <c r="AE1315" s="45">
        <v>0</v>
      </c>
      <c r="AF1315" s="45">
        <v>200000</v>
      </c>
      <c r="AG1315" s="45">
        <v>200000</v>
      </c>
      <c r="AH1315" s="45">
        <v>100</v>
      </c>
      <c r="AI1315" s="45">
        <v>100</v>
      </c>
      <c r="AJ1315" s="45">
        <v>225</v>
      </c>
      <c r="AK1315" s="45">
        <v>225</v>
      </c>
      <c r="AL1315" s="45">
        <v>3</v>
      </c>
      <c r="AM1315" s="45">
        <v>3</v>
      </c>
      <c r="AN1315" s="45">
        <v>0</v>
      </c>
      <c r="AO1315" s="45">
        <v>0</v>
      </c>
    </row>
    <row r="1316" spans="1:41">
      <c r="A1316" s="45">
        <v>23090</v>
      </c>
      <c r="B1316" s="45" t="s">
        <v>951</v>
      </c>
      <c r="C1316" s="45" t="s">
        <v>951</v>
      </c>
      <c r="D1316" s="45">
        <v>1</v>
      </c>
      <c r="E1316" s="45">
        <v>2</v>
      </c>
      <c r="F1316" s="45">
        <v>1</v>
      </c>
      <c r="G1316" s="45">
        <v>1</v>
      </c>
      <c r="H1316" s="45">
        <v>0</v>
      </c>
      <c r="I1316" s="45">
        <v>250000</v>
      </c>
      <c r="J1316" s="45">
        <v>250000</v>
      </c>
      <c r="K1316" s="60">
        <v>0</v>
      </c>
      <c r="L1316" s="60">
        <v>3</v>
      </c>
      <c r="M1316" s="60">
        <v>6</v>
      </c>
      <c r="N1316" s="60">
        <v>150</v>
      </c>
      <c r="O1316" s="60">
        <v>150</v>
      </c>
      <c r="P1316" s="60">
        <v>0</v>
      </c>
      <c r="Q1316" s="60">
        <v>2</v>
      </c>
      <c r="R1316" s="60">
        <v>0</v>
      </c>
      <c r="S1316" s="60">
        <v>255</v>
      </c>
      <c r="T1316" s="60">
        <v>255</v>
      </c>
      <c r="U1316" s="60">
        <v>0</v>
      </c>
      <c r="V1316" s="45">
        <v>3</v>
      </c>
      <c r="W1316" s="45">
        <v>4</v>
      </c>
      <c r="X1316" s="45">
        <v>1</v>
      </c>
      <c r="Y1316" s="45">
        <v>1</v>
      </c>
      <c r="Z1316" s="45">
        <v>0</v>
      </c>
      <c r="AA1316" s="45">
        <v>0</v>
      </c>
      <c r="AB1316" s="45">
        <v>0</v>
      </c>
      <c r="AC1316" s="45">
        <v>0</v>
      </c>
      <c r="AD1316" s="45">
        <v>0</v>
      </c>
      <c r="AE1316" s="45">
        <v>0</v>
      </c>
      <c r="AF1316" s="45">
        <v>250000</v>
      </c>
      <c r="AG1316" s="45">
        <v>250000</v>
      </c>
      <c r="AH1316" s="45">
        <v>150</v>
      </c>
      <c r="AI1316" s="45">
        <v>150</v>
      </c>
      <c r="AJ1316" s="45">
        <v>255</v>
      </c>
      <c r="AK1316" s="45">
        <v>255</v>
      </c>
      <c r="AL1316" s="45">
        <v>1</v>
      </c>
      <c r="AM1316" s="45">
        <v>1</v>
      </c>
      <c r="AN1316" s="45">
        <v>0</v>
      </c>
      <c r="AO1316" s="45">
        <v>0</v>
      </c>
    </row>
    <row r="1317" spans="1:41">
      <c r="A1317" s="45">
        <v>23091</v>
      </c>
      <c r="B1317" s="45" t="s">
        <v>952</v>
      </c>
      <c r="C1317" s="45" t="s">
        <v>952</v>
      </c>
      <c r="D1317" s="45">
        <v>1</v>
      </c>
      <c r="E1317" s="45">
        <v>2</v>
      </c>
      <c r="F1317" s="45">
        <v>1</v>
      </c>
      <c r="G1317" s="45">
        <v>1</v>
      </c>
      <c r="H1317" s="45">
        <v>0</v>
      </c>
      <c r="I1317" s="45">
        <v>155000</v>
      </c>
      <c r="J1317" s="45">
        <v>155000</v>
      </c>
      <c r="K1317" s="60">
        <v>0</v>
      </c>
      <c r="L1317" s="60">
        <v>3</v>
      </c>
      <c r="M1317" s="60">
        <v>6</v>
      </c>
      <c r="N1317" s="60">
        <v>50</v>
      </c>
      <c r="O1317" s="60">
        <v>50</v>
      </c>
      <c r="P1317" s="60">
        <v>0</v>
      </c>
      <c r="Q1317" s="60">
        <v>2</v>
      </c>
      <c r="R1317" s="60">
        <v>0</v>
      </c>
      <c r="S1317" s="60">
        <v>200</v>
      </c>
      <c r="T1317" s="60">
        <v>200</v>
      </c>
      <c r="U1317" s="60">
        <v>0</v>
      </c>
      <c r="V1317" s="45">
        <v>0</v>
      </c>
      <c r="W1317" s="45">
        <v>0</v>
      </c>
      <c r="X1317" s="45">
        <v>0</v>
      </c>
      <c r="Y1317" s="45">
        <v>0</v>
      </c>
      <c r="Z1317" s="45">
        <v>0</v>
      </c>
      <c r="AA1317" s="45">
        <v>0</v>
      </c>
      <c r="AB1317" s="45">
        <v>0</v>
      </c>
      <c r="AC1317" s="45">
        <v>0</v>
      </c>
      <c r="AD1317" s="45">
        <v>0</v>
      </c>
      <c r="AE1317" s="45">
        <v>0</v>
      </c>
      <c r="AF1317" s="45">
        <v>155000</v>
      </c>
      <c r="AG1317" s="45">
        <v>155000</v>
      </c>
      <c r="AH1317" s="45">
        <v>50</v>
      </c>
      <c r="AI1317" s="45">
        <v>50</v>
      </c>
      <c r="AJ1317" s="45">
        <v>200</v>
      </c>
      <c r="AK1317" s="45">
        <v>200</v>
      </c>
      <c r="AL1317" s="45">
        <v>0</v>
      </c>
      <c r="AM1317" s="45">
        <v>0</v>
      </c>
      <c r="AN1317" s="45">
        <v>0</v>
      </c>
      <c r="AO1317" s="45">
        <v>0</v>
      </c>
    </row>
    <row r="1318" spans="1:41">
      <c r="A1318" s="45">
        <v>23092</v>
      </c>
      <c r="B1318" s="45" t="s">
        <v>953</v>
      </c>
      <c r="C1318" s="45" t="s">
        <v>953</v>
      </c>
      <c r="D1318" s="45">
        <v>1</v>
      </c>
      <c r="E1318" s="45">
        <v>2</v>
      </c>
      <c r="F1318" s="45">
        <v>1</v>
      </c>
      <c r="G1318" s="45">
        <v>1</v>
      </c>
      <c r="H1318" s="45">
        <v>0</v>
      </c>
      <c r="I1318" s="45">
        <v>205000</v>
      </c>
      <c r="J1318" s="45">
        <v>205000</v>
      </c>
      <c r="K1318" s="60">
        <v>0</v>
      </c>
      <c r="L1318" s="60">
        <v>3</v>
      </c>
      <c r="M1318" s="60">
        <v>6</v>
      </c>
      <c r="N1318" s="60">
        <v>100</v>
      </c>
      <c r="O1318" s="60">
        <v>100</v>
      </c>
      <c r="P1318" s="60">
        <v>0</v>
      </c>
      <c r="Q1318" s="60">
        <v>2</v>
      </c>
      <c r="R1318" s="60">
        <v>0</v>
      </c>
      <c r="S1318" s="60">
        <v>230</v>
      </c>
      <c r="T1318" s="60">
        <v>230</v>
      </c>
      <c r="U1318" s="60">
        <v>0</v>
      </c>
      <c r="V1318" s="45">
        <v>3</v>
      </c>
      <c r="W1318" s="45">
        <v>7</v>
      </c>
      <c r="X1318" s="45">
        <v>3</v>
      </c>
      <c r="Y1318" s="45">
        <v>3</v>
      </c>
      <c r="Z1318" s="45">
        <v>0</v>
      </c>
      <c r="AA1318" s="45">
        <v>0</v>
      </c>
      <c r="AB1318" s="45">
        <v>0</v>
      </c>
      <c r="AC1318" s="45">
        <v>0</v>
      </c>
      <c r="AD1318" s="45">
        <v>0</v>
      </c>
      <c r="AE1318" s="45">
        <v>0</v>
      </c>
      <c r="AF1318" s="45">
        <v>205000</v>
      </c>
      <c r="AG1318" s="45">
        <v>205000</v>
      </c>
      <c r="AH1318" s="45">
        <v>100</v>
      </c>
      <c r="AI1318" s="45">
        <v>100</v>
      </c>
      <c r="AJ1318" s="45">
        <v>230</v>
      </c>
      <c r="AK1318" s="45">
        <v>230</v>
      </c>
      <c r="AL1318" s="45">
        <v>3</v>
      </c>
      <c r="AM1318" s="45">
        <v>3</v>
      </c>
      <c r="AN1318" s="45">
        <v>0</v>
      </c>
      <c r="AO1318" s="45">
        <v>0</v>
      </c>
    </row>
    <row r="1319" spans="1:41">
      <c r="A1319" s="45">
        <v>23093</v>
      </c>
      <c r="B1319" s="45" t="s">
        <v>954</v>
      </c>
      <c r="C1319" s="45" t="s">
        <v>954</v>
      </c>
      <c r="D1319" s="45">
        <v>1</v>
      </c>
      <c r="E1319" s="45">
        <v>2</v>
      </c>
      <c r="F1319" s="45">
        <v>1</v>
      </c>
      <c r="G1319" s="45">
        <v>1</v>
      </c>
      <c r="H1319" s="45">
        <v>0</v>
      </c>
      <c r="I1319" s="45">
        <v>255000</v>
      </c>
      <c r="J1319" s="45">
        <v>255000</v>
      </c>
      <c r="K1319" s="60">
        <v>0</v>
      </c>
      <c r="L1319" s="60">
        <v>3</v>
      </c>
      <c r="M1319" s="60">
        <v>6</v>
      </c>
      <c r="N1319" s="60">
        <v>150</v>
      </c>
      <c r="O1319" s="60">
        <v>150</v>
      </c>
      <c r="P1319" s="60">
        <v>0</v>
      </c>
      <c r="Q1319" s="60">
        <v>2</v>
      </c>
      <c r="R1319" s="60">
        <v>0</v>
      </c>
      <c r="S1319" s="60">
        <v>260</v>
      </c>
      <c r="T1319" s="60">
        <v>260</v>
      </c>
      <c r="U1319" s="60">
        <v>0</v>
      </c>
      <c r="V1319" s="45">
        <v>3</v>
      </c>
      <c r="W1319" s="45">
        <v>4</v>
      </c>
      <c r="X1319" s="45">
        <v>1</v>
      </c>
      <c r="Y1319" s="45">
        <v>1</v>
      </c>
      <c r="Z1319" s="45">
        <v>0</v>
      </c>
      <c r="AA1319" s="45">
        <v>0</v>
      </c>
      <c r="AB1319" s="45">
        <v>0</v>
      </c>
      <c r="AC1319" s="45">
        <v>0</v>
      </c>
      <c r="AD1319" s="45">
        <v>0</v>
      </c>
      <c r="AE1319" s="45">
        <v>0</v>
      </c>
      <c r="AF1319" s="45">
        <v>255000</v>
      </c>
      <c r="AG1319" s="45">
        <v>255000</v>
      </c>
      <c r="AH1319" s="45">
        <v>150</v>
      </c>
      <c r="AI1319" s="45">
        <v>150</v>
      </c>
      <c r="AJ1319" s="45">
        <v>260</v>
      </c>
      <c r="AK1319" s="45">
        <v>260</v>
      </c>
      <c r="AL1319" s="45">
        <v>1</v>
      </c>
      <c r="AM1319" s="45">
        <v>1</v>
      </c>
      <c r="AN1319" s="45">
        <v>0</v>
      </c>
      <c r="AO1319" s="45">
        <v>0</v>
      </c>
    </row>
    <row r="1320" spans="1:41">
      <c r="A1320" s="45">
        <v>23094</v>
      </c>
      <c r="B1320" s="45" t="s">
        <v>955</v>
      </c>
      <c r="C1320" s="45" t="s">
        <v>955</v>
      </c>
      <c r="D1320" s="45">
        <v>1</v>
      </c>
      <c r="E1320" s="45">
        <v>2</v>
      </c>
      <c r="F1320" s="45">
        <v>1</v>
      </c>
      <c r="G1320" s="45">
        <v>1</v>
      </c>
      <c r="H1320" s="45">
        <v>0</v>
      </c>
      <c r="I1320" s="45">
        <v>160000</v>
      </c>
      <c r="J1320" s="45">
        <v>160000</v>
      </c>
      <c r="K1320" s="60">
        <v>0</v>
      </c>
      <c r="L1320" s="60">
        <v>3</v>
      </c>
      <c r="M1320" s="60">
        <v>6</v>
      </c>
      <c r="N1320" s="60">
        <v>50</v>
      </c>
      <c r="O1320" s="60">
        <v>50</v>
      </c>
      <c r="P1320" s="60">
        <v>0</v>
      </c>
      <c r="Q1320" s="60">
        <v>2</v>
      </c>
      <c r="R1320" s="60">
        <v>0</v>
      </c>
      <c r="S1320" s="60">
        <v>205</v>
      </c>
      <c r="T1320" s="60">
        <v>205</v>
      </c>
      <c r="U1320" s="60">
        <v>0</v>
      </c>
      <c r="V1320" s="45">
        <v>0</v>
      </c>
      <c r="W1320" s="45">
        <v>0</v>
      </c>
      <c r="X1320" s="45">
        <v>0</v>
      </c>
      <c r="Y1320" s="45">
        <v>0</v>
      </c>
      <c r="Z1320" s="45">
        <v>0</v>
      </c>
      <c r="AA1320" s="45">
        <v>0</v>
      </c>
      <c r="AB1320" s="45">
        <v>0</v>
      </c>
      <c r="AC1320" s="45">
        <v>0</v>
      </c>
      <c r="AD1320" s="45">
        <v>0</v>
      </c>
      <c r="AE1320" s="45">
        <v>0</v>
      </c>
      <c r="AF1320" s="45">
        <v>160000</v>
      </c>
      <c r="AG1320" s="45">
        <v>160000</v>
      </c>
      <c r="AH1320" s="45">
        <v>50</v>
      </c>
      <c r="AI1320" s="45">
        <v>50</v>
      </c>
      <c r="AJ1320" s="45">
        <v>205</v>
      </c>
      <c r="AK1320" s="45">
        <v>205</v>
      </c>
      <c r="AL1320" s="45">
        <v>0</v>
      </c>
      <c r="AM1320" s="45">
        <v>0</v>
      </c>
      <c r="AN1320" s="45">
        <v>0</v>
      </c>
      <c r="AO1320" s="45">
        <v>0</v>
      </c>
    </row>
    <row r="1321" spans="1:41">
      <c r="A1321" s="45">
        <v>23095</v>
      </c>
      <c r="B1321" s="45" t="s">
        <v>956</v>
      </c>
      <c r="C1321" s="45" t="s">
        <v>956</v>
      </c>
      <c r="D1321" s="45">
        <v>1</v>
      </c>
      <c r="E1321" s="45">
        <v>2</v>
      </c>
      <c r="F1321" s="45">
        <v>1</v>
      </c>
      <c r="G1321" s="45">
        <v>1</v>
      </c>
      <c r="H1321" s="45">
        <v>0</v>
      </c>
      <c r="I1321" s="45">
        <v>210000</v>
      </c>
      <c r="J1321" s="45">
        <v>210000</v>
      </c>
      <c r="K1321" s="60">
        <v>0</v>
      </c>
      <c r="L1321" s="60">
        <v>3</v>
      </c>
      <c r="M1321" s="60">
        <v>6</v>
      </c>
      <c r="N1321" s="60">
        <v>100</v>
      </c>
      <c r="O1321" s="60">
        <v>100</v>
      </c>
      <c r="P1321" s="60">
        <v>0</v>
      </c>
      <c r="Q1321" s="60">
        <v>2</v>
      </c>
      <c r="R1321" s="60">
        <v>0</v>
      </c>
      <c r="S1321" s="60">
        <v>235</v>
      </c>
      <c r="T1321" s="60">
        <v>235</v>
      </c>
      <c r="U1321" s="60">
        <v>0</v>
      </c>
      <c r="V1321" s="45">
        <v>3</v>
      </c>
      <c r="W1321" s="45">
        <v>7</v>
      </c>
      <c r="X1321" s="45">
        <v>3</v>
      </c>
      <c r="Y1321" s="45">
        <v>3</v>
      </c>
      <c r="Z1321" s="45">
        <v>0</v>
      </c>
      <c r="AA1321" s="45">
        <v>0</v>
      </c>
      <c r="AB1321" s="45">
        <v>0</v>
      </c>
      <c r="AC1321" s="45">
        <v>0</v>
      </c>
      <c r="AD1321" s="45">
        <v>0</v>
      </c>
      <c r="AE1321" s="45">
        <v>0</v>
      </c>
      <c r="AF1321" s="45">
        <v>210000</v>
      </c>
      <c r="AG1321" s="45">
        <v>210000</v>
      </c>
      <c r="AH1321" s="45">
        <v>100</v>
      </c>
      <c r="AI1321" s="45">
        <v>100</v>
      </c>
      <c r="AJ1321" s="45">
        <v>235</v>
      </c>
      <c r="AK1321" s="45">
        <v>235</v>
      </c>
      <c r="AL1321" s="45">
        <v>3</v>
      </c>
      <c r="AM1321" s="45">
        <v>3</v>
      </c>
      <c r="AN1321" s="45">
        <v>0</v>
      </c>
      <c r="AO1321" s="45">
        <v>0</v>
      </c>
    </row>
    <row r="1322" spans="1:41">
      <c r="A1322" s="45">
        <v>23096</v>
      </c>
      <c r="B1322" s="45" t="s">
        <v>957</v>
      </c>
      <c r="C1322" s="45" t="s">
        <v>957</v>
      </c>
      <c r="D1322" s="45">
        <v>1</v>
      </c>
      <c r="E1322" s="45">
        <v>2</v>
      </c>
      <c r="F1322" s="45">
        <v>1</v>
      </c>
      <c r="G1322" s="45">
        <v>1</v>
      </c>
      <c r="H1322" s="45">
        <v>0</v>
      </c>
      <c r="I1322" s="45">
        <v>260000</v>
      </c>
      <c r="J1322" s="45">
        <v>260000</v>
      </c>
      <c r="K1322" s="60">
        <v>0</v>
      </c>
      <c r="L1322" s="60">
        <v>3</v>
      </c>
      <c r="M1322" s="60">
        <v>6</v>
      </c>
      <c r="N1322" s="60">
        <v>150</v>
      </c>
      <c r="O1322" s="60">
        <v>150</v>
      </c>
      <c r="P1322" s="60">
        <v>0</v>
      </c>
      <c r="Q1322" s="60">
        <v>2</v>
      </c>
      <c r="R1322" s="60">
        <v>0</v>
      </c>
      <c r="S1322" s="60">
        <v>265</v>
      </c>
      <c r="T1322" s="60">
        <v>265</v>
      </c>
      <c r="U1322" s="60">
        <v>0</v>
      </c>
      <c r="V1322" s="45">
        <v>3</v>
      </c>
      <c r="W1322" s="45">
        <v>4</v>
      </c>
      <c r="X1322" s="45">
        <v>1</v>
      </c>
      <c r="Y1322" s="45">
        <v>1</v>
      </c>
      <c r="Z1322" s="45">
        <v>0</v>
      </c>
      <c r="AA1322" s="45">
        <v>0</v>
      </c>
      <c r="AB1322" s="45">
        <v>0</v>
      </c>
      <c r="AC1322" s="45">
        <v>0</v>
      </c>
      <c r="AD1322" s="45">
        <v>0</v>
      </c>
      <c r="AE1322" s="45">
        <v>0</v>
      </c>
      <c r="AF1322" s="45">
        <v>260000</v>
      </c>
      <c r="AG1322" s="45">
        <v>260000</v>
      </c>
      <c r="AH1322" s="45">
        <v>150</v>
      </c>
      <c r="AI1322" s="45">
        <v>150</v>
      </c>
      <c r="AJ1322" s="45">
        <v>265</v>
      </c>
      <c r="AK1322" s="45">
        <v>265</v>
      </c>
      <c r="AL1322" s="45">
        <v>1</v>
      </c>
      <c r="AM1322" s="45">
        <v>1</v>
      </c>
      <c r="AN1322" s="45">
        <v>0</v>
      </c>
      <c r="AO1322" s="45">
        <v>0</v>
      </c>
    </row>
    <row r="1323" spans="1:41">
      <c r="A1323" s="45">
        <v>23097</v>
      </c>
      <c r="B1323" s="45" t="s">
        <v>958</v>
      </c>
      <c r="C1323" s="45" t="s">
        <v>958</v>
      </c>
      <c r="D1323" s="45">
        <v>1</v>
      </c>
      <c r="E1323" s="45">
        <v>2</v>
      </c>
      <c r="F1323" s="45">
        <v>1</v>
      </c>
      <c r="G1323" s="45">
        <v>1</v>
      </c>
      <c r="H1323" s="45">
        <v>0</v>
      </c>
      <c r="I1323" s="45">
        <v>165000</v>
      </c>
      <c r="J1323" s="45">
        <v>165000</v>
      </c>
      <c r="K1323" s="60">
        <v>0</v>
      </c>
      <c r="L1323" s="60">
        <v>3</v>
      </c>
      <c r="M1323" s="60">
        <v>6</v>
      </c>
      <c r="N1323" s="60">
        <v>50</v>
      </c>
      <c r="O1323" s="60">
        <v>50</v>
      </c>
      <c r="P1323" s="60">
        <v>0</v>
      </c>
      <c r="Q1323" s="60">
        <v>2</v>
      </c>
      <c r="R1323" s="60">
        <v>0</v>
      </c>
      <c r="S1323" s="60">
        <v>210</v>
      </c>
      <c r="T1323" s="60">
        <v>210</v>
      </c>
      <c r="U1323" s="60">
        <v>0</v>
      </c>
      <c r="V1323" s="45">
        <v>0</v>
      </c>
      <c r="W1323" s="45">
        <v>0</v>
      </c>
      <c r="X1323" s="45">
        <v>0</v>
      </c>
      <c r="Y1323" s="45">
        <v>0</v>
      </c>
      <c r="Z1323" s="45">
        <v>0</v>
      </c>
      <c r="AA1323" s="45">
        <v>0</v>
      </c>
      <c r="AB1323" s="45">
        <v>0</v>
      </c>
      <c r="AC1323" s="45">
        <v>0</v>
      </c>
      <c r="AD1323" s="45">
        <v>0</v>
      </c>
      <c r="AE1323" s="45">
        <v>0</v>
      </c>
      <c r="AF1323" s="45">
        <v>165000</v>
      </c>
      <c r="AG1323" s="45">
        <v>165000</v>
      </c>
      <c r="AH1323" s="45">
        <v>50</v>
      </c>
      <c r="AI1323" s="45">
        <v>50</v>
      </c>
      <c r="AJ1323" s="45">
        <v>210</v>
      </c>
      <c r="AK1323" s="45">
        <v>210</v>
      </c>
      <c r="AL1323" s="45">
        <v>0</v>
      </c>
      <c r="AM1323" s="45">
        <v>0</v>
      </c>
      <c r="AN1323" s="45">
        <v>0</v>
      </c>
      <c r="AO1323" s="45">
        <v>0</v>
      </c>
    </row>
    <row r="1324" spans="1:41">
      <c r="A1324" s="45">
        <v>23098</v>
      </c>
      <c r="B1324" s="45" t="s">
        <v>959</v>
      </c>
      <c r="C1324" s="45" t="s">
        <v>959</v>
      </c>
      <c r="D1324" s="45">
        <v>1</v>
      </c>
      <c r="E1324" s="45">
        <v>2</v>
      </c>
      <c r="F1324" s="45">
        <v>1</v>
      </c>
      <c r="G1324" s="45">
        <v>1</v>
      </c>
      <c r="H1324" s="45">
        <v>0</v>
      </c>
      <c r="I1324" s="45">
        <v>215000</v>
      </c>
      <c r="J1324" s="45">
        <v>215000</v>
      </c>
      <c r="K1324" s="60">
        <v>0</v>
      </c>
      <c r="L1324" s="60">
        <v>3</v>
      </c>
      <c r="M1324" s="60">
        <v>6</v>
      </c>
      <c r="N1324" s="60">
        <v>100</v>
      </c>
      <c r="O1324" s="60">
        <v>100</v>
      </c>
      <c r="P1324" s="60">
        <v>0</v>
      </c>
      <c r="Q1324" s="60">
        <v>2</v>
      </c>
      <c r="R1324" s="60">
        <v>0</v>
      </c>
      <c r="S1324" s="60">
        <v>240</v>
      </c>
      <c r="T1324" s="60">
        <v>240</v>
      </c>
      <c r="U1324" s="60">
        <v>0</v>
      </c>
      <c r="V1324" s="45">
        <v>3</v>
      </c>
      <c r="W1324" s="45">
        <v>7</v>
      </c>
      <c r="X1324" s="45">
        <v>3</v>
      </c>
      <c r="Y1324" s="45">
        <v>3</v>
      </c>
      <c r="Z1324" s="45">
        <v>0</v>
      </c>
      <c r="AA1324" s="45">
        <v>0</v>
      </c>
      <c r="AB1324" s="45">
        <v>0</v>
      </c>
      <c r="AC1324" s="45">
        <v>0</v>
      </c>
      <c r="AD1324" s="45">
        <v>0</v>
      </c>
      <c r="AE1324" s="45">
        <v>0</v>
      </c>
      <c r="AF1324" s="45">
        <v>215000</v>
      </c>
      <c r="AG1324" s="45">
        <v>215000</v>
      </c>
      <c r="AH1324" s="45">
        <v>100</v>
      </c>
      <c r="AI1324" s="45">
        <v>100</v>
      </c>
      <c r="AJ1324" s="45">
        <v>240</v>
      </c>
      <c r="AK1324" s="45">
        <v>240</v>
      </c>
      <c r="AL1324" s="45">
        <v>3</v>
      </c>
      <c r="AM1324" s="45">
        <v>3</v>
      </c>
      <c r="AN1324" s="45">
        <v>0</v>
      </c>
      <c r="AO1324" s="45">
        <v>0</v>
      </c>
    </row>
    <row r="1325" spans="1:41">
      <c r="A1325" s="45">
        <v>23099</v>
      </c>
      <c r="B1325" s="45" t="s">
        <v>960</v>
      </c>
      <c r="C1325" s="45" t="s">
        <v>960</v>
      </c>
      <c r="D1325" s="45">
        <v>1</v>
      </c>
      <c r="E1325" s="45">
        <v>2</v>
      </c>
      <c r="F1325" s="45">
        <v>1</v>
      </c>
      <c r="G1325" s="45">
        <v>1</v>
      </c>
      <c r="H1325" s="45">
        <v>0</v>
      </c>
      <c r="I1325" s="45">
        <v>265000</v>
      </c>
      <c r="J1325" s="45">
        <v>265000</v>
      </c>
      <c r="K1325" s="60">
        <v>0</v>
      </c>
      <c r="L1325" s="60">
        <v>3</v>
      </c>
      <c r="M1325" s="60">
        <v>6</v>
      </c>
      <c r="N1325" s="60">
        <v>150</v>
      </c>
      <c r="O1325" s="60">
        <v>150</v>
      </c>
      <c r="P1325" s="60">
        <v>0</v>
      </c>
      <c r="Q1325" s="60">
        <v>2</v>
      </c>
      <c r="R1325" s="60">
        <v>0</v>
      </c>
      <c r="S1325" s="60">
        <v>270</v>
      </c>
      <c r="T1325" s="60">
        <v>270</v>
      </c>
      <c r="U1325" s="60">
        <v>0</v>
      </c>
      <c r="V1325" s="45">
        <v>3</v>
      </c>
      <c r="W1325" s="45">
        <v>4</v>
      </c>
      <c r="X1325" s="45">
        <v>1</v>
      </c>
      <c r="Y1325" s="45">
        <v>1</v>
      </c>
      <c r="Z1325" s="45">
        <v>0</v>
      </c>
      <c r="AA1325" s="45">
        <v>0</v>
      </c>
      <c r="AB1325" s="45">
        <v>0</v>
      </c>
      <c r="AC1325" s="45">
        <v>0</v>
      </c>
      <c r="AD1325" s="45">
        <v>0</v>
      </c>
      <c r="AE1325" s="45">
        <v>0</v>
      </c>
      <c r="AF1325" s="45">
        <v>265000</v>
      </c>
      <c r="AG1325" s="45">
        <v>265000</v>
      </c>
      <c r="AH1325" s="45">
        <v>150</v>
      </c>
      <c r="AI1325" s="45">
        <v>150</v>
      </c>
      <c r="AJ1325" s="45">
        <v>270</v>
      </c>
      <c r="AK1325" s="45">
        <v>270</v>
      </c>
      <c r="AL1325" s="45">
        <v>1</v>
      </c>
      <c r="AM1325" s="45">
        <v>1</v>
      </c>
      <c r="AN1325" s="45">
        <v>0</v>
      </c>
      <c r="AO1325" s="45">
        <v>0</v>
      </c>
    </row>
    <row r="1326" spans="1:41">
      <c r="A1326" s="45">
        <v>23100</v>
      </c>
      <c r="B1326" s="45" t="s">
        <v>961</v>
      </c>
      <c r="C1326" s="45" t="s">
        <v>961</v>
      </c>
      <c r="D1326" s="45">
        <v>1</v>
      </c>
      <c r="E1326" s="45">
        <v>2</v>
      </c>
      <c r="F1326" s="45">
        <v>1</v>
      </c>
      <c r="G1326" s="45">
        <v>1</v>
      </c>
      <c r="H1326" s="45">
        <v>0</v>
      </c>
      <c r="I1326" s="45">
        <v>170000</v>
      </c>
      <c r="J1326" s="45">
        <v>170000</v>
      </c>
      <c r="K1326" s="60">
        <v>0</v>
      </c>
      <c r="L1326" s="60">
        <v>3</v>
      </c>
      <c r="M1326" s="60">
        <v>6</v>
      </c>
      <c r="N1326" s="60">
        <v>50</v>
      </c>
      <c r="O1326" s="60">
        <v>50</v>
      </c>
      <c r="P1326" s="60">
        <v>0</v>
      </c>
      <c r="Q1326" s="60">
        <v>2</v>
      </c>
      <c r="R1326" s="60">
        <v>0</v>
      </c>
      <c r="S1326" s="60">
        <v>215</v>
      </c>
      <c r="T1326" s="60">
        <v>215</v>
      </c>
      <c r="U1326" s="60">
        <v>0</v>
      </c>
      <c r="V1326" s="45">
        <v>0</v>
      </c>
      <c r="W1326" s="45">
        <v>0</v>
      </c>
      <c r="X1326" s="45">
        <v>0</v>
      </c>
      <c r="Y1326" s="45">
        <v>0</v>
      </c>
      <c r="Z1326" s="45">
        <v>0</v>
      </c>
      <c r="AA1326" s="45">
        <v>0</v>
      </c>
      <c r="AB1326" s="45">
        <v>0</v>
      </c>
      <c r="AC1326" s="45">
        <v>0</v>
      </c>
      <c r="AD1326" s="45">
        <v>0</v>
      </c>
      <c r="AE1326" s="45">
        <v>0</v>
      </c>
      <c r="AF1326" s="45">
        <v>170000</v>
      </c>
      <c r="AG1326" s="45">
        <v>170000</v>
      </c>
      <c r="AH1326" s="45">
        <v>50</v>
      </c>
      <c r="AI1326" s="45">
        <v>50</v>
      </c>
      <c r="AJ1326" s="45">
        <v>215</v>
      </c>
      <c r="AK1326" s="45">
        <v>215</v>
      </c>
      <c r="AL1326" s="45">
        <v>0</v>
      </c>
      <c r="AM1326" s="45">
        <v>0</v>
      </c>
      <c r="AN1326" s="45">
        <v>0</v>
      </c>
      <c r="AO1326" s="45">
        <v>0</v>
      </c>
    </row>
    <row r="1327" spans="1:41">
      <c r="A1327" s="45">
        <v>23101</v>
      </c>
      <c r="B1327" s="45" t="s">
        <v>962</v>
      </c>
      <c r="C1327" s="45" t="s">
        <v>962</v>
      </c>
      <c r="D1327" s="45">
        <v>1</v>
      </c>
      <c r="E1327" s="45">
        <v>2</v>
      </c>
      <c r="F1327" s="45">
        <v>1</v>
      </c>
      <c r="G1327" s="45">
        <v>1</v>
      </c>
      <c r="H1327" s="45">
        <v>0</v>
      </c>
      <c r="I1327" s="45">
        <v>220000</v>
      </c>
      <c r="J1327" s="45">
        <v>220000</v>
      </c>
      <c r="K1327" s="60">
        <v>0</v>
      </c>
      <c r="L1327" s="60">
        <v>3</v>
      </c>
      <c r="M1327" s="60">
        <v>6</v>
      </c>
      <c r="N1327" s="60">
        <v>100</v>
      </c>
      <c r="O1327" s="60">
        <v>100</v>
      </c>
      <c r="P1327" s="60">
        <v>0</v>
      </c>
      <c r="Q1327" s="60">
        <v>2</v>
      </c>
      <c r="R1327" s="60">
        <v>0</v>
      </c>
      <c r="S1327" s="60">
        <v>245</v>
      </c>
      <c r="T1327" s="60">
        <v>245</v>
      </c>
      <c r="U1327" s="60">
        <v>0</v>
      </c>
      <c r="V1327" s="45">
        <v>3</v>
      </c>
      <c r="W1327" s="45">
        <v>7</v>
      </c>
      <c r="X1327" s="45">
        <v>3</v>
      </c>
      <c r="Y1327" s="45">
        <v>3</v>
      </c>
      <c r="Z1327" s="45">
        <v>0</v>
      </c>
      <c r="AA1327" s="45">
        <v>0</v>
      </c>
      <c r="AB1327" s="45">
        <v>0</v>
      </c>
      <c r="AC1327" s="45">
        <v>0</v>
      </c>
      <c r="AD1327" s="45">
        <v>0</v>
      </c>
      <c r="AE1327" s="45">
        <v>0</v>
      </c>
      <c r="AF1327" s="45">
        <v>220000</v>
      </c>
      <c r="AG1327" s="45">
        <v>220000</v>
      </c>
      <c r="AH1327" s="45">
        <v>100</v>
      </c>
      <c r="AI1327" s="45">
        <v>100</v>
      </c>
      <c r="AJ1327" s="45">
        <v>245</v>
      </c>
      <c r="AK1327" s="45">
        <v>245</v>
      </c>
      <c r="AL1327" s="45">
        <v>3</v>
      </c>
      <c r="AM1327" s="45">
        <v>3</v>
      </c>
      <c r="AN1327" s="45">
        <v>0</v>
      </c>
      <c r="AO1327" s="45">
        <v>0</v>
      </c>
    </row>
    <row r="1328" spans="1:41">
      <c r="A1328" s="45">
        <v>23102</v>
      </c>
      <c r="B1328" s="45" t="s">
        <v>963</v>
      </c>
      <c r="C1328" s="45" t="s">
        <v>963</v>
      </c>
      <c r="D1328" s="45">
        <v>1</v>
      </c>
      <c r="E1328" s="45">
        <v>2</v>
      </c>
      <c r="F1328" s="45">
        <v>1</v>
      </c>
      <c r="G1328" s="45">
        <v>1</v>
      </c>
      <c r="H1328" s="45">
        <v>0</v>
      </c>
      <c r="I1328" s="45">
        <v>270000</v>
      </c>
      <c r="J1328" s="45">
        <v>270000</v>
      </c>
      <c r="K1328" s="60">
        <v>0</v>
      </c>
      <c r="L1328" s="60">
        <v>3</v>
      </c>
      <c r="M1328" s="60">
        <v>6</v>
      </c>
      <c r="N1328" s="60">
        <v>150</v>
      </c>
      <c r="O1328" s="60">
        <v>150</v>
      </c>
      <c r="P1328" s="60">
        <v>0</v>
      </c>
      <c r="Q1328" s="60">
        <v>2</v>
      </c>
      <c r="R1328" s="60">
        <v>0</v>
      </c>
      <c r="S1328" s="60">
        <v>275</v>
      </c>
      <c r="T1328" s="60">
        <v>275</v>
      </c>
      <c r="U1328" s="60">
        <v>0</v>
      </c>
      <c r="V1328" s="45">
        <v>3</v>
      </c>
      <c r="W1328" s="45">
        <v>4</v>
      </c>
      <c r="X1328" s="45">
        <v>1</v>
      </c>
      <c r="Y1328" s="45">
        <v>1</v>
      </c>
      <c r="Z1328" s="45">
        <v>0</v>
      </c>
      <c r="AA1328" s="45">
        <v>0</v>
      </c>
      <c r="AB1328" s="45">
        <v>0</v>
      </c>
      <c r="AC1328" s="45">
        <v>0</v>
      </c>
      <c r="AD1328" s="45">
        <v>0</v>
      </c>
      <c r="AE1328" s="45">
        <v>0</v>
      </c>
      <c r="AF1328" s="45">
        <v>270000</v>
      </c>
      <c r="AG1328" s="45">
        <v>270000</v>
      </c>
      <c r="AH1328" s="45">
        <v>150</v>
      </c>
      <c r="AI1328" s="45">
        <v>150</v>
      </c>
      <c r="AJ1328" s="45">
        <v>275</v>
      </c>
      <c r="AK1328" s="45">
        <v>275</v>
      </c>
      <c r="AL1328" s="45">
        <v>1</v>
      </c>
      <c r="AM1328" s="45">
        <v>1</v>
      </c>
      <c r="AN1328" s="45">
        <v>0</v>
      </c>
      <c r="AO1328" s="45">
        <v>0</v>
      </c>
    </row>
    <row r="1329" spans="1:41">
      <c r="A1329" s="45">
        <v>23103</v>
      </c>
      <c r="B1329" s="45" t="s">
        <v>964</v>
      </c>
      <c r="C1329" s="45" t="s">
        <v>964</v>
      </c>
      <c r="D1329" s="45">
        <v>1</v>
      </c>
      <c r="E1329" s="45">
        <v>2</v>
      </c>
      <c r="F1329" s="45">
        <v>1</v>
      </c>
      <c r="G1329" s="45">
        <v>1</v>
      </c>
      <c r="H1329" s="45">
        <v>0</v>
      </c>
      <c r="I1329" s="45">
        <v>175000</v>
      </c>
      <c r="J1329" s="45">
        <v>175000</v>
      </c>
      <c r="K1329" s="60">
        <v>0</v>
      </c>
      <c r="L1329" s="60">
        <v>3</v>
      </c>
      <c r="M1329" s="60">
        <v>6</v>
      </c>
      <c r="N1329" s="60">
        <v>50</v>
      </c>
      <c r="O1329" s="60">
        <v>50</v>
      </c>
      <c r="P1329" s="60">
        <v>0</v>
      </c>
      <c r="Q1329" s="60">
        <v>2</v>
      </c>
      <c r="R1329" s="60">
        <v>0</v>
      </c>
      <c r="S1329" s="60">
        <v>220</v>
      </c>
      <c r="T1329" s="60">
        <v>220</v>
      </c>
      <c r="U1329" s="60">
        <v>0</v>
      </c>
      <c r="V1329" s="45">
        <v>0</v>
      </c>
      <c r="W1329" s="45">
        <v>0</v>
      </c>
      <c r="X1329" s="45">
        <v>0</v>
      </c>
      <c r="Y1329" s="45">
        <v>0</v>
      </c>
      <c r="Z1329" s="45">
        <v>0</v>
      </c>
      <c r="AA1329" s="45">
        <v>0</v>
      </c>
      <c r="AB1329" s="45">
        <v>0</v>
      </c>
      <c r="AC1329" s="45">
        <v>0</v>
      </c>
      <c r="AD1329" s="45">
        <v>0</v>
      </c>
      <c r="AE1329" s="45">
        <v>0</v>
      </c>
      <c r="AF1329" s="45">
        <v>175000</v>
      </c>
      <c r="AG1329" s="45">
        <v>175000</v>
      </c>
      <c r="AH1329" s="45">
        <v>50</v>
      </c>
      <c r="AI1329" s="45">
        <v>50</v>
      </c>
      <c r="AJ1329" s="45">
        <v>220</v>
      </c>
      <c r="AK1329" s="45">
        <v>220</v>
      </c>
      <c r="AL1329" s="45">
        <v>0</v>
      </c>
      <c r="AM1329" s="45">
        <v>0</v>
      </c>
      <c r="AN1329" s="45">
        <v>0</v>
      </c>
      <c r="AO1329" s="45">
        <v>0</v>
      </c>
    </row>
    <row r="1330" spans="1:41">
      <c r="A1330" s="45">
        <v>23104</v>
      </c>
      <c r="B1330" s="45" t="s">
        <v>965</v>
      </c>
      <c r="C1330" s="45" t="s">
        <v>965</v>
      </c>
      <c r="D1330" s="45">
        <v>1</v>
      </c>
      <c r="E1330" s="45">
        <v>2</v>
      </c>
      <c r="F1330" s="45">
        <v>1</v>
      </c>
      <c r="G1330" s="45">
        <v>1</v>
      </c>
      <c r="H1330" s="45">
        <v>0</v>
      </c>
      <c r="I1330" s="45">
        <v>225000</v>
      </c>
      <c r="J1330" s="45">
        <v>225000</v>
      </c>
      <c r="K1330" s="60">
        <v>0</v>
      </c>
      <c r="L1330" s="60">
        <v>3</v>
      </c>
      <c r="M1330" s="60">
        <v>6</v>
      </c>
      <c r="N1330" s="60">
        <v>100</v>
      </c>
      <c r="O1330" s="60">
        <v>100</v>
      </c>
      <c r="P1330" s="60">
        <v>0</v>
      </c>
      <c r="Q1330" s="60">
        <v>2</v>
      </c>
      <c r="R1330" s="60">
        <v>0</v>
      </c>
      <c r="S1330" s="60">
        <v>250</v>
      </c>
      <c r="T1330" s="60">
        <v>250</v>
      </c>
      <c r="U1330" s="60">
        <v>0</v>
      </c>
      <c r="V1330" s="45">
        <v>3</v>
      </c>
      <c r="W1330" s="45">
        <v>7</v>
      </c>
      <c r="X1330" s="45">
        <v>3</v>
      </c>
      <c r="Y1330" s="45">
        <v>3</v>
      </c>
      <c r="Z1330" s="45">
        <v>0</v>
      </c>
      <c r="AA1330" s="45">
        <v>0</v>
      </c>
      <c r="AB1330" s="45">
        <v>0</v>
      </c>
      <c r="AC1330" s="45">
        <v>0</v>
      </c>
      <c r="AD1330" s="45">
        <v>0</v>
      </c>
      <c r="AE1330" s="45">
        <v>0</v>
      </c>
      <c r="AF1330" s="45">
        <v>225000</v>
      </c>
      <c r="AG1330" s="45">
        <v>225000</v>
      </c>
      <c r="AH1330" s="45">
        <v>100</v>
      </c>
      <c r="AI1330" s="45">
        <v>100</v>
      </c>
      <c r="AJ1330" s="45">
        <v>250</v>
      </c>
      <c r="AK1330" s="45">
        <v>250</v>
      </c>
      <c r="AL1330" s="45">
        <v>3</v>
      </c>
      <c r="AM1330" s="45">
        <v>3</v>
      </c>
      <c r="AN1330" s="45">
        <v>0</v>
      </c>
      <c r="AO1330" s="45">
        <v>0</v>
      </c>
    </row>
    <row r="1331" spans="1:41">
      <c r="A1331" s="45">
        <v>23105</v>
      </c>
      <c r="B1331" s="45" t="s">
        <v>966</v>
      </c>
      <c r="C1331" s="45" t="s">
        <v>966</v>
      </c>
      <c r="D1331" s="45">
        <v>1</v>
      </c>
      <c r="E1331" s="45">
        <v>2</v>
      </c>
      <c r="F1331" s="45">
        <v>1</v>
      </c>
      <c r="G1331" s="45">
        <v>1</v>
      </c>
      <c r="H1331" s="45">
        <v>0</v>
      </c>
      <c r="I1331" s="45">
        <v>275000</v>
      </c>
      <c r="J1331" s="45">
        <v>275000</v>
      </c>
      <c r="K1331" s="60">
        <v>0</v>
      </c>
      <c r="L1331" s="60">
        <v>3</v>
      </c>
      <c r="M1331" s="60">
        <v>6</v>
      </c>
      <c r="N1331" s="60">
        <v>150</v>
      </c>
      <c r="O1331" s="60">
        <v>150</v>
      </c>
      <c r="P1331" s="60">
        <v>0</v>
      </c>
      <c r="Q1331" s="60">
        <v>2</v>
      </c>
      <c r="R1331" s="60">
        <v>0</v>
      </c>
      <c r="S1331" s="60">
        <v>280</v>
      </c>
      <c r="T1331" s="60">
        <v>280</v>
      </c>
      <c r="U1331" s="60">
        <v>0</v>
      </c>
      <c r="V1331" s="45">
        <v>3</v>
      </c>
      <c r="W1331" s="45">
        <v>4</v>
      </c>
      <c r="X1331" s="45">
        <v>1</v>
      </c>
      <c r="Y1331" s="45">
        <v>1</v>
      </c>
      <c r="Z1331" s="45">
        <v>0</v>
      </c>
      <c r="AA1331" s="45">
        <v>0</v>
      </c>
      <c r="AB1331" s="45">
        <v>0</v>
      </c>
      <c r="AC1331" s="45">
        <v>0</v>
      </c>
      <c r="AD1331" s="45">
        <v>0</v>
      </c>
      <c r="AE1331" s="45">
        <v>0</v>
      </c>
      <c r="AF1331" s="45">
        <v>275000</v>
      </c>
      <c r="AG1331" s="45">
        <v>275000</v>
      </c>
      <c r="AH1331" s="45">
        <v>150</v>
      </c>
      <c r="AI1331" s="45">
        <v>150</v>
      </c>
      <c r="AJ1331" s="45">
        <v>280</v>
      </c>
      <c r="AK1331" s="45">
        <v>280</v>
      </c>
      <c r="AL1331" s="45">
        <v>1</v>
      </c>
      <c r="AM1331" s="45">
        <v>1</v>
      </c>
      <c r="AN1331" s="45">
        <v>0</v>
      </c>
      <c r="AO1331" s="45">
        <v>0</v>
      </c>
    </row>
    <row r="1332" spans="1:41" s="18" customFormat="1">
      <c r="A1332" s="18">
        <v>23106</v>
      </c>
      <c r="B1332" s="18" t="s">
        <v>1137</v>
      </c>
      <c r="C1332" s="18" t="s">
        <v>1137</v>
      </c>
      <c r="D1332" s="18">
        <v>1</v>
      </c>
      <c r="E1332" s="18">
        <v>2</v>
      </c>
      <c r="F1332" s="18">
        <v>1</v>
      </c>
      <c r="G1332" s="18">
        <v>1</v>
      </c>
      <c r="H1332" s="18">
        <v>0</v>
      </c>
      <c r="I1332" s="18">
        <v>180000</v>
      </c>
      <c r="J1332" s="18">
        <v>180000</v>
      </c>
      <c r="K1332" s="18">
        <v>0</v>
      </c>
      <c r="L1332" s="18">
        <v>3</v>
      </c>
      <c r="M1332" s="18">
        <v>6</v>
      </c>
      <c r="N1332" s="18">
        <v>50</v>
      </c>
      <c r="O1332" s="18">
        <v>50</v>
      </c>
      <c r="P1332" s="18">
        <v>0</v>
      </c>
      <c r="Q1332" s="18">
        <v>2</v>
      </c>
      <c r="R1332" s="18">
        <v>0</v>
      </c>
      <c r="S1332" s="18">
        <v>225</v>
      </c>
      <c r="T1332" s="18">
        <v>225</v>
      </c>
      <c r="U1332" s="18">
        <v>0</v>
      </c>
      <c r="V1332" s="18">
        <v>0</v>
      </c>
      <c r="W1332" s="18">
        <v>0</v>
      </c>
      <c r="X1332" s="18">
        <v>0</v>
      </c>
      <c r="Y1332" s="18">
        <v>0</v>
      </c>
      <c r="Z1332" s="18">
        <v>0</v>
      </c>
      <c r="AA1332" s="18">
        <v>0</v>
      </c>
      <c r="AB1332" s="18">
        <v>0</v>
      </c>
      <c r="AC1332" s="18">
        <v>0</v>
      </c>
      <c r="AD1332" s="18">
        <v>0</v>
      </c>
      <c r="AE1332" s="18">
        <v>0</v>
      </c>
      <c r="AF1332" s="18">
        <v>180000</v>
      </c>
      <c r="AG1332" s="18">
        <v>180000</v>
      </c>
      <c r="AH1332" s="18">
        <v>50</v>
      </c>
      <c r="AI1332" s="18">
        <v>50</v>
      </c>
      <c r="AJ1332" s="18">
        <v>225</v>
      </c>
      <c r="AK1332" s="18">
        <v>225</v>
      </c>
      <c r="AL1332" s="18">
        <v>0</v>
      </c>
      <c r="AM1332" s="18">
        <v>0</v>
      </c>
      <c r="AN1332" s="18">
        <v>0</v>
      </c>
      <c r="AO1332" s="18">
        <v>0</v>
      </c>
    </row>
    <row r="1333" spans="1:41" s="18" customFormat="1">
      <c r="A1333" s="18">
        <v>23107</v>
      </c>
      <c r="B1333" s="18" t="s">
        <v>1138</v>
      </c>
      <c r="C1333" s="18" t="s">
        <v>1138</v>
      </c>
      <c r="D1333" s="18">
        <v>1</v>
      </c>
      <c r="E1333" s="18">
        <v>2</v>
      </c>
      <c r="F1333" s="18">
        <v>1</v>
      </c>
      <c r="G1333" s="18">
        <v>1</v>
      </c>
      <c r="H1333" s="18">
        <v>0</v>
      </c>
      <c r="I1333" s="18">
        <v>230000</v>
      </c>
      <c r="J1333" s="18">
        <v>230000</v>
      </c>
      <c r="K1333" s="18">
        <v>0</v>
      </c>
      <c r="L1333" s="18">
        <v>3</v>
      </c>
      <c r="M1333" s="18">
        <v>6</v>
      </c>
      <c r="N1333" s="18">
        <v>100</v>
      </c>
      <c r="O1333" s="18">
        <v>100</v>
      </c>
      <c r="P1333" s="18">
        <v>0</v>
      </c>
      <c r="Q1333" s="18">
        <v>2</v>
      </c>
      <c r="R1333" s="18">
        <v>0</v>
      </c>
      <c r="S1333" s="18">
        <v>255</v>
      </c>
      <c r="T1333" s="18">
        <v>255</v>
      </c>
      <c r="U1333" s="18">
        <v>0</v>
      </c>
      <c r="V1333" s="18">
        <v>3</v>
      </c>
      <c r="W1333" s="18">
        <v>7</v>
      </c>
      <c r="X1333" s="18">
        <v>3</v>
      </c>
      <c r="Y1333" s="18">
        <v>3</v>
      </c>
      <c r="Z1333" s="18">
        <v>0</v>
      </c>
      <c r="AA1333" s="18">
        <v>0</v>
      </c>
      <c r="AB1333" s="18">
        <v>0</v>
      </c>
      <c r="AC1333" s="18">
        <v>0</v>
      </c>
      <c r="AD1333" s="18">
        <v>0</v>
      </c>
      <c r="AE1333" s="18">
        <v>0</v>
      </c>
      <c r="AF1333" s="18">
        <v>230000</v>
      </c>
      <c r="AG1333" s="18">
        <v>230000</v>
      </c>
      <c r="AH1333" s="18">
        <v>100</v>
      </c>
      <c r="AI1333" s="18">
        <v>100</v>
      </c>
      <c r="AJ1333" s="18">
        <v>255</v>
      </c>
      <c r="AK1333" s="18">
        <v>255</v>
      </c>
      <c r="AL1333" s="18">
        <v>3</v>
      </c>
      <c r="AM1333" s="18">
        <v>3</v>
      </c>
      <c r="AN1333" s="18">
        <v>0</v>
      </c>
      <c r="AO1333" s="18">
        <v>0</v>
      </c>
    </row>
    <row r="1334" spans="1:41" s="18" customFormat="1">
      <c r="A1334" s="18">
        <v>23108</v>
      </c>
      <c r="B1334" s="18" t="s">
        <v>1140</v>
      </c>
      <c r="C1334" s="18" t="s">
        <v>1140</v>
      </c>
      <c r="D1334" s="18">
        <v>1</v>
      </c>
      <c r="E1334" s="18">
        <v>2</v>
      </c>
      <c r="F1334" s="18">
        <v>1</v>
      </c>
      <c r="G1334" s="18">
        <v>1</v>
      </c>
      <c r="H1334" s="18">
        <v>0</v>
      </c>
      <c r="I1334" s="18">
        <v>280000</v>
      </c>
      <c r="J1334" s="18">
        <v>280000</v>
      </c>
      <c r="K1334" s="18">
        <v>0</v>
      </c>
      <c r="L1334" s="18">
        <v>3</v>
      </c>
      <c r="M1334" s="18">
        <v>6</v>
      </c>
      <c r="N1334" s="18">
        <v>150</v>
      </c>
      <c r="O1334" s="18">
        <v>150</v>
      </c>
      <c r="P1334" s="18">
        <v>0</v>
      </c>
      <c r="Q1334" s="18">
        <v>2</v>
      </c>
      <c r="R1334" s="18">
        <v>0</v>
      </c>
      <c r="S1334" s="18">
        <v>285</v>
      </c>
      <c r="T1334" s="18">
        <v>285</v>
      </c>
      <c r="U1334" s="18">
        <v>0</v>
      </c>
      <c r="V1334" s="18">
        <v>3</v>
      </c>
      <c r="W1334" s="18">
        <v>4</v>
      </c>
      <c r="X1334" s="18">
        <v>1</v>
      </c>
      <c r="Y1334" s="18">
        <v>1</v>
      </c>
      <c r="Z1334" s="18">
        <v>0</v>
      </c>
      <c r="AA1334" s="18">
        <v>0</v>
      </c>
      <c r="AB1334" s="18">
        <v>0</v>
      </c>
      <c r="AC1334" s="18">
        <v>0</v>
      </c>
      <c r="AD1334" s="18">
        <v>0</v>
      </c>
      <c r="AE1334" s="18">
        <v>0</v>
      </c>
      <c r="AF1334" s="18">
        <v>280000</v>
      </c>
      <c r="AG1334" s="18">
        <v>280000</v>
      </c>
      <c r="AH1334" s="18">
        <v>150</v>
      </c>
      <c r="AI1334" s="18">
        <v>150</v>
      </c>
      <c r="AJ1334" s="18">
        <v>285</v>
      </c>
      <c r="AK1334" s="18">
        <v>285</v>
      </c>
      <c r="AL1334" s="18">
        <v>1</v>
      </c>
      <c r="AM1334" s="18">
        <v>1</v>
      </c>
      <c r="AN1334" s="18">
        <v>0</v>
      </c>
      <c r="AO1334" s="18">
        <v>0</v>
      </c>
    </row>
    <row r="1335" spans="1:41" s="18" customFormat="1">
      <c r="A1335" s="18">
        <v>23109</v>
      </c>
      <c r="B1335" s="18" t="s">
        <v>1142</v>
      </c>
      <c r="C1335" s="18" t="s">
        <v>1142</v>
      </c>
      <c r="D1335" s="18">
        <v>1</v>
      </c>
      <c r="E1335" s="18">
        <v>2</v>
      </c>
      <c r="F1335" s="18">
        <v>1</v>
      </c>
      <c r="G1335" s="18">
        <v>1</v>
      </c>
      <c r="H1335" s="18">
        <v>0</v>
      </c>
      <c r="I1335" s="18">
        <v>185000</v>
      </c>
      <c r="J1335" s="18">
        <v>185000</v>
      </c>
      <c r="K1335" s="18">
        <v>0</v>
      </c>
      <c r="L1335" s="18">
        <v>3</v>
      </c>
      <c r="M1335" s="18">
        <v>6</v>
      </c>
      <c r="N1335" s="18">
        <v>50</v>
      </c>
      <c r="O1335" s="18">
        <v>50</v>
      </c>
      <c r="P1335" s="18">
        <v>0</v>
      </c>
      <c r="Q1335" s="18">
        <v>2</v>
      </c>
      <c r="R1335" s="18">
        <v>0</v>
      </c>
      <c r="S1335" s="18">
        <v>230</v>
      </c>
      <c r="T1335" s="18">
        <v>230</v>
      </c>
      <c r="U1335" s="18">
        <v>0</v>
      </c>
      <c r="V1335" s="18">
        <v>0</v>
      </c>
      <c r="W1335" s="18">
        <v>0</v>
      </c>
      <c r="X1335" s="18">
        <v>0</v>
      </c>
      <c r="Y1335" s="18">
        <v>0</v>
      </c>
      <c r="Z1335" s="18">
        <v>0</v>
      </c>
      <c r="AA1335" s="18">
        <v>0</v>
      </c>
      <c r="AB1335" s="18">
        <v>0</v>
      </c>
      <c r="AC1335" s="18">
        <v>0</v>
      </c>
      <c r="AD1335" s="18">
        <v>0</v>
      </c>
      <c r="AE1335" s="18">
        <v>0</v>
      </c>
      <c r="AF1335" s="18">
        <v>185000</v>
      </c>
      <c r="AG1335" s="18">
        <v>185000</v>
      </c>
      <c r="AH1335" s="18">
        <v>50</v>
      </c>
      <c r="AI1335" s="18">
        <v>50</v>
      </c>
      <c r="AJ1335" s="18">
        <v>230</v>
      </c>
      <c r="AK1335" s="18">
        <v>230</v>
      </c>
      <c r="AL1335" s="18">
        <v>0</v>
      </c>
      <c r="AM1335" s="18">
        <v>0</v>
      </c>
      <c r="AN1335" s="18">
        <v>0</v>
      </c>
      <c r="AO1335" s="18">
        <v>0</v>
      </c>
    </row>
    <row r="1336" spans="1:41" s="18" customFormat="1">
      <c r="A1336" s="18">
        <v>23110</v>
      </c>
      <c r="B1336" s="18" t="s">
        <v>1139</v>
      </c>
      <c r="C1336" s="18" t="s">
        <v>1139</v>
      </c>
      <c r="D1336" s="18">
        <v>1</v>
      </c>
      <c r="E1336" s="18">
        <v>2</v>
      </c>
      <c r="F1336" s="18">
        <v>1</v>
      </c>
      <c r="G1336" s="18">
        <v>1</v>
      </c>
      <c r="H1336" s="18">
        <v>0</v>
      </c>
      <c r="I1336" s="18">
        <v>235000</v>
      </c>
      <c r="J1336" s="18">
        <v>235000</v>
      </c>
      <c r="K1336" s="18">
        <v>0</v>
      </c>
      <c r="L1336" s="18">
        <v>3</v>
      </c>
      <c r="M1336" s="18">
        <v>6</v>
      </c>
      <c r="N1336" s="18">
        <v>100</v>
      </c>
      <c r="O1336" s="18">
        <v>100</v>
      </c>
      <c r="P1336" s="18">
        <v>0</v>
      </c>
      <c r="Q1336" s="18">
        <v>2</v>
      </c>
      <c r="R1336" s="18">
        <v>0</v>
      </c>
      <c r="S1336" s="18">
        <v>260</v>
      </c>
      <c r="T1336" s="18">
        <v>260</v>
      </c>
      <c r="U1336" s="18">
        <v>0</v>
      </c>
      <c r="V1336" s="18">
        <v>3</v>
      </c>
      <c r="W1336" s="18">
        <v>7</v>
      </c>
      <c r="X1336" s="18">
        <v>3</v>
      </c>
      <c r="Y1336" s="18">
        <v>3</v>
      </c>
      <c r="Z1336" s="18">
        <v>0</v>
      </c>
      <c r="AA1336" s="18">
        <v>0</v>
      </c>
      <c r="AB1336" s="18">
        <v>0</v>
      </c>
      <c r="AC1336" s="18">
        <v>0</v>
      </c>
      <c r="AD1336" s="18">
        <v>0</v>
      </c>
      <c r="AE1336" s="18">
        <v>0</v>
      </c>
      <c r="AF1336" s="18">
        <v>235000</v>
      </c>
      <c r="AG1336" s="18">
        <v>235000</v>
      </c>
      <c r="AH1336" s="18">
        <v>100</v>
      </c>
      <c r="AI1336" s="18">
        <v>100</v>
      </c>
      <c r="AJ1336" s="18">
        <v>260</v>
      </c>
      <c r="AK1336" s="18">
        <v>260</v>
      </c>
      <c r="AL1336" s="18">
        <v>3</v>
      </c>
      <c r="AM1336" s="18">
        <v>3</v>
      </c>
      <c r="AN1336" s="18">
        <v>0</v>
      </c>
      <c r="AO1336" s="18">
        <v>0</v>
      </c>
    </row>
    <row r="1337" spans="1:41" s="18" customFormat="1">
      <c r="A1337" s="18">
        <v>23111</v>
      </c>
      <c r="B1337" s="18" t="s">
        <v>1145</v>
      </c>
      <c r="C1337" s="18" t="s">
        <v>1145</v>
      </c>
      <c r="D1337" s="18">
        <v>1</v>
      </c>
      <c r="E1337" s="18">
        <v>2</v>
      </c>
      <c r="F1337" s="18">
        <v>1</v>
      </c>
      <c r="G1337" s="18">
        <v>1</v>
      </c>
      <c r="H1337" s="18">
        <v>0</v>
      </c>
      <c r="I1337" s="18">
        <v>285000</v>
      </c>
      <c r="J1337" s="18">
        <v>285000</v>
      </c>
      <c r="K1337" s="18">
        <v>0</v>
      </c>
      <c r="L1337" s="18">
        <v>3</v>
      </c>
      <c r="M1337" s="18">
        <v>6</v>
      </c>
      <c r="N1337" s="18">
        <v>150</v>
      </c>
      <c r="O1337" s="18">
        <v>150</v>
      </c>
      <c r="P1337" s="18">
        <v>0</v>
      </c>
      <c r="Q1337" s="18">
        <v>2</v>
      </c>
      <c r="R1337" s="18">
        <v>0</v>
      </c>
      <c r="S1337" s="18">
        <v>290</v>
      </c>
      <c r="T1337" s="18">
        <v>290</v>
      </c>
      <c r="U1337" s="18">
        <v>0</v>
      </c>
      <c r="V1337" s="18">
        <v>3</v>
      </c>
      <c r="W1337" s="18">
        <v>4</v>
      </c>
      <c r="X1337" s="18">
        <v>1</v>
      </c>
      <c r="Y1337" s="18">
        <v>1</v>
      </c>
      <c r="Z1337" s="18">
        <v>0</v>
      </c>
      <c r="AA1337" s="18">
        <v>0</v>
      </c>
      <c r="AB1337" s="18">
        <v>0</v>
      </c>
      <c r="AC1337" s="18">
        <v>0</v>
      </c>
      <c r="AD1337" s="18">
        <v>0</v>
      </c>
      <c r="AE1337" s="18">
        <v>0</v>
      </c>
      <c r="AF1337" s="18">
        <v>285000</v>
      </c>
      <c r="AG1337" s="18">
        <v>285000</v>
      </c>
      <c r="AH1337" s="18">
        <v>150</v>
      </c>
      <c r="AI1337" s="18">
        <v>150</v>
      </c>
      <c r="AJ1337" s="18">
        <v>290</v>
      </c>
      <c r="AK1337" s="18">
        <v>290</v>
      </c>
      <c r="AL1337" s="18">
        <v>1</v>
      </c>
      <c r="AM1337" s="18">
        <v>1</v>
      </c>
      <c r="AN1337" s="18">
        <v>0</v>
      </c>
      <c r="AO1337" s="18">
        <v>0</v>
      </c>
    </row>
    <row r="1338" spans="1:41" s="18" customFormat="1">
      <c r="A1338" s="18">
        <v>23112</v>
      </c>
      <c r="B1338" s="18" t="s">
        <v>1147</v>
      </c>
      <c r="C1338" s="18" t="s">
        <v>1147</v>
      </c>
      <c r="D1338" s="18">
        <v>1</v>
      </c>
      <c r="E1338" s="18">
        <v>2</v>
      </c>
      <c r="F1338" s="18">
        <v>1</v>
      </c>
      <c r="G1338" s="18">
        <v>1</v>
      </c>
      <c r="H1338" s="18">
        <v>0</v>
      </c>
      <c r="I1338" s="18">
        <v>190000</v>
      </c>
      <c r="J1338" s="18">
        <v>190000</v>
      </c>
      <c r="K1338" s="18">
        <v>0</v>
      </c>
      <c r="L1338" s="18">
        <v>3</v>
      </c>
      <c r="M1338" s="18">
        <v>6</v>
      </c>
      <c r="N1338" s="18">
        <v>50</v>
      </c>
      <c r="O1338" s="18">
        <v>50</v>
      </c>
      <c r="P1338" s="18">
        <v>0</v>
      </c>
      <c r="Q1338" s="18">
        <v>2</v>
      </c>
      <c r="R1338" s="18">
        <v>0</v>
      </c>
      <c r="S1338" s="18">
        <v>235</v>
      </c>
      <c r="T1338" s="18">
        <v>235</v>
      </c>
      <c r="U1338" s="18">
        <v>0</v>
      </c>
      <c r="V1338" s="18">
        <v>0</v>
      </c>
      <c r="W1338" s="18">
        <v>0</v>
      </c>
      <c r="X1338" s="18">
        <v>0</v>
      </c>
      <c r="Y1338" s="18">
        <v>0</v>
      </c>
      <c r="Z1338" s="18">
        <v>0</v>
      </c>
      <c r="AA1338" s="18">
        <v>0</v>
      </c>
      <c r="AB1338" s="18">
        <v>0</v>
      </c>
      <c r="AC1338" s="18">
        <v>0</v>
      </c>
      <c r="AD1338" s="18">
        <v>0</v>
      </c>
      <c r="AE1338" s="18">
        <v>0</v>
      </c>
      <c r="AF1338" s="18">
        <v>190000</v>
      </c>
      <c r="AG1338" s="18">
        <v>190000</v>
      </c>
      <c r="AH1338" s="18">
        <v>50</v>
      </c>
      <c r="AI1338" s="18">
        <v>50</v>
      </c>
      <c r="AJ1338" s="18">
        <v>235</v>
      </c>
      <c r="AK1338" s="18">
        <v>235</v>
      </c>
      <c r="AL1338" s="18">
        <v>0</v>
      </c>
      <c r="AM1338" s="18">
        <v>0</v>
      </c>
      <c r="AN1338" s="18">
        <v>0</v>
      </c>
      <c r="AO1338" s="18">
        <v>0</v>
      </c>
    </row>
    <row r="1339" spans="1:41" s="18" customFormat="1">
      <c r="A1339" s="18">
        <v>23113</v>
      </c>
      <c r="B1339" s="18" t="s">
        <v>1149</v>
      </c>
      <c r="C1339" s="18" t="s">
        <v>1149</v>
      </c>
      <c r="D1339" s="18">
        <v>1</v>
      </c>
      <c r="E1339" s="18">
        <v>2</v>
      </c>
      <c r="F1339" s="18">
        <v>1</v>
      </c>
      <c r="G1339" s="18">
        <v>1</v>
      </c>
      <c r="H1339" s="18">
        <v>0</v>
      </c>
      <c r="I1339" s="18">
        <v>240000</v>
      </c>
      <c r="J1339" s="18">
        <v>240000</v>
      </c>
      <c r="K1339" s="18">
        <v>0</v>
      </c>
      <c r="L1339" s="18">
        <v>3</v>
      </c>
      <c r="M1339" s="18">
        <v>6</v>
      </c>
      <c r="N1339" s="18">
        <v>100</v>
      </c>
      <c r="O1339" s="18">
        <v>100</v>
      </c>
      <c r="P1339" s="18">
        <v>0</v>
      </c>
      <c r="Q1339" s="18">
        <v>2</v>
      </c>
      <c r="R1339" s="18">
        <v>0</v>
      </c>
      <c r="S1339" s="18">
        <v>265</v>
      </c>
      <c r="T1339" s="18">
        <v>265</v>
      </c>
      <c r="U1339" s="18">
        <v>0</v>
      </c>
      <c r="V1339" s="18">
        <v>3</v>
      </c>
      <c r="W1339" s="18">
        <v>7</v>
      </c>
      <c r="X1339" s="18">
        <v>3</v>
      </c>
      <c r="Y1339" s="18">
        <v>3</v>
      </c>
      <c r="Z1339" s="18">
        <v>0</v>
      </c>
      <c r="AA1339" s="18">
        <v>0</v>
      </c>
      <c r="AB1339" s="18">
        <v>0</v>
      </c>
      <c r="AC1339" s="18">
        <v>0</v>
      </c>
      <c r="AD1339" s="18">
        <v>0</v>
      </c>
      <c r="AE1339" s="18">
        <v>0</v>
      </c>
      <c r="AF1339" s="18">
        <v>240000</v>
      </c>
      <c r="AG1339" s="18">
        <v>240000</v>
      </c>
      <c r="AH1339" s="18">
        <v>100</v>
      </c>
      <c r="AI1339" s="18">
        <v>100</v>
      </c>
      <c r="AJ1339" s="18">
        <v>265</v>
      </c>
      <c r="AK1339" s="18">
        <v>265</v>
      </c>
      <c r="AL1339" s="18">
        <v>3</v>
      </c>
      <c r="AM1339" s="18">
        <v>3</v>
      </c>
      <c r="AN1339" s="18">
        <v>0</v>
      </c>
      <c r="AO1339" s="18">
        <v>0</v>
      </c>
    </row>
    <row r="1340" spans="1:41" s="18" customFormat="1">
      <c r="A1340" s="18">
        <v>23114</v>
      </c>
      <c r="B1340" s="18" t="s">
        <v>1141</v>
      </c>
      <c r="C1340" s="18" t="s">
        <v>1141</v>
      </c>
      <c r="D1340" s="18">
        <v>1</v>
      </c>
      <c r="E1340" s="18">
        <v>2</v>
      </c>
      <c r="F1340" s="18">
        <v>1</v>
      </c>
      <c r="G1340" s="18">
        <v>1</v>
      </c>
      <c r="H1340" s="18">
        <v>0</v>
      </c>
      <c r="I1340" s="18">
        <v>290000</v>
      </c>
      <c r="J1340" s="18">
        <v>290000</v>
      </c>
      <c r="K1340" s="18">
        <v>0</v>
      </c>
      <c r="L1340" s="18">
        <v>3</v>
      </c>
      <c r="M1340" s="18">
        <v>6</v>
      </c>
      <c r="N1340" s="18">
        <v>150</v>
      </c>
      <c r="O1340" s="18">
        <v>150</v>
      </c>
      <c r="P1340" s="18">
        <v>0</v>
      </c>
      <c r="Q1340" s="18">
        <v>2</v>
      </c>
      <c r="R1340" s="18">
        <v>0</v>
      </c>
      <c r="S1340" s="18">
        <v>295</v>
      </c>
      <c r="T1340" s="18">
        <v>295</v>
      </c>
      <c r="U1340" s="18">
        <v>0</v>
      </c>
      <c r="V1340" s="18">
        <v>3</v>
      </c>
      <c r="W1340" s="18">
        <v>4</v>
      </c>
      <c r="X1340" s="18">
        <v>1</v>
      </c>
      <c r="Y1340" s="18">
        <v>1</v>
      </c>
      <c r="Z1340" s="18">
        <v>0</v>
      </c>
      <c r="AA1340" s="18">
        <v>0</v>
      </c>
      <c r="AB1340" s="18">
        <v>0</v>
      </c>
      <c r="AC1340" s="18">
        <v>0</v>
      </c>
      <c r="AD1340" s="18">
        <v>0</v>
      </c>
      <c r="AE1340" s="18">
        <v>0</v>
      </c>
      <c r="AF1340" s="18">
        <v>290000</v>
      </c>
      <c r="AG1340" s="18">
        <v>290000</v>
      </c>
      <c r="AH1340" s="18">
        <v>150</v>
      </c>
      <c r="AI1340" s="18">
        <v>150</v>
      </c>
      <c r="AJ1340" s="18">
        <v>295</v>
      </c>
      <c r="AK1340" s="18">
        <v>295</v>
      </c>
      <c r="AL1340" s="18">
        <v>1</v>
      </c>
      <c r="AM1340" s="18">
        <v>1</v>
      </c>
      <c r="AN1340" s="18">
        <v>0</v>
      </c>
      <c r="AO1340" s="18">
        <v>0</v>
      </c>
    </row>
    <row r="1341" spans="1:41" s="18" customFormat="1">
      <c r="A1341" s="18">
        <v>23115</v>
      </c>
      <c r="B1341" s="18" t="s">
        <v>1143</v>
      </c>
      <c r="C1341" s="18" t="s">
        <v>1143</v>
      </c>
      <c r="D1341" s="18">
        <v>1</v>
      </c>
      <c r="E1341" s="18">
        <v>2</v>
      </c>
      <c r="F1341" s="18">
        <v>1</v>
      </c>
      <c r="G1341" s="18">
        <v>1</v>
      </c>
      <c r="H1341" s="18">
        <v>0</v>
      </c>
      <c r="I1341" s="18">
        <v>195000</v>
      </c>
      <c r="J1341" s="18">
        <v>195000</v>
      </c>
      <c r="K1341" s="18">
        <v>0</v>
      </c>
      <c r="L1341" s="18">
        <v>3</v>
      </c>
      <c r="M1341" s="18">
        <v>6</v>
      </c>
      <c r="N1341" s="18">
        <v>50</v>
      </c>
      <c r="O1341" s="18">
        <v>50</v>
      </c>
      <c r="P1341" s="18">
        <v>0</v>
      </c>
      <c r="Q1341" s="18">
        <v>2</v>
      </c>
      <c r="R1341" s="18">
        <v>0</v>
      </c>
      <c r="S1341" s="18">
        <v>240</v>
      </c>
      <c r="T1341" s="18">
        <v>240</v>
      </c>
      <c r="U1341" s="18">
        <v>0</v>
      </c>
      <c r="V1341" s="18">
        <v>0</v>
      </c>
      <c r="W1341" s="18">
        <v>0</v>
      </c>
      <c r="X1341" s="18">
        <v>0</v>
      </c>
      <c r="Y1341" s="18">
        <v>0</v>
      </c>
      <c r="Z1341" s="18">
        <v>0</v>
      </c>
      <c r="AA1341" s="18">
        <v>0</v>
      </c>
      <c r="AB1341" s="18">
        <v>0</v>
      </c>
      <c r="AC1341" s="18">
        <v>0</v>
      </c>
      <c r="AD1341" s="18">
        <v>0</v>
      </c>
      <c r="AE1341" s="18">
        <v>0</v>
      </c>
      <c r="AF1341" s="18">
        <v>195000</v>
      </c>
      <c r="AG1341" s="18">
        <v>195000</v>
      </c>
      <c r="AH1341" s="18">
        <v>50</v>
      </c>
      <c r="AI1341" s="18">
        <v>50</v>
      </c>
      <c r="AJ1341" s="18">
        <v>240</v>
      </c>
      <c r="AK1341" s="18">
        <v>240</v>
      </c>
      <c r="AL1341" s="18">
        <v>0</v>
      </c>
      <c r="AM1341" s="18">
        <v>0</v>
      </c>
      <c r="AN1341" s="18">
        <v>0</v>
      </c>
      <c r="AO1341" s="18">
        <v>0</v>
      </c>
    </row>
    <row r="1342" spans="1:41" s="18" customFormat="1">
      <c r="A1342" s="18">
        <v>23116</v>
      </c>
      <c r="B1342" s="18" t="s">
        <v>1153</v>
      </c>
      <c r="C1342" s="18" t="s">
        <v>1153</v>
      </c>
      <c r="D1342" s="18">
        <v>1</v>
      </c>
      <c r="E1342" s="18">
        <v>2</v>
      </c>
      <c r="F1342" s="18">
        <v>1</v>
      </c>
      <c r="G1342" s="18">
        <v>1</v>
      </c>
      <c r="H1342" s="18">
        <v>0</v>
      </c>
      <c r="I1342" s="18">
        <v>245000</v>
      </c>
      <c r="J1342" s="18">
        <v>245000</v>
      </c>
      <c r="K1342" s="18">
        <v>0</v>
      </c>
      <c r="L1342" s="18">
        <v>3</v>
      </c>
      <c r="M1342" s="18">
        <v>6</v>
      </c>
      <c r="N1342" s="18">
        <v>100</v>
      </c>
      <c r="O1342" s="18">
        <v>100</v>
      </c>
      <c r="P1342" s="18">
        <v>0</v>
      </c>
      <c r="Q1342" s="18">
        <v>2</v>
      </c>
      <c r="R1342" s="18">
        <v>0</v>
      </c>
      <c r="S1342" s="18">
        <v>270</v>
      </c>
      <c r="T1342" s="18">
        <v>270</v>
      </c>
      <c r="U1342" s="18">
        <v>0</v>
      </c>
      <c r="V1342" s="18">
        <v>3</v>
      </c>
      <c r="W1342" s="18">
        <v>7</v>
      </c>
      <c r="X1342" s="18">
        <v>3</v>
      </c>
      <c r="Y1342" s="18">
        <v>3</v>
      </c>
      <c r="Z1342" s="18">
        <v>0</v>
      </c>
      <c r="AA1342" s="18">
        <v>0</v>
      </c>
      <c r="AB1342" s="18">
        <v>0</v>
      </c>
      <c r="AC1342" s="18">
        <v>0</v>
      </c>
      <c r="AD1342" s="18">
        <v>0</v>
      </c>
      <c r="AE1342" s="18">
        <v>0</v>
      </c>
      <c r="AF1342" s="18">
        <v>245000</v>
      </c>
      <c r="AG1342" s="18">
        <v>245000</v>
      </c>
      <c r="AH1342" s="18">
        <v>100</v>
      </c>
      <c r="AI1342" s="18">
        <v>100</v>
      </c>
      <c r="AJ1342" s="18">
        <v>270</v>
      </c>
      <c r="AK1342" s="18">
        <v>270</v>
      </c>
      <c r="AL1342" s="18">
        <v>3</v>
      </c>
      <c r="AM1342" s="18">
        <v>3</v>
      </c>
      <c r="AN1342" s="18">
        <v>0</v>
      </c>
      <c r="AO1342" s="18">
        <v>0</v>
      </c>
    </row>
    <row r="1343" spans="1:41" s="18" customFormat="1">
      <c r="A1343" s="18">
        <v>23117</v>
      </c>
      <c r="B1343" s="18" t="s">
        <v>1155</v>
      </c>
      <c r="C1343" s="18" t="s">
        <v>1155</v>
      </c>
      <c r="D1343" s="18">
        <v>1</v>
      </c>
      <c r="E1343" s="18">
        <v>2</v>
      </c>
      <c r="F1343" s="18">
        <v>1</v>
      </c>
      <c r="G1343" s="18">
        <v>1</v>
      </c>
      <c r="H1343" s="18">
        <v>0</v>
      </c>
      <c r="I1343" s="18">
        <v>295000</v>
      </c>
      <c r="J1343" s="18">
        <v>295000</v>
      </c>
      <c r="K1343" s="18">
        <v>0</v>
      </c>
      <c r="L1343" s="18">
        <v>3</v>
      </c>
      <c r="M1343" s="18">
        <v>6</v>
      </c>
      <c r="N1343" s="18">
        <v>150</v>
      </c>
      <c r="O1343" s="18">
        <v>150</v>
      </c>
      <c r="P1343" s="18">
        <v>0</v>
      </c>
      <c r="Q1343" s="18">
        <v>2</v>
      </c>
      <c r="R1343" s="18">
        <v>0</v>
      </c>
      <c r="S1343" s="18">
        <v>300</v>
      </c>
      <c r="T1343" s="18">
        <v>300</v>
      </c>
      <c r="U1343" s="18">
        <v>0</v>
      </c>
      <c r="V1343" s="18">
        <v>3</v>
      </c>
      <c r="W1343" s="18">
        <v>4</v>
      </c>
      <c r="X1343" s="18">
        <v>1</v>
      </c>
      <c r="Y1343" s="18">
        <v>1</v>
      </c>
      <c r="Z1343" s="18">
        <v>0</v>
      </c>
      <c r="AA1343" s="18">
        <v>0</v>
      </c>
      <c r="AB1343" s="18">
        <v>0</v>
      </c>
      <c r="AC1343" s="18">
        <v>0</v>
      </c>
      <c r="AD1343" s="18">
        <v>0</v>
      </c>
      <c r="AE1343" s="18">
        <v>0</v>
      </c>
      <c r="AF1343" s="18">
        <v>295000</v>
      </c>
      <c r="AG1343" s="18">
        <v>295000</v>
      </c>
      <c r="AH1343" s="18">
        <v>150</v>
      </c>
      <c r="AI1343" s="18">
        <v>150</v>
      </c>
      <c r="AJ1343" s="18">
        <v>300</v>
      </c>
      <c r="AK1343" s="18">
        <v>300</v>
      </c>
      <c r="AL1343" s="18">
        <v>1</v>
      </c>
      <c r="AM1343" s="18">
        <v>1</v>
      </c>
      <c r="AN1343" s="18">
        <v>0</v>
      </c>
      <c r="AO1343" s="18">
        <v>0</v>
      </c>
    </row>
    <row r="1344" spans="1:41" s="18" customFormat="1">
      <c r="A1344" s="18">
        <v>23118</v>
      </c>
      <c r="B1344" s="18" t="s">
        <v>1157</v>
      </c>
      <c r="C1344" s="18" t="s">
        <v>1157</v>
      </c>
      <c r="D1344" s="18">
        <v>1</v>
      </c>
      <c r="E1344" s="18">
        <v>2</v>
      </c>
      <c r="F1344" s="18">
        <v>1</v>
      </c>
      <c r="G1344" s="18">
        <v>1</v>
      </c>
      <c r="H1344" s="18">
        <v>0</v>
      </c>
      <c r="I1344" s="18">
        <v>200000</v>
      </c>
      <c r="J1344" s="18">
        <v>200000</v>
      </c>
      <c r="K1344" s="18">
        <v>0</v>
      </c>
      <c r="L1344" s="18">
        <v>3</v>
      </c>
      <c r="M1344" s="18">
        <v>6</v>
      </c>
      <c r="N1344" s="18">
        <v>50</v>
      </c>
      <c r="O1344" s="18">
        <v>50</v>
      </c>
      <c r="P1344" s="18">
        <v>0</v>
      </c>
      <c r="Q1344" s="18">
        <v>2</v>
      </c>
      <c r="R1344" s="18">
        <v>0</v>
      </c>
      <c r="S1344" s="18">
        <v>245</v>
      </c>
      <c r="T1344" s="18">
        <v>245</v>
      </c>
      <c r="U1344" s="18">
        <v>0</v>
      </c>
      <c r="V1344" s="18">
        <v>0</v>
      </c>
      <c r="W1344" s="18">
        <v>0</v>
      </c>
      <c r="X1344" s="18">
        <v>0</v>
      </c>
      <c r="Y1344" s="18">
        <v>0</v>
      </c>
      <c r="Z1344" s="18">
        <v>0</v>
      </c>
      <c r="AA1344" s="18">
        <v>0</v>
      </c>
      <c r="AB1344" s="18">
        <v>0</v>
      </c>
      <c r="AC1344" s="18">
        <v>0</v>
      </c>
      <c r="AD1344" s="18">
        <v>0</v>
      </c>
      <c r="AE1344" s="18">
        <v>0</v>
      </c>
      <c r="AF1344" s="18">
        <v>200000</v>
      </c>
      <c r="AG1344" s="18">
        <v>200000</v>
      </c>
      <c r="AH1344" s="18">
        <v>50</v>
      </c>
      <c r="AI1344" s="18">
        <v>50</v>
      </c>
      <c r="AJ1344" s="18">
        <v>245</v>
      </c>
      <c r="AK1344" s="18">
        <v>245</v>
      </c>
      <c r="AL1344" s="18">
        <v>0</v>
      </c>
      <c r="AM1344" s="18">
        <v>0</v>
      </c>
      <c r="AN1344" s="18">
        <v>0</v>
      </c>
      <c r="AO1344" s="18">
        <v>0</v>
      </c>
    </row>
    <row r="1345" spans="1:41" s="18" customFormat="1">
      <c r="A1345" s="18">
        <v>23119</v>
      </c>
      <c r="B1345" s="18" t="s">
        <v>1144</v>
      </c>
      <c r="C1345" s="18" t="s">
        <v>1144</v>
      </c>
      <c r="D1345" s="18">
        <v>1</v>
      </c>
      <c r="E1345" s="18">
        <v>2</v>
      </c>
      <c r="F1345" s="18">
        <v>1</v>
      </c>
      <c r="G1345" s="18">
        <v>1</v>
      </c>
      <c r="H1345" s="18">
        <v>0</v>
      </c>
      <c r="I1345" s="18">
        <v>250000</v>
      </c>
      <c r="J1345" s="18">
        <v>250000</v>
      </c>
      <c r="K1345" s="18">
        <v>0</v>
      </c>
      <c r="L1345" s="18">
        <v>3</v>
      </c>
      <c r="M1345" s="18">
        <v>6</v>
      </c>
      <c r="N1345" s="18">
        <v>100</v>
      </c>
      <c r="O1345" s="18">
        <v>100</v>
      </c>
      <c r="P1345" s="18">
        <v>0</v>
      </c>
      <c r="Q1345" s="18">
        <v>2</v>
      </c>
      <c r="R1345" s="18">
        <v>0</v>
      </c>
      <c r="S1345" s="18">
        <v>275</v>
      </c>
      <c r="T1345" s="18">
        <v>275</v>
      </c>
      <c r="U1345" s="18">
        <v>0</v>
      </c>
      <c r="V1345" s="18">
        <v>3</v>
      </c>
      <c r="W1345" s="18">
        <v>7</v>
      </c>
      <c r="X1345" s="18">
        <v>3</v>
      </c>
      <c r="Y1345" s="18">
        <v>3</v>
      </c>
      <c r="Z1345" s="18">
        <v>0</v>
      </c>
      <c r="AA1345" s="18">
        <v>0</v>
      </c>
      <c r="AB1345" s="18">
        <v>0</v>
      </c>
      <c r="AC1345" s="18">
        <v>0</v>
      </c>
      <c r="AD1345" s="18">
        <v>0</v>
      </c>
      <c r="AE1345" s="18">
        <v>0</v>
      </c>
      <c r="AF1345" s="18">
        <v>250000</v>
      </c>
      <c r="AG1345" s="18">
        <v>250000</v>
      </c>
      <c r="AH1345" s="18">
        <v>100</v>
      </c>
      <c r="AI1345" s="18">
        <v>100</v>
      </c>
      <c r="AJ1345" s="18">
        <v>275</v>
      </c>
      <c r="AK1345" s="18">
        <v>275</v>
      </c>
      <c r="AL1345" s="18">
        <v>3</v>
      </c>
      <c r="AM1345" s="18">
        <v>3</v>
      </c>
      <c r="AN1345" s="18">
        <v>0</v>
      </c>
      <c r="AO1345" s="18">
        <v>0</v>
      </c>
    </row>
    <row r="1346" spans="1:41" s="18" customFormat="1">
      <c r="A1346" s="18">
        <v>23120</v>
      </c>
      <c r="B1346" s="18" t="s">
        <v>1160</v>
      </c>
      <c r="C1346" s="18" t="s">
        <v>1160</v>
      </c>
      <c r="D1346" s="18">
        <v>1</v>
      </c>
      <c r="E1346" s="18">
        <v>2</v>
      </c>
      <c r="F1346" s="18">
        <v>1</v>
      </c>
      <c r="G1346" s="18">
        <v>1</v>
      </c>
      <c r="H1346" s="18">
        <v>0</v>
      </c>
      <c r="I1346" s="18">
        <v>300000</v>
      </c>
      <c r="J1346" s="18">
        <v>300000</v>
      </c>
      <c r="K1346" s="18">
        <v>0</v>
      </c>
      <c r="L1346" s="18">
        <v>3</v>
      </c>
      <c r="M1346" s="18">
        <v>6</v>
      </c>
      <c r="N1346" s="18">
        <v>150</v>
      </c>
      <c r="O1346" s="18">
        <v>150</v>
      </c>
      <c r="P1346" s="18">
        <v>0</v>
      </c>
      <c r="Q1346" s="18">
        <v>2</v>
      </c>
      <c r="R1346" s="18">
        <v>0</v>
      </c>
      <c r="S1346" s="18">
        <v>305</v>
      </c>
      <c r="T1346" s="18">
        <v>305</v>
      </c>
      <c r="U1346" s="18">
        <v>0</v>
      </c>
      <c r="V1346" s="18">
        <v>3</v>
      </c>
      <c r="W1346" s="18">
        <v>4</v>
      </c>
      <c r="X1346" s="18">
        <v>1</v>
      </c>
      <c r="Y1346" s="18">
        <v>1</v>
      </c>
      <c r="Z1346" s="18">
        <v>0</v>
      </c>
      <c r="AA1346" s="18">
        <v>0</v>
      </c>
      <c r="AB1346" s="18">
        <v>0</v>
      </c>
      <c r="AC1346" s="18">
        <v>0</v>
      </c>
      <c r="AD1346" s="18">
        <v>0</v>
      </c>
      <c r="AE1346" s="18">
        <v>0</v>
      </c>
      <c r="AF1346" s="18">
        <v>300000</v>
      </c>
      <c r="AG1346" s="18">
        <v>300000</v>
      </c>
      <c r="AH1346" s="18">
        <v>150</v>
      </c>
      <c r="AI1346" s="18">
        <v>150</v>
      </c>
      <c r="AJ1346" s="18">
        <v>305</v>
      </c>
      <c r="AK1346" s="18">
        <v>305</v>
      </c>
      <c r="AL1346" s="18">
        <v>1</v>
      </c>
      <c r="AM1346" s="18">
        <v>1</v>
      </c>
      <c r="AN1346" s="18">
        <v>0</v>
      </c>
      <c r="AO1346" s="18">
        <v>0</v>
      </c>
    </row>
    <row r="1347" spans="1:41" s="18" customFormat="1">
      <c r="A1347" s="18">
        <v>23121</v>
      </c>
      <c r="B1347" s="18" t="s">
        <v>1162</v>
      </c>
      <c r="C1347" s="18" t="s">
        <v>1162</v>
      </c>
      <c r="D1347" s="18">
        <v>1</v>
      </c>
      <c r="E1347" s="18">
        <v>2</v>
      </c>
      <c r="F1347" s="18">
        <v>1</v>
      </c>
      <c r="G1347" s="18">
        <v>1</v>
      </c>
      <c r="H1347" s="18">
        <v>0</v>
      </c>
      <c r="I1347" s="18">
        <v>205000</v>
      </c>
      <c r="J1347" s="18">
        <v>205000</v>
      </c>
      <c r="K1347" s="18">
        <v>0</v>
      </c>
      <c r="L1347" s="18">
        <v>3</v>
      </c>
      <c r="M1347" s="18">
        <v>6</v>
      </c>
      <c r="N1347" s="18">
        <v>50</v>
      </c>
      <c r="O1347" s="18">
        <v>50</v>
      </c>
      <c r="P1347" s="18">
        <v>0</v>
      </c>
      <c r="Q1347" s="18">
        <v>2</v>
      </c>
      <c r="R1347" s="18">
        <v>0</v>
      </c>
      <c r="S1347" s="18">
        <v>250</v>
      </c>
      <c r="T1347" s="18">
        <v>250</v>
      </c>
      <c r="U1347" s="18">
        <v>0</v>
      </c>
      <c r="V1347" s="18">
        <v>0</v>
      </c>
      <c r="W1347" s="18">
        <v>0</v>
      </c>
      <c r="X1347" s="18">
        <v>0</v>
      </c>
      <c r="Y1347" s="18">
        <v>0</v>
      </c>
      <c r="Z1347" s="18">
        <v>0</v>
      </c>
      <c r="AA1347" s="18">
        <v>0</v>
      </c>
      <c r="AB1347" s="18">
        <v>0</v>
      </c>
      <c r="AC1347" s="18">
        <v>0</v>
      </c>
      <c r="AD1347" s="18">
        <v>0</v>
      </c>
      <c r="AE1347" s="18">
        <v>0</v>
      </c>
      <c r="AF1347" s="18">
        <v>205000</v>
      </c>
      <c r="AG1347" s="18">
        <v>205000</v>
      </c>
      <c r="AH1347" s="18">
        <v>50</v>
      </c>
      <c r="AI1347" s="18">
        <v>50</v>
      </c>
      <c r="AJ1347" s="18">
        <v>250</v>
      </c>
      <c r="AK1347" s="18">
        <v>250</v>
      </c>
      <c r="AL1347" s="18">
        <v>0</v>
      </c>
      <c r="AM1347" s="18">
        <v>0</v>
      </c>
      <c r="AN1347" s="18">
        <v>0</v>
      </c>
      <c r="AO1347" s="18">
        <v>0</v>
      </c>
    </row>
    <row r="1348" spans="1:41" s="18" customFormat="1">
      <c r="A1348" s="18">
        <v>23122</v>
      </c>
      <c r="B1348" s="18" t="s">
        <v>1163</v>
      </c>
      <c r="C1348" s="18" t="s">
        <v>1163</v>
      </c>
      <c r="D1348" s="18">
        <v>1</v>
      </c>
      <c r="E1348" s="18">
        <v>2</v>
      </c>
      <c r="F1348" s="18">
        <v>1</v>
      </c>
      <c r="G1348" s="18">
        <v>1</v>
      </c>
      <c r="H1348" s="18">
        <v>0</v>
      </c>
      <c r="I1348" s="18">
        <v>255000</v>
      </c>
      <c r="J1348" s="18">
        <v>255000</v>
      </c>
      <c r="K1348" s="18">
        <v>0</v>
      </c>
      <c r="L1348" s="18">
        <v>3</v>
      </c>
      <c r="M1348" s="18">
        <v>6</v>
      </c>
      <c r="N1348" s="18">
        <v>100</v>
      </c>
      <c r="O1348" s="18">
        <v>100</v>
      </c>
      <c r="P1348" s="18">
        <v>0</v>
      </c>
      <c r="Q1348" s="18">
        <v>2</v>
      </c>
      <c r="R1348" s="18">
        <v>0</v>
      </c>
      <c r="S1348" s="18">
        <v>280</v>
      </c>
      <c r="T1348" s="18">
        <v>280</v>
      </c>
      <c r="U1348" s="18">
        <v>0</v>
      </c>
      <c r="V1348" s="18">
        <v>3</v>
      </c>
      <c r="W1348" s="18">
        <v>7</v>
      </c>
      <c r="X1348" s="18">
        <v>3</v>
      </c>
      <c r="Y1348" s="18">
        <v>3</v>
      </c>
      <c r="Z1348" s="18">
        <v>0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</v>
      </c>
      <c r="AF1348" s="18">
        <v>255000</v>
      </c>
      <c r="AG1348" s="18">
        <v>255000</v>
      </c>
      <c r="AH1348" s="18">
        <v>100</v>
      </c>
      <c r="AI1348" s="18">
        <v>100</v>
      </c>
      <c r="AJ1348" s="18">
        <v>280</v>
      </c>
      <c r="AK1348" s="18">
        <v>280</v>
      </c>
      <c r="AL1348" s="18">
        <v>3</v>
      </c>
      <c r="AM1348" s="18">
        <v>3</v>
      </c>
      <c r="AN1348" s="18">
        <v>0</v>
      </c>
      <c r="AO1348" s="18">
        <v>0</v>
      </c>
    </row>
    <row r="1349" spans="1:41" s="18" customFormat="1">
      <c r="A1349" s="18">
        <v>23123</v>
      </c>
      <c r="B1349" s="18" t="s">
        <v>1146</v>
      </c>
      <c r="C1349" s="18" t="s">
        <v>1146</v>
      </c>
      <c r="D1349" s="18">
        <v>1</v>
      </c>
      <c r="E1349" s="18">
        <v>2</v>
      </c>
      <c r="F1349" s="18">
        <v>1</v>
      </c>
      <c r="G1349" s="18">
        <v>1</v>
      </c>
      <c r="H1349" s="18">
        <v>0</v>
      </c>
      <c r="I1349" s="18">
        <v>305000</v>
      </c>
      <c r="J1349" s="18">
        <v>305000</v>
      </c>
      <c r="K1349" s="18">
        <v>0</v>
      </c>
      <c r="L1349" s="18">
        <v>3</v>
      </c>
      <c r="M1349" s="18">
        <v>6</v>
      </c>
      <c r="N1349" s="18">
        <v>150</v>
      </c>
      <c r="O1349" s="18">
        <v>150</v>
      </c>
      <c r="P1349" s="18">
        <v>0</v>
      </c>
      <c r="Q1349" s="18">
        <v>2</v>
      </c>
      <c r="R1349" s="18">
        <v>0</v>
      </c>
      <c r="S1349" s="18">
        <v>310</v>
      </c>
      <c r="T1349" s="18">
        <v>310</v>
      </c>
      <c r="U1349" s="18">
        <v>0</v>
      </c>
      <c r="V1349" s="18">
        <v>3</v>
      </c>
      <c r="W1349" s="18">
        <v>4</v>
      </c>
      <c r="X1349" s="18">
        <v>1</v>
      </c>
      <c r="Y1349" s="18">
        <v>1</v>
      </c>
      <c r="Z1349" s="18">
        <v>0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</v>
      </c>
      <c r="AF1349" s="18">
        <v>305000</v>
      </c>
      <c r="AG1349" s="18">
        <v>305000</v>
      </c>
      <c r="AH1349" s="18">
        <v>150</v>
      </c>
      <c r="AI1349" s="18">
        <v>150</v>
      </c>
      <c r="AJ1349" s="18">
        <v>310</v>
      </c>
      <c r="AK1349" s="18">
        <v>310</v>
      </c>
      <c r="AL1349" s="18">
        <v>1</v>
      </c>
      <c r="AM1349" s="18">
        <v>1</v>
      </c>
      <c r="AN1349" s="18">
        <v>0</v>
      </c>
      <c r="AO1349" s="18">
        <v>0</v>
      </c>
    </row>
    <row r="1350" spans="1:41" s="18" customFormat="1">
      <c r="A1350" s="18">
        <v>23124</v>
      </c>
      <c r="B1350" s="18" t="s">
        <v>1148</v>
      </c>
      <c r="C1350" s="18" t="s">
        <v>1148</v>
      </c>
      <c r="D1350" s="18">
        <v>1</v>
      </c>
      <c r="E1350" s="18">
        <v>2</v>
      </c>
      <c r="F1350" s="18">
        <v>1</v>
      </c>
      <c r="G1350" s="18">
        <v>1</v>
      </c>
      <c r="H1350" s="18">
        <v>0</v>
      </c>
      <c r="I1350" s="18">
        <v>210000</v>
      </c>
      <c r="J1350" s="18">
        <v>210000</v>
      </c>
      <c r="K1350" s="18">
        <v>0</v>
      </c>
      <c r="L1350" s="18">
        <v>3</v>
      </c>
      <c r="M1350" s="18">
        <v>6</v>
      </c>
      <c r="N1350" s="18">
        <v>50</v>
      </c>
      <c r="O1350" s="18">
        <v>50</v>
      </c>
      <c r="P1350" s="18">
        <v>0</v>
      </c>
      <c r="Q1350" s="18">
        <v>2</v>
      </c>
      <c r="R1350" s="18">
        <v>0</v>
      </c>
      <c r="S1350" s="18">
        <v>255</v>
      </c>
      <c r="T1350" s="18">
        <v>255</v>
      </c>
      <c r="U1350" s="18">
        <v>0</v>
      </c>
      <c r="V1350" s="18">
        <v>0</v>
      </c>
      <c r="W1350" s="18">
        <v>0</v>
      </c>
      <c r="X1350" s="18">
        <v>0</v>
      </c>
      <c r="Y1350" s="18">
        <v>0</v>
      </c>
      <c r="Z1350" s="18">
        <v>0</v>
      </c>
      <c r="AA1350" s="18">
        <v>0</v>
      </c>
      <c r="AB1350" s="18">
        <v>0</v>
      </c>
      <c r="AC1350" s="18">
        <v>0</v>
      </c>
      <c r="AD1350" s="18">
        <v>0</v>
      </c>
      <c r="AE1350" s="18">
        <v>0</v>
      </c>
      <c r="AF1350" s="18">
        <v>210000</v>
      </c>
      <c r="AG1350" s="18">
        <v>210000</v>
      </c>
      <c r="AH1350" s="18">
        <v>50</v>
      </c>
      <c r="AI1350" s="18">
        <v>50</v>
      </c>
      <c r="AJ1350" s="18">
        <v>255</v>
      </c>
      <c r="AK1350" s="18">
        <v>255</v>
      </c>
      <c r="AL1350" s="18">
        <v>0</v>
      </c>
      <c r="AM1350" s="18">
        <v>0</v>
      </c>
      <c r="AN1350" s="18">
        <v>0</v>
      </c>
      <c r="AO1350" s="18">
        <v>0</v>
      </c>
    </row>
    <row r="1351" spans="1:41" s="18" customFormat="1">
      <c r="A1351" s="18">
        <v>23125</v>
      </c>
      <c r="B1351" s="18" t="s">
        <v>1164</v>
      </c>
      <c r="C1351" s="18" t="s">
        <v>1164</v>
      </c>
      <c r="D1351" s="18">
        <v>1</v>
      </c>
      <c r="E1351" s="18">
        <v>2</v>
      </c>
      <c r="F1351" s="18">
        <v>1</v>
      </c>
      <c r="G1351" s="18">
        <v>1</v>
      </c>
      <c r="H1351" s="18">
        <v>0</v>
      </c>
      <c r="I1351" s="18">
        <v>260000</v>
      </c>
      <c r="J1351" s="18">
        <v>260000</v>
      </c>
      <c r="K1351" s="18">
        <v>0</v>
      </c>
      <c r="L1351" s="18">
        <v>3</v>
      </c>
      <c r="M1351" s="18">
        <v>6</v>
      </c>
      <c r="N1351" s="18">
        <v>100</v>
      </c>
      <c r="O1351" s="18">
        <v>100</v>
      </c>
      <c r="P1351" s="18">
        <v>0</v>
      </c>
      <c r="Q1351" s="18">
        <v>2</v>
      </c>
      <c r="R1351" s="18">
        <v>0</v>
      </c>
      <c r="S1351" s="18">
        <v>285</v>
      </c>
      <c r="T1351" s="18">
        <v>285</v>
      </c>
      <c r="U1351" s="18">
        <v>0</v>
      </c>
      <c r="V1351" s="18">
        <v>3</v>
      </c>
      <c r="W1351" s="18">
        <v>7</v>
      </c>
      <c r="X1351" s="18">
        <v>3</v>
      </c>
      <c r="Y1351" s="18">
        <v>3</v>
      </c>
      <c r="Z1351" s="18">
        <v>0</v>
      </c>
      <c r="AA1351" s="18">
        <v>0</v>
      </c>
      <c r="AB1351" s="18">
        <v>0</v>
      </c>
      <c r="AC1351" s="18">
        <v>0</v>
      </c>
      <c r="AD1351" s="18">
        <v>0</v>
      </c>
      <c r="AE1351" s="18">
        <v>0</v>
      </c>
      <c r="AF1351" s="18">
        <v>260000</v>
      </c>
      <c r="AG1351" s="18">
        <v>260000</v>
      </c>
      <c r="AH1351" s="18">
        <v>100</v>
      </c>
      <c r="AI1351" s="18">
        <v>100</v>
      </c>
      <c r="AJ1351" s="18">
        <v>285</v>
      </c>
      <c r="AK1351" s="18">
        <v>285</v>
      </c>
      <c r="AL1351" s="18">
        <v>3</v>
      </c>
      <c r="AM1351" s="18">
        <v>3</v>
      </c>
      <c r="AN1351" s="18">
        <v>0</v>
      </c>
      <c r="AO1351" s="18">
        <v>0</v>
      </c>
    </row>
    <row r="1352" spans="1:41" s="18" customFormat="1">
      <c r="A1352" s="18">
        <v>23126</v>
      </c>
      <c r="B1352" s="18" t="s">
        <v>1165</v>
      </c>
      <c r="C1352" s="18" t="s">
        <v>1165</v>
      </c>
      <c r="D1352" s="18">
        <v>1</v>
      </c>
      <c r="E1352" s="18">
        <v>2</v>
      </c>
      <c r="F1352" s="18">
        <v>1</v>
      </c>
      <c r="G1352" s="18">
        <v>1</v>
      </c>
      <c r="H1352" s="18">
        <v>0</v>
      </c>
      <c r="I1352" s="18">
        <v>310000</v>
      </c>
      <c r="J1352" s="18">
        <v>310000</v>
      </c>
      <c r="K1352" s="18">
        <v>0</v>
      </c>
      <c r="L1352" s="18">
        <v>3</v>
      </c>
      <c r="M1352" s="18">
        <v>6</v>
      </c>
      <c r="N1352" s="18">
        <v>150</v>
      </c>
      <c r="O1352" s="18">
        <v>150</v>
      </c>
      <c r="P1352" s="18">
        <v>0</v>
      </c>
      <c r="Q1352" s="18">
        <v>2</v>
      </c>
      <c r="R1352" s="18">
        <v>0</v>
      </c>
      <c r="S1352" s="18">
        <v>315</v>
      </c>
      <c r="T1352" s="18">
        <v>315</v>
      </c>
      <c r="U1352" s="18">
        <v>0</v>
      </c>
      <c r="V1352" s="18">
        <v>3</v>
      </c>
      <c r="W1352" s="18">
        <v>4</v>
      </c>
      <c r="X1352" s="18">
        <v>1</v>
      </c>
      <c r="Y1352" s="18">
        <v>1</v>
      </c>
      <c r="Z1352" s="18">
        <v>0</v>
      </c>
      <c r="AA1352" s="18">
        <v>0</v>
      </c>
      <c r="AB1352" s="18">
        <v>0</v>
      </c>
      <c r="AC1352" s="18">
        <v>0</v>
      </c>
      <c r="AD1352" s="18">
        <v>0</v>
      </c>
      <c r="AE1352" s="18">
        <v>0</v>
      </c>
      <c r="AF1352" s="18">
        <v>310000</v>
      </c>
      <c r="AG1352" s="18">
        <v>310000</v>
      </c>
      <c r="AH1352" s="18">
        <v>150</v>
      </c>
      <c r="AI1352" s="18">
        <v>150</v>
      </c>
      <c r="AJ1352" s="18">
        <v>315</v>
      </c>
      <c r="AK1352" s="18">
        <v>315</v>
      </c>
      <c r="AL1352" s="18">
        <v>1</v>
      </c>
      <c r="AM1352" s="18">
        <v>1</v>
      </c>
      <c r="AN1352" s="18">
        <v>0</v>
      </c>
      <c r="AO1352" s="18">
        <v>0</v>
      </c>
    </row>
    <row r="1353" spans="1:41" s="18" customFormat="1">
      <c r="A1353" s="18">
        <v>23127</v>
      </c>
      <c r="B1353" s="18" t="s">
        <v>1166</v>
      </c>
      <c r="C1353" s="18" t="s">
        <v>1166</v>
      </c>
      <c r="D1353" s="18">
        <v>1</v>
      </c>
      <c r="E1353" s="18">
        <v>2</v>
      </c>
      <c r="F1353" s="18">
        <v>1</v>
      </c>
      <c r="G1353" s="18">
        <v>1</v>
      </c>
      <c r="H1353" s="18">
        <v>0</v>
      </c>
      <c r="I1353" s="18">
        <v>215000</v>
      </c>
      <c r="J1353" s="18">
        <v>215000</v>
      </c>
      <c r="K1353" s="18">
        <v>0</v>
      </c>
      <c r="L1353" s="18">
        <v>3</v>
      </c>
      <c r="M1353" s="18">
        <v>6</v>
      </c>
      <c r="N1353" s="18">
        <v>50</v>
      </c>
      <c r="O1353" s="18">
        <v>50</v>
      </c>
      <c r="P1353" s="18">
        <v>0</v>
      </c>
      <c r="Q1353" s="18">
        <v>2</v>
      </c>
      <c r="R1353" s="18">
        <v>0</v>
      </c>
      <c r="S1353" s="18">
        <v>260</v>
      </c>
      <c r="T1353" s="18">
        <v>260</v>
      </c>
      <c r="U1353" s="18">
        <v>0</v>
      </c>
      <c r="V1353" s="18">
        <v>0</v>
      </c>
      <c r="W1353" s="18">
        <v>0</v>
      </c>
      <c r="X1353" s="18">
        <v>0</v>
      </c>
      <c r="Y1353" s="18">
        <v>0</v>
      </c>
      <c r="Z1353" s="18">
        <v>0</v>
      </c>
      <c r="AA1353" s="18">
        <v>0</v>
      </c>
      <c r="AB1353" s="18">
        <v>0</v>
      </c>
      <c r="AC1353" s="18">
        <v>0</v>
      </c>
      <c r="AD1353" s="18">
        <v>0</v>
      </c>
      <c r="AE1353" s="18">
        <v>0</v>
      </c>
      <c r="AF1353" s="18">
        <v>215000</v>
      </c>
      <c r="AG1353" s="18">
        <v>215000</v>
      </c>
      <c r="AH1353" s="18">
        <v>50</v>
      </c>
      <c r="AI1353" s="18">
        <v>50</v>
      </c>
      <c r="AJ1353" s="18">
        <v>260</v>
      </c>
      <c r="AK1353" s="18">
        <v>260</v>
      </c>
      <c r="AL1353" s="18">
        <v>0</v>
      </c>
      <c r="AM1353" s="18">
        <v>0</v>
      </c>
      <c r="AN1353" s="18">
        <v>0</v>
      </c>
      <c r="AO1353" s="18">
        <v>0</v>
      </c>
    </row>
    <row r="1354" spans="1:41" s="18" customFormat="1">
      <c r="A1354" s="18">
        <v>23128</v>
      </c>
      <c r="B1354" s="18" t="s">
        <v>1150</v>
      </c>
      <c r="C1354" s="18" t="s">
        <v>1150</v>
      </c>
      <c r="D1354" s="18">
        <v>1</v>
      </c>
      <c r="E1354" s="18">
        <v>2</v>
      </c>
      <c r="F1354" s="18">
        <v>1</v>
      </c>
      <c r="G1354" s="18">
        <v>1</v>
      </c>
      <c r="H1354" s="18">
        <v>0</v>
      </c>
      <c r="I1354" s="18">
        <v>265000</v>
      </c>
      <c r="J1354" s="18">
        <v>265000</v>
      </c>
      <c r="K1354" s="18">
        <v>0</v>
      </c>
      <c r="L1354" s="18">
        <v>3</v>
      </c>
      <c r="M1354" s="18">
        <v>6</v>
      </c>
      <c r="N1354" s="18">
        <v>100</v>
      </c>
      <c r="O1354" s="18">
        <v>100</v>
      </c>
      <c r="P1354" s="18">
        <v>0</v>
      </c>
      <c r="Q1354" s="18">
        <v>2</v>
      </c>
      <c r="R1354" s="18">
        <v>0</v>
      </c>
      <c r="S1354" s="18">
        <v>290</v>
      </c>
      <c r="T1354" s="18">
        <v>290</v>
      </c>
      <c r="U1354" s="18">
        <v>0</v>
      </c>
      <c r="V1354" s="18">
        <v>3</v>
      </c>
      <c r="W1354" s="18">
        <v>7</v>
      </c>
      <c r="X1354" s="18">
        <v>3</v>
      </c>
      <c r="Y1354" s="18">
        <v>3</v>
      </c>
      <c r="Z1354" s="18">
        <v>0</v>
      </c>
      <c r="AA1354" s="18">
        <v>0</v>
      </c>
      <c r="AB1354" s="18">
        <v>0</v>
      </c>
      <c r="AC1354" s="18">
        <v>0</v>
      </c>
      <c r="AD1354" s="18">
        <v>0</v>
      </c>
      <c r="AE1354" s="18">
        <v>0</v>
      </c>
      <c r="AF1354" s="18">
        <v>265000</v>
      </c>
      <c r="AG1354" s="18">
        <v>265000</v>
      </c>
      <c r="AH1354" s="18">
        <v>100</v>
      </c>
      <c r="AI1354" s="18">
        <v>100</v>
      </c>
      <c r="AJ1354" s="18">
        <v>290</v>
      </c>
      <c r="AK1354" s="18">
        <v>290</v>
      </c>
      <c r="AL1354" s="18">
        <v>3</v>
      </c>
      <c r="AM1354" s="18">
        <v>3</v>
      </c>
      <c r="AN1354" s="18">
        <v>0</v>
      </c>
      <c r="AO1354" s="18">
        <v>0</v>
      </c>
    </row>
    <row r="1355" spans="1:41" s="18" customFormat="1">
      <c r="A1355" s="18">
        <v>23129</v>
      </c>
      <c r="B1355" s="18" t="s">
        <v>1167</v>
      </c>
      <c r="C1355" s="18" t="s">
        <v>1167</v>
      </c>
      <c r="D1355" s="18">
        <v>1</v>
      </c>
      <c r="E1355" s="18">
        <v>2</v>
      </c>
      <c r="F1355" s="18">
        <v>1</v>
      </c>
      <c r="G1355" s="18">
        <v>1</v>
      </c>
      <c r="H1355" s="18">
        <v>0</v>
      </c>
      <c r="I1355" s="18">
        <v>315000</v>
      </c>
      <c r="J1355" s="18">
        <v>315000</v>
      </c>
      <c r="K1355" s="18">
        <v>0</v>
      </c>
      <c r="L1355" s="18">
        <v>3</v>
      </c>
      <c r="M1355" s="18">
        <v>6</v>
      </c>
      <c r="N1355" s="18">
        <v>150</v>
      </c>
      <c r="O1355" s="18">
        <v>150</v>
      </c>
      <c r="P1355" s="18">
        <v>0</v>
      </c>
      <c r="Q1355" s="18">
        <v>2</v>
      </c>
      <c r="R1355" s="18">
        <v>0</v>
      </c>
      <c r="S1355" s="18">
        <v>320</v>
      </c>
      <c r="T1355" s="18">
        <v>320</v>
      </c>
      <c r="U1355" s="18">
        <v>0</v>
      </c>
      <c r="V1355" s="18">
        <v>3</v>
      </c>
      <c r="W1355" s="18">
        <v>4</v>
      </c>
      <c r="X1355" s="18">
        <v>1</v>
      </c>
      <c r="Y1355" s="18">
        <v>1</v>
      </c>
      <c r="Z1355" s="18">
        <v>0</v>
      </c>
      <c r="AA1355" s="18">
        <v>0</v>
      </c>
      <c r="AB1355" s="18">
        <v>0</v>
      </c>
      <c r="AC1355" s="18">
        <v>0</v>
      </c>
      <c r="AD1355" s="18">
        <v>0</v>
      </c>
      <c r="AE1355" s="18">
        <v>0</v>
      </c>
      <c r="AF1355" s="18">
        <v>315000</v>
      </c>
      <c r="AG1355" s="18">
        <v>315000</v>
      </c>
      <c r="AH1355" s="18">
        <v>150</v>
      </c>
      <c r="AI1355" s="18">
        <v>150</v>
      </c>
      <c r="AJ1355" s="18">
        <v>320</v>
      </c>
      <c r="AK1355" s="18">
        <v>320</v>
      </c>
      <c r="AL1355" s="18">
        <v>1</v>
      </c>
      <c r="AM1355" s="18">
        <v>1</v>
      </c>
      <c r="AN1355" s="18">
        <v>0</v>
      </c>
      <c r="AO1355" s="18">
        <v>0</v>
      </c>
    </row>
    <row r="1356" spans="1:41" s="18" customFormat="1">
      <c r="A1356" s="18">
        <v>23130</v>
      </c>
      <c r="B1356" s="18" t="s">
        <v>1168</v>
      </c>
      <c r="C1356" s="18" t="s">
        <v>1168</v>
      </c>
      <c r="D1356" s="18">
        <v>1</v>
      </c>
      <c r="E1356" s="18">
        <v>2</v>
      </c>
      <c r="F1356" s="18">
        <v>1</v>
      </c>
      <c r="G1356" s="18">
        <v>1</v>
      </c>
      <c r="H1356" s="18">
        <v>0</v>
      </c>
      <c r="I1356" s="18">
        <v>220000</v>
      </c>
      <c r="J1356" s="18">
        <v>220000</v>
      </c>
      <c r="K1356" s="18">
        <v>0</v>
      </c>
      <c r="L1356" s="18">
        <v>3</v>
      </c>
      <c r="M1356" s="18">
        <v>6</v>
      </c>
      <c r="N1356" s="18">
        <v>50</v>
      </c>
      <c r="O1356" s="18">
        <v>50</v>
      </c>
      <c r="P1356" s="18">
        <v>0</v>
      </c>
      <c r="Q1356" s="18">
        <v>2</v>
      </c>
      <c r="R1356" s="18">
        <v>0</v>
      </c>
      <c r="S1356" s="18">
        <v>265</v>
      </c>
      <c r="T1356" s="18">
        <v>265</v>
      </c>
      <c r="U1356" s="18">
        <v>0</v>
      </c>
      <c r="V1356" s="18">
        <v>0</v>
      </c>
      <c r="W1356" s="18">
        <v>0</v>
      </c>
      <c r="X1356" s="18">
        <v>0</v>
      </c>
      <c r="Y1356" s="18">
        <v>0</v>
      </c>
      <c r="Z1356" s="18">
        <v>0</v>
      </c>
      <c r="AA1356" s="18">
        <v>0</v>
      </c>
      <c r="AB1356" s="18">
        <v>0</v>
      </c>
      <c r="AC1356" s="18">
        <v>0</v>
      </c>
      <c r="AD1356" s="18">
        <v>0</v>
      </c>
      <c r="AE1356" s="18">
        <v>0</v>
      </c>
      <c r="AF1356" s="18">
        <v>220000</v>
      </c>
      <c r="AG1356" s="18">
        <v>220000</v>
      </c>
      <c r="AH1356" s="18">
        <v>50</v>
      </c>
      <c r="AI1356" s="18">
        <v>50</v>
      </c>
      <c r="AJ1356" s="18">
        <v>265</v>
      </c>
      <c r="AK1356" s="18">
        <v>265</v>
      </c>
      <c r="AL1356" s="18">
        <v>0</v>
      </c>
      <c r="AM1356" s="18">
        <v>0</v>
      </c>
      <c r="AN1356" s="18">
        <v>0</v>
      </c>
      <c r="AO1356" s="18">
        <v>0</v>
      </c>
    </row>
    <row r="1357" spans="1:41" s="18" customFormat="1">
      <c r="A1357" s="18">
        <v>23131</v>
      </c>
      <c r="B1357" s="18" t="s">
        <v>1169</v>
      </c>
      <c r="C1357" s="18" t="s">
        <v>1169</v>
      </c>
      <c r="D1357" s="18">
        <v>1</v>
      </c>
      <c r="E1357" s="18">
        <v>2</v>
      </c>
      <c r="F1357" s="18">
        <v>1</v>
      </c>
      <c r="G1357" s="18">
        <v>1</v>
      </c>
      <c r="H1357" s="18">
        <v>0</v>
      </c>
      <c r="I1357" s="18">
        <v>270000</v>
      </c>
      <c r="J1357" s="18">
        <v>270000</v>
      </c>
      <c r="K1357" s="18">
        <v>0</v>
      </c>
      <c r="L1357" s="18">
        <v>3</v>
      </c>
      <c r="M1357" s="18">
        <v>6</v>
      </c>
      <c r="N1357" s="18">
        <v>100</v>
      </c>
      <c r="O1357" s="18">
        <v>100</v>
      </c>
      <c r="P1357" s="18">
        <v>0</v>
      </c>
      <c r="Q1357" s="18">
        <v>2</v>
      </c>
      <c r="R1357" s="18">
        <v>0</v>
      </c>
      <c r="S1357" s="18">
        <v>295</v>
      </c>
      <c r="T1357" s="18">
        <v>295</v>
      </c>
      <c r="U1357" s="18">
        <v>0</v>
      </c>
      <c r="V1357" s="18">
        <v>3</v>
      </c>
      <c r="W1357" s="18">
        <v>7</v>
      </c>
      <c r="X1357" s="18">
        <v>3</v>
      </c>
      <c r="Y1357" s="18">
        <v>3</v>
      </c>
      <c r="Z1357" s="18">
        <v>0</v>
      </c>
      <c r="AA1357" s="18">
        <v>0</v>
      </c>
      <c r="AB1357" s="18">
        <v>0</v>
      </c>
      <c r="AC1357" s="18">
        <v>0</v>
      </c>
      <c r="AD1357" s="18">
        <v>0</v>
      </c>
      <c r="AE1357" s="18">
        <v>0</v>
      </c>
      <c r="AF1357" s="18">
        <v>270000</v>
      </c>
      <c r="AG1357" s="18">
        <v>270000</v>
      </c>
      <c r="AH1357" s="18">
        <v>100</v>
      </c>
      <c r="AI1357" s="18">
        <v>100</v>
      </c>
      <c r="AJ1357" s="18">
        <v>295</v>
      </c>
      <c r="AK1357" s="18">
        <v>295</v>
      </c>
      <c r="AL1357" s="18">
        <v>3</v>
      </c>
      <c r="AM1357" s="18">
        <v>3</v>
      </c>
      <c r="AN1357" s="18">
        <v>0</v>
      </c>
      <c r="AO1357" s="18">
        <v>0</v>
      </c>
    </row>
    <row r="1358" spans="1:41" s="18" customFormat="1">
      <c r="A1358" s="18">
        <v>23132</v>
      </c>
      <c r="B1358" s="18" t="s">
        <v>1151</v>
      </c>
      <c r="C1358" s="18" t="s">
        <v>1151</v>
      </c>
      <c r="D1358" s="18">
        <v>1</v>
      </c>
      <c r="E1358" s="18">
        <v>2</v>
      </c>
      <c r="F1358" s="18">
        <v>1</v>
      </c>
      <c r="G1358" s="18">
        <v>1</v>
      </c>
      <c r="H1358" s="18">
        <v>0</v>
      </c>
      <c r="I1358" s="18">
        <v>320000</v>
      </c>
      <c r="J1358" s="18">
        <v>320000</v>
      </c>
      <c r="K1358" s="18">
        <v>0</v>
      </c>
      <c r="L1358" s="18">
        <v>3</v>
      </c>
      <c r="M1358" s="18">
        <v>6</v>
      </c>
      <c r="N1358" s="18">
        <v>150</v>
      </c>
      <c r="O1358" s="18">
        <v>150</v>
      </c>
      <c r="P1358" s="18">
        <v>0</v>
      </c>
      <c r="Q1358" s="18">
        <v>2</v>
      </c>
      <c r="R1358" s="18">
        <v>0</v>
      </c>
      <c r="S1358" s="18">
        <v>325</v>
      </c>
      <c r="T1358" s="18">
        <v>325</v>
      </c>
      <c r="U1358" s="18">
        <v>0</v>
      </c>
      <c r="V1358" s="18">
        <v>3</v>
      </c>
      <c r="W1358" s="18">
        <v>4</v>
      </c>
      <c r="X1358" s="18">
        <v>1</v>
      </c>
      <c r="Y1358" s="18">
        <v>1</v>
      </c>
      <c r="Z1358" s="18">
        <v>0</v>
      </c>
      <c r="AA1358" s="18">
        <v>0</v>
      </c>
      <c r="AB1358" s="18">
        <v>0</v>
      </c>
      <c r="AC1358" s="18">
        <v>0</v>
      </c>
      <c r="AD1358" s="18">
        <v>0</v>
      </c>
      <c r="AE1358" s="18">
        <v>0</v>
      </c>
      <c r="AF1358" s="18">
        <v>320000</v>
      </c>
      <c r="AG1358" s="18">
        <v>320000</v>
      </c>
      <c r="AH1358" s="18">
        <v>150</v>
      </c>
      <c r="AI1358" s="18">
        <v>150</v>
      </c>
      <c r="AJ1358" s="18">
        <v>325</v>
      </c>
      <c r="AK1358" s="18">
        <v>325</v>
      </c>
      <c r="AL1358" s="18">
        <v>1</v>
      </c>
      <c r="AM1358" s="18">
        <v>1</v>
      </c>
      <c r="AN1358" s="18">
        <v>0</v>
      </c>
      <c r="AO1358" s="18">
        <v>0</v>
      </c>
    </row>
    <row r="1359" spans="1:41" s="18" customFormat="1">
      <c r="A1359" s="18">
        <v>23133</v>
      </c>
      <c r="B1359" s="18" t="s">
        <v>1152</v>
      </c>
      <c r="C1359" s="18" t="s">
        <v>1152</v>
      </c>
      <c r="D1359" s="18">
        <v>1</v>
      </c>
      <c r="E1359" s="18">
        <v>2</v>
      </c>
      <c r="F1359" s="18">
        <v>1</v>
      </c>
      <c r="G1359" s="18">
        <v>1</v>
      </c>
      <c r="H1359" s="18">
        <v>0</v>
      </c>
      <c r="I1359" s="18">
        <v>225000</v>
      </c>
      <c r="J1359" s="18">
        <v>225000</v>
      </c>
      <c r="K1359" s="18">
        <v>0</v>
      </c>
      <c r="L1359" s="18">
        <v>3</v>
      </c>
      <c r="M1359" s="18">
        <v>6</v>
      </c>
      <c r="N1359" s="18">
        <v>50</v>
      </c>
      <c r="O1359" s="18">
        <v>50</v>
      </c>
      <c r="P1359" s="18">
        <v>0</v>
      </c>
      <c r="Q1359" s="18">
        <v>2</v>
      </c>
      <c r="R1359" s="18">
        <v>0</v>
      </c>
      <c r="S1359" s="18">
        <v>270</v>
      </c>
      <c r="T1359" s="18">
        <v>270</v>
      </c>
      <c r="U1359" s="18">
        <v>0</v>
      </c>
      <c r="V1359" s="18">
        <v>0</v>
      </c>
      <c r="W1359" s="18">
        <v>0</v>
      </c>
      <c r="X1359" s="18">
        <v>0</v>
      </c>
      <c r="Y1359" s="18">
        <v>0</v>
      </c>
      <c r="Z1359" s="18">
        <v>0</v>
      </c>
      <c r="AA1359" s="18">
        <v>0</v>
      </c>
      <c r="AB1359" s="18">
        <v>0</v>
      </c>
      <c r="AC1359" s="18">
        <v>0</v>
      </c>
      <c r="AD1359" s="18">
        <v>0</v>
      </c>
      <c r="AE1359" s="18">
        <v>0</v>
      </c>
      <c r="AF1359" s="18">
        <v>225000</v>
      </c>
      <c r="AG1359" s="18">
        <v>225000</v>
      </c>
      <c r="AH1359" s="18">
        <v>50</v>
      </c>
      <c r="AI1359" s="18">
        <v>50</v>
      </c>
      <c r="AJ1359" s="18">
        <v>270</v>
      </c>
      <c r="AK1359" s="18">
        <v>270</v>
      </c>
      <c r="AL1359" s="18">
        <v>0</v>
      </c>
      <c r="AM1359" s="18">
        <v>0</v>
      </c>
      <c r="AN1359" s="18">
        <v>0</v>
      </c>
      <c r="AO1359" s="18">
        <v>0</v>
      </c>
    </row>
    <row r="1360" spans="1:41" s="18" customFormat="1">
      <c r="A1360" s="18">
        <v>23134</v>
      </c>
      <c r="B1360" s="18" t="s">
        <v>1170</v>
      </c>
      <c r="C1360" s="18" t="s">
        <v>1170</v>
      </c>
      <c r="D1360" s="18">
        <v>1</v>
      </c>
      <c r="E1360" s="18">
        <v>2</v>
      </c>
      <c r="F1360" s="18">
        <v>1</v>
      </c>
      <c r="G1360" s="18">
        <v>1</v>
      </c>
      <c r="H1360" s="18">
        <v>0</v>
      </c>
      <c r="I1360" s="18">
        <v>275000</v>
      </c>
      <c r="J1360" s="18">
        <v>275000</v>
      </c>
      <c r="K1360" s="18">
        <v>0</v>
      </c>
      <c r="L1360" s="18">
        <v>3</v>
      </c>
      <c r="M1360" s="18">
        <v>6</v>
      </c>
      <c r="N1360" s="18">
        <v>100</v>
      </c>
      <c r="O1360" s="18">
        <v>100</v>
      </c>
      <c r="P1360" s="18">
        <v>0</v>
      </c>
      <c r="Q1360" s="18">
        <v>2</v>
      </c>
      <c r="R1360" s="18">
        <v>0</v>
      </c>
      <c r="S1360" s="18">
        <v>300</v>
      </c>
      <c r="T1360" s="18">
        <v>300</v>
      </c>
      <c r="U1360" s="18">
        <v>0</v>
      </c>
      <c r="V1360" s="18">
        <v>3</v>
      </c>
      <c r="W1360" s="18">
        <v>7</v>
      </c>
      <c r="X1360" s="18">
        <v>3</v>
      </c>
      <c r="Y1360" s="18">
        <v>3</v>
      </c>
      <c r="Z1360" s="18">
        <v>0</v>
      </c>
      <c r="AA1360" s="18">
        <v>0</v>
      </c>
      <c r="AB1360" s="18">
        <v>0</v>
      </c>
      <c r="AC1360" s="18">
        <v>0</v>
      </c>
      <c r="AD1360" s="18">
        <v>0</v>
      </c>
      <c r="AE1360" s="18">
        <v>0</v>
      </c>
      <c r="AF1360" s="18">
        <v>275000</v>
      </c>
      <c r="AG1360" s="18">
        <v>275000</v>
      </c>
      <c r="AH1360" s="18">
        <v>100</v>
      </c>
      <c r="AI1360" s="18">
        <v>100</v>
      </c>
      <c r="AJ1360" s="18">
        <v>300</v>
      </c>
      <c r="AK1360" s="18">
        <v>300</v>
      </c>
      <c r="AL1360" s="18">
        <v>3</v>
      </c>
      <c r="AM1360" s="18">
        <v>3</v>
      </c>
      <c r="AN1360" s="18">
        <v>0</v>
      </c>
      <c r="AO1360" s="18">
        <v>0</v>
      </c>
    </row>
    <row r="1361" spans="1:41" s="18" customFormat="1">
      <c r="A1361" s="18">
        <v>23135</v>
      </c>
      <c r="B1361" s="18" t="s">
        <v>1171</v>
      </c>
      <c r="C1361" s="18" t="s">
        <v>1171</v>
      </c>
      <c r="D1361" s="18">
        <v>1</v>
      </c>
      <c r="E1361" s="18">
        <v>2</v>
      </c>
      <c r="F1361" s="18">
        <v>1</v>
      </c>
      <c r="G1361" s="18">
        <v>1</v>
      </c>
      <c r="H1361" s="18">
        <v>0</v>
      </c>
      <c r="I1361" s="18">
        <v>325000</v>
      </c>
      <c r="J1361" s="18">
        <v>325000</v>
      </c>
      <c r="K1361" s="18">
        <v>0</v>
      </c>
      <c r="L1361" s="18">
        <v>3</v>
      </c>
      <c r="M1361" s="18">
        <v>6</v>
      </c>
      <c r="N1361" s="18">
        <v>150</v>
      </c>
      <c r="O1361" s="18">
        <v>150</v>
      </c>
      <c r="P1361" s="18">
        <v>0</v>
      </c>
      <c r="Q1361" s="18">
        <v>2</v>
      </c>
      <c r="R1361" s="18">
        <v>0</v>
      </c>
      <c r="S1361" s="18">
        <v>330</v>
      </c>
      <c r="T1361" s="18">
        <v>330</v>
      </c>
      <c r="U1361" s="18">
        <v>0</v>
      </c>
      <c r="V1361" s="18">
        <v>3</v>
      </c>
      <c r="W1361" s="18">
        <v>4</v>
      </c>
      <c r="X1361" s="18">
        <v>1</v>
      </c>
      <c r="Y1361" s="18">
        <v>1</v>
      </c>
      <c r="Z1361" s="18">
        <v>0</v>
      </c>
      <c r="AA1361" s="18">
        <v>0</v>
      </c>
      <c r="AB1361" s="18">
        <v>0</v>
      </c>
      <c r="AC1361" s="18">
        <v>0</v>
      </c>
      <c r="AD1361" s="18">
        <v>0</v>
      </c>
      <c r="AE1361" s="18">
        <v>0</v>
      </c>
      <c r="AF1361" s="18">
        <v>325000</v>
      </c>
      <c r="AG1361" s="18">
        <v>325000</v>
      </c>
      <c r="AH1361" s="18">
        <v>150</v>
      </c>
      <c r="AI1361" s="18">
        <v>150</v>
      </c>
      <c r="AJ1361" s="18">
        <v>330</v>
      </c>
      <c r="AK1361" s="18">
        <v>330</v>
      </c>
      <c r="AL1361" s="18">
        <v>1</v>
      </c>
      <c r="AM1361" s="18">
        <v>1</v>
      </c>
      <c r="AN1361" s="18">
        <v>0</v>
      </c>
      <c r="AO1361" s="18">
        <v>0</v>
      </c>
    </row>
    <row r="1362" spans="1:41" s="18" customFormat="1">
      <c r="A1362" s="18">
        <v>23136</v>
      </c>
      <c r="B1362" s="18" t="s">
        <v>1172</v>
      </c>
      <c r="C1362" s="18" t="s">
        <v>1172</v>
      </c>
      <c r="D1362" s="18">
        <v>1</v>
      </c>
      <c r="E1362" s="18">
        <v>2</v>
      </c>
      <c r="F1362" s="18">
        <v>1</v>
      </c>
      <c r="G1362" s="18">
        <v>1</v>
      </c>
      <c r="H1362" s="18">
        <v>0</v>
      </c>
      <c r="I1362" s="18">
        <v>230000</v>
      </c>
      <c r="J1362" s="18">
        <v>230000</v>
      </c>
      <c r="K1362" s="18">
        <v>0</v>
      </c>
      <c r="L1362" s="18">
        <v>3</v>
      </c>
      <c r="M1362" s="18">
        <v>6</v>
      </c>
      <c r="N1362" s="18">
        <v>50</v>
      </c>
      <c r="O1362" s="18">
        <v>50</v>
      </c>
      <c r="P1362" s="18">
        <v>0</v>
      </c>
      <c r="Q1362" s="18">
        <v>2</v>
      </c>
      <c r="R1362" s="18">
        <v>0</v>
      </c>
      <c r="S1362" s="18">
        <v>275</v>
      </c>
      <c r="T1362" s="18">
        <v>275</v>
      </c>
      <c r="U1362" s="18">
        <v>0</v>
      </c>
      <c r="V1362" s="18">
        <v>0</v>
      </c>
      <c r="W1362" s="18">
        <v>0</v>
      </c>
      <c r="X1362" s="18">
        <v>0</v>
      </c>
      <c r="Y1362" s="18">
        <v>0</v>
      </c>
      <c r="Z1362" s="18">
        <v>0</v>
      </c>
      <c r="AA1362" s="18">
        <v>0</v>
      </c>
      <c r="AB1362" s="18">
        <v>0</v>
      </c>
      <c r="AC1362" s="18">
        <v>0</v>
      </c>
      <c r="AD1362" s="18">
        <v>0</v>
      </c>
      <c r="AE1362" s="18">
        <v>0</v>
      </c>
      <c r="AF1362" s="18">
        <v>230000</v>
      </c>
      <c r="AG1362" s="18">
        <v>230000</v>
      </c>
      <c r="AH1362" s="18">
        <v>50</v>
      </c>
      <c r="AI1362" s="18">
        <v>50</v>
      </c>
      <c r="AJ1362" s="18">
        <v>275</v>
      </c>
      <c r="AK1362" s="18">
        <v>275</v>
      </c>
      <c r="AL1362" s="18">
        <v>0</v>
      </c>
      <c r="AM1362" s="18">
        <v>0</v>
      </c>
      <c r="AN1362" s="18">
        <v>0</v>
      </c>
      <c r="AO1362" s="18">
        <v>0</v>
      </c>
    </row>
    <row r="1363" spans="1:41" s="18" customFormat="1">
      <c r="A1363" s="18">
        <v>23137</v>
      </c>
      <c r="B1363" s="18" t="s">
        <v>1154</v>
      </c>
      <c r="C1363" s="18" t="s">
        <v>1154</v>
      </c>
      <c r="D1363" s="18">
        <v>1</v>
      </c>
      <c r="E1363" s="18">
        <v>2</v>
      </c>
      <c r="F1363" s="18">
        <v>1</v>
      </c>
      <c r="G1363" s="18">
        <v>1</v>
      </c>
      <c r="H1363" s="18">
        <v>0</v>
      </c>
      <c r="I1363" s="18">
        <v>280000</v>
      </c>
      <c r="J1363" s="18">
        <v>280000</v>
      </c>
      <c r="K1363" s="18">
        <v>0</v>
      </c>
      <c r="L1363" s="18">
        <v>3</v>
      </c>
      <c r="M1363" s="18">
        <v>6</v>
      </c>
      <c r="N1363" s="18">
        <v>100</v>
      </c>
      <c r="O1363" s="18">
        <v>100</v>
      </c>
      <c r="P1363" s="18">
        <v>0</v>
      </c>
      <c r="Q1363" s="18">
        <v>2</v>
      </c>
      <c r="R1363" s="18">
        <v>0</v>
      </c>
      <c r="S1363" s="18">
        <v>305</v>
      </c>
      <c r="T1363" s="18">
        <v>305</v>
      </c>
      <c r="U1363" s="18">
        <v>0</v>
      </c>
      <c r="V1363" s="18">
        <v>3</v>
      </c>
      <c r="W1363" s="18">
        <v>7</v>
      </c>
      <c r="X1363" s="18">
        <v>3</v>
      </c>
      <c r="Y1363" s="18">
        <v>3</v>
      </c>
      <c r="Z1363" s="18">
        <v>0</v>
      </c>
      <c r="AA1363" s="18">
        <v>0</v>
      </c>
      <c r="AB1363" s="18">
        <v>0</v>
      </c>
      <c r="AC1363" s="18">
        <v>0</v>
      </c>
      <c r="AD1363" s="18">
        <v>0</v>
      </c>
      <c r="AE1363" s="18">
        <v>0</v>
      </c>
      <c r="AF1363" s="18">
        <v>280000</v>
      </c>
      <c r="AG1363" s="18">
        <v>280000</v>
      </c>
      <c r="AH1363" s="18">
        <v>100</v>
      </c>
      <c r="AI1363" s="18">
        <v>100</v>
      </c>
      <c r="AJ1363" s="18">
        <v>305</v>
      </c>
      <c r="AK1363" s="18">
        <v>305</v>
      </c>
      <c r="AL1363" s="18">
        <v>3</v>
      </c>
      <c r="AM1363" s="18">
        <v>3</v>
      </c>
      <c r="AN1363" s="18">
        <v>0</v>
      </c>
      <c r="AO1363" s="18">
        <v>0</v>
      </c>
    </row>
    <row r="1364" spans="1:41" s="18" customFormat="1">
      <c r="A1364" s="18">
        <v>23138</v>
      </c>
      <c r="B1364" s="18" t="s">
        <v>1173</v>
      </c>
      <c r="C1364" s="18" t="s">
        <v>1173</v>
      </c>
      <c r="D1364" s="18">
        <v>1</v>
      </c>
      <c r="E1364" s="18">
        <v>2</v>
      </c>
      <c r="F1364" s="18">
        <v>1</v>
      </c>
      <c r="G1364" s="18">
        <v>1</v>
      </c>
      <c r="H1364" s="18">
        <v>0</v>
      </c>
      <c r="I1364" s="18">
        <v>330000</v>
      </c>
      <c r="J1364" s="18">
        <v>330000</v>
      </c>
      <c r="K1364" s="18">
        <v>0</v>
      </c>
      <c r="L1364" s="18">
        <v>3</v>
      </c>
      <c r="M1364" s="18">
        <v>6</v>
      </c>
      <c r="N1364" s="18">
        <v>150</v>
      </c>
      <c r="O1364" s="18">
        <v>150</v>
      </c>
      <c r="P1364" s="18">
        <v>0</v>
      </c>
      <c r="Q1364" s="18">
        <v>2</v>
      </c>
      <c r="R1364" s="18">
        <v>0</v>
      </c>
      <c r="S1364" s="18">
        <v>335</v>
      </c>
      <c r="T1364" s="18">
        <v>335</v>
      </c>
      <c r="U1364" s="18">
        <v>0</v>
      </c>
      <c r="V1364" s="18">
        <v>3</v>
      </c>
      <c r="W1364" s="18">
        <v>4</v>
      </c>
      <c r="X1364" s="18">
        <v>1</v>
      </c>
      <c r="Y1364" s="18">
        <v>1</v>
      </c>
      <c r="Z1364" s="18">
        <v>0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</v>
      </c>
      <c r="AF1364" s="18">
        <v>330000</v>
      </c>
      <c r="AG1364" s="18">
        <v>330000</v>
      </c>
      <c r="AH1364" s="18">
        <v>150</v>
      </c>
      <c r="AI1364" s="18">
        <v>150</v>
      </c>
      <c r="AJ1364" s="18">
        <v>335</v>
      </c>
      <c r="AK1364" s="18">
        <v>335</v>
      </c>
      <c r="AL1364" s="18">
        <v>1</v>
      </c>
      <c r="AM1364" s="18">
        <v>1</v>
      </c>
      <c r="AN1364" s="18">
        <v>0</v>
      </c>
      <c r="AO1364" s="18">
        <v>0</v>
      </c>
    </row>
    <row r="1365" spans="1:41" s="18" customFormat="1">
      <c r="A1365" s="18">
        <v>23139</v>
      </c>
      <c r="B1365" s="18" t="s">
        <v>1174</v>
      </c>
      <c r="C1365" s="18" t="s">
        <v>1174</v>
      </c>
      <c r="D1365" s="18">
        <v>1</v>
      </c>
      <c r="E1365" s="18">
        <v>2</v>
      </c>
      <c r="F1365" s="18">
        <v>1</v>
      </c>
      <c r="G1365" s="18">
        <v>1</v>
      </c>
      <c r="H1365" s="18">
        <v>0</v>
      </c>
      <c r="I1365" s="18">
        <v>235000</v>
      </c>
      <c r="J1365" s="18">
        <v>235000</v>
      </c>
      <c r="K1365" s="18">
        <v>0</v>
      </c>
      <c r="L1365" s="18">
        <v>3</v>
      </c>
      <c r="M1365" s="18">
        <v>6</v>
      </c>
      <c r="N1365" s="18">
        <v>50</v>
      </c>
      <c r="O1365" s="18">
        <v>50</v>
      </c>
      <c r="P1365" s="18">
        <v>0</v>
      </c>
      <c r="Q1365" s="18">
        <v>2</v>
      </c>
      <c r="R1365" s="18">
        <v>0</v>
      </c>
      <c r="S1365" s="18">
        <v>280</v>
      </c>
      <c r="T1365" s="18">
        <v>280</v>
      </c>
      <c r="U1365" s="18">
        <v>0</v>
      </c>
      <c r="V1365" s="18">
        <v>0</v>
      </c>
      <c r="W1365" s="18">
        <v>0</v>
      </c>
      <c r="X1365" s="18">
        <v>0</v>
      </c>
      <c r="Y1365" s="18">
        <v>0</v>
      </c>
      <c r="Z1365" s="18">
        <v>0</v>
      </c>
      <c r="AA1365" s="18">
        <v>0</v>
      </c>
      <c r="AB1365" s="18">
        <v>0</v>
      </c>
      <c r="AC1365" s="18">
        <v>0</v>
      </c>
      <c r="AD1365" s="18">
        <v>0</v>
      </c>
      <c r="AE1365" s="18">
        <v>0</v>
      </c>
      <c r="AF1365" s="18">
        <v>235000</v>
      </c>
      <c r="AG1365" s="18">
        <v>235000</v>
      </c>
      <c r="AH1365" s="18">
        <v>50</v>
      </c>
      <c r="AI1365" s="18">
        <v>50</v>
      </c>
      <c r="AJ1365" s="18">
        <v>280</v>
      </c>
      <c r="AK1365" s="18">
        <v>280</v>
      </c>
      <c r="AL1365" s="18">
        <v>0</v>
      </c>
      <c r="AM1365" s="18">
        <v>0</v>
      </c>
      <c r="AN1365" s="18">
        <v>0</v>
      </c>
      <c r="AO1365" s="18">
        <v>0</v>
      </c>
    </row>
    <row r="1366" spans="1:41" s="18" customFormat="1">
      <c r="A1366" s="18">
        <v>23140</v>
      </c>
      <c r="B1366" s="18" t="s">
        <v>1175</v>
      </c>
      <c r="C1366" s="18" t="s">
        <v>1175</v>
      </c>
      <c r="D1366" s="18">
        <v>1</v>
      </c>
      <c r="E1366" s="18">
        <v>2</v>
      </c>
      <c r="F1366" s="18">
        <v>1</v>
      </c>
      <c r="G1366" s="18">
        <v>1</v>
      </c>
      <c r="H1366" s="18">
        <v>0</v>
      </c>
      <c r="I1366" s="18">
        <v>285000</v>
      </c>
      <c r="J1366" s="18">
        <v>285000</v>
      </c>
      <c r="K1366" s="18">
        <v>0</v>
      </c>
      <c r="L1366" s="18">
        <v>3</v>
      </c>
      <c r="M1366" s="18">
        <v>6</v>
      </c>
      <c r="N1366" s="18">
        <v>100</v>
      </c>
      <c r="O1366" s="18">
        <v>100</v>
      </c>
      <c r="P1366" s="18">
        <v>0</v>
      </c>
      <c r="Q1366" s="18">
        <v>2</v>
      </c>
      <c r="R1366" s="18">
        <v>0</v>
      </c>
      <c r="S1366" s="18">
        <v>310</v>
      </c>
      <c r="T1366" s="18">
        <v>310</v>
      </c>
      <c r="U1366" s="18">
        <v>0</v>
      </c>
      <c r="V1366" s="18">
        <v>3</v>
      </c>
      <c r="W1366" s="18">
        <v>7</v>
      </c>
      <c r="X1366" s="18">
        <v>3</v>
      </c>
      <c r="Y1366" s="18">
        <v>3</v>
      </c>
      <c r="Z1366" s="18">
        <v>0</v>
      </c>
      <c r="AA1366" s="18">
        <v>0</v>
      </c>
      <c r="AB1366" s="18">
        <v>0</v>
      </c>
      <c r="AC1366" s="18">
        <v>0</v>
      </c>
      <c r="AD1366" s="18">
        <v>0</v>
      </c>
      <c r="AE1366" s="18">
        <v>0</v>
      </c>
      <c r="AF1366" s="18">
        <v>285000</v>
      </c>
      <c r="AG1366" s="18">
        <v>285000</v>
      </c>
      <c r="AH1366" s="18">
        <v>100</v>
      </c>
      <c r="AI1366" s="18">
        <v>100</v>
      </c>
      <c r="AJ1366" s="18">
        <v>310</v>
      </c>
      <c r="AK1366" s="18">
        <v>310</v>
      </c>
      <c r="AL1366" s="18">
        <v>3</v>
      </c>
      <c r="AM1366" s="18">
        <v>3</v>
      </c>
      <c r="AN1366" s="18">
        <v>0</v>
      </c>
      <c r="AO1366" s="18">
        <v>0</v>
      </c>
    </row>
    <row r="1367" spans="1:41" s="18" customFormat="1">
      <c r="A1367" s="18">
        <v>23141</v>
      </c>
      <c r="B1367" s="18" t="s">
        <v>1156</v>
      </c>
      <c r="C1367" s="18" t="s">
        <v>1156</v>
      </c>
      <c r="D1367" s="18">
        <v>1</v>
      </c>
      <c r="E1367" s="18">
        <v>2</v>
      </c>
      <c r="F1367" s="18">
        <v>1</v>
      </c>
      <c r="G1367" s="18">
        <v>1</v>
      </c>
      <c r="H1367" s="18">
        <v>0</v>
      </c>
      <c r="I1367" s="18">
        <v>335000</v>
      </c>
      <c r="J1367" s="18">
        <v>335000</v>
      </c>
      <c r="K1367" s="18">
        <v>0</v>
      </c>
      <c r="L1367" s="18">
        <v>3</v>
      </c>
      <c r="M1367" s="18">
        <v>6</v>
      </c>
      <c r="N1367" s="18">
        <v>150</v>
      </c>
      <c r="O1367" s="18">
        <v>150</v>
      </c>
      <c r="P1367" s="18">
        <v>0</v>
      </c>
      <c r="Q1367" s="18">
        <v>2</v>
      </c>
      <c r="R1367" s="18">
        <v>0</v>
      </c>
      <c r="S1367" s="18">
        <v>340</v>
      </c>
      <c r="T1367" s="18">
        <v>340</v>
      </c>
      <c r="U1367" s="18">
        <v>0</v>
      </c>
      <c r="V1367" s="18">
        <v>3</v>
      </c>
      <c r="W1367" s="18">
        <v>4</v>
      </c>
      <c r="X1367" s="18">
        <v>1</v>
      </c>
      <c r="Y1367" s="18">
        <v>1</v>
      </c>
      <c r="Z1367" s="18">
        <v>0</v>
      </c>
      <c r="AA1367" s="18">
        <v>0</v>
      </c>
      <c r="AB1367" s="18">
        <v>0</v>
      </c>
      <c r="AC1367" s="18">
        <v>0</v>
      </c>
      <c r="AD1367" s="18">
        <v>0</v>
      </c>
      <c r="AE1367" s="18">
        <v>0</v>
      </c>
      <c r="AF1367" s="18">
        <v>335000</v>
      </c>
      <c r="AG1367" s="18">
        <v>335000</v>
      </c>
      <c r="AH1367" s="18">
        <v>150</v>
      </c>
      <c r="AI1367" s="18">
        <v>150</v>
      </c>
      <c r="AJ1367" s="18">
        <v>340</v>
      </c>
      <c r="AK1367" s="18">
        <v>340</v>
      </c>
      <c r="AL1367" s="18">
        <v>1</v>
      </c>
      <c r="AM1367" s="18">
        <v>1</v>
      </c>
      <c r="AN1367" s="18">
        <v>0</v>
      </c>
      <c r="AO1367" s="18">
        <v>0</v>
      </c>
    </row>
    <row r="1368" spans="1:41" s="18" customFormat="1">
      <c r="A1368" s="18">
        <v>23142</v>
      </c>
      <c r="B1368" s="18" t="s">
        <v>1158</v>
      </c>
      <c r="C1368" s="18" t="s">
        <v>1158</v>
      </c>
      <c r="D1368" s="18">
        <v>1</v>
      </c>
      <c r="E1368" s="18">
        <v>2</v>
      </c>
      <c r="F1368" s="18">
        <v>1</v>
      </c>
      <c r="G1368" s="18">
        <v>1</v>
      </c>
      <c r="H1368" s="18">
        <v>0</v>
      </c>
      <c r="I1368" s="18">
        <v>240000</v>
      </c>
      <c r="J1368" s="18">
        <v>240000</v>
      </c>
      <c r="K1368" s="18">
        <v>0</v>
      </c>
      <c r="L1368" s="18">
        <v>3</v>
      </c>
      <c r="M1368" s="18">
        <v>6</v>
      </c>
      <c r="N1368" s="18">
        <v>50</v>
      </c>
      <c r="O1368" s="18">
        <v>50</v>
      </c>
      <c r="P1368" s="18">
        <v>0</v>
      </c>
      <c r="Q1368" s="18">
        <v>2</v>
      </c>
      <c r="R1368" s="18">
        <v>0</v>
      </c>
      <c r="S1368" s="18">
        <v>285</v>
      </c>
      <c r="T1368" s="18">
        <v>285</v>
      </c>
      <c r="U1368" s="18">
        <v>0</v>
      </c>
      <c r="V1368" s="18">
        <v>0</v>
      </c>
      <c r="W1368" s="18">
        <v>0</v>
      </c>
      <c r="X1368" s="18">
        <v>0</v>
      </c>
      <c r="Y1368" s="18">
        <v>0</v>
      </c>
      <c r="Z1368" s="18">
        <v>0</v>
      </c>
      <c r="AA1368" s="18">
        <v>0</v>
      </c>
      <c r="AB1368" s="18">
        <v>0</v>
      </c>
      <c r="AC1368" s="18">
        <v>0</v>
      </c>
      <c r="AD1368" s="18">
        <v>0</v>
      </c>
      <c r="AE1368" s="18">
        <v>0</v>
      </c>
      <c r="AF1368" s="18">
        <v>240000</v>
      </c>
      <c r="AG1368" s="18">
        <v>240000</v>
      </c>
      <c r="AH1368" s="18">
        <v>50</v>
      </c>
      <c r="AI1368" s="18">
        <v>50</v>
      </c>
      <c r="AJ1368" s="18">
        <v>285</v>
      </c>
      <c r="AK1368" s="18">
        <v>285</v>
      </c>
      <c r="AL1368" s="18">
        <v>0</v>
      </c>
      <c r="AM1368" s="18">
        <v>0</v>
      </c>
      <c r="AN1368" s="18">
        <v>0</v>
      </c>
      <c r="AO1368" s="18">
        <v>0</v>
      </c>
    </row>
    <row r="1369" spans="1:41" s="18" customFormat="1">
      <c r="A1369" s="18">
        <v>23143</v>
      </c>
      <c r="B1369" s="18" t="s">
        <v>1176</v>
      </c>
      <c r="C1369" s="18" t="s">
        <v>1176</v>
      </c>
      <c r="D1369" s="18">
        <v>1</v>
      </c>
      <c r="E1369" s="18">
        <v>2</v>
      </c>
      <c r="F1369" s="18">
        <v>1</v>
      </c>
      <c r="G1369" s="18">
        <v>1</v>
      </c>
      <c r="H1369" s="18">
        <v>0</v>
      </c>
      <c r="I1369" s="18">
        <v>290000</v>
      </c>
      <c r="J1369" s="18">
        <v>290000</v>
      </c>
      <c r="K1369" s="18">
        <v>0</v>
      </c>
      <c r="L1369" s="18">
        <v>3</v>
      </c>
      <c r="M1369" s="18">
        <v>6</v>
      </c>
      <c r="N1369" s="18">
        <v>100</v>
      </c>
      <c r="O1369" s="18">
        <v>100</v>
      </c>
      <c r="P1369" s="18">
        <v>0</v>
      </c>
      <c r="Q1369" s="18">
        <v>2</v>
      </c>
      <c r="R1369" s="18">
        <v>0</v>
      </c>
      <c r="S1369" s="18">
        <v>315</v>
      </c>
      <c r="T1369" s="18">
        <v>315</v>
      </c>
      <c r="U1369" s="18">
        <v>0</v>
      </c>
      <c r="V1369" s="18">
        <v>3</v>
      </c>
      <c r="W1369" s="18">
        <v>7</v>
      </c>
      <c r="X1369" s="18">
        <v>3</v>
      </c>
      <c r="Y1369" s="18">
        <v>3</v>
      </c>
      <c r="Z1369" s="18">
        <v>0</v>
      </c>
      <c r="AA1369" s="18">
        <v>0</v>
      </c>
      <c r="AB1369" s="18">
        <v>0</v>
      </c>
      <c r="AC1369" s="18">
        <v>0</v>
      </c>
      <c r="AD1369" s="18">
        <v>0</v>
      </c>
      <c r="AE1369" s="18">
        <v>0</v>
      </c>
      <c r="AF1369" s="18">
        <v>290000</v>
      </c>
      <c r="AG1369" s="18">
        <v>290000</v>
      </c>
      <c r="AH1369" s="18">
        <v>100</v>
      </c>
      <c r="AI1369" s="18">
        <v>100</v>
      </c>
      <c r="AJ1369" s="18">
        <v>315</v>
      </c>
      <c r="AK1369" s="18">
        <v>315</v>
      </c>
      <c r="AL1369" s="18">
        <v>3</v>
      </c>
      <c r="AM1369" s="18">
        <v>3</v>
      </c>
      <c r="AN1369" s="18">
        <v>0</v>
      </c>
      <c r="AO1369" s="18">
        <v>0</v>
      </c>
    </row>
    <row r="1370" spans="1:41" s="18" customFormat="1">
      <c r="A1370" s="18">
        <v>23144</v>
      </c>
      <c r="B1370" s="18" t="s">
        <v>1177</v>
      </c>
      <c r="C1370" s="18" t="s">
        <v>1177</v>
      </c>
      <c r="D1370" s="18">
        <v>1</v>
      </c>
      <c r="E1370" s="18">
        <v>2</v>
      </c>
      <c r="F1370" s="18">
        <v>1</v>
      </c>
      <c r="G1370" s="18">
        <v>1</v>
      </c>
      <c r="H1370" s="18">
        <v>0</v>
      </c>
      <c r="I1370" s="18">
        <v>340000</v>
      </c>
      <c r="J1370" s="18">
        <v>340000</v>
      </c>
      <c r="K1370" s="18">
        <v>0</v>
      </c>
      <c r="L1370" s="18">
        <v>3</v>
      </c>
      <c r="M1370" s="18">
        <v>6</v>
      </c>
      <c r="N1370" s="18">
        <v>150</v>
      </c>
      <c r="O1370" s="18">
        <v>150</v>
      </c>
      <c r="P1370" s="18">
        <v>0</v>
      </c>
      <c r="Q1370" s="18">
        <v>2</v>
      </c>
      <c r="R1370" s="18">
        <v>0</v>
      </c>
      <c r="S1370" s="18">
        <v>345</v>
      </c>
      <c r="T1370" s="18">
        <v>345</v>
      </c>
      <c r="U1370" s="18">
        <v>0</v>
      </c>
      <c r="V1370" s="18">
        <v>3</v>
      </c>
      <c r="W1370" s="18">
        <v>4</v>
      </c>
      <c r="X1370" s="18">
        <v>1</v>
      </c>
      <c r="Y1370" s="18">
        <v>1</v>
      </c>
      <c r="Z1370" s="18">
        <v>0</v>
      </c>
      <c r="AA1370" s="18">
        <v>0</v>
      </c>
      <c r="AB1370" s="18">
        <v>0</v>
      </c>
      <c r="AC1370" s="18">
        <v>0</v>
      </c>
      <c r="AD1370" s="18">
        <v>0</v>
      </c>
      <c r="AE1370" s="18">
        <v>0</v>
      </c>
      <c r="AF1370" s="18">
        <v>340000</v>
      </c>
      <c r="AG1370" s="18">
        <v>340000</v>
      </c>
      <c r="AH1370" s="18">
        <v>150</v>
      </c>
      <c r="AI1370" s="18">
        <v>150</v>
      </c>
      <c r="AJ1370" s="18">
        <v>345</v>
      </c>
      <c r="AK1370" s="18">
        <v>345</v>
      </c>
      <c r="AL1370" s="18">
        <v>1</v>
      </c>
      <c r="AM1370" s="18">
        <v>1</v>
      </c>
      <c r="AN1370" s="18">
        <v>0</v>
      </c>
      <c r="AO1370" s="18">
        <v>0</v>
      </c>
    </row>
    <row r="1371" spans="1:41" s="18" customFormat="1">
      <c r="A1371" s="18">
        <v>23145</v>
      </c>
      <c r="B1371" s="18" t="s">
        <v>1178</v>
      </c>
      <c r="C1371" s="18" t="s">
        <v>1178</v>
      </c>
      <c r="D1371" s="18">
        <v>1</v>
      </c>
      <c r="E1371" s="18">
        <v>2</v>
      </c>
      <c r="F1371" s="18">
        <v>1</v>
      </c>
      <c r="G1371" s="18">
        <v>1</v>
      </c>
      <c r="H1371" s="18">
        <v>0</v>
      </c>
      <c r="I1371" s="18">
        <v>245000</v>
      </c>
      <c r="J1371" s="18">
        <v>245000</v>
      </c>
      <c r="K1371" s="18">
        <v>0</v>
      </c>
      <c r="L1371" s="18">
        <v>3</v>
      </c>
      <c r="M1371" s="18">
        <v>6</v>
      </c>
      <c r="N1371" s="18">
        <v>50</v>
      </c>
      <c r="O1371" s="18">
        <v>50</v>
      </c>
      <c r="P1371" s="18">
        <v>0</v>
      </c>
      <c r="Q1371" s="18">
        <v>2</v>
      </c>
      <c r="R1371" s="18">
        <v>0</v>
      </c>
      <c r="S1371" s="18">
        <v>290</v>
      </c>
      <c r="T1371" s="18">
        <v>290</v>
      </c>
      <c r="U1371" s="18">
        <v>0</v>
      </c>
      <c r="V1371" s="18">
        <v>0</v>
      </c>
      <c r="W1371" s="18">
        <v>0</v>
      </c>
      <c r="X1371" s="18">
        <v>0</v>
      </c>
      <c r="Y1371" s="18">
        <v>0</v>
      </c>
      <c r="Z1371" s="18">
        <v>0</v>
      </c>
      <c r="AA1371" s="18">
        <v>0</v>
      </c>
      <c r="AB1371" s="18">
        <v>0</v>
      </c>
      <c r="AC1371" s="18">
        <v>0</v>
      </c>
      <c r="AD1371" s="18">
        <v>0</v>
      </c>
      <c r="AE1371" s="18">
        <v>0</v>
      </c>
      <c r="AF1371" s="18">
        <v>245000</v>
      </c>
      <c r="AG1371" s="18">
        <v>245000</v>
      </c>
      <c r="AH1371" s="18">
        <v>50</v>
      </c>
      <c r="AI1371" s="18">
        <v>50</v>
      </c>
      <c r="AJ1371" s="18">
        <v>290</v>
      </c>
      <c r="AK1371" s="18">
        <v>290</v>
      </c>
      <c r="AL1371" s="18">
        <v>0</v>
      </c>
      <c r="AM1371" s="18">
        <v>0</v>
      </c>
      <c r="AN1371" s="18">
        <v>0</v>
      </c>
      <c r="AO1371" s="18">
        <v>0</v>
      </c>
    </row>
    <row r="1372" spans="1:41" s="18" customFormat="1">
      <c r="A1372" s="18">
        <v>23146</v>
      </c>
      <c r="B1372" s="18" t="s">
        <v>1159</v>
      </c>
      <c r="C1372" s="18" t="s">
        <v>1159</v>
      </c>
      <c r="D1372" s="18">
        <v>1</v>
      </c>
      <c r="E1372" s="18">
        <v>2</v>
      </c>
      <c r="F1372" s="18">
        <v>1</v>
      </c>
      <c r="G1372" s="18">
        <v>1</v>
      </c>
      <c r="H1372" s="18">
        <v>0</v>
      </c>
      <c r="I1372" s="18">
        <v>295000</v>
      </c>
      <c r="J1372" s="18">
        <v>295000</v>
      </c>
      <c r="K1372" s="18">
        <v>0</v>
      </c>
      <c r="L1372" s="18">
        <v>3</v>
      </c>
      <c r="M1372" s="18">
        <v>6</v>
      </c>
      <c r="N1372" s="18">
        <v>100</v>
      </c>
      <c r="O1372" s="18">
        <v>100</v>
      </c>
      <c r="P1372" s="18">
        <v>0</v>
      </c>
      <c r="Q1372" s="18">
        <v>2</v>
      </c>
      <c r="R1372" s="18">
        <v>0</v>
      </c>
      <c r="S1372" s="18">
        <v>320</v>
      </c>
      <c r="T1372" s="18">
        <v>320</v>
      </c>
      <c r="U1372" s="18">
        <v>0</v>
      </c>
      <c r="V1372" s="18">
        <v>3</v>
      </c>
      <c r="W1372" s="18">
        <v>7</v>
      </c>
      <c r="X1372" s="18">
        <v>3</v>
      </c>
      <c r="Y1372" s="18">
        <v>3</v>
      </c>
      <c r="Z1372" s="18">
        <v>0</v>
      </c>
      <c r="AA1372" s="18">
        <v>0</v>
      </c>
      <c r="AB1372" s="18">
        <v>0</v>
      </c>
      <c r="AC1372" s="18">
        <v>0</v>
      </c>
      <c r="AD1372" s="18">
        <v>0</v>
      </c>
      <c r="AE1372" s="18">
        <v>0</v>
      </c>
      <c r="AF1372" s="18">
        <v>295000</v>
      </c>
      <c r="AG1372" s="18">
        <v>295000</v>
      </c>
      <c r="AH1372" s="18">
        <v>100</v>
      </c>
      <c r="AI1372" s="18">
        <v>100</v>
      </c>
      <c r="AJ1372" s="18">
        <v>320</v>
      </c>
      <c r="AK1372" s="18">
        <v>320</v>
      </c>
      <c r="AL1372" s="18">
        <v>3</v>
      </c>
      <c r="AM1372" s="18">
        <v>3</v>
      </c>
      <c r="AN1372" s="18">
        <v>0</v>
      </c>
      <c r="AO1372" s="18">
        <v>0</v>
      </c>
    </row>
    <row r="1373" spans="1:41" s="18" customFormat="1">
      <c r="A1373" s="18">
        <v>23147</v>
      </c>
      <c r="B1373" s="18" t="s">
        <v>1179</v>
      </c>
      <c r="C1373" s="18" t="s">
        <v>1179</v>
      </c>
      <c r="D1373" s="18">
        <v>1</v>
      </c>
      <c r="E1373" s="18">
        <v>2</v>
      </c>
      <c r="F1373" s="18">
        <v>1</v>
      </c>
      <c r="G1373" s="18">
        <v>1</v>
      </c>
      <c r="H1373" s="18">
        <v>0</v>
      </c>
      <c r="I1373" s="18">
        <v>345000</v>
      </c>
      <c r="J1373" s="18">
        <v>345000</v>
      </c>
      <c r="K1373" s="18">
        <v>0</v>
      </c>
      <c r="L1373" s="18">
        <v>3</v>
      </c>
      <c r="M1373" s="18">
        <v>6</v>
      </c>
      <c r="N1373" s="18">
        <v>150</v>
      </c>
      <c r="O1373" s="18">
        <v>150</v>
      </c>
      <c r="P1373" s="18">
        <v>0</v>
      </c>
      <c r="Q1373" s="18">
        <v>2</v>
      </c>
      <c r="R1373" s="18">
        <v>0</v>
      </c>
      <c r="S1373" s="18">
        <v>350</v>
      </c>
      <c r="T1373" s="18">
        <v>350</v>
      </c>
      <c r="U1373" s="18">
        <v>0</v>
      </c>
      <c r="V1373" s="18">
        <v>3</v>
      </c>
      <c r="W1373" s="18">
        <v>4</v>
      </c>
      <c r="X1373" s="18">
        <v>1</v>
      </c>
      <c r="Y1373" s="18">
        <v>1</v>
      </c>
      <c r="Z1373" s="18">
        <v>0</v>
      </c>
      <c r="AA1373" s="18">
        <v>0</v>
      </c>
      <c r="AB1373" s="18">
        <v>0</v>
      </c>
      <c r="AC1373" s="18">
        <v>0</v>
      </c>
      <c r="AD1373" s="18">
        <v>0</v>
      </c>
      <c r="AE1373" s="18">
        <v>0</v>
      </c>
      <c r="AF1373" s="18">
        <v>345000</v>
      </c>
      <c r="AG1373" s="18">
        <v>345000</v>
      </c>
      <c r="AH1373" s="18">
        <v>150</v>
      </c>
      <c r="AI1373" s="18">
        <v>150</v>
      </c>
      <c r="AJ1373" s="18">
        <v>350</v>
      </c>
      <c r="AK1373" s="18">
        <v>350</v>
      </c>
      <c r="AL1373" s="18">
        <v>1</v>
      </c>
      <c r="AM1373" s="18">
        <v>1</v>
      </c>
      <c r="AN1373" s="18">
        <v>0</v>
      </c>
      <c r="AO1373" s="18">
        <v>0</v>
      </c>
    </row>
    <row r="1374" spans="1:41" s="18" customFormat="1">
      <c r="A1374" s="18">
        <v>23148</v>
      </c>
      <c r="B1374" s="18" t="s">
        <v>1180</v>
      </c>
      <c r="C1374" s="18" t="s">
        <v>1180</v>
      </c>
      <c r="D1374" s="18">
        <v>1</v>
      </c>
      <c r="E1374" s="18">
        <v>2</v>
      </c>
      <c r="F1374" s="18">
        <v>1</v>
      </c>
      <c r="G1374" s="18">
        <v>1</v>
      </c>
      <c r="H1374" s="18">
        <v>0</v>
      </c>
      <c r="I1374" s="18">
        <v>250000</v>
      </c>
      <c r="J1374" s="18">
        <v>250000</v>
      </c>
      <c r="K1374" s="18">
        <v>0</v>
      </c>
      <c r="L1374" s="18">
        <v>3</v>
      </c>
      <c r="M1374" s="18">
        <v>6</v>
      </c>
      <c r="N1374" s="18">
        <v>50</v>
      </c>
      <c r="O1374" s="18">
        <v>50</v>
      </c>
      <c r="P1374" s="18">
        <v>0</v>
      </c>
      <c r="Q1374" s="18">
        <v>2</v>
      </c>
      <c r="R1374" s="18">
        <v>0</v>
      </c>
      <c r="S1374" s="18">
        <v>295</v>
      </c>
      <c r="T1374" s="18">
        <v>295</v>
      </c>
      <c r="U1374" s="18">
        <v>0</v>
      </c>
      <c r="V1374" s="18">
        <v>0</v>
      </c>
      <c r="W1374" s="18">
        <v>0</v>
      </c>
      <c r="X1374" s="18">
        <v>0</v>
      </c>
      <c r="Y1374" s="18">
        <v>0</v>
      </c>
      <c r="Z1374" s="18">
        <v>0</v>
      </c>
      <c r="AA1374" s="18">
        <v>0</v>
      </c>
      <c r="AB1374" s="18">
        <v>0</v>
      </c>
      <c r="AC1374" s="18">
        <v>0</v>
      </c>
      <c r="AD1374" s="18">
        <v>0</v>
      </c>
      <c r="AE1374" s="18">
        <v>0</v>
      </c>
      <c r="AF1374" s="18">
        <v>250000</v>
      </c>
      <c r="AG1374" s="18">
        <v>250000</v>
      </c>
      <c r="AH1374" s="18">
        <v>50</v>
      </c>
      <c r="AI1374" s="18">
        <v>50</v>
      </c>
      <c r="AJ1374" s="18">
        <v>295</v>
      </c>
      <c r="AK1374" s="18">
        <v>295</v>
      </c>
      <c r="AL1374" s="18">
        <v>0</v>
      </c>
      <c r="AM1374" s="18">
        <v>0</v>
      </c>
      <c r="AN1374" s="18">
        <v>0</v>
      </c>
      <c r="AO1374" s="18">
        <v>0</v>
      </c>
    </row>
    <row r="1375" spans="1:41" s="18" customFormat="1">
      <c r="A1375" s="18">
        <v>23149</v>
      </c>
      <c r="B1375" s="18" t="s">
        <v>1181</v>
      </c>
      <c r="C1375" s="18" t="s">
        <v>1181</v>
      </c>
      <c r="D1375" s="18">
        <v>1</v>
      </c>
      <c r="E1375" s="18">
        <v>2</v>
      </c>
      <c r="F1375" s="18">
        <v>1</v>
      </c>
      <c r="G1375" s="18">
        <v>1</v>
      </c>
      <c r="H1375" s="18">
        <v>0</v>
      </c>
      <c r="I1375" s="18">
        <v>300000</v>
      </c>
      <c r="J1375" s="18">
        <v>300000</v>
      </c>
      <c r="K1375" s="18">
        <v>0</v>
      </c>
      <c r="L1375" s="18">
        <v>3</v>
      </c>
      <c r="M1375" s="18">
        <v>6</v>
      </c>
      <c r="N1375" s="18">
        <v>100</v>
      </c>
      <c r="O1375" s="18">
        <v>100</v>
      </c>
      <c r="P1375" s="18">
        <v>0</v>
      </c>
      <c r="Q1375" s="18">
        <v>2</v>
      </c>
      <c r="R1375" s="18">
        <v>0</v>
      </c>
      <c r="S1375" s="18">
        <v>325</v>
      </c>
      <c r="T1375" s="18">
        <v>325</v>
      </c>
      <c r="U1375" s="18">
        <v>0</v>
      </c>
      <c r="V1375" s="18">
        <v>3</v>
      </c>
      <c r="W1375" s="18">
        <v>7</v>
      </c>
      <c r="X1375" s="18">
        <v>3</v>
      </c>
      <c r="Y1375" s="18">
        <v>3</v>
      </c>
      <c r="Z1375" s="18">
        <v>0</v>
      </c>
      <c r="AA1375" s="18">
        <v>0</v>
      </c>
      <c r="AB1375" s="18">
        <v>0</v>
      </c>
      <c r="AC1375" s="18">
        <v>0</v>
      </c>
      <c r="AD1375" s="18">
        <v>0</v>
      </c>
      <c r="AE1375" s="18">
        <v>0</v>
      </c>
      <c r="AF1375" s="18">
        <v>300000</v>
      </c>
      <c r="AG1375" s="18">
        <v>300000</v>
      </c>
      <c r="AH1375" s="18">
        <v>100</v>
      </c>
      <c r="AI1375" s="18">
        <v>100</v>
      </c>
      <c r="AJ1375" s="18">
        <v>325</v>
      </c>
      <c r="AK1375" s="18">
        <v>325</v>
      </c>
      <c r="AL1375" s="18">
        <v>3</v>
      </c>
      <c r="AM1375" s="18">
        <v>3</v>
      </c>
      <c r="AN1375" s="18">
        <v>0</v>
      </c>
      <c r="AO1375" s="18">
        <v>0</v>
      </c>
    </row>
    <row r="1376" spans="1:41" s="18" customFormat="1">
      <c r="A1376" s="18">
        <v>23150</v>
      </c>
      <c r="B1376" s="18" t="s">
        <v>1161</v>
      </c>
      <c r="C1376" s="18" t="s">
        <v>1161</v>
      </c>
      <c r="D1376" s="18">
        <v>1</v>
      </c>
      <c r="E1376" s="18">
        <v>2</v>
      </c>
      <c r="F1376" s="18">
        <v>1</v>
      </c>
      <c r="G1376" s="18">
        <v>1</v>
      </c>
      <c r="H1376" s="18">
        <v>0</v>
      </c>
      <c r="I1376" s="18">
        <v>350000</v>
      </c>
      <c r="J1376" s="18">
        <v>350000</v>
      </c>
      <c r="K1376" s="18">
        <v>0</v>
      </c>
      <c r="L1376" s="18">
        <v>3</v>
      </c>
      <c r="M1376" s="18">
        <v>6</v>
      </c>
      <c r="N1376" s="18">
        <v>150</v>
      </c>
      <c r="O1376" s="18">
        <v>150</v>
      </c>
      <c r="P1376" s="18">
        <v>0</v>
      </c>
      <c r="Q1376" s="18">
        <v>2</v>
      </c>
      <c r="R1376" s="18">
        <v>0</v>
      </c>
      <c r="S1376" s="18">
        <v>355</v>
      </c>
      <c r="T1376" s="18">
        <v>355</v>
      </c>
      <c r="U1376" s="18">
        <v>0</v>
      </c>
      <c r="V1376" s="18">
        <v>3</v>
      </c>
      <c r="W1376" s="18">
        <v>4</v>
      </c>
      <c r="X1376" s="18">
        <v>1</v>
      </c>
      <c r="Y1376" s="18">
        <v>1</v>
      </c>
      <c r="Z1376" s="18">
        <v>0</v>
      </c>
      <c r="AA1376" s="18">
        <v>0</v>
      </c>
      <c r="AB1376" s="18">
        <v>0</v>
      </c>
      <c r="AC1376" s="18">
        <v>0</v>
      </c>
      <c r="AD1376" s="18">
        <v>0</v>
      </c>
      <c r="AE1376" s="18">
        <v>0</v>
      </c>
      <c r="AF1376" s="18">
        <v>350000</v>
      </c>
      <c r="AG1376" s="18">
        <v>350000</v>
      </c>
      <c r="AH1376" s="18">
        <v>150</v>
      </c>
      <c r="AI1376" s="18">
        <v>150</v>
      </c>
      <c r="AJ1376" s="18">
        <v>355</v>
      </c>
      <c r="AK1376" s="18">
        <v>355</v>
      </c>
      <c r="AL1376" s="18">
        <v>1</v>
      </c>
      <c r="AM1376" s="18">
        <v>1</v>
      </c>
      <c r="AN1376" s="18">
        <v>0</v>
      </c>
      <c r="AO1376" s="18">
        <v>0</v>
      </c>
    </row>
    <row r="1377" spans="1:41" s="18" customFormat="1">
      <c r="A1377" s="69">
        <v>23151</v>
      </c>
      <c r="B1377" s="69" t="s">
        <v>1686</v>
      </c>
      <c r="C1377" s="69" t="s">
        <v>1686</v>
      </c>
      <c r="D1377" s="18">
        <v>1</v>
      </c>
      <c r="E1377" s="18">
        <v>2</v>
      </c>
      <c r="F1377" s="18">
        <v>1</v>
      </c>
      <c r="G1377" s="18">
        <v>1</v>
      </c>
      <c r="H1377" s="18">
        <v>0</v>
      </c>
      <c r="I1377" s="18">
        <v>255000</v>
      </c>
      <c r="J1377" s="18">
        <v>255000</v>
      </c>
      <c r="K1377" s="18">
        <v>0</v>
      </c>
      <c r="L1377" s="18">
        <v>3</v>
      </c>
      <c r="M1377" s="18">
        <v>6</v>
      </c>
      <c r="N1377" s="18">
        <v>50</v>
      </c>
      <c r="O1377" s="18">
        <v>50</v>
      </c>
      <c r="P1377" s="18">
        <v>0</v>
      </c>
      <c r="Q1377" s="18">
        <v>2</v>
      </c>
      <c r="R1377" s="18">
        <v>0</v>
      </c>
      <c r="S1377" s="18">
        <v>300</v>
      </c>
      <c r="T1377" s="18">
        <v>300</v>
      </c>
      <c r="U1377" s="18">
        <v>0</v>
      </c>
      <c r="V1377" s="18">
        <v>0</v>
      </c>
      <c r="W1377" s="18">
        <v>0</v>
      </c>
      <c r="X1377" s="18">
        <v>0</v>
      </c>
      <c r="Y1377" s="18">
        <v>0</v>
      </c>
      <c r="Z1377" s="18">
        <v>0</v>
      </c>
      <c r="AA1377" s="18">
        <v>0</v>
      </c>
      <c r="AB1377" s="18">
        <v>0</v>
      </c>
      <c r="AC1377" s="18">
        <v>0</v>
      </c>
      <c r="AD1377" s="18">
        <v>0</v>
      </c>
      <c r="AE1377" s="18">
        <v>0</v>
      </c>
      <c r="AF1377" s="18">
        <v>255000</v>
      </c>
      <c r="AG1377" s="18">
        <v>255000</v>
      </c>
      <c r="AH1377" s="18">
        <v>50</v>
      </c>
      <c r="AI1377" s="18">
        <v>50</v>
      </c>
      <c r="AJ1377" s="18">
        <v>300</v>
      </c>
      <c r="AK1377" s="18">
        <v>300</v>
      </c>
      <c r="AL1377" s="18">
        <v>0</v>
      </c>
      <c r="AM1377" s="18">
        <v>0</v>
      </c>
      <c r="AN1377" s="18">
        <v>0</v>
      </c>
      <c r="AO1377" s="18">
        <v>0</v>
      </c>
    </row>
    <row r="1378" spans="1:41" s="18" customFormat="1">
      <c r="A1378" s="69">
        <v>23152</v>
      </c>
      <c r="B1378" s="69" t="s">
        <v>1687</v>
      </c>
      <c r="C1378" s="69" t="s">
        <v>1687</v>
      </c>
      <c r="D1378" s="18">
        <v>1</v>
      </c>
      <c r="E1378" s="18">
        <v>2</v>
      </c>
      <c r="F1378" s="18">
        <v>1</v>
      </c>
      <c r="G1378" s="18">
        <v>1</v>
      </c>
      <c r="H1378" s="18">
        <v>0</v>
      </c>
      <c r="I1378" s="18">
        <v>305000</v>
      </c>
      <c r="J1378" s="18">
        <v>305000</v>
      </c>
      <c r="K1378" s="18">
        <v>0</v>
      </c>
      <c r="L1378" s="18">
        <v>3</v>
      </c>
      <c r="M1378" s="18">
        <v>6</v>
      </c>
      <c r="N1378" s="18">
        <v>100</v>
      </c>
      <c r="O1378" s="18">
        <v>100</v>
      </c>
      <c r="P1378" s="18">
        <v>0</v>
      </c>
      <c r="Q1378" s="18">
        <v>2</v>
      </c>
      <c r="R1378" s="18">
        <v>0</v>
      </c>
      <c r="S1378" s="18">
        <v>330</v>
      </c>
      <c r="T1378" s="18">
        <v>330</v>
      </c>
      <c r="U1378" s="18">
        <v>0</v>
      </c>
      <c r="V1378" s="18">
        <v>3</v>
      </c>
      <c r="W1378" s="18">
        <v>7</v>
      </c>
      <c r="X1378" s="18">
        <v>3</v>
      </c>
      <c r="Y1378" s="18">
        <v>3</v>
      </c>
      <c r="Z1378" s="18">
        <v>0</v>
      </c>
      <c r="AA1378" s="18">
        <v>0</v>
      </c>
      <c r="AB1378" s="18">
        <v>0</v>
      </c>
      <c r="AC1378" s="18">
        <v>0</v>
      </c>
      <c r="AD1378" s="18">
        <v>0</v>
      </c>
      <c r="AE1378" s="18">
        <v>0</v>
      </c>
      <c r="AF1378" s="18">
        <v>305000</v>
      </c>
      <c r="AG1378" s="18">
        <v>305000</v>
      </c>
      <c r="AH1378" s="18">
        <v>100</v>
      </c>
      <c r="AI1378" s="18">
        <v>100</v>
      </c>
      <c r="AJ1378" s="18">
        <v>330</v>
      </c>
      <c r="AK1378" s="18">
        <v>330</v>
      </c>
      <c r="AL1378" s="18">
        <v>3</v>
      </c>
      <c r="AM1378" s="18">
        <v>3</v>
      </c>
      <c r="AN1378" s="18">
        <v>0</v>
      </c>
      <c r="AO1378" s="18">
        <v>0</v>
      </c>
    </row>
    <row r="1379" spans="1:41" s="18" customFormat="1">
      <c r="A1379" s="69">
        <v>23153</v>
      </c>
      <c r="B1379" s="69" t="s">
        <v>1688</v>
      </c>
      <c r="C1379" s="69" t="s">
        <v>1688</v>
      </c>
      <c r="D1379" s="18">
        <v>1</v>
      </c>
      <c r="E1379" s="18">
        <v>2</v>
      </c>
      <c r="F1379" s="18">
        <v>1</v>
      </c>
      <c r="G1379" s="18">
        <v>1</v>
      </c>
      <c r="H1379" s="18">
        <v>0</v>
      </c>
      <c r="I1379" s="18">
        <v>355000</v>
      </c>
      <c r="J1379" s="18">
        <v>355000</v>
      </c>
      <c r="K1379" s="18">
        <v>0</v>
      </c>
      <c r="L1379" s="18">
        <v>3</v>
      </c>
      <c r="M1379" s="18">
        <v>6</v>
      </c>
      <c r="N1379" s="18">
        <v>150</v>
      </c>
      <c r="O1379" s="18">
        <v>150</v>
      </c>
      <c r="P1379" s="18">
        <v>0</v>
      </c>
      <c r="Q1379" s="18">
        <v>2</v>
      </c>
      <c r="R1379" s="18">
        <v>0</v>
      </c>
      <c r="S1379" s="18">
        <v>360</v>
      </c>
      <c r="T1379" s="18">
        <v>360</v>
      </c>
      <c r="U1379" s="18">
        <v>0</v>
      </c>
      <c r="V1379" s="18">
        <v>3</v>
      </c>
      <c r="W1379" s="18">
        <v>4</v>
      </c>
      <c r="X1379" s="18">
        <v>1</v>
      </c>
      <c r="Y1379" s="18">
        <v>1</v>
      </c>
      <c r="Z1379" s="18">
        <v>0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</v>
      </c>
      <c r="AF1379" s="18">
        <v>355000</v>
      </c>
      <c r="AG1379" s="18">
        <v>355000</v>
      </c>
      <c r="AH1379" s="18">
        <v>150</v>
      </c>
      <c r="AI1379" s="18">
        <v>150</v>
      </c>
      <c r="AJ1379" s="18">
        <v>360</v>
      </c>
      <c r="AK1379" s="18">
        <v>360</v>
      </c>
      <c r="AL1379" s="18">
        <v>1</v>
      </c>
      <c r="AM1379" s="18">
        <v>1</v>
      </c>
      <c r="AN1379" s="18">
        <v>0</v>
      </c>
      <c r="AO1379" s="18">
        <v>0</v>
      </c>
    </row>
    <row r="1380" spans="1:41" s="18" customFormat="1">
      <c r="A1380" s="69">
        <v>23154</v>
      </c>
      <c r="B1380" s="69" t="s">
        <v>1689</v>
      </c>
      <c r="C1380" s="69" t="s">
        <v>1689</v>
      </c>
      <c r="D1380" s="18">
        <v>1</v>
      </c>
      <c r="E1380" s="18">
        <v>2</v>
      </c>
      <c r="F1380" s="18">
        <v>1</v>
      </c>
      <c r="G1380" s="18">
        <v>1</v>
      </c>
      <c r="H1380" s="18">
        <v>0</v>
      </c>
      <c r="I1380" s="18">
        <v>260000</v>
      </c>
      <c r="J1380" s="18">
        <v>260000</v>
      </c>
      <c r="K1380" s="18">
        <v>0</v>
      </c>
      <c r="L1380" s="18">
        <v>3</v>
      </c>
      <c r="M1380" s="18">
        <v>6</v>
      </c>
      <c r="N1380" s="18">
        <v>50</v>
      </c>
      <c r="O1380" s="18">
        <v>50</v>
      </c>
      <c r="P1380" s="18">
        <v>0</v>
      </c>
      <c r="Q1380" s="18">
        <v>2</v>
      </c>
      <c r="R1380" s="18">
        <v>0</v>
      </c>
      <c r="S1380" s="18">
        <v>305</v>
      </c>
      <c r="T1380" s="18">
        <v>305</v>
      </c>
      <c r="U1380" s="18">
        <v>0</v>
      </c>
      <c r="V1380" s="18">
        <v>0</v>
      </c>
      <c r="W1380" s="18">
        <v>0</v>
      </c>
      <c r="X1380" s="18">
        <v>0</v>
      </c>
      <c r="Y1380" s="18">
        <v>0</v>
      </c>
      <c r="Z1380" s="18">
        <v>0</v>
      </c>
      <c r="AA1380" s="18">
        <v>0</v>
      </c>
      <c r="AB1380" s="18">
        <v>0</v>
      </c>
      <c r="AC1380" s="18">
        <v>0</v>
      </c>
      <c r="AD1380" s="18">
        <v>0</v>
      </c>
      <c r="AE1380" s="18">
        <v>0</v>
      </c>
      <c r="AF1380" s="18">
        <v>260000</v>
      </c>
      <c r="AG1380" s="18">
        <v>260000</v>
      </c>
      <c r="AH1380" s="18">
        <v>50</v>
      </c>
      <c r="AI1380" s="18">
        <v>50</v>
      </c>
      <c r="AJ1380" s="18">
        <v>305</v>
      </c>
      <c r="AK1380" s="18">
        <v>305</v>
      </c>
      <c r="AL1380" s="18">
        <v>0</v>
      </c>
      <c r="AM1380" s="18">
        <v>0</v>
      </c>
      <c r="AN1380" s="18">
        <v>0</v>
      </c>
      <c r="AO1380" s="18">
        <v>0</v>
      </c>
    </row>
    <row r="1381" spans="1:41" s="18" customFormat="1">
      <c r="A1381" s="69">
        <v>23155</v>
      </c>
      <c r="B1381" s="69" t="s">
        <v>1690</v>
      </c>
      <c r="C1381" s="69" t="s">
        <v>1690</v>
      </c>
      <c r="D1381" s="18">
        <v>1</v>
      </c>
      <c r="E1381" s="18">
        <v>2</v>
      </c>
      <c r="F1381" s="18">
        <v>1</v>
      </c>
      <c r="G1381" s="18">
        <v>1</v>
      </c>
      <c r="H1381" s="18">
        <v>0</v>
      </c>
      <c r="I1381" s="18">
        <v>310000</v>
      </c>
      <c r="J1381" s="18">
        <v>310000</v>
      </c>
      <c r="K1381" s="18">
        <v>0</v>
      </c>
      <c r="L1381" s="18">
        <v>3</v>
      </c>
      <c r="M1381" s="18">
        <v>6</v>
      </c>
      <c r="N1381" s="18">
        <v>100</v>
      </c>
      <c r="O1381" s="18">
        <v>100</v>
      </c>
      <c r="P1381" s="18">
        <v>0</v>
      </c>
      <c r="Q1381" s="18">
        <v>2</v>
      </c>
      <c r="R1381" s="18">
        <v>0</v>
      </c>
      <c r="S1381" s="18">
        <v>335</v>
      </c>
      <c r="T1381" s="18">
        <v>335</v>
      </c>
      <c r="U1381" s="18">
        <v>0</v>
      </c>
      <c r="V1381" s="18">
        <v>3</v>
      </c>
      <c r="W1381" s="18">
        <v>7</v>
      </c>
      <c r="X1381" s="18">
        <v>3</v>
      </c>
      <c r="Y1381" s="18">
        <v>3</v>
      </c>
      <c r="Z1381" s="18">
        <v>0</v>
      </c>
      <c r="AA1381" s="18">
        <v>0</v>
      </c>
      <c r="AB1381" s="18">
        <v>0</v>
      </c>
      <c r="AC1381" s="18">
        <v>0</v>
      </c>
      <c r="AD1381" s="18">
        <v>0</v>
      </c>
      <c r="AE1381" s="18">
        <v>0</v>
      </c>
      <c r="AF1381" s="18">
        <v>310000</v>
      </c>
      <c r="AG1381" s="18">
        <v>310000</v>
      </c>
      <c r="AH1381" s="18">
        <v>100</v>
      </c>
      <c r="AI1381" s="18">
        <v>100</v>
      </c>
      <c r="AJ1381" s="18">
        <v>335</v>
      </c>
      <c r="AK1381" s="18">
        <v>335</v>
      </c>
      <c r="AL1381" s="18">
        <v>3</v>
      </c>
      <c r="AM1381" s="18">
        <v>3</v>
      </c>
      <c r="AN1381" s="18">
        <v>0</v>
      </c>
      <c r="AO1381" s="18">
        <v>0</v>
      </c>
    </row>
    <row r="1382" spans="1:41" s="18" customFormat="1">
      <c r="A1382" s="69">
        <v>23156</v>
      </c>
      <c r="B1382" s="69" t="s">
        <v>1691</v>
      </c>
      <c r="C1382" s="69" t="s">
        <v>1691</v>
      </c>
      <c r="D1382" s="18">
        <v>1</v>
      </c>
      <c r="E1382" s="18">
        <v>2</v>
      </c>
      <c r="F1382" s="18">
        <v>1</v>
      </c>
      <c r="G1382" s="18">
        <v>1</v>
      </c>
      <c r="H1382" s="18">
        <v>0</v>
      </c>
      <c r="I1382" s="18">
        <v>360000</v>
      </c>
      <c r="J1382" s="18">
        <v>360000</v>
      </c>
      <c r="K1382" s="18">
        <v>0</v>
      </c>
      <c r="L1382" s="18">
        <v>3</v>
      </c>
      <c r="M1382" s="18">
        <v>6</v>
      </c>
      <c r="N1382" s="18">
        <v>150</v>
      </c>
      <c r="O1382" s="18">
        <v>150</v>
      </c>
      <c r="P1382" s="18">
        <v>0</v>
      </c>
      <c r="Q1382" s="18">
        <v>2</v>
      </c>
      <c r="R1382" s="18">
        <v>0</v>
      </c>
      <c r="S1382" s="18">
        <v>365</v>
      </c>
      <c r="T1382" s="18">
        <v>365</v>
      </c>
      <c r="U1382" s="18">
        <v>0</v>
      </c>
      <c r="V1382" s="18">
        <v>3</v>
      </c>
      <c r="W1382" s="18">
        <v>4</v>
      </c>
      <c r="X1382" s="18">
        <v>1</v>
      </c>
      <c r="Y1382" s="18">
        <v>1</v>
      </c>
      <c r="Z1382" s="18">
        <v>0</v>
      </c>
      <c r="AA1382" s="18">
        <v>0</v>
      </c>
      <c r="AB1382" s="18">
        <v>0</v>
      </c>
      <c r="AC1382" s="18">
        <v>0</v>
      </c>
      <c r="AD1382" s="18">
        <v>0</v>
      </c>
      <c r="AE1382" s="18">
        <v>0</v>
      </c>
      <c r="AF1382" s="18">
        <v>360000</v>
      </c>
      <c r="AG1382" s="18">
        <v>360000</v>
      </c>
      <c r="AH1382" s="18">
        <v>150</v>
      </c>
      <c r="AI1382" s="18">
        <v>150</v>
      </c>
      <c r="AJ1382" s="18">
        <v>365</v>
      </c>
      <c r="AK1382" s="18">
        <v>365</v>
      </c>
      <c r="AL1382" s="18">
        <v>1</v>
      </c>
      <c r="AM1382" s="18">
        <v>1</v>
      </c>
      <c r="AN1382" s="18">
        <v>0</v>
      </c>
      <c r="AO1382" s="18">
        <v>0</v>
      </c>
    </row>
    <row r="1383" spans="1:41" s="18" customFormat="1">
      <c r="A1383" s="69">
        <v>23157</v>
      </c>
      <c r="B1383" s="69" t="s">
        <v>1692</v>
      </c>
      <c r="C1383" s="69" t="s">
        <v>1692</v>
      </c>
      <c r="D1383" s="18">
        <v>1</v>
      </c>
      <c r="E1383" s="18">
        <v>2</v>
      </c>
      <c r="F1383" s="18">
        <v>1</v>
      </c>
      <c r="G1383" s="18">
        <v>1</v>
      </c>
      <c r="H1383" s="18">
        <v>0</v>
      </c>
      <c r="I1383" s="18">
        <v>265000</v>
      </c>
      <c r="J1383" s="18">
        <v>265000</v>
      </c>
      <c r="K1383" s="18">
        <v>0</v>
      </c>
      <c r="L1383" s="18">
        <v>3</v>
      </c>
      <c r="M1383" s="18">
        <v>6</v>
      </c>
      <c r="N1383" s="18">
        <v>50</v>
      </c>
      <c r="O1383" s="18">
        <v>50</v>
      </c>
      <c r="P1383" s="18">
        <v>0</v>
      </c>
      <c r="Q1383" s="18">
        <v>2</v>
      </c>
      <c r="R1383" s="18">
        <v>0</v>
      </c>
      <c r="S1383" s="18">
        <v>310</v>
      </c>
      <c r="T1383" s="18">
        <v>310</v>
      </c>
      <c r="U1383" s="18">
        <v>0</v>
      </c>
      <c r="V1383" s="18">
        <v>0</v>
      </c>
      <c r="W1383" s="18">
        <v>0</v>
      </c>
      <c r="X1383" s="18">
        <v>0</v>
      </c>
      <c r="Y1383" s="18">
        <v>0</v>
      </c>
      <c r="Z1383" s="18">
        <v>0</v>
      </c>
      <c r="AA1383" s="18">
        <v>0</v>
      </c>
      <c r="AB1383" s="18">
        <v>0</v>
      </c>
      <c r="AC1383" s="18">
        <v>0</v>
      </c>
      <c r="AD1383" s="18">
        <v>0</v>
      </c>
      <c r="AE1383" s="18">
        <v>0</v>
      </c>
      <c r="AF1383" s="18">
        <v>265000</v>
      </c>
      <c r="AG1383" s="18">
        <v>265000</v>
      </c>
      <c r="AH1383" s="18">
        <v>50</v>
      </c>
      <c r="AI1383" s="18">
        <v>50</v>
      </c>
      <c r="AJ1383" s="18">
        <v>310</v>
      </c>
      <c r="AK1383" s="18">
        <v>310</v>
      </c>
      <c r="AL1383" s="18">
        <v>0</v>
      </c>
      <c r="AM1383" s="18">
        <v>0</v>
      </c>
      <c r="AN1383" s="18">
        <v>0</v>
      </c>
      <c r="AO1383" s="18">
        <v>0</v>
      </c>
    </row>
    <row r="1384" spans="1:41" s="18" customFormat="1">
      <c r="A1384" s="69">
        <v>23158</v>
      </c>
      <c r="B1384" s="69" t="s">
        <v>1693</v>
      </c>
      <c r="C1384" s="69" t="s">
        <v>1693</v>
      </c>
      <c r="D1384" s="18">
        <v>1</v>
      </c>
      <c r="E1384" s="18">
        <v>2</v>
      </c>
      <c r="F1384" s="18">
        <v>1</v>
      </c>
      <c r="G1384" s="18">
        <v>1</v>
      </c>
      <c r="H1384" s="18">
        <v>0</v>
      </c>
      <c r="I1384" s="18">
        <v>315000</v>
      </c>
      <c r="J1384" s="18">
        <v>315000</v>
      </c>
      <c r="K1384" s="18">
        <v>0</v>
      </c>
      <c r="L1384" s="18">
        <v>3</v>
      </c>
      <c r="M1384" s="18">
        <v>6</v>
      </c>
      <c r="N1384" s="18">
        <v>100</v>
      </c>
      <c r="O1384" s="18">
        <v>100</v>
      </c>
      <c r="P1384" s="18">
        <v>0</v>
      </c>
      <c r="Q1384" s="18">
        <v>2</v>
      </c>
      <c r="R1384" s="18">
        <v>0</v>
      </c>
      <c r="S1384" s="18">
        <v>340</v>
      </c>
      <c r="T1384" s="18">
        <v>340</v>
      </c>
      <c r="U1384" s="18">
        <v>0</v>
      </c>
      <c r="V1384" s="18">
        <v>3</v>
      </c>
      <c r="W1384" s="18">
        <v>7</v>
      </c>
      <c r="X1384" s="18">
        <v>3</v>
      </c>
      <c r="Y1384" s="18">
        <v>3</v>
      </c>
      <c r="Z1384" s="18">
        <v>0</v>
      </c>
      <c r="AA1384" s="18">
        <v>0</v>
      </c>
      <c r="AB1384" s="18">
        <v>0</v>
      </c>
      <c r="AC1384" s="18">
        <v>0</v>
      </c>
      <c r="AD1384" s="18">
        <v>0</v>
      </c>
      <c r="AE1384" s="18">
        <v>0</v>
      </c>
      <c r="AF1384" s="18">
        <v>315000</v>
      </c>
      <c r="AG1384" s="18">
        <v>315000</v>
      </c>
      <c r="AH1384" s="18">
        <v>100</v>
      </c>
      <c r="AI1384" s="18">
        <v>100</v>
      </c>
      <c r="AJ1384" s="18">
        <v>340</v>
      </c>
      <c r="AK1384" s="18">
        <v>340</v>
      </c>
      <c r="AL1384" s="18">
        <v>3</v>
      </c>
      <c r="AM1384" s="18">
        <v>3</v>
      </c>
      <c r="AN1384" s="18">
        <v>0</v>
      </c>
      <c r="AO1384" s="18">
        <v>0</v>
      </c>
    </row>
    <row r="1385" spans="1:41" s="18" customFormat="1">
      <c r="A1385" s="69">
        <v>23159</v>
      </c>
      <c r="B1385" s="69" t="s">
        <v>1694</v>
      </c>
      <c r="C1385" s="69" t="s">
        <v>1694</v>
      </c>
      <c r="D1385" s="18">
        <v>1</v>
      </c>
      <c r="E1385" s="18">
        <v>2</v>
      </c>
      <c r="F1385" s="18">
        <v>1</v>
      </c>
      <c r="G1385" s="18">
        <v>1</v>
      </c>
      <c r="H1385" s="18">
        <v>0</v>
      </c>
      <c r="I1385" s="18">
        <v>365000</v>
      </c>
      <c r="J1385" s="18">
        <v>365000</v>
      </c>
      <c r="K1385" s="18">
        <v>0</v>
      </c>
      <c r="L1385" s="18">
        <v>3</v>
      </c>
      <c r="M1385" s="18">
        <v>6</v>
      </c>
      <c r="N1385" s="18">
        <v>150</v>
      </c>
      <c r="O1385" s="18">
        <v>150</v>
      </c>
      <c r="P1385" s="18">
        <v>0</v>
      </c>
      <c r="Q1385" s="18">
        <v>2</v>
      </c>
      <c r="R1385" s="18">
        <v>0</v>
      </c>
      <c r="S1385" s="18">
        <v>370</v>
      </c>
      <c r="T1385" s="18">
        <v>370</v>
      </c>
      <c r="U1385" s="18">
        <v>0</v>
      </c>
      <c r="V1385" s="18">
        <v>3</v>
      </c>
      <c r="W1385" s="18">
        <v>4</v>
      </c>
      <c r="X1385" s="18">
        <v>1</v>
      </c>
      <c r="Y1385" s="18">
        <v>1</v>
      </c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</v>
      </c>
      <c r="AF1385" s="18">
        <v>365000</v>
      </c>
      <c r="AG1385" s="18">
        <v>365000</v>
      </c>
      <c r="AH1385" s="18">
        <v>150</v>
      </c>
      <c r="AI1385" s="18">
        <v>150</v>
      </c>
      <c r="AJ1385" s="18">
        <v>370</v>
      </c>
      <c r="AK1385" s="18">
        <v>370</v>
      </c>
      <c r="AL1385" s="18">
        <v>1</v>
      </c>
      <c r="AM1385" s="18">
        <v>1</v>
      </c>
      <c r="AN1385" s="18">
        <v>0</v>
      </c>
      <c r="AO1385" s="18">
        <v>0</v>
      </c>
    </row>
    <row r="1386" spans="1:41" s="18" customFormat="1">
      <c r="A1386" s="69">
        <v>23160</v>
      </c>
      <c r="B1386" s="69" t="s">
        <v>1695</v>
      </c>
      <c r="C1386" s="69" t="s">
        <v>1695</v>
      </c>
      <c r="D1386" s="18">
        <v>1</v>
      </c>
      <c r="E1386" s="18">
        <v>2</v>
      </c>
      <c r="F1386" s="18">
        <v>1</v>
      </c>
      <c r="G1386" s="18">
        <v>1</v>
      </c>
      <c r="H1386" s="18">
        <v>0</v>
      </c>
      <c r="I1386" s="18">
        <v>270000</v>
      </c>
      <c r="J1386" s="18">
        <v>270000</v>
      </c>
      <c r="K1386" s="18">
        <v>0</v>
      </c>
      <c r="L1386" s="18">
        <v>3</v>
      </c>
      <c r="M1386" s="18">
        <v>6</v>
      </c>
      <c r="N1386" s="18">
        <v>50</v>
      </c>
      <c r="O1386" s="18">
        <v>50</v>
      </c>
      <c r="P1386" s="18">
        <v>0</v>
      </c>
      <c r="Q1386" s="18">
        <v>2</v>
      </c>
      <c r="R1386" s="18">
        <v>0</v>
      </c>
      <c r="S1386" s="18">
        <v>315</v>
      </c>
      <c r="T1386" s="18">
        <v>315</v>
      </c>
      <c r="U1386" s="18">
        <v>0</v>
      </c>
      <c r="V1386" s="18">
        <v>0</v>
      </c>
      <c r="W1386" s="18">
        <v>0</v>
      </c>
      <c r="X1386" s="18">
        <v>0</v>
      </c>
      <c r="Y1386" s="18">
        <v>0</v>
      </c>
      <c r="Z1386" s="18">
        <v>0</v>
      </c>
      <c r="AA1386" s="18">
        <v>0</v>
      </c>
      <c r="AB1386" s="18">
        <v>0</v>
      </c>
      <c r="AC1386" s="18">
        <v>0</v>
      </c>
      <c r="AD1386" s="18">
        <v>0</v>
      </c>
      <c r="AE1386" s="18">
        <v>0</v>
      </c>
      <c r="AF1386" s="18">
        <v>270000</v>
      </c>
      <c r="AG1386" s="18">
        <v>270000</v>
      </c>
      <c r="AH1386" s="18">
        <v>50</v>
      </c>
      <c r="AI1386" s="18">
        <v>50</v>
      </c>
      <c r="AJ1386" s="18">
        <v>315</v>
      </c>
      <c r="AK1386" s="18">
        <v>315</v>
      </c>
      <c r="AL1386" s="18">
        <v>0</v>
      </c>
      <c r="AM1386" s="18">
        <v>0</v>
      </c>
      <c r="AN1386" s="18">
        <v>0</v>
      </c>
      <c r="AO1386" s="18">
        <v>0</v>
      </c>
    </row>
    <row r="1387" spans="1:41" s="18" customFormat="1">
      <c r="A1387" s="69">
        <v>23161</v>
      </c>
      <c r="B1387" s="69" t="s">
        <v>1696</v>
      </c>
      <c r="C1387" s="69" t="s">
        <v>1696</v>
      </c>
      <c r="D1387" s="18">
        <v>1</v>
      </c>
      <c r="E1387" s="18">
        <v>2</v>
      </c>
      <c r="F1387" s="18">
        <v>1</v>
      </c>
      <c r="G1387" s="18">
        <v>1</v>
      </c>
      <c r="H1387" s="18">
        <v>0</v>
      </c>
      <c r="I1387" s="18">
        <v>320000</v>
      </c>
      <c r="J1387" s="18">
        <v>320000</v>
      </c>
      <c r="K1387" s="18">
        <v>0</v>
      </c>
      <c r="L1387" s="18">
        <v>3</v>
      </c>
      <c r="M1387" s="18">
        <v>6</v>
      </c>
      <c r="N1387" s="18">
        <v>100</v>
      </c>
      <c r="O1387" s="18">
        <v>100</v>
      </c>
      <c r="P1387" s="18">
        <v>0</v>
      </c>
      <c r="Q1387" s="18">
        <v>2</v>
      </c>
      <c r="R1387" s="18">
        <v>0</v>
      </c>
      <c r="S1387" s="18">
        <v>345</v>
      </c>
      <c r="T1387" s="18">
        <v>345</v>
      </c>
      <c r="U1387" s="18">
        <v>0</v>
      </c>
      <c r="V1387" s="18">
        <v>3</v>
      </c>
      <c r="W1387" s="18">
        <v>7</v>
      </c>
      <c r="X1387" s="18">
        <v>3</v>
      </c>
      <c r="Y1387" s="18">
        <v>3</v>
      </c>
      <c r="Z1387" s="18">
        <v>0</v>
      </c>
      <c r="AA1387" s="18">
        <v>0</v>
      </c>
      <c r="AB1387" s="18">
        <v>0</v>
      </c>
      <c r="AC1387" s="18">
        <v>0</v>
      </c>
      <c r="AD1387" s="18">
        <v>0</v>
      </c>
      <c r="AE1387" s="18">
        <v>0</v>
      </c>
      <c r="AF1387" s="18">
        <v>320000</v>
      </c>
      <c r="AG1387" s="18">
        <v>320000</v>
      </c>
      <c r="AH1387" s="18">
        <v>100</v>
      </c>
      <c r="AI1387" s="18">
        <v>100</v>
      </c>
      <c r="AJ1387" s="18">
        <v>345</v>
      </c>
      <c r="AK1387" s="18">
        <v>345</v>
      </c>
      <c r="AL1387" s="18">
        <v>3</v>
      </c>
      <c r="AM1387" s="18">
        <v>3</v>
      </c>
      <c r="AN1387" s="18">
        <v>0</v>
      </c>
      <c r="AO1387" s="18">
        <v>0</v>
      </c>
    </row>
    <row r="1388" spans="1:41" s="18" customFormat="1">
      <c r="A1388" s="69">
        <v>23162</v>
      </c>
      <c r="B1388" s="69" t="s">
        <v>1697</v>
      </c>
      <c r="C1388" s="69" t="s">
        <v>1697</v>
      </c>
      <c r="D1388" s="18">
        <v>1</v>
      </c>
      <c r="E1388" s="18">
        <v>2</v>
      </c>
      <c r="F1388" s="18">
        <v>1</v>
      </c>
      <c r="G1388" s="18">
        <v>1</v>
      </c>
      <c r="H1388" s="18">
        <v>0</v>
      </c>
      <c r="I1388" s="18">
        <v>370000</v>
      </c>
      <c r="J1388" s="18">
        <v>370000</v>
      </c>
      <c r="K1388" s="18">
        <v>0</v>
      </c>
      <c r="L1388" s="18">
        <v>3</v>
      </c>
      <c r="M1388" s="18">
        <v>6</v>
      </c>
      <c r="N1388" s="18">
        <v>150</v>
      </c>
      <c r="O1388" s="18">
        <v>150</v>
      </c>
      <c r="P1388" s="18">
        <v>0</v>
      </c>
      <c r="Q1388" s="18">
        <v>2</v>
      </c>
      <c r="R1388" s="18">
        <v>0</v>
      </c>
      <c r="S1388" s="18">
        <v>375</v>
      </c>
      <c r="T1388" s="18">
        <v>375</v>
      </c>
      <c r="U1388" s="18">
        <v>0</v>
      </c>
      <c r="V1388" s="18">
        <v>3</v>
      </c>
      <c r="W1388" s="18">
        <v>4</v>
      </c>
      <c r="X1388" s="18">
        <v>1</v>
      </c>
      <c r="Y1388" s="18">
        <v>1</v>
      </c>
      <c r="Z1388" s="18">
        <v>0</v>
      </c>
      <c r="AA1388" s="18">
        <v>0</v>
      </c>
      <c r="AB1388" s="18">
        <v>0</v>
      </c>
      <c r="AC1388" s="18">
        <v>0</v>
      </c>
      <c r="AD1388" s="18">
        <v>0</v>
      </c>
      <c r="AE1388" s="18">
        <v>0</v>
      </c>
      <c r="AF1388" s="18">
        <v>370000</v>
      </c>
      <c r="AG1388" s="18">
        <v>370000</v>
      </c>
      <c r="AH1388" s="18">
        <v>150</v>
      </c>
      <c r="AI1388" s="18">
        <v>150</v>
      </c>
      <c r="AJ1388" s="18">
        <v>375</v>
      </c>
      <c r="AK1388" s="18">
        <v>375</v>
      </c>
      <c r="AL1388" s="18">
        <v>1</v>
      </c>
      <c r="AM1388" s="18">
        <v>1</v>
      </c>
      <c r="AN1388" s="18">
        <v>0</v>
      </c>
      <c r="AO1388" s="18">
        <v>0</v>
      </c>
    </row>
    <row r="1389" spans="1:41" s="18" customFormat="1">
      <c r="A1389" s="69">
        <v>23163</v>
      </c>
      <c r="B1389" s="69" t="s">
        <v>1698</v>
      </c>
      <c r="C1389" s="69" t="s">
        <v>1698</v>
      </c>
      <c r="D1389" s="18">
        <v>1</v>
      </c>
      <c r="E1389" s="18">
        <v>2</v>
      </c>
      <c r="F1389" s="18">
        <v>1</v>
      </c>
      <c r="G1389" s="18">
        <v>1</v>
      </c>
      <c r="H1389" s="18">
        <v>0</v>
      </c>
      <c r="I1389" s="18">
        <v>275000</v>
      </c>
      <c r="J1389" s="18">
        <v>275000</v>
      </c>
      <c r="K1389" s="18">
        <v>0</v>
      </c>
      <c r="L1389" s="18">
        <v>3</v>
      </c>
      <c r="M1389" s="18">
        <v>6</v>
      </c>
      <c r="N1389" s="18">
        <v>50</v>
      </c>
      <c r="O1389" s="18">
        <v>50</v>
      </c>
      <c r="P1389" s="18">
        <v>0</v>
      </c>
      <c r="Q1389" s="18">
        <v>2</v>
      </c>
      <c r="R1389" s="18">
        <v>0</v>
      </c>
      <c r="S1389" s="18">
        <v>320</v>
      </c>
      <c r="T1389" s="18">
        <v>320</v>
      </c>
      <c r="U1389" s="18">
        <v>0</v>
      </c>
      <c r="V1389" s="18">
        <v>0</v>
      </c>
      <c r="W1389" s="18">
        <v>0</v>
      </c>
      <c r="X1389" s="18">
        <v>0</v>
      </c>
      <c r="Y1389" s="18">
        <v>0</v>
      </c>
      <c r="Z1389" s="18">
        <v>0</v>
      </c>
      <c r="AA1389" s="18">
        <v>0</v>
      </c>
      <c r="AB1389" s="18">
        <v>0</v>
      </c>
      <c r="AC1389" s="18">
        <v>0</v>
      </c>
      <c r="AD1389" s="18">
        <v>0</v>
      </c>
      <c r="AE1389" s="18">
        <v>0</v>
      </c>
      <c r="AF1389" s="18">
        <v>275000</v>
      </c>
      <c r="AG1389" s="18">
        <v>275000</v>
      </c>
      <c r="AH1389" s="18">
        <v>50</v>
      </c>
      <c r="AI1389" s="18">
        <v>50</v>
      </c>
      <c r="AJ1389" s="18">
        <v>320</v>
      </c>
      <c r="AK1389" s="18">
        <v>320</v>
      </c>
      <c r="AL1389" s="18">
        <v>0</v>
      </c>
      <c r="AM1389" s="18">
        <v>0</v>
      </c>
      <c r="AN1389" s="18">
        <v>0</v>
      </c>
      <c r="AO1389" s="18">
        <v>0</v>
      </c>
    </row>
    <row r="1390" spans="1:41" s="18" customFormat="1">
      <c r="A1390" s="69">
        <v>23164</v>
      </c>
      <c r="B1390" s="69" t="s">
        <v>1699</v>
      </c>
      <c r="C1390" s="69" t="s">
        <v>1699</v>
      </c>
      <c r="D1390" s="18">
        <v>1</v>
      </c>
      <c r="E1390" s="18">
        <v>2</v>
      </c>
      <c r="F1390" s="18">
        <v>1</v>
      </c>
      <c r="G1390" s="18">
        <v>1</v>
      </c>
      <c r="H1390" s="18">
        <v>0</v>
      </c>
      <c r="I1390" s="18">
        <v>325000</v>
      </c>
      <c r="J1390" s="18">
        <v>325000</v>
      </c>
      <c r="K1390" s="18">
        <v>0</v>
      </c>
      <c r="L1390" s="18">
        <v>3</v>
      </c>
      <c r="M1390" s="18">
        <v>6</v>
      </c>
      <c r="N1390" s="18">
        <v>100</v>
      </c>
      <c r="O1390" s="18">
        <v>100</v>
      </c>
      <c r="P1390" s="18">
        <v>0</v>
      </c>
      <c r="Q1390" s="18">
        <v>2</v>
      </c>
      <c r="R1390" s="18">
        <v>0</v>
      </c>
      <c r="S1390" s="18">
        <v>350</v>
      </c>
      <c r="T1390" s="18">
        <v>350</v>
      </c>
      <c r="U1390" s="18">
        <v>0</v>
      </c>
      <c r="V1390" s="18">
        <v>3</v>
      </c>
      <c r="W1390" s="18">
        <v>7</v>
      </c>
      <c r="X1390" s="18">
        <v>3</v>
      </c>
      <c r="Y1390" s="18">
        <v>3</v>
      </c>
      <c r="Z1390" s="18">
        <v>0</v>
      </c>
      <c r="AA1390" s="18">
        <v>0</v>
      </c>
      <c r="AB1390" s="18">
        <v>0</v>
      </c>
      <c r="AC1390" s="18">
        <v>0</v>
      </c>
      <c r="AD1390" s="18">
        <v>0</v>
      </c>
      <c r="AE1390" s="18">
        <v>0</v>
      </c>
      <c r="AF1390" s="18">
        <v>325000</v>
      </c>
      <c r="AG1390" s="18">
        <v>325000</v>
      </c>
      <c r="AH1390" s="18">
        <v>100</v>
      </c>
      <c r="AI1390" s="18">
        <v>100</v>
      </c>
      <c r="AJ1390" s="18">
        <v>350</v>
      </c>
      <c r="AK1390" s="18">
        <v>350</v>
      </c>
      <c r="AL1390" s="18">
        <v>3</v>
      </c>
      <c r="AM1390" s="18">
        <v>3</v>
      </c>
      <c r="AN1390" s="18">
        <v>0</v>
      </c>
      <c r="AO1390" s="18">
        <v>0</v>
      </c>
    </row>
    <row r="1391" spans="1:41" s="18" customFormat="1">
      <c r="A1391" s="69">
        <v>23165</v>
      </c>
      <c r="B1391" s="69" t="s">
        <v>1700</v>
      </c>
      <c r="C1391" s="69" t="s">
        <v>1700</v>
      </c>
      <c r="D1391" s="18">
        <v>1</v>
      </c>
      <c r="E1391" s="18">
        <v>2</v>
      </c>
      <c r="F1391" s="18">
        <v>1</v>
      </c>
      <c r="G1391" s="18">
        <v>1</v>
      </c>
      <c r="H1391" s="18">
        <v>0</v>
      </c>
      <c r="I1391" s="18">
        <v>375000</v>
      </c>
      <c r="J1391" s="18">
        <v>375000</v>
      </c>
      <c r="K1391" s="18">
        <v>0</v>
      </c>
      <c r="L1391" s="18">
        <v>3</v>
      </c>
      <c r="M1391" s="18">
        <v>6</v>
      </c>
      <c r="N1391" s="18">
        <v>150</v>
      </c>
      <c r="O1391" s="18">
        <v>150</v>
      </c>
      <c r="P1391" s="18">
        <v>0</v>
      </c>
      <c r="Q1391" s="18">
        <v>2</v>
      </c>
      <c r="R1391" s="18">
        <v>0</v>
      </c>
      <c r="S1391" s="18">
        <v>380</v>
      </c>
      <c r="T1391" s="18">
        <v>380</v>
      </c>
      <c r="U1391" s="18">
        <v>0</v>
      </c>
      <c r="V1391" s="18">
        <v>3</v>
      </c>
      <c r="W1391" s="18">
        <v>4</v>
      </c>
      <c r="X1391" s="18">
        <v>1</v>
      </c>
      <c r="Y1391" s="18">
        <v>1</v>
      </c>
      <c r="Z1391" s="18">
        <v>0</v>
      </c>
      <c r="AA1391" s="18">
        <v>0</v>
      </c>
      <c r="AB1391" s="18">
        <v>0</v>
      </c>
      <c r="AC1391" s="18">
        <v>0</v>
      </c>
      <c r="AD1391" s="18">
        <v>0</v>
      </c>
      <c r="AE1391" s="18">
        <v>0</v>
      </c>
      <c r="AF1391" s="18">
        <v>375000</v>
      </c>
      <c r="AG1391" s="18">
        <v>375000</v>
      </c>
      <c r="AH1391" s="18">
        <v>150</v>
      </c>
      <c r="AI1391" s="18">
        <v>150</v>
      </c>
      <c r="AJ1391" s="18">
        <v>380</v>
      </c>
      <c r="AK1391" s="18">
        <v>380</v>
      </c>
      <c r="AL1391" s="18">
        <v>1</v>
      </c>
      <c r="AM1391" s="18">
        <v>1</v>
      </c>
      <c r="AN1391" s="18">
        <v>0</v>
      </c>
      <c r="AO1391" s="18">
        <v>0</v>
      </c>
    </row>
    <row r="1392" spans="1:41" s="18" customFormat="1">
      <c r="A1392" s="69">
        <v>23166</v>
      </c>
      <c r="B1392" s="69" t="s">
        <v>1701</v>
      </c>
      <c r="C1392" s="69" t="s">
        <v>1701</v>
      </c>
      <c r="D1392" s="18">
        <v>1</v>
      </c>
      <c r="E1392" s="18">
        <v>2</v>
      </c>
      <c r="F1392" s="18">
        <v>1</v>
      </c>
      <c r="G1392" s="18">
        <v>1</v>
      </c>
      <c r="H1392" s="18">
        <v>0</v>
      </c>
      <c r="I1392" s="18">
        <v>280000</v>
      </c>
      <c r="J1392" s="18">
        <v>280000</v>
      </c>
      <c r="K1392" s="18">
        <v>0</v>
      </c>
      <c r="L1392" s="18">
        <v>3</v>
      </c>
      <c r="M1392" s="18">
        <v>6</v>
      </c>
      <c r="N1392" s="18">
        <v>50</v>
      </c>
      <c r="O1392" s="18">
        <v>50</v>
      </c>
      <c r="P1392" s="18">
        <v>0</v>
      </c>
      <c r="Q1392" s="18">
        <v>2</v>
      </c>
      <c r="R1392" s="18">
        <v>0</v>
      </c>
      <c r="S1392" s="18">
        <v>325</v>
      </c>
      <c r="T1392" s="18">
        <v>325</v>
      </c>
      <c r="U1392" s="18">
        <v>0</v>
      </c>
      <c r="V1392" s="18">
        <v>0</v>
      </c>
      <c r="W1392" s="18">
        <v>0</v>
      </c>
      <c r="X1392" s="18">
        <v>0</v>
      </c>
      <c r="Y1392" s="18">
        <v>0</v>
      </c>
      <c r="Z1392" s="18">
        <v>0</v>
      </c>
      <c r="AA1392" s="18">
        <v>0</v>
      </c>
      <c r="AB1392" s="18">
        <v>0</v>
      </c>
      <c r="AC1392" s="18">
        <v>0</v>
      </c>
      <c r="AD1392" s="18">
        <v>0</v>
      </c>
      <c r="AE1392" s="18">
        <v>0</v>
      </c>
      <c r="AF1392" s="18">
        <v>280000</v>
      </c>
      <c r="AG1392" s="18">
        <v>280000</v>
      </c>
      <c r="AH1392" s="18">
        <v>50</v>
      </c>
      <c r="AI1392" s="18">
        <v>50</v>
      </c>
      <c r="AJ1392" s="18">
        <v>325</v>
      </c>
      <c r="AK1392" s="18">
        <v>325</v>
      </c>
      <c r="AL1392" s="18">
        <v>0</v>
      </c>
      <c r="AM1392" s="18">
        <v>0</v>
      </c>
      <c r="AN1392" s="18">
        <v>0</v>
      </c>
      <c r="AO1392" s="18">
        <v>0</v>
      </c>
    </row>
    <row r="1393" spans="1:41" s="18" customFormat="1">
      <c r="A1393" s="69">
        <v>23167</v>
      </c>
      <c r="B1393" s="69" t="s">
        <v>1702</v>
      </c>
      <c r="C1393" s="69" t="s">
        <v>1702</v>
      </c>
      <c r="D1393" s="18">
        <v>1</v>
      </c>
      <c r="E1393" s="18">
        <v>2</v>
      </c>
      <c r="F1393" s="18">
        <v>1</v>
      </c>
      <c r="G1393" s="18">
        <v>1</v>
      </c>
      <c r="H1393" s="18">
        <v>0</v>
      </c>
      <c r="I1393" s="18">
        <v>330000</v>
      </c>
      <c r="J1393" s="18">
        <v>330000</v>
      </c>
      <c r="K1393" s="18">
        <v>0</v>
      </c>
      <c r="L1393" s="18">
        <v>3</v>
      </c>
      <c r="M1393" s="18">
        <v>6</v>
      </c>
      <c r="N1393" s="18">
        <v>100</v>
      </c>
      <c r="O1393" s="18">
        <v>100</v>
      </c>
      <c r="P1393" s="18">
        <v>0</v>
      </c>
      <c r="Q1393" s="18">
        <v>2</v>
      </c>
      <c r="R1393" s="18">
        <v>0</v>
      </c>
      <c r="S1393" s="18">
        <v>355</v>
      </c>
      <c r="T1393" s="18">
        <v>355</v>
      </c>
      <c r="U1393" s="18">
        <v>0</v>
      </c>
      <c r="V1393" s="18">
        <v>3</v>
      </c>
      <c r="W1393" s="18">
        <v>7</v>
      </c>
      <c r="X1393" s="18">
        <v>3</v>
      </c>
      <c r="Y1393" s="18">
        <v>3</v>
      </c>
      <c r="Z1393" s="18">
        <v>0</v>
      </c>
      <c r="AA1393" s="18">
        <v>0</v>
      </c>
      <c r="AB1393" s="18">
        <v>0</v>
      </c>
      <c r="AC1393" s="18">
        <v>0</v>
      </c>
      <c r="AD1393" s="18">
        <v>0</v>
      </c>
      <c r="AE1393" s="18">
        <v>0</v>
      </c>
      <c r="AF1393" s="18">
        <v>330000</v>
      </c>
      <c r="AG1393" s="18">
        <v>330000</v>
      </c>
      <c r="AH1393" s="18">
        <v>100</v>
      </c>
      <c r="AI1393" s="18">
        <v>100</v>
      </c>
      <c r="AJ1393" s="18">
        <v>355</v>
      </c>
      <c r="AK1393" s="18">
        <v>355</v>
      </c>
      <c r="AL1393" s="18">
        <v>3</v>
      </c>
      <c r="AM1393" s="18">
        <v>3</v>
      </c>
      <c r="AN1393" s="18">
        <v>0</v>
      </c>
      <c r="AO1393" s="18">
        <v>0</v>
      </c>
    </row>
    <row r="1394" spans="1:41" s="18" customFormat="1">
      <c r="A1394" s="69">
        <v>23168</v>
      </c>
      <c r="B1394" s="69" t="s">
        <v>1703</v>
      </c>
      <c r="C1394" s="69" t="s">
        <v>1703</v>
      </c>
      <c r="D1394" s="18">
        <v>1</v>
      </c>
      <c r="E1394" s="18">
        <v>2</v>
      </c>
      <c r="F1394" s="18">
        <v>1</v>
      </c>
      <c r="G1394" s="18">
        <v>1</v>
      </c>
      <c r="H1394" s="18">
        <v>0</v>
      </c>
      <c r="I1394" s="18">
        <v>380000</v>
      </c>
      <c r="J1394" s="18">
        <v>380000</v>
      </c>
      <c r="K1394" s="18">
        <v>0</v>
      </c>
      <c r="L1394" s="18">
        <v>3</v>
      </c>
      <c r="M1394" s="18">
        <v>6</v>
      </c>
      <c r="N1394" s="18">
        <v>150</v>
      </c>
      <c r="O1394" s="18">
        <v>150</v>
      </c>
      <c r="P1394" s="18">
        <v>0</v>
      </c>
      <c r="Q1394" s="18">
        <v>2</v>
      </c>
      <c r="R1394" s="18">
        <v>0</v>
      </c>
      <c r="S1394" s="18">
        <v>385</v>
      </c>
      <c r="T1394" s="18">
        <v>385</v>
      </c>
      <c r="U1394" s="18">
        <v>0</v>
      </c>
      <c r="V1394" s="18">
        <v>3</v>
      </c>
      <c r="W1394" s="18">
        <v>4</v>
      </c>
      <c r="X1394" s="18">
        <v>1</v>
      </c>
      <c r="Y1394" s="18">
        <v>1</v>
      </c>
      <c r="Z1394" s="18">
        <v>0</v>
      </c>
      <c r="AA1394" s="18">
        <v>0</v>
      </c>
      <c r="AB1394" s="18">
        <v>0</v>
      </c>
      <c r="AC1394" s="18">
        <v>0</v>
      </c>
      <c r="AD1394" s="18">
        <v>0</v>
      </c>
      <c r="AE1394" s="18">
        <v>0</v>
      </c>
      <c r="AF1394" s="18">
        <v>380000</v>
      </c>
      <c r="AG1394" s="18">
        <v>380000</v>
      </c>
      <c r="AH1394" s="18">
        <v>150</v>
      </c>
      <c r="AI1394" s="18">
        <v>150</v>
      </c>
      <c r="AJ1394" s="18">
        <v>385</v>
      </c>
      <c r="AK1394" s="18">
        <v>385</v>
      </c>
      <c r="AL1394" s="18">
        <v>1</v>
      </c>
      <c r="AM1394" s="18">
        <v>1</v>
      </c>
      <c r="AN1394" s="18">
        <v>0</v>
      </c>
      <c r="AO1394" s="18">
        <v>0</v>
      </c>
    </row>
    <row r="1395" spans="1:41" s="18" customFormat="1">
      <c r="A1395" s="69">
        <v>23169</v>
      </c>
      <c r="B1395" s="69" t="s">
        <v>1704</v>
      </c>
      <c r="C1395" s="69" t="s">
        <v>1704</v>
      </c>
      <c r="D1395" s="18">
        <v>1</v>
      </c>
      <c r="E1395" s="18">
        <v>2</v>
      </c>
      <c r="F1395" s="18">
        <v>1</v>
      </c>
      <c r="G1395" s="18">
        <v>1</v>
      </c>
      <c r="H1395" s="18">
        <v>0</v>
      </c>
      <c r="I1395" s="18">
        <v>285000</v>
      </c>
      <c r="J1395" s="18">
        <v>285000</v>
      </c>
      <c r="K1395" s="18">
        <v>0</v>
      </c>
      <c r="L1395" s="18">
        <v>3</v>
      </c>
      <c r="M1395" s="18">
        <v>6</v>
      </c>
      <c r="N1395" s="18">
        <v>50</v>
      </c>
      <c r="O1395" s="18">
        <v>50</v>
      </c>
      <c r="P1395" s="18">
        <v>0</v>
      </c>
      <c r="Q1395" s="18">
        <v>2</v>
      </c>
      <c r="R1395" s="18">
        <v>0</v>
      </c>
      <c r="S1395" s="18">
        <v>330</v>
      </c>
      <c r="T1395" s="18">
        <v>330</v>
      </c>
      <c r="U1395" s="18">
        <v>0</v>
      </c>
      <c r="V1395" s="18">
        <v>0</v>
      </c>
      <c r="W1395" s="18">
        <v>0</v>
      </c>
      <c r="X1395" s="18">
        <v>0</v>
      </c>
      <c r="Y1395" s="18">
        <v>0</v>
      </c>
      <c r="Z1395" s="18">
        <v>0</v>
      </c>
      <c r="AA1395" s="18">
        <v>0</v>
      </c>
      <c r="AB1395" s="18">
        <v>0</v>
      </c>
      <c r="AC1395" s="18">
        <v>0</v>
      </c>
      <c r="AD1395" s="18">
        <v>0</v>
      </c>
      <c r="AE1395" s="18">
        <v>0</v>
      </c>
      <c r="AF1395" s="18">
        <v>285000</v>
      </c>
      <c r="AG1395" s="18">
        <v>285000</v>
      </c>
      <c r="AH1395" s="18">
        <v>50</v>
      </c>
      <c r="AI1395" s="18">
        <v>50</v>
      </c>
      <c r="AJ1395" s="18">
        <v>330</v>
      </c>
      <c r="AK1395" s="18">
        <v>330</v>
      </c>
      <c r="AL1395" s="18">
        <v>0</v>
      </c>
      <c r="AM1395" s="18">
        <v>0</v>
      </c>
      <c r="AN1395" s="18">
        <v>0</v>
      </c>
      <c r="AO1395" s="18">
        <v>0</v>
      </c>
    </row>
    <row r="1396" spans="1:41" s="18" customFormat="1">
      <c r="A1396" s="69">
        <v>23170</v>
      </c>
      <c r="B1396" s="69" t="s">
        <v>1705</v>
      </c>
      <c r="C1396" s="69" t="s">
        <v>1705</v>
      </c>
      <c r="D1396" s="18">
        <v>1</v>
      </c>
      <c r="E1396" s="18">
        <v>2</v>
      </c>
      <c r="F1396" s="18">
        <v>1</v>
      </c>
      <c r="G1396" s="18">
        <v>1</v>
      </c>
      <c r="H1396" s="18">
        <v>0</v>
      </c>
      <c r="I1396" s="18">
        <v>335000</v>
      </c>
      <c r="J1396" s="18">
        <v>335000</v>
      </c>
      <c r="K1396" s="18">
        <v>0</v>
      </c>
      <c r="L1396" s="18">
        <v>3</v>
      </c>
      <c r="M1396" s="18">
        <v>6</v>
      </c>
      <c r="N1396" s="18">
        <v>100</v>
      </c>
      <c r="O1396" s="18">
        <v>100</v>
      </c>
      <c r="P1396" s="18">
        <v>0</v>
      </c>
      <c r="Q1396" s="18">
        <v>2</v>
      </c>
      <c r="R1396" s="18">
        <v>0</v>
      </c>
      <c r="S1396" s="18">
        <v>360</v>
      </c>
      <c r="T1396" s="18">
        <v>360</v>
      </c>
      <c r="U1396" s="18">
        <v>0</v>
      </c>
      <c r="V1396" s="18">
        <v>3</v>
      </c>
      <c r="W1396" s="18">
        <v>7</v>
      </c>
      <c r="X1396" s="18">
        <v>3</v>
      </c>
      <c r="Y1396" s="18">
        <v>3</v>
      </c>
      <c r="Z1396" s="18">
        <v>0</v>
      </c>
      <c r="AA1396" s="18">
        <v>0</v>
      </c>
      <c r="AB1396" s="18">
        <v>0</v>
      </c>
      <c r="AC1396" s="18">
        <v>0</v>
      </c>
      <c r="AD1396" s="18">
        <v>0</v>
      </c>
      <c r="AE1396" s="18">
        <v>0</v>
      </c>
      <c r="AF1396" s="18">
        <v>335000</v>
      </c>
      <c r="AG1396" s="18">
        <v>335000</v>
      </c>
      <c r="AH1396" s="18">
        <v>100</v>
      </c>
      <c r="AI1396" s="18">
        <v>100</v>
      </c>
      <c r="AJ1396" s="18">
        <v>360</v>
      </c>
      <c r="AK1396" s="18">
        <v>360</v>
      </c>
      <c r="AL1396" s="18">
        <v>3</v>
      </c>
      <c r="AM1396" s="18">
        <v>3</v>
      </c>
      <c r="AN1396" s="18">
        <v>0</v>
      </c>
      <c r="AO1396" s="18">
        <v>0</v>
      </c>
    </row>
    <row r="1397" spans="1:41" s="18" customFormat="1">
      <c r="A1397" s="69">
        <v>23171</v>
      </c>
      <c r="B1397" s="69" t="s">
        <v>1706</v>
      </c>
      <c r="C1397" s="69" t="s">
        <v>1706</v>
      </c>
      <c r="D1397" s="18">
        <v>1</v>
      </c>
      <c r="E1397" s="18">
        <v>2</v>
      </c>
      <c r="F1397" s="18">
        <v>1</v>
      </c>
      <c r="G1397" s="18">
        <v>1</v>
      </c>
      <c r="H1397" s="18">
        <v>0</v>
      </c>
      <c r="I1397" s="18">
        <v>385000</v>
      </c>
      <c r="J1397" s="18">
        <v>385000</v>
      </c>
      <c r="K1397" s="18">
        <v>0</v>
      </c>
      <c r="L1397" s="18">
        <v>3</v>
      </c>
      <c r="M1397" s="18">
        <v>6</v>
      </c>
      <c r="N1397" s="18">
        <v>150</v>
      </c>
      <c r="O1397" s="18">
        <v>150</v>
      </c>
      <c r="P1397" s="18">
        <v>0</v>
      </c>
      <c r="Q1397" s="18">
        <v>2</v>
      </c>
      <c r="R1397" s="18">
        <v>0</v>
      </c>
      <c r="S1397" s="18">
        <v>390</v>
      </c>
      <c r="T1397" s="18">
        <v>390</v>
      </c>
      <c r="U1397" s="18">
        <v>0</v>
      </c>
      <c r="V1397" s="18">
        <v>3</v>
      </c>
      <c r="W1397" s="18">
        <v>4</v>
      </c>
      <c r="X1397" s="18">
        <v>1</v>
      </c>
      <c r="Y1397" s="18">
        <v>1</v>
      </c>
      <c r="Z1397" s="18">
        <v>0</v>
      </c>
      <c r="AA1397" s="18">
        <v>0</v>
      </c>
      <c r="AB1397" s="18">
        <v>0</v>
      </c>
      <c r="AC1397" s="18">
        <v>0</v>
      </c>
      <c r="AD1397" s="18">
        <v>0</v>
      </c>
      <c r="AE1397" s="18">
        <v>0</v>
      </c>
      <c r="AF1397" s="18">
        <v>385000</v>
      </c>
      <c r="AG1397" s="18">
        <v>385000</v>
      </c>
      <c r="AH1397" s="18">
        <v>150</v>
      </c>
      <c r="AI1397" s="18">
        <v>150</v>
      </c>
      <c r="AJ1397" s="18">
        <v>390</v>
      </c>
      <c r="AK1397" s="18">
        <v>390</v>
      </c>
      <c r="AL1397" s="18">
        <v>1</v>
      </c>
      <c r="AM1397" s="18">
        <v>1</v>
      </c>
      <c r="AN1397" s="18">
        <v>0</v>
      </c>
      <c r="AO1397" s="18">
        <v>0</v>
      </c>
    </row>
    <row r="1398" spans="1:41" s="18" customFormat="1">
      <c r="A1398" s="69">
        <v>23172</v>
      </c>
      <c r="B1398" s="69" t="s">
        <v>1707</v>
      </c>
      <c r="C1398" s="69" t="s">
        <v>1707</v>
      </c>
      <c r="D1398" s="18">
        <v>1</v>
      </c>
      <c r="E1398" s="18">
        <v>2</v>
      </c>
      <c r="F1398" s="18">
        <v>1</v>
      </c>
      <c r="G1398" s="18">
        <v>1</v>
      </c>
      <c r="H1398" s="18">
        <v>0</v>
      </c>
      <c r="I1398" s="18">
        <v>290000</v>
      </c>
      <c r="J1398" s="18">
        <v>290000</v>
      </c>
      <c r="K1398" s="18">
        <v>0</v>
      </c>
      <c r="L1398" s="18">
        <v>3</v>
      </c>
      <c r="M1398" s="18">
        <v>6</v>
      </c>
      <c r="N1398" s="18">
        <v>50</v>
      </c>
      <c r="O1398" s="18">
        <v>50</v>
      </c>
      <c r="P1398" s="18">
        <v>0</v>
      </c>
      <c r="Q1398" s="18">
        <v>2</v>
      </c>
      <c r="R1398" s="18">
        <v>0</v>
      </c>
      <c r="S1398" s="18">
        <v>335</v>
      </c>
      <c r="T1398" s="18">
        <v>335</v>
      </c>
      <c r="U1398" s="18">
        <v>0</v>
      </c>
      <c r="V1398" s="18">
        <v>0</v>
      </c>
      <c r="W1398" s="18">
        <v>0</v>
      </c>
      <c r="X1398" s="18">
        <v>0</v>
      </c>
      <c r="Y1398" s="18">
        <v>0</v>
      </c>
      <c r="Z1398" s="18">
        <v>0</v>
      </c>
      <c r="AA1398" s="18">
        <v>0</v>
      </c>
      <c r="AB1398" s="18">
        <v>0</v>
      </c>
      <c r="AC1398" s="18">
        <v>0</v>
      </c>
      <c r="AD1398" s="18">
        <v>0</v>
      </c>
      <c r="AE1398" s="18">
        <v>0</v>
      </c>
      <c r="AF1398" s="18">
        <v>290000</v>
      </c>
      <c r="AG1398" s="18">
        <v>290000</v>
      </c>
      <c r="AH1398" s="18">
        <v>50</v>
      </c>
      <c r="AI1398" s="18">
        <v>50</v>
      </c>
      <c r="AJ1398" s="18">
        <v>335</v>
      </c>
      <c r="AK1398" s="18">
        <v>335</v>
      </c>
      <c r="AL1398" s="18">
        <v>0</v>
      </c>
      <c r="AM1398" s="18">
        <v>0</v>
      </c>
      <c r="AN1398" s="18">
        <v>0</v>
      </c>
      <c r="AO1398" s="18">
        <v>0</v>
      </c>
    </row>
    <row r="1399" spans="1:41" s="18" customFormat="1">
      <c r="A1399" s="69">
        <v>23173</v>
      </c>
      <c r="B1399" s="69" t="s">
        <v>1708</v>
      </c>
      <c r="C1399" s="69" t="s">
        <v>1708</v>
      </c>
      <c r="D1399" s="18">
        <v>1</v>
      </c>
      <c r="E1399" s="18">
        <v>2</v>
      </c>
      <c r="F1399" s="18">
        <v>1</v>
      </c>
      <c r="G1399" s="18">
        <v>1</v>
      </c>
      <c r="H1399" s="18">
        <v>0</v>
      </c>
      <c r="I1399" s="18">
        <v>340000</v>
      </c>
      <c r="J1399" s="18">
        <v>340000</v>
      </c>
      <c r="K1399" s="18">
        <v>0</v>
      </c>
      <c r="L1399" s="18">
        <v>3</v>
      </c>
      <c r="M1399" s="18">
        <v>6</v>
      </c>
      <c r="N1399" s="18">
        <v>100</v>
      </c>
      <c r="O1399" s="18">
        <v>100</v>
      </c>
      <c r="P1399" s="18">
        <v>0</v>
      </c>
      <c r="Q1399" s="18">
        <v>2</v>
      </c>
      <c r="R1399" s="18">
        <v>0</v>
      </c>
      <c r="S1399" s="18">
        <v>365</v>
      </c>
      <c r="T1399" s="18">
        <v>365</v>
      </c>
      <c r="U1399" s="18">
        <v>0</v>
      </c>
      <c r="V1399" s="18">
        <v>3</v>
      </c>
      <c r="W1399" s="18">
        <v>7</v>
      </c>
      <c r="X1399" s="18">
        <v>3</v>
      </c>
      <c r="Y1399" s="18">
        <v>3</v>
      </c>
      <c r="Z1399" s="18">
        <v>0</v>
      </c>
      <c r="AA1399" s="18">
        <v>0</v>
      </c>
      <c r="AB1399" s="18">
        <v>0</v>
      </c>
      <c r="AC1399" s="18">
        <v>0</v>
      </c>
      <c r="AD1399" s="18">
        <v>0</v>
      </c>
      <c r="AE1399" s="18">
        <v>0</v>
      </c>
      <c r="AF1399" s="18">
        <v>340000</v>
      </c>
      <c r="AG1399" s="18">
        <v>340000</v>
      </c>
      <c r="AH1399" s="18">
        <v>100</v>
      </c>
      <c r="AI1399" s="18">
        <v>100</v>
      </c>
      <c r="AJ1399" s="18">
        <v>365</v>
      </c>
      <c r="AK1399" s="18">
        <v>365</v>
      </c>
      <c r="AL1399" s="18">
        <v>3</v>
      </c>
      <c r="AM1399" s="18">
        <v>3</v>
      </c>
      <c r="AN1399" s="18">
        <v>0</v>
      </c>
      <c r="AO1399" s="18">
        <v>0</v>
      </c>
    </row>
    <row r="1400" spans="1:41" s="18" customFormat="1">
      <c r="A1400" s="69">
        <v>23174</v>
      </c>
      <c r="B1400" s="69" t="s">
        <v>1709</v>
      </c>
      <c r="C1400" s="69" t="s">
        <v>1709</v>
      </c>
      <c r="D1400" s="18">
        <v>1</v>
      </c>
      <c r="E1400" s="18">
        <v>2</v>
      </c>
      <c r="F1400" s="18">
        <v>1</v>
      </c>
      <c r="G1400" s="18">
        <v>1</v>
      </c>
      <c r="H1400" s="18">
        <v>0</v>
      </c>
      <c r="I1400" s="18">
        <v>390000</v>
      </c>
      <c r="J1400" s="18">
        <v>390000</v>
      </c>
      <c r="K1400" s="18">
        <v>0</v>
      </c>
      <c r="L1400" s="18">
        <v>3</v>
      </c>
      <c r="M1400" s="18">
        <v>6</v>
      </c>
      <c r="N1400" s="18">
        <v>150</v>
      </c>
      <c r="O1400" s="18">
        <v>150</v>
      </c>
      <c r="P1400" s="18">
        <v>0</v>
      </c>
      <c r="Q1400" s="18">
        <v>2</v>
      </c>
      <c r="R1400" s="18">
        <v>0</v>
      </c>
      <c r="S1400" s="18">
        <v>395</v>
      </c>
      <c r="T1400" s="18">
        <v>395</v>
      </c>
      <c r="U1400" s="18">
        <v>0</v>
      </c>
      <c r="V1400" s="18">
        <v>3</v>
      </c>
      <c r="W1400" s="18">
        <v>4</v>
      </c>
      <c r="X1400" s="18">
        <v>1</v>
      </c>
      <c r="Y1400" s="18">
        <v>1</v>
      </c>
      <c r="Z1400" s="18">
        <v>0</v>
      </c>
      <c r="AA1400" s="18">
        <v>0</v>
      </c>
      <c r="AB1400" s="18">
        <v>0</v>
      </c>
      <c r="AC1400" s="18">
        <v>0</v>
      </c>
      <c r="AD1400" s="18">
        <v>0</v>
      </c>
      <c r="AE1400" s="18">
        <v>0</v>
      </c>
      <c r="AF1400" s="18">
        <v>390000</v>
      </c>
      <c r="AG1400" s="18">
        <v>390000</v>
      </c>
      <c r="AH1400" s="18">
        <v>150</v>
      </c>
      <c r="AI1400" s="18">
        <v>150</v>
      </c>
      <c r="AJ1400" s="18">
        <v>395</v>
      </c>
      <c r="AK1400" s="18">
        <v>395</v>
      </c>
      <c r="AL1400" s="18">
        <v>1</v>
      </c>
      <c r="AM1400" s="18">
        <v>1</v>
      </c>
      <c r="AN1400" s="18">
        <v>0</v>
      </c>
      <c r="AO1400" s="18">
        <v>0</v>
      </c>
    </row>
    <row r="1401" spans="1:41" s="18" customFormat="1">
      <c r="A1401" s="69">
        <v>23175</v>
      </c>
      <c r="B1401" s="69" t="s">
        <v>1710</v>
      </c>
      <c r="C1401" s="69" t="s">
        <v>1710</v>
      </c>
      <c r="D1401" s="18">
        <v>1</v>
      </c>
      <c r="E1401" s="18">
        <v>2</v>
      </c>
      <c r="F1401" s="18">
        <v>1</v>
      </c>
      <c r="G1401" s="18">
        <v>1</v>
      </c>
      <c r="H1401" s="18">
        <v>0</v>
      </c>
      <c r="I1401" s="18">
        <v>295000</v>
      </c>
      <c r="J1401" s="18">
        <v>295000</v>
      </c>
      <c r="K1401" s="18">
        <v>0</v>
      </c>
      <c r="L1401" s="18">
        <v>3</v>
      </c>
      <c r="M1401" s="18">
        <v>6</v>
      </c>
      <c r="N1401" s="18">
        <v>50</v>
      </c>
      <c r="O1401" s="18">
        <v>50</v>
      </c>
      <c r="P1401" s="18">
        <v>0</v>
      </c>
      <c r="Q1401" s="18">
        <v>2</v>
      </c>
      <c r="R1401" s="18">
        <v>0</v>
      </c>
      <c r="S1401" s="18">
        <v>340</v>
      </c>
      <c r="T1401" s="18">
        <v>340</v>
      </c>
      <c r="U1401" s="18">
        <v>0</v>
      </c>
      <c r="V1401" s="18">
        <v>0</v>
      </c>
      <c r="W1401" s="18">
        <v>0</v>
      </c>
      <c r="X1401" s="18">
        <v>0</v>
      </c>
      <c r="Y1401" s="18">
        <v>0</v>
      </c>
      <c r="Z1401" s="18">
        <v>0</v>
      </c>
      <c r="AA1401" s="18">
        <v>0</v>
      </c>
      <c r="AB1401" s="18">
        <v>0</v>
      </c>
      <c r="AC1401" s="18">
        <v>0</v>
      </c>
      <c r="AD1401" s="18">
        <v>0</v>
      </c>
      <c r="AE1401" s="18">
        <v>0</v>
      </c>
      <c r="AF1401" s="18">
        <v>295000</v>
      </c>
      <c r="AG1401" s="18">
        <v>295000</v>
      </c>
      <c r="AH1401" s="18">
        <v>50</v>
      </c>
      <c r="AI1401" s="18">
        <v>50</v>
      </c>
      <c r="AJ1401" s="18">
        <v>340</v>
      </c>
      <c r="AK1401" s="18">
        <v>340</v>
      </c>
      <c r="AL1401" s="18">
        <v>0</v>
      </c>
      <c r="AM1401" s="18">
        <v>0</v>
      </c>
      <c r="AN1401" s="18">
        <v>0</v>
      </c>
      <c r="AO1401" s="18">
        <v>0</v>
      </c>
    </row>
    <row r="1402" spans="1:41" s="18" customFormat="1">
      <c r="A1402" s="69">
        <v>23176</v>
      </c>
      <c r="B1402" s="69" t="s">
        <v>1711</v>
      </c>
      <c r="C1402" s="69" t="s">
        <v>1711</v>
      </c>
      <c r="D1402" s="18">
        <v>1</v>
      </c>
      <c r="E1402" s="18">
        <v>2</v>
      </c>
      <c r="F1402" s="18">
        <v>1</v>
      </c>
      <c r="G1402" s="18">
        <v>1</v>
      </c>
      <c r="H1402" s="18">
        <v>0</v>
      </c>
      <c r="I1402" s="18">
        <v>345000</v>
      </c>
      <c r="J1402" s="18">
        <v>345000</v>
      </c>
      <c r="K1402" s="18">
        <v>0</v>
      </c>
      <c r="L1402" s="18">
        <v>3</v>
      </c>
      <c r="M1402" s="18">
        <v>6</v>
      </c>
      <c r="N1402" s="18">
        <v>100</v>
      </c>
      <c r="O1402" s="18">
        <v>100</v>
      </c>
      <c r="P1402" s="18">
        <v>0</v>
      </c>
      <c r="Q1402" s="18">
        <v>2</v>
      </c>
      <c r="R1402" s="18">
        <v>0</v>
      </c>
      <c r="S1402" s="18">
        <v>370</v>
      </c>
      <c r="T1402" s="18">
        <v>370</v>
      </c>
      <c r="U1402" s="18">
        <v>0</v>
      </c>
      <c r="V1402" s="18">
        <v>3</v>
      </c>
      <c r="W1402" s="18">
        <v>7</v>
      </c>
      <c r="X1402" s="18">
        <v>3</v>
      </c>
      <c r="Y1402" s="18">
        <v>3</v>
      </c>
      <c r="Z1402" s="18">
        <v>0</v>
      </c>
      <c r="AA1402" s="18">
        <v>0</v>
      </c>
      <c r="AB1402" s="18">
        <v>0</v>
      </c>
      <c r="AC1402" s="18">
        <v>0</v>
      </c>
      <c r="AD1402" s="18">
        <v>0</v>
      </c>
      <c r="AE1402" s="18">
        <v>0</v>
      </c>
      <c r="AF1402" s="18">
        <v>345000</v>
      </c>
      <c r="AG1402" s="18">
        <v>345000</v>
      </c>
      <c r="AH1402" s="18">
        <v>100</v>
      </c>
      <c r="AI1402" s="18">
        <v>100</v>
      </c>
      <c r="AJ1402" s="18">
        <v>370</v>
      </c>
      <c r="AK1402" s="18">
        <v>370</v>
      </c>
      <c r="AL1402" s="18">
        <v>3</v>
      </c>
      <c r="AM1402" s="18">
        <v>3</v>
      </c>
      <c r="AN1402" s="18">
        <v>0</v>
      </c>
      <c r="AO1402" s="18">
        <v>0</v>
      </c>
    </row>
    <row r="1403" spans="1:41" s="18" customFormat="1">
      <c r="A1403" s="69">
        <v>23177</v>
      </c>
      <c r="B1403" s="69" t="s">
        <v>1712</v>
      </c>
      <c r="C1403" s="69" t="s">
        <v>1712</v>
      </c>
      <c r="D1403" s="18">
        <v>1</v>
      </c>
      <c r="E1403" s="18">
        <v>2</v>
      </c>
      <c r="F1403" s="18">
        <v>1</v>
      </c>
      <c r="G1403" s="18">
        <v>1</v>
      </c>
      <c r="H1403" s="18">
        <v>0</v>
      </c>
      <c r="I1403" s="18">
        <v>395000</v>
      </c>
      <c r="J1403" s="18">
        <v>395000</v>
      </c>
      <c r="K1403" s="18">
        <v>0</v>
      </c>
      <c r="L1403" s="18">
        <v>3</v>
      </c>
      <c r="M1403" s="18">
        <v>6</v>
      </c>
      <c r="N1403" s="18">
        <v>150</v>
      </c>
      <c r="O1403" s="18">
        <v>150</v>
      </c>
      <c r="P1403" s="18">
        <v>0</v>
      </c>
      <c r="Q1403" s="18">
        <v>2</v>
      </c>
      <c r="R1403" s="18">
        <v>0</v>
      </c>
      <c r="S1403" s="18">
        <v>400</v>
      </c>
      <c r="T1403" s="18">
        <v>400</v>
      </c>
      <c r="U1403" s="18">
        <v>0</v>
      </c>
      <c r="V1403" s="18">
        <v>3</v>
      </c>
      <c r="W1403" s="18">
        <v>4</v>
      </c>
      <c r="X1403" s="18">
        <v>1</v>
      </c>
      <c r="Y1403" s="18">
        <v>1</v>
      </c>
      <c r="Z1403" s="18">
        <v>0</v>
      </c>
      <c r="AA1403" s="18">
        <v>0</v>
      </c>
      <c r="AB1403" s="18">
        <v>0</v>
      </c>
      <c r="AC1403" s="18">
        <v>0</v>
      </c>
      <c r="AD1403" s="18">
        <v>0</v>
      </c>
      <c r="AE1403" s="18">
        <v>0</v>
      </c>
      <c r="AF1403" s="18">
        <v>395000</v>
      </c>
      <c r="AG1403" s="18">
        <v>395000</v>
      </c>
      <c r="AH1403" s="18">
        <v>150</v>
      </c>
      <c r="AI1403" s="18">
        <v>150</v>
      </c>
      <c r="AJ1403" s="18">
        <v>400</v>
      </c>
      <c r="AK1403" s="18">
        <v>400</v>
      </c>
      <c r="AL1403" s="18">
        <v>1</v>
      </c>
      <c r="AM1403" s="18">
        <v>1</v>
      </c>
      <c r="AN1403" s="18">
        <v>0</v>
      </c>
      <c r="AO1403" s="18">
        <v>0</v>
      </c>
    </row>
    <row r="1404" spans="1:41" s="18" customFormat="1">
      <c r="A1404" s="69">
        <v>23178</v>
      </c>
      <c r="B1404" s="69" t="s">
        <v>1713</v>
      </c>
      <c r="C1404" s="69" t="s">
        <v>1713</v>
      </c>
      <c r="D1404" s="18">
        <v>1</v>
      </c>
      <c r="E1404" s="18">
        <v>2</v>
      </c>
      <c r="F1404" s="18">
        <v>1</v>
      </c>
      <c r="G1404" s="18">
        <v>1</v>
      </c>
      <c r="H1404" s="18">
        <v>0</v>
      </c>
      <c r="I1404" s="18">
        <v>300000</v>
      </c>
      <c r="J1404" s="18">
        <v>300000</v>
      </c>
      <c r="K1404" s="18">
        <v>0</v>
      </c>
      <c r="L1404" s="18">
        <v>3</v>
      </c>
      <c r="M1404" s="18">
        <v>6</v>
      </c>
      <c r="N1404" s="18">
        <v>50</v>
      </c>
      <c r="O1404" s="18">
        <v>50</v>
      </c>
      <c r="P1404" s="18">
        <v>0</v>
      </c>
      <c r="Q1404" s="18">
        <v>2</v>
      </c>
      <c r="R1404" s="18">
        <v>0</v>
      </c>
      <c r="S1404" s="18">
        <v>345</v>
      </c>
      <c r="T1404" s="18">
        <v>345</v>
      </c>
      <c r="U1404" s="18">
        <v>0</v>
      </c>
      <c r="V1404" s="18">
        <v>0</v>
      </c>
      <c r="W1404" s="18">
        <v>0</v>
      </c>
      <c r="X1404" s="18">
        <v>0</v>
      </c>
      <c r="Y1404" s="18">
        <v>0</v>
      </c>
      <c r="Z1404" s="18">
        <v>0</v>
      </c>
      <c r="AA1404" s="18">
        <v>0</v>
      </c>
      <c r="AB1404" s="18">
        <v>0</v>
      </c>
      <c r="AC1404" s="18">
        <v>0</v>
      </c>
      <c r="AD1404" s="18">
        <v>0</v>
      </c>
      <c r="AE1404" s="18">
        <v>0</v>
      </c>
      <c r="AF1404" s="18">
        <v>300000</v>
      </c>
      <c r="AG1404" s="18">
        <v>300000</v>
      </c>
      <c r="AH1404" s="18">
        <v>50</v>
      </c>
      <c r="AI1404" s="18">
        <v>50</v>
      </c>
      <c r="AJ1404" s="18">
        <v>345</v>
      </c>
      <c r="AK1404" s="18">
        <v>345</v>
      </c>
      <c r="AL1404" s="18">
        <v>0</v>
      </c>
      <c r="AM1404" s="18">
        <v>0</v>
      </c>
      <c r="AN1404" s="18">
        <v>0</v>
      </c>
      <c r="AO1404" s="18">
        <v>0</v>
      </c>
    </row>
    <row r="1405" spans="1:41" s="18" customFormat="1">
      <c r="A1405" s="69">
        <v>23179</v>
      </c>
      <c r="B1405" s="69" t="s">
        <v>1714</v>
      </c>
      <c r="C1405" s="69" t="s">
        <v>1714</v>
      </c>
      <c r="D1405" s="18">
        <v>1</v>
      </c>
      <c r="E1405" s="18">
        <v>2</v>
      </c>
      <c r="F1405" s="18">
        <v>1</v>
      </c>
      <c r="G1405" s="18">
        <v>1</v>
      </c>
      <c r="H1405" s="18">
        <v>0</v>
      </c>
      <c r="I1405" s="18">
        <v>350000</v>
      </c>
      <c r="J1405" s="18">
        <v>350000</v>
      </c>
      <c r="K1405" s="18">
        <v>0</v>
      </c>
      <c r="L1405" s="18">
        <v>3</v>
      </c>
      <c r="M1405" s="18">
        <v>6</v>
      </c>
      <c r="N1405" s="18">
        <v>100</v>
      </c>
      <c r="O1405" s="18">
        <v>100</v>
      </c>
      <c r="P1405" s="18">
        <v>0</v>
      </c>
      <c r="Q1405" s="18">
        <v>2</v>
      </c>
      <c r="R1405" s="18">
        <v>0</v>
      </c>
      <c r="S1405" s="18">
        <v>375</v>
      </c>
      <c r="T1405" s="18">
        <v>375</v>
      </c>
      <c r="U1405" s="18">
        <v>0</v>
      </c>
      <c r="V1405" s="18">
        <v>3</v>
      </c>
      <c r="W1405" s="18">
        <v>7</v>
      </c>
      <c r="X1405" s="18">
        <v>3</v>
      </c>
      <c r="Y1405" s="18">
        <v>3</v>
      </c>
      <c r="Z1405" s="18">
        <v>0</v>
      </c>
      <c r="AA1405" s="18">
        <v>0</v>
      </c>
      <c r="AB1405" s="18">
        <v>0</v>
      </c>
      <c r="AC1405" s="18">
        <v>0</v>
      </c>
      <c r="AD1405" s="18">
        <v>0</v>
      </c>
      <c r="AE1405" s="18">
        <v>0</v>
      </c>
      <c r="AF1405" s="18">
        <v>350000</v>
      </c>
      <c r="AG1405" s="18">
        <v>350000</v>
      </c>
      <c r="AH1405" s="18">
        <v>100</v>
      </c>
      <c r="AI1405" s="18">
        <v>100</v>
      </c>
      <c r="AJ1405" s="18">
        <v>375</v>
      </c>
      <c r="AK1405" s="18">
        <v>375</v>
      </c>
      <c r="AL1405" s="18">
        <v>3</v>
      </c>
      <c r="AM1405" s="18">
        <v>3</v>
      </c>
      <c r="AN1405" s="18">
        <v>0</v>
      </c>
      <c r="AO1405" s="18">
        <v>0</v>
      </c>
    </row>
    <row r="1406" spans="1:41" s="18" customFormat="1">
      <c r="A1406" s="69">
        <v>23180</v>
      </c>
      <c r="B1406" s="69" t="s">
        <v>1715</v>
      </c>
      <c r="C1406" s="69" t="s">
        <v>1715</v>
      </c>
      <c r="D1406" s="18">
        <v>1</v>
      </c>
      <c r="E1406" s="18">
        <v>2</v>
      </c>
      <c r="F1406" s="18">
        <v>1</v>
      </c>
      <c r="G1406" s="18">
        <v>1</v>
      </c>
      <c r="H1406" s="18">
        <v>0</v>
      </c>
      <c r="I1406" s="18">
        <v>400000</v>
      </c>
      <c r="J1406" s="18">
        <v>400000</v>
      </c>
      <c r="K1406" s="18">
        <v>0</v>
      </c>
      <c r="L1406" s="18">
        <v>3</v>
      </c>
      <c r="M1406" s="18">
        <v>6</v>
      </c>
      <c r="N1406" s="18">
        <v>150</v>
      </c>
      <c r="O1406" s="18">
        <v>150</v>
      </c>
      <c r="P1406" s="18">
        <v>0</v>
      </c>
      <c r="Q1406" s="18">
        <v>2</v>
      </c>
      <c r="R1406" s="18">
        <v>0</v>
      </c>
      <c r="S1406" s="18">
        <v>405</v>
      </c>
      <c r="T1406" s="18">
        <v>405</v>
      </c>
      <c r="U1406" s="18">
        <v>0</v>
      </c>
      <c r="V1406" s="18">
        <v>3</v>
      </c>
      <c r="W1406" s="18">
        <v>4</v>
      </c>
      <c r="X1406" s="18">
        <v>1</v>
      </c>
      <c r="Y1406" s="18">
        <v>1</v>
      </c>
      <c r="Z1406" s="18">
        <v>0</v>
      </c>
      <c r="AA1406" s="18">
        <v>0</v>
      </c>
      <c r="AB1406" s="18">
        <v>0</v>
      </c>
      <c r="AC1406" s="18">
        <v>0</v>
      </c>
      <c r="AD1406" s="18">
        <v>0</v>
      </c>
      <c r="AE1406" s="18">
        <v>0</v>
      </c>
      <c r="AF1406" s="18">
        <v>400000</v>
      </c>
      <c r="AG1406" s="18">
        <v>400000</v>
      </c>
      <c r="AH1406" s="18">
        <v>150</v>
      </c>
      <c r="AI1406" s="18">
        <v>150</v>
      </c>
      <c r="AJ1406" s="18">
        <v>405</v>
      </c>
      <c r="AK1406" s="18">
        <v>405</v>
      </c>
      <c r="AL1406" s="18">
        <v>1</v>
      </c>
      <c r="AM1406" s="18">
        <v>1</v>
      </c>
      <c r="AN1406" s="18">
        <v>0</v>
      </c>
      <c r="AO1406" s="18">
        <v>0</v>
      </c>
    </row>
    <row r="1407" spans="1:41" s="18" customFormat="1">
      <c r="A1407" s="69">
        <v>23181</v>
      </c>
      <c r="B1407" s="69" t="s">
        <v>1716</v>
      </c>
      <c r="C1407" s="69" t="s">
        <v>1716</v>
      </c>
      <c r="D1407" s="18">
        <v>1</v>
      </c>
      <c r="E1407" s="18">
        <v>2</v>
      </c>
      <c r="F1407" s="18">
        <v>1</v>
      </c>
      <c r="G1407" s="18">
        <v>1</v>
      </c>
      <c r="H1407" s="18">
        <v>0</v>
      </c>
      <c r="I1407" s="18">
        <v>305000</v>
      </c>
      <c r="J1407" s="18">
        <v>305000</v>
      </c>
      <c r="K1407" s="18">
        <v>0</v>
      </c>
      <c r="L1407" s="18">
        <v>3</v>
      </c>
      <c r="M1407" s="18">
        <v>6</v>
      </c>
      <c r="N1407" s="18">
        <v>50</v>
      </c>
      <c r="O1407" s="18">
        <v>50</v>
      </c>
      <c r="P1407" s="18">
        <v>0</v>
      </c>
      <c r="Q1407" s="18">
        <v>2</v>
      </c>
      <c r="R1407" s="18">
        <v>0</v>
      </c>
      <c r="S1407" s="18">
        <v>350</v>
      </c>
      <c r="T1407" s="18">
        <v>350</v>
      </c>
      <c r="U1407" s="18">
        <v>0</v>
      </c>
      <c r="V1407" s="18">
        <v>0</v>
      </c>
      <c r="W1407" s="18">
        <v>0</v>
      </c>
      <c r="X1407" s="18">
        <v>0</v>
      </c>
      <c r="Y1407" s="18">
        <v>0</v>
      </c>
      <c r="Z1407" s="18">
        <v>0</v>
      </c>
      <c r="AA1407" s="18">
        <v>0</v>
      </c>
      <c r="AB1407" s="18">
        <v>0</v>
      </c>
      <c r="AC1407" s="18">
        <v>0</v>
      </c>
      <c r="AD1407" s="18">
        <v>0</v>
      </c>
      <c r="AE1407" s="18">
        <v>0</v>
      </c>
      <c r="AF1407" s="18">
        <v>305000</v>
      </c>
      <c r="AG1407" s="18">
        <v>305000</v>
      </c>
      <c r="AH1407" s="18">
        <v>50</v>
      </c>
      <c r="AI1407" s="18">
        <v>50</v>
      </c>
      <c r="AJ1407" s="18">
        <v>350</v>
      </c>
      <c r="AK1407" s="18">
        <v>350</v>
      </c>
      <c r="AL1407" s="18">
        <v>0</v>
      </c>
      <c r="AM1407" s="18">
        <v>0</v>
      </c>
      <c r="AN1407" s="18">
        <v>0</v>
      </c>
      <c r="AO1407" s="18">
        <v>0</v>
      </c>
    </row>
    <row r="1408" spans="1:41" s="18" customFormat="1">
      <c r="A1408" s="69">
        <v>23182</v>
      </c>
      <c r="B1408" s="69" t="s">
        <v>1717</v>
      </c>
      <c r="C1408" s="69" t="s">
        <v>1717</v>
      </c>
      <c r="D1408" s="18">
        <v>1</v>
      </c>
      <c r="E1408" s="18">
        <v>2</v>
      </c>
      <c r="F1408" s="18">
        <v>1</v>
      </c>
      <c r="G1408" s="18">
        <v>1</v>
      </c>
      <c r="H1408" s="18">
        <v>0</v>
      </c>
      <c r="I1408" s="18">
        <v>355000</v>
      </c>
      <c r="J1408" s="18">
        <v>355000</v>
      </c>
      <c r="K1408" s="18">
        <v>0</v>
      </c>
      <c r="L1408" s="18">
        <v>3</v>
      </c>
      <c r="M1408" s="18">
        <v>6</v>
      </c>
      <c r="N1408" s="18">
        <v>100</v>
      </c>
      <c r="O1408" s="18">
        <v>100</v>
      </c>
      <c r="P1408" s="18">
        <v>0</v>
      </c>
      <c r="Q1408" s="18">
        <v>2</v>
      </c>
      <c r="R1408" s="18">
        <v>0</v>
      </c>
      <c r="S1408" s="18">
        <v>380</v>
      </c>
      <c r="T1408" s="18">
        <v>380</v>
      </c>
      <c r="U1408" s="18">
        <v>0</v>
      </c>
      <c r="V1408" s="18">
        <v>3</v>
      </c>
      <c r="W1408" s="18">
        <v>7</v>
      </c>
      <c r="X1408" s="18">
        <v>3</v>
      </c>
      <c r="Y1408" s="18">
        <v>3</v>
      </c>
      <c r="Z1408" s="18">
        <v>0</v>
      </c>
      <c r="AA1408" s="18">
        <v>0</v>
      </c>
      <c r="AB1408" s="18">
        <v>0</v>
      </c>
      <c r="AC1408" s="18">
        <v>0</v>
      </c>
      <c r="AD1408" s="18">
        <v>0</v>
      </c>
      <c r="AE1408" s="18">
        <v>0</v>
      </c>
      <c r="AF1408" s="18">
        <v>355000</v>
      </c>
      <c r="AG1408" s="18">
        <v>355000</v>
      </c>
      <c r="AH1408" s="18">
        <v>100</v>
      </c>
      <c r="AI1408" s="18">
        <v>100</v>
      </c>
      <c r="AJ1408" s="18">
        <v>380</v>
      </c>
      <c r="AK1408" s="18">
        <v>380</v>
      </c>
      <c r="AL1408" s="18">
        <v>3</v>
      </c>
      <c r="AM1408" s="18">
        <v>3</v>
      </c>
      <c r="AN1408" s="18">
        <v>0</v>
      </c>
      <c r="AO1408" s="18">
        <v>0</v>
      </c>
    </row>
    <row r="1409" spans="1:41" s="18" customFormat="1">
      <c r="A1409" s="69">
        <v>23183</v>
      </c>
      <c r="B1409" s="69" t="s">
        <v>1718</v>
      </c>
      <c r="C1409" s="69" t="s">
        <v>1718</v>
      </c>
      <c r="D1409" s="18">
        <v>1</v>
      </c>
      <c r="E1409" s="18">
        <v>2</v>
      </c>
      <c r="F1409" s="18">
        <v>1</v>
      </c>
      <c r="G1409" s="18">
        <v>1</v>
      </c>
      <c r="H1409" s="18">
        <v>0</v>
      </c>
      <c r="I1409" s="18">
        <v>405000</v>
      </c>
      <c r="J1409" s="18">
        <v>405000</v>
      </c>
      <c r="K1409" s="18">
        <v>0</v>
      </c>
      <c r="L1409" s="18">
        <v>3</v>
      </c>
      <c r="M1409" s="18">
        <v>6</v>
      </c>
      <c r="N1409" s="18">
        <v>150</v>
      </c>
      <c r="O1409" s="18">
        <v>150</v>
      </c>
      <c r="P1409" s="18">
        <v>0</v>
      </c>
      <c r="Q1409" s="18">
        <v>2</v>
      </c>
      <c r="R1409" s="18">
        <v>0</v>
      </c>
      <c r="S1409" s="18">
        <v>410</v>
      </c>
      <c r="T1409" s="18">
        <v>410</v>
      </c>
      <c r="U1409" s="18">
        <v>0</v>
      </c>
      <c r="V1409" s="18">
        <v>3</v>
      </c>
      <c r="W1409" s="18">
        <v>4</v>
      </c>
      <c r="X1409" s="18">
        <v>1</v>
      </c>
      <c r="Y1409" s="18">
        <v>1</v>
      </c>
      <c r="Z1409" s="18">
        <v>0</v>
      </c>
      <c r="AA1409" s="18">
        <v>0</v>
      </c>
      <c r="AB1409" s="18">
        <v>0</v>
      </c>
      <c r="AC1409" s="18">
        <v>0</v>
      </c>
      <c r="AD1409" s="18">
        <v>0</v>
      </c>
      <c r="AE1409" s="18">
        <v>0</v>
      </c>
      <c r="AF1409" s="18">
        <v>405000</v>
      </c>
      <c r="AG1409" s="18">
        <v>405000</v>
      </c>
      <c r="AH1409" s="18">
        <v>150</v>
      </c>
      <c r="AI1409" s="18">
        <v>150</v>
      </c>
      <c r="AJ1409" s="18">
        <v>410</v>
      </c>
      <c r="AK1409" s="18">
        <v>410</v>
      </c>
      <c r="AL1409" s="18">
        <v>1</v>
      </c>
      <c r="AM1409" s="18">
        <v>1</v>
      </c>
      <c r="AN1409" s="18">
        <v>0</v>
      </c>
      <c r="AO1409" s="18">
        <v>0</v>
      </c>
    </row>
    <row r="1410" spans="1:41" s="18" customFormat="1">
      <c r="A1410" s="69">
        <v>23184</v>
      </c>
      <c r="B1410" s="69" t="s">
        <v>1719</v>
      </c>
      <c r="C1410" s="69" t="s">
        <v>1719</v>
      </c>
      <c r="D1410" s="18">
        <v>1</v>
      </c>
      <c r="E1410" s="18">
        <v>2</v>
      </c>
      <c r="F1410" s="18">
        <v>1</v>
      </c>
      <c r="G1410" s="18">
        <v>1</v>
      </c>
      <c r="H1410" s="18">
        <v>0</v>
      </c>
      <c r="I1410" s="18">
        <v>310000</v>
      </c>
      <c r="J1410" s="18">
        <v>310000</v>
      </c>
      <c r="K1410" s="18">
        <v>0</v>
      </c>
      <c r="L1410" s="18">
        <v>3</v>
      </c>
      <c r="M1410" s="18">
        <v>6</v>
      </c>
      <c r="N1410" s="18">
        <v>50</v>
      </c>
      <c r="O1410" s="18">
        <v>50</v>
      </c>
      <c r="P1410" s="18">
        <v>0</v>
      </c>
      <c r="Q1410" s="18">
        <v>2</v>
      </c>
      <c r="R1410" s="18">
        <v>0</v>
      </c>
      <c r="S1410" s="18">
        <v>355</v>
      </c>
      <c r="T1410" s="18">
        <v>355</v>
      </c>
      <c r="U1410" s="18">
        <v>0</v>
      </c>
      <c r="V1410" s="18">
        <v>0</v>
      </c>
      <c r="W1410" s="18">
        <v>0</v>
      </c>
      <c r="X1410" s="18">
        <v>0</v>
      </c>
      <c r="Y1410" s="18">
        <v>0</v>
      </c>
      <c r="Z1410" s="18">
        <v>0</v>
      </c>
      <c r="AA1410" s="18">
        <v>0</v>
      </c>
      <c r="AB1410" s="18">
        <v>0</v>
      </c>
      <c r="AC1410" s="18">
        <v>0</v>
      </c>
      <c r="AD1410" s="18">
        <v>0</v>
      </c>
      <c r="AE1410" s="18">
        <v>0</v>
      </c>
      <c r="AF1410" s="18">
        <v>310000</v>
      </c>
      <c r="AG1410" s="18">
        <v>310000</v>
      </c>
      <c r="AH1410" s="18">
        <v>50</v>
      </c>
      <c r="AI1410" s="18">
        <v>50</v>
      </c>
      <c r="AJ1410" s="18">
        <v>355</v>
      </c>
      <c r="AK1410" s="18">
        <v>355</v>
      </c>
      <c r="AL1410" s="18">
        <v>0</v>
      </c>
      <c r="AM1410" s="18">
        <v>0</v>
      </c>
      <c r="AN1410" s="18">
        <v>0</v>
      </c>
      <c r="AO1410" s="18">
        <v>0</v>
      </c>
    </row>
    <row r="1411" spans="1:41" s="18" customFormat="1">
      <c r="A1411" s="69">
        <v>23185</v>
      </c>
      <c r="B1411" s="69" t="s">
        <v>1720</v>
      </c>
      <c r="C1411" s="69" t="s">
        <v>1720</v>
      </c>
      <c r="D1411" s="18">
        <v>1</v>
      </c>
      <c r="E1411" s="18">
        <v>2</v>
      </c>
      <c r="F1411" s="18">
        <v>1</v>
      </c>
      <c r="G1411" s="18">
        <v>1</v>
      </c>
      <c r="H1411" s="18">
        <v>0</v>
      </c>
      <c r="I1411" s="18">
        <v>360000</v>
      </c>
      <c r="J1411" s="18">
        <v>360000</v>
      </c>
      <c r="K1411" s="18">
        <v>0</v>
      </c>
      <c r="L1411" s="18">
        <v>3</v>
      </c>
      <c r="M1411" s="18">
        <v>6</v>
      </c>
      <c r="N1411" s="18">
        <v>100</v>
      </c>
      <c r="O1411" s="18">
        <v>100</v>
      </c>
      <c r="P1411" s="18">
        <v>0</v>
      </c>
      <c r="Q1411" s="18">
        <v>2</v>
      </c>
      <c r="R1411" s="18">
        <v>0</v>
      </c>
      <c r="S1411" s="18">
        <v>385</v>
      </c>
      <c r="T1411" s="18">
        <v>385</v>
      </c>
      <c r="U1411" s="18">
        <v>0</v>
      </c>
      <c r="V1411" s="18">
        <v>3</v>
      </c>
      <c r="W1411" s="18">
        <v>7</v>
      </c>
      <c r="X1411" s="18">
        <v>3</v>
      </c>
      <c r="Y1411" s="18">
        <v>3</v>
      </c>
      <c r="Z1411" s="18">
        <v>0</v>
      </c>
      <c r="AA1411" s="18">
        <v>0</v>
      </c>
      <c r="AB1411" s="18">
        <v>0</v>
      </c>
      <c r="AC1411" s="18">
        <v>0</v>
      </c>
      <c r="AD1411" s="18">
        <v>0</v>
      </c>
      <c r="AE1411" s="18">
        <v>0</v>
      </c>
      <c r="AF1411" s="18">
        <v>360000</v>
      </c>
      <c r="AG1411" s="18">
        <v>360000</v>
      </c>
      <c r="AH1411" s="18">
        <v>100</v>
      </c>
      <c r="AI1411" s="18">
        <v>100</v>
      </c>
      <c r="AJ1411" s="18">
        <v>385</v>
      </c>
      <c r="AK1411" s="18">
        <v>385</v>
      </c>
      <c r="AL1411" s="18">
        <v>3</v>
      </c>
      <c r="AM1411" s="18">
        <v>3</v>
      </c>
      <c r="AN1411" s="18">
        <v>0</v>
      </c>
      <c r="AO1411" s="18">
        <v>0</v>
      </c>
    </row>
    <row r="1412" spans="1:41" s="18" customFormat="1">
      <c r="A1412" s="69">
        <v>23186</v>
      </c>
      <c r="B1412" s="69" t="s">
        <v>1721</v>
      </c>
      <c r="C1412" s="69" t="s">
        <v>1721</v>
      </c>
      <c r="D1412" s="18">
        <v>1</v>
      </c>
      <c r="E1412" s="18">
        <v>2</v>
      </c>
      <c r="F1412" s="18">
        <v>1</v>
      </c>
      <c r="G1412" s="18">
        <v>1</v>
      </c>
      <c r="H1412" s="18">
        <v>0</v>
      </c>
      <c r="I1412" s="18">
        <v>410000</v>
      </c>
      <c r="J1412" s="18">
        <v>410000</v>
      </c>
      <c r="K1412" s="18">
        <v>0</v>
      </c>
      <c r="L1412" s="18">
        <v>3</v>
      </c>
      <c r="M1412" s="18">
        <v>6</v>
      </c>
      <c r="N1412" s="18">
        <v>150</v>
      </c>
      <c r="O1412" s="18">
        <v>150</v>
      </c>
      <c r="P1412" s="18">
        <v>0</v>
      </c>
      <c r="Q1412" s="18">
        <v>2</v>
      </c>
      <c r="R1412" s="18">
        <v>0</v>
      </c>
      <c r="S1412" s="18">
        <v>415</v>
      </c>
      <c r="T1412" s="18">
        <v>415</v>
      </c>
      <c r="U1412" s="18">
        <v>0</v>
      </c>
      <c r="V1412" s="18">
        <v>3</v>
      </c>
      <c r="W1412" s="18">
        <v>4</v>
      </c>
      <c r="X1412" s="18">
        <v>1</v>
      </c>
      <c r="Y1412" s="18">
        <v>1</v>
      </c>
      <c r="Z1412" s="18">
        <v>0</v>
      </c>
      <c r="AA1412" s="18">
        <v>0</v>
      </c>
      <c r="AB1412" s="18">
        <v>0</v>
      </c>
      <c r="AC1412" s="18">
        <v>0</v>
      </c>
      <c r="AD1412" s="18">
        <v>0</v>
      </c>
      <c r="AE1412" s="18">
        <v>0</v>
      </c>
      <c r="AF1412" s="18">
        <v>410000</v>
      </c>
      <c r="AG1412" s="18">
        <v>410000</v>
      </c>
      <c r="AH1412" s="18">
        <v>150</v>
      </c>
      <c r="AI1412" s="18">
        <v>150</v>
      </c>
      <c r="AJ1412" s="18">
        <v>415</v>
      </c>
      <c r="AK1412" s="18">
        <v>415</v>
      </c>
      <c r="AL1412" s="18">
        <v>1</v>
      </c>
      <c r="AM1412" s="18">
        <v>1</v>
      </c>
      <c r="AN1412" s="18">
        <v>0</v>
      </c>
      <c r="AO1412" s="18">
        <v>0</v>
      </c>
    </row>
    <row r="1413" spans="1:41" s="18" customFormat="1">
      <c r="A1413" s="69">
        <v>23187</v>
      </c>
      <c r="B1413" s="69" t="s">
        <v>1722</v>
      </c>
      <c r="C1413" s="69" t="s">
        <v>1722</v>
      </c>
      <c r="D1413" s="18">
        <v>1</v>
      </c>
      <c r="E1413" s="18">
        <v>2</v>
      </c>
      <c r="F1413" s="18">
        <v>1</v>
      </c>
      <c r="G1413" s="18">
        <v>1</v>
      </c>
      <c r="H1413" s="18">
        <v>0</v>
      </c>
      <c r="I1413" s="18">
        <v>315000</v>
      </c>
      <c r="J1413" s="18">
        <v>315000</v>
      </c>
      <c r="K1413" s="18">
        <v>0</v>
      </c>
      <c r="L1413" s="18">
        <v>3</v>
      </c>
      <c r="M1413" s="18">
        <v>6</v>
      </c>
      <c r="N1413" s="18">
        <v>50</v>
      </c>
      <c r="O1413" s="18">
        <v>50</v>
      </c>
      <c r="P1413" s="18">
        <v>0</v>
      </c>
      <c r="Q1413" s="18">
        <v>2</v>
      </c>
      <c r="R1413" s="18">
        <v>0</v>
      </c>
      <c r="S1413" s="18">
        <v>360</v>
      </c>
      <c r="T1413" s="18">
        <v>360</v>
      </c>
      <c r="U1413" s="18">
        <v>0</v>
      </c>
      <c r="V1413" s="18">
        <v>0</v>
      </c>
      <c r="W1413" s="18">
        <v>0</v>
      </c>
      <c r="X1413" s="18">
        <v>0</v>
      </c>
      <c r="Y1413" s="18">
        <v>0</v>
      </c>
      <c r="Z1413" s="18">
        <v>0</v>
      </c>
      <c r="AA1413" s="18">
        <v>0</v>
      </c>
      <c r="AB1413" s="18">
        <v>0</v>
      </c>
      <c r="AC1413" s="18">
        <v>0</v>
      </c>
      <c r="AD1413" s="18">
        <v>0</v>
      </c>
      <c r="AE1413" s="18">
        <v>0</v>
      </c>
      <c r="AF1413" s="18">
        <v>315000</v>
      </c>
      <c r="AG1413" s="18">
        <v>315000</v>
      </c>
      <c r="AH1413" s="18">
        <v>50</v>
      </c>
      <c r="AI1413" s="18">
        <v>50</v>
      </c>
      <c r="AJ1413" s="18">
        <v>360</v>
      </c>
      <c r="AK1413" s="18">
        <v>360</v>
      </c>
      <c r="AL1413" s="18">
        <v>0</v>
      </c>
      <c r="AM1413" s="18">
        <v>0</v>
      </c>
      <c r="AN1413" s="18">
        <v>0</v>
      </c>
      <c r="AO1413" s="18">
        <v>0</v>
      </c>
    </row>
    <row r="1414" spans="1:41" s="18" customFormat="1">
      <c r="A1414" s="69">
        <v>23188</v>
      </c>
      <c r="B1414" s="69" t="s">
        <v>1723</v>
      </c>
      <c r="C1414" s="69" t="s">
        <v>1723</v>
      </c>
      <c r="D1414" s="18">
        <v>1</v>
      </c>
      <c r="E1414" s="18">
        <v>2</v>
      </c>
      <c r="F1414" s="18">
        <v>1</v>
      </c>
      <c r="G1414" s="18">
        <v>1</v>
      </c>
      <c r="H1414" s="18">
        <v>0</v>
      </c>
      <c r="I1414" s="18">
        <v>365000</v>
      </c>
      <c r="J1414" s="18">
        <v>365000</v>
      </c>
      <c r="K1414" s="18">
        <v>0</v>
      </c>
      <c r="L1414" s="18">
        <v>3</v>
      </c>
      <c r="M1414" s="18">
        <v>6</v>
      </c>
      <c r="N1414" s="18">
        <v>100</v>
      </c>
      <c r="O1414" s="18">
        <v>100</v>
      </c>
      <c r="P1414" s="18">
        <v>0</v>
      </c>
      <c r="Q1414" s="18">
        <v>2</v>
      </c>
      <c r="R1414" s="18">
        <v>0</v>
      </c>
      <c r="S1414" s="18">
        <v>390</v>
      </c>
      <c r="T1414" s="18">
        <v>390</v>
      </c>
      <c r="U1414" s="18">
        <v>0</v>
      </c>
      <c r="V1414" s="18">
        <v>3</v>
      </c>
      <c r="W1414" s="18">
        <v>7</v>
      </c>
      <c r="X1414" s="18">
        <v>3</v>
      </c>
      <c r="Y1414" s="18">
        <v>3</v>
      </c>
      <c r="Z1414" s="18">
        <v>0</v>
      </c>
      <c r="AA1414" s="18">
        <v>0</v>
      </c>
      <c r="AB1414" s="18">
        <v>0</v>
      </c>
      <c r="AC1414" s="18">
        <v>0</v>
      </c>
      <c r="AD1414" s="18">
        <v>0</v>
      </c>
      <c r="AE1414" s="18">
        <v>0</v>
      </c>
      <c r="AF1414" s="18">
        <v>365000</v>
      </c>
      <c r="AG1414" s="18">
        <v>365000</v>
      </c>
      <c r="AH1414" s="18">
        <v>100</v>
      </c>
      <c r="AI1414" s="18">
        <v>100</v>
      </c>
      <c r="AJ1414" s="18">
        <v>390</v>
      </c>
      <c r="AK1414" s="18">
        <v>390</v>
      </c>
      <c r="AL1414" s="18">
        <v>3</v>
      </c>
      <c r="AM1414" s="18">
        <v>3</v>
      </c>
      <c r="AN1414" s="18">
        <v>0</v>
      </c>
      <c r="AO1414" s="18">
        <v>0</v>
      </c>
    </row>
    <row r="1415" spans="1:41" s="18" customFormat="1">
      <c r="A1415" s="69">
        <v>23189</v>
      </c>
      <c r="B1415" s="69" t="s">
        <v>1724</v>
      </c>
      <c r="C1415" s="69" t="s">
        <v>1724</v>
      </c>
      <c r="D1415" s="18">
        <v>1</v>
      </c>
      <c r="E1415" s="18">
        <v>2</v>
      </c>
      <c r="F1415" s="18">
        <v>1</v>
      </c>
      <c r="G1415" s="18">
        <v>1</v>
      </c>
      <c r="H1415" s="18">
        <v>0</v>
      </c>
      <c r="I1415" s="18">
        <v>415000</v>
      </c>
      <c r="J1415" s="18">
        <v>415000</v>
      </c>
      <c r="K1415" s="18">
        <v>0</v>
      </c>
      <c r="L1415" s="18">
        <v>3</v>
      </c>
      <c r="M1415" s="18">
        <v>6</v>
      </c>
      <c r="N1415" s="18">
        <v>150</v>
      </c>
      <c r="O1415" s="18">
        <v>150</v>
      </c>
      <c r="P1415" s="18">
        <v>0</v>
      </c>
      <c r="Q1415" s="18">
        <v>2</v>
      </c>
      <c r="R1415" s="18">
        <v>0</v>
      </c>
      <c r="S1415" s="18">
        <v>420</v>
      </c>
      <c r="T1415" s="18">
        <v>420</v>
      </c>
      <c r="U1415" s="18">
        <v>0</v>
      </c>
      <c r="V1415" s="18">
        <v>3</v>
      </c>
      <c r="W1415" s="18">
        <v>4</v>
      </c>
      <c r="X1415" s="18">
        <v>1</v>
      </c>
      <c r="Y1415" s="18">
        <v>1</v>
      </c>
      <c r="Z1415" s="18">
        <v>0</v>
      </c>
      <c r="AA1415" s="18">
        <v>0</v>
      </c>
      <c r="AB1415" s="18">
        <v>0</v>
      </c>
      <c r="AC1415" s="18">
        <v>0</v>
      </c>
      <c r="AD1415" s="18">
        <v>0</v>
      </c>
      <c r="AE1415" s="18">
        <v>0</v>
      </c>
      <c r="AF1415" s="18">
        <v>415000</v>
      </c>
      <c r="AG1415" s="18">
        <v>415000</v>
      </c>
      <c r="AH1415" s="18">
        <v>150</v>
      </c>
      <c r="AI1415" s="18">
        <v>150</v>
      </c>
      <c r="AJ1415" s="18">
        <v>420</v>
      </c>
      <c r="AK1415" s="18">
        <v>420</v>
      </c>
      <c r="AL1415" s="18">
        <v>1</v>
      </c>
      <c r="AM1415" s="18">
        <v>1</v>
      </c>
      <c r="AN1415" s="18">
        <v>0</v>
      </c>
      <c r="AO1415" s="18">
        <v>0</v>
      </c>
    </row>
    <row r="1416" spans="1:41" s="18" customFormat="1">
      <c r="A1416" s="69">
        <v>23190</v>
      </c>
      <c r="B1416" s="69" t="s">
        <v>1725</v>
      </c>
      <c r="C1416" s="69" t="s">
        <v>1725</v>
      </c>
      <c r="D1416" s="18">
        <v>1</v>
      </c>
      <c r="E1416" s="18">
        <v>2</v>
      </c>
      <c r="F1416" s="18">
        <v>1</v>
      </c>
      <c r="G1416" s="18">
        <v>1</v>
      </c>
      <c r="H1416" s="18">
        <v>0</v>
      </c>
      <c r="I1416" s="18">
        <v>320000</v>
      </c>
      <c r="J1416" s="18">
        <v>320000</v>
      </c>
      <c r="K1416" s="18">
        <v>0</v>
      </c>
      <c r="L1416" s="18">
        <v>3</v>
      </c>
      <c r="M1416" s="18">
        <v>6</v>
      </c>
      <c r="N1416" s="18">
        <v>50</v>
      </c>
      <c r="O1416" s="18">
        <v>50</v>
      </c>
      <c r="P1416" s="18">
        <v>0</v>
      </c>
      <c r="Q1416" s="18">
        <v>2</v>
      </c>
      <c r="R1416" s="18">
        <v>0</v>
      </c>
      <c r="S1416" s="18">
        <v>365</v>
      </c>
      <c r="T1416" s="18">
        <v>365</v>
      </c>
      <c r="U1416" s="18">
        <v>0</v>
      </c>
      <c r="V1416" s="18">
        <v>0</v>
      </c>
      <c r="W1416" s="18">
        <v>0</v>
      </c>
      <c r="X1416" s="18">
        <v>0</v>
      </c>
      <c r="Y1416" s="18">
        <v>0</v>
      </c>
      <c r="Z1416" s="18">
        <v>0</v>
      </c>
      <c r="AA1416" s="18">
        <v>0</v>
      </c>
      <c r="AB1416" s="18">
        <v>0</v>
      </c>
      <c r="AC1416" s="18">
        <v>0</v>
      </c>
      <c r="AD1416" s="18">
        <v>0</v>
      </c>
      <c r="AE1416" s="18">
        <v>0</v>
      </c>
      <c r="AF1416" s="18">
        <v>320000</v>
      </c>
      <c r="AG1416" s="18">
        <v>320000</v>
      </c>
      <c r="AH1416" s="18">
        <v>50</v>
      </c>
      <c r="AI1416" s="18">
        <v>50</v>
      </c>
      <c r="AJ1416" s="18">
        <v>365</v>
      </c>
      <c r="AK1416" s="18">
        <v>365</v>
      </c>
      <c r="AL1416" s="18">
        <v>0</v>
      </c>
      <c r="AM1416" s="18">
        <v>0</v>
      </c>
      <c r="AN1416" s="18">
        <v>0</v>
      </c>
      <c r="AO1416" s="18">
        <v>0</v>
      </c>
    </row>
    <row r="1417" spans="1:41" s="18" customFormat="1">
      <c r="A1417" s="69">
        <v>23191</v>
      </c>
      <c r="B1417" s="69" t="s">
        <v>1726</v>
      </c>
      <c r="C1417" s="69" t="s">
        <v>1726</v>
      </c>
      <c r="D1417" s="18">
        <v>1</v>
      </c>
      <c r="E1417" s="18">
        <v>2</v>
      </c>
      <c r="F1417" s="18">
        <v>1</v>
      </c>
      <c r="G1417" s="18">
        <v>1</v>
      </c>
      <c r="H1417" s="18">
        <v>0</v>
      </c>
      <c r="I1417" s="18">
        <v>370000</v>
      </c>
      <c r="J1417" s="18">
        <v>370000</v>
      </c>
      <c r="K1417" s="18">
        <v>0</v>
      </c>
      <c r="L1417" s="18">
        <v>3</v>
      </c>
      <c r="M1417" s="18">
        <v>6</v>
      </c>
      <c r="N1417" s="18">
        <v>100</v>
      </c>
      <c r="O1417" s="18">
        <v>100</v>
      </c>
      <c r="P1417" s="18">
        <v>0</v>
      </c>
      <c r="Q1417" s="18">
        <v>2</v>
      </c>
      <c r="R1417" s="18">
        <v>0</v>
      </c>
      <c r="S1417" s="18">
        <v>395</v>
      </c>
      <c r="T1417" s="18">
        <v>395</v>
      </c>
      <c r="U1417" s="18">
        <v>0</v>
      </c>
      <c r="V1417" s="18">
        <v>3</v>
      </c>
      <c r="W1417" s="18">
        <v>7</v>
      </c>
      <c r="X1417" s="18">
        <v>3</v>
      </c>
      <c r="Y1417" s="18">
        <v>3</v>
      </c>
      <c r="Z1417" s="18">
        <v>0</v>
      </c>
      <c r="AA1417" s="18">
        <v>0</v>
      </c>
      <c r="AB1417" s="18">
        <v>0</v>
      </c>
      <c r="AC1417" s="18">
        <v>0</v>
      </c>
      <c r="AD1417" s="18">
        <v>0</v>
      </c>
      <c r="AE1417" s="18">
        <v>0</v>
      </c>
      <c r="AF1417" s="18">
        <v>370000</v>
      </c>
      <c r="AG1417" s="18">
        <v>370000</v>
      </c>
      <c r="AH1417" s="18">
        <v>100</v>
      </c>
      <c r="AI1417" s="18">
        <v>100</v>
      </c>
      <c r="AJ1417" s="18">
        <v>395</v>
      </c>
      <c r="AK1417" s="18">
        <v>395</v>
      </c>
      <c r="AL1417" s="18">
        <v>3</v>
      </c>
      <c r="AM1417" s="18">
        <v>3</v>
      </c>
      <c r="AN1417" s="18">
        <v>0</v>
      </c>
      <c r="AO1417" s="18">
        <v>0</v>
      </c>
    </row>
    <row r="1418" spans="1:41" s="18" customFormat="1">
      <c r="A1418" s="69">
        <v>23192</v>
      </c>
      <c r="B1418" s="69" t="s">
        <v>1727</v>
      </c>
      <c r="C1418" s="69" t="s">
        <v>1727</v>
      </c>
      <c r="D1418" s="18">
        <v>1</v>
      </c>
      <c r="E1418" s="18">
        <v>2</v>
      </c>
      <c r="F1418" s="18">
        <v>1</v>
      </c>
      <c r="G1418" s="18">
        <v>1</v>
      </c>
      <c r="H1418" s="18">
        <v>0</v>
      </c>
      <c r="I1418" s="18">
        <v>420000</v>
      </c>
      <c r="J1418" s="18">
        <v>420000</v>
      </c>
      <c r="K1418" s="18">
        <v>0</v>
      </c>
      <c r="L1418" s="18">
        <v>3</v>
      </c>
      <c r="M1418" s="18">
        <v>6</v>
      </c>
      <c r="N1418" s="18">
        <v>150</v>
      </c>
      <c r="O1418" s="18">
        <v>150</v>
      </c>
      <c r="P1418" s="18">
        <v>0</v>
      </c>
      <c r="Q1418" s="18">
        <v>2</v>
      </c>
      <c r="R1418" s="18">
        <v>0</v>
      </c>
      <c r="S1418" s="18">
        <v>425</v>
      </c>
      <c r="T1418" s="18">
        <v>425</v>
      </c>
      <c r="U1418" s="18">
        <v>0</v>
      </c>
      <c r="V1418" s="18">
        <v>3</v>
      </c>
      <c r="W1418" s="18">
        <v>4</v>
      </c>
      <c r="X1418" s="18">
        <v>1</v>
      </c>
      <c r="Y1418" s="18">
        <v>1</v>
      </c>
      <c r="Z1418" s="18">
        <v>0</v>
      </c>
      <c r="AA1418" s="18">
        <v>0</v>
      </c>
      <c r="AB1418" s="18">
        <v>0</v>
      </c>
      <c r="AC1418" s="18">
        <v>0</v>
      </c>
      <c r="AD1418" s="18">
        <v>0</v>
      </c>
      <c r="AE1418" s="18">
        <v>0</v>
      </c>
      <c r="AF1418" s="18">
        <v>420000</v>
      </c>
      <c r="AG1418" s="18">
        <v>420000</v>
      </c>
      <c r="AH1418" s="18">
        <v>150</v>
      </c>
      <c r="AI1418" s="18">
        <v>150</v>
      </c>
      <c r="AJ1418" s="18">
        <v>425</v>
      </c>
      <c r="AK1418" s="18">
        <v>425</v>
      </c>
      <c r="AL1418" s="18">
        <v>1</v>
      </c>
      <c r="AM1418" s="18">
        <v>1</v>
      </c>
      <c r="AN1418" s="18">
        <v>0</v>
      </c>
      <c r="AO1418" s="18">
        <v>0</v>
      </c>
    </row>
    <row r="1419" spans="1:41" s="18" customFormat="1">
      <c r="A1419" s="69">
        <v>23193</v>
      </c>
      <c r="B1419" s="69" t="s">
        <v>1728</v>
      </c>
      <c r="C1419" s="69" t="s">
        <v>1728</v>
      </c>
      <c r="D1419" s="18">
        <v>1</v>
      </c>
      <c r="E1419" s="18">
        <v>2</v>
      </c>
      <c r="F1419" s="18">
        <v>1</v>
      </c>
      <c r="G1419" s="18">
        <v>1</v>
      </c>
      <c r="H1419" s="18">
        <v>0</v>
      </c>
      <c r="I1419" s="18">
        <v>325000</v>
      </c>
      <c r="J1419" s="18">
        <v>325000</v>
      </c>
      <c r="K1419" s="18">
        <v>0</v>
      </c>
      <c r="L1419" s="18">
        <v>3</v>
      </c>
      <c r="M1419" s="18">
        <v>6</v>
      </c>
      <c r="N1419" s="18">
        <v>50</v>
      </c>
      <c r="O1419" s="18">
        <v>50</v>
      </c>
      <c r="P1419" s="18">
        <v>0</v>
      </c>
      <c r="Q1419" s="18">
        <v>2</v>
      </c>
      <c r="R1419" s="18">
        <v>0</v>
      </c>
      <c r="S1419" s="18">
        <v>370</v>
      </c>
      <c r="T1419" s="18">
        <v>370</v>
      </c>
      <c r="U1419" s="18">
        <v>0</v>
      </c>
      <c r="V1419" s="18">
        <v>0</v>
      </c>
      <c r="W1419" s="18">
        <v>0</v>
      </c>
      <c r="X1419" s="18">
        <v>0</v>
      </c>
      <c r="Y1419" s="18">
        <v>0</v>
      </c>
      <c r="Z1419" s="18">
        <v>0</v>
      </c>
      <c r="AA1419" s="18">
        <v>0</v>
      </c>
      <c r="AB1419" s="18">
        <v>0</v>
      </c>
      <c r="AC1419" s="18">
        <v>0</v>
      </c>
      <c r="AD1419" s="18">
        <v>0</v>
      </c>
      <c r="AE1419" s="18">
        <v>0</v>
      </c>
      <c r="AF1419" s="18">
        <v>325000</v>
      </c>
      <c r="AG1419" s="18">
        <v>325000</v>
      </c>
      <c r="AH1419" s="18">
        <v>50</v>
      </c>
      <c r="AI1419" s="18">
        <v>50</v>
      </c>
      <c r="AJ1419" s="18">
        <v>370</v>
      </c>
      <c r="AK1419" s="18">
        <v>370</v>
      </c>
      <c r="AL1419" s="18">
        <v>0</v>
      </c>
      <c r="AM1419" s="18">
        <v>0</v>
      </c>
      <c r="AN1419" s="18">
        <v>0</v>
      </c>
      <c r="AO1419" s="18">
        <v>0</v>
      </c>
    </row>
    <row r="1420" spans="1:41" s="18" customFormat="1">
      <c r="A1420" s="69">
        <v>23194</v>
      </c>
      <c r="B1420" s="69" t="s">
        <v>1729</v>
      </c>
      <c r="C1420" s="69" t="s">
        <v>1729</v>
      </c>
      <c r="D1420" s="18">
        <v>1</v>
      </c>
      <c r="E1420" s="18">
        <v>2</v>
      </c>
      <c r="F1420" s="18">
        <v>1</v>
      </c>
      <c r="G1420" s="18">
        <v>1</v>
      </c>
      <c r="H1420" s="18">
        <v>0</v>
      </c>
      <c r="I1420" s="18">
        <v>375000</v>
      </c>
      <c r="J1420" s="18">
        <v>375000</v>
      </c>
      <c r="K1420" s="18">
        <v>0</v>
      </c>
      <c r="L1420" s="18">
        <v>3</v>
      </c>
      <c r="M1420" s="18">
        <v>6</v>
      </c>
      <c r="N1420" s="18">
        <v>100</v>
      </c>
      <c r="O1420" s="18">
        <v>100</v>
      </c>
      <c r="P1420" s="18">
        <v>0</v>
      </c>
      <c r="Q1420" s="18">
        <v>2</v>
      </c>
      <c r="R1420" s="18">
        <v>0</v>
      </c>
      <c r="S1420" s="18">
        <v>400</v>
      </c>
      <c r="T1420" s="18">
        <v>400</v>
      </c>
      <c r="U1420" s="18">
        <v>0</v>
      </c>
      <c r="V1420" s="18">
        <v>3</v>
      </c>
      <c r="W1420" s="18">
        <v>7</v>
      </c>
      <c r="X1420" s="18">
        <v>3</v>
      </c>
      <c r="Y1420" s="18">
        <v>3</v>
      </c>
      <c r="Z1420" s="18">
        <v>0</v>
      </c>
      <c r="AA1420" s="18">
        <v>0</v>
      </c>
      <c r="AB1420" s="18">
        <v>0</v>
      </c>
      <c r="AC1420" s="18">
        <v>0</v>
      </c>
      <c r="AD1420" s="18">
        <v>0</v>
      </c>
      <c r="AE1420" s="18">
        <v>0</v>
      </c>
      <c r="AF1420" s="18">
        <v>375000</v>
      </c>
      <c r="AG1420" s="18">
        <v>375000</v>
      </c>
      <c r="AH1420" s="18">
        <v>100</v>
      </c>
      <c r="AI1420" s="18">
        <v>100</v>
      </c>
      <c r="AJ1420" s="18">
        <v>400</v>
      </c>
      <c r="AK1420" s="18">
        <v>400</v>
      </c>
      <c r="AL1420" s="18">
        <v>3</v>
      </c>
      <c r="AM1420" s="18">
        <v>3</v>
      </c>
      <c r="AN1420" s="18">
        <v>0</v>
      </c>
      <c r="AO1420" s="18">
        <v>0</v>
      </c>
    </row>
    <row r="1421" spans="1:41" s="18" customFormat="1">
      <c r="A1421" s="69">
        <v>23195</v>
      </c>
      <c r="B1421" s="69" t="s">
        <v>1730</v>
      </c>
      <c r="C1421" s="69" t="s">
        <v>1730</v>
      </c>
      <c r="D1421" s="18">
        <v>1</v>
      </c>
      <c r="E1421" s="18">
        <v>2</v>
      </c>
      <c r="F1421" s="18">
        <v>1</v>
      </c>
      <c r="G1421" s="18">
        <v>1</v>
      </c>
      <c r="H1421" s="18">
        <v>0</v>
      </c>
      <c r="I1421" s="18">
        <v>425000</v>
      </c>
      <c r="J1421" s="18">
        <v>425000</v>
      </c>
      <c r="K1421" s="18">
        <v>0</v>
      </c>
      <c r="L1421" s="18">
        <v>3</v>
      </c>
      <c r="M1421" s="18">
        <v>6</v>
      </c>
      <c r="N1421" s="18">
        <v>150</v>
      </c>
      <c r="O1421" s="18">
        <v>150</v>
      </c>
      <c r="P1421" s="18">
        <v>0</v>
      </c>
      <c r="Q1421" s="18">
        <v>2</v>
      </c>
      <c r="R1421" s="18">
        <v>0</v>
      </c>
      <c r="S1421" s="18">
        <v>430</v>
      </c>
      <c r="T1421" s="18">
        <v>430</v>
      </c>
      <c r="U1421" s="18">
        <v>0</v>
      </c>
      <c r="V1421" s="18">
        <v>3</v>
      </c>
      <c r="W1421" s="18">
        <v>4</v>
      </c>
      <c r="X1421" s="18">
        <v>1</v>
      </c>
      <c r="Y1421" s="18">
        <v>1</v>
      </c>
      <c r="Z1421" s="18">
        <v>0</v>
      </c>
      <c r="AA1421" s="18">
        <v>0</v>
      </c>
      <c r="AB1421" s="18">
        <v>0</v>
      </c>
      <c r="AC1421" s="18">
        <v>0</v>
      </c>
      <c r="AD1421" s="18">
        <v>0</v>
      </c>
      <c r="AE1421" s="18">
        <v>0</v>
      </c>
      <c r="AF1421" s="18">
        <v>425000</v>
      </c>
      <c r="AG1421" s="18">
        <v>425000</v>
      </c>
      <c r="AH1421" s="18">
        <v>150</v>
      </c>
      <c r="AI1421" s="18">
        <v>150</v>
      </c>
      <c r="AJ1421" s="18">
        <v>430</v>
      </c>
      <c r="AK1421" s="18">
        <v>430</v>
      </c>
      <c r="AL1421" s="18">
        <v>1</v>
      </c>
      <c r="AM1421" s="18">
        <v>1</v>
      </c>
      <c r="AN1421" s="18">
        <v>0</v>
      </c>
      <c r="AO1421" s="18">
        <v>0</v>
      </c>
    </row>
    <row r="1422" spans="1:41">
      <c r="A1422" s="45">
        <v>40001</v>
      </c>
      <c r="B1422" s="45" t="s">
        <v>3595</v>
      </c>
      <c r="C1422" s="45" t="s">
        <v>3596</v>
      </c>
      <c r="D1422" s="45">
        <v>1</v>
      </c>
      <c r="E1422" s="45">
        <v>2</v>
      </c>
      <c r="F1422" s="45">
        <v>1</v>
      </c>
      <c r="G1422" s="45">
        <v>36</v>
      </c>
      <c r="H1422" s="45">
        <v>0</v>
      </c>
      <c r="I1422" s="45">
        <v>6</v>
      </c>
      <c r="J1422" s="45">
        <v>9</v>
      </c>
      <c r="K1422" s="60">
        <v>1000</v>
      </c>
      <c r="L1422" s="60">
        <v>0</v>
      </c>
      <c r="M1422" s="60">
        <v>0</v>
      </c>
      <c r="N1422" s="60">
        <v>0</v>
      </c>
      <c r="O1422" s="60">
        <v>0</v>
      </c>
      <c r="P1422" s="60">
        <v>0</v>
      </c>
      <c r="Q1422" s="60">
        <v>0</v>
      </c>
      <c r="R1422" s="60">
        <v>0</v>
      </c>
      <c r="S1422" s="60">
        <v>0</v>
      </c>
      <c r="T1422" s="60">
        <v>0</v>
      </c>
      <c r="U1422" s="60">
        <v>0</v>
      </c>
      <c r="V1422" s="60">
        <v>0</v>
      </c>
      <c r="W1422" s="60">
        <v>0</v>
      </c>
      <c r="X1422" s="60">
        <v>0</v>
      </c>
      <c r="Y1422" s="60">
        <v>0</v>
      </c>
      <c r="Z1422" s="60">
        <v>0</v>
      </c>
      <c r="AA1422" s="60">
        <v>0</v>
      </c>
      <c r="AB1422" s="60">
        <v>0</v>
      </c>
      <c r="AC1422" s="60">
        <v>0</v>
      </c>
      <c r="AD1422" s="60">
        <v>0</v>
      </c>
      <c r="AE1422" s="60">
        <v>0</v>
      </c>
      <c r="AF1422" s="45">
        <v>6</v>
      </c>
      <c r="AG1422" s="45">
        <v>9</v>
      </c>
      <c r="AH1422" s="45">
        <v>0</v>
      </c>
      <c r="AI1422" s="45">
        <v>0</v>
      </c>
      <c r="AJ1422" s="45">
        <v>0</v>
      </c>
      <c r="AK1422" s="45">
        <v>0</v>
      </c>
      <c r="AL1422" s="45">
        <v>0</v>
      </c>
      <c r="AM1422" s="45">
        <v>0</v>
      </c>
      <c r="AN1422" s="45">
        <v>0</v>
      </c>
      <c r="AO1422" s="45">
        <v>0</v>
      </c>
    </row>
    <row r="1423" spans="1:41">
      <c r="A1423" s="45">
        <v>40002</v>
      </c>
      <c r="B1423" s="45" t="s">
        <v>3595</v>
      </c>
      <c r="C1423" s="45" t="s">
        <v>3596</v>
      </c>
      <c r="D1423" s="45">
        <v>1</v>
      </c>
      <c r="E1423" s="45">
        <v>2</v>
      </c>
      <c r="F1423" s="45">
        <v>1</v>
      </c>
      <c r="G1423" s="45">
        <v>36</v>
      </c>
      <c r="H1423" s="45">
        <v>0</v>
      </c>
      <c r="I1423" s="45">
        <v>7</v>
      </c>
      <c r="J1423" s="45">
        <v>10</v>
      </c>
      <c r="K1423" s="60">
        <v>1000</v>
      </c>
      <c r="L1423" s="60">
        <v>0</v>
      </c>
      <c r="M1423" s="60">
        <v>0</v>
      </c>
      <c r="N1423" s="60">
        <v>0</v>
      </c>
      <c r="O1423" s="60">
        <v>0</v>
      </c>
      <c r="P1423" s="60">
        <v>0</v>
      </c>
      <c r="Q1423" s="60">
        <v>0</v>
      </c>
      <c r="R1423" s="60">
        <v>0</v>
      </c>
      <c r="S1423" s="60">
        <v>0</v>
      </c>
      <c r="T1423" s="60">
        <v>0</v>
      </c>
      <c r="U1423" s="60">
        <v>0</v>
      </c>
      <c r="V1423" s="60">
        <v>0</v>
      </c>
      <c r="W1423" s="60">
        <v>0</v>
      </c>
      <c r="X1423" s="60">
        <v>0</v>
      </c>
      <c r="Y1423" s="60">
        <v>0</v>
      </c>
      <c r="Z1423" s="60">
        <v>0</v>
      </c>
      <c r="AA1423" s="60">
        <v>0</v>
      </c>
      <c r="AB1423" s="60">
        <v>0</v>
      </c>
      <c r="AC1423" s="60">
        <v>0</v>
      </c>
      <c r="AD1423" s="60">
        <v>0</v>
      </c>
      <c r="AE1423" s="60">
        <v>0</v>
      </c>
      <c r="AF1423" s="45">
        <v>7</v>
      </c>
      <c r="AG1423" s="45">
        <v>10</v>
      </c>
      <c r="AH1423" s="45">
        <v>0</v>
      </c>
      <c r="AI1423" s="45">
        <v>0</v>
      </c>
      <c r="AJ1423" s="45">
        <v>0</v>
      </c>
      <c r="AK1423" s="45">
        <v>0</v>
      </c>
      <c r="AL1423" s="45">
        <v>0</v>
      </c>
      <c r="AM1423" s="45">
        <v>0</v>
      </c>
      <c r="AN1423" s="45">
        <v>0</v>
      </c>
      <c r="AO1423" s="45">
        <v>0</v>
      </c>
    </row>
    <row r="1424" spans="1:41">
      <c r="A1424" s="45">
        <v>40003</v>
      </c>
      <c r="B1424" s="45" t="s">
        <v>3595</v>
      </c>
      <c r="C1424" s="45" t="s">
        <v>3596</v>
      </c>
      <c r="D1424" s="45">
        <v>1</v>
      </c>
      <c r="E1424" s="45">
        <v>2</v>
      </c>
      <c r="F1424" s="45">
        <v>1</v>
      </c>
      <c r="G1424" s="45">
        <v>36</v>
      </c>
      <c r="H1424" s="45">
        <v>0</v>
      </c>
      <c r="I1424" s="45">
        <v>8</v>
      </c>
      <c r="J1424" s="45">
        <v>11</v>
      </c>
      <c r="K1424" s="60">
        <v>1000</v>
      </c>
      <c r="L1424" s="60">
        <v>0</v>
      </c>
      <c r="M1424" s="60">
        <v>0</v>
      </c>
      <c r="N1424" s="60">
        <v>0</v>
      </c>
      <c r="O1424" s="60">
        <v>0</v>
      </c>
      <c r="P1424" s="60">
        <v>0</v>
      </c>
      <c r="Q1424" s="60">
        <v>0</v>
      </c>
      <c r="R1424" s="60">
        <v>0</v>
      </c>
      <c r="S1424" s="60">
        <v>0</v>
      </c>
      <c r="T1424" s="60">
        <v>0</v>
      </c>
      <c r="U1424" s="60">
        <v>0</v>
      </c>
      <c r="V1424" s="60">
        <v>0</v>
      </c>
      <c r="W1424" s="60">
        <v>0</v>
      </c>
      <c r="X1424" s="60">
        <v>0</v>
      </c>
      <c r="Y1424" s="60">
        <v>0</v>
      </c>
      <c r="Z1424" s="60">
        <v>0</v>
      </c>
      <c r="AA1424" s="60">
        <v>0</v>
      </c>
      <c r="AB1424" s="60">
        <v>0</v>
      </c>
      <c r="AC1424" s="60">
        <v>0</v>
      </c>
      <c r="AD1424" s="60">
        <v>0</v>
      </c>
      <c r="AE1424" s="60">
        <v>0</v>
      </c>
      <c r="AF1424" s="45">
        <v>8</v>
      </c>
      <c r="AG1424" s="45">
        <v>11</v>
      </c>
      <c r="AH1424" s="45">
        <v>0</v>
      </c>
      <c r="AI1424" s="45">
        <v>0</v>
      </c>
      <c r="AJ1424" s="45">
        <v>0</v>
      </c>
      <c r="AK1424" s="45">
        <v>0</v>
      </c>
      <c r="AL1424" s="45">
        <v>0</v>
      </c>
      <c r="AM1424" s="45">
        <v>0</v>
      </c>
      <c r="AN1424" s="45">
        <v>0</v>
      </c>
      <c r="AO1424" s="45">
        <v>0</v>
      </c>
    </row>
    <row r="1425" spans="1:41">
      <c r="A1425" s="45">
        <v>40004</v>
      </c>
      <c r="B1425" s="45" t="s">
        <v>3595</v>
      </c>
      <c r="C1425" s="45" t="s">
        <v>3596</v>
      </c>
      <c r="D1425" s="45">
        <v>1</v>
      </c>
      <c r="E1425" s="45">
        <v>2</v>
      </c>
      <c r="F1425" s="45">
        <v>1</v>
      </c>
      <c r="G1425" s="45">
        <v>36</v>
      </c>
      <c r="H1425" s="45">
        <v>0</v>
      </c>
      <c r="I1425" s="45">
        <v>9</v>
      </c>
      <c r="J1425" s="45">
        <v>13</v>
      </c>
      <c r="K1425" s="60">
        <v>1000</v>
      </c>
      <c r="L1425" s="60">
        <v>0</v>
      </c>
      <c r="M1425" s="60">
        <v>0</v>
      </c>
      <c r="N1425" s="60">
        <v>0</v>
      </c>
      <c r="O1425" s="60">
        <v>0</v>
      </c>
      <c r="P1425" s="60">
        <v>0</v>
      </c>
      <c r="Q1425" s="60">
        <v>0</v>
      </c>
      <c r="R1425" s="60">
        <v>0</v>
      </c>
      <c r="S1425" s="60">
        <v>0</v>
      </c>
      <c r="T1425" s="60">
        <v>0</v>
      </c>
      <c r="U1425" s="60">
        <v>0</v>
      </c>
      <c r="V1425" s="60">
        <v>0</v>
      </c>
      <c r="W1425" s="60">
        <v>0</v>
      </c>
      <c r="X1425" s="60">
        <v>0</v>
      </c>
      <c r="Y1425" s="60">
        <v>0</v>
      </c>
      <c r="Z1425" s="60">
        <v>0</v>
      </c>
      <c r="AA1425" s="60">
        <v>0</v>
      </c>
      <c r="AB1425" s="60">
        <v>0</v>
      </c>
      <c r="AC1425" s="60">
        <v>0</v>
      </c>
      <c r="AD1425" s="60">
        <v>0</v>
      </c>
      <c r="AE1425" s="60">
        <v>0</v>
      </c>
      <c r="AF1425" s="45">
        <v>9</v>
      </c>
      <c r="AG1425" s="45">
        <v>13</v>
      </c>
      <c r="AH1425" s="45">
        <v>0</v>
      </c>
      <c r="AI1425" s="45">
        <v>0</v>
      </c>
      <c r="AJ1425" s="45">
        <v>0</v>
      </c>
      <c r="AK1425" s="45">
        <v>0</v>
      </c>
      <c r="AL1425" s="45">
        <v>0</v>
      </c>
      <c r="AM1425" s="45">
        <v>0</v>
      </c>
      <c r="AN1425" s="45">
        <v>0</v>
      </c>
      <c r="AO1425" s="45">
        <v>0</v>
      </c>
    </row>
    <row r="1426" spans="1:41">
      <c r="A1426" s="45">
        <v>40005</v>
      </c>
      <c r="B1426" s="45" t="s">
        <v>3595</v>
      </c>
      <c r="C1426" s="45" t="s">
        <v>3596</v>
      </c>
      <c r="D1426" s="45">
        <v>1</v>
      </c>
      <c r="E1426" s="45">
        <v>2</v>
      </c>
      <c r="F1426" s="45">
        <v>1</v>
      </c>
      <c r="G1426" s="45">
        <v>36</v>
      </c>
      <c r="H1426" s="45">
        <v>0</v>
      </c>
      <c r="I1426" s="45">
        <v>6</v>
      </c>
      <c r="J1426" s="45">
        <v>9</v>
      </c>
      <c r="K1426" s="60">
        <v>1000</v>
      </c>
      <c r="L1426" s="60">
        <v>0</v>
      </c>
      <c r="M1426" s="60">
        <v>0</v>
      </c>
      <c r="N1426" s="60">
        <v>0</v>
      </c>
      <c r="O1426" s="60">
        <v>0</v>
      </c>
      <c r="P1426" s="60">
        <v>0</v>
      </c>
      <c r="Q1426" s="60">
        <v>0</v>
      </c>
      <c r="R1426" s="60">
        <v>0</v>
      </c>
      <c r="S1426" s="60">
        <v>0</v>
      </c>
      <c r="T1426" s="60">
        <v>0</v>
      </c>
      <c r="U1426" s="60">
        <v>0</v>
      </c>
      <c r="V1426" s="60">
        <v>0</v>
      </c>
      <c r="W1426" s="60">
        <v>0</v>
      </c>
      <c r="X1426" s="60">
        <v>0</v>
      </c>
      <c r="Y1426" s="60">
        <v>0</v>
      </c>
      <c r="Z1426" s="60">
        <v>0</v>
      </c>
      <c r="AA1426" s="60">
        <v>0</v>
      </c>
      <c r="AB1426" s="60">
        <v>0</v>
      </c>
      <c r="AC1426" s="60">
        <v>0</v>
      </c>
      <c r="AD1426" s="60">
        <v>0</v>
      </c>
      <c r="AE1426" s="60">
        <v>0</v>
      </c>
      <c r="AF1426" s="45">
        <v>6</v>
      </c>
      <c r="AG1426" s="45">
        <v>9</v>
      </c>
      <c r="AH1426" s="45">
        <v>0</v>
      </c>
      <c r="AI1426" s="45">
        <v>0</v>
      </c>
      <c r="AJ1426" s="45">
        <v>0</v>
      </c>
      <c r="AK1426" s="45">
        <v>0</v>
      </c>
      <c r="AL1426" s="45">
        <v>0</v>
      </c>
      <c r="AM1426" s="45">
        <v>0</v>
      </c>
      <c r="AN1426" s="45">
        <v>0</v>
      </c>
      <c r="AO1426" s="45">
        <v>0</v>
      </c>
    </row>
    <row r="1427" spans="1:41">
      <c r="A1427" s="45">
        <v>40006</v>
      </c>
      <c r="B1427" s="45" t="s">
        <v>3595</v>
      </c>
      <c r="C1427" s="45" t="s">
        <v>3596</v>
      </c>
      <c r="D1427" s="45">
        <v>1</v>
      </c>
      <c r="E1427" s="45">
        <v>2</v>
      </c>
      <c r="F1427" s="45">
        <v>1</v>
      </c>
      <c r="G1427" s="45">
        <v>36</v>
      </c>
      <c r="H1427" s="45">
        <v>0</v>
      </c>
      <c r="I1427" s="45">
        <v>7</v>
      </c>
      <c r="J1427" s="45">
        <v>10</v>
      </c>
      <c r="K1427" s="60">
        <v>1000</v>
      </c>
      <c r="L1427" s="60">
        <v>0</v>
      </c>
      <c r="M1427" s="60">
        <v>0</v>
      </c>
      <c r="N1427" s="60">
        <v>0</v>
      </c>
      <c r="O1427" s="60">
        <v>0</v>
      </c>
      <c r="P1427" s="60">
        <v>0</v>
      </c>
      <c r="Q1427" s="60">
        <v>0</v>
      </c>
      <c r="R1427" s="60">
        <v>0</v>
      </c>
      <c r="S1427" s="60">
        <v>0</v>
      </c>
      <c r="T1427" s="60">
        <v>0</v>
      </c>
      <c r="U1427" s="60">
        <v>0</v>
      </c>
      <c r="V1427" s="60">
        <v>0</v>
      </c>
      <c r="W1427" s="60">
        <v>0</v>
      </c>
      <c r="X1427" s="60">
        <v>0</v>
      </c>
      <c r="Y1427" s="60">
        <v>0</v>
      </c>
      <c r="Z1427" s="60">
        <v>0</v>
      </c>
      <c r="AA1427" s="60">
        <v>0</v>
      </c>
      <c r="AB1427" s="60">
        <v>0</v>
      </c>
      <c r="AC1427" s="60">
        <v>0</v>
      </c>
      <c r="AD1427" s="60">
        <v>0</v>
      </c>
      <c r="AE1427" s="60">
        <v>0</v>
      </c>
      <c r="AF1427" s="45">
        <v>7</v>
      </c>
      <c r="AG1427" s="45">
        <v>10</v>
      </c>
      <c r="AH1427" s="45">
        <v>0</v>
      </c>
      <c r="AI1427" s="45">
        <v>0</v>
      </c>
      <c r="AJ1427" s="45">
        <v>0</v>
      </c>
      <c r="AK1427" s="45">
        <v>0</v>
      </c>
      <c r="AL1427" s="45">
        <v>0</v>
      </c>
      <c r="AM1427" s="45">
        <v>0</v>
      </c>
      <c r="AN1427" s="45">
        <v>0</v>
      </c>
      <c r="AO1427" s="45">
        <v>0</v>
      </c>
    </row>
    <row r="1428" spans="1:41">
      <c r="A1428" s="45">
        <v>40007</v>
      </c>
      <c r="B1428" s="45" t="s">
        <v>3595</v>
      </c>
      <c r="C1428" s="45" t="s">
        <v>3596</v>
      </c>
      <c r="D1428" s="45">
        <v>1</v>
      </c>
      <c r="E1428" s="45">
        <v>2</v>
      </c>
      <c r="F1428" s="45">
        <v>1</v>
      </c>
      <c r="G1428" s="45">
        <v>36</v>
      </c>
      <c r="H1428" s="45">
        <v>0</v>
      </c>
      <c r="I1428" s="45">
        <v>8</v>
      </c>
      <c r="J1428" s="45">
        <v>11</v>
      </c>
      <c r="K1428" s="60">
        <v>1000</v>
      </c>
      <c r="L1428" s="60">
        <v>0</v>
      </c>
      <c r="M1428" s="60">
        <v>0</v>
      </c>
      <c r="N1428" s="60">
        <v>0</v>
      </c>
      <c r="O1428" s="60">
        <v>0</v>
      </c>
      <c r="P1428" s="60">
        <v>0</v>
      </c>
      <c r="Q1428" s="60">
        <v>0</v>
      </c>
      <c r="R1428" s="60">
        <v>0</v>
      </c>
      <c r="S1428" s="60">
        <v>0</v>
      </c>
      <c r="T1428" s="60">
        <v>0</v>
      </c>
      <c r="U1428" s="60">
        <v>0</v>
      </c>
      <c r="V1428" s="60">
        <v>0</v>
      </c>
      <c r="W1428" s="60">
        <v>0</v>
      </c>
      <c r="X1428" s="60">
        <v>0</v>
      </c>
      <c r="Y1428" s="60">
        <v>0</v>
      </c>
      <c r="Z1428" s="60">
        <v>0</v>
      </c>
      <c r="AA1428" s="60">
        <v>0</v>
      </c>
      <c r="AB1428" s="60">
        <v>0</v>
      </c>
      <c r="AC1428" s="60">
        <v>0</v>
      </c>
      <c r="AD1428" s="60">
        <v>0</v>
      </c>
      <c r="AE1428" s="60">
        <v>0</v>
      </c>
      <c r="AF1428" s="45">
        <v>8</v>
      </c>
      <c r="AG1428" s="45">
        <v>11</v>
      </c>
      <c r="AH1428" s="45">
        <v>0</v>
      </c>
      <c r="AI1428" s="45">
        <v>0</v>
      </c>
      <c r="AJ1428" s="45">
        <v>0</v>
      </c>
      <c r="AK1428" s="45">
        <v>0</v>
      </c>
      <c r="AL1428" s="45">
        <v>0</v>
      </c>
      <c r="AM1428" s="45">
        <v>0</v>
      </c>
      <c r="AN1428" s="45">
        <v>0</v>
      </c>
      <c r="AO1428" s="45">
        <v>0</v>
      </c>
    </row>
    <row r="1429" spans="1:41">
      <c r="A1429" s="45">
        <v>40008</v>
      </c>
      <c r="B1429" s="45" t="s">
        <v>3595</v>
      </c>
      <c r="C1429" s="45" t="s">
        <v>3596</v>
      </c>
      <c r="D1429" s="45">
        <v>1</v>
      </c>
      <c r="E1429" s="45">
        <v>2</v>
      </c>
      <c r="F1429" s="45">
        <v>1</v>
      </c>
      <c r="G1429" s="45">
        <v>36</v>
      </c>
      <c r="H1429" s="45">
        <v>0</v>
      </c>
      <c r="I1429" s="45">
        <v>9</v>
      </c>
      <c r="J1429" s="45">
        <v>13</v>
      </c>
      <c r="K1429" s="60">
        <v>1000</v>
      </c>
      <c r="L1429" s="60">
        <v>0</v>
      </c>
      <c r="M1429" s="60">
        <v>0</v>
      </c>
      <c r="N1429" s="60">
        <v>0</v>
      </c>
      <c r="O1429" s="60">
        <v>0</v>
      </c>
      <c r="P1429" s="60">
        <v>0</v>
      </c>
      <c r="Q1429" s="60">
        <v>0</v>
      </c>
      <c r="R1429" s="60">
        <v>0</v>
      </c>
      <c r="S1429" s="60">
        <v>0</v>
      </c>
      <c r="T1429" s="60">
        <v>0</v>
      </c>
      <c r="U1429" s="60">
        <v>0</v>
      </c>
      <c r="V1429" s="60">
        <v>0</v>
      </c>
      <c r="W1429" s="60">
        <v>0</v>
      </c>
      <c r="X1429" s="60">
        <v>0</v>
      </c>
      <c r="Y1429" s="60">
        <v>0</v>
      </c>
      <c r="Z1429" s="60">
        <v>0</v>
      </c>
      <c r="AA1429" s="60">
        <v>0</v>
      </c>
      <c r="AB1429" s="60">
        <v>0</v>
      </c>
      <c r="AC1429" s="60">
        <v>0</v>
      </c>
      <c r="AD1429" s="60">
        <v>0</v>
      </c>
      <c r="AE1429" s="60">
        <v>0</v>
      </c>
      <c r="AF1429" s="45">
        <v>9</v>
      </c>
      <c r="AG1429" s="45">
        <v>13</v>
      </c>
      <c r="AH1429" s="45">
        <v>0</v>
      </c>
      <c r="AI1429" s="45">
        <v>0</v>
      </c>
      <c r="AJ1429" s="45">
        <v>0</v>
      </c>
      <c r="AK1429" s="45">
        <v>0</v>
      </c>
      <c r="AL1429" s="45">
        <v>0</v>
      </c>
      <c r="AM1429" s="45">
        <v>0</v>
      </c>
      <c r="AN1429" s="45">
        <v>0</v>
      </c>
      <c r="AO1429" s="45">
        <v>0</v>
      </c>
    </row>
    <row r="1430" spans="1:41">
      <c r="A1430" s="45">
        <v>40009</v>
      </c>
      <c r="B1430" s="45" t="s">
        <v>3595</v>
      </c>
      <c r="C1430" s="45" t="s">
        <v>3596</v>
      </c>
      <c r="D1430" s="45">
        <v>1</v>
      </c>
      <c r="E1430" s="45">
        <v>2</v>
      </c>
      <c r="F1430" s="45">
        <v>1</v>
      </c>
      <c r="G1430" s="45">
        <v>36</v>
      </c>
      <c r="H1430" s="45">
        <v>0</v>
      </c>
      <c r="I1430" s="45">
        <v>6</v>
      </c>
      <c r="J1430" s="45">
        <v>9</v>
      </c>
      <c r="K1430" s="60">
        <v>1000</v>
      </c>
      <c r="L1430" s="60">
        <v>0</v>
      </c>
      <c r="M1430" s="60">
        <v>0</v>
      </c>
      <c r="N1430" s="60">
        <v>0</v>
      </c>
      <c r="O1430" s="60">
        <v>0</v>
      </c>
      <c r="P1430" s="60">
        <v>0</v>
      </c>
      <c r="Q1430" s="60">
        <v>0</v>
      </c>
      <c r="R1430" s="60">
        <v>0</v>
      </c>
      <c r="S1430" s="60">
        <v>0</v>
      </c>
      <c r="T1430" s="60">
        <v>0</v>
      </c>
      <c r="U1430" s="60">
        <v>0</v>
      </c>
      <c r="V1430" s="60">
        <v>0</v>
      </c>
      <c r="W1430" s="60">
        <v>0</v>
      </c>
      <c r="X1430" s="60">
        <v>0</v>
      </c>
      <c r="Y1430" s="60">
        <v>0</v>
      </c>
      <c r="Z1430" s="60">
        <v>0</v>
      </c>
      <c r="AA1430" s="60">
        <v>0</v>
      </c>
      <c r="AB1430" s="60">
        <v>0</v>
      </c>
      <c r="AC1430" s="60">
        <v>0</v>
      </c>
      <c r="AD1430" s="60">
        <v>0</v>
      </c>
      <c r="AE1430" s="60">
        <v>0</v>
      </c>
      <c r="AF1430" s="45">
        <v>6</v>
      </c>
      <c r="AG1430" s="45">
        <v>9</v>
      </c>
      <c r="AH1430" s="45">
        <v>0</v>
      </c>
      <c r="AI1430" s="45">
        <v>0</v>
      </c>
      <c r="AJ1430" s="45">
        <v>0</v>
      </c>
      <c r="AK1430" s="45">
        <v>0</v>
      </c>
      <c r="AL1430" s="45">
        <v>0</v>
      </c>
      <c r="AM1430" s="45">
        <v>0</v>
      </c>
      <c r="AN1430" s="45">
        <v>0</v>
      </c>
      <c r="AO1430" s="45">
        <v>0</v>
      </c>
    </row>
    <row r="1431" spans="1:41">
      <c r="A1431" s="45">
        <v>40010</v>
      </c>
      <c r="B1431" s="45" t="s">
        <v>3595</v>
      </c>
      <c r="C1431" s="45" t="s">
        <v>3596</v>
      </c>
      <c r="D1431" s="45">
        <v>1</v>
      </c>
      <c r="E1431" s="45">
        <v>2</v>
      </c>
      <c r="F1431" s="45">
        <v>1</v>
      </c>
      <c r="G1431" s="45">
        <v>36</v>
      </c>
      <c r="H1431" s="45">
        <v>0</v>
      </c>
      <c r="I1431" s="45">
        <v>7</v>
      </c>
      <c r="J1431" s="45">
        <v>10</v>
      </c>
      <c r="K1431" s="60">
        <v>1000</v>
      </c>
      <c r="L1431" s="60">
        <v>0</v>
      </c>
      <c r="M1431" s="60">
        <v>0</v>
      </c>
      <c r="N1431" s="60">
        <v>0</v>
      </c>
      <c r="O1431" s="60">
        <v>0</v>
      </c>
      <c r="P1431" s="60">
        <v>0</v>
      </c>
      <c r="Q1431" s="60">
        <v>0</v>
      </c>
      <c r="R1431" s="60">
        <v>0</v>
      </c>
      <c r="S1431" s="60">
        <v>0</v>
      </c>
      <c r="T1431" s="60">
        <v>0</v>
      </c>
      <c r="U1431" s="60">
        <v>0</v>
      </c>
      <c r="V1431" s="60">
        <v>0</v>
      </c>
      <c r="W1431" s="60">
        <v>0</v>
      </c>
      <c r="X1431" s="60">
        <v>0</v>
      </c>
      <c r="Y1431" s="60">
        <v>0</v>
      </c>
      <c r="Z1431" s="60">
        <v>0</v>
      </c>
      <c r="AA1431" s="60">
        <v>0</v>
      </c>
      <c r="AB1431" s="60">
        <v>0</v>
      </c>
      <c r="AC1431" s="60">
        <v>0</v>
      </c>
      <c r="AD1431" s="60">
        <v>0</v>
      </c>
      <c r="AE1431" s="60">
        <v>0</v>
      </c>
      <c r="AF1431" s="45">
        <v>7</v>
      </c>
      <c r="AG1431" s="45">
        <v>10</v>
      </c>
      <c r="AH1431" s="45">
        <v>0</v>
      </c>
      <c r="AI1431" s="45">
        <v>0</v>
      </c>
      <c r="AJ1431" s="45">
        <v>0</v>
      </c>
      <c r="AK1431" s="45">
        <v>0</v>
      </c>
      <c r="AL1431" s="45">
        <v>0</v>
      </c>
      <c r="AM1431" s="45">
        <v>0</v>
      </c>
      <c r="AN1431" s="45">
        <v>0</v>
      </c>
      <c r="AO1431" s="45">
        <v>0</v>
      </c>
    </row>
    <row r="1432" spans="1:41">
      <c r="A1432" s="45">
        <v>40011</v>
      </c>
      <c r="B1432" s="45" t="s">
        <v>3595</v>
      </c>
      <c r="C1432" s="45" t="s">
        <v>3596</v>
      </c>
      <c r="D1432" s="45">
        <v>1</v>
      </c>
      <c r="E1432" s="45">
        <v>2</v>
      </c>
      <c r="F1432" s="45">
        <v>1</v>
      </c>
      <c r="G1432" s="45">
        <v>36</v>
      </c>
      <c r="H1432" s="45">
        <v>0</v>
      </c>
      <c r="I1432" s="45">
        <v>8</v>
      </c>
      <c r="J1432" s="45">
        <v>11</v>
      </c>
      <c r="K1432" s="60">
        <v>1000</v>
      </c>
      <c r="L1432" s="60">
        <v>0</v>
      </c>
      <c r="M1432" s="60">
        <v>0</v>
      </c>
      <c r="N1432" s="60">
        <v>0</v>
      </c>
      <c r="O1432" s="60">
        <v>0</v>
      </c>
      <c r="P1432" s="60">
        <v>0</v>
      </c>
      <c r="Q1432" s="60">
        <v>0</v>
      </c>
      <c r="R1432" s="60">
        <v>0</v>
      </c>
      <c r="S1432" s="60">
        <v>0</v>
      </c>
      <c r="T1432" s="60">
        <v>0</v>
      </c>
      <c r="U1432" s="60">
        <v>0</v>
      </c>
      <c r="V1432" s="60">
        <v>0</v>
      </c>
      <c r="W1432" s="60">
        <v>0</v>
      </c>
      <c r="X1432" s="60">
        <v>0</v>
      </c>
      <c r="Y1432" s="60">
        <v>0</v>
      </c>
      <c r="Z1432" s="60">
        <v>0</v>
      </c>
      <c r="AA1432" s="60">
        <v>0</v>
      </c>
      <c r="AB1432" s="60">
        <v>0</v>
      </c>
      <c r="AC1432" s="60">
        <v>0</v>
      </c>
      <c r="AD1432" s="60">
        <v>0</v>
      </c>
      <c r="AE1432" s="60">
        <v>0</v>
      </c>
      <c r="AF1432" s="45">
        <v>8</v>
      </c>
      <c r="AG1432" s="45">
        <v>11</v>
      </c>
      <c r="AH1432" s="45">
        <v>0</v>
      </c>
      <c r="AI1432" s="45">
        <v>0</v>
      </c>
      <c r="AJ1432" s="45">
        <v>0</v>
      </c>
      <c r="AK1432" s="45">
        <v>0</v>
      </c>
      <c r="AL1432" s="45">
        <v>0</v>
      </c>
      <c r="AM1432" s="45">
        <v>0</v>
      </c>
      <c r="AN1432" s="45">
        <v>0</v>
      </c>
      <c r="AO1432" s="45">
        <v>0</v>
      </c>
    </row>
    <row r="1433" spans="1:41">
      <c r="A1433" s="45">
        <v>40012</v>
      </c>
      <c r="B1433" s="45" t="s">
        <v>3595</v>
      </c>
      <c r="C1433" s="45" t="s">
        <v>3596</v>
      </c>
      <c r="D1433" s="45">
        <v>1</v>
      </c>
      <c r="E1433" s="45">
        <v>2</v>
      </c>
      <c r="F1433" s="45">
        <v>1</v>
      </c>
      <c r="G1433" s="45">
        <v>36</v>
      </c>
      <c r="H1433" s="45">
        <v>0</v>
      </c>
      <c r="I1433" s="45">
        <v>9</v>
      </c>
      <c r="J1433" s="45">
        <v>13</v>
      </c>
      <c r="K1433" s="60">
        <v>1000</v>
      </c>
      <c r="L1433" s="60">
        <v>0</v>
      </c>
      <c r="M1433" s="60">
        <v>0</v>
      </c>
      <c r="N1433" s="60">
        <v>0</v>
      </c>
      <c r="O1433" s="60">
        <v>0</v>
      </c>
      <c r="P1433" s="60">
        <v>0</v>
      </c>
      <c r="Q1433" s="60">
        <v>0</v>
      </c>
      <c r="R1433" s="60">
        <v>0</v>
      </c>
      <c r="S1433" s="60">
        <v>0</v>
      </c>
      <c r="T1433" s="60">
        <v>0</v>
      </c>
      <c r="U1433" s="60">
        <v>0</v>
      </c>
      <c r="V1433" s="60">
        <v>0</v>
      </c>
      <c r="W1433" s="60">
        <v>0</v>
      </c>
      <c r="X1433" s="60">
        <v>0</v>
      </c>
      <c r="Y1433" s="60">
        <v>0</v>
      </c>
      <c r="Z1433" s="60">
        <v>0</v>
      </c>
      <c r="AA1433" s="60">
        <v>0</v>
      </c>
      <c r="AB1433" s="60">
        <v>0</v>
      </c>
      <c r="AC1433" s="60">
        <v>0</v>
      </c>
      <c r="AD1433" s="60">
        <v>0</v>
      </c>
      <c r="AE1433" s="60">
        <v>0</v>
      </c>
      <c r="AF1433" s="45">
        <v>9</v>
      </c>
      <c r="AG1433" s="45">
        <v>13</v>
      </c>
      <c r="AH1433" s="45">
        <v>0</v>
      </c>
      <c r="AI1433" s="45">
        <v>0</v>
      </c>
      <c r="AJ1433" s="45">
        <v>0</v>
      </c>
      <c r="AK1433" s="45">
        <v>0</v>
      </c>
      <c r="AL1433" s="45">
        <v>0</v>
      </c>
      <c r="AM1433" s="45">
        <v>0</v>
      </c>
      <c r="AN1433" s="45">
        <v>0</v>
      </c>
      <c r="AO1433" s="45">
        <v>0</v>
      </c>
    </row>
    <row r="1434" spans="1:41">
      <c r="A1434" s="45">
        <v>40013</v>
      </c>
      <c r="B1434" s="45" t="s">
        <v>3595</v>
      </c>
      <c r="C1434" s="45" t="s">
        <v>3596</v>
      </c>
      <c r="D1434" s="45">
        <v>1</v>
      </c>
      <c r="E1434" s="45">
        <v>2</v>
      </c>
      <c r="F1434" s="45">
        <v>1</v>
      </c>
      <c r="G1434" s="45">
        <v>36</v>
      </c>
      <c r="H1434" s="45">
        <v>0</v>
      </c>
      <c r="I1434" s="45">
        <v>10</v>
      </c>
      <c r="J1434" s="45">
        <v>15</v>
      </c>
      <c r="K1434" s="60">
        <v>1000</v>
      </c>
      <c r="L1434" s="60">
        <v>0</v>
      </c>
      <c r="M1434" s="60">
        <v>0</v>
      </c>
      <c r="N1434" s="60">
        <v>0</v>
      </c>
      <c r="O1434" s="60">
        <v>0</v>
      </c>
      <c r="P1434" s="60">
        <v>0</v>
      </c>
      <c r="Q1434" s="60">
        <v>0</v>
      </c>
      <c r="R1434" s="60">
        <v>0</v>
      </c>
      <c r="S1434" s="60">
        <v>0</v>
      </c>
      <c r="T1434" s="60">
        <v>0</v>
      </c>
      <c r="U1434" s="60">
        <v>0</v>
      </c>
      <c r="V1434" s="60">
        <v>0</v>
      </c>
      <c r="W1434" s="60">
        <v>0</v>
      </c>
      <c r="X1434" s="60">
        <v>0</v>
      </c>
      <c r="Y1434" s="60">
        <v>0</v>
      </c>
      <c r="Z1434" s="60">
        <v>0</v>
      </c>
      <c r="AA1434" s="60">
        <v>0</v>
      </c>
      <c r="AB1434" s="60">
        <v>0</v>
      </c>
      <c r="AC1434" s="60">
        <v>0</v>
      </c>
      <c r="AD1434" s="60">
        <v>0</v>
      </c>
      <c r="AE1434" s="60">
        <v>0</v>
      </c>
      <c r="AF1434" s="45">
        <v>10</v>
      </c>
      <c r="AG1434" s="45">
        <v>15</v>
      </c>
      <c r="AH1434" s="45">
        <v>0</v>
      </c>
      <c r="AI1434" s="45">
        <v>0</v>
      </c>
      <c r="AJ1434" s="45">
        <v>0</v>
      </c>
      <c r="AK1434" s="45">
        <v>0</v>
      </c>
      <c r="AL1434" s="45">
        <v>0</v>
      </c>
      <c r="AM1434" s="45">
        <v>0</v>
      </c>
      <c r="AN1434" s="45">
        <v>0</v>
      </c>
      <c r="AO1434" s="45">
        <v>0</v>
      </c>
    </row>
    <row r="1435" spans="1:41">
      <c r="A1435" s="45">
        <v>40014</v>
      </c>
      <c r="B1435" s="45" t="s">
        <v>3595</v>
      </c>
      <c r="C1435" s="45" t="s">
        <v>3596</v>
      </c>
      <c r="D1435" s="45">
        <v>1</v>
      </c>
      <c r="E1435" s="45">
        <v>2</v>
      </c>
      <c r="F1435" s="45">
        <v>1</v>
      </c>
      <c r="G1435" s="45">
        <v>36</v>
      </c>
      <c r="H1435" s="45">
        <v>0</v>
      </c>
      <c r="I1435" s="45">
        <v>11</v>
      </c>
      <c r="J1435" s="45">
        <v>16</v>
      </c>
      <c r="K1435" s="60">
        <v>1000</v>
      </c>
      <c r="L1435" s="60">
        <v>0</v>
      </c>
      <c r="M1435" s="60">
        <v>0</v>
      </c>
      <c r="N1435" s="60">
        <v>0</v>
      </c>
      <c r="O1435" s="60">
        <v>0</v>
      </c>
      <c r="P1435" s="60">
        <v>0</v>
      </c>
      <c r="Q1435" s="60">
        <v>0</v>
      </c>
      <c r="R1435" s="60">
        <v>0</v>
      </c>
      <c r="S1435" s="60">
        <v>0</v>
      </c>
      <c r="T1435" s="60">
        <v>0</v>
      </c>
      <c r="U1435" s="60">
        <v>0</v>
      </c>
      <c r="V1435" s="60">
        <v>0</v>
      </c>
      <c r="W1435" s="60">
        <v>0</v>
      </c>
      <c r="X1435" s="60">
        <v>0</v>
      </c>
      <c r="Y1435" s="60">
        <v>0</v>
      </c>
      <c r="Z1435" s="60">
        <v>0</v>
      </c>
      <c r="AA1435" s="60">
        <v>0</v>
      </c>
      <c r="AB1435" s="60">
        <v>0</v>
      </c>
      <c r="AC1435" s="60">
        <v>0</v>
      </c>
      <c r="AD1435" s="60">
        <v>0</v>
      </c>
      <c r="AE1435" s="60">
        <v>0</v>
      </c>
      <c r="AF1435" s="45">
        <v>11</v>
      </c>
      <c r="AG1435" s="45">
        <v>16</v>
      </c>
      <c r="AH1435" s="45">
        <v>0</v>
      </c>
      <c r="AI1435" s="45">
        <v>0</v>
      </c>
      <c r="AJ1435" s="45">
        <v>0</v>
      </c>
      <c r="AK1435" s="45">
        <v>0</v>
      </c>
      <c r="AL1435" s="45">
        <v>0</v>
      </c>
      <c r="AM1435" s="45">
        <v>0</v>
      </c>
      <c r="AN1435" s="45">
        <v>0</v>
      </c>
      <c r="AO1435" s="45">
        <v>0</v>
      </c>
    </row>
    <row r="1436" spans="1:41">
      <c r="A1436" s="45">
        <v>40015</v>
      </c>
      <c r="B1436" s="45" t="s">
        <v>3595</v>
      </c>
      <c r="C1436" s="45" t="s">
        <v>3596</v>
      </c>
      <c r="D1436" s="45">
        <v>1</v>
      </c>
      <c r="E1436" s="45">
        <v>2</v>
      </c>
      <c r="F1436" s="45">
        <v>1</v>
      </c>
      <c r="G1436" s="45">
        <v>36</v>
      </c>
      <c r="H1436" s="45">
        <v>0</v>
      </c>
      <c r="I1436" s="45">
        <v>12</v>
      </c>
      <c r="J1436" s="45">
        <v>17</v>
      </c>
      <c r="K1436" s="60">
        <v>1000</v>
      </c>
      <c r="L1436" s="60">
        <v>0</v>
      </c>
      <c r="M1436" s="60">
        <v>0</v>
      </c>
      <c r="N1436" s="60">
        <v>0</v>
      </c>
      <c r="O1436" s="60">
        <v>0</v>
      </c>
      <c r="P1436" s="60">
        <v>0</v>
      </c>
      <c r="Q1436" s="60">
        <v>0</v>
      </c>
      <c r="R1436" s="60">
        <v>0</v>
      </c>
      <c r="S1436" s="60">
        <v>0</v>
      </c>
      <c r="T1436" s="60">
        <v>0</v>
      </c>
      <c r="U1436" s="60">
        <v>0</v>
      </c>
      <c r="V1436" s="60">
        <v>0</v>
      </c>
      <c r="W1436" s="60">
        <v>0</v>
      </c>
      <c r="X1436" s="60">
        <v>0</v>
      </c>
      <c r="Y1436" s="60">
        <v>0</v>
      </c>
      <c r="Z1436" s="60">
        <v>0</v>
      </c>
      <c r="AA1436" s="60">
        <v>0</v>
      </c>
      <c r="AB1436" s="60">
        <v>0</v>
      </c>
      <c r="AC1436" s="60">
        <v>0</v>
      </c>
      <c r="AD1436" s="60">
        <v>0</v>
      </c>
      <c r="AE1436" s="60">
        <v>0</v>
      </c>
      <c r="AF1436" s="45">
        <v>12</v>
      </c>
      <c r="AG1436" s="45">
        <v>17</v>
      </c>
      <c r="AH1436" s="45">
        <v>0</v>
      </c>
      <c r="AI1436" s="45">
        <v>0</v>
      </c>
      <c r="AJ1436" s="45">
        <v>0</v>
      </c>
      <c r="AK1436" s="45">
        <v>0</v>
      </c>
      <c r="AL1436" s="45">
        <v>0</v>
      </c>
      <c r="AM1436" s="45">
        <v>0</v>
      </c>
      <c r="AN1436" s="45">
        <v>0</v>
      </c>
      <c r="AO1436" s="45">
        <v>0</v>
      </c>
    </row>
    <row r="1437" spans="1:41">
      <c r="A1437" s="45">
        <v>40016</v>
      </c>
      <c r="B1437" s="45" t="s">
        <v>3595</v>
      </c>
      <c r="C1437" s="45" t="s">
        <v>3596</v>
      </c>
      <c r="D1437" s="45">
        <v>1</v>
      </c>
      <c r="E1437" s="45">
        <v>2</v>
      </c>
      <c r="F1437" s="45">
        <v>1</v>
      </c>
      <c r="G1437" s="45">
        <v>36</v>
      </c>
      <c r="H1437" s="45">
        <v>0</v>
      </c>
      <c r="I1437" s="45">
        <v>13</v>
      </c>
      <c r="J1437" s="45">
        <v>19</v>
      </c>
      <c r="K1437" s="60">
        <v>1000</v>
      </c>
      <c r="L1437" s="60">
        <v>0</v>
      </c>
      <c r="M1437" s="60">
        <v>0</v>
      </c>
      <c r="N1437" s="60">
        <v>0</v>
      </c>
      <c r="O1437" s="60">
        <v>0</v>
      </c>
      <c r="P1437" s="60">
        <v>0</v>
      </c>
      <c r="Q1437" s="60">
        <v>0</v>
      </c>
      <c r="R1437" s="60">
        <v>0</v>
      </c>
      <c r="S1437" s="60">
        <v>0</v>
      </c>
      <c r="T1437" s="60">
        <v>0</v>
      </c>
      <c r="U1437" s="60">
        <v>0</v>
      </c>
      <c r="V1437" s="60">
        <v>0</v>
      </c>
      <c r="W1437" s="60">
        <v>0</v>
      </c>
      <c r="X1437" s="60">
        <v>0</v>
      </c>
      <c r="Y1437" s="60">
        <v>0</v>
      </c>
      <c r="Z1437" s="60">
        <v>0</v>
      </c>
      <c r="AA1437" s="60">
        <v>0</v>
      </c>
      <c r="AB1437" s="60">
        <v>0</v>
      </c>
      <c r="AC1437" s="60">
        <v>0</v>
      </c>
      <c r="AD1437" s="60">
        <v>0</v>
      </c>
      <c r="AE1437" s="60">
        <v>0</v>
      </c>
      <c r="AF1437" s="45">
        <v>13</v>
      </c>
      <c r="AG1437" s="45">
        <v>19</v>
      </c>
      <c r="AH1437" s="45">
        <v>0</v>
      </c>
      <c r="AI1437" s="45">
        <v>0</v>
      </c>
      <c r="AJ1437" s="45">
        <v>0</v>
      </c>
      <c r="AK1437" s="45">
        <v>0</v>
      </c>
      <c r="AL1437" s="45">
        <v>0</v>
      </c>
      <c r="AM1437" s="45">
        <v>0</v>
      </c>
      <c r="AN1437" s="45">
        <v>0</v>
      </c>
      <c r="AO1437" s="45">
        <v>0</v>
      </c>
    </row>
    <row r="1438" spans="1:41">
      <c r="A1438" s="45">
        <v>40017</v>
      </c>
      <c r="B1438" s="45" t="s">
        <v>3595</v>
      </c>
      <c r="C1438" s="45" t="s">
        <v>3596</v>
      </c>
      <c r="D1438" s="45">
        <v>1</v>
      </c>
      <c r="E1438" s="45">
        <v>2</v>
      </c>
      <c r="F1438" s="45">
        <v>1</v>
      </c>
      <c r="G1438" s="45">
        <v>36</v>
      </c>
      <c r="H1438" s="45">
        <v>0</v>
      </c>
      <c r="I1438" s="45">
        <v>10</v>
      </c>
      <c r="J1438" s="45">
        <v>15</v>
      </c>
      <c r="K1438" s="60">
        <v>1000</v>
      </c>
      <c r="L1438" s="60">
        <v>0</v>
      </c>
      <c r="M1438" s="60">
        <v>0</v>
      </c>
      <c r="N1438" s="60">
        <v>0</v>
      </c>
      <c r="O1438" s="60">
        <v>0</v>
      </c>
      <c r="P1438" s="60">
        <v>0</v>
      </c>
      <c r="Q1438" s="60">
        <v>0</v>
      </c>
      <c r="R1438" s="60">
        <v>0</v>
      </c>
      <c r="S1438" s="60">
        <v>0</v>
      </c>
      <c r="T1438" s="60">
        <v>0</v>
      </c>
      <c r="U1438" s="60">
        <v>0</v>
      </c>
      <c r="V1438" s="60">
        <v>0</v>
      </c>
      <c r="W1438" s="60">
        <v>0</v>
      </c>
      <c r="X1438" s="60">
        <v>0</v>
      </c>
      <c r="Y1438" s="60">
        <v>0</v>
      </c>
      <c r="Z1438" s="60">
        <v>0</v>
      </c>
      <c r="AA1438" s="60">
        <v>0</v>
      </c>
      <c r="AB1438" s="60">
        <v>0</v>
      </c>
      <c r="AC1438" s="60">
        <v>0</v>
      </c>
      <c r="AD1438" s="60">
        <v>0</v>
      </c>
      <c r="AE1438" s="60">
        <v>0</v>
      </c>
      <c r="AF1438" s="45">
        <v>10</v>
      </c>
      <c r="AG1438" s="45">
        <v>15</v>
      </c>
      <c r="AH1438" s="45">
        <v>0</v>
      </c>
      <c r="AI1438" s="45">
        <v>0</v>
      </c>
      <c r="AJ1438" s="45">
        <v>0</v>
      </c>
      <c r="AK1438" s="45">
        <v>0</v>
      </c>
      <c r="AL1438" s="45">
        <v>0</v>
      </c>
      <c r="AM1438" s="45">
        <v>0</v>
      </c>
      <c r="AN1438" s="45">
        <v>0</v>
      </c>
      <c r="AO1438" s="45">
        <v>0</v>
      </c>
    </row>
    <row r="1439" spans="1:41">
      <c r="A1439" s="45">
        <v>40018</v>
      </c>
      <c r="B1439" s="45" t="s">
        <v>3595</v>
      </c>
      <c r="C1439" s="45" t="s">
        <v>3596</v>
      </c>
      <c r="D1439" s="45">
        <v>1</v>
      </c>
      <c r="E1439" s="45">
        <v>2</v>
      </c>
      <c r="F1439" s="45">
        <v>1</v>
      </c>
      <c r="G1439" s="45">
        <v>36</v>
      </c>
      <c r="H1439" s="45">
        <v>0</v>
      </c>
      <c r="I1439" s="45">
        <v>11</v>
      </c>
      <c r="J1439" s="45">
        <v>16</v>
      </c>
      <c r="K1439" s="60">
        <v>1000</v>
      </c>
      <c r="L1439" s="60">
        <v>0</v>
      </c>
      <c r="M1439" s="60">
        <v>0</v>
      </c>
      <c r="N1439" s="60">
        <v>0</v>
      </c>
      <c r="O1439" s="60">
        <v>0</v>
      </c>
      <c r="P1439" s="60">
        <v>0</v>
      </c>
      <c r="Q1439" s="60">
        <v>0</v>
      </c>
      <c r="R1439" s="60">
        <v>0</v>
      </c>
      <c r="S1439" s="60">
        <v>0</v>
      </c>
      <c r="T1439" s="60">
        <v>0</v>
      </c>
      <c r="U1439" s="60">
        <v>0</v>
      </c>
      <c r="V1439" s="60">
        <v>0</v>
      </c>
      <c r="W1439" s="60">
        <v>0</v>
      </c>
      <c r="X1439" s="60">
        <v>0</v>
      </c>
      <c r="Y1439" s="60">
        <v>0</v>
      </c>
      <c r="Z1439" s="60">
        <v>0</v>
      </c>
      <c r="AA1439" s="60">
        <v>0</v>
      </c>
      <c r="AB1439" s="60">
        <v>0</v>
      </c>
      <c r="AC1439" s="60">
        <v>0</v>
      </c>
      <c r="AD1439" s="60">
        <v>0</v>
      </c>
      <c r="AE1439" s="60">
        <v>0</v>
      </c>
      <c r="AF1439" s="45">
        <v>11</v>
      </c>
      <c r="AG1439" s="45">
        <v>16</v>
      </c>
      <c r="AH1439" s="45">
        <v>0</v>
      </c>
      <c r="AI1439" s="45">
        <v>0</v>
      </c>
      <c r="AJ1439" s="45">
        <v>0</v>
      </c>
      <c r="AK1439" s="45">
        <v>0</v>
      </c>
      <c r="AL1439" s="45">
        <v>0</v>
      </c>
      <c r="AM1439" s="45">
        <v>0</v>
      </c>
      <c r="AN1439" s="45">
        <v>0</v>
      </c>
      <c r="AO1439" s="45">
        <v>0</v>
      </c>
    </row>
    <row r="1440" spans="1:41">
      <c r="A1440" s="45">
        <v>40019</v>
      </c>
      <c r="B1440" s="45" t="s">
        <v>3595</v>
      </c>
      <c r="C1440" s="45" t="s">
        <v>3596</v>
      </c>
      <c r="D1440" s="45">
        <v>1</v>
      </c>
      <c r="E1440" s="45">
        <v>2</v>
      </c>
      <c r="F1440" s="45">
        <v>1</v>
      </c>
      <c r="G1440" s="45">
        <v>36</v>
      </c>
      <c r="H1440" s="45">
        <v>0</v>
      </c>
      <c r="I1440" s="45">
        <v>12</v>
      </c>
      <c r="J1440" s="45">
        <v>17</v>
      </c>
      <c r="K1440" s="60">
        <v>1000</v>
      </c>
      <c r="L1440" s="60">
        <v>0</v>
      </c>
      <c r="M1440" s="60">
        <v>0</v>
      </c>
      <c r="N1440" s="60">
        <v>0</v>
      </c>
      <c r="O1440" s="60">
        <v>0</v>
      </c>
      <c r="P1440" s="60">
        <v>0</v>
      </c>
      <c r="Q1440" s="60">
        <v>0</v>
      </c>
      <c r="R1440" s="60">
        <v>0</v>
      </c>
      <c r="S1440" s="60">
        <v>0</v>
      </c>
      <c r="T1440" s="60">
        <v>0</v>
      </c>
      <c r="U1440" s="60">
        <v>0</v>
      </c>
      <c r="V1440" s="60">
        <v>0</v>
      </c>
      <c r="W1440" s="60">
        <v>0</v>
      </c>
      <c r="X1440" s="60">
        <v>0</v>
      </c>
      <c r="Y1440" s="60">
        <v>0</v>
      </c>
      <c r="Z1440" s="60">
        <v>0</v>
      </c>
      <c r="AA1440" s="60">
        <v>0</v>
      </c>
      <c r="AB1440" s="60">
        <v>0</v>
      </c>
      <c r="AC1440" s="60">
        <v>0</v>
      </c>
      <c r="AD1440" s="60">
        <v>0</v>
      </c>
      <c r="AE1440" s="60">
        <v>0</v>
      </c>
      <c r="AF1440" s="45">
        <v>12</v>
      </c>
      <c r="AG1440" s="45">
        <v>17</v>
      </c>
      <c r="AH1440" s="45">
        <v>0</v>
      </c>
      <c r="AI1440" s="45">
        <v>0</v>
      </c>
      <c r="AJ1440" s="45">
        <v>0</v>
      </c>
      <c r="AK1440" s="45">
        <v>0</v>
      </c>
      <c r="AL1440" s="45">
        <v>0</v>
      </c>
      <c r="AM1440" s="45">
        <v>0</v>
      </c>
      <c r="AN1440" s="45">
        <v>0</v>
      </c>
      <c r="AO1440" s="45">
        <v>0</v>
      </c>
    </row>
    <row r="1441" spans="1:41">
      <c r="A1441" s="45">
        <v>40020</v>
      </c>
      <c r="B1441" s="45" t="s">
        <v>3595</v>
      </c>
      <c r="C1441" s="45" t="s">
        <v>3596</v>
      </c>
      <c r="D1441" s="45">
        <v>1</v>
      </c>
      <c r="E1441" s="45">
        <v>2</v>
      </c>
      <c r="F1441" s="45">
        <v>1</v>
      </c>
      <c r="G1441" s="45">
        <v>36</v>
      </c>
      <c r="H1441" s="45">
        <v>0</v>
      </c>
      <c r="I1441" s="45">
        <v>13</v>
      </c>
      <c r="J1441" s="45">
        <v>19</v>
      </c>
      <c r="K1441" s="60">
        <v>1000</v>
      </c>
      <c r="L1441" s="60">
        <v>0</v>
      </c>
      <c r="M1441" s="60">
        <v>0</v>
      </c>
      <c r="N1441" s="60">
        <v>0</v>
      </c>
      <c r="O1441" s="60">
        <v>0</v>
      </c>
      <c r="P1441" s="60">
        <v>0</v>
      </c>
      <c r="Q1441" s="60">
        <v>0</v>
      </c>
      <c r="R1441" s="60">
        <v>0</v>
      </c>
      <c r="S1441" s="60">
        <v>0</v>
      </c>
      <c r="T1441" s="60">
        <v>0</v>
      </c>
      <c r="U1441" s="60">
        <v>0</v>
      </c>
      <c r="V1441" s="60">
        <v>0</v>
      </c>
      <c r="W1441" s="60">
        <v>0</v>
      </c>
      <c r="X1441" s="60">
        <v>0</v>
      </c>
      <c r="Y1441" s="60">
        <v>0</v>
      </c>
      <c r="Z1441" s="60">
        <v>0</v>
      </c>
      <c r="AA1441" s="60">
        <v>0</v>
      </c>
      <c r="AB1441" s="60">
        <v>0</v>
      </c>
      <c r="AC1441" s="60">
        <v>0</v>
      </c>
      <c r="AD1441" s="60">
        <v>0</v>
      </c>
      <c r="AE1441" s="60">
        <v>0</v>
      </c>
      <c r="AF1441" s="45">
        <v>13</v>
      </c>
      <c r="AG1441" s="45">
        <v>19</v>
      </c>
      <c r="AH1441" s="45">
        <v>0</v>
      </c>
      <c r="AI1441" s="45">
        <v>0</v>
      </c>
      <c r="AJ1441" s="45">
        <v>0</v>
      </c>
      <c r="AK1441" s="45">
        <v>0</v>
      </c>
      <c r="AL1441" s="45">
        <v>0</v>
      </c>
      <c r="AM1441" s="45">
        <v>0</v>
      </c>
      <c r="AN1441" s="45">
        <v>0</v>
      </c>
      <c r="AO1441" s="45">
        <v>0</v>
      </c>
    </row>
    <row r="1442" spans="1:41">
      <c r="A1442" s="45">
        <v>40021</v>
      </c>
      <c r="B1442" s="45" t="s">
        <v>3595</v>
      </c>
      <c r="C1442" s="45" t="s">
        <v>3596</v>
      </c>
      <c r="D1442" s="45">
        <v>1</v>
      </c>
      <c r="E1442" s="45">
        <v>2</v>
      </c>
      <c r="F1442" s="45">
        <v>1</v>
      </c>
      <c r="G1442" s="45">
        <v>36</v>
      </c>
      <c r="H1442" s="45">
        <v>0</v>
      </c>
      <c r="I1442" s="45">
        <v>10</v>
      </c>
      <c r="J1442" s="45">
        <v>15</v>
      </c>
      <c r="K1442" s="60">
        <v>1000</v>
      </c>
      <c r="L1442" s="60">
        <v>0</v>
      </c>
      <c r="M1442" s="60">
        <v>0</v>
      </c>
      <c r="N1442" s="60">
        <v>0</v>
      </c>
      <c r="O1442" s="60">
        <v>0</v>
      </c>
      <c r="P1442" s="60">
        <v>0</v>
      </c>
      <c r="Q1442" s="60">
        <v>0</v>
      </c>
      <c r="R1442" s="60">
        <v>0</v>
      </c>
      <c r="S1442" s="60">
        <v>0</v>
      </c>
      <c r="T1442" s="60">
        <v>0</v>
      </c>
      <c r="U1442" s="60">
        <v>0</v>
      </c>
      <c r="V1442" s="60">
        <v>0</v>
      </c>
      <c r="W1442" s="60">
        <v>0</v>
      </c>
      <c r="X1442" s="60">
        <v>0</v>
      </c>
      <c r="Y1442" s="60">
        <v>0</v>
      </c>
      <c r="Z1442" s="60">
        <v>0</v>
      </c>
      <c r="AA1442" s="60">
        <v>0</v>
      </c>
      <c r="AB1442" s="60">
        <v>0</v>
      </c>
      <c r="AC1442" s="60">
        <v>0</v>
      </c>
      <c r="AD1442" s="60">
        <v>0</v>
      </c>
      <c r="AE1442" s="60">
        <v>0</v>
      </c>
      <c r="AF1442" s="45">
        <v>10</v>
      </c>
      <c r="AG1442" s="45">
        <v>15</v>
      </c>
      <c r="AH1442" s="45">
        <v>0</v>
      </c>
      <c r="AI1442" s="45">
        <v>0</v>
      </c>
      <c r="AJ1442" s="45">
        <v>0</v>
      </c>
      <c r="AK1442" s="45">
        <v>0</v>
      </c>
      <c r="AL1442" s="45">
        <v>0</v>
      </c>
      <c r="AM1442" s="45">
        <v>0</v>
      </c>
      <c r="AN1442" s="45">
        <v>0</v>
      </c>
      <c r="AO1442" s="45">
        <v>0</v>
      </c>
    </row>
    <row r="1443" spans="1:41">
      <c r="A1443" s="45">
        <v>40022</v>
      </c>
      <c r="B1443" s="45" t="s">
        <v>3595</v>
      </c>
      <c r="C1443" s="45" t="s">
        <v>3596</v>
      </c>
      <c r="D1443" s="45">
        <v>1</v>
      </c>
      <c r="E1443" s="45">
        <v>2</v>
      </c>
      <c r="F1443" s="45">
        <v>1</v>
      </c>
      <c r="G1443" s="45">
        <v>36</v>
      </c>
      <c r="H1443" s="45">
        <v>0</v>
      </c>
      <c r="I1443" s="45">
        <v>11</v>
      </c>
      <c r="J1443" s="45">
        <v>16</v>
      </c>
      <c r="K1443" s="60">
        <v>1000</v>
      </c>
      <c r="L1443" s="60">
        <v>0</v>
      </c>
      <c r="M1443" s="60">
        <v>0</v>
      </c>
      <c r="N1443" s="60">
        <v>0</v>
      </c>
      <c r="O1443" s="60">
        <v>0</v>
      </c>
      <c r="P1443" s="60">
        <v>0</v>
      </c>
      <c r="Q1443" s="60">
        <v>0</v>
      </c>
      <c r="R1443" s="60">
        <v>0</v>
      </c>
      <c r="S1443" s="60">
        <v>0</v>
      </c>
      <c r="T1443" s="60">
        <v>0</v>
      </c>
      <c r="U1443" s="60">
        <v>0</v>
      </c>
      <c r="V1443" s="60">
        <v>0</v>
      </c>
      <c r="W1443" s="60">
        <v>0</v>
      </c>
      <c r="X1443" s="60">
        <v>0</v>
      </c>
      <c r="Y1443" s="60">
        <v>0</v>
      </c>
      <c r="Z1443" s="60">
        <v>0</v>
      </c>
      <c r="AA1443" s="60">
        <v>0</v>
      </c>
      <c r="AB1443" s="60">
        <v>0</v>
      </c>
      <c r="AC1443" s="60">
        <v>0</v>
      </c>
      <c r="AD1443" s="60">
        <v>0</v>
      </c>
      <c r="AE1443" s="60">
        <v>0</v>
      </c>
      <c r="AF1443" s="45">
        <v>11</v>
      </c>
      <c r="AG1443" s="45">
        <v>16</v>
      </c>
      <c r="AH1443" s="45">
        <v>0</v>
      </c>
      <c r="AI1443" s="45">
        <v>0</v>
      </c>
      <c r="AJ1443" s="45">
        <v>0</v>
      </c>
      <c r="AK1443" s="45">
        <v>0</v>
      </c>
      <c r="AL1443" s="45">
        <v>0</v>
      </c>
      <c r="AM1443" s="45">
        <v>0</v>
      </c>
      <c r="AN1443" s="45">
        <v>0</v>
      </c>
      <c r="AO1443" s="45">
        <v>0</v>
      </c>
    </row>
    <row r="1444" spans="1:41">
      <c r="A1444" s="45">
        <v>40023</v>
      </c>
      <c r="B1444" s="45" t="s">
        <v>3595</v>
      </c>
      <c r="C1444" s="45" t="s">
        <v>3596</v>
      </c>
      <c r="D1444" s="45">
        <v>1</v>
      </c>
      <c r="E1444" s="45">
        <v>2</v>
      </c>
      <c r="F1444" s="45">
        <v>1</v>
      </c>
      <c r="G1444" s="45">
        <v>36</v>
      </c>
      <c r="H1444" s="45">
        <v>0</v>
      </c>
      <c r="I1444" s="45">
        <v>12</v>
      </c>
      <c r="J1444" s="45">
        <v>17</v>
      </c>
      <c r="K1444" s="60">
        <v>1000</v>
      </c>
      <c r="L1444" s="60">
        <v>0</v>
      </c>
      <c r="M1444" s="60">
        <v>0</v>
      </c>
      <c r="N1444" s="60">
        <v>0</v>
      </c>
      <c r="O1444" s="60">
        <v>0</v>
      </c>
      <c r="P1444" s="60">
        <v>0</v>
      </c>
      <c r="Q1444" s="60">
        <v>0</v>
      </c>
      <c r="R1444" s="60">
        <v>0</v>
      </c>
      <c r="S1444" s="60">
        <v>0</v>
      </c>
      <c r="T1444" s="60">
        <v>0</v>
      </c>
      <c r="U1444" s="60">
        <v>0</v>
      </c>
      <c r="V1444" s="60">
        <v>0</v>
      </c>
      <c r="W1444" s="60">
        <v>0</v>
      </c>
      <c r="X1444" s="60">
        <v>0</v>
      </c>
      <c r="Y1444" s="60">
        <v>0</v>
      </c>
      <c r="Z1444" s="60">
        <v>0</v>
      </c>
      <c r="AA1444" s="60">
        <v>0</v>
      </c>
      <c r="AB1444" s="60">
        <v>0</v>
      </c>
      <c r="AC1444" s="60">
        <v>0</v>
      </c>
      <c r="AD1444" s="60">
        <v>0</v>
      </c>
      <c r="AE1444" s="60">
        <v>0</v>
      </c>
      <c r="AF1444" s="45">
        <v>12</v>
      </c>
      <c r="AG1444" s="45">
        <v>17</v>
      </c>
      <c r="AH1444" s="45">
        <v>0</v>
      </c>
      <c r="AI1444" s="45">
        <v>0</v>
      </c>
      <c r="AJ1444" s="45">
        <v>0</v>
      </c>
      <c r="AK1444" s="45">
        <v>0</v>
      </c>
      <c r="AL1444" s="45">
        <v>0</v>
      </c>
      <c r="AM1444" s="45">
        <v>0</v>
      </c>
      <c r="AN1444" s="45">
        <v>0</v>
      </c>
      <c r="AO1444" s="45">
        <v>0</v>
      </c>
    </row>
    <row r="1445" spans="1:41">
      <c r="A1445" s="45">
        <v>40024</v>
      </c>
      <c r="B1445" s="45" t="s">
        <v>3595</v>
      </c>
      <c r="C1445" s="45" t="s">
        <v>3596</v>
      </c>
      <c r="D1445" s="45">
        <v>1</v>
      </c>
      <c r="E1445" s="45">
        <v>2</v>
      </c>
      <c r="F1445" s="45">
        <v>1</v>
      </c>
      <c r="G1445" s="45">
        <v>36</v>
      </c>
      <c r="H1445" s="45">
        <v>0</v>
      </c>
      <c r="I1445" s="45">
        <v>13</v>
      </c>
      <c r="J1445" s="45">
        <v>19</v>
      </c>
      <c r="K1445" s="60">
        <v>1000</v>
      </c>
      <c r="L1445" s="60">
        <v>0</v>
      </c>
      <c r="M1445" s="60">
        <v>0</v>
      </c>
      <c r="N1445" s="60">
        <v>0</v>
      </c>
      <c r="O1445" s="60">
        <v>0</v>
      </c>
      <c r="P1445" s="60">
        <v>0</v>
      </c>
      <c r="Q1445" s="60">
        <v>0</v>
      </c>
      <c r="R1445" s="60">
        <v>0</v>
      </c>
      <c r="S1445" s="60">
        <v>0</v>
      </c>
      <c r="T1445" s="60">
        <v>0</v>
      </c>
      <c r="U1445" s="60">
        <v>0</v>
      </c>
      <c r="V1445" s="60">
        <v>0</v>
      </c>
      <c r="W1445" s="60">
        <v>0</v>
      </c>
      <c r="X1445" s="60">
        <v>0</v>
      </c>
      <c r="Y1445" s="60">
        <v>0</v>
      </c>
      <c r="Z1445" s="60">
        <v>0</v>
      </c>
      <c r="AA1445" s="60">
        <v>0</v>
      </c>
      <c r="AB1445" s="60">
        <v>0</v>
      </c>
      <c r="AC1445" s="60">
        <v>0</v>
      </c>
      <c r="AD1445" s="60">
        <v>0</v>
      </c>
      <c r="AE1445" s="60">
        <v>0</v>
      </c>
      <c r="AF1445" s="45">
        <v>13</v>
      </c>
      <c r="AG1445" s="45">
        <v>19</v>
      </c>
      <c r="AH1445" s="45">
        <v>0</v>
      </c>
      <c r="AI1445" s="45">
        <v>0</v>
      </c>
      <c r="AJ1445" s="45">
        <v>0</v>
      </c>
      <c r="AK1445" s="45">
        <v>0</v>
      </c>
      <c r="AL1445" s="45">
        <v>0</v>
      </c>
      <c r="AM1445" s="45">
        <v>0</v>
      </c>
      <c r="AN1445" s="45">
        <v>0</v>
      </c>
      <c r="AO1445" s="45">
        <v>0</v>
      </c>
    </row>
    <row r="1446" spans="1:41">
      <c r="A1446" s="45">
        <v>40025</v>
      </c>
      <c r="B1446" s="45" t="s">
        <v>3595</v>
      </c>
      <c r="C1446" s="45" t="s">
        <v>3596</v>
      </c>
      <c r="D1446" s="45">
        <v>1</v>
      </c>
      <c r="E1446" s="45">
        <v>2</v>
      </c>
      <c r="F1446" s="45">
        <v>1</v>
      </c>
      <c r="G1446" s="45">
        <v>36</v>
      </c>
      <c r="H1446" s="45">
        <v>0</v>
      </c>
      <c r="I1446" s="45">
        <v>15</v>
      </c>
      <c r="J1446" s="45">
        <v>22</v>
      </c>
      <c r="K1446" s="60">
        <v>1000</v>
      </c>
      <c r="L1446" s="60">
        <v>0</v>
      </c>
      <c r="M1446" s="60">
        <v>0</v>
      </c>
      <c r="N1446" s="60">
        <v>0</v>
      </c>
      <c r="O1446" s="60">
        <v>0</v>
      </c>
      <c r="P1446" s="60">
        <v>0</v>
      </c>
      <c r="Q1446" s="60">
        <v>0</v>
      </c>
      <c r="R1446" s="60">
        <v>0</v>
      </c>
      <c r="S1446" s="60">
        <v>0</v>
      </c>
      <c r="T1446" s="60">
        <v>0</v>
      </c>
      <c r="U1446" s="60">
        <v>0</v>
      </c>
      <c r="V1446" s="60">
        <v>0</v>
      </c>
      <c r="W1446" s="60">
        <v>0</v>
      </c>
      <c r="X1446" s="60">
        <v>0</v>
      </c>
      <c r="Y1446" s="60">
        <v>0</v>
      </c>
      <c r="Z1446" s="60">
        <v>0</v>
      </c>
      <c r="AA1446" s="60">
        <v>0</v>
      </c>
      <c r="AB1446" s="60">
        <v>0</v>
      </c>
      <c r="AC1446" s="60">
        <v>0</v>
      </c>
      <c r="AD1446" s="60">
        <v>0</v>
      </c>
      <c r="AE1446" s="60">
        <v>0</v>
      </c>
      <c r="AF1446" s="45">
        <v>15</v>
      </c>
      <c r="AG1446" s="45">
        <v>22</v>
      </c>
      <c r="AH1446" s="45">
        <v>0</v>
      </c>
      <c r="AI1446" s="45">
        <v>0</v>
      </c>
      <c r="AJ1446" s="45">
        <v>0</v>
      </c>
      <c r="AK1446" s="45">
        <v>0</v>
      </c>
      <c r="AL1446" s="45">
        <v>0</v>
      </c>
      <c r="AM1446" s="45">
        <v>0</v>
      </c>
      <c r="AN1446" s="45">
        <v>0</v>
      </c>
      <c r="AO1446" s="45">
        <v>0</v>
      </c>
    </row>
    <row r="1447" spans="1:41">
      <c r="A1447" s="45">
        <v>40026</v>
      </c>
      <c r="B1447" s="45" t="s">
        <v>3595</v>
      </c>
      <c r="C1447" s="45" t="s">
        <v>3596</v>
      </c>
      <c r="D1447" s="45">
        <v>1</v>
      </c>
      <c r="E1447" s="45">
        <v>2</v>
      </c>
      <c r="F1447" s="45">
        <v>1</v>
      </c>
      <c r="G1447" s="45">
        <v>36</v>
      </c>
      <c r="H1447" s="45">
        <v>0</v>
      </c>
      <c r="I1447" s="45">
        <v>16</v>
      </c>
      <c r="J1447" s="45">
        <v>23</v>
      </c>
      <c r="K1447" s="60">
        <v>1000</v>
      </c>
      <c r="L1447" s="60">
        <v>0</v>
      </c>
      <c r="M1447" s="60">
        <v>0</v>
      </c>
      <c r="N1447" s="60">
        <v>0</v>
      </c>
      <c r="O1447" s="60">
        <v>0</v>
      </c>
      <c r="P1447" s="60">
        <v>0</v>
      </c>
      <c r="Q1447" s="60">
        <v>0</v>
      </c>
      <c r="R1447" s="60">
        <v>0</v>
      </c>
      <c r="S1447" s="60">
        <v>0</v>
      </c>
      <c r="T1447" s="60">
        <v>0</v>
      </c>
      <c r="U1447" s="60">
        <v>0</v>
      </c>
      <c r="V1447" s="60">
        <v>0</v>
      </c>
      <c r="W1447" s="60">
        <v>0</v>
      </c>
      <c r="X1447" s="60">
        <v>0</v>
      </c>
      <c r="Y1447" s="60">
        <v>0</v>
      </c>
      <c r="Z1447" s="60">
        <v>0</v>
      </c>
      <c r="AA1447" s="60">
        <v>0</v>
      </c>
      <c r="AB1447" s="60">
        <v>0</v>
      </c>
      <c r="AC1447" s="60">
        <v>0</v>
      </c>
      <c r="AD1447" s="60">
        <v>0</v>
      </c>
      <c r="AE1447" s="60">
        <v>0</v>
      </c>
      <c r="AF1447" s="45">
        <v>16</v>
      </c>
      <c r="AG1447" s="45">
        <v>23</v>
      </c>
      <c r="AH1447" s="45">
        <v>0</v>
      </c>
      <c r="AI1447" s="45">
        <v>0</v>
      </c>
      <c r="AJ1447" s="45">
        <v>0</v>
      </c>
      <c r="AK1447" s="45">
        <v>0</v>
      </c>
      <c r="AL1447" s="45">
        <v>0</v>
      </c>
      <c r="AM1447" s="45">
        <v>0</v>
      </c>
      <c r="AN1447" s="45">
        <v>0</v>
      </c>
      <c r="AO1447" s="45">
        <v>0</v>
      </c>
    </row>
    <row r="1448" spans="1:41">
      <c r="A1448" s="45">
        <v>40027</v>
      </c>
      <c r="B1448" s="45" t="s">
        <v>3595</v>
      </c>
      <c r="C1448" s="45" t="s">
        <v>3596</v>
      </c>
      <c r="D1448" s="45">
        <v>1</v>
      </c>
      <c r="E1448" s="45">
        <v>2</v>
      </c>
      <c r="F1448" s="45">
        <v>1</v>
      </c>
      <c r="G1448" s="45">
        <v>36</v>
      </c>
      <c r="H1448" s="45">
        <v>0</v>
      </c>
      <c r="I1448" s="45">
        <v>17</v>
      </c>
      <c r="J1448" s="45">
        <v>26</v>
      </c>
      <c r="K1448" s="60">
        <v>1000</v>
      </c>
      <c r="L1448" s="60">
        <v>0</v>
      </c>
      <c r="M1448" s="60">
        <v>0</v>
      </c>
      <c r="N1448" s="60">
        <v>0</v>
      </c>
      <c r="O1448" s="60">
        <v>0</v>
      </c>
      <c r="P1448" s="60">
        <v>0</v>
      </c>
      <c r="Q1448" s="60">
        <v>0</v>
      </c>
      <c r="R1448" s="60">
        <v>0</v>
      </c>
      <c r="S1448" s="60">
        <v>0</v>
      </c>
      <c r="T1448" s="60">
        <v>0</v>
      </c>
      <c r="U1448" s="60">
        <v>0</v>
      </c>
      <c r="V1448" s="60">
        <v>0</v>
      </c>
      <c r="W1448" s="60">
        <v>0</v>
      </c>
      <c r="X1448" s="60">
        <v>0</v>
      </c>
      <c r="Y1448" s="60">
        <v>0</v>
      </c>
      <c r="Z1448" s="60">
        <v>0</v>
      </c>
      <c r="AA1448" s="60">
        <v>0</v>
      </c>
      <c r="AB1448" s="60">
        <v>0</v>
      </c>
      <c r="AC1448" s="60">
        <v>0</v>
      </c>
      <c r="AD1448" s="60">
        <v>0</v>
      </c>
      <c r="AE1448" s="60">
        <v>0</v>
      </c>
      <c r="AF1448" s="45">
        <v>17</v>
      </c>
      <c r="AG1448" s="45">
        <v>26</v>
      </c>
      <c r="AH1448" s="45">
        <v>0</v>
      </c>
      <c r="AI1448" s="45">
        <v>0</v>
      </c>
      <c r="AJ1448" s="45">
        <v>0</v>
      </c>
      <c r="AK1448" s="45">
        <v>0</v>
      </c>
      <c r="AL1448" s="45">
        <v>0</v>
      </c>
      <c r="AM1448" s="45">
        <v>0</v>
      </c>
      <c r="AN1448" s="45">
        <v>0</v>
      </c>
      <c r="AO1448" s="45">
        <v>0</v>
      </c>
    </row>
    <row r="1449" spans="1:41">
      <c r="A1449" s="45">
        <v>40028</v>
      </c>
      <c r="B1449" s="45" t="s">
        <v>3595</v>
      </c>
      <c r="C1449" s="45" t="s">
        <v>3596</v>
      </c>
      <c r="D1449" s="45">
        <v>1</v>
      </c>
      <c r="E1449" s="45">
        <v>2</v>
      </c>
      <c r="F1449" s="45">
        <v>1</v>
      </c>
      <c r="G1449" s="45">
        <v>36</v>
      </c>
      <c r="H1449" s="45">
        <v>0</v>
      </c>
      <c r="I1449" s="45">
        <v>18</v>
      </c>
      <c r="J1449" s="45">
        <v>27</v>
      </c>
      <c r="K1449" s="60">
        <v>1000</v>
      </c>
      <c r="L1449" s="60">
        <v>0</v>
      </c>
      <c r="M1449" s="60">
        <v>0</v>
      </c>
      <c r="N1449" s="60">
        <v>0</v>
      </c>
      <c r="O1449" s="60">
        <v>0</v>
      </c>
      <c r="P1449" s="60">
        <v>0</v>
      </c>
      <c r="Q1449" s="60">
        <v>0</v>
      </c>
      <c r="R1449" s="60">
        <v>0</v>
      </c>
      <c r="S1449" s="60">
        <v>0</v>
      </c>
      <c r="T1449" s="60">
        <v>0</v>
      </c>
      <c r="U1449" s="60">
        <v>0</v>
      </c>
      <c r="V1449" s="60">
        <v>0</v>
      </c>
      <c r="W1449" s="60">
        <v>0</v>
      </c>
      <c r="X1449" s="60">
        <v>0</v>
      </c>
      <c r="Y1449" s="60">
        <v>0</v>
      </c>
      <c r="Z1449" s="60">
        <v>0</v>
      </c>
      <c r="AA1449" s="60">
        <v>0</v>
      </c>
      <c r="AB1449" s="60">
        <v>0</v>
      </c>
      <c r="AC1449" s="60">
        <v>0</v>
      </c>
      <c r="AD1449" s="60">
        <v>0</v>
      </c>
      <c r="AE1449" s="60">
        <v>0</v>
      </c>
      <c r="AF1449" s="45">
        <v>18</v>
      </c>
      <c r="AG1449" s="45">
        <v>27</v>
      </c>
      <c r="AH1449" s="45">
        <v>0</v>
      </c>
      <c r="AI1449" s="45">
        <v>0</v>
      </c>
      <c r="AJ1449" s="45">
        <v>0</v>
      </c>
      <c r="AK1449" s="45">
        <v>0</v>
      </c>
      <c r="AL1449" s="45">
        <v>0</v>
      </c>
      <c r="AM1449" s="45">
        <v>0</v>
      </c>
      <c r="AN1449" s="45">
        <v>0</v>
      </c>
      <c r="AO1449" s="45">
        <v>0</v>
      </c>
    </row>
    <row r="1450" spans="1:41">
      <c r="A1450" s="45">
        <v>40029</v>
      </c>
      <c r="B1450" s="45" t="s">
        <v>3595</v>
      </c>
      <c r="C1450" s="45" t="s">
        <v>3596</v>
      </c>
      <c r="D1450" s="45">
        <v>1</v>
      </c>
      <c r="E1450" s="45">
        <v>2</v>
      </c>
      <c r="F1450" s="45">
        <v>1</v>
      </c>
      <c r="G1450" s="45">
        <v>36</v>
      </c>
      <c r="H1450" s="45">
        <v>0</v>
      </c>
      <c r="I1450" s="45">
        <v>15</v>
      </c>
      <c r="J1450" s="45">
        <v>22</v>
      </c>
      <c r="K1450" s="60">
        <v>1000</v>
      </c>
      <c r="L1450" s="60">
        <v>0</v>
      </c>
      <c r="M1450" s="60">
        <v>0</v>
      </c>
      <c r="N1450" s="60">
        <v>0</v>
      </c>
      <c r="O1450" s="60">
        <v>0</v>
      </c>
      <c r="P1450" s="60">
        <v>0</v>
      </c>
      <c r="Q1450" s="60">
        <v>0</v>
      </c>
      <c r="R1450" s="60">
        <v>0</v>
      </c>
      <c r="S1450" s="60">
        <v>0</v>
      </c>
      <c r="T1450" s="60">
        <v>0</v>
      </c>
      <c r="U1450" s="60">
        <v>0</v>
      </c>
      <c r="V1450" s="60">
        <v>0</v>
      </c>
      <c r="W1450" s="60">
        <v>0</v>
      </c>
      <c r="X1450" s="60">
        <v>0</v>
      </c>
      <c r="Y1450" s="60">
        <v>0</v>
      </c>
      <c r="Z1450" s="60">
        <v>0</v>
      </c>
      <c r="AA1450" s="60">
        <v>0</v>
      </c>
      <c r="AB1450" s="60">
        <v>0</v>
      </c>
      <c r="AC1450" s="60">
        <v>0</v>
      </c>
      <c r="AD1450" s="60">
        <v>0</v>
      </c>
      <c r="AE1450" s="60">
        <v>0</v>
      </c>
      <c r="AF1450" s="45">
        <v>15</v>
      </c>
      <c r="AG1450" s="45">
        <v>22</v>
      </c>
      <c r="AH1450" s="45">
        <v>0</v>
      </c>
      <c r="AI1450" s="45">
        <v>0</v>
      </c>
      <c r="AJ1450" s="45">
        <v>0</v>
      </c>
      <c r="AK1450" s="45">
        <v>0</v>
      </c>
      <c r="AL1450" s="45">
        <v>0</v>
      </c>
      <c r="AM1450" s="45">
        <v>0</v>
      </c>
      <c r="AN1450" s="45">
        <v>0</v>
      </c>
      <c r="AO1450" s="45">
        <v>0</v>
      </c>
    </row>
    <row r="1451" spans="1:41">
      <c r="A1451" s="45">
        <v>40030</v>
      </c>
      <c r="B1451" s="45" t="s">
        <v>3595</v>
      </c>
      <c r="C1451" s="45" t="s">
        <v>3596</v>
      </c>
      <c r="D1451" s="45">
        <v>1</v>
      </c>
      <c r="E1451" s="45">
        <v>2</v>
      </c>
      <c r="F1451" s="45">
        <v>1</v>
      </c>
      <c r="G1451" s="45">
        <v>36</v>
      </c>
      <c r="H1451" s="45">
        <v>0</v>
      </c>
      <c r="I1451" s="45">
        <v>16</v>
      </c>
      <c r="J1451" s="45">
        <v>23</v>
      </c>
      <c r="K1451" s="60">
        <v>1000</v>
      </c>
      <c r="L1451" s="45">
        <v>40</v>
      </c>
      <c r="M1451" s="45">
        <v>0</v>
      </c>
      <c r="N1451" s="45">
        <v>32</v>
      </c>
      <c r="O1451" s="45">
        <v>46</v>
      </c>
      <c r="P1451" s="60">
        <v>1000</v>
      </c>
      <c r="Q1451" s="60">
        <v>0</v>
      </c>
      <c r="R1451" s="60">
        <v>0</v>
      </c>
      <c r="S1451" s="60">
        <v>0</v>
      </c>
      <c r="T1451" s="60">
        <v>0</v>
      </c>
      <c r="U1451" s="60">
        <v>0</v>
      </c>
      <c r="V1451" s="60">
        <v>0</v>
      </c>
      <c r="W1451" s="60">
        <v>0</v>
      </c>
      <c r="X1451" s="60">
        <v>0</v>
      </c>
      <c r="Y1451" s="60">
        <v>0</v>
      </c>
      <c r="Z1451" s="60">
        <v>0</v>
      </c>
      <c r="AA1451" s="60">
        <v>0</v>
      </c>
      <c r="AB1451" s="60">
        <v>0</v>
      </c>
      <c r="AC1451" s="60">
        <v>0</v>
      </c>
      <c r="AD1451" s="60">
        <v>0</v>
      </c>
      <c r="AE1451" s="60">
        <v>0</v>
      </c>
      <c r="AF1451" s="45">
        <v>16</v>
      </c>
      <c r="AG1451" s="45">
        <v>23</v>
      </c>
      <c r="AH1451" s="45">
        <v>32</v>
      </c>
      <c r="AI1451" s="45">
        <v>46</v>
      </c>
      <c r="AJ1451" s="45">
        <v>0</v>
      </c>
      <c r="AK1451" s="45">
        <v>0</v>
      </c>
      <c r="AL1451" s="45">
        <v>0</v>
      </c>
      <c r="AM1451" s="45">
        <v>0</v>
      </c>
      <c r="AN1451" s="45">
        <v>0</v>
      </c>
      <c r="AO1451" s="45">
        <v>0</v>
      </c>
    </row>
    <row r="1452" spans="1:41">
      <c r="A1452" s="45">
        <v>40031</v>
      </c>
      <c r="B1452" s="45" t="s">
        <v>3595</v>
      </c>
      <c r="C1452" s="45" t="s">
        <v>3596</v>
      </c>
      <c r="D1452" s="45">
        <v>1</v>
      </c>
      <c r="E1452" s="45">
        <v>2</v>
      </c>
      <c r="F1452" s="45">
        <v>1</v>
      </c>
      <c r="G1452" s="45">
        <v>36</v>
      </c>
      <c r="H1452" s="45">
        <v>0</v>
      </c>
      <c r="I1452" s="45">
        <v>17</v>
      </c>
      <c r="J1452" s="45">
        <v>26</v>
      </c>
      <c r="K1452" s="60">
        <v>1000</v>
      </c>
      <c r="L1452" s="45">
        <v>40</v>
      </c>
      <c r="M1452" s="45">
        <v>0</v>
      </c>
      <c r="N1452" s="45">
        <v>34</v>
      </c>
      <c r="O1452" s="45">
        <v>52</v>
      </c>
      <c r="P1452" s="60">
        <v>1000</v>
      </c>
      <c r="Q1452" s="60">
        <v>0</v>
      </c>
      <c r="R1452" s="60">
        <v>0</v>
      </c>
      <c r="S1452" s="60">
        <v>0</v>
      </c>
      <c r="T1452" s="60">
        <v>0</v>
      </c>
      <c r="U1452" s="60">
        <v>0</v>
      </c>
      <c r="V1452" s="60">
        <v>0</v>
      </c>
      <c r="W1452" s="60">
        <v>0</v>
      </c>
      <c r="X1452" s="60">
        <v>0</v>
      </c>
      <c r="Y1452" s="60">
        <v>0</v>
      </c>
      <c r="Z1452" s="60">
        <v>0</v>
      </c>
      <c r="AA1452" s="60">
        <v>0</v>
      </c>
      <c r="AB1452" s="60">
        <v>0</v>
      </c>
      <c r="AC1452" s="60">
        <v>0</v>
      </c>
      <c r="AD1452" s="60">
        <v>0</v>
      </c>
      <c r="AE1452" s="60">
        <v>0</v>
      </c>
      <c r="AF1452" s="45">
        <v>17</v>
      </c>
      <c r="AG1452" s="45">
        <v>26</v>
      </c>
      <c r="AH1452" s="45">
        <v>34</v>
      </c>
      <c r="AI1452" s="45">
        <v>52</v>
      </c>
      <c r="AJ1452" s="45">
        <v>0</v>
      </c>
      <c r="AK1452" s="45">
        <v>0</v>
      </c>
      <c r="AL1452" s="45">
        <v>0</v>
      </c>
      <c r="AM1452" s="45">
        <v>0</v>
      </c>
      <c r="AN1452" s="45">
        <v>0</v>
      </c>
      <c r="AO1452" s="45">
        <v>0</v>
      </c>
    </row>
    <row r="1453" spans="1:41">
      <c r="A1453" s="45">
        <v>40032</v>
      </c>
      <c r="B1453" s="45" t="s">
        <v>3595</v>
      </c>
      <c r="C1453" s="45" t="s">
        <v>3596</v>
      </c>
      <c r="D1453" s="45">
        <v>1</v>
      </c>
      <c r="E1453" s="45">
        <v>2</v>
      </c>
      <c r="F1453" s="45">
        <v>1</v>
      </c>
      <c r="G1453" s="45">
        <v>36</v>
      </c>
      <c r="H1453" s="45">
        <v>0</v>
      </c>
      <c r="I1453" s="45">
        <v>18</v>
      </c>
      <c r="J1453" s="45">
        <v>27</v>
      </c>
      <c r="K1453" s="60">
        <v>1000</v>
      </c>
      <c r="L1453" s="45">
        <v>40</v>
      </c>
      <c r="M1453" s="45">
        <v>0</v>
      </c>
      <c r="N1453" s="45">
        <v>36</v>
      </c>
      <c r="O1453" s="45">
        <v>54</v>
      </c>
      <c r="P1453" s="60">
        <v>1000</v>
      </c>
      <c r="Q1453" s="60">
        <v>0</v>
      </c>
      <c r="R1453" s="60">
        <v>0</v>
      </c>
      <c r="S1453" s="60">
        <v>0</v>
      </c>
      <c r="T1453" s="60">
        <v>0</v>
      </c>
      <c r="U1453" s="60">
        <v>0</v>
      </c>
      <c r="V1453" s="60">
        <v>0</v>
      </c>
      <c r="W1453" s="60">
        <v>0</v>
      </c>
      <c r="X1453" s="60">
        <v>0</v>
      </c>
      <c r="Y1453" s="60">
        <v>0</v>
      </c>
      <c r="Z1453" s="60">
        <v>0</v>
      </c>
      <c r="AA1453" s="60">
        <v>0</v>
      </c>
      <c r="AB1453" s="60">
        <v>0</v>
      </c>
      <c r="AC1453" s="60">
        <v>0</v>
      </c>
      <c r="AD1453" s="60">
        <v>0</v>
      </c>
      <c r="AE1453" s="60">
        <v>0</v>
      </c>
      <c r="AF1453" s="45">
        <v>18</v>
      </c>
      <c r="AG1453" s="45">
        <v>27</v>
      </c>
      <c r="AH1453" s="45">
        <v>36</v>
      </c>
      <c r="AI1453" s="45">
        <v>54</v>
      </c>
      <c r="AJ1453" s="45">
        <v>0</v>
      </c>
      <c r="AK1453" s="45">
        <v>0</v>
      </c>
      <c r="AL1453" s="45">
        <v>0</v>
      </c>
      <c r="AM1453" s="45">
        <v>0</v>
      </c>
      <c r="AN1453" s="45">
        <v>0</v>
      </c>
      <c r="AO1453" s="45">
        <v>0</v>
      </c>
    </row>
    <row r="1454" spans="1:41">
      <c r="A1454" s="45">
        <v>40033</v>
      </c>
      <c r="B1454" s="45" t="s">
        <v>3595</v>
      </c>
      <c r="C1454" s="45" t="s">
        <v>3596</v>
      </c>
      <c r="D1454" s="45">
        <v>1</v>
      </c>
      <c r="E1454" s="45">
        <v>2</v>
      </c>
      <c r="F1454" s="45">
        <v>1</v>
      </c>
      <c r="G1454" s="45">
        <v>36</v>
      </c>
      <c r="H1454" s="45">
        <v>0</v>
      </c>
      <c r="I1454" s="45">
        <v>15</v>
      </c>
      <c r="J1454" s="45">
        <v>22</v>
      </c>
      <c r="K1454" s="60">
        <v>1000</v>
      </c>
      <c r="L1454" s="45">
        <v>40</v>
      </c>
      <c r="M1454" s="45">
        <v>0</v>
      </c>
      <c r="N1454" s="45">
        <v>30</v>
      </c>
      <c r="O1454" s="45">
        <v>44</v>
      </c>
      <c r="P1454" s="60">
        <v>1000</v>
      </c>
      <c r="Q1454" s="60">
        <v>0</v>
      </c>
      <c r="R1454" s="60">
        <v>0</v>
      </c>
      <c r="S1454" s="60">
        <v>0</v>
      </c>
      <c r="T1454" s="60">
        <v>0</v>
      </c>
      <c r="U1454" s="60">
        <v>0</v>
      </c>
      <c r="V1454" s="60">
        <v>0</v>
      </c>
      <c r="W1454" s="60">
        <v>0</v>
      </c>
      <c r="X1454" s="60">
        <v>0</v>
      </c>
      <c r="Y1454" s="60">
        <v>0</v>
      </c>
      <c r="Z1454" s="60">
        <v>0</v>
      </c>
      <c r="AA1454" s="60">
        <v>0</v>
      </c>
      <c r="AB1454" s="60">
        <v>0</v>
      </c>
      <c r="AC1454" s="60">
        <v>0</v>
      </c>
      <c r="AD1454" s="60">
        <v>0</v>
      </c>
      <c r="AE1454" s="60">
        <v>0</v>
      </c>
      <c r="AF1454" s="45">
        <v>15</v>
      </c>
      <c r="AG1454" s="45">
        <v>22</v>
      </c>
      <c r="AH1454" s="45">
        <v>30</v>
      </c>
      <c r="AI1454" s="45">
        <v>44</v>
      </c>
      <c r="AJ1454" s="45">
        <v>0</v>
      </c>
      <c r="AK1454" s="45">
        <v>0</v>
      </c>
      <c r="AL1454" s="45">
        <v>0</v>
      </c>
      <c r="AM1454" s="45">
        <v>0</v>
      </c>
      <c r="AN1454" s="45">
        <v>0</v>
      </c>
      <c r="AO1454" s="45">
        <v>0</v>
      </c>
    </row>
    <row r="1455" spans="1:41">
      <c r="A1455" s="45">
        <v>40034</v>
      </c>
      <c r="B1455" s="45" t="s">
        <v>3595</v>
      </c>
      <c r="C1455" s="45" t="s">
        <v>3596</v>
      </c>
      <c r="D1455" s="45">
        <v>1</v>
      </c>
      <c r="E1455" s="45">
        <v>2</v>
      </c>
      <c r="F1455" s="45">
        <v>1</v>
      </c>
      <c r="G1455" s="45">
        <v>36</v>
      </c>
      <c r="H1455" s="45">
        <v>0</v>
      </c>
      <c r="I1455" s="45">
        <v>16</v>
      </c>
      <c r="J1455" s="45">
        <v>23</v>
      </c>
      <c r="K1455" s="60">
        <v>1000</v>
      </c>
      <c r="L1455" s="45">
        <v>40</v>
      </c>
      <c r="M1455" s="45">
        <v>0</v>
      </c>
      <c r="N1455" s="45">
        <v>32</v>
      </c>
      <c r="O1455" s="45">
        <v>46</v>
      </c>
      <c r="P1455" s="60">
        <v>1000</v>
      </c>
      <c r="Q1455" s="60">
        <v>0</v>
      </c>
      <c r="R1455" s="60">
        <v>0</v>
      </c>
      <c r="S1455" s="60">
        <v>0</v>
      </c>
      <c r="T1455" s="60">
        <v>0</v>
      </c>
      <c r="U1455" s="60">
        <v>0</v>
      </c>
      <c r="V1455" s="60">
        <v>0</v>
      </c>
      <c r="W1455" s="60">
        <v>0</v>
      </c>
      <c r="X1455" s="60">
        <v>0</v>
      </c>
      <c r="Y1455" s="60">
        <v>0</v>
      </c>
      <c r="Z1455" s="60">
        <v>0</v>
      </c>
      <c r="AA1455" s="60">
        <v>0</v>
      </c>
      <c r="AB1455" s="60">
        <v>0</v>
      </c>
      <c r="AC1455" s="60">
        <v>0</v>
      </c>
      <c r="AD1455" s="60">
        <v>0</v>
      </c>
      <c r="AE1455" s="60">
        <v>0</v>
      </c>
      <c r="AF1455" s="45">
        <v>16</v>
      </c>
      <c r="AG1455" s="45">
        <v>23</v>
      </c>
      <c r="AH1455" s="45">
        <v>32</v>
      </c>
      <c r="AI1455" s="45">
        <v>46</v>
      </c>
      <c r="AJ1455" s="45">
        <v>0</v>
      </c>
      <c r="AK1455" s="45">
        <v>0</v>
      </c>
      <c r="AL1455" s="45">
        <v>0</v>
      </c>
      <c r="AM1455" s="45">
        <v>0</v>
      </c>
      <c r="AN1455" s="45">
        <v>0</v>
      </c>
      <c r="AO1455" s="45">
        <v>0</v>
      </c>
    </row>
    <row r="1456" spans="1:41">
      <c r="A1456" s="45">
        <v>40035</v>
      </c>
      <c r="B1456" s="45" t="s">
        <v>3595</v>
      </c>
      <c r="C1456" s="45" t="s">
        <v>3596</v>
      </c>
      <c r="D1456" s="45">
        <v>1</v>
      </c>
      <c r="E1456" s="45">
        <v>2</v>
      </c>
      <c r="F1456" s="45">
        <v>1</v>
      </c>
      <c r="G1456" s="45">
        <v>36</v>
      </c>
      <c r="H1456" s="45">
        <v>0</v>
      </c>
      <c r="I1456" s="45">
        <v>17</v>
      </c>
      <c r="J1456" s="45">
        <v>26</v>
      </c>
      <c r="K1456" s="60">
        <v>1000</v>
      </c>
      <c r="L1456" s="45">
        <v>40</v>
      </c>
      <c r="M1456" s="45">
        <v>0</v>
      </c>
      <c r="N1456" s="45">
        <v>34</v>
      </c>
      <c r="O1456" s="45">
        <v>52</v>
      </c>
      <c r="P1456" s="60">
        <v>1000</v>
      </c>
      <c r="Q1456" s="60">
        <v>0</v>
      </c>
      <c r="R1456" s="60">
        <v>0</v>
      </c>
      <c r="S1456" s="60">
        <v>0</v>
      </c>
      <c r="T1456" s="60">
        <v>0</v>
      </c>
      <c r="U1456" s="60">
        <v>0</v>
      </c>
      <c r="V1456" s="60">
        <v>0</v>
      </c>
      <c r="W1456" s="60">
        <v>0</v>
      </c>
      <c r="X1456" s="60">
        <v>0</v>
      </c>
      <c r="Y1456" s="60">
        <v>0</v>
      </c>
      <c r="Z1456" s="60">
        <v>0</v>
      </c>
      <c r="AA1456" s="60">
        <v>0</v>
      </c>
      <c r="AB1456" s="60">
        <v>0</v>
      </c>
      <c r="AC1456" s="60">
        <v>0</v>
      </c>
      <c r="AD1456" s="60">
        <v>0</v>
      </c>
      <c r="AE1456" s="60">
        <v>0</v>
      </c>
      <c r="AF1456" s="45">
        <v>17</v>
      </c>
      <c r="AG1456" s="45">
        <v>26</v>
      </c>
      <c r="AH1456" s="45">
        <v>34</v>
      </c>
      <c r="AI1456" s="45">
        <v>52</v>
      </c>
      <c r="AJ1456" s="45">
        <v>0</v>
      </c>
      <c r="AK1456" s="45">
        <v>0</v>
      </c>
      <c r="AL1456" s="45">
        <v>0</v>
      </c>
      <c r="AM1456" s="45">
        <v>0</v>
      </c>
      <c r="AN1456" s="45">
        <v>0</v>
      </c>
      <c r="AO1456" s="45">
        <v>0</v>
      </c>
    </row>
    <row r="1457" spans="1:41">
      <c r="A1457" s="45">
        <v>40036</v>
      </c>
      <c r="B1457" s="45" t="s">
        <v>3595</v>
      </c>
      <c r="C1457" s="45" t="s">
        <v>3596</v>
      </c>
      <c r="D1457" s="45">
        <v>1</v>
      </c>
      <c r="E1457" s="45">
        <v>2</v>
      </c>
      <c r="F1457" s="45">
        <v>1</v>
      </c>
      <c r="G1457" s="45">
        <v>36</v>
      </c>
      <c r="H1457" s="45">
        <v>0</v>
      </c>
      <c r="I1457" s="45">
        <v>18</v>
      </c>
      <c r="J1457" s="45">
        <v>27</v>
      </c>
      <c r="K1457" s="60">
        <v>1000</v>
      </c>
      <c r="L1457" s="45">
        <v>40</v>
      </c>
      <c r="M1457" s="45">
        <v>0</v>
      </c>
      <c r="N1457" s="45">
        <v>36</v>
      </c>
      <c r="O1457" s="45">
        <v>54</v>
      </c>
      <c r="P1457" s="60">
        <v>1000</v>
      </c>
      <c r="Q1457" s="60">
        <v>0</v>
      </c>
      <c r="R1457" s="60">
        <v>0</v>
      </c>
      <c r="S1457" s="60">
        <v>0</v>
      </c>
      <c r="T1457" s="60">
        <v>0</v>
      </c>
      <c r="U1457" s="60">
        <v>0</v>
      </c>
      <c r="V1457" s="60">
        <v>0</v>
      </c>
      <c r="W1457" s="60">
        <v>0</v>
      </c>
      <c r="X1457" s="60">
        <v>0</v>
      </c>
      <c r="Y1457" s="60">
        <v>0</v>
      </c>
      <c r="Z1457" s="60">
        <v>0</v>
      </c>
      <c r="AA1457" s="60">
        <v>0</v>
      </c>
      <c r="AB1457" s="60">
        <v>0</v>
      </c>
      <c r="AC1457" s="60">
        <v>0</v>
      </c>
      <c r="AD1457" s="60">
        <v>0</v>
      </c>
      <c r="AE1457" s="60">
        <v>0</v>
      </c>
      <c r="AF1457" s="45">
        <v>18</v>
      </c>
      <c r="AG1457" s="45">
        <v>27</v>
      </c>
      <c r="AH1457" s="45">
        <v>36</v>
      </c>
      <c r="AI1457" s="45">
        <v>54</v>
      </c>
      <c r="AJ1457" s="45">
        <v>0</v>
      </c>
      <c r="AK1457" s="45">
        <v>0</v>
      </c>
      <c r="AL1457" s="45">
        <v>0</v>
      </c>
      <c r="AM1457" s="45">
        <v>0</v>
      </c>
      <c r="AN1457" s="45">
        <v>0</v>
      </c>
      <c r="AO1457" s="45">
        <v>0</v>
      </c>
    </row>
    <row r="1458" spans="1:41">
      <c r="A1458" s="45">
        <v>40037</v>
      </c>
      <c r="B1458" s="45" t="s">
        <v>3595</v>
      </c>
      <c r="C1458" s="45" t="s">
        <v>3596</v>
      </c>
      <c r="D1458" s="45">
        <v>1</v>
      </c>
      <c r="E1458" s="45">
        <v>2</v>
      </c>
      <c r="F1458" s="45">
        <v>1</v>
      </c>
      <c r="G1458" s="45">
        <v>36</v>
      </c>
      <c r="H1458" s="45">
        <v>0</v>
      </c>
      <c r="I1458" s="45">
        <v>20</v>
      </c>
      <c r="J1458" s="45">
        <v>29</v>
      </c>
      <c r="K1458" s="60">
        <v>1000</v>
      </c>
      <c r="L1458" s="45">
        <v>40</v>
      </c>
      <c r="M1458" s="45">
        <v>0</v>
      </c>
      <c r="N1458" s="45">
        <v>40</v>
      </c>
      <c r="O1458" s="45">
        <v>58</v>
      </c>
      <c r="P1458" s="60">
        <v>1000</v>
      </c>
      <c r="Q1458" s="60">
        <v>0</v>
      </c>
      <c r="R1458" s="60">
        <v>0</v>
      </c>
      <c r="S1458" s="60">
        <v>0</v>
      </c>
      <c r="T1458" s="60">
        <v>0</v>
      </c>
      <c r="U1458" s="60">
        <v>0</v>
      </c>
      <c r="V1458" s="60">
        <v>0</v>
      </c>
      <c r="W1458" s="60">
        <v>0</v>
      </c>
      <c r="X1458" s="60">
        <v>0</v>
      </c>
      <c r="Y1458" s="60">
        <v>0</v>
      </c>
      <c r="Z1458" s="60">
        <v>0</v>
      </c>
      <c r="AA1458" s="60">
        <v>0</v>
      </c>
      <c r="AB1458" s="60">
        <v>0</v>
      </c>
      <c r="AC1458" s="60">
        <v>0</v>
      </c>
      <c r="AD1458" s="60">
        <v>0</v>
      </c>
      <c r="AE1458" s="60">
        <v>0</v>
      </c>
      <c r="AF1458" s="45">
        <v>20</v>
      </c>
      <c r="AG1458" s="45">
        <v>29</v>
      </c>
      <c r="AH1458" s="45">
        <v>40</v>
      </c>
      <c r="AI1458" s="45">
        <v>58</v>
      </c>
      <c r="AJ1458" s="45">
        <v>0</v>
      </c>
      <c r="AK1458" s="45">
        <v>0</v>
      </c>
      <c r="AL1458" s="45">
        <v>0</v>
      </c>
      <c r="AM1458" s="45">
        <v>0</v>
      </c>
      <c r="AN1458" s="45">
        <v>0</v>
      </c>
      <c r="AO1458" s="45">
        <v>0</v>
      </c>
    </row>
    <row r="1459" spans="1:41">
      <c r="A1459" s="45">
        <v>40038</v>
      </c>
      <c r="B1459" s="45" t="s">
        <v>3595</v>
      </c>
      <c r="C1459" s="45" t="s">
        <v>3596</v>
      </c>
      <c r="D1459" s="45">
        <v>1</v>
      </c>
      <c r="E1459" s="45">
        <v>2</v>
      </c>
      <c r="F1459" s="45">
        <v>1</v>
      </c>
      <c r="G1459" s="45">
        <v>36</v>
      </c>
      <c r="H1459" s="45">
        <v>0</v>
      </c>
      <c r="I1459" s="45">
        <v>21</v>
      </c>
      <c r="J1459" s="45">
        <v>32</v>
      </c>
      <c r="K1459" s="60">
        <v>1000</v>
      </c>
      <c r="L1459" s="45">
        <v>40</v>
      </c>
      <c r="M1459" s="45">
        <v>0</v>
      </c>
      <c r="N1459" s="45">
        <v>42</v>
      </c>
      <c r="O1459" s="45">
        <v>64</v>
      </c>
      <c r="P1459" s="60">
        <v>1000</v>
      </c>
      <c r="Q1459" s="60">
        <v>0</v>
      </c>
      <c r="R1459" s="60">
        <v>0</v>
      </c>
      <c r="S1459" s="60">
        <v>0</v>
      </c>
      <c r="T1459" s="60">
        <v>0</v>
      </c>
      <c r="U1459" s="60">
        <v>0</v>
      </c>
      <c r="V1459" s="60">
        <v>0</v>
      </c>
      <c r="W1459" s="60">
        <v>0</v>
      </c>
      <c r="X1459" s="60">
        <v>0</v>
      </c>
      <c r="Y1459" s="60">
        <v>0</v>
      </c>
      <c r="Z1459" s="60">
        <v>0</v>
      </c>
      <c r="AA1459" s="60">
        <v>0</v>
      </c>
      <c r="AB1459" s="60">
        <v>0</v>
      </c>
      <c r="AC1459" s="60">
        <v>0</v>
      </c>
      <c r="AD1459" s="60">
        <v>0</v>
      </c>
      <c r="AE1459" s="60">
        <v>0</v>
      </c>
      <c r="AF1459" s="45">
        <v>21</v>
      </c>
      <c r="AG1459" s="45">
        <v>32</v>
      </c>
      <c r="AH1459" s="45">
        <v>42</v>
      </c>
      <c r="AI1459" s="45">
        <v>64</v>
      </c>
      <c r="AJ1459" s="45">
        <v>0</v>
      </c>
      <c r="AK1459" s="45">
        <v>0</v>
      </c>
      <c r="AL1459" s="45">
        <v>0</v>
      </c>
      <c r="AM1459" s="45">
        <v>0</v>
      </c>
      <c r="AN1459" s="45">
        <v>0</v>
      </c>
      <c r="AO1459" s="45">
        <v>0</v>
      </c>
    </row>
    <row r="1460" spans="1:41">
      <c r="A1460" s="45">
        <v>40039</v>
      </c>
      <c r="B1460" s="45" t="s">
        <v>3595</v>
      </c>
      <c r="C1460" s="45" t="s">
        <v>3596</v>
      </c>
      <c r="D1460" s="45">
        <v>1</v>
      </c>
      <c r="E1460" s="45">
        <v>2</v>
      </c>
      <c r="F1460" s="45">
        <v>1</v>
      </c>
      <c r="G1460" s="45">
        <v>36</v>
      </c>
      <c r="H1460" s="45">
        <v>0</v>
      </c>
      <c r="I1460" s="45">
        <v>23</v>
      </c>
      <c r="J1460" s="45">
        <v>34</v>
      </c>
      <c r="K1460" s="60">
        <v>1000</v>
      </c>
      <c r="L1460" s="45">
        <v>40</v>
      </c>
      <c r="M1460" s="45">
        <v>0</v>
      </c>
      <c r="N1460" s="45">
        <v>46</v>
      </c>
      <c r="O1460" s="45">
        <v>68</v>
      </c>
      <c r="P1460" s="60">
        <v>1000</v>
      </c>
      <c r="Q1460" s="60">
        <v>0</v>
      </c>
      <c r="R1460" s="60">
        <v>0</v>
      </c>
      <c r="S1460" s="60">
        <v>0</v>
      </c>
      <c r="T1460" s="60">
        <v>0</v>
      </c>
      <c r="U1460" s="60">
        <v>0</v>
      </c>
      <c r="V1460" s="60">
        <v>0</v>
      </c>
      <c r="W1460" s="60">
        <v>0</v>
      </c>
      <c r="X1460" s="60">
        <v>0</v>
      </c>
      <c r="Y1460" s="60">
        <v>0</v>
      </c>
      <c r="Z1460" s="60">
        <v>0</v>
      </c>
      <c r="AA1460" s="60">
        <v>0</v>
      </c>
      <c r="AB1460" s="60">
        <v>0</v>
      </c>
      <c r="AC1460" s="60">
        <v>0</v>
      </c>
      <c r="AD1460" s="60">
        <v>0</v>
      </c>
      <c r="AE1460" s="60">
        <v>0</v>
      </c>
      <c r="AF1460" s="45">
        <v>23</v>
      </c>
      <c r="AG1460" s="45">
        <v>34</v>
      </c>
      <c r="AH1460" s="45">
        <v>46</v>
      </c>
      <c r="AI1460" s="45">
        <v>68</v>
      </c>
      <c r="AJ1460" s="45">
        <v>0</v>
      </c>
      <c r="AK1460" s="45">
        <v>0</v>
      </c>
      <c r="AL1460" s="45">
        <v>0</v>
      </c>
      <c r="AM1460" s="45">
        <v>0</v>
      </c>
      <c r="AN1460" s="45">
        <v>0</v>
      </c>
      <c r="AO1460" s="45">
        <v>0</v>
      </c>
    </row>
    <row r="1461" spans="1:41">
      <c r="A1461" s="45">
        <v>40040</v>
      </c>
      <c r="B1461" s="45" t="s">
        <v>3595</v>
      </c>
      <c r="C1461" s="45" t="s">
        <v>3596</v>
      </c>
      <c r="D1461" s="45">
        <v>1</v>
      </c>
      <c r="E1461" s="45">
        <v>2</v>
      </c>
      <c r="F1461" s="45">
        <v>1</v>
      </c>
      <c r="G1461" s="45">
        <v>36</v>
      </c>
      <c r="H1461" s="45">
        <v>0</v>
      </c>
      <c r="I1461" s="45">
        <v>25</v>
      </c>
      <c r="J1461" s="45">
        <v>37</v>
      </c>
      <c r="K1461" s="60">
        <v>1000</v>
      </c>
      <c r="L1461" s="45">
        <v>40</v>
      </c>
      <c r="M1461" s="45">
        <v>0</v>
      </c>
      <c r="N1461" s="45">
        <v>50</v>
      </c>
      <c r="O1461" s="45">
        <v>74</v>
      </c>
      <c r="P1461" s="60">
        <v>1000</v>
      </c>
      <c r="Q1461" s="60">
        <v>0</v>
      </c>
      <c r="R1461" s="60">
        <v>0</v>
      </c>
      <c r="S1461" s="60">
        <v>0</v>
      </c>
      <c r="T1461" s="60">
        <v>0</v>
      </c>
      <c r="U1461" s="60">
        <v>0</v>
      </c>
      <c r="V1461" s="60">
        <v>0</v>
      </c>
      <c r="W1461" s="60">
        <v>0</v>
      </c>
      <c r="X1461" s="60">
        <v>0</v>
      </c>
      <c r="Y1461" s="60">
        <v>0</v>
      </c>
      <c r="Z1461" s="60">
        <v>0</v>
      </c>
      <c r="AA1461" s="60">
        <v>0</v>
      </c>
      <c r="AB1461" s="60">
        <v>0</v>
      </c>
      <c r="AC1461" s="60">
        <v>0</v>
      </c>
      <c r="AD1461" s="60">
        <v>0</v>
      </c>
      <c r="AE1461" s="60">
        <v>0</v>
      </c>
      <c r="AF1461" s="45">
        <v>25</v>
      </c>
      <c r="AG1461" s="45">
        <v>37</v>
      </c>
      <c r="AH1461" s="45">
        <v>50</v>
      </c>
      <c r="AI1461" s="45">
        <v>74</v>
      </c>
      <c r="AJ1461" s="45">
        <v>0</v>
      </c>
      <c r="AK1461" s="45">
        <v>0</v>
      </c>
      <c r="AL1461" s="45">
        <v>0</v>
      </c>
      <c r="AM1461" s="45">
        <v>0</v>
      </c>
      <c r="AN1461" s="45">
        <v>0</v>
      </c>
      <c r="AO1461" s="45">
        <v>0</v>
      </c>
    </row>
    <row r="1462" spans="1:41">
      <c r="A1462" s="45">
        <v>40041</v>
      </c>
      <c r="B1462" s="45" t="s">
        <v>3595</v>
      </c>
      <c r="C1462" s="45" t="s">
        <v>3596</v>
      </c>
      <c r="D1462" s="45">
        <v>1</v>
      </c>
      <c r="E1462" s="45">
        <v>2</v>
      </c>
      <c r="F1462" s="45">
        <v>1</v>
      </c>
      <c r="G1462" s="45">
        <v>36</v>
      </c>
      <c r="H1462" s="45">
        <v>0</v>
      </c>
      <c r="I1462" s="45">
        <v>20</v>
      </c>
      <c r="J1462" s="45">
        <v>29</v>
      </c>
      <c r="K1462" s="60">
        <v>1000</v>
      </c>
      <c r="L1462" s="45">
        <v>40</v>
      </c>
      <c r="M1462" s="45">
        <v>0</v>
      </c>
      <c r="N1462" s="45">
        <v>40</v>
      </c>
      <c r="O1462" s="45">
        <v>58</v>
      </c>
      <c r="P1462" s="60">
        <v>1000</v>
      </c>
      <c r="Q1462" s="60">
        <v>0</v>
      </c>
      <c r="R1462" s="60">
        <v>0</v>
      </c>
      <c r="S1462" s="60">
        <v>0</v>
      </c>
      <c r="T1462" s="60">
        <v>0</v>
      </c>
      <c r="U1462" s="60">
        <v>0</v>
      </c>
      <c r="V1462" s="60">
        <v>0</v>
      </c>
      <c r="W1462" s="60">
        <v>0</v>
      </c>
      <c r="X1462" s="60">
        <v>0</v>
      </c>
      <c r="Y1462" s="60">
        <v>0</v>
      </c>
      <c r="Z1462" s="60">
        <v>0</v>
      </c>
      <c r="AA1462" s="60">
        <v>0</v>
      </c>
      <c r="AB1462" s="60">
        <v>0</v>
      </c>
      <c r="AC1462" s="60">
        <v>0</v>
      </c>
      <c r="AD1462" s="60">
        <v>0</v>
      </c>
      <c r="AE1462" s="60">
        <v>0</v>
      </c>
      <c r="AF1462" s="45">
        <v>20</v>
      </c>
      <c r="AG1462" s="45">
        <v>29</v>
      </c>
      <c r="AH1462" s="45">
        <v>40</v>
      </c>
      <c r="AI1462" s="45">
        <v>58</v>
      </c>
      <c r="AJ1462" s="45">
        <v>0</v>
      </c>
      <c r="AK1462" s="45">
        <v>0</v>
      </c>
      <c r="AL1462" s="45">
        <v>0</v>
      </c>
      <c r="AM1462" s="45">
        <v>0</v>
      </c>
      <c r="AN1462" s="45">
        <v>0</v>
      </c>
      <c r="AO1462" s="45">
        <v>0</v>
      </c>
    </row>
    <row r="1463" spans="1:41">
      <c r="A1463" s="45">
        <v>40042</v>
      </c>
      <c r="B1463" s="45" t="s">
        <v>3595</v>
      </c>
      <c r="C1463" s="45" t="s">
        <v>3596</v>
      </c>
      <c r="D1463" s="45">
        <v>1</v>
      </c>
      <c r="E1463" s="45">
        <v>2</v>
      </c>
      <c r="F1463" s="45">
        <v>1</v>
      </c>
      <c r="G1463" s="45">
        <v>36</v>
      </c>
      <c r="H1463" s="45">
        <v>0</v>
      </c>
      <c r="I1463" s="45">
        <v>21</v>
      </c>
      <c r="J1463" s="45">
        <v>32</v>
      </c>
      <c r="K1463" s="60">
        <v>1000</v>
      </c>
      <c r="L1463" s="45">
        <v>40</v>
      </c>
      <c r="M1463" s="45">
        <v>0</v>
      </c>
      <c r="N1463" s="45">
        <v>42</v>
      </c>
      <c r="O1463" s="45">
        <v>64</v>
      </c>
      <c r="P1463" s="60">
        <v>1000</v>
      </c>
      <c r="Q1463" s="60">
        <v>0</v>
      </c>
      <c r="R1463" s="60">
        <v>0</v>
      </c>
      <c r="S1463" s="60">
        <v>0</v>
      </c>
      <c r="T1463" s="60">
        <v>0</v>
      </c>
      <c r="U1463" s="60">
        <v>0</v>
      </c>
      <c r="V1463" s="60">
        <v>0</v>
      </c>
      <c r="W1463" s="60">
        <v>0</v>
      </c>
      <c r="X1463" s="60">
        <v>0</v>
      </c>
      <c r="Y1463" s="60">
        <v>0</v>
      </c>
      <c r="Z1463" s="60">
        <v>0</v>
      </c>
      <c r="AA1463" s="60">
        <v>0</v>
      </c>
      <c r="AB1463" s="60">
        <v>0</v>
      </c>
      <c r="AC1463" s="60">
        <v>0</v>
      </c>
      <c r="AD1463" s="60">
        <v>0</v>
      </c>
      <c r="AE1463" s="60">
        <v>0</v>
      </c>
      <c r="AF1463" s="45">
        <v>21</v>
      </c>
      <c r="AG1463" s="45">
        <v>32</v>
      </c>
      <c r="AH1463" s="45">
        <v>42</v>
      </c>
      <c r="AI1463" s="45">
        <v>64</v>
      </c>
      <c r="AJ1463" s="45">
        <v>0</v>
      </c>
      <c r="AK1463" s="45">
        <v>0</v>
      </c>
      <c r="AL1463" s="45">
        <v>0</v>
      </c>
      <c r="AM1463" s="45">
        <v>0</v>
      </c>
      <c r="AN1463" s="45">
        <v>0</v>
      </c>
      <c r="AO1463" s="45">
        <v>0</v>
      </c>
    </row>
    <row r="1464" spans="1:41">
      <c r="A1464" s="45">
        <v>40043</v>
      </c>
      <c r="B1464" s="45" t="s">
        <v>3595</v>
      </c>
      <c r="C1464" s="45" t="s">
        <v>3596</v>
      </c>
      <c r="D1464" s="45">
        <v>1</v>
      </c>
      <c r="E1464" s="45">
        <v>2</v>
      </c>
      <c r="F1464" s="45">
        <v>1</v>
      </c>
      <c r="G1464" s="45">
        <v>36</v>
      </c>
      <c r="H1464" s="45">
        <v>0</v>
      </c>
      <c r="I1464" s="45">
        <v>23</v>
      </c>
      <c r="J1464" s="45">
        <v>34</v>
      </c>
      <c r="K1464" s="60">
        <v>1000</v>
      </c>
      <c r="L1464" s="45">
        <v>40</v>
      </c>
      <c r="M1464" s="45">
        <v>0</v>
      </c>
      <c r="N1464" s="45">
        <v>46</v>
      </c>
      <c r="O1464" s="45">
        <v>68</v>
      </c>
      <c r="P1464" s="60">
        <v>1000</v>
      </c>
      <c r="Q1464" s="60">
        <v>0</v>
      </c>
      <c r="R1464" s="60">
        <v>0</v>
      </c>
      <c r="S1464" s="60">
        <v>0</v>
      </c>
      <c r="T1464" s="60">
        <v>0</v>
      </c>
      <c r="U1464" s="60">
        <v>0</v>
      </c>
      <c r="V1464" s="60">
        <v>0</v>
      </c>
      <c r="W1464" s="60">
        <v>0</v>
      </c>
      <c r="X1464" s="60">
        <v>0</v>
      </c>
      <c r="Y1464" s="60">
        <v>0</v>
      </c>
      <c r="Z1464" s="60">
        <v>0</v>
      </c>
      <c r="AA1464" s="60">
        <v>0</v>
      </c>
      <c r="AB1464" s="60">
        <v>0</v>
      </c>
      <c r="AC1464" s="60">
        <v>0</v>
      </c>
      <c r="AD1464" s="60">
        <v>0</v>
      </c>
      <c r="AE1464" s="60">
        <v>0</v>
      </c>
      <c r="AF1464" s="45">
        <v>23</v>
      </c>
      <c r="AG1464" s="45">
        <v>34</v>
      </c>
      <c r="AH1464" s="45">
        <v>46</v>
      </c>
      <c r="AI1464" s="45">
        <v>68</v>
      </c>
      <c r="AJ1464" s="45">
        <v>0</v>
      </c>
      <c r="AK1464" s="45">
        <v>0</v>
      </c>
      <c r="AL1464" s="45">
        <v>0</v>
      </c>
      <c r="AM1464" s="45">
        <v>0</v>
      </c>
      <c r="AN1464" s="45">
        <v>0</v>
      </c>
      <c r="AO1464" s="45">
        <v>0</v>
      </c>
    </row>
    <row r="1465" spans="1:41">
      <c r="A1465" s="45">
        <v>40044</v>
      </c>
      <c r="B1465" s="45" t="s">
        <v>3595</v>
      </c>
      <c r="C1465" s="45" t="s">
        <v>3596</v>
      </c>
      <c r="D1465" s="45">
        <v>1</v>
      </c>
      <c r="E1465" s="45">
        <v>2</v>
      </c>
      <c r="F1465" s="45">
        <v>1</v>
      </c>
      <c r="G1465" s="45">
        <v>36</v>
      </c>
      <c r="H1465" s="45">
        <v>0</v>
      </c>
      <c r="I1465" s="45">
        <v>25</v>
      </c>
      <c r="J1465" s="45">
        <v>37</v>
      </c>
      <c r="K1465" s="60">
        <v>1000</v>
      </c>
      <c r="L1465" s="45">
        <v>40</v>
      </c>
      <c r="M1465" s="45">
        <v>0</v>
      </c>
      <c r="N1465" s="45">
        <v>50</v>
      </c>
      <c r="O1465" s="45">
        <v>74</v>
      </c>
      <c r="P1465" s="60">
        <v>1000</v>
      </c>
      <c r="Q1465" s="60">
        <v>0</v>
      </c>
      <c r="R1465" s="60">
        <v>0</v>
      </c>
      <c r="S1465" s="60">
        <v>0</v>
      </c>
      <c r="T1465" s="60">
        <v>0</v>
      </c>
      <c r="U1465" s="60">
        <v>0</v>
      </c>
      <c r="V1465" s="60">
        <v>0</v>
      </c>
      <c r="W1465" s="60">
        <v>0</v>
      </c>
      <c r="X1465" s="60">
        <v>0</v>
      </c>
      <c r="Y1465" s="60">
        <v>0</v>
      </c>
      <c r="Z1465" s="60">
        <v>0</v>
      </c>
      <c r="AA1465" s="60">
        <v>0</v>
      </c>
      <c r="AB1465" s="60">
        <v>0</v>
      </c>
      <c r="AC1465" s="60">
        <v>0</v>
      </c>
      <c r="AD1465" s="60">
        <v>0</v>
      </c>
      <c r="AE1465" s="60">
        <v>0</v>
      </c>
      <c r="AF1465" s="45">
        <v>25</v>
      </c>
      <c r="AG1465" s="45">
        <v>37</v>
      </c>
      <c r="AH1465" s="45">
        <v>50</v>
      </c>
      <c r="AI1465" s="45">
        <v>74</v>
      </c>
      <c r="AJ1465" s="45">
        <v>0</v>
      </c>
      <c r="AK1465" s="45">
        <v>0</v>
      </c>
      <c r="AL1465" s="45">
        <v>0</v>
      </c>
      <c r="AM1465" s="45">
        <v>0</v>
      </c>
      <c r="AN1465" s="45">
        <v>0</v>
      </c>
      <c r="AO1465" s="45">
        <v>0</v>
      </c>
    </row>
    <row r="1466" spans="1:41">
      <c r="A1466" s="45">
        <v>40045</v>
      </c>
      <c r="B1466" s="45" t="s">
        <v>3595</v>
      </c>
      <c r="C1466" s="45" t="s">
        <v>3596</v>
      </c>
      <c r="D1466" s="45">
        <v>1</v>
      </c>
      <c r="E1466" s="45">
        <v>2</v>
      </c>
      <c r="F1466" s="45">
        <v>1</v>
      </c>
      <c r="G1466" s="45">
        <v>36</v>
      </c>
      <c r="H1466" s="45">
        <v>0</v>
      </c>
      <c r="I1466" s="45">
        <v>20</v>
      </c>
      <c r="J1466" s="45">
        <v>29</v>
      </c>
      <c r="K1466" s="60">
        <v>1000</v>
      </c>
      <c r="L1466" s="45">
        <v>40</v>
      </c>
      <c r="M1466" s="45">
        <v>0</v>
      </c>
      <c r="N1466" s="45">
        <v>40</v>
      </c>
      <c r="O1466" s="45">
        <v>58</v>
      </c>
      <c r="P1466" s="60">
        <v>1000</v>
      </c>
      <c r="Q1466" s="60">
        <v>0</v>
      </c>
      <c r="R1466" s="60">
        <v>0</v>
      </c>
      <c r="S1466" s="60">
        <v>0</v>
      </c>
      <c r="T1466" s="60">
        <v>0</v>
      </c>
      <c r="U1466" s="60">
        <v>0</v>
      </c>
      <c r="V1466" s="60">
        <v>0</v>
      </c>
      <c r="W1466" s="60">
        <v>0</v>
      </c>
      <c r="X1466" s="60">
        <v>0</v>
      </c>
      <c r="Y1466" s="60">
        <v>0</v>
      </c>
      <c r="Z1466" s="60">
        <v>0</v>
      </c>
      <c r="AA1466" s="60">
        <v>0</v>
      </c>
      <c r="AB1466" s="60">
        <v>0</v>
      </c>
      <c r="AC1466" s="60">
        <v>0</v>
      </c>
      <c r="AD1466" s="60">
        <v>0</v>
      </c>
      <c r="AE1466" s="60">
        <v>0</v>
      </c>
      <c r="AF1466" s="45">
        <v>20</v>
      </c>
      <c r="AG1466" s="45">
        <v>29</v>
      </c>
      <c r="AH1466" s="45">
        <v>40</v>
      </c>
      <c r="AI1466" s="45">
        <v>58</v>
      </c>
      <c r="AJ1466" s="45">
        <v>0</v>
      </c>
      <c r="AK1466" s="45">
        <v>0</v>
      </c>
      <c r="AL1466" s="45">
        <v>0</v>
      </c>
      <c r="AM1466" s="45">
        <v>0</v>
      </c>
      <c r="AN1466" s="45">
        <v>0</v>
      </c>
      <c r="AO1466" s="45">
        <v>0</v>
      </c>
    </row>
    <row r="1467" spans="1:41">
      <c r="A1467" s="45">
        <v>40046</v>
      </c>
      <c r="B1467" s="45" t="s">
        <v>3595</v>
      </c>
      <c r="C1467" s="45" t="s">
        <v>3596</v>
      </c>
      <c r="D1467" s="45">
        <v>1</v>
      </c>
      <c r="E1467" s="45">
        <v>2</v>
      </c>
      <c r="F1467" s="45">
        <v>1</v>
      </c>
      <c r="G1467" s="45">
        <v>36</v>
      </c>
      <c r="H1467" s="45">
        <v>0</v>
      </c>
      <c r="I1467" s="45">
        <v>21</v>
      </c>
      <c r="J1467" s="45">
        <v>32</v>
      </c>
      <c r="K1467" s="60">
        <v>1000</v>
      </c>
      <c r="L1467" s="45">
        <v>40</v>
      </c>
      <c r="M1467" s="45">
        <v>0</v>
      </c>
      <c r="N1467" s="45">
        <v>42</v>
      </c>
      <c r="O1467" s="45">
        <v>64</v>
      </c>
      <c r="P1467" s="60">
        <v>1000</v>
      </c>
      <c r="Q1467" s="60">
        <v>0</v>
      </c>
      <c r="R1467" s="60">
        <v>0</v>
      </c>
      <c r="S1467" s="60">
        <v>0</v>
      </c>
      <c r="T1467" s="60">
        <v>0</v>
      </c>
      <c r="U1467" s="60">
        <v>0</v>
      </c>
      <c r="V1467" s="60">
        <v>0</v>
      </c>
      <c r="W1467" s="60">
        <v>0</v>
      </c>
      <c r="X1467" s="60">
        <v>0</v>
      </c>
      <c r="Y1467" s="60">
        <v>0</v>
      </c>
      <c r="Z1467" s="60">
        <v>0</v>
      </c>
      <c r="AA1467" s="60">
        <v>0</v>
      </c>
      <c r="AB1467" s="60">
        <v>0</v>
      </c>
      <c r="AC1467" s="60">
        <v>0</v>
      </c>
      <c r="AD1467" s="60">
        <v>0</v>
      </c>
      <c r="AE1467" s="60">
        <v>0</v>
      </c>
      <c r="AF1467" s="45">
        <v>21</v>
      </c>
      <c r="AG1467" s="45">
        <v>32</v>
      </c>
      <c r="AH1467" s="45">
        <v>42</v>
      </c>
      <c r="AI1467" s="45">
        <v>64</v>
      </c>
      <c r="AJ1467" s="45">
        <v>0</v>
      </c>
      <c r="AK1467" s="45">
        <v>0</v>
      </c>
      <c r="AL1467" s="45">
        <v>0</v>
      </c>
      <c r="AM1467" s="45">
        <v>0</v>
      </c>
      <c r="AN1467" s="45">
        <v>0</v>
      </c>
      <c r="AO1467" s="45">
        <v>0</v>
      </c>
    </row>
    <row r="1468" spans="1:41">
      <c r="A1468" s="45">
        <v>40047</v>
      </c>
      <c r="B1468" s="45" t="s">
        <v>3595</v>
      </c>
      <c r="C1468" s="45" t="s">
        <v>3596</v>
      </c>
      <c r="D1468" s="45">
        <v>1</v>
      </c>
      <c r="E1468" s="45">
        <v>2</v>
      </c>
      <c r="F1468" s="45">
        <v>1</v>
      </c>
      <c r="G1468" s="45">
        <v>36</v>
      </c>
      <c r="H1468" s="45">
        <v>0</v>
      </c>
      <c r="I1468" s="45">
        <v>23</v>
      </c>
      <c r="J1468" s="45">
        <v>34</v>
      </c>
      <c r="K1468" s="60">
        <v>1000</v>
      </c>
      <c r="L1468" s="45">
        <v>40</v>
      </c>
      <c r="M1468" s="45">
        <v>0</v>
      </c>
      <c r="N1468" s="45">
        <v>46</v>
      </c>
      <c r="O1468" s="45">
        <v>68</v>
      </c>
      <c r="P1468" s="60">
        <v>1000</v>
      </c>
      <c r="Q1468" s="60">
        <v>0</v>
      </c>
      <c r="R1468" s="60">
        <v>0</v>
      </c>
      <c r="S1468" s="60">
        <v>0</v>
      </c>
      <c r="T1468" s="60">
        <v>0</v>
      </c>
      <c r="U1468" s="60">
        <v>0</v>
      </c>
      <c r="V1468" s="60">
        <v>0</v>
      </c>
      <c r="W1468" s="60">
        <v>0</v>
      </c>
      <c r="X1468" s="60">
        <v>0</v>
      </c>
      <c r="Y1468" s="60">
        <v>0</v>
      </c>
      <c r="Z1468" s="60">
        <v>0</v>
      </c>
      <c r="AA1468" s="60">
        <v>0</v>
      </c>
      <c r="AB1468" s="60">
        <v>0</v>
      </c>
      <c r="AC1468" s="60">
        <v>0</v>
      </c>
      <c r="AD1468" s="60">
        <v>0</v>
      </c>
      <c r="AE1468" s="60">
        <v>0</v>
      </c>
      <c r="AF1468" s="45">
        <v>23</v>
      </c>
      <c r="AG1468" s="45">
        <v>34</v>
      </c>
      <c r="AH1468" s="45">
        <v>46</v>
      </c>
      <c r="AI1468" s="45">
        <v>68</v>
      </c>
      <c r="AJ1468" s="45">
        <v>0</v>
      </c>
      <c r="AK1468" s="45">
        <v>0</v>
      </c>
      <c r="AL1468" s="45">
        <v>0</v>
      </c>
      <c r="AM1468" s="45">
        <v>0</v>
      </c>
      <c r="AN1468" s="45">
        <v>0</v>
      </c>
      <c r="AO1468" s="45">
        <v>0</v>
      </c>
    </row>
    <row r="1469" spans="1:41">
      <c r="A1469" s="45">
        <v>40048</v>
      </c>
      <c r="B1469" s="45" t="s">
        <v>3595</v>
      </c>
      <c r="C1469" s="45" t="s">
        <v>3596</v>
      </c>
      <c r="D1469" s="45">
        <v>1</v>
      </c>
      <c r="E1469" s="45">
        <v>2</v>
      </c>
      <c r="F1469" s="45">
        <v>1</v>
      </c>
      <c r="G1469" s="45">
        <v>36</v>
      </c>
      <c r="H1469" s="45">
        <v>0</v>
      </c>
      <c r="I1469" s="45">
        <v>25</v>
      </c>
      <c r="J1469" s="45">
        <v>37</v>
      </c>
      <c r="K1469" s="60">
        <v>1000</v>
      </c>
      <c r="L1469" s="45">
        <v>40</v>
      </c>
      <c r="M1469" s="45">
        <v>0</v>
      </c>
      <c r="N1469" s="45">
        <v>50</v>
      </c>
      <c r="O1469" s="45">
        <v>74</v>
      </c>
      <c r="P1469" s="60">
        <v>1000</v>
      </c>
      <c r="Q1469" s="60">
        <v>0</v>
      </c>
      <c r="R1469" s="60">
        <v>0</v>
      </c>
      <c r="S1469" s="60">
        <v>0</v>
      </c>
      <c r="T1469" s="60">
        <v>0</v>
      </c>
      <c r="U1469" s="60">
        <v>0</v>
      </c>
      <c r="V1469" s="60">
        <v>0</v>
      </c>
      <c r="W1469" s="60">
        <v>0</v>
      </c>
      <c r="X1469" s="60">
        <v>0</v>
      </c>
      <c r="Y1469" s="60">
        <v>0</v>
      </c>
      <c r="Z1469" s="60">
        <v>0</v>
      </c>
      <c r="AA1469" s="60">
        <v>0</v>
      </c>
      <c r="AB1469" s="60">
        <v>0</v>
      </c>
      <c r="AC1469" s="60">
        <v>0</v>
      </c>
      <c r="AD1469" s="60">
        <v>0</v>
      </c>
      <c r="AE1469" s="60">
        <v>0</v>
      </c>
      <c r="AF1469" s="45">
        <v>25</v>
      </c>
      <c r="AG1469" s="45">
        <v>37</v>
      </c>
      <c r="AH1469" s="45">
        <v>50</v>
      </c>
      <c r="AI1469" s="45">
        <v>74</v>
      </c>
      <c r="AJ1469" s="45">
        <v>0</v>
      </c>
      <c r="AK1469" s="45">
        <v>0</v>
      </c>
      <c r="AL1469" s="45">
        <v>0</v>
      </c>
      <c r="AM1469" s="45">
        <v>0</v>
      </c>
      <c r="AN1469" s="45">
        <v>0</v>
      </c>
      <c r="AO1469" s="45">
        <v>0</v>
      </c>
    </row>
    <row r="1470" spans="1:41">
      <c r="A1470" s="45">
        <v>40049</v>
      </c>
      <c r="B1470" s="45" t="s">
        <v>3595</v>
      </c>
      <c r="C1470" s="45" t="s">
        <v>3596</v>
      </c>
      <c r="D1470" s="45">
        <v>1</v>
      </c>
      <c r="E1470" s="45">
        <v>2</v>
      </c>
      <c r="F1470" s="45">
        <v>1</v>
      </c>
      <c r="G1470" s="45">
        <v>36</v>
      </c>
      <c r="H1470" s="45">
        <v>0</v>
      </c>
      <c r="I1470" s="45">
        <v>25</v>
      </c>
      <c r="J1470" s="45">
        <v>37</v>
      </c>
      <c r="K1470" s="60">
        <v>1000</v>
      </c>
      <c r="L1470" s="45">
        <v>40</v>
      </c>
      <c r="M1470" s="45">
        <v>0</v>
      </c>
      <c r="N1470" s="45">
        <v>50</v>
      </c>
      <c r="O1470" s="45">
        <v>74</v>
      </c>
      <c r="P1470" s="60">
        <v>1000</v>
      </c>
      <c r="Q1470" s="60">
        <v>0</v>
      </c>
      <c r="R1470" s="60">
        <v>0</v>
      </c>
      <c r="S1470" s="60">
        <v>0</v>
      </c>
      <c r="T1470" s="60">
        <v>0</v>
      </c>
      <c r="U1470" s="60">
        <v>0</v>
      </c>
      <c r="V1470" s="60">
        <v>0</v>
      </c>
      <c r="W1470" s="60">
        <v>0</v>
      </c>
      <c r="X1470" s="60">
        <v>0</v>
      </c>
      <c r="Y1470" s="60">
        <v>0</v>
      </c>
      <c r="Z1470" s="60">
        <v>0</v>
      </c>
      <c r="AA1470" s="60">
        <v>0</v>
      </c>
      <c r="AB1470" s="60">
        <v>0</v>
      </c>
      <c r="AC1470" s="60">
        <v>0</v>
      </c>
      <c r="AD1470" s="60">
        <v>0</v>
      </c>
      <c r="AE1470" s="60">
        <v>0</v>
      </c>
      <c r="AF1470" s="45">
        <v>25</v>
      </c>
      <c r="AG1470" s="45">
        <v>37</v>
      </c>
      <c r="AH1470" s="45">
        <v>50</v>
      </c>
      <c r="AI1470" s="45">
        <v>74</v>
      </c>
      <c r="AJ1470" s="45">
        <v>0</v>
      </c>
      <c r="AK1470" s="45">
        <v>0</v>
      </c>
      <c r="AL1470" s="45">
        <v>0</v>
      </c>
      <c r="AM1470" s="45">
        <v>0</v>
      </c>
      <c r="AN1470" s="45">
        <v>0</v>
      </c>
      <c r="AO1470" s="45">
        <v>0</v>
      </c>
    </row>
    <row r="1471" spans="1:41">
      <c r="A1471" s="45">
        <v>40050</v>
      </c>
      <c r="B1471" s="45" t="s">
        <v>3595</v>
      </c>
      <c r="C1471" s="45" t="s">
        <v>3596</v>
      </c>
      <c r="D1471" s="45">
        <v>1</v>
      </c>
      <c r="E1471" s="45">
        <v>2</v>
      </c>
      <c r="F1471" s="45">
        <v>1</v>
      </c>
      <c r="G1471" s="45">
        <v>36</v>
      </c>
      <c r="H1471" s="45">
        <v>0</v>
      </c>
      <c r="I1471" s="45">
        <v>26</v>
      </c>
      <c r="J1471" s="45">
        <v>39</v>
      </c>
      <c r="K1471" s="60">
        <v>1000</v>
      </c>
      <c r="L1471" s="45">
        <v>40</v>
      </c>
      <c r="M1471" s="45">
        <v>0</v>
      </c>
      <c r="N1471" s="45">
        <v>52</v>
      </c>
      <c r="O1471" s="45">
        <v>78</v>
      </c>
      <c r="P1471" s="60">
        <v>1000</v>
      </c>
      <c r="Q1471" s="60">
        <v>0</v>
      </c>
      <c r="R1471" s="60">
        <v>0</v>
      </c>
      <c r="S1471" s="60">
        <v>0</v>
      </c>
      <c r="T1471" s="60">
        <v>0</v>
      </c>
      <c r="U1471" s="60">
        <v>0</v>
      </c>
      <c r="V1471" s="60">
        <v>0</v>
      </c>
      <c r="W1471" s="60">
        <v>0</v>
      </c>
      <c r="X1471" s="60">
        <v>0</v>
      </c>
      <c r="Y1471" s="60">
        <v>0</v>
      </c>
      <c r="Z1471" s="60">
        <v>0</v>
      </c>
      <c r="AA1471" s="60">
        <v>0</v>
      </c>
      <c r="AB1471" s="60">
        <v>0</v>
      </c>
      <c r="AC1471" s="60">
        <v>0</v>
      </c>
      <c r="AD1471" s="60">
        <v>0</v>
      </c>
      <c r="AE1471" s="60">
        <v>0</v>
      </c>
      <c r="AF1471" s="45">
        <v>26</v>
      </c>
      <c r="AG1471" s="45">
        <v>39</v>
      </c>
      <c r="AH1471" s="45">
        <v>52</v>
      </c>
      <c r="AI1471" s="45">
        <v>78</v>
      </c>
      <c r="AJ1471" s="45">
        <v>0</v>
      </c>
      <c r="AK1471" s="45">
        <v>0</v>
      </c>
      <c r="AL1471" s="45">
        <v>0</v>
      </c>
      <c r="AM1471" s="45">
        <v>0</v>
      </c>
      <c r="AN1471" s="45">
        <v>0</v>
      </c>
      <c r="AO1471" s="45">
        <v>0</v>
      </c>
    </row>
    <row r="1472" spans="1:41">
      <c r="A1472" s="45">
        <v>40051</v>
      </c>
      <c r="B1472" s="45" t="s">
        <v>3595</v>
      </c>
      <c r="C1472" s="45" t="s">
        <v>3596</v>
      </c>
      <c r="D1472" s="45">
        <v>1</v>
      </c>
      <c r="E1472" s="45">
        <v>2</v>
      </c>
      <c r="F1472" s="45">
        <v>1</v>
      </c>
      <c r="G1472" s="45">
        <v>36</v>
      </c>
      <c r="H1472" s="45">
        <v>0</v>
      </c>
      <c r="I1472" s="45">
        <v>29</v>
      </c>
      <c r="J1472" s="45">
        <v>43</v>
      </c>
      <c r="K1472" s="60">
        <v>1000</v>
      </c>
      <c r="L1472" s="45">
        <v>40</v>
      </c>
      <c r="M1472" s="45">
        <v>0</v>
      </c>
      <c r="N1472" s="45">
        <v>58</v>
      </c>
      <c r="O1472" s="45">
        <v>86</v>
      </c>
      <c r="P1472" s="60">
        <v>1000</v>
      </c>
      <c r="Q1472" s="60">
        <v>0</v>
      </c>
      <c r="R1472" s="60">
        <v>0</v>
      </c>
      <c r="S1472" s="60">
        <v>0</v>
      </c>
      <c r="T1472" s="60">
        <v>0</v>
      </c>
      <c r="U1472" s="60">
        <v>0</v>
      </c>
      <c r="V1472" s="60">
        <v>0</v>
      </c>
      <c r="W1472" s="60">
        <v>0</v>
      </c>
      <c r="X1472" s="60">
        <v>0</v>
      </c>
      <c r="Y1472" s="60">
        <v>0</v>
      </c>
      <c r="Z1472" s="60">
        <v>0</v>
      </c>
      <c r="AA1472" s="60">
        <v>0</v>
      </c>
      <c r="AB1472" s="60">
        <v>0</v>
      </c>
      <c r="AC1472" s="60">
        <v>0</v>
      </c>
      <c r="AD1472" s="60">
        <v>0</v>
      </c>
      <c r="AE1472" s="60">
        <v>0</v>
      </c>
      <c r="AF1472" s="45">
        <v>29</v>
      </c>
      <c r="AG1472" s="45">
        <v>43</v>
      </c>
      <c r="AH1472" s="45">
        <v>58</v>
      </c>
      <c r="AI1472" s="45">
        <v>86</v>
      </c>
      <c r="AJ1472" s="45">
        <v>0</v>
      </c>
      <c r="AK1472" s="45">
        <v>0</v>
      </c>
      <c r="AL1472" s="45">
        <v>0</v>
      </c>
      <c r="AM1472" s="45">
        <v>0</v>
      </c>
      <c r="AN1472" s="45">
        <v>0</v>
      </c>
      <c r="AO1472" s="45">
        <v>0</v>
      </c>
    </row>
    <row r="1473" spans="1:41">
      <c r="A1473" s="45">
        <v>40052</v>
      </c>
      <c r="B1473" s="45" t="s">
        <v>3595</v>
      </c>
      <c r="C1473" s="45" t="s">
        <v>3596</v>
      </c>
      <c r="D1473" s="45">
        <v>1</v>
      </c>
      <c r="E1473" s="45">
        <v>2</v>
      </c>
      <c r="F1473" s="45">
        <v>1</v>
      </c>
      <c r="G1473" s="45">
        <v>36</v>
      </c>
      <c r="H1473" s="45">
        <v>0</v>
      </c>
      <c r="I1473" s="45">
        <v>30</v>
      </c>
      <c r="J1473" s="45">
        <v>45</v>
      </c>
      <c r="K1473" s="60">
        <v>1000</v>
      </c>
      <c r="L1473" s="45">
        <v>40</v>
      </c>
      <c r="M1473" s="45">
        <v>0</v>
      </c>
      <c r="N1473" s="45">
        <v>60</v>
      </c>
      <c r="O1473" s="45">
        <v>90</v>
      </c>
      <c r="P1473" s="60">
        <v>1000</v>
      </c>
      <c r="Q1473" s="60">
        <v>0</v>
      </c>
      <c r="R1473" s="60">
        <v>0</v>
      </c>
      <c r="S1473" s="60">
        <v>0</v>
      </c>
      <c r="T1473" s="60">
        <v>0</v>
      </c>
      <c r="U1473" s="60">
        <v>0</v>
      </c>
      <c r="V1473" s="60">
        <v>0</v>
      </c>
      <c r="W1473" s="60">
        <v>0</v>
      </c>
      <c r="X1473" s="60">
        <v>0</v>
      </c>
      <c r="Y1473" s="60">
        <v>0</v>
      </c>
      <c r="Z1473" s="60">
        <v>0</v>
      </c>
      <c r="AA1473" s="60">
        <v>0</v>
      </c>
      <c r="AB1473" s="60">
        <v>0</v>
      </c>
      <c r="AC1473" s="60">
        <v>0</v>
      </c>
      <c r="AD1473" s="60">
        <v>0</v>
      </c>
      <c r="AE1473" s="60">
        <v>0</v>
      </c>
      <c r="AF1473" s="45">
        <v>30</v>
      </c>
      <c r="AG1473" s="45">
        <v>45</v>
      </c>
      <c r="AH1473" s="45">
        <v>60</v>
      </c>
      <c r="AI1473" s="45">
        <v>90</v>
      </c>
      <c r="AJ1473" s="45">
        <v>0</v>
      </c>
      <c r="AK1473" s="45">
        <v>0</v>
      </c>
      <c r="AL1473" s="45">
        <v>0</v>
      </c>
      <c r="AM1473" s="45">
        <v>0</v>
      </c>
      <c r="AN1473" s="45">
        <v>0</v>
      </c>
      <c r="AO1473" s="45">
        <v>0</v>
      </c>
    </row>
    <row r="1474" spans="1:41">
      <c r="A1474" s="45">
        <v>40053</v>
      </c>
      <c r="B1474" s="45" t="s">
        <v>3595</v>
      </c>
      <c r="C1474" s="45" t="s">
        <v>3596</v>
      </c>
      <c r="D1474" s="45">
        <v>1</v>
      </c>
      <c r="E1474" s="45">
        <v>2</v>
      </c>
      <c r="F1474" s="45">
        <v>1</v>
      </c>
      <c r="G1474" s="45">
        <v>36</v>
      </c>
      <c r="H1474" s="45">
        <v>0</v>
      </c>
      <c r="I1474" s="45">
        <v>25</v>
      </c>
      <c r="J1474" s="45">
        <v>37</v>
      </c>
      <c r="K1474" s="60">
        <v>1000</v>
      </c>
      <c r="L1474" s="45">
        <v>40</v>
      </c>
      <c r="M1474" s="45">
        <v>0</v>
      </c>
      <c r="N1474" s="45">
        <v>50</v>
      </c>
      <c r="O1474" s="45">
        <v>74</v>
      </c>
      <c r="P1474" s="60">
        <v>1000</v>
      </c>
      <c r="Q1474" s="60">
        <v>0</v>
      </c>
      <c r="R1474" s="60">
        <v>0</v>
      </c>
      <c r="S1474" s="60">
        <v>0</v>
      </c>
      <c r="T1474" s="60">
        <v>0</v>
      </c>
      <c r="U1474" s="60">
        <v>0</v>
      </c>
      <c r="V1474" s="60">
        <v>0</v>
      </c>
      <c r="W1474" s="60">
        <v>0</v>
      </c>
      <c r="X1474" s="60">
        <v>0</v>
      </c>
      <c r="Y1474" s="60">
        <v>0</v>
      </c>
      <c r="Z1474" s="60">
        <v>0</v>
      </c>
      <c r="AA1474" s="60">
        <v>0</v>
      </c>
      <c r="AB1474" s="60">
        <v>0</v>
      </c>
      <c r="AC1474" s="60">
        <v>0</v>
      </c>
      <c r="AD1474" s="60">
        <v>0</v>
      </c>
      <c r="AE1474" s="60">
        <v>0</v>
      </c>
      <c r="AF1474" s="45">
        <v>25</v>
      </c>
      <c r="AG1474" s="45">
        <v>37</v>
      </c>
      <c r="AH1474" s="45">
        <v>50</v>
      </c>
      <c r="AI1474" s="45">
        <v>74</v>
      </c>
      <c r="AJ1474" s="45">
        <v>0</v>
      </c>
      <c r="AK1474" s="45">
        <v>0</v>
      </c>
      <c r="AL1474" s="45">
        <v>0</v>
      </c>
      <c r="AM1474" s="45">
        <v>0</v>
      </c>
      <c r="AN1474" s="45">
        <v>0</v>
      </c>
      <c r="AO1474" s="45">
        <v>0</v>
      </c>
    </row>
    <row r="1475" spans="1:41">
      <c r="A1475" s="45">
        <v>40054</v>
      </c>
      <c r="B1475" s="45" t="s">
        <v>3595</v>
      </c>
      <c r="C1475" s="45" t="s">
        <v>3596</v>
      </c>
      <c r="D1475" s="45">
        <v>1</v>
      </c>
      <c r="E1475" s="45">
        <v>2</v>
      </c>
      <c r="F1475" s="45">
        <v>1</v>
      </c>
      <c r="G1475" s="45">
        <v>36</v>
      </c>
      <c r="H1475" s="45">
        <v>0</v>
      </c>
      <c r="I1475" s="45">
        <v>26</v>
      </c>
      <c r="J1475" s="45">
        <v>39</v>
      </c>
      <c r="K1475" s="60">
        <v>1000</v>
      </c>
      <c r="L1475" s="45">
        <v>40</v>
      </c>
      <c r="M1475" s="45">
        <v>0</v>
      </c>
      <c r="N1475" s="45">
        <v>52</v>
      </c>
      <c r="O1475" s="45">
        <v>78</v>
      </c>
      <c r="P1475" s="60">
        <v>1000</v>
      </c>
      <c r="Q1475" s="60">
        <v>0</v>
      </c>
      <c r="R1475" s="60">
        <v>0</v>
      </c>
      <c r="S1475" s="60">
        <v>0</v>
      </c>
      <c r="T1475" s="60">
        <v>0</v>
      </c>
      <c r="U1475" s="60">
        <v>0</v>
      </c>
      <c r="V1475" s="60">
        <v>0</v>
      </c>
      <c r="W1475" s="60">
        <v>0</v>
      </c>
      <c r="X1475" s="60">
        <v>0</v>
      </c>
      <c r="Y1475" s="60">
        <v>0</v>
      </c>
      <c r="Z1475" s="60">
        <v>0</v>
      </c>
      <c r="AA1475" s="60">
        <v>0</v>
      </c>
      <c r="AB1475" s="60">
        <v>0</v>
      </c>
      <c r="AC1475" s="60">
        <v>0</v>
      </c>
      <c r="AD1475" s="60">
        <v>0</v>
      </c>
      <c r="AE1475" s="60">
        <v>0</v>
      </c>
      <c r="AF1475" s="45">
        <v>26</v>
      </c>
      <c r="AG1475" s="45">
        <v>39</v>
      </c>
      <c r="AH1475" s="45">
        <v>52</v>
      </c>
      <c r="AI1475" s="45">
        <v>78</v>
      </c>
      <c r="AJ1475" s="45">
        <v>0</v>
      </c>
      <c r="AK1475" s="45">
        <v>0</v>
      </c>
      <c r="AL1475" s="45">
        <v>0</v>
      </c>
      <c r="AM1475" s="45">
        <v>0</v>
      </c>
      <c r="AN1475" s="45">
        <v>0</v>
      </c>
      <c r="AO1475" s="45">
        <v>0</v>
      </c>
    </row>
    <row r="1476" spans="1:41">
      <c r="A1476" s="45">
        <v>40055</v>
      </c>
      <c r="B1476" s="45" t="s">
        <v>3595</v>
      </c>
      <c r="C1476" s="45" t="s">
        <v>3596</v>
      </c>
      <c r="D1476" s="45">
        <v>1</v>
      </c>
      <c r="E1476" s="45">
        <v>2</v>
      </c>
      <c r="F1476" s="45">
        <v>1</v>
      </c>
      <c r="G1476" s="45">
        <v>36</v>
      </c>
      <c r="H1476" s="45">
        <v>0</v>
      </c>
      <c r="I1476" s="45">
        <v>29</v>
      </c>
      <c r="J1476" s="45">
        <v>43</v>
      </c>
      <c r="K1476" s="60">
        <v>1000</v>
      </c>
      <c r="L1476" s="45">
        <v>40</v>
      </c>
      <c r="M1476" s="45">
        <v>0</v>
      </c>
      <c r="N1476" s="45">
        <v>58</v>
      </c>
      <c r="O1476" s="45">
        <v>86</v>
      </c>
      <c r="P1476" s="60">
        <v>1000</v>
      </c>
      <c r="Q1476" s="60">
        <v>0</v>
      </c>
      <c r="R1476" s="60">
        <v>0</v>
      </c>
      <c r="S1476" s="60">
        <v>0</v>
      </c>
      <c r="T1476" s="60">
        <v>0</v>
      </c>
      <c r="U1476" s="60">
        <v>0</v>
      </c>
      <c r="V1476" s="60">
        <v>0</v>
      </c>
      <c r="W1476" s="60">
        <v>0</v>
      </c>
      <c r="X1476" s="60">
        <v>0</v>
      </c>
      <c r="Y1476" s="60">
        <v>0</v>
      </c>
      <c r="Z1476" s="60">
        <v>0</v>
      </c>
      <c r="AA1476" s="60">
        <v>0</v>
      </c>
      <c r="AB1476" s="60">
        <v>0</v>
      </c>
      <c r="AC1476" s="60">
        <v>0</v>
      </c>
      <c r="AD1476" s="60">
        <v>0</v>
      </c>
      <c r="AE1476" s="60">
        <v>0</v>
      </c>
      <c r="AF1476" s="45">
        <v>29</v>
      </c>
      <c r="AG1476" s="45">
        <v>43</v>
      </c>
      <c r="AH1476" s="45">
        <v>58</v>
      </c>
      <c r="AI1476" s="45">
        <v>86</v>
      </c>
      <c r="AJ1476" s="45">
        <v>0</v>
      </c>
      <c r="AK1476" s="45">
        <v>0</v>
      </c>
      <c r="AL1476" s="45">
        <v>0</v>
      </c>
      <c r="AM1476" s="45">
        <v>0</v>
      </c>
      <c r="AN1476" s="45">
        <v>0</v>
      </c>
      <c r="AO1476" s="45">
        <v>0</v>
      </c>
    </row>
    <row r="1477" spans="1:41">
      <c r="A1477" s="45">
        <v>40056</v>
      </c>
      <c r="B1477" s="45" t="s">
        <v>3595</v>
      </c>
      <c r="C1477" s="45" t="s">
        <v>3596</v>
      </c>
      <c r="D1477" s="45">
        <v>1</v>
      </c>
      <c r="E1477" s="45">
        <v>2</v>
      </c>
      <c r="F1477" s="45">
        <v>1</v>
      </c>
      <c r="G1477" s="45">
        <v>36</v>
      </c>
      <c r="H1477" s="45">
        <v>0</v>
      </c>
      <c r="I1477" s="45">
        <v>30</v>
      </c>
      <c r="J1477" s="45">
        <v>45</v>
      </c>
      <c r="K1477" s="60">
        <v>1000</v>
      </c>
      <c r="L1477" s="45">
        <v>40</v>
      </c>
      <c r="M1477" s="45">
        <v>0</v>
      </c>
      <c r="N1477" s="45">
        <v>60</v>
      </c>
      <c r="O1477" s="45">
        <v>90</v>
      </c>
      <c r="P1477" s="60">
        <v>1000</v>
      </c>
      <c r="Q1477" s="60">
        <v>0</v>
      </c>
      <c r="R1477" s="60">
        <v>0</v>
      </c>
      <c r="S1477" s="60">
        <v>0</v>
      </c>
      <c r="T1477" s="60">
        <v>0</v>
      </c>
      <c r="U1477" s="60">
        <v>0</v>
      </c>
      <c r="V1477" s="60">
        <v>0</v>
      </c>
      <c r="W1477" s="60">
        <v>0</v>
      </c>
      <c r="X1477" s="60">
        <v>0</v>
      </c>
      <c r="Y1477" s="60">
        <v>0</v>
      </c>
      <c r="Z1477" s="60">
        <v>0</v>
      </c>
      <c r="AA1477" s="60">
        <v>0</v>
      </c>
      <c r="AB1477" s="60">
        <v>0</v>
      </c>
      <c r="AC1477" s="60">
        <v>0</v>
      </c>
      <c r="AD1477" s="60">
        <v>0</v>
      </c>
      <c r="AE1477" s="60">
        <v>0</v>
      </c>
      <c r="AF1477" s="45">
        <v>30</v>
      </c>
      <c r="AG1477" s="45">
        <v>45</v>
      </c>
      <c r="AH1477" s="45">
        <v>60</v>
      </c>
      <c r="AI1477" s="45">
        <v>90</v>
      </c>
      <c r="AJ1477" s="45">
        <v>0</v>
      </c>
      <c r="AK1477" s="45">
        <v>0</v>
      </c>
      <c r="AL1477" s="45">
        <v>0</v>
      </c>
      <c r="AM1477" s="45">
        <v>0</v>
      </c>
      <c r="AN1477" s="45">
        <v>0</v>
      </c>
      <c r="AO1477" s="45">
        <v>0</v>
      </c>
    </row>
    <row r="1478" spans="1:41">
      <c r="A1478" s="45">
        <v>40057</v>
      </c>
      <c r="B1478" s="45" t="s">
        <v>3595</v>
      </c>
      <c r="C1478" s="45" t="s">
        <v>3596</v>
      </c>
      <c r="D1478" s="45">
        <v>1</v>
      </c>
      <c r="E1478" s="45">
        <v>2</v>
      </c>
      <c r="F1478" s="45">
        <v>1</v>
      </c>
      <c r="G1478" s="45">
        <v>36</v>
      </c>
      <c r="H1478" s="45">
        <v>0</v>
      </c>
      <c r="I1478" s="45">
        <v>25</v>
      </c>
      <c r="J1478" s="45">
        <v>37</v>
      </c>
      <c r="K1478" s="60">
        <v>1000</v>
      </c>
      <c r="L1478" s="45">
        <v>40</v>
      </c>
      <c r="M1478" s="45">
        <v>0</v>
      </c>
      <c r="N1478" s="45">
        <v>50</v>
      </c>
      <c r="O1478" s="45">
        <v>74</v>
      </c>
      <c r="P1478" s="60">
        <v>1000</v>
      </c>
      <c r="Q1478" s="60">
        <v>0</v>
      </c>
      <c r="R1478" s="60">
        <v>0</v>
      </c>
      <c r="S1478" s="60">
        <v>0</v>
      </c>
      <c r="T1478" s="60">
        <v>0</v>
      </c>
      <c r="U1478" s="60">
        <v>0</v>
      </c>
      <c r="V1478" s="60">
        <v>0</v>
      </c>
      <c r="W1478" s="60">
        <v>0</v>
      </c>
      <c r="X1478" s="60">
        <v>0</v>
      </c>
      <c r="Y1478" s="60">
        <v>0</v>
      </c>
      <c r="Z1478" s="60">
        <v>0</v>
      </c>
      <c r="AA1478" s="60">
        <v>0</v>
      </c>
      <c r="AB1478" s="60">
        <v>0</v>
      </c>
      <c r="AC1478" s="60">
        <v>0</v>
      </c>
      <c r="AD1478" s="60">
        <v>0</v>
      </c>
      <c r="AE1478" s="60">
        <v>0</v>
      </c>
      <c r="AF1478" s="45">
        <v>25</v>
      </c>
      <c r="AG1478" s="45">
        <v>37</v>
      </c>
      <c r="AH1478" s="45">
        <v>50</v>
      </c>
      <c r="AI1478" s="45">
        <v>74</v>
      </c>
      <c r="AJ1478" s="45">
        <v>0</v>
      </c>
      <c r="AK1478" s="45">
        <v>0</v>
      </c>
      <c r="AL1478" s="45">
        <v>0</v>
      </c>
      <c r="AM1478" s="45">
        <v>0</v>
      </c>
      <c r="AN1478" s="45">
        <v>0</v>
      </c>
      <c r="AO1478" s="45">
        <v>0</v>
      </c>
    </row>
    <row r="1479" spans="1:41">
      <c r="A1479" s="45">
        <v>40058</v>
      </c>
      <c r="B1479" s="45" t="s">
        <v>3595</v>
      </c>
      <c r="C1479" s="45" t="s">
        <v>3596</v>
      </c>
      <c r="D1479" s="45">
        <v>1</v>
      </c>
      <c r="E1479" s="45">
        <v>2</v>
      </c>
      <c r="F1479" s="45">
        <v>1</v>
      </c>
      <c r="G1479" s="45">
        <v>36</v>
      </c>
      <c r="H1479" s="45">
        <v>0</v>
      </c>
      <c r="I1479" s="45">
        <v>26</v>
      </c>
      <c r="J1479" s="45">
        <v>39</v>
      </c>
      <c r="K1479" s="60">
        <v>1000</v>
      </c>
      <c r="L1479" s="45">
        <v>40</v>
      </c>
      <c r="M1479" s="45">
        <v>0</v>
      </c>
      <c r="N1479" s="45">
        <v>52</v>
      </c>
      <c r="O1479" s="45">
        <v>78</v>
      </c>
      <c r="P1479" s="60">
        <v>1000</v>
      </c>
      <c r="Q1479" s="60">
        <v>0</v>
      </c>
      <c r="R1479" s="60">
        <v>0</v>
      </c>
      <c r="S1479" s="60">
        <v>0</v>
      </c>
      <c r="T1479" s="60">
        <v>0</v>
      </c>
      <c r="U1479" s="60">
        <v>0</v>
      </c>
      <c r="V1479" s="60">
        <v>0</v>
      </c>
      <c r="W1479" s="60">
        <v>0</v>
      </c>
      <c r="X1479" s="60">
        <v>0</v>
      </c>
      <c r="Y1479" s="60">
        <v>0</v>
      </c>
      <c r="Z1479" s="60">
        <v>0</v>
      </c>
      <c r="AA1479" s="60">
        <v>0</v>
      </c>
      <c r="AB1479" s="60">
        <v>0</v>
      </c>
      <c r="AC1479" s="60">
        <v>0</v>
      </c>
      <c r="AD1479" s="60">
        <v>0</v>
      </c>
      <c r="AE1479" s="60">
        <v>0</v>
      </c>
      <c r="AF1479" s="45">
        <v>26</v>
      </c>
      <c r="AG1479" s="45">
        <v>39</v>
      </c>
      <c r="AH1479" s="45">
        <v>52</v>
      </c>
      <c r="AI1479" s="45">
        <v>78</v>
      </c>
      <c r="AJ1479" s="45">
        <v>0</v>
      </c>
      <c r="AK1479" s="45">
        <v>0</v>
      </c>
      <c r="AL1479" s="45">
        <v>0</v>
      </c>
      <c r="AM1479" s="45">
        <v>0</v>
      </c>
      <c r="AN1479" s="45">
        <v>0</v>
      </c>
      <c r="AO1479" s="45">
        <v>0</v>
      </c>
    </row>
    <row r="1480" spans="1:41">
      <c r="A1480" s="45">
        <v>40059</v>
      </c>
      <c r="B1480" s="45" t="s">
        <v>3595</v>
      </c>
      <c r="C1480" s="45" t="s">
        <v>3596</v>
      </c>
      <c r="D1480" s="45">
        <v>1</v>
      </c>
      <c r="E1480" s="45">
        <v>2</v>
      </c>
      <c r="F1480" s="45">
        <v>1</v>
      </c>
      <c r="G1480" s="45">
        <v>36</v>
      </c>
      <c r="H1480" s="45">
        <v>0</v>
      </c>
      <c r="I1480" s="45">
        <v>29</v>
      </c>
      <c r="J1480" s="45">
        <v>43</v>
      </c>
      <c r="K1480" s="60">
        <v>1000</v>
      </c>
      <c r="L1480" s="45">
        <v>40</v>
      </c>
      <c r="M1480" s="45">
        <v>0</v>
      </c>
      <c r="N1480" s="45">
        <v>58</v>
      </c>
      <c r="O1480" s="45">
        <v>86</v>
      </c>
      <c r="P1480" s="60">
        <v>1000</v>
      </c>
      <c r="Q1480" s="60">
        <v>0</v>
      </c>
      <c r="R1480" s="60">
        <v>0</v>
      </c>
      <c r="S1480" s="60">
        <v>0</v>
      </c>
      <c r="T1480" s="60">
        <v>0</v>
      </c>
      <c r="U1480" s="60">
        <v>0</v>
      </c>
      <c r="V1480" s="60">
        <v>0</v>
      </c>
      <c r="W1480" s="60">
        <v>0</v>
      </c>
      <c r="X1480" s="60">
        <v>0</v>
      </c>
      <c r="Y1480" s="60">
        <v>0</v>
      </c>
      <c r="Z1480" s="60">
        <v>0</v>
      </c>
      <c r="AA1480" s="60">
        <v>0</v>
      </c>
      <c r="AB1480" s="60">
        <v>0</v>
      </c>
      <c r="AC1480" s="60">
        <v>0</v>
      </c>
      <c r="AD1480" s="60">
        <v>0</v>
      </c>
      <c r="AE1480" s="60">
        <v>0</v>
      </c>
      <c r="AF1480" s="45">
        <v>29</v>
      </c>
      <c r="AG1480" s="45">
        <v>43</v>
      </c>
      <c r="AH1480" s="45">
        <v>58</v>
      </c>
      <c r="AI1480" s="45">
        <v>86</v>
      </c>
      <c r="AJ1480" s="45">
        <v>0</v>
      </c>
      <c r="AK1480" s="45">
        <v>0</v>
      </c>
      <c r="AL1480" s="45">
        <v>0</v>
      </c>
      <c r="AM1480" s="45">
        <v>0</v>
      </c>
      <c r="AN1480" s="45">
        <v>0</v>
      </c>
      <c r="AO1480" s="45">
        <v>0</v>
      </c>
    </row>
    <row r="1481" spans="1:41">
      <c r="A1481" s="45">
        <v>40060</v>
      </c>
      <c r="B1481" s="45" t="s">
        <v>3595</v>
      </c>
      <c r="C1481" s="45" t="s">
        <v>3596</v>
      </c>
      <c r="D1481" s="45">
        <v>1</v>
      </c>
      <c r="E1481" s="45">
        <v>2</v>
      </c>
      <c r="F1481" s="45">
        <v>1</v>
      </c>
      <c r="G1481" s="45">
        <v>36</v>
      </c>
      <c r="H1481" s="45">
        <v>0</v>
      </c>
      <c r="I1481" s="45">
        <v>30</v>
      </c>
      <c r="J1481" s="45">
        <v>45</v>
      </c>
      <c r="K1481" s="60">
        <v>1000</v>
      </c>
      <c r="L1481" s="45">
        <v>40</v>
      </c>
      <c r="M1481" s="45">
        <v>0</v>
      </c>
      <c r="N1481" s="45">
        <v>60</v>
      </c>
      <c r="O1481" s="45">
        <v>90</v>
      </c>
      <c r="P1481" s="60">
        <v>1000</v>
      </c>
      <c r="Q1481" s="60">
        <v>0</v>
      </c>
      <c r="R1481" s="60">
        <v>0</v>
      </c>
      <c r="S1481" s="60">
        <v>0</v>
      </c>
      <c r="T1481" s="60">
        <v>0</v>
      </c>
      <c r="U1481" s="60">
        <v>0</v>
      </c>
      <c r="V1481" s="60">
        <v>0</v>
      </c>
      <c r="W1481" s="60">
        <v>0</v>
      </c>
      <c r="X1481" s="60">
        <v>0</v>
      </c>
      <c r="Y1481" s="60">
        <v>0</v>
      </c>
      <c r="Z1481" s="60">
        <v>0</v>
      </c>
      <c r="AA1481" s="60">
        <v>0</v>
      </c>
      <c r="AB1481" s="60">
        <v>0</v>
      </c>
      <c r="AC1481" s="60">
        <v>0</v>
      </c>
      <c r="AD1481" s="60">
        <v>0</v>
      </c>
      <c r="AE1481" s="60">
        <v>0</v>
      </c>
      <c r="AF1481" s="45">
        <v>30</v>
      </c>
      <c r="AG1481" s="45">
        <v>45</v>
      </c>
      <c r="AH1481" s="45">
        <v>60</v>
      </c>
      <c r="AI1481" s="45">
        <v>90</v>
      </c>
      <c r="AJ1481" s="45">
        <v>0</v>
      </c>
      <c r="AK1481" s="45">
        <v>0</v>
      </c>
      <c r="AL1481" s="45">
        <v>0</v>
      </c>
      <c r="AM1481" s="45">
        <v>0</v>
      </c>
      <c r="AN1481" s="45">
        <v>0</v>
      </c>
      <c r="AO1481" s="45">
        <v>0</v>
      </c>
    </row>
    <row r="1482" spans="1:41">
      <c r="A1482" s="45">
        <v>40061</v>
      </c>
      <c r="B1482" s="45" t="s">
        <v>3595</v>
      </c>
      <c r="C1482" s="45" t="s">
        <v>3596</v>
      </c>
      <c r="D1482" s="45">
        <v>1</v>
      </c>
      <c r="E1482" s="45">
        <v>2</v>
      </c>
      <c r="F1482" s="45">
        <v>1</v>
      </c>
      <c r="G1482" s="45">
        <v>36</v>
      </c>
      <c r="H1482" s="45">
        <v>0</v>
      </c>
      <c r="I1482" s="45">
        <v>29</v>
      </c>
      <c r="J1482" s="45">
        <v>44</v>
      </c>
      <c r="K1482" s="60">
        <v>1000</v>
      </c>
      <c r="L1482" s="45">
        <v>40</v>
      </c>
      <c r="M1482" s="45">
        <v>0</v>
      </c>
      <c r="N1482" s="45">
        <v>58</v>
      </c>
      <c r="O1482" s="45">
        <v>88</v>
      </c>
      <c r="P1482" s="60">
        <v>1000</v>
      </c>
      <c r="Q1482" s="60">
        <v>0</v>
      </c>
      <c r="R1482" s="60">
        <v>0</v>
      </c>
      <c r="S1482" s="60">
        <v>0</v>
      </c>
      <c r="T1482" s="60">
        <v>0</v>
      </c>
      <c r="U1482" s="60">
        <v>0</v>
      </c>
      <c r="V1482" s="60">
        <v>0</v>
      </c>
      <c r="W1482" s="60">
        <v>0</v>
      </c>
      <c r="X1482" s="60">
        <v>0</v>
      </c>
      <c r="Y1482" s="60">
        <v>0</v>
      </c>
      <c r="Z1482" s="60">
        <v>0</v>
      </c>
      <c r="AA1482" s="60">
        <v>0</v>
      </c>
      <c r="AB1482" s="60">
        <v>0</v>
      </c>
      <c r="AC1482" s="60">
        <v>0</v>
      </c>
      <c r="AD1482" s="60">
        <v>0</v>
      </c>
      <c r="AE1482" s="60">
        <v>0</v>
      </c>
      <c r="AF1482" s="45">
        <v>29</v>
      </c>
      <c r="AG1482" s="45">
        <v>44</v>
      </c>
      <c r="AH1482" s="45">
        <v>58</v>
      </c>
      <c r="AI1482" s="45">
        <v>88</v>
      </c>
      <c r="AJ1482" s="45">
        <v>0</v>
      </c>
      <c r="AK1482" s="45">
        <v>0</v>
      </c>
      <c r="AL1482" s="45">
        <v>0</v>
      </c>
      <c r="AM1482" s="45">
        <v>0</v>
      </c>
      <c r="AN1482" s="45">
        <v>0</v>
      </c>
      <c r="AO1482" s="45">
        <v>0</v>
      </c>
    </row>
    <row r="1483" spans="1:41">
      <c r="A1483" s="45">
        <v>40062</v>
      </c>
      <c r="B1483" s="45" t="s">
        <v>3595</v>
      </c>
      <c r="C1483" s="45" t="s">
        <v>3596</v>
      </c>
      <c r="D1483" s="45">
        <v>1</v>
      </c>
      <c r="E1483" s="45">
        <v>2</v>
      </c>
      <c r="F1483" s="45">
        <v>1</v>
      </c>
      <c r="G1483" s="45">
        <v>36</v>
      </c>
      <c r="H1483" s="45">
        <v>0</v>
      </c>
      <c r="I1483" s="45">
        <v>32</v>
      </c>
      <c r="J1483" s="45">
        <v>47</v>
      </c>
      <c r="K1483" s="60">
        <v>1000</v>
      </c>
      <c r="L1483" s="45">
        <v>40</v>
      </c>
      <c r="M1483" s="45">
        <v>0</v>
      </c>
      <c r="N1483" s="45">
        <v>64</v>
      </c>
      <c r="O1483" s="45">
        <v>94</v>
      </c>
      <c r="P1483" s="60">
        <v>1000</v>
      </c>
      <c r="Q1483" s="60">
        <v>0</v>
      </c>
      <c r="R1483" s="60">
        <v>0</v>
      </c>
      <c r="S1483" s="60">
        <v>0</v>
      </c>
      <c r="T1483" s="60">
        <v>0</v>
      </c>
      <c r="U1483" s="60">
        <v>0</v>
      </c>
      <c r="V1483" s="60">
        <v>0</v>
      </c>
      <c r="W1483" s="60">
        <v>0</v>
      </c>
      <c r="X1483" s="60">
        <v>0</v>
      </c>
      <c r="Y1483" s="60">
        <v>0</v>
      </c>
      <c r="Z1483" s="60">
        <v>0</v>
      </c>
      <c r="AA1483" s="60">
        <v>0</v>
      </c>
      <c r="AB1483" s="60">
        <v>0</v>
      </c>
      <c r="AC1483" s="60">
        <v>0</v>
      </c>
      <c r="AD1483" s="60">
        <v>0</v>
      </c>
      <c r="AE1483" s="60">
        <v>0</v>
      </c>
      <c r="AF1483" s="45">
        <v>32</v>
      </c>
      <c r="AG1483" s="45">
        <v>47</v>
      </c>
      <c r="AH1483" s="45">
        <v>64</v>
      </c>
      <c r="AI1483" s="45">
        <v>94</v>
      </c>
      <c r="AJ1483" s="45">
        <v>0</v>
      </c>
      <c r="AK1483" s="45">
        <v>0</v>
      </c>
      <c r="AL1483" s="45">
        <v>0</v>
      </c>
      <c r="AM1483" s="45">
        <v>0</v>
      </c>
      <c r="AN1483" s="45">
        <v>0</v>
      </c>
      <c r="AO1483" s="45">
        <v>0</v>
      </c>
    </row>
    <row r="1484" spans="1:41">
      <c r="A1484" s="45">
        <v>40063</v>
      </c>
      <c r="B1484" s="45" t="s">
        <v>3595</v>
      </c>
      <c r="C1484" s="45" t="s">
        <v>3596</v>
      </c>
      <c r="D1484" s="45">
        <v>1</v>
      </c>
      <c r="E1484" s="45">
        <v>2</v>
      </c>
      <c r="F1484" s="45">
        <v>1</v>
      </c>
      <c r="G1484" s="45">
        <v>36</v>
      </c>
      <c r="H1484" s="45">
        <v>0</v>
      </c>
      <c r="I1484" s="45">
        <v>34</v>
      </c>
      <c r="J1484" s="45">
        <v>51</v>
      </c>
      <c r="K1484" s="60">
        <v>1000</v>
      </c>
      <c r="L1484" s="45">
        <v>40</v>
      </c>
      <c r="M1484" s="45">
        <v>0</v>
      </c>
      <c r="N1484" s="45">
        <v>68</v>
      </c>
      <c r="O1484" s="45">
        <v>102</v>
      </c>
      <c r="P1484" s="60">
        <v>1000</v>
      </c>
      <c r="Q1484" s="60">
        <v>0</v>
      </c>
      <c r="R1484" s="60">
        <v>0</v>
      </c>
      <c r="S1484" s="60">
        <v>0</v>
      </c>
      <c r="T1484" s="60">
        <v>0</v>
      </c>
      <c r="U1484" s="60">
        <v>0</v>
      </c>
      <c r="V1484" s="60">
        <v>0</v>
      </c>
      <c r="W1484" s="60">
        <v>0</v>
      </c>
      <c r="X1484" s="60">
        <v>0</v>
      </c>
      <c r="Y1484" s="60">
        <v>0</v>
      </c>
      <c r="Z1484" s="60">
        <v>0</v>
      </c>
      <c r="AA1484" s="60">
        <v>0</v>
      </c>
      <c r="AB1484" s="60">
        <v>0</v>
      </c>
      <c r="AC1484" s="60">
        <v>0</v>
      </c>
      <c r="AD1484" s="60">
        <v>0</v>
      </c>
      <c r="AE1484" s="60">
        <v>0</v>
      </c>
      <c r="AF1484" s="45">
        <v>34</v>
      </c>
      <c r="AG1484" s="45">
        <v>51</v>
      </c>
      <c r="AH1484" s="45">
        <v>68</v>
      </c>
      <c r="AI1484" s="45">
        <v>102</v>
      </c>
      <c r="AJ1484" s="45">
        <v>0</v>
      </c>
      <c r="AK1484" s="45">
        <v>0</v>
      </c>
      <c r="AL1484" s="45">
        <v>0</v>
      </c>
      <c r="AM1484" s="45">
        <v>0</v>
      </c>
      <c r="AN1484" s="45">
        <v>0</v>
      </c>
      <c r="AO1484" s="45">
        <v>0</v>
      </c>
    </row>
    <row r="1485" spans="1:41">
      <c r="A1485" s="45">
        <v>40064</v>
      </c>
      <c r="B1485" s="45" t="s">
        <v>3595</v>
      </c>
      <c r="C1485" s="45" t="s">
        <v>3596</v>
      </c>
      <c r="D1485" s="45">
        <v>1</v>
      </c>
      <c r="E1485" s="45">
        <v>2</v>
      </c>
      <c r="F1485" s="45">
        <v>1</v>
      </c>
      <c r="G1485" s="45">
        <v>36</v>
      </c>
      <c r="H1485" s="45">
        <v>0</v>
      </c>
      <c r="I1485" s="45">
        <v>37</v>
      </c>
      <c r="J1485" s="45">
        <v>55</v>
      </c>
      <c r="K1485" s="60">
        <v>1000</v>
      </c>
      <c r="L1485" s="45">
        <v>40</v>
      </c>
      <c r="M1485" s="45">
        <v>0</v>
      </c>
      <c r="N1485" s="45">
        <v>74</v>
      </c>
      <c r="O1485" s="45">
        <v>110</v>
      </c>
      <c r="P1485" s="60">
        <v>1000</v>
      </c>
      <c r="Q1485" s="60">
        <v>0</v>
      </c>
      <c r="R1485" s="60">
        <v>0</v>
      </c>
      <c r="S1485" s="60">
        <v>0</v>
      </c>
      <c r="T1485" s="60">
        <v>0</v>
      </c>
      <c r="U1485" s="60">
        <v>0</v>
      </c>
      <c r="V1485" s="60">
        <v>0</v>
      </c>
      <c r="W1485" s="60">
        <v>0</v>
      </c>
      <c r="X1485" s="60">
        <v>0</v>
      </c>
      <c r="Y1485" s="60">
        <v>0</v>
      </c>
      <c r="Z1485" s="60">
        <v>0</v>
      </c>
      <c r="AA1485" s="60">
        <v>0</v>
      </c>
      <c r="AB1485" s="60">
        <v>0</v>
      </c>
      <c r="AC1485" s="60">
        <v>0</v>
      </c>
      <c r="AD1485" s="60">
        <v>0</v>
      </c>
      <c r="AE1485" s="60">
        <v>0</v>
      </c>
      <c r="AF1485" s="45">
        <v>37</v>
      </c>
      <c r="AG1485" s="45">
        <v>55</v>
      </c>
      <c r="AH1485" s="45">
        <v>74</v>
      </c>
      <c r="AI1485" s="45">
        <v>110</v>
      </c>
      <c r="AJ1485" s="45">
        <v>0</v>
      </c>
      <c r="AK1485" s="45">
        <v>0</v>
      </c>
      <c r="AL1485" s="45">
        <v>0</v>
      </c>
      <c r="AM1485" s="45">
        <v>0</v>
      </c>
      <c r="AN1485" s="45">
        <v>0</v>
      </c>
      <c r="AO1485" s="45">
        <v>0</v>
      </c>
    </row>
    <row r="1486" spans="1:41">
      <c r="A1486" s="45">
        <v>40065</v>
      </c>
      <c r="B1486" s="45" t="s">
        <v>3595</v>
      </c>
      <c r="C1486" s="45" t="s">
        <v>3596</v>
      </c>
      <c r="D1486" s="45">
        <v>1</v>
      </c>
      <c r="E1486" s="45">
        <v>2</v>
      </c>
      <c r="F1486" s="45">
        <v>1</v>
      </c>
      <c r="G1486" s="45">
        <v>36</v>
      </c>
      <c r="H1486" s="45">
        <v>0</v>
      </c>
      <c r="I1486" s="45">
        <v>29</v>
      </c>
      <c r="J1486" s="45">
        <v>44</v>
      </c>
      <c r="K1486" s="60">
        <v>1000</v>
      </c>
      <c r="L1486" s="45">
        <v>40</v>
      </c>
      <c r="M1486" s="45">
        <v>0</v>
      </c>
      <c r="N1486" s="45">
        <v>58</v>
      </c>
      <c r="O1486" s="45">
        <v>88</v>
      </c>
      <c r="P1486" s="60">
        <v>1000</v>
      </c>
      <c r="Q1486" s="60">
        <v>0</v>
      </c>
      <c r="R1486" s="60">
        <v>0</v>
      </c>
      <c r="S1486" s="60">
        <v>0</v>
      </c>
      <c r="T1486" s="60">
        <v>0</v>
      </c>
      <c r="U1486" s="60">
        <v>0</v>
      </c>
      <c r="V1486" s="60">
        <v>0</v>
      </c>
      <c r="W1486" s="60">
        <v>0</v>
      </c>
      <c r="X1486" s="60">
        <v>0</v>
      </c>
      <c r="Y1486" s="60">
        <v>0</v>
      </c>
      <c r="Z1486" s="60">
        <v>0</v>
      </c>
      <c r="AA1486" s="60">
        <v>0</v>
      </c>
      <c r="AB1486" s="60">
        <v>0</v>
      </c>
      <c r="AC1486" s="60">
        <v>0</v>
      </c>
      <c r="AD1486" s="60">
        <v>0</v>
      </c>
      <c r="AE1486" s="60">
        <v>0</v>
      </c>
      <c r="AF1486" s="45">
        <v>29</v>
      </c>
      <c r="AG1486" s="45">
        <v>44</v>
      </c>
      <c r="AH1486" s="45">
        <v>58</v>
      </c>
      <c r="AI1486" s="45">
        <v>88</v>
      </c>
      <c r="AJ1486" s="45">
        <v>0</v>
      </c>
      <c r="AK1486" s="45">
        <v>0</v>
      </c>
      <c r="AL1486" s="45">
        <v>0</v>
      </c>
      <c r="AM1486" s="45">
        <v>0</v>
      </c>
      <c r="AN1486" s="45">
        <v>0</v>
      </c>
      <c r="AO1486" s="45">
        <v>0</v>
      </c>
    </row>
    <row r="1487" spans="1:41">
      <c r="A1487" s="45">
        <v>40066</v>
      </c>
      <c r="B1487" s="45" t="s">
        <v>3595</v>
      </c>
      <c r="C1487" s="45" t="s">
        <v>3596</v>
      </c>
      <c r="D1487" s="45">
        <v>1</v>
      </c>
      <c r="E1487" s="45">
        <v>2</v>
      </c>
      <c r="F1487" s="45">
        <v>1</v>
      </c>
      <c r="G1487" s="45">
        <v>36</v>
      </c>
      <c r="H1487" s="45">
        <v>0</v>
      </c>
      <c r="I1487" s="45">
        <v>32</v>
      </c>
      <c r="J1487" s="45">
        <v>47</v>
      </c>
      <c r="K1487" s="60">
        <v>1000</v>
      </c>
      <c r="L1487" s="45">
        <v>40</v>
      </c>
      <c r="M1487" s="45">
        <v>0</v>
      </c>
      <c r="N1487" s="45">
        <v>64</v>
      </c>
      <c r="O1487" s="45">
        <v>94</v>
      </c>
      <c r="P1487" s="60">
        <v>1000</v>
      </c>
      <c r="Q1487" s="60">
        <v>0</v>
      </c>
      <c r="R1487" s="60">
        <v>0</v>
      </c>
      <c r="S1487" s="60">
        <v>0</v>
      </c>
      <c r="T1487" s="60">
        <v>0</v>
      </c>
      <c r="U1487" s="60">
        <v>0</v>
      </c>
      <c r="V1487" s="60">
        <v>0</v>
      </c>
      <c r="W1487" s="60">
        <v>0</v>
      </c>
      <c r="X1487" s="60">
        <v>0</v>
      </c>
      <c r="Y1487" s="60">
        <v>0</v>
      </c>
      <c r="Z1487" s="60">
        <v>0</v>
      </c>
      <c r="AA1487" s="60">
        <v>0</v>
      </c>
      <c r="AB1487" s="60">
        <v>0</v>
      </c>
      <c r="AC1487" s="60">
        <v>0</v>
      </c>
      <c r="AD1487" s="60">
        <v>0</v>
      </c>
      <c r="AE1487" s="60">
        <v>0</v>
      </c>
      <c r="AF1487" s="45">
        <v>32</v>
      </c>
      <c r="AG1487" s="45">
        <v>47</v>
      </c>
      <c r="AH1487" s="45">
        <v>64</v>
      </c>
      <c r="AI1487" s="45">
        <v>94</v>
      </c>
      <c r="AJ1487" s="45">
        <v>0</v>
      </c>
      <c r="AK1487" s="45">
        <v>0</v>
      </c>
      <c r="AL1487" s="45">
        <v>0</v>
      </c>
      <c r="AM1487" s="45">
        <v>0</v>
      </c>
      <c r="AN1487" s="45">
        <v>0</v>
      </c>
      <c r="AO1487" s="45">
        <v>0</v>
      </c>
    </row>
    <row r="1488" spans="1:41">
      <c r="A1488" s="45">
        <v>40067</v>
      </c>
      <c r="B1488" s="45" t="s">
        <v>3595</v>
      </c>
      <c r="C1488" s="45" t="s">
        <v>3596</v>
      </c>
      <c r="D1488" s="45">
        <v>1</v>
      </c>
      <c r="E1488" s="45">
        <v>2</v>
      </c>
      <c r="F1488" s="45">
        <v>1</v>
      </c>
      <c r="G1488" s="45">
        <v>36</v>
      </c>
      <c r="H1488" s="45">
        <v>0</v>
      </c>
      <c r="I1488" s="45">
        <v>34</v>
      </c>
      <c r="J1488" s="45">
        <v>51</v>
      </c>
      <c r="K1488" s="60">
        <v>1000</v>
      </c>
      <c r="L1488" s="45">
        <v>40</v>
      </c>
      <c r="M1488" s="45">
        <v>0</v>
      </c>
      <c r="N1488" s="45">
        <v>68</v>
      </c>
      <c r="O1488" s="45">
        <v>102</v>
      </c>
      <c r="P1488" s="60">
        <v>1000</v>
      </c>
      <c r="Q1488" s="60">
        <v>0</v>
      </c>
      <c r="R1488" s="60">
        <v>0</v>
      </c>
      <c r="S1488" s="60">
        <v>0</v>
      </c>
      <c r="T1488" s="60">
        <v>0</v>
      </c>
      <c r="U1488" s="60">
        <v>0</v>
      </c>
      <c r="V1488" s="60">
        <v>0</v>
      </c>
      <c r="W1488" s="60">
        <v>0</v>
      </c>
      <c r="X1488" s="60">
        <v>0</v>
      </c>
      <c r="Y1488" s="60">
        <v>0</v>
      </c>
      <c r="Z1488" s="60">
        <v>0</v>
      </c>
      <c r="AA1488" s="60">
        <v>0</v>
      </c>
      <c r="AB1488" s="60">
        <v>0</v>
      </c>
      <c r="AC1488" s="60">
        <v>0</v>
      </c>
      <c r="AD1488" s="60">
        <v>0</v>
      </c>
      <c r="AE1488" s="60">
        <v>0</v>
      </c>
      <c r="AF1488" s="45">
        <v>34</v>
      </c>
      <c r="AG1488" s="45">
        <v>51</v>
      </c>
      <c r="AH1488" s="45">
        <v>68</v>
      </c>
      <c r="AI1488" s="45">
        <v>102</v>
      </c>
      <c r="AJ1488" s="45">
        <v>0</v>
      </c>
      <c r="AK1488" s="45">
        <v>0</v>
      </c>
      <c r="AL1488" s="45">
        <v>0</v>
      </c>
      <c r="AM1488" s="45">
        <v>0</v>
      </c>
      <c r="AN1488" s="45">
        <v>0</v>
      </c>
      <c r="AO1488" s="45">
        <v>0</v>
      </c>
    </row>
    <row r="1489" spans="1:41">
      <c r="A1489" s="45">
        <v>40068</v>
      </c>
      <c r="B1489" s="45" t="s">
        <v>3595</v>
      </c>
      <c r="C1489" s="45" t="s">
        <v>3596</v>
      </c>
      <c r="D1489" s="45">
        <v>1</v>
      </c>
      <c r="E1489" s="45">
        <v>2</v>
      </c>
      <c r="F1489" s="45">
        <v>1</v>
      </c>
      <c r="G1489" s="45">
        <v>36</v>
      </c>
      <c r="H1489" s="45">
        <v>0</v>
      </c>
      <c r="I1489" s="45">
        <v>37</v>
      </c>
      <c r="J1489" s="45">
        <v>55</v>
      </c>
      <c r="K1489" s="60">
        <v>1000</v>
      </c>
      <c r="L1489" s="45">
        <v>40</v>
      </c>
      <c r="M1489" s="45">
        <v>0</v>
      </c>
      <c r="N1489" s="45">
        <v>74</v>
      </c>
      <c r="O1489" s="45">
        <v>110</v>
      </c>
      <c r="P1489" s="60">
        <v>1000</v>
      </c>
      <c r="Q1489" s="60">
        <v>0</v>
      </c>
      <c r="R1489" s="60">
        <v>0</v>
      </c>
      <c r="S1489" s="60">
        <v>0</v>
      </c>
      <c r="T1489" s="60">
        <v>0</v>
      </c>
      <c r="U1489" s="60">
        <v>0</v>
      </c>
      <c r="V1489" s="60">
        <v>0</v>
      </c>
      <c r="W1489" s="60">
        <v>0</v>
      </c>
      <c r="X1489" s="60">
        <v>0</v>
      </c>
      <c r="Y1489" s="60">
        <v>0</v>
      </c>
      <c r="Z1489" s="60">
        <v>0</v>
      </c>
      <c r="AA1489" s="60">
        <v>0</v>
      </c>
      <c r="AB1489" s="60">
        <v>0</v>
      </c>
      <c r="AC1489" s="60">
        <v>0</v>
      </c>
      <c r="AD1489" s="60">
        <v>0</v>
      </c>
      <c r="AE1489" s="60">
        <v>0</v>
      </c>
      <c r="AF1489" s="45">
        <v>37</v>
      </c>
      <c r="AG1489" s="45">
        <v>55</v>
      </c>
      <c r="AH1489" s="45">
        <v>74</v>
      </c>
      <c r="AI1489" s="45">
        <v>110</v>
      </c>
      <c r="AJ1489" s="45">
        <v>0</v>
      </c>
      <c r="AK1489" s="45">
        <v>0</v>
      </c>
      <c r="AL1489" s="45">
        <v>0</v>
      </c>
      <c r="AM1489" s="45">
        <v>0</v>
      </c>
      <c r="AN1489" s="45">
        <v>0</v>
      </c>
      <c r="AO1489" s="45">
        <v>0</v>
      </c>
    </row>
    <row r="1490" spans="1:41">
      <c r="A1490" s="45">
        <v>40069</v>
      </c>
      <c r="B1490" s="45" t="s">
        <v>3595</v>
      </c>
      <c r="C1490" s="45" t="s">
        <v>3596</v>
      </c>
      <c r="D1490" s="45">
        <v>1</v>
      </c>
      <c r="E1490" s="45">
        <v>2</v>
      </c>
      <c r="F1490" s="45">
        <v>1</v>
      </c>
      <c r="G1490" s="45">
        <v>36</v>
      </c>
      <c r="H1490" s="45">
        <v>0</v>
      </c>
      <c r="I1490" s="45">
        <v>29</v>
      </c>
      <c r="J1490" s="45">
        <v>44</v>
      </c>
      <c r="K1490" s="60">
        <v>1000</v>
      </c>
      <c r="L1490" s="45">
        <v>40</v>
      </c>
      <c r="M1490" s="45">
        <v>0</v>
      </c>
      <c r="N1490" s="45">
        <v>58</v>
      </c>
      <c r="O1490" s="45">
        <v>88</v>
      </c>
      <c r="P1490" s="60">
        <v>1000</v>
      </c>
      <c r="Q1490" s="60">
        <v>0</v>
      </c>
      <c r="R1490" s="60">
        <v>0</v>
      </c>
      <c r="S1490" s="60">
        <v>0</v>
      </c>
      <c r="T1490" s="60">
        <v>0</v>
      </c>
      <c r="U1490" s="60">
        <v>0</v>
      </c>
      <c r="V1490" s="60">
        <v>0</v>
      </c>
      <c r="W1490" s="60">
        <v>0</v>
      </c>
      <c r="X1490" s="60">
        <v>0</v>
      </c>
      <c r="Y1490" s="60">
        <v>0</v>
      </c>
      <c r="Z1490" s="60">
        <v>0</v>
      </c>
      <c r="AA1490" s="60">
        <v>0</v>
      </c>
      <c r="AB1490" s="60">
        <v>0</v>
      </c>
      <c r="AC1490" s="60">
        <v>0</v>
      </c>
      <c r="AD1490" s="60">
        <v>0</v>
      </c>
      <c r="AE1490" s="60">
        <v>0</v>
      </c>
      <c r="AF1490" s="45">
        <v>29</v>
      </c>
      <c r="AG1490" s="45">
        <v>44</v>
      </c>
      <c r="AH1490" s="45">
        <v>58</v>
      </c>
      <c r="AI1490" s="45">
        <v>88</v>
      </c>
      <c r="AJ1490" s="45">
        <v>0</v>
      </c>
      <c r="AK1490" s="45">
        <v>0</v>
      </c>
      <c r="AL1490" s="45">
        <v>0</v>
      </c>
      <c r="AM1490" s="45">
        <v>0</v>
      </c>
      <c r="AN1490" s="45">
        <v>0</v>
      </c>
      <c r="AO1490" s="45">
        <v>0</v>
      </c>
    </row>
    <row r="1491" spans="1:41">
      <c r="A1491" s="45">
        <v>40070</v>
      </c>
      <c r="B1491" s="45" t="s">
        <v>3595</v>
      </c>
      <c r="C1491" s="45" t="s">
        <v>3596</v>
      </c>
      <c r="D1491" s="45">
        <v>1</v>
      </c>
      <c r="E1491" s="45">
        <v>2</v>
      </c>
      <c r="F1491" s="45">
        <v>1</v>
      </c>
      <c r="G1491" s="45">
        <v>36</v>
      </c>
      <c r="H1491" s="45">
        <v>0</v>
      </c>
      <c r="I1491" s="45">
        <v>32</v>
      </c>
      <c r="J1491" s="45">
        <v>47</v>
      </c>
      <c r="K1491" s="60">
        <v>1000</v>
      </c>
      <c r="L1491" s="45">
        <v>40</v>
      </c>
      <c r="M1491" s="45">
        <v>0</v>
      </c>
      <c r="N1491" s="45">
        <v>64</v>
      </c>
      <c r="O1491" s="45">
        <v>94</v>
      </c>
      <c r="P1491" s="60">
        <v>1000</v>
      </c>
      <c r="Q1491" s="60">
        <v>0</v>
      </c>
      <c r="R1491" s="60">
        <v>0</v>
      </c>
      <c r="S1491" s="60">
        <v>0</v>
      </c>
      <c r="T1491" s="60">
        <v>0</v>
      </c>
      <c r="U1491" s="60">
        <v>0</v>
      </c>
      <c r="V1491" s="60">
        <v>0</v>
      </c>
      <c r="W1491" s="60">
        <v>0</v>
      </c>
      <c r="X1491" s="60">
        <v>0</v>
      </c>
      <c r="Y1491" s="60">
        <v>0</v>
      </c>
      <c r="Z1491" s="60">
        <v>0</v>
      </c>
      <c r="AA1491" s="60">
        <v>0</v>
      </c>
      <c r="AB1491" s="60">
        <v>0</v>
      </c>
      <c r="AC1491" s="60">
        <v>0</v>
      </c>
      <c r="AD1491" s="60">
        <v>0</v>
      </c>
      <c r="AE1491" s="60">
        <v>0</v>
      </c>
      <c r="AF1491" s="45">
        <v>32</v>
      </c>
      <c r="AG1491" s="45">
        <v>47</v>
      </c>
      <c r="AH1491" s="45">
        <v>64</v>
      </c>
      <c r="AI1491" s="45">
        <v>94</v>
      </c>
      <c r="AJ1491" s="45">
        <v>0</v>
      </c>
      <c r="AK1491" s="45">
        <v>0</v>
      </c>
      <c r="AL1491" s="45">
        <v>0</v>
      </c>
      <c r="AM1491" s="45">
        <v>0</v>
      </c>
      <c r="AN1491" s="45">
        <v>0</v>
      </c>
      <c r="AO1491" s="45">
        <v>0</v>
      </c>
    </row>
    <row r="1492" spans="1:41">
      <c r="A1492" s="45">
        <v>40071</v>
      </c>
      <c r="B1492" s="45" t="s">
        <v>3595</v>
      </c>
      <c r="C1492" s="45" t="s">
        <v>3596</v>
      </c>
      <c r="D1492" s="45">
        <v>1</v>
      </c>
      <c r="E1492" s="45">
        <v>2</v>
      </c>
      <c r="F1492" s="45">
        <v>1</v>
      </c>
      <c r="G1492" s="45">
        <v>36</v>
      </c>
      <c r="H1492" s="45">
        <v>0</v>
      </c>
      <c r="I1492" s="45">
        <v>34</v>
      </c>
      <c r="J1492" s="45">
        <v>51</v>
      </c>
      <c r="K1492" s="60">
        <v>1000</v>
      </c>
      <c r="L1492" s="45">
        <v>40</v>
      </c>
      <c r="M1492" s="45">
        <v>0</v>
      </c>
      <c r="N1492" s="45">
        <v>68</v>
      </c>
      <c r="O1492" s="45">
        <v>102</v>
      </c>
      <c r="P1492" s="60">
        <v>1000</v>
      </c>
      <c r="Q1492" s="60">
        <v>0</v>
      </c>
      <c r="R1492" s="60">
        <v>0</v>
      </c>
      <c r="S1492" s="60">
        <v>0</v>
      </c>
      <c r="T1492" s="60">
        <v>0</v>
      </c>
      <c r="U1492" s="60">
        <v>0</v>
      </c>
      <c r="V1492" s="60">
        <v>0</v>
      </c>
      <c r="W1492" s="60">
        <v>0</v>
      </c>
      <c r="X1492" s="60">
        <v>0</v>
      </c>
      <c r="Y1492" s="60">
        <v>0</v>
      </c>
      <c r="Z1492" s="60">
        <v>0</v>
      </c>
      <c r="AA1492" s="60">
        <v>0</v>
      </c>
      <c r="AB1492" s="60">
        <v>0</v>
      </c>
      <c r="AC1492" s="60">
        <v>0</v>
      </c>
      <c r="AD1492" s="60">
        <v>0</v>
      </c>
      <c r="AE1492" s="60">
        <v>0</v>
      </c>
      <c r="AF1492" s="45">
        <v>34</v>
      </c>
      <c r="AG1492" s="45">
        <v>51</v>
      </c>
      <c r="AH1492" s="45">
        <v>68</v>
      </c>
      <c r="AI1492" s="45">
        <v>102</v>
      </c>
      <c r="AJ1492" s="45">
        <v>0</v>
      </c>
      <c r="AK1492" s="45">
        <v>0</v>
      </c>
      <c r="AL1492" s="45">
        <v>0</v>
      </c>
      <c r="AM1492" s="45">
        <v>0</v>
      </c>
      <c r="AN1492" s="45">
        <v>0</v>
      </c>
      <c r="AO1492" s="45">
        <v>0</v>
      </c>
    </row>
    <row r="1493" spans="1:41">
      <c r="A1493" s="45">
        <v>40072</v>
      </c>
      <c r="B1493" s="45" t="s">
        <v>3595</v>
      </c>
      <c r="C1493" s="45" t="s">
        <v>3596</v>
      </c>
      <c r="D1493" s="45">
        <v>1</v>
      </c>
      <c r="E1493" s="45">
        <v>2</v>
      </c>
      <c r="F1493" s="45">
        <v>1</v>
      </c>
      <c r="G1493" s="45">
        <v>36</v>
      </c>
      <c r="H1493" s="45">
        <v>0</v>
      </c>
      <c r="I1493" s="45">
        <v>37</v>
      </c>
      <c r="J1493" s="45">
        <v>55</v>
      </c>
      <c r="K1493" s="60">
        <v>1000</v>
      </c>
      <c r="L1493" s="45">
        <v>40</v>
      </c>
      <c r="M1493" s="45">
        <v>0</v>
      </c>
      <c r="N1493" s="45">
        <v>74</v>
      </c>
      <c r="O1493" s="45">
        <v>110</v>
      </c>
      <c r="P1493" s="60">
        <v>1000</v>
      </c>
      <c r="Q1493" s="60">
        <v>0</v>
      </c>
      <c r="R1493" s="60">
        <v>0</v>
      </c>
      <c r="S1493" s="60">
        <v>0</v>
      </c>
      <c r="T1493" s="60">
        <v>0</v>
      </c>
      <c r="U1493" s="60">
        <v>0</v>
      </c>
      <c r="V1493" s="60">
        <v>0</v>
      </c>
      <c r="W1493" s="60">
        <v>0</v>
      </c>
      <c r="X1493" s="60">
        <v>0</v>
      </c>
      <c r="Y1493" s="60">
        <v>0</v>
      </c>
      <c r="Z1493" s="60">
        <v>0</v>
      </c>
      <c r="AA1493" s="60">
        <v>0</v>
      </c>
      <c r="AB1493" s="60">
        <v>0</v>
      </c>
      <c r="AC1493" s="60">
        <v>0</v>
      </c>
      <c r="AD1493" s="60">
        <v>0</v>
      </c>
      <c r="AE1493" s="60">
        <v>0</v>
      </c>
      <c r="AF1493" s="45">
        <v>37</v>
      </c>
      <c r="AG1493" s="45">
        <v>55</v>
      </c>
      <c r="AH1493" s="45">
        <v>74</v>
      </c>
      <c r="AI1493" s="45">
        <v>110</v>
      </c>
      <c r="AJ1493" s="45">
        <v>0</v>
      </c>
      <c r="AK1493" s="45">
        <v>0</v>
      </c>
      <c r="AL1493" s="45">
        <v>0</v>
      </c>
      <c r="AM1493" s="45">
        <v>0</v>
      </c>
      <c r="AN1493" s="45">
        <v>0</v>
      </c>
      <c r="AO1493" s="45">
        <v>0</v>
      </c>
    </row>
    <row r="1494" spans="1:41">
      <c r="A1494" s="45">
        <v>40073</v>
      </c>
      <c r="B1494" s="45" t="s">
        <v>3595</v>
      </c>
      <c r="C1494" s="45" t="s">
        <v>3596</v>
      </c>
      <c r="D1494" s="45">
        <v>1</v>
      </c>
      <c r="E1494" s="45">
        <v>2</v>
      </c>
      <c r="F1494" s="45">
        <v>1</v>
      </c>
      <c r="G1494" s="45">
        <v>36</v>
      </c>
      <c r="H1494" s="45">
        <v>0</v>
      </c>
      <c r="I1494" s="45">
        <v>34</v>
      </c>
      <c r="J1494" s="45">
        <v>51</v>
      </c>
      <c r="K1494" s="60">
        <v>1000</v>
      </c>
      <c r="L1494" s="45">
        <v>40</v>
      </c>
      <c r="M1494" s="45">
        <v>0</v>
      </c>
      <c r="N1494" s="45">
        <v>68</v>
      </c>
      <c r="O1494" s="45">
        <v>102</v>
      </c>
      <c r="P1494" s="60">
        <v>1000</v>
      </c>
      <c r="Q1494" s="60">
        <v>0</v>
      </c>
      <c r="R1494" s="60">
        <v>0</v>
      </c>
      <c r="S1494" s="60">
        <v>0</v>
      </c>
      <c r="T1494" s="60">
        <v>0</v>
      </c>
      <c r="U1494" s="60">
        <v>0</v>
      </c>
      <c r="V1494" s="60">
        <v>0</v>
      </c>
      <c r="W1494" s="60">
        <v>0</v>
      </c>
      <c r="X1494" s="60">
        <v>0</v>
      </c>
      <c r="Y1494" s="60">
        <v>0</v>
      </c>
      <c r="Z1494" s="60">
        <v>0</v>
      </c>
      <c r="AA1494" s="60">
        <v>0</v>
      </c>
      <c r="AB1494" s="60">
        <v>0</v>
      </c>
      <c r="AC1494" s="60">
        <v>0</v>
      </c>
      <c r="AD1494" s="60">
        <v>0</v>
      </c>
      <c r="AE1494" s="60">
        <v>0</v>
      </c>
      <c r="AF1494" s="45">
        <v>34</v>
      </c>
      <c r="AG1494" s="45">
        <v>51</v>
      </c>
      <c r="AH1494" s="45">
        <v>68</v>
      </c>
      <c r="AI1494" s="45">
        <v>102</v>
      </c>
      <c r="AJ1494" s="45">
        <v>0</v>
      </c>
      <c r="AK1494" s="45">
        <v>0</v>
      </c>
      <c r="AL1494" s="45">
        <v>0</v>
      </c>
      <c r="AM1494" s="45">
        <v>0</v>
      </c>
      <c r="AN1494" s="45">
        <v>0</v>
      </c>
      <c r="AO1494" s="45">
        <v>0</v>
      </c>
    </row>
    <row r="1495" spans="1:41">
      <c r="A1495" s="45">
        <v>40074</v>
      </c>
      <c r="B1495" s="45" t="s">
        <v>3595</v>
      </c>
      <c r="C1495" s="45" t="s">
        <v>3596</v>
      </c>
      <c r="D1495" s="45">
        <v>1</v>
      </c>
      <c r="E1495" s="45">
        <v>2</v>
      </c>
      <c r="F1495" s="45">
        <v>1</v>
      </c>
      <c r="G1495" s="45">
        <v>36</v>
      </c>
      <c r="H1495" s="45">
        <v>0</v>
      </c>
      <c r="I1495" s="45">
        <v>37</v>
      </c>
      <c r="J1495" s="45">
        <v>55</v>
      </c>
      <c r="K1495" s="60">
        <v>1000</v>
      </c>
      <c r="L1495" s="45">
        <v>40</v>
      </c>
      <c r="M1495" s="45">
        <v>0</v>
      </c>
      <c r="N1495" s="45">
        <v>74</v>
      </c>
      <c r="O1495" s="45">
        <v>110</v>
      </c>
      <c r="P1495" s="60">
        <v>1000</v>
      </c>
      <c r="Q1495" s="60">
        <v>0</v>
      </c>
      <c r="R1495" s="60">
        <v>0</v>
      </c>
      <c r="S1495" s="60">
        <v>0</v>
      </c>
      <c r="T1495" s="60">
        <v>0</v>
      </c>
      <c r="U1495" s="60">
        <v>0</v>
      </c>
      <c r="V1495" s="60">
        <v>0</v>
      </c>
      <c r="W1495" s="60">
        <v>0</v>
      </c>
      <c r="X1495" s="60">
        <v>0</v>
      </c>
      <c r="Y1495" s="60">
        <v>0</v>
      </c>
      <c r="Z1495" s="60">
        <v>0</v>
      </c>
      <c r="AA1495" s="60">
        <v>0</v>
      </c>
      <c r="AB1495" s="60">
        <v>0</v>
      </c>
      <c r="AC1495" s="60">
        <v>0</v>
      </c>
      <c r="AD1495" s="60">
        <v>0</v>
      </c>
      <c r="AE1495" s="60">
        <v>0</v>
      </c>
      <c r="AF1495" s="45">
        <v>37</v>
      </c>
      <c r="AG1495" s="45">
        <v>55</v>
      </c>
      <c r="AH1495" s="45">
        <v>74</v>
      </c>
      <c r="AI1495" s="45">
        <v>110</v>
      </c>
      <c r="AJ1495" s="45">
        <v>0</v>
      </c>
      <c r="AK1495" s="45">
        <v>0</v>
      </c>
      <c r="AL1495" s="45">
        <v>0</v>
      </c>
      <c r="AM1495" s="45">
        <v>0</v>
      </c>
      <c r="AN1495" s="45">
        <v>0</v>
      </c>
      <c r="AO1495" s="45">
        <v>0</v>
      </c>
    </row>
    <row r="1496" spans="1:41">
      <c r="A1496" s="45">
        <v>40075</v>
      </c>
      <c r="B1496" s="45" t="s">
        <v>3595</v>
      </c>
      <c r="C1496" s="45" t="s">
        <v>3596</v>
      </c>
      <c r="D1496" s="45">
        <v>1</v>
      </c>
      <c r="E1496" s="45">
        <v>2</v>
      </c>
      <c r="F1496" s="45">
        <v>1</v>
      </c>
      <c r="G1496" s="45">
        <v>36</v>
      </c>
      <c r="H1496" s="45">
        <v>0</v>
      </c>
      <c r="I1496" s="45">
        <v>40</v>
      </c>
      <c r="J1496" s="45">
        <v>59</v>
      </c>
      <c r="K1496" s="60">
        <v>1000</v>
      </c>
      <c r="L1496" s="45">
        <v>40</v>
      </c>
      <c r="M1496" s="45">
        <v>0</v>
      </c>
      <c r="N1496" s="45">
        <v>80</v>
      </c>
      <c r="O1496" s="45">
        <v>118</v>
      </c>
      <c r="P1496" s="60">
        <v>1000</v>
      </c>
      <c r="Q1496" s="60">
        <v>0</v>
      </c>
      <c r="R1496" s="60">
        <v>0</v>
      </c>
      <c r="S1496" s="60">
        <v>0</v>
      </c>
      <c r="T1496" s="60">
        <v>0</v>
      </c>
      <c r="U1496" s="60">
        <v>0</v>
      </c>
      <c r="V1496" s="60">
        <v>0</v>
      </c>
      <c r="W1496" s="60">
        <v>0</v>
      </c>
      <c r="X1496" s="60">
        <v>0</v>
      </c>
      <c r="Y1496" s="60">
        <v>0</v>
      </c>
      <c r="Z1496" s="60">
        <v>0</v>
      </c>
      <c r="AA1496" s="60">
        <v>0</v>
      </c>
      <c r="AB1496" s="60">
        <v>0</v>
      </c>
      <c r="AC1496" s="60">
        <v>0</v>
      </c>
      <c r="AD1496" s="60">
        <v>0</v>
      </c>
      <c r="AE1496" s="60">
        <v>0</v>
      </c>
      <c r="AF1496" s="45">
        <v>40</v>
      </c>
      <c r="AG1496" s="45">
        <v>59</v>
      </c>
      <c r="AH1496" s="45">
        <v>80</v>
      </c>
      <c r="AI1496" s="45">
        <v>118</v>
      </c>
      <c r="AJ1496" s="45">
        <v>0</v>
      </c>
      <c r="AK1496" s="45">
        <v>0</v>
      </c>
      <c r="AL1496" s="45">
        <v>0</v>
      </c>
      <c r="AM1496" s="45">
        <v>0</v>
      </c>
      <c r="AN1496" s="45">
        <v>0</v>
      </c>
      <c r="AO1496" s="45">
        <v>0</v>
      </c>
    </row>
    <row r="1497" spans="1:41">
      <c r="A1497" s="45">
        <v>40076</v>
      </c>
      <c r="B1497" s="45" t="s">
        <v>3595</v>
      </c>
      <c r="C1497" s="45" t="s">
        <v>3596</v>
      </c>
      <c r="D1497" s="45">
        <v>1</v>
      </c>
      <c r="E1497" s="45">
        <v>2</v>
      </c>
      <c r="F1497" s="45">
        <v>1</v>
      </c>
      <c r="G1497" s="45">
        <v>36</v>
      </c>
      <c r="H1497" s="45">
        <v>0</v>
      </c>
      <c r="I1497" s="45">
        <v>42</v>
      </c>
      <c r="J1497" s="45">
        <v>63</v>
      </c>
      <c r="K1497" s="60">
        <v>1000</v>
      </c>
      <c r="L1497" s="45">
        <v>40</v>
      </c>
      <c r="M1497" s="45">
        <v>0</v>
      </c>
      <c r="N1497" s="45">
        <v>84</v>
      </c>
      <c r="O1497" s="45">
        <v>126</v>
      </c>
      <c r="P1497" s="60">
        <v>1000</v>
      </c>
      <c r="Q1497" s="60">
        <v>0</v>
      </c>
      <c r="R1497" s="60">
        <v>0</v>
      </c>
      <c r="S1497" s="60">
        <v>0</v>
      </c>
      <c r="T1497" s="60">
        <v>0</v>
      </c>
      <c r="U1497" s="60">
        <v>0</v>
      </c>
      <c r="V1497" s="60">
        <v>0</v>
      </c>
      <c r="W1497" s="60">
        <v>0</v>
      </c>
      <c r="X1497" s="60">
        <v>0</v>
      </c>
      <c r="Y1497" s="60">
        <v>0</v>
      </c>
      <c r="Z1497" s="60">
        <v>0</v>
      </c>
      <c r="AA1497" s="60">
        <v>0</v>
      </c>
      <c r="AB1497" s="60">
        <v>0</v>
      </c>
      <c r="AC1497" s="60">
        <v>0</v>
      </c>
      <c r="AD1497" s="60">
        <v>0</v>
      </c>
      <c r="AE1497" s="60">
        <v>0</v>
      </c>
      <c r="AF1497" s="45">
        <v>42</v>
      </c>
      <c r="AG1497" s="45">
        <v>63</v>
      </c>
      <c r="AH1497" s="45">
        <v>84</v>
      </c>
      <c r="AI1497" s="45">
        <v>126</v>
      </c>
      <c r="AJ1497" s="45">
        <v>0</v>
      </c>
      <c r="AK1497" s="45">
        <v>0</v>
      </c>
      <c r="AL1497" s="45">
        <v>0</v>
      </c>
      <c r="AM1497" s="45">
        <v>0</v>
      </c>
      <c r="AN1497" s="45">
        <v>0</v>
      </c>
      <c r="AO1497" s="45">
        <v>0</v>
      </c>
    </row>
    <row r="1498" spans="1:41">
      <c r="A1498" s="45">
        <v>40077</v>
      </c>
      <c r="B1498" s="45" t="s">
        <v>3595</v>
      </c>
      <c r="C1498" s="45" t="s">
        <v>3596</v>
      </c>
      <c r="D1498" s="45">
        <v>1</v>
      </c>
      <c r="E1498" s="45">
        <v>2</v>
      </c>
      <c r="F1498" s="45">
        <v>1</v>
      </c>
      <c r="G1498" s="45">
        <v>36</v>
      </c>
      <c r="H1498" s="45">
        <v>0</v>
      </c>
      <c r="I1498" s="45">
        <v>34</v>
      </c>
      <c r="J1498" s="45">
        <v>51</v>
      </c>
      <c r="K1498" s="60">
        <v>1000</v>
      </c>
      <c r="L1498" s="45">
        <v>40</v>
      </c>
      <c r="M1498" s="45">
        <v>0</v>
      </c>
      <c r="N1498" s="45">
        <v>68</v>
      </c>
      <c r="O1498" s="45">
        <v>102</v>
      </c>
      <c r="P1498" s="60">
        <v>1000</v>
      </c>
      <c r="Q1498" s="60">
        <v>0</v>
      </c>
      <c r="R1498" s="60">
        <v>0</v>
      </c>
      <c r="S1498" s="60">
        <v>0</v>
      </c>
      <c r="T1498" s="60">
        <v>0</v>
      </c>
      <c r="U1498" s="60">
        <v>0</v>
      </c>
      <c r="V1498" s="60">
        <v>0</v>
      </c>
      <c r="W1498" s="60">
        <v>0</v>
      </c>
      <c r="X1498" s="60">
        <v>0</v>
      </c>
      <c r="Y1498" s="60">
        <v>0</v>
      </c>
      <c r="Z1498" s="60">
        <v>0</v>
      </c>
      <c r="AA1498" s="60">
        <v>0</v>
      </c>
      <c r="AB1498" s="60">
        <v>0</v>
      </c>
      <c r="AC1498" s="60">
        <v>0</v>
      </c>
      <c r="AD1498" s="60">
        <v>0</v>
      </c>
      <c r="AE1498" s="60">
        <v>0</v>
      </c>
      <c r="AF1498" s="45">
        <v>34</v>
      </c>
      <c r="AG1498" s="45">
        <v>51</v>
      </c>
      <c r="AH1498" s="45">
        <v>68</v>
      </c>
      <c r="AI1498" s="45">
        <v>102</v>
      </c>
      <c r="AJ1498" s="45">
        <v>0</v>
      </c>
      <c r="AK1498" s="45">
        <v>0</v>
      </c>
      <c r="AL1498" s="45">
        <v>0</v>
      </c>
      <c r="AM1498" s="45">
        <v>0</v>
      </c>
      <c r="AN1498" s="45">
        <v>0</v>
      </c>
      <c r="AO1498" s="45">
        <v>0</v>
      </c>
    </row>
    <row r="1499" spans="1:41">
      <c r="A1499" s="45">
        <v>40078</v>
      </c>
      <c r="B1499" s="45" t="s">
        <v>3595</v>
      </c>
      <c r="C1499" s="45" t="s">
        <v>3596</v>
      </c>
      <c r="D1499" s="45">
        <v>1</v>
      </c>
      <c r="E1499" s="45">
        <v>2</v>
      </c>
      <c r="F1499" s="45">
        <v>1</v>
      </c>
      <c r="G1499" s="45">
        <v>36</v>
      </c>
      <c r="H1499" s="45">
        <v>0</v>
      </c>
      <c r="I1499" s="45">
        <v>37</v>
      </c>
      <c r="J1499" s="45">
        <v>55</v>
      </c>
      <c r="K1499" s="60">
        <v>1000</v>
      </c>
      <c r="L1499" s="45">
        <v>40</v>
      </c>
      <c r="M1499" s="45">
        <v>0</v>
      </c>
      <c r="N1499" s="45">
        <v>74</v>
      </c>
      <c r="O1499" s="45">
        <v>110</v>
      </c>
      <c r="P1499" s="60">
        <v>1000</v>
      </c>
      <c r="Q1499" s="60">
        <v>0</v>
      </c>
      <c r="R1499" s="60">
        <v>0</v>
      </c>
      <c r="S1499" s="60">
        <v>0</v>
      </c>
      <c r="T1499" s="60">
        <v>0</v>
      </c>
      <c r="U1499" s="60">
        <v>0</v>
      </c>
      <c r="V1499" s="60">
        <v>0</v>
      </c>
      <c r="W1499" s="60">
        <v>0</v>
      </c>
      <c r="X1499" s="60">
        <v>0</v>
      </c>
      <c r="Y1499" s="60">
        <v>0</v>
      </c>
      <c r="Z1499" s="60">
        <v>0</v>
      </c>
      <c r="AA1499" s="60">
        <v>0</v>
      </c>
      <c r="AB1499" s="60">
        <v>0</v>
      </c>
      <c r="AC1499" s="60">
        <v>0</v>
      </c>
      <c r="AD1499" s="60">
        <v>0</v>
      </c>
      <c r="AE1499" s="60">
        <v>0</v>
      </c>
      <c r="AF1499" s="45">
        <v>37</v>
      </c>
      <c r="AG1499" s="45">
        <v>55</v>
      </c>
      <c r="AH1499" s="45">
        <v>74</v>
      </c>
      <c r="AI1499" s="45">
        <v>110</v>
      </c>
      <c r="AJ1499" s="45">
        <v>0</v>
      </c>
      <c r="AK1499" s="45">
        <v>0</v>
      </c>
      <c r="AL1499" s="45">
        <v>0</v>
      </c>
      <c r="AM1499" s="45">
        <v>0</v>
      </c>
      <c r="AN1499" s="45">
        <v>0</v>
      </c>
      <c r="AO1499" s="45">
        <v>0</v>
      </c>
    </row>
    <row r="1500" spans="1:41">
      <c r="A1500" s="45">
        <v>40079</v>
      </c>
      <c r="B1500" s="45" t="s">
        <v>3595</v>
      </c>
      <c r="C1500" s="45" t="s">
        <v>3596</v>
      </c>
      <c r="D1500" s="45">
        <v>1</v>
      </c>
      <c r="E1500" s="45">
        <v>2</v>
      </c>
      <c r="F1500" s="45">
        <v>1</v>
      </c>
      <c r="G1500" s="45">
        <v>36</v>
      </c>
      <c r="H1500" s="45">
        <v>0</v>
      </c>
      <c r="I1500" s="45">
        <v>40</v>
      </c>
      <c r="J1500" s="45">
        <v>59</v>
      </c>
      <c r="K1500" s="60">
        <v>1000</v>
      </c>
      <c r="L1500" s="45">
        <v>40</v>
      </c>
      <c r="M1500" s="45">
        <v>0</v>
      </c>
      <c r="N1500" s="45">
        <v>80</v>
      </c>
      <c r="O1500" s="45">
        <v>118</v>
      </c>
      <c r="P1500" s="60">
        <v>1000</v>
      </c>
      <c r="Q1500" s="60">
        <v>0</v>
      </c>
      <c r="R1500" s="60">
        <v>0</v>
      </c>
      <c r="S1500" s="60">
        <v>0</v>
      </c>
      <c r="T1500" s="60">
        <v>0</v>
      </c>
      <c r="U1500" s="60">
        <v>0</v>
      </c>
      <c r="V1500" s="60">
        <v>0</v>
      </c>
      <c r="W1500" s="60">
        <v>0</v>
      </c>
      <c r="X1500" s="60">
        <v>0</v>
      </c>
      <c r="Y1500" s="60">
        <v>0</v>
      </c>
      <c r="Z1500" s="60">
        <v>0</v>
      </c>
      <c r="AA1500" s="60">
        <v>0</v>
      </c>
      <c r="AB1500" s="60">
        <v>0</v>
      </c>
      <c r="AC1500" s="60">
        <v>0</v>
      </c>
      <c r="AD1500" s="60">
        <v>0</v>
      </c>
      <c r="AE1500" s="60">
        <v>0</v>
      </c>
      <c r="AF1500" s="45">
        <v>40</v>
      </c>
      <c r="AG1500" s="45">
        <v>59</v>
      </c>
      <c r="AH1500" s="45">
        <v>80</v>
      </c>
      <c r="AI1500" s="45">
        <v>118</v>
      </c>
      <c r="AJ1500" s="45">
        <v>0</v>
      </c>
      <c r="AK1500" s="45">
        <v>0</v>
      </c>
      <c r="AL1500" s="45">
        <v>0</v>
      </c>
      <c r="AM1500" s="45">
        <v>0</v>
      </c>
      <c r="AN1500" s="45">
        <v>0</v>
      </c>
      <c r="AO1500" s="45">
        <v>0</v>
      </c>
    </row>
    <row r="1501" spans="1:41">
      <c r="A1501" s="45">
        <v>40080</v>
      </c>
      <c r="B1501" s="45" t="s">
        <v>3595</v>
      </c>
      <c r="C1501" s="45" t="s">
        <v>3596</v>
      </c>
      <c r="D1501" s="45">
        <v>1</v>
      </c>
      <c r="E1501" s="45">
        <v>2</v>
      </c>
      <c r="F1501" s="45">
        <v>1</v>
      </c>
      <c r="G1501" s="45">
        <v>36</v>
      </c>
      <c r="H1501" s="45">
        <v>0</v>
      </c>
      <c r="I1501" s="45">
        <v>42</v>
      </c>
      <c r="J1501" s="45">
        <v>63</v>
      </c>
      <c r="K1501" s="60">
        <v>1000</v>
      </c>
      <c r="L1501" s="45">
        <v>40</v>
      </c>
      <c r="M1501" s="45">
        <v>0</v>
      </c>
      <c r="N1501" s="45">
        <v>84</v>
      </c>
      <c r="O1501" s="45">
        <v>126</v>
      </c>
      <c r="P1501" s="60">
        <v>1000</v>
      </c>
      <c r="Q1501" s="60">
        <v>0</v>
      </c>
      <c r="R1501" s="60">
        <v>0</v>
      </c>
      <c r="S1501" s="60">
        <v>0</v>
      </c>
      <c r="T1501" s="60">
        <v>0</v>
      </c>
      <c r="U1501" s="60">
        <v>0</v>
      </c>
      <c r="V1501" s="60">
        <v>0</v>
      </c>
      <c r="W1501" s="60">
        <v>0</v>
      </c>
      <c r="X1501" s="60">
        <v>0</v>
      </c>
      <c r="Y1501" s="60">
        <v>0</v>
      </c>
      <c r="Z1501" s="60">
        <v>0</v>
      </c>
      <c r="AA1501" s="60">
        <v>0</v>
      </c>
      <c r="AB1501" s="60">
        <v>0</v>
      </c>
      <c r="AC1501" s="60">
        <v>0</v>
      </c>
      <c r="AD1501" s="60">
        <v>0</v>
      </c>
      <c r="AE1501" s="60">
        <v>0</v>
      </c>
      <c r="AF1501" s="45">
        <v>42</v>
      </c>
      <c r="AG1501" s="45">
        <v>63</v>
      </c>
      <c r="AH1501" s="45">
        <v>84</v>
      </c>
      <c r="AI1501" s="45">
        <v>126</v>
      </c>
      <c r="AJ1501" s="45">
        <v>0</v>
      </c>
      <c r="AK1501" s="45">
        <v>0</v>
      </c>
      <c r="AL1501" s="45">
        <v>0</v>
      </c>
      <c r="AM1501" s="45">
        <v>0</v>
      </c>
      <c r="AN1501" s="45">
        <v>0</v>
      </c>
      <c r="AO1501" s="45">
        <v>0</v>
      </c>
    </row>
    <row r="1502" spans="1:41">
      <c r="A1502" s="45">
        <v>40081</v>
      </c>
      <c r="B1502" s="45" t="s">
        <v>3595</v>
      </c>
      <c r="C1502" s="45" t="s">
        <v>3596</v>
      </c>
      <c r="D1502" s="45">
        <v>1</v>
      </c>
      <c r="E1502" s="45">
        <v>2</v>
      </c>
      <c r="F1502" s="45">
        <v>1</v>
      </c>
      <c r="G1502" s="45">
        <v>36</v>
      </c>
      <c r="H1502" s="45">
        <v>0</v>
      </c>
      <c r="I1502" s="45">
        <v>34</v>
      </c>
      <c r="J1502" s="45">
        <v>51</v>
      </c>
      <c r="K1502" s="60">
        <v>1000</v>
      </c>
      <c r="L1502" s="45">
        <v>40</v>
      </c>
      <c r="M1502" s="45">
        <v>0</v>
      </c>
      <c r="N1502" s="45">
        <v>68</v>
      </c>
      <c r="O1502" s="45">
        <v>102</v>
      </c>
      <c r="P1502" s="60">
        <v>1000</v>
      </c>
      <c r="Q1502" s="60">
        <v>0</v>
      </c>
      <c r="R1502" s="60">
        <v>0</v>
      </c>
      <c r="S1502" s="60">
        <v>0</v>
      </c>
      <c r="T1502" s="60">
        <v>0</v>
      </c>
      <c r="U1502" s="60">
        <v>0</v>
      </c>
      <c r="V1502" s="60">
        <v>0</v>
      </c>
      <c r="W1502" s="60">
        <v>0</v>
      </c>
      <c r="X1502" s="60">
        <v>0</v>
      </c>
      <c r="Y1502" s="60">
        <v>0</v>
      </c>
      <c r="Z1502" s="60">
        <v>0</v>
      </c>
      <c r="AA1502" s="60">
        <v>0</v>
      </c>
      <c r="AB1502" s="60">
        <v>0</v>
      </c>
      <c r="AC1502" s="60">
        <v>0</v>
      </c>
      <c r="AD1502" s="60">
        <v>0</v>
      </c>
      <c r="AE1502" s="60">
        <v>0</v>
      </c>
      <c r="AF1502" s="45">
        <v>34</v>
      </c>
      <c r="AG1502" s="45">
        <v>51</v>
      </c>
      <c r="AH1502" s="45">
        <v>68</v>
      </c>
      <c r="AI1502" s="45">
        <v>102</v>
      </c>
      <c r="AJ1502" s="45">
        <v>0</v>
      </c>
      <c r="AK1502" s="45">
        <v>0</v>
      </c>
      <c r="AL1502" s="45">
        <v>0</v>
      </c>
      <c r="AM1502" s="45">
        <v>0</v>
      </c>
      <c r="AN1502" s="45">
        <v>0</v>
      </c>
      <c r="AO1502" s="45">
        <v>0</v>
      </c>
    </row>
    <row r="1503" spans="1:41">
      <c r="A1503" s="45">
        <v>40082</v>
      </c>
      <c r="B1503" s="45" t="s">
        <v>3595</v>
      </c>
      <c r="C1503" s="45" t="s">
        <v>3596</v>
      </c>
      <c r="D1503" s="45">
        <v>1</v>
      </c>
      <c r="E1503" s="45">
        <v>2</v>
      </c>
      <c r="F1503" s="45">
        <v>1</v>
      </c>
      <c r="G1503" s="45">
        <v>36</v>
      </c>
      <c r="H1503" s="45">
        <v>0</v>
      </c>
      <c r="I1503" s="45">
        <v>37</v>
      </c>
      <c r="J1503" s="45">
        <v>55</v>
      </c>
      <c r="K1503" s="60">
        <v>1000</v>
      </c>
      <c r="L1503" s="45">
        <v>40</v>
      </c>
      <c r="M1503" s="45">
        <v>0</v>
      </c>
      <c r="N1503" s="45">
        <v>74</v>
      </c>
      <c r="O1503" s="45">
        <v>110</v>
      </c>
      <c r="P1503" s="60">
        <v>1000</v>
      </c>
      <c r="Q1503" s="60">
        <v>0</v>
      </c>
      <c r="R1503" s="60">
        <v>0</v>
      </c>
      <c r="S1503" s="60">
        <v>0</v>
      </c>
      <c r="T1503" s="60">
        <v>0</v>
      </c>
      <c r="U1503" s="60">
        <v>0</v>
      </c>
      <c r="V1503" s="60">
        <v>0</v>
      </c>
      <c r="W1503" s="60">
        <v>0</v>
      </c>
      <c r="X1503" s="60">
        <v>0</v>
      </c>
      <c r="Y1503" s="60">
        <v>0</v>
      </c>
      <c r="Z1503" s="60">
        <v>0</v>
      </c>
      <c r="AA1503" s="60">
        <v>0</v>
      </c>
      <c r="AB1503" s="60">
        <v>0</v>
      </c>
      <c r="AC1503" s="60">
        <v>0</v>
      </c>
      <c r="AD1503" s="60">
        <v>0</v>
      </c>
      <c r="AE1503" s="60">
        <v>0</v>
      </c>
      <c r="AF1503" s="45">
        <v>37</v>
      </c>
      <c r="AG1503" s="45">
        <v>55</v>
      </c>
      <c r="AH1503" s="45">
        <v>74</v>
      </c>
      <c r="AI1503" s="45">
        <v>110</v>
      </c>
      <c r="AJ1503" s="45">
        <v>0</v>
      </c>
      <c r="AK1503" s="45">
        <v>0</v>
      </c>
      <c r="AL1503" s="45">
        <v>0</v>
      </c>
      <c r="AM1503" s="45">
        <v>0</v>
      </c>
      <c r="AN1503" s="45">
        <v>0</v>
      </c>
      <c r="AO1503" s="45">
        <v>0</v>
      </c>
    </row>
    <row r="1504" spans="1:41">
      <c r="A1504" s="45">
        <v>40083</v>
      </c>
      <c r="B1504" s="45" t="s">
        <v>3595</v>
      </c>
      <c r="C1504" s="45" t="s">
        <v>3596</v>
      </c>
      <c r="D1504" s="45">
        <v>1</v>
      </c>
      <c r="E1504" s="45">
        <v>2</v>
      </c>
      <c r="F1504" s="45">
        <v>1</v>
      </c>
      <c r="G1504" s="45">
        <v>36</v>
      </c>
      <c r="H1504" s="45">
        <v>0</v>
      </c>
      <c r="I1504" s="45">
        <v>40</v>
      </c>
      <c r="J1504" s="45">
        <v>59</v>
      </c>
      <c r="K1504" s="60">
        <v>1000</v>
      </c>
      <c r="L1504" s="45">
        <v>40</v>
      </c>
      <c r="M1504" s="45">
        <v>0</v>
      </c>
      <c r="N1504" s="45">
        <v>80</v>
      </c>
      <c r="O1504" s="45">
        <v>118</v>
      </c>
      <c r="P1504" s="60">
        <v>1000</v>
      </c>
      <c r="Q1504" s="60">
        <v>0</v>
      </c>
      <c r="R1504" s="60">
        <v>0</v>
      </c>
      <c r="S1504" s="60">
        <v>0</v>
      </c>
      <c r="T1504" s="60">
        <v>0</v>
      </c>
      <c r="U1504" s="60">
        <v>0</v>
      </c>
      <c r="V1504" s="60">
        <v>0</v>
      </c>
      <c r="W1504" s="60">
        <v>0</v>
      </c>
      <c r="X1504" s="60">
        <v>0</v>
      </c>
      <c r="Y1504" s="60">
        <v>0</v>
      </c>
      <c r="Z1504" s="60">
        <v>0</v>
      </c>
      <c r="AA1504" s="60">
        <v>0</v>
      </c>
      <c r="AB1504" s="60">
        <v>0</v>
      </c>
      <c r="AC1504" s="60">
        <v>0</v>
      </c>
      <c r="AD1504" s="60">
        <v>0</v>
      </c>
      <c r="AE1504" s="60">
        <v>0</v>
      </c>
      <c r="AF1504" s="45">
        <v>40</v>
      </c>
      <c r="AG1504" s="45">
        <v>59</v>
      </c>
      <c r="AH1504" s="45">
        <v>80</v>
      </c>
      <c r="AI1504" s="45">
        <v>118</v>
      </c>
      <c r="AJ1504" s="45">
        <v>0</v>
      </c>
      <c r="AK1504" s="45">
        <v>0</v>
      </c>
      <c r="AL1504" s="45">
        <v>0</v>
      </c>
      <c r="AM1504" s="45">
        <v>0</v>
      </c>
      <c r="AN1504" s="45">
        <v>0</v>
      </c>
      <c r="AO1504" s="45">
        <v>0</v>
      </c>
    </row>
    <row r="1505" spans="1:41">
      <c r="A1505" s="45">
        <v>40084</v>
      </c>
      <c r="B1505" s="45" t="s">
        <v>3595</v>
      </c>
      <c r="C1505" s="45" t="s">
        <v>3596</v>
      </c>
      <c r="D1505" s="45">
        <v>1</v>
      </c>
      <c r="E1505" s="45">
        <v>2</v>
      </c>
      <c r="F1505" s="45">
        <v>1</v>
      </c>
      <c r="G1505" s="45">
        <v>36</v>
      </c>
      <c r="H1505" s="45">
        <v>0</v>
      </c>
      <c r="I1505" s="45">
        <v>42</v>
      </c>
      <c r="J1505" s="45">
        <v>63</v>
      </c>
      <c r="K1505" s="60">
        <v>1000</v>
      </c>
      <c r="L1505" s="45">
        <v>40</v>
      </c>
      <c r="M1505" s="45">
        <v>0</v>
      </c>
      <c r="N1505" s="45">
        <v>84</v>
      </c>
      <c r="O1505" s="45">
        <v>126</v>
      </c>
      <c r="P1505" s="60">
        <v>1000</v>
      </c>
      <c r="Q1505" s="60">
        <v>0</v>
      </c>
      <c r="R1505" s="60">
        <v>0</v>
      </c>
      <c r="S1505" s="60">
        <v>0</v>
      </c>
      <c r="T1505" s="60">
        <v>0</v>
      </c>
      <c r="U1505" s="60">
        <v>0</v>
      </c>
      <c r="V1505" s="60">
        <v>0</v>
      </c>
      <c r="W1505" s="60">
        <v>0</v>
      </c>
      <c r="X1505" s="60">
        <v>0</v>
      </c>
      <c r="Y1505" s="60">
        <v>0</v>
      </c>
      <c r="Z1505" s="60">
        <v>0</v>
      </c>
      <c r="AA1505" s="60">
        <v>0</v>
      </c>
      <c r="AB1505" s="60">
        <v>0</v>
      </c>
      <c r="AC1505" s="60">
        <v>0</v>
      </c>
      <c r="AD1505" s="60">
        <v>0</v>
      </c>
      <c r="AE1505" s="60">
        <v>0</v>
      </c>
      <c r="AF1505" s="45">
        <v>42</v>
      </c>
      <c r="AG1505" s="45">
        <v>63</v>
      </c>
      <c r="AH1505" s="45">
        <v>84</v>
      </c>
      <c r="AI1505" s="45">
        <v>126</v>
      </c>
      <c r="AJ1505" s="45">
        <v>0</v>
      </c>
      <c r="AK1505" s="45">
        <v>0</v>
      </c>
      <c r="AL1505" s="45">
        <v>0</v>
      </c>
      <c r="AM1505" s="45">
        <v>0</v>
      </c>
      <c r="AN1505" s="45">
        <v>0</v>
      </c>
      <c r="AO1505" s="45">
        <v>0</v>
      </c>
    </row>
    <row r="1506" spans="1:41">
      <c r="A1506" s="45">
        <v>40085</v>
      </c>
      <c r="B1506" s="45" t="s">
        <v>3595</v>
      </c>
      <c r="C1506" s="45" t="s">
        <v>3596</v>
      </c>
      <c r="D1506" s="45">
        <v>1</v>
      </c>
      <c r="E1506" s="45">
        <v>2</v>
      </c>
      <c r="F1506" s="45">
        <v>1</v>
      </c>
      <c r="G1506" s="45">
        <v>36</v>
      </c>
      <c r="H1506" s="45">
        <v>0</v>
      </c>
      <c r="I1506" s="45">
        <v>39</v>
      </c>
      <c r="J1506" s="45">
        <v>58</v>
      </c>
      <c r="K1506" s="60">
        <v>1000</v>
      </c>
      <c r="L1506" s="45">
        <v>40</v>
      </c>
      <c r="M1506" s="45">
        <v>0</v>
      </c>
      <c r="N1506" s="45">
        <v>78</v>
      </c>
      <c r="O1506" s="45">
        <v>116</v>
      </c>
      <c r="P1506" s="60">
        <v>1000</v>
      </c>
      <c r="Q1506" s="60">
        <v>0</v>
      </c>
      <c r="R1506" s="60">
        <v>0</v>
      </c>
      <c r="S1506" s="60">
        <v>0</v>
      </c>
      <c r="T1506" s="60">
        <v>0</v>
      </c>
      <c r="U1506" s="60">
        <v>0</v>
      </c>
      <c r="V1506" s="60">
        <v>0</v>
      </c>
      <c r="W1506" s="60">
        <v>0</v>
      </c>
      <c r="X1506" s="60">
        <v>0</v>
      </c>
      <c r="Y1506" s="60">
        <v>0</v>
      </c>
      <c r="Z1506" s="60">
        <v>0</v>
      </c>
      <c r="AA1506" s="60">
        <v>0</v>
      </c>
      <c r="AB1506" s="60">
        <v>0</v>
      </c>
      <c r="AC1506" s="60">
        <v>0</v>
      </c>
      <c r="AD1506" s="60">
        <v>0</v>
      </c>
      <c r="AE1506" s="60">
        <v>0</v>
      </c>
      <c r="AF1506" s="45">
        <v>39</v>
      </c>
      <c r="AG1506" s="45">
        <v>58</v>
      </c>
      <c r="AH1506" s="45">
        <v>78</v>
      </c>
      <c r="AI1506" s="45">
        <v>116</v>
      </c>
      <c r="AJ1506" s="45">
        <v>0</v>
      </c>
      <c r="AK1506" s="45">
        <v>0</v>
      </c>
      <c r="AL1506" s="45">
        <v>0</v>
      </c>
      <c r="AM1506" s="45">
        <v>0</v>
      </c>
      <c r="AN1506" s="45">
        <v>0</v>
      </c>
      <c r="AO1506" s="45">
        <v>0</v>
      </c>
    </row>
    <row r="1507" spans="1:41">
      <c r="A1507" s="45">
        <v>40086</v>
      </c>
      <c r="B1507" s="45" t="s">
        <v>3595</v>
      </c>
      <c r="C1507" s="45" t="s">
        <v>3596</v>
      </c>
      <c r="D1507" s="45">
        <v>1</v>
      </c>
      <c r="E1507" s="45">
        <v>2</v>
      </c>
      <c r="F1507" s="45">
        <v>1</v>
      </c>
      <c r="G1507" s="45">
        <v>36</v>
      </c>
      <c r="H1507" s="45">
        <v>0</v>
      </c>
      <c r="I1507" s="45">
        <v>42</v>
      </c>
      <c r="J1507" s="45">
        <v>63</v>
      </c>
      <c r="K1507" s="60">
        <v>1000</v>
      </c>
      <c r="L1507" s="45">
        <v>40</v>
      </c>
      <c r="M1507" s="45">
        <v>0</v>
      </c>
      <c r="N1507" s="45">
        <v>84</v>
      </c>
      <c r="O1507" s="45">
        <v>126</v>
      </c>
      <c r="P1507" s="60">
        <v>1000</v>
      </c>
      <c r="Q1507" s="60">
        <v>0</v>
      </c>
      <c r="R1507" s="60">
        <v>0</v>
      </c>
      <c r="S1507" s="60">
        <v>0</v>
      </c>
      <c r="T1507" s="60">
        <v>0</v>
      </c>
      <c r="U1507" s="60">
        <v>0</v>
      </c>
      <c r="V1507" s="60">
        <v>0</v>
      </c>
      <c r="W1507" s="60">
        <v>0</v>
      </c>
      <c r="X1507" s="60">
        <v>0</v>
      </c>
      <c r="Y1507" s="60">
        <v>0</v>
      </c>
      <c r="Z1507" s="60">
        <v>0</v>
      </c>
      <c r="AA1507" s="60">
        <v>0</v>
      </c>
      <c r="AB1507" s="60">
        <v>0</v>
      </c>
      <c r="AC1507" s="60">
        <v>0</v>
      </c>
      <c r="AD1507" s="60">
        <v>0</v>
      </c>
      <c r="AE1507" s="60">
        <v>0</v>
      </c>
      <c r="AF1507" s="45">
        <v>42</v>
      </c>
      <c r="AG1507" s="45">
        <v>63</v>
      </c>
      <c r="AH1507" s="45">
        <v>84</v>
      </c>
      <c r="AI1507" s="45">
        <v>126</v>
      </c>
      <c r="AJ1507" s="45">
        <v>0</v>
      </c>
      <c r="AK1507" s="45">
        <v>0</v>
      </c>
      <c r="AL1507" s="45">
        <v>0</v>
      </c>
      <c r="AM1507" s="45">
        <v>0</v>
      </c>
      <c r="AN1507" s="45">
        <v>0</v>
      </c>
      <c r="AO1507" s="45">
        <v>0</v>
      </c>
    </row>
    <row r="1508" spans="1:41">
      <c r="A1508" s="45">
        <v>40087</v>
      </c>
      <c r="B1508" s="45" t="s">
        <v>3595</v>
      </c>
      <c r="C1508" s="45" t="s">
        <v>3596</v>
      </c>
      <c r="D1508" s="45">
        <v>1</v>
      </c>
      <c r="E1508" s="45">
        <v>2</v>
      </c>
      <c r="F1508" s="45">
        <v>1</v>
      </c>
      <c r="G1508" s="45">
        <v>36</v>
      </c>
      <c r="H1508" s="45">
        <v>0</v>
      </c>
      <c r="I1508" s="45">
        <v>45</v>
      </c>
      <c r="J1508" s="45">
        <v>68</v>
      </c>
      <c r="K1508" s="60">
        <v>1000</v>
      </c>
      <c r="L1508" s="45">
        <v>40</v>
      </c>
      <c r="M1508" s="45">
        <v>0</v>
      </c>
      <c r="N1508" s="45">
        <v>90</v>
      </c>
      <c r="O1508" s="45">
        <v>136</v>
      </c>
      <c r="P1508" s="60">
        <v>1000</v>
      </c>
      <c r="Q1508" s="60">
        <v>0</v>
      </c>
      <c r="R1508" s="60">
        <v>0</v>
      </c>
      <c r="S1508" s="60">
        <v>0</v>
      </c>
      <c r="T1508" s="60">
        <v>0</v>
      </c>
      <c r="U1508" s="60">
        <v>0</v>
      </c>
      <c r="V1508" s="60">
        <v>0</v>
      </c>
      <c r="W1508" s="60">
        <v>0</v>
      </c>
      <c r="X1508" s="60">
        <v>0</v>
      </c>
      <c r="Y1508" s="60">
        <v>0</v>
      </c>
      <c r="Z1508" s="60">
        <v>0</v>
      </c>
      <c r="AA1508" s="60">
        <v>0</v>
      </c>
      <c r="AB1508" s="60">
        <v>0</v>
      </c>
      <c r="AC1508" s="60">
        <v>0</v>
      </c>
      <c r="AD1508" s="60">
        <v>0</v>
      </c>
      <c r="AE1508" s="60">
        <v>0</v>
      </c>
      <c r="AF1508" s="45">
        <v>45</v>
      </c>
      <c r="AG1508" s="45">
        <v>68</v>
      </c>
      <c r="AH1508" s="45">
        <v>90</v>
      </c>
      <c r="AI1508" s="45">
        <v>136</v>
      </c>
      <c r="AJ1508" s="45">
        <v>0</v>
      </c>
      <c r="AK1508" s="45">
        <v>0</v>
      </c>
      <c r="AL1508" s="45">
        <v>0</v>
      </c>
      <c r="AM1508" s="45">
        <v>0</v>
      </c>
      <c r="AN1508" s="45">
        <v>0</v>
      </c>
      <c r="AO1508" s="45">
        <v>0</v>
      </c>
    </row>
    <row r="1509" spans="1:41">
      <c r="A1509" s="45">
        <v>40088</v>
      </c>
      <c r="B1509" s="45" t="s">
        <v>3595</v>
      </c>
      <c r="C1509" s="45" t="s">
        <v>3596</v>
      </c>
      <c r="D1509" s="45">
        <v>1</v>
      </c>
      <c r="E1509" s="45">
        <v>2</v>
      </c>
      <c r="F1509" s="45">
        <v>1</v>
      </c>
      <c r="G1509" s="45">
        <v>36</v>
      </c>
      <c r="H1509" s="45">
        <v>0</v>
      </c>
      <c r="I1509" s="45">
        <v>49</v>
      </c>
      <c r="J1509" s="45">
        <v>73</v>
      </c>
      <c r="K1509" s="60">
        <v>1000</v>
      </c>
      <c r="L1509" s="45">
        <v>40</v>
      </c>
      <c r="M1509" s="45">
        <v>0</v>
      </c>
      <c r="N1509" s="45">
        <v>98</v>
      </c>
      <c r="O1509" s="45">
        <v>146</v>
      </c>
      <c r="P1509" s="60">
        <v>1000</v>
      </c>
      <c r="Q1509" s="60">
        <v>0</v>
      </c>
      <c r="R1509" s="60">
        <v>0</v>
      </c>
      <c r="S1509" s="60">
        <v>0</v>
      </c>
      <c r="T1509" s="60">
        <v>0</v>
      </c>
      <c r="U1509" s="60">
        <v>0</v>
      </c>
      <c r="V1509" s="60">
        <v>0</v>
      </c>
      <c r="W1509" s="60">
        <v>0</v>
      </c>
      <c r="X1509" s="60">
        <v>0</v>
      </c>
      <c r="Y1509" s="60">
        <v>0</v>
      </c>
      <c r="Z1509" s="60">
        <v>0</v>
      </c>
      <c r="AA1509" s="60">
        <v>0</v>
      </c>
      <c r="AB1509" s="60">
        <v>0</v>
      </c>
      <c r="AC1509" s="60">
        <v>0</v>
      </c>
      <c r="AD1509" s="60">
        <v>0</v>
      </c>
      <c r="AE1509" s="60">
        <v>0</v>
      </c>
      <c r="AF1509" s="45">
        <v>49</v>
      </c>
      <c r="AG1509" s="45">
        <v>73</v>
      </c>
      <c r="AH1509" s="45">
        <v>98</v>
      </c>
      <c r="AI1509" s="45">
        <v>146</v>
      </c>
      <c r="AJ1509" s="45">
        <v>0</v>
      </c>
      <c r="AK1509" s="45">
        <v>0</v>
      </c>
      <c r="AL1509" s="45">
        <v>0</v>
      </c>
      <c r="AM1509" s="45">
        <v>0</v>
      </c>
      <c r="AN1509" s="45">
        <v>0</v>
      </c>
      <c r="AO1509" s="45">
        <v>0</v>
      </c>
    </row>
    <row r="1510" spans="1:41">
      <c r="A1510" s="45">
        <v>40089</v>
      </c>
      <c r="B1510" s="45" t="s">
        <v>3595</v>
      </c>
      <c r="C1510" s="45" t="s">
        <v>3596</v>
      </c>
      <c r="D1510" s="45">
        <v>1</v>
      </c>
      <c r="E1510" s="45">
        <v>2</v>
      </c>
      <c r="F1510" s="45">
        <v>1</v>
      </c>
      <c r="G1510" s="45">
        <v>36</v>
      </c>
      <c r="H1510" s="45">
        <v>0</v>
      </c>
      <c r="I1510" s="45">
        <v>39</v>
      </c>
      <c r="J1510" s="45">
        <v>58</v>
      </c>
      <c r="K1510" s="60">
        <v>1000</v>
      </c>
      <c r="L1510" s="45">
        <v>40</v>
      </c>
      <c r="M1510" s="45">
        <v>0</v>
      </c>
      <c r="N1510" s="45">
        <v>78</v>
      </c>
      <c r="O1510" s="45">
        <v>116</v>
      </c>
      <c r="P1510" s="60">
        <v>1000</v>
      </c>
      <c r="Q1510" s="60">
        <v>0</v>
      </c>
      <c r="R1510" s="60">
        <v>0</v>
      </c>
      <c r="S1510" s="60">
        <v>0</v>
      </c>
      <c r="T1510" s="60">
        <v>0</v>
      </c>
      <c r="U1510" s="60">
        <v>0</v>
      </c>
      <c r="V1510" s="60">
        <v>0</v>
      </c>
      <c r="W1510" s="60">
        <v>0</v>
      </c>
      <c r="X1510" s="60">
        <v>0</v>
      </c>
      <c r="Y1510" s="60">
        <v>0</v>
      </c>
      <c r="Z1510" s="60">
        <v>0</v>
      </c>
      <c r="AA1510" s="60">
        <v>0</v>
      </c>
      <c r="AB1510" s="60">
        <v>0</v>
      </c>
      <c r="AC1510" s="60">
        <v>0</v>
      </c>
      <c r="AD1510" s="60">
        <v>0</v>
      </c>
      <c r="AE1510" s="60">
        <v>0</v>
      </c>
      <c r="AF1510" s="45">
        <v>39</v>
      </c>
      <c r="AG1510" s="45">
        <v>58</v>
      </c>
      <c r="AH1510" s="45">
        <v>78</v>
      </c>
      <c r="AI1510" s="45">
        <v>116</v>
      </c>
      <c r="AJ1510" s="45">
        <v>0</v>
      </c>
      <c r="AK1510" s="45">
        <v>0</v>
      </c>
      <c r="AL1510" s="45">
        <v>0</v>
      </c>
      <c r="AM1510" s="45">
        <v>0</v>
      </c>
      <c r="AN1510" s="45">
        <v>0</v>
      </c>
      <c r="AO1510" s="45">
        <v>0</v>
      </c>
    </row>
    <row r="1511" spans="1:41">
      <c r="A1511" s="45">
        <v>40090</v>
      </c>
      <c r="B1511" s="45" t="s">
        <v>3595</v>
      </c>
      <c r="C1511" s="45" t="s">
        <v>3596</v>
      </c>
      <c r="D1511" s="45">
        <v>1</v>
      </c>
      <c r="E1511" s="45">
        <v>2</v>
      </c>
      <c r="F1511" s="45">
        <v>1</v>
      </c>
      <c r="G1511" s="45">
        <v>36</v>
      </c>
      <c r="H1511" s="45">
        <v>0</v>
      </c>
      <c r="I1511" s="45">
        <v>42</v>
      </c>
      <c r="J1511" s="45">
        <v>63</v>
      </c>
      <c r="K1511" s="60">
        <v>1000</v>
      </c>
      <c r="L1511" s="45">
        <v>40</v>
      </c>
      <c r="M1511" s="45">
        <v>0</v>
      </c>
      <c r="N1511" s="45">
        <v>84</v>
      </c>
      <c r="O1511" s="45">
        <v>126</v>
      </c>
      <c r="P1511" s="60">
        <v>1000</v>
      </c>
      <c r="Q1511" s="60">
        <v>0</v>
      </c>
      <c r="R1511" s="60">
        <v>0</v>
      </c>
      <c r="S1511" s="60">
        <v>0</v>
      </c>
      <c r="T1511" s="60">
        <v>0</v>
      </c>
      <c r="U1511" s="60">
        <v>0</v>
      </c>
      <c r="V1511" s="60">
        <v>0</v>
      </c>
      <c r="W1511" s="60">
        <v>0</v>
      </c>
      <c r="X1511" s="60">
        <v>0</v>
      </c>
      <c r="Y1511" s="60">
        <v>0</v>
      </c>
      <c r="Z1511" s="60">
        <v>0</v>
      </c>
      <c r="AA1511" s="60">
        <v>0</v>
      </c>
      <c r="AB1511" s="60">
        <v>0</v>
      </c>
      <c r="AC1511" s="60">
        <v>0</v>
      </c>
      <c r="AD1511" s="60">
        <v>0</v>
      </c>
      <c r="AE1511" s="60">
        <v>0</v>
      </c>
      <c r="AF1511" s="45">
        <v>42</v>
      </c>
      <c r="AG1511" s="45">
        <v>63</v>
      </c>
      <c r="AH1511" s="45">
        <v>84</v>
      </c>
      <c r="AI1511" s="45">
        <v>126</v>
      </c>
      <c r="AJ1511" s="45">
        <v>0</v>
      </c>
      <c r="AK1511" s="45">
        <v>0</v>
      </c>
      <c r="AL1511" s="45">
        <v>0</v>
      </c>
      <c r="AM1511" s="45">
        <v>0</v>
      </c>
      <c r="AN1511" s="45">
        <v>0</v>
      </c>
      <c r="AO1511" s="45">
        <v>0</v>
      </c>
    </row>
    <row r="1512" spans="1:41">
      <c r="A1512" s="45">
        <v>40091</v>
      </c>
      <c r="B1512" s="45" t="s">
        <v>3595</v>
      </c>
      <c r="C1512" s="45" t="s">
        <v>3596</v>
      </c>
      <c r="D1512" s="45">
        <v>1</v>
      </c>
      <c r="E1512" s="45">
        <v>2</v>
      </c>
      <c r="F1512" s="45">
        <v>1</v>
      </c>
      <c r="G1512" s="45">
        <v>36</v>
      </c>
      <c r="H1512" s="45">
        <v>0</v>
      </c>
      <c r="I1512" s="45">
        <v>45</v>
      </c>
      <c r="J1512" s="45">
        <v>68</v>
      </c>
      <c r="K1512" s="60">
        <v>1000</v>
      </c>
      <c r="L1512" s="45">
        <v>40</v>
      </c>
      <c r="M1512" s="45">
        <v>0</v>
      </c>
      <c r="N1512" s="45">
        <v>90</v>
      </c>
      <c r="O1512" s="45">
        <v>136</v>
      </c>
      <c r="P1512" s="60">
        <v>1000</v>
      </c>
      <c r="Q1512" s="60">
        <v>0</v>
      </c>
      <c r="R1512" s="60">
        <v>0</v>
      </c>
      <c r="S1512" s="60">
        <v>0</v>
      </c>
      <c r="T1512" s="60">
        <v>0</v>
      </c>
      <c r="U1512" s="60">
        <v>0</v>
      </c>
      <c r="V1512" s="60">
        <v>0</v>
      </c>
      <c r="W1512" s="60">
        <v>0</v>
      </c>
      <c r="X1512" s="60">
        <v>0</v>
      </c>
      <c r="Y1512" s="60">
        <v>0</v>
      </c>
      <c r="Z1512" s="60">
        <v>0</v>
      </c>
      <c r="AA1512" s="60">
        <v>0</v>
      </c>
      <c r="AB1512" s="60">
        <v>0</v>
      </c>
      <c r="AC1512" s="60">
        <v>0</v>
      </c>
      <c r="AD1512" s="60">
        <v>0</v>
      </c>
      <c r="AE1512" s="60">
        <v>0</v>
      </c>
      <c r="AF1512" s="45">
        <v>45</v>
      </c>
      <c r="AG1512" s="45">
        <v>68</v>
      </c>
      <c r="AH1512" s="45">
        <v>90</v>
      </c>
      <c r="AI1512" s="45">
        <v>136</v>
      </c>
      <c r="AJ1512" s="45">
        <v>0</v>
      </c>
      <c r="AK1512" s="45">
        <v>0</v>
      </c>
      <c r="AL1512" s="45">
        <v>0</v>
      </c>
      <c r="AM1512" s="45">
        <v>0</v>
      </c>
      <c r="AN1512" s="45">
        <v>0</v>
      </c>
      <c r="AO1512" s="45">
        <v>0</v>
      </c>
    </row>
    <row r="1513" spans="1:41">
      <c r="A1513" s="45">
        <v>40092</v>
      </c>
      <c r="B1513" s="45" t="s">
        <v>3595</v>
      </c>
      <c r="C1513" s="45" t="s">
        <v>3596</v>
      </c>
      <c r="D1513" s="45">
        <v>1</v>
      </c>
      <c r="E1513" s="45">
        <v>2</v>
      </c>
      <c r="F1513" s="45">
        <v>1</v>
      </c>
      <c r="G1513" s="45">
        <v>36</v>
      </c>
      <c r="H1513" s="45">
        <v>0</v>
      </c>
      <c r="I1513" s="45">
        <v>49</v>
      </c>
      <c r="J1513" s="45">
        <v>73</v>
      </c>
      <c r="K1513" s="60">
        <v>1000</v>
      </c>
      <c r="L1513" s="45">
        <v>40</v>
      </c>
      <c r="M1513" s="45">
        <v>0</v>
      </c>
      <c r="N1513" s="45">
        <v>98</v>
      </c>
      <c r="O1513" s="45">
        <v>146</v>
      </c>
      <c r="P1513" s="60">
        <v>1000</v>
      </c>
      <c r="Q1513" s="60">
        <v>0</v>
      </c>
      <c r="R1513" s="60">
        <v>0</v>
      </c>
      <c r="S1513" s="60">
        <v>0</v>
      </c>
      <c r="T1513" s="60">
        <v>0</v>
      </c>
      <c r="U1513" s="60">
        <v>0</v>
      </c>
      <c r="V1513" s="60">
        <v>0</v>
      </c>
      <c r="W1513" s="60">
        <v>0</v>
      </c>
      <c r="X1513" s="60">
        <v>0</v>
      </c>
      <c r="Y1513" s="60">
        <v>0</v>
      </c>
      <c r="Z1513" s="60">
        <v>0</v>
      </c>
      <c r="AA1513" s="60">
        <v>0</v>
      </c>
      <c r="AB1513" s="60">
        <v>0</v>
      </c>
      <c r="AC1513" s="60">
        <v>0</v>
      </c>
      <c r="AD1513" s="60">
        <v>0</v>
      </c>
      <c r="AE1513" s="60">
        <v>0</v>
      </c>
      <c r="AF1513" s="45">
        <v>49</v>
      </c>
      <c r="AG1513" s="45">
        <v>73</v>
      </c>
      <c r="AH1513" s="45">
        <v>98</v>
      </c>
      <c r="AI1513" s="45">
        <v>146</v>
      </c>
      <c r="AJ1513" s="45">
        <v>0</v>
      </c>
      <c r="AK1513" s="45">
        <v>0</v>
      </c>
      <c r="AL1513" s="45">
        <v>0</v>
      </c>
      <c r="AM1513" s="45">
        <v>0</v>
      </c>
      <c r="AN1513" s="45">
        <v>0</v>
      </c>
      <c r="AO1513" s="45">
        <v>0</v>
      </c>
    </row>
    <row r="1514" spans="1:41">
      <c r="A1514" s="45">
        <v>40093</v>
      </c>
      <c r="B1514" s="45" t="s">
        <v>3595</v>
      </c>
      <c r="C1514" s="45" t="s">
        <v>3596</v>
      </c>
      <c r="D1514" s="45">
        <v>1</v>
      </c>
      <c r="E1514" s="45">
        <v>2</v>
      </c>
      <c r="F1514" s="45">
        <v>1</v>
      </c>
      <c r="G1514" s="45">
        <v>36</v>
      </c>
      <c r="H1514" s="45">
        <v>0</v>
      </c>
      <c r="I1514" s="45">
        <v>39</v>
      </c>
      <c r="J1514" s="45">
        <v>58</v>
      </c>
      <c r="K1514" s="60">
        <v>1000</v>
      </c>
      <c r="L1514" s="45">
        <v>40</v>
      </c>
      <c r="M1514" s="45">
        <v>0</v>
      </c>
      <c r="N1514" s="45">
        <v>78</v>
      </c>
      <c r="O1514" s="45">
        <v>116</v>
      </c>
      <c r="P1514" s="60">
        <v>1000</v>
      </c>
      <c r="Q1514" s="60">
        <v>0</v>
      </c>
      <c r="R1514" s="60">
        <v>0</v>
      </c>
      <c r="S1514" s="60">
        <v>0</v>
      </c>
      <c r="T1514" s="60">
        <v>0</v>
      </c>
      <c r="U1514" s="60">
        <v>0</v>
      </c>
      <c r="V1514" s="60">
        <v>0</v>
      </c>
      <c r="W1514" s="60">
        <v>0</v>
      </c>
      <c r="X1514" s="60">
        <v>0</v>
      </c>
      <c r="Y1514" s="60">
        <v>0</v>
      </c>
      <c r="Z1514" s="60">
        <v>0</v>
      </c>
      <c r="AA1514" s="60">
        <v>0</v>
      </c>
      <c r="AB1514" s="60">
        <v>0</v>
      </c>
      <c r="AC1514" s="60">
        <v>0</v>
      </c>
      <c r="AD1514" s="60">
        <v>0</v>
      </c>
      <c r="AE1514" s="60">
        <v>0</v>
      </c>
      <c r="AF1514" s="45">
        <v>39</v>
      </c>
      <c r="AG1514" s="45">
        <v>58</v>
      </c>
      <c r="AH1514" s="45">
        <v>78</v>
      </c>
      <c r="AI1514" s="45">
        <v>116</v>
      </c>
      <c r="AJ1514" s="45">
        <v>0</v>
      </c>
      <c r="AK1514" s="45">
        <v>0</v>
      </c>
      <c r="AL1514" s="45">
        <v>0</v>
      </c>
      <c r="AM1514" s="45">
        <v>0</v>
      </c>
      <c r="AN1514" s="45">
        <v>0</v>
      </c>
      <c r="AO1514" s="45">
        <v>0</v>
      </c>
    </row>
    <row r="1515" spans="1:41">
      <c r="A1515" s="45">
        <v>40094</v>
      </c>
      <c r="B1515" s="45" t="s">
        <v>3595</v>
      </c>
      <c r="C1515" s="45" t="s">
        <v>3596</v>
      </c>
      <c r="D1515" s="45">
        <v>1</v>
      </c>
      <c r="E1515" s="45">
        <v>2</v>
      </c>
      <c r="F1515" s="45">
        <v>1</v>
      </c>
      <c r="G1515" s="45">
        <v>36</v>
      </c>
      <c r="H1515" s="45">
        <v>0</v>
      </c>
      <c r="I1515" s="45">
        <v>42</v>
      </c>
      <c r="J1515" s="45">
        <v>63</v>
      </c>
      <c r="K1515" s="60">
        <v>1000</v>
      </c>
      <c r="L1515" s="45">
        <v>40</v>
      </c>
      <c r="M1515" s="45">
        <v>0</v>
      </c>
      <c r="N1515" s="45">
        <v>84</v>
      </c>
      <c r="O1515" s="45">
        <v>126</v>
      </c>
      <c r="P1515" s="60">
        <v>1000</v>
      </c>
      <c r="Q1515" s="60">
        <v>0</v>
      </c>
      <c r="R1515" s="60">
        <v>0</v>
      </c>
      <c r="S1515" s="60">
        <v>0</v>
      </c>
      <c r="T1515" s="60">
        <v>0</v>
      </c>
      <c r="U1515" s="60">
        <v>0</v>
      </c>
      <c r="V1515" s="60">
        <v>0</v>
      </c>
      <c r="W1515" s="60">
        <v>0</v>
      </c>
      <c r="X1515" s="60">
        <v>0</v>
      </c>
      <c r="Y1515" s="60">
        <v>0</v>
      </c>
      <c r="Z1515" s="60">
        <v>0</v>
      </c>
      <c r="AA1515" s="60">
        <v>0</v>
      </c>
      <c r="AB1515" s="60">
        <v>0</v>
      </c>
      <c r="AC1515" s="60">
        <v>0</v>
      </c>
      <c r="AD1515" s="60">
        <v>0</v>
      </c>
      <c r="AE1515" s="60">
        <v>0</v>
      </c>
      <c r="AF1515" s="45">
        <v>42</v>
      </c>
      <c r="AG1515" s="45">
        <v>63</v>
      </c>
      <c r="AH1515" s="45">
        <v>84</v>
      </c>
      <c r="AI1515" s="45">
        <v>126</v>
      </c>
      <c r="AJ1515" s="45">
        <v>0</v>
      </c>
      <c r="AK1515" s="45">
        <v>0</v>
      </c>
      <c r="AL1515" s="45">
        <v>0</v>
      </c>
      <c r="AM1515" s="45">
        <v>0</v>
      </c>
      <c r="AN1515" s="45">
        <v>0</v>
      </c>
      <c r="AO1515" s="45">
        <v>0</v>
      </c>
    </row>
    <row r="1516" spans="1:41">
      <c r="A1516" s="45">
        <v>40095</v>
      </c>
      <c r="B1516" s="45" t="s">
        <v>3595</v>
      </c>
      <c r="C1516" s="45" t="s">
        <v>3596</v>
      </c>
      <c r="D1516" s="45">
        <v>1</v>
      </c>
      <c r="E1516" s="45">
        <v>2</v>
      </c>
      <c r="F1516" s="45">
        <v>1</v>
      </c>
      <c r="G1516" s="45">
        <v>36</v>
      </c>
      <c r="H1516" s="45">
        <v>0</v>
      </c>
      <c r="I1516" s="45">
        <v>45</v>
      </c>
      <c r="J1516" s="45">
        <v>68</v>
      </c>
      <c r="K1516" s="60">
        <v>1000</v>
      </c>
      <c r="L1516" s="45">
        <v>40</v>
      </c>
      <c r="M1516" s="45">
        <v>0</v>
      </c>
      <c r="N1516" s="45">
        <v>90</v>
      </c>
      <c r="O1516" s="45">
        <v>136</v>
      </c>
      <c r="P1516" s="60">
        <v>1000</v>
      </c>
      <c r="Q1516" s="60">
        <v>0</v>
      </c>
      <c r="R1516" s="60">
        <v>0</v>
      </c>
      <c r="S1516" s="60">
        <v>0</v>
      </c>
      <c r="T1516" s="60">
        <v>0</v>
      </c>
      <c r="U1516" s="60">
        <v>0</v>
      </c>
      <c r="V1516" s="60">
        <v>0</v>
      </c>
      <c r="W1516" s="60">
        <v>0</v>
      </c>
      <c r="X1516" s="60">
        <v>0</v>
      </c>
      <c r="Y1516" s="60">
        <v>0</v>
      </c>
      <c r="Z1516" s="60">
        <v>0</v>
      </c>
      <c r="AA1516" s="60">
        <v>0</v>
      </c>
      <c r="AB1516" s="60">
        <v>0</v>
      </c>
      <c r="AC1516" s="60">
        <v>0</v>
      </c>
      <c r="AD1516" s="60">
        <v>0</v>
      </c>
      <c r="AE1516" s="60">
        <v>0</v>
      </c>
      <c r="AF1516" s="45">
        <v>45</v>
      </c>
      <c r="AG1516" s="45">
        <v>68</v>
      </c>
      <c r="AH1516" s="45">
        <v>90</v>
      </c>
      <c r="AI1516" s="45">
        <v>136</v>
      </c>
      <c r="AJ1516" s="45">
        <v>0</v>
      </c>
      <c r="AK1516" s="45">
        <v>0</v>
      </c>
      <c r="AL1516" s="45">
        <v>0</v>
      </c>
      <c r="AM1516" s="45">
        <v>0</v>
      </c>
      <c r="AN1516" s="45">
        <v>0</v>
      </c>
      <c r="AO1516" s="45">
        <v>0</v>
      </c>
    </row>
    <row r="1517" spans="1:41">
      <c r="A1517" s="45">
        <v>40096</v>
      </c>
      <c r="B1517" s="45" t="s">
        <v>3595</v>
      </c>
      <c r="C1517" s="45" t="s">
        <v>3596</v>
      </c>
      <c r="D1517" s="45">
        <v>1</v>
      </c>
      <c r="E1517" s="45">
        <v>2</v>
      </c>
      <c r="F1517" s="45">
        <v>1</v>
      </c>
      <c r="G1517" s="45">
        <v>36</v>
      </c>
      <c r="H1517" s="45">
        <v>0</v>
      </c>
      <c r="I1517" s="45">
        <v>49</v>
      </c>
      <c r="J1517" s="45">
        <v>73</v>
      </c>
      <c r="K1517" s="60">
        <v>1000</v>
      </c>
      <c r="L1517" s="45">
        <v>40</v>
      </c>
      <c r="M1517" s="45">
        <v>0</v>
      </c>
      <c r="N1517" s="45">
        <v>98</v>
      </c>
      <c r="O1517" s="45">
        <v>146</v>
      </c>
      <c r="P1517" s="60">
        <v>1000</v>
      </c>
      <c r="Q1517" s="60">
        <v>0</v>
      </c>
      <c r="R1517" s="60">
        <v>0</v>
      </c>
      <c r="S1517" s="60">
        <v>0</v>
      </c>
      <c r="T1517" s="60">
        <v>0</v>
      </c>
      <c r="U1517" s="60">
        <v>0</v>
      </c>
      <c r="V1517" s="60">
        <v>0</v>
      </c>
      <c r="W1517" s="60">
        <v>0</v>
      </c>
      <c r="X1517" s="60">
        <v>0</v>
      </c>
      <c r="Y1517" s="60">
        <v>0</v>
      </c>
      <c r="Z1517" s="60">
        <v>0</v>
      </c>
      <c r="AA1517" s="60">
        <v>0</v>
      </c>
      <c r="AB1517" s="60">
        <v>0</v>
      </c>
      <c r="AC1517" s="60">
        <v>0</v>
      </c>
      <c r="AD1517" s="60">
        <v>0</v>
      </c>
      <c r="AE1517" s="60">
        <v>0</v>
      </c>
      <c r="AF1517" s="45">
        <v>49</v>
      </c>
      <c r="AG1517" s="45">
        <v>73</v>
      </c>
      <c r="AH1517" s="45">
        <v>98</v>
      </c>
      <c r="AI1517" s="45">
        <v>146</v>
      </c>
      <c r="AJ1517" s="45">
        <v>0</v>
      </c>
      <c r="AK1517" s="45">
        <v>0</v>
      </c>
      <c r="AL1517" s="45">
        <v>0</v>
      </c>
      <c r="AM1517" s="45">
        <v>0</v>
      </c>
      <c r="AN1517" s="45">
        <v>0</v>
      </c>
      <c r="AO1517" s="45">
        <v>0</v>
      </c>
    </row>
    <row r="1518" spans="1:41">
      <c r="A1518" s="45">
        <v>40097</v>
      </c>
      <c r="B1518" s="45" t="s">
        <v>3595</v>
      </c>
      <c r="C1518" s="45" t="s">
        <v>3596</v>
      </c>
      <c r="D1518" s="45">
        <v>1</v>
      </c>
      <c r="E1518" s="45">
        <v>2</v>
      </c>
      <c r="F1518" s="45">
        <v>1</v>
      </c>
      <c r="G1518" s="45">
        <v>36</v>
      </c>
      <c r="H1518" s="45">
        <v>0</v>
      </c>
      <c r="I1518" s="45">
        <v>44</v>
      </c>
      <c r="J1518" s="45">
        <v>65</v>
      </c>
      <c r="K1518" s="60">
        <v>1000</v>
      </c>
      <c r="L1518" s="45">
        <v>40</v>
      </c>
      <c r="M1518" s="45">
        <v>0</v>
      </c>
      <c r="N1518" s="45">
        <v>88</v>
      </c>
      <c r="O1518" s="45">
        <v>130</v>
      </c>
      <c r="P1518" s="60">
        <v>1000</v>
      </c>
      <c r="Q1518" s="60">
        <v>0</v>
      </c>
      <c r="R1518" s="60">
        <v>0</v>
      </c>
      <c r="S1518" s="60">
        <v>0</v>
      </c>
      <c r="T1518" s="60">
        <v>0</v>
      </c>
      <c r="U1518" s="60">
        <v>0</v>
      </c>
      <c r="V1518" s="60">
        <v>0</v>
      </c>
      <c r="W1518" s="60">
        <v>0</v>
      </c>
      <c r="X1518" s="60">
        <v>0</v>
      </c>
      <c r="Y1518" s="60">
        <v>0</v>
      </c>
      <c r="Z1518" s="60">
        <v>0</v>
      </c>
      <c r="AA1518" s="60">
        <v>0</v>
      </c>
      <c r="AB1518" s="60">
        <v>0</v>
      </c>
      <c r="AC1518" s="60">
        <v>0</v>
      </c>
      <c r="AD1518" s="60">
        <v>0</v>
      </c>
      <c r="AE1518" s="60">
        <v>0</v>
      </c>
      <c r="AF1518" s="45">
        <v>44</v>
      </c>
      <c r="AG1518" s="45">
        <v>65</v>
      </c>
      <c r="AH1518" s="45">
        <v>88</v>
      </c>
      <c r="AI1518" s="45">
        <v>130</v>
      </c>
      <c r="AJ1518" s="45">
        <v>0</v>
      </c>
      <c r="AK1518" s="45">
        <v>0</v>
      </c>
      <c r="AL1518" s="45">
        <v>0</v>
      </c>
      <c r="AM1518" s="45">
        <v>0</v>
      </c>
      <c r="AN1518" s="45">
        <v>0</v>
      </c>
      <c r="AO1518" s="45">
        <v>0</v>
      </c>
    </row>
    <row r="1519" spans="1:41">
      <c r="A1519" s="45">
        <v>40098</v>
      </c>
      <c r="B1519" s="45" t="s">
        <v>3595</v>
      </c>
      <c r="C1519" s="45" t="s">
        <v>3596</v>
      </c>
      <c r="D1519" s="45">
        <v>1</v>
      </c>
      <c r="E1519" s="45">
        <v>2</v>
      </c>
      <c r="F1519" s="45">
        <v>1</v>
      </c>
      <c r="G1519" s="45">
        <v>36</v>
      </c>
      <c r="H1519" s="45">
        <v>0</v>
      </c>
      <c r="I1519" s="45">
        <v>47</v>
      </c>
      <c r="J1519" s="45">
        <v>70</v>
      </c>
      <c r="K1519" s="60">
        <v>1000</v>
      </c>
      <c r="L1519" s="45">
        <v>40</v>
      </c>
      <c r="M1519" s="45">
        <v>0</v>
      </c>
      <c r="N1519" s="45">
        <v>94</v>
      </c>
      <c r="O1519" s="45">
        <v>140</v>
      </c>
      <c r="P1519" s="60">
        <v>1000</v>
      </c>
      <c r="Q1519" s="60">
        <v>0</v>
      </c>
      <c r="R1519" s="60">
        <v>0</v>
      </c>
      <c r="S1519" s="60">
        <v>0</v>
      </c>
      <c r="T1519" s="60">
        <v>0</v>
      </c>
      <c r="U1519" s="60">
        <v>0</v>
      </c>
      <c r="V1519" s="60">
        <v>0</v>
      </c>
      <c r="W1519" s="60">
        <v>0</v>
      </c>
      <c r="X1519" s="60">
        <v>0</v>
      </c>
      <c r="Y1519" s="60">
        <v>0</v>
      </c>
      <c r="Z1519" s="60">
        <v>0</v>
      </c>
      <c r="AA1519" s="60">
        <v>0</v>
      </c>
      <c r="AB1519" s="60">
        <v>0</v>
      </c>
      <c r="AC1519" s="60">
        <v>0</v>
      </c>
      <c r="AD1519" s="60">
        <v>0</v>
      </c>
      <c r="AE1519" s="60">
        <v>0</v>
      </c>
      <c r="AF1519" s="45">
        <v>47</v>
      </c>
      <c r="AG1519" s="45">
        <v>70</v>
      </c>
      <c r="AH1519" s="45">
        <v>94</v>
      </c>
      <c r="AI1519" s="45">
        <v>140</v>
      </c>
      <c r="AJ1519" s="45">
        <v>0</v>
      </c>
      <c r="AK1519" s="45">
        <v>0</v>
      </c>
      <c r="AL1519" s="45">
        <v>0</v>
      </c>
      <c r="AM1519" s="45">
        <v>0</v>
      </c>
      <c r="AN1519" s="45">
        <v>0</v>
      </c>
      <c r="AO1519" s="45">
        <v>0</v>
      </c>
    </row>
    <row r="1520" spans="1:41">
      <c r="A1520" s="45">
        <v>40099</v>
      </c>
      <c r="B1520" s="45" t="s">
        <v>3595</v>
      </c>
      <c r="C1520" s="45" t="s">
        <v>3596</v>
      </c>
      <c r="D1520" s="45">
        <v>1</v>
      </c>
      <c r="E1520" s="45">
        <v>2</v>
      </c>
      <c r="F1520" s="45">
        <v>1</v>
      </c>
      <c r="G1520" s="45">
        <v>36</v>
      </c>
      <c r="H1520" s="45">
        <v>0</v>
      </c>
      <c r="I1520" s="45">
        <v>51</v>
      </c>
      <c r="J1520" s="45">
        <v>76</v>
      </c>
      <c r="K1520" s="60">
        <v>1000</v>
      </c>
      <c r="L1520" s="45">
        <v>40</v>
      </c>
      <c r="M1520" s="45">
        <v>0</v>
      </c>
      <c r="N1520" s="45">
        <v>102</v>
      </c>
      <c r="O1520" s="45">
        <v>152</v>
      </c>
      <c r="P1520" s="60">
        <v>1000</v>
      </c>
      <c r="Q1520" s="60">
        <v>0</v>
      </c>
      <c r="R1520" s="60">
        <v>0</v>
      </c>
      <c r="S1520" s="60">
        <v>0</v>
      </c>
      <c r="T1520" s="60">
        <v>0</v>
      </c>
      <c r="U1520" s="60">
        <v>0</v>
      </c>
      <c r="V1520" s="60">
        <v>0</v>
      </c>
      <c r="W1520" s="60">
        <v>0</v>
      </c>
      <c r="X1520" s="60">
        <v>0</v>
      </c>
      <c r="Y1520" s="60">
        <v>0</v>
      </c>
      <c r="Z1520" s="60">
        <v>0</v>
      </c>
      <c r="AA1520" s="60">
        <v>0</v>
      </c>
      <c r="AB1520" s="60">
        <v>0</v>
      </c>
      <c r="AC1520" s="60">
        <v>0</v>
      </c>
      <c r="AD1520" s="60">
        <v>0</v>
      </c>
      <c r="AE1520" s="60">
        <v>0</v>
      </c>
      <c r="AF1520" s="45">
        <v>51</v>
      </c>
      <c r="AG1520" s="45">
        <v>76</v>
      </c>
      <c r="AH1520" s="45">
        <v>102</v>
      </c>
      <c r="AI1520" s="45">
        <v>152</v>
      </c>
      <c r="AJ1520" s="45">
        <v>0</v>
      </c>
      <c r="AK1520" s="45">
        <v>0</v>
      </c>
      <c r="AL1520" s="45">
        <v>0</v>
      </c>
      <c r="AM1520" s="45">
        <v>0</v>
      </c>
      <c r="AN1520" s="45">
        <v>0</v>
      </c>
      <c r="AO1520" s="45">
        <v>0</v>
      </c>
    </row>
    <row r="1521" spans="1:41">
      <c r="A1521" s="45">
        <v>40100</v>
      </c>
      <c r="B1521" s="45" t="s">
        <v>3595</v>
      </c>
      <c r="C1521" s="45" t="s">
        <v>3596</v>
      </c>
      <c r="D1521" s="45">
        <v>1</v>
      </c>
      <c r="E1521" s="45">
        <v>2</v>
      </c>
      <c r="F1521" s="45">
        <v>1</v>
      </c>
      <c r="G1521" s="45">
        <v>36</v>
      </c>
      <c r="H1521" s="45">
        <v>0</v>
      </c>
      <c r="I1521" s="45">
        <v>54</v>
      </c>
      <c r="J1521" s="45">
        <v>81</v>
      </c>
      <c r="K1521" s="60">
        <v>1000</v>
      </c>
      <c r="L1521" s="45">
        <v>40</v>
      </c>
      <c r="M1521" s="45">
        <v>0</v>
      </c>
      <c r="N1521" s="45">
        <v>108</v>
      </c>
      <c r="O1521" s="45">
        <v>162</v>
      </c>
      <c r="P1521" s="60">
        <v>1000</v>
      </c>
      <c r="Q1521" s="60">
        <v>0</v>
      </c>
      <c r="R1521" s="60">
        <v>0</v>
      </c>
      <c r="S1521" s="60">
        <v>0</v>
      </c>
      <c r="T1521" s="60">
        <v>0</v>
      </c>
      <c r="U1521" s="60">
        <v>0</v>
      </c>
      <c r="V1521" s="60">
        <v>0</v>
      </c>
      <c r="W1521" s="60">
        <v>0</v>
      </c>
      <c r="X1521" s="60">
        <v>0</v>
      </c>
      <c r="Y1521" s="60">
        <v>0</v>
      </c>
      <c r="Z1521" s="60">
        <v>0</v>
      </c>
      <c r="AA1521" s="60">
        <v>0</v>
      </c>
      <c r="AB1521" s="60">
        <v>0</v>
      </c>
      <c r="AC1521" s="60">
        <v>0</v>
      </c>
      <c r="AD1521" s="60">
        <v>0</v>
      </c>
      <c r="AE1521" s="60">
        <v>0</v>
      </c>
      <c r="AF1521" s="45">
        <v>54</v>
      </c>
      <c r="AG1521" s="45">
        <v>81</v>
      </c>
      <c r="AH1521" s="45">
        <v>108</v>
      </c>
      <c r="AI1521" s="45">
        <v>162</v>
      </c>
      <c r="AJ1521" s="45">
        <v>0</v>
      </c>
      <c r="AK1521" s="45">
        <v>0</v>
      </c>
      <c r="AL1521" s="45">
        <v>0</v>
      </c>
      <c r="AM1521" s="45">
        <v>0</v>
      </c>
      <c r="AN1521" s="45">
        <v>0</v>
      </c>
      <c r="AO1521" s="45">
        <v>0</v>
      </c>
    </row>
    <row r="1522" spans="1:41">
      <c r="A1522" s="45">
        <v>40101</v>
      </c>
      <c r="B1522" s="45" t="s">
        <v>3595</v>
      </c>
      <c r="C1522" s="45" t="s">
        <v>3596</v>
      </c>
      <c r="D1522" s="45">
        <v>1</v>
      </c>
      <c r="E1522" s="45">
        <v>2</v>
      </c>
      <c r="F1522" s="45">
        <v>1</v>
      </c>
      <c r="G1522" s="45">
        <v>36</v>
      </c>
      <c r="H1522" s="45">
        <v>0</v>
      </c>
      <c r="I1522" s="45">
        <v>44</v>
      </c>
      <c r="J1522" s="45">
        <v>65</v>
      </c>
      <c r="K1522" s="60">
        <v>1000</v>
      </c>
      <c r="L1522" s="45">
        <v>40</v>
      </c>
      <c r="M1522" s="45">
        <v>0</v>
      </c>
      <c r="N1522" s="45">
        <v>88</v>
      </c>
      <c r="O1522" s="45">
        <v>130</v>
      </c>
      <c r="P1522" s="60">
        <v>1000</v>
      </c>
      <c r="Q1522" s="60">
        <v>0</v>
      </c>
      <c r="R1522" s="60">
        <v>0</v>
      </c>
      <c r="S1522" s="60">
        <v>0</v>
      </c>
      <c r="T1522" s="60">
        <v>0</v>
      </c>
      <c r="U1522" s="60">
        <v>0</v>
      </c>
      <c r="V1522" s="60">
        <v>0</v>
      </c>
      <c r="W1522" s="60">
        <v>0</v>
      </c>
      <c r="X1522" s="60">
        <v>0</v>
      </c>
      <c r="Y1522" s="60">
        <v>0</v>
      </c>
      <c r="Z1522" s="60">
        <v>0</v>
      </c>
      <c r="AA1522" s="60">
        <v>0</v>
      </c>
      <c r="AB1522" s="60">
        <v>0</v>
      </c>
      <c r="AC1522" s="60">
        <v>0</v>
      </c>
      <c r="AD1522" s="60">
        <v>0</v>
      </c>
      <c r="AE1522" s="60">
        <v>0</v>
      </c>
      <c r="AF1522" s="45">
        <v>44</v>
      </c>
      <c r="AG1522" s="45">
        <v>65</v>
      </c>
      <c r="AH1522" s="45">
        <v>88</v>
      </c>
      <c r="AI1522" s="45">
        <v>130</v>
      </c>
      <c r="AJ1522" s="45">
        <v>0</v>
      </c>
      <c r="AK1522" s="45">
        <v>0</v>
      </c>
      <c r="AL1522" s="45">
        <v>0</v>
      </c>
      <c r="AM1522" s="45">
        <v>0</v>
      </c>
      <c r="AN1522" s="45">
        <v>0</v>
      </c>
      <c r="AO1522" s="45">
        <v>0</v>
      </c>
    </row>
    <row r="1523" spans="1:41">
      <c r="A1523" s="45">
        <v>40102</v>
      </c>
      <c r="B1523" s="45" t="s">
        <v>3595</v>
      </c>
      <c r="C1523" s="45" t="s">
        <v>3596</v>
      </c>
      <c r="D1523" s="45">
        <v>1</v>
      </c>
      <c r="E1523" s="45">
        <v>2</v>
      </c>
      <c r="F1523" s="45">
        <v>1</v>
      </c>
      <c r="G1523" s="45">
        <v>36</v>
      </c>
      <c r="H1523" s="45">
        <v>0</v>
      </c>
      <c r="I1523" s="45">
        <v>47</v>
      </c>
      <c r="J1523" s="45">
        <v>70</v>
      </c>
      <c r="K1523" s="60">
        <v>1000</v>
      </c>
      <c r="L1523" s="45">
        <v>40</v>
      </c>
      <c r="M1523" s="45">
        <v>0</v>
      </c>
      <c r="N1523" s="45">
        <v>94</v>
      </c>
      <c r="O1523" s="45">
        <v>140</v>
      </c>
      <c r="P1523" s="60">
        <v>1000</v>
      </c>
      <c r="Q1523" s="60">
        <v>0</v>
      </c>
      <c r="R1523" s="60">
        <v>0</v>
      </c>
      <c r="S1523" s="60">
        <v>0</v>
      </c>
      <c r="T1523" s="60">
        <v>0</v>
      </c>
      <c r="U1523" s="60">
        <v>0</v>
      </c>
      <c r="V1523" s="60">
        <v>0</v>
      </c>
      <c r="W1523" s="60">
        <v>0</v>
      </c>
      <c r="X1523" s="60">
        <v>0</v>
      </c>
      <c r="Y1523" s="60">
        <v>0</v>
      </c>
      <c r="Z1523" s="60">
        <v>0</v>
      </c>
      <c r="AA1523" s="60">
        <v>0</v>
      </c>
      <c r="AB1523" s="60">
        <v>0</v>
      </c>
      <c r="AC1523" s="60">
        <v>0</v>
      </c>
      <c r="AD1523" s="60">
        <v>0</v>
      </c>
      <c r="AE1523" s="60">
        <v>0</v>
      </c>
      <c r="AF1523" s="45">
        <v>47</v>
      </c>
      <c r="AG1523" s="45">
        <v>70</v>
      </c>
      <c r="AH1523" s="45">
        <v>94</v>
      </c>
      <c r="AI1523" s="45">
        <v>140</v>
      </c>
      <c r="AJ1523" s="45">
        <v>0</v>
      </c>
      <c r="AK1523" s="45">
        <v>0</v>
      </c>
      <c r="AL1523" s="45">
        <v>0</v>
      </c>
      <c r="AM1523" s="45">
        <v>0</v>
      </c>
      <c r="AN1523" s="45">
        <v>0</v>
      </c>
      <c r="AO1523" s="45">
        <v>0</v>
      </c>
    </row>
    <row r="1524" spans="1:41">
      <c r="A1524" s="45">
        <v>40103</v>
      </c>
      <c r="B1524" s="45" t="s">
        <v>3595</v>
      </c>
      <c r="C1524" s="45" t="s">
        <v>3596</v>
      </c>
      <c r="D1524" s="45">
        <v>1</v>
      </c>
      <c r="E1524" s="45">
        <v>2</v>
      </c>
      <c r="F1524" s="45">
        <v>1</v>
      </c>
      <c r="G1524" s="45">
        <v>36</v>
      </c>
      <c r="H1524" s="45">
        <v>0</v>
      </c>
      <c r="I1524" s="45">
        <v>51</v>
      </c>
      <c r="J1524" s="45">
        <v>76</v>
      </c>
      <c r="K1524" s="60">
        <v>1000</v>
      </c>
      <c r="L1524" s="45">
        <v>40</v>
      </c>
      <c r="M1524" s="45">
        <v>0</v>
      </c>
      <c r="N1524" s="45">
        <v>102</v>
      </c>
      <c r="O1524" s="45">
        <v>152</v>
      </c>
      <c r="P1524" s="60">
        <v>1000</v>
      </c>
      <c r="Q1524" s="60">
        <v>0</v>
      </c>
      <c r="R1524" s="60">
        <v>0</v>
      </c>
      <c r="S1524" s="60">
        <v>0</v>
      </c>
      <c r="T1524" s="60">
        <v>0</v>
      </c>
      <c r="U1524" s="60">
        <v>0</v>
      </c>
      <c r="V1524" s="60">
        <v>0</v>
      </c>
      <c r="W1524" s="60">
        <v>0</v>
      </c>
      <c r="X1524" s="60">
        <v>0</v>
      </c>
      <c r="Y1524" s="60">
        <v>0</v>
      </c>
      <c r="Z1524" s="60">
        <v>0</v>
      </c>
      <c r="AA1524" s="60">
        <v>0</v>
      </c>
      <c r="AB1524" s="60">
        <v>0</v>
      </c>
      <c r="AC1524" s="60">
        <v>0</v>
      </c>
      <c r="AD1524" s="60">
        <v>0</v>
      </c>
      <c r="AE1524" s="60">
        <v>0</v>
      </c>
      <c r="AF1524" s="45">
        <v>51</v>
      </c>
      <c r="AG1524" s="45">
        <v>76</v>
      </c>
      <c r="AH1524" s="45">
        <v>102</v>
      </c>
      <c r="AI1524" s="45">
        <v>152</v>
      </c>
      <c r="AJ1524" s="45">
        <v>0</v>
      </c>
      <c r="AK1524" s="45">
        <v>0</v>
      </c>
      <c r="AL1524" s="45">
        <v>0</v>
      </c>
      <c r="AM1524" s="45">
        <v>0</v>
      </c>
      <c r="AN1524" s="45">
        <v>0</v>
      </c>
      <c r="AO1524" s="45">
        <v>0</v>
      </c>
    </row>
    <row r="1525" spans="1:41">
      <c r="A1525" s="45">
        <v>40104</v>
      </c>
      <c r="B1525" s="45" t="s">
        <v>3595</v>
      </c>
      <c r="C1525" s="45" t="s">
        <v>3596</v>
      </c>
      <c r="D1525" s="45">
        <v>1</v>
      </c>
      <c r="E1525" s="45">
        <v>2</v>
      </c>
      <c r="F1525" s="45">
        <v>1</v>
      </c>
      <c r="G1525" s="45">
        <v>36</v>
      </c>
      <c r="H1525" s="45">
        <v>0</v>
      </c>
      <c r="I1525" s="45">
        <v>54</v>
      </c>
      <c r="J1525" s="45">
        <v>81</v>
      </c>
      <c r="K1525" s="60">
        <v>1000</v>
      </c>
      <c r="L1525" s="45">
        <v>40</v>
      </c>
      <c r="M1525" s="45">
        <v>0</v>
      </c>
      <c r="N1525" s="45">
        <v>108</v>
      </c>
      <c r="O1525" s="45">
        <v>162</v>
      </c>
      <c r="P1525" s="60">
        <v>1000</v>
      </c>
      <c r="Q1525" s="60">
        <v>0</v>
      </c>
      <c r="R1525" s="60">
        <v>0</v>
      </c>
      <c r="S1525" s="60">
        <v>0</v>
      </c>
      <c r="T1525" s="60">
        <v>0</v>
      </c>
      <c r="U1525" s="60">
        <v>0</v>
      </c>
      <c r="V1525" s="60">
        <v>0</v>
      </c>
      <c r="W1525" s="60">
        <v>0</v>
      </c>
      <c r="X1525" s="60">
        <v>0</v>
      </c>
      <c r="Y1525" s="60">
        <v>0</v>
      </c>
      <c r="Z1525" s="60">
        <v>0</v>
      </c>
      <c r="AA1525" s="60">
        <v>0</v>
      </c>
      <c r="AB1525" s="60">
        <v>0</v>
      </c>
      <c r="AC1525" s="60">
        <v>0</v>
      </c>
      <c r="AD1525" s="60">
        <v>0</v>
      </c>
      <c r="AE1525" s="60">
        <v>0</v>
      </c>
      <c r="AF1525" s="45">
        <v>54</v>
      </c>
      <c r="AG1525" s="45">
        <v>81</v>
      </c>
      <c r="AH1525" s="45">
        <v>108</v>
      </c>
      <c r="AI1525" s="45">
        <v>162</v>
      </c>
      <c r="AJ1525" s="45">
        <v>0</v>
      </c>
      <c r="AK1525" s="45">
        <v>0</v>
      </c>
      <c r="AL1525" s="45">
        <v>0</v>
      </c>
      <c r="AM1525" s="45">
        <v>0</v>
      </c>
      <c r="AN1525" s="45">
        <v>0</v>
      </c>
      <c r="AO1525" s="45">
        <v>0</v>
      </c>
    </row>
    <row r="1526" spans="1:41">
      <c r="A1526" s="45">
        <v>40105</v>
      </c>
      <c r="B1526" s="45" t="s">
        <v>3595</v>
      </c>
      <c r="C1526" s="45" t="s">
        <v>3596</v>
      </c>
      <c r="D1526" s="45">
        <v>1</v>
      </c>
      <c r="E1526" s="45">
        <v>2</v>
      </c>
      <c r="F1526" s="45">
        <v>1</v>
      </c>
      <c r="G1526" s="45">
        <v>36</v>
      </c>
      <c r="H1526" s="45">
        <v>0</v>
      </c>
      <c r="I1526" s="45">
        <v>44</v>
      </c>
      <c r="J1526" s="45">
        <v>65</v>
      </c>
      <c r="K1526" s="60">
        <v>1000</v>
      </c>
      <c r="L1526" s="45">
        <v>40</v>
      </c>
      <c r="M1526" s="45">
        <v>0</v>
      </c>
      <c r="N1526" s="45">
        <v>88</v>
      </c>
      <c r="O1526" s="45">
        <v>130</v>
      </c>
      <c r="P1526" s="60">
        <v>1000</v>
      </c>
      <c r="Q1526" s="60">
        <v>0</v>
      </c>
      <c r="R1526" s="60">
        <v>0</v>
      </c>
      <c r="S1526" s="60">
        <v>0</v>
      </c>
      <c r="T1526" s="60">
        <v>0</v>
      </c>
      <c r="U1526" s="60">
        <v>0</v>
      </c>
      <c r="V1526" s="60">
        <v>0</v>
      </c>
      <c r="W1526" s="60">
        <v>0</v>
      </c>
      <c r="X1526" s="60">
        <v>0</v>
      </c>
      <c r="Y1526" s="60">
        <v>0</v>
      </c>
      <c r="Z1526" s="60">
        <v>0</v>
      </c>
      <c r="AA1526" s="60">
        <v>0</v>
      </c>
      <c r="AB1526" s="60">
        <v>0</v>
      </c>
      <c r="AC1526" s="60">
        <v>0</v>
      </c>
      <c r="AD1526" s="60">
        <v>0</v>
      </c>
      <c r="AE1526" s="60">
        <v>0</v>
      </c>
      <c r="AF1526" s="45">
        <v>44</v>
      </c>
      <c r="AG1526" s="45">
        <v>65</v>
      </c>
      <c r="AH1526" s="45">
        <v>88</v>
      </c>
      <c r="AI1526" s="45">
        <v>130</v>
      </c>
      <c r="AJ1526" s="45">
        <v>0</v>
      </c>
      <c r="AK1526" s="45">
        <v>0</v>
      </c>
      <c r="AL1526" s="45">
        <v>0</v>
      </c>
      <c r="AM1526" s="45">
        <v>0</v>
      </c>
      <c r="AN1526" s="45">
        <v>0</v>
      </c>
      <c r="AO1526" s="45">
        <v>0</v>
      </c>
    </row>
    <row r="1527" spans="1:41">
      <c r="A1527" s="45">
        <v>40106</v>
      </c>
      <c r="B1527" s="45" t="s">
        <v>3595</v>
      </c>
      <c r="C1527" s="45" t="s">
        <v>3596</v>
      </c>
      <c r="D1527" s="45">
        <v>1</v>
      </c>
      <c r="E1527" s="45">
        <v>2</v>
      </c>
      <c r="F1527" s="45">
        <v>1</v>
      </c>
      <c r="G1527" s="45">
        <v>36</v>
      </c>
      <c r="H1527" s="45">
        <v>0</v>
      </c>
      <c r="I1527" s="45">
        <v>47</v>
      </c>
      <c r="J1527" s="45">
        <v>70</v>
      </c>
      <c r="K1527" s="60">
        <v>1000</v>
      </c>
      <c r="L1527" s="45">
        <v>40</v>
      </c>
      <c r="M1527" s="45">
        <v>0</v>
      </c>
      <c r="N1527" s="45">
        <v>94</v>
      </c>
      <c r="O1527" s="45">
        <v>140</v>
      </c>
      <c r="P1527" s="60">
        <v>1000</v>
      </c>
      <c r="Q1527" s="60">
        <v>0</v>
      </c>
      <c r="R1527" s="60">
        <v>0</v>
      </c>
      <c r="S1527" s="60">
        <v>0</v>
      </c>
      <c r="T1527" s="60">
        <v>0</v>
      </c>
      <c r="U1527" s="60">
        <v>0</v>
      </c>
      <c r="V1527" s="60">
        <v>0</v>
      </c>
      <c r="W1527" s="60">
        <v>0</v>
      </c>
      <c r="X1527" s="60">
        <v>0</v>
      </c>
      <c r="Y1527" s="60">
        <v>0</v>
      </c>
      <c r="Z1527" s="60">
        <v>0</v>
      </c>
      <c r="AA1527" s="60">
        <v>0</v>
      </c>
      <c r="AB1527" s="60">
        <v>0</v>
      </c>
      <c r="AC1527" s="60">
        <v>0</v>
      </c>
      <c r="AD1527" s="60">
        <v>0</v>
      </c>
      <c r="AE1527" s="60">
        <v>0</v>
      </c>
      <c r="AF1527" s="45">
        <v>47</v>
      </c>
      <c r="AG1527" s="45">
        <v>70</v>
      </c>
      <c r="AH1527" s="45">
        <v>94</v>
      </c>
      <c r="AI1527" s="45">
        <v>140</v>
      </c>
      <c r="AJ1527" s="45">
        <v>0</v>
      </c>
      <c r="AK1527" s="45">
        <v>0</v>
      </c>
      <c r="AL1527" s="45">
        <v>0</v>
      </c>
      <c r="AM1527" s="45">
        <v>0</v>
      </c>
      <c r="AN1527" s="45">
        <v>0</v>
      </c>
      <c r="AO1527" s="45">
        <v>0</v>
      </c>
    </row>
    <row r="1528" spans="1:41">
      <c r="A1528" s="45">
        <v>40107</v>
      </c>
      <c r="B1528" s="45" t="s">
        <v>3595</v>
      </c>
      <c r="C1528" s="45" t="s">
        <v>3596</v>
      </c>
      <c r="D1528" s="45">
        <v>1</v>
      </c>
      <c r="E1528" s="45">
        <v>2</v>
      </c>
      <c r="F1528" s="45">
        <v>1</v>
      </c>
      <c r="G1528" s="45">
        <v>36</v>
      </c>
      <c r="H1528" s="45">
        <v>0</v>
      </c>
      <c r="I1528" s="45">
        <v>51</v>
      </c>
      <c r="J1528" s="45">
        <v>76</v>
      </c>
      <c r="K1528" s="60">
        <v>1000</v>
      </c>
      <c r="L1528" s="45">
        <v>40</v>
      </c>
      <c r="M1528" s="45">
        <v>0</v>
      </c>
      <c r="N1528" s="45">
        <v>102</v>
      </c>
      <c r="O1528" s="45">
        <v>152</v>
      </c>
      <c r="P1528" s="60">
        <v>1000</v>
      </c>
      <c r="Q1528" s="60">
        <v>0</v>
      </c>
      <c r="R1528" s="60">
        <v>0</v>
      </c>
      <c r="S1528" s="60">
        <v>0</v>
      </c>
      <c r="T1528" s="60">
        <v>0</v>
      </c>
      <c r="U1528" s="60">
        <v>0</v>
      </c>
      <c r="V1528" s="60">
        <v>0</v>
      </c>
      <c r="W1528" s="60">
        <v>0</v>
      </c>
      <c r="X1528" s="60">
        <v>0</v>
      </c>
      <c r="Y1528" s="60">
        <v>0</v>
      </c>
      <c r="Z1528" s="60">
        <v>0</v>
      </c>
      <c r="AA1528" s="60">
        <v>0</v>
      </c>
      <c r="AB1528" s="60">
        <v>0</v>
      </c>
      <c r="AC1528" s="60">
        <v>0</v>
      </c>
      <c r="AD1528" s="60">
        <v>0</v>
      </c>
      <c r="AE1528" s="60">
        <v>0</v>
      </c>
      <c r="AF1528" s="45">
        <v>51</v>
      </c>
      <c r="AG1528" s="45">
        <v>76</v>
      </c>
      <c r="AH1528" s="45">
        <v>102</v>
      </c>
      <c r="AI1528" s="45">
        <v>152</v>
      </c>
      <c r="AJ1528" s="45">
        <v>0</v>
      </c>
      <c r="AK1528" s="45">
        <v>0</v>
      </c>
      <c r="AL1528" s="45">
        <v>0</v>
      </c>
      <c r="AM1528" s="45">
        <v>0</v>
      </c>
      <c r="AN1528" s="45">
        <v>0</v>
      </c>
      <c r="AO1528" s="45">
        <v>0</v>
      </c>
    </row>
    <row r="1529" spans="1:41">
      <c r="A1529" s="45">
        <v>40108</v>
      </c>
      <c r="B1529" s="45" t="s">
        <v>3595</v>
      </c>
      <c r="C1529" s="45" t="s">
        <v>3596</v>
      </c>
      <c r="D1529" s="45">
        <v>1</v>
      </c>
      <c r="E1529" s="45">
        <v>2</v>
      </c>
      <c r="F1529" s="45">
        <v>1</v>
      </c>
      <c r="G1529" s="45">
        <v>36</v>
      </c>
      <c r="H1529" s="45">
        <v>0</v>
      </c>
      <c r="I1529" s="45">
        <v>54</v>
      </c>
      <c r="J1529" s="45">
        <v>81</v>
      </c>
      <c r="K1529" s="60">
        <v>1000</v>
      </c>
      <c r="L1529" s="45">
        <v>40</v>
      </c>
      <c r="M1529" s="45">
        <v>0</v>
      </c>
      <c r="N1529" s="45">
        <v>108</v>
      </c>
      <c r="O1529" s="45">
        <v>162</v>
      </c>
      <c r="P1529" s="60">
        <v>1000</v>
      </c>
      <c r="Q1529" s="60">
        <v>0</v>
      </c>
      <c r="R1529" s="60">
        <v>0</v>
      </c>
      <c r="S1529" s="60">
        <v>0</v>
      </c>
      <c r="T1529" s="60">
        <v>0</v>
      </c>
      <c r="U1529" s="60">
        <v>0</v>
      </c>
      <c r="V1529" s="60">
        <v>0</v>
      </c>
      <c r="W1529" s="60">
        <v>0</v>
      </c>
      <c r="X1529" s="60">
        <v>0</v>
      </c>
      <c r="Y1529" s="60">
        <v>0</v>
      </c>
      <c r="Z1529" s="60">
        <v>0</v>
      </c>
      <c r="AA1529" s="60">
        <v>0</v>
      </c>
      <c r="AB1529" s="60">
        <v>0</v>
      </c>
      <c r="AC1529" s="60">
        <v>0</v>
      </c>
      <c r="AD1529" s="60">
        <v>0</v>
      </c>
      <c r="AE1529" s="60">
        <v>0</v>
      </c>
      <c r="AF1529" s="45">
        <v>54</v>
      </c>
      <c r="AG1529" s="45">
        <v>81</v>
      </c>
      <c r="AH1529" s="45">
        <v>108</v>
      </c>
      <c r="AI1529" s="45">
        <v>162</v>
      </c>
      <c r="AJ1529" s="45">
        <v>0</v>
      </c>
      <c r="AK1529" s="45">
        <v>0</v>
      </c>
      <c r="AL1529" s="45">
        <v>0</v>
      </c>
      <c r="AM1529" s="45">
        <v>0</v>
      </c>
      <c r="AN1529" s="45">
        <v>0</v>
      </c>
      <c r="AO1529" s="45">
        <v>0</v>
      </c>
    </row>
    <row r="1530" spans="1:41">
      <c r="A1530" s="45">
        <v>40109</v>
      </c>
      <c r="B1530" s="45" t="s">
        <v>3595</v>
      </c>
      <c r="C1530" s="45" t="s">
        <v>3596</v>
      </c>
      <c r="D1530" s="45">
        <v>1</v>
      </c>
      <c r="E1530" s="45">
        <v>2</v>
      </c>
      <c r="F1530" s="45">
        <v>1</v>
      </c>
      <c r="G1530" s="45">
        <v>36</v>
      </c>
      <c r="H1530" s="45">
        <v>0</v>
      </c>
      <c r="I1530" s="45">
        <v>49</v>
      </c>
      <c r="J1530" s="45">
        <v>73</v>
      </c>
      <c r="K1530" s="60">
        <v>1000</v>
      </c>
      <c r="L1530" s="45">
        <v>40</v>
      </c>
      <c r="M1530" s="45">
        <v>0</v>
      </c>
      <c r="N1530" s="45">
        <v>98</v>
      </c>
      <c r="O1530" s="45">
        <v>146</v>
      </c>
      <c r="P1530" s="60">
        <v>1000</v>
      </c>
      <c r="Q1530" s="60">
        <v>0</v>
      </c>
      <c r="R1530" s="60">
        <v>0</v>
      </c>
      <c r="S1530" s="60">
        <v>0</v>
      </c>
      <c r="T1530" s="60">
        <v>0</v>
      </c>
      <c r="U1530" s="60">
        <v>0</v>
      </c>
      <c r="V1530" s="60">
        <v>0</v>
      </c>
      <c r="W1530" s="60">
        <v>0</v>
      </c>
      <c r="X1530" s="60">
        <v>0</v>
      </c>
      <c r="Y1530" s="60">
        <v>0</v>
      </c>
      <c r="Z1530" s="60">
        <v>0</v>
      </c>
      <c r="AA1530" s="60">
        <v>0</v>
      </c>
      <c r="AB1530" s="60">
        <v>0</v>
      </c>
      <c r="AC1530" s="60">
        <v>0</v>
      </c>
      <c r="AD1530" s="60">
        <v>0</v>
      </c>
      <c r="AE1530" s="60">
        <v>0</v>
      </c>
      <c r="AF1530" s="45">
        <v>49</v>
      </c>
      <c r="AG1530" s="45">
        <v>73</v>
      </c>
      <c r="AH1530" s="45">
        <v>98</v>
      </c>
      <c r="AI1530" s="45">
        <v>146</v>
      </c>
      <c r="AJ1530" s="45">
        <v>0</v>
      </c>
      <c r="AK1530" s="45">
        <v>0</v>
      </c>
      <c r="AL1530" s="45">
        <v>0</v>
      </c>
      <c r="AM1530" s="45">
        <v>0</v>
      </c>
      <c r="AN1530" s="45">
        <v>0</v>
      </c>
      <c r="AO1530" s="45">
        <v>0</v>
      </c>
    </row>
    <row r="1531" spans="1:41">
      <c r="A1531" s="45">
        <v>40110</v>
      </c>
      <c r="B1531" s="45" t="s">
        <v>3595</v>
      </c>
      <c r="C1531" s="45" t="s">
        <v>3596</v>
      </c>
      <c r="D1531" s="45">
        <v>1</v>
      </c>
      <c r="E1531" s="45">
        <v>2</v>
      </c>
      <c r="F1531" s="45">
        <v>1</v>
      </c>
      <c r="G1531" s="45">
        <v>36</v>
      </c>
      <c r="H1531" s="45">
        <v>0</v>
      </c>
      <c r="I1531" s="45">
        <v>53</v>
      </c>
      <c r="J1531" s="45">
        <v>79</v>
      </c>
      <c r="K1531" s="60">
        <v>1000</v>
      </c>
      <c r="L1531" s="45">
        <v>40</v>
      </c>
      <c r="M1531" s="45">
        <v>0</v>
      </c>
      <c r="N1531" s="45">
        <v>106</v>
      </c>
      <c r="O1531" s="45">
        <v>158</v>
      </c>
      <c r="P1531" s="60">
        <v>1000</v>
      </c>
      <c r="Q1531" s="60">
        <v>0</v>
      </c>
      <c r="R1531" s="60">
        <v>0</v>
      </c>
      <c r="S1531" s="60">
        <v>0</v>
      </c>
      <c r="T1531" s="60">
        <v>0</v>
      </c>
      <c r="U1531" s="60">
        <v>0</v>
      </c>
      <c r="V1531" s="60">
        <v>0</v>
      </c>
      <c r="W1531" s="60">
        <v>0</v>
      </c>
      <c r="X1531" s="60">
        <v>0</v>
      </c>
      <c r="Y1531" s="60">
        <v>0</v>
      </c>
      <c r="Z1531" s="60">
        <v>0</v>
      </c>
      <c r="AA1531" s="60">
        <v>0</v>
      </c>
      <c r="AB1531" s="60">
        <v>0</v>
      </c>
      <c r="AC1531" s="60">
        <v>0</v>
      </c>
      <c r="AD1531" s="60">
        <v>0</v>
      </c>
      <c r="AE1531" s="60">
        <v>0</v>
      </c>
      <c r="AF1531" s="45">
        <v>53</v>
      </c>
      <c r="AG1531" s="45">
        <v>79</v>
      </c>
      <c r="AH1531" s="45">
        <v>106</v>
      </c>
      <c r="AI1531" s="45">
        <v>158</v>
      </c>
      <c r="AJ1531" s="45">
        <v>0</v>
      </c>
      <c r="AK1531" s="45">
        <v>0</v>
      </c>
      <c r="AL1531" s="45">
        <v>0</v>
      </c>
      <c r="AM1531" s="45">
        <v>0</v>
      </c>
      <c r="AN1531" s="45">
        <v>0</v>
      </c>
      <c r="AO1531" s="45">
        <v>0</v>
      </c>
    </row>
    <row r="1532" spans="1:41">
      <c r="A1532" s="45">
        <v>40111</v>
      </c>
      <c r="B1532" s="45" t="s">
        <v>3595</v>
      </c>
      <c r="C1532" s="45" t="s">
        <v>3596</v>
      </c>
      <c r="D1532" s="45">
        <v>1</v>
      </c>
      <c r="E1532" s="45">
        <v>2</v>
      </c>
      <c r="F1532" s="45">
        <v>1</v>
      </c>
      <c r="G1532" s="45">
        <v>36</v>
      </c>
      <c r="H1532" s="45">
        <v>0</v>
      </c>
      <c r="I1532" s="45">
        <v>57</v>
      </c>
      <c r="J1532" s="45">
        <v>85</v>
      </c>
      <c r="K1532" s="60">
        <v>1000</v>
      </c>
      <c r="L1532" s="45">
        <v>40</v>
      </c>
      <c r="M1532" s="45">
        <v>0</v>
      </c>
      <c r="N1532" s="45">
        <v>114</v>
      </c>
      <c r="O1532" s="45">
        <v>170</v>
      </c>
      <c r="P1532" s="60">
        <v>1000</v>
      </c>
      <c r="Q1532" s="60">
        <v>0</v>
      </c>
      <c r="R1532" s="60">
        <v>0</v>
      </c>
      <c r="S1532" s="60">
        <v>0</v>
      </c>
      <c r="T1532" s="60">
        <v>0</v>
      </c>
      <c r="U1532" s="60">
        <v>0</v>
      </c>
      <c r="V1532" s="60">
        <v>0</v>
      </c>
      <c r="W1532" s="60">
        <v>0</v>
      </c>
      <c r="X1532" s="60">
        <v>0</v>
      </c>
      <c r="Y1532" s="60">
        <v>0</v>
      </c>
      <c r="Z1532" s="60">
        <v>0</v>
      </c>
      <c r="AA1532" s="60">
        <v>0</v>
      </c>
      <c r="AB1532" s="60">
        <v>0</v>
      </c>
      <c r="AC1532" s="60">
        <v>0</v>
      </c>
      <c r="AD1532" s="60">
        <v>0</v>
      </c>
      <c r="AE1532" s="60">
        <v>0</v>
      </c>
      <c r="AF1532" s="45">
        <v>57</v>
      </c>
      <c r="AG1532" s="45">
        <v>85</v>
      </c>
      <c r="AH1532" s="45">
        <v>114</v>
      </c>
      <c r="AI1532" s="45">
        <v>170</v>
      </c>
      <c r="AJ1532" s="45">
        <v>0</v>
      </c>
      <c r="AK1532" s="45">
        <v>0</v>
      </c>
      <c r="AL1532" s="45">
        <v>0</v>
      </c>
      <c r="AM1532" s="45">
        <v>0</v>
      </c>
      <c r="AN1532" s="45">
        <v>0</v>
      </c>
      <c r="AO1532" s="45">
        <v>0</v>
      </c>
    </row>
    <row r="1533" spans="1:41">
      <c r="A1533" s="45">
        <v>40112</v>
      </c>
      <c r="B1533" s="45" t="s">
        <v>3595</v>
      </c>
      <c r="C1533" s="45" t="s">
        <v>3596</v>
      </c>
      <c r="D1533" s="45">
        <v>1</v>
      </c>
      <c r="E1533" s="45">
        <v>2</v>
      </c>
      <c r="F1533" s="45">
        <v>1</v>
      </c>
      <c r="G1533" s="45">
        <v>36</v>
      </c>
      <c r="H1533" s="45">
        <v>0</v>
      </c>
      <c r="I1533" s="45">
        <v>61</v>
      </c>
      <c r="J1533" s="45">
        <v>91</v>
      </c>
      <c r="K1533" s="60">
        <v>1000</v>
      </c>
      <c r="L1533" s="45">
        <v>40</v>
      </c>
      <c r="M1533" s="45">
        <v>0</v>
      </c>
      <c r="N1533" s="45">
        <v>122</v>
      </c>
      <c r="O1533" s="45">
        <v>182</v>
      </c>
      <c r="P1533" s="60">
        <v>1000</v>
      </c>
      <c r="Q1533" s="60">
        <v>0</v>
      </c>
      <c r="R1533" s="60">
        <v>0</v>
      </c>
      <c r="S1533" s="60">
        <v>0</v>
      </c>
      <c r="T1533" s="60">
        <v>0</v>
      </c>
      <c r="U1533" s="60">
        <v>0</v>
      </c>
      <c r="V1533" s="60">
        <v>0</v>
      </c>
      <c r="W1533" s="60">
        <v>0</v>
      </c>
      <c r="X1533" s="60">
        <v>0</v>
      </c>
      <c r="Y1533" s="60">
        <v>0</v>
      </c>
      <c r="Z1533" s="60">
        <v>0</v>
      </c>
      <c r="AA1533" s="60">
        <v>0</v>
      </c>
      <c r="AB1533" s="60">
        <v>0</v>
      </c>
      <c r="AC1533" s="60">
        <v>0</v>
      </c>
      <c r="AD1533" s="60">
        <v>0</v>
      </c>
      <c r="AE1533" s="60">
        <v>0</v>
      </c>
      <c r="AF1533" s="45">
        <v>61</v>
      </c>
      <c r="AG1533" s="45">
        <v>91</v>
      </c>
      <c r="AH1533" s="45">
        <v>122</v>
      </c>
      <c r="AI1533" s="45">
        <v>182</v>
      </c>
      <c r="AJ1533" s="45">
        <v>0</v>
      </c>
      <c r="AK1533" s="45">
        <v>0</v>
      </c>
      <c r="AL1533" s="45">
        <v>0</v>
      </c>
      <c r="AM1533" s="45">
        <v>0</v>
      </c>
      <c r="AN1533" s="45">
        <v>0</v>
      </c>
      <c r="AO1533" s="45">
        <v>0</v>
      </c>
    </row>
    <row r="1534" spans="1:41">
      <c r="A1534" s="45">
        <v>40113</v>
      </c>
      <c r="B1534" s="45" t="s">
        <v>3595</v>
      </c>
      <c r="C1534" s="45" t="s">
        <v>3596</v>
      </c>
      <c r="D1534" s="45">
        <v>1</v>
      </c>
      <c r="E1534" s="45">
        <v>2</v>
      </c>
      <c r="F1534" s="45">
        <v>1</v>
      </c>
      <c r="G1534" s="45">
        <v>36</v>
      </c>
      <c r="H1534" s="45">
        <v>0</v>
      </c>
      <c r="I1534" s="45">
        <v>49</v>
      </c>
      <c r="J1534" s="45">
        <v>73</v>
      </c>
      <c r="K1534" s="60">
        <v>1000</v>
      </c>
      <c r="L1534" s="45">
        <v>40</v>
      </c>
      <c r="M1534" s="45">
        <v>0</v>
      </c>
      <c r="N1534" s="45">
        <v>98</v>
      </c>
      <c r="O1534" s="45">
        <v>146</v>
      </c>
      <c r="P1534" s="60">
        <v>1000</v>
      </c>
      <c r="Q1534" s="60">
        <v>0</v>
      </c>
      <c r="R1534" s="60">
        <v>0</v>
      </c>
      <c r="S1534" s="60">
        <v>0</v>
      </c>
      <c r="T1534" s="60">
        <v>0</v>
      </c>
      <c r="U1534" s="60">
        <v>0</v>
      </c>
      <c r="V1534" s="60">
        <v>0</v>
      </c>
      <c r="W1534" s="60">
        <v>0</v>
      </c>
      <c r="X1534" s="60">
        <v>0</v>
      </c>
      <c r="Y1534" s="60">
        <v>0</v>
      </c>
      <c r="Z1534" s="60">
        <v>0</v>
      </c>
      <c r="AA1534" s="60">
        <v>0</v>
      </c>
      <c r="AB1534" s="60">
        <v>0</v>
      </c>
      <c r="AC1534" s="60">
        <v>0</v>
      </c>
      <c r="AD1534" s="60">
        <v>0</v>
      </c>
      <c r="AE1534" s="60">
        <v>0</v>
      </c>
      <c r="AF1534" s="45">
        <v>49</v>
      </c>
      <c r="AG1534" s="45">
        <v>73</v>
      </c>
      <c r="AH1534" s="45">
        <v>98</v>
      </c>
      <c r="AI1534" s="45">
        <v>146</v>
      </c>
      <c r="AJ1534" s="45">
        <v>0</v>
      </c>
      <c r="AK1534" s="45">
        <v>0</v>
      </c>
      <c r="AL1534" s="45">
        <v>0</v>
      </c>
      <c r="AM1534" s="45">
        <v>0</v>
      </c>
      <c r="AN1534" s="45">
        <v>0</v>
      </c>
      <c r="AO1534" s="45">
        <v>0</v>
      </c>
    </row>
    <row r="1535" spans="1:41">
      <c r="A1535" s="45">
        <v>40114</v>
      </c>
      <c r="B1535" s="45" t="s">
        <v>3595</v>
      </c>
      <c r="C1535" s="45" t="s">
        <v>3596</v>
      </c>
      <c r="D1535" s="45">
        <v>1</v>
      </c>
      <c r="E1535" s="45">
        <v>2</v>
      </c>
      <c r="F1535" s="45">
        <v>1</v>
      </c>
      <c r="G1535" s="45">
        <v>36</v>
      </c>
      <c r="H1535" s="45">
        <v>0</v>
      </c>
      <c r="I1535" s="45">
        <v>53</v>
      </c>
      <c r="J1535" s="45">
        <v>79</v>
      </c>
      <c r="K1535" s="60">
        <v>1000</v>
      </c>
      <c r="L1535" s="45">
        <v>40</v>
      </c>
      <c r="M1535" s="45">
        <v>0</v>
      </c>
      <c r="N1535" s="45">
        <v>106</v>
      </c>
      <c r="O1535" s="45">
        <v>158</v>
      </c>
      <c r="P1535" s="60">
        <v>1000</v>
      </c>
      <c r="Q1535" s="60">
        <v>0</v>
      </c>
      <c r="R1535" s="60">
        <v>0</v>
      </c>
      <c r="S1535" s="60">
        <v>0</v>
      </c>
      <c r="T1535" s="60">
        <v>0</v>
      </c>
      <c r="U1535" s="60">
        <v>0</v>
      </c>
      <c r="V1535" s="60">
        <v>0</v>
      </c>
      <c r="W1535" s="60">
        <v>0</v>
      </c>
      <c r="X1535" s="60">
        <v>0</v>
      </c>
      <c r="Y1535" s="60">
        <v>0</v>
      </c>
      <c r="Z1535" s="60">
        <v>0</v>
      </c>
      <c r="AA1535" s="60">
        <v>0</v>
      </c>
      <c r="AB1535" s="60">
        <v>0</v>
      </c>
      <c r="AC1535" s="60">
        <v>0</v>
      </c>
      <c r="AD1535" s="60">
        <v>0</v>
      </c>
      <c r="AE1535" s="60">
        <v>0</v>
      </c>
      <c r="AF1535" s="45">
        <v>53</v>
      </c>
      <c r="AG1535" s="45">
        <v>79</v>
      </c>
      <c r="AH1535" s="45">
        <v>106</v>
      </c>
      <c r="AI1535" s="45">
        <v>158</v>
      </c>
      <c r="AJ1535" s="45">
        <v>0</v>
      </c>
      <c r="AK1535" s="45">
        <v>0</v>
      </c>
      <c r="AL1535" s="45">
        <v>0</v>
      </c>
      <c r="AM1535" s="45">
        <v>0</v>
      </c>
      <c r="AN1535" s="45">
        <v>0</v>
      </c>
      <c r="AO1535" s="45">
        <v>0</v>
      </c>
    </row>
    <row r="1536" spans="1:41">
      <c r="A1536" s="45">
        <v>40115</v>
      </c>
      <c r="B1536" s="45" t="s">
        <v>3595</v>
      </c>
      <c r="C1536" s="45" t="s">
        <v>3596</v>
      </c>
      <c r="D1536" s="45">
        <v>1</v>
      </c>
      <c r="E1536" s="45">
        <v>2</v>
      </c>
      <c r="F1536" s="45">
        <v>1</v>
      </c>
      <c r="G1536" s="45">
        <v>36</v>
      </c>
      <c r="H1536" s="45">
        <v>0</v>
      </c>
      <c r="I1536" s="45">
        <v>57</v>
      </c>
      <c r="J1536" s="45">
        <v>85</v>
      </c>
      <c r="K1536" s="60">
        <v>1000</v>
      </c>
      <c r="L1536" s="45">
        <v>40</v>
      </c>
      <c r="M1536" s="45">
        <v>0</v>
      </c>
      <c r="N1536" s="45">
        <v>114</v>
      </c>
      <c r="O1536" s="45">
        <v>170</v>
      </c>
      <c r="P1536" s="60">
        <v>1000</v>
      </c>
      <c r="Q1536" s="60">
        <v>0</v>
      </c>
      <c r="R1536" s="60">
        <v>0</v>
      </c>
      <c r="S1536" s="60">
        <v>0</v>
      </c>
      <c r="T1536" s="60">
        <v>0</v>
      </c>
      <c r="U1536" s="60">
        <v>0</v>
      </c>
      <c r="V1536" s="60">
        <v>0</v>
      </c>
      <c r="W1536" s="60">
        <v>0</v>
      </c>
      <c r="X1536" s="60">
        <v>0</v>
      </c>
      <c r="Y1536" s="60">
        <v>0</v>
      </c>
      <c r="Z1536" s="60">
        <v>0</v>
      </c>
      <c r="AA1536" s="60">
        <v>0</v>
      </c>
      <c r="AB1536" s="60">
        <v>0</v>
      </c>
      <c r="AC1536" s="60">
        <v>0</v>
      </c>
      <c r="AD1536" s="60">
        <v>0</v>
      </c>
      <c r="AE1536" s="60">
        <v>0</v>
      </c>
      <c r="AF1536" s="45">
        <v>57</v>
      </c>
      <c r="AG1536" s="45">
        <v>85</v>
      </c>
      <c r="AH1536" s="45">
        <v>114</v>
      </c>
      <c r="AI1536" s="45">
        <v>170</v>
      </c>
      <c r="AJ1536" s="45">
        <v>0</v>
      </c>
      <c r="AK1536" s="45">
        <v>0</v>
      </c>
      <c r="AL1536" s="45">
        <v>0</v>
      </c>
      <c r="AM1536" s="45">
        <v>0</v>
      </c>
      <c r="AN1536" s="45">
        <v>0</v>
      </c>
      <c r="AO1536" s="45">
        <v>0</v>
      </c>
    </row>
    <row r="1537" spans="1:41">
      <c r="A1537" s="45">
        <v>40116</v>
      </c>
      <c r="B1537" s="45" t="s">
        <v>3595</v>
      </c>
      <c r="C1537" s="45" t="s">
        <v>3596</v>
      </c>
      <c r="D1537" s="45">
        <v>1</v>
      </c>
      <c r="E1537" s="45">
        <v>2</v>
      </c>
      <c r="F1537" s="45">
        <v>1</v>
      </c>
      <c r="G1537" s="45">
        <v>36</v>
      </c>
      <c r="H1537" s="45">
        <v>0</v>
      </c>
      <c r="I1537" s="45">
        <v>61</v>
      </c>
      <c r="J1537" s="45">
        <v>91</v>
      </c>
      <c r="K1537" s="60">
        <v>1000</v>
      </c>
      <c r="L1537" s="45">
        <v>40</v>
      </c>
      <c r="M1537" s="45">
        <v>0</v>
      </c>
      <c r="N1537" s="45">
        <v>122</v>
      </c>
      <c r="O1537" s="45">
        <v>182</v>
      </c>
      <c r="P1537" s="60">
        <v>1000</v>
      </c>
      <c r="Q1537" s="60">
        <v>0</v>
      </c>
      <c r="R1537" s="60">
        <v>0</v>
      </c>
      <c r="S1537" s="60">
        <v>0</v>
      </c>
      <c r="T1537" s="60">
        <v>0</v>
      </c>
      <c r="U1537" s="60">
        <v>0</v>
      </c>
      <c r="V1537" s="60">
        <v>0</v>
      </c>
      <c r="W1537" s="60">
        <v>0</v>
      </c>
      <c r="X1537" s="60">
        <v>0</v>
      </c>
      <c r="Y1537" s="60">
        <v>0</v>
      </c>
      <c r="Z1537" s="60">
        <v>0</v>
      </c>
      <c r="AA1537" s="60">
        <v>0</v>
      </c>
      <c r="AB1537" s="60">
        <v>0</v>
      </c>
      <c r="AC1537" s="60">
        <v>0</v>
      </c>
      <c r="AD1537" s="60">
        <v>0</v>
      </c>
      <c r="AE1537" s="60">
        <v>0</v>
      </c>
      <c r="AF1537" s="45">
        <v>61</v>
      </c>
      <c r="AG1537" s="45">
        <v>91</v>
      </c>
      <c r="AH1537" s="45">
        <v>122</v>
      </c>
      <c r="AI1537" s="45">
        <v>182</v>
      </c>
      <c r="AJ1537" s="45">
        <v>0</v>
      </c>
      <c r="AK1537" s="45">
        <v>0</v>
      </c>
      <c r="AL1537" s="45">
        <v>0</v>
      </c>
      <c r="AM1537" s="45">
        <v>0</v>
      </c>
      <c r="AN1537" s="45">
        <v>0</v>
      </c>
      <c r="AO1537" s="45">
        <v>0</v>
      </c>
    </row>
    <row r="1538" spans="1:41">
      <c r="A1538" s="45">
        <v>40117</v>
      </c>
      <c r="B1538" s="45" t="s">
        <v>3595</v>
      </c>
      <c r="C1538" s="45" t="s">
        <v>3596</v>
      </c>
      <c r="D1538" s="45">
        <v>1</v>
      </c>
      <c r="E1538" s="45">
        <v>2</v>
      </c>
      <c r="F1538" s="45">
        <v>1</v>
      </c>
      <c r="G1538" s="45">
        <v>36</v>
      </c>
      <c r="H1538" s="45">
        <v>0</v>
      </c>
      <c r="I1538" s="45">
        <v>49</v>
      </c>
      <c r="J1538" s="45">
        <v>73</v>
      </c>
      <c r="K1538" s="60">
        <v>1000</v>
      </c>
      <c r="L1538" s="45">
        <v>40</v>
      </c>
      <c r="M1538" s="45">
        <v>0</v>
      </c>
      <c r="N1538" s="45">
        <v>98</v>
      </c>
      <c r="O1538" s="45">
        <v>146</v>
      </c>
      <c r="P1538" s="60">
        <v>1000</v>
      </c>
      <c r="Q1538" s="60">
        <v>0</v>
      </c>
      <c r="R1538" s="60">
        <v>0</v>
      </c>
      <c r="S1538" s="60">
        <v>0</v>
      </c>
      <c r="T1538" s="60">
        <v>0</v>
      </c>
      <c r="U1538" s="60">
        <v>0</v>
      </c>
      <c r="V1538" s="60">
        <v>0</v>
      </c>
      <c r="W1538" s="60">
        <v>0</v>
      </c>
      <c r="X1538" s="60">
        <v>0</v>
      </c>
      <c r="Y1538" s="60">
        <v>0</v>
      </c>
      <c r="Z1538" s="60">
        <v>0</v>
      </c>
      <c r="AA1538" s="60">
        <v>0</v>
      </c>
      <c r="AB1538" s="60">
        <v>0</v>
      </c>
      <c r="AC1538" s="60">
        <v>0</v>
      </c>
      <c r="AD1538" s="60">
        <v>0</v>
      </c>
      <c r="AE1538" s="60">
        <v>0</v>
      </c>
      <c r="AF1538" s="45">
        <v>49</v>
      </c>
      <c r="AG1538" s="45">
        <v>73</v>
      </c>
      <c r="AH1538" s="45">
        <v>98</v>
      </c>
      <c r="AI1538" s="45">
        <v>146</v>
      </c>
      <c r="AJ1538" s="45">
        <v>0</v>
      </c>
      <c r="AK1538" s="45">
        <v>0</v>
      </c>
      <c r="AL1538" s="45">
        <v>0</v>
      </c>
      <c r="AM1538" s="45">
        <v>0</v>
      </c>
      <c r="AN1538" s="45">
        <v>0</v>
      </c>
      <c r="AO1538" s="45">
        <v>0</v>
      </c>
    </row>
    <row r="1539" spans="1:41">
      <c r="A1539" s="45">
        <v>40118</v>
      </c>
      <c r="B1539" s="45" t="s">
        <v>3595</v>
      </c>
      <c r="C1539" s="45" t="s">
        <v>3596</v>
      </c>
      <c r="D1539" s="45">
        <v>1</v>
      </c>
      <c r="E1539" s="45">
        <v>2</v>
      </c>
      <c r="F1539" s="45">
        <v>1</v>
      </c>
      <c r="G1539" s="45">
        <v>36</v>
      </c>
      <c r="H1539" s="45">
        <v>0</v>
      </c>
      <c r="I1539" s="45">
        <v>53</v>
      </c>
      <c r="J1539" s="45">
        <v>79</v>
      </c>
      <c r="K1539" s="60">
        <v>1000</v>
      </c>
      <c r="L1539" s="45">
        <v>40</v>
      </c>
      <c r="M1539" s="45">
        <v>0</v>
      </c>
      <c r="N1539" s="45">
        <v>106</v>
      </c>
      <c r="O1539" s="45">
        <v>158</v>
      </c>
      <c r="P1539" s="60">
        <v>1000</v>
      </c>
      <c r="Q1539" s="60">
        <v>0</v>
      </c>
      <c r="R1539" s="60">
        <v>0</v>
      </c>
      <c r="S1539" s="60">
        <v>0</v>
      </c>
      <c r="T1539" s="60">
        <v>0</v>
      </c>
      <c r="U1539" s="60">
        <v>0</v>
      </c>
      <c r="V1539" s="60">
        <v>0</v>
      </c>
      <c r="W1539" s="60">
        <v>0</v>
      </c>
      <c r="X1539" s="60">
        <v>0</v>
      </c>
      <c r="Y1539" s="60">
        <v>0</v>
      </c>
      <c r="Z1539" s="60">
        <v>0</v>
      </c>
      <c r="AA1539" s="60">
        <v>0</v>
      </c>
      <c r="AB1539" s="60">
        <v>0</v>
      </c>
      <c r="AC1539" s="60">
        <v>0</v>
      </c>
      <c r="AD1539" s="60">
        <v>0</v>
      </c>
      <c r="AE1539" s="60">
        <v>0</v>
      </c>
      <c r="AF1539" s="45">
        <v>53</v>
      </c>
      <c r="AG1539" s="45">
        <v>79</v>
      </c>
      <c r="AH1539" s="45">
        <v>106</v>
      </c>
      <c r="AI1539" s="45">
        <v>158</v>
      </c>
      <c r="AJ1539" s="45">
        <v>0</v>
      </c>
      <c r="AK1539" s="45">
        <v>0</v>
      </c>
      <c r="AL1539" s="45">
        <v>0</v>
      </c>
      <c r="AM1539" s="45">
        <v>0</v>
      </c>
      <c r="AN1539" s="45">
        <v>0</v>
      </c>
      <c r="AO1539" s="45">
        <v>0</v>
      </c>
    </row>
    <row r="1540" spans="1:41">
      <c r="A1540" s="45">
        <v>40119</v>
      </c>
      <c r="B1540" s="45" t="s">
        <v>3595</v>
      </c>
      <c r="C1540" s="45" t="s">
        <v>3596</v>
      </c>
      <c r="D1540" s="45">
        <v>1</v>
      </c>
      <c r="E1540" s="45">
        <v>2</v>
      </c>
      <c r="F1540" s="45">
        <v>1</v>
      </c>
      <c r="G1540" s="45">
        <v>36</v>
      </c>
      <c r="H1540" s="45">
        <v>0</v>
      </c>
      <c r="I1540" s="45">
        <v>57</v>
      </c>
      <c r="J1540" s="45">
        <v>85</v>
      </c>
      <c r="K1540" s="60">
        <v>1000</v>
      </c>
      <c r="L1540" s="45">
        <v>40</v>
      </c>
      <c r="M1540" s="45">
        <v>0</v>
      </c>
      <c r="N1540" s="45">
        <v>114</v>
      </c>
      <c r="O1540" s="45">
        <v>170</v>
      </c>
      <c r="P1540" s="60">
        <v>1000</v>
      </c>
      <c r="Q1540" s="60">
        <v>0</v>
      </c>
      <c r="R1540" s="60">
        <v>0</v>
      </c>
      <c r="S1540" s="60">
        <v>0</v>
      </c>
      <c r="T1540" s="60">
        <v>0</v>
      </c>
      <c r="U1540" s="60">
        <v>0</v>
      </c>
      <c r="V1540" s="60">
        <v>0</v>
      </c>
      <c r="W1540" s="60">
        <v>0</v>
      </c>
      <c r="X1540" s="60">
        <v>0</v>
      </c>
      <c r="Y1540" s="60">
        <v>0</v>
      </c>
      <c r="Z1540" s="60">
        <v>0</v>
      </c>
      <c r="AA1540" s="60">
        <v>0</v>
      </c>
      <c r="AB1540" s="60">
        <v>0</v>
      </c>
      <c r="AC1540" s="60">
        <v>0</v>
      </c>
      <c r="AD1540" s="60">
        <v>0</v>
      </c>
      <c r="AE1540" s="60">
        <v>0</v>
      </c>
      <c r="AF1540" s="45">
        <v>57</v>
      </c>
      <c r="AG1540" s="45">
        <v>85</v>
      </c>
      <c r="AH1540" s="45">
        <v>114</v>
      </c>
      <c r="AI1540" s="45">
        <v>170</v>
      </c>
      <c r="AJ1540" s="45">
        <v>0</v>
      </c>
      <c r="AK1540" s="45">
        <v>0</v>
      </c>
      <c r="AL1540" s="45">
        <v>0</v>
      </c>
      <c r="AM1540" s="45">
        <v>0</v>
      </c>
      <c r="AN1540" s="45">
        <v>0</v>
      </c>
      <c r="AO1540" s="45">
        <v>0</v>
      </c>
    </row>
    <row r="1541" spans="1:41">
      <c r="A1541" s="45">
        <v>40120</v>
      </c>
      <c r="B1541" s="45" t="s">
        <v>3595</v>
      </c>
      <c r="C1541" s="45" t="s">
        <v>3596</v>
      </c>
      <c r="D1541" s="45">
        <v>1</v>
      </c>
      <c r="E1541" s="45">
        <v>2</v>
      </c>
      <c r="F1541" s="45">
        <v>1</v>
      </c>
      <c r="G1541" s="45">
        <v>36</v>
      </c>
      <c r="H1541" s="45">
        <v>0</v>
      </c>
      <c r="I1541" s="45">
        <v>61</v>
      </c>
      <c r="J1541" s="45">
        <v>91</v>
      </c>
      <c r="K1541" s="60">
        <v>1000</v>
      </c>
      <c r="L1541" s="45">
        <v>40</v>
      </c>
      <c r="M1541" s="45">
        <v>0</v>
      </c>
      <c r="N1541" s="45">
        <v>122</v>
      </c>
      <c r="O1541" s="45">
        <v>182</v>
      </c>
      <c r="P1541" s="60">
        <v>1000</v>
      </c>
      <c r="Q1541" s="60">
        <v>0</v>
      </c>
      <c r="R1541" s="60">
        <v>0</v>
      </c>
      <c r="S1541" s="60">
        <v>0</v>
      </c>
      <c r="T1541" s="60">
        <v>0</v>
      </c>
      <c r="U1541" s="60">
        <v>0</v>
      </c>
      <c r="V1541" s="60">
        <v>0</v>
      </c>
      <c r="W1541" s="60">
        <v>0</v>
      </c>
      <c r="X1541" s="60">
        <v>0</v>
      </c>
      <c r="Y1541" s="60">
        <v>0</v>
      </c>
      <c r="Z1541" s="60">
        <v>0</v>
      </c>
      <c r="AA1541" s="60">
        <v>0</v>
      </c>
      <c r="AB1541" s="60">
        <v>0</v>
      </c>
      <c r="AC1541" s="60">
        <v>0</v>
      </c>
      <c r="AD1541" s="60">
        <v>0</v>
      </c>
      <c r="AE1541" s="60">
        <v>0</v>
      </c>
      <c r="AF1541" s="45">
        <v>61</v>
      </c>
      <c r="AG1541" s="45">
        <v>91</v>
      </c>
      <c r="AH1541" s="45">
        <v>122</v>
      </c>
      <c r="AI1541" s="45">
        <v>182</v>
      </c>
      <c r="AJ1541" s="45">
        <v>0</v>
      </c>
      <c r="AK1541" s="45">
        <v>0</v>
      </c>
      <c r="AL1541" s="45">
        <v>0</v>
      </c>
      <c r="AM1541" s="45">
        <v>0</v>
      </c>
      <c r="AN1541" s="45">
        <v>0</v>
      </c>
      <c r="AO1541" s="45">
        <v>0</v>
      </c>
    </row>
    <row r="1542" spans="1:41">
      <c r="A1542" s="45">
        <v>40121</v>
      </c>
      <c r="B1542" s="45" t="s">
        <v>3595</v>
      </c>
      <c r="C1542" s="45" t="s">
        <v>3596</v>
      </c>
      <c r="D1542" s="45">
        <v>1</v>
      </c>
      <c r="E1542" s="45">
        <v>2</v>
      </c>
      <c r="F1542" s="45">
        <v>1</v>
      </c>
      <c r="G1542" s="45">
        <v>36</v>
      </c>
      <c r="H1542" s="45">
        <v>0</v>
      </c>
      <c r="I1542" s="45">
        <v>53</v>
      </c>
      <c r="J1542" s="45">
        <v>80</v>
      </c>
      <c r="K1542" s="60">
        <v>1000</v>
      </c>
      <c r="L1542" s="45">
        <v>40</v>
      </c>
      <c r="M1542" s="45">
        <v>0</v>
      </c>
      <c r="N1542" s="45">
        <v>106</v>
      </c>
      <c r="O1542" s="45">
        <v>160</v>
      </c>
      <c r="P1542" s="60">
        <v>1000</v>
      </c>
      <c r="Q1542" s="60">
        <v>0</v>
      </c>
      <c r="R1542" s="60">
        <v>0</v>
      </c>
      <c r="S1542" s="60">
        <v>0</v>
      </c>
      <c r="T1542" s="60">
        <v>0</v>
      </c>
      <c r="U1542" s="60">
        <v>0</v>
      </c>
      <c r="V1542" s="60">
        <v>0</v>
      </c>
      <c r="W1542" s="60">
        <v>0</v>
      </c>
      <c r="X1542" s="60">
        <v>0</v>
      </c>
      <c r="Y1542" s="60">
        <v>0</v>
      </c>
      <c r="Z1542" s="60">
        <v>0</v>
      </c>
      <c r="AA1542" s="60">
        <v>0</v>
      </c>
      <c r="AB1542" s="60">
        <v>0</v>
      </c>
      <c r="AC1542" s="60">
        <v>0</v>
      </c>
      <c r="AD1542" s="60">
        <v>0</v>
      </c>
      <c r="AE1542" s="60">
        <v>0</v>
      </c>
      <c r="AF1542" s="45">
        <v>53</v>
      </c>
      <c r="AG1542" s="45">
        <v>80</v>
      </c>
      <c r="AH1542" s="45">
        <v>106</v>
      </c>
      <c r="AI1542" s="45">
        <v>160</v>
      </c>
      <c r="AJ1542" s="45">
        <v>0</v>
      </c>
      <c r="AK1542" s="45">
        <v>0</v>
      </c>
      <c r="AL1542" s="45">
        <v>0</v>
      </c>
      <c r="AM1542" s="45">
        <v>0</v>
      </c>
      <c r="AN1542" s="45">
        <v>0</v>
      </c>
      <c r="AO1542" s="45">
        <v>0</v>
      </c>
    </row>
    <row r="1543" spans="1:41">
      <c r="A1543" s="45">
        <v>40122</v>
      </c>
      <c r="B1543" s="45" t="s">
        <v>3595</v>
      </c>
      <c r="C1543" s="45" t="s">
        <v>3596</v>
      </c>
      <c r="D1543" s="45">
        <v>1</v>
      </c>
      <c r="E1543" s="45">
        <v>2</v>
      </c>
      <c r="F1543" s="45">
        <v>1</v>
      </c>
      <c r="G1543" s="45">
        <v>36</v>
      </c>
      <c r="H1543" s="45">
        <v>0</v>
      </c>
      <c r="I1543" s="45">
        <v>57</v>
      </c>
      <c r="J1543" s="45">
        <v>86</v>
      </c>
      <c r="K1543" s="60">
        <v>1000</v>
      </c>
      <c r="L1543" s="45">
        <v>40</v>
      </c>
      <c r="M1543" s="45">
        <v>0</v>
      </c>
      <c r="N1543" s="45">
        <v>114</v>
      </c>
      <c r="O1543" s="45">
        <v>172</v>
      </c>
      <c r="P1543" s="60">
        <v>1000</v>
      </c>
      <c r="Q1543" s="60">
        <v>0</v>
      </c>
      <c r="R1543" s="60">
        <v>0</v>
      </c>
      <c r="S1543" s="60">
        <v>0</v>
      </c>
      <c r="T1543" s="60">
        <v>0</v>
      </c>
      <c r="U1543" s="60">
        <v>0</v>
      </c>
      <c r="V1543" s="60">
        <v>0</v>
      </c>
      <c r="W1543" s="60">
        <v>0</v>
      </c>
      <c r="X1543" s="60">
        <v>0</v>
      </c>
      <c r="Y1543" s="60">
        <v>0</v>
      </c>
      <c r="Z1543" s="60">
        <v>0</v>
      </c>
      <c r="AA1543" s="60">
        <v>0</v>
      </c>
      <c r="AB1543" s="60">
        <v>0</v>
      </c>
      <c r="AC1543" s="60">
        <v>0</v>
      </c>
      <c r="AD1543" s="60">
        <v>0</v>
      </c>
      <c r="AE1543" s="60">
        <v>0</v>
      </c>
      <c r="AF1543" s="45">
        <v>57</v>
      </c>
      <c r="AG1543" s="45">
        <v>86</v>
      </c>
      <c r="AH1543" s="45">
        <v>114</v>
      </c>
      <c r="AI1543" s="45">
        <v>172</v>
      </c>
      <c r="AJ1543" s="45">
        <v>0</v>
      </c>
      <c r="AK1543" s="45">
        <v>0</v>
      </c>
      <c r="AL1543" s="45">
        <v>0</v>
      </c>
      <c r="AM1543" s="45">
        <v>0</v>
      </c>
      <c r="AN1543" s="45">
        <v>0</v>
      </c>
      <c r="AO1543" s="45">
        <v>0</v>
      </c>
    </row>
    <row r="1544" spans="1:41">
      <c r="A1544" s="45">
        <v>40123</v>
      </c>
      <c r="B1544" s="45" t="s">
        <v>3595</v>
      </c>
      <c r="C1544" s="45" t="s">
        <v>3596</v>
      </c>
      <c r="D1544" s="45">
        <v>1</v>
      </c>
      <c r="E1544" s="45">
        <v>2</v>
      </c>
      <c r="F1544" s="45">
        <v>1</v>
      </c>
      <c r="G1544" s="45">
        <v>36</v>
      </c>
      <c r="H1544" s="45">
        <v>0</v>
      </c>
      <c r="I1544" s="45">
        <v>62</v>
      </c>
      <c r="J1544" s="45">
        <v>93</v>
      </c>
      <c r="K1544" s="60">
        <v>1000</v>
      </c>
      <c r="L1544" s="45">
        <v>40</v>
      </c>
      <c r="M1544" s="45">
        <v>0</v>
      </c>
      <c r="N1544" s="45">
        <v>124</v>
      </c>
      <c r="O1544" s="45">
        <v>186</v>
      </c>
      <c r="P1544" s="60">
        <v>1000</v>
      </c>
      <c r="Q1544" s="60">
        <v>0</v>
      </c>
      <c r="R1544" s="60">
        <v>0</v>
      </c>
      <c r="S1544" s="60">
        <v>0</v>
      </c>
      <c r="T1544" s="60">
        <v>0</v>
      </c>
      <c r="U1544" s="60">
        <v>0</v>
      </c>
      <c r="V1544" s="60">
        <v>0</v>
      </c>
      <c r="W1544" s="60">
        <v>0</v>
      </c>
      <c r="X1544" s="60">
        <v>0</v>
      </c>
      <c r="Y1544" s="60">
        <v>0</v>
      </c>
      <c r="Z1544" s="60">
        <v>0</v>
      </c>
      <c r="AA1544" s="60">
        <v>0</v>
      </c>
      <c r="AB1544" s="60">
        <v>0</v>
      </c>
      <c r="AC1544" s="60">
        <v>0</v>
      </c>
      <c r="AD1544" s="60">
        <v>0</v>
      </c>
      <c r="AE1544" s="60">
        <v>0</v>
      </c>
      <c r="AF1544" s="45">
        <v>62</v>
      </c>
      <c r="AG1544" s="45">
        <v>93</v>
      </c>
      <c r="AH1544" s="45">
        <v>124</v>
      </c>
      <c r="AI1544" s="45">
        <v>186</v>
      </c>
      <c r="AJ1544" s="45">
        <v>0</v>
      </c>
      <c r="AK1544" s="45">
        <v>0</v>
      </c>
      <c r="AL1544" s="45">
        <v>0</v>
      </c>
      <c r="AM1544" s="45">
        <v>0</v>
      </c>
      <c r="AN1544" s="45">
        <v>0</v>
      </c>
      <c r="AO1544" s="45">
        <v>0</v>
      </c>
    </row>
    <row r="1545" spans="1:41">
      <c r="A1545" s="45">
        <v>40124</v>
      </c>
      <c r="B1545" s="45" t="s">
        <v>3595</v>
      </c>
      <c r="C1545" s="45" t="s">
        <v>3596</v>
      </c>
      <c r="D1545" s="45">
        <v>1</v>
      </c>
      <c r="E1545" s="45">
        <v>2</v>
      </c>
      <c r="F1545" s="45">
        <v>1</v>
      </c>
      <c r="G1545" s="45">
        <v>36</v>
      </c>
      <c r="H1545" s="45">
        <v>0</v>
      </c>
      <c r="I1545" s="45">
        <v>66</v>
      </c>
      <c r="J1545" s="45">
        <v>99</v>
      </c>
      <c r="K1545" s="60">
        <v>1000</v>
      </c>
      <c r="L1545" s="45">
        <v>40</v>
      </c>
      <c r="M1545" s="45">
        <v>0</v>
      </c>
      <c r="N1545" s="45">
        <v>132</v>
      </c>
      <c r="O1545" s="45">
        <v>198</v>
      </c>
      <c r="P1545" s="60">
        <v>1000</v>
      </c>
      <c r="Q1545" s="60">
        <v>0</v>
      </c>
      <c r="R1545" s="60">
        <v>0</v>
      </c>
      <c r="S1545" s="60">
        <v>0</v>
      </c>
      <c r="T1545" s="60">
        <v>0</v>
      </c>
      <c r="U1545" s="60">
        <v>0</v>
      </c>
      <c r="V1545" s="60">
        <v>0</v>
      </c>
      <c r="W1545" s="60">
        <v>0</v>
      </c>
      <c r="X1545" s="60">
        <v>0</v>
      </c>
      <c r="Y1545" s="60">
        <v>0</v>
      </c>
      <c r="Z1545" s="60">
        <v>0</v>
      </c>
      <c r="AA1545" s="60">
        <v>0</v>
      </c>
      <c r="AB1545" s="60">
        <v>0</v>
      </c>
      <c r="AC1545" s="60">
        <v>0</v>
      </c>
      <c r="AD1545" s="60">
        <v>0</v>
      </c>
      <c r="AE1545" s="60">
        <v>0</v>
      </c>
      <c r="AF1545" s="45">
        <v>66</v>
      </c>
      <c r="AG1545" s="45">
        <v>99</v>
      </c>
      <c r="AH1545" s="45">
        <v>132</v>
      </c>
      <c r="AI1545" s="45">
        <v>198</v>
      </c>
      <c r="AJ1545" s="45">
        <v>0</v>
      </c>
      <c r="AK1545" s="45">
        <v>0</v>
      </c>
      <c r="AL1545" s="45">
        <v>0</v>
      </c>
      <c r="AM1545" s="45">
        <v>0</v>
      </c>
      <c r="AN1545" s="45">
        <v>0</v>
      </c>
      <c r="AO1545" s="45">
        <v>0</v>
      </c>
    </row>
    <row r="1546" spans="1:41">
      <c r="A1546" s="45">
        <v>40125</v>
      </c>
      <c r="B1546" s="45" t="s">
        <v>3595</v>
      </c>
      <c r="C1546" s="45" t="s">
        <v>3596</v>
      </c>
      <c r="D1546" s="45">
        <v>1</v>
      </c>
      <c r="E1546" s="45">
        <v>2</v>
      </c>
      <c r="F1546" s="45">
        <v>1</v>
      </c>
      <c r="G1546" s="45">
        <v>36</v>
      </c>
      <c r="H1546" s="45">
        <v>0</v>
      </c>
      <c r="I1546" s="45">
        <v>53</v>
      </c>
      <c r="J1546" s="45">
        <v>80</v>
      </c>
      <c r="K1546" s="60">
        <v>1000</v>
      </c>
      <c r="L1546" s="45">
        <v>40</v>
      </c>
      <c r="M1546" s="45">
        <v>0</v>
      </c>
      <c r="N1546" s="45">
        <v>106</v>
      </c>
      <c r="O1546" s="45">
        <v>160</v>
      </c>
      <c r="P1546" s="60">
        <v>1000</v>
      </c>
      <c r="Q1546" s="60">
        <v>0</v>
      </c>
      <c r="R1546" s="60">
        <v>0</v>
      </c>
      <c r="S1546" s="60">
        <v>0</v>
      </c>
      <c r="T1546" s="60">
        <v>0</v>
      </c>
      <c r="U1546" s="60">
        <v>0</v>
      </c>
      <c r="V1546" s="60">
        <v>0</v>
      </c>
      <c r="W1546" s="60">
        <v>0</v>
      </c>
      <c r="X1546" s="60">
        <v>0</v>
      </c>
      <c r="Y1546" s="60">
        <v>0</v>
      </c>
      <c r="Z1546" s="60">
        <v>0</v>
      </c>
      <c r="AA1546" s="60">
        <v>0</v>
      </c>
      <c r="AB1546" s="60">
        <v>0</v>
      </c>
      <c r="AC1546" s="60">
        <v>0</v>
      </c>
      <c r="AD1546" s="60">
        <v>0</v>
      </c>
      <c r="AE1546" s="60">
        <v>0</v>
      </c>
      <c r="AF1546" s="45">
        <v>53</v>
      </c>
      <c r="AG1546" s="45">
        <v>80</v>
      </c>
      <c r="AH1546" s="45">
        <v>106</v>
      </c>
      <c r="AI1546" s="45">
        <v>160</v>
      </c>
      <c r="AJ1546" s="45">
        <v>0</v>
      </c>
      <c r="AK1546" s="45">
        <v>0</v>
      </c>
      <c r="AL1546" s="45">
        <v>0</v>
      </c>
      <c r="AM1546" s="45">
        <v>0</v>
      </c>
      <c r="AN1546" s="45">
        <v>0</v>
      </c>
      <c r="AO1546" s="45">
        <v>0</v>
      </c>
    </row>
    <row r="1547" spans="1:41">
      <c r="A1547" s="45">
        <v>40126</v>
      </c>
      <c r="B1547" s="45" t="s">
        <v>3595</v>
      </c>
      <c r="C1547" s="45" t="s">
        <v>3596</v>
      </c>
      <c r="D1547" s="45">
        <v>1</v>
      </c>
      <c r="E1547" s="45">
        <v>2</v>
      </c>
      <c r="F1547" s="45">
        <v>1</v>
      </c>
      <c r="G1547" s="45">
        <v>36</v>
      </c>
      <c r="H1547" s="45">
        <v>0</v>
      </c>
      <c r="I1547" s="45">
        <v>57</v>
      </c>
      <c r="J1547" s="45">
        <v>86</v>
      </c>
      <c r="K1547" s="60">
        <v>1000</v>
      </c>
      <c r="L1547" s="45">
        <v>40</v>
      </c>
      <c r="M1547" s="45">
        <v>0</v>
      </c>
      <c r="N1547" s="45">
        <v>114</v>
      </c>
      <c r="O1547" s="45">
        <v>172</v>
      </c>
      <c r="P1547" s="60">
        <v>1000</v>
      </c>
      <c r="Q1547" s="60">
        <v>0</v>
      </c>
      <c r="R1547" s="60">
        <v>0</v>
      </c>
      <c r="S1547" s="60">
        <v>0</v>
      </c>
      <c r="T1547" s="60">
        <v>0</v>
      </c>
      <c r="U1547" s="60">
        <v>0</v>
      </c>
      <c r="V1547" s="60">
        <v>0</v>
      </c>
      <c r="W1547" s="60">
        <v>0</v>
      </c>
      <c r="X1547" s="60">
        <v>0</v>
      </c>
      <c r="Y1547" s="60">
        <v>0</v>
      </c>
      <c r="Z1547" s="60">
        <v>0</v>
      </c>
      <c r="AA1547" s="60">
        <v>0</v>
      </c>
      <c r="AB1547" s="60">
        <v>0</v>
      </c>
      <c r="AC1547" s="60">
        <v>0</v>
      </c>
      <c r="AD1547" s="60">
        <v>0</v>
      </c>
      <c r="AE1547" s="60">
        <v>0</v>
      </c>
      <c r="AF1547" s="45">
        <v>57</v>
      </c>
      <c r="AG1547" s="45">
        <v>86</v>
      </c>
      <c r="AH1547" s="45">
        <v>114</v>
      </c>
      <c r="AI1547" s="45">
        <v>172</v>
      </c>
      <c r="AJ1547" s="45">
        <v>0</v>
      </c>
      <c r="AK1547" s="45">
        <v>0</v>
      </c>
      <c r="AL1547" s="45">
        <v>0</v>
      </c>
      <c r="AM1547" s="45">
        <v>0</v>
      </c>
      <c r="AN1547" s="45">
        <v>0</v>
      </c>
      <c r="AO1547" s="45">
        <v>0</v>
      </c>
    </row>
    <row r="1548" spans="1:41">
      <c r="A1548" s="45">
        <v>40127</v>
      </c>
      <c r="B1548" s="45" t="s">
        <v>3595</v>
      </c>
      <c r="C1548" s="45" t="s">
        <v>3596</v>
      </c>
      <c r="D1548" s="45">
        <v>1</v>
      </c>
      <c r="E1548" s="45">
        <v>2</v>
      </c>
      <c r="F1548" s="45">
        <v>1</v>
      </c>
      <c r="G1548" s="45">
        <v>36</v>
      </c>
      <c r="H1548" s="45">
        <v>0</v>
      </c>
      <c r="I1548" s="45">
        <v>62</v>
      </c>
      <c r="J1548" s="45">
        <v>93</v>
      </c>
      <c r="K1548" s="60">
        <v>1000</v>
      </c>
      <c r="L1548" s="45">
        <v>40</v>
      </c>
      <c r="M1548" s="45">
        <v>0</v>
      </c>
      <c r="N1548" s="45">
        <v>124</v>
      </c>
      <c r="O1548" s="45">
        <v>186</v>
      </c>
      <c r="P1548" s="60">
        <v>1000</v>
      </c>
      <c r="Q1548" s="60">
        <v>0</v>
      </c>
      <c r="R1548" s="60">
        <v>0</v>
      </c>
      <c r="S1548" s="60">
        <v>0</v>
      </c>
      <c r="T1548" s="60">
        <v>0</v>
      </c>
      <c r="U1548" s="60">
        <v>0</v>
      </c>
      <c r="V1548" s="60">
        <v>0</v>
      </c>
      <c r="W1548" s="60">
        <v>0</v>
      </c>
      <c r="X1548" s="60">
        <v>0</v>
      </c>
      <c r="Y1548" s="60">
        <v>0</v>
      </c>
      <c r="Z1548" s="60">
        <v>0</v>
      </c>
      <c r="AA1548" s="60">
        <v>0</v>
      </c>
      <c r="AB1548" s="60">
        <v>0</v>
      </c>
      <c r="AC1548" s="60">
        <v>0</v>
      </c>
      <c r="AD1548" s="60">
        <v>0</v>
      </c>
      <c r="AE1548" s="60">
        <v>0</v>
      </c>
      <c r="AF1548" s="45">
        <v>62</v>
      </c>
      <c r="AG1548" s="45">
        <v>93</v>
      </c>
      <c r="AH1548" s="45">
        <v>124</v>
      </c>
      <c r="AI1548" s="45">
        <v>186</v>
      </c>
      <c r="AJ1548" s="45">
        <v>0</v>
      </c>
      <c r="AK1548" s="45">
        <v>0</v>
      </c>
      <c r="AL1548" s="45">
        <v>0</v>
      </c>
      <c r="AM1548" s="45">
        <v>0</v>
      </c>
      <c r="AN1548" s="45">
        <v>0</v>
      </c>
      <c r="AO1548" s="45">
        <v>0</v>
      </c>
    </row>
    <row r="1549" spans="1:41">
      <c r="A1549" s="45">
        <v>40128</v>
      </c>
      <c r="B1549" s="45" t="s">
        <v>3595</v>
      </c>
      <c r="C1549" s="45" t="s">
        <v>3596</v>
      </c>
      <c r="D1549" s="45">
        <v>1</v>
      </c>
      <c r="E1549" s="45">
        <v>2</v>
      </c>
      <c r="F1549" s="45">
        <v>1</v>
      </c>
      <c r="G1549" s="45">
        <v>36</v>
      </c>
      <c r="H1549" s="45">
        <v>0</v>
      </c>
      <c r="I1549" s="45">
        <v>66</v>
      </c>
      <c r="J1549" s="45">
        <v>99</v>
      </c>
      <c r="K1549" s="60">
        <v>1000</v>
      </c>
      <c r="L1549" s="45">
        <v>40</v>
      </c>
      <c r="M1549" s="45">
        <v>0</v>
      </c>
      <c r="N1549" s="45">
        <v>132</v>
      </c>
      <c r="O1549" s="45">
        <v>198</v>
      </c>
      <c r="P1549" s="60">
        <v>1000</v>
      </c>
      <c r="Q1549" s="60">
        <v>0</v>
      </c>
      <c r="R1549" s="60">
        <v>0</v>
      </c>
      <c r="S1549" s="60">
        <v>0</v>
      </c>
      <c r="T1549" s="60">
        <v>0</v>
      </c>
      <c r="U1549" s="60">
        <v>0</v>
      </c>
      <c r="V1549" s="60">
        <v>0</v>
      </c>
      <c r="W1549" s="60">
        <v>0</v>
      </c>
      <c r="X1549" s="60">
        <v>0</v>
      </c>
      <c r="Y1549" s="60">
        <v>0</v>
      </c>
      <c r="Z1549" s="60">
        <v>0</v>
      </c>
      <c r="AA1549" s="60">
        <v>0</v>
      </c>
      <c r="AB1549" s="60">
        <v>0</v>
      </c>
      <c r="AC1549" s="60">
        <v>0</v>
      </c>
      <c r="AD1549" s="60">
        <v>0</v>
      </c>
      <c r="AE1549" s="60">
        <v>0</v>
      </c>
      <c r="AF1549" s="45">
        <v>66</v>
      </c>
      <c r="AG1549" s="45">
        <v>99</v>
      </c>
      <c r="AH1549" s="45">
        <v>132</v>
      </c>
      <c r="AI1549" s="45">
        <v>198</v>
      </c>
      <c r="AJ1549" s="45">
        <v>0</v>
      </c>
      <c r="AK1549" s="45">
        <v>0</v>
      </c>
      <c r="AL1549" s="45">
        <v>0</v>
      </c>
      <c r="AM1549" s="45">
        <v>0</v>
      </c>
      <c r="AN1549" s="45">
        <v>0</v>
      </c>
      <c r="AO1549" s="45">
        <v>0</v>
      </c>
    </row>
    <row r="1550" spans="1:41">
      <c r="A1550" s="45">
        <v>40129</v>
      </c>
      <c r="B1550" s="45" t="s">
        <v>3595</v>
      </c>
      <c r="C1550" s="45" t="s">
        <v>3596</v>
      </c>
      <c r="D1550" s="45">
        <v>1</v>
      </c>
      <c r="E1550" s="45">
        <v>2</v>
      </c>
      <c r="F1550" s="45">
        <v>1</v>
      </c>
      <c r="G1550" s="45">
        <v>36</v>
      </c>
      <c r="H1550" s="45">
        <v>0</v>
      </c>
      <c r="I1550" s="45">
        <v>53</v>
      </c>
      <c r="J1550" s="45">
        <v>80</v>
      </c>
      <c r="K1550" s="60">
        <v>1000</v>
      </c>
      <c r="L1550" s="45">
        <v>40</v>
      </c>
      <c r="M1550" s="45">
        <v>0</v>
      </c>
      <c r="N1550" s="45">
        <v>106</v>
      </c>
      <c r="O1550" s="45">
        <v>160</v>
      </c>
      <c r="P1550" s="60">
        <v>1000</v>
      </c>
      <c r="Q1550" s="60">
        <v>0</v>
      </c>
      <c r="R1550" s="60">
        <v>0</v>
      </c>
      <c r="S1550" s="60">
        <v>0</v>
      </c>
      <c r="T1550" s="60">
        <v>0</v>
      </c>
      <c r="U1550" s="60">
        <v>0</v>
      </c>
      <c r="V1550" s="60">
        <v>0</v>
      </c>
      <c r="W1550" s="60">
        <v>0</v>
      </c>
      <c r="X1550" s="60">
        <v>0</v>
      </c>
      <c r="Y1550" s="60">
        <v>0</v>
      </c>
      <c r="Z1550" s="60">
        <v>0</v>
      </c>
      <c r="AA1550" s="60">
        <v>0</v>
      </c>
      <c r="AB1550" s="60">
        <v>0</v>
      </c>
      <c r="AC1550" s="60">
        <v>0</v>
      </c>
      <c r="AD1550" s="60">
        <v>0</v>
      </c>
      <c r="AE1550" s="60">
        <v>0</v>
      </c>
      <c r="AF1550" s="45">
        <v>53</v>
      </c>
      <c r="AG1550" s="45">
        <v>80</v>
      </c>
      <c r="AH1550" s="45">
        <v>106</v>
      </c>
      <c r="AI1550" s="45">
        <v>160</v>
      </c>
      <c r="AJ1550" s="45">
        <v>0</v>
      </c>
      <c r="AK1550" s="45">
        <v>0</v>
      </c>
      <c r="AL1550" s="45">
        <v>0</v>
      </c>
      <c r="AM1550" s="45">
        <v>0</v>
      </c>
      <c r="AN1550" s="45">
        <v>0</v>
      </c>
      <c r="AO1550" s="45">
        <v>0</v>
      </c>
    </row>
    <row r="1551" spans="1:41">
      <c r="A1551" s="45">
        <v>40130</v>
      </c>
      <c r="B1551" s="45" t="s">
        <v>3595</v>
      </c>
      <c r="C1551" s="45" t="s">
        <v>3596</v>
      </c>
      <c r="D1551" s="45">
        <v>1</v>
      </c>
      <c r="E1551" s="45">
        <v>2</v>
      </c>
      <c r="F1551" s="45">
        <v>1</v>
      </c>
      <c r="G1551" s="45">
        <v>36</v>
      </c>
      <c r="H1551" s="45">
        <v>0</v>
      </c>
      <c r="I1551" s="45">
        <v>57</v>
      </c>
      <c r="J1551" s="45">
        <v>86</v>
      </c>
      <c r="K1551" s="60">
        <v>1000</v>
      </c>
      <c r="L1551" s="45">
        <v>40</v>
      </c>
      <c r="M1551" s="45">
        <v>0</v>
      </c>
      <c r="N1551" s="45">
        <v>114</v>
      </c>
      <c r="O1551" s="45">
        <v>172</v>
      </c>
      <c r="P1551" s="60">
        <v>1000</v>
      </c>
      <c r="Q1551" s="60">
        <v>0</v>
      </c>
      <c r="R1551" s="60">
        <v>0</v>
      </c>
      <c r="S1551" s="60">
        <v>0</v>
      </c>
      <c r="T1551" s="60">
        <v>0</v>
      </c>
      <c r="U1551" s="60">
        <v>0</v>
      </c>
      <c r="V1551" s="60">
        <v>0</v>
      </c>
      <c r="W1551" s="60">
        <v>0</v>
      </c>
      <c r="X1551" s="60">
        <v>0</v>
      </c>
      <c r="Y1551" s="60">
        <v>0</v>
      </c>
      <c r="Z1551" s="60">
        <v>0</v>
      </c>
      <c r="AA1551" s="60">
        <v>0</v>
      </c>
      <c r="AB1551" s="60">
        <v>0</v>
      </c>
      <c r="AC1551" s="60">
        <v>0</v>
      </c>
      <c r="AD1551" s="60">
        <v>0</v>
      </c>
      <c r="AE1551" s="60">
        <v>0</v>
      </c>
      <c r="AF1551" s="45">
        <v>57</v>
      </c>
      <c r="AG1551" s="45">
        <v>86</v>
      </c>
      <c r="AH1551" s="45">
        <v>114</v>
      </c>
      <c r="AI1551" s="45">
        <v>172</v>
      </c>
      <c r="AJ1551" s="45">
        <v>0</v>
      </c>
      <c r="AK1551" s="45">
        <v>0</v>
      </c>
      <c r="AL1551" s="45">
        <v>0</v>
      </c>
      <c r="AM1551" s="45">
        <v>0</v>
      </c>
      <c r="AN1551" s="45">
        <v>0</v>
      </c>
      <c r="AO1551" s="45">
        <v>0</v>
      </c>
    </row>
    <row r="1552" spans="1:41">
      <c r="A1552" s="45">
        <v>40131</v>
      </c>
      <c r="B1552" s="45" t="s">
        <v>3595</v>
      </c>
      <c r="C1552" s="45" t="s">
        <v>3596</v>
      </c>
      <c r="D1552" s="45">
        <v>1</v>
      </c>
      <c r="E1552" s="45">
        <v>2</v>
      </c>
      <c r="F1552" s="45">
        <v>1</v>
      </c>
      <c r="G1552" s="45">
        <v>36</v>
      </c>
      <c r="H1552" s="45">
        <v>0</v>
      </c>
      <c r="I1552" s="45">
        <v>62</v>
      </c>
      <c r="J1552" s="45">
        <v>93</v>
      </c>
      <c r="K1552" s="60">
        <v>1000</v>
      </c>
      <c r="L1552" s="45">
        <v>40</v>
      </c>
      <c r="M1552" s="45">
        <v>0</v>
      </c>
      <c r="N1552" s="45">
        <v>124</v>
      </c>
      <c r="O1552" s="45">
        <v>186</v>
      </c>
      <c r="P1552" s="60">
        <v>1000</v>
      </c>
      <c r="Q1552" s="60">
        <v>0</v>
      </c>
      <c r="R1552" s="60">
        <v>0</v>
      </c>
      <c r="S1552" s="60">
        <v>0</v>
      </c>
      <c r="T1552" s="60">
        <v>0</v>
      </c>
      <c r="U1552" s="60">
        <v>0</v>
      </c>
      <c r="V1552" s="60">
        <v>0</v>
      </c>
      <c r="W1552" s="60">
        <v>0</v>
      </c>
      <c r="X1552" s="60">
        <v>0</v>
      </c>
      <c r="Y1552" s="60">
        <v>0</v>
      </c>
      <c r="Z1552" s="60">
        <v>0</v>
      </c>
      <c r="AA1552" s="60">
        <v>0</v>
      </c>
      <c r="AB1552" s="60">
        <v>0</v>
      </c>
      <c r="AC1552" s="60">
        <v>0</v>
      </c>
      <c r="AD1552" s="60">
        <v>0</v>
      </c>
      <c r="AE1552" s="60">
        <v>0</v>
      </c>
      <c r="AF1552" s="45">
        <v>62</v>
      </c>
      <c r="AG1552" s="45">
        <v>93</v>
      </c>
      <c r="AH1552" s="45">
        <v>124</v>
      </c>
      <c r="AI1552" s="45">
        <v>186</v>
      </c>
      <c r="AJ1552" s="45">
        <v>0</v>
      </c>
      <c r="AK1552" s="45">
        <v>0</v>
      </c>
      <c r="AL1552" s="45">
        <v>0</v>
      </c>
      <c r="AM1552" s="45">
        <v>0</v>
      </c>
      <c r="AN1552" s="45">
        <v>0</v>
      </c>
      <c r="AO1552" s="45">
        <v>0</v>
      </c>
    </row>
    <row r="1553" spans="1:41">
      <c r="A1553" s="45">
        <v>40132</v>
      </c>
      <c r="B1553" s="45" t="s">
        <v>3595</v>
      </c>
      <c r="C1553" s="45" t="s">
        <v>3596</v>
      </c>
      <c r="D1553" s="45">
        <v>1</v>
      </c>
      <c r="E1553" s="45">
        <v>2</v>
      </c>
      <c r="F1553" s="45">
        <v>1</v>
      </c>
      <c r="G1553" s="45">
        <v>36</v>
      </c>
      <c r="H1553" s="45">
        <v>0</v>
      </c>
      <c r="I1553" s="45">
        <v>66</v>
      </c>
      <c r="J1553" s="45">
        <v>99</v>
      </c>
      <c r="K1553" s="60">
        <v>1000</v>
      </c>
      <c r="L1553" s="45">
        <v>40</v>
      </c>
      <c r="M1553" s="45">
        <v>0</v>
      </c>
      <c r="N1553" s="45">
        <v>132</v>
      </c>
      <c r="O1553" s="45">
        <v>198</v>
      </c>
      <c r="P1553" s="60">
        <v>1000</v>
      </c>
      <c r="Q1553" s="60">
        <v>0</v>
      </c>
      <c r="R1553" s="60">
        <v>0</v>
      </c>
      <c r="S1553" s="60">
        <v>0</v>
      </c>
      <c r="T1553" s="60">
        <v>0</v>
      </c>
      <c r="U1553" s="60">
        <v>0</v>
      </c>
      <c r="V1553" s="60">
        <v>0</v>
      </c>
      <c r="W1553" s="60">
        <v>0</v>
      </c>
      <c r="X1553" s="60">
        <v>0</v>
      </c>
      <c r="Y1553" s="60">
        <v>0</v>
      </c>
      <c r="Z1553" s="60">
        <v>0</v>
      </c>
      <c r="AA1553" s="60">
        <v>0</v>
      </c>
      <c r="AB1553" s="60">
        <v>0</v>
      </c>
      <c r="AC1553" s="60">
        <v>0</v>
      </c>
      <c r="AD1553" s="60">
        <v>0</v>
      </c>
      <c r="AE1553" s="60">
        <v>0</v>
      </c>
      <c r="AF1553" s="45">
        <v>66</v>
      </c>
      <c r="AG1553" s="45">
        <v>99</v>
      </c>
      <c r="AH1553" s="45">
        <v>132</v>
      </c>
      <c r="AI1553" s="45">
        <v>198</v>
      </c>
      <c r="AJ1553" s="45">
        <v>0</v>
      </c>
      <c r="AK1553" s="45">
        <v>0</v>
      </c>
      <c r="AL1553" s="45">
        <v>0</v>
      </c>
      <c r="AM1553" s="45">
        <v>0</v>
      </c>
      <c r="AN1553" s="45">
        <v>0</v>
      </c>
      <c r="AO1553" s="45">
        <v>0</v>
      </c>
    </row>
    <row r="1554" spans="1:41">
      <c r="A1554" s="45">
        <v>40133</v>
      </c>
      <c r="B1554" s="45" t="s">
        <v>3595</v>
      </c>
      <c r="C1554" s="45" t="s">
        <v>3596</v>
      </c>
      <c r="D1554" s="45">
        <v>1</v>
      </c>
      <c r="E1554" s="45">
        <v>2</v>
      </c>
      <c r="F1554" s="45">
        <v>1</v>
      </c>
      <c r="G1554" s="45">
        <v>36</v>
      </c>
      <c r="H1554" s="45">
        <v>0</v>
      </c>
      <c r="I1554" s="45">
        <v>58</v>
      </c>
      <c r="J1554" s="45">
        <v>87</v>
      </c>
      <c r="K1554" s="60">
        <v>1000</v>
      </c>
      <c r="L1554" s="45">
        <v>40</v>
      </c>
      <c r="M1554" s="45">
        <v>0</v>
      </c>
      <c r="N1554" s="45">
        <v>116</v>
      </c>
      <c r="O1554" s="45">
        <v>174</v>
      </c>
      <c r="P1554" s="60">
        <v>1000</v>
      </c>
      <c r="Q1554" s="60">
        <v>0</v>
      </c>
      <c r="R1554" s="60">
        <v>0</v>
      </c>
      <c r="S1554" s="60">
        <v>0</v>
      </c>
      <c r="T1554" s="60">
        <v>0</v>
      </c>
      <c r="U1554" s="60">
        <v>0</v>
      </c>
      <c r="V1554" s="60">
        <v>0</v>
      </c>
      <c r="W1554" s="60">
        <v>0</v>
      </c>
      <c r="X1554" s="60">
        <v>0</v>
      </c>
      <c r="Y1554" s="60">
        <v>0</v>
      </c>
      <c r="Z1554" s="60">
        <v>0</v>
      </c>
      <c r="AA1554" s="60">
        <v>0</v>
      </c>
      <c r="AB1554" s="60">
        <v>0</v>
      </c>
      <c r="AC1554" s="60">
        <v>0</v>
      </c>
      <c r="AD1554" s="60">
        <v>0</v>
      </c>
      <c r="AE1554" s="60">
        <v>0</v>
      </c>
      <c r="AF1554" s="45">
        <v>58</v>
      </c>
      <c r="AG1554" s="45">
        <v>87</v>
      </c>
      <c r="AH1554" s="45">
        <v>116</v>
      </c>
      <c r="AI1554" s="45">
        <v>174</v>
      </c>
      <c r="AJ1554" s="45">
        <v>0</v>
      </c>
      <c r="AK1554" s="45">
        <v>0</v>
      </c>
      <c r="AL1554" s="45">
        <v>0</v>
      </c>
      <c r="AM1554" s="45">
        <v>0</v>
      </c>
      <c r="AN1554" s="45">
        <v>0</v>
      </c>
      <c r="AO1554" s="45">
        <v>0</v>
      </c>
    </row>
    <row r="1555" spans="1:41">
      <c r="A1555" s="45">
        <v>40134</v>
      </c>
      <c r="B1555" s="45" t="s">
        <v>3595</v>
      </c>
      <c r="C1555" s="45" t="s">
        <v>3596</v>
      </c>
      <c r="D1555" s="45">
        <v>1</v>
      </c>
      <c r="E1555" s="45">
        <v>2</v>
      </c>
      <c r="F1555" s="45">
        <v>1</v>
      </c>
      <c r="G1555" s="45">
        <v>36</v>
      </c>
      <c r="H1555" s="45">
        <v>0</v>
      </c>
      <c r="I1555" s="45">
        <v>63</v>
      </c>
      <c r="J1555" s="45">
        <v>94</v>
      </c>
      <c r="K1555" s="60">
        <v>1000</v>
      </c>
      <c r="L1555" s="45">
        <v>40</v>
      </c>
      <c r="M1555" s="45">
        <v>0</v>
      </c>
      <c r="N1555" s="45">
        <v>126</v>
      </c>
      <c r="O1555" s="45">
        <v>188</v>
      </c>
      <c r="P1555" s="60">
        <v>1000</v>
      </c>
      <c r="Q1555" s="60">
        <v>0</v>
      </c>
      <c r="R1555" s="60">
        <v>0</v>
      </c>
      <c r="S1555" s="60">
        <v>0</v>
      </c>
      <c r="T1555" s="60">
        <v>0</v>
      </c>
      <c r="U1555" s="60">
        <v>0</v>
      </c>
      <c r="V1555" s="60">
        <v>0</v>
      </c>
      <c r="W1555" s="60">
        <v>0</v>
      </c>
      <c r="X1555" s="60">
        <v>0</v>
      </c>
      <c r="Y1555" s="60">
        <v>0</v>
      </c>
      <c r="Z1555" s="60">
        <v>0</v>
      </c>
      <c r="AA1555" s="60">
        <v>0</v>
      </c>
      <c r="AB1555" s="60">
        <v>0</v>
      </c>
      <c r="AC1555" s="60">
        <v>0</v>
      </c>
      <c r="AD1555" s="60">
        <v>0</v>
      </c>
      <c r="AE1555" s="60">
        <v>0</v>
      </c>
      <c r="AF1555" s="45">
        <v>63</v>
      </c>
      <c r="AG1555" s="45">
        <v>94</v>
      </c>
      <c r="AH1555" s="45">
        <v>126</v>
      </c>
      <c r="AI1555" s="45">
        <v>188</v>
      </c>
      <c r="AJ1555" s="45">
        <v>0</v>
      </c>
      <c r="AK1555" s="45">
        <v>0</v>
      </c>
      <c r="AL1555" s="45">
        <v>0</v>
      </c>
      <c r="AM1555" s="45">
        <v>0</v>
      </c>
      <c r="AN1555" s="45">
        <v>0</v>
      </c>
      <c r="AO1555" s="45">
        <v>0</v>
      </c>
    </row>
    <row r="1556" spans="1:41">
      <c r="A1556" s="45">
        <v>40135</v>
      </c>
      <c r="B1556" s="45" t="s">
        <v>3595</v>
      </c>
      <c r="C1556" s="45" t="s">
        <v>3596</v>
      </c>
      <c r="D1556" s="45">
        <v>1</v>
      </c>
      <c r="E1556" s="45">
        <v>2</v>
      </c>
      <c r="F1556" s="45">
        <v>1</v>
      </c>
      <c r="G1556" s="45">
        <v>36</v>
      </c>
      <c r="H1556" s="45">
        <v>0</v>
      </c>
      <c r="I1556" s="45">
        <v>68</v>
      </c>
      <c r="J1556" s="45">
        <v>101</v>
      </c>
      <c r="K1556" s="60">
        <v>1000</v>
      </c>
      <c r="L1556" s="45">
        <v>40</v>
      </c>
      <c r="M1556" s="45">
        <v>0</v>
      </c>
      <c r="N1556" s="45">
        <v>136</v>
      </c>
      <c r="O1556" s="45">
        <v>202</v>
      </c>
      <c r="P1556" s="60">
        <v>1000</v>
      </c>
      <c r="Q1556" s="60">
        <v>0</v>
      </c>
      <c r="R1556" s="60">
        <v>0</v>
      </c>
      <c r="S1556" s="60">
        <v>0</v>
      </c>
      <c r="T1556" s="60">
        <v>0</v>
      </c>
      <c r="U1556" s="60">
        <v>0</v>
      </c>
      <c r="V1556" s="60">
        <v>0</v>
      </c>
      <c r="W1556" s="60">
        <v>0</v>
      </c>
      <c r="X1556" s="60">
        <v>0</v>
      </c>
      <c r="Y1556" s="60">
        <v>0</v>
      </c>
      <c r="Z1556" s="60">
        <v>0</v>
      </c>
      <c r="AA1556" s="60">
        <v>0</v>
      </c>
      <c r="AB1556" s="60">
        <v>0</v>
      </c>
      <c r="AC1556" s="60">
        <v>0</v>
      </c>
      <c r="AD1556" s="60">
        <v>0</v>
      </c>
      <c r="AE1556" s="60">
        <v>0</v>
      </c>
      <c r="AF1556" s="45">
        <v>68</v>
      </c>
      <c r="AG1556" s="45">
        <v>101</v>
      </c>
      <c r="AH1556" s="45">
        <v>136</v>
      </c>
      <c r="AI1556" s="45">
        <v>202</v>
      </c>
      <c r="AJ1556" s="45">
        <v>0</v>
      </c>
      <c r="AK1556" s="45">
        <v>0</v>
      </c>
      <c r="AL1556" s="45">
        <v>0</v>
      </c>
      <c r="AM1556" s="45">
        <v>0</v>
      </c>
      <c r="AN1556" s="45">
        <v>0</v>
      </c>
      <c r="AO1556" s="45">
        <v>0</v>
      </c>
    </row>
    <row r="1557" spans="1:41">
      <c r="A1557" s="45">
        <v>40136</v>
      </c>
      <c r="B1557" s="45" t="s">
        <v>3595</v>
      </c>
      <c r="C1557" s="45" t="s">
        <v>3596</v>
      </c>
      <c r="D1557" s="45">
        <v>1</v>
      </c>
      <c r="E1557" s="45">
        <v>2</v>
      </c>
      <c r="F1557" s="45">
        <v>1</v>
      </c>
      <c r="G1557" s="45">
        <v>36</v>
      </c>
      <c r="H1557" s="45">
        <v>0</v>
      </c>
      <c r="I1557" s="45">
        <v>73</v>
      </c>
      <c r="J1557" s="45">
        <v>109</v>
      </c>
      <c r="K1557" s="60">
        <v>1000</v>
      </c>
      <c r="L1557" s="45">
        <v>40</v>
      </c>
      <c r="M1557" s="45">
        <v>0</v>
      </c>
      <c r="N1557" s="45">
        <v>146</v>
      </c>
      <c r="O1557" s="45">
        <v>218</v>
      </c>
      <c r="P1557" s="60">
        <v>1000</v>
      </c>
      <c r="Q1557" s="60">
        <v>0</v>
      </c>
      <c r="R1557" s="60">
        <v>0</v>
      </c>
      <c r="S1557" s="60">
        <v>0</v>
      </c>
      <c r="T1557" s="60">
        <v>0</v>
      </c>
      <c r="U1557" s="60">
        <v>0</v>
      </c>
      <c r="V1557" s="60">
        <v>0</v>
      </c>
      <c r="W1557" s="60">
        <v>0</v>
      </c>
      <c r="X1557" s="60">
        <v>0</v>
      </c>
      <c r="Y1557" s="60">
        <v>0</v>
      </c>
      <c r="Z1557" s="60">
        <v>0</v>
      </c>
      <c r="AA1557" s="60">
        <v>0</v>
      </c>
      <c r="AB1557" s="60">
        <v>0</v>
      </c>
      <c r="AC1557" s="60">
        <v>0</v>
      </c>
      <c r="AD1557" s="60">
        <v>0</v>
      </c>
      <c r="AE1557" s="60">
        <v>0</v>
      </c>
      <c r="AF1557" s="45">
        <v>73</v>
      </c>
      <c r="AG1557" s="45">
        <v>109</v>
      </c>
      <c r="AH1557" s="45">
        <v>146</v>
      </c>
      <c r="AI1557" s="45">
        <v>218</v>
      </c>
      <c r="AJ1557" s="45">
        <v>0</v>
      </c>
      <c r="AK1557" s="45">
        <v>0</v>
      </c>
      <c r="AL1557" s="45">
        <v>0</v>
      </c>
      <c r="AM1557" s="45">
        <v>0</v>
      </c>
      <c r="AN1557" s="45">
        <v>0</v>
      </c>
      <c r="AO1557" s="45">
        <v>0</v>
      </c>
    </row>
    <row r="1558" spans="1:41">
      <c r="A1558" s="45">
        <v>40137</v>
      </c>
      <c r="B1558" s="45" t="s">
        <v>3595</v>
      </c>
      <c r="C1558" s="45" t="s">
        <v>3596</v>
      </c>
      <c r="D1558" s="45">
        <v>1</v>
      </c>
      <c r="E1558" s="45">
        <v>2</v>
      </c>
      <c r="F1558" s="45">
        <v>1</v>
      </c>
      <c r="G1558" s="45">
        <v>36</v>
      </c>
      <c r="H1558" s="45">
        <v>0</v>
      </c>
      <c r="I1558" s="45">
        <v>58</v>
      </c>
      <c r="J1558" s="45">
        <v>87</v>
      </c>
      <c r="K1558" s="60">
        <v>1000</v>
      </c>
      <c r="L1558" s="45">
        <v>40</v>
      </c>
      <c r="M1558" s="45">
        <v>0</v>
      </c>
      <c r="N1558" s="45">
        <v>116</v>
      </c>
      <c r="O1558" s="45">
        <v>174</v>
      </c>
      <c r="P1558" s="60">
        <v>1000</v>
      </c>
      <c r="Q1558" s="60">
        <v>0</v>
      </c>
      <c r="R1558" s="60">
        <v>0</v>
      </c>
      <c r="S1558" s="60">
        <v>0</v>
      </c>
      <c r="T1558" s="60">
        <v>0</v>
      </c>
      <c r="U1558" s="60">
        <v>0</v>
      </c>
      <c r="V1558" s="60">
        <v>0</v>
      </c>
      <c r="W1558" s="60">
        <v>0</v>
      </c>
      <c r="X1558" s="60">
        <v>0</v>
      </c>
      <c r="Y1558" s="60">
        <v>0</v>
      </c>
      <c r="Z1558" s="60">
        <v>0</v>
      </c>
      <c r="AA1558" s="60">
        <v>0</v>
      </c>
      <c r="AB1558" s="60">
        <v>0</v>
      </c>
      <c r="AC1558" s="60">
        <v>0</v>
      </c>
      <c r="AD1558" s="60">
        <v>0</v>
      </c>
      <c r="AE1558" s="60">
        <v>0</v>
      </c>
      <c r="AF1558" s="45">
        <v>58</v>
      </c>
      <c r="AG1558" s="45">
        <v>87</v>
      </c>
      <c r="AH1558" s="45">
        <v>116</v>
      </c>
      <c r="AI1558" s="45">
        <v>174</v>
      </c>
      <c r="AJ1558" s="45">
        <v>0</v>
      </c>
      <c r="AK1558" s="45">
        <v>0</v>
      </c>
      <c r="AL1558" s="45">
        <v>0</v>
      </c>
      <c r="AM1558" s="45">
        <v>0</v>
      </c>
      <c r="AN1558" s="45">
        <v>0</v>
      </c>
      <c r="AO1558" s="45">
        <v>0</v>
      </c>
    </row>
    <row r="1559" spans="1:41">
      <c r="A1559" s="45">
        <v>40138</v>
      </c>
      <c r="B1559" s="45" t="s">
        <v>3595</v>
      </c>
      <c r="C1559" s="45" t="s">
        <v>3596</v>
      </c>
      <c r="D1559" s="45">
        <v>1</v>
      </c>
      <c r="E1559" s="45">
        <v>2</v>
      </c>
      <c r="F1559" s="45">
        <v>1</v>
      </c>
      <c r="G1559" s="45">
        <v>36</v>
      </c>
      <c r="H1559" s="45">
        <v>0</v>
      </c>
      <c r="I1559" s="45">
        <v>63</v>
      </c>
      <c r="J1559" s="45">
        <v>94</v>
      </c>
      <c r="K1559" s="60">
        <v>1000</v>
      </c>
      <c r="L1559" s="45">
        <v>40</v>
      </c>
      <c r="M1559" s="45">
        <v>0</v>
      </c>
      <c r="N1559" s="45">
        <v>126</v>
      </c>
      <c r="O1559" s="45">
        <v>188</v>
      </c>
      <c r="P1559" s="60">
        <v>1000</v>
      </c>
      <c r="Q1559" s="60">
        <v>0</v>
      </c>
      <c r="R1559" s="60">
        <v>0</v>
      </c>
      <c r="S1559" s="60">
        <v>0</v>
      </c>
      <c r="T1559" s="60">
        <v>0</v>
      </c>
      <c r="U1559" s="60">
        <v>0</v>
      </c>
      <c r="V1559" s="60">
        <v>0</v>
      </c>
      <c r="W1559" s="60">
        <v>0</v>
      </c>
      <c r="X1559" s="60">
        <v>0</v>
      </c>
      <c r="Y1559" s="60">
        <v>0</v>
      </c>
      <c r="Z1559" s="60">
        <v>0</v>
      </c>
      <c r="AA1559" s="60">
        <v>0</v>
      </c>
      <c r="AB1559" s="60">
        <v>0</v>
      </c>
      <c r="AC1559" s="60">
        <v>0</v>
      </c>
      <c r="AD1559" s="60">
        <v>0</v>
      </c>
      <c r="AE1559" s="60">
        <v>0</v>
      </c>
      <c r="AF1559" s="45">
        <v>63</v>
      </c>
      <c r="AG1559" s="45">
        <v>94</v>
      </c>
      <c r="AH1559" s="45">
        <v>126</v>
      </c>
      <c r="AI1559" s="45">
        <v>188</v>
      </c>
      <c r="AJ1559" s="45">
        <v>0</v>
      </c>
      <c r="AK1559" s="45">
        <v>0</v>
      </c>
      <c r="AL1559" s="45">
        <v>0</v>
      </c>
      <c r="AM1559" s="45">
        <v>0</v>
      </c>
      <c r="AN1559" s="45">
        <v>0</v>
      </c>
      <c r="AO1559" s="45">
        <v>0</v>
      </c>
    </row>
    <row r="1560" spans="1:41">
      <c r="A1560" s="45">
        <v>40139</v>
      </c>
      <c r="B1560" s="45" t="s">
        <v>3595</v>
      </c>
      <c r="C1560" s="45" t="s">
        <v>3596</v>
      </c>
      <c r="D1560" s="45">
        <v>1</v>
      </c>
      <c r="E1560" s="45">
        <v>2</v>
      </c>
      <c r="F1560" s="45">
        <v>1</v>
      </c>
      <c r="G1560" s="45">
        <v>36</v>
      </c>
      <c r="H1560" s="45">
        <v>0</v>
      </c>
      <c r="I1560" s="45">
        <v>68</v>
      </c>
      <c r="J1560" s="45">
        <v>101</v>
      </c>
      <c r="K1560" s="60">
        <v>1000</v>
      </c>
      <c r="L1560" s="45">
        <v>40</v>
      </c>
      <c r="M1560" s="45">
        <v>0</v>
      </c>
      <c r="N1560" s="45">
        <v>136</v>
      </c>
      <c r="O1560" s="45">
        <v>202</v>
      </c>
      <c r="P1560" s="60">
        <v>1000</v>
      </c>
      <c r="Q1560" s="60">
        <v>0</v>
      </c>
      <c r="R1560" s="60">
        <v>0</v>
      </c>
      <c r="S1560" s="60">
        <v>0</v>
      </c>
      <c r="T1560" s="60">
        <v>0</v>
      </c>
      <c r="U1560" s="60">
        <v>0</v>
      </c>
      <c r="V1560" s="60">
        <v>0</v>
      </c>
      <c r="W1560" s="60">
        <v>0</v>
      </c>
      <c r="X1560" s="60">
        <v>0</v>
      </c>
      <c r="Y1560" s="60">
        <v>0</v>
      </c>
      <c r="Z1560" s="60">
        <v>0</v>
      </c>
      <c r="AA1560" s="60">
        <v>0</v>
      </c>
      <c r="AB1560" s="60">
        <v>0</v>
      </c>
      <c r="AC1560" s="60">
        <v>0</v>
      </c>
      <c r="AD1560" s="60">
        <v>0</v>
      </c>
      <c r="AE1560" s="60">
        <v>0</v>
      </c>
      <c r="AF1560" s="45">
        <v>68</v>
      </c>
      <c r="AG1560" s="45">
        <v>101</v>
      </c>
      <c r="AH1560" s="45">
        <v>136</v>
      </c>
      <c r="AI1560" s="45">
        <v>202</v>
      </c>
      <c r="AJ1560" s="45">
        <v>0</v>
      </c>
      <c r="AK1560" s="45">
        <v>0</v>
      </c>
      <c r="AL1560" s="45">
        <v>0</v>
      </c>
      <c r="AM1560" s="45">
        <v>0</v>
      </c>
      <c r="AN1560" s="45">
        <v>0</v>
      </c>
      <c r="AO1560" s="45">
        <v>0</v>
      </c>
    </row>
    <row r="1561" spans="1:41">
      <c r="A1561" s="45">
        <v>40140</v>
      </c>
      <c r="B1561" s="45" t="s">
        <v>3595</v>
      </c>
      <c r="C1561" s="45" t="s">
        <v>3596</v>
      </c>
      <c r="D1561" s="45">
        <v>1</v>
      </c>
      <c r="E1561" s="45">
        <v>2</v>
      </c>
      <c r="F1561" s="45">
        <v>1</v>
      </c>
      <c r="G1561" s="45">
        <v>36</v>
      </c>
      <c r="H1561" s="45">
        <v>0</v>
      </c>
      <c r="I1561" s="45">
        <v>73</v>
      </c>
      <c r="J1561" s="45">
        <v>109</v>
      </c>
      <c r="K1561" s="60">
        <v>1000</v>
      </c>
      <c r="L1561" s="45">
        <v>40</v>
      </c>
      <c r="M1561" s="45">
        <v>0</v>
      </c>
      <c r="N1561" s="45">
        <v>146</v>
      </c>
      <c r="O1561" s="45">
        <v>218</v>
      </c>
      <c r="P1561" s="60">
        <v>1000</v>
      </c>
      <c r="Q1561" s="60">
        <v>0</v>
      </c>
      <c r="R1561" s="60">
        <v>0</v>
      </c>
      <c r="S1561" s="60">
        <v>0</v>
      </c>
      <c r="T1561" s="60">
        <v>0</v>
      </c>
      <c r="U1561" s="60">
        <v>0</v>
      </c>
      <c r="V1561" s="60">
        <v>0</v>
      </c>
      <c r="W1561" s="60">
        <v>0</v>
      </c>
      <c r="X1561" s="60">
        <v>0</v>
      </c>
      <c r="Y1561" s="60">
        <v>0</v>
      </c>
      <c r="Z1561" s="60">
        <v>0</v>
      </c>
      <c r="AA1561" s="60">
        <v>0</v>
      </c>
      <c r="AB1561" s="60">
        <v>0</v>
      </c>
      <c r="AC1561" s="60">
        <v>0</v>
      </c>
      <c r="AD1561" s="60">
        <v>0</v>
      </c>
      <c r="AE1561" s="60">
        <v>0</v>
      </c>
      <c r="AF1561" s="45">
        <v>73</v>
      </c>
      <c r="AG1561" s="45">
        <v>109</v>
      </c>
      <c r="AH1561" s="45">
        <v>146</v>
      </c>
      <c r="AI1561" s="45">
        <v>218</v>
      </c>
      <c r="AJ1561" s="45">
        <v>0</v>
      </c>
      <c r="AK1561" s="45">
        <v>0</v>
      </c>
      <c r="AL1561" s="45">
        <v>0</v>
      </c>
      <c r="AM1561" s="45">
        <v>0</v>
      </c>
      <c r="AN1561" s="45">
        <v>0</v>
      </c>
      <c r="AO1561" s="45">
        <v>0</v>
      </c>
    </row>
    <row r="1562" spans="1:41">
      <c r="A1562" s="45">
        <v>40141</v>
      </c>
      <c r="B1562" s="45" t="s">
        <v>3595</v>
      </c>
      <c r="C1562" s="45" t="s">
        <v>3596</v>
      </c>
      <c r="D1562" s="45">
        <v>1</v>
      </c>
      <c r="E1562" s="45">
        <v>2</v>
      </c>
      <c r="F1562" s="45">
        <v>1</v>
      </c>
      <c r="G1562" s="45">
        <v>36</v>
      </c>
      <c r="H1562" s="45">
        <v>0</v>
      </c>
      <c r="I1562" s="45">
        <v>58</v>
      </c>
      <c r="J1562" s="45">
        <v>87</v>
      </c>
      <c r="K1562" s="60">
        <v>1000</v>
      </c>
      <c r="L1562" s="45">
        <v>40</v>
      </c>
      <c r="M1562" s="45">
        <v>0</v>
      </c>
      <c r="N1562" s="45">
        <v>116</v>
      </c>
      <c r="O1562" s="45">
        <v>174</v>
      </c>
      <c r="P1562" s="60">
        <v>1000</v>
      </c>
      <c r="Q1562" s="60">
        <v>0</v>
      </c>
      <c r="R1562" s="60">
        <v>0</v>
      </c>
      <c r="S1562" s="60">
        <v>0</v>
      </c>
      <c r="T1562" s="60">
        <v>0</v>
      </c>
      <c r="U1562" s="60">
        <v>0</v>
      </c>
      <c r="V1562" s="60">
        <v>0</v>
      </c>
      <c r="W1562" s="60">
        <v>0</v>
      </c>
      <c r="X1562" s="60">
        <v>0</v>
      </c>
      <c r="Y1562" s="60">
        <v>0</v>
      </c>
      <c r="Z1562" s="60">
        <v>0</v>
      </c>
      <c r="AA1562" s="60">
        <v>0</v>
      </c>
      <c r="AB1562" s="60">
        <v>0</v>
      </c>
      <c r="AC1562" s="60">
        <v>0</v>
      </c>
      <c r="AD1562" s="60">
        <v>0</v>
      </c>
      <c r="AE1562" s="60">
        <v>0</v>
      </c>
      <c r="AF1562" s="45">
        <v>58</v>
      </c>
      <c r="AG1562" s="45">
        <v>87</v>
      </c>
      <c r="AH1562" s="45">
        <v>116</v>
      </c>
      <c r="AI1562" s="45">
        <v>174</v>
      </c>
      <c r="AJ1562" s="45">
        <v>0</v>
      </c>
      <c r="AK1562" s="45">
        <v>0</v>
      </c>
      <c r="AL1562" s="45">
        <v>0</v>
      </c>
      <c r="AM1562" s="45">
        <v>0</v>
      </c>
      <c r="AN1562" s="45">
        <v>0</v>
      </c>
      <c r="AO1562" s="45">
        <v>0</v>
      </c>
    </row>
    <row r="1563" spans="1:41">
      <c r="A1563" s="45">
        <v>40142</v>
      </c>
      <c r="B1563" s="45" t="s">
        <v>3595</v>
      </c>
      <c r="C1563" s="45" t="s">
        <v>3596</v>
      </c>
      <c r="D1563" s="45">
        <v>1</v>
      </c>
      <c r="E1563" s="45">
        <v>2</v>
      </c>
      <c r="F1563" s="45">
        <v>1</v>
      </c>
      <c r="G1563" s="45">
        <v>36</v>
      </c>
      <c r="H1563" s="45">
        <v>0</v>
      </c>
      <c r="I1563" s="45">
        <v>63</v>
      </c>
      <c r="J1563" s="45">
        <v>94</v>
      </c>
      <c r="K1563" s="60">
        <v>1000</v>
      </c>
      <c r="L1563" s="45">
        <v>40</v>
      </c>
      <c r="M1563" s="45">
        <v>0</v>
      </c>
      <c r="N1563" s="45">
        <v>126</v>
      </c>
      <c r="O1563" s="45">
        <v>188</v>
      </c>
      <c r="P1563" s="60">
        <v>1000</v>
      </c>
      <c r="Q1563" s="60">
        <v>0</v>
      </c>
      <c r="R1563" s="60">
        <v>0</v>
      </c>
      <c r="S1563" s="60">
        <v>0</v>
      </c>
      <c r="T1563" s="60">
        <v>0</v>
      </c>
      <c r="U1563" s="60">
        <v>0</v>
      </c>
      <c r="V1563" s="60">
        <v>0</v>
      </c>
      <c r="W1563" s="60">
        <v>0</v>
      </c>
      <c r="X1563" s="60">
        <v>0</v>
      </c>
      <c r="Y1563" s="60">
        <v>0</v>
      </c>
      <c r="Z1563" s="60">
        <v>0</v>
      </c>
      <c r="AA1563" s="60">
        <v>0</v>
      </c>
      <c r="AB1563" s="60">
        <v>0</v>
      </c>
      <c r="AC1563" s="60">
        <v>0</v>
      </c>
      <c r="AD1563" s="60">
        <v>0</v>
      </c>
      <c r="AE1563" s="60">
        <v>0</v>
      </c>
      <c r="AF1563" s="45">
        <v>63</v>
      </c>
      <c r="AG1563" s="45">
        <v>94</v>
      </c>
      <c r="AH1563" s="45">
        <v>126</v>
      </c>
      <c r="AI1563" s="45">
        <v>188</v>
      </c>
      <c r="AJ1563" s="45">
        <v>0</v>
      </c>
      <c r="AK1563" s="45">
        <v>0</v>
      </c>
      <c r="AL1563" s="45">
        <v>0</v>
      </c>
      <c r="AM1563" s="45">
        <v>0</v>
      </c>
      <c r="AN1563" s="45">
        <v>0</v>
      </c>
      <c r="AO1563" s="45">
        <v>0</v>
      </c>
    </row>
    <row r="1564" spans="1:41">
      <c r="A1564" s="45">
        <v>40143</v>
      </c>
      <c r="B1564" s="45" t="s">
        <v>3595</v>
      </c>
      <c r="C1564" s="45" t="s">
        <v>3596</v>
      </c>
      <c r="D1564" s="45">
        <v>1</v>
      </c>
      <c r="E1564" s="45">
        <v>2</v>
      </c>
      <c r="F1564" s="45">
        <v>1</v>
      </c>
      <c r="G1564" s="45">
        <v>36</v>
      </c>
      <c r="H1564" s="45">
        <v>0</v>
      </c>
      <c r="I1564" s="45">
        <v>68</v>
      </c>
      <c r="J1564" s="45">
        <v>101</v>
      </c>
      <c r="K1564" s="60">
        <v>1000</v>
      </c>
      <c r="L1564" s="45">
        <v>40</v>
      </c>
      <c r="M1564" s="45">
        <v>0</v>
      </c>
      <c r="N1564" s="45">
        <v>136</v>
      </c>
      <c r="O1564" s="45">
        <v>202</v>
      </c>
      <c r="P1564" s="60">
        <v>1000</v>
      </c>
      <c r="Q1564" s="60">
        <v>0</v>
      </c>
      <c r="R1564" s="60">
        <v>0</v>
      </c>
      <c r="S1564" s="60">
        <v>0</v>
      </c>
      <c r="T1564" s="60">
        <v>0</v>
      </c>
      <c r="U1564" s="60">
        <v>0</v>
      </c>
      <c r="V1564" s="60">
        <v>0</v>
      </c>
      <c r="W1564" s="60">
        <v>0</v>
      </c>
      <c r="X1564" s="60">
        <v>0</v>
      </c>
      <c r="Y1564" s="60">
        <v>0</v>
      </c>
      <c r="Z1564" s="60">
        <v>0</v>
      </c>
      <c r="AA1564" s="60">
        <v>0</v>
      </c>
      <c r="AB1564" s="60">
        <v>0</v>
      </c>
      <c r="AC1564" s="60">
        <v>0</v>
      </c>
      <c r="AD1564" s="60">
        <v>0</v>
      </c>
      <c r="AE1564" s="60">
        <v>0</v>
      </c>
      <c r="AF1564" s="45">
        <v>68</v>
      </c>
      <c r="AG1564" s="45">
        <v>101</v>
      </c>
      <c r="AH1564" s="45">
        <v>136</v>
      </c>
      <c r="AI1564" s="45">
        <v>202</v>
      </c>
      <c r="AJ1564" s="45">
        <v>0</v>
      </c>
      <c r="AK1564" s="45">
        <v>0</v>
      </c>
      <c r="AL1564" s="45">
        <v>0</v>
      </c>
      <c r="AM1564" s="45">
        <v>0</v>
      </c>
      <c r="AN1564" s="45">
        <v>0</v>
      </c>
      <c r="AO1564" s="45">
        <v>0</v>
      </c>
    </row>
    <row r="1565" spans="1:41">
      <c r="A1565" s="45">
        <v>40144</v>
      </c>
      <c r="B1565" s="45" t="s">
        <v>3595</v>
      </c>
      <c r="C1565" s="45" t="s">
        <v>3596</v>
      </c>
      <c r="D1565" s="45">
        <v>1</v>
      </c>
      <c r="E1565" s="45">
        <v>2</v>
      </c>
      <c r="F1565" s="45">
        <v>1</v>
      </c>
      <c r="G1565" s="45">
        <v>36</v>
      </c>
      <c r="H1565" s="45">
        <v>0</v>
      </c>
      <c r="I1565" s="45">
        <v>73</v>
      </c>
      <c r="J1565" s="45">
        <v>109</v>
      </c>
      <c r="K1565" s="60">
        <v>1000</v>
      </c>
      <c r="L1565" s="45">
        <v>40</v>
      </c>
      <c r="M1565" s="45">
        <v>0</v>
      </c>
      <c r="N1565" s="45">
        <v>146</v>
      </c>
      <c r="O1565" s="45">
        <v>218</v>
      </c>
      <c r="P1565" s="60">
        <v>1000</v>
      </c>
      <c r="Q1565" s="60">
        <v>0</v>
      </c>
      <c r="R1565" s="60">
        <v>0</v>
      </c>
      <c r="S1565" s="60">
        <v>0</v>
      </c>
      <c r="T1565" s="60">
        <v>0</v>
      </c>
      <c r="U1565" s="60">
        <v>0</v>
      </c>
      <c r="V1565" s="60">
        <v>0</v>
      </c>
      <c r="W1565" s="60">
        <v>0</v>
      </c>
      <c r="X1565" s="60">
        <v>0</v>
      </c>
      <c r="Y1565" s="60">
        <v>0</v>
      </c>
      <c r="Z1565" s="60">
        <v>0</v>
      </c>
      <c r="AA1565" s="60">
        <v>0</v>
      </c>
      <c r="AB1565" s="60">
        <v>0</v>
      </c>
      <c r="AC1565" s="60">
        <v>0</v>
      </c>
      <c r="AD1565" s="60">
        <v>0</v>
      </c>
      <c r="AE1565" s="60">
        <v>0</v>
      </c>
      <c r="AF1565" s="45">
        <v>73</v>
      </c>
      <c r="AG1565" s="45">
        <v>109</v>
      </c>
      <c r="AH1565" s="45">
        <v>146</v>
      </c>
      <c r="AI1565" s="45">
        <v>218</v>
      </c>
      <c r="AJ1565" s="45">
        <v>0</v>
      </c>
      <c r="AK1565" s="45">
        <v>0</v>
      </c>
      <c r="AL1565" s="45">
        <v>0</v>
      </c>
      <c r="AM1565" s="45">
        <v>0</v>
      </c>
      <c r="AN1565" s="45">
        <v>0</v>
      </c>
      <c r="AO1565" s="45">
        <v>0</v>
      </c>
    </row>
    <row r="1566" spans="1:41">
      <c r="A1566" s="45">
        <v>40145</v>
      </c>
      <c r="B1566" s="45" t="s">
        <v>3595</v>
      </c>
      <c r="C1566" s="45" t="s">
        <v>3596</v>
      </c>
      <c r="D1566" s="45">
        <v>1</v>
      </c>
      <c r="E1566" s="45">
        <v>2</v>
      </c>
      <c r="F1566" s="45">
        <v>1</v>
      </c>
      <c r="G1566" s="45">
        <v>36</v>
      </c>
      <c r="H1566" s="45">
        <v>0</v>
      </c>
      <c r="I1566" s="45">
        <v>63</v>
      </c>
      <c r="J1566" s="45">
        <v>94</v>
      </c>
      <c r="K1566" s="60">
        <v>1000</v>
      </c>
      <c r="L1566" s="45">
        <v>40</v>
      </c>
      <c r="M1566" s="45">
        <v>0</v>
      </c>
      <c r="N1566" s="45">
        <v>126</v>
      </c>
      <c r="O1566" s="45">
        <v>188</v>
      </c>
      <c r="P1566" s="60">
        <v>1000</v>
      </c>
      <c r="Q1566" s="60">
        <v>0</v>
      </c>
      <c r="R1566" s="60">
        <v>0</v>
      </c>
      <c r="S1566" s="60">
        <v>0</v>
      </c>
      <c r="T1566" s="60">
        <v>0</v>
      </c>
      <c r="U1566" s="60">
        <v>0</v>
      </c>
      <c r="V1566" s="60">
        <v>0</v>
      </c>
      <c r="W1566" s="60">
        <v>0</v>
      </c>
      <c r="X1566" s="60">
        <v>0</v>
      </c>
      <c r="Y1566" s="60">
        <v>0</v>
      </c>
      <c r="Z1566" s="60">
        <v>0</v>
      </c>
      <c r="AA1566" s="60">
        <v>0</v>
      </c>
      <c r="AB1566" s="60">
        <v>0</v>
      </c>
      <c r="AC1566" s="60">
        <v>0</v>
      </c>
      <c r="AD1566" s="60">
        <v>0</v>
      </c>
      <c r="AE1566" s="60">
        <v>0</v>
      </c>
      <c r="AF1566" s="45">
        <v>63</v>
      </c>
      <c r="AG1566" s="45">
        <v>94</v>
      </c>
      <c r="AH1566" s="45">
        <v>126</v>
      </c>
      <c r="AI1566" s="45">
        <v>188</v>
      </c>
      <c r="AJ1566" s="45">
        <v>0</v>
      </c>
      <c r="AK1566" s="45">
        <v>0</v>
      </c>
      <c r="AL1566" s="45">
        <v>0</v>
      </c>
      <c r="AM1566" s="45">
        <v>0</v>
      </c>
      <c r="AN1566" s="45">
        <v>0</v>
      </c>
      <c r="AO1566" s="45">
        <v>0</v>
      </c>
    </row>
    <row r="1567" spans="1:41">
      <c r="A1567" s="45">
        <v>40146</v>
      </c>
      <c r="B1567" s="45" t="s">
        <v>3595</v>
      </c>
      <c r="C1567" s="45" t="s">
        <v>3596</v>
      </c>
      <c r="D1567" s="45">
        <v>1</v>
      </c>
      <c r="E1567" s="45">
        <v>2</v>
      </c>
      <c r="F1567" s="45">
        <v>1</v>
      </c>
      <c r="G1567" s="45">
        <v>36</v>
      </c>
      <c r="H1567" s="45">
        <v>0</v>
      </c>
      <c r="I1567" s="45">
        <v>68</v>
      </c>
      <c r="J1567" s="45">
        <v>101</v>
      </c>
      <c r="K1567" s="60">
        <v>1000</v>
      </c>
      <c r="L1567" s="45">
        <v>40</v>
      </c>
      <c r="M1567" s="45">
        <v>0</v>
      </c>
      <c r="N1567" s="45">
        <v>136</v>
      </c>
      <c r="O1567" s="45">
        <v>202</v>
      </c>
      <c r="P1567" s="60">
        <v>1000</v>
      </c>
      <c r="Q1567" s="60">
        <v>0</v>
      </c>
      <c r="R1567" s="60">
        <v>0</v>
      </c>
      <c r="S1567" s="60">
        <v>0</v>
      </c>
      <c r="T1567" s="60">
        <v>0</v>
      </c>
      <c r="U1567" s="60">
        <v>0</v>
      </c>
      <c r="V1567" s="60">
        <v>0</v>
      </c>
      <c r="W1567" s="60">
        <v>0</v>
      </c>
      <c r="X1567" s="60">
        <v>0</v>
      </c>
      <c r="Y1567" s="60">
        <v>0</v>
      </c>
      <c r="Z1567" s="60">
        <v>0</v>
      </c>
      <c r="AA1567" s="60">
        <v>0</v>
      </c>
      <c r="AB1567" s="60">
        <v>0</v>
      </c>
      <c r="AC1567" s="60">
        <v>0</v>
      </c>
      <c r="AD1567" s="60">
        <v>0</v>
      </c>
      <c r="AE1567" s="60">
        <v>0</v>
      </c>
      <c r="AF1567" s="45">
        <v>68</v>
      </c>
      <c r="AG1567" s="45">
        <v>101</v>
      </c>
      <c r="AH1567" s="45">
        <v>136</v>
      </c>
      <c r="AI1567" s="45">
        <v>202</v>
      </c>
      <c r="AJ1567" s="45">
        <v>0</v>
      </c>
      <c r="AK1567" s="45">
        <v>0</v>
      </c>
      <c r="AL1567" s="45">
        <v>0</v>
      </c>
      <c r="AM1567" s="45">
        <v>0</v>
      </c>
      <c r="AN1567" s="45">
        <v>0</v>
      </c>
      <c r="AO1567" s="45">
        <v>0</v>
      </c>
    </row>
    <row r="1568" spans="1:41">
      <c r="A1568" s="45">
        <v>40147</v>
      </c>
      <c r="B1568" s="45" t="s">
        <v>3595</v>
      </c>
      <c r="C1568" s="45" t="s">
        <v>3596</v>
      </c>
      <c r="D1568" s="45">
        <v>1</v>
      </c>
      <c r="E1568" s="45">
        <v>2</v>
      </c>
      <c r="F1568" s="45">
        <v>1</v>
      </c>
      <c r="G1568" s="45">
        <v>36</v>
      </c>
      <c r="H1568" s="45">
        <v>0</v>
      </c>
      <c r="I1568" s="45">
        <v>73</v>
      </c>
      <c r="J1568" s="45">
        <v>110</v>
      </c>
      <c r="K1568" s="60">
        <v>1000</v>
      </c>
      <c r="L1568" s="45">
        <v>40</v>
      </c>
      <c r="M1568" s="45">
        <v>0</v>
      </c>
      <c r="N1568" s="45">
        <v>146</v>
      </c>
      <c r="O1568" s="45">
        <v>220</v>
      </c>
      <c r="P1568" s="60">
        <v>1000</v>
      </c>
      <c r="Q1568" s="60">
        <v>0</v>
      </c>
      <c r="R1568" s="60">
        <v>0</v>
      </c>
      <c r="S1568" s="60">
        <v>0</v>
      </c>
      <c r="T1568" s="60">
        <v>0</v>
      </c>
      <c r="U1568" s="60">
        <v>0</v>
      </c>
      <c r="V1568" s="60">
        <v>0</v>
      </c>
      <c r="W1568" s="60">
        <v>0</v>
      </c>
      <c r="X1568" s="60">
        <v>0</v>
      </c>
      <c r="Y1568" s="60">
        <v>0</v>
      </c>
      <c r="Z1568" s="60">
        <v>0</v>
      </c>
      <c r="AA1568" s="60">
        <v>0</v>
      </c>
      <c r="AB1568" s="60">
        <v>0</v>
      </c>
      <c r="AC1568" s="60">
        <v>0</v>
      </c>
      <c r="AD1568" s="60">
        <v>0</v>
      </c>
      <c r="AE1568" s="60">
        <v>0</v>
      </c>
      <c r="AF1568" s="45">
        <v>73</v>
      </c>
      <c r="AG1568" s="45">
        <v>110</v>
      </c>
      <c r="AH1568" s="45">
        <v>146</v>
      </c>
      <c r="AI1568" s="45">
        <v>220</v>
      </c>
      <c r="AJ1568" s="45">
        <v>0</v>
      </c>
      <c r="AK1568" s="45">
        <v>0</v>
      </c>
      <c r="AL1568" s="45">
        <v>0</v>
      </c>
      <c r="AM1568" s="45">
        <v>0</v>
      </c>
      <c r="AN1568" s="45">
        <v>0</v>
      </c>
      <c r="AO1568" s="45">
        <v>0</v>
      </c>
    </row>
    <row r="1569" spans="1:41">
      <c r="A1569" s="45">
        <v>40148</v>
      </c>
      <c r="B1569" s="45" t="s">
        <v>3595</v>
      </c>
      <c r="C1569" s="45" t="s">
        <v>3596</v>
      </c>
      <c r="D1569" s="45">
        <v>1</v>
      </c>
      <c r="E1569" s="45">
        <v>2</v>
      </c>
      <c r="F1569" s="45">
        <v>1</v>
      </c>
      <c r="G1569" s="45">
        <v>36</v>
      </c>
      <c r="H1569" s="45">
        <v>0</v>
      </c>
      <c r="I1569" s="45">
        <v>78</v>
      </c>
      <c r="J1569" s="45">
        <v>117</v>
      </c>
      <c r="K1569" s="60">
        <v>1000</v>
      </c>
      <c r="L1569" s="45">
        <v>40</v>
      </c>
      <c r="M1569" s="45">
        <v>0</v>
      </c>
      <c r="N1569" s="45">
        <v>156</v>
      </c>
      <c r="O1569" s="45">
        <v>234</v>
      </c>
      <c r="P1569" s="60">
        <v>1000</v>
      </c>
      <c r="Q1569" s="60">
        <v>0</v>
      </c>
      <c r="R1569" s="60">
        <v>0</v>
      </c>
      <c r="S1569" s="60">
        <v>0</v>
      </c>
      <c r="T1569" s="60">
        <v>0</v>
      </c>
      <c r="U1569" s="60">
        <v>0</v>
      </c>
      <c r="V1569" s="60">
        <v>0</v>
      </c>
      <c r="W1569" s="60">
        <v>0</v>
      </c>
      <c r="X1569" s="60">
        <v>0</v>
      </c>
      <c r="Y1569" s="60">
        <v>0</v>
      </c>
      <c r="Z1569" s="60">
        <v>0</v>
      </c>
      <c r="AA1569" s="60">
        <v>0</v>
      </c>
      <c r="AB1569" s="60">
        <v>0</v>
      </c>
      <c r="AC1569" s="60">
        <v>0</v>
      </c>
      <c r="AD1569" s="60">
        <v>0</v>
      </c>
      <c r="AE1569" s="60">
        <v>0</v>
      </c>
      <c r="AF1569" s="45">
        <v>78</v>
      </c>
      <c r="AG1569" s="45">
        <v>117</v>
      </c>
      <c r="AH1569" s="45">
        <v>156</v>
      </c>
      <c r="AI1569" s="45">
        <v>234</v>
      </c>
      <c r="AJ1569" s="45">
        <v>0</v>
      </c>
      <c r="AK1569" s="45">
        <v>0</v>
      </c>
      <c r="AL1569" s="45">
        <v>0</v>
      </c>
      <c r="AM1569" s="45">
        <v>0</v>
      </c>
      <c r="AN1569" s="45">
        <v>0</v>
      </c>
      <c r="AO1569" s="45">
        <v>0</v>
      </c>
    </row>
    <row r="1570" spans="1:41">
      <c r="A1570" s="45">
        <v>40149</v>
      </c>
      <c r="B1570" s="45" t="s">
        <v>3595</v>
      </c>
      <c r="C1570" s="45" t="s">
        <v>3596</v>
      </c>
      <c r="D1570" s="45">
        <v>1</v>
      </c>
      <c r="E1570" s="45">
        <v>2</v>
      </c>
      <c r="F1570" s="45">
        <v>1</v>
      </c>
      <c r="G1570" s="45">
        <v>36</v>
      </c>
      <c r="H1570" s="45">
        <v>0</v>
      </c>
      <c r="I1570" s="45">
        <v>63</v>
      </c>
      <c r="J1570" s="45">
        <v>94</v>
      </c>
      <c r="K1570" s="60">
        <v>1000</v>
      </c>
      <c r="L1570" s="45">
        <v>40</v>
      </c>
      <c r="M1570" s="45">
        <v>0</v>
      </c>
      <c r="N1570" s="45">
        <v>126</v>
      </c>
      <c r="O1570" s="45">
        <v>188</v>
      </c>
      <c r="P1570" s="60">
        <v>1000</v>
      </c>
      <c r="Q1570" s="60">
        <v>0</v>
      </c>
      <c r="R1570" s="60">
        <v>0</v>
      </c>
      <c r="S1570" s="60">
        <v>0</v>
      </c>
      <c r="T1570" s="60">
        <v>0</v>
      </c>
      <c r="U1570" s="60">
        <v>0</v>
      </c>
      <c r="V1570" s="60">
        <v>0</v>
      </c>
      <c r="W1570" s="60">
        <v>0</v>
      </c>
      <c r="X1570" s="60">
        <v>0</v>
      </c>
      <c r="Y1570" s="60">
        <v>0</v>
      </c>
      <c r="Z1570" s="60">
        <v>0</v>
      </c>
      <c r="AA1570" s="60">
        <v>0</v>
      </c>
      <c r="AB1570" s="60">
        <v>0</v>
      </c>
      <c r="AC1570" s="60">
        <v>0</v>
      </c>
      <c r="AD1570" s="60">
        <v>0</v>
      </c>
      <c r="AE1570" s="60">
        <v>0</v>
      </c>
      <c r="AF1570" s="45">
        <v>63</v>
      </c>
      <c r="AG1570" s="45">
        <v>94</v>
      </c>
      <c r="AH1570" s="45">
        <v>126</v>
      </c>
      <c r="AI1570" s="45">
        <v>188</v>
      </c>
      <c r="AJ1570" s="45">
        <v>0</v>
      </c>
      <c r="AK1570" s="45">
        <v>0</v>
      </c>
      <c r="AL1570" s="45">
        <v>0</v>
      </c>
      <c r="AM1570" s="45">
        <v>0</v>
      </c>
      <c r="AN1570" s="45">
        <v>0</v>
      </c>
      <c r="AO1570" s="45">
        <v>0</v>
      </c>
    </row>
    <row r="1571" spans="1:41">
      <c r="A1571" s="45">
        <v>40150</v>
      </c>
      <c r="B1571" s="45" t="s">
        <v>3595</v>
      </c>
      <c r="C1571" s="45" t="s">
        <v>3596</v>
      </c>
      <c r="D1571" s="45">
        <v>1</v>
      </c>
      <c r="E1571" s="45">
        <v>2</v>
      </c>
      <c r="F1571" s="45">
        <v>1</v>
      </c>
      <c r="G1571" s="45">
        <v>36</v>
      </c>
      <c r="H1571" s="45">
        <v>0</v>
      </c>
      <c r="I1571" s="45">
        <v>68</v>
      </c>
      <c r="J1571" s="45">
        <v>101</v>
      </c>
      <c r="K1571" s="60">
        <v>1000</v>
      </c>
      <c r="L1571" s="45">
        <v>40</v>
      </c>
      <c r="M1571" s="45">
        <v>0</v>
      </c>
      <c r="N1571" s="45">
        <v>136</v>
      </c>
      <c r="O1571" s="45">
        <v>202</v>
      </c>
      <c r="P1571" s="60">
        <v>1000</v>
      </c>
      <c r="Q1571" s="60">
        <v>0</v>
      </c>
      <c r="R1571" s="60">
        <v>0</v>
      </c>
      <c r="S1571" s="60">
        <v>0</v>
      </c>
      <c r="T1571" s="60">
        <v>0</v>
      </c>
      <c r="U1571" s="60">
        <v>0</v>
      </c>
      <c r="V1571" s="60">
        <v>0</v>
      </c>
      <c r="W1571" s="60">
        <v>0</v>
      </c>
      <c r="X1571" s="60">
        <v>0</v>
      </c>
      <c r="Y1571" s="60">
        <v>0</v>
      </c>
      <c r="Z1571" s="60">
        <v>0</v>
      </c>
      <c r="AA1571" s="60">
        <v>0</v>
      </c>
      <c r="AB1571" s="60">
        <v>0</v>
      </c>
      <c r="AC1571" s="60">
        <v>0</v>
      </c>
      <c r="AD1571" s="60">
        <v>0</v>
      </c>
      <c r="AE1571" s="60">
        <v>0</v>
      </c>
      <c r="AF1571" s="45">
        <v>68</v>
      </c>
      <c r="AG1571" s="45">
        <v>101</v>
      </c>
      <c r="AH1571" s="45">
        <v>136</v>
      </c>
      <c r="AI1571" s="45">
        <v>202</v>
      </c>
      <c r="AJ1571" s="45">
        <v>0</v>
      </c>
      <c r="AK1571" s="45">
        <v>0</v>
      </c>
      <c r="AL1571" s="45">
        <v>0</v>
      </c>
      <c r="AM1571" s="45">
        <v>0</v>
      </c>
      <c r="AN1571" s="45">
        <v>0</v>
      </c>
      <c r="AO1571" s="45">
        <v>0</v>
      </c>
    </row>
    <row r="1572" spans="1:41">
      <c r="A1572" s="45">
        <v>40151</v>
      </c>
      <c r="B1572" s="45" t="s">
        <v>3595</v>
      </c>
      <c r="C1572" s="45" t="s">
        <v>3596</v>
      </c>
      <c r="D1572" s="45">
        <v>1</v>
      </c>
      <c r="E1572" s="45">
        <v>2</v>
      </c>
      <c r="F1572" s="45">
        <v>1</v>
      </c>
      <c r="G1572" s="45">
        <v>36</v>
      </c>
      <c r="H1572" s="45">
        <v>0</v>
      </c>
      <c r="I1572" s="45">
        <v>73</v>
      </c>
      <c r="J1572" s="45">
        <v>110</v>
      </c>
      <c r="K1572" s="60">
        <v>1000</v>
      </c>
      <c r="L1572" s="45">
        <v>40</v>
      </c>
      <c r="M1572" s="45">
        <v>0</v>
      </c>
      <c r="N1572" s="45">
        <v>146</v>
      </c>
      <c r="O1572" s="45">
        <v>220</v>
      </c>
      <c r="P1572" s="60">
        <v>1000</v>
      </c>
      <c r="Q1572" s="60">
        <v>0</v>
      </c>
      <c r="R1572" s="60">
        <v>0</v>
      </c>
      <c r="S1572" s="60">
        <v>0</v>
      </c>
      <c r="T1572" s="60">
        <v>0</v>
      </c>
      <c r="U1572" s="60">
        <v>0</v>
      </c>
      <c r="V1572" s="60">
        <v>0</v>
      </c>
      <c r="W1572" s="60">
        <v>0</v>
      </c>
      <c r="X1572" s="60">
        <v>0</v>
      </c>
      <c r="Y1572" s="60">
        <v>0</v>
      </c>
      <c r="Z1572" s="60">
        <v>0</v>
      </c>
      <c r="AA1572" s="60">
        <v>0</v>
      </c>
      <c r="AB1572" s="60">
        <v>0</v>
      </c>
      <c r="AC1572" s="60">
        <v>0</v>
      </c>
      <c r="AD1572" s="60">
        <v>0</v>
      </c>
      <c r="AE1572" s="60">
        <v>0</v>
      </c>
      <c r="AF1572" s="45">
        <v>73</v>
      </c>
      <c r="AG1572" s="45">
        <v>110</v>
      </c>
      <c r="AH1572" s="45">
        <v>146</v>
      </c>
      <c r="AI1572" s="45">
        <v>220</v>
      </c>
      <c r="AJ1572" s="45">
        <v>0</v>
      </c>
      <c r="AK1572" s="45">
        <v>0</v>
      </c>
      <c r="AL1572" s="45">
        <v>0</v>
      </c>
      <c r="AM1572" s="45">
        <v>0</v>
      </c>
      <c r="AN1572" s="45">
        <v>0</v>
      </c>
      <c r="AO1572" s="45">
        <v>0</v>
      </c>
    </row>
    <row r="1573" spans="1:41">
      <c r="A1573" s="45">
        <v>40152</v>
      </c>
      <c r="B1573" s="45" t="s">
        <v>3595</v>
      </c>
      <c r="C1573" s="45" t="s">
        <v>3596</v>
      </c>
      <c r="D1573" s="45">
        <v>1</v>
      </c>
      <c r="E1573" s="45">
        <v>2</v>
      </c>
      <c r="F1573" s="45">
        <v>1</v>
      </c>
      <c r="G1573" s="45">
        <v>36</v>
      </c>
      <c r="H1573" s="45">
        <v>0</v>
      </c>
      <c r="I1573" s="45">
        <v>78</v>
      </c>
      <c r="J1573" s="45">
        <v>117</v>
      </c>
      <c r="K1573" s="60">
        <v>1000</v>
      </c>
      <c r="L1573" s="45">
        <v>40</v>
      </c>
      <c r="M1573" s="45">
        <v>0</v>
      </c>
      <c r="N1573" s="45">
        <v>156</v>
      </c>
      <c r="O1573" s="45">
        <v>234</v>
      </c>
      <c r="P1573" s="60">
        <v>1000</v>
      </c>
      <c r="Q1573" s="60">
        <v>0</v>
      </c>
      <c r="R1573" s="60">
        <v>0</v>
      </c>
      <c r="S1573" s="60">
        <v>0</v>
      </c>
      <c r="T1573" s="60">
        <v>0</v>
      </c>
      <c r="U1573" s="60">
        <v>0</v>
      </c>
      <c r="V1573" s="60">
        <v>0</v>
      </c>
      <c r="W1573" s="60">
        <v>0</v>
      </c>
      <c r="X1573" s="60">
        <v>0</v>
      </c>
      <c r="Y1573" s="60">
        <v>0</v>
      </c>
      <c r="Z1573" s="60">
        <v>0</v>
      </c>
      <c r="AA1573" s="60">
        <v>0</v>
      </c>
      <c r="AB1573" s="60">
        <v>0</v>
      </c>
      <c r="AC1573" s="60">
        <v>0</v>
      </c>
      <c r="AD1573" s="60">
        <v>0</v>
      </c>
      <c r="AE1573" s="60">
        <v>0</v>
      </c>
      <c r="AF1573" s="45">
        <v>78</v>
      </c>
      <c r="AG1573" s="45">
        <v>117</v>
      </c>
      <c r="AH1573" s="45">
        <v>156</v>
      </c>
      <c r="AI1573" s="45">
        <v>234</v>
      </c>
      <c r="AJ1573" s="45">
        <v>0</v>
      </c>
      <c r="AK1573" s="45">
        <v>0</v>
      </c>
      <c r="AL1573" s="45">
        <v>0</v>
      </c>
      <c r="AM1573" s="45">
        <v>0</v>
      </c>
      <c r="AN1573" s="45">
        <v>0</v>
      </c>
      <c r="AO1573" s="45">
        <v>0</v>
      </c>
    </row>
    <row r="1574" spans="1:41">
      <c r="A1574" s="45">
        <v>40153</v>
      </c>
      <c r="B1574" s="45" t="s">
        <v>3595</v>
      </c>
      <c r="C1574" s="45" t="s">
        <v>3596</v>
      </c>
      <c r="D1574" s="45">
        <v>1</v>
      </c>
      <c r="E1574" s="45">
        <v>2</v>
      </c>
      <c r="F1574" s="45">
        <v>1</v>
      </c>
      <c r="G1574" s="45">
        <v>36</v>
      </c>
      <c r="H1574" s="45">
        <v>0</v>
      </c>
      <c r="I1574" s="45">
        <v>63</v>
      </c>
      <c r="J1574" s="45">
        <v>94</v>
      </c>
      <c r="K1574" s="60">
        <v>1000</v>
      </c>
      <c r="L1574" s="45">
        <v>40</v>
      </c>
      <c r="M1574" s="45">
        <v>0</v>
      </c>
      <c r="N1574" s="45">
        <v>126</v>
      </c>
      <c r="O1574" s="45">
        <v>188</v>
      </c>
      <c r="P1574" s="60">
        <v>1000</v>
      </c>
      <c r="Q1574" s="60">
        <v>0</v>
      </c>
      <c r="R1574" s="60">
        <v>0</v>
      </c>
      <c r="S1574" s="60">
        <v>0</v>
      </c>
      <c r="T1574" s="60">
        <v>0</v>
      </c>
      <c r="U1574" s="60">
        <v>0</v>
      </c>
      <c r="V1574" s="60">
        <v>0</v>
      </c>
      <c r="W1574" s="60">
        <v>0</v>
      </c>
      <c r="X1574" s="60">
        <v>0</v>
      </c>
      <c r="Y1574" s="60">
        <v>0</v>
      </c>
      <c r="Z1574" s="60">
        <v>0</v>
      </c>
      <c r="AA1574" s="60">
        <v>0</v>
      </c>
      <c r="AB1574" s="60">
        <v>0</v>
      </c>
      <c r="AC1574" s="60">
        <v>0</v>
      </c>
      <c r="AD1574" s="60">
        <v>0</v>
      </c>
      <c r="AE1574" s="60">
        <v>0</v>
      </c>
      <c r="AF1574" s="45">
        <v>63</v>
      </c>
      <c r="AG1574" s="45">
        <v>94</v>
      </c>
      <c r="AH1574" s="45">
        <v>126</v>
      </c>
      <c r="AI1574" s="45">
        <v>188</v>
      </c>
      <c r="AJ1574" s="45">
        <v>0</v>
      </c>
      <c r="AK1574" s="45">
        <v>0</v>
      </c>
      <c r="AL1574" s="45">
        <v>0</v>
      </c>
      <c r="AM1574" s="45">
        <v>0</v>
      </c>
      <c r="AN1574" s="45">
        <v>0</v>
      </c>
      <c r="AO1574" s="45">
        <v>0</v>
      </c>
    </row>
    <row r="1575" spans="1:41">
      <c r="A1575" s="45">
        <v>40154</v>
      </c>
      <c r="B1575" s="45" t="s">
        <v>3595</v>
      </c>
      <c r="C1575" s="45" t="s">
        <v>3596</v>
      </c>
      <c r="D1575" s="45">
        <v>1</v>
      </c>
      <c r="E1575" s="45">
        <v>2</v>
      </c>
      <c r="F1575" s="45">
        <v>1</v>
      </c>
      <c r="G1575" s="45">
        <v>36</v>
      </c>
      <c r="H1575" s="45">
        <v>0</v>
      </c>
      <c r="I1575" s="45">
        <v>68</v>
      </c>
      <c r="J1575" s="45">
        <v>101</v>
      </c>
      <c r="K1575" s="60">
        <v>1000</v>
      </c>
      <c r="L1575" s="45">
        <v>40</v>
      </c>
      <c r="M1575" s="45">
        <v>0</v>
      </c>
      <c r="N1575" s="45">
        <v>136</v>
      </c>
      <c r="O1575" s="45">
        <v>202</v>
      </c>
      <c r="P1575" s="60">
        <v>1000</v>
      </c>
      <c r="Q1575" s="60">
        <v>0</v>
      </c>
      <c r="R1575" s="60">
        <v>0</v>
      </c>
      <c r="S1575" s="60">
        <v>0</v>
      </c>
      <c r="T1575" s="60">
        <v>0</v>
      </c>
      <c r="U1575" s="60">
        <v>0</v>
      </c>
      <c r="V1575" s="60">
        <v>0</v>
      </c>
      <c r="W1575" s="60">
        <v>0</v>
      </c>
      <c r="X1575" s="60">
        <v>0</v>
      </c>
      <c r="Y1575" s="60">
        <v>0</v>
      </c>
      <c r="Z1575" s="60">
        <v>0</v>
      </c>
      <c r="AA1575" s="60">
        <v>0</v>
      </c>
      <c r="AB1575" s="60">
        <v>0</v>
      </c>
      <c r="AC1575" s="60">
        <v>0</v>
      </c>
      <c r="AD1575" s="60">
        <v>0</v>
      </c>
      <c r="AE1575" s="60">
        <v>0</v>
      </c>
      <c r="AF1575" s="45">
        <v>68</v>
      </c>
      <c r="AG1575" s="45">
        <v>101</v>
      </c>
      <c r="AH1575" s="45">
        <v>136</v>
      </c>
      <c r="AI1575" s="45">
        <v>202</v>
      </c>
      <c r="AJ1575" s="45">
        <v>0</v>
      </c>
      <c r="AK1575" s="45">
        <v>0</v>
      </c>
      <c r="AL1575" s="45">
        <v>0</v>
      </c>
      <c r="AM1575" s="45">
        <v>0</v>
      </c>
      <c r="AN1575" s="45">
        <v>0</v>
      </c>
      <c r="AO1575" s="45">
        <v>0</v>
      </c>
    </row>
    <row r="1576" spans="1:41">
      <c r="A1576" s="45">
        <v>40155</v>
      </c>
      <c r="B1576" s="45" t="s">
        <v>3595</v>
      </c>
      <c r="C1576" s="45" t="s">
        <v>3596</v>
      </c>
      <c r="D1576" s="45">
        <v>1</v>
      </c>
      <c r="E1576" s="45">
        <v>2</v>
      </c>
      <c r="F1576" s="45">
        <v>1</v>
      </c>
      <c r="G1576" s="45">
        <v>36</v>
      </c>
      <c r="H1576" s="45">
        <v>0</v>
      </c>
      <c r="I1576" s="45">
        <v>73</v>
      </c>
      <c r="J1576" s="45">
        <v>110</v>
      </c>
      <c r="K1576" s="60">
        <v>1000</v>
      </c>
      <c r="L1576" s="45">
        <v>40</v>
      </c>
      <c r="M1576" s="45">
        <v>0</v>
      </c>
      <c r="N1576" s="45">
        <v>146</v>
      </c>
      <c r="O1576" s="45">
        <v>220</v>
      </c>
      <c r="P1576" s="60">
        <v>1000</v>
      </c>
      <c r="Q1576" s="60">
        <v>0</v>
      </c>
      <c r="R1576" s="60">
        <v>0</v>
      </c>
      <c r="S1576" s="60">
        <v>0</v>
      </c>
      <c r="T1576" s="60">
        <v>0</v>
      </c>
      <c r="U1576" s="60">
        <v>0</v>
      </c>
      <c r="V1576" s="60">
        <v>0</v>
      </c>
      <c r="W1576" s="60">
        <v>0</v>
      </c>
      <c r="X1576" s="60">
        <v>0</v>
      </c>
      <c r="Y1576" s="60">
        <v>0</v>
      </c>
      <c r="Z1576" s="60">
        <v>0</v>
      </c>
      <c r="AA1576" s="60">
        <v>0</v>
      </c>
      <c r="AB1576" s="60">
        <v>0</v>
      </c>
      <c r="AC1576" s="60">
        <v>0</v>
      </c>
      <c r="AD1576" s="60">
        <v>0</v>
      </c>
      <c r="AE1576" s="60">
        <v>0</v>
      </c>
      <c r="AF1576" s="45">
        <v>73</v>
      </c>
      <c r="AG1576" s="45">
        <v>110</v>
      </c>
      <c r="AH1576" s="45">
        <v>146</v>
      </c>
      <c r="AI1576" s="45">
        <v>220</v>
      </c>
      <c r="AJ1576" s="45">
        <v>0</v>
      </c>
      <c r="AK1576" s="45">
        <v>0</v>
      </c>
      <c r="AL1576" s="45">
        <v>0</v>
      </c>
      <c r="AM1576" s="45">
        <v>0</v>
      </c>
      <c r="AN1576" s="45">
        <v>0</v>
      </c>
      <c r="AO1576" s="45">
        <v>0</v>
      </c>
    </row>
    <row r="1577" spans="1:41">
      <c r="A1577" s="45">
        <v>40156</v>
      </c>
      <c r="B1577" s="45" t="s">
        <v>3595</v>
      </c>
      <c r="C1577" s="45" t="s">
        <v>3596</v>
      </c>
      <c r="D1577" s="45">
        <v>1</v>
      </c>
      <c r="E1577" s="45">
        <v>2</v>
      </c>
      <c r="F1577" s="45">
        <v>1</v>
      </c>
      <c r="G1577" s="45">
        <v>36</v>
      </c>
      <c r="H1577" s="45">
        <v>0</v>
      </c>
      <c r="I1577" s="45">
        <v>78</v>
      </c>
      <c r="J1577" s="45">
        <v>117</v>
      </c>
      <c r="K1577" s="60">
        <v>1000</v>
      </c>
      <c r="L1577" s="45">
        <v>40</v>
      </c>
      <c r="M1577" s="45">
        <v>0</v>
      </c>
      <c r="N1577" s="45">
        <v>156</v>
      </c>
      <c r="O1577" s="45">
        <v>234</v>
      </c>
      <c r="P1577" s="60">
        <v>1000</v>
      </c>
      <c r="Q1577" s="60">
        <v>0</v>
      </c>
      <c r="R1577" s="60">
        <v>0</v>
      </c>
      <c r="S1577" s="60">
        <v>0</v>
      </c>
      <c r="T1577" s="60">
        <v>0</v>
      </c>
      <c r="U1577" s="60">
        <v>0</v>
      </c>
      <c r="V1577" s="60">
        <v>0</v>
      </c>
      <c r="W1577" s="60">
        <v>0</v>
      </c>
      <c r="X1577" s="60">
        <v>0</v>
      </c>
      <c r="Y1577" s="60">
        <v>0</v>
      </c>
      <c r="Z1577" s="60">
        <v>0</v>
      </c>
      <c r="AA1577" s="60">
        <v>0</v>
      </c>
      <c r="AB1577" s="60">
        <v>0</v>
      </c>
      <c r="AC1577" s="60">
        <v>0</v>
      </c>
      <c r="AD1577" s="60">
        <v>0</v>
      </c>
      <c r="AE1577" s="60">
        <v>0</v>
      </c>
      <c r="AF1577" s="45">
        <v>78</v>
      </c>
      <c r="AG1577" s="45">
        <v>117</v>
      </c>
      <c r="AH1577" s="45">
        <v>156</v>
      </c>
      <c r="AI1577" s="45">
        <v>234</v>
      </c>
      <c r="AJ1577" s="45">
        <v>0</v>
      </c>
      <c r="AK1577" s="45">
        <v>0</v>
      </c>
      <c r="AL1577" s="45">
        <v>0</v>
      </c>
      <c r="AM1577" s="45">
        <v>0</v>
      </c>
      <c r="AN1577" s="45">
        <v>0</v>
      </c>
      <c r="AO1577" s="45">
        <v>0</v>
      </c>
    </row>
    <row r="1578" spans="1:41">
      <c r="A1578" s="45">
        <v>40157</v>
      </c>
      <c r="B1578" s="45" t="s">
        <v>3595</v>
      </c>
      <c r="C1578" s="45" t="s">
        <v>3596</v>
      </c>
      <c r="D1578" s="45">
        <v>1</v>
      </c>
      <c r="E1578" s="45">
        <v>2</v>
      </c>
      <c r="F1578" s="45">
        <v>1</v>
      </c>
      <c r="G1578" s="45">
        <v>36</v>
      </c>
      <c r="H1578" s="45">
        <v>0</v>
      </c>
      <c r="I1578" s="45">
        <v>68</v>
      </c>
      <c r="J1578" s="45">
        <v>101</v>
      </c>
      <c r="K1578" s="60">
        <v>1000</v>
      </c>
      <c r="L1578" s="45">
        <v>40</v>
      </c>
      <c r="M1578" s="45">
        <v>0</v>
      </c>
      <c r="N1578" s="45">
        <v>136</v>
      </c>
      <c r="O1578" s="45">
        <v>202</v>
      </c>
      <c r="P1578" s="60">
        <v>1000</v>
      </c>
      <c r="Q1578" s="60">
        <v>0</v>
      </c>
      <c r="R1578" s="60">
        <v>0</v>
      </c>
      <c r="S1578" s="60">
        <v>0</v>
      </c>
      <c r="T1578" s="60">
        <v>0</v>
      </c>
      <c r="U1578" s="60">
        <v>0</v>
      </c>
      <c r="V1578" s="60">
        <v>0</v>
      </c>
      <c r="W1578" s="60">
        <v>0</v>
      </c>
      <c r="X1578" s="60">
        <v>0</v>
      </c>
      <c r="Y1578" s="60">
        <v>0</v>
      </c>
      <c r="Z1578" s="60">
        <v>0</v>
      </c>
      <c r="AA1578" s="60">
        <v>0</v>
      </c>
      <c r="AB1578" s="60">
        <v>0</v>
      </c>
      <c r="AC1578" s="60">
        <v>0</v>
      </c>
      <c r="AD1578" s="60">
        <v>0</v>
      </c>
      <c r="AE1578" s="60">
        <v>0</v>
      </c>
      <c r="AF1578" s="45">
        <v>68</v>
      </c>
      <c r="AG1578" s="45">
        <v>101</v>
      </c>
      <c r="AH1578" s="45">
        <v>136</v>
      </c>
      <c r="AI1578" s="45">
        <v>202</v>
      </c>
      <c r="AJ1578" s="45">
        <v>0</v>
      </c>
      <c r="AK1578" s="45">
        <v>0</v>
      </c>
      <c r="AL1578" s="45">
        <v>0</v>
      </c>
      <c r="AM1578" s="45">
        <v>0</v>
      </c>
      <c r="AN1578" s="45">
        <v>0</v>
      </c>
      <c r="AO1578" s="45">
        <v>0</v>
      </c>
    </row>
    <row r="1579" spans="1:41">
      <c r="A1579" s="45">
        <v>40158</v>
      </c>
      <c r="B1579" s="45" t="s">
        <v>3595</v>
      </c>
      <c r="C1579" s="45" t="s">
        <v>3596</v>
      </c>
      <c r="D1579" s="45">
        <v>1</v>
      </c>
      <c r="E1579" s="45">
        <v>2</v>
      </c>
      <c r="F1579" s="45">
        <v>1</v>
      </c>
      <c r="G1579" s="45">
        <v>36</v>
      </c>
      <c r="H1579" s="45">
        <v>0</v>
      </c>
      <c r="I1579" s="45">
        <v>73</v>
      </c>
      <c r="J1579" s="45">
        <v>110</v>
      </c>
      <c r="K1579" s="60">
        <v>1000</v>
      </c>
      <c r="L1579" s="45">
        <v>40</v>
      </c>
      <c r="M1579" s="45">
        <v>0</v>
      </c>
      <c r="N1579" s="45">
        <v>146</v>
      </c>
      <c r="O1579" s="45">
        <v>220</v>
      </c>
      <c r="P1579" s="60">
        <v>1000</v>
      </c>
      <c r="Q1579" s="60">
        <v>0</v>
      </c>
      <c r="R1579" s="60">
        <v>0</v>
      </c>
      <c r="S1579" s="60">
        <v>0</v>
      </c>
      <c r="T1579" s="60">
        <v>0</v>
      </c>
      <c r="U1579" s="60">
        <v>0</v>
      </c>
      <c r="V1579" s="60">
        <v>0</v>
      </c>
      <c r="W1579" s="60">
        <v>0</v>
      </c>
      <c r="X1579" s="60">
        <v>0</v>
      </c>
      <c r="Y1579" s="60">
        <v>0</v>
      </c>
      <c r="Z1579" s="60">
        <v>0</v>
      </c>
      <c r="AA1579" s="60">
        <v>0</v>
      </c>
      <c r="AB1579" s="60">
        <v>0</v>
      </c>
      <c r="AC1579" s="60">
        <v>0</v>
      </c>
      <c r="AD1579" s="60">
        <v>0</v>
      </c>
      <c r="AE1579" s="60">
        <v>0</v>
      </c>
      <c r="AF1579" s="45">
        <v>73</v>
      </c>
      <c r="AG1579" s="45">
        <v>110</v>
      </c>
      <c r="AH1579" s="45">
        <v>146</v>
      </c>
      <c r="AI1579" s="45">
        <v>220</v>
      </c>
      <c r="AJ1579" s="45">
        <v>0</v>
      </c>
      <c r="AK1579" s="45">
        <v>0</v>
      </c>
      <c r="AL1579" s="45">
        <v>0</v>
      </c>
      <c r="AM1579" s="45">
        <v>0</v>
      </c>
      <c r="AN1579" s="45">
        <v>0</v>
      </c>
      <c r="AO1579" s="45">
        <v>0</v>
      </c>
    </row>
    <row r="1580" spans="1:41">
      <c r="A1580" s="45">
        <v>40159</v>
      </c>
      <c r="B1580" s="45" t="s">
        <v>3595</v>
      </c>
      <c r="C1580" s="45" t="s">
        <v>3596</v>
      </c>
      <c r="D1580" s="45">
        <v>1</v>
      </c>
      <c r="E1580" s="45">
        <v>2</v>
      </c>
      <c r="F1580" s="45">
        <v>1</v>
      </c>
      <c r="G1580" s="45">
        <v>36</v>
      </c>
      <c r="H1580" s="45">
        <v>0</v>
      </c>
      <c r="I1580" s="45">
        <v>79</v>
      </c>
      <c r="J1580" s="45">
        <v>118</v>
      </c>
      <c r="K1580" s="60">
        <v>1000</v>
      </c>
      <c r="L1580" s="45">
        <v>40</v>
      </c>
      <c r="M1580" s="45">
        <v>0</v>
      </c>
      <c r="N1580" s="45">
        <v>158</v>
      </c>
      <c r="O1580" s="45">
        <v>236</v>
      </c>
      <c r="P1580" s="60">
        <v>1000</v>
      </c>
      <c r="Q1580" s="60">
        <v>0</v>
      </c>
      <c r="R1580" s="60">
        <v>0</v>
      </c>
      <c r="S1580" s="60">
        <v>0</v>
      </c>
      <c r="T1580" s="60">
        <v>0</v>
      </c>
      <c r="U1580" s="60">
        <v>0</v>
      </c>
      <c r="V1580" s="60">
        <v>0</v>
      </c>
      <c r="W1580" s="60">
        <v>0</v>
      </c>
      <c r="X1580" s="60">
        <v>0</v>
      </c>
      <c r="Y1580" s="60">
        <v>0</v>
      </c>
      <c r="Z1580" s="60">
        <v>0</v>
      </c>
      <c r="AA1580" s="60">
        <v>0</v>
      </c>
      <c r="AB1580" s="60">
        <v>0</v>
      </c>
      <c r="AC1580" s="60">
        <v>0</v>
      </c>
      <c r="AD1580" s="60">
        <v>0</v>
      </c>
      <c r="AE1580" s="60">
        <v>0</v>
      </c>
      <c r="AF1580" s="45">
        <v>79</v>
      </c>
      <c r="AG1580" s="45">
        <v>118</v>
      </c>
      <c r="AH1580" s="45">
        <v>158</v>
      </c>
      <c r="AI1580" s="45">
        <v>236</v>
      </c>
      <c r="AJ1580" s="45">
        <v>0</v>
      </c>
      <c r="AK1580" s="45">
        <v>0</v>
      </c>
      <c r="AL1580" s="45">
        <v>0</v>
      </c>
      <c r="AM1580" s="45">
        <v>0</v>
      </c>
      <c r="AN1580" s="45">
        <v>0</v>
      </c>
      <c r="AO1580" s="45">
        <v>0</v>
      </c>
    </row>
    <row r="1581" spans="1:41">
      <c r="A1581" s="45">
        <v>40160</v>
      </c>
      <c r="B1581" s="45" t="s">
        <v>3595</v>
      </c>
      <c r="C1581" s="45" t="s">
        <v>3596</v>
      </c>
      <c r="D1581" s="45">
        <v>1</v>
      </c>
      <c r="E1581" s="45">
        <v>2</v>
      </c>
      <c r="F1581" s="45">
        <v>1</v>
      </c>
      <c r="G1581" s="45">
        <v>36</v>
      </c>
      <c r="H1581" s="45">
        <v>0</v>
      </c>
      <c r="I1581" s="45">
        <v>85</v>
      </c>
      <c r="J1581" s="45">
        <v>127</v>
      </c>
      <c r="K1581" s="60">
        <v>1000</v>
      </c>
      <c r="L1581" s="45">
        <v>40</v>
      </c>
      <c r="M1581" s="45">
        <v>0</v>
      </c>
      <c r="N1581" s="45">
        <v>170</v>
      </c>
      <c r="O1581" s="45">
        <v>254</v>
      </c>
      <c r="P1581" s="60">
        <v>1000</v>
      </c>
      <c r="Q1581" s="60">
        <v>0</v>
      </c>
      <c r="R1581" s="60">
        <v>0</v>
      </c>
      <c r="S1581" s="60">
        <v>0</v>
      </c>
      <c r="T1581" s="60">
        <v>0</v>
      </c>
      <c r="U1581" s="60">
        <v>0</v>
      </c>
      <c r="V1581" s="60">
        <v>0</v>
      </c>
      <c r="W1581" s="60">
        <v>0</v>
      </c>
      <c r="X1581" s="60">
        <v>0</v>
      </c>
      <c r="Y1581" s="60">
        <v>0</v>
      </c>
      <c r="Z1581" s="60">
        <v>0</v>
      </c>
      <c r="AA1581" s="60">
        <v>0</v>
      </c>
      <c r="AB1581" s="60">
        <v>0</v>
      </c>
      <c r="AC1581" s="60">
        <v>0</v>
      </c>
      <c r="AD1581" s="60">
        <v>0</v>
      </c>
      <c r="AE1581" s="60">
        <v>0</v>
      </c>
      <c r="AF1581" s="45">
        <v>85</v>
      </c>
      <c r="AG1581" s="45">
        <v>127</v>
      </c>
      <c r="AH1581" s="45">
        <v>170</v>
      </c>
      <c r="AI1581" s="45">
        <v>254</v>
      </c>
      <c r="AJ1581" s="45">
        <v>0</v>
      </c>
      <c r="AK1581" s="45">
        <v>0</v>
      </c>
      <c r="AL1581" s="45">
        <v>0</v>
      </c>
      <c r="AM1581" s="45">
        <v>0</v>
      </c>
      <c r="AN1581" s="45">
        <v>0</v>
      </c>
      <c r="AO1581" s="45">
        <v>0</v>
      </c>
    </row>
    <row r="1582" spans="1:41">
      <c r="A1582" s="45">
        <v>40161</v>
      </c>
      <c r="B1582" s="45" t="s">
        <v>3595</v>
      </c>
      <c r="C1582" s="45" t="s">
        <v>3596</v>
      </c>
      <c r="D1582" s="45">
        <v>1</v>
      </c>
      <c r="E1582" s="45">
        <v>2</v>
      </c>
      <c r="F1582" s="45">
        <v>1</v>
      </c>
      <c r="G1582" s="45">
        <v>36</v>
      </c>
      <c r="H1582" s="45">
        <v>0</v>
      </c>
      <c r="I1582" s="45">
        <v>68</v>
      </c>
      <c r="J1582" s="45">
        <v>101</v>
      </c>
      <c r="K1582" s="60">
        <v>1000</v>
      </c>
      <c r="L1582" s="45">
        <v>40</v>
      </c>
      <c r="M1582" s="45">
        <v>0</v>
      </c>
      <c r="N1582" s="45">
        <v>136</v>
      </c>
      <c r="O1582" s="45">
        <v>202</v>
      </c>
      <c r="P1582" s="60">
        <v>1000</v>
      </c>
      <c r="Q1582" s="60">
        <v>0</v>
      </c>
      <c r="R1582" s="60">
        <v>0</v>
      </c>
      <c r="S1582" s="60">
        <v>0</v>
      </c>
      <c r="T1582" s="60">
        <v>0</v>
      </c>
      <c r="U1582" s="60">
        <v>0</v>
      </c>
      <c r="V1582" s="60">
        <v>0</v>
      </c>
      <c r="W1582" s="60">
        <v>0</v>
      </c>
      <c r="X1582" s="60">
        <v>0</v>
      </c>
      <c r="Y1582" s="60">
        <v>0</v>
      </c>
      <c r="Z1582" s="60">
        <v>0</v>
      </c>
      <c r="AA1582" s="60">
        <v>0</v>
      </c>
      <c r="AB1582" s="60">
        <v>0</v>
      </c>
      <c r="AC1582" s="60">
        <v>0</v>
      </c>
      <c r="AD1582" s="60">
        <v>0</v>
      </c>
      <c r="AE1582" s="60">
        <v>0</v>
      </c>
      <c r="AF1582" s="45">
        <v>68</v>
      </c>
      <c r="AG1582" s="45">
        <v>101</v>
      </c>
      <c r="AH1582" s="45">
        <v>136</v>
      </c>
      <c r="AI1582" s="45">
        <v>202</v>
      </c>
      <c r="AJ1582" s="45">
        <v>0</v>
      </c>
      <c r="AK1582" s="45">
        <v>0</v>
      </c>
      <c r="AL1582" s="45">
        <v>0</v>
      </c>
      <c r="AM1582" s="45">
        <v>0</v>
      </c>
      <c r="AN1582" s="45">
        <v>0</v>
      </c>
      <c r="AO1582" s="45">
        <v>0</v>
      </c>
    </row>
    <row r="1583" spans="1:41">
      <c r="A1583" s="45">
        <v>40162</v>
      </c>
      <c r="B1583" s="45" t="s">
        <v>3595</v>
      </c>
      <c r="C1583" s="45" t="s">
        <v>3596</v>
      </c>
      <c r="D1583" s="45">
        <v>1</v>
      </c>
      <c r="E1583" s="45">
        <v>2</v>
      </c>
      <c r="F1583" s="45">
        <v>1</v>
      </c>
      <c r="G1583" s="45">
        <v>36</v>
      </c>
      <c r="H1583" s="45">
        <v>0</v>
      </c>
      <c r="I1583" s="45">
        <v>73</v>
      </c>
      <c r="J1583" s="45">
        <v>110</v>
      </c>
      <c r="K1583" s="60">
        <v>1000</v>
      </c>
      <c r="L1583" s="45">
        <v>40</v>
      </c>
      <c r="M1583" s="45">
        <v>0</v>
      </c>
      <c r="N1583" s="45">
        <v>146</v>
      </c>
      <c r="O1583" s="45">
        <v>220</v>
      </c>
      <c r="P1583" s="60">
        <v>1000</v>
      </c>
      <c r="Q1583" s="60">
        <v>0</v>
      </c>
      <c r="R1583" s="60">
        <v>0</v>
      </c>
      <c r="S1583" s="60">
        <v>0</v>
      </c>
      <c r="T1583" s="60">
        <v>0</v>
      </c>
      <c r="U1583" s="60">
        <v>0</v>
      </c>
      <c r="V1583" s="60">
        <v>0</v>
      </c>
      <c r="W1583" s="60">
        <v>0</v>
      </c>
      <c r="X1583" s="60">
        <v>0</v>
      </c>
      <c r="Y1583" s="60">
        <v>0</v>
      </c>
      <c r="Z1583" s="60">
        <v>0</v>
      </c>
      <c r="AA1583" s="60">
        <v>0</v>
      </c>
      <c r="AB1583" s="60">
        <v>0</v>
      </c>
      <c r="AC1583" s="60">
        <v>0</v>
      </c>
      <c r="AD1583" s="60">
        <v>0</v>
      </c>
      <c r="AE1583" s="60">
        <v>0</v>
      </c>
      <c r="AF1583" s="45">
        <v>73</v>
      </c>
      <c r="AG1583" s="45">
        <v>110</v>
      </c>
      <c r="AH1583" s="45">
        <v>146</v>
      </c>
      <c r="AI1583" s="45">
        <v>220</v>
      </c>
      <c r="AJ1583" s="45">
        <v>0</v>
      </c>
      <c r="AK1583" s="45">
        <v>0</v>
      </c>
      <c r="AL1583" s="45">
        <v>0</v>
      </c>
      <c r="AM1583" s="45">
        <v>0</v>
      </c>
      <c r="AN1583" s="45">
        <v>0</v>
      </c>
      <c r="AO1583" s="45">
        <v>0</v>
      </c>
    </row>
    <row r="1584" spans="1:41">
      <c r="A1584" s="45">
        <v>40163</v>
      </c>
      <c r="B1584" s="45" t="s">
        <v>3595</v>
      </c>
      <c r="C1584" s="45" t="s">
        <v>3596</v>
      </c>
      <c r="D1584" s="45">
        <v>1</v>
      </c>
      <c r="E1584" s="45">
        <v>2</v>
      </c>
      <c r="F1584" s="45">
        <v>1</v>
      </c>
      <c r="G1584" s="45">
        <v>36</v>
      </c>
      <c r="H1584" s="45">
        <v>0</v>
      </c>
      <c r="I1584" s="45">
        <v>79</v>
      </c>
      <c r="J1584" s="45">
        <v>118</v>
      </c>
      <c r="K1584" s="60">
        <v>1000</v>
      </c>
      <c r="L1584" s="45">
        <v>40</v>
      </c>
      <c r="M1584" s="45">
        <v>0</v>
      </c>
      <c r="N1584" s="45">
        <v>158</v>
      </c>
      <c r="O1584" s="45">
        <v>236</v>
      </c>
      <c r="P1584" s="60">
        <v>1000</v>
      </c>
      <c r="Q1584" s="60">
        <v>0</v>
      </c>
      <c r="R1584" s="60">
        <v>0</v>
      </c>
      <c r="S1584" s="60">
        <v>0</v>
      </c>
      <c r="T1584" s="60">
        <v>0</v>
      </c>
      <c r="U1584" s="60">
        <v>0</v>
      </c>
      <c r="V1584" s="60">
        <v>0</v>
      </c>
      <c r="W1584" s="60">
        <v>0</v>
      </c>
      <c r="X1584" s="60">
        <v>0</v>
      </c>
      <c r="Y1584" s="60">
        <v>0</v>
      </c>
      <c r="Z1584" s="60">
        <v>0</v>
      </c>
      <c r="AA1584" s="60">
        <v>0</v>
      </c>
      <c r="AB1584" s="60">
        <v>0</v>
      </c>
      <c r="AC1584" s="60">
        <v>0</v>
      </c>
      <c r="AD1584" s="60">
        <v>0</v>
      </c>
      <c r="AE1584" s="60">
        <v>0</v>
      </c>
      <c r="AF1584" s="45">
        <v>79</v>
      </c>
      <c r="AG1584" s="45">
        <v>118</v>
      </c>
      <c r="AH1584" s="45">
        <v>158</v>
      </c>
      <c r="AI1584" s="45">
        <v>236</v>
      </c>
      <c r="AJ1584" s="45">
        <v>0</v>
      </c>
      <c r="AK1584" s="45">
        <v>0</v>
      </c>
      <c r="AL1584" s="45">
        <v>0</v>
      </c>
      <c r="AM1584" s="45">
        <v>0</v>
      </c>
      <c r="AN1584" s="45">
        <v>0</v>
      </c>
      <c r="AO1584" s="45">
        <v>0</v>
      </c>
    </row>
    <row r="1585" spans="1:41">
      <c r="A1585" s="45">
        <v>40164</v>
      </c>
      <c r="B1585" s="45" t="s">
        <v>3595</v>
      </c>
      <c r="C1585" s="45" t="s">
        <v>3596</v>
      </c>
      <c r="D1585" s="45">
        <v>1</v>
      </c>
      <c r="E1585" s="45">
        <v>2</v>
      </c>
      <c r="F1585" s="45">
        <v>1</v>
      </c>
      <c r="G1585" s="45">
        <v>36</v>
      </c>
      <c r="H1585" s="45">
        <v>0</v>
      </c>
      <c r="I1585" s="45">
        <v>85</v>
      </c>
      <c r="J1585" s="45">
        <v>127</v>
      </c>
      <c r="K1585" s="60">
        <v>1000</v>
      </c>
      <c r="L1585" s="45">
        <v>40</v>
      </c>
      <c r="M1585" s="45">
        <v>0</v>
      </c>
      <c r="N1585" s="45">
        <v>170</v>
      </c>
      <c r="O1585" s="45">
        <v>254</v>
      </c>
      <c r="P1585" s="60">
        <v>1000</v>
      </c>
      <c r="Q1585" s="60">
        <v>0</v>
      </c>
      <c r="R1585" s="60">
        <v>0</v>
      </c>
      <c r="S1585" s="60">
        <v>0</v>
      </c>
      <c r="T1585" s="60">
        <v>0</v>
      </c>
      <c r="U1585" s="60">
        <v>0</v>
      </c>
      <c r="V1585" s="60">
        <v>0</v>
      </c>
      <c r="W1585" s="60">
        <v>0</v>
      </c>
      <c r="X1585" s="60">
        <v>0</v>
      </c>
      <c r="Y1585" s="60">
        <v>0</v>
      </c>
      <c r="Z1585" s="60">
        <v>0</v>
      </c>
      <c r="AA1585" s="60">
        <v>0</v>
      </c>
      <c r="AB1585" s="60">
        <v>0</v>
      </c>
      <c r="AC1585" s="60">
        <v>0</v>
      </c>
      <c r="AD1585" s="60">
        <v>0</v>
      </c>
      <c r="AE1585" s="60">
        <v>0</v>
      </c>
      <c r="AF1585" s="45">
        <v>85</v>
      </c>
      <c r="AG1585" s="45">
        <v>127</v>
      </c>
      <c r="AH1585" s="45">
        <v>170</v>
      </c>
      <c r="AI1585" s="45">
        <v>254</v>
      </c>
      <c r="AJ1585" s="45">
        <v>0</v>
      </c>
      <c r="AK1585" s="45">
        <v>0</v>
      </c>
      <c r="AL1585" s="45">
        <v>0</v>
      </c>
      <c r="AM1585" s="45">
        <v>0</v>
      </c>
      <c r="AN1585" s="45">
        <v>0</v>
      </c>
      <c r="AO1585" s="45">
        <v>0</v>
      </c>
    </row>
    <row r="1586" spans="1:41">
      <c r="A1586" s="45">
        <v>40165</v>
      </c>
      <c r="B1586" s="45" t="s">
        <v>3595</v>
      </c>
      <c r="C1586" s="45" t="s">
        <v>3596</v>
      </c>
      <c r="D1586" s="45">
        <v>1</v>
      </c>
      <c r="E1586" s="45">
        <v>2</v>
      </c>
      <c r="F1586" s="45">
        <v>1</v>
      </c>
      <c r="G1586" s="45">
        <v>36</v>
      </c>
      <c r="H1586" s="45">
        <v>0</v>
      </c>
      <c r="I1586" s="45">
        <v>68</v>
      </c>
      <c r="J1586" s="45">
        <v>101</v>
      </c>
      <c r="K1586" s="60">
        <v>1000</v>
      </c>
      <c r="L1586" s="45">
        <v>40</v>
      </c>
      <c r="M1586" s="45">
        <v>0</v>
      </c>
      <c r="N1586" s="45">
        <v>136</v>
      </c>
      <c r="O1586" s="45">
        <v>202</v>
      </c>
      <c r="P1586" s="60">
        <v>1000</v>
      </c>
      <c r="Q1586" s="60">
        <v>0</v>
      </c>
      <c r="R1586" s="60">
        <v>0</v>
      </c>
      <c r="S1586" s="60">
        <v>0</v>
      </c>
      <c r="T1586" s="60">
        <v>0</v>
      </c>
      <c r="U1586" s="60">
        <v>0</v>
      </c>
      <c r="V1586" s="60">
        <v>0</v>
      </c>
      <c r="W1586" s="60">
        <v>0</v>
      </c>
      <c r="X1586" s="60">
        <v>0</v>
      </c>
      <c r="Y1586" s="60">
        <v>0</v>
      </c>
      <c r="Z1586" s="60">
        <v>0</v>
      </c>
      <c r="AA1586" s="60">
        <v>0</v>
      </c>
      <c r="AB1586" s="60">
        <v>0</v>
      </c>
      <c r="AC1586" s="60">
        <v>0</v>
      </c>
      <c r="AD1586" s="60">
        <v>0</v>
      </c>
      <c r="AE1586" s="60">
        <v>0</v>
      </c>
      <c r="AF1586" s="45">
        <v>68</v>
      </c>
      <c r="AG1586" s="45">
        <v>101</v>
      </c>
      <c r="AH1586" s="45">
        <v>136</v>
      </c>
      <c r="AI1586" s="45">
        <v>202</v>
      </c>
      <c r="AJ1586" s="45">
        <v>0</v>
      </c>
      <c r="AK1586" s="45">
        <v>0</v>
      </c>
      <c r="AL1586" s="45">
        <v>0</v>
      </c>
      <c r="AM1586" s="45">
        <v>0</v>
      </c>
      <c r="AN1586" s="45">
        <v>0</v>
      </c>
      <c r="AO1586" s="45">
        <v>0</v>
      </c>
    </row>
    <row r="1587" spans="1:41">
      <c r="A1587" s="45">
        <v>40166</v>
      </c>
      <c r="B1587" s="45" t="s">
        <v>3595</v>
      </c>
      <c r="C1587" s="45" t="s">
        <v>3596</v>
      </c>
      <c r="D1587" s="45">
        <v>1</v>
      </c>
      <c r="E1587" s="45">
        <v>2</v>
      </c>
      <c r="F1587" s="45">
        <v>1</v>
      </c>
      <c r="G1587" s="45">
        <v>36</v>
      </c>
      <c r="H1587" s="45">
        <v>0</v>
      </c>
      <c r="I1587" s="45">
        <v>73</v>
      </c>
      <c r="J1587" s="45">
        <v>110</v>
      </c>
      <c r="K1587" s="60">
        <v>1000</v>
      </c>
      <c r="L1587" s="45">
        <v>40</v>
      </c>
      <c r="M1587" s="45">
        <v>0</v>
      </c>
      <c r="N1587" s="45">
        <v>146</v>
      </c>
      <c r="O1587" s="45">
        <v>220</v>
      </c>
      <c r="P1587" s="60">
        <v>1000</v>
      </c>
      <c r="Q1587" s="60">
        <v>0</v>
      </c>
      <c r="R1587" s="60">
        <v>0</v>
      </c>
      <c r="S1587" s="60">
        <v>0</v>
      </c>
      <c r="T1587" s="60">
        <v>0</v>
      </c>
      <c r="U1587" s="60">
        <v>0</v>
      </c>
      <c r="V1587" s="60">
        <v>0</v>
      </c>
      <c r="W1587" s="60">
        <v>0</v>
      </c>
      <c r="X1587" s="60">
        <v>0</v>
      </c>
      <c r="Y1587" s="60">
        <v>0</v>
      </c>
      <c r="Z1587" s="60">
        <v>0</v>
      </c>
      <c r="AA1587" s="60">
        <v>0</v>
      </c>
      <c r="AB1587" s="60">
        <v>0</v>
      </c>
      <c r="AC1587" s="60">
        <v>0</v>
      </c>
      <c r="AD1587" s="60">
        <v>0</v>
      </c>
      <c r="AE1587" s="60">
        <v>0</v>
      </c>
      <c r="AF1587" s="45">
        <v>73</v>
      </c>
      <c r="AG1587" s="45">
        <v>110</v>
      </c>
      <c r="AH1587" s="45">
        <v>146</v>
      </c>
      <c r="AI1587" s="45">
        <v>220</v>
      </c>
      <c r="AJ1587" s="45">
        <v>0</v>
      </c>
      <c r="AK1587" s="45">
        <v>0</v>
      </c>
      <c r="AL1587" s="45">
        <v>0</v>
      </c>
      <c r="AM1587" s="45">
        <v>0</v>
      </c>
      <c r="AN1587" s="45">
        <v>0</v>
      </c>
      <c r="AO1587" s="45">
        <v>0</v>
      </c>
    </row>
    <row r="1588" spans="1:41">
      <c r="A1588" s="45">
        <v>40167</v>
      </c>
      <c r="B1588" s="45" t="s">
        <v>3595</v>
      </c>
      <c r="C1588" s="45" t="s">
        <v>3596</v>
      </c>
      <c r="D1588" s="45">
        <v>1</v>
      </c>
      <c r="E1588" s="45">
        <v>2</v>
      </c>
      <c r="F1588" s="45">
        <v>1</v>
      </c>
      <c r="G1588" s="45">
        <v>36</v>
      </c>
      <c r="H1588" s="45">
        <v>0</v>
      </c>
      <c r="I1588" s="45">
        <v>79</v>
      </c>
      <c r="J1588" s="45">
        <v>118</v>
      </c>
      <c r="K1588" s="60">
        <v>1000</v>
      </c>
      <c r="L1588" s="45">
        <v>40</v>
      </c>
      <c r="M1588" s="45">
        <v>0</v>
      </c>
      <c r="N1588" s="45">
        <v>158</v>
      </c>
      <c r="O1588" s="45">
        <v>236</v>
      </c>
      <c r="P1588" s="60">
        <v>1000</v>
      </c>
      <c r="Q1588" s="60">
        <v>0</v>
      </c>
      <c r="R1588" s="60">
        <v>0</v>
      </c>
      <c r="S1588" s="60">
        <v>0</v>
      </c>
      <c r="T1588" s="60">
        <v>0</v>
      </c>
      <c r="U1588" s="60">
        <v>0</v>
      </c>
      <c r="V1588" s="60">
        <v>0</v>
      </c>
      <c r="W1588" s="60">
        <v>0</v>
      </c>
      <c r="X1588" s="60">
        <v>0</v>
      </c>
      <c r="Y1588" s="60">
        <v>0</v>
      </c>
      <c r="Z1588" s="60">
        <v>0</v>
      </c>
      <c r="AA1588" s="60">
        <v>0</v>
      </c>
      <c r="AB1588" s="60">
        <v>0</v>
      </c>
      <c r="AC1588" s="60">
        <v>0</v>
      </c>
      <c r="AD1588" s="60">
        <v>0</v>
      </c>
      <c r="AE1588" s="60">
        <v>0</v>
      </c>
      <c r="AF1588" s="45">
        <v>79</v>
      </c>
      <c r="AG1588" s="45">
        <v>118</v>
      </c>
      <c r="AH1588" s="45">
        <v>158</v>
      </c>
      <c r="AI1588" s="45">
        <v>236</v>
      </c>
      <c r="AJ1588" s="45">
        <v>0</v>
      </c>
      <c r="AK1588" s="45">
        <v>0</v>
      </c>
      <c r="AL1588" s="45">
        <v>0</v>
      </c>
      <c r="AM1588" s="45">
        <v>0</v>
      </c>
      <c r="AN1588" s="45">
        <v>0</v>
      </c>
      <c r="AO1588" s="45">
        <v>0</v>
      </c>
    </row>
    <row r="1589" spans="1:41">
      <c r="A1589" s="45">
        <v>40168</v>
      </c>
      <c r="B1589" s="45" t="s">
        <v>3595</v>
      </c>
      <c r="C1589" s="45" t="s">
        <v>3596</v>
      </c>
      <c r="D1589" s="45">
        <v>1</v>
      </c>
      <c r="E1589" s="45">
        <v>2</v>
      </c>
      <c r="F1589" s="45">
        <v>1</v>
      </c>
      <c r="G1589" s="45">
        <v>36</v>
      </c>
      <c r="H1589" s="45">
        <v>0</v>
      </c>
      <c r="I1589" s="45">
        <v>85</v>
      </c>
      <c r="J1589" s="45">
        <v>127</v>
      </c>
      <c r="K1589" s="60">
        <v>1000</v>
      </c>
      <c r="L1589" s="45">
        <v>40</v>
      </c>
      <c r="M1589" s="45">
        <v>0</v>
      </c>
      <c r="N1589" s="45">
        <v>170</v>
      </c>
      <c r="O1589" s="45">
        <v>254</v>
      </c>
      <c r="P1589" s="60">
        <v>1000</v>
      </c>
      <c r="Q1589" s="60">
        <v>0</v>
      </c>
      <c r="R1589" s="60">
        <v>0</v>
      </c>
      <c r="S1589" s="60">
        <v>0</v>
      </c>
      <c r="T1589" s="60">
        <v>0</v>
      </c>
      <c r="U1589" s="60">
        <v>0</v>
      </c>
      <c r="V1589" s="60">
        <v>0</v>
      </c>
      <c r="W1589" s="60">
        <v>0</v>
      </c>
      <c r="X1589" s="60">
        <v>0</v>
      </c>
      <c r="Y1589" s="60">
        <v>0</v>
      </c>
      <c r="Z1589" s="60">
        <v>0</v>
      </c>
      <c r="AA1589" s="60">
        <v>0</v>
      </c>
      <c r="AB1589" s="60">
        <v>0</v>
      </c>
      <c r="AC1589" s="60">
        <v>0</v>
      </c>
      <c r="AD1589" s="60">
        <v>0</v>
      </c>
      <c r="AE1589" s="60">
        <v>0</v>
      </c>
      <c r="AF1589" s="45">
        <v>85</v>
      </c>
      <c r="AG1589" s="45">
        <v>127</v>
      </c>
      <c r="AH1589" s="45">
        <v>170</v>
      </c>
      <c r="AI1589" s="45">
        <v>254</v>
      </c>
      <c r="AJ1589" s="45">
        <v>0</v>
      </c>
      <c r="AK1589" s="45">
        <v>0</v>
      </c>
      <c r="AL1589" s="45">
        <v>0</v>
      </c>
      <c r="AM1589" s="45">
        <v>0</v>
      </c>
      <c r="AN1589" s="45">
        <v>0</v>
      </c>
      <c r="AO1589" s="45">
        <v>0</v>
      </c>
    </row>
    <row r="1590" spans="1:41">
      <c r="A1590" s="45">
        <v>40169</v>
      </c>
      <c r="B1590" s="45" t="s">
        <v>3595</v>
      </c>
      <c r="C1590" s="45" t="s">
        <v>3596</v>
      </c>
      <c r="D1590" s="45">
        <v>1</v>
      </c>
      <c r="E1590" s="45">
        <v>2</v>
      </c>
      <c r="F1590" s="45">
        <v>1</v>
      </c>
      <c r="G1590" s="45">
        <v>36</v>
      </c>
      <c r="H1590" s="45">
        <v>0</v>
      </c>
      <c r="I1590" s="45">
        <v>73</v>
      </c>
      <c r="J1590" s="45">
        <v>109</v>
      </c>
      <c r="K1590" s="60">
        <v>1000</v>
      </c>
      <c r="L1590" s="45">
        <v>40</v>
      </c>
      <c r="M1590" s="45">
        <v>0</v>
      </c>
      <c r="N1590" s="45">
        <v>146</v>
      </c>
      <c r="O1590" s="45">
        <v>218</v>
      </c>
      <c r="P1590" s="60">
        <v>1000</v>
      </c>
      <c r="Q1590" s="60">
        <v>0</v>
      </c>
      <c r="R1590" s="60">
        <v>0</v>
      </c>
      <c r="S1590" s="60">
        <v>0</v>
      </c>
      <c r="T1590" s="60">
        <v>0</v>
      </c>
      <c r="U1590" s="60">
        <v>0</v>
      </c>
      <c r="V1590" s="60">
        <v>0</v>
      </c>
      <c r="W1590" s="60">
        <v>0</v>
      </c>
      <c r="X1590" s="60">
        <v>0</v>
      </c>
      <c r="Y1590" s="60">
        <v>0</v>
      </c>
      <c r="Z1590" s="60">
        <v>0</v>
      </c>
      <c r="AA1590" s="60">
        <v>0</v>
      </c>
      <c r="AB1590" s="60">
        <v>0</v>
      </c>
      <c r="AC1590" s="60">
        <v>0</v>
      </c>
      <c r="AD1590" s="60">
        <v>0</v>
      </c>
      <c r="AE1590" s="60">
        <v>0</v>
      </c>
      <c r="AF1590" s="45">
        <v>73</v>
      </c>
      <c r="AG1590" s="45">
        <v>109</v>
      </c>
      <c r="AH1590" s="45">
        <v>146</v>
      </c>
      <c r="AI1590" s="45">
        <v>218</v>
      </c>
      <c r="AJ1590" s="45">
        <v>0</v>
      </c>
      <c r="AK1590" s="45">
        <v>0</v>
      </c>
      <c r="AL1590" s="45">
        <v>0</v>
      </c>
      <c r="AM1590" s="45">
        <v>0</v>
      </c>
      <c r="AN1590" s="45">
        <v>0</v>
      </c>
      <c r="AO1590" s="45">
        <v>0</v>
      </c>
    </row>
    <row r="1591" spans="1:41">
      <c r="A1591" s="45">
        <v>40170</v>
      </c>
      <c r="B1591" s="45" t="s">
        <v>3595</v>
      </c>
      <c r="C1591" s="45" t="s">
        <v>3596</v>
      </c>
      <c r="D1591" s="45">
        <v>1</v>
      </c>
      <c r="E1591" s="45">
        <v>2</v>
      </c>
      <c r="F1591" s="45">
        <v>1</v>
      </c>
      <c r="G1591" s="45">
        <v>36</v>
      </c>
      <c r="H1591" s="45">
        <v>0</v>
      </c>
      <c r="I1591" s="45">
        <v>78</v>
      </c>
      <c r="J1591" s="45">
        <v>117</v>
      </c>
      <c r="K1591" s="60">
        <v>1000</v>
      </c>
      <c r="L1591" s="45">
        <v>40</v>
      </c>
      <c r="M1591" s="45">
        <v>0</v>
      </c>
      <c r="N1591" s="45">
        <v>156</v>
      </c>
      <c r="O1591" s="45">
        <v>234</v>
      </c>
      <c r="P1591" s="60">
        <v>1000</v>
      </c>
      <c r="Q1591" s="60">
        <v>0</v>
      </c>
      <c r="R1591" s="60">
        <v>0</v>
      </c>
      <c r="S1591" s="60">
        <v>0</v>
      </c>
      <c r="T1591" s="60">
        <v>0</v>
      </c>
      <c r="U1591" s="60">
        <v>0</v>
      </c>
      <c r="V1591" s="60">
        <v>0</v>
      </c>
      <c r="W1591" s="60">
        <v>0</v>
      </c>
      <c r="X1591" s="60">
        <v>0</v>
      </c>
      <c r="Y1591" s="60">
        <v>0</v>
      </c>
      <c r="Z1591" s="60">
        <v>0</v>
      </c>
      <c r="AA1591" s="60">
        <v>0</v>
      </c>
      <c r="AB1591" s="60">
        <v>0</v>
      </c>
      <c r="AC1591" s="60">
        <v>0</v>
      </c>
      <c r="AD1591" s="60">
        <v>0</v>
      </c>
      <c r="AE1591" s="60">
        <v>0</v>
      </c>
      <c r="AF1591" s="45">
        <v>78</v>
      </c>
      <c r="AG1591" s="45">
        <v>117</v>
      </c>
      <c r="AH1591" s="45">
        <v>156</v>
      </c>
      <c r="AI1591" s="45">
        <v>234</v>
      </c>
      <c r="AJ1591" s="45">
        <v>0</v>
      </c>
      <c r="AK1591" s="45">
        <v>0</v>
      </c>
      <c r="AL1591" s="45">
        <v>0</v>
      </c>
      <c r="AM1591" s="45">
        <v>0</v>
      </c>
      <c r="AN1591" s="45">
        <v>0</v>
      </c>
      <c r="AO1591" s="45">
        <v>0</v>
      </c>
    </row>
    <row r="1592" spans="1:41">
      <c r="A1592" s="45">
        <v>40171</v>
      </c>
      <c r="B1592" s="45" t="s">
        <v>3595</v>
      </c>
      <c r="C1592" s="45" t="s">
        <v>3596</v>
      </c>
      <c r="D1592" s="45">
        <v>1</v>
      </c>
      <c r="E1592" s="45">
        <v>2</v>
      </c>
      <c r="F1592" s="45">
        <v>1</v>
      </c>
      <c r="G1592" s="45">
        <v>36</v>
      </c>
      <c r="H1592" s="45">
        <v>0</v>
      </c>
      <c r="I1592" s="45">
        <v>85</v>
      </c>
      <c r="J1592" s="45">
        <v>127</v>
      </c>
      <c r="K1592" s="60">
        <v>1000</v>
      </c>
      <c r="L1592" s="45">
        <v>40</v>
      </c>
      <c r="M1592" s="45">
        <v>0</v>
      </c>
      <c r="N1592" s="45">
        <v>170</v>
      </c>
      <c r="O1592" s="45">
        <v>254</v>
      </c>
      <c r="P1592" s="60">
        <v>1000</v>
      </c>
      <c r="Q1592" s="60">
        <v>0</v>
      </c>
      <c r="R1592" s="60">
        <v>0</v>
      </c>
      <c r="S1592" s="60">
        <v>0</v>
      </c>
      <c r="T1592" s="60">
        <v>0</v>
      </c>
      <c r="U1592" s="60">
        <v>0</v>
      </c>
      <c r="V1592" s="60">
        <v>0</v>
      </c>
      <c r="W1592" s="60">
        <v>0</v>
      </c>
      <c r="X1592" s="60">
        <v>0</v>
      </c>
      <c r="Y1592" s="60">
        <v>0</v>
      </c>
      <c r="Z1592" s="60">
        <v>0</v>
      </c>
      <c r="AA1592" s="60">
        <v>0</v>
      </c>
      <c r="AB1592" s="60">
        <v>0</v>
      </c>
      <c r="AC1592" s="60">
        <v>0</v>
      </c>
      <c r="AD1592" s="60">
        <v>0</v>
      </c>
      <c r="AE1592" s="60">
        <v>0</v>
      </c>
      <c r="AF1592" s="45">
        <v>85</v>
      </c>
      <c r="AG1592" s="45">
        <v>127</v>
      </c>
      <c r="AH1592" s="45">
        <v>170</v>
      </c>
      <c r="AI1592" s="45">
        <v>254</v>
      </c>
      <c r="AJ1592" s="45">
        <v>0</v>
      </c>
      <c r="AK1592" s="45">
        <v>0</v>
      </c>
      <c r="AL1592" s="45">
        <v>0</v>
      </c>
      <c r="AM1592" s="45">
        <v>0</v>
      </c>
      <c r="AN1592" s="45">
        <v>0</v>
      </c>
      <c r="AO1592" s="45">
        <v>0</v>
      </c>
    </row>
    <row r="1593" spans="1:41">
      <c r="A1593" s="45">
        <v>40172</v>
      </c>
      <c r="B1593" s="45" t="s">
        <v>3595</v>
      </c>
      <c r="C1593" s="45" t="s">
        <v>3596</v>
      </c>
      <c r="D1593" s="45">
        <v>1</v>
      </c>
      <c r="E1593" s="45">
        <v>2</v>
      </c>
      <c r="F1593" s="45">
        <v>1</v>
      </c>
      <c r="G1593" s="45">
        <v>36</v>
      </c>
      <c r="H1593" s="45">
        <v>0</v>
      </c>
      <c r="I1593" s="45">
        <v>90</v>
      </c>
      <c r="J1593" s="45">
        <v>135</v>
      </c>
      <c r="K1593" s="60">
        <v>1000</v>
      </c>
      <c r="L1593" s="45">
        <v>40</v>
      </c>
      <c r="M1593" s="45">
        <v>0</v>
      </c>
      <c r="N1593" s="45">
        <v>180</v>
      </c>
      <c r="O1593" s="45">
        <v>270</v>
      </c>
      <c r="P1593" s="60">
        <v>1000</v>
      </c>
      <c r="Q1593" s="60">
        <v>0</v>
      </c>
      <c r="R1593" s="60">
        <v>0</v>
      </c>
      <c r="S1593" s="60">
        <v>0</v>
      </c>
      <c r="T1593" s="60">
        <v>0</v>
      </c>
      <c r="U1593" s="60">
        <v>0</v>
      </c>
      <c r="V1593" s="60">
        <v>0</v>
      </c>
      <c r="W1593" s="60">
        <v>0</v>
      </c>
      <c r="X1593" s="60">
        <v>0</v>
      </c>
      <c r="Y1593" s="60">
        <v>0</v>
      </c>
      <c r="Z1593" s="60">
        <v>0</v>
      </c>
      <c r="AA1593" s="60">
        <v>0</v>
      </c>
      <c r="AB1593" s="60">
        <v>0</v>
      </c>
      <c r="AC1593" s="60">
        <v>0</v>
      </c>
      <c r="AD1593" s="60">
        <v>0</v>
      </c>
      <c r="AE1593" s="60">
        <v>0</v>
      </c>
      <c r="AF1593" s="45">
        <v>90</v>
      </c>
      <c r="AG1593" s="45">
        <v>135</v>
      </c>
      <c r="AH1593" s="45">
        <v>180</v>
      </c>
      <c r="AI1593" s="45">
        <v>270</v>
      </c>
      <c r="AJ1593" s="45">
        <v>0</v>
      </c>
      <c r="AK1593" s="45">
        <v>0</v>
      </c>
      <c r="AL1593" s="45">
        <v>0</v>
      </c>
      <c r="AM1593" s="45">
        <v>0</v>
      </c>
      <c r="AN1593" s="45">
        <v>0</v>
      </c>
      <c r="AO1593" s="45">
        <v>0</v>
      </c>
    </row>
    <row r="1594" spans="1:41">
      <c r="A1594" s="45">
        <v>40173</v>
      </c>
      <c r="B1594" s="45" t="s">
        <v>3595</v>
      </c>
      <c r="C1594" s="45" t="s">
        <v>3596</v>
      </c>
      <c r="D1594" s="45">
        <v>1</v>
      </c>
      <c r="E1594" s="45">
        <v>2</v>
      </c>
      <c r="F1594" s="45">
        <v>1</v>
      </c>
      <c r="G1594" s="45">
        <v>36</v>
      </c>
      <c r="H1594" s="45">
        <v>0</v>
      </c>
      <c r="I1594" s="45">
        <v>73</v>
      </c>
      <c r="J1594" s="45">
        <v>109</v>
      </c>
      <c r="K1594" s="60">
        <v>1000</v>
      </c>
      <c r="L1594" s="45">
        <v>40</v>
      </c>
      <c r="M1594" s="45">
        <v>0</v>
      </c>
      <c r="N1594" s="45">
        <v>146</v>
      </c>
      <c r="O1594" s="45">
        <v>218</v>
      </c>
      <c r="P1594" s="60">
        <v>1000</v>
      </c>
      <c r="Q1594" s="60">
        <v>0</v>
      </c>
      <c r="R1594" s="60">
        <v>0</v>
      </c>
      <c r="S1594" s="60">
        <v>0</v>
      </c>
      <c r="T1594" s="60">
        <v>0</v>
      </c>
      <c r="U1594" s="60">
        <v>0</v>
      </c>
      <c r="V1594" s="60">
        <v>0</v>
      </c>
      <c r="W1594" s="60">
        <v>0</v>
      </c>
      <c r="X1594" s="60">
        <v>0</v>
      </c>
      <c r="Y1594" s="60">
        <v>0</v>
      </c>
      <c r="Z1594" s="60">
        <v>0</v>
      </c>
      <c r="AA1594" s="60">
        <v>0</v>
      </c>
      <c r="AB1594" s="60">
        <v>0</v>
      </c>
      <c r="AC1594" s="60">
        <v>0</v>
      </c>
      <c r="AD1594" s="60">
        <v>0</v>
      </c>
      <c r="AE1594" s="60">
        <v>0</v>
      </c>
      <c r="AF1594" s="45">
        <v>73</v>
      </c>
      <c r="AG1594" s="45">
        <v>109</v>
      </c>
      <c r="AH1594" s="45">
        <v>146</v>
      </c>
      <c r="AI1594" s="45">
        <v>218</v>
      </c>
      <c r="AJ1594" s="45">
        <v>0</v>
      </c>
      <c r="AK1594" s="45">
        <v>0</v>
      </c>
      <c r="AL1594" s="45">
        <v>0</v>
      </c>
      <c r="AM1594" s="45">
        <v>0</v>
      </c>
      <c r="AN1594" s="45">
        <v>0</v>
      </c>
      <c r="AO1594" s="45">
        <v>0</v>
      </c>
    </row>
    <row r="1595" spans="1:41">
      <c r="A1595" s="45">
        <v>40174</v>
      </c>
      <c r="B1595" s="45" t="s">
        <v>3595</v>
      </c>
      <c r="C1595" s="45" t="s">
        <v>3596</v>
      </c>
      <c r="D1595" s="45">
        <v>1</v>
      </c>
      <c r="E1595" s="45">
        <v>2</v>
      </c>
      <c r="F1595" s="45">
        <v>1</v>
      </c>
      <c r="G1595" s="45">
        <v>36</v>
      </c>
      <c r="H1595" s="45">
        <v>0</v>
      </c>
      <c r="I1595" s="45">
        <v>78</v>
      </c>
      <c r="J1595" s="45">
        <v>117</v>
      </c>
      <c r="K1595" s="60">
        <v>1000</v>
      </c>
      <c r="L1595" s="45">
        <v>40</v>
      </c>
      <c r="M1595" s="45">
        <v>0</v>
      </c>
      <c r="N1595" s="45">
        <v>156</v>
      </c>
      <c r="O1595" s="45">
        <v>234</v>
      </c>
      <c r="P1595" s="60">
        <v>1000</v>
      </c>
      <c r="Q1595" s="60">
        <v>0</v>
      </c>
      <c r="R1595" s="60">
        <v>0</v>
      </c>
      <c r="S1595" s="60">
        <v>0</v>
      </c>
      <c r="T1595" s="60">
        <v>0</v>
      </c>
      <c r="U1595" s="60">
        <v>0</v>
      </c>
      <c r="V1595" s="60">
        <v>0</v>
      </c>
      <c r="W1595" s="60">
        <v>0</v>
      </c>
      <c r="X1595" s="60">
        <v>0</v>
      </c>
      <c r="Y1595" s="60">
        <v>0</v>
      </c>
      <c r="Z1595" s="60">
        <v>0</v>
      </c>
      <c r="AA1595" s="60">
        <v>0</v>
      </c>
      <c r="AB1595" s="60">
        <v>0</v>
      </c>
      <c r="AC1595" s="60">
        <v>0</v>
      </c>
      <c r="AD1595" s="60">
        <v>0</v>
      </c>
      <c r="AE1595" s="60">
        <v>0</v>
      </c>
      <c r="AF1595" s="45">
        <v>78</v>
      </c>
      <c r="AG1595" s="45">
        <v>117</v>
      </c>
      <c r="AH1595" s="45">
        <v>156</v>
      </c>
      <c r="AI1595" s="45">
        <v>234</v>
      </c>
      <c r="AJ1595" s="45">
        <v>0</v>
      </c>
      <c r="AK1595" s="45">
        <v>0</v>
      </c>
      <c r="AL1595" s="45">
        <v>0</v>
      </c>
      <c r="AM1595" s="45">
        <v>0</v>
      </c>
      <c r="AN1595" s="45">
        <v>0</v>
      </c>
      <c r="AO1595" s="45">
        <v>0</v>
      </c>
    </row>
    <row r="1596" spans="1:41">
      <c r="A1596" s="45">
        <v>40175</v>
      </c>
      <c r="B1596" s="45" t="s">
        <v>3595</v>
      </c>
      <c r="C1596" s="45" t="s">
        <v>3596</v>
      </c>
      <c r="D1596" s="45">
        <v>1</v>
      </c>
      <c r="E1596" s="45">
        <v>2</v>
      </c>
      <c r="F1596" s="45">
        <v>1</v>
      </c>
      <c r="G1596" s="45">
        <v>36</v>
      </c>
      <c r="H1596" s="45">
        <v>0</v>
      </c>
      <c r="I1596" s="45">
        <v>85</v>
      </c>
      <c r="J1596" s="45">
        <v>127</v>
      </c>
      <c r="K1596" s="60">
        <v>1000</v>
      </c>
      <c r="L1596" s="45">
        <v>40</v>
      </c>
      <c r="M1596" s="45">
        <v>0</v>
      </c>
      <c r="N1596" s="45">
        <v>170</v>
      </c>
      <c r="O1596" s="45">
        <v>254</v>
      </c>
      <c r="P1596" s="60">
        <v>1000</v>
      </c>
      <c r="Q1596" s="60">
        <v>0</v>
      </c>
      <c r="R1596" s="60">
        <v>0</v>
      </c>
      <c r="S1596" s="60">
        <v>0</v>
      </c>
      <c r="T1596" s="60">
        <v>0</v>
      </c>
      <c r="U1596" s="60">
        <v>0</v>
      </c>
      <c r="V1596" s="60">
        <v>0</v>
      </c>
      <c r="W1596" s="60">
        <v>0</v>
      </c>
      <c r="X1596" s="60">
        <v>0</v>
      </c>
      <c r="Y1596" s="60">
        <v>0</v>
      </c>
      <c r="Z1596" s="60">
        <v>0</v>
      </c>
      <c r="AA1596" s="60">
        <v>0</v>
      </c>
      <c r="AB1596" s="60">
        <v>0</v>
      </c>
      <c r="AC1596" s="60">
        <v>0</v>
      </c>
      <c r="AD1596" s="60">
        <v>0</v>
      </c>
      <c r="AE1596" s="60">
        <v>0</v>
      </c>
      <c r="AF1596" s="45">
        <v>85</v>
      </c>
      <c r="AG1596" s="45">
        <v>127</v>
      </c>
      <c r="AH1596" s="45">
        <v>170</v>
      </c>
      <c r="AI1596" s="45">
        <v>254</v>
      </c>
      <c r="AJ1596" s="45">
        <v>0</v>
      </c>
      <c r="AK1596" s="45">
        <v>0</v>
      </c>
      <c r="AL1596" s="45">
        <v>0</v>
      </c>
      <c r="AM1596" s="45">
        <v>0</v>
      </c>
      <c r="AN1596" s="45">
        <v>0</v>
      </c>
      <c r="AO1596" s="45">
        <v>0</v>
      </c>
    </row>
    <row r="1597" spans="1:41">
      <c r="A1597" s="45">
        <v>40176</v>
      </c>
      <c r="B1597" s="45" t="s">
        <v>3595</v>
      </c>
      <c r="C1597" s="45" t="s">
        <v>3596</v>
      </c>
      <c r="D1597" s="45">
        <v>1</v>
      </c>
      <c r="E1597" s="45">
        <v>2</v>
      </c>
      <c r="F1597" s="45">
        <v>1</v>
      </c>
      <c r="G1597" s="45">
        <v>36</v>
      </c>
      <c r="H1597" s="45">
        <v>0</v>
      </c>
      <c r="I1597" s="45">
        <v>90</v>
      </c>
      <c r="J1597" s="45">
        <v>135</v>
      </c>
      <c r="K1597" s="60">
        <v>1000</v>
      </c>
      <c r="L1597" s="45">
        <v>40</v>
      </c>
      <c r="M1597" s="45">
        <v>0</v>
      </c>
      <c r="N1597" s="45">
        <v>180</v>
      </c>
      <c r="O1597" s="45">
        <v>270</v>
      </c>
      <c r="P1597" s="60">
        <v>1000</v>
      </c>
      <c r="Q1597" s="60">
        <v>0</v>
      </c>
      <c r="R1597" s="60">
        <v>0</v>
      </c>
      <c r="S1597" s="60">
        <v>0</v>
      </c>
      <c r="T1597" s="60">
        <v>0</v>
      </c>
      <c r="U1597" s="60">
        <v>0</v>
      </c>
      <c r="V1597" s="60">
        <v>0</v>
      </c>
      <c r="W1597" s="60">
        <v>0</v>
      </c>
      <c r="X1597" s="60">
        <v>0</v>
      </c>
      <c r="Y1597" s="60">
        <v>0</v>
      </c>
      <c r="Z1597" s="60">
        <v>0</v>
      </c>
      <c r="AA1597" s="60">
        <v>0</v>
      </c>
      <c r="AB1597" s="60">
        <v>0</v>
      </c>
      <c r="AC1597" s="60">
        <v>0</v>
      </c>
      <c r="AD1597" s="60">
        <v>0</v>
      </c>
      <c r="AE1597" s="60">
        <v>0</v>
      </c>
      <c r="AF1597" s="45">
        <v>90</v>
      </c>
      <c r="AG1597" s="45">
        <v>135</v>
      </c>
      <c r="AH1597" s="45">
        <v>180</v>
      </c>
      <c r="AI1597" s="45">
        <v>270</v>
      </c>
      <c r="AJ1597" s="45">
        <v>0</v>
      </c>
      <c r="AK1597" s="45">
        <v>0</v>
      </c>
      <c r="AL1597" s="45">
        <v>0</v>
      </c>
      <c r="AM1597" s="45">
        <v>0</v>
      </c>
      <c r="AN1597" s="45">
        <v>0</v>
      </c>
      <c r="AO1597" s="45">
        <v>0</v>
      </c>
    </row>
    <row r="1598" spans="1:41">
      <c r="A1598" s="45">
        <v>40177</v>
      </c>
      <c r="B1598" s="45" t="s">
        <v>3595</v>
      </c>
      <c r="C1598" s="45" t="s">
        <v>3596</v>
      </c>
      <c r="D1598" s="45">
        <v>1</v>
      </c>
      <c r="E1598" s="45">
        <v>2</v>
      </c>
      <c r="F1598" s="45">
        <v>1</v>
      </c>
      <c r="G1598" s="45">
        <v>36</v>
      </c>
      <c r="H1598" s="45">
        <v>0</v>
      </c>
      <c r="I1598" s="45">
        <v>73</v>
      </c>
      <c r="J1598" s="45">
        <v>109</v>
      </c>
      <c r="K1598" s="60">
        <v>1000</v>
      </c>
      <c r="L1598" s="45">
        <v>40</v>
      </c>
      <c r="M1598" s="45">
        <v>0</v>
      </c>
      <c r="N1598" s="45">
        <v>146</v>
      </c>
      <c r="O1598" s="45">
        <v>218</v>
      </c>
      <c r="P1598" s="60">
        <v>1000</v>
      </c>
      <c r="Q1598" s="60">
        <v>0</v>
      </c>
      <c r="R1598" s="60">
        <v>0</v>
      </c>
      <c r="S1598" s="60">
        <v>0</v>
      </c>
      <c r="T1598" s="60">
        <v>0</v>
      </c>
      <c r="U1598" s="60">
        <v>0</v>
      </c>
      <c r="V1598" s="60">
        <v>0</v>
      </c>
      <c r="W1598" s="60">
        <v>0</v>
      </c>
      <c r="X1598" s="60">
        <v>0</v>
      </c>
      <c r="Y1598" s="60">
        <v>0</v>
      </c>
      <c r="Z1598" s="60">
        <v>0</v>
      </c>
      <c r="AA1598" s="60">
        <v>0</v>
      </c>
      <c r="AB1598" s="60">
        <v>0</v>
      </c>
      <c r="AC1598" s="60">
        <v>0</v>
      </c>
      <c r="AD1598" s="60">
        <v>0</v>
      </c>
      <c r="AE1598" s="60">
        <v>0</v>
      </c>
      <c r="AF1598" s="45">
        <v>73</v>
      </c>
      <c r="AG1598" s="45">
        <v>109</v>
      </c>
      <c r="AH1598" s="45">
        <v>146</v>
      </c>
      <c r="AI1598" s="45">
        <v>218</v>
      </c>
      <c r="AJ1598" s="45">
        <v>0</v>
      </c>
      <c r="AK1598" s="45">
        <v>0</v>
      </c>
      <c r="AL1598" s="45">
        <v>0</v>
      </c>
      <c r="AM1598" s="45">
        <v>0</v>
      </c>
      <c r="AN1598" s="45">
        <v>0</v>
      </c>
      <c r="AO1598" s="45">
        <v>0</v>
      </c>
    </row>
    <row r="1599" spans="1:41">
      <c r="A1599" s="45">
        <v>40178</v>
      </c>
      <c r="B1599" s="45" t="s">
        <v>3595</v>
      </c>
      <c r="C1599" s="45" t="s">
        <v>3596</v>
      </c>
      <c r="D1599" s="45">
        <v>1</v>
      </c>
      <c r="E1599" s="45">
        <v>2</v>
      </c>
      <c r="F1599" s="45">
        <v>1</v>
      </c>
      <c r="G1599" s="45">
        <v>36</v>
      </c>
      <c r="H1599" s="45">
        <v>0</v>
      </c>
      <c r="I1599" s="45">
        <v>78</v>
      </c>
      <c r="J1599" s="45">
        <v>117</v>
      </c>
      <c r="K1599" s="60">
        <v>1000</v>
      </c>
      <c r="L1599" s="45">
        <v>40</v>
      </c>
      <c r="M1599" s="45">
        <v>0</v>
      </c>
      <c r="N1599" s="45">
        <v>156</v>
      </c>
      <c r="O1599" s="45">
        <v>234</v>
      </c>
      <c r="P1599" s="60">
        <v>1000</v>
      </c>
      <c r="Q1599" s="60">
        <v>0</v>
      </c>
      <c r="R1599" s="60">
        <v>0</v>
      </c>
      <c r="S1599" s="60">
        <v>0</v>
      </c>
      <c r="T1599" s="60">
        <v>0</v>
      </c>
      <c r="U1599" s="60">
        <v>0</v>
      </c>
      <c r="V1599" s="60">
        <v>0</v>
      </c>
      <c r="W1599" s="60">
        <v>0</v>
      </c>
      <c r="X1599" s="60">
        <v>0</v>
      </c>
      <c r="Y1599" s="60">
        <v>0</v>
      </c>
      <c r="Z1599" s="60">
        <v>0</v>
      </c>
      <c r="AA1599" s="60">
        <v>0</v>
      </c>
      <c r="AB1599" s="60">
        <v>0</v>
      </c>
      <c r="AC1599" s="60">
        <v>0</v>
      </c>
      <c r="AD1599" s="60">
        <v>0</v>
      </c>
      <c r="AE1599" s="60">
        <v>0</v>
      </c>
      <c r="AF1599" s="45">
        <v>78</v>
      </c>
      <c r="AG1599" s="45">
        <v>117</v>
      </c>
      <c r="AH1599" s="45">
        <v>156</v>
      </c>
      <c r="AI1599" s="45">
        <v>234</v>
      </c>
      <c r="AJ1599" s="45">
        <v>0</v>
      </c>
      <c r="AK1599" s="45">
        <v>0</v>
      </c>
      <c r="AL1599" s="45">
        <v>0</v>
      </c>
      <c r="AM1599" s="45">
        <v>0</v>
      </c>
      <c r="AN1599" s="45">
        <v>0</v>
      </c>
      <c r="AO1599" s="45">
        <v>0</v>
      </c>
    </row>
    <row r="1600" spans="1:41">
      <c r="A1600" s="45">
        <v>40179</v>
      </c>
      <c r="B1600" s="45" t="s">
        <v>3595</v>
      </c>
      <c r="C1600" s="45" t="s">
        <v>3596</v>
      </c>
      <c r="D1600" s="45">
        <v>1</v>
      </c>
      <c r="E1600" s="45">
        <v>2</v>
      </c>
      <c r="F1600" s="45">
        <v>1</v>
      </c>
      <c r="G1600" s="45">
        <v>36</v>
      </c>
      <c r="H1600" s="45">
        <v>0</v>
      </c>
      <c r="I1600" s="45">
        <v>85</v>
      </c>
      <c r="J1600" s="45">
        <v>127</v>
      </c>
      <c r="K1600" s="60">
        <v>1000</v>
      </c>
      <c r="L1600" s="45">
        <v>40</v>
      </c>
      <c r="M1600" s="45">
        <v>0</v>
      </c>
      <c r="N1600" s="45">
        <v>170</v>
      </c>
      <c r="O1600" s="45">
        <v>254</v>
      </c>
      <c r="P1600" s="60">
        <v>1000</v>
      </c>
      <c r="Q1600" s="60">
        <v>0</v>
      </c>
      <c r="R1600" s="60">
        <v>0</v>
      </c>
      <c r="S1600" s="60">
        <v>0</v>
      </c>
      <c r="T1600" s="60">
        <v>0</v>
      </c>
      <c r="U1600" s="60">
        <v>0</v>
      </c>
      <c r="V1600" s="60">
        <v>0</v>
      </c>
      <c r="W1600" s="60">
        <v>0</v>
      </c>
      <c r="X1600" s="60">
        <v>0</v>
      </c>
      <c r="Y1600" s="60">
        <v>0</v>
      </c>
      <c r="Z1600" s="60">
        <v>0</v>
      </c>
      <c r="AA1600" s="60">
        <v>0</v>
      </c>
      <c r="AB1600" s="60">
        <v>0</v>
      </c>
      <c r="AC1600" s="60">
        <v>0</v>
      </c>
      <c r="AD1600" s="60">
        <v>0</v>
      </c>
      <c r="AE1600" s="60">
        <v>0</v>
      </c>
      <c r="AF1600" s="45">
        <v>85</v>
      </c>
      <c r="AG1600" s="45">
        <v>127</v>
      </c>
      <c r="AH1600" s="45">
        <v>170</v>
      </c>
      <c r="AI1600" s="45">
        <v>254</v>
      </c>
      <c r="AJ1600" s="45">
        <v>0</v>
      </c>
      <c r="AK1600" s="45">
        <v>0</v>
      </c>
      <c r="AL1600" s="45">
        <v>0</v>
      </c>
      <c r="AM1600" s="45">
        <v>0</v>
      </c>
      <c r="AN1600" s="45">
        <v>0</v>
      </c>
      <c r="AO1600" s="45">
        <v>0</v>
      </c>
    </row>
    <row r="1601" spans="1:41">
      <c r="A1601" s="45">
        <v>40180</v>
      </c>
      <c r="B1601" s="45" t="s">
        <v>3595</v>
      </c>
      <c r="C1601" s="45" t="s">
        <v>3596</v>
      </c>
      <c r="D1601" s="45">
        <v>1</v>
      </c>
      <c r="E1601" s="45">
        <v>2</v>
      </c>
      <c r="F1601" s="45">
        <v>1</v>
      </c>
      <c r="G1601" s="45">
        <v>36</v>
      </c>
      <c r="H1601" s="45">
        <v>0</v>
      </c>
      <c r="I1601" s="45">
        <v>90</v>
      </c>
      <c r="J1601" s="45">
        <v>135</v>
      </c>
      <c r="K1601" s="60">
        <v>1000</v>
      </c>
      <c r="L1601" s="45">
        <v>40</v>
      </c>
      <c r="M1601" s="45">
        <v>0</v>
      </c>
      <c r="N1601" s="45">
        <v>180</v>
      </c>
      <c r="O1601" s="45">
        <v>270</v>
      </c>
      <c r="P1601" s="60">
        <v>1000</v>
      </c>
      <c r="Q1601" s="60">
        <v>0</v>
      </c>
      <c r="R1601" s="60">
        <v>0</v>
      </c>
      <c r="S1601" s="60">
        <v>0</v>
      </c>
      <c r="T1601" s="60">
        <v>0</v>
      </c>
      <c r="U1601" s="60">
        <v>0</v>
      </c>
      <c r="V1601" s="60">
        <v>0</v>
      </c>
      <c r="W1601" s="60">
        <v>0</v>
      </c>
      <c r="X1601" s="60">
        <v>0</v>
      </c>
      <c r="Y1601" s="60">
        <v>0</v>
      </c>
      <c r="Z1601" s="60">
        <v>0</v>
      </c>
      <c r="AA1601" s="60">
        <v>0</v>
      </c>
      <c r="AB1601" s="60">
        <v>0</v>
      </c>
      <c r="AC1601" s="60">
        <v>0</v>
      </c>
      <c r="AD1601" s="60">
        <v>0</v>
      </c>
      <c r="AE1601" s="60">
        <v>0</v>
      </c>
      <c r="AF1601" s="45">
        <v>90</v>
      </c>
      <c r="AG1601" s="45">
        <v>135</v>
      </c>
      <c r="AH1601" s="45">
        <v>180</v>
      </c>
      <c r="AI1601" s="45">
        <v>270</v>
      </c>
      <c r="AJ1601" s="45">
        <v>0</v>
      </c>
      <c r="AK1601" s="45">
        <v>0</v>
      </c>
      <c r="AL1601" s="45">
        <v>0</v>
      </c>
      <c r="AM1601" s="45">
        <v>0</v>
      </c>
      <c r="AN1601" s="45">
        <v>0</v>
      </c>
      <c r="AO1601" s="45">
        <v>0</v>
      </c>
    </row>
    <row r="1602" spans="1:41">
      <c r="A1602" s="45">
        <v>40181</v>
      </c>
      <c r="B1602" s="45" t="s">
        <v>3595</v>
      </c>
      <c r="C1602" s="45" t="s">
        <v>3596</v>
      </c>
      <c r="D1602" s="45">
        <v>1</v>
      </c>
      <c r="E1602" s="45">
        <v>2</v>
      </c>
      <c r="F1602" s="45">
        <v>1</v>
      </c>
      <c r="G1602" s="45">
        <v>36</v>
      </c>
      <c r="H1602" s="45">
        <v>0</v>
      </c>
      <c r="I1602" s="45">
        <v>77</v>
      </c>
      <c r="J1602" s="45">
        <v>116</v>
      </c>
      <c r="K1602" s="60">
        <v>1000</v>
      </c>
      <c r="L1602" s="45">
        <v>40</v>
      </c>
      <c r="M1602" s="45">
        <v>0</v>
      </c>
      <c r="N1602" s="45">
        <v>154</v>
      </c>
      <c r="O1602" s="45">
        <v>232</v>
      </c>
      <c r="P1602" s="60">
        <v>1000</v>
      </c>
      <c r="Q1602" s="60">
        <v>0</v>
      </c>
      <c r="R1602" s="60">
        <v>0</v>
      </c>
      <c r="S1602" s="60">
        <v>0</v>
      </c>
      <c r="T1602" s="60">
        <v>0</v>
      </c>
      <c r="U1602" s="60">
        <v>0</v>
      </c>
      <c r="V1602" s="60">
        <v>0</v>
      </c>
      <c r="W1602" s="60">
        <v>0</v>
      </c>
      <c r="X1602" s="60">
        <v>0</v>
      </c>
      <c r="Y1602" s="60">
        <v>0</v>
      </c>
      <c r="Z1602" s="60">
        <v>0</v>
      </c>
      <c r="AA1602" s="60">
        <v>0</v>
      </c>
      <c r="AB1602" s="60">
        <v>0</v>
      </c>
      <c r="AC1602" s="60">
        <v>0</v>
      </c>
      <c r="AD1602" s="60">
        <v>0</v>
      </c>
      <c r="AE1602" s="60">
        <v>0</v>
      </c>
      <c r="AF1602" s="45">
        <v>77</v>
      </c>
      <c r="AG1602" s="45">
        <v>116</v>
      </c>
      <c r="AH1602" s="45">
        <v>154</v>
      </c>
      <c r="AI1602" s="45">
        <v>232</v>
      </c>
      <c r="AJ1602" s="45">
        <v>0</v>
      </c>
      <c r="AK1602" s="45">
        <v>0</v>
      </c>
      <c r="AL1602" s="45">
        <v>0</v>
      </c>
      <c r="AM1602" s="45">
        <v>0</v>
      </c>
      <c r="AN1602" s="45">
        <v>0</v>
      </c>
      <c r="AO1602" s="45">
        <v>0</v>
      </c>
    </row>
    <row r="1603" spans="1:41">
      <c r="A1603" s="45">
        <v>40182</v>
      </c>
      <c r="B1603" s="45" t="s">
        <v>3595</v>
      </c>
      <c r="C1603" s="45" t="s">
        <v>3596</v>
      </c>
      <c r="D1603" s="45">
        <v>1</v>
      </c>
      <c r="E1603" s="45">
        <v>2</v>
      </c>
      <c r="F1603" s="45">
        <v>1</v>
      </c>
      <c r="G1603" s="45">
        <v>36</v>
      </c>
      <c r="H1603" s="45">
        <v>0</v>
      </c>
      <c r="I1603" s="45">
        <v>84</v>
      </c>
      <c r="J1603" s="45">
        <v>125</v>
      </c>
      <c r="K1603" s="60">
        <v>1000</v>
      </c>
      <c r="L1603" s="45">
        <v>40</v>
      </c>
      <c r="M1603" s="45">
        <v>0</v>
      </c>
      <c r="N1603" s="45">
        <v>168</v>
      </c>
      <c r="O1603" s="45">
        <v>250</v>
      </c>
      <c r="P1603" s="60">
        <v>1000</v>
      </c>
      <c r="Q1603" s="60">
        <v>0</v>
      </c>
      <c r="R1603" s="60">
        <v>0</v>
      </c>
      <c r="S1603" s="60">
        <v>0</v>
      </c>
      <c r="T1603" s="60">
        <v>0</v>
      </c>
      <c r="U1603" s="60">
        <v>0</v>
      </c>
      <c r="V1603" s="60">
        <v>0</v>
      </c>
      <c r="W1603" s="60">
        <v>0</v>
      </c>
      <c r="X1603" s="60">
        <v>0</v>
      </c>
      <c r="Y1603" s="60">
        <v>0</v>
      </c>
      <c r="Z1603" s="60">
        <v>0</v>
      </c>
      <c r="AA1603" s="60">
        <v>0</v>
      </c>
      <c r="AB1603" s="60">
        <v>0</v>
      </c>
      <c r="AC1603" s="60">
        <v>0</v>
      </c>
      <c r="AD1603" s="60">
        <v>0</v>
      </c>
      <c r="AE1603" s="60">
        <v>0</v>
      </c>
      <c r="AF1603" s="45">
        <v>84</v>
      </c>
      <c r="AG1603" s="45">
        <v>125</v>
      </c>
      <c r="AH1603" s="45">
        <v>168</v>
      </c>
      <c r="AI1603" s="45">
        <v>250</v>
      </c>
      <c r="AJ1603" s="45">
        <v>0</v>
      </c>
      <c r="AK1603" s="45">
        <v>0</v>
      </c>
      <c r="AL1603" s="45">
        <v>0</v>
      </c>
      <c r="AM1603" s="45">
        <v>0</v>
      </c>
      <c r="AN1603" s="45">
        <v>0</v>
      </c>
      <c r="AO1603" s="45">
        <v>0</v>
      </c>
    </row>
    <row r="1604" spans="1:41">
      <c r="A1604" s="45">
        <v>40183</v>
      </c>
      <c r="B1604" s="45" t="s">
        <v>3595</v>
      </c>
      <c r="C1604" s="45" t="s">
        <v>3596</v>
      </c>
      <c r="D1604" s="45">
        <v>1</v>
      </c>
      <c r="E1604" s="45">
        <v>2</v>
      </c>
      <c r="F1604" s="45">
        <v>1</v>
      </c>
      <c r="G1604" s="45">
        <v>36</v>
      </c>
      <c r="H1604" s="45">
        <v>0</v>
      </c>
      <c r="I1604" s="45">
        <v>90</v>
      </c>
      <c r="J1604" s="45">
        <v>135</v>
      </c>
      <c r="K1604" s="60">
        <v>1000</v>
      </c>
      <c r="L1604" s="45">
        <v>40</v>
      </c>
      <c r="M1604" s="45">
        <v>0</v>
      </c>
      <c r="N1604" s="45">
        <v>180</v>
      </c>
      <c r="O1604" s="45">
        <v>270</v>
      </c>
      <c r="P1604" s="60">
        <v>1000</v>
      </c>
      <c r="Q1604" s="60">
        <v>0</v>
      </c>
      <c r="R1604" s="60">
        <v>0</v>
      </c>
      <c r="S1604" s="60">
        <v>0</v>
      </c>
      <c r="T1604" s="60">
        <v>0</v>
      </c>
      <c r="U1604" s="60">
        <v>0</v>
      </c>
      <c r="V1604" s="60">
        <v>0</v>
      </c>
      <c r="W1604" s="60">
        <v>0</v>
      </c>
      <c r="X1604" s="60">
        <v>0</v>
      </c>
      <c r="Y1604" s="60">
        <v>0</v>
      </c>
      <c r="Z1604" s="60">
        <v>0</v>
      </c>
      <c r="AA1604" s="60">
        <v>0</v>
      </c>
      <c r="AB1604" s="60">
        <v>0</v>
      </c>
      <c r="AC1604" s="60">
        <v>0</v>
      </c>
      <c r="AD1604" s="60">
        <v>0</v>
      </c>
      <c r="AE1604" s="60">
        <v>0</v>
      </c>
      <c r="AF1604" s="45">
        <v>90</v>
      </c>
      <c r="AG1604" s="45">
        <v>135</v>
      </c>
      <c r="AH1604" s="45">
        <v>180</v>
      </c>
      <c r="AI1604" s="45">
        <v>270</v>
      </c>
      <c r="AJ1604" s="45">
        <v>0</v>
      </c>
      <c r="AK1604" s="45">
        <v>0</v>
      </c>
      <c r="AL1604" s="45">
        <v>0</v>
      </c>
      <c r="AM1604" s="45">
        <v>0</v>
      </c>
      <c r="AN1604" s="45">
        <v>0</v>
      </c>
      <c r="AO1604" s="45">
        <v>0</v>
      </c>
    </row>
    <row r="1605" spans="1:41">
      <c r="A1605" s="45">
        <v>40184</v>
      </c>
      <c r="B1605" s="45" t="s">
        <v>3595</v>
      </c>
      <c r="C1605" s="45" t="s">
        <v>3596</v>
      </c>
      <c r="D1605" s="45">
        <v>1</v>
      </c>
      <c r="E1605" s="45">
        <v>2</v>
      </c>
      <c r="F1605" s="45">
        <v>1</v>
      </c>
      <c r="G1605" s="45">
        <v>36</v>
      </c>
      <c r="H1605" s="45">
        <v>0</v>
      </c>
      <c r="I1605" s="45">
        <v>97</v>
      </c>
      <c r="J1605" s="45">
        <v>145</v>
      </c>
      <c r="K1605" s="60">
        <v>1000</v>
      </c>
      <c r="L1605" s="45">
        <v>40</v>
      </c>
      <c r="M1605" s="45">
        <v>0</v>
      </c>
      <c r="N1605" s="45">
        <v>194</v>
      </c>
      <c r="O1605" s="45">
        <v>290</v>
      </c>
      <c r="P1605" s="60">
        <v>1000</v>
      </c>
      <c r="Q1605" s="60">
        <v>0</v>
      </c>
      <c r="R1605" s="60">
        <v>0</v>
      </c>
      <c r="S1605" s="60">
        <v>0</v>
      </c>
      <c r="T1605" s="60">
        <v>0</v>
      </c>
      <c r="U1605" s="60">
        <v>0</v>
      </c>
      <c r="V1605" s="60">
        <v>0</v>
      </c>
      <c r="W1605" s="60">
        <v>0</v>
      </c>
      <c r="X1605" s="60">
        <v>0</v>
      </c>
      <c r="Y1605" s="60">
        <v>0</v>
      </c>
      <c r="Z1605" s="60">
        <v>0</v>
      </c>
      <c r="AA1605" s="60">
        <v>0</v>
      </c>
      <c r="AB1605" s="60">
        <v>0</v>
      </c>
      <c r="AC1605" s="60">
        <v>0</v>
      </c>
      <c r="AD1605" s="60">
        <v>0</v>
      </c>
      <c r="AE1605" s="60">
        <v>0</v>
      </c>
      <c r="AF1605" s="45">
        <v>97</v>
      </c>
      <c r="AG1605" s="45">
        <v>145</v>
      </c>
      <c r="AH1605" s="45">
        <v>194</v>
      </c>
      <c r="AI1605" s="45">
        <v>290</v>
      </c>
      <c r="AJ1605" s="45">
        <v>0</v>
      </c>
      <c r="AK1605" s="45">
        <v>0</v>
      </c>
      <c r="AL1605" s="45">
        <v>0</v>
      </c>
      <c r="AM1605" s="45">
        <v>0</v>
      </c>
      <c r="AN1605" s="45">
        <v>0</v>
      </c>
      <c r="AO1605" s="45">
        <v>0</v>
      </c>
    </row>
    <row r="1606" spans="1:41">
      <c r="A1606" s="45">
        <v>40185</v>
      </c>
      <c r="B1606" s="45" t="s">
        <v>3595</v>
      </c>
      <c r="C1606" s="45" t="s">
        <v>3596</v>
      </c>
      <c r="D1606" s="45">
        <v>1</v>
      </c>
      <c r="E1606" s="45">
        <v>2</v>
      </c>
      <c r="F1606" s="45">
        <v>1</v>
      </c>
      <c r="G1606" s="45">
        <v>36</v>
      </c>
      <c r="H1606" s="45">
        <v>0</v>
      </c>
      <c r="I1606" s="45">
        <v>77</v>
      </c>
      <c r="J1606" s="45">
        <v>116</v>
      </c>
      <c r="K1606" s="60">
        <v>1000</v>
      </c>
      <c r="L1606" s="45">
        <v>40</v>
      </c>
      <c r="M1606" s="45">
        <v>0</v>
      </c>
      <c r="N1606" s="45">
        <v>154</v>
      </c>
      <c r="O1606" s="45">
        <v>232</v>
      </c>
      <c r="P1606" s="60">
        <v>1000</v>
      </c>
      <c r="Q1606" s="60">
        <v>0</v>
      </c>
      <c r="R1606" s="60">
        <v>0</v>
      </c>
      <c r="S1606" s="60">
        <v>0</v>
      </c>
      <c r="T1606" s="60">
        <v>0</v>
      </c>
      <c r="U1606" s="60">
        <v>0</v>
      </c>
      <c r="V1606" s="60">
        <v>0</v>
      </c>
      <c r="W1606" s="60">
        <v>0</v>
      </c>
      <c r="X1606" s="60">
        <v>0</v>
      </c>
      <c r="Y1606" s="60">
        <v>0</v>
      </c>
      <c r="Z1606" s="60">
        <v>0</v>
      </c>
      <c r="AA1606" s="60">
        <v>0</v>
      </c>
      <c r="AB1606" s="60">
        <v>0</v>
      </c>
      <c r="AC1606" s="60">
        <v>0</v>
      </c>
      <c r="AD1606" s="60">
        <v>0</v>
      </c>
      <c r="AE1606" s="60">
        <v>0</v>
      </c>
      <c r="AF1606" s="45">
        <v>77</v>
      </c>
      <c r="AG1606" s="45">
        <v>116</v>
      </c>
      <c r="AH1606" s="45">
        <v>154</v>
      </c>
      <c r="AI1606" s="45">
        <v>232</v>
      </c>
      <c r="AJ1606" s="45">
        <v>0</v>
      </c>
      <c r="AK1606" s="45">
        <v>0</v>
      </c>
      <c r="AL1606" s="45">
        <v>0</v>
      </c>
      <c r="AM1606" s="45">
        <v>0</v>
      </c>
      <c r="AN1606" s="45">
        <v>0</v>
      </c>
      <c r="AO1606" s="45">
        <v>0</v>
      </c>
    </row>
    <row r="1607" spans="1:41">
      <c r="A1607" s="45">
        <v>40186</v>
      </c>
      <c r="B1607" s="45" t="s">
        <v>3595</v>
      </c>
      <c r="C1607" s="45" t="s">
        <v>3596</v>
      </c>
      <c r="D1607" s="45">
        <v>1</v>
      </c>
      <c r="E1607" s="45">
        <v>2</v>
      </c>
      <c r="F1607" s="45">
        <v>1</v>
      </c>
      <c r="G1607" s="45">
        <v>36</v>
      </c>
      <c r="H1607" s="45">
        <v>0</v>
      </c>
      <c r="I1607" s="45">
        <v>84</v>
      </c>
      <c r="J1607" s="45">
        <v>125</v>
      </c>
      <c r="K1607" s="60">
        <v>1000</v>
      </c>
      <c r="L1607" s="45">
        <v>40</v>
      </c>
      <c r="M1607" s="45">
        <v>0</v>
      </c>
      <c r="N1607" s="45">
        <v>168</v>
      </c>
      <c r="O1607" s="45">
        <v>250</v>
      </c>
      <c r="P1607" s="60">
        <v>1000</v>
      </c>
      <c r="Q1607" s="60">
        <v>0</v>
      </c>
      <c r="R1607" s="60">
        <v>0</v>
      </c>
      <c r="S1607" s="60">
        <v>0</v>
      </c>
      <c r="T1607" s="60">
        <v>0</v>
      </c>
      <c r="U1607" s="60">
        <v>0</v>
      </c>
      <c r="V1607" s="60">
        <v>0</v>
      </c>
      <c r="W1607" s="60">
        <v>0</v>
      </c>
      <c r="X1607" s="60">
        <v>0</v>
      </c>
      <c r="Y1607" s="60">
        <v>0</v>
      </c>
      <c r="Z1607" s="60">
        <v>0</v>
      </c>
      <c r="AA1607" s="60">
        <v>0</v>
      </c>
      <c r="AB1607" s="60">
        <v>0</v>
      </c>
      <c r="AC1607" s="60">
        <v>0</v>
      </c>
      <c r="AD1607" s="60">
        <v>0</v>
      </c>
      <c r="AE1607" s="60">
        <v>0</v>
      </c>
      <c r="AF1607" s="45">
        <v>84</v>
      </c>
      <c r="AG1607" s="45">
        <v>125</v>
      </c>
      <c r="AH1607" s="45">
        <v>168</v>
      </c>
      <c r="AI1607" s="45">
        <v>250</v>
      </c>
      <c r="AJ1607" s="45">
        <v>0</v>
      </c>
      <c r="AK1607" s="45">
        <v>0</v>
      </c>
      <c r="AL1607" s="45">
        <v>0</v>
      </c>
      <c r="AM1607" s="45">
        <v>0</v>
      </c>
      <c r="AN1607" s="45">
        <v>0</v>
      </c>
      <c r="AO1607" s="45">
        <v>0</v>
      </c>
    </row>
    <row r="1608" spans="1:41">
      <c r="A1608" s="45">
        <v>40187</v>
      </c>
      <c r="B1608" s="45" t="s">
        <v>3595</v>
      </c>
      <c r="C1608" s="45" t="s">
        <v>3596</v>
      </c>
      <c r="D1608" s="45">
        <v>1</v>
      </c>
      <c r="E1608" s="45">
        <v>2</v>
      </c>
      <c r="F1608" s="45">
        <v>1</v>
      </c>
      <c r="G1608" s="45">
        <v>36</v>
      </c>
      <c r="H1608" s="45">
        <v>0</v>
      </c>
      <c r="I1608" s="45">
        <v>90</v>
      </c>
      <c r="J1608" s="45">
        <v>135</v>
      </c>
      <c r="K1608" s="60">
        <v>1000</v>
      </c>
      <c r="L1608" s="45">
        <v>40</v>
      </c>
      <c r="M1608" s="45">
        <v>0</v>
      </c>
      <c r="N1608" s="45">
        <v>180</v>
      </c>
      <c r="O1608" s="45">
        <v>270</v>
      </c>
      <c r="P1608" s="60">
        <v>1000</v>
      </c>
      <c r="Q1608" s="60">
        <v>0</v>
      </c>
      <c r="R1608" s="60">
        <v>0</v>
      </c>
      <c r="S1608" s="60">
        <v>0</v>
      </c>
      <c r="T1608" s="60">
        <v>0</v>
      </c>
      <c r="U1608" s="60">
        <v>0</v>
      </c>
      <c r="V1608" s="60">
        <v>0</v>
      </c>
      <c r="W1608" s="60">
        <v>0</v>
      </c>
      <c r="X1608" s="60">
        <v>0</v>
      </c>
      <c r="Y1608" s="60">
        <v>0</v>
      </c>
      <c r="Z1608" s="60">
        <v>0</v>
      </c>
      <c r="AA1608" s="60">
        <v>0</v>
      </c>
      <c r="AB1608" s="60">
        <v>0</v>
      </c>
      <c r="AC1608" s="60">
        <v>0</v>
      </c>
      <c r="AD1608" s="60">
        <v>0</v>
      </c>
      <c r="AE1608" s="60">
        <v>0</v>
      </c>
      <c r="AF1608" s="45">
        <v>90</v>
      </c>
      <c r="AG1608" s="45">
        <v>135</v>
      </c>
      <c r="AH1608" s="45">
        <v>180</v>
      </c>
      <c r="AI1608" s="45">
        <v>270</v>
      </c>
      <c r="AJ1608" s="45">
        <v>0</v>
      </c>
      <c r="AK1608" s="45">
        <v>0</v>
      </c>
      <c r="AL1608" s="45">
        <v>0</v>
      </c>
      <c r="AM1608" s="45">
        <v>0</v>
      </c>
      <c r="AN1608" s="45">
        <v>0</v>
      </c>
      <c r="AO1608" s="45">
        <v>0</v>
      </c>
    </row>
    <row r="1609" spans="1:41">
      <c r="A1609" s="45">
        <v>40188</v>
      </c>
      <c r="B1609" s="45" t="s">
        <v>3595</v>
      </c>
      <c r="C1609" s="45" t="s">
        <v>3596</v>
      </c>
      <c r="D1609" s="45">
        <v>1</v>
      </c>
      <c r="E1609" s="45">
        <v>2</v>
      </c>
      <c r="F1609" s="45">
        <v>1</v>
      </c>
      <c r="G1609" s="45">
        <v>36</v>
      </c>
      <c r="H1609" s="45">
        <v>0</v>
      </c>
      <c r="I1609" s="45">
        <v>97</v>
      </c>
      <c r="J1609" s="45">
        <v>145</v>
      </c>
      <c r="K1609" s="60">
        <v>1000</v>
      </c>
      <c r="L1609" s="45">
        <v>40</v>
      </c>
      <c r="M1609" s="45">
        <v>0</v>
      </c>
      <c r="N1609" s="45">
        <v>194</v>
      </c>
      <c r="O1609" s="45">
        <v>290</v>
      </c>
      <c r="P1609" s="60">
        <v>1000</v>
      </c>
      <c r="Q1609" s="60">
        <v>0</v>
      </c>
      <c r="R1609" s="60">
        <v>0</v>
      </c>
      <c r="S1609" s="60">
        <v>0</v>
      </c>
      <c r="T1609" s="60">
        <v>0</v>
      </c>
      <c r="U1609" s="60">
        <v>0</v>
      </c>
      <c r="V1609" s="60">
        <v>0</v>
      </c>
      <c r="W1609" s="60">
        <v>0</v>
      </c>
      <c r="X1609" s="60">
        <v>0</v>
      </c>
      <c r="Y1609" s="60">
        <v>0</v>
      </c>
      <c r="Z1609" s="60">
        <v>0</v>
      </c>
      <c r="AA1609" s="60">
        <v>0</v>
      </c>
      <c r="AB1609" s="60">
        <v>0</v>
      </c>
      <c r="AC1609" s="60">
        <v>0</v>
      </c>
      <c r="AD1609" s="60">
        <v>0</v>
      </c>
      <c r="AE1609" s="60">
        <v>0</v>
      </c>
      <c r="AF1609" s="45">
        <v>97</v>
      </c>
      <c r="AG1609" s="45">
        <v>145</v>
      </c>
      <c r="AH1609" s="45">
        <v>194</v>
      </c>
      <c r="AI1609" s="45">
        <v>290</v>
      </c>
      <c r="AJ1609" s="45">
        <v>0</v>
      </c>
      <c r="AK1609" s="45">
        <v>0</v>
      </c>
      <c r="AL1609" s="45">
        <v>0</v>
      </c>
      <c r="AM1609" s="45">
        <v>0</v>
      </c>
      <c r="AN1609" s="45">
        <v>0</v>
      </c>
      <c r="AO1609" s="45">
        <v>0</v>
      </c>
    </row>
    <row r="1610" spans="1:41">
      <c r="A1610" s="45">
        <v>40189</v>
      </c>
      <c r="B1610" s="45" t="s">
        <v>3595</v>
      </c>
      <c r="C1610" s="45" t="s">
        <v>3596</v>
      </c>
      <c r="D1610" s="45">
        <v>1</v>
      </c>
      <c r="E1610" s="45">
        <v>2</v>
      </c>
      <c r="F1610" s="45">
        <v>1</v>
      </c>
      <c r="G1610" s="45">
        <v>36</v>
      </c>
      <c r="H1610" s="45">
        <v>0</v>
      </c>
      <c r="I1610" s="45">
        <v>77</v>
      </c>
      <c r="J1610" s="45">
        <v>116</v>
      </c>
      <c r="K1610" s="60">
        <v>1000</v>
      </c>
      <c r="L1610" s="45">
        <v>40</v>
      </c>
      <c r="M1610" s="45">
        <v>0</v>
      </c>
      <c r="N1610" s="45">
        <v>154</v>
      </c>
      <c r="O1610" s="45">
        <v>232</v>
      </c>
      <c r="P1610" s="60">
        <v>1000</v>
      </c>
      <c r="Q1610" s="60">
        <v>0</v>
      </c>
      <c r="R1610" s="60">
        <v>0</v>
      </c>
      <c r="S1610" s="60">
        <v>0</v>
      </c>
      <c r="T1610" s="60">
        <v>0</v>
      </c>
      <c r="U1610" s="60">
        <v>0</v>
      </c>
      <c r="V1610" s="60">
        <v>0</v>
      </c>
      <c r="W1610" s="60">
        <v>0</v>
      </c>
      <c r="X1610" s="60">
        <v>0</v>
      </c>
      <c r="Y1610" s="60">
        <v>0</v>
      </c>
      <c r="Z1610" s="60">
        <v>0</v>
      </c>
      <c r="AA1610" s="60">
        <v>0</v>
      </c>
      <c r="AB1610" s="60">
        <v>0</v>
      </c>
      <c r="AC1610" s="60">
        <v>0</v>
      </c>
      <c r="AD1610" s="60">
        <v>0</v>
      </c>
      <c r="AE1610" s="60">
        <v>0</v>
      </c>
      <c r="AF1610" s="45">
        <v>77</v>
      </c>
      <c r="AG1610" s="45">
        <v>116</v>
      </c>
      <c r="AH1610" s="45">
        <v>154</v>
      </c>
      <c r="AI1610" s="45">
        <v>232</v>
      </c>
      <c r="AJ1610" s="45">
        <v>0</v>
      </c>
      <c r="AK1610" s="45">
        <v>0</v>
      </c>
      <c r="AL1610" s="45">
        <v>0</v>
      </c>
      <c r="AM1610" s="45">
        <v>0</v>
      </c>
      <c r="AN1610" s="45">
        <v>0</v>
      </c>
      <c r="AO1610" s="45">
        <v>0</v>
      </c>
    </row>
    <row r="1611" spans="1:41">
      <c r="A1611" s="45">
        <v>40190</v>
      </c>
      <c r="B1611" s="45" t="s">
        <v>3595</v>
      </c>
      <c r="C1611" s="45" t="s">
        <v>3596</v>
      </c>
      <c r="D1611" s="45">
        <v>1</v>
      </c>
      <c r="E1611" s="45">
        <v>2</v>
      </c>
      <c r="F1611" s="45">
        <v>1</v>
      </c>
      <c r="G1611" s="45">
        <v>36</v>
      </c>
      <c r="H1611" s="45">
        <v>0</v>
      </c>
      <c r="I1611" s="45">
        <v>84</v>
      </c>
      <c r="J1611" s="45">
        <v>125</v>
      </c>
      <c r="K1611" s="60">
        <v>1000</v>
      </c>
      <c r="L1611" s="45">
        <v>40</v>
      </c>
      <c r="M1611" s="45">
        <v>0</v>
      </c>
      <c r="N1611" s="45">
        <v>168</v>
      </c>
      <c r="O1611" s="45">
        <v>250</v>
      </c>
      <c r="P1611" s="60">
        <v>1000</v>
      </c>
      <c r="Q1611" s="60">
        <v>0</v>
      </c>
      <c r="R1611" s="60">
        <v>0</v>
      </c>
      <c r="S1611" s="60">
        <v>0</v>
      </c>
      <c r="T1611" s="60">
        <v>0</v>
      </c>
      <c r="U1611" s="60">
        <v>0</v>
      </c>
      <c r="V1611" s="60">
        <v>0</v>
      </c>
      <c r="W1611" s="60">
        <v>0</v>
      </c>
      <c r="X1611" s="60">
        <v>0</v>
      </c>
      <c r="Y1611" s="60">
        <v>0</v>
      </c>
      <c r="Z1611" s="60">
        <v>0</v>
      </c>
      <c r="AA1611" s="60">
        <v>0</v>
      </c>
      <c r="AB1611" s="60">
        <v>0</v>
      </c>
      <c r="AC1611" s="60">
        <v>0</v>
      </c>
      <c r="AD1611" s="60">
        <v>0</v>
      </c>
      <c r="AE1611" s="60">
        <v>0</v>
      </c>
      <c r="AF1611" s="45">
        <v>84</v>
      </c>
      <c r="AG1611" s="45">
        <v>125</v>
      </c>
      <c r="AH1611" s="45">
        <v>168</v>
      </c>
      <c r="AI1611" s="45">
        <v>250</v>
      </c>
      <c r="AJ1611" s="45">
        <v>0</v>
      </c>
      <c r="AK1611" s="45">
        <v>0</v>
      </c>
      <c r="AL1611" s="45">
        <v>0</v>
      </c>
      <c r="AM1611" s="45">
        <v>0</v>
      </c>
      <c r="AN1611" s="45">
        <v>0</v>
      </c>
      <c r="AO1611" s="45">
        <v>0</v>
      </c>
    </row>
    <row r="1612" spans="1:41">
      <c r="A1612" s="45">
        <v>40191</v>
      </c>
      <c r="B1612" s="45" t="s">
        <v>3595</v>
      </c>
      <c r="C1612" s="45" t="s">
        <v>3596</v>
      </c>
      <c r="D1612" s="45">
        <v>1</v>
      </c>
      <c r="E1612" s="45">
        <v>2</v>
      </c>
      <c r="F1612" s="45">
        <v>1</v>
      </c>
      <c r="G1612" s="45">
        <v>36</v>
      </c>
      <c r="H1612" s="45">
        <v>0</v>
      </c>
      <c r="I1612" s="45">
        <v>90</v>
      </c>
      <c r="J1612" s="45">
        <v>135</v>
      </c>
      <c r="K1612" s="60">
        <v>1000</v>
      </c>
      <c r="L1612" s="45">
        <v>40</v>
      </c>
      <c r="M1612" s="45">
        <v>0</v>
      </c>
      <c r="N1612" s="45">
        <v>180</v>
      </c>
      <c r="O1612" s="45">
        <v>270</v>
      </c>
      <c r="P1612" s="60">
        <v>1000</v>
      </c>
      <c r="Q1612" s="60">
        <v>0</v>
      </c>
      <c r="R1612" s="60">
        <v>0</v>
      </c>
      <c r="S1612" s="60">
        <v>0</v>
      </c>
      <c r="T1612" s="60">
        <v>0</v>
      </c>
      <c r="U1612" s="60">
        <v>0</v>
      </c>
      <c r="V1612" s="60">
        <v>0</v>
      </c>
      <c r="W1612" s="60">
        <v>0</v>
      </c>
      <c r="X1612" s="60">
        <v>0</v>
      </c>
      <c r="Y1612" s="60">
        <v>0</v>
      </c>
      <c r="Z1612" s="60">
        <v>0</v>
      </c>
      <c r="AA1612" s="60">
        <v>0</v>
      </c>
      <c r="AB1612" s="60">
        <v>0</v>
      </c>
      <c r="AC1612" s="60">
        <v>0</v>
      </c>
      <c r="AD1612" s="60">
        <v>0</v>
      </c>
      <c r="AE1612" s="60">
        <v>0</v>
      </c>
      <c r="AF1612" s="45">
        <v>90</v>
      </c>
      <c r="AG1612" s="45">
        <v>135</v>
      </c>
      <c r="AH1612" s="45">
        <v>180</v>
      </c>
      <c r="AI1612" s="45">
        <v>270</v>
      </c>
      <c r="AJ1612" s="45">
        <v>0</v>
      </c>
      <c r="AK1612" s="45">
        <v>0</v>
      </c>
      <c r="AL1612" s="45">
        <v>0</v>
      </c>
      <c r="AM1612" s="45">
        <v>0</v>
      </c>
      <c r="AN1612" s="45">
        <v>0</v>
      </c>
      <c r="AO1612" s="45">
        <v>0</v>
      </c>
    </row>
    <row r="1613" spans="1:41">
      <c r="A1613" s="45">
        <v>40192</v>
      </c>
      <c r="B1613" s="45" t="s">
        <v>3595</v>
      </c>
      <c r="C1613" s="45" t="s">
        <v>3596</v>
      </c>
      <c r="D1613" s="45">
        <v>1</v>
      </c>
      <c r="E1613" s="45">
        <v>2</v>
      </c>
      <c r="F1613" s="45">
        <v>1</v>
      </c>
      <c r="G1613" s="45">
        <v>36</v>
      </c>
      <c r="H1613" s="45">
        <v>0</v>
      </c>
      <c r="I1613" s="45">
        <v>97</v>
      </c>
      <c r="J1613" s="45">
        <v>145</v>
      </c>
      <c r="K1613" s="60">
        <v>1000</v>
      </c>
      <c r="L1613" s="45">
        <v>40</v>
      </c>
      <c r="M1613" s="45">
        <v>0</v>
      </c>
      <c r="N1613" s="45">
        <v>194</v>
      </c>
      <c r="O1613" s="45">
        <v>290</v>
      </c>
      <c r="P1613" s="60">
        <v>1000</v>
      </c>
      <c r="Q1613" s="60">
        <v>0</v>
      </c>
      <c r="R1613" s="60">
        <v>0</v>
      </c>
      <c r="S1613" s="60">
        <v>0</v>
      </c>
      <c r="T1613" s="60">
        <v>0</v>
      </c>
      <c r="U1613" s="60">
        <v>0</v>
      </c>
      <c r="V1613" s="60">
        <v>0</v>
      </c>
      <c r="W1613" s="60">
        <v>0</v>
      </c>
      <c r="X1613" s="60">
        <v>0</v>
      </c>
      <c r="Y1613" s="60">
        <v>0</v>
      </c>
      <c r="Z1613" s="60">
        <v>0</v>
      </c>
      <c r="AA1613" s="60">
        <v>0</v>
      </c>
      <c r="AB1613" s="60">
        <v>0</v>
      </c>
      <c r="AC1613" s="60">
        <v>0</v>
      </c>
      <c r="AD1613" s="60">
        <v>0</v>
      </c>
      <c r="AE1613" s="60">
        <v>0</v>
      </c>
      <c r="AF1613" s="45">
        <v>97</v>
      </c>
      <c r="AG1613" s="45">
        <v>145</v>
      </c>
      <c r="AH1613" s="45">
        <v>194</v>
      </c>
      <c r="AI1613" s="45">
        <v>290</v>
      </c>
      <c r="AJ1613" s="45">
        <v>0</v>
      </c>
      <c r="AK1613" s="45">
        <v>0</v>
      </c>
      <c r="AL1613" s="45">
        <v>0</v>
      </c>
      <c r="AM1613" s="45">
        <v>0</v>
      </c>
      <c r="AN1613" s="45">
        <v>0</v>
      </c>
      <c r="AO1613" s="45">
        <v>0</v>
      </c>
    </row>
    <row r="1614" spans="1:41">
      <c r="A1614" s="45">
        <v>40193</v>
      </c>
      <c r="B1614" s="45" t="s">
        <v>3595</v>
      </c>
      <c r="C1614" s="45" t="s">
        <v>3596</v>
      </c>
      <c r="D1614" s="45">
        <v>1</v>
      </c>
      <c r="E1614" s="45">
        <v>2</v>
      </c>
      <c r="F1614" s="45">
        <v>1</v>
      </c>
      <c r="G1614" s="45">
        <v>36</v>
      </c>
      <c r="H1614" s="45">
        <v>0</v>
      </c>
      <c r="I1614" s="45">
        <v>82</v>
      </c>
      <c r="J1614" s="45">
        <v>123</v>
      </c>
      <c r="K1614" s="60">
        <v>1000</v>
      </c>
      <c r="L1614" s="45">
        <v>40</v>
      </c>
      <c r="M1614" s="45">
        <v>0</v>
      </c>
      <c r="N1614" s="45">
        <v>164</v>
      </c>
      <c r="O1614" s="45">
        <v>246</v>
      </c>
      <c r="P1614" s="60">
        <v>1000</v>
      </c>
      <c r="Q1614" s="60">
        <v>0</v>
      </c>
      <c r="R1614" s="60">
        <v>0</v>
      </c>
      <c r="S1614" s="60">
        <v>0</v>
      </c>
      <c r="T1614" s="60">
        <v>0</v>
      </c>
      <c r="U1614" s="60">
        <v>0</v>
      </c>
      <c r="V1614" s="60">
        <v>0</v>
      </c>
      <c r="W1614" s="60">
        <v>0</v>
      </c>
      <c r="X1614" s="60">
        <v>0</v>
      </c>
      <c r="Y1614" s="60">
        <v>0</v>
      </c>
      <c r="Z1614" s="60">
        <v>0</v>
      </c>
      <c r="AA1614" s="60">
        <v>0</v>
      </c>
      <c r="AB1614" s="60">
        <v>0</v>
      </c>
      <c r="AC1614" s="60">
        <v>0</v>
      </c>
      <c r="AD1614" s="60">
        <v>0</v>
      </c>
      <c r="AE1614" s="60">
        <v>0</v>
      </c>
      <c r="AF1614" s="45">
        <v>82</v>
      </c>
      <c r="AG1614" s="45">
        <v>123</v>
      </c>
      <c r="AH1614" s="45">
        <v>164</v>
      </c>
      <c r="AI1614" s="45">
        <v>246</v>
      </c>
      <c r="AJ1614" s="45">
        <v>0</v>
      </c>
      <c r="AK1614" s="45">
        <v>0</v>
      </c>
      <c r="AL1614" s="45">
        <v>0</v>
      </c>
      <c r="AM1614" s="45">
        <v>0</v>
      </c>
      <c r="AN1614" s="45">
        <v>0</v>
      </c>
      <c r="AO1614" s="45">
        <v>0</v>
      </c>
    </row>
    <row r="1615" spans="1:41">
      <c r="A1615" s="45">
        <v>40194</v>
      </c>
      <c r="B1615" s="45" t="s">
        <v>3595</v>
      </c>
      <c r="C1615" s="45" t="s">
        <v>3596</v>
      </c>
      <c r="D1615" s="45">
        <v>1</v>
      </c>
      <c r="E1615" s="45">
        <v>2</v>
      </c>
      <c r="F1615" s="45">
        <v>1</v>
      </c>
      <c r="G1615" s="45">
        <v>36</v>
      </c>
      <c r="H1615" s="45">
        <v>0</v>
      </c>
      <c r="I1615" s="45">
        <v>89</v>
      </c>
      <c r="J1615" s="45">
        <v>133</v>
      </c>
      <c r="K1615" s="60">
        <v>1000</v>
      </c>
      <c r="L1615" s="45">
        <v>40</v>
      </c>
      <c r="M1615" s="45">
        <v>0</v>
      </c>
      <c r="N1615" s="45">
        <v>178</v>
      </c>
      <c r="O1615" s="45">
        <v>266</v>
      </c>
      <c r="P1615" s="60">
        <v>1000</v>
      </c>
      <c r="Q1615" s="60">
        <v>0</v>
      </c>
      <c r="R1615" s="60">
        <v>0</v>
      </c>
      <c r="S1615" s="60">
        <v>0</v>
      </c>
      <c r="T1615" s="60">
        <v>0</v>
      </c>
      <c r="U1615" s="60">
        <v>0</v>
      </c>
      <c r="V1615" s="60">
        <v>0</v>
      </c>
      <c r="W1615" s="60">
        <v>0</v>
      </c>
      <c r="X1615" s="60">
        <v>0</v>
      </c>
      <c r="Y1615" s="60">
        <v>0</v>
      </c>
      <c r="Z1615" s="60">
        <v>0</v>
      </c>
      <c r="AA1615" s="60">
        <v>0</v>
      </c>
      <c r="AB1615" s="60">
        <v>0</v>
      </c>
      <c r="AC1615" s="60">
        <v>0</v>
      </c>
      <c r="AD1615" s="60">
        <v>0</v>
      </c>
      <c r="AE1615" s="60">
        <v>0</v>
      </c>
      <c r="AF1615" s="45">
        <v>89</v>
      </c>
      <c r="AG1615" s="45">
        <v>133</v>
      </c>
      <c r="AH1615" s="45">
        <v>178</v>
      </c>
      <c r="AI1615" s="45">
        <v>266</v>
      </c>
      <c r="AJ1615" s="45">
        <v>0</v>
      </c>
      <c r="AK1615" s="45">
        <v>0</v>
      </c>
      <c r="AL1615" s="45">
        <v>0</v>
      </c>
      <c r="AM1615" s="45">
        <v>0</v>
      </c>
      <c r="AN1615" s="45">
        <v>0</v>
      </c>
      <c r="AO1615" s="45">
        <v>0</v>
      </c>
    </row>
    <row r="1616" spans="1:41">
      <c r="A1616" s="45">
        <v>40195</v>
      </c>
      <c r="B1616" s="45" t="s">
        <v>3595</v>
      </c>
      <c r="C1616" s="45" t="s">
        <v>3596</v>
      </c>
      <c r="D1616" s="45">
        <v>1</v>
      </c>
      <c r="E1616" s="45">
        <v>2</v>
      </c>
      <c r="F1616" s="45">
        <v>1</v>
      </c>
      <c r="G1616" s="45">
        <v>36</v>
      </c>
      <c r="H1616" s="45">
        <v>0</v>
      </c>
      <c r="I1616" s="45">
        <v>96</v>
      </c>
      <c r="J1616" s="45">
        <v>143</v>
      </c>
      <c r="K1616" s="60">
        <v>1000</v>
      </c>
      <c r="L1616" s="45">
        <v>40</v>
      </c>
      <c r="M1616" s="45">
        <v>0</v>
      </c>
      <c r="N1616" s="45">
        <v>192</v>
      </c>
      <c r="O1616" s="45">
        <v>286</v>
      </c>
      <c r="P1616" s="60">
        <v>1000</v>
      </c>
      <c r="Q1616" s="60">
        <v>0</v>
      </c>
      <c r="R1616" s="60">
        <v>0</v>
      </c>
      <c r="S1616" s="60">
        <v>0</v>
      </c>
      <c r="T1616" s="60">
        <v>0</v>
      </c>
      <c r="U1616" s="60">
        <v>0</v>
      </c>
      <c r="V1616" s="60">
        <v>0</v>
      </c>
      <c r="W1616" s="60">
        <v>0</v>
      </c>
      <c r="X1616" s="60">
        <v>0</v>
      </c>
      <c r="Y1616" s="60">
        <v>0</v>
      </c>
      <c r="Z1616" s="60">
        <v>0</v>
      </c>
      <c r="AA1616" s="60">
        <v>0</v>
      </c>
      <c r="AB1616" s="60">
        <v>0</v>
      </c>
      <c r="AC1616" s="60">
        <v>0</v>
      </c>
      <c r="AD1616" s="60">
        <v>0</v>
      </c>
      <c r="AE1616" s="60">
        <v>0</v>
      </c>
      <c r="AF1616" s="45">
        <v>96</v>
      </c>
      <c r="AG1616" s="45">
        <v>143</v>
      </c>
      <c r="AH1616" s="45">
        <v>192</v>
      </c>
      <c r="AI1616" s="45">
        <v>286</v>
      </c>
      <c r="AJ1616" s="45">
        <v>0</v>
      </c>
      <c r="AK1616" s="45">
        <v>0</v>
      </c>
      <c r="AL1616" s="45">
        <v>0</v>
      </c>
      <c r="AM1616" s="45">
        <v>0</v>
      </c>
      <c r="AN1616" s="45">
        <v>0</v>
      </c>
      <c r="AO1616" s="45">
        <v>0</v>
      </c>
    </row>
    <row r="1617" spans="1:41">
      <c r="A1617" s="45">
        <v>40196</v>
      </c>
      <c r="B1617" s="45" t="s">
        <v>3595</v>
      </c>
      <c r="C1617" s="45" t="s">
        <v>3596</v>
      </c>
      <c r="D1617" s="45">
        <v>1</v>
      </c>
      <c r="E1617" s="45">
        <v>2</v>
      </c>
      <c r="F1617" s="45">
        <v>1</v>
      </c>
      <c r="G1617" s="45">
        <v>36</v>
      </c>
      <c r="H1617" s="45">
        <v>0</v>
      </c>
      <c r="I1617" s="45">
        <v>102</v>
      </c>
      <c r="J1617" s="45">
        <v>153</v>
      </c>
      <c r="K1617" s="60">
        <v>1000</v>
      </c>
      <c r="L1617" s="45">
        <v>40</v>
      </c>
      <c r="M1617" s="45">
        <v>0</v>
      </c>
      <c r="N1617" s="45">
        <v>204</v>
      </c>
      <c r="O1617" s="45">
        <v>306</v>
      </c>
      <c r="P1617" s="60">
        <v>1000</v>
      </c>
      <c r="Q1617" s="60">
        <v>0</v>
      </c>
      <c r="R1617" s="60">
        <v>0</v>
      </c>
      <c r="S1617" s="60">
        <v>0</v>
      </c>
      <c r="T1617" s="60">
        <v>0</v>
      </c>
      <c r="U1617" s="60">
        <v>0</v>
      </c>
      <c r="V1617" s="60">
        <v>0</v>
      </c>
      <c r="W1617" s="60">
        <v>0</v>
      </c>
      <c r="X1617" s="60">
        <v>0</v>
      </c>
      <c r="Y1617" s="60">
        <v>0</v>
      </c>
      <c r="Z1617" s="60">
        <v>0</v>
      </c>
      <c r="AA1617" s="60">
        <v>0</v>
      </c>
      <c r="AB1617" s="60">
        <v>0</v>
      </c>
      <c r="AC1617" s="60">
        <v>0</v>
      </c>
      <c r="AD1617" s="60">
        <v>0</v>
      </c>
      <c r="AE1617" s="60">
        <v>0</v>
      </c>
      <c r="AF1617" s="45">
        <v>102</v>
      </c>
      <c r="AG1617" s="45">
        <v>153</v>
      </c>
      <c r="AH1617" s="45">
        <v>204</v>
      </c>
      <c r="AI1617" s="45">
        <v>306</v>
      </c>
      <c r="AJ1617" s="45">
        <v>0</v>
      </c>
      <c r="AK1617" s="45">
        <v>0</v>
      </c>
      <c r="AL1617" s="45">
        <v>0</v>
      </c>
      <c r="AM1617" s="45">
        <v>0</v>
      </c>
      <c r="AN1617" s="45">
        <v>0</v>
      </c>
      <c r="AO1617" s="45">
        <v>0</v>
      </c>
    </row>
    <row r="1618" spans="1:41">
      <c r="A1618" s="45">
        <v>40197</v>
      </c>
      <c r="B1618" s="45" t="s">
        <v>3595</v>
      </c>
      <c r="C1618" s="45" t="s">
        <v>3596</v>
      </c>
      <c r="D1618" s="45">
        <v>1</v>
      </c>
      <c r="E1618" s="45">
        <v>2</v>
      </c>
      <c r="F1618" s="45">
        <v>1</v>
      </c>
      <c r="G1618" s="45">
        <v>36</v>
      </c>
      <c r="H1618" s="45">
        <v>0</v>
      </c>
      <c r="I1618" s="45">
        <v>82</v>
      </c>
      <c r="J1618" s="45">
        <v>123</v>
      </c>
      <c r="K1618" s="60">
        <v>1000</v>
      </c>
      <c r="L1618" s="45">
        <v>40</v>
      </c>
      <c r="M1618" s="45">
        <v>0</v>
      </c>
      <c r="N1618" s="45">
        <v>164</v>
      </c>
      <c r="O1618" s="45">
        <v>246</v>
      </c>
      <c r="P1618" s="60">
        <v>1000</v>
      </c>
      <c r="Q1618" s="60">
        <v>0</v>
      </c>
      <c r="R1618" s="60">
        <v>0</v>
      </c>
      <c r="S1618" s="60">
        <v>0</v>
      </c>
      <c r="T1618" s="60">
        <v>0</v>
      </c>
      <c r="U1618" s="60">
        <v>0</v>
      </c>
      <c r="V1618" s="60">
        <v>0</v>
      </c>
      <c r="W1618" s="60">
        <v>0</v>
      </c>
      <c r="X1618" s="60">
        <v>0</v>
      </c>
      <c r="Y1618" s="60">
        <v>0</v>
      </c>
      <c r="Z1618" s="60">
        <v>0</v>
      </c>
      <c r="AA1618" s="60">
        <v>0</v>
      </c>
      <c r="AB1618" s="60">
        <v>0</v>
      </c>
      <c r="AC1618" s="60">
        <v>0</v>
      </c>
      <c r="AD1618" s="60">
        <v>0</v>
      </c>
      <c r="AE1618" s="60">
        <v>0</v>
      </c>
      <c r="AF1618" s="45">
        <v>82</v>
      </c>
      <c r="AG1618" s="45">
        <v>123</v>
      </c>
      <c r="AH1618" s="45">
        <v>164</v>
      </c>
      <c r="AI1618" s="45">
        <v>246</v>
      </c>
      <c r="AJ1618" s="45">
        <v>0</v>
      </c>
      <c r="AK1618" s="45">
        <v>0</v>
      </c>
      <c r="AL1618" s="45">
        <v>0</v>
      </c>
      <c r="AM1618" s="45">
        <v>0</v>
      </c>
      <c r="AN1618" s="45">
        <v>0</v>
      </c>
      <c r="AO1618" s="45">
        <v>0</v>
      </c>
    </row>
    <row r="1619" spans="1:41">
      <c r="A1619" s="45">
        <v>40198</v>
      </c>
      <c r="B1619" s="45" t="s">
        <v>3595</v>
      </c>
      <c r="C1619" s="45" t="s">
        <v>3596</v>
      </c>
      <c r="D1619" s="45">
        <v>1</v>
      </c>
      <c r="E1619" s="45">
        <v>2</v>
      </c>
      <c r="F1619" s="45">
        <v>1</v>
      </c>
      <c r="G1619" s="45">
        <v>36</v>
      </c>
      <c r="H1619" s="45">
        <v>0</v>
      </c>
      <c r="I1619" s="45">
        <v>89</v>
      </c>
      <c r="J1619" s="45">
        <v>133</v>
      </c>
      <c r="K1619" s="60">
        <v>1000</v>
      </c>
      <c r="L1619" s="45">
        <v>40</v>
      </c>
      <c r="M1619" s="45">
        <v>0</v>
      </c>
      <c r="N1619" s="45">
        <v>178</v>
      </c>
      <c r="O1619" s="45">
        <v>266</v>
      </c>
      <c r="P1619" s="60">
        <v>1000</v>
      </c>
      <c r="Q1619" s="60">
        <v>0</v>
      </c>
      <c r="R1619" s="60">
        <v>0</v>
      </c>
      <c r="S1619" s="60">
        <v>0</v>
      </c>
      <c r="T1619" s="60">
        <v>0</v>
      </c>
      <c r="U1619" s="60">
        <v>0</v>
      </c>
      <c r="V1619" s="60">
        <v>0</v>
      </c>
      <c r="W1619" s="60">
        <v>0</v>
      </c>
      <c r="X1619" s="60">
        <v>0</v>
      </c>
      <c r="Y1619" s="60">
        <v>0</v>
      </c>
      <c r="Z1619" s="60">
        <v>0</v>
      </c>
      <c r="AA1619" s="60">
        <v>0</v>
      </c>
      <c r="AB1619" s="60">
        <v>0</v>
      </c>
      <c r="AC1619" s="60">
        <v>0</v>
      </c>
      <c r="AD1619" s="60">
        <v>0</v>
      </c>
      <c r="AE1619" s="60">
        <v>0</v>
      </c>
      <c r="AF1619" s="45">
        <v>89</v>
      </c>
      <c r="AG1619" s="45">
        <v>133</v>
      </c>
      <c r="AH1619" s="45">
        <v>178</v>
      </c>
      <c r="AI1619" s="45">
        <v>266</v>
      </c>
      <c r="AJ1619" s="45">
        <v>0</v>
      </c>
      <c r="AK1619" s="45">
        <v>0</v>
      </c>
      <c r="AL1619" s="45">
        <v>0</v>
      </c>
      <c r="AM1619" s="45">
        <v>0</v>
      </c>
      <c r="AN1619" s="45">
        <v>0</v>
      </c>
      <c r="AO1619" s="45">
        <v>0</v>
      </c>
    </row>
    <row r="1620" spans="1:41">
      <c r="A1620" s="45">
        <v>40199</v>
      </c>
      <c r="B1620" s="45" t="s">
        <v>3595</v>
      </c>
      <c r="C1620" s="45" t="s">
        <v>3596</v>
      </c>
      <c r="D1620" s="45">
        <v>1</v>
      </c>
      <c r="E1620" s="45">
        <v>2</v>
      </c>
      <c r="F1620" s="45">
        <v>1</v>
      </c>
      <c r="G1620" s="45">
        <v>36</v>
      </c>
      <c r="H1620" s="45">
        <v>0</v>
      </c>
      <c r="I1620" s="45">
        <v>96</v>
      </c>
      <c r="J1620" s="45">
        <v>143</v>
      </c>
      <c r="K1620" s="60">
        <v>1000</v>
      </c>
      <c r="L1620" s="45">
        <v>40</v>
      </c>
      <c r="M1620" s="45">
        <v>0</v>
      </c>
      <c r="N1620" s="45">
        <v>192</v>
      </c>
      <c r="O1620" s="45">
        <v>286</v>
      </c>
      <c r="P1620" s="60">
        <v>1000</v>
      </c>
      <c r="Q1620" s="60">
        <v>0</v>
      </c>
      <c r="R1620" s="60">
        <v>0</v>
      </c>
      <c r="S1620" s="60">
        <v>0</v>
      </c>
      <c r="T1620" s="60">
        <v>0</v>
      </c>
      <c r="U1620" s="60">
        <v>0</v>
      </c>
      <c r="V1620" s="60">
        <v>0</v>
      </c>
      <c r="W1620" s="60">
        <v>0</v>
      </c>
      <c r="X1620" s="60">
        <v>0</v>
      </c>
      <c r="Y1620" s="60">
        <v>0</v>
      </c>
      <c r="Z1620" s="60">
        <v>0</v>
      </c>
      <c r="AA1620" s="60">
        <v>0</v>
      </c>
      <c r="AB1620" s="60">
        <v>0</v>
      </c>
      <c r="AC1620" s="60">
        <v>0</v>
      </c>
      <c r="AD1620" s="60">
        <v>0</v>
      </c>
      <c r="AE1620" s="60">
        <v>0</v>
      </c>
      <c r="AF1620" s="45">
        <v>96</v>
      </c>
      <c r="AG1620" s="45">
        <v>143</v>
      </c>
      <c r="AH1620" s="45">
        <v>192</v>
      </c>
      <c r="AI1620" s="45">
        <v>286</v>
      </c>
      <c r="AJ1620" s="45">
        <v>0</v>
      </c>
      <c r="AK1620" s="45">
        <v>0</v>
      </c>
      <c r="AL1620" s="45">
        <v>0</v>
      </c>
      <c r="AM1620" s="45">
        <v>0</v>
      </c>
      <c r="AN1620" s="45">
        <v>0</v>
      </c>
      <c r="AO1620" s="45">
        <v>0</v>
      </c>
    </row>
    <row r="1621" spans="1:41">
      <c r="A1621" s="45">
        <v>40200</v>
      </c>
      <c r="B1621" s="45" t="s">
        <v>3595</v>
      </c>
      <c r="C1621" s="45" t="s">
        <v>3596</v>
      </c>
      <c r="D1621" s="45">
        <v>1</v>
      </c>
      <c r="E1621" s="45">
        <v>2</v>
      </c>
      <c r="F1621" s="45">
        <v>1</v>
      </c>
      <c r="G1621" s="45">
        <v>36</v>
      </c>
      <c r="H1621" s="45">
        <v>0</v>
      </c>
      <c r="I1621" s="45">
        <v>102</v>
      </c>
      <c r="J1621" s="45">
        <v>153</v>
      </c>
      <c r="K1621" s="60">
        <v>1000</v>
      </c>
      <c r="L1621" s="45">
        <v>40</v>
      </c>
      <c r="M1621" s="45">
        <v>0</v>
      </c>
      <c r="N1621" s="45">
        <v>204</v>
      </c>
      <c r="O1621" s="45">
        <v>306</v>
      </c>
      <c r="P1621" s="60">
        <v>1000</v>
      </c>
      <c r="Q1621" s="60">
        <v>0</v>
      </c>
      <c r="R1621" s="60">
        <v>0</v>
      </c>
      <c r="S1621" s="60">
        <v>0</v>
      </c>
      <c r="T1621" s="60">
        <v>0</v>
      </c>
      <c r="U1621" s="60">
        <v>0</v>
      </c>
      <c r="V1621" s="60">
        <v>0</v>
      </c>
      <c r="W1621" s="60">
        <v>0</v>
      </c>
      <c r="X1621" s="60">
        <v>0</v>
      </c>
      <c r="Y1621" s="60">
        <v>0</v>
      </c>
      <c r="Z1621" s="60">
        <v>0</v>
      </c>
      <c r="AA1621" s="60">
        <v>0</v>
      </c>
      <c r="AB1621" s="60">
        <v>0</v>
      </c>
      <c r="AC1621" s="60">
        <v>0</v>
      </c>
      <c r="AD1621" s="60">
        <v>0</v>
      </c>
      <c r="AE1621" s="60">
        <v>0</v>
      </c>
      <c r="AF1621" s="45">
        <v>102</v>
      </c>
      <c r="AG1621" s="45">
        <v>153</v>
      </c>
      <c r="AH1621" s="45">
        <v>204</v>
      </c>
      <c r="AI1621" s="45">
        <v>306</v>
      </c>
      <c r="AJ1621" s="45">
        <v>0</v>
      </c>
      <c r="AK1621" s="45">
        <v>0</v>
      </c>
      <c r="AL1621" s="45">
        <v>0</v>
      </c>
      <c r="AM1621" s="45">
        <v>0</v>
      </c>
      <c r="AN1621" s="45">
        <v>0</v>
      </c>
      <c r="AO1621" s="45">
        <v>0</v>
      </c>
    </row>
    <row r="1622" spans="1:41">
      <c r="A1622" s="45">
        <v>40201</v>
      </c>
      <c r="B1622" s="45" t="s">
        <v>3595</v>
      </c>
      <c r="C1622" s="45" t="s">
        <v>3596</v>
      </c>
      <c r="D1622" s="45">
        <v>1</v>
      </c>
      <c r="E1622" s="45">
        <v>2</v>
      </c>
      <c r="F1622" s="45">
        <v>1</v>
      </c>
      <c r="G1622" s="45">
        <v>36</v>
      </c>
      <c r="H1622" s="45">
        <v>0</v>
      </c>
      <c r="I1622" s="45">
        <v>82</v>
      </c>
      <c r="J1622" s="45">
        <v>123</v>
      </c>
      <c r="K1622" s="60">
        <v>1000</v>
      </c>
      <c r="L1622" s="45">
        <v>40</v>
      </c>
      <c r="M1622" s="45">
        <v>0</v>
      </c>
      <c r="N1622" s="45">
        <v>164</v>
      </c>
      <c r="O1622" s="45">
        <v>246</v>
      </c>
      <c r="P1622" s="60">
        <v>1000</v>
      </c>
      <c r="Q1622" s="60">
        <v>0</v>
      </c>
      <c r="R1622" s="60">
        <v>0</v>
      </c>
      <c r="S1622" s="60">
        <v>0</v>
      </c>
      <c r="T1622" s="60">
        <v>0</v>
      </c>
      <c r="U1622" s="60">
        <v>0</v>
      </c>
      <c r="V1622" s="60">
        <v>0</v>
      </c>
      <c r="W1622" s="60">
        <v>0</v>
      </c>
      <c r="X1622" s="60">
        <v>0</v>
      </c>
      <c r="Y1622" s="60">
        <v>0</v>
      </c>
      <c r="Z1622" s="60">
        <v>0</v>
      </c>
      <c r="AA1622" s="60">
        <v>0</v>
      </c>
      <c r="AB1622" s="60">
        <v>0</v>
      </c>
      <c r="AC1622" s="60">
        <v>0</v>
      </c>
      <c r="AD1622" s="60">
        <v>0</v>
      </c>
      <c r="AE1622" s="60">
        <v>0</v>
      </c>
      <c r="AF1622" s="45">
        <v>82</v>
      </c>
      <c r="AG1622" s="45">
        <v>123</v>
      </c>
      <c r="AH1622" s="45">
        <v>164</v>
      </c>
      <c r="AI1622" s="45">
        <v>246</v>
      </c>
      <c r="AJ1622" s="45">
        <v>0</v>
      </c>
      <c r="AK1622" s="45">
        <v>0</v>
      </c>
      <c r="AL1622" s="45">
        <v>0</v>
      </c>
      <c r="AM1622" s="45">
        <v>0</v>
      </c>
      <c r="AN1622" s="45">
        <v>0</v>
      </c>
      <c r="AO1622" s="45">
        <v>0</v>
      </c>
    </row>
    <row r="1623" spans="1:41">
      <c r="A1623" s="45">
        <v>40202</v>
      </c>
      <c r="B1623" s="45" t="s">
        <v>3595</v>
      </c>
      <c r="C1623" s="45" t="s">
        <v>3596</v>
      </c>
      <c r="D1623" s="45">
        <v>1</v>
      </c>
      <c r="E1623" s="45">
        <v>2</v>
      </c>
      <c r="F1623" s="45">
        <v>1</v>
      </c>
      <c r="G1623" s="45">
        <v>36</v>
      </c>
      <c r="H1623" s="45">
        <v>0</v>
      </c>
      <c r="I1623" s="45">
        <v>89</v>
      </c>
      <c r="J1623" s="45">
        <v>133</v>
      </c>
      <c r="K1623" s="60">
        <v>1000</v>
      </c>
      <c r="L1623" s="45">
        <v>40</v>
      </c>
      <c r="M1623" s="45">
        <v>0</v>
      </c>
      <c r="N1623" s="45">
        <v>178</v>
      </c>
      <c r="O1623" s="45">
        <v>266</v>
      </c>
      <c r="P1623" s="60">
        <v>1000</v>
      </c>
      <c r="Q1623" s="60">
        <v>0</v>
      </c>
      <c r="R1623" s="60">
        <v>0</v>
      </c>
      <c r="S1623" s="60">
        <v>0</v>
      </c>
      <c r="T1623" s="60">
        <v>0</v>
      </c>
      <c r="U1623" s="60">
        <v>0</v>
      </c>
      <c r="V1623" s="60">
        <v>0</v>
      </c>
      <c r="W1623" s="60">
        <v>0</v>
      </c>
      <c r="X1623" s="60">
        <v>0</v>
      </c>
      <c r="Y1623" s="60">
        <v>0</v>
      </c>
      <c r="Z1623" s="60">
        <v>0</v>
      </c>
      <c r="AA1623" s="60">
        <v>0</v>
      </c>
      <c r="AB1623" s="60">
        <v>0</v>
      </c>
      <c r="AC1623" s="60">
        <v>0</v>
      </c>
      <c r="AD1623" s="60">
        <v>0</v>
      </c>
      <c r="AE1623" s="60">
        <v>0</v>
      </c>
      <c r="AF1623" s="45">
        <v>89</v>
      </c>
      <c r="AG1623" s="45">
        <v>133</v>
      </c>
      <c r="AH1623" s="45">
        <v>178</v>
      </c>
      <c r="AI1623" s="45">
        <v>266</v>
      </c>
      <c r="AJ1623" s="45">
        <v>0</v>
      </c>
      <c r="AK1623" s="45">
        <v>0</v>
      </c>
      <c r="AL1623" s="45">
        <v>0</v>
      </c>
      <c r="AM1623" s="45">
        <v>0</v>
      </c>
      <c r="AN1623" s="45">
        <v>0</v>
      </c>
      <c r="AO1623" s="45">
        <v>0</v>
      </c>
    </row>
    <row r="1624" spans="1:41">
      <c r="A1624" s="45">
        <v>40203</v>
      </c>
      <c r="B1624" s="45" t="s">
        <v>3595</v>
      </c>
      <c r="C1624" s="45" t="s">
        <v>3596</v>
      </c>
      <c r="D1624" s="45">
        <v>1</v>
      </c>
      <c r="E1624" s="45">
        <v>2</v>
      </c>
      <c r="F1624" s="45">
        <v>1</v>
      </c>
      <c r="G1624" s="45">
        <v>36</v>
      </c>
      <c r="H1624" s="45">
        <v>0</v>
      </c>
      <c r="I1624" s="45">
        <v>96</v>
      </c>
      <c r="J1624" s="45">
        <v>143</v>
      </c>
      <c r="K1624" s="60">
        <v>1000</v>
      </c>
      <c r="L1624" s="45">
        <v>40</v>
      </c>
      <c r="M1624" s="45">
        <v>0</v>
      </c>
      <c r="N1624" s="45">
        <v>192</v>
      </c>
      <c r="O1624" s="45">
        <v>286</v>
      </c>
      <c r="P1624" s="60">
        <v>1000</v>
      </c>
      <c r="Q1624" s="60">
        <v>0</v>
      </c>
      <c r="R1624" s="60">
        <v>0</v>
      </c>
      <c r="S1624" s="60">
        <v>0</v>
      </c>
      <c r="T1624" s="60">
        <v>0</v>
      </c>
      <c r="U1624" s="60">
        <v>0</v>
      </c>
      <c r="V1624" s="60">
        <v>0</v>
      </c>
      <c r="W1624" s="60">
        <v>0</v>
      </c>
      <c r="X1624" s="60">
        <v>0</v>
      </c>
      <c r="Y1624" s="60">
        <v>0</v>
      </c>
      <c r="Z1624" s="60">
        <v>0</v>
      </c>
      <c r="AA1624" s="60">
        <v>0</v>
      </c>
      <c r="AB1624" s="60">
        <v>0</v>
      </c>
      <c r="AC1624" s="60">
        <v>0</v>
      </c>
      <c r="AD1624" s="60">
        <v>0</v>
      </c>
      <c r="AE1624" s="60">
        <v>0</v>
      </c>
      <c r="AF1624" s="45">
        <v>96</v>
      </c>
      <c r="AG1624" s="45">
        <v>143</v>
      </c>
      <c r="AH1624" s="45">
        <v>192</v>
      </c>
      <c r="AI1624" s="45">
        <v>286</v>
      </c>
      <c r="AJ1624" s="45">
        <v>0</v>
      </c>
      <c r="AK1624" s="45">
        <v>0</v>
      </c>
      <c r="AL1624" s="45">
        <v>0</v>
      </c>
      <c r="AM1624" s="45">
        <v>0</v>
      </c>
      <c r="AN1624" s="45">
        <v>0</v>
      </c>
      <c r="AO1624" s="45">
        <v>0</v>
      </c>
    </row>
    <row r="1625" spans="1:41">
      <c r="A1625" s="45">
        <v>40204</v>
      </c>
      <c r="B1625" s="45" t="s">
        <v>3595</v>
      </c>
      <c r="C1625" s="45" t="s">
        <v>3596</v>
      </c>
      <c r="D1625" s="45">
        <v>1</v>
      </c>
      <c r="E1625" s="45">
        <v>2</v>
      </c>
      <c r="F1625" s="45">
        <v>1</v>
      </c>
      <c r="G1625" s="45">
        <v>36</v>
      </c>
      <c r="H1625" s="45">
        <v>0</v>
      </c>
      <c r="I1625" s="45">
        <v>102</v>
      </c>
      <c r="J1625" s="45">
        <v>153</v>
      </c>
      <c r="K1625" s="60">
        <v>1000</v>
      </c>
      <c r="L1625" s="45">
        <v>40</v>
      </c>
      <c r="M1625" s="45">
        <v>0</v>
      </c>
      <c r="N1625" s="45">
        <v>204</v>
      </c>
      <c r="O1625" s="45">
        <v>306</v>
      </c>
      <c r="P1625" s="60">
        <v>1000</v>
      </c>
      <c r="Q1625" s="60">
        <v>0</v>
      </c>
      <c r="R1625" s="60">
        <v>0</v>
      </c>
      <c r="S1625" s="60">
        <v>0</v>
      </c>
      <c r="T1625" s="60">
        <v>0</v>
      </c>
      <c r="U1625" s="60">
        <v>0</v>
      </c>
      <c r="V1625" s="60">
        <v>0</v>
      </c>
      <c r="W1625" s="60">
        <v>0</v>
      </c>
      <c r="X1625" s="60">
        <v>0</v>
      </c>
      <c r="Y1625" s="60">
        <v>0</v>
      </c>
      <c r="Z1625" s="60">
        <v>0</v>
      </c>
      <c r="AA1625" s="60">
        <v>0</v>
      </c>
      <c r="AB1625" s="60">
        <v>0</v>
      </c>
      <c r="AC1625" s="60">
        <v>0</v>
      </c>
      <c r="AD1625" s="60">
        <v>0</v>
      </c>
      <c r="AE1625" s="60">
        <v>0</v>
      </c>
      <c r="AF1625" s="45">
        <v>102</v>
      </c>
      <c r="AG1625" s="45">
        <v>153</v>
      </c>
      <c r="AH1625" s="45">
        <v>204</v>
      </c>
      <c r="AI1625" s="45">
        <v>306</v>
      </c>
      <c r="AJ1625" s="45">
        <v>0</v>
      </c>
      <c r="AK1625" s="45">
        <v>0</v>
      </c>
      <c r="AL1625" s="45">
        <v>0</v>
      </c>
      <c r="AM1625" s="45">
        <v>0</v>
      </c>
      <c r="AN1625" s="45">
        <v>0</v>
      </c>
      <c r="AO1625" s="45">
        <v>0</v>
      </c>
    </row>
    <row r="1626" spans="1:41">
      <c r="A1626" s="45">
        <v>40205</v>
      </c>
      <c r="B1626" s="45" t="s">
        <v>3595</v>
      </c>
      <c r="C1626" s="45" t="s">
        <v>3596</v>
      </c>
      <c r="D1626" s="45">
        <v>1</v>
      </c>
      <c r="E1626" s="45">
        <v>2</v>
      </c>
      <c r="F1626" s="45">
        <v>1</v>
      </c>
      <c r="G1626" s="45">
        <v>36</v>
      </c>
      <c r="H1626" s="45">
        <v>0</v>
      </c>
      <c r="I1626" s="45">
        <v>87</v>
      </c>
      <c r="J1626" s="45">
        <v>130</v>
      </c>
      <c r="K1626" s="60">
        <v>1000</v>
      </c>
      <c r="L1626" s="45">
        <v>40</v>
      </c>
      <c r="M1626" s="45">
        <v>0</v>
      </c>
      <c r="N1626" s="45">
        <v>174</v>
      </c>
      <c r="O1626" s="45">
        <v>260</v>
      </c>
      <c r="P1626" s="60">
        <v>1000</v>
      </c>
      <c r="Q1626" s="60">
        <v>0</v>
      </c>
      <c r="R1626" s="60">
        <v>0</v>
      </c>
      <c r="S1626" s="60">
        <v>0</v>
      </c>
      <c r="T1626" s="60">
        <v>0</v>
      </c>
      <c r="U1626" s="60">
        <v>0</v>
      </c>
      <c r="V1626" s="60">
        <v>0</v>
      </c>
      <c r="W1626" s="60">
        <v>0</v>
      </c>
      <c r="X1626" s="60">
        <v>0</v>
      </c>
      <c r="Y1626" s="60">
        <v>0</v>
      </c>
      <c r="Z1626" s="60">
        <v>0</v>
      </c>
      <c r="AA1626" s="60">
        <v>0</v>
      </c>
      <c r="AB1626" s="60">
        <v>0</v>
      </c>
      <c r="AC1626" s="60">
        <v>0</v>
      </c>
      <c r="AD1626" s="60">
        <v>0</v>
      </c>
      <c r="AE1626" s="60">
        <v>0</v>
      </c>
      <c r="AF1626" s="45">
        <v>87</v>
      </c>
      <c r="AG1626" s="45">
        <v>130</v>
      </c>
      <c r="AH1626" s="45">
        <v>174</v>
      </c>
      <c r="AI1626" s="45">
        <v>260</v>
      </c>
      <c r="AJ1626" s="45">
        <v>0</v>
      </c>
      <c r="AK1626" s="45">
        <v>0</v>
      </c>
      <c r="AL1626" s="45">
        <v>0</v>
      </c>
      <c r="AM1626" s="45">
        <v>0</v>
      </c>
      <c r="AN1626" s="45">
        <v>0</v>
      </c>
      <c r="AO1626" s="45">
        <v>0</v>
      </c>
    </row>
    <row r="1627" spans="1:41">
      <c r="A1627" s="45">
        <v>40206</v>
      </c>
      <c r="B1627" s="45" t="s">
        <v>3595</v>
      </c>
      <c r="C1627" s="45" t="s">
        <v>3596</v>
      </c>
      <c r="D1627" s="45">
        <v>1</v>
      </c>
      <c r="E1627" s="45">
        <v>2</v>
      </c>
      <c r="F1627" s="45">
        <v>1</v>
      </c>
      <c r="G1627" s="45">
        <v>36</v>
      </c>
      <c r="H1627" s="45">
        <v>0</v>
      </c>
      <c r="I1627" s="45">
        <v>94</v>
      </c>
      <c r="J1627" s="45">
        <v>141</v>
      </c>
      <c r="K1627" s="60">
        <v>1000</v>
      </c>
      <c r="L1627" s="45">
        <v>40</v>
      </c>
      <c r="M1627" s="45">
        <v>0</v>
      </c>
      <c r="N1627" s="45">
        <v>188</v>
      </c>
      <c r="O1627" s="45">
        <v>282</v>
      </c>
      <c r="P1627" s="60">
        <v>1000</v>
      </c>
      <c r="Q1627" s="60">
        <v>0</v>
      </c>
      <c r="R1627" s="60">
        <v>0</v>
      </c>
      <c r="S1627" s="60">
        <v>0</v>
      </c>
      <c r="T1627" s="60">
        <v>0</v>
      </c>
      <c r="U1627" s="60">
        <v>0</v>
      </c>
      <c r="V1627" s="60">
        <v>0</v>
      </c>
      <c r="W1627" s="60">
        <v>0</v>
      </c>
      <c r="X1627" s="60">
        <v>0</v>
      </c>
      <c r="Y1627" s="60">
        <v>0</v>
      </c>
      <c r="Z1627" s="60">
        <v>0</v>
      </c>
      <c r="AA1627" s="60">
        <v>0</v>
      </c>
      <c r="AB1627" s="60">
        <v>0</v>
      </c>
      <c r="AC1627" s="60">
        <v>0</v>
      </c>
      <c r="AD1627" s="60">
        <v>0</v>
      </c>
      <c r="AE1627" s="60">
        <v>0</v>
      </c>
      <c r="AF1627" s="45">
        <v>94</v>
      </c>
      <c r="AG1627" s="45">
        <v>141</v>
      </c>
      <c r="AH1627" s="45">
        <v>188</v>
      </c>
      <c r="AI1627" s="45">
        <v>282</v>
      </c>
      <c r="AJ1627" s="45">
        <v>0</v>
      </c>
      <c r="AK1627" s="45">
        <v>0</v>
      </c>
      <c r="AL1627" s="45">
        <v>0</v>
      </c>
      <c r="AM1627" s="45">
        <v>0</v>
      </c>
      <c r="AN1627" s="45">
        <v>0</v>
      </c>
      <c r="AO1627" s="45">
        <v>0</v>
      </c>
    </row>
    <row r="1628" spans="1:41">
      <c r="A1628" s="45">
        <v>40207</v>
      </c>
      <c r="B1628" s="45" t="s">
        <v>3595</v>
      </c>
      <c r="C1628" s="45" t="s">
        <v>3596</v>
      </c>
      <c r="D1628" s="45">
        <v>1</v>
      </c>
      <c r="E1628" s="45">
        <v>2</v>
      </c>
      <c r="F1628" s="45">
        <v>1</v>
      </c>
      <c r="G1628" s="45">
        <v>36</v>
      </c>
      <c r="H1628" s="45">
        <v>0</v>
      </c>
      <c r="I1628" s="45">
        <v>101</v>
      </c>
      <c r="J1628" s="45">
        <v>152</v>
      </c>
      <c r="K1628" s="60">
        <v>1000</v>
      </c>
      <c r="L1628" s="45">
        <v>40</v>
      </c>
      <c r="M1628" s="45">
        <v>0</v>
      </c>
      <c r="N1628" s="45">
        <v>202</v>
      </c>
      <c r="O1628" s="45">
        <v>304</v>
      </c>
      <c r="P1628" s="60">
        <v>1000</v>
      </c>
      <c r="Q1628" s="60">
        <v>0</v>
      </c>
      <c r="R1628" s="60">
        <v>0</v>
      </c>
      <c r="S1628" s="60">
        <v>0</v>
      </c>
      <c r="T1628" s="60">
        <v>0</v>
      </c>
      <c r="U1628" s="60">
        <v>0</v>
      </c>
      <c r="V1628" s="60">
        <v>0</v>
      </c>
      <c r="W1628" s="60">
        <v>0</v>
      </c>
      <c r="X1628" s="60">
        <v>0</v>
      </c>
      <c r="Y1628" s="60">
        <v>0</v>
      </c>
      <c r="Z1628" s="60">
        <v>0</v>
      </c>
      <c r="AA1628" s="60">
        <v>0</v>
      </c>
      <c r="AB1628" s="60">
        <v>0</v>
      </c>
      <c r="AC1628" s="60">
        <v>0</v>
      </c>
      <c r="AD1628" s="60">
        <v>0</v>
      </c>
      <c r="AE1628" s="60">
        <v>0</v>
      </c>
      <c r="AF1628" s="45">
        <v>101</v>
      </c>
      <c r="AG1628" s="45">
        <v>152</v>
      </c>
      <c r="AH1628" s="45">
        <v>202</v>
      </c>
      <c r="AI1628" s="45">
        <v>304</v>
      </c>
      <c r="AJ1628" s="45">
        <v>0</v>
      </c>
      <c r="AK1628" s="45">
        <v>0</v>
      </c>
      <c r="AL1628" s="45">
        <v>0</v>
      </c>
      <c r="AM1628" s="45">
        <v>0</v>
      </c>
      <c r="AN1628" s="45">
        <v>0</v>
      </c>
      <c r="AO1628" s="45">
        <v>0</v>
      </c>
    </row>
    <row r="1629" spans="1:41">
      <c r="A1629" s="45">
        <v>40208</v>
      </c>
      <c r="B1629" s="45" t="s">
        <v>3595</v>
      </c>
      <c r="C1629" s="45" t="s">
        <v>3596</v>
      </c>
      <c r="D1629" s="45">
        <v>1</v>
      </c>
      <c r="E1629" s="45">
        <v>2</v>
      </c>
      <c r="F1629" s="45">
        <v>1</v>
      </c>
      <c r="G1629" s="45">
        <v>36</v>
      </c>
      <c r="H1629" s="45">
        <v>0</v>
      </c>
      <c r="I1629" s="45">
        <v>109</v>
      </c>
      <c r="J1629" s="45">
        <v>163</v>
      </c>
      <c r="K1629" s="60">
        <v>1000</v>
      </c>
      <c r="L1629" s="45">
        <v>40</v>
      </c>
      <c r="M1629" s="45">
        <v>0</v>
      </c>
      <c r="N1629" s="45">
        <v>218</v>
      </c>
      <c r="O1629" s="45">
        <v>326</v>
      </c>
      <c r="P1629" s="60">
        <v>1000</v>
      </c>
      <c r="Q1629" s="60">
        <v>0</v>
      </c>
      <c r="R1629" s="60">
        <v>0</v>
      </c>
      <c r="S1629" s="60">
        <v>0</v>
      </c>
      <c r="T1629" s="60">
        <v>0</v>
      </c>
      <c r="U1629" s="60">
        <v>0</v>
      </c>
      <c r="V1629" s="60">
        <v>0</v>
      </c>
      <c r="W1629" s="60">
        <v>0</v>
      </c>
      <c r="X1629" s="60">
        <v>0</v>
      </c>
      <c r="Y1629" s="60">
        <v>0</v>
      </c>
      <c r="Z1629" s="60">
        <v>0</v>
      </c>
      <c r="AA1629" s="60">
        <v>0</v>
      </c>
      <c r="AB1629" s="60">
        <v>0</v>
      </c>
      <c r="AC1629" s="60">
        <v>0</v>
      </c>
      <c r="AD1629" s="60">
        <v>0</v>
      </c>
      <c r="AE1629" s="60">
        <v>0</v>
      </c>
      <c r="AF1629" s="45">
        <v>109</v>
      </c>
      <c r="AG1629" s="45">
        <v>163</v>
      </c>
      <c r="AH1629" s="45">
        <v>218</v>
      </c>
      <c r="AI1629" s="45">
        <v>326</v>
      </c>
      <c r="AJ1629" s="45">
        <v>0</v>
      </c>
      <c r="AK1629" s="45">
        <v>0</v>
      </c>
      <c r="AL1629" s="45">
        <v>0</v>
      </c>
      <c r="AM1629" s="45">
        <v>0</v>
      </c>
      <c r="AN1629" s="45">
        <v>0</v>
      </c>
      <c r="AO1629" s="45">
        <v>0</v>
      </c>
    </row>
    <row r="1630" spans="1:41">
      <c r="A1630" s="45">
        <v>40209</v>
      </c>
      <c r="B1630" s="45" t="s">
        <v>3595</v>
      </c>
      <c r="C1630" s="45" t="s">
        <v>3596</v>
      </c>
      <c r="D1630" s="45">
        <v>1</v>
      </c>
      <c r="E1630" s="45">
        <v>2</v>
      </c>
      <c r="F1630" s="45">
        <v>1</v>
      </c>
      <c r="G1630" s="45">
        <v>36</v>
      </c>
      <c r="H1630" s="45">
        <v>0</v>
      </c>
      <c r="I1630" s="45">
        <v>87</v>
      </c>
      <c r="J1630" s="45">
        <v>130</v>
      </c>
      <c r="K1630" s="60">
        <v>1000</v>
      </c>
      <c r="L1630" s="45">
        <v>40</v>
      </c>
      <c r="M1630" s="45">
        <v>0</v>
      </c>
      <c r="N1630" s="45">
        <v>174</v>
      </c>
      <c r="O1630" s="45">
        <v>260</v>
      </c>
      <c r="P1630" s="60">
        <v>1000</v>
      </c>
      <c r="Q1630" s="60">
        <v>0</v>
      </c>
      <c r="R1630" s="60">
        <v>0</v>
      </c>
      <c r="S1630" s="60">
        <v>0</v>
      </c>
      <c r="T1630" s="60">
        <v>0</v>
      </c>
      <c r="U1630" s="60">
        <v>0</v>
      </c>
      <c r="V1630" s="60">
        <v>0</v>
      </c>
      <c r="W1630" s="60">
        <v>0</v>
      </c>
      <c r="X1630" s="60">
        <v>0</v>
      </c>
      <c r="Y1630" s="60">
        <v>0</v>
      </c>
      <c r="Z1630" s="60">
        <v>0</v>
      </c>
      <c r="AA1630" s="60">
        <v>0</v>
      </c>
      <c r="AB1630" s="60">
        <v>0</v>
      </c>
      <c r="AC1630" s="60">
        <v>0</v>
      </c>
      <c r="AD1630" s="60">
        <v>0</v>
      </c>
      <c r="AE1630" s="60">
        <v>0</v>
      </c>
      <c r="AF1630" s="45">
        <v>87</v>
      </c>
      <c r="AG1630" s="45">
        <v>130</v>
      </c>
      <c r="AH1630" s="45">
        <v>174</v>
      </c>
      <c r="AI1630" s="45">
        <v>260</v>
      </c>
      <c r="AJ1630" s="45">
        <v>0</v>
      </c>
      <c r="AK1630" s="45">
        <v>0</v>
      </c>
      <c r="AL1630" s="45">
        <v>0</v>
      </c>
      <c r="AM1630" s="45">
        <v>0</v>
      </c>
      <c r="AN1630" s="45">
        <v>0</v>
      </c>
      <c r="AO1630" s="45">
        <v>0</v>
      </c>
    </row>
    <row r="1631" spans="1:41">
      <c r="A1631" s="45">
        <v>40210</v>
      </c>
      <c r="B1631" s="45" t="s">
        <v>3595</v>
      </c>
      <c r="C1631" s="45" t="s">
        <v>3596</v>
      </c>
      <c r="D1631" s="45">
        <v>1</v>
      </c>
      <c r="E1631" s="45">
        <v>2</v>
      </c>
      <c r="F1631" s="45">
        <v>1</v>
      </c>
      <c r="G1631" s="45">
        <v>36</v>
      </c>
      <c r="H1631" s="45">
        <v>0</v>
      </c>
      <c r="I1631" s="45">
        <v>94</v>
      </c>
      <c r="J1631" s="45">
        <v>141</v>
      </c>
      <c r="K1631" s="60">
        <v>1000</v>
      </c>
      <c r="L1631" s="45">
        <v>40</v>
      </c>
      <c r="M1631" s="45">
        <v>0</v>
      </c>
      <c r="N1631" s="45">
        <v>188</v>
      </c>
      <c r="O1631" s="45">
        <v>282</v>
      </c>
      <c r="P1631" s="60">
        <v>1000</v>
      </c>
      <c r="Q1631" s="60">
        <v>0</v>
      </c>
      <c r="R1631" s="60">
        <v>0</v>
      </c>
      <c r="S1631" s="60">
        <v>0</v>
      </c>
      <c r="T1631" s="60">
        <v>0</v>
      </c>
      <c r="U1631" s="60">
        <v>0</v>
      </c>
      <c r="V1631" s="60">
        <v>0</v>
      </c>
      <c r="W1631" s="60">
        <v>0</v>
      </c>
      <c r="X1631" s="60">
        <v>0</v>
      </c>
      <c r="Y1631" s="60">
        <v>0</v>
      </c>
      <c r="Z1631" s="60">
        <v>0</v>
      </c>
      <c r="AA1631" s="60">
        <v>0</v>
      </c>
      <c r="AB1631" s="60">
        <v>0</v>
      </c>
      <c r="AC1631" s="60">
        <v>0</v>
      </c>
      <c r="AD1631" s="60">
        <v>0</v>
      </c>
      <c r="AE1631" s="60">
        <v>0</v>
      </c>
      <c r="AF1631" s="45">
        <v>94</v>
      </c>
      <c r="AG1631" s="45">
        <v>141</v>
      </c>
      <c r="AH1631" s="45">
        <v>188</v>
      </c>
      <c r="AI1631" s="45">
        <v>282</v>
      </c>
      <c r="AJ1631" s="45">
        <v>0</v>
      </c>
      <c r="AK1631" s="45">
        <v>0</v>
      </c>
      <c r="AL1631" s="45">
        <v>0</v>
      </c>
      <c r="AM1631" s="45">
        <v>0</v>
      </c>
      <c r="AN1631" s="45">
        <v>0</v>
      </c>
      <c r="AO1631" s="45">
        <v>0</v>
      </c>
    </row>
    <row r="1632" spans="1:41">
      <c r="A1632" s="45">
        <v>40211</v>
      </c>
      <c r="B1632" s="45" t="s">
        <v>3595</v>
      </c>
      <c r="C1632" s="45" t="s">
        <v>3596</v>
      </c>
      <c r="D1632" s="45">
        <v>1</v>
      </c>
      <c r="E1632" s="45">
        <v>2</v>
      </c>
      <c r="F1632" s="45">
        <v>1</v>
      </c>
      <c r="G1632" s="45">
        <v>36</v>
      </c>
      <c r="H1632" s="45">
        <v>0</v>
      </c>
      <c r="I1632" s="45">
        <v>101</v>
      </c>
      <c r="J1632" s="45">
        <v>152</v>
      </c>
      <c r="K1632" s="60">
        <v>1000</v>
      </c>
      <c r="L1632" s="45">
        <v>40</v>
      </c>
      <c r="M1632" s="45">
        <v>0</v>
      </c>
      <c r="N1632" s="45">
        <v>202</v>
      </c>
      <c r="O1632" s="45">
        <v>304</v>
      </c>
      <c r="P1632" s="60">
        <v>1000</v>
      </c>
      <c r="Q1632" s="60">
        <v>0</v>
      </c>
      <c r="R1632" s="60">
        <v>0</v>
      </c>
      <c r="S1632" s="60">
        <v>0</v>
      </c>
      <c r="T1632" s="60">
        <v>0</v>
      </c>
      <c r="U1632" s="60">
        <v>0</v>
      </c>
      <c r="V1632" s="60">
        <v>0</v>
      </c>
      <c r="W1632" s="60">
        <v>0</v>
      </c>
      <c r="X1632" s="60">
        <v>0</v>
      </c>
      <c r="Y1632" s="60">
        <v>0</v>
      </c>
      <c r="Z1632" s="60">
        <v>0</v>
      </c>
      <c r="AA1632" s="60">
        <v>0</v>
      </c>
      <c r="AB1632" s="60">
        <v>0</v>
      </c>
      <c r="AC1632" s="60">
        <v>0</v>
      </c>
      <c r="AD1632" s="60">
        <v>0</v>
      </c>
      <c r="AE1632" s="60">
        <v>0</v>
      </c>
      <c r="AF1632" s="45">
        <v>101</v>
      </c>
      <c r="AG1632" s="45">
        <v>152</v>
      </c>
      <c r="AH1632" s="45">
        <v>202</v>
      </c>
      <c r="AI1632" s="45">
        <v>304</v>
      </c>
      <c r="AJ1632" s="45">
        <v>0</v>
      </c>
      <c r="AK1632" s="45">
        <v>0</v>
      </c>
      <c r="AL1632" s="45">
        <v>0</v>
      </c>
      <c r="AM1632" s="45">
        <v>0</v>
      </c>
      <c r="AN1632" s="45">
        <v>0</v>
      </c>
      <c r="AO1632" s="45">
        <v>0</v>
      </c>
    </row>
    <row r="1633" spans="1:41">
      <c r="A1633" s="45">
        <v>40212</v>
      </c>
      <c r="B1633" s="45" t="s">
        <v>3595</v>
      </c>
      <c r="C1633" s="45" t="s">
        <v>3596</v>
      </c>
      <c r="D1633" s="45">
        <v>1</v>
      </c>
      <c r="E1633" s="45">
        <v>2</v>
      </c>
      <c r="F1633" s="45">
        <v>1</v>
      </c>
      <c r="G1633" s="45">
        <v>36</v>
      </c>
      <c r="H1633" s="45">
        <v>0</v>
      </c>
      <c r="I1633" s="45">
        <v>109</v>
      </c>
      <c r="J1633" s="45">
        <v>163</v>
      </c>
      <c r="K1633" s="60">
        <v>1000</v>
      </c>
      <c r="L1633" s="45">
        <v>40</v>
      </c>
      <c r="M1633" s="45">
        <v>0</v>
      </c>
      <c r="N1633" s="45">
        <v>218</v>
      </c>
      <c r="O1633" s="45">
        <v>326</v>
      </c>
      <c r="P1633" s="60">
        <v>1000</v>
      </c>
      <c r="Q1633" s="60">
        <v>0</v>
      </c>
      <c r="R1633" s="60">
        <v>0</v>
      </c>
      <c r="S1633" s="60">
        <v>0</v>
      </c>
      <c r="T1633" s="60">
        <v>0</v>
      </c>
      <c r="U1633" s="60">
        <v>0</v>
      </c>
      <c r="V1633" s="60">
        <v>0</v>
      </c>
      <c r="W1633" s="60">
        <v>0</v>
      </c>
      <c r="X1633" s="60">
        <v>0</v>
      </c>
      <c r="Y1633" s="60">
        <v>0</v>
      </c>
      <c r="Z1633" s="60">
        <v>0</v>
      </c>
      <c r="AA1633" s="60">
        <v>0</v>
      </c>
      <c r="AB1633" s="60">
        <v>0</v>
      </c>
      <c r="AC1633" s="60">
        <v>0</v>
      </c>
      <c r="AD1633" s="60">
        <v>0</v>
      </c>
      <c r="AE1633" s="60">
        <v>0</v>
      </c>
      <c r="AF1633" s="45">
        <v>109</v>
      </c>
      <c r="AG1633" s="45">
        <v>163</v>
      </c>
      <c r="AH1633" s="45">
        <v>218</v>
      </c>
      <c r="AI1633" s="45">
        <v>326</v>
      </c>
      <c r="AJ1633" s="45">
        <v>0</v>
      </c>
      <c r="AK1633" s="45">
        <v>0</v>
      </c>
      <c r="AL1633" s="45">
        <v>0</v>
      </c>
      <c r="AM1633" s="45">
        <v>0</v>
      </c>
      <c r="AN1633" s="45">
        <v>0</v>
      </c>
      <c r="AO1633" s="45">
        <v>0</v>
      </c>
    </row>
    <row r="1634" spans="1:41">
      <c r="A1634" s="45">
        <v>40213</v>
      </c>
      <c r="B1634" s="45" t="s">
        <v>3595</v>
      </c>
      <c r="C1634" s="45" t="s">
        <v>3596</v>
      </c>
      <c r="D1634" s="45">
        <v>1</v>
      </c>
      <c r="E1634" s="45">
        <v>2</v>
      </c>
      <c r="F1634" s="45">
        <v>1</v>
      </c>
      <c r="G1634" s="45">
        <v>36</v>
      </c>
      <c r="H1634" s="45">
        <v>0</v>
      </c>
      <c r="I1634" s="45">
        <v>87</v>
      </c>
      <c r="J1634" s="45">
        <v>130</v>
      </c>
      <c r="K1634" s="60">
        <v>1000</v>
      </c>
      <c r="L1634" s="45">
        <v>40</v>
      </c>
      <c r="M1634" s="45">
        <v>0</v>
      </c>
      <c r="N1634" s="45">
        <v>174</v>
      </c>
      <c r="O1634" s="45">
        <v>260</v>
      </c>
      <c r="P1634" s="60">
        <v>1000</v>
      </c>
      <c r="Q1634" s="60">
        <v>0</v>
      </c>
      <c r="R1634" s="60">
        <v>0</v>
      </c>
      <c r="S1634" s="60">
        <v>0</v>
      </c>
      <c r="T1634" s="60">
        <v>0</v>
      </c>
      <c r="U1634" s="60">
        <v>0</v>
      </c>
      <c r="V1634" s="60">
        <v>0</v>
      </c>
      <c r="W1634" s="60">
        <v>0</v>
      </c>
      <c r="X1634" s="60">
        <v>0</v>
      </c>
      <c r="Y1634" s="60">
        <v>0</v>
      </c>
      <c r="Z1634" s="60">
        <v>0</v>
      </c>
      <c r="AA1634" s="60">
        <v>0</v>
      </c>
      <c r="AB1634" s="60">
        <v>0</v>
      </c>
      <c r="AC1634" s="60">
        <v>0</v>
      </c>
      <c r="AD1634" s="60">
        <v>0</v>
      </c>
      <c r="AE1634" s="60">
        <v>0</v>
      </c>
      <c r="AF1634" s="45">
        <v>87</v>
      </c>
      <c r="AG1634" s="45">
        <v>130</v>
      </c>
      <c r="AH1634" s="45">
        <v>174</v>
      </c>
      <c r="AI1634" s="45">
        <v>260</v>
      </c>
      <c r="AJ1634" s="45">
        <v>0</v>
      </c>
      <c r="AK1634" s="45">
        <v>0</v>
      </c>
      <c r="AL1634" s="45">
        <v>0</v>
      </c>
      <c r="AM1634" s="45">
        <v>0</v>
      </c>
      <c r="AN1634" s="45">
        <v>0</v>
      </c>
      <c r="AO1634" s="45">
        <v>0</v>
      </c>
    </row>
    <row r="1635" spans="1:41">
      <c r="A1635" s="45">
        <v>40214</v>
      </c>
      <c r="B1635" s="45" t="s">
        <v>3595</v>
      </c>
      <c r="C1635" s="45" t="s">
        <v>3596</v>
      </c>
      <c r="D1635" s="45">
        <v>1</v>
      </c>
      <c r="E1635" s="45">
        <v>2</v>
      </c>
      <c r="F1635" s="45">
        <v>1</v>
      </c>
      <c r="G1635" s="45">
        <v>36</v>
      </c>
      <c r="H1635" s="45">
        <v>0</v>
      </c>
      <c r="I1635" s="45">
        <v>94</v>
      </c>
      <c r="J1635" s="45">
        <v>141</v>
      </c>
      <c r="K1635" s="60">
        <v>1000</v>
      </c>
      <c r="L1635" s="45">
        <v>40</v>
      </c>
      <c r="M1635" s="45">
        <v>0</v>
      </c>
      <c r="N1635" s="45">
        <v>188</v>
      </c>
      <c r="O1635" s="45">
        <v>282</v>
      </c>
      <c r="P1635" s="60">
        <v>1000</v>
      </c>
      <c r="Q1635" s="60">
        <v>0</v>
      </c>
      <c r="R1635" s="60">
        <v>0</v>
      </c>
      <c r="S1635" s="60">
        <v>0</v>
      </c>
      <c r="T1635" s="60">
        <v>0</v>
      </c>
      <c r="U1635" s="60">
        <v>0</v>
      </c>
      <c r="V1635" s="60">
        <v>0</v>
      </c>
      <c r="W1635" s="60">
        <v>0</v>
      </c>
      <c r="X1635" s="60">
        <v>0</v>
      </c>
      <c r="Y1635" s="60">
        <v>0</v>
      </c>
      <c r="Z1635" s="60">
        <v>0</v>
      </c>
      <c r="AA1635" s="60">
        <v>0</v>
      </c>
      <c r="AB1635" s="60">
        <v>0</v>
      </c>
      <c r="AC1635" s="60">
        <v>0</v>
      </c>
      <c r="AD1635" s="60">
        <v>0</v>
      </c>
      <c r="AE1635" s="60">
        <v>0</v>
      </c>
      <c r="AF1635" s="45">
        <v>94</v>
      </c>
      <c r="AG1635" s="45">
        <v>141</v>
      </c>
      <c r="AH1635" s="45">
        <v>188</v>
      </c>
      <c r="AI1635" s="45">
        <v>282</v>
      </c>
      <c r="AJ1635" s="45">
        <v>0</v>
      </c>
      <c r="AK1635" s="45">
        <v>0</v>
      </c>
      <c r="AL1635" s="45">
        <v>0</v>
      </c>
      <c r="AM1635" s="45">
        <v>0</v>
      </c>
      <c r="AN1635" s="45">
        <v>0</v>
      </c>
      <c r="AO1635" s="45">
        <v>0</v>
      </c>
    </row>
    <row r="1636" spans="1:41">
      <c r="A1636" s="45">
        <v>40215</v>
      </c>
      <c r="B1636" s="45" t="s">
        <v>3595</v>
      </c>
      <c r="C1636" s="45" t="s">
        <v>3596</v>
      </c>
      <c r="D1636" s="45">
        <v>1</v>
      </c>
      <c r="E1636" s="45">
        <v>2</v>
      </c>
      <c r="F1636" s="45">
        <v>1</v>
      </c>
      <c r="G1636" s="45">
        <v>36</v>
      </c>
      <c r="H1636" s="45">
        <v>0</v>
      </c>
      <c r="I1636" s="45">
        <v>101</v>
      </c>
      <c r="J1636" s="45">
        <v>152</v>
      </c>
      <c r="K1636" s="60">
        <v>1000</v>
      </c>
      <c r="L1636" s="45">
        <v>40</v>
      </c>
      <c r="M1636" s="45">
        <v>0</v>
      </c>
      <c r="N1636" s="45">
        <v>202</v>
      </c>
      <c r="O1636" s="45">
        <v>304</v>
      </c>
      <c r="P1636" s="60">
        <v>1000</v>
      </c>
      <c r="Q1636" s="60">
        <v>0</v>
      </c>
      <c r="R1636" s="60">
        <v>0</v>
      </c>
      <c r="S1636" s="60">
        <v>0</v>
      </c>
      <c r="T1636" s="60">
        <v>0</v>
      </c>
      <c r="U1636" s="60">
        <v>0</v>
      </c>
      <c r="V1636" s="60">
        <v>0</v>
      </c>
      <c r="W1636" s="60">
        <v>0</v>
      </c>
      <c r="X1636" s="60">
        <v>0</v>
      </c>
      <c r="Y1636" s="60">
        <v>0</v>
      </c>
      <c r="Z1636" s="60">
        <v>0</v>
      </c>
      <c r="AA1636" s="60">
        <v>0</v>
      </c>
      <c r="AB1636" s="60">
        <v>0</v>
      </c>
      <c r="AC1636" s="60">
        <v>0</v>
      </c>
      <c r="AD1636" s="60">
        <v>0</v>
      </c>
      <c r="AE1636" s="60">
        <v>0</v>
      </c>
      <c r="AF1636" s="45">
        <v>101</v>
      </c>
      <c r="AG1636" s="45">
        <v>152</v>
      </c>
      <c r="AH1636" s="45">
        <v>202</v>
      </c>
      <c r="AI1636" s="45">
        <v>304</v>
      </c>
      <c r="AJ1636" s="45">
        <v>0</v>
      </c>
      <c r="AK1636" s="45">
        <v>0</v>
      </c>
      <c r="AL1636" s="45">
        <v>0</v>
      </c>
      <c r="AM1636" s="45">
        <v>0</v>
      </c>
      <c r="AN1636" s="45">
        <v>0</v>
      </c>
      <c r="AO1636" s="45">
        <v>0</v>
      </c>
    </row>
    <row r="1637" spans="1:41">
      <c r="A1637" s="45">
        <v>40216</v>
      </c>
      <c r="B1637" s="45" t="s">
        <v>3595</v>
      </c>
      <c r="C1637" s="45" t="s">
        <v>3596</v>
      </c>
      <c r="D1637" s="45">
        <v>1</v>
      </c>
      <c r="E1637" s="45">
        <v>2</v>
      </c>
      <c r="F1637" s="45">
        <v>1</v>
      </c>
      <c r="G1637" s="45">
        <v>36</v>
      </c>
      <c r="H1637" s="45">
        <v>0</v>
      </c>
      <c r="I1637" s="45">
        <v>109</v>
      </c>
      <c r="J1637" s="45">
        <v>163</v>
      </c>
      <c r="K1637" s="60">
        <v>1000</v>
      </c>
      <c r="L1637" s="45">
        <v>40</v>
      </c>
      <c r="M1637" s="45">
        <v>0</v>
      </c>
      <c r="N1637" s="45">
        <v>218</v>
      </c>
      <c r="O1637" s="45">
        <v>326</v>
      </c>
      <c r="P1637" s="60">
        <v>1000</v>
      </c>
      <c r="Q1637" s="60">
        <v>0</v>
      </c>
      <c r="R1637" s="60">
        <v>0</v>
      </c>
      <c r="S1637" s="60">
        <v>0</v>
      </c>
      <c r="T1637" s="60">
        <v>0</v>
      </c>
      <c r="U1637" s="60">
        <v>0</v>
      </c>
      <c r="V1637" s="60">
        <v>0</v>
      </c>
      <c r="W1637" s="60">
        <v>0</v>
      </c>
      <c r="X1637" s="60">
        <v>0</v>
      </c>
      <c r="Y1637" s="60">
        <v>0</v>
      </c>
      <c r="Z1637" s="60">
        <v>0</v>
      </c>
      <c r="AA1637" s="60">
        <v>0</v>
      </c>
      <c r="AB1637" s="60">
        <v>0</v>
      </c>
      <c r="AC1637" s="60">
        <v>0</v>
      </c>
      <c r="AD1637" s="60">
        <v>0</v>
      </c>
      <c r="AE1637" s="60">
        <v>0</v>
      </c>
      <c r="AF1637" s="45">
        <v>109</v>
      </c>
      <c r="AG1637" s="45">
        <v>163</v>
      </c>
      <c r="AH1637" s="45">
        <v>218</v>
      </c>
      <c r="AI1637" s="45">
        <v>326</v>
      </c>
      <c r="AJ1637" s="45">
        <v>0</v>
      </c>
      <c r="AK1637" s="45">
        <v>0</v>
      </c>
      <c r="AL1637" s="45">
        <v>0</v>
      </c>
      <c r="AM1637" s="45">
        <v>0</v>
      </c>
      <c r="AN1637" s="45">
        <v>0</v>
      </c>
      <c r="AO1637" s="45">
        <v>0</v>
      </c>
    </row>
    <row r="1638" spans="1:41">
      <c r="A1638" s="45">
        <v>40217</v>
      </c>
      <c r="B1638" s="45" t="s">
        <v>3595</v>
      </c>
      <c r="C1638" s="45" t="s">
        <v>3596</v>
      </c>
      <c r="D1638" s="45">
        <v>1</v>
      </c>
      <c r="E1638" s="45">
        <v>2</v>
      </c>
      <c r="F1638" s="45">
        <v>1</v>
      </c>
      <c r="G1638" s="45">
        <v>36</v>
      </c>
      <c r="H1638" s="45">
        <v>0</v>
      </c>
      <c r="I1638" s="45">
        <v>92</v>
      </c>
      <c r="J1638" s="45">
        <v>137</v>
      </c>
      <c r="K1638" s="60">
        <v>1000</v>
      </c>
      <c r="L1638" s="45">
        <v>40</v>
      </c>
      <c r="M1638" s="45">
        <v>0</v>
      </c>
      <c r="N1638" s="45">
        <v>184</v>
      </c>
      <c r="O1638" s="45">
        <v>274</v>
      </c>
      <c r="P1638" s="60">
        <v>1000</v>
      </c>
      <c r="Q1638" s="60">
        <v>0</v>
      </c>
      <c r="R1638" s="60">
        <v>0</v>
      </c>
      <c r="S1638" s="60">
        <v>0</v>
      </c>
      <c r="T1638" s="60">
        <v>0</v>
      </c>
      <c r="U1638" s="60">
        <v>0</v>
      </c>
      <c r="V1638" s="60">
        <v>0</v>
      </c>
      <c r="W1638" s="60">
        <v>0</v>
      </c>
      <c r="X1638" s="60">
        <v>0</v>
      </c>
      <c r="Y1638" s="60">
        <v>0</v>
      </c>
      <c r="Z1638" s="60">
        <v>0</v>
      </c>
      <c r="AA1638" s="60">
        <v>0</v>
      </c>
      <c r="AB1638" s="60">
        <v>0</v>
      </c>
      <c r="AC1638" s="60">
        <v>0</v>
      </c>
      <c r="AD1638" s="60">
        <v>0</v>
      </c>
      <c r="AE1638" s="60">
        <v>0</v>
      </c>
      <c r="AF1638" s="45">
        <v>92</v>
      </c>
      <c r="AG1638" s="45">
        <v>137</v>
      </c>
      <c r="AH1638" s="45">
        <v>184</v>
      </c>
      <c r="AI1638" s="45">
        <v>274</v>
      </c>
      <c r="AJ1638" s="45">
        <v>0</v>
      </c>
      <c r="AK1638" s="45">
        <v>0</v>
      </c>
      <c r="AL1638" s="45">
        <v>0</v>
      </c>
      <c r="AM1638" s="45">
        <v>0</v>
      </c>
      <c r="AN1638" s="45">
        <v>0</v>
      </c>
      <c r="AO1638" s="45">
        <v>0</v>
      </c>
    </row>
    <row r="1639" spans="1:41">
      <c r="A1639" s="45">
        <v>40218</v>
      </c>
      <c r="B1639" s="45" t="s">
        <v>3595</v>
      </c>
      <c r="C1639" s="45" t="s">
        <v>3596</v>
      </c>
      <c r="D1639" s="45">
        <v>1</v>
      </c>
      <c r="E1639" s="45">
        <v>2</v>
      </c>
      <c r="F1639" s="45">
        <v>1</v>
      </c>
      <c r="G1639" s="45">
        <v>36</v>
      </c>
      <c r="H1639" s="45">
        <v>0</v>
      </c>
      <c r="I1639" s="45">
        <v>99</v>
      </c>
      <c r="J1639" s="45">
        <v>148</v>
      </c>
      <c r="K1639" s="60">
        <v>1000</v>
      </c>
      <c r="L1639" s="45">
        <v>40</v>
      </c>
      <c r="M1639" s="45">
        <v>0</v>
      </c>
      <c r="N1639" s="45">
        <v>198</v>
      </c>
      <c r="O1639" s="45">
        <v>296</v>
      </c>
      <c r="P1639" s="60">
        <v>1000</v>
      </c>
      <c r="Q1639" s="60">
        <v>0</v>
      </c>
      <c r="R1639" s="60">
        <v>0</v>
      </c>
      <c r="S1639" s="60">
        <v>0</v>
      </c>
      <c r="T1639" s="60">
        <v>0</v>
      </c>
      <c r="U1639" s="60">
        <v>0</v>
      </c>
      <c r="V1639" s="60">
        <v>0</v>
      </c>
      <c r="W1639" s="60">
        <v>0</v>
      </c>
      <c r="X1639" s="60">
        <v>0</v>
      </c>
      <c r="Y1639" s="60">
        <v>0</v>
      </c>
      <c r="Z1639" s="60">
        <v>0</v>
      </c>
      <c r="AA1639" s="60">
        <v>0</v>
      </c>
      <c r="AB1639" s="60">
        <v>0</v>
      </c>
      <c r="AC1639" s="60">
        <v>0</v>
      </c>
      <c r="AD1639" s="60">
        <v>0</v>
      </c>
      <c r="AE1639" s="60">
        <v>0</v>
      </c>
      <c r="AF1639" s="45">
        <v>99</v>
      </c>
      <c r="AG1639" s="45">
        <v>148</v>
      </c>
      <c r="AH1639" s="45">
        <v>198</v>
      </c>
      <c r="AI1639" s="45">
        <v>296</v>
      </c>
      <c r="AJ1639" s="45">
        <v>0</v>
      </c>
      <c r="AK1639" s="45">
        <v>0</v>
      </c>
      <c r="AL1639" s="45">
        <v>0</v>
      </c>
      <c r="AM1639" s="45">
        <v>0</v>
      </c>
      <c r="AN1639" s="45">
        <v>0</v>
      </c>
      <c r="AO1639" s="45">
        <v>0</v>
      </c>
    </row>
    <row r="1640" spans="1:41">
      <c r="A1640" s="45">
        <v>40219</v>
      </c>
      <c r="B1640" s="45" t="s">
        <v>3595</v>
      </c>
      <c r="C1640" s="45" t="s">
        <v>3596</v>
      </c>
      <c r="D1640" s="45">
        <v>1</v>
      </c>
      <c r="E1640" s="45">
        <v>2</v>
      </c>
      <c r="F1640" s="45">
        <v>1</v>
      </c>
      <c r="G1640" s="45">
        <v>36</v>
      </c>
      <c r="H1640" s="45">
        <v>0</v>
      </c>
      <c r="I1640" s="45">
        <v>107</v>
      </c>
      <c r="J1640" s="45">
        <v>160</v>
      </c>
      <c r="K1640" s="60">
        <v>1000</v>
      </c>
      <c r="L1640" s="45">
        <v>40</v>
      </c>
      <c r="M1640" s="45">
        <v>0</v>
      </c>
      <c r="N1640" s="45">
        <v>214</v>
      </c>
      <c r="O1640" s="45">
        <v>320</v>
      </c>
      <c r="P1640" s="60">
        <v>1000</v>
      </c>
      <c r="Q1640" s="60">
        <v>0</v>
      </c>
      <c r="R1640" s="60">
        <v>0</v>
      </c>
      <c r="S1640" s="60">
        <v>0</v>
      </c>
      <c r="T1640" s="60">
        <v>0</v>
      </c>
      <c r="U1640" s="60">
        <v>0</v>
      </c>
      <c r="V1640" s="60">
        <v>0</v>
      </c>
      <c r="W1640" s="60">
        <v>0</v>
      </c>
      <c r="X1640" s="60">
        <v>0</v>
      </c>
      <c r="Y1640" s="60">
        <v>0</v>
      </c>
      <c r="Z1640" s="60">
        <v>0</v>
      </c>
      <c r="AA1640" s="60">
        <v>0</v>
      </c>
      <c r="AB1640" s="60">
        <v>0</v>
      </c>
      <c r="AC1640" s="60">
        <v>0</v>
      </c>
      <c r="AD1640" s="60">
        <v>0</v>
      </c>
      <c r="AE1640" s="60">
        <v>0</v>
      </c>
      <c r="AF1640" s="45">
        <v>107</v>
      </c>
      <c r="AG1640" s="45">
        <v>160</v>
      </c>
      <c r="AH1640" s="45">
        <v>214</v>
      </c>
      <c r="AI1640" s="45">
        <v>320</v>
      </c>
      <c r="AJ1640" s="45">
        <v>0</v>
      </c>
      <c r="AK1640" s="45">
        <v>0</v>
      </c>
      <c r="AL1640" s="45">
        <v>0</v>
      </c>
      <c r="AM1640" s="45">
        <v>0</v>
      </c>
      <c r="AN1640" s="45">
        <v>0</v>
      </c>
      <c r="AO1640" s="45">
        <v>0</v>
      </c>
    </row>
    <row r="1641" spans="1:41">
      <c r="A1641" s="45">
        <v>40220</v>
      </c>
      <c r="B1641" s="45" t="s">
        <v>3595</v>
      </c>
      <c r="C1641" s="45" t="s">
        <v>3596</v>
      </c>
      <c r="D1641" s="45">
        <v>1</v>
      </c>
      <c r="E1641" s="45">
        <v>2</v>
      </c>
      <c r="F1641" s="45">
        <v>1</v>
      </c>
      <c r="G1641" s="45">
        <v>36</v>
      </c>
      <c r="H1641" s="45">
        <v>0</v>
      </c>
      <c r="I1641" s="45">
        <v>114</v>
      </c>
      <c r="J1641" s="45">
        <v>171</v>
      </c>
      <c r="K1641" s="60">
        <v>1000</v>
      </c>
      <c r="L1641" s="45">
        <v>40</v>
      </c>
      <c r="M1641" s="45">
        <v>0</v>
      </c>
      <c r="N1641" s="45">
        <v>228</v>
      </c>
      <c r="O1641" s="45">
        <v>342</v>
      </c>
      <c r="P1641" s="60">
        <v>1000</v>
      </c>
      <c r="Q1641" s="60">
        <v>0</v>
      </c>
      <c r="R1641" s="60">
        <v>0</v>
      </c>
      <c r="S1641" s="60">
        <v>0</v>
      </c>
      <c r="T1641" s="60">
        <v>0</v>
      </c>
      <c r="U1641" s="60">
        <v>0</v>
      </c>
      <c r="V1641" s="60">
        <v>0</v>
      </c>
      <c r="W1641" s="60">
        <v>0</v>
      </c>
      <c r="X1641" s="60">
        <v>0</v>
      </c>
      <c r="Y1641" s="60">
        <v>0</v>
      </c>
      <c r="Z1641" s="60">
        <v>0</v>
      </c>
      <c r="AA1641" s="60">
        <v>0</v>
      </c>
      <c r="AB1641" s="60">
        <v>0</v>
      </c>
      <c r="AC1641" s="60">
        <v>0</v>
      </c>
      <c r="AD1641" s="60">
        <v>0</v>
      </c>
      <c r="AE1641" s="60">
        <v>0</v>
      </c>
      <c r="AF1641" s="45">
        <v>114</v>
      </c>
      <c r="AG1641" s="45">
        <v>171</v>
      </c>
      <c r="AH1641" s="45">
        <v>228</v>
      </c>
      <c r="AI1641" s="45">
        <v>342</v>
      </c>
      <c r="AJ1641" s="45">
        <v>0</v>
      </c>
      <c r="AK1641" s="45">
        <v>0</v>
      </c>
      <c r="AL1641" s="45">
        <v>0</v>
      </c>
      <c r="AM1641" s="45">
        <v>0</v>
      </c>
      <c r="AN1641" s="45">
        <v>0</v>
      </c>
      <c r="AO1641" s="45">
        <v>0</v>
      </c>
    </row>
    <row r="1642" spans="1:41">
      <c r="A1642" s="45">
        <v>40221</v>
      </c>
      <c r="B1642" s="45" t="s">
        <v>3595</v>
      </c>
      <c r="C1642" s="45" t="s">
        <v>3596</v>
      </c>
      <c r="D1642" s="45">
        <v>1</v>
      </c>
      <c r="E1642" s="45">
        <v>2</v>
      </c>
      <c r="F1642" s="45">
        <v>1</v>
      </c>
      <c r="G1642" s="45">
        <v>36</v>
      </c>
      <c r="H1642" s="45">
        <v>0</v>
      </c>
      <c r="I1642" s="45">
        <v>92</v>
      </c>
      <c r="J1642" s="45">
        <v>137</v>
      </c>
      <c r="K1642" s="60">
        <v>1000</v>
      </c>
      <c r="L1642" s="45">
        <v>40</v>
      </c>
      <c r="M1642" s="45">
        <v>0</v>
      </c>
      <c r="N1642" s="45">
        <v>184</v>
      </c>
      <c r="O1642" s="45">
        <v>274</v>
      </c>
      <c r="P1642" s="60">
        <v>1000</v>
      </c>
      <c r="Q1642" s="60">
        <v>0</v>
      </c>
      <c r="R1642" s="60">
        <v>0</v>
      </c>
      <c r="S1642" s="60">
        <v>0</v>
      </c>
      <c r="T1642" s="60">
        <v>0</v>
      </c>
      <c r="U1642" s="60">
        <v>0</v>
      </c>
      <c r="V1642" s="60">
        <v>0</v>
      </c>
      <c r="W1642" s="60">
        <v>0</v>
      </c>
      <c r="X1642" s="60">
        <v>0</v>
      </c>
      <c r="Y1642" s="60">
        <v>0</v>
      </c>
      <c r="Z1642" s="60">
        <v>0</v>
      </c>
      <c r="AA1642" s="60">
        <v>0</v>
      </c>
      <c r="AB1642" s="60">
        <v>0</v>
      </c>
      <c r="AC1642" s="60">
        <v>0</v>
      </c>
      <c r="AD1642" s="60">
        <v>0</v>
      </c>
      <c r="AE1642" s="60">
        <v>0</v>
      </c>
      <c r="AF1642" s="45">
        <v>92</v>
      </c>
      <c r="AG1642" s="45">
        <v>137</v>
      </c>
      <c r="AH1642" s="45">
        <v>184</v>
      </c>
      <c r="AI1642" s="45">
        <v>274</v>
      </c>
      <c r="AJ1642" s="45">
        <v>0</v>
      </c>
      <c r="AK1642" s="45">
        <v>0</v>
      </c>
      <c r="AL1642" s="45">
        <v>0</v>
      </c>
      <c r="AM1642" s="45">
        <v>0</v>
      </c>
      <c r="AN1642" s="45">
        <v>0</v>
      </c>
      <c r="AO1642" s="45">
        <v>0</v>
      </c>
    </row>
    <row r="1643" spans="1:41">
      <c r="A1643" s="45">
        <v>40222</v>
      </c>
      <c r="B1643" s="45" t="s">
        <v>3595</v>
      </c>
      <c r="C1643" s="45" t="s">
        <v>3596</v>
      </c>
      <c r="D1643" s="45">
        <v>1</v>
      </c>
      <c r="E1643" s="45">
        <v>2</v>
      </c>
      <c r="F1643" s="45">
        <v>1</v>
      </c>
      <c r="G1643" s="45">
        <v>36</v>
      </c>
      <c r="H1643" s="45">
        <v>0</v>
      </c>
      <c r="I1643" s="45">
        <v>99</v>
      </c>
      <c r="J1643" s="45">
        <v>148</v>
      </c>
      <c r="K1643" s="60">
        <v>1000</v>
      </c>
      <c r="L1643" s="45">
        <v>40</v>
      </c>
      <c r="M1643" s="45">
        <v>0</v>
      </c>
      <c r="N1643" s="45">
        <v>198</v>
      </c>
      <c r="O1643" s="45">
        <v>296</v>
      </c>
      <c r="P1643" s="60">
        <v>1000</v>
      </c>
      <c r="Q1643" s="60">
        <v>0</v>
      </c>
      <c r="R1643" s="60">
        <v>0</v>
      </c>
      <c r="S1643" s="60">
        <v>0</v>
      </c>
      <c r="T1643" s="60">
        <v>0</v>
      </c>
      <c r="U1643" s="60">
        <v>0</v>
      </c>
      <c r="V1643" s="60">
        <v>0</v>
      </c>
      <c r="W1643" s="60">
        <v>0</v>
      </c>
      <c r="X1643" s="60">
        <v>0</v>
      </c>
      <c r="Y1643" s="60">
        <v>0</v>
      </c>
      <c r="Z1643" s="60">
        <v>0</v>
      </c>
      <c r="AA1643" s="60">
        <v>0</v>
      </c>
      <c r="AB1643" s="60">
        <v>0</v>
      </c>
      <c r="AC1643" s="60">
        <v>0</v>
      </c>
      <c r="AD1643" s="60">
        <v>0</v>
      </c>
      <c r="AE1643" s="60">
        <v>0</v>
      </c>
      <c r="AF1643" s="45">
        <v>99</v>
      </c>
      <c r="AG1643" s="45">
        <v>148</v>
      </c>
      <c r="AH1643" s="45">
        <v>198</v>
      </c>
      <c r="AI1643" s="45">
        <v>296</v>
      </c>
      <c r="AJ1643" s="45">
        <v>0</v>
      </c>
      <c r="AK1643" s="45">
        <v>0</v>
      </c>
      <c r="AL1643" s="45">
        <v>0</v>
      </c>
      <c r="AM1643" s="45">
        <v>0</v>
      </c>
      <c r="AN1643" s="45">
        <v>0</v>
      </c>
      <c r="AO1643" s="45">
        <v>0</v>
      </c>
    </row>
    <row r="1644" spans="1:41">
      <c r="A1644" s="45">
        <v>40223</v>
      </c>
      <c r="B1644" s="45" t="s">
        <v>3595</v>
      </c>
      <c r="C1644" s="45" t="s">
        <v>3596</v>
      </c>
      <c r="D1644" s="45">
        <v>1</v>
      </c>
      <c r="E1644" s="45">
        <v>2</v>
      </c>
      <c r="F1644" s="45">
        <v>1</v>
      </c>
      <c r="G1644" s="45">
        <v>36</v>
      </c>
      <c r="H1644" s="45">
        <v>0</v>
      </c>
      <c r="I1644" s="45">
        <v>107</v>
      </c>
      <c r="J1644" s="45">
        <v>160</v>
      </c>
      <c r="K1644" s="60">
        <v>1000</v>
      </c>
      <c r="L1644" s="45">
        <v>40</v>
      </c>
      <c r="M1644" s="45">
        <v>0</v>
      </c>
      <c r="N1644" s="45">
        <v>214</v>
      </c>
      <c r="O1644" s="45">
        <v>320</v>
      </c>
      <c r="P1644" s="60">
        <v>1000</v>
      </c>
      <c r="Q1644" s="60">
        <v>0</v>
      </c>
      <c r="R1644" s="60">
        <v>0</v>
      </c>
      <c r="S1644" s="60">
        <v>0</v>
      </c>
      <c r="T1644" s="60">
        <v>0</v>
      </c>
      <c r="U1644" s="60">
        <v>0</v>
      </c>
      <c r="V1644" s="60">
        <v>0</v>
      </c>
      <c r="W1644" s="60">
        <v>0</v>
      </c>
      <c r="X1644" s="60">
        <v>0</v>
      </c>
      <c r="Y1644" s="60">
        <v>0</v>
      </c>
      <c r="Z1644" s="60">
        <v>0</v>
      </c>
      <c r="AA1644" s="60">
        <v>0</v>
      </c>
      <c r="AB1644" s="60">
        <v>0</v>
      </c>
      <c r="AC1644" s="60">
        <v>0</v>
      </c>
      <c r="AD1644" s="60">
        <v>0</v>
      </c>
      <c r="AE1644" s="60">
        <v>0</v>
      </c>
      <c r="AF1644" s="45">
        <v>107</v>
      </c>
      <c r="AG1644" s="45">
        <v>160</v>
      </c>
      <c r="AH1644" s="45">
        <v>214</v>
      </c>
      <c r="AI1644" s="45">
        <v>320</v>
      </c>
      <c r="AJ1644" s="45">
        <v>0</v>
      </c>
      <c r="AK1644" s="45">
        <v>0</v>
      </c>
      <c r="AL1644" s="45">
        <v>0</v>
      </c>
      <c r="AM1644" s="45">
        <v>0</v>
      </c>
      <c r="AN1644" s="45">
        <v>0</v>
      </c>
      <c r="AO1644" s="45">
        <v>0</v>
      </c>
    </row>
    <row r="1645" spans="1:41">
      <c r="A1645" s="45">
        <v>40224</v>
      </c>
      <c r="B1645" s="45" t="s">
        <v>3595</v>
      </c>
      <c r="C1645" s="45" t="s">
        <v>3596</v>
      </c>
      <c r="D1645" s="45">
        <v>1</v>
      </c>
      <c r="E1645" s="45">
        <v>2</v>
      </c>
      <c r="F1645" s="45">
        <v>1</v>
      </c>
      <c r="G1645" s="45">
        <v>36</v>
      </c>
      <c r="H1645" s="45">
        <v>0</v>
      </c>
      <c r="I1645" s="45">
        <v>114</v>
      </c>
      <c r="J1645" s="45">
        <v>171</v>
      </c>
      <c r="K1645" s="60">
        <v>1000</v>
      </c>
      <c r="L1645" s="45">
        <v>40</v>
      </c>
      <c r="M1645" s="45">
        <v>0</v>
      </c>
      <c r="N1645" s="45">
        <v>228</v>
      </c>
      <c r="O1645" s="45">
        <v>342</v>
      </c>
      <c r="P1645" s="60">
        <v>1000</v>
      </c>
      <c r="Q1645" s="60">
        <v>0</v>
      </c>
      <c r="R1645" s="60">
        <v>0</v>
      </c>
      <c r="S1645" s="60">
        <v>0</v>
      </c>
      <c r="T1645" s="60">
        <v>0</v>
      </c>
      <c r="U1645" s="60">
        <v>0</v>
      </c>
      <c r="V1645" s="60">
        <v>0</v>
      </c>
      <c r="W1645" s="60">
        <v>0</v>
      </c>
      <c r="X1645" s="60">
        <v>0</v>
      </c>
      <c r="Y1645" s="60">
        <v>0</v>
      </c>
      <c r="Z1645" s="60">
        <v>0</v>
      </c>
      <c r="AA1645" s="60">
        <v>0</v>
      </c>
      <c r="AB1645" s="60">
        <v>0</v>
      </c>
      <c r="AC1645" s="60">
        <v>0</v>
      </c>
      <c r="AD1645" s="60">
        <v>0</v>
      </c>
      <c r="AE1645" s="60">
        <v>0</v>
      </c>
      <c r="AF1645" s="45">
        <v>114</v>
      </c>
      <c r="AG1645" s="45">
        <v>171</v>
      </c>
      <c r="AH1645" s="45">
        <v>228</v>
      </c>
      <c r="AI1645" s="45">
        <v>342</v>
      </c>
      <c r="AJ1645" s="45">
        <v>0</v>
      </c>
      <c r="AK1645" s="45">
        <v>0</v>
      </c>
      <c r="AL1645" s="45">
        <v>0</v>
      </c>
      <c r="AM1645" s="45">
        <v>0</v>
      </c>
      <c r="AN1645" s="45">
        <v>0</v>
      </c>
      <c r="AO1645" s="45">
        <v>0</v>
      </c>
    </row>
    <row r="1646" spans="1:41">
      <c r="A1646" s="45">
        <v>40225</v>
      </c>
      <c r="B1646" s="45" t="s">
        <v>3595</v>
      </c>
      <c r="C1646" s="45" t="s">
        <v>3596</v>
      </c>
      <c r="D1646" s="45">
        <v>1</v>
      </c>
      <c r="E1646" s="45">
        <v>2</v>
      </c>
      <c r="F1646" s="45">
        <v>1</v>
      </c>
      <c r="G1646" s="45">
        <v>36</v>
      </c>
      <c r="H1646" s="45">
        <v>0</v>
      </c>
      <c r="I1646" s="45">
        <v>92</v>
      </c>
      <c r="J1646" s="45">
        <v>137</v>
      </c>
      <c r="K1646" s="60">
        <v>1000</v>
      </c>
      <c r="L1646" s="45">
        <v>40</v>
      </c>
      <c r="M1646" s="45">
        <v>0</v>
      </c>
      <c r="N1646" s="45">
        <v>184</v>
      </c>
      <c r="O1646" s="45">
        <v>274</v>
      </c>
      <c r="P1646" s="60">
        <v>1000</v>
      </c>
      <c r="Q1646" s="60">
        <v>0</v>
      </c>
      <c r="R1646" s="60">
        <v>0</v>
      </c>
      <c r="S1646" s="60">
        <v>0</v>
      </c>
      <c r="T1646" s="60">
        <v>0</v>
      </c>
      <c r="U1646" s="60">
        <v>0</v>
      </c>
      <c r="V1646" s="60">
        <v>0</v>
      </c>
      <c r="W1646" s="60">
        <v>0</v>
      </c>
      <c r="X1646" s="60">
        <v>0</v>
      </c>
      <c r="Y1646" s="60">
        <v>0</v>
      </c>
      <c r="Z1646" s="60">
        <v>0</v>
      </c>
      <c r="AA1646" s="60">
        <v>0</v>
      </c>
      <c r="AB1646" s="60">
        <v>0</v>
      </c>
      <c r="AC1646" s="60">
        <v>0</v>
      </c>
      <c r="AD1646" s="60">
        <v>0</v>
      </c>
      <c r="AE1646" s="60">
        <v>0</v>
      </c>
      <c r="AF1646" s="45">
        <v>92</v>
      </c>
      <c r="AG1646" s="45">
        <v>137</v>
      </c>
      <c r="AH1646" s="45">
        <v>184</v>
      </c>
      <c r="AI1646" s="45">
        <v>274</v>
      </c>
      <c r="AJ1646" s="45">
        <v>0</v>
      </c>
      <c r="AK1646" s="45">
        <v>0</v>
      </c>
      <c r="AL1646" s="45">
        <v>0</v>
      </c>
      <c r="AM1646" s="45">
        <v>0</v>
      </c>
      <c r="AN1646" s="45">
        <v>0</v>
      </c>
      <c r="AO1646" s="45">
        <v>0</v>
      </c>
    </row>
    <row r="1647" spans="1:41">
      <c r="A1647" s="45">
        <v>40226</v>
      </c>
      <c r="B1647" s="45" t="s">
        <v>3595</v>
      </c>
      <c r="C1647" s="45" t="s">
        <v>3596</v>
      </c>
      <c r="D1647" s="45">
        <v>1</v>
      </c>
      <c r="E1647" s="45">
        <v>2</v>
      </c>
      <c r="F1647" s="45">
        <v>1</v>
      </c>
      <c r="G1647" s="45">
        <v>36</v>
      </c>
      <c r="H1647" s="45">
        <v>0</v>
      </c>
      <c r="I1647" s="45">
        <v>99</v>
      </c>
      <c r="J1647" s="45">
        <v>148</v>
      </c>
      <c r="K1647" s="60">
        <v>1000</v>
      </c>
      <c r="L1647" s="45">
        <v>40</v>
      </c>
      <c r="M1647" s="45">
        <v>0</v>
      </c>
      <c r="N1647" s="45">
        <v>198</v>
      </c>
      <c r="O1647" s="45">
        <v>296</v>
      </c>
      <c r="P1647" s="60">
        <v>1000</v>
      </c>
      <c r="Q1647" s="60">
        <v>0</v>
      </c>
      <c r="R1647" s="60">
        <v>0</v>
      </c>
      <c r="S1647" s="60">
        <v>0</v>
      </c>
      <c r="T1647" s="60">
        <v>0</v>
      </c>
      <c r="U1647" s="60">
        <v>0</v>
      </c>
      <c r="V1647" s="60">
        <v>0</v>
      </c>
      <c r="W1647" s="60">
        <v>0</v>
      </c>
      <c r="X1647" s="60">
        <v>0</v>
      </c>
      <c r="Y1647" s="60">
        <v>0</v>
      </c>
      <c r="Z1647" s="60">
        <v>0</v>
      </c>
      <c r="AA1647" s="60">
        <v>0</v>
      </c>
      <c r="AB1647" s="60">
        <v>0</v>
      </c>
      <c r="AC1647" s="60">
        <v>0</v>
      </c>
      <c r="AD1647" s="60">
        <v>0</v>
      </c>
      <c r="AE1647" s="60">
        <v>0</v>
      </c>
      <c r="AF1647" s="45">
        <v>99</v>
      </c>
      <c r="AG1647" s="45">
        <v>148</v>
      </c>
      <c r="AH1647" s="45">
        <v>198</v>
      </c>
      <c r="AI1647" s="45">
        <v>296</v>
      </c>
      <c r="AJ1647" s="45">
        <v>0</v>
      </c>
      <c r="AK1647" s="45">
        <v>0</v>
      </c>
      <c r="AL1647" s="45">
        <v>0</v>
      </c>
      <c r="AM1647" s="45">
        <v>0</v>
      </c>
      <c r="AN1647" s="45">
        <v>0</v>
      </c>
      <c r="AO1647" s="45">
        <v>0</v>
      </c>
    </row>
    <row r="1648" spans="1:41">
      <c r="A1648" s="45">
        <v>40227</v>
      </c>
      <c r="B1648" s="45" t="s">
        <v>3595</v>
      </c>
      <c r="C1648" s="45" t="s">
        <v>3596</v>
      </c>
      <c r="D1648" s="45">
        <v>1</v>
      </c>
      <c r="E1648" s="45">
        <v>2</v>
      </c>
      <c r="F1648" s="45">
        <v>1</v>
      </c>
      <c r="G1648" s="45">
        <v>36</v>
      </c>
      <c r="H1648" s="45">
        <v>0</v>
      </c>
      <c r="I1648" s="45">
        <v>107</v>
      </c>
      <c r="J1648" s="45">
        <v>160</v>
      </c>
      <c r="K1648" s="60">
        <v>1000</v>
      </c>
      <c r="L1648" s="45">
        <v>40</v>
      </c>
      <c r="M1648" s="45">
        <v>0</v>
      </c>
      <c r="N1648" s="45">
        <v>214</v>
      </c>
      <c r="O1648" s="45">
        <v>320</v>
      </c>
      <c r="P1648" s="60">
        <v>1000</v>
      </c>
      <c r="Q1648" s="60">
        <v>0</v>
      </c>
      <c r="R1648" s="60">
        <v>0</v>
      </c>
      <c r="S1648" s="60">
        <v>0</v>
      </c>
      <c r="T1648" s="60">
        <v>0</v>
      </c>
      <c r="U1648" s="60">
        <v>0</v>
      </c>
      <c r="V1648" s="60">
        <v>0</v>
      </c>
      <c r="W1648" s="60">
        <v>0</v>
      </c>
      <c r="X1648" s="60">
        <v>0</v>
      </c>
      <c r="Y1648" s="60">
        <v>0</v>
      </c>
      <c r="Z1648" s="60">
        <v>0</v>
      </c>
      <c r="AA1648" s="60">
        <v>0</v>
      </c>
      <c r="AB1648" s="60">
        <v>0</v>
      </c>
      <c r="AC1648" s="60">
        <v>0</v>
      </c>
      <c r="AD1648" s="60">
        <v>0</v>
      </c>
      <c r="AE1648" s="60">
        <v>0</v>
      </c>
      <c r="AF1648" s="45">
        <v>107</v>
      </c>
      <c r="AG1648" s="45">
        <v>160</v>
      </c>
      <c r="AH1648" s="45">
        <v>214</v>
      </c>
      <c r="AI1648" s="45">
        <v>320</v>
      </c>
      <c r="AJ1648" s="45">
        <v>0</v>
      </c>
      <c r="AK1648" s="45">
        <v>0</v>
      </c>
      <c r="AL1648" s="45">
        <v>0</v>
      </c>
      <c r="AM1648" s="45">
        <v>0</v>
      </c>
      <c r="AN1648" s="45">
        <v>0</v>
      </c>
      <c r="AO1648" s="45">
        <v>0</v>
      </c>
    </row>
    <row r="1649" spans="1:41">
      <c r="A1649" s="45">
        <v>40228</v>
      </c>
      <c r="B1649" s="45" t="s">
        <v>3595</v>
      </c>
      <c r="C1649" s="45" t="s">
        <v>3596</v>
      </c>
      <c r="D1649" s="45">
        <v>1</v>
      </c>
      <c r="E1649" s="45">
        <v>2</v>
      </c>
      <c r="F1649" s="45">
        <v>1</v>
      </c>
      <c r="G1649" s="45">
        <v>36</v>
      </c>
      <c r="H1649" s="45">
        <v>0</v>
      </c>
      <c r="I1649" s="45">
        <v>114</v>
      </c>
      <c r="J1649" s="45">
        <v>171</v>
      </c>
      <c r="K1649" s="60">
        <v>1000</v>
      </c>
      <c r="L1649" s="45">
        <v>40</v>
      </c>
      <c r="M1649" s="45">
        <v>0</v>
      </c>
      <c r="N1649" s="45">
        <v>228</v>
      </c>
      <c r="O1649" s="45">
        <v>342</v>
      </c>
      <c r="P1649" s="60">
        <v>1000</v>
      </c>
      <c r="Q1649" s="60">
        <v>0</v>
      </c>
      <c r="R1649" s="60">
        <v>0</v>
      </c>
      <c r="S1649" s="60">
        <v>0</v>
      </c>
      <c r="T1649" s="60">
        <v>0</v>
      </c>
      <c r="U1649" s="60">
        <v>0</v>
      </c>
      <c r="V1649" s="60">
        <v>0</v>
      </c>
      <c r="W1649" s="60">
        <v>0</v>
      </c>
      <c r="X1649" s="60">
        <v>0</v>
      </c>
      <c r="Y1649" s="60">
        <v>0</v>
      </c>
      <c r="Z1649" s="60">
        <v>0</v>
      </c>
      <c r="AA1649" s="60">
        <v>0</v>
      </c>
      <c r="AB1649" s="60">
        <v>0</v>
      </c>
      <c r="AC1649" s="60">
        <v>0</v>
      </c>
      <c r="AD1649" s="60">
        <v>0</v>
      </c>
      <c r="AE1649" s="60">
        <v>0</v>
      </c>
      <c r="AF1649" s="45">
        <v>114</v>
      </c>
      <c r="AG1649" s="45">
        <v>171</v>
      </c>
      <c r="AH1649" s="45">
        <v>228</v>
      </c>
      <c r="AI1649" s="45">
        <v>342</v>
      </c>
      <c r="AJ1649" s="45">
        <v>0</v>
      </c>
      <c r="AK1649" s="45">
        <v>0</v>
      </c>
      <c r="AL1649" s="45">
        <v>0</v>
      </c>
      <c r="AM1649" s="45">
        <v>0</v>
      </c>
      <c r="AN1649" s="45">
        <v>0</v>
      </c>
      <c r="AO1649" s="45">
        <v>0</v>
      </c>
    </row>
    <row r="1650" spans="1:41">
      <c r="A1650" s="45">
        <v>40229</v>
      </c>
      <c r="B1650" s="45" t="s">
        <v>3595</v>
      </c>
      <c r="C1650" s="45" t="s">
        <v>3596</v>
      </c>
      <c r="D1650" s="45">
        <v>1</v>
      </c>
      <c r="E1650" s="45">
        <v>2</v>
      </c>
      <c r="F1650" s="45">
        <v>1</v>
      </c>
      <c r="G1650" s="45">
        <v>36</v>
      </c>
      <c r="H1650" s="45">
        <v>0</v>
      </c>
      <c r="I1650" s="45">
        <v>97</v>
      </c>
      <c r="J1650" s="45">
        <v>145</v>
      </c>
      <c r="K1650" s="60">
        <v>1000</v>
      </c>
      <c r="L1650" s="45">
        <v>40</v>
      </c>
      <c r="M1650" s="45">
        <v>0</v>
      </c>
      <c r="N1650" s="45">
        <v>194</v>
      </c>
      <c r="O1650" s="45">
        <v>290</v>
      </c>
      <c r="P1650" s="60">
        <v>1000</v>
      </c>
      <c r="Q1650" s="60">
        <v>0</v>
      </c>
      <c r="R1650" s="60">
        <v>0</v>
      </c>
      <c r="S1650" s="60">
        <v>0</v>
      </c>
      <c r="T1650" s="60">
        <v>0</v>
      </c>
      <c r="U1650" s="60">
        <v>0</v>
      </c>
      <c r="V1650" s="60">
        <v>0</v>
      </c>
      <c r="W1650" s="60">
        <v>0</v>
      </c>
      <c r="X1650" s="60">
        <v>0</v>
      </c>
      <c r="Y1650" s="60">
        <v>0</v>
      </c>
      <c r="Z1650" s="60">
        <v>0</v>
      </c>
      <c r="AA1650" s="60">
        <v>0</v>
      </c>
      <c r="AB1650" s="60">
        <v>0</v>
      </c>
      <c r="AC1650" s="60">
        <v>0</v>
      </c>
      <c r="AD1650" s="60">
        <v>0</v>
      </c>
      <c r="AE1650" s="60">
        <v>0</v>
      </c>
      <c r="AF1650" s="45">
        <v>97</v>
      </c>
      <c r="AG1650" s="45">
        <v>145</v>
      </c>
      <c r="AH1650" s="45">
        <v>194</v>
      </c>
      <c r="AI1650" s="45">
        <v>290</v>
      </c>
      <c r="AJ1650" s="45">
        <v>0</v>
      </c>
      <c r="AK1650" s="45">
        <v>0</v>
      </c>
      <c r="AL1650" s="45">
        <v>0</v>
      </c>
      <c r="AM1650" s="45">
        <v>0</v>
      </c>
      <c r="AN1650" s="45">
        <v>0</v>
      </c>
      <c r="AO1650" s="45">
        <v>0</v>
      </c>
    </row>
    <row r="1651" spans="1:41">
      <c r="A1651" s="45">
        <v>40230</v>
      </c>
      <c r="B1651" s="45" t="s">
        <v>3595</v>
      </c>
      <c r="C1651" s="45" t="s">
        <v>3596</v>
      </c>
      <c r="D1651" s="45">
        <v>1</v>
      </c>
      <c r="E1651" s="45">
        <v>2</v>
      </c>
      <c r="F1651" s="45">
        <v>1</v>
      </c>
      <c r="G1651" s="45">
        <v>36</v>
      </c>
      <c r="H1651" s="45">
        <v>0</v>
      </c>
      <c r="I1651" s="45">
        <v>105</v>
      </c>
      <c r="J1651" s="45">
        <v>157</v>
      </c>
      <c r="K1651" s="60">
        <v>1000</v>
      </c>
      <c r="L1651" s="45">
        <v>40</v>
      </c>
      <c r="M1651" s="45">
        <v>0</v>
      </c>
      <c r="N1651" s="45">
        <v>210</v>
      </c>
      <c r="O1651" s="45">
        <v>314</v>
      </c>
      <c r="P1651" s="60">
        <v>1000</v>
      </c>
      <c r="Q1651" s="60">
        <v>0</v>
      </c>
      <c r="R1651" s="60">
        <v>0</v>
      </c>
      <c r="S1651" s="60">
        <v>0</v>
      </c>
      <c r="T1651" s="60">
        <v>0</v>
      </c>
      <c r="U1651" s="60">
        <v>0</v>
      </c>
      <c r="V1651" s="60">
        <v>0</v>
      </c>
      <c r="W1651" s="60">
        <v>0</v>
      </c>
      <c r="X1651" s="60">
        <v>0</v>
      </c>
      <c r="Y1651" s="60">
        <v>0</v>
      </c>
      <c r="Z1651" s="60">
        <v>0</v>
      </c>
      <c r="AA1651" s="60">
        <v>0</v>
      </c>
      <c r="AB1651" s="60">
        <v>0</v>
      </c>
      <c r="AC1651" s="60">
        <v>0</v>
      </c>
      <c r="AD1651" s="60">
        <v>0</v>
      </c>
      <c r="AE1651" s="60">
        <v>0</v>
      </c>
      <c r="AF1651" s="45">
        <v>105</v>
      </c>
      <c r="AG1651" s="45">
        <v>157</v>
      </c>
      <c r="AH1651" s="45">
        <v>210</v>
      </c>
      <c r="AI1651" s="45">
        <v>314</v>
      </c>
      <c r="AJ1651" s="45">
        <v>0</v>
      </c>
      <c r="AK1651" s="45">
        <v>0</v>
      </c>
      <c r="AL1651" s="45">
        <v>0</v>
      </c>
      <c r="AM1651" s="45">
        <v>0</v>
      </c>
      <c r="AN1651" s="45">
        <v>0</v>
      </c>
      <c r="AO1651" s="45">
        <v>0</v>
      </c>
    </row>
    <row r="1652" spans="1:41">
      <c r="A1652" s="45">
        <v>40231</v>
      </c>
      <c r="B1652" s="45" t="s">
        <v>3595</v>
      </c>
      <c r="C1652" s="45" t="s">
        <v>3596</v>
      </c>
      <c r="D1652" s="45">
        <v>1</v>
      </c>
      <c r="E1652" s="45">
        <v>2</v>
      </c>
      <c r="F1652" s="45">
        <v>1</v>
      </c>
      <c r="G1652" s="45">
        <v>36</v>
      </c>
      <c r="H1652" s="45">
        <v>0</v>
      </c>
      <c r="I1652" s="45">
        <v>113</v>
      </c>
      <c r="J1652" s="45">
        <v>169</v>
      </c>
      <c r="K1652" s="60">
        <v>1000</v>
      </c>
      <c r="L1652" s="45">
        <v>40</v>
      </c>
      <c r="M1652" s="45">
        <v>0</v>
      </c>
      <c r="N1652" s="45">
        <v>226</v>
      </c>
      <c r="O1652" s="45">
        <v>338</v>
      </c>
      <c r="P1652" s="60">
        <v>1000</v>
      </c>
      <c r="Q1652" s="60">
        <v>0</v>
      </c>
      <c r="R1652" s="60">
        <v>0</v>
      </c>
      <c r="S1652" s="60">
        <v>0</v>
      </c>
      <c r="T1652" s="60">
        <v>0</v>
      </c>
      <c r="U1652" s="60">
        <v>0</v>
      </c>
      <c r="V1652" s="60">
        <v>0</v>
      </c>
      <c r="W1652" s="60">
        <v>0</v>
      </c>
      <c r="X1652" s="60">
        <v>0</v>
      </c>
      <c r="Y1652" s="60">
        <v>0</v>
      </c>
      <c r="Z1652" s="60">
        <v>0</v>
      </c>
      <c r="AA1652" s="60">
        <v>0</v>
      </c>
      <c r="AB1652" s="60">
        <v>0</v>
      </c>
      <c r="AC1652" s="60">
        <v>0</v>
      </c>
      <c r="AD1652" s="60">
        <v>0</v>
      </c>
      <c r="AE1652" s="60">
        <v>0</v>
      </c>
      <c r="AF1652" s="45">
        <v>113</v>
      </c>
      <c r="AG1652" s="45">
        <v>169</v>
      </c>
      <c r="AH1652" s="45">
        <v>226</v>
      </c>
      <c r="AI1652" s="45">
        <v>338</v>
      </c>
      <c r="AJ1652" s="45">
        <v>0</v>
      </c>
      <c r="AK1652" s="45">
        <v>0</v>
      </c>
      <c r="AL1652" s="45">
        <v>0</v>
      </c>
      <c r="AM1652" s="45">
        <v>0</v>
      </c>
      <c r="AN1652" s="45">
        <v>0</v>
      </c>
      <c r="AO1652" s="45">
        <v>0</v>
      </c>
    </row>
    <row r="1653" spans="1:41">
      <c r="A1653" s="45">
        <v>40232</v>
      </c>
      <c r="B1653" s="45" t="s">
        <v>3595</v>
      </c>
      <c r="C1653" s="45" t="s">
        <v>3596</v>
      </c>
      <c r="D1653" s="45">
        <v>1</v>
      </c>
      <c r="E1653" s="45">
        <v>2</v>
      </c>
      <c r="F1653" s="45">
        <v>1</v>
      </c>
      <c r="G1653" s="45">
        <v>36</v>
      </c>
      <c r="H1653" s="45">
        <v>0</v>
      </c>
      <c r="I1653" s="45">
        <v>121</v>
      </c>
      <c r="J1653" s="45">
        <v>181</v>
      </c>
      <c r="K1653" s="60">
        <v>1000</v>
      </c>
      <c r="L1653" s="45">
        <v>40</v>
      </c>
      <c r="M1653" s="45">
        <v>0</v>
      </c>
      <c r="N1653" s="45">
        <v>242</v>
      </c>
      <c r="O1653" s="45">
        <v>362</v>
      </c>
      <c r="P1653" s="60">
        <v>1000</v>
      </c>
      <c r="Q1653" s="60">
        <v>0</v>
      </c>
      <c r="R1653" s="60">
        <v>0</v>
      </c>
      <c r="S1653" s="60">
        <v>0</v>
      </c>
      <c r="T1653" s="60">
        <v>0</v>
      </c>
      <c r="U1653" s="60">
        <v>0</v>
      </c>
      <c r="V1653" s="60">
        <v>0</v>
      </c>
      <c r="W1653" s="60">
        <v>0</v>
      </c>
      <c r="X1653" s="60">
        <v>0</v>
      </c>
      <c r="Y1653" s="60">
        <v>0</v>
      </c>
      <c r="Z1653" s="60">
        <v>0</v>
      </c>
      <c r="AA1653" s="60">
        <v>0</v>
      </c>
      <c r="AB1653" s="60">
        <v>0</v>
      </c>
      <c r="AC1653" s="60">
        <v>0</v>
      </c>
      <c r="AD1653" s="60">
        <v>0</v>
      </c>
      <c r="AE1653" s="60">
        <v>0</v>
      </c>
      <c r="AF1653" s="45">
        <v>121</v>
      </c>
      <c r="AG1653" s="45">
        <v>181</v>
      </c>
      <c r="AH1653" s="45">
        <v>242</v>
      </c>
      <c r="AI1653" s="45">
        <v>362</v>
      </c>
      <c r="AJ1653" s="45">
        <v>0</v>
      </c>
      <c r="AK1653" s="45">
        <v>0</v>
      </c>
      <c r="AL1653" s="45">
        <v>0</v>
      </c>
      <c r="AM1653" s="45">
        <v>0</v>
      </c>
      <c r="AN1653" s="45">
        <v>0</v>
      </c>
      <c r="AO1653" s="45">
        <v>0</v>
      </c>
    </row>
    <row r="1654" spans="1:41">
      <c r="A1654" s="45">
        <v>40233</v>
      </c>
      <c r="B1654" s="45" t="s">
        <v>3595</v>
      </c>
      <c r="C1654" s="45" t="s">
        <v>3596</v>
      </c>
      <c r="D1654" s="45">
        <v>1</v>
      </c>
      <c r="E1654" s="45">
        <v>2</v>
      </c>
      <c r="F1654" s="45">
        <v>1</v>
      </c>
      <c r="G1654" s="45">
        <v>36</v>
      </c>
      <c r="H1654" s="45">
        <v>0</v>
      </c>
      <c r="I1654" s="45">
        <v>97</v>
      </c>
      <c r="J1654" s="45">
        <v>145</v>
      </c>
      <c r="K1654" s="60">
        <v>1000</v>
      </c>
      <c r="L1654" s="45">
        <v>40</v>
      </c>
      <c r="M1654" s="45">
        <v>0</v>
      </c>
      <c r="N1654" s="45">
        <v>194</v>
      </c>
      <c r="O1654" s="45">
        <v>290</v>
      </c>
      <c r="P1654" s="60">
        <v>1000</v>
      </c>
      <c r="Q1654" s="60">
        <v>0</v>
      </c>
      <c r="R1654" s="60">
        <v>0</v>
      </c>
      <c r="S1654" s="60">
        <v>0</v>
      </c>
      <c r="T1654" s="60">
        <v>0</v>
      </c>
      <c r="U1654" s="60">
        <v>0</v>
      </c>
      <c r="V1654" s="60">
        <v>0</v>
      </c>
      <c r="W1654" s="60">
        <v>0</v>
      </c>
      <c r="X1654" s="60">
        <v>0</v>
      </c>
      <c r="Y1654" s="60">
        <v>0</v>
      </c>
      <c r="Z1654" s="60">
        <v>0</v>
      </c>
      <c r="AA1654" s="60">
        <v>0</v>
      </c>
      <c r="AB1654" s="60">
        <v>0</v>
      </c>
      <c r="AC1654" s="60">
        <v>0</v>
      </c>
      <c r="AD1654" s="60">
        <v>0</v>
      </c>
      <c r="AE1654" s="60">
        <v>0</v>
      </c>
      <c r="AF1654" s="45">
        <v>97</v>
      </c>
      <c r="AG1654" s="45">
        <v>145</v>
      </c>
      <c r="AH1654" s="45">
        <v>194</v>
      </c>
      <c r="AI1654" s="45">
        <v>290</v>
      </c>
      <c r="AJ1654" s="45">
        <v>0</v>
      </c>
      <c r="AK1654" s="45">
        <v>0</v>
      </c>
      <c r="AL1654" s="45">
        <v>0</v>
      </c>
      <c r="AM1654" s="45">
        <v>0</v>
      </c>
      <c r="AN1654" s="45">
        <v>0</v>
      </c>
      <c r="AO1654" s="45">
        <v>0</v>
      </c>
    </row>
    <row r="1655" spans="1:41">
      <c r="A1655" s="45">
        <v>40234</v>
      </c>
      <c r="B1655" s="45" t="s">
        <v>3595</v>
      </c>
      <c r="C1655" s="45" t="s">
        <v>3596</v>
      </c>
      <c r="D1655" s="45">
        <v>1</v>
      </c>
      <c r="E1655" s="45">
        <v>2</v>
      </c>
      <c r="F1655" s="45">
        <v>1</v>
      </c>
      <c r="G1655" s="45">
        <v>36</v>
      </c>
      <c r="H1655" s="45">
        <v>0</v>
      </c>
      <c r="I1655" s="45">
        <v>105</v>
      </c>
      <c r="J1655" s="45">
        <v>157</v>
      </c>
      <c r="K1655" s="60">
        <v>1000</v>
      </c>
      <c r="L1655" s="45">
        <v>40</v>
      </c>
      <c r="M1655" s="45">
        <v>0</v>
      </c>
      <c r="N1655" s="45">
        <v>210</v>
      </c>
      <c r="O1655" s="45">
        <v>314</v>
      </c>
      <c r="P1655" s="60">
        <v>1000</v>
      </c>
      <c r="Q1655" s="60">
        <v>0</v>
      </c>
      <c r="R1655" s="60">
        <v>0</v>
      </c>
      <c r="S1655" s="60">
        <v>0</v>
      </c>
      <c r="T1655" s="60">
        <v>0</v>
      </c>
      <c r="U1655" s="60">
        <v>0</v>
      </c>
      <c r="V1655" s="60">
        <v>0</v>
      </c>
      <c r="W1655" s="60">
        <v>0</v>
      </c>
      <c r="X1655" s="60">
        <v>0</v>
      </c>
      <c r="Y1655" s="60">
        <v>0</v>
      </c>
      <c r="Z1655" s="60">
        <v>0</v>
      </c>
      <c r="AA1655" s="60">
        <v>0</v>
      </c>
      <c r="AB1655" s="60">
        <v>0</v>
      </c>
      <c r="AC1655" s="60">
        <v>0</v>
      </c>
      <c r="AD1655" s="60">
        <v>0</v>
      </c>
      <c r="AE1655" s="60">
        <v>0</v>
      </c>
      <c r="AF1655" s="45">
        <v>105</v>
      </c>
      <c r="AG1655" s="45">
        <v>157</v>
      </c>
      <c r="AH1655" s="45">
        <v>210</v>
      </c>
      <c r="AI1655" s="45">
        <v>314</v>
      </c>
      <c r="AJ1655" s="45">
        <v>0</v>
      </c>
      <c r="AK1655" s="45">
        <v>0</v>
      </c>
      <c r="AL1655" s="45">
        <v>0</v>
      </c>
      <c r="AM1655" s="45">
        <v>0</v>
      </c>
      <c r="AN1655" s="45">
        <v>0</v>
      </c>
      <c r="AO1655" s="45">
        <v>0</v>
      </c>
    </row>
    <row r="1656" spans="1:41">
      <c r="A1656" s="45">
        <v>40235</v>
      </c>
      <c r="B1656" s="45" t="s">
        <v>3595</v>
      </c>
      <c r="C1656" s="45" t="s">
        <v>3596</v>
      </c>
      <c r="D1656" s="45">
        <v>1</v>
      </c>
      <c r="E1656" s="45">
        <v>2</v>
      </c>
      <c r="F1656" s="45">
        <v>1</v>
      </c>
      <c r="G1656" s="45">
        <v>36</v>
      </c>
      <c r="H1656" s="45">
        <v>0</v>
      </c>
      <c r="I1656" s="45">
        <v>113</v>
      </c>
      <c r="J1656" s="45">
        <v>169</v>
      </c>
      <c r="K1656" s="60">
        <v>1000</v>
      </c>
      <c r="L1656" s="45">
        <v>40</v>
      </c>
      <c r="M1656" s="45">
        <v>0</v>
      </c>
      <c r="N1656" s="45">
        <v>226</v>
      </c>
      <c r="O1656" s="45">
        <v>338</v>
      </c>
      <c r="P1656" s="60">
        <v>1000</v>
      </c>
      <c r="Q1656" s="60">
        <v>0</v>
      </c>
      <c r="R1656" s="60">
        <v>0</v>
      </c>
      <c r="S1656" s="60">
        <v>0</v>
      </c>
      <c r="T1656" s="60">
        <v>0</v>
      </c>
      <c r="U1656" s="60">
        <v>0</v>
      </c>
      <c r="V1656" s="60">
        <v>0</v>
      </c>
      <c r="W1656" s="60">
        <v>0</v>
      </c>
      <c r="X1656" s="60">
        <v>0</v>
      </c>
      <c r="Y1656" s="60">
        <v>0</v>
      </c>
      <c r="Z1656" s="60">
        <v>0</v>
      </c>
      <c r="AA1656" s="60">
        <v>0</v>
      </c>
      <c r="AB1656" s="60">
        <v>0</v>
      </c>
      <c r="AC1656" s="60">
        <v>0</v>
      </c>
      <c r="AD1656" s="60">
        <v>0</v>
      </c>
      <c r="AE1656" s="60">
        <v>0</v>
      </c>
      <c r="AF1656" s="45">
        <v>113</v>
      </c>
      <c r="AG1656" s="45">
        <v>169</v>
      </c>
      <c r="AH1656" s="45">
        <v>226</v>
      </c>
      <c r="AI1656" s="45">
        <v>338</v>
      </c>
      <c r="AJ1656" s="45">
        <v>0</v>
      </c>
      <c r="AK1656" s="45">
        <v>0</v>
      </c>
      <c r="AL1656" s="45">
        <v>0</v>
      </c>
      <c r="AM1656" s="45">
        <v>0</v>
      </c>
      <c r="AN1656" s="45">
        <v>0</v>
      </c>
      <c r="AO1656" s="45">
        <v>0</v>
      </c>
    </row>
    <row r="1657" spans="1:41">
      <c r="A1657" s="45">
        <v>40236</v>
      </c>
      <c r="B1657" s="45" t="s">
        <v>3595</v>
      </c>
      <c r="C1657" s="45" t="s">
        <v>3596</v>
      </c>
      <c r="D1657" s="45">
        <v>1</v>
      </c>
      <c r="E1657" s="45">
        <v>2</v>
      </c>
      <c r="F1657" s="45">
        <v>1</v>
      </c>
      <c r="G1657" s="45">
        <v>36</v>
      </c>
      <c r="H1657" s="45">
        <v>0</v>
      </c>
      <c r="I1657" s="45">
        <v>121</v>
      </c>
      <c r="J1657" s="45">
        <v>181</v>
      </c>
      <c r="K1657" s="60">
        <v>1000</v>
      </c>
      <c r="L1657" s="45">
        <v>40</v>
      </c>
      <c r="M1657" s="45">
        <v>0</v>
      </c>
      <c r="N1657" s="45">
        <v>242</v>
      </c>
      <c r="O1657" s="45">
        <v>362</v>
      </c>
      <c r="P1657" s="60">
        <v>1000</v>
      </c>
      <c r="Q1657" s="60">
        <v>0</v>
      </c>
      <c r="R1657" s="60">
        <v>0</v>
      </c>
      <c r="S1657" s="60">
        <v>0</v>
      </c>
      <c r="T1657" s="60">
        <v>0</v>
      </c>
      <c r="U1657" s="60">
        <v>0</v>
      </c>
      <c r="V1657" s="60">
        <v>0</v>
      </c>
      <c r="W1657" s="60">
        <v>0</v>
      </c>
      <c r="X1657" s="60">
        <v>0</v>
      </c>
      <c r="Y1657" s="60">
        <v>0</v>
      </c>
      <c r="Z1657" s="60">
        <v>0</v>
      </c>
      <c r="AA1657" s="60">
        <v>0</v>
      </c>
      <c r="AB1657" s="60">
        <v>0</v>
      </c>
      <c r="AC1657" s="60">
        <v>0</v>
      </c>
      <c r="AD1657" s="60">
        <v>0</v>
      </c>
      <c r="AE1657" s="60">
        <v>0</v>
      </c>
      <c r="AF1657" s="45">
        <v>121</v>
      </c>
      <c r="AG1657" s="45">
        <v>181</v>
      </c>
      <c r="AH1657" s="45">
        <v>242</v>
      </c>
      <c r="AI1657" s="45">
        <v>362</v>
      </c>
      <c r="AJ1657" s="45">
        <v>0</v>
      </c>
      <c r="AK1657" s="45">
        <v>0</v>
      </c>
      <c r="AL1657" s="45">
        <v>0</v>
      </c>
      <c r="AM1657" s="45">
        <v>0</v>
      </c>
      <c r="AN1657" s="45">
        <v>0</v>
      </c>
      <c r="AO1657" s="45">
        <v>0</v>
      </c>
    </row>
    <row r="1658" spans="1:41">
      <c r="A1658" s="45">
        <v>40237</v>
      </c>
      <c r="B1658" s="45" t="s">
        <v>3595</v>
      </c>
      <c r="C1658" s="45" t="s">
        <v>3596</v>
      </c>
      <c r="D1658" s="45">
        <v>1</v>
      </c>
      <c r="E1658" s="45">
        <v>2</v>
      </c>
      <c r="F1658" s="45">
        <v>1</v>
      </c>
      <c r="G1658" s="45">
        <v>36</v>
      </c>
      <c r="H1658" s="45">
        <v>0</v>
      </c>
      <c r="I1658" s="45">
        <v>97</v>
      </c>
      <c r="J1658" s="45">
        <v>145</v>
      </c>
      <c r="K1658" s="60">
        <v>1000</v>
      </c>
      <c r="L1658" s="45">
        <v>40</v>
      </c>
      <c r="M1658" s="45">
        <v>0</v>
      </c>
      <c r="N1658" s="45">
        <v>194</v>
      </c>
      <c r="O1658" s="45">
        <v>290</v>
      </c>
      <c r="P1658" s="60">
        <v>1000</v>
      </c>
      <c r="Q1658" s="60">
        <v>0</v>
      </c>
      <c r="R1658" s="60">
        <v>0</v>
      </c>
      <c r="S1658" s="60">
        <v>0</v>
      </c>
      <c r="T1658" s="60">
        <v>0</v>
      </c>
      <c r="U1658" s="60">
        <v>0</v>
      </c>
      <c r="V1658" s="60">
        <v>0</v>
      </c>
      <c r="W1658" s="60">
        <v>0</v>
      </c>
      <c r="X1658" s="60">
        <v>0</v>
      </c>
      <c r="Y1658" s="60">
        <v>0</v>
      </c>
      <c r="Z1658" s="60">
        <v>0</v>
      </c>
      <c r="AA1658" s="60">
        <v>0</v>
      </c>
      <c r="AB1658" s="60">
        <v>0</v>
      </c>
      <c r="AC1658" s="60">
        <v>0</v>
      </c>
      <c r="AD1658" s="60">
        <v>0</v>
      </c>
      <c r="AE1658" s="60">
        <v>0</v>
      </c>
      <c r="AF1658" s="45">
        <v>97</v>
      </c>
      <c r="AG1658" s="45">
        <v>145</v>
      </c>
      <c r="AH1658" s="45">
        <v>194</v>
      </c>
      <c r="AI1658" s="45">
        <v>290</v>
      </c>
      <c r="AJ1658" s="45">
        <v>0</v>
      </c>
      <c r="AK1658" s="45">
        <v>0</v>
      </c>
      <c r="AL1658" s="45">
        <v>0</v>
      </c>
      <c r="AM1658" s="45">
        <v>0</v>
      </c>
      <c r="AN1658" s="45">
        <v>0</v>
      </c>
      <c r="AO1658" s="45">
        <v>0</v>
      </c>
    </row>
    <row r="1659" spans="1:41">
      <c r="A1659" s="45">
        <v>40238</v>
      </c>
      <c r="B1659" s="45" t="s">
        <v>3595</v>
      </c>
      <c r="C1659" s="45" t="s">
        <v>3596</v>
      </c>
      <c r="D1659" s="45">
        <v>1</v>
      </c>
      <c r="E1659" s="45">
        <v>2</v>
      </c>
      <c r="F1659" s="45">
        <v>1</v>
      </c>
      <c r="G1659" s="45">
        <v>36</v>
      </c>
      <c r="H1659" s="45">
        <v>0</v>
      </c>
      <c r="I1659" s="45">
        <v>105</v>
      </c>
      <c r="J1659" s="45">
        <v>157</v>
      </c>
      <c r="K1659" s="60">
        <v>1000</v>
      </c>
      <c r="L1659" s="45">
        <v>40</v>
      </c>
      <c r="M1659" s="45">
        <v>0</v>
      </c>
      <c r="N1659" s="45">
        <v>210</v>
      </c>
      <c r="O1659" s="45">
        <v>314</v>
      </c>
      <c r="P1659" s="60">
        <v>1000</v>
      </c>
      <c r="Q1659" s="60">
        <v>0</v>
      </c>
      <c r="R1659" s="60">
        <v>0</v>
      </c>
      <c r="S1659" s="60">
        <v>0</v>
      </c>
      <c r="T1659" s="60">
        <v>0</v>
      </c>
      <c r="U1659" s="60">
        <v>0</v>
      </c>
      <c r="V1659" s="60">
        <v>0</v>
      </c>
      <c r="W1659" s="60">
        <v>0</v>
      </c>
      <c r="X1659" s="60">
        <v>0</v>
      </c>
      <c r="Y1659" s="60">
        <v>0</v>
      </c>
      <c r="Z1659" s="60">
        <v>0</v>
      </c>
      <c r="AA1659" s="60">
        <v>0</v>
      </c>
      <c r="AB1659" s="60">
        <v>0</v>
      </c>
      <c r="AC1659" s="60">
        <v>0</v>
      </c>
      <c r="AD1659" s="60">
        <v>0</v>
      </c>
      <c r="AE1659" s="60">
        <v>0</v>
      </c>
      <c r="AF1659" s="45">
        <v>105</v>
      </c>
      <c r="AG1659" s="45">
        <v>157</v>
      </c>
      <c r="AH1659" s="45">
        <v>210</v>
      </c>
      <c r="AI1659" s="45">
        <v>314</v>
      </c>
      <c r="AJ1659" s="45">
        <v>0</v>
      </c>
      <c r="AK1659" s="45">
        <v>0</v>
      </c>
      <c r="AL1659" s="45">
        <v>0</v>
      </c>
      <c r="AM1659" s="45">
        <v>0</v>
      </c>
      <c r="AN1659" s="45">
        <v>0</v>
      </c>
      <c r="AO1659" s="45">
        <v>0</v>
      </c>
    </row>
    <row r="1660" spans="1:41">
      <c r="A1660" s="45">
        <v>40239</v>
      </c>
      <c r="B1660" s="45" t="s">
        <v>3595</v>
      </c>
      <c r="C1660" s="45" t="s">
        <v>3596</v>
      </c>
      <c r="D1660" s="45">
        <v>1</v>
      </c>
      <c r="E1660" s="45">
        <v>2</v>
      </c>
      <c r="F1660" s="45">
        <v>1</v>
      </c>
      <c r="G1660" s="45">
        <v>36</v>
      </c>
      <c r="H1660" s="45">
        <v>0</v>
      </c>
      <c r="I1660" s="45">
        <v>113</v>
      </c>
      <c r="J1660" s="45">
        <v>169</v>
      </c>
      <c r="K1660" s="60">
        <v>1000</v>
      </c>
      <c r="L1660" s="45">
        <v>40</v>
      </c>
      <c r="M1660" s="45">
        <v>0</v>
      </c>
      <c r="N1660" s="45">
        <v>226</v>
      </c>
      <c r="O1660" s="45">
        <v>338</v>
      </c>
      <c r="P1660" s="60">
        <v>1000</v>
      </c>
      <c r="Q1660" s="60">
        <v>0</v>
      </c>
      <c r="R1660" s="60">
        <v>0</v>
      </c>
      <c r="S1660" s="60">
        <v>0</v>
      </c>
      <c r="T1660" s="60">
        <v>0</v>
      </c>
      <c r="U1660" s="60">
        <v>0</v>
      </c>
      <c r="V1660" s="60">
        <v>0</v>
      </c>
      <c r="W1660" s="60">
        <v>0</v>
      </c>
      <c r="X1660" s="60">
        <v>0</v>
      </c>
      <c r="Y1660" s="60">
        <v>0</v>
      </c>
      <c r="Z1660" s="60">
        <v>0</v>
      </c>
      <c r="AA1660" s="60">
        <v>0</v>
      </c>
      <c r="AB1660" s="60">
        <v>0</v>
      </c>
      <c r="AC1660" s="60">
        <v>0</v>
      </c>
      <c r="AD1660" s="60">
        <v>0</v>
      </c>
      <c r="AE1660" s="60">
        <v>0</v>
      </c>
      <c r="AF1660" s="45">
        <v>113</v>
      </c>
      <c r="AG1660" s="45">
        <v>169</v>
      </c>
      <c r="AH1660" s="45">
        <v>226</v>
      </c>
      <c r="AI1660" s="45">
        <v>338</v>
      </c>
      <c r="AJ1660" s="45">
        <v>0</v>
      </c>
      <c r="AK1660" s="45">
        <v>0</v>
      </c>
      <c r="AL1660" s="45">
        <v>0</v>
      </c>
      <c r="AM1660" s="45">
        <v>0</v>
      </c>
      <c r="AN1660" s="45">
        <v>0</v>
      </c>
      <c r="AO1660" s="45">
        <v>0</v>
      </c>
    </row>
    <row r="1661" spans="1:41">
      <c r="A1661" s="45">
        <v>40240</v>
      </c>
      <c r="B1661" s="45" t="s">
        <v>3595</v>
      </c>
      <c r="C1661" s="45" t="s">
        <v>3596</v>
      </c>
      <c r="D1661" s="45">
        <v>1</v>
      </c>
      <c r="E1661" s="45">
        <v>2</v>
      </c>
      <c r="F1661" s="45">
        <v>1</v>
      </c>
      <c r="G1661" s="45">
        <v>36</v>
      </c>
      <c r="H1661" s="45">
        <v>0</v>
      </c>
      <c r="I1661" s="45">
        <v>121</v>
      </c>
      <c r="J1661" s="45">
        <v>181</v>
      </c>
      <c r="K1661" s="60">
        <v>1000</v>
      </c>
      <c r="L1661" s="45">
        <v>40</v>
      </c>
      <c r="M1661" s="45">
        <v>0</v>
      </c>
      <c r="N1661" s="45">
        <v>242</v>
      </c>
      <c r="O1661" s="45">
        <v>362</v>
      </c>
      <c r="P1661" s="60">
        <v>1000</v>
      </c>
      <c r="Q1661" s="60">
        <v>0</v>
      </c>
      <c r="R1661" s="60">
        <v>0</v>
      </c>
      <c r="S1661" s="60">
        <v>0</v>
      </c>
      <c r="T1661" s="60">
        <v>0</v>
      </c>
      <c r="U1661" s="60">
        <v>0</v>
      </c>
      <c r="V1661" s="60">
        <v>0</v>
      </c>
      <c r="W1661" s="60">
        <v>0</v>
      </c>
      <c r="X1661" s="60">
        <v>0</v>
      </c>
      <c r="Y1661" s="60">
        <v>0</v>
      </c>
      <c r="Z1661" s="60">
        <v>0</v>
      </c>
      <c r="AA1661" s="60">
        <v>0</v>
      </c>
      <c r="AB1661" s="60">
        <v>0</v>
      </c>
      <c r="AC1661" s="60">
        <v>0</v>
      </c>
      <c r="AD1661" s="60">
        <v>0</v>
      </c>
      <c r="AE1661" s="60">
        <v>0</v>
      </c>
      <c r="AF1661" s="45">
        <v>121</v>
      </c>
      <c r="AG1661" s="45">
        <v>181</v>
      </c>
      <c r="AH1661" s="45">
        <v>242</v>
      </c>
      <c r="AI1661" s="45">
        <v>362</v>
      </c>
      <c r="AJ1661" s="45">
        <v>0</v>
      </c>
      <c r="AK1661" s="45">
        <v>0</v>
      </c>
      <c r="AL1661" s="45">
        <v>0</v>
      </c>
      <c r="AM1661" s="45">
        <v>0</v>
      </c>
      <c r="AN1661" s="45">
        <v>0</v>
      </c>
      <c r="AO1661" s="45">
        <v>0</v>
      </c>
    </row>
    <row r="1662" spans="1:41" s="18" customFormat="1">
      <c r="A1662" s="18">
        <v>40241</v>
      </c>
      <c r="B1662" s="18" t="s">
        <v>3595</v>
      </c>
      <c r="C1662" s="18" t="s">
        <v>3596</v>
      </c>
      <c r="D1662" s="18">
        <v>1</v>
      </c>
      <c r="E1662" s="18">
        <v>2</v>
      </c>
      <c r="F1662" s="18">
        <v>1</v>
      </c>
      <c r="G1662" s="18">
        <v>36</v>
      </c>
      <c r="H1662" s="18">
        <v>0</v>
      </c>
      <c r="I1662" s="18">
        <v>102</v>
      </c>
      <c r="J1662" s="18">
        <v>153</v>
      </c>
      <c r="K1662" s="18">
        <v>1000</v>
      </c>
      <c r="L1662" s="18">
        <v>40</v>
      </c>
      <c r="M1662" s="18">
        <v>0</v>
      </c>
      <c r="N1662" s="18">
        <v>204</v>
      </c>
      <c r="O1662" s="18">
        <v>306</v>
      </c>
      <c r="P1662" s="18">
        <v>1000</v>
      </c>
      <c r="Q1662" s="18">
        <v>0</v>
      </c>
      <c r="R1662" s="18">
        <v>0</v>
      </c>
      <c r="S1662" s="18">
        <v>0</v>
      </c>
      <c r="T1662" s="18">
        <v>0</v>
      </c>
      <c r="U1662" s="18">
        <v>0</v>
      </c>
      <c r="V1662" s="18">
        <v>0</v>
      </c>
      <c r="W1662" s="18">
        <v>0</v>
      </c>
      <c r="X1662" s="18">
        <v>0</v>
      </c>
      <c r="Y1662" s="18">
        <v>0</v>
      </c>
      <c r="Z1662" s="18">
        <v>0</v>
      </c>
      <c r="AA1662" s="18">
        <v>0</v>
      </c>
      <c r="AB1662" s="18">
        <v>0</v>
      </c>
      <c r="AC1662" s="18">
        <v>0</v>
      </c>
      <c r="AD1662" s="18">
        <v>0</v>
      </c>
      <c r="AE1662" s="18">
        <v>0</v>
      </c>
      <c r="AF1662" s="18">
        <v>102</v>
      </c>
      <c r="AG1662" s="18">
        <v>153</v>
      </c>
      <c r="AH1662" s="18">
        <v>204</v>
      </c>
      <c r="AI1662" s="18">
        <v>306</v>
      </c>
      <c r="AJ1662" s="18">
        <v>0</v>
      </c>
      <c r="AK1662" s="18">
        <v>0</v>
      </c>
      <c r="AL1662" s="18">
        <v>0</v>
      </c>
      <c r="AM1662" s="18">
        <v>0</v>
      </c>
      <c r="AN1662" s="18">
        <v>0</v>
      </c>
      <c r="AO1662" s="18">
        <v>0</v>
      </c>
    </row>
    <row r="1663" spans="1:41" s="18" customFormat="1">
      <c r="A1663" s="18">
        <v>40242</v>
      </c>
      <c r="B1663" s="18" t="s">
        <v>3595</v>
      </c>
      <c r="C1663" s="18" t="s">
        <v>3596</v>
      </c>
      <c r="D1663" s="18">
        <v>1</v>
      </c>
      <c r="E1663" s="18">
        <v>2</v>
      </c>
      <c r="F1663" s="18">
        <v>1</v>
      </c>
      <c r="G1663" s="18">
        <v>36</v>
      </c>
      <c r="H1663" s="18">
        <v>0</v>
      </c>
      <c r="I1663" s="18">
        <v>111</v>
      </c>
      <c r="J1663" s="18">
        <v>166</v>
      </c>
      <c r="K1663" s="18">
        <v>1000</v>
      </c>
      <c r="L1663" s="18">
        <v>40</v>
      </c>
      <c r="M1663" s="18">
        <v>0</v>
      </c>
      <c r="N1663" s="18">
        <v>222</v>
      </c>
      <c r="O1663" s="18">
        <v>332</v>
      </c>
      <c r="P1663" s="18">
        <v>1000</v>
      </c>
      <c r="Q1663" s="18">
        <v>0</v>
      </c>
      <c r="R1663" s="18">
        <v>0</v>
      </c>
      <c r="S1663" s="18">
        <v>0</v>
      </c>
      <c r="T1663" s="18">
        <v>0</v>
      </c>
      <c r="U1663" s="18">
        <v>0</v>
      </c>
      <c r="V1663" s="18">
        <v>0</v>
      </c>
      <c r="W1663" s="18">
        <v>0</v>
      </c>
      <c r="X1663" s="18">
        <v>0</v>
      </c>
      <c r="Y1663" s="18">
        <v>0</v>
      </c>
      <c r="Z1663" s="18">
        <v>0</v>
      </c>
      <c r="AA1663" s="18">
        <v>0</v>
      </c>
      <c r="AB1663" s="18">
        <v>0</v>
      </c>
      <c r="AC1663" s="18">
        <v>0</v>
      </c>
      <c r="AD1663" s="18">
        <v>0</v>
      </c>
      <c r="AE1663" s="18">
        <v>0</v>
      </c>
      <c r="AF1663" s="18">
        <v>111</v>
      </c>
      <c r="AG1663" s="18">
        <v>166</v>
      </c>
      <c r="AH1663" s="18">
        <v>222</v>
      </c>
      <c r="AI1663" s="18">
        <v>332</v>
      </c>
      <c r="AJ1663" s="18">
        <v>0</v>
      </c>
      <c r="AK1663" s="18">
        <v>0</v>
      </c>
      <c r="AL1663" s="18">
        <v>0</v>
      </c>
      <c r="AM1663" s="18">
        <v>0</v>
      </c>
      <c r="AN1663" s="18">
        <v>0</v>
      </c>
      <c r="AO1663" s="18">
        <v>0</v>
      </c>
    </row>
    <row r="1664" spans="1:41" s="18" customFormat="1">
      <c r="A1664" s="18">
        <v>40243</v>
      </c>
      <c r="B1664" s="18" t="s">
        <v>3595</v>
      </c>
      <c r="C1664" s="18" t="s">
        <v>3596</v>
      </c>
      <c r="D1664" s="18">
        <v>1</v>
      </c>
      <c r="E1664" s="18">
        <v>2</v>
      </c>
      <c r="F1664" s="18">
        <v>1</v>
      </c>
      <c r="G1664" s="18">
        <v>36</v>
      </c>
      <c r="H1664" s="18">
        <v>0</v>
      </c>
      <c r="I1664" s="18">
        <v>119</v>
      </c>
      <c r="J1664" s="18">
        <v>178</v>
      </c>
      <c r="K1664" s="18">
        <v>1000</v>
      </c>
      <c r="L1664" s="18">
        <v>40</v>
      </c>
      <c r="M1664" s="18">
        <v>0</v>
      </c>
      <c r="N1664" s="18">
        <v>238</v>
      </c>
      <c r="O1664" s="18">
        <v>356</v>
      </c>
      <c r="P1664" s="18">
        <v>1000</v>
      </c>
      <c r="Q1664" s="18">
        <v>0</v>
      </c>
      <c r="R1664" s="18">
        <v>0</v>
      </c>
      <c r="S1664" s="18">
        <v>0</v>
      </c>
      <c r="T1664" s="18">
        <v>0</v>
      </c>
      <c r="U1664" s="18">
        <v>0</v>
      </c>
      <c r="V1664" s="18">
        <v>0</v>
      </c>
      <c r="W1664" s="18">
        <v>0</v>
      </c>
      <c r="X1664" s="18">
        <v>0</v>
      </c>
      <c r="Y1664" s="18">
        <v>0</v>
      </c>
      <c r="Z1664" s="18">
        <v>0</v>
      </c>
      <c r="AA1664" s="18">
        <v>0</v>
      </c>
      <c r="AB1664" s="18">
        <v>0</v>
      </c>
      <c r="AC1664" s="18">
        <v>0</v>
      </c>
      <c r="AD1664" s="18">
        <v>0</v>
      </c>
      <c r="AE1664" s="18">
        <v>0</v>
      </c>
      <c r="AF1664" s="18">
        <v>119</v>
      </c>
      <c r="AG1664" s="18">
        <v>178</v>
      </c>
      <c r="AH1664" s="18">
        <v>238</v>
      </c>
      <c r="AI1664" s="18">
        <v>356</v>
      </c>
      <c r="AJ1664" s="18">
        <v>0</v>
      </c>
      <c r="AK1664" s="18">
        <v>0</v>
      </c>
      <c r="AL1664" s="18">
        <v>0</v>
      </c>
      <c r="AM1664" s="18">
        <v>0</v>
      </c>
      <c r="AN1664" s="18">
        <v>0</v>
      </c>
      <c r="AO1664" s="18">
        <v>0</v>
      </c>
    </row>
    <row r="1665" spans="1:41" s="18" customFormat="1">
      <c r="A1665" s="18">
        <v>40244</v>
      </c>
      <c r="B1665" s="18" t="s">
        <v>3595</v>
      </c>
      <c r="C1665" s="18" t="s">
        <v>3596</v>
      </c>
      <c r="D1665" s="18">
        <v>1</v>
      </c>
      <c r="E1665" s="18">
        <v>2</v>
      </c>
      <c r="F1665" s="18">
        <v>1</v>
      </c>
      <c r="G1665" s="18">
        <v>36</v>
      </c>
      <c r="H1665" s="18">
        <v>0</v>
      </c>
      <c r="I1665" s="18">
        <v>128</v>
      </c>
      <c r="J1665" s="18">
        <v>191</v>
      </c>
      <c r="K1665" s="18">
        <v>1000</v>
      </c>
      <c r="L1665" s="18">
        <v>40</v>
      </c>
      <c r="M1665" s="18">
        <v>0</v>
      </c>
      <c r="N1665" s="18">
        <v>256</v>
      </c>
      <c r="O1665" s="18">
        <v>382</v>
      </c>
      <c r="P1665" s="18">
        <v>1000</v>
      </c>
      <c r="Q1665" s="18">
        <v>0</v>
      </c>
      <c r="R1665" s="18">
        <v>0</v>
      </c>
      <c r="S1665" s="18">
        <v>0</v>
      </c>
      <c r="T1665" s="18">
        <v>0</v>
      </c>
      <c r="U1665" s="18">
        <v>0</v>
      </c>
      <c r="V1665" s="18">
        <v>0</v>
      </c>
      <c r="W1665" s="18">
        <v>0</v>
      </c>
      <c r="X1665" s="18">
        <v>0</v>
      </c>
      <c r="Y1665" s="18">
        <v>0</v>
      </c>
      <c r="Z1665" s="18">
        <v>0</v>
      </c>
      <c r="AA1665" s="18">
        <v>0</v>
      </c>
      <c r="AB1665" s="18">
        <v>0</v>
      </c>
      <c r="AC1665" s="18">
        <v>0</v>
      </c>
      <c r="AD1665" s="18">
        <v>0</v>
      </c>
      <c r="AE1665" s="18">
        <v>0</v>
      </c>
      <c r="AF1665" s="18">
        <v>128</v>
      </c>
      <c r="AG1665" s="18">
        <v>191</v>
      </c>
      <c r="AH1665" s="18">
        <v>256</v>
      </c>
      <c r="AI1665" s="18">
        <v>382</v>
      </c>
      <c r="AJ1665" s="18">
        <v>0</v>
      </c>
      <c r="AK1665" s="18">
        <v>0</v>
      </c>
      <c r="AL1665" s="18">
        <v>0</v>
      </c>
      <c r="AM1665" s="18">
        <v>0</v>
      </c>
      <c r="AN1665" s="18">
        <v>0</v>
      </c>
      <c r="AO1665" s="18">
        <v>0</v>
      </c>
    </row>
    <row r="1666" spans="1:41" s="18" customFormat="1">
      <c r="A1666" s="18">
        <v>40245</v>
      </c>
      <c r="B1666" s="18" t="s">
        <v>3595</v>
      </c>
      <c r="C1666" s="18" t="s">
        <v>3596</v>
      </c>
      <c r="D1666" s="18">
        <v>1</v>
      </c>
      <c r="E1666" s="18">
        <v>2</v>
      </c>
      <c r="F1666" s="18">
        <v>1</v>
      </c>
      <c r="G1666" s="18">
        <v>36</v>
      </c>
      <c r="H1666" s="18">
        <v>0</v>
      </c>
      <c r="I1666" s="18">
        <v>102</v>
      </c>
      <c r="J1666" s="18">
        <v>153</v>
      </c>
      <c r="K1666" s="18">
        <v>1000</v>
      </c>
      <c r="L1666" s="18">
        <v>40</v>
      </c>
      <c r="M1666" s="18">
        <v>0</v>
      </c>
      <c r="N1666" s="18">
        <v>204</v>
      </c>
      <c r="O1666" s="18">
        <v>306</v>
      </c>
      <c r="P1666" s="18">
        <v>1000</v>
      </c>
      <c r="Q1666" s="18">
        <v>0</v>
      </c>
      <c r="R1666" s="18">
        <v>0</v>
      </c>
      <c r="S1666" s="18">
        <v>0</v>
      </c>
      <c r="T1666" s="18">
        <v>0</v>
      </c>
      <c r="U1666" s="18">
        <v>0</v>
      </c>
      <c r="V1666" s="18">
        <v>0</v>
      </c>
      <c r="W1666" s="18">
        <v>0</v>
      </c>
      <c r="X1666" s="18">
        <v>0</v>
      </c>
      <c r="Y1666" s="18">
        <v>0</v>
      </c>
      <c r="Z1666" s="18">
        <v>0</v>
      </c>
      <c r="AA1666" s="18">
        <v>0</v>
      </c>
      <c r="AB1666" s="18">
        <v>0</v>
      </c>
      <c r="AC1666" s="18">
        <v>0</v>
      </c>
      <c r="AD1666" s="18">
        <v>0</v>
      </c>
      <c r="AE1666" s="18">
        <v>0</v>
      </c>
      <c r="AF1666" s="18">
        <v>102</v>
      </c>
      <c r="AG1666" s="18">
        <v>153</v>
      </c>
      <c r="AH1666" s="18">
        <v>204</v>
      </c>
      <c r="AI1666" s="18">
        <v>306</v>
      </c>
      <c r="AJ1666" s="18">
        <v>0</v>
      </c>
      <c r="AK1666" s="18">
        <v>0</v>
      </c>
      <c r="AL1666" s="18">
        <v>0</v>
      </c>
      <c r="AM1666" s="18">
        <v>0</v>
      </c>
      <c r="AN1666" s="18">
        <v>0</v>
      </c>
      <c r="AO1666" s="18">
        <v>0</v>
      </c>
    </row>
    <row r="1667" spans="1:41" s="18" customFormat="1">
      <c r="A1667" s="18">
        <v>40246</v>
      </c>
      <c r="B1667" s="18" t="s">
        <v>3595</v>
      </c>
      <c r="C1667" s="18" t="s">
        <v>3596</v>
      </c>
      <c r="D1667" s="18">
        <v>1</v>
      </c>
      <c r="E1667" s="18">
        <v>2</v>
      </c>
      <c r="F1667" s="18">
        <v>1</v>
      </c>
      <c r="G1667" s="18">
        <v>36</v>
      </c>
      <c r="H1667" s="18">
        <v>0</v>
      </c>
      <c r="I1667" s="18">
        <v>111</v>
      </c>
      <c r="J1667" s="18">
        <v>166</v>
      </c>
      <c r="K1667" s="18">
        <v>1000</v>
      </c>
      <c r="L1667" s="18">
        <v>40</v>
      </c>
      <c r="M1667" s="18">
        <v>0</v>
      </c>
      <c r="N1667" s="18">
        <v>222</v>
      </c>
      <c r="O1667" s="18">
        <v>332</v>
      </c>
      <c r="P1667" s="18">
        <v>1000</v>
      </c>
      <c r="Q1667" s="18">
        <v>0</v>
      </c>
      <c r="R1667" s="18">
        <v>0</v>
      </c>
      <c r="S1667" s="18">
        <v>0</v>
      </c>
      <c r="T1667" s="18">
        <v>0</v>
      </c>
      <c r="U1667" s="18">
        <v>0</v>
      </c>
      <c r="V1667" s="18">
        <v>0</v>
      </c>
      <c r="W1667" s="18">
        <v>0</v>
      </c>
      <c r="X1667" s="18">
        <v>0</v>
      </c>
      <c r="Y1667" s="18">
        <v>0</v>
      </c>
      <c r="Z1667" s="18">
        <v>0</v>
      </c>
      <c r="AA1667" s="18">
        <v>0</v>
      </c>
      <c r="AB1667" s="18">
        <v>0</v>
      </c>
      <c r="AC1667" s="18">
        <v>0</v>
      </c>
      <c r="AD1667" s="18">
        <v>0</v>
      </c>
      <c r="AE1667" s="18">
        <v>0</v>
      </c>
      <c r="AF1667" s="18">
        <v>111</v>
      </c>
      <c r="AG1667" s="18">
        <v>166</v>
      </c>
      <c r="AH1667" s="18">
        <v>222</v>
      </c>
      <c r="AI1667" s="18">
        <v>332</v>
      </c>
      <c r="AJ1667" s="18">
        <v>0</v>
      </c>
      <c r="AK1667" s="18">
        <v>0</v>
      </c>
      <c r="AL1667" s="18">
        <v>0</v>
      </c>
      <c r="AM1667" s="18">
        <v>0</v>
      </c>
      <c r="AN1667" s="18">
        <v>0</v>
      </c>
      <c r="AO1667" s="18">
        <v>0</v>
      </c>
    </row>
    <row r="1668" spans="1:41" s="18" customFormat="1">
      <c r="A1668" s="18">
        <v>40247</v>
      </c>
      <c r="B1668" s="18" t="s">
        <v>3595</v>
      </c>
      <c r="C1668" s="18" t="s">
        <v>3596</v>
      </c>
      <c r="D1668" s="18">
        <v>1</v>
      </c>
      <c r="E1668" s="18">
        <v>2</v>
      </c>
      <c r="F1668" s="18">
        <v>1</v>
      </c>
      <c r="G1668" s="18">
        <v>36</v>
      </c>
      <c r="H1668" s="18">
        <v>0</v>
      </c>
      <c r="I1668" s="18">
        <v>119</v>
      </c>
      <c r="J1668" s="18">
        <v>178</v>
      </c>
      <c r="K1668" s="18">
        <v>1000</v>
      </c>
      <c r="L1668" s="18">
        <v>40</v>
      </c>
      <c r="M1668" s="18">
        <v>0</v>
      </c>
      <c r="N1668" s="18">
        <v>238</v>
      </c>
      <c r="O1668" s="18">
        <v>356</v>
      </c>
      <c r="P1668" s="18">
        <v>1000</v>
      </c>
      <c r="Q1668" s="18">
        <v>0</v>
      </c>
      <c r="R1668" s="18">
        <v>0</v>
      </c>
      <c r="S1668" s="18">
        <v>0</v>
      </c>
      <c r="T1668" s="18">
        <v>0</v>
      </c>
      <c r="U1668" s="18">
        <v>0</v>
      </c>
      <c r="V1668" s="18">
        <v>0</v>
      </c>
      <c r="W1668" s="18">
        <v>0</v>
      </c>
      <c r="X1668" s="18">
        <v>0</v>
      </c>
      <c r="Y1668" s="18">
        <v>0</v>
      </c>
      <c r="Z1668" s="18">
        <v>0</v>
      </c>
      <c r="AA1668" s="18">
        <v>0</v>
      </c>
      <c r="AB1668" s="18">
        <v>0</v>
      </c>
      <c r="AC1668" s="18">
        <v>0</v>
      </c>
      <c r="AD1668" s="18">
        <v>0</v>
      </c>
      <c r="AE1668" s="18">
        <v>0</v>
      </c>
      <c r="AF1668" s="18">
        <v>119</v>
      </c>
      <c r="AG1668" s="18">
        <v>178</v>
      </c>
      <c r="AH1668" s="18">
        <v>238</v>
      </c>
      <c r="AI1668" s="18">
        <v>356</v>
      </c>
      <c r="AJ1668" s="18">
        <v>0</v>
      </c>
      <c r="AK1668" s="18">
        <v>0</v>
      </c>
      <c r="AL1668" s="18">
        <v>0</v>
      </c>
      <c r="AM1668" s="18">
        <v>0</v>
      </c>
      <c r="AN1668" s="18">
        <v>0</v>
      </c>
      <c r="AO1668" s="18">
        <v>0</v>
      </c>
    </row>
    <row r="1669" spans="1:41" s="18" customFormat="1">
      <c r="A1669" s="18">
        <v>40248</v>
      </c>
      <c r="B1669" s="18" t="s">
        <v>3595</v>
      </c>
      <c r="C1669" s="18" t="s">
        <v>3596</v>
      </c>
      <c r="D1669" s="18">
        <v>1</v>
      </c>
      <c r="E1669" s="18">
        <v>2</v>
      </c>
      <c r="F1669" s="18">
        <v>1</v>
      </c>
      <c r="G1669" s="18">
        <v>36</v>
      </c>
      <c r="H1669" s="18">
        <v>0</v>
      </c>
      <c r="I1669" s="18">
        <v>128</v>
      </c>
      <c r="J1669" s="18">
        <v>191</v>
      </c>
      <c r="K1669" s="18">
        <v>1000</v>
      </c>
      <c r="L1669" s="18">
        <v>40</v>
      </c>
      <c r="M1669" s="18">
        <v>0</v>
      </c>
      <c r="N1669" s="18">
        <v>256</v>
      </c>
      <c r="O1669" s="18">
        <v>382</v>
      </c>
      <c r="P1669" s="18">
        <v>1000</v>
      </c>
      <c r="Q1669" s="18">
        <v>0</v>
      </c>
      <c r="R1669" s="18">
        <v>0</v>
      </c>
      <c r="S1669" s="18">
        <v>0</v>
      </c>
      <c r="T1669" s="18">
        <v>0</v>
      </c>
      <c r="U1669" s="18">
        <v>0</v>
      </c>
      <c r="V1669" s="18">
        <v>0</v>
      </c>
      <c r="W1669" s="18">
        <v>0</v>
      </c>
      <c r="X1669" s="18">
        <v>0</v>
      </c>
      <c r="Y1669" s="18">
        <v>0</v>
      </c>
      <c r="Z1669" s="18">
        <v>0</v>
      </c>
      <c r="AA1669" s="18">
        <v>0</v>
      </c>
      <c r="AB1669" s="18">
        <v>0</v>
      </c>
      <c r="AC1669" s="18">
        <v>0</v>
      </c>
      <c r="AD1669" s="18">
        <v>0</v>
      </c>
      <c r="AE1669" s="18">
        <v>0</v>
      </c>
      <c r="AF1669" s="18">
        <v>128</v>
      </c>
      <c r="AG1669" s="18">
        <v>191</v>
      </c>
      <c r="AH1669" s="18">
        <v>256</v>
      </c>
      <c r="AI1669" s="18">
        <v>382</v>
      </c>
      <c r="AJ1669" s="18">
        <v>0</v>
      </c>
      <c r="AK1669" s="18">
        <v>0</v>
      </c>
      <c r="AL1669" s="18">
        <v>0</v>
      </c>
      <c r="AM1669" s="18">
        <v>0</v>
      </c>
      <c r="AN1669" s="18">
        <v>0</v>
      </c>
      <c r="AO1669" s="18">
        <v>0</v>
      </c>
    </row>
    <row r="1670" spans="1:41" s="18" customFormat="1">
      <c r="A1670" s="18">
        <v>40249</v>
      </c>
      <c r="B1670" s="18" t="s">
        <v>3595</v>
      </c>
      <c r="C1670" s="18" t="s">
        <v>3596</v>
      </c>
      <c r="D1670" s="18">
        <v>1</v>
      </c>
      <c r="E1670" s="18">
        <v>2</v>
      </c>
      <c r="F1670" s="18">
        <v>1</v>
      </c>
      <c r="G1670" s="18">
        <v>36</v>
      </c>
      <c r="H1670" s="18">
        <v>0</v>
      </c>
      <c r="I1670" s="18">
        <v>102</v>
      </c>
      <c r="J1670" s="18">
        <v>153</v>
      </c>
      <c r="K1670" s="18">
        <v>1000</v>
      </c>
      <c r="L1670" s="18">
        <v>40</v>
      </c>
      <c r="M1670" s="18">
        <v>0</v>
      </c>
      <c r="N1670" s="18">
        <v>204</v>
      </c>
      <c r="O1670" s="18">
        <v>306</v>
      </c>
      <c r="P1670" s="18">
        <v>1000</v>
      </c>
      <c r="Q1670" s="18">
        <v>0</v>
      </c>
      <c r="R1670" s="18">
        <v>0</v>
      </c>
      <c r="S1670" s="18">
        <v>0</v>
      </c>
      <c r="T1670" s="18">
        <v>0</v>
      </c>
      <c r="U1670" s="18">
        <v>0</v>
      </c>
      <c r="V1670" s="18">
        <v>0</v>
      </c>
      <c r="W1670" s="18">
        <v>0</v>
      </c>
      <c r="X1670" s="18">
        <v>0</v>
      </c>
      <c r="Y1670" s="18">
        <v>0</v>
      </c>
      <c r="Z1670" s="18">
        <v>0</v>
      </c>
      <c r="AA1670" s="18">
        <v>0</v>
      </c>
      <c r="AB1670" s="18">
        <v>0</v>
      </c>
      <c r="AC1670" s="18">
        <v>0</v>
      </c>
      <c r="AD1670" s="18">
        <v>0</v>
      </c>
      <c r="AE1670" s="18">
        <v>0</v>
      </c>
      <c r="AF1670" s="18">
        <v>102</v>
      </c>
      <c r="AG1670" s="18">
        <v>153</v>
      </c>
      <c r="AH1670" s="18">
        <v>204</v>
      </c>
      <c r="AI1670" s="18">
        <v>306</v>
      </c>
      <c r="AJ1670" s="18">
        <v>0</v>
      </c>
      <c r="AK1670" s="18">
        <v>0</v>
      </c>
      <c r="AL1670" s="18">
        <v>0</v>
      </c>
      <c r="AM1670" s="18">
        <v>0</v>
      </c>
      <c r="AN1670" s="18">
        <v>0</v>
      </c>
      <c r="AO1670" s="18">
        <v>0</v>
      </c>
    </row>
    <row r="1671" spans="1:41" s="18" customFormat="1">
      <c r="A1671" s="18">
        <v>40250</v>
      </c>
      <c r="B1671" s="18" t="s">
        <v>3595</v>
      </c>
      <c r="C1671" s="18" t="s">
        <v>3596</v>
      </c>
      <c r="D1671" s="18">
        <v>1</v>
      </c>
      <c r="E1671" s="18">
        <v>2</v>
      </c>
      <c r="F1671" s="18">
        <v>1</v>
      </c>
      <c r="G1671" s="18">
        <v>36</v>
      </c>
      <c r="H1671" s="18">
        <v>0</v>
      </c>
      <c r="I1671" s="18">
        <v>111</v>
      </c>
      <c r="J1671" s="18">
        <v>166</v>
      </c>
      <c r="K1671" s="18">
        <v>1000</v>
      </c>
      <c r="L1671" s="18">
        <v>40</v>
      </c>
      <c r="M1671" s="18">
        <v>0</v>
      </c>
      <c r="N1671" s="18">
        <v>222</v>
      </c>
      <c r="O1671" s="18">
        <v>332</v>
      </c>
      <c r="P1671" s="18">
        <v>1000</v>
      </c>
      <c r="Q1671" s="18">
        <v>0</v>
      </c>
      <c r="R1671" s="18">
        <v>0</v>
      </c>
      <c r="S1671" s="18">
        <v>0</v>
      </c>
      <c r="T1671" s="18">
        <v>0</v>
      </c>
      <c r="U1671" s="18">
        <v>0</v>
      </c>
      <c r="V1671" s="18">
        <v>0</v>
      </c>
      <c r="W1671" s="18">
        <v>0</v>
      </c>
      <c r="X1671" s="18">
        <v>0</v>
      </c>
      <c r="Y1671" s="18">
        <v>0</v>
      </c>
      <c r="Z1671" s="18">
        <v>0</v>
      </c>
      <c r="AA1671" s="18">
        <v>0</v>
      </c>
      <c r="AB1671" s="18">
        <v>0</v>
      </c>
      <c r="AC1671" s="18">
        <v>0</v>
      </c>
      <c r="AD1671" s="18">
        <v>0</v>
      </c>
      <c r="AE1671" s="18">
        <v>0</v>
      </c>
      <c r="AF1671" s="18">
        <v>111</v>
      </c>
      <c r="AG1671" s="18">
        <v>166</v>
      </c>
      <c r="AH1671" s="18">
        <v>222</v>
      </c>
      <c r="AI1671" s="18">
        <v>332</v>
      </c>
      <c r="AJ1671" s="18">
        <v>0</v>
      </c>
      <c r="AK1671" s="18">
        <v>0</v>
      </c>
      <c r="AL1671" s="18">
        <v>0</v>
      </c>
      <c r="AM1671" s="18">
        <v>0</v>
      </c>
      <c r="AN1671" s="18">
        <v>0</v>
      </c>
      <c r="AO1671" s="18">
        <v>0</v>
      </c>
    </row>
    <row r="1672" spans="1:41" s="18" customFormat="1">
      <c r="A1672" s="18">
        <v>40251</v>
      </c>
      <c r="B1672" s="18" t="s">
        <v>3595</v>
      </c>
      <c r="C1672" s="18" t="s">
        <v>3596</v>
      </c>
      <c r="D1672" s="18">
        <v>1</v>
      </c>
      <c r="E1672" s="18">
        <v>2</v>
      </c>
      <c r="F1672" s="18">
        <v>1</v>
      </c>
      <c r="G1672" s="18">
        <v>36</v>
      </c>
      <c r="H1672" s="18">
        <v>0</v>
      </c>
      <c r="I1672" s="18">
        <v>119</v>
      </c>
      <c r="J1672" s="18">
        <v>178</v>
      </c>
      <c r="K1672" s="18">
        <v>1000</v>
      </c>
      <c r="L1672" s="18">
        <v>40</v>
      </c>
      <c r="M1672" s="18">
        <v>0</v>
      </c>
      <c r="N1672" s="18">
        <v>238</v>
      </c>
      <c r="O1672" s="18">
        <v>356</v>
      </c>
      <c r="P1672" s="18">
        <v>1000</v>
      </c>
      <c r="Q1672" s="18">
        <v>0</v>
      </c>
      <c r="R1672" s="18">
        <v>0</v>
      </c>
      <c r="S1672" s="18">
        <v>0</v>
      </c>
      <c r="T1672" s="18">
        <v>0</v>
      </c>
      <c r="U1672" s="18">
        <v>0</v>
      </c>
      <c r="V1672" s="18">
        <v>0</v>
      </c>
      <c r="W1672" s="18">
        <v>0</v>
      </c>
      <c r="X1672" s="18">
        <v>0</v>
      </c>
      <c r="Y1672" s="18">
        <v>0</v>
      </c>
      <c r="Z1672" s="18">
        <v>0</v>
      </c>
      <c r="AA1672" s="18">
        <v>0</v>
      </c>
      <c r="AB1672" s="18">
        <v>0</v>
      </c>
      <c r="AC1672" s="18">
        <v>0</v>
      </c>
      <c r="AD1672" s="18">
        <v>0</v>
      </c>
      <c r="AE1672" s="18">
        <v>0</v>
      </c>
      <c r="AF1672" s="18">
        <v>119</v>
      </c>
      <c r="AG1672" s="18">
        <v>178</v>
      </c>
      <c r="AH1672" s="18">
        <v>238</v>
      </c>
      <c r="AI1672" s="18">
        <v>356</v>
      </c>
      <c r="AJ1672" s="18">
        <v>0</v>
      </c>
      <c r="AK1672" s="18">
        <v>0</v>
      </c>
      <c r="AL1672" s="18">
        <v>0</v>
      </c>
      <c r="AM1672" s="18">
        <v>0</v>
      </c>
      <c r="AN1672" s="18">
        <v>0</v>
      </c>
      <c r="AO1672" s="18">
        <v>0</v>
      </c>
    </row>
    <row r="1673" spans="1:41" s="18" customFormat="1">
      <c r="A1673" s="18">
        <v>40252</v>
      </c>
      <c r="B1673" s="18" t="s">
        <v>3595</v>
      </c>
      <c r="C1673" s="18" t="s">
        <v>3596</v>
      </c>
      <c r="D1673" s="18">
        <v>1</v>
      </c>
      <c r="E1673" s="18">
        <v>2</v>
      </c>
      <c r="F1673" s="18">
        <v>1</v>
      </c>
      <c r="G1673" s="18">
        <v>36</v>
      </c>
      <c r="H1673" s="18">
        <v>0</v>
      </c>
      <c r="I1673" s="18">
        <v>128</v>
      </c>
      <c r="J1673" s="18">
        <v>191</v>
      </c>
      <c r="K1673" s="18">
        <v>1000</v>
      </c>
      <c r="L1673" s="18">
        <v>40</v>
      </c>
      <c r="M1673" s="18">
        <v>0</v>
      </c>
      <c r="N1673" s="18">
        <v>256</v>
      </c>
      <c r="O1673" s="18">
        <v>382</v>
      </c>
      <c r="P1673" s="18">
        <v>1000</v>
      </c>
      <c r="Q1673" s="18">
        <v>0</v>
      </c>
      <c r="R1673" s="18">
        <v>0</v>
      </c>
      <c r="S1673" s="18">
        <v>0</v>
      </c>
      <c r="T1673" s="18">
        <v>0</v>
      </c>
      <c r="U1673" s="18">
        <v>0</v>
      </c>
      <c r="V1673" s="18">
        <v>0</v>
      </c>
      <c r="W1673" s="18">
        <v>0</v>
      </c>
      <c r="X1673" s="18">
        <v>0</v>
      </c>
      <c r="Y1673" s="18">
        <v>0</v>
      </c>
      <c r="Z1673" s="18">
        <v>0</v>
      </c>
      <c r="AA1673" s="18">
        <v>0</v>
      </c>
      <c r="AB1673" s="18">
        <v>0</v>
      </c>
      <c r="AC1673" s="18">
        <v>0</v>
      </c>
      <c r="AD1673" s="18">
        <v>0</v>
      </c>
      <c r="AE1673" s="18">
        <v>0</v>
      </c>
      <c r="AF1673" s="18">
        <v>128</v>
      </c>
      <c r="AG1673" s="18">
        <v>191</v>
      </c>
      <c r="AH1673" s="18">
        <v>256</v>
      </c>
      <c r="AI1673" s="18">
        <v>382</v>
      </c>
      <c r="AJ1673" s="18">
        <v>0</v>
      </c>
      <c r="AK1673" s="18">
        <v>0</v>
      </c>
      <c r="AL1673" s="18">
        <v>0</v>
      </c>
      <c r="AM1673" s="18">
        <v>0</v>
      </c>
      <c r="AN1673" s="18">
        <v>0</v>
      </c>
      <c r="AO1673" s="18">
        <v>0</v>
      </c>
    </row>
    <row r="1674" spans="1:41" s="18" customFormat="1">
      <c r="A1674" s="18">
        <v>40253</v>
      </c>
      <c r="B1674" s="18" t="s">
        <v>3595</v>
      </c>
      <c r="C1674" s="18" t="s">
        <v>3596</v>
      </c>
      <c r="D1674" s="18">
        <v>1</v>
      </c>
      <c r="E1674" s="18">
        <v>2</v>
      </c>
      <c r="F1674" s="18">
        <v>1</v>
      </c>
      <c r="G1674" s="18">
        <v>36</v>
      </c>
      <c r="H1674" s="18">
        <v>0</v>
      </c>
      <c r="I1674" s="18">
        <v>107</v>
      </c>
      <c r="J1674" s="18">
        <v>161</v>
      </c>
      <c r="K1674" s="18">
        <v>1000</v>
      </c>
      <c r="L1674" s="18">
        <v>40</v>
      </c>
      <c r="M1674" s="18">
        <v>0</v>
      </c>
      <c r="N1674" s="18">
        <v>214</v>
      </c>
      <c r="O1674" s="18">
        <v>322</v>
      </c>
      <c r="P1674" s="18">
        <v>1000</v>
      </c>
      <c r="Q1674" s="18">
        <v>0</v>
      </c>
      <c r="R1674" s="18">
        <v>0</v>
      </c>
      <c r="S1674" s="18">
        <v>0</v>
      </c>
      <c r="T1674" s="18">
        <v>0</v>
      </c>
      <c r="U1674" s="18">
        <v>0</v>
      </c>
      <c r="V1674" s="18">
        <v>0</v>
      </c>
      <c r="W1674" s="18">
        <v>0</v>
      </c>
      <c r="X1674" s="18">
        <v>0</v>
      </c>
      <c r="Y1674" s="18">
        <v>0</v>
      </c>
      <c r="Z1674" s="18">
        <v>0</v>
      </c>
      <c r="AA1674" s="18">
        <v>0</v>
      </c>
      <c r="AB1674" s="18">
        <v>0</v>
      </c>
      <c r="AC1674" s="18">
        <v>0</v>
      </c>
      <c r="AD1674" s="18">
        <v>0</v>
      </c>
      <c r="AE1674" s="18">
        <v>0</v>
      </c>
      <c r="AF1674" s="18">
        <v>107</v>
      </c>
      <c r="AG1674" s="18">
        <v>161</v>
      </c>
      <c r="AH1674" s="18">
        <v>214</v>
      </c>
      <c r="AI1674" s="18">
        <v>322</v>
      </c>
      <c r="AJ1674" s="18">
        <v>0</v>
      </c>
      <c r="AK1674" s="18">
        <v>0</v>
      </c>
      <c r="AL1674" s="18">
        <v>0</v>
      </c>
      <c r="AM1674" s="18">
        <v>0</v>
      </c>
      <c r="AN1674" s="18">
        <v>0</v>
      </c>
      <c r="AO1674" s="18">
        <v>0</v>
      </c>
    </row>
    <row r="1675" spans="1:41" s="18" customFormat="1">
      <c r="A1675" s="18">
        <v>40254</v>
      </c>
      <c r="B1675" s="18" t="s">
        <v>3595</v>
      </c>
      <c r="C1675" s="18" t="s">
        <v>3596</v>
      </c>
      <c r="D1675" s="18">
        <v>1</v>
      </c>
      <c r="E1675" s="18">
        <v>2</v>
      </c>
      <c r="F1675" s="18">
        <v>1</v>
      </c>
      <c r="G1675" s="18">
        <v>36</v>
      </c>
      <c r="H1675" s="18">
        <v>0</v>
      </c>
      <c r="I1675" s="18">
        <v>117</v>
      </c>
      <c r="J1675" s="18">
        <v>175</v>
      </c>
      <c r="K1675" s="18">
        <v>1000</v>
      </c>
      <c r="L1675" s="18">
        <v>40</v>
      </c>
      <c r="M1675" s="18">
        <v>0</v>
      </c>
      <c r="N1675" s="18">
        <v>234</v>
      </c>
      <c r="O1675" s="18">
        <v>350</v>
      </c>
      <c r="P1675" s="18">
        <v>1000</v>
      </c>
      <c r="Q1675" s="18">
        <v>0</v>
      </c>
      <c r="R1675" s="18">
        <v>0</v>
      </c>
      <c r="S1675" s="18">
        <v>0</v>
      </c>
      <c r="T1675" s="18">
        <v>0</v>
      </c>
      <c r="U1675" s="18">
        <v>0</v>
      </c>
      <c r="V1675" s="18">
        <v>0</v>
      </c>
      <c r="W1675" s="18">
        <v>0</v>
      </c>
      <c r="X1675" s="18">
        <v>0</v>
      </c>
      <c r="Y1675" s="18">
        <v>0</v>
      </c>
      <c r="Z1675" s="18">
        <v>0</v>
      </c>
      <c r="AA1675" s="18">
        <v>0</v>
      </c>
      <c r="AB1675" s="18">
        <v>0</v>
      </c>
      <c r="AC1675" s="18">
        <v>0</v>
      </c>
      <c r="AD1675" s="18">
        <v>0</v>
      </c>
      <c r="AE1675" s="18">
        <v>0</v>
      </c>
      <c r="AF1675" s="18">
        <v>117</v>
      </c>
      <c r="AG1675" s="18">
        <v>175</v>
      </c>
      <c r="AH1675" s="18">
        <v>234</v>
      </c>
      <c r="AI1675" s="18">
        <v>350</v>
      </c>
      <c r="AJ1675" s="18">
        <v>0</v>
      </c>
      <c r="AK1675" s="18">
        <v>0</v>
      </c>
      <c r="AL1675" s="18">
        <v>0</v>
      </c>
      <c r="AM1675" s="18">
        <v>0</v>
      </c>
      <c r="AN1675" s="18">
        <v>0</v>
      </c>
      <c r="AO1675" s="18">
        <v>0</v>
      </c>
    </row>
    <row r="1676" spans="1:41" s="18" customFormat="1">
      <c r="A1676" s="18">
        <v>40255</v>
      </c>
      <c r="B1676" s="18" t="s">
        <v>3595</v>
      </c>
      <c r="C1676" s="18" t="s">
        <v>3596</v>
      </c>
      <c r="D1676" s="18">
        <v>1</v>
      </c>
      <c r="E1676" s="18">
        <v>2</v>
      </c>
      <c r="F1676" s="18">
        <v>1</v>
      </c>
      <c r="G1676" s="18">
        <v>36</v>
      </c>
      <c r="H1676" s="18">
        <v>0</v>
      </c>
      <c r="I1676" s="18">
        <v>125</v>
      </c>
      <c r="J1676" s="18">
        <v>187</v>
      </c>
      <c r="K1676" s="18">
        <v>1000</v>
      </c>
      <c r="L1676" s="18">
        <v>40</v>
      </c>
      <c r="M1676" s="18">
        <v>0</v>
      </c>
      <c r="N1676" s="18">
        <v>250</v>
      </c>
      <c r="O1676" s="18">
        <v>374</v>
      </c>
      <c r="P1676" s="18">
        <v>1000</v>
      </c>
      <c r="Q1676" s="18">
        <v>0</v>
      </c>
      <c r="R1676" s="18">
        <v>0</v>
      </c>
      <c r="S1676" s="18">
        <v>0</v>
      </c>
      <c r="T1676" s="18">
        <v>0</v>
      </c>
      <c r="U1676" s="18">
        <v>0</v>
      </c>
      <c r="V1676" s="18">
        <v>0</v>
      </c>
      <c r="W1676" s="18">
        <v>0</v>
      </c>
      <c r="X1676" s="18">
        <v>0</v>
      </c>
      <c r="Y1676" s="18">
        <v>0</v>
      </c>
      <c r="Z1676" s="18">
        <v>0</v>
      </c>
      <c r="AA1676" s="18">
        <v>0</v>
      </c>
      <c r="AB1676" s="18">
        <v>0</v>
      </c>
      <c r="AC1676" s="18">
        <v>0</v>
      </c>
      <c r="AD1676" s="18">
        <v>0</v>
      </c>
      <c r="AE1676" s="18">
        <v>0</v>
      </c>
      <c r="AF1676" s="18">
        <v>125</v>
      </c>
      <c r="AG1676" s="18">
        <v>187</v>
      </c>
      <c r="AH1676" s="18">
        <v>250</v>
      </c>
      <c r="AI1676" s="18">
        <v>374</v>
      </c>
      <c r="AJ1676" s="18">
        <v>0</v>
      </c>
      <c r="AK1676" s="18">
        <v>0</v>
      </c>
      <c r="AL1676" s="18">
        <v>0</v>
      </c>
      <c r="AM1676" s="18">
        <v>0</v>
      </c>
      <c r="AN1676" s="18">
        <v>0</v>
      </c>
      <c r="AO1676" s="18">
        <v>0</v>
      </c>
    </row>
    <row r="1677" spans="1:41" s="18" customFormat="1">
      <c r="A1677" s="18">
        <v>40256</v>
      </c>
      <c r="B1677" s="18" t="s">
        <v>3595</v>
      </c>
      <c r="C1677" s="18" t="s">
        <v>3596</v>
      </c>
      <c r="D1677" s="18">
        <v>1</v>
      </c>
      <c r="E1677" s="18">
        <v>2</v>
      </c>
      <c r="F1677" s="18">
        <v>1</v>
      </c>
      <c r="G1677" s="18">
        <v>36</v>
      </c>
      <c r="H1677" s="18">
        <v>0</v>
      </c>
      <c r="I1677" s="18">
        <v>135</v>
      </c>
      <c r="J1677" s="18">
        <v>201</v>
      </c>
      <c r="K1677" s="18">
        <v>1000</v>
      </c>
      <c r="L1677" s="18">
        <v>40</v>
      </c>
      <c r="M1677" s="18">
        <v>0</v>
      </c>
      <c r="N1677" s="18">
        <v>270</v>
      </c>
      <c r="O1677" s="18">
        <v>402</v>
      </c>
      <c r="P1677" s="18">
        <v>1000</v>
      </c>
      <c r="Q1677" s="18">
        <v>0</v>
      </c>
      <c r="R1677" s="18">
        <v>0</v>
      </c>
      <c r="S1677" s="18">
        <v>0</v>
      </c>
      <c r="T1677" s="18">
        <v>0</v>
      </c>
      <c r="U1677" s="18">
        <v>0</v>
      </c>
      <c r="V1677" s="18">
        <v>0</v>
      </c>
      <c r="W1677" s="18">
        <v>0</v>
      </c>
      <c r="X1677" s="18">
        <v>0</v>
      </c>
      <c r="Y1677" s="18">
        <v>0</v>
      </c>
      <c r="Z1677" s="18">
        <v>0</v>
      </c>
      <c r="AA1677" s="18">
        <v>0</v>
      </c>
      <c r="AB1677" s="18">
        <v>0</v>
      </c>
      <c r="AC1677" s="18">
        <v>0</v>
      </c>
      <c r="AD1677" s="18">
        <v>0</v>
      </c>
      <c r="AE1677" s="18">
        <v>0</v>
      </c>
      <c r="AF1677" s="18">
        <v>135</v>
      </c>
      <c r="AG1677" s="18">
        <v>201</v>
      </c>
      <c r="AH1677" s="18">
        <v>270</v>
      </c>
      <c r="AI1677" s="18">
        <v>402</v>
      </c>
      <c r="AJ1677" s="18">
        <v>0</v>
      </c>
      <c r="AK1677" s="18">
        <v>0</v>
      </c>
      <c r="AL1677" s="18">
        <v>0</v>
      </c>
      <c r="AM1677" s="18">
        <v>0</v>
      </c>
      <c r="AN1677" s="18">
        <v>0</v>
      </c>
      <c r="AO1677" s="18">
        <v>0</v>
      </c>
    </row>
    <row r="1678" spans="1:41" s="18" customFormat="1">
      <c r="A1678" s="18">
        <v>40257</v>
      </c>
      <c r="B1678" s="18" t="s">
        <v>3595</v>
      </c>
      <c r="C1678" s="18" t="s">
        <v>3596</v>
      </c>
      <c r="D1678" s="18">
        <v>1</v>
      </c>
      <c r="E1678" s="18">
        <v>2</v>
      </c>
      <c r="F1678" s="18">
        <v>1</v>
      </c>
      <c r="G1678" s="18">
        <v>36</v>
      </c>
      <c r="H1678" s="18">
        <v>0</v>
      </c>
      <c r="I1678" s="18">
        <v>107</v>
      </c>
      <c r="J1678" s="18">
        <v>161</v>
      </c>
      <c r="K1678" s="18">
        <v>1000</v>
      </c>
      <c r="L1678" s="18">
        <v>40</v>
      </c>
      <c r="M1678" s="18">
        <v>0</v>
      </c>
      <c r="N1678" s="18">
        <v>214</v>
      </c>
      <c r="O1678" s="18">
        <v>322</v>
      </c>
      <c r="P1678" s="18">
        <v>1000</v>
      </c>
      <c r="Q1678" s="18">
        <v>0</v>
      </c>
      <c r="R1678" s="18">
        <v>0</v>
      </c>
      <c r="S1678" s="18">
        <v>0</v>
      </c>
      <c r="T1678" s="18">
        <v>0</v>
      </c>
      <c r="U1678" s="18">
        <v>0</v>
      </c>
      <c r="V1678" s="18">
        <v>0</v>
      </c>
      <c r="W1678" s="18">
        <v>0</v>
      </c>
      <c r="X1678" s="18">
        <v>0</v>
      </c>
      <c r="Y1678" s="18">
        <v>0</v>
      </c>
      <c r="Z1678" s="18">
        <v>0</v>
      </c>
      <c r="AA1678" s="18">
        <v>0</v>
      </c>
      <c r="AB1678" s="18">
        <v>0</v>
      </c>
      <c r="AC1678" s="18">
        <v>0</v>
      </c>
      <c r="AD1678" s="18">
        <v>0</v>
      </c>
      <c r="AE1678" s="18">
        <v>0</v>
      </c>
      <c r="AF1678" s="18">
        <v>107</v>
      </c>
      <c r="AG1678" s="18">
        <v>161</v>
      </c>
      <c r="AH1678" s="18">
        <v>214</v>
      </c>
      <c r="AI1678" s="18">
        <v>322</v>
      </c>
      <c r="AJ1678" s="18">
        <v>0</v>
      </c>
      <c r="AK1678" s="18">
        <v>0</v>
      </c>
      <c r="AL1678" s="18">
        <v>0</v>
      </c>
      <c r="AM1678" s="18">
        <v>0</v>
      </c>
      <c r="AN1678" s="18">
        <v>0</v>
      </c>
      <c r="AO1678" s="18">
        <v>0</v>
      </c>
    </row>
    <row r="1679" spans="1:41" s="18" customFormat="1">
      <c r="A1679" s="18">
        <v>40258</v>
      </c>
      <c r="B1679" s="18" t="s">
        <v>3595</v>
      </c>
      <c r="C1679" s="18" t="s">
        <v>3596</v>
      </c>
      <c r="D1679" s="18">
        <v>1</v>
      </c>
      <c r="E1679" s="18">
        <v>2</v>
      </c>
      <c r="F1679" s="18">
        <v>1</v>
      </c>
      <c r="G1679" s="18">
        <v>36</v>
      </c>
      <c r="H1679" s="18">
        <v>0</v>
      </c>
      <c r="I1679" s="18">
        <v>117</v>
      </c>
      <c r="J1679" s="18">
        <v>175</v>
      </c>
      <c r="K1679" s="18">
        <v>1000</v>
      </c>
      <c r="L1679" s="18">
        <v>40</v>
      </c>
      <c r="M1679" s="18">
        <v>0</v>
      </c>
      <c r="N1679" s="18">
        <v>234</v>
      </c>
      <c r="O1679" s="18">
        <v>350</v>
      </c>
      <c r="P1679" s="18">
        <v>1000</v>
      </c>
      <c r="Q1679" s="18">
        <v>0</v>
      </c>
      <c r="R1679" s="18">
        <v>0</v>
      </c>
      <c r="S1679" s="18">
        <v>0</v>
      </c>
      <c r="T1679" s="18">
        <v>0</v>
      </c>
      <c r="U1679" s="18">
        <v>0</v>
      </c>
      <c r="V1679" s="18">
        <v>0</v>
      </c>
      <c r="W1679" s="18">
        <v>0</v>
      </c>
      <c r="X1679" s="18">
        <v>0</v>
      </c>
      <c r="Y1679" s="18">
        <v>0</v>
      </c>
      <c r="Z1679" s="18">
        <v>0</v>
      </c>
      <c r="AA1679" s="18">
        <v>0</v>
      </c>
      <c r="AB1679" s="18">
        <v>0</v>
      </c>
      <c r="AC1679" s="18">
        <v>0</v>
      </c>
      <c r="AD1679" s="18">
        <v>0</v>
      </c>
      <c r="AE1679" s="18">
        <v>0</v>
      </c>
      <c r="AF1679" s="18">
        <v>117</v>
      </c>
      <c r="AG1679" s="18">
        <v>175</v>
      </c>
      <c r="AH1679" s="18">
        <v>234</v>
      </c>
      <c r="AI1679" s="18">
        <v>350</v>
      </c>
      <c r="AJ1679" s="18">
        <v>0</v>
      </c>
      <c r="AK1679" s="18">
        <v>0</v>
      </c>
      <c r="AL1679" s="18">
        <v>0</v>
      </c>
      <c r="AM1679" s="18">
        <v>0</v>
      </c>
      <c r="AN1679" s="18">
        <v>0</v>
      </c>
      <c r="AO1679" s="18">
        <v>0</v>
      </c>
    </row>
    <row r="1680" spans="1:41" s="18" customFormat="1">
      <c r="A1680" s="18">
        <v>40259</v>
      </c>
      <c r="B1680" s="18" t="s">
        <v>3595</v>
      </c>
      <c r="C1680" s="18" t="s">
        <v>3596</v>
      </c>
      <c r="D1680" s="18">
        <v>1</v>
      </c>
      <c r="E1680" s="18">
        <v>2</v>
      </c>
      <c r="F1680" s="18">
        <v>1</v>
      </c>
      <c r="G1680" s="18">
        <v>36</v>
      </c>
      <c r="H1680" s="18">
        <v>0</v>
      </c>
      <c r="I1680" s="18">
        <v>125</v>
      </c>
      <c r="J1680" s="18">
        <v>187</v>
      </c>
      <c r="K1680" s="18">
        <v>1000</v>
      </c>
      <c r="L1680" s="18">
        <v>40</v>
      </c>
      <c r="M1680" s="18">
        <v>0</v>
      </c>
      <c r="N1680" s="18">
        <v>250</v>
      </c>
      <c r="O1680" s="18">
        <v>374</v>
      </c>
      <c r="P1680" s="18">
        <v>1000</v>
      </c>
      <c r="Q1680" s="18">
        <v>0</v>
      </c>
      <c r="R1680" s="18">
        <v>0</v>
      </c>
      <c r="S1680" s="18">
        <v>0</v>
      </c>
      <c r="T1680" s="18">
        <v>0</v>
      </c>
      <c r="U1680" s="18">
        <v>0</v>
      </c>
      <c r="V1680" s="18">
        <v>0</v>
      </c>
      <c r="W1680" s="18">
        <v>0</v>
      </c>
      <c r="X1680" s="18">
        <v>0</v>
      </c>
      <c r="Y1680" s="18">
        <v>0</v>
      </c>
      <c r="Z1680" s="18">
        <v>0</v>
      </c>
      <c r="AA1680" s="18">
        <v>0</v>
      </c>
      <c r="AB1680" s="18">
        <v>0</v>
      </c>
      <c r="AC1680" s="18">
        <v>0</v>
      </c>
      <c r="AD1680" s="18">
        <v>0</v>
      </c>
      <c r="AE1680" s="18">
        <v>0</v>
      </c>
      <c r="AF1680" s="18">
        <v>125</v>
      </c>
      <c r="AG1680" s="18">
        <v>187</v>
      </c>
      <c r="AH1680" s="18">
        <v>250</v>
      </c>
      <c r="AI1680" s="18">
        <v>374</v>
      </c>
      <c r="AJ1680" s="18">
        <v>0</v>
      </c>
      <c r="AK1680" s="18">
        <v>0</v>
      </c>
      <c r="AL1680" s="18">
        <v>0</v>
      </c>
      <c r="AM1680" s="18">
        <v>0</v>
      </c>
      <c r="AN1680" s="18">
        <v>0</v>
      </c>
      <c r="AO1680" s="18">
        <v>0</v>
      </c>
    </row>
    <row r="1681" spans="1:41" s="18" customFormat="1">
      <c r="A1681" s="18">
        <v>40260</v>
      </c>
      <c r="B1681" s="18" t="s">
        <v>3595</v>
      </c>
      <c r="C1681" s="18" t="s">
        <v>3596</v>
      </c>
      <c r="D1681" s="18">
        <v>1</v>
      </c>
      <c r="E1681" s="18">
        <v>2</v>
      </c>
      <c r="F1681" s="18">
        <v>1</v>
      </c>
      <c r="G1681" s="18">
        <v>36</v>
      </c>
      <c r="H1681" s="18">
        <v>0</v>
      </c>
      <c r="I1681" s="18">
        <v>135</v>
      </c>
      <c r="J1681" s="18">
        <v>201</v>
      </c>
      <c r="K1681" s="18">
        <v>1000</v>
      </c>
      <c r="L1681" s="18">
        <v>40</v>
      </c>
      <c r="M1681" s="18">
        <v>0</v>
      </c>
      <c r="N1681" s="18">
        <v>270</v>
      </c>
      <c r="O1681" s="18">
        <v>402</v>
      </c>
      <c r="P1681" s="18">
        <v>1000</v>
      </c>
      <c r="Q1681" s="18">
        <v>0</v>
      </c>
      <c r="R1681" s="18">
        <v>0</v>
      </c>
      <c r="S1681" s="18">
        <v>0</v>
      </c>
      <c r="T1681" s="18">
        <v>0</v>
      </c>
      <c r="U1681" s="18">
        <v>0</v>
      </c>
      <c r="V1681" s="18">
        <v>0</v>
      </c>
      <c r="W1681" s="18">
        <v>0</v>
      </c>
      <c r="X1681" s="18">
        <v>0</v>
      </c>
      <c r="Y1681" s="18">
        <v>0</v>
      </c>
      <c r="Z1681" s="18">
        <v>0</v>
      </c>
      <c r="AA1681" s="18">
        <v>0</v>
      </c>
      <c r="AB1681" s="18">
        <v>0</v>
      </c>
      <c r="AC1681" s="18">
        <v>0</v>
      </c>
      <c r="AD1681" s="18">
        <v>0</v>
      </c>
      <c r="AE1681" s="18">
        <v>0</v>
      </c>
      <c r="AF1681" s="18">
        <v>135</v>
      </c>
      <c r="AG1681" s="18">
        <v>201</v>
      </c>
      <c r="AH1681" s="18">
        <v>270</v>
      </c>
      <c r="AI1681" s="18">
        <v>402</v>
      </c>
      <c r="AJ1681" s="18">
        <v>0</v>
      </c>
      <c r="AK1681" s="18">
        <v>0</v>
      </c>
      <c r="AL1681" s="18">
        <v>0</v>
      </c>
      <c r="AM1681" s="18">
        <v>0</v>
      </c>
      <c r="AN1681" s="18">
        <v>0</v>
      </c>
      <c r="AO1681" s="18">
        <v>0</v>
      </c>
    </row>
    <row r="1682" spans="1:41" s="18" customFormat="1">
      <c r="A1682" s="18">
        <v>40261</v>
      </c>
      <c r="B1682" s="18" t="s">
        <v>3595</v>
      </c>
      <c r="C1682" s="18" t="s">
        <v>3596</v>
      </c>
      <c r="D1682" s="18">
        <v>1</v>
      </c>
      <c r="E1682" s="18">
        <v>2</v>
      </c>
      <c r="F1682" s="18">
        <v>1</v>
      </c>
      <c r="G1682" s="18">
        <v>36</v>
      </c>
      <c r="H1682" s="18">
        <v>0</v>
      </c>
      <c r="I1682" s="18">
        <v>107</v>
      </c>
      <c r="J1682" s="18">
        <v>161</v>
      </c>
      <c r="K1682" s="18">
        <v>1000</v>
      </c>
      <c r="L1682" s="18">
        <v>40</v>
      </c>
      <c r="M1682" s="18">
        <v>0</v>
      </c>
      <c r="N1682" s="18">
        <v>214</v>
      </c>
      <c r="O1682" s="18">
        <v>322</v>
      </c>
      <c r="P1682" s="18">
        <v>1000</v>
      </c>
      <c r="Q1682" s="18">
        <v>0</v>
      </c>
      <c r="R1682" s="18">
        <v>0</v>
      </c>
      <c r="S1682" s="18">
        <v>0</v>
      </c>
      <c r="T1682" s="18">
        <v>0</v>
      </c>
      <c r="U1682" s="18">
        <v>0</v>
      </c>
      <c r="V1682" s="18">
        <v>0</v>
      </c>
      <c r="W1682" s="18">
        <v>0</v>
      </c>
      <c r="X1682" s="18">
        <v>0</v>
      </c>
      <c r="Y1682" s="18">
        <v>0</v>
      </c>
      <c r="Z1682" s="18">
        <v>0</v>
      </c>
      <c r="AA1682" s="18">
        <v>0</v>
      </c>
      <c r="AB1682" s="18">
        <v>0</v>
      </c>
      <c r="AC1682" s="18">
        <v>0</v>
      </c>
      <c r="AD1682" s="18">
        <v>0</v>
      </c>
      <c r="AE1682" s="18">
        <v>0</v>
      </c>
      <c r="AF1682" s="18">
        <v>107</v>
      </c>
      <c r="AG1682" s="18">
        <v>161</v>
      </c>
      <c r="AH1682" s="18">
        <v>214</v>
      </c>
      <c r="AI1682" s="18">
        <v>322</v>
      </c>
      <c r="AJ1682" s="18">
        <v>0</v>
      </c>
      <c r="AK1682" s="18">
        <v>0</v>
      </c>
      <c r="AL1682" s="18">
        <v>0</v>
      </c>
      <c r="AM1682" s="18">
        <v>0</v>
      </c>
      <c r="AN1682" s="18">
        <v>0</v>
      </c>
      <c r="AO1682" s="18">
        <v>0</v>
      </c>
    </row>
    <row r="1683" spans="1:41" s="18" customFormat="1">
      <c r="A1683" s="18">
        <v>40262</v>
      </c>
      <c r="B1683" s="18" t="s">
        <v>3595</v>
      </c>
      <c r="C1683" s="18" t="s">
        <v>3596</v>
      </c>
      <c r="D1683" s="18">
        <v>1</v>
      </c>
      <c r="E1683" s="18">
        <v>2</v>
      </c>
      <c r="F1683" s="18">
        <v>1</v>
      </c>
      <c r="G1683" s="18">
        <v>36</v>
      </c>
      <c r="H1683" s="18">
        <v>0</v>
      </c>
      <c r="I1683" s="18">
        <v>117</v>
      </c>
      <c r="J1683" s="18">
        <v>175</v>
      </c>
      <c r="K1683" s="18">
        <v>1000</v>
      </c>
      <c r="L1683" s="18">
        <v>40</v>
      </c>
      <c r="M1683" s="18">
        <v>0</v>
      </c>
      <c r="N1683" s="18">
        <v>234</v>
      </c>
      <c r="O1683" s="18">
        <v>350</v>
      </c>
      <c r="P1683" s="18">
        <v>1000</v>
      </c>
      <c r="Q1683" s="18">
        <v>0</v>
      </c>
      <c r="R1683" s="18">
        <v>0</v>
      </c>
      <c r="S1683" s="18">
        <v>0</v>
      </c>
      <c r="T1683" s="18">
        <v>0</v>
      </c>
      <c r="U1683" s="18">
        <v>0</v>
      </c>
      <c r="V1683" s="18">
        <v>0</v>
      </c>
      <c r="W1683" s="18">
        <v>0</v>
      </c>
      <c r="X1683" s="18">
        <v>0</v>
      </c>
      <c r="Y1683" s="18">
        <v>0</v>
      </c>
      <c r="Z1683" s="18">
        <v>0</v>
      </c>
      <c r="AA1683" s="18">
        <v>0</v>
      </c>
      <c r="AB1683" s="18">
        <v>0</v>
      </c>
      <c r="AC1683" s="18">
        <v>0</v>
      </c>
      <c r="AD1683" s="18">
        <v>0</v>
      </c>
      <c r="AE1683" s="18">
        <v>0</v>
      </c>
      <c r="AF1683" s="18">
        <v>117</v>
      </c>
      <c r="AG1683" s="18">
        <v>175</v>
      </c>
      <c r="AH1683" s="18">
        <v>234</v>
      </c>
      <c r="AI1683" s="18">
        <v>350</v>
      </c>
      <c r="AJ1683" s="18">
        <v>0</v>
      </c>
      <c r="AK1683" s="18">
        <v>0</v>
      </c>
      <c r="AL1683" s="18">
        <v>0</v>
      </c>
      <c r="AM1683" s="18">
        <v>0</v>
      </c>
      <c r="AN1683" s="18">
        <v>0</v>
      </c>
      <c r="AO1683" s="18">
        <v>0</v>
      </c>
    </row>
    <row r="1684" spans="1:41" s="18" customFormat="1">
      <c r="A1684" s="18">
        <v>40263</v>
      </c>
      <c r="B1684" s="18" t="s">
        <v>3595</v>
      </c>
      <c r="C1684" s="18" t="s">
        <v>3596</v>
      </c>
      <c r="D1684" s="18">
        <v>1</v>
      </c>
      <c r="E1684" s="18">
        <v>2</v>
      </c>
      <c r="F1684" s="18">
        <v>1</v>
      </c>
      <c r="G1684" s="18">
        <v>36</v>
      </c>
      <c r="H1684" s="18">
        <v>0</v>
      </c>
      <c r="I1684" s="18">
        <v>125</v>
      </c>
      <c r="J1684" s="18">
        <v>187</v>
      </c>
      <c r="K1684" s="18">
        <v>1000</v>
      </c>
      <c r="L1684" s="18">
        <v>40</v>
      </c>
      <c r="M1684" s="18">
        <v>0</v>
      </c>
      <c r="N1684" s="18">
        <v>250</v>
      </c>
      <c r="O1684" s="18">
        <v>374</v>
      </c>
      <c r="P1684" s="18">
        <v>1000</v>
      </c>
      <c r="Q1684" s="18">
        <v>0</v>
      </c>
      <c r="R1684" s="18">
        <v>0</v>
      </c>
      <c r="S1684" s="18">
        <v>0</v>
      </c>
      <c r="T1684" s="18">
        <v>0</v>
      </c>
      <c r="U1684" s="18">
        <v>0</v>
      </c>
      <c r="V1684" s="18">
        <v>0</v>
      </c>
      <c r="W1684" s="18">
        <v>0</v>
      </c>
      <c r="X1684" s="18">
        <v>0</v>
      </c>
      <c r="Y1684" s="18">
        <v>0</v>
      </c>
      <c r="Z1684" s="18">
        <v>0</v>
      </c>
      <c r="AA1684" s="18">
        <v>0</v>
      </c>
      <c r="AB1684" s="18">
        <v>0</v>
      </c>
      <c r="AC1684" s="18">
        <v>0</v>
      </c>
      <c r="AD1684" s="18">
        <v>0</v>
      </c>
      <c r="AE1684" s="18">
        <v>0</v>
      </c>
      <c r="AF1684" s="18">
        <v>125</v>
      </c>
      <c r="AG1684" s="18">
        <v>187</v>
      </c>
      <c r="AH1684" s="18">
        <v>250</v>
      </c>
      <c r="AI1684" s="18">
        <v>374</v>
      </c>
      <c r="AJ1684" s="18">
        <v>0</v>
      </c>
      <c r="AK1684" s="18">
        <v>0</v>
      </c>
      <c r="AL1684" s="18">
        <v>0</v>
      </c>
      <c r="AM1684" s="18">
        <v>0</v>
      </c>
      <c r="AN1684" s="18">
        <v>0</v>
      </c>
      <c r="AO1684" s="18">
        <v>0</v>
      </c>
    </row>
    <row r="1685" spans="1:41" s="18" customFormat="1">
      <c r="A1685" s="18">
        <v>40264</v>
      </c>
      <c r="B1685" s="18" t="s">
        <v>3595</v>
      </c>
      <c r="C1685" s="18" t="s">
        <v>3596</v>
      </c>
      <c r="D1685" s="18">
        <v>1</v>
      </c>
      <c r="E1685" s="18">
        <v>2</v>
      </c>
      <c r="F1685" s="18">
        <v>1</v>
      </c>
      <c r="G1685" s="18">
        <v>36</v>
      </c>
      <c r="H1685" s="18">
        <v>0</v>
      </c>
      <c r="I1685" s="18">
        <v>135</v>
      </c>
      <c r="J1685" s="18">
        <v>201</v>
      </c>
      <c r="K1685" s="18">
        <v>1000</v>
      </c>
      <c r="L1685" s="18">
        <v>40</v>
      </c>
      <c r="M1685" s="18">
        <v>0</v>
      </c>
      <c r="N1685" s="18">
        <v>270</v>
      </c>
      <c r="O1685" s="18">
        <v>402</v>
      </c>
      <c r="P1685" s="18">
        <v>1000</v>
      </c>
      <c r="Q1685" s="18">
        <v>0</v>
      </c>
      <c r="R1685" s="18">
        <v>0</v>
      </c>
      <c r="S1685" s="18">
        <v>0</v>
      </c>
      <c r="T1685" s="18">
        <v>0</v>
      </c>
      <c r="U1685" s="18">
        <v>0</v>
      </c>
      <c r="V1685" s="18">
        <v>0</v>
      </c>
      <c r="W1685" s="18">
        <v>0</v>
      </c>
      <c r="X1685" s="18">
        <v>0</v>
      </c>
      <c r="Y1685" s="18">
        <v>0</v>
      </c>
      <c r="Z1685" s="18">
        <v>0</v>
      </c>
      <c r="AA1685" s="18">
        <v>0</v>
      </c>
      <c r="AB1685" s="18">
        <v>0</v>
      </c>
      <c r="AC1685" s="18">
        <v>0</v>
      </c>
      <c r="AD1685" s="18">
        <v>0</v>
      </c>
      <c r="AE1685" s="18">
        <v>0</v>
      </c>
      <c r="AF1685" s="18">
        <v>135</v>
      </c>
      <c r="AG1685" s="18">
        <v>201</v>
      </c>
      <c r="AH1685" s="18">
        <v>270</v>
      </c>
      <c r="AI1685" s="18">
        <v>402</v>
      </c>
      <c r="AJ1685" s="18">
        <v>0</v>
      </c>
      <c r="AK1685" s="18">
        <v>0</v>
      </c>
      <c r="AL1685" s="18">
        <v>0</v>
      </c>
      <c r="AM1685" s="18">
        <v>0</v>
      </c>
      <c r="AN1685" s="18">
        <v>0</v>
      </c>
      <c r="AO1685" s="18">
        <v>0</v>
      </c>
    </row>
    <row r="1686" spans="1:41" s="18" customFormat="1">
      <c r="A1686" s="18">
        <v>40265</v>
      </c>
      <c r="B1686" s="18" t="s">
        <v>3595</v>
      </c>
      <c r="C1686" s="18" t="s">
        <v>3596</v>
      </c>
      <c r="D1686" s="18">
        <v>1</v>
      </c>
      <c r="E1686" s="18">
        <v>2</v>
      </c>
      <c r="F1686" s="18">
        <v>1</v>
      </c>
      <c r="G1686" s="18">
        <v>36</v>
      </c>
      <c r="H1686" s="18">
        <v>0</v>
      </c>
      <c r="I1686" s="18">
        <v>112</v>
      </c>
      <c r="J1686" s="18">
        <v>169</v>
      </c>
      <c r="K1686" s="18">
        <v>1000</v>
      </c>
      <c r="L1686" s="18">
        <v>40</v>
      </c>
      <c r="M1686" s="18">
        <v>0</v>
      </c>
      <c r="N1686" s="18">
        <v>224</v>
      </c>
      <c r="O1686" s="18">
        <v>338</v>
      </c>
      <c r="P1686" s="18">
        <v>1000</v>
      </c>
      <c r="Q1686" s="18">
        <v>0</v>
      </c>
      <c r="R1686" s="18">
        <v>0</v>
      </c>
      <c r="S1686" s="18">
        <v>0</v>
      </c>
      <c r="T1686" s="18">
        <v>0</v>
      </c>
      <c r="U1686" s="18">
        <v>0</v>
      </c>
      <c r="V1686" s="18">
        <v>0</v>
      </c>
      <c r="W1686" s="18">
        <v>0</v>
      </c>
      <c r="X1686" s="18">
        <v>0</v>
      </c>
      <c r="Y1686" s="18">
        <v>0</v>
      </c>
      <c r="Z1686" s="18">
        <v>0</v>
      </c>
      <c r="AA1686" s="18">
        <v>0</v>
      </c>
      <c r="AB1686" s="18">
        <v>0</v>
      </c>
      <c r="AC1686" s="18">
        <v>0</v>
      </c>
      <c r="AD1686" s="18">
        <v>0</v>
      </c>
      <c r="AE1686" s="18">
        <v>0</v>
      </c>
      <c r="AF1686" s="18">
        <v>112</v>
      </c>
      <c r="AG1686" s="18">
        <v>169</v>
      </c>
      <c r="AH1686" s="18">
        <v>224</v>
      </c>
      <c r="AI1686" s="18">
        <v>338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0</v>
      </c>
    </row>
    <row r="1687" spans="1:41" s="18" customFormat="1">
      <c r="A1687" s="18">
        <v>40266</v>
      </c>
      <c r="B1687" s="18" t="s">
        <v>3595</v>
      </c>
      <c r="C1687" s="18" t="s">
        <v>3596</v>
      </c>
      <c r="D1687" s="18">
        <v>1</v>
      </c>
      <c r="E1687" s="18">
        <v>2</v>
      </c>
      <c r="F1687" s="18">
        <v>1</v>
      </c>
      <c r="G1687" s="18">
        <v>36</v>
      </c>
      <c r="H1687" s="18">
        <v>0</v>
      </c>
      <c r="I1687" s="18">
        <v>123</v>
      </c>
      <c r="J1687" s="18">
        <v>184</v>
      </c>
      <c r="K1687" s="18">
        <v>1000</v>
      </c>
      <c r="L1687" s="18">
        <v>40</v>
      </c>
      <c r="M1687" s="18">
        <v>0</v>
      </c>
      <c r="N1687" s="18">
        <v>246</v>
      </c>
      <c r="O1687" s="18">
        <v>368</v>
      </c>
      <c r="P1687" s="18">
        <v>1000</v>
      </c>
      <c r="Q1687" s="18">
        <v>0</v>
      </c>
      <c r="R1687" s="18">
        <v>0</v>
      </c>
      <c r="S1687" s="18">
        <v>0</v>
      </c>
      <c r="T1687" s="18">
        <v>0</v>
      </c>
      <c r="U1687" s="18">
        <v>0</v>
      </c>
      <c r="V1687" s="18">
        <v>0</v>
      </c>
      <c r="W1687" s="18">
        <v>0</v>
      </c>
      <c r="X1687" s="18">
        <v>0</v>
      </c>
      <c r="Y1687" s="18">
        <v>0</v>
      </c>
      <c r="Z1687" s="18">
        <v>0</v>
      </c>
      <c r="AA1687" s="18">
        <v>0</v>
      </c>
      <c r="AB1687" s="18">
        <v>0</v>
      </c>
      <c r="AC1687" s="18">
        <v>0</v>
      </c>
      <c r="AD1687" s="18">
        <v>0</v>
      </c>
      <c r="AE1687" s="18">
        <v>0</v>
      </c>
      <c r="AF1687" s="18">
        <v>123</v>
      </c>
      <c r="AG1687" s="18">
        <v>184</v>
      </c>
      <c r="AH1687" s="18">
        <v>246</v>
      </c>
      <c r="AI1687" s="18">
        <v>368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</row>
    <row r="1688" spans="1:41" s="18" customFormat="1">
      <c r="A1688" s="18">
        <v>40267</v>
      </c>
      <c r="B1688" s="18" t="s">
        <v>3595</v>
      </c>
      <c r="C1688" s="18" t="s">
        <v>3596</v>
      </c>
      <c r="D1688" s="18">
        <v>1</v>
      </c>
      <c r="E1688" s="18">
        <v>2</v>
      </c>
      <c r="F1688" s="18">
        <v>1</v>
      </c>
      <c r="G1688" s="18">
        <v>36</v>
      </c>
      <c r="H1688" s="18">
        <v>0</v>
      </c>
      <c r="I1688" s="18">
        <v>131</v>
      </c>
      <c r="J1688" s="18">
        <v>196</v>
      </c>
      <c r="K1688" s="18">
        <v>1000</v>
      </c>
      <c r="L1688" s="18">
        <v>40</v>
      </c>
      <c r="M1688" s="18">
        <v>0</v>
      </c>
      <c r="N1688" s="18">
        <v>262</v>
      </c>
      <c r="O1688" s="18">
        <v>392</v>
      </c>
      <c r="P1688" s="18">
        <v>1000</v>
      </c>
      <c r="Q1688" s="18">
        <v>0</v>
      </c>
      <c r="R1688" s="18">
        <v>0</v>
      </c>
      <c r="S1688" s="18">
        <v>0</v>
      </c>
      <c r="T1688" s="18">
        <v>0</v>
      </c>
      <c r="U1688" s="18">
        <v>0</v>
      </c>
      <c r="V1688" s="18">
        <v>0</v>
      </c>
      <c r="W1688" s="18">
        <v>0</v>
      </c>
      <c r="X1688" s="18">
        <v>0</v>
      </c>
      <c r="Y1688" s="18">
        <v>0</v>
      </c>
      <c r="Z1688" s="18">
        <v>0</v>
      </c>
      <c r="AA1688" s="18">
        <v>0</v>
      </c>
      <c r="AB1688" s="18">
        <v>0</v>
      </c>
      <c r="AC1688" s="18">
        <v>0</v>
      </c>
      <c r="AD1688" s="18">
        <v>0</v>
      </c>
      <c r="AE1688" s="18">
        <v>0</v>
      </c>
      <c r="AF1688" s="18">
        <v>131</v>
      </c>
      <c r="AG1688" s="18">
        <v>196</v>
      </c>
      <c r="AH1688" s="18">
        <v>262</v>
      </c>
      <c r="AI1688" s="18">
        <v>392</v>
      </c>
      <c r="AJ1688" s="18">
        <v>0</v>
      </c>
      <c r="AK1688" s="18">
        <v>0</v>
      </c>
      <c r="AL1688" s="18">
        <v>0</v>
      </c>
      <c r="AM1688" s="18">
        <v>0</v>
      </c>
      <c r="AN1688" s="18">
        <v>0</v>
      </c>
      <c r="AO1688" s="18">
        <v>0</v>
      </c>
    </row>
    <row r="1689" spans="1:41" s="18" customFormat="1">
      <c r="A1689" s="18">
        <v>40268</v>
      </c>
      <c r="B1689" s="18" t="s">
        <v>3595</v>
      </c>
      <c r="C1689" s="18" t="s">
        <v>3596</v>
      </c>
      <c r="D1689" s="18">
        <v>1</v>
      </c>
      <c r="E1689" s="18">
        <v>2</v>
      </c>
      <c r="F1689" s="18">
        <v>1</v>
      </c>
      <c r="G1689" s="18">
        <v>36</v>
      </c>
      <c r="H1689" s="18">
        <v>0</v>
      </c>
      <c r="I1689" s="18">
        <v>142</v>
      </c>
      <c r="J1689" s="18">
        <v>211</v>
      </c>
      <c r="K1689" s="18">
        <v>1000</v>
      </c>
      <c r="L1689" s="18">
        <v>40</v>
      </c>
      <c r="M1689" s="18">
        <v>0</v>
      </c>
      <c r="N1689" s="18">
        <v>284</v>
      </c>
      <c r="O1689" s="18">
        <v>422</v>
      </c>
      <c r="P1689" s="18">
        <v>1000</v>
      </c>
      <c r="Q1689" s="18">
        <v>0</v>
      </c>
      <c r="R1689" s="18">
        <v>0</v>
      </c>
      <c r="S1689" s="18">
        <v>0</v>
      </c>
      <c r="T1689" s="18">
        <v>0</v>
      </c>
      <c r="U1689" s="18">
        <v>0</v>
      </c>
      <c r="V1689" s="18">
        <v>0</v>
      </c>
      <c r="W1689" s="18">
        <v>0</v>
      </c>
      <c r="X1689" s="18">
        <v>0</v>
      </c>
      <c r="Y1689" s="18">
        <v>0</v>
      </c>
      <c r="Z1689" s="18">
        <v>0</v>
      </c>
      <c r="AA1689" s="18">
        <v>0</v>
      </c>
      <c r="AB1689" s="18">
        <v>0</v>
      </c>
      <c r="AC1689" s="18">
        <v>0</v>
      </c>
      <c r="AD1689" s="18">
        <v>0</v>
      </c>
      <c r="AE1689" s="18">
        <v>0</v>
      </c>
      <c r="AF1689" s="18">
        <v>142</v>
      </c>
      <c r="AG1689" s="18">
        <v>211</v>
      </c>
      <c r="AH1689" s="18">
        <v>284</v>
      </c>
      <c r="AI1689" s="18">
        <v>422</v>
      </c>
      <c r="AJ1689" s="18">
        <v>0</v>
      </c>
      <c r="AK1689" s="18">
        <v>0</v>
      </c>
      <c r="AL1689" s="18">
        <v>0</v>
      </c>
      <c r="AM1689" s="18">
        <v>0</v>
      </c>
      <c r="AN1689" s="18">
        <v>0</v>
      </c>
      <c r="AO1689" s="18">
        <v>0</v>
      </c>
    </row>
    <row r="1690" spans="1:41" s="18" customFormat="1">
      <c r="A1690" s="18">
        <v>40269</v>
      </c>
      <c r="B1690" s="18" t="s">
        <v>3595</v>
      </c>
      <c r="C1690" s="18" t="s">
        <v>3596</v>
      </c>
      <c r="D1690" s="18">
        <v>1</v>
      </c>
      <c r="E1690" s="18">
        <v>2</v>
      </c>
      <c r="F1690" s="18">
        <v>1</v>
      </c>
      <c r="G1690" s="18">
        <v>36</v>
      </c>
      <c r="H1690" s="18">
        <v>0</v>
      </c>
      <c r="I1690" s="18">
        <v>112</v>
      </c>
      <c r="J1690" s="18">
        <v>169</v>
      </c>
      <c r="K1690" s="18">
        <v>1000</v>
      </c>
      <c r="L1690" s="18">
        <v>40</v>
      </c>
      <c r="M1690" s="18">
        <v>0</v>
      </c>
      <c r="N1690" s="18">
        <v>224</v>
      </c>
      <c r="O1690" s="18">
        <v>338</v>
      </c>
      <c r="P1690" s="18">
        <v>1000</v>
      </c>
      <c r="Q1690" s="18">
        <v>0</v>
      </c>
      <c r="R1690" s="18">
        <v>0</v>
      </c>
      <c r="S1690" s="18">
        <v>0</v>
      </c>
      <c r="T1690" s="18">
        <v>0</v>
      </c>
      <c r="U1690" s="18">
        <v>0</v>
      </c>
      <c r="V1690" s="18">
        <v>0</v>
      </c>
      <c r="W1690" s="18">
        <v>0</v>
      </c>
      <c r="X1690" s="18">
        <v>0</v>
      </c>
      <c r="Y1690" s="18">
        <v>0</v>
      </c>
      <c r="Z1690" s="18">
        <v>0</v>
      </c>
      <c r="AA1690" s="18">
        <v>0</v>
      </c>
      <c r="AB1690" s="18">
        <v>0</v>
      </c>
      <c r="AC1690" s="18">
        <v>0</v>
      </c>
      <c r="AD1690" s="18">
        <v>0</v>
      </c>
      <c r="AE1690" s="18">
        <v>0</v>
      </c>
      <c r="AF1690" s="18">
        <v>112</v>
      </c>
      <c r="AG1690" s="18">
        <v>169</v>
      </c>
      <c r="AH1690" s="18">
        <v>224</v>
      </c>
      <c r="AI1690" s="18">
        <v>338</v>
      </c>
      <c r="AJ1690" s="18">
        <v>0</v>
      </c>
      <c r="AK1690" s="18">
        <v>0</v>
      </c>
      <c r="AL1690" s="18">
        <v>0</v>
      </c>
      <c r="AM1690" s="18">
        <v>0</v>
      </c>
      <c r="AN1690" s="18">
        <v>0</v>
      </c>
      <c r="AO1690" s="18">
        <v>0</v>
      </c>
    </row>
    <row r="1691" spans="1:41" s="18" customFormat="1">
      <c r="A1691" s="18">
        <v>40270</v>
      </c>
      <c r="B1691" s="18" t="s">
        <v>3595</v>
      </c>
      <c r="C1691" s="18" t="s">
        <v>3596</v>
      </c>
      <c r="D1691" s="18">
        <v>1</v>
      </c>
      <c r="E1691" s="18">
        <v>2</v>
      </c>
      <c r="F1691" s="18">
        <v>1</v>
      </c>
      <c r="G1691" s="18">
        <v>36</v>
      </c>
      <c r="H1691" s="18">
        <v>0</v>
      </c>
      <c r="I1691" s="18">
        <v>123</v>
      </c>
      <c r="J1691" s="18">
        <v>184</v>
      </c>
      <c r="K1691" s="18">
        <v>1000</v>
      </c>
      <c r="L1691" s="18">
        <v>40</v>
      </c>
      <c r="M1691" s="18">
        <v>0</v>
      </c>
      <c r="N1691" s="18">
        <v>246</v>
      </c>
      <c r="O1691" s="18">
        <v>368</v>
      </c>
      <c r="P1691" s="18">
        <v>1000</v>
      </c>
      <c r="Q1691" s="18">
        <v>0</v>
      </c>
      <c r="R1691" s="18">
        <v>0</v>
      </c>
      <c r="S1691" s="18">
        <v>0</v>
      </c>
      <c r="T1691" s="18">
        <v>0</v>
      </c>
      <c r="U1691" s="18">
        <v>0</v>
      </c>
      <c r="V1691" s="18">
        <v>0</v>
      </c>
      <c r="W1691" s="18">
        <v>0</v>
      </c>
      <c r="X1691" s="18">
        <v>0</v>
      </c>
      <c r="Y1691" s="18">
        <v>0</v>
      </c>
      <c r="Z1691" s="18">
        <v>0</v>
      </c>
      <c r="AA1691" s="18">
        <v>0</v>
      </c>
      <c r="AB1691" s="18">
        <v>0</v>
      </c>
      <c r="AC1691" s="18">
        <v>0</v>
      </c>
      <c r="AD1691" s="18">
        <v>0</v>
      </c>
      <c r="AE1691" s="18">
        <v>0</v>
      </c>
      <c r="AF1691" s="18">
        <v>123</v>
      </c>
      <c r="AG1691" s="18">
        <v>184</v>
      </c>
      <c r="AH1691" s="18">
        <v>246</v>
      </c>
      <c r="AI1691" s="18">
        <v>368</v>
      </c>
      <c r="AJ1691" s="18">
        <v>0</v>
      </c>
      <c r="AK1691" s="18">
        <v>0</v>
      </c>
      <c r="AL1691" s="18">
        <v>0</v>
      </c>
      <c r="AM1691" s="18">
        <v>0</v>
      </c>
      <c r="AN1691" s="18">
        <v>0</v>
      </c>
      <c r="AO1691" s="18">
        <v>0</v>
      </c>
    </row>
    <row r="1692" spans="1:41" s="18" customFormat="1">
      <c r="A1692" s="18">
        <v>40271</v>
      </c>
      <c r="B1692" s="18" t="s">
        <v>3595</v>
      </c>
      <c r="C1692" s="18" t="s">
        <v>3596</v>
      </c>
      <c r="D1692" s="18">
        <v>1</v>
      </c>
      <c r="E1692" s="18">
        <v>2</v>
      </c>
      <c r="F1692" s="18">
        <v>1</v>
      </c>
      <c r="G1692" s="18">
        <v>36</v>
      </c>
      <c r="H1692" s="18">
        <v>0</v>
      </c>
      <c r="I1692" s="18">
        <v>131</v>
      </c>
      <c r="J1692" s="18">
        <v>196</v>
      </c>
      <c r="K1692" s="18">
        <v>1000</v>
      </c>
      <c r="L1692" s="18">
        <v>40</v>
      </c>
      <c r="M1692" s="18">
        <v>0</v>
      </c>
      <c r="N1692" s="18">
        <v>262</v>
      </c>
      <c r="O1692" s="18">
        <v>392</v>
      </c>
      <c r="P1692" s="18">
        <v>1000</v>
      </c>
      <c r="Q1692" s="18">
        <v>0</v>
      </c>
      <c r="R1692" s="18">
        <v>0</v>
      </c>
      <c r="S1692" s="18">
        <v>0</v>
      </c>
      <c r="T1692" s="18">
        <v>0</v>
      </c>
      <c r="U1692" s="18">
        <v>0</v>
      </c>
      <c r="V1692" s="18">
        <v>0</v>
      </c>
      <c r="W1692" s="18">
        <v>0</v>
      </c>
      <c r="X1692" s="18">
        <v>0</v>
      </c>
      <c r="Y1692" s="18">
        <v>0</v>
      </c>
      <c r="Z1692" s="18">
        <v>0</v>
      </c>
      <c r="AA1692" s="18">
        <v>0</v>
      </c>
      <c r="AB1692" s="18">
        <v>0</v>
      </c>
      <c r="AC1692" s="18">
        <v>0</v>
      </c>
      <c r="AD1692" s="18">
        <v>0</v>
      </c>
      <c r="AE1692" s="18">
        <v>0</v>
      </c>
      <c r="AF1692" s="18">
        <v>131</v>
      </c>
      <c r="AG1692" s="18">
        <v>196</v>
      </c>
      <c r="AH1692" s="18">
        <v>262</v>
      </c>
      <c r="AI1692" s="18">
        <v>392</v>
      </c>
      <c r="AJ1692" s="18">
        <v>0</v>
      </c>
      <c r="AK1692" s="18">
        <v>0</v>
      </c>
      <c r="AL1692" s="18">
        <v>0</v>
      </c>
      <c r="AM1692" s="18">
        <v>0</v>
      </c>
      <c r="AN1692" s="18">
        <v>0</v>
      </c>
      <c r="AO1692" s="18">
        <v>0</v>
      </c>
    </row>
    <row r="1693" spans="1:41" s="18" customFormat="1">
      <c r="A1693" s="18">
        <v>40272</v>
      </c>
      <c r="B1693" s="18" t="s">
        <v>3595</v>
      </c>
      <c r="C1693" s="18" t="s">
        <v>3596</v>
      </c>
      <c r="D1693" s="18">
        <v>1</v>
      </c>
      <c r="E1693" s="18">
        <v>2</v>
      </c>
      <c r="F1693" s="18">
        <v>1</v>
      </c>
      <c r="G1693" s="18">
        <v>36</v>
      </c>
      <c r="H1693" s="18">
        <v>0</v>
      </c>
      <c r="I1693" s="18">
        <v>142</v>
      </c>
      <c r="J1693" s="18">
        <v>211</v>
      </c>
      <c r="K1693" s="18">
        <v>1000</v>
      </c>
      <c r="L1693" s="18">
        <v>40</v>
      </c>
      <c r="M1693" s="18">
        <v>0</v>
      </c>
      <c r="N1693" s="18">
        <v>284</v>
      </c>
      <c r="O1693" s="18">
        <v>422</v>
      </c>
      <c r="P1693" s="18">
        <v>1000</v>
      </c>
      <c r="Q1693" s="18">
        <v>0</v>
      </c>
      <c r="R1693" s="18">
        <v>0</v>
      </c>
      <c r="S1693" s="18">
        <v>0</v>
      </c>
      <c r="T1693" s="18">
        <v>0</v>
      </c>
      <c r="U1693" s="18">
        <v>0</v>
      </c>
      <c r="V1693" s="18">
        <v>0</v>
      </c>
      <c r="W1693" s="18">
        <v>0</v>
      </c>
      <c r="X1693" s="18">
        <v>0</v>
      </c>
      <c r="Y1693" s="18">
        <v>0</v>
      </c>
      <c r="Z1693" s="18">
        <v>0</v>
      </c>
      <c r="AA1693" s="18">
        <v>0</v>
      </c>
      <c r="AB1693" s="18">
        <v>0</v>
      </c>
      <c r="AC1693" s="18">
        <v>0</v>
      </c>
      <c r="AD1693" s="18">
        <v>0</v>
      </c>
      <c r="AE1693" s="18">
        <v>0</v>
      </c>
      <c r="AF1693" s="18">
        <v>142</v>
      </c>
      <c r="AG1693" s="18">
        <v>211</v>
      </c>
      <c r="AH1693" s="18">
        <v>284</v>
      </c>
      <c r="AI1693" s="18">
        <v>422</v>
      </c>
      <c r="AJ1693" s="18">
        <v>0</v>
      </c>
      <c r="AK1693" s="18">
        <v>0</v>
      </c>
      <c r="AL1693" s="18">
        <v>0</v>
      </c>
      <c r="AM1693" s="18">
        <v>0</v>
      </c>
      <c r="AN1693" s="18">
        <v>0</v>
      </c>
      <c r="AO1693" s="18">
        <v>0</v>
      </c>
    </row>
    <row r="1694" spans="1:41" s="18" customFormat="1">
      <c r="A1694" s="18">
        <v>40273</v>
      </c>
      <c r="B1694" s="18" t="s">
        <v>3595</v>
      </c>
      <c r="C1694" s="18" t="s">
        <v>3596</v>
      </c>
      <c r="D1694" s="18">
        <v>1</v>
      </c>
      <c r="E1694" s="18">
        <v>2</v>
      </c>
      <c r="F1694" s="18">
        <v>1</v>
      </c>
      <c r="G1694" s="18">
        <v>36</v>
      </c>
      <c r="H1694" s="18">
        <v>0</v>
      </c>
      <c r="I1694" s="18">
        <v>112</v>
      </c>
      <c r="J1694" s="18">
        <v>169</v>
      </c>
      <c r="K1694" s="18">
        <v>1000</v>
      </c>
      <c r="L1694" s="18">
        <v>40</v>
      </c>
      <c r="M1694" s="18">
        <v>0</v>
      </c>
      <c r="N1694" s="18">
        <v>224</v>
      </c>
      <c r="O1694" s="18">
        <v>338</v>
      </c>
      <c r="P1694" s="18">
        <v>1000</v>
      </c>
      <c r="Q1694" s="18">
        <v>0</v>
      </c>
      <c r="R1694" s="18">
        <v>0</v>
      </c>
      <c r="S1694" s="18">
        <v>0</v>
      </c>
      <c r="T1694" s="18">
        <v>0</v>
      </c>
      <c r="U1694" s="18">
        <v>0</v>
      </c>
      <c r="V1694" s="18">
        <v>0</v>
      </c>
      <c r="W1694" s="18">
        <v>0</v>
      </c>
      <c r="X1694" s="18">
        <v>0</v>
      </c>
      <c r="Y1694" s="18">
        <v>0</v>
      </c>
      <c r="Z1694" s="18">
        <v>0</v>
      </c>
      <c r="AA1694" s="18">
        <v>0</v>
      </c>
      <c r="AB1694" s="18">
        <v>0</v>
      </c>
      <c r="AC1694" s="18">
        <v>0</v>
      </c>
      <c r="AD1694" s="18">
        <v>0</v>
      </c>
      <c r="AE1694" s="18">
        <v>0</v>
      </c>
      <c r="AF1694" s="18">
        <v>112</v>
      </c>
      <c r="AG1694" s="18">
        <v>169</v>
      </c>
      <c r="AH1694" s="18">
        <v>224</v>
      </c>
      <c r="AI1694" s="18">
        <v>338</v>
      </c>
      <c r="AJ1694" s="18">
        <v>0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</row>
    <row r="1695" spans="1:41" s="18" customFormat="1">
      <c r="A1695" s="18">
        <v>40274</v>
      </c>
      <c r="B1695" s="18" t="s">
        <v>3595</v>
      </c>
      <c r="C1695" s="18" t="s">
        <v>3596</v>
      </c>
      <c r="D1695" s="18">
        <v>1</v>
      </c>
      <c r="E1695" s="18">
        <v>2</v>
      </c>
      <c r="F1695" s="18">
        <v>1</v>
      </c>
      <c r="G1695" s="18">
        <v>36</v>
      </c>
      <c r="H1695" s="18">
        <v>0</v>
      </c>
      <c r="I1695" s="18">
        <v>123</v>
      </c>
      <c r="J1695" s="18">
        <v>184</v>
      </c>
      <c r="K1695" s="18">
        <v>1000</v>
      </c>
      <c r="L1695" s="18">
        <v>40</v>
      </c>
      <c r="M1695" s="18">
        <v>0</v>
      </c>
      <c r="N1695" s="18">
        <v>246</v>
      </c>
      <c r="O1695" s="18">
        <v>368</v>
      </c>
      <c r="P1695" s="18">
        <v>1000</v>
      </c>
      <c r="Q1695" s="18">
        <v>0</v>
      </c>
      <c r="R1695" s="18">
        <v>0</v>
      </c>
      <c r="S1695" s="18">
        <v>0</v>
      </c>
      <c r="T1695" s="18">
        <v>0</v>
      </c>
      <c r="U1695" s="18">
        <v>0</v>
      </c>
      <c r="V1695" s="18">
        <v>0</v>
      </c>
      <c r="W1695" s="18">
        <v>0</v>
      </c>
      <c r="X1695" s="18">
        <v>0</v>
      </c>
      <c r="Y1695" s="18">
        <v>0</v>
      </c>
      <c r="Z1695" s="18">
        <v>0</v>
      </c>
      <c r="AA1695" s="18">
        <v>0</v>
      </c>
      <c r="AB1695" s="18">
        <v>0</v>
      </c>
      <c r="AC1695" s="18">
        <v>0</v>
      </c>
      <c r="AD1695" s="18">
        <v>0</v>
      </c>
      <c r="AE1695" s="18">
        <v>0</v>
      </c>
      <c r="AF1695" s="18">
        <v>123</v>
      </c>
      <c r="AG1695" s="18">
        <v>184</v>
      </c>
      <c r="AH1695" s="18">
        <v>246</v>
      </c>
      <c r="AI1695" s="18">
        <v>368</v>
      </c>
      <c r="AJ1695" s="18">
        <v>0</v>
      </c>
      <c r="AK1695" s="18">
        <v>0</v>
      </c>
      <c r="AL1695" s="18">
        <v>0</v>
      </c>
      <c r="AM1695" s="18">
        <v>0</v>
      </c>
      <c r="AN1695" s="18">
        <v>0</v>
      </c>
      <c r="AO1695" s="18">
        <v>0</v>
      </c>
    </row>
    <row r="1696" spans="1:41" s="18" customFormat="1">
      <c r="A1696" s="18">
        <v>40275</v>
      </c>
      <c r="B1696" s="18" t="s">
        <v>3595</v>
      </c>
      <c r="C1696" s="18" t="s">
        <v>3596</v>
      </c>
      <c r="D1696" s="18">
        <v>1</v>
      </c>
      <c r="E1696" s="18">
        <v>2</v>
      </c>
      <c r="F1696" s="18">
        <v>1</v>
      </c>
      <c r="G1696" s="18">
        <v>36</v>
      </c>
      <c r="H1696" s="18">
        <v>0</v>
      </c>
      <c r="I1696" s="18">
        <v>131</v>
      </c>
      <c r="J1696" s="18">
        <v>196</v>
      </c>
      <c r="K1696" s="18">
        <v>1000</v>
      </c>
      <c r="L1696" s="18">
        <v>40</v>
      </c>
      <c r="M1696" s="18">
        <v>0</v>
      </c>
      <c r="N1696" s="18">
        <v>262</v>
      </c>
      <c r="O1696" s="18">
        <v>392</v>
      </c>
      <c r="P1696" s="18">
        <v>1000</v>
      </c>
      <c r="Q1696" s="18">
        <v>0</v>
      </c>
      <c r="R1696" s="18">
        <v>0</v>
      </c>
      <c r="S1696" s="18">
        <v>0</v>
      </c>
      <c r="T1696" s="18">
        <v>0</v>
      </c>
      <c r="U1696" s="18">
        <v>0</v>
      </c>
      <c r="V1696" s="18">
        <v>0</v>
      </c>
      <c r="W1696" s="18">
        <v>0</v>
      </c>
      <c r="X1696" s="18">
        <v>0</v>
      </c>
      <c r="Y1696" s="18">
        <v>0</v>
      </c>
      <c r="Z1696" s="18">
        <v>0</v>
      </c>
      <c r="AA1696" s="18">
        <v>0</v>
      </c>
      <c r="AB1696" s="18">
        <v>0</v>
      </c>
      <c r="AC1696" s="18">
        <v>0</v>
      </c>
      <c r="AD1696" s="18">
        <v>0</v>
      </c>
      <c r="AE1696" s="18">
        <v>0</v>
      </c>
      <c r="AF1696" s="18">
        <v>131</v>
      </c>
      <c r="AG1696" s="18">
        <v>196</v>
      </c>
      <c r="AH1696" s="18">
        <v>262</v>
      </c>
      <c r="AI1696" s="18">
        <v>392</v>
      </c>
      <c r="AJ1696" s="18">
        <v>0</v>
      </c>
      <c r="AK1696" s="18">
        <v>0</v>
      </c>
      <c r="AL1696" s="18">
        <v>0</v>
      </c>
      <c r="AM1696" s="18">
        <v>0</v>
      </c>
      <c r="AN1696" s="18">
        <v>0</v>
      </c>
      <c r="AO1696" s="18">
        <v>0</v>
      </c>
    </row>
    <row r="1697" spans="1:41" s="18" customFormat="1">
      <c r="A1697" s="18">
        <v>40276</v>
      </c>
      <c r="B1697" s="18" t="s">
        <v>3595</v>
      </c>
      <c r="C1697" s="18" t="s">
        <v>3596</v>
      </c>
      <c r="D1697" s="18">
        <v>1</v>
      </c>
      <c r="E1697" s="18">
        <v>2</v>
      </c>
      <c r="F1697" s="18">
        <v>1</v>
      </c>
      <c r="G1697" s="18">
        <v>36</v>
      </c>
      <c r="H1697" s="18">
        <v>0</v>
      </c>
      <c r="I1697" s="18">
        <v>142</v>
      </c>
      <c r="J1697" s="18">
        <v>211</v>
      </c>
      <c r="K1697" s="18">
        <v>1000</v>
      </c>
      <c r="L1697" s="18">
        <v>40</v>
      </c>
      <c r="M1697" s="18">
        <v>0</v>
      </c>
      <c r="N1697" s="18">
        <v>284</v>
      </c>
      <c r="O1697" s="18">
        <v>422</v>
      </c>
      <c r="P1697" s="18">
        <v>1000</v>
      </c>
      <c r="Q1697" s="18">
        <v>0</v>
      </c>
      <c r="R1697" s="18">
        <v>0</v>
      </c>
      <c r="S1697" s="18">
        <v>0</v>
      </c>
      <c r="T1697" s="18">
        <v>0</v>
      </c>
      <c r="U1697" s="18">
        <v>0</v>
      </c>
      <c r="V1697" s="18">
        <v>0</v>
      </c>
      <c r="W1697" s="18">
        <v>0</v>
      </c>
      <c r="X1697" s="18">
        <v>0</v>
      </c>
      <c r="Y1697" s="18">
        <v>0</v>
      </c>
      <c r="Z1697" s="18">
        <v>0</v>
      </c>
      <c r="AA1697" s="18">
        <v>0</v>
      </c>
      <c r="AB1697" s="18">
        <v>0</v>
      </c>
      <c r="AC1697" s="18">
        <v>0</v>
      </c>
      <c r="AD1697" s="18">
        <v>0</v>
      </c>
      <c r="AE1697" s="18">
        <v>0</v>
      </c>
      <c r="AF1697" s="18">
        <v>142</v>
      </c>
      <c r="AG1697" s="18">
        <v>211</v>
      </c>
      <c r="AH1697" s="18">
        <v>284</v>
      </c>
      <c r="AI1697" s="18">
        <v>422</v>
      </c>
      <c r="AJ1697" s="18">
        <v>0</v>
      </c>
      <c r="AK1697" s="18">
        <v>0</v>
      </c>
      <c r="AL1697" s="18">
        <v>0</v>
      </c>
      <c r="AM1697" s="18">
        <v>0</v>
      </c>
      <c r="AN1697" s="18">
        <v>0</v>
      </c>
      <c r="AO1697" s="18">
        <v>0</v>
      </c>
    </row>
    <row r="1698" spans="1:41" s="18" customFormat="1">
      <c r="A1698" s="18">
        <v>40277</v>
      </c>
      <c r="B1698" s="18" t="s">
        <v>3595</v>
      </c>
      <c r="C1698" s="18" t="s">
        <v>3596</v>
      </c>
      <c r="D1698" s="18">
        <v>1</v>
      </c>
      <c r="E1698" s="18">
        <v>2</v>
      </c>
      <c r="F1698" s="18">
        <v>1</v>
      </c>
      <c r="G1698" s="18">
        <v>36</v>
      </c>
      <c r="H1698" s="18">
        <v>0</v>
      </c>
      <c r="I1698" s="18">
        <v>117</v>
      </c>
      <c r="J1698" s="18">
        <v>177</v>
      </c>
      <c r="K1698" s="18">
        <v>1000</v>
      </c>
      <c r="L1698" s="18">
        <v>40</v>
      </c>
      <c r="M1698" s="18">
        <v>0</v>
      </c>
      <c r="N1698" s="18">
        <v>234</v>
      </c>
      <c r="O1698" s="18">
        <v>354</v>
      </c>
      <c r="P1698" s="18">
        <v>1000</v>
      </c>
      <c r="Q1698" s="18">
        <v>0</v>
      </c>
      <c r="R1698" s="18">
        <v>0</v>
      </c>
      <c r="S1698" s="18">
        <v>0</v>
      </c>
      <c r="T1698" s="18">
        <v>0</v>
      </c>
      <c r="U1698" s="18">
        <v>0</v>
      </c>
      <c r="V1698" s="18">
        <v>0</v>
      </c>
      <c r="W1698" s="18">
        <v>0</v>
      </c>
      <c r="X1698" s="18">
        <v>0</v>
      </c>
      <c r="Y1698" s="18">
        <v>0</v>
      </c>
      <c r="Z1698" s="18">
        <v>0</v>
      </c>
      <c r="AA1698" s="18">
        <v>0</v>
      </c>
      <c r="AB1698" s="18">
        <v>0</v>
      </c>
      <c r="AC1698" s="18">
        <v>0</v>
      </c>
      <c r="AD1698" s="18">
        <v>0</v>
      </c>
      <c r="AE1698" s="18">
        <v>0</v>
      </c>
      <c r="AF1698" s="18">
        <v>117</v>
      </c>
      <c r="AG1698" s="18">
        <v>177</v>
      </c>
      <c r="AH1698" s="18">
        <v>234</v>
      </c>
      <c r="AI1698" s="18">
        <v>354</v>
      </c>
      <c r="AJ1698" s="18">
        <v>0</v>
      </c>
      <c r="AK1698" s="18">
        <v>0</v>
      </c>
      <c r="AL1698" s="18">
        <v>0</v>
      </c>
      <c r="AM1698" s="18">
        <v>0</v>
      </c>
      <c r="AN1698" s="18">
        <v>0</v>
      </c>
      <c r="AO1698" s="18">
        <v>0</v>
      </c>
    </row>
    <row r="1699" spans="1:41" s="18" customFormat="1">
      <c r="A1699" s="18">
        <v>40278</v>
      </c>
      <c r="B1699" s="18" t="s">
        <v>3595</v>
      </c>
      <c r="C1699" s="18" t="s">
        <v>3596</v>
      </c>
      <c r="D1699" s="18">
        <v>1</v>
      </c>
      <c r="E1699" s="18">
        <v>2</v>
      </c>
      <c r="F1699" s="18">
        <v>1</v>
      </c>
      <c r="G1699" s="18">
        <v>36</v>
      </c>
      <c r="H1699" s="18">
        <v>0</v>
      </c>
      <c r="I1699" s="18">
        <v>129</v>
      </c>
      <c r="J1699" s="18">
        <v>193</v>
      </c>
      <c r="K1699" s="18">
        <v>1000</v>
      </c>
      <c r="L1699" s="18">
        <v>40</v>
      </c>
      <c r="M1699" s="18">
        <v>0</v>
      </c>
      <c r="N1699" s="18">
        <v>258</v>
      </c>
      <c r="O1699" s="18">
        <v>386</v>
      </c>
      <c r="P1699" s="18">
        <v>1000</v>
      </c>
      <c r="Q1699" s="18">
        <v>0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8">
        <v>0</v>
      </c>
      <c r="Y1699" s="18">
        <v>0</v>
      </c>
      <c r="Z1699" s="18">
        <v>0</v>
      </c>
      <c r="AA1699" s="18">
        <v>0</v>
      </c>
      <c r="AB1699" s="18">
        <v>0</v>
      </c>
      <c r="AC1699" s="18">
        <v>0</v>
      </c>
      <c r="AD1699" s="18">
        <v>0</v>
      </c>
      <c r="AE1699" s="18">
        <v>0</v>
      </c>
      <c r="AF1699" s="18">
        <v>129</v>
      </c>
      <c r="AG1699" s="18">
        <v>193</v>
      </c>
      <c r="AH1699" s="18">
        <v>258</v>
      </c>
      <c r="AI1699" s="18">
        <v>386</v>
      </c>
      <c r="AJ1699" s="18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</row>
    <row r="1700" spans="1:41" s="18" customFormat="1">
      <c r="A1700" s="18">
        <v>40279</v>
      </c>
      <c r="B1700" s="18" t="s">
        <v>3595</v>
      </c>
      <c r="C1700" s="18" t="s">
        <v>3596</v>
      </c>
      <c r="D1700" s="18">
        <v>1</v>
      </c>
      <c r="E1700" s="18">
        <v>2</v>
      </c>
      <c r="F1700" s="18">
        <v>1</v>
      </c>
      <c r="G1700" s="18">
        <v>36</v>
      </c>
      <c r="H1700" s="18">
        <v>0</v>
      </c>
      <c r="I1700" s="18">
        <v>137</v>
      </c>
      <c r="J1700" s="18">
        <v>205</v>
      </c>
      <c r="K1700" s="18">
        <v>1000</v>
      </c>
      <c r="L1700" s="18">
        <v>40</v>
      </c>
      <c r="M1700" s="18">
        <v>0</v>
      </c>
      <c r="N1700" s="18">
        <v>274</v>
      </c>
      <c r="O1700" s="18">
        <v>410</v>
      </c>
      <c r="P1700" s="18">
        <v>1000</v>
      </c>
      <c r="Q1700" s="18">
        <v>0</v>
      </c>
      <c r="R1700" s="18">
        <v>0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  <c r="Z1700" s="18">
        <v>0</v>
      </c>
      <c r="AA1700" s="18">
        <v>0</v>
      </c>
      <c r="AB1700" s="18">
        <v>0</v>
      </c>
      <c r="AC1700" s="18">
        <v>0</v>
      </c>
      <c r="AD1700" s="18">
        <v>0</v>
      </c>
      <c r="AE1700" s="18">
        <v>0</v>
      </c>
      <c r="AF1700" s="18">
        <v>137</v>
      </c>
      <c r="AG1700" s="18">
        <v>205</v>
      </c>
      <c r="AH1700" s="18">
        <v>274</v>
      </c>
      <c r="AI1700" s="18">
        <v>410</v>
      </c>
      <c r="AJ1700" s="18">
        <v>0</v>
      </c>
      <c r="AK1700" s="18">
        <v>0</v>
      </c>
      <c r="AL1700" s="18">
        <v>0</v>
      </c>
      <c r="AM1700" s="18">
        <v>0</v>
      </c>
      <c r="AN1700" s="18">
        <v>0</v>
      </c>
      <c r="AO1700" s="18">
        <v>0</v>
      </c>
    </row>
    <row r="1701" spans="1:41" s="18" customFormat="1">
      <c r="A1701" s="18">
        <v>40280</v>
      </c>
      <c r="B1701" s="18" t="s">
        <v>3595</v>
      </c>
      <c r="C1701" s="18" t="s">
        <v>3596</v>
      </c>
      <c r="D1701" s="18">
        <v>1</v>
      </c>
      <c r="E1701" s="18">
        <v>2</v>
      </c>
      <c r="F1701" s="18">
        <v>1</v>
      </c>
      <c r="G1701" s="18">
        <v>36</v>
      </c>
      <c r="H1701" s="18">
        <v>0</v>
      </c>
      <c r="I1701" s="18">
        <v>149</v>
      </c>
      <c r="J1701" s="18">
        <v>221</v>
      </c>
      <c r="K1701" s="18">
        <v>1000</v>
      </c>
      <c r="L1701" s="18">
        <v>40</v>
      </c>
      <c r="M1701" s="18">
        <v>0</v>
      </c>
      <c r="N1701" s="18">
        <v>298</v>
      </c>
      <c r="O1701" s="18">
        <v>442</v>
      </c>
      <c r="P1701" s="18">
        <v>1000</v>
      </c>
      <c r="Q1701" s="18">
        <v>0</v>
      </c>
      <c r="R1701" s="18">
        <v>0</v>
      </c>
      <c r="S1701" s="18">
        <v>0</v>
      </c>
      <c r="T1701" s="18">
        <v>0</v>
      </c>
      <c r="U1701" s="18">
        <v>0</v>
      </c>
      <c r="V1701" s="18">
        <v>0</v>
      </c>
      <c r="W1701" s="18">
        <v>0</v>
      </c>
      <c r="X1701" s="18">
        <v>0</v>
      </c>
      <c r="Y1701" s="18">
        <v>0</v>
      </c>
      <c r="Z1701" s="18">
        <v>0</v>
      </c>
      <c r="AA1701" s="18">
        <v>0</v>
      </c>
      <c r="AB1701" s="18">
        <v>0</v>
      </c>
      <c r="AC1701" s="18">
        <v>0</v>
      </c>
      <c r="AD1701" s="18">
        <v>0</v>
      </c>
      <c r="AE1701" s="18">
        <v>0</v>
      </c>
      <c r="AF1701" s="18">
        <v>149</v>
      </c>
      <c r="AG1701" s="18">
        <v>221</v>
      </c>
      <c r="AH1701" s="18">
        <v>298</v>
      </c>
      <c r="AI1701" s="18">
        <v>442</v>
      </c>
      <c r="AJ1701" s="18">
        <v>0</v>
      </c>
      <c r="AK1701" s="18">
        <v>0</v>
      </c>
      <c r="AL1701" s="18">
        <v>0</v>
      </c>
      <c r="AM1701" s="18">
        <v>0</v>
      </c>
      <c r="AN1701" s="18">
        <v>0</v>
      </c>
      <c r="AO1701" s="18">
        <v>0</v>
      </c>
    </row>
    <row r="1702" spans="1:41" s="18" customFormat="1">
      <c r="A1702" s="18">
        <v>40281</v>
      </c>
      <c r="B1702" s="18" t="s">
        <v>3595</v>
      </c>
      <c r="C1702" s="18" t="s">
        <v>3596</v>
      </c>
      <c r="D1702" s="18">
        <v>1</v>
      </c>
      <c r="E1702" s="18">
        <v>2</v>
      </c>
      <c r="F1702" s="18">
        <v>1</v>
      </c>
      <c r="G1702" s="18">
        <v>36</v>
      </c>
      <c r="H1702" s="18">
        <v>0</v>
      </c>
      <c r="I1702" s="18">
        <v>117</v>
      </c>
      <c r="J1702" s="18">
        <v>177</v>
      </c>
      <c r="K1702" s="18">
        <v>1000</v>
      </c>
      <c r="L1702" s="18">
        <v>40</v>
      </c>
      <c r="M1702" s="18">
        <v>0</v>
      </c>
      <c r="N1702" s="18">
        <v>234</v>
      </c>
      <c r="O1702" s="18">
        <v>354</v>
      </c>
      <c r="P1702" s="18">
        <v>1000</v>
      </c>
      <c r="Q1702" s="18">
        <v>0</v>
      </c>
      <c r="R1702" s="18">
        <v>0</v>
      </c>
      <c r="S1702" s="18">
        <v>0</v>
      </c>
      <c r="T1702" s="18">
        <v>0</v>
      </c>
      <c r="U1702" s="18">
        <v>0</v>
      </c>
      <c r="V1702" s="18">
        <v>0</v>
      </c>
      <c r="W1702" s="18">
        <v>0</v>
      </c>
      <c r="X1702" s="18">
        <v>0</v>
      </c>
      <c r="Y1702" s="18">
        <v>0</v>
      </c>
      <c r="Z1702" s="18">
        <v>0</v>
      </c>
      <c r="AA1702" s="18">
        <v>0</v>
      </c>
      <c r="AB1702" s="18">
        <v>0</v>
      </c>
      <c r="AC1702" s="18">
        <v>0</v>
      </c>
      <c r="AD1702" s="18">
        <v>0</v>
      </c>
      <c r="AE1702" s="18">
        <v>0</v>
      </c>
      <c r="AF1702" s="18">
        <v>117</v>
      </c>
      <c r="AG1702" s="18">
        <v>177</v>
      </c>
      <c r="AH1702" s="18">
        <v>234</v>
      </c>
      <c r="AI1702" s="18">
        <v>354</v>
      </c>
      <c r="AJ1702" s="18">
        <v>0</v>
      </c>
      <c r="AK1702" s="18">
        <v>0</v>
      </c>
      <c r="AL1702" s="18">
        <v>0</v>
      </c>
      <c r="AM1702" s="18">
        <v>0</v>
      </c>
      <c r="AN1702" s="18">
        <v>0</v>
      </c>
      <c r="AO1702" s="18">
        <v>0</v>
      </c>
    </row>
    <row r="1703" spans="1:41" s="18" customFormat="1">
      <c r="A1703" s="18">
        <v>40282</v>
      </c>
      <c r="B1703" s="18" t="s">
        <v>3595</v>
      </c>
      <c r="C1703" s="18" t="s">
        <v>3596</v>
      </c>
      <c r="D1703" s="18">
        <v>1</v>
      </c>
      <c r="E1703" s="18">
        <v>2</v>
      </c>
      <c r="F1703" s="18">
        <v>1</v>
      </c>
      <c r="G1703" s="18">
        <v>36</v>
      </c>
      <c r="H1703" s="18">
        <v>0</v>
      </c>
      <c r="I1703" s="18">
        <v>129</v>
      </c>
      <c r="J1703" s="18">
        <v>193</v>
      </c>
      <c r="K1703" s="18">
        <v>1000</v>
      </c>
      <c r="L1703" s="18">
        <v>40</v>
      </c>
      <c r="M1703" s="18">
        <v>0</v>
      </c>
      <c r="N1703" s="18">
        <v>258</v>
      </c>
      <c r="O1703" s="18">
        <v>386</v>
      </c>
      <c r="P1703" s="18">
        <v>1000</v>
      </c>
      <c r="Q1703" s="18">
        <v>0</v>
      </c>
      <c r="R1703" s="18">
        <v>0</v>
      </c>
      <c r="S1703" s="18">
        <v>0</v>
      </c>
      <c r="T1703" s="18">
        <v>0</v>
      </c>
      <c r="U1703" s="18">
        <v>0</v>
      </c>
      <c r="V1703" s="18">
        <v>0</v>
      </c>
      <c r="W1703" s="18">
        <v>0</v>
      </c>
      <c r="X1703" s="18">
        <v>0</v>
      </c>
      <c r="Y1703" s="18">
        <v>0</v>
      </c>
      <c r="Z1703" s="18">
        <v>0</v>
      </c>
      <c r="AA1703" s="18">
        <v>0</v>
      </c>
      <c r="AB1703" s="18">
        <v>0</v>
      </c>
      <c r="AC1703" s="18">
        <v>0</v>
      </c>
      <c r="AD1703" s="18">
        <v>0</v>
      </c>
      <c r="AE1703" s="18">
        <v>0</v>
      </c>
      <c r="AF1703" s="18">
        <v>129</v>
      </c>
      <c r="AG1703" s="18">
        <v>193</v>
      </c>
      <c r="AH1703" s="18">
        <v>258</v>
      </c>
      <c r="AI1703" s="18">
        <v>386</v>
      </c>
      <c r="AJ1703" s="18">
        <v>0</v>
      </c>
      <c r="AK1703" s="18">
        <v>0</v>
      </c>
      <c r="AL1703" s="18">
        <v>0</v>
      </c>
      <c r="AM1703" s="18">
        <v>0</v>
      </c>
      <c r="AN1703" s="18">
        <v>0</v>
      </c>
      <c r="AO1703" s="18">
        <v>0</v>
      </c>
    </row>
    <row r="1704" spans="1:41" s="18" customFormat="1">
      <c r="A1704" s="18">
        <v>40283</v>
      </c>
      <c r="B1704" s="18" t="s">
        <v>3595</v>
      </c>
      <c r="C1704" s="18" t="s">
        <v>3596</v>
      </c>
      <c r="D1704" s="18">
        <v>1</v>
      </c>
      <c r="E1704" s="18">
        <v>2</v>
      </c>
      <c r="F1704" s="18">
        <v>1</v>
      </c>
      <c r="G1704" s="18">
        <v>36</v>
      </c>
      <c r="H1704" s="18">
        <v>0</v>
      </c>
      <c r="I1704" s="18">
        <v>137</v>
      </c>
      <c r="J1704" s="18">
        <v>205</v>
      </c>
      <c r="K1704" s="18">
        <v>1000</v>
      </c>
      <c r="L1704" s="18">
        <v>40</v>
      </c>
      <c r="M1704" s="18">
        <v>0</v>
      </c>
      <c r="N1704" s="18">
        <v>274</v>
      </c>
      <c r="O1704" s="18">
        <v>410</v>
      </c>
      <c r="P1704" s="18">
        <v>1000</v>
      </c>
      <c r="Q1704" s="18">
        <v>0</v>
      </c>
      <c r="R1704" s="18">
        <v>0</v>
      </c>
      <c r="S1704" s="18">
        <v>0</v>
      </c>
      <c r="T1704" s="18">
        <v>0</v>
      </c>
      <c r="U1704" s="18">
        <v>0</v>
      </c>
      <c r="V1704" s="18">
        <v>0</v>
      </c>
      <c r="W1704" s="18">
        <v>0</v>
      </c>
      <c r="X1704" s="18">
        <v>0</v>
      </c>
      <c r="Y1704" s="18">
        <v>0</v>
      </c>
      <c r="Z1704" s="18">
        <v>0</v>
      </c>
      <c r="AA1704" s="18">
        <v>0</v>
      </c>
      <c r="AB1704" s="18">
        <v>0</v>
      </c>
      <c r="AC1704" s="18">
        <v>0</v>
      </c>
      <c r="AD1704" s="18">
        <v>0</v>
      </c>
      <c r="AE1704" s="18">
        <v>0</v>
      </c>
      <c r="AF1704" s="18">
        <v>137</v>
      </c>
      <c r="AG1704" s="18">
        <v>205</v>
      </c>
      <c r="AH1704" s="18">
        <v>274</v>
      </c>
      <c r="AI1704" s="18">
        <v>410</v>
      </c>
      <c r="AJ1704" s="18">
        <v>0</v>
      </c>
      <c r="AK1704" s="18">
        <v>0</v>
      </c>
      <c r="AL1704" s="18">
        <v>0</v>
      </c>
      <c r="AM1704" s="18">
        <v>0</v>
      </c>
      <c r="AN1704" s="18">
        <v>0</v>
      </c>
      <c r="AO1704" s="18">
        <v>0</v>
      </c>
    </row>
    <row r="1705" spans="1:41" s="18" customFormat="1">
      <c r="A1705" s="18">
        <v>40284</v>
      </c>
      <c r="B1705" s="18" t="s">
        <v>3595</v>
      </c>
      <c r="C1705" s="18" t="s">
        <v>3596</v>
      </c>
      <c r="D1705" s="18">
        <v>1</v>
      </c>
      <c r="E1705" s="18">
        <v>2</v>
      </c>
      <c r="F1705" s="18">
        <v>1</v>
      </c>
      <c r="G1705" s="18">
        <v>36</v>
      </c>
      <c r="H1705" s="18">
        <v>0</v>
      </c>
      <c r="I1705" s="18">
        <v>149</v>
      </c>
      <c r="J1705" s="18">
        <v>221</v>
      </c>
      <c r="K1705" s="18">
        <v>1000</v>
      </c>
      <c r="L1705" s="18">
        <v>40</v>
      </c>
      <c r="M1705" s="18">
        <v>0</v>
      </c>
      <c r="N1705" s="18">
        <v>298</v>
      </c>
      <c r="O1705" s="18">
        <v>442</v>
      </c>
      <c r="P1705" s="18">
        <v>1000</v>
      </c>
      <c r="Q1705" s="18">
        <v>0</v>
      </c>
      <c r="R1705" s="18">
        <v>0</v>
      </c>
      <c r="S1705" s="18">
        <v>0</v>
      </c>
      <c r="T1705" s="18">
        <v>0</v>
      </c>
      <c r="U1705" s="18">
        <v>0</v>
      </c>
      <c r="V1705" s="18">
        <v>0</v>
      </c>
      <c r="W1705" s="18">
        <v>0</v>
      </c>
      <c r="X1705" s="18">
        <v>0</v>
      </c>
      <c r="Y1705" s="18">
        <v>0</v>
      </c>
      <c r="Z1705" s="18">
        <v>0</v>
      </c>
      <c r="AA1705" s="18">
        <v>0</v>
      </c>
      <c r="AB1705" s="18">
        <v>0</v>
      </c>
      <c r="AC1705" s="18">
        <v>0</v>
      </c>
      <c r="AD1705" s="18">
        <v>0</v>
      </c>
      <c r="AE1705" s="18">
        <v>0</v>
      </c>
      <c r="AF1705" s="18">
        <v>149</v>
      </c>
      <c r="AG1705" s="18">
        <v>221</v>
      </c>
      <c r="AH1705" s="18">
        <v>298</v>
      </c>
      <c r="AI1705" s="18">
        <v>442</v>
      </c>
      <c r="AJ1705" s="18">
        <v>0</v>
      </c>
      <c r="AK1705" s="18">
        <v>0</v>
      </c>
      <c r="AL1705" s="18">
        <v>0</v>
      </c>
      <c r="AM1705" s="18">
        <v>0</v>
      </c>
      <c r="AN1705" s="18">
        <v>0</v>
      </c>
      <c r="AO1705" s="18">
        <v>0</v>
      </c>
    </row>
    <row r="1706" spans="1:41" s="18" customFormat="1">
      <c r="A1706" s="18">
        <v>40285</v>
      </c>
      <c r="B1706" s="18" t="s">
        <v>3595</v>
      </c>
      <c r="C1706" s="18" t="s">
        <v>3596</v>
      </c>
      <c r="D1706" s="18">
        <v>1</v>
      </c>
      <c r="E1706" s="18">
        <v>2</v>
      </c>
      <c r="F1706" s="18">
        <v>1</v>
      </c>
      <c r="G1706" s="18">
        <v>36</v>
      </c>
      <c r="H1706" s="18">
        <v>0</v>
      </c>
      <c r="I1706" s="18">
        <v>117</v>
      </c>
      <c r="J1706" s="18">
        <v>177</v>
      </c>
      <c r="K1706" s="18">
        <v>1000</v>
      </c>
      <c r="L1706" s="18">
        <v>40</v>
      </c>
      <c r="M1706" s="18">
        <v>0</v>
      </c>
      <c r="N1706" s="18">
        <v>234</v>
      </c>
      <c r="O1706" s="18">
        <v>354</v>
      </c>
      <c r="P1706" s="18">
        <v>1000</v>
      </c>
      <c r="Q1706" s="18">
        <v>0</v>
      </c>
      <c r="R1706" s="18">
        <v>0</v>
      </c>
      <c r="S1706" s="18">
        <v>0</v>
      </c>
      <c r="T1706" s="18">
        <v>0</v>
      </c>
      <c r="U1706" s="18">
        <v>0</v>
      </c>
      <c r="V1706" s="18">
        <v>0</v>
      </c>
      <c r="W1706" s="18">
        <v>0</v>
      </c>
      <c r="X1706" s="18">
        <v>0</v>
      </c>
      <c r="Y1706" s="18">
        <v>0</v>
      </c>
      <c r="Z1706" s="18">
        <v>0</v>
      </c>
      <c r="AA1706" s="18">
        <v>0</v>
      </c>
      <c r="AB1706" s="18">
        <v>0</v>
      </c>
      <c r="AC1706" s="18">
        <v>0</v>
      </c>
      <c r="AD1706" s="18">
        <v>0</v>
      </c>
      <c r="AE1706" s="18">
        <v>0</v>
      </c>
      <c r="AF1706" s="18">
        <v>117</v>
      </c>
      <c r="AG1706" s="18">
        <v>177</v>
      </c>
      <c r="AH1706" s="18">
        <v>234</v>
      </c>
      <c r="AI1706" s="18">
        <v>354</v>
      </c>
      <c r="AJ1706" s="18">
        <v>0</v>
      </c>
      <c r="AK1706" s="18">
        <v>0</v>
      </c>
      <c r="AL1706" s="18">
        <v>0</v>
      </c>
      <c r="AM1706" s="18">
        <v>0</v>
      </c>
      <c r="AN1706" s="18">
        <v>0</v>
      </c>
      <c r="AO1706" s="18">
        <v>0</v>
      </c>
    </row>
    <row r="1707" spans="1:41" s="18" customFormat="1">
      <c r="A1707" s="18">
        <v>40286</v>
      </c>
      <c r="B1707" s="18" t="s">
        <v>3595</v>
      </c>
      <c r="C1707" s="18" t="s">
        <v>3596</v>
      </c>
      <c r="D1707" s="18">
        <v>1</v>
      </c>
      <c r="E1707" s="18">
        <v>2</v>
      </c>
      <c r="F1707" s="18">
        <v>1</v>
      </c>
      <c r="G1707" s="18">
        <v>36</v>
      </c>
      <c r="H1707" s="18">
        <v>0</v>
      </c>
      <c r="I1707" s="18">
        <v>129</v>
      </c>
      <c r="J1707" s="18">
        <v>193</v>
      </c>
      <c r="K1707" s="18">
        <v>1000</v>
      </c>
      <c r="L1707" s="18">
        <v>40</v>
      </c>
      <c r="M1707" s="18">
        <v>0</v>
      </c>
      <c r="N1707" s="18">
        <v>258</v>
      </c>
      <c r="O1707" s="18">
        <v>386</v>
      </c>
      <c r="P1707" s="18">
        <v>1000</v>
      </c>
      <c r="Q1707" s="18">
        <v>0</v>
      </c>
      <c r="R1707" s="18">
        <v>0</v>
      </c>
      <c r="S1707" s="18">
        <v>0</v>
      </c>
      <c r="T1707" s="18">
        <v>0</v>
      </c>
      <c r="U1707" s="18">
        <v>0</v>
      </c>
      <c r="V1707" s="18">
        <v>0</v>
      </c>
      <c r="W1707" s="18">
        <v>0</v>
      </c>
      <c r="X1707" s="18">
        <v>0</v>
      </c>
      <c r="Y1707" s="18">
        <v>0</v>
      </c>
      <c r="Z1707" s="18">
        <v>0</v>
      </c>
      <c r="AA1707" s="18">
        <v>0</v>
      </c>
      <c r="AB1707" s="18">
        <v>0</v>
      </c>
      <c r="AC1707" s="18">
        <v>0</v>
      </c>
      <c r="AD1707" s="18">
        <v>0</v>
      </c>
      <c r="AE1707" s="18">
        <v>0</v>
      </c>
      <c r="AF1707" s="18">
        <v>129</v>
      </c>
      <c r="AG1707" s="18">
        <v>193</v>
      </c>
      <c r="AH1707" s="18">
        <v>258</v>
      </c>
      <c r="AI1707" s="18">
        <v>386</v>
      </c>
      <c r="AJ1707" s="18">
        <v>0</v>
      </c>
      <c r="AK1707" s="18">
        <v>0</v>
      </c>
      <c r="AL1707" s="18">
        <v>0</v>
      </c>
      <c r="AM1707" s="18">
        <v>0</v>
      </c>
      <c r="AN1707" s="18">
        <v>0</v>
      </c>
      <c r="AO1707" s="18">
        <v>0</v>
      </c>
    </row>
    <row r="1708" spans="1:41" s="18" customFormat="1">
      <c r="A1708" s="18">
        <v>40287</v>
      </c>
      <c r="B1708" s="18" t="s">
        <v>3595</v>
      </c>
      <c r="C1708" s="18" t="s">
        <v>3596</v>
      </c>
      <c r="D1708" s="18">
        <v>1</v>
      </c>
      <c r="E1708" s="18">
        <v>2</v>
      </c>
      <c r="F1708" s="18">
        <v>1</v>
      </c>
      <c r="G1708" s="18">
        <v>36</v>
      </c>
      <c r="H1708" s="18">
        <v>0</v>
      </c>
      <c r="I1708" s="18">
        <v>137</v>
      </c>
      <c r="J1708" s="18">
        <v>205</v>
      </c>
      <c r="K1708" s="18">
        <v>1000</v>
      </c>
      <c r="L1708" s="18">
        <v>40</v>
      </c>
      <c r="M1708" s="18">
        <v>0</v>
      </c>
      <c r="N1708" s="18">
        <v>274</v>
      </c>
      <c r="O1708" s="18">
        <v>410</v>
      </c>
      <c r="P1708" s="18">
        <v>1000</v>
      </c>
      <c r="Q1708" s="18">
        <v>0</v>
      </c>
      <c r="R1708" s="18">
        <v>0</v>
      </c>
      <c r="S1708" s="18">
        <v>0</v>
      </c>
      <c r="T1708" s="18">
        <v>0</v>
      </c>
      <c r="U1708" s="18">
        <v>0</v>
      </c>
      <c r="V1708" s="18">
        <v>0</v>
      </c>
      <c r="W1708" s="18">
        <v>0</v>
      </c>
      <c r="X1708" s="18">
        <v>0</v>
      </c>
      <c r="Y1708" s="18">
        <v>0</v>
      </c>
      <c r="Z1708" s="18">
        <v>0</v>
      </c>
      <c r="AA1708" s="18">
        <v>0</v>
      </c>
      <c r="AB1708" s="18">
        <v>0</v>
      </c>
      <c r="AC1708" s="18">
        <v>0</v>
      </c>
      <c r="AD1708" s="18">
        <v>0</v>
      </c>
      <c r="AE1708" s="18">
        <v>0</v>
      </c>
      <c r="AF1708" s="18">
        <v>137</v>
      </c>
      <c r="AG1708" s="18">
        <v>205</v>
      </c>
      <c r="AH1708" s="18">
        <v>274</v>
      </c>
      <c r="AI1708" s="18">
        <v>410</v>
      </c>
      <c r="AJ1708" s="18">
        <v>0</v>
      </c>
      <c r="AK1708" s="18">
        <v>0</v>
      </c>
      <c r="AL1708" s="18">
        <v>0</v>
      </c>
      <c r="AM1708" s="18">
        <v>0</v>
      </c>
      <c r="AN1708" s="18">
        <v>0</v>
      </c>
      <c r="AO1708" s="18">
        <v>0</v>
      </c>
    </row>
    <row r="1709" spans="1:41" s="18" customFormat="1">
      <c r="A1709" s="18">
        <v>40288</v>
      </c>
      <c r="B1709" s="18" t="s">
        <v>3595</v>
      </c>
      <c r="C1709" s="18" t="s">
        <v>3596</v>
      </c>
      <c r="D1709" s="18">
        <v>1</v>
      </c>
      <c r="E1709" s="18">
        <v>2</v>
      </c>
      <c r="F1709" s="18">
        <v>1</v>
      </c>
      <c r="G1709" s="18">
        <v>36</v>
      </c>
      <c r="H1709" s="18">
        <v>0</v>
      </c>
      <c r="I1709" s="18">
        <v>149</v>
      </c>
      <c r="J1709" s="18">
        <v>221</v>
      </c>
      <c r="K1709" s="18">
        <v>1000</v>
      </c>
      <c r="L1709" s="18">
        <v>40</v>
      </c>
      <c r="M1709" s="18">
        <v>0</v>
      </c>
      <c r="N1709" s="18">
        <v>298</v>
      </c>
      <c r="O1709" s="18">
        <v>442</v>
      </c>
      <c r="P1709" s="18">
        <v>1000</v>
      </c>
      <c r="Q1709" s="18">
        <v>0</v>
      </c>
      <c r="R1709" s="18">
        <v>0</v>
      </c>
      <c r="S1709" s="18">
        <v>0</v>
      </c>
      <c r="T1709" s="18">
        <v>0</v>
      </c>
      <c r="U1709" s="18">
        <v>0</v>
      </c>
      <c r="V1709" s="18">
        <v>0</v>
      </c>
      <c r="W1709" s="18">
        <v>0</v>
      </c>
      <c r="X1709" s="18">
        <v>0</v>
      </c>
      <c r="Y1709" s="18">
        <v>0</v>
      </c>
      <c r="Z1709" s="18">
        <v>0</v>
      </c>
      <c r="AA1709" s="18">
        <v>0</v>
      </c>
      <c r="AB1709" s="18">
        <v>0</v>
      </c>
      <c r="AC1709" s="18">
        <v>0</v>
      </c>
      <c r="AD1709" s="18">
        <v>0</v>
      </c>
      <c r="AE1709" s="18">
        <v>0</v>
      </c>
      <c r="AF1709" s="18">
        <v>149</v>
      </c>
      <c r="AG1709" s="18">
        <v>221</v>
      </c>
      <c r="AH1709" s="18">
        <v>298</v>
      </c>
      <c r="AI1709" s="18">
        <v>442</v>
      </c>
      <c r="AJ1709" s="18">
        <v>0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</row>
    <row r="1710" spans="1:41" s="18" customFormat="1">
      <c r="A1710" s="18">
        <v>40289</v>
      </c>
      <c r="B1710" s="18" t="s">
        <v>3595</v>
      </c>
      <c r="C1710" s="18" t="s">
        <v>3596</v>
      </c>
      <c r="D1710" s="18">
        <v>1</v>
      </c>
      <c r="E1710" s="18">
        <v>2</v>
      </c>
      <c r="F1710" s="18">
        <v>1</v>
      </c>
      <c r="G1710" s="18">
        <v>36</v>
      </c>
      <c r="H1710" s="18">
        <v>0</v>
      </c>
      <c r="I1710" s="18">
        <v>122</v>
      </c>
      <c r="J1710" s="18">
        <v>185</v>
      </c>
      <c r="K1710" s="18">
        <v>1000</v>
      </c>
      <c r="L1710" s="18">
        <v>40</v>
      </c>
      <c r="M1710" s="18">
        <v>0</v>
      </c>
      <c r="N1710" s="18">
        <v>244</v>
      </c>
      <c r="O1710" s="18">
        <v>370</v>
      </c>
      <c r="P1710" s="18">
        <v>1000</v>
      </c>
      <c r="Q1710" s="18">
        <v>0</v>
      </c>
      <c r="R1710" s="18">
        <v>0</v>
      </c>
      <c r="S1710" s="18">
        <v>0</v>
      </c>
      <c r="T1710" s="18">
        <v>0</v>
      </c>
      <c r="U1710" s="18">
        <v>0</v>
      </c>
      <c r="V1710" s="18">
        <v>0</v>
      </c>
      <c r="W1710" s="18">
        <v>0</v>
      </c>
      <c r="X1710" s="18">
        <v>0</v>
      </c>
      <c r="Y1710" s="18">
        <v>0</v>
      </c>
      <c r="Z1710" s="18">
        <v>0</v>
      </c>
      <c r="AA1710" s="18">
        <v>0</v>
      </c>
      <c r="AB1710" s="18">
        <v>0</v>
      </c>
      <c r="AC1710" s="18">
        <v>0</v>
      </c>
      <c r="AD1710" s="18">
        <v>0</v>
      </c>
      <c r="AE1710" s="18">
        <v>0</v>
      </c>
      <c r="AF1710" s="18">
        <v>122</v>
      </c>
      <c r="AG1710" s="18">
        <v>185</v>
      </c>
      <c r="AH1710" s="18">
        <v>244</v>
      </c>
      <c r="AI1710" s="18">
        <v>370</v>
      </c>
      <c r="AJ1710" s="18">
        <v>0</v>
      </c>
      <c r="AK1710" s="18">
        <v>0</v>
      </c>
      <c r="AL1710" s="18">
        <v>0</v>
      </c>
      <c r="AM1710" s="18">
        <v>0</v>
      </c>
      <c r="AN1710" s="18">
        <v>0</v>
      </c>
      <c r="AO1710" s="18">
        <v>0</v>
      </c>
    </row>
    <row r="1711" spans="1:41" s="18" customFormat="1">
      <c r="A1711" s="18">
        <v>40290</v>
      </c>
      <c r="B1711" s="18" t="s">
        <v>3595</v>
      </c>
      <c r="C1711" s="18" t="s">
        <v>3596</v>
      </c>
      <c r="D1711" s="18">
        <v>1</v>
      </c>
      <c r="E1711" s="18">
        <v>2</v>
      </c>
      <c r="F1711" s="18">
        <v>1</v>
      </c>
      <c r="G1711" s="18">
        <v>36</v>
      </c>
      <c r="H1711" s="18">
        <v>0</v>
      </c>
      <c r="I1711" s="18">
        <v>135</v>
      </c>
      <c r="J1711" s="18">
        <v>202</v>
      </c>
      <c r="K1711" s="18">
        <v>1000</v>
      </c>
      <c r="L1711" s="18">
        <v>40</v>
      </c>
      <c r="M1711" s="18">
        <v>0</v>
      </c>
      <c r="N1711" s="18">
        <v>270</v>
      </c>
      <c r="O1711" s="18">
        <v>404</v>
      </c>
      <c r="P1711" s="18">
        <v>1000</v>
      </c>
      <c r="Q1711" s="18">
        <v>0</v>
      </c>
      <c r="R1711" s="18">
        <v>0</v>
      </c>
      <c r="S1711" s="18">
        <v>0</v>
      </c>
      <c r="T1711" s="18">
        <v>0</v>
      </c>
      <c r="U1711" s="18">
        <v>0</v>
      </c>
      <c r="V1711" s="18">
        <v>0</v>
      </c>
      <c r="W1711" s="18">
        <v>0</v>
      </c>
      <c r="X1711" s="18">
        <v>0</v>
      </c>
      <c r="Y1711" s="18">
        <v>0</v>
      </c>
      <c r="Z1711" s="18">
        <v>0</v>
      </c>
      <c r="AA1711" s="18">
        <v>0</v>
      </c>
      <c r="AB1711" s="18">
        <v>0</v>
      </c>
      <c r="AC1711" s="18">
        <v>0</v>
      </c>
      <c r="AD1711" s="18">
        <v>0</v>
      </c>
      <c r="AE1711" s="18">
        <v>0</v>
      </c>
      <c r="AF1711" s="18">
        <v>135</v>
      </c>
      <c r="AG1711" s="18">
        <v>202</v>
      </c>
      <c r="AH1711" s="18">
        <v>270</v>
      </c>
      <c r="AI1711" s="18">
        <v>404</v>
      </c>
      <c r="AJ1711" s="18">
        <v>0</v>
      </c>
      <c r="AK1711" s="18">
        <v>0</v>
      </c>
      <c r="AL1711" s="18">
        <v>0</v>
      </c>
      <c r="AM1711" s="18">
        <v>0</v>
      </c>
      <c r="AN1711" s="18">
        <v>0</v>
      </c>
      <c r="AO1711" s="18">
        <v>0</v>
      </c>
    </row>
    <row r="1712" spans="1:41" s="18" customFormat="1">
      <c r="A1712" s="18">
        <v>40291</v>
      </c>
      <c r="B1712" s="18" t="s">
        <v>3595</v>
      </c>
      <c r="C1712" s="18" t="s">
        <v>3596</v>
      </c>
      <c r="D1712" s="18">
        <v>1</v>
      </c>
      <c r="E1712" s="18">
        <v>2</v>
      </c>
      <c r="F1712" s="18">
        <v>1</v>
      </c>
      <c r="G1712" s="18">
        <v>36</v>
      </c>
      <c r="H1712" s="18">
        <v>0</v>
      </c>
      <c r="I1712" s="18">
        <v>143</v>
      </c>
      <c r="J1712" s="18">
        <v>214</v>
      </c>
      <c r="K1712" s="18">
        <v>1000</v>
      </c>
      <c r="L1712" s="18">
        <v>40</v>
      </c>
      <c r="M1712" s="18">
        <v>0</v>
      </c>
      <c r="N1712" s="18">
        <v>286</v>
      </c>
      <c r="O1712" s="18">
        <v>428</v>
      </c>
      <c r="P1712" s="18">
        <v>1000</v>
      </c>
      <c r="Q1712" s="18">
        <v>0</v>
      </c>
      <c r="R1712" s="18">
        <v>0</v>
      </c>
      <c r="S1712" s="18">
        <v>0</v>
      </c>
      <c r="T1712" s="18">
        <v>0</v>
      </c>
      <c r="U1712" s="18">
        <v>0</v>
      </c>
      <c r="V1712" s="18">
        <v>0</v>
      </c>
      <c r="W1712" s="18">
        <v>0</v>
      </c>
      <c r="X1712" s="18">
        <v>0</v>
      </c>
      <c r="Y1712" s="18">
        <v>0</v>
      </c>
      <c r="Z1712" s="18">
        <v>0</v>
      </c>
      <c r="AA1712" s="18">
        <v>0</v>
      </c>
      <c r="AB1712" s="18">
        <v>0</v>
      </c>
      <c r="AC1712" s="18">
        <v>0</v>
      </c>
      <c r="AD1712" s="18">
        <v>0</v>
      </c>
      <c r="AE1712" s="18">
        <v>0</v>
      </c>
      <c r="AF1712" s="18">
        <v>143</v>
      </c>
      <c r="AG1712" s="18">
        <v>214</v>
      </c>
      <c r="AH1712" s="18">
        <v>286</v>
      </c>
      <c r="AI1712" s="18">
        <v>428</v>
      </c>
      <c r="AJ1712" s="18">
        <v>0</v>
      </c>
      <c r="AK1712" s="18">
        <v>0</v>
      </c>
      <c r="AL1712" s="18">
        <v>0</v>
      </c>
      <c r="AM1712" s="18">
        <v>0</v>
      </c>
      <c r="AN1712" s="18">
        <v>0</v>
      </c>
      <c r="AO1712" s="18">
        <v>0</v>
      </c>
    </row>
    <row r="1713" spans="1:41" s="18" customFormat="1">
      <c r="A1713" s="18">
        <v>40292</v>
      </c>
      <c r="B1713" s="18" t="s">
        <v>3595</v>
      </c>
      <c r="C1713" s="18" t="s">
        <v>3596</v>
      </c>
      <c r="D1713" s="18">
        <v>1</v>
      </c>
      <c r="E1713" s="18">
        <v>2</v>
      </c>
      <c r="F1713" s="18">
        <v>1</v>
      </c>
      <c r="G1713" s="18">
        <v>36</v>
      </c>
      <c r="H1713" s="18">
        <v>0</v>
      </c>
      <c r="I1713" s="18">
        <v>156</v>
      </c>
      <c r="J1713" s="18">
        <v>231</v>
      </c>
      <c r="K1713" s="18">
        <v>1000</v>
      </c>
      <c r="L1713" s="18">
        <v>40</v>
      </c>
      <c r="M1713" s="18">
        <v>0</v>
      </c>
      <c r="N1713" s="18">
        <v>312</v>
      </c>
      <c r="O1713" s="18">
        <v>462</v>
      </c>
      <c r="P1713" s="18">
        <v>1000</v>
      </c>
      <c r="Q1713" s="18">
        <v>0</v>
      </c>
      <c r="R1713" s="18">
        <v>0</v>
      </c>
      <c r="S1713" s="18">
        <v>0</v>
      </c>
      <c r="T1713" s="18">
        <v>0</v>
      </c>
      <c r="U1713" s="18">
        <v>0</v>
      </c>
      <c r="V1713" s="18">
        <v>0</v>
      </c>
      <c r="W1713" s="18">
        <v>0</v>
      </c>
      <c r="X1713" s="18">
        <v>0</v>
      </c>
      <c r="Y1713" s="18">
        <v>0</v>
      </c>
      <c r="Z1713" s="18">
        <v>0</v>
      </c>
      <c r="AA1713" s="18">
        <v>0</v>
      </c>
      <c r="AB1713" s="18">
        <v>0</v>
      </c>
      <c r="AC1713" s="18">
        <v>0</v>
      </c>
      <c r="AD1713" s="18">
        <v>0</v>
      </c>
      <c r="AE1713" s="18">
        <v>0</v>
      </c>
      <c r="AF1713" s="18">
        <v>156</v>
      </c>
      <c r="AG1713" s="18">
        <v>231</v>
      </c>
      <c r="AH1713" s="18">
        <v>312</v>
      </c>
      <c r="AI1713" s="18">
        <v>462</v>
      </c>
      <c r="AJ1713" s="18">
        <v>0</v>
      </c>
      <c r="AK1713" s="18">
        <v>0</v>
      </c>
      <c r="AL1713" s="18">
        <v>0</v>
      </c>
      <c r="AM1713" s="18">
        <v>0</v>
      </c>
      <c r="AN1713" s="18">
        <v>0</v>
      </c>
      <c r="AO1713" s="18">
        <v>0</v>
      </c>
    </row>
    <row r="1714" spans="1:41" s="18" customFormat="1">
      <c r="A1714" s="18">
        <v>40293</v>
      </c>
      <c r="B1714" s="18" t="s">
        <v>3595</v>
      </c>
      <c r="C1714" s="18" t="s">
        <v>3596</v>
      </c>
      <c r="D1714" s="18">
        <v>1</v>
      </c>
      <c r="E1714" s="18">
        <v>2</v>
      </c>
      <c r="F1714" s="18">
        <v>1</v>
      </c>
      <c r="G1714" s="18">
        <v>36</v>
      </c>
      <c r="H1714" s="18">
        <v>0</v>
      </c>
      <c r="I1714" s="18">
        <v>122</v>
      </c>
      <c r="J1714" s="18">
        <v>185</v>
      </c>
      <c r="K1714" s="18">
        <v>1000</v>
      </c>
      <c r="L1714" s="18">
        <v>40</v>
      </c>
      <c r="M1714" s="18">
        <v>0</v>
      </c>
      <c r="N1714" s="18">
        <v>244</v>
      </c>
      <c r="O1714" s="18">
        <v>370</v>
      </c>
      <c r="P1714" s="18">
        <v>1000</v>
      </c>
      <c r="Q1714" s="18">
        <v>0</v>
      </c>
      <c r="R1714" s="18">
        <v>0</v>
      </c>
      <c r="S1714" s="18">
        <v>0</v>
      </c>
      <c r="T1714" s="18">
        <v>0</v>
      </c>
      <c r="U1714" s="18">
        <v>0</v>
      </c>
      <c r="V1714" s="18">
        <v>0</v>
      </c>
      <c r="W1714" s="18">
        <v>0</v>
      </c>
      <c r="X1714" s="18">
        <v>0</v>
      </c>
      <c r="Y1714" s="18">
        <v>0</v>
      </c>
      <c r="Z1714" s="18">
        <v>0</v>
      </c>
      <c r="AA1714" s="18">
        <v>0</v>
      </c>
      <c r="AB1714" s="18">
        <v>0</v>
      </c>
      <c r="AC1714" s="18">
        <v>0</v>
      </c>
      <c r="AD1714" s="18">
        <v>0</v>
      </c>
      <c r="AE1714" s="18">
        <v>0</v>
      </c>
      <c r="AF1714" s="18">
        <v>122</v>
      </c>
      <c r="AG1714" s="18">
        <v>185</v>
      </c>
      <c r="AH1714" s="18">
        <v>244</v>
      </c>
      <c r="AI1714" s="18">
        <v>370</v>
      </c>
      <c r="AJ1714" s="18">
        <v>0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</row>
    <row r="1715" spans="1:41" s="18" customFormat="1">
      <c r="A1715" s="18">
        <v>40294</v>
      </c>
      <c r="B1715" s="18" t="s">
        <v>3595</v>
      </c>
      <c r="C1715" s="18" t="s">
        <v>3596</v>
      </c>
      <c r="D1715" s="18">
        <v>1</v>
      </c>
      <c r="E1715" s="18">
        <v>2</v>
      </c>
      <c r="F1715" s="18">
        <v>1</v>
      </c>
      <c r="G1715" s="18">
        <v>36</v>
      </c>
      <c r="H1715" s="18">
        <v>0</v>
      </c>
      <c r="I1715" s="18">
        <v>135</v>
      </c>
      <c r="J1715" s="18">
        <v>202</v>
      </c>
      <c r="K1715" s="18">
        <v>1000</v>
      </c>
      <c r="L1715" s="18">
        <v>40</v>
      </c>
      <c r="M1715" s="18">
        <v>0</v>
      </c>
      <c r="N1715" s="18">
        <v>270</v>
      </c>
      <c r="O1715" s="18">
        <v>404</v>
      </c>
      <c r="P1715" s="18">
        <v>1000</v>
      </c>
      <c r="Q1715" s="18">
        <v>0</v>
      </c>
      <c r="R1715" s="18">
        <v>0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8">
        <v>0</v>
      </c>
      <c r="Y1715" s="18">
        <v>0</v>
      </c>
      <c r="Z1715" s="18">
        <v>0</v>
      </c>
      <c r="AA1715" s="18">
        <v>0</v>
      </c>
      <c r="AB1715" s="18">
        <v>0</v>
      </c>
      <c r="AC1715" s="18">
        <v>0</v>
      </c>
      <c r="AD1715" s="18">
        <v>0</v>
      </c>
      <c r="AE1715" s="18">
        <v>0</v>
      </c>
      <c r="AF1715" s="18">
        <v>135</v>
      </c>
      <c r="AG1715" s="18">
        <v>202</v>
      </c>
      <c r="AH1715" s="18">
        <v>270</v>
      </c>
      <c r="AI1715" s="18">
        <v>404</v>
      </c>
      <c r="AJ1715" s="18">
        <v>0</v>
      </c>
      <c r="AK1715" s="18">
        <v>0</v>
      </c>
      <c r="AL1715" s="18">
        <v>0</v>
      </c>
      <c r="AM1715" s="18">
        <v>0</v>
      </c>
      <c r="AN1715" s="18">
        <v>0</v>
      </c>
      <c r="AO1715" s="18">
        <v>0</v>
      </c>
    </row>
    <row r="1716" spans="1:41" s="18" customFormat="1">
      <c r="A1716" s="18">
        <v>40295</v>
      </c>
      <c r="B1716" s="18" t="s">
        <v>3595</v>
      </c>
      <c r="C1716" s="18" t="s">
        <v>3596</v>
      </c>
      <c r="D1716" s="18">
        <v>1</v>
      </c>
      <c r="E1716" s="18">
        <v>2</v>
      </c>
      <c r="F1716" s="18">
        <v>1</v>
      </c>
      <c r="G1716" s="18">
        <v>36</v>
      </c>
      <c r="H1716" s="18">
        <v>0</v>
      </c>
      <c r="I1716" s="18">
        <v>143</v>
      </c>
      <c r="J1716" s="18">
        <v>214</v>
      </c>
      <c r="K1716" s="18">
        <v>1000</v>
      </c>
      <c r="L1716" s="18">
        <v>40</v>
      </c>
      <c r="M1716" s="18">
        <v>0</v>
      </c>
      <c r="N1716" s="18">
        <v>286</v>
      </c>
      <c r="O1716" s="18">
        <v>428</v>
      </c>
      <c r="P1716" s="18">
        <v>1000</v>
      </c>
      <c r="Q1716" s="18">
        <v>0</v>
      </c>
      <c r="R1716" s="18">
        <v>0</v>
      </c>
      <c r="S1716" s="18">
        <v>0</v>
      </c>
      <c r="T1716" s="18">
        <v>0</v>
      </c>
      <c r="U1716" s="18">
        <v>0</v>
      </c>
      <c r="V1716" s="18">
        <v>0</v>
      </c>
      <c r="W1716" s="18">
        <v>0</v>
      </c>
      <c r="X1716" s="18">
        <v>0</v>
      </c>
      <c r="Y1716" s="18">
        <v>0</v>
      </c>
      <c r="Z1716" s="18">
        <v>0</v>
      </c>
      <c r="AA1716" s="18">
        <v>0</v>
      </c>
      <c r="AB1716" s="18">
        <v>0</v>
      </c>
      <c r="AC1716" s="18">
        <v>0</v>
      </c>
      <c r="AD1716" s="18">
        <v>0</v>
      </c>
      <c r="AE1716" s="18">
        <v>0</v>
      </c>
      <c r="AF1716" s="18">
        <v>143</v>
      </c>
      <c r="AG1716" s="18">
        <v>214</v>
      </c>
      <c r="AH1716" s="18">
        <v>286</v>
      </c>
      <c r="AI1716" s="18">
        <v>428</v>
      </c>
      <c r="AJ1716" s="18">
        <v>0</v>
      </c>
      <c r="AK1716" s="18">
        <v>0</v>
      </c>
      <c r="AL1716" s="18">
        <v>0</v>
      </c>
      <c r="AM1716" s="18">
        <v>0</v>
      </c>
      <c r="AN1716" s="18">
        <v>0</v>
      </c>
      <c r="AO1716" s="18">
        <v>0</v>
      </c>
    </row>
    <row r="1717" spans="1:41" s="18" customFormat="1">
      <c r="A1717" s="18">
        <v>40296</v>
      </c>
      <c r="B1717" s="18" t="s">
        <v>3595</v>
      </c>
      <c r="C1717" s="18" t="s">
        <v>3596</v>
      </c>
      <c r="D1717" s="18">
        <v>1</v>
      </c>
      <c r="E1717" s="18">
        <v>2</v>
      </c>
      <c r="F1717" s="18">
        <v>1</v>
      </c>
      <c r="G1717" s="18">
        <v>36</v>
      </c>
      <c r="H1717" s="18">
        <v>0</v>
      </c>
      <c r="I1717" s="18">
        <v>156</v>
      </c>
      <c r="J1717" s="18">
        <v>231</v>
      </c>
      <c r="K1717" s="18">
        <v>1000</v>
      </c>
      <c r="L1717" s="18">
        <v>40</v>
      </c>
      <c r="M1717" s="18">
        <v>0</v>
      </c>
      <c r="N1717" s="18">
        <v>312</v>
      </c>
      <c r="O1717" s="18">
        <v>462</v>
      </c>
      <c r="P1717" s="18">
        <v>1000</v>
      </c>
      <c r="Q1717" s="18">
        <v>0</v>
      </c>
      <c r="R1717" s="18">
        <v>0</v>
      </c>
      <c r="S1717" s="18">
        <v>0</v>
      </c>
      <c r="T1717" s="18">
        <v>0</v>
      </c>
      <c r="U1717" s="18">
        <v>0</v>
      </c>
      <c r="V1717" s="18">
        <v>0</v>
      </c>
      <c r="W1717" s="18">
        <v>0</v>
      </c>
      <c r="X1717" s="18">
        <v>0</v>
      </c>
      <c r="Y1717" s="18">
        <v>0</v>
      </c>
      <c r="Z1717" s="18">
        <v>0</v>
      </c>
      <c r="AA1717" s="18">
        <v>0</v>
      </c>
      <c r="AB1717" s="18">
        <v>0</v>
      </c>
      <c r="AC1717" s="18">
        <v>0</v>
      </c>
      <c r="AD1717" s="18">
        <v>0</v>
      </c>
      <c r="AE1717" s="18">
        <v>0</v>
      </c>
      <c r="AF1717" s="18">
        <v>156</v>
      </c>
      <c r="AG1717" s="18">
        <v>231</v>
      </c>
      <c r="AH1717" s="18">
        <v>312</v>
      </c>
      <c r="AI1717" s="18">
        <v>462</v>
      </c>
      <c r="AJ1717" s="18">
        <v>0</v>
      </c>
      <c r="AK1717" s="18">
        <v>0</v>
      </c>
      <c r="AL1717" s="18">
        <v>0</v>
      </c>
      <c r="AM1717" s="18">
        <v>0</v>
      </c>
      <c r="AN1717" s="18">
        <v>0</v>
      </c>
      <c r="AO1717" s="18">
        <v>0</v>
      </c>
    </row>
    <row r="1718" spans="1:41" s="18" customFormat="1">
      <c r="A1718" s="18">
        <v>40297</v>
      </c>
      <c r="B1718" s="18" t="s">
        <v>3595</v>
      </c>
      <c r="C1718" s="18" t="s">
        <v>3596</v>
      </c>
      <c r="D1718" s="18">
        <v>1</v>
      </c>
      <c r="E1718" s="18">
        <v>2</v>
      </c>
      <c r="F1718" s="18">
        <v>1</v>
      </c>
      <c r="G1718" s="18">
        <v>36</v>
      </c>
      <c r="H1718" s="18">
        <v>0</v>
      </c>
      <c r="I1718" s="18">
        <v>122</v>
      </c>
      <c r="J1718" s="18">
        <v>185</v>
      </c>
      <c r="K1718" s="18">
        <v>1000</v>
      </c>
      <c r="L1718" s="18">
        <v>40</v>
      </c>
      <c r="M1718" s="18">
        <v>0</v>
      </c>
      <c r="N1718" s="18">
        <v>244</v>
      </c>
      <c r="O1718" s="18">
        <v>370</v>
      </c>
      <c r="P1718" s="18">
        <v>1000</v>
      </c>
      <c r="Q1718" s="18">
        <v>0</v>
      </c>
      <c r="R1718" s="18">
        <v>0</v>
      </c>
      <c r="S1718" s="18">
        <v>0</v>
      </c>
      <c r="T1718" s="18">
        <v>0</v>
      </c>
      <c r="U1718" s="18">
        <v>0</v>
      </c>
      <c r="V1718" s="18">
        <v>0</v>
      </c>
      <c r="W1718" s="18">
        <v>0</v>
      </c>
      <c r="X1718" s="18">
        <v>0</v>
      </c>
      <c r="Y1718" s="18">
        <v>0</v>
      </c>
      <c r="Z1718" s="18">
        <v>0</v>
      </c>
      <c r="AA1718" s="18">
        <v>0</v>
      </c>
      <c r="AB1718" s="18">
        <v>0</v>
      </c>
      <c r="AC1718" s="18">
        <v>0</v>
      </c>
      <c r="AD1718" s="18">
        <v>0</v>
      </c>
      <c r="AE1718" s="18">
        <v>0</v>
      </c>
      <c r="AF1718" s="18">
        <v>122</v>
      </c>
      <c r="AG1718" s="18">
        <v>185</v>
      </c>
      <c r="AH1718" s="18">
        <v>244</v>
      </c>
      <c r="AI1718" s="18">
        <v>370</v>
      </c>
      <c r="AJ1718" s="18">
        <v>0</v>
      </c>
      <c r="AK1718" s="18">
        <v>0</v>
      </c>
      <c r="AL1718" s="18">
        <v>0</v>
      </c>
      <c r="AM1718" s="18">
        <v>0</v>
      </c>
      <c r="AN1718" s="18">
        <v>0</v>
      </c>
      <c r="AO1718" s="18">
        <v>0</v>
      </c>
    </row>
    <row r="1719" spans="1:41" s="18" customFormat="1">
      <c r="A1719" s="18">
        <v>40298</v>
      </c>
      <c r="B1719" s="18" t="s">
        <v>3595</v>
      </c>
      <c r="C1719" s="18" t="s">
        <v>3596</v>
      </c>
      <c r="D1719" s="18">
        <v>1</v>
      </c>
      <c r="E1719" s="18">
        <v>2</v>
      </c>
      <c r="F1719" s="18">
        <v>1</v>
      </c>
      <c r="G1719" s="18">
        <v>36</v>
      </c>
      <c r="H1719" s="18">
        <v>0</v>
      </c>
      <c r="I1719" s="18">
        <v>135</v>
      </c>
      <c r="J1719" s="18">
        <v>202</v>
      </c>
      <c r="K1719" s="18">
        <v>1000</v>
      </c>
      <c r="L1719" s="18">
        <v>40</v>
      </c>
      <c r="M1719" s="18">
        <v>0</v>
      </c>
      <c r="N1719" s="18">
        <v>270</v>
      </c>
      <c r="O1719" s="18">
        <v>404</v>
      </c>
      <c r="P1719" s="18">
        <v>1000</v>
      </c>
      <c r="Q1719" s="18">
        <v>0</v>
      </c>
      <c r="R1719" s="18">
        <v>0</v>
      </c>
      <c r="S1719" s="18">
        <v>0</v>
      </c>
      <c r="T1719" s="18">
        <v>0</v>
      </c>
      <c r="U1719" s="18">
        <v>0</v>
      </c>
      <c r="V1719" s="18">
        <v>0</v>
      </c>
      <c r="W1719" s="18">
        <v>0</v>
      </c>
      <c r="X1719" s="18">
        <v>0</v>
      </c>
      <c r="Y1719" s="18">
        <v>0</v>
      </c>
      <c r="Z1719" s="18">
        <v>0</v>
      </c>
      <c r="AA1719" s="18">
        <v>0</v>
      </c>
      <c r="AB1719" s="18">
        <v>0</v>
      </c>
      <c r="AC1719" s="18">
        <v>0</v>
      </c>
      <c r="AD1719" s="18">
        <v>0</v>
      </c>
      <c r="AE1719" s="18">
        <v>0</v>
      </c>
      <c r="AF1719" s="18">
        <v>135</v>
      </c>
      <c r="AG1719" s="18">
        <v>202</v>
      </c>
      <c r="AH1719" s="18">
        <v>270</v>
      </c>
      <c r="AI1719" s="18">
        <v>404</v>
      </c>
      <c r="AJ1719" s="18">
        <v>0</v>
      </c>
      <c r="AK1719" s="18">
        <v>0</v>
      </c>
      <c r="AL1719" s="18">
        <v>0</v>
      </c>
      <c r="AM1719" s="18">
        <v>0</v>
      </c>
      <c r="AN1719" s="18">
        <v>0</v>
      </c>
      <c r="AO1719" s="18">
        <v>0</v>
      </c>
    </row>
    <row r="1720" spans="1:41" s="18" customFormat="1">
      <c r="A1720" s="18">
        <v>40299</v>
      </c>
      <c r="B1720" s="18" t="s">
        <v>3595</v>
      </c>
      <c r="C1720" s="18" t="s">
        <v>3596</v>
      </c>
      <c r="D1720" s="18">
        <v>1</v>
      </c>
      <c r="E1720" s="18">
        <v>2</v>
      </c>
      <c r="F1720" s="18">
        <v>1</v>
      </c>
      <c r="G1720" s="18">
        <v>36</v>
      </c>
      <c r="H1720" s="18">
        <v>0</v>
      </c>
      <c r="I1720" s="18">
        <v>143</v>
      </c>
      <c r="J1720" s="18">
        <v>214</v>
      </c>
      <c r="K1720" s="18">
        <v>1000</v>
      </c>
      <c r="L1720" s="18">
        <v>40</v>
      </c>
      <c r="M1720" s="18">
        <v>0</v>
      </c>
      <c r="N1720" s="18">
        <v>286</v>
      </c>
      <c r="O1720" s="18">
        <v>428</v>
      </c>
      <c r="P1720" s="18">
        <v>1000</v>
      </c>
      <c r="Q1720" s="18">
        <v>0</v>
      </c>
      <c r="R1720" s="18">
        <v>0</v>
      </c>
      <c r="S1720" s="18">
        <v>0</v>
      </c>
      <c r="T1720" s="18">
        <v>0</v>
      </c>
      <c r="U1720" s="18">
        <v>0</v>
      </c>
      <c r="V1720" s="18">
        <v>0</v>
      </c>
      <c r="W1720" s="18">
        <v>0</v>
      </c>
      <c r="X1720" s="18">
        <v>0</v>
      </c>
      <c r="Y1720" s="18">
        <v>0</v>
      </c>
      <c r="Z1720" s="18">
        <v>0</v>
      </c>
      <c r="AA1720" s="18">
        <v>0</v>
      </c>
      <c r="AB1720" s="18">
        <v>0</v>
      </c>
      <c r="AC1720" s="18">
        <v>0</v>
      </c>
      <c r="AD1720" s="18">
        <v>0</v>
      </c>
      <c r="AE1720" s="18">
        <v>0</v>
      </c>
      <c r="AF1720" s="18">
        <v>143</v>
      </c>
      <c r="AG1720" s="18">
        <v>214</v>
      </c>
      <c r="AH1720" s="18">
        <v>286</v>
      </c>
      <c r="AI1720" s="18">
        <v>428</v>
      </c>
      <c r="AJ1720" s="18">
        <v>0</v>
      </c>
      <c r="AK1720" s="18">
        <v>0</v>
      </c>
      <c r="AL1720" s="18">
        <v>0</v>
      </c>
      <c r="AM1720" s="18">
        <v>0</v>
      </c>
      <c r="AN1720" s="18">
        <v>0</v>
      </c>
      <c r="AO1720" s="18">
        <v>0</v>
      </c>
    </row>
    <row r="1721" spans="1:41" s="18" customFormat="1">
      <c r="A1721" s="18">
        <v>40300</v>
      </c>
      <c r="B1721" s="18" t="s">
        <v>3595</v>
      </c>
      <c r="C1721" s="18" t="s">
        <v>3596</v>
      </c>
      <c r="D1721" s="18">
        <v>1</v>
      </c>
      <c r="E1721" s="18">
        <v>2</v>
      </c>
      <c r="F1721" s="18">
        <v>1</v>
      </c>
      <c r="G1721" s="18">
        <v>36</v>
      </c>
      <c r="H1721" s="18">
        <v>0</v>
      </c>
      <c r="I1721" s="18">
        <v>156</v>
      </c>
      <c r="J1721" s="18">
        <v>231</v>
      </c>
      <c r="K1721" s="18">
        <v>1000</v>
      </c>
      <c r="L1721" s="18">
        <v>40</v>
      </c>
      <c r="M1721" s="18">
        <v>0</v>
      </c>
      <c r="N1721" s="18">
        <v>312</v>
      </c>
      <c r="O1721" s="18">
        <v>462</v>
      </c>
      <c r="P1721" s="18">
        <v>1000</v>
      </c>
      <c r="Q1721" s="18">
        <v>0</v>
      </c>
      <c r="R1721" s="18">
        <v>0</v>
      </c>
      <c r="S1721" s="18">
        <v>0</v>
      </c>
      <c r="T1721" s="18">
        <v>0</v>
      </c>
      <c r="U1721" s="18">
        <v>0</v>
      </c>
      <c r="V1721" s="18">
        <v>0</v>
      </c>
      <c r="W1721" s="18">
        <v>0</v>
      </c>
      <c r="X1721" s="18">
        <v>0</v>
      </c>
      <c r="Y1721" s="18">
        <v>0</v>
      </c>
      <c r="Z1721" s="18">
        <v>0</v>
      </c>
      <c r="AA1721" s="18">
        <v>0</v>
      </c>
      <c r="AB1721" s="18">
        <v>0</v>
      </c>
      <c r="AC1721" s="18">
        <v>0</v>
      </c>
      <c r="AD1721" s="18">
        <v>0</v>
      </c>
      <c r="AE1721" s="18">
        <v>0</v>
      </c>
      <c r="AF1721" s="18">
        <v>156</v>
      </c>
      <c r="AG1721" s="18">
        <v>231</v>
      </c>
      <c r="AH1721" s="18">
        <v>312</v>
      </c>
      <c r="AI1721" s="18">
        <v>462</v>
      </c>
      <c r="AJ1721" s="18">
        <v>0</v>
      </c>
      <c r="AK1721" s="18">
        <v>0</v>
      </c>
      <c r="AL1721" s="18">
        <v>0</v>
      </c>
      <c r="AM1721" s="18">
        <v>0</v>
      </c>
      <c r="AN1721" s="18">
        <v>0</v>
      </c>
      <c r="AO1721" s="18">
        <v>0</v>
      </c>
    </row>
    <row r="1722" spans="1:41" s="18" customFormat="1">
      <c r="A1722" s="18">
        <v>40301</v>
      </c>
      <c r="B1722" s="18" t="s">
        <v>3595</v>
      </c>
      <c r="C1722" s="18" t="s">
        <v>3596</v>
      </c>
      <c r="D1722" s="18">
        <v>1</v>
      </c>
      <c r="E1722" s="18">
        <v>2</v>
      </c>
      <c r="F1722" s="18">
        <v>1</v>
      </c>
      <c r="G1722" s="18">
        <v>36</v>
      </c>
      <c r="H1722" s="18">
        <v>0</v>
      </c>
      <c r="I1722" s="18">
        <v>127</v>
      </c>
      <c r="J1722" s="18">
        <v>193</v>
      </c>
      <c r="K1722" s="18">
        <v>1000</v>
      </c>
      <c r="L1722" s="18">
        <v>40</v>
      </c>
      <c r="M1722" s="18">
        <v>0</v>
      </c>
      <c r="N1722" s="18">
        <v>254</v>
      </c>
      <c r="O1722" s="18">
        <v>386</v>
      </c>
      <c r="P1722" s="18">
        <v>1000</v>
      </c>
      <c r="Q1722" s="18">
        <v>0</v>
      </c>
      <c r="R1722" s="18">
        <v>0</v>
      </c>
      <c r="S1722" s="18">
        <v>0</v>
      </c>
      <c r="T1722" s="18">
        <v>0</v>
      </c>
      <c r="U1722" s="18">
        <v>0</v>
      </c>
      <c r="V1722" s="18">
        <v>0</v>
      </c>
      <c r="W1722" s="18">
        <v>0</v>
      </c>
      <c r="X1722" s="18">
        <v>0</v>
      </c>
      <c r="Y1722" s="18">
        <v>0</v>
      </c>
      <c r="Z1722" s="18">
        <v>0</v>
      </c>
      <c r="AA1722" s="18">
        <v>0</v>
      </c>
      <c r="AB1722" s="18">
        <v>0</v>
      </c>
      <c r="AC1722" s="18">
        <v>0</v>
      </c>
      <c r="AD1722" s="18">
        <v>0</v>
      </c>
      <c r="AE1722" s="18">
        <v>0</v>
      </c>
      <c r="AF1722" s="18">
        <v>127</v>
      </c>
      <c r="AG1722" s="18">
        <v>193</v>
      </c>
      <c r="AH1722" s="18">
        <v>254</v>
      </c>
      <c r="AI1722" s="18">
        <v>386</v>
      </c>
      <c r="AJ1722" s="18">
        <v>0</v>
      </c>
      <c r="AK1722" s="18">
        <v>0</v>
      </c>
      <c r="AL1722" s="18">
        <v>0</v>
      </c>
      <c r="AM1722" s="18">
        <v>0</v>
      </c>
      <c r="AN1722" s="18">
        <v>0</v>
      </c>
      <c r="AO1722" s="18">
        <v>0</v>
      </c>
    </row>
    <row r="1723" spans="1:41" s="18" customFormat="1">
      <c r="A1723" s="18">
        <v>40302</v>
      </c>
      <c r="B1723" s="18" t="s">
        <v>3595</v>
      </c>
      <c r="C1723" s="18" t="s">
        <v>3596</v>
      </c>
      <c r="D1723" s="18">
        <v>1</v>
      </c>
      <c r="E1723" s="18">
        <v>2</v>
      </c>
      <c r="F1723" s="18">
        <v>1</v>
      </c>
      <c r="G1723" s="18">
        <v>36</v>
      </c>
      <c r="H1723" s="18">
        <v>0</v>
      </c>
      <c r="I1723" s="18">
        <v>141</v>
      </c>
      <c r="J1723" s="18">
        <v>211</v>
      </c>
      <c r="K1723" s="18">
        <v>1000</v>
      </c>
      <c r="L1723" s="18">
        <v>40</v>
      </c>
      <c r="M1723" s="18">
        <v>0</v>
      </c>
      <c r="N1723" s="18">
        <v>282</v>
      </c>
      <c r="O1723" s="18">
        <v>422</v>
      </c>
      <c r="P1723" s="18">
        <v>1000</v>
      </c>
      <c r="Q1723" s="18">
        <v>0</v>
      </c>
      <c r="R1723" s="18">
        <v>0</v>
      </c>
      <c r="S1723" s="18">
        <v>0</v>
      </c>
      <c r="T1723" s="18">
        <v>0</v>
      </c>
      <c r="U1723" s="18">
        <v>0</v>
      </c>
      <c r="V1723" s="18">
        <v>0</v>
      </c>
      <c r="W1723" s="18">
        <v>0</v>
      </c>
      <c r="X1723" s="18">
        <v>0</v>
      </c>
      <c r="Y1723" s="18">
        <v>0</v>
      </c>
      <c r="Z1723" s="18">
        <v>0</v>
      </c>
      <c r="AA1723" s="18">
        <v>0</v>
      </c>
      <c r="AB1723" s="18">
        <v>0</v>
      </c>
      <c r="AC1723" s="18">
        <v>0</v>
      </c>
      <c r="AD1723" s="18">
        <v>0</v>
      </c>
      <c r="AE1723" s="18">
        <v>0</v>
      </c>
      <c r="AF1723" s="18">
        <v>141</v>
      </c>
      <c r="AG1723" s="18">
        <v>211</v>
      </c>
      <c r="AH1723" s="18">
        <v>282</v>
      </c>
      <c r="AI1723" s="18">
        <v>422</v>
      </c>
      <c r="AJ1723" s="18">
        <v>0</v>
      </c>
      <c r="AK1723" s="18">
        <v>0</v>
      </c>
      <c r="AL1723" s="18">
        <v>0</v>
      </c>
      <c r="AM1723" s="18">
        <v>0</v>
      </c>
      <c r="AN1723" s="18">
        <v>0</v>
      </c>
      <c r="AO1723" s="18">
        <v>0</v>
      </c>
    </row>
    <row r="1724" spans="1:41" s="18" customFormat="1">
      <c r="A1724" s="18">
        <v>40303</v>
      </c>
      <c r="B1724" s="18" t="s">
        <v>3595</v>
      </c>
      <c r="C1724" s="18" t="s">
        <v>3596</v>
      </c>
      <c r="D1724" s="18">
        <v>1</v>
      </c>
      <c r="E1724" s="18">
        <v>2</v>
      </c>
      <c r="F1724" s="18">
        <v>1</v>
      </c>
      <c r="G1724" s="18">
        <v>36</v>
      </c>
      <c r="H1724" s="18">
        <v>0</v>
      </c>
      <c r="I1724" s="18">
        <v>149</v>
      </c>
      <c r="J1724" s="18">
        <v>223</v>
      </c>
      <c r="K1724" s="18">
        <v>1000</v>
      </c>
      <c r="L1724" s="18">
        <v>40</v>
      </c>
      <c r="M1724" s="18">
        <v>0</v>
      </c>
      <c r="N1724" s="18">
        <v>298</v>
      </c>
      <c r="O1724" s="18">
        <v>446</v>
      </c>
      <c r="P1724" s="18">
        <v>1000</v>
      </c>
      <c r="Q1724" s="18">
        <v>0</v>
      </c>
      <c r="R1724" s="18">
        <v>0</v>
      </c>
      <c r="S1724" s="18">
        <v>0</v>
      </c>
      <c r="T1724" s="18">
        <v>0</v>
      </c>
      <c r="U1724" s="18">
        <v>0</v>
      </c>
      <c r="V1724" s="18">
        <v>0</v>
      </c>
      <c r="W1724" s="18">
        <v>0</v>
      </c>
      <c r="X1724" s="18">
        <v>0</v>
      </c>
      <c r="Y1724" s="18">
        <v>0</v>
      </c>
      <c r="Z1724" s="18">
        <v>0</v>
      </c>
      <c r="AA1724" s="18">
        <v>0</v>
      </c>
      <c r="AB1724" s="18">
        <v>0</v>
      </c>
      <c r="AC1724" s="18">
        <v>0</v>
      </c>
      <c r="AD1724" s="18">
        <v>0</v>
      </c>
      <c r="AE1724" s="18">
        <v>0</v>
      </c>
      <c r="AF1724" s="18">
        <v>149</v>
      </c>
      <c r="AG1724" s="18">
        <v>223</v>
      </c>
      <c r="AH1724" s="18">
        <v>298</v>
      </c>
      <c r="AI1724" s="18">
        <v>446</v>
      </c>
      <c r="AJ1724" s="18">
        <v>0</v>
      </c>
      <c r="AK1724" s="18">
        <v>0</v>
      </c>
      <c r="AL1724" s="18">
        <v>0</v>
      </c>
      <c r="AM1724" s="18">
        <v>0</v>
      </c>
      <c r="AN1724" s="18">
        <v>0</v>
      </c>
      <c r="AO1724" s="18">
        <v>0</v>
      </c>
    </row>
    <row r="1725" spans="1:41" s="18" customFormat="1">
      <c r="A1725" s="18">
        <v>40304</v>
      </c>
      <c r="B1725" s="18" t="s">
        <v>3595</v>
      </c>
      <c r="C1725" s="18" t="s">
        <v>3596</v>
      </c>
      <c r="D1725" s="18">
        <v>1</v>
      </c>
      <c r="E1725" s="18">
        <v>2</v>
      </c>
      <c r="F1725" s="18">
        <v>1</v>
      </c>
      <c r="G1725" s="18">
        <v>36</v>
      </c>
      <c r="H1725" s="18">
        <v>0</v>
      </c>
      <c r="I1725" s="18">
        <v>163</v>
      </c>
      <c r="J1725" s="18">
        <v>241</v>
      </c>
      <c r="K1725" s="18">
        <v>1000</v>
      </c>
      <c r="L1725" s="18">
        <v>40</v>
      </c>
      <c r="M1725" s="18">
        <v>0</v>
      </c>
      <c r="N1725" s="18">
        <v>326</v>
      </c>
      <c r="O1725" s="18">
        <v>482</v>
      </c>
      <c r="P1725" s="18">
        <v>1000</v>
      </c>
      <c r="Q1725" s="18">
        <v>0</v>
      </c>
      <c r="R1725" s="18">
        <v>0</v>
      </c>
      <c r="S1725" s="18">
        <v>0</v>
      </c>
      <c r="T1725" s="18">
        <v>0</v>
      </c>
      <c r="U1725" s="18">
        <v>0</v>
      </c>
      <c r="V1725" s="18">
        <v>0</v>
      </c>
      <c r="W1725" s="18">
        <v>0</v>
      </c>
      <c r="X1725" s="18">
        <v>0</v>
      </c>
      <c r="Y1725" s="18">
        <v>0</v>
      </c>
      <c r="Z1725" s="18">
        <v>0</v>
      </c>
      <c r="AA1725" s="18">
        <v>0</v>
      </c>
      <c r="AB1725" s="18">
        <v>0</v>
      </c>
      <c r="AC1725" s="18">
        <v>0</v>
      </c>
      <c r="AD1725" s="18">
        <v>0</v>
      </c>
      <c r="AE1725" s="18">
        <v>0</v>
      </c>
      <c r="AF1725" s="18">
        <v>163</v>
      </c>
      <c r="AG1725" s="18">
        <v>241</v>
      </c>
      <c r="AH1725" s="18">
        <v>326</v>
      </c>
      <c r="AI1725" s="18">
        <v>482</v>
      </c>
      <c r="AJ1725" s="18">
        <v>0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</row>
    <row r="1726" spans="1:41" s="18" customFormat="1">
      <c r="A1726" s="18">
        <v>40305</v>
      </c>
      <c r="B1726" s="18" t="s">
        <v>3595</v>
      </c>
      <c r="C1726" s="18" t="s">
        <v>3596</v>
      </c>
      <c r="D1726" s="18">
        <v>1</v>
      </c>
      <c r="E1726" s="18">
        <v>2</v>
      </c>
      <c r="F1726" s="18">
        <v>1</v>
      </c>
      <c r="G1726" s="18">
        <v>36</v>
      </c>
      <c r="H1726" s="18">
        <v>0</v>
      </c>
      <c r="I1726" s="18">
        <v>127</v>
      </c>
      <c r="J1726" s="18">
        <v>193</v>
      </c>
      <c r="K1726" s="18">
        <v>1000</v>
      </c>
      <c r="L1726" s="18">
        <v>40</v>
      </c>
      <c r="M1726" s="18">
        <v>0</v>
      </c>
      <c r="N1726" s="18">
        <v>254</v>
      </c>
      <c r="O1726" s="18">
        <v>386</v>
      </c>
      <c r="P1726" s="18">
        <v>1000</v>
      </c>
      <c r="Q1726" s="18">
        <v>0</v>
      </c>
      <c r="R1726" s="18">
        <v>0</v>
      </c>
      <c r="S1726" s="18">
        <v>0</v>
      </c>
      <c r="T1726" s="18">
        <v>0</v>
      </c>
      <c r="U1726" s="18">
        <v>0</v>
      </c>
      <c r="V1726" s="18">
        <v>0</v>
      </c>
      <c r="W1726" s="18">
        <v>0</v>
      </c>
      <c r="X1726" s="18">
        <v>0</v>
      </c>
      <c r="Y1726" s="18">
        <v>0</v>
      </c>
      <c r="Z1726" s="18">
        <v>0</v>
      </c>
      <c r="AA1726" s="18">
        <v>0</v>
      </c>
      <c r="AB1726" s="18">
        <v>0</v>
      </c>
      <c r="AC1726" s="18">
        <v>0</v>
      </c>
      <c r="AD1726" s="18">
        <v>0</v>
      </c>
      <c r="AE1726" s="18">
        <v>0</v>
      </c>
      <c r="AF1726" s="18">
        <v>127</v>
      </c>
      <c r="AG1726" s="18">
        <v>193</v>
      </c>
      <c r="AH1726" s="18">
        <v>254</v>
      </c>
      <c r="AI1726" s="18">
        <v>386</v>
      </c>
      <c r="AJ1726" s="18">
        <v>0</v>
      </c>
      <c r="AK1726" s="18">
        <v>0</v>
      </c>
      <c r="AL1726" s="18">
        <v>0</v>
      </c>
      <c r="AM1726" s="18">
        <v>0</v>
      </c>
      <c r="AN1726" s="18">
        <v>0</v>
      </c>
      <c r="AO1726" s="18">
        <v>0</v>
      </c>
    </row>
    <row r="1727" spans="1:41" s="18" customFormat="1">
      <c r="A1727" s="18">
        <v>40306</v>
      </c>
      <c r="B1727" s="18" t="s">
        <v>3595</v>
      </c>
      <c r="C1727" s="18" t="s">
        <v>3596</v>
      </c>
      <c r="D1727" s="18">
        <v>1</v>
      </c>
      <c r="E1727" s="18">
        <v>2</v>
      </c>
      <c r="F1727" s="18">
        <v>1</v>
      </c>
      <c r="G1727" s="18">
        <v>36</v>
      </c>
      <c r="H1727" s="18">
        <v>0</v>
      </c>
      <c r="I1727" s="18">
        <v>141</v>
      </c>
      <c r="J1727" s="18">
        <v>211</v>
      </c>
      <c r="K1727" s="18">
        <v>1000</v>
      </c>
      <c r="L1727" s="18">
        <v>40</v>
      </c>
      <c r="M1727" s="18">
        <v>0</v>
      </c>
      <c r="N1727" s="18">
        <v>282</v>
      </c>
      <c r="O1727" s="18">
        <v>422</v>
      </c>
      <c r="P1727" s="18">
        <v>1000</v>
      </c>
      <c r="Q1727" s="18">
        <v>0</v>
      </c>
      <c r="R1727" s="18">
        <v>0</v>
      </c>
      <c r="S1727" s="18">
        <v>0</v>
      </c>
      <c r="T1727" s="18">
        <v>0</v>
      </c>
      <c r="U1727" s="18">
        <v>0</v>
      </c>
      <c r="V1727" s="18">
        <v>0</v>
      </c>
      <c r="W1727" s="18">
        <v>0</v>
      </c>
      <c r="X1727" s="18">
        <v>0</v>
      </c>
      <c r="Y1727" s="18">
        <v>0</v>
      </c>
      <c r="Z1727" s="18">
        <v>0</v>
      </c>
      <c r="AA1727" s="18">
        <v>0</v>
      </c>
      <c r="AB1727" s="18">
        <v>0</v>
      </c>
      <c r="AC1727" s="18">
        <v>0</v>
      </c>
      <c r="AD1727" s="18">
        <v>0</v>
      </c>
      <c r="AE1727" s="18">
        <v>0</v>
      </c>
      <c r="AF1727" s="18">
        <v>141</v>
      </c>
      <c r="AG1727" s="18">
        <v>211</v>
      </c>
      <c r="AH1727" s="18">
        <v>282</v>
      </c>
      <c r="AI1727" s="18">
        <v>422</v>
      </c>
      <c r="AJ1727" s="18">
        <v>0</v>
      </c>
      <c r="AK1727" s="18">
        <v>0</v>
      </c>
      <c r="AL1727" s="18">
        <v>0</v>
      </c>
      <c r="AM1727" s="18">
        <v>0</v>
      </c>
      <c r="AN1727" s="18">
        <v>0</v>
      </c>
      <c r="AO1727" s="18">
        <v>0</v>
      </c>
    </row>
    <row r="1728" spans="1:41" s="18" customFormat="1">
      <c r="A1728" s="18">
        <v>40307</v>
      </c>
      <c r="B1728" s="18" t="s">
        <v>3595</v>
      </c>
      <c r="C1728" s="18" t="s">
        <v>3596</v>
      </c>
      <c r="D1728" s="18">
        <v>1</v>
      </c>
      <c r="E1728" s="18">
        <v>2</v>
      </c>
      <c r="F1728" s="18">
        <v>1</v>
      </c>
      <c r="G1728" s="18">
        <v>36</v>
      </c>
      <c r="H1728" s="18">
        <v>0</v>
      </c>
      <c r="I1728" s="18">
        <v>149</v>
      </c>
      <c r="J1728" s="18">
        <v>223</v>
      </c>
      <c r="K1728" s="18">
        <v>1000</v>
      </c>
      <c r="L1728" s="18">
        <v>40</v>
      </c>
      <c r="M1728" s="18">
        <v>0</v>
      </c>
      <c r="N1728" s="18">
        <v>298</v>
      </c>
      <c r="O1728" s="18">
        <v>446</v>
      </c>
      <c r="P1728" s="18">
        <v>1000</v>
      </c>
      <c r="Q1728" s="18">
        <v>0</v>
      </c>
      <c r="R1728" s="18">
        <v>0</v>
      </c>
      <c r="S1728" s="18">
        <v>0</v>
      </c>
      <c r="T1728" s="18">
        <v>0</v>
      </c>
      <c r="U1728" s="18">
        <v>0</v>
      </c>
      <c r="V1728" s="18">
        <v>0</v>
      </c>
      <c r="W1728" s="18">
        <v>0</v>
      </c>
      <c r="X1728" s="18">
        <v>0</v>
      </c>
      <c r="Y1728" s="18">
        <v>0</v>
      </c>
      <c r="Z1728" s="18">
        <v>0</v>
      </c>
      <c r="AA1728" s="18">
        <v>0</v>
      </c>
      <c r="AB1728" s="18">
        <v>0</v>
      </c>
      <c r="AC1728" s="18">
        <v>0</v>
      </c>
      <c r="AD1728" s="18">
        <v>0</v>
      </c>
      <c r="AE1728" s="18">
        <v>0</v>
      </c>
      <c r="AF1728" s="18">
        <v>149</v>
      </c>
      <c r="AG1728" s="18">
        <v>223</v>
      </c>
      <c r="AH1728" s="18">
        <v>298</v>
      </c>
      <c r="AI1728" s="18">
        <v>446</v>
      </c>
      <c r="AJ1728" s="18">
        <v>0</v>
      </c>
      <c r="AK1728" s="18">
        <v>0</v>
      </c>
      <c r="AL1728" s="18">
        <v>0</v>
      </c>
      <c r="AM1728" s="18">
        <v>0</v>
      </c>
      <c r="AN1728" s="18">
        <v>0</v>
      </c>
      <c r="AO1728" s="18">
        <v>0</v>
      </c>
    </row>
    <row r="1729" spans="1:41" s="18" customFormat="1">
      <c r="A1729" s="18">
        <v>40308</v>
      </c>
      <c r="B1729" s="18" t="s">
        <v>3595</v>
      </c>
      <c r="C1729" s="18" t="s">
        <v>3596</v>
      </c>
      <c r="D1729" s="18">
        <v>1</v>
      </c>
      <c r="E1729" s="18">
        <v>2</v>
      </c>
      <c r="F1729" s="18">
        <v>1</v>
      </c>
      <c r="G1729" s="18">
        <v>36</v>
      </c>
      <c r="H1729" s="18">
        <v>0</v>
      </c>
      <c r="I1729" s="18">
        <v>163</v>
      </c>
      <c r="J1729" s="18">
        <v>241</v>
      </c>
      <c r="K1729" s="18">
        <v>1000</v>
      </c>
      <c r="L1729" s="18">
        <v>40</v>
      </c>
      <c r="M1729" s="18">
        <v>0</v>
      </c>
      <c r="N1729" s="18">
        <v>326</v>
      </c>
      <c r="O1729" s="18">
        <v>482</v>
      </c>
      <c r="P1729" s="18">
        <v>1000</v>
      </c>
      <c r="Q1729" s="18">
        <v>0</v>
      </c>
      <c r="R1729" s="18">
        <v>0</v>
      </c>
      <c r="S1729" s="18">
        <v>0</v>
      </c>
      <c r="T1729" s="18">
        <v>0</v>
      </c>
      <c r="U1729" s="18">
        <v>0</v>
      </c>
      <c r="V1729" s="18">
        <v>0</v>
      </c>
      <c r="W1729" s="18">
        <v>0</v>
      </c>
      <c r="X1729" s="18">
        <v>0</v>
      </c>
      <c r="Y1729" s="18">
        <v>0</v>
      </c>
      <c r="Z1729" s="18">
        <v>0</v>
      </c>
      <c r="AA1729" s="18">
        <v>0</v>
      </c>
      <c r="AB1729" s="18">
        <v>0</v>
      </c>
      <c r="AC1729" s="18">
        <v>0</v>
      </c>
      <c r="AD1729" s="18">
        <v>0</v>
      </c>
      <c r="AE1729" s="18">
        <v>0</v>
      </c>
      <c r="AF1729" s="18">
        <v>163</v>
      </c>
      <c r="AG1729" s="18">
        <v>241</v>
      </c>
      <c r="AH1729" s="18">
        <v>326</v>
      </c>
      <c r="AI1729" s="18">
        <v>482</v>
      </c>
      <c r="AJ1729" s="18">
        <v>0</v>
      </c>
      <c r="AK1729" s="18">
        <v>0</v>
      </c>
      <c r="AL1729" s="18">
        <v>0</v>
      </c>
      <c r="AM1729" s="18">
        <v>0</v>
      </c>
      <c r="AN1729" s="18">
        <v>0</v>
      </c>
      <c r="AO1729" s="18">
        <v>0</v>
      </c>
    </row>
    <row r="1730" spans="1:41" s="18" customFormat="1">
      <c r="A1730" s="18">
        <v>40309</v>
      </c>
      <c r="B1730" s="18" t="s">
        <v>3595</v>
      </c>
      <c r="C1730" s="18" t="s">
        <v>3596</v>
      </c>
      <c r="D1730" s="18">
        <v>1</v>
      </c>
      <c r="E1730" s="18">
        <v>2</v>
      </c>
      <c r="F1730" s="18">
        <v>1</v>
      </c>
      <c r="G1730" s="18">
        <v>36</v>
      </c>
      <c r="H1730" s="18">
        <v>0</v>
      </c>
      <c r="I1730" s="18">
        <v>127</v>
      </c>
      <c r="J1730" s="18">
        <v>193</v>
      </c>
      <c r="K1730" s="18">
        <v>1000</v>
      </c>
      <c r="L1730" s="18">
        <v>40</v>
      </c>
      <c r="M1730" s="18">
        <v>0</v>
      </c>
      <c r="N1730" s="18">
        <v>254</v>
      </c>
      <c r="O1730" s="18">
        <v>386</v>
      </c>
      <c r="P1730" s="18">
        <v>1000</v>
      </c>
      <c r="Q1730" s="18">
        <v>0</v>
      </c>
      <c r="R1730" s="18">
        <v>0</v>
      </c>
      <c r="S1730" s="18">
        <v>0</v>
      </c>
      <c r="T1730" s="18">
        <v>0</v>
      </c>
      <c r="U1730" s="18">
        <v>0</v>
      </c>
      <c r="V1730" s="18">
        <v>0</v>
      </c>
      <c r="W1730" s="18">
        <v>0</v>
      </c>
      <c r="X1730" s="18">
        <v>0</v>
      </c>
      <c r="Y1730" s="18">
        <v>0</v>
      </c>
      <c r="Z1730" s="18">
        <v>0</v>
      </c>
      <c r="AA1730" s="18">
        <v>0</v>
      </c>
      <c r="AB1730" s="18">
        <v>0</v>
      </c>
      <c r="AC1730" s="18">
        <v>0</v>
      </c>
      <c r="AD1730" s="18">
        <v>0</v>
      </c>
      <c r="AE1730" s="18">
        <v>0</v>
      </c>
      <c r="AF1730" s="18">
        <v>127</v>
      </c>
      <c r="AG1730" s="18">
        <v>193</v>
      </c>
      <c r="AH1730" s="18">
        <v>254</v>
      </c>
      <c r="AI1730" s="18">
        <v>386</v>
      </c>
      <c r="AJ1730" s="18">
        <v>0</v>
      </c>
      <c r="AK1730" s="18">
        <v>0</v>
      </c>
      <c r="AL1730" s="18">
        <v>0</v>
      </c>
      <c r="AM1730" s="18">
        <v>0</v>
      </c>
      <c r="AN1730" s="18">
        <v>0</v>
      </c>
      <c r="AO1730" s="18">
        <v>0</v>
      </c>
    </row>
    <row r="1731" spans="1:41" s="18" customFormat="1">
      <c r="A1731" s="18">
        <v>40310</v>
      </c>
      <c r="B1731" s="18" t="s">
        <v>3595</v>
      </c>
      <c r="C1731" s="18" t="s">
        <v>3596</v>
      </c>
      <c r="D1731" s="18">
        <v>1</v>
      </c>
      <c r="E1731" s="18">
        <v>2</v>
      </c>
      <c r="F1731" s="18">
        <v>1</v>
      </c>
      <c r="G1731" s="18">
        <v>36</v>
      </c>
      <c r="H1731" s="18">
        <v>0</v>
      </c>
      <c r="I1731" s="18">
        <v>141</v>
      </c>
      <c r="J1731" s="18">
        <v>211</v>
      </c>
      <c r="K1731" s="18">
        <v>1000</v>
      </c>
      <c r="L1731" s="18">
        <v>40</v>
      </c>
      <c r="M1731" s="18">
        <v>0</v>
      </c>
      <c r="N1731" s="18">
        <v>282</v>
      </c>
      <c r="O1731" s="18">
        <v>422</v>
      </c>
      <c r="P1731" s="18">
        <v>1000</v>
      </c>
      <c r="Q1731" s="18">
        <v>0</v>
      </c>
      <c r="R1731" s="18">
        <v>0</v>
      </c>
      <c r="S1731" s="18">
        <v>0</v>
      </c>
      <c r="T1731" s="18">
        <v>0</v>
      </c>
      <c r="U1731" s="18">
        <v>0</v>
      </c>
      <c r="V1731" s="18">
        <v>0</v>
      </c>
      <c r="W1731" s="18">
        <v>0</v>
      </c>
      <c r="X1731" s="18">
        <v>0</v>
      </c>
      <c r="Y1731" s="18">
        <v>0</v>
      </c>
      <c r="Z1731" s="18">
        <v>0</v>
      </c>
      <c r="AA1731" s="18">
        <v>0</v>
      </c>
      <c r="AB1731" s="18">
        <v>0</v>
      </c>
      <c r="AC1731" s="18">
        <v>0</v>
      </c>
      <c r="AD1731" s="18">
        <v>0</v>
      </c>
      <c r="AE1731" s="18">
        <v>0</v>
      </c>
      <c r="AF1731" s="18">
        <v>141</v>
      </c>
      <c r="AG1731" s="18">
        <v>211</v>
      </c>
      <c r="AH1731" s="18">
        <v>282</v>
      </c>
      <c r="AI1731" s="18">
        <v>422</v>
      </c>
      <c r="AJ1731" s="18">
        <v>0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</v>
      </c>
    </row>
    <row r="1732" spans="1:41" s="18" customFormat="1">
      <c r="A1732" s="18">
        <v>40311</v>
      </c>
      <c r="B1732" s="18" t="s">
        <v>3595</v>
      </c>
      <c r="C1732" s="18" t="s">
        <v>3596</v>
      </c>
      <c r="D1732" s="18">
        <v>1</v>
      </c>
      <c r="E1732" s="18">
        <v>2</v>
      </c>
      <c r="F1732" s="18">
        <v>1</v>
      </c>
      <c r="G1732" s="18">
        <v>36</v>
      </c>
      <c r="H1732" s="18">
        <v>0</v>
      </c>
      <c r="I1732" s="18">
        <v>149</v>
      </c>
      <c r="J1732" s="18">
        <v>223</v>
      </c>
      <c r="K1732" s="18">
        <v>1000</v>
      </c>
      <c r="L1732" s="18">
        <v>40</v>
      </c>
      <c r="M1732" s="18">
        <v>0</v>
      </c>
      <c r="N1732" s="18">
        <v>298</v>
      </c>
      <c r="O1732" s="18">
        <v>446</v>
      </c>
      <c r="P1732" s="18">
        <v>1000</v>
      </c>
      <c r="Q1732" s="18">
        <v>0</v>
      </c>
      <c r="R1732" s="18">
        <v>0</v>
      </c>
      <c r="S1732" s="18">
        <v>0</v>
      </c>
      <c r="T1732" s="18">
        <v>0</v>
      </c>
      <c r="U1732" s="18">
        <v>0</v>
      </c>
      <c r="V1732" s="18">
        <v>0</v>
      </c>
      <c r="W1732" s="18">
        <v>0</v>
      </c>
      <c r="X1732" s="18">
        <v>0</v>
      </c>
      <c r="Y1732" s="18">
        <v>0</v>
      </c>
      <c r="Z1732" s="18">
        <v>0</v>
      </c>
      <c r="AA1732" s="18">
        <v>0</v>
      </c>
      <c r="AB1732" s="18">
        <v>0</v>
      </c>
      <c r="AC1732" s="18">
        <v>0</v>
      </c>
      <c r="AD1732" s="18">
        <v>0</v>
      </c>
      <c r="AE1732" s="18">
        <v>0</v>
      </c>
      <c r="AF1732" s="18">
        <v>149</v>
      </c>
      <c r="AG1732" s="18">
        <v>223</v>
      </c>
      <c r="AH1732" s="18">
        <v>298</v>
      </c>
      <c r="AI1732" s="18">
        <v>446</v>
      </c>
      <c r="AJ1732" s="18">
        <v>0</v>
      </c>
      <c r="AK1732" s="18">
        <v>0</v>
      </c>
      <c r="AL1732" s="18">
        <v>0</v>
      </c>
      <c r="AM1732" s="18">
        <v>0</v>
      </c>
      <c r="AN1732" s="18">
        <v>0</v>
      </c>
      <c r="AO1732" s="18">
        <v>0</v>
      </c>
    </row>
    <row r="1733" spans="1:41" s="18" customFormat="1">
      <c r="A1733" s="18">
        <v>40312</v>
      </c>
      <c r="B1733" s="18" t="s">
        <v>3595</v>
      </c>
      <c r="C1733" s="18" t="s">
        <v>3596</v>
      </c>
      <c r="D1733" s="18">
        <v>1</v>
      </c>
      <c r="E1733" s="18">
        <v>2</v>
      </c>
      <c r="F1733" s="18">
        <v>1</v>
      </c>
      <c r="G1733" s="18">
        <v>36</v>
      </c>
      <c r="H1733" s="18">
        <v>0</v>
      </c>
      <c r="I1733" s="18">
        <v>163</v>
      </c>
      <c r="J1733" s="18">
        <v>241</v>
      </c>
      <c r="K1733" s="18">
        <v>1000</v>
      </c>
      <c r="L1733" s="18">
        <v>40</v>
      </c>
      <c r="M1733" s="18">
        <v>0</v>
      </c>
      <c r="N1733" s="18">
        <v>326</v>
      </c>
      <c r="O1733" s="18">
        <v>482</v>
      </c>
      <c r="P1733" s="18">
        <v>1000</v>
      </c>
      <c r="Q1733" s="18">
        <v>0</v>
      </c>
      <c r="R1733" s="18">
        <v>0</v>
      </c>
      <c r="S1733" s="18">
        <v>0</v>
      </c>
      <c r="T1733" s="18">
        <v>0</v>
      </c>
      <c r="U1733" s="18">
        <v>0</v>
      </c>
      <c r="V1733" s="18">
        <v>0</v>
      </c>
      <c r="W1733" s="18">
        <v>0</v>
      </c>
      <c r="X1733" s="18">
        <v>0</v>
      </c>
      <c r="Y1733" s="18">
        <v>0</v>
      </c>
      <c r="Z1733" s="18">
        <v>0</v>
      </c>
      <c r="AA1733" s="18">
        <v>0</v>
      </c>
      <c r="AB1733" s="18">
        <v>0</v>
      </c>
      <c r="AC1733" s="18">
        <v>0</v>
      </c>
      <c r="AD1733" s="18">
        <v>0</v>
      </c>
      <c r="AE1733" s="18">
        <v>0</v>
      </c>
      <c r="AF1733" s="18">
        <v>163</v>
      </c>
      <c r="AG1733" s="18">
        <v>241</v>
      </c>
      <c r="AH1733" s="18">
        <v>326</v>
      </c>
      <c r="AI1733" s="18">
        <v>482</v>
      </c>
      <c r="AJ1733" s="18">
        <v>0</v>
      </c>
      <c r="AK1733" s="18">
        <v>0</v>
      </c>
      <c r="AL1733" s="18">
        <v>0</v>
      </c>
      <c r="AM1733" s="18">
        <v>0</v>
      </c>
      <c r="AN1733" s="18">
        <v>0</v>
      </c>
      <c r="AO1733" s="18">
        <v>0</v>
      </c>
    </row>
    <row r="1734" spans="1:41" s="18" customFormat="1">
      <c r="A1734" s="18">
        <v>40313</v>
      </c>
      <c r="B1734" s="18" t="s">
        <v>3595</v>
      </c>
      <c r="C1734" s="18" t="s">
        <v>3596</v>
      </c>
      <c r="D1734" s="18">
        <v>1</v>
      </c>
      <c r="E1734" s="18">
        <v>2</v>
      </c>
      <c r="F1734" s="18">
        <v>1</v>
      </c>
      <c r="G1734" s="18">
        <v>36</v>
      </c>
      <c r="H1734" s="18">
        <v>0</v>
      </c>
      <c r="I1734" s="18">
        <v>132</v>
      </c>
      <c r="J1734" s="18">
        <v>201</v>
      </c>
      <c r="K1734" s="18">
        <v>1000</v>
      </c>
      <c r="L1734" s="18">
        <v>40</v>
      </c>
      <c r="M1734" s="18">
        <v>0</v>
      </c>
      <c r="N1734" s="18">
        <v>264</v>
      </c>
      <c r="O1734" s="18">
        <v>402</v>
      </c>
      <c r="P1734" s="18">
        <v>1000</v>
      </c>
      <c r="Q1734" s="18">
        <v>0</v>
      </c>
      <c r="R1734" s="18">
        <v>0</v>
      </c>
      <c r="S1734" s="18">
        <v>0</v>
      </c>
      <c r="T1734" s="18">
        <v>0</v>
      </c>
      <c r="U1734" s="18">
        <v>0</v>
      </c>
      <c r="V1734" s="18">
        <v>0</v>
      </c>
      <c r="W1734" s="18">
        <v>0</v>
      </c>
      <c r="X1734" s="18">
        <v>0</v>
      </c>
      <c r="Y1734" s="18">
        <v>0</v>
      </c>
      <c r="Z1734" s="18">
        <v>0</v>
      </c>
      <c r="AA1734" s="18">
        <v>0</v>
      </c>
      <c r="AB1734" s="18">
        <v>0</v>
      </c>
      <c r="AC1734" s="18">
        <v>0</v>
      </c>
      <c r="AD1734" s="18">
        <v>0</v>
      </c>
      <c r="AE1734" s="18">
        <v>0</v>
      </c>
      <c r="AF1734" s="18">
        <v>132</v>
      </c>
      <c r="AG1734" s="18">
        <v>201</v>
      </c>
      <c r="AH1734" s="18">
        <v>264</v>
      </c>
      <c r="AI1734" s="18">
        <v>402</v>
      </c>
      <c r="AJ1734" s="18">
        <v>0</v>
      </c>
      <c r="AK1734" s="18">
        <v>0</v>
      </c>
      <c r="AL1734" s="18">
        <v>0</v>
      </c>
      <c r="AM1734" s="18">
        <v>0</v>
      </c>
      <c r="AN1734" s="18">
        <v>0</v>
      </c>
      <c r="AO1734" s="18">
        <v>0</v>
      </c>
    </row>
    <row r="1735" spans="1:41" s="18" customFormat="1">
      <c r="A1735" s="18">
        <v>40314</v>
      </c>
      <c r="B1735" s="18" t="s">
        <v>3595</v>
      </c>
      <c r="C1735" s="18" t="s">
        <v>3596</v>
      </c>
      <c r="D1735" s="18">
        <v>1</v>
      </c>
      <c r="E1735" s="18">
        <v>2</v>
      </c>
      <c r="F1735" s="18">
        <v>1</v>
      </c>
      <c r="G1735" s="18">
        <v>36</v>
      </c>
      <c r="H1735" s="18">
        <v>0</v>
      </c>
      <c r="I1735" s="18">
        <v>147</v>
      </c>
      <c r="J1735" s="18">
        <v>220</v>
      </c>
      <c r="K1735" s="18">
        <v>1000</v>
      </c>
      <c r="L1735" s="18">
        <v>40</v>
      </c>
      <c r="M1735" s="18">
        <v>0</v>
      </c>
      <c r="N1735" s="18">
        <v>294</v>
      </c>
      <c r="O1735" s="18">
        <v>440</v>
      </c>
      <c r="P1735" s="18">
        <v>1000</v>
      </c>
      <c r="Q1735" s="18">
        <v>0</v>
      </c>
      <c r="R1735" s="18">
        <v>0</v>
      </c>
      <c r="S1735" s="18">
        <v>0</v>
      </c>
      <c r="T1735" s="18">
        <v>0</v>
      </c>
      <c r="U1735" s="18">
        <v>0</v>
      </c>
      <c r="V1735" s="18">
        <v>0</v>
      </c>
      <c r="W1735" s="18">
        <v>0</v>
      </c>
      <c r="X1735" s="18">
        <v>0</v>
      </c>
      <c r="Y1735" s="18">
        <v>0</v>
      </c>
      <c r="Z1735" s="18">
        <v>0</v>
      </c>
      <c r="AA1735" s="18">
        <v>0</v>
      </c>
      <c r="AB1735" s="18">
        <v>0</v>
      </c>
      <c r="AC1735" s="18">
        <v>0</v>
      </c>
      <c r="AD1735" s="18">
        <v>0</v>
      </c>
      <c r="AE1735" s="18">
        <v>0</v>
      </c>
      <c r="AF1735" s="18">
        <v>147</v>
      </c>
      <c r="AG1735" s="18">
        <v>220</v>
      </c>
      <c r="AH1735" s="18">
        <v>294</v>
      </c>
      <c r="AI1735" s="18">
        <v>440</v>
      </c>
      <c r="AJ1735" s="18">
        <v>0</v>
      </c>
      <c r="AK1735" s="18">
        <v>0</v>
      </c>
      <c r="AL1735" s="18">
        <v>0</v>
      </c>
      <c r="AM1735" s="18">
        <v>0</v>
      </c>
      <c r="AN1735" s="18">
        <v>0</v>
      </c>
      <c r="AO1735" s="18">
        <v>0</v>
      </c>
    </row>
    <row r="1736" spans="1:41" s="18" customFormat="1">
      <c r="A1736" s="18">
        <v>40315</v>
      </c>
      <c r="B1736" s="18" t="s">
        <v>3595</v>
      </c>
      <c r="C1736" s="18" t="s">
        <v>3596</v>
      </c>
      <c r="D1736" s="18">
        <v>1</v>
      </c>
      <c r="E1736" s="18">
        <v>2</v>
      </c>
      <c r="F1736" s="18">
        <v>1</v>
      </c>
      <c r="G1736" s="18">
        <v>36</v>
      </c>
      <c r="H1736" s="18">
        <v>0</v>
      </c>
      <c r="I1736" s="18">
        <v>155</v>
      </c>
      <c r="J1736" s="18">
        <v>232</v>
      </c>
      <c r="K1736" s="18">
        <v>1000</v>
      </c>
      <c r="L1736" s="18">
        <v>40</v>
      </c>
      <c r="M1736" s="18">
        <v>0</v>
      </c>
      <c r="N1736" s="18">
        <v>310</v>
      </c>
      <c r="O1736" s="18">
        <v>464</v>
      </c>
      <c r="P1736" s="18">
        <v>1000</v>
      </c>
      <c r="Q1736" s="18">
        <v>0</v>
      </c>
      <c r="R1736" s="18">
        <v>0</v>
      </c>
      <c r="S1736" s="18">
        <v>0</v>
      </c>
      <c r="T1736" s="18">
        <v>0</v>
      </c>
      <c r="U1736" s="18">
        <v>0</v>
      </c>
      <c r="V1736" s="18">
        <v>0</v>
      </c>
      <c r="W1736" s="18">
        <v>0</v>
      </c>
      <c r="X1736" s="18">
        <v>0</v>
      </c>
      <c r="Y1736" s="18">
        <v>0</v>
      </c>
      <c r="Z1736" s="18">
        <v>0</v>
      </c>
      <c r="AA1736" s="18">
        <v>0</v>
      </c>
      <c r="AB1736" s="18">
        <v>0</v>
      </c>
      <c r="AC1736" s="18">
        <v>0</v>
      </c>
      <c r="AD1736" s="18">
        <v>0</v>
      </c>
      <c r="AE1736" s="18">
        <v>0</v>
      </c>
      <c r="AF1736" s="18">
        <v>155</v>
      </c>
      <c r="AG1736" s="18">
        <v>232</v>
      </c>
      <c r="AH1736" s="18">
        <v>310</v>
      </c>
      <c r="AI1736" s="18">
        <v>464</v>
      </c>
      <c r="AJ1736" s="18">
        <v>0</v>
      </c>
      <c r="AK1736" s="18">
        <v>0</v>
      </c>
      <c r="AL1736" s="18">
        <v>0</v>
      </c>
      <c r="AM1736" s="18">
        <v>0</v>
      </c>
      <c r="AN1736" s="18">
        <v>0</v>
      </c>
      <c r="AO1736" s="18">
        <v>0</v>
      </c>
    </row>
    <row r="1737" spans="1:41" s="18" customFormat="1">
      <c r="A1737" s="18">
        <v>40316</v>
      </c>
      <c r="B1737" s="18" t="s">
        <v>3595</v>
      </c>
      <c r="C1737" s="18" t="s">
        <v>3596</v>
      </c>
      <c r="D1737" s="18">
        <v>1</v>
      </c>
      <c r="E1737" s="18">
        <v>2</v>
      </c>
      <c r="F1737" s="18">
        <v>1</v>
      </c>
      <c r="G1737" s="18">
        <v>36</v>
      </c>
      <c r="H1737" s="18">
        <v>0</v>
      </c>
      <c r="I1737" s="18">
        <v>170</v>
      </c>
      <c r="J1737" s="18">
        <v>251</v>
      </c>
      <c r="K1737" s="18">
        <v>1000</v>
      </c>
      <c r="L1737" s="18">
        <v>40</v>
      </c>
      <c r="M1737" s="18">
        <v>0</v>
      </c>
      <c r="N1737" s="18">
        <v>340</v>
      </c>
      <c r="O1737" s="18">
        <v>502</v>
      </c>
      <c r="P1737" s="18">
        <v>1000</v>
      </c>
      <c r="Q1737" s="18">
        <v>0</v>
      </c>
      <c r="R1737" s="18">
        <v>0</v>
      </c>
      <c r="S1737" s="18">
        <v>0</v>
      </c>
      <c r="T1737" s="18">
        <v>0</v>
      </c>
      <c r="U1737" s="18">
        <v>0</v>
      </c>
      <c r="V1737" s="18">
        <v>0</v>
      </c>
      <c r="W1737" s="18">
        <v>0</v>
      </c>
      <c r="X1737" s="18">
        <v>0</v>
      </c>
      <c r="Y1737" s="18">
        <v>0</v>
      </c>
      <c r="Z1737" s="18">
        <v>0</v>
      </c>
      <c r="AA1737" s="18">
        <v>0</v>
      </c>
      <c r="AB1737" s="18">
        <v>0</v>
      </c>
      <c r="AC1737" s="18">
        <v>0</v>
      </c>
      <c r="AD1737" s="18">
        <v>0</v>
      </c>
      <c r="AE1737" s="18">
        <v>0</v>
      </c>
      <c r="AF1737" s="18">
        <v>170</v>
      </c>
      <c r="AG1737" s="18">
        <v>251</v>
      </c>
      <c r="AH1737" s="18">
        <v>340</v>
      </c>
      <c r="AI1737" s="18">
        <v>502</v>
      </c>
      <c r="AJ1737" s="18">
        <v>0</v>
      </c>
      <c r="AK1737" s="18">
        <v>0</v>
      </c>
      <c r="AL1737" s="18">
        <v>0</v>
      </c>
      <c r="AM1737" s="18">
        <v>0</v>
      </c>
      <c r="AN1737" s="18">
        <v>0</v>
      </c>
      <c r="AO1737" s="18">
        <v>0</v>
      </c>
    </row>
    <row r="1738" spans="1:41" s="18" customFormat="1">
      <c r="A1738" s="18">
        <v>40317</v>
      </c>
      <c r="B1738" s="18" t="s">
        <v>3595</v>
      </c>
      <c r="C1738" s="18" t="s">
        <v>3596</v>
      </c>
      <c r="D1738" s="18">
        <v>1</v>
      </c>
      <c r="E1738" s="18">
        <v>2</v>
      </c>
      <c r="F1738" s="18">
        <v>1</v>
      </c>
      <c r="G1738" s="18">
        <v>36</v>
      </c>
      <c r="H1738" s="18">
        <v>0</v>
      </c>
      <c r="I1738" s="18">
        <v>132</v>
      </c>
      <c r="J1738" s="18">
        <v>201</v>
      </c>
      <c r="K1738" s="18">
        <v>1000</v>
      </c>
      <c r="L1738" s="18">
        <v>40</v>
      </c>
      <c r="M1738" s="18">
        <v>0</v>
      </c>
      <c r="N1738" s="18">
        <v>264</v>
      </c>
      <c r="O1738" s="18">
        <v>402</v>
      </c>
      <c r="P1738" s="18">
        <v>1000</v>
      </c>
      <c r="Q1738" s="18">
        <v>0</v>
      </c>
      <c r="R1738" s="18">
        <v>0</v>
      </c>
      <c r="S1738" s="18">
        <v>0</v>
      </c>
      <c r="T1738" s="18">
        <v>0</v>
      </c>
      <c r="U1738" s="18">
        <v>0</v>
      </c>
      <c r="V1738" s="18">
        <v>0</v>
      </c>
      <c r="W1738" s="18">
        <v>0</v>
      </c>
      <c r="X1738" s="18">
        <v>0</v>
      </c>
      <c r="Y1738" s="18">
        <v>0</v>
      </c>
      <c r="Z1738" s="18">
        <v>0</v>
      </c>
      <c r="AA1738" s="18">
        <v>0</v>
      </c>
      <c r="AB1738" s="18">
        <v>0</v>
      </c>
      <c r="AC1738" s="18">
        <v>0</v>
      </c>
      <c r="AD1738" s="18">
        <v>0</v>
      </c>
      <c r="AE1738" s="18">
        <v>0</v>
      </c>
      <c r="AF1738" s="18">
        <v>132</v>
      </c>
      <c r="AG1738" s="18">
        <v>201</v>
      </c>
      <c r="AH1738" s="18">
        <v>264</v>
      </c>
      <c r="AI1738" s="18">
        <v>402</v>
      </c>
      <c r="AJ1738" s="18">
        <v>0</v>
      </c>
      <c r="AK1738" s="18">
        <v>0</v>
      </c>
      <c r="AL1738" s="18">
        <v>0</v>
      </c>
      <c r="AM1738" s="18">
        <v>0</v>
      </c>
      <c r="AN1738" s="18">
        <v>0</v>
      </c>
      <c r="AO1738" s="18">
        <v>0</v>
      </c>
    </row>
    <row r="1739" spans="1:41" s="18" customFormat="1">
      <c r="A1739" s="18">
        <v>40318</v>
      </c>
      <c r="B1739" s="18" t="s">
        <v>3595</v>
      </c>
      <c r="C1739" s="18" t="s">
        <v>3596</v>
      </c>
      <c r="D1739" s="18">
        <v>1</v>
      </c>
      <c r="E1739" s="18">
        <v>2</v>
      </c>
      <c r="F1739" s="18">
        <v>1</v>
      </c>
      <c r="G1739" s="18">
        <v>36</v>
      </c>
      <c r="H1739" s="18">
        <v>0</v>
      </c>
      <c r="I1739" s="18">
        <v>147</v>
      </c>
      <c r="J1739" s="18">
        <v>220</v>
      </c>
      <c r="K1739" s="18">
        <v>1000</v>
      </c>
      <c r="L1739" s="18">
        <v>40</v>
      </c>
      <c r="M1739" s="18">
        <v>0</v>
      </c>
      <c r="N1739" s="18">
        <v>294</v>
      </c>
      <c r="O1739" s="18">
        <v>440</v>
      </c>
      <c r="P1739" s="18">
        <v>1000</v>
      </c>
      <c r="Q1739" s="18">
        <v>0</v>
      </c>
      <c r="R1739" s="18">
        <v>0</v>
      </c>
      <c r="S1739" s="18">
        <v>0</v>
      </c>
      <c r="T1739" s="18">
        <v>0</v>
      </c>
      <c r="U1739" s="18">
        <v>0</v>
      </c>
      <c r="V1739" s="18">
        <v>0</v>
      </c>
      <c r="W1739" s="18">
        <v>0</v>
      </c>
      <c r="X1739" s="18">
        <v>0</v>
      </c>
      <c r="Y1739" s="18">
        <v>0</v>
      </c>
      <c r="Z1739" s="18">
        <v>0</v>
      </c>
      <c r="AA1739" s="18">
        <v>0</v>
      </c>
      <c r="AB1739" s="18">
        <v>0</v>
      </c>
      <c r="AC1739" s="18">
        <v>0</v>
      </c>
      <c r="AD1739" s="18">
        <v>0</v>
      </c>
      <c r="AE1739" s="18">
        <v>0</v>
      </c>
      <c r="AF1739" s="18">
        <v>147</v>
      </c>
      <c r="AG1739" s="18">
        <v>220</v>
      </c>
      <c r="AH1739" s="18">
        <v>294</v>
      </c>
      <c r="AI1739" s="18">
        <v>440</v>
      </c>
      <c r="AJ1739" s="18">
        <v>0</v>
      </c>
      <c r="AK1739" s="18">
        <v>0</v>
      </c>
      <c r="AL1739" s="18">
        <v>0</v>
      </c>
      <c r="AM1739" s="18">
        <v>0</v>
      </c>
      <c r="AN1739" s="18">
        <v>0</v>
      </c>
      <c r="AO1739" s="18">
        <v>0</v>
      </c>
    </row>
    <row r="1740" spans="1:41" s="18" customFormat="1">
      <c r="A1740" s="18">
        <v>40319</v>
      </c>
      <c r="B1740" s="18" t="s">
        <v>3595</v>
      </c>
      <c r="C1740" s="18" t="s">
        <v>3596</v>
      </c>
      <c r="D1740" s="18">
        <v>1</v>
      </c>
      <c r="E1740" s="18">
        <v>2</v>
      </c>
      <c r="F1740" s="18">
        <v>1</v>
      </c>
      <c r="G1740" s="18">
        <v>36</v>
      </c>
      <c r="H1740" s="18">
        <v>0</v>
      </c>
      <c r="I1740" s="18">
        <v>155</v>
      </c>
      <c r="J1740" s="18">
        <v>232</v>
      </c>
      <c r="K1740" s="18">
        <v>1000</v>
      </c>
      <c r="L1740" s="18">
        <v>40</v>
      </c>
      <c r="M1740" s="18">
        <v>0</v>
      </c>
      <c r="N1740" s="18">
        <v>310</v>
      </c>
      <c r="O1740" s="18">
        <v>464</v>
      </c>
      <c r="P1740" s="18">
        <v>1000</v>
      </c>
      <c r="Q1740" s="18">
        <v>0</v>
      </c>
      <c r="R1740" s="18">
        <v>0</v>
      </c>
      <c r="S1740" s="18">
        <v>0</v>
      </c>
      <c r="T1740" s="18">
        <v>0</v>
      </c>
      <c r="U1740" s="18">
        <v>0</v>
      </c>
      <c r="V1740" s="18">
        <v>0</v>
      </c>
      <c r="W1740" s="18">
        <v>0</v>
      </c>
      <c r="X1740" s="18">
        <v>0</v>
      </c>
      <c r="Y1740" s="18">
        <v>0</v>
      </c>
      <c r="Z1740" s="18">
        <v>0</v>
      </c>
      <c r="AA1740" s="18">
        <v>0</v>
      </c>
      <c r="AB1740" s="18">
        <v>0</v>
      </c>
      <c r="AC1740" s="18">
        <v>0</v>
      </c>
      <c r="AD1740" s="18">
        <v>0</v>
      </c>
      <c r="AE1740" s="18">
        <v>0</v>
      </c>
      <c r="AF1740" s="18">
        <v>155</v>
      </c>
      <c r="AG1740" s="18">
        <v>232</v>
      </c>
      <c r="AH1740" s="18">
        <v>310</v>
      </c>
      <c r="AI1740" s="18">
        <v>464</v>
      </c>
      <c r="AJ1740" s="18">
        <v>0</v>
      </c>
      <c r="AK1740" s="18">
        <v>0</v>
      </c>
      <c r="AL1740" s="18">
        <v>0</v>
      </c>
      <c r="AM1740" s="18">
        <v>0</v>
      </c>
      <c r="AN1740" s="18">
        <v>0</v>
      </c>
      <c r="AO1740" s="18">
        <v>0</v>
      </c>
    </row>
    <row r="1741" spans="1:41" s="18" customFormat="1">
      <c r="A1741" s="18">
        <v>40320</v>
      </c>
      <c r="B1741" s="18" t="s">
        <v>3595</v>
      </c>
      <c r="C1741" s="18" t="s">
        <v>3596</v>
      </c>
      <c r="D1741" s="18">
        <v>1</v>
      </c>
      <c r="E1741" s="18">
        <v>2</v>
      </c>
      <c r="F1741" s="18">
        <v>1</v>
      </c>
      <c r="G1741" s="18">
        <v>36</v>
      </c>
      <c r="H1741" s="18">
        <v>0</v>
      </c>
      <c r="I1741" s="18">
        <v>170</v>
      </c>
      <c r="J1741" s="18">
        <v>251</v>
      </c>
      <c r="K1741" s="18">
        <v>1000</v>
      </c>
      <c r="L1741" s="18">
        <v>40</v>
      </c>
      <c r="M1741" s="18">
        <v>0</v>
      </c>
      <c r="N1741" s="18">
        <v>340</v>
      </c>
      <c r="O1741" s="18">
        <v>502</v>
      </c>
      <c r="P1741" s="18">
        <v>1000</v>
      </c>
      <c r="Q1741" s="18">
        <v>0</v>
      </c>
      <c r="R1741" s="18">
        <v>0</v>
      </c>
      <c r="S1741" s="18">
        <v>0</v>
      </c>
      <c r="T1741" s="18">
        <v>0</v>
      </c>
      <c r="U1741" s="18">
        <v>0</v>
      </c>
      <c r="V1741" s="18">
        <v>0</v>
      </c>
      <c r="W1741" s="18">
        <v>0</v>
      </c>
      <c r="X1741" s="18">
        <v>0</v>
      </c>
      <c r="Y1741" s="18">
        <v>0</v>
      </c>
      <c r="Z1741" s="18">
        <v>0</v>
      </c>
      <c r="AA1741" s="18">
        <v>0</v>
      </c>
      <c r="AB1741" s="18">
        <v>0</v>
      </c>
      <c r="AC1741" s="18">
        <v>0</v>
      </c>
      <c r="AD1741" s="18">
        <v>0</v>
      </c>
      <c r="AE1741" s="18">
        <v>0</v>
      </c>
      <c r="AF1741" s="18">
        <v>170</v>
      </c>
      <c r="AG1741" s="18">
        <v>251</v>
      </c>
      <c r="AH1741" s="18">
        <v>340</v>
      </c>
      <c r="AI1741" s="18">
        <v>502</v>
      </c>
      <c r="AJ1741" s="18">
        <v>0</v>
      </c>
      <c r="AK1741" s="18">
        <v>0</v>
      </c>
      <c r="AL1741" s="18">
        <v>0</v>
      </c>
      <c r="AM1741" s="18">
        <v>0</v>
      </c>
      <c r="AN1741" s="18">
        <v>0</v>
      </c>
      <c r="AO1741" s="18">
        <v>0</v>
      </c>
    </row>
    <row r="1742" spans="1:41" s="18" customFormat="1">
      <c r="A1742" s="18">
        <v>40321</v>
      </c>
      <c r="B1742" s="18" t="s">
        <v>3595</v>
      </c>
      <c r="C1742" s="18" t="s">
        <v>3596</v>
      </c>
      <c r="D1742" s="18">
        <v>1</v>
      </c>
      <c r="E1742" s="18">
        <v>2</v>
      </c>
      <c r="F1742" s="18">
        <v>1</v>
      </c>
      <c r="G1742" s="18">
        <v>36</v>
      </c>
      <c r="H1742" s="18">
        <v>0</v>
      </c>
      <c r="I1742" s="18">
        <v>132</v>
      </c>
      <c r="J1742" s="18">
        <v>201</v>
      </c>
      <c r="K1742" s="18">
        <v>1000</v>
      </c>
      <c r="L1742" s="18">
        <v>40</v>
      </c>
      <c r="M1742" s="18">
        <v>0</v>
      </c>
      <c r="N1742" s="18">
        <v>264</v>
      </c>
      <c r="O1742" s="18">
        <v>402</v>
      </c>
      <c r="P1742" s="18">
        <v>1000</v>
      </c>
      <c r="Q1742" s="18">
        <v>0</v>
      </c>
      <c r="R1742" s="18">
        <v>0</v>
      </c>
      <c r="S1742" s="18">
        <v>0</v>
      </c>
      <c r="T1742" s="18">
        <v>0</v>
      </c>
      <c r="U1742" s="18">
        <v>0</v>
      </c>
      <c r="V1742" s="18">
        <v>0</v>
      </c>
      <c r="W1742" s="18">
        <v>0</v>
      </c>
      <c r="X1742" s="18">
        <v>0</v>
      </c>
      <c r="Y1742" s="18">
        <v>0</v>
      </c>
      <c r="Z1742" s="18">
        <v>0</v>
      </c>
      <c r="AA1742" s="18">
        <v>0</v>
      </c>
      <c r="AB1742" s="18">
        <v>0</v>
      </c>
      <c r="AC1742" s="18">
        <v>0</v>
      </c>
      <c r="AD1742" s="18">
        <v>0</v>
      </c>
      <c r="AE1742" s="18">
        <v>0</v>
      </c>
      <c r="AF1742" s="18">
        <v>132</v>
      </c>
      <c r="AG1742" s="18">
        <v>201</v>
      </c>
      <c r="AH1742" s="18">
        <v>264</v>
      </c>
      <c r="AI1742" s="18">
        <v>402</v>
      </c>
      <c r="AJ1742" s="18">
        <v>0</v>
      </c>
      <c r="AK1742" s="18">
        <v>0</v>
      </c>
      <c r="AL1742" s="18">
        <v>0</v>
      </c>
      <c r="AM1742" s="18">
        <v>0</v>
      </c>
      <c r="AN1742" s="18">
        <v>0</v>
      </c>
      <c r="AO1742" s="18">
        <v>0</v>
      </c>
    </row>
    <row r="1743" spans="1:41" s="18" customFormat="1">
      <c r="A1743" s="18">
        <v>40322</v>
      </c>
      <c r="B1743" s="18" t="s">
        <v>3595</v>
      </c>
      <c r="C1743" s="18" t="s">
        <v>3596</v>
      </c>
      <c r="D1743" s="18">
        <v>1</v>
      </c>
      <c r="E1743" s="18">
        <v>2</v>
      </c>
      <c r="F1743" s="18">
        <v>1</v>
      </c>
      <c r="G1743" s="18">
        <v>36</v>
      </c>
      <c r="H1743" s="18">
        <v>0</v>
      </c>
      <c r="I1743" s="18">
        <v>147</v>
      </c>
      <c r="J1743" s="18">
        <v>220</v>
      </c>
      <c r="K1743" s="18">
        <v>1000</v>
      </c>
      <c r="L1743" s="18">
        <v>40</v>
      </c>
      <c r="M1743" s="18">
        <v>0</v>
      </c>
      <c r="N1743" s="18">
        <v>294</v>
      </c>
      <c r="O1743" s="18">
        <v>440</v>
      </c>
      <c r="P1743" s="18">
        <v>1000</v>
      </c>
      <c r="Q1743" s="18">
        <v>0</v>
      </c>
      <c r="R1743" s="18">
        <v>0</v>
      </c>
      <c r="S1743" s="18">
        <v>0</v>
      </c>
      <c r="T1743" s="18">
        <v>0</v>
      </c>
      <c r="U1743" s="18">
        <v>0</v>
      </c>
      <c r="V1743" s="18">
        <v>0</v>
      </c>
      <c r="W1743" s="18">
        <v>0</v>
      </c>
      <c r="X1743" s="18">
        <v>0</v>
      </c>
      <c r="Y1743" s="18">
        <v>0</v>
      </c>
      <c r="Z1743" s="18">
        <v>0</v>
      </c>
      <c r="AA1743" s="18">
        <v>0</v>
      </c>
      <c r="AB1743" s="18">
        <v>0</v>
      </c>
      <c r="AC1743" s="18">
        <v>0</v>
      </c>
      <c r="AD1743" s="18">
        <v>0</v>
      </c>
      <c r="AE1743" s="18">
        <v>0</v>
      </c>
      <c r="AF1743" s="18">
        <v>147</v>
      </c>
      <c r="AG1743" s="18">
        <v>220</v>
      </c>
      <c r="AH1743" s="18">
        <v>294</v>
      </c>
      <c r="AI1743" s="18">
        <v>440</v>
      </c>
      <c r="AJ1743" s="18">
        <v>0</v>
      </c>
      <c r="AK1743" s="18">
        <v>0</v>
      </c>
      <c r="AL1743" s="18">
        <v>0</v>
      </c>
      <c r="AM1743" s="18">
        <v>0</v>
      </c>
      <c r="AN1743" s="18">
        <v>0</v>
      </c>
      <c r="AO1743" s="18">
        <v>0</v>
      </c>
    </row>
    <row r="1744" spans="1:41" s="18" customFormat="1">
      <c r="A1744" s="18">
        <v>40323</v>
      </c>
      <c r="B1744" s="18" t="s">
        <v>3595</v>
      </c>
      <c r="C1744" s="18" t="s">
        <v>3596</v>
      </c>
      <c r="D1744" s="18">
        <v>1</v>
      </c>
      <c r="E1744" s="18">
        <v>2</v>
      </c>
      <c r="F1744" s="18">
        <v>1</v>
      </c>
      <c r="G1744" s="18">
        <v>36</v>
      </c>
      <c r="H1744" s="18">
        <v>0</v>
      </c>
      <c r="I1744" s="18">
        <v>155</v>
      </c>
      <c r="J1744" s="18">
        <v>232</v>
      </c>
      <c r="K1744" s="18">
        <v>1000</v>
      </c>
      <c r="L1744" s="18">
        <v>40</v>
      </c>
      <c r="M1744" s="18">
        <v>0</v>
      </c>
      <c r="N1744" s="18">
        <v>310</v>
      </c>
      <c r="O1744" s="18">
        <v>464</v>
      </c>
      <c r="P1744" s="18">
        <v>1000</v>
      </c>
      <c r="Q1744" s="18">
        <v>0</v>
      </c>
      <c r="R1744" s="18">
        <v>0</v>
      </c>
      <c r="S1744" s="18">
        <v>0</v>
      </c>
      <c r="T1744" s="18">
        <v>0</v>
      </c>
      <c r="U1744" s="18">
        <v>0</v>
      </c>
      <c r="V1744" s="18">
        <v>0</v>
      </c>
      <c r="W1744" s="18">
        <v>0</v>
      </c>
      <c r="X1744" s="18">
        <v>0</v>
      </c>
      <c r="Y1744" s="18">
        <v>0</v>
      </c>
      <c r="Z1744" s="18">
        <v>0</v>
      </c>
      <c r="AA1744" s="18">
        <v>0</v>
      </c>
      <c r="AB1744" s="18">
        <v>0</v>
      </c>
      <c r="AC1744" s="18">
        <v>0</v>
      </c>
      <c r="AD1744" s="18">
        <v>0</v>
      </c>
      <c r="AE1744" s="18">
        <v>0</v>
      </c>
      <c r="AF1744" s="18">
        <v>155</v>
      </c>
      <c r="AG1744" s="18">
        <v>232</v>
      </c>
      <c r="AH1744" s="18">
        <v>310</v>
      </c>
      <c r="AI1744" s="18">
        <v>464</v>
      </c>
      <c r="AJ1744" s="18">
        <v>0</v>
      </c>
      <c r="AK1744" s="18">
        <v>0</v>
      </c>
      <c r="AL1744" s="18">
        <v>0</v>
      </c>
      <c r="AM1744" s="18">
        <v>0</v>
      </c>
      <c r="AN1744" s="18">
        <v>0</v>
      </c>
      <c r="AO1744" s="18">
        <v>0</v>
      </c>
    </row>
    <row r="1745" spans="1:41" s="18" customFormat="1">
      <c r="A1745" s="18">
        <v>40324</v>
      </c>
      <c r="B1745" s="18" t="s">
        <v>3595</v>
      </c>
      <c r="C1745" s="18" t="s">
        <v>3596</v>
      </c>
      <c r="D1745" s="18">
        <v>1</v>
      </c>
      <c r="E1745" s="18">
        <v>2</v>
      </c>
      <c r="F1745" s="18">
        <v>1</v>
      </c>
      <c r="G1745" s="18">
        <v>36</v>
      </c>
      <c r="H1745" s="18">
        <v>0</v>
      </c>
      <c r="I1745" s="18">
        <v>170</v>
      </c>
      <c r="J1745" s="18">
        <v>251</v>
      </c>
      <c r="K1745" s="18">
        <v>1000</v>
      </c>
      <c r="L1745" s="18">
        <v>40</v>
      </c>
      <c r="M1745" s="18">
        <v>0</v>
      </c>
      <c r="N1745" s="18">
        <v>340</v>
      </c>
      <c r="O1745" s="18">
        <v>502</v>
      </c>
      <c r="P1745" s="18">
        <v>1000</v>
      </c>
      <c r="Q1745" s="18">
        <v>0</v>
      </c>
      <c r="R1745" s="18">
        <v>0</v>
      </c>
      <c r="S1745" s="18">
        <v>0</v>
      </c>
      <c r="T1745" s="18">
        <v>0</v>
      </c>
      <c r="U1745" s="18">
        <v>0</v>
      </c>
      <c r="V1745" s="18">
        <v>0</v>
      </c>
      <c r="W1745" s="18">
        <v>0</v>
      </c>
      <c r="X1745" s="18">
        <v>0</v>
      </c>
      <c r="Y1745" s="18">
        <v>0</v>
      </c>
      <c r="Z1745" s="18">
        <v>0</v>
      </c>
      <c r="AA1745" s="18">
        <v>0</v>
      </c>
      <c r="AB1745" s="18">
        <v>0</v>
      </c>
      <c r="AC1745" s="18">
        <v>0</v>
      </c>
      <c r="AD1745" s="18">
        <v>0</v>
      </c>
      <c r="AE1745" s="18">
        <v>0</v>
      </c>
      <c r="AF1745" s="18">
        <v>170</v>
      </c>
      <c r="AG1745" s="18">
        <v>251</v>
      </c>
      <c r="AH1745" s="18">
        <v>340</v>
      </c>
      <c r="AI1745" s="18">
        <v>502</v>
      </c>
      <c r="AJ1745" s="18">
        <v>0</v>
      </c>
      <c r="AK1745" s="18">
        <v>0</v>
      </c>
      <c r="AL1745" s="18">
        <v>0</v>
      </c>
      <c r="AM1745" s="18">
        <v>0</v>
      </c>
      <c r="AN1745" s="18">
        <v>0</v>
      </c>
      <c r="AO1745" s="18">
        <v>0</v>
      </c>
    </row>
    <row r="1746" spans="1:41" s="18" customFormat="1">
      <c r="A1746" s="18">
        <v>40325</v>
      </c>
      <c r="B1746" s="18" t="s">
        <v>3595</v>
      </c>
      <c r="C1746" s="18" t="s">
        <v>3596</v>
      </c>
      <c r="D1746" s="18">
        <v>1</v>
      </c>
      <c r="E1746" s="18">
        <v>2</v>
      </c>
      <c r="F1746" s="18">
        <v>1</v>
      </c>
      <c r="G1746" s="18">
        <v>36</v>
      </c>
      <c r="H1746" s="18">
        <v>0</v>
      </c>
      <c r="I1746" s="18">
        <v>137</v>
      </c>
      <c r="J1746" s="18">
        <v>209</v>
      </c>
      <c r="K1746" s="18">
        <v>1000</v>
      </c>
      <c r="L1746" s="18">
        <v>40</v>
      </c>
      <c r="M1746" s="18">
        <v>0</v>
      </c>
      <c r="N1746" s="18">
        <v>274</v>
      </c>
      <c r="O1746" s="18">
        <v>418</v>
      </c>
      <c r="P1746" s="18">
        <v>1000</v>
      </c>
      <c r="Q1746" s="18">
        <v>0</v>
      </c>
      <c r="R1746" s="18">
        <v>0</v>
      </c>
      <c r="S1746" s="18">
        <v>0</v>
      </c>
      <c r="T1746" s="18">
        <v>0</v>
      </c>
      <c r="U1746" s="18">
        <v>0</v>
      </c>
      <c r="V1746" s="18">
        <v>0</v>
      </c>
      <c r="W1746" s="18">
        <v>0</v>
      </c>
      <c r="X1746" s="18">
        <v>0</v>
      </c>
      <c r="Y1746" s="18">
        <v>0</v>
      </c>
      <c r="Z1746" s="18">
        <v>0</v>
      </c>
      <c r="AA1746" s="18">
        <v>0</v>
      </c>
      <c r="AB1746" s="18">
        <v>0</v>
      </c>
      <c r="AC1746" s="18">
        <v>0</v>
      </c>
      <c r="AD1746" s="18">
        <v>0</v>
      </c>
      <c r="AE1746" s="18">
        <v>0</v>
      </c>
      <c r="AF1746" s="18">
        <v>137</v>
      </c>
      <c r="AG1746" s="18">
        <v>209</v>
      </c>
      <c r="AH1746" s="18">
        <v>274</v>
      </c>
      <c r="AI1746" s="18">
        <v>418</v>
      </c>
      <c r="AJ1746" s="18">
        <v>0</v>
      </c>
      <c r="AK1746" s="18">
        <v>0</v>
      </c>
      <c r="AL1746" s="18">
        <v>0</v>
      </c>
      <c r="AM1746" s="18">
        <v>0</v>
      </c>
      <c r="AN1746" s="18">
        <v>0</v>
      </c>
      <c r="AO1746" s="18">
        <v>0</v>
      </c>
    </row>
    <row r="1747" spans="1:41" s="18" customFormat="1">
      <c r="A1747" s="18">
        <v>40326</v>
      </c>
      <c r="B1747" s="18" t="s">
        <v>3595</v>
      </c>
      <c r="C1747" s="18" t="s">
        <v>3596</v>
      </c>
      <c r="D1747" s="18">
        <v>1</v>
      </c>
      <c r="E1747" s="18">
        <v>2</v>
      </c>
      <c r="F1747" s="18">
        <v>1</v>
      </c>
      <c r="G1747" s="18">
        <v>36</v>
      </c>
      <c r="H1747" s="18">
        <v>0</v>
      </c>
      <c r="I1747" s="18">
        <v>153</v>
      </c>
      <c r="J1747" s="18">
        <v>229</v>
      </c>
      <c r="K1747" s="18">
        <v>1000</v>
      </c>
      <c r="L1747" s="18">
        <v>40</v>
      </c>
      <c r="M1747" s="18">
        <v>0</v>
      </c>
      <c r="N1747" s="18">
        <v>306</v>
      </c>
      <c r="O1747" s="18">
        <v>458</v>
      </c>
      <c r="P1747" s="18">
        <v>1000</v>
      </c>
      <c r="Q1747" s="18">
        <v>0</v>
      </c>
      <c r="R1747" s="18">
        <v>0</v>
      </c>
      <c r="S1747" s="18">
        <v>0</v>
      </c>
      <c r="T1747" s="18">
        <v>0</v>
      </c>
      <c r="U1747" s="18">
        <v>0</v>
      </c>
      <c r="V1747" s="18">
        <v>0</v>
      </c>
      <c r="W1747" s="18">
        <v>0</v>
      </c>
      <c r="X1747" s="18">
        <v>0</v>
      </c>
      <c r="Y1747" s="18">
        <v>0</v>
      </c>
      <c r="Z1747" s="18">
        <v>0</v>
      </c>
      <c r="AA1747" s="18">
        <v>0</v>
      </c>
      <c r="AB1747" s="18">
        <v>0</v>
      </c>
      <c r="AC1747" s="18">
        <v>0</v>
      </c>
      <c r="AD1747" s="18">
        <v>0</v>
      </c>
      <c r="AE1747" s="18">
        <v>0</v>
      </c>
      <c r="AF1747" s="18">
        <v>153</v>
      </c>
      <c r="AG1747" s="18">
        <v>229</v>
      </c>
      <c r="AH1747" s="18">
        <v>306</v>
      </c>
      <c r="AI1747" s="18">
        <v>458</v>
      </c>
      <c r="AJ1747" s="18">
        <v>0</v>
      </c>
      <c r="AK1747" s="18">
        <v>0</v>
      </c>
      <c r="AL1747" s="18">
        <v>0</v>
      </c>
      <c r="AM1747" s="18">
        <v>0</v>
      </c>
      <c r="AN1747" s="18">
        <v>0</v>
      </c>
      <c r="AO1747" s="18">
        <v>0</v>
      </c>
    </row>
    <row r="1748" spans="1:41" s="18" customFormat="1">
      <c r="A1748" s="18">
        <v>40327</v>
      </c>
      <c r="B1748" s="18" t="s">
        <v>3595</v>
      </c>
      <c r="C1748" s="18" t="s">
        <v>3596</v>
      </c>
      <c r="D1748" s="18">
        <v>1</v>
      </c>
      <c r="E1748" s="18">
        <v>2</v>
      </c>
      <c r="F1748" s="18">
        <v>1</v>
      </c>
      <c r="G1748" s="18">
        <v>36</v>
      </c>
      <c r="H1748" s="18">
        <v>0</v>
      </c>
      <c r="I1748" s="18">
        <v>161</v>
      </c>
      <c r="J1748" s="18">
        <v>241</v>
      </c>
      <c r="K1748" s="18">
        <v>1000</v>
      </c>
      <c r="L1748" s="18">
        <v>40</v>
      </c>
      <c r="M1748" s="18">
        <v>0</v>
      </c>
      <c r="N1748" s="18">
        <v>322</v>
      </c>
      <c r="O1748" s="18">
        <v>482</v>
      </c>
      <c r="P1748" s="18">
        <v>1000</v>
      </c>
      <c r="Q1748" s="18">
        <v>0</v>
      </c>
      <c r="R1748" s="18">
        <v>0</v>
      </c>
      <c r="S1748" s="18">
        <v>0</v>
      </c>
      <c r="T1748" s="18">
        <v>0</v>
      </c>
      <c r="U1748" s="18">
        <v>0</v>
      </c>
      <c r="V1748" s="18">
        <v>0</v>
      </c>
      <c r="W1748" s="18">
        <v>0</v>
      </c>
      <c r="X1748" s="18">
        <v>0</v>
      </c>
      <c r="Y1748" s="18">
        <v>0</v>
      </c>
      <c r="Z1748" s="18">
        <v>0</v>
      </c>
      <c r="AA1748" s="18">
        <v>0</v>
      </c>
      <c r="AB1748" s="18">
        <v>0</v>
      </c>
      <c r="AC1748" s="18">
        <v>0</v>
      </c>
      <c r="AD1748" s="18">
        <v>0</v>
      </c>
      <c r="AE1748" s="18">
        <v>0</v>
      </c>
      <c r="AF1748" s="18">
        <v>161</v>
      </c>
      <c r="AG1748" s="18">
        <v>241</v>
      </c>
      <c r="AH1748" s="18">
        <v>322</v>
      </c>
      <c r="AI1748" s="18">
        <v>482</v>
      </c>
      <c r="AJ1748" s="18">
        <v>0</v>
      </c>
      <c r="AK1748" s="18">
        <v>0</v>
      </c>
      <c r="AL1748" s="18">
        <v>0</v>
      </c>
      <c r="AM1748" s="18">
        <v>0</v>
      </c>
      <c r="AN1748" s="18">
        <v>0</v>
      </c>
      <c r="AO1748" s="18">
        <v>0</v>
      </c>
    </row>
    <row r="1749" spans="1:41" s="18" customFormat="1">
      <c r="A1749" s="18">
        <v>40328</v>
      </c>
      <c r="B1749" s="18" t="s">
        <v>3595</v>
      </c>
      <c r="C1749" s="18" t="s">
        <v>3596</v>
      </c>
      <c r="D1749" s="18">
        <v>1</v>
      </c>
      <c r="E1749" s="18">
        <v>2</v>
      </c>
      <c r="F1749" s="18">
        <v>1</v>
      </c>
      <c r="G1749" s="18">
        <v>36</v>
      </c>
      <c r="H1749" s="18">
        <v>0</v>
      </c>
      <c r="I1749" s="18">
        <v>177</v>
      </c>
      <c r="J1749" s="18">
        <v>261</v>
      </c>
      <c r="K1749" s="18">
        <v>1000</v>
      </c>
      <c r="L1749" s="18">
        <v>40</v>
      </c>
      <c r="M1749" s="18">
        <v>0</v>
      </c>
      <c r="N1749" s="18">
        <v>354</v>
      </c>
      <c r="O1749" s="18">
        <v>522</v>
      </c>
      <c r="P1749" s="18">
        <v>1000</v>
      </c>
      <c r="Q1749" s="18">
        <v>0</v>
      </c>
      <c r="R1749" s="18">
        <v>0</v>
      </c>
      <c r="S1749" s="18">
        <v>0</v>
      </c>
      <c r="T1749" s="18">
        <v>0</v>
      </c>
      <c r="U1749" s="18">
        <v>0</v>
      </c>
      <c r="V1749" s="18">
        <v>0</v>
      </c>
      <c r="W1749" s="18">
        <v>0</v>
      </c>
      <c r="X1749" s="18">
        <v>0</v>
      </c>
      <c r="Y1749" s="18">
        <v>0</v>
      </c>
      <c r="Z1749" s="18">
        <v>0</v>
      </c>
      <c r="AA1749" s="18">
        <v>0</v>
      </c>
      <c r="AB1749" s="18">
        <v>0</v>
      </c>
      <c r="AC1749" s="18">
        <v>0</v>
      </c>
      <c r="AD1749" s="18">
        <v>0</v>
      </c>
      <c r="AE1749" s="18">
        <v>0</v>
      </c>
      <c r="AF1749" s="18">
        <v>177</v>
      </c>
      <c r="AG1749" s="18">
        <v>261</v>
      </c>
      <c r="AH1749" s="18">
        <v>354</v>
      </c>
      <c r="AI1749" s="18">
        <v>522</v>
      </c>
      <c r="AJ1749" s="18">
        <v>0</v>
      </c>
      <c r="AK1749" s="18">
        <v>0</v>
      </c>
      <c r="AL1749" s="18">
        <v>0</v>
      </c>
      <c r="AM1749" s="18">
        <v>0</v>
      </c>
      <c r="AN1749" s="18">
        <v>0</v>
      </c>
      <c r="AO1749" s="18">
        <v>0</v>
      </c>
    </row>
    <row r="1750" spans="1:41" s="18" customFormat="1">
      <c r="A1750" s="18">
        <v>40329</v>
      </c>
      <c r="B1750" s="18" t="s">
        <v>3595</v>
      </c>
      <c r="C1750" s="18" t="s">
        <v>3596</v>
      </c>
      <c r="D1750" s="18">
        <v>1</v>
      </c>
      <c r="E1750" s="18">
        <v>2</v>
      </c>
      <c r="F1750" s="18">
        <v>1</v>
      </c>
      <c r="G1750" s="18">
        <v>36</v>
      </c>
      <c r="H1750" s="18">
        <v>0</v>
      </c>
      <c r="I1750" s="18">
        <v>137</v>
      </c>
      <c r="J1750" s="18">
        <v>209</v>
      </c>
      <c r="K1750" s="18">
        <v>1000</v>
      </c>
      <c r="L1750" s="18">
        <v>40</v>
      </c>
      <c r="M1750" s="18">
        <v>0</v>
      </c>
      <c r="N1750" s="18">
        <v>274</v>
      </c>
      <c r="O1750" s="18">
        <v>418</v>
      </c>
      <c r="P1750" s="18">
        <v>1000</v>
      </c>
      <c r="Q1750" s="18">
        <v>0</v>
      </c>
      <c r="R1750" s="18">
        <v>0</v>
      </c>
      <c r="S1750" s="18">
        <v>0</v>
      </c>
      <c r="T1750" s="18">
        <v>0</v>
      </c>
      <c r="U1750" s="18">
        <v>0</v>
      </c>
      <c r="V1750" s="18">
        <v>0</v>
      </c>
      <c r="W1750" s="18">
        <v>0</v>
      </c>
      <c r="X1750" s="18">
        <v>0</v>
      </c>
      <c r="Y1750" s="18">
        <v>0</v>
      </c>
      <c r="Z1750" s="18">
        <v>0</v>
      </c>
      <c r="AA1750" s="18">
        <v>0</v>
      </c>
      <c r="AB1750" s="18">
        <v>0</v>
      </c>
      <c r="AC1750" s="18">
        <v>0</v>
      </c>
      <c r="AD1750" s="18">
        <v>0</v>
      </c>
      <c r="AE1750" s="18">
        <v>0</v>
      </c>
      <c r="AF1750" s="18">
        <v>137</v>
      </c>
      <c r="AG1750" s="18">
        <v>209</v>
      </c>
      <c r="AH1750" s="18">
        <v>274</v>
      </c>
      <c r="AI1750" s="18">
        <v>418</v>
      </c>
      <c r="AJ1750" s="18">
        <v>0</v>
      </c>
      <c r="AK1750" s="18">
        <v>0</v>
      </c>
      <c r="AL1750" s="18">
        <v>0</v>
      </c>
      <c r="AM1750" s="18">
        <v>0</v>
      </c>
      <c r="AN1750" s="18">
        <v>0</v>
      </c>
      <c r="AO1750" s="18">
        <v>0</v>
      </c>
    </row>
    <row r="1751" spans="1:41" s="18" customFormat="1">
      <c r="A1751" s="18">
        <v>40330</v>
      </c>
      <c r="B1751" s="18" t="s">
        <v>3595</v>
      </c>
      <c r="C1751" s="18" t="s">
        <v>3596</v>
      </c>
      <c r="D1751" s="18">
        <v>1</v>
      </c>
      <c r="E1751" s="18">
        <v>2</v>
      </c>
      <c r="F1751" s="18">
        <v>1</v>
      </c>
      <c r="G1751" s="18">
        <v>36</v>
      </c>
      <c r="H1751" s="18">
        <v>0</v>
      </c>
      <c r="I1751" s="18">
        <v>153</v>
      </c>
      <c r="J1751" s="18">
        <v>229</v>
      </c>
      <c r="K1751" s="18">
        <v>1000</v>
      </c>
      <c r="L1751" s="18">
        <v>40</v>
      </c>
      <c r="M1751" s="18">
        <v>0</v>
      </c>
      <c r="N1751" s="18">
        <v>306</v>
      </c>
      <c r="O1751" s="18">
        <v>458</v>
      </c>
      <c r="P1751" s="18">
        <v>1000</v>
      </c>
      <c r="Q1751" s="18">
        <v>0</v>
      </c>
      <c r="R1751" s="18">
        <v>0</v>
      </c>
      <c r="S1751" s="18">
        <v>0</v>
      </c>
      <c r="T1751" s="18">
        <v>0</v>
      </c>
      <c r="U1751" s="18">
        <v>0</v>
      </c>
      <c r="V1751" s="18">
        <v>0</v>
      </c>
      <c r="W1751" s="18">
        <v>0</v>
      </c>
      <c r="X1751" s="18">
        <v>0</v>
      </c>
      <c r="Y1751" s="18">
        <v>0</v>
      </c>
      <c r="Z1751" s="18">
        <v>0</v>
      </c>
      <c r="AA1751" s="18">
        <v>0</v>
      </c>
      <c r="AB1751" s="18">
        <v>0</v>
      </c>
      <c r="AC1751" s="18">
        <v>0</v>
      </c>
      <c r="AD1751" s="18">
        <v>0</v>
      </c>
      <c r="AE1751" s="18">
        <v>0</v>
      </c>
      <c r="AF1751" s="18">
        <v>153</v>
      </c>
      <c r="AG1751" s="18">
        <v>229</v>
      </c>
      <c r="AH1751" s="18">
        <v>306</v>
      </c>
      <c r="AI1751" s="18">
        <v>458</v>
      </c>
      <c r="AJ1751" s="18">
        <v>0</v>
      </c>
      <c r="AK1751" s="18">
        <v>0</v>
      </c>
      <c r="AL1751" s="18">
        <v>0</v>
      </c>
      <c r="AM1751" s="18">
        <v>0</v>
      </c>
      <c r="AN1751" s="18">
        <v>0</v>
      </c>
      <c r="AO1751" s="18">
        <v>0</v>
      </c>
    </row>
    <row r="1752" spans="1:41" s="18" customFormat="1">
      <c r="A1752" s="18">
        <v>40331</v>
      </c>
      <c r="B1752" s="18" t="s">
        <v>3595</v>
      </c>
      <c r="C1752" s="18" t="s">
        <v>3596</v>
      </c>
      <c r="D1752" s="18">
        <v>1</v>
      </c>
      <c r="E1752" s="18">
        <v>2</v>
      </c>
      <c r="F1752" s="18">
        <v>1</v>
      </c>
      <c r="G1752" s="18">
        <v>36</v>
      </c>
      <c r="H1752" s="18">
        <v>0</v>
      </c>
      <c r="I1752" s="18">
        <v>161</v>
      </c>
      <c r="J1752" s="18">
        <v>241</v>
      </c>
      <c r="K1752" s="18">
        <v>1000</v>
      </c>
      <c r="L1752" s="18">
        <v>40</v>
      </c>
      <c r="M1752" s="18">
        <v>0</v>
      </c>
      <c r="N1752" s="18">
        <v>322</v>
      </c>
      <c r="O1752" s="18">
        <v>482</v>
      </c>
      <c r="P1752" s="18">
        <v>1000</v>
      </c>
      <c r="Q1752" s="18">
        <v>0</v>
      </c>
      <c r="R1752" s="18">
        <v>0</v>
      </c>
      <c r="S1752" s="18">
        <v>0</v>
      </c>
      <c r="T1752" s="18">
        <v>0</v>
      </c>
      <c r="U1752" s="18">
        <v>0</v>
      </c>
      <c r="V1752" s="18">
        <v>0</v>
      </c>
      <c r="W1752" s="18">
        <v>0</v>
      </c>
      <c r="X1752" s="18">
        <v>0</v>
      </c>
      <c r="Y1752" s="18">
        <v>0</v>
      </c>
      <c r="Z1752" s="18">
        <v>0</v>
      </c>
      <c r="AA1752" s="18">
        <v>0</v>
      </c>
      <c r="AB1752" s="18">
        <v>0</v>
      </c>
      <c r="AC1752" s="18">
        <v>0</v>
      </c>
      <c r="AD1752" s="18">
        <v>0</v>
      </c>
      <c r="AE1752" s="18">
        <v>0</v>
      </c>
      <c r="AF1752" s="18">
        <v>161</v>
      </c>
      <c r="AG1752" s="18">
        <v>241</v>
      </c>
      <c r="AH1752" s="18">
        <v>322</v>
      </c>
      <c r="AI1752" s="18">
        <v>482</v>
      </c>
      <c r="AJ1752" s="18">
        <v>0</v>
      </c>
      <c r="AK1752" s="18">
        <v>0</v>
      </c>
      <c r="AL1752" s="18">
        <v>0</v>
      </c>
      <c r="AM1752" s="18">
        <v>0</v>
      </c>
      <c r="AN1752" s="18">
        <v>0</v>
      </c>
      <c r="AO1752" s="18">
        <v>0</v>
      </c>
    </row>
    <row r="1753" spans="1:41" s="18" customFormat="1">
      <c r="A1753" s="18">
        <v>40332</v>
      </c>
      <c r="B1753" s="18" t="s">
        <v>3595</v>
      </c>
      <c r="C1753" s="18" t="s">
        <v>3596</v>
      </c>
      <c r="D1753" s="18">
        <v>1</v>
      </c>
      <c r="E1753" s="18">
        <v>2</v>
      </c>
      <c r="F1753" s="18">
        <v>1</v>
      </c>
      <c r="G1753" s="18">
        <v>36</v>
      </c>
      <c r="H1753" s="18">
        <v>0</v>
      </c>
      <c r="I1753" s="18">
        <v>177</v>
      </c>
      <c r="J1753" s="18">
        <v>261</v>
      </c>
      <c r="K1753" s="18">
        <v>1000</v>
      </c>
      <c r="L1753" s="18">
        <v>40</v>
      </c>
      <c r="M1753" s="18">
        <v>0</v>
      </c>
      <c r="N1753" s="18">
        <v>354</v>
      </c>
      <c r="O1753" s="18">
        <v>522</v>
      </c>
      <c r="P1753" s="18">
        <v>1000</v>
      </c>
      <c r="Q1753" s="18">
        <v>0</v>
      </c>
      <c r="R1753" s="18">
        <v>0</v>
      </c>
      <c r="S1753" s="18">
        <v>0</v>
      </c>
      <c r="T1753" s="18">
        <v>0</v>
      </c>
      <c r="U1753" s="18">
        <v>0</v>
      </c>
      <c r="V1753" s="18">
        <v>0</v>
      </c>
      <c r="W1753" s="18">
        <v>0</v>
      </c>
      <c r="X1753" s="18">
        <v>0</v>
      </c>
      <c r="Y1753" s="18">
        <v>0</v>
      </c>
      <c r="Z1753" s="18">
        <v>0</v>
      </c>
      <c r="AA1753" s="18">
        <v>0</v>
      </c>
      <c r="AB1753" s="18">
        <v>0</v>
      </c>
      <c r="AC1753" s="18">
        <v>0</v>
      </c>
      <c r="AD1753" s="18">
        <v>0</v>
      </c>
      <c r="AE1753" s="18">
        <v>0</v>
      </c>
      <c r="AF1753" s="18">
        <v>177</v>
      </c>
      <c r="AG1753" s="18">
        <v>261</v>
      </c>
      <c r="AH1753" s="18">
        <v>354</v>
      </c>
      <c r="AI1753" s="18">
        <v>522</v>
      </c>
      <c r="AJ1753" s="18">
        <v>0</v>
      </c>
      <c r="AK1753" s="18">
        <v>0</v>
      </c>
      <c r="AL1753" s="18">
        <v>0</v>
      </c>
      <c r="AM1753" s="18">
        <v>0</v>
      </c>
      <c r="AN1753" s="18">
        <v>0</v>
      </c>
      <c r="AO1753" s="18">
        <v>0</v>
      </c>
    </row>
    <row r="1754" spans="1:41" s="18" customFormat="1">
      <c r="A1754" s="18">
        <v>40333</v>
      </c>
      <c r="B1754" s="18" t="s">
        <v>3595</v>
      </c>
      <c r="C1754" s="18" t="s">
        <v>3596</v>
      </c>
      <c r="D1754" s="18">
        <v>1</v>
      </c>
      <c r="E1754" s="18">
        <v>2</v>
      </c>
      <c r="F1754" s="18">
        <v>1</v>
      </c>
      <c r="G1754" s="18">
        <v>36</v>
      </c>
      <c r="H1754" s="18">
        <v>0</v>
      </c>
      <c r="I1754" s="18">
        <v>137</v>
      </c>
      <c r="J1754" s="18">
        <v>209</v>
      </c>
      <c r="K1754" s="18">
        <v>1000</v>
      </c>
      <c r="L1754" s="18">
        <v>40</v>
      </c>
      <c r="M1754" s="18">
        <v>0</v>
      </c>
      <c r="N1754" s="18">
        <v>274</v>
      </c>
      <c r="O1754" s="18">
        <v>418</v>
      </c>
      <c r="P1754" s="18">
        <v>1000</v>
      </c>
      <c r="Q1754" s="18">
        <v>0</v>
      </c>
      <c r="R1754" s="18">
        <v>0</v>
      </c>
      <c r="S1754" s="18">
        <v>0</v>
      </c>
      <c r="T1754" s="18">
        <v>0</v>
      </c>
      <c r="U1754" s="18">
        <v>0</v>
      </c>
      <c r="V1754" s="18">
        <v>0</v>
      </c>
      <c r="W1754" s="18">
        <v>0</v>
      </c>
      <c r="X1754" s="18">
        <v>0</v>
      </c>
      <c r="Y1754" s="18">
        <v>0</v>
      </c>
      <c r="Z1754" s="18">
        <v>0</v>
      </c>
      <c r="AA1754" s="18">
        <v>0</v>
      </c>
      <c r="AB1754" s="18">
        <v>0</v>
      </c>
      <c r="AC1754" s="18">
        <v>0</v>
      </c>
      <c r="AD1754" s="18">
        <v>0</v>
      </c>
      <c r="AE1754" s="18">
        <v>0</v>
      </c>
      <c r="AF1754" s="18">
        <v>137</v>
      </c>
      <c r="AG1754" s="18">
        <v>209</v>
      </c>
      <c r="AH1754" s="18">
        <v>274</v>
      </c>
      <c r="AI1754" s="18">
        <v>418</v>
      </c>
      <c r="AJ1754" s="18">
        <v>0</v>
      </c>
      <c r="AK1754" s="18">
        <v>0</v>
      </c>
      <c r="AL1754" s="18">
        <v>0</v>
      </c>
      <c r="AM1754" s="18">
        <v>0</v>
      </c>
      <c r="AN1754" s="18">
        <v>0</v>
      </c>
      <c r="AO1754" s="18">
        <v>0</v>
      </c>
    </row>
    <row r="1755" spans="1:41" s="18" customFormat="1">
      <c r="A1755" s="18">
        <v>40334</v>
      </c>
      <c r="B1755" s="18" t="s">
        <v>3595</v>
      </c>
      <c r="C1755" s="18" t="s">
        <v>3596</v>
      </c>
      <c r="D1755" s="18">
        <v>1</v>
      </c>
      <c r="E1755" s="18">
        <v>2</v>
      </c>
      <c r="F1755" s="18">
        <v>1</v>
      </c>
      <c r="G1755" s="18">
        <v>36</v>
      </c>
      <c r="H1755" s="18">
        <v>0</v>
      </c>
      <c r="I1755" s="18">
        <v>153</v>
      </c>
      <c r="J1755" s="18">
        <v>229</v>
      </c>
      <c r="K1755" s="18">
        <v>1000</v>
      </c>
      <c r="L1755" s="18">
        <v>40</v>
      </c>
      <c r="M1755" s="18">
        <v>0</v>
      </c>
      <c r="N1755" s="18">
        <v>306</v>
      </c>
      <c r="O1755" s="18">
        <v>458</v>
      </c>
      <c r="P1755" s="18">
        <v>1000</v>
      </c>
      <c r="Q1755" s="18">
        <v>0</v>
      </c>
      <c r="R1755" s="18">
        <v>0</v>
      </c>
      <c r="S1755" s="18">
        <v>0</v>
      </c>
      <c r="T1755" s="18">
        <v>0</v>
      </c>
      <c r="U1755" s="18">
        <v>0</v>
      </c>
      <c r="V1755" s="18">
        <v>0</v>
      </c>
      <c r="W1755" s="18">
        <v>0</v>
      </c>
      <c r="X1755" s="18">
        <v>0</v>
      </c>
      <c r="Y1755" s="18">
        <v>0</v>
      </c>
      <c r="Z1755" s="18">
        <v>0</v>
      </c>
      <c r="AA1755" s="18">
        <v>0</v>
      </c>
      <c r="AB1755" s="18">
        <v>0</v>
      </c>
      <c r="AC1755" s="18">
        <v>0</v>
      </c>
      <c r="AD1755" s="18">
        <v>0</v>
      </c>
      <c r="AE1755" s="18">
        <v>0</v>
      </c>
      <c r="AF1755" s="18">
        <v>153</v>
      </c>
      <c r="AG1755" s="18">
        <v>229</v>
      </c>
      <c r="AH1755" s="18">
        <v>306</v>
      </c>
      <c r="AI1755" s="18">
        <v>458</v>
      </c>
      <c r="AJ1755" s="18">
        <v>0</v>
      </c>
      <c r="AK1755" s="18">
        <v>0</v>
      </c>
      <c r="AL1755" s="18">
        <v>0</v>
      </c>
      <c r="AM1755" s="18">
        <v>0</v>
      </c>
      <c r="AN1755" s="18">
        <v>0</v>
      </c>
      <c r="AO1755" s="18">
        <v>0</v>
      </c>
    </row>
    <row r="1756" spans="1:41" s="18" customFormat="1">
      <c r="A1756" s="18">
        <v>40335</v>
      </c>
      <c r="B1756" s="18" t="s">
        <v>3595</v>
      </c>
      <c r="C1756" s="18" t="s">
        <v>3596</v>
      </c>
      <c r="D1756" s="18">
        <v>1</v>
      </c>
      <c r="E1756" s="18">
        <v>2</v>
      </c>
      <c r="F1756" s="18">
        <v>1</v>
      </c>
      <c r="G1756" s="18">
        <v>36</v>
      </c>
      <c r="H1756" s="18">
        <v>0</v>
      </c>
      <c r="I1756" s="18">
        <v>161</v>
      </c>
      <c r="J1756" s="18">
        <v>241</v>
      </c>
      <c r="K1756" s="18">
        <v>1000</v>
      </c>
      <c r="L1756" s="18">
        <v>40</v>
      </c>
      <c r="M1756" s="18">
        <v>0</v>
      </c>
      <c r="N1756" s="18">
        <v>322</v>
      </c>
      <c r="O1756" s="18">
        <v>482</v>
      </c>
      <c r="P1756" s="18">
        <v>1000</v>
      </c>
      <c r="Q1756" s="18">
        <v>0</v>
      </c>
      <c r="R1756" s="18">
        <v>0</v>
      </c>
      <c r="S1756" s="18">
        <v>0</v>
      </c>
      <c r="T1756" s="18">
        <v>0</v>
      </c>
      <c r="U1756" s="18">
        <v>0</v>
      </c>
      <c r="V1756" s="18">
        <v>0</v>
      </c>
      <c r="W1756" s="18">
        <v>0</v>
      </c>
      <c r="X1756" s="18">
        <v>0</v>
      </c>
      <c r="Y1756" s="18">
        <v>0</v>
      </c>
      <c r="Z1756" s="18">
        <v>0</v>
      </c>
      <c r="AA1756" s="18">
        <v>0</v>
      </c>
      <c r="AB1756" s="18">
        <v>0</v>
      </c>
      <c r="AC1756" s="18">
        <v>0</v>
      </c>
      <c r="AD1756" s="18">
        <v>0</v>
      </c>
      <c r="AE1756" s="18">
        <v>0</v>
      </c>
      <c r="AF1756" s="18">
        <v>161</v>
      </c>
      <c r="AG1756" s="18">
        <v>241</v>
      </c>
      <c r="AH1756" s="18">
        <v>322</v>
      </c>
      <c r="AI1756" s="18">
        <v>482</v>
      </c>
      <c r="AJ1756" s="18">
        <v>0</v>
      </c>
      <c r="AK1756" s="18">
        <v>0</v>
      </c>
      <c r="AL1756" s="18">
        <v>0</v>
      </c>
      <c r="AM1756" s="18">
        <v>0</v>
      </c>
      <c r="AN1756" s="18">
        <v>0</v>
      </c>
      <c r="AO1756" s="18">
        <v>0</v>
      </c>
    </row>
    <row r="1757" spans="1:41" s="18" customFormat="1">
      <c r="A1757" s="18">
        <v>40336</v>
      </c>
      <c r="B1757" s="18" t="s">
        <v>3595</v>
      </c>
      <c r="C1757" s="18" t="s">
        <v>3596</v>
      </c>
      <c r="D1757" s="18">
        <v>1</v>
      </c>
      <c r="E1757" s="18">
        <v>2</v>
      </c>
      <c r="F1757" s="18">
        <v>1</v>
      </c>
      <c r="G1757" s="18">
        <v>36</v>
      </c>
      <c r="H1757" s="18">
        <v>0</v>
      </c>
      <c r="I1757" s="18">
        <v>177</v>
      </c>
      <c r="J1757" s="18">
        <v>261</v>
      </c>
      <c r="K1757" s="18">
        <v>1000</v>
      </c>
      <c r="L1757" s="18">
        <v>40</v>
      </c>
      <c r="M1757" s="18">
        <v>0</v>
      </c>
      <c r="N1757" s="18">
        <v>354</v>
      </c>
      <c r="O1757" s="18">
        <v>522</v>
      </c>
      <c r="P1757" s="18">
        <v>1000</v>
      </c>
      <c r="Q1757" s="18">
        <v>0</v>
      </c>
      <c r="R1757" s="18">
        <v>0</v>
      </c>
      <c r="S1757" s="18">
        <v>0</v>
      </c>
      <c r="T1757" s="18">
        <v>0</v>
      </c>
      <c r="U1757" s="18">
        <v>0</v>
      </c>
      <c r="V1757" s="18">
        <v>0</v>
      </c>
      <c r="W1757" s="18">
        <v>0</v>
      </c>
      <c r="X1757" s="18">
        <v>0</v>
      </c>
      <c r="Y1757" s="18">
        <v>0</v>
      </c>
      <c r="Z1757" s="18">
        <v>0</v>
      </c>
      <c r="AA1757" s="18">
        <v>0</v>
      </c>
      <c r="AB1757" s="18">
        <v>0</v>
      </c>
      <c r="AC1757" s="18">
        <v>0</v>
      </c>
      <c r="AD1757" s="18">
        <v>0</v>
      </c>
      <c r="AE1757" s="18">
        <v>0</v>
      </c>
      <c r="AF1757" s="18">
        <v>177</v>
      </c>
      <c r="AG1757" s="18">
        <v>261</v>
      </c>
      <c r="AH1757" s="18">
        <v>354</v>
      </c>
      <c r="AI1757" s="18">
        <v>522</v>
      </c>
      <c r="AJ1757" s="18">
        <v>0</v>
      </c>
      <c r="AK1757" s="18">
        <v>0</v>
      </c>
      <c r="AL1757" s="18">
        <v>0</v>
      </c>
      <c r="AM1757" s="18">
        <v>0</v>
      </c>
      <c r="AN1757" s="18">
        <v>0</v>
      </c>
      <c r="AO1757" s="18">
        <v>0</v>
      </c>
    </row>
    <row r="1758" spans="1:41" s="18" customFormat="1">
      <c r="A1758" s="18">
        <v>40337</v>
      </c>
      <c r="B1758" s="18" t="s">
        <v>3595</v>
      </c>
      <c r="C1758" s="18" t="s">
        <v>3596</v>
      </c>
      <c r="D1758" s="18">
        <v>1</v>
      </c>
      <c r="E1758" s="18">
        <v>2</v>
      </c>
      <c r="F1758" s="18">
        <v>1</v>
      </c>
      <c r="G1758" s="18">
        <v>36</v>
      </c>
      <c r="H1758" s="18">
        <v>0</v>
      </c>
      <c r="I1758" s="18">
        <v>142</v>
      </c>
      <c r="J1758" s="18">
        <v>217</v>
      </c>
      <c r="K1758" s="18">
        <v>1000</v>
      </c>
      <c r="L1758" s="18">
        <v>40</v>
      </c>
      <c r="M1758" s="18">
        <v>0</v>
      </c>
      <c r="N1758" s="18">
        <v>284</v>
      </c>
      <c r="O1758" s="18">
        <v>434</v>
      </c>
      <c r="P1758" s="18">
        <v>1000</v>
      </c>
      <c r="Q1758" s="18">
        <v>0</v>
      </c>
      <c r="R1758" s="18">
        <v>0</v>
      </c>
      <c r="S1758" s="18">
        <v>0</v>
      </c>
      <c r="T1758" s="18">
        <v>0</v>
      </c>
      <c r="U1758" s="18">
        <v>0</v>
      </c>
      <c r="V1758" s="18">
        <v>0</v>
      </c>
      <c r="W1758" s="18">
        <v>0</v>
      </c>
      <c r="X1758" s="18">
        <v>0</v>
      </c>
      <c r="Y1758" s="18">
        <v>0</v>
      </c>
      <c r="Z1758" s="18">
        <v>0</v>
      </c>
      <c r="AA1758" s="18">
        <v>0</v>
      </c>
      <c r="AB1758" s="18">
        <v>0</v>
      </c>
      <c r="AC1758" s="18">
        <v>0</v>
      </c>
      <c r="AD1758" s="18">
        <v>0</v>
      </c>
      <c r="AE1758" s="18">
        <v>0</v>
      </c>
      <c r="AF1758" s="18">
        <v>142</v>
      </c>
      <c r="AG1758" s="18">
        <v>217</v>
      </c>
      <c r="AH1758" s="18">
        <v>284</v>
      </c>
      <c r="AI1758" s="18">
        <v>434</v>
      </c>
      <c r="AJ1758" s="18">
        <v>0</v>
      </c>
      <c r="AK1758" s="18">
        <v>0</v>
      </c>
      <c r="AL1758" s="18">
        <v>0</v>
      </c>
      <c r="AM1758" s="18">
        <v>0</v>
      </c>
      <c r="AN1758" s="18">
        <v>0</v>
      </c>
      <c r="AO1758" s="18">
        <v>0</v>
      </c>
    </row>
    <row r="1759" spans="1:41" s="18" customFormat="1">
      <c r="A1759" s="18">
        <v>40338</v>
      </c>
      <c r="B1759" s="18" t="s">
        <v>3595</v>
      </c>
      <c r="C1759" s="18" t="s">
        <v>3596</v>
      </c>
      <c r="D1759" s="18">
        <v>1</v>
      </c>
      <c r="E1759" s="18">
        <v>2</v>
      </c>
      <c r="F1759" s="18">
        <v>1</v>
      </c>
      <c r="G1759" s="18">
        <v>36</v>
      </c>
      <c r="H1759" s="18">
        <v>0</v>
      </c>
      <c r="I1759" s="18">
        <v>159</v>
      </c>
      <c r="J1759" s="18">
        <v>238</v>
      </c>
      <c r="K1759" s="18">
        <v>1000</v>
      </c>
      <c r="L1759" s="18">
        <v>40</v>
      </c>
      <c r="M1759" s="18">
        <v>0</v>
      </c>
      <c r="N1759" s="18">
        <v>318</v>
      </c>
      <c r="O1759" s="18">
        <v>476</v>
      </c>
      <c r="P1759" s="18">
        <v>1000</v>
      </c>
      <c r="Q1759" s="18">
        <v>0</v>
      </c>
      <c r="R1759" s="18">
        <v>0</v>
      </c>
      <c r="S1759" s="18">
        <v>0</v>
      </c>
      <c r="T1759" s="18">
        <v>0</v>
      </c>
      <c r="U1759" s="18">
        <v>0</v>
      </c>
      <c r="V1759" s="18">
        <v>0</v>
      </c>
      <c r="W1759" s="18">
        <v>0</v>
      </c>
      <c r="X1759" s="18">
        <v>0</v>
      </c>
      <c r="Y1759" s="18">
        <v>0</v>
      </c>
      <c r="Z1759" s="18">
        <v>0</v>
      </c>
      <c r="AA1759" s="18">
        <v>0</v>
      </c>
      <c r="AB1759" s="18">
        <v>0</v>
      </c>
      <c r="AC1759" s="18">
        <v>0</v>
      </c>
      <c r="AD1759" s="18">
        <v>0</v>
      </c>
      <c r="AE1759" s="18">
        <v>0</v>
      </c>
      <c r="AF1759" s="18">
        <v>159</v>
      </c>
      <c r="AG1759" s="18">
        <v>238</v>
      </c>
      <c r="AH1759" s="18">
        <v>318</v>
      </c>
      <c r="AI1759" s="18">
        <v>476</v>
      </c>
      <c r="AJ1759" s="18">
        <v>0</v>
      </c>
      <c r="AK1759" s="18">
        <v>0</v>
      </c>
      <c r="AL1759" s="18">
        <v>0</v>
      </c>
      <c r="AM1759" s="18">
        <v>0</v>
      </c>
      <c r="AN1759" s="18">
        <v>0</v>
      </c>
      <c r="AO1759" s="18">
        <v>0</v>
      </c>
    </row>
    <row r="1760" spans="1:41" s="18" customFormat="1">
      <c r="A1760" s="18">
        <v>40339</v>
      </c>
      <c r="B1760" s="18" t="s">
        <v>3595</v>
      </c>
      <c r="C1760" s="18" t="s">
        <v>3596</v>
      </c>
      <c r="D1760" s="18">
        <v>1</v>
      </c>
      <c r="E1760" s="18">
        <v>2</v>
      </c>
      <c r="F1760" s="18">
        <v>1</v>
      </c>
      <c r="G1760" s="18">
        <v>36</v>
      </c>
      <c r="H1760" s="18">
        <v>0</v>
      </c>
      <c r="I1760" s="18">
        <v>167</v>
      </c>
      <c r="J1760" s="18">
        <v>250</v>
      </c>
      <c r="K1760" s="18">
        <v>1000</v>
      </c>
      <c r="L1760" s="18">
        <v>40</v>
      </c>
      <c r="M1760" s="18">
        <v>0</v>
      </c>
      <c r="N1760" s="18">
        <v>334</v>
      </c>
      <c r="O1760" s="18">
        <v>500</v>
      </c>
      <c r="P1760" s="18">
        <v>1000</v>
      </c>
      <c r="Q1760" s="18">
        <v>0</v>
      </c>
      <c r="R1760" s="18">
        <v>0</v>
      </c>
      <c r="S1760" s="18">
        <v>0</v>
      </c>
      <c r="T1760" s="18">
        <v>0</v>
      </c>
      <c r="U1760" s="18">
        <v>0</v>
      </c>
      <c r="V1760" s="18">
        <v>0</v>
      </c>
      <c r="W1760" s="18">
        <v>0</v>
      </c>
      <c r="X1760" s="18">
        <v>0</v>
      </c>
      <c r="Y1760" s="18">
        <v>0</v>
      </c>
      <c r="Z1760" s="18">
        <v>0</v>
      </c>
      <c r="AA1760" s="18">
        <v>0</v>
      </c>
      <c r="AB1760" s="18">
        <v>0</v>
      </c>
      <c r="AC1760" s="18">
        <v>0</v>
      </c>
      <c r="AD1760" s="18">
        <v>0</v>
      </c>
      <c r="AE1760" s="18">
        <v>0</v>
      </c>
      <c r="AF1760" s="18">
        <v>167</v>
      </c>
      <c r="AG1760" s="18">
        <v>250</v>
      </c>
      <c r="AH1760" s="18">
        <v>334</v>
      </c>
      <c r="AI1760" s="18">
        <v>500</v>
      </c>
      <c r="AJ1760" s="18">
        <v>0</v>
      </c>
      <c r="AK1760" s="18">
        <v>0</v>
      </c>
      <c r="AL1760" s="18">
        <v>0</v>
      </c>
      <c r="AM1760" s="18">
        <v>0</v>
      </c>
      <c r="AN1760" s="18">
        <v>0</v>
      </c>
      <c r="AO1760" s="18">
        <v>0</v>
      </c>
    </row>
    <row r="1761" spans="1:41" s="18" customFormat="1">
      <c r="A1761" s="18">
        <v>40340</v>
      </c>
      <c r="B1761" s="18" t="s">
        <v>3595</v>
      </c>
      <c r="C1761" s="18" t="s">
        <v>3596</v>
      </c>
      <c r="D1761" s="18">
        <v>1</v>
      </c>
      <c r="E1761" s="18">
        <v>2</v>
      </c>
      <c r="F1761" s="18">
        <v>1</v>
      </c>
      <c r="G1761" s="18">
        <v>36</v>
      </c>
      <c r="H1761" s="18">
        <v>0</v>
      </c>
      <c r="I1761" s="18">
        <v>184</v>
      </c>
      <c r="J1761" s="18">
        <v>271</v>
      </c>
      <c r="K1761" s="18">
        <v>1000</v>
      </c>
      <c r="L1761" s="18">
        <v>40</v>
      </c>
      <c r="M1761" s="18">
        <v>0</v>
      </c>
      <c r="N1761" s="18">
        <v>368</v>
      </c>
      <c r="O1761" s="18">
        <v>542</v>
      </c>
      <c r="P1761" s="18">
        <v>1000</v>
      </c>
      <c r="Q1761" s="18">
        <v>0</v>
      </c>
      <c r="R1761" s="18">
        <v>0</v>
      </c>
      <c r="S1761" s="18">
        <v>0</v>
      </c>
      <c r="T1761" s="18">
        <v>0</v>
      </c>
      <c r="U1761" s="18">
        <v>0</v>
      </c>
      <c r="V1761" s="18">
        <v>0</v>
      </c>
      <c r="W1761" s="18">
        <v>0</v>
      </c>
      <c r="X1761" s="18">
        <v>0</v>
      </c>
      <c r="Y1761" s="18">
        <v>0</v>
      </c>
      <c r="Z1761" s="18">
        <v>0</v>
      </c>
      <c r="AA1761" s="18">
        <v>0</v>
      </c>
      <c r="AB1761" s="18">
        <v>0</v>
      </c>
      <c r="AC1761" s="18">
        <v>0</v>
      </c>
      <c r="AD1761" s="18">
        <v>0</v>
      </c>
      <c r="AE1761" s="18">
        <v>0</v>
      </c>
      <c r="AF1761" s="18">
        <v>184</v>
      </c>
      <c r="AG1761" s="18">
        <v>271</v>
      </c>
      <c r="AH1761" s="18">
        <v>368</v>
      </c>
      <c r="AI1761" s="18">
        <v>542</v>
      </c>
      <c r="AJ1761" s="18">
        <v>0</v>
      </c>
      <c r="AK1761" s="18">
        <v>0</v>
      </c>
      <c r="AL1761" s="18">
        <v>0</v>
      </c>
      <c r="AM1761" s="18">
        <v>0</v>
      </c>
      <c r="AN1761" s="18">
        <v>0</v>
      </c>
      <c r="AO1761" s="18">
        <v>0</v>
      </c>
    </row>
    <row r="1762" spans="1:41" s="18" customFormat="1">
      <c r="A1762" s="18">
        <v>40341</v>
      </c>
      <c r="B1762" s="18" t="s">
        <v>3595</v>
      </c>
      <c r="C1762" s="18" t="s">
        <v>3596</v>
      </c>
      <c r="D1762" s="18">
        <v>1</v>
      </c>
      <c r="E1762" s="18">
        <v>2</v>
      </c>
      <c r="F1762" s="18">
        <v>1</v>
      </c>
      <c r="G1762" s="18">
        <v>36</v>
      </c>
      <c r="H1762" s="18">
        <v>0</v>
      </c>
      <c r="I1762" s="18">
        <v>142</v>
      </c>
      <c r="J1762" s="18">
        <v>217</v>
      </c>
      <c r="K1762" s="18">
        <v>1000</v>
      </c>
      <c r="L1762" s="18">
        <v>40</v>
      </c>
      <c r="M1762" s="18">
        <v>0</v>
      </c>
      <c r="N1762" s="18">
        <v>284</v>
      </c>
      <c r="O1762" s="18">
        <v>434</v>
      </c>
      <c r="P1762" s="18">
        <v>1000</v>
      </c>
      <c r="Q1762" s="18">
        <v>0</v>
      </c>
      <c r="R1762" s="18">
        <v>0</v>
      </c>
      <c r="S1762" s="18">
        <v>0</v>
      </c>
      <c r="T1762" s="18">
        <v>0</v>
      </c>
      <c r="U1762" s="18">
        <v>0</v>
      </c>
      <c r="V1762" s="18">
        <v>0</v>
      </c>
      <c r="W1762" s="18">
        <v>0</v>
      </c>
      <c r="X1762" s="18">
        <v>0</v>
      </c>
      <c r="Y1762" s="18">
        <v>0</v>
      </c>
      <c r="Z1762" s="18">
        <v>0</v>
      </c>
      <c r="AA1762" s="18">
        <v>0</v>
      </c>
      <c r="AB1762" s="18">
        <v>0</v>
      </c>
      <c r="AC1762" s="18">
        <v>0</v>
      </c>
      <c r="AD1762" s="18">
        <v>0</v>
      </c>
      <c r="AE1762" s="18">
        <v>0</v>
      </c>
      <c r="AF1762" s="18">
        <v>142</v>
      </c>
      <c r="AG1762" s="18">
        <v>217</v>
      </c>
      <c r="AH1762" s="18">
        <v>284</v>
      </c>
      <c r="AI1762" s="18">
        <v>434</v>
      </c>
      <c r="AJ1762" s="18">
        <v>0</v>
      </c>
      <c r="AK1762" s="18">
        <v>0</v>
      </c>
      <c r="AL1762" s="18">
        <v>0</v>
      </c>
      <c r="AM1762" s="18">
        <v>0</v>
      </c>
      <c r="AN1762" s="18">
        <v>0</v>
      </c>
      <c r="AO1762" s="18">
        <v>0</v>
      </c>
    </row>
    <row r="1763" spans="1:41" s="18" customFormat="1">
      <c r="A1763" s="18">
        <v>40342</v>
      </c>
      <c r="B1763" s="18" t="s">
        <v>3595</v>
      </c>
      <c r="C1763" s="18" t="s">
        <v>3596</v>
      </c>
      <c r="D1763" s="18">
        <v>1</v>
      </c>
      <c r="E1763" s="18">
        <v>2</v>
      </c>
      <c r="F1763" s="18">
        <v>1</v>
      </c>
      <c r="G1763" s="18">
        <v>36</v>
      </c>
      <c r="H1763" s="18">
        <v>0</v>
      </c>
      <c r="I1763" s="18">
        <v>159</v>
      </c>
      <c r="J1763" s="18">
        <v>238</v>
      </c>
      <c r="K1763" s="18">
        <v>1000</v>
      </c>
      <c r="L1763" s="18">
        <v>40</v>
      </c>
      <c r="M1763" s="18">
        <v>0</v>
      </c>
      <c r="N1763" s="18">
        <v>318</v>
      </c>
      <c r="O1763" s="18">
        <v>476</v>
      </c>
      <c r="P1763" s="18">
        <v>1000</v>
      </c>
      <c r="Q1763" s="18">
        <v>0</v>
      </c>
      <c r="R1763" s="18">
        <v>0</v>
      </c>
      <c r="S1763" s="18">
        <v>0</v>
      </c>
      <c r="T1763" s="18">
        <v>0</v>
      </c>
      <c r="U1763" s="18">
        <v>0</v>
      </c>
      <c r="V1763" s="18">
        <v>0</v>
      </c>
      <c r="W1763" s="18">
        <v>0</v>
      </c>
      <c r="X1763" s="18">
        <v>0</v>
      </c>
      <c r="Y1763" s="18">
        <v>0</v>
      </c>
      <c r="Z1763" s="18">
        <v>0</v>
      </c>
      <c r="AA1763" s="18">
        <v>0</v>
      </c>
      <c r="AB1763" s="18">
        <v>0</v>
      </c>
      <c r="AC1763" s="18">
        <v>0</v>
      </c>
      <c r="AD1763" s="18">
        <v>0</v>
      </c>
      <c r="AE1763" s="18">
        <v>0</v>
      </c>
      <c r="AF1763" s="18">
        <v>159</v>
      </c>
      <c r="AG1763" s="18">
        <v>238</v>
      </c>
      <c r="AH1763" s="18">
        <v>318</v>
      </c>
      <c r="AI1763" s="18">
        <v>476</v>
      </c>
      <c r="AJ1763" s="18">
        <v>0</v>
      </c>
      <c r="AK1763" s="18">
        <v>0</v>
      </c>
      <c r="AL1763" s="18">
        <v>0</v>
      </c>
      <c r="AM1763" s="18">
        <v>0</v>
      </c>
      <c r="AN1763" s="18">
        <v>0</v>
      </c>
      <c r="AO1763" s="18">
        <v>0</v>
      </c>
    </row>
    <row r="1764" spans="1:41" s="18" customFormat="1">
      <c r="A1764" s="18">
        <v>40343</v>
      </c>
      <c r="B1764" s="18" t="s">
        <v>3595</v>
      </c>
      <c r="C1764" s="18" t="s">
        <v>3596</v>
      </c>
      <c r="D1764" s="18">
        <v>1</v>
      </c>
      <c r="E1764" s="18">
        <v>2</v>
      </c>
      <c r="F1764" s="18">
        <v>1</v>
      </c>
      <c r="G1764" s="18">
        <v>36</v>
      </c>
      <c r="H1764" s="18">
        <v>0</v>
      </c>
      <c r="I1764" s="18">
        <v>167</v>
      </c>
      <c r="J1764" s="18">
        <v>250</v>
      </c>
      <c r="K1764" s="18">
        <v>1000</v>
      </c>
      <c r="L1764" s="18">
        <v>40</v>
      </c>
      <c r="M1764" s="18">
        <v>0</v>
      </c>
      <c r="N1764" s="18">
        <v>334</v>
      </c>
      <c r="O1764" s="18">
        <v>500</v>
      </c>
      <c r="P1764" s="18">
        <v>1000</v>
      </c>
      <c r="Q1764" s="18">
        <v>0</v>
      </c>
      <c r="R1764" s="18">
        <v>0</v>
      </c>
      <c r="S1764" s="18">
        <v>0</v>
      </c>
      <c r="T1764" s="18">
        <v>0</v>
      </c>
      <c r="U1764" s="18">
        <v>0</v>
      </c>
      <c r="V1764" s="18">
        <v>0</v>
      </c>
      <c r="W1764" s="18">
        <v>0</v>
      </c>
      <c r="X1764" s="18">
        <v>0</v>
      </c>
      <c r="Y1764" s="18">
        <v>0</v>
      </c>
      <c r="Z1764" s="18">
        <v>0</v>
      </c>
      <c r="AA1764" s="18">
        <v>0</v>
      </c>
      <c r="AB1764" s="18">
        <v>0</v>
      </c>
      <c r="AC1764" s="18">
        <v>0</v>
      </c>
      <c r="AD1764" s="18">
        <v>0</v>
      </c>
      <c r="AE1764" s="18">
        <v>0</v>
      </c>
      <c r="AF1764" s="18">
        <v>167</v>
      </c>
      <c r="AG1764" s="18">
        <v>250</v>
      </c>
      <c r="AH1764" s="18">
        <v>334</v>
      </c>
      <c r="AI1764" s="18">
        <v>500</v>
      </c>
      <c r="AJ1764" s="18">
        <v>0</v>
      </c>
      <c r="AK1764" s="18">
        <v>0</v>
      </c>
      <c r="AL1764" s="18">
        <v>0</v>
      </c>
      <c r="AM1764" s="18">
        <v>0</v>
      </c>
      <c r="AN1764" s="18">
        <v>0</v>
      </c>
      <c r="AO1764" s="18">
        <v>0</v>
      </c>
    </row>
    <row r="1765" spans="1:41" s="18" customFormat="1">
      <c r="A1765" s="18">
        <v>40344</v>
      </c>
      <c r="B1765" s="18" t="s">
        <v>3595</v>
      </c>
      <c r="C1765" s="18" t="s">
        <v>3596</v>
      </c>
      <c r="D1765" s="18">
        <v>1</v>
      </c>
      <c r="E1765" s="18">
        <v>2</v>
      </c>
      <c r="F1765" s="18">
        <v>1</v>
      </c>
      <c r="G1765" s="18">
        <v>36</v>
      </c>
      <c r="H1765" s="18">
        <v>0</v>
      </c>
      <c r="I1765" s="18">
        <v>184</v>
      </c>
      <c r="J1765" s="18">
        <v>271</v>
      </c>
      <c r="K1765" s="18">
        <v>1000</v>
      </c>
      <c r="L1765" s="18">
        <v>40</v>
      </c>
      <c r="M1765" s="18">
        <v>0</v>
      </c>
      <c r="N1765" s="18">
        <v>368</v>
      </c>
      <c r="O1765" s="18">
        <v>542</v>
      </c>
      <c r="P1765" s="18">
        <v>1000</v>
      </c>
      <c r="Q1765" s="18">
        <v>0</v>
      </c>
      <c r="R1765" s="18">
        <v>0</v>
      </c>
      <c r="S1765" s="18">
        <v>0</v>
      </c>
      <c r="T1765" s="18">
        <v>0</v>
      </c>
      <c r="U1765" s="18">
        <v>0</v>
      </c>
      <c r="V1765" s="18">
        <v>0</v>
      </c>
      <c r="W1765" s="18">
        <v>0</v>
      </c>
      <c r="X1765" s="18">
        <v>0</v>
      </c>
      <c r="Y1765" s="18">
        <v>0</v>
      </c>
      <c r="Z1765" s="18">
        <v>0</v>
      </c>
      <c r="AA1765" s="18">
        <v>0</v>
      </c>
      <c r="AB1765" s="18">
        <v>0</v>
      </c>
      <c r="AC1765" s="18">
        <v>0</v>
      </c>
      <c r="AD1765" s="18">
        <v>0</v>
      </c>
      <c r="AE1765" s="18">
        <v>0</v>
      </c>
      <c r="AF1765" s="18">
        <v>184</v>
      </c>
      <c r="AG1765" s="18">
        <v>271</v>
      </c>
      <c r="AH1765" s="18">
        <v>368</v>
      </c>
      <c r="AI1765" s="18">
        <v>542</v>
      </c>
      <c r="AJ1765" s="18">
        <v>0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</row>
    <row r="1766" spans="1:41" s="18" customFormat="1">
      <c r="A1766" s="18">
        <v>40345</v>
      </c>
      <c r="B1766" s="18" t="s">
        <v>3595</v>
      </c>
      <c r="C1766" s="18" t="s">
        <v>3596</v>
      </c>
      <c r="D1766" s="18">
        <v>1</v>
      </c>
      <c r="E1766" s="18">
        <v>2</v>
      </c>
      <c r="F1766" s="18">
        <v>1</v>
      </c>
      <c r="G1766" s="18">
        <v>36</v>
      </c>
      <c r="H1766" s="18">
        <v>0</v>
      </c>
      <c r="I1766" s="18">
        <v>142</v>
      </c>
      <c r="J1766" s="18">
        <v>217</v>
      </c>
      <c r="K1766" s="18">
        <v>1000</v>
      </c>
      <c r="L1766" s="18">
        <v>40</v>
      </c>
      <c r="M1766" s="18">
        <v>0</v>
      </c>
      <c r="N1766" s="18">
        <v>284</v>
      </c>
      <c r="O1766" s="18">
        <v>434</v>
      </c>
      <c r="P1766" s="18">
        <v>1000</v>
      </c>
      <c r="Q1766" s="18">
        <v>0</v>
      </c>
      <c r="R1766" s="18">
        <v>0</v>
      </c>
      <c r="S1766" s="18">
        <v>0</v>
      </c>
      <c r="T1766" s="18">
        <v>0</v>
      </c>
      <c r="U1766" s="18">
        <v>0</v>
      </c>
      <c r="V1766" s="18">
        <v>0</v>
      </c>
      <c r="W1766" s="18">
        <v>0</v>
      </c>
      <c r="X1766" s="18">
        <v>0</v>
      </c>
      <c r="Y1766" s="18">
        <v>0</v>
      </c>
      <c r="Z1766" s="18">
        <v>0</v>
      </c>
      <c r="AA1766" s="18">
        <v>0</v>
      </c>
      <c r="AB1766" s="18">
        <v>0</v>
      </c>
      <c r="AC1766" s="18">
        <v>0</v>
      </c>
      <c r="AD1766" s="18">
        <v>0</v>
      </c>
      <c r="AE1766" s="18">
        <v>0</v>
      </c>
      <c r="AF1766" s="18">
        <v>142</v>
      </c>
      <c r="AG1766" s="18">
        <v>217</v>
      </c>
      <c r="AH1766" s="18">
        <v>284</v>
      </c>
      <c r="AI1766" s="18">
        <v>434</v>
      </c>
      <c r="AJ1766" s="18">
        <v>0</v>
      </c>
      <c r="AK1766" s="18">
        <v>0</v>
      </c>
      <c r="AL1766" s="18">
        <v>0</v>
      </c>
      <c r="AM1766" s="18">
        <v>0</v>
      </c>
      <c r="AN1766" s="18">
        <v>0</v>
      </c>
      <c r="AO1766" s="18">
        <v>0</v>
      </c>
    </row>
    <row r="1767" spans="1:41" s="18" customFormat="1">
      <c r="A1767" s="18">
        <v>40346</v>
      </c>
      <c r="B1767" s="18" t="s">
        <v>3595</v>
      </c>
      <c r="C1767" s="18" t="s">
        <v>3596</v>
      </c>
      <c r="D1767" s="18">
        <v>1</v>
      </c>
      <c r="E1767" s="18">
        <v>2</v>
      </c>
      <c r="F1767" s="18">
        <v>1</v>
      </c>
      <c r="G1767" s="18">
        <v>36</v>
      </c>
      <c r="H1767" s="18">
        <v>0</v>
      </c>
      <c r="I1767" s="18">
        <v>159</v>
      </c>
      <c r="J1767" s="18">
        <v>238</v>
      </c>
      <c r="K1767" s="18">
        <v>1000</v>
      </c>
      <c r="L1767" s="18">
        <v>40</v>
      </c>
      <c r="M1767" s="18">
        <v>0</v>
      </c>
      <c r="N1767" s="18">
        <v>318</v>
      </c>
      <c r="O1767" s="18">
        <v>476</v>
      </c>
      <c r="P1767" s="18">
        <v>1000</v>
      </c>
      <c r="Q1767" s="18">
        <v>0</v>
      </c>
      <c r="R1767" s="18">
        <v>0</v>
      </c>
      <c r="S1767" s="18">
        <v>0</v>
      </c>
      <c r="T1767" s="18">
        <v>0</v>
      </c>
      <c r="U1767" s="18">
        <v>0</v>
      </c>
      <c r="V1767" s="18">
        <v>0</v>
      </c>
      <c r="W1767" s="18">
        <v>0</v>
      </c>
      <c r="X1767" s="18">
        <v>0</v>
      </c>
      <c r="Y1767" s="18">
        <v>0</v>
      </c>
      <c r="Z1767" s="18">
        <v>0</v>
      </c>
      <c r="AA1767" s="18">
        <v>0</v>
      </c>
      <c r="AB1767" s="18">
        <v>0</v>
      </c>
      <c r="AC1767" s="18">
        <v>0</v>
      </c>
      <c r="AD1767" s="18">
        <v>0</v>
      </c>
      <c r="AE1767" s="18">
        <v>0</v>
      </c>
      <c r="AF1767" s="18">
        <v>159</v>
      </c>
      <c r="AG1767" s="18">
        <v>238</v>
      </c>
      <c r="AH1767" s="18">
        <v>318</v>
      </c>
      <c r="AI1767" s="18">
        <v>476</v>
      </c>
      <c r="AJ1767" s="18">
        <v>0</v>
      </c>
      <c r="AK1767" s="18">
        <v>0</v>
      </c>
      <c r="AL1767" s="18">
        <v>0</v>
      </c>
      <c r="AM1767" s="18">
        <v>0</v>
      </c>
      <c r="AN1767" s="18">
        <v>0</v>
      </c>
      <c r="AO1767" s="18">
        <v>0</v>
      </c>
    </row>
    <row r="1768" spans="1:41" s="18" customFormat="1">
      <c r="A1768" s="18">
        <v>40347</v>
      </c>
      <c r="B1768" s="18" t="s">
        <v>3595</v>
      </c>
      <c r="C1768" s="18" t="s">
        <v>3596</v>
      </c>
      <c r="D1768" s="18">
        <v>1</v>
      </c>
      <c r="E1768" s="18">
        <v>2</v>
      </c>
      <c r="F1768" s="18">
        <v>1</v>
      </c>
      <c r="G1768" s="18">
        <v>36</v>
      </c>
      <c r="H1768" s="18">
        <v>0</v>
      </c>
      <c r="I1768" s="18">
        <v>167</v>
      </c>
      <c r="J1768" s="18">
        <v>250</v>
      </c>
      <c r="K1768" s="18">
        <v>1000</v>
      </c>
      <c r="L1768" s="18">
        <v>40</v>
      </c>
      <c r="M1768" s="18">
        <v>0</v>
      </c>
      <c r="N1768" s="18">
        <v>334</v>
      </c>
      <c r="O1768" s="18">
        <v>500</v>
      </c>
      <c r="P1768" s="18">
        <v>1000</v>
      </c>
      <c r="Q1768" s="18">
        <v>0</v>
      </c>
      <c r="R1768" s="18">
        <v>0</v>
      </c>
      <c r="S1768" s="18">
        <v>0</v>
      </c>
      <c r="T1768" s="18">
        <v>0</v>
      </c>
      <c r="U1768" s="18">
        <v>0</v>
      </c>
      <c r="V1768" s="18">
        <v>0</v>
      </c>
      <c r="W1768" s="18">
        <v>0</v>
      </c>
      <c r="X1768" s="18">
        <v>0</v>
      </c>
      <c r="Y1768" s="18">
        <v>0</v>
      </c>
      <c r="Z1768" s="18">
        <v>0</v>
      </c>
      <c r="AA1768" s="18">
        <v>0</v>
      </c>
      <c r="AB1768" s="18">
        <v>0</v>
      </c>
      <c r="AC1768" s="18">
        <v>0</v>
      </c>
      <c r="AD1768" s="18">
        <v>0</v>
      </c>
      <c r="AE1768" s="18">
        <v>0</v>
      </c>
      <c r="AF1768" s="18">
        <v>167</v>
      </c>
      <c r="AG1768" s="18">
        <v>250</v>
      </c>
      <c r="AH1768" s="18">
        <v>334</v>
      </c>
      <c r="AI1768" s="18">
        <v>500</v>
      </c>
      <c r="AJ1768" s="18">
        <v>0</v>
      </c>
      <c r="AK1768" s="18">
        <v>0</v>
      </c>
      <c r="AL1768" s="18">
        <v>0</v>
      </c>
      <c r="AM1768" s="18">
        <v>0</v>
      </c>
      <c r="AN1768" s="18">
        <v>0</v>
      </c>
      <c r="AO1768" s="18">
        <v>0</v>
      </c>
    </row>
    <row r="1769" spans="1:41" s="18" customFormat="1">
      <c r="A1769" s="18">
        <v>40348</v>
      </c>
      <c r="B1769" s="18" t="s">
        <v>3595</v>
      </c>
      <c r="C1769" s="18" t="s">
        <v>3596</v>
      </c>
      <c r="D1769" s="18">
        <v>1</v>
      </c>
      <c r="E1769" s="18">
        <v>2</v>
      </c>
      <c r="F1769" s="18">
        <v>1</v>
      </c>
      <c r="G1769" s="18">
        <v>36</v>
      </c>
      <c r="H1769" s="18">
        <v>0</v>
      </c>
      <c r="I1769" s="18">
        <v>184</v>
      </c>
      <c r="J1769" s="18">
        <v>271</v>
      </c>
      <c r="K1769" s="18">
        <v>1000</v>
      </c>
      <c r="L1769" s="18">
        <v>40</v>
      </c>
      <c r="M1769" s="18">
        <v>0</v>
      </c>
      <c r="N1769" s="18">
        <v>368</v>
      </c>
      <c r="O1769" s="18">
        <v>542</v>
      </c>
      <c r="P1769" s="18">
        <v>1000</v>
      </c>
      <c r="Q1769" s="18">
        <v>0</v>
      </c>
      <c r="R1769" s="18">
        <v>0</v>
      </c>
      <c r="S1769" s="18">
        <v>0</v>
      </c>
      <c r="T1769" s="18">
        <v>0</v>
      </c>
      <c r="U1769" s="18">
        <v>0</v>
      </c>
      <c r="V1769" s="18">
        <v>0</v>
      </c>
      <c r="W1769" s="18">
        <v>0</v>
      </c>
      <c r="X1769" s="18">
        <v>0</v>
      </c>
      <c r="Y1769" s="18">
        <v>0</v>
      </c>
      <c r="Z1769" s="18">
        <v>0</v>
      </c>
      <c r="AA1769" s="18">
        <v>0</v>
      </c>
      <c r="AB1769" s="18">
        <v>0</v>
      </c>
      <c r="AC1769" s="18">
        <v>0</v>
      </c>
      <c r="AD1769" s="18">
        <v>0</v>
      </c>
      <c r="AE1769" s="18">
        <v>0</v>
      </c>
      <c r="AF1769" s="18">
        <v>184</v>
      </c>
      <c r="AG1769" s="18">
        <v>271</v>
      </c>
      <c r="AH1769" s="18">
        <v>368</v>
      </c>
      <c r="AI1769" s="18">
        <v>542</v>
      </c>
      <c r="AJ1769" s="18">
        <v>0</v>
      </c>
      <c r="AK1769" s="18">
        <v>0</v>
      </c>
      <c r="AL1769" s="18">
        <v>0</v>
      </c>
      <c r="AM1769" s="18">
        <v>0</v>
      </c>
      <c r="AN1769" s="18">
        <v>0</v>
      </c>
      <c r="AO1769" s="18">
        <v>0</v>
      </c>
    </row>
    <row r="1770" spans="1:41" s="18" customFormat="1">
      <c r="A1770" s="18">
        <v>40349</v>
      </c>
      <c r="B1770" s="18" t="s">
        <v>3595</v>
      </c>
      <c r="C1770" s="18" t="s">
        <v>3596</v>
      </c>
      <c r="D1770" s="18">
        <v>1</v>
      </c>
      <c r="E1770" s="18">
        <v>2</v>
      </c>
      <c r="F1770" s="18">
        <v>1</v>
      </c>
      <c r="G1770" s="18">
        <v>36</v>
      </c>
      <c r="H1770" s="18">
        <v>0</v>
      </c>
      <c r="I1770" s="18">
        <v>147</v>
      </c>
      <c r="J1770" s="18">
        <v>225</v>
      </c>
      <c r="K1770" s="18">
        <v>1000</v>
      </c>
      <c r="L1770" s="18">
        <v>40</v>
      </c>
      <c r="M1770" s="18">
        <v>0</v>
      </c>
      <c r="N1770" s="18">
        <v>294</v>
      </c>
      <c r="O1770" s="18">
        <v>450</v>
      </c>
      <c r="P1770" s="18">
        <v>1000</v>
      </c>
      <c r="Q1770" s="18">
        <v>0</v>
      </c>
      <c r="R1770" s="18">
        <v>0</v>
      </c>
      <c r="S1770" s="18">
        <v>0</v>
      </c>
      <c r="T1770" s="18">
        <v>0</v>
      </c>
      <c r="U1770" s="18">
        <v>0</v>
      </c>
      <c r="V1770" s="18">
        <v>0</v>
      </c>
      <c r="W1770" s="18">
        <v>0</v>
      </c>
      <c r="X1770" s="18">
        <v>0</v>
      </c>
      <c r="Y1770" s="18">
        <v>0</v>
      </c>
      <c r="Z1770" s="18">
        <v>0</v>
      </c>
      <c r="AA1770" s="18">
        <v>0</v>
      </c>
      <c r="AB1770" s="18">
        <v>0</v>
      </c>
      <c r="AC1770" s="18">
        <v>0</v>
      </c>
      <c r="AD1770" s="18">
        <v>0</v>
      </c>
      <c r="AE1770" s="18">
        <v>0</v>
      </c>
      <c r="AF1770" s="18">
        <v>147</v>
      </c>
      <c r="AG1770" s="18">
        <v>225</v>
      </c>
      <c r="AH1770" s="18">
        <v>294</v>
      </c>
      <c r="AI1770" s="18">
        <v>450</v>
      </c>
      <c r="AJ1770" s="18">
        <v>0</v>
      </c>
      <c r="AK1770" s="18">
        <v>0</v>
      </c>
      <c r="AL1770" s="18">
        <v>0</v>
      </c>
      <c r="AM1770" s="18">
        <v>0</v>
      </c>
      <c r="AN1770" s="18">
        <v>0</v>
      </c>
      <c r="AO1770" s="18">
        <v>0</v>
      </c>
    </row>
    <row r="1771" spans="1:41" s="18" customFormat="1">
      <c r="A1771" s="18">
        <v>40350</v>
      </c>
      <c r="B1771" s="18" t="s">
        <v>3595</v>
      </c>
      <c r="C1771" s="18" t="s">
        <v>3596</v>
      </c>
      <c r="D1771" s="18">
        <v>1</v>
      </c>
      <c r="E1771" s="18">
        <v>2</v>
      </c>
      <c r="F1771" s="18">
        <v>1</v>
      </c>
      <c r="G1771" s="18">
        <v>36</v>
      </c>
      <c r="H1771" s="18">
        <v>0</v>
      </c>
      <c r="I1771" s="18">
        <v>165</v>
      </c>
      <c r="J1771" s="18">
        <v>247</v>
      </c>
      <c r="K1771" s="18">
        <v>1000</v>
      </c>
      <c r="L1771" s="18">
        <v>40</v>
      </c>
      <c r="M1771" s="18">
        <v>0</v>
      </c>
      <c r="N1771" s="18">
        <v>330</v>
      </c>
      <c r="O1771" s="18">
        <v>494</v>
      </c>
      <c r="P1771" s="18">
        <v>1000</v>
      </c>
      <c r="Q1771" s="18">
        <v>0</v>
      </c>
      <c r="R1771" s="18">
        <v>0</v>
      </c>
      <c r="S1771" s="18">
        <v>0</v>
      </c>
      <c r="T1771" s="18">
        <v>0</v>
      </c>
      <c r="U1771" s="18">
        <v>0</v>
      </c>
      <c r="V1771" s="18">
        <v>0</v>
      </c>
      <c r="W1771" s="18">
        <v>0</v>
      </c>
      <c r="X1771" s="18">
        <v>0</v>
      </c>
      <c r="Y1771" s="18">
        <v>0</v>
      </c>
      <c r="Z1771" s="18">
        <v>0</v>
      </c>
      <c r="AA1771" s="18">
        <v>0</v>
      </c>
      <c r="AB1771" s="18">
        <v>0</v>
      </c>
      <c r="AC1771" s="18">
        <v>0</v>
      </c>
      <c r="AD1771" s="18">
        <v>0</v>
      </c>
      <c r="AE1771" s="18">
        <v>0</v>
      </c>
      <c r="AF1771" s="18">
        <v>165</v>
      </c>
      <c r="AG1771" s="18">
        <v>247</v>
      </c>
      <c r="AH1771" s="18">
        <v>330</v>
      </c>
      <c r="AI1771" s="18">
        <v>494</v>
      </c>
      <c r="AJ1771" s="18">
        <v>0</v>
      </c>
      <c r="AK1771" s="18">
        <v>0</v>
      </c>
      <c r="AL1771" s="18">
        <v>0</v>
      </c>
      <c r="AM1771" s="18">
        <v>0</v>
      </c>
      <c r="AN1771" s="18">
        <v>0</v>
      </c>
      <c r="AO1771" s="18">
        <v>0</v>
      </c>
    </row>
    <row r="1772" spans="1:41" s="18" customFormat="1">
      <c r="A1772" s="18">
        <v>40351</v>
      </c>
      <c r="B1772" s="18" t="s">
        <v>3595</v>
      </c>
      <c r="C1772" s="18" t="s">
        <v>3596</v>
      </c>
      <c r="D1772" s="18">
        <v>1</v>
      </c>
      <c r="E1772" s="18">
        <v>2</v>
      </c>
      <c r="F1772" s="18">
        <v>1</v>
      </c>
      <c r="G1772" s="18">
        <v>36</v>
      </c>
      <c r="H1772" s="18">
        <v>0</v>
      </c>
      <c r="I1772" s="18">
        <v>173</v>
      </c>
      <c r="J1772" s="18">
        <v>259</v>
      </c>
      <c r="K1772" s="18">
        <v>1000</v>
      </c>
      <c r="L1772" s="18">
        <v>40</v>
      </c>
      <c r="M1772" s="18">
        <v>0</v>
      </c>
      <c r="N1772" s="18">
        <v>346</v>
      </c>
      <c r="O1772" s="18">
        <v>518</v>
      </c>
      <c r="P1772" s="18">
        <v>1000</v>
      </c>
      <c r="Q1772" s="18">
        <v>0</v>
      </c>
      <c r="R1772" s="18">
        <v>0</v>
      </c>
      <c r="S1772" s="18">
        <v>0</v>
      </c>
      <c r="T1772" s="18">
        <v>0</v>
      </c>
      <c r="U1772" s="18">
        <v>0</v>
      </c>
      <c r="V1772" s="18">
        <v>0</v>
      </c>
      <c r="W1772" s="18">
        <v>0</v>
      </c>
      <c r="X1772" s="18">
        <v>0</v>
      </c>
      <c r="Y1772" s="18">
        <v>0</v>
      </c>
      <c r="Z1772" s="18">
        <v>0</v>
      </c>
      <c r="AA1772" s="18">
        <v>0</v>
      </c>
      <c r="AB1772" s="18">
        <v>0</v>
      </c>
      <c r="AC1772" s="18">
        <v>0</v>
      </c>
      <c r="AD1772" s="18">
        <v>0</v>
      </c>
      <c r="AE1772" s="18">
        <v>0</v>
      </c>
      <c r="AF1772" s="18">
        <v>173</v>
      </c>
      <c r="AG1772" s="18">
        <v>259</v>
      </c>
      <c r="AH1772" s="18">
        <v>346</v>
      </c>
      <c r="AI1772" s="18">
        <v>518</v>
      </c>
      <c r="AJ1772" s="18">
        <v>0</v>
      </c>
      <c r="AK1772" s="18">
        <v>0</v>
      </c>
      <c r="AL1772" s="18">
        <v>0</v>
      </c>
      <c r="AM1772" s="18">
        <v>0</v>
      </c>
      <c r="AN1772" s="18">
        <v>0</v>
      </c>
      <c r="AO1772" s="18">
        <v>0</v>
      </c>
    </row>
    <row r="1773" spans="1:41" s="18" customFormat="1">
      <c r="A1773" s="18">
        <v>40352</v>
      </c>
      <c r="B1773" s="18" t="s">
        <v>3595</v>
      </c>
      <c r="C1773" s="18" t="s">
        <v>3596</v>
      </c>
      <c r="D1773" s="18">
        <v>1</v>
      </c>
      <c r="E1773" s="18">
        <v>2</v>
      </c>
      <c r="F1773" s="18">
        <v>1</v>
      </c>
      <c r="G1773" s="18">
        <v>36</v>
      </c>
      <c r="H1773" s="18">
        <v>0</v>
      </c>
      <c r="I1773" s="18">
        <v>191</v>
      </c>
      <c r="J1773" s="18">
        <v>281</v>
      </c>
      <c r="K1773" s="18">
        <v>1000</v>
      </c>
      <c r="L1773" s="18">
        <v>40</v>
      </c>
      <c r="M1773" s="18">
        <v>0</v>
      </c>
      <c r="N1773" s="18">
        <v>382</v>
      </c>
      <c r="O1773" s="18">
        <v>562</v>
      </c>
      <c r="P1773" s="18">
        <v>1000</v>
      </c>
      <c r="Q1773" s="18">
        <v>0</v>
      </c>
      <c r="R1773" s="18">
        <v>0</v>
      </c>
      <c r="S1773" s="18">
        <v>0</v>
      </c>
      <c r="T1773" s="18">
        <v>0</v>
      </c>
      <c r="U1773" s="18">
        <v>0</v>
      </c>
      <c r="V1773" s="18">
        <v>0</v>
      </c>
      <c r="W1773" s="18">
        <v>0</v>
      </c>
      <c r="X1773" s="18">
        <v>0</v>
      </c>
      <c r="Y1773" s="18">
        <v>0</v>
      </c>
      <c r="Z1773" s="18">
        <v>0</v>
      </c>
      <c r="AA1773" s="18">
        <v>0</v>
      </c>
      <c r="AB1773" s="18">
        <v>0</v>
      </c>
      <c r="AC1773" s="18">
        <v>0</v>
      </c>
      <c r="AD1773" s="18">
        <v>0</v>
      </c>
      <c r="AE1773" s="18">
        <v>0</v>
      </c>
      <c r="AF1773" s="18">
        <v>191</v>
      </c>
      <c r="AG1773" s="18">
        <v>281</v>
      </c>
      <c r="AH1773" s="18">
        <v>382</v>
      </c>
      <c r="AI1773" s="18">
        <v>562</v>
      </c>
      <c r="AJ1773" s="18">
        <v>0</v>
      </c>
      <c r="AK1773" s="18">
        <v>0</v>
      </c>
      <c r="AL1773" s="18">
        <v>0</v>
      </c>
      <c r="AM1773" s="18">
        <v>0</v>
      </c>
      <c r="AN1773" s="18">
        <v>0</v>
      </c>
      <c r="AO1773" s="18">
        <v>0</v>
      </c>
    </row>
    <row r="1774" spans="1:41" s="18" customFormat="1">
      <c r="A1774" s="18">
        <v>40353</v>
      </c>
      <c r="B1774" s="18" t="s">
        <v>3595</v>
      </c>
      <c r="C1774" s="18" t="s">
        <v>3596</v>
      </c>
      <c r="D1774" s="18">
        <v>1</v>
      </c>
      <c r="E1774" s="18">
        <v>2</v>
      </c>
      <c r="F1774" s="18">
        <v>1</v>
      </c>
      <c r="G1774" s="18">
        <v>36</v>
      </c>
      <c r="H1774" s="18">
        <v>0</v>
      </c>
      <c r="I1774" s="18">
        <v>147</v>
      </c>
      <c r="J1774" s="18">
        <v>225</v>
      </c>
      <c r="K1774" s="18">
        <v>1000</v>
      </c>
      <c r="L1774" s="18">
        <v>40</v>
      </c>
      <c r="M1774" s="18">
        <v>0</v>
      </c>
      <c r="N1774" s="18">
        <v>294</v>
      </c>
      <c r="O1774" s="18">
        <v>450</v>
      </c>
      <c r="P1774" s="18">
        <v>1000</v>
      </c>
      <c r="Q1774" s="18">
        <v>0</v>
      </c>
      <c r="R1774" s="18">
        <v>0</v>
      </c>
      <c r="S1774" s="18">
        <v>0</v>
      </c>
      <c r="T1774" s="18">
        <v>0</v>
      </c>
      <c r="U1774" s="18">
        <v>0</v>
      </c>
      <c r="V1774" s="18">
        <v>0</v>
      </c>
      <c r="W1774" s="18">
        <v>0</v>
      </c>
      <c r="X1774" s="18">
        <v>0</v>
      </c>
      <c r="Y1774" s="18">
        <v>0</v>
      </c>
      <c r="Z1774" s="18">
        <v>0</v>
      </c>
      <c r="AA1774" s="18">
        <v>0</v>
      </c>
      <c r="AB1774" s="18">
        <v>0</v>
      </c>
      <c r="AC1774" s="18">
        <v>0</v>
      </c>
      <c r="AD1774" s="18">
        <v>0</v>
      </c>
      <c r="AE1774" s="18">
        <v>0</v>
      </c>
      <c r="AF1774" s="18">
        <v>147</v>
      </c>
      <c r="AG1774" s="18">
        <v>225</v>
      </c>
      <c r="AH1774" s="18">
        <v>294</v>
      </c>
      <c r="AI1774" s="18">
        <v>450</v>
      </c>
      <c r="AJ1774" s="18">
        <v>0</v>
      </c>
      <c r="AK1774" s="18">
        <v>0</v>
      </c>
      <c r="AL1774" s="18">
        <v>0</v>
      </c>
      <c r="AM1774" s="18">
        <v>0</v>
      </c>
      <c r="AN1774" s="18">
        <v>0</v>
      </c>
      <c r="AO1774" s="18">
        <v>0</v>
      </c>
    </row>
    <row r="1775" spans="1:41" s="18" customFormat="1">
      <c r="A1775" s="18">
        <v>40354</v>
      </c>
      <c r="B1775" s="18" t="s">
        <v>3595</v>
      </c>
      <c r="C1775" s="18" t="s">
        <v>3596</v>
      </c>
      <c r="D1775" s="18">
        <v>1</v>
      </c>
      <c r="E1775" s="18">
        <v>2</v>
      </c>
      <c r="F1775" s="18">
        <v>1</v>
      </c>
      <c r="G1775" s="18">
        <v>36</v>
      </c>
      <c r="H1775" s="18">
        <v>0</v>
      </c>
      <c r="I1775" s="18">
        <v>165</v>
      </c>
      <c r="J1775" s="18">
        <v>247</v>
      </c>
      <c r="K1775" s="18">
        <v>1000</v>
      </c>
      <c r="L1775" s="18">
        <v>40</v>
      </c>
      <c r="M1775" s="18">
        <v>0</v>
      </c>
      <c r="N1775" s="18">
        <v>330</v>
      </c>
      <c r="O1775" s="18">
        <v>494</v>
      </c>
      <c r="P1775" s="18">
        <v>1000</v>
      </c>
      <c r="Q1775" s="18">
        <v>0</v>
      </c>
      <c r="R1775" s="18">
        <v>0</v>
      </c>
      <c r="S1775" s="18">
        <v>0</v>
      </c>
      <c r="T1775" s="18">
        <v>0</v>
      </c>
      <c r="U1775" s="18">
        <v>0</v>
      </c>
      <c r="V1775" s="18">
        <v>0</v>
      </c>
      <c r="W1775" s="18">
        <v>0</v>
      </c>
      <c r="X1775" s="18">
        <v>0</v>
      </c>
      <c r="Y1775" s="18">
        <v>0</v>
      </c>
      <c r="Z1775" s="18">
        <v>0</v>
      </c>
      <c r="AA1775" s="18">
        <v>0</v>
      </c>
      <c r="AB1775" s="18">
        <v>0</v>
      </c>
      <c r="AC1775" s="18">
        <v>0</v>
      </c>
      <c r="AD1775" s="18">
        <v>0</v>
      </c>
      <c r="AE1775" s="18">
        <v>0</v>
      </c>
      <c r="AF1775" s="18">
        <v>165</v>
      </c>
      <c r="AG1775" s="18">
        <v>247</v>
      </c>
      <c r="AH1775" s="18">
        <v>330</v>
      </c>
      <c r="AI1775" s="18">
        <v>494</v>
      </c>
      <c r="AJ1775" s="18">
        <v>0</v>
      </c>
      <c r="AK1775" s="18">
        <v>0</v>
      </c>
      <c r="AL1775" s="18">
        <v>0</v>
      </c>
      <c r="AM1775" s="18">
        <v>0</v>
      </c>
      <c r="AN1775" s="18">
        <v>0</v>
      </c>
      <c r="AO1775" s="18">
        <v>0</v>
      </c>
    </row>
    <row r="1776" spans="1:41" s="18" customFormat="1">
      <c r="A1776" s="18">
        <v>40355</v>
      </c>
      <c r="B1776" s="18" t="s">
        <v>3595</v>
      </c>
      <c r="C1776" s="18" t="s">
        <v>3596</v>
      </c>
      <c r="D1776" s="18">
        <v>1</v>
      </c>
      <c r="E1776" s="18">
        <v>2</v>
      </c>
      <c r="F1776" s="18">
        <v>1</v>
      </c>
      <c r="G1776" s="18">
        <v>36</v>
      </c>
      <c r="H1776" s="18">
        <v>0</v>
      </c>
      <c r="I1776" s="18">
        <v>173</v>
      </c>
      <c r="J1776" s="18">
        <v>259</v>
      </c>
      <c r="K1776" s="18">
        <v>1000</v>
      </c>
      <c r="L1776" s="18">
        <v>40</v>
      </c>
      <c r="M1776" s="18">
        <v>0</v>
      </c>
      <c r="N1776" s="18">
        <v>346</v>
      </c>
      <c r="O1776" s="18">
        <v>518</v>
      </c>
      <c r="P1776" s="18">
        <v>1000</v>
      </c>
      <c r="Q1776" s="18">
        <v>0</v>
      </c>
      <c r="R1776" s="18">
        <v>0</v>
      </c>
      <c r="S1776" s="18">
        <v>0</v>
      </c>
      <c r="T1776" s="18">
        <v>0</v>
      </c>
      <c r="U1776" s="18">
        <v>0</v>
      </c>
      <c r="V1776" s="18">
        <v>0</v>
      </c>
      <c r="W1776" s="18">
        <v>0</v>
      </c>
      <c r="X1776" s="18">
        <v>0</v>
      </c>
      <c r="Y1776" s="18">
        <v>0</v>
      </c>
      <c r="Z1776" s="18">
        <v>0</v>
      </c>
      <c r="AA1776" s="18">
        <v>0</v>
      </c>
      <c r="AB1776" s="18">
        <v>0</v>
      </c>
      <c r="AC1776" s="18">
        <v>0</v>
      </c>
      <c r="AD1776" s="18">
        <v>0</v>
      </c>
      <c r="AE1776" s="18">
        <v>0</v>
      </c>
      <c r="AF1776" s="18">
        <v>173</v>
      </c>
      <c r="AG1776" s="18">
        <v>259</v>
      </c>
      <c r="AH1776" s="18">
        <v>346</v>
      </c>
      <c r="AI1776" s="18">
        <v>518</v>
      </c>
      <c r="AJ1776" s="18">
        <v>0</v>
      </c>
      <c r="AK1776" s="18">
        <v>0</v>
      </c>
      <c r="AL1776" s="18">
        <v>0</v>
      </c>
      <c r="AM1776" s="18">
        <v>0</v>
      </c>
      <c r="AN1776" s="18">
        <v>0</v>
      </c>
      <c r="AO1776" s="18">
        <v>0</v>
      </c>
    </row>
    <row r="1777" spans="1:41" s="18" customFormat="1">
      <c r="A1777" s="18">
        <v>40356</v>
      </c>
      <c r="B1777" s="18" t="s">
        <v>3595</v>
      </c>
      <c r="C1777" s="18" t="s">
        <v>3596</v>
      </c>
      <c r="D1777" s="18">
        <v>1</v>
      </c>
      <c r="E1777" s="18">
        <v>2</v>
      </c>
      <c r="F1777" s="18">
        <v>1</v>
      </c>
      <c r="G1777" s="18">
        <v>36</v>
      </c>
      <c r="H1777" s="18">
        <v>0</v>
      </c>
      <c r="I1777" s="18">
        <v>191</v>
      </c>
      <c r="J1777" s="18">
        <v>281</v>
      </c>
      <c r="K1777" s="18">
        <v>1000</v>
      </c>
      <c r="L1777" s="18">
        <v>40</v>
      </c>
      <c r="M1777" s="18">
        <v>0</v>
      </c>
      <c r="N1777" s="18">
        <v>382</v>
      </c>
      <c r="O1777" s="18">
        <v>562</v>
      </c>
      <c r="P1777" s="18">
        <v>1000</v>
      </c>
      <c r="Q1777" s="18">
        <v>0</v>
      </c>
      <c r="R1777" s="18">
        <v>0</v>
      </c>
      <c r="S1777" s="18">
        <v>0</v>
      </c>
      <c r="T1777" s="18">
        <v>0</v>
      </c>
      <c r="U1777" s="18">
        <v>0</v>
      </c>
      <c r="V1777" s="18">
        <v>0</v>
      </c>
      <c r="W1777" s="18">
        <v>0</v>
      </c>
      <c r="X1777" s="18">
        <v>0</v>
      </c>
      <c r="Y1777" s="18">
        <v>0</v>
      </c>
      <c r="Z1777" s="18">
        <v>0</v>
      </c>
      <c r="AA1777" s="18">
        <v>0</v>
      </c>
      <c r="AB1777" s="18">
        <v>0</v>
      </c>
      <c r="AC1777" s="18">
        <v>0</v>
      </c>
      <c r="AD1777" s="18">
        <v>0</v>
      </c>
      <c r="AE1777" s="18">
        <v>0</v>
      </c>
      <c r="AF1777" s="18">
        <v>191</v>
      </c>
      <c r="AG1777" s="18">
        <v>281</v>
      </c>
      <c r="AH1777" s="18">
        <v>382</v>
      </c>
      <c r="AI1777" s="18">
        <v>562</v>
      </c>
      <c r="AJ1777" s="18">
        <v>0</v>
      </c>
      <c r="AK1777" s="18">
        <v>0</v>
      </c>
      <c r="AL1777" s="18">
        <v>0</v>
      </c>
      <c r="AM1777" s="18">
        <v>0</v>
      </c>
      <c r="AN1777" s="18">
        <v>0</v>
      </c>
      <c r="AO1777" s="18">
        <v>0</v>
      </c>
    </row>
    <row r="1778" spans="1:41" s="18" customFormat="1">
      <c r="A1778" s="18">
        <v>40357</v>
      </c>
      <c r="B1778" s="18" t="s">
        <v>3595</v>
      </c>
      <c r="C1778" s="18" t="s">
        <v>3596</v>
      </c>
      <c r="D1778" s="18">
        <v>1</v>
      </c>
      <c r="E1778" s="18">
        <v>2</v>
      </c>
      <c r="F1778" s="18">
        <v>1</v>
      </c>
      <c r="G1778" s="18">
        <v>36</v>
      </c>
      <c r="H1778" s="18">
        <v>0</v>
      </c>
      <c r="I1778" s="18">
        <v>147</v>
      </c>
      <c r="J1778" s="18">
        <v>225</v>
      </c>
      <c r="K1778" s="18">
        <v>1000</v>
      </c>
      <c r="L1778" s="18">
        <v>40</v>
      </c>
      <c r="M1778" s="18">
        <v>0</v>
      </c>
      <c r="N1778" s="18">
        <v>294</v>
      </c>
      <c r="O1778" s="18">
        <v>450</v>
      </c>
      <c r="P1778" s="18">
        <v>1000</v>
      </c>
      <c r="Q1778" s="18">
        <v>0</v>
      </c>
      <c r="R1778" s="18">
        <v>0</v>
      </c>
      <c r="S1778" s="18">
        <v>0</v>
      </c>
      <c r="T1778" s="18">
        <v>0</v>
      </c>
      <c r="U1778" s="18">
        <v>0</v>
      </c>
      <c r="V1778" s="18">
        <v>0</v>
      </c>
      <c r="W1778" s="18">
        <v>0</v>
      </c>
      <c r="X1778" s="18">
        <v>0</v>
      </c>
      <c r="Y1778" s="18">
        <v>0</v>
      </c>
      <c r="Z1778" s="18">
        <v>0</v>
      </c>
      <c r="AA1778" s="18">
        <v>0</v>
      </c>
      <c r="AB1778" s="18">
        <v>0</v>
      </c>
      <c r="AC1778" s="18">
        <v>0</v>
      </c>
      <c r="AD1778" s="18">
        <v>0</v>
      </c>
      <c r="AE1778" s="18">
        <v>0</v>
      </c>
      <c r="AF1778" s="18">
        <v>147</v>
      </c>
      <c r="AG1778" s="18">
        <v>225</v>
      </c>
      <c r="AH1778" s="18">
        <v>294</v>
      </c>
      <c r="AI1778" s="18">
        <v>450</v>
      </c>
      <c r="AJ1778" s="18">
        <v>0</v>
      </c>
      <c r="AK1778" s="18">
        <v>0</v>
      </c>
      <c r="AL1778" s="18">
        <v>0</v>
      </c>
      <c r="AM1778" s="18">
        <v>0</v>
      </c>
      <c r="AN1778" s="18">
        <v>0</v>
      </c>
      <c r="AO1778" s="18">
        <v>0</v>
      </c>
    </row>
    <row r="1779" spans="1:41" s="18" customFormat="1">
      <c r="A1779" s="18">
        <v>40358</v>
      </c>
      <c r="B1779" s="18" t="s">
        <v>3595</v>
      </c>
      <c r="C1779" s="18" t="s">
        <v>3596</v>
      </c>
      <c r="D1779" s="18">
        <v>1</v>
      </c>
      <c r="E1779" s="18">
        <v>2</v>
      </c>
      <c r="F1779" s="18">
        <v>1</v>
      </c>
      <c r="G1779" s="18">
        <v>36</v>
      </c>
      <c r="H1779" s="18">
        <v>0</v>
      </c>
      <c r="I1779" s="18">
        <v>165</v>
      </c>
      <c r="J1779" s="18">
        <v>247</v>
      </c>
      <c r="K1779" s="18">
        <v>1000</v>
      </c>
      <c r="L1779" s="18">
        <v>40</v>
      </c>
      <c r="M1779" s="18">
        <v>0</v>
      </c>
      <c r="N1779" s="18">
        <v>330</v>
      </c>
      <c r="O1779" s="18">
        <v>494</v>
      </c>
      <c r="P1779" s="18">
        <v>1000</v>
      </c>
      <c r="Q1779" s="18">
        <v>0</v>
      </c>
      <c r="R1779" s="18">
        <v>0</v>
      </c>
      <c r="S1779" s="18">
        <v>0</v>
      </c>
      <c r="T1779" s="18">
        <v>0</v>
      </c>
      <c r="U1779" s="18">
        <v>0</v>
      </c>
      <c r="V1779" s="18">
        <v>0</v>
      </c>
      <c r="W1779" s="18">
        <v>0</v>
      </c>
      <c r="X1779" s="18">
        <v>0</v>
      </c>
      <c r="Y1779" s="18">
        <v>0</v>
      </c>
      <c r="Z1779" s="18">
        <v>0</v>
      </c>
      <c r="AA1779" s="18">
        <v>0</v>
      </c>
      <c r="AB1779" s="18">
        <v>0</v>
      </c>
      <c r="AC1779" s="18">
        <v>0</v>
      </c>
      <c r="AD1779" s="18">
        <v>0</v>
      </c>
      <c r="AE1779" s="18">
        <v>0</v>
      </c>
      <c r="AF1779" s="18">
        <v>165</v>
      </c>
      <c r="AG1779" s="18">
        <v>247</v>
      </c>
      <c r="AH1779" s="18">
        <v>330</v>
      </c>
      <c r="AI1779" s="18">
        <v>494</v>
      </c>
      <c r="AJ1779" s="18">
        <v>0</v>
      </c>
      <c r="AK1779" s="18">
        <v>0</v>
      </c>
      <c r="AL1779" s="18">
        <v>0</v>
      </c>
      <c r="AM1779" s="18">
        <v>0</v>
      </c>
      <c r="AN1779" s="18">
        <v>0</v>
      </c>
      <c r="AO1779" s="18">
        <v>0</v>
      </c>
    </row>
    <row r="1780" spans="1:41" s="18" customFormat="1">
      <c r="A1780" s="18">
        <v>40359</v>
      </c>
      <c r="B1780" s="18" t="s">
        <v>3595</v>
      </c>
      <c r="C1780" s="18" t="s">
        <v>3596</v>
      </c>
      <c r="D1780" s="18">
        <v>1</v>
      </c>
      <c r="E1780" s="18">
        <v>2</v>
      </c>
      <c r="F1780" s="18">
        <v>1</v>
      </c>
      <c r="G1780" s="18">
        <v>36</v>
      </c>
      <c r="H1780" s="18">
        <v>0</v>
      </c>
      <c r="I1780" s="18">
        <v>173</v>
      </c>
      <c r="J1780" s="18">
        <v>259</v>
      </c>
      <c r="K1780" s="18">
        <v>1000</v>
      </c>
      <c r="L1780" s="18">
        <v>40</v>
      </c>
      <c r="M1780" s="18">
        <v>0</v>
      </c>
      <c r="N1780" s="18">
        <v>346</v>
      </c>
      <c r="O1780" s="18">
        <v>518</v>
      </c>
      <c r="P1780" s="18">
        <v>1000</v>
      </c>
      <c r="Q1780" s="18">
        <v>0</v>
      </c>
      <c r="R1780" s="18">
        <v>0</v>
      </c>
      <c r="S1780" s="18">
        <v>0</v>
      </c>
      <c r="T1780" s="18">
        <v>0</v>
      </c>
      <c r="U1780" s="18">
        <v>0</v>
      </c>
      <c r="V1780" s="18">
        <v>0</v>
      </c>
      <c r="W1780" s="18">
        <v>0</v>
      </c>
      <c r="X1780" s="18">
        <v>0</v>
      </c>
      <c r="Y1780" s="18">
        <v>0</v>
      </c>
      <c r="Z1780" s="18">
        <v>0</v>
      </c>
      <c r="AA1780" s="18">
        <v>0</v>
      </c>
      <c r="AB1780" s="18">
        <v>0</v>
      </c>
      <c r="AC1780" s="18">
        <v>0</v>
      </c>
      <c r="AD1780" s="18">
        <v>0</v>
      </c>
      <c r="AE1780" s="18">
        <v>0</v>
      </c>
      <c r="AF1780" s="18">
        <v>173</v>
      </c>
      <c r="AG1780" s="18">
        <v>259</v>
      </c>
      <c r="AH1780" s="18">
        <v>346</v>
      </c>
      <c r="AI1780" s="18">
        <v>518</v>
      </c>
      <c r="AJ1780" s="18">
        <v>0</v>
      </c>
      <c r="AK1780" s="18">
        <v>0</v>
      </c>
      <c r="AL1780" s="18">
        <v>0</v>
      </c>
      <c r="AM1780" s="18">
        <v>0</v>
      </c>
      <c r="AN1780" s="18">
        <v>0</v>
      </c>
      <c r="AO1780" s="18">
        <v>0</v>
      </c>
    </row>
    <row r="1781" spans="1:41" s="18" customFormat="1">
      <c r="A1781" s="18">
        <v>40360</v>
      </c>
      <c r="B1781" s="18" t="s">
        <v>3595</v>
      </c>
      <c r="C1781" s="18" t="s">
        <v>3596</v>
      </c>
      <c r="D1781" s="18">
        <v>1</v>
      </c>
      <c r="E1781" s="18">
        <v>2</v>
      </c>
      <c r="F1781" s="18">
        <v>1</v>
      </c>
      <c r="G1781" s="18">
        <v>36</v>
      </c>
      <c r="H1781" s="18">
        <v>0</v>
      </c>
      <c r="I1781" s="18">
        <v>191</v>
      </c>
      <c r="J1781" s="18">
        <v>281</v>
      </c>
      <c r="K1781" s="18">
        <v>1000</v>
      </c>
      <c r="L1781" s="18">
        <v>40</v>
      </c>
      <c r="M1781" s="18">
        <v>0</v>
      </c>
      <c r="N1781" s="18">
        <v>382</v>
      </c>
      <c r="O1781" s="18">
        <v>562</v>
      </c>
      <c r="P1781" s="18">
        <v>1000</v>
      </c>
      <c r="Q1781" s="18">
        <v>0</v>
      </c>
      <c r="R1781" s="18">
        <v>0</v>
      </c>
      <c r="S1781" s="18">
        <v>0</v>
      </c>
      <c r="T1781" s="18">
        <v>0</v>
      </c>
      <c r="U1781" s="18">
        <v>0</v>
      </c>
      <c r="V1781" s="18">
        <v>0</v>
      </c>
      <c r="W1781" s="18">
        <v>0</v>
      </c>
      <c r="X1781" s="18">
        <v>0</v>
      </c>
      <c r="Y1781" s="18">
        <v>0</v>
      </c>
      <c r="Z1781" s="18">
        <v>0</v>
      </c>
      <c r="AA1781" s="18">
        <v>0</v>
      </c>
      <c r="AB1781" s="18">
        <v>0</v>
      </c>
      <c r="AC1781" s="18">
        <v>0</v>
      </c>
      <c r="AD1781" s="18">
        <v>0</v>
      </c>
      <c r="AE1781" s="18">
        <v>0</v>
      </c>
      <c r="AF1781" s="18">
        <v>191</v>
      </c>
      <c r="AG1781" s="18">
        <v>281</v>
      </c>
      <c r="AH1781" s="18">
        <v>382</v>
      </c>
      <c r="AI1781" s="18">
        <v>562</v>
      </c>
      <c r="AJ1781" s="18">
        <v>0</v>
      </c>
      <c r="AK1781" s="18">
        <v>0</v>
      </c>
      <c r="AL1781" s="18">
        <v>0</v>
      </c>
      <c r="AM1781" s="18">
        <v>0</v>
      </c>
      <c r="AN1781" s="18">
        <v>0</v>
      </c>
      <c r="AO1781" s="18">
        <v>0</v>
      </c>
    </row>
    <row r="1782" spans="1:41" s="18" customFormat="1">
      <c r="A1782" s="69">
        <v>40361</v>
      </c>
      <c r="B1782" s="69" t="s">
        <v>3595</v>
      </c>
      <c r="C1782" s="69" t="s">
        <v>3596</v>
      </c>
      <c r="D1782" s="18">
        <v>1</v>
      </c>
      <c r="E1782" s="18">
        <v>2</v>
      </c>
      <c r="F1782" s="18">
        <v>1</v>
      </c>
      <c r="G1782" s="18">
        <v>36</v>
      </c>
      <c r="H1782" s="18">
        <v>0</v>
      </c>
      <c r="I1782" s="18">
        <v>152</v>
      </c>
      <c r="J1782" s="18">
        <v>233</v>
      </c>
      <c r="K1782" s="18">
        <v>1000</v>
      </c>
      <c r="L1782" s="18">
        <v>40</v>
      </c>
      <c r="M1782" s="18">
        <v>0</v>
      </c>
      <c r="N1782" s="18">
        <v>304</v>
      </c>
      <c r="O1782" s="18">
        <v>466</v>
      </c>
      <c r="P1782" s="18">
        <v>1000</v>
      </c>
      <c r="Q1782" s="18">
        <v>0</v>
      </c>
      <c r="R1782" s="18">
        <v>0</v>
      </c>
      <c r="S1782" s="18">
        <v>0</v>
      </c>
      <c r="T1782" s="18">
        <v>0</v>
      </c>
      <c r="U1782" s="18">
        <v>0</v>
      </c>
      <c r="V1782" s="18">
        <v>0</v>
      </c>
      <c r="W1782" s="18">
        <v>0</v>
      </c>
      <c r="X1782" s="18">
        <v>0</v>
      </c>
      <c r="Y1782" s="18">
        <v>0</v>
      </c>
      <c r="Z1782" s="18">
        <v>0</v>
      </c>
      <c r="AA1782" s="18">
        <v>0</v>
      </c>
      <c r="AB1782" s="18">
        <v>0</v>
      </c>
      <c r="AC1782" s="18">
        <v>0</v>
      </c>
      <c r="AD1782" s="18">
        <v>0</v>
      </c>
      <c r="AE1782" s="18">
        <v>0</v>
      </c>
      <c r="AF1782" s="18">
        <v>152</v>
      </c>
      <c r="AG1782" s="18">
        <v>233</v>
      </c>
      <c r="AH1782" s="18">
        <v>304</v>
      </c>
      <c r="AI1782" s="18">
        <v>466</v>
      </c>
      <c r="AJ1782" s="18">
        <v>0</v>
      </c>
      <c r="AK1782" s="18">
        <v>0</v>
      </c>
      <c r="AL1782" s="18">
        <v>0</v>
      </c>
      <c r="AM1782" s="18">
        <v>0</v>
      </c>
      <c r="AN1782" s="18">
        <v>0</v>
      </c>
      <c r="AO1782" s="18">
        <v>0</v>
      </c>
    </row>
    <row r="1783" spans="1:41" s="18" customFormat="1">
      <c r="A1783" s="69">
        <v>40362</v>
      </c>
      <c r="B1783" s="69" t="s">
        <v>3595</v>
      </c>
      <c r="C1783" s="69" t="s">
        <v>3596</v>
      </c>
      <c r="D1783" s="18">
        <v>1</v>
      </c>
      <c r="E1783" s="18">
        <v>2</v>
      </c>
      <c r="F1783" s="18">
        <v>1</v>
      </c>
      <c r="G1783" s="18">
        <v>36</v>
      </c>
      <c r="H1783" s="18">
        <v>0</v>
      </c>
      <c r="I1783" s="18">
        <v>171</v>
      </c>
      <c r="J1783" s="18">
        <v>256</v>
      </c>
      <c r="K1783" s="18">
        <v>1000</v>
      </c>
      <c r="L1783" s="18">
        <v>40</v>
      </c>
      <c r="M1783" s="18">
        <v>0</v>
      </c>
      <c r="N1783" s="18">
        <v>342</v>
      </c>
      <c r="O1783" s="18">
        <v>512</v>
      </c>
      <c r="P1783" s="18">
        <v>1000</v>
      </c>
      <c r="Q1783" s="18">
        <v>0</v>
      </c>
      <c r="R1783" s="18">
        <v>0</v>
      </c>
      <c r="S1783" s="18">
        <v>0</v>
      </c>
      <c r="T1783" s="18">
        <v>0</v>
      </c>
      <c r="U1783" s="18">
        <v>0</v>
      </c>
      <c r="V1783" s="18">
        <v>0</v>
      </c>
      <c r="W1783" s="18">
        <v>0</v>
      </c>
      <c r="X1783" s="18">
        <v>0</v>
      </c>
      <c r="Y1783" s="18">
        <v>0</v>
      </c>
      <c r="Z1783" s="18">
        <v>0</v>
      </c>
      <c r="AA1783" s="18">
        <v>0</v>
      </c>
      <c r="AB1783" s="18">
        <v>0</v>
      </c>
      <c r="AC1783" s="18">
        <v>0</v>
      </c>
      <c r="AD1783" s="18">
        <v>0</v>
      </c>
      <c r="AE1783" s="18">
        <v>0</v>
      </c>
      <c r="AF1783" s="18">
        <v>171</v>
      </c>
      <c r="AG1783" s="18">
        <v>256</v>
      </c>
      <c r="AH1783" s="18">
        <v>342</v>
      </c>
      <c r="AI1783" s="18">
        <v>512</v>
      </c>
      <c r="AJ1783" s="18">
        <v>0</v>
      </c>
      <c r="AK1783" s="18">
        <v>0</v>
      </c>
      <c r="AL1783" s="18">
        <v>0</v>
      </c>
      <c r="AM1783" s="18">
        <v>0</v>
      </c>
      <c r="AN1783" s="18">
        <v>0</v>
      </c>
      <c r="AO1783" s="18">
        <v>0</v>
      </c>
    </row>
    <row r="1784" spans="1:41" s="18" customFormat="1">
      <c r="A1784" s="69">
        <v>40363</v>
      </c>
      <c r="B1784" s="69" t="s">
        <v>3595</v>
      </c>
      <c r="C1784" s="69" t="s">
        <v>3596</v>
      </c>
      <c r="D1784" s="18">
        <v>1</v>
      </c>
      <c r="E1784" s="18">
        <v>2</v>
      </c>
      <c r="F1784" s="18">
        <v>1</v>
      </c>
      <c r="G1784" s="18">
        <v>36</v>
      </c>
      <c r="H1784" s="18">
        <v>0</v>
      </c>
      <c r="I1784" s="18">
        <v>179</v>
      </c>
      <c r="J1784" s="18">
        <v>268</v>
      </c>
      <c r="K1784" s="18">
        <v>1000</v>
      </c>
      <c r="L1784" s="18">
        <v>40</v>
      </c>
      <c r="M1784" s="18">
        <v>0</v>
      </c>
      <c r="N1784" s="18">
        <v>358</v>
      </c>
      <c r="O1784" s="18">
        <v>536</v>
      </c>
      <c r="P1784" s="18">
        <v>1000</v>
      </c>
      <c r="Q1784" s="18">
        <v>0</v>
      </c>
      <c r="R1784" s="18">
        <v>0</v>
      </c>
      <c r="S1784" s="18">
        <v>0</v>
      </c>
      <c r="T1784" s="18">
        <v>0</v>
      </c>
      <c r="U1784" s="18">
        <v>0</v>
      </c>
      <c r="V1784" s="18">
        <v>0</v>
      </c>
      <c r="W1784" s="18">
        <v>0</v>
      </c>
      <c r="X1784" s="18">
        <v>0</v>
      </c>
      <c r="Y1784" s="18">
        <v>0</v>
      </c>
      <c r="Z1784" s="18">
        <v>0</v>
      </c>
      <c r="AA1784" s="18">
        <v>0</v>
      </c>
      <c r="AB1784" s="18">
        <v>0</v>
      </c>
      <c r="AC1784" s="18">
        <v>0</v>
      </c>
      <c r="AD1784" s="18">
        <v>0</v>
      </c>
      <c r="AE1784" s="18">
        <v>0</v>
      </c>
      <c r="AF1784" s="18">
        <v>179</v>
      </c>
      <c r="AG1784" s="18">
        <v>268</v>
      </c>
      <c r="AH1784" s="18">
        <v>358</v>
      </c>
      <c r="AI1784" s="18">
        <v>536</v>
      </c>
      <c r="AJ1784" s="18">
        <v>0</v>
      </c>
      <c r="AK1784" s="18">
        <v>0</v>
      </c>
      <c r="AL1784" s="18">
        <v>0</v>
      </c>
      <c r="AM1784" s="18">
        <v>0</v>
      </c>
      <c r="AN1784" s="18">
        <v>0</v>
      </c>
      <c r="AO1784" s="18">
        <v>0</v>
      </c>
    </row>
    <row r="1785" spans="1:41" s="18" customFormat="1">
      <c r="A1785" s="69">
        <v>40364</v>
      </c>
      <c r="B1785" s="69" t="s">
        <v>3595</v>
      </c>
      <c r="C1785" s="69" t="s">
        <v>3596</v>
      </c>
      <c r="D1785" s="18">
        <v>1</v>
      </c>
      <c r="E1785" s="18">
        <v>2</v>
      </c>
      <c r="F1785" s="18">
        <v>1</v>
      </c>
      <c r="G1785" s="18">
        <v>36</v>
      </c>
      <c r="H1785" s="18">
        <v>0</v>
      </c>
      <c r="I1785" s="18">
        <v>198</v>
      </c>
      <c r="J1785" s="18">
        <v>291</v>
      </c>
      <c r="K1785" s="18">
        <v>1000</v>
      </c>
      <c r="L1785" s="18">
        <v>40</v>
      </c>
      <c r="M1785" s="18">
        <v>0</v>
      </c>
      <c r="N1785" s="18">
        <v>396</v>
      </c>
      <c r="O1785" s="18">
        <v>582</v>
      </c>
      <c r="P1785" s="18">
        <v>1000</v>
      </c>
      <c r="Q1785" s="18">
        <v>0</v>
      </c>
      <c r="R1785" s="18">
        <v>0</v>
      </c>
      <c r="S1785" s="18">
        <v>0</v>
      </c>
      <c r="T1785" s="18">
        <v>0</v>
      </c>
      <c r="U1785" s="18">
        <v>0</v>
      </c>
      <c r="V1785" s="18">
        <v>0</v>
      </c>
      <c r="W1785" s="18">
        <v>0</v>
      </c>
      <c r="X1785" s="18">
        <v>0</v>
      </c>
      <c r="Y1785" s="18">
        <v>0</v>
      </c>
      <c r="Z1785" s="18">
        <v>0</v>
      </c>
      <c r="AA1785" s="18">
        <v>0</v>
      </c>
      <c r="AB1785" s="18">
        <v>0</v>
      </c>
      <c r="AC1785" s="18">
        <v>0</v>
      </c>
      <c r="AD1785" s="18">
        <v>0</v>
      </c>
      <c r="AE1785" s="18">
        <v>0</v>
      </c>
      <c r="AF1785" s="18">
        <v>198</v>
      </c>
      <c r="AG1785" s="18">
        <v>291</v>
      </c>
      <c r="AH1785" s="18">
        <v>396</v>
      </c>
      <c r="AI1785" s="18">
        <v>582</v>
      </c>
      <c r="AJ1785" s="18">
        <v>0</v>
      </c>
      <c r="AK1785" s="18">
        <v>0</v>
      </c>
      <c r="AL1785" s="18">
        <v>0</v>
      </c>
      <c r="AM1785" s="18">
        <v>0</v>
      </c>
      <c r="AN1785" s="18">
        <v>0</v>
      </c>
      <c r="AO1785" s="18">
        <v>0</v>
      </c>
    </row>
    <row r="1786" spans="1:41" s="18" customFormat="1">
      <c r="A1786" s="69">
        <v>40365</v>
      </c>
      <c r="B1786" s="69" t="s">
        <v>3595</v>
      </c>
      <c r="C1786" s="69" t="s">
        <v>3596</v>
      </c>
      <c r="D1786" s="18">
        <v>1</v>
      </c>
      <c r="E1786" s="18">
        <v>2</v>
      </c>
      <c r="F1786" s="18">
        <v>1</v>
      </c>
      <c r="G1786" s="18">
        <v>36</v>
      </c>
      <c r="H1786" s="18">
        <v>0</v>
      </c>
      <c r="I1786" s="18">
        <v>152</v>
      </c>
      <c r="J1786" s="18">
        <v>233</v>
      </c>
      <c r="K1786" s="18">
        <v>1000</v>
      </c>
      <c r="L1786" s="18">
        <v>40</v>
      </c>
      <c r="M1786" s="18">
        <v>0</v>
      </c>
      <c r="N1786" s="18">
        <v>304</v>
      </c>
      <c r="O1786" s="18">
        <v>466</v>
      </c>
      <c r="P1786" s="18">
        <v>1000</v>
      </c>
      <c r="Q1786" s="18">
        <v>0</v>
      </c>
      <c r="R1786" s="18">
        <v>0</v>
      </c>
      <c r="S1786" s="18">
        <v>0</v>
      </c>
      <c r="T1786" s="18">
        <v>0</v>
      </c>
      <c r="U1786" s="18">
        <v>0</v>
      </c>
      <c r="V1786" s="18">
        <v>0</v>
      </c>
      <c r="W1786" s="18">
        <v>0</v>
      </c>
      <c r="X1786" s="18">
        <v>0</v>
      </c>
      <c r="Y1786" s="18">
        <v>0</v>
      </c>
      <c r="Z1786" s="18">
        <v>0</v>
      </c>
      <c r="AA1786" s="18">
        <v>0</v>
      </c>
      <c r="AB1786" s="18">
        <v>0</v>
      </c>
      <c r="AC1786" s="18">
        <v>0</v>
      </c>
      <c r="AD1786" s="18">
        <v>0</v>
      </c>
      <c r="AE1786" s="18">
        <v>0</v>
      </c>
      <c r="AF1786" s="18">
        <v>152</v>
      </c>
      <c r="AG1786" s="18">
        <v>233</v>
      </c>
      <c r="AH1786" s="18">
        <v>304</v>
      </c>
      <c r="AI1786" s="18">
        <v>466</v>
      </c>
      <c r="AJ1786" s="18">
        <v>0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</row>
    <row r="1787" spans="1:41" s="18" customFormat="1">
      <c r="A1787" s="69">
        <v>40366</v>
      </c>
      <c r="B1787" s="69" t="s">
        <v>3595</v>
      </c>
      <c r="C1787" s="69" t="s">
        <v>3596</v>
      </c>
      <c r="D1787" s="18">
        <v>1</v>
      </c>
      <c r="E1787" s="18">
        <v>2</v>
      </c>
      <c r="F1787" s="18">
        <v>1</v>
      </c>
      <c r="G1787" s="18">
        <v>36</v>
      </c>
      <c r="H1787" s="18">
        <v>0</v>
      </c>
      <c r="I1787" s="18">
        <v>171</v>
      </c>
      <c r="J1787" s="18">
        <v>256</v>
      </c>
      <c r="K1787" s="18">
        <v>1000</v>
      </c>
      <c r="L1787" s="18">
        <v>40</v>
      </c>
      <c r="M1787" s="18">
        <v>0</v>
      </c>
      <c r="N1787" s="18">
        <v>342</v>
      </c>
      <c r="O1787" s="18">
        <v>512</v>
      </c>
      <c r="P1787" s="18">
        <v>1000</v>
      </c>
      <c r="Q1787" s="18">
        <v>0</v>
      </c>
      <c r="R1787" s="18">
        <v>0</v>
      </c>
      <c r="S1787" s="18">
        <v>0</v>
      </c>
      <c r="T1787" s="18">
        <v>0</v>
      </c>
      <c r="U1787" s="18">
        <v>0</v>
      </c>
      <c r="V1787" s="18">
        <v>0</v>
      </c>
      <c r="W1787" s="18">
        <v>0</v>
      </c>
      <c r="X1787" s="18">
        <v>0</v>
      </c>
      <c r="Y1787" s="18">
        <v>0</v>
      </c>
      <c r="Z1787" s="18">
        <v>0</v>
      </c>
      <c r="AA1787" s="18">
        <v>0</v>
      </c>
      <c r="AB1787" s="18">
        <v>0</v>
      </c>
      <c r="AC1787" s="18">
        <v>0</v>
      </c>
      <c r="AD1787" s="18">
        <v>0</v>
      </c>
      <c r="AE1787" s="18">
        <v>0</v>
      </c>
      <c r="AF1787" s="18">
        <v>171</v>
      </c>
      <c r="AG1787" s="18">
        <v>256</v>
      </c>
      <c r="AH1787" s="18">
        <v>342</v>
      </c>
      <c r="AI1787" s="18">
        <v>512</v>
      </c>
      <c r="AJ1787" s="18">
        <v>0</v>
      </c>
      <c r="AK1787" s="18">
        <v>0</v>
      </c>
      <c r="AL1787" s="18">
        <v>0</v>
      </c>
      <c r="AM1787" s="18">
        <v>0</v>
      </c>
      <c r="AN1787" s="18">
        <v>0</v>
      </c>
      <c r="AO1787" s="18">
        <v>0</v>
      </c>
    </row>
    <row r="1788" spans="1:41" s="18" customFormat="1">
      <c r="A1788" s="69">
        <v>40367</v>
      </c>
      <c r="B1788" s="69" t="s">
        <v>3595</v>
      </c>
      <c r="C1788" s="69" t="s">
        <v>3596</v>
      </c>
      <c r="D1788" s="18">
        <v>1</v>
      </c>
      <c r="E1788" s="18">
        <v>2</v>
      </c>
      <c r="F1788" s="18">
        <v>1</v>
      </c>
      <c r="G1788" s="18">
        <v>36</v>
      </c>
      <c r="H1788" s="18">
        <v>0</v>
      </c>
      <c r="I1788" s="18">
        <v>179</v>
      </c>
      <c r="J1788" s="18">
        <v>268</v>
      </c>
      <c r="K1788" s="18">
        <v>1000</v>
      </c>
      <c r="L1788" s="18">
        <v>40</v>
      </c>
      <c r="M1788" s="18">
        <v>0</v>
      </c>
      <c r="N1788" s="18">
        <v>358</v>
      </c>
      <c r="O1788" s="18">
        <v>536</v>
      </c>
      <c r="P1788" s="18">
        <v>1000</v>
      </c>
      <c r="Q1788" s="18">
        <v>0</v>
      </c>
      <c r="R1788" s="18">
        <v>0</v>
      </c>
      <c r="S1788" s="18">
        <v>0</v>
      </c>
      <c r="T1788" s="18">
        <v>0</v>
      </c>
      <c r="U1788" s="18">
        <v>0</v>
      </c>
      <c r="V1788" s="18">
        <v>0</v>
      </c>
      <c r="W1788" s="18">
        <v>0</v>
      </c>
      <c r="X1788" s="18">
        <v>0</v>
      </c>
      <c r="Y1788" s="18">
        <v>0</v>
      </c>
      <c r="Z1788" s="18">
        <v>0</v>
      </c>
      <c r="AA1788" s="18">
        <v>0</v>
      </c>
      <c r="AB1788" s="18">
        <v>0</v>
      </c>
      <c r="AC1788" s="18">
        <v>0</v>
      </c>
      <c r="AD1788" s="18">
        <v>0</v>
      </c>
      <c r="AE1788" s="18">
        <v>0</v>
      </c>
      <c r="AF1788" s="18">
        <v>179</v>
      </c>
      <c r="AG1788" s="18">
        <v>268</v>
      </c>
      <c r="AH1788" s="18">
        <v>358</v>
      </c>
      <c r="AI1788" s="18">
        <v>536</v>
      </c>
      <c r="AJ1788" s="18">
        <v>0</v>
      </c>
      <c r="AK1788" s="18">
        <v>0</v>
      </c>
      <c r="AL1788" s="18">
        <v>0</v>
      </c>
      <c r="AM1788" s="18">
        <v>0</v>
      </c>
      <c r="AN1788" s="18">
        <v>0</v>
      </c>
      <c r="AO1788" s="18">
        <v>0</v>
      </c>
    </row>
    <row r="1789" spans="1:41" s="18" customFormat="1">
      <c r="A1789" s="69">
        <v>40368</v>
      </c>
      <c r="B1789" s="69" t="s">
        <v>3595</v>
      </c>
      <c r="C1789" s="69" t="s">
        <v>3596</v>
      </c>
      <c r="D1789" s="18">
        <v>1</v>
      </c>
      <c r="E1789" s="18">
        <v>2</v>
      </c>
      <c r="F1789" s="18">
        <v>1</v>
      </c>
      <c r="G1789" s="18">
        <v>36</v>
      </c>
      <c r="H1789" s="18">
        <v>0</v>
      </c>
      <c r="I1789" s="18">
        <v>198</v>
      </c>
      <c r="J1789" s="18">
        <v>291</v>
      </c>
      <c r="K1789" s="18">
        <v>1000</v>
      </c>
      <c r="L1789" s="18">
        <v>40</v>
      </c>
      <c r="M1789" s="18">
        <v>0</v>
      </c>
      <c r="N1789" s="18">
        <v>396</v>
      </c>
      <c r="O1789" s="18">
        <v>582</v>
      </c>
      <c r="P1789" s="18">
        <v>1000</v>
      </c>
      <c r="Q1789" s="18">
        <v>0</v>
      </c>
      <c r="R1789" s="18">
        <v>0</v>
      </c>
      <c r="S1789" s="18">
        <v>0</v>
      </c>
      <c r="T1789" s="18">
        <v>0</v>
      </c>
      <c r="U1789" s="18">
        <v>0</v>
      </c>
      <c r="V1789" s="18">
        <v>0</v>
      </c>
      <c r="W1789" s="18">
        <v>0</v>
      </c>
      <c r="X1789" s="18">
        <v>0</v>
      </c>
      <c r="Y1789" s="18">
        <v>0</v>
      </c>
      <c r="Z1789" s="18">
        <v>0</v>
      </c>
      <c r="AA1789" s="18">
        <v>0</v>
      </c>
      <c r="AB1789" s="18">
        <v>0</v>
      </c>
      <c r="AC1789" s="18">
        <v>0</v>
      </c>
      <c r="AD1789" s="18">
        <v>0</v>
      </c>
      <c r="AE1789" s="18">
        <v>0</v>
      </c>
      <c r="AF1789" s="18">
        <v>198</v>
      </c>
      <c r="AG1789" s="18">
        <v>291</v>
      </c>
      <c r="AH1789" s="18">
        <v>396</v>
      </c>
      <c r="AI1789" s="18">
        <v>582</v>
      </c>
      <c r="AJ1789" s="18">
        <v>0</v>
      </c>
      <c r="AK1789" s="18">
        <v>0</v>
      </c>
      <c r="AL1789" s="18">
        <v>0</v>
      </c>
      <c r="AM1789" s="18">
        <v>0</v>
      </c>
      <c r="AN1789" s="18">
        <v>0</v>
      </c>
      <c r="AO1789" s="18">
        <v>0</v>
      </c>
    </row>
    <row r="1790" spans="1:41" s="18" customFormat="1">
      <c r="A1790" s="69">
        <v>40369</v>
      </c>
      <c r="B1790" s="69" t="s">
        <v>3595</v>
      </c>
      <c r="C1790" s="69" t="s">
        <v>3596</v>
      </c>
      <c r="D1790" s="18">
        <v>1</v>
      </c>
      <c r="E1790" s="18">
        <v>2</v>
      </c>
      <c r="F1790" s="18">
        <v>1</v>
      </c>
      <c r="G1790" s="18">
        <v>36</v>
      </c>
      <c r="H1790" s="18">
        <v>0</v>
      </c>
      <c r="I1790" s="18">
        <v>152</v>
      </c>
      <c r="J1790" s="18">
        <v>233</v>
      </c>
      <c r="K1790" s="18">
        <v>1000</v>
      </c>
      <c r="L1790" s="18">
        <v>40</v>
      </c>
      <c r="M1790" s="18">
        <v>0</v>
      </c>
      <c r="N1790" s="18">
        <v>304</v>
      </c>
      <c r="O1790" s="18">
        <v>466</v>
      </c>
      <c r="P1790" s="18">
        <v>1000</v>
      </c>
      <c r="Q1790" s="18">
        <v>0</v>
      </c>
      <c r="R1790" s="18">
        <v>0</v>
      </c>
      <c r="S1790" s="18">
        <v>0</v>
      </c>
      <c r="T1790" s="18">
        <v>0</v>
      </c>
      <c r="U1790" s="18">
        <v>0</v>
      </c>
      <c r="V1790" s="18">
        <v>0</v>
      </c>
      <c r="W1790" s="18">
        <v>0</v>
      </c>
      <c r="X1790" s="18">
        <v>0</v>
      </c>
      <c r="Y1790" s="18">
        <v>0</v>
      </c>
      <c r="Z1790" s="18">
        <v>0</v>
      </c>
      <c r="AA1790" s="18">
        <v>0</v>
      </c>
      <c r="AB1790" s="18">
        <v>0</v>
      </c>
      <c r="AC1790" s="18">
        <v>0</v>
      </c>
      <c r="AD1790" s="18">
        <v>0</v>
      </c>
      <c r="AE1790" s="18">
        <v>0</v>
      </c>
      <c r="AF1790" s="18">
        <v>152</v>
      </c>
      <c r="AG1790" s="18">
        <v>233</v>
      </c>
      <c r="AH1790" s="18">
        <v>304</v>
      </c>
      <c r="AI1790" s="18">
        <v>466</v>
      </c>
      <c r="AJ1790" s="18">
        <v>0</v>
      </c>
      <c r="AK1790" s="18">
        <v>0</v>
      </c>
      <c r="AL1790" s="18">
        <v>0</v>
      </c>
      <c r="AM1790" s="18">
        <v>0</v>
      </c>
      <c r="AN1790" s="18">
        <v>0</v>
      </c>
      <c r="AO1790" s="18">
        <v>0</v>
      </c>
    </row>
    <row r="1791" spans="1:41" s="18" customFormat="1">
      <c r="A1791" s="69">
        <v>40370</v>
      </c>
      <c r="B1791" s="69" t="s">
        <v>3595</v>
      </c>
      <c r="C1791" s="69" t="s">
        <v>3596</v>
      </c>
      <c r="D1791" s="18">
        <v>1</v>
      </c>
      <c r="E1791" s="18">
        <v>2</v>
      </c>
      <c r="F1791" s="18">
        <v>1</v>
      </c>
      <c r="G1791" s="18">
        <v>36</v>
      </c>
      <c r="H1791" s="18">
        <v>0</v>
      </c>
      <c r="I1791" s="18">
        <v>171</v>
      </c>
      <c r="J1791" s="18">
        <v>256</v>
      </c>
      <c r="K1791" s="18">
        <v>1000</v>
      </c>
      <c r="L1791" s="18">
        <v>40</v>
      </c>
      <c r="M1791" s="18">
        <v>0</v>
      </c>
      <c r="N1791" s="18">
        <v>342</v>
      </c>
      <c r="O1791" s="18">
        <v>512</v>
      </c>
      <c r="P1791" s="18">
        <v>1000</v>
      </c>
      <c r="Q1791" s="18">
        <v>0</v>
      </c>
      <c r="R1791" s="18">
        <v>0</v>
      </c>
      <c r="S1791" s="18">
        <v>0</v>
      </c>
      <c r="T1791" s="18">
        <v>0</v>
      </c>
      <c r="U1791" s="18">
        <v>0</v>
      </c>
      <c r="V1791" s="18">
        <v>0</v>
      </c>
      <c r="W1791" s="18">
        <v>0</v>
      </c>
      <c r="X1791" s="18">
        <v>0</v>
      </c>
      <c r="Y1791" s="18">
        <v>0</v>
      </c>
      <c r="Z1791" s="18">
        <v>0</v>
      </c>
      <c r="AA1791" s="18">
        <v>0</v>
      </c>
      <c r="AB1791" s="18">
        <v>0</v>
      </c>
      <c r="AC1791" s="18">
        <v>0</v>
      </c>
      <c r="AD1791" s="18">
        <v>0</v>
      </c>
      <c r="AE1791" s="18">
        <v>0</v>
      </c>
      <c r="AF1791" s="18">
        <v>171</v>
      </c>
      <c r="AG1791" s="18">
        <v>256</v>
      </c>
      <c r="AH1791" s="18">
        <v>342</v>
      </c>
      <c r="AI1791" s="18">
        <v>512</v>
      </c>
      <c r="AJ1791" s="18">
        <v>0</v>
      </c>
      <c r="AK1791" s="18">
        <v>0</v>
      </c>
      <c r="AL1791" s="18">
        <v>0</v>
      </c>
      <c r="AM1791" s="18">
        <v>0</v>
      </c>
      <c r="AN1791" s="18">
        <v>0</v>
      </c>
      <c r="AO1791" s="18">
        <v>0</v>
      </c>
    </row>
    <row r="1792" spans="1:41" s="18" customFormat="1">
      <c r="A1792" s="69">
        <v>40371</v>
      </c>
      <c r="B1792" s="69" t="s">
        <v>3595</v>
      </c>
      <c r="C1792" s="69" t="s">
        <v>3596</v>
      </c>
      <c r="D1792" s="18">
        <v>1</v>
      </c>
      <c r="E1792" s="18">
        <v>2</v>
      </c>
      <c r="F1792" s="18">
        <v>1</v>
      </c>
      <c r="G1792" s="18">
        <v>36</v>
      </c>
      <c r="H1792" s="18">
        <v>0</v>
      </c>
      <c r="I1792" s="18">
        <v>179</v>
      </c>
      <c r="J1792" s="18">
        <v>268</v>
      </c>
      <c r="K1792" s="18">
        <v>1000</v>
      </c>
      <c r="L1792" s="18">
        <v>40</v>
      </c>
      <c r="M1792" s="18">
        <v>0</v>
      </c>
      <c r="N1792" s="18">
        <v>358</v>
      </c>
      <c r="O1792" s="18">
        <v>536</v>
      </c>
      <c r="P1792" s="18">
        <v>1000</v>
      </c>
      <c r="Q1792" s="18">
        <v>0</v>
      </c>
      <c r="R1792" s="18">
        <v>0</v>
      </c>
      <c r="S1792" s="18">
        <v>0</v>
      </c>
      <c r="T1792" s="18">
        <v>0</v>
      </c>
      <c r="U1792" s="18">
        <v>0</v>
      </c>
      <c r="V1792" s="18">
        <v>0</v>
      </c>
      <c r="W1792" s="18">
        <v>0</v>
      </c>
      <c r="X1792" s="18">
        <v>0</v>
      </c>
      <c r="Y1792" s="18">
        <v>0</v>
      </c>
      <c r="Z1792" s="18">
        <v>0</v>
      </c>
      <c r="AA1792" s="18">
        <v>0</v>
      </c>
      <c r="AB1792" s="18">
        <v>0</v>
      </c>
      <c r="AC1792" s="18">
        <v>0</v>
      </c>
      <c r="AD1792" s="18">
        <v>0</v>
      </c>
      <c r="AE1792" s="18">
        <v>0</v>
      </c>
      <c r="AF1792" s="18">
        <v>179</v>
      </c>
      <c r="AG1792" s="18">
        <v>268</v>
      </c>
      <c r="AH1792" s="18">
        <v>358</v>
      </c>
      <c r="AI1792" s="18">
        <v>536</v>
      </c>
      <c r="AJ1792" s="18">
        <v>0</v>
      </c>
      <c r="AK1792" s="18">
        <v>0</v>
      </c>
      <c r="AL1792" s="18">
        <v>0</v>
      </c>
      <c r="AM1792" s="18">
        <v>0</v>
      </c>
      <c r="AN1792" s="18">
        <v>0</v>
      </c>
      <c r="AO1792" s="18">
        <v>0</v>
      </c>
    </row>
    <row r="1793" spans="1:41" s="18" customFormat="1">
      <c r="A1793" s="69">
        <v>40372</v>
      </c>
      <c r="B1793" s="69" t="s">
        <v>3595</v>
      </c>
      <c r="C1793" s="69" t="s">
        <v>3596</v>
      </c>
      <c r="D1793" s="18">
        <v>1</v>
      </c>
      <c r="E1793" s="18">
        <v>2</v>
      </c>
      <c r="F1793" s="18">
        <v>1</v>
      </c>
      <c r="G1793" s="18">
        <v>36</v>
      </c>
      <c r="H1793" s="18">
        <v>0</v>
      </c>
      <c r="I1793" s="18">
        <v>198</v>
      </c>
      <c r="J1793" s="18">
        <v>291</v>
      </c>
      <c r="K1793" s="18">
        <v>1000</v>
      </c>
      <c r="L1793" s="18">
        <v>40</v>
      </c>
      <c r="M1793" s="18">
        <v>0</v>
      </c>
      <c r="N1793" s="18">
        <v>396</v>
      </c>
      <c r="O1793" s="18">
        <v>582</v>
      </c>
      <c r="P1793" s="18">
        <v>1000</v>
      </c>
      <c r="Q1793" s="18">
        <v>0</v>
      </c>
      <c r="R1793" s="18">
        <v>0</v>
      </c>
      <c r="S1793" s="18">
        <v>0</v>
      </c>
      <c r="T1793" s="18">
        <v>0</v>
      </c>
      <c r="U1793" s="18">
        <v>0</v>
      </c>
      <c r="V1793" s="18">
        <v>0</v>
      </c>
      <c r="W1793" s="18">
        <v>0</v>
      </c>
      <c r="X1793" s="18">
        <v>0</v>
      </c>
      <c r="Y1793" s="18">
        <v>0</v>
      </c>
      <c r="Z1793" s="18">
        <v>0</v>
      </c>
      <c r="AA1793" s="18">
        <v>0</v>
      </c>
      <c r="AB1793" s="18">
        <v>0</v>
      </c>
      <c r="AC1793" s="18">
        <v>0</v>
      </c>
      <c r="AD1793" s="18">
        <v>0</v>
      </c>
      <c r="AE1793" s="18">
        <v>0</v>
      </c>
      <c r="AF1793" s="18">
        <v>198</v>
      </c>
      <c r="AG1793" s="18">
        <v>291</v>
      </c>
      <c r="AH1793" s="18">
        <v>396</v>
      </c>
      <c r="AI1793" s="18">
        <v>582</v>
      </c>
      <c r="AJ1793" s="18">
        <v>0</v>
      </c>
      <c r="AK1793" s="18">
        <v>0</v>
      </c>
      <c r="AL1793" s="18">
        <v>0</v>
      </c>
      <c r="AM1793" s="18">
        <v>0</v>
      </c>
      <c r="AN1793" s="18">
        <v>0</v>
      </c>
      <c r="AO1793" s="18">
        <v>0</v>
      </c>
    </row>
    <row r="1794" spans="1:41" s="18" customFormat="1">
      <c r="A1794" s="69">
        <v>40373</v>
      </c>
      <c r="B1794" s="69" t="s">
        <v>3595</v>
      </c>
      <c r="C1794" s="69" t="s">
        <v>3596</v>
      </c>
      <c r="D1794" s="18">
        <v>1</v>
      </c>
      <c r="E1794" s="18">
        <v>2</v>
      </c>
      <c r="F1794" s="18">
        <v>1</v>
      </c>
      <c r="G1794" s="18">
        <v>36</v>
      </c>
      <c r="H1794" s="18">
        <v>0</v>
      </c>
      <c r="I1794" s="18">
        <v>157</v>
      </c>
      <c r="J1794" s="18">
        <v>241</v>
      </c>
      <c r="K1794" s="18">
        <v>1000</v>
      </c>
      <c r="L1794" s="18">
        <v>40</v>
      </c>
      <c r="M1794" s="18">
        <v>0</v>
      </c>
      <c r="N1794" s="18">
        <v>314</v>
      </c>
      <c r="O1794" s="18">
        <v>482</v>
      </c>
      <c r="P1794" s="18">
        <v>1000</v>
      </c>
      <c r="Q1794" s="18">
        <v>0</v>
      </c>
      <c r="R1794" s="18">
        <v>0</v>
      </c>
      <c r="S1794" s="18">
        <v>0</v>
      </c>
      <c r="T1794" s="18">
        <v>0</v>
      </c>
      <c r="U1794" s="18">
        <v>0</v>
      </c>
      <c r="V1794" s="18">
        <v>0</v>
      </c>
      <c r="W1794" s="18">
        <v>0</v>
      </c>
      <c r="X1794" s="18">
        <v>0</v>
      </c>
      <c r="Y1794" s="18">
        <v>0</v>
      </c>
      <c r="Z1794" s="18">
        <v>0</v>
      </c>
      <c r="AA1794" s="18">
        <v>0</v>
      </c>
      <c r="AB1794" s="18">
        <v>0</v>
      </c>
      <c r="AC1794" s="18">
        <v>0</v>
      </c>
      <c r="AD1794" s="18">
        <v>0</v>
      </c>
      <c r="AE1794" s="18">
        <v>0</v>
      </c>
      <c r="AF1794" s="18">
        <v>157</v>
      </c>
      <c r="AG1794" s="18">
        <v>241</v>
      </c>
      <c r="AH1794" s="18">
        <v>314</v>
      </c>
      <c r="AI1794" s="18">
        <v>482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</row>
    <row r="1795" spans="1:41" s="18" customFormat="1">
      <c r="A1795" s="69">
        <v>40374</v>
      </c>
      <c r="B1795" s="69" t="s">
        <v>3595</v>
      </c>
      <c r="C1795" s="69" t="s">
        <v>3596</v>
      </c>
      <c r="D1795" s="18">
        <v>1</v>
      </c>
      <c r="E1795" s="18">
        <v>2</v>
      </c>
      <c r="F1795" s="18">
        <v>1</v>
      </c>
      <c r="G1795" s="18">
        <v>36</v>
      </c>
      <c r="H1795" s="18">
        <v>0</v>
      </c>
      <c r="I1795" s="18">
        <v>177</v>
      </c>
      <c r="J1795" s="18">
        <v>265</v>
      </c>
      <c r="K1795" s="18">
        <v>1000</v>
      </c>
      <c r="L1795" s="18">
        <v>40</v>
      </c>
      <c r="M1795" s="18">
        <v>0</v>
      </c>
      <c r="N1795" s="18">
        <v>354</v>
      </c>
      <c r="O1795" s="18">
        <v>530</v>
      </c>
      <c r="P1795" s="18">
        <v>1000</v>
      </c>
      <c r="Q1795" s="18">
        <v>0</v>
      </c>
      <c r="R1795" s="18">
        <v>0</v>
      </c>
      <c r="S1795" s="18">
        <v>0</v>
      </c>
      <c r="T1795" s="18">
        <v>0</v>
      </c>
      <c r="U1795" s="18">
        <v>0</v>
      </c>
      <c r="V1795" s="18">
        <v>0</v>
      </c>
      <c r="W1795" s="18">
        <v>0</v>
      </c>
      <c r="X1795" s="18">
        <v>0</v>
      </c>
      <c r="Y1795" s="18">
        <v>0</v>
      </c>
      <c r="Z1795" s="18">
        <v>0</v>
      </c>
      <c r="AA1795" s="18">
        <v>0</v>
      </c>
      <c r="AB1795" s="18">
        <v>0</v>
      </c>
      <c r="AC1795" s="18">
        <v>0</v>
      </c>
      <c r="AD1795" s="18">
        <v>0</v>
      </c>
      <c r="AE1795" s="18">
        <v>0</v>
      </c>
      <c r="AF1795" s="18">
        <v>177</v>
      </c>
      <c r="AG1795" s="18">
        <v>265</v>
      </c>
      <c r="AH1795" s="18">
        <v>354</v>
      </c>
      <c r="AI1795" s="18">
        <v>530</v>
      </c>
      <c r="AJ1795" s="18">
        <v>0</v>
      </c>
      <c r="AK1795" s="18">
        <v>0</v>
      </c>
      <c r="AL1795" s="18">
        <v>0</v>
      </c>
      <c r="AM1795" s="18">
        <v>0</v>
      </c>
      <c r="AN1795" s="18">
        <v>0</v>
      </c>
      <c r="AO1795" s="18">
        <v>0</v>
      </c>
    </row>
    <row r="1796" spans="1:41" s="18" customFormat="1">
      <c r="A1796" s="69">
        <v>40375</v>
      </c>
      <c r="B1796" s="69" t="s">
        <v>3595</v>
      </c>
      <c r="C1796" s="69" t="s">
        <v>3596</v>
      </c>
      <c r="D1796" s="18">
        <v>1</v>
      </c>
      <c r="E1796" s="18">
        <v>2</v>
      </c>
      <c r="F1796" s="18">
        <v>1</v>
      </c>
      <c r="G1796" s="18">
        <v>36</v>
      </c>
      <c r="H1796" s="18">
        <v>0</v>
      </c>
      <c r="I1796" s="18">
        <v>185</v>
      </c>
      <c r="J1796" s="18">
        <v>277</v>
      </c>
      <c r="K1796" s="18">
        <v>1000</v>
      </c>
      <c r="L1796" s="18">
        <v>40</v>
      </c>
      <c r="M1796" s="18">
        <v>0</v>
      </c>
      <c r="N1796" s="18">
        <v>370</v>
      </c>
      <c r="O1796" s="18">
        <v>554</v>
      </c>
      <c r="P1796" s="18">
        <v>1000</v>
      </c>
      <c r="Q1796" s="18">
        <v>0</v>
      </c>
      <c r="R1796" s="18">
        <v>0</v>
      </c>
      <c r="S1796" s="18">
        <v>0</v>
      </c>
      <c r="T1796" s="18">
        <v>0</v>
      </c>
      <c r="U1796" s="18">
        <v>0</v>
      </c>
      <c r="V1796" s="18">
        <v>0</v>
      </c>
      <c r="W1796" s="18">
        <v>0</v>
      </c>
      <c r="X1796" s="18">
        <v>0</v>
      </c>
      <c r="Y1796" s="18">
        <v>0</v>
      </c>
      <c r="Z1796" s="18">
        <v>0</v>
      </c>
      <c r="AA1796" s="18">
        <v>0</v>
      </c>
      <c r="AB1796" s="18">
        <v>0</v>
      </c>
      <c r="AC1796" s="18">
        <v>0</v>
      </c>
      <c r="AD1796" s="18">
        <v>0</v>
      </c>
      <c r="AE1796" s="18">
        <v>0</v>
      </c>
      <c r="AF1796" s="18">
        <v>185</v>
      </c>
      <c r="AG1796" s="18">
        <v>277</v>
      </c>
      <c r="AH1796" s="18">
        <v>370</v>
      </c>
      <c r="AI1796" s="18">
        <v>554</v>
      </c>
      <c r="AJ1796" s="18">
        <v>0</v>
      </c>
      <c r="AK1796" s="18">
        <v>0</v>
      </c>
      <c r="AL1796" s="18">
        <v>0</v>
      </c>
      <c r="AM1796" s="18">
        <v>0</v>
      </c>
      <c r="AN1796" s="18">
        <v>0</v>
      </c>
      <c r="AO1796" s="18">
        <v>0</v>
      </c>
    </row>
    <row r="1797" spans="1:41" s="18" customFormat="1">
      <c r="A1797" s="69">
        <v>40376</v>
      </c>
      <c r="B1797" s="69" t="s">
        <v>3595</v>
      </c>
      <c r="C1797" s="69" t="s">
        <v>3596</v>
      </c>
      <c r="D1797" s="18">
        <v>1</v>
      </c>
      <c r="E1797" s="18">
        <v>2</v>
      </c>
      <c r="F1797" s="18">
        <v>1</v>
      </c>
      <c r="G1797" s="18">
        <v>36</v>
      </c>
      <c r="H1797" s="18">
        <v>0</v>
      </c>
      <c r="I1797" s="18">
        <v>205</v>
      </c>
      <c r="J1797" s="18">
        <v>301</v>
      </c>
      <c r="K1797" s="18">
        <v>1000</v>
      </c>
      <c r="L1797" s="18">
        <v>40</v>
      </c>
      <c r="M1797" s="18">
        <v>0</v>
      </c>
      <c r="N1797" s="18">
        <v>410</v>
      </c>
      <c r="O1797" s="18">
        <v>602</v>
      </c>
      <c r="P1797" s="18">
        <v>1000</v>
      </c>
      <c r="Q1797" s="18">
        <v>0</v>
      </c>
      <c r="R1797" s="18">
        <v>0</v>
      </c>
      <c r="S1797" s="18">
        <v>0</v>
      </c>
      <c r="T1797" s="18">
        <v>0</v>
      </c>
      <c r="U1797" s="18">
        <v>0</v>
      </c>
      <c r="V1797" s="18">
        <v>0</v>
      </c>
      <c r="W1797" s="18">
        <v>0</v>
      </c>
      <c r="X1797" s="18">
        <v>0</v>
      </c>
      <c r="Y1797" s="18">
        <v>0</v>
      </c>
      <c r="Z1797" s="18">
        <v>0</v>
      </c>
      <c r="AA1797" s="18">
        <v>0</v>
      </c>
      <c r="AB1797" s="18">
        <v>0</v>
      </c>
      <c r="AC1797" s="18">
        <v>0</v>
      </c>
      <c r="AD1797" s="18">
        <v>0</v>
      </c>
      <c r="AE1797" s="18">
        <v>0</v>
      </c>
      <c r="AF1797" s="18">
        <v>205</v>
      </c>
      <c r="AG1797" s="18">
        <v>301</v>
      </c>
      <c r="AH1797" s="18">
        <v>410</v>
      </c>
      <c r="AI1797" s="18">
        <v>602</v>
      </c>
      <c r="AJ1797" s="18">
        <v>0</v>
      </c>
      <c r="AK1797" s="18">
        <v>0</v>
      </c>
      <c r="AL1797" s="18">
        <v>0</v>
      </c>
      <c r="AM1797" s="18">
        <v>0</v>
      </c>
      <c r="AN1797" s="18">
        <v>0</v>
      </c>
      <c r="AO1797" s="18">
        <v>0</v>
      </c>
    </row>
    <row r="1798" spans="1:41" s="18" customFormat="1">
      <c r="A1798" s="69">
        <v>40377</v>
      </c>
      <c r="B1798" s="69" t="s">
        <v>3595</v>
      </c>
      <c r="C1798" s="69" t="s">
        <v>3596</v>
      </c>
      <c r="D1798" s="18">
        <v>1</v>
      </c>
      <c r="E1798" s="18">
        <v>2</v>
      </c>
      <c r="F1798" s="18">
        <v>1</v>
      </c>
      <c r="G1798" s="18">
        <v>36</v>
      </c>
      <c r="H1798" s="18">
        <v>0</v>
      </c>
      <c r="I1798" s="18">
        <v>157</v>
      </c>
      <c r="J1798" s="18">
        <v>241</v>
      </c>
      <c r="K1798" s="18">
        <v>1000</v>
      </c>
      <c r="L1798" s="18">
        <v>40</v>
      </c>
      <c r="M1798" s="18">
        <v>0</v>
      </c>
      <c r="N1798" s="18">
        <v>314</v>
      </c>
      <c r="O1798" s="18">
        <v>482</v>
      </c>
      <c r="P1798" s="18">
        <v>1000</v>
      </c>
      <c r="Q1798" s="18">
        <v>0</v>
      </c>
      <c r="R1798" s="18">
        <v>0</v>
      </c>
      <c r="S1798" s="18">
        <v>0</v>
      </c>
      <c r="T1798" s="18">
        <v>0</v>
      </c>
      <c r="U1798" s="18">
        <v>0</v>
      </c>
      <c r="V1798" s="18">
        <v>0</v>
      </c>
      <c r="W1798" s="18">
        <v>0</v>
      </c>
      <c r="X1798" s="18">
        <v>0</v>
      </c>
      <c r="Y1798" s="18">
        <v>0</v>
      </c>
      <c r="Z1798" s="18">
        <v>0</v>
      </c>
      <c r="AA1798" s="18">
        <v>0</v>
      </c>
      <c r="AB1798" s="18">
        <v>0</v>
      </c>
      <c r="AC1798" s="18">
        <v>0</v>
      </c>
      <c r="AD1798" s="18">
        <v>0</v>
      </c>
      <c r="AE1798" s="18">
        <v>0</v>
      </c>
      <c r="AF1798" s="18">
        <v>157</v>
      </c>
      <c r="AG1798" s="18">
        <v>241</v>
      </c>
      <c r="AH1798" s="18">
        <v>314</v>
      </c>
      <c r="AI1798" s="18">
        <v>482</v>
      </c>
      <c r="AJ1798" s="18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</row>
    <row r="1799" spans="1:41" s="18" customFormat="1">
      <c r="A1799" s="69">
        <v>40378</v>
      </c>
      <c r="B1799" s="69" t="s">
        <v>3595</v>
      </c>
      <c r="C1799" s="69" t="s">
        <v>3596</v>
      </c>
      <c r="D1799" s="18">
        <v>1</v>
      </c>
      <c r="E1799" s="18">
        <v>2</v>
      </c>
      <c r="F1799" s="18">
        <v>1</v>
      </c>
      <c r="G1799" s="18">
        <v>36</v>
      </c>
      <c r="H1799" s="18">
        <v>0</v>
      </c>
      <c r="I1799" s="18">
        <v>177</v>
      </c>
      <c r="J1799" s="18">
        <v>265</v>
      </c>
      <c r="K1799" s="18">
        <v>1000</v>
      </c>
      <c r="L1799" s="18">
        <v>40</v>
      </c>
      <c r="M1799" s="18">
        <v>0</v>
      </c>
      <c r="N1799" s="18">
        <v>354</v>
      </c>
      <c r="O1799" s="18">
        <v>530</v>
      </c>
      <c r="P1799" s="18">
        <v>1000</v>
      </c>
      <c r="Q1799" s="18">
        <v>0</v>
      </c>
      <c r="R1799" s="18">
        <v>0</v>
      </c>
      <c r="S1799" s="18">
        <v>0</v>
      </c>
      <c r="T1799" s="18">
        <v>0</v>
      </c>
      <c r="U1799" s="18">
        <v>0</v>
      </c>
      <c r="V1799" s="18">
        <v>0</v>
      </c>
      <c r="W1799" s="18">
        <v>0</v>
      </c>
      <c r="X1799" s="18">
        <v>0</v>
      </c>
      <c r="Y1799" s="18">
        <v>0</v>
      </c>
      <c r="Z1799" s="18">
        <v>0</v>
      </c>
      <c r="AA1799" s="18">
        <v>0</v>
      </c>
      <c r="AB1799" s="18">
        <v>0</v>
      </c>
      <c r="AC1799" s="18">
        <v>0</v>
      </c>
      <c r="AD1799" s="18">
        <v>0</v>
      </c>
      <c r="AE1799" s="18">
        <v>0</v>
      </c>
      <c r="AF1799" s="18">
        <v>177</v>
      </c>
      <c r="AG1799" s="18">
        <v>265</v>
      </c>
      <c r="AH1799" s="18">
        <v>354</v>
      </c>
      <c r="AI1799" s="18">
        <v>530</v>
      </c>
      <c r="AJ1799" s="18">
        <v>0</v>
      </c>
      <c r="AK1799" s="18">
        <v>0</v>
      </c>
      <c r="AL1799" s="18">
        <v>0</v>
      </c>
      <c r="AM1799" s="18">
        <v>0</v>
      </c>
      <c r="AN1799" s="18">
        <v>0</v>
      </c>
      <c r="AO1799" s="18">
        <v>0</v>
      </c>
    </row>
    <row r="1800" spans="1:41" s="18" customFormat="1">
      <c r="A1800" s="69">
        <v>40379</v>
      </c>
      <c r="B1800" s="69" t="s">
        <v>3595</v>
      </c>
      <c r="C1800" s="69" t="s">
        <v>3596</v>
      </c>
      <c r="D1800" s="18">
        <v>1</v>
      </c>
      <c r="E1800" s="18">
        <v>2</v>
      </c>
      <c r="F1800" s="18">
        <v>1</v>
      </c>
      <c r="G1800" s="18">
        <v>36</v>
      </c>
      <c r="H1800" s="18">
        <v>0</v>
      </c>
      <c r="I1800" s="18">
        <v>185</v>
      </c>
      <c r="J1800" s="18">
        <v>277</v>
      </c>
      <c r="K1800" s="18">
        <v>1000</v>
      </c>
      <c r="L1800" s="18">
        <v>40</v>
      </c>
      <c r="M1800" s="18">
        <v>0</v>
      </c>
      <c r="N1800" s="18">
        <v>370</v>
      </c>
      <c r="O1800" s="18">
        <v>554</v>
      </c>
      <c r="P1800" s="18">
        <v>1000</v>
      </c>
      <c r="Q1800" s="18">
        <v>0</v>
      </c>
      <c r="R1800" s="18">
        <v>0</v>
      </c>
      <c r="S1800" s="18">
        <v>0</v>
      </c>
      <c r="T1800" s="18">
        <v>0</v>
      </c>
      <c r="U1800" s="18">
        <v>0</v>
      </c>
      <c r="V1800" s="18">
        <v>0</v>
      </c>
      <c r="W1800" s="18">
        <v>0</v>
      </c>
      <c r="X1800" s="18">
        <v>0</v>
      </c>
      <c r="Y1800" s="18">
        <v>0</v>
      </c>
      <c r="Z1800" s="18">
        <v>0</v>
      </c>
      <c r="AA1800" s="18">
        <v>0</v>
      </c>
      <c r="AB1800" s="18">
        <v>0</v>
      </c>
      <c r="AC1800" s="18">
        <v>0</v>
      </c>
      <c r="AD1800" s="18">
        <v>0</v>
      </c>
      <c r="AE1800" s="18">
        <v>0</v>
      </c>
      <c r="AF1800" s="18">
        <v>185</v>
      </c>
      <c r="AG1800" s="18">
        <v>277</v>
      </c>
      <c r="AH1800" s="18">
        <v>370</v>
      </c>
      <c r="AI1800" s="18">
        <v>554</v>
      </c>
      <c r="AJ1800" s="18">
        <v>0</v>
      </c>
      <c r="AK1800" s="18">
        <v>0</v>
      </c>
      <c r="AL1800" s="18">
        <v>0</v>
      </c>
      <c r="AM1800" s="18">
        <v>0</v>
      </c>
      <c r="AN1800" s="18">
        <v>0</v>
      </c>
      <c r="AO1800" s="18">
        <v>0</v>
      </c>
    </row>
    <row r="1801" spans="1:41" s="18" customFormat="1">
      <c r="A1801" s="69">
        <v>40380</v>
      </c>
      <c r="B1801" s="69" t="s">
        <v>3595</v>
      </c>
      <c r="C1801" s="69" t="s">
        <v>3596</v>
      </c>
      <c r="D1801" s="18">
        <v>1</v>
      </c>
      <c r="E1801" s="18">
        <v>2</v>
      </c>
      <c r="F1801" s="18">
        <v>1</v>
      </c>
      <c r="G1801" s="18">
        <v>36</v>
      </c>
      <c r="H1801" s="18">
        <v>0</v>
      </c>
      <c r="I1801" s="18">
        <v>205</v>
      </c>
      <c r="J1801" s="18">
        <v>301</v>
      </c>
      <c r="K1801" s="18">
        <v>1000</v>
      </c>
      <c r="L1801" s="18">
        <v>40</v>
      </c>
      <c r="M1801" s="18">
        <v>0</v>
      </c>
      <c r="N1801" s="18">
        <v>410</v>
      </c>
      <c r="O1801" s="18">
        <v>602</v>
      </c>
      <c r="P1801" s="18">
        <v>1000</v>
      </c>
      <c r="Q1801" s="18">
        <v>0</v>
      </c>
      <c r="R1801" s="18">
        <v>0</v>
      </c>
      <c r="S1801" s="18">
        <v>0</v>
      </c>
      <c r="T1801" s="18">
        <v>0</v>
      </c>
      <c r="U1801" s="18">
        <v>0</v>
      </c>
      <c r="V1801" s="18">
        <v>0</v>
      </c>
      <c r="W1801" s="18">
        <v>0</v>
      </c>
      <c r="X1801" s="18">
        <v>0</v>
      </c>
      <c r="Y1801" s="18">
        <v>0</v>
      </c>
      <c r="Z1801" s="18">
        <v>0</v>
      </c>
      <c r="AA1801" s="18">
        <v>0</v>
      </c>
      <c r="AB1801" s="18">
        <v>0</v>
      </c>
      <c r="AC1801" s="18">
        <v>0</v>
      </c>
      <c r="AD1801" s="18">
        <v>0</v>
      </c>
      <c r="AE1801" s="18">
        <v>0</v>
      </c>
      <c r="AF1801" s="18">
        <v>205</v>
      </c>
      <c r="AG1801" s="18">
        <v>301</v>
      </c>
      <c r="AH1801" s="18">
        <v>410</v>
      </c>
      <c r="AI1801" s="18">
        <v>602</v>
      </c>
      <c r="AJ1801" s="18">
        <v>0</v>
      </c>
      <c r="AK1801" s="18">
        <v>0</v>
      </c>
      <c r="AL1801" s="18">
        <v>0</v>
      </c>
      <c r="AM1801" s="18">
        <v>0</v>
      </c>
      <c r="AN1801" s="18">
        <v>0</v>
      </c>
      <c r="AO1801" s="18">
        <v>0</v>
      </c>
    </row>
    <row r="1802" spans="1:41" s="18" customFormat="1">
      <c r="A1802" s="69">
        <v>40381</v>
      </c>
      <c r="B1802" s="69" t="s">
        <v>3595</v>
      </c>
      <c r="C1802" s="69" t="s">
        <v>3596</v>
      </c>
      <c r="D1802" s="18">
        <v>1</v>
      </c>
      <c r="E1802" s="18">
        <v>2</v>
      </c>
      <c r="F1802" s="18">
        <v>1</v>
      </c>
      <c r="G1802" s="18">
        <v>36</v>
      </c>
      <c r="H1802" s="18">
        <v>0</v>
      </c>
      <c r="I1802" s="18">
        <v>157</v>
      </c>
      <c r="J1802" s="18">
        <v>241</v>
      </c>
      <c r="K1802" s="18">
        <v>1000</v>
      </c>
      <c r="L1802" s="18">
        <v>40</v>
      </c>
      <c r="M1802" s="18">
        <v>0</v>
      </c>
      <c r="N1802" s="18">
        <v>314</v>
      </c>
      <c r="O1802" s="18">
        <v>482</v>
      </c>
      <c r="P1802" s="18">
        <v>1000</v>
      </c>
      <c r="Q1802" s="18">
        <v>0</v>
      </c>
      <c r="R1802" s="18">
        <v>0</v>
      </c>
      <c r="S1802" s="18">
        <v>0</v>
      </c>
      <c r="T1802" s="18">
        <v>0</v>
      </c>
      <c r="U1802" s="18">
        <v>0</v>
      </c>
      <c r="V1802" s="18">
        <v>0</v>
      </c>
      <c r="W1802" s="18">
        <v>0</v>
      </c>
      <c r="X1802" s="18">
        <v>0</v>
      </c>
      <c r="Y1802" s="18">
        <v>0</v>
      </c>
      <c r="Z1802" s="18">
        <v>0</v>
      </c>
      <c r="AA1802" s="18">
        <v>0</v>
      </c>
      <c r="AB1802" s="18">
        <v>0</v>
      </c>
      <c r="AC1802" s="18">
        <v>0</v>
      </c>
      <c r="AD1802" s="18">
        <v>0</v>
      </c>
      <c r="AE1802" s="18">
        <v>0</v>
      </c>
      <c r="AF1802" s="18">
        <v>157</v>
      </c>
      <c r="AG1802" s="18">
        <v>241</v>
      </c>
      <c r="AH1802" s="18">
        <v>314</v>
      </c>
      <c r="AI1802" s="18">
        <v>482</v>
      </c>
      <c r="AJ1802" s="18">
        <v>0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</row>
    <row r="1803" spans="1:41" s="18" customFormat="1">
      <c r="A1803" s="69">
        <v>40382</v>
      </c>
      <c r="B1803" s="69" t="s">
        <v>3595</v>
      </c>
      <c r="C1803" s="69" t="s">
        <v>3596</v>
      </c>
      <c r="D1803" s="18">
        <v>1</v>
      </c>
      <c r="E1803" s="18">
        <v>2</v>
      </c>
      <c r="F1803" s="18">
        <v>1</v>
      </c>
      <c r="G1803" s="18">
        <v>36</v>
      </c>
      <c r="H1803" s="18">
        <v>0</v>
      </c>
      <c r="I1803" s="18">
        <v>177</v>
      </c>
      <c r="J1803" s="18">
        <v>265</v>
      </c>
      <c r="K1803" s="18">
        <v>1000</v>
      </c>
      <c r="L1803" s="18">
        <v>40</v>
      </c>
      <c r="M1803" s="18">
        <v>0</v>
      </c>
      <c r="N1803" s="18">
        <v>354</v>
      </c>
      <c r="O1803" s="18">
        <v>530</v>
      </c>
      <c r="P1803" s="18">
        <v>1000</v>
      </c>
      <c r="Q1803" s="18">
        <v>0</v>
      </c>
      <c r="R1803" s="18">
        <v>0</v>
      </c>
      <c r="S1803" s="18">
        <v>0</v>
      </c>
      <c r="T1803" s="18">
        <v>0</v>
      </c>
      <c r="U1803" s="18">
        <v>0</v>
      </c>
      <c r="V1803" s="18">
        <v>0</v>
      </c>
      <c r="W1803" s="18">
        <v>0</v>
      </c>
      <c r="X1803" s="18">
        <v>0</v>
      </c>
      <c r="Y1803" s="18">
        <v>0</v>
      </c>
      <c r="Z1803" s="18">
        <v>0</v>
      </c>
      <c r="AA1803" s="18">
        <v>0</v>
      </c>
      <c r="AB1803" s="18">
        <v>0</v>
      </c>
      <c r="AC1803" s="18">
        <v>0</v>
      </c>
      <c r="AD1803" s="18">
        <v>0</v>
      </c>
      <c r="AE1803" s="18">
        <v>0</v>
      </c>
      <c r="AF1803" s="18">
        <v>177</v>
      </c>
      <c r="AG1803" s="18">
        <v>265</v>
      </c>
      <c r="AH1803" s="18">
        <v>354</v>
      </c>
      <c r="AI1803" s="18">
        <v>530</v>
      </c>
      <c r="AJ1803" s="18">
        <v>0</v>
      </c>
      <c r="AK1803" s="18">
        <v>0</v>
      </c>
      <c r="AL1803" s="18">
        <v>0</v>
      </c>
      <c r="AM1803" s="18">
        <v>0</v>
      </c>
      <c r="AN1803" s="18">
        <v>0</v>
      </c>
      <c r="AO1803" s="18">
        <v>0</v>
      </c>
    </row>
    <row r="1804" spans="1:41" s="18" customFormat="1">
      <c r="A1804" s="69">
        <v>40383</v>
      </c>
      <c r="B1804" s="69" t="s">
        <v>3595</v>
      </c>
      <c r="C1804" s="69" t="s">
        <v>3596</v>
      </c>
      <c r="D1804" s="18">
        <v>1</v>
      </c>
      <c r="E1804" s="18">
        <v>2</v>
      </c>
      <c r="F1804" s="18">
        <v>1</v>
      </c>
      <c r="G1804" s="18">
        <v>36</v>
      </c>
      <c r="H1804" s="18">
        <v>0</v>
      </c>
      <c r="I1804" s="18">
        <v>185</v>
      </c>
      <c r="J1804" s="18">
        <v>277</v>
      </c>
      <c r="K1804" s="18">
        <v>1000</v>
      </c>
      <c r="L1804" s="18">
        <v>40</v>
      </c>
      <c r="M1804" s="18">
        <v>0</v>
      </c>
      <c r="N1804" s="18">
        <v>370</v>
      </c>
      <c r="O1804" s="18">
        <v>554</v>
      </c>
      <c r="P1804" s="18">
        <v>1000</v>
      </c>
      <c r="Q1804" s="18">
        <v>0</v>
      </c>
      <c r="R1804" s="18">
        <v>0</v>
      </c>
      <c r="S1804" s="18">
        <v>0</v>
      </c>
      <c r="T1804" s="18">
        <v>0</v>
      </c>
      <c r="U1804" s="18">
        <v>0</v>
      </c>
      <c r="V1804" s="18">
        <v>0</v>
      </c>
      <c r="W1804" s="18">
        <v>0</v>
      </c>
      <c r="X1804" s="18">
        <v>0</v>
      </c>
      <c r="Y1804" s="18">
        <v>0</v>
      </c>
      <c r="Z1804" s="18">
        <v>0</v>
      </c>
      <c r="AA1804" s="18">
        <v>0</v>
      </c>
      <c r="AB1804" s="18">
        <v>0</v>
      </c>
      <c r="AC1804" s="18">
        <v>0</v>
      </c>
      <c r="AD1804" s="18">
        <v>0</v>
      </c>
      <c r="AE1804" s="18">
        <v>0</v>
      </c>
      <c r="AF1804" s="18">
        <v>185</v>
      </c>
      <c r="AG1804" s="18">
        <v>277</v>
      </c>
      <c r="AH1804" s="18">
        <v>370</v>
      </c>
      <c r="AI1804" s="18">
        <v>554</v>
      </c>
      <c r="AJ1804" s="18">
        <v>0</v>
      </c>
      <c r="AK1804" s="18">
        <v>0</v>
      </c>
      <c r="AL1804" s="18">
        <v>0</v>
      </c>
      <c r="AM1804" s="18">
        <v>0</v>
      </c>
      <c r="AN1804" s="18">
        <v>0</v>
      </c>
      <c r="AO1804" s="18">
        <v>0</v>
      </c>
    </row>
    <row r="1805" spans="1:41" s="18" customFormat="1">
      <c r="A1805" s="69">
        <v>40384</v>
      </c>
      <c r="B1805" s="69" t="s">
        <v>3595</v>
      </c>
      <c r="C1805" s="69" t="s">
        <v>3596</v>
      </c>
      <c r="D1805" s="18">
        <v>1</v>
      </c>
      <c r="E1805" s="18">
        <v>2</v>
      </c>
      <c r="F1805" s="18">
        <v>1</v>
      </c>
      <c r="G1805" s="18">
        <v>36</v>
      </c>
      <c r="H1805" s="18">
        <v>0</v>
      </c>
      <c r="I1805" s="18">
        <v>205</v>
      </c>
      <c r="J1805" s="18">
        <v>301</v>
      </c>
      <c r="K1805" s="18">
        <v>1000</v>
      </c>
      <c r="L1805" s="18">
        <v>40</v>
      </c>
      <c r="M1805" s="18">
        <v>0</v>
      </c>
      <c r="N1805" s="18">
        <v>410</v>
      </c>
      <c r="O1805" s="18">
        <v>602</v>
      </c>
      <c r="P1805" s="18">
        <v>1000</v>
      </c>
      <c r="Q1805" s="18">
        <v>0</v>
      </c>
      <c r="R1805" s="18">
        <v>0</v>
      </c>
      <c r="S1805" s="18">
        <v>0</v>
      </c>
      <c r="T1805" s="18">
        <v>0</v>
      </c>
      <c r="U1805" s="18">
        <v>0</v>
      </c>
      <c r="V1805" s="18">
        <v>0</v>
      </c>
      <c r="W1805" s="18">
        <v>0</v>
      </c>
      <c r="X1805" s="18">
        <v>0</v>
      </c>
      <c r="Y1805" s="18">
        <v>0</v>
      </c>
      <c r="Z1805" s="18">
        <v>0</v>
      </c>
      <c r="AA1805" s="18">
        <v>0</v>
      </c>
      <c r="AB1805" s="18">
        <v>0</v>
      </c>
      <c r="AC1805" s="18">
        <v>0</v>
      </c>
      <c r="AD1805" s="18">
        <v>0</v>
      </c>
      <c r="AE1805" s="18">
        <v>0</v>
      </c>
      <c r="AF1805" s="18">
        <v>205</v>
      </c>
      <c r="AG1805" s="18">
        <v>301</v>
      </c>
      <c r="AH1805" s="18">
        <v>410</v>
      </c>
      <c r="AI1805" s="18">
        <v>602</v>
      </c>
      <c r="AJ1805" s="18">
        <v>0</v>
      </c>
      <c r="AK1805" s="18">
        <v>0</v>
      </c>
      <c r="AL1805" s="18">
        <v>0</v>
      </c>
      <c r="AM1805" s="18">
        <v>0</v>
      </c>
      <c r="AN1805" s="18">
        <v>0</v>
      </c>
      <c r="AO1805" s="18">
        <v>0</v>
      </c>
    </row>
    <row r="1806" spans="1:41" s="18" customFormat="1">
      <c r="A1806" s="69">
        <v>40385</v>
      </c>
      <c r="B1806" s="69" t="s">
        <v>3595</v>
      </c>
      <c r="C1806" s="69" t="s">
        <v>3596</v>
      </c>
      <c r="D1806" s="18">
        <v>1</v>
      </c>
      <c r="E1806" s="18">
        <v>2</v>
      </c>
      <c r="F1806" s="18">
        <v>1</v>
      </c>
      <c r="G1806" s="18">
        <v>36</v>
      </c>
      <c r="H1806" s="18">
        <v>0</v>
      </c>
      <c r="I1806" s="18">
        <v>162</v>
      </c>
      <c r="J1806" s="18">
        <v>249</v>
      </c>
      <c r="K1806" s="18">
        <v>1000</v>
      </c>
      <c r="L1806" s="18">
        <v>40</v>
      </c>
      <c r="M1806" s="18">
        <v>0</v>
      </c>
      <c r="N1806" s="18">
        <v>324</v>
      </c>
      <c r="O1806" s="18">
        <v>498</v>
      </c>
      <c r="P1806" s="18">
        <v>1000</v>
      </c>
      <c r="Q1806" s="18">
        <v>0</v>
      </c>
      <c r="R1806" s="18">
        <v>0</v>
      </c>
      <c r="S1806" s="18">
        <v>0</v>
      </c>
      <c r="T1806" s="18">
        <v>0</v>
      </c>
      <c r="U1806" s="18">
        <v>0</v>
      </c>
      <c r="V1806" s="18">
        <v>0</v>
      </c>
      <c r="W1806" s="18">
        <v>0</v>
      </c>
      <c r="X1806" s="18">
        <v>0</v>
      </c>
      <c r="Y1806" s="18">
        <v>0</v>
      </c>
      <c r="Z1806" s="18">
        <v>0</v>
      </c>
      <c r="AA1806" s="18">
        <v>0</v>
      </c>
      <c r="AB1806" s="18">
        <v>0</v>
      </c>
      <c r="AC1806" s="18">
        <v>0</v>
      </c>
      <c r="AD1806" s="18">
        <v>0</v>
      </c>
      <c r="AE1806" s="18">
        <v>0</v>
      </c>
      <c r="AF1806" s="18">
        <v>162</v>
      </c>
      <c r="AG1806" s="18">
        <v>249</v>
      </c>
      <c r="AH1806" s="18">
        <v>324</v>
      </c>
      <c r="AI1806" s="18">
        <v>498</v>
      </c>
      <c r="AJ1806" s="18">
        <v>0</v>
      </c>
      <c r="AK1806" s="18">
        <v>0</v>
      </c>
      <c r="AL1806" s="18">
        <v>0</v>
      </c>
      <c r="AM1806" s="18">
        <v>0</v>
      </c>
      <c r="AN1806" s="18">
        <v>0</v>
      </c>
      <c r="AO1806" s="18">
        <v>0</v>
      </c>
    </row>
    <row r="1807" spans="1:41" s="18" customFormat="1">
      <c r="A1807" s="69">
        <v>40386</v>
      </c>
      <c r="B1807" s="69" t="s">
        <v>3595</v>
      </c>
      <c r="C1807" s="69" t="s">
        <v>3596</v>
      </c>
      <c r="D1807" s="18">
        <v>1</v>
      </c>
      <c r="E1807" s="18">
        <v>2</v>
      </c>
      <c r="F1807" s="18">
        <v>1</v>
      </c>
      <c r="G1807" s="18">
        <v>36</v>
      </c>
      <c r="H1807" s="18">
        <v>0</v>
      </c>
      <c r="I1807" s="18">
        <v>183</v>
      </c>
      <c r="J1807" s="18">
        <v>274</v>
      </c>
      <c r="K1807" s="18">
        <v>1000</v>
      </c>
      <c r="L1807" s="18">
        <v>40</v>
      </c>
      <c r="M1807" s="18">
        <v>0</v>
      </c>
      <c r="N1807" s="18">
        <v>366</v>
      </c>
      <c r="O1807" s="18">
        <v>548</v>
      </c>
      <c r="P1807" s="18">
        <v>1000</v>
      </c>
      <c r="Q1807" s="18">
        <v>0</v>
      </c>
      <c r="R1807" s="18">
        <v>0</v>
      </c>
      <c r="S1807" s="18">
        <v>0</v>
      </c>
      <c r="T1807" s="18">
        <v>0</v>
      </c>
      <c r="U1807" s="18">
        <v>0</v>
      </c>
      <c r="V1807" s="18">
        <v>0</v>
      </c>
      <c r="W1807" s="18">
        <v>0</v>
      </c>
      <c r="X1807" s="18">
        <v>0</v>
      </c>
      <c r="Y1807" s="18">
        <v>0</v>
      </c>
      <c r="Z1807" s="18">
        <v>0</v>
      </c>
      <c r="AA1807" s="18">
        <v>0</v>
      </c>
      <c r="AB1807" s="18">
        <v>0</v>
      </c>
      <c r="AC1807" s="18">
        <v>0</v>
      </c>
      <c r="AD1807" s="18">
        <v>0</v>
      </c>
      <c r="AE1807" s="18">
        <v>0</v>
      </c>
      <c r="AF1807" s="18">
        <v>183</v>
      </c>
      <c r="AG1807" s="18">
        <v>274</v>
      </c>
      <c r="AH1807" s="18">
        <v>366</v>
      </c>
      <c r="AI1807" s="18">
        <v>548</v>
      </c>
      <c r="AJ1807" s="18">
        <v>0</v>
      </c>
      <c r="AK1807" s="18">
        <v>0</v>
      </c>
      <c r="AL1807" s="18">
        <v>0</v>
      </c>
      <c r="AM1807" s="18">
        <v>0</v>
      </c>
      <c r="AN1807" s="18">
        <v>0</v>
      </c>
      <c r="AO1807" s="18">
        <v>0</v>
      </c>
    </row>
    <row r="1808" spans="1:41" s="18" customFormat="1">
      <c r="A1808" s="69">
        <v>40387</v>
      </c>
      <c r="B1808" s="69" t="s">
        <v>3595</v>
      </c>
      <c r="C1808" s="69" t="s">
        <v>3596</v>
      </c>
      <c r="D1808" s="18">
        <v>1</v>
      </c>
      <c r="E1808" s="18">
        <v>2</v>
      </c>
      <c r="F1808" s="18">
        <v>1</v>
      </c>
      <c r="G1808" s="18">
        <v>36</v>
      </c>
      <c r="H1808" s="18">
        <v>0</v>
      </c>
      <c r="I1808" s="18">
        <v>191</v>
      </c>
      <c r="J1808" s="18">
        <v>286</v>
      </c>
      <c r="K1808" s="18">
        <v>1000</v>
      </c>
      <c r="L1808" s="18">
        <v>40</v>
      </c>
      <c r="M1808" s="18">
        <v>0</v>
      </c>
      <c r="N1808" s="18">
        <v>382</v>
      </c>
      <c r="O1808" s="18">
        <v>572</v>
      </c>
      <c r="P1808" s="18">
        <v>1000</v>
      </c>
      <c r="Q1808" s="18">
        <v>0</v>
      </c>
      <c r="R1808" s="18">
        <v>0</v>
      </c>
      <c r="S1808" s="18">
        <v>0</v>
      </c>
      <c r="T1808" s="18">
        <v>0</v>
      </c>
      <c r="U1808" s="18">
        <v>0</v>
      </c>
      <c r="V1808" s="18">
        <v>0</v>
      </c>
      <c r="W1808" s="18">
        <v>0</v>
      </c>
      <c r="X1808" s="18">
        <v>0</v>
      </c>
      <c r="Y1808" s="18">
        <v>0</v>
      </c>
      <c r="Z1808" s="18">
        <v>0</v>
      </c>
      <c r="AA1808" s="18">
        <v>0</v>
      </c>
      <c r="AB1808" s="18">
        <v>0</v>
      </c>
      <c r="AC1808" s="18">
        <v>0</v>
      </c>
      <c r="AD1808" s="18">
        <v>0</v>
      </c>
      <c r="AE1808" s="18">
        <v>0</v>
      </c>
      <c r="AF1808" s="18">
        <v>191</v>
      </c>
      <c r="AG1808" s="18">
        <v>286</v>
      </c>
      <c r="AH1808" s="18">
        <v>382</v>
      </c>
      <c r="AI1808" s="18">
        <v>572</v>
      </c>
      <c r="AJ1808" s="18">
        <v>0</v>
      </c>
      <c r="AK1808" s="18">
        <v>0</v>
      </c>
      <c r="AL1808" s="18">
        <v>0</v>
      </c>
      <c r="AM1808" s="18">
        <v>0</v>
      </c>
      <c r="AN1808" s="18">
        <v>0</v>
      </c>
      <c r="AO1808" s="18">
        <v>0</v>
      </c>
    </row>
    <row r="1809" spans="1:41" s="18" customFormat="1">
      <c r="A1809" s="69">
        <v>40388</v>
      </c>
      <c r="B1809" s="69" t="s">
        <v>3595</v>
      </c>
      <c r="C1809" s="69" t="s">
        <v>3596</v>
      </c>
      <c r="D1809" s="18">
        <v>1</v>
      </c>
      <c r="E1809" s="18">
        <v>2</v>
      </c>
      <c r="F1809" s="18">
        <v>1</v>
      </c>
      <c r="G1809" s="18">
        <v>36</v>
      </c>
      <c r="H1809" s="18">
        <v>0</v>
      </c>
      <c r="I1809" s="18">
        <v>212</v>
      </c>
      <c r="J1809" s="18">
        <v>311</v>
      </c>
      <c r="K1809" s="18">
        <v>1000</v>
      </c>
      <c r="L1809" s="18">
        <v>40</v>
      </c>
      <c r="M1809" s="18">
        <v>0</v>
      </c>
      <c r="N1809" s="18">
        <v>424</v>
      </c>
      <c r="O1809" s="18">
        <v>622</v>
      </c>
      <c r="P1809" s="18">
        <v>1000</v>
      </c>
      <c r="Q1809" s="18">
        <v>0</v>
      </c>
      <c r="R1809" s="18">
        <v>0</v>
      </c>
      <c r="S1809" s="18">
        <v>0</v>
      </c>
      <c r="T1809" s="18">
        <v>0</v>
      </c>
      <c r="U1809" s="18">
        <v>0</v>
      </c>
      <c r="V1809" s="18">
        <v>0</v>
      </c>
      <c r="W1809" s="18">
        <v>0</v>
      </c>
      <c r="X1809" s="18">
        <v>0</v>
      </c>
      <c r="Y1809" s="18">
        <v>0</v>
      </c>
      <c r="Z1809" s="18">
        <v>0</v>
      </c>
      <c r="AA1809" s="18">
        <v>0</v>
      </c>
      <c r="AB1809" s="18">
        <v>0</v>
      </c>
      <c r="AC1809" s="18">
        <v>0</v>
      </c>
      <c r="AD1809" s="18">
        <v>0</v>
      </c>
      <c r="AE1809" s="18">
        <v>0</v>
      </c>
      <c r="AF1809" s="18">
        <v>212</v>
      </c>
      <c r="AG1809" s="18">
        <v>311</v>
      </c>
      <c r="AH1809" s="18">
        <v>424</v>
      </c>
      <c r="AI1809" s="18">
        <v>622</v>
      </c>
      <c r="AJ1809" s="18">
        <v>0</v>
      </c>
      <c r="AK1809" s="18">
        <v>0</v>
      </c>
      <c r="AL1809" s="18">
        <v>0</v>
      </c>
      <c r="AM1809" s="18">
        <v>0</v>
      </c>
      <c r="AN1809" s="18">
        <v>0</v>
      </c>
      <c r="AO1809" s="18">
        <v>0</v>
      </c>
    </row>
    <row r="1810" spans="1:41" s="18" customFormat="1">
      <c r="A1810" s="69">
        <v>40389</v>
      </c>
      <c r="B1810" s="69" t="s">
        <v>3595</v>
      </c>
      <c r="C1810" s="69" t="s">
        <v>3596</v>
      </c>
      <c r="D1810" s="18">
        <v>1</v>
      </c>
      <c r="E1810" s="18">
        <v>2</v>
      </c>
      <c r="F1810" s="18">
        <v>1</v>
      </c>
      <c r="G1810" s="18">
        <v>36</v>
      </c>
      <c r="H1810" s="18">
        <v>0</v>
      </c>
      <c r="I1810" s="18">
        <v>162</v>
      </c>
      <c r="J1810" s="18">
        <v>249</v>
      </c>
      <c r="K1810" s="18">
        <v>1000</v>
      </c>
      <c r="L1810" s="18">
        <v>40</v>
      </c>
      <c r="M1810" s="18">
        <v>0</v>
      </c>
      <c r="N1810" s="18">
        <v>324</v>
      </c>
      <c r="O1810" s="18">
        <v>498</v>
      </c>
      <c r="P1810" s="18">
        <v>1000</v>
      </c>
      <c r="Q1810" s="18">
        <v>0</v>
      </c>
      <c r="R1810" s="18">
        <v>0</v>
      </c>
      <c r="S1810" s="18">
        <v>0</v>
      </c>
      <c r="T1810" s="18">
        <v>0</v>
      </c>
      <c r="U1810" s="18">
        <v>0</v>
      </c>
      <c r="V1810" s="18">
        <v>0</v>
      </c>
      <c r="W1810" s="18">
        <v>0</v>
      </c>
      <c r="X1810" s="18">
        <v>0</v>
      </c>
      <c r="Y1810" s="18">
        <v>0</v>
      </c>
      <c r="Z1810" s="18">
        <v>0</v>
      </c>
      <c r="AA1810" s="18">
        <v>0</v>
      </c>
      <c r="AB1810" s="18">
        <v>0</v>
      </c>
      <c r="AC1810" s="18">
        <v>0</v>
      </c>
      <c r="AD1810" s="18">
        <v>0</v>
      </c>
      <c r="AE1810" s="18">
        <v>0</v>
      </c>
      <c r="AF1810" s="18">
        <v>162</v>
      </c>
      <c r="AG1810" s="18">
        <v>249</v>
      </c>
      <c r="AH1810" s="18">
        <v>324</v>
      </c>
      <c r="AI1810" s="18">
        <v>498</v>
      </c>
      <c r="AJ1810" s="18">
        <v>0</v>
      </c>
      <c r="AK1810" s="18">
        <v>0</v>
      </c>
      <c r="AL1810" s="18">
        <v>0</v>
      </c>
      <c r="AM1810" s="18">
        <v>0</v>
      </c>
      <c r="AN1810" s="18">
        <v>0</v>
      </c>
      <c r="AO1810" s="18">
        <v>0</v>
      </c>
    </row>
    <row r="1811" spans="1:41" s="18" customFormat="1">
      <c r="A1811" s="69">
        <v>40390</v>
      </c>
      <c r="B1811" s="69" t="s">
        <v>3595</v>
      </c>
      <c r="C1811" s="69" t="s">
        <v>3596</v>
      </c>
      <c r="D1811" s="18">
        <v>1</v>
      </c>
      <c r="E1811" s="18">
        <v>2</v>
      </c>
      <c r="F1811" s="18">
        <v>1</v>
      </c>
      <c r="G1811" s="18">
        <v>36</v>
      </c>
      <c r="H1811" s="18">
        <v>0</v>
      </c>
      <c r="I1811" s="18">
        <v>183</v>
      </c>
      <c r="J1811" s="18">
        <v>274</v>
      </c>
      <c r="K1811" s="18">
        <v>1000</v>
      </c>
      <c r="L1811" s="18">
        <v>40</v>
      </c>
      <c r="M1811" s="18">
        <v>0</v>
      </c>
      <c r="N1811" s="18">
        <v>366</v>
      </c>
      <c r="O1811" s="18">
        <v>548</v>
      </c>
      <c r="P1811" s="18">
        <v>1000</v>
      </c>
      <c r="Q1811" s="18">
        <v>0</v>
      </c>
      <c r="R1811" s="18">
        <v>0</v>
      </c>
      <c r="S1811" s="18">
        <v>0</v>
      </c>
      <c r="T1811" s="18">
        <v>0</v>
      </c>
      <c r="U1811" s="18">
        <v>0</v>
      </c>
      <c r="V1811" s="18">
        <v>0</v>
      </c>
      <c r="W1811" s="18">
        <v>0</v>
      </c>
      <c r="X1811" s="18">
        <v>0</v>
      </c>
      <c r="Y1811" s="18">
        <v>0</v>
      </c>
      <c r="Z1811" s="18">
        <v>0</v>
      </c>
      <c r="AA1811" s="18">
        <v>0</v>
      </c>
      <c r="AB1811" s="18">
        <v>0</v>
      </c>
      <c r="AC1811" s="18">
        <v>0</v>
      </c>
      <c r="AD1811" s="18">
        <v>0</v>
      </c>
      <c r="AE1811" s="18">
        <v>0</v>
      </c>
      <c r="AF1811" s="18">
        <v>183</v>
      </c>
      <c r="AG1811" s="18">
        <v>274</v>
      </c>
      <c r="AH1811" s="18">
        <v>366</v>
      </c>
      <c r="AI1811" s="18">
        <v>548</v>
      </c>
      <c r="AJ1811" s="18">
        <v>0</v>
      </c>
      <c r="AK1811" s="18">
        <v>0</v>
      </c>
      <c r="AL1811" s="18">
        <v>0</v>
      </c>
      <c r="AM1811" s="18">
        <v>0</v>
      </c>
      <c r="AN1811" s="18">
        <v>0</v>
      </c>
      <c r="AO1811" s="18">
        <v>0</v>
      </c>
    </row>
    <row r="1812" spans="1:41" s="18" customFormat="1">
      <c r="A1812" s="69">
        <v>40391</v>
      </c>
      <c r="B1812" s="69" t="s">
        <v>3595</v>
      </c>
      <c r="C1812" s="69" t="s">
        <v>3596</v>
      </c>
      <c r="D1812" s="18">
        <v>1</v>
      </c>
      <c r="E1812" s="18">
        <v>2</v>
      </c>
      <c r="F1812" s="18">
        <v>1</v>
      </c>
      <c r="G1812" s="18">
        <v>36</v>
      </c>
      <c r="H1812" s="18">
        <v>0</v>
      </c>
      <c r="I1812" s="18">
        <v>191</v>
      </c>
      <c r="J1812" s="18">
        <v>286</v>
      </c>
      <c r="K1812" s="18">
        <v>1000</v>
      </c>
      <c r="L1812" s="18">
        <v>40</v>
      </c>
      <c r="M1812" s="18">
        <v>0</v>
      </c>
      <c r="N1812" s="18">
        <v>382</v>
      </c>
      <c r="O1812" s="18">
        <v>572</v>
      </c>
      <c r="P1812" s="18">
        <v>1000</v>
      </c>
      <c r="Q1812" s="18">
        <v>0</v>
      </c>
      <c r="R1812" s="18">
        <v>0</v>
      </c>
      <c r="S1812" s="18">
        <v>0</v>
      </c>
      <c r="T1812" s="18">
        <v>0</v>
      </c>
      <c r="U1812" s="18">
        <v>0</v>
      </c>
      <c r="V1812" s="18">
        <v>0</v>
      </c>
      <c r="W1812" s="18">
        <v>0</v>
      </c>
      <c r="X1812" s="18">
        <v>0</v>
      </c>
      <c r="Y1812" s="18">
        <v>0</v>
      </c>
      <c r="Z1812" s="18">
        <v>0</v>
      </c>
      <c r="AA1812" s="18">
        <v>0</v>
      </c>
      <c r="AB1812" s="18">
        <v>0</v>
      </c>
      <c r="AC1812" s="18">
        <v>0</v>
      </c>
      <c r="AD1812" s="18">
        <v>0</v>
      </c>
      <c r="AE1812" s="18">
        <v>0</v>
      </c>
      <c r="AF1812" s="18">
        <v>191</v>
      </c>
      <c r="AG1812" s="18">
        <v>286</v>
      </c>
      <c r="AH1812" s="18">
        <v>382</v>
      </c>
      <c r="AI1812" s="18">
        <v>572</v>
      </c>
      <c r="AJ1812" s="18">
        <v>0</v>
      </c>
      <c r="AK1812" s="18">
        <v>0</v>
      </c>
      <c r="AL1812" s="18">
        <v>0</v>
      </c>
      <c r="AM1812" s="18">
        <v>0</v>
      </c>
      <c r="AN1812" s="18">
        <v>0</v>
      </c>
      <c r="AO1812" s="18">
        <v>0</v>
      </c>
    </row>
    <row r="1813" spans="1:41" s="18" customFormat="1">
      <c r="A1813" s="69">
        <v>40392</v>
      </c>
      <c r="B1813" s="69" t="s">
        <v>3595</v>
      </c>
      <c r="C1813" s="69" t="s">
        <v>3596</v>
      </c>
      <c r="D1813" s="18">
        <v>1</v>
      </c>
      <c r="E1813" s="18">
        <v>2</v>
      </c>
      <c r="F1813" s="18">
        <v>1</v>
      </c>
      <c r="G1813" s="18">
        <v>36</v>
      </c>
      <c r="H1813" s="18">
        <v>0</v>
      </c>
      <c r="I1813" s="18">
        <v>212</v>
      </c>
      <c r="J1813" s="18">
        <v>311</v>
      </c>
      <c r="K1813" s="18">
        <v>1000</v>
      </c>
      <c r="L1813" s="18">
        <v>40</v>
      </c>
      <c r="M1813" s="18">
        <v>0</v>
      </c>
      <c r="N1813" s="18">
        <v>424</v>
      </c>
      <c r="O1813" s="18">
        <v>622</v>
      </c>
      <c r="P1813" s="18">
        <v>1000</v>
      </c>
      <c r="Q1813" s="18">
        <v>0</v>
      </c>
      <c r="R1813" s="18">
        <v>0</v>
      </c>
      <c r="S1813" s="18">
        <v>0</v>
      </c>
      <c r="T1813" s="18">
        <v>0</v>
      </c>
      <c r="U1813" s="18">
        <v>0</v>
      </c>
      <c r="V1813" s="18">
        <v>0</v>
      </c>
      <c r="W1813" s="18">
        <v>0</v>
      </c>
      <c r="X1813" s="18">
        <v>0</v>
      </c>
      <c r="Y1813" s="18">
        <v>0</v>
      </c>
      <c r="Z1813" s="18">
        <v>0</v>
      </c>
      <c r="AA1813" s="18">
        <v>0</v>
      </c>
      <c r="AB1813" s="18">
        <v>0</v>
      </c>
      <c r="AC1813" s="18">
        <v>0</v>
      </c>
      <c r="AD1813" s="18">
        <v>0</v>
      </c>
      <c r="AE1813" s="18">
        <v>0</v>
      </c>
      <c r="AF1813" s="18">
        <v>212</v>
      </c>
      <c r="AG1813" s="18">
        <v>311</v>
      </c>
      <c r="AH1813" s="18">
        <v>424</v>
      </c>
      <c r="AI1813" s="18">
        <v>622</v>
      </c>
      <c r="AJ1813" s="18">
        <v>0</v>
      </c>
      <c r="AK1813" s="18">
        <v>0</v>
      </c>
      <c r="AL1813" s="18">
        <v>0</v>
      </c>
      <c r="AM1813" s="18">
        <v>0</v>
      </c>
      <c r="AN1813" s="18">
        <v>0</v>
      </c>
      <c r="AO1813" s="18">
        <v>0</v>
      </c>
    </row>
    <row r="1814" spans="1:41" s="18" customFormat="1">
      <c r="A1814" s="69">
        <v>40393</v>
      </c>
      <c r="B1814" s="69" t="s">
        <v>3595</v>
      </c>
      <c r="C1814" s="69" t="s">
        <v>3596</v>
      </c>
      <c r="D1814" s="18">
        <v>1</v>
      </c>
      <c r="E1814" s="18">
        <v>2</v>
      </c>
      <c r="F1814" s="18">
        <v>1</v>
      </c>
      <c r="G1814" s="18">
        <v>36</v>
      </c>
      <c r="H1814" s="18">
        <v>0</v>
      </c>
      <c r="I1814" s="18">
        <v>162</v>
      </c>
      <c r="J1814" s="18">
        <v>249</v>
      </c>
      <c r="K1814" s="18">
        <v>1000</v>
      </c>
      <c r="L1814" s="18">
        <v>40</v>
      </c>
      <c r="M1814" s="18">
        <v>0</v>
      </c>
      <c r="N1814" s="18">
        <v>324</v>
      </c>
      <c r="O1814" s="18">
        <v>498</v>
      </c>
      <c r="P1814" s="18">
        <v>1000</v>
      </c>
      <c r="Q1814" s="18">
        <v>0</v>
      </c>
      <c r="R1814" s="18">
        <v>0</v>
      </c>
      <c r="S1814" s="18">
        <v>0</v>
      </c>
      <c r="T1814" s="18">
        <v>0</v>
      </c>
      <c r="U1814" s="18">
        <v>0</v>
      </c>
      <c r="V1814" s="18">
        <v>0</v>
      </c>
      <c r="W1814" s="18">
        <v>0</v>
      </c>
      <c r="X1814" s="18">
        <v>0</v>
      </c>
      <c r="Y1814" s="18">
        <v>0</v>
      </c>
      <c r="Z1814" s="18">
        <v>0</v>
      </c>
      <c r="AA1814" s="18">
        <v>0</v>
      </c>
      <c r="AB1814" s="18">
        <v>0</v>
      </c>
      <c r="AC1814" s="18">
        <v>0</v>
      </c>
      <c r="AD1814" s="18">
        <v>0</v>
      </c>
      <c r="AE1814" s="18">
        <v>0</v>
      </c>
      <c r="AF1814" s="18">
        <v>162</v>
      </c>
      <c r="AG1814" s="18">
        <v>249</v>
      </c>
      <c r="AH1814" s="18">
        <v>324</v>
      </c>
      <c r="AI1814" s="18">
        <v>498</v>
      </c>
      <c r="AJ1814" s="18">
        <v>0</v>
      </c>
      <c r="AK1814" s="18">
        <v>0</v>
      </c>
      <c r="AL1814" s="18">
        <v>0</v>
      </c>
      <c r="AM1814" s="18">
        <v>0</v>
      </c>
      <c r="AN1814" s="18">
        <v>0</v>
      </c>
      <c r="AO1814" s="18">
        <v>0</v>
      </c>
    </row>
    <row r="1815" spans="1:41" s="18" customFormat="1">
      <c r="A1815" s="69">
        <v>40394</v>
      </c>
      <c r="B1815" s="69" t="s">
        <v>3595</v>
      </c>
      <c r="C1815" s="69" t="s">
        <v>3596</v>
      </c>
      <c r="D1815" s="18">
        <v>1</v>
      </c>
      <c r="E1815" s="18">
        <v>2</v>
      </c>
      <c r="F1815" s="18">
        <v>1</v>
      </c>
      <c r="G1815" s="18">
        <v>36</v>
      </c>
      <c r="H1815" s="18">
        <v>0</v>
      </c>
      <c r="I1815" s="18">
        <v>183</v>
      </c>
      <c r="J1815" s="18">
        <v>274</v>
      </c>
      <c r="K1815" s="18">
        <v>1000</v>
      </c>
      <c r="L1815" s="18">
        <v>40</v>
      </c>
      <c r="M1815" s="18">
        <v>0</v>
      </c>
      <c r="N1815" s="18">
        <v>366</v>
      </c>
      <c r="O1815" s="18">
        <v>548</v>
      </c>
      <c r="P1815" s="18">
        <v>1000</v>
      </c>
      <c r="Q1815" s="18">
        <v>0</v>
      </c>
      <c r="R1815" s="18">
        <v>0</v>
      </c>
      <c r="S1815" s="18">
        <v>0</v>
      </c>
      <c r="T1815" s="18">
        <v>0</v>
      </c>
      <c r="U1815" s="18">
        <v>0</v>
      </c>
      <c r="V1815" s="18">
        <v>0</v>
      </c>
      <c r="W1815" s="18">
        <v>0</v>
      </c>
      <c r="X1815" s="18">
        <v>0</v>
      </c>
      <c r="Y1815" s="18">
        <v>0</v>
      </c>
      <c r="Z1815" s="18">
        <v>0</v>
      </c>
      <c r="AA1815" s="18">
        <v>0</v>
      </c>
      <c r="AB1815" s="18">
        <v>0</v>
      </c>
      <c r="AC1815" s="18">
        <v>0</v>
      </c>
      <c r="AD1815" s="18">
        <v>0</v>
      </c>
      <c r="AE1815" s="18">
        <v>0</v>
      </c>
      <c r="AF1815" s="18">
        <v>183</v>
      </c>
      <c r="AG1815" s="18">
        <v>274</v>
      </c>
      <c r="AH1815" s="18">
        <v>366</v>
      </c>
      <c r="AI1815" s="18">
        <v>548</v>
      </c>
      <c r="AJ1815" s="18">
        <v>0</v>
      </c>
      <c r="AK1815" s="18">
        <v>0</v>
      </c>
      <c r="AL1815" s="18">
        <v>0</v>
      </c>
      <c r="AM1815" s="18">
        <v>0</v>
      </c>
      <c r="AN1815" s="18">
        <v>0</v>
      </c>
      <c r="AO1815" s="18">
        <v>0</v>
      </c>
    </row>
    <row r="1816" spans="1:41" s="18" customFormat="1">
      <c r="A1816" s="69">
        <v>40395</v>
      </c>
      <c r="B1816" s="69" t="s">
        <v>3595</v>
      </c>
      <c r="C1816" s="69" t="s">
        <v>3596</v>
      </c>
      <c r="D1816" s="18">
        <v>1</v>
      </c>
      <c r="E1816" s="18">
        <v>2</v>
      </c>
      <c r="F1816" s="18">
        <v>1</v>
      </c>
      <c r="G1816" s="18">
        <v>36</v>
      </c>
      <c r="H1816" s="18">
        <v>0</v>
      </c>
      <c r="I1816" s="18">
        <v>191</v>
      </c>
      <c r="J1816" s="18">
        <v>286</v>
      </c>
      <c r="K1816" s="18">
        <v>1000</v>
      </c>
      <c r="L1816" s="18">
        <v>40</v>
      </c>
      <c r="M1816" s="18">
        <v>0</v>
      </c>
      <c r="N1816" s="18">
        <v>382</v>
      </c>
      <c r="O1816" s="18">
        <v>572</v>
      </c>
      <c r="P1816" s="18">
        <v>1000</v>
      </c>
      <c r="Q1816" s="18">
        <v>0</v>
      </c>
      <c r="R1816" s="18">
        <v>0</v>
      </c>
      <c r="S1816" s="18">
        <v>0</v>
      </c>
      <c r="T1816" s="18">
        <v>0</v>
      </c>
      <c r="U1816" s="18">
        <v>0</v>
      </c>
      <c r="V1816" s="18">
        <v>0</v>
      </c>
      <c r="W1816" s="18">
        <v>0</v>
      </c>
      <c r="X1816" s="18">
        <v>0</v>
      </c>
      <c r="Y1816" s="18">
        <v>0</v>
      </c>
      <c r="Z1816" s="18">
        <v>0</v>
      </c>
      <c r="AA1816" s="18">
        <v>0</v>
      </c>
      <c r="AB1816" s="18">
        <v>0</v>
      </c>
      <c r="AC1816" s="18">
        <v>0</v>
      </c>
      <c r="AD1816" s="18">
        <v>0</v>
      </c>
      <c r="AE1816" s="18">
        <v>0</v>
      </c>
      <c r="AF1816" s="18">
        <v>191</v>
      </c>
      <c r="AG1816" s="18">
        <v>286</v>
      </c>
      <c r="AH1816" s="18">
        <v>382</v>
      </c>
      <c r="AI1816" s="18">
        <v>572</v>
      </c>
      <c r="AJ1816" s="18">
        <v>0</v>
      </c>
      <c r="AK1816" s="18">
        <v>0</v>
      </c>
      <c r="AL1816" s="18">
        <v>0</v>
      </c>
      <c r="AM1816" s="18">
        <v>0</v>
      </c>
      <c r="AN1816" s="18">
        <v>0</v>
      </c>
      <c r="AO1816" s="18">
        <v>0</v>
      </c>
    </row>
    <row r="1817" spans="1:41" s="18" customFormat="1">
      <c r="A1817" s="69">
        <v>40396</v>
      </c>
      <c r="B1817" s="69" t="s">
        <v>3595</v>
      </c>
      <c r="C1817" s="69" t="s">
        <v>3596</v>
      </c>
      <c r="D1817" s="18">
        <v>1</v>
      </c>
      <c r="E1817" s="18">
        <v>2</v>
      </c>
      <c r="F1817" s="18">
        <v>1</v>
      </c>
      <c r="G1817" s="18">
        <v>36</v>
      </c>
      <c r="H1817" s="18">
        <v>0</v>
      </c>
      <c r="I1817" s="18">
        <v>212</v>
      </c>
      <c r="J1817" s="18">
        <v>311</v>
      </c>
      <c r="K1817" s="18">
        <v>1000</v>
      </c>
      <c r="L1817" s="18">
        <v>40</v>
      </c>
      <c r="M1817" s="18">
        <v>0</v>
      </c>
      <c r="N1817" s="18">
        <v>424</v>
      </c>
      <c r="O1817" s="18">
        <v>622</v>
      </c>
      <c r="P1817" s="18">
        <v>1000</v>
      </c>
      <c r="Q1817" s="18">
        <v>0</v>
      </c>
      <c r="R1817" s="18">
        <v>0</v>
      </c>
      <c r="S1817" s="18">
        <v>0</v>
      </c>
      <c r="T1817" s="18">
        <v>0</v>
      </c>
      <c r="U1817" s="18">
        <v>0</v>
      </c>
      <c r="V1817" s="18">
        <v>0</v>
      </c>
      <c r="W1817" s="18">
        <v>0</v>
      </c>
      <c r="X1817" s="18">
        <v>0</v>
      </c>
      <c r="Y1817" s="18">
        <v>0</v>
      </c>
      <c r="Z1817" s="18">
        <v>0</v>
      </c>
      <c r="AA1817" s="18">
        <v>0</v>
      </c>
      <c r="AB1817" s="18">
        <v>0</v>
      </c>
      <c r="AC1817" s="18">
        <v>0</v>
      </c>
      <c r="AD1817" s="18">
        <v>0</v>
      </c>
      <c r="AE1817" s="18">
        <v>0</v>
      </c>
      <c r="AF1817" s="18">
        <v>212</v>
      </c>
      <c r="AG1817" s="18">
        <v>311</v>
      </c>
      <c r="AH1817" s="18">
        <v>424</v>
      </c>
      <c r="AI1817" s="18">
        <v>622</v>
      </c>
      <c r="AJ1817" s="18">
        <v>0</v>
      </c>
      <c r="AK1817" s="18">
        <v>0</v>
      </c>
      <c r="AL1817" s="18">
        <v>0</v>
      </c>
      <c r="AM1817" s="18">
        <v>0</v>
      </c>
      <c r="AN1817" s="18">
        <v>0</v>
      </c>
      <c r="AO1817" s="18">
        <v>0</v>
      </c>
    </row>
    <row r="1818" spans="1:41" s="18" customFormat="1">
      <c r="A1818" s="69">
        <v>40397</v>
      </c>
      <c r="B1818" s="69" t="s">
        <v>3595</v>
      </c>
      <c r="C1818" s="69" t="s">
        <v>3596</v>
      </c>
      <c r="D1818" s="18">
        <v>1</v>
      </c>
      <c r="E1818" s="18">
        <v>2</v>
      </c>
      <c r="F1818" s="18">
        <v>1</v>
      </c>
      <c r="G1818" s="18">
        <v>36</v>
      </c>
      <c r="H1818" s="18">
        <v>0</v>
      </c>
      <c r="I1818" s="18">
        <v>167</v>
      </c>
      <c r="J1818" s="18">
        <v>257</v>
      </c>
      <c r="K1818" s="18">
        <v>1000</v>
      </c>
      <c r="L1818" s="18">
        <v>40</v>
      </c>
      <c r="M1818" s="18">
        <v>0</v>
      </c>
      <c r="N1818" s="18">
        <v>334</v>
      </c>
      <c r="O1818" s="18">
        <v>514</v>
      </c>
      <c r="P1818" s="18">
        <v>1000</v>
      </c>
      <c r="Q1818" s="18">
        <v>0</v>
      </c>
      <c r="R1818" s="18">
        <v>0</v>
      </c>
      <c r="S1818" s="18">
        <v>0</v>
      </c>
      <c r="T1818" s="18">
        <v>0</v>
      </c>
      <c r="U1818" s="18">
        <v>0</v>
      </c>
      <c r="V1818" s="18">
        <v>0</v>
      </c>
      <c r="W1818" s="18">
        <v>0</v>
      </c>
      <c r="X1818" s="18">
        <v>0</v>
      </c>
      <c r="Y1818" s="18">
        <v>0</v>
      </c>
      <c r="Z1818" s="18">
        <v>0</v>
      </c>
      <c r="AA1818" s="18">
        <v>0</v>
      </c>
      <c r="AB1818" s="18">
        <v>0</v>
      </c>
      <c r="AC1818" s="18">
        <v>0</v>
      </c>
      <c r="AD1818" s="18">
        <v>0</v>
      </c>
      <c r="AE1818" s="18">
        <v>0</v>
      </c>
      <c r="AF1818" s="18">
        <v>167</v>
      </c>
      <c r="AG1818" s="18">
        <v>257</v>
      </c>
      <c r="AH1818" s="18">
        <v>334</v>
      </c>
      <c r="AI1818" s="18">
        <v>514</v>
      </c>
      <c r="AJ1818" s="18">
        <v>0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</row>
    <row r="1819" spans="1:41" s="18" customFormat="1">
      <c r="A1819" s="69">
        <v>40398</v>
      </c>
      <c r="B1819" s="69" t="s">
        <v>3595</v>
      </c>
      <c r="C1819" s="69" t="s">
        <v>3596</v>
      </c>
      <c r="D1819" s="18">
        <v>1</v>
      </c>
      <c r="E1819" s="18">
        <v>2</v>
      </c>
      <c r="F1819" s="18">
        <v>1</v>
      </c>
      <c r="G1819" s="18">
        <v>36</v>
      </c>
      <c r="H1819" s="18">
        <v>0</v>
      </c>
      <c r="I1819" s="18">
        <v>189</v>
      </c>
      <c r="J1819" s="18">
        <v>283</v>
      </c>
      <c r="K1819" s="18">
        <v>1000</v>
      </c>
      <c r="L1819" s="18">
        <v>40</v>
      </c>
      <c r="M1819" s="18">
        <v>0</v>
      </c>
      <c r="N1819" s="18">
        <v>378</v>
      </c>
      <c r="O1819" s="18">
        <v>566</v>
      </c>
      <c r="P1819" s="18">
        <v>1000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0</v>
      </c>
      <c r="X1819" s="18">
        <v>0</v>
      </c>
      <c r="Y1819" s="18">
        <v>0</v>
      </c>
      <c r="Z1819" s="18">
        <v>0</v>
      </c>
      <c r="AA1819" s="18">
        <v>0</v>
      </c>
      <c r="AB1819" s="18">
        <v>0</v>
      </c>
      <c r="AC1819" s="18">
        <v>0</v>
      </c>
      <c r="AD1819" s="18">
        <v>0</v>
      </c>
      <c r="AE1819" s="18">
        <v>0</v>
      </c>
      <c r="AF1819" s="18">
        <v>189</v>
      </c>
      <c r="AG1819" s="18">
        <v>283</v>
      </c>
      <c r="AH1819" s="18">
        <v>378</v>
      </c>
      <c r="AI1819" s="18">
        <v>566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</row>
    <row r="1820" spans="1:41" s="18" customFormat="1">
      <c r="A1820" s="69">
        <v>40399</v>
      </c>
      <c r="B1820" s="69" t="s">
        <v>3595</v>
      </c>
      <c r="C1820" s="69" t="s">
        <v>3596</v>
      </c>
      <c r="D1820" s="18">
        <v>1</v>
      </c>
      <c r="E1820" s="18">
        <v>2</v>
      </c>
      <c r="F1820" s="18">
        <v>1</v>
      </c>
      <c r="G1820" s="18">
        <v>36</v>
      </c>
      <c r="H1820" s="18">
        <v>0</v>
      </c>
      <c r="I1820" s="18">
        <v>197</v>
      </c>
      <c r="J1820" s="18">
        <v>295</v>
      </c>
      <c r="K1820" s="18">
        <v>1000</v>
      </c>
      <c r="L1820" s="18">
        <v>40</v>
      </c>
      <c r="M1820" s="18">
        <v>0</v>
      </c>
      <c r="N1820" s="18">
        <v>394</v>
      </c>
      <c r="O1820" s="18">
        <v>590</v>
      </c>
      <c r="P1820" s="18">
        <v>1000</v>
      </c>
      <c r="Q1820" s="18">
        <v>0</v>
      </c>
      <c r="R1820" s="18">
        <v>0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8">
        <v>0</v>
      </c>
      <c r="Y1820" s="18">
        <v>0</v>
      </c>
      <c r="Z1820" s="18">
        <v>0</v>
      </c>
      <c r="AA1820" s="18">
        <v>0</v>
      </c>
      <c r="AB1820" s="18">
        <v>0</v>
      </c>
      <c r="AC1820" s="18">
        <v>0</v>
      </c>
      <c r="AD1820" s="18">
        <v>0</v>
      </c>
      <c r="AE1820" s="18">
        <v>0</v>
      </c>
      <c r="AF1820" s="18">
        <v>197</v>
      </c>
      <c r="AG1820" s="18">
        <v>295</v>
      </c>
      <c r="AH1820" s="18">
        <v>394</v>
      </c>
      <c r="AI1820" s="18">
        <v>590</v>
      </c>
      <c r="AJ1820" s="18">
        <v>0</v>
      </c>
      <c r="AK1820" s="18">
        <v>0</v>
      </c>
      <c r="AL1820" s="18">
        <v>0</v>
      </c>
      <c r="AM1820" s="18">
        <v>0</v>
      </c>
      <c r="AN1820" s="18">
        <v>0</v>
      </c>
      <c r="AO1820" s="18">
        <v>0</v>
      </c>
    </row>
    <row r="1821" spans="1:41" s="18" customFormat="1">
      <c r="A1821" s="69">
        <v>40400</v>
      </c>
      <c r="B1821" s="69" t="s">
        <v>3595</v>
      </c>
      <c r="C1821" s="69" t="s">
        <v>3596</v>
      </c>
      <c r="D1821" s="18">
        <v>1</v>
      </c>
      <c r="E1821" s="18">
        <v>2</v>
      </c>
      <c r="F1821" s="18">
        <v>1</v>
      </c>
      <c r="G1821" s="18">
        <v>36</v>
      </c>
      <c r="H1821" s="18">
        <v>0</v>
      </c>
      <c r="I1821" s="18">
        <v>219</v>
      </c>
      <c r="J1821" s="18">
        <v>321</v>
      </c>
      <c r="K1821" s="18">
        <v>1000</v>
      </c>
      <c r="L1821" s="18">
        <v>40</v>
      </c>
      <c r="M1821" s="18">
        <v>0</v>
      </c>
      <c r="N1821" s="18">
        <v>438</v>
      </c>
      <c r="O1821" s="18">
        <v>642</v>
      </c>
      <c r="P1821" s="18">
        <v>1000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0</v>
      </c>
      <c r="W1821" s="18">
        <v>0</v>
      </c>
      <c r="X1821" s="18">
        <v>0</v>
      </c>
      <c r="Y1821" s="18">
        <v>0</v>
      </c>
      <c r="Z1821" s="18">
        <v>0</v>
      </c>
      <c r="AA1821" s="18">
        <v>0</v>
      </c>
      <c r="AB1821" s="18">
        <v>0</v>
      </c>
      <c r="AC1821" s="18">
        <v>0</v>
      </c>
      <c r="AD1821" s="18">
        <v>0</v>
      </c>
      <c r="AE1821" s="18">
        <v>0</v>
      </c>
      <c r="AF1821" s="18">
        <v>219</v>
      </c>
      <c r="AG1821" s="18">
        <v>321</v>
      </c>
      <c r="AH1821" s="18">
        <v>438</v>
      </c>
      <c r="AI1821" s="18">
        <v>642</v>
      </c>
      <c r="AJ1821" s="18">
        <v>0</v>
      </c>
      <c r="AK1821" s="18">
        <v>0</v>
      </c>
      <c r="AL1821" s="18">
        <v>0</v>
      </c>
      <c r="AM1821" s="18">
        <v>0</v>
      </c>
      <c r="AN1821" s="18">
        <v>0</v>
      </c>
      <c r="AO1821" s="18">
        <v>0</v>
      </c>
    </row>
    <row r="1822" spans="1:41" s="18" customFormat="1">
      <c r="A1822" s="69">
        <v>40401</v>
      </c>
      <c r="B1822" s="69" t="s">
        <v>3595</v>
      </c>
      <c r="C1822" s="69" t="s">
        <v>3596</v>
      </c>
      <c r="D1822" s="18">
        <v>1</v>
      </c>
      <c r="E1822" s="18">
        <v>2</v>
      </c>
      <c r="F1822" s="18">
        <v>1</v>
      </c>
      <c r="G1822" s="18">
        <v>36</v>
      </c>
      <c r="H1822" s="18">
        <v>0</v>
      </c>
      <c r="I1822" s="18">
        <v>167</v>
      </c>
      <c r="J1822" s="18">
        <v>257</v>
      </c>
      <c r="K1822" s="18">
        <v>1000</v>
      </c>
      <c r="L1822" s="18">
        <v>40</v>
      </c>
      <c r="M1822" s="18">
        <v>0</v>
      </c>
      <c r="N1822" s="18">
        <v>334</v>
      </c>
      <c r="O1822" s="18">
        <v>514</v>
      </c>
      <c r="P1822" s="18">
        <v>1000</v>
      </c>
      <c r="Q1822" s="18">
        <v>0</v>
      </c>
      <c r="R1822" s="18">
        <v>0</v>
      </c>
      <c r="S1822" s="18">
        <v>0</v>
      </c>
      <c r="T1822" s="18">
        <v>0</v>
      </c>
      <c r="U1822" s="18">
        <v>0</v>
      </c>
      <c r="V1822" s="18">
        <v>0</v>
      </c>
      <c r="W1822" s="18">
        <v>0</v>
      </c>
      <c r="X1822" s="18">
        <v>0</v>
      </c>
      <c r="Y1822" s="18">
        <v>0</v>
      </c>
      <c r="Z1822" s="18">
        <v>0</v>
      </c>
      <c r="AA1822" s="18">
        <v>0</v>
      </c>
      <c r="AB1822" s="18">
        <v>0</v>
      </c>
      <c r="AC1822" s="18">
        <v>0</v>
      </c>
      <c r="AD1822" s="18">
        <v>0</v>
      </c>
      <c r="AE1822" s="18">
        <v>0</v>
      </c>
      <c r="AF1822" s="18">
        <v>167</v>
      </c>
      <c r="AG1822" s="18">
        <v>257</v>
      </c>
      <c r="AH1822" s="18">
        <v>334</v>
      </c>
      <c r="AI1822" s="18">
        <v>514</v>
      </c>
      <c r="AJ1822" s="18">
        <v>0</v>
      </c>
      <c r="AK1822" s="18">
        <v>0</v>
      </c>
      <c r="AL1822" s="18">
        <v>0</v>
      </c>
      <c r="AM1822" s="18">
        <v>0</v>
      </c>
      <c r="AN1822" s="18">
        <v>0</v>
      </c>
      <c r="AO1822" s="18">
        <v>0</v>
      </c>
    </row>
    <row r="1823" spans="1:41" s="18" customFormat="1">
      <c r="A1823" s="69">
        <v>40402</v>
      </c>
      <c r="B1823" s="69" t="s">
        <v>3595</v>
      </c>
      <c r="C1823" s="69" t="s">
        <v>3596</v>
      </c>
      <c r="D1823" s="18">
        <v>1</v>
      </c>
      <c r="E1823" s="18">
        <v>2</v>
      </c>
      <c r="F1823" s="18">
        <v>1</v>
      </c>
      <c r="G1823" s="18">
        <v>36</v>
      </c>
      <c r="H1823" s="18">
        <v>0</v>
      </c>
      <c r="I1823" s="18">
        <v>189</v>
      </c>
      <c r="J1823" s="18">
        <v>283</v>
      </c>
      <c r="K1823" s="18">
        <v>1000</v>
      </c>
      <c r="L1823" s="18">
        <v>40</v>
      </c>
      <c r="M1823" s="18">
        <v>0</v>
      </c>
      <c r="N1823" s="18">
        <v>378</v>
      </c>
      <c r="O1823" s="18">
        <v>566</v>
      </c>
      <c r="P1823" s="18">
        <v>1000</v>
      </c>
      <c r="Q1823" s="18">
        <v>0</v>
      </c>
      <c r="R1823" s="18">
        <v>0</v>
      </c>
      <c r="S1823" s="18">
        <v>0</v>
      </c>
      <c r="T1823" s="18">
        <v>0</v>
      </c>
      <c r="U1823" s="18">
        <v>0</v>
      </c>
      <c r="V1823" s="18">
        <v>0</v>
      </c>
      <c r="W1823" s="18">
        <v>0</v>
      </c>
      <c r="X1823" s="18">
        <v>0</v>
      </c>
      <c r="Y1823" s="18">
        <v>0</v>
      </c>
      <c r="Z1823" s="18">
        <v>0</v>
      </c>
      <c r="AA1823" s="18">
        <v>0</v>
      </c>
      <c r="AB1823" s="18">
        <v>0</v>
      </c>
      <c r="AC1823" s="18">
        <v>0</v>
      </c>
      <c r="AD1823" s="18">
        <v>0</v>
      </c>
      <c r="AE1823" s="18">
        <v>0</v>
      </c>
      <c r="AF1823" s="18">
        <v>189</v>
      </c>
      <c r="AG1823" s="18">
        <v>283</v>
      </c>
      <c r="AH1823" s="18">
        <v>378</v>
      </c>
      <c r="AI1823" s="18">
        <v>566</v>
      </c>
      <c r="AJ1823" s="18">
        <v>0</v>
      </c>
      <c r="AK1823" s="18">
        <v>0</v>
      </c>
      <c r="AL1823" s="18">
        <v>0</v>
      </c>
      <c r="AM1823" s="18">
        <v>0</v>
      </c>
      <c r="AN1823" s="18">
        <v>0</v>
      </c>
      <c r="AO1823" s="18">
        <v>0</v>
      </c>
    </row>
    <row r="1824" spans="1:41" s="18" customFormat="1">
      <c r="A1824" s="69">
        <v>40403</v>
      </c>
      <c r="B1824" s="69" t="s">
        <v>3595</v>
      </c>
      <c r="C1824" s="69" t="s">
        <v>3596</v>
      </c>
      <c r="D1824" s="18">
        <v>1</v>
      </c>
      <c r="E1824" s="18">
        <v>2</v>
      </c>
      <c r="F1824" s="18">
        <v>1</v>
      </c>
      <c r="G1824" s="18">
        <v>36</v>
      </c>
      <c r="H1824" s="18">
        <v>0</v>
      </c>
      <c r="I1824" s="18">
        <v>197</v>
      </c>
      <c r="J1824" s="18">
        <v>295</v>
      </c>
      <c r="K1824" s="18">
        <v>1000</v>
      </c>
      <c r="L1824" s="18">
        <v>40</v>
      </c>
      <c r="M1824" s="18">
        <v>0</v>
      </c>
      <c r="N1824" s="18">
        <v>394</v>
      </c>
      <c r="O1824" s="18">
        <v>590</v>
      </c>
      <c r="P1824" s="18">
        <v>1000</v>
      </c>
      <c r="Q1824" s="18">
        <v>0</v>
      </c>
      <c r="R1824" s="18">
        <v>0</v>
      </c>
      <c r="S1824" s="18">
        <v>0</v>
      </c>
      <c r="T1824" s="18">
        <v>0</v>
      </c>
      <c r="U1824" s="18">
        <v>0</v>
      </c>
      <c r="V1824" s="18">
        <v>0</v>
      </c>
      <c r="W1824" s="18">
        <v>0</v>
      </c>
      <c r="X1824" s="18">
        <v>0</v>
      </c>
      <c r="Y1824" s="18">
        <v>0</v>
      </c>
      <c r="Z1824" s="18">
        <v>0</v>
      </c>
      <c r="AA1824" s="18">
        <v>0</v>
      </c>
      <c r="AB1824" s="18">
        <v>0</v>
      </c>
      <c r="AC1824" s="18">
        <v>0</v>
      </c>
      <c r="AD1824" s="18">
        <v>0</v>
      </c>
      <c r="AE1824" s="18">
        <v>0</v>
      </c>
      <c r="AF1824" s="18">
        <v>197</v>
      </c>
      <c r="AG1824" s="18">
        <v>295</v>
      </c>
      <c r="AH1824" s="18">
        <v>394</v>
      </c>
      <c r="AI1824" s="18">
        <v>590</v>
      </c>
      <c r="AJ1824" s="18">
        <v>0</v>
      </c>
      <c r="AK1824" s="18">
        <v>0</v>
      </c>
      <c r="AL1824" s="18">
        <v>0</v>
      </c>
      <c r="AM1824" s="18">
        <v>0</v>
      </c>
      <c r="AN1824" s="18">
        <v>0</v>
      </c>
      <c r="AO1824" s="18">
        <v>0</v>
      </c>
    </row>
    <row r="1825" spans="1:41" s="18" customFormat="1">
      <c r="A1825" s="69">
        <v>40404</v>
      </c>
      <c r="B1825" s="69" t="s">
        <v>3595</v>
      </c>
      <c r="C1825" s="69" t="s">
        <v>3596</v>
      </c>
      <c r="D1825" s="18">
        <v>1</v>
      </c>
      <c r="E1825" s="18">
        <v>2</v>
      </c>
      <c r="F1825" s="18">
        <v>1</v>
      </c>
      <c r="G1825" s="18">
        <v>36</v>
      </c>
      <c r="H1825" s="18">
        <v>0</v>
      </c>
      <c r="I1825" s="18">
        <v>219</v>
      </c>
      <c r="J1825" s="18">
        <v>321</v>
      </c>
      <c r="K1825" s="18">
        <v>1000</v>
      </c>
      <c r="L1825" s="18">
        <v>40</v>
      </c>
      <c r="M1825" s="18">
        <v>0</v>
      </c>
      <c r="N1825" s="18">
        <v>438</v>
      </c>
      <c r="O1825" s="18">
        <v>642</v>
      </c>
      <c r="P1825" s="18">
        <v>1000</v>
      </c>
      <c r="Q1825" s="18">
        <v>0</v>
      </c>
      <c r="R1825" s="18">
        <v>0</v>
      </c>
      <c r="S1825" s="18">
        <v>0</v>
      </c>
      <c r="T1825" s="18">
        <v>0</v>
      </c>
      <c r="U1825" s="18">
        <v>0</v>
      </c>
      <c r="V1825" s="18">
        <v>0</v>
      </c>
      <c r="W1825" s="18">
        <v>0</v>
      </c>
      <c r="X1825" s="18">
        <v>0</v>
      </c>
      <c r="Y1825" s="18">
        <v>0</v>
      </c>
      <c r="Z1825" s="18">
        <v>0</v>
      </c>
      <c r="AA1825" s="18">
        <v>0</v>
      </c>
      <c r="AB1825" s="18">
        <v>0</v>
      </c>
      <c r="AC1825" s="18">
        <v>0</v>
      </c>
      <c r="AD1825" s="18">
        <v>0</v>
      </c>
      <c r="AE1825" s="18">
        <v>0</v>
      </c>
      <c r="AF1825" s="18">
        <v>219</v>
      </c>
      <c r="AG1825" s="18">
        <v>321</v>
      </c>
      <c r="AH1825" s="18">
        <v>438</v>
      </c>
      <c r="AI1825" s="18">
        <v>642</v>
      </c>
      <c r="AJ1825" s="18">
        <v>0</v>
      </c>
      <c r="AK1825" s="18">
        <v>0</v>
      </c>
      <c r="AL1825" s="18">
        <v>0</v>
      </c>
      <c r="AM1825" s="18">
        <v>0</v>
      </c>
      <c r="AN1825" s="18">
        <v>0</v>
      </c>
      <c r="AO1825" s="18">
        <v>0</v>
      </c>
    </row>
    <row r="1826" spans="1:41" s="18" customFormat="1">
      <c r="A1826" s="69">
        <v>40405</v>
      </c>
      <c r="B1826" s="69" t="s">
        <v>3595</v>
      </c>
      <c r="C1826" s="69" t="s">
        <v>3596</v>
      </c>
      <c r="D1826" s="18">
        <v>1</v>
      </c>
      <c r="E1826" s="18">
        <v>2</v>
      </c>
      <c r="F1826" s="18">
        <v>1</v>
      </c>
      <c r="G1826" s="18">
        <v>36</v>
      </c>
      <c r="H1826" s="18">
        <v>0</v>
      </c>
      <c r="I1826" s="18">
        <v>167</v>
      </c>
      <c r="J1826" s="18">
        <v>257</v>
      </c>
      <c r="K1826" s="18">
        <v>1000</v>
      </c>
      <c r="L1826" s="18">
        <v>40</v>
      </c>
      <c r="M1826" s="18">
        <v>0</v>
      </c>
      <c r="N1826" s="18">
        <v>334</v>
      </c>
      <c r="O1826" s="18">
        <v>514</v>
      </c>
      <c r="P1826" s="18">
        <v>1000</v>
      </c>
      <c r="Q1826" s="18">
        <v>0</v>
      </c>
      <c r="R1826" s="18">
        <v>0</v>
      </c>
      <c r="S1826" s="18">
        <v>0</v>
      </c>
      <c r="T1826" s="18">
        <v>0</v>
      </c>
      <c r="U1826" s="18">
        <v>0</v>
      </c>
      <c r="V1826" s="18">
        <v>0</v>
      </c>
      <c r="W1826" s="18">
        <v>0</v>
      </c>
      <c r="X1826" s="18">
        <v>0</v>
      </c>
      <c r="Y1826" s="18">
        <v>0</v>
      </c>
      <c r="Z1826" s="18">
        <v>0</v>
      </c>
      <c r="AA1826" s="18">
        <v>0</v>
      </c>
      <c r="AB1826" s="18">
        <v>0</v>
      </c>
      <c r="AC1826" s="18">
        <v>0</v>
      </c>
      <c r="AD1826" s="18">
        <v>0</v>
      </c>
      <c r="AE1826" s="18">
        <v>0</v>
      </c>
      <c r="AF1826" s="18">
        <v>167</v>
      </c>
      <c r="AG1826" s="18">
        <v>257</v>
      </c>
      <c r="AH1826" s="18">
        <v>334</v>
      </c>
      <c r="AI1826" s="18">
        <v>514</v>
      </c>
      <c r="AJ1826" s="18">
        <v>0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</row>
    <row r="1827" spans="1:41" s="18" customFormat="1">
      <c r="A1827" s="69">
        <v>40406</v>
      </c>
      <c r="B1827" s="69" t="s">
        <v>3595</v>
      </c>
      <c r="C1827" s="69" t="s">
        <v>3596</v>
      </c>
      <c r="D1827" s="18">
        <v>1</v>
      </c>
      <c r="E1827" s="18">
        <v>2</v>
      </c>
      <c r="F1827" s="18">
        <v>1</v>
      </c>
      <c r="G1827" s="18">
        <v>36</v>
      </c>
      <c r="H1827" s="18">
        <v>0</v>
      </c>
      <c r="I1827" s="18">
        <v>189</v>
      </c>
      <c r="J1827" s="18">
        <v>283</v>
      </c>
      <c r="K1827" s="18">
        <v>1000</v>
      </c>
      <c r="L1827" s="18">
        <v>40</v>
      </c>
      <c r="M1827" s="18">
        <v>0</v>
      </c>
      <c r="N1827" s="18">
        <v>378</v>
      </c>
      <c r="O1827" s="18">
        <v>566</v>
      </c>
      <c r="P1827" s="18">
        <v>1000</v>
      </c>
      <c r="Q1827" s="18">
        <v>0</v>
      </c>
      <c r="R1827" s="18">
        <v>0</v>
      </c>
      <c r="S1827" s="18">
        <v>0</v>
      </c>
      <c r="T1827" s="18">
        <v>0</v>
      </c>
      <c r="U1827" s="18">
        <v>0</v>
      </c>
      <c r="V1827" s="18">
        <v>0</v>
      </c>
      <c r="W1827" s="18">
        <v>0</v>
      </c>
      <c r="X1827" s="18">
        <v>0</v>
      </c>
      <c r="Y1827" s="18">
        <v>0</v>
      </c>
      <c r="Z1827" s="18">
        <v>0</v>
      </c>
      <c r="AA1827" s="18">
        <v>0</v>
      </c>
      <c r="AB1827" s="18">
        <v>0</v>
      </c>
      <c r="AC1827" s="18">
        <v>0</v>
      </c>
      <c r="AD1827" s="18">
        <v>0</v>
      </c>
      <c r="AE1827" s="18">
        <v>0</v>
      </c>
      <c r="AF1827" s="18">
        <v>189</v>
      </c>
      <c r="AG1827" s="18">
        <v>283</v>
      </c>
      <c r="AH1827" s="18">
        <v>378</v>
      </c>
      <c r="AI1827" s="18">
        <v>566</v>
      </c>
      <c r="AJ1827" s="18">
        <v>0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</row>
    <row r="1828" spans="1:41" s="18" customFormat="1">
      <c r="A1828" s="69">
        <v>40407</v>
      </c>
      <c r="B1828" s="69" t="s">
        <v>3595</v>
      </c>
      <c r="C1828" s="69" t="s">
        <v>3596</v>
      </c>
      <c r="D1828" s="18">
        <v>1</v>
      </c>
      <c r="E1828" s="18">
        <v>2</v>
      </c>
      <c r="F1828" s="18">
        <v>1</v>
      </c>
      <c r="G1828" s="18">
        <v>36</v>
      </c>
      <c r="H1828" s="18">
        <v>0</v>
      </c>
      <c r="I1828" s="18">
        <v>197</v>
      </c>
      <c r="J1828" s="18">
        <v>295</v>
      </c>
      <c r="K1828" s="18">
        <v>1000</v>
      </c>
      <c r="L1828" s="18">
        <v>40</v>
      </c>
      <c r="M1828" s="18">
        <v>0</v>
      </c>
      <c r="N1828" s="18">
        <v>394</v>
      </c>
      <c r="O1828" s="18">
        <v>590</v>
      </c>
      <c r="P1828" s="18">
        <v>1000</v>
      </c>
      <c r="Q1828" s="18">
        <v>0</v>
      </c>
      <c r="R1828" s="18">
        <v>0</v>
      </c>
      <c r="S1828" s="18">
        <v>0</v>
      </c>
      <c r="T1828" s="18">
        <v>0</v>
      </c>
      <c r="U1828" s="18">
        <v>0</v>
      </c>
      <c r="V1828" s="18">
        <v>0</v>
      </c>
      <c r="W1828" s="18">
        <v>0</v>
      </c>
      <c r="X1828" s="18">
        <v>0</v>
      </c>
      <c r="Y1828" s="18">
        <v>0</v>
      </c>
      <c r="Z1828" s="18">
        <v>0</v>
      </c>
      <c r="AA1828" s="18">
        <v>0</v>
      </c>
      <c r="AB1828" s="18">
        <v>0</v>
      </c>
      <c r="AC1828" s="18">
        <v>0</v>
      </c>
      <c r="AD1828" s="18">
        <v>0</v>
      </c>
      <c r="AE1828" s="18">
        <v>0</v>
      </c>
      <c r="AF1828" s="18">
        <v>197</v>
      </c>
      <c r="AG1828" s="18">
        <v>295</v>
      </c>
      <c r="AH1828" s="18">
        <v>394</v>
      </c>
      <c r="AI1828" s="18">
        <v>590</v>
      </c>
      <c r="AJ1828" s="18">
        <v>0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</row>
    <row r="1829" spans="1:41" s="18" customFormat="1">
      <c r="A1829" s="69">
        <v>40408</v>
      </c>
      <c r="B1829" s="69" t="s">
        <v>3595</v>
      </c>
      <c r="C1829" s="69" t="s">
        <v>3596</v>
      </c>
      <c r="D1829" s="18">
        <v>1</v>
      </c>
      <c r="E1829" s="18">
        <v>2</v>
      </c>
      <c r="F1829" s="18">
        <v>1</v>
      </c>
      <c r="G1829" s="18">
        <v>36</v>
      </c>
      <c r="H1829" s="18">
        <v>0</v>
      </c>
      <c r="I1829" s="18">
        <v>219</v>
      </c>
      <c r="J1829" s="18">
        <v>321</v>
      </c>
      <c r="K1829" s="18">
        <v>1000</v>
      </c>
      <c r="L1829" s="18">
        <v>40</v>
      </c>
      <c r="M1829" s="18">
        <v>0</v>
      </c>
      <c r="N1829" s="18">
        <v>438</v>
      </c>
      <c r="O1829" s="18">
        <v>642</v>
      </c>
      <c r="P1829" s="18">
        <v>1000</v>
      </c>
      <c r="Q1829" s="18">
        <v>0</v>
      </c>
      <c r="R1829" s="18">
        <v>0</v>
      </c>
      <c r="S1829" s="18">
        <v>0</v>
      </c>
      <c r="T1829" s="18">
        <v>0</v>
      </c>
      <c r="U1829" s="18">
        <v>0</v>
      </c>
      <c r="V1829" s="18">
        <v>0</v>
      </c>
      <c r="W1829" s="18">
        <v>0</v>
      </c>
      <c r="X1829" s="18">
        <v>0</v>
      </c>
      <c r="Y1829" s="18">
        <v>0</v>
      </c>
      <c r="Z1829" s="18">
        <v>0</v>
      </c>
      <c r="AA1829" s="18">
        <v>0</v>
      </c>
      <c r="AB1829" s="18">
        <v>0</v>
      </c>
      <c r="AC1829" s="18">
        <v>0</v>
      </c>
      <c r="AD1829" s="18">
        <v>0</v>
      </c>
      <c r="AE1829" s="18">
        <v>0</v>
      </c>
      <c r="AF1829" s="18">
        <v>219</v>
      </c>
      <c r="AG1829" s="18">
        <v>321</v>
      </c>
      <c r="AH1829" s="18">
        <v>438</v>
      </c>
      <c r="AI1829" s="18">
        <v>642</v>
      </c>
      <c r="AJ1829" s="18">
        <v>0</v>
      </c>
      <c r="AK1829" s="18">
        <v>0</v>
      </c>
      <c r="AL1829" s="18">
        <v>0</v>
      </c>
      <c r="AM1829" s="18">
        <v>0</v>
      </c>
      <c r="AN1829" s="18">
        <v>0</v>
      </c>
      <c r="AO1829" s="18">
        <v>0</v>
      </c>
    </row>
    <row r="1830" spans="1:41" s="18" customFormat="1">
      <c r="A1830" s="69">
        <v>40409</v>
      </c>
      <c r="B1830" s="69" t="s">
        <v>3595</v>
      </c>
      <c r="C1830" s="69" t="s">
        <v>3596</v>
      </c>
      <c r="D1830" s="18">
        <v>1</v>
      </c>
      <c r="E1830" s="18">
        <v>2</v>
      </c>
      <c r="F1830" s="18">
        <v>1</v>
      </c>
      <c r="G1830" s="18">
        <v>36</v>
      </c>
      <c r="H1830" s="18">
        <v>0</v>
      </c>
      <c r="I1830" s="18">
        <v>172</v>
      </c>
      <c r="J1830" s="18">
        <v>265</v>
      </c>
      <c r="K1830" s="18">
        <v>1000</v>
      </c>
      <c r="L1830" s="18">
        <v>40</v>
      </c>
      <c r="M1830" s="18">
        <v>0</v>
      </c>
      <c r="N1830" s="18">
        <v>344</v>
      </c>
      <c r="O1830" s="18">
        <v>530</v>
      </c>
      <c r="P1830" s="18">
        <v>1000</v>
      </c>
      <c r="Q1830" s="18">
        <v>0</v>
      </c>
      <c r="R1830" s="18">
        <v>0</v>
      </c>
      <c r="S1830" s="18">
        <v>0</v>
      </c>
      <c r="T1830" s="18">
        <v>0</v>
      </c>
      <c r="U1830" s="18">
        <v>0</v>
      </c>
      <c r="V1830" s="18">
        <v>0</v>
      </c>
      <c r="W1830" s="18">
        <v>0</v>
      </c>
      <c r="X1830" s="18">
        <v>0</v>
      </c>
      <c r="Y1830" s="18">
        <v>0</v>
      </c>
      <c r="Z1830" s="18">
        <v>0</v>
      </c>
      <c r="AA1830" s="18">
        <v>0</v>
      </c>
      <c r="AB1830" s="18">
        <v>0</v>
      </c>
      <c r="AC1830" s="18">
        <v>0</v>
      </c>
      <c r="AD1830" s="18">
        <v>0</v>
      </c>
      <c r="AE1830" s="18">
        <v>0</v>
      </c>
      <c r="AF1830" s="18">
        <v>172</v>
      </c>
      <c r="AG1830" s="18">
        <v>265</v>
      </c>
      <c r="AH1830" s="18">
        <v>344</v>
      </c>
      <c r="AI1830" s="18">
        <v>530</v>
      </c>
      <c r="AJ1830" s="18">
        <v>0</v>
      </c>
      <c r="AK1830" s="18">
        <v>0</v>
      </c>
      <c r="AL1830" s="18">
        <v>0</v>
      </c>
      <c r="AM1830" s="18">
        <v>0</v>
      </c>
      <c r="AN1830" s="18">
        <v>0</v>
      </c>
      <c r="AO1830" s="18">
        <v>0</v>
      </c>
    </row>
    <row r="1831" spans="1:41" s="18" customFormat="1">
      <c r="A1831" s="69">
        <v>40410</v>
      </c>
      <c r="B1831" s="69" t="s">
        <v>3595</v>
      </c>
      <c r="C1831" s="69" t="s">
        <v>3596</v>
      </c>
      <c r="D1831" s="18">
        <v>1</v>
      </c>
      <c r="E1831" s="18">
        <v>2</v>
      </c>
      <c r="F1831" s="18">
        <v>1</v>
      </c>
      <c r="G1831" s="18">
        <v>36</v>
      </c>
      <c r="H1831" s="18">
        <v>0</v>
      </c>
      <c r="I1831" s="18">
        <v>195</v>
      </c>
      <c r="J1831" s="18">
        <v>292</v>
      </c>
      <c r="K1831" s="18">
        <v>1000</v>
      </c>
      <c r="L1831" s="18">
        <v>40</v>
      </c>
      <c r="M1831" s="18">
        <v>0</v>
      </c>
      <c r="N1831" s="18">
        <v>390</v>
      </c>
      <c r="O1831" s="18">
        <v>584</v>
      </c>
      <c r="P1831" s="18">
        <v>1000</v>
      </c>
      <c r="Q1831" s="18">
        <v>0</v>
      </c>
      <c r="R1831" s="18">
        <v>0</v>
      </c>
      <c r="S1831" s="18">
        <v>0</v>
      </c>
      <c r="T1831" s="18">
        <v>0</v>
      </c>
      <c r="U1831" s="18">
        <v>0</v>
      </c>
      <c r="V1831" s="18">
        <v>0</v>
      </c>
      <c r="W1831" s="18">
        <v>0</v>
      </c>
      <c r="X1831" s="18">
        <v>0</v>
      </c>
      <c r="Y1831" s="18">
        <v>0</v>
      </c>
      <c r="Z1831" s="18">
        <v>0</v>
      </c>
      <c r="AA1831" s="18">
        <v>0</v>
      </c>
      <c r="AB1831" s="18">
        <v>0</v>
      </c>
      <c r="AC1831" s="18">
        <v>0</v>
      </c>
      <c r="AD1831" s="18">
        <v>0</v>
      </c>
      <c r="AE1831" s="18">
        <v>0</v>
      </c>
      <c r="AF1831" s="18">
        <v>195</v>
      </c>
      <c r="AG1831" s="18">
        <v>292</v>
      </c>
      <c r="AH1831" s="18">
        <v>390</v>
      </c>
      <c r="AI1831" s="18">
        <v>584</v>
      </c>
      <c r="AJ1831" s="18">
        <v>0</v>
      </c>
      <c r="AK1831" s="18">
        <v>0</v>
      </c>
      <c r="AL1831" s="18">
        <v>0</v>
      </c>
      <c r="AM1831" s="18">
        <v>0</v>
      </c>
      <c r="AN1831" s="18">
        <v>0</v>
      </c>
      <c r="AO1831" s="18">
        <v>0</v>
      </c>
    </row>
    <row r="1832" spans="1:41" s="18" customFormat="1">
      <c r="A1832" s="69">
        <v>40411</v>
      </c>
      <c r="B1832" s="69" t="s">
        <v>3595</v>
      </c>
      <c r="C1832" s="69" t="s">
        <v>3596</v>
      </c>
      <c r="D1832" s="18">
        <v>1</v>
      </c>
      <c r="E1832" s="18">
        <v>2</v>
      </c>
      <c r="F1832" s="18">
        <v>1</v>
      </c>
      <c r="G1832" s="18">
        <v>36</v>
      </c>
      <c r="H1832" s="18">
        <v>0</v>
      </c>
      <c r="I1832" s="18">
        <v>203</v>
      </c>
      <c r="J1832" s="18">
        <v>304</v>
      </c>
      <c r="K1832" s="18">
        <v>1000</v>
      </c>
      <c r="L1832" s="18">
        <v>40</v>
      </c>
      <c r="M1832" s="18">
        <v>0</v>
      </c>
      <c r="N1832" s="18">
        <v>406</v>
      </c>
      <c r="O1832" s="18">
        <v>608</v>
      </c>
      <c r="P1832" s="18">
        <v>1000</v>
      </c>
      <c r="Q1832" s="18">
        <v>0</v>
      </c>
      <c r="R1832" s="18">
        <v>0</v>
      </c>
      <c r="S1832" s="18">
        <v>0</v>
      </c>
      <c r="T1832" s="18">
        <v>0</v>
      </c>
      <c r="U1832" s="18">
        <v>0</v>
      </c>
      <c r="V1832" s="18">
        <v>0</v>
      </c>
      <c r="W1832" s="18">
        <v>0</v>
      </c>
      <c r="X1832" s="18">
        <v>0</v>
      </c>
      <c r="Y1832" s="18">
        <v>0</v>
      </c>
      <c r="Z1832" s="18">
        <v>0</v>
      </c>
      <c r="AA1832" s="18">
        <v>0</v>
      </c>
      <c r="AB1832" s="18">
        <v>0</v>
      </c>
      <c r="AC1832" s="18">
        <v>0</v>
      </c>
      <c r="AD1832" s="18">
        <v>0</v>
      </c>
      <c r="AE1832" s="18">
        <v>0</v>
      </c>
      <c r="AF1832" s="18">
        <v>203</v>
      </c>
      <c r="AG1832" s="18">
        <v>304</v>
      </c>
      <c r="AH1832" s="18">
        <v>406</v>
      </c>
      <c r="AI1832" s="18">
        <v>608</v>
      </c>
      <c r="AJ1832" s="18">
        <v>0</v>
      </c>
      <c r="AK1832" s="18">
        <v>0</v>
      </c>
      <c r="AL1832" s="18">
        <v>0</v>
      </c>
      <c r="AM1832" s="18">
        <v>0</v>
      </c>
      <c r="AN1832" s="18">
        <v>0</v>
      </c>
      <c r="AO1832" s="18">
        <v>0</v>
      </c>
    </row>
    <row r="1833" spans="1:41" s="18" customFormat="1">
      <c r="A1833" s="69">
        <v>40412</v>
      </c>
      <c r="B1833" s="69" t="s">
        <v>3595</v>
      </c>
      <c r="C1833" s="69" t="s">
        <v>3596</v>
      </c>
      <c r="D1833" s="18">
        <v>1</v>
      </c>
      <c r="E1833" s="18">
        <v>2</v>
      </c>
      <c r="F1833" s="18">
        <v>1</v>
      </c>
      <c r="G1833" s="18">
        <v>36</v>
      </c>
      <c r="H1833" s="18">
        <v>0</v>
      </c>
      <c r="I1833" s="18">
        <v>226</v>
      </c>
      <c r="J1833" s="18">
        <v>331</v>
      </c>
      <c r="K1833" s="18">
        <v>1000</v>
      </c>
      <c r="L1833" s="18">
        <v>40</v>
      </c>
      <c r="M1833" s="18">
        <v>0</v>
      </c>
      <c r="N1833" s="18">
        <v>452</v>
      </c>
      <c r="O1833" s="18">
        <v>662</v>
      </c>
      <c r="P1833" s="18">
        <v>1000</v>
      </c>
      <c r="Q1833" s="18">
        <v>0</v>
      </c>
      <c r="R1833" s="18">
        <v>0</v>
      </c>
      <c r="S1833" s="18">
        <v>0</v>
      </c>
      <c r="T1833" s="18">
        <v>0</v>
      </c>
      <c r="U1833" s="18">
        <v>0</v>
      </c>
      <c r="V1833" s="18">
        <v>0</v>
      </c>
      <c r="W1833" s="18">
        <v>0</v>
      </c>
      <c r="X1833" s="18">
        <v>0</v>
      </c>
      <c r="Y1833" s="18">
        <v>0</v>
      </c>
      <c r="Z1833" s="18">
        <v>0</v>
      </c>
      <c r="AA1833" s="18">
        <v>0</v>
      </c>
      <c r="AB1833" s="18">
        <v>0</v>
      </c>
      <c r="AC1833" s="18">
        <v>0</v>
      </c>
      <c r="AD1833" s="18">
        <v>0</v>
      </c>
      <c r="AE1833" s="18">
        <v>0</v>
      </c>
      <c r="AF1833" s="18">
        <v>226</v>
      </c>
      <c r="AG1833" s="18">
        <v>331</v>
      </c>
      <c r="AH1833" s="18">
        <v>452</v>
      </c>
      <c r="AI1833" s="18">
        <v>662</v>
      </c>
      <c r="AJ1833" s="18">
        <v>0</v>
      </c>
      <c r="AK1833" s="18">
        <v>0</v>
      </c>
      <c r="AL1833" s="18">
        <v>0</v>
      </c>
      <c r="AM1833" s="18">
        <v>0</v>
      </c>
      <c r="AN1833" s="18">
        <v>0</v>
      </c>
      <c r="AO1833" s="18">
        <v>0</v>
      </c>
    </row>
    <row r="1834" spans="1:41" s="18" customFormat="1">
      <c r="A1834" s="69">
        <v>40413</v>
      </c>
      <c r="B1834" s="69" t="s">
        <v>3595</v>
      </c>
      <c r="C1834" s="69" t="s">
        <v>3596</v>
      </c>
      <c r="D1834" s="18">
        <v>1</v>
      </c>
      <c r="E1834" s="18">
        <v>2</v>
      </c>
      <c r="F1834" s="18">
        <v>1</v>
      </c>
      <c r="G1834" s="18">
        <v>36</v>
      </c>
      <c r="H1834" s="18">
        <v>0</v>
      </c>
      <c r="I1834" s="18">
        <v>172</v>
      </c>
      <c r="J1834" s="18">
        <v>265</v>
      </c>
      <c r="K1834" s="18">
        <v>1000</v>
      </c>
      <c r="L1834" s="18">
        <v>40</v>
      </c>
      <c r="M1834" s="18">
        <v>0</v>
      </c>
      <c r="N1834" s="18">
        <v>344</v>
      </c>
      <c r="O1834" s="18">
        <v>530</v>
      </c>
      <c r="P1834" s="18">
        <v>1000</v>
      </c>
      <c r="Q1834" s="18">
        <v>0</v>
      </c>
      <c r="R1834" s="18">
        <v>0</v>
      </c>
      <c r="S1834" s="18">
        <v>0</v>
      </c>
      <c r="T1834" s="18">
        <v>0</v>
      </c>
      <c r="U1834" s="18">
        <v>0</v>
      </c>
      <c r="V1834" s="18">
        <v>0</v>
      </c>
      <c r="W1834" s="18">
        <v>0</v>
      </c>
      <c r="X1834" s="18">
        <v>0</v>
      </c>
      <c r="Y1834" s="18">
        <v>0</v>
      </c>
      <c r="Z1834" s="18">
        <v>0</v>
      </c>
      <c r="AA1834" s="18">
        <v>0</v>
      </c>
      <c r="AB1834" s="18">
        <v>0</v>
      </c>
      <c r="AC1834" s="18">
        <v>0</v>
      </c>
      <c r="AD1834" s="18">
        <v>0</v>
      </c>
      <c r="AE1834" s="18">
        <v>0</v>
      </c>
      <c r="AF1834" s="18">
        <v>172</v>
      </c>
      <c r="AG1834" s="18">
        <v>265</v>
      </c>
      <c r="AH1834" s="18">
        <v>344</v>
      </c>
      <c r="AI1834" s="18">
        <v>530</v>
      </c>
      <c r="AJ1834" s="18">
        <v>0</v>
      </c>
      <c r="AK1834" s="18">
        <v>0</v>
      </c>
      <c r="AL1834" s="18">
        <v>0</v>
      </c>
      <c r="AM1834" s="18">
        <v>0</v>
      </c>
      <c r="AN1834" s="18">
        <v>0</v>
      </c>
      <c r="AO1834" s="18">
        <v>0</v>
      </c>
    </row>
    <row r="1835" spans="1:41" s="18" customFormat="1">
      <c r="A1835" s="69">
        <v>40414</v>
      </c>
      <c r="B1835" s="69" t="s">
        <v>3595</v>
      </c>
      <c r="C1835" s="69" t="s">
        <v>3596</v>
      </c>
      <c r="D1835" s="18">
        <v>1</v>
      </c>
      <c r="E1835" s="18">
        <v>2</v>
      </c>
      <c r="F1835" s="18">
        <v>1</v>
      </c>
      <c r="G1835" s="18">
        <v>36</v>
      </c>
      <c r="H1835" s="18">
        <v>0</v>
      </c>
      <c r="I1835" s="18">
        <v>195</v>
      </c>
      <c r="J1835" s="18">
        <v>292</v>
      </c>
      <c r="K1835" s="18">
        <v>1000</v>
      </c>
      <c r="L1835" s="18">
        <v>40</v>
      </c>
      <c r="M1835" s="18">
        <v>0</v>
      </c>
      <c r="N1835" s="18">
        <v>390</v>
      </c>
      <c r="O1835" s="18">
        <v>584</v>
      </c>
      <c r="P1835" s="18">
        <v>1000</v>
      </c>
      <c r="Q1835" s="18">
        <v>0</v>
      </c>
      <c r="R1835" s="18">
        <v>0</v>
      </c>
      <c r="S1835" s="18">
        <v>0</v>
      </c>
      <c r="T1835" s="18">
        <v>0</v>
      </c>
      <c r="U1835" s="18">
        <v>0</v>
      </c>
      <c r="V1835" s="18">
        <v>0</v>
      </c>
      <c r="W1835" s="18">
        <v>0</v>
      </c>
      <c r="X1835" s="18">
        <v>0</v>
      </c>
      <c r="Y1835" s="18">
        <v>0</v>
      </c>
      <c r="Z1835" s="18">
        <v>0</v>
      </c>
      <c r="AA1835" s="18">
        <v>0</v>
      </c>
      <c r="AB1835" s="18">
        <v>0</v>
      </c>
      <c r="AC1835" s="18">
        <v>0</v>
      </c>
      <c r="AD1835" s="18">
        <v>0</v>
      </c>
      <c r="AE1835" s="18">
        <v>0</v>
      </c>
      <c r="AF1835" s="18">
        <v>195</v>
      </c>
      <c r="AG1835" s="18">
        <v>292</v>
      </c>
      <c r="AH1835" s="18">
        <v>390</v>
      </c>
      <c r="AI1835" s="18">
        <v>584</v>
      </c>
      <c r="AJ1835" s="18">
        <v>0</v>
      </c>
      <c r="AK1835" s="18">
        <v>0</v>
      </c>
      <c r="AL1835" s="18">
        <v>0</v>
      </c>
      <c r="AM1835" s="18">
        <v>0</v>
      </c>
      <c r="AN1835" s="18">
        <v>0</v>
      </c>
      <c r="AO1835" s="18">
        <v>0</v>
      </c>
    </row>
    <row r="1836" spans="1:41" s="18" customFormat="1">
      <c r="A1836" s="69">
        <v>40415</v>
      </c>
      <c r="B1836" s="69" t="s">
        <v>3595</v>
      </c>
      <c r="C1836" s="69" t="s">
        <v>3596</v>
      </c>
      <c r="D1836" s="18">
        <v>1</v>
      </c>
      <c r="E1836" s="18">
        <v>2</v>
      </c>
      <c r="F1836" s="18">
        <v>1</v>
      </c>
      <c r="G1836" s="18">
        <v>36</v>
      </c>
      <c r="H1836" s="18">
        <v>0</v>
      </c>
      <c r="I1836" s="18">
        <v>203</v>
      </c>
      <c r="J1836" s="18">
        <v>304</v>
      </c>
      <c r="K1836" s="18">
        <v>1000</v>
      </c>
      <c r="L1836" s="18">
        <v>40</v>
      </c>
      <c r="M1836" s="18">
        <v>0</v>
      </c>
      <c r="N1836" s="18">
        <v>406</v>
      </c>
      <c r="O1836" s="18">
        <v>608</v>
      </c>
      <c r="P1836" s="18">
        <v>1000</v>
      </c>
      <c r="Q1836" s="18">
        <v>0</v>
      </c>
      <c r="R1836" s="18">
        <v>0</v>
      </c>
      <c r="S1836" s="18">
        <v>0</v>
      </c>
      <c r="T1836" s="18">
        <v>0</v>
      </c>
      <c r="U1836" s="18">
        <v>0</v>
      </c>
      <c r="V1836" s="18">
        <v>0</v>
      </c>
      <c r="W1836" s="18">
        <v>0</v>
      </c>
      <c r="X1836" s="18">
        <v>0</v>
      </c>
      <c r="Y1836" s="18">
        <v>0</v>
      </c>
      <c r="Z1836" s="18">
        <v>0</v>
      </c>
      <c r="AA1836" s="18">
        <v>0</v>
      </c>
      <c r="AB1836" s="18">
        <v>0</v>
      </c>
      <c r="AC1836" s="18">
        <v>0</v>
      </c>
      <c r="AD1836" s="18">
        <v>0</v>
      </c>
      <c r="AE1836" s="18">
        <v>0</v>
      </c>
      <c r="AF1836" s="18">
        <v>203</v>
      </c>
      <c r="AG1836" s="18">
        <v>304</v>
      </c>
      <c r="AH1836" s="18">
        <v>406</v>
      </c>
      <c r="AI1836" s="18">
        <v>608</v>
      </c>
      <c r="AJ1836" s="18">
        <v>0</v>
      </c>
      <c r="AK1836" s="18">
        <v>0</v>
      </c>
      <c r="AL1836" s="18">
        <v>0</v>
      </c>
      <c r="AM1836" s="18">
        <v>0</v>
      </c>
      <c r="AN1836" s="18">
        <v>0</v>
      </c>
      <c r="AO1836" s="18">
        <v>0</v>
      </c>
    </row>
    <row r="1837" spans="1:41" s="18" customFormat="1">
      <c r="A1837" s="69">
        <v>40416</v>
      </c>
      <c r="B1837" s="69" t="s">
        <v>3595</v>
      </c>
      <c r="C1837" s="69" t="s">
        <v>3596</v>
      </c>
      <c r="D1837" s="18">
        <v>1</v>
      </c>
      <c r="E1837" s="18">
        <v>2</v>
      </c>
      <c r="F1837" s="18">
        <v>1</v>
      </c>
      <c r="G1837" s="18">
        <v>36</v>
      </c>
      <c r="H1837" s="18">
        <v>0</v>
      </c>
      <c r="I1837" s="18">
        <v>226</v>
      </c>
      <c r="J1837" s="18">
        <v>331</v>
      </c>
      <c r="K1837" s="18">
        <v>1000</v>
      </c>
      <c r="L1837" s="18">
        <v>40</v>
      </c>
      <c r="M1837" s="18">
        <v>0</v>
      </c>
      <c r="N1837" s="18">
        <v>452</v>
      </c>
      <c r="O1837" s="18">
        <v>662</v>
      </c>
      <c r="P1837" s="18">
        <v>1000</v>
      </c>
      <c r="Q1837" s="18">
        <v>0</v>
      </c>
      <c r="R1837" s="18">
        <v>0</v>
      </c>
      <c r="S1837" s="18">
        <v>0</v>
      </c>
      <c r="T1837" s="18">
        <v>0</v>
      </c>
      <c r="U1837" s="18">
        <v>0</v>
      </c>
      <c r="V1837" s="18">
        <v>0</v>
      </c>
      <c r="W1837" s="18">
        <v>0</v>
      </c>
      <c r="X1837" s="18">
        <v>0</v>
      </c>
      <c r="Y1837" s="18">
        <v>0</v>
      </c>
      <c r="Z1837" s="18">
        <v>0</v>
      </c>
      <c r="AA1837" s="18">
        <v>0</v>
      </c>
      <c r="AB1837" s="18">
        <v>0</v>
      </c>
      <c r="AC1837" s="18">
        <v>0</v>
      </c>
      <c r="AD1837" s="18">
        <v>0</v>
      </c>
      <c r="AE1837" s="18">
        <v>0</v>
      </c>
      <c r="AF1837" s="18">
        <v>226</v>
      </c>
      <c r="AG1837" s="18">
        <v>331</v>
      </c>
      <c r="AH1837" s="18">
        <v>452</v>
      </c>
      <c r="AI1837" s="18">
        <v>662</v>
      </c>
      <c r="AJ1837" s="18">
        <v>0</v>
      </c>
      <c r="AK1837" s="18">
        <v>0</v>
      </c>
      <c r="AL1837" s="18">
        <v>0</v>
      </c>
      <c r="AM1837" s="18">
        <v>0</v>
      </c>
      <c r="AN1837" s="18">
        <v>0</v>
      </c>
      <c r="AO1837" s="18">
        <v>0</v>
      </c>
    </row>
    <row r="1838" spans="1:41" s="18" customFormat="1">
      <c r="A1838" s="69">
        <v>40417</v>
      </c>
      <c r="B1838" s="69" t="s">
        <v>3595</v>
      </c>
      <c r="C1838" s="69" t="s">
        <v>3596</v>
      </c>
      <c r="D1838" s="18">
        <v>1</v>
      </c>
      <c r="E1838" s="18">
        <v>2</v>
      </c>
      <c r="F1838" s="18">
        <v>1</v>
      </c>
      <c r="G1838" s="18">
        <v>36</v>
      </c>
      <c r="H1838" s="18">
        <v>0</v>
      </c>
      <c r="I1838" s="18">
        <v>172</v>
      </c>
      <c r="J1838" s="18">
        <v>265</v>
      </c>
      <c r="K1838" s="18">
        <v>1000</v>
      </c>
      <c r="L1838" s="18">
        <v>40</v>
      </c>
      <c r="M1838" s="18">
        <v>0</v>
      </c>
      <c r="N1838" s="18">
        <v>344</v>
      </c>
      <c r="O1838" s="18">
        <v>530</v>
      </c>
      <c r="P1838" s="18">
        <v>1000</v>
      </c>
      <c r="Q1838" s="18">
        <v>0</v>
      </c>
      <c r="R1838" s="18">
        <v>0</v>
      </c>
      <c r="S1838" s="18">
        <v>0</v>
      </c>
      <c r="T1838" s="18">
        <v>0</v>
      </c>
      <c r="U1838" s="18">
        <v>0</v>
      </c>
      <c r="V1838" s="18">
        <v>0</v>
      </c>
      <c r="W1838" s="18">
        <v>0</v>
      </c>
      <c r="X1838" s="18">
        <v>0</v>
      </c>
      <c r="Y1838" s="18">
        <v>0</v>
      </c>
      <c r="Z1838" s="18">
        <v>0</v>
      </c>
      <c r="AA1838" s="18">
        <v>0</v>
      </c>
      <c r="AB1838" s="18">
        <v>0</v>
      </c>
      <c r="AC1838" s="18">
        <v>0</v>
      </c>
      <c r="AD1838" s="18">
        <v>0</v>
      </c>
      <c r="AE1838" s="18">
        <v>0</v>
      </c>
      <c r="AF1838" s="18">
        <v>172</v>
      </c>
      <c r="AG1838" s="18">
        <v>265</v>
      </c>
      <c r="AH1838" s="18">
        <v>344</v>
      </c>
      <c r="AI1838" s="18">
        <v>530</v>
      </c>
      <c r="AJ1838" s="18">
        <v>0</v>
      </c>
      <c r="AK1838" s="18">
        <v>0</v>
      </c>
      <c r="AL1838" s="18">
        <v>0</v>
      </c>
      <c r="AM1838" s="18">
        <v>0</v>
      </c>
      <c r="AN1838" s="18">
        <v>0</v>
      </c>
      <c r="AO1838" s="18">
        <v>0</v>
      </c>
    </row>
    <row r="1839" spans="1:41" s="18" customFormat="1">
      <c r="A1839" s="69">
        <v>40418</v>
      </c>
      <c r="B1839" s="69" t="s">
        <v>3595</v>
      </c>
      <c r="C1839" s="69" t="s">
        <v>3596</v>
      </c>
      <c r="D1839" s="18">
        <v>1</v>
      </c>
      <c r="E1839" s="18">
        <v>2</v>
      </c>
      <c r="F1839" s="18">
        <v>1</v>
      </c>
      <c r="G1839" s="18">
        <v>36</v>
      </c>
      <c r="H1839" s="18">
        <v>0</v>
      </c>
      <c r="I1839" s="18">
        <v>195</v>
      </c>
      <c r="J1839" s="18">
        <v>292</v>
      </c>
      <c r="K1839" s="18">
        <v>1000</v>
      </c>
      <c r="L1839" s="18">
        <v>40</v>
      </c>
      <c r="M1839" s="18">
        <v>0</v>
      </c>
      <c r="N1839" s="18">
        <v>390</v>
      </c>
      <c r="O1839" s="18">
        <v>584</v>
      </c>
      <c r="P1839" s="18">
        <v>1000</v>
      </c>
      <c r="Q1839" s="18">
        <v>0</v>
      </c>
      <c r="R1839" s="18">
        <v>0</v>
      </c>
      <c r="S1839" s="18">
        <v>0</v>
      </c>
      <c r="T1839" s="18">
        <v>0</v>
      </c>
      <c r="U1839" s="18">
        <v>0</v>
      </c>
      <c r="V1839" s="18">
        <v>0</v>
      </c>
      <c r="W1839" s="18">
        <v>0</v>
      </c>
      <c r="X1839" s="18">
        <v>0</v>
      </c>
      <c r="Y1839" s="18">
        <v>0</v>
      </c>
      <c r="Z1839" s="18">
        <v>0</v>
      </c>
      <c r="AA1839" s="18">
        <v>0</v>
      </c>
      <c r="AB1839" s="18">
        <v>0</v>
      </c>
      <c r="AC1839" s="18">
        <v>0</v>
      </c>
      <c r="AD1839" s="18">
        <v>0</v>
      </c>
      <c r="AE1839" s="18">
        <v>0</v>
      </c>
      <c r="AF1839" s="18">
        <v>195</v>
      </c>
      <c r="AG1839" s="18">
        <v>292</v>
      </c>
      <c r="AH1839" s="18">
        <v>390</v>
      </c>
      <c r="AI1839" s="18">
        <v>584</v>
      </c>
      <c r="AJ1839" s="18">
        <v>0</v>
      </c>
      <c r="AK1839" s="18">
        <v>0</v>
      </c>
      <c r="AL1839" s="18">
        <v>0</v>
      </c>
      <c r="AM1839" s="18">
        <v>0</v>
      </c>
      <c r="AN1839" s="18">
        <v>0</v>
      </c>
      <c r="AO1839" s="18">
        <v>0</v>
      </c>
    </row>
    <row r="1840" spans="1:41" s="18" customFormat="1">
      <c r="A1840" s="69">
        <v>40419</v>
      </c>
      <c r="B1840" s="69" t="s">
        <v>3595</v>
      </c>
      <c r="C1840" s="69" t="s">
        <v>3596</v>
      </c>
      <c r="D1840" s="18">
        <v>1</v>
      </c>
      <c r="E1840" s="18">
        <v>2</v>
      </c>
      <c r="F1840" s="18">
        <v>1</v>
      </c>
      <c r="G1840" s="18">
        <v>36</v>
      </c>
      <c r="H1840" s="18">
        <v>0</v>
      </c>
      <c r="I1840" s="18">
        <v>203</v>
      </c>
      <c r="J1840" s="18">
        <v>304</v>
      </c>
      <c r="K1840" s="18">
        <v>1000</v>
      </c>
      <c r="L1840" s="18">
        <v>40</v>
      </c>
      <c r="M1840" s="18">
        <v>0</v>
      </c>
      <c r="N1840" s="18">
        <v>406</v>
      </c>
      <c r="O1840" s="18">
        <v>608</v>
      </c>
      <c r="P1840" s="18">
        <v>1000</v>
      </c>
      <c r="Q1840" s="18">
        <v>0</v>
      </c>
      <c r="R1840" s="18">
        <v>0</v>
      </c>
      <c r="S1840" s="18">
        <v>0</v>
      </c>
      <c r="T1840" s="18">
        <v>0</v>
      </c>
      <c r="U1840" s="18">
        <v>0</v>
      </c>
      <c r="V1840" s="18">
        <v>0</v>
      </c>
      <c r="W1840" s="18">
        <v>0</v>
      </c>
      <c r="X1840" s="18">
        <v>0</v>
      </c>
      <c r="Y1840" s="18">
        <v>0</v>
      </c>
      <c r="Z1840" s="18">
        <v>0</v>
      </c>
      <c r="AA1840" s="18">
        <v>0</v>
      </c>
      <c r="AB1840" s="18">
        <v>0</v>
      </c>
      <c r="AC1840" s="18">
        <v>0</v>
      </c>
      <c r="AD1840" s="18">
        <v>0</v>
      </c>
      <c r="AE1840" s="18">
        <v>0</v>
      </c>
      <c r="AF1840" s="18">
        <v>203</v>
      </c>
      <c r="AG1840" s="18">
        <v>304</v>
      </c>
      <c r="AH1840" s="18">
        <v>406</v>
      </c>
      <c r="AI1840" s="18">
        <v>608</v>
      </c>
      <c r="AJ1840" s="18">
        <v>0</v>
      </c>
      <c r="AK1840" s="18">
        <v>0</v>
      </c>
      <c r="AL1840" s="18">
        <v>0</v>
      </c>
      <c r="AM1840" s="18">
        <v>0</v>
      </c>
      <c r="AN1840" s="18">
        <v>0</v>
      </c>
      <c r="AO1840" s="18">
        <v>0</v>
      </c>
    </row>
    <row r="1841" spans="1:41" s="18" customFormat="1">
      <c r="A1841" s="69">
        <v>40420</v>
      </c>
      <c r="B1841" s="69" t="s">
        <v>3595</v>
      </c>
      <c r="C1841" s="69" t="s">
        <v>3596</v>
      </c>
      <c r="D1841" s="18">
        <v>1</v>
      </c>
      <c r="E1841" s="18">
        <v>2</v>
      </c>
      <c r="F1841" s="18">
        <v>1</v>
      </c>
      <c r="G1841" s="18">
        <v>36</v>
      </c>
      <c r="H1841" s="18">
        <v>0</v>
      </c>
      <c r="I1841" s="18">
        <v>226</v>
      </c>
      <c r="J1841" s="18">
        <v>331</v>
      </c>
      <c r="K1841" s="18">
        <v>1000</v>
      </c>
      <c r="L1841" s="18">
        <v>40</v>
      </c>
      <c r="M1841" s="18">
        <v>0</v>
      </c>
      <c r="N1841" s="18">
        <v>452</v>
      </c>
      <c r="O1841" s="18">
        <v>662</v>
      </c>
      <c r="P1841" s="18">
        <v>1000</v>
      </c>
      <c r="Q1841" s="18">
        <v>0</v>
      </c>
      <c r="R1841" s="18">
        <v>0</v>
      </c>
      <c r="S1841" s="18">
        <v>0</v>
      </c>
      <c r="T1841" s="18">
        <v>0</v>
      </c>
      <c r="U1841" s="18">
        <v>0</v>
      </c>
      <c r="V1841" s="18">
        <v>0</v>
      </c>
      <c r="W1841" s="18">
        <v>0</v>
      </c>
      <c r="X1841" s="18">
        <v>0</v>
      </c>
      <c r="Y1841" s="18">
        <v>0</v>
      </c>
      <c r="Z1841" s="18">
        <v>0</v>
      </c>
      <c r="AA1841" s="18">
        <v>0</v>
      </c>
      <c r="AB1841" s="18">
        <v>0</v>
      </c>
      <c r="AC1841" s="18">
        <v>0</v>
      </c>
      <c r="AD1841" s="18">
        <v>0</v>
      </c>
      <c r="AE1841" s="18">
        <v>0</v>
      </c>
      <c r="AF1841" s="18">
        <v>226</v>
      </c>
      <c r="AG1841" s="18">
        <v>331</v>
      </c>
      <c r="AH1841" s="18">
        <v>452</v>
      </c>
      <c r="AI1841" s="18">
        <v>662</v>
      </c>
      <c r="AJ1841" s="18">
        <v>0</v>
      </c>
      <c r="AK1841" s="18">
        <v>0</v>
      </c>
      <c r="AL1841" s="18">
        <v>0</v>
      </c>
      <c r="AM1841" s="18">
        <v>0</v>
      </c>
      <c r="AN1841" s="18">
        <v>0</v>
      </c>
      <c r="AO1841" s="18">
        <v>0</v>
      </c>
    </row>
    <row r="1842" spans="1:41" s="18" customFormat="1">
      <c r="A1842" s="69">
        <v>40421</v>
      </c>
      <c r="B1842" s="69" t="s">
        <v>3595</v>
      </c>
      <c r="C1842" s="69" t="s">
        <v>3596</v>
      </c>
      <c r="D1842" s="18">
        <v>1</v>
      </c>
      <c r="E1842" s="18">
        <v>2</v>
      </c>
      <c r="F1842" s="18">
        <v>1</v>
      </c>
      <c r="G1842" s="18">
        <v>36</v>
      </c>
      <c r="H1842" s="18">
        <v>0</v>
      </c>
      <c r="I1842" s="18">
        <v>177</v>
      </c>
      <c r="J1842" s="18">
        <v>273</v>
      </c>
      <c r="K1842" s="18">
        <v>1000</v>
      </c>
      <c r="L1842" s="18">
        <v>40</v>
      </c>
      <c r="M1842" s="18">
        <v>0</v>
      </c>
      <c r="N1842" s="18">
        <v>354</v>
      </c>
      <c r="O1842" s="18">
        <v>546</v>
      </c>
      <c r="P1842" s="18">
        <v>1000</v>
      </c>
      <c r="Q1842" s="18">
        <v>0</v>
      </c>
      <c r="R1842" s="18">
        <v>0</v>
      </c>
      <c r="S1842" s="18">
        <v>0</v>
      </c>
      <c r="T1842" s="18">
        <v>0</v>
      </c>
      <c r="U1842" s="18">
        <v>0</v>
      </c>
      <c r="V1842" s="18">
        <v>0</v>
      </c>
      <c r="W1842" s="18">
        <v>0</v>
      </c>
      <c r="X1842" s="18">
        <v>0</v>
      </c>
      <c r="Y1842" s="18">
        <v>0</v>
      </c>
      <c r="Z1842" s="18">
        <v>0</v>
      </c>
      <c r="AA1842" s="18">
        <v>0</v>
      </c>
      <c r="AB1842" s="18">
        <v>0</v>
      </c>
      <c r="AC1842" s="18">
        <v>0</v>
      </c>
      <c r="AD1842" s="18">
        <v>0</v>
      </c>
      <c r="AE1842" s="18">
        <v>0</v>
      </c>
      <c r="AF1842" s="18">
        <v>177</v>
      </c>
      <c r="AG1842" s="18">
        <v>273</v>
      </c>
      <c r="AH1842" s="18">
        <v>354</v>
      </c>
      <c r="AI1842" s="18">
        <v>546</v>
      </c>
      <c r="AJ1842" s="18">
        <v>0</v>
      </c>
      <c r="AK1842" s="18">
        <v>0</v>
      </c>
      <c r="AL1842" s="18">
        <v>0</v>
      </c>
      <c r="AM1842" s="18">
        <v>0</v>
      </c>
      <c r="AN1842" s="18">
        <v>0</v>
      </c>
      <c r="AO1842" s="18">
        <v>0</v>
      </c>
    </row>
    <row r="1843" spans="1:41" s="18" customFormat="1">
      <c r="A1843" s="69">
        <v>40422</v>
      </c>
      <c r="B1843" s="69" t="s">
        <v>3595</v>
      </c>
      <c r="C1843" s="69" t="s">
        <v>3596</v>
      </c>
      <c r="D1843" s="18">
        <v>1</v>
      </c>
      <c r="E1843" s="18">
        <v>2</v>
      </c>
      <c r="F1843" s="18">
        <v>1</v>
      </c>
      <c r="G1843" s="18">
        <v>36</v>
      </c>
      <c r="H1843" s="18">
        <v>0</v>
      </c>
      <c r="I1843" s="18">
        <v>201</v>
      </c>
      <c r="J1843" s="18">
        <v>301</v>
      </c>
      <c r="K1843" s="18">
        <v>1000</v>
      </c>
      <c r="L1843" s="18">
        <v>40</v>
      </c>
      <c r="M1843" s="18">
        <v>0</v>
      </c>
      <c r="N1843" s="18">
        <v>402</v>
      </c>
      <c r="O1843" s="18">
        <v>602</v>
      </c>
      <c r="P1843" s="18">
        <v>1000</v>
      </c>
      <c r="Q1843" s="18">
        <v>0</v>
      </c>
      <c r="R1843" s="18">
        <v>0</v>
      </c>
      <c r="S1843" s="18">
        <v>0</v>
      </c>
      <c r="T1843" s="18">
        <v>0</v>
      </c>
      <c r="U1843" s="18">
        <v>0</v>
      </c>
      <c r="V1843" s="18">
        <v>0</v>
      </c>
      <c r="W1843" s="18">
        <v>0</v>
      </c>
      <c r="X1843" s="18">
        <v>0</v>
      </c>
      <c r="Y1843" s="18">
        <v>0</v>
      </c>
      <c r="Z1843" s="18">
        <v>0</v>
      </c>
      <c r="AA1843" s="18">
        <v>0</v>
      </c>
      <c r="AB1843" s="18">
        <v>0</v>
      </c>
      <c r="AC1843" s="18">
        <v>0</v>
      </c>
      <c r="AD1843" s="18">
        <v>0</v>
      </c>
      <c r="AE1843" s="18">
        <v>0</v>
      </c>
      <c r="AF1843" s="18">
        <v>201</v>
      </c>
      <c r="AG1843" s="18">
        <v>301</v>
      </c>
      <c r="AH1843" s="18">
        <v>402</v>
      </c>
      <c r="AI1843" s="18">
        <v>602</v>
      </c>
      <c r="AJ1843" s="18">
        <v>0</v>
      </c>
      <c r="AK1843" s="18">
        <v>0</v>
      </c>
      <c r="AL1843" s="18">
        <v>0</v>
      </c>
      <c r="AM1843" s="18">
        <v>0</v>
      </c>
      <c r="AN1843" s="18">
        <v>0</v>
      </c>
      <c r="AO1843" s="18">
        <v>0</v>
      </c>
    </row>
    <row r="1844" spans="1:41" s="18" customFormat="1">
      <c r="A1844" s="69">
        <v>40423</v>
      </c>
      <c r="B1844" s="69" t="s">
        <v>3595</v>
      </c>
      <c r="C1844" s="69" t="s">
        <v>3596</v>
      </c>
      <c r="D1844" s="18">
        <v>1</v>
      </c>
      <c r="E1844" s="18">
        <v>2</v>
      </c>
      <c r="F1844" s="18">
        <v>1</v>
      </c>
      <c r="G1844" s="18">
        <v>36</v>
      </c>
      <c r="H1844" s="18">
        <v>0</v>
      </c>
      <c r="I1844" s="18">
        <v>209</v>
      </c>
      <c r="J1844" s="18">
        <v>313</v>
      </c>
      <c r="K1844" s="18">
        <v>1000</v>
      </c>
      <c r="L1844" s="18">
        <v>40</v>
      </c>
      <c r="M1844" s="18">
        <v>0</v>
      </c>
      <c r="N1844" s="18">
        <v>418</v>
      </c>
      <c r="O1844" s="18">
        <v>626</v>
      </c>
      <c r="P1844" s="18">
        <v>1000</v>
      </c>
      <c r="Q1844" s="18">
        <v>0</v>
      </c>
      <c r="R1844" s="18">
        <v>0</v>
      </c>
      <c r="S1844" s="18">
        <v>0</v>
      </c>
      <c r="T1844" s="18">
        <v>0</v>
      </c>
      <c r="U1844" s="18">
        <v>0</v>
      </c>
      <c r="V1844" s="18">
        <v>0</v>
      </c>
      <c r="W1844" s="18">
        <v>0</v>
      </c>
      <c r="X1844" s="18">
        <v>0</v>
      </c>
      <c r="Y1844" s="18">
        <v>0</v>
      </c>
      <c r="Z1844" s="18">
        <v>0</v>
      </c>
      <c r="AA1844" s="18">
        <v>0</v>
      </c>
      <c r="AB1844" s="18">
        <v>0</v>
      </c>
      <c r="AC1844" s="18">
        <v>0</v>
      </c>
      <c r="AD1844" s="18">
        <v>0</v>
      </c>
      <c r="AE1844" s="18">
        <v>0</v>
      </c>
      <c r="AF1844" s="18">
        <v>209</v>
      </c>
      <c r="AG1844" s="18">
        <v>313</v>
      </c>
      <c r="AH1844" s="18">
        <v>418</v>
      </c>
      <c r="AI1844" s="18">
        <v>626</v>
      </c>
      <c r="AJ1844" s="18">
        <v>0</v>
      </c>
      <c r="AK1844" s="18">
        <v>0</v>
      </c>
      <c r="AL1844" s="18">
        <v>0</v>
      </c>
      <c r="AM1844" s="18">
        <v>0</v>
      </c>
      <c r="AN1844" s="18">
        <v>0</v>
      </c>
      <c r="AO1844" s="18">
        <v>0</v>
      </c>
    </row>
    <row r="1845" spans="1:41" s="18" customFormat="1">
      <c r="A1845" s="69">
        <v>40424</v>
      </c>
      <c r="B1845" s="69" t="s">
        <v>3595</v>
      </c>
      <c r="C1845" s="69" t="s">
        <v>3596</v>
      </c>
      <c r="D1845" s="18">
        <v>1</v>
      </c>
      <c r="E1845" s="18">
        <v>2</v>
      </c>
      <c r="F1845" s="18">
        <v>1</v>
      </c>
      <c r="G1845" s="18">
        <v>36</v>
      </c>
      <c r="H1845" s="18">
        <v>0</v>
      </c>
      <c r="I1845" s="18">
        <v>233</v>
      </c>
      <c r="J1845" s="18">
        <v>341</v>
      </c>
      <c r="K1845" s="18">
        <v>1000</v>
      </c>
      <c r="L1845" s="18">
        <v>40</v>
      </c>
      <c r="M1845" s="18">
        <v>0</v>
      </c>
      <c r="N1845" s="18">
        <v>466</v>
      </c>
      <c r="O1845" s="18">
        <v>682</v>
      </c>
      <c r="P1845" s="18">
        <v>1000</v>
      </c>
      <c r="Q1845" s="18">
        <v>0</v>
      </c>
      <c r="R1845" s="18">
        <v>0</v>
      </c>
      <c r="S1845" s="18">
        <v>0</v>
      </c>
      <c r="T1845" s="18">
        <v>0</v>
      </c>
      <c r="U1845" s="18">
        <v>0</v>
      </c>
      <c r="V1845" s="18">
        <v>0</v>
      </c>
      <c r="W1845" s="18">
        <v>0</v>
      </c>
      <c r="X1845" s="18">
        <v>0</v>
      </c>
      <c r="Y1845" s="18">
        <v>0</v>
      </c>
      <c r="Z1845" s="18">
        <v>0</v>
      </c>
      <c r="AA1845" s="18">
        <v>0</v>
      </c>
      <c r="AB1845" s="18">
        <v>0</v>
      </c>
      <c r="AC1845" s="18">
        <v>0</v>
      </c>
      <c r="AD1845" s="18">
        <v>0</v>
      </c>
      <c r="AE1845" s="18">
        <v>0</v>
      </c>
      <c r="AF1845" s="18">
        <v>233</v>
      </c>
      <c r="AG1845" s="18">
        <v>341</v>
      </c>
      <c r="AH1845" s="18">
        <v>466</v>
      </c>
      <c r="AI1845" s="18">
        <v>682</v>
      </c>
      <c r="AJ1845" s="18">
        <v>0</v>
      </c>
      <c r="AK1845" s="18">
        <v>0</v>
      </c>
      <c r="AL1845" s="18">
        <v>0</v>
      </c>
      <c r="AM1845" s="18">
        <v>0</v>
      </c>
      <c r="AN1845" s="18">
        <v>0</v>
      </c>
      <c r="AO1845" s="18">
        <v>0</v>
      </c>
    </row>
    <row r="1846" spans="1:41" s="18" customFormat="1">
      <c r="A1846" s="69">
        <v>40425</v>
      </c>
      <c r="B1846" s="69" t="s">
        <v>3595</v>
      </c>
      <c r="C1846" s="69" t="s">
        <v>3596</v>
      </c>
      <c r="D1846" s="18">
        <v>1</v>
      </c>
      <c r="E1846" s="18">
        <v>2</v>
      </c>
      <c r="F1846" s="18">
        <v>1</v>
      </c>
      <c r="G1846" s="18">
        <v>36</v>
      </c>
      <c r="H1846" s="18">
        <v>0</v>
      </c>
      <c r="I1846" s="18">
        <v>177</v>
      </c>
      <c r="J1846" s="18">
        <v>273</v>
      </c>
      <c r="K1846" s="18">
        <v>1000</v>
      </c>
      <c r="L1846" s="18">
        <v>40</v>
      </c>
      <c r="M1846" s="18">
        <v>0</v>
      </c>
      <c r="N1846" s="18">
        <v>354</v>
      </c>
      <c r="O1846" s="18">
        <v>546</v>
      </c>
      <c r="P1846" s="18">
        <v>1000</v>
      </c>
      <c r="Q1846" s="18">
        <v>0</v>
      </c>
      <c r="R1846" s="18">
        <v>0</v>
      </c>
      <c r="S1846" s="18">
        <v>0</v>
      </c>
      <c r="T1846" s="18">
        <v>0</v>
      </c>
      <c r="U1846" s="18">
        <v>0</v>
      </c>
      <c r="V1846" s="18">
        <v>0</v>
      </c>
      <c r="W1846" s="18">
        <v>0</v>
      </c>
      <c r="X1846" s="18">
        <v>0</v>
      </c>
      <c r="Y1846" s="18">
        <v>0</v>
      </c>
      <c r="Z1846" s="18">
        <v>0</v>
      </c>
      <c r="AA1846" s="18">
        <v>0</v>
      </c>
      <c r="AB1846" s="18">
        <v>0</v>
      </c>
      <c r="AC1846" s="18">
        <v>0</v>
      </c>
      <c r="AD1846" s="18">
        <v>0</v>
      </c>
      <c r="AE1846" s="18">
        <v>0</v>
      </c>
      <c r="AF1846" s="18">
        <v>177</v>
      </c>
      <c r="AG1846" s="18">
        <v>273</v>
      </c>
      <c r="AH1846" s="18">
        <v>354</v>
      </c>
      <c r="AI1846" s="18">
        <v>546</v>
      </c>
      <c r="AJ1846" s="18">
        <v>0</v>
      </c>
      <c r="AK1846" s="18">
        <v>0</v>
      </c>
      <c r="AL1846" s="18">
        <v>0</v>
      </c>
      <c r="AM1846" s="18">
        <v>0</v>
      </c>
      <c r="AN1846" s="18">
        <v>0</v>
      </c>
      <c r="AO1846" s="18">
        <v>0</v>
      </c>
    </row>
    <row r="1847" spans="1:41" s="18" customFormat="1">
      <c r="A1847" s="69">
        <v>40426</v>
      </c>
      <c r="B1847" s="69" t="s">
        <v>3595</v>
      </c>
      <c r="C1847" s="69" t="s">
        <v>3596</v>
      </c>
      <c r="D1847" s="18">
        <v>1</v>
      </c>
      <c r="E1847" s="18">
        <v>2</v>
      </c>
      <c r="F1847" s="18">
        <v>1</v>
      </c>
      <c r="G1847" s="18">
        <v>36</v>
      </c>
      <c r="H1847" s="18">
        <v>0</v>
      </c>
      <c r="I1847" s="18">
        <v>201</v>
      </c>
      <c r="J1847" s="18">
        <v>301</v>
      </c>
      <c r="K1847" s="18">
        <v>1000</v>
      </c>
      <c r="L1847" s="18">
        <v>40</v>
      </c>
      <c r="M1847" s="18">
        <v>0</v>
      </c>
      <c r="N1847" s="18">
        <v>402</v>
      </c>
      <c r="O1847" s="18">
        <v>602</v>
      </c>
      <c r="P1847" s="18">
        <v>1000</v>
      </c>
      <c r="Q1847" s="18">
        <v>0</v>
      </c>
      <c r="R1847" s="18">
        <v>0</v>
      </c>
      <c r="S1847" s="18">
        <v>0</v>
      </c>
      <c r="T1847" s="18">
        <v>0</v>
      </c>
      <c r="U1847" s="18">
        <v>0</v>
      </c>
      <c r="V1847" s="18">
        <v>0</v>
      </c>
      <c r="W1847" s="18">
        <v>0</v>
      </c>
      <c r="X1847" s="18">
        <v>0</v>
      </c>
      <c r="Y1847" s="18">
        <v>0</v>
      </c>
      <c r="Z1847" s="18">
        <v>0</v>
      </c>
      <c r="AA1847" s="18">
        <v>0</v>
      </c>
      <c r="AB1847" s="18">
        <v>0</v>
      </c>
      <c r="AC1847" s="18">
        <v>0</v>
      </c>
      <c r="AD1847" s="18">
        <v>0</v>
      </c>
      <c r="AE1847" s="18">
        <v>0</v>
      </c>
      <c r="AF1847" s="18">
        <v>201</v>
      </c>
      <c r="AG1847" s="18">
        <v>301</v>
      </c>
      <c r="AH1847" s="18">
        <v>402</v>
      </c>
      <c r="AI1847" s="18">
        <v>602</v>
      </c>
      <c r="AJ1847" s="18">
        <v>0</v>
      </c>
      <c r="AK1847" s="18">
        <v>0</v>
      </c>
      <c r="AL1847" s="18">
        <v>0</v>
      </c>
      <c r="AM1847" s="18">
        <v>0</v>
      </c>
      <c r="AN1847" s="18">
        <v>0</v>
      </c>
      <c r="AO1847" s="18">
        <v>0</v>
      </c>
    </row>
    <row r="1848" spans="1:41" s="18" customFormat="1">
      <c r="A1848" s="69">
        <v>40427</v>
      </c>
      <c r="B1848" s="69" t="s">
        <v>3595</v>
      </c>
      <c r="C1848" s="69" t="s">
        <v>3596</v>
      </c>
      <c r="D1848" s="18">
        <v>1</v>
      </c>
      <c r="E1848" s="18">
        <v>2</v>
      </c>
      <c r="F1848" s="18">
        <v>1</v>
      </c>
      <c r="G1848" s="18">
        <v>36</v>
      </c>
      <c r="H1848" s="18">
        <v>0</v>
      </c>
      <c r="I1848" s="18">
        <v>209</v>
      </c>
      <c r="J1848" s="18">
        <v>313</v>
      </c>
      <c r="K1848" s="18">
        <v>1000</v>
      </c>
      <c r="L1848" s="18">
        <v>40</v>
      </c>
      <c r="M1848" s="18">
        <v>0</v>
      </c>
      <c r="N1848" s="18">
        <v>418</v>
      </c>
      <c r="O1848" s="18">
        <v>626</v>
      </c>
      <c r="P1848" s="18">
        <v>1000</v>
      </c>
      <c r="Q1848" s="18">
        <v>0</v>
      </c>
      <c r="R1848" s="18">
        <v>0</v>
      </c>
      <c r="S1848" s="18">
        <v>0</v>
      </c>
      <c r="T1848" s="18">
        <v>0</v>
      </c>
      <c r="U1848" s="18">
        <v>0</v>
      </c>
      <c r="V1848" s="18">
        <v>0</v>
      </c>
      <c r="W1848" s="18">
        <v>0</v>
      </c>
      <c r="X1848" s="18">
        <v>0</v>
      </c>
      <c r="Y1848" s="18">
        <v>0</v>
      </c>
      <c r="Z1848" s="18">
        <v>0</v>
      </c>
      <c r="AA1848" s="18">
        <v>0</v>
      </c>
      <c r="AB1848" s="18">
        <v>0</v>
      </c>
      <c r="AC1848" s="18">
        <v>0</v>
      </c>
      <c r="AD1848" s="18">
        <v>0</v>
      </c>
      <c r="AE1848" s="18">
        <v>0</v>
      </c>
      <c r="AF1848" s="18">
        <v>209</v>
      </c>
      <c r="AG1848" s="18">
        <v>313</v>
      </c>
      <c r="AH1848" s="18">
        <v>418</v>
      </c>
      <c r="AI1848" s="18">
        <v>626</v>
      </c>
      <c r="AJ1848" s="18">
        <v>0</v>
      </c>
      <c r="AK1848" s="18">
        <v>0</v>
      </c>
      <c r="AL1848" s="18">
        <v>0</v>
      </c>
      <c r="AM1848" s="18">
        <v>0</v>
      </c>
      <c r="AN1848" s="18">
        <v>0</v>
      </c>
      <c r="AO1848" s="18">
        <v>0</v>
      </c>
    </row>
    <row r="1849" spans="1:41" s="18" customFormat="1">
      <c r="A1849" s="69">
        <v>40428</v>
      </c>
      <c r="B1849" s="69" t="s">
        <v>3595</v>
      </c>
      <c r="C1849" s="69" t="s">
        <v>3596</v>
      </c>
      <c r="D1849" s="18">
        <v>1</v>
      </c>
      <c r="E1849" s="18">
        <v>2</v>
      </c>
      <c r="F1849" s="18">
        <v>1</v>
      </c>
      <c r="G1849" s="18">
        <v>36</v>
      </c>
      <c r="H1849" s="18">
        <v>0</v>
      </c>
      <c r="I1849" s="18">
        <v>233</v>
      </c>
      <c r="J1849" s="18">
        <v>341</v>
      </c>
      <c r="K1849" s="18">
        <v>1000</v>
      </c>
      <c r="L1849" s="18">
        <v>40</v>
      </c>
      <c r="M1849" s="18">
        <v>0</v>
      </c>
      <c r="N1849" s="18">
        <v>466</v>
      </c>
      <c r="O1849" s="18">
        <v>682</v>
      </c>
      <c r="P1849" s="18">
        <v>1000</v>
      </c>
      <c r="Q1849" s="18">
        <v>0</v>
      </c>
      <c r="R1849" s="18">
        <v>0</v>
      </c>
      <c r="S1849" s="18">
        <v>0</v>
      </c>
      <c r="T1849" s="18">
        <v>0</v>
      </c>
      <c r="U1849" s="18">
        <v>0</v>
      </c>
      <c r="V1849" s="18">
        <v>0</v>
      </c>
      <c r="W1849" s="18">
        <v>0</v>
      </c>
      <c r="X1849" s="18">
        <v>0</v>
      </c>
      <c r="Y1849" s="18">
        <v>0</v>
      </c>
      <c r="Z1849" s="18">
        <v>0</v>
      </c>
      <c r="AA1849" s="18">
        <v>0</v>
      </c>
      <c r="AB1849" s="18">
        <v>0</v>
      </c>
      <c r="AC1849" s="18">
        <v>0</v>
      </c>
      <c r="AD1849" s="18">
        <v>0</v>
      </c>
      <c r="AE1849" s="18">
        <v>0</v>
      </c>
      <c r="AF1849" s="18">
        <v>233</v>
      </c>
      <c r="AG1849" s="18">
        <v>341</v>
      </c>
      <c r="AH1849" s="18">
        <v>466</v>
      </c>
      <c r="AI1849" s="18">
        <v>682</v>
      </c>
      <c r="AJ1849" s="18">
        <v>0</v>
      </c>
      <c r="AK1849" s="18">
        <v>0</v>
      </c>
      <c r="AL1849" s="18">
        <v>0</v>
      </c>
      <c r="AM1849" s="18">
        <v>0</v>
      </c>
      <c r="AN1849" s="18">
        <v>0</v>
      </c>
      <c r="AO1849" s="18">
        <v>0</v>
      </c>
    </row>
    <row r="1850" spans="1:41" s="18" customFormat="1">
      <c r="A1850" s="69">
        <v>40429</v>
      </c>
      <c r="B1850" s="69" t="s">
        <v>3595</v>
      </c>
      <c r="C1850" s="69" t="s">
        <v>3596</v>
      </c>
      <c r="D1850" s="18">
        <v>1</v>
      </c>
      <c r="E1850" s="18">
        <v>2</v>
      </c>
      <c r="F1850" s="18">
        <v>1</v>
      </c>
      <c r="G1850" s="18">
        <v>36</v>
      </c>
      <c r="H1850" s="18">
        <v>0</v>
      </c>
      <c r="I1850" s="18">
        <v>177</v>
      </c>
      <c r="J1850" s="18">
        <v>273</v>
      </c>
      <c r="K1850" s="18">
        <v>1000</v>
      </c>
      <c r="L1850" s="18">
        <v>40</v>
      </c>
      <c r="M1850" s="18">
        <v>0</v>
      </c>
      <c r="N1850" s="18">
        <v>354</v>
      </c>
      <c r="O1850" s="18">
        <v>546</v>
      </c>
      <c r="P1850" s="18">
        <v>1000</v>
      </c>
      <c r="Q1850" s="18">
        <v>0</v>
      </c>
      <c r="R1850" s="18">
        <v>0</v>
      </c>
      <c r="S1850" s="18">
        <v>0</v>
      </c>
      <c r="T1850" s="18">
        <v>0</v>
      </c>
      <c r="U1850" s="18">
        <v>0</v>
      </c>
      <c r="V1850" s="18">
        <v>0</v>
      </c>
      <c r="W1850" s="18">
        <v>0</v>
      </c>
      <c r="X1850" s="18">
        <v>0</v>
      </c>
      <c r="Y1850" s="18">
        <v>0</v>
      </c>
      <c r="Z1850" s="18">
        <v>0</v>
      </c>
      <c r="AA1850" s="18">
        <v>0</v>
      </c>
      <c r="AB1850" s="18">
        <v>0</v>
      </c>
      <c r="AC1850" s="18">
        <v>0</v>
      </c>
      <c r="AD1850" s="18">
        <v>0</v>
      </c>
      <c r="AE1850" s="18">
        <v>0</v>
      </c>
      <c r="AF1850" s="18">
        <v>177</v>
      </c>
      <c r="AG1850" s="18">
        <v>273</v>
      </c>
      <c r="AH1850" s="18">
        <v>354</v>
      </c>
      <c r="AI1850" s="18">
        <v>546</v>
      </c>
      <c r="AJ1850" s="18">
        <v>0</v>
      </c>
      <c r="AK1850" s="18">
        <v>0</v>
      </c>
      <c r="AL1850" s="18">
        <v>0</v>
      </c>
      <c r="AM1850" s="18">
        <v>0</v>
      </c>
      <c r="AN1850" s="18">
        <v>0</v>
      </c>
      <c r="AO1850" s="18">
        <v>0</v>
      </c>
    </row>
    <row r="1851" spans="1:41" s="18" customFormat="1">
      <c r="A1851" s="69">
        <v>40430</v>
      </c>
      <c r="B1851" s="69" t="s">
        <v>3595</v>
      </c>
      <c r="C1851" s="69" t="s">
        <v>3596</v>
      </c>
      <c r="D1851" s="18">
        <v>1</v>
      </c>
      <c r="E1851" s="18">
        <v>2</v>
      </c>
      <c r="F1851" s="18">
        <v>1</v>
      </c>
      <c r="G1851" s="18">
        <v>36</v>
      </c>
      <c r="H1851" s="18">
        <v>0</v>
      </c>
      <c r="I1851" s="18">
        <v>201</v>
      </c>
      <c r="J1851" s="18">
        <v>301</v>
      </c>
      <c r="K1851" s="18">
        <v>1000</v>
      </c>
      <c r="L1851" s="18">
        <v>40</v>
      </c>
      <c r="M1851" s="18">
        <v>0</v>
      </c>
      <c r="N1851" s="18">
        <v>402</v>
      </c>
      <c r="O1851" s="18">
        <v>602</v>
      </c>
      <c r="P1851" s="18">
        <v>1000</v>
      </c>
      <c r="Q1851" s="18">
        <v>0</v>
      </c>
      <c r="R1851" s="18">
        <v>0</v>
      </c>
      <c r="S1851" s="18">
        <v>0</v>
      </c>
      <c r="T1851" s="18">
        <v>0</v>
      </c>
      <c r="U1851" s="18">
        <v>0</v>
      </c>
      <c r="V1851" s="18">
        <v>0</v>
      </c>
      <c r="W1851" s="18">
        <v>0</v>
      </c>
      <c r="X1851" s="18">
        <v>0</v>
      </c>
      <c r="Y1851" s="18">
        <v>0</v>
      </c>
      <c r="Z1851" s="18">
        <v>0</v>
      </c>
      <c r="AA1851" s="18">
        <v>0</v>
      </c>
      <c r="AB1851" s="18">
        <v>0</v>
      </c>
      <c r="AC1851" s="18">
        <v>0</v>
      </c>
      <c r="AD1851" s="18">
        <v>0</v>
      </c>
      <c r="AE1851" s="18">
        <v>0</v>
      </c>
      <c r="AF1851" s="18">
        <v>201</v>
      </c>
      <c r="AG1851" s="18">
        <v>301</v>
      </c>
      <c r="AH1851" s="18">
        <v>402</v>
      </c>
      <c r="AI1851" s="18">
        <v>602</v>
      </c>
      <c r="AJ1851" s="18">
        <v>0</v>
      </c>
      <c r="AK1851" s="18">
        <v>0</v>
      </c>
      <c r="AL1851" s="18">
        <v>0</v>
      </c>
      <c r="AM1851" s="18">
        <v>0</v>
      </c>
      <c r="AN1851" s="18">
        <v>0</v>
      </c>
      <c r="AO1851" s="18">
        <v>0</v>
      </c>
    </row>
    <row r="1852" spans="1:41" s="18" customFormat="1">
      <c r="A1852" s="69">
        <v>40431</v>
      </c>
      <c r="B1852" s="69" t="s">
        <v>3595</v>
      </c>
      <c r="C1852" s="69" t="s">
        <v>3596</v>
      </c>
      <c r="D1852" s="18">
        <v>1</v>
      </c>
      <c r="E1852" s="18">
        <v>2</v>
      </c>
      <c r="F1852" s="18">
        <v>1</v>
      </c>
      <c r="G1852" s="18">
        <v>36</v>
      </c>
      <c r="H1852" s="18">
        <v>0</v>
      </c>
      <c r="I1852" s="18">
        <v>209</v>
      </c>
      <c r="J1852" s="18">
        <v>313</v>
      </c>
      <c r="K1852" s="18">
        <v>1000</v>
      </c>
      <c r="L1852" s="18">
        <v>40</v>
      </c>
      <c r="M1852" s="18">
        <v>0</v>
      </c>
      <c r="N1852" s="18">
        <v>418</v>
      </c>
      <c r="O1852" s="18">
        <v>626</v>
      </c>
      <c r="P1852" s="18">
        <v>1000</v>
      </c>
      <c r="Q1852" s="18">
        <v>0</v>
      </c>
      <c r="R1852" s="18">
        <v>0</v>
      </c>
      <c r="S1852" s="18">
        <v>0</v>
      </c>
      <c r="T1852" s="18">
        <v>0</v>
      </c>
      <c r="U1852" s="18">
        <v>0</v>
      </c>
      <c r="V1852" s="18">
        <v>0</v>
      </c>
      <c r="W1852" s="18">
        <v>0</v>
      </c>
      <c r="X1852" s="18">
        <v>0</v>
      </c>
      <c r="Y1852" s="18">
        <v>0</v>
      </c>
      <c r="Z1852" s="18">
        <v>0</v>
      </c>
      <c r="AA1852" s="18">
        <v>0</v>
      </c>
      <c r="AB1852" s="18">
        <v>0</v>
      </c>
      <c r="AC1852" s="18">
        <v>0</v>
      </c>
      <c r="AD1852" s="18">
        <v>0</v>
      </c>
      <c r="AE1852" s="18">
        <v>0</v>
      </c>
      <c r="AF1852" s="18">
        <v>209</v>
      </c>
      <c r="AG1852" s="18">
        <v>313</v>
      </c>
      <c r="AH1852" s="18">
        <v>418</v>
      </c>
      <c r="AI1852" s="18">
        <v>626</v>
      </c>
      <c r="AJ1852" s="18">
        <v>0</v>
      </c>
      <c r="AK1852" s="18">
        <v>0</v>
      </c>
      <c r="AL1852" s="18">
        <v>0</v>
      </c>
      <c r="AM1852" s="18">
        <v>0</v>
      </c>
      <c r="AN1852" s="18">
        <v>0</v>
      </c>
      <c r="AO1852" s="18">
        <v>0</v>
      </c>
    </row>
    <row r="1853" spans="1:41" s="18" customFormat="1">
      <c r="A1853" s="69">
        <v>40432</v>
      </c>
      <c r="B1853" s="69" t="s">
        <v>3595</v>
      </c>
      <c r="C1853" s="69" t="s">
        <v>3596</v>
      </c>
      <c r="D1853" s="18">
        <v>1</v>
      </c>
      <c r="E1853" s="18">
        <v>2</v>
      </c>
      <c r="F1853" s="18">
        <v>1</v>
      </c>
      <c r="G1853" s="18">
        <v>36</v>
      </c>
      <c r="H1853" s="18">
        <v>0</v>
      </c>
      <c r="I1853" s="18">
        <v>233</v>
      </c>
      <c r="J1853" s="18">
        <v>341</v>
      </c>
      <c r="K1853" s="18">
        <v>1000</v>
      </c>
      <c r="L1853" s="18">
        <v>40</v>
      </c>
      <c r="M1853" s="18">
        <v>0</v>
      </c>
      <c r="N1853" s="18">
        <v>466</v>
      </c>
      <c r="O1853" s="18">
        <v>682</v>
      </c>
      <c r="P1853" s="18">
        <v>1000</v>
      </c>
      <c r="Q1853" s="18">
        <v>0</v>
      </c>
      <c r="R1853" s="18">
        <v>0</v>
      </c>
      <c r="S1853" s="18">
        <v>0</v>
      </c>
      <c r="T1853" s="18">
        <v>0</v>
      </c>
      <c r="U1853" s="18">
        <v>0</v>
      </c>
      <c r="V1853" s="18">
        <v>0</v>
      </c>
      <c r="W1853" s="18">
        <v>0</v>
      </c>
      <c r="X1853" s="18">
        <v>0</v>
      </c>
      <c r="Y1853" s="18">
        <v>0</v>
      </c>
      <c r="Z1853" s="18">
        <v>0</v>
      </c>
      <c r="AA1853" s="18">
        <v>0</v>
      </c>
      <c r="AB1853" s="18">
        <v>0</v>
      </c>
      <c r="AC1853" s="18">
        <v>0</v>
      </c>
      <c r="AD1853" s="18">
        <v>0</v>
      </c>
      <c r="AE1853" s="18">
        <v>0</v>
      </c>
      <c r="AF1853" s="18">
        <v>233</v>
      </c>
      <c r="AG1853" s="18">
        <v>341</v>
      </c>
      <c r="AH1853" s="18">
        <v>466</v>
      </c>
      <c r="AI1853" s="18">
        <v>682</v>
      </c>
      <c r="AJ1853" s="18">
        <v>0</v>
      </c>
      <c r="AK1853" s="18">
        <v>0</v>
      </c>
      <c r="AL1853" s="18">
        <v>0</v>
      </c>
      <c r="AM1853" s="18">
        <v>0</v>
      </c>
      <c r="AN1853" s="18">
        <v>0</v>
      </c>
      <c r="AO1853" s="18">
        <v>0</v>
      </c>
    </row>
    <row r="1854" spans="1:41" s="18" customFormat="1">
      <c r="A1854" s="69">
        <v>40433</v>
      </c>
      <c r="B1854" s="69" t="s">
        <v>3595</v>
      </c>
      <c r="C1854" s="69" t="s">
        <v>3596</v>
      </c>
      <c r="D1854" s="18">
        <v>1</v>
      </c>
      <c r="E1854" s="18">
        <v>2</v>
      </c>
      <c r="F1854" s="18">
        <v>1</v>
      </c>
      <c r="G1854" s="18">
        <v>36</v>
      </c>
      <c r="H1854" s="18">
        <v>0</v>
      </c>
      <c r="I1854" s="18">
        <v>182</v>
      </c>
      <c r="J1854" s="18">
        <v>281</v>
      </c>
      <c r="K1854" s="18">
        <v>1000</v>
      </c>
      <c r="L1854" s="18">
        <v>40</v>
      </c>
      <c r="M1854" s="18">
        <v>0</v>
      </c>
      <c r="N1854" s="18">
        <v>364</v>
      </c>
      <c r="O1854" s="18">
        <v>562</v>
      </c>
      <c r="P1854" s="18">
        <v>1000</v>
      </c>
      <c r="Q1854" s="18">
        <v>0</v>
      </c>
      <c r="R1854" s="18">
        <v>0</v>
      </c>
      <c r="S1854" s="18">
        <v>0</v>
      </c>
      <c r="T1854" s="18">
        <v>0</v>
      </c>
      <c r="U1854" s="18">
        <v>0</v>
      </c>
      <c r="V1854" s="18">
        <v>0</v>
      </c>
      <c r="W1854" s="18">
        <v>0</v>
      </c>
      <c r="X1854" s="18">
        <v>0</v>
      </c>
      <c r="Y1854" s="18">
        <v>0</v>
      </c>
      <c r="Z1854" s="18">
        <v>0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</v>
      </c>
      <c r="AF1854" s="18">
        <v>182</v>
      </c>
      <c r="AG1854" s="18">
        <v>281</v>
      </c>
      <c r="AH1854" s="18">
        <v>364</v>
      </c>
      <c r="AI1854" s="18">
        <v>562</v>
      </c>
      <c r="AJ1854" s="18">
        <v>0</v>
      </c>
      <c r="AK1854" s="18">
        <v>0</v>
      </c>
      <c r="AL1854" s="18">
        <v>0</v>
      </c>
      <c r="AM1854" s="18">
        <v>0</v>
      </c>
      <c r="AN1854" s="18">
        <v>0</v>
      </c>
      <c r="AO1854" s="18">
        <v>0</v>
      </c>
    </row>
    <row r="1855" spans="1:41" s="18" customFormat="1">
      <c r="A1855" s="69">
        <v>40434</v>
      </c>
      <c r="B1855" s="69" t="s">
        <v>3595</v>
      </c>
      <c r="C1855" s="69" t="s">
        <v>3596</v>
      </c>
      <c r="D1855" s="18">
        <v>1</v>
      </c>
      <c r="E1855" s="18">
        <v>2</v>
      </c>
      <c r="F1855" s="18">
        <v>1</v>
      </c>
      <c r="G1855" s="18">
        <v>36</v>
      </c>
      <c r="H1855" s="18">
        <v>0</v>
      </c>
      <c r="I1855" s="18">
        <v>207</v>
      </c>
      <c r="J1855" s="18">
        <v>310</v>
      </c>
      <c r="K1855" s="18">
        <v>1000</v>
      </c>
      <c r="L1855" s="18">
        <v>40</v>
      </c>
      <c r="M1855" s="18">
        <v>0</v>
      </c>
      <c r="N1855" s="18">
        <v>414</v>
      </c>
      <c r="O1855" s="18">
        <v>620</v>
      </c>
      <c r="P1855" s="18">
        <v>1000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8">
        <v>0</v>
      </c>
      <c r="Y1855" s="18">
        <v>0</v>
      </c>
      <c r="Z1855" s="18">
        <v>0</v>
      </c>
      <c r="AA1855" s="18">
        <v>0</v>
      </c>
      <c r="AB1855" s="18">
        <v>0</v>
      </c>
      <c r="AC1855" s="18">
        <v>0</v>
      </c>
      <c r="AD1855" s="18">
        <v>0</v>
      </c>
      <c r="AE1855" s="18">
        <v>0</v>
      </c>
      <c r="AF1855" s="18">
        <v>207</v>
      </c>
      <c r="AG1855" s="18">
        <v>310</v>
      </c>
      <c r="AH1855" s="18">
        <v>414</v>
      </c>
      <c r="AI1855" s="18">
        <v>620</v>
      </c>
      <c r="AJ1855" s="18">
        <v>0</v>
      </c>
      <c r="AK1855" s="18">
        <v>0</v>
      </c>
      <c r="AL1855" s="18">
        <v>0</v>
      </c>
      <c r="AM1855" s="18">
        <v>0</v>
      </c>
      <c r="AN1855" s="18">
        <v>0</v>
      </c>
      <c r="AO1855" s="18">
        <v>0</v>
      </c>
    </row>
    <row r="1856" spans="1:41" s="18" customFormat="1">
      <c r="A1856" s="69">
        <v>40435</v>
      </c>
      <c r="B1856" s="69" t="s">
        <v>3595</v>
      </c>
      <c r="C1856" s="69" t="s">
        <v>3596</v>
      </c>
      <c r="D1856" s="18">
        <v>1</v>
      </c>
      <c r="E1856" s="18">
        <v>2</v>
      </c>
      <c r="F1856" s="18">
        <v>1</v>
      </c>
      <c r="G1856" s="18">
        <v>36</v>
      </c>
      <c r="H1856" s="18">
        <v>0</v>
      </c>
      <c r="I1856" s="18">
        <v>215</v>
      </c>
      <c r="J1856" s="18">
        <v>322</v>
      </c>
      <c r="K1856" s="18">
        <v>1000</v>
      </c>
      <c r="L1856" s="18">
        <v>40</v>
      </c>
      <c r="M1856" s="18">
        <v>0</v>
      </c>
      <c r="N1856" s="18">
        <v>430</v>
      </c>
      <c r="O1856" s="18">
        <v>644</v>
      </c>
      <c r="P1856" s="18">
        <v>1000</v>
      </c>
      <c r="Q1856" s="18">
        <v>0</v>
      </c>
      <c r="R1856" s="18">
        <v>0</v>
      </c>
      <c r="S1856" s="18">
        <v>0</v>
      </c>
      <c r="T1856" s="18">
        <v>0</v>
      </c>
      <c r="U1856" s="18">
        <v>0</v>
      </c>
      <c r="V1856" s="18">
        <v>0</v>
      </c>
      <c r="W1856" s="18">
        <v>0</v>
      </c>
      <c r="X1856" s="18">
        <v>0</v>
      </c>
      <c r="Y1856" s="18">
        <v>0</v>
      </c>
      <c r="Z1856" s="18">
        <v>0</v>
      </c>
      <c r="AA1856" s="18">
        <v>0</v>
      </c>
      <c r="AB1856" s="18">
        <v>0</v>
      </c>
      <c r="AC1856" s="18">
        <v>0</v>
      </c>
      <c r="AD1856" s="18">
        <v>0</v>
      </c>
      <c r="AE1856" s="18">
        <v>0</v>
      </c>
      <c r="AF1856" s="18">
        <v>215</v>
      </c>
      <c r="AG1856" s="18">
        <v>322</v>
      </c>
      <c r="AH1856" s="18">
        <v>430</v>
      </c>
      <c r="AI1856" s="18">
        <v>644</v>
      </c>
      <c r="AJ1856" s="18">
        <v>0</v>
      </c>
      <c r="AK1856" s="18">
        <v>0</v>
      </c>
      <c r="AL1856" s="18">
        <v>0</v>
      </c>
      <c r="AM1856" s="18">
        <v>0</v>
      </c>
      <c r="AN1856" s="18">
        <v>0</v>
      </c>
      <c r="AO1856" s="18">
        <v>0</v>
      </c>
    </row>
    <row r="1857" spans="1:41" s="18" customFormat="1">
      <c r="A1857" s="69">
        <v>40436</v>
      </c>
      <c r="B1857" s="69" t="s">
        <v>3595</v>
      </c>
      <c r="C1857" s="69" t="s">
        <v>3596</v>
      </c>
      <c r="D1857" s="18">
        <v>1</v>
      </c>
      <c r="E1857" s="18">
        <v>2</v>
      </c>
      <c r="F1857" s="18">
        <v>1</v>
      </c>
      <c r="G1857" s="18">
        <v>36</v>
      </c>
      <c r="H1857" s="18">
        <v>0</v>
      </c>
      <c r="I1857" s="18">
        <v>240</v>
      </c>
      <c r="J1857" s="18">
        <v>351</v>
      </c>
      <c r="K1857" s="18">
        <v>1000</v>
      </c>
      <c r="L1857" s="18">
        <v>40</v>
      </c>
      <c r="M1857" s="18">
        <v>0</v>
      </c>
      <c r="N1857" s="18">
        <v>480</v>
      </c>
      <c r="O1857" s="18">
        <v>702</v>
      </c>
      <c r="P1857" s="18">
        <v>1000</v>
      </c>
      <c r="Q1857" s="18">
        <v>0</v>
      </c>
      <c r="R1857" s="18">
        <v>0</v>
      </c>
      <c r="S1857" s="18">
        <v>0</v>
      </c>
      <c r="T1857" s="18">
        <v>0</v>
      </c>
      <c r="U1857" s="18">
        <v>0</v>
      </c>
      <c r="V1857" s="18">
        <v>0</v>
      </c>
      <c r="W1857" s="18">
        <v>0</v>
      </c>
      <c r="X1857" s="18">
        <v>0</v>
      </c>
      <c r="Y1857" s="18">
        <v>0</v>
      </c>
      <c r="Z1857" s="18">
        <v>0</v>
      </c>
      <c r="AA1857" s="18">
        <v>0</v>
      </c>
      <c r="AB1857" s="18">
        <v>0</v>
      </c>
      <c r="AC1857" s="18">
        <v>0</v>
      </c>
      <c r="AD1857" s="18">
        <v>0</v>
      </c>
      <c r="AE1857" s="18">
        <v>0</v>
      </c>
      <c r="AF1857" s="18">
        <v>240</v>
      </c>
      <c r="AG1857" s="18">
        <v>351</v>
      </c>
      <c r="AH1857" s="18">
        <v>480</v>
      </c>
      <c r="AI1857" s="18">
        <v>702</v>
      </c>
      <c r="AJ1857" s="18">
        <v>0</v>
      </c>
      <c r="AK1857" s="18">
        <v>0</v>
      </c>
      <c r="AL1857" s="18">
        <v>0</v>
      </c>
      <c r="AM1857" s="18">
        <v>0</v>
      </c>
      <c r="AN1857" s="18">
        <v>0</v>
      </c>
      <c r="AO1857" s="18">
        <v>0</v>
      </c>
    </row>
    <row r="1858" spans="1:41" s="18" customFormat="1">
      <c r="A1858" s="69">
        <v>40437</v>
      </c>
      <c r="B1858" s="69" t="s">
        <v>3595</v>
      </c>
      <c r="C1858" s="69" t="s">
        <v>3596</v>
      </c>
      <c r="D1858" s="18">
        <v>1</v>
      </c>
      <c r="E1858" s="18">
        <v>2</v>
      </c>
      <c r="F1858" s="18">
        <v>1</v>
      </c>
      <c r="G1858" s="18">
        <v>36</v>
      </c>
      <c r="H1858" s="18">
        <v>0</v>
      </c>
      <c r="I1858" s="18">
        <v>182</v>
      </c>
      <c r="J1858" s="18">
        <v>281</v>
      </c>
      <c r="K1858" s="18">
        <v>1000</v>
      </c>
      <c r="L1858" s="18">
        <v>40</v>
      </c>
      <c r="M1858" s="18">
        <v>0</v>
      </c>
      <c r="N1858" s="18">
        <v>364</v>
      </c>
      <c r="O1858" s="18">
        <v>562</v>
      </c>
      <c r="P1858" s="18">
        <v>1000</v>
      </c>
      <c r="Q1858" s="18">
        <v>0</v>
      </c>
      <c r="R1858" s="18">
        <v>0</v>
      </c>
      <c r="S1858" s="18">
        <v>0</v>
      </c>
      <c r="T1858" s="18">
        <v>0</v>
      </c>
      <c r="U1858" s="18">
        <v>0</v>
      </c>
      <c r="V1858" s="18">
        <v>0</v>
      </c>
      <c r="W1858" s="18">
        <v>0</v>
      </c>
      <c r="X1858" s="18">
        <v>0</v>
      </c>
      <c r="Y1858" s="18">
        <v>0</v>
      </c>
      <c r="Z1858" s="18">
        <v>0</v>
      </c>
      <c r="AA1858" s="18">
        <v>0</v>
      </c>
      <c r="AB1858" s="18">
        <v>0</v>
      </c>
      <c r="AC1858" s="18">
        <v>0</v>
      </c>
      <c r="AD1858" s="18">
        <v>0</v>
      </c>
      <c r="AE1858" s="18">
        <v>0</v>
      </c>
      <c r="AF1858" s="18">
        <v>182</v>
      </c>
      <c r="AG1858" s="18">
        <v>281</v>
      </c>
      <c r="AH1858" s="18">
        <v>364</v>
      </c>
      <c r="AI1858" s="18">
        <v>562</v>
      </c>
      <c r="AJ1858" s="18">
        <v>0</v>
      </c>
      <c r="AK1858" s="18">
        <v>0</v>
      </c>
      <c r="AL1858" s="18">
        <v>0</v>
      </c>
      <c r="AM1858" s="18">
        <v>0</v>
      </c>
      <c r="AN1858" s="18">
        <v>0</v>
      </c>
      <c r="AO1858" s="18">
        <v>0</v>
      </c>
    </row>
    <row r="1859" spans="1:41" s="18" customFormat="1">
      <c r="A1859" s="69">
        <v>40438</v>
      </c>
      <c r="B1859" s="69" t="s">
        <v>3595</v>
      </c>
      <c r="C1859" s="69" t="s">
        <v>3596</v>
      </c>
      <c r="D1859" s="18">
        <v>1</v>
      </c>
      <c r="E1859" s="18">
        <v>2</v>
      </c>
      <c r="F1859" s="18">
        <v>1</v>
      </c>
      <c r="G1859" s="18">
        <v>36</v>
      </c>
      <c r="H1859" s="18">
        <v>0</v>
      </c>
      <c r="I1859" s="18">
        <v>207</v>
      </c>
      <c r="J1859" s="18">
        <v>310</v>
      </c>
      <c r="K1859" s="18">
        <v>1000</v>
      </c>
      <c r="L1859" s="18">
        <v>40</v>
      </c>
      <c r="M1859" s="18">
        <v>0</v>
      </c>
      <c r="N1859" s="18">
        <v>414</v>
      </c>
      <c r="O1859" s="18">
        <v>620</v>
      </c>
      <c r="P1859" s="18">
        <v>1000</v>
      </c>
      <c r="Q1859" s="18">
        <v>0</v>
      </c>
      <c r="R1859" s="18">
        <v>0</v>
      </c>
      <c r="S1859" s="18">
        <v>0</v>
      </c>
      <c r="T1859" s="18">
        <v>0</v>
      </c>
      <c r="U1859" s="18">
        <v>0</v>
      </c>
      <c r="V1859" s="18">
        <v>0</v>
      </c>
      <c r="W1859" s="18">
        <v>0</v>
      </c>
      <c r="X1859" s="18">
        <v>0</v>
      </c>
      <c r="Y1859" s="18">
        <v>0</v>
      </c>
      <c r="Z1859" s="18">
        <v>0</v>
      </c>
      <c r="AA1859" s="18">
        <v>0</v>
      </c>
      <c r="AB1859" s="18">
        <v>0</v>
      </c>
      <c r="AC1859" s="18">
        <v>0</v>
      </c>
      <c r="AD1859" s="18">
        <v>0</v>
      </c>
      <c r="AE1859" s="18">
        <v>0</v>
      </c>
      <c r="AF1859" s="18">
        <v>207</v>
      </c>
      <c r="AG1859" s="18">
        <v>310</v>
      </c>
      <c r="AH1859" s="18">
        <v>414</v>
      </c>
      <c r="AI1859" s="18">
        <v>620</v>
      </c>
      <c r="AJ1859" s="18">
        <v>0</v>
      </c>
      <c r="AK1859" s="18">
        <v>0</v>
      </c>
      <c r="AL1859" s="18">
        <v>0</v>
      </c>
      <c r="AM1859" s="18">
        <v>0</v>
      </c>
      <c r="AN1859" s="18">
        <v>0</v>
      </c>
      <c r="AO1859" s="18">
        <v>0</v>
      </c>
    </row>
    <row r="1860" spans="1:41" s="18" customFormat="1">
      <c r="A1860" s="69">
        <v>40439</v>
      </c>
      <c r="B1860" s="69" t="s">
        <v>3595</v>
      </c>
      <c r="C1860" s="69" t="s">
        <v>3596</v>
      </c>
      <c r="D1860" s="18">
        <v>1</v>
      </c>
      <c r="E1860" s="18">
        <v>2</v>
      </c>
      <c r="F1860" s="18">
        <v>1</v>
      </c>
      <c r="G1860" s="18">
        <v>36</v>
      </c>
      <c r="H1860" s="18">
        <v>0</v>
      </c>
      <c r="I1860" s="18">
        <v>215</v>
      </c>
      <c r="J1860" s="18">
        <v>322</v>
      </c>
      <c r="K1860" s="18">
        <v>1000</v>
      </c>
      <c r="L1860" s="18">
        <v>40</v>
      </c>
      <c r="M1860" s="18">
        <v>0</v>
      </c>
      <c r="N1860" s="18">
        <v>430</v>
      </c>
      <c r="O1860" s="18">
        <v>644</v>
      </c>
      <c r="P1860" s="18">
        <v>1000</v>
      </c>
      <c r="Q1860" s="18">
        <v>0</v>
      </c>
      <c r="R1860" s="18">
        <v>0</v>
      </c>
      <c r="S1860" s="18">
        <v>0</v>
      </c>
      <c r="T1860" s="18">
        <v>0</v>
      </c>
      <c r="U1860" s="18">
        <v>0</v>
      </c>
      <c r="V1860" s="18">
        <v>0</v>
      </c>
      <c r="W1860" s="18">
        <v>0</v>
      </c>
      <c r="X1860" s="18">
        <v>0</v>
      </c>
      <c r="Y1860" s="18">
        <v>0</v>
      </c>
      <c r="Z1860" s="18">
        <v>0</v>
      </c>
      <c r="AA1860" s="18">
        <v>0</v>
      </c>
      <c r="AB1860" s="18">
        <v>0</v>
      </c>
      <c r="AC1860" s="18">
        <v>0</v>
      </c>
      <c r="AD1860" s="18">
        <v>0</v>
      </c>
      <c r="AE1860" s="18">
        <v>0</v>
      </c>
      <c r="AF1860" s="18">
        <v>215</v>
      </c>
      <c r="AG1860" s="18">
        <v>322</v>
      </c>
      <c r="AH1860" s="18">
        <v>430</v>
      </c>
      <c r="AI1860" s="18">
        <v>644</v>
      </c>
      <c r="AJ1860" s="18">
        <v>0</v>
      </c>
      <c r="AK1860" s="18">
        <v>0</v>
      </c>
      <c r="AL1860" s="18">
        <v>0</v>
      </c>
      <c r="AM1860" s="18">
        <v>0</v>
      </c>
      <c r="AN1860" s="18">
        <v>0</v>
      </c>
      <c r="AO1860" s="18">
        <v>0</v>
      </c>
    </row>
    <row r="1861" spans="1:41" s="18" customFormat="1">
      <c r="A1861" s="69">
        <v>40440</v>
      </c>
      <c r="B1861" s="69" t="s">
        <v>3595</v>
      </c>
      <c r="C1861" s="69" t="s">
        <v>3596</v>
      </c>
      <c r="D1861" s="18">
        <v>1</v>
      </c>
      <c r="E1861" s="18">
        <v>2</v>
      </c>
      <c r="F1861" s="18">
        <v>1</v>
      </c>
      <c r="G1861" s="18">
        <v>36</v>
      </c>
      <c r="H1861" s="18">
        <v>0</v>
      </c>
      <c r="I1861" s="18">
        <v>240</v>
      </c>
      <c r="J1861" s="18">
        <v>351</v>
      </c>
      <c r="K1861" s="18">
        <v>1000</v>
      </c>
      <c r="L1861" s="18">
        <v>40</v>
      </c>
      <c r="M1861" s="18">
        <v>0</v>
      </c>
      <c r="N1861" s="18">
        <v>480</v>
      </c>
      <c r="O1861" s="18">
        <v>702</v>
      </c>
      <c r="P1861" s="18">
        <v>1000</v>
      </c>
      <c r="Q1861" s="18">
        <v>0</v>
      </c>
      <c r="R1861" s="18">
        <v>0</v>
      </c>
      <c r="S1861" s="18">
        <v>0</v>
      </c>
      <c r="T1861" s="18">
        <v>0</v>
      </c>
      <c r="U1861" s="18">
        <v>0</v>
      </c>
      <c r="V1861" s="18">
        <v>0</v>
      </c>
      <c r="W1861" s="18">
        <v>0</v>
      </c>
      <c r="X1861" s="18">
        <v>0</v>
      </c>
      <c r="Y1861" s="18">
        <v>0</v>
      </c>
      <c r="Z1861" s="18">
        <v>0</v>
      </c>
      <c r="AA1861" s="18">
        <v>0</v>
      </c>
      <c r="AB1861" s="18">
        <v>0</v>
      </c>
      <c r="AC1861" s="18">
        <v>0</v>
      </c>
      <c r="AD1861" s="18">
        <v>0</v>
      </c>
      <c r="AE1861" s="18">
        <v>0</v>
      </c>
      <c r="AF1861" s="18">
        <v>240</v>
      </c>
      <c r="AG1861" s="18">
        <v>351</v>
      </c>
      <c r="AH1861" s="18">
        <v>480</v>
      </c>
      <c r="AI1861" s="18">
        <v>702</v>
      </c>
      <c r="AJ1861" s="18">
        <v>0</v>
      </c>
      <c r="AK1861" s="18">
        <v>0</v>
      </c>
      <c r="AL1861" s="18">
        <v>0</v>
      </c>
      <c r="AM1861" s="18">
        <v>0</v>
      </c>
      <c r="AN1861" s="18">
        <v>0</v>
      </c>
      <c r="AO1861" s="18">
        <v>0</v>
      </c>
    </row>
    <row r="1862" spans="1:41" s="18" customFormat="1">
      <c r="A1862" s="69">
        <v>40441</v>
      </c>
      <c r="B1862" s="69" t="s">
        <v>3595</v>
      </c>
      <c r="C1862" s="69" t="s">
        <v>3596</v>
      </c>
      <c r="D1862" s="18">
        <v>1</v>
      </c>
      <c r="E1862" s="18">
        <v>2</v>
      </c>
      <c r="F1862" s="18">
        <v>1</v>
      </c>
      <c r="G1862" s="18">
        <v>36</v>
      </c>
      <c r="H1862" s="18">
        <v>0</v>
      </c>
      <c r="I1862" s="18">
        <v>182</v>
      </c>
      <c r="J1862" s="18">
        <v>281</v>
      </c>
      <c r="K1862" s="18">
        <v>1000</v>
      </c>
      <c r="L1862" s="18">
        <v>40</v>
      </c>
      <c r="M1862" s="18">
        <v>0</v>
      </c>
      <c r="N1862" s="18">
        <v>364</v>
      </c>
      <c r="O1862" s="18">
        <v>562</v>
      </c>
      <c r="P1862" s="18">
        <v>1000</v>
      </c>
      <c r="Q1862" s="18">
        <v>0</v>
      </c>
      <c r="R1862" s="18">
        <v>0</v>
      </c>
      <c r="S1862" s="18">
        <v>0</v>
      </c>
      <c r="T1862" s="18">
        <v>0</v>
      </c>
      <c r="U1862" s="18">
        <v>0</v>
      </c>
      <c r="V1862" s="18">
        <v>0</v>
      </c>
      <c r="W1862" s="18">
        <v>0</v>
      </c>
      <c r="X1862" s="18">
        <v>0</v>
      </c>
      <c r="Y1862" s="18">
        <v>0</v>
      </c>
      <c r="Z1862" s="18">
        <v>0</v>
      </c>
      <c r="AA1862" s="18">
        <v>0</v>
      </c>
      <c r="AB1862" s="18">
        <v>0</v>
      </c>
      <c r="AC1862" s="18">
        <v>0</v>
      </c>
      <c r="AD1862" s="18">
        <v>0</v>
      </c>
      <c r="AE1862" s="18">
        <v>0</v>
      </c>
      <c r="AF1862" s="18">
        <v>182</v>
      </c>
      <c r="AG1862" s="18">
        <v>281</v>
      </c>
      <c r="AH1862" s="18">
        <v>364</v>
      </c>
      <c r="AI1862" s="18">
        <v>562</v>
      </c>
      <c r="AJ1862" s="18">
        <v>0</v>
      </c>
      <c r="AK1862" s="18">
        <v>0</v>
      </c>
      <c r="AL1862" s="18">
        <v>0</v>
      </c>
      <c r="AM1862" s="18">
        <v>0</v>
      </c>
      <c r="AN1862" s="18">
        <v>0</v>
      </c>
      <c r="AO1862" s="18">
        <v>0</v>
      </c>
    </row>
    <row r="1863" spans="1:41" s="18" customFormat="1">
      <c r="A1863" s="69">
        <v>40442</v>
      </c>
      <c r="B1863" s="69" t="s">
        <v>3595</v>
      </c>
      <c r="C1863" s="69" t="s">
        <v>3596</v>
      </c>
      <c r="D1863" s="18">
        <v>1</v>
      </c>
      <c r="E1863" s="18">
        <v>2</v>
      </c>
      <c r="F1863" s="18">
        <v>1</v>
      </c>
      <c r="G1863" s="18">
        <v>36</v>
      </c>
      <c r="H1863" s="18">
        <v>0</v>
      </c>
      <c r="I1863" s="18">
        <v>207</v>
      </c>
      <c r="J1863" s="18">
        <v>310</v>
      </c>
      <c r="K1863" s="18">
        <v>1000</v>
      </c>
      <c r="L1863" s="18">
        <v>40</v>
      </c>
      <c r="M1863" s="18">
        <v>0</v>
      </c>
      <c r="N1863" s="18">
        <v>414</v>
      </c>
      <c r="O1863" s="18">
        <v>620</v>
      </c>
      <c r="P1863" s="18">
        <v>1000</v>
      </c>
      <c r="Q1863" s="18">
        <v>0</v>
      </c>
      <c r="R1863" s="18">
        <v>0</v>
      </c>
      <c r="S1863" s="18">
        <v>0</v>
      </c>
      <c r="T1863" s="18">
        <v>0</v>
      </c>
      <c r="U1863" s="18">
        <v>0</v>
      </c>
      <c r="V1863" s="18">
        <v>0</v>
      </c>
      <c r="W1863" s="18">
        <v>0</v>
      </c>
      <c r="X1863" s="18">
        <v>0</v>
      </c>
      <c r="Y1863" s="18">
        <v>0</v>
      </c>
      <c r="Z1863" s="18">
        <v>0</v>
      </c>
      <c r="AA1863" s="18">
        <v>0</v>
      </c>
      <c r="AB1863" s="18">
        <v>0</v>
      </c>
      <c r="AC1863" s="18">
        <v>0</v>
      </c>
      <c r="AD1863" s="18">
        <v>0</v>
      </c>
      <c r="AE1863" s="18">
        <v>0</v>
      </c>
      <c r="AF1863" s="18">
        <v>207</v>
      </c>
      <c r="AG1863" s="18">
        <v>310</v>
      </c>
      <c r="AH1863" s="18">
        <v>414</v>
      </c>
      <c r="AI1863" s="18">
        <v>620</v>
      </c>
      <c r="AJ1863" s="18">
        <v>0</v>
      </c>
      <c r="AK1863" s="18">
        <v>0</v>
      </c>
      <c r="AL1863" s="18">
        <v>0</v>
      </c>
      <c r="AM1863" s="18">
        <v>0</v>
      </c>
      <c r="AN1863" s="18">
        <v>0</v>
      </c>
      <c r="AO1863" s="18">
        <v>0</v>
      </c>
    </row>
    <row r="1864" spans="1:41" s="18" customFormat="1">
      <c r="A1864" s="69">
        <v>40443</v>
      </c>
      <c r="B1864" s="69" t="s">
        <v>3595</v>
      </c>
      <c r="C1864" s="69" t="s">
        <v>3596</v>
      </c>
      <c r="D1864" s="18">
        <v>1</v>
      </c>
      <c r="E1864" s="18">
        <v>2</v>
      </c>
      <c r="F1864" s="18">
        <v>1</v>
      </c>
      <c r="G1864" s="18">
        <v>36</v>
      </c>
      <c r="H1864" s="18">
        <v>0</v>
      </c>
      <c r="I1864" s="18">
        <v>215</v>
      </c>
      <c r="J1864" s="18">
        <v>322</v>
      </c>
      <c r="K1864" s="18">
        <v>1000</v>
      </c>
      <c r="L1864" s="18">
        <v>40</v>
      </c>
      <c r="M1864" s="18">
        <v>0</v>
      </c>
      <c r="N1864" s="18">
        <v>430</v>
      </c>
      <c r="O1864" s="18">
        <v>644</v>
      </c>
      <c r="P1864" s="18">
        <v>1000</v>
      </c>
      <c r="Q1864" s="18">
        <v>0</v>
      </c>
      <c r="R1864" s="18">
        <v>0</v>
      </c>
      <c r="S1864" s="18">
        <v>0</v>
      </c>
      <c r="T1864" s="18">
        <v>0</v>
      </c>
      <c r="U1864" s="18">
        <v>0</v>
      </c>
      <c r="V1864" s="18">
        <v>0</v>
      </c>
      <c r="W1864" s="18">
        <v>0</v>
      </c>
      <c r="X1864" s="18">
        <v>0</v>
      </c>
      <c r="Y1864" s="18">
        <v>0</v>
      </c>
      <c r="Z1864" s="18">
        <v>0</v>
      </c>
      <c r="AA1864" s="18">
        <v>0</v>
      </c>
      <c r="AB1864" s="18">
        <v>0</v>
      </c>
      <c r="AC1864" s="18">
        <v>0</v>
      </c>
      <c r="AD1864" s="18">
        <v>0</v>
      </c>
      <c r="AE1864" s="18">
        <v>0</v>
      </c>
      <c r="AF1864" s="18">
        <v>215</v>
      </c>
      <c r="AG1864" s="18">
        <v>322</v>
      </c>
      <c r="AH1864" s="18">
        <v>430</v>
      </c>
      <c r="AI1864" s="18">
        <v>644</v>
      </c>
      <c r="AJ1864" s="18">
        <v>0</v>
      </c>
      <c r="AK1864" s="18">
        <v>0</v>
      </c>
      <c r="AL1864" s="18">
        <v>0</v>
      </c>
      <c r="AM1864" s="18">
        <v>0</v>
      </c>
      <c r="AN1864" s="18">
        <v>0</v>
      </c>
      <c r="AO1864" s="18">
        <v>0</v>
      </c>
    </row>
    <row r="1865" spans="1:41" s="18" customFormat="1">
      <c r="A1865" s="69">
        <v>40444</v>
      </c>
      <c r="B1865" s="69" t="s">
        <v>3595</v>
      </c>
      <c r="C1865" s="69" t="s">
        <v>3596</v>
      </c>
      <c r="D1865" s="18">
        <v>1</v>
      </c>
      <c r="E1865" s="18">
        <v>2</v>
      </c>
      <c r="F1865" s="18">
        <v>1</v>
      </c>
      <c r="G1865" s="18">
        <v>36</v>
      </c>
      <c r="H1865" s="18">
        <v>0</v>
      </c>
      <c r="I1865" s="18">
        <v>240</v>
      </c>
      <c r="J1865" s="18">
        <v>351</v>
      </c>
      <c r="K1865" s="18">
        <v>1000</v>
      </c>
      <c r="L1865" s="18">
        <v>40</v>
      </c>
      <c r="M1865" s="18">
        <v>0</v>
      </c>
      <c r="N1865" s="18">
        <v>480</v>
      </c>
      <c r="O1865" s="18">
        <v>702</v>
      </c>
      <c r="P1865" s="18">
        <v>1000</v>
      </c>
      <c r="Q1865" s="18">
        <v>0</v>
      </c>
      <c r="R1865" s="18">
        <v>0</v>
      </c>
      <c r="S1865" s="18">
        <v>0</v>
      </c>
      <c r="T1865" s="18">
        <v>0</v>
      </c>
      <c r="U1865" s="18">
        <v>0</v>
      </c>
      <c r="V1865" s="18">
        <v>0</v>
      </c>
      <c r="W1865" s="18">
        <v>0</v>
      </c>
      <c r="X1865" s="18">
        <v>0</v>
      </c>
      <c r="Y1865" s="18">
        <v>0</v>
      </c>
      <c r="Z1865" s="18">
        <v>0</v>
      </c>
      <c r="AA1865" s="18">
        <v>0</v>
      </c>
      <c r="AB1865" s="18">
        <v>0</v>
      </c>
      <c r="AC1865" s="18">
        <v>0</v>
      </c>
      <c r="AD1865" s="18">
        <v>0</v>
      </c>
      <c r="AE1865" s="18">
        <v>0</v>
      </c>
      <c r="AF1865" s="18">
        <v>240</v>
      </c>
      <c r="AG1865" s="18">
        <v>351</v>
      </c>
      <c r="AH1865" s="18">
        <v>480</v>
      </c>
      <c r="AI1865" s="18">
        <v>702</v>
      </c>
      <c r="AJ1865" s="18">
        <v>0</v>
      </c>
      <c r="AK1865" s="18">
        <v>0</v>
      </c>
      <c r="AL1865" s="18">
        <v>0</v>
      </c>
      <c r="AM1865" s="18">
        <v>0</v>
      </c>
      <c r="AN1865" s="18">
        <v>0</v>
      </c>
      <c r="AO1865" s="18">
        <v>0</v>
      </c>
    </row>
    <row r="1866" spans="1:41" s="18" customFormat="1">
      <c r="A1866" s="69">
        <v>40445</v>
      </c>
      <c r="B1866" s="69" t="s">
        <v>3595</v>
      </c>
      <c r="C1866" s="69" t="s">
        <v>3596</v>
      </c>
      <c r="D1866" s="18">
        <v>1</v>
      </c>
      <c r="E1866" s="18">
        <v>2</v>
      </c>
      <c r="F1866" s="18">
        <v>1</v>
      </c>
      <c r="G1866" s="18">
        <v>36</v>
      </c>
      <c r="H1866" s="18">
        <v>0</v>
      </c>
      <c r="I1866" s="18">
        <v>187</v>
      </c>
      <c r="J1866" s="18">
        <v>289</v>
      </c>
      <c r="K1866" s="18">
        <v>1000</v>
      </c>
      <c r="L1866" s="18">
        <v>40</v>
      </c>
      <c r="M1866" s="18">
        <v>0</v>
      </c>
      <c r="N1866" s="18">
        <v>374</v>
      </c>
      <c r="O1866" s="18">
        <v>578</v>
      </c>
      <c r="P1866" s="18">
        <v>1000</v>
      </c>
      <c r="Q1866" s="18">
        <v>0</v>
      </c>
      <c r="R1866" s="18">
        <v>0</v>
      </c>
      <c r="S1866" s="18">
        <v>0</v>
      </c>
      <c r="T1866" s="18">
        <v>0</v>
      </c>
      <c r="U1866" s="18">
        <v>0</v>
      </c>
      <c r="V1866" s="18">
        <v>0</v>
      </c>
      <c r="W1866" s="18">
        <v>0</v>
      </c>
      <c r="X1866" s="18">
        <v>0</v>
      </c>
      <c r="Y1866" s="18">
        <v>0</v>
      </c>
      <c r="Z1866" s="18">
        <v>0</v>
      </c>
      <c r="AA1866" s="18">
        <v>0</v>
      </c>
      <c r="AB1866" s="18">
        <v>0</v>
      </c>
      <c r="AC1866" s="18">
        <v>0</v>
      </c>
      <c r="AD1866" s="18">
        <v>0</v>
      </c>
      <c r="AE1866" s="18">
        <v>0</v>
      </c>
      <c r="AF1866" s="18">
        <v>187</v>
      </c>
      <c r="AG1866" s="18">
        <v>289</v>
      </c>
      <c r="AH1866" s="18">
        <v>374</v>
      </c>
      <c r="AI1866" s="18">
        <v>578</v>
      </c>
      <c r="AJ1866" s="18">
        <v>0</v>
      </c>
      <c r="AK1866" s="18">
        <v>0</v>
      </c>
      <c r="AL1866" s="18">
        <v>0</v>
      </c>
      <c r="AM1866" s="18">
        <v>0</v>
      </c>
      <c r="AN1866" s="18">
        <v>0</v>
      </c>
      <c r="AO1866" s="18">
        <v>0</v>
      </c>
    </row>
    <row r="1867" spans="1:41" s="18" customFormat="1">
      <c r="A1867" s="69">
        <v>40446</v>
      </c>
      <c r="B1867" s="69" t="s">
        <v>3595</v>
      </c>
      <c r="C1867" s="69" t="s">
        <v>3596</v>
      </c>
      <c r="D1867" s="18">
        <v>1</v>
      </c>
      <c r="E1867" s="18">
        <v>2</v>
      </c>
      <c r="F1867" s="18">
        <v>1</v>
      </c>
      <c r="G1867" s="18">
        <v>36</v>
      </c>
      <c r="H1867" s="18">
        <v>0</v>
      </c>
      <c r="I1867" s="18">
        <v>213</v>
      </c>
      <c r="J1867" s="18">
        <v>319</v>
      </c>
      <c r="K1867" s="18">
        <v>1000</v>
      </c>
      <c r="L1867" s="18">
        <v>40</v>
      </c>
      <c r="M1867" s="18">
        <v>0</v>
      </c>
      <c r="N1867" s="18">
        <v>426</v>
      </c>
      <c r="O1867" s="18">
        <v>638</v>
      </c>
      <c r="P1867" s="18">
        <v>1000</v>
      </c>
      <c r="Q1867" s="18">
        <v>0</v>
      </c>
      <c r="R1867" s="18">
        <v>0</v>
      </c>
      <c r="S1867" s="18">
        <v>0</v>
      </c>
      <c r="T1867" s="18">
        <v>0</v>
      </c>
      <c r="U1867" s="18">
        <v>0</v>
      </c>
      <c r="V1867" s="18">
        <v>0</v>
      </c>
      <c r="W1867" s="18">
        <v>0</v>
      </c>
      <c r="X1867" s="18">
        <v>0</v>
      </c>
      <c r="Y1867" s="18">
        <v>0</v>
      </c>
      <c r="Z1867" s="18">
        <v>0</v>
      </c>
      <c r="AA1867" s="18">
        <v>0</v>
      </c>
      <c r="AB1867" s="18">
        <v>0</v>
      </c>
      <c r="AC1867" s="18">
        <v>0</v>
      </c>
      <c r="AD1867" s="18">
        <v>0</v>
      </c>
      <c r="AE1867" s="18">
        <v>0</v>
      </c>
      <c r="AF1867" s="18">
        <v>213</v>
      </c>
      <c r="AG1867" s="18">
        <v>319</v>
      </c>
      <c r="AH1867" s="18">
        <v>426</v>
      </c>
      <c r="AI1867" s="18">
        <v>638</v>
      </c>
      <c r="AJ1867" s="18">
        <v>0</v>
      </c>
      <c r="AK1867" s="18">
        <v>0</v>
      </c>
      <c r="AL1867" s="18">
        <v>0</v>
      </c>
      <c r="AM1867" s="18">
        <v>0</v>
      </c>
      <c r="AN1867" s="18">
        <v>0</v>
      </c>
      <c r="AO1867" s="18">
        <v>0</v>
      </c>
    </row>
    <row r="1868" spans="1:41" s="18" customFormat="1">
      <c r="A1868" s="69">
        <v>40447</v>
      </c>
      <c r="B1868" s="69" t="s">
        <v>3595</v>
      </c>
      <c r="C1868" s="69" t="s">
        <v>3596</v>
      </c>
      <c r="D1868" s="18">
        <v>1</v>
      </c>
      <c r="E1868" s="18">
        <v>2</v>
      </c>
      <c r="F1868" s="18">
        <v>1</v>
      </c>
      <c r="G1868" s="18">
        <v>36</v>
      </c>
      <c r="H1868" s="18">
        <v>0</v>
      </c>
      <c r="I1868" s="18">
        <v>221</v>
      </c>
      <c r="J1868" s="18">
        <v>331</v>
      </c>
      <c r="K1868" s="18">
        <v>1000</v>
      </c>
      <c r="L1868" s="18">
        <v>40</v>
      </c>
      <c r="M1868" s="18">
        <v>0</v>
      </c>
      <c r="N1868" s="18">
        <v>442</v>
      </c>
      <c r="O1868" s="18">
        <v>662</v>
      </c>
      <c r="P1868" s="18">
        <v>1000</v>
      </c>
      <c r="Q1868" s="18">
        <v>0</v>
      </c>
      <c r="R1868" s="18">
        <v>0</v>
      </c>
      <c r="S1868" s="18">
        <v>0</v>
      </c>
      <c r="T1868" s="18">
        <v>0</v>
      </c>
      <c r="U1868" s="18">
        <v>0</v>
      </c>
      <c r="V1868" s="18">
        <v>0</v>
      </c>
      <c r="W1868" s="18">
        <v>0</v>
      </c>
      <c r="X1868" s="18">
        <v>0</v>
      </c>
      <c r="Y1868" s="18">
        <v>0</v>
      </c>
      <c r="Z1868" s="18">
        <v>0</v>
      </c>
      <c r="AA1868" s="18">
        <v>0</v>
      </c>
      <c r="AB1868" s="18">
        <v>0</v>
      </c>
      <c r="AC1868" s="18">
        <v>0</v>
      </c>
      <c r="AD1868" s="18">
        <v>0</v>
      </c>
      <c r="AE1868" s="18">
        <v>0</v>
      </c>
      <c r="AF1868" s="18">
        <v>221</v>
      </c>
      <c r="AG1868" s="18">
        <v>331</v>
      </c>
      <c r="AH1868" s="18">
        <v>442</v>
      </c>
      <c r="AI1868" s="18">
        <v>662</v>
      </c>
      <c r="AJ1868" s="18">
        <v>0</v>
      </c>
      <c r="AK1868" s="18">
        <v>0</v>
      </c>
      <c r="AL1868" s="18">
        <v>0</v>
      </c>
      <c r="AM1868" s="18">
        <v>0</v>
      </c>
      <c r="AN1868" s="18">
        <v>0</v>
      </c>
      <c r="AO1868" s="18">
        <v>0</v>
      </c>
    </row>
    <row r="1869" spans="1:41" s="18" customFormat="1">
      <c r="A1869" s="69">
        <v>40448</v>
      </c>
      <c r="B1869" s="69" t="s">
        <v>3595</v>
      </c>
      <c r="C1869" s="69" t="s">
        <v>3596</v>
      </c>
      <c r="D1869" s="18">
        <v>1</v>
      </c>
      <c r="E1869" s="18">
        <v>2</v>
      </c>
      <c r="F1869" s="18">
        <v>1</v>
      </c>
      <c r="G1869" s="18">
        <v>36</v>
      </c>
      <c r="H1869" s="18">
        <v>0</v>
      </c>
      <c r="I1869" s="18">
        <v>247</v>
      </c>
      <c r="J1869" s="18">
        <v>361</v>
      </c>
      <c r="K1869" s="18">
        <v>1000</v>
      </c>
      <c r="L1869" s="18">
        <v>40</v>
      </c>
      <c r="M1869" s="18">
        <v>0</v>
      </c>
      <c r="N1869" s="18">
        <v>494</v>
      </c>
      <c r="O1869" s="18">
        <v>722</v>
      </c>
      <c r="P1869" s="18">
        <v>1000</v>
      </c>
      <c r="Q1869" s="18">
        <v>0</v>
      </c>
      <c r="R1869" s="18">
        <v>0</v>
      </c>
      <c r="S1869" s="18">
        <v>0</v>
      </c>
      <c r="T1869" s="18">
        <v>0</v>
      </c>
      <c r="U1869" s="18">
        <v>0</v>
      </c>
      <c r="V1869" s="18">
        <v>0</v>
      </c>
      <c r="W1869" s="18">
        <v>0</v>
      </c>
      <c r="X1869" s="18">
        <v>0</v>
      </c>
      <c r="Y1869" s="18">
        <v>0</v>
      </c>
      <c r="Z1869" s="18">
        <v>0</v>
      </c>
      <c r="AA1869" s="18">
        <v>0</v>
      </c>
      <c r="AB1869" s="18">
        <v>0</v>
      </c>
      <c r="AC1869" s="18">
        <v>0</v>
      </c>
      <c r="AD1869" s="18">
        <v>0</v>
      </c>
      <c r="AE1869" s="18">
        <v>0</v>
      </c>
      <c r="AF1869" s="18">
        <v>247</v>
      </c>
      <c r="AG1869" s="18">
        <v>361</v>
      </c>
      <c r="AH1869" s="18">
        <v>494</v>
      </c>
      <c r="AI1869" s="18">
        <v>722</v>
      </c>
      <c r="AJ1869" s="18">
        <v>0</v>
      </c>
      <c r="AK1869" s="18">
        <v>0</v>
      </c>
      <c r="AL1869" s="18">
        <v>0</v>
      </c>
      <c r="AM1869" s="18">
        <v>0</v>
      </c>
      <c r="AN1869" s="18">
        <v>0</v>
      </c>
      <c r="AO1869" s="18">
        <v>0</v>
      </c>
    </row>
    <row r="1870" spans="1:41" s="18" customFormat="1">
      <c r="A1870" s="69">
        <v>40449</v>
      </c>
      <c r="B1870" s="69" t="s">
        <v>3595</v>
      </c>
      <c r="C1870" s="69" t="s">
        <v>3596</v>
      </c>
      <c r="D1870" s="18">
        <v>1</v>
      </c>
      <c r="E1870" s="18">
        <v>2</v>
      </c>
      <c r="F1870" s="18">
        <v>1</v>
      </c>
      <c r="G1870" s="18">
        <v>36</v>
      </c>
      <c r="H1870" s="18">
        <v>0</v>
      </c>
      <c r="I1870" s="18">
        <v>187</v>
      </c>
      <c r="J1870" s="18">
        <v>289</v>
      </c>
      <c r="K1870" s="18">
        <v>1000</v>
      </c>
      <c r="L1870" s="18">
        <v>40</v>
      </c>
      <c r="M1870" s="18">
        <v>0</v>
      </c>
      <c r="N1870" s="18">
        <v>374</v>
      </c>
      <c r="O1870" s="18">
        <v>578</v>
      </c>
      <c r="P1870" s="18">
        <v>1000</v>
      </c>
      <c r="Q1870" s="18">
        <v>0</v>
      </c>
      <c r="R1870" s="18">
        <v>0</v>
      </c>
      <c r="S1870" s="18">
        <v>0</v>
      </c>
      <c r="T1870" s="18">
        <v>0</v>
      </c>
      <c r="U1870" s="18">
        <v>0</v>
      </c>
      <c r="V1870" s="18">
        <v>0</v>
      </c>
      <c r="W1870" s="18">
        <v>0</v>
      </c>
      <c r="X1870" s="18">
        <v>0</v>
      </c>
      <c r="Y1870" s="18">
        <v>0</v>
      </c>
      <c r="Z1870" s="18">
        <v>0</v>
      </c>
      <c r="AA1870" s="18">
        <v>0</v>
      </c>
      <c r="AB1870" s="18">
        <v>0</v>
      </c>
      <c r="AC1870" s="18">
        <v>0</v>
      </c>
      <c r="AD1870" s="18">
        <v>0</v>
      </c>
      <c r="AE1870" s="18">
        <v>0</v>
      </c>
      <c r="AF1870" s="18">
        <v>187</v>
      </c>
      <c r="AG1870" s="18">
        <v>289</v>
      </c>
      <c r="AH1870" s="18">
        <v>374</v>
      </c>
      <c r="AI1870" s="18">
        <v>578</v>
      </c>
      <c r="AJ1870" s="18">
        <v>0</v>
      </c>
      <c r="AK1870" s="18">
        <v>0</v>
      </c>
      <c r="AL1870" s="18">
        <v>0</v>
      </c>
      <c r="AM1870" s="18">
        <v>0</v>
      </c>
      <c r="AN1870" s="18">
        <v>0</v>
      </c>
      <c r="AO1870" s="18">
        <v>0</v>
      </c>
    </row>
    <row r="1871" spans="1:41" s="18" customFormat="1">
      <c r="A1871" s="69">
        <v>40450</v>
      </c>
      <c r="B1871" s="69" t="s">
        <v>3595</v>
      </c>
      <c r="C1871" s="69" t="s">
        <v>3596</v>
      </c>
      <c r="D1871" s="18">
        <v>1</v>
      </c>
      <c r="E1871" s="18">
        <v>2</v>
      </c>
      <c r="F1871" s="18">
        <v>1</v>
      </c>
      <c r="G1871" s="18">
        <v>36</v>
      </c>
      <c r="H1871" s="18">
        <v>0</v>
      </c>
      <c r="I1871" s="18">
        <v>213</v>
      </c>
      <c r="J1871" s="18">
        <v>319</v>
      </c>
      <c r="K1871" s="18">
        <v>1000</v>
      </c>
      <c r="L1871" s="18">
        <v>40</v>
      </c>
      <c r="M1871" s="18">
        <v>0</v>
      </c>
      <c r="N1871" s="18">
        <v>426</v>
      </c>
      <c r="O1871" s="18">
        <v>638</v>
      </c>
      <c r="P1871" s="18">
        <v>1000</v>
      </c>
      <c r="Q1871" s="18">
        <v>0</v>
      </c>
      <c r="R1871" s="18">
        <v>0</v>
      </c>
      <c r="S1871" s="18">
        <v>0</v>
      </c>
      <c r="T1871" s="18">
        <v>0</v>
      </c>
      <c r="U1871" s="18">
        <v>0</v>
      </c>
      <c r="V1871" s="18">
        <v>0</v>
      </c>
      <c r="W1871" s="18">
        <v>0</v>
      </c>
      <c r="X1871" s="18">
        <v>0</v>
      </c>
      <c r="Y1871" s="18">
        <v>0</v>
      </c>
      <c r="Z1871" s="18">
        <v>0</v>
      </c>
      <c r="AA1871" s="18">
        <v>0</v>
      </c>
      <c r="AB1871" s="18">
        <v>0</v>
      </c>
      <c r="AC1871" s="18">
        <v>0</v>
      </c>
      <c r="AD1871" s="18">
        <v>0</v>
      </c>
      <c r="AE1871" s="18">
        <v>0</v>
      </c>
      <c r="AF1871" s="18">
        <v>213</v>
      </c>
      <c r="AG1871" s="18">
        <v>319</v>
      </c>
      <c r="AH1871" s="18">
        <v>426</v>
      </c>
      <c r="AI1871" s="18">
        <v>638</v>
      </c>
      <c r="AJ1871" s="18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0</v>
      </c>
    </row>
    <row r="1872" spans="1:41" s="18" customFormat="1">
      <c r="A1872" s="69">
        <v>40451</v>
      </c>
      <c r="B1872" s="69" t="s">
        <v>3595</v>
      </c>
      <c r="C1872" s="69" t="s">
        <v>3596</v>
      </c>
      <c r="D1872" s="18">
        <v>1</v>
      </c>
      <c r="E1872" s="18">
        <v>2</v>
      </c>
      <c r="F1872" s="18">
        <v>1</v>
      </c>
      <c r="G1872" s="18">
        <v>36</v>
      </c>
      <c r="H1872" s="18">
        <v>0</v>
      </c>
      <c r="I1872" s="18">
        <v>221</v>
      </c>
      <c r="J1872" s="18">
        <v>331</v>
      </c>
      <c r="K1872" s="18">
        <v>1000</v>
      </c>
      <c r="L1872" s="18">
        <v>40</v>
      </c>
      <c r="M1872" s="18">
        <v>0</v>
      </c>
      <c r="N1872" s="18">
        <v>442</v>
      </c>
      <c r="O1872" s="18">
        <v>662</v>
      </c>
      <c r="P1872" s="18">
        <v>1000</v>
      </c>
      <c r="Q1872" s="18">
        <v>0</v>
      </c>
      <c r="R1872" s="18">
        <v>0</v>
      </c>
      <c r="S1872" s="18">
        <v>0</v>
      </c>
      <c r="T1872" s="18">
        <v>0</v>
      </c>
      <c r="U1872" s="18">
        <v>0</v>
      </c>
      <c r="V1872" s="18">
        <v>0</v>
      </c>
      <c r="W1872" s="18">
        <v>0</v>
      </c>
      <c r="X1872" s="18">
        <v>0</v>
      </c>
      <c r="Y1872" s="18">
        <v>0</v>
      </c>
      <c r="Z1872" s="18">
        <v>0</v>
      </c>
      <c r="AA1872" s="18">
        <v>0</v>
      </c>
      <c r="AB1872" s="18">
        <v>0</v>
      </c>
      <c r="AC1872" s="18">
        <v>0</v>
      </c>
      <c r="AD1872" s="18">
        <v>0</v>
      </c>
      <c r="AE1872" s="18">
        <v>0</v>
      </c>
      <c r="AF1872" s="18">
        <v>221</v>
      </c>
      <c r="AG1872" s="18">
        <v>331</v>
      </c>
      <c r="AH1872" s="18">
        <v>442</v>
      </c>
      <c r="AI1872" s="18">
        <v>662</v>
      </c>
      <c r="AJ1872" s="18">
        <v>0</v>
      </c>
      <c r="AK1872" s="18">
        <v>0</v>
      </c>
      <c r="AL1872" s="18">
        <v>0</v>
      </c>
      <c r="AM1872" s="18">
        <v>0</v>
      </c>
      <c r="AN1872" s="18">
        <v>0</v>
      </c>
      <c r="AO1872" s="18">
        <v>0</v>
      </c>
    </row>
    <row r="1873" spans="1:41" s="18" customFormat="1">
      <c r="A1873" s="69">
        <v>40452</v>
      </c>
      <c r="B1873" s="69" t="s">
        <v>3595</v>
      </c>
      <c r="C1873" s="69" t="s">
        <v>3596</v>
      </c>
      <c r="D1873" s="18">
        <v>1</v>
      </c>
      <c r="E1873" s="18">
        <v>2</v>
      </c>
      <c r="F1873" s="18">
        <v>1</v>
      </c>
      <c r="G1873" s="18">
        <v>36</v>
      </c>
      <c r="H1873" s="18">
        <v>0</v>
      </c>
      <c r="I1873" s="18">
        <v>247</v>
      </c>
      <c r="J1873" s="18">
        <v>361</v>
      </c>
      <c r="K1873" s="18">
        <v>1000</v>
      </c>
      <c r="L1873" s="18">
        <v>40</v>
      </c>
      <c r="M1873" s="18">
        <v>0</v>
      </c>
      <c r="N1873" s="18">
        <v>494</v>
      </c>
      <c r="O1873" s="18">
        <v>722</v>
      </c>
      <c r="P1873" s="18">
        <v>1000</v>
      </c>
      <c r="Q1873" s="18">
        <v>0</v>
      </c>
      <c r="R1873" s="18">
        <v>0</v>
      </c>
      <c r="S1873" s="18">
        <v>0</v>
      </c>
      <c r="T1873" s="18">
        <v>0</v>
      </c>
      <c r="U1873" s="18">
        <v>0</v>
      </c>
      <c r="V1873" s="18">
        <v>0</v>
      </c>
      <c r="W1873" s="18">
        <v>0</v>
      </c>
      <c r="X1873" s="18">
        <v>0</v>
      </c>
      <c r="Y1873" s="18">
        <v>0</v>
      </c>
      <c r="Z1873" s="18">
        <v>0</v>
      </c>
      <c r="AA1873" s="18">
        <v>0</v>
      </c>
      <c r="AB1873" s="18">
        <v>0</v>
      </c>
      <c r="AC1873" s="18">
        <v>0</v>
      </c>
      <c r="AD1873" s="18">
        <v>0</v>
      </c>
      <c r="AE1873" s="18">
        <v>0</v>
      </c>
      <c r="AF1873" s="18">
        <v>247</v>
      </c>
      <c r="AG1873" s="18">
        <v>361</v>
      </c>
      <c r="AH1873" s="18">
        <v>494</v>
      </c>
      <c r="AI1873" s="18">
        <v>722</v>
      </c>
      <c r="AJ1873" s="18">
        <v>0</v>
      </c>
      <c r="AK1873" s="18">
        <v>0</v>
      </c>
      <c r="AL1873" s="18">
        <v>0</v>
      </c>
      <c r="AM1873" s="18">
        <v>0</v>
      </c>
      <c r="AN1873" s="18">
        <v>0</v>
      </c>
      <c r="AO1873" s="18">
        <v>0</v>
      </c>
    </row>
    <row r="1874" spans="1:41" s="18" customFormat="1">
      <c r="A1874" s="69">
        <v>40453</v>
      </c>
      <c r="B1874" s="69" t="s">
        <v>3595</v>
      </c>
      <c r="C1874" s="69" t="s">
        <v>3596</v>
      </c>
      <c r="D1874" s="18">
        <v>1</v>
      </c>
      <c r="E1874" s="18">
        <v>2</v>
      </c>
      <c r="F1874" s="18">
        <v>1</v>
      </c>
      <c r="G1874" s="18">
        <v>36</v>
      </c>
      <c r="H1874" s="18">
        <v>0</v>
      </c>
      <c r="I1874" s="18">
        <v>187</v>
      </c>
      <c r="J1874" s="18">
        <v>289</v>
      </c>
      <c r="K1874" s="18">
        <v>1000</v>
      </c>
      <c r="L1874" s="18">
        <v>40</v>
      </c>
      <c r="M1874" s="18">
        <v>0</v>
      </c>
      <c r="N1874" s="18">
        <v>374</v>
      </c>
      <c r="O1874" s="18">
        <v>578</v>
      </c>
      <c r="P1874" s="18">
        <v>1000</v>
      </c>
      <c r="Q1874" s="18">
        <v>0</v>
      </c>
      <c r="R1874" s="18">
        <v>0</v>
      </c>
      <c r="S1874" s="18">
        <v>0</v>
      </c>
      <c r="T1874" s="18">
        <v>0</v>
      </c>
      <c r="U1874" s="18">
        <v>0</v>
      </c>
      <c r="V1874" s="18">
        <v>0</v>
      </c>
      <c r="W1874" s="18">
        <v>0</v>
      </c>
      <c r="X1874" s="18">
        <v>0</v>
      </c>
      <c r="Y1874" s="18">
        <v>0</v>
      </c>
      <c r="Z1874" s="18">
        <v>0</v>
      </c>
      <c r="AA1874" s="18">
        <v>0</v>
      </c>
      <c r="AB1874" s="18">
        <v>0</v>
      </c>
      <c r="AC1874" s="18">
        <v>0</v>
      </c>
      <c r="AD1874" s="18">
        <v>0</v>
      </c>
      <c r="AE1874" s="18">
        <v>0</v>
      </c>
      <c r="AF1874" s="18">
        <v>187</v>
      </c>
      <c r="AG1874" s="18">
        <v>289</v>
      </c>
      <c r="AH1874" s="18">
        <v>374</v>
      </c>
      <c r="AI1874" s="18">
        <v>578</v>
      </c>
      <c r="AJ1874" s="18">
        <v>0</v>
      </c>
      <c r="AK1874" s="18">
        <v>0</v>
      </c>
      <c r="AL1874" s="18">
        <v>0</v>
      </c>
      <c r="AM1874" s="18">
        <v>0</v>
      </c>
      <c r="AN1874" s="18">
        <v>0</v>
      </c>
      <c r="AO1874" s="18">
        <v>0</v>
      </c>
    </row>
    <row r="1875" spans="1:41" s="18" customFormat="1">
      <c r="A1875" s="69">
        <v>40454</v>
      </c>
      <c r="B1875" s="69" t="s">
        <v>3595</v>
      </c>
      <c r="C1875" s="69" t="s">
        <v>3596</v>
      </c>
      <c r="D1875" s="18">
        <v>1</v>
      </c>
      <c r="E1875" s="18">
        <v>2</v>
      </c>
      <c r="F1875" s="18">
        <v>1</v>
      </c>
      <c r="G1875" s="18">
        <v>36</v>
      </c>
      <c r="H1875" s="18">
        <v>0</v>
      </c>
      <c r="I1875" s="18">
        <v>213</v>
      </c>
      <c r="J1875" s="18">
        <v>319</v>
      </c>
      <c r="K1875" s="18">
        <v>1000</v>
      </c>
      <c r="L1875" s="18">
        <v>40</v>
      </c>
      <c r="M1875" s="18">
        <v>0</v>
      </c>
      <c r="N1875" s="18">
        <v>426</v>
      </c>
      <c r="O1875" s="18">
        <v>638</v>
      </c>
      <c r="P1875" s="18">
        <v>1000</v>
      </c>
      <c r="Q1875" s="18">
        <v>0</v>
      </c>
      <c r="R1875" s="18">
        <v>0</v>
      </c>
      <c r="S1875" s="18">
        <v>0</v>
      </c>
      <c r="T1875" s="18">
        <v>0</v>
      </c>
      <c r="U1875" s="18">
        <v>0</v>
      </c>
      <c r="V1875" s="18">
        <v>0</v>
      </c>
      <c r="W1875" s="18">
        <v>0</v>
      </c>
      <c r="X1875" s="18">
        <v>0</v>
      </c>
      <c r="Y1875" s="18">
        <v>0</v>
      </c>
      <c r="Z1875" s="18">
        <v>0</v>
      </c>
      <c r="AA1875" s="18">
        <v>0</v>
      </c>
      <c r="AB1875" s="18">
        <v>0</v>
      </c>
      <c r="AC1875" s="18">
        <v>0</v>
      </c>
      <c r="AD1875" s="18">
        <v>0</v>
      </c>
      <c r="AE1875" s="18">
        <v>0</v>
      </c>
      <c r="AF1875" s="18">
        <v>213</v>
      </c>
      <c r="AG1875" s="18">
        <v>319</v>
      </c>
      <c r="AH1875" s="18">
        <v>426</v>
      </c>
      <c r="AI1875" s="18">
        <v>638</v>
      </c>
      <c r="AJ1875" s="18">
        <v>0</v>
      </c>
      <c r="AK1875" s="18">
        <v>0</v>
      </c>
      <c r="AL1875" s="18">
        <v>0</v>
      </c>
      <c r="AM1875" s="18">
        <v>0</v>
      </c>
      <c r="AN1875" s="18">
        <v>0</v>
      </c>
      <c r="AO1875" s="18">
        <v>0</v>
      </c>
    </row>
    <row r="1876" spans="1:41" s="18" customFormat="1">
      <c r="A1876" s="69">
        <v>40455</v>
      </c>
      <c r="B1876" s="69" t="s">
        <v>3595</v>
      </c>
      <c r="C1876" s="69" t="s">
        <v>3596</v>
      </c>
      <c r="D1876" s="18">
        <v>1</v>
      </c>
      <c r="E1876" s="18">
        <v>2</v>
      </c>
      <c r="F1876" s="18">
        <v>1</v>
      </c>
      <c r="G1876" s="18">
        <v>36</v>
      </c>
      <c r="H1876" s="18">
        <v>0</v>
      </c>
      <c r="I1876" s="18">
        <v>221</v>
      </c>
      <c r="J1876" s="18">
        <v>331</v>
      </c>
      <c r="K1876" s="18">
        <v>1000</v>
      </c>
      <c r="L1876" s="18">
        <v>40</v>
      </c>
      <c r="M1876" s="18">
        <v>0</v>
      </c>
      <c r="N1876" s="18">
        <v>442</v>
      </c>
      <c r="O1876" s="18">
        <v>662</v>
      </c>
      <c r="P1876" s="18">
        <v>1000</v>
      </c>
      <c r="Q1876" s="18">
        <v>0</v>
      </c>
      <c r="R1876" s="18">
        <v>0</v>
      </c>
      <c r="S1876" s="18">
        <v>0</v>
      </c>
      <c r="T1876" s="18">
        <v>0</v>
      </c>
      <c r="U1876" s="18">
        <v>0</v>
      </c>
      <c r="V1876" s="18">
        <v>0</v>
      </c>
      <c r="W1876" s="18">
        <v>0</v>
      </c>
      <c r="X1876" s="18">
        <v>0</v>
      </c>
      <c r="Y1876" s="18">
        <v>0</v>
      </c>
      <c r="Z1876" s="18">
        <v>0</v>
      </c>
      <c r="AA1876" s="18">
        <v>0</v>
      </c>
      <c r="AB1876" s="18">
        <v>0</v>
      </c>
      <c r="AC1876" s="18">
        <v>0</v>
      </c>
      <c r="AD1876" s="18">
        <v>0</v>
      </c>
      <c r="AE1876" s="18">
        <v>0</v>
      </c>
      <c r="AF1876" s="18">
        <v>221</v>
      </c>
      <c r="AG1876" s="18">
        <v>331</v>
      </c>
      <c r="AH1876" s="18">
        <v>442</v>
      </c>
      <c r="AI1876" s="18">
        <v>662</v>
      </c>
      <c r="AJ1876" s="18">
        <v>0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</row>
    <row r="1877" spans="1:41" s="18" customFormat="1">
      <c r="A1877" s="69">
        <v>40456</v>
      </c>
      <c r="B1877" s="69" t="s">
        <v>3595</v>
      </c>
      <c r="C1877" s="69" t="s">
        <v>3596</v>
      </c>
      <c r="D1877" s="18">
        <v>1</v>
      </c>
      <c r="E1877" s="18">
        <v>2</v>
      </c>
      <c r="F1877" s="18">
        <v>1</v>
      </c>
      <c r="G1877" s="18">
        <v>36</v>
      </c>
      <c r="H1877" s="18">
        <v>0</v>
      </c>
      <c r="I1877" s="18">
        <v>247</v>
      </c>
      <c r="J1877" s="18">
        <v>361</v>
      </c>
      <c r="K1877" s="18">
        <v>1000</v>
      </c>
      <c r="L1877" s="18">
        <v>40</v>
      </c>
      <c r="M1877" s="18">
        <v>0</v>
      </c>
      <c r="N1877" s="18">
        <v>494</v>
      </c>
      <c r="O1877" s="18">
        <v>722</v>
      </c>
      <c r="P1877" s="18">
        <v>1000</v>
      </c>
      <c r="Q1877" s="18">
        <v>0</v>
      </c>
      <c r="R1877" s="18">
        <v>0</v>
      </c>
      <c r="S1877" s="18">
        <v>0</v>
      </c>
      <c r="T1877" s="18">
        <v>0</v>
      </c>
      <c r="U1877" s="18">
        <v>0</v>
      </c>
      <c r="V1877" s="18">
        <v>0</v>
      </c>
      <c r="W1877" s="18">
        <v>0</v>
      </c>
      <c r="X1877" s="18">
        <v>0</v>
      </c>
      <c r="Y1877" s="18">
        <v>0</v>
      </c>
      <c r="Z1877" s="18">
        <v>0</v>
      </c>
      <c r="AA1877" s="18">
        <v>0</v>
      </c>
      <c r="AB1877" s="18">
        <v>0</v>
      </c>
      <c r="AC1877" s="18">
        <v>0</v>
      </c>
      <c r="AD1877" s="18">
        <v>0</v>
      </c>
      <c r="AE1877" s="18">
        <v>0</v>
      </c>
      <c r="AF1877" s="18">
        <v>247</v>
      </c>
      <c r="AG1877" s="18">
        <v>361</v>
      </c>
      <c r="AH1877" s="18">
        <v>494</v>
      </c>
      <c r="AI1877" s="18">
        <v>722</v>
      </c>
      <c r="AJ1877" s="18">
        <v>0</v>
      </c>
      <c r="AK1877" s="18">
        <v>0</v>
      </c>
      <c r="AL1877" s="18">
        <v>0</v>
      </c>
      <c r="AM1877" s="18">
        <v>0</v>
      </c>
      <c r="AN1877" s="18">
        <v>0</v>
      </c>
      <c r="AO1877" s="18">
        <v>0</v>
      </c>
    </row>
    <row r="1878" spans="1:41" s="18" customFormat="1">
      <c r="A1878" s="69">
        <v>40457</v>
      </c>
      <c r="B1878" s="69" t="s">
        <v>3595</v>
      </c>
      <c r="C1878" s="69" t="s">
        <v>3596</v>
      </c>
      <c r="D1878" s="18">
        <v>1</v>
      </c>
      <c r="E1878" s="18">
        <v>2</v>
      </c>
      <c r="F1878" s="18">
        <v>1</v>
      </c>
      <c r="G1878" s="18">
        <v>36</v>
      </c>
      <c r="H1878" s="18">
        <v>0</v>
      </c>
      <c r="I1878" s="18">
        <v>192</v>
      </c>
      <c r="J1878" s="18">
        <v>297</v>
      </c>
      <c r="K1878" s="18">
        <v>1000</v>
      </c>
      <c r="L1878" s="18">
        <v>40</v>
      </c>
      <c r="M1878" s="18">
        <v>0</v>
      </c>
      <c r="N1878" s="18">
        <v>384</v>
      </c>
      <c r="O1878" s="18">
        <v>594</v>
      </c>
      <c r="P1878" s="18">
        <v>1000</v>
      </c>
      <c r="Q1878" s="18">
        <v>0</v>
      </c>
      <c r="R1878" s="18">
        <v>0</v>
      </c>
      <c r="S1878" s="18">
        <v>0</v>
      </c>
      <c r="T1878" s="18">
        <v>0</v>
      </c>
      <c r="U1878" s="18">
        <v>0</v>
      </c>
      <c r="V1878" s="18">
        <v>0</v>
      </c>
      <c r="W1878" s="18">
        <v>0</v>
      </c>
      <c r="X1878" s="18">
        <v>0</v>
      </c>
      <c r="Y1878" s="18">
        <v>0</v>
      </c>
      <c r="Z1878" s="18">
        <v>0</v>
      </c>
      <c r="AA1878" s="18">
        <v>0</v>
      </c>
      <c r="AB1878" s="18">
        <v>0</v>
      </c>
      <c r="AC1878" s="18">
        <v>0</v>
      </c>
      <c r="AD1878" s="18">
        <v>0</v>
      </c>
      <c r="AE1878" s="18">
        <v>0</v>
      </c>
      <c r="AF1878" s="18">
        <v>192</v>
      </c>
      <c r="AG1878" s="18">
        <v>297</v>
      </c>
      <c r="AH1878" s="18">
        <v>384</v>
      </c>
      <c r="AI1878" s="18">
        <v>594</v>
      </c>
      <c r="AJ1878" s="18">
        <v>0</v>
      </c>
      <c r="AK1878" s="18">
        <v>0</v>
      </c>
      <c r="AL1878" s="18">
        <v>0</v>
      </c>
      <c r="AM1878" s="18">
        <v>0</v>
      </c>
      <c r="AN1878" s="18">
        <v>0</v>
      </c>
      <c r="AO1878" s="18">
        <v>0</v>
      </c>
    </row>
    <row r="1879" spans="1:41" s="18" customFormat="1">
      <c r="A1879" s="69">
        <v>40458</v>
      </c>
      <c r="B1879" s="69" t="s">
        <v>3595</v>
      </c>
      <c r="C1879" s="69" t="s">
        <v>3596</v>
      </c>
      <c r="D1879" s="18">
        <v>1</v>
      </c>
      <c r="E1879" s="18">
        <v>2</v>
      </c>
      <c r="F1879" s="18">
        <v>1</v>
      </c>
      <c r="G1879" s="18">
        <v>36</v>
      </c>
      <c r="H1879" s="18">
        <v>0</v>
      </c>
      <c r="I1879" s="18">
        <v>219</v>
      </c>
      <c r="J1879" s="18">
        <v>328</v>
      </c>
      <c r="K1879" s="18">
        <v>1000</v>
      </c>
      <c r="L1879" s="18">
        <v>40</v>
      </c>
      <c r="M1879" s="18">
        <v>0</v>
      </c>
      <c r="N1879" s="18">
        <v>438</v>
      </c>
      <c r="O1879" s="18">
        <v>656</v>
      </c>
      <c r="P1879" s="18">
        <v>1000</v>
      </c>
      <c r="Q1879" s="18">
        <v>0</v>
      </c>
      <c r="R1879" s="18">
        <v>0</v>
      </c>
      <c r="S1879" s="18">
        <v>0</v>
      </c>
      <c r="T1879" s="18">
        <v>0</v>
      </c>
      <c r="U1879" s="18">
        <v>0</v>
      </c>
      <c r="V1879" s="18">
        <v>0</v>
      </c>
      <c r="W1879" s="18">
        <v>0</v>
      </c>
      <c r="X1879" s="18">
        <v>0</v>
      </c>
      <c r="Y1879" s="18">
        <v>0</v>
      </c>
      <c r="Z1879" s="18">
        <v>0</v>
      </c>
      <c r="AA1879" s="18">
        <v>0</v>
      </c>
      <c r="AB1879" s="18">
        <v>0</v>
      </c>
      <c r="AC1879" s="18">
        <v>0</v>
      </c>
      <c r="AD1879" s="18">
        <v>0</v>
      </c>
      <c r="AE1879" s="18">
        <v>0</v>
      </c>
      <c r="AF1879" s="18">
        <v>219</v>
      </c>
      <c r="AG1879" s="18">
        <v>328</v>
      </c>
      <c r="AH1879" s="18">
        <v>438</v>
      </c>
      <c r="AI1879" s="18">
        <v>656</v>
      </c>
      <c r="AJ1879" s="18">
        <v>0</v>
      </c>
      <c r="AK1879" s="18">
        <v>0</v>
      </c>
      <c r="AL1879" s="18">
        <v>0</v>
      </c>
      <c r="AM1879" s="18">
        <v>0</v>
      </c>
      <c r="AN1879" s="18">
        <v>0</v>
      </c>
      <c r="AO1879" s="18">
        <v>0</v>
      </c>
    </row>
    <row r="1880" spans="1:41" s="18" customFormat="1">
      <c r="A1880" s="69">
        <v>40459</v>
      </c>
      <c r="B1880" s="69" t="s">
        <v>3595</v>
      </c>
      <c r="C1880" s="69" t="s">
        <v>3596</v>
      </c>
      <c r="D1880" s="18">
        <v>1</v>
      </c>
      <c r="E1880" s="18">
        <v>2</v>
      </c>
      <c r="F1880" s="18">
        <v>1</v>
      </c>
      <c r="G1880" s="18">
        <v>36</v>
      </c>
      <c r="H1880" s="18">
        <v>0</v>
      </c>
      <c r="I1880" s="18">
        <v>227</v>
      </c>
      <c r="J1880" s="18">
        <v>340</v>
      </c>
      <c r="K1880" s="18">
        <v>1000</v>
      </c>
      <c r="L1880" s="18">
        <v>40</v>
      </c>
      <c r="M1880" s="18">
        <v>0</v>
      </c>
      <c r="N1880" s="18">
        <v>454</v>
      </c>
      <c r="O1880" s="18">
        <v>680</v>
      </c>
      <c r="P1880" s="18">
        <v>1000</v>
      </c>
      <c r="Q1880" s="18">
        <v>0</v>
      </c>
      <c r="R1880" s="18">
        <v>0</v>
      </c>
      <c r="S1880" s="18">
        <v>0</v>
      </c>
      <c r="T1880" s="18">
        <v>0</v>
      </c>
      <c r="U1880" s="18">
        <v>0</v>
      </c>
      <c r="V1880" s="18">
        <v>0</v>
      </c>
      <c r="W1880" s="18">
        <v>0</v>
      </c>
      <c r="X1880" s="18">
        <v>0</v>
      </c>
      <c r="Y1880" s="18">
        <v>0</v>
      </c>
      <c r="Z1880" s="18">
        <v>0</v>
      </c>
      <c r="AA1880" s="18">
        <v>0</v>
      </c>
      <c r="AB1880" s="18">
        <v>0</v>
      </c>
      <c r="AC1880" s="18">
        <v>0</v>
      </c>
      <c r="AD1880" s="18">
        <v>0</v>
      </c>
      <c r="AE1880" s="18">
        <v>0</v>
      </c>
      <c r="AF1880" s="18">
        <v>227</v>
      </c>
      <c r="AG1880" s="18">
        <v>340</v>
      </c>
      <c r="AH1880" s="18">
        <v>454</v>
      </c>
      <c r="AI1880" s="18">
        <v>680</v>
      </c>
      <c r="AJ1880" s="18">
        <v>0</v>
      </c>
      <c r="AK1880" s="18">
        <v>0</v>
      </c>
      <c r="AL1880" s="18">
        <v>0</v>
      </c>
      <c r="AM1880" s="18">
        <v>0</v>
      </c>
      <c r="AN1880" s="18">
        <v>0</v>
      </c>
      <c r="AO1880" s="18">
        <v>0</v>
      </c>
    </row>
    <row r="1881" spans="1:41" s="18" customFormat="1">
      <c r="A1881" s="69">
        <v>40460</v>
      </c>
      <c r="B1881" s="69" t="s">
        <v>3595</v>
      </c>
      <c r="C1881" s="69" t="s">
        <v>3596</v>
      </c>
      <c r="D1881" s="18">
        <v>1</v>
      </c>
      <c r="E1881" s="18">
        <v>2</v>
      </c>
      <c r="F1881" s="18">
        <v>1</v>
      </c>
      <c r="G1881" s="18">
        <v>36</v>
      </c>
      <c r="H1881" s="18">
        <v>0</v>
      </c>
      <c r="I1881" s="18">
        <v>254</v>
      </c>
      <c r="J1881" s="18">
        <v>371</v>
      </c>
      <c r="K1881" s="18">
        <v>1000</v>
      </c>
      <c r="L1881" s="18">
        <v>40</v>
      </c>
      <c r="M1881" s="18">
        <v>0</v>
      </c>
      <c r="N1881" s="18">
        <v>508</v>
      </c>
      <c r="O1881" s="18">
        <v>742</v>
      </c>
      <c r="P1881" s="18">
        <v>1000</v>
      </c>
      <c r="Q1881" s="18">
        <v>0</v>
      </c>
      <c r="R1881" s="18">
        <v>0</v>
      </c>
      <c r="S1881" s="18">
        <v>0</v>
      </c>
      <c r="T1881" s="18">
        <v>0</v>
      </c>
      <c r="U1881" s="18">
        <v>0</v>
      </c>
      <c r="V1881" s="18">
        <v>0</v>
      </c>
      <c r="W1881" s="18">
        <v>0</v>
      </c>
      <c r="X1881" s="18">
        <v>0</v>
      </c>
      <c r="Y1881" s="18">
        <v>0</v>
      </c>
      <c r="Z1881" s="18">
        <v>0</v>
      </c>
      <c r="AA1881" s="18">
        <v>0</v>
      </c>
      <c r="AB1881" s="18">
        <v>0</v>
      </c>
      <c r="AC1881" s="18">
        <v>0</v>
      </c>
      <c r="AD1881" s="18">
        <v>0</v>
      </c>
      <c r="AE1881" s="18">
        <v>0</v>
      </c>
      <c r="AF1881" s="18">
        <v>254</v>
      </c>
      <c r="AG1881" s="18">
        <v>371</v>
      </c>
      <c r="AH1881" s="18">
        <v>508</v>
      </c>
      <c r="AI1881" s="18">
        <v>742</v>
      </c>
      <c r="AJ1881" s="18">
        <v>0</v>
      </c>
      <c r="AK1881" s="18">
        <v>0</v>
      </c>
      <c r="AL1881" s="18">
        <v>0</v>
      </c>
      <c r="AM1881" s="18">
        <v>0</v>
      </c>
      <c r="AN1881" s="18">
        <v>0</v>
      </c>
      <c r="AO1881" s="18">
        <v>0</v>
      </c>
    </row>
    <row r="1882" spans="1:41" s="18" customFormat="1">
      <c r="A1882" s="69">
        <v>40461</v>
      </c>
      <c r="B1882" s="69" t="s">
        <v>3595</v>
      </c>
      <c r="C1882" s="69" t="s">
        <v>3596</v>
      </c>
      <c r="D1882" s="18">
        <v>1</v>
      </c>
      <c r="E1882" s="18">
        <v>2</v>
      </c>
      <c r="F1882" s="18">
        <v>1</v>
      </c>
      <c r="G1882" s="18">
        <v>36</v>
      </c>
      <c r="H1882" s="18">
        <v>0</v>
      </c>
      <c r="I1882" s="18">
        <v>192</v>
      </c>
      <c r="J1882" s="18">
        <v>297</v>
      </c>
      <c r="K1882" s="18">
        <v>1000</v>
      </c>
      <c r="L1882" s="18">
        <v>40</v>
      </c>
      <c r="M1882" s="18">
        <v>0</v>
      </c>
      <c r="N1882" s="18">
        <v>384</v>
      </c>
      <c r="O1882" s="18">
        <v>594</v>
      </c>
      <c r="P1882" s="18">
        <v>1000</v>
      </c>
      <c r="Q1882" s="18">
        <v>0</v>
      </c>
      <c r="R1882" s="18">
        <v>0</v>
      </c>
      <c r="S1882" s="18">
        <v>0</v>
      </c>
      <c r="T1882" s="18">
        <v>0</v>
      </c>
      <c r="U1882" s="18">
        <v>0</v>
      </c>
      <c r="V1882" s="18">
        <v>0</v>
      </c>
      <c r="W1882" s="18">
        <v>0</v>
      </c>
      <c r="X1882" s="18">
        <v>0</v>
      </c>
      <c r="Y1882" s="18">
        <v>0</v>
      </c>
      <c r="Z1882" s="18">
        <v>0</v>
      </c>
      <c r="AA1882" s="18">
        <v>0</v>
      </c>
      <c r="AB1882" s="18">
        <v>0</v>
      </c>
      <c r="AC1882" s="18">
        <v>0</v>
      </c>
      <c r="AD1882" s="18">
        <v>0</v>
      </c>
      <c r="AE1882" s="18">
        <v>0</v>
      </c>
      <c r="AF1882" s="18">
        <v>192</v>
      </c>
      <c r="AG1882" s="18">
        <v>297</v>
      </c>
      <c r="AH1882" s="18">
        <v>384</v>
      </c>
      <c r="AI1882" s="18">
        <v>594</v>
      </c>
      <c r="AJ1882" s="18">
        <v>0</v>
      </c>
      <c r="AK1882" s="18">
        <v>0</v>
      </c>
      <c r="AL1882" s="18">
        <v>0</v>
      </c>
      <c r="AM1882" s="18">
        <v>0</v>
      </c>
      <c r="AN1882" s="18">
        <v>0</v>
      </c>
      <c r="AO1882" s="18">
        <v>0</v>
      </c>
    </row>
    <row r="1883" spans="1:41" s="18" customFormat="1">
      <c r="A1883" s="69">
        <v>40462</v>
      </c>
      <c r="B1883" s="69" t="s">
        <v>3595</v>
      </c>
      <c r="C1883" s="69" t="s">
        <v>3596</v>
      </c>
      <c r="D1883" s="18">
        <v>1</v>
      </c>
      <c r="E1883" s="18">
        <v>2</v>
      </c>
      <c r="F1883" s="18">
        <v>1</v>
      </c>
      <c r="G1883" s="18">
        <v>36</v>
      </c>
      <c r="H1883" s="18">
        <v>0</v>
      </c>
      <c r="I1883" s="18">
        <v>219</v>
      </c>
      <c r="J1883" s="18">
        <v>328</v>
      </c>
      <c r="K1883" s="18">
        <v>1000</v>
      </c>
      <c r="L1883" s="18">
        <v>40</v>
      </c>
      <c r="M1883" s="18">
        <v>0</v>
      </c>
      <c r="N1883" s="18">
        <v>438</v>
      </c>
      <c r="O1883" s="18">
        <v>656</v>
      </c>
      <c r="P1883" s="18">
        <v>1000</v>
      </c>
      <c r="Q1883" s="18">
        <v>0</v>
      </c>
      <c r="R1883" s="18">
        <v>0</v>
      </c>
      <c r="S1883" s="18">
        <v>0</v>
      </c>
      <c r="T1883" s="18">
        <v>0</v>
      </c>
      <c r="U1883" s="18">
        <v>0</v>
      </c>
      <c r="V1883" s="18">
        <v>0</v>
      </c>
      <c r="W1883" s="18">
        <v>0</v>
      </c>
      <c r="X1883" s="18">
        <v>0</v>
      </c>
      <c r="Y1883" s="18">
        <v>0</v>
      </c>
      <c r="Z1883" s="18">
        <v>0</v>
      </c>
      <c r="AA1883" s="18">
        <v>0</v>
      </c>
      <c r="AB1883" s="18">
        <v>0</v>
      </c>
      <c r="AC1883" s="18">
        <v>0</v>
      </c>
      <c r="AD1883" s="18">
        <v>0</v>
      </c>
      <c r="AE1883" s="18">
        <v>0</v>
      </c>
      <c r="AF1883" s="18">
        <v>219</v>
      </c>
      <c r="AG1883" s="18">
        <v>328</v>
      </c>
      <c r="AH1883" s="18">
        <v>438</v>
      </c>
      <c r="AI1883" s="18">
        <v>656</v>
      </c>
      <c r="AJ1883" s="18">
        <v>0</v>
      </c>
      <c r="AK1883" s="18">
        <v>0</v>
      </c>
      <c r="AL1883" s="18">
        <v>0</v>
      </c>
      <c r="AM1883" s="18">
        <v>0</v>
      </c>
      <c r="AN1883" s="18">
        <v>0</v>
      </c>
      <c r="AO1883" s="18">
        <v>0</v>
      </c>
    </row>
    <row r="1884" spans="1:41" s="18" customFormat="1">
      <c r="A1884" s="69">
        <v>40463</v>
      </c>
      <c r="B1884" s="69" t="s">
        <v>3595</v>
      </c>
      <c r="C1884" s="69" t="s">
        <v>3596</v>
      </c>
      <c r="D1884" s="18">
        <v>1</v>
      </c>
      <c r="E1884" s="18">
        <v>2</v>
      </c>
      <c r="F1884" s="18">
        <v>1</v>
      </c>
      <c r="G1884" s="18">
        <v>36</v>
      </c>
      <c r="H1884" s="18">
        <v>0</v>
      </c>
      <c r="I1884" s="18">
        <v>227</v>
      </c>
      <c r="J1884" s="18">
        <v>340</v>
      </c>
      <c r="K1884" s="18">
        <v>1000</v>
      </c>
      <c r="L1884" s="18">
        <v>40</v>
      </c>
      <c r="M1884" s="18">
        <v>0</v>
      </c>
      <c r="N1884" s="18">
        <v>454</v>
      </c>
      <c r="O1884" s="18">
        <v>680</v>
      </c>
      <c r="P1884" s="18">
        <v>1000</v>
      </c>
      <c r="Q1884" s="18">
        <v>0</v>
      </c>
      <c r="R1884" s="18">
        <v>0</v>
      </c>
      <c r="S1884" s="18">
        <v>0</v>
      </c>
      <c r="T1884" s="18">
        <v>0</v>
      </c>
      <c r="U1884" s="18">
        <v>0</v>
      </c>
      <c r="V1884" s="18">
        <v>0</v>
      </c>
      <c r="W1884" s="18">
        <v>0</v>
      </c>
      <c r="X1884" s="18">
        <v>0</v>
      </c>
      <c r="Y1884" s="18">
        <v>0</v>
      </c>
      <c r="Z1884" s="18">
        <v>0</v>
      </c>
      <c r="AA1884" s="18">
        <v>0</v>
      </c>
      <c r="AB1884" s="18">
        <v>0</v>
      </c>
      <c r="AC1884" s="18">
        <v>0</v>
      </c>
      <c r="AD1884" s="18">
        <v>0</v>
      </c>
      <c r="AE1884" s="18">
        <v>0</v>
      </c>
      <c r="AF1884" s="18">
        <v>227</v>
      </c>
      <c r="AG1884" s="18">
        <v>340</v>
      </c>
      <c r="AH1884" s="18">
        <v>454</v>
      </c>
      <c r="AI1884" s="18">
        <v>680</v>
      </c>
      <c r="AJ1884" s="18">
        <v>0</v>
      </c>
      <c r="AK1884" s="18">
        <v>0</v>
      </c>
      <c r="AL1884" s="18">
        <v>0</v>
      </c>
      <c r="AM1884" s="18">
        <v>0</v>
      </c>
      <c r="AN1884" s="18">
        <v>0</v>
      </c>
      <c r="AO1884" s="18">
        <v>0</v>
      </c>
    </row>
    <row r="1885" spans="1:41" s="18" customFormat="1">
      <c r="A1885" s="69">
        <v>40464</v>
      </c>
      <c r="B1885" s="69" t="s">
        <v>3595</v>
      </c>
      <c r="C1885" s="69" t="s">
        <v>3596</v>
      </c>
      <c r="D1885" s="18">
        <v>1</v>
      </c>
      <c r="E1885" s="18">
        <v>2</v>
      </c>
      <c r="F1885" s="18">
        <v>1</v>
      </c>
      <c r="G1885" s="18">
        <v>36</v>
      </c>
      <c r="H1885" s="18">
        <v>0</v>
      </c>
      <c r="I1885" s="18">
        <v>254</v>
      </c>
      <c r="J1885" s="18">
        <v>371</v>
      </c>
      <c r="K1885" s="18">
        <v>1000</v>
      </c>
      <c r="L1885" s="18">
        <v>40</v>
      </c>
      <c r="M1885" s="18">
        <v>0</v>
      </c>
      <c r="N1885" s="18">
        <v>508</v>
      </c>
      <c r="O1885" s="18">
        <v>742</v>
      </c>
      <c r="P1885" s="18">
        <v>1000</v>
      </c>
      <c r="Q1885" s="18">
        <v>0</v>
      </c>
      <c r="R1885" s="18">
        <v>0</v>
      </c>
      <c r="S1885" s="18">
        <v>0</v>
      </c>
      <c r="T1885" s="18">
        <v>0</v>
      </c>
      <c r="U1885" s="18">
        <v>0</v>
      </c>
      <c r="V1885" s="18">
        <v>0</v>
      </c>
      <c r="W1885" s="18">
        <v>0</v>
      </c>
      <c r="X1885" s="18">
        <v>0</v>
      </c>
      <c r="Y1885" s="18">
        <v>0</v>
      </c>
      <c r="Z1885" s="18">
        <v>0</v>
      </c>
      <c r="AA1885" s="18">
        <v>0</v>
      </c>
      <c r="AB1885" s="18">
        <v>0</v>
      </c>
      <c r="AC1885" s="18">
        <v>0</v>
      </c>
      <c r="AD1885" s="18">
        <v>0</v>
      </c>
      <c r="AE1885" s="18">
        <v>0</v>
      </c>
      <c r="AF1885" s="18">
        <v>254</v>
      </c>
      <c r="AG1885" s="18">
        <v>371</v>
      </c>
      <c r="AH1885" s="18">
        <v>508</v>
      </c>
      <c r="AI1885" s="18">
        <v>742</v>
      </c>
      <c r="AJ1885" s="18">
        <v>0</v>
      </c>
      <c r="AK1885" s="18">
        <v>0</v>
      </c>
      <c r="AL1885" s="18">
        <v>0</v>
      </c>
      <c r="AM1885" s="18">
        <v>0</v>
      </c>
      <c r="AN1885" s="18">
        <v>0</v>
      </c>
      <c r="AO1885" s="18">
        <v>0</v>
      </c>
    </row>
    <row r="1886" spans="1:41" s="18" customFormat="1">
      <c r="A1886" s="69">
        <v>40465</v>
      </c>
      <c r="B1886" s="69" t="s">
        <v>3595</v>
      </c>
      <c r="C1886" s="69" t="s">
        <v>3596</v>
      </c>
      <c r="D1886" s="18">
        <v>1</v>
      </c>
      <c r="E1886" s="18">
        <v>2</v>
      </c>
      <c r="F1886" s="18">
        <v>1</v>
      </c>
      <c r="G1886" s="18">
        <v>36</v>
      </c>
      <c r="H1886" s="18">
        <v>0</v>
      </c>
      <c r="I1886" s="18">
        <v>192</v>
      </c>
      <c r="J1886" s="18">
        <v>297</v>
      </c>
      <c r="K1886" s="18">
        <v>1000</v>
      </c>
      <c r="L1886" s="18">
        <v>40</v>
      </c>
      <c r="M1886" s="18">
        <v>0</v>
      </c>
      <c r="N1886" s="18">
        <v>384</v>
      </c>
      <c r="O1886" s="18">
        <v>594</v>
      </c>
      <c r="P1886" s="18">
        <v>1000</v>
      </c>
      <c r="Q1886" s="18">
        <v>0</v>
      </c>
      <c r="R1886" s="18">
        <v>0</v>
      </c>
      <c r="S1886" s="18">
        <v>0</v>
      </c>
      <c r="T1886" s="18">
        <v>0</v>
      </c>
      <c r="U1886" s="18">
        <v>0</v>
      </c>
      <c r="V1886" s="18">
        <v>0</v>
      </c>
      <c r="W1886" s="18">
        <v>0</v>
      </c>
      <c r="X1886" s="18">
        <v>0</v>
      </c>
      <c r="Y1886" s="18">
        <v>0</v>
      </c>
      <c r="Z1886" s="18">
        <v>0</v>
      </c>
      <c r="AA1886" s="18">
        <v>0</v>
      </c>
      <c r="AB1886" s="18">
        <v>0</v>
      </c>
      <c r="AC1886" s="18">
        <v>0</v>
      </c>
      <c r="AD1886" s="18">
        <v>0</v>
      </c>
      <c r="AE1886" s="18">
        <v>0</v>
      </c>
      <c r="AF1886" s="18">
        <v>192</v>
      </c>
      <c r="AG1886" s="18">
        <v>297</v>
      </c>
      <c r="AH1886" s="18">
        <v>384</v>
      </c>
      <c r="AI1886" s="18">
        <v>594</v>
      </c>
      <c r="AJ1886" s="18">
        <v>0</v>
      </c>
      <c r="AK1886" s="18">
        <v>0</v>
      </c>
      <c r="AL1886" s="18">
        <v>0</v>
      </c>
      <c r="AM1886" s="18">
        <v>0</v>
      </c>
      <c r="AN1886" s="18">
        <v>0</v>
      </c>
      <c r="AO1886" s="18">
        <v>0</v>
      </c>
    </row>
    <row r="1887" spans="1:41" s="18" customFormat="1">
      <c r="A1887" s="69">
        <v>40466</v>
      </c>
      <c r="B1887" s="69" t="s">
        <v>3595</v>
      </c>
      <c r="C1887" s="69" t="s">
        <v>3596</v>
      </c>
      <c r="D1887" s="18">
        <v>1</v>
      </c>
      <c r="E1887" s="18">
        <v>2</v>
      </c>
      <c r="F1887" s="18">
        <v>1</v>
      </c>
      <c r="G1887" s="18">
        <v>36</v>
      </c>
      <c r="H1887" s="18">
        <v>0</v>
      </c>
      <c r="I1887" s="18">
        <v>219</v>
      </c>
      <c r="J1887" s="18">
        <v>328</v>
      </c>
      <c r="K1887" s="18">
        <v>1000</v>
      </c>
      <c r="L1887" s="18">
        <v>40</v>
      </c>
      <c r="M1887" s="18">
        <v>0</v>
      </c>
      <c r="N1887" s="18">
        <v>438</v>
      </c>
      <c r="O1887" s="18">
        <v>656</v>
      </c>
      <c r="P1887" s="18">
        <v>1000</v>
      </c>
      <c r="Q1887" s="18">
        <v>0</v>
      </c>
      <c r="R1887" s="18">
        <v>0</v>
      </c>
      <c r="S1887" s="18">
        <v>0</v>
      </c>
      <c r="T1887" s="18">
        <v>0</v>
      </c>
      <c r="U1887" s="18">
        <v>0</v>
      </c>
      <c r="V1887" s="18">
        <v>0</v>
      </c>
      <c r="W1887" s="18">
        <v>0</v>
      </c>
      <c r="X1887" s="18">
        <v>0</v>
      </c>
      <c r="Y1887" s="18">
        <v>0</v>
      </c>
      <c r="Z1887" s="18">
        <v>0</v>
      </c>
      <c r="AA1887" s="18">
        <v>0</v>
      </c>
      <c r="AB1887" s="18">
        <v>0</v>
      </c>
      <c r="AC1887" s="18">
        <v>0</v>
      </c>
      <c r="AD1887" s="18">
        <v>0</v>
      </c>
      <c r="AE1887" s="18">
        <v>0</v>
      </c>
      <c r="AF1887" s="18">
        <v>219</v>
      </c>
      <c r="AG1887" s="18">
        <v>328</v>
      </c>
      <c r="AH1887" s="18">
        <v>438</v>
      </c>
      <c r="AI1887" s="18">
        <v>656</v>
      </c>
      <c r="AJ1887" s="18">
        <v>0</v>
      </c>
      <c r="AK1887" s="18">
        <v>0</v>
      </c>
      <c r="AL1887" s="18">
        <v>0</v>
      </c>
      <c r="AM1887" s="18">
        <v>0</v>
      </c>
      <c r="AN1887" s="18">
        <v>0</v>
      </c>
      <c r="AO1887" s="18">
        <v>0</v>
      </c>
    </row>
    <row r="1888" spans="1:41" s="18" customFormat="1">
      <c r="A1888" s="69">
        <v>40467</v>
      </c>
      <c r="B1888" s="69" t="s">
        <v>3595</v>
      </c>
      <c r="C1888" s="69" t="s">
        <v>3596</v>
      </c>
      <c r="D1888" s="18">
        <v>1</v>
      </c>
      <c r="E1888" s="18">
        <v>2</v>
      </c>
      <c r="F1888" s="18">
        <v>1</v>
      </c>
      <c r="G1888" s="18">
        <v>36</v>
      </c>
      <c r="H1888" s="18">
        <v>0</v>
      </c>
      <c r="I1888" s="18">
        <v>227</v>
      </c>
      <c r="J1888" s="18">
        <v>340</v>
      </c>
      <c r="K1888" s="18">
        <v>1000</v>
      </c>
      <c r="L1888" s="18">
        <v>40</v>
      </c>
      <c r="M1888" s="18">
        <v>0</v>
      </c>
      <c r="N1888" s="18">
        <v>454</v>
      </c>
      <c r="O1888" s="18">
        <v>680</v>
      </c>
      <c r="P1888" s="18">
        <v>1000</v>
      </c>
      <c r="Q1888" s="18">
        <v>0</v>
      </c>
      <c r="R1888" s="18">
        <v>0</v>
      </c>
      <c r="S1888" s="18">
        <v>0</v>
      </c>
      <c r="T1888" s="18">
        <v>0</v>
      </c>
      <c r="U1888" s="18">
        <v>0</v>
      </c>
      <c r="V1888" s="18">
        <v>0</v>
      </c>
      <c r="W1888" s="18">
        <v>0</v>
      </c>
      <c r="X1888" s="18">
        <v>0</v>
      </c>
      <c r="Y1888" s="18">
        <v>0</v>
      </c>
      <c r="Z1888" s="18">
        <v>0</v>
      </c>
      <c r="AA1888" s="18">
        <v>0</v>
      </c>
      <c r="AB1888" s="18">
        <v>0</v>
      </c>
      <c r="AC1888" s="18">
        <v>0</v>
      </c>
      <c r="AD1888" s="18">
        <v>0</v>
      </c>
      <c r="AE1888" s="18">
        <v>0</v>
      </c>
      <c r="AF1888" s="18">
        <v>227</v>
      </c>
      <c r="AG1888" s="18">
        <v>340</v>
      </c>
      <c r="AH1888" s="18">
        <v>454</v>
      </c>
      <c r="AI1888" s="18">
        <v>680</v>
      </c>
      <c r="AJ1888" s="18">
        <v>0</v>
      </c>
      <c r="AK1888" s="18">
        <v>0</v>
      </c>
      <c r="AL1888" s="18">
        <v>0</v>
      </c>
      <c r="AM1888" s="18">
        <v>0</v>
      </c>
      <c r="AN1888" s="18">
        <v>0</v>
      </c>
      <c r="AO1888" s="18">
        <v>0</v>
      </c>
    </row>
    <row r="1889" spans="1:41" s="18" customFormat="1">
      <c r="A1889" s="69">
        <v>40468</v>
      </c>
      <c r="B1889" s="69" t="s">
        <v>3595</v>
      </c>
      <c r="C1889" s="69" t="s">
        <v>3596</v>
      </c>
      <c r="D1889" s="18">
        <v>1</v>
      </c>
      <c r="E1889" s="18">
        <v>2</v>
      </c>
      <c r="F1889" s="18">
        <v>1</v>
      </c>
      <c r="G1889" s="18">
        <v>36</v>
      </c>
      <c r="H1889" s="18">
        <v>0</v>
      </c>
      <c r="I1889" s="18">
        <v>254</v>
      </c>
      <c r="J1889" s="18">
        <v>371</v>
      </c>
      <c r="K1889" s="18">
        <v>1000</v>
      </c>
      <c r="L1889" s="18">
        <v>40</v>
      </c>
      <c r="M1889" s="18">
        <v>0</v>
      </c>
      <c r="N1889" s="18">
        <v>508</v>
      </c>
      <c r="O1889" s="18">
        <v>742</v>
      </c>
      <c r="P1889" s="18">
        <v>1000</v>
      </c>
      <c r="Q1889" s="18">
        <v>0</v>
      </c>
      <c r="R1889" s="18">
        <v>0</v>
      </c>
      <c r="S1889" s="18">
        <v>0</v>
      </c>
      <c r="T1889" s="18">
        <v>0</v>
      </c>
      <c r="U1889" s="18">
        <v>0</v>
      </c>
      <c r="V1889" s="18">
        <v>0</v>
      </c>
      <c r="W1889" s="18">
        <v>0</v>
      </c>
      <c r="X1889" s="18">
        <v>0</v>
      </c>
      <c r="Y1889" s="18">
        <v>0</v>
      </c>
      <c r="Z1889" s="18">
        <v>0</v>
      </c>
      <c r="AA1889" s="18">
        <v>0</v>
      </c>
      <c r="AB1889" s="18">
        <v>0</v>
      </c>
      <c r="AC1889" s="18">
        <v>0</v>
      </c>
      <c r="AD1889" s="18">
        <v>0</v>
      </c>
      <c r="AE1889" s="18">
        <v>0</v>
      </c>
      <c r="AF1889" s="18">
        <v>254</v>
      </c>
      <c r="AG1889" s="18">
        <v>371</v>
      </c>
      <c r="AH1889" s="18">
        <v>508</v>
      </c>
      <c r="AI1889" s="18">
        <v>742</v>
      </c>
      <c r="AJ1889" s="18">
        <v>0</v>
      </c>
      <c r="AK1889" s="18">
        <v>0</v>
      </c>
      <c r="AL1889" s="18">
        <v>0</v>
      </c>
      <c r="AM1889" s="18">
        <v>0</v>
      </c>
      <c r="AN1889" s="18">
        <v>0</v>
      </c>
      <c r="AO1889" s="18">
        <v>0</v>
      </c>
    </row>
    <row r="1890" spans="1:41" s="18" customFormat="1">
      <c r="A1890" s="69">
        <v>40469</v>
      </c>
      <c r="B1890" s="69" t="s">
        <v>3595</v>
      </c>
      <c r="C1890" s="69" t="s">
        <v>3596</v>
      </c>
      <c r="D1890" s="18">
        <v>1</v>
      </c>
      <c r="E1890" s="18">
        <v>2</v>
      </c>
      <c r="F1890" s="18">
        <v>1</v>
      </c>
      <c r="G1890" s="18">
        <v>36</v>
      </c>
      <c r="H1890" s="18">
        <v>0</v>
      </c>
      <c r="I1890" s="18">
        <v>197</v>
      </c>
      <c r="J1890" s="18">
        <v>305</v>
      </c>
      <c r="K1890" s="18">
        <v>1000</v>
      </c>
      <c r="L1890" s="18">
        <v>40</v>
      </c>
      <c r="M1890" s="18">
        <v>0</v>
      </c>
      <c r="N1890" s="18">
        <v>394</v>
      </c>
      <c r="O1890" s="18">
        <v>610</v>
      </c>
      <c r="P1890" s="18">
        <v>1000</v>
      </c>
      <c r="Q1890" s="18">
        <v>0</v>
      </c>
      <c r="R1890" s="18">
        <v>0</v>
      </c>
      <c r="S1890" s="18">
        <v>0</v>
      </c>
      <c r="T1890" s="18">
        <v>0</v>
      </c>
      <c r="U1890" s="18">
        <v>0</v>
      </c>
      <c r="V1890" s="18">
        <v>0</v>
      </c>
      <c r="W1890" s="18">
        <v>0</v>
      </c>
      <c r="X1890" s="18">
        <v>0</v>
      </c>
      <c r="Y1890" s="18">
        <v>0</v>
      </c>
      <c r="Z1890" s="18">
        <v>0</v>
      </c>
      <c r="AA1890" s="18">
        <v>0</v>
      </c>
      <c r="AB1890" s="18">
        <v>0</v>
      </c>
      <c r="AC1890" s="18">
        <v>0</v>
      </c>
      <c r="AD1890" s="18">
        <v>0</v>
      </c>
      <c r="AE1890" s="18">
        <v>0</v>
      </c>
      <c r="AF1890" s="18">
        <v>197</v>
      </c>
      <c r="AG1890" s="18">
        <v>305</v>
      </c>
      <c r="AH1890" s="18">
        <v>394</v>
      </c>
      <c r="AI1890" s="18">
        <v>610</v>
      </c>
      <c r="AJ1890" s="18">
        <v>0</v>
      </c>
      <c r="AK1890" s="18">
        <v>0</v>
      </c>
      <c r="AL1890" s="18">
        <v>0</v>
      </c>
      <c r="AM1890" s="18">
        <v>0</v>
      </c>
      <c r="AN1890" s="18">
        <v>0</v>
      </c>
      <c r="AO1890" s="18">
        <v>0</v>
      </c>
    </row>
    <row r="1891" spans="1:41" s="18" customFormat="1">
      <c r="A1891" s="69">
        <v>40470</v>
      </c>
      <c r="B1891" s="69" t="s">
        <v>3595</v>
      </c>
      <c r="C1891" s="69" t="s">
        <v>3596</v>
      </c>
      <c r="D1891" s="18">
        <v>1</v>
      </c>
      <c r="E1891" s="18">
        <v>2</v>
      </c>
      <c r="F1891" s="18">
        <v>1</v>
      </c>
      <c r="G1891" s="18">
        <v>36</v>
      </c>
      <c r="H1891" s="18">
        <v>0</v>
      </c>
      <c r="I1891" s="18">
        <v>225</v>
      </c>
      <c r="J1891" s="18">
        <v>337</v>
      </c>
      <c r="K1891" s="18">
        <v>1000</v>
      </c>
      <c r="L1891" s="18">
        <v>40</v>
      </c>
      <c r="M1891" s="18">
        <v>0</v>
      </c>
      <c r="N1891" s="18">
        <v>450</v>
      </c>
      <c r="O1891" s="18">
        <v>674</v>
      </c>
      <c r="P1891" s="18">
        <v>1000</v>
      </c>
      <c r="Q1891" s="18">
        <v>0</v>
      </c>
      <c r="R1891" s="18">
        <v>0</v>
      </c>
      <c r="S1891" s="18">
        <v>0</v>
      </c>
      <c r="T1891" s="18">
        <v>0</v>
      </c>
      <c r="U1891" s="18">
        <v>0</v>
      </c>
      <c r="V1891" s="18">
        <v>0</v>
      </c>
      <c r="W1891" s="18">
        <v>0</v>
      </c>
      <c r="X1891" s="18">
        <v>0</v>
      </c>
      <c r="Y1891" s="18">
        <v>0</v>
      </c>
      <c r="Z1891" s="18">
        <v>0</v>
      </c>
      <c r="AA1891" s="18">
        <v>0</v>
      </c>
      <c r="AB1891" s="18">
        <v>0</v>
      </c>
      <c r="AC1891" s="18">
        <v>0</v>
      </c>
      <c r="AD1891" s="18">
        <v>0</v>
      </c>
      <c r="AE1891" s="18">
        <v>0</v>
      </c>
      <c r="AF1891" s="18">
        <v>225</v>
      </c>
      <c r="AG1891" s="18">
        <v>337</v>
      </c>
      <c r="AH1891" s="18">
        <v>450</v>
      </c>
      <c r="AI1891" s="18">
        <v>674</v>
      </c>
      <c r="AJ1891" s="18">
        <v>0</v>
      </c>
      <c r="AK1891" s="18">
        <v>0</v>
      </c>
      <c r="AL1891" s="18">
        <v>0</v>
      </c>
      <c r="AM1891" s="18">
        <v>0</v>
      </c>
      <c r="AN1891" s="18">
        <v>0</v>
      </c>
      <c r="AO1891" s="18">
        <v>0</v>
      </c>
    </row>
    <row r="1892" spans="1:41" s="18" customFormat="1">
      <c r="A1892" s="69">
        <v>40471</v>
      </c>
      <c r="B1892" s="69" t="s">
        <v>3595</v>
      </c>
      <c r="C1892" s="69" t="s">
        <v>3596</v>
      </c>
      <c r="D1892" s="18">
        <v>1</v>
      </c>
      <c r="E1892" s="18">
        <v>2</v>
      </c>
      <c r="F1892" s="18">
        <v>1</v>
      </c>
      <c r="G1892" s="18">
        <v>36</v>
      </c>
      <c r="H1892" s="18">
        <v>0</v>
      </c>
      <c r="I1892" s="18">
        <v>233</v>
      </c>
      <c r="J1892" s="18">
        <v>349</v>
      </c>
      <c r="K1892" s="18">
        <v>1000</v>
      </c>
      <c r="L1892" s="18">
        <v>40</v>
      </c>
      <c r="M1892" s="18">
        <v>0</v>
      </c>
      <c r="N1892" s="18">
        <v>466</v>
      </c>
      <c r="O1892" s="18">
        <v>698</v>
      </c>
      <c r="P1892" s="18">
        <v>1000</v>
      </c>
      <c r="Q1892" s="18">
        <v>0</v>
      </c>
      <c r="R1892" s="18">
        <v>0</v>
      </c>
      <c r="S1892" s="18">
        <v>0</v>
      </c>
      <c r="T1892" s="18">
        <v>0</v>
      </c>
      <c r="U1892" s="18">
        <v>0</v>
      </c>
      <c r="V1892" s="18">
        <v>0</v>
      </c>
      <c r="W1892" s="18">
        <v>0</v>
      </c>
      <c r="X1892" s="18">
        <v>0</v>
      </c>
      <c r="Y1892" s="18">
        <v>0</v>
      </c>
      <c r="Z1892" s="18">
        <v>0</v>
      </c>
      <c r="AA1892" s="18">
        <v>0</v>
      </c>
      <c r="AB1892" s="18">
        <v>0</v>
      </c>
      <c r="AC1892" s="18">
        <v>0</v>
      </c>
      <c r="AD1892" s="18">
        <v>0</v>
      </c>
      <c r="AE1892" s="18">
        <v>0</v>
      </c>
      <c r="AF1892" s="18">
        <v>233</v>
      </c>
      <c r="AG1892" s="18">
        <v>349</v>
      </c>
      <c r="AH1892" s="18">
        <v>466</v>
      </c>
      <c r="AI1892" s="18">
        <v>698</v>
      </c>
      <c r="AJ1892" s="18">
        <v>0</v>
      </c>
      <c r="AK1892" s="18">
        <v>0</v>
      </c>
      <c r="AL1892" s="18">
        <v>0</v>
      </c>
      <c r="AM1892" s="18">
        <v>0</v>
      </c>
      <c r="AN1892" s="18">
        <v>0</v>
      </c>
      <c r="AO1892" s="18">
        <v>0</v>
      </c>
    </row>
    <row r="1893" spans="1:41" s="18" customFormat="1">
      <c r="A1893" s="69">
        <v>40472</v>
      </c>
      <c r="B1893" s="69" t="s">
        <v>3595</v>
      </c>
      <c r="C1893" s="69" t="s">
        <v>3596</v>
      </c>
      <c r="D1893" s="18">
        <v>1</v>
      </c>
      <c r="E1893" s="18">
        <v>2</v>
      </c>
      <c r="F1893" s="18">
        <v>1</v>
      </c>
      <c r="G1893" s="18">
        <v>36</v>
      </c>
      <c r="H1893" s="18">
        <v>0</v>
      </c>
      <c r="I1893" s="18">
        <v>261</v>
      </c>
      <c r="J1893" s="18">
        <v>381</v>
      </c>
      <c r="K1893" s="18">
        <v>1000</v>
      </c>
      <c r="L1893" s="18">
        <v>40</v>
      </c>
      <c r="M1893" s="18">
        <v>0</v>
      </c>
      <c r="N1893" s="18">
        <v>522</v>
      </c>
      <c r="O1893" s="18">
        <v>762</v>
      </c>
      <c r="P1893" s="18">
        <v>1000</v>
      </c>
      <c r="Q1893" s="18">
        <v>0</v>
      </c>
      <c r="R1893" s="18">
        <v>0</v>
      </c>
      <c r="S1893" s="18">
        <v>0</v>
      </c>
      <c r="T1893" s="18">
        <v>0</v>
      </c>
      <c r="U1893" s="18">
        <v>0</v>
      </c>
      <c r="V1893" s="18">
        <v>0</v>
      </c>
      <c r="W1893" s="18">
        <v>0</v>
      </c>
      <c r="X1893" s="18">
        <v>0</v>
      </c>
      <c r="Y1893" s="18">
        <v>0</v>
      </c>
      <c r="Z1893" s="18">
        <v>0</v>
      </c>
      <c r="AA1893" s="18">
        <v>0</v>
      </c>
      <c r="AB1893" s="18">
        <v>0</v>
      </c>
      <c r="AC1893" s="18">
        <v>0</v>
      </c>
      <c r="AD1893" s="18">
        <v>0</v>
      </c>
      <c r="AE1893" s="18">
        <v>0</v>
      </c>
      <c r="AF1893" s="18">
        <v>261</v>
      </c>
      <c r="AG1893" s="18">
        <v>381</v>
      </c>
      <c r="AH1893" s="18">
        <v>522</v>
      </c>
      <c r="AI1893" s="18">
        <v>762</v>
      </c>
      <c r="AJ1893" s="18">
        <v>0</v>
      </c>
      <c r="AK1893" s="18">
        <v>0</v>
      </c>
      <c r="AL1893" s="18">
        <v>0</v>
      </c>
      <c r="AM1893" s="18">
        <v>0</v>
      </c>
      <c r="AN1893" s="18">
        <v>0</v>
      </c>
      <c r="AO1893" s="18">
        <v>0</v>
      </c>
    </row>
    <row r="1894" spans="1:41" s="18" customFormat="1">
      <c r="A1894" s="69">
        <v>40473</v>
      </c>
      <c r="B1894" s="69" t="s">
        <v>3595</v>
      </c>
      <c r="C1894" s="69" t="s">
        <v>3596</v>
      </c>
      <c r="D1894" s="18">
        <v>1</v>
      </c>
      <c r="E1894" s="18">
        <v>2</v>
      </c>
      <c r="F1894" s="18">
        <v>1</v>
      </c>
      <c r="G1894" s="18">
        <v>36</v>
      </c>
      <c r="H1894" s="18">
        <v>0</v>
      </c>
      <c r="I1894" s="18">
        <v>197</v>
      </c>
      <c r="J1894" s="18">
        <v>305</v>
      </c>
      <c r="K1894" s="18">
        <v>1000</v>
      </c>
      <c r="L1894" s="18">
        <v>40</v>
      </c>
      <c r="M1894" s="18">
        <v>0</v>
      </c>
      <c r="N1894" s="18">
        <v>394</v>
      </c>
      <c r="O1894" s="18">
        <v>610</v>
      </c>
      <c r="P1894" s="18">
        <v>1000</v>
      </c>
      <c r="Q1894" s="18">
        <v>0</v>
      </c>
      <c r="R1894" s="18">
        <v>0</v>
      </c>
      <c r="S1894" s="18">
        <v>0</v>
      </c>
      <c r="T1894" s="18">
        <v>0</v>
      </c>
      <c r="U1894" s="18">
        <v>0</v>
      </c>
      <c r="V1894" s="18">
        <v>0</v>
      </c>
      <c r="W1894" s="18">
        <v>0</v>
      </c>
      <c r="X1894" s="18">
        <v>0</v>
      </c>
      <c r="Y1894" s="18">
        <v>0</v>
      </c>
      <c r="Z1894" s="18">
        <v>0</v>
      </c>
      <c r="AA1894" s="18">
        <v>0</v>
      </c>
      <c r="AB1894" s="18">
        <v>0</v>
      </c>
      <c r="AC1894" s="18">
        <v>0</v>
      </c>
      <c r="AD1894" s="18">
        <v>0</v>
      </c>
      <c r="AE1894" s="18">
        <v>0</v>
      </c>
      <c r="AF1894" s="18">
        <v>197</v>
      </c>
      <c r="AG1894" s="18">
        <v>305</v>
      </c>
      <c r="AH1894" s="18">
        <v>394</v>
      </c>
      <c r="AI1894" s="18">
        <v>610</v>
      </c>
      <c r="AJ1894" s="18">
        <v>0</v>
      </c>
      <c r="AK1894" s="18">
        <v>0</v>
      </c>
      <c r="AL1894" s="18">
        <v>0</v>
      </c>
      <c r="AM1894" s="18">
        <v>0</v>
      </c>
      <c r="AN1894" s="18">
        <v>0</v>
      </c>
      <c r="AO1894" s="18">
        <v>0</v>
      </c>
    </row>
    <row r="1895" spans="1:41" s="18" customFormat="1">
      <c r="A1895" s="69">
        <v>40474</v>
      </c>
      <c r="B1895" s="69" t="s">
        <v>3595</v>
      </c>
      <c r="C1895" s="69" t="s">
        <v>3596</v>
      </c>
      <c r="D1895" s="18">
        <v>1</v>
      </c>
      <c r="E1895" s="18">
        <v>2</v>
      </c>
      <c r="F1895" s="18">
        <v>1</v>
      </c>
      <c r="G1895" s="18">
        <v>36</v>
      </c>
      <c r="H1895" s="18">
        <v>0</v>
      </c>
      <c r="I1895" s="18">
        <v>225</v>
      </c>
      <c r="J1895" s="18">
        <v>337</v>
      </c>
      <c r="K1895" s="18">
        <v>1000</v>
      </c>
      <c r="L1895" s="18">
        <v>40</v>
      </c>
      <c r="M1895" s="18">
        <v>0</v>
      </c>
      <c r="N1895" s="18">
        <v>450</v>
      </c>
      <c r="O1895" s="18">
        <v>674</v>
      </c>
      <c r="P1895" s="18">
        <v>1000</v>
      </c>
      <c r="Q1895" s="18">
        <v>0</v>
      </c>
      <c r="R1895" s="18">
        <v>0</v>
      </c>
      <c r="S1895" s="18">
        <v>0</v>
      </c>
      <c r="T1895" s="18">
        <v>0</v>
      </c>
      <c r="U1895" s="18">
        <v>0</v>
      </c>
      <c r="V1895" s="18">
        <v>0</v>
      </c>
      <c r="W1895" s="18">
        <v>0</v>
      </c>
      <c r="X1895" s="18">
        <v>0</v>
      </c>
      <c r="Y1895" s="18">
        <v>0</v>
      </c>
      <c r="Z1895" s="18">
        <v>0</v>
      </c>
      <c r="AA1895" s="18">
        <v>0</v>
      </c>
      <c r="AB1895" s="18">
        <v>0</v>
      </c>
      <c r="AC1895" s="18">
        <v>0</v>
      </c>
      <c r="AD1895" s="18">
        <v>0</v>
      </c>
      <c r="AE1895" s="18">
        <v>0</v>
      </c>
      <c r="AF1895" s="18">
        <v>225</v>
      </c>
      <c r="AG1895" s="18">
        <v>337</v>
      </c>
      <c r="AH1895" s="18">
        <v>450</v>
      </c>
      <c r="AI1895" s="18">
        <v>674</v>
      </c>
      <c r="AJ1895" s="18">
        <v>0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</row>
    <row r="1896" spans="1:41" s="18" customFormat="1">
      <c r="A1896" s="69">
        <v>40475</v>
      </c>
      <c r="B1896" s="69" t="s">
        <v>3595</v>
      </c>
      <c r="C1896" s="69" t="s">
        <v>3596</v>
      </c>
      <c r="D1896" s="18">
        <v>1</v>
      </c>
      <c r="E1896" s="18">
        <v>2</v>
      </c>
      <c r="F1896" s="18">
        <v>1</v>
      </c>
      <c r="G1896" s="18">
        <v>36</v>
      </c>
      <c r="H1896" s="18">
        <v>0</v>
      </c>
      <c r="I1896" s="18">
        <v>233</v>
      </c>
      <c r="J1896" s="18">
        <v>349</v>
      </c>
      <c r="K1896" s="18">
        <v>1000</v>
      </c>
      <c r="L1896" s="18">
        <v>40</v>
      </c>
      <c r="M1896" s="18">
        <v>0</v>
      </c>
      <c r="N1896" s="18">
        <v>466</v>
      </c>
      <c r="O1896" s="18">
        <v>698</v>
      </c>
      <c r="P1896" s="18">
        <v>1000</v>
      </c>
      <c r="Q1896" s="18">
        <v>0</v>
      </c>
      <c r="R1896" s="18">
        <v>0</v>
      </c>
      <c r="S1896" s="18">
        <v>0</v>
      </c>
      <c r="T1896" s="18">
        <v>0</v>
      </c>
      <c r="U1896" s="18">
        <v>0</v>
      </c>
      <c r="V1896" s="18">
        <v>0</v>
      </c>
      <c r="W1896" s="18">
        <v>0</v>
      </c>
      <c r="X1896" s="18">
        <v>0</v>
      </c>
      <c r="Y1896" s="18">
        <v>0</v>
      </c>
      <c r="Z1896" s="18">
        <v>0</v>
      </c>
      <c r="AA1896" s="18">
        <v>0</v>
      </c>
      <c r="AB1896" s="18">
        <v>0</v>
      </c>
      <c r="AC1896" s="18">
        <v>0</v>
      </c>
      <c r="AD1896" s="18">
        <v>0</v>
      </c>
      <c r="AE1896" s="18">
        <v>0</v>
      </c>
      <c r="AF1896" s="18">
        <v>233</v>
      </c>
      <c r="AG1896" s="18">
        <v>349</v>
      </c>
      <c r="AH1896" s="18">
        <v>466</v>
      </c>
      <c r="AI1896" s="18">
        <v>698</v>
      </c>
      <c r="AJ1896" s="18">
        <v>0</v>
      </c>
      <c r="AK1896" s="18">
        <v>0</v>
      </c>
      <c r="AL1896" s="18">
        <v>0</v>
      </c>
      <c r="AM1896" s="18">
        <v>0</v>
      </c>
      <c r="AN1896" s="18">
        <v>0</v>
      </c>
      <c r="AO1896" s="18">
        <v>0</v>
      </c>
    </row>
    <row r="1897" spans="1:41" s="18" customFormat="1">
      <c r="A1897" s="69">
        <v>40476</v>
      </c>
      <c r="B1897" s="69" t="s">
        <v>3595</v>
      </c>
      <c r="C1897" s="69" t="s">
        <v>3596</v>
      </c>
      <c r="D1897" s="18">
        <v>1</v>
      </c>
      <c r="E1897" s="18">
        <v>2</v>
      </c>
      <c r="F1897" s="18">
        <v>1</v>
      </c>
      <c r="G1897" s="18">
        <v>36</v>
      </c>
      <c r="H1897" s="18">
        <v>0</v>
      </c>
      <c r="I1897" s="18">
        <v>261</v>
      </c>
      <c r="J1897" s="18">
        <v>381</v>
      </c>
      <c r="K1897" s="18">
        <v>1000</v>
      </c>
      <c r="L1897" s="18">
        <v>40</v>
      </c>
      <c r="M1897" s="18">
        <v>0</v>
      </c>
      <c r="N1897" s="18">
        <v>522</v>
      </c>
      <c r="O1897" s="18">
        <v>762</v>
      </c>
      <c r="P1897" s="18">
        <v>1000</v>
      </c>
      <c r="Q1897" s="18">
        <v>0</v>
      </c>
      <c r="R1897" s="18">
        <v>0</v>
      </c>
      <c r="S1897" s="18">
        <v>0</v>
      </c>
      <c r="T1897" s="18">
        <v>0</v>
      </c>
      <c r="U1897" s="18">
        <v>0</v>
      </c>
      <c r="V1897" s="18">
        <v>0</v>
      </c>
      <c r="W1897" s="18">
        <v>0</v>
      </c>
      <c r="X1897" s="18">
        <v>0</v>
      </c>
      <c r="Y1897" s="18">
        <v>0</v>
      </c>
      <c r="Z1897" s="18">
        <v>0</v>
      </c>
      <c r="AA1897" s="18">
        <v>0</v>
      </c>
      <c r="AB1897" s="18">
        <v>0</v>
      </c>
      <c r="AC1897" s="18">
        <v>0</v>
      </c>
      <c r="AD1897" s="18">
        <v>0</v>
      </c>
      <c r="AE1897" s="18">
        <v>0</v>
      </c>
      <c r="AF1897" s="18">
        <v>261</v>
      </c>
      <c r="AG1897" s="18">
        <v>381</v>
      </c>
      <c r="AH1897" s="18">
        <v>522</v>
      </c>
      <c r="AI1897" s="18">
        <v>762</v>
      </c>
      <c r="AJ1897" s="18">
        <v>0</v>
      </c>
      <c r="AK1897" s="18">
        <v>0</v>
      </c>
      <c r="AL1897" s="18">
        <v>0</v>
      </c>
      <c r="AM1897" s="18">
        <v>0</v>
      </c>
      <c r="AN1897" s="18">
        <v>0</v>
      </c>
      <c r="AO1897" s="18">
        <v>0</v>
      </c>
    </row>
    <row r="1898" spans="1:41" s="18" customFormat="1">
      <c r="A1898" s="69">
        <v>40477</v>
      </c>
      <c r="B1898" s="69" t="s">
        <v>3595</v>
      </c>
      <c r="C1898" s="69" t="s">
        <v>3596</v>
      </c>
      <c r="D1898" s="18">
        <v>1</v>
      </c>
      <c r="E1898" s="18">
        <v>2</v>
      </c>
      <c r="F1898" s="18">
        <v>1</v>
      </c>
      <c r="G1898" s="18">
        <v>36</v>
      </c>
      <c r="H1898" s="18">
        <v>0</v>
      </c>
      <c r="I1898" s="18">
        <v>197</v>
      </c>
      <c r="J1898" s="18">
        <v>305</v>
      </c>
      <c r="K1898" s="18">
        <v>1000</v>
      </c>
      <c r="L1898" s="18">
        <v>40</v>
      </c>
      <c r="M1898" s="18">
        <v>0</v>
      </c>
      <c r="N1898" s="18">
        <v>394</v>
      </c>
      <c r="O1898" s="18">
        <v>610</v>
      </c>
      <c r="P1898" s="18">
        <v>1000</v>
      </c>
      <c r="Q1898" s="18">
        <v>0</v>
      </c>
      <c r="R1898" s="18">
        <v>0</v>
      </c>
      <c r="S1898" s="18">
        <v>0</v>
      </c>
      <c r="T1898" s="18">
        <v>0</v>
      </c>
      <c r="U1898" s="18">
        <v>0</v>
      </c>
      <c r="V1898" s="18">
        <v>0</v>
      </c>
      <c r="W1898" s="18">
        <v>0</v>
      </c>
      <c r="X1898" s="18">
        <v>0</v>
      </c>
      <c r="Y1898" s="18">
        <v>0</v>
      </c>
      <c r="Z1898" s="18">
        <v>0</v>
      </c>
      <c r="AA1898" s="18">
        <v>0</v>
      </c>
      <c r="AB1898" s="18">
        <v>0</v>
      </c>
      <c r="AC1898" s="18">
        <v>0</v>
      </c>
      <c r="AD1898" s="18">
        <v>0</v>
      </c>
      <c r="AE1898" s="18">
        <v>0</v>
      </c>
      <c r="AF1898" s="18">
        <v>197</v>
      </c>
      <c r="AG1898" s="18">
        <v>305</v>
      </c>
      <c r="AH1898" s="18">
        <v>394</v>
      </c>
      <c r="AI1898" s="18">
        <v>610</v>
      </c>
      <c r="AJ1898" s="18">
        <v>0</v>
      </c>
      <c r="AK1898" s="18">
        <v>0</v>
      </c>
      <c r="AL1898" s="18">
        <v>0</v>
      </c>
      <c r="AM1898" s="18">
        <v>0</v>
      </c>
      <c r="AN1898" s="18">
        <v>0</v>
      </c>
      <c r="AO1898" s="18">
        <v>0</v>
      </c>
    </row>
    <row r="1899" spans="1:41" s="18" customFormat="1">
      <c r="A1899" s="69">
        <v>40478</v>
      </c>
      <c r="B1899" s="69" t="s">
        <v>3595</v>
      </c>
      <c r="C1899" s="69" t="s">
        <v>3596</v>
      </c>
      <c r="D1899" s="18">
        <v>1</v>
      </c>
      <c r="E1899" s="18">
        <v>2</v>
      </c>
      <c r="F1899" s="18">
        <v>1</v>
      </c>
      <c r="G1899" s="18">
        <v>36</v>
      </c>
      <c r="H1899" s="18">
        <v>0</v>
      </c>
      <c r="I1899" s="18">
        <v>225</v>
      </c>
      <c r="J1899" s="18">
        <v>337</v>
      </c>
      <c r="K1899" s="18">
        <v>1000</v>
      </c>
      <c r="L1899" s="18">
        <v>40</v>
      </c>
      <c r="M1899" s="18">
        <v>0</v>
      </c>
      <c r="N1899" s="18">
        <v>450</v>
      </c>
      <c r="O1899" s="18">
        <v>674</v>
      </c>
      <c r="P1899" s="18">
        <v>1000</v>
      </c>
      <c r="Q1899" s="18">
        <v>0</v>
      </c>
      <c r="R1899" s="18">
        <v>0</v>
      </c>
      <c r="S1899" s="18">
        <v>0</v>
      </c>
      <c r="T1899" s="18">
        <v>0</v>
      </c>
      <c r="U1899" s="18">
        <v>0</v>
      </c>
      <c r="V1899" s="18">
        <v>0</v>
      </c>
      <c r="W1899" s="18">
        <v>0</v>
      </c>
      <c r="X1899" s="18">
        <v>0</v>
      </c>
      <c r="Y1899" s="18">
        <v>0</v>
      </c>
      <c r="Z1899" s="18">
        <v>0</v>
      </c>
      <c r="AA1899" s="18">
        <v>0</v>
      </c>
      <c r="AB1899" s="18">
        <v>0</v>
      </c>
      <c r="AC1899" s="18">
        <v>0</v>
      </c>
      <c r="AD1899" s="18">
        <v>0</v>
      </c>
      <c r="AE1899" s="18">
        <v>0</v>
      </c>
      <c r="AF1899" s="18">
        <v>225</v>
      </c>
      <c r="AG1899" s="18">
        <v>337</v>
      </c>
      <c r="AH1899" s="18">
        <v>450</v>
      </c>
      <c r="AI1899" s="18">
        <v>674</v>
      </c>
      <c r="AJ1899" s="18">
        <v>0</v>
      </c>
      <c r="AK1899" s="18">
        <v>0</v>
      </c>
      <c r="AL1899" s="18">
        <v>0</v>
      </c>
      <c r="AM1899" s="18">
        <v>0</v>
      </c>
      <c r="AN1899" s="18">
        <v>0</v>
      </c>
      <c r="AO1899" s="18">
        <v>0</v>
      </c>
    </row>
    <row r="1900" spans="1:41" s="18" customFormat="1">
      <c r="A1900" s="69">
        <v>40479</v>
      </c>
      <c r="B1900" s="69" t="s">
        <v>3595</v>
      </c>
      <c r="C1900" s="69" t="s">
        <v>3596</v>
      </c>
      <c r="D1900" s="18">
        <v>1</v>
      </c>
      <c r="E1900" s="18">
        <v>2</v>
      </c>
      <c r="F1900" s="18">
        <v>1</v>
      </c>
      <c r="G1900" s="18">
        <v>36</v>
      </c>
      <c r="H1900" s="18">
        <v>0</v>
      </c>
      <c r="I1900" s="18">
        <v>233</v>
      </c>
      <c r="J1900" s="18">
        <v>349</v>
      </c>
      <c r="K1900" s="18">
        <v>1000</v>
      </c>
      <c r="L1900" s="18">
        <v>40</v>
      </c>
      <c r="M1900" s="18">
        <v>0</v>
      </c>
      <c r="N1900" s="18">
        <v>466</v>
      </c>
      <c r="O1900" s="18">
        <v>698</v>
      </c>
      <c r="P1900" s="18">
        <v>1000</v>
      </c>
      <c r="Q1900" s="18">
        <v>0</v>
      </c>
      <c r="R1900" s="18">
        <v>0</v>
      </c>
      <c r="S1900" s="18">
        <v>0</v>
      </c>
      <c r="T1900" s="18">
        <v>0</v>
      </c>
      <c r="U1900" s="18">
        <v>0</v>
      </c>
      <c r="V1900" s="18">
        <v>0</v>
      </c>
      <c r="W1900" s="18">
        <v>0</v>
      </c>
      <c r="X1900" s="18">
        <v>0</v>
      </c>
      <c r="Y1900" s="18">
        <v>0</v>
      </c>
      <c r="Z1900" s="18">
        <v>0</v>
      </c>
      <c r="AA1900" s="18">
        <v>0</v>
      </c>
      <c r="AB1900" s="18">
        <v>0</v>
      </c>
      <c r="AC1900" s="18">
        <v>0</v>
      </c>
      <c r="AD1900" s="18">
        <v>0</v>
      </c>
      <c r="AE1900" s="18">
        <v>0</v>
      </c>
      <c r="AF1900" s="18">
        <v>233</v>
      </c>
      <c r="AG1900" s="18">
        <v>349</v>
      </c>
      <c r="AH1900" s="18">
        <v>466</v>
      </c>
      <c r="AI1900" s="18">
        <v>698</v>
      </c>
      <c r="AJ1900" s="18">
        <v>0</v>
      </c>
      <c r="AK1900" s="18">
        <v>0</v>
      </c>
      <c r="AL1900" s="18">
        <v>0</v>
      </c>
      <c r="AM1900" s="18">
        <v>0</v>
      </c>
      <c r="AN1900" s="18">
        <v>0</v>
      </c>
      <c r="AO1900" s="18">
        <v>0</v>
      </c>
    </row>
    <row r="1901" spans="1:41" s="18" customFormat="1">
      <c r="A1901" s="69">
        <v>40480</v>
      </c>
      <c r="B1901" s="69" t="s">
        <v>3595</v>
      </c>
      <c r="C1901" s="69" t="s">
        <v>3596</v>
      </c>
      <c r="D1901" s="18">
        <v>1</v>
      </c>
      <c r="E1901" s="18">
        <v>2</v>
      </c>
      <c r="F1901" s="18">
        <v>1</v>
      </c>
      <c r="G1901" s="18">
        <v>36</v>
      </c>
      <c r="H1901" s="18">
        <v>0</v>
      </c>
      <c r="I1901" s="18">
        <v>261</v>
      </c>
      <c r="J1901" s="18">
        <v>381</v>
      </c>
      <c r="K1901" s="18">
        <v>1000</v>
      </c>
      <c r="L1901" s="18">
        <v>40</v>
      </c>
      <c r="M1901" s="18">
        <v>0</v>
      </c>
      <c r="N1901" s="18">
        <v>522</v>
      </c>
      <c r="O1901" s="18">
        <v>762</v>
      </c>
      <c r="P1901" s="18">
        <v>1000</v>
      </c>
      <c r="Q1901" s="18">
        <v>0</v>
      </c>
      <c r="R1901" s="18">
        <v>0</v>
      </c>
      <c r="S1901" s="18">
        <v>0</v>
      </c>
      <c r="T1901" s="18">
        <v>0</v>
      </c>
      <c r="U1901" s="18">
        <v>0</v>
      </c>
      <c r="V1901" s="18">
        <v>0</v>
      </c>
      <c r="W1901" s="18">
        <v>0</v>
      </c>
      <c r="X1901" s="18">
        <v>0</v>
      </c>
      <c r="Y1901" s="18">
        <v>0</v>
      </c>
      <c r="Z1901" s="18">
        <v>0</v>
      </c>
      <c r="AA1901" s="18">
        <v>0</v>
      </c>
      <c r="AB1901" s="18">
        <v>0</v>
      </c>
      <c r="AC1901" s="18">
        <v>0</v>
      </c>
      <c r="AD1901" s="18">
        <v>0</v>
      </c>
      <c r="AE1901" s="18">
        <v>0</v>
      </c>
      <c r="AF1901" s="18">
        <v>261</v>
      </c>
      <c r="AG1901" s="18">
        <v>381</v>
      </c>
      <c r="AH1901" s="18">
        <v>522</v>
      </c>
      <c r="AI1901" s="18">
        <v>762</v>
      </c>
      <c r="AJ1901" s="18">
        <v>0</v>
      </c>
      <c r="AK1901" s="18">
        <v>0</v>
      </c>
      <c r="AL1901" s="18">
        <v>0</v>
      </c>
      <c r="AM1901" s="18">
        <v>0</v>
      </c>
      <c r="AN1901" s="18">
        <v>0</v>
      </c>
      <c r="AO1901" s="18">
        <v>0</v>
      </c>
    </row>
    <row r="1902" spans="1:41" ht="13.5">
      <c r="A1902" s="45">
        <v>41001</v>
      </c>
      <c r="B1902" s="117" t="s">
        <v>4222</v>
      </c>
      <c r="C1902" s="45" t="s">
        <v>4773</v>
      </c>
      <c r="D1902" s="45">
        <v>1</v>
      </c>
      <c r="E1902" s="45">
        <v>2</v>
      </c>
      <c r="F1902" s="45">
        <v>1</v>
      </c>
      <c r="G1902" s="45">
        <v>1</v>
      </c>
      <c r="H1902" s="45">
        <v>0</v>
      </c>
      <c r="I1902" s="45">
        <v>20000</v>
      </c>
      <c r="J1902" s="45">
        <v>20000</v>
      </c>
      <c r="K1902" s="60">
        <v>1000</v>
      </c>
      <c r="L1902" s="45">
        <v>3</v>
      </c>
      <c r="M1902" s="45">
        <v>42</v>
      </c>
      <c r="N1902" s="45">
        <v>1</v>
      </c>
      <c r="O1902" s="60">
        <v>1</v>
      </c>
      <c r="P1902" s="60">
        <v>0</v>
      </c>
      <c r="Q1902" s="45">
        <v>3</v>
      </c>
      <c r="R1902" s="45">
        <v>6</v>
      </c>
      <c r="S1902" s="45">
        <v>50</v>
      </c>
      <c r="T1902" s="45">
        <v>50</v>
      </c>
      <c r="U1902" s="60">
        <v>0</v>
      </c>
      <c r="V1902" s="45">
        <v>0</v>
      </c>
      <c r="W1902" s="45">
        <v>0</v>
      </c>
      <c r="X1902" s="45">
        <v>0</v>
      </c>
      <c r="Y1902" s="45">
        <v>0</v>
      </c>
      <c r="Z1902" s="60">
        <v>0</v>
      </c>
      <c r="AA1902" s="60">
        <v>0</v>
      </c>
      <c r="AB1902" s="60">
        <v>0</v>
      </c>
      <c r="AC1902" s="60">
        <v>0</v>
      </c>
      <c r="AD1902" s="60">
        <v>0</v>
      </c>
      <c r="AE1902" s="60">
        <v>0</v>
      </c>
      <c r="AF1902" s="45">
        <v>20000</v>
      </c>
      <c r="AG1902" s="45">
        <v>20000</v>
      </c>
      <c r="AH1902" s="45">
        <v>1</v>
      </c>
      <c r="AI1902" s="45">
        <v>1</v>
      </c>
      <c r="AJ1902" s="45">
        <v>50</v>
      </c>
      <c r="AK1902" s="45">
        <v>50</v>
      </c>
      <c r="AL1902" s="45">
        <v>0</v>
      </c>
      <c r="AM1902" s="45">
        <v>0</v>
      </c>
      <c r="AN1902" s="45">
        <v>0</v>
      </c>
      <c r="AO1902" s="45">
        <v>0</v>
      </c>
    </row>
    <row r="1903" spans="1:41" ht="13.5">
      <c r="A1903" s="45">
        <v>41002</v>
      </c>
      <c r="B1903" s="117" t="s">
        <v>4775</v>
      </c>
      <c r="C1903" s="45" t="s">
        <v>4776</v>
      </c>
      <c r="D1903" s="45">
        <v>1</v>
      </c>
      <c r="E1903" s="45">
        <v>2</v>
      </c>
      <c r="F1903" s="45">
        <v>1</v>
      </c>
      <c r="G1903" s="45">
        <v>1</v>
      </c>
      <c r="H1903" s="45">
        <v>0</v>
      </c>
      <c r="I1903" s="45">
        <v>20000</v>
      </c>
      <c r="J1903" s="45">
        <v>20000</v>
      </c>
      <c r="K1903" s="60">
        <v>1000</v>
      </c>
      <c r="L1903" s="45">
        <v>3</v>
      </c>
      <c r="M1903" s="45">
        <v>42</v>
      </c>
      <c r="N1903" s="45">
        <v>1</v>
      </c>
      <c r="O1903" s="60">
        <v>1</v>
      </c>
      <c r="P1903" s="60">
        <v>0</v>
      </c>
      <c r="Q1903" s="45">
        <v>3</v>
      </c>
      <c r="R1903" s="45">
        <v>6</v>
      </c>
      <c r="S1903" s="45">
        <v>50</v>
      </c>
      <c r="T1903" s="45">
        <v>50</v>
      </c>
      <c r="U1903" s="60">
        <v>0</v>
      </c>
      <c r="V1903" s="45">
        <v>0</v>
      </c>
      <c r="W1903" s="45">
        <v>0</v>
      </c>
      <c r="X1903" s="45">
        <v>0</v>
      </c>
      <c r="Y1903" s="45">
        <v>0</v>
      </c>
      <c r="Z1903" s="60">
        <v>0</v>
      </c>
      <c r="AA1903" s="60">
        <v>0</v>
      </c>
      <c r="AB1903" s="60">
        <v>0</v>
      </c>
      <c r="AC1903" s="60">
        <v>0</v>
      </c>
      <c r="AD1903" s="60">
        <v>0</v>
      </c>
      <c r="AE1903" s="60">
        <v>0</v>
      </c>
      <c r="AF1903" s="45">
        <v>20000</v>
      </c>
      <c r="AG1903" s="45">
        <v>20000</v>
      </c>
      <c r="AH1903" s="45">
        <v>1</v>
      </c>
      <c r="AI1903" s="45">
        <v>1</v>
      </c>
      <c r="AJ1903" s="45">
        <v>50</v>
      </c>
      <c r="AK1903" s="45">
        <v>50</v>
      </c>
      <c r="AL1903" s="45">
        <v>0</v>
      </c>
      <c r="AM1903" s="45">
        <v>0</v>
      </c>
      <c r="AN1903" s="45">
        <v>0</v>
      </c>
      <c r="AO1903" s="45">
        <v>0</v>
      </c>
    </row>
    <row r="1904" spans="1:41" ht="13.5">
      <c r="A1904" s="45">
        <v>41003</v>
      </c>
      <c r="B1904" s="44" t="s">
        <v>2895</v>
      </c>
      <c r="C1904" s="45" t="s">
        <v>2935</v>
      </c>
      <c r="D1904" s="45">
        <v>1</v>
      </c>
      <c r="E1904" s="45">
        <v>2</v>
      </c>
      <c r="F1904" s="45">
        <v>1</v>
      </c>
      <c r="G1904" s="45">
        <v>1</v>
      </c>
      <c r="H1904" s="45">
        <v>0</v>
      </c>
      <c r="I1904" s="45">
        <v>20000</v>
      </c>
      <c r="J1904" s="45">
        <v>20000</v>
      </c>
      <c r="K1904" s="60">
        <v>1000</v>
      </c>
      <c r="L1904" s="45">
        <v>3</v>
      </c>
      <c r="M1904" s="45">
        <v>42</v>
      </c>
      <c r="N1904" s="45">
        <v>1</v>
      </c>
      <c r="O1904" s="60">
        <v>1</v>
      </c>
      <c r="P1904" s="60">
        <v>0</v>
      </c>
      <c r="Q1904" s="45">
        <v>3</v>
      </c>
      <c r="R1904" s="45">
        <v>6</v>
      </c>
      <c r="S1904" s="45">
        <v>50</v>
      </c>
      <c r="T1904" s="45">
        <v>50</v>
      </c>
      <c r="U1904" s="60">
        <v>0</v>
      </c>
      <c r="V1904" s="45">
        <v>0</v>
      </c>
      <c r="W1904" s="45">
        <v>0</v>
      </c>
      <c r="X1904" s="45">
        <v>0</v>
      </c>
      <c r="Y1904" s="45">
        <v>0</v>
      </c>
      <c r="Z1904" s="60">
        <v>0</v>
      </c>
      <c r="AA1904" s="60">
        <v>0</v>
      </c>
      <c r="AB1904" s="60">
        <v>0</v>
      </c>
      <c r="AC1904" s="60">
        <v>0</v>
      </c>
      <c r="AD1904" s="60">
        <v>0</v>
      </c>
      <c r="AE1904" s="60">
        <v>0</v>
      </c>
      <c r="AF1904" s="45">
        <v>20000</v>
      </c>
      <c r="AG1904" s="45">
        <v>20000</v>
      </c>
      <c r="AH1904" s="45">
        <v>1</v>
      </c>
      <c r="AI1904" s="45">
        <v>1</v>
      </c>
      <c r="AJ1904" s="45">
        <v>50</v>
      </c>
      <c r="AK1904" s="45">
        <v>50</v>
      </c>
      <c r="AL1904" s="45">
        <v>0</v>
      </c>
      <c r="AM1904" s="45">
        <v>0</v>
      </c>
      <c r="AN1904" s="45">
        <v>0</v>
      </c>
      <c r="AO1904" s="45">
        <v>0</v>
      </c>
    </row>
    <row r="1905" spans="1:41">
      <c r="A1905" s="45">
        <v>41004</v>
      </c>
      <c r="B1905" s="45" t="s">
        <v>4775</v>
      </c>
      <c r="C1905" s="45" t="s">
        <v>4776</v>
      </c>
      <c r="D1905" s="45">
        <v>1</v>
      </c>
      <c r="E1905" s="45">
        <v>2</v>
      </c>
      <c r="F1905" s="45">
        <v>1</v>
      </c>
      <c r="G1905" s="45">
        <v>1</v>
      </c>
      <c r="H1905" s="45">
        <v>0</v>
      </c>
      <c r="I1905" s="45">
        <v>25000</v>
      </c>
      <c r="J1905" s="45">
        <v>25000</v>
      </c>
      <c r="K1905" s="60">
        <v>1000</v>
      </c>
      <c r="L1905" s="45">
        <v>3</v>
      </c>
      <c r="M1905" s="45">
        <v>42</v>
      </c>
      <c r="N1905" s="45">
        <v>1</v>
      </c>
      <c r="O1905" s="60">
        <v>1</v>
      </c>
      <c r="P1905" s="60">
        <v>0</v>
      </c>
      <c r="Q1905" s="45">
        <v>3</v>
      </c>
      <c r="R1905" s="45">
        <v>6</v>
      </c>
      <c r="S1905" s="45">
        <v>50</v>
      </c>
      <c r="T1905" s="45">
        <v>50</v>
      </c>
      <c r="U1905" s="60">
        <v>0</v>
      </c>
      <c r="V1905" s="45">
        <v>0</v>
      </c>
      <c r="W1905" s="45">
        <v>0</v>
      </c>
      <c r="X1905" s="45">
        <v>0</v>
      </c>
      <c r="Y1905" s="45">
        <v>0</v>
      </c>
      <c r="Z1905" s="60">
        <v>0</v>
      </c>
      <c r="AA1905" s="60">
        <v>0</v>
      </c>
      <c r="AB1905" s="60">
        <v>0</v>
      </c>
      <c r="AC1905" s="60">
        <v>0</v>
      </c>
      <c r="AD1905" s="60">
        <v>0</v>
      </c>
      <c r="AE1905" s="60">
        <v>0</v>
      </c>
      <c r="AF1905" s="45">
        <v>25000</v>
      </c>
      <c r="AG1905" s="45">
        <v>25000</v>
      </c>
      <c r="AH1905" s="45">
        <v>1</v>
      </c>
      <c r="AI1905" s="45">
        <v>1</v>
      </c>
      <c r="AJ1905" s="45">
        <v>50</v>
      </c>
      <c r="AK1905" s="45">
        <v>50</v>
      </c>
      <c r="AL1905" s="45">
        <v>0</v>
      </c>
      <c r="AM1905" s="45">
        <v>0</v>
      </c>
      <c r="AN1905" s="45">
        <v>0</v>
      </c>
      <c r="AO1905" s="45">
        <v>0</v>
      </c>
    </row>
    <row r="1906" spans="1:41" ht="13.5">
      <c r="A1906" s="45">
        <v>41005</v>
      </c>
      <c r="B1906" s="117" t="s">
        <v>4123</v>
      </c>
      <c r="C1906" s="45" t="s">
        <v>4777</v>
      </c>
      <c r="D1906" s="45">
        <v>1</v>
      </c>
      <c r="E1906" s="45">
        <v>2</v>
      </c>
      <c r="F1906" s="45">
        <v>1</v>
      </c>
      <c r="G1906" s="45">
        <v>1</v>
      </c>
      <c r="H1906" s="45">
        <v>0</v>
      </c>
      <c r="I1906" s="45">
        <v>25000</v>
      </c>
      <c r="J1906" s="45">
        <v>25000</v>
      </c>
      <c r="K1906" s="60">
        <v>1000</v>
      </c>
      <c r="L1906" s="45">
        <v>3</v>
      </c>
      <c r="M1906" s="45">
        <v>42</v>
      </c>
      <c r="N1906" s="45">
        <v>1</v>
      </c>
      <c r="O1906" s="60">
        <v>1</v>
      </c>
      <c r="P1906" s="60">
        <v>0</v>
      </c>
      <c r="Q1906" s="45">
        <v>3</v>
      </c>
      <c r="R1906" s="45">
        <v>6</v>
      </c>
      <c r="S1906" s="45">
        <v>50</v>
      </c>
      <c r="T1906" s="45">
        <v>50</v>
      </c>
      <c r="U1906" s="60">
        <v>0</v>
      </c>
      <c r="V1906" s="45">
        <v>0</v>
      </c>
      <c r="W1906" s="45">
        <v>0</v>
      </c>
      <c r="X1906" s="45">
        <v>0</v>
      </c>
      <c r="Y1906" s="45">
        <v>0</v>
      </c>
      <c r="Z1906" s="60">
        <v>0</v>
      </c>
      <c r="AA1906" s="60">
        <v>0</v>
      </c>
      <c r="AB1906" s="60">
        <v>0</v>
      </c>
      <c r="AC1906" s="60">
        <v>0</v>
      </c>
      <c r="AD1906" s="60">
        <v>0</v>
      </c>
      <c r="AE1906" s="60">
        <v>0</v>
      </c>
      <c r="AF1906" s="45">
        <v>25000</v>
      </c>
      <c r="AG1906" s="45">
        <v>25000</v>
      </c>
      <c r="AH1906" s="45">
        <v>1</v>
      </c>
      <c r="AI1906" s="45">
        <v>1</v>
      </c>
      <c r="AJ1906" s="45">
        <v>50</v>
      </c>
      <c r="AK1906" s="45">
        <v>50</v>
      </c>
      <c r="AL1906" s="45">
        <v>0</v>
      </c>
      <c r="AM1906" s="45">
        <v>0</v>
      </c>
      <c r="AN1906" s="45">
        <v>0</v>
      </c>
      <c r="AO1906" s="45">
        <v>0</v>
      </c>
    </row>
    <row r="1907" spans="1:41" ht="13.5">
      <c r="A1907" s="45">
        <v>41006</v>
      </c>
      <c r="B1907" s="117" t="s">
        <v>3795</v>
      </c>
      <c r="C1907" s="45" t="s">
        <v>4778</v>
      </c>
      <c r="D1907" s="45">
        <v>1</v>
      </c>
      <c r="E1907" s="45">
        <v>2</v>
      </c>
      <c r="F1907" s="45">
        <v>1</v>
      </c>
      <c r="G1907" s="45">
        <v>1</v>
      </c>
      <c r="H1907" s="45">
        <v>0</v>
      </c>
      <c r="I1907" s="45">
        <v>25000</v>
      </c>
      <c r="J1907" s="45">
        <v>25000</v>
      </c>
      <c r="K1907" s="60">
        <v>1000</v>
      </c>
      <c r="L1907" s="45">
        <v>3</v>
      </c>
      <c r="M1907" s="45">
        <v>42</v>
      </c>
      <c r="N1907" s="45">
        <v>1</v>
      </c>
      <c r="O1907" s="60">
        <v>1</v>
      </c>
      <c r="P1907" s="60">
        <v>0</v>
      </c>
      <c r="Q1907" s="45">
        <v>3</v>
      </c>
      <c r="R1907" s="45">
        <v>6</v>
      </c>
      <c r="S1907" s="45">
        <v>50</v>
      </c>
      <c r="T1907" s="45">
        <v>50</v>
      </c>
      <c r="U1907" s="60">
        <v>0</v>
      </c>
      <c r="V1907" s="45">
        <v>0</v>
      </c>
      <c r="W1907" s="45">
        <v>0</v>
      </c>
      <c r="X1907" s="45">
        <v>0</v>
      </c>
      <c r="Y1907" s="45">
        <v>0</v>
      </c>
      <c r="Z1907" s="60">
        <v>0</v>
      </c>
      <c r="AA1907" s="60">
        <v>0</v>
      </c>
      <c r="AB1907" s="60">
        <v>0</v>
      </c>
      <c r="AC1907" s="60">
        <v>0</v>
      </c>
      <c r="AD1907" s="60">
        <v>0</v>
      </c>
      <c r="AE1907" s="60">
        <v>0</v>
      </c>
      <c r="AF1907" s="45">
        <v>25000</v>
      </c>
      <c r="AG1907" s="45">
        <v>25000</v>
      </c>
      <c r="AH1907" s="45">
        <v>1</v>
      </c>
      <c r="AI1907" s="45">
        <v>1</v>
      </c>
      <c r="AJ1907" s="45">
        <v>50</v>
      </c>
      <c r="AK1907" s="45">
        <v>50</v>
      </c>
      <c r="AL1907" s="45">
        <v>0</v>
      </c>
      <c r="AM1907" s="45">
        <v>0</v>
      </c>
      <c r="AN1907" s="45">
        <v>0</v>
      </c>
      <c r="AO1907" s="45">
        <v>0</v>
      </c>
    </row>
    <row r="1908" spans="1:41" ht="13.5">
      <c r="A1908" s="45">
        <v>41007</v>
      </c>
      <c r="B1908" s="117" t="s">
        <v>3974</v>
      </c>
      <c r="C1908" s="45" t="s">
        <v>4779</v>
      </c>
      <c r="D1908" s="45">
        <v>1</v>
      </c>
      <c r="E1908" s="45">
        <v>2</v>
      </c>
      <c r="F1908" s="45">
        <v>1</v>
      </c>
      <c r="G1908" s="45">
        <v>1</v>
      </c>
      <c r="H1908" s="45">
        <v>0</v>
      </c>
      <c r="I1908" s="45">
        <v>30000</v>
      </c>
      <c r="J1908" s="45">
        <v>30000</v>
      </c>
      <c r="K1908" s="60">
        <v>1000</v>
      </c>
      <c r="L1908" s="45">
        <v>3</v>
      </c>
      <c r="M1908" s="45">
        <v>42</v>
      </c>
      <c r="N1908" s="45">
        <v>2</v>
      </c>
      <c r="O1908" s="60">
        <v>2</v>
      </c>
      <c r="P1908" s="60">
        <v>0</v>
      </c>
      <c r="Q1908" s="45">
        <v>3</v>
      </c>
      <c r="R1908" s="45">
        <v>6</v>
      </c>
      <c r="S1908" s="45">
        <v>50</v>
      </c>
      <c r="T1908" s="45">
        <v>50</v>
      </c>
      <c r="U1908" s="60">
        <v>0</v>
      </c>
      <c r="V1908" s="45">
        <v>0</v>
      </c>
      <c r="W1908" s="45">
        <v>0</v>
      </c>
      <c r="X1908" s="45">
        <v>0</v>
      </c>
      <c r="Y1908" s="45">
        <v>0</v>
      </c>
      <c r="Z1908" s="60">
        <v>0</v>
      </c>
      <c r="AA1908" s="60">
        <v>0</v>
      </c>
      <c r="AB1908" s="60">
        <v>0</v>
      </c>
      <c r="AC1908" s="60">
        <v>0</v>
      </c>
      <c r="AD1908" s="60">
        <v>0</v>
      </c>
      <c r="AE1908" s="60">
        <v>0</v>
      </c>
      <c r="AF1908" s="45">
        <v>30000</v>
      </c>
      <c r="AG1908" s="45">
        <v>30000</v>
      </c>
      <c r="AH1908" s="45">
        <v>2</v>
      </c>
      <c r="AI1908" s="45">
        <v>2</v>
      </c>
      <c r="AJ1908" s="45">
        <v>50</v>
      </c>
      <c r="AK1908" s="45">
        <v>50</v>
      </c>
      <c r="AL1908" s="45">
        <v>0</v>
      </c>
      <c r="AM1908" s="45">
        <v>0</v>
      </c>
      <c r="AN1908" s="45">
        <v>0</v>
      </c>
      <c r="AO1908" s="45">
        <v>0</v>
      </c>
    </row>
    <row r="1909" spans="1:41">
      <c r="A1909" s="45">
        <v>41008</v>
      </c>
      <c r="B1909" s="45" t="s">
        <v>4066</v>
      </c>
      <c r="C1909" s="45" t="s">
        <v>4780</v>
      </c>
      <c r="D1909" s="45">
        <v>1</v>
      </c>
      <c r="E1909" s="45">
        <v>2</v>
      </c>
      <c r="F1909" s="45">
        <v>1</v>
      </c>
      <c r="G1909" s="45">
        <v>1</v>
      </c>
      <c r="H1909" s="45">
        <v>0</v>
      </c>
      <c r="I1909" s="45">
        <v>30000</v>
      </c>
      <c r="J1909" s="45">
        <v>30000</v>
      </c>
      <c r="K1909" s="60">
        <v>1000</v>
      </c>
      <c r="L1909" s="45">
        <v>3</v>
      </c>
      <c r="M1909" s="45">
        <v>42</v>
      </c>
      <c r="N1909" s="45">
        <v>2</v>
      </c>
      <c r="O1909" s="60">
        <v>2</v>
      </c>
      <c r="P1909" s="60">
        <v>0</v>
      </c>
      <c r="Q1909" s="45">
        <v>3</v>
      </c>
      <c r="R1909" s="45">
        <v>6</v>
      </c>
      <c r="S1909" s="45">
        <v>50</v>
      </c>
      <c r="T1909" s="45">
        <v>50</v>
      </c>
      <c r="U1909" s="60">
        <v>0</v>
      </c>
      <c r="V1909" s="45">
        <v>0</v>
      </c>
      <c r="W1909" s="45">
        <v>0</v>
      </c>
      <c r="X1909" s="45">
        <v>0</v>
      </c>
      <c r="Y1909" s="45">
        <v>0</v>
      </c>
      <c r="Z1909" s="60">
        <v>0</v>
      </c>
      <c r="AA1909" s="60">
        <v>0</v>
      </c>
      <c r="AB1909" s="60">
        <v>0</v>
      </c>
      <c r="AC1909" s="60">
        <v>0</v>
      </c>
      <c r="AD1909" s="60">
        <v>0</v>
      </c>
      <c r="AE1909" s="60">
        <v>0</v>
      </c>
      <c r="AF1909" s="45">
        <v>30000</v>
      </c>
      <c r="AG1909" s="45">
        <v>30000</v>
      </c>
      <c r="AH1909" s="45">
        <v>2</v>
      </c>
      <c r="AI1909" s="45">
        <v>2</v>
      </c>
      <c r="AJ1909" s="45">
        <v>50</v>
      </c>
      <c r="AK1909" s="45">
        <v>50</v>
      </c>
      <c r="AL1909" s="45">
        <v>0</v>
      </c>
      <c r="AM1909" s="45">
        <v>0</v>
      </c>
      <c r="AN1909" s="45">
        <v>0</v>
      </c>
      <c r="AO1909" s="45">
        <v>0</v>
      </c>
    </row>
    <row r="1910" spans="1:41" ht="13.5">
      <c r="A1910" s="45">
        <v>41009</v>
      </c>
      <c r="B1910" s="117" t="s">
        <v>3893</v>
      </c>
      <c r="C1910" s="45" t="s">
        <v>4781</v>
      </c>
      <c r="D1910" s="45">
        <v>1</v>
      </c>
      <c r="E1910" s="45">
        <v>2</v>
      </c>
      <c r="F1910" s="45">
        <v>1</v>
      </c>
      <c r="G1910" s="45">
        <v>1</v>
      </c>
      <c r="H1910" s="45">
        <v>0</v>
      </c>
      <c r="I1910" s="45">
        <v>30000</v>
      </c>
      <c r="J1910" s="45">
        <v>30000</v>
      </c>
      <c r="K1910" s="60">
        <v>1000</v>
      </c>
      <c r="L1910" s="45">
        <v>3</v>
      </c>
      <c r="M1910" s="45">
        <v>42</v>
      </c>
      <c r="N1910" s="45">
        <v>2</v>
      </c>
      <c r="O1910" s="60">
        <v>2</v>
      </c>
      <c r="P1910" s="60">
        <v>0</v>
      </c>
      <c r="Q1910" s="45">
        <v>3</v>
      </c>
      <c r="R1910" s="45">
        <v>6</v>
      </c>
      <c r="S1910" s="45">
        <v>50</v>
      </c>
      <c r="T1910" s="45">
        <v>50</v>
      </c>
      <c r="U1910" s="60">
        <v>0</v>
      </c>
      <c r="V1910" s="45">
        <v>0</v>
      </c>
      <c r="W1910" s="45">
        <v>0</v>
      </c>
      <c r="X1910" s="45">
        <v>0</v>
      </c>
      <c r="Y1910" s="45">
        <v>0</v>
      </c>
      <c r="Z1910" s="60">
        <v>0</v>
      </c>
      <c r="AA1910" s="60">
        <v>0</v>
      </c>
      <c r="AB1910" s="60">
        <v>0</v>
      </c>
      <c r="AC1910" s="60">
        <v>0</v>
      </c>
      <c r="AD1910" s="60">
        <v>0</v>
      </c>
      <c r="AE1910" s="60">
        <v>0</v>
      </c>
      <c r="AF1910" s="45">
        <v>30000</v>
      </c>
      <c r="AG1910" s="45">
        <v>30000</v>
      </c>
      <c r="AH1910" s="45">
        <v>2</v>
      </c>
      <c r="AI1910" s="45">
        <v>2</v>
      </c>
      <c r="AJ1910" s="45">
        <v>50</v>
      </c>
      <c r="AK1910" s="45">
        <v>50</v>
      </c>
      <c r="AL1910" s="45">
        <v>0</v>
      </c>
      <c r="AM1910" s="45">
        <v>0</v>
      </c>
      <c r="AN1910" s="45">
        <v>0</v>
      </c>
      <c r="AO1910" s="45">
        <v>0</v>
      </c>
    </row>
    <row r="1911" spans="1:41" ht="13.5">
      <c r="A1911" s="45">
        <v>41010</v>
      </c>
      <c r="B1911" s="117" t="s">
        <v>4047</v>
      </c>
      <c r="C1911" s="45" t="s">
        <v>4751</v>
      </c>
      <c r="D1911" s="45">
        <v>1</v>
      </c>
      <c r="E1911" s="45">
        <v>2</v>
      </c>
      <c r="F1911" s="45">
        <v>1</v>
      </c>
      <c r="G1911" s="45">
        <v>1</v>
      </c>
      <c r="H1911" s="45">
        <v>0</v>
      </c>
      <c r="I1911" s="45">
        <v>35000</v>
      </c>
      <c r="J1911" s="45">
        <v>35000</v>
      </c>
      <c r="K1911" s="60">
        <v>1000</v>
      </c>
      <c r="L1911" s="45">
        <v>3</v>
      </c>
      <c r="M1911" s="45">
        <v>42</v>
      </c>
      <c r="N1911" s="45">
        <v>3</v>
      </c>
      <c r="O1911" s="60">
        <v>3</v>
      </c>
      <c r="P1911" s="60">
        <v>0</v>
      </c>
      <c r="Q1911" s="45">
        <v>3</v>
      </c>
      <c r="R1911" s="45">
        <v>6</v>
      </c>
      <c r="S1911" s="45">
        <v>50</v>
      </c>
      <c r="T1911" s="45">
        <v>50</v>
      </c>
      <c r="U1911" s="60">
        <v>0</v>
      </c>
      <c r="V1911" s="45">
        <v>0</v>
      </c>
      <c r="W1911" s="45">
        <v>0</v>
      </c>
      <c r="X1911" s="45">
        <v>0</v>
      </c>
      <c r="Y1911" s="45">
        <v>0</v>
      </c>
      <c r="Z1911" s="60">
        <v>0</v>
      </c>
      <c r="AA1911" s="60">
        <v>0</v>
      </c>
      <c r="AB1911" s="60">
        <v>0</v>
      </c>
      <c r="AC1911" s="60">
        <v>0</v>
      </c>
      <c r="AD1911" s="60">
        <v>0</v>
      </c>
      <c r="AE1911" s="60">
        <v>0</v>
      </c>
      <c r="AF1911" s="45">
        <v>35000</v>
      </c>
      <c r="AG1911" s="45">
        <v>35000</v>
      </c>
      <c r="AH1911" s="45">
        <v>3</v>
      </c>
      <c r="AI1911" s="45">
        <v>3</v>
      </c>
      <c r="AJ1911" s="45">
        <v>50</v>
      </c>
      <c r="AK1911" s="45">
        <v>50</v>
      </c>
      <c r="AL1911" s="45">
        <v>0</v>
      </c>
      <c r="AM1911" s="45">
        <v>0</v>
      </c>
      <c r="AN1911" s="45">
        <v>0</v>
      </c>
      <c r="AO1911" s="45">
        <v>0</v>
      </c>
    </row>
    <row r="1912" spans="1:41">
      <c r="A1912" s="45">
        <v>41011</v>
      </c>
      <c r="B1912" s="45" t="s">
        <v>3927</v>
      </c>
      <c r="C1912" s="45" t="s">
        <v>4782</v>
      </c>
      <c r="D1912" s="45">
        <v>1</v>
      </c>
      <c r="E1912" s="45">
        <v>2</v>
      </c>
      <c r="F1912" s="45">
        <v>1</v>
      </c>
      <c r="G1912" s="45">
        <v>1</v>
      </c>
      <c r="H1912" s="45">
        <v>0</v>
      </c>
      <c r="I1912" s="45">
        <v>35000</v>
      </c>
      <c r="J1912" s="45">
        <v>35000</v>
      </c>
      <c r="K1912" s="60">
        <v>1000</v>
      </c>
      <c r="L1912" s="45">
        <v>3</v>
      </c>
      <c r="M1912" s="45">
        <v>42</v>
      </c>
      <c r="N1912" s="45">
        <v>3</v>
      </c>
      <c r="O1912" s="60">
        <v>3</v>
      </c>
      <c r="P1912" s="60">
        <v>0</v>
      </c>
      <c r="Q1912" s="45">
        <v>3</v>
      </c>
      <c r="R1912" s="45">
        <v>6</v>
      </c>
      <c r="S1912" s="45">
        <v>50</v>
      </c>
      <c r="T1912" s="45">
        <v>50</v>
      </c>
      <c r="U1912" s="60">
        <v>0</v>
      </c>
      <c r="V1912" s="45">
        <v>0</v>
      </c>
      <c r="W1912" s="45">
        <v>0</v>
      </c>
      <c r="X1912" s="45">
        <v>0</v>
      </c>
      <c r="Y1912" s="45">
        <v>0</v>
      </c>
      <c r="Z1912" s="60">
        <v>0</v>
      </c>
      <c r="AA1912" s="60">
        <v>0</v>
      </c>
      <c r="AB1912" s="60">
        <v>0</v>
      </c>
      <c r="AC1912" s="60">
        <v>0</v>
      </c>
      <c r="AD1912" s="60">
        <v>0</v>
      </c>
      <c r="AE1912" s="60">
        <v>0</v>
      </c>
      <c r="AF1912" s="45">
        <v>35000</v>
      </c>
      <c r="AG1912" s="45">
        <v>35000</v>
      </c>
      <c r="AH1912" s="45">
        <v>3</v>
      </c>
      <c r="AI1912" s="45">
        <v>3</v>
      </c>
      <c r="AJ1912" s="45">
        <v>50</v>
      </c>
      <c r="AK1912" s="45">
        <v>50</v>
      </c>
      <c r="AL1912" s="45">
        <v>0</v>
      </c>
      <c r="AM1912" s="45">
        <v>0</v>
      </c>
      <c r="AN1912" s="45">
        <v>0</v>
      </c>
      <c r="AO1912" s="45">
        <v>0</v>
      </c>
    </row>
    <row r="1913" spans="1:41" ht="13.5">
      <c r="A1913" s="45">
        <v>41012</v>
      </c>
      <c r="B1913" s="117" t="s">
        <v>4096</v>
      </c>
      <c r="C1913" s="45" t="s">
        <v>4771</v>
      </c>
      <c r="D1913" s="45">
        <v>1</v>
      </c>
      <c r="E1913" s="45">
        <v>2</v>
      </c>
      <c r="F1913" s="45">
        <v>1</v>
      </c>
      <c r="G1913" s="45">
        <v>1</v>
      </c>
      <c r="H1913" s="45">
        <v>0</v>
      </c>
      <c r="I1913" s="45">
        <v>35000</v>
      </c>
      <c r="J1913" s="45">
        <v>35000</v>
      </c>
      <c r="K1913" s="60">
        <v>1000</v>
      </c>
      <c r="L1913" s="45">
        <v>3</v>
      </c>
      <c r="M1913" s="45">
        <v>42</v>
      </c>
      <c r="N1913" s="45">
        <v>3</v>
      </c>
      <c r="O1913" s="60">
        <v>3</v>
      </c>
      <c r="P1913" s="60">
        <v>0</v>
      </c>
      <c r="Q1913" s="45">
        <v>3</v>
      </c>
      <c r="R1913" s="45">
        <v>6</v>
      </c>
      <c r="S1913" s="45">
        <v>50</v>
      </c>
      <c r="T1913" s="45">
        <v>50</v>
      </c>
      <c r="U1913" s="60">
        <v>0</v>
      </c>
      <c r="V1913" s="45">
        <v>0</v>
      </c>
      <c r="W1913" s="45">
        <v>0</v>
      </c>
      <c r="X1913" s="45">
        <v>0</v>
      </c>
      <c r="Y1913" s="45">
        <v>0</v>
      </c>
      <c r="Z1913" s="60">
        <v>0</v>
      </c>
      <c r="AA1913" s="60">
        <v>0</v>
      </c>
      <c r="AB1913" s="60">
        <v>0</v>
      </c>
      <c r="AC1913" s="60">
        <v>0</v>
      </c>
      <c r="AD1913" s="60">
        <v>0</v>
      </c>
      <c r="AE1913" s="60">
        <v>0</v>
      </c>
      <c r="AF1913" s="45">
        <v>35000</v>
      </c>
      <c r="AG1913" s="45">
        <v>35000</v>
      </c>
      <c r="AH1913" s="45">
        <v>3</v>
      </c>
      <c r="AI1913" s="45">
        <v>3</v>
      </c>
      <c r="AJ1913" s="45">
        <v>50</v>
      </c>
      <c r="AK1913" s="45">
        <v>50</v>
      </c>
      <c r="AL1913" s="45">
        <v>0</v>
      </c>
      <c r="AM1913" s="45">
        <v>0</v>
      </c>
      <c r="AN1913" s="45">
        <v>0</v>
      </c>
      <c r="AO1913" s="45">
        <v>0</v>
      </c>
    </row>
    <row r="1914" spans="1:41" ht="13.5">
      <c r="A1914" s="45">
        <v>41013</v>
      </c>
      <c r="B1914" s="117" t="s">
        <v>3771</v>
      </c>
      <c r="C1914" s="45" t="s">
        <v>4783</v>
      </c>
      <c r="D1914" s="45">
        <v>1</v>
      </c>
      <c r="E1914" s="45">
        <v>2</v>
      </c>
      <c r="F1914" s="45">
        <v>1</v>
      </c>
      <c r="G1914" s="45">
        <v>1</v>
      </c>
      <c r="H1914" s="45">
        <v>0</v>
      </c>
      <c r="I1914" s="45">
        <v>40000</v>
      </c>
      <c r="J1914" s="45">
        <v>40000</v>
      </c>
      <c r="K1914" s="60">
        <v>1000</v>
      </c>
      <c r="L1914" s="45">
        <v>3</v>
      </c>
      <c r="M1914" s="45">
        <v>42</v>
      </c>
      <c r="N1914" s="45">
        <v>4</v>
      </c>
      <c r="O1914" s="60">
        <v>4</v>
      </c>
      <c r="P1914" s="60">
        <v>0</v>
      </c>
      <c r="Q1914" s="45">
        <v>3</v>
      </c>
      <c r="R1914" s="45">
        <v>6</v>
      </c>
      <c r="S1914" s="45">
        <v>50</v>
      </c>
      <c r="T1914" s="45">
        <v>50</v>
      </c>
      <c r="U1914" s="60">
        <v>0</v>
      </c>
      <c r="V1914" s="45">
        <v>0</v>
      </c>
      <c r="W1914" s="45">
        <v>0</v>
      </c>
      <c r="X1914" s="45">
        <v>0</v>
      </c>
      <c r="Y1914" s="45">
        <v>0</v>
      </c>
      <c r="Z1914" s="60">
        <v>0</v>
      </c>
      <c r="AA1914" s="60">
        <v>0</v>
      </c>
      <c r="AB1914" s="60">
        <v>0</v>
      </c>
      <c r="AC1914" s="60">
        <v>0</v>
      </c>
      <c r="AD1914" s="60">
        <v>0</v>
      </c>
      <c r="AE1914" s="60">
        <v>0</v>
      </c>
      <c r="AF1914" s="45">
        <v>40000</v>
      </c>
      <c r="AG1914" s="45">
        <v>40000</v>
      </c>
      <c r="AH1914" s="45">
        <v>4</v>
      </c>
      <c r="AI1914" s="45">
        <v>4</v>
      </c>
      <c r="AJ1914" s="45">
        <v>50</v>
      </c>
      <c r="AK1914" s="45">
        <v>50</v>
      </c>
      <c r="AL1914" s="45">
        <v>0</v>
      </c>
      <c r="AM1914" s="45">
        <v>0</v>
      </c>
      <c r="AN1914" s="45">
        <v>0</v>
      </c>
      <c r="AO1914" s="45">
        <v>0</v>
      </c>
    </row>
    <row r="1915" spans="1:41" ht="13.5">
      <c r="A1915" s="45">
        <v>41014</v>
      </c>
      <c r="B1915" s="117" t="s">
        <v>3790</v>
      </c>
      <c r="C1915" s="45" t="s">
        <v>4784</v>
      </c>
      <c r="D1915" s="45">
        <v>1</v>
      </c>
      <c r="E1915" s="45">
        <v>2</v>
      </c>
      <c r="F1915" s="45">
        <v>1</v>
      </c>
      <c r="G1915" s="45">
        <v>1</v>
      </c>
      <c r="H1915" s="45">
        <v>0</v>
      </c>
      <c r="I1915" s="45">
        <v>40000</v>
      </c>
      <c r="J1915" s="45">
        <v>40000</v>
      </c>
      <c r="K1915" s="60">
        <v>1000</v>
      </c>
      <c r="L1915" s="45">
        <v>3</v>
      </c>
      <c r="M1915" s="45">
        <v>42</v>
      </c>
      <c r="N1915" s="45">
        <v>4</v>
      </c>
      <c r="O1915" s="60">
        <v>4</v>
      </c>
      <c r="P1915" s="60">
        <v>0</v>
      </c>
      <c r="Q1915" s="45">
        <v>3</v>
      </c>
      <c r="R1915" s="45">
        <v>6</v>
      </c>
      <c r="S1915" s="45">
        <v>50</v>
      </c>
      <c r="T1915" s="45">
        <v>50</v>
      </c>
      <c r="U1915" s="60">
        <v>0</v>
      </c>
      <c r="V1915" s="45">
        <v>0</v>
      </c>
      <c r="W1915" s="45">
        <v>0</v>
      </c>
      <c r="X1915" s="45">
        <v>0</v>
      </c>
      <c r="Y1915" s="45">
        <v>0</v>
      </c>
      <c r="Z1915" s="60">
        <v>0</v>
      </c>
      <c r="AA1915" s="60">
        <v>0</v>
      </c>
      <c r="AB1915" s="60">
        <v>0</v>
      </c>
      <c r="AC1915" s="60">
        <v>0</v>
      </c>
      <c r="AD1915" s="60">
        <v>0</v>
      </c>
      <c r="AE1915" s="60">
        <v>0</v>
      </c>
      <c r="AF1915" s="45">
        <v>40000</v>
      </c>
      <c r="AG1915" s="45">
        <v>40000</v>
      </c>
      <c r="AH1915" s="45">
        <v>4</v>
      </c>
      <c r="AI1915" s="45">
        <v>4</v>
      </c>
      <c r="AJ1915" s="45">
        <v>50</v>
      </c>
      <c r="AK1915" s="45">
        <v>50</v>
      </c>
      <c r="AL1915" s="45">
        <v>0</v>
      </c>
      <c r="AM1915" s="45">
        <v>0</v>
      </c>
      <c r="AN1915" s="45">
        <v>0</v>
      </c>
      <c r="AO1915" s="45">
        <v>0</v>
      </c>
    </row>
    <row r="1916" spans="1:41" ht="13.5">
      <c r="A1916" s="45">
        <v>41015</v>
      </c>
      <c r="B1916" s="117" t="s">
        <v>4785</v>
      </c>
      <c r="C1916" s="45" t="s">
        <v>4762</v>
      </c>
      <c r="D1916" s="45">
        <v>1</v>
      </c>
      <c r="E1916" s="45">
        <v>2</v>
      </c>
      <c r="F1916" s="45">
        <v>1</v>
      </c>
      <c r="G1916" s="45">
        <v>1</v>
      </c>
      <c r="H1916" s="45">
        <v>0</v>
      </c>
      <c r="I1916" s="45">
        <v>40000</v>
      </c>
      <c r="J1916" s="45">
        <v>40000</v>
      </c>
      <c r="K1916" s="60">
        <v>1000</v>
      </c>
      <c r="L1916" s="45">
        <v>3</v>
      </c>
      <c r="M1916" s="45">
        <v>42</v>
      </c>
      <c r="N1916" s="45">
        <v>4</v>
      </c>
      <c r="O1916" s="60">
        <v>4</v>
      </c>
      <c r="P1916" s="60">
        <v>0</v>
      </c>
      <c r="Q1916" s="45">
        <v>3</v>
      </c>
      <c r="R1916" s="45">
        <v>6</v>
      </c>
      <c r="S1916" s="45">
        <v>50</v>
      </c>
      <c r="T1916" s="45">
        <v>50</v>
      </c>
      <c r="U1916" s="60">
        <v>0</v>
      </c>
      <c r="V1916" s="45">
        <v>0</v>
      </c>
      <c r="W1916" s="45">
        <v>0</v>
      </c>
      <c r="X1916" s="45">
        <v>0</v>
      </c>
      <c r="Y1916" s="45">
        <v>0</v>
      </c>
      <c r="Z1916" s="60">
        <v>0</v>
      </c>
      <c r="AA1916" s="60">
        <v>0</v>
      </c>
      <c r="AB1916" s="60">
        <v>0</v>
      </c>
      <c r="AC1916" s="60">
        <v>0</v>
      </c>
      <c r="AD1916" s="60">
        <v>0</v>
      </c>
      <c r="AE1916" s="60">
        <v>0</v>
      </c>
      <c r="AF1916" s="45">
        <v>40000</v>
      </c>
      <c r="AG1916" s="45">
        <v>40000</v>
      </c>
      <c r="AH1916" s="45">
        <v>4</v>
      </c>
      <c r="AI1916" s="45">
        <v>4</v>
      </c>
      <c r="AJ1916" s="45">
        <v>50</v>
      </c>
      <c r="AK1916" s="45">
        <v>50</v>
      </c>
      <c r="AL1916" s="45">
        <v>0</v>
      </c>
      <c r="AM1916" s="45">
        <v>0</v>
      </c>
      <c r="AN1916" s="45">
        <v>0</v>
      </c>
      <c r="AO1916" s="45">
        <v>0</v>
      </c>
    </row>
    <row r="1917" spans="1:41" ht="13.5">
      <c r="A1917" s="45">
        <v>41016</v>
      </c>
      <c r="B1917" s="117" t="s">
        <v>3743</v>
      </c>
      <c r="C1917" s="45" t="s">
        <v>4755</v>
      </c>
      <c r="D1917" s="45">
        <v>1</v>
      </c>
      <c r="E1917" s="45">
        <v>2</v>
      </c>
      <c r="F1917" s="45">
        <v>1</v>
      </c>
      <c r="G1917" s="45">
        <v>1</v>
      </c>
      <c r="H1917" s="45">
        <v>0</v>
      </c>
      <c r="I1917" s="45">
        <v>45000</v>
      </c>
      <c r="J1917" s="45">
        <v>45000</v>
      </c>
      <c r="K1917" s="60">
        <v>1000</v>
      </c>
      <c r="L1917" s="45">
        <v>3</v>
      </c>
      <c r="M1917" s="45">
        <v>42</v>
      </c>
      <c r="N1917" s="45">
        <v>4</v>
      </c>
      <c r="O1917" s="60">
        <v>4</v>
      </c>
      <c r="P1917" s="60">
        <v>0</v>
      </c>
      <c r="Q1917" s="45">
        <v>3</v>
      </c>
      <c r="R1917" s="45">
        <v>6</v>
      </c>
      <c r="S1917" s="45">
        <v>50</v>
      </c>
      <c r="T1917" s="45">
        <v>50</v>
      </c>
      <c r="U1917" s="60">
        <v>0</v>
      </c>
      <c r="V1917" s="45">
        <v>0</v>
      </c>
      <c r="W1917" s="45">
        <v>0</v>
      </c>
      <c r="X1917" s="45">
        <v>0</v>
      </c>
      <c r="Y1917" s="45">
        <v>0</v>
      </c>
      <c r="Z1917" s="60">
        <v>0</v>
      </c>
      <c r="AA1917" s="60">
        <v>0</v>
      </c>
      <c r="AB1917" s="60">
        <v>0</v>
      </c>
      <c r="AC1917" s="60">
        <v>0</v>
      </c>
      <c r="AD1917" s="60">
        <v>0</v>
      </c>
      <c r="AE1917" s="60">
        <v>0</v>
      </c>
      <c r="AF1917" s="45">
        <v>45000</v>
      </c>
      <c r="AG1917" s="45">
        <v>45000</v>
      </c>
      <c r="AH1917" s="45">
        <v>4</v>
      </c>
      <c r="AI1917" s="45">
        <v>4</v>
      </c>
      <c r="AJ1917" s="45">
        <v>50</v>
      </c>
      <c r="AK1917" s="45">
        <v>50</v>
      </c>
      <c r="AL1917" s="45">
        <v>0</v>
      </c>
      <c r="AM1917" s="45">
        <v>0</v>
      </c>
      <c r="AN1917" s="45">
        <v>0</v>
      </c>
      <c r="AO1917" s="45">
        <v>0</v>
      </c>
    </row>
    <row r="1918" spans="1:41">
      <c r="A1918" s="45">
        <v>41017</v>
      </c>
      <c r="B1918" s="45" t="s">
        <v>3893</v>
      </c>
      <c r="C1918" s="45" t="s">
        <v>4781</v>
      </c>
      <c r="D1918" s="45">
        <v>1</v>
      </c>
      <c r="E1918" s="45">
        <v>2</v>
      </c>
      <c r="F1918" s="45">
        <v>1</v>
      </c>
      <c r="G1918" s="45">
        <v>1</v>
      </c>
      <c r="H1918" s="45">
        <v>0</v>
      </c>
      <c r="I1918" s="45">
        <v>45000</v>
      </c>
      <c r="J1918" s="45">
        <v>45000</v>
      </c>
      <c r="K1918" s="60">
        <v>1000</v>
      </c>
      <c r="L1918" s="45">
        <v>3</v>
      </c>
      <c r="M1918" s="45">
        <v>42</v>
      </c>
      <c r="N1918" s="45">
        <v>4</v>
      </c>
      <c r="O1918" s="60">
        <v>4</v>
      </c>
      <c r="P1918" s="60">
        <v>0</v>
      </c>
      <c r="Q1918" s="45">
        <v>3</v>
      </c>
      <c r="R1918" s="45">
        <v>6</v>
      </c>
      <c r="S1918" s="45">
        <v>50</v>
      </c>
      <c r="T1918" s="45">
        <v>50</v>
      </c>
      <c r="U1918" s="60">
        <v>0</v>
      </c>
      <c r="V1918" s="45">
        <v>0</v>
      </c>
      <c r="W1918" s="45">
        <v>0</v>
      </c>
      <c r="X1918" s="45">
        <v>0</v>
      </c>
      <c r="Y1918" s="45">
        <v>0</v>
      </c>
      <c r="Z1918" s="60">
        <v>0</v>
      </c>
      <c r="AA1918" s="60">
        <v>0</v>
      </c>
      <c r="AB1918" s="60">
        <v>0</v>
      </c>
      <c r="AC1918" s="60">
        <v>0</v>
      </c>
      <c r="AD1918" s="60">
        <v>0</v>
      </c>
      <c r="AE1918" s="60">
        <v>0</v>
      </c>
      <c r="AF1918" s="45">
        <v>45000</v>
      </c>
      <c r="AG1918" s="45">
        <v>45000</v>
      </c>
      <c r="AH1918" s="45">
        <v>4</v>
      </c>
      <c r="AI1918" s="45">
        <v>4</v>
      </c>
      <c r="AJ1918" s="45">
        <v>50</v>
      </c>
      <c r="AK1918" s="45">
        <v>50</v>
      </c>
      <c r="AL1918" s="45">
        <v>0</v>
      </c>
      <c r="AM1918" s="45">
        <v>0</v>
      </c>
      <c r="AN1918" s="45">
        <v>0</v>
      </c>
      <c r="AO1918" s="45">
        <v>0</v>
      </c>
    </row>
    <row r="1919" spans="1:41" ht="13.5">
      <c r="A1919" s="45">
        <v>41018</v>
      </c>
      <c r="B1919" s="117" t="s">
        <v>4786</v>
      </c>
      <c r="C1919" s="45" t="s">
        <v>4787</v>
      </c>
      <c r="D1919" s="45">
        <v>1</v>
      </c>
      <c r="E1919" s="45">
        <v>2</v>
      </c>
      <c r="F1919" s="45">
        <v>1</v>
      </c>
      <c r="G1919" s="45">
        <v>1</v>
      </c>
      <c r="H1919" s="45">
        <v>0</v>
      </c>
      <c r="I1919" s="45">
        <v>45000</v>
      </c>
      <c r="J1919" s="45">
        <v>45000</v>
      </c>
      <c r="K1919" s="60">
        <v>1000</v>
      </c>
      <c r="L1919" s="45">
        <v>3</v>
      </c>
      <c r="M1919" s="45">
        <v>42</v>
      </c>
      <c r="N1919" s="45">
        <v>4</v>
      </c>
      <c r="O1919" s="60">
        <v>4</v>
      </c>
      <c r="P1919" s="60">
        <v>0</v>
      </c>
      <c r="Q1919" s="45">
        <v>3</v>
      </c>
      <c r="R1919" s="45">
        <v>6</v>
      </c>
      <c r="S1919" s="45">
        <v>50</v>
      </c>
      <c r="T1919" s="45">
        <v>50</v>
      </c>
      <c r="U1919" s="60">
        <v>0</v>
      </c>
      <c r="V1919" s="45">
        <v>0</v>
      </c>
      <c r="W1919" s="45">
        <v>0</v>
      </c>
      <c r="X1919" s="45">
        <v>0</v>
      </c>
      <c r="Y1919" s="45">
        <v>0</v>
      </c>
      <c r="Z1919" s="60">
        <v>0</v>
      </c>
      <c r="AA1919" s="60">
        <v>0</v>
      </c>
      <c r="AB1919" s="60">
        <v>0</v>
      </c>
      <c r="AC1919" s="60">
        <v>0</v>
      </c>
      <c r="AD1919" s="60">
        <v>0</v>
      </c>
      <c r="AE1919" s="60">
        <v>0</v>
      </c>
      <c r="AF1919" s="45">
        <v>45000</v>
      </c>
      <c r="AG1919" s="45">
        <v>45000</v>
      </c>
      <c r="AH1919" s="45">
        <v>4</v>
      </c>
      <c r="AI1919" s="45">
        <v>4</v>
      </c>
      <c r="AJ1919" s="45">
        <v>50</v>
      </c>
      <c r="AK1919" s="45">
        <v>50</v>
      </c>
      <c r="AL1919" s="45">
        <v>0</v>
      </c>
      <c r="AM1919" s="45">
        <v>0</v>
      </c>
      <c r="AN1919" s="45">
        <v>0</v>
      </c>
      <c r="AO1919" s="45">
        <v>0</v>
      </c>
    </row>
    <row r="1920" spans="1:41" ht="13.5">
      <c r="A1920" s="45">
        <v>41019</v>
      </c>
      <c r="B1920" s="117" t="s">
        <v>3951</v>
      </c>
      <c r="C1920" s="45" t="s">
        <v>4788</v>
      </c>
      <c r="D1920" s="45">
        <v>1</v>
      </c>
      <c r="E1920" s="45">
        <v>2</v>
      </c>
      <c r="F1920" s="45">
        <v>1</v>
      </c>
      <c r="G1920" s="45">
        <v>1</v>
      </c>
      <c r="H1920" s="45">
        <v>0</v>
      </c>
      <c r="I1920" s="45">
        <v>50000</v>
      </c>
      <c r="J1920" s="45">
        <v>50000</v>
      </c>
      <c r="K1920" s="60">
        <v>1000</v>
      </c>
      <c r="L1920" s="45">
        <v>3</v>
      </c>
      <c r="M1920" s="45">
        <v>42</v>
      </c>
      <c r="N1920" s="45">
        <v>5</v>
      </c>
      <c r="O1920" s="60">
        <v>5</v>
      </c>
      <c r="P1920" s="60">
        <v>0</v>
      </c>
      <c r="Q1920" s="45">
        <v>3</v>
      </c>
      <c r="R1920" s="45">
        <v>6</v>
      </c>
      <c r="S1920" s="45">
        <v>50</v>
      </c>
      <c r="T1920" s="45">
        <v>50</v>
      </c>
      <c r="U1920" s="60">
        <v>0</v>
      </c>
      <c r="V1920" s="45">
        <v>0</v>
      </c>
      <c r="W1920" s="45">
        <v>0</v>
      </c>
      <c r="X1920" s="45">
        <v>0</v>
      </c>
      <c r="Y1920" s="45">
        <v>0</v>
      </c>
      <c r="Z1920" s="60">
        <v>0</v>
      </c>
      <c r="AA1920" s="60">
        <v>0</v>
      </c>
      <c r="AB1920" s="60">
        <v>0</v>
      </c>
      <c r="AC1920" s="60">
        <v>0</v>
      </c>
      <c r="AD1920" s="60">
        <v>0</v>
      </c>
      <c r="AE1920" s="60">
        <v>0</v>
      </c>
      <c r="AF1920" s="45">
        <v>50000</v>
      </c>
      <c r="AG1920" s="45">
        <v>50000</v>
      </c>
      <c r="AH1920" s="45">
        <v>5</v>
      </c>
      <c r="AI1920" s="45">
        <v>5</v>
      </c>
      <c r="AJ1920" s="45">
        <v>50</v>
      </c>
      <c r="AK1920" s="45">
        <v>50</v>
      </c>
      <c r="AL1920" s="45">
        <v>0</v>
      </c>
      <c r="AM1920" s="45">
        <v>0</v>
      </c>
      <c r="AN1920" s="45">
        <v>0</v>
      </c>
      <c r="AO1920" s="45">
        <v>0</v>
      </c>
    </row>
    <row r="1921" spans="1:41" ht="13.5">
      <c r="A1921" s="45">
        <v>41020</v>
      </c>
      <c r="B1921" s="117" t="s">
        <v>4075</v>
      </c>
      <c r="C1921" s="45" t="s">
        <v>4789</v>
      </c>
      <c r="D1921" s="45">
        <v>1</v>
      </c>
      <c r="E1921" s="45">
        <v>2</v>
      </c>
      <c r="F1921" s="45">
        <v>1</v>
      </c>
      <c r="G1921" s="45">
        <v>1</v>
      </c>
      <c r="H1921" s="45">
        <v>0</v>
      </c>
      <c r="I1921" s="45">
        <v>50000</v>
      </c>
      <c r="J1921" s="45">
        <v>50000</v>
      </c>
      <c r="K1921" s="60">
        <v>1000</v>
      </c>
      <c r="L1921" s="45">
        <v>3</v>
      </c>
      <c r="M1921" s="45">
        <v>42</v>
      </c>
      <c r="N1921" s="45">
        <v>5</v>
      </c>
      <c r="O1921" s="60">
        <v>5</v>
      </c>
      <c r="P1921" s="60">
        <v>0</v>
      </c>
      <c r="Q1921" s="45">
        <v>3</v>
      </c>
      <c r="R1921" s="45">
        <v>6</v>
      </c>
      <c r="S1921" s="45">
        <v>50</v>
      </c>
      <c r="T1921" s="45">
        <v>50</v>
      </c>
      <c r="U1921" s="60">
        <v>0</v>
      </c>
      <c r="V1921" s="45">
        <v>0</v>
      </c>
      <c r="W1921" s="45">
        <v>0</v>
      </c>
      <c r="X1921" s="45">
        <v>0</v>
      </c>
      <c r="Y1921" s="45">
        <v>0</v>
      </c>
      <c r="Z1921" s="60">
        <v>0</v>
      </c>
      <c r="AA1921" s="60">
        <v>0</v>
      </c>
      <c r="AB1921" s="60">
        <v>0</v>
      </c>
      <c r="AC1921" s="60">
        <v>0</v>
      </c>
      <c r="AD1921" s="60">
        <v>0</v>
      </c>
      <c r="AE1921" s="60">
        <v>0</v>
      </c>
      <c r="AF1921" s="45">
        <v>50000</v>
      </c>
      <c r="AG1921" s="45">
        <v>50000</v>
      </c>
      <c r="AH1921" s="45">
        <v>5</v>
      </c>
      <c r="AI1921" s="45">
        <v>5</v>
      </c>
      <c r="AJ1921" s="45">
        <v>50</v>
      </c>
      <c r="AK1921" s="45">
        <v>50</v>
      </c>
      <c r="AL1921" s="45">
        <v>0</v>
      </c>
      <c r="AM1921" s="45">
        <v>0</v>
      </c>
      <c r="AN1921" s="45">
        <v>0</v>
      </c>
      <c r="AO1921" s="45">
        <v>0</v>
      </c>
    </row>
    <row r="1922" spans="1:41" ht="13.5">
      <c r="A1922" s="45">
        <v>41021</v>
      </c>
      <c r="B1922" s="117" t="s">
        <v>3814</v>
      </c>
      <c r="C1922" s="45" t="s">
        <v>4790</v>
      </c>
      <c r="D1922" s="45">
        <v>1</v>
      </c>
      <c r="E1922" s="45">
        <v>2</v>
      </c>
      <c r="F1922" s="45">
        <v>1</v>
      </c>
      <c r="G1922" s="45">
        <v>1</v>
      </c>
      <c r="H1922" s="45">
        <v>0</v>
      </c>
      <c r="I1922" s="45">
        <v>50000</v>
      </c>
      <c r="J1922" s="45">
        <v>50000</v>
      </c>
      <c r="K1922" s="60">
        <v>1000</v>
      </c>
      <c r="L1922" s="45">
        <v>3</v>
      </c>
      <c r="M1922" s="45">
        <v>42</v>
      </c>
      <c r="N1922" s="45">
        <v>5</v>
      </c>
      <c r="O1922" s="60">
        <v>5</v>
      </c>
      <c r="P1922" s="60">
        <v>0</v>
      </c>
      <c r="Q1922" s="45">
        <v>3</v>
      </c>
      <c r="R1922" s="45">
        <v>6</v>
      </c>
      <c r="S1922" s="45">
        <v>50</v>
      </c>
      <c r="T1922" s="45">
        <v>50</v>
      </c>
      <c r="U1922" s="60">
        <v>0</v>
      </c>
      <c r="V1922" s="45">
        <v>0</v>
      </c>
      <c r="W1922" s="45">
        <v>0</v>
      </c>
      <c r="X1922" s="45">
        <v>0</v>
      </c>
      <c r="Y1922" s="45">
        <v>0</v>
      </c>
      <c r="Z1922" s="60">
        <v>0</v>
      </c>
      <c r="AA1922" s="60">
        <v>0</v>
      </c>
      <c r="AB1922" s="60">
        <v>0</v>
      </c>
      <c r="AC1922" s="60">
        <v>0</v>
      </c>
      <c r="AD1922" s="60">
        <v>0</v>
      </c>
      <c r="AE1922" s="60">
        <v>0</v>
      </c>
      <c r="AF1922" s="45">
        <v>50000</v>
      </c>
      <c r="AG1922" s="45">
        <v>50000</v>
      </c>
      <c r="AH1922" s="45">
        <v>5</v>
      </c>
      <c r="AI1922" s="45">
        <v>5</v>
      </c>
      <c r="AJ1922" s="45">
        <v>50</v>
      </c>
      <c r="AK1922" s="45">
        <v>50</v>
      </c>
      <c r="AL1922" s="45">
        <v>0</v>
      </c>
      <c r="AM1922" s="45">
        <v>0</v>
      </c>
      <c r="AN1922" s="45">
        <v>0</v>
      </c>
      <c r="AO1922" s="45">
        <v>0</v>
      </c>
    </row>
    <row r="1923" spans="1:41" ht="13.5">
      <c r="A1923" s="45">
        <v>41022</v>
      </c>
      <c r="B1923" s="117" t="s">
        <v>3738</v>
      </c>
      <c r="C1923" s="45" t="s">
        <v>4791</v>
      </c>
      <c r="D1923" s="45">
        <v>1</v>
      </c>
      <c r="E1923" s="45">
        <v>2</v>
      </c>
      <c r="F1923" s="45">
        <v>1</v>
      </c>
      <c r="G1923" s="45">
        <v>1</v>
      </c>
      <c r="H1923" s="45">
        <v>0</v>
      </c>
      <c r="I1923" s="45">
        <v>55000</v>
      </c>
      <c r="J1923" s="45">
        <v>55000</v>
      </c>
      <c r="K1923" s="60">
        <v>1000</v>
      </c>
      <c r="L1923" s="45">
        <v>3</v>
      </c>
      <c r="M1923" s="45">
        <v>42</v>
      </c>
      <c r="N1923" s="45">
        <v>6</v>
      </c>
      <c r="O1923" s="60">
        <v>6</v>
      </c>
      <c r="P1923" s="60">
        <v>0</v>
      </c>
      <c r="Q1923" s="45">
        <v>3</v>
      </c>
      <c r="R1923" s="45">
        <v>6</v>
      </c>
      <c r="S1923" s="45">
        <v>50</v>
      </c>
      <c r="T1923" s="45">
        <v>50</v>
      </c>
      <c r="U1923" s="60">
        <v>0</v>
      </c>
      <c r="V1923" s="45">
        <v>0</v>
      </c>
      <c r="W1923" s="45">
        <v>0</v>
      </c>
      <c r="X1923" s="45">
        <v>0</v>
      </c>
      <c r="Y1923" s="45">
        <v>0</v>
      </c>
      <c r="Z1923" s="60">
        <v>0</v>
      </c>
      <c r="AA1923" s="60">
        <v>0</v>
      </c>
      <c r="AB1923" s="60">
        <v>0</v>
      </c>
      <c r="AC1923" s="60">
        <v>0</v>
      </c>
      <c r="AD1923" s="60">
        <v>0</v>
      </c>
      <c r="AE1923" s="60">
        <v>0</v>
      </c>
      <c r="AF1923" s="45">
        <v>55000</v>
      </c>
      <c r="AG1923" s="45">
        <v>55000</v>
      </c>
      <c r="AH1923" s="45">
        <v>6</v>
      </c>
      <c r="AI1923" s="45">
        <v>6</v>
      </c>
      <c r="AJ1923" s="45">
        <v>50</v>
      </c>
      <c r="AK1923" s="45">
        <v>50</v>
      </c>
      <c r="AL1923" s="45">
        <v>0</v>
      </c>
      <c r="AM1923" s="45">
        <v>0</v>
      </c>
      <c r="AN1923" s="45">
        <v>0</v>
      </c>
      <c r="AO1923" s="45">
        <v>0</v>
      </c>
    </row>
    <row r="1924" spans="1:41" ht="13.5">
      <c r="A1924" s="45">
        <v>41023</v>
      </c>
      <c r="B1924" s="117" t="s">
        <v>3750</v>
      </c>
      <c r="C1924" s="45" t="s">
        <v>4764</v>
      </c>
      <c r="D1924" s="45">
        <v>1</v>
      </c>
      <c r="E1924" s="45">
        <v>2</v>
      </c>
      <c r="F1924" s="45">
        <v>1</v>
      </c>
      <c r="G1924" s="45">
        <v>1</v>
      </c>
      <c r="H1924" s="45">
        <v>0</v>
      </c>
      <c r="I1924" s="45">
        <v>55000</v>
      </c>
      <c r="J1924" s="45">
        <v>55000</v>
      </c>
      <c r="K1924" s="60">
        <v>1000</v>
      </c>
      <c r="L1924" s="45">
        <v>3</v>
      </c>
      <c r="M1924" s="45">
        <v>42</v>
      </c>
      <c r="N1924" s="45">
        <v>6</v>
      </c>
      <c r="O1924" s="60">
        <v>6</v>
      </c>
      <c r="P1924" s="60">
        <v>0</v>
      </c>
      <c r="Q1924" s="45">
        <v>3</v>
      </c>
      <c r="R1924" s="45">
        <v>6</v>
      </c>
      <c r="S1924" s="45">
        <v>50</v>
      </c>
      <c r="T1924" s="45">
        <v>50</v>
      </c>
      <c r="U1924" s="60">
        <v>0</v>
      </c>
      <c r="V1924" s="45">
        <v>0</v>
      </c>
      <c r="W1924" s="45">
        <v>0</v>
      </c>
      <c r="X1924" s="45">
        <v>0</v>
      </c>
      <c r="Y1924" s="45">
        <v>0</v>
      </c>
      <c r="Z1924" s="60">
        <v>0</v>
      </c>
      <c r="AA1924" s="60">
        <v>0</v>
      </c>
      <c r="AB1924" s="60">
        <v>0</v>
      </c>
      <c r="AC1924" s="60">
        <v>0</v>
      </c>
      <c r="AD1924" s="60">
        <v>0</v>
      </c>
      <c r="AE1924" s="60">
        <v>0</v>
      </c>
      <c r="AF1924" s="45">
        <v>55000</v>
      </c>
      <c r="AG1924" s="45">
        <v>55000</v>
      </c>
      <c r="AH1924" s="45">
        <v>6</v>
      </c>
      <c r="AI1924" s="45">
        <v>6</v>
      </c>
      <c r="AJ1924" s="45">
        <v>50</v>
      </c>
      <c r="AK1924" s="45">
        <v>50</v>
      </c>
      <c r="AL1924" s="45">
        <v>0</v>
      </c>
      <c r="AM1924" s="45">
        <v>0</v>
      </c>
      <c r="AN1924" s="45">
        <v>0</v>
      </c>
      <c r="AO1924" s="45">
        <v>0</v>
      </c>
    </row>
    <row r="1925" spans="1:41" ht="13.5">
      <c r="A1925" s="45">
        <v>41024</v>
      </c>
      <c r="B1925" s="117" t="s">
        <v>3744</v>
      </c>
      <c r="C1925" s="45" t="s">
        <v>4792</v>
      </c>
      <c r="D1925" s="45">
        <v>1</v>
      </c>
      <c r="E1925" s="45">
        <v>2</v>
      </c>
      <c r="F1925" s="45">
        <v>1</v>
      </c>
      <c r="G1925" s="45">
        <v>1</v>
      </c>
      <c r="H1925" s="45">
        <v>0</v>
      </c>
      <c r="I1925" s="45">
        <v>55000</v>
      </c>
      <c r="J1925" s="45">
        <v>55000</v>
      </c>
      <c r="K1925" s="60">
        <v>1000</v>
      </c>
      <c r="L1925" s="45">
        <v>3</v>
      </c>
      <c r="M1925" s="45">
        <v>42</v>
      </c>
      <c r="N1925" s="45">
        <v>6</v>
      </c>
      <c r="O1925" s="60">
        <v>6</v>
      </c>
      <c r="P1925" s="60">
        <v>0</v>
      </c>
      <c r="Q1925" s="45">
        <v>3</v>
      </c>
      <c r="R1925" s="45">
        <v>6</v>
      </c>
      <c r="S1925" s="45">
        <v>50</v>
      </c>
      <c r="T1925" s="45">
        <v>50</v>
      </c>
      <c r="U1925" s="60">
        <v>0</v>
      </c>
      <c r="V1925" s="45">
        <v>0</v>
      </c>
      <c r="W1925" s="45">
        <v>0</v>
      </c>
      <c r="X1925" s="45">
        <v>0</v>
      </c>
      <c r="Y1925" s="45">
        <v>0</v>
      </c>
      <c r="Z1925" s="60">
        <v>0</v>
      </c>
      <c r="AA1925" s="60">
        <v>0</v>
      </c>
      <c r="AB1925" s="60">
        <v>0</v>
      </c>
      <c r="AC1925" s="60">
        <v>0</v>
      </c>
      <c r="AD1925" s="60">
        <v>0</v>
      </c>
      <c r="AE1925" s="60">
        <v>0</v>
      </c>
      <c r="AF1925" s="45">
        <v>55000</v>
      </c>
      <c r="AG1925" s="45">
        <v>55000</v>
      </c>
      <c r="AH1925" s="45">
        <v>6</v>
      </c>
      <c r="AI1925" s="45">
        <v>6</v>
      </c>
      <c r="AJ1925" s="45">
        <v>50</v>
      </c>
      <c r="AK1925" s="45">
        <v>50</v>
      </c>
      <c r="AL1925" s="45">
        <v>0</v>
      </c>
      <c r="AM1925" s="45">
        <v>0</v>
      </c>
      <c r="AN1925" s="45">
        <v>0</v>
      </c>
      <c r="AO1925" s="45">
        <v>0</v>
      </c>
    </row>
    <row r="1926" spans="1:41" ht="13.5">
      <c r="A1926" s="45">
        <v>41025</v>
      </c>
      <c r="B1926" s="117" t="s">
        <v>4237</v>
      </c>
      <c r="C1926" s="45" t="s">
        <v>4793</v>
      </c>
      <c r="D1926" s="45">
        <v>1</v>
      </c>
      <c r="E1926" s="45">
        <v>2</v>
      </c>
      <c r="F1926" s="45">
        <v>1</v>
      </c>
      <c r="G1926" s="45">
        <v>1</v>
      </c>
      <c r="H1926" s="45">
        <v>0</v>
      </c>
      <c r="I1926" s="45">
        <v>60000</v>
      </c>
      <c r="J1926" s="45">
        <v>60000</v>
      </c>
      <c r="K1926" s="60">
        <v>1000</v>
      </c>
      <c r="L1926" s="45">
        <v>3</v>
      </c>
      <c r="M1926" s="45">
        <v>42</v>
      </c>
      <c r="N1926" s="45">
        <v>6</v>
      </c>
      <c r="O1926" s="60">
        <v>6</v>
      </c>
      <c r="P1926" s="60">
        <v>0</v>
      </c>
      <c r="Q1926" s="45">
        <v>3</v>
      </c>
      <c r="R1926" s="45">
        <v>6</v>
      </c>
      <c r="S1926" s="45">
        <v>50</v>
      </c>
      <c r="T1926" s="45">
        <v>50</v>
      </c>
      <c r="U1926" s="60">
        <v>0</v>
      </c>
      <c r="V1926" s="45">
        <v>0</v>
      </c>
      <c r="W1926" s="45">
        <v>0</v>
      </c>
      <c r="X1926" s="45">
        <v>0</v>
      </c>
      <c r="Y1926" s="45">
        <v>0</v>
      </c>
      <c r="Z1926" s="60">
        <v>0</v>
      </c>
      <c r="AA1926" s="60">
        <v>0</v>
      </c>
      <c r="AB1926" s="60">
        <v>0</v>
      </c>
      <c r="AC1926" s="60">
        <v>0</v>
      </c>
      <c r="AD1926" s="60">
        <v>0</v>
      </c>
      <c r="AE1926" s="60">
        <v>0</v>
      </c>
      <c r="AF1926" s="45">
        <v>60000</v>
      </c>
      <c r="AG1926" s="45">
        <v>60000</v>
      </c>
      <c r="AH1926" s="45">
        <v>6</v>
      </c>
      <c r="AI1926" s="45">
        <v>6</v>
      </c>
      <c r="AJ1926" s="45">
        <v>50</v>
      </c>
      <c r="AK1926" s="45">
        <v>50</v>
      </c>
      <c r="AL1926" s="45">
        <v>0</v>
      </c>
      <c r="AM1926" s="45">
        <v>0</v>
      </c>
      <c r="AN1926" s="45">
        <v>0</v>
      </c>
      <c r="AO1926" s="45">
        <v>0</v>
      </c>
    </row>
    <row r="1927" spans="1:41" ht="13.5">
      <c r="A1927" s="45">
        <v>41026</v>
      </c>
      <c r="B1927" s="117" t="s">
        <v>4180</v>
      </c>
      <c r="C1927" s="45" t="s">
        <v>4769</v>
      </c>
      <c r="D1927" s="45">
        <v>1</v>
      </c>
      <c r="E1927" s="45">
        <v>2</v>
      </c>
      <c r="F1927" s="45">
        <v>1</v>
      </c>
      <c r="G1927" s="45">
        <v>1</v>
      </c>
      <c r="H1927" s="45">
        <v>0</v>
      </c>
      <c r="I1927" s="45">
        <v>60000</v>
      </c>
      <c r="J1927" s="45">
        <v>60000</v>
      </c>
      <c r="K1927" s="60">
        <v>1000</v>
      </c>
      <c r="L1927" s="45">
        <v>3</v>
      </c>
      <c r="M1927" s="45">
        <v>42</v>
      </c>
      <c r="N1927" s="45">
        <v>6</v>
      </c>
      <c r="O1927" s="60">
        <v>6</v>
      </c>
      <c r="P1927" s="60">
        <v>0</v>
      </c>
      <c r="Q1927" s="45">
        <v>3</v>
      </c>
      <c r="R1927" s="45">
        <v>6</v>
      </c>
      <c r="S1927" s="45">
        <v>50</v>
      </c>
      <c r="T1927" s="45">
        <v>50</v>
      </c>
      <c r="U1927" s="60">
        <v>0</v>
      </c>
      <c r="V1927" s="45">
        <v>0</v>
      </c>
      <c r="W1927" s="45">
        <v>0</v>
      </c>
      <c r="X1927" s="45">
        <v>0</v>
      </c>
      <c r="Y1927" s="45">
        <v>0</v>
      </c>
      <c r="Z1927" s="60">
        <v>0</v>
      </c>
      <c r="AA1927" s="60">
        <v>0</v>
      </c>
      <c r="AB1927" s="60">
        <v>0</v>
      </c>
      <c r="AC1927" s="60">
        <v>0</v>
      </c>
      <c r="AD1927" s="60">
        <v>0</v>
      </c>
      <c r="AE1927" s="60">
        <v>0</v>
      </c>
      <c r="AF1927" s="45">
        <v>60000</v>
      </c>
      <c r="AG1927" s="45">
        <v>60000</v>
      </c>
      <c r="AH1927" s="45">
        <v>6</v>
      </c>
      <c r="AI1927" s="45">
        <v>6</v>
      </c>
      <c r="AJ1927" s="45">
        <v>50</v>
      </c>
      <c r="AK1927" s="45">
        <v>50</v>
      </c>
      <c r="AL1927" s="45">
        <v>0</v>
      </c>
      <c r="AM1927" s="45">
        <v>0</v>
      </c>
      <c r="AN1927" s="45">
        <v>0</v>
      </c>
      <c r="AO1927" s="45">
        <v>0</v>
      </c>
    </row>
    <row r="1928" spans="1:41" ht="13.5">
      <c r="A1928" s="45">
        <v>41027</v>
      </c>
      <c r="B1928" s="117" t="s">
        <v>4084</v>
      </c>
      <c r="C1928" s="45" t="s">
        <v>4794</v>
      </c>
      <c r="D1928" s="45">
        <v>1</v>
      </c>
      <c r="E1928" s="45">
        <v>2</v>
      </c>
      <c r="F1928" s="45">
        <v>1</v>
      </c>
      <c r="G1928" s="45">
        <v>1</v>
      </c>
      <c r="H1928" s="45">
        <v>0</v>
      </c>
      <c r="I1928" s="45">
        <v>60000</v>
      </c>
      <c r="J1928" s="45">
        <v>60000</v>
      </c>
      <c r="K1928" s="60">
        <v>1000</v>
      </c>
      <c r="L1928" s="45">
        <v>3</v>
      </c>
      <c r="M1928" s="45">
        <v>42</v>
      </c>
      <c r="N1928" s="45">
        <v>6</v>
      </c>
      <c r="O1928" s="60">
        <v>6</v>
      </c>
      <c r="P1928" s="60">
        <v>0</v>
      </c>
      <c r="Q1928" s="45">
        <v>3</v>
      </c>
      <c r="R1928" s="45">
        <v>6</v>
      </c>
      <c r="S1928" s="45">
        <v>50</v>
      </c>
      <c r="T1928" s="45">
        <v>50</v>
      </c>
      <c r="U1928" s="60">
        <v>0</v>
      </c>
      <c r="V1928" s="45">
        <v>0</v>
      </c>
      <c r="W1928" s="45">
        <v>0</v>
      </c>
      <c r="X1928" s="45">
        <v>0</v>
      </c>
      <c r="Y1928" s="45">
        <v>0</v>
      </c>
      <c r="Z1928" s="60">
        <v>0</v>
      </c>
      <c r="AA1928" s="60">
        <v>0</v>
      </c>
      <c r="AB1928" s="60">
        <v>0</v>
      </c>
      <c r="AC1928" s="60">
        <v>0</v>
      </c>
      <c r="AD1928" s="60">
        <v>0</v>
      </c>
      <c r="AE1928" s="60">
        <v>0</v>
      </c>
      <c r="AF1928" s="45">
        <v>60000</v>
      </c>
      <c r="AG1928" s="45">
        <v>60000</v>
      </c>
      <c r="AH1928" s="45">
        <v>6</v>
      </c>
      <c r="AI1928" s="45">
        <v>6</v>
      </c>
      <c r="AJ1928" s="45">
        <v>50</v>
      </c>
      <c r="AK1928" s="45">
        <v>50</v>
      </c>
      <c r="AL1928" s="45">
        <v>0</v>
      </c>
      <c r="AM1928" s="45">
        <v>0</v>
      </c>
      <c r="AN1928" s="45">
        <v>0</v>
      </c>
      <c r="AO1928" s="45">
        <v>0</v>
      </c>
    </row>
    <row r="1929" spans="1:41" ht="13.5">
      <c r="A1929" s="45">
        <v>41028</v>
      </c>
      <c r="B1929" s="117" t="s">
        <v>3986</v>
      </c>
      <c r="C1929" s="45" t="s">
        <v>4761</v>
      </c>
      <c r="D1929" s="45">
        <v>1</v>
      </c>
      <c r="E1929" s="45">
        <v>2</v>
      </c>
      <c r="F1929" s="45">
        <v>1</v>
      </c>
      <c r="G1929" s="45">
        <v>1</v>
      </c>
      <c r="H1929" s="45">
        <v>0</v>
      </c>
      <c r="I1929" s="45">
        <v>65000</v>
      </c>
      <c r="J1929" s="45">
        <v>65000</v>
      </c>
      <c r="K1929" s="60">
        <v>1000</v>
      </c>
      <c r="L1929" s="45">
        <v>3</v>
      </c>
      <c r="M1929" s="45">
        <v>42</v>
      </c>
      <c r="N1929" s="45">
        <v>7</v>
      </c>
      <c r="O1929" s="60">
        <v>7</v>
      </c>
      <c r="P1929" s="60">
        <v>0</v>
      </c>
      <c r="Q1929" s="45">
        <v>3</v>
      </c>
      <c r="R1929" s="45">
        <v>6</v>
      </c>
      <c r="S1929" s="45">
        <v>50</v>
      </c>
      <c r="T1929" s="45">
        <v>50</v>
      </c>
      <c r="U1929" s="60">
        <v>0</v>
      </c>
      <c r="V1929" s="45">
        <v>0</v>
      </c>
      <c r="W1929" s="45">
        <v>0</v>
      </c>
      <c r="X1929" s="45">
        <v>0</v>
      </c>
      <c r="Y1929" s="45">
        <v>0</v>
      </c>
      <c r="Z1929" s="60">
        <v>0</v>
      </c>
      <c r="AA1929" s="60">
        <v>0</v>
      </c>
      <c r="AB1929" s="60">
        <v>0</v>
      </c>
      <c r="AC1929" s="60">
        <v>0</v>
      </c>
      <c r="AD1929" s="60">
        <v>0</v>
      </c>
      <c r="AE1929" s="60">
        <v>0</v>
      </c>
      <c r="AF1929" s="45">
        <v>65000</v>
      </c>
      <c r="AG1929" s="45">
        <v>65000</v>
      </c>
      <c r="AH1929" s="45">
        <v>7</v>
      </c>
      <c r="AI1929" s="45">
        <v>7</v>
      </c>
      <c r="AJ1929" s="45">
        <v>50</v>
      </c>
      <c r="AK1929" s="45">
        <v>50</v>
      </c>
      <c r="AL1929" s="45">
        <v>0</v>
      </c>
      <c r="AM1929" s="45">
        <v>0</v>
      </c>
      <c r="AN1929" s="45">
        <v>0</v>
      </c>
      <c r="AO1929" s="45">
        <v>0</v>
      </c>
    </row>
    <row r="1930" spans="1:41" ht="13.5">
      <c r="A1930" s="45">
        <v>41029</v>
      </c>
      <c r="B1930" s="117" t="s">
        <v>4214</v>
      </c>
      <c r="C1930" s="45" t="s">
        <v>4795</v>
      </c>
      <c r="D1930" s="45">
        <v>1</v>
      </c>
      <c r="E1930" s="45">
        <v>2</v>
      </c>
      <c r="F1930" s="45">
        <v>1</v>
      </c>
      <c r="G1930" s="45">
        <v>1</v>
      </c>
      <c r="H1930" s="45">
        <v>0</v>
      </c>
      <c r="I1930" s="45">
        <v>65000</v>
      </c>
      <c r="J1930" s="45">
        <v>65000</v>
      </c>
      <c r="K1930" s="60">
        <v>1000</v>
      </c>
      <c r="L1930" s="45">
        <v>3</v>
      </c>
      <c r="M1930" s="45">
        <v>42</v>
      </c>
      <c r="N1930" s="45">
        <v>7</v>
      </c>
      <c r="O1930" s="60">
        <v>7</v>
      </c>
      <c r="P1930" s="60">
        <v>0</v>
      </c>
      <c r="Q1930" s="45">
        <v>3</v>
      </c>
      <c r="R1930" s="45">
        <v>6</v>
      </c>
      <c r="S1930" s="45">
        <v>50</v>
      </c>
      <c r="T1930" s="45">
        <v>50</v>
      </c>
      <c r="U1930" s="60">
        <v>0</v>
      </c>
      <c r="V1930" s="45">
        <v>0</v>
      </c>
      <c r="W1930" s="45">
        <v>0</v>
      </c>
      <c r="X1930" s="45">
        <v>0</v>
      </c>
      <c r="Y1930" s="45">
        <v>0</v>
      </c>
      <c r="Z1930" s="60">
        <v>0</v>
      </c>
      <c r="AA1930" s="60">
        <v>0</v>
      </c>
      <c r="AB1930" s="60">
        <v>0</v>
      </c>
      <c r="AC1930" s="60">
        <v>0</v>
      </c>
      <c r="AD1930" s="60">
        <v>0</v>
      </c>
      <c r="AE1930" s="60">
        <v>0</v>
      </c>
      <c r="AF1930" s="45">
        <v>65000</v>
      </c>
      <c r="AG1930" s="45">
        <v>65000</v>
      </c>
      <c r="AH1930" s="45">
        <v>7</v>
      </c>
      <c r="AI1930" s="45">
        <v>7</v>
      </c>
      <c r="AJ1930" s="45">
        <v>50</v>
      </c>
      <c r="AK1930" s="45">
        <v>50</v>
      </c>
      <c r="AL1930" s="45">
        <v>0</v>
      </c>
      <c r="AM1930" s="45">
        <v>0</v>
      </c>
      <c r="AN1930" s="45">
        <v>0</v>
      </c>
      <c r="AO1930" s="45">
        <v>0</v>
      </c>
    </row>
    <row r="1931" spans="1:41" ht="13.5">
      <c r="A1931" s="45">
        <v>41030</v>
      </c>
      <c r="B1931" s="117" t="s">
        <v>4167</v>
      </c>
      <c r="C1931" s="45" t="s">
        <v>4796</v>
      </c>
      <c r="D1931" s="45">
        <v>1</v>
      </c>
      <c r="E1931" s="45">
        <v>2</v>
      </c>
      <c r="F1931" s="45">
        <v>1</v>
      </c>
      <c r="G1931" s="45">
        <v>1</v>
      </c>
      <c r="H1931" s="45">
        <v>0</v>
      </c>
      <c r="I1931" s="45">
        <v>65000</v>
      </c>
      <c r="J1931" s="45">
        <v>65000</v>
      </c>
      <c r="K1931" s="60">
        <v>1000</v>
      </c>
      <c r="L1931" s="45">
        <v>3</v>
      </c>
      <c r="M1931" s="45">
        <v>42</v>
      </c>
      <c r="N1931" s="45">
        <v>7</v>
      </c>
      <c r="O1931" s="60">
        <v>7</v>
      </c>
      <c r="P1931" s="60">
        <v>0</v>
      </c>
      <c r="Q1931" s="45">
        <v>3</v>
      </c>
      <c r="R1931" s="45">
        <v>6</v>
      </c>
      <c r="S1931" s="45">
        <v>50</v>
      </c>
      <c r="T1931" s="45">
        <v>50</v>
      </c>
      <c r="U1931" s="60">
        <v>0</v>
      </c>
      <c r="V1931" s="45">
        <v>0</v>
      </c>
      <c r="W1931" s="45">
        <v>0</v>
      </c>
      <c r="X1931" s="45">
        <v>0</v>
      </c>
      <c r="Y1931" s="45">
        <v>0</v>
      </c>
      <c r="Z1931" s="60">
        <v>0</v>
      </c>
      <c r="AA1931" s="60">
        <v>0</v>
      </c>
      <c r="AB1931" s="60">
        <v>0</v>
      </c>
      <c r="AC1931" s="60">
        <v>0</v>
      </c>
      <c r="AD1931" s="60">
        <v>0</v>
      </c>
      <c r="AE1931" s="60">
        <v>0</v>
      </c>
      <c r="AF1931" s="45">
        <v>65000</v>
      </c>
      <c r="AG1931" s="45">
        <v>65000</v>
      </c>
      <c r="AH1931" s="45">
        <v>7</v>
      </c>
      <c r="AI1931" s="45">
        <v>7</v>
      </c>
      <c r="AJ1931" s="45">
        <v>50</v>
      </c>
      <c r="AK1931" s="45">
        <v>50</v>
      </c>
      <c r="AL1931" s="45">
        <v>0</v>
      </c>
      <c r="AM1931" s="45">
        <v>0</v>
      </c>
      <c r="AN1931" s="45">
        <v>0</v>
      </c>
      <c r="AO1931" s="45">
        <v>0</v>
      </c>
    </row>
    <row r="1932" spans="1:41">
      <c r="A1932" s="45">
        <v>41031</v>
      </c>
      <c r="B1932" s="45" t="s">
        <v>4136</v>
      </c>
      <c r="C1932" s="45" t="s">
        <v>4797</v>
      </c>
      <c r="D1932" s="45">
        <v>1</v>
      </c>
      <c r="E1932" s="45">
        <v>2</v>
      </c>
      <c r="F1932" s="45">
        <v>1</v>
      </c>
      <c r="G1932" s="45">
        <v>1</v>
      </c>
      <c r="H1932" s="45">
        <v>0</v>
      </c>
      <c r="I1932" s="45">
        <v>70000</v>
      </c>
      <c r="J1932" s="45">
        <v>70000</v>
      </c>
      <c r="K1932" s="60">
        <v>1000</v>
      </c>
      <c r="L1932" s="45">
        <v>3</v>
      </c>
      <c r="M1932" s="45">
        <v>42</v>
      </c>
      <c r="N1932" s="45">
        <v>8</v>
      </c>
      <c r="O1932" s="60">
        <v>8</v>
      </c>
      <c r="P1932" s="60">
        <v>0</v>
      </c>
      <c r="Q1932" s="45">
        <v>3</v>
      </c>
      <c r="R1932" s="45">
        <v>6</v>
      </c>
      <c r="S1932" s="45">
        <v>50</v>
      </c>
      <c r="T1932" s="45">
        <v>50</v>
      </c>
      <c r="U1932" s="60">
        <v>0</v>
      </c>
      <c r="V1932" s="45">
        <v>0</v>
      </c>
      <c r="W1932" s="45">
        <v>0</v>
      </c>
      <c r="X1932" s="45">
        <v>0</v>
      </c>
      <c r="Y1932" s="45">
        <v>0</v>
      </c>
      <c r="Z1932" s="60">
        <v>0</v>
      </c>
      <c r="AA1932" s="60">
        <v>0</v>
      </c>
      <c r="AB1932" s="60">
        <v>0</v>
      </c>
      <c r="AC1932" s="60">
        <v>0</v>
      </c>
      <c r="AD1932" s="60">
        <v>0</v>
      </c>
      <c r="AE1932" s="60">
        <v>0</v>
      </c>
      <c r="AF1932" s="45">
        <v>70000</v>
      </c>
      <c r="AG1932" s="45">
        <v>70000</v>
      </c>
      <c r="AH1932" s="45">
        <v>8</v>
      </c>
      <c r="AI1932" s="45">
        <v>8</v>
      </c>
      <c r="AJ1932" s="45">
        <v>50</v>
      </c>
      <c r="AK1932" s="45">
        <v>50</v>
      </c>
      <c r="AL1932" s="45">
        <v>0</v>
      </c>
      <c r="AM1932" s="45">
        <v>0</v>
      </c>
      <c r="AN1932" s="45">
        <v>0</v>
      </c>
      <c r="AO1932" s="45">
        <v>0</v>
      </c>
    </row>
    <row r="1933" spans="1:41">
      <c r="A1933" s="45">
        <v>41032</v>
      </c>
      <c r="B1933" s="45" t="s">
        <v>4214</v>
      </c>
      <c r="C1933" s="45" t="s">
        <v>4795</v>
      </c>
      <c r="D1933" s="45">
        <v>1</v>
      </c>
      <c r="E1933" s="45">
        <v>2</v>
      </c>
      <c r="F1933" s="45">
        <v>1</v>
      </c>
      <c r="G1933" s="45">
        <v>1</v>
      </c>
      <c r="H1933" s="45">
        <v>0</v>
      </c>
      <c r="I1933" s="45">
        <v>70000</v>
      </c>
      <c r="J1933" s="45">
        <v>70000</v>
      </c>
      <c r="K1933" s="60">
        <v>1000</v>
      </c>
      <c r="L1933" s="45">
        <v>3</v>
      </c>
      <c r="M1933" s="45">
        <v>42</v>
      </c>
      <c r="N1933" s="45">
        <v>8</v>
      </c>
      <c r="O1933" s="60">
        <v>8</v>
      </c>
      <c r="P1933" s="60">
        <v>0</v>
      </c>
      <c r="Q1933" s="45">
        <v>3</v>
      </c>
      <c r="R1933" s="45">
        <v>6</v>
      </c>
      <c r="S1933" s="45">
        <v>50</v>
      </c>
      <c r="T1933" s="45">
        <v>50</v>
      </c>
      <c r="U1933" s="60">
        <v>0</v>
      </c>
      <c r="V1933" s="45">
        <v>0</v>
      </c>
      <c r="W1933" s="45">
        <v>0</v>
      </c>
      <c r="X1933" s="45">
        <v>0</v>
      </c>
      <c r="Y1933" s="45">
        <v>0</v>
      </c>
      <c r="Z1933" s="60">
        <v>0</v>
      </c>
      <c r="AA1933" s="60">
        <v>0</v>
      </c>
      <c r="AB1933" s="60">
        <v>0</v>
      </c>
      <c r="AC1933" s="60">
        <v>0</v>
      </c>
      <c r="AD1933" s="60">
        <v>0</v>
      </c>
      <c r="AE1933" s="60">
        <v>0</v>
      </c>
      <c r="AF1933" s="45">
        <v>70000</v>
      </c>
      <c r="AG1933" s="45">
        <v>70000</v>
      </c>
      <c r="AH1933" s="45">
        <v>8</v>
      </c>
      <c r="AI1933" s="45">
        <v>8</v>
      </c>
      <c r="AJ1933" s="45">
        <v>50</v>
      </c>
      <c r="AK1933" s="45">
        <v>50</v>
      </c>
      <c r="AL1933" s="45">
        <v>0</v>
      </c>
      <c r="AM1933" s="45">
        <v>0</v>
      </c>
      <c r="AN1933" s="45">
        <v>0</v>
      </c>
      <c r="AO1933" s="45">
        <v>0</v>
      </c>
    </row>
    <row r="1934" spans="1:41">
      <c r="A1934" s="45">
        <v>41033</v>
      </c>
      <c r="B1934" s="45" t="s">
        <v>4008</v>
      </c>
      <c r="C1934" s="45" t="s">
        <v>4798</v>
      </c>
      <c r="D1934" s="45">
        <v>1</v>
      </c>
      <c r="E1934" s="45">
        <v>2</v>
      </c>
      <c r="F1934" s="45">
        <v>1</v>
      </c>
      <c r="G1934" s="45">
        <v>1</v>
      </c>
      <c r="H1934" s="45">
        <v>0</v>
      </c>
      <c r="I1934" s="45">
        <v>70000</v>
      </c>
      <c r="J1934" s="45">
        <v>70000</v>
      </c>
      <c r="K1934" s="60">
        <v>1000</v>
      </c>
      <c r="L1934" s="45">
        <v>3</v>
      </c>
      <c r="M1934" s="45">
        <v>42</v>
      </c>
      <c r="N1934" s="45">
        <v>8</v>
      </c>
      <c r="O1934" s="60">
        <v>8</v>
      </c>
      <c r="P1934" s="60">
        <v>0</v>
      </c>
      <c r="Q1934" s="45">
        <v>3</v>
      </c>
      <c r="R1934" s="45">
        <v>6</v>
      </c>
      <c r="S1934" s="45">
        <v>50</v>
      </c>
      <c r="T1934" s="45">
        <v>50</v>
      </c>
      <c r="U1934" s="60">
        <v>0</v>
      </c>
      <c r="V1934" s="45">
        <v>0</v>
      </c>
      <c r="W1934" s="45">
        <v>0</v>
      </c>
      <c r="X1934" s="45">
        <v>0</v>
      </c>
      <c r="Y1934" s="45">
        <v>0</v>
      </c>
      <c r="Z1934" s="60">
        <v>0</v>
      </c>
      <c r="AA1934" s="60">
        <v>0</v>
      </c>
      <c r="AB1934" s="60">
        <v>0</v>
      </c>
      <c r="AC1934" s="60">
        <v>0</v>
      </c>
      <c r="AD1934" s="60">
        <v>0</v>
      </c>
      <c r="AE1934" s="60">
        <v>0</v>
      </c>
      <c r="AF1934" s="45">
        <v>70000</v>
      </c>
      <c r="AG1934" s="45">
        <v>70000</v>
      </c>
      <c r="AH1934" s="45">
        <v>8</v>
      </c>
      <c r="AI1934" s="45">
        <v>8</v>
      </c>
      <c r="AJ1934" s="45">
        <v>50</v>
      </c>
      <c r="AK1934" s="45">
        <v>50</v>
      </c>
      <c r="AL1934" s="45">
        <v>0</v>
      </c>
      <c r="AM1934" s="45">
        <v>0</v>
      </c>
      <c r="AN1934" s="45">
        <v>0</v>
      </c>
      <c r="AO1934" s="45">
        <v>0</v>
      </c>
    </row>
    <row r="1935" spans="1:41" s="46" customFormat="1">
      <c r="A1935" s="46">
        <v>41034</v>
      </c>
      <c r="B1935" s="46" t="s">
        <v>3635</v>
      </c>
      <c r="C1935" s="46" t="s">
        <v>3646</v>
      </c>
      <c r="D1935" s="46">
        <v>1</v>
      </c>
      <c r="E1935" s="46">
        <v>2</v>
      </c>
      <c r="F1935" s="46">
        <v>1</v>
      </c>
      <c r="G1935" s="46">
        <v>1</v>
      </c>
      <c r="H1935" s="46">
        <v>0</v>
      </c>
      <c r="I1935" s="46">
        <v>50000</v>
      </c>
      <c r="J1935" s="46">
        <v>50000</v>
      </c>
      <c r="K1935" s="73">
        <v>1000</v>
      </c>
      <c r="L1935" s="46">
        <v>3</v>
      </c>
      <c r="M1935" s="46">
        <v>42</v>
      </c>
      <c r="N1935" s="46">
        <v>4</v>
      </c>
      <c r="O1935" s="73">
        <v>4</v>
      </c>
      <c r="P1935" s="73">
        <v>0</v>
      </c>
      <c r="Q1935" s="46">
        <v>3</v>
      </c>
      <c r="R1935" s="46">
        <v>6</v>
      </c>
      <c r="S1935" s="46">
        <v>50</v>
      </c>
      <c r="T1935" s="46">
        <v>50</v>
      </c>
      <c r="U1935" s="73">
        <v>0</v>
      </c>
      <c r="V1935" s="46">
        <v>3</v>
      </c>
      <c r="W1935" s="46">
        <v>41</v>
      </c>
      <c r="X1935" s="46">
        <v>4</v>
      </c>
      <c r="Y1935" s="46">
        <v>4</v>
      </c>
      <c r="Z1935" s="73">
        <v>0</v>
      </c>
      <c r="AA1935" s="73">
        <v>0</v>
      </c>
      <c r="AB1935" s="73">
        <v>0</v>
      </c>
      <c r="AC1935" s="73">
        <v>0</v>
      </c>
      <c r="AD1935" s="73">
        <v>0</v>
      </c>
      <c r="AE1935" s="73">
        <v>0</v>
      </c>
      <c r="AF1935" s="46">
        <v>50000</v>
      </c>
      <c r="AG1935" s="46">
        <v>50000</v>
      </c>
      <c r="AH1935" s="46">
        <v>4</v>
      </c>
      <c r="AI1935" s="46">
        <v>4</v>
      </c>
      <c r="AJ1935" s="46">
        <v>50</v>
      </c>
      <c r="AK1935" s="46">
        <v>50</v>
      </c>
      <c r="AL1935" s="46">
        <v>4</v>
      </c>
      <c r="AM1935" s="46">
        <v>4</v>
      </c>
      <c r="AN1935" s="46">
        <v>0</v>
      </c>
      <c r="AO1935" s="46">
        <v>0</v>
      </c>
    </row>
    <row r="1936" spans="1:41" s="46" customFormat="1">
      <c r="A1936" s="46">
        <v>41035</v>
      </c>
      <c r="B1936" s="46" t="s">
        <v>3636</v>
      </c>
      <c r="C1936" s="46" t="s">
        <v>3647</v>
      </c>
      <c r="D1936" s="46">
        <v>1</v>
      </c>
      <c r="E1936" s="46">
        <v>2</v>
      </c>
      <c r="F1936" s="46">
        <v>1</v>
      </c>
      <c r="G1936" s="46">
        <v>1</v>
      </c>
      <c r="H1936" s="46">
        <v>0</v>
      </c>
      <c r="I1936" s="46">
        <v>75000</v>
      </c>
      <c r="J1936" s="46">
        <v>75000</v>
      </c>
      <c r="K1936" s="73">
        <v>1000</v>
      </c>
      <c r="L1936" s="46">
        <v>3</v>
      </c>
      <c r="M1936" s="46">
        <v>42</v>
      </c>
      <c r="N1936" s="46">
        <v>5</v>
      </c>
      <c r="O1936" s="73">
        <v>5</v>
      </c>
      <c r="P1936" s="73">
        <v>0</v>
      </c>
      <c r="Q1936" s="46">
        <v>3</v>
      </c>
      <c r="R1936" s="46">
        <v>6</v>
      </c>
      <c r="S1936" s="46">
        <v>50</v>
      </c>
      <c r="T1936" s="46">
        <v>50</v>
      </c>
      <c r="U1936" s="73">
        <v>0</v>
      </c>
      <c r="V1936" s="46">
        <v>3</v>
      </c>
      <c r="W1936" s="46">
        <v>41</v>
      </c>
      <c r="X1936" s="46">
        <v>4</v>
      </c>
      <c r="Y1936" s="46">
        <v>4</v>
      </c>
      <c r="Z1936" s="73">
        <v>0</v>
      </c>
      <c r="AA1936" s="73">
        <v>0</v>
      </c>
      <c r="AB1936" s="73">
        <v>0</v>
      </c>
      <c r="AC1936" s="73">
        <v>0</v>
      </c>
      <c r="AD1936" s="73">
        <v>0</v>
      </c>
      <c r="AE1936" s="73">
        <v>0</v>
      </c>
      <c r="AF1936" s="46">
        <v>75000</v>
      </c>
      <c r="AG1936" s="46">
        <v>75000</v>
      </c>
      <c r="AH1936" s="46">
        <v>5</v>
      </c>
      <c r="AI1936" s="46">
        <v>5</v>
      </c>
      <c r="AJ1936" s="46">
        <v>50</v>
      </c>
      <c r="AK1936" s="46">
        <v>50</v>
      </c>
      <c r="AL1936" s="46">
        <v>4</v>
      </c>
      <c r="AM1936" s="46">
        <v>4</v>
      </c>
      <c r="AN1936" s="46">
        <v>0</v>
      </c>
      <c r="AO1936" s="46">
        <v>0</v>
      </c>
    </row>
    <row r="1937" spans="1:41" s="46" customFormat="1">
      <c r="A1937" s="46">
        <v>41036</v>
      </c>
      <c r="B1937" s="46" t="s">
        <v>3637</v>
      </c>
      <c r="C1937" s="46" t="s">
        <v>3648</v>
      </c>
      <c r="D1937" s="46">
        <v>1</v>
      </c>
      <c r="E1937" s="46">
        <v>2</v>
      </c>
      <c r="F1937" s="46">
        <v>1</v>
      </c>
      <c r="G1937" s="46">
        <v>1</v>
      </c>
      <c r="H1937" s="46">
        <v>0</v>
      </c>
      <c r="I1937" s="46">
        <v>100000</v>
      </c>
      <c r="J1937" s="46">
        <v>100000</v>
      </c>
      <c r="K1937" s="73">
        <v>1000</v>
      </c>
      <c r="L1937" s="46">
        <v>3</v>
      </c>
      <c r="M1937" s="46">
        <v>42</v>
      </c>
      <c r="N1937" s="46">
        <v>7</v>
      </c>
      <c r="O1937" s="73">
        <v>7</v>
      </c>
      <c r="P1937" s="73">
        <v>0</v>
      </c>
      <c r="Q1937" s="46">
        <v>3</v>
      </c>
      <c r="R1937" s="46">
        <v>6</v>
      </c>
      <c r="S1937" s="46">
        <v>50</v>
      </c>
      <c r="T1937" s="46">
        <v>50</v>
      </c>
      <c r="U1937" s="73">
        <v>0</v>
      </c>
      <c r="V1937" s="46">
        <v>3</v>
      </c>
      <c r="W1937" s="46">
        <v>41</v>
      </c>
      <c r="X1937" s="46">
        <v>4</v>
      </c>
      <c r="Y1937" s="46">
        <v>4</v>
      </c>
      <c r="Z1937" s="73">
        <v>0</v>
      </c>
      <c r="AA1937" s="73">
        <v>0</v>
      </c>
      <c r="AB1937" s="73">
        <v>0</v>
      </c>
      <c r="AC1937" s="73">
        <v>0</v>
      </c>
      <c r="AD1937" s="73">
        <v>0</v>
      </c>
      <c r="AE1937" s="73">
        <v>0</v>
      </c>
      <c r="AF1937" s="46">
        <v>100000</v>
      </c>
      <c r="AG1937" s="46">
        <v>100000</v>
      </c>
      <c r="AH1937" s="46">
        <v>7</v>
      </c>
      <c r="AI1937" s="46">
        <v>7</v>
      </c>
      <c r="AJ1937" s="46">
        <v>50</v>
      </c>
      <c r="AK1937" s="46">
        <v>50</v>
      </c>
      <c r="AL1937" s="46">
        <v>4</v>
      </c>
      <c r="AM1937" s="46">
        <v>4</v>
      </c>
      <c r="AN1937" s="46">
        <v>0</v>
      </c>
      <c r="AO1937" s="46">
        <v>0</v>
      </c>
    </row>
    <row r="1938" spans="1:41" s="46" customFormat="1">
      <c r="A1938" s="46">
        <v>41037</v>
      </c>
      <c r="B1938" s="46" t="s">
        <v>3638</v>
      </c>
      <c r="C1938" s="46" t="s">
        <v>3649</v>
      </c>
      <c r="D1938" s="46">
        <v>1</v>
      </c>
      <c r="E1938" s="46">
        <v>2</v>
      </c>
      <c r="F1938" s="46">
        <v>1</v>
      </c>
      <c r="G1938" s="46">
        <v>1</v>
      </c>
      <c r="H1938" s="46">
        <v>0</v>
      </c>
      <c r="I1938" s="46">
        <v>125000</v>
      </c>
      <c r="J1938" s="46">
        <v>125000</v>
      </c>
      <c r="K1938" s="73">
        <v>1000</v>
      </c>
      <c r="L1938" s="46">
        <v>3</v>
      </c>
      <c r="M1938" s="46">
        <v>42</v>
      </c>
      <c r="N1938" s="46">
        <v>8</v>
      </c>
      <c r="O1938" s="73">
        <v>8</v>
      </c>
      <c r="P1938" s="73">
        <v>0</v>
      </c>
      <c r="Q1938" s="46">
        <v>3</v>
      </c>
      <c r="R1938" s="46">
        <v>6</v>
      </c>
      <c r="S1938" s="46">
        <v>50</v>
      </c>
      <c r="T1938" s="46">
        <v>50</v>
      </c>
      <c r="U1938" s="73">
        <v>0</v>
      </c>
      <c r="V1938" s="46">
        <v>3</v>
      </c>
      <c r="W1938" s="46">
        <v>41</v>
      </c>
      <c r="X1938" s="46">
        <v>4</v>
      </c>
      <c r="Y1938" s="46">
        <v>4</v>
      </c>
      <c r="Z1938" s="73">
        <v>0</v>
      </c>
      <c r="AA1938" s="73">
        <v>0</v>
      </c>
      <c r="AB1938" s="73">
        <v>0</v>
      </c>
      <c r="AC1938" s="73">
        <v>0</v>
      </c>
      <c r="AD1938" s="73">
        <v>0</v>
      </c>
      <c r="AE1938" s="73">
        <v>0</v>
      </c>
      <c r="AF1938" s="46">
        <v>125000</v>
      </c>
      <c r="AG1938" s="46">
        <v>125000</v>
      </c>
      <c r="AH1938" s="46">
        <v>8</v>
      </c>
      <c r="AI1938" s="46">
        <v>8</v>
      </c>
      <c r="AJ1938" s="46">
        <v>50</v>
      </c>
      <c r="AK1938" s="46">
        <v>50</v>
      </c>
      <c r="AL1938" s="46">
        <v>4</v>
      </c>
      <c r="AM1938" s="46">
        <v>4</v>
      </c>
      <c r="AN1938" s="46">
        <v>0</v>
      </c>
      <c r="AO1938" s="46">
        <v>0</v>
      </c>
    </row>
    <row r="1939" spans="1:41" s="46" customFormat="1">
      <c r="A1939" s="46">
        <v>41038</v>
      </c>
      <c r="B1939" s="46" t="s">
        <v>3639</v>
      </c>
      <c r="C1939" s="46" t="s">
        <v>3650</v>
      </c>
      <c r="D1939" s="46">
        <v>1</v>
      </c>
      <c r="E1939" s="46">
        <v>2</v>
      </c>
      <c r="F1939" s="46">
        <v>1</v>
      </c>
      <c r="G1939" s="46">
        <v>1</v>
      </c>
      <c r="H1939" s="46">
        <v>0</v>
      </c>
      <c r="I1939" s="46">
        <v>150000</v>
      </c>
      <c r="J1939" s="46">
        <v>150000</v>
      </c>
      <c r="K1939" s="73">
        <v>1000</v>
      </c>
      <c r="L1939" s="46">
        <v>3</v>
      </c>
      <c r="M1939" s="46">
        <v>42</v>
      </c>
      <c r="N1939" s="46">
        <v>10</v>
      </c>
      <c r="O1939" s="73">
        <v>10</v>
      </c>
      <c r="P1939" s="73">
        <v>0</v>
      </c>
      <c r="Q1939" s="46">
        <v>3</v>
      </c>
      <c r="R1939" s="46">
        <v>6</v>
      </c>
      <c r="S1939" s="46">
        <v>50</v>
      </c>
      <c r="T1939" s="46">
        <v>50</v>
      </c>
      <c r="U1939" s="73">
        <v>0</v>
      </c>
      <c r="V1939" s="46">
        <v>3</v>
      </c>
      <c r="W1939" s="46">
        <v>41</v>
      </c>
      <c r="X1939" s="46">
        <v>4</v>
      </c>
      <c r="Y1939" s="46">
        <v>4</v>
      </c>
      <c r="Z1939" s="73">
        <v>0</v>
      </c>
      <c r="AA1939" s="73">
        <v>0</v>
      </c>
      <c r="AB1939" s="73">
        <v>0</v>
      </c>
      <c r="AC1939" s="73">
        <v>0</v>
      </c>
      <c r="AD1939" s="73">
        <v>0</v>
      </c>
      <c r="AE1939" s="73">
        <v>0</v>
      </c>
      <c r="AF1939" s="46">
        <v>150000</v>
      </c>
      <c r="AG1939" s="46">
        <v>150000</v>
      </c>
      <c r="AH1939" s="46">
        <v>10</v>
      </c>
      <c r="AI1939" s="46">
        <v>10</v>
      </c>
      <c r="AJ1939" s="46">
        <v>50</v>
      </c>
      <c r="AK1939" s="46">
        <v>50</v>
      </c>
      <c r="AL1939" s="46">
        <v>4</v>
      </c>
      <c r="AM1939" s="46">
        <v>4</v>
      </c>
      <c r="AN1939" s="46">
        <v>0</v>
      </c>
      <c r="AO1939" s="46">
        <v>0</v>
      </c>
    </row>
    <row r="1940" spans="1:41" s="46" customFormat="1">
      <c r="A1940" s="46">
        <v>41039</v>
      </c>
      <c r="B1940" s="46" t="s">
        <v>3640</v>
      </c>
      <c r="C1940" s="46" t="s">
        <v>3651</v>
      </c>
      <c r="D1940" s="46">
        <v>1</v>
      </c>
      <c r="E1940" s="46">
        <v>2</v>
      </c>
      <c r="F1940" s="46">
        <v>1</v>
      </c>
      <c r="G1940" s="46">
        <v>1</v>
      </c>
      <c r="H1940" s="46">
        <v>0</v>
      </c>
      <c r="I1940" s="46">
        <v>175000</v>
      </c>
      <c r="J1940" s="46">
        <v>175000</v>
      </c>
      <c r="K1940" s="73">
        <v>1000</v>
      </c>
      <c r="L1940" s="46">
        <v>3</v>
      </c>
      <c r="M1940" s="46">
        <v>42</v>
      </c>
      <c r="N1940" s="46">
        <v>12</v>
      </c>
      <c r="O1940" s="73">
        <v>12</v>
      </c>
      <c r="P1940" s="73">
        <v>0</v>
      </c>
      <c r="Q1940" s="46">
        <v>3</v>
      </c>
      <c r="R1940" s="46">
        <v>6</v>
      </c>
      <c r="S1940" s="46">
        <v>50</v>
      </c>
      <c r="T1940" s="46">
        <v>50</v>
      </c>
      <c r="U1940" s="73">
        <v>0</v>
      </c>
      <c r="V1940" s="46">
        <v>3</v>
      </c>
      <c r="W1940" s="46">
        <v>41</v>
      </c>
      <c r="X1940" s="46">
        <v>4</v>
      </c>
      <c r="Y1940" s="46">
        <v>4</v>
      </c>
      <c r="Z1940" s="73">
        <v>0</v>
      </c>
      <c r="AA1940" s="73">
        <v>0</v>
      </c>
      <c r="AB1940" s="73">
        <v>0</v>
      </c>
      <c r="AC1940" s="73">
        <v>0</v>
      </c>
      <c r="AD1940" s="73">
        <v>0</v>
      </c>
      <c r="AE1940" s="73">
        <v>0</v>
      </c>
      <c r="AF1940" s="46">
        <v>175000</v>
      </c>
      <c r="AG1940" s="46">
        <v>175000</v>
      </c>
      <c r="AH1940" s="46">
        <v>12</v>
      </c>
      <c r="AI1940" s="46">
        <v>12</v>
      </c>
      <c r="AJ1940" s="46">
        <v>50</v>
      </c>
      <c r="AK1940" s="46">
        <v>50</v>
      </c>
      <c r="AL1940" s="46">
        <v>4</v>
      </c>
      <c r="AM1940" s="46">
        <v>4</v>
      </c>
      <c r="AN1940" s="46">
        <v>0</v>
      </c>
      <c r="AO1940" s="46">
        <v>0</v>
      </c>
    </row>
    <row r="1941" spans="1:41" s="46" customFormat="1">
      <c r="A1941" s="46">
        <v>41040</v>
      </c>
      <c r="B1941" s="46" t="s">
        <v>3641</v>
      </c>
      <c r="C1941" s="46" t="s">
        <v>3652</v>
      </c>
      <c r="D1941" s="46">
        <v>1</v>
      </c>
      <c r="E1941" s="46">
        <v>2</v>
      </c>
      <c r="F1941" s="46">
        <v>1</v>
      </c>
      <c r="G1941" s="46">
        <v>1</v>
      </c>
      <c r="H1941" s="46">
        <v>0</v>
      </c>
      <c r="I1941" s="46">
        <v>200000</v>
      </c>
      <c r="J1941" s="46">
        <v>200000</v>
      </c>
      <c r="K1941" s="73">
        <v>1000</v>
      </c>
      <c r="L1941" s="46">
        <v>3</v>
      </c>
      <c r="M1941" s="46">
        <v>42</v>
      </c>
      <c r="N1941" s="46">
        <v>13</v>
      </c>
      <c r="O1941" s="73">
        <v>13</v>
      </c>
      <c r="P1941" s="73">
        <v>0</v>
      </c>
      <c r="Q1941" s="46">
        <v>3</v>
      </c>
      <c r="R1941" s="46">
        <v>6</v>
      </c>
      <c r="S1941" s="46">
        <v>50</v>
      </c>
      <c r="T1941" s="46">
        <v>50</v>
      </c>
      <c r="U1941" s="73">
        <v>0</v>
      </c>
      <c r="V1941" s="46">
        <v>3</v>
      </c>
      <c r="W1941" s="46">
        <v>41</v>
      </c>
      <c r="X1941" s="46">
        <v>4</v>
      </c>
      <c r="Y1941" s="46">
        <v>4</v>
      </c>
      <c r="Z1941" s="73">
        <v>0</v>
      </c>
      <c r="AA1941" s="73">
        <v>0</v>
      </c>
      <c r="AB1941" s="73">
        <v>0</v>
      </c>
      <c r="AC1941" s="73">
        <v>0</v>
      </c>
      <c r="AD1941" s="73">
        <v>0</v>
      </c>
      <c r="AE1941" s="73">
        <v>0</v>
      </c>
      <c r="AF1941" s="46">
        <v>200000</v>
      </c>
      <c r="AG1941" s="46">
        <v>200000</v>
      </c>
      <c r="AH1941" s="46">
        <v>13</v>
      </c>
      <c r="AI1941" s="46">
        <v>13</v>
      </c>
      <c r="AJ1941" s="46">
        <v>50</v>
      </c>
      <c r="AK1941" s="46">
        <v>50</v>
      </c>
      <c r="AL1941" s="46">
        <v>4</v>
      </c>
      <c r="AM1941" s="46">
        <v>4</v>
      </c>
      <c r="AN1941" s="46">
        <v>0</v>
      </c>
      <c r="AO1941" s="46">
        <v>0</v>
      </c>
    </row>
    <row r="1942" spans="1:41" s="46" customFormat="1">
      <c r="A1942" s="46">
        <v>41041</v>
      </c>
      <c r="B1942" s="46" t="s">
        <v>3642</v>
      </c>
      <c r="C1942" s="46" t="s">
        <v>3653</v>
      </c>
      <c r="D1942" s="46">
        <v>1</v>
      </c>
      <c r="E1942" s="46">
        <v>2</v>
      </c>
      <c r="F1942" s="46">
        <v>1</v>
      </c>
      <c r="G1942" s="46">
        <v>1</v>
      </c>
      <c r="H1942" s="46">
        <v>0</v>
      </c>
      <c r="I1942" s="46">
        <v>225000</v>
      </c>
      <c r="J1942" s="46">
        <v>225000</v>
      </c>
      <c r="K1942" s="73">
        <v>1000</v>
      </c>
      <c r="L1942" s="46">
        <v>3</v>
      </c>
      <c r="M1942" s="46">
        <v>42</v>
      </c>
      <c r="N1942" s="46">
        <v>15</v>
      </c>
      <c r="O1942" s="73">
        <v>15</v>
      </c>
      <c r="P1942" s="73">
        <v>0</v>
      </c>
      <c r="Q1942" s="46">
        <v>3</v>
      </c>
      <c r="R1942" s="46">
        <v>6</v>
      </c>
      <c r="S1942" s="46">
        <v>50</v>
      </c>
      <c r="T1942" s="46">
        <v>50</v>
      </c>
      <c r="U1942" s="73">
        <v>0</v>
      </c>
      <c r="V1942" s="46">
        <v>3</v>
      </c>
      <c r="W1942" s="46">
        <v>41</v>
      </c>
      <c r="X1942" s="46">
        <v>4</v>
      </c>
      <c r="Y1942" s="46">
        <v>4</v>
      </c>
      <c r="Z1942" s="73">
        <v>0</v>
      </c>
      <c r="AA1942" s="73">
        <v>0</v>
      </c>
      <c r="AB1942" s="73">
        <v>0</v>
      </c>
      <c r="AC1942" s="73">
        <v>0</v>
      </c>
      <c r="AD1942" s="73">
        <v>0</v>
      </c>
      <c r="AE1942" s="73">
        <v>0</v>
      </c>
      <c r="AF1942" s="46">
        <v>225000</v>
      </c>
      <c r="AG1942" s="46">
        <v>225000</v>
      </c>
      <c r="AH1942" s="46">
        <v>15</v>
      </c>
      <c r="AI1942" s="46">
        <v>15</v>
      </c>
      <c r="AJ1942" s="46">
        <v>50</v>
      </c>
      <c r="AK1942" s="46">
        <v>50</v>
      </c>
      <c r="AL1942" s="46">
        <v>4</v>
      </c>
      <c r="AM1942" s="46">
        <v>4</v>
      </c>
      <c r="AN1942" s="46">
        <v>0</v>
      </c>
      <c r="AO1942" s="46">
        <v>0</v>
      </c>
    </row>
    <row r="1943" spans="1:41" s="46" customFormat="1">
      <c r="A1943" s="46">
        <v>41042</v>
      </c>
      <c r="B1943" s="46" t="s">
        <v>3643</v>
      </c>
      <c r="C1943" s="46" t="s">
        <v>3654</v>
      </c>
      <c r="D1943" s="46">
        <v>1</v>
      </c>
      <c r="E1943" s="46">
        <v>2</v>
      </c>
      <c r="F1943" s="46">
        <v>1</v>
      </c>
      <c r="G1943" s="46">
        <v>1</v>
      </c>
      <c r="H1943" s="46">
        <v>0</v>
      </c>
      <c r="I1943" s="46">
        <v>250000</v>
      </c>
      <c r="J1943" s="46">
        <v>250000</v>
      </c>
      <c r="K1943" s="73">
        <v>1000</v>
      </c>
      <c r="L1943" s="46">
        <v>3</v>
      </c>
      <c r="M1943" s="46">
        <v>42</v>
      </c>
      <c r="N1943" s="46">
        <v>17</v>
      </c>
      <c r="O1943" s="73">
        <v>17</v>
      </c>
      <c r="P1943" s="73">
        <v>0</v>
      </c>
      <c r="Q1943" s="46">
        <v>3</v>
      </c>
      <c r="R1943" s="46">
        <v>6</v>
      </c>
      <c r="S1943" s="46">
        <v>50</v>
      </c>
      <c r="T1943" s="46">
        <v>50</v>
      </c>
      <c r="U1943" s="73">
        <v>0</v>
      </c>
      <c r="V1943" s="46">
        <v>3</v>
      </c>
      <c r="W1943" s="46">
        <v>41</v>
      </c>
      <c r="X1943" s="46">
        <v>4</v>
      </c>
      <c r="Y1943" s="46">
        <v>4</v>
      </c>
      <c r="Z1943" s="73">
        <v>0</v>
      </c>
      <c r="AA1943" s="73">
        <v>0</v>
      </c>
      <c r="AB1943" s="73">
        <v>0</v>
      </c>
      <c r="AC1943" s="73">
        <v>0</v>
      </c>
      <c r="AD1943" s="73">
        <v>0</v>
      </c>
      <c r="AE1943" s="73">
        <v>0</v>
      </c>
      <c r="AF1943" s="46">
        <v>250000</v>
      </c>
      <c r="AG1943" s="46">
        <v>250000</v>
      </c>
      <c r="AH1943" s="46">
        <v>17</v>
      </c>
      <c r="AI1943" s="46">
        <v>17</v>
      </c>
      <c r="AJ1943" s="46">
        <v>50</v>
      </c>
      <c r="AK1943" s="46">
        <v>50</v>
      </c>
      <c r="AL1943" s="46">
        <v>4</v>
      </c>
      <c r="AM1943" s="46">
        <v>4</v>
      </c>
      <c r="AN1943" s="46">
        <v>0</v>
      </c>
      <c r="AO1943" s="46">
        <v>0</v>
      </c>
    </row>
    <row r="1944" spans="1:41" s="46" customFormat="1">
      <c r="A1944" s="46">
        <v>41043</v>
      </c>
      <c r="B1944" s="46" t="s">
        <v>3644</v>
      </c>
      <c r="C1944" s="46" t="s">
        <v>3655</v>
      </c>
      <c r="D1944" s="46">
        <v>1</v>
      </c>
      <c r="E1944" s="46">
        <v>2</v>
      </c>
      <c r="F1944" s="46">
        <v>1</v>
      </c>
      <c r="G1944" s="46">
        <v>1</v>
      </c>
      <c r="H1944" s="46">
        <v>0</v>
      </c>
      <c r="I1944" s="46">
        <v>275000</v>
      </c>
      <c r="J1944" s="46">
        <v>275000</v>
      </c>
      <c r="K1944" s="73">
        <v>1000</v>
      </c>
      <c r="L1944" s="46">
        <v>3</v>
      </c>
      <c r="M1944" s="46">
        <v>42</v>
      </c>
      <c r="N1944" s="46">
        <v>18</v>
      </c>
      <c r="O1944" s="73">
        <v>18</v>
      </c>
      <c r="P1944" s="73">
        <v>0</v>
      </c>
      <c r="Q1944" s="46">
        <v>3</v>
      </c>
      <c r="R1944" s="46">
        <v>6</v>
      </c>
      <c r="S1944" s="46">
        <v>50</v>
      </c>
      <c r="T1944" s="46">
        <v>50</v>
      </c>
      <c r="U1944" s="73">
        <v>0</v>
      </c>
      <c r="V1944" s="46">
        <v>3</v>
      </c>
      <c r="W1944" s="46">
        <v>41</v>
      </c>
      <c r="X1944" s="46">
        <v>4</v>
      </c>
      <c r="Y1944" s="46">
        <v>4</v>
      </c>
      <c r="Z1944" s="73">
        <v>0</v>
      </c>
      <c r="AA1944" s="73">
        <v>0</v>
      </c>
      <c r="AB1944" s="73">
        <v>0</v>
      </c>
      <c r="AC1944" s="73">
        <v>0</v>
      </c>
      <c r="AD1944" s="73">
        <v>0</v>
      </c>
      <c r="AE1944" s="73">
        <v>0</v>
      </c>
      <c r="AF1944" s="46">
        <v>275000</v>
      </c>
      <c r="AG1944" s="46">
        <v>275000</v>
      </c>
      <c r="AH1944" s="46">
        <v>18</v>
      </c>
      <c r="AI1944" s="46">
        <v>18</v>
      </c>
      <c r="AJ1944" s="46">
        <v>50</v>
      </c>
      <c r="AK1944" s="46">
        <v>50</v>
      </c>
      <c r="AL1944" s="46">
        <v>4</v>
      </c>
      <c r="AM1944" s="46">
        <v>4</v>
      </c>
      <c r="AN1944" s="46">
        <v>0</v>
      </c>
      <c r="AO1944" s="46">
        <v>0</v>
      </c>
    </row>
    <row r="1945" spans="1:41" s="46" customFormat="1">
      <c r="A1945" s="46">
        <v>41044</v>
      </c>
      <c r="B1945" s="46" t="s">
        <v>3645</v>
      </c>
      <c r="C1945" s="46" t="s">
        <v>3656</v>
      </c>
      <c r="D1945" s="46">
        <v>1</v>
      </c>
      <c r="E1945" s="46">
        <v>2</v>
      </c>
      <c r="F1945" s="46">
        <v>1</v>
      </c>
      <c r="G1945" s="46">
        <v>1</v>
      </c>
      <c r="H1945" s="46">
        <v>0</v>
      </c>
      <c r="I1945" s="46">
        <v>300000</v>
      </c>
      <c r="J1945" s="46">
        <v>300000</v>
      </c>
      <c r="K1945" s="73">
        <v>1000</v>
      </c>
      <c r="L1945" s="46">
        <v>3</v>
      </c>
      <c r="M1945" s="46">
        <v>42</v>
      </c>
      <c r="N1945" s="46">
        <v>20</v>
      </c>
      <c r="O1945" s="73">
        <v>20</v>
      </c>
      <c r="P1945" s="73">
        <v>0</v>
      </c>
      <c r="Q1945" s="46">
        <v>3</v>
      </c>
      <c r="R1945" s="46">
        <v>6</v>
      </c>
      <c r="S1945" s="46">
        <v>50</v>
      </c>
      <c r="T1945" s="46">
        <v>50</v>
      </c>
      <c r="U1945" s="73">
        <v>0</v>
      </c>
      <c r="V1945" s="46">
        <v>3</v>
      </c>
      <c r="W1945" s="46">
        <v>41</v>
      </c>
      <c r="X1945" s="46">
        <v>4</v>
      </c>
      <c r="Y1945" s="46">
        <v>4</v>
      </c>
      <c r="Z1945" s="73">
        <v>0</v>
      </c>
      <c r="AA1945" s="73">
        <v>0</v>
      </c>
      <c r="AB1945" s="73">
        <v>0</v>
      </c>
      <c r="AC1945" s="73">
        <v>0</v>
      </c>
      <c r="AD1945" s="73">
        <v>0</v>
      </c>
      <c r="AE1945" s="73">
        <v>0</v>
      </c>
      <c r="AF1945" s="46">
        <v>300000</v>
      </c>
      <c r="AG1945" s="46">
        <v>300000</v>
      </c>
      <c r="AH1945" s="46">
        <v>20</v>
      </c>
      <c r="AI1945" s="46">
        <v>20</v>
      </c>
      <c r="AJ1945" s="46">
        <v>50</v>
      </c>
      <c r="AK1945" s="46">
        <v>50</v>
      </c>
      <c r="AL1945" s="46">
        <v>4</v>
      </c>
      <c r="AM1945" s="46">
        <v>4</v>
      </c>
      <c r="AN1945" s="46">
        <v>0</v>
      </c>
      <c r="AO1945" s="46">
        <v>0</v>
      </c>
    </row>
    <row r="1946" spans="1:41" s="51" customFormat="1" ht="13.5">
      <c r="A1946" s="51">
        <v>41045</v>
      </c>
      <c r="B1946" s="117" t="s">
        <v>4254</v>
      </c>
      <c r="C1946" s="51" t="s">
        <v>4750</v>
      </c>
      <c r="D1946" s="45">
        <v>1</v>
      </c>
      <c r="E1946" s="45">
        <v>2</v>
      </c>
      <c r="F1946" s="45">
        <v>1</v>
      </c>
      <c r="G1946" s="45">
        <v>1</v>
      </c>
      <c r="H1946" s="45">
        <v>0</v>
      </c>
      <c r="I1946" s="51">
        <v>75000</v>
      </c>
      <c r="J1946" s="51">
        <v>75000</v>
      </c>
      <c r="K1946" s="75">
        <v>1000</v>
      </c>
      <c r="L1946" s="51">
        <v>3</v>
      </c>
      <c r="M1946" s="51">
        <v>42</v>
      </c>
      <c r="N1946" s="51">
        <v>8</v>
      </c>
      <c r="O1946" s="75">
        <v>8</v>
      </c>
      <c r="P1946" s="75">
        <v>0</v>
      </c>
      <c r="Q1946" s="51">
        <v>3</v>
      </c>
      <c r="R1946" s="51">
        <v>6</v>
      </c>
      <c r="S1946" s="51">
        <v>50</v>
      </c>
      <c r="T1946" s="51">
        <v>50</v>
      </c>
      <c r="U1946" s="60">
        <v>0</v>
      </c>
      <c r="V1946" s="45">
        <v>0</v>
      </c>
      <c r="W1946" s="45">
        <v>0</v>
      </c>
      <c r="X1946" s="45">
        <v>0</v>
      </c>
      <c r="Y1946" s="45">
        <v>0</v>
      </c>
      <c r="Z1946" s="60">
        <v>0</v>
      </c>
      <c r="AA1946" s="60">
        <v>0</v>
      </c>
      <c r="AB1946" s="60">
        <v>0</v>
      </c>
      <c r="AC1946" s="60">
        <v>0</v>
      </c>
      <c r="AD1946" s="60">
        <v>0</v>
      </c>
      <c r="AE1946" s="60">
        <v>0</v>
      </c>
      <c r="AF1946" s="51">
        <v>75000</v>
      </c>
      <c r="AG1946" s="51">
        <v>75000</v>
      </c>
      <c r="AH1946" s="51">
        <v>8</v>
      </c>
      <c r="AI1946" s="51">
        <v>8</v>
      </c>
      <c r="AJ1946" s="51">
        <v>50</v>
      </c>
      <c r="AK1946" s="51">
        <v>50</v>
      </c>
      <c r="AL1946" s="51">
        <v>0</v>
      </c>
      <c r="AM1946" s="51">
        <v>0</v>
      </c>
      <c r="AN1946" s="51">
        <v>0</v>
      </c>
      <c r="AO1946" s="51">
        <v>0</v>
      </c>
    </row>
    <row r="1947" spans="1:41" s="51" customFormat="1">
      <c r="A1947" s="51">
        <v>41046</v>
      </c>
      <c r="B1947" s="51" t="s">
        <v>4799</v>
      </c>
      <c r="C1947" s="51" t="s">
        <v>4800</v>
      </c>
      <c r="D1947" s="45">
        <v>1</v>
      </c>
      <c r="E1947" s="45">
        <v>2</v>
      </c>
      <c r="F1947" s="45">
        <v>1</v>
      </c>
      <c r="G1947" s="45">
        <v>1</v>
      </c>
      <c r="H1947" s="45">
        <v>0</v>
      </c>
      <c r="I1947" s="51">
        <v>75000</v>
      </c>
      <c r="J1947" s="51">
        <v>75000</v>
      </c>
      <c r="K1947" s="75">
        <v>1000</v>
      </c>
      <c r="L1947" s="51">
        <v>3</v>
      </c>
      <c r="M1947" s="51">
        <v>42</v>
      </c>
      <c r="N1947" s="51">
        <v>8</v>
      </c>
      <c r="O1947" s="75">
        <v>8</v>
      </c>
      <c r="P1947" s="75">
        <v>0</v>
      </c>
      <c r="Q1947" s="51">
        <v>3</v>
      </c>
      <c r="R1947" s="51">
        <v>6</v>
      </c>
      <c r="S1947" s="51">
        <v>50</v>
      </c>
      <c r="T1947" s="51">
        <v>50</v>
      </c>
      <c r="U1947" s="60">
        <v>0</v>
      </c>
      <c r="V1947" s="45">
        <v>0</v>
      </c>
      <c r="W1947" s="45">
        <v>0</v>
      </c>
      <c r="X1947" s="45">
        <v>0</v>
      </c>
      <c r="Y1947" s="45">
        <v>0</v>
      </c>
      <c r="Z1947" s="60">
        <v>0</v>
      </c>
      <c r="AA1947" s="60">
        <v>0</v>
      </c>
      <c r="AB1947" s="60">
        <v>0</v>
      </c>
      <c r="AC1947" s="60">
        <v>0</v>
      </c>
      <c r="AD1947" s="60">
        <v>0</v>
      </c>
      <c r="AE1947" s="60">
        <v>0</v>
      </c>
      <c r="AF1947" s="51">
        <v>75000</v>
      </c>
      <c r="AG1947" s="51">
        <v>75000</v>
      </c>
      <c r="AH1947" s="51">
        <v>8</v>
      </c>
      <c r="AI1947" s="51">
        <v>8</v>
      </c>
      <c r="AJ1947" s="51">
        <v>50</v>
      </c>
      <c r="AK1947" s="51">
        <v>50</v>
      </c>
      <c r="AL1947" s="51">
        <v>0</v>
      </c>
      <c r="AM1947" s="51">
        <v>0</v>
      </c>
      <c r="AN1947" s="51">
        <v>0</v>
      </c>
      <c r="AO1947" s="51">
        <v>0</v>
      </c>
    </row>
    <row r="1948" spans="1:41" s="51" customFormat="1" ht="13.5">
      <c r="A1948" s="51">
        <v>41047</v>
      </c>
      <c r="B1948" s="117" t="s">
        <v>4746</v>
      </c>
      <c r="C1948" s="51" t="s">
        <v>4747</v>
      </c>
      <c r="D1948" s="45">
        <v>1</v>
      </c>
      <c r="E1948" s="45">
        <v>2</v>
      </c>
      <c r="F1948" s="45">
        <v>1</v>
      </c>
      <c r="G1948" s="45">
        <v>1</v>
      </c>
      <c r="H1948" s="45">
        <v>0</v>
      </c>
      <c r="I1948" s="51">
        <v>75000</v>
      </c>
      <c r="J1948" s="51">
        <v>75000</v>
      </c>
      <c r="K1948" s="75">
        <v>1000</v>
      </c>
      <c r="L1948" s="51">
        <v>3</v>
      </c>
      <c r="M1948" s="51">
        <v>42</v>
      </c>
      <c r="N1948" s="51">
        <v>8</v>
      </c>
      <c r="O1948" s="75">
        <v>8</v>
      </c>
      <c r="P1948" s="75">
        <v>0</v>
      </c>
      <c r="Q1948" s="51">
        <v>3</v>
      </c>
      <c r="R1948" s="51">
        <v>6</v>
      </c>
      <c r="S1948" s="51">
        <v>50</v>
      </c>
      <c r="T1948" s="51">
        <v>50</v>
      </c>
      <c r="U1948" s="60">
        <v>0</v>
      </c>
      <c r="V1948" s="45">
        <v>0</v>
      </c>
      <c r="W1948" s="45">
        <v>0</v>
      </c>
      <c r="X1948" s="45">
        <v>0</v>
      </c>
      <c r="Y1948" s="45">
        <v>0</v>
      </c>
      <c r="Z1948" s="60">
        <v>0</v>
      </c>
      <c r="AA1948" s="60">
        <v>0</v>
      </c>
      <c r="AB1948" s="60">
        <v>0</v>
      </c>
      <c r="AC1948" s="60">
        <v>0</v>
      </c>
      <c r="AD1948" s="60">
        <v>0</v>
      </c>
      <c r="AE1948" s="60">
        <v>0</v>
      </c>
      <c r="AF1948" s="51">
        <v>75000</v>
      </c>
      <c r="AG1948" s="51">
        <v>75000</v>
      </c>
      <c r="AH1948" s="51">
        <v>8</v>
      </c>
      <c r="AI1948" s="51">
        <v>8</v>
      </c>
      <c r="AJ1948" s="51">
        <v>50</v>
      </c>
      <c r="AK1948" s="51">
        <v>50</v>
      </c>
      <c r="AL1948" s="51">
        <v>0</v>
      </c>
      <c r="AM1948" s="51">
        <v>0</v>
      </c>
      <c r="AN1948" s="51">
        <v>0</v>
      </c>
      <c r="AO1948" s="51">
        <v>0</v>
      </c>
    </row>
    <row r="1949" spans="1:41" s="51" customFormat="1" ht="13.5">
      <c r="A1949" s="51">
        <v>41048</v>
      </c>
      <c r="B1949" s="117" t="s">
        <v>3997</v>
      </c>
      <c r="C1949" s="51" t="s">
        <v>4801</v>
      </c>
      <c r="D1949" s="45">
        <v>1</v>
      </c>
      <c r="E1949" s="45">
        <v>2</v>
      </c>
      <c r="F1949" s="45">
        <v>1</v>
      </c>
      <c r="G1949" s="45">
        <v>1</v>
      </c>
      <c r="H1949" s="45">
        <v>0</v>
      </c>
      <c r="I1949" s="51">
        <v>80000</v>
      </c>
      <c r="J1949" s="51">
        <v>80000</v>
      </c>
      <c r="K1949" s="75">
        <v>1000</v>
      </c>
      <c r="L1949" s="51">
        <v>3</v>
      </c>
      <c r="M1949" s="51">
        <v>42</v>
      </c>
      <c r="N1949" s="51">
        <v>9</v>
      </c>
      <c r="O1949" s="75">
        <v>9</v>
      </c>
      <c r="P1949" s="75">
        <v>0</v>
      </c>
      <c r="Q1949" s="51">
        <v>3</v>
      </c>
      <c r="R1949" s="51">
        <v>6</v>
      </c>
      <c r="S1949" s="51">
        <v>50</v>
      </c>
      <c r="T1949" s="51">
        <v>50</v>
      </c>
      <c r="U1949" s="60">
        <v>0</v>
      </c>
      <c r="V1949" s="45">
        <v>0</v>
      </c>
      <c r="W1949" s="45">
        <v>0</v>
      </c>
      <c r="X1949" s="45">
        <v>0</v>
      </c>
      <c r="Y1949" s="45">
        <v>0</v>
      </c>
      <c r="Z1949" s="60">
        <v>0</v>
      </c>
      <c r="AA1949" s="60">
        <v>0</v>
      </c>
      <c r="AB1949" s="60">
        <v>0</v>
      </c>
      <c r="AC1949" s="60">
        <v>0</v>
      </c>
      <c r="AD1949" s="60">
        <v>0</v>
      </c>
      <c r="AE1949" s="60">
        <v>0</v>
      </c>
      <c r="AF1949" s="51">
        <v>80000</v>
      </c>
      <c r="AG1949" s="51">
        <v>80000</v>
      </c>
      <c r="AH1949" s="51">
        <v>9</v>
      </c>
      <c r="AI1949" s="51">
        <v>9</v>
      </c>
      <c r="AJ1949" s="51">
        <v>50</v>
      </c>
      <c r="AK1949" s="51">
        <v>50</v>
      </c>
      <c r="AL1949" s="51">
        <v>0</v>
      </c>
      <c r="AM1949" s="51">
        <v>0</v>
      </c>
      <c r="AN1949" s="51">
        <v>0</v>
      </c>
      <c r="AO1949" s="51">
        <v>0</v>
      </c>
    </row>
    <row r="1950" spans="1:41" s="51" customFormat="1" ht="13.5">
      <c r="A1950" s="51">
        <v>41049</v>
      </c>
      <c r="B1950" s="117" t="s">
        <v>3842</v>
      </c>
      <c r="C1950" s="51" t="s">
        <v>4802</v>
      </c>
      <c r="D1950" s="45">
        <v>1</v>
      </c>
      <c r="E1950" s="45">
        <v>2</v>
      </c>
      <c r="F1950" s="45">
        <v>1</v>
      </c>
      <c r="G1950" s="45">
        <v>1</v>
      </c>
      <c r="H1950" s="45">
        <v>0</v>
      </c>
      <c r="I1950" s="51">
        <v>80000</v>
      </c>
      <c r="J1950" s="51">
        <v>80000</v>
      </c>
      <c r="K1950" s="75">
        <v>1000</v>
      </c>
      <c r="L1950" s="51">
        <v>3</v>
      </c>
      <c r="M1950" s="51">
        <v>42</v>
      </c>
      <c r="N1950" s="51">
        <v>9</v>
      </c>
      <c r="O1950" s="75">
        <v>9</v>
      </c>
      <c r="P1950" s="75">
        <v>0</v>
      </c>
      <c r="Q1950" s="51">
        <v>3</v>
      </c>
      <c r="R1950" s="51">
        <v>6</v>
      </c>
      <c r="S1950" s="51">
        <v>50</v>
      </c>
      <c r="T1950" s="51">
        <v>50</v>
      </c>
      <c r="U1950" s="60">
        <v>0</v>
      </c>
      <c r="V1950" s="45">
        <v>0</v>
      </c>
      <c r="W1950" s="45">
        <v>0</v>
      </c>
      <c r="X1950" s="45">
        <v>0</v>
      </c>
      <c r="Y1950" s="45">
        <v>0</v>
      </c>
      <c r="Z1950" s="60">
        <v>0</v>
      </c>
      <c r="AA1950" s="60">
        <v>0</v>
      </c>
      <c r="AB1950" s="60">
        <v>0</v>
      </c>
      <c r="AC1950" s="60">
        <v>0</v>
      </c>
      <c r="AD1950" s="60">
        <v>0</v>
      </c>
      <c r="AE1950" s="60">
        <v>0</v>
      </c>
      <c r="AF1950" s="51">
        <v>80000</v>
      </c>
      <c r="AG1950" s="51">
        <v>80000</v>
      </c>
      <c r="AH1950" s="51">
        <v>9</v>
      </c>
      <c r="AI1950" s="51">
        <v>9</v>
      </c>
      <c r="AJ1950" s="51">
        <v>50</v>
      </c>
      <c r="AK1950" s="51">
        <v>50</v>
      </c>
      <c r="AL1950" s="51">
        <v>0</v>
      </c>
      <c r="AM1950" s="51">
        <v>0</v>
      </c>
      <c r="AN1950" s="51">
        <v>0</v>
      </c>
      <c r="AO1950" s="51">
        <v>0</v>
      </c>
    </row>
    <row r="1951" spans="1:41" s="51" customFormat="1" ht="13.5">
      <c r="A1951" s="51">
        <v>41050</v>
      </c>
      <c r="B1951" s="117" t="s">
        <v>4225</v>
      </c>
      <c r="C1951" s="51" t="s">
        <v>4766</v>
      </c>
      <c r="D1951" s="45">
        <v>1</v>
      </c>
      <c r="E1951" s="45">
        <v>2</v>
      </c>
      <c r="F1951" s="45">
        <v>1</v>
      </c>
      <c r="G1951" s="45">
        <v>1</v>
      </c>
      <c r="H1951" s="45">
        <v>0</v>
      </c>
      <c r="I1951" s="51">
        <v>80000</v>
      </c>
      <c r="J1951" s="51">
        <v>80000</v>
      </c>
      <c r="K1951" s="75">
        <v>1000</v>
      </c>
      <c r="L1951" s="51">
        <v>3</v>
      </c>
      <c r="M1951" s="51">
        <v>42</v>
      </c>
      <c r="N1951" s="51">
        <v>9</v>
      </c>
      <c r="O1951" s="75">
        <v>9</v>
      </c>
      <c r="P1951" s="75">
        <v>0</v>
      </c>
      <c r="Q1951" s="51">
        <v>3</v>
      </c>
      <c r="R1951" s="51">
        <v>6</v>
      </c>
      <c r="S1951" s="51">
        <v>50</v>
      </c>
      <c r="T1951" s="51">
        <v>50</v>
      </c>
      <c r="U1951" s="60">
        <v>0</v>
      </c>
      <c r="V1951" s="45">
        <v>0</v>
      </c>
      <c r="W1951" s="45">
        <v>0</v>
      </c>
      <c r="X1951" s="45">
        <v>0</v>
      </c>
      <c r="Y1951" s="45">
        <v>0</v>
      </c>
      <c r="Z1951" s="60">
        <v>0</v>
      </c>
      <c r="AA1951" s="60">
        <v>0</v>
      </c>
      <c r="AB1951" s="60">
        <v>0</v>
      </c>
      <c r="AC1951" s="60">
        <v>0</v>
      </c>
      <c r="AD1951" s="60">
        <v>0</v>
      </c>
      <c r="AE1951" s="60">
        <v>0</v>
      </c>
      <c r="AF1951" s="51">
        <v>80000</v>
      </c>
      <c r="AG1951" s="51">
        <v>80000</v>
      </c>
      <c r="AH1951" s="51">
        <v>9</v>
      </c>
      <c r="AI1951" s="51">
        <v>9</v>
      </c>
      <c r="AJ1951" s="51">
        <v>50</v>
      </c>
      <c r="AK1951" s="51">
        <v>50</v>
      </c>
      <c r="AL1951" s="51">
        <v>0</v>
      </c>
      <c r="AM1951" s="51">
        <v>0</v>
      </c>
      <c r="AN1951" s="51">
        <v>0</v>
      </c>
      <c r="AO1951" s="51">
        <v>0</v>
      </c>
    </row>
    <row r="1952" spans="1:41" s="51" customFormat="1">
      <c r="A1952" s="51">
        <v>41051</v>
      </c>
      <c r="B1952" s="51" t="s">
        <v>4775</v>
      </c>
      <c r="C1952" s="51" t="s">
        <v>4776</v>
      </c>
      <c r="D1952" s="45">
        <v>1</v>
      </c>
      <c r="E1952" s="45">
        <v>2</v>
      </c>
      <c r="F1952" s="45">
        <v>1</v>
      </c>
      <c r="G1952" s="45">
        <v>1</v>
      </c>
      <c r="H1952" s="45">
        <v>0</v>
      </c>
      <c r="I1952" s="51">
        <v>85000</v>
      </c>
      <c r="J1952" s="51">
        <v>85000</v>
      </c>
      <c r="K1952" s="75">
        <v>1000</v>
      </c>
      <c r="L1952" s="51">
        <v>3</v>
      </c>
      <c r="M1952" s="51">
        <v>42</v>
      </c>
      <c r="N1952" s="51">
        <v>9</v>
      </c>
      <c r="O1952" s="75">
        <v>9</v>
      </c>
      <c r="P1952" s="75">
        <v>0</v>
      </c>
      <c r="Q1952" s="51">
        <v>3</v>
      </c>
      <c r="R1952" s="51">
        <v>6</v>
      </c>
      <c r="S1952" s="51">
        <v>50</v>
      </c>
      <c r="T1952" s="51">
        <v>50</v>
      </c>
      <c r="U1952" s="60">
        <v>0</v>
      </c>
      <c r="V1952" s="45">
        <v>0</v>
      </c>
      <c r="W1952" s="45">
        <v>0</v>
      </c>
      <c r="X1952" s="45">
        <v>0</v>
      </c>
      <c r="Y1952" s="45">
        <v>0</v>
      </c>
      <c r="Z1952" s="60">
        <v>0</v>
      </c>
      <c r="AA1952" s="60">
        <v>0</v>
      </c>
      <c r="AB1952" s="60">
        <v>0</v>
      </c>
      <c r="AC1952" s="60">
        <v>0</v>
      </c>
      <c r="AD1952" s="60">
        <v>0</v>
      </c>
      <c r="AE1952" s="60">
        <v>0</v>
      </c>
      <c r="AF1952" s="51">
        <v>85000</v>
      </c>
      <c r="AG1952" s="51">
        <v>85000</v>
      </c>
      <c r="AH1952" s="51">
        <v>9</v>
      </c>
      <c r="AI1952" s="51">
        <v>9</v>
      </c>
      <c r="AJ1952" s="51">
        <v>50</v>
      </c>
      <c r="AK1952" s="51">
        <v>50</v>
      </c>
      <c r="AL1952" s="51">
        <v>0</v>
      </c>
      <c r="AM1952" s="51">
        <v>0</v>
      </c>
      <c r="AN1952" s="51">
        <v>0</v>
      </c>
      <c r="AO1952" s="51">
        <v>0</v>
      </c>
    </row>
    <row r="1953" spans="1:41" s="51" customFormat="1" ht="13.5">
      <c r="A1953" s="51">
        <v>41052</v>
      </c>
      <c r="B1953" s="117" t="s">
        <v>3969</v>
      </c>
      <c r="C1953" s="51" t="s">
        <v>4803</v>
      </c>
      <c r="D1953" s="45">
        <v>1</v>
      </c>
      <c r="E1953" s="45">
        <v>2</v>
      </c>
      <c r="F1953" s="45">
        <v>1</v>
      </c>
      <c r="G1953" s="45">
        <v>1</v>
      </c>
      <c r="H1953" s="45">
        <v>0</v>
      </c>
      <c r="I1953" s="51">
        <v>85000</v>
      </c>
      <c r="J1953" s="51">
        <v>85000</v>
      </c>
      <c r="K1953" s="75">
        <v>1000</v>
      </c>
      <c r="L1953" s="51">
        <v>3</v>
      </c>
      <c r="M1953" s="51">
        <v>42</v>
      </c>
      <c r="N1953" s="51">
        <v>9</v>
      </c>
      <c r="O1953" s="75">
        <v>9</v>
      </c>
      <c r="P1953" s="75">
        <v>0</v>
      </c>
      <c r="Q1953" s="51">
        <v>3</v>
      </c>
      <c r="R1953" s="51">
        <v>6</v>
      </c>
      <c r="S1953" s="51">
        <v>50</v>
      </c>
      <c r="T1953" s="51">
        <v>50</v>
      </c>
      <c r="U1953" s="60">
        <v>0</v>
      </c>
      <c r="V1953" s="45">
        <v>0</v>
      </c>
      <c r="W1953" s="45">
        <v>0</v>
      </c>
      <c r="X1953" s="45">
        <v>0</v>
      </c>
      <c r="Y1953" s="45">
        <v>0</v>
      </c>
      <c r="Z1953" s="60">
        <v>0</v>
      </c>
      <c r="AA1953" s="60">
        <v>0</v>
      </c>
      <c r="AB1953" s="60">
        <v>0</v>
      </c>
      <c r="AC1953" s="60">
        <v>0</v>
      </c>
      <c r="AD1953" s="60">
        <v>0</v>
      </c>
      <c r="AE1953" s="60">
        <v>0</v>
      </c>
      <c r="AF1953" s="51">
        <v>85000</v>
      </c>
      <c r="AG1953" s="51">
        <v>85000</v>
      </c>
      <c r="AH1953" s="51">
        <v>9</v>
      </c>
      <c r="AI1953" s="51">
        <v>9</v>
      </c>
      <c r="AJ1953" s="51">
        <v>50</v>
      </c>
      <c r="AK1953" s="51">
        <v>50</v>
      </c>
      <c r="AL1953" s="51">
        <v>0</v>
      </c>
      <c r="AM1953" s="51">
        <v>0</v>
      </c>
      <c r="AN1953" s="51">
        <v>0</v>
      </c>
      <c r="AO1953" s="51">
        <v>0</v>
      </c>
    </row>
    <row r="1954" spans="1:41" s="51" customFormat="1">
      <c r="A1954" s="51">
        <v>41053</v>
      </c>
      <c r="B1954" s="51" t="s">
        <v>4037</v>
      </c>
      <c r="C1954" s="51" t="s">
        <v>4804</v>
      </c>
      <c r="D1954" s="45">
        <v>1</v>
      </c>
      <c r="E1954" s="45">
        <v>2</v>
      </c>
      <c r="F1954" s="45">
        <v>1</v>
      </c>
      <c r="G1954" s="45">
        <v>1</v>
      </c>
      <c r="H1954" s="45">
        <v>0</v>
      </c>
      <c r="I1954" s="51">
        <v>85000</v>
      </c>
      <c r="J1954" s="51">
        <v>85000</v>
      </c>
      <c r="K1954" s="75">
        <v>1000</v>
      </c>
      <c r="L1954" s="51">
        <v>3</v>
      </c>
      <c r="M1954" s="51">
        <v>42</v>
      </c>
      <c r="N1954" s="51">
        <v>9</v>
      </c>
      <c r="O1954" s="75">
        <v>9</v>
      </c>
      <c r="P1954" s="75">
        <v>0</v>
      </c>
      <c r="Q1954" s="51">
        <v>3</v>
      </c>
      <c r="R1954" s="51">
        <v>6</v>
      </c>
      <c r="S1954" s="51">
        <v>50</v>
      </c>
      <c r="T1954" s="51">
        <v>50</v>
      </c>
      <c r="U1954" s="60">
        <v>0</v>
      </c>
      <c r="V1954" s="45">
        <v>0</v>
      </c>
      <c r="W1954" s="45">
        <v>0</v>
      </c>
      <c r="X1954" s="45">
        <v>0</v>
      </c>
      <c r="Y1954" s="45">
        <v>0</v>
      </c>
      <c r="Z1954" s="60">
        <v>0</v>
      </c>
      <c r="AA1954" s="60">
        <v>0</v>
      </c>
      <c r="AB1954" s="60">
        <v>0</v>
      </c>
      <c r="AC1954" s="60">
        <v>0</v>
      </c>
      <c r="AD1954" s="60">
        <v>0</v>
      </c>
      <c r="AE1954" s="60">
        <v>0</v>
      </c>
      <c r="AF1954" s="51">
        <v>85000</v>
      </c>
      <c r="AG1954" s="51">
        <v>85000</v>
      </c>
      <c r="AH1954" s="51">
        <v>9</v>
      </c>
      <c r="AI1954" s="51">
        <v>9</v>
      </c>
      <c r="AJ1954" s="51">
        <v>50</v>
      </c>
      <c r="AK1954" s="51">
        <v>50</v>
      </c>
      <c r="AL1954" s="51">
        <v>0</v>
      </c>
      <c r="AM1954" s="51">
        <v>0</v>
      </c>
      <c r="AN1954" s="51">
        <v>0</v>
      </c>
      <c r="AO1954" s="51">
        <v>0</v>
      </c>
    </row>
    <row r="1955" spans="1:41" s="51" customFormat="1" ht="13.5">
      <c r="A1955" s="51">
        <v>41054</v>
      </c>
      <c r="B1955" s="117" t="s">
        <v>3800</v>
      </c>
      <c r="C1955" s="51" t="s">
        <v>4805</v>
      </c>
      <c r="D1955" s="45">
        <v>1</v>
      </c>
      <c r="E1955" s="45">
        <v>2</v>
      </c>
      <c r="F1955" s="45">
        <v>1</v>
      </c>
      <c r="G1955" s="45">
        <v>1</v>
      </c>
      <c r="H1955" s="45">
        <v>0</v>
      </c>
      <c r="I1955" s="51">
        <v>90000</v>
      </c>
      <c r="J1955" s="51">
        <v>90000</v>
      </c>
      <c r="K1955" s="75">
        <v>1000</v>
      </c>
      <c r="L1955" s="51">
        <v>3</v>
      </c>
      <c r="M1955" s="51">
        <v>42</v>
      </c>
      <c r="N1955" s="51">
        <v>10</v>
      </c>
      <c r="O1955" s="75">
        <v>10</v>
      </c>
      <c r="P1955" s="75">
        <v>0</v>
      </c>
      <c r="Q1955" s="51">
        <v>3</v>
      </c>
      <c r="R1955" s="51">
        <v>6</v>
      </c>
      <c r="S1955" s="51">
        <v>50</v>
      </c>
      <c r="T1955" s="51">
        <v>50</v>
      </c>
      <c r="U1955" s="60">
        <v>0</v>
      </c>
      <c r="V1955" s="45">
        <v>0</v>
      </c>
      <c r="W1955" s="45">
        <v>0</v>
      </c>
      <c r="X1955" s="45">
        <v>0</v>
      </c>
      <c r="Y1955" s="45">
        <v>0</v>
      </c>
      <c r="Z1955" s="60">
        <v>0</v>
      </c>
      <c r="AA1955" s="60">
        <v>0</v>
      </c>
      <c r="AB1955" s="60">
        <v>0</v>
      </c>
      <c r="AC1955" s="60">
        <v>0</v>
      </c>
      <c r="AD1955" s="60">
        <v>0</v>
      </c>
      <c r="AE1955" s="60">
        <v>0</v>
      </c>
      <c r="AF1955" s="51">
        <v>90000</v>
      </c>
      <c r="AG1955" s="51">
        <v>90000</v>
      </c>
      <c r="AH1955" s="51">
        <v>10</v>
      </c>
      <c r="AI1955" s="51">
        <v>10</v>
      </c>
      <c r="AJ1955" s="51">
        <v>50</v>
      </c>
      <c r="AK1955" s="51">
        <v>50</v>
      </c>
      <c r="AL1955" s="51">
        <v>0</v>
      </c>
      <c r="AM1955" s="51">
        <v>0</v>
      </c>
      <c r="AN1955" s="51">
        <v>0</v>
      </c>
      <c r="AO1955" s="51">
        <v>0</v>
      </c>
    </row>
    <row r="1956" spans="1:41" s="51" customFormat="1" ht="13.5">
      <c r="A1956" s="51">
        <v>41055</v>
      </c>
      <c r="B1956" s="117" t="s">
        <v>4289</v>
      </c>
      <c r="C1956" s="51" t="s">
        <v>4759</v>
      </c>
      <c r="D1956" s="45">
        <v>1</v>
      </c>
      <c r="E1956" s="45">
        <v>2</v>
      </c>
      <c r="F1956" s="45">
        <v>1</v>
      </c>
      <c r="G1956" s="45">
        <v>1</v>
      </c>
      <c r="H1956" s="45">
        <v>0</v>
      </c>
      <c r="I1956" s="51">
        <v>90000</v>
      </c>
      <c r="J1956" s="51">
        <v>90000</v>
      </c>
      <c r="K1956" s="75">
        <v>1000</v>
      </c>
      <c r="L1956" s="51">
        <v>3</v>
      </c>
      <c r="M1956" s="51">
        <v>42</v>
      </c>
      <c r="N1956" s="51">
        <v>10</v>
      </c>
      <c r="O1956" s="75">
        <v>10</v>
      </c>
      <c r="P1956" s="75">
        <v>0</v>
      </c>
      <c r="Q1956" s="51">
        <v>3</v>
      </c>
      <c r="R1956" s="51">
        <v>6</v>
      </c>
      <c r="S1956" s="51">
        <v>50</v>
      </c>
      <c r="T1956" s="51">
        <v>50</v>
      </c>
      <c r="U1956" s="60">
        <v>0</v>
      </c>
      <c r="V1956" s="45">
        <v>0</v>
      </c>
      <c r="W1956" s="45">
        <v>0</v>
      </c>
      <c r="X1956" s="45">
        <v>0</v>
      </c>
      <c r="Y1956" s="45">
        <v>0</v>
      </c>
      <c r="Z1956" s="60">
        <v>0</v>
      </c>
      <c r="AA1956" s="60">
        <v>0</v>
      </c>
      <c r="AB1956" s="60">
        <v>0</v>
      </c>
      <c r="AC1956" s="60">
        <v>0</v>
      </c>
      <c r="AD1956" s="60">
        <v>0</v>
      </c>
      <c r="AE1956" s="60">
        <v>0</v>
      </c>
      <c r="AF1956" s="51">
        <v>90000</v>
      </c>
      <c r="AG1956" s="51">
        <v>90000</v>
      </c>
      <c r="AH1956" s="51">
        <v>10</v>
      </c>
      <c r="AI1956" s="51">
        <v>10</v>
      </c>
      <c r="AJ1956" s="51">
        <v>50</v>
      </c>
      <c r="AK1956" s="51">
        <v>50</v>
      </c>
      <c r="AL1956" s="51">
        <v>0</v>
      </c>
      <c r="AM1956" s="51">
        <v>0</v>
      </c>
      <c r="AN1956" s="51">
        <v>0</v>
      </c>
      <c r="AO1956" s="51">
        <v>0</v>
      </c>
    </row>
    <row r="1957" spans="1:41" s="51" customFormat="1" ht="13.5">
      <c r="A1957" s="51">
        <v>41056</v>
      </c>
      <c r="B1957" s="117" t="s">
        <v>4806</v>
      </c>
      <c r="C1957" s="51" t="s">
        <v>4807</v>
      </c>
      <c r="D1957" s="45">
        <v>1</v>
      </c>
      <c r="E1957" s="45">
        <v>2</v>
      </c>
      <c r="F1957" s="45">
        <v>1</v>
      </c>
      <c r="G1957" s="45">
        <v>1</v>
      </c>
      <c r="H1957" s="45">
        <v>0</v>
      </c>
      <c r="I1957" s="51">
        <v>90000</v>
      </c>
      <c r="J1957" s="51">
        <v>90000</v>
      </c>
      <c r="K1957" s="75">
        <v>1000</v>
      </c>
      <c r="L1957" s="51">
        <v>3</v>
      </c>
      <c r="M1957" s="51">
        <v>42</v>
      </c>
      <c r="N1957" s="51">
        <v>10</v>
      </c>
      <c r="O1957" s="75">
        <v>10</v>
      </c>
      <c r="P1957" s="75">
        <v>0</v>
      </c>
      <c r="Q1957" s="51">
        <v>3</v>
      </c>
      <c r="R1957" s="51">
        <v>6</v>
      </c>
      <c r="S1957" s="51">
        <v>50</v>
      </c>
      <c r="T1957" s="51">
        <v>50</v>
      </c>
      <c r="U1957" s="60">
        <v>0</v>
      </c>
      <c r="V1957" s="45">
        <v>0</v>
      </c>
      <c r="W1957" s="45">
        <v>0</v>
      </c>
      <c r="X1957" s="45">
        <v>0</v>
      </c>
      <c r="Y1957" s="45">
        <v>0</v>
      </c>
      <c r="Z1957" s="60">
        <v>0</v>
      </c>
      <c r="AA1957" s="60">
        <v>0</v>
      </c>
      <c r="AB1957" s="60">
        <v>0</v>
      </c>
      <c r="AC1957" s="60">
        <v>0</v>
      </c>
      <c r="AD1957" s="60">
        <v>0</v>
      </c>
      <c r="AE1957" s="60">
        <v>0</v>
      </c>
      <c r="AF1957" s="51">
        <v>90000</v>
      </c>
      <c r="AG1957" s="51">
        <v>90000</v>
      </c>
      <c r="AH1957" s="51">
        <v>10</v>
      </c>
      <c r="AI1957" s="51">
        <v>10</v>
      </c>
      <c r="AJ1957" s="51">
        <v>50</v>
      </c>
      <c r="AK1957" s="51">
        <v>50</v>
      </c>
      <c r="AL1957" s="51">
        <v>0</v>
      </c>
      <c r="AM1957" s="51">
        <v>0</v>
      </c>
      <c r="AN1957" s="51">
        <v>0</v>
      </c>
      <c r="AO1957" s="51">
        <v>0</v>
      </c>
    </row>
    <row r="1958" spans="1:41" s="51" customFormat="1" ht="13.5">
      <c r="A1958" s="51">
        <v>41057</v>
      </c>
      <c r="B1958" s="117" t="s">
        <v>3982</v>
      </c>
      <c r="C1958" s="51" t="s">
        <v>4808</v>
      </c>
      <c r="D1958" s="45">
        <v>1</v>
      </c>
      <c r="E1958" s="45">
        <v>2</v>
      </c>
      <c r="F1958" s="45">
        <v>1</v>
      </c>
      <c r="G1958" s="45">
        <v>1</v>
      </c>
      <c r="H1958" s="45">
        <v>0</v>
      </c>
      <c r="I1958" s="51">
        <v>95000</v>
      </c>
      <c r="J1958" s="51">
        <v>95000</v>
      </c>
      <c r="K1958" s="75">
        <v>1000</v>
      </c>
      <c r="L1958" s="51">
        <v>3</v>
      </c>
      <c r="M1958" s="51">
        <v>42</v>
      </c>
      <c r="N1958" s="51">
        <v>10</v>
      </c>
      <c r="O1958" s="75">
        <v>10</v>
      </c>
      <c r="P1958" s="75">
        <v>0</v>
      </c>
      <c r="Q1958" s="51">
        <v>3</v>
      </c>
      <c r="R1958" s="51">
        <v>6</v>
      </c>
      <c r="S1958" s="51">
        <v>50</v>
      </c>
      <c r="T1958" s="51">
        <v>50</v>
      </c>
      <c r="U1958" s="60">
        <v>0</v>
      </c>
      <c r="V1958" s="45">
        <v>0</v>
      </c>
      <c r="W1958" s="45">
        <v>0</v>
      </c>
      <c r="X1958" s="45">
        <v>0</v>
      </c>
      <c r="Y1958" s="45">
        <v>0</v>
      </c>
      <c r="Z1958" s="60">
        <v>0</v>
      </c>
      <c r="AA1958" s="60">
        <v>0</v>
      </c>
      <c r="AB1958" s="60">
        <v>0</v>
      </c>
      <c r="AC1958" s="60">
        <v>0</v>
      </c>
      <c r="AD1958" s="60">
        <v>0</v>
      </c>
      <c r="AE1958" s="60">
        <v>0</v>
      </c>
      <c r="AF1958" s="51">
        <v>95000</v>
      </c>
      <c r="AG1958" s="51">
        <v>95000</v>
      </c>
      <c r="AH1958" s="51">
        <v>10</v>
      </c>
      <c r="AI1958" s="51">
        <v>10</v>
      </c>
      <c r="AJ1958" s="51">
        <v>50</v>
      </c>
      <c r="AK1958" s="51">
        <v>50</v>
      </c>
      <c r="AL1958" s="51">
        <v>0</v>
      </c>
      <c r="AM1958" s="51">
        <v>0</v>
      </c>
      <c r="AN1958" s="51">
        <v>0</v>
      </c>
      <c r="AO1958" s="51">
        <v>0</v>
      </c>
    </row>
    <row r="1959" spans="1:41" s="51" customFormat="1" ht="13.5">
      <c r="A1959" s="51">
        <v>41058</v>
      </c>
      <c r="B1959" s="117" t="s">
        <v>4015</v>
      </c>
      <c r="C1959" s="51" t="s">
        <v>4809</v>
      </c>
      <c r="D1959" s="45">
        <v>1</v>
      </c>
      <c r="E1959" s="45">
        <v>2</v>
      </c>
      <c r="F1959" s="45">
        <v>1</v>
      </c>
      <c r="G1959" s="45">
        <v>1</v>
      </c>
      <c r="H1959" s="45">
        <v>0</v>
      </c>
      <c r="I1959" s="51">
        <v>95000</v>
      </c>
      <c r="J1959" s="51">
        <v>95000</v>
      </c>
      <c r="K1959" s="75">
        <v>1000</v>
      </c>
      <c r="L1959" s="51">
        <v>3</v>
      </c>
      <c r="M1959" s="51">
        <v>42</v>
      </c>
      <c r="N1959" s="51">
        <v>10</v>
      </c>
      <c r="O1959" s="75">
        <v>10</v>
      </c>
      <c r="P1959" s="75">
        <v>0</v>
      </c>
      <c r="Q1959" s="51">
        <v>3</v>
      </c>
      <c r="R1959" s="51">
        <v>6</v>
      </c>
      <c r="S1959" s="51">
        <v>50</v>
      </c>
      <c r="T1959" s="51">
        <v>50</v>
      </c>
      <c r="U1959" s="60">
        <v>0</v>
      </c>
      <c r="V1959" s="45">
        <v>0</v>
      </c>
      <c r="W1959" s="45">
        <v>0</v>
      </c>
      <c r="X1959" s="45">
        <v>0</v>
      </c>
      <c r="Y1959" s="45">
        <v>0</v>
      </c>
      <c r="Z1959" s="60">
        <v>0</v>
      </c>
      <c r="AA1959" s="60">
        <v>0</v>
      </c>
      <c r="AB1959" s="60">
        <v>0</v>
      </c>
      <c r="AC1959" s="60">
        <v>0</v>
      </c>
      <c r="AD1959" s="60">
        <v>0</v>
      </c>
      <c r="AE1959" s="60">
        <v>0</v>
      </c>
      <c r="AF1959" s="51">
        <v>95000</v>
      </c>
      <c r="AG1959" s="51">
        <v>95000</v>
      </c>
      <c r="AH1959" s="51">
        <v>10</v>
      </c>
      <c r="AI1959" s="51">
        <v>10</v>
      </c>
      <c r="AJ1959" s="51">
        <v>50</v>
      </c>
      <c r="AK1959" s="51">
        <v>50</v>
      </c>
      <c r="AL1959" s="51">
        <v>0</v>
      </c>
      <c r="AM1959" s="51">
        <v>0</v>
      </c>
      <c r="AN1959" s="51">
        <v>0</v>
      </c>
      <c r="AO1959" s="51">
        <v>0</v>
      </c>
    </row>
    <row r="1960" spans="1:41" s="51" customFormat="1" ht="13.5">
      <c r="A1960" s="51">
        <v>41059</v>
      </c>
      <c r="B1960" s="117" t="s">
        <v>3804</v>
      </c>
      <c r="C1960" s="51" t="s">
        <v>4810</v>
      </c>
      <c r="D1960" s="45">
        <v>1</v>
      </c>
      <c r="E1960" s="45">
        <v>2</v>
      </c>
      <c r="F1960" s="45">
        <v>1</v>
      </c>
      <c r="G1960" s="45">
        <v>1</v>
      </c>
      <c r="H1960" s="45">
        <v>0</v>
      </c>
      <c r="I1960" s="51">
        <v>95000</v>
      </c>
      <c r="J1960" s="51">
        <v>95000</v>
      </c>
      <c r="K1960" s="75">
        <v>1000</v>
      </c>
      <c r="L1960" s="51">
        <v>3</v>
      </c>
      <c r="M1960" s="51">
        <v>42</v>
      </c>
      <c r="N1960" s="51">
        <v>10</v>
      </c>
      <c r="O1960" s="75">
        <v>10</v>
      </c>
      <c r="P1960" s="75">
        <v>0</v>
      </c>
      <c r="Q1960" s="51">
        <v>3</v>
      </c>
      <c r="R1960" s="51">
        <v>6</v>
      </c>
      <c r="S1960" s="51">
        <v>50</v>
      </c>
      <c r="T1960" s="51">
        <v>50</v>
      </c>
      <c r="U1960" s="60">
        <v>0</v>
      </c>
      <c r="V1960" s="45">
        <v>0</v>
      </c>
      <c r="W1960" s="45">
        <v>0</v>
      </c>
      <c r="X1960" s="45">
        <v>0</v>
      </c>
      <c r="Y1960" s="45">
        <v>0</v>
      </c>
      <c r="Z1960" s="60">
        <v>0</v>
      </c>
      <c r="AA1960" s="60">
        <v>0</v>
      </c>
      <c r="AB1960" s="60">
        <v>0</v>
      </c>
      <c r="AC1960" s="60">
        <v>0</v>
      </c>
      <c r="AD1960" s="60">
        <v>0</v>
      </c>
      <c r="AE1960" s="60">
        <v>0</v>
      </c>
      <c r="AF1960" s="51">
        <v>95000</v>
      </c>
      <c r="AG1960" s="51">
        <v>95000</v>
      </c>
      <c r="AH1960" s="51">
        <v>10</v>
      </c>
      <c r="AI1960" s="51">
        <v>10</v>
      </c>
      <c r="AJ1960" s="51">
        <v>50</v>
      </c>
      <c r="AK1960" s="51">
        <v>50</v>
      </c>
      <c r="AL1960" s="51">
        <v>0</v>
      </c>
      <c r="AM1960" s="51">
        <v>0</v>
      </c>
      <c r="AN1960" s="51">
        <v>0</v>
      </c>
      <c r="AO1960" s="51">
        <v>0</v>
      </c>
    </row>
    <row r="1961" spans="1:41" s="51" customFormat="1" ht="13.5">
      <c r="A1961" s="51">
        <v>41060</v>
      </c>
      <c r="B1961" s="117" t="s">
        <v>4811</v>
      </c>
      <c r="C1961" s="51" t="s">
        <v>4781</v>
      </c>
      <c r="D1961" s="45">
        <v>1</v>
      </c>
      <c r="E1961" s="45">
        <v>2</v>
      </c>
      <c r="F1961" s="45">
        <v>1</v>
      </c>
      <c r="G1961" s="45">
        <v>1</v>
      </c>
      <c r="H1961" s="45">
        <v>0</v>
      </c>
      <c r="I1961" s="51">
        <v>100000</v>
      </c>
      <c r="J1961" s="51">
        <v>100000</v>
      </c>
      <c r="K1961" s="75">
        <v>1000</v>
      </c>
      <c r="L1961" s="51">
        <v>3</v>
      </c>
      <c r="M1961" s="51">
        <v>42</v>
      </c>
      <c r="N1961" s="51">
        <v>10</v>
      </c>
      <c r="O1961" s="75">
        <v>10</v>
      </c>
      <c r="P1961" s="75">
        <v>0</v>
      </c>
      <c r="Q1961" s="51">
        <v>3</v>
      </c>
      <c r="R1961" s="51">
        <v>6</v>
      </c>
      <c r="S1961" s="51">
        <v>50</v>
      </c>
      <c r="T1961" s="51">
        <v>50</v>
      </c>
      <c r="U1961" s="60">
        <v>0</v>
      </c>
      <c r="V1961" s="45">
        <v>0</v>
      </c>
      <c r="W1961" s="45">
        <v>0</v>
      </c>
      <c r="X1961" s="45">
        <v>0</v>
      </c>
      <c r="Y1961" s="45">
        <v>0</v>
      </c>
      <c r="Z1961" s="60">
        <v>0</v>
      </c>
      <c r="AA1961" s="60">
        <v>0</v>
      </c>
      <c r="AB1961" s="60">
        <v>0</v>
      </c>
      <c r="AC1961" s="60">
        <v>0</v>
      </c>
      <c r="AD1961" s="60">
        <v>0</v>
      </c>
      <c r="AE1961" s="60">
        <v>0</v>
      </c>
      <c r="AF1961" s="51">
        <v>100000</v>
      </c>
      <c r="AG1961" s="51">
        <v>100000</v>
      </c>
      <c r="AH1961" s="51">
        <v>10</v>
      </c>
      <c r="AI1961" s="51">
        <v>10</v>
      </c>
      <c r="AJ1961" s="51">
        <v>50</v>
      </c>
      <c r="AK1961" s="51">
        <v>50</v>
      </c>
      <c r="AL1961" s="51">
        <v>0</v>
      </c>
      <c r="AM1961" s="51">
        <v>0</v>
      </c>
      <c r="AN1961" s="51">
        <v>0</v>
      </c>
      <c r="AO1961" s="51">
        <v>0</v>
      </c>
    </row>
    <row r="1962" spans="1:41" s="51" customFormat="1" ht="13.5">
      <c r="A1962" s="51">
        <v>41061</v>
      </c>
      <c r="B1962" s="117" t="s">
        <v>4047</v>
      </c>
      <c r="C1962" s="51" t="s">
        <v>4751</v>
      </c>
      <c r="D1962" s="45">
        <v>1</v>
      </c>
      <c r="E1962" s="45">
        <v>2</v>
      </c>
      <c r="F1962" s="45">
        <v>1</v>
      </c>
      <c r="G1962" s="45">
        <v>1</v>
      </c>
      <c r="H1962" s="45">
        <v>0</v>
      </c>
      <c r="I1962" s="51">
        <v>100000</v>
      </c>
      <c r="J1962" s="51">
        <v>100000</v>
      </c>
      <c r="K1962" s="75">
        <v>1000</v>
      </c>
      <c r="L1962" s="51">
        <v>3</v>
      </c>
      <c r="M1962" s="51">
        <v>42</v>
      </c>
      <c r="N1962" s="51">
        <v>10</v>
      </c>
      <c r="O1962" s="75">
        <v>10</v>
      </c>
      <c r="P1962" s="75">
        <v>0</v>
      </c>
      <c r="Q1962" s="51">
        <v>3</v>
      </c>
      <c r="R1962" s="51">
        <v>6</v>
      </c>
      <c r="S1962" s="51">
        <v>50</v>
      </c>
      <c r="T1962" s="51">
        <v>50</v>
      </c>
      <c r="U1962" s="60">
        <v>0</v>
      </c>
      <c r="V1962" s="45">
        <v>0</v>
      </c>
      <c r="W1962" s="45">
        <v>0</v>
      </c>
      <c r="X1962" s="45">
        <v>0</v>
      </c>
      <c r="Y1962" s="45">
        <v>0</v>
      </c>
      <c r="Z1962" s="60">
        <v>0</v>
      </c>
      <c r="AA1962" s="60">
        <v>0</v>
      </c>
      <c r="AB1962" s="60">
        <v>0</v>
      </c>
      <c r="AC1962" s="60">
        <v>0</v>
      </c>
      <c r="AD1962" s="60">
        <v>0</v>
      </c>
      <c r="AE1962" s="60">
        <v>0</v>
      </c>
      <c r="AF1962" s="51">
        <v>100000</v>
      </c>
      <c r="AG1962" s="51">
        <v>100000</v>
      </c>
      <c r="AH1962" s="51">
        <v>10</v>
      </c>
      <c r="AI1962" s="51">
        <v>10</v>
      </c>
      <c r="AJ1962" s="51">
        <v>50</v>
      </c>
      <c r="AK1962" s="51">
        <v>50</v>
      </c>
      <c r="AL1962" s="51">
        <v>0</v>
      </c>
      <c r="AM1962" s="51">
        <v>0</v>
      </c>
      <c r="AN1962" s="51">
        <v>0</v>
      </c>
      <c r="AO1962" s="51">
        <v>0</v>
      </c>
    </row>
    <row r="1963" spans="1:41" s="51" customFormat="1" ht="13.5">
      <c r="A1963" s="51">
        <v>41062</v>
      </c>
      <c r="B1963" s="117" t="s">
        <v>4077</v>
      </c>
      <c r="C1963" s="51" t="s">
        <v>4812</v>
      </c>
      <c r="D1963" s="45">
        <v>1</v>
      </c>
      <c r="E1963" s="45">
        <v>2</v>
      </c>
      <c r="F1963" s="45">
        <v>1</v>
      </c>
      <c r="G1963" s="45">
        <v>1</v>
      </c>
      <c r="H1963" s="45">
        <v>0</v>
      </c>
      <c r="I1963" s="51">
        <v>100000</v>
      </c>
      <c r="J1963" s="51">
        <v>100000</v>
      </c>
      <c r="K1963" s="75">
        <v>1000</v>
      </c>
      <c r="L1963" s="51">
        <v>3</v>
      </c>
      <c r="M1963" s="51">
        <v>42</v>
      </c>
      <c r="N1963" s="51">
        <v>10</v>
      </c>
      <c r="O1963" s="75">
        <v>10</v>
      </c>
      <c r="P1963" s="75">
        <v>0</v>
      </c>
      <c r="Q1963" s="51">
        <v>3</v>
      </c>
      <c r="R1963" s="51">
        <v>6</v>
      </c>
      <c r="S1963" s="51">
        <v>50</v>
      </c>
      <c r="T1963" s="51">
        <v>50</v>
      </c>
      <c r="U1963" s="60">
        <v>0</v>
      </c>
      <c r="V1963" s="45">
        <v>0</v>
      </c>
      <c r="W1963" s="45">
        <v>0</v>
      </c>
      <c r="X1963" s="45">
        <v>0</v>
      </c>
      <c r="Y1963" s="45">
        <v>0</v>
      </c>
      <c r="Z1963" s="60">
        <v>0</v>
      </c>
      <c r="AA1963" s="60">
        <v>0</v>
      </c>
      <c r="AB1963" s="60">
        <v>0</v>
      </c>
      <c r="AC1963" s="60">
        <v>0</v>
      </c>
      <c r="AD1963" s="60">
        <v>0</v>
      </c>
      <c r="AE1963" s="60">
        <v>0</v>
      </c>
      <c r="AF1963" s="51">
        <v>100000</v>
      </c>
      <c r="AG1963" s="51">
        <v>100000</v>
      </c>
      <c r="AH1963" s="51">
        <v>10</v>
      </c>
      <c r="AI1963" s="51">
        <v>10</v>
      </c>
      <c r="AJ1963" s="51">
        <v>50</v>
      </c>
      <c r="AK1963" s="51">
        <v>50</v>
      </c>
      <c r="AL1963" s="51">
        <v>0</v>
      </c>
      <c r="AM1963" s="51">
        <v>0</v>
      </c>
      <c r="AN1963" s="51">
        <v>0</v>
      </c>
      <c r="AO1963" s="51">
        <v>0</v>
      </c>
    </row>
    <row r="1964" spans="1:41" s="51" customFormat="1" ht="13.5">
      <c r="A1964" s="51">
        <v>41063</v>
      </c>
      <c r="B1964" s="117" t="s">
        <v>4109</v>
      </c>
      <c r="C1964" s="51" t="s">
        <v>4813</v>
      </c>
      <c r="D1964" s="45">
        <v>1</v>
      </c>
      <c r="E1964" s="45">
        <v>2</v>
      </c>
      <c r="F1964" s="45">
        <v>1</v>
      </c>
      <c r="G1964" s="45">
        <v>1</v>
      </c>
      <c r="H1964" s="45">
        <v>0</v>
      </c>
      <c r="I1964" s="51">
        <v>105000</v>
      </c>
      <c r="J1964" s="51">
        <v>105000</v>
      </c>
      <c r="K1964" s="75">
        <v>1000</v>
      </c>
      <c r="L1964" s="51">
        <v>3</v>
      </c>
      <c r="M1964" s="51">
        <v>42</v>
      </c>
      <c r="N1964" s="51">
        <v>10</v>
      </c>
      <c r="O1964" s="75">
        <v>10</v>
      </c>
      <c r="P1964" s="75">
        <v>0</v>
      </c>
      <c r="Q1964" s="51">
        <v>3</v>
      </c>
      <c r="R1964" s="51">
        <v>6</v>
      </c>
      <c r="S1964" s="51">
        <v>50</v>
      </c>
      <c r="T1964" s="51">
        <v>50</v>
      </c>
      <c r="U1964" s="60">
        <v>0</v>
      </c>
      <c r="V1964" s="45">
        <v>0</v>
      </c>
      <c r="W1964" s="45">
        <v>0</v>
      </c>
      <c r="X1964" s="45">
        <v>0</v>
      </c>
      <c r="Y1964" s="45">
        <v>0</v>
      </c>
      <c r="Z1964" s="60">
        <v>0</v>
      </c>
      <c r="AA1964" s="60">
        <v>0</v>
      </c>
      <c r="AB1964" s="60">
        <v>0</v>
      </c>
      <c r="AC1964" s="60">
        <v>0</v>
      </c>
      <c r="AD1964" s="60">
        <v>0</v>
      </c>
      <c r="AE1964" s="60">
        <v>0</v>
      </c>
      <c r="AF1964" s="51">
        <v>105000</v>
      </c>
      <c r="AG1964" s="51">
        <v>105000</v>
      </c>
      <c r="AH1964" s="51">
        <v>10</v>
      </c>
      <c r="AI1964" s="51">
        <v>10</v>
      </c>
      <c r="AJ1964" s="51">
        <v>50</v>
      </c>
      <c r="AK1964" s="51">
        <v>50</v>
      </c>
      <c r="AL1964" s="51">
        <v>0</v>
      </c>
      <c r="AM1964" s="51">
        <v>0</v>
      </c>
      <c r="AN1964" s="51">
        <v>0</v>
      </c>
      <c r="AO1964" s="51">
        <v>0</v>
      </c>
    </row>
    <row r="1965" spans="1:41" s="51" customFormat="1" ht="13.5">
      <c r="A1965" s="51">
        <v>41064</v>
      </c>
      <c r="B1965" s="117" t="s">
        <v>4201</v>
      </c>
      <c r="C1965" s="51" t="s">
        <v>4814</v>
      </c>
      <c r="D1965" s="45">
        <v>1</v>
      </c>
      <c r="E1965" s="45">
        <v>2</v>
      </c>
      <c r="F1965" s="45">
        <v>1</v>
      </c>
      <c r="G1965" s="45">
        <v>1</v>
      </c>
      <c r="H1965" s="45">
        <v>0</v>
      </c>
      <c r="I1965" s="51">
        <v>105000</v>
      </c>
      <c r="J1965" s="51">
        <v>105000</v>
      </c>
      <c r="K1965" s="75">
        <v>1000</v>
      </c>
      <c r="L1965" s="51">
        <v>3</v>
      </c>
      <c r="M1965" s="51">
        <v>42</v>
      </c>
      <c r="N1965" s="51">
        <v>10</v>
      </c>
      <c r="O1965" s="75">
        <v>10</v>
      </c>
      <c r="P1965" s="75">
        <v>0</v>
      </c>
      <c r="Q1965" s="51">
        <v>3</v>
      </c>
      <c r="R1965" s="51">
        <v>6</v>
      </c>
      <c r="S1965" s="51">
        <v>50</v>
      </c>
      <c r="T1965" s="51">
        <v>50</v>
      </c>
      <c r="U1965" s="60">
        <v>0</v>
      </c>
      <c r="V1965" s="45">
        <v>0</v>
      </c>
      <c r="W1965" s="45">
        <v>0</v>
      </c>
      <c r="X1965" s="45">
        <v>0</v>
      </c>
      <c r="Y1965" s="45">
        <v>0</v>
      </c>
      <c r="Z1965" s="60">
        <v>0</v>
      </c>
      <c r="AA1965" s="60">
        <v>0</v>
      </c>
      <c r="AB1965" s="60">
        <v>0</v>
      </c>
      <c r="AC1965" s="60">
        <v>0</v>
      </c>
      <c r="AD1965" s="60">
        <v>0</v>
      </c>
      <c r="AE1965" s="60">
        <v>0</v>
      </c>
      <c r="AF1965" s="51">
        <v>105000</v>
      </c>
      <c r="AG1965" s="51">
        <v>105000</v>
      </c>
      <c r="AH1965" s="51">
        <v>10</v>
      </c>
      <c r="AI1965" s="51">
        <v>10</v>
      </c>
      <c r="AJ1965" s="51">
        <v>50</v>
      </c>
      <c r="AK1965" s="51">
        <v>50</v>
      </c>
      <c r="AL1965" s="51">
        <v>0</v>
      </c>
      <c r="AM1965" s="51">
        <v>0</v>
      </c>
      <c r="AN1965" s="51">
        <v>0</v>
      </c>
      <c r="AO1965" s="51">
        <v>0</v>
      </c>
    </row>
    <row r="1966" spans="1:41" s="51" customFormat="1" ht="13.5">
      <c r="A1966" s="51">
        <v>41065</v>
      </c>
      <c r="B1966" s="117" t="s">
        <v>4162</v>
      </c>
      <c r="C1966" s="51" t="s">
        <v>4815</v>
      </c>
      <c r="D1966" s="45">
        <v>1</v>
      </c>
      <c r="E1966" s="45">
        <v>2</v>
      </c>
      <c r="F1966" s="45">
        <v>1</v>
      </c>
      <c r="G1966" s="45">
        <v>1</v>
      </c>
      <c r="H1966" s="45">
        <v>0</v>
      </c>
      <c r="I1966" s="51">
        <v>105000</v>
      </c>
      <c r="J1966" s="51">
        <v>105000</v>
      </c>
      <c r="K1966" s="75">
        <v>1000</v>
      </c>
      <c r="L1966" s="51">
        <v>3</v>
      </c>
      <c r="M1966" s="51">
        <v>42</v>
      </c>
      <c r="N1966" s="51">
        <v>10</v>
      </c>
      <c r="O1966" s="75">
        <v>10</v>
      </c>
      <c r="P1966" s="75">
        <v>0</v>
      </c>
      <c r="Q1966" s="51">
        <v>3</v>
      </c>
      <c r="R1966" s="51">
        <v>6</v>
      </c>
      <c r="S1966" s="51">
        <v>50</v>
      </c>
      <c r="T1966" s="51">
        <v>50</v>
      </c>
      <c r="U1966" s="60">
        <v>0</v>
      </c>
      <c r="V1966" s="45">
        <v>0</v>
      </c>
      <c r="W1966" s="45">
        <v>0</v>
      </c>
      <c r="X1966" s="45">
        <v>0</v>
      </c>
      <c r="Y1966" s="45">
        <v>0</v>
      </c>
      <c r="Z1966" s="60">
        <v>0</v>
      </c>
      <c r="AA1966" s="60">
        <v>0</v>
      </c>
      <c r="AB1966" s="60">
        <v>0</v>
      </c>
      <c r="AC1966" s="60">
        <v>0</v>
      </c>
      <c r="AD1966" s="60">
        <v>0</v>
      </c>
      <c r="AE1966" s="60">
        <v>0</v>
      </c>
      <c r="AF1966" s="51">
        <v>105000</v>
      </c>
      <c r="AG1966" s="51">
        <v>105000</v>
      </c>
      <c r="AH1966" s="51">
        <v>10</v>
      </c>
      <c r="AI1966" s="51">
        <v>10</v>
      </c>
      <c r="AJ1966" s="51">
        <v>50</v>
      </c>
      <c r="AK1966" s="51">
        <v>50</v>
      </c>
      <c r="AL1966" s="51">
        <v>0</v>
      </c>
      <c r="AM1966" s="51">
        <v>0</v>
      </c>
      <c r="AN1966" s="51">
        <v>0</v>
      </c>
      <c r="AO1966" s="51">
        <v>0</v>
      </c>
    </row>
    <row r="1967" spans="1:41" s="51" customFormat="1" ht="13.5">
      <c r="A1967" s="51">
        <v>41066</v>
      </c>
      <c r="B1967" s="117" t="s">
        <v>3809</v>
      </c>
      <c r="C1967" s="51" t="s">
        <v>4816</v>
      </c>
      <c r="D1967" s="45">
        <v>1</v>
      </c>
      <c r="E1967" s="45">
        <v>2</v>
      </c>
      <c r="F1967" s="45">
        <v>1</v>
      </c>
      <c r="G1967" s="45">
        <v>1</v>
      </c>
      <c r="H1967" s="45">
        <v>0</v>
      </c>
      <c r="I1967" s="51">
        <v>110000</v>
      </c>
      <c r="J1967" s="51">
        <v>110000</v>
      </c>
      <c r="K1967" s="75">
        <v>1000</v>
      </c>
      <c r="L1967" s="51">
        <v>3</v>
      </c>
      <c r="M1967" s="51">
        <v>42</v>
      </c>
      <c r="N1967" s="51">
        <v>10</v>
      </c>
      <c r="O1967" s="75">
        <v>10</v>
      </c>
      <c r="P1967" s="75">
        <v>0</v>
      </c>
      <c r="Q1967" s="51">
        <v>3</v>
      </c>
      <c r="R1967" s="51">
        <v>6</v>
      </c>
      <c r="S1967" s="51">
        <v>50</v>
      </c>
      <c r="T1967" s="51">
        <v>50</v>
      </c>
      <c r="U1967" s="60">
        <v>0</v>
      </c>
      <c r="V1967" s="45">
        <v>0</v>
      </c>
      <c r="W1967" s="45">
        <v>0</v>
      </c>
      <c r="X1967" s="45">
        <v>0</v>
      </c>
      <c r="Y1967" s="45">
        <v>0</v>
      </c>
      <c r="Z1967" s="60">
        <v>0</v>
      </c>
      <c r="AA1967" s="60">
        <v>0</v>
      </c>
      <c r="AB1967" s="60">
        <v>0</v>
      </c>
      <c r="AC1967" s="60">
        <v>0</v>
      </c>
      <c r="AD1967" s="60">
        <v>0</v>
      </c>
      <c r="AE1967" s="60">
        <v>0</v>
      </c>
      <c r="AF1967" s="51">
        <v>110000</v>
      </c>
      <c r="AG1967" s="51">
        <v>110000</v>
      </c>
      <c r="AH1967" s="51">
        <v>10</v>
      </c>
      <c r="AI1967" s="51">
        <v>10</v>
      </c>
      <c r="AJ1967" s="51">
        <v>50</v>
      </c>
      <c r="AK1967" s="51">
        <v>50</v>
      </c>
      <c r="AL1967" s="51">
        <v>0</v>
      </c>
      <c r="AM1967" s="51">
        <v>0</v>
      </c>
      <c r="AN1967" s="51">
        <v>0</v>
      </c>
      <c r="AO1967" s="51">
        <v>0</v>
      </c>
    </row>
    <row r="1968" spans="1:41" s="51" customFormat="1" ht="13.5">
      <c r="A1968" s="51">
        <v>41067</v>
      </c>
      <c r="B1968" s="117" t="s">
        <v>4111</v>
      </c>
      <c r="C1968" s="51" t="s">
        <v>4817</v>
      </c>
      <c r="D1968" s="45">
        <v>1</v>
      </c>
      <c r="E1968" s="45">
        <v>2</v>
      </c>
      <c r="F1968" s="45">
        <v>1</v>
      </c>
      <c r="G1968" s="45">
        <v>1</v>
      </c>
      <c r="H1968" s="45">
        <v>0</v>
      </c>
      <c r="I1968" s="51">
        <v>110000</v>
      </c>
      <c r="J1968" s="51">
        <v>110000</v>
      </c>
      <c r="K1968" s="75">
        <v>1000</v>
      </c>
      <c r="L1968" s="51">
        <v>3</v>
      </c>
      <c r="M1968" s="51">
        <v>42</v>
      </c>
      <c r="N1968" s="51">
        <v>10</v>
      </c>
      <c r="O1968" s="75">
        <v>10</v>
      </c>
      <c r="P1968" s="75">
        <v>0</v>
      </c>
      <c r="Q1968" s="51">
        <v>3</v>
      </c>
      <c r="R1968" s="51">
        <v>6</v>
      </c>
      <c r="S1968" s="51">
        <v>50</v>
      </c>
      <c r="T1968" s="51">
        <v>50</v>
      </c>
      <c r="U1968" s="60">
        <v>0</v>
      </c>
      <c r="V1968" s="45">
        <v>0</v>
      </c>
      <c r="W1968" s="45">
        <v>0</v>
      </c>
      <c r="X1968" s="45">
        <v>0</v>
      </c>
      <c r="Y1968" s="45">
        <v>0</v>
      </c>
      <c r="Z1968" s="60">
        <v>0</v>
      </c>
      <c r="AA1968" s="60">
        <v>0</v>
      </c>
      <c r="AB1968" s="60">
        <v>0</v>
      </c>
      <c r="AC1968" s="60">
        <v>0</v>
      </c>
      <c r="AD1968" s="60">
        <v>0</v>
      </c>
      <c r="AE1968" s="60">
        <v>0</v>
      </c>
      <c r="AF1968" s="51">
        <v>110000</v>
      </c>
      <c r="AG1968" s="51">
        <v>110000</v>
      </c>
      <c r="AH1968" s="51">
        <v>10</v>
      </c>
      <c r="AI1968" s="51">
        <v>10</v>
      </c>
      <c r="AJ1968" s="51">
        <v>50</v>
      </c>
      <c r="AK1968" s="51">
        <v>50</v>
      </c>
      <c r="AL1968" s="51">
        <v>0</v>
      </c>
      <c r="AM1968" s="51">
        <v>0</v>
      </c>
      <c r="AN1968" s="51">
        <v>0</v>
      </c>
      <c r="AO1968" s="51">
        <v>0</v>
      </c>
    </row>
    <row r="1969" spans="1:41" s="51" customFormat="1">
      <c r="A1969" s="51">
        <v>41068</v>
      </c>
      <c r="B1969" s="51" t="s">
        <v>4818</v>
      </c>
      <c r="C1969" s="51" t="s">
        <v>4780</v>
      </c>
      <c r="D1969" s="45">
        <v>1</v>
      </c>
      <c r="E1969" s="45">
        <v>2</v>
      </c>
      <c r="F1969" s="45">
        <v>1</v>
      </c>
      <c r="G1969" s="45">
        <v>1</v>
      </c>
      <c r="H1969" s="45">
        <v>0</v>
      </c>
      <c r="I1969" s="51">
        <v>110000</v>
      </c>
      <c r="J1969" s="51">
        <v>110000</v>
      </c>
      <c r="K1969" s="75">
        <v>1000</v>
      </c>
      <c r="L1969" s="51">
        <v>3</v>
      </c>
      <c r="M1969" s="51">
        <v>42</v>
      </c>
      <c r="N1969" s="51">
        <v>10</v>
      </c>
      <c r="O1969" s="75">
        <v>10</v>
      </c>
      <c r="P1969" s="75">
        <v>0</v>
      </c>
      <c r="Q1969" s="51">
        <v>3</v>
      </c>
      <c r="R1969" s="51">
        <v>6</v>
      </c>
      <c r="S1969" s="51">
        <v>50</v>
      </c>
      <c r="T1969" s="51">
        <v>50</v>
      </c>
      <c r="U1969" s="60">
        <v>0</v>
      </c>
      <c r="V1969" s="45">
        <v>0</v>
      </c>
      <c r="W1969" s="45">
        <v>0</v>
      </c>
      <c r="X1969" s="45">
        <v>0</v>
      </c>
      <c r="Y1969" s="45">
        <v>0</v>
      </c>
      <c r="Z1969" s="60">
        <v>0</v>
      </c>
      <c r="AA1969" s="60">
        <v>0</v>
      </c>
      <c r="AB1969" s="60">
        <v>0</v>
      </c>
      <c r="AC1969" s="60">
        <v>0</v>
      </c>
      <c r="AD1969" s="60">
        <v>0</v>
      </c>
      <c r="AE1969" s="60">
        <v>0</v>
      </c>
      <c r="AF1969" s="51">
        <v>110000</v>
      </c>
      <c r="AG1969" s="51">
        <v>110000</v>
      </c>
      <c r="AH1969" s="51">
        <v>10</v>
      </c>
      <c r="AI1969" s="51">
        <v>10</v>
      </c>
      <c r="AJ1969" s="51">
        <v>50</v>
      </c>
      <c r="AK1969" s="51">
        <v>50</v>
      </c>
      <c r="AL1969" s="51">
        <v>0</v>
      </c>
      <c r="AM1969" s="51">
        <v>0</v>
      </c>
      <c r="AN1969" s="51">
        <v>0</v>
      </c>
      <c r="AO1969" s="51">
        <v>0</v>
      </c>
    </row>
    <row r="1970" spans="1:41">
      <c r="A1970" s="51">
        <v>41069</v>
      </c>
      <c r="B1970" s="45" t="s">
        <v>4819</v>
      </c>
      <c r="C1970" s="51" t="s">
        <v>4815</v>
      </c>
      <c r="D1970" s="45">
        <v>1</v>
      </c>
      <c r="E1970" s="45">
        <v>2</v>
      </c>
      <c r="F1970" s="45">
        <v>1</v>
      </c>
      <c r="G1970" s="45">
        <v>1</v>
      </c>
      <c r="H1970" s="45">
        <v>0</v>
      </c>
      <c r="I1970" s="51">
        <v>115000</v>
      </c>
      <c r="J1970" s="51">
        <v>115000</v>
      </c>
      <c r="K1970" s="75">
        <v>1000</v>
      </c>
      <c r="L1970" s="51">
        <v>3</v>
      </c>
      <c r="M1970" s="51">
        <v>42</v>
      </c>
      <c r="N1970" s="51">
        <v>10</v>
      </c>
      <c r="O1970" s="75">
        <v>10</v>
      </c>
      <c r="P1970" s="75">
        <v>0</v>
      </c>
      <c r="Q1970" s="51">
        <v>3</v>
      </c>
      <c r="R1970" s="51">
        <v>6</v>
      </c>
      <c r="S1970" s="51">
        <v>50</v>
      </c>
      <c r="T1970" s="51">
        <v>50</v>
      </c>
      <c r="U1970" s="60">
        <v>0</v>
      </c>
      <c r="V1970" s="45">
        <v>0</v>
      </c>
      <c r="W1970" s="45">
        <v>0</v>
      </c>
      <c r="X1970" s="45">
        <v>0</v>
      </c>
      <c r="Y1970" s="45">
        <v>0</v>
      </c>
      <c r="Z1970" s="60">
        <v>0</v>
      </c>
      <c r="AA1970" s="60">
        <v>0</v>
      </c>
      <c r="AB1970" s="60">
        <v>0</v>
      </c>
      <c r="AC1970" s="60">
        <v>0</v>
      </c>
      <c r="AD1970" s="60">
        <v>0</v>
      </c>
      <c r="AE1970" s="60">
        <v>0</v>
      </c>
      <c r="AF1970" s="45">
        <v>115000</v>
      </c>
      <c r="AG1970" s="45">
        <v>115000</v>
      </c>
      <c r="AH1970" s="45">
        <v>10</v>
      </c>
      <c r="AI1970" s="45">
        <v>10</v>
      </c>
      <c r="AJ1970" s="45">
        <v>50</v>
      </c>
      <c r="AK1970" s="45">
        <v>50</v>
      </c>
      <c r="AL1970" s="45">
        <v>0</v>
      </c>
      <c r="AM1970" s="45">
        <v>0</v>
      </c>
      <c r="AN1970" s="45">
        <v>0</v>
      </c>
      <c r="AO1970" s="45">
        <v>0</v>
      </c>
    </row>
    <row r="1971" spans="1:41" ht="13.5">
      <c r="A1971" s="51">
        <v>41070</v>
      </c>
      <c r="B1971" s="117" t="s">
        <v>3979</v>
      </c>
      <c r="C1971" s="51" t="s">
        <v>4820</v>
      </c>
      <c r="D1971" s="45">
        <v>1</v>
      </c>
      <c r="E1971" s="45">
        <v>2</v>
      </c>
      <c r="F1971" s="45">
        <v>1</v>
      </c>
      <c r="G1971" s="45">
        <v>1</v>
      </c>
      <c r="H1971" s="45">
        <v>0</v>
      </c>
      <c r="I1971" s="51">
        <v>115000</v>
      </c>
      <c r="J1971" s="51">
        <v>115000</v>
      </c>
      <c r="K1971" s="75">
        <v>1000</v>
      </c>
      <c r="L1971" s="51">
        <v>3</v>
      </c>
      <c r="M1971" s="51">
        <v>42</v>
      </c>
      <c r="N1971" s="51">
        <v>10</v>
      </c>
      <c r="O1971" s="75">
        <v>10</v>
      </c>
      <c r="P1971" s="75">
        <v>0</v>
      </c>
      <c r="Q1971" s="51">
        <v>3</v>
      </c>
      <c r="R1971" s="51">
        <v>6</v>
      </c>
      <c r="S1971" s="51">
        <v>50</v>
      </c>
      <c r="T1971" s="51">
        <v>50</v>
      </c>
      <c r="U1971" s="60">
        <v>0</v>
      </c>
      <c r="V1971" s="45">
        <v>0</v>
      </c>
      <c r="W1971" s="45">
        <v>0</v>
      </c>
      <c r="X1971" s="45">
        <v>0</v>
      </c>
      <c r="Y1971" s="45">
        <v>0</v>
      </c>
      <c r="Z1971" s="60">
        <v>0</v>
      </c>
      <c r="AA1971" s="60">
        <v>0</v>
      </c>
      <c r="AB1971" s="60">
        <v>0</v>
      </c>
      <c r="AC1971" s="60">
        <v>0</v>
      </c>
      <c r="AD1971" s="60">
        <v>0</v>
      </c>
      <c r="AE1971" s="60">
        <v>0</v>
      </c>
      <c r="AF1971" s="45">
        <v>115000</v>
      </c>
      <c r="AG1971" s="45">
        <v>115000</v>
      </c>
      <c r="AH1971" s="45">
        <v>10</v>
      </c>
      <c r="AI1971" s="45">
        <v>10</v>
      </c>
      <c r="AJ1971" s="45">
        <v>50</v>
      </c>
      <c r="AK1971" s="45">
        <v>50</v>
      </c>
      <c r="AL1971" s="45">
        <v>0</v>
      </c>
      <c r="AM1971" s="45">
        <v>0</v>
      </c>
      <c r="AN1971" s="45">
        <v>0</v>
      </c>
      <c r="AO1971" s="45">
        <v>0</v>
      </c>
    </row>
    <row r="1972" spans="1:41" ht="13.5">
      <c r="A1972" s="51">
        <v>41071</v>
      </c>
      <c r="B1972" s="117" t="s">
        <v>4131</v>
      </c>
      <c r="C1972" s="51" t="s">
        <v>4821</v>
      </c>
      <c r="D1972" s="45">
        <v>1</v>
      </c>
      <c r="E1972" s="45">
        <v>2</v>
      </c>
      <c r="F1972" s="45">
        <v>1</v>
      </c>
      <c r="G1972" s="45">
        <v>1</v>
      </c>
      <c r="H1972" s="45">
        <v>0</v>
      </c>
      <c r="I1972" s="51">
        <v>115000</v>
      </c>
      <c r="J1972" s="51">
        <v>115000</v>
      </c>
      <c r="K1972" s="75">
        <v>1000</v>
      </c>
      <c r="L1972" s="51">
        <v>3</v>
      </c>
      <c r="M1972" s="51">
        <v>42</v>
      </c>
      <c r="N1972" s="51">
        <v>10</v>
      </c>
      <c r="O1972" s="75">
        <v>10</v>
      </c>
      <c r="P1972" s="75">
        <v>0</v>
      </c>
      <c r="Q1972" s="51">
        <v>3</v>
      </c>
      <c r="R1972" s="51">
        <v>6</v>
      </c>
      <c r="S1972" s="51">
        <v>50</v>
      </c>
      <c r="T1972" s="51">
        <v>50</v>
      </c>
      <c r="U1972" s="60">
        <v>0</v>
      </c>
      <c r="V1972" s="45">
        <v>0</v>
      </c>
      <c r="W1972" s="45">
        <v>0</v>
      </c>
      <c r="X1972" s="45">
        <v>0</v>
      </c>
      <c r="Y1972" s="45">
        <v>0</v>
      </c>
      <c r="Z1972" s="60">
        <v>0</v>
      </c>
      <c r="AA1972" s="60">
        <v>0</v>
      </c>
      <c r="AB1972" s="60">
        <v>0</v>
      </c>
      <c r="AC1972" s="60">
        <v>0</v>
      </c>
      <c r="AD1972" s="60">
        <v>0</v>
      </c>
      <c r="AE1972" s="60">
        <v>0</v>
      </c>
      <c r="AF1972" s="45">
        <v>115000</v>
      </c>
      <c r="AG1972" s="45">
        <v>115000</v>
      </c>
      <c r="AH1972" s="45">
        <v>10</v>
      </c>
      <c r="AI1972" s="45">
        <v>10</v>
      </c>
      <c r="AJ1972" s="45">
        <v>50</v>
      </c>
      <c r="AK1972" s="45">
        <v>50</v>
      </c>
      <c r="AL1972" s="45">
        <v>0</v>
      </c>
      <c r="AM1972" s="45">
        <v>0</v>
      </c>
      <c r="AN1972" s="45">
        <v>0</v>
      </c>
      <c r="AO1972" s="45">
        <v>0</v>
      </c>
    </row>
    <row r="1973" spans="1:41" ht="13.5">
      <c r="A1973" s="51">
        <v>41072</v>
      </c>
      <c r="B1973" s="117" t="s">
        <v>3991</v>
      </c>
      <c r="C1973" s="51" t="s">
        <v>4822</v>
      </c>
      <c r="D1973" s="45">
        <v>1</v>
      </c>
      <c r="E1973" s="45">
        <v>2</v>
      </c>
      <c r="F1973" s="45">
        <v>1</v>
      </c>
      <c r="G1973" s="45">
        <v>1</v>
      </c>
      <c r="H1973" s="45">
        <v>0</v>
      </c>
      <c r="I1973" s="51">
        <v>120000</v>
      </c>
      <c r="J1973" s="51">
        <v>120000</v>
      </c>
      <c r="K1973" s="75">
        <v>1000</v>
      </c>
      <c r="L1973" s="51">
        <v>3</v>
      </c>
      <c r="M1973" s="51">
        <v>42</v>
      </c>
      <c r="N1973" s="51">
        <v>10</v>
      </c>
      <c r="O1973" s="75">
        <v>10</v>
      </c>
      <c r="P1973" s="75">
        <v>0</v>
      </c>
      <c r="Q1973" s="51">
        <v>3</v>
      </c>
      <c r="R1973" s="51">
        <v>6</v>
      </c>
      <c r="S1973" s="51">
        <v>50</v>
      </c>
      <c r="T1973" s="51">
        <v>50</v>
      </c>
      <c r="U1973" s="60">
        <v>0</v>
      </c>
      <c r="V1973" s="45">
        <v>0</v>
      </c>
      <c r="W1973" s="45">
        <v>0</v>
      </c>
      <c r="X1973" s="45">
        <v>0</v>
      </c>
      <c r="Y1973" s="45">
        <v>0</v>
      </c>
      <c r="Z1973" s="60">
        <v>0</v>
      </c>
      <c r="AA1973" s="60">
        <v>0</v>
      </c>
      <c r="AB1973" s="60">
        <v>0</v>
      </c>
      <c r="AC1973" s="60">
        <v>0</v>
      </c>
      <c r="AD1973" s="60">
        <v>0</v>
      </c>
      <c r="AE1973" s="60">
        <v>0</v>
      </c>
      <c r="AF1973" s="45">
        <v>120000</v>
      </c>
      <c r="AG1973" s="45">
        <v>120000</v>
      </c>
      <c r="AH1973" s="45">
        <v>10</v>
      </c>
      <c r="AI1973" s="45">
        <v>10</v>
      </c>
      <c r="AJ1973" s="45">
        <v>50</v>
      </c>
      <c r="AK1973" s="45">
        <v>50</v>
      </c>
      <c r="AL1973" s="45">
        <v>0</v>
      </c>
      <c r="AM1973" s="45">
        <v>0</v>
      </c>
      <c r="AN1973" s="45">
        <v>0</v>
      </c>
      <c r="AO1973" s="45">
        <v>0</v>
      </c>
    </row>
    <row r="1974" spans="1:41" ht="13.5">
      <c r="A1974" s="51">
        <v>41073</v>
      </c>
      <c r="B1974" s="117" t="s">
        <v>3874</v>
      </c>
      <c r="C1974" s="51" t="s">
        <v>4823</v>
      </c>
      <c r="D1974" s="45">
        <v>1</v>
      </c>
      <c r="E1974" s="45">
        <v>2</v>
      </c>
      <c r="F1974" s="45">
        <v>1</v>
      </c>
      <c r="G1974" s="45">
        <v>1</v>
      </c>
      <c r="H1974" s="45">
        <v>0</v>
      </c>
      <c r="I1974" s="51">
        <v>120000</v>
      </c>
      <c r="J1974" s="51">
        <v>120000</v>
      </c>
      <c r="K1974" s="75">
        <v>1000</v>
      </c>
      <c r="L1974" s="51">
        <v>3</v>
      </c>
      <c r="M1974" s="51">
        <v>42</v>
      </c>
      <c r="N1974" s="51">
        <v>10</v>
      </c>
      <c r="O1974" s="75">
        <v>10</v>
      </c>
      <c r="P1974" s="75">
        <v>0</v>
      </c>
      <c r="Q1974" s="51">
        <v>3</v>
      </c>
      <c r="R1974" s="51">
        <v>6</v>
      </c>
      <c r="S1974" s="51">
        <v>50</v>
      </c>
      <c r="T1974" s="51">
        <v>50</v>
      </c>
      <c r="U1974" s="60">
        <v>0</v>
      </c>
      <c r="V1974" s="45">
        <v>0</v>
      </c>
      <c r="W1974" s="45">
        <v>0</v>
      </c>
      <c r="X1974" s="45">
        <v>0</v>
      </c>
      <c r="Y1974" s="45">
        <v>0</v>
      </c>
      <c r="Z1974" s="60">
        <v>0</v>
      </c>
      <c r="AA1974" s="60">
        <v>0</v>
      </c>
      <c r="AB1974" s="60">
        <v>0</v>
      </c>
      <c r="AC1974" s="60">
        <v>0</v>
      </c>
      <c r="AD1974" s="60">
        <v>0</v>
      </c>
      <c r="AE1974" s="60">
        <v>0</v>
      </c>
      <c r="AF1974" s="45">
        <v>120000</v>
      </c>
      <c r="AG1974" s="45">
        <v>120000</v>
      </c>
      <c r="AH1974" s="45">
        <v>10</v>
      </c>
      <c r="AI1974" s="45">
        <v>10</v>
      </c>
      <c r="AJ1974" s="45">
        <v>50</v>
      </c>
      <c r="AK1974" s="45">
        <v>50</v>
      </c>
      <c r="AL1974" s="45">
        <v>0</v>
      </c>
      <c r="AM1974" s="45">
        <v>0</v>
      </c>
      <c r="AN1974" s="45">
        <v>0</v>
      </c>
      <c r="AO1974" s="45">
        <v>0</v>
      </c>
    </row>
    <row r="1975" spans="1:41" ht="13.5">
      <c r="A1975" s="51">
        <v>41074</v>
      </c>
      <c r="B1975" s="117" t="s">
        <v>4136</v>
      </c>
      <c r="C1975" s="51" t="s">
        <v>4797</v>
      </c>
      <c r="D1975" s="45">
        <v>1</v>
      </c>
      <c r="E1975" s="45">
        <v>2</v>
      </c>
      <c r="F1975" s="45">
        <v>1</v>
      </c>
      <c r="G1975" s="45">
        <v>1</v>
      </c>
      <c r="H1975" s="45">
        <v>0</v>
      </c>
      <c r="I1975" s="51">
        <v>120000</v>
      </c>
      <c r="J1975" s="51">
        <v>120000</v>
      </c>
      <c r="K1975" s="75">
        <v>1000</v>
      </c>
      <c r="L1975" s="51">
        <v>3</v>
      </c>
      <c r="M1975" s="51">
        <v>42</v>
      </c>
      <c r="N1975" s="51">
        <v>10</v>
      </c>
      <c r="O1975" s="75">
        <v>10</v>
      </c>
      <c r="P1975" s="75">
        <v>0</v>
      </c>
      <c r="Q1975" s="51">
        <v>3</v>
      </c>
      <c r="R1975" s="51">
        <v>6</v>
      </c>
      <c r="S1975" s="51">
        <v>50</v>
      </c>
      <c r="T1975" s="51">
        <v>50</v>
      </c>
      <c r="U1975" s="60">
        <v>0</v>
      </c>
      <c r="V1975" s="45">
        <v>0</v>
      </c>
      <c r="W1975" s="45">
        <v>0</v>
      </c>
      <c r="X1975" s="45">
        <v>0</v>
      </c>
      <c r="Y1975" s="45">
        <v>0</v>
      </c>
      <c r="Z1975" s="60">
        <v>0</v>
      </c>
      <c r="AA1975" s="60">
        <v>0</v>
      </c>
      <c r="AB1975" s="60">
        <v>0</v>
      </c>
      <c r="AC1975" s="60">
        <v>0</v>
      </c>
      <c r="AD1975" s="60">
        <v>0</v>
      </c>
      <c r="AE1975" s="60">
        <v>0</v>
      </c>
      <c r="AF1975" s="45">
        <v>120000</v>
      </c>
      <c r="AG1975" s="45">
        <v>120000</v>
      </c>
      <c r="AH1975" s="45">
        <v>10</v>
      </c>
      <c r="AI1975" s="45">
        <v>10</v>
      </c>
      <c r="AJ1975" s="45">
        <v>50</v>
      </c>
      <c r="AK1975" s="45">
        <v>50</v>
      </c>
      <c r="AL1975" s="45">
        <v>0</v>
      </c>
      <c r="AM1975" s="45">
        <v>0</v>
      </c>
      <c r="AN1975" s="45">
        <v>0</v>
      </c>
      <c r="AO1975" s="45">
        <v>0</v>
      </c>
    </row>
    <row r="1976" spans="1:41" s="18" customFormat="1">
      <c r="A1976" s="76">
        <v>41200</v>
      </c>
      <c r="B1976" s="18" t="s">
        <v>3461</v>
      </c>
      <c r="C1976" s="18" t="s">
        <v>3462</v>
      </c>
      <c r="D1976" s="18">
        <v>1</v>
      </c>
      <c r="E1976" s="18">
        <v>2</v>
      </c>
      <c r="F1976" s="18">
        <v>1</v>
      </c>
      <c r="G1976" s="18">
        <v>1</v>
      </c>
      <c r="H1976" s="18">
        <v>0</v>
      </c>
      <c r="I1976" s="18">
        <v>125000</v>
      </c>
      <c r="J1976" s="18">
        <v>125000</v>
      </c>
      <c r="K1976" s="18">
        <v>1000</v>
      </c>
      <c r="L1976" s="18">
        <v>3</v>
      </c>
      <c r="M1976" s="18">
        <v>42</v>
      </c>
      <c r="N1976" s="18">
        <v>10</v>
      </c>
      <c r="O1976" s="68">
        <v>10</v>
      </c>
      <c r="P1976" s="68">
        <v>0</v>
      </c>
      <c r="Q1976" s="18">
        <v>3</v>
      </c>
      <c r="R1976" s="18">
        <v>6</v>
      </c>
      <c r="S1976" s="18">
        <v>50</v>
      </c>
      <c r="T1976" s="18">
        <v>50</v>
      </c>
      <c r="U1976" s="68">
        <v>0</v>
      </c>
      <c r="V1976" s="18">
        <v>0</v>
      </c>
      <c r="W1976" s="18">
        <v>0</v>
      </c>
      <c r="X1976" s="18">
        <v>0</v>
      </c>
      <c r="Y1976" s="18">
        <v>0</v>
      </c>
      <c r="Z1976" s="68">
        <v>0</v>
      </c>
      <c r="AA1976" s="68">
        <v>0</v>
      </c>
      <c r="AB1976" s="68">
        <v>0</v>
      </c>
      <c r="AC1976" s="68">
        <v>0</v>
      </c>
      <c r="AD1976" s="68">
        <v>0</v>
      </c>
      <c r="AE1976" s="68">
        <v>0</v>
      </c>
      <c r="AF1976" s="18">
        <v>125000</v>
      </c>
      <c r="AG1976" s="18">
        <v>125000</v>
      </c>
      <c r="AH1976" s="18">
        <v>10</v>
      </c>
      <c r="AI1976" s="18">
        <v>10</v>
      </c>
      <c r="AJ1976" s="18">
        <v>50</v>
      </c>
      <c r="AK1976" s="18">
        <v>50</v>
      </c>
      <c r="AL1976" s="18">
        <v>0</v>
      </c>
      <c r="AM1976" s="18">
        <v>0</v>
      </c>
      <c r="AN1976" s="18">
        <v>0</v>
      </c>
      <c r="AO1976" s="18">
        <v>0</v>
      </c>
    </row>
    <row r="1977" spans="1:41" s="18" customFormat="1">
      <c r="A1977" s="18">
        <v>41201</v>
      </c>
      <c r="B1977" s="18" t="s">
        <v>3463</v>
      </c>
      <c r="C1977" s="18" t="s">
        <v>3464</v>
      </c>
      <c r="D1977" s="18">
        <v>1</v>
      </c>
      <c r="E1977" s="18">
        <v>2</v>
      </c>
      <c r="F1977" s="18">
        <v>1</v>
      </c>
      <c r="G1977" s="18">
        <v>1</v>
      </c>
      <c r="H1977" s="18">
        <v>0</v>
      </c>
      <c r="I1977" s="18">
        <v>125000</v>
      </c>
      <c r="J1977" s="18">
        <v>125000</v>
      </c>
      <c r="K1977" s="18">
        <v>1000</v>
      </c>
      <c r="L1977" s="18">
        <v>3</v>
      </c>
      <c r="M1977" s="18">
        <v>42</v>
      </c>
      <c r="N1977" s="18">
        <v>10</v>
      </c>
      <c r="O1977" s="68">
        <v>10</v>
      </c>
      <c r="P1977" s="68">
        <v>0</v>
      </c>
      <c r="Q1977" s="18">
        <v>3</v>
      </c>
      <c r="R1977" s="18">
        <v>6</v>
      </c>
      <c r="S1977" s="18">
        <v>50</v>
      </c>
      <c r="T1977" s="18">
        <v>50</v>
      </c>
      <c r="U1977" s="68">
        <v>0</v>
      </c>
      <c r="V1977" s="18">
        <v>0</v>
      </c>
      <c r="W1977" s="18">
        <v>0</v>
      </c>
      <c r="X1977" s="18">
        <v>0</v>
      </c>
      <c r="Y1977" s="18">
        <v>0</v>
      </c>
      <c r="Z1977" s="68">
        <v>0</v>
      </c>
      <c r="AA1977" s="68">
        <v>0</v>
      </c>
      <c r="AB1977" s="68">
        <v>0</v>
      </c>
      <c r="AC1977" s="68">
        <v>0</v>
      </c>
      <c r="AD1977" s="68">
        <v>0</v>
      </c>
      <c r="AE1977" s="68">
        <v>0</v>
      </c>
      <c r="AF1977" s="18">
        <v>125000</v>
      </c>
      <c r="AG1977" s="18">
        <v>125000</v>
      </c>
      <c r="AH1977" s="18">
        <v>10</v>
      </c>
      <c r="AI1977" s="18">
        <v>10</v>
      </c>
      <c r="AJ1977" s="18">
        <v>50</v>
      </c>
      <c r="AK1977" s="18">
        <v>50</v>
      </c>
      <c r="AL1977" s="18">
        <v>0</v>
      </c>
      <c r="AM1977" s="18">
        <v>0</v>
      </c>
      <c r="AN1977" s="18">
        <v>0</v>
      </c>
      <c r="AO1977" s="18">
        <v>0</v>
      </c>
    </row>
    <row r="1978" spans="1:41" s="18" customFormat="1">
      <c r="A1978" s="18">
        <v>41202</v>
      </c>
      <c r="B1978" s="18" t="s">
        <v>3465</v>
      </c>
      <c r="C1978" s="18" t="s">
        <v>3466</v>
      </c>
      <c r="D1978" s="18">
        <v>1</v>
      </c>
      <c r="E1978" s="18">
        <v>2</v>
      </c>
      <c r="F1978" s="18">
        <v>1</v>
      </c>
      <c r="G1978" s="18">
        <v>1</v>
      </c>
      <c r="H1978" s="18">
        <v>0</v>
      </c>
      <c r="I1978" s="18">
        <v>125000</v>
      </c>
      <c r="J1978" s="18">
        <v>125000</v>
      </c>
      <c r="K1978" s="18">
        <v>1000</v>
      </c>
      <c r="L1978" s="18">
        <v>3</v>
      </c>
      <c r="M1978" s="18">
        <v>42</v>
      </c>
      <c r="N1978" s="18">
        <v>10</v>
      </c>
      <c r="O1978" s="68">
        <v>10</v>
      </c>
      <c r="P1978" s="68">
        <v>0</v>
      </c>
      <c r="Q1978" s="18">
        <v>3</v>
      </c>
      <c r="R1978" s="18">
        <v>6</v>
      </c>
      <c r="S1978" s="18">
        <v>50</v>
      </c>
      <c r="T1978" s="18">
        <v>50</v>
      </c>
      <c r="U1978" s="68">
        <v>0</v>
      </c>
      <c r="V1978" s="18">
        <v>0</v>
      </c>
      <c r="W1978" s="18">
        <v>0</v>
      </c>
      <c r="X1978" s="18">
        <v>0</v>
      </c>
      <c r="Y1978" s="18">
        <v>0</v>
      </c>
      <c r="Z1978" s="68">
        <v>0</v>
      </c>
      <c r="AA1978" s="68">
        <v>0</v>
      </c>
      <c r="AB1978" s="68">
        <v>0</v>
      </c>
      <c r="AC1978" s="68">
        <v>0</v>
      </c>
      <c r="AD1978" s="68">
        <v>0</v>
      </c>
      <c r="AE1978" s="68">
        <v>0</v>
      </c>
      <c r="AF1978" s="18">
        <v>125000</v>
      </c>
      <c r="AG1978" s="18">
        <v>125000</v>
      </c>
      <c r="AH1978" s="18">
        <v>10</v>
      </c>
      <c r="AI1978" s="18">
        <v>10</v>
      </c>
      <c r="AJ1978" s="18">
        <v>50</v>
      </c>
      <c r="AK1978" s="18">
        <v>50</v>
      </c>
      <c r="AL1978" s="18">
        <v>0</v>
      </c>
      <c r="AM1978" s="18">
        <v>0</v>
      </c>
      <c r="AN1978" s="18">
        <v>0</v>
      </c>
      <c r="AO1978" s="18">
        <v>0</v>
      </c>
    </row>
    <row r="1979" spans="1:41" s="18" customFormat="1">
      <c r="A1979" s="18">
        <v>41203</v>
      </c>
      <c r="B1979" s="18" t="s">
        <v>3467</v>
      </c>
      <c r="C1979" s="18" t="s">
        <v>3468</v>
      </c>
      <c r="D1979" s="18">
        <v>1</v>
      </c>
      <c r="E1979" s="18">
        <v>2</v>
      </c>
      <c r="F1979" s="18">
        <v>1</v>
      </c>
      <c r="G1979" s="18">
        <v>1</v>
      </c>
      <c r="H1979" s="18">
        <v>0</v>
      </c>
      <c r="I1979" s="18">
        <v>130000</v>
      </c>
      <c r="J1979" s="18">
        <v>130000</v>
      </c>
      <c r="K1979" s="18">
        <v>1000</v>
      </c>
      <c r="L1979" s="18">
        <v>3</v>
      </c>
      <c r="M1979" s="18">
        <v>42</v>
      </c>
      <c r="N1979" s="18">
        <v>10</v>
      </c>
      <c r="O1979" s="68">
        <v>10</v>
      </c>
      <c r="P1979" s="68">
        <v>0</v>
      </c>
      <c r="Q1979" s="18">
        <v>3</v>
      </c>
      <c r="R1979" s="18">
        <v>6</v>
      </c>
      <c r="S1979" s="18">
        <v>50</v>
      </c>
      <c r="T1979" s="18">
        <v>50</v>
      </c>
      <c r="U1979" s="68">
        <v>0</v>
      </c>
      <c r="V1979" s="18">
        <v>0</v>
      </c>
      <c r="W1979" s="18">
        <v>0</v>
      </c>
      <c r="X1979" s="18">
        <v>0</v>
      </c>
      <c r="Y1979" s="18">
        <v>0</v>
      </c>
      <c r="Z1979" s="68">
        <v>0</v>
      </c>
      <c r="AA1979" s="68">
        <v>0</v>
      </c>
      <c r="AB1979" s="68">
        <v>0</v>
      </c>
      <c r="AC1979" s="68">
        <v>0</v>
      </c>
      <c r="AD1979" s="68">
        <v>0</v>
      </c>
      <c r="AE1979" s="68">
        <v>0</v>
      </c>
      <c r="AF1979" s="18">
        <v>130000</v>
      </c>
      <c r="AG1979" s="18">
        <v>130000</v>
      </c>
      <c r="AH1979" s="18">
        <v>10</v>
      </c>
      <c r="AI1979" s="18">
        <v>10</v>
      </c>
      <c r="AJ1979" s="18">
        <v>50</v>
      </c>
      <c r="AK1979" s="18">
        <v>50</v>
      </c>
      <c r="AL1979" s="18">
        <v>0</v>
      </c>
      <c r="AM1979" s="18">
        <v>0</v>
      </c>
      <c r="AN1979" s="18">
        <v>0</v>
      </c>
      <c r="AO1979" s="18">
        <v>0</v>
      </c>
    </row>
    <row r="1980" spans="1:41" s="18" customFormat="1">
      <c r="A1980" s="18">
        <v>41204</v>
      </c>
      <c r="B1980" s="18" t="s">
        <v>3469</v>
      </c>
      <c r="C1980" s="18" t="s">
        <v>3470</v>
      </c>
      <c r="D1980" s="18">
        <v>1</v>
      </c>
      <c r="E1980" s="18">
        <v>2</v>
      </c>
      <c r="F1980" s="18">
        <v>1</v>
      </c>
      <c r="G1980" s="18">
        <v>1</v>
      </c>
      <c r="H1980" s="18">
        <v>0</v>
      </c>
      <c r="I1980" s="18">
        <v>130000</v>
      </c>
      <c r="J1980" s="18">
        <v>130000</v>
      </c>
      <c r="K1980" s="18">
        <v>1000</v>
      </c>
      <c r="L1980" s="18">
        <v>3</v>
      </c>
      <c r="M1980" s="18">
        <v>42</v>
      </c>
      <c r="N1980" s="18">
        <v>10</v>
      </c>
      <c r="O1980" s="68">
        <v>10</v>
      </c>
      <c r="P1980" s="68">
        <v>0</v>
      </c>
      <c r="Q1980" s="18">
        <v>3</v>
      </c>
      <c r="R1980" s="18">
        <v>6</v>
      </c>
      <c r="S1980" s="18">
        <v>50</v>
      </c>
      <c r="T1980" s="18">
        <v>50</v>
      </c>
      <c r="U1980" s="68">
        <v>0</v>
      </c>
      <c r="V1980" s="18">
        <v>0</v>
      </c>
      <c r="W1980" s="18">
        <v>0</v>
      </c>
      <c r="X1980" s="18">
        <v>0</v>
      </c>
      <c r="Y1980" s="18">
        <v>0</v>
      </c>
      <c r="Z1980" s="68">
        <v>0</v>
      </c>
      <c r="AA1980" s="68">
        <v>0</v>
      </c>
      <c r="AB1980" s="68">
        <v>0</v>
      </c>
      <c r="AC1980" s="68">
        <v>0</v>
      </c>
      <c r="AD1980" s="68">
        <v>0</v>
      </c>
      <c r="AE1980" s="68">
        <v>0</v>
      </c>
      <c r="AF1980" s="18">
        <v>130000</v>
      </c>
      <c r="AG1980" s="18">
        <v>130000</v>
      </c>
      <c r="AH1980" s="18">
        <v>10</v>
      </c>
      <c r="AI1980" s="18">
        <v>10</v>
      </c>
      <c r="AJ1980" s="18">
        <v>50</v>
      </c>
      <c r="AK1980" s="18">
        <v>50</v>
      </c>
      <c r="AL1980" s="18">
        <v>0</v>
      </c>
      <c r="AM1980" s="18">
        <v>0</v>
      </c>
      <c r="AN1980" s="18">
        <v>0</v>
      </c>
      <c r="AO1980" s="18">
        <v>0</v>
      </c>
    </row>
    <row r="1981" spans="1:41" s="18" customFormat="1">
      <c r="A1981" s="18">
        <v>41205</v>
      </c>
      <c r="B1981" s="18" t="s">
        <v>3471</v>
      </c>
      <c r="C1981" s="18" t="s">
        <v>3472</v>
      </c>
      <c r="D1981" s="18">
        <v>1</v>
      </c>
      <c r="E1981" s="18">
        <v>2</v>
      </c>
      <c r="F1981" s="18">
        <v>1</v>
      </c>
      <c r="G1981" s="18">
        <v>1</v>
      </c>
      <c r="H1981" s="18">
        <v>0</v>
      </c>
      <c r="I1981" s="18">
        <v>130000</v>
      </c>
      <c r="J1981" s="18">
        <v>130000</v>
      </c>
      <c r="K1981" s="18">
        <v>1000</v>
      </c>
      <c r="L1981" s="18">
        <v>3</v>
      </c>
      <c r="M1981" s="18">
        <v>42</v>
      </c>
      <c r="N1981" s="18">
        <v>10</v>
      </c>
      <c r="O1981" s="68">
        <v>10</v>
      </c>
      <c r="P1981" s="68">
        <v>0</v>
      </c>
      <c r="Q1981" s="18">
        <v>3</v>
      </c>
      <c r="R1981" s="18">
        <v>6</v>
      </c>
      <c r="S1981" s="18">
        <v>50</v>
      </c>
      <c r="T1981" s="18">
        <v>50</v>
      </c>
      <c r="U1981" s="68">
        <v>0</v>
      </c>
      <c r="V1981" s="18">
        <v>0</v>
      </c>
      <c r="W1981" s="18">
        <v>0</v>
      </c>
      <c r="X1981" s="18">
        <v>0</v>
      </c>
      <c r="Y1981" s="18">
        <v>0</v>
      </c>
      <c r="Z1981" s="68">
        <v>0</v>
      </c>
      <c r="AA1981" s="68">
        <v>0</v>
      </c>
      <c r="AB1981" s="68">
        <v>0</v>
      </c>
      <c r="AC1981" s="68">
        <v>0</v>
      </c>
      <c r="AD1981" s="68">
        <v>0</v>
      </c>
      <c r="AE1981" s="68">
        <v>0</v>
      </c>
      <c r="AF1981" s="18">
        <v>130000</v>
      </c>
      <c r="AG1981" s="18">
        <v>130000</v>
      </c>
      <c r="AH1981" s="18">
        <v>10</v>
      </c>
      <c r="AI1981" s="18">
        <v>10</v>
      </c>
      <c r="AJ1981" s="18">
        <v>50</v>
      </c>
      <c r="AK1981" s="18">
        <v>50</v>
      </c>
      <c r="AL1981" s="18">
        <v>0</v>
      </c>
      <c r="AM1981" s="18">
        <v>0</v>
      </c>
      <c r="AN1981" s="18">
        <v>0</v>
      </c>
      <c r="AO1981" s="18">
        <v>0</v>
      </c>
    </row>
    <row r="1982" spans="1:41" s="18" customFormat="1">
      <c r="A1982" s="18">
        <v>41206</v>
      </c>
      <c r="B1982" s="18" t="s">
        <v>3473</v>
      </c>
      <c r="C1982" s="18" t="s">
        <v>3474</v>
      </c>
      <c r="D1982" s="18">
        <v>1</v>
      </c>
      <c r="E1982" s="18">
        <v>2</v>
      </c>
      <c r="F1982" s="18">
        <v>1</v>
      </c>
      <c r="G1982" s="18">
        <v>1</v>
      </c>
      <c r="H1982" s="18">
        <v>0</v>
      </c>
      <c r="I1982" s="18">
        <v>135000</v>
      </c>
      <c r="J1982" s="18">
        <v>135000</v>
      </c>
      <c r="K1982" s="18">
        <v>1000</v>
      </c>
      <c r="L1982" s="18">
        <v>3</v>
      </c>
      <c r="M1982" s="18">
        <v>42</v>
      </c>
      <c r="N1982" s="18">
        <v>10</v>
      </c>
      <c r="O1982" s="68">
        <v>10</v>
      </c>
      <c r="P1982" s="68">
        <v>0</v>
      </c>
      <c r="Q1982" s="18">
        <v>3</v>
      </c>
      <c r="R1982" s="18">
        <v>6</v>
      </c>
      <c r="S1982" s="18">
        <v>50</v>
      </c>
      <c r="T1982" s="18">
        <v>50</v>
      </c>
      <c r="U1982" s="68">
        <v>0</v>
      </c>
      <c r="V1982" s="18">
        <v>0</v>
      </c>
      <c r="W1982" s="18">
        <v>0</v>
      </c>
      <c r="X1982" s="18">
        <v>0</v>
      </c>
      <c r="Y1982" s="18">
        <v>0</v>
      </c>
      <c r="Z1982" s="68">
        <v>0</v>
      </c>
      <c r="AA1982" s="68">
        <v>0</v>
      </c>
      <c r="AB1982" s="68">
        <v>0</v>
      </c>
      <c r="AC1982" s="68">
        <v>0</v>
      </c>
      <c r="AD1982" s="68">
        <v>0</v>
      </c>
      <c r="AE1982" s="68">
        <v>0</v>
      </c>
      <c r="AF1982" s="18">
        <v>135000</v>
      </c>
      <c r="AG1982" s="18">
        <v>135000</v>
      </c>
      <c r="AH1982" s="18">
        <v>10</v>
      </c>
      <c r="AI1982" s="18">
        <v>10</v>
      </c>
      <c r="AJ1982" s="18">
        <v>50</v>
      </c>
      <c r="AK1982" s="18">
        <v>50</v>
      </c>
      <c r="AL1982" s="18">
        <v>0</v>
      </c>
      <c r="AM1982" s="18">
        <v>0</v>
      </c>
      <c r="AN1982" s="18">
        <v>0</v>
      </c>
      <c r="AO1982" s="18">
        <v>0</v>
      </c>
    </row>
    <row r="1983" spans="1:41" s="18" customFormat="1">
      <c r="A1983" s="18">
        <v>41207</v>
      </c>
      <c r="B1983" s="18" t="s">
        <v>3475</v>
      </c>
      <c r="C1983" s="18" t="s">
        <v>3476</v>
      </c>
      <c r="D1983" s="18">
        <v>1</v>
      </c>
      <c r="E1983" s="18">
        <v>2</v>
      </c>
      <c r="F1983" s="18">
        <v>1</v>
      </c>
      <c r="G1983" s="18">
        <v>1</v>
      </c>
      <c r="H1983" s="18">
        <v>0</v>
      </c>
      <c r="I1983" s="18">
        <v>135000</v>
      </c>
      <c r="J1983" s="18">
        <v>135000</v>
      </c>
      <c r="K1983" s="18">
        <v>1000</v>
      </c>
      <c r="L1983" s="18">
        <v>3</v>
      </c>
      <c r="M1983" s="18">
        <v>42</v>
      </c>
      <c r="N1983" s="18">
        <v>10</v>
      </c>
      <c r="O1983" s="68">
        <v>10</v>
      </c>
      <c r="P1983" s="68">
        <v>0</v>
      </c>
      <c r="Q1983" s="18">
        <v>3</v>
      </c>
      <c r="R1983" s="18">
        <v>6</v>
      </c>
      <c r="S1983" s="18">
        <v>50</v>
      </c>
      <c r="T1983" s="18">
        <v>50</v>
      </c>
      <c r="U1983" s="68">
        <v>0</v>
      </c>
      <c r="V1983" s="18">
        <v>0</v>
      </c>
      <c r="W1983" s="18">
        <v>0</v>
      </c>
      <c r="X1983" s="18">
        <v>0</v>
      </c>
      <c r="Y1983" s="18">
        <v>0</v>
      </c>
      <c r="Z1983" s="68">
        <v>0</v>
      </c>
      <c r="AA1983" s="68">
        <v>0</v>
      </c>
      <c r="AB1983" s="68">
        <v>0</v>
      </c>
      <c r="AC1983" s="68">
        <v>0</v>
      </c>
      <c r="AD1983" s="68">
        <v>0</v>
      </c>
      <c r="AE1983" s="68">
        <v>0</v>
      </c>
      <c r="AF1983" s="18">
        <v>135000</v>
      </c>
      <c r="AG1983" s="18">
        <v>135000</v>
      </c>
      <c r="AH1983" s="18">
        <v>10</v>
      </c>
      <c r="AI1983" s="18">
        <v>10</v>
      </c>
      <c r="AJ1983" s="18">
        <v>50</v>
      </c>
      <c r="AK1983" s="18">
        <v>50</v>
      </c>
      <c r="AL1983" s="18">
        <v>0</v>
      </c>
      <c r="AM1983" s="18">
        <v>0</v>
      </c>
      <c r="AN1983" s="18">
        <v>0</v>
      </c>
      <c r="AO1983" s="18">
        <v>0</v>
      </c>
    </row>
    <row r="1984" spans="1:41" s="18" customFormat="1">
      <c r="A1984" s="18">
        <v>41208</v>
      </c>
      <c r="B1984" s="18" t="s">
        <v>3477</v>
      </c>
      <c r="C1984" s="18" t="s">
        <v>3478</v>
      </c>
      <c r="D1984" s="18">
        <v>1</v>
      </c>
      <c r="E1984" s="18">
        <v>2</v>
      </c>
      <c r="F1984" s="18">
        <v>1</v>
      </c>
      <c r="G1984" s="18">
        <v>1</v>
      </c>
      <c r="H1984" s="18">
        <v>0</v>
      </c>
      <c r="I1984" s="18">
        <v>135000</v>
      </c>
      <c r="J1984" s="18">
        <v>135000</v>
      </c>
      <c r="K1984" s="18">
        <v>1000</v>
      </c>
      <c r="L1984" s="18">
        <v>3</v>
      </c>
      <c r="M1984" s="18">
        <v>42</v>
      </c>
      <c r="N1984" s="18">
        <v>10</v>
      </c>
      <c r="O1984" s="68">
        <v>10</v>
      </c>
      <c r="P1984" s="68">
        <v>0</v>
      </c>
      <c r="Q1984" s="18">
        <v>3</v>
      </c>
      <c r="R1984" s="18">
        <v>6</v>
      </c>
      <c r="S1984" s="18">
        <v>50</v>
      </c>
      <c r="T1984" s="18">
        <v>50</v>
      </c>
      <c r="U1984" s="68">
        <v>0</v>
      </c>
      <c r="V1984" s="18">
        <v>0</v>
      </c>
      <c r="W1984" s="18">
        <v>0</v>
      </c>
      <c r="X1984" s="18">
        <v>0</v>
      </c>
      <c r="Y1984" s="18">
        <v>0</v>
      </c>
      <c r="Z1984" s="68">
        <v>0</v>
      </c>
      <c r="AA1984" s="68">
        <v>0</v>
      </c>
      <c r="AB1984" s="68">
        <v>0</v>
      </c>
      <c r="AC1984" s="68">
        <v>0</v>
      </c>
      <c r="AD1984" s="68">
        <v>0</v>
      </c>
      <c r="AE1984" s="68">
        <v>0</v>
      </c>
      <c r="AF1984" s="18">
        <v>135000</v>
      </c>
      <c r="AG1984" s="18">
        <v>135000</v>
      </c>
      <c r="AH1984" s="18">
        <v>10</v>
      </c>
      <c r="AI1984" s="18">
        <v>10</v>
      </c>
      <c r="AJ1984" s="18">
        <v>50</v>
      </c>
      <c r="AK1984" s="18">
        <v>50</v>
      </c>
      <c r="AL1984" s="18">
        <v>0</v>
      </c>
      <c r="AM1984" s="18">
        <v>0</v>
      </c>
      <c r="AN1984" s="18">
        <v>0</v>
      </c>
      <c r="AO1984" s="18">
        <v>0</v>
      </c>
    </row>
    <row r="1985" spans="1:41" s="18" customFormat="1">
      <c r="A1985" s="18">
        <v>41209</v>
      </c>
      <c r="B1985" s="18" t="s">
        <v>3479</v>
      </c>
      <c r="C1985" s="18" t="s">
        <v>3480</v>
      </c>
      <c r="D1985" s="18">
        <v>1</v>
      </c>
      <c r="E1985" s="18">
        <v>2</v>
      </c>
      <c r="F1985" s="18">
        <v>1</v>
      </c>
      <c r="G1985" s="18">
        <v>1</v>
      </c>
      <c r="H1985" s="18">
        <v>0</v>
      </c>
      <c r="I1985" s="18">
        <v>140000</v>
      </c>
      <c r="J1985" s="18">
        <v>140000</v>
      </c>
      <c r="K1985" s="18">
        <v>1000</v>
      </c>
      <c r="L1985" s="18">
        <v>3</v>
      </c>
      <c r="M1985" s="18">
        <v>42</v>
      </c>
      <c r="N1985" s="18">
        <v>10</v>
      </c>
      <c r="O1985" s="68">
        <v>10</v>
      </c>
      <c r="P1985" s="68">
        <v>0</v>
      </c>
      <c r="Q1985" s="18">
        <v>3</v>
      </c>
      <c r="R1985" s="18">
        <v>6</v>
      </c>
      <c r="S1985" s="18">
        <v>50</v>
      </c>
      <c r="T1985" s="18">
        <v>50</v>
      </c>
      <c r="U1985" s="68">
        <v>0</v>
      </c>
      <c r="V1985" s="18">
        <v>0</v>
      </c>
      <c r="W1985" s="18">
        <v>0</v>
      </c>
      <c r="X1985" s="18">
        <v>0</v>
      </c>
      <c r="Y1985" s="18">
        <v>0</v>
      </c>
      <c r="Z1985" s="68">
        <v>0</v>
      </c>
      <c r="AA1985" s="68">
        <v>0</v>
      </c>
      <c r="AB1985" s="68">
        <v>0</v>
      </c>
      <c r="AC1985" s="68">
        <v>0</v>
      </c>
      <c r="AD1985" s="68">
        <v>0</v>
      </c>
      <c r="AE1985" s="68">
        <v>0</v>
      </c>
      <c r="AF1985" s="18">
        <v>140000</v>
      </c>
      <c r="AG1985" s="18">
        <v>140000</v>
      </c>
      <c r="AH1985" s="18">
        <v>10</v>
      </c>
      <c r="AI1985" s="18">
        <v>10</v>
      </c>
      <c r="AJ1985" s="18">
        <v>50</v>
      </c>
      <c r="AK1985" s="18">
        <v>50</v>
      </c>
      <c r="AL1985" s="18">
        <v>0</v>
      </c>
      <c r="AM1985" s="18">
        <v>0</v>
      </c>
      <c r="AN1985" s="18">
        <v>0</v>
      </c>
      <c r="AO1985" s="18">
        <v>0</v>
      </c>
    </row>
    <row r="1986" spans="1:41" s="18" customFormat="1">
      <c r="A1986" s="18">
        <v>41210</v>
      </c>
      <c r="B1986" s="18" t="s">
        <v>3481</v>
      </c>
      <c r="C1986" s="18" t="s">
        <v>3482</v>
      </c>
      <c r="D1986" s="18">
        <v>1</v>
      </c>
      <c r="E1986" s="18">
        <v>2</v>
      </c>
      <c r="F1986" s="18">
        <v>1</v>
      </c>
      <c r="G1986" s="18">
        <v>1</v>
      </c>
      <c r="H1986" s="18">
        <v>0</v>
      </c>
      <c r="I1986" s="18">
        <v>140000</v>
      </c>
      <c r="J1986" s="18">
        <v>140000</v>
      </c>
      <c r="K1986" s="18">
        <v>1000</v>
      </c>
      <c r="L1986" s="18">
        <v>3</v>
      </c>
      <c r="M1986" s="18">
        <v>42</v>
      </c>
      <c r="N1986" s="18">
        <v>10</v>
      </c>
      <c r="O1986" s="68">
        <v>10</v>
      </c>
      <c r="P1986" s="68">
        <v>0</v>
      </c>
      <c r="Q1986" s="18">
        <v>3</v>
      </c>
      <c r="R1986" s="18">
        <v>6</v>
      </c>
      <c r="S1986" s="18">
        <v>50</v>
      </c>
      <c r="T1986" s="18">
        <v>50</v>
      </c>
      <c r="U1986" s="68">
        <v>0</v>
      </c>
      <c r="V1986" s="18">
        <v>0</v>
      </c>
      <c r="W1986" s="18">
        <v>0</v>
      </c>
      <c r="X1986" s="18">
        <v>0</v>
      </c>
      <c r="Y1986" s="18">
        <v>0</v>
      </c>
      <c r="Z1986" s="68">
        <v>0</v>
      </c>
      <c r="AA1986" s="68">
        <v>0</v>
      </c>
      <c r="AB1986" s="68">
        <v>0</v>
      </c>
      <c r="AC1986" s="68">
        <v>0</v>
      </c>
      <c r="AD1986" s="68">
        <v>0</v>
      </c>
      <c r="AE1986" s="68">
        <v>0</v>
      </c>
      <c r="AF1986" s="18">
        <v>140000</v>
      </c>
      <c r="AG1986" s="18">
        <v>140000</v>
      </c>
      <c r="AH1986" s="18">
        <v>10</v>
      </c>
      <c r="AI1986" s="18">
        <v>10</v>
      </c>
      <c r="AJ1986" s="18">
        <v>50</v>
      </c>
      <c r="AK1986" s="18">
        <v>50</v>
      </c>
      <c r="AL1986" s="18">
        <v>0</v>
      </c>
      <c r="AM1986" s="18">
        <v>0</v>
      </c>
      <c r="AN1986" s="18">
        <v>0</v>
      </c>
      <c r="AO1986" s="18">
        <v>0</v>
      </c>
    </row>
    <row r="1987" spans="1:41" s="18" customFormat="1">
      <c r="A1987" s="18">
        <v>41211</v>
      </c>
      <c r="B1987" s="18" t="s">
        <v>3483</v>
      </c>
      <c r="C1987" s="18" t="s">
        <v>3484</v>
      </c>
      <c r="D1987" s="18">
        <v>1</v>
      </c>
      <c r="E1987" s="18">
        <v>2</v>
      </c>
      <c r="F1987" s="18">
        <v>1</v>
      </c>
      <c r="G1987" s="18">
        <v>1</v>
      </c>
      <c r="H1987" s="18">
        <v>0</v>
      </c>
      <c r="I1987" s="18">
        <v>140000</v>
      </c>
      <c r="J1987" s="18">
        <v>140000</v>
      </c>
      <c r="K1987" s="18">
        <v>1000</v>
      </c>
      <c r="L1987" s="18">
        <v>3</v>
      </c>
      <c r="M1987" s="18">
        <v>42</v>
      </c>
      <c r="N1987" s="18">
        <v>10</v>
      </c>
      <c r="O1987" s="68">
        <v>10</v>
      </c>
      <c r="P1987" s="68">
        <v>0</v>
      </c>
      <c r="Q1987" s="18">
        <v>3</v>
      </c>
      <c r="R1987" s="18">
        <v>6</v>
      </c>
      <c r="S1987" s="18">
        <v>50</v>
      </c>
      <c r="T1987" s="18">
        <v>50</v>
      </c>
      <c r="U1987" s="68">
        <v>0</v>
      </c>
      <c r="V1987" s="18">
        <v>0</v>
      </c>
      <c r="W1987" s="18">
        <v>0</v>
      </c>
      <c r="X1987" s="18">
        <v>0</v>
      </c>
      <c r="Y1987" s="18">
        <v>0</v>
      </c>
      <c r="Z1987" s="68">
        <v>0</v>
      </c>
      <c r="AA1987" s="68">
        <v>0</v>
      </c>
      <c r="AB1987" s="68">
        <v>0</v>
      </c>
      <c r="AC1987" s="68">
        <v>0</v>
      </c>
      <c r="AD1987" s="68">
        <v>0</v>
      </c>
      <c r="AE1987" s="68">
        <v>0</v>
      </c>
      <c r="AF1987" s="18">
        <v>140000</v>
      </c>
      <c r="AG1987" s="18">
        <v>140000</v>
      </c>
      <c r="AH1987" s="18">
        <v>10</v>
      </c>
      <c r="AI1987" s="18">
        <v>10</v>
      </c>
      <c r="AJ1987" s="18">
        <v>50</v>
      </c>
      <c r="AK1987" s="18">
        <v>50</v>
      </c>
      <c r="AL1987" s="18">
        <v>0</v>
      </c>
      <c r="AM1987" s="18">
        <v>0</v>
      </c>
      <c r="AN1987" s="18">
        <v>0</v>
      </c>
      <c r="AO1987" s="18">
        <v>0</v>
      </c>
    </row>
    <row r="1988" spans="1:41" s="18" customFormat="1">
      <c r="A1988" s="18">
        <v>41212</v>
      </c>
      <c r="B1988" s="18" t="s">
        <v>3485</v>
      </c>
      <c r="C1988" s="18" t="s">
        <v>3486</v>
      </c>
      <c r="D1988" s="18">
        <v>1</v>
      </c>
      <c r="E1988" s="18">
        <v>2</v>
      </c>
      <c r="F1988" s="18">
        <v>1</v>
      </c>
      <c r="G1988" s="18">
        <v>1</v>
      </c>
      <c r="H1988" s="18">
        <v>0</v>
      </c>
      <c r="I1988" s="18">
        <v>145000</v>
      </c>
      <c r="J1988" s="18">
        <v>145000</v>
      </c>
      <c r="K1988" s="18">
        <v>1000</v>
      </c>
      <c r="L1988" s="18">
        <v>3</v>
      </c>
      <c r="M1988" s="18">
        <v>42</v>
      </c>
      <c r="N1988" s="18">
        <v>10</v>
      </c>
      <c r="O1988" s="68">
        <v>10</v>
      </c>
      <c r="P1988" s="68">
        <v>0</v>
      </c>
      <c r="Q1988" s="18">
        <v>3</v>
      </c>
      <c r="R1988" s="18">
        <v>6</v>
      </c>
      <c r="S1988" s="18">
        <v>50</v>
      </c>
      <c r="T1988" s="18">
        <v>50</v>
      </c>
      <c r="U1988" s="68">
        <v>0</v>
      </c>
      <c r="V1988" s="18">
        <v>0</v>
      </c>
      <c r="W1988" s="18">
        <v>0</v>
      </c>
      <c r="X1988" s="18">
        <v>0</v>
      </c>
      <c r="Y1988" s="18">
        <v>0</v>
      </c>
      <c r="Z1988" s="68">
        <v>0</v>
      </c>
      <c r="AA1988" s="68">
        <v>0</v>
      </c>
      <c r="AB1988" s="68">
        <v>0</v>
      </c>
      <c r="AC1988" s="68">
        <v>0</v>
      </c>
      <c r="AD1988" s="68">
        <v>0</v>
      </c>
      <c r="AE1988" s="68">
        <v>0</v>
      </c>
      <c r="AF1988" s="18">
        <v>145000</v>
      </c>
      <c r="AG1988" s="18">
        <v>145000</v>
      </c>
      <c r="AH1988" s="18">
        <v>10</v>
      </c>
      <c r="AI1988" s="18">
        <v>10</v>
      </c>
      <c r="AJ1988" s="18">
        <v>50</v>
      </c>
      <c r="AK1988" s="18">
        <v>50</v>
      </c>
      <c r="AL1988" s="18">
        <v>0</v>
      </c>
      <c r="AM1988" s="18">
        <v>0</v>
      </c>
      <c r="AN1988" s="18">
        <v>0</v>
      </c>
      <c r="AO1988" s="18">
        <v>0</v>
      </c>
    </row>
    <row r="1989" spans="1:41" s="18" customFormat="1">
      <c r="A1989" s="18">
        <v>41213</v>
      </c>
      <c r="B1989" s="18" t="s">
        <v>3487</v>
      </c>
      <c r="C1989" s="18" t="s">
        <v>3488</v>
      </c>
      <c r="D1989" s="18">
        <v>1</v>
      </c>
      <c r="E1989" s="18">
        <v>2</v>
      </c>
      <c r="F1989" s="18">
        <v>1</v>
      </c>
      <c r="G1989" s="18">
        <v>1</v>
      </c>
      <c r="H1989" s="18">
        <v>0</v>
      </c>
      <c r="I1989" s="18">
        <v>145000</v>
      </c>
      <c r="J1989" s="18">
        <v>145000</v>
      </c>
      <c r="K1989" s="18">
        <v>1000</v>
      </c>
      <c r="L1989" s="18">
        <v>3</v>
      </c>
      <c r="M1989" s="18">
        <v>42</v>
      </c>
      <c r="N1989" s="18">
        <v>10</v>
      </c>
      <c r="O1989" s="68">
        <v>10</v>
      </c>
      <c r="P1989" s="68">
        <v>0</v>
      </c>
      <c r="Q1989" s="18">
        <v>3</v>
      </c>
      <c r="R1989" s="18">
        <v>6</v>
      </c>
      <c r="S1989" s="18">
        <v>50</v>
      </c>
      <c r="T1989" s="18">
        <v>50</v>
      </c>
      <c r="U1989" s="68">
        <v>0</v>
      </c>
      <c r="V1989" s="18">
        <v>0</v>
      </c>
      <c r="W1989" s="18">
        <v>0</v>
      </c>
      <c r="X1989" s="18">
        <v>0</v>
      </c>
      <c r="Y1989" s="18">
        <v>0</v>
      </c>
      <c r="Z1989" s="68">
        <v>0</v>
      </c>
      <c r="AA1989" s="68">
        <v>0</v>
      </c>
      <c r="AB1989" s="68">
        <v>0</v>
      </c>
      <c r="AC1989" s="68">
        <v>0</v>
      </c>
      <c r="AD1989" s="68">
        <v>0</v>
      </c>
      <c r="AE1989" s="68">
        <v>0</v>
      </c>
      <c r="AF1989" s="18">
        <v>145000</v>
      </c>
      <c r="AG1989" s="18">
        <v>145000</v>
      </c>
      <c r="AH1989" s="18">
        <v>10</v>
      </c>
      <c r="AI1989" s="18">
        <v>10</v>
      </c>
      <c r="AJ1989" s="18">
        <v>50</v>
      </c>
      <c r="AK1989" s="18">
        <v>50</v>
      </c>
      <c r="AL1989" s="18">
        <v>0</v>
      </c>
      <c r="AM1989" s="18">
        <v>0</v>
      </c>
      <c r="AN1989" s="18">
        <v>0</v>
      </c>
      <c r="AO1989" s="18">
        <v>0</v>
      </c>
    </row>
    <row r="1990" spans="1:41" s="18" customFormat="1">
      <c r="A1990" s="18">
        <v>41214</v>
      </c>
      <c r="B1990" s="18" t="s">
        <v>3489</v>
      </c>
      <c r="C1990" s="18" t="s">
        <v>3490</v>
      </c>
      <c r="D1990" s="18">
        <v>1</v>
      </c>
      <c r="E1990" s="18">
        <v>2</v>
      </c>
      <c r="F1990" s="18">
        <v>1</v>
      </c>
      <c r="G1990" s="18">
        <v>1</v>
      </c>
      <c r="H1990" s="18">
        <v>0</v>
      </c>
      <c r="I1990" s="18">
        <v>145000</v>
      </c>
      <c r="J1990" s="18">
        <v>145000</v>
      </c>
      <c r="K1990" s="18">
        <v>1000</v>
      </c>
      <c r="L1990" s="18">
        <v>3</v>
      </c>
      <c r="M1990" s="18">
        <v>42</v>
      </c>
      <c r="N1990" s="18">
        <v>10</v>
      </c>
      <c r="O1990" s="68">
        <v>10</v>
      </c>
      <c r="P1990" s="68">
        <v>0</v>
      </c>
      <c r="Q1990" s="18">
        <v>3</v>
      </c>
      <c r="R1990" s="18">
        <v>6</v>
      </c>
      <c r="S1990" s="18">
        <v>50</v>
      </c>
      <c r="T1990" s="18">
        <v>50</v>
      </c>
      <c r="U1990" s="68">
        <v>0</v>
      </c>
      <c r="V1990" s="18">
        <v>0</v>
      </c>
      <c r="W1990" s="18">
        <v>0</v>
      </c>
      <c r="X1990" s="18">
        <v>0</v>
      </c>
      <c r="Y1990" s="18">
        <v>0</v>
      </c>
      <c r="Z1990" s="68">
        <v>0</v>
      </c>
      <c r="AA1990" s="68">
        <v>0</v>
      </c>
      <c r="AB1990" s="68">
        <v>0</v>
      </c>
      <c r="AC1990" s="68">
        <v>0</v>
      </c>
      <c r="AD1990" s="68">
        <v>0</v>
      </c>
      <c r="AE1990" s="68">
        <v>0</v>
      </c>
      <c r="AF1990" s="18">
        <v>145000</v>
      </c>
      <c r="AG1990" s="18">
        <v>145000</v>
      </c>
      <c r="AH1990" s="18">
        <v>10</v>
      </c>
      <c r="AI1990" s="18">
        <v>10</v>
      </c>
      <c r="AJ1990" s="18">
        <v>50</v>
      </c>
      <c r="AK1990" s="18">
        <v>50</v>
      </c>
      <c r="AL1990" s="18">
        <v>0</v>
      </c>
      <c r="AM1990" s="18">
        <v>0</v>
      </c>
      <c r="AN1990" s="18">
        <v>0</v>
      </c>
      <c r="AO1990" s="18">
        <v>0</v>
      </c>
    </row>
    <row r="1991" spans="1:41" s="18" customFormat="1">
      <c r="A1991" s="18">
        <v>41215</v>
      </c>
      <c r="B1991" s="18" t="s">
        <v>3491</v>
      </c>
      <c r="C1991" s="18" t="s">
        <v>3492</v>
      </c>
      <c r="D1991" s="18">
        <v>1</v>
      </c>
      <c r="E1991" s="18">
        <v>2</v>
      </c>
      <c r="F1991" s="18">
        <v>1</v>
      </c>
      <c r="G1991" s="18">
        <v>1</v>
      </c>
      <c r="H1991" s="18">
        <v>0</v>
      </c>
      <c r="I1991" s="18">
        <v>150000</v>
      </c>
      <c r="J1991" s="18">
        <v>150000</v>
      </c>
      <c r="K1991" s="18">
        <v>1000</v>
      </c>
      <c r="L1991" s="18">
        <v>3</v>
      </c>
      <c r="M1991" s="18">
        <v>42</v>
      </c>
      <c r="N1991" s="18">
        <v>10</v>
      </c>
      <c r="O1991" s="68">
        <v>10</v>
      </c>
      <c r="P1991" s="68">
        <v>0</v>
      </c>
      <c r="Q1991" s="18">
        <v>3</v>
      </c>
      <c r="R1991" s="18">
        <v>6</v>
      </c>
      <c r="S1991" s="18">
        <v>50</v>
      </c>
      <c r="T1991" s="18">
        <v>50</v>
      </c>
      <c r="U1991" s="68">
        <v>0</v>
      </c>
      <c r="V1991" s="18">
        <v>0</v>
      </c>
      <c r="W1991" s="18">
        <v>0</v>
      </c>
      <c r="X1991" s="18">
        <v>0</v>
      </c>
      <c r="Y1991" s="18">
        <v>0</v>
      </c>
      <c r="Z1991" s="68">
        <v>0</v>
      </c>
      <c r="AA1991" s="68">
        <v>0</v>
      </c>
      <c r="AB1991" s="68">
        <v>0</v>
      </c>
      <c r="AC1991" s="68">
        <v>0</v>
      </c>
      <c r="AD1991" s="68">
        <v>0</v>
      </c>
      <c r="AE1991" s="68">
        <v>0</v>
      </c>
      <c r="AF1991" s="18">
        <v>150000</v>
      </c>
      <c r="AG1991" s="18">
        <v>150000</v>
      </c>
      <c r="AH1991" s="18">
        <v>10</v>
      </c>
      <c r="AI1991" s="18">
        <v>10</v>
      </c>
      <c r="AJ1991" s="18">
        <v>50</v>
      </c>
      <c r="AK1991" s="18">
        <v>50</v>
      </c>
      <c r="AL1991" s="18">
        <v>0</v>
      </c>
      <c r="AM1991" s="18">
        <v>0</v>
      </c>
      <c r="AN1991" s="18">
        <v>0</v>
      </c>
      <c r="AO1991" s="18">
        <v>0</v>
      </c>
    </row>
    <row r="1992" spans="1:41" s="18" customFormat="1">
      <c r="A1992" s="18">
        <v>41216</v>
      </c>
      <c r="B1992" s="18" t="s">
        <v>3493</v>
      </c>
      <c r="C1992" s="18" t="s">
        <v>3494</v>
      </c>
      <c r="D1992" s="18">
        <v>1</v>
      </c>
      <c r="E1992" s="18">
        <v>2</v>
      </c>
      <c r="F1992" s="18">
        <v>1</v>
      </c>
      <c r="G1992" s="18">
        <v>1</v>
      </c>
      <c r="H1992" s="18">
        <v>0</v>
      </c>
      <c r="I1992" s="18">
        <v>150000</v>
      </c>
      <c r="J1992" s="18">
        <v>150000</v>
      </c>
      <c r="K1992" s="18">
        <v>1000</v>
      </c>
      <c r="L1992" s="18">
        <v>3</v>
      </c>
      <c r="M1992" s="18">
        <v>42</v>
      </c>
      <c r="N1992" s="18">
        <v>10</v>
      </c>
      <c r="O1992" s="68">
        <v>10</v>
      </c>
      <c r="P1992" s="68">
        <v>0</v>
      </c>
      <c r="Q1992" s="18">
        <v>3</v>
      </c>
      <c r="R1992" s="18">
        <v>6</v>
      </c>
      <c r="S1992" s="18">
        <v>50</v>
      </c>
      <c r="T1992" s="18">
        <v>50</v>
      </c>
      <c r="U1992" s="68">
        <v>0</v>
      </c>
      <c r="V1992" s="18">
        <v>0</v>
      </c>
      <c r="W1992" s="18">
        <v>0</v>
      </c>
      <c r="X1992" s="18">
        <v>0</v>
      </c>
      <c r="Y1992" s="18">
        <v>0</v>
      </c>
      <c r="Z1992" s="68">
        <v>0</v>
      </c>
      <c r="AA1992" s="68">
        <v>0</v>
      </c>
      <c r="AB1992" s="68">
        <v>0</v>
      </c>
      <c r="AC1992" s="68">
        <v>0</v>
      </c>
      <c r="AD1992" s="68">
        <v>0</v>
      </c>
      <c r="AE1992" s="68">
        <v>0</v>
      </c>
      <c r="AF1992" s="18">
        <v>150000</v>
      </c>
      <c r="AG1992" s="18">
        <v>150000</v>
      </c>
      <c r="AH1992" s="18">
        <v>10</v>
      </c>
      <c r="AI1992" s="18">
        <v>10</v>
      </c>
      <c r="AJ1992" s="18">
        <v>50</v>
      </c>
      <c r="AK1992" s="18">
        <v>50</v>
      </c>
      <c r="AL1992" s="18">
        <v>0</v>
      </c>
      <c r="AM1992" s="18">
        <v>0</v>
      </c>
      <c r="AN1992" s="18">
        <v>0</v>
      </c>
      <c r="AO1992" s="18">
        <v>0</v>
      </c>
    </row>
    <row r="1993" spans="1:41" s="18" customFormat="1">
      <c r="A1993" s="18">
        <v>41217</v>
      </c>
      <c r="B1993" s="18" t="s">
        <v>3495</v>
      </c>
      <c r="C1993" s="18" t="s">
        <v>3496</v>
      </c>
      <c r="D1993" s="18">
        <v>1</v>
      </c>
      <c r="E1993" s="18">
        <v>2</v>
      </c>
      <c r="F1993" s="18">
        <v>1</v>
      </c>
      <c r="G1993" s="18">
        <v>1</v>
      </c>
      <c r="H1993" s="18">
        <v>0</v>
      </c>
      <c r="I1993" s="18">
        <v>150000</v>
      </c>
      <c r="J1993" s="18">
        <v>150000</v>
      </c>
      <c r="K1993" s="18">
        <v>1000</v>
      </c>
      <c r="L1993" s="18">
        <v>3</v>
      </c>
      <c r="M1993" s="18">
        <v>42</v>
      </c>
      <c r="N1993" s="18">
        <v>10</v>
      </c>
      <c r="O1993" s="68">
        <v>10</v>
      </c>
      <c r="P1993" s="68">
        <v>0</v>
      </c>
      <c r="Q1993" s="18">
        <v>3</v>
      </c>
      <c r="R1993" s="18">
        <v>6</v>
      </c>
      <c r="S1993" s="18">
        <v>50</v>
      </c>
      <c r="T1993" s="18">
        <v>50</v>
      </c>
      <c r="U1993" s="68">
        <v>0</v>
      </c>
      <c r="V1993" s="18">
        <v>0</v>
      </c>
      <c r="W1993" s="18">
        <v>0</v>
      </c>
      <c r="X1993" s="18">
        <v>0</v>
      </c>
      <c r="Y1993" s="18">
        <v>0</v>
      </c>
      <c r="Z1993" s="68">
        <v>0</v>
      </c>
      <c r="AA1993" s="68">
        <v>0</v>
      </c>
      <c r="AB1993" s="68">
        <v>0</v>
      </c>
      <c r="AC1993" s="68">
        <v>0</v>
      </c>
      <c r="AD1993" s="68">
        <v>0</v>
      </c>
      <c r="AE1993" s="68">
        <v>0</v>
      </c>
      <c r="AF1993" s="18">
        <v>150000</v>
      </c>
      <c r="AG1993" s="18">
        <v>150000</v>
      </c>
      <c r="AH1993" s="18">
        <v>10</v>
      </c>
      <c r="AI1993" s="18">
        <v>10</v>
      </c>
      <c r="AJ1993" s="18">
        <v>50</v>
      </c>
      <c r="AK1993" s="18">
        <v>50</v>
      </c>
      <c r="AL1993" s="18">
        <v>0</v>
      </c>
      <c r="AM1993" s="18">
        <v>0</v>
      </c>
      <c r="AN1993" s="18">
        <v>0</v>
      </c>
      <c r="AO1993" s="18">
        <v>0</v>
      </c>
    </row>
    <row r="1994" spans="1:41" s="18" customFormat="1">
      <c r="A1994" s="18">
        <v>41218</v>
      </c>
      <c r="B1994" s="18" t="s">
        <v>3497</v>
      </c>
      <c r="C1994" s="18" t="s">
        <v>3498</v>
      </c>
      <c r="D1994" s="18">
        <v>1</v>
      </c>
      <c r="E1994" s="18">
        <v>2</v>
      </c>
      <c r="F1994" s="18">
        <v>1</v>
      </c>
      <c r="G1994" s="18">
        <v>1</v>
      </c>
      <c r="H1994" s="18">
        <v>0</v>
      </c>
      <c r="I1994" s="18">
        <v>155000</v>
      </c>
      <c r="J1994" s="18">
        <v>155000</v>
      </c>
      <c r="K1994" s="18">
        <v>1000</v>
      </c>
      <c r="L1994" s="18">
        <v>3</v>
      </c>
      <c r="M1994" s="18">
        <v>42</v>
      </c>
      <c r="N1994" s="18">
        <v>10</v>
      </c>
      <c r="O1994" s="68">
        <v>10</v>
      </c>
      <c r="P1994" s="68">
        <v>0</v>
      </c>
      <c r="Q1994" s="18">
        <v>3</v>
      </c>
      <c r="R1994" s="18">
        <v>6</v>
      </c>
      <c r="S1994" s="18">
        <v>50</v>
      </c>
      <c r="T1994" s="18">
        <v>50</v>
      </c>
      <c r="U1994" s="68">
        <v>0</v>
      </c>
      <c r="V1994" s="18">
        <v>0</v>
      </c>
      <c r="W1994" s="18">
        <v>0</v>
      </c>
      <c r="X1994" s="18">
        <v>0</v>
      </c>
      <c r="Y1994" s="18">
        <v>0</v>
      </c>
      <c r="Z1994" s="68">
        <v>0</v>
      </c>
      <c r="AA1994" s="68">
        <v>0</v>
      </c>
      <c r="AB1994" s="68">
        <v>0</v>
      </c>
      <c r="AC1994" s="68">
        <v>0</v>
      </c>
      <c r="AD1994" s="68">
        <v>0</v>
      </c>
      <c r="AE1994" s="68">
        <v>0</v>
      </c>
      <c r="AF1994" s="18">
        <v>155000</v>
      </c>
      <c r="AG1994" s="18">
        <v>155000</v>
      </c>
      <c r="AH1994" s="18">
        <v>10</v>
      </c>
      <c r="AI1994" s="18">
        <v>10</v>
      </c>
      <c r="AJ1994" s="18">
        <v>50</v>
      </c>
      <c r="AK1994" s="18">
        <v>50</v>
      </c>
      <c r="AL1994" s="18">
        <v>0</v>
      </c>
      <c r="AM1994" s="18">
        <v>0</v>
      </c>
      <c r="AN1994" s="18">
        <v>0</v>
      </c>
      <c r="AO1994" s="18">
        <v>0</v>
      </c>
    </row>
    <row r="1995" spans="1:41" s="18" customFormat="1">
      <c r="A1995" s="18">
        <v>41219</v>
      </c>
      <c r="B1995" s="18" t="s">
        <v>3499</v>
      </c>
      <c r="C1995" s="18" t="s">
        <v>3500</v>
      </c>
      <c r="D1995" s="18">
        <v>1</v>
      </c>
      <c r="E1995" s="18">
        <v>2</v>
      </c>
      <c r="F1995" s="18">
        <v>1</v>
      </c>
      <c r="G1995" s="18">
        <v>1</v>
      </c>
      <c r="H1995" s="18">
        <v>0</v>
      </c>
      <c r="I1995" s="18">
        <v>155000</v>
      </c>
      <c r="J1995" s="18">
        <v>155000</v>
      </c>
      <c r="K1995" s="18">
        <v>1000</v>
      </c>
      <c r="L1995" s="18">
        <v>3</v>
      </c>
      <c r="M1995" s="18">
        <v>42</v>
      </c>
      <c r="N1995" s="18">
        <v>10</v>
      </c>
      <c r="O1995" s="68">
        <v>10</v>
      </c>
      <c r="P1995" s="68">
        <v>0</v>
      </c>
      <c r="Q1995" s="18">
        <v>3</v>
      </c>
      <c r="R1995" s="18">
        <v>6</v>
      </c>
      <c r="S1995" s="18">
        <v>50</v>
      </c>
      <c r="T1995" s="18">
        <v>50</v>
      </c>
      <c r="U1995" s="68">
        <v>0</v>
      </c>
      <c r="V1995" s="18">
        <v>0</v>
      </c>
      <c r="W1995" s="18">
        <v>0</v>
      </c>
      <c r="X1995" s="18">
        <v>0</v>
      </c>
      <c r="Y1995" s="18">
        <v>0</v>
      </c>
      <c r="Z1995" s="68">
        <v>0</v>
      </c>
      <c r="AA1995" s="68">
        <v>0</v>
      </c>
      <c r="AB1995" s="68">
        <v>0</v>
      </c>
      <c r="AC1995" s="68">
        <v>0</v>
      </c>
      <c r="AD1995" s="68">
        <v>0</v>
      </c>
      <c r="AE1995" s="68">
        <v>0</v>
      </c>
      <c r="AF1995" s="18">
        <v>155000</v>
      </c>
      <c r="AG1995" s="18">
        <v>155000</v>
      </c>
      <c r="AH1995" s="18">
        <v>10</v>
      </c>
      <c r="AI1995" s="18">
        <v>10</v>
      </c>
      <c r="AJ1995" s="18">
        <v>50</v>
      </c>
      <c r="AK1995" s="18">
        <v>50</v>
      </c>
      <c r="AL1995" s="18">
        <v>0</v>
      </c>
      <c r="AM1995" s="18">
        <v>0</v>
      </c>
      <c r="AN1995" s="18">
        <v>0</v>
      </c>
      <c r="AO1995" s="18">
        <v>0</v>
      </c>
    </row>
    <row r="1996" spans="1:41" s="18" customFormat="1">
      <c r="A1996" s="18">
        <v>41220</v>
      </c>
      <c r="B1996" s="18" t="s">
        <v>3501</v>
      </c>
      <c r="C1996" s="18" t="s">
        <v>3502</v>
      </c>
      <c r="D1996" s="18">
        <v>1</v>
      </c>
      <c r="E1996" s="18">
        <v>2</v>
      </c>
      <c r="F1996" s="18">
        <v>1</v>
      </c>
      <c r="G1996" s="18">
        <v>1</v>
      </c>
      <c r="H1996" s="18">
        <v>0</v>
      </c>
      <c r="I1996" s="18">
        <v>155000</v>
      </c>
      <c r="J1996" s="18">
        <v>155000</v>
      </c>
      <c r="K1996" s="18">
        <v>1000</v>
      </c>
      <c r="L1996" s="18">
        <v>3</v>
      </c>
      <c r="M1996" s="18">
        <v>42</v>
      </c>
      <c r="N1996" s="18">
        <v>10</v>
      </c>
      <c r="O1996" s="68">
        <v>10</v>
      </c>
      <c r="P1996" s="68">
        <v>0</v>
      </c>
      <c r="Q1996" s="18">
        <v>3</v>
      </c>
      <c r="R1996" s="18">
        <v>6</v>
      </c>
      <c r="S1996" s="18">
        <v>50</v>
      </c>
      <c r="T1996" s="18">
        <v>50</v>
      </c>
      <c r="U1996" s="68">
        <v>0</v>
      </c>
      <c r="V1996" s="18">
        <v>0</v>
      </c>
      <c r="W1996" s="18">
        <v>0</v>
      </c>
      <c r="X1996" s="18">
        <v>0</v>
      </c>
      <c r="Y1996" s="18">
        <v>0</v>
      </c>
      <c r="Z1996" s="68">
        <v>0</v>
      </c>
      <c r="AA1996" s="68">
        <v>0</v>
      </c>
      <c r="AB1996" s="68">
        <v>0</v>
      </c>
      <c r="AC1996" s="68">
        <v>0</v>
      </c>
      <c r="AD1996" s="68">
        <v>0</v>
      </c>
      <c r="AE1996" s="68">
        <v>0</v>
      </c>
      <c r="AF1996" s="18">
        <v>155000</v>
      </c>
      <c r="AG1996" s="18">
        <v>155000</v>
      </c>
      <c r="AH1996" s="18">
        <v>10</v>
      </c>
      <c r="AI1996" s="18">
        <v>10</v>
      </c>
      <c r="AJ1996" s="18">
        <v>50</v>
      </c>
      <c r="AK1996" s="18">
        <v>50</v>
      </c>
      <c r="AL1996" s="18">
        <v>0</v>
      </c>
      <c r="AM1996" s="18">
        <v>0</v>
      </c>
      <c r="AN1996" s="18">
        <v>0</v>
      </c>
      <c r="AO1996" s="18">
        <v>0</v>
      </c>
    </row>
    <row r="1997" spans="1:41" s="18" customFormat="1">
      <c r="A1997" s="18">
        <v>41221</v>
      </c>
      <c r="B1997" s="18" t="s">
        <v>3503</v>
      </c>
      <c r="C1997" s="18" t="s">
        <v>3504</v>
      </c>
      <c r="D1997" s="18">
        <v>1</v>
      </c>
      <c r="E1997" s="18">
        <v>2</v>
      </c>
      <c r="F1997" s="18">
        <v>1</v>
      </c>
      <c r="G1997" s="18">
        <v>1</v>
      </c>
      <c r="H1997" s="18">
        <v>0</v>
      </c>
      <c r="I1997" s="18">
        <v>160000</v>
      </c>
      <c r="J1997" s="18">
        <v>160000</v>
      </c>
      <c r="K1997" s="18">
        <v>1000</v>
      </c>
      <c r="L1997" s="18">
        <v>3</v>
      </c>
      <c r="M1997" s="18">
        <v>42</v>
      </c>
      <c r="N1997" s="18">
        <v>10</v>
      </c>
      <c r="O1997" s="68">
        <v>10</v>
      </c>
      <c r="P1997" s="68">
        <v>0</v>
      </c>
      <c r="Q1997" s="18">
        <v>3</v>
      </c>
      <c r="R1997" s="18">
        <v>6</v>
      </c>
      <c r="S1997" s="18">
        <v>50</v>
      </c>
      <c r="T1997" s="18">
        <v>50</v>
      </c>
      <c r="U1997" s="68">
        <v>0</v>
      </c>
      <c r="V1997" s="18">
        <v>0</v>
      </c>
      <c r="W1997" s="18">
        <v>0</v>
      </c>
      <c r="X1997" s="18">
        <v>0</v>
      </c>
      <c r="Y1997" s="18">
        <v>0</v>
      </c>
      <c r="Z1997" s="68">
        <v>0</v>
      </c>
      <c r="AA1997" s="68">
        <v>0</v>
      </c>
      <c r="AB1997" s="68">
        <v>0</v>
      </c>
      <c r="AC1997" s="68">
        <v>0</v>
      </c>
      <c r="AD1997" s="68">
        <v>0</v>
      </c>
      <c r="AE1997" s="68">
        <v>0</v>
      </c>
      <c r="AF1997" s="18">
        <v>160000</v>
      </c>
      <c r="AG1997" s="18">
        <v>160000</v>
      </c>
      <c r="AH1997" s="18">
        <v>10</v>
      </c>
      <c r="AI1997" s="18">
        <v>10</v>
      </c>
      <c r="AJ1997" s="18">
        <v>50</v>
      </c>
      <c r="AK1997" s="18">
        <v>50</v>
      </c>
      <c r="AL1997" s="18">
        <v>0</v>
      </c>
      <c r="AM1997" s="18">
        <v>0</v>
      </c>
      <c r="AN1997" s="18">
        <v>0</v>
      </c>
      <c r="AO1997" s="18">
        <v>0</v>
      </c>
    </row>
    <row r="1998" spans="1:41" s="18" customFormat="1">
      <c r="A1998" s="18">
        <v>41222</v>
      </c>
      <c r="B1998" s="18" t="s">
        <v>3505</v>
      </c>
      <c r="C1998" s="18" t="s">
        <v>3506</v>
      </c>
      <c r="D1998" s="18">
        <v>1</v>
      </c>
      <c r="E1998" s="18">
        <v>2</v>
      </c>
      <c r="F1998" s="18">
        <v>1</v>
      </c>
      <c r="G1998" s="18">
        <v>1</v>
      </c>
      <c r="H1998" s="18">
        <v>0</v>
      </c>
      <c r="I1998" s="18">
        <v>160000</v>
      </c>
      <c r="J1998" s="18">
        <v>160000</v>
      </c>
      <c r="K1998" s="18">
        <v>1000</v>
      </c>
      <c r="L1998" s="18">
        <v>3</v>
      </c>
      <c r="M1998" s="18">
        <v>42</v>
      </c>
      <c r="N1998" s="18">
        <v>10</v>
      </c>
      <c r="O1998" s="68">
        <v>10</v>
      </c>
      <c r="P1998" s="68">
        <v>0</v>
      </c>
      <c r="Q1998" s="18">
        <v>3</v>
      </c>
      <c r="R1998" s="18">
        <v>6</v>
      </c>
      <c r="S1998" s="18">
        <v>50</v>
      </c>
      <c r="T1998" s="18">
        <v>50</v>
      </c>
      <c r="U1998" s="68">
        <v>0</v>
      </c>
      <c r="V1998" s="18">
        <v>0</v>
      </c>
      <c r="W1998" s="18">
        <v>0</v>
      </c>
      <c r="X1998" s="18">
        <v>0</v>
      </c>
      <c r="Y1998" s="18">
        <v>0</v>
      </c>
      <c r="Z1998" s="68">
        <v>0</v>
      </c>
      <c r="AA1998" s="68">
        <v>0</v>
      </c>
      <c r="AB1998" s="68">
        <v>0</v>
      </c>
      <c r="AC1998" s="68">
        <v>0</v>
      </c>
      <c r="AD1998" s="68">
        <v>0</v>
      </c>
      <c r="AE1998" s="68">
        <v>0</v>
      </c>
      <c r="AF1998" s="18">
        <v>160000</v>
      </c>
      <c r="AG1998" s="18">
        <v>160000</v>
      </c>
      <c r="AH1998" s="18">
        <v>10</v>
      </c>
      <c r="AI1998" s="18">
        <v>10</v>
      </c>
      <c r="AJ1998" s="18">
        <v>50</v>
      </c>
      <c r="AK1998" s="18">
        <v>50</v>
      </c>
      <c r="AL1998" s="18">
        <v>0</v>
      </c>
      <c r="AM1998" s="18">
        <v>0</v>
      </c>
      <c r="AN1998" s="18">
        <v>0</v>
      </c>
      <c r="AO1998" s="18">
        <v>0</v>
      </c>
    </row>
    <row r="1999" spans="1:41" s="18" customFormat="1">
      <c r="A1999" s="18">
        <v>41223</v>
      </c>
      <c r="B1999" s="18" t="s">
        <v>3507</v>
      </c>
      <c r="C1999" s="18" t="s">
        <v>3508</v>
      </c>
      <c r="D1999" s="18">
        <v>1</v>
      </c>
      <c r="E1999" s="18">
        <v>2</v>
      </c>
      <c r="F1999" s="18">
        <v>1</v>
      </c>
      <c r="G1999" s="18">
        <v>1</v>
      </c>
      <c r="H1999" s="18">
        <v>0</v>
      </c>
      <c r="I1999" s="18">
        <v>160000</v>
      </c>
      <c r="J1999" s="18">
        <v>160000</v>
      </c>
      <c r="K1999" s="18">
        <v>1000</v>
      </c>
      <c r="L1999" s="18">
        <v>3</v>
      </c>
      <c r="M1999" s="18">
        <v>42</v>
      </c>
      <c r="N1999" s="18">
        <v>10</v>
      </c>
      <c r="O1999" s="68">
        <v>10</v>
      </c>
      <c r="P1999" s="68">
        <v>0</v>
      </c>
      <c r="Q1999" s="18">
        <v>3</v>
      </c>
      <c r="R1999" s="18">
        <v>6</v>
      </c>
      <c r="S1999" s="18">
        <v>50</v>
      </c>
      <c r="T1999" s="18">
        <v>50</v>
      </c>
      <c r="U1999" s="68">
        <v>0</v>
      </c>
      <c r="V1999" s="18">
        <v>0</v>
      </c>
      <c r="W1999" s="18">
        <v>0</v>
      </c>
      <c r="X1999" s="18">
        <v>0</v>
      </c>
      <c r="Y1999" s="18">
        <v>0</v>
      </c>
      <c r="Z1999" s="68">
        <v>0</v>
      </c>
      <c r="AA1999" s="68">
        <v>0</v>
      </c>
      <c r="AB1999" s="68">
        <v>0</v>
      </c>
      <c r="AC1999" s="68">
        <v>0</v>
      </c>
      <c r="AD1999" s="68">
        <v>0</v>
      </c>
      <c r="AE1999" s="68">
        <v>0</v>
      </c>
      <c r="AF1999" s="18">
        <v>160000</v>
      </c>
      <c r="AG1999" s="18">
        <v>160000</v>
      </c>
      <c r="AH1999" s="18">
        <v>10</v>
      </c>
      <c r="AI1999" s="18">
        <v>10</v>
      </c>
      <c r="AJ1999" s="18">
        <v>50</v>
      </c>
      <c r="AK1999" s="18">
        <v>50</v>
      </c>
      <c r="AL1999" s="18">
        <v>0</v>
      </c>
      <c r="AM1999" s="18">
        <v>0</v>
      </c>
      <c r="AN1999" s="18">
        <v>0</v>
      </c>
      <c r="AO1999" s="18">
        <v>0</v>
      </c>
    </row>
    <row r="2000" spans="1:41" s="18" customFormat="1">
      <c r="A2000" s="18">
        <v>41224</v>
      </c>
      <c r="B2000" s="18" t="s">
        <v>3509</v>
      </c>
      <c r="C2000" s="18" t="s">
        <v>3510</v>
      </c>
      <c r="D2000" s="18">
        <v>1</v>
      </c>
      <c r="E2000" s="18">
        <v>2</v>
      </c>
      <c r="F2000" s="18">
        <v>1</v>
      </c>
      <c r="G2000" s="18">
        <v>1</v>
      </c>
      <c r="H2000" s="18">
        <v>0</v>
      </c>
      <c r="I2000" s="18">
        <v>165000</v>
      </c>
      <c r="J2000" s="18">
        <v>165000</v>
      </c>
      <c r="K2000" s="18">
        <v>1000</v>
      </c>
      <c r="L2000" s="18">
        <v>3</v>
      </c>
      <c r="M2000" s="18">
        <v>42</v>
      </c>
      <c r="N2000" s="18">
        <v>10</v>
      </c>
      <c r="O2000" s="68">
        <v>10</v>
      </c>
      <c r="P2000" s="68">
        <v>0</v>
      </c>
      <c r="Q2000" s="18">
        <v>3</v>
      </c>
      <c r="R2000" s="18">
        <v>6</v>
      </c>
      <c r="S2000" s="18">
        <v>50</v>
      </c>
      <c r="T2000" s="18">
        <v>50</v>
      </c>
      <c r="U2000" s="68">
        <v>0</v>
      </c>
      <c r="V2000" s="18">
        <v>0</v>
      </c>
      <c r="W2000" s="18">
        <v>0</v>
      </c>
      <c r="X2000" s="18">
        <v>0</v>
      </c>
      <c r="Y2000" s="18">
        <v>0</v>
      </c>
      <c r="Z2000" s="68">
        <v>0</v>
      </c>
      <c r="AA2000" s="68">
        <v>0</v>
      </c>
      <c r="AB2000" s="68">
        <v>0</v>
      </c>
      <c r="AC2000" s="68">
        <v>0</v>
      </c>
      <c r="AD2000" s="68">
        <v>0</v>
      </c>
      <c r="AE2000" s="68">
        <v>0</v>
      </c>
      <c r="AF2000" s="18">
        <v>165000</v>
      </c>
      <c r="AG2000" s="18">
        <v>165000</v>
      </c>
      <c r="AH2000" s="18">
        <v>10</v>
      </c>
      <c r="AI2000" s="18">
        <v>10</v>
      </c>
      <c r="AJ2000" s="18">
        <v>50</v>
      </c>
      <c r="AK2000" s="18">
        <v>50</v>
      </c>
      <c r="AL2000" s="18">
        <v>0</v>
      </c>
      <c r="AM2000" s="18">
        <v>0</v>
      </c>
      <c r="AN2000" s="18">
        <v>0</v>
      </c>
      <c r="AO2000" s="18">
        <v>0</v>
      </c>
    </row>
    <row r="2001" spans="1:41" s="18" customFormat="1">
      <c r="A2001" s="18">
        <v>41225</v>
      </c>
      <c r="B2001" s="18" t="s">
        <v>3511</v>
      </c>
      <c r="C2001" s="18" t="s">
        <v>3512</v>
      </c>
      <c r="D2001" s="18">
        <v>1</v>
      </c>
      <c r="E2001" s="18">
        <v>2</v>
      </c>
      <c r="F2001" s="18">
        <v>1</v>
      </c>
      <c r="G2001" s="18">
        <v>1</v>
      </c>
      <c r="H2001" s="18">
        <v>0</v>
      </c>
      <c r="I2001" s="18">
        <v>165000</v>
      </c>
      <c r="J2001" s="18">
        <v>165000</v>
      </c>
      <c r="K2001" s="18">
        <v>1000</v>
      </c>
      <c r="L2001" s="18">
        <v>3</v>
      </c>
      <c r="M2001" s="18">
        <v>42</v>
      </c>
      <c r="N2001" s="18">
        <v>10</v>
      </c>
      <c r="O2001" s="68">
        <v>10</v>
      </c>
      <c r="P2001" s="68">
        <v>0</v>
      </c>
      <c r="Q2001" s="18">
        <v>3</v>
      </c>
      <c r="R2001" s="18">
        <v>6</v>
      </c>
      <c r="S2001" s="18">
        <v>50</v>
      </c>
      <c r="T2001" s="18">
        <v>50</v>
      </c>
      <c r="U2001" s="68">
        <v>0</v>
      </c>
      <c r="V2001" s="18">
        <v>0</v>
      </c>
      <c r="W2001" s="18">
        <v>0</v>
      </c>
      <c r="X2001" s="18">
        <v>0</v>
      </c>
      <c r="Y2001" s="18">
        <v>0</v>
      </c>
      <c r="Z2001" s="68">
        <v>0</v>
      </c>
      <c r="AA2001" s="68">
        <v>0</v>
      </c>
      <c r="AB2001" s="68">
        <v>0</v>
      </c>
      <c r="AC2001" s="68">
        <v>0</v>
      </c>
      <c r="AD2001" s="68">
        <v>0</v>
      </c>
      <c r="AE2001" s="68">
        <v>0</v>
      </c>
      <c r="AF2001" s="18">
        <v>165000</v>
      </c>
      <c r="AG2001" s="18">
        <v>165000</v>
      </c>
      <c r="AH2001" s="18">
        <v>10</v>
      </c>
      <c r="AI2001" s="18">
        <v>10</v>
      </c>
      <c r="AJ2001" s="18">
        <v>50</v>
      </c>
      <c r="AK2001" s="18">
        <v>50</v>
      </c>
      <c r="AL2001" s="18">
        <v>0</v>
      </c>
      <c r="AM2001" s="18">
        <v>0</v>
      </c>
      <c r="AN2001" s="18">
        <v>0</v>
      </c>
      <c r="AO2001" s="18">
        <v>0</v>
      </c>
    </row>
    <row r="2002" spans="1:41" s="18" customFormat="1">
      <c r="A2002" s="18">
        <v>41226</v>
      </c>
      <c r="B2002" s="18" t="s">
        <v>3513</v>
      </c>
      <c r="C2002" s="18" t="s">
        <v>3514</v>
      </c>
      <c r="D2002" s="18">
        <v>1</v>
      </c>
      <c r="E2002" s="18">
        <v>2</v>
      </c>
      <c r="F2002" s="18">
        <v>1</v>
      </c>
      <c r="G2002" s="18">
        <v>1</v>
      </c>
      <c r="H2002" s="18">
        <v>0</v>
      </c>
      <c r="I2002" s="18">
        <v>165000</v>
      </c>
      <c r="J2002" s="18">
        <v>165000</v>
      </c>
      <c r="K2002" s="18">
        <v>1000</v>
      </c>
      <c r="L2002" s="18">
        <v>3</v>
      </c>
      <c r="M2002" s="18">
        <v>42</v>
      </c>
      <c r="N2002" s="18">
        <v>10</v>
      </c>
      <c r="O2002" s="68">
        <v>10</v>
      </c>
      <c r="P2002" s="68">
        <v>0</v>
      </c>
      <c r="Q2002" s="18">
        <v>3</v>
      </c>
      <c r="R2002" s="18">
        <v>6</v>
      </c>
      <c r="S2002" s="18">
        <v>50</v>
      </c>
      <c r="T2002" s="18">
        <v>50</v>
      </c>
      <c r="U2002" s="68">
        <v>0</v>
      </c>
      <c r="V2002" s="18">
        <v>0</v>
      </c>
      <c r="W2002" s="18">
        <v>0</v>
      </c>
      <c r="X2002" s="18">
        <v>0</v>
      </c>
      <c r="Y2002" s="18">
        <v>0</v>
      </c>
      <c r="Z2002" s="68">
        <v>0</v>
      </c>
      <c r="AA2002" s="68">
        <v>0</v>
      </c>
      <c r="AB2002" s="68">
        <v>0</v>
      </c>
      <c r="AC2002" s="68">
        <v>0</v>
      </c>
      <c r="AD2002" s="68">
        <v>0</v>
      </c>
      <c r="AE2002" s="68">
        <v>0</v>
      </c>
      <c r="AF2002" s="18">
        <v>165000</v>
      </c>
      <c r="AG2002" s="18">
        <v>165000</v>
      </c>
      <c r="AH2002" s="18">
        <v>10</v>
      </c>
      <c r="AI2002" s="18">
        <v>10</v>
      </c>
      <c r="AJ2002" s="18">
        <v>50</v>
      </c>
      <c r="AK2002" s="18">
        <v>50</v>
      </c>
      <c r="AL2002" s="18">
        <v>0</v>
      </c>
      <c r="AM2002" s="18">
        <v>0</v>
      </c>
      <c r="AN2002" s="18">
        <v>0</v>
      </c>
      <c r="AO2002" s="18">
        <v>0</v>
      </c>
    </row>
    <row r="2003" spans="1:41" s="18" customFormat="1">
      <c r="A2003" s="18">
        <v>41227</v>
      </c>
      <c r="B2003" s="18" t="s">
        <v>3515</v>
      </c>
      <c r="C2003" s="18" t="s">
        <v>3516</v>
      </c>
      <c r="D2003" s="18">
        <v>1</v>
      </c>
      <c r="E2003" s="18">
        <v>2</v>
      </c>
      <c r="F2003" s="18">
        <v>1</v>
      </c>
      <c r="G2003" s="18">
        <v>1</v>
      </c>
      <c r="H2003" s="18">
        <v>0</v>
      </c>
      <c r="I2003" s="18">
        <v>170000</v>
      </c>
      <c r="J2003" s="18">
        <v>170000</v>
      </c>
      <c r="K2003" s="18">
        <v>1000</v>
      </c>
      <c r="L2003" s="18">
        <v>3</v>
      </c>
      <c r="M2003" s="18">
        <v>42</v>
      </c>
      <c r="N2003" s="18">
        <v>10</v>
      </c>
      <c r="O2003" s="68">
        <v>10</v>
      </c>
      <c r="P2003" s="68">
        <v>0</v>
      </c>
      <c r="Q2003" s="18">
        <v>3</v>
      </c>
      <c r="R2003" s="18">
        <v>6</v>
      </c>
      <c r="S2003" s="18">
        <v>50</v>
      </c>
      <c r="T2003" s="18">
        <v>50</v>
      </c>
      <c r="U2003" s="68">
        <v>0</v>
      </c>
      <c r="V2003" s="18">
        <v>0</v>
      </c>
      <c r="W2003" s="18">
        <v>0</v>
      </c>
      <c r="X2003" s="18">
        <v>0</v>
      </c>
      <c r="Y2003" s="18">
        <v>0</v>
      </c>
      <c r="Z2003" s="68">
        <v>0</v>
      </c>
      <c r="AA2003" s="68">
        <v>0</v>
      </c>
      <c r="AB2003" s="68">
        <v>0</v>
      </c>
      <c r="AC2003" s="68">
        <v>0</v>
      </c>
      <c r="AD2003" s="68">
        <v>0</v>
      </c>
      <c r="AE2003" s="68">
        <v>0</v>
      </c>
      <c r="AF2003" s="18">
        <v>170000</v>
      </c>
      <c r="AG2003" s="18">
        <v>170000</v>
      </c>
      <c r="AH2003" s="18">
        <v>10</v>
      </c>
      <c r="AI2003" s="18">
        <v>10</v>
      </c>
      <c r="AJ2003" s="18">
        <v>50</v>
      </c>
      <c r="AK2003" s="18">
        <v>50</v>
      </c>
      <c r="AL2003" s="18">
        <v>0</v>
      </c>
      <c r="AM2003" s="18">
        <v>0</v>
      </c>
      <c r="AN2003" s="18">
        <v>0</v>
      </c>
      <c r="AO2003" s="18">
        <v>0</v>
      </c>
    </row>
    <row r="2004" spans="1:41" s="18" customFormat="1">
      <c r="A2004" s="18">
        <v>41228</v>
      </c>
      <c r="B2004" s="18" t="s">
        <v>3517</v>
      </c>
      <c r="C2004" s="18" t="s">
        <v>3518</v>
      </c>
      <c r="D2004" s="18">
        <v>1</v>
      </c>
      <c r="E2004" s="18">
        <v>2</v>
      </c>
      <c r="F2004" s="18">
        <v>1</v>
      </c>
      <c r="G2004" s="18">
        <v>1</v>
      </c>
      <c r="H2004" s="18">
        <v>0</v>
      </c>
      <c r="I2004" s="18">
        <v>170000</v>
      </c>
      <c r="J2004" s="18">
        <v>170000</v>
      </c>
      <c r="K2004" s="18">
        <v>1000</v>
      </c>
      <c r="L2004" s="18">
        <v>3</v>
      </c>
      <c r="M2004" s="18">
        <v>42</v>
      </c>
      <c r="N2004" s="18">
        <v>10</v>
      </c>
      <c r="O2004" s="68">
        <v>10</v>
      </c>
      <c r="P2004" s="68">
        <v>0</v>
      </c>
      <c r="Q2004" s="18">
        <v>3</v>
      </c>
      <c r="R2004" s="18">
        <v>6</v>
      </c>
      <c r="S2004" s="18">
        <v>50</v>
      </c>
      <c r="T2004" s="18">
        <v>50</v>
      </c>
      <c r="U2004" s="68">
        <v>0</v>
      </c>
      <c r="V2004" s="18">
        <v>0</v>
      </c>
      <c r="W2004" s="18">
        <v>0</v>
      </c>
      <c r="X2004" s="18">
        <v>0</v>
      </c>
      <c r="Y2004" s="18">
        <v>0</v>
      </c>
      <c r="Z2004" s="68">
        <v>0</v>
      </c>
      <c r="AA2004" s="68">
        <v>0</v>
      </c>
      <c r="AB2004" s="68">
        <v>0</v>
      </c>
      <c r="AC2004" s="68">
        <v>0</v>
      </c>
      <c r="AD2004" s="68">
        <v>0</v>
      </c>
      <c r="AE2004" s="68">
        <v>0</v>
      </c>
      <c r="AF2004" s="18">
        <v>170000</v>
      </c>
      <c r="AG2004" s="18">
        <v>170000</v>
      </c>
      <c r="AH2004" s="18">
        <v>10</v>
      </c>
      <c r="AI2004" s="18">
        <v>10</v>
      </c>
      <c r="AJ2004" s="18">
        <v>50</v>
      </c>
      <c r="AK2004" s="18">
        <v>50</v>
      </c>
      <c r="AL2004" s="18">
        <v>0</v>
      </c>
      <c r="AM2004" s="18">
        <v>0</v>
      </c>
      <c r="AN2004" s="18">
        <v>0</v>
      </c>
      <c r="AO2004" s="18">
        <v>0</v>
      </c>
    </row>
    <row r="2005" spans="1:41" s="18" customFormat="1">
      <c r="A2005" s="18">
        <v>41229</v>
      </c>
      <c r="B2005" s="18" t="s">
        <v>3519</v>
      </c>
      <c r="C2005" s="18" t="s">
        <v>3520</v>
      </c>
      <c r="D2005" s="18">
        <v>1</v>
      </c>
      <c r="E2005" s="18">
        <v>2</v>
      </c>
      <c r="F2005" s="18">
        <v>1</v>
      </c>
      <c r="G2005" s="18">
        <v>1</v>
      </c>
      <c r="H2005" s="18">
        <v>0</v>
      </c>
      <c r="I2005" s="18">
        <v>170000</v>
      </c>
      <c r="J2005" s="18">
        <v>170000</v>
      </c>
      <c r="K2005" s="18">
        <v>1000</v>
      </c>
      <c r="L2005" s="18">
        <v>3</v>
      </c>
      <c r="M2005" s="18">
        <v>42</v>
      </c>
      <c r="N2005" s="18">
        <v>10</v>
      </c>
      <c r="O2005" s="68">
        <v>10</v>
      </c>
      <c r="P2005" s="68">
        <v>0</v>
      </c>
      <c r="Q2005" s="18">
        <v>3</v>
      </c>
      <c r="R2005" s="18">
        <v>6</v>
      </c>
      <c r="S2005" s="18">
        <v>50</v>
      </c>
      <c r="T2005" s="18">
        <v>50</v>
      </c>
      <c r="U2005" s="68">
        <v>0</v>
      </c>
      <c r="V2005" s="18">
        <v>0</v>
      </c>
      <c r="W2005" s="18">
        <v>0</v>
      </c>
      <c r="X2005" s="18">
        <v>0</v>
      </c>
      <c r="Y2005" s="18">
        <v>0</v>
      </c>
      <c r="Z2005" s="68">
        <v>0</v>
      </c>
      <c r="AA2005" s="68">
        <v>0</v>
      </c>
      <c r="AB2005" s="68">
        <v>0</v>
      </c>
      <c r="AC2005" s="68">
        <v>0</v>
      </c>
      <c r="AD2005" s="68">
        <v>0</v>
      </c>
      <c r="AE2005" s="68">
        <v>0</v>
      </c>
      <c r="AF2005" s="18">
        <v>170000</v>
      </c>
      <c r="AG2005" s="18">
        <v>170000</v>
      </c>
      <c r="AH2005" s="18">
        <v>10</v>
      </c>
      <c r="AI2005" s="18">
        <v>10</v>
      </c>
      <c r="AJ2005" s="18">
        <v>50</v>
      </c>
      <c r="AK2005" s="18">
        <v>50</v>
      </c>
      <c r="AL2005" s="18">
        <v>0</v>
      </c>
      <c r="AM2005" s="18">
        <v>0</v>
      </c>
      <c r="AN2005" s="18">
        <v>0</v>
      </c>
      <c r="AO2005" s="18">
        <v>0</v>
      </c>
    </row>
    <row r="2006" spans="1:41" s="18" customFormat="1">
      <c r="A2006" s="69">
        <v>41230</v>
      </c>
      <c r="B2006" s="69" t="s">
        <v>3521</v>
      </c>
      <c r="C2006" s="69" t="s">
        <v>3521</v>
      </c>
      <c r="D2006" s="18">
        <v>1</v>
      </c>
      <c r="E2006" s="18">
        <v>2</v>
      </c>
      <c r="F2006" s="18">
        <v>1</v>
      </c>
      <c r="G2006" s="18">
        <v>1</v>
      </c>
      <c r="H2006" s="18">
        <v>0</v>
      </c>
      <c r="I2006" s="18">
        <v>175000</v>
      </c>
      <c r="J2006" s="18">
        <v>175000</v>
      </c>
      <c r="K2006" s="18">
        <v>1000</v>
      </c>
      <c r="L2006" s="18">
        <v>3</v>
      </c>
      <c r="M2006" s="18">
        <v>42</v>
      </c>
      <c r="N2006" s="18">
        <v>10</v>
      </c>
      <c r="O2006" s="68">
        <v>10</v>
      </c>
      <c r="P2006" s="68">
        <v>0</v>
      </c>
      <c r="Q2006" s="18">
        <v>3</v>
      </c>
      <c r="R2006" s="18">
        <v>6</v>
      </c>
      <c r="S2006" s="18">
        <v>50</v>
      </c>
      <c r="T2006" s="18">
        <v>50</v>
      </c>
      <c r="U2006" s="68">
        <v>0</v>
      </c>
      <c r="V2006" s="18">
        <v>0</v>
      </c>
      <c r="W2006" s="18">
        <v>0</v>
      </c>
      <c r="X2006" s="18">
        <v>0</v>
      </c>
      <c r="Y2006" s="18">
        <v>0</v>
      </c>
      <c r="Z2006" s="68">
        <v>0</v>
      </c>
      <c r="AA2006" s="68">
        <v>0</v>
      </c>
      <c r="AB2006" s="68">
        <v>0</v>
      </c>
      <c r="AC2006" s="68">
        <v>0</v>
      </c>
      <c r="AD2006" s="68">
        <v>0</v>
      </c>
      <c r="AE2006" s="68">
        <v>0</v>
      </c>
      <c r="AF2006" s="18">
        <v>175000</v>
      </c>
      <c r="AG2006" s="18">
        <v>175000</v>
      </c>
      <c r="AH2006" s="18">
        <v>10</v>
      </c>
      <c r="AI2006" s="18">
        <v>10</v>
      </c>
      <c r="AJ2006" s="18">
        <v>50</v>
      </c>
      <c r="AK2006" s="18">
        <v>50</v>
      </c>
      <c r="AL2006" s="18">
        <v>0</v>
      </c>
      <c r="AM2006" s="18">
        <v>0</v>
      </c>
      <c r="AN2006" s="18">
        <v>0</v>
      </c>
      <c r="AO2006" s="18">
        <v>0</v>
      </c>
    </row>
    <row r="2007" spans="1:41" s="18" customFormat="1">
      <c r="A2007" s="69">
        <v>41231</v>
      </c>
      <c r="B2007" s="69" t="s">
        <v>3522</v>
      </c>
      <c r="C2007" s="69" t="s">
        <v>3522</v>
      </c>
      <c r="D2007" s="18">
        <v>1</v>
      </c>
      <c r="E2007" s="18">
        <v>2</v>
      </c>
      <c r="F2007" s="18">
        <v>1</v>
      </c>
      <c r="G2007" s="18">
        <v>1</v>
      </c>
      <c r="H2007" s="18">
        <v>0</v>
      </c>
      <c r="I2007" s="18">
        <v>175000</v>
      </c>
      <c r="J2007" s="18">
        <v>175000</v>
      </c>
      <c r="K2007" s="18">
        <v>1000</v>
      </c>
      <c r="L2007" s="18">
        <v>3</v>
      </c>
      <c r="M2007" s="18">
        <v>42</v>
      </c>
      <c r="N2007" s="18">
        <v>10</v>
      </c>
      <c r="O2007" s="68">
        <v>10</v>
      </c>
      <c r="P2007" s="68">
        <v>0</v>
      </c>
      <c r="Q2007" s="18">
        <v>3</v>
      </c>
      <c r="R2007" s="18">
        <v>6</v>
      </c>
      <c r="S2007" s="18">
        <v>50</v>
      </c>
      <c r="T2007" s="18">
        <v>50</v>
      </c>
      <c r="U2007" s="68">
        <v>0</v>
      </c>
      <c r="V2007" s="18">
        <v>0</v>
      </c>
      <c r="W2007" s="18">
        <v>0</v>
      </c>
      <c r="X2007" s="18">
        <v>0</v>
      </c>
      <c r="Y2007" s="18">
        <v>0</v>
      </c>
      <c r="Z2007" s="68">
        <v>0</v>
      </c>
      <c r="AA2007" s="68">
        <v>0</v>
      </c>
      <c r="AB2007" s="68">
        <v>0</v>
      </c>
      <c r="AC2007" s="68">
        <v>0</v>
      </c>
      <c r="AD2007" s="68">
        <v>0</v>
      </c>
      <c r="AE2007" s="68">
        <v>0</v>
      </c>
      <c r="AF2007" s="18">
        <v>175000</v>
      </c>
      <c r="AG2007" s="18">
        <v>175000</v>
      </c>
      <c r="AH2007" s="18">
        <v>10</v>
      </c>
      <c r="AI2007" s="18">
        <v>10</v>
      </c>
      <c r="AJ2007" s="18">
        <v>50</v>
      </c>
      <c r="AK2007" s="18">
        <v>50</v>
      </c>
      <c r="AL2007" s="18">
        <v>0</v>
      </c>
      <c r="AM2007" s="18">
        <v>0</v>
      </c>
      <c r="AN2007" s="18">
        <v>0</v>
      </c>
      <c r="AO2007" s="18">
        <v>0</v>
      </c>
    </row>
    <row r="2008" spans="1:41" s="18" customFormat="1">
      <c r="A2008" s="69">
        <v>41232</v>
      </c>
      <c r="B2008" s="69" t="s">
        <v>3523</v>
      </c>
      <c r="C2008" s="69" t="s">
        <v>3523</v>
      </c>
      <c r="D2008" s="18">
        <v>1</v>
      </c>
      <c r="E2008" s="18">
        <v>2</v>
      </c>
      <c r="F2008" s="18">
        <v>1</v>
      </c>
      <c r="G2008" s="18">
        <v>1</v>
      </c>
      <c r="H2008" s="18">
        <v>0</v>
      </c>
      <c r="I2008" s="18">
        <v>175000</v>
      </c>
      <c r="J2008" s="18">
        <v>175000</v>
      </c>
      <c r="K2008" s="18">
        <v>1000</v>
      </c>
      <c r="L2008" s="18">
        <v>3</v>
      </c>
      <c r="M2008" s="18">
        <v>42</v>
      </c>
      <c r="N2008" s="18">
        <v>10</v>
      </c>
      <c r="O2008" s="68">
        <v>10</v>
      </c>
      <c r="P2008" s="68">
        <v>0</v>
      </c>
      <c r="Q2008" s="18">
        <v>3</v>
      </c>
      <c r="R2008" s="18">
        <v>6</v>
      </c>
      <c r="S2008" s="18">
        <v>50</v>
      </c>
      <c r="T2008" s="18">
        <v>50</v>
      </c>
      <c r="U2008" s="68">
        <v>0</v>
      </c>
      <c r="V2008" s="18">
        <v>0</v>
      </c>
      <c r="W2008" s="18">
        <v>0</v>
      </c>
      <c r="X2008" s="18">
        <v>0</v>
      </c>
      <c r="Y2008" s="18">
        <v>0</v>
      </c>
      <c r="Z2008" s="68">
        <v>0</v>
      </c>
      <c r="AA2008" s="68">
        <v>0</v>
      </c>
      <c r="AB2008" s="68">
        <v>0</v>
      </c>
      <c r="AC2008" s="68">
        <v>0</v>
      </c>
      <c r="AD2008" s="68">
        <v>0</v>
      </c>
      <c r="AE2008" s="68">
        <v>0</v>
      </c>
      <c r="AF2008" s="18">
        <v>175000</v>
      </c>
      <c r="AG2008" s="18">
        <v>175000</v>
      </c>
      <c r="AH2008" s="18">
        <v>10</v>
      </c>
      <c r="AI2008" s="18">
        <v>10</v>
      </c>
      <c r="AJ2008" s="18">
        <v>50</v>
      </c>
      <c r="AK2008" s="18">
        <v>50</v>
      </c>
      <c r="AL2008" s="18">
        <v>0</v>
      </c>
      <c r="AM2008" s="18">
        <v>0</v>
      </c>
      <c r="AN2008" s="18">
        <v>0</v>
      </c>
      <c r="AO2008" s="18">
        <v>0</v>
      </c>
    </row>
    <row r="2009" spans="1:41" s="18" customFormat="1">
      <c r="A2009" s="69">
        <v>41233</v>
      </c>
      <c r="B2009" s="69" t="s">
        <v>3524</v>
      </c>
      <c r="C2009" s="69" t="s">
        <v>3524</v>
      </c>
      <c r="D2009" s="18">
        <v>1</v>
      </c>
      <c r="E2009" s="18">
        <v>2</v>
      </c>
      <c r="F2009" s="18">
        <v>1</v>
      </c>
      <c r="G2009" s="18">
        <v>1</v>
      </c>
      <c r="H2009" s="18">
        <v>0</v>
      </c>
      <c r="I2009" s="18">
        <v>180000</v>
      </c>
      <c r="J2009" s="18">
        <v>180000</v>
      </c>
      <c r="K2009" s="18">
        <v>1000</v>
      </c>
      <c r="L2009" s="18">
        <v>3</v>
      </c>
      <c r="M2009" s="18">
        <v>42</v>
      </c>
      <c r="N2009" s="18">
        <v>10</v>
      </c>
      <c r="O2009" s="68">
        <v>10</v>
      </c>
      <c r="P2009" s="68">
        <v>0</v>
      </c>
      <c r="Q2009" s="18">
        <v>3</v>
      </c>
      <c r="R2009" s="18">
        <v>6</v>
      </c>
      <c r="S2009" s="18">
        <v>50</v>
      </c>
      <c r="T2009" s="18">
        <v>50</v>
      </c>
      <c r="U2009" s="68">
        <v>0</v>
      </c>
      <c r="V2009" s="18">
        <v>0</v>
      </c>
      <c r="W2009" s="18">
        <v>0</v>
      </c>
      <c r="X2009" s="18">
        <v>0</v>
      </c>
      <c r="Y2009" s="18">
        <v>0</v>
      </c>
      <c r="Z2009" s="68">
        <v>0</v>
      </c>
      <c r="AA2009" s="68">
        <v>0</v>
      </c>
      <c r="AB2009" s="68">
        <v>0</v>
      </c>
      <c r="AC2009" s="68">
        <v>0</v>
      </c>
      <c r="AD2009" s="68">
        <v>0</v>
      </c>
      <c r="AE2009" s="68">
        <v>0</v>
      </c>
      <c r="AF2009" s="18">
        <v>180000</v>
      </c>
      <c r="AG2009" s="18">
        <v>180000</v>
      </c>
      <c r="AH2009" s="18">
        <v>10</v>
      </c>
      <c r="AI2009" s="18">
        <v>10</v>
      </c>
      <c r="AJ2009" s="18">
        <v>50</v>
      </c>
      <c r="AK2009" s="18">
        <v>50</v>
      </c>
      <c r="AL2009" s="18">
        <v>0</v>
      </c>
      <c r="AM2009" s="18">
        <v>0</v>
      </c>
      <c r="AN2009" s="18">
        <v>0</v>
      </c>
      <c r="AO2009" s="18">
        <v>0</v>
      </c>
    </row>
    <row r="2010" spans="1:41" s="18" customFormat="1">
      <c r="A2010" s="69">
        <v>41234</v>
      </c>
      <c r="B2010" s="69" t="s">
        <v>3525</v>
      </c>
      <c r="C2010" s="69" t="s">
        <v>3525</v>
      </c>
      <c r="D2010" s="18">
        <v>1</v>
      </c>
      <c r="E2010" s="18">
        <v>2</v>
      </c>
      <c r="F2010" s="18">
        <v>1</v>
      </c>
      <c r="G2010" s="18">
        <v>1</v>
      </c>
      <c r="H2010" s="18">
        <v>0</v>
      </c>
      <c r="I2010" s="18">
        <v>180000</v>
      </c>
      <c r="J2010" s="18">
        <v>180000</v>
      </c>
      <c r="K2010" s="18">
        <v>1000</v>
      </c>
      <c r="L2010" s="18">
        <v>3</v>
      </c>
      <c r="M2010" s="18">
        <v>42</v>
      </c>
      <c r="N2010" s="18">
        <v>10</v>
      </c>
      <c r="O2010" s="68">
        <v>10</v>
      </c>
      <c r="P2010" s="68">
        <v>0</v>
      </c>
      <c r="Q2010" s="18">
        <v>3</v>
      </c>
      <c r="R2010" s="18">
        <v>6</v>
      </c>
      <c r="S2010" s="18">
        <v>50</v>
      </c>
      <c r="T2010" s="18">
        <v>50</v>
      </c>
      <c r="U2010" s="68">
        <v>0</v>
      </c>
      <c r="V2010" s="18">
        <v>0</v>
      </c>
      <c r="W2010" s="18">
        <v>0</v>
      </c>
      <c r="X2010" s="18">
        <v>0</v>
      </c>
      <c r="Y2010" s="18">
        <v>0</v>
      </c>
      <c r="Z2010" s="68">
        <v>0</v>
      </c>
      <c r="AA2010" s="68">
        <v>0</v>
      </c>
      <c r="AB2010" s="68">
        <v>0</v>
      </c>
      <c r="AC2010" s="68">
        <v>0</v>
      </c>
      <c r="AD2010" s="68">
        <v>0</v>
      </c>
      <c r="AE2010" s="68">
        <v>0</v>
      </c>
      <c r="AF2010" s="18">
        <v>180000</v>
      </c>
      <c r="AG2010" s="18">
        <v>180000</v>
      </c>
      <c r="AH2010" s="18">
        <v>10</v>
      </c>
      <c r="AI2010" s="18">
        <v>10</v>
      </c>
      <c r="AJ2010" s="18">
        <v>50</v>
      </c>
      <c r="AK2010" s="18">
        <v>50</v>
      </c>
      <c r="AL2010" s="18">
        <v>0</v>
      </c>
      <c r="AM2010" s="18">
        <v>0</v>
      </c>
      <c r="AN2010" s="18">
        <v>0</v>
      </c>
      <c r="AO2010" s="18">
        <v>0</v>
      </c>
    </row>
    <row r="2011" spans="1:41" s="18" customFormat="1">
      <c r="A2011" s="69">
        <v>41235</v>
      </c>
      <c r="B2011" s="69" t="s">
        <v>3526</v>
      </c>
      <c r="C2011" s="69" t="s">
        <v>3526</v>
      </c>
      <c r="D2011" s="18">
        <v>1</v>
      </c>
      <c r="E2011" s="18">
        <v>2</v>
      </c>
      <c r="F2011" s="18">
        <v>1</v>
      </c>
      <c r="G2011" s="18">
        <v>1</v>
      </c>
      <c r="H2011" s="18">
        <v>0</v>
      </c>
      <c r="I2011" s="18">
        <v>180000</v>
      </c>
      <c r="J2011" s="18">
        <v>180000</v>
      </c>
      <c r="K2011" s="18">
        <v>1000</v>
      </c>
      <c r="L2011" s="18">
        <v>3</v>
      </c>
      <c r="M2011" s="18">
        <v>42</v>
      </c>
      <c r="N2011" s="18">
        <v>10</v>
      </c>
      <c r="O2011" s="68">
        <v>10</v>
      </c>
      <c r="P2011" s="68">
        <v>0</v>
      </c>
      <c r="Q2011" s="18">
        <v>3</v>
      </c>
      <c r="R2011" s="18">
        <v>6</v>
      </c>
      <c r="S2011" s="18">
        <v>50</v>
      </c>
      <c r="T2011" s="18">
        <v>50</v>
      </c>
      <c r="U2011" s="68">
        <v>0</v>
      </c>
      <c r="V2011" s="18">
        <v>0</v>
      </c>
      <c r="W2011" s="18">
        <v>0</v>
      </c>
      <c r="X2011" s="18">
        <v>0</v>
      </c>
      <c r="Y2011" s="18">
        <v>0</v>
      </c>
      <c r="Z2011" s="68">
        <v>0</v>
      </c>
      <c r="AA2011" s="68">
        <v>0</v>
      </c>
      <c r="AB2011" s="68">
        <v>0</v>
      </c>
      <c r="AC2011" s="68">
        <v>0</v>
      </c>
      <c r="AD2011" s="68">
        <v>0</v>
      </c>
      <c r="AE2011" s="68">
        <v>0</v>
      </c>
      <c r="AF2011" s="18">
        <v>180000</v>
      </c>
      <c r="AG2011" s="18">
        <v>180000</v>
      </c>
      <c r="AH2011" s="18">
        <v>10</v>
      </c>
      <c r="AI2011" s="18">
        <v>10</v>
      </c>
      <c r="AJ2011" s="18">
        <v>50</v>
      </c>
      <c r="AK2011" s="18">
        <v>50</v>
      </c>
      <c r="AL2011" s="18">
        <v>0</v>
      </c>
      <c r="AM2011" s="18">
        <v>0</v>
      </c>
      <c r="AN2011" s="18">
        <v>0</v>
      </c>
      <c r="AO2011" s="18">
        <v>0</v>
      </c>
    </row>
    <row r="2012" spans="1:41" s="18" customFormat="1">
      <c r="A2012" s="69">
        <v>41236</v>
      </c>
      <c r="B2012" s="69" t="s">
        <v>3527</v>
      </c>
      <c r="C2012" s="69" t="s">
        <v>3527</v>
      </c>
      <c r="D2012" s="18">
        <v>1</v>
      </c>
      <c r="E2012" s="18">
        <v>2</v>
      </c>
      <c r="F2012" s="18">
        <v>1</v>
      </c>
      <c r="G2012" s="18">
        <v>1</v>
      </c>
      <c r="H2012" s="18">
        <v>0</v>
      </c>
      <c r="I2012" s="18">
        <v>185000</v>
      </c>
      <c r="J2012" s="18">
        <v>185000</v>
      </c>
      <c r="K2012" s="18">
        <v>1000</v>
      </c>
      <c r="L2012" s="18">
        <v>3</v>
      </c>
      <c r="M2012" s="18">
        <v>42</v>
      </c>
      <c r="N2012" s="18">
        <v>10</v>
      </c>
      <c r="O2012" s="68">
        <v>10</v>
      </c>
      <c r="P2012" s="68">
        <v>0</v>
      </c>
      <c r="Q2012" s="18">
        <v>3</v>
      </c>
      <c r="R2012" s="18">
        <v>6</v>
      </c>
      <c r="S2012" s="18">
        <v>50</v>
      </c>
      <c r="T2012" s="18">
        <v>50</v>
      </c>
      <c r="U2012" s="68">
        <v>0</v>
      </c>
      <c r="V2012" s="18">
        <v>0</v>
      </c>
      <c r="W2012" s="18">
        <v>0</v>
      </c>
      <c r="X2012" s="18">
        <v>0</v>
      </c>
      <c r="Y2012" s="18">
        <v>0</v>
      </c>
      <c r="Z2012" s="68">
        <v>0</v>
      </c>
      <c r="AA2012" s="68">
        <v>0</v>
      </c>
      <c r="AB2012" s="68">
        <v>0</v>
      </c>
      <c r="AC2012" s="68">
        <v>0</v>
      </c>
      <c r="AD2012" s="68">
        <v>0</v>
      </c>
      <c r="AE2012" s="68">
        <v>0</v>
      </c>
      <c r="AF2012" s="18">
        <v>185000</v>
      </c>
      <c r="AG2012" s="18">
        <v>185000</v>
      </c>
      <c r="AH2012" s="18">
        <v>10</v>
      </c>
      <c r="AI2012" s="18">
        <v>10</v>
      </c>
      <c r="AJ2012" s="18">
        <v>50</v>
      </c>
      <c r="AK2012" s="18">
        <v>50</v>
      </c>
      <c r="AL2012" s="18">
        <v>0</v>
      </c>
      <c r="AM2012" s="18">
        <v>0</v>
      </c>
      <c r="AN2012" s="18">
        <v>0</v>
      </c>
      <c r="AO2012" s="18">
        <v>0</v>
      </c>
    </row>
    <row r="2013" spans="1:41" s="18" customFormat="1">
      <c r="A2013" s="69">
        <v>41237</v>
      </c>
      <c r="B2013" s="69" t="s">
        <v>3528</v>
      </c>
      <c r="C2013" s="69" t="s">
        <v>3528</v>
      </c>
      <c r="D2013" s="18">
        <v>1</v>
      </c>
      <c r="E2013" s="18">
        <v>2</v>
      </c>
      <c r="F2013" s="18">
        <v>1</v>
      </c>
      <c r="G2013" s="18">
        <v>1</v>
      </c>
      <c r="H2013" s="18">
        <v>0</v>
      </c>
      <c r="I2013" s="18">
        <v>185000</v>
      </c>
      <c r="J2013" s="18">
        <v>185000</v>
      </c>
      <c r="K2013" s="18">
        <v>1000</v>
      </c>
      <c r="L2013" s="18">
        <v>3</v>
      </c>
      <c r="M2013" s="18">
        <v>42</v>
      </c>
      <c r="N2013" s="18">
        <v>10</v>
      </c>
      <c r="O2013" s="68">
        <v>10</v>
      </c>
      <c r="P2013" s="68">
        <v>0</v>
      </c>
      <c r="Q2013" s="18">
        <v>3</v>
      </c>
      <c r="R2013" s="18">
        <v>6</v>
      </c>
      <c r="S2013" s="18">
        <v>50</v>
      </c>
      <c r="T2013" s="18">
        <v>50</v>
      </c>
      <c r="U2013" s="68">
        <v>0</v>
      </c>
      <c r="V2013" s="18">
        <v>0</v>
      </c>
      <c r="W2013" s="18">
        <v>0</v>
      </c>
      <c r="X2013" s="18">
        <v>0</v>
      </c>
      <c r="Y2013" s="18">
        <v>0</v>
      </c>
      <c r="Z2013" s="68">
        <v>0</v>
      </c>
      <c r="AA2013" s="68">
        <v>0</v>
      </c>
      <c r="AB2013" s="68">
        <v>0</v>
      </c>
      <c r="AC2013" s="68">
        <v>0</v>
      </c>
      <c r="AD2013" s="68">
        <v>0</v>
      </c>
      <c r="AE2013" s="68">
        <v>0</v>
      </c>
      <c r="AF2013" s="18">
        <v>185000</v>
      </c>
      <c r="AG2013" s="18">
        <v>185000</v>
      </c>
      <c r="AH2013" s="18">
        <v>10</v>
      </c>
      <c r="AI2013" s="18">
        <v>10</v>
      </c>
      <c r="AJ2013" s="18">
        <v>50</v>
      </c>
      <c r="AK2013" s="18">
        <v>50</v>
      </c>
      <c r="AL2013" s="18">
        <v>0</v>
      </c>
      <c r="AM2013" s="18">
        <v>0</v>
      </c>
      <c r="AN2013" s="18">
        <v>0</v>
      </c>
      <c r="AO2013" s="18">
        <v>0</v>
      </c>
    </row>
    <row r="2014" spans="1:41" s="18" customFormat="1">
      <c r="A2014" s="69">
        <v>41238</v>
      </c>
      <c r="B2014" s="69" t="s">
        <v>3529</v>
      </c>
      <c r="C2014" s="69" t="s">
        <v>3529</v>
      </c>
      <c r="D2014" s="18">
        <v>1</v>
      </c>
      <c r="E2014" s="18">
        <v>2</v>
      </c>
      <c r="F2014" s="18">
        <v>1</v>
      </c>
      <c r="G2014" s="18">
        <v>1</v>
      </c>
      <c r="H2014" s="18">
        <v>0</v>
      </c>
      <c r="I2014" s="18">
        <v>185000</v>
      </c>
      <c r="J2014" s="18">
        <v>185000</v>
      </c>
      <c r="K2014" s="18">
        <v>1000</v>
      </c>
      <c r="L2014" s="18">
        <v>3</v>
      </c>
      <c r="M2014" s="18">
        <v>42</v>
      </c>
      <c r="N2014" s="18">
        <v>10</v>
      </c>
      <c r="O2014" s="68">
        <v>10</v>
      </c>
      <c r="P2014" s="68">
        <v>0</v>
      </c>
      <c r="Q2014" s="18">
        <v>3</v>
      </c>
      <c r="R2014" s="18">
        <v>6</v>
      </c>
      <c r="S2014" s="18">
        <v>50</v>
      </c>
      <c r="T2014" s="18">
        <v>50</v>
      </c>
      <c r="U2014" s="68">
        <v>0</v>
      </c>
      <c r="V2014" s="18">
        <v>0</v>
      </c>
      <c r="W2014" s="18">
        <v>0</v>
      </c>
      <c r="X2014" s="18">
        <v>0</v>
      </c>
      <c r="Y2014" s="18">
        <v>0</v>
      </c>
      <c r="Z2014" s="68">
        <v>0</v>
      </c>
      <c r="AA2014" s="68">
        <v>0</v>
      </c>
      <c r="AB2014" s="68">
        <v>0</v>
      </c>
      <c r="AC2014" s="68">
        <v>0</v>
      </c>
      <c r="AD2014" s="68">
        <v>0</v>
      </c>
      <c r="AE2014" s="68">
        <v>0</v>
      </c>
      <c r="AF2014" s="18">
        <v>185000</v>
      </c>
      <c r="AG2014" s="18">
        <v>185000</v>
      </c>
      <c r="AH2014" s="18">
        <v>10</v>
      </c>
      <c r="AI2014" s="18">
        <v>10</v>
      </c>
      <c r="AJ2014" s="18">
        <v>50</v>
      </c>
      <c r="AK2014" s="18">
        <v>50</v>
      </c>
      <c r="AL2014" s="18">
        <v>0</v>
      </c>
      <c r="AM2014" s="18">
        <v>0</v>
      </c>
      <c r="AN2014" s="18">
        <v>0</v>
      </c>
      <c r="AO2014" s="18">
        <v>0</v>
      </c>
    </row>
    <row r="2015" spans="1:41" s="18" customFormat="1">
      <c r="A2015" s="69">
        <v>41239</v>
      </c>
      <c r="B2015" s="69" t="s">
        <v>3530</v>
      </c>
      <c r="C2015" s="69" t="s">
        <v>3530</v>
      </c>
      <c r="D2015" s="18">
        <v>1</v>
      </c>
      <c r="E2015" s="18">
        <v>2</v>
      </c>
      <c r="F2015" s="18">
        <v>1</v>
      </c>
      <c r="G2015" s="18">
        <v>1</v>
      </c>
      <c r="H2015" s="18">
        <v>0</v>
      </c>
      <c r="I2015" s="18">
        <v>190000</v>
      </c>
      <c r="J2015" s="18">
        <v>190000</v>
      </c>
      <c r="K2015" s="18">
        <v>1000</v>
      </c>
      <c r="L2015" s="18">
        <v>3</v>
      </c>
      <c r="M2015" s="18">
        <v>42</v>
      </c>
      <c r="N2015" s="18">
        <v>10</v>
      </c>
      <c r="O2015" s="68">
        <v>10</v>
      </c>
      <c r="P2015" s="68">
        <v>0</v>
      </c>
      <c r="Q2015" s="18">
        <v>3</v>
      </c>
      <c r="R2015" s="18">
        <v>6</v>
      </c>
      <c r="S2015" s="18">
        <v>50</v>
      </c>
      <c r="T2015" s="18">
        <v>50</v>
      </c>
      <c r="U2015" s="68">
        <v>0</v>
      </c>
      <c r="V2015" s="18">
        <v>0</v>
      </c>
      <c r="W2015" s="18">
        <v>0</v>
      </c>
      <c r="X2015" s="18">
        <v>0</v>
      </c>
      <c r="Y2015" s="18">
        <v>0</v>
      </c>
      <c r="Z2015" s="68">
        <v>0</v>
      </c>
      <c r="AA2015" s="68">
        <v>0</v>
      </c>
      <c r="AB2015" s="68">
        <v>0</v>
      </c>
      <c r="AC2015" s="68">
        <v>0</v>
      </c>
      <c r="AD2015" s="68">
        <v>0</v>
      </c>
      <c r="AE2015" s="68">
        <v>0</v>
      </c>
      <c r="AF2015" s="18">
        <v>190000</v>
      </c>
      <c r="AG2015" s="18">
        <v>190000</v>
      </c>
      <c r="AH2015" s="18">
        <v>10</v>
      </c>
      <c r="AI2015" s="18">
        <v>10</v>
      </c>
      <c r="AJ2015" s="18">
        <v>50</v>
      </c>
      <c r="AK2015" s="18">
        <v>50</v>
      </c>
      <c r="AL2015" s="18">
        <v>0</v>
      </c>
      <c r="AM2015" s="18">
        <v>0</v>
      </c>
      <c r="AN2015" s="18">
        <v>0</v>
      </c>
      <c r="AO2015" s="18">
        <v>0</v>
      </c>
    </row>
    <row r="2016" spans="1:41" s="18" customFormat="1">
      <c r="A2016" s="69">
        <v>41240</v>
      </c>
      <c r="B2016" s="69" t="s">
        <v>3531</v>
      </c>
      <c r="C2016" s="69" t="s">
        <v>3531</v>
      </c>
      <c r="D2016" s="18">
        <v>1</v>
      </c>
      <c r="E2016" s="18">
        <v>2</v>
      </c>
      <c r="F2016" s="18">
        <v>1</v>
      </c>
      <c r="G2016" s="18">
        <v>1</v>
      </c>
      <c r="H2016" s="18">
        <v>0</v>
      </c>
      <c r="I2016" s="18">
        <v>190000</v>
      </c>
      <c r="J2016" s="18">
        <v>190000</v>
      </c>
      <c r="K2016" s="18">
        <v>1000</v>
      </c>
      <c r="L2016" s="18">
        <v>3</v>
      </c>
      <c r="M2016" s="18">
        <v>42</v>
      </c>
      <c r="N2016" s="18">
        <v>10</v>
      </c>
      <c r="O2016" s="68">
        <v>10</v>
      </c>
      <c r="P2016" s="68">
        <v>0</v>
      </c>
      <c r="Q2016" s="18">
        <v>3</v>
      </c>
      <c r="R2016" s="18">
        <v>6</v>
      </c>
      <c r="S2016" s="18">
        <v>50</v>
      </c>
      <c r="T2016" s="18">
        <v>50</v>
      </c>
      <c r="U2016" s="68">
        <v>0</v>
      </c>
      <c r="V2016" s="18">
        <v>0</v>
      </c>
      <c r="W2016" s="18">
        <v>0</v>
      </c>
      <c r="X2016" s="18">
        <v>0</v>
      </c>
      <c r="Y2016" s="18">
        <v>0</v>
      </c>
      <c r="Z2016" s="68">
        <v>0</v>
      </c>
      <c r="AA2016" s="68">
        <v>0</v>
      </c>
      <c r="AB2016" s="68">
        <v>0</v>
      </c>
      <c r="AC2016" s="68">
        <v>0</v>
      </c>
      <c r="AD2016" s="68">
        <v>0</v>
      </c>
      <c r="AE2016" s="68">
        <v>0</v>
      </c>
      <c r="AF2016" s="18">
        <v>190000</v>
      </c>
      <c r="AG2016" s="18">
        <v>190000</v>
      </c>
      <c r="AH2016" s="18">
        <v>10</v>
      </c>
      <c r="AI2016" s="18">
        <v>10</v>
      </c>
      <c r="AJ2016" s="18">
        <v>50</v>
      </c>
      <c r="AK2016" s="18">
        <v>50</v>
      </c>
      <c r="AL2016" s="18">
        <v>0</v>
      </c>
      <c r="AM2016" s="18">
        <v>0</v>
      </c>
      <c r="AN2016" s="18">
        <v>0</v>
      </c>
      <c r="AO2016" s="18">
        <v>0</v>
      </c>
    </row>
    <row r="2017" spans="1:41" s="18" customFormat="1">
      <c r="A2017" s="69">
        <v>41241</v>
      </c>
      <c r="B2017" s="69" t="s">
        <v>3532</v>
      </c>
      <c r="C2017" s="69" t="s">
        <v>3532</v>
      </c>
      <c r="D2017" s="18">
        <v>1</v>
      </c>
      <c r="E2017" s="18">
        <v>2</v>
      </c>
      <c r="F2017" s="18">
        <v>1</v>
      </c>
      <c r="G2017" s="18">
        <v>1</v>
      </c>
      <c r="H2017" s="18">
        <v>0</v>
      </c>
      <c r="I2017" s="18">
        <v>190000</v>
      </c>
      <c r="J2017" s="18">
        <v>190000</v>
      </c>
      <c r="K2017" s="18">
        <v>1000</v>
      </c>
      <c r="L2017" s="18">
        <v>3</v>
      </c>
      <c r="M2017" s="18">
        <v>42</v>
      </c>
      <c r="N2017" s="18">
        <v>10</v>
      </c>
      <c r="O2017" s="68">
        <v>10</v>
      </c>
      <c r="P2017" s="68">
        <v>0</v>
      </c>
      <c r="Q2017" s="18">
        <v>3</v>
      </c>
      <c r="R2017" s="18">
        <v>6</v>
      </c>
      <c r="S2017" s="18">
        <v>50</v>
      </c>
      <c r="T2017" s="18">
        <v>50</v>
      </c>
      <c r="U2017" s="68">
        <v>0</v>
      </c>
      <c r="V2017" s="18">
        <v>0</v>
      </c>
      <c r="W2017" s="18">
        <v>0</v>
      </c>
      <c r="X2017" s="18">
        <v>0</v>
      </c>
      <c r="Y2017" s="18">
        <v>0</v>
      </c>
      <c r="Z2017" s="68">
        <v>0</v>
      </c>
      <c r="AA2017" s="68">
        <v>0</v>
      </c>
      <c r="AB2017" s="68">
        <v>0</v>
      </c>
      <c r="AC2017" s="68">
        <v>0</v>
      </c>
      <c r="AD2017" s="68">
        <v>0</v>
      </c>
      <c r="AE2017" s="68">
        <v>0</v>
      </c>
      <c r="AF2017" s="18">
        <v>190000</v>
      </c>
      <c r="AG2017" s="18">
        <v>190000</v>
      </c>
      <c r="AH2017" s="18">
        <v>10</v>
      </c>
      <c r="AI2017" s="18">
        <v>10</v>
      </c>
      <c r="AJ2017" s="18">
        <v>50</v>
      </c>
      <c r="AK2017" s="18">
        <v>50</v>
      </c>
      <c r="AL2017" s="18">
        <v>0</v>
      </c>
      <c r="AM2017" s="18">
        <v>0</v>
      </c>
      <c r="AN2017" s="18">
        <v>0</v>
      </c>
      <c r="AO2017" s="18">
        <v>0</v>
      </c>
    </row>
    <row r="2018" spans="1:41" s="18" customFormat="1">
      <c r="A2018" s="69">
        <v>41242</v>
      </c>
      <c r="B2018" s="69" t="s">
        <v>3533</v>
      </c>
      <c r="C2018" s="69" t="s">
        <v>3533</v>
      </c>
      <c r="D2018" s="18">
        <v>1</v>
      </c>
      <c r="E2018" s="18">
        <v>2</v>
      </c>
      <c r="F2018" s="18">
        <v>1</v>
      </c>
      <c r="G2018" s="18">
        <v>1</v>
      </c>
      <c r="H2018" s="18">
        <v>0</v>
      </c>
      <c r="I2018" s="18">
        <v>195000</v>
      </c>
      <c r="J2018" s="18">
        <v>195000</v>
      </c>
      <c r="K2018" s="18">
        <v>1000</v>
      </c>
      <c r="L2018" s="18">
        <v>3</v>
      </c>
      <c r="M2018" s="18">
        <v>42</v>
      </c>
      <c r="N2018" s="18">
        <v>10</v>
      </c>
      <c r="O2018" s="68">
        <v>10</v>
      </c>
      <c r="P2018" s="68">
        <v>0</v>
      </c>
      <c r="Q2018" s="18">
        <v>3</v>
      </c>
      <c r="R2018" s="18">
        <v>6</v>
      </c>
      <c r="S2018" s="18">
        <v>50</v>
      </c>
      <c r="T2018" s="18">
        <v>50</v>
      </c>
      <c r="U2018" s="68">
        <v>0</v>
      </c>
      <c r="V2018" s="18">
        <v>0</v>
      </c>
      <c r="W2018" s="18">
        <v>0</v>
      </c>
      <c r="X2018" s="18">
        <v>0</v>
      </c>
      <c r="Y2018" s="18">
        <v>0</v>
      </c>
      <c r="Z2018" s="68">
        <v>0</v>
      </c>
      <c r="AA2018" s="68">
        <v>0</v>
      </c>
      <c r="AB2018" s="68">
        <v>0</v>
      </c>
      <c r="AC2018" s="68">
        <v>0</v>
      </c>
      <c r="AD2018" s="68">
        <v>0</v>
      </c>
      <c r="AE2018" s="68">
        <v>0</v>
      </c>
      <c r="AF2018" s="18">
        <v>195000</v>
      </c>
      <c r="AG2018" s="18">
        <v>195000</v>
      </c>
      <c r="AH2018" s="18">
        <v>10</v>
      </c>
      <c r="AI2018" s="18">
        <v>10</v>
      </c>
      <c r="AJ2018" s="18">
        <v>50</v>
      </c>
      <c r="AK2018" s="18">
        <v>50</v>
      </c>
      <c r="AL2018" s="18">
        <v>0</v>
      </c>
      <c r="AM2018" s="18">
        <v>0</v>
      </c>
      <c r="AN2018" s="18">
        <v>0</v>
      </c>
      <c r="AO2018" s="18">
        <v>0</v>
      </c>
    </row>
    <row r="2019" spans="1:41" s="18" customFormat="1">
      <c r="A2019" s="69">
        <v>41243</v>
      </c>
      <c r="B2019" s="69" t="s">
        <v>3534</v>
      </c>
      <c r="C2019" s="69" t="s">
        <v>3534</v>
      </c>
      <c r="D2019" s="18">
        <v>1</v>
      </c>
      <c r="E2019" s="18">
        <v>2</v>
      </c>
      <c r="F2019" s="18">
        <v>1</v>
      </c>
      <c r="G2019" s="18">
        <v>1</v>
      </c>
      <c r="H2019" s="18">
        <v>0</v>
      </c>
      <c r="I2019" s="18">
        <v>195000</v>
      </c>
      <c r="J2019" s="18">
        <v>195000</v>
      </c>
      <c r="K2019" s="18">
        <v>1000</v>
      </c>
      <c r="L2019" s="18">
        <v>3</v>
      </c>
      <c r="M2019" s="18">
        <v>42</v>
      </c>
      <c r="N2019" s="18">
        <v>10</v>
      </c>
      <c r="O2019" s="68">
        <v>10</v>
      </c>
      <c r="P2019" s="68">
        <v>0</v>
      </c>
      <c r="Q2019" s="18">
        <v>3</v>
      </c>
      <c r="R2019" s="18">
        <v>6</v>
      </c>
      <c r="S2019" s="18">
        <v>50</v>
      </c>
      <c r="T2019" s="18">
        <v>50</v>
      </c>
      <c r="U2019" s="68">
        <v>0</v>
      </c>
      <c r="V2019" s="18">
        <v>0</v>
      </c>
      <c r="W2019" s="18">
        <v>0</v>
      </c>
      <c r="X2019" s="18">
        <v>0</v>
      </c>
      <c r="Y2019" s="18">
        <v>0</v>
      </c>
      <c r="Z2019" s="68">
        <v>0</v>
      </c>
      <c r="AA2019" s="68">
        <v>0</v>
      </c>
      <c r="AB2019" s="68">
        <v>0</v>
      </c>
      <c r="AC2019" s="68">
        <v>0</v>
      </c>
      <c r="AD2019" s="68">
        <v>0</v>
      </c>
      <c r="AE2019" s="68">
        <v>0</v>
      </c>
      <c r="AF2019" s="18">
        <v>195000</v>
      </c>
      <c r="AG2019" s="18">
        <v>195000</v>
      </c>
      <c r="AH2019" s="18">
        <v>10</v>
      </c>
      <c r="AI2019" s="18">
        <v>10</v>
      </c>
      <c r="AJ2019" s="18">
        <v>50</v>
      </c>
      <c r="AK2019" s="18">
        <v>50</v>
      </c>
      <c r="AL2019" s="18">
        <v>0</v>
      </c>
      <c r="AM2019" s="18">
        <v>0</v>
      </c>
      <c r="AN2019" s="18">
        <v>0</v>
      </c>
      <c r="AO2019" s="18">
        <v>0</v>
      </c>
    </row>
    <row r="2020" spans="1:41" s="18" customFormat="1">
      <c r="A2020" s="69">
        <v>41244</v>
      </c>
      <c r="B2020" s="69" t="s">
        <v>3535</v>
      </c>
      <c r="C2020" s="69" t="s">
        <v>3535</v>
      </c>
      <c r="D2020" s="18">
        <v>1</v>
      </c>
      <c r="E2020" s="18">
        <v>2</v>
      </c>
      <c r="F2020" s="18">
        <v>1</v>
      </c>
      <c r="G2020" s="18">
        <v>1</v>
      </c>
      <c r="H2020" s="18">
        <v>0</v>
      </c>
      <c r="I2020" s="18">
        <v>195000</v>
      </c>
      <c r="J2020" s="18">
        <v>195000</v>
      </c>
      <c r="K2020" s="18">
        <v>1000</v>
      </c>
      <c r="L2020" s="18">
        <v>3</v>
      </c>
      <c r="M2020" s="18">
        <v>42</v>
      </c>
      <c r="N2020" s="18">
        <v>10</v>
      </c>
      <c r="O2020" s="68">
        <v>10</v>
      </c>
      <c r="P2020" s="68">
        <v>0</v>
      </c>
      <c r="Q2020" s="18">
        <v>3</v>
      </c>
      <c r="R2020" s="18">
        <v>6</v>
      </c>
      <c r="S2020" s="18">
        <v>50</v>
      </c>
      <c r="T2020" s="18">
        <v>50</v>
      </c>
      <c r="U2020" s="68">
        <v>0</v>
      </c>
      <c r="V2020" s="18">
        <v>0</v>
      </c>
      <c r="W2020" s="18">
        <v>0</v>
      </c>
      <c r="X2020" s="18">
        <v>0</v>
      </c>
      <c r="Y2020" s="18">
        <v>0</v>
      </c>
      <c r="Z2020" s="68">
        <v>0</v>
      </c>
      <c r="AA2020" s="68">
        <v>0</v>
      </c>
      <c r="AB2020" s="68">
        <v>0</v>
      </c>
      <c r="AC2020" s="68">
        <v>0</v>
      </c>
      <c r="AD2020" s="68">
        <v>0</v>
      </c>
      <c r="AE2020" s="68">
        <v>0</v>
      </c>
      <c r="AF2020" s="18">
        <v>195000</v>
      </c>
      <c r="AG2020" s="18">
        <v>195000</v>
      </c>
      <c r="AH2020" s="18">
        <v>10</v>
      </c>
      <c r="AI2020" s="18">
        <v>10</v>
      </c>
      <c r="AJ2020" s="18">
        <v>50</v>
      </c>
      <c r="AK2020" s="18">
        <v>50</v>
      </c>
      <c r="AL2020" s="18">
        <v>0</v>
      </c>
      <c r="AM2020" s="18">
        <v>0</v>
      </c>
      <c r="AN2020" s="18">
        <v>0</v>
      </c>
      <c r="AO2020" s="18">
        <v>0</v>
      </c>
    </row>
    <row r="2021" spans="1:41" s="18" customFormat="1">
      <c r="A2021" s="69">
        <v>41245</v>
      </c>
      <c r="B2021" s="69" t="s">
        <v>3536</v>
      </c>
      <c r="C2021" s="69" t="s">
        <v>3536</v>
      </c>
      <c r="D2021" s="18">
        <v>1</v>
      </c>
      <c r="E2021" s="18">
        <v>2</v>
      </c>
      <c r="F2021" s="18">
        <v>1</v>
      </c>
      <c r="G2021" s="18">
        <v>1</v>
      </c>
      <c r="H2021" s="18">
        <v>0</v>
      </c>
      <c r="I2021" s="18">
        <v>200000</v>
      </c>
      <c r="J2021" s="18">
        <v>200000</v>
      </c>
      <c r="K2021" s="18">
        <v>1000</v>
      </c>
      <c r="L2021" s="18">
        <v>3</v>
      </c>
      <c r="M2021" s="18">
        <v>42</v>
      </c>
      <c r="N2021" s="18">
        <v>10</v>
      </c>
      <c r="O2021" s="68">
        <v>10</v>
      </c>
      <c r="P2021" s="68">
        <v>0</v>
      </c>
      <c r="Q2021" s="18">
        <v>3</v>
      </c>
      <c r="R2021" s="18">
        <v>6</v>
      </c>
      <c r="S2021" s="18">
        <v>50</v>
      </c>
      <c r="T2021" s="18">
        <v>50</v>
      </c>
      <c r="U2021" s="68">
        <v>0</v>
      </c>
      <c r="V2021" s="18">
        <v>0</v>
      </c>
      <c r="W2021" s="18">
        <v>0</v>
      </c>
      <c r="X2021" s="18">
        <v>0</v>
      </c>
      <c r="Y2021" s="18">
        <v>0</v>
      </c>
      <c r="Z2021" s="68">
        <v>0</v>
      </c>
      <c r="AA2021" s="68">
        <v>0</v>
      </c>
      <c r="AB2021" s="68">
        <v>0</v>
      </c>
      <c r="AC2021" s="68">
        <v>0</v>
      </c>
      <c r="AD2021" s="68">
        <v>0</v>
      </c>
      <c r="AE2021" s="68">
        <v>0</v>
      </c>
      <c r="AF2021" s="18">
        <v>200000</v>
      </c>
      <c r="AG2021" s="18">
        <v>200000</v>
      </c>
      <c r="AH2021" s="18">
        <v>10</v>
      </c>
      <c r="AI2021" s="18">
        <v>10</v>
      </c>
      <c r="AJ2021" s="18">
        <v>50</v>
      </c>
      <c r="AK2021" s="18">
        <v>50</v>
      </c>
      <c r="AL2021" s="18">
        <v>0</v>
      </c>
      <c r="AM2021" s="18">
        <v>0</v>
      </c>
      <c r="AN2021" s="18">
        <v>0</v>
      </c>
      <c r="AO2021" s="18">
        <v>0</v>
      </c>
    </row>
    <row r="2022" spans="1:41" s="18" customFormat="1">
      <c r="A2022" s="69">
        <v>41246</v>
      </c>
      <c r="B2022" s="69" t="s">
        <v>3537</v>
      </c>
      <c r="C2022" s="69" t="s">
        <v>3537</v>
      </c>
      <c r="D2022" s="18">
        <v>1</v>
      </c>
      <c r="E2022" s="18">
        <v>2</v>
      </c>
      <c r="F2022" s="18">
        <v>1</v>
      </c>
      <c r="G2022" s="18">
        <v>1</v>
      </c>
      <c r="H2022" s="18">
        <v>0</v>
      </c>
      <c r="I2022" s="18">
        <v>200000</v>
      </c>
      <c r="J2022" s="18">
        <v>200000</v>
      </c>
      <c r="K2022" s="18">
        <v>1000</v>
      </c>
      <c r="L2022" s="18">
        <v>3</v>
      </c>
      <c r="M2022" s="18">
        <v>42</v>
      </c>
      <c r="N2022" s="18">
        <v>10</v>
      </c>
      <c r="O2022" s="68">
        <v>10</v>
      </c>
      <c r="P2022" s="68">
        <v>0</v>
      </c>
      <c r="Q2022" s="18">
        <v>3</v>
      </c>
      <c r="R2022" s="18">
        <v>6</v>
      </c>
      <c r="S2022" s="18">
        <v>50</v>
      </c>
      <c r="T2022" s="18">
        <v>50</v>
      </c>
      <c r="U2022" s="68">
        <v>0</v>
      </c>
      <c r="V2022" s="18">
        <v>0</v>
      </c>
      <c r="W2022" s="18">
        <v>0</v>
      </c>
      <c r="X2022" s="18">
        <v>0</v>
      </c>
      <c r="Y2022" s="18">
        <v>0</v>
      </c>
      <c r="Z2022" s="68">
        <v>0</v>
      </c>
      <c r="AA2022" s="68">
        <v>0</v>
      </c>
      <c r="AB2022" s="68">
        <v>0</v>
      </c>
      <c r="AC2022" s="68">
        <v>0</v>
      </c>
      <c r="AD2022" s="68">
        <v>0</v>
      </c>
      <c r="AE2022" s="68">
        <v>0</v>
      </c>
      <c r="AF2022" s="18">
        <v>200000</v>
      </c>
      <c r="AG2022" s="18">
        <v>200000</v>
      </c>
      <c r="AH2022" s="18">
        <v>10</v>
      </c>
      <c r="AI2022" s="18">
        <v>10</v>
      </c>
      <c r="AJ2022" s="18">
        <v>50</v>
      </c>
      <c r="AK2022" s="18">
        <v>50</v>
      </c>
      <c r="AL2022" s="18">
        <v>0</v>
      </c>
      <c r="AM2022" s="18">
        <v>0</v>
      </c>
      <c r="AN2022" s="18">
        <v>0</v>
      </c>
      <c r="AO2022" s="18">
        <v>0</v>
      </c>
    </row>
    <row r="2023" spans="1:41" s="18" customFormat="1">
      <c r="A2023" s="69">
        <v>41247</v>
      </c>
      <c r="B2023" s="69" t="s">
        <v>3538</v>
      </c>
      <c r="C2023" s="69" t="s">
        <v>3538</v>
      </c>
      <c r="D2023" s="18">
        <v>1</v>
      </c>
      <c r="E2023" s="18">
        <v>2</v>
      </c>
      <c r="F2023" s="18">
        <v>1</v>
      </c>
      <c r="G2023" s="18">
        <v>1</v>
      </c>
      <c r="H2023" s="18">
        <v>0</v>
      </c>
      <c r="I2023" s="18">
        <v>200000</v>
      </c>
      <c r="J2023" s="18">
        <v>200000</v>
      </c>
      <c r="K2023" s="18">
        <v>1000</v>
      </c>
      <c r="L2023" s="18">
        <v>3</v>
      </c>
      <c r="M2023" s="18">
        <v>42</v>
      </c>
      <c r="N2023" s="18">
        <v>10</v>
      </c>
      <c r="O2023" s="68">
        <v>10</v>
      </c>
      <c r="P2023" s="68">
        <v>0</v>
      </c>
      <c r="Q2023" s="18">
        <v>3</v>
      </c>
      <c r="R2023" s="18">
        <v>6</v>
      </c>
      <c r="S2023" s="18">
        <v>50</v>
      </c>
      <c r="T2023" s="18">
        <v>50</v>
      </c>
      <c r="U2023" s="68">
        <v>0</v>
      </c>
      <c r="V2023" s="18">
        <v>0</v>
      </c>
      <c r="W2023" s="18">
        <v>0</v>
      </c>
      <c r="X2023" s="18">
        <v>0</v>
      </c>
      <c r="Y2023" s="18">
        <v>0</v>
      </c>
      <c r="Z2023" s="68">
        <v>0</v>
      </c>
      <c r="AA2023" s="68">
        <v>0</v>
      </c>
      <c r="AB2023" s="68">
        <v>0</v>
      </c>
      <c r="AC2023" s="68">
        <v>0</v>
      </c>
      <c r="AD2023" s="68">
        <v>0</v>
      </c>
      <c r="AE2023" s="68">
        <v>0</v>
      </c>
      <c r="AF2023" s="18">
        <v>200000</v>
      </c>
      <c r="AG2023" s="18">
        <v>200000</v>
      </c>
      <c r="AH2023" s="18">
        <v>10</v>
      </c>
      <c r="AI2023" s="18">
        <v>10</v>
      </c>
      <c r="AJ2023" s="18">
        <v>50</v>
      </c>
      <c r="AK2023" s="18">
        <v>50</v>
      </c>
      <c r="AL2023" s="18">
        <v>0</v>
      </c>
      <c r="AM2023" s="18">
        <v>0</v>
      </c>
      <c r="AN2023" s="18">
        <v>0</v>
      </c>
      <c r="AO2023" s="18">
        <v>0</v>
      </c>
    </row>
    <row r="2024" spans="1:41" s="18" customFormat="1">
      <c r="A2024" s="69">
        <v>41248</v>
      </c>
      <c r="B2024" s="69" t="s">
        <v>3539</v>
      </c>
      <c r="C2024" s="69" t="s">
        <v>3539</v>
      </c>
      <c r="D2024" s="18">
        <v>1</v>
      </c>
      <c r="E2024" s="18">
        <v>2</v>
      </c>
      <c r="F2024" s="18">
        <v>1</v>
      </c>
      <c r="G2024" s="18">
        <v>1</v>
      </c>
      <c r="H2024" s="18">
        <v>0</v>
      </c>
      <c r="I2024" s="18">
        <v>205000</v>
      </c>
      <c r="J2024" s="18">
        <v>205000</v>
      </c>
      <c r="K2024" s="18">
        <v>1000</v>
      </c>
      <c r="L2024" s="18">
        <v>3</v>
      </c>
      <c r="M2024" s="18">
        <v>42</v>
      </c>
      <c r="N2024" s="18">
        <v>10</v>
      </c>
      <c r="O2024" s="68">
        <v>10</v>
      </c>
      <c r="P2024" s="68">
        <v>0</v>
      </c>
      <c r="Q2024" s="18">
        <v>3</v>
      </c>
      <c r="R2024" s="18">
        <v>6</v>
      </c>
      <c r="S2024" s="18">
        <v>50</v>
      </c>
      <c r="T2024" s="18">
        <v>50</v>
      </c>
      <c r="U2024" s="68">
        <v>0</v>
      </c>
      <c r="V2024" s="18">
        <v>0</v>
      </c>
      <c r="W2024" s="18">
        <v>0</v>
      </c>
      <c r="X2024" s="18">
        <v>0</v>
      </c>
      <c r="Y2024" s="18">
        <v>0</v>
      </c>
      <c r="Z2024" s="68">
        <v>0</v>
      </c>
      <c r="AA2024" s="68">
        <v>0</v>
      </c>
      <c r="AB2024" s="68">
        <v>0</v>
      </c>
      <c r="AC2024" s="68">
        <v>0</v>
      </c>
      <c r="AD2024" s="68">
        <v>0</v>
      </c>
      <c r="AE2024" s="68">
        <v>0</v>
      </c>
      <c r="AF2024" s="18">
        <v>205000</v>
      </c>
      <c r="AG2024" s="18">
        <v>205000</v>
      </c>
      <c r="AH2024" s="18">
        <v>10</v>
      </c>
      <c r="AI2024" s="18">
        <v>10</v>
      </c>
      <c r="AJ2024" s="18">
        <v>50</v>
      </c>
      <c r="AK2024" s="18">
        <v>50</v>
      </c>
      <c r="AL2024" s="18">
        <v>0</v>
      </c>
      <c r="AM2024" s="18">
        <v>0</v>
      </c>
      <c r="AN2024" s="18">
        <v>0</v>
      </c>
      <c r="AO2024" s="18">
        <v>0</v>
      </c>
    </row>
    <row r="2025" spans="1:41" s="18" customFormat="1">
      <c r="A2025" s="69">
        <v>41249</v>
      </c>
      <c r="B2025" s="69" t="s">
        <v>3540</v>
      </c>
      <c r="C2025" s="69" t="s">
        <v>3540</v>
      </c>
      <c r="D2025" s="18">
        <v>1</v>
      </c>
      <c r="E2025" s="18">
        <v>2</v>
      </c>
      <c r="F2025" s="18">
        <v>1</v>
      </c>
      <c r="G2025" s="18">
        <v>1</v>
      </c>
      <c r="H2025" s="18">
        <v>0</v>
      </c>
      <c r="I2025" s="18">
        <v>205000</v>
      </c>
      <c r="J2025" s="18">
        <v>205000</v>
      </c>
      <c r="K2025" s="18">
        <v>1000</v>
      </c>
      <c r="L2025" s="18">
        <v>3</v>
      </c>
      <c r="M2025" s="18">
        <v>42</v>
      </c>
      <c r="N2025" s="18">
        <v>10</v>
      </c>
      <c r="O2025" s="68">
        <v>10</v>
      </c>
      <c r="P2025" s="68">
        <v>0</v>
      </c>
      <c r="Q2025" s="18">
        <v>3</v>
      </c>
      <c r="R2025" s="18">
        <v>6</v>
      </c>
      <c r="S2025" s="18">
        <v>50</v>
      </c>
      <c r="T2025" s="18">
        <v>50</v>
      </c>
      <c r="U2025" s="68">
        <v>0</v>
      </c>
      <c r="V2025" s="18">
        <v>0</v>
      </c>
      <c r="W2025" s="18">
        <v>0</v>
      </c>
      <c r="X2025" s="18">
        <v>0</v>
      </c>
      <c r="Y2025" s="18">
        <v>0</v>
      </c>
      <c r="Z2025" s="68">
        <v>0</v>
      </c>
      <c r="AA2025" s="68">
        <v>0</v>
      </c>
      <c r="AB2025" s="68">
        <v>0</v>
      </c>
      <c r="AC2025" s="68">
        <v>0</v>
      </c>
      <c r="AD2025" s="68">
        <v>0</v>
      </c>
      <c r="AE2025" s="68">
        <v>0</v>
      </c>
      <c r="AF2025" s="18">
        <v>205000</v>
      </c>
      <c r="AG2025" s="18">
        <v>205000</v>
      </c>
      <c r="AH2025" s="18">
        <v>10</v>
      </c>
      <c r="AI2025" s="18">
        <v>10</v>
      </c>
      <c r="AJ2025" s="18">
        <v>50</v>
      </c>
      <c r="AK2025" s="18">
        <v>50</v>
      </c>
      <c r="AL2025" s="18">
        <v>0</v>
      </c>
      <c r="AM2025" s="18">
        <v>0</v>
      </c>
      <c r="AN2025" s="18">
        <v>0</v>
      </c>
      <c r="AO2025" s="18">
        <v>0</v>
      </c>
    </row>
    <row r="2026" spans="1:41" s="18" customFormat="1">
      <c r="A2026" s="69">
        <v>41250</v>
      </c>
      <c r="B2026" s="69" t="s">
        <v>3541</v>
      </c>
      <c r="C2026" s="69" t="s">
        <v>3541</v>
      </c>
      <c r="D2026" s="18">
        <v>1</v>
      </c>
      <c r="E2026" s="18">
        <v>2</v>
      </c>
      <c r="F2026" s="18">
        <v>1</v>
      </c>
      <c r="G2026" s="18">
        <v>1</v>
      </c>
      <c r="H2026" s="18">
        <v>0</v>
      </c>
      <c r="I2026" s="18">
        <v>205000</v>
      </c>
      <c r="J2026" s="18">
        <v>205000</v>
      </c>
      <c r="K2026" s="18">
        <v>1000</v>
      </c>
      <c r="L2026" s="18">
        <v>3</v>
      </c>
      <c r="M2026" s="18">
        <v>42</v>
      </c>
      <c r="N2026" s="18">
        <v>10</v>
      </c>
      <c r="O2026" s="68">
        <v>10</v>
      </c>
      <c r="P2026" s="68">
        <v>0</v>
      </c>
      <c r="Q2026" s="18">
        <v>3</v>
      </c>
      <c r="R2026" s="18">
        <v>6</v>
      </c>
      <c r="S2026" s="18">
        <v>50</v>
      </c>
      <c r="T2026" s="18">
        <v>50</v>
      </c>
      <c r="U2026" s="68">
        <v>0</v>
      </c>
      <c r="V2026" s="18">
        <v>0</v>
      </c>
      <c r="W2026" s="18">
        <v>0</v>
      </c>
      <c r="X2026" s="18">
        <v>0</v>
      </c>
      <c r="Y2026" s="18">
        <v>0</v>
      </c>
      <c r="Z2026" s="68">
        <v>0</v>
      </c>
      <c r="AA2026" s="68">
        <v>0</v>
      </c>
      <c r="AB2026" s="68">
        <v>0</v>
      </c>
      <c r="AC2026" s="68">
        <v>0</v>
      </c>
      <c r="AD2026" s="68">
        <v>0</v>
      </c>
      <c r="AE2026" s="68">
        <v>0</v>
      </c>
      <c r="AF2026" s="18">
        <v>205000</v>
      </c>
      <c r="AG2026" s="18">
        <v>205000</v>
      </c>
      <c r="AH2026" s="18">
        <v>10</v>
      </c>
      <c r="AI2026" s="18">
        <v>10</v>
      </c>
      <c r="AJ2026" s="18">
        <v>50</v>
      </c>
      <c r="AK2026" s="18">
        <v>50</v>
      </c>
      <c r="AL2026" s="18">
        <v>0</v>
      </c>
      <c r="AM2026" s="18">
        <v>0</v>
      </c>
      <c r="AN2026" s="18">
        <v>0</v>
      </c>
      <c r="AO2026" s="18">
        <v>0</v>
      </c>
    </row>
    <row r="2027" spans="1:41" s="18" customFormat="1">
      <c r="A2027" s="69">
        <v>41251</v>
      </c>
      <c r="B2027" s="69" t="s">
        <v>3542</v>
      </c>
      <c r="C2027" s="69" t="s">
        <v>3542</v>
      </c>
      <c r="D2027" s="18">
        <v>1</v>
      </c>
      <c r="E2027" s="18">
        <v>2</v>
      </c>
      <c r="F2027" s="18">
        <v>1</v>
      </c>
      <c r="G2027" s="18">
        <v>1</v>
      </c>
      <c r="H2027" s="18">
        <v>0</v>
      </c>
      <c r="I2027" s="18">
        <v>210000</v>
      </c>
      <c r="J2027" s="18">
        <v>210000</v>
      </c>
      <c r="K2027" s="18">
        <v>1000</v>
      </c>
      <c r="L2027" s="18">
        <v>3</v>
      </c>
      <c r="M2027" s="18">
        <v>42</v>
      </c>
      <c r="N2027" s="18">
        <v>10</v>
      </c>
      <c r="O2027" s="68">
        <v>10</v>
      </c>
      <c r="P2027" s="68">
        <v>0</v>
      </c>
      <c r="Q2027" s="18">
        <v>3</v>
      </c>
      <c r="R2027" s="18">
        <v>6</v>
      </c>
      <c r="S2027" s="18">
        <v>50</v>
      </c>
      <c r="T2027" s="18">
        <v>50</v>
      </c>
      <c r="U2027" s="68">
        <v>0</v>
      </c>
      <c r="V2027" s="18">
        <v>0</v>
      </c>
      <c r="W2027" s="18">
        <v>0</v>
      </c>
      <c r="X2027" s="18">
        <v>0</v>
      </c>
      <c r="Y2027" s="18">
        <v>0</v>
      </c>
      <c r="Z2027" s="68">
        <v>0</v>
      </c>
      <c r="AA2027" s="68">
        <v>0</v>
      </c>
      <c r="AB2027" s="68">
        <v>0</v>
      </c>
      <c r="AC2027" s="68">
        <v>0</v>
      </c>
      <c r="AD2027" s="68">
        <v>0</v>
      </c>
      <c r="AE2027" s="68">
        <v>0</v>
      </c>
      <c r="AF2027" s="18">
        <v>210000</v>
      </c>
      <c r="AG2027" s="18">
        <v>210000</v>
      </c>
      <c r="AH2027" s="18">
        <v>10</v>
      </c>
      <c r="AI2027" s="18">
        <v>10</v>
      </c>
      <c r="AJ2027" s="18">
        <v>50</v>
      </c>
      <c r="AK2027" s="18">
        <v>50</v>
      </c>
      <c r="AL2027" s="18">
        <v>0</v>
      </c>
      <c r="AM2027" s="18">
        <v>0</v>
      </c>
      <c r="AN2027" s="18">
        <v>0</v>
      </c>
      <c r="AO2027" s="18">
        <v>0</v>
      </c>
    </row>
    <row r="2028" spans="1:41" s="18" customFormat="1">
      <c r="A2028" s="69">
        <v>41252</v>
      </c>
      <c r="B2028" s="69" t="s">
        <v>3543</v>
      </c>
      <c r="C2028" s="69" t="s">
        <v>3543</v>
      </c>
      <c r="D2028" s="18">
        <v>1</v>
      </c>
      <c r="E2028" s="18">
        <v>2</v>
      </c>
      <c r="F2028" s="18">
        <v>1</v>
      </c>
      <c r="G2028" s="18">
        <v>1</v>
      </c>
      <c r="H2028" s="18">
        <v>0</v>
      </c>
      <c r="I2028" s="18">
        <v>210000</v>
      </c>
      <c r="J2028" s="18">
        <v>210000</v>
      </c>
      <c r="K2028" s="18">
        <v>1000</v>
      </c>
      <c r="L2028" s="18">
        <v>3</v>
      </c>
      <c r="M2028" s="18">
        <v>42</v>
      </c>
      <c r="N2028" s="18">
        <v>10</v>
      </c>
      <c r="O2028" s="68">
        <v>10</v>
      </c>
      <c r="P2028" s="68">
        <v>0</v>
      </c>
      <c r="Q2028" s="18">
        <v>3</v>
      </c>
      <c r="R2028" s="18">
        <v>6</v>
      </c>
      <c r="S2028" s="18">
        <v>50</v>
      </c>
      <c r="T2028" s="18">
        <v>50</v>
      </c>
      <c r="U2028" s="68">
        <v>0</v>
      </c>
      <c r="V2028" s="18">
        <v>0</v>
      </c>
      <c r="W2028" s="18">
        <v>0</v>
      </c>
      <c r="X2028" s="18">
        <v>0</v>
      </c>
      <c r="Y2028" s="18">
        <v>0</v>
      </c>
      <c r="Z2028" s="68">
        <v>0</v>
      </c>
      <c r="AA2028" s="68">
        <v>0</v>
      </c>
      <c r="AB2028" s="68">
        <v>0</v>
      </c>
      <c r="AC2028" s="68">
        <v>0</v>
      </c>
      <c r="AD2028" s="68">
        <v>0</v>
      </c>
      <c r="AE2028" s="68">
        <v>0</v>
      </c>
      <c r="AF2028" s="18">
        <v>210000</v>
      </c>
      <c r="AG2028" s="18">
        <v>210000</v>
      </c>
      <c r="AH2028" s="18">
        <v>10</v>
      </c>
      <c r="AI2028" s="18">
        <v>10</v>
      </c>
      <c r="AJ2028" s="18">
        <v>50</v>
      </c>
      <c r="AK2028" s="18">
        <v>50</v>
      </c>
      <c r="AL2028" s="18">
        <v>0</v>
      </c>
      <c r="AM2028" s="18">
        <v>0</v>
      </c>
      <c r="AN2028" s="18">
        <v>0</v>
      </c>
      <c r="AO2028" s="18">
        <v>0</v>
      </c>
    </row>
    <row r="2029" spans="1:41" s="18" customFormat="1">
      <c r="A2029" s="69">
        <v>41253</v>
      </c>
      <c r="B2029" s="69" t="s">
        <v>3544</v>
      </c>
      <c r="C2029" s="69" t="s">
        <v>3544</v>
      </c>
      <c r="D2029" s="18">
        <v>1</v>
      </c>
      <c r="E2029" s="18">
        <v>2</v>
      </c>
      <c r="F2029" s="18">
        <v>1</v>
      </c>
      <c r="G2029" s="18">
        <v>1</v>
      </c>
      <c r="H2029" s="18">
        <v>0</v>
      </c>
      <c r="I2029" s="18">
        <v>210000</v>
      </c>
      <c r="J2029" s="18">
        <v>210000</v>
      </c>
      <c r="K2029" s="18">
        <v>1000</v>
      </c>
      <c r="L2029" s="18">
        <v>3</v>
      </c>
      <c r="M2029" s="18">
        <v>42</v>
      </c>
      <c r="N2029" s="18">
        <v>10</v>
      </c>
      <c r="O2029" s="68">
        <v>10</v>
      </c>
      <c r="P2029" s="68">
        <v>0</v>
      </c>
      <c r="Q2029" s="18">
        <v>3</v>
      </c>
      <c r="R2029" s="18">
        <v>6</v>
      </c>
      <c r="S2029" s="18">
        <v>50</v>
      </c>
      <c r="T2029" s="18">
        <v>50</v>
      </c>
      <c r="U2029" s="68">
        <v>0</v>
      </c>
      <c r="V2029" s="18">
        <v>0</v>
      </c>
      <c r="W2029" s="18">
        <v>0</v>
      </c>
      <c r="X2029" s="18">
        <v>0</v>
      </c>
      <c r="Y2029" s="18">
        <v>0</v>
      </c>
      <c r="Z2029" s="68">
        <v>0</v>
      </c>
      <c r="AA2029" s="68">
        <v>0</v>
      </c>
      <c r="AB2029" s="68">
        <v>0</v>
      </c>
      <c r="AC2029" s="68">
        <v>0</v>
      </c>
      <c r="AD2029" s="68">
        <v>0</v>
      </c>
      <c r="AE2029" s="68">
        <v>0</v>
      </c>
      <c r="AF2029" s="18">
        <v>210000</v>
      </c>
      <c r="AG2029" s="18">
        <v>210000</v>
      </c>
      <c r="AH2029" s="18">
        <v>10</v>
      </c>
      <c r="AI2029" s="18">
        <v>10</v>
      </c>
      <c r="AJ2029" s="18">
        <v>50</v>
      </c>
      <c r="AK2029" s="18">
        <v>50</v>
      </c>
      <c r="AL2029" s="18">
        <v>0</v>
      </c>
      <c r="AM2029" s="18">
        <v>0</v>
      </c>
      <c r="AN2029" s="18">
        <v>0</v>
      </c>
      <c r="AO2029" s="18">
        <v>0</v>
      </c>
    </row>
    <row r="2030" spans="1:41" s="18" customFormat="1">
      <c r="A2030" s="69">
        <v>41254</v>
      </c>
      <c r="B2030" s="69" t="s">
        <v>3545</v>
      </c>
      <c r="C2030" s="69" t="s">
        <v>3545</v>
      </c>
      <c r="D2030" s="18">
        <v>1</v>
      </c>
      <c r="E2030" s="18">
        <v>2</v>
      </c>
      <c r="F2030" s="18">
        <v>1</v>
      </c>
      <c r="G2030" s="18">
        <v>1</v>
      </c>
      <c r="H2030" s="18">
        <v>0</v>
      </c>
      <c r="I2030" s="18">
        <v>215000</v>
      </c>
      <c r="J2030" s="18">
        <v>215000</v>
      </c>
      <c r="K2030" s="18">
        <v>1000</v>
      </c>
      <c r="L2030" s="18">
        <v>3</v>
      </c>
      <c r="M2030" s="18">
        <v>42</v>
      </c>
      <c r="N2030" s="18">
        <v>10</v>
      </c>
      <c r="O2030" s="68">
        <v>10</v>
      </c>
      <c r="P2030" s="68">
        <v>0</v>
      </c>
      <c r="Q2030" s="18">
        <v>3</v>
      </c>
      <c r="R2030" s="18">
        <v>6</v>
      </c>
      <c r="S2030" s="18">
        <v>50</v>
      </c>
      <c r="T2030" s="18">
        <v>50</v>
      </c>
      <c r="U2030" s="68">
        <v>0</v>
      </c>
      <c r="V2030" s="18">
        <v>0</v>
      </c>
      <c r="W2030" s="18">
        <v>0</v>
      </c>
      <c r="X2030" s="18">
        <v>0</v>
      </c>
      <c r="Y2030" s="18">
        <v>0</v>
      </c>
      <c r="Z2030" s="68">
        <v>0</v>
      </c>
      <c r="AA2030" s="68">
        <v>0</v>
      </c>
      <c r="AB2030" s="68">
        <v>0</v>
      </c>
      <c r="AC2030" s="68">
        <v>0</v>
      </c>
      <c r="AD2030" s="68">
        <v>0</v>
      </c>
      <c r="AE2030" s="68">
        <v>0</v>
      </c>
      <c r="AF2030" s="18">
        <v>215000</v>
      </c>
      <c r="AG2030" s="18">
        <v>215000</v>
      </c>
      <c r="AH2030" s="18">
        <v>10</v>
      </c>
      <c r="AI2030" s="18">
        <v>10</v>
      </c>
      <c r="AJ2030" s="18">
        <v>50</v>
      </c>
      <c r="AK2030" s="18">
        <v>50</v>
      </c>
      <c r="AL2030" s="18">
        <v>0</v>
      </c>
      <c r="AM2030" s="18">
        <v>0</v>
      </c>
      <c r="AN2030" s="18">
        <v>0</v>
      </c>
      <c r="AO2030" s="18">
        <v>0</v>
      </c>
    </row>
    <row r="2031" spans="1:41" s="18" customFormat="1">
      <c r="A2031" s="69">
        <v>41255</v>
      </c>
      <c r="B2031" s="69" t="s">
        <v>3546</v>
      </c>
      <c r="C2031" s="69" t="s">
        <v>3546</v>
      </c>
      <c r="D2031" s="18">
        <v>1</v>
      </c>
      <c r="E2031" s="18">
        <v>2</v>
      </c>
      <c r="F2031" s="18">
        <v>1</v>
      </c>
      <c r="G2031" s="18">
        <v>1</v>
      </c>
      <c r="H2031" s="18">
        <v>0</v>
      </c>
      <c r="I2031" s="18">
        <v>215000</v>
      </c>
      <c r="J2031" s="18">
        <v>215000</v>
      </c>
      <c r="K2031" s="18">
        <v>1000</v>
      </c>
      <c r="L2031" s="18">
        <v>3</v>
      </c>
      <c r="M2031" s="18">
        <v>42</v>
      </c>
      <c r="N2031" s="18">
        <v>10</v>
      </c>
      <c r="O2031" s="68">
        <v>10</v>
      </c>
      <c r="P2031" s="68">
        <v>0</v>
      </c>
      <c r="Q2031" s="18">
        <v>3</v>
      </c>
      <c r="R2031" s="18">
        <v>6</v>
      </c>
      <c r="S2031" s="18">
        <v>50</v>
      </c>
      <c r="T2031" s="18">
        <v>50</v>
      </c>
      <c r="U2031" s="68">
        <v>0</v>
      </c>
      <c r="V2031" s="18">
        <v>0</v>
      </c>
      <c r="W2031" s="18">
        <v>0</v>
      </c>
      <c r="X2031" s="18">
        <v>0</v>
      </c>
      <c r="Y2031" s="18">
        <v>0</v>
      </c>
      <c r="Z2031" s="68">
        <v>0</v>
      </c>
      <c r="AA2031" s="68">
        <v>0</v>
      </c>
      <c r="AB2031" s="68">
        <v>0</v>
      </c>
      <c r="AC2031" s="68">
        <v>0</v>
      </c>
      <c r="AD2031" s="68">
        <v>0</v>
      </c>
      <c r="AE2031" s="68">
        <v>0</v>
      </c>
      <c r="AF2031" s="18">
        <v>215000</v>
      </c>
      <c r="AG2031" s="18">
        <v>215000</v>
      </c>
      <c r="AH2031" s="18">
        <v>10</v>
      </c>
      <c r="AI2031" s="18">
        <v>10</v>
      </c>
      <c r="AJ2031" s="18">
        <v>50</v>
      </c>
      <c r="AK2031" s="18">
        <v>50</v>
      </c>
      <c r="AL2031" s="18">
        <v>0</v>
      </c>
      <c r="AM2031" s="18">
        <v>0</v>
      </c>
      <c r="AN2031" s="18">
        <v>0</v>
      </c>
      <c r="AO2031" s="18">
        <v>0</v>
      </c>
    </row>
    <row r="2032" spans="1:41" s="18" customFormat="1">
      <c r="A2032" s="69">
        <v>41256</v>
      </c>
      <c r="B2032" s="69" t="s">
        <v>3547</v>
      </c>
      <c r="C2032" s="69" t="s">
        <v>3547</v>
      </c>
      <c r="D2032" s="18">
        <v>1</v>
      </c>
      <c r="E2032" s="18">
        <v>2</v>
      </c>
      <c r="F2032" s="18">
        <v>1</v>
      </c>
      <c r="G2032" s="18">
        <v>1</v>
      </c>
      <c r="H2032" s="18">
        <v>0</v>
      </c>
      <c r="I2032" s="18">
        <v>215000</v>
      </c>
      <c r="J2032" s="18">
        <v>215000</v>
      </c>
      <c r="K2032" s="18">
        <v>1000</v>
      </c>
      <c r="L2032" s="18">
        <v>3</v>
      </c>
      <c r="M2032" s="18">
        <v>42</v>
      </c>
      <c r="N2032" s="18">
        <v>10</v>
      </c>
      <c r="O2032" s="68">
        <v>10</v>
      </c>
      <c r="P2032" s="68">
        <v>0</v>
      </c>
      <c r="Q2032" s="18">
        <v>3</v>
      </c>
      <c r="R2032" s="18">
        <v>6</v>
      </c>
      <c r="S2032" s="18">
        <v>50</v>
      </c>
      <c r="T2032" s="18">
        <v>50</v>
      </c>
      <c r="U2032" s="68">
        <v>0</v>
      </c>
      <c r="V2032" s="18">
        <v>0</v>
      </c>
      <c r="W2032" s="18">
        <v>0</v>
      </c>
      <c r="X2032" s="18">
        <v>0</v>
      </c>
      <c r="Y2032" s="18">
        <v>0</v>
      </c>
      <c r="Z2032" s="68">
        <v>0</v>
      </c>
      <c r="AA2032" s="68">
        <v>0</v>
      </c>
      <c r="AB2032" s="68">
        <v>0</v>
      </c>
      <c r="AC2032" s="68">
        <v>0</v>
      </c>
      <c r="AD2032" s="68">
        <v>0</v>
      </c>
      <c r="AE2032" s="68">
        <v>0</v>
      </c>
      <c r="AF2032" s="18">
        <v>215000</v>
      </c>
      <c r="AG2032" s="18">
        <v>215000</v>
      </c>
      <c r="AH2032" s="18">
        <v>10</v>
      </c>
      <c r="AI2032" s="18">
        <v>10</v>
      </c>
      <c r="AJ2032" s="18">
        <v>50</v>
      </c>
      <c r="AK2032" s="18">
        <v>50</v>
      </c>
      <c r="AL2032" s="18">
        <v>0</v>
      </c>
      <c r="AM2032" s="18">
        <v>0</v>
      </c>
      <c r="AN2032" s="18">
        <v>0</v>
      </c>
      <c r="AO2032" s="18">
        <v>0</v>
      </c>
    </row>
    <row r="2033" spans="1:41" s="18" customFormat="1">
      <c r="A2033" s="69">
        <v>41257</v>
      </c>
      <c r="B2033" s="69" t="s">
        <v>3548</v>
      </c>
      <c r="C2033" s="69" t="s">
        <v>3548</v>
      </c>
      <c r="D2033" s="18">
        <v>1</v>
      </c>
      <c r="E2033" s="18">
        <v>2</v>
      </c>
      <c r="F2033" s="18">
        <v>1</v>
      </c>
      <c r="G2033" s="18">
        <v>1</v>
      </c>
      <c r="H2033" s="18">
        <v>0</v>
      </c>
      <c r="I2033" s="18">
        <v>220000</v>
      </c>
      <c r="J2033" s="18">
        <v>220000</v>
      </c>
      <c r="K2033" s="18">
        <v>1000</v>
      </c>
      <c r="L2033" s="18">
        <v>3</v>
      </c>
      <c r="M2033" s="18">
        <v>42</v>
      </c>
      <c r="N2033" s="18">
        <v>10</v>
      </c>
      <c r="O2033" s="68">
        <v>10</v>
      </c>
      <c r="P2033" s="68">
        <v>0</v>
      </c>
      <c r="Q2033" s="18">
        <v>3</v>
      </c>
      <c r="R2033" s="18">
        <v>6</v>
      </c>
      <c r="S2033" s="18">
        <v>50</v>
      </c>
      <c r="T2033" s="18">
        <v>50</v>
      </c>
      <c r="U2033" s="68">
        <v>0</v>
      </c>
      <c r="V2033" s="18">
        <v>0</v>
      </c>
      <c r="W2033" s="18">
        <v>0</v>
      </c>
      <c r="X2033" s="18">
        <v>0</v>
      </c>
      <c r="Y2033" s="18">
        <v>0</v>
      </c>
      <c r="Z2033" s="68">
        <v>0</v>
      </c>
      <c r="AA2033" s="68">
        <v>0</v>
      </c>
      <c r="AB2033" s="68">
        <v>0</v>
      </c>
      <c r="AC2033" s="68">
        <v>0</v>
      </c>
      <c r="AD2033" s="68">
        <v>0</v>
      </c>
      <c r="AE2033" s="68">
        <v>0</v>
      </c>
      <c r="AF2033" s="18">
        <v>220000</v>
      </c>
      <c r="AG2033" s="18">
        <v>220000</v>
      </c>
      <c r="AH2033" s="18">
        <v>10</v>
      </c>
      <c r="AI2033" s="18">
        <v>10</v>
      </c>
      <c r="AJ2033" s="18">
        <v>50</v>
      </c>
      <c r="AK2033" s="18">
        <v>50</v>
      </c>
      <c r="AL2033" s="18">
        <v>0</v>
      </c>
      <c r="AM2033" s="18">
        <v>0</v>
      </c>
      <c r="AN2033" s="18">
        <v>0</v>
      </c>
      <c r="AO2033" s="18">
        <v>0</v>
      </c>
    </row>
    <row r="2034" spans="1:41" s="18" customFormat="1">
      <c r="A2034" s="69">
        <v>41258</v>
      </c>
      <c r="B2034" s="69" t="s">
        <v>3549</v>
      </c>
      <c r="C2034" s="69" t="s">
        <v>3549</v>
      </c>
      <c r="D2034" s="18">
        <v>1</v>
      </c>
      <c r="E2034" s="18">
        <v>2</v>
      </c>
      <c r="F2034" s="18">
        <v>1</v>
      </c>
      <c r="G2034" s="18">
        <v>1</v>
      </c>
      <c r="H2034" s="18">
        <v>0</v>
      </c>
      <c r="I2034" s="18">
        <v>220000</v>
      </c>
      <c r="J2034" s="18">
        <v>220000</v>
      </c>
      <c r="K2034" s="18">
        <v>1000</v>
      </c>
      <c r="L2034" s="18">
        <v>3</v>
      </c>
      <c r="M2034" s="18">
        <v>42</v>
      </c>
      <c r="N2034" s="18">
        <v>10</v>
      </c>
      <c r="O2034" s="68">
        <v>10</v>
      </c>
      <c r="P2034" s="68">
        <v>0</v>
      </c>
      <c r="Q2034" s="18">
        <v>3</v>
      </c>
      <c r="R2034" s="18">
        <v>6</v>
      </c>
      <c r="S2034" s="18">
        <v>50</v>
      </c>
      <c r="T2034" s="18">
        <v>50</v>
      </c>
      <c r="U2034" s="68">
        <v>0</v>
      </c>
      <c r="V2034" s="18">
        <v>0</v>
      </c>
      <c r="W2034" s="18">
        <v>0</v>
      </c>
      <c r="X2034" s="18">
        <v>0</v>
      </c>
      <c r="Y2034" s="18">
        <v>0</v>
      </c>
      <c r="Z2034" s="68">
        <v>0</v>
      </c>
      <c r="AA2034" s="68">
        <v>0</v>
      </c>
      <c r="AB2034" s="68">
        <v>0</v>
      </c>
      <c r="AC2034" s="68">
        <v>0</v>
      </c>
      <c r="AD2034" s="68">
        <v>0</v>
      </c>
      <c r="AE2034" s="68">
        <v>0</v>
      </c>
      <c r="AF2034" s="18">
        <v>220000</v>
      </c>
      <c r="AG2034" s="18">
        <v>220000</v>
      </c>
      <c r="AH2034" s="18">
        <v>10</v>
      </c>
      <c r="AI2034" s="18">
        <v>10</v>
      </c>
      <c r="AJ2034" s="18">
        <v>50</v>
      </c>
      <c r="AK2034" s="18">
        <v>50</v>
      </c>
      <c r="AL2034" s="18">
        <v>0</v>
      </c>
      <c r="AM2034" s="18">
        <v>0</v>
      </c>
      <c r="AN2034" s="18">
        <v>0</v>
      </c>
      <c r="AO2034" s="18">
        <v>0</v>
      </c>
    </row>
    <row r="2035" spans="1:41" s="18" customFormat="1">
      <c r="A2035" s="69">
        <v>41259</v>
      </c>
      <c r="B2035" s="69" t="s">
        <v>3550</v>
      </c>
      <c r="C2035" s="69" t="s">
        <v>3550</v>
      </c>
      <c r="D2035" s="18">
        <v>1</v>
      </c>
      <c r="E2035" s="18">
        <v>2</v>
      </c>
      <c r="F2035" s="18">
        <v>1</v>
      </c>
      <c r="G2035" s="18">
        <v>1</v>
      </c>
      <c r="H2035" s="18">
        <v>0</v>
      </c>
      <c r="I2035" s="18">
        <v>220000</v>
      </c>
      <c r="J2035" s="18">
        <v>220000</v>
      </c>
      <c r="K2035" s="18">
        <v>1000</v>
      </c>
      <c r="L2035" s="18">
        <v>3</v>
      </c>
      <c r="M2035" s="18">
        <v>42</v>
      </c>
      <c r="N2035" s="18">
        <v>10</v>
      </c>
      <c r="O2035" s="68">
        <v>10</v>
      </c>
      <c r="P2035" s="68">
        <v>0</v>
      </c>
      <c r="Q2035" s="18">
        <v>3</v>
      </c>
      <c r="R2035" s="18">
        <v>6</v>
      </c>
      <c r="S2035" s="18">
        <v>50</v>
      </c>
      <c r="T2035" s="18">
        <v>50</v>
      </c>
      <c r="U2035" s="68">
        <v>0</v>
      </c>
      <c r="V2035" s="18">
        <v>0</v>
      </c>
      <c r="W2035" s="18">
        <v>0</v>
      </c>
      <c r="X2035" s="18">
        <v>0</v>
      </c>
      <c r="Y2035" s="18">
        <v>0</v>
      </c>
      <c r="Z2035" s="68">
        <v>0</v>
      </c>
      <c r="AA2035" s="68">
        <v>0</v>
      </c>
      <c r="AB2035" s="68">
        <v>0</v>
      </c>
      <c r="AC2035" s="68">
        <v>0</v>
      </c>
      <c r="AD2035" s="68">
        <v>0</v>
      </c>
      <c r="AE2035" s="68">
        <v>0</v>
      </c>
      <c r="AF2035" s="18">
        <v>220000</v>
      </c>
      <c r="AG2035" s="18">
        <v>220000</v>
      </c>
      <c r="AH2035" s="18">
        <v>10</v>
      </c>
      <c r="AI2035" s="18">
        <v>10</v>
      </c>
      <c r="AJ2035" s="18">
        <v>50</v>
      </c>
      <c r="AK2035" s="18">
        <v>50</v>
      </c>
      <c r="AL2035" s="18">
        <v>0</v>
      </c>
      <c r="AM2035" s="18">
        <v>0</v>
      </c>
      <c r="AN2035" s="18">
        <v>0</v>
      </c>
      <c r="AO2035" s="18">
        <v>0</v>
      </c>
    </row>
    <row r="2036" spans="1:41" s="46" customFormat="1">
      <c r="A2036" s="46">
        <v>41075</v>
      </c>
      <c r="B2036" s="46" t="s">
        <v>3189</v>
      </c>
      <c r="C2036" s="46" t="s">
        <v>1626</v>
      </c>
      <c r="D2036" s="46">
        <v>1</v>
      </c>
      <c r="E2036" s="46">
        <v>2</v>
      </c>
      <c r="F2036" s="46">
        <v>1</v>
      </c>
      <c r="G2036" s="46">
        <v>1</v>
      </c>
      <c r="H2036" s="46">
        <v>0</v>
      </c>
      <c r="I2036" s="46">
        <v>325000</v>
      </c>
      <c r="J2036" s="46">
        <v>325000</v>
      </c>
      <c r="K2036" s="73">
        <v>1000</v>
      </c>
      <c r="L2036" s="46">
        <v>3</v>
      </c>
      <c r="M2036" s="46">
        <v>42</v>
      </c>
      <c r="N2036" s="46">
        <v>20</v>
      </c>
      <c r="O2036" s="73">
        <v>20</v>
      </c>
      <c r="P2036" s="73">
        <v>0</v>
      </c>
      <c r="Q2036" s="46">
        <v>3</v>
      </c>
      <c r="R2036" s="46">
        <v>6</v>
      </c>
      <c r="S2036" s="46">
        <v>50</v>
      </c>
      <c r="T2036" s="46">
        <v>50</v>
      </c>
      <c r="U2036" s="73">
        <v>0</v>
      </c>
      <c r="V2036" s="46">
        <v>3</v>
      </c>
      <c r="W2036" s="46">
        <v>41</v>
      </c>
      <c r="X2036" s="46">
        <v>4</v>
      </c>
      <c r="Y2036" s="46">
        <v>4</v>
      </c>
      <c r="Z2036" s="73">
        <v>0</v>
      </c>
      <c r="AA2036" s="73">
        <v>0</v>
      </c>
      <c r="AB2036" s="73">
        <v>0</v>
      </c>
      <c r="AC2036" s="73">
        <v>0</v>
      </c>
      <c r="AD2036" s="73">
        <v>0</v>
      </c>
      <c r="AE2036" s="73">
        <v>0</v>
      </c>
      <c r="AF2036" s="46">
        <v>325000</v>
      </c>
      <c r="AG2036" s="46">
        <v>325000</v>
      </c>
      <c r="AH2036" s="46">
        <v>20</v>
      </c>
      <c r="AI2036" s="46">
        <v>20</v>
      </c>
      <c r="AJ2036" s="46">
        <v>50</v>
      </c>
      <c r="AK2036" s="46">
        <v>50</v>
      </c>
      <c r="AL2036" s="46">
        <v>4</v>
      </c>
      <c r="AM2036" s="46">
        <v>4</v>
      </c>
      <c r="AN2036" s="46">
        <v>0</v>
      </c>
      <c r="AO2036" s="46">
        <v>0</v>
      </c>
    </row>
    <row r="2037" spans="1:41" s="46" customFormat="1">
      <c r="A2037" s="46">
        <v>41076</v>
      </c>
      <c r="B2037" s="46" t="s">
        <v>3190</v>
      </c>
      <c r="C2037" s="46" t="s">
        <v>1627</v>
      </c>
      <c r="D2037" s="46">
        <v>1</v>
      </c>
      <c r="E2037" s="46">
        <v>2</v>
      </c>
      <c r="F2037" s="46">
        <v>1</v>
      </c>
      <c r="G2037" s="46">
        <v>1</v>
      </c>
      <c r="H2037" s="46">
        <v>0</v>
      </c>
      <c r="I2037" s="46">
        <v>350000</v>
      </c>
      <c r="J2037" s="46">
        <v>350000</v>
      </c>
      <c r="K2037" s="73">
        <v>1000</v>
      </c>
      <c r="L2037" s="46">
        <v>3</v>
      </c>
      <c r="M2037" s="46">
        <v>42</v>
      </c>
      <c r="N2037" s="46">
        <v>20</v>
      </c>
      <c r="O2037" s="73">
        <v>20</v>
      </c>
      <c r="P2037" s="73">
        <v>0</v>
      </c>
      <c r="Q2037" s="46">
        <v>3</v>
      </c>
      <c r="R2037" s="46">
        <v>6</v>
      </c>
      <c r="S2037" s="46">
        <v>50</v>
      </c>
      <c r="T2037" s="46">
        <v>50</v>
      </c>
      <c r="U2037" s="73">
        <v>0</v>
      </c>
      <c r="V2037" s="46">
        <v>3</v>
      </c>
      <c r="W2037" s="46">
        <v>41</v>
      </c>
      <c r="X2037" s="46">
        <v>4</v>
      </c>
      <c r="Y2037" s="46">
        <v>4</v>
      </c>
      <c r="Z2037" s="73">
        <v>0</v>
      </c>
      <c r="AA2037" s="73">
        <v>0</v>
      </c>
      <c r="AB2037" s="73">
        <v>0</v>
      </c>
      <c r="AC2037" s="73">
        <v>0</v>
      </c>
      <c r="AD2037" s="73">
        <v>0</v>
      </c>
      <c r="AE2037" s="73">
        <v>0</v>
      </c>
      <c r="AF2037" s="46">
        <v>350000</v>
      </c>
      <c r="AG2037" s="46">
        <v>350000</v>
      </c>
      <c r="AH2037" s="46">
        <v>20</v>
      </c>
      <c r="AI2037" s="46">
        <v>20</v>
      </c>
      <c r="AJ2037" s="46">
        <v>50</v>
      </c>
      <c r="AK2037" s="46">
        <v>50</v>
      </c>
      <c r="AL2037" s="46">
        <v>4</v>
      </c>
      <c r="AM2037" s="46">
        <v>4</v>
      </c>
      <c r="AN2037" s="46">
        <v>0</v>
      </c>
      <c r="AO2037" s="46">
        <v>0</v>
      </c>
    </row>
    <row r="2038" spans="1:41" s="46" customFormat="1">
      <c r="A2038" s="46">
        <v>41077</v>
      </c>
      <c r="B2038" s="46" t="s">
        <v>3191</v>
      </c>
      <c r="C2038" s="46" t="s">
        <v>1628</v>
      </c>
      <c r="D2038" s="46">
        <v>1</v>
      </c>
      <c r="E2038" s="46">
        <v>2</v>
      </c>
      <c r="F2038" s="46">
        <v>1</v>
      </c>
      <c r="G2038" s="46">
        <v>1</v>
      </c>
      <c r="H2038" s="46">
        <v>0</v>
      </c>
      <c r="I2038" s="46">
        <v>375000</v>
      </c>
      <c r="J2038" s="46">
        <v>375000</v>
      </c>
      <c r="K2038" s="73">
        <v>1000</v>
      </c>
      <c r="L2038" s="46">
        <v>3</v>
      </c>
      <c r="M2038" s="46">
        <v>42</v>
      </c>
      <c r="N2038" s="46">
        <v>20</v>
      </c>
      <c r="O2038" s="73">
        <v>20</v>
      </c>
      <c r="P2038" s="73">
        <v>0</v>
      </c>
      <c r="Q2038" s="46">
        <v>3</v>
      </c>
      <c r="R2038" s="46">
        <v>6</v>
      </c>
      <c r="S2038" s="46">
        <v>50</v>
      </c>
      <c r="T2038" s="46">
        <v>50</v>
      </c>
      <c r="U2038" s="73">
        <v>0</v>
      </c>
      <c r="V2038" s="46">
        <v>3</v>
      </c>
      <c r="W2038" s="46">
        <v>41</v>
      </c>
      <c r="X2038" s="46">
        <v>4</v>
      </c>
      <c r="Y2038" s="46">
        <v>4</v>
      </c>
      <c r="Z2038" s="73">
        <v>0</v>
      </c>
      <c r="AA2038" s="73">
        <v>0</v>
      </c>
      <c r="AB2038" s="73">
        <v>0</v>
      </c>
      <c r="AC2038" s="73">
        <v>0</v>
      </c>
      <c r="AD2038" s="73">
        <v>0</v>
      </c>
      <c r="AE2038" s="73">
        <v>0</v>
      </c>
      <c r="AF2038" s="46">
        <v>375000</v>
      </c>
      <c r="AG2038" s="46">
        <v>375000</v>
      </c>
      <c r="AH2038" s="46">
        <v>20</v>
      </c>
      <c r="AI2038" s="46">
        <v>20</v>
      </c>
      <c r="AJ2038" s="46">
        <v>50</v>
      </c>
      <c r="AK2038" s="46">
        <v>50</v>
      </c>
      <c r="AL2038" s="46">
        <v>4</v>
      </c>
      <c r="AM2038" s="46">
        <v>4</v>
      </c>
      <c r="AN2038" s="46">
        <v>0</v>
      </c>
      <c r="AO2038" s="46">
        <v>0</v>
      </c>
    </row>
    <row r="2039" spans="1:41" s="46" customFormat="1">
      <c r="A2039" s="46">
        <v>41078</v>
      </c>
      <c r="B2039" s="46" t="s">
        <v>3192</v>
      </c>
      <c r="C2039" s="46" t="s">
        <v>1629</v>
      </c>
      <c r="D2039" s="46">
        <v>1</v>
      </c>
      <c r="E2039" s="46">
        <v>2</v>
      </c>
      <c r="F2039" s="46">
        <v>1</v>
      </c>
      <c r="G2039" s="46">
        <v>1</v>
      </c>
      <c r="H2039" s="46">
        <v>0</v>
      </c>
      <c r="I2039" s="46">
        <v>400000</v>
      </c>
      <c r="J2039" s="46">
        <v>400000</v>
      </c>
      <c r="K2039" s="73">
        <v>1000</v>
      </c>
      <c r="L2039" s="46">
        <v>3</v>
      </c>
      <c r="M2039" s="46">
        <v>42</v>
      </c>
      <c r="N2039" s="46">
        <v>20</v>
      </c>
      <c r="O2039" s="73">
        <v>20</v>
      </c>
      <c r="P2039" s="73">
        <v>0</v>
      </c>
      <c r="Q2039" s="46">
        <v>3</v>
      </c>
      <c r="R2039" s="46">
        <v>6</v>
      </c>
      <c r="S2039" s="46">
        <v>50</v>
      </c>
      <c r="T2039" s="46">
        <v>50</v>
      </c>
      <c r="U2039" s="73">
        <v>0</v>
      </c>
      <c r="V2039" s="46">
        <v>3</v>
      </c>
      <c r="W2039" s="46">
        <v>41</v>
      </c>
      <c r="X2039" s="46">
        <v>4</v>
      </c>
      <c r="Y2039" s="46">
        <v>4</v>
      </c>
      <c r="Z2039" s="73">
        <v>0</v>
      </c>
      <c r="AA2039" s="73">
        <v>0</v>
      </c>
      <c r="AB2039" s="73">
        <v>0</v>
      </c>
      <c r="AC2039" s="73">
        <v>0</v>
      </c>
      <c r="AD2039" s="73">
        <v>0</v>
      </c>
      <c r="AE2039" s="73">
        <v>0</v>
      </c>
      <c r="AF2039" s="46">
        <v>400000</v>
      </c>
      <c r="AG2039" s="46">
        <v>400000</v>
      </c>
      <c r="AH2039" s="46">
        <v>20</v>
      </c>
      <c r="AI2039" s="46">
        <v>20</v>
      </c>
      <c r="AJ2039" s="46">
        <v>50</v>
      </c>
      <c r="AK2039" s="46">
        <v>50</v>
      </c>
      <c r="AL2039" s="46">
        <v>4</v>
      </c>
      <c r="AM2039" s="46">
        <v>4</v>
      </c>
      <c r="AN2039" s="46">
        <v>0</v>
      </c>
      <c r="AO2039" s="46">
        <v>0</v>
      </c>
    </row>
    <row r="2040" spans="1:41" s="46" customFormat="1">
      <c r="A2040" s="46">
        <v>41079</v>
      </c>
      <c r="B2040" s="46" t="s">
        <v>3193</v>
      </c>
      <c r="C2040" s="46" t="s">
        <v>1630</v>
      </c>
      <c r="D2040" s="46">
        <v>1</v>
      </c>
      <c r="E2040" s="46">
        <v>2</v>
      </c>
      <c r="F2040" s="46">
        <v>1</v>
      </c>
      <c r="G2040" s="46">
        <v>1</v>
      </c>
      <c r="H2040" s="46">
        <v>0</v>
      </c>
      <c r="I2040" s="46">
        <v>425000</v>
      </c>
      <c r="J2040" s="46">
        <v>425000</v>
      </c>
      <c r="K2040" s="73">
        <v>1000</v>
      </c>
      <c r="L2040" s="46">
        <v>3</v>
      </c>
      <c r="M2040" s="46">
        <v>42</v>
      </c>
      <c r="N2040" s="46">
        <v>20</v>
      </c>
      <c r="O2040" s="73">
        <v>20</v>
      </c>
      <c r="P2040" s="73">
        <v>0</v>
      </c>
      <c r="Q2040" s="46">
        <v>3</v>
      </c>
      <c r="R2040" s="46">
        <v>6</v>
      </c>
      <c r="S2040" s="46">
        <v>50</v>
      </c>
      <c r="T2040" s="46">
        <v>50</v>
      </c>
      <c r="U2040" s="73">
        <v>0</v>
      </c>
      <c r="V2040" s="46">
        <v>3</v>
      </c>
      <c r="W2040" s="46">
        <v>41</v>
      </c>
      <c r="X2040" s="46">
        <v>4</v>
      </c>
      <c r="Y2040" s="46">
        <v>4</v>
      </c>
      <c r="Z2040" s="73">
        <v>0</v>
      </c>
      <c r="AA2040" s="73">
        <v>0</v>
      </c>
      <c r="AB2040" s="73">
        <v>0</v>
      </c>
      <c r="AC2040" s="73">
        <v>0</v>
      </c>
      <c r="AD2040" s="73">
        <v>0</v>
      </c>
      <c r="AE2040" s="73">
        <v>0</v>
      </c>
      <c r="AF2040" s="46">
        <v>425000</v>
      </c>
      <c r="AG2040" s="46">
        <v>425000</v>
      </c>
      <c r="AH2040" s="46">
        <v>20</v>
      </c>
      <c r="AI2040" s="46">
        <v>20</v>
      </c>
      <c r="AJ2040" s="46">
        <v>50</v>
      </c>
      <c r="AK2040" s="46">
        <v>50</v>
      </c>
      <c r="AL2040" s="46">
        <v>4</v>
      </c>
      <c r="AM2040" s="46">
        <v>4</v>
      </c>
      <c r="AN2040" s="46">
        <v>0</v>
      </c>
      <c r="AO2040" s="46">
        <v>0</v>
      </c>
    </row>
    <row r="2041" spans="1:41" s="46" customFormat="1">
      <c r="A2041" s="46">
        <v>41080</v>
      </c>
      <c r="B2041" s="46" t="s">
        <v>3194</v>
      </c>
      <c r="C2041" s="46" t="s">
        <v>1631</v>
      </c>
      <c r="D2041" s="46">
        <v>1</v>
      </c>
      <c r="E2041" s="46">
        <v>2</v>
      </c>
      <c r="F2041" s="46">
        <v>1</v>
      </c>
      <c r="G2041" s="46">
        <v>1</v>
      </c>
      <c r="H2041" s="46">
        <v>0</v>
      </c>
      <c r="I2041" s="46">
        <v>450000</v>
      </c>
      <c r="J2041" s="46">
        <v>450000</v>
      </c>
      <c r="K2041" s="73">
        <v>1000</v>
      </c>
      <c r="L2041" s="46">
        <v>3</v>
      </c>
      <c r="M2041" s="46">
        <v>42</v>
      </c>
      <c r="N2041" s="46">
        <v>20</v>
      </c>
      <c r="O2041" s="73">
        <v>20</v>
      </c>
      <c r="P2041" s="73">
        <v>0</v>
      </c>
      <c r="Q2041" s="46">
        <v>3</v>
      </c>
      <c r="R2041" s="46">
        <v>6</v>
      </c>
      <c r="S2041" s="46">
        <v>50</v>
      </c>
      <c r="T2041" s="46">
        <v>50</v>
      </c>
      <c r="U2041" s="73">
        <v>0</v>
      </c>
      <c r="V2041" s="46">
        <v>3</v>
      </c>
      <c r="W2041" s="46">
        <v>41</v>
      </c>
      <c r="X2041" s="46">
        <v>4</v>
      </c>
      <c r="Y2041" s="46">
        <v>4</v>
      </c>
      <c r="Z2041" s="73">
        <v>0</v>
      </c>
      <c r="AA2041" s="73">
        <v>0</v>
      </c>
      <c r="AB2041" s="73">
        <v>0</v>
      </c>
      <c r="AC2041" s="73">
        <v>0</v>
      </c>
      <c r="AD2041" s="73">
        <v>0</v>
      </c>
      <c r="AE2041" s="73">
        <v>0</v>
      </c>
      <c r="AF2041" s="46">
        <v>450000</v>
      </c>
      <c r="AG2041" s="46">
        <v>450000</v>
      </c>
      <c r="AH2041" s="46">
        <v>20</v>
      </c>
      <c r="AI2041" s="46">
        <v>20</v>
      </c>
      <c r="AJ2041" s="46">
        <v>50</v>
      </c>
      <c r="AK2041" s="46">
        <v>50</v>
      </c>
      <c r="AL2041" s="46">
        <v>4</v>
      </c>
      <c r="AM2041" s="46">
        <v>4</v>
      </c>
      <c r="AN2041" s="46">
        <v>0</v>
      </c>
      <c r="AO2041" s="46">
        <v>0</v>
      </c>
    </row>
    <row r="2042" spans="1:41" s="46" customFormat="1">
      <c r="A2042" s="46">
        <v>41081</v>
      </c>
      <c r="B2042" s="46" t="s">
        <v>3195</v>
      </c>
      <c r="C2042" s="46" t="s">
        <v>1632</v>
      </c>
      <c r="D2042" s="46">
        <v>1</v>
      </c>
      <c r="E2042" s="46">
        <v>2</v>
      </c>
      <c r="F2042" s="46">
        <v>1</v>
      </c>
      <c r="G2042" s="46">
        <v>1</v>
      </c>
      <c r="H2042" s="46">
        <v>0</v>
      </c>
      <c r="I2042" s="46">
        <v>475000</v>
      </c>
      <c r="J2042" s="46">
        <v>475000</v>
      </c>
      <c r="K2042" s="73">
        <v>1000</v>
      </c>
      <c r="L2042" s="46">
        <v>3</v>
      </c>
      <c r="M2042" s="46">
        <v>42</v>
      </c>
      <c r="N2042" s="46">
        <v>20</v>
      </c>
      <c r="O2042" s="73">
        <v>20</v>
      </c>
      <c r="P2042" s="73">
        <v>0</v>
      </c>
      <c r="Q2042" s="46">
        <v>3</v>
      </c>
      <c r="R2042" s="46">
        <v>6</v>
      </c>
      <c r="S2042" s="46">
        <v>50</v>
      </c>
      <c r="T2042" s="46">
        <v>50</v>
      </c>
      <c r="U2042" s="73">
        <v>0</v>
      </c>
      <c r="V2042" s="46">
        <v>3</v>
      </c>
      <c r="W2042" s="46">
        <v>41</v>
      </c>
      <c r="X2042" s="46">
        <v>4</v>
      </c>
      <c r="Y2042" s="46">
        <v>4</v>
      </c>
      <c r="Z2042" s="73">
        <v>0</v>
      </c>
      <c r="AA2042" s="73">
        <v>0</v>
      </c>
      <c r="AB2042" s="73">
        <v>0</v>
      </c>
      <c r="AC2042" s="73">
        <v>0</v>
      </c>
      <c r="AD2042" s="73">
        <v>0</v>
      </c>
      <c r="AE2042" s="73">
        <v>0</v>
      </c>
      <c r="AF2042" s="46">
        <v>475000</v>
      </c>
      <c r="AG2042" s="46">
        <v>475000</v>
      </c>
      <c r="AH2042" s="46">
        <v>20</v>
      </c>
      <c r="AI2042" s="46">
        <v>20</v>
      </c>
      <c r="AJ2042" s="46">
        <v>50</v>
      </c>
      <c r="AK2042" s="46">
        <v>50</v>
      </c>
      <c r="AL2042" s="46">
        <v>4</v>
      </c>
      <c r="AM2042" s="46">
        <v>4</v>
      </c>
      <c r="AN2042" s="46">
        <v>0</v>
      </c>
      <c r="AO2042" s="46">
        <v>0</v>
      </c>
    </row>
    <row r="2043" spans="1:41" s="46" customFormat="1">
      <c r="A2043" s="46">
        <v>41082</v>
      </c>
      <c r="B2043" s="46" t="s">
        <v>3196</v>
      </c>
      <c r="C2043" s="46" t="s">
        <v>1633</v>
      </c>
      <c r="D2043" s="46">
        <v>1</v>
      </c>
      <c r="E2043" s="46">
        <v>2</v>
      </c>
      <c r="F2043" s="46">
        <v>1</v>
      </c>
      <c r="G2043" s="46">
        <v>1</v>
      </c>
      <c r="H2043" s="46">
        <v>0</v>
      </c>
      <c r="I2043" s="46">
        <v>500000</v>
      </c>
      <c r="J2043" s="46">
        <v>500000</v>
      </c>
      <c r="K2043" s="73">
        <v>1000</v>
      </c>
      <c r="L2043" s="46">
        <v>3</v>
      </c>
      <c r="M2043" s="46">
        <v>42</v>
      </c>
      <c r="N2043" s="46">
        <v>20</v>
      </c>
      <c r="O2043" s="73">
        <v>20</v>
      </c>
      <c r="P2043" s="73">
        <v>0</v>
      </c>
      <c r="Q2043" s="46">
        <v>3</v>
      </c>
      <c r="R2043" s="46">
        <v>6</v>
      </c>
      <c r="S2043" s="46">
        <v>50</v>
      </c>
      <c r="T2043" s="46">
        <v>50</v>
      </c>
      <c r="U2043" s="73">
        <v>0</v>
      </c>
      <c r="V2043" s="46">
        <v>3</v>
      </c>
      <c r="W2043" s="46">
        <v>41</v>
      </c>
      <c r="X2043" s="46">
        <v>4</v>
      </c>
      <c r="Y2043" s="46">
        <v>4</v>
      </c>
      <c r="Z2043" s="73">
        <v>0</v>
      </c>
      <c r="AA2043" s="73">
        <v>0</v>
      </c>
      <c r="AB2043" s="73">
        <v>0</v>
      </c>
      <c r="AC2043" s="73">
        <v>0</v>
      </c>
      <c r="AD2043" s="73">
        <v>0</v>
      </c>
      <c r="AE2043" s="73">
        <v>0</v>
      </c>
      <c r="AF2043" s="46">
        <v>500000</v>
      </c>
      <c r="AG2043" s="46">
        <v>500000</v>
      </c>
      <c r="AH2043" s="46">
        <v>20</v>
      </c>
      <c r="AI2043" s="46">
        <v>20</v>
      </c>
      <c r="AJ2043" s="46">
        <v>50</v>
      </c>
      <c r="AK2043" s="46">
        <v>50</v>
      </c>
      <c r="AL2043" s="46">
        <v>4</v>
      </c>
      <c r="AM2043" s="46">
        <v>4</v>
      </c>
      <c r="AN2043" s="46">
        <v>0</v>
      </c>
      <c r="AO2043" s="46">
        <v>0</v>
      </c>
    </row>
    <row r="2044" spans="1:41" s="46" customFormat="1">
      <c r="A2044" s="46">
        <v>41083</v>
      </c>
      <c r="B2044" s="46" t="s">
        <v>3197</v>
      </c>
      <c r="C2044" s="46" t="s">
        <v>1634</v>
      </c>
      <c r="D2044" s="46">
        <v>1</v>
      </c>
      <c r="E2044" s="46">
        <v>2</v>
      </c>
      <c r="F2044" s="46">
        <v>1</v>
      </c>
      <c r="G2044" s="46">
        <v>1</v>
      </c>
      <c r="H2044" s="46">
        <v>0</v>
      </c>
      <c r="I2044" s="46">
        <v>525000</v>
      </c>
      <c r="J2044" s="46">
        <v>525000</v>
      </c>
      <c r="K2044" s="73">
        <v>1000</v>
      </c>
      <c r="L2044" s="46">
        <v>3</v>
      </c>
      <c r="M2044" s="46">
        <v>42</v>
      </c>
      <c r="N2044" s="46">
        <v>20</v>
      </c>
      <c r="O2044" s="73">
        <v>20</v>
      </c>
      <c r="P2044" s="73">
        <v>0</v>
      </c>
      <c r="Q2044" s="46">
        <v>3</v>
      </c>
      <c r="R2044" s="46">
        <v>6</v>
      </c>
      <c r="S2044" s="46">
        <v>50</v>
      </c>
      <c r="T2044" s="46">
        <v>50</v>
      </c>
      <c r="U2044" s="73">
        <v>0</v>
      </c>
      <c r="V2044" s="46">
        <v>3</v>
      </c>
      <c r="W2044" s="46">
        <v>41</v>
      </c>
      <c r="X2044" s="46">
        <v>4</v>
      </c>
      <c r="Y2044" s="46">
        <v>4</v>
      </c>
      <c r="Z2044" s="73">
        <v>0</v>
      </c>
      <c r="AA2044" s="73">
        <v>0</v>
      </c>
      <c r="AB2044" s="73">
        <v>0</v>
      </c>
      <c r="AC2044" s="73">
        <v>0</v>
      </c>
      <c r="AD2044" s="73">
        <v>0</v>
      </c>
      <c r="AE2044" s="73">
        <v>0</v>
      </c>
      <c r="AF2044" s="46">
        <v>525000</v>
      </c>
      <c r="AG2044" s="46">
        <v>525000</v>
      </c>
      <c r="AH2044" s="46">
        <v>20</v>
      </c>
      <c r="AI2044" s="46">
        <v>20</v>
      </c>
      <c r="AJ2044" s="46">
        <v>50</v>
      </c>
      <c r="AK2044" s="46">
        <v>50</v>
      </c>
      <c r="AL2044" s="46">
        <v>4</v>
      </c>
      <c r="AM2044" s="46">
        <v>4</v>
      </c>
      <c r="AN2044" s="46">
        <v>0</v>
      </c>
      <c r="AO2044" s="46">
        <v>0</v>
      </c>
    </row>
    <row r="2045" spans="1:41" s="46" customFormat="1">
      <c r="A2045" s="46">
        <v>41084</v>
      </c>
      <c r="B2045" s="46" t="s">
        <v>3198</v>
      </c>
      <c r="C2045" s="46" t="s">
        <v>1635</v>
      </c>
      <c r="D2045" s="46">
        <v>1</v>
      </c>
      <c r="E2045" s="46">
        <v>2</v>
      </c>
      <c r="F2045" s="46">
        <v>1</v>
      </c>
      <c r="G2045" s="46">
        <v>1</v>
      </c>
      <c r="H2045" s="46">
        <v>0</v>
      </c>
      <c r="I2045" s="46">
        <v>550000</v>
      </c>
      <c r="J2045" s="46">
        <v>550000</v>
      </c>
      <c r="K2045" s="73">
        <v>1000</v>
      </c>
      <c r="L2045" s="46">
        <v>3</v>
      </c>
      <c r="M2045" s="46">
        <v>42</v>
      </c>
      <c r="N2045" s="46">
        <v>20</v>
      </c>
      <c r="O2045" s="73">
        <v>20</v>
      </c>
      <c r="P2045" s="73">
        <v>0</v>
      </c>
      <c r="Q2045" s="46">
        <v>3</v>
      </c>
      <c r="R2045" s="46">
        <v>6</v>
      </c>
      <c r="S2045" s="46">
        <v>50</v>
      </c>
      <c r="T2045" s="46">
        <v>50</v>
      </c>
      <c r="U2045" s="73">
        <v>0</v>
      </c>
      <c r="V2045" s="46">
        <v>3</v>
      </c>
      <c r="W2045" s="46">
        <v>41</v>
      </c>
      <c r="X2045" s="46">
        <v>4</v>
      </c>
      <c r="Y2045" s="46">
        <v>4</v>
      </c>
      <c r="Z2045" s="73">
        <v>0</v>
      </c>
      <c r="AA2045" s="73">
        <v>0</v>
      </c>
      <c r="AB2045" s="73">
        <v>0</v>
      </c>
      <c r="AC2045" s="73">
        <v>0</v>
      </c>
      <c r="AD2045" s="73">
        <v>0</v>
      </c>
      <c r="AE2045" s="73">
        <v>0</v>
      </c>
      <c r="AF2045" s="46">
        <v>550000</v>
      </c>
      <c r="AG2045" s="46">
        <v>550000</v>
      </c>
      <c r="AH2045" s="46">
        <v>20</v>
      </c>
      <c r="AI2045" s="46">
        <v>20</v>
      </c>
      <c r="AJ2045" s="46">
        <v>50</v>
      </c>
      <c r="AK2045" s="46">
        <v>50</v>
      </c>
      <c r="AL2045" s="46">
        <v>4</v>
      </c>
      <c r="AM2045" s="46">
        <v>4</v>
      </c>
      <c r="AN2045" s="46">
        <v>0</v>
      </c>
      <c r="AO2045" s="46">
        <v>0</v>
      </c>
    </row>
    <row r="2046" spans="1:41" s="18" customFormat="1">
      <c r="A2046" s="18">
        <v>41085</v>
      </c>
      <c r="B2046" s="18" t="s">
        <v>3199</v>
      </c>
      <c r="C2046" s="18" t="s">
        <v>1364</v>
      </c>
      <c r="D2046" s="18">
        <v>1</v>
      </c>
      <c r="E2046" s="18">
        <v>2</v>
      </c>
      <c r="F2046" s="18">
        <v>1</v>
      </c>
      <c r="G2046" s="18">
        <v>1</v>
      </c>
      <c r="H2046" s="18">
        <v>0</v>
      </c>
      <c r="I2046" s="18">
        <v>575000</v>
      </c>
      <c r="J2046" s="18">
        <v>575000</v>
      </c>
      <c r="K2046" s="18">
        <v>1000</v>
      </c>
      <c r="L2046" s="18">
        <v>3</v>
      </c>
      <c r="M2046" s="18">
        <v>42</v>
      </c>
      <c r="N2046" s="18">
        <v>20</v>
      </c>
      <c r="O2046" s="68">
        <v>20</v>
      </c>
      <c r="P2046" s="68">
        <v>0</v>
      </c>
      <c r="Q2046" s="18">
        <v>3</v>
      </c>
      <c r="R2046" s="18">
        <v>6</v>
      </c>
      <c r="S2046" s="18">
        <v>50</v>
      </c>
      <c r="T2046" s="18">
        <v>50</v>
      </c>
      <c r="U2046" s="68">
        <v>0</v>
      </c>
      <c r="V2046" s="18">
        <v>3</v>
      </c>
      <c r="W2046" s="18">
        <v>41</v>
      </c>
      <c r="X2046" s="18">
        <v>4</v>
      </c>
      <c r="Y2046" s="18">
        <v>4</v>
      </c>
      <c r="Z2046" s="68">
        <v>0</v>
      </c>
      <c r="AA2046" s="68">
        <v>0</v>
      </c>
      <c r="AB2046" s="68">
        <v>0</v>
      </c>
      <c r="AC2046" s="68">
        <v>0</v>
      </c>
      <c r="AD2046" s="68">
        <v>0</v>
      </c>
      <c r="AE2046" s="68">
        <v>0</v>
      </c>
      <c r="AF2046" s="18">
        <v>575000</v>
      </c>
      <c r="AG2046" s="18">
        <v>575000</v>
      </c>
      <c r="AH2046" s="18">
        <v>20</v>
      </c>
      <c r="AI2046" s="18">
        <v>20</v>
      </c>
      <c r="AJ2046" s="18">
        <v>50</v>
      </c>
      <c r="AK2046" s="18">
        <v>50</v>
      </c>
      <c r="AL2046" s="18">
        <v>4</v>
      </c>
      <c r="AM2046" s="18">
        <v>4</v>
      </c>
      <c r="AN2046" s="18">
        <v>0</v>
      </c>
      <c r="AO2046" s="18">
        <v>0</v>
      </c>
    </row>
    <row r="2047" spans="1:41" s="18" customFormat="1">
      <c r="A2047" s="18">
        <v>41086</v>
      </c>
      <c r="B2047" s="18" t="s">
        <v>3200</v>
      </c>
      <c r="C2047" s="18" t="s">
        <v>1365</v>
      </c>
      <c r="D2047" s="18">
        <v>1</v>
      </c>
      <c r="E2047" s="18">
        <v>2</v>
      </c>
      <c r="F2047" s="18">
        <v>1</v>
      </c>
      <c r="G2047" s="18">
        <v>1</v>
      </c>
      <c r="H2047" s="18">
        <v>0</v>
      </c>
      <c r="I2047" s="18">
        <v>600000</v>
      </c>
      <c r="J2047" s="18">
        <v>600000</v>
      </c>
      <c r="K2047" s="18">
        <v>1000</v>
      </c>
      <c r="L2047" s="18">
        <v>3</v>
      </c>
      <c r="M2047" s="18">
        <v>42</v>
      </c>
      <c r="N2047" s="18">
        <v>20</v>
      </c>
      <c r="O2047" s="68">
        <v>20</v>
      </c>
      <c r="P2047" s="68">
        <v>0</v>
      </c>
      <c r="Q2047" s="18">
        <v>3</v>
      </c>
      <c r="R2047" s="18">
        <v>6</v>
      </c>
      <c r="S2047" s="18">
        <v>50</v>
      </c>
      <c r="T2047" s="18">
        <v>50</v>
      </c>
      <c r="U2047" s="68">
        <v>0</v>
      </c>
      <c r="V2047" s="18">
        <v>3</v>
      </c>
      <c r="W2047" s="18">
        <v>41</v>
      </c>
      <c r="X2047" s="18">
        <v>4</v>
      </c>
      <c r="Y2047" s="18">
        <v>4</v>
      </c>
      <c r="Z2047" s="68">
        <v>0</v>
      </c>
      <c r="AA2047" s="68">
        <v>0</v>
      </c>
      <c r="AB2047" s="68">
        <v>0</v>
      </c>
      <c r="AC2047" s="68">
        <v>0</v>
      </c>
      <c r="AD2047" s="68">
        <v>0</v>
      </c>
      <c r="AE2047" s="68">
        <v>0</v>
      </c>
      <c r="AF2047" s="18">
        <v>600000</v>
      </c>
      <c r="AG2047" s="18">
        <v>600000</v>
      </c>
      <c r="AH2047" s="18">
        <v>20</v>
      </c>
      <c r="AI2047" s="18">
        <v>20</v>
      </c>
      <c r="AJ2047" s="18">
        <v>50</v>
      </c>
      <c r="AK2047" s="18">
        <v>50</v>
      </c>
      <c r="AL2047" s="18">
        <v>4</v>
      </c>
      <c r="AM2047" s="18">
        <v>4</v>
      </c>
      <c r="AN2047" s="18">
        <v>0</v>
      </c>
      <c r="AO2047" s="18">
        <v>0</v>
      </c>
    </row>
    <row r="2048" spans="1:41" s="18" customFormat="1">
      <c r="A2048" s="18">
        <v>41087</v>
      </c>
      <c r="B2048" s="18" t="s">
        <v>3201</v>
      </c>
      <c r="C2048" s="18" t="s">
        <v>1366</v>
      </c>
      <c r="D2048" s="18">
        <v>1</v>
      </c>
      <c r="E2048" s="18">
        <v>2</v>
      </c>
      <c r="F2048" s="18">
        <v>1</v>
      </c>
      <c r="G2048" s="18">
        <v>1</v>
      </c>
      <c r="H2048" s="18">
        <v>0</v>
      </c>
      <c r="I2048" s="18">
        <v>625000</v>
      </c>
      <c r="J2048" s="18">
        <v>625000</v>
      </c>
      <c r="K2048" s="18">
        <v>1000</v>
      </c>
      <c r="L2048" s="18">
        <v>3</v>
      </c>
      <c r="M2048" s="18">
        <v>42</v>
      </c>
      <c r="N2048" s="18">
        <v>20</v>
      </c>
      <c r="O2048" s="68">
        <v>20</v>
      </c>
      <c r="P2048" s="68">
        <v>0</v>
      </c>
      <c r="Q2048" s="18">
        <v>3</v>
      </c>
      <c r="R2048" s="18">
        <v>6</v>
      </c>
      <c r="S2048" s="18">
        <v>50</v>
      </c>
      <c r="T2048" s="18">
        <v>50</v>
      </c>
      <c r="U2048" s="68">
        <v>0</v>
      </c>
      <c r="V2048" s="18">
        <v>3</v>
      </c>
      <c r="W2048" s="18">
        <v>41</v>
      </c>
      <c r="X2048" s="18">
        <v>4</v>
      </c>
      <c r="Y2048" s="18">
        <v>4</v>
      </c>
      <c r="Z2048" s="68">
        <v>0</v>
      </c>
      <c r="AA2048" s="68">
        <v>0</v>
      </c>
      <c r="AB2048" s="68">
        <v>0</v>
      </c>
      <c r="AC2048" s="68">
        <v>0</v>
      </c>
      <c r="AD2048" s="68">
        <v>0</v>
      </c>
      <c r="AE2048" s="68">
        <v>0</v>
      </c>
      <c r="AF2048" s="18">
        <v>625000</v>
      </c>
      <c r="AG2048" s="18">
        <v>625000</v>
      </c>
      <c r="AH2048" s="18">
        <v>20</v>
      </c>
      <c r="AI2048" s="18">
        <v>20</v>
      </c>
      <c r="AJ2048" s="18">
        <v>50</v>
      </c>
      <c r="AK2048" s="18">
        <v>50</v>
      </c>
      <c r="AL2048" s="18">
        <v>4</v>
      </c>
      <c r="AM2048" s="18">
        <v>4</v>
      </c>
      <c r="AN2048" s="18">
        <v>0</v>
      </c>
      <c r="AO2048" s="18">
        <v>0</v>
      </c>
    </row>
    <row r="2049" spans="1:41" s="18" customFormat="1">
      <c r="A2049" s="18">
        <v>41088</v>
      </c>
      <c r="B2049" s="18" t="s">
        <v>3202</v>
      </c>
      <c r="C2049" s="18" t="s">
        <v>1367</v>
      </c>
      <c r="D2049" s="18">
        <v>1</v>
      </c>
      <c r="E2049" s="18">
        <v>2</v>
      </c>
      <c r="F2049" s="18">
        <v>1</v>
      </c>
      <c r="G2049" s="18">
        <v>1</v>
      </c>
      <c r="H2049" s="18">
        <v>0</v>
      </c>
      <c r="I2049" s="18">
        <v>650000</v>
      </c>
      <c r="J2049" s="18">
        <v>650000</v>
      </c>
      <c r="K2049" s="18">
        <v>1000</v>
      </c>
      <c r="L2049" s="18">
        <v>3</v>
      </c>
      <c r="M2049" s="18">
        <v>42</v>
      </c>
      <c r="N2049" s="18">
        <v>20</v>
      </c>
      <c r="O2049" s="68">
        <v>20</v>
      </c>
      <c r="P2049" s="68">
        <v>0</v>
      </c>
      <c r="Q2049" s="18">
        <v>3</v>
      </c>
      <c r="R2049" s="18">
        <v>6</v>
      </c>
      <c r="S2049" s="18">
        <v>50</v>
      </c>
      <c r="T2049" s="18">
        <v>50</v>
      </c>
      <c r="U2049" s="68">
        <v>0</v>
      </c>
      <c r="V2049" s="18">
        <v>3</v>
      </c>
      <c r="W2049" s="18">
        <v>41</v>
      </c>
      <c r="X2049" s="18">
        <v>4</v>
      </c>
      <c r="Y2049" s="18">
        <v>4</v>
      </c>
      <c r="Z2049" s="68">
        <v>0</v>
      </c>
      <c r="AA2049" s="68">
        <v>0</v>
      </c>
      <c r="AB2049" s="68">
        <v>0</v>
      </c>
      <c r="AC2049" s="68">
        <v>0</v>
      </c>
      <c r="AD2049" s="68">
        <v>0</v>
      </c>
      <c r="AE2049" s="68">
        <v>0</v>
      </c>
      <c r="AF2049" s="18">
        <v>650000</v>
      </c>
      <c r="AG2049" s="18">
        <v>650000</v>
      </c>
      <c r="AH2049" s="18">
        <v>20</v>
      </c>
      <c r="AI2049" s="18">
        <v>20</v>
      </c>
      <c r="AJ2049" s="18">
        <v>50</v>
      </c>
      <c r="AK2049" s="18">
        <v>50</v>
      </c>
      <c r="AL2049" s="18">
        <v>4</v>
      </c>
      <c r="AM2049" s="18">
        <v>4</v>
      </c>
      <c r="AN2049" s="18">
        <v>0</v>
      </c>
      <c r="AO2049" s="18">
        <v>0</v>
      </c>
    </row>
    <row r="2050" spans="1:41" s="18" customFormat="1">
      <c r="A2050" s="18">
        <v>41089</v>
      </c>
      <c r="B2050" s="18" t="s">
        <v>3203</v>
      </c>
      <c r="C2050" s="18" t="s">
        <v>1368</v>
      </c>
      <c r="D2050" s="18">
        <v>1</v>
      </c>
      <c r="E2050" s="18">
        <v>2</v>
      </c>
      <c r="F2050" s="18">
        <v>1</v>
      </c>
      <c r="G2050" s="18">
        <v>1</v>
      </c>
      <c r="H2050" s="18">
        <v>0</v>
      </c>
      <c r="I2050" s="18">
        <v>675000</v>
      </c>
      <c r="J2050" s="18">
        <v>675000</v>
      </c>
      <c r="K2050" s="18">
        <v>1000</v>
      </c>
      <c r="L2050" s="18">
        <v>3</v>
      </c>
      <c r="M2050" s="18">
        <v>42</v>
      </c>
      <c r="N2050" s="18">
        <v>20</v>
      </c>
      <c r="O2050" s="68">
        <v>20</v>
      </c>
      <c r="P2050" s="68">
        <v>0</v>
      </c>
      <c r="Q2050" s="18">
        <v>3</v>
      </c>
      <c r="R2050" s="18">
        <v>6</v>
      </c>
      <c r="S2050" s="18">
        <v>50</v>
      </c>
      <c r="T2050" s="18">
        <v>50</v>
      </c>
      <c r="U2050" s="68">
        <v>0</v>
      </c>
      <c r="V2050" s="18">
        <v>3</v>
      </c>
      <c r="W2050" s="18">
        <v>41</v>
      </c>
      <c r="X2050" s="18">
        <v>4</v>
      </c>
      <c r="Y2050" s="18">
        <v>4</v>
      </c>
      <c r="Z2050" s="68">
        <v>0</v>
      </c>
      <c r="AA2050" s="68">
        <v>0</v>
      </c>
      <c r="AB2050" s="68">
        <v>0</v>
      </c>
      <c r="AC2050" s="68">
        <v>0</v>
      </c>
      <c r="AD2050" s="68">
        <v>0</v>
      </c>
      <c r="AE2050" s="68">
        <v>0</v>
      </c>
      <c r="AF2050" s="18">
        <v>675000</v>
      </c>
      <c r="AG2050" s="18">
        <v>675000</v>
      </c>
      <c r="AH2050" s="18">
        <v>20</v>
      </c>
      <c r="AI2050" s="18">
        <v>20</v>
      </c>
      <c r="AJ2050" s="18">
        <v>50</v>
      </c>
      <c r="AK2050" s="18">
        <v>50</v>
      </c>
      <c r="AL2050" s="18">
        <v>4</v>
      </c>
      <c r="AM2050" s="18">
        <v>4</v>
      </c>
      <c r="AN2050" s="18">
        <v>0</v>
      </c>
      <c r="AO2050" s="18">
        <v>0</v>
      </c>
    </row>
    <row r="2051" spans="1:41" s="18" customFormat="1">
      <c r="A2051" s="18">
        <v>41090</v>
      </c>
      <c r="B2051" s="18" t="s">
        <v>3204</v>
      </c>
      <c r="C2051" s="18" t="s">
        <v>1369</v>
      </c>
      <c r="D2051" s="18">
        <v>1</v>
      </c>
      <c r="E2051" s="18">
        <v>2</v>
      </c>
      <c r="F2051" s="18">
        <v>1</v>
      </c>
      <c r="G2051" s="18">
        <v>1</v>
      </c>
      <c r="H2051" s="18">
        <v>0</v>
      </c>
      <c r="I2051" s="18">
        <v>700000</v>
      </c>
      <c r="J2051" s="18">
        <v>700000</v>
      </c>
      <c r="K2051" s="18">
        <v>1000</v>
      </c>
      <c r="L2051" s="18">
        <v>3</v>
      </c>
      <c r="M2051" s="18">
        <v>42</v>
      </c>
      <c r="N2051" s="18">
        <v>20</v>
      </c>
      <c r="O2051" s="68">
        <v>20</v>
      </c>
      <c r="P2051" s="68">
        <v>0</v>
      </c>
      <c r="Q2051" s="18">
        <v>3</v>
      </c>
      <c r="R2051" s="18">
        <v>6</v>
      </c>
      <c r="S2051" s="18">
        <v>50</v>
      </c>
      <c r="T2051" s="18">
        <v>50</v>
      </c>
      <c r="U2051" s="68">
        <v>0</v>
      </c>
      <c r="V2051" s="18">
        <v>3</v>
      </c>
      <c r="W2051" s="18">
        <v>41</v>
      </c>
      <c r="X2051" s="18">
        <v>4</v>
      </c>
      <c r="Y2051" s="18">
        <v>4</v>
      </c>
      <c r="Z2051" s="68">
        <v>0</v>
      </c>
      <c r="AA2051" s="68">
        <v>0</v>
      </c>
      <c r="AB2051" s="68">
        <v>0</v>
      </c>
      <c r="AC2051" s="68">
        <v>0</v>
      </c>
      <c r="AD2051" s="68">
        <v>0</v>
      </c>
      <c r="AE2051" s="68">
        <v>0</v>
      </c>
      <c r="AF2051" s="18">
        <v>700000</v>
      </c>
      <c r="AG2051" s="18">
        <v>700000</v>
      </c>
      <c r="AH2051" s="18">
        <v>20</v>
      </c>
      <c r="AI2051" s="18">
        <v>20</v>
      </c>
      <c r="AJ2051" s="18">
        <v>50</v>
      </c>
      <c r="AK2051" s="18">
        <v>50</v>
      </c>
      <c r="AL2051" s="18">
        <v>4</v>
      </c>
      <c r="AM2051" s="18">
        <v>4</v>
      </c>
      <c r="AN2051" s="18">
        <v>0</v>
      </c>
      <c r="AO2051" s="18">
        <v>0</v>
      </c>
    </row>
    <row r="2052" spans="1:41" s="18" customFormat="1">
      <c r="A2052" s="18">
        <v>41091</v>
      </c>
      <c r="B2052" s="18" t="s">
        <v>3205</v>
      </c>
      <c r="C2052" s="18" t="s">
        <v>1370</v>
      </c>
      <c r="D2052" s="18">
        <v>1</v>
      </c>
      <c r="E2052" s="18">
        <v>2</v>
      </c>
      <c r="F2052" s="18">
        <v>1</v>
      </c>
      <c r="G2052" s="18">
        <v>1</v>
      </c>
      <c r="H2052" s="18">
        <v>0</v>
      </c>
      <c r="I2052" s="18">
        <v>725000</v>
      </c>
      <c r="J2052" s="18">
        <v>725000</v>
      </c>
      <c r="K2052" s="18">
        <v>1000</v>
      </c>
      <c r="L2052" s="18">
        <v>3</v>
      </c>
      <c r="M2052" s="18">
        <v>42</v>
      </c>
      <c r="N2052" s="18">
        <v>20</v>
      </c>
      <c r="O2052" s="68">
        <v>20</v>
      </c>
      <c r="P2052" s="68">
        <v>0</v>
      </c>
      <c r="Q2052" s="18">
        <v>3</v>
      </c>
      <c r="R2052" s="18">
        <v>6</v>
      </c>
      <c r="S2052" s="18">
        <v>50</v>
      </c>
      <c r="T2052" s="18">
        <v>50</v>
      </c>
      <c r="U2052" s="68">
        <v>0</v>
      </c>
      <c r="V2052" s="18">
        <v>3</v>
      </c>
      <c r="W2052" s="18">
        <v>41</v>
      </c>
      <c r="X2052" s="18">
        <v>4</v>
      </c>
      <c r="Y2052" s="18">
        <v>4</v>
      </c>
      <c r="Z2052" s="68">
        <v>0</v>
      </c>
      <c r="AA2052" s="68">
        <v>0</v>
      </c>
      <c r="AB2052" s="68">
        <v>0</v>
      </c>
      <c r="AC2052" s="68">
        <v>0</v>
      </c>
      <c r="AD2052" s="68">
        <v>0</v>
      </c>
      <c r="AE2052" s="68">
        <v>0</v>
      </c>
      <c r="AF2052" s="18">
        <v>725000</v>
      </c>
      <c r="AG2052" s="18">
        <v>725000</v>
      </c>
      <c r="AH2052" s="18">
        <v>20</v>
      </c>
      <c r="AI2052" s="18">
        <v>20</v>
      </c>
      <c r="AJ2052" s="18">
        <v>50</v>
      </c>
      <c r="AK2052" s="18">
        <v>50</v>
      </c>
      <c r="AL2052" s="18">
        <v>4</v>
      </c>
      <c r="AM2052" s="18">
        <v>4</v>
      </c>
      <c r="AN2052" s="18">
        <v>0</v>
      </c>
      <c r="AO2052" s="18">
        <v>0</v>
      </c>
    </row>
    <row r="2053" spans="1:41" s="18" customFormat="1">
      <c r="A2053" s="18">
        <v>41092</v>
      </c>
      <c r="B2053" s="18" t="s">
        <v>3206</v>
      </c>
      <c r="C2053" s="18" t="s">
        <v>1371</v>
      </c>
      <c r="D2053" s="18">
        <v>1</v>
      </c>
      <c r="E2053" s="18">
        <v>2</v>
      </c>
      <c r="F2053" s="18">
        <v>1</v>
      </c>
      <c r="G2053" s="18">
        <v>1</v>
      </c>
      <c r="H2053" s="18">
        <v>0</v>
      </c>
      <c r="I2053" s="18">
        <v>750000</v>
      </c>
      <c r="J2053" s="18">
        <v>750000</v>
      </c>
      <c r="K2053" s="18">
        <v>1000</v>
      </c>
      <c r="L2053" s="18">
        <v>3</v>
      </c>
      <c r="M2053" s="18">
        <v>42</v>
      </c>
      <c r="N2053" s="18">
        <v>20</v>
      </c>
      <c r="O2053" s="68">
        <v>20</v>
      </c>
      <c r="P2053" s="68">
        <v>0</v>
      </c>
      <c r="Q2053" s="18">
        <v>3</v>
      </c>
      <c r="R2053" s="18">
        <v>6</v>
      </c>
      <c r="S2053" s="18">
        <v>50</v>
      </c>
      <c r="T2053" s="18">
        <v>50</v>
      </c>
      <c r="U2053" s="68">
        <v>0</v>
      </c>
      <c r="V2053" s="18">
        <v>3</v>
      </c>
      <c r="W2053" s="18">
        <v>41</v>
      </c>
      <c r="X2053" s="18">
        <v>4</v>
      </c>
      <c r="Y2053" s="18">
        <v>4</v>
      </c>
      <c r="Z2053" s="68">
        <v>0</v>
      </c>
      <c r="AA2053" s="68">
        <v>0</v>
      </c>
      <c r="AB2053" s="68">
        <v>0</v>
      </c>
      <c r="AC2053" s="68">
        <v>0</v>
      </c>
      <c r="AD2053" s="68">
        <v>0</v>
      </c>
      <c r="AE2053" s="68">
        <v>0</v>
      </c>
      <c r="AF2053" s="18">
        <v>750000</v>
      </c>
      <c r="AG2053" s="18">
        <v>750000</v>
      </c>
      <c r="AH2053" s="18">
        <v>20</v>
      </c>
      <c r="AI2053" s="18">
        <v>20</v>
      </c>
      <c r="AJ2053" s="18">
        <v>50</v>
      </c>
      <c r="AK2053" s="18">
        <v>50</v>
      </c>
      <c r="AL2053" s="18">
        <v>4</v>
      </c>
      <c r="AM2053" s="18">
        <v>4</v>
      </c>
      <c r="AN2053" s="18">
        <v>0</v>
      </c>
      <c r="AO2053" s="18">
        <v>0</v>
      </c>
    </row>
    <row r="2054" spans="1:41" s="18" customFormat="1">
      <c r="A2054" s="18">
        <v>41093</v>
      </c>
      <c r="B2054" s="18" t="s">
        <v>3207</v>
      </c>
      <c r="C2054" s="18" t="s">
        <v>1372</v>
      </c>
      <c r="D2054" s="18">
        <v>1</v>
      </c>
      <c r="E2054" s="18">
        <v>2</v>
      </c>
      <c r="F2054" s="18">
        <v>1</v>
      </c>
      <c r="G2054" s="18">
        <v>1</v>
      </c>
      <c r="H2054" s="18">
        <v>0</v>
      </c>
      <c r="I2054" s="18">
        <v>775000</v>
      </c>
      <c r="J2054" s="18">
        <v>775000</v>
      </c>
      <c r="K2054" s="18">
        <v>1000</v>
      </c>
      <c r="L2054" s="18">
        <v>3</v>
      </c>
      <c r="M2054" s="18">
        <v>42</v>
      </c>
      <c r="N2054" s="18">
        <v>20</v>
      </c>
      <c r="O2054" s="68">
        <v>20</v>
      </c>
      <c r="P2054" s="68">
        <v>0</v>
      </c>
      <c r="Q2054" s="18">
        <v>3</v>
      </c>
      <c r="R2054" s="18">
        <v>6</v>
      </c>
      <c r="S2054" s="18">
        <v>50</v>
      </c>
      <c r="T2054" s="18">
        <v>50</v>
      </c>
      <c r="U2054" s="68">
        <v>0</v>
      </c>
      <c r="V2054" s="18">
        <v>3</v>
      </c>
      <c r="W2054" s="18">
        <v>41</v>
      </c>
      <c r="X2054" s="18">
        <v>4</v>
      </c>
      <c r="Y2054" s="18">
        <v>4</v>
      </c>
      <c r="Z2054" s="68">
        <v>0</v>
      </c>
      <c r="AA2054" s="68">
        <v>0</v>
      </c>
      <c r="AB2054" s="68">
        <v>0</v>
      </c>
      <c r="AC2054" s="68">
        <v>0</v>
      </c>
      <c r="AD2054" s="68">
        <v>0</v>
      </c>
      <c r="AE2054" s="68">
        <v>0</v>
      </c>
      <c r="AF2054" s="18">
        <v>775000</v>
      </c>
      <c r="AG2054" s="18">
        <v>775000</v>
      </c>
      <c r="AH2054" s="18">
        <v>20</v>
      </c>
      <c r="AI2054" s="18">
        <v>20</v>
      </c>
      <c r="AJ2054" s="18">
        <v>50</v>
      </c>
      <c r="AK2054" s="18">
        <v>50</v>
      </c>
      <c r="AL2054" s="18">
        <v>4</v>
      </c>
      <c r="AM2054" s="18">
        <v>4</v>
      </c>
      <c r="AN2054" s="18">
        <v>0</v>
      </c>
      <c r="AO2054" s="18">
        <v>0</v>
      </c>
    </row>
    <row r="2055" spans="1:41" s="18" customFormat="1">
      <c r="A2055" s="18">
        <v>41094</v>
      </c>
      <c r="B2055" s="18" t="s">
        <v>3208</v>
      </c>
      <c r="C2055" s="18" t="s">
        <v>1373</v>
      </c>
      <c r="D2055" s="18">
        <v>1</v>
      </c>
      <c r="E2055" s="18">
        <v>2</v>
      </c>
      <c r="F2055" s="18">
        <v>1</v>
      </c>
      <c r="G2055" s="18">
        <v>1</v>
      </c>
      <c r="H2055" s="18">
        <v>0</v>
      </c>
      <c r="I2055" s="18">
        <v>800000</v>
      </c>
      <c r="J2055" s="18">
        <v>800000</v>
      </c>
      <c r="K2055" s="18">
        <v>1000</v>
      </c>
      <c r="L2055" s="18">
        <v>3</v>
      </c>
      <c r="M2055" s="18">
        <v>42</v>
      </c>
      <c r="N2055" s="18">
        <v>20</v>
      </c>
      <c r="O2055" s="68">
        <v>20</v>
      </c>
      <c r="P2055" s="68">
        <v>0</v>
      </c>
      <c r="Q2055" s="18">
        <v>3</v>
      </c>
      <c r="R2055" s="18">
        <v>6</v>
      </c>
      <c r="S2055" s="18">
        <v>50</v>
      </c>
      <c r="T2055" s="18">
        <v>50</v>
      </c>
      <c r="U2055" s="68">
        <v>0</v>
      </c>
      <c r="V2055" s="18">
        <v>3</v>
      </c>
      <c r="W2055" s="18">
        <v>41</v>
      </c>
      <c r="X2055" s="18">
        <v>4</v>
      </c>
      <c r="Y2055" s="18">
        <v>4</v>
      </c>
      <c r="Z2055" s="68">
        <v>0</v>
      </c>
      <c r="AA2055" s="68">
        <v>0</v>
      </c>
      <c r="AB2055" s="68">
        <v>0</v>
      </c>
      <c r="AC2055" s="68">
        <v>0</v>
      </c>
      <c r="AD2055" s="68">
        <v>0</v>
      </c>
      <c r="AE2055" s="68">
        <v>0</v>
      </c>
      <c r="AF2055" s="18">
        <v>800000</v>
      </c>
      <c r="AG2055" s="18">
        <v>800000</v>
      </c>
      <c r="AH2055" s="18">
        <v>20</v>
      </c>
      <c r="AI2055" s="18">
        <v>20</v>
      </c>
      <c r="AJ2055" s="18">
        <v>50</v>
      </c>
      <c r="AK2055" s="18">
        <v>50</v>
      </c>
      <c r="AL2055" s="18">
        <v>4</v>
      </c>
      <c r="AM2055" s="18">
        <v>4</v>
      </c>
      <c r="AN2055" s="18">
        <v>0</v>
      </c>
      <c r="AO2055" s="18">
        <v>0</v>
      </c>
    </row>
    <row r="2056" spans="1:41" s="18" customFormat="1">
      <c r="A2056" s="69">
        <v>41095</v>
      </c>
      <c r="B2056" s="69" t="s">
        <v>3209</v>
      </c>
      <c r="C2056" s="69" t="s">
        <v>1761</v>
      </c>
      <c r="D2056" s="18">
        <v>1</v>
      </c>
      <c r="E2056" s="18">
        <v>2</v>
      </c>
      <c r="F2056" s="18">
        <v>1</v>
      </c>
      <c r="G2056" s="18">
        <v>1</v>
      </c>
      <c r="H2056" s="18">
        <v>0</v>
      </c>
      <c r="I2056" s="18">
        <v>825000</v>
      </c>
      <c r="J2056" s="18">
        <v>825000</v>
      </c>
      <c r="K2056" s="18">
        <v>1000</v>
      </c>
      <c r="L2056" s="18">
        <v>3</v>
      </c>
      <c r="M2056" s="18">
        <v>42</v>
      </c>
      <c r="N2056" s="18">
        <v>20</v>
      </c>
      <c r="O2056" s="68">
        <v>20</v>
      </c>
      <c r="P2056" s="68">
        <v>0</v>
      </c>
      <c r="Q2056" s="18">
        <v>3</v>
      </c>
      <c r="R2056" s="18">
        <v>6</v>
      </c>
      <c r="S2056" s="18">
        <v>50</v>
      </c>
      <c r="T2056" s="18">
        <v>50</v>
      </c>
      <c r="U2056" s="68">
        <v>0</v>
      </c>
      <c r="V2056" s="18">
        <v>3</v>
      </c>
      <c r="W2056" s="18">
        <v>41</v>
      </c>
      <c r="X2056" s="18">
        <v>4</v>
      </c>
      <c r="Y2056" s="18">
        <v>4</v>
      </c>
      <c r="Z2056" s="68">
        <v>0</v>
      </c>
      <c r="AA2056" s="68">
        <v>0</v>
      </c>
      <c r="AB2056" s="68">
        <v>0</v>
      </c>
      <c r="AC2056" s="68">
        <v>0</v>
      </c>
      <c r="AD2056" s="68">
        <v>0</v>
      </c>
      <c r="AE2056" s="68">
        <v>0</v>
      </c>
      <c r="AF2056" s="18">
        <v>825000</v>
      </c>
      <c r="AG2056" s="18">
        <v>825000</v>
      </c>
      <c r="AH2056" s="18">
        <v>20</v>
      </c>
      <c r="AI2056" s="18">
        <v>20</v>
      </c>
      <c r="AJ2056" s="18">
        <v>50</v>
      </c>
      <c r="AK2056" s="18">
        <v>50</v>
      </c>
      <c r="AL2056" s="18">
        <v>4</v>
      </c>
      <c r="AM2056" s="18">
        <v>4</v>
      </c>
      <c r="AN2056" s="18">
        <v>0</v>
      </c>
      <c r="AO2056" s="18">
        <v>0</v>
      </c>
    </row>
    <row r="2057" spans="1:41" s="18" customFormat="1">
      <c r="A2057" s="69">
        <v>41096</v>
      </c>
      <c r="B2057" s="69" t="s">
        <v>3210</v>
      </c>
      <c r="C2057" s="69" t="s">
        <v>1762</v>
      </c>
      <c r="D2057" s="18">
        <v>1</v>
      </c>
      <c r="E2057" s="18">
        <v>2</v>
      </c>
      <c r="F2057" s="18">
        <v>1</v>
      </c>
      <c r="G2057" s="18">
        <v>1</v>
      </c>
      <c r="H2057" s="18">
        <v>0</v>
      </c>
      <c r="I2057" s="18">
        <v>850000</v>
      </c>
      <c r="J2057" s="18">
        <v>850000</v>
      </c>
      <c r="K2057" s="18">
        <v>1000</v>
      </c>
      <c r="L2057" s="18">
        <v>3</v>
      </c>
      <c r="M2057" s="18">
        <v>42</v>
      </c>
      <c r="N2057" s="18">
        <v>20</v>
      </c>
      <c r="O2057" s="68">
        <v>20</v>
      </c>
      <c r="P2057" s="68">
        <v>0</v>
      </c>
      <c r="Q2057" s="18">
        <v>3</v>
      </c>
      <c r="R2057" s="18">
        <v>6</v>
      </c>
      <c r="S2057" s="18">
        <v>50</v>
      </c>
      <c r="T2057" s="18">
        <v>50</v>
      </c>
      <c r="U2057" s="68">
        <v>0</v>
      </c>
      <c r="V2057" s="18">
        <v>3</v>
      </c>
      <c r="W2057" s="18">
        <v>41</v>
      </c>
      <c r="X2057" s="18">
        <v>4</v>
      </c>
      <c r="Y2057" s="18">
        <v>4</v>
      </c>
      <c r="Z2057" s="68">
        <v>0</v>
      </c>
      <c r="AA2057" s="68">
        <v>0</v>
      </c>
      <c r="AB2057" s="68">
        <v>0</v>
      </c>
      <c r="AC2057" s="68">
        <v>0</v>
      </c>
      <c r="AD2057" s="68">
        <v>0</v>
      </c>
      <c r="AE2057" s="68">
        <v>0</v>
      </c>
      <c r="AF2057" s="18">
        <v>850000</v>
      </c>
      <c r="AG2057" s="18">
        <v>850000</v>
      </c>
      <c r="AH2057" s="18">
        <v>20</v>
      </c>
      <c r="AI2057" s="18">
        <v>20</v>
      </c>
      <c r="AJ2057" s="18">
        <v>50</v>
      </c>
      <c r="AK2057" s="18">
        <v>50</v>
      </c>
      <c r="AL2057" s="18">
        <v>4</v>
      </c>
      <c r="AM2057" s="18">
        <v>4</v>
      </c>
      <c r="AN2057" s="18">
        <v>0</v>
      </c>
      <c r="AO2057" s="18">
        <v>0</v>
      </c>
    </row>
    <row r="2058" spans="1:41" s="18" customFormat="1">
      <c r="A2058" s="69">
        <v>41097</v>
      </c>
      <c r="B2058" s="69" t="s">
        <v>3211</v>
      </c>
      <c r="C2058" s="69" t="s">
        <v>1763</v>
      </c>
      <c r="D2058" s="18">
        <v>1</v>
      </c>
      <c r="E2058" s="18">
        <v>2</v>
      </c>
      <c r="F2058" s="18">
        <v>1</v>
      </c>
      <c r="G2058" s="18">
        <v>1</v>
      </c>
      <c r="H2058" s="18">
        <v>0</v>
      </c>
      <c r="I2058" s="18">
        <v>875000</v>
      </c>
      <c r="J2058" s="18">
        <v>875000</v>
      </c>
      <c r="K2058" s="18">
        <v>1000</v>
      </c>
      <c r="L2058" s="18">
        <v>3</v>
      </c>
      <c r="M2058" s="18">
        <v>42</v>
      </c>
      <c r="N2058" s="18">
        <v>20</v>
      </c>
      <c r="O2058" s="68">
        <v>20</v>
      </c>
      <c r="P2058" s="68">
        <v>0</v>
      </c>
      <c r="Q2058" s="18">
        <v>3</v>
      </c>
      <c r="R2058" s="18">
        <v>6</v>
      </c>
      <c r="S2058" s="18">
        <v>50</v>
      </c>
      <c r="T2058" s="18">
        <v>50</v>
      </c>
      <c r="U2058" s="68">
        <v>0</v>
      </c>
      <c r="V2058" s="18">
        <v>3</v>
      </c>
      <c r="W2058" s="18">
        <v>41</v>
      </c>
      <c r="X2058" s="18">
        <v>4</v>
      </c>
      <c r="Y2058" s="18">
        <v>4</v>
      </c>
      <c r="Z2058" s="68">
        <v>0</v>
      </c>
      <c r="AA2058" s="68">
        <v>0</v>
      </c>
      <c r="AB2058" s="68">
        <v>0</v>
      </c>
      <c r="AC2058" s="68">
        <v>0</v>
      </c>
      <c r="AD2058" s="68">
        <v>0</v>
      </c>
      <c r="AE2058" s="68">
        <v>0</v>
      </c>
      <c r="AF2058" s="18">
        <v>875000</v>
      </c>
      <c r="AG2058" s="18">
        <v>875000</v>
      </c>
      <c r="AH2058" s="18">
        <v>20</v>
      </c>
      <c r="AI2058" s="18">
        <v>20</v>
      </c>
      <c r="AJ2058" s="18">
        <v>50</v>
      </c>
      <c r="AK2058" s="18">
        <v>50</v>
      </c>
      <c r="AL2058" s="18">
        <v>4</v>
      </c>
      <c r="AM2058" s="18">
        <v>4</v>
      </c>
      <c r="AN2058" s="18">
        <v>0</v>
      </c>
      <c r="AO2058" s="18">
        <v>0</v>
      </c>
    </row>
    <row r="2059" spans="1:41" s="18" customFormat="1">
      <c r="A2059" s="69">
        <v>41098</v>
      </c>
      <c r="B2059" s="69" t="s">
        <v>3212</v>
      </c>
      <c r="C2059" s="69" t="s">
        <v>1764</v>
      </c>
      <c r="D2059" s="18">
        <v>1</v>
      </c>
      <c r="E2059" s="18">
        <v>2</v>
      </c>
      <c r="F2059" s="18">
        <v>1</v>
      </c>
      <c r="G2059" s="18">
        <v>1</v>
      </c>
      <c r="H2059" s="18">
        <v>0</v>
      </c>
      <c r="I2059" s="18">
        <v>900000</v>
      </c>
      <c r="J2059" s="18">
        <v>900000</v>
      </c>
      <c r="K2059" s="18">
        <v>1000</v>
      </c>
      <c r="L2059" s="18">
        <v>3</v>
      </c>
      <c r="M2059" s="18">
        <v>42</v>
      </c>
      <c r="N2059" s="18">
        <v>20</v>
      </c>
      <c r="O2059" s="68">
        <v>20</v>
      </c>
      <c r="P2059" s="68">
        <v>0</v>
      </c>
      <c r="Q2059" s="18">
        <v>3</v>
      </c>
      <c r="R2059" s="18">
        <v>6</v>
      </c>
      <c r="S2059" s="18">
        <v>50</v>
      </c>
      <c r="T2059" s="18">
        <v>50</v>
      </c>
      <c r="U2059" s="68">
        <v>0</v>
      </c>
      <c r="V2059" s="18">
        <v>3</v>
      </c>
      <c r="W2059" s="18">
        <v>41</v>
      </c>
      <c r="X2059" s="18">
        <v>4</v>
      </c>
      <c r="Y2059" s="18">
        <v>4</v>
      </c>
      <c r="Z2059" s="68">
        <v>0</v>
      </c>
      <c r="AA2059" s="68">
        <v>0</v>
      </c>
      <c r="AB2059" s="68">
        <v>0</v>
      </c>
      <c r="AC2059" s="68">
        <v>0</v>
      </c>
      <c r="AD2059" s="68">
        <v>0</v>
      </c>
      <c r="AE2059" s="68">
        <v>0</v>
      </c>
      <c r="AF2059" s="18">
        <v>900000</v>
      </c>
      <c r="AG2059" s="18">
        <v>900000</v>
      </c>
      <c r="AH2059" s="18">
        <v>20</v>
      </c>
      <c r="AI2059" s="18">
        <v>20</v>
      </c>
      <c r="AJ2059" s="18">
        <v>50</v>
      </c>
      <c r="AK2059" s="18">
        <v>50</v>
      </c>
      <c r="AL2059" s="18">
        <v>4</v>
      </c>
      <c r="AM2059" s="18">
        <v>4</v>
      </c>
      <c r="AN2059" s="18">
        <v>0</v>
      </c>
      <c r="AO2059" s="18">
        <v>0</v>
      </c>
    </row>
    <row r="2060" spans="1:41" s="18" customFormat="1">
      <c r="A2060" s="69">
        <v>41099</v>
      </c>
      <c r="B2060" s="69" t="s">
        <v>3213</v>
      </c>
      <c r="C2060" s="69" t="s">
        <v>1765</v>
      </c>
      <c r="D2060" s="18">
        <v>1</v>
      </c>
      <c r="E2060" s="18">
        <v>2</v>
      </c>
      <c r="F2060" s="18">
        <v>1</v>
      </c>
      <c r="G2060" s="18">
        <v>1</v>
      </c>
      <c r="H2060" s="18">
        <v>0</v>
      </c>
      <c r="I2060" s="18">
        <v>925000</v>
      </c>
      <c r="J2060" s="18">
        <v>925000</v>
      </c>
      <c r="K2060" s="18">
        <v>1000</v>
      </c>
      <c r="L2060" s="18">
        <v>3</v>
      </c>
      <c r="M2060" s="18">
        <v>42</v>
      </c>
      <c r="N2060" s="18">
        <v>20</v>
      </c>
      <c r="O2060" s="68">
        <v>20</v>
      </c>
      <c r="P2060" s="68">
        <v>0</v>
      </c>
      <c r="Q2060" s="18">
        <v>3</v>
      </c>
      <c r="R2060" s="18">
        <v>6</v>
      </c>
      <c r="S2060" s="18">
        <v>50</v>
      </c>
      <c r="T2060" s="18">
        <v>50</v>
      </c>
      <c r="U2060" s="68">
        <v>0</v>
      </c>
      <c r="V2060" s="18">
        <v>3</v>
      </c>
      <c r="W2060" s="18">
        <v>41</v>
      </c>
      <c r="X2060" s="18">
        <v>5</v>
      </c>
      <c r="Y2060" s="18">
        <v>5</v>
      </c>
      <c r="Z2060" s="68">
        <v>0</v>
      </c>
      <c r="AA2060" s="68">
        <v>0</v>
      </c>
      <c r="AB2060" s="68">
        <v>0</v>
      </c>
      <c r="AC2060" s="68">
        <v>0</v>
      </c>
      <c r="AD2060" s="68">
        <v>0</v>
      </c>
      <c r="AE2060" s="68">
        <v>0</v>
      </c>
      <c r="AF2060" s="18">
        <v>925000</v>
      </c>
      <c r="AG2060" s="18">
        <v>925000</v>
      </c>
      <c r="AH2060" s="18">
        <v>20</v>
      </c>
      <c r="AI2060" s="18">
        <v>20</v>
      </c>
      <c r="AJ2060" s="18">
        <v>50</v>
      </c>
      <c r="AK2060" s="18">
        <v>50</v>
      </c>
      <c r="AL2060" s="18">
        <v>5</v>
      </c>
      <c r="AM2060" s="18">
        <v>5</v>
      </c>
      <c r="AN2060" s="18">
        <v>0</v>
      </c>
      <c r="AO2060" s="18">
        <v>0</v>
      </c>
    </row>
    <row r="2061" spans="1:41" s="18" customFormat="1">
      <c r="A2061" s="69">
        <v>41100</v>
      </c>
      <c r="B2061" s="69" t="s">
        <v>3214</v>
      </c>
      <c r="C2061" s="69" t="s">
        <v>1766</v>
      </c>
      <c r="D2061" s="18">
        <v>1</v>
      </c>
      <c r="E2061" s="18">
        <v>2</v>
      </c>
      <c r="F2061" s="18">
        <v>1</v>
      </c>
      <c r="G2061" s="18">
        <v>1</v>
      </c>
      <c r="H2061" s="18">
        <v>0</v>
      </c>
      <c r="I2061" s="18">
        <v>950000</v>
      </c>
      <c r="J2061" s="18">
        <v>950000</v>
      </c>
      <c r="K2061" s="18">
        <v>1000</v>
      </c>
      <c r="L2061" s="18">
        <v>3</v>
      </c>
      <c r="M2061" s="18">
        <v>42</v>
      </c>
      <c r="N2061" s="18">
        <v>20</v>
      </c>
      <c r="O2061" s="68">
        <v>20</v>
      </c>
      <c r="P2061" s="68">
        <v>0</v>
      </c>
      <c r="Q2061" s="18">
        <v>3</v>
      </c>
      <c r="R2061" s="18">
        <v>6</v>
      </c>
      <c r="S2061" s="18">
        <v>50</v>
      </c>
      <c r="T2061" s="18">
        <v>50</v>
      </c>
      <c r="U2061" s="68">
        <v>0</v>
      </c>
      <c r="V2061" s="18">
        <v>3</v>
      </c>
      <c r="W2061" s="18">
        <v>41</v>
      </c>
      <c r="X2061" s="18">
        <v>5</v>
      </c>
      <c r="Y2061" s="18">
        <v>5</v>
      </c>
      <c r="Z2061" s="68">
        <v>0</v>
      </c>
      <c r="AA2061" s="68">
        <v>0</v>
      </c>
      <c r="AB2061" s="68">
        <v>0</v>
      </c>
      <c r="AC2061" s="68">
        <v>0</v>
      </c>
      <c r="AD2061" s="68">
        <v>0</v>
      </c>
      <c r="AE2061" s="68">
        <v>0</v>
      </c>
      <c r="AF2061" s="18">
        <v>950000</v>
      </c>
      <c r="AG2061" s="18">
        <v>950000</v>
      </c>
      <c r="AH2061" s="18">
        <v>20</v>
      </c>
      <c r="AI2061" s="18">
        <v>20</v>
      </c>
      <c r="AJ2061" s="18">
        <v>50</v>
      </c>
      <c r="AK2061" s="18">
        <v>50</v>
      </c>
      <c r="AL2061" s="18">
        <v>5</v>
      </c>
      <c r="AM2061" s="18">
        <v>5</v>
      </c>
      <c r="AN2061" s="18">
        <v>0</v>
      </c>
      <c r="AO2061" s="18">
        <v>0</v>
      </c>
    </row>
    <row r="2062" spans="1:41" s="18" customFormat="1">
      <c r="A2062" s="69">
        <v>41101</v>
      </c>
      <c r="B2062" s="69" t="s">
        <v>3215</v>
      </c>
      <c r="C2062" s="69" t="s">
        <v>1767</v>
      </c>
      <c r="D2062" s="18">
        <v>1</v>
      </c>
      <c r="E2062" s="18">
        <v>2</v>
      </c>
      <c r="F2062" s="18">
        <v>1</v>
      </c>
      <c r="G2062" s="18">
        <v>1</v>
      </c>
      <c r="H2062" s="18">
        <v>0</v>
      </c>
      <c r="I2062" s="18">
        <v>975000</v>
      </c>
      <c r="J2062" s="18">
        <v>975000</v>
      </c>
      <c r="K2062" s="18">
        <v>1000</v>
      </c>
      <c r="L2062" s="18">
        <v>3</v>
      </c>
      <c r="M2062" s="18">
        <v>42</v>
      </c>
      <c r="N2062" s="18">
        <v>20</v>
      </c>
      <c r="O2062" s="68">
        <v>20</v>
      </c>
      <c r="P2062" s="68">
        <v>0</v>
      </c>
      <c r="Q2062" s="18">
        <v>3</v>
      </c>
      <c r="R2062" s="18">
        <v>6</v>
      </c>
      <c r="S2062" s="18">
        <v>50</v>
      </c>
      <c r="T2062" s="18">
        <v>50</v>
      </c>
      <c r="U2062" s="68">
        <v>0</v>
      </c>
      <c r="V2062" s="18">
        <v>3</v>
      </c>
      <c r="W2062" s="18">
        <v>41</v>
      </c>
      <c r="X2062" s="18">
        <v>5</v>
      </c>
      <c r="Y2062" s="18">
        <v>5</v>
      </c>
      <c r="Z2062" s="68">
        <v>0</v>
      </c>
      <c r="AA2062" s="68">
        <v>0</v>
      </c>
      <c r="AB2062" s="68">
        <v>0</v>
      </c>
      <c r="AC2062" s="68">
        <v>0</v>
      </c>
      <c r="AD2062" s="68">
        <v>0</v>
      </c>
      <c r="AE2062" s="68">
        <v>0</v>
      </c>
      <c r="AF2062" s="18">
        <v>975000</v>
      </c>
      <c r="AG2062" s="18">
        <v>975000</v>
      </c>
      <c r="AH2062" s="18">
        <v>20</v>
      </c>
      <c r="AI2062" s="18">
        <v>20</v>
      </c>
      <c r="AJ2062" s="18">
        <v>50</v>
      </c>
      <c r="AK2062" s="18">
        <v>50</v>
      </c>
      <c r="AL2062" s="18">
        <v>5</v>
      </c>
      <c r="AM2062" s="18">
        <v>5</v>
      </c>
      <c r="AN2062" s="18">
        <v>0</v>
      </c>
      <c r="AO2062" s="18">
        <v>0</v>
      </c>
    </row>
    <row r="2063" spans="1:41" s="18" customFormat="1">
      <c r="A2063" s="69">
        <v>41102</v>
      </c>
      <c r="B2063" s="69" t="s">
        <v>3216</v>
      </c>
      <c r="C2063" s="69" t="s">
        <v>1768</v>
      </c>
      <c r="D2063" s="18">
        <v>1</v>
      </c>
      <c r="E2063" s="18">
        <v>2</v>
      </c>
      <c r="F2063" s="18">
        <v>1</v>
      </c>
      <c r="G2063" s="18">
        <v>1</v>
      </c>
      <c r="H2063" s="18">
        <v>0</v>
      </c>
      <c r="I2063" s="18">
        <v>1000000</v>
      </c>
      <c r="J2063" s="18">
        <v>1000000</v>
      </c>
      <c r="K2063" s="18">
        <v>1000</v>
      </c>
      <c r="L2063" s="18">
        <v>3</v>
      </c>
      <c r="M2063" s="18">
        <v>42</v>
      </c>
      <c r="N2063" s="18">
        <v>20</v>
      </c>
      <c r="O2063" s="68">
        <v>20</v>
      </c>
      <c r="P2063" s="68">
        <v>0</v>
      </c>
      <c r="Q2063" s="18">
        <v>3</v>
      </c>
      <c r="R2063" s="18">
        <v>6</v>
      </c>
      <c r="S2063" s="18">
        <v>50</v>
      </c>
      <c r="T2063" s="18">
        <v>50</v>
      </c>
      <c r="U2063" s="68">
        <v>0</v>
      </c>
      <c r="V2063" s="18">
        <v>3</v>
      </c>
      <c r="W2063" s="18">
        <v>41</v>
      </c>
      <c r="X2063" s="18">
        <v>5</v>
      </c>
      <c r="Y2063" s="18">
        <v>5</v>
      </c>
      <c r="Z2063" s="68">
        <v>0</v>
      </c>
      <c r="AA2063" s="68">
        <v>0</v>
      </c>
      <c r="AB2063" s="68">
        <v>0</v>
      </c>
      <c r="AC2063" s="68">
        <v>0</v>
      </c>
      <c r="AD2063" s="68">
        <v>0</v>
      </c>
      <c r="AE2063" s="68">
        <v>0</v>
      </c>
      <c r="AF2063" s="18">
        <v>1000000</v>
      </c>
      <c r="AG2063" s="18">
        <v>1000000</v>
      </c>
      <c r="AH2063" s="18">
        <v>20</v>
      </c>
      <c r="AI2063" s="18">
        <v>20</v>
      </c>
      <c r="AJ2063" s="18">
        <v>50</v>
      </c>
      <c r="AK2063" s="18">
        <v>50</v>
      </c>
      <c r="AL2063" s="18">
        <v>5</v>
      </c>
      <c r="AM2063" s="18">
        <v>5</v>
      </c>
      <c r="AN2063" s="18">
        <v>0</v>
      </c>
      <c r="AO2063" s="18">
        <v>0</v>
      </c>
    </row>
    <row r="2064" spans="1:41" s="18" customFormat="1">
      <c r="A2064" s="69">
        <v>41103</v>
      </c>
      <c r="B2064" s="69" t="s">
        <v>3217</v>
      </c>
      <c r="C2064" s="69" t="s">
        <v>1769</v>
      </c>
      <c r="D2064" s="18">
        <v>1</v>
      </c>
      <c r="E2064" s="18">
        <v>2</v>
      </c>
      <c r="F2064" s="18">
        <v>1</v>
      </c>
      <c r="G2064" s="18">
        <v>1</v>
      </c>
      <c r="H2064" s="18">
        <v>0</v>
      </c>
      <c r="I2064" s="18">
        <v>1025000</v>
      </c>
      <c r="J2064" s="18">
        <v>1025000</v>
      </c>
      <c r="K2064" s="18">
        <v>1000</v>
      </c>
      <c r="L2064" s="18">
        <v>3</v>
      </c>
      <c r="M2064" s="18">
        <v>42</v>
      </c>
      <c r="N2064" s="18">
        <v>20</v>
      </c>
      <c r="O2064" s="68">
        <v>20</v>
      </c>
      <c r="P2064" s="68">
        <v>0</v>
      </c>
      <c r="Q2064" s="18">
        <v>3</v>
      </c>
      <c r="R2064" s="18">
        <v>6</v>
      </c>
      <c r="S2064" s="18">
        <v>50</v>
      </c>
      <c r="T2064" s="18">
        <v>50</v>
      </c>
      <c r="U2064" s="68">
        <v>0</v>
      </c>
      <c r="V2064" s="18">
        <v>3</v>
      </c>
      <c r="W2064" s="18">
        <v>41</v>
      </c>
      <c r="X2064" s="18">
        <v>5</v>
      </c>
      <c r="Y2064" s="18">
        <v>5</v>
      </c>
      <c r="Z2064" s="68">
        <v>0</v>
      </c>
      <c r="AA2064" s="68">
        <v>0</v>
      </c>
      <c r="AB2064" s="68">
        <v>0</v>
      </c>
      <c r="AC2064" s="68">
        <v>0</v>
      </c>
      <c r="AD2064" s="68">
        <v>0</v>
      </c>
      <c r="AE2064" s="68">
        <v>0</v>
      </c>
      <c r="AF2064" s="18">
        <v>1025000</v>
      </c>
      <c r="AG2064" s="18">
        <v>1025000</v>
      </c>
      <c r="AH2064" s="18">
        <v>20</v>
      </c>
      <c r="AI2064" s="18">
        <v>20</v>
      </c>
      <c r="AJ2064" s="18">
        <v>50</v>
      </c>
      <c r="AK2064" s="18">
        <v>50</v>
      </c>
      <c r="AL2064" s="18">
        <v>5</v>
      </c>
      <c r="AM2064" s="18">
        <v>5</v>
      </c>
      <c r="AN2064" s="18">
        <v>0</v>
      </c>
      <c r="AO2064" s="18">
        <v>0</v>
      </c>
    </row>
    <row r="2065" spans="1:41" s="18" customFormat="1">
      <c r="A2065" s="69">
        <v>41104</v>
      </c>
      <c r="B2065" s="69" t="s">
        <v>3218</v>
      </c>
      <c r="C2065" s="69" t="s">
        <v>1770</v>
      </c>
      <c r="D2065" s="18">
        <v>1</v>
      </c>
      <c r="E2065" s="18">
        <v>2</v>
      </c>
      <c r="F2065" s="18">
        <v>1</v>
      </c>
      <c r="G2065" s="18">
        <v>1</v>
      </c>
      <c r="H2065" s="18">
        <v>0</v>
      </c>
      <c r="I2065" s="18">
        <v>1050000</v>
      </c>
      <c r="J2065" s="18">
        <v>1050000</v>
      </c>
      <c r="K2065" s="18">
        <v>1000</v>
      </c>
      <c r="L2065" s="18">
        <v>3</v>
      </c>
      <c r="M2065" s="18">
        <v>42</v>
      </c>
      <c r="N2065" s="18">
        <v>20</v>
      </c>
      <c r="O2065" s="68">
        <v>20</v>
      </c>
      <c r="P2065" s="68">
        <v>0</v>
      </c>
      <c r="Q2065" s="18">
        <v>3</v>
      </c>
      <c r="R2065" s="18">
        <v>6</v>
      </c>
      <c r="S2065" s="18">
        <v>50</v>
      </c>
      <c r="T2065" s="18">
        <v>50</v>
      </c>
      <c r="U2065" s="68">
        <v>0</v>
      </c>
      <c r="V2065" s="18">
        <v>3</v>
      </c>
      <c r="W2065" s="18">
        <v>41</v>
      </c>
      <c r="X2065" s="18">
        <v>5</v>
      </c>
      <c r="Y2065" s="18">
        <v>5</v>
      </c>
      <c r="Z2065" s="68">
        <v>0</v>
      </c>
      <c r="AA2065" s="68">
        <v>0</v>
      </c>
      <c r="AB2065" s="68">
        <v>0</v>
      </c>
      <c r="AC2065" s="68">
        <v>0</v>
      </c>
      <c r="AD2065" s="68">
        <v>0</v>
      </c>
      <c r="AE2065" s="68">
        <v>0</v>
      </c>
      <c r="AF2065" s="18">
        <v>1050000</v>
      </c>
      <c r="AG2065" s="18">
        <v>1050000</v>
      </c>
      <c r="AH2065" s="18">
        <v>20</v>
      </c>
      <c r="AI2065" s="18">
        <v>20</v>
      </c>
      <c r="AJ2065" s="18">
        <v>50</v>
      </c>
      <c r="AK2065" s="18">
        <v>50</v>
      </c>
      <c r="AL2065" s="18">
        <v>5</v>
      </c>
      <c r="AM2065" s="18">
        <v>5</v>
      </c>
      <c r="AN2065" s="18">
        <v>0</v>
      </c>
      <c r="AO2065" s="18">
        <v>0</v>
      </c>
    </row>
    <row r="2066" spans="1:41">
      <c r="A2066" s="45">
        <v>42001</v>
      </c>
      <c r="B2066" s="45" t="s">
        <v>4982</v>
      </c>
      <c r="C2066" s="45" t="s">
        <v>4983</v>
      </c>
      <c r="D2066" s="45">
        <v>1</v>
      </c>
      <c r="E2066" s="45">
        <v>2</v>
      </c>
      <c r="F2066" s="45">
        <v>0</v>
      </c>
      <c r="G2066" s="45">
        <v>3</v>
      </c>
      <c r="H2066" s="45">
        <v>41</v>
      </c>
      <c r="I2066" s="45">
        <v>4</v>
      </c>
      <c r="J2066" s="45">
        <v>4</v>
      </c>
      <c r="K2066" s="60">
        <v>1000</v>
      </c>
      <c r="L2066" s="60">
        <v>0</v>
      </c>
      <c r="M2066" s="60">
        <v>0</v>
      </c>
      <c r="N2066" s="60">
        <v>0</v>
      </c>
      <c r="O2066" s="60">
        <v>0</v>
      </c>
      <c r="P2066" s="60">
        <v>0</v>
      </c>
      <c r="Q2066" s="60">
        <v>0</v>
      </c>
      <c r="R2066" s="60">
        <v>0</v>
      </c>
      <c r="S2066" s="60">
        <v>0</v>
      </c>
      <c r="T2066" s="45">
        <v>0</v>
      </c>
      <c r="U2066" s="60">
        <v>0</v>
      </c>
      <c r="V2066" s="60">
        <v>0</v>
      </c>
      <c r="W2066" s="60">
        <v>0</v>
      </c>
      <c r="X2066" s="60">
        <v>0</v>
      </c>
      <c r="Y2066" s="60">
        <v>0</v>
      </c>
      <c r="Z2066" s="60">
        <v>0</v>
      </c>
      <c r="AA2066" s="60">
        <v>0</v>
      </c>
      <c r="AB2066" s="60">
        <v>0</v>
      </c>
      <c r="AC2066" s="60">
        <v>0</v>
      </c>
      <c r="AD2066" s="60">
        <v>0</v>
      </c>
      <c r="AE2066" s="60">
        <v>0</v>
      </c>
      <c r="AF2066" s="45">
        <v>4</v>
      </c>
      <c r="AG2066" s="45">
        <v>4</v>
      </c>
      <c r="AH2066" s="45">
        <v>0</v>
      </c>
      <c r="AI2066" s="45">
        <v>0</v>
      </c>
      <c r="AJ2066" s="45">
        <v>0</v>
      </c>
      <c r="AK2066" s="45">
        <v>0</v>
      </c>
      <c r="AL2066" s="45">
        <v>0</v>
      </c>
      <c r="AM2066" s="45">
        <v>0</v>
      </c>
      <c r="AN2066" s="45">
        <v>0</v>
      </c>
      <c r="AO2066" s="45">
        <v>0</v>
      </c>
    </row>
    <row r="2067" spans="1:41">
      <c r="A2067" s="45">
        <v>42002</v>
      </c>
      <c r="B2067" s="45" t="s">
        <v>3219</v>
      </c>
      <c r="C2067" s="45" t="s">
        <v>2584</v>
      </c>
      <c r="D2067" s="45">
        <v>1</v>
      </c>
      <c r="E2067" s="45">
        <v>2</v>
      </c>
      <c r="F2067" s="45">
        <v>0</v>
      </c>
      <c r="G2067" s="45">
        <v>3</v>
      </c>
      <c r="H2067" s="45">
        <v>6</v>
      </c>
      <c r="I2067" s="45">
        <v>50</v>
      </c>
      <c r="J2067" s="45">
        <v>50</v>
      </c>
      <c r="K2067" s="45">
        <v>1000</v>
      </c>
      <c r="L2067" s="45">
        <v>0</v>
      </c>
      <c r="M2067" s="45">
        <v>0</v>
      </c>
      <c r="N2067" s="45">
        <v>0</v>
      </c>
      <c r="O2067" s="45">
        <v>0</v>
      </c>
      <c r="P2067" s="45">
        <v>0</v>
      </c>
      <c r="Q2067" s="45">
        <v>0</v>
      </c>
      <c r="R2067" s="45">
        <v>0</v>
      </c>
      <c r="S2067" s="45">
        <v>0</v>
      </c>
      <c r="T2067" s="45">
        <v>0</v>
      </c>
      <c r="U2067" s="45">
        <v>0</v>
      </c>
      <c r="V2067" s="45">
        <v>0</v>
      </c>
      <c r="W2067" s="45">
        <v>0</v>
      </c>
      <c r="X2067" s="45">
        <v>0</v>
      </c>
      <c r="Y2067" s="45">
        <v>0</v>
      </c>
      <c r="Z2067" s="45">
        <v>0</v>
      </c>
      <c r="AA2067" s="45">
        <v>0</v>
      </c>
      <c r="AB2067" s="45">
        <v>0</v>
      </c>
      <c r="AC2067" s="45">
        <v>0</v>
      </c>
      <c r="AD2067" s="45">
        <v>0</v>
      </c>
      <c r="AE2067" s="45">
        <v>0</v>
      </c>
      <c r="AF2067" s="45">
        <v>50</v>
      </c>
      <c r="AG2067" s="45">
        <v>50</v>
      </c>
      <c r="AH2067" s="45">
        <v>0</v>
      </c>
      <c r="AI2067" s="45">
        <v>0</v>
      </c>
      <c r="AJ2067" s="45">
        <v>0</v>
      </c>
      <c r="AK2067" s="45">
        <v>0</v>
      </c>
      <c r="AL2067" s="45">
        <v>0</v>
      </c>
      <c r="AM2067" s="45">
        <v>0</v>
      </c>
      <c r="AN2067" s="45">
        <v>0</v>
      </c>
      <c r="AO2067" s="45">
        <v>0</v>
      </c>
    </row>
    <row r="2068" spans="1:41">
      <c r="A2068" s="45">
        <v>42003</v>
      </c>
      <c r="B2068" s="45" t="s">
        <v>3445</v>
      </c>
      <c r="C2068" s="45" t="s">
        <v>3446</v>
      </c>
      <c r="D2068" s="45">
        <v>1</v>
      </c>
      <c r="E2068" s="45">
        <v>2</v>
      </c>
      <c r="F2068" s="45">
        <v>0</v>
      </c>
      <c r="G2068" s="45">
        <v>3</v>
      </c>
      <c r="H2068" s="45">
        <v>42</v>
      </c>
      <c r="I2068" s="45">
        <v>1</v>
      </c>
      <c r="J2068" s="45">
        <v>1</v>
      </c>
      <c r="K2068" s="45">
        <v>1000</v>
      </c>
      <c r="L2068" s="45">
        <v>0</v>
      </c>
      <c r="M2068" s="45">
        <v>0</v>
      </c>
      <c r="N2068" s="45">
        <v>0</v>
      </c>
      <c r="O2068" s="45">
        <v>0</v>
      </c>
      <c r="P2068" s="45">
        <v>0</v>
      </c>
      <c r="Q2068" s="45">
        <v>0</v>
      </c>
      <c r="R2068" s="45">
        <v>0</v>
      </c>
      <c r="S2068" s="45">
        <v>0</v>
      </c>
      <c r="T2068" s="45">
        <v>0</v>
      </c>
      <c r="U2068" s="45">
        <v>0</v>
      </c>
      <c r="V2068" s="45">
        <v>0</v>
      </c>
      <c r="W2068" s="45">
        <v>0</v>
      </c>
      <c r="X2068" s="45">
        <v>0</v>
      </c>
      <c r="Y2068" s="45">
        <v>0</v>
      </c>
      <c r="Z2068" s="45">
        <v>0</v>
      </c>
      <c r="AA2068" s="45">
        <v>0</v>
      </c>
      <c r="AB2068" s="45">
        <v>0</v>
      </c>
      <c r="AC2068" s="45">
        <v>0</v>
      </c>
      <c r="AD2068" s="45">
        <v>0</v>
      </c>
      <c r="AE2068" s="45">
        <v>0</v>
      </c>
      <c r="AF2068" s="45">
        <v>1</v>
      </c>
      <c r="AG2068" s="45">
        <v>1</v>
      </c>
      <c r="AH2068" s="45">
        <v>0</v>
      </c>
      <c r="AI2068" s="45">
        <v>0</v>
      </c>
      <c r="AJ2068" s="45">
        <v>0</v>
      </c>
      <c r="AK2068" s="45">
        <v>0</v>
      </c>
      <c r="AL2068" s="45">
        <v>0</v>
      </c>
      <c r="AM2068" s="45">
        <v>0</v>
      </c>
      <c r="AN2068" s="45">
        <v>0</v>
      </c>
      <c r="AO2068" s="45">
        <v>0</v>
      </c>
    </row>
    <row r="2069" spans="1:41">
      <c r="A2069" s="45">
        <v>42004</v>
      </c>
      <c r="B2069" s="45" t="s">
        <v>3445</v>
      </c>
      <c r="C2069" s="45" t="s">
        <v>3446</v>
      </c>
      <c r="D2069" s="45">
        <v>1</v>
      </c>
      <c r="E2069" s="45">
        <v>2</v>
      </c>
      <c r="F2069" s="45">
        <v>0</v>
      </c>
      <c r="G2069" s="45">
        <v>3</v>
      </c>
      <c r="H2069" s="45">
        <v>42</v>
      </c>
      <c r="I2069" s="45">
        <v>2</v>
      </c>
      <c r="J2069" s="45">
        <v>2</v>
      </c>
      <c r="K2069" s="45">
        <v>1000</v>
      </c>
      <c r="L2069" s="45">
        <v>0</v>
      </c>
      <c r="M2069" s="45">
        <v>0</v>
      </c>
      <c r="N2069" s="45">
        <v>0</v>
      </c>
      <c r="O2069" s="45">
        <v>0</v>
      </c>
      <c r="P2069" s="45">
        <v>0</v>
      </c>
      <c r="Q2069" s="45">
        <v>0</v>
      </c>
      <c r="R2069" s="45">
        <v>0</v>
      </c>
      <c r="S2069" s="45">
        <v>0</v>
      </c>
      <c r="T2069" s="45">
        <v>0</v>
      </c>
      <c r="U2069" s="45">
        <v>0</v>
      </c>
      <c r="V2069" s="45">
        <v>0</v>
      </c>
      <c r="W2069" s="45">
        <v>0</v>
      </c>
      <c r="X2069" s="45">
        <v>0</v>
      </c>
      <c r="Y2069" s="45">
        <v>0</v>
      </c>
      <c r="Z2069" s="45">
        <v>0</v>
      </c>
      <c r="AA2069" s="45">
        <v>0</v>
      </c>
      <c r="AB2069" s="45">
        <v>0</v>
      </c>
      <c r="AC2069" s="45">
        <v>0</v>
      </c>
      <c r="AD2069" s="45">
        <v>0</v>
      </c>
      <c r="AE2069" s="45">
        <v>0</v>
      </c>
      <c r="AF2069" s="45">
        <v>2</v>
      </c>
      <c r="AG2069" s="45">
        <v>2</v>
      </c>
      <c r="AH2069" s="45">
        <v>0</v>
      </c>
      <c r="AI2069" s="45">
        <v>0</v>
      </c>
      <c r="AJ2069" s="45">
        <v>0</v>
      </c>
      <c r="AK2069" s="45">
        <v>0</v>
      </c>
      <c r="AL2069" s="45">
        <v>0</v>
      </c>
      <c r="AM2069" s="45">
        <v>0</v>
      </c>
      <c r="AN2069" s="45">
        <v>0</v>
      </c>
      <c r="AO2069" s="45">
        <v>0</v>
      </c>
    </row>
    <row r="2070" spans="1:41">
      <c r="A2070" s="45">
        <v>42005</v>
      </c>
      <c r="B2070" s="45" t="s">
        <v>3445</v>
      </c>
      <c r="C2070" s="45" t="s">
        <v>3446</v>
      </c>
      <c r="D2070" s="45">
        <v>1</v>
      </c>
      <c r="E2070" s="45">
        <v>2</v>
      </c>
      <c r="F2070" s="45">
        <v>0</v>
      </c>
      <c r="G2070" s="45">
        <v>3</v>
      </c>
      <c r="H2070" s="45">
        <v>42</v>
      </c>
      <c r="I2070" s="45">
        <v>3</v>
      </c>
      <c r="J2070" s="45">
        <v>3</v>
      </c>
      <c r="K2070" s="45">
        <v>1000</v>
      </c>
      <c r="L2070" s="45">
        <v>0</v>
      </c>
      <c r="M2070" s="45">
        <v>0</v>
      </c>
      <c r="N2070" s="45">
        <v>0</v>
      </c>
      <c r="O2070" s="45">
        <v>0</v>
      </c>
      <c r="P2070" s="45">
        <v>0</v>
      </c>
      <c r="Q2070" s="45">
        <v>0</v>
      </c>
      <c r="R2070" s="45">
        <v>0</v>
      </c>
      <c r="S2070" s="45">
        <v>0</v>
      </c>
      <c r="T2070" s="45">
        <v>0</v>
      </c>
      <c r="U2070" s="45">
        <v>0</v>
      </c>
      <c r="V2070" s="45">
        <v>0</v>
      </c>
      <c r="W2070" s="45">
        <v>0</v>
      </c>
      <c r="X2070" s="45">
        <v>0</v>
      </c>
      <c r="Y2070" s="45">
        <v>0</v>
      </c>
      <c r="Z2070" s="45">
        <v>0</v>
      </c>
      <c r="AA2070" s="45">
        <v>0</v>
      </c>
      <c r="AB2070" s="45">
        <v>0</v>
      </c>
      <c r="AC2070" s="45">
        <v>0</v>
      </c>
      <c r="AD2070" s="45">
        <v>0</v>
      </c>
      <c r="AE2070" s="45">
        <v>0</v>
      </c>
      <c r="AF2070" s="45">
        <v>3</v>
      </c>
      <c r="AG2070" s="45">
        <v>3</v>
      </c>
      <c r="AH2070" s="45">
        <v>0</v>
      </c>
      <c r="AI2070" s="45">
        <v>0</v>
      </c>
      <c r="AJ2070" s="45">
        <v>0</v>
      </c>
      <c r="AK2070" s="45">
        <v>0</v>
      </c>
      <c r="AL2070" s="45">
        <v>0</v>
      </c>
      <c r="AM2070" s="45">
        <v>0</v>
      </c>
      <c r="AN2070" s="45">
        <v>0</v>
      </c>
      <c r="AO2070" s="45">
        <v>0</v>
      </c>
    </row>
    <row r="2071" spans="1:41">
      <c r="A2071" s="45">
        <v>42006</v>
      </c>
      <c r="B2071" s="45" t="s">
        <v>3445</v>
      </c>
      <c r="C2071" s="45" t="s">
        <v>3446</v>
      </c>
      <c r="D2071" s="45">
        <v>1</v>
      </c>
      <c r="E2071" s="45">
        <v>2</v>
      </c>
      <c r="F2071" s="45">
        <v>0</v>
      </c>
      <c r="G2071" s="45">
        <v>3</v>
      </c>
      <c r="H2071" s="45">
        <v>42</v>
      </c>
      <c r="I2071" s="45">
        <v>5</v>
      </c>
      <c r="J2071" s="45">
        <v>5</v>
      </c>
      <c r="K2071" s="45">
        <v>1000</v>
      </c>
      <c r="L2071" s="45">
        <v>0</v>
      </c>
      <c r="M2071" s="45">
        <v>0</v>
      </c>
      <c r="N2071" s="45">
        <v>0</v>
      </c>
      <c r="O2071" s="45">
        <v>0</v>
      </c>
      <c r="P2071" s="45">
        <v>0</v>
      </c>
      <c r="Q2071" s="45">
        <v>0</v>
      </c>
      <c r="R2071" s="45">
        <v>0</v>
      </c>
      <c r="S2071" s="45">
        <v>0</v>
      </c>
      <c r="T2071" s="45">
        <v>0</v>
      </c>
      <c r="U2071" s="45">
        <v>0</v>
      </c>
      <c r="V2071" s="45">
        <v>0</v>
      </c>
      <c r="W2071" s="45">
        <v>0</v>
      </c>
      <c r="X2071" s="45">
        <v>0</v>
      </c>
      <c r="Y2071" s="45">
        <v>0</v>
      </c>
      <c r="Z2071" s="45">
        <v>0</v>
      </c>
      <c r="AA2071" s="45">
        <v>0</v>
      </c>
      <c r="AB2071" s="45">
        <v>0</v>
      </c>
      <c r="AC2071" s="45">
        <v>0</v>
      </c>
      <c r="AD2071" s="45">
        <v>0</v>
      </c>
      <c r="AE2071" s="45">
        <v>0</v>
      </c>
      <c r="AF2071" s="45">
        <v>5</v>
      </c>
      <c r="AG2071" s="45">
        <v>5</v>
      </c>
      <c r="AH2071" s="45">
        <v>0</v>
      </c>
      <c r="AI2071" s="45">
        <v>0</v>
      </c>
      <c r="AJ2071" s="45">
        <v>0</v>
      </c>
      <c r="AK2071" s="45">
        <v>0</v>
      </c>
      <c r="AL2071" s="45">
        <v>0</v>
      </c>
      <c r="AM2071" s="45">
        <v>0</v>
      </c>
      <c r="AN2071" s="45">
        <v>0</v>
      </c>
      <c r="AO2071" s="45">
        <v>0</v>
      </c>
    </row>
    <row r="2072" spans="1:41">
      <c r="A2072" s="45">
        <v>42007</v>
      </c>
      <c r="B2072" s="45" t="s">
        <v>3220</v>
      </c>
      <c r="C2072" s="45" t="s">
        <v>2096</v>
      </c>
      <c r="D2072" s="45">
        <v>1</v>
      </c>
      <c r="E2072" s="45">
        <v>2</v>
      </c>
      <c r="F2072" s="45">
        <v>0</v>
      </c>
      <c r="G2072" s="45">
        <v>1</v>
      </c>
      <c r="H2072" s="45">
        <v>0</v>
      </c>
      <c r="I2072" s="45">
        <v>5000</v>
      </c>
      <c r="J2072" s="45">
        <v>5000</v>
      </c>
      <c r="K2072" s="45">
        <v>1000</v>
      </c>
      <c r="L2072" s="45">
        <v>0</v>
      </c>
      <c r="M2072" s="45">
        <v>0</v>
      </c>
      <c r="N2072" s="45">
        <v>0</v>
      </c>
      <c r="O2072" s="45">
        <v>0</v>
      </c>
      <c r="P2072" s="45">
        <v>0</v>
      </c>
      <c r="Q2072" s="45">
        <v>0</v>
      </c>
      <c r="R2072" s="45">
        <v>0</v>
      </c>
      <c r="S2072" s="45">
        <v>0</v>
      </c>
      <c r="T2072" s="45">
        <v>0</v>
      </c>
      <c r="U2072" s="45">
        <v>0</v>
      </c>
      <c r="V2072" s="45">
        <v>0</v>
      </c>
      <c r="W2072" s="45">
        <v>0</v>
      </c>
      <c r="X2072" s="45">
        <v>0</v>
      </c>
      <c r="Y2072" s="45">
        <v>0</v>
      </c>
      <c r="Z2072" s="45">
        <v>0</v>
      </c>
      <c r="AA2072" s="45">
        <v>0</v>
      </c>
      <c r="AB2072" s="45">
        <v>0</v>
      </c>
      <c r="AC2072" s="45">
        <v>0</v>
      </c>
      <c r="AD2072" s="45">
        <v>0</v>
      </c>
      <c r="AE2072" s="45">
        <v>0</v>
      </c>
      <c r="AF2072" s="45">
        <v>5000</v>
      </c>
      <c r="AG2072" s="45">
        <v>5000</v>
      </c>
      <c r="AH2072" s="45">
        <v>0</v>
      </c>
      <c r="AI2072" s="45">
        <v>0</v>
      </c>
      <c r="AJ2072" s="45">
        <v>0</v>
      </c>
      <c r="AK2072" s="45">
        <v>0</v>
      </c>
      <c r="AL2072" s="45">
        <v>0</v>
      </c>
      <c r="AM2072" s="45">
        <v>0</v>
      </c>
      <c r="AN2072" s="45">
        <v>0</v>
      </c>
      <c r="AO2072" s="45">
        <v>0</v>
      </c>
    </row>
    <row r="2073" spans="1:41">
      <c r="A2073" s="45">
        <v>42008</v>
      </c>
      <c r="B2073" s="45" t="s">
        <v>3220</v>
      </c>
      <c r="C2073" s="45" t="s">
        <v>2096</v>
      </c>
      <c r="D2073" s="45">
        <v>1</v>
      </c>
      <c r="E2073" s="45">
        <v>2</v>
      </c>
      <c r="F2073" s="45">
        <v>0</v>
      </c>
      <c r="G2073" s="45">
        <v>1</v>
      </c>
      <c r="H2073" s="45">
        <v>0</v>
      </c>
      <c r="I2073" s="45">
        <v>10000</v>
      </c>
      <c r="J2073" s="45">
        <v>10000</v>
      </c>
      <c r="K2073" s="45">
        <v>1000</v>
      </c>
      <c r="L2073" s="45">
        <v>0</v>
      </c>
      <c r="M2073" s="45">
        <v>0</v>
      </c>
      <c r="N2073" s="45">
        <v>0</v>
      </c>
      <c r="O2073" s="45">
        <v>0</v>
      </c>
      <c r="P2073" s="45">
        <v>0</v>
      </c>
      <c r="Q2073" s="45">
        <v>0</v>
      </c>
      <c r="R2073" s="45">
        <v>0</v>
      </c>
      <c r="S2073" s="45">
        <v>0</v>
      </c>
      <c r="T2073" s="45">
        <v>0</v>
      </c>
      <c r="U2073" s="45">
        <v>0</v>
      </c>
      <c r="V2073" s="45">
        <v>0</v>
      </c>
      <c r="W2073" s="45">
        <v>0</v>
      </c>
      <c r="X2073" s="45">
        <v>0</v>
      </c>
      <c r="Y2073" s="45">
        <v>0</v>
      </c>
      <c r="Z2073" s="45">
        <v>0</v>
      </c>
      <c r="AA2073" s="45">
        <v>0</v>
      </c>
      <c r="AB2073" s="45">
        <v>0</v>
      </c>
      <c r="AC2073" s="45">
        <v>0</v>
      </c>
      <c r="AD2073" s="45">
        <v>0</v>
      </c>
      <c r="AE2073" s="45">
        <v>0</v>
      </c>
      <c r="AF2073" s="45">
        <v>10000</v>
      </c>
      <c r="AG2073" s="45">
        <v>10000</v>
      </c>
      <c r="AH2073" s="45">
        <v>0</v>
      </c>
      <c r="AI2073" s="45">
        <v>0</v>
      </c>
      <c r="AJ2073" s="45">
        <v>0</v>
      </c>
      <c r="AK2073" s="45">
        <v>0</v>
      </c>
      <c r="AL2073" s="45">
        <v>0</v>
      </c>
      <c r="AM2073" s="45">
        <v>0</v>
      </c>
      <c r="AN2073" s="45">
        <v>0</v>
      </c>
      <c r="AO2073" s="45">
        <v>0</v>
      </c>
    </row>
    <row r="2074" spans="1:41">
      <c r="A2074" s="45">
        <v>42009</v>
      </c>
      <c r="B2074" s="45" t="s">
        <v>3220</v>
      </c>
      <c r="C2074" s="45" t="s">
        <v>2096</v>
      </c>
      <c r="D2074" s="45">
        <v>1</v>
      </c>
      <c r="E2074" s="45">
        <v>2</v>
      </c>
      <c r="F2074" s="45">
        <v>0</v>
      </c>
      <c r="G2074" s="45">
        <v>1</v>
      </c>
      <c r="H2074" s="45">
        <v>0</v>
      </c>
      <c r="I2074" s="45">
        <v>20000</v>
      </c>
      <c r="J2074" s="45">
        <v>20000</v>
      </c>
      <c r="K2074" s="45">
        <v>1000</v>
      </c>
      <c r="L2074" s="45">
        <v>0</v>
      </c>
      <c r="M2074" s="45">
        <v>0</v>
      </c>
      <c r="N2074" s="45">
        <v>0</v>
      </c>
      <c r="O2074" s="45">
        <v>0</v>
      </c>
      <c r="P2074" s="45">
        <v>0</v>
      </c>
      <c r="Q2074" s="45">
        <v>0</v>
      </c>
      <c r="R2074" s="45">
        <v>0</v>
      </c>
      <c r="S2074" s="45">
        <v>0</v>
      </c>
      <c r="T2074" s="45">
        <v>0</v>
      </c>
      <c r="U2074" s="45">
        <v>0</v>
      </c>
      <c r="V2074" s="45">
        <v>0</v>
      </c>
      <c r="W2074" s="45">
        <v>0</v>
      </c>
      <c r="X2074" s="45">
        <v>0</v>
      </c>
      <c r="Y2074" s="45">
        <v>0</v>
      </c>
      <c r="Z2074" s="45">
        <v>0</v>
      </c>
      <c r="AA2074" s="45">
        <v>0</v>
      </c>
      <c r="AB2074" s="45">
        <v>0</v>
      </c>
      <c r="AC2074" s="45">
        <v>0</v>
      </c>
      <c r="AD2074" s="45">
        <v>0</v>
      </c>
      <c r="AE2074" s="45">
        <v>0</v>
      </c>
      <c r="AF2074" s="45">
        <v>20000</v>
      </c>
      <c r="AG2074" s="45">
        <v>20000</v>
      </c>
      <c r="AH2074" s="45">
        <v>0</v>
      </c>
      <c r="AI2074" s="45">
        <v>0</v>
      </c>
      <c r="AJ2074" s="45">
        <v>0</v>
      </c>
      <c r="AK2074" s="45">
        <v>0</v>
      </c>
      <c r="AL2074" s="45">
        <v>0</v>
      </c>
      <c r="AM2074" s="45">
        <v>0</v>
      </c>
      <c r="AN2074" s="45">
        <v>0</v>
      </c>
      <c r="AO2074" s="45">
        <v>0</v>
      </c>
    </row>
    <row r="2075" spans="1:41">
      <c r="A2075" s="45">
        <v>42010</v>
      </c>
      <c r="B2075" s="45" t="s">
        <v>3220</v>
      </c>
      <c r="C2075" s="45" t="s">
        <v>2096</v>
      </c>
      <c r="D2075" s="45">
        <v>1</v>
      </c>
      <c r="E2075" s="45">
        <v>2</v>
      </c>
      <c r="F2075" s="45">
        <v>0</v>
      </c>
      <c r="G2075" s="45">
        <v>1</v>
      </c>
      <c r="H2075" s="45">
        <v>0</v>
      </c>
      <c r="I2075" s="45">
        <v>30000</v>
      </c>
      <c r="J2075" s="45">
        <v>30000</v>
      </c>
      <c r="K2075" s="45">
        <v>1000</v>
      </c>
      <c r="L2075" s="45">
        <v>0</v>
      </c>
      <c r="M2075" s="45">
        <v>0</v>
      </c>
      <c r="N2075" s="45">
        <v>0</v>
      </c>
      <c r="O2075" s="45">
        <v>0</v>
      </c>
      <c r="P2075" s="45">
        <v>0</v>
      </c>
      <c r="Q2075" s="45">
        <v>0</v>
      </c>
      <c r="R2075" s="45">
        <v>0</v>
      </c>
      <c r="S2075" s="45">
        <v>0</v>
      </c>
      <c r="T2075" s="45">
        <v>0</v>
      </c>
      <c r="U2075" s="45">
        <v>0</v>
      </c>
      <c r="V2075" s="45">
        <v>0</v>
      </c>
      <c r="W2075" s="45">
        <v>0</v>
      </c>
      <c r="X2075" s="45">
        <v>0</v>
      </c>
      <c r="Y2075" s="45">
        <v>0</v>
      </c>
      <c r="Z2075" s="45">
        <v>0</v>
      </c>
      <c r="AA2075" s="45">
        <v>0</v>
      </c>
      <c r="AB2075" s="45">
        <v>0</v>
      </c>
      <c r="AC2075" s="45">
        <v>0</v>
      </c>
      <c r="AD2075" s="45">
        <v>0</v>
      </c>
      <c r="AE2075" s="45">
        <v>0</v>
      </c>
      <c r="AF2075" s="45">
        <v>30000</v>
      </c>
      <c r="AG2075" s="45">
        <v>30000</v>
      </c>
      <c r="AH2075" s="45">
        <v>0</v>
      </c>
      <c r="AI2075" s="45">
        <v>0</v>
      </c>
      <c r="AJ2075" s="45">
        <v>0</v>
      </c>
      <c r="AK2075" s="45">
        <v>0</v>
      </c>
      <c r="AL2075" s="45">
        <v>0</v>
      </c>
      <c r="AM2075" s="45">
        <v>0</v>
      </c>
      <c r="AN2075" s="45">
        <v>0</v>
      </c>
      <c r="AO2075" s="45">
        <v>0</v>
      </c>
    </row>
    <row r="2076" spans="1:41">
      <c r="A2076" s="45">
        <v>42011</v>
      </c>
      <c r="B2076" s="45" t="s">
        <v>3220</v>
      </c>
      <c r="C2076" s="45" t="s">
        <v>2096</v>
      </c>
      <c r="D2076" s="45">
        <v>1</v>
      </c>
      <c r="E2076" s="45">
        <v>2</v>
      </c>
      <c r="F2076" s="45">
        <v>0</v>
      </c>
      <c r="G2076" s="45">
        <v>1</v>
      </c>
      <c r="H2076" s="45">
        <v>0</v>
      </c>
      <c r="I2076" s="45">
        <v>50000</v>
      </c>
      <c r="J2076" s="45">
        <v>50000</v>
      </c>
      <c r="K2076" s="45">
        <v>1000</v>
      </c>
      <c r="L2076" s="45">
        <v>0</v>
      </c>
      <c r="M2076" s="45">
        <v>0</v>
      </c>
      <c r="N2076" s="45">
        <v>0</v>
      </c>
      <c r="O2076" s="45">
        <v>0</v>
      </c>
      <c r="P2076" s="45">
        <v>0</v>
      </c>
      <c r="Q2076" s="45">
        <v>0</v>
      </c>
      <c r="R2076" s="45">
        <v>0</v>
      </c>
      <c r="S2076" s="45">
        <v>0</v>
      </c>
      <c r="T2076" s="45">
        <v>0</v>
      </c>
      <c r="U2076" s="45">
        <v>0</v>
      </c>
      <c r="V2076" s="45">
        <v>0</v>
      </c>
      <c r="W2076" s="45">
        <v>0</v>
      </c>
      <c r="X2076" s="45">
        <v>0</v>
      </c>
      <c r="Y2076" s="45">
        <v>0</v>
      </c>
      <c r="Z2076" s="45">
        <v>0</v>
      </c>
      <c r="AA2076" s="45">
        <v>0</v>
      </c>
      <c r="AB2076" s="45">
        <v>0</v>
      </c>
      <c r="AC2076" s="45">
        <v>0</v>
      </c>
      <c r="AD2076" s="45">
        <v>0</v>
      </c>
      <c r="AE2076" s="45">
        <v>0</v>
      </c>
      <c r="AF2076" s="45">
        <v>50000</v>
      </c>
      <c r="AG2076" s="45">
        <v>50000</v>
      </c>
      <c r="AH2076" s="45">
        <v>0</v>
      </c>
      <c r="AI2076" s="45">
        <v>0</v>
      </c>
      <c r="AJ2076" s="45">
        <v>0</v>
      </c>
      <c r="AK2076" s="45">
        <v>0</v>
      </c>
      <c r="AL2076" s="45">
        <v>0</v>
      </c>
      <c r="AM2076" s="45">
        <v>0</v>
      </c>
      <c r="AN2076" s="45">
        <v>0</v>
      </c>
      <c r="AO2076" s="45">
        <v>0</v>
      </c>
    </row>
    <row r="2077" spans="1:41">
      <c r="A2077" s="45">
        <v>42012</v>
      </c>
      <c r="B2077" s="45" t="s">
        <v>3220</v>
      </c>
      <c r="C2077" s="45" t="s">
        <v>2096</v>
      </c>
      <c r="D2077" s="45">
        <v>1</v>
      </c>
      <c r="E2077" s="45">
        <v>2</v>
      </c>
      <c r="F2077" s="45">
        <v>0</v>
      </c>
      <c r="G2077" s="45">
        <v>1</v>
      </c>
      <c r="H2077" s="45">
        <v>0</v>
      </c>
      <c r="I2077" s="45">
        <v>100000</v>
      </c>
      <c r="J2077" s="45">
        <v>100000</v>
      </c>
      <c r="K2077" s="45">
        <v>1000</v>
      </c>
      <c r="L2077" s="45">
        <v>0</v>
      </c>
      <c r="M2077" s="45">
        <v>0</v>
      </c>
      <c r="N2077" s="45">
        <v>0</v>
      </c>
      <c r="O2077" s="45">
        <v>0</v>
      </c>
      <c r="P2077" s="45">
        <v>0</v>
      </c>
      <c r="Q2077" s="45">
        <v>0</v>
      </c>
      <c r="R2077" s="45">
        <v>0</v>
      </c>
      <c r="S2077" s="45">
        <v>0</v>
      </c>
      <c r="T2077" s="45">
        <v>0</v>
      </c>
      <c r="U2077" s="45">
        <v>0</v>
      </c>
      <c r="V2077" s="45">
        <v>0</v>
      </c>
      <c r="W2077" s="45">
        <v>0</v>
      </c>
      <c r="X2077" s="45">
        <v>0</v>
      </c>
      <c r="Y2077" s="45">
        <v>0</v>
      </c>
      <c r="Z2077" s="45">
        <v>0</v>
      </c>
      <c r="AA2077" s="45">
        <v>0</v>
      </c>
      <c r="AB2077" s="45">
        <v>0</v>
      </c>
      <c r="AC2077" s="45">
        <v>0</v>
      </c>
      <c r="AD2077" s="45">
        <v>0</v>
      </c>
      <c r="AE2077" s="45">
        <v>0</v>
      </c>
      <c r="AF2077" s="45">
        <v>100000</v>
      </c>
      <c r="AG2077" s="45">
        <v>100000</v>
      </c>
      <c r="AH2077" s="45">
        <v>0</v>
      </c>
      <c r="AI2077" s="45">
        <v>0</v>
      </c>
      <c r="AJ2077" s="45">
        <v>0</v>
      </c>
      <c r="AK2077" s="45">
        <v>0</v>
      </c>
      <c r="AL2077" s="45">
        <v>0</v>
      </c>
      <c r="AM2077" s="45">
        <v>0</v>
      </c>
      <c r="AN2077" s="45">
        <v>0</v>
      </c>
      <c r="AO2077" s="45">
        <v>0</v>
      </c>
    </row>
    <row r="2078" spans="1:41">
      <c r="A2078" s="45">
        <v>42013</v>
      </c>
      <c r="B2078" s="45" t="s">
        <v>3220</v>
      </c>
      <c r="C2078" s="45" t="s">
        <v>2096</v>
      </c>
      <c r="D2078" s="45">
        <v>1</v>
      </c>
      <c r="E2078" s="45">
        <v>2</v>
      </c>
      <c r="F2078" s="45">
        <v>0</v>
      </c>
      <c r="G2078" s="45">
        <v>1</v>
      </c>
      <c r="H2078" s="45">
        <v>0</v>
      </c>
      <c r="I2078" s="45">
        <v>200000</v>
      </c>
      <c r="J2078" s="45">
        <v>200000</v>
      </c>
      <c r="K2078" s="45">
        <v>1000</v>
      </c>
      <c r="L2078" s="45">
        <v>0</v>
      </c>
      <c r="M2078" s="45">
        <v>0</v>
      </c>
      <c r="N2078" s="45">
        <v>0</v>
      </c>
      <c r="O2078" s="45">
        <v>0</v>
      </c>
      <c r="P2078" s="45">
        <v>0</v>
      </c>
      <c r="Q2078" s="45">
        <v>0</v>
      </c>
      <c r="R2078" s="45">
        <v>0</v>
      </c>
      <c r="S2078" s="45">
        <v>0</v>
      </c>
      <c r="T2078" s="45">
        <v>0</v>
      </c>
      <c r="U2078" s="45">
        <v>0</v>
      </c>
      <c r="V2078" s="45">
        <v>0</v>
      </c>
      <c r="W2078" s="45">
        <v>0</v>
      </c>
      <c r="X2078" s="45">
        <v>0</v>
      </c>
      <c r="Y2078" s="45">
        <v>0</v>
      </c>
      <c r="Z2078" s="45">
        <v>0</v>
      </c>
      <c r="AA2078" s="45">
        <v>0</v>
      </c>
      <c r="AB2078" s="45">
        <v>0</v>
      </c>
      <c r="AC2078" s="45">
        <v>0</v>
      </c>
      <c r="AD2078" s="45">
        <v>0</v>
      </c>
      <c r="AE2078" s="45">
        <v>0</v>
      </c>
      <c r="AF2078" s="45">
        <v>200000</v>
      </c>
      <c r="AG2078" s="45">
        <v>200000</v>
      </c>
      <c r="AH2078" s="45">
        <v>0</v>
      </c>
      <c r="AI2078" s="45">
        <v>0</v>
      </c>
      <c r="AJ2078" s="45">
        <v>0</v>
      </c>
      <c r="AK2078" s="45">
        <v>0</v>
      </c>
      <c r="AL2078" s="45">
        <v>0</v>
      </c>
      <c r="AM2078" s="45">
        <v>0</v>
      </c>
      <c r="AN2078" s="45">
        <v>0</v>
      </c>
      <c r="AO2078" s="45">
        <v>0</v>
      </c>
    </row>
    <row r="2079" spans="1:41" s="18" customFormat="1">
      <c r="A2079" s="18">
        <v>42014</v>
      </c>
      <c r="B2079" s="18" t="s">
        <v>3220</v>
      </c>
      <c r="C2079" s="18" t="s">
        <v>2096</v>
      </c>
      <c r="D2079" s="18">
        <v>1</v>
      </c>
      <c r="E2079" s="18">
        <v>2</v>
      </c>
      <c r="F2079" s="18">
        <v>0</v>
      </c>
      <c r="G2079" s="18">
        <v>1</v>
      </c>
      <c r="H2079" s="18">
        <v>0</v>
      </c>
      <c r="I2079" s="18">
        <v>400000</v>
      </c>
      <c r="J2079" s="18">
        <v>400000</v>
      </c>
      <c r="K2079" s="18">
        <v>1000</v>
      </c>
      <c r="L2079" s="18">
        <v>0</v>
      </c>
      <c r="M2079" s="18">
        <v>0</v>
      </c>
      <c r="N2079" s="18">
        <v>0</v>
      </c>
      <c r="O2079" s="18">
        <v>0</v>
      </c>
      <c r="P2079" s="18">
        <v>0</v>
      </c>
      <c r="Q2079" s="18">
        <v>0</v>
      </c>
      <c r="R2079" s="18">
        <v>0</v>
      </c>
      <c r="S2079" s="18">
        <v>0</v>
      </c>
      <c r="T2079" s="18">
        <v>0</v>
      </c>
      <c r="U2079" s="18">
        <v>0</v>
      </c>
      <c r="V2079" s="18">
        <v>0</v>
      </c>
      <c r="W2079" s="18">
        <v>0</v>
      </c>
      <c r="X2079" s="18">
        <v>0</v>
      </c>
      <c r="Y2079" s="18">
        <v>0</v>
      </c>
      <c r="Z2079" s="18">
        <v>0</v>
      </c>
      <c r="AA2079" s="18">
        <v>0</v>
      </c>
      <c r="AB2079" s="18">
        <v>0</v>
      </c>
      <c r="AC2079" s="18">
        <v>0</v>
      </c>
      <c r="AD2079" s="18">
        <v>0</v>
      </c>
      <c r="AE2079" s="18">
        <v>0</v>
      </c>
      <c r="AF2079" s="18">
        <v>400000</v>
      </c>
      <c r="AG2079" s="18">
        <v>400000</v>
      </c>
      <c r="AH2079" s="18">
        <v>0</v>
      </c>
      <c r="AI2079" s="18">
        <v>0</v>
      </c>
      <c r="AJ2079" s="18">
        <v>0</v>
      </c>
      <c r="AK2079" s="18">
        <v>0</v>
      </c>
      <c r="AL2079" s="18">
        <v>0</v>
      </c>
      <c r="AM2079" s="18">
        <v>0</v>
      </c>
      <c r="AN2079" s="18">
        <v>0</v>
      </c>
      <c r="AO2079" s="18">
        <v>0</v>
      </c>
    </row>
    <row r="2080" spans="1:41">
      <c r="A2080" s="69">
        <v>42015</v>
      </c>
      <c r="B2080" s="69" t="s">
        <v>3220</v>
      </c>
      <c r="C2080" s="45" t="s">
        <v>2096</v>
      </c>
      <c r="D2080" s="45">
        <v>1</v>
      </c>
      <c r="E2080" s="45">
        <v>2</v>
      </c>
      <c r="F2080" s="45">
        <v>0</v>
      </c>
      <c r="G2080" s="45">
        <v>1</v>
      </c>
      <c r="H2080" s="45">
        <v>0</v>
      </c>
      <c r="I2080" s="45">
        <v>425000</v>
      </c>
      <c r="J2080" s="45">
        <v>425000</v>
      </c>
      <c r="K2080" s="45">
        <v>1000</v>
      </c>
      <c r="L2080" s="45">
        <v>0</v>
      </c>
      <c r="M2080" s="45">
        <v>0</v>
      </c>
      <c r="N2080" s="45">
        <v>0</v>
      </c>
      <c r="O2080" s="45">
        <v>0</v>
      </c>
      <c r="P2080" s="45">
        <v>0</v>
      </c>
      <c r="Q2080" s="45">
        <v>0</v>
      </c>
      <c r="R2080" s="45">
        <v>0</v>
      </c>
      <c r="S2080" s="45">
        <v>0</v>
      </c>
      <c r="T2080" s="45">
        <v>0</v>
      </c>
      <c r="U2080" s="45">
        <v>0</v>
      </c>
      <c r="V2080" s="45">
        <v>0</v>
      </c>
      <c r="W2080" s="45">
        <v>0</v>
      </c>
      <c r="X2080" s="45">
        <v>0</v>
      </c>
      <c r="Y2080" s="45">
        <v>0</v>
      </c>
      <c r="Z2080" s="45">
        <v>0</v>
      </c>
      <c r="AA2080" s="45">
        <v>0</v>
      </c>
      <c r="AB2080" s="45">
        <v>0</v>
      </c>
      <c r="AC2080" s="45">
        <v>0</v>
      </c>
      <c r="AD2080" s="45">
        <v>0</v>
      </c>
      <c r="AE2080" s="45">
        <v>0</v>
      </c>
      <c r="AF2080" s="45">
        <v>425000</v>
      </c>
      <c r="AG2080" s="45">
        <v>425000</v>
      </c>
      <c r="AH2080" s="45">
        <v>0</v>
      </c>
      <c r="AI2080" s="45">
        <v>0</v>
      </c>
      <c r="AJ2080" s="45">
        <v>0</v>
      </c>
      <c r="AK2080" s="45">
        <v>0</v>
      </c>
      <c r="AL2080" s="45">
        <v>0</v>
      </c>
      <c r="AM2080" s="45">
        <v>0</v>
      </c>
      <c r="AN2080" s="45">
        <v>0</v>
      </c>
      <c r="AO2080" s="45">
        <v>0</v>
      </c>
    </row>
    <row r="2081" spans="1:41">
      <c r="A2081" s="69">
        <v>42016</v>
      </c>
      <c r="B2081" s="69" t="s">
        <v>3220</v>
      </c>
      <c r="C2081" s="45" t="s">
        <v>2096</v>
      </c>
      <c r="D2081" s="45">
        <v>1</v>
      </c>
      <c r="E2081" s="45">
        <v>2</v>
      </c>
      <c r="F2081" s="45">
        <v>0</v>
      </c>
      <c r="G2081" s="45">
        <v>1</v>
      </c>
      <c r="H2081" s="45">
        <v>0</v>
      </c>
      <c r="I2081" s="45">
        <v>450000</v>
      </c>
      <c r="J2081" s="45">
        <v>450000</v>
      </c>
      <c r="K2081" s="45">
        <v>1000</v>
      </c>
      <c r="L2081" s="45">
        <v>0</v>
      </c>
      <c r="M2081" s="45">
        <v>0</v>
      </c>
      <c r="N2081" s="45">
        <v>0</v>
      </c>
      <c r="O2081" s="45">
        <v>0</v>
      </c>
      <c r="P2081" s="45">
        <v>0</v>
      </c>
      <c r="Q2081" s="45">
        <v>0</v>
      </c>
      <c r="R2081" s="45">
        <v>0</v>
      </c>
      <c r="S2081" s="45">
        <v>0</v>
      </c>
      <c r="T2081" s="45">
        <v>0</v>
      </c>
      <c r="U2081" s="45">
        <v>0</v>
      </c>
      <c r="V2081" s="45">
        <v>0</v>
      </c>
      <c r="W2081" s="45">
        <v>0</v>
      </c>
      <c r="X2081" s="45">
        <v>0</v>
      </c>
      <c r="Y2081" s="45">
        <v>0</v>
      </c>
      <c r="Z2081" s="45">
        <v>0</v>
      </c>
      <c r="AA2081" s="45">
        <v>0</v>
      </c>
      <c r="AB2081" s="45">
        <v>0</v>
      </c>
      <c r="AC2081" s="45">
        <v>0</v>
      </c>
      <c r="AD2081" s="45">
        <v>0</v>
      </c>
      <c r="AE2081" s="45">
        <v>0</v>
      </c>
      <c r="AF2081" s="45">
        <v>450000</v>
      </c>
      <c r="AG2081" s="45">
        <v>450000</v>
      </c>
      <c r="AH2081" s="45">
        <v>0</v>
      </c>
      <c r="AI2081" s="45">
        <v>0</v>
      </c>
      <c r="AJ2081" s="45">
        <v>0</v>
      </c>
      <c r="AK2081" s="45">
        <v>0</v>
      </c>
      <c r="AL2081" s="45">
        <v>0</v>
      </c>
      <c r="AM2081" s="45">
        <v>0</v>
      </c>
      <c r="AN2081" s="45">
        <v>0</v>
      </c>
      <c r="AO2081" s="45">
        <v>0</v>
      </c>
    </row>
    <row r="2082" spans="1:41">
      <c r="A2082" s="69">
        <v>42017</v>
      </c>
      <c r="B2082" s="69" t="s">
        <v>3220</v>
      </c>
      <c r="C2082" s="45" t="s">
        <v>2096</v>
      </c>
      <c r="D2082" s="45">
        <v>1</v>
      </c>
      <c r="E2082" s="45">
        <v>2</v>
      </c>
      <c r="F2082" s="45">
        <v>0</v>
      </c>
      <c r="G2082" s="45">
        <v>1</v>
      </c>
      <c r="H2082" s="45">
        <v>0</v>
      </c>
      <c r="I2082" s="45">
        <v>475000</v>
      </c>
      <c r="J2082" s="45">
        <v>475000</v>
      </c>
      <c r="K2082" s="45">
        <v>1000</v>
      </c>
      <c r="L2082" s="45">
        <v>0</v>
      </c>
      <c r="M2082" s="45">
        <v>0</v>
      </c>
      <c r="N2082" s="45">
        <v>0</v>
      </c>
      <c r="O2082" s="45">
        <v>0</v>
      </c>
      <c r="P2082" s="45">
        <v>0</v>
      </c>
      <c r="Q2082" s="45">
        <v>0</v>
      </c>
      <c r="R2082" s="45">
        <v>0</v>
      </c>
      <c r="S2082" s="45">
        <v>0</v>
      </c>
      <c r="T2082" s="45">
        <v>0</v>
      </c>
      <c r="U2082" s="45">
        <v>0</v>
      </c>
      <c r="V2082" s="45">
        <v>0</v>
      </c>
      <c r="W2082" s="45">
        <v>0</v>
      </c>
      <c r="X2082" s="45">
        <v>0</v>
      </c>
      <c r="Y2082" s="45">
        <v>0</v>
      </c>
      <c r="Z2082" s="45">
        <v>0</v>
      </c>
      <c r="AA2082" s="45">
        <v>0</v>
      </c>
      <c r="AB2082" s="45">
        <v>0</v>
      </c>
      <c r="AC2082" s="45">
        <v>0</v>
      </c>
      <c r="AD2082" s="45">
        <v>0</v>
      </c>
      <c r="AE2082" s="45">
        <v>0</v>
      </c>
      <c r="AF2082" s="45">
        <v>475000</v>
      </c>
      <c r="AG2082" s="45">
        <v>475000</v>
      </c>
      <c r="AH2082" s="45">
        <v>0</v>
      </c>
      <c r="AI2082" s="45">
        <v>0</v>
      </c>
      <c r="AJ2082" s="45">
        <v>0</v>
      </c>
      <c r="AK2082" s="45">
        <v>0</v>
      </c>
      <c r="AL2082" s="45">
        <v>0</v>
      </c>
      <c r="AM2082" s="45">
        <v>0</v>
      </c>
      <c r="AN2082" s="45">
        <v>0</v>
      </c>
      <c r="AO2082" s="45">
        <v>0</v>
      </c>
    </row>
    <row r="2083" spans="1:41">
      <c r="A2083" s="69">
        <v>42018</v>
      </c>
      <c r="B2083" s="69" t="s">
        <v>3220</v>
      </c>
      <c r="C2083" s="45" t="s">
        <v>2096</v>
      </c>
      <c r="D2083" s="45">
        <v>1</v>
      </c>
      <c r="E2083" s="45">
        <v>2</v>
      </c>
      <c r="F2083" s="45">
        <v>0</v>
      </c>
      <c r="G2083" s="45">
        <v>1</v>
      </c>
      <c r="H2083" s="45">
        <v>0</v>
      </c>
      <c r="I2083" s="45">
        <v>500000</v>
      </c>
      <c r="J2083" s="45">
        <v>500000</v>
      </c>
      <c r="K2083" s="45">
        <v>1000</v>
      </c>
      <c r="L2083" s="45">
        <v>0</v>
      </c>
      <c r="M2083" s="45">
        <v>0</v>
      </c>
      <c r="N2083" s="45">
        <v>0</v>
      </c>
      <c r="O2083" s="45">
        <v>0</v>
      </c>
      <c r="P2083" s="45">
        <v>0</v>
      </c>
      <c r="Q2083" s="45">
        <v>0</v>
      </c>
      <c r="R2083" s="45">
        <v>0</v>
      </c>
      <c r="S2083" s="45">
        <v>0</v>
      </c>
      <c r="T2083" s="45">
        <v>0</v>
      </c>
      <c r="U2083" s="45">
        <v>0</v>
      </c>
      <c r="V2083" s="45">
        <v>0</v>
      </c>
      <c r="W2083" s="45">
        <v>0</v>
      </c>
      <c r="X2083" s="45">
        <v>0</v>
      </c>
      <c r="Y2083" s="45">
        <v>0</v>
      </c>
      <c r="Z2083" s="45">
        <v>0</v>
      </c>
      <c r="AA2083" s="45">
        <v>0</v>
      </c>
      <c r="AB2083" s="45">
        <v>0</v>
      </c>
      <c r="AC2083" s="45">
        <v>0</v>
      </c>
      <c r="AD2083" s="45">
        <v>0</v>
      </c>
      <c r="AE2083" s="45">
        <v>0</v>
      </c>
      <c r="AF2083" s="45">
        <v>500000</v>
      </c>
      <c r="AG2083" s="45">
        <v>500000</v>
      </c>
      <c r="AH2083" s="45">
        <v>0</v>
      </c>
      <c r="AI2083" s="45">
        <v>0</v>
      </c>
      <c r="AJ2083" s="45">
        <v>0</v>
      </c>
      <c r="AK2083" s="45">
        <v>0</v>
      </c>
      <c r="AL2083" s="45">
        <v>0</v>
      </c>
      <c r="AM2083" s="45">
        <v>0</v>
      </c>
      <c r="AN2083" s="45">
        <v>0</v>
      </c>
      <c r="AO2083" s="45">
        <v>0</v>
      </c>
    </row>
    <row r="2084" spans="1:41">
      <c r="A2084" s="69">
        <v>42019</v>
      </c>
      <c r="B2084" s="69" t="s">
        <v>3220</v>
      </c>
      <c r="C2084" s="45" t="s">
        <v>2096</v>
      </c>
      <c r="D2084" s="45">
        <v>1</v>
      </c>
      <c r="E2084" s="45">
        <v>2</v>
      </c>
      <c r="F2084" s="45">
        <v>0</v>
      </c>
      <c r="G2084" s="45">
        <v>1</v>
      </c>
      <c r="H2084" s="45">
        <v>0</v>
      </c>
      <c r="I2084" s="45">
        <v>525000</v>
      </c>
      <c r="J2084" s="45">
        <v>525000</v>
      </c>
      <c r="K2084" s="45">
        <v>1000</v>
      </c>
      <c r="L2084" s="45">
        <v>0</v>
      </c>
      <c r="M2084" s="45">
        <v>0</v>
      </c>
      <c r="N2084" s="45">
        <v>0</v>
      </c>
      <c r="O2084" s="45">
        <v>0</v>
      </c>
      <c r="P2084" s="45">
        <v>0</v>
      </c>
      <c r="Q2084" s="45">
        <v>0</v>
      </c>
      <c r="R2084" s="45">
        <v>0</v>
      </c>
      <c r="S2084" s="45">
        <v>0</v>
      </c>
      <c r="T2084" s="45">
        <v>0</v>
      </c>
      <c r="U2084" s="45">
        <v>0</v>
      </c>
      <c r="V2084" s="45">
        <v>0</v>
      </c>
      <c r="W2084" s="45">
        <v>0</v>
      </c>
      <c r="X2084" s="45">
        <v>0</v>
      </c>
      <c r="Y2084" s="45">
        <v>0</v>
      </c>
      <c r="Z2084" s="45">
        <v>0</v>
      </c>
      <c r="AA2084" s="45">
        <v>0</v>
      </c>
      <c r="AB2084" s="45">
        <v>0</v>
      </c>
      <c r="AC2084" s="45">
        <v>0</v>
      </c>
      <c r="AD2084" s="45">
        <v>0</v>
      </c>
      <c r="AE2084" s="45">
        <v>0</v>
      </c>
      <c r="AF2084" s="45">
        <v>525000</v>
      </c>
      <c r="AG2084" s="45">
        <v>525000</v>
      </c>
      <c r="AH2084" s="45">
        <v>0</v>
      </c>
      <c r="AI2084" s="45">
        <v>0</v>
      </c>
      <c r="AJ2084" s="45">
        <v>0</v>
      </c>
      <c r="AK2084" s="45">
        <v>0</v>
      </c>
      <c r="AL2084" s="45">
        <v>0</v>
      </c>
      <c r="AM2084" s="45">
        <v>0</v>
      </c>
      <c r="AN2084" s="45">
        <v>0</v>
      </c>
      <c r="AO2084" s="45">
        <v>0</v>
      </c>
    </row>
    <row r="2085" spans="1:41">
      <c r="A2085" s="69">
        <v>42020</v>
      </c>
      <c r="B2085" s="69" t="s">
        <v>3220</v>
      </c>
      <c r="C2085" s="45" t="s">
        <v>2096</v>
      </c>
      <c r="D2085" s="45">
        <v>1</v>
      </c>
      <c r="E2085" s="45">
        <v>2</v>
      </c>
      <c r="F2085" s="45">
        <v>0</v>
      </c>
      <c r="G2085" s="45">
        <v>1</v>
      </c>
      <c r="H2085" s="45">
        <v>0</v>
      </c>
      <c r="I2085" s="45">
        <v>550000</v>
      </c>
      <c r="J2085" s="45">
        <v>550000</v>
      </c>
      <c r="K2085" s="45">
        <v>1000</v>
      </c>
      <c r="L2085" s="45">
        <v>0</v>
      </c>
      <c r="M2085" s="45">
        <v>0</v>
      </c>
      <c r="N2085" s="45">
        <v>0</v>
      </c>
      <c r="O2085" s="45">
        <v>0</v>
      </c>
      <c r="P2085" s="45">
        <v>0</v>
      </c>
      <c r="Q2085" s="45">
        <v>0</v>
      </c>
      <c r="R2085" s="45">
        <v>0</v>
      </c>
      <c r="S2085" s="45">
        <v>0</v>
      </c>
      <c r="T2085" s="45">
        <v>0</v>
      </c>
      <c r="U2085" s="45">
        <v>0</v>
      </c>
      <c r="V2085" s="45">
        <v>0</v>
      </c>
      <c r="W2085" s="45">
        <v>0</v>
      </c>
      <c r="X2085" s="45">
        <v>0</v>
      </c>
      <c r="Y2085" s="45">
        <v>0</v>
      </c>
      <c r="Z2085" s="45">
        <v>0</v>
      </c>
      <c r="AA2085" s="45">
        <v>0</v>
      </c>
      <c r="AB2085" s="45">
        <v>0</v>
      </c>
      <c r="AC2085" s="45">
        <v>0</v>
      </c>
      <c r="AD2085" s="45">
        <v>0</v>
      </c>
      <c r="AE2085" s="45">
        <v>0</v>
      </c>
      <c r="AF2085" s="45">
        <v>550000</v>
      </c>
      <c r="AG2085" s="45">
        <v>550000</v>
      </c>
      <c r="AH2085" s="45">
        <v>0</v>
      </c>
      <c r="AI2085" s="45">
        <v>0</v>
      </c>
      <c r="AJ2085" s="45">
        <v>0</v>
      </c>
      <c r="AK2085" s="45">
        <v>0</v>
      </c>
      <c r="AL2085" s="45">
        <v>0</v>
      </c>
      <c r="AM2085" s="45">
        <v>0</v>
      </c>
      <c r="AN2085" s="45">
        <v>0</v>
      </c>
      <c r="AO2085" s="45">
        <v>0</v>
      </c>
    </row>
    <row r="2086" spans="1:41">
      <c r="A2086" s="69">
        <v>42021</v>
      </c>
      <c r="B2086" s="69" t="s">
        <v>3220</v>
      </c>
      <c r="C2086" s="45" t="s">
        <v>2096</v>
      </c>
      <c r="D2086" s="45">
        <v>1</v>
      </c>
      <c r="E2086" s="45">
        <v>2</v>
      </c>
      <c r="F2086" s="45">
        <v>0</v>
      </c>
      <c r="G2086" s="45">
        <v>1</v>
      </c>
      <c r="H2086" s="45">
        <v>0</v>
      </c>
      <c r="I2086" s="45">
        <v>575000</v>
      </c>
      <c r="J2086" s="45">
        <v>575000</v>
      </c>
      <c r="K2086" s="45">
        <v>1000</v>
      </c>
      <c r="L2086" s="45">
        <v>0</v>
      </c>
      <c r="M2086" s="45">
        <v>0</v>
      </c>
      <c r="N2086" s="45">
        <v>0</v>
      </c>
      <c r="O2086" s="45">
        <v>0</v>
      </c>
      <c r="P2086" s="45">
        <v>0</v>
      </c>
      <c r="Q2086" s="45">
        <v>0</v>
      </c>
      <c r="R2086" s="45">
        <v>0</v>
      </c>
      <c r="S2086" s="45">
        <v>0</v>
      </c>
      <c r="T2086" s="45">
        <v>0</v>
      </c>
      <c r="U2086" s="45">
        <v>0</v>
      </c>
      <c r="V2086" s="45">
        <v>0</v>
      </c>
      <c r="W2086" s="45">
        <v>0</v>
      </c>
      <c r="X2086" s="45">
        <v>0</v>
      </c>
      <c r="Y2086" s="45">
        <v>0</v>
      </c>
      <c r="Z2086" s="45">
        <v>0</v>
      </c>
      <c r="AA2086" s="45">
        <v>0</v>
      </c>
      <c r="AB2086" s="45">
        <v>0</v>
      </c>
      <c r="AC2086" s="45">
        <v>0</v>
      </c>
      <c r="AD2086" s="45">
        <v>0</v>
      </c>
      <c r="AE2086" s="45">
        <v>0</v>
      </c>
      <c r="AF2086" s="45">
        <v>575000</v>
      </c>
      <c r="AG2086" s="45">
        <v>575000</v>
      </c>
      <c r="AH2086" s="45">
        <v>0</v>
      </c>
      <c r="AI2086" s="45">
        <v>0</v>
      </c>
      <c r="AJ2086" s="45">
        <v>0</v>
      </c>
      <c r="AK2086" s="45">
        <v>0</v>
      </c>
      <c r="AL2086" s="45">
        <v>0</v>
      </c>
      <c r="AM2086" s="45">
        <v>0</v>
      </c>
      <c r="AN2086" s="45">
        <v>0</v>
      </c>
      <c r="AO2086" s="45">
        <v>0</v>
      </c>
    </row>
    <row r="2087" spans="1:41" s="69" customFormat="1">
      <c r="A2087" s="69">
        <v>42022</v>
      </c>
      <c r="B2087" s="69" t="s">
        <v>3220</v>
      </c>
      <c r="C2087" s="69" t="s">
        <v>2096</v>
      </c>
      <c r="D2087" s="69">
        <v>1</v>
      </c>
      <c r="E2087" s="69">
        <v>2</v>
      </c>
      <c r="F2087" s="69">
        <v>0</v>
      </c>
      <c r="G2087" s="69">
        <v>1</v>
      </c>
      <c r="H2087" s="69">
        <v>0</v>
      </c>
      <c r="I2087" s="69">
        <v>600000</v>
      </c>
      <c r="J2087" s="69">
        <v>600000</v>
      </c>
      <c r="K2087" s="69">
        <v>1000</v>
      </c>
      <c r="L2087" s="69">
        <v>0</v>
      </c>
      <c r="M2087" s="69">
        <v>0</v>
      </c>
      <c r="N2087" s="69">
        <v>0</v>
      </c>
      <c r="O2087" s="69">
        <v>0</v>
      </c>
      <c r="P2087" s="69">
        <v>0</v>
      </c>
      <c r="Q2087" s="69">
        <v>0</v>
      </c>
      <c r="R2087" s="69">
        <v>0</v>
      </c>
      <c r="S2087" s="69">
        <v>0</v>
      </c>
      <c r="T2087" s="69">
        <v>0</v>
      </c>
      <c r="U2087" s="69">
        <v>0</v>
      </c>
      <c r="V2087" s="69">
        <v>0</v>
      </c>
      <c r="W2087" s="69">
        <v>0</v>
      </c>
      <c r="X2087" s="69">
        <v>0</v>
      </c>
      <c r="Y2087" s="69">
        <v>0</v>
      </c>
      <c r="Z2087" s="69">
        <v>0</v>
      </c>
      <c r="AA2087" s="69">
        <v>0</v>
      </c>
      <c r="AB2087" s="69">
        <v>0</v>
      </c>
      <c r="AC2087" s="69">
        <v>0</v>
      </c>
      <c r="AD2087" s="69">
        <v>0</v>
      </c>
      <c r="AE2087" s="69">
        <v>0</v>
      </c>
      <c r="AF2087" s="69">
        <v>600000</v>
      </c>
      <c r="AG2087" s="69">
        <v>600000</v>
      </c>
      <c r="AH2087" s="69">
        <v>0</v>
      </c>
      <c r="AI2087" s="69">
        <v>0</v>
      </c>
      <c r="AJ2087" s="69">
        <v>0</v>
      </c>
      <c r="AK2087" s="69">
        <v>0</v>
      </c>
      <c r="AL2087" s="69">
        <v>0</v>
      </c>
      <c r="AM2087" s="69">
        <v>0</v>
      </c>
      <c r="AN2087" s="69">
        <v>0</v>
      </c>
      <c r="AO2087" s="69">
        <v>0</v>
      </c>
    </row>
    <row r="2088" spans="1:41">
      <c r="A2088" s="69">
        <v>42023</v>
      </c>
      <c r="B2088" s="69" t="s">
        <v>3220</v>
      </c>
      <c r="C2088" s="45" t="s">
        <v>2096</v>
      </c>
      <c r="D2088" s="45">
        <v>1</v>
      </c>
      <c r="E2088" s="45">
        <v>2</v>
      </c>
      <c r="F2088" s="45">
        <v>0</v>
      </c>
      <c r="G2088" s="45">
        <v>1</v>
      </c>
      <c r="H2088" s="45">
        <v>0</v>
      </c>
      <c r="I2088" s="45">
        <v>625000</v>
      </c>
      <c r="J2088" s="45">
        <v>625000</v>
      </c>
      <c r="K2088" s="45">
        <v>1000</v>
      </c>
      <c r="L2088" s="45">
        <v>0</v>
      </c>
      <c r="M2088" s="45">
        <v>0</v>
      </c>
      <c r="N2088" s="45">
        <v>0</v>
      </c>
      <c r="O2088" s="45">
        <v>0</v>
      </c>
      <c r="P2088" s="45">
        <v>0</v>
      </c>
      <c r="Q2088" s="45">
        <v>0</v>
      </c>
      <c r="R2088" s="45">
        <v>0</v>
      </c>
      <c r="S2088" s="45">
        <v>0</v>
      </c>
      <c r="T2088" s="45">
        <v>0</v>
      </c>
      <c r="U2088" s="45">
        <v>0</v>
      </c>
      <c r="V2088" s="45">
        <v>0</v>
      </c>
      <c r="W2088" s="45">
        <v>0</v>
      </c>
      <c r="X2088" s="45">
        <v>0</v>
      </c>
      <c r="Y2088" s="45">
        <v>0</v>
      </c>
      <c r="Z2088" s="45">
        <v>0</v>
      </c>
      <c r="AA2088" s="45">
        <v>0</v>
      </c>
      <c r="AB2088" s="45">
        <v>0</v>
      </c>
      <c r="AC2088" s="45">
        <v>0</v>
      </c>
      <c r="AD2088" s="45">
        <v>0</v>
      </c>
      <c r="AE2088" s="45">
        <v>0</v>
      </c>
      <c r="AF2088" s="45">
        <v>625000</v>
      </c>
      <c r="AG2088" s="45">
        <v>625000</v>
      </c>
      <c r="AH2088" s="45">
        <v>0</v>
      </c>
      <c r="AI2088" s="45">
        <v>0</v>
      </c>
      <c r="AJ2088" s="45">
        <v>0</v>
      </c>
      <c r="AK2088" s="45">
        <v>0</v>
      </c>
      <c r="AL2088" s="45">
        <v>0</v>
      </c>
      <c r="AM2088" s="45">
        <v>0</v>
      </c>
      <c r="AN2088" s="45">
        <v>0</v>
      </c>
      <c r="AO2088" s="45">
        <v>0</v>
      </c>
    </row>
    <row r="2089" spans="1:41" s="69" customFormat="1">
      <c r="A2089" s="69">
        <v>42024</v>
      </c>
      <c r="B2089" s="69" t="s">
        <v>3220</v>
      </c>
      <c r="C2089" s="69" t="s">
        <v>2096</v>
      </c>
      <c r="D2089" s="69">
        <v>1</v>
      </c>
      <c r="E2089" s="69">
        <v>2</v>
      </c>
      <c r="F2089" s="69">
        <v>0</v>
      </c>
      <c r="G2089" s="69">
        <v>1</v>
      </c>
      <c r="H2089" s="69">
        <v>0</v>
      </c>
      <c r="I2089" s="69">
        <v>650000</v>
      </c>
      <c r="J2089" s="69">
        <v>650000</v>
      </c>
      <c r="K2089" s="69">
        <v>1000</v>
      </c>
      <c r="L2089" s="69">
        <v>0</v>
      </c>
      <c r="M2089" s="69">
        <v>0</v>
      </c>
      <c r="N2089" s="69">
        <v>0</v>
      </c>
      <c r="O2089" s="69">
        <v>0</v>
      </c>
      <c r="P2089" s="69">
        <v>0</v>
      </c>
      <c r="Q2089" s="69">
        <v>0</v>
      </c>
      <c r="R2089" s="69">
        <v>0</v>
      </c>
      <c r="S2089" s="69">
        <v>0</v>
      </c>
      <c r="T2089" s="69">
        <v>0</v>
      </c>
      <c r="U2089" s="69">
        <v>0</v>
      </c>
      <c r="V2089" s="69">
        <v>0</v>
      </c>
      <c r="W2089" s="69">
        <v>0</v>
      </c>
      <c r="X2089" s="69">
        <v>0</v>
      </c>
      <c r="Y2089" s="69">
        <v>0</v>
      </c>
      <c r="Z2089" s="69">
        <v>0</v>
      </c>
      <c r="AA2089" s="69">
        <v>0</v>
      </c>
      <c r="AB2089" s="69">
        <v>0</v>
      </c>
      <c r="AC2089" s="69">
        <v>0</v>
      </c>
      <c r="AD2089" s="69">
        <v>0</v>
      </c>
      <c r="AE2089" s="69">
        <v>0</v>
      </c>
      <c r="AF2089" s="69">
        <v>650000</v>
      </c>
      <c r="AG2089" s="69">
        <v>650000</v>
      </c>
      <c r="AH2089" s="69">
        <v>0</v>
      </c>
      <c r="AI2089" s="69">
        <v>0</v>
      </c>
      <c r="AJ2089" s="69">
        <v>0</v>
      </c>
      <c r="AK2089" s="69">
        <v>0</v>
      </c>
      <c r="AL2089" s="69">
        <v>0</v>
      </c>
      <c r="AM2089" s="69">
        <v>0</v>
      </c>
      <c r="AN2089" s="69">
        <v>0</v>
      </c>
      <c r="AO2089" s="69">
        <v>0</v>
      </c>
    </row>
    <row r="2090" spans="1:41" s="69" customFormat="1">
      <c r="A2090" s="69">
        <v>42025</v>
      </c>
      <c r="B2090" s="69" t="s">
        <v>4984</v>
      </c>
      <c r="C2090" s="69" t="s">
        <v>4985</v>
      </c>
      <c r="D2090" s="69">
        <v>1</v>
      </c>
      <c r="E2090" s="69">
        <v>2</v>
      </c>
      <c r="F2090" s="69">
        <v>0</v>
      </c>
      <c r="G2090" s="69">
        <v>3</v>
      </c>
      <c r="H2090" s="69">
        <v>41</v>
      </c>
      <c r="I2090" s="69">
        <v>5</v>
      </c>
      <c r="J2090" s="69">
        <v>5</v>
      </c>
      <c r="K2090" s="77">
        <v>1000</v>
      </c>
      <c r="L2090" s="77">
        <v>0</v>
      </c>
      <c r="M2090" s="77">
        <v>0</v>
      </c>
      <c r="N2090" s="77">
        <v>0</v>
      </c>
      <c r="O2090" s="77">
        <v>0</v>
      </c>
      <c r="P2090" s="77">
        <v>0</v>
      </c>
      <c r="Q2090" s="77">
        <v>0</v>
      </c>
      <c r="R2090" s="77">
        <v>0</v>
      </c>
      <c r="S2090" s="77">
        <v>0</v>
      </c>
      <c r="T2090" s="69">
        <v>0</v>
      </c>
      <c r="U2090" s="77">
        <v>0</v>
      </c>
      <c r="V2090" s="77">
        <v>0</v>
      </c>
      <c r="W2090" s="77">
        <v>0</v>
      </c>
      <c r="X2090" s="77">
        <v>0</v>
      </c>
      <c r="Y2090" s="77">
        <v>0</v>
      </c>
      <c r="Z2090" s="77">
        <v>0</v>
      </c>
      <c r="AA2090" s="77">
        <v>0</v>
      </c>
      <c r="AB2090" s="77">
        <v>0</v>
      </c>
      <c r="AC2090" s="77">
        <v>0</v>
      </c>
      <c r="AD2090" s="77">
        <v>0</v>
      </c>
      <c r="AE2090" s="77">
        <v>0</v>
      </c>
      <c r="AF2090" s="69">
        <v>5</v>
      </c>
      <c r="AG2090" s="69">
        <v>5</v>
      </c>
      <c r="AH2090" s="69">
        <v>0</v>
      </c>
      <c r="AI2090" s="69">
        <v>0</v>
      </c>
      <c r="AJ2090" s="69">
        <v>0</v>
      </c>
      <c r="AK2090" s="69">
        <v>0</v>
      </c>
      <c r="AL2090" s="69">
        <v>0</v>
      </c>
      <c r="AM2090" s="69">
        <v>0</v>
      </c>
      <c r="AN2090" s="69">
        <v>0</v>
      </c>
      <c r="AO2090" s="69">
        <v>0</v>
      </c>
    </row>
    <row r="2091" spans="1:41" s="78" customFormat="1">
      <c r="A2091" s="78">
        <v>50001</v>
      </c>
      <c r="B2091" s="78" t="s">
        <v>2397</v>
      </c>
      <c r="C2091" s="78" t="s">
        <v>2398</v>
      </c>
      <c r="D2091" s="78">
        <v>1</v>
      </c>
      <c r="E2091" s="78">
        <v>7</v>
      </c>
      <c r="F2091" s="78">
        <v>1</v>
      </c>
      <c r="G2091" s="78">
        <v>3</v>
      </c>
      <c r="H2091" s="78">
        <v>60</v>
      </c>
      <c r="I2091" s="78">
        <v>1</v>
      </c>
      <c r="J2091" s="78">
        <v>1</v>
      </c>
      <c r="K2091" s="78">
        <v>1000</v>
      </c>
      <c r="L2091" s="78">
        <v>0</v>
      </c>
      <c r="M2091" s="78">
        <v>0</v>
      </c>
      <c r="N2091" s="78">
        <v>0</v>
      </c>
      <c r="O2091" s="78">
        <v>0</v>
      </c>
      <c r="P2091" s="78">
        <v>0</v>
      </c>
      <c r="Q2091" s="78">
        <v>0</v>
      </c>
      <c r="R2091" s="78">
        <v>0</v>
      </c>
      <c r="S2091" s="78">
        <v>0</v>
      </c>
      <c r="T2091" s="78">
        <v>0</v>
      </c>
      <c r="U2091" s="78">
        <v>0</v>
      </c>
      <c r="V2091" s="78">
        <v>0</v>
      </c>
      <c r="W2091" s="78">
        <v>0</v>
      </c>
      <c r="X2091" s="78">
        <v>0</v>
      </c>
      <c r="Y2091" s="78">
        <v>0</v>
      </c>
      <c r="Z2091" s="78">
        <v>0</v>
      </c>
      <c r="AA2091" s="78">
        <v>0</v>
      </c>
      <c r="AB2091" s="78">
        <v>0</v>
      </c>
      <c r="AC2091" s="78">
        <v>0</v>
      </c>
      <c r="AD2091" s="78">
        <v>0</v>
      </c>
      <c r="AE2091" s="78">
        <v>0</v>
      </c>
      <c r="AF2091" s="78">
        <v>2</v>
      </c>
      <c r="AG2091" s="78">
        <v>2</v>
      </c>
      <c r="AH2091" s="78">
        <v>0</v>
      </c>
      <c r="AI2091" s="78">
        <v>0</v>
      </c>
      <c r="AJ2091" s="78">
        <v>0</v>
      </c>
      <c r="AK2091" s="78">
        <v>0</v>
      </c>
      <c r="AL2091" s="78">
        <v>0</v>
      </c>
      <c r="AM2091" s="78">
        <v>0</v>
      </c>
      <c r="AN2091" s="78">
        <v>0</v>
      </c>
      <c r="AO2091" s="78">
        <v>0</v>
      </c>
    </row>
    <row r="2092" spans="1:41" s="78" customFormat="1">
      <c r="A2092" s="78">
        <v>50002</v>
      </c>
      <c r="B2092" s="78" t="s">
        <v>2397</v>
      </c>
      <c r="C2092" s="78" t="s">
        <v>2399</v>
      </c>
      <c r="D2092" s="78">
        <v>1</v>
      </c>
      <c r="E2092" s="78">
        <v>7</v>
      </c>
      <c r="F2092" s="78">
        <v>1</v>
      </c>
      <c r="G2092" s="78">
        <v>3</v>
      </c>
      <c r="H2092" s="78">
        <v>60</v>
      </c>
      <c r="I2092" s="78">
        <v>2</v>
      </c>
      <c r="J2092" s="78">
        <v>2</v>
      </c>
      <c r="K2092" s="78">
        <v>1000</v>
      </c>
      <c r="L2092" s="78">
        <v>0</v>
      </c>
      <c r="M2092" s="78">
        <v>0</v>
      </c>
      <c r="N2092" s="78">
        <v>0</v>
      </c>
      <c r="O2092" s="78">
        <v>0</v>
      </c>
      <c r="P2092" s="78">
        <v>0</v>
      </c>
      <c r="Q2092" s="78">
        <v>0</v>
      </c>
      <c r="R2092" s="78">
        <v>0</v>
      </c>
      <c r="S2092" s="78">
        <v>0</v>
      </c>
      <c r="T2092" s="78">
        <v>0</v>
      </c>
      <c r="U2092" s="78">
        <v>0</v>
      </c>
      <c r="V2092" s="78">
        <v>0</v>
      </c>
      <c r="W2092" s="78">
        <v>0</v>
      </c>
      <c r="X2092" s="78">
        <v>0</v>
      </c>
      <c r="Y2092" s="78">
        <v>0</v>
      </c>
      <c r="Z2092" s="78">
        <v>0</v>
      </c>
      <c r="AA2092" s="78">
        <v>0</v>
      </c>
      <c r="AB2092" s="78">
        <v>0</v>
      </c>
      <c r="AC2092" s="78">
        <v>0</v>
      </c>
      <c r="AD2092" s="78">
        <v>0</v>
      </c>
      <c r="AE2092" s="78">
        <v>0</v>
      </c>
      <c r="AF2092" s="78">
        <v>4</v>
      </c>
      <c r="AG2092" s="78">
        <v>4</v>
      </c>
      <c r="AH2092" s="78">
        <v>0</v>
      </c>
      <c r="AI2092" s="78">
        <v>0</v>
      </c>
      <c r="AJ2092" s="78">
        <v>0</v>
      </c>
      <c r="AK2092" s="78">
        <v>0</v>
      </c>
      <c r="AL2092" s="78">
        <v>0</v>
      </c>
      <c r="AM2092" s="78">
        <v>0</v>
      </c>
      <c r="AN2092" s="78">
        <v>0</v>
      </c>
      <c r="AO2092" s="78">
        <v>0</v>
      </c>
    </row>
    <row r="2093" spans="1:41" s="78" customFormat="1">
      <c r="A2093" s="78">
        <v>50003</v>
      </c>
      <c r="B2093" s="78" t="s">
        <v>2397</v>
      </c>
      <c r="C2093" s="78" t="s">
        <v>2400</v>
      </c>
      <c r="D2093" s="78">
        <v>1</v>
      </c>
      <c r="E2093" s="78">
        <v>7</v>
      </c>
      <c r="F2093" s="78">
        <v>1</v>
      </c>
      <c r="G2093" s="78">
        <v>3</v>
      </c>
      <c r="H2093" s="78">
        <v>60</v>
      </c>
      <c r="I2093" s="78">
        <v>3</v>
      </c>
      <c r="J2093" s="78">
        <v>3</v>
      </c>
      <c r="K2093" s="78">
        <v>1000</v>
      </c>
      <c r="L2093" s="78">
        <v>0</v>
      </c>
      <c r="M2093" s="78">
        <v>0</v>
      </c>
      <c r="N2093" s="78">
        <v>0</v>
      </c>
      <c r="O2093" s="78">
        <v>0</v>
      </c>
      <c r="P2093" s="78">
        <v>0</v>
      </c>
      <c r="Q2093" s="78">
        <v>0</v>
      </c>
      <c r="R2093" s="78">
        <v>0</v>
      </c>
      <c r="S2093" s="78">
        <v>0</v>
      </c>
      <c r="T2093" s="78">
        <v>0</v>
      </c>
      <c r="U2093" s="78">
        <v>0</v>
      </c>
      <c r="V2093" s="78">
        <v>0</v>
      </c>
      <c r="W2093" s="78">
        <v>0</v>
      </c>
      <c r="X2093" s="78">
        <v>0</v>
      </c>
      <c r="Y2093" s="78">
        <v>0</v>
      </c>
      <c r="Z2093" s="78">
        <v>0</v>
      </c>
      <c r="AA2093" s="78">
        <v>0</v>
      </c>
      <c r="AB2093" s="78">
        <v>0</v>
      </c>
      <c r="AC2093" s="78">
        <v>0</v>
      </c>
      <c r="AD2093" s="78">
        <v>0</v>
      </c>
      <c r="AE2093" s="78">
        <v>0</v>
      </c>
      <c r="AF2093" s="78">
        <v>6</v>
      </c>
      <c r="AG2093" s="78">
        <v>6</v>
      </c>
      <c r="AH2093" s="78">
        <v>0</v>
      </c>
      <c r="AI2093" s="78">
        <v>0</v>
      </c>
      <c r="AJ2093" s="78">
        <v>0</v>
      </c>
      <c r="AK2093" s="78">
        <v>0</v>
      </c>
      <c r="AL2093" s="78">
        <v>0</v>
      </c>
      <c r="AM2093" s="78">
        <v>0</v>
      </c>
      <c r="AN2093" s="78">
        <v>0</v>
      </c>
      <c r="AO2093" s="78">
        <v>0</v>
      </c>
    </row>
    <row r="2094" spans="1:41" s="18" customFormat="1">
      <c r="A2094" s="79">
        <v>50004</v>
      </c>
      <c r="B2094" s="79" t="s">
        <v>2397</v>
      </c>
      <c r="C2094" s="79" t="s">
        <v>2401</v>
      </c>
      <c r="D2094" s="79">
        <v>1</v>
      </c>
      <c r="E2094" s="79">
        <v>7</v>
      </c>
      <c r="F2094" s="79">
        <v>1</v>
      </c>
      <c r="G2094" s="79">
        <v>3</v>
      </c>
      <c r="H2094" s="79">
        <v>60</v>
      </c>
      <c r="I2094" s="79">
        <v>6</v>
      </c>
      <c r="J2094" s="79">
        <v>6</v>
      </c>
      <c r="K2094" s="79">
        <v>1000</v>
      </c>
      <c r="L2094" s="79">
        <v>0</v>
      </c>
      <c r="M2094" s="79">
        <v>0</v>
      </c>
      <c r="N2094" s="79">
        <v>0</v>
      </c>
      <c r="O2094" s="79">
        <v>0</v>
      </c>
      <c r="P2094" s="79">
        <v>0</v>
      </c>
      <c r="Q2094" s="79">
        <v>0</v>
      </c>
      <c r="R2094" s="79">
        <v>0</v>
      </c>
      <c r="S2094" s="79">
        <v>0</v>
      </c>
      <c r="T2094" s="79">
        <v>0</v>
      </c>
      <c r="U2094" s="79">
        <v>0</v>
      </c>
      <c r="V2094" s="79">
        <v>0</v>
      </c>
      <c r="W2094" s="79">
        <v>0</v>
      </c>
      <c r="X2094" s="79">
        <v>0</v>
      </c>
      <c r="Y2094" s="79">
        <v>0</v>
      </c>
      <c r="Z2094" s="79">
        <v>0</v>
      </c>
      <c r="AA2094" s="79">
        <v>0</v>
      </c>
      <c r="AB2094" s="79">
        <v>0</v>
      </c>
      <c r="AC2094" s="79">
        <v>0</v>
      </c>
      <c r="AD2094" s="79">
        <v>0</v>
      </c>
      <c r="AE2094" s="79">
        <v>0</v>
      </c>
      <c r="AF2094" s="79">
        <v>12</v>
      </c>
      <c r="AG2094" s="79">
        <v>12</v>
      </c>
      <c r="AH2094" s="79">
        <v>0</v>
      </c>
      <c r="AI2094" s="79">
        <v>0</v>
      </c>
      <c r="AJ2094" s="79">
        <v>0</v>
      </c>
      <c r="AK2094" s="79">
        <v>0</v>
      </c>
      <c r="AL2094" s="79">
        <v>0</v>
      </c>
      <c r="AM2094" s="79">
        <v>0</v>
      </c>
      <c r="AN2094" s="79">
        <v>0</v>
      </c>
      <c r="AO2094" s="79">
        <v>0</v>
      </c>
    </row>
    <row r="2095" spans="1:41" s="18" customFormat="1">
      <c r="A2095" s="79">
        <v>50005</v>
      </c>
      <c r="B2095" s="79" t="s">
        <v>2397</v>
      </c>
      <c r="C2095" s="79" t="s">
        <v>2402</v>
      </c>
      <c r="D2095" s="79">
        <v>1</v>
      </c>
      <c r="E2095" s="79">
        <v>7</v>
      </c>
      <c r="F2095" s="79">
        <v>1</v>
      </c>
      <c r="G2095" s="79">
        <v>3</v>
      </c>
      <c r="H2095" s="79">
        <v>60</v>
      </c>
      <c r="I2095" s="79">
        <v>10</v>
      </c>
      <c r="J2095" s="79">
        <v>10</v>
      </c>
      <c r="K2095" s="79">
        <v>1000</v>
      </c>
      <c r="L2095" s="79">
        <v>0</v>
      </c>
      <c r="M2095" s="79">
        <v>0</v>
      </c>
      <c r="N2095" s="79">
        <v>0</v>
      </c>
      <c r="O2095" s="79">
        <v>0</v>
      </c>
      <c r="P2095" s="79">
        <v>0</v>
      </c>
      <c r="Q2095" s="79">
        <v>0</v>
      </c>
      <c r="R2095" s="79">
        <v>0</v>
      </c>
      <c r="S2095" s="79">
        <v>0</v>
      </c>
      <c r="T2095" s="79">
        <v>0</v>
      </c>
      <c r="U2095" s="79">
        <v>0</v>
      </c>
      <c r="V2095" s="79">
        <v>0</v>
      </c>
      <c r="W2095" s="79">
        <v>0</v>
      </c>
      <c r="X2095" s="79">
        <v>0</v>
      </c>
      <c r="Y2095" s="79">
        <v>0</v>
      </c>
      <c r="Z2095" s="79">
        <v>0</v>
      </c>
      <c r="AA2095" s="79">
        <v>0</v>
      </c>
      <c r="AB2095" s="79">
        <v>0</v>
      </c>
      <c r="AC2095" s="79">
        <v>0</v>
      </c>
      <c r="AD2095" s="79">
        <v>0</v>
      </c>
      <c r="AE2095" s="79">
        <v>0</v>
      </c>
      <c r="AF2095" s="79">
        <v>20</v>
      </c>
      <c r="AG2095" s="79">
        <v>20</v>
      </c>
      <c r="AH2095" s="79">
        <v>0</v>
      </c>
      <c r="AI2095" s="79">
        <v>0</v>
      </c>
      <c r="AJ2095" s="79">
        <v>0</v>
      </c>
      <c r="AK2095" s="79">
        <v>0</v>
      </c>
      <c r="AL2095" s="79">
        <v>0</v>
      </c>
      <c r="AM2095" s="79">
        <v>0</v>
      </c>
      <c r="AN2095" s="79">
        <v>0</v>
      </c>
      <c r="AO2095" s="79">
        <v>0</v>
      </c>
    </row>
    <row r="2096" spans="1:41" s="18" customFormat="1">
      <c r="A2096" s="79">
        <v>50006</v>
      </c>
      <c r="B2096" s="79" t="s">
        <v>2397</v>
      </c>
      <c r="C2096" s="79" t="s">
        <v>2403</v>
      </c>
      <c r="D2096" s="79">
        <v>1</v>
      </c>
      <c r="E2096" s="79">
        <v>7</v>
      </c>
      <c r="F2096" s="79">
        <v>1</v>
      </c>
      <c r="G2096" s="79">
        <v>3</v>
      </c>
      <c r="H2096" s="79">
        <v>60</v>
      </c>
      <c r="I2096" s="79">
        <v>16</v>
      </c>
      <c r="J2096" s="79">
        <v>16</v>
      </c>
      <c r="K2096" s="79">
        <v>1000</v>
      </c>
      <c r="L2096" s="79">
        <v>0</v>
      </c>
      <c r="M2096" s="79">
        <v>0</v>
      </c>
      <c r="N2096" s="79">
        <v>0</v>
      </c>
      <c r="O2096" s="79">
        <v>0</v>
      </c>
      <c r="P2096" s="79">
        <v>0</v>
      </c>
      <c r="Q2096" s="79">
        <v>0</v>
      </c>
      <c r="R2096" s="79">
        <v>0</v>
      </c>
      <c r="S2096" s="79">
        <v>0</v>
      </c>
      <c r="T2096" s="79">
        <v>0</v>
      </c>
      <c r="U2096" s="79">
        <v>0</v>
      </c>
      <c r="V2096" s="79">
        <v>0</v>
      </c>
      <c r="W2096" s="79">
        <v>0</v>
      </c>
      <c r="X2096" s="79">
        <v>0</v>
      </c>
      <c r="Y2096" s="79">
        <v>0</v>
      </c>
      <c r="Z2096" s="79">
        <v>0</v>
      </c>
      <c r="AA2096" s="79">
        <v>0</v>
      </c>
      <c r="AB2096" s="79">
        <v>0</v>
      </c>
      <c r="AC2096" s="79">
        <v>0</v>
      </c>
      <c r="AD2096" s="79">
        <v>0</v>
      </c>
      <c r="AE2096" s="79">
        <v>0</v>
      </c>
      <c r="AF2096" s="79">
        <v>32</v>
      </c>
      <c r="AG2096" s="79">
        <v>32</v>
      </c>
      <c r="AH2096" s="79">
        <v>0</v>
      </c>
      <c r="AI2096" s="79">
        <v>0</v>
      </c>
      <c r="AJ2096" s="79">
        <v>0</v>
      </c>
      <c r="AK2096" s="79">
        <v>0</v>
      </c>
      <c r="AL2096" s="79">
        <v>0</v>
      </c>
      <c r="AM2096" s="79">
        <v>0</v>
      </c>
      <c r="AN2096" s="79">
        <v>0</v>
      </c>
      <c r="AO2096" s="79">
        <v>0</v>
      </c>
    </row>
    <row r="2097" spans="1:41" s="18" customFormat="1">
      <c r="A2097" s="79">
        <v>50007</v>
      </c>
      <c r="B2097" s="79" t="s">
        <v>2397</v>
      </c>
      <c r="C2097" s="79" t="s">
        <v>2404</v>
      </c>
      <c r="D2097" s="79">
        <v>1</v>
      </c>
      <c r="E2097" s="79">
        <v>7</v>
      </c>
      <c r="F2097" s="79">
        <v>1</v>
      </c>
      <c r="G2097" s="79">
        <v>3</v>
      </c>
      <c r="H2097" s="79">
        <v>60</v>
      </c>
      <c r="I2097" s="79">
        <v>28</v>
      </c>
      <c r="J2097" s="79">
        <v>28</v>
      </c>
      <c r="K2097" s="79">
        <v>1000</v>
      </c>
      <c r="L2097" s="79">
        <v>0</v>
      </c>
      <c r="M2097" s="79">
        <v>0</v>
      </c>
      <c r="N2097" s="79">
        <v>0</v>
      </c>
      <c r="O2097" s="79">
        <v>0</v>
      </c>
      <c r="P2097" s="79">
        <v>0</v>
      </c>
      <c r="Q2097" s="79">
        <v>0</v>
      </c>
      <c r="R2097" s="79">
        <v>0</v>
      </c>
      <c r="S2097" s="79">
        <v>0</v>
      </c>
      <c r="T2097" s="79">
        <v>0</v>
      </c>
      <c r="U2097" s="79">
        <v>0</v>
      </c>
      <c r="V2097" s="79">
        <v>0</v>
      </c>
      <c r="W2097" s="79">
        <v>0</v>
      </c>
      <c r="X2097" s="79">
        <v>0</v>
      </c>
      <c r="Y2097" s="79">
        <v>0</v>
      </c>
      <c r="Z2097" s="79">
        <v>0</v>
      </c>
      <c r="AA2097" s="79">
        <v>0</v>
      </c>
      <c r="AB2097" s="79">
        <v>0</v>
      </c>
      <c r="AC2097" s="79">
        <v>0</v>
      </c>
      <c r="AD2097" s="79">
        <v>0</v>
      </c>
      <c r="AE2097" s="79">
        <v>0</v>
      </c>
      <c r="AF2097" s="79">
        <v>56</v>
      </c>
      <c r="AG2097" s="79">
        <v>56</v>
      </c>
      <c r="AH2097" s="79">
        <v>0</v>
      </c>
      <c r="AI2097" s="79">
        <v>0</v>
      </c>
      <c r="AJ2097" s="79">
        <v>0</v>
      </c>
      <c r="AK2097" s="79">
        <v>0</v>
      </c>
      <c r="AL2097" s="79">
        <v>0</v>
      </c>
      <c r="AM2097" s="79">
        <v>0</v>
      </c>
      <c r="AN2097" s="79">
        <v>0</v>
      </c>
      <c r="AO2097" s="79">
        <v>0</v>
      </c>
    </row>
    <row r="2098" spans="1:41" s="80" customFormat="1">
      <c r="A2098" s="80">
        <v>50111</v>
      </c>
      <c r="B2098" s="80" t="s">
        <v>2368</v>
      </c>
      <c r="C2098" s="43" t="s">
        <v>3657</v>
      </c>
      <c r="D2098" s="80">
        <v>1</v>
      </c>
      <c r="E2098" s="80">
        <v>1</v>
      </c>
      <c r="F2098" s="80">
        <v>0</v>
      </c>
      <c r="G2098" s="80">
        <v>37</v>
      </c>
      <c r="H2098" s="80">
        <v>111</v>
      </c>
      <c r="I2098" s="80">
        <v>1</v>
      </c>
      <c r="J2098" s="80">
        <v>1</v>
      </c>
      <c r="K2098" s="80">
        <v>1000</v>
      </c>
      <c r="L2098" s="80">
        <v>0</v>
      </c>
      <c r="M2098" s="80">
        <v>0</v>
      </c>
      <c r="N2098" s="80">
        <v>0</v>
      </c>
      <c r="O2098" s="80">
        <v>0</v>
      </c>
      <c r="P2098" s="80">
        <v>0</v>
      </c>
      <c r="Q2098" s="80">
        <v>0</v>
      </c>
      <c r="R2098" s="80">
        <v>0</v>
      </c>
      <c r="S2098" s="80">
        <v>0</v>
      </c>
      <c r="T2098" s="80">
        <v>0</v>
      </c>
      <c r="U2098" s="80">
        <v>0</v>
      </c>
      <c r="V2098" s="80">
        <v>0</v>
      </c>
      <c r="W2098" s="80">
        <v>0</v>
      </c>
      <c r="X2098" s="80">
        <v>0</v>
      </c>
      <c r="Y2098" s="80">
        <v>0</v>
      </c>
      <c r="Z2098" s="80">
        <v>0</v>
      </c>
      <c r="AA2098" s="80">
        <v>0</v>
      </c>
      <c r="AB2098" s="80">
        <v>0</v>
      </c>
      <c r="AC2098" s="80">
        <v>0</v>
      </c>
      <c r="AD2098" s="80">
        <v>0</v>
      </c>
      <c r="AE2098" s="80">
        <v>0</v>
      </c>
      <c r="AF2098" s="80">
        <v>2</v>
      </c>
      <c r="AG2098" s="80">
        <v>2</v>
      </c>
      <c r="AH2098" s="80">
        <v>0</v>
      </c>
      <c r="AI2098" s="80">
        <v>0</v>
      </c>
      <c r="AJ2098" s="80">
        <v>0</v>
      </c>
      <c r="AK2098" s="80">
        <v>0</v>
      </c>
      <c r="AL2098" s="80">
        <v>0</v>
      </c>
      <c r="AM2098" s="80">
        <v>0</v>
      </c>
      <c r="AN2098" s="80">
        <v>0</v>
      </c>
      <c r="AO2098" s="80">
        <v>0</v>
      </c>
    </row>
    <row r="2099" spans="1:41" s="80" customFormat="1">
      <c r="A2099" s="80">
        <v>50112</v>
      </c>
      <c r="B2099" s="80" t="s">
        <v>2368</v>
      </c>
      <c r="C2099" s="45" t="s">
        <v>3658</v>
      </c>
      <c r="D2099" s="80">
        <v>1</v>
      </c>
      <c r="E2099" s="80">
        <v>1</v>
      </c>
      <c r="F2099" s="80">
        <v>0</v>
      </c>
      <c r="G2099" s="80">
        <v>37</v>
      </c>
      <c r="H2099" s="80">
        <v>112</v>
      </c>
      <c r="I2099" s="80">
        <v>1</v>
      </c>
      <c r="J2099" s="80">
        <v>1</v>
      </c>
      <c r="K2099" s="80">
        <v>1000</v>
      </c>
      <c r="L2099" s="80">
        <v>0</v>
      </c>
      <c r="M2099" s="80">
        <v>0</v>
      </c>
      <c r="N2099" s="80">
        <v>0</v>
      </c>
      <c r="O2099" s="80">
        <v>0</v>
      </c>
      <c r="P2099" s="80">
        <v>0</v>
      </c>
      <c r="Q2099" s="80">
        <v>0</v>
      </c>
      <c r="R2099" s="80">
        <v>0</v>
      </c>
      <c r="S2099" s="80">
        <v>0</v>
      </c>
      <c r="T2099" s="80">
        <v>0</v>
      </c>
      <c r="U2099" s="80">
        <v>0</v>
      </c>
      <c r="V2099" s="80">
        <v>0</v>
      </c>
      <c r="W2099" s="80">
        <v>0</v>
      </c>
      <c r="X2099" s="80">
        <v>0</v>
      </c>
      <c r="Y2099" s="80">
        <v>0</v>
      </c>
      <c r="Z2099" s="80">
        <v>0</v>
      </c>
      <c r="AA2099" s="80">
        <v>0</v>
      </c>
      <c r="AB2099" s="80">
        <v>0</v>
      </c>
      <c r="AC2099" s="80">
        <v>0</v>
      </c>
      <c r="AD2099" s="80">
        <v>0</v>
      </c>
      <c r="AE2099" s="80">
        <v>0</v>
      </c>
      <c r="AF2099" s="80">
        <v>2</v>
      </c>
      <c r="AG2099" s="80">
        <v>2</v>
      </c>
      <c r="AH2099" s="80">
        <v>0</v>
      </c>
      <c r="AI2099" s="80">
        <v>0</v>
      </c>
      <c r="AJ2099" s="80">
        <v>0</v>
      </c>
      <c r="AK2099" s="80">
        <v>0</v>
      </c>
      <c r="AL2099" s="80">
        <v>0</v>
      </c>
      <c r="AM2099" s="80">
        <v>0</v>
      </c>
      <c r="AN2099" s="80">
        <v>0</v>
      </c>
      <c r="AO2099" s="80">
        <v>0</v>
      </c>
    </row>
    <row r="2100" spans="1:41" s="80" customFormat="1">
      <c r="A2100" s="80">
        <v>50113</v>
      </c>
      <c r="B2100" s="80" t="s">
        <v>2368</v>
      </c>
      <c r="C2100" s="45" t="s">
        <v>3659</v>
      </c>
      <c r="D2100" s="80">
        <v>1</v>
      </c>
      <c r="E2100" s="80">
        <v>1</v>
      </c>
      <c r="F2100" s="80">
        <v>0</v>
      </c>
      <c r="G2100" s="80">
        <v>37</v>
      </c>
      <c r="H2100" s="80">
        <v>113</v>
      </c>
      <c r="I2100" s="80">
        <v>1</v>
      </c>
      <c r="J2100" s="80">
        <v>1</v>
      </c>
      <c r="K2100" s="80">
        <v>1000</v>
      </c>
      <c r="L2100" s="80">
        <v>0</v>
      </c>
      <c r="M2100" s="80">
        <v>0</v>
      </c>
      <c r="N2100" s="80">
        <v>0</v>
      </c>
      <c r="O2100" s="80">
        <v>0</v>
      </c>
      <c r="P2100" s="80">
        <v>0</v>
      </c>
      <c r="Q2100" s="80">
        <v>0</v>
      </c>
      <c r="R2100" s="80">
        <v>0</v>
      </c>
      <c r="S2100" s="80">
        <v>0</v>
      </c>
      <c r="T2100" s="80">
        <v>0</v>
      </c>
      <c r="U2100" s="80">
        <v>0</v>
      </c>
      <c r="V2100" s="80">
        <v>0</v>
      </c>
      <c r="W2100" s="80">
        <v>0</v>
      </c>
      <c r="X2100" s="80">
        <v>0</v>
      </c>
      <c r="Y2100" s="80">
        <v>0</v>
      </c>
      <c r="Z2100" s="80">
        <v>0</v>
      </c>
      <c r="AA2100" s="80">
        <v>0</v>
      </c>
      <c r="AB2100" s="80">
        <v>0</v>
      </c>
      <c r="AC2100" s="80">
        <v>0</v>
      </c>
      <c r="AD2100" s="80">
        <v>0</v>
      </c>
      <c r="AE2100" s="80">
        <v>0</v>
      </c>
      <c r="AF2100" s="80">
        <v>2</v>
      </c>
      <c r="AG2100" s="80">
        <v>2</v>
      </c>
      <c r="AH2100" s="80">
        <v>0</v>
      </c>
      <c r="AI2100" s="80">
        <v>0</v>
      </c>
      <c r="AJ2100" s="80">
        <v>0</v>
      </c>
      <c r="AK2100" s="80">
        <v>0</v>
      </c>
      <c r="AL2100" s="80">
        <v>0</v>
      </c>
      <c r="AM2100" s="80">
        <v>0</v>
      </c>
      <c r="AN2100" s="80">
        <v>0</v>
      </c>
      <c r="AO2100" s="80">
        <v>0</v>
      </c>
    </row>
    <row r="2101" spans="1:41" s="80" customFormat="1">
      <c r="A2101" s="80">
        <v>50114</v>
      </c>
      <c r="B2101" s="80" t="s">
        <v>2368</v>
      </c>
      <c r="C2101" s="45" t="s">
        <v>3660</v>
      </c>
      <c r="D2101" s="80">
        <v>1</v>
      </c>
      <c r="E2101" s="80">
        <v>1</v>
      </c>
      <c r="F2101" s="80">
        <v>0</v>
      </c>
      <c r="G2101" s="80">
        <v>37</v>
      </c>
      <c r="H2101" s="80">
        <v>114</v>
      </c>
      <c r="I2101" s="80">
        <v>1</v>
      </c>
      <c r="J2101" s="80">
        <v>1</v>
      </c>
      <c r="K2101" s="80">
        <v>1000</v>
      </c>
      <c r="L2101" s="80">
        <v>0</v>
      </c>
      <c r="M2101" s="80">
        <v>0</v>
      </c>
      <c r="N2101" s="80">
        <v>0</v>
      </c>
      <c r="O2101" s="80">
        <v>0</v>
      </c>
      <c r="P2101" s="80">
        <v>0</v>
      </c>
      <c r="Q2101" s="80">
        <v>0</v>
      </c>
      <c r="R2101" s="80">
        <v>0</v>
      </c>
      <c r="S2101" s="80">
        <v>0</v>
      </c>
      <c r="T2101" s="80">
        <v>0</v>
      </c>
      <c r="U2101" s="80">
        <v>0</v>
      </c>
      <c r="V2101" s="80">
        <v>0</v>
      </c>
      <c r="W2101" s="80">
        <v>0</v>
      </c>
      <c r="X2101" s="80">
        <v>0</v>
      </c>
      <c r="Y2101" s="80">
        <v>0</v>
      </c>
      <c r="Z2101" s="80">
        <v>0</v>
      </c>
      <c r="AA2101" s="80">
        <v>0</v>
      </c>
      <c r="AB2101" s="80">
        <v>0</v>
      </c>
      <c r="AC2101" s="80">
        <v>0</v>
      </c>
      <c r="AD2101" s="80">
        <v>0</v>
      </c>
      <c r="AE2101" s="80">
        <v>0</v>
      </c>
      <c r="AF2101" s="80">
        <v>2</v>
      </c>
      <c r="AG2101" s="80">
        <v>2</v>
      </c>
      <c r="AH2101" s="80">
        <v>0</v>
      </c>
      <c r="AI2101" s="80">
        <v>0</v>
      </c>
      <c r="AJ2101" s="80">
        <v>0</v>
      </c>
      <c r="AK2101" s="80">
        <v>0</v>
      </c>
      <c r="AL2101" s="80">
        <v>0</v>
      </c>
      <c r="AM2101" s="80">
        <v>0</v>
      </c>
      <c r="AN2101" s="80">
        <v>0</v>
      </c>
      <c r="AO2101" s="80">
        <v>0</v>
      </c>
    </row>
    <row r="2102" spans="1:41" s="80" customFormat="1">
      <c r="A2102" s="80">
        <v>50121</v>
      </c>
      <c r="B2102" s="80" t="s">
        <v>2369</v>
      </c>
      <c r="C2102" s="45" t="s">
        <v>3661</v>
      </c>
      <c r="D2102" s="80">
        <v>1</v>
      </c>
      <c r="E2102" s="80">
        <v>1</v>
      </c>
      <c r="F2102" s="80">
        <v>0</v>
      </c>
      <c r="G2102" s="80">
        <v>37</v>
      </c>
      <c r="H2102" s="80">
        <v>121</v>
      </c>
      <c r="I2102" s="80">
        <v>1</v>
      </c>
      <c r="J2102" s="80">
        <v>1</v>
      </c>
      <c r="K2102" s="80">
        <v>1000</v>
      </c>
      <c r="L2102" s="80">
        <v>0</v>
      </c>
      <c r="M2102" s="80">
        <v>0</v>
      </c>
      <c r="N2102" s="80">
        <v>0</v>
      </c>
      <c r="O2102" s="80">
        <v>0</v>
      </c>
      <c r="P2102" s="80">
        <v>0</v>
      </c>
      <c r="Q2102" s="80">
        <v>0</v>
      </c>
      <c r="R2102" s="80">
        <v>0</v>
      </c>
      <c r="S2102" s="80">
        <v>0</v>
      </c>
      <c r="T2102" s="80">
        <v>0</v>
      </c>
      <c r="U2102" s="80">
        <v>0</v>
      </c>
      <c r="V2102" s="80">
        <v>0</v>
      </c>
      <c r="W2102" s="80">
        <v>0</v>
      </c>
      <c r="X2102" s="80">
        <v>0</v>
      </c>
      <c r="Y2102" s="80">
        <v>0</v>
      </c>
      <c r="Z2102" s="80">
        <v>0</v>
      </c>
      <c r="AA2102" s="80">
        <v>0</v>
      </c>
      <c r="AB2102" s="80">
        <v>0</v>
      </c>
      <c r="AC2102" s="80">
        <v>0</v>
      </c>
      <c r="AD2102" s="80">
        <v>0</v>
      </c>
      <c r="AE2102" s="80">
        <v>0</v>
      </c>
      <c r="AF2102" s="80">
        <v>2</v>
      </c>
      <c r="AG2102" s="80">
        <v>2</v>
      </c>
      <c r="AH2102" s="80">
        <v>0</v>
      </c>
      <c r="AI2102" s="80">
        <v>0</v>
      </c>
      <c r="AJ2102" s="80">
        <v>0</v>
      </c>
      <c r="AK2102" s="80">
        <v>0</v>
      </c>
      <c r="AL2102" s="80">
        <v>0</v>
      </c>
      <c r="AM2102" s="80">
        <v>0</v>
      </c>
      <c r="AN2102" s="80">
        <v>0</v>
      </c>
      <c r="AO2102" s="80">
        <v>0</v>
      </c>
    </row>
    <row r="2103" spans="1:41" s="80" customFormat="1">
      <c r="A2103" s="80">
        <v>50122</v>
      </c>
      <c r="B2103" s="80" t="s">
        <v>2369</v>
      </c>
      <c r="C2103" s="45" t="s">
        <v>3662</v>
      </c>
      <c r="D2103" s="80">
        <v>1</v>
      </c>
      <c r="E2103" s="80">
        <v>1</v>
      </c>
      <c r="F2103" s="80">
        <v>0</v>
      </c>
      <c r="G2103" s="80">
        <v>37</v>
      </c>
      <c r="H2103" s="80">
        <v>122</v>
      </c>
      <c r="I2103" s="80">
        <v>1</v>
      </c>
      <c r="J2103" s="80">
        <v>1</v>
      </c>
      <c r="K2103" s="80">
        <v>1000</v>
      </c>
      <c r="L2103" s="80">
        <v>0</v>
      </c>
      <c r="M2103" s="80">
        <v>0</v>
      </c>
      <c r="N2103" s="80">
        <v>0</v>
      </c>
      <c r="O2103" s="80">
        <v>0</v>
      </c>
      <c r="P2103" s="80">
        <v>0</v>
      </c>
      <c r="Q2103" s="80">
        <v>0</v>
      </c>
      <c r="R2103" s="80">
        <v>0</v>
      </c>
      <c r="S2103" s="80">
        <v>0</v>
      </c>
      <c r="T2103" s="80">
        <v>0</v>
      </c>
      <c r="U2103" s="80">
        <v>0</v>
      </c>
      <c r="V2103" s="80">
        <v>0</v>
      </c>
      <c r="W2103" s="80">
        <v>0</v>
      </c>
      <c r="X2103" s="80">
        <v>0</v>
      </c>
      <c r="Y2103" s="80">
        <v>0</v>
      </c>
      <c r="Z2103" s="80">
        <v>0</v>
      </c>
      <c r="AA2103" s="80">
        <v>0</v>
      </c>
      <c r="AB2103" s="80">
        <v>0</v>
      </c>
      <c r="AC2103" s="80">
        <v>0</v>
      </c>
      <c r="AD2103" s="80">
        <v>0</v>
      </c>
      <c r="AE2103" s="80">
        <v>0</v>
      </c>
      <c r="AF2103" s="80">
        <v>2</v>
      </c>
      <c r="AG2103" s="80">
        <v>2</v>
      </c>
      <c r="AH2103" s="80">
        <v>0</v>
      </c>
      <c r="AI2103" s="80">
        <v>0</v>
      </c>
      <c r="AJ2103" s="80">
        <v>0</v>
      </c>
      <c r="AK2103" s="80">
        <v>0</v>
      </c>
      <c r="AL2103" s="80">
        <v>0</v>
      </c>
      <c r="AM2103" s="80">
        <v>0</v>
      </c>
      <c r="AN2103" s="80">
        <v>0</v>
      </c>
      <c r="AO2103" s="80">
        <v>0</v>
      </c>
    </row>
    <row r="2104" spans="1:41" s="80" customFormat="1">
      <c r="A2104" s="80">
        <v>50123</v>
      </c>
      <c r="B2104" s="80" t="s">
        <v>2369</v>
      </c>
      <c r="C2104" s="45" t="s">
        <v>3663</v>
      </c>
      <c r="D2104" s="80">
        <v>1</v>
      </c>
      <c r="E2104" s="80">
        <v>1</v>
      </c>
      <c r="F2104" s="80">
        <v>0</v>
      </c>
      <c r="G2104" s="80">
        <v>37</v>
      </c>
      <c r="H2104" s="80">
        <v>123</v>
      </c>
      <c r="I2104" s="80">
        <v>1</v>
      </c>
      <c r="J2104" s="80">
        <v>1</v>
      </c>
      <c r="K2104" s="80">
        <v>1000</v>
      </c>
      <c r="L2104" s="80">
        <v>0</v>
      </c>
      <c r="M2104" s="80">
        <v>0</v>
      </c>
      <c r="N2104" s="80">
        <v>0</v>
      </c>
      <c r="O2104" s="80">
        <v>0</v>
      </c>
      <c r="P2104" s="80">
        <v>0</v>
      </c>
      <c r="Q2104" s="80">
        <v>0</v>
      </c>
      <c r="R2104" s="80">
        <v>0</v>
      </c>
      <c r="S2104" s="80">
        <v>0</v>
      </c>
      <c r="T2104" s="80">
        <v>0</v>
      </c>
      <c r="U2104" s="80">
        <v>0</v>
      </c>
      <c r="V2104" s="80">
        <v>0</v>
      </c>
      <c r="W2104" s="80">
        <v>0</v>
      </c>
      <c r="X2104" s="80">
        <v>0</v>
      </c>
      <c r="Y2104" s="80">
        <v>0</v>
      </c>
      <c r="Z2104" s="80">
        <v>0</v>
      </c>
      <c r="AA2104" s="80">
        <v>0</v>
      </c>
      <c r="AB2104" s="80">
        <v>0</v>
      </c>
      <c r="AC2104" s="80">
        <v>0</v>
      </c>
      <c r="AD2104" s="80">
        <v>0</v>
      </c>
      <c r="AE2104" s="80">
        <v>0</v>
      </c>
      <c r="AF2104" s="80">
        <v>2</v>
      </c>
      <c r="AG2104" s="80">
        <v>2</v>
      </c>
      <c r="AH2104" s="80">
        <v>0</v>
      </c>
      <c r="AI2104" s="80">
        <v>0</v>
      </c>
      <c r="AJ2104" s="80">
        <v>0</v>
      </c>
      <c r="AK2104" s="80">
        <v>0</v>
      </c>
      <c r="AL2104" s="80">
        <v>0</v>
      </c>
      <c r="AM2104" s="80">
        <v>0</v>
      </c>
      <c r="AN2104" s="80">
        <v>0</v>
      </c>
      <c r="AO2104" s="80">
        <v>0</v>
      </c>
    </row>
    <row r="2105" spans="1:41" s="80" customFormat="1">
      <c r="A2105" s="80">
        <v>50124</v>
      </c>
      <c r="B2105" s="80" t="s">
        <v>2369</v>
      </c>
      <c r="C2105" s="45" t="s">
        <v>3664</v>
      </c>
      <c r="D2105" s="80">
        <v>1</v>
      </c>
      <c r="E2105" s="80">
        <v>1</v>
      </c>
      <c r="F2105" s="80">
        <v>0</v>
      </c>
      <c r="G2105" s="80">
        <v>37</v>
      </c>
      <c r="H2105" s="80">
        <v>124</v>
      </c>
      <c r="I2105" s="80">
        <v>1</v>
      </c>
      <c r="J2105" s="80">
        <v>1</v>
      </c>
      <c r="K2105" s="80">
        <v>1000</v>
      </c>
      <c r="L2105" s="80">
        <v>0</v>
      </c>
      <c r="M2105" s="80">
        <v>0</v>
      </c>
      <c r="N2105" s="80">
        <v>0</v>
      </c>
      <c r="O2105" s="80">
        <v>0</v>
      </c>
      <c r="P2105" s="80">
        <v>0</v>
      </c>
      <c r="Q2105" s="80">
        <v>0</v>
      </c>
      <c r="R2105" s="80">
        <v>0</v>
      </c>
      <c r="S2105" s="80">
        <v>0</v>
      </c>
      <c r="T2105" s="80">
        <v>0</v>
      </c>
      <c r="U2105" s="80">
        <v>0</v>
      </c>
      <c r="V2105" s="80">
        <v>0</v>
      </c>
      <c r="W2105" s="80">
        <v>0</v>
      </c>
      <c r="X2105" s="80">
        <v>0</v>
      </c>
      <c r="Y2105" s="80">
        <v>0</v>
      </c>
      <c r="Z2105" s="80">
        <v>0</v>
      </c>
      <c r="AA2105" s="80">
        <v>0</v>
      </c>
      <c r="AB2105" s="80">
        <v>0</v>
      </c>
      <c r="AC2105" s="80">
        <v>0</v>
      </c>
      <c r="AD2105" s="80">
        <v>0</v>
      </c>
      <c r="AE2105" s="80">
        <v>0</v>
      </c>
      <c r="AF2105" s="80">
        <v>2</v>
      </c>
      <c r="AG2105" s="80">
        <v>2</v>
      </c>
      <c r="AH2105" s="80">
        <v>0</v>
      </c>
      <c r="AI2105" s="80">
        <v>0</v>
      </c>
      <c r="AJ2105" s="80">
        <v>0</v>
      </c>
      <c r="AK2105" s="80">
        <v>0</v>
      </c>
      <c r="AL2105" s="80">
        <v>0</v>
      </c>
      <c r="AM2105" s="80">
        <v>0</v>
      </c>
      <c r="AN2105" s="80">
        <v>0</v>
      </c>
      <c r="AO2105" s="80">
        <v>0</v>
      </c>
    </row>
    <row r="2106" spans="1:41" s="80" customFormat="1">
      <c r="A2106" s="80">
        <v>50131</v>
      </c>
      <c r="B2106" s="80" t="s">
        <v>2370</v>
      </c>
      <c r="C2106" s="45" t="s">
        <v>3665</v>
      </c>
      <c r="D2106" s="80">
        <v>1</v>
      </c>
      <c r="E2106" s="80">
        <v>1</v>
      </c>
      <c r="F2106" s="80">
        <v>0</v>
      </c>
      <c r="G2106" s="80">
        <v>37</v>
      </c>
      <c r="H2106" s="80">
        <v>131</v>
      </c>
      <c r="I2106" s="80">
        <v>1</v>
      </c>
      <c r="J2106" s="80">
        <v>1</v>
      </c>
      <c r="K2106" s="80">
        <v>1000</v>
      </c>
      <c r="L2106" s="80">
        <v>0</v>
      </c>
      <c r="M2106" s="80">
        <v>0</v>
      </c>
      <c r="N2106" s="80">
        <v>0</v>
      </c>
      <c r="O2106" s="80">
        <v>0</v>
      </c>
      <c r="P2106" s="80">
        <v>0</v>
      </c>
      <c r="Q2106" s="80">
        <v>0</v>
      </c>
      <c r="R2106" s="80">
        <v>0</v>
      </c>
      <c r="S2106" s="80">
        <v>0</v>
      </c>
      <c r="T2106" s="80">
        <v>0</v>
      </c>
      <c r="U2106" s="80">
        <v>0</v>
      </c>
      <c r="V2106" s="80">
        <v>0</v>
      </c>
      <c r="W2106" s="80">
        <v>0</v>
      </c>
      <c r="X2106" s="80">
        <v>0</v>
      </c>
      <c r="Y2106" s="80">
        <v>0</v>
      </c>
      <c r="Z2106" s="80">
        <v>0</v>
      </c>
      <c r="AA2106" s="80">
        <v>0</v>
      </c>
      <c r="AB2106" s="80">
        <v>0</v>
      </c>
      <c r="AC2106" s="80">
        <v>0</v>
      </c>
      <c r="AD2106" s="80">
        <v>0</v>
      </c>
      <c r="AE2106" s="80">
        <v>0</v>
      </c>
      <c r="AF2106" s="80">
        <v>2</v>
      </c>
      <c r="AG2106" s="80">
        <v>2</v>
      </c>
      <c r="AH2106" s="80">
        <v>0</v>
      </c>
      <c r="AI2106" s="80">
        <v>0</v>
      </c>
      <c r="AJ2106" s="80">
        <v>0</v>
      </c>
      <c r="AK2106" s="80">
        <v>0</v>
      </c>
      <c r="AL2106" s="80">
        <v>0</v>
      </c>
      <c r="AM2106" s="80">
        <v>0</v>
      </c>
      <c r="AN2106" s="80">
        <v>0</v>
      </c>
      <c r="AO2106" s="80">
        <v>0</v>
      </c>
    </row>
    <row r="2107" spans="1:41" s="80" customFormat="1">
      <c r="A2107" s="80">
        <v>50132</v>
      </c>
      <c r="B2107" s="80" t="s">
        <v>2370</v>
      </c>
      <c r="C2107" s="45" t="s">
        <v>3666</v>
      </c>
      <c r="D2107" s="80">
        <v>1</v>
      </c>
      <c r="E2107" s="80">
        <v>1</v>
      </c>
      <c r="F2107" s="80">
        <v>0</v>
      </c>
      <c r="G2107" s="80">
        <v>37</v>
      </c>
      <c r="H2107" s="80">
        <v>132</v>
      </c>
      <c r="I2107" s="80">
        <v>1</v>
      </c>
      <c r="J2107" s="80">
        <v>1</v>
      </c>
      <c r="K2107" s="80">
        <v>1000</v>
      </c>
      <c r="L2107" s="80">
        <v>0</v>
      </c>
      <c r="M2107" s="80">
        <v>0</v>
      </c>
      <c r="N2107" s="80">
        <v>0</v>
      </c>
      <c r="O2107" s="80">
        <v>0</v>
      </c>
      <c r="P2107" s="80">
        <v>0</v>
      </c>
      <c r="Q2107" s="80">
        <v>0</v>
      </c>
      <c r="R2107" s="80">
        <v>0</v>
      </c>
      <c r="S2107" s="80">
        <v>0</v>
      </c>
      <c r="T2107" s="80">
        <v>0</v>
      </c>
      <c r="U2107" s="80">
        <v>0</v>
      </c>
      <c r="V2107" s="80">
        <v>0</v>
      </c>
      <c r="W2107" s="80">
        <v>0</v>
      </c>
      <c r="X2107" s="80">
        <v>0</v>
      </c>
      <c r="Y2107" s="80">
        <v>0</v>
      </c>
      <c r="Z2107" s="80">
        <v>0</v>
      </c>
      <c r="AA2107" s="80">
        <v>0</v>
      </c>
      <c r="AB2107" s="80">
        <v>0</v>
      </c>
      <c r="AC2107" s="80">
        <v>0</v>
      </c>
      <c r="AD2107" s="80">
        <v>0</v>
      </c>
      <c r="AE2107" s="80">
        <v>0</v>
      </c>
      <c r="AF2107" s="80">
        <v>2</v>
      </c>
      <c r="AG2107" s="80">
        <v>2</v>
      </c>
      <c r="AH2107" s="80">
        <v>0</v>
      </c>
      <c r="AI2107" s="80">
        <v>0</v>
      </c>
      <c r="AJ2107" s="80">
        <v>0</v>
      </c>
      <c r="AK2107" s="80">
        <v>0</v>
      </c>
      <c r="AL2107" s="80">
        <v>0</v>
      </c>
      <c r="AM2107" s="80">
        <v>0</v>
      </c>
      <c r="AN2107" s="80">
        <v>0</v>
      </c>
      <c r="AO2107" s="80">
        <v>0</v>
      </c>
    </row>
    <row r="2108" spans="1:41" s="80" customFormat="1">
      <c r="A2108" s="80">
        <v>50133</v>
      </c>
      <c r="B2108" s="80" t="s">
        <v>2370</v>
      </c>
      <c r="C2108" s="45" t="s">
        <v>3667</v>
      </c>
      <c r="D2108" s="80">
        <v>1</v>
      </c>
      <c r="E2108" s="80">
        <v>1</v>
      </c>
      <c r="F2108" s="80">
        <v>0</v>
      </c>
      <c r="G2108" s="80">
        <v>37</v>
      </c>
      <c r="H2108" s="80">
        <v>133</v>
      </c>
      <c r="I2108" s="80">
        <v>1</v>
      </c>
      <c r="J2108" s="80">
        <v>1</v>
      </c>
      <c r="K2108" s="80">
        <v>1000</v>
      </c>
      <c r="L2108" s="80">
        <v>0</v>
      </c>
      <c r="M2108" s="80">
        <v>0</v>
      </c>
      <c r="N2108" s="80">
        <v>0</v>
      </c>
      <c r="O2108" s="80">
        <v>0</v>
      </c>
      <c r="P2108" s="80">
        <v>0</v>
      </c>
      <c r="Q2108" s="80">
        <v>0</v>
      </c>
      <c r="R2108" s="80">
        <v>0</v>
      </c>
      <c r="S2108" s="80">
        <v>0</v>
      </c>
      <c r="T2108" s="80">
        <v>0</v>
      </c>
      <c r="U2108" s="80">
        <v>0</v>
      </c>
      <c r="V2108" s="80">
        <v>0</v>
      </c>
      <c r="W2108" s="80">
        <v>0</v>
      </c>
      <c r="X2108" s="80">
        <v>0</v>
      </c>
      <c r="Y2108" s="80">
        <v>0</v>
      </c>
      <c r="Z2108" s="80">
        <v>0</v>
      </c>
      <c r="AA2108" s="80">
        <v>0</v>
      </c>
      <c r="AB2108" s="80">
        <v>0</v>
      </c>
      <c r="AC2108" s="80">
        <v>0</v>
      </c>
      <c r="AD2108" s="80">
        <v>0</v>
      </c>
      <c r="AE2108" s="80">
        <v>0</v>
      </c>
      <c r="AF2108" s="80">
        <v>2</v>
      </c>
      <c r="AG2108" s="80">
        <v>2</v>
      </c>
      <c r="AH2108" s="80">
        <v>0</v>
      </c>
      <c r="AI2108" s="80">
        <v>0</v>
      </c>
      <c r="AJ2108" s="80">
        <v>0</v>
      </c>
      <c r="AK2108" s="80">
        <v>0</v>
      </c>
      <c r="AL2108" s="80">
        <v>0</v>
      </c>
      <c r="AM2108" s="80">
        <v>0</v>
      </c>
      <c r="AN2108" s="80">
        <v>0</v>
      </c>
      <c r="AO2108" s="80">
        <v>0</v>
      </c>
    </row>
    <row r="2109" spans="1:41" s="80" customFormat="1">
      <c r="A2109" s="80">
        <v>50134</v>
      </c>
      <c r="B2109" s="80" t="s">
        <v>2370</v>
      </c>
      <c r="C2109" s="45" t="s">
        <v>3668</v>
      </c>
      <c r="D2109" s="80">
        <v>1</v>
      </c>
      <c r="E2109" s="80">
        <v>1</v>
      </c>
      <c r="F2109" s="80">
        <v>0</v>
      </c>
      <c r="G2109" s="80">
        <v>37</v>
      </c>
      <c r="H2109" s="80">
        <v>134</v>
      </c>
      <c r="I2109" s="80">
        <v>1</v>
      </c>
      <c r="J2109" s="80">
        <v>1</v>
      </c>
      <c r="K2109" s="80">
        <v>1000</v>
      </c>
      <c r="L2109" s="80">
        <v>0</v>
      </c>
      <c r="M2109" s="80">
        <v>0</v>
      </c>
      <c r="N2109" s="80">
        <v>0</v>
      </c>
      <c r="O2109" s="80">
        <v>0</v>
      </c>
      <c r="P2109" s="80">
        <v>0</v>
      </c>
      <c r="Q2109" s="80">
        <v>0</v>
      </c>
      <c r="R2109" s="80">
        <v>0</v>
      </c>
      <c r="S2109" s="80">
        <v>0</v>
      </c>
      <c r="T2109" s="80">
        <v>0</v>
      </c>
      <c r="U2109" s="80">
        <v>0</v>
      </c>
      <c r="V2109" s="80">
        <v>0</v>
      </c>
      <c r="W2109" s="80">
        <v>0</v>
      </c>
      <c r="X2109" s="80">
        <v>0</v>
      </c>
      <c r="Y2109" s="80">
        <v>0</v>
      </c>
      <c r="Z2109" s="80">
        <v>0</v>
      </c>
      <c r="AA2109" s="80">
        <v>0</v>
      </c>
      <c r="AB2109" s="80">
        <v>0</v>
      </c>
      <c r="AC2109" s="80">
        <v>0</v>
      </c>
      <c r="AD2109" s="80">
        <v>0</v>
      </c>
      <c r="AE2109" s="80">
        <v>0</v>
      </c>
      <c r="AF2109" s="80">
        <v>2</v>
      </c>
      <c r="AG2109" s="80">
        <v>2</v>
      </c>
      <c r="AH2109" s="80">
        <v>0</v>
      </c>
      <c r="AI2109" s="80">
        <v>0</v>
      </c>
      <c r="AJ2109" s="80">
        <v>0</v>
      </c>
      <c r="AK2109" s="80">
        <v>0</v>
      </c>
      <c r="AL2109" s="80">
        <v>0</v>
      </c>
      <c r="AM2109" s="80">
        <v>0</v>
      </c>
      <c r="AN2109" s="80">
        <v>0</v>
      </c>
      <c r="AO2109" s="80">
        <v>0</v>
      </c>
    </row>
    <row r="2110" spans="1:41" s="80" customFormat="1">
      <c r="A2110" s="80">
        <v>50211</v>
      </c>
      <c r="B2110" s="80" t="s">
        <v>2371</v>
      </c>
      <c r="C2110" s="45" t="s">
        <v>3669</v>
      </c>
      <c r="D2110" s="80">
        <v>1</v>
      </c>
      <c r="E2110" s="80">
        <v>2</v>
      </c>
      <c r="F2110" s="80">
        <v>0</v>
      </c>
      <c r="G2110" s="80">
        <v>37</v>
      </c>
      <c r="H2110" s="80">
        <v>211</v>
      </c>
      <c r="I2110" s="80">
        <v>1</v>
      </c>
      <c r="J2110" s="80">
        <v>1</v>
      </c>
      <c r="K2110" s="80">
        <v>500</v>
      </c>
      <c r="L2110" s="80">
        <v>0</v>
      </c>
      <c r="M2110" s="80">
        <v>0</v>
      </c>
      <c r="N2110" s="80">
        <v>0</v>
      </c>
      <c r="O2110" s="80">
        <v>0</v>
      </c>
      <c r="P2110" s="80">
        <v>0</v>
      </c>
      <c r="Q2110" s="80">
        <v>0</v>
      </c>
      <c r="R2110" s="80">
        <v>0</v>
      </c>
      <c r="S2110" s="80">
        <v>0</v>
      </c>
      <c r="T2110" s="80">
        <v>0</v>
      </c>
      <c r="U2110" s="80">
        <v>0</v>
      </c>
      <c r="V2110" s="80">
        <v>0</v>
      </c>
      <c r="W2110" s="80">
        <v>0</v>
      </c>
      <c r="X2110" s="80">
        <v>0</v>
      </c>
      <c r="Y2110" s="80">
        <v>0</v>
      </c>
      <c r="Z2110" s="80">
        <v>0</v>
      </c>
      <c r="AA2110" s="80">
        <v>0</v>
      </c>
      <c r="AB2110" s="80">
        <v>0</v>
      </c>
      <c r="AC2110" s="80">
        <v>0</v>
      </c>
      <c r="AD2110" s="80">
        <v>0</v>
      </c>
      <c r="AE2110" s="80">
        <v>0</v>
      </c>
      <c r="AF2110" s="80">
        <v>2</v>
      </c>
      <c r="AG2110" s="80">
        <v>2</v>
      </c>
      <c r="AH2110" s="80">
        <v>0</v>
      </c>
      <c r="AI2110" s="80">
        <v>0</v>
      </c>
      <c r="AJ2110" s="80">
        <v>0</v>
      </c>
      <c r="AK2110" s="80">
        <v>0</v>
      </c>
      <c r="AL2110" s="80">
        <v>0</v>
      </c>
      <c r="AM2110" s="80">
        <v>0</v>
      </c>
      <c r="AN2110" s="80">
        <v>0</v>
      </c>
      <c r="AO2110" s="80">
        <v>0</v>
      </c>
    </row>
    <row r="2111" spans="1:41" s="80" customFormat="1">
      <c r="A2111" s="80">
        <v>50212</v>
      </c>
      <c r="B2111" s="80" t="s">
        <v>2371</v>
      </c>
      <c r="C2111" s="45" t="s">
        <v>3670</v>
      </c>
      <c r="D2111" s="80">
        <v>1</v>
      </c>
      <c r="E2111" s="80">
        <v>2</v>
      </c>
      <c r="F2111" s="80">
        <v>0</v>
      </c>
      <c r="G2111" s="80">
        <v>37</v>
      </c>
      <c r="H2111" s="80">
        <v>212</v>
      </c>
      <c r="I2111" s="80">
        <v>1</v>
      </c>
      <c r="J2111" s="80">
        <v>1</v>
      </c>
      <c r="K2111" s="80">
        <v>500</v>
      </c>
      <c r="L2111" s="80">
        <v>0</v>
      </c>
      <c r="M2111" s="80">
        <v>0</v>
      </c>
      <c r="N2111" s="80">
        <v>0</v>
      </c>
      <c r="O2111" s="80">
        <v>0</v>
      </c>
      <c r="P2111" s="80">
        <v>0</v>
      </c>
      <c r="Q2111" s="80">
        <v>0</v>
      </c>
      <c r="R2111" s="80">
        <v>0</v>
      </c>
      <c r="S2111" s="80">
        <v>0</v>
      </c>
      <c r="T2111" s="80">
        <v>0</v>
      </c>
      <c r="U2111" s="80">
        <v>0</v>
      </c>
      <c r="V2111" s="80">
        <v>0</v>
      </c>
      <c r="W2111" s="80">
        <v>0</v>
      </c>
      <c r="X2111" s="80">
        <v>0</v>
      </c>
      <c r="Y2111" s="80">
        <v>0</v>
      </c>
      <c r="Z2111" s="80">
        <v>0</v>
      </c>
      <c r="AA2111" s="80">
        <v>0</v>
      </c>
      <c r="AB2111" s="80">
        <v>0</v>
      </c>
      <c r="AC2111" s="80">
        <v>0</v>
      </c>
      <c r="AD2111" s="80">
        <v>0</v>
      </c>
      <c r="AE2111" s="80">
        <v>0</v>
      </c>
      <c r="AF2111" s="80">
        <v>2</v>
      </c>
      <c r="AG2111" s="80">
        <v>2</v>
      </c>
      <c r="AH2111" s="80">
        <v>0</v>
      </c>
      <c r="AI2111" s="80">
        <v>0</v>
      </c>
      <c r="AJ2111" s="80">
        <v>0</v>
      </c>
      <c r="AK2111" s="80">
        <v>0</v>
      </c>
      <c r="AL2111" s="80">
        <v>0</v>
      </c>
      <c r="AM2111" s="80">
        <v>0</v>
      </c>
      <c r="AN2111" s="80">
        <v>0</v>
      </c>
      <c r="AO2111" s="80">
        <v>0</v>
      </c>
    </row>
    <row r="2112" spans="1:41" s="80" customFormat="1">
      <c r="A2112" s="80">
        <v>50213</v>
      </c>
      <c r="B2112" s="80" t="s">
        <v>2371</v>
      </c>
      <c r="C2112" s="45" t="s">
        <v>3671</v>
      </c>
      <c r="D2112" s="80">
        <v>1</v>
      </c>
      <c r="E2112" s="80">
        <v>2</v>
      </c>
      <c r="F2112" s="80">
        <v>0</v>
      </c>
      <c r="G2112" s="80">
        <v>37</v>
      </c>
      <c r="H2112" s="80">
        <v>213</v>
      </c>
      <c r="I2112" s="80">
        <v>1</v>
      </c>
      <c r="J2112" s="80">
        <v>1</v>
      </c>
      <c r="K2112" s="80">
        <v>500</v>
      </c>
      <c r="L2112" s="80">
        <v>0</v>
      </c>
      <c r="M2112" s="80">
        <v>0</v>
      </c>
      <c r="N2112" s="80">
        <v>0</v>
      </c>
      <c r="O2112" s="80">
        <v>0</v>
      </c>
      <c r="P2112" s="80">
        <v>0</v>
      </c>
      <c r="Q2112" s="80">
        <v>0</v>
      </c>
      <c r="R2112" s="80">
        <v>0</v>
      </c>
      <c r="S2112" s="80">
        <v>0</v>
      </c>
      <c r="T2112" s="80">
        <v>0</v>
      </c>
      <c r="U2112" s="80">
        <v>0</v>
      </c>
      <c r="V2112" s="80">
        <v>0</v>
      </c>
      <c r="W2112" s="80">
        <v>0</v>
      </c>
      <c r="X2112" s="80">
        <v>0</v>
      </c>
      <c r="Y2112" s="80">
        <v>0</v>
      </c>
      <c r="Z2112" s="80">
        <v>0</v>
      </c>
      <c r="AA2112" s="80">
        <v>0</v>
      </c>
      <c r="AB2112" s="80">
        <v>0</v>
      </c>
      <c r="AC2112" s="80">
        <v>0</v>
      </c>
      <c r="AD2112" s="80">
        <v>0</v>
      </c>
      <c r="AE2112" s="80">
        <v>0</v>
      </c>
      <c r="AF2112" s="80">
        <v>2</v>
      </c>
      <c r="AG2112" s="80">
        <v>2</v>
      </c>
      <c r="AH2112" s="80">
        <v>0</v>
      </c>
      <c r="AI2112" s="80">
        <v>0</v>
      </c>
      <c r="AJ2112" s="80">
        <v>0</v>
      </c>
      <c r="AK2112" s="80">
        <v>0</v>
      </c>
      <c r="AL2112" s="80">
        <v>0</v>
      </c>
      <c r="AM2112" s="80">
        <v>0</v>
      </c>
      <c r="AN2112" s="80">
        <v>0</v>
      </c>
      <c r="AO2112" s="80">
        <v>0</v>
      </c>
    </row>
    <row r="2113" spans="1:41" s="80" customFormat="1">
      <c r="A2113" s="80">
        <v>50214</v>
      </c>
      <c r="B2113" s="80" t="s">
        <v>2371</v>
      </c>
      <c r="C2113" s="45" t="s">
        <v>3672</v>
      </c>
      <c r="D2113" s="80">
        <v>1</v>
      </c>
      <c r="E2113" s="80">
        <v>2</v>
      </c>
      <c r="F2113" s="80">
        <v>0</v>
      </c>
      <c r="G2113" s="80">
        <v>37</v>
      </c>
      <c r="H2113" s="80">
        <v>214</v>
      </c>
      <c r="I2113" s="80">
        <v>1</v>
      </c>
      <c r="J2113" s="80">
        <v>1</v>
      </c>
      <c r="K2113" s="80">
        <v>500</v>
      </c>
      <c r="L2113" s="80">
        <v>0</v>
      </c>
      <c r="M2113" s="80">
        <v>0</v>
      </c>
      <c r="N2113" s="80">
        <v>0</v>
      </c>
      <c r="O2113" s="80">
        <v>0</v>
      </c>
      <c r="P2113" s="80">
        <v>0</v>
      </c>
      <c r="Q2113" s="80">
        <v>0</v>
      </c>
      <c r="R2113" s="80">
        <v>0</v>
      </c>
      <c r="S2113" s="80">
        <v>0</v>
      </c>
      <c r="T2113" s="80">
        <v>0</v>
      </c>
      <c r="U2113" s="80">
        <v>0</v>
      </c>
      <c r="V2113" s="80">
        <v>0</v>
      </c>
      <c r="W2113" s="80">
        <v>0</v>
      </c>
      <c r="X2113" s="80">
        <v>0</v>
      </c>
      <c r="Y2113" s="80">
        <v>0</v>
      </c>
      <c r="Z2113" s="80">
        <v>0</v>
      </c>
      <c r="AA2113" s="80">
        <v>0</v>
      </c>
      <c r="AB2113" s="80">
        <v>0</v>
      </c>
      <c r="AC2113" s="80">
        <v>0</v>
      </c>
      <c r="AD2113" s="80">
        <v>0</v>
      </c>
      <c r="AE2113" s="80">
        <v>0</v>
      </c>
      <c r="AF2113" s="80">
        <v>2</v>
      </c>
      <c r="AG2113" s="80">
        <v>2</v>
      </c>
      <c r="AH2113" s="80">
        <v>0</v>
      </c>
      <c r="AI2113" s="80">
        <v>0</v>
      </c>
      <c r="AJ2113" s="80">
        <v>0</v>
      </c>
      <c r="AK2113" s="80">
        <v>0</v>
      </c>
      <c r="AL2113" s="80">
        <v>0</v>
      </c>
      <c r="AM2113" s="80">
        <v>0</v>
      </c>
      <c r="AN2113" s="80">
        <v>0</v>
      </c>
      <c r="AO2113" s="80">
        <v>0</v>
      </c>
    </row>
    <row r="2114" spans="1:41" s="80" customFormat="1">
      <c r="A2114" s="80">
        <v>50221</v>
      </c>
      <c r="B2114" s="80" t="s">
        <v>2372</v>
      </c>
      <c r="C2114" s="45" t="s">
        <v>3673</v>
      </c>
      <c r="D2114" s="80">
        <v>1</v>
      </c>
      <c r="E2114" s="80">
        <v>2</v>
      </c>
      <c r="F2114" s="80">
        <v>0</v>
      </c>
      <c r="G2114" s="80">
        <v>37</v>
      </c>
      <c r="H2114" s="80">
        <v>221</v>
      </c>
      <c r="I2114" s="80">
        <v>1</v>
      </c>
      <c r="J2114" s="80">
        <v>1</v>
      </c>
      <c r="K2114" s="80">
        <v>500</v>
      </c>
      <c r="L2114" s="80">
        <v>0</v>
      </c>
      <c r="M2114" s="80">
        <v>0</v>
      </c>
      <c r="N2114" s="80">
        <v>0</v>
      </c>
      <c r="O2114" s="80">
        <v>0</v>
      </c>
      <c r="P2114" s="80">
        <v>0</v>
      </c>
      <c r="Q2114" s="80">
        <v>0</v>
      </c>
      <c r="R2114" s="80">
        <v>0</v>
      </c>
      <c r="S2114" s="80">
        <v>0</v>
      </c>
      <c r="T2114" s="80">
        <v>0</v>
      </c>
      <c r="U2114" s="80">
        <v>0</v>
      </c>
      <c r="V2114" s="80">
        <v>0</v>
      </c>
      <c r="W2114" s="80">
        <v>0</v>
      </c>
      <c r="X2114" s="80">
        <v>0</v>
      </c>
      <c r="Y2114" s="80">
        <v>0</v>
      </c>
      <c r="Z2114" s="80">
        <v>0</v>
      </c>
      <c r="AA2114" s="80">
        <v>0</v>
      </c>
      <c r="AB2114" s="80">
        <v>0</v>
      </c>
      <c r="AC2114" s="80">
        <v>0</v>
      </c>
      <c r="AD2114" s="80">
        <v>0</v>
      </c>
      <c r="AE2114" s="80">
        <v>0</v>
      </c>
      <c r="AF2114" s="80">
        <v>2</v>
      </c>
      <c r="AG2114" s="80">
        <v>2</v>
      </c>
      <c r="AH2114" s="80">
        <v>0</v>
      </c>
      <c r="AI2114" s="80">
        <v>0</v>
      </c>
      <c r="AJ2114" s="80">
        <v>0</v>
      </c>
      <c r="AK2114" s="80">
        <v>0</v>
      </c>
      <c r="AL2114" s="80">
        <v>0</v>
      </c>
      <c r="AM2114" s="80">
        <v>0</v>
      </c>
      <c r="AN2114" s="80">
        <v>0</v>
      </c>
      <c r="AO2114" s="80">
        <v>0</v>
      </c>
    </row>
    <row r="2115" spans="1:41" s="80" customFormat="1">
      <c r="A2115" s="80">
        <v>50222</v>
      </c>
      <c r="B2115" s="80" t="s">
        <v>2372</v>
      </c>
      <c r="C2115" s="45" t="s">
        <v>3674</v>
      </c>
      <c r="D2115" s="80">
        <v>1</v>
      </c>
      <c r="E2115" s="80">
        <v>2</v>
      </c>
      <c r="F2115" s="80">
        <v>0</v>
      </c>
      <c r="G2115" s="80">
        <v>37</v>
      </c>
      <c r="H2115" s="80">
        <v>222</v>
      </c>
      <c r="I2115" s="80">
        <v>1</v>
      </c>
      <c r="J2115" s="80">
        <v>1</v>
      </c>
      <c r="K2115" s="80">
        <v>500</v>
      </c>
      <c r="L2115" s="80">
        <v>0</v>
      </c>
      <c r="M2115" s="80">
        <v>0</v>
      </c>
      <c r="N2115" s="80">
        <v>0</v>
      </c>
      <c r="O2115" s="80">
        <v>0</v>
      </c>
      <c r="P2115" s="80">
        <v>0</v>
      </c>
      <c r="Q2115" s="80">
        <v>0</v>
      </c>
      <c r="R2115" s="80">
        <v>0</v>
      </c>
      <c r="S2115" s="80">
        <v>0</v>
      </c>
      <c r="T2115" s="80">
        <v>0</v>
      </c>
      <c r="U2115" s="80">
        <v>0</v>
      </c>
      <c r="V2115" s="80">
        <v>0</v>
      </c>
      <c r="W2115" s="80">
        <v>0</v>
      </c>
      <c r="X2115" s="80">
        <v>0</v>
      </c>
      <c r="Y2115" s="80">
        <v>0</v>
      </c>
      <c r="Z2115" s="80">
        <v>0</v>
      </c>
      <c r="AA2115" s="80">
        <v>0</v>
      </c>
      <c r="AB2115" s="80">
        <v>0</v>
      </c>
      <c r="AC2115" s="80">
        <v>0</v>
      </c>
      <c r="AD2115" s="80">
        <v>0</v>
      </c>
      <c r="AE2115" s="80">
        <v>0</v>
      </c>
      <c r="AF2115" s="80">
        <v>2</v>
      </c>
      <c r="AG2115" s="80">
        <v>2</v>
      </c>
      <c r="AH2115" s="80">
        <v>0</v>
      </c>
      <c r="AI2115" s="80">
        <v>0</v>
      </c>
      <c r="AJ2115" s="80">
        <v>0</v>
      </c>
      <c r="AK2115" s="80">
        <v>0</v>
      </c>
      <c r="AL2115" s="80">
        <v>0</v>
      </c>
      <c r="AM2115" s="80">
        <v>0</v>
      </c>
      <c r="AN2115" s="80">
        <v>0</v>
      </c>
      <c r="AO2115" s="80">
        <v>0</v>
      </c>
    </row>
    <row r="2116" spans="1:41" s="80" customFormat="1">
      <c r="A2116" s="80">
        <v>50223</v>
      </c>
      <c r="B2116" s="80" t="s">
        <v>2372</v>
      </c>
      <c r="C2116" s="45" t="s">
        <v>3675</v>
      </c>
      <c r="D2116" s="80">
        <v>1</v>
      </c>
      <c r="E2116" s="80">
        <v>2</v>
      </c>
      <c r="F2116" s="80">
        <v>0</v>
      </c>
      <c r="G2116" s="80">
        <v>37</v>
      </c>
      <c r="H2116" s="80">
        <v>223</v>
      </c>
      <c r="I2116" s="80">
        <v>1</v>
      </c>
      <c r="J2116" s="80">
        <v>1</v>
      </c>
      <c r="K2116" s="80">
        <v>500</v>
      </c>
      <c r="L2116" s="80">
        <v>0</v>
      </c>
      <c r="M2116" s="80">
        <v>0</v>
      </c>
      <c r="N2116" s="80">
        <v>0</v>
      </c>
      <c r="O2116" s="80">
        <v>0</v>
      </c>
      <c r="P2116" s="80">
        <v>0</v>
      </c>
      <c r="Q2116" s="80">
        <v>0</v>
      </c>
      <c r="R2116" s="80">
        <v>0</v>
      </c>
      <c r="S2116" s="80">
        <v>0</v>
      </c>
      <c r="T2116" s="80">
        <v>0</v>
      </c>
      <c r="U2116" s="80">
        <v>0</v>
      </c>
      <c r="V2116" s="80">
        <v>0</v>
      </c>
      <c r="W2116" s="80">
        <v>0</v>
      </c>
      <c r="X2116" s="80">
        <v>0</v>
      </c>
      <c r="Y2116" s="80">
        <v>0</v>
      </c>
      <c r="Z2116" s="80">
        <v>0</v>
      </c>
      <c r="AA2116" s="80">
        <v>0</v>
      </c>
      <c r="AB2116" s="80">
        <v>0</v>
      </c>
      <c r="AC2116" s="80">
        <v>0</v>
      </c>
      <c r="AD2116" s="80">
        <v>0</v>
      </c>
      <c r="AE2116" s="80">
        <v>0</v>
      </c>
      <c r="AF2116" s="80">
        <v>2</v>
      </c>
      <c r="AG2116" s="80">
        <v>2</v>
      </c>
      <c r="AH2116" s="80">
        <v>0</v>
      </c>
      <c r="AI2116" s="80">
        <v>0</v>
      </c>
      <c r="AJ2116" s="80">
        <v>0</v>
      </c>
      <c r="AK2116" s="80">
        <v>0</v>
      </c>
      <c r="AL2116" s="80">
        <v>0</v>
      </c>
      <c r="AM2116" s="80">
        <v>0</v>
      </c>
      <c r="AN2116" s="80">
        <v>0</v>
      </c>
      <c r="AO2116" s="80">
        <v>0</v>
      </c>
    </row>
    <row r="2117" spans="1:41" s="80" customFormat="1">
      <c r="A2117" s="80">
        <v>50224</v>
      </c>
      <c r="B2117" s="80" t="s">
        <v>2372</v>
      </c>
      <c r="C2117" s="45" t="s">
        <v>3676</v>
      </c>
      <c r="D2117" s="80">
        <v>1</v>
      </c>
      <c r="E2117" s="80">
        <v>2</v>
      </c>
      <c r="F2117" s="80">
        <v>0</v>
      </c>
      <c r="G2117" s="80">
        <v>37</v>
      </c>
      <c r="H2117" s="80">
        <v>224</v>
      </c>
      <c r="I2117" s="80">
        <v>1</v>
      </c>
      <c r="J2117" s="80">
        <v>1</v>
      </c>
      <c r="K2117" s="80">
        <v>500</v>
      </c>
      <c r="L2117" s="80">
        <v>0</v>
      </c>
      <c r="M2117" s="80">
        <v>0</v>
      </c>
      <c r="N2117" s="80">
        <v>0</v>
      </c>
      <c r="O2117" s="80">
        <v>0</v>
      </c>
      <c r="P2117" s="80">
        <v>0</v>
      </c>
      <c r="Q2117" s="80">
        <v>0</v>
      </c>
      <c r="R2117" s="80">
        <v>0</v>
      </c>
      <c r="S2117" s="80">
        <v>0</v>
      </c>
      <c r="T2117" s="80">
        <v>0</v>
      </c>
      <c r="U2117" s="80">
        <v>0</v>
      </c>
      <c r="V2117" s="80">
        <v>0</v>
      </c>
      <c r="W2117" s="80">
        <v>0</v>
      </c>
      <c r="X2117" s="80">
        <v>0</v>
      </c>
      <c r="Y2117" s="80">
        <v>0</v>
      </c>
      <c r="Z2117" s="80">
        <v>0</v>
      </c>
      <c r="AA2117" s="80">
        <v>0</v>
      </c>
      <c r="AB2117" s="80">
        <v>0</v>
      </c>
      <c r="AC2117" s="80">
        <v>0</v>
      </c>
      <c r="AD2117" s="80">
        <v>0</v>
      </c>
      <c r="AE2117" s="80">
        <v>0</v>
      </c>
      <c r="AF2117" s="80">
        <v>2</v>
      </c>
      <c r="AG2117" s="80">
        <v>2</v>
      </c>
      <c r="AH2117" s="80">
        <v>0</v>
      </c>
      <c r="AI2117" s="80">
        <v>0</v>
      </c>
      <c r="AJ2117" s="80">
        <v>0</v>
      </c>
      <c r="AK2117" s="80">
        <v>0</v>
      </c>
      <c r="AL2117" s="80">
        <v>0</v>
      </c>
      <c r="AM2117" s="80">
        <v>0</v>
      </c>
      <c r="AN2117" s="80">
        <v>0</v>
      </c>
      <c r="AO2117" s="80">
        <v>0</v>
      </c>
    </row>
    <row r="2118" spans="1:41" s="80" customFormat="1">
      <c r="A2118" s="80">
        <v>50231</v>
      </c>
      <c r="B2118" s="80" t="s">
        <v>2373</v>
      </c>
      <c r="C2118" s="45" t="s">
        <v>3677</v>
      </c>
      <c r="D2118" s="80">
        <v>1</v>
      </c>
      <c r="E2118" s="80">
        <v>2</v>
      </c>
      <c r="F2118" s="80">
        <v>0</v>
      </c>
      <c r="G2118" s="80">
        <v>37</v>
      </c>
      <c r="H2118" s="80">
        <v>231</v>
      </c>
      <c r="I2118" s="80">
        <v>1</v>
      </c>
      <c r="J2118" s="80">
        <v>1</v>
      </c>
      <c r="K2118" s="80">
        <v>500</v>
      </c>
      <c r="L2118" s="80">
        <v>0</v>
      </c>
      <c r="M2118" s="80">
        <v>0</v>
      </c>
      <c r="N2118" s="80">
        <v>0</v>
      </c>
      <c r="O2118" s="80">
        <v>0</v>
      </c>
      <c r="P2118" s="80">
        <v>0</v>
      </c>
      <c r="Q2118" s="80">
        <v>0</v>
      </c>
      <c r="R2118" s="80">
        <v>0</v>
      </c>
      <c r="S2118" s="80">
        <v>0</v>
      </c>
      <c r="T2118" s="80">
        <v>0</v>
      </c>
      <c r="U2118" s="80">
        <v>0</v>
      </c>
      <c r="V2118" s="80">
        <v>0</v>
      </c>
      <c r="W2118" s="80">
        <v>0</v>
      </c>
      <c r="X2118" s="80">
        <v>0</v>
      </c>
      <c r="Y2118" s="80">
        <v>0</v>
      </c>
      <c r="Z2118" s="80">
        <v>0</v>
      </c>
      <c r="AA2118" s="80">
        <v>0</v>
      </c>
      <c r="AB2118" s="80">
        <v>0</v>
      </c>
      <c r="AC2118" s="80">
        <v>0</v>
      </c>
      <c r="AD2118" s="80">
        <v>0</v>
      </c>
      <c r="AE2118" s="80">
        <v>0</v>
      </c>
      <c r="AF2118" s="80">
        <v>2</v>
      </c>
      <c r="AG2118" s="80">
        <v>2</v>
      </c>
      <c r="AH2118" s="80">
        <v>0</v>
      </c>
      <c r="AI2118" s="80">
        <v>0</v>
      </c>
      <c r="AJ2118" s="80">
        <v>0</v>
      </c>
      <c r="AK2118" s="80">
        <v>0</v>
      </c>
      <c r="AL2118" s="80">
        <v>0</v>
      </c>
      <c r="AM2118" s="80">
        <v>0</v>
      </c>
      <c r="AN2118" s="80">
        <v>0</v>
      </c>
      <c r="AO2118" s="80">
        <v>0</v>
      </c>
    </row>
    <row r="2119" spans="1:41" s="80" customFormat="1">
      <c r="A2119" s="80">
        <v>50232</v>
      </c>
      <c r="B2119" s="80" t="s">
        <v>2373</v>
      </c>
      <c r="C2119" s="45" t="s">
        <v>3678</v>
      </c>
      <c r="D2119" s="80">
        <v>1</v>
      </c>
      <c r="E2119" s="80">
        <v>2</v>
      </c>
      <c r="F2119" s="80">
        <v>0</v>
      </c>
      <c r="G2119" s="80">
        <v>37</v>
      </c>
      <c r="H2119" s="80">
        <v>232</v>
      </c>
      <c r="I2119" s="80">
        <v>1</v>
      </c>
      <c r="J2119" s="80">
        <v>1</v>
      </c>
      <c r="K2119" s="80">
        <v>500</v>
      </c>
      <c r="L2119" s="80">
        <v>0</v>
      </c>
      <c r="M2119" s="80">
        <v>0</v>
      </c>
      <c r="N2119" s="80">
        <v>0</v>
      </c>
      <c r="O2119" s="80">
        <v>0</v>
      </c>
      <c r="P2119" s="80">
        <v>0</v>
      </c>
      <c r="Q2119" s="80">
        <v>0</v>
      </c>
      <c r="R2119" s="80">
        <v>0</v>
      </c>
      <c r="S2119" s="80">
        <v>0</v>
      </c>
      <c r="T2119" s="80">
        <v>0</v>
      </c>
      <c r="U2119" s="80">
        <v>0</v>
      </c>
      <c r="V2119" s="80">
        <v>0</v>
      </c>
      <c r="W2119" s="80">
        <v>0</v>
      </c>
      <c r="X2119" s="80">
        <v>0</v>
      </c>
      <c r="Y2119" s="80">
        <v>0</v>
      </c>
      <c r="Z2119" s="80">
        <v>0</v>
      </c>
      <c r="AA2119" s="80">
        <v>0</v>
      </c>
      <c r="AB2119" s="80">
        <v>0</v>
      </c>
      <c r="AC2119" s="80">
        <v>0</v>
      </c>
      <c r="AD2119" s="80">
        <v>0</v>
      </c>
      <c r="AE2119" s="80">
        <v>0</v>
      </c>
      <c r="AF2119" s="80">
        <v>2</v>
      </c>
      <c r="AG2119" s="80">
        <v>2</v>
      </c>
      <c r="AH2119" s="80">
        <v>0</v>
      </c>
      <c r="AI2119" s="80">
        <v>0</v>
      </c>
      <c r="AJ2119" s="80">
        <v>0</v>
      </c>
      <c r="AK2119" s="80">
        <v>0</v>
      </c>
      <c r="AL2119" s="80">
        <v>0</v>
      </c>
      <c r="AM2119" s="80">
        <v>0</v>
      </c>
      <c r="AN2119" s="80">
        <v>0</v>
      </c>
      <c r="AO2119" s="80">
        <v>0</v>
      </c>
    </row>
    <row r="2120" spans="1:41" s="80" customFormat="1">
      <c r="A2120" s="80">
        <v>50233</v>
      </c>
      <c r="B2120" s="80" t="s">
        <v>2373</v>
      </c>
      <c r="C2120" s="45" t="s">
        <v>3679</v>
      </c>
      <c r="D2120" s="80">
        <v>1</v>
      </c>
      <c r="E2120" s="80">
        <v>2</v>
      </c>
      <c r="F2120" s="80">
        <v>0</v>
      </c>
      <c r="G2120" s="80">
        <v>37</v>
      </c>
      <c r="H2120" s="80">
        <v>233</v>
      </c>
      <c r="I2120" s="80">
        <v>1</v>
      </c>
      <c r="J2120" s="80">
        <v>1</v>
      </c>
      <c r="K2120" s="80">
        <v>500</v>
      </c>
      <c r="L2120" s="80">
        <v>0</v>
      </c>
      <c r="M2120" s="80">
        <v>0</v>
      </c>
      <c r="N2120" s="80">
        <v>0</v>
      </c>
      <c r="O2120" s="80">
        <v>0</v>
      </c>
      <c r="P2120" s="80">
        <v>0</v>
      </c>
      <c r="Q2120" s="80">
        <v>0</v>
      </c>
      <c r="R2120" s="80">
        <v>0</v>
      </c>
      <c r="S2120" s="80">
        <v>0</v>
      </c>
      <c r="T2120" s="80">
        <v>0</v>
      </c>
      <c r="U2120" s="80">
        <v>0</v>
      </c>
      <c r="V2120" s="80">
        <v>0</v>
      </c>
      <c r="W2120" s="80">
        <v>0</v>
      </c>
      <c r="X2120" s="80">
        <v>0</v>
      </c>
      <c r="Y2120" s="80">
        <v>0</v>
      </c>
      <c r="Z2120" s="80">
        <v>0</v>
      </c>
      <c r="AA2120" s="80">
        <v>0</v>
      </c>
      <c r="AB2120" s="80">
        <v>0</v>
      </c>
      <c r="AC2120" s="80">
        <v>0</v>
      </c>
      <c r="AD2120" s="80">
        <v>0</v>
      </c>
      <c r="AE2120" s="80">
        <v>0</v>
      </c>
      <c r="AF2120" s="80">
        <v>2</v>
      </c>
      <c r="AG2120" s="80">
        <v>2</v>
      </c>
      <c r="AH2120" s="80">
        <v>0</v>
      </c>
      <c r="AI2120" s="80">
        <v>0</v>
      </c>
      <c r="AJ2120" s="80">
        <v>0</v>
      </c>
      <c r="AK2120" s="80">
        <v>0</v>
      </c>
      <c r="AL2120" s="80">
        <v>0</v>
      </c>
      <c r="AM2120" s="80">
        <v>0</v>
      </c>
      <c r="AN2120" s="80">
        <v>0</v>
      </c>
      <c r="AO2120" s="80">
        <v>0</v>
      </c>
    </row>
    <row r="2121" spans="1:41" s="80" customFormat="1">
      <c r="A2121" s="80">
        <v>50234</v>
      </c>
      <c r="B2121" s="80" t="s">
        <v>2373</v>
      </c>
      <c r="C2121" s="45" t="s">
        <v>3680</v>
      </c>
      <c r="D2121" s="80">
        <v>1</v>
      </c>
      <c r="E2121" s="80">
        <v>2</v>
      </c>
      <c r="F2121" s="80">
        <v>0</v>
      </c>
      <c r="G2121" s="80">
        <v>37</v>
      </c>
      <c r="H2121" s="80">
        <v>234</v>
      </c>
      <c r="I2121" s="80">
        <v>1</v>
      </c>
      <c r="J2121" s="80">
        <v>1</v>
      </c>
      <c r="K2121" s="80">
        <v>500</v>
      </c>
      <c r="L2121" s="80">
        <v>0</v>
      </c>
      <c r="M2121" s="80">
        <v>0</v>
      </c>
      <c r="N2121" s="80">
        <v>0</v>
      </c>
      <c r="O2121" s="80">
        <v>0</v>
      </c>
      <c r="P2121" s="80">
        <v>0</v>
      </c>
      <c r="Q2121" s="80">
        <v>0</v>
      </c>
      <c r="R2121" s="80">
        <v>0</v>
      </c>
      <c r="S2121" s="80">
        <v>0</v>
      </c>
      <c r="T2121" s="80">
        <v>0</v>
      </c>
      <c r="U2121" s="80">
        <v>0</v>
      </c>
      <c r="V2121" s="80">
        <v>0</v>
      </c>
      <c r="W2121" s="80">
        <v>0</v>
      </c>
      <c r="X2121" s="80">
        <v>0</v>
      </c>
      <c r="Y2121" s="80">
        <v>0</v>
      </c>
      <c r="Z2121" s="80">
        <v>0</v>
      </c>
      <c r="AA2121" s="80">
        <v>0</v>
      </c>
      <c r="AB2121" s="80">
        <v>0</v>
      </c>
      <c r="AC2121" s="80">
        <v>0</v>
      </c>
      <c r="AD2121" s="80">
        <v>0</v>
      </c>
      <c r="AE2121" s="80">
        <v>0</v>
      </c>
      <c r="AF2121" s="80">
        <v>2</v>
      </c>
      <c r="AG2121" s="80">
        <v>2</v>
      </c>
      <c r="AH2121" s="80">
        <v>0</v>
      </c>
      <c r="AI2121" s="80">
        <v>0</v>
      </c>
      <c r="AJ2121" s="80">
        <v>0</v>
      </c>
      <c r="AK2121" s="80">
        <v>0</v>
      </c>
      <c r="AL2121" s="80">
        <v>0</v>
      </c>
      <c r="AM2121" s="80">
        <v>0</v>
      </c>
      <c r="AN2121" s="80">
        <v>0</v>
      </c>
      <c r="AO2121" s="80">
        <v>0</v>
      </c>
    </row>
    <row r="2122" spans="1:41" s="79" customFormat="1">
      <c r="A2122" s="79">
        <v>50311</v>
      </c>
      <c r="B2122" s="79" t="s">
        <v>2374</v>
      </c>
      <c r="C2122" s="45" t="s">
        <v>3681</v>
      </c>
      <c r="D2122" s="79">
        <v>1</v>
      </c>
      <c r="E2122" s="79">
        <v>3</v>
      </c>
      <c r="F2122" s="79">
        <v>0</v>
      </c>
      <c r="G2122" s="79">
        <v>37</v>
      </c>
      <c r="H2122" s="79">
        <v>311</v>
      </c>
      <c r="I2122" s="79">
        <v>1</v>
      </c>
      <c r="J2122" s="79">
        <v>1</v>
      </c>
      <c r="K2122" s="79">
        <v>180</v>
      </c>
      <c r="L2122" s="79">
        <v>0</v>
      </c>
      <c r="M2122" s="79">
        <v>0</v>
      </c>
      <c r="N2122" s="79">
        <v>0</v>
      </c>
      <c r="O2122" s="79">
        <v>0</v>
      </c>
      <c r="P2122" s="79">
        <v>820</v>
      </c>
      <c r="Q2122" s="79">
        <v>0</v>
      </c>
      <c r="R2122" s="79">
        <v>0</v>
      </c>
      <c r="S2122" s="79">
        <v>0</v>
      </c>
      <c r="T2122" s="79">
        <v>0</v>
      </c>
      <c r="U2122" s="79">
        <v>0</v>
      </c>
      <c r="V2122" s="79">
        <v>0</v>
      </c>
      <c r="W2122" s="79">
        <v>0</v>
      </c>
      <c r="X2122" s="79">
        <v>0</v>
      </c>
      <c r="Y2122" s="79">
        <v>0</v>
      </c>
      <c r="Z2122" s="79">
        <v>0</v>
      </c>
      <c r="AA2122" s="79">
        <v>0</v>
      </c>
      <c r="AB2122" s="79">
        <v>0</v>
      </c>
      <c r="AC2122" s="79">
        <v>0</v>
      </c>
      <c r="AD2122" s="79">
        <v>0</v>
      </c>
      <c r="AE2122" s="79">
        <v>0</v>
      </c>
      <c r="AF2122" s="79">
        <v>2</v>
      </c>
      <c r="AG2122" s="79">
        <v>2</v>
      </c>
      <c r="AH2122" s="79">
        <v>0</v>
      </c>
      <c r="AI2122" s="79">
        <v>0</v>
      </c>
      <c r="AJ2122" s="79">
        <v>0</v>
      </c>
      <c r="AK2122" s="79">
        <v>0</v>
      </c>
      <c r="AL2122" s="79">
        <v>0</v>
      </c>
      <c r="AM2122" s="79">
        <v>0</v>
      </c>
      <c r="AN2122" s="79">
        <v>0</v>
      </c>
      <c r="AO2122" s="79">
        <v>0</v>
      </c>
    </row>
    <row r="2123" spans="1:41" s="79" customFormat="1">
      <c r="A2123" s="79">
        <v>50312</v>
      </c>
      <c r="B2123" s="79" t="s">
        <v>2374</v>
      </c>
      <c r="C2123" s="45" t="s">
        <v>3682</v>
      </c>
      <c r="D2123" s="79">
        <v>1</v>
      </c>
      <c r="E2123" s="79">
        <v>3</v>
      </c>
      <c r="F2123" s="79">
        <v>0</v>
      </c>
      <c r="G2123" s="79">
        <v>37</v>
      </c>
      <c r="H2123" s="79">
        <v>312</v>
      </c>
      <c r="I2123" s="79">
        <v>1</v>
      </c>
      <c r="J2123" s="79">
        <v>1</v>
      </c>
      <c r="K2123" s="79">
        <v>180</v>
      </c>
      <c r="L2123" s="79">
        <v>0</v>
      </c>
      <c r="M2123" s="79">
        <v>0</v>
      </c>
      <c r="N2123" s="79">
        <v>0</v>
      </c>
      <c r="O2123" s="79">
        <v>0</v>
      </c>
      <c r="P2123" s="79">
        <v>820</v>
      </c>
      <c r="Q2123" s="79">
        <v>0</v>
      </c>
      <c r="R2123" s="79">
        <v>0</v>
      </c>
      <c r="S2123" s="79">
        <v>0</v>
      </c>
      <c r="T2123" s="79">
        <v>0</v>
      </c>
      <c r="U2123" s="79">
        <v>0</v>
      </c>
      <c r="V2123" s="79">
        <v>0</v>
      </c>
      <c r="W2123" s="79">
        <v>0</v>
      </c>
      <c r="X2123" s="79">
        <v>0</v>
      </c>
      <c r="Y2123" s="79">
        <v>0</v>
      </c>
      <c r="Z2123" s="79">
        <v>0</v>
      </c>
      <c r="AA2123" s="79">
        <v>0</v>
      </c>
      <c r="AB2123" s="79">
        <v>0</v>
      </c>
      <c r="AC2123" s="79">
        <v>0</v>
      </c>
      <c r="AD2123" s="79">
        <v>0</v>
      </c>
      <c r="AE2123" s="79">
        <v>0</v>
      </c>
      <c r="AF2123" s="79">
        <v>2</v>
      </c>
      <c r="AG2123" s="79">
        <v>2</v>
      </c>
      <c r="AH2123" s="79">
        <v>0</v>
      </c>
      <c r="AI2123" s="79">
        <v>0</v>
      </c>
      <c r="AJ2123" s="79">
        <v>0</v>
      </c>
      <c r="AK2123" s="79">
        <v>0</v>
      </c>
      <c r="AL2123" s="79">
        <v>0</v>
      </c>
      <c r="AM2123" s="79">
        <v>0</v>
      </c>
      <c r="AN2123" s="79">
        <v>0</v>
      </c>
      <c r="AO2123" s="79">
        <v>0</v>
      </c>
    </row>
    <row r="2124" spans="1:41" s="79" customFormat="1">
      <c r="A2124" s="79">
        <v>50313</v>
      </c>
      <c r="B2124" s="79" t="s">
        <v>2374</v>
      </c>
      <c r="C2124" s="45" t="s">
        <v>3683</v>
      </c>
      <c r="D2124" s="79">
        <v>1</v>
      </c>
      <c r="E2124" s="79">
        <v>3</v>
      </c>
      <c r="F2124" s="79">
        <v>0</v>
      </c>
      <c r="G2124" s="79">
        <v>37</v>
      </c>
      <c r="H2124" s="79">
        <v>313</v>
      </c>
      <c r="I2124" s="79">
        <v>1</v>
      </c>
      <c r="J2124" s="79">
        <v>1</v>
      </c>
      <c r="K2124" s="79">
        <v>180</v>
      </c>
      <c r="L2124" s="79">
        <v>0</v>
      </c>
      <c r="M2124" s="79">
        <v>0</v>
      </c>
      <c r="N2124" s="79">
        <v>0</v>
      </c>
      <c r="O2124" s="79">
        <v>0</v>
      </c>
      <c r="P2124" s="79">
        <v>820</v>
      </c>
      <c r="Q2124" s="79">
        <v>0</v>
      </c>
      <c r="R2124" s="79">
        <v>0</v>
      </c>
      <c r="S2124" s="79">
        <v>0</v>
      </c>
      <c r="T2124" s="79">
        <v>0</v>
      </c>
      <c r="U2124" s="79">
        <v>0</v>
      </c>
      <c r="V2124" s="79">
        <v>0</v>
      </c>
      <c r="W2124" s="79">
        <v>0</v>
      </c>
      <c r="X2124" s="79">
        <v>0</v>
      </c>
      <c r="Y2124" s="79">
        <v>0</v>
      </c>
      <c r="Z2124" s="79">
        <v>0</v>
      </c>
      <c r="AA2124" s="79">
        <v>0</v>
      </c>
      <c r="AB2124" s="79">
        <v>0</v>
      </c>
      <c r="AC2124" s="79">
        <v>0</v>
      </c>
      <c r="AD2124" s="79">
        <v>0</v>
      </c>
      <c r="AE2124" s="79">
        <v>0</v>
      </c>
      <c r="AF2124" s="79">
        <v>2</v>
      </c>
      <c r="AG2124" s="79">
        <v>2</v>
      </c>
      <c r="AH2124" s="79">
        <v>0</v>
      </c>
      <c r="AI2124" s="79">
        <v>0</v>
      </c>
      <c r="AJ2124" s="79">
        <v>0</v>
      </c>
      <c r="AK2124" s="79">
        <v>0</v>
      </c>
      <c r="AL2124" s="79">
        <v>0</v>
      </c>
      <c r="AM2124" s="79">
        <v>0</v>
      </c>
      <c r="AN2124" s="79">
        <v>0</v>
      </c>
      <c r="AO2124" s="79">
        <v>0</v>
      </c>
    </row>
    <row r="2125" spans="1:41" s="79" customFormat="1">
      <c r="A2125" s="79">
        <v>50321</v>
      </c>
      <c r="B2125" s="79" t="s">
        <v>2375</v>
      </c>
      <c r="C2125" s="45" t="s">
        <v>3684</v>
      </c>
      <c r="D2125" s="79">
        <v>1</v>
      </c>
      <c r="E2125" s="79">
        <v>3</v>
      </c>
      <c r="F2125" s="79">
        <v>0</v>
      </c>
      <c r="G2125" s="79">
        <v>37</v>
      </c>
      <c r="H2125" s="79">
        <v>321</v>
      </c>
      <c r="I2125" s="79">
        <v>1</v>
      </c>
      <c r="J2125" s="79">
        <v>1</v>
      </c>
      <c r="K2125" s="79">
        <v>180</v>
      </c>
      <c r="L2125" s="79">
        <v>0</v>
      </c>
      <c r="M2125" s="79">
        <v>0</v>
      </c>
      <c r="N2125" s="79">
        <v>0</v>
      </c>
      <c r="O2125" s="79">
        <v>0</v>
      </c>
      <c r="P2125" s="79">
        <v>820</v>
      </c>
      <c r="Q2125" s="79">
        <v>0</v>
      </c>
      <c r="R2125" s="79">
        <v>0</v>
      </c>
      <c r="S2125" s="79">
        <v>0</v>
      </c>
      <c r="T2125" s="79">
        <v>0</v>
      </c>
      <c r="U2125" s="79">
        <v>0</v>
      </c>
      <c r="V2125" s="79">
        <v>0</v>
      </c>
      <c r="W2125" s="79">
        <v>0</v>
      </c>
      <c r="X2125" s="79">
        <v>0</v>
      </c>
      <c r="Y2125" s="79">
        <v>0</v>
      </c>
      <c r="Z2125" s="79">
        <v>0</v>
      </c>
      <c r="AA2125" s="79">
        <v>0</v>
      </c>
      <c r="AB2125" s="79">
        <v>0</v>
      </c>
      <c r="AC2125" s="79">
        <v>0</v>
      </c>
      <c r="AD2125" s="79">
        <v>0</v>
      </c>
      <c r="AE2125" s="79">
        <v>0</v>
      </c>
      <c r="AF2125" s="79">
        <v>2</v>
      </c>
      <c r="AG2125" s="79">
        <v>2</v>
      </c>
      <c r="AH2125" s="79">
        <v>0</v>
      </c>
      <c r="AI2125" s="79">
        <v>0</v>
      </c>
      <c r="AJ2125" s="79">
        <v>0</v>
      </c>
      <c r="AK2125" s="79">
        <v>0</v>
      </c>
      <c r="AL2125" s="79">
        <v>0</v>
      </c>
      <c r="AM2125" s="79">
        <v>0</v>
      </c>
      <c r="AN2125" s="79">
        <v>0</v>
      </c>
      <c r="AO2125" s="79">
        <v>0</v>
      </c>
    </row>
    <row r="2126" spans="1:41" s="79" customFormat="1">
      <c r="A2126" s="79">
        <v>50322</v>
      </c>
      <c r="B2126" s="79" t="s">
        <v>2375</v>
      </c>
      <c r="C2126" s="45" t="s">
        <v>3685</v>
      </c>
      <c r="D2126" s="79">
        <v>1</v>
      </c>
      <c r="E2126" s="79">
        <v>3</v>
      </c>
      <c r="F2126" s="79">
        <v>0</v>
      </c>
      <c r="G2126" s="79">
        <v>37</v>
      </c>
      <c r="H2126" s="79">
        <v>322</v>
      </c>
      <c r="I2126" s="79">
        <v>1</v>
      </c>
      <c r="J2126" s="79">
        <v>1</v>
      </c>
      <c r="K2126" s="79">
        <v>180</v>
      </c>
      <c r="L2126" s="79">
        <v>0</v>
      </c>
      <c r="M2126" s="79">
        <v>0</v>
      </c>
      <c r="N2126" s="79">
        <v>0</v>
      </c>
      <c r="O2126" s="79">
        <v>0</v>
      </c>
      <c r="P2126" s="79">
        <v>820</v>
      </c>
      <c r="Q2126" s="79">
        <v>0</v>
      </c>
      <c r="R2126" s="79">
        <v>0</v>
      </c>
      <c r="S2126" s="79">
        <v>0</v>
      </c>
      <c r="T2126" s="79">
        <v>0</v>
      </c>
      <c r="U2126" s="79">
        <v>0</v>
      </c>
      <c r="V2126" s="79">
        <v>0</v>
      </c>
      <c r="W2126" s="79">
        <v>0</v>
      </c>
      <c r="X2126" s="79">
        <v>0</v>
      </c>
      <c r="Y2126" s="79">
        <v>0</v>
      </c>
      <c r="Z2126" s="79">
        <v>0</v>
      </c>
      <c r="AA2126" s="79">
        <v>0</v>
      </c>
      <c r="AB2126" s="79">
        <v>0</v>
      </c>
      <c r="AC2126" s="79">
        <v>0</v>
      </c>
      <c r="AD2126" s="79">
        <v>0</v>
      </c>
      <c r="AE2126" s="79">
        <v>0</v>
      </c>
      <c r="AF2126" s="79">
        <v>2</v>
      </c>
      <c r="AG2126" s="79">
        <v>2</v>
      </c>
      <c r="AH2126" s="79">
        <v>0</v>
      </c>
      <c r="AI2126" s="79">
        <v>0</v>
      </c>
      <c r="AJ2126" s="79">
        <v>0</v>
      </c>
      <c r="AK2126" s="79">
        <v>0</v>
      </c>
      <c r="AL2126" s="79">
        <v>0</v>
      </c>
      <c r="AM2126" s="79">
        <v>0</v>
      </c>
      <c r="AN2126" s="79">
        <v>0</v>
      </c>
      <c r="AO2126" s="79">
        <v>0</v>
      </c>
    </row>
    <row r="2127" spans="1:41" s="79" customFormat="1">
      <c r="A2127" s="79">
        <v>50323</v>
      </c>
      <c r="B2127" s="79" t="s">
        <v>2375</v>
      </c>
      <c r="C2127" s="45" t="s">
        <v>3686</v>
      </c>
      <c r="D2127" s="79">
        <v>1</v>
      </c>
      <c r="E2127" s="79">
        <v>3</v>
      </c>
      <c r="F2127" s="79">
        <v>0</v>
      </c>
      <c r="G2127" s="79">
        <v>37</v>
      </c>
      <c r="H2127" s="79">
        <v>323</v>
      </c>
      <c r="I2127" s="79">
        <v>1</v>
      </c>
      <c r="J2127" s="79">
        <v>1</v>
      </c>
      <c r="K2127" s="79">
        <v>180</v>
      </c>
      <c r="L2127" s="79">
        <v>0</v>
      </c>
      <c r="M2127" s="79">
        <v>0</v>
      </c>
      <c r="N2127" s="79">
        <v>0</v>
      </c>
      <c r="O2127" s="79">
        <v>0</v>
      </c>
      <c r="P2127" s="79">
        <v>820</v>
      </c>
      <c r="Q2127" s="79">
        <v>0</v>
      </c>
      <c r="R2127" s="79">
        <v>0</v>
      </c>
      <c r="S2127" s="79">
        <v>0</v>
      </c>
      <c r="T2127" s="79">
        <v>0</v>
      </c>
      <c r="U2127" s="79">
        <v>0</v>
      </c>
      <c r="V2127" s="79">
        <v>0</v>
      </c>
      <c r="W2127" s="79">
        <v>0</v>
      </c>
      <c r="X2127" s="79">
        <v>0</v>
      </c>
      <c r="Y2127" s="79">
        <v>0</v>
      </c>
      <c r="Z2127" s="79">
        <v>0</v>
      </c>
      <c r="AA2127" s="79">
        <v>0</v>
      </c>
      <c r="AB2127" s="79">
        <v>0</v>
      </c>
      <c r="AC2127" s="79">
        <v>0</v>
      </c>
      <c r="AD2127" s="79">
        <v>0</v>
      </c>
      <c r="AE2127" s="79">
        <v>0</v>
      </c>
      <c r="AF2127" s="79">
        <v>2</v>
      </c>
      <c r="AG2127" s="79">
        <v>2</v>
      </c>
      <c r="AH2127" s="79">
        <v>0</v>
      </c>
      <c r="AI2127" s="79">
        <v>0</v>
      </c>
      <c r="AJ2127" s="79">
        <v>0</v>
      </c>
      <c r="AK2127" s="79">
        <v>0</v>
      </c>
      <c r="AL2127" s="79">
        <v>0</v>
      </c>
      <c r="AM2127" s="79">
        <v>0</v>
      </c>
      <c r="AN2127" s="79">
        <v>0</v>
      </c>
      <c r="AO2127" s="79">
        <v>0</v>
      </c>
    </row>
    <row r="2128" spans="1:41" s="79" customFormat="1">
      <c r="A2128" s="79">
        <v>50331</v>
      </c>
      <c r="B2128" s="79" t="s">
        <v>2376</v>
      </c>
      <c r="C2128" s="45" t="s">
        <v>3687</v>
      </c>
      <c r="D2128" s="79">
        <v>1</v>
      </c>
      <c r="E2128" s="79">
        <v>3</v>
      </c>
      <c r="F2128" s="79">
        <v>0</v>
      </c>
      <c r="G2128" s="79">
        <v>37</v>
      </c>
      <c r="H2128" s="79">
        <v>331</v>
      </c>
      <c r="I2128" s="79">
        <v>1</v>
      </c>
      <c r="J2128" s="79">
        <v>1</v>
      </c>
      <c r="K2128" s="79">
        <v>180</v>
      </c>
      <c r="L2128" s="79">
        <v>0</v>
      </c>
      <c r="M2128" s="79">
        <v>0</v>
      </c>
      <c r="N2128" s="79">
        <v>0</v>
      </c>
      <c r="O2128" s="79">
        <v>0</v>
      </c>
      <c r="P2128" s="79">
        <v>820</v>
      </c>
      <c r="Q2128" s="79">
        <v>0</v>
      </c>
      <c r="R2128" s="79">
        <v>0</v>
      </c>
      <c r="S2128" s="79">
        <v>0</v>
      </c>
      <c r="T2128" s="79">
        <v>0</v>
      </c>
      <c r="U2128" s="79">
        <v>0</v>
      </c>
      <c r="V2128" s="79">
        <v>0</v>
      </c>
      <c r="W2128" s="79">
        <v>0</v>
      </c>
      <c r="X2128" s="79">
        <v>0</v>
      </c>
      <c r="Y2128" s="79">
        <v>0</v>
      </c>
      <c r="Z2128" s="79">
        <v>0</v>
      </c>
      <c r="AA2128" s="79">
        <v>0</v>
      </c>
      <c r="AB2128" s="79">
        <v>0</v>
      </c>
      <c r="AC2128" s="79">
        <v>0</v>
      </c>
      <c r="AD2128" s="79">
        <v>0</v>
      </c>
      <c r="AE2128" s="79">
        <v>0</v>
      </c>
      <c r="AF2128" s="79">
        <v>2</v>
      </c>
      <c r="AG2128" s="79">
        <v>2</v>
      </c>
      <c r="AH2128" s="79">
        <v>0</v>
      </c>
      <c r="AI2128" s="79">
        <v>0</v>
      </c>
      <c r="AJ2128" s="79">
        <v>0</v>
      </c>
      <c r="AK2128" s="79">
        <v>0</v>
      </c>
      <c r="AL2128" s="79">
        <v>0</v>
      </c>
      <c r="AM2128" s="79">
        <v>0</v>
      </c>
      <c r="AN2128" s="79">
        <v>0</v>
      </c>
      <c r="AO2128" s="79">
        <v>0</v>
      </c>
    </row>
    <row r="2129" spans="1:41" s="79" customFormat="1">
      <c r="A2129" s="79">
        <v>50332</v>
      </c>
      <c r="B2129" s="79" t="s">
        <v>2376</v>
      </c>
      <c r="C2129" s="45" t="s">
        <v>3688</v>
      </c>
      <c r="D2129" s="79">
        <v>1</v>
      </c>
      <c r="E2129" s="79">
        <v>3</v>
      </c>
      <c r="F2129" s="79">
        <v>0</v>
      </c>
      <c r="G2129" s="79">
        <v>37</v>
      </c>
      <c r="H2129" s="79">
        <v>332</v>
      </c>
      <c r="I2129" s="79">
        <v>1</v>
      </c>
      <c r="J2129" s="79">
        <v>1</v>
      </c>
      <c r="K2129" s="79">
        <v>180</v>
      </c>
      <c r="L2129" s="79">
        <v>0</v>
      </c>
      <c r="M2129" s="79">
        <v>0</v>
      </c>
      <c r="N2129" s="79">
        <v>0</v>
      </c>
      <c r="O2129" s="79">
        <v>0</v>
      </c>
      <c r="P2129" s="79">
        <v>820</v>
      </c>
      <c r="Q2129" s="79">
        <v>0</v>
      </c>
      <c r="R2129" s="79">
        <v>0</v>
      </c>
      <c r="S2129" s="79">
        <v>0</v>
      </c>
      <c r="T2129" s="79">
        <v>0</v>
      </c>
      <c r="U2129" s="79">
        <v>0</v>
      </c>
      <c r="V2129" s="79">
        <v>0</v>
      </c>
      <c r="W2129" s="79">
        <v>0</v>
      </c>
      <c r="X2129" s="79">
        <v>0</v>
      </c>
      <c r="Y2129" s="79">
        <v>0</v>
      </c>
      <c r="Z2129" s="79">
        <v>0</v>
      </c>
      <c r="AA2129" s="79">
        <v>0</v>
      </c>
      <c r="AB2129" s="79">
        <v>0</v>
      </c>
      <c r="AC2129" s="79">
        <v>0</v>
      </c>
      <c r="AD2129" s="79">
        <v>0</v>
      </c>
      <c r="AE2129" s="79">
        <v>0</v>
      </c>
      <c r="AF2129" s="79">
        <v>2</v>
      </c>
      <c r="AG2129" s="79">
        <v>2</v>
      </c>
      <c r="AH2129" s="79">
        <v>0</v>
      </c>
      <c r="AI2129" s="79">
        <v>0</v>
      </c>
      <c r="AJ2129" s="79">
        <v>0</v>
      </c>
      <c r="AK2129" s="79">
        <v>0</v>
      </c>
      <c r="AL2129" s="79">
        <v>0</v>
      </c>
      <c r="AM2129" s="79">
        <v>0</v>
      </c>
      <c r="AN2129" s="79">
        <v>0</v>
      </c>
      <c r="AO2129" s="79">
        <v>0</v>
      </c>
    </row>
    <row r="2130" spans="1:41" s="79" customFormat="1">
      <c r="A2130" s="79">
        <v>50333</v>
      </c>
      <c r="B2130" s="79" t="s">
        <v>2376</v>
      </c>
      <c r="C2130" s="45" t="s">
        <v>3689</v>
      </c>
      <c r="D2130" s="79">
        <v>1</v>
      </c>
      <c r="E2130" s="79">
        <v>3</v>
      </c>
      <c r="F2130" s="79">
        <v>0</v>
      </c>
      <c r="G2130" s="79">
        <v>37</v>
      </c>
      <c r="H2130" s="79">
        <v>333</v>
      </c>
      <c r="I2130" s="79">
        <v>1</v>
      </c>
      <c r="J2130" s="79">
        <v>1</v>
      </c>
      <c r="K2130" s="79">
        <v>180</v>
      </c>
      <c r="L2130" s="79">
        <v>0</v>
      </c>
      <c r="M2130" s="79">
        <v>0</v>
      </c>
      <c r="N2130" s="79">
        <v>0</v>
      </c>
      <c r="O2130" s="79">
        <v>0</v>
      </c>
      <c r="P2130" s="79">
        <v>820</v>
      </c>
      <c r="Q2130" s="79">
        <v>0</v>
      </c>
      <c r="R2130" s="79">
        <v>0</v>
      </c>
      <c r="S2130" s="79">
        <v>0</v>
      </c>
      <c r="T2130" s="79">
        <v>0</v>
      </c>
      <c r="U2130" s="79">
        <v>0</v>
      </c>
      <c r="V2130" s="79">
        <v>0</v>
      </c>
      <c r="W2130" s="79">
        <v>0</v>
      </c>
      <c r="X2130" s="79">
        <v>0</v>
      </c>
      <c r="Y2130" s="79">
        <v>0</v>
      </c>
      <c r="Z2130" s="79">
        <v>0</v>
      </c>
      <c r="AA2130" s="79">
        <v>0</v>
      </c>
      <c r="AB2130" s="79">
        <v>0</v>
      </c>
      <c r="AC2130" s="79">
        <v>0</v>
      </c>
      <c r="AD2130" s="79">
        <v>0</v>
      </c>
      <c r="AE2130" s="79">
        <v>0</v>
      </c>
      <c r="AF2130" s="79">
        <v>2</v>
      </c>
      <c r="AG2130" s="79">
        <v>2</v>
      </c>
      <c r="AH2130" s="79">
        <v>0</v>
      </c>
      <c r="AI2130" s="79">
        <v>0</v>
      </c>
      <c r="AJ2130" s="79">
        <v>0</v>
      </c>
      <c r="AK2130" s="79">
        <v>0</v>
      </c>
      <c r="AL2130" s="79">
        <v>0</v>
      </c>
      <c r="AM2130" s="79">
        <v>0</v>
      </c>
      <c r="AN2130" s="79">
        <v>0</v>
      </c>
      <c r="AO2130" s="79">
        <v>0</v>
      </c>
    </row>
    <row r="2131" spans="1:41" s="18" customFormat="1">
      <c r="A2131" s="79">
        <v>50411</v>
      </c>
      <c r="B2131" s="79" t="s">
        <v>2377</v>
      </c>
      <c r="C2131" s="45" t="s">
        <v>3690</v>
      </c>
      <c r="D2131" s="79">
        <v>1</v>
      </c>
      <c r="E2131" s="79">
        <v>4</v>
      </c>
      <c r="F2131" s="79">
        <v>0</v>
      </c>
      <c r="G2131" s="79">
        <v>37</v>
      </c>
      <c r="H2131" s="79">
        <v>411</v>
      </c>
      <c r="I2131" s="79">
        <v>1</v>
      </c>
      <c r="J2131" s="79">
        <v>1</v>
      </c>
      <c r="K2131" s="79">
        <v>100</v>
      </c>
      <c r="L2131" s="79">
        <v>0</v>
      </c>
      <c r="M2131" s="79">
        <v>0</v>
      </c>
      <c r="N2131" s="79">
        <v>0</v>
      </c>
      <c r="O2131" s="79">
        <v>0</v>
      </c>
      <c r="P2131" s="79">
        <v>900</v>
      </c>
      <c r="Q2131" s="79">
        <v>0</v>
      </c>
      <c r="R2131" s="79">
        <v>0</v>
      </c>
      <c r="S2131" s="79">
        <v>0</v>
      </c>
      <c r="T2131" s="79">
        <v>0</v>
      </c>
      <c r="U2131" s="79">
        <v>0</v>
      </c>
      <c r="V2131" s="79">
        <v>0</v>
      </c>
      <c r="W2131" s="79">
        <v>0</v>
      </c>
      <c r="X2131" s="79">
        <v>0</v>
      </c>
      <c r="Y2131" s="79">
        <v>0</v>
      </c>
      <c r="Z2131" s="79">
        <v>0</v>
      </c>
      <c r="AA2131" s="79">
        <v>0</v>
      </c>
      <c r="AB2131" s="79">
        <v>0</v>
      </c>
      <c r="AC2131" s="79">
        <v>0</v>
      </c>
      <c r="AD2131" s="79">
        <v>0</v>
      </c>
      <c r="AE2131" s="79">
        <v>0</v>
      </c>
      <c r="AF2131" s="79">
        <v>2</v>
      </c>
      <c r="AG2131" s="79">
        <v>2</v>
      </c>
      <c r="AH2131" s="79">
        <v>0</v>
      </c>
      <c r="AI2131" s="79">
        <v>0</v>
      </c>
      <c r="AJ2131" s="79">
        <v>0</v>
      </c>
      <c r="AK2131" s="79">
        <v>0</v>
      </c>
      <c r="AL2131" s="79">
        <v>0</v>
      </c>
      <c r="AM2131" s="79">
        <v>0</v>
      </c>
      <c r="AN2131" s="79">
        <v>0</v>
      </c>
      <c r="AO2131" s="79">
        <v>0</v>
      </c>
    </row>
    <row r="2132" spans="1:41" s="18" customFormat="1">
      <c r="A2132" s="79">
        <v>50412</v>
      </c>
      <c r="B2132" s="79" t="s">
        <v>2377</v>
      </c>
      <c r="C2132" s="45" t="s">
        <v>3691</v>
      </c>
      <c r="D2132" s="79">
        <v>1</v>
      </c>
      <c r="E2132" s="79">
        <v>4</v>
      </c>
      <c r="F2132" s="79">
        <v>0</v>
      </c>
      <c r="G2132" s="79">
        <v>37</v>
      </c>
      <c r="H2132" s="79">
        <v>412</v>
      </c>
      <c r="I2132" s="79">
        <v>1</v>
      </c>
      <c r="J2132" s="79">
        <v>1</v>
      </c>
      <c r="K2132" s="79">
        <v>100</v>
      </c>
      <c r="L2132" s="79">
        <v>0</v>
      </c>
      <c r="M2132" s="79">
        <v>0</v>
      </c>
      <c r="N2132" s="79">
        <v>0</v>
      </c>
      <c r="O2132" s="79">
        <v>0</v>
      </c>
      <c r="P2132" s="79">
        <v>900</v>
      </c>
      <c r="Q2132" s="79">
        <v>0</v>
      </c>
      <c r="R2132" s="79">
        <v>0</v>
      </c>
      <c r="S2132" s="79">
        <v>0</v>
      </c>
      <c r="T2132" s="79">
        <v>0</v>
      </c>
      <c r="U2132" s="79">
        <v>0</v>
      </c>
      <c r="V2132" s="79">
        <v>0</v>
      </c>
      <c r="W2132" s="79">
        <v>0</v>
      </c>
      <c r="X2132" s="79">
        <v>0</v>
      </c>
      <c r="Y2132" s="79">
        <v>0</v>
      </c>
      <c r="Z2132" s="79">
        <v>0</v>
      </c>
      <c r="AA2132" s="79">
        <v>0</v>
      </c>
      <c r="AB2132" s="79">
        <v>0</v>
      </c>
      <c r="AC2132" s="79">
        <v>0</v>
      </c>
      <c r="AD2132" s="79">
        <v>0</v>
      </c>
      <c r="AE2132" s="79">
        <v>0</v>
      </c>
      <c r="AF2132" s="79">
        <v>2</v>
      </c>
      <c r="AG2132" s="79">
        <v>2</v>
      </c>
      <c r="AH2132" s="79">
        <v>0</v>
      </c>
      <c r="AI2132" s="79">
        <v>0</v>
      </c>
      <c r="AJ2132" s="79">
        <v>0</v>
      </c>
      <c r="AK2132" s="79">
        <v>0</v>
      </c>
      <c r="AL2132" s="79">
        <v>0</v>
      </c>
      <c r="AM2132" s="79">
        <v>0</v>
      </c>
      <c r="AN2132" s="79">
        <v>0</v>
      </c>
      <c r="AO2132" s="79">
        <v>0</v>
      </c>
    </row>
    <row r="2133" spans="1:41" s="18" customFormat="1">
      <c r="A2133" s="79">
        <v>50413</v>
      </c>
      <c r="B2133" s="79" t="s">
        <v>2377</v>
      </c>
      <c r="C2133" s="45" t="s">
        <v>3692</v>
      </c>
      <c r="D2133" s="79">
        <v>1</v>
      </c>
      <c r="E2133" s="79">
        <v>4</v>
      </c>
      <c r="F2133" s="79">
        <v>0</v>
      </c>
      <c r="G2133" s="79">
        <v>37</v>
      </c>
      <c r="H2133" s="79">
        <v>413</v>
      </c>
      <c r="I2133" s="79">
        <v>1</v>
      </c>
      <c r="J2133" s="79">
        <v>1</v>
      </c>
      <c r="K2133" s="79">
        <v>100</v>
      </c>
      <c r="L2133" s="79">
        <v>0</v>
      </c>
      <c r="M2133" s="79">
        <v>0</v>
      </c>
      <c r="N2133" s="79">
        <v>0</v>
      </c>
      <c r="O2133" s="79">
        <v>0</v>
      </c>
      <c r="P2133" s="79">
        <v>900</v>
      </c>
      <c r="Q2133" s="79">
        <v>0</v>
      </c>
      <c r="R2133" s="79">
        <v>0</v>
      </c>
      <c r="S2133" s="79">
        <v>0</v>
      </c>
      <c r="T2133" s="79">
        <v>0</v>
      </c>
      <c r="U2133" s="79">
        <v>0</v>
      </c>
      <c r="V2133" s="79">
        <v>0</v>
      </c>
      <c r="W2133" s="79">
        <v>0</v>
      </c>
      <c r="X2133" s="79">
        <v>0</v>
      </c>
      <c r="Y2133" s="79">
        <v>0</v>
      </c>
      <c r="Z2133" s="79">
        <v>0</v>
      </c>
      <c r="AA2133" s="79">
        <v>0</v>
      </c>
      <c r="AB2133" s="79">
        <v>0</v>
      </c>
      <c r="AC2133" s="79">
        <v>0</v>
      </c>
      <c r="AD2133" s="79">
        <v>0</v>
      </c>
      <c r="AE2133" s="79">
        <v>0</v>
      </c>
      <c r="AF2133" s="79">
        <v>2</v>
      </c>
      <c r="AG2133" s="79">
        <v>2</v>
      </c>
      <c r="AH2133" s="79">
        <v>0</v>
      </c>
      <c r="AI2133" s="79">
        <v>0</v>
      </c>
      <c r="AJ2133" s="79">
        <v>0</v>
      </c>
      <c r="AK2133" s="79">
        <v>0</v>
      </c>
      <c r="AL2133" s="79">
        <v>0</v>
      </c>
      <c r="AM2133" s="79">
        <v>0</v>
      </c>
      <c r="AN2133" s="79">
        <v>0</v>
      </c>
      <c r="AO2133" s="79">
        <v>0</v>
      </c>
    </row>
    <row r="2134" spans="1:41" s="18" customFormat="1">
      <c r="A2134" s="79">
        <v>50421</v>
      </c>
      <c r="B2134" s="79" t="s">
        <v>2378</v>
      </c>
      <c r="C2134" s="45" t="s">
        <v>3693</v>
      </c>
      <c r="D2134" s="79">
        <v>1</v>
      </c>
      <c r="E2134" s="79">
        <v>4</v>
      </c>
      <c r="F2134" s="79">
        <v>0</v>
      </c>
      <c r="G2134" s="79">
        <v>37</v>
      </c>
      <c r="H2134" s="79">
        <v>421</v>
      </c>
      <c r="I2134" s="79">
        <v>1</v>
      </c>
      <c r="J2134" s="79">
        <v>1</v>
      </c>
      <c r="K2134" s="79">
        <v>100</v>
      </c>
      <c r="L2134" s="79">
        <v>0</v>
      </c>
      <c r="M2134" s="79">
        <v>0</v>
      </c>
      <c r="N2134" s="79">
        <v>0</v>
      </c>
      <c r="O2134" s="79">
        <v>0</v>
      </c>
      <c r="P2134" s="79">
        <v>900</v>
      </c>
      <c r="Q2134" s="79">
        <v>0</v>
      </c>
      <c r="R2134" s="79">
        <v>0</v>
      </c>
      <c r="S2134" s="79">
        <v>0</v>
      </c>
      <c r="T2134" s="79">
        <v>0</v>
      </c>
      <c r="U2134" s="79">
        <v>0</v>
      </c>
      <c r="V2134" s="79">
        <v>0</v>
      </c>
      <c r="W2134" s="79">
        <v>0</v>
      </c>
      <c r="X2134" s="79">
        <v>0</v>
      </c>
      <c r="Y2134" s="79">
        <v>0</v>
      </c>
      <c r="Z2134" s="79">
        <v>0</v>
      </c>
      <c r="AA2134" s="79">
        <v>0</v>
      </c>
      <c r="AB2134" s="79">
        <v>0</v>
      </c>
      <c r="AC2134" s="79">
        <v>0</v>
      </c>
      <c r="AD2134" s="79">
        <v>0</v>
      </c>
      <c r="AE2134" s="79">
        <v>0</v>
      </c>
      <c r="AF2134" s="79">
        <v>2</v>
      </c>
      <c r="AG2134" s="79">
        <v>2</v>
      </c>
      <c r="AH2134" s="79">
        <v>0</v>
      </c>
      <c r="AI2134" s="79">
        <v>0</v>
      </c>
      <c r="AJ2134" s="79">
        <v>0</v>
      </c>
      <c r="AK2134" s="79">
        <v>0</v>
      </c>
      <c r="AL2134" s="79">
        <v>0</v>
      </c>
      <c r="AM2134" s="79">
        <v>0</v>
      </c>
      <c r="AN2134" s="79">
        <v>0</v>
      </c>
      <c r="AO2134" s="79">
        <v>0</v>
      </c>
    </row>
    <row r="2135" spans="1:41" s="18" customFormat="1">
      <c r="A2135" s="79">
        <v>50422</v>
      </c>
      <c r="B2135" s="79" t="s">
        <v>2378</v>
      </c>
      <c r="C2135" s="45" t="s">
        <v>3694</v>
      </c>
      <c r="D2135" s="79">
        <v>1</v>
      </c>
      <c r="E2135" s="79">
        <v>4</v>
      </c>
      <c r="F2135" s="79">
        <v>0</v>
      </c>
      <c r="G2135" s="79">
        <v>37</v>
      </c>
      <c r="H2135" s="79">
        <v>422</v>
      </c>
      <c r="I2135" s="79">
        <v>1</v>
      </c>
      <c r="J2135" s="79">
        <v>1</v>
      </c>
      <c r="K2135" s="79">
        <v>100</v>
      </c>
      <c r="L2135" s="79">
        <v>0</v>
      </c>
      <c r="M2135" s="79">
        <v>0</v>
      </c>
      <c r="N2135" s="79">
        <v>0</v>
      </c>
      <c r="O2135" s="79">
        <v>0</v>
      </c>
      <c r="P2135" s="79">
        <v>900</v>
      </c>
      <c r="Q2135" s="79">
        <v>0</v>
      </c>
      <c r="R2135" s="79">
        <v>0</v>
      </c>
      <c r="S2135" s="79">
        <v>0</v>
      </c>
      <c r="T2135" s="79">
        <v>0</v>
      </c>
      <c r="U2135" s="79">
        <v>0</v>
      </c>
      <c r="V2135" s="79">
        <v>0</v>
      </c>
      <c r="W2135" s="79">
        <v>0</v>
      </c>
      <c r="X2135" s="79">
        <v>0</v>
      </c>
      <c r="Y2135" s="79">
        <v>0</v>
      </c>
      <c r="Z2135" s="79">
        <v>0</v>
      </c>
      <c r="AA2135" s="79">
        <v>0</v>
      </c>
      <c r="AB2135" s="79">
        <v>0</v>
      </c>
      <c r="AC2135" s="79">
        <v>0</v>
      </c>
      <c r="AD2135" s="79">
        <v>0</v>
      </c>
      <c r="AE2135" s="79">
        <v>0</v>
      </c>
      <c r="AF2135" s="79">
        <v>2</v>
      </c>
      <c r="AG2135" s="79">
        <v>2</v>
      </c>
      <c r="AH2135" s="79">
        <v>0</v>
      </c>
      <c r="AI2135" s="79">
        <v>0</v>
      </c>
      <c r="AJ2135" s="79">
        <v>0</v>
      </c>
      <c r="AK2135" s="79">
        <v>0</v>
      </c>
      <c r="AL2135" s="79">
        <v>0</v>
      </c>
      <c r="AM2135" s="79">
        <v>0</v>
      </c>
      <c r="AN2135" s="79">
        <v>0</v>
      </c>
      <c r="AO2135" s="79">
        <v>0</v>
      </c>
    </row>
    <row r="2136" spans="1:41" s="18" customFormat="1">
      <c r="A2136" s="79">
        <v>50423</v>
      </c>
      <c r="B2136" s="79" t="s">
        <v>2378</v>
      </c>
      <c r="C2136" s="45" t="s">
        <v>3695</v>
      </c>
      <c r="D2136" s="79">
        <v>1</v>
      </c>
      <c r="E2136" s="79">
        <v>4</v>
      </c>
      <c r="F2136" s="79">
        <v>0</v>
      </c>
      <c r="G2136" s="79">
        <v>37</v>
      </c>
      <c r="H2136" s="79">
        <v>423</v>
      </c>
      <c r="I2136" s="79">
        <v>1</v>
      </c>
      <c r="J2136" s="79">
        <v>1</v>
      </c>
      <c r="K2136" s="79">
        <v>100</v>
      </c>
      <c r="L2136" s="79">
        <v>0</v>
      </c>
      <c r="M2136" s="79">
        <v>0</v>
      </c>
      <c r="N2136" s="79">
        <v>0</v>
      </c>
      <c r="O2136" s="79">
        <v>0</v>
      </c>
      <c r="P2136" s="79">
        <v>900</v>
      </c>
      <c r="Q2136" s="79">
        <v>0</v>
      </c>
      <c r="R2136" s="79">
        <v>0</v>
      </c>
      <c r="S2136" s="79">
        <v>0</v>
      </c>
      <c r="T2136" s="79">
        <v>0</v>
      </c>
      <c r="U2136" s="79">
        <v>0</v>
      </c>
      <c r="V2136" s="79">
        <v>0</v>
      </c>
      <c r="W2136" s="79">
        <v>0</v>
      </c>
      <c r="X2136" s="79">
        <v>0</v>
      </c>
      <c r="Y2136" s="79">
        <v>0</v>
      </c>
      <c r="Z2136" s="79">
        <v>0</v>
      </c>
      <c r="AA2136" s="79">
        <v>0</v>
      </c>
      <c r="AB2136" s="79">
        <v>0</v>
      </c>
      <c r="AC2136" s="79">
        <v>0</v>
      </c>
      <c r="AD2136" s="79">
        <v>0</v>
      </c>
      <c r="AE2136" s="79">
        <v>0</v>
      </c>
      <c r="AF2136" s="79">
        <v>2</v>
      </c>
      <c r="AG2136" s="79">
        <v>2</v>
      </c>
      <c r="AH2136" s="79">
        <v>0</v>
      </c>
      <c r="AI2136" s="79">
        <v>0</v>
      </c>
      <c r="AJ2136" s="79">
        <v>0</v>
      </c>
      <c r="AK2136" s="79">
        <v>0</v>
      </c>
      <c r="AL2136" s="79">
        <v>0</v>
      </c>
      <c r="AM2136" s="79">
        <v>0</v>
      </c>
      <c r="AN2136" s="79">
        <v>0</v>
      </c>
      <c r="AO2136" s="79">
        <v>0</v>
      </c>
    </row>
    <row r="2137" spans="1:41" s="18" customFormat="1">
      <c r="A2137" s="79">
        <v>50431</v>
      </c>
      <c r="B2137" s="79" t="s">
        <v>2379</v>
      </c>
      <c r="C2137" s="45" t="s">
        <v>3696</v>
      </c>
      <c r="D2137" s="79">
        <v>1</v>
      </c>
      <c r="E2137" s="79">
        <v>4</v>
      </c>
      <c r="F2137" s="79">
        <v>0</v>
      </c>
      <c r="G2137" s="79">
        <v>37</v>
      </c>
      <c r="H2137" s="79">
        <v>431</v>
      </c>
      <c r="I2137" s="79">
        <v>1</v>
      </c>
      <c r="J2137" s="79">
        <v>1</v>
      </c>
      <c r="K2137" s="79">
        <v>100</v>
      </c>
      <c r="L2137" s="79">
        <v>0</v>
      </c>
      <c r="M2137" s="79">
        <v>0</v>
      </c>
      <c r="N2137" s="79">
        <v>0</v>
      </c>
      <c r="O2137" s="79">
        <v>0</v>
      </c>
      <c r="P2137" s="79">
        <v>900</v>
      </c>
      <c r="Q2137" s="79">
        <v>0</v>
      </c>
      <c r="R2137" s="79">
        <v>0</v>
      </c>
      <c r="S2137" s="79">
        <v>0</v>
      </c>
      <c r="T2137" s="79">
        <v>0</v>
      </c>
      <c r="U2137" s="79">
        <v>0</v>
      </c>
      <c r="V2137" s="79">
        <v>0</v>
      </c>
      <c r="W2137" s="79">
        <v>0</v>
      </c>
      <c r="X2137" s="79">
        <v>0</v>
      </c>
      <c r="Y2137" s="79">
        <v>0</v>
      </c>
      <c r="Z2137" s="79">
        <v>0</v>
      </c>
      <c r="AA2137" s="79">
        <v>0</v>
      </c>
      <c r="AB2137" s="79">
        <v>0</v>
      </c>
      <c r="AC2137" s="79">
        <v>0</v>
      </c>
      <c r="AD2137" s="79">
        <v>0</v>
      </c>
      <c r="AE2137" s="79">
        <v>0</v>
      </c>
      <c r="AF2137" s="79">
        <v>2</v>
      </c>
      <c r="AG2137" s="79">
        <v>2</v>
      </c>
      <c r="AH2137" s="79">
        <v>0</v>
      </c>
      <c r="AI2137" s="79">
        <v>0</v>
      </c>
      <c r="AJ2137" s="79">
        <v>0</v>
      </c>
      <c r="AK2137" s="79">
        <v>0</v>
      </c>
      <c r="AL2137" s="79">
        <v>0</v>
      </c>
      <c r="AM2137" s="79">
        <v>0</v>
      </c>
      <c r="AN2137" s="79">
        <v>0</v>
      </c>
      <c r="AO2137" s="79">
        <v>0</v>
      </c>
    </row>
    <row r="2138" spans="1:41" s="18" customFormat="1">
      <c r="A2138" s="79">
        <v>50432</v>
      </c>
      <c r="B2138" s="79" t="s">
        <v>2379</v>
      </c>
      <c r="C2138" s="45" t="s">
        <v>3697</v>
      </c>
      <c r="D2138" s="79">
        <v>1</v>
      </c>
      <c r="E2138" s="79">
        <v>4</v>
      </c>
      <c r="F2138" s="79">
        <v>0</v>
      </c>
      <c r="G2138" s="79">
        <v>37</v>
      </c>
      <c r="H2138" s="79">
        <v>432</v>
      </c>
      <c r="I2138" s="79">
        <v>1</v>
      </c>
      <c r="J2138" s="79">
        <v>1</v>
      </c>
      <c r="K2138" s="79">
        <v>100</v>
      </c>
      <c r="L2138" s="79">
        <v>0</v>
      </c>
      <c r="M2138" s="79">
        <v>0</v>
      </c>
      <c r="N2138" s="79">
        <v>0</v>
      </c>
      <c r="O2138" s="79">
        <v>0</v>
      </c>
      <c r="P2138" s="79">
        <v>900</v>
      </c>
      <c r="Q2138" s="79">
        <v>0</v>
      </c>
      <c r="R2138" s="79">
        <v>0</v>
      </c>
      <c r="S2138" s="79">
        <v>0</v>
      </c>
      <c r="T2138" s="79">
        <v>0</v>
      </c>
      <c r="U2138" s="79">
        <v>0</v>
      </c>
      <c r="V2138" s="79">
        <v>0</v>
      </c>
      <c r="W2138" s="79">
        <v>0</v>
      </c>
      <c r="X2138" s="79">
        <v>0</v>
      </c>
      <c r="Y2138" s="79">
        <v>0</v>
      </c>
      <c r="Z2138" s="79">
        <v>0</v>
      </c>
      <c r="AA2138" s="79">
        <v>0</v>
      </c>
      <c r="AB2138" s="79">
        <v>0</v>
      </c>
      <c r="AC2138" s="79">
        <v>0</v>
      </c>
      <c r="AD2138" s="79">
        <v>0</v>
      </c>
      <c r="AE2138" s="79">
        <v>0</v>
      </c>
      <c r="AF2138" s="79">
        <v>2</v>
      </c>
      <c r="AG2138" s="79">
        <v>2</v>
      </c>
      <c r="AH2138" s="79">
        <v>0</v>
      </c>
      <c r="AI2138" s="79">
        <v>0</v>
      </c>
      <c r="AJ2138" s="79">
        <v>0</v>
      </c>
      <c r="AK2138" s="79">
        <v>0</v>
      </c>
      <c r="AL2138" s="79">
        <v>0</v>
      </c>
      <c r="AM2138" s="79">
        <v>0</v>
      </c>
      <c r="AN2138" s="79">
        <v>0</v>
      </c>
      <c r="AO2138" s="79">
        <v>0</v>
      </c>
    </row>
    <row r="2139" spans="1:41" s="18" customFormat="1">
      <c r="A2139" s="79">
        <v>50433</v>
      </c>
      <c r="B2139" s="79" t="s">
        <v>2379</v>
      </c>
      <c r="C2139" s="45" t="s">
        <v>3698</v>
      </c>
      <c r="D2139" s="79">
        <v>1</v>
      </c>
      <c r="E2139" s="79">
        <v>4</v>
      </c>
      <c r="F2139" s="79">
        <v>0</v>
      </c>
      <c r="G2139" s="79">
        <v>37</v>
      </c>
      <c r="H2139" s="79">
        <v>433</v>
      </c>
      <c r="I2139" s="79">
        <v>1</v>
      </c>
      <c r="J2139" s="79">
        <v>1</v>
      </c>
      <c r="K2139" s="79">
        <v>100</v>
      </c>
      <c r="L2139" s="79">
        <v>0</v>
      </c>
      <c r="M2139" s="79">
        <v>0</v>
      </c>
      <c r="N2139" s="79">
        <v>0</v>
      </c>
      <c r="O2139" s="79">
        <v>0</v>
      </c>
      <c r="P2139" s="79">
        <v>900</v>
      </c>
      <c r="Q2139" s="79">
        <v>0</v>
      </c>
      <c r="R2139" s="79">
        <v>0</v>
      </c>
      <c r="S2139" s="79">
        <v>0</v>
      </c>
      <c r="T2139" s="79">
        <v>0</v>
      </c>
      <c r="U2139" s="79">
        <v>0</v>
      </c>
      <c r="V2139" s="79">
        <v>0</v>
      </c>
      <c r="W2139" s="79">
        <v>0</v>
      </c>
      <c r="X2139" s="79">
        <v>0</v>
      </c>
      <c r="Y2139" s="79">
        <v>0</v>
      </c>
      <c r="Z2139" s="79">
        <v>0</v>
      </c>
      <c r="AA2139" s="79">
        <v>0</v>
      </c>
      <c r="AB2139" s="79">
        <v>0</v>
      </c>
      <c r="AC2139" s="79">
        <v>0</v>
      </c>
      <c r="AD2139" s="79">
        <v>0</v>
      </c>
      <c r="AE2139" s="79">
        <v>0</v>
      </c>
      <c r="AF2139" s="79">
        <v>2</v>
      </c>
      <c r="AG2139" s="79">
        <v>2</v>
      </c>
      <c r="AH2139" s="79">
        <v>0</v>
      </c>
      <c r="AI2139" s="79">
        <v>0</v>
      </c>
      <c r="AJ2139" s="79">
        <v>0</v>
      </c>
      <c r="AK2139" s="79">
        <v>0</v>
      </c>
      <c r="AL2139" s="79">
        <v>0</v>
      </c>
      <c r="AM2139" s="79">
        <v>0</v>
      </c>
      <c r="AN2139" s="79">
        <v>0</v>
      </c>
      <c r="AO2139" s="79">
        <v>0</v>
      </c>
    </row>
    <row r="2140" spans="1:41" s="46" customFormat="1">
      <c r="A2140" s="81">
        <v>50511</v>
      </c>
      <c r="B2140" s="81" t="s">
        <v>2380</v>
      </c>
      <c r="C2140" s="45" t="s">
        <v>3699</v>
      </c>
      <c r="D2140" s="81">
        <v>1</v>
      </c>
      <c r="E2140" s="81">
        <v>5</v>
      </c>
      <c r="F2140" s="81">
        <v>0</v>
      </c>
      <c r="G2140" s="81">
        <v>37</v>
      </c>
      <c r="H2140" s="46">
        <v>511</v>
      </c>
      <c r="I2140" s="81">
        <v>1</v>
      </c>
      <c r="J2140" s="81">
        <v>1</v>
      </c>
      <c r="K2140" s="81">
        <v>100</v>
      </c>
      <c r="L2140" s="81">
        <v>0</v>
      </c>
      <c r="M2140" s="81">
        <v>0</v>
      </c>
      <c r="N2140" s="81">
        <v>0</v>
      </c>
      <c r="O2140" s="81">
        <v>0</v>
      </c>
      <c r="P2140" s="81">
        <v>900</v>
      </c>
      <c r="Q2140" s="81">
        <v>0</v>
      </c>
      <c r="R2140" s="81">
        <v>0</v>
      </c>
      <c r="S2140" s="81">
        <v>0</v>
      </c>
      <c r="T2140" s="81">
        <v>0</v>
      </c>
      <c r="U2140" s="81">
        <v>0</v>
      </c>
      <c r="V2140" s="81">
        <v>0</v>
      </c>
      <c r="W2140" s="81">
        <v>0</v>
      </c>
      <c r="X2140" s="81">
        <v>0</v>
      </c>
      <c r="Y2140" s="81">
        <v>0</v>
      </c>
      <c r="Z2140" s="81">
        <v>0</v>
      </c>
      <c r="AA2140" s="81">
        <v>0</v>
      </c>
      <c r="AB2140" s="81">
        <v>0</v>
      </c>
      <c r="AC2140" s="81">
        <v>0</v>
      </c>
      <c r="AD2140" s="81">
        <v>0</v>
      </c>
      <c r="AE2140" s="81">
        <v>0</v>
      </c>
      <c r="AF2140" s="81">
        <v>2</v>
      </c>
      <c r="AG2140" s="81">
        <v>2</v>
      </c>
      <c r="AH2140" s="81">
        <v>0</v>
      </c>
      <c r="AI2140" s="81">
        <v>0</v>
      </c>
      <c r="AJ2140" s="81">
        <v>0</v>
      </c>
      <c r="AK2140" s="81">
        <v>0</v>
      </c>
      <c r="AL2140" s="81">
        <v>0</v>
      </c>
      <c r="AM2140" s="81">
        <v>0</v>
      </c>
      <c r="AN2140" s="81">
        <v>0</v>
      </c>
      <c r="AO2140" s="81">
        <v>0</v>
      </c>
    </row>
    <row r="2141" spans="1:41" s="46" customFormat="1">
      <c r="A2141" s="81">
        <v>50512</v>
      </c>
      <c r="B2141" s="81" t="s">
        <v>2380</v>
      </c>
      <c r="C2141" s="45" t="s">
        <v>3700</v>
      </c>
      <c r="D2141" s="81">
        <v>1</v>
      </c>
      <c r="E2141" s="81">
        <v>5</v>
      </c>
      <c r="F2141" s="81">
        <v>0</v>
      </c>
      <c r="G2141" s="81">
        <v>37</v>
      </c>
      <c r="H2141" s="46">
        <v>512</v>
      </c>
      <c r="I2141" s="81">
        <v>1</v>
      </c>
      <c r="J2141" s="81">
        <v>1</v>
      </c>
      <c r="K2141" s="81">
        <v>100</v>
      </c>
      <c r="L2141" s="81">
        <v>0</v>
      </c>
      <c r="M2141" s="81">
        <v>0</v>
      </c>
      <c r="N2141" s="81">
        <v>0</v>
      </c>
      <c r="O2141" s="81">
        <v>0</v>
      </c>
      <c r="P2141" s="81">
        <v>900</v>
      </c>
      <c r="Q2141" s="81">
        <v>0</v>
      </c>
      <c r="R2141" s="81">
        <v>0</v>
      </c>
      <c r="S2141" s="81">
        <v>0</v>
      </c>
      <c r="T2141" s="81">
        <v>0</v>
      </c>
      <c r="U2141" s="81">
        <v>0</v>
      </c>
      <c r="V2141" s="81">
        <v>0</v>
      </c>
      <c r="W2141" s="81">
        <v>0</v>
      </c>
      <c r="X2141" s="81">
        <v>0</v>
      </c>
      <c r="Y2141" s="81">
        <v>0</v>
      </c>
      <c r="Z2141" s="81">
        <v>0</v>
      </c>
      <c r="AA2141" s="81">
        <v>0</v>
      </c>
      <c r="AB2141" s="81">
        <v>0</v>
      </c>
      <c r="AC2141" s="81">
        <v>0</v>
      </c>
      <c r="AD2141" s="81">
        <v>0</v>
      </c>
      <c r="AE2141" s="81">
        <v>0</v>
      </c>
      <c r="AF2141" s="81">
        <v>2</v>
      </c>
      <c r="AG2141" s="81">
        <v>2</v>
      </c>
      <c r="AH2141" s="81">
        <v>0</v>
      </c>
      <c r="AI2141" s="81">
        <v>0</v>
      </c>
      <c r="AJ2141" s="81">
        <v>0</v>
      </c>
      <c r="AK2141" s="81">
        <v>0</v>
      </c>
      <c r="AL2141" s="81">
        <v>0</v>
      </c>
      <c r="AM2141" s="81">
        <v>0</v>
      </c>
      <c r="AN2141" s="81">
        <v>0</v>
      </c>
      <c r="AO2141" s="81">
        <v>0</v>
      </c>
    </row>
    <row r="2142" spans="1:41" s="46" customFormat="1">
      <c r="A2142" s="81">
        <v>50513</v>
      </c>
      <c r="B2142" s="81" t="s">
        <v>2380</v>
      </c>
      <c r="C2142" s="45" t="s">
        <v>3701</v>
      </c>
      <c r="D2142" s="81">
        <v>1</v>
      </c>
      <c r="E2142" s="81">
        <v>5</v>
      </c>
      <c r="F2142" s="81">
        <v>0</v>
      </c>
      <c r="G2142" s="81">
        <v>37</v>
      </c>
      <c r="H2142" s="46">
        <v>513</v>
      </c>
      <c r="I2142" s="81">
        <v>1</v>
      </c>
      <c r="J2142" s="81">
        <v>1</v>
      </c>
      <c r="K2142" s="81">
        <v>100</v>
      </c>
      <c r="L2142" s="81">
        <v>0</v>
      </c>
      <c r="M2142" s="81">
        <v>0</v>
      </c>
      <c r="N2142" s="81">
        <v>0</v>
      </c>
      <c r="O2142" s="81">
        <v>0</v>
      </c>
      <c r="P2142" s="81">
        <v>900</v>
      </c>
      <c r="Q2142" s="81">
        <v>0</v>
      </c>
      <c r="R2142" s="81">
        <v>0</v>
      </c>
      <c r="S2142" s="81">
        <v>0</v>
      </c>
      <c r="T2142" s="81">
        <v>0</v>
      </c>
      <c r="U2142" s="81">
        <v>0</v>
      </c>
      <c r="V2142" s="81">
        <v>0</v>
      </c>
      <c r="W2142" s="81">
        <v>0</v>
      </c>
      <c r="X2142" s="81">
        <v>0</v>
      </c>
      <c r="Y2142" s="81">
        <v>0</v>
      </c>
      <c r="Z2142" s="81">
        <v>0</v>
      </c>
      <c r="AA2142" s="81">
        <v>0</v>
      </c>
      <c r="AB2142" s="81">
        <v>0</v>
      </c>
      <c r="AC2142" s="81">
        <v>0</v>
      </c>
      <c r="AD2142" s="81">
        <v>0</v>
      </c>
      <c r="AE2142" s="81">
        <v>0</v>
      </c>
      <c r="AF2142" s="81">
        <v>2</v>
      </c>
      <c r="AG2142" s="81">
        <v>2</v>
      </c>
      <c r="AH2142" s="81">
        <v>0</v>
      </c>
      <c r="AI2142" s="81">
        <v>0</v>
      </c>
      <c r="AJ2142" s="81">
        <v>0</v>
      </c>
      <c r="AK2142" s="81">
        <v>0</v>
      </c>
      <c r="AL2142" s="81">
        <v>0</v>
      </c>
      <c r="AM2142" s="81">
        <v>0</v>
      </c>
      <c r="AN2142" s="81">
        <v>0</v>
      </c>
      <c r="AO2142" s="81">
        <v>0</v>
      </c>
    </row>
    <row r="2143" spans="1:41" s="46" customFormat="1">
      <c r="A2143" s="81">
        <v>50521</v>
      </c>
      <c r="B2143" s="81" t="s">
        <v>2381</v>
      </c>
      <c r="C2143" s="45" t="s">
        <v>3702</v>
      </c>
      <c r="D2143" s="81">
        <v>1</v>
      </c>
      <c r="E2143" s="81">
        <v>5</v>
      </c>
      <c r="F2143" s="81">
        <v>0</v>
      </c>
      <c r="G2143" s="81">
        <v>37</v>
      </c>
      <c r="H2143" s="46">
        <v>521</v>
      </c>
      <c r="I2143" s="81">
        <v>1</v>
      </c>
      <c r="J2143" s="81">
        <v>1</v>
      </c>
      <c r="K2143" s="81">
        <v>100</v>
      </c>
      <c r="L2143" s="81">
        <v>0</v>
      </c>
      <c r="M2143" s="81">
        <v>0</v>
      </c>
      <c r="N2143" s="81">
        <v>0</v>
      </c>
      <c r="O2143" s="81">
        <v>0</v>
      </c>
      <c r="P2143" s="81">
        <v>900</v>
      </c>
      <c r="Q2143" s="81">
        <v>0</v>
      </c>
      <c r="R2143" s="81">
        <v>0</v>
      </c>
      <c r="S2143" s="81">
        <v>0</v>
      </c>
      <c r="T2143" s="81">
        <v>0</v>
      </c>
      <c r="U2143" s="81">
        <v>0</v>
      </c>
      <c r="V2143" s="81">
        <v>0</v>
      </c>
      <c r="W2143" s="81">
        <v>0</v>
      </c>
      <c r="X2143" s="81">
        <v>0</v>
      </c>
      <c r="Y2143" s="81">
        <v>0</v>
      </c>
      <c r="Z2143" s="81">
        <v>0</v>
      </c>
      <c r="AA2143" s="81">
        <v>0</v>
      </c>
      <c r="AB2143" s="81">
        <v>0</v>
      </c>
      <c r="AC2143" s="81">
        <v>0</v>
      </c>
      <c r="AD2143" s="81">
        <v>0</v>
      </c>
      <c r="AE2143" s="81">
        <v>0</v>
      </c>
      <c r="AF2143" s="81">
        <v>2</v>
      </c>
      <c r="AG2143" s="81">
        <v>2</v>
      </c>
      <c r="AH2143" s="81">
        <v>0</v>
      </c>
      <c r="AI2143" s="81">
        <v>0</v>
      </c>
      <c r="AJ2143" s="81">
        <v>0</v>
      </c>
      <c r="AK2143" s="81">
        <v>0</v>
      </c>
      <c r="AL2143" s="81">
        <v>0</v>
      </c>
      <c r="AM2143" s="81">
        <v>0</v>
      </c>
      <c r="AN2143" s="81">
        <v>0</v>
      </c>
      <c r="AO2143" s="81">
        <v>0</v>
      </c>
    </row>
    <row r="2144" spans="1:41" s="46" customFormat="1">
      <c r="A2144" s="81">
        <v>50522</v>
      </c>
      <c r="B2144" s="81" t="s">
        <v>2381</v>
      </c>
      <c r="C2144" s="45" t="s">
        <v>3703</v>
      </c>
      <c r="D2144" s="81">
        <v>1</v>
      </c>
      <c r="E2144" s="81">
        <v>5</v>
      </c>
      <c r="F2144" s="81">
        <v>0</v>
      </c>
      <c r="G2144" s="81">
        <v>37</v>
      </c>
      <c r="H2144" s="46">
        <v>522</v>
      </c>
      <c r="I2144" s="81">
        <v>1</v>
      </c>
      <c r="J2144" s="81">
        <v>1</v>
      </c>
      <c r="K2144" s="81">
        <v>100</v>
      </c>
      <c r="L2144" s="81">
        <v>0</v>
      </c>
      <c r="M2144" s="81">
        <v>0</v>
      </c>
      <c r="N2144" s="81">
        <v>0</v>
      </c>
      <c r="O2144" s="81">
        <v>0</v>
      </c>
      <c r="P2144" s="81">
        <v>900</v>
      </c>
      <c r="Q2144" s="81">
        <v>0</v>
      </c>
      <c r="R2144" s="81">
        <v>0</v>
      </c>
      <c r="S2144" s="81">
        <v>0</v>
      </c>
      <c r="T2144" s="81">
        <v>0</v>
      </c>
      <c r="U2144" s="81">
        <v>0</v>
      </c>
      <c r="V2144" s="81">
        <v>0</v>
      </c>
      <c r="W2144" s="81">
        <v>0</v>
      </c>
      <c r="X2144" s="81">
        <v>0</v>
      </c>
      <c r="Y2144" s="81">
        <v>0</v>
      </c>
      <c r="Z2144" s="81">
        <v>0</v>
      </c>
      <c r="AA2144" s="81">
        <v>0</v>
      </c>
      <c r="AB2144" s="81">
        <v>0</v>
      </c>
      <c r="AC2144" s="81">
        <v>0</v>
      </c>
      <c r="AD2144" s="81">
        <v>0</v>
      </c>
      <c r="AE2144" s="81">
        <v>0</v>
      </c>
      <c r="AF2144" s="81">
        <v>2</v>
      </c>
      <c r="AG2144" s="81">
        <v>2</v>
      </c>
      <c r="AH2144" s="81">
        <v>0</v>
      </c>
      <c r="AI2144" s="81">
        <v>0</v>
      </c>
      <c r="AJ2144" s="81">
        <v>0</v>
      </c>
      <c r="AK2144" s="81">
        <v>0</v>
      </c>
      <c r="AL2144" s="81">
        <v>0</v>
      </c>
      <c r="AM2144" s="81">
        <v>0</v>
      </c>
      <c r="AN2144" s="81">
        <v>0</v>
      </c>
      <c r="AO2144" s="81">
        <v>0</v>
      </c>
    </row>
    <row r="2145" spans="1:41" s="46" customFormat="1">
      <c r="A2145" s="81">
        <v>50523</v>
      </c>
      <c r="B2145" s="81" t="s">
        <v>2381</v>
      </c>
      <c r="C2145" s="45" t="s">
        <v>3704</v>
      </c>
      <c r="D2145" s="81">
        <v>1</v>
      </c>
      <c r="E2145" s="81">
        <v>5</v>
      </c>
      <c r="F2145" s="81">
        <v>0</v>
      </c>
      <c r="G2145" s="81">
        <v>37</v>
      </c>
      <c r="H2145" s="46">
        <v>523</v>
      </c>
      <c r="I2145" s="81">
        <v>1</v>
      </c>
      <c r="J2145" s="81">
        <v>1</v>
      </c>
      <c r="K2145" s="81">
        <v>100</v>
      </c>
      <c r="L2145" s="81">
        <v>0</v>
      </c>
      <c r="M2145" s="81">
        <v>0</v>
      </c>
      <c r="N2145" s="81">
        <v>0</v>
      </c>
      <c r="O2145" s="81">
        <v>0</v>
      </c>
      <c r="P2145" s="81">
        <v>900</v>
      </c>
      <c r="Q2145" s="81">
        <v>0</v>
      </c>
      <c r="R2145" s="81">
        <v>0</v>
      </c>
      <c r="S2145" s="81">
        <v>0</v>
      </c>
      <c r="T2145" s="81">
        <v>0</v>
      </c>
      <c r="U2145" s="81">
        <v>0</v>
      </c>
      <c r="V2145" s="81">
        <v>0</v>
      </c>
      <c r="W2145" s="81">
        <v>0</v>
      </c>
      <c r="X2145" s="81">
        <v>0</v>
      </c>
      <c r="Y2145" s="81">
        <v>0</v>
      </c>
      <c r="Z2145" s="81">
        <v>0</v>
      </c>
      <c r="AA2145" s="81">
        <v>0</v>
      </c>
      <c r="AB2145" s="81">
        <v>0</v>
      </c>
      <c r="AC2145" s="81">
        <v>0</v>
      </c>
      <c r="AD2145" s="81">
        <v>0</v>
      </c>
      <c r="AE2145" s="81">
        <v>0</v>
      </c>
      <c r="AF2145" s="81">
        <v>2</v>
      </c>
      <c r="AG2145" s="81">
        <v>2</v>
      </c>
      <c r="AH2145" s="81">
        <v>0</v>
      </c>
      <c r="AI2145" s="81">
        <v>0</v>
      </c>
      <c r="AJ2145" s="81">
        <v>0</v>
      </c>
      <c r="AK2145" s="81">
        <v>0</v>
      </c>
      <c r="AL2145" s="81">
        <v>0</v>
      </c>
      <c r="AM2145" s="81">
        <v>0</v>
      </c>
      <c r="AN2145" s="81">
        <v>0</v>
      </c>
      <c r="AO2145" s="81">
        <v>0</v>
      </c>
    </row>
    <row r="2146" spans="1:41" s="46" customFormat="1">
      <c r="A2146" s="81">
        <v>50531</v>
      </c>
      <c r="B2146" s="81" t="s">
        <v>2382</v>
      </c>
      <c r="C2146" s="45" t="s">
        <v>3705</v>
      </c>
      <c r="D2146" s="81">
        <v>1</v>
      </c>
      <c r="E2146" s="81">
        <v>5</v>
      </c>
      <c r="F2146" s="81">
        <v>0</v>
      </c>
      <c r="G2146" s="81">
        <v>37</v>
      </c>
      <c r="H2146" s="46">
        <v>531</v>
      </c>
      <c r="I2146" s="81">
        <v>1</v>
      </c>
      <c r="J2146" s="81">
        <v>1</v>
      </c>
      <c r="K2146" s="81">
        <v>100</v>
      </c>
      <c r="L2146" s="81">
        <v>0</v>
      </c>
      <c r="M2146" s="81">
        <v>0</v>
      </c>
      <c r="N2146" s="81">
        <v>0</v>
      </c>
      <c r="O2146" s="81">
        <v>0</v>
      </c>
      <c r="P2146" s="81">
        <v>900</v>
      </c>
      <c r="Q2146" s="81">
        <v>0</v>
      </c>
      <c r="R2146" s="81">
        <v>0</v>
      </c>
      <c r="S2146" s="81">
        <v>0</v>
      </c>
      <c r="T2146" s="81">
        <v>0</v>
      </c>
      <c r="U2146" s="81">
        <v>0</v>
      </c>
      <c r="V2146" s="81">
        <v>0</v>
      </c>
      <c r="W2146" s="81">
        <v>0</v>
      </c>
      <c r="X2146" s="81">
        <v>0</v>
      </c>
      <c r="Y2146" s="81">
        <v>0</v>
      </c>
      <c r="Z2146" s="81">
        <v>0</v>
      </c>
      <c r="AA2146" s="81">
        <v>0</v>
      </c>
      <c r="AB2146" s="81">
        <v>0</v>
      </c>
      <c r="AC2146" s="81">
        <v>0</v>
      </c>
      <c r="AD2146" s="81">
        <v>0</v>
      </c>
      <c r="AE2146" s="81">
        <v>0</v>
      </c>
      <c r="AF2146" s="81">
        <v>2</v>
      </c>
      <c r="AG2146" s="81">
        <v>2</v>
      </c>
      <c r="AH2146" s="81">
        <v>0</v>
      </c>
      <c r="AI2146" s="81">
        <v>0</v>
      </c>
      <c r="AJ2146" s="81">
        <v>0</v>
      </c>
      <c r="AK2146" s="81">
        <v>0</v>
      </c>
      <c r="AL2146" s="81">
        <v>0</v>
      </c>
      <c r="AM2146" s="81">
        <v>0</v>
      </c>
      <c r="AN2146" s="81">
        <v>0</v>
      </c>
      <c r="AO2146" s="81">
        <v>0</v>
      </c>
    </row>
    <row r="2147" spans="1:41" s="46" customFormat="1">
      <c r="A2147" s="81">
        <v>50532</v>
      </c>
      <c r="B2147" s="81" t="s">
        <v>2382</v>
      </c>
      <c r="C2147" s="45" t="s">
        <v>3706</v>
      </c>
      <c r="D2147" s="81">
        <v>1</v>
      </c>
      <c r="E2147" s="81">
        <v>5</v>
      </c>
      <c r="F2147" s="81">
        <v>0</v>
      </c>
      <c r="G2147" s="81">
        <v>37</v>
      </c>
      <c r="H2147" s="46">
        <v>532</v>
      </c>
      <c r="I2147" s="81">
        <v>1</v>
      </c>
      <c r="J2147" s="81">
        <v>1</v>
      </c>
      <c r="K2147" s="81">
        <v>100</v>
      </c>
      <c r="L2147" s="81">
        <v>0</v>
      </c>
      <c r="M2147" s="81">
        <v>0</v>
      </c>
      <c r="N2147" s="81">
        <v>0</v>
      </c>
      <c r="O2147" s="81">
        <v>0</v>
      </c>
      <c r="P2147" s="81">
        <v>900</v>
      </c>
      <c r="Q2147" s="81">
        <v>0</v>
      </c>
      <c r="R2147" s="81">
        <v>0</v>
      </c>
      <c r="S2147" s="81">
        <v>0</v>
      </c>
      <c r="T2147" s="81">
        <v>0</v>
      </c>
      <c r="U2147" s="81">
        <v>0</v>
      </c>
      <c r="V2147" s="81">
        <v>0</v>
      </c>
      <c r="W2147" s="81">
        <v>0</v>
      </c>
      <c r="X2147" s="81">
        <v>0</v>
      </c>
      <c r="Y2147" s="81">
        <v>0</v>
      </c>
      <c r="Z2147" s="81">
        <v>0</v>
      </c>
      <c r="AA2147" s="81">
        <v>0</v>
      </c>
      <c r="AB2147" s="81">
        <v>0</v>
      </c>
      <c r="AC2147" s="81">
        <v>0</v>
      </c>
      <c r="AD2147" s="81">
        <v>0</v>
      </c>
      <c r="AE2147" s="81">
        <v>0</v>
      </c>
      <c r="AF2147" s="81">
        <v>2</v>
      </c>
      <c r="AG2147" s="81">
        <v>2</v>
      </c>
      <c r="AH2147" s="81">
        <v>0</v>
      </c>
      <c r="AI2147" s="81">
        <v>0</v>
      </c>
      <c r="AJ2147" s="81">
        <v>0</v>
      </c>
      <c r="AK2147" s="81">
        <v>0</v>
      </c>
      <c r="AL2147" s="81">
        <v>0</v>
      </c>
      <c r="AM2147" s="81">
        <v>0</v>
      </c>
      <c r="AN2147" s="81">
        <v>0</v>
      </c>
      <c r="AO2147" s="81">
        <v>0</v>
      </c>
    </row>
    <row r="2148" spans="1:41" s="46" customFormat="1">
      <c r="A2148" s="81">
        <v>50533</v>
      </c>
      <c r="B2148" s="81" t="s">
        <v>2382</v>
      </c>
      <c r="C2148" s="45" t="s">
        <v>3707</v>
      </c>
      <c r="D2148" s="81">
        <v>1</v>
      </c>
      <c r="E2148" s="81">
        <v>5</v>
      </c>
      <c r="F2148" s="81">
        <v>0</v>
      </c>
      <c r="G2148" s="81">
        <v>37</v>
      </c>
      <c r="H2148" s="46">
        <v>533</v>
      </c>
      <c r="I2148" s="81">
        <v>1</v>
      </c>
      <c r="J2148" s="81">
        <v>1</v>
      </c>
      <c r="K2148" s="81">
        <v>100</v>
      </c>
      <c r="L2148" s="81">
        <v>0</v>
      </c>
      <c r="M2148" s="81">
        <v>0</v>
      </c>
      <c r="N2148" s="81">
        <v>0</v>
      </c>
      <c r="O2148" s="81">
        <v>0</v>
      </c>
      <c r="P2148" s="81">
        <v>900</v>
      </c>
      <c r="Q2148" s="81">
        <v>0</v>
      </c>
      <c r="R2148" s="81">
        <v>0</v>
      </c>
      <c r="S2148" s="81">
        <v>0</v>
      </c>
      <c r="T2148" s="81">
        <v>0</v>
      </c>
      <c r="U2148" s="81">
        <v>0</v>
      </c>
      <c r="V2148" s="81">
        <v>0</v>
      </c>
      <c r="W2148" s="81">
        <v>0</v>
      </c>
      <c r="X2148" s="81">
        <v>0</v>
      </c>
      <c r="Y2148" s="81">
        <v>0</v>
      </c>
      <c r="Z2148" s="81">
        <v>0</v>
      </c>
      <c r="AA2148" s="81">
        <v>0</v>
      </c>
      <c r="AB2148" s="81">
        <v>0</v>
      </c>
      <c r="AC2148" s="81">
        <v>0</v>
      </c>
      <c r="AD2148" s="81">
        <v>0</v>
      </c>
      <c r="AE2148" s="81">
        <v>0</v>
      </c>
      <c r="AF2148" s="81">
        <v>2</v>
      </c>
      <c r="AG2148" s="81">
        <v>2</v>
      </c>
      <c r="AH2148" s="81">
        <v>0</v>
      </c>
      <c r="AI2148" s="81">
        <v>0</v>
      </c>
      <c r="AJ2148" s="81">
        <v>0</v>
      </c>
      <c r="AK2148" s="81">
        <v>0</v>
      </c>
      <c r="AL2148" s="81">
        <v>0</v>
      </c>
      <c r="AM2148" s="81">
        <v>0</v>
      </c>
      <c r="AN2148" s="81">
        <v>0</v>
      </c>
      <c r="AO2148" s="81">
        <v>0</v>
      </c>
    </row>
    <row r="2149" spans="1:41" s="51" customFormat="1">
      <c r="A2149" s="51">
        <v>51001</v>
      </c>
      <c r="B2149" s="51" t="s">
        <v>904</v>
      </c>
      <c r="C2149" s="51">
        <v>1</v>
      </c>
      <c r="D2149" s="51">
        <v>1</v>
      </c>
      <c r="E2149" s="51">
        <v>2</v>
      </c>
      <c r="F2149" s="51">
        <v>1</v>
      </c>
      <c r="G2149" s="51">
        <v>37</v>
      </c>
      <c r="H2149" s="51">
        <v>211</v>
      </c>
      <c r="I2149" s="51">
        <v>1</v>
      </c>
      <c r="J2149" s="51">
        <v>1</v>
      </c>
      <c r="K2149" s="51">
        <v>0</v>
      </c>
      <c r="L2149" s="51">
        <v>3</v>
      </c>
      <c r="M2149" s="51">
        <v>60</v>
      </c>
      <c r="N2149" s="51">
        <v>15</v>
      </c>
      <c r="O2149" s="51">
        <v>15</v>
      </c>
      <c r="P2149" s="51">
        <v>0</v>
      </c>
      <c r="Q2149" s="51">
        <v>0</v>
      </c>
      <c r="R2149" s="51">
        <v>0</v>
      </c>
      <c r="S2149" s="51">
        <v>0</v>
      </c>
      <c r="T2149" s="51">
        <v>0</v>
      </c>
      <c r="U2149" s="51">
        <v>0</v>
      </c>
      <c r="V2149" s="51">
        <v>0</v>
      </c>
      <c r="W2149" s="51">
        <v>0</v>
      </c>
      <c r="X2149" s="51">
        <v>0</v>
      </c>
      <c r="Y2149" s="51">
        <v>0</v>
      </c>
      <c r="Z2149" s="51">
        <v>0</v>
      </c>
      <c r="AA2149" s="51">
        <v>0</v>
      </c>
      <c r="AB2149" s="51">
        <v>0</v>
      </c>
      <c r="AC2149" s="51">
        <v>0</v>
      </c>
      <c r="AD2149" s="51">
        <v>0</v>
      </c>
      <c r="AE2149" s="51">
        <v>0</v>
      </c>
      <c r="AF2149" s="51">
        <v>1</v>
      </c>
      <c r="AG2149" s="51">
        <v>1</v>
      </c>
      <c r="AH2149" s="51">
        <v>15</v>
      </c>
      <c r="AI2149" s="51">
        <v>15</v>
      </c>
      <c r="AJ2149" s="51">
        <v>0</v>
      </c>
      <c r="AK2149" s="51">
        <v>0</v>
      </c>
      <c r="AL2149" s="51">
        <v>0</v>
      </c>
      <c r="AM2149" s="51">
        <v>0</v>
      </c>
      <c r="AN2149" s="51">
        <v>0</v>
      </c>
      <c r="AO2149" s="51">
        <v>0</v>
      </c>
    </row>
    <row r="2150" spans="1:41" s="51" customFormat="1">
      <c r="A2150" s="51">
        <v>51002</v>
      </c>
      <c r="B2150" s="51" t="s">
        <v>905</v>
      </c>
      <c r="C2150" s="51">
        <v>2</v>
      </c>
      <c r="D2150" s="51">
        <v>1</v>
      </c>
      <c r="E2150" s="51">
        <v>2</v>
      </c>
      <c r="F2150" s="51">
        <v>1</v>
      </c>
      <c r="G2150" s="51">
        <v>37</v>
      </c>
      <c r="H2150" s="51">
        <v>212</v>
      </c>
      <c r="I2150" s="51">
        <v>1</v>
      </c>
      <c r="J2150" s="51">
        <v>1</v>
      </c>
      <c r="K2150" s="51">
        <v>0</v>
      </c>
      <c r="L2150" s="51">
        <v>3</v>
      </c>
      <c r="M2150" s="51">
        <v>60</v>
      </c>
      <c r="N2150" s="51">
        <v>15</v>
      </c>
      <c r="O2150" s="51">
        <v>15</v>
      </c>
      <c r="P2150" s="51">
        <v>0</v>
      </c>
      <c r="Q2150" s="51">
        <v>0</v>
      </c>
      <c r="R2150" s="51">
        <v>0</v>
      </c>
      <c r="S2150" s="51">
        <v>0</v>
      </c>
      <c r="T2150" s="51">
        <v>0</v>
      </c>
      <c r="U2150" s="51">
        <v>0</v>
      </c>
      <c r="V2150" s="51">
        <v>0</v>
      </c>
      <c r="W2150" s="51">
        <v>0</v>
      </c>
      <c r="X2150" s="51">
        <v>0</v>
      </c>
      <c r="Y2150" s="51">
        <v>0</v>
      </c>
      <c r="Z2150" s="51">
        <v>0</v>
      </c>
      <c r="AA2150" s="51">
        <v>0</v>
      </c>
      <c r="AB2150" s="51">
        <v>0</v>
      </c>
      <c r="AC2150" s="51">
        <v>0</v>
      </c>
      <c r="AD2150" s="51">
        <v>0</v>
      </c>
      <c r="AE2150" s="51">
        <v>0</v>
      </c>
      <c r="AF2150" s="51">
        <v>1</v>
      </c>
      <c r="AG2150" s="51">
        <v>1</v>
      </c>
      <c r="AH2150" s="51">
        <v>15</v>
      </c>
      <c r="AI2150" s="51">
        <v>15</v>
      </c>
      <c r="AJ2150" s="51">
        <v>0</v>
      </c>
      <c r="AK2150" s="51">
        <v>0</v>
      </c>
      <c r="AL2150" s="51">
        <v>0</v>
      </c>
      <c r="AM2150" s="51">
        <v>0</v>
      </c>
      <c r="AN2150" s="51">
        <v>0</v>
      </c>
      <c r="AO2150" s="51">
        <v>0</v>
      </c>
    </row>
    <row r="2151" spans="1:41" s="51" customFormat="1">
      <c r="A2151" s="51">
        <v>51003</v>
      </c>
      <c r="B2151" s="51" t="s">
        <v>906</v>
      </c>
      <c r="C2151" s="51">
        <v>3</v>
      </c>
      <c r="D2151" s="51">
        <v>1</v>
      </c>
      <c r="E2151" s="51">
        <v>2</v>
      </c>
      <c r="F2151" s="51">
        <v>1</v>
      </c>
      <c r="G2151" s="51">
        <v>37</v>
      </c>
      <c r="H2151" s="51">
        <v>213</v>
      </c>
      <c r="I2151" s="51">
        <v>1</v>
      </c>
      <c r="J2151" s="51">
        <v>1</v>
      </c>
      <c r="K2151" s="51">
        <v>0</v>
      </c>
      <c r="L2151" s="51">
        <v>3</v>
      </c>
      <c r="M2151" s="51">
        <v>60</v>
      </c>
      <c r="N2151" s="51">
        <v>15</v>
      </c>
      <c r="O2151" s="51">
        <v>15</v>
      </c>
      <c r="P2151" s="51">
        <v>0</v>
      </c>
      <c r="Q2151" s="51">
        <v>0</v>
      </c>
      <c r="R2151" s="51">
        <v>0</v>
      </c>
      <c r="S2151" s="51">
        <v>0</v>
      </c>
      <c r="T2151" s="51">
        <v>0</v>
      </c>
      <c r="U2151" s="51">
        <v>0</v>
      </c>
      <c r="V2151" s="51">
        <v>0</v>
      </c>
      <c r="W2151" s="51">
        <v>0</v>
      </c>
      <c r="X2151" s="51">
        <v>0</v>
      </c>
      <c r="Y2151" s="51">
        <v>0</v>
      </c>
      <c r="Z2151" s="51">
        <v>0</v>
      </c>
      <c r="AA2151" s="51">
        <v>0</v>
      </c>
      <c r="AB2151" s="51">
        <v>0</v>
      </c>
      <c r="AC2151" s="51">
        <v>0</v>
      </c>
      <c r="AD2151" s="51">
        <v>0</v>
      </c>
      <c r="AE2151" s="51">
        <v>0</v>
      </c>
      <c r="AF2151" s="51">
        <v>1</v>
      </c>
      <c r="AG2151" s="51">
        <v>1</v>
      </c>
      <c r="AH2151" s="51">
        <v>15</v>
      </c>
      <c r="AI2151" s="51">
        <v>15</v>
      </c>
      <c r="AJ2151" s="51">
        <v>0</v>
      </c>
      <c r="AK2151" s="51">
        <v>0</v>
      </c>
      <c r="AL2151" s="51">
        <v>0</v>
      </c>
      <c r="AM2151" s="51">
        <v>0</v>
      </c>
      <c r="AN2151" s="51">
        <v>0</v>
      </c>
      <c r="AO2151" s="51">
        <v>0</v>
      </c>
    </row>
    <row r="2152" spans="1:41" s="51" customFormat="1">
      <c r="A2152" s="51">
        <v>51004</v>
      </c>
      <c r="B2152" s="51" t="s">
        <v>907</v>
      </c>
      <c r="C2152" s="51">
        <v>4</v>
      </c>
      <c r="D2152" s="51">
        <v>1</v>
      </c>
      <c r="E2152" s="51">
        <v>2</v>
      </c>
      <c r="F2152" s="51">
        <v>1</v>
      </c>
      <c r="G2152" s="51">
        <v>37</v>
      </c>
      <c r="H2152" s="51">
        <v>214</v>
      </c>
      <c r="I2152" s="51">
        <v>1</v>
      </c>
      <c r="J2152" s="51">
        <v>1</v>
      </c>
      <c r="K2152" s="51">
        <v>0</v>
      </c>
      <c r="L2152" s="51">
        <v>3</v>
      </c>
      <c r="M2152" s="51">
        <v>60</v>
      </c>
      <c r="N2152" s="51">
        <v>15</v>
      </c>
      <c r="O2152" s="51">
        <v>15</v>
      </c>
      <c r="P2152" s="51">
        <v>0</v>
      </c>
      <c r="Q2152" s="51">
        <v>0</v>
      </c>
      <c r="R2152" s="51">
        <v>0</v>
      </c>
      <c r="S2152" s="51">
        <v>0</v>
      </c>
      <c r="T2152" s="51">
        <v>0</v>
      </c>
      <c r="U2152" s="51">
        <v>0</v>
      </c>
      <c r="V2152" s="51">
        <v>0</v>
      </c>
      <c r="W2152" s="51">
        <v>0</v>
      </c>
      <c r="X2152" s="51">
        <v>0</v>
      </c>
      <c r="Y2152" s="51">
        <v>0</v>
      </c>
      <c r="Z2152" s="51">
        <v>0</v>
      </c>
      <c r="AA2152" s="51">
        <v>0</v>
      </c>
      <c r="AB2152" s="51">
        <v>0</v>
      </c>
      <c r="AC2152" s="51">
        <v>0</v>
      </c>
      <c r="AD2152" s="51">
        <v>0</v>
      </c>
      <c r="AE2152" s="51">
        <v>0</v>
      </c>
      <c r="AF2152" s="51">
        <v>1</v>
      </c>
      <c r="AG2152" s="51">
        <v>1</v>
      </c>
      <c r="AH2152" s="51">
        <v>15</v>
      </c>
      <c r="AI2152" s="51">
        <v>15</v>
      </c>
      <c r="AJ2152" s="51">
        <v>0</v>
      </c>
      <c r="AK2152" s="51">
        <v>0</v>
      </c>
      <c r="AL2152" s="51">
        <v>0</v>
      </c>
      <c r="AM2152" s="51">
        <v>0</v>
      </c>
      <c r="AN2152" s="51">
        <v>0</v>
      </c>
      <c r="AO2152" s="51">
        <v>0</v>
      </c>
    </row>
    <row r="2153" spans="1:41" s="51" customFormat="1">
      <c r="A2153" s="51">
        <v>51005</v>
      </c>
      <c r="B2153" s="51" t="s">
        <v>908</v>
      </c>
      <c r="C2153" s="51">
        <v>5</v>
      </c>
      <c r="D2153" s="51">
        <v>1</v>
      </c>
      <c r="E2153" s="51">
        <v>2</v>
      </c>
      <c r="F2153" s="51">
        <v>1</v>
      </c>
      <c r="G2153" s="51">
        <v>37</v>
      </c>
      <c r="H2153" s="51">
        <v>221</v>
      </c>
      <c r="I2153" s="51">
        <v>1</v>
      </c>
      <c r="J2153" s="51">
        <v>1</v>
      </c>
      <c r="K2153" s="51">
        <v>0</v>
      </c>
      <c r="L2153" s="51">
        <v>3</v>
      </c>
      <c r="M2153" s="51">
        <v>60</v>
      </c>
      <c r="N2153" s="51">
        <v>15</v>
      </c>
      <c r="O2153" s="51">
        <v>15</v>
      </c>
      <c r="P2153" s="51">
        <v>0</v>
      </c>
      <c r="Q2153" s="51">
        <v>0</v>
      </c>
      <c r="R2153" s="51">
        <v>0</v>
      </c>
      <c r="S2153" s="51">
        <v>0</v>
      </c>
      <c r="T2153" s="51">
        <v>0</v>
      </c>
      <c r="U2153" s="51">
        <v>0</v>
      </c>
      <c r="V2153" s="51">
        <v>0</v>
      </c>
      <c r="W2153" s="51">
        <v>0</v>
      </c>
      <c r="X2153" s="51">
        <v>0</v>
      </c>
      <c r="Y2153" s="51">
        <v>0</v>
      </c>
      <c r="Z2153" s="51">
        <v>0</v>
      </c>
      <c r="AA2153" s="51">
        <v>0</v>
      </c>
      <c r="AB2153" s="51">
        <v>0</v>
      </c>
      <c r="AC2153" s="51">
        <v>0</v>
      </c>
      <c r="AD2153" s="51">
        <v>0</v>
      </c>
      <c r="AE2153" s="51">
        <v>0</v>
      </c>
      <c r="AF2153" s="51">
        <v>1</v>
      </c>
      <c r="AG2153" s="51">
        <v>1</v>
      </c>
      <c r="AH2153" s="51">
        <v>15</v>
      </c>
      <c r="AI2153" s="51">
        <v>15</v>
      </c>
      <c r="AJ2153" s="51">
        <v>0</v>
      </c>
      <c r="AK2153" s="51">
        <v>0</v>
      </c>
      <c r="AL2153" s="51">
        <v>0</v>
      </c>
      <c r="AM2153" s="51">
        <v>0</v>
      </c>
      <c r="AN2153" s="51">
        <v>0</v>
      </c>
      <c r="AO2153" s="51">
        <v>0</v>
      </c>
    </row>
    <row r="2154" spans="1:41" s="51" customFormat="1">
      <c r="A2154" s="51">
        <v>51006</v>
      </c>
      <c r="B2154" s="51" t="s">
        <v>909</v>
      </c>
      <c r="C2154" s="51">
        <v>6</v>
      </c>
      <c r="D2154" s="51">
        <v>1</v>
      </c>
      <c r="E2154" s="51">
        <v>2</v>
      </c>
      <c r="F2154" s="51">
        <v>1</v>
      </c>
      <c r="G2154" s="51">
        <v>37</v>
      </c>
      <c r="H2154" s="51">
        <v>222</v>
      </c>
      <c r="I2154" s="51">
        <v>1</v>
      </c>
      <c r="J2154" s="51">
        <v>1</v>
      </c>
      <c r="K2154" s="51">
        <v>0</v>
      </c>
      <c r="L2154" s="51">
        <v>3</v>
      </c>
      <c r="M2154" s="51">
        <v>60</v>
      </c>
      <c r="N2154" s="51">
        <v>15</v>
      </c>
      <c r="O2154" s="51">
        <v>15</v>
      </c>
      <c r="P2154" s="51">
        <v>0</v>
      </c>
      <c r="Q2154" s="51">
        <v>0</v>
      </c>
      <c r="R2154" s="51">
        <v>0</v>
      </c>
      <c r="S2154" s="51">
        <v>0</v>
      </c>
      <c r="T2154" s="51">
        <v>0</v>
      </c>
      <c r="U2154" s="51">
        <v>0</v>
      </c>
      <c r="V2154" s="51">
        <v>0</v>
      </c>
      <c r="W2154" s="51">
        <v>0</v>
      </c>
      <c r="X2154" s="51">
        <v>0</v>
      </c>
      <c r="Y2154" s="51">
        <v>0</v>
      </c>
      <c r="Z2154" s="51">
        <v>0</v>
      </c>
      <c r="AA2154" s="51">
        <v>0</v>
      </c>
      <c r="AB2154" s="51">
        <v>0</v>
      </c>
      <c r="AC2154" s="51">
        <v>0</v>
      </c>
      <c r="AD2154" s="51">
        <v>0</v>
      </c>
      <c r="AE2154" s="51">
        <v>0</v>
      </c>
      <c r="AF2154" s="51">
        <v>1</v>
      </c>
      <c r="AG2154" s="51">
        <v>1</v>
      </c>
      <c r="AH2154" s="51">
        <v>15</v>
      </c>
      <c r="AI2154" s="51">
        <v>15</v>
      </c>
      <c r="AJ2154" s="51">
        <v>0</v>
      </c>
      <c r="AK2154" s="51">
        <v>0</v>
      </c>
      <c r="AL2154" s="51">
        <v>0</v>
      </c>
      <c r="AM2154" s="51">
        <v>0</v>
      </c>
      <c r="AN2154" s="51">
        <v>0</v>
      </c>
      <c r="AO2154" s="51">
        <v>0</v>
      </c>
    </row>
    <row r="2155" spans="1:41" s="51" customFormat="1">
      <c r="A2155" s="51">
        <v>51007</v>
      </c>
      <c r="B2155" s="51" t="s">
        <v>910</v>
      </c>
      <c r="C2155" s="51">
        <v>7</v>
      </c>
      <c r="D2155" s="51">
        <v>1</v>
      </c>
      <c r="E2155" s="51">
        <v>2</v>
      </c>
      <c r="F2155" s="51">
        <v>1</v>
      </c>
      <c r="G2155" s="51">
        <v>37</v>
      </c>
      <c r="H2155" s="51">
        <v>311</v>
      </c>
      <c r="I2155" s="51">
        <v>1</v>
      </c>
      <c r="J2155" s="51">
        <v>1</v>
      </c>
      <c r="K2155" s="51">
        <v>0</v>
      </c>
      <c r="L2155" s="51">
        <v>3</v>
      </c>
      <c r="M2155" s="51">
        <v>60</v>
      </c>
      <c r="N2155" s="51">
        <v>30</v>
      </c>
      <c r="O2155" s="51">
        <v>30</v>
      </c>
      <c r="P2155" s="51">
        <v>0</v>
      </c>
      <c r="Q2155" s="51">
        <v>0</v>
      </c>
      <c r="R2155" s="51">
        <v>0</v>
      </c>
      <c r="S2155" s="51">
        <v>0</v>
      </c>
      <c r="T2155" s="51">
        <v>0</v>
      </c>
      <c r="U2155" s="51">
        <v>0</v>
      </c>
      <c r="V2155" s="51">
        <v>0</v>
      </c>
      <c r="W2155" s="51">
        <v>0</v>
      </c>
      <c r="X2155" s="51">
        <v>0</v>
      </c>
      <c r="Y2155" s="51">
        <v>0</v>
      </c>
      <c r="Z2155" s="51">
        <v>0</v>
      </c>
      <c r="AA2155" s="51">
        <v>0</v>
      </c>
      <c r="AB2155" s="51">
        <v>0</v>
      </c>
      <c r="AC2155" s="51">
        <v>0</v>
      </c>
      <c r="AD2155" s="51">
        <v>0</v>
      </c>
      <c r="AE2155" s="51">
        <v>0</v>
      </c>
      <c r="AF2155" s="51">
        <v>1</v>
      </c>
      <c r="AG2155" s="51">
        <v>1</v>
      </c>
      <c r="AH2155" s="51">
        <v>30</v>
      </c>
      <c r="AI2155" s="51">
        <v>30</v>
      </c>
      <c r="AJ2155" s="51">
        <v>0</v>
      </c>
      <c r="AK2155" s="51">
        <v>0</v>
      </c>
      <c r="AL2155" s="51">
        <v>0</v>
      </c>
      <c r="AM2155" s="51">
        <v>0</v>
      </c>
      <c r="AN2155" s="51">
        <v>0</v>
      </c>
      <c r="AO2155" s="51">
        <v>0</v>
      </c>
    </row>
    <row r="2156" spans="1:41" s="51" customFormat="1">
      <c r="A2156" s="51">
        <v>51008</v>
      </c>
      <c r="B2156" s="51" t="s">
        <v>911</v>
      </c>
      <c r="C2156" s="51">
        <v>8</v>
      </c>
      <c r="D2156" s="51">
        <v>1</v>
      </c>
      <c r="E2156" s="51">
        <v>2</v>
      </c>
      <c r="F2156" s="51">
        <v>1</v>
      </c>
      <c r="G2156" s="51">
        <v>37</v>
      </c>
      <c r="H2156" s="51">
        <v>312</v>
      </c>
      <c r="I2156" s="51">
        <v>1</v>
      </c>
      <c r="J2156" s="51">
        <v>1</v>
      </c>
      <c r="K2156" s="51">
        <v>0</v>
      </c>
      <c r="L2156" s="51">
        <v>3</v>
      </c>
      <c r="M2156" s="51">
        <v>60</v>
      </c>
      <c r="N2156" s="51">
        <v>30</v>
      </c>
      <c r="O2156" s="51">
        <v>30</v>
      </c>
      <c r="P2156" s="51">
        <v>0</v>
      </c>
      <c r="Q2156" s="51">
        <v>0</v>
      </c>
      <c r="R2156" s="51">
        <v>0</v>
      </c>
      <c r="S2156" s="51">
        <v>0</v>
      </c>
      <c r="T2156" s="51">
        <v>0</v>
      </c>
      <c r="U2156" s="51">
        <v>0</v>
      </c>
      <c r="V2156" s="51">
        <v>0</v>
      </c>
      <c r="W2156" s="51">
        <v>0</v>
      </c>
      <c r="X2156" s="51">
        <v>0</v>
      </c>
      <c r="Y2156" s="51">
        <v>0</v>
      </c>
      <c r="Z2156" s="51">
        <v>0</v>
      </c>
      <c r="AA2156" s="51">
        <v>0</v>
      </c>
      <c r="AB2156" s="51">
        <v>0</v>
      </c>
      <c r="AC2156" s="51">
        <v>0</v>
      </c>
      <c r="AD2156" s="51">
        <v>0</v>
      </c>
      <c r="AE2156" s="51">
        <v>0</v>
      </c>
      <c r="AF2156" s="51">
        <v>1</v>
      </c>
      <c r="AG2156" s="51">
        <v>1</v>
      </c>
      <c r="AH2156" s="51">
        <v>30</v>
      </c>
      <c r="AI2156" s="51">
        <v>30</v>
      </c>
      <c r="AJ2156" s="51">
        <v>0</v>
      </c>
      <c r="AK2156" s="51">
        <v>0</v>
      </c>
      <c r="AL2156" s="51">
        <v>0</v>
      </c>
      <c r="AM2156" s="51">
        <v>0</v>
      </c>
      <c r="AN2156" s="51">
        <v>0</v>
      </c>
      <c r="AO2156" s="51">
        <v>0</v>
      </c>
    </row>
    <row r="2157" spans="1:41" s="51" customFormat="1">
      <c r="A2157" s="51">
        <v>51009</v>
      </c>
      <c r="B2157" s="51" t="s">
        <v>912</v>
      </c>
      <c r="C2157" s="51">
        <v>9</v>
      </c>
      <c r="D2157" s="51">
        <v>1</v>
      </c>
      <c r="E2157" s="51">
        <v>2</v>
      </c>
      <c r="F2157" s="51">
        <v>1</v>
      </c>
      <c r="G2157" s="51">
        <v>37</v>
      </c>
      <c r="H2157" s="51">
        <v>313</v>
      </c>
      <c r="I2157" s="51">
        <v>1</v>
      </c>
      <c r="J2157" s="51">
        <v>1</v>
      </c>
      <c r="K2157" s="51">
        <v>0</v>
      </c>
      <c r="L2157" s="51">
        <v>3</v>
      </c>
      <c r="M2157" s="51">
        <v>60</v>
      </c>
      <c r="N2157" s="51">
        <v>30</v>
      </c>
      <c r="O2157" s="51">
        <v>30</v>
      </c>
      <c r="P2157" s="51">
        <v>0</v>
      </c>
      <c r="Q2157" s="51">
        <v>0</v>
      </c>
      <c r="R2157" s="51">
        <v>0</v>
      </c>
      <c r="S2157" s="51">
        <v>0</v>
      </c>
      <c r="T2157" s="51">
        <v>0</v>
      </c>
      <c r="U2157" s="51">
        <v>0</v>
      </c>
      <c r="V2157" s="51">
        <v>0</v>
      </c>
      <c r="W2157" s="51">
        <v>0</v>
      </c>
      <c r="X2157" s="51">
        <v>0</v>
      </c>
      <c r="Y2157" s="51">
        <v>0</v>
      </c>
      <c r="Z2157" s="51">
        <v>0</v>
      </c>
      <c r="AA2157" s="51">
        <v>0</v>
      </c>
      <c r="AB2157" s="51">
        <v>0</v>
      </c>
      <c r="AC2157" s="51">
        <v>0</v>
      </c>
      <c r="AD2157" s="51">
        <v>0</v>
      </c>
      <c r="AE2157" s="51">
        <v>0</v>
      </c>
      <c r="AF2157" s="51">
        <v>1</v>
      </c>
      <c r="AG2157" s="51">
        <v>1</v>
      </c>
      <c r="AH2157" s="51">
        <v>30</v>
      </c>
      <c r="AI2157" s="51">
        <v>30</v>
      </c>
      <c r="AJ2157" s="51">
        <v>0</v>
      </c>
      <c r="AK2157" s="51">
        <v>0</v>
      </c>
      <c r="AL2157" s="51">
        <v>0</v>
      </c>
      <c r="AM2157" s="51">
        <v>0</v>
      </c>
      <c r="AN2157" s="51">
        <v>0</v>
      </c>
      <c r="AO2157" s="51">
        <v>0</v>
      </c>
    </row>
    <row r="2158" spans="1:41">
      <c r="A2158" s="45">
        <v>51010</v>
      </c>
      <c r="B2158" s="45" t="s">
        <v>913</v>
      </c>
      <c r="C2158" s="45">
        <v>10</v>
      </c>
      <c r="D2158" s="45">
        <v>1</v>
      </c>
      <c r="E2158" s="45">
        <v>2</v>
      </c>
      <c r="F2158" s="45">
        <v>1</v>
      </c>
      <c r="G2158" s="45">
        <v>37</v>
      </c>
      <c r="H2158" s="45">
        <v>321</v>
      </c>
      <c r="I2158" s="45">
        <v>1</v>
      </c>
      <c r="J2158" s="45">
        <v>1</v>
      </c>
      <c r="K2158" s="45">
        <v>0</v>
      </c>
      <c r="L2158" s="45">
        <v>3</v>
      </c>
      <c r="M2158" s="45">
        <v>60</v>
      </c>
      <c r="N2158" s="45">
        <v>30</v>
      </c>
      <c r="O2158" s="45">
        <v>30</v>
      </c>
      <c r="P2158" s="45">
        <v>0</v>
      </c>
      <c r="Q2158" s="45">
        <v>0</v>
      </c>
      <c r="R2158" s="45">
        <v>0</v>
      </c>
      <c r="S2158" s="45">
        <v>0</v>
      </c>
      <c r="T2158" s="45">
        <v>0</v>
      </c>
      <c r="U2158" s="45">
        <v>0</v>
      </c>
      <c r="V2158" s="45">
        <v>0</v>
      </c>
      <c r="W2158" s="45">
        <v>0</v>
      </c>
      <c r="X2158" s="45">
        <v>0</v>
      </c>
      <c r="Y2158" s="45">
        <v>0</v>
      </c>
      <c r="Z2158" s="45">
        <v>0</v>
      </c>
      <c r="AA2158" s="45">
        <v>0</v>
      </c>
      <c r="AB2158" s="45">
        <v>0</v>
      </c>
      <c r="AC2158" s="45">
        <v>0</v>
      </c>
      <c r="AD2158" s="45">
        <v>0</v>
      </c>
      <c r="AE2158" s="45">
        <v>0</v>
      </c>
      <c r="AF2158" s="45">
        <v>1</v>
      </c>
      <c r="AG2158" s="45">
        <v>1</v>
      </c>
      <c r="AH2158" s="45">
        <v>30</v>
      </c>
      <c r="AI2158" s="45">
        <v>30</v>
      </c>
      <c r="AJ2158" s="45">
        <v>0</v>
      </c>
      <c r="AK2158" s="45">
        <v>0</v>
      </c>
      <c r="AL2158" s="45">
        <v>0</v>
      </c>
      <c r="AM2158" s="45">
        <v>0</v>
      </c>
      <c r="AN2158" s="45">
        <v>0</v>
      </c>
      <c r="AO2158" s="45">
        <v>0</v>
      </c>
    </row>
    <row r="2159" spans="1:41">
      <c r="A2159" s="45">
        <v>51011</v>
      </c>
      <c r="B2159" s="45" t="s">
        <v>914</v>
      </c>
      <c r="C2159" s="45">
        <v>11</v>
      </c>
      <c r="D2159" s="45">
        <v>1</v>
      </c>
      <c r="E2159" s="45">
        <v>2</v>
      </c>
      <c r="F2159" s="45">
        <v>1</v>
      </c>
      <c r="G2159" s="45">
        <v>37</v>
      </c>
      <c r="H2159" s="45">
        <v>322</v>
      </c>
      <c r="I2159" s="45">
        <v>1</v>
      </c>
      <c r="J2159" s="45">
        <v>1</v>
      </c>
      <c r="K2159" s="45">
        <v>0</v>
      </c>
      <c r="L2159" s="45">
        <v>3</v>
      </c>
      <c r="M2159" s="45">
        <v>60</v>
      </c>
      <c r="N2159" s="45">
        <v>30</v>
      </c>
      <c r="O2159" s="45">
        <v>30</v>
      </c>
      <c r="P2159" s="45">
        <v>0</v>
      </c>
      <c r="Q2159" s="45">
        <v>0</v>
      </c>
      <c r="R2159" s="45">
        <v>0</v>
      </c>
      <c r="S2159" s="45">
        <v>0</v>
      </c>
      <c r="T2159" s="45">
        <v>0</v>
      </c>
      <c r="U2159" s="45">
        <v>0</v>
      </c>
      <c r="V2159" s="45">
        <v>0</v>
      </c>
      <c r="W2159" s="45">
        <v>0</v>
      </c>
      <c r="X2159" s="45">
        <v>0</v>
      </c>
      <c r="Y2159" s="45">
        <v>0</v>
      </c>
      <c r="Z2159" s="45">
        <v>0</v>
      </c>
      <c r="AA2159" s="45">
        <v>0</v>
      </c>
      <c r="AB2159" s="45">
        <v>0</v>
      </c>
      <c r="AC2159" s="45">
        <v>0</v>
      </c>
      <c r="AD2159" s="45">
        <v>0</v>
      </c>
      <c r="AE2159" s="45">
        <v>0</v>
      </c>
      <c r="AF2159" s="45">
        <v>1</v>
      </c>
      <c r="AG2159" s="45">
        <v>1</v>
      </c>
      <c r="AH2159" s="45">
        <v>30</v>
      </c>
      <c r="AI2159" s="45">
        <v>30</v>
      </c>
      <c r="AJ2159" s="45">
        <v>0</v>
      </c>
      <c r="AK2159" s="45">
        <v>0</v>
      </c>
      <c r="AL2159" s="45">
        <v>0</v>
      </c>
      <c r="AM2159" s="45">
        <v>0</v>
      </c>
      <c r="AN2159" s="45">
        <v>0</v>
      </c>
      <c r="AO2159" s="45">
        <v>0</v>
      </c>
    </row>
    <row r="2160" spans="1:41">
      <c r="A2160" s="45">
        <v>51012</v>
      </c>
      <c r="B2160" s="45" t="s">
        <v>915</v>
      </c>
      <c r="C2160" s="45">
        <v>12</v>
      </c>
      <c r="D2160" s="45">
        <v>1</v>
      </c>
      <c r="E2160" s="45">
        <v>2</v>
      </c>
      <c r="F2160" s="45">
        <v>1</v>
      </c>
      <c r="G2160" s="45">
        <v>37</v>
      </c>
      <c r="H2160" s="45">
        <v>323</v>
      </c>
      <c r="I2160" s="45">
        <v>1</v>
      </c>
      <c r="J2160" s="45">
        <v>1</v>
      </c>
      <c r="K2160" s="45">
        <v>0</v>
      </c>
      <c r="L2160" s="45">
        <v>3</v>
      </c>
      <c r="M2160" s="45">
        <v>60</v>
      </c>
      <c r="N2160" s="45">
        <v>30</v>
      </c>
      <c r="O2160" s="45">
        <v>30</v>
      </c>
      <c r="P2160" s="45">
        <v>0</v>
      </c>
      <c r="Q2160" s="45">
        <v>0</v>
      </c>
      <c r="R2160" s="45">
        <v>0</v>
      </c>
      <c r="S2160" s="45">
        <v>0</v>
      </c>
      <c r="T2160" s="45">
        <v>0</v>
      </c>
      <c r="U2160" s="45">
        <v>0</v>
      </c>
      <c r="V2160" s="45">
        <v>0</v>
      </c>
      <c r="W2160" s="45">
        <v>0</v>
      </c>
      <c r="X2160" s="45">
        <v>0</v>
      </c>
      <c r="Y2160" s="45">
        <v>0</v>
      </c>
      <c r="Z2160" s="45">
        <v>0</v>
      </c>
      <c r="AA2160" s="45">
        <v>0</v>
      </c>
      <c r="AB2160" s="45">
        <v>0</v>
      </c>
      <c r="AC2160" s="45">
        <v>0</v>
      </c>
      <c r="AD2160" s="45">
        <v>0</v>
      </c>
      <c r="AE2160" s="45">
        <v>0</v>
      </c>
      <c r="AF2160" s="45">
        <v>1</v>
      </c>
      <c r="AG2160" s="45">
        <v>1</v>
      </c>
      <c r="AH2160" s="45">
        <v>30</v>
      </c>
      <c r="AI2160" s="45">
        <v>30</v>
      </c>
      <c r="AJ2160" s="45">
        <v>0</v>
      </c>
      <c r="AK2160" s="45">
        <v>0</v>
      </c>
      <c r="AL2160" s="45">
        <v>0</v>
      </c>
      <c r="AM2160" s="45">
        <v>0</v>
      </c>
      <c r="AN2160" s="45">
        <v>0</v>
      </c>
      <c r="AO2160" s="45">
        <v>0</v>
      </c>
    </row>
    <row r="2161" spans="1:41">
      <c r="A2161" s="45">
        <v>51013</v>
      </c>
      <c r="B2161" s="45" t="s">
        <v>916</v>
      </c>
      <c r="C2161" s="45">
        <v>13</v>
      </c>
      <c r="D2161" s="45">
        <v>1</v>
      </c>
      <c r="E2161" s="45">
        <v>2</v>
      </c>
      <c r="F2161" s="45">
        <v>1</v>
      </c>
      <c r="G2161" s="45">
        <v>37</v>
      </c>
      <c r="H2161" s="45">
        <v>411</v>
      </c>
      <c r="I2161" s="45">
        <v>1</v>
      </c>
      <c r="J2161" s="45">
        <v>1</v>
      </c>
      <c r="K2161" s="45">
        <v>0</v>
      </c>
      <c r="L2161" s="45">
        <v>3</v>
      </c>
      <c r="M2161" s="45">
        <v>60</v>
      </c>
      <c r="N2161" s="45">
        <v>45</v>
      </c>
      <c r="O2161" s="45">
        <v>45</v>
      </c>
      <c r="P2161" s="45">
        <v>0</v>
      </c>
      <c r="Q2161" s="45">
        <v>0</v>
      </c>
      <c r="R2161" s="45">
        <v>0</v>
      </c>
      <c r="S2161" s="45">
        <v>0</v>
      </c>
      <c r="T2161" s="45">
        <v>0</v>
      </c>
      <c r="U2161" s="45">
        <v>0</v>
      </c>
      <c r="V2161" s="45">
        <v>0</v>
      </c>
      <c r="W2161" s="45">
        <v>0</v>
      </c>
      <c r="X2161" s="45">
        <v>0</v>
      </c>
      <c r="Y2161" s="45">
        <v>0</v>
      </c>
      <c r="Z2161" s="45">
        <v>0</v>
      </c>
      <c r="AA2161" s="45">
        <v>0</v>
      </c>
      <c r="AB2161" s="45">
        <v>0</v>
      </c>
      <c r="AC2161" s="45">
        <v>0</v>
      </c>
      <c r="AD2161" s="45">
        <v>0</v>
      </c>
      <c r="AE2161" s="45">
        <v>0</v>
      </c>
      <c r="AF2161" s="45">
        <v>1</v>
      </c>
      <c r="AG2161" s="45">
        <v>1</v>
      </c>
      <c r="AH2161" s="45">
        <v>45</v>
      </c>
      <c r="AI2161" s="45">
        <v>45</v>
      </c>
      <c r="AJ2161" s="45">
        <v>0</v>
      </c>
      <c r="AK2161" s="45">
        <v>0</v>
      </c>
      <c r="AL2161" s="45">
        <v>0</v>
      </c>
      <c r="AM2161" s="45">
        <v>0</v>
      </c>
      <c r="AN2161" s="45">
        <v>0</v>
      </c>
      <c r="AO2161" s="45">
        <v>0</v>
      </c>
    </row>
    <row r="2162" spans="1:41">
      <c r="A2162" s="45">
        <v>51014</v>
      </c>
      <c r="B2162" s="45" t="s">
        <v>917</v>
      </c>
      <c r="C2162" s="45">
        <v>14</v>
      </c>
      <c r="D2162" s="45">
        <v>1</v>
      </c>
      <c r="E2162" s="45">
        <v>2</v>
      </c>
      <c r="F2162" s="45">
        <v>1</v>
      </c>
      <c r="G2162" s="45">
        <v>37</v>
      </c>
      <c r="H2162" s="45">
        <v>412</v>
      </c>
      <c r="I2162" s="45">
        <v>1</v>
      </c>
      <c r="J2162" s="45">
        <v>1</v>
      </c>
      <c r="K2162" s="45">
        <v>0</v>
      </c>
      <c r="L2162" s="45">
        <v>3</v>
      </c>
      <c r="M2162" s="45">
        <v>60</v>
      </c>
      <c r="N2162" s="45">
        <v>45</v>
      </c>
      <c r="O2162" s="45">
        <v>45</v>
      </c>
      <c r="P2162" s="45">
        <v>0</v>
      </c>
      <c r="Q2162" s="45">
        <v>0</v>
      </c>
      <c r="R2162" s="45">
        <v>0</v>
      </c>
      <c r="S2162" s="45">
        <v>0</v>
      </c>
      <c r="T2162" s="45">
        <v>0</v>
      </c>
      <c r="U2162" s="45">
        <v>0</v>
      </c>
      <c r="V2162" s="45">
        <v>0</v>
      </c>
      <c r="W2162" s="45">
        <v>0</v>
      </c>
      <c r="X2162" s="45">
        <v>0</v>
      </c>
      <c r="Y2162" s="45">
        <v>0</v>
      </c>
      <c r="Z2162" s="45">
        <v>0</v>
      </c>
      <c r="AA2162" s="45">
        <v>0</v>
      </c>
      <c r="AB2162" s="45">
        <v>0</v>
      </c>
      <c r="AC2162" s="45">
        <v>0</v>
      </c>
      <c r="AD2162" s="45">
        <v>0</v>
      </c>
      <c r="AE2162" s="45">
        <v>0</v>
      </c>
      <c r="AF2162" s="45">
        <v>1</v>
      </c>
      <c r="AG2162" s="45">
        <v>1</v>
      </c>
      <c r="AH2162" s="45">
        <v>45</v>
      </c>
      <c r="AI2162" s="45">
        <v>45</v>
      </c>
      <c r="AJ2162" s="45">
        <v>0</v>
      </c>
      <c r="AK2162" s="45">
        <v>0</v>
      </c>
      <c r="AL2162" s="45">
        <v>0</v>
      </c>
      <c r="AM2162" s="45">
        <v>0</v>
      </c>
      <c r="AN2162" s="45">
        <v>0</v>
      </c>
      <c r="AO2162" s="45">
        <v>0</v>
      </c>
    </row>
    <row r="2163" spans="1:41">
      <c r="A2163" s="45">
        <v>51015</v>
      </c>
      <c r="B2163" s="45" t="s">
        <v>918</v>
      </c>
      <c r="C2163" s="45">
        <v>15</v>
      </c>
      <c r="D2163" s="45">
        <v>1</v>
      </c>
      <c r="E2163" s="45">
        <v>3</v>
      </c>
      <c r="F2163" s="45">
        <v>1</v>
      </c>
      <c r="G2163" s="45">
        <v>37</v>
      </c>
      <c r="H2163" s="45">
        <v>413</v>
      </c>
      <c r="I2163" s="45">
        <v>1</v>
      </c>
      <c r="J2163" s="45">
        <v>1</v>
      </c>
      <c r="K2163" s="45">
        <v>0</v>
      </c>
      <c r="L2163" s="45">
        <v>3</v>
      </c>
      <c r="M2163" s="45">
        <v>60</v>
      </c>
      <c r="N2163" s="45">
        <v>45</v>
      </c>
      <c r="O2163" s="45">
        <v>45</v>
      </c>
      <c r="P2163" s="45">
        <v>0</v>
      </c>
      <c r="Q2163" s="45">
        <v>0</v>
      </c>
      <c r="R2163" s="45">
        <v>0</v>
      </c>
      <c r="S2163" s="45">
        <v>0</v>
      </c>
      <c r="T2163" s="45">
        <v>0</v>
      </c>
      <c r="U2163" s="45">
        <v>0</v>
      </c>
      <c r="V2163" s="45">
        <v>0</v>
      </c>
      <c r="W2163" s="45">
        <v>0</v>
      </c>
      <c r="X2163" s="45">
        <v>0</v>
      </c>
      <c r="Y2163" s="45">
        <v>0</v>
      </c>
      <c r="Z2163" s="45">
        <v>0</v>
      </c>
      <c r="AA2163" s="45">
        <v>0</v>
      </c>
      <c r="AB2163" s="45">
        <v>0</v>
      </c>
      <c r="AC2163" s="45">
        <v>0</v>
      </c>
      <c r="AD2163" s="45">
        <v>0</v>
      </c>
      <c r="AE2163" s="45">
        <v>0</v>
      </c>
      <c r="AF2163" s="45">
        <v>1</v>
      </c>
      <c r="AG2163" s="45">
        <v>1</v>
      </c>
      <c r="AH2163" s="45">
        <v>45</v>
      </c>
      <c r="AI2163" s="45">
        <v>45</v>
      </c>
      <c r="AJ2163" s="45">
        <v>0</v>
      </c>
      <c r="AK2163" s="45">
        <v>0</v>
      </c>
      <c r="AL2163" s="45">
        <v>0</v>
      </c>
      <c r="AM2163" s="45">
        <v>0</v>
      </c>
      <c r="AN2163" s="45">
        <v>0</v>
      </c>
      <c r="AO2163" s="45">
        <v>0</v>
      </c>
    </row>
    <row r="2164" spans="1:41">
      <c r="A2164" s="45">
        <v>51016</v>
      </c>
      <c r="B2164" s="45" t="s">
        <v>919</v>
      </c>
      <c r="C2164" s="45">
        <v>16</v>
      </c>
      <c r="D2164" s="45">
        <v>1</v>
      </c>
      <c r="E2164" s="45">
        <v>3</v>
      </c>
      <c r="F2164" s="45">
        <v>1</v>
      </c>
      <c r="G2164" s="45">
        <v>37</v>
      </c>
      <c r="H2164" s="45">
        <v>421</v>
      </c>
      <c r="I2164" s="45">
        <v>1</v>
      </c>
      <c r="J2164" s="45">
        <v>1</v>
      </c>
      <c r="K2164" s="45">
        <v>0</v>
      </c>
      <c r="L2164" s="45">
        <v>3</v>
      </c>
      <c r="M2164" s="45">
        <v>60</v>
      </c>
      <c r="N2164" s="45">
        <v>45</v>
      </c>
      <c r="O2164" s="45">
        <v>45</v>
      </c>
      <c r="P2164" s="45">
        <v>0</v>
      </c>
      <c r="Q2164" s="45">
        <v>0</v>
      </c>
      <c r="R2164" s="45">
        <v>0</v>
      </c>
      <c r="S2164" s="45">
        <v>0</v>
      </c>
      <c r="T2164" s="45">
        <v>0</v>
      </c>
      <c r="U2164" s="45">
        <v>0</v>
      </c>
      <c r="V2164" s="45">
        <v>0</v>
      </c>
      <c r="W2164" s="45">
        <v>0</v>
      </c>
      <c r="X2164" s="45">
        <v>0</v>
      </c>
      <c r="Y2164" s="45">
        <v>0</v>
      </c>
      <c r="Z2164" s="45">
        <v>0</v>
      </c>
      <c r="AA2164" s="45">
        <v>0</v>
      </c>
      <c r="AB2164" s="45">
        <v>0</v>
      </c>
      <c r="AC2164" s="45">
        <v>0</v>
      </c>
      <c r="AD2164" s="45">
        <v>0</v>
      </c>
      <c r="AE2164" s="45">
        <v>0</v>
      </c>
      <c r="AF2164" s="45">
        <v>1</v>
      </c>
      <c r="AG2164" s="45">
        <v>1</v>
      </c>
      <c r="AH2164" s="45">
        <v>45</v>
      </c>
      <c r="AI2164" s="45">
        <v>45</v>
      </c>
      <c r="AJ2164" s="45">
        <v>0</v>
      </c>
      <c r="AK2164" s="45">
        <v>0</v>
      </c>
      <c r="AL2164" s="45">
        <v>0</v>
      </c>
      <c r="AM2164" s="45">
        <v>0</v>
      </c>
      <c r="AN2164" s="45">
        <v>0</v>
      </c>
      <c r="AO2164" s="45">
        <v>0</v>
      </c>
    </row>
    <row r="2165" spans="1:41">
      <c r="A2165" s="45">
        <v>51017</v>
      </c>
      <c r="B2165" s="45" t="s">
        <v>920</v>
      </c>
      <c r="C2165" s="45">
        <v>17</v>
      </c>
      <c r="D2165" s="45">
        <v>1</v>
      </c>
      <c r="E2165" s="45">
        <v>3</v>
      </c>
      <c r="F2165" s="45">
        <v>1</v>
      </c>
      <c r="G2165" s="45">
        <v>37</v>
      </c>
      <c r="H2165" s="45">
        <v>422</v>
      </c>
      <c r="I2165" s="45">
        <v>1</v>
      </c>
      <c r="J2165" s="45">
        <v>1</v>
      </c>
      <c r="K2165" s="45">
        <v>0</v>
      </c>
      <c r="L2165" s="45">
        <v>3</v>
      </c>
      <c r="M2165" s="45">
        <v>60</v>
      </c>
      <c r="N2165" s="45">
        <v>45</v>
      </c>
      <c r="O2165" s="45">
        <v>45</v>
      </c>
      <c r="P2165" s="45">
        <v>0</v>
      </c>
      <c r="Q2165" s="45">
        <v>0</v>
      </c>
      <c r="R2165" s="45">
        <v>0</v>
      </c>
      <c r="S2165" s="45">
        <v>0</v>
      </c>
      <c r="T2165" s="45">
        <v>0</v>
      </c>
      <c r="U2165" s="45">
        <v>0</v>
      </c>
      <c r="V2165" s="45">
        <v>0</v>
      </c>
      <c r="W2165" s="45">
        <v>0</v>
      </c>
      <c r="X2165" s="45">
        <v>0</v>
      </c>
      <c r="Y2165" s="45">
        <v>0</v>
      </c>
      <c r="Z2165" s="45">
        <v>0</v>
      </c>
      <c r="AA2165" s="45">
        <v>0</v>
      </c>
      <c r="AB2165" s="45">
        <v>0</v>
      </c>
      <c r="AC2165" s="45">
        <v>0</v>
      </c>
      <c r="AD2165" s="45">
        <v>0</v>
      </c>
      <c r="AE2165" s="45">
        <v>0</v>
      </c>
      <c r="AF2165" s="45">
        <v>1</v>
      </c>
      <c r="AG2165" s="45">
        <v>1</v>
      </c>
      <c r="AH2165" s="45">
        <v>45</v>
      </c>
      <c r="AI2165" s="45">
        <v>45</v>
      </c>
      <c r="AJ2165" s="45">
        <v>0</v>
      </c>
      <c r="AK2165" s="45">
        <v>0</v>
      </c>
      <c r="AL2165" s="45">
        <v>0</v>
      </c>
      <c r="AM2165" s="45">
        <v>0</v>
      </c>
      <c r="AN2165" s="45">
        <v>0</v>
      </c>
      <c r="AO2165" s="45">
        <v>0</v>
      </c>
    </row>
    <row r="2166" spans="1:41">
      <c r="A2166" s="45">
        <v>51018</v>
      </c>
      <c r="B2166" s="45" t="s">
        <v>921</v>
      </c>
      <c r="C2166" s="45">
        <v>18</v>
      </c>
      <c r="D2166" s="45">
        <v>1</v>
      </c>
      <c r="E2166" s="45">
        <v>3</v>
      </c>
      <c r="F2166" s="45">
        <v>1</v>
      </c>
      <c r="G2166" s="45">
        <v>37</v>
      </c>
      <c r="H2166" s="45">
        <v>423</v>
      </c>
      <c r="I2166" s="45">
        <v>1</v>
      </c>
      <c r="J2166" s="45">
        <v>1</v>
      </c>
      <c r="K2166" s="45">
        <v>0</v>
      </c>
      <c r="L2166" s="45">
        <v>3</v>
      </c>
      <c r="M2166" s="45">
        <v>60</v>
      </c>
      <c r="N2166" s="45">
        <v>45</v>
      </c>
      <c r="O2166" s="45">
        <v>45</v>
      </c>
      <c r="P2166" s="45">
        <v>0</v>
      </c>
      <c r="Q2166" s="45">
        <v>0</v>
      </c>
      <c r="R2166" s="45">
        <v>0</v>
      </c>
      <c r="S2166" s="45">
        <v>0</v>
      </c>
      <c r="T2166" s="45">
        <v>0</v>
      </c>
      <c r="U2166" s="45">
        <v>0</v>
      </c>
      <c r="V2166" s="45">
        <v>0</v>
      </c>
      <c r="W2166" s="45">
        <v>0</v>
      </c>
      <c r="X2166" s="45">
        <v>0</v>
      </c>
      <c r="Y2166" s="45">
        <v>0</v>
      </c>
      <c r="Z2166" s="45">
        <v>0</v>
      </c>
      <c r="AA2166" s="45">
        <v>0</v>
      </c>
      <c r="AB2166" s="45">
        <v>0</v>
      </c>
      <c r="AC2166" s="45">
        <v>0</v>
      </c>
      <c r="AD2166" s="45">
        <v>0</v>
      </c>
      <c r="AE2166" s="45">
        <v>0</v>
      </c>
      <c r="AF2166" s="45">
        <v>1</v>
      </c>
      <c r="AG2166" s="45">
        <v>1</v>
      </c>
      <c r="AH2166" s="45">
        <v>45</v>
      </c>
      <c r="AI2166" s="45">
        <v>45</v>
      </c>
      <c r="AJ2166" s="45">
        <v>0</v>
      </c>
      <c r="AK2166" s="45">
        <v>0</v>
      </c>
      <c r="AL2166" s="45">
        <v>0</v>
      </c>
      <c r="AM2166" s="45">
        <v>0</v>
      </c>
      <c r="AN2166" s="45">
        <v>0</v>
      </c>
      <c r="AO2166" s="45">
        <v>0</v>
      </c>
    </row>
    <row r="2167" spans="1:41">
      <c r="A2167" s="45">
        <v>51019</v>
      </c>
      <c r="B2167" s="45" t="s">
        <v>844</v>
      </c>
      <c r="C2167" s="45">
        <v>19</v>
      </c>
      <c r="D2167" s="45">
        <v>1</v>
      </c>
      <c r="E2167" s="45">
        <v>3</v>
      </c>
      <c r="F2167" s="45">
        <v>1</v>
      </c>
      <c r="G2167" s="45">
        <v>37</v>
      </c>
      <c r="H2167" s="45">
        <v>511</v>
      </c>
      <c r="I2167" s="45">
        <v>1</v>
      </c>
      <c r="J2167" s="45">
        <v>1</v>
      </c>
      <c r="K2167" s="45">
        <v>0</v>
      </c>
      <c r="L2167" s="45">
        <v>3</v>
      </c>
      <c r="M2167" s="45">
        <v>60</v>
      </c>
      <c r="N2167" s="45">
        <v>60</v>
      </c>
      <c r="O2167" s="45">
        <v>60</v>
      </c>
      <c r="P2167" s="45">
        <v>0</v>
      </c>
      <c r="Q2167" s="45">
        <v>0</v>
      </c>
      <c r="R2167" s="45">
        <v>0</v>
      </c>
      <c r="S2167" s="45">
        <v>0</v>
      </c>
      <c r="T2167" s="45">
        <v>0</v>
      </c>
      <c r="U2167" s="45">
        <v>0</v>
      </c>
      <c r="V2167" s="45">
        <v>0</v>
      </c>
      <c r="W2167" s="45">
        <v>0</v>
      </c>
      <c r="X2167" s="45">
        <v>0</v>
      </c>
      <c r="Y2167" s="45">
        <v>0</v>
      </c>
      <c r="Z2167" s="45">
        <v>0</v>
      </c>
      <c r="AA2167" s="45">
        <v>0</v>
      </c>
      <c r="AB2167" s="45">
        <v>0</v>
      </c>
      <c r="AC2167" s="45">
        <v>0</v>
      </c>
      <c r="AD2167" s="45">
        <v>0</v>
      </c>
      <c r="AE2167" s="45">
        <v>0</v>
      </c>
      <c r="AF2167" s="45">
        <v>1</v>
      </c>
      <c r="AG2167" s="45">
        <v>1</v>
      </c>
      <c r="AH2167" s="45">
        <v>60</v>
      </c>
      <c r="AI2167" s="45">
        <v>60</v>
      </c>
      <c r="AJ2167" s="45">
        <v>0</v>
      </c>
      <c r="AK2167" s="45">
        <v>0</v>
      </c>
      <c r="AL2167" s="45">
        <v>0</v>
      </c>
      <c r="AM2167" s="45">
        <v>0</v>
      </c>
      <c r="AN2167" s="45">
        <v>0</v>
      </c>
      <c r="AO2167" s="45">
        <v>0</v>
      </c>
    </row>
    <row r="2168" spans="1:41">
      <c r="A2168" s="45">
        <v>51020</v>
      </c>
      <c r="B2168" s="45" t="s">
        <v>845</v>
      </c>
      <c r="C2168" s="45">
        <v>20</v>
      </c>
      <c r="D2168" s="45">
        <v>1</v>
      </c>
      <c r="E2168" s="45">
        <v>3</v>
      </c>
      <c r="F2168" s="45">
        <v>1</v>
      </c>
      <c r="G2168" s="45">
        <v>37</v>
      </c>
      <c r="H2168" s="45">
        <v>512</v>
      </c>
      <c r="I2168" s="45">
        <v>1</v>
      </c>
      <c r="J2168" s="45">
        <v>1</v>
      </c>
      <c r="K2168" s="45">
        <v>0</v>
      </c>
      <c r="L2168" s="45">
        <v>3</v>
      </c>
      <c r="M2168" s="45">
        <v>60</v>
      </c>
      <c r="N2168" s="45">
        <v>60</v>
      </c>
      <c r="O2168" s="45">
        <v>60</v>
      </c>
      <c r="P2168" s="45">
        <v>0</v>
      </c>
      <c r="Q2168" s="45">
        <v>0</v>
      </c>
      <c r="R2168" s="45">
        <v>0</v>
      </c>
      <c r="S2168" s="45">
        <v>0</v>
      </c>
      <c r="T2168" s="45">
        <v>0</v>
      </c>
      <c r="U2168" s="45">
        <v>0</v>
      </c>
      <c r="V2168" s="45">
        <v>0</v>
      </c>
      <c r="W2168" s="45">
        <v>0</v>
      </c>
      <c r="X2168" s="45">
        <v>0</v>
      </c>
      <c r="Y2168" s="45">
        <v>0</v>
      </c>
      <c r="Z2168" s="45">
        <v>0</v>
      </c>
      <c r="AA2168" s="45">
        <v>0</v>
      </c>
      <c r="AB2168" s="45">
        <v>0</v>
      </c>
      <c r="AC2168" s="45">
        <v>0</v>
      </c>
      <c r="AD2168" s="45">
        <v>0</v>
      </c>
      <c r="AE2168" s="45">
        <v>0</v>
      </c>
      <c r="AF2168" s="45">
        <v>1</v>
      </c>
      <c r="AG2168" s="45">
        <v>1</v>
      </c>
      <c r="AH2168" s="45">
        <v>60</v>
      </c>
      <c r="AI2168" s="45">
        <v>60</v>
      </c>
      <c r="AJ2168" s="45">
        <v>0</v>
      </c>
      <c r="AK2168" s="45">
        <v>0</v>
      </c>
      <c r="AL2168" s="45">
        <v>0</v>
      </c>
      <c r="AM2168" s="45">
        <v>0</v>
      </c>
      <c r="AN2168" s="45">
        <v>0</v>
      </c>
      <c r="AO2168" s="45">
        <v>0</v>
      </c>
    </row>
    <row r="2169" spans="1:41">
      <c r="A2169" s="45">
        <v>51021</v>
      </c>
      <c r="B2169" s="45" t="s">
        <v>846</v>
      </c>
      <c r="C2169" s="45">
        <v>21</v>
      </c>
      <c r="D2169" s="45">
        <v>1</v>
      </c>
      <c r="E2169" s="45">
        <v>3</v>
      </c>
      <c r="F2169" s="45">
        <v>1</v>
      </c>
      <c r="G2169" s="45">
        <v>37</v>
      </c>
      <c r="H2169" s="45">
        <v>513</v>
      </c>
      <c r="I2169" s="45">
        <v>1</v>
      </c>
      <c r="J2169" s="45">
        <v>1</v>
      </c>
      <c r="K2169" s="45">
        <v>0</v>
      </c>
      <c r="L2169" s="45">
        <v>3</v>
      </c>
      <c r="M2169" s="45">
        <v>60</v>
      </c>
      <c r="N2169" s="45">
        <v>60</v>
      </c>
      <c r="O2169" s="45">
        <v>60</v>
      </c>
      <c r="P2169" s="45">
        <v>0</v>
      </c>
      <c r="Q2169" s="45">
        <v>0</v>
      </c>
      <c r="R2169" s="45">
        <v>0</v>
      </c>
      <c r="S2169" s="45">
        <v>0</v>
      </c>
      <c r="T2169" s="45">
        <v>0</v>
      </c>
      <c r="U2169" s="45">
        <v>0</v>
      </c>
      <c r="V2169" s="45">
        <v>0</v>
      </c>
      <c r="W2169" s="45">
        <v>0</v>
      </c>
      <c r="X2169" s="45">
        <v>0</v>
      </c>
      <c r="Y2169" s="45">
        <v>0</v>
      </c>
      <c r="Z2169" s="45">
        <v>0</v>
      </c>
      <c r="AA2169" s="45">
        <v>0</v>
      </c>
      <c r="AB2169" s="45">
        <v>0</v>
      </c>
      <c r="AC2169" s="45">
        <v>0</v>
      </c>
      <c r="AD2169" s="45">
        <v>0</v>
      </c>
      <c r="AE2169" s="45">
        <v>0</v>
      </c>
      <c r="AF2169" s="45">
        <v>1</v>
      </c>
      <c r="AG2169" s="45">
        <v>1</v>
      </c>
      <c r="AH2169" s="45">
        <v>60</v>
      </c>
      <c r="AI2169" s="45">
        <v>60</v>
      </c>
      <c r="AJ2169" s="45">
        <v>0</v>
      </c>
      <c r="AK2169" s="45">
        <v>0</v>
      </c>
      <c r="AL2169" s="45">
        <v>0</v>
      </c>
      <c r="AM2169" s="45">
        <v>0</v>
      </c>
      <c r="AN2169" s="45">
        <v>0</v>
      </c>
      <c r="AO2169" s="45">
        <v>0</v>
      </c>
    </row>
    <row r="2170" spans="1:41">
      <c r="A2170" s="45">
        <v>51022</v>
      </c>
      <c r="B2170" s="45" t="s">
        <v>847</v>
      </c>
      <c r="C2170" s="45">
        <v>22</v>
      </c>
      <c r="D2170" s="45">
        <v>1</v>
      </c>
      <c r="E2170" s="45">
        <v>3</v>
      </c>
      <c r="F2170" s="45">
        <v>1</v>
      </c>
      <c r="G2170" s="45">
        <v>37</v>
      </c>
      <c r="H2170" s="45">
        <v>521</v>
      </c>
      <c r="I2170" s="45">
        <v>1</v>
      </c>
      <c r="J2170" s="45">
        <v>1</v>
      </c>
      <c r="K2170" s="45">
        <v>0</v>
      </c>
      <c r="L2170" s="45">
        <v>3</v>
      </c>
      <c r="M2170" s="45">
        <v>60</v>
      </c>
      <c r="N2170" s="45">
        <v>60</v>
      </c>
      <c r="O2170" s="45">
        <v>60</v>
      </c>
      <c r="P2170" s="45">
        <v>0</v>
      </c>
      <c r="Q2170" s="45">
        <v>0</v>
      </c>
      <c r="R2170" s="45">
        <v>0</v>
      </c>
      <c r="S2170" s="45">
        <v>0</v>
      </c>
      <c r="T2170" s="45">
        <v>0</v>
      </c>
      <c r="U2170" s="45">
        <v>0</v>
      </c>
      <c r="V2170" s="45">
        <v>0</v>
      </c>
      <c r="W2170" s="45">
        <v>0</v>
      </c>
      <c r="X2170" s="45">
        <v>0</v>
      </c>
      <c r="Y2170" s="45">
        <v>0</v>
      </c>
      <c r="Z2170" s="45">
        <v>0</v>
      </c>
      <c r="AA2170" s="45">
        <v>0</v>
      </c>
      <c r="AB2170" s="45">
        <v>0</v>
      </c>
      <c r="AC2170" s="45">
        <v>0</v>
      </c>
      <c r="AD2170" s="45">
        <v>0</v>
      </c>
      <c r="AE2170" s="45">
        <v>0</v>
      </c>
      <c r="AF2170" s="45">
        <v>1</v>
      </c>
      <c r="AG2170" s="45">
        <v>1</v>
      </c>
      <c r="AH2170" s="45">
        <v>60</v>
      </c>
      <c r="AI2170" s="45">
        <v>60</v>
      </c>
      <c r="AJ2170" s="45">
        <v>0</v>
      </c>
      <c r="AK2170" s="45">
        <v>0</v>
      </c>
      <c r="AL2170" s="45">
        <v>0</v>
      </c>
      <c r="AM2170" s="45">
        <v>0</v>
      </c>
      <c r="AN2170" s="45">
        <v>0</v>
      </c>
      <c r="AO2170" s="45">
        <v>0</v>
      </c>
    </row>
    <row r="2171" spans="1:41">
      <c r="A2171" s="45">
        <v>51023</v>
      </c>
      <c r="B2171" s="45" t="s">
        <v>848</v>
      </c>
      <c r="C2171" s="45">
        <v>23</v>
      </c>
      <c r="D2171" s="45">
        <v>1</v>
      </c>
      <c r="E2171" s="45">
        <v>3</v>
      </c>
      <c r="F2171" s="45">
        <v>1</v>
      </c>
      <c r="G2171" s="45">
        <v>37</v>
      </c>
      <c r="H2171" s="45">
        <v>522</v>
      </c>
      <c r="I2171" s="45">
        <v>1</v>
      </c>
      <c r="J2171" s="45">
        <v>1</v>
      </c>
      <c r="K2171" s="45">
        <v>0</v>
      </c>
      <c r="L2171" s="45">
        <v>3</v>
      </c>
      <c r="M2171" s="45">
        <v>60</v>
      </c>
      <c r="N2171" s="45">
        <v>60</v>
      </c>
      <c r="O2171" s="45">
        <v>60</v>
      </c>
      <c r="P2171" s="45">
        <v>0</v>
      </c>
      <c r="Q2171" s="45">
        <v>0</v>
      </c>
      <c r="R2171" s="45">
        <v>0</v>
      </c>
      <c r="S2171" s="45">
        <v>0</v>
      </c>
      <c r="T2171" s="45">
        <v>0</v>
      </c>
      <c r="U2171" s="45">
        <v>0</v>
      </c>
      <c r="V2171" s="45">
        <v>0</v>
      </c>
      <c r="W2171" s="45">
        <v>0</v>
      </c>
      <c r="X2171" s="45">
        <v>0</v>
      </c>
      <c r="Y2171" s="45">
        <v>0</v>
      </c>
      <c r="Z2171" s="45">
        <v>0</v>
      </c>
      <c r="AA2171" s="45">
        <v>0</v>
      </c>
      <c r="AB2171" s="45">
        <v>0</v>
      </c>
      <c r="AC2171" s="45">
        <v>0</v>
      </c>
      <c r="AD2171" s="45">
        <v>0</v>
      </c>
      <c r="AE2171" s="45">
        <v>0</v>
      </c>
      <c r="AF2171" s="45">
        <v>1</v>
      </c>
      <c r="AG2171" s="45">
        <v>1</v>
      </c>
      <c r="AH2171" s="45">
        <v>60</v>
      </c>
      <c r="AI2171" s="45">
        <v>60</v>
      </c>
      <c r="AJ2171" s="45">
        <v>0</v>
      </c>
      <c r="AK2171" s="45">
        <v>0</v>
      </c>
      <c r="AL2171" s="45">
        <v>0</v>
      </c>
      <c r="AM2171" s="45">
        <v>0</v>
      </c>
      <c r="AN2171" s="45">
        <v>0</v>
      </c>
      <c r="AO2171" s="45">
        <v>0</v>
      </c>
    </row>
    <row r="2172" spans="1:41">
      <c r="A2172" s="45">
        <v>51024</v>
      </c>
      <c r="B2172" s="45" t="s">
        <v>849</v>
      </c>
      <c r="C2172" s="45">
        <v>24</v>
      </c>
      <c r="D2172" s="45">
        <v>1</v>
      </c>
      <c r="E2172" s="45">
        <v>3</v>
      </c>
      <c r="F2172" s="45">
        <v>1</v>
      </c>
      <c r="G2172" s="45">
        <v>37</v>
      </c>
      <c r="H2172" s="45">
        <v>523</v>
      </c>
      <c r="I2172" s="45">
        <v>1</v>
      </c>
      <c r="J2172" s="45">
        <v>1</v>
      </c>
      <c r="K2172" s="45">
        <v>0</v>
      </c>
      <c r="L2172" s="45">
        <v>3</v>
      </c>
      <c r="M2172" s="45">
        <v>60</v>
      </c>
      <c r="N2172" s="45">
        <v>60</v>
      </c>
      <c r="O2172" s="45">
        <v>60</v>
      </c>
      <c r="P2172" s="45">
        <v>0</v>
      </c>
      <c r="Q2172" s="45">
        <v>0</v>
      </c>
      <c r="R2172" s="45">
        <v>0</v>
      </c>
      <c r="S2172" s="45">
        <v>0</v>
      </c>
      <c r="T2172" s="45">
        <v>0</v>
      </c>
      <c r="U2172" s="45">
        <v>0</v>
      </c>
      <c r="V2172" s="45">
        <v>0</v>
      </c>
      <c r="W2172" s="45">
        <v>0</v>
      </c>
      <c r="X2172" s="45">
        <v>0</v>
      </c>
      <c r="Y2172" s="45">
        <v>0</v>
      </c>
      <c r="Z2172" s="45">
        <v>0</v>
      </c>
      <c r="AA2172" s="45">
        <v>0</v>
      </c>
      <c r="AB2172" s="45">
        <v>0</v>
      </c>
      <c r="AC2172" s="45">
        <v>0</v>
      </c>
      <c r="AD2172" s="45">
        <v>0</v>
      </c>
      <c r="AE2172" s="45">
        <v>0</v>
      </c>
      <c r="AF2172" s="45">
        <v>1</v>
      </c>
      <c r="AG2172" s="45">
        <v>1</v>
      </c>
      <c r="AH2172" s="45">
        <v>60</v>
      </c>
      <c r="AI2172" s="45">
        <v>60</v>
      </c>
      <c r="AJ2172" s="45">
        <v>0</v>
      </c>
      <c r="AK2172" s="45">
        <v>0</v>
      </c>
      <c r="AL2172" s="45">
        <v>0</v>
      </c>
      <c r="AM2172" s="45">
        <v>0</v>
      </c>
      <c r="AN2172" s="45">
        <v>0</v>
      </c>
      <c r="AO2172" s="45">
        <v>0</v>
      </c>
    </row>
    <row r="2173" spans="1:41">
      <c r="A2173" s="45">
        <v>51025</v>
      </c>
      <c r="B2173" s="45" t="s">
        <v>850</v>
      </c>
      <c r="C2173" s="45">
        <v>25</v>
      </c>
      <c r="D2173" s="45">
        <v>1</v>
      </c>
      <c r="E2173" s="45">
        <v>3</v>
      </c>
      <c r="F2173" s="45">
        <v>1</v>
      </c>
      <c r="G2173" s="45">
        <v>37</v>
      </c>
      <c r="H2173" s="45">
        <v>611</v>
      </c>
      <c r="I2173" s="45">
        <v>1</v>
      </c>
      <c r="J2173" s="45">
        <v>1</v>
      </c>
      <c r="K2173" s="45">
        <v>0</v>
      </c>
      <c r="L2173" s="45">
        <v>3</v>
      </c>
      <c r="M2173" s="45">
        <v>60</v>
      </c>
      <c r="N2173" s="45">
        <v>75</v>
      </c>
      <c r="O2173" s="45">
        <v>75</v>
      </c>
      <c r="P2173" s="45">
        <v>0</v>
      </c>
      <c r="Q2173" s="45">
        <v>0</v>
      </c>
      <c r="R2173" s="45">
        <v>0</v>
      </c>
      <c r="S2173" s="45">
        <v>0</v>
      </c>
      <c r="T2173" s="45">
        <v>0</v>
      </c>
      <c r="U2173" s="45">
        <v>0</v>
      </c>
      <c r="V2173" s="45">
        <v>0</v>
      </c>
      <c r="W2173" s="45">
        <v>0</v>
      </c>
      <c r="X2173" s="45">
        <v>0</v>
      </c>
      <c r="Y2173" s="45">
        <v>0</v>
      </c>
      <c r="Z2173" s="45">
        <v>0</v>
      </c>
      <c r="AA2173" s="45">
        <v>0</v>
      </c>
      <c r="AB2173" s="45">
        <v>0</v>
      </c>
      <c r="AC2173" s="45">
        <v>0</v>
      </c>
      <c r="AD2173" s="45">
        <v>0</v>
      </c>
      <c r="AE2173" s="45">
        <v>0</v>
      </c>
      <c r="AF2173" s="45">
        <v>1</v>
      </c>
      <c r="AG2173" s="45">
        <v>1</v>
      </c>
      <c r="AH2173" s="45">
        <v>75</v>
      </c>
      <c r="AI2173" s="45">
        <v>75</v>
      </c>
      <c r="AJ2173" s="45">
        <v>0</v>
      </c>
      <c r="AK2173" s="45">
        <v>0</v>
      </c>
      <c r="AL2173" s="45">
        <v>0</v>
      </c>
      <c r="AM2173" s="45">
        <v>0</v>
      </c>
      <c r="AN2173" s="45">
        <v>0</v>
      </c>
      <c r="AO2173" s="45">
        <v>0</v>
      </c>
    </row>
    <row r="2174" spans="1:41">
      <c r="A2174" s="45">
        <v>51026</v>
      </c>
      <c r="B2174" s="45" t="s">
        <v>851</v>
      </c>
      <c r="C2174" s="45">
        <v>26</v>
      </c>
      <c r="D2174" s="45">
        <v>1</v>
      </c>
      <c r="E2174" s="45">
        <v>3</v>
      </c>
      <c r="F2174" s="45">
        <v>1</v>
      </c>
      <c r="G2174" s="45">
        <v>37</v>
      </c>
      <c r="H2174" s="45">
        <v>612</v>
      </c>
      <c r="I2174" s="45">
        <v>1</v>
      </c>
      <c r="J2174" s="45">
        <v>1</v>
      </c>
      <c r="K2174" s="45">
        <v>0</v>
      </c>
      <c r="L2174" s="45">
        <v>3</v>
      </c>
      <c r="M2174" s="45">
        <v>60</v>
      </c>
      <c r="N2174" s="45">
        <v>75</v>
      </c>
      <c r="O2174" s="45">
        <v>75</v>
      </c>
      <c r="P2174" s="45">
        <v>0</v>
      </c>
      <c r="Q2174" s="45">
        <v>0</v>
      </c>
      <c r="R2174" s="45">
        <v>0</v>
      </c>
      <c r="S2174" s="45">
        <v>0</v>
      </c>
      <c r="T2174" s="45">
        <v>0</v>
      </c>
      <c r="U2174" s="45">
        <v>0</v>
      </c>
      <c r="V2174" s="45">
        <v>0</v>
      </c>
      <c r="W2174" s="45">
        <v>0</v>
      </c>
      <c r="X2174" s="45">
        <v>0</v>
      </c>
      <c r="Y2174" s="45">
        <v>0</v>
      </c>
      <c r="Z2174" s="45">
        <v>0</v>
      </c>
      <c r="AA2174" s="45">
        <v>0</v>
      </c>
      <c r="AB2174" s="45">
        <v>0</v>
      </c>
      <c r="AC2174" s="45">
        <v>0</v>
      </c>
      <c r="AD2174" s="45">
        <v>0</v>
      </c>
      <c r="AE2174" s="45">
        <v>0</v>
      </c>
      <c r="AF2174" s="45">
        <v>1</v>
      </c>
      <c r="AG2174" s="45">
        <v>1</v>
      </c>
      <c r="AH2174" s="45">
        <v>75</v>
      </c>
      <c r="AI2174" s="45">
        <v>75</v>
      </c>
      <c r="AJ2174" s="45">
        <v>0</v>
      </c>
      <c r="AK2174" s="45">
        <v>0</v>
      </c>
      <c r="AL2174" s="45">
        <v>0</v>
      </c>
      <c r="AM2174" s="45">
        <v>0</v>
      </c>
      <c r="AN2174" s="45">
        <v>0</v>
      </c>
      <c r="AO2174" s="45">
        <v>0</v>
      </c>
    </row>
    <row r="2175" spans="1:41">
      <c r="A2175" s="45">
        <v>51027</v>
      </c>
      <c r="B2175" s="45" t="s">
        <v>852</v>
      </c>
      <c r="C2175" s="45">
        <v>27</v>
      </c>
      <c r="D2175" s="45">
        <v>1</v>
      </c>
      <c r="E2175" s="45">
        <v>3</v>
      </c>
      <c r="F2175" s="45">
        <v>1</v>
      </c>
      <c r="G2175" s="45">
        <v>37</v>
      </c>
      <c r="H2175" s="45">
        <v>613</v>
      </c>
      <c r="I2175" s="45">
        <v>1</v>
      </c>
      <c r="J2175" s="45">
        <v>1</v>
      </c>
      <c r="K2175" s="45">
        <v>0</v>
      </c>
      <c r="L2175" s="45">
        <v>3</v>
      </c>
      <c r="M2175" s="45">
        <v>60</v>
      </c>
      <c r="N2175" s="45">
        <v>75</v>
      </c>
      <c r="O2175" s="45">
        <v>75</v>
      </c>
      <c r="P2175" s="45">
        <v>0</v>
      </c>
      <c r="Q2175" s="45">
        <v>0</v>
      </c>
      <c r="R2175" s="45">
        <v>0</v>
      </c>
      <c r="S2175" s="45">
        <v>0</v>
      </c>
      <c r="T2175" s="45">
        <v>0</v>
      </c>
      <c r="U2175" s="45">
        <v>0</v>
      </c>
      <c r="V2175" s="45">
        <v>0</v>
      </c>
      <c r="W2175" s="45">
        <v>0</v>
      </c>
      <c r="X2175" s="45">
        <v>0</v>
      </c>
      <c r="Y2175" s="45">
        <v>0</v>
      </c>
      <c r="Z2175" s="45">
        <v>0</v>
      </c>
      <c r="AA2175" s="45">
        <v>0</v>
      </c>
      <c r="AB2175" s="45">
        <v>0</v>
      </c>
      <c r="AC2175" s="45">
        <v>0</v>
      </c>
      <c r="AD2175" s="45">
        <v>0</v>
      </c>
      <c r="AE2175" s="45">
        <v>0</v>
      </c>
      <c r="AF2175" s="45">
        <v>1</v>
      </c>
      <c r="AG2175" s="45">
        <v>1</v>
      </c>
      <c r="AH2175" s="45">
        <v>75</v>
      </c>
      <c r="AI2175" s="45">
        <v>75</v>
      </c>
      <c r="AJ2175" s="45">
        <v>0</v>
      </c>
      <c r="AK2175" s="45">
        <v>0</v>
      </c>
      <c r="AL2175" s="45">
        <v>0</v>
      </c>
      <c r="AM2175" s="45">
        <v>0</v>
      </c>
      <c r="AN2175" s="45">
        <v>0</v>
      </c>
      <c r="AO2175" s="45">
        <v>0</v>
      </c>
    </row>
    <row r="2176" spans="1:41">
      <c r="A2176" s="45">
        <v>51028</v>
      </c>
      <c r="B2176" s="45" t="s">
        <v>853</v>
      </c>
      <c r="C2176" s="45">
        <v>28</v>
      </c>
      <c r="D2176" s="45">
        <v>1</v>
      </c>
      <c r="E2176" s="45">
        <v>3</v>
      </c>
      <c r="F2176" s="45">
        <v>1</v>
      </c>
      <c r="G2176" s="45">
        <v>37</v>
      </c>
      <c r="H2176" s="45">
        <v>621</v>
      </c>
      <c r="I2176" s="45">
        <v>1</v>
      </c>
      <c r="J2176" s="45">
        <v>1</v>
      </c>
      <c r="K2176" s="45">
        <v>0</v>
      </c>
      <c r="L2176" s="45">
        <v>3</v>
      </c>
      <c r="M2176" s="45">
        <v>60</v>
      </c>
      <c r="N2176" s="45">
        <v>75</v>
      </c>
      <c r="O2176" s="45">
        <v>75</v>
      </c>
      <c r="P2176" s="45">
        <v>0</v>
      </c>
      <c r="Q2176" s="45">
        <v>0</v>
      </c>
      <c r="R2176" s="45">
        <v>0</v>
      </c>
      <c r="S2176" s="45">
        <v>0</v>
      </c>
      <c r="T2176" s="45">
        <v>0</v>
      </c>
      <c r="U2176" s="45">
        <v>0</v>
      </c>
      <c r="V2176" s="45">
        <v>0</v>
      </c>
      <c r="W2176" s="45">
        <v>0</v>
      </c>
      <c r="X2176" s="45">
        <v>0</v>
      </c>
      <c r="Y2176" s="45">
        <v>0</v>
      </c>
      <c r="Z2176" s="45">
        <v>0</v>
      </c>
      <c r="AA2176" s="45">
        <v>0</v>
      </c>
      <c r="AB2176" s="45">
        <v>0</v>
      </c>
      <c r="AC2176" s="45">
        <v>0</v>
      </c>
      <c r="AD2176" s="45">
        <v>0</v>
      </c>
      <c r="AE2176" s="45">
        <v>0</v>
      </c>
      <c r="AF2176" s="45">
        <v>1</v>
      </c>
      <c r="AG2176" s="45">
        <v>1</v>
      </c>
      <c r="AH2176" s="45">
        <v>75</v>
      </c>
      <c r="AI2176" s="45">
        <v>75</v>
      </c>
      <c r="AJ2176" s="45">
        <v>0</v>
      </c>
      <c r="AK2176" s="45">
        <v>0</v>
      </c>
      <c r="AL2176" s="45">
        <v>0</v>
      </c>
      <c r="AM2176" s="45">
        <v>0</v>
      </c>
      <c r="AN2176" s="45">
        <v>0</v>
      </c>
      <c r="AO2176" s="45">
        <v>0</v>
      </c>
    </row>
    <row r="2177" spans="1:41">
      <c r="A2177" s="45">
        <v>51029</v>
      </c>
      <c r="B2177" s="45" t="s">
        <v>854</v>
      </c>
      <c r="C2177" s="45">
        <v>29</v>
      </c>
      <c r="D2177" s="45">
        <v>1</v>
      </c>
      <c r="E2177" s="45">
        <v>4</v>
      </c>
      <c r="F2177" s="45">
        <v>1</v>
      </c>
      <c r="G2177" s="45">
        <v>37</v>
      </c>
      <c r="H2177" s="45">
        <v>622</v>
      </c>
      <c r="I2177" s="45">
        <v>1</v>
      </c>
      <c r="J2177" s="45">
        <v>1</v>
      </c>
      <c r="K2177" s="45">
        <v>0</v>
      </c>
      <c r="L2177" s="45">
        <v>3</v>
      </c>
      <c r="M2177" s="45">
        <v>60</v>
      </c>
      <c r="N2177" s="45">
        <v>75</v>
      </c>
      <c r="O2177" s="45">
        <v>75</v>
      </c>
      <c r="P2177" s="45">
        <v>0</v>
      </c>
      <c r="Q2177" s="45">
        <v>0</v>
      </c>
      <c r="R2177" s="45">
        <v>0</v>
      </c>
      <c r="S2177" s="45">
        <v>0</v>
      </c>
      <c r="T2177" s="45">
        <v>0</v>
      </c>
      <c r="U2177" s="45">
        <v>0</v>
      </c>
      <c r="V2177" s="45">
        <v>0</v>
      </c>
      <c r="W2177" s="45">
        <v>0</v>
      </c>
      <c r="X2177" s="45">
        <v>0</v>
      </c>
      <c r="Y2177" s="45">
        <v>0</v>
      </c>
      <c r="Z2177" s="45">
        <v>0</v>
      </c>
      <c r="AA2177" s="45">
        <v>0</v>
      </c>
      <c r="AB2177" s="45">
        <v>0</v>
      </c>
      <c r="AC2177" s="45">
        <v>0</v>
      </c>
      <c r="AD2177" s="45">
        <v>0</v>
      </c>
      <c r="AE2177" s="45">
        <v>0</v>
      </c>
      <c r="AF2177" s="45">
        <v>1</v>
      </c>
      <c r="AG2177" s="45">
        <v>1</v>
      </c>
      <c r="AH2177" s="45">
        <v>75</v>
      </c>
      <c r="AI2177" s="45">
        <v>75</v>
      </c>
      <c r="AJ2177" s="45">
        <v>0</v>
      </c>
      <c r="AK2177" s="45">
        <v>0</v>
      </c>
      <c r="AL2177" s="45">
        <v>0</v>
      </c>
      <c r="AM2177" s="45">
        <v>0</v>
      </c>
      <c r="AN2177" s="45">
        <v>0</v>
      </c>
      <c r="AO2177" s="45">
        <v>0</v>
      </c>
    </row>
    <row r="2178" spans="1:41">
      <c r="A2178" s="45">
        <v>51030</v>
      </c>
      <c r="B2178" s="45" t="s">
        <v>855</v>
      </c>
      <c r="C2178" s="45">
        <v>30</v>
      </c>
      <c r="D2178" s="45">
        <v>1</v>
      </c>
      <c r="E2178" s="45">
        <v>4</v>
      </c>
      <c r="F2178" s="45">
        <v>1</v>
      </c>
      <c r="G2178" s="45">
        <v>37</v>
      </c>
      <c r="H2178" s="45">
        <v>623</v>
      </c>
      <c r="I2178" s="45">
        <v>1</v>
      </c>
      <c r="J2178" s="45">
        <v>1</v>
      </c>
      <c r="K2178" s="45">
        <v>0</v>
      </c>
      <c r="L2178" s="45">
        <v>3</v>
      </c>
      <c r="M2178" s="45">
        <v>60</v>
      </c>
      <c r="N2178" s="45">
        <v>75</v>
      </c>
      <c r="O2178" s="45">
        <v>75</v>
      </c>
      <c r="P2178" s="45">
        <v>0</v>
      </c>
      <c r="Q2178" s="45">
        <v>0</v>
      </c>
      <c r="R2178" s="45">
        <v>0</v>
      </c>
      <c r="S2178" s="45">
        <v>0</v>
      </c>
      <c r="T2178" s="45">
        <v>0</v>
      </c>
      <c r="U2178" s="45">
        <v>0</v>
      </c>
      <c r="V2178" s="45">
        <v>0</v>
      </c>
      <c r="W2178" s="45">
        <v>0</v>
      </c>
      <c r="X2178" s="45">
        <v>0</v>
      </c>
      <c r="Y2178" s="45">
        <v>0</v>
      </c>
      <c r="Z2178" s="45">
        <v>0</v>
      </c>
      <c r="AA2178" s="45">
        <v>0</v>
      </c>
      <c r="AB2178" s="45">
        <v>0</v>
      </c>
      <c r="AC2178" s="45">
        <v>0</v>
      </c>
      <c r="AD2178" s="45">
        <v>0</v>
      </c>
      <c r="AE2178" s="45">
        <v>0</v>
      </c>
      <c r="AF2178" s="45">
        <v>1</v>
      </c>
      <c r="AG2178" s="45">
        <v>1</v>
      </c>
      <c r="AH2178" s="45">
        <v>75</v>
      </c>
      <c r="AI2178" s="45">
        <v>75</v>
      </c>
      <c r="AJ2178" s="45">
        <v>0</v>
      </c>
      <c r="AK2178" s="45">
        <v>0</v>
      </c>
      <c r="AL2178" s="45">
        <v>0</v>
      </c>
      <c r="AM2178" s="45">
        <v>0</v>
      </c>
      <c r="AN2178" s="45">
        <v>0</v>
      </c>
      <c r="AO2178" s="45">
        <v>0</v>
      </c>
    </row>
    <row r="2179" spans="1:41" s="18" customFormat="1">
      <c r="A2179" s="18">
        <v>51031</v>
      </c>
      <c r="B2179" s="18" t="s">
        <v>1374</v>
      </c>
      <c r="C2179" s="18">
        <v>31</v>
      </c>
      <c r="D2179" s="18">
        <v>1</v>
      </c>
      <c r="E2179" s="18">
        <v>4</v>
      </c>
      <c r="F2179" s="18">
        <v>1</v>
      </c>
      <c r="G2179" s="18">
        <v>37</v>
      </c>
      <c r="H2179" s="18">
        <v>631</v>
      </c>
      <c r="I2179" s="18">
        <v>1</v>
      </c>
      <c r="J2179" s="18">
        <v>1</v>
      </c>
      <c r="K2179" s="18">
        <v>0</v>
      </c>
      <c r="L2179" s="18">
        <v>3</v>
      </c>
      <c r="M2179" s="18">
        <v>60</v>
      </c>
      <c r="N2179" s="18">
        <v>120</v>
      </c>
      <c r="O2179" s="18">
        <v>120</v>
      </c>
      <c r="P2179" s="18">
        <v>0</v>
      </c>
      <c r="Q2179" s="18">
        <v>0</v>
      </c>
      <c r="R2179" s="18">
        <v>0</v>
      </c>
      <c r="S2179" s="18">
        <v>0</v>
      </c>
      <c r="T2179" s="18">
        <v>0</v>
      </c>
      <c r="U2179" s="18">
        <v>0</v>
      </c>
      <c r="V2179" s="18">
        <v>0</v>
      </c>
      <c r="W2179" s="18">
        <v>0</v>
      </c>
      <c r="X2179" s="18">
        <v>0</v>
      </c>
      <c r="Y2179" s="18">
        <v>0</v>
      </c>
      <c r="Z2179" s="18">
        <v>0</v>
      </c>
      <c r="AA2179" s="18">
        <v>0</v>
      </c>
      <c r="AB2179" s="18">
        <v>0</v>
      </c>
      <c r="AC2179" s="18">
        <v>0</v>
      </c>
      <c r="AD2179" s="18">
        <v>0</v>
      </c>
      <c r="AE2179" s="18">
        <v>0</v>
      </c>
      <c r="AF2179" s="18">
        <v>1</v>
      </c>
      <c r="AG2179" s="18">
        <v>1</v>
      </c>
      <c r="AH2179" s="18">
        <v>120</v>
      </c>
      <c r="AI2179" s="18">
        <v>120</v>
      </c>
      <c r="AJ2179" s="18">
        <v>0</v>
      </c>
      <c r="AK2179" s="18">
        <v>0</v>
      </c>
      <c r="AL2179" s="18">
        <v>0</v>
      </c>
      <c r="AM2179" s="18">
        <v>0</v>
      </c>
      <c r="AN2179" s="18">
        <v>0</v>
      </c>
      <c r="AO2179" s="18">
        <v>0</v>
      </c>
    </row>
    <row r="2180" spans="1:41" s="18" customFormat="1">
      <c r="A2180" s="18">
        <v>51032</v>
      </c>
      <c r="B2180" s="18" t="s">
        <v>1375</v>
      </c>
      <c r="C2180" s="18">
        <v>32</v>
      </c>
      <c r="D2180" s="18">
        <v>1</v>
      </c>
      <c r="E2180" s="18">
        <v>4</v>
      </c>
      <c r="F2180" s="18">
        <v>1</v>
      </c>
      <c r="G2180" s="18">
        <v>37</v>
      </c>
      <c r="H2180" s="18">
        <v>632</v>
      </c>
      <c r="I2180" s="18">
        <v>1</v>
      </c>
      <c r="J2180" s="18">
        <v>1</v>
      </c>
      <c r="K2180" s="18">
        <v>0</v>
      </c>
      <c r="L2180" s="18">
        <v>3</v>
      </c>
      <c r="M2180" s="18">
        <v>60</v>
      </c>
      <c r="N2180" s="18">
        <v>160</v>
      </c>
      <c r="O2180" s="18">
        <v>160</v>
      </c>
      <c r="P2180" s="18">
        <v>0</v>
      </c>
      <c r="Q2180" s="18">
        <v>0</v>
      </c>
      <c r="R2180" s="18">
        <v>0</v>
      </c>
      <c r="S2180" s="18">
        <v>0</v>
      </c>
      <c r="T2180" s="18">
        <v>0</v>
      </c>
      <c r="U2180" s="18">
        <v>0</v>
      </c>
      <c r="V2180" s="18">
        <v>0</v>
      </c>
      <c r="W2180" s="18">
        <v>0</v>
      </c>
      <c r="X2180" s="18">
        <v>0</v>
      </c>
      <c r="Y2180" s="18">
        <v>0</v>
      </c>
      <c r="Z2180" s="18">
        <v>0</v>
      </c>
      <c r="AA2180" s="18">
        <v>0</v>
      </c>
      <c r="AB2180" s="18">
        <v>0</v>
      </c>
      <c r="AC2180" s="18">
        <v>0</v>
      </c>
      <c r="AD2180" s="18">
        <v>0</v>
      </c>
      <c r="AE2180" s="18">
        <v>0</v>
      </c>
      <c r="AF2180" s="18">
        <v>1</v>
      </c>
      <c r="AG2180" s="18">
        <v>1</v>
      </c>
      <c r="AH2180" s="18">
        <v>160</v>
      </c>
      <c r="AI2180" s="18">
        <v>160</v>
      </c>
      <c r="AJ2180" s="18">
        <v>0</v>
      </c>
      <c r="AK2180" s="18">
        <v>0</v>
      </c>
      <c r="AL2180" s="18">
        <v>0</v>
      </c>
      <c r="AM2180" s="18">
        <v>0</v>
      </c>
      <c r="AN2180" s="18">
        <v>0</v>
      </c>
      <c r="AO2180" s="18">
        <v>0</v>
      </c>
    </row>
    <row r="2181" spans="1:41" s="18" customFormat="1">
      <c r="A2181" s="18">
        <v>51033</v>
      </c>
      <c r="B2181" s="18" t="s">
        <v>1376</v>
      </c>
      <c r="C2181" s="18">
        <v>33</v>
      </c>
      <c r="D2181" s="18">
        <v>1</v>
      </c>
      <c r="E2181" s="18">
        <v>4</v>
      </c>
      <c r="F2181" s="18">
        <v>1</v>
      </c>
      <c r="G2181" s="18">
        <v>37</v>
      </c>
      <c r="H2181" s="18">
        <v>633</v>
      </c>
      <c r="I2181" s="18">
        <v>1</v>
      </c>
      <c r="J2181" s="18">
        <v>1</v>
      </c>
      <c r="K2181" s="18">
        <v>0</v>
      </c>
      <c r="L2181" s="18">
        <v>3</v>
      </c>
      <c r="M2181" s="18">
        <v>60</v>
      </c>
      <c r="N2181" s="18">
        <v>200</v>
      </c>
      <c r="O2181" s="18">
        <v>200</v>
      </c>
      <c r="P2181" s="18">
        <v>0</v>
      </c>
      <c r="Q2181" s="18">
        <v>0</v>
      </c>
      <c r="R2181" s="18">
        <v>0</v>
      </c>
      <c r="S2181" s="18">
        <v>0</v>
      </c>
      <c r="T2181" s="18">
        <v>0</v>
      </c>
      <c r="U2181" s="18">
        <v>0</v>
      </c>
      <c r="V2181" s="18">
        <v>0</v>
      </c>
      <c r="W2181" s="18">
        <v>0</v>
      </c>
      <c r="X2181" s="18">
        <v>0</v>
      </c>
      <c r="Y2181" s="18">
        <v>0</v>
      </c>
      <c r="Z2181" s="18">
        <v>0</v>
      </c>
      <c r="AA2181" s="18">
        <v>0</v>
      </c>
      <c r="AB2181" s="18">
        <v>0</v>
      </c>
      <c r="AC2181" s="18">
        <v>0</v>
      </c>
      <c r="AD2181" s="18">
        <v>0</v>
      </c>
      <c r="AE2181" s="18">
        <v>0</v>
      </c>
      <c r="AF2181" s="18">
        <v>1</v>
      </c>
      <c r="AG2181" s="18">
        <v>1</v>
      </c>
      <c r="AH2181" s="18">
        <v>200</v>
      </c>
      <c r="AI2181" s="18">
        <v>200</v>
      </c>
      <c r="AJ2181" s="18">
        <v>0</v>
      </c>
      <c r="AK2181" s="18">
        <v>0</v>
      </c>
      <c r="AL2181" s="18">
        <v>0</v>
      </c>
      <c r="AM2181" s="18">
        <v>0</v>
      </c>
      <c r="AN2181" s="18">
        <v>0</v>
      </c>
      <c r="AO2181" s="18">
        <v>0</v>
      </c>
    </row>
    <row r="2182" spans="1:41" s="18" customFormat="1">
      <c r="A2182" s="18">
        <v>51034</v>
      </c>
      <c r="B2182" s="18" t="s">
        <v>1377</v>
      </c>
      <c r="C2182" s="18">
        <v>34</v>
      </c>
      <c r="D2182" s="18">
        <v>1</v>
      </c>
      <c r="E2182" s="18">
        <v>4</v>
      </c>
      <c r="F2182" s="18">
        <v>1</v>
      </c>
      <c r="G2182" s="18">
        <v>37</v>
      </c>
      <c r="H2182" s="18">
        <v>611</v>
      </c>
      <c r="I2182" s="18">
        <v>1</v>
      </c>
      <c r="J2182" s="18">
        <v>1</v>
      </c>
      <c r="K2182" s="18">
        <v>0</v>
      </c>
      <c r="L2182" s="18">
        <v>3</v>
      </c>
      <c r="M2182" s="18">
        <v>60</v>
      </c>
      <c r="N2182" s="18">
        <v>260</v>
      </c>
      <c r="O2182" s="18">
        <v>260</v>
      </c>
      <c r="P2182" s="18">
        <v>0</v>
      </c>
      <c r="Q2182" s="18">
        <v>0</v>
      </c>
      <c r="R2182" s="18">
        <v>0</v>
      </c>
      <c r="S2182" s="18">
        <v>0</v>
      </c>
      <c r="T2182" s="18">
        <v>0</v>
      </c>
      <c r="U2182" s="18">
        <v>0</v>
      </c>
      <c r="V2182" s="18">
        <v>0</v>
      </c>
      <c r="W2182" s="18">
        <v>0</v>
      </c>
      <c r="X2182" s="18">
        <v>0</v>
      </c>
      <c r="Y2182" s="18">
        <v>0</v>
      </c>
      <c r="Z2182" s="18">
        <v>0</v>
      </c>
      <c r="AA2182" s="18">
        <v>0</v>
      </c>
      <c r="AB2182" s="18">
        <v>0</v>
      </c>
      <c r="AC2182" s="18">
        <v>0</v>
      </c>
      <c r="AD2182" s="18">
        <v>0</v>
      </c>
      <c r="AE2182" s="18">
        <v>0</v>
      </c>
      <c r="AF2182" s="18">
        <v>1</v>
      </c>
      <c r="AG2182" s="18">
        <v>1</v>
      </c>
      <c r="AH2182" s="18">
        <v>260</v>
      </c>
      <c r="AI2182" s="18">
        <v>260</v>
      </c>
      <c r="AJ2182" s="18">
        <v>0</v>
      </c>
      <c r="AK2182" s="18">
        <v>0</v>
      </c>
      <c r="AL2182" s="18">
        <v>0</v>
      </c>
      <c r="AM2182" s="18">
        <v>0</v>
      </c>
      <c r="AN2182" s="18">
        <v>0</v>
      </c>
      <c r="AO2182" s="18">
        <v>0</v>
      </c>
    </row>
    <row r="2183" spans="1:41" s="18" customFormat="1">
      <c r="A2183" s="18">
        <v>51035</v>
      </c>
      <c r="B2183" s="18" t="s">
        <v>1378</v>
      </c>
      <c r="C2183" s="18">
        <v>35</v>
      </c>
      <c r="D2183" s="18">
        <v>1</v>
      </c>
      <c r="E2183" s="18">
        <v>4</v>
      </c>
      <c r="F2183" s="18">
        <v>1</v>
      </c>
      <c r="G2183" s="18">
        <v>37</v>
      </c>
      <c r="H2183" s="18">
        <v>612</v>
      </c>
      <c r="I2183" s="18">
        <v>1</v>
      </c>
      <c r="J2183" s="18">
        <v>1</v>
      </c>
      <c r="K2183" s="18">
        <v>0</v>
      </c>
      <c r="L2183" s="18">
        <v>3</v>
      </c>
      <c r="M2183" s="18">
        <v>60</v>
      </c>
      <c r="N2183" s="18">
        <v>320</v>
      </c>
      <c r="O2183" s="18">
        <v>320</v>
      </c>
      <c r="P2183" s="18">
        <v>0</v>
      </c>
      <c r="Q2183" s="18">
        <v>0</v>
      </c>
      <c r="R2183" s="18">
        <v>0</v>
      </c>
      <c r="S2183" s="18">
        <v>0</v>
      </c>
      <c r="T2183" s="18">
        <v>0</v>
      </c>
      <c r="U2183" s="18">
        <v>0</v>
      </c>
      <c r="V2183" s="18">
        <v>0</v>
      </c>
      <c r="W2183" s="18">
        <v>0</v>
      </c>
      <c r="X2183" s="18">
        <v>0</v>
      </c>
      <c r="Y2183" s="18">
        <v>0</v>
      </c>
      <c r="Z2183" s="18">
        <v>0</v>
      </c>
      <c r="AA2183" s="18">
        <v>0</v>
      </c>
      <c r="AB2183" s="18">
        <v>0</v>
      </c>
      <c r="AC2183" s="18">
        <v>0</v>
      </c>
      <c r="AD2183" s="18">
        <v>0</v>
      </c>
      <c r="AE2183" s="18">
        <v>0</v>
      </c>
      <c r="AF2183" s="18">
        <v>1</v>
      </c>
      <c r="AG2183" s="18">
        <v>1</v>
      </c>
      <c r="AH2183" s="18">
        <v>320</v>
      </c>
      <c r="AI2183" s="18">
        <v>320</v>
      </c>
      <c r="AJ2183" s="18">
        <v>0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</row>
    <row r="2184" spans="1:41" s="18" customFormat="1">
      <c r="A2184" s="18">
        <v>51036</v>
      </c>
      <c r="B2184" s="18" t="s">
        <v>1379</v>
      </c>
      <c r="C2184" s="18">
        <v>36</v>
      </c>
      <c r="D2184" s="18">
        <v>1</v>
      </c>
      <c r="E2184" s="18">
        <v>4</v>
      </c>
      <c r="F2184" s="18">
        <v>1</v>
      </c>
      <c r="G2184" s="18">
        <v>37</v>
      </c>
      <c r="H2184" s="18">
        <v>613</v>
      </c>
      <c r="I2184" s="18">
        <v>1</v>
      </c>
      <c r="J2184" s="18">
        <v>1</v>
      </c>
      <c r="K2184" s="18">
        <v>0</v>
      </c>
      <c r="L2184" s="18">
        <v>3</v>
      </c>
      <c r="M2184" s="18">
        <v>60</v>
      </c>
      <c r="N2184" s="18">
        <v>380</v>
      </c>
      <c r="O2184" s="18">
        <v>380</v>
      </c>
      <c r="P2184" s="18">
        <v>0</v>
      </c>
      <c r="Q2184" s="18">
        <v>0</v>
      </c>
      <c r="R2184" s="18">
        <v>0</v>
      </c>
      <c r="S2184" s="18">
        <v>0</v>
      </c>
      <c r="T2184" s="18">
        <v>0</v>
      </c>
      <c r="U2184" s="18">
        <v>0</v>
      </c>
      <c r="V2184" s="18">
        <v>0</v>
      </c>
      <c r="W2184" s="18">
        <v>0</v>
      </c>
      <c r="X2184" s="18">
        <v>0</v>
      </c>
      <c r="Y2184" s="18">
        <v>0</v>
      </c>
      <c r="Z2184" s="18">
        <v>0</v>
      </c>
      <c r="AA2184" s="18">
        <v>0</v>
      </c>
      <c r="AB2184" s="18">
        <v>0</v>
      </c>
      <c r="AC2184" s="18">
        <v>0</v>
      </c>
      <c r="AD2184" s="18">
        <v>0</v>
      </c>
      <c r="AE2184" s="18">
        <v>0</v>
      </c>
      <c r="AF2184" s="18">
        <v>1</v>
      </c>
      <c r="AG2184" s="18">
        <v>1</v>
      </c>
      <c r="AH2184" s="18">
        <v>380</v>
      </c>
      <c r="AI2184" s="18">
        <v>380</v>
      </c>
      <c r="AJ2184" s="18">
        <v>0</v>
      </c>
      <c r="AK2184" s="18">
        <v>0</v>
      </c>
      <c r="AL2184" s="18">
        <v>0</v>
      </c>
      <c r="AM2184" s="18">
        <v>0</v>
      </c>
      <c r="AN2184" s="18">
        <v>0</v>
      </c>
      <c r="AO2184" s="18">
        <v>0</v>
      </c>
    </row>
    <row r="2185" spans="1:41" s="18" customFormat="1">
      <c r="A2185" s="18">
        <v>51037</v>
      </c>
      <c r="B2185" s="18" t="s">
        <v>1380</v>
      </c>
      <c r="C2185" s="18">
        <v>37</v>
      </c>
      <c r="D2185" s="18">
        <v>1</v>
      </c>
      <c r="E2185" s="18">
        <v>4</v>
      </c>
      <c r="F2185" s="18">
        <v>1</v>
      </c>
      <c r="G2185" s="18">
        <v>37</v>
      </c>
      <c r="H2185" s="18">
        <v>621</v>
      </c>
      <c r="I2185" s="18">
        <v>1</v>
      </c>
      <c r="J2185" s="18">
        <v>1</v>
      </c>
      <c r="K2185" s="18">
        <v>0</v>
      </c>
      <c r="L2185" s="18">
        <v>3</v>
      </c>
      <c r="M2185" s="18">
        <v>60</v>
      </c>
      <c r="N2185" s="18">
        <v>420</v>
      </c>
      <c r="O2185" s="18">
        <v>420</v>
      </c>
      <c r="P2185" s="18">
        <v>0</v>
      </c>
      <c r="Q2185" s="18">
        <v>0</v>
      </c>
      <c r="R2185" s="18">
        <v>0</v>
      </c>
      <c r="S2185" s="18">
        <v>0</v>
      </c>
      <c r="T2185" s="18">
        <v>0</v>
      </c>
      <c r="U2185" s="18">
        <v>0</v>
      </c>
      <c r="V2185" s="18">
        <v>0</v>
      </c>
      <c r="W2185" s="18">
        <v>0</v>
      </c>
      <c r="X2185" s="18">
        <v>0</v>
      </c>
      <c r="Y2185" s="18">
        <v>0</v>
      </c>
      <c r="Z2185" s="18">
        <v>0</v>
      </c>
      <c r="AA2185" s="18">
        <v>0</v>
      </c>
      <c r="AB2185" s="18">
        <v>0</v>
      </c>
      <c r="AC2185" s="18">
        <v>0</v>
      </c>
      <c r="AD2185" s="18">
        <v>0</v>
      </c>
      <c r="AE2185" s="18">
        <v>0</v>
      </c>
      <c r="AF2185" s="18">
        <v>1</v>
      </c>
      <c r="AG2185" s="18">
        <v>1</v>
      </c>
      <c r="AH2185" s="18">
        <v>420</v>
      </c>
      <c r="AI2185" s="18">
        <v>420</v>
      </c>
      <c r="AJ2185" s="18">
        <v>0</v>
      </c>
      <c r="AK2185" s="18">
        <v>0</v>
      </c>
      <c r="AL2185" s="18">
        <v>0</v>
      </c>
      <c r="AM2185" s="18">
        <v>0</v>
      </c>
      <c r="AN2185" s="18">
        <v>0</v>
      </c>
      <c r="AO2185" s="18">
        <v>0</v>
      </c>
    </row>
    <row r="2186" spans="1:41" s="18" customFormat="1">
      <c r="A2186" s="18">
        <v>51038</v>
      </c>
      <c r="B2186" s="18" t="s">
        <v>1381</v>
      </c>
      <c r="C2186" s="18">
        <v>38</v>
      </c>
      <c r="D2186" s="18">
        <v>1</v>
      </c>
      <c r="E2186" s="18">
        <v>4</v>
      </c>
      <c r="F2186" s="18">
        <v>1</v>
      </c>
      <c r="G2186" s="18">
        <v>37</v>
      </c>
      <c r="H2186" s="18">
        <v>622</v>
      </c>
      <c r="I2186" s="18">
        <v>1</v>
      </c>
      <c r="J2186" s="18">
        <v>1</v>
      </c>
      <c r="K2186" s="18">
        <v>0</v>
      </c>
      <c r="L2186" s="18">
        <v>3</v>
      </c>
      <c r="M2186" s="18">
        <v>60</v>
      </c>
      <c r="N2186" s="18">
        <v>480</v>
      </c>
      <c r="O2186" s="18">
        <v>480</v>
      </c>
      <c r="P2186" s="18">
        <v>0</v>
      </c>
      <c r="Q2186" s="18">
        <v>0</v>
      </c>
      <c r="R2186" s="18">
        <v>0</v>
      </c>
      <c r="S2186" s="18">
        <v>0</v>
      </c>
      <c r="T2186" s="18">
        <v>0</v>
      </c>
      <c r="U2186" s="18">
        <v>0</v>
      </c>
      <c r="V2186" s="18">
        <v>0</v>
      </c>
      <c r="W2186" s="18">
        <v>0</v>
      </c>
      <c r="X2186" s="18">
        <v>0</v>
      </c>
      <c r="Y2186" s="18">
        <v>0</v>
      </c>
      <c r="Z2186" s="18">
        <v>0</v>
      </c>
      <c r="AA2186" s="18">
        <v>0</v>
      </c>
      <c r="AB2186" s="18">
        <v>0</v>
      </c>
      <c r="AC2186" s="18">
        <v>0</v>
      </c>
      <c r="AD2186" s="18">
        <v>0</v>
      </c>
      <c r="AE2186" s="18">
        <v>0</v>
      </c>
      <c r="AF2186" s="18">
        <v>1</v>
      </c>
      <c r="AG2186" s="18">
        <v>1</v>
      </c>
      <c r="AH2186" s="18">
        <v>480</v>
      </c>
      <c r="AI2186" s="18">
        <v>480</v>
      </c>
      <c r="AJ2186" s="18">
        <v>0</v>
      </c>
      <c r="AK2186" s="18">
        <v>0</v>
      </c>
      <c r="AL2186" s="18">
        <v>0</v>
      </c>
      <c r="AM2186" s="18">
        <v>0</v>
      </c>
      <c r="AN2186" s="18">
        <v>0</v>
      </c>
      <c r="AO2186" s="18">
        <v>0</v>
      </c>
    </row>
    <row r="2187" spans="1:41" s="18" customFormat="1">
      <c r="A2187" s="18">
        <v>51039</v>
      </c>
      <c r="B2187" s="18" t="s">
        <v>1382</v>
      </c>
      <c r="C2187" s="18">
        <v>39</v>
      </c>
      <c r="D2187" s="18">
        <v>1</v>
      </c>
      <c r="E2187" s="18">
        <v>4</v>
      </c>
      <c r="F2187" s="18">
        <v>1</v>
      </c>
      <c r="G2187" s="18">
        <v>37</v>
      </c>
      <c r="H2187" s="18">
        <v>623</v>
      </c>
      <c r="I2187" s="18">
        <v>1</v>
      </c>
      <c r="J2187" s="18">
        <v>1</v>
      </c>
      <c r="K2187" s="18">
        <v>0</v>
      </c>
      <c r="L2187" s="18">
        <v>3</v>
      </c>
      <c r="M2187" s="18">
        <v>60</v>
      </c>
      <c r="N2187" s="18">
        <v>540</v>
      </c>
      <c r="O2187" s="18">
        <v>540</v>
      </c>
      <c r="P2187" s="18">
        <v>0</v>
      </c>
      <c r="Q2187" s="18">
        <v>0</v>
      </c>
      <c r="R2187" s="18">
        <v>0</v>
      </c>
      <c r="S2187" s="18">
        <v>0</v>
      </c>
      <c r="T2187" s="18">
        <v>0</v>
      </c>
      <c r="U2187" s="18">
        <v>0</v>
      </c>
      <c r="V2187" s="18">
        <v>0</v>
      </c>
      <c r="W2187" s="18">
        <v>0</v>
      </c>
      <c r="X2187" s="18">
        <v>0</v>
      </c>
      <c r="Y2187" s="18">
        <v>0</v>
      </c>
      <c r="Z2187" s="18">
        <v>0</v>
      </c>
      <c r="AA2187" s="18">
        <v>0</v>
      </c>
      <c r="AB2187" s="18">
        <v>0</v>
      </c>
      <c r="AC2187" s="18">
        <v>0</v>
      </c>
      <c r="AD2187" s="18">
        <v>0</v>
      </c>
      <c r="AE2187" s="18">
        <v>0</v>
      </c>
      <c r="AF2187" s="18">
        <v>1</v>
      </c>
      <c r="AG2187" s="18">
        <v>1</v>
      </c>
      <c r="AH2187" s="18">
        <v>540</v>
      </c>
      <c r="AI2187" s="18">
        <v>540</v>
      </c>
      <c r="AJ2187" s="18">
        <v>0</v>
      </c>
      <c r="AK2187" s="18">
        <v>0</v>
      </c>
      <c r="AL2187" s="18">
        <v>0</v>
      </c>
      <c r="AM2187" s="18">
        <v>0</v>
      </c>
      <c r="AN2187" s="18">
        <v>0</v>
      </c>
      <c r="AO2187" s="18">
        <v>0</v>
      </c>
    </row>
    <row r="2188" spans="1:41" s="18" customFormat="1">
      <c r="A2188" s="18">
        <v>51040</v>
      </c>
      <c r="B2188" s="18" t="s">
        <v>1383</v>
      </c>
      <c r="C2188" s="18">
        <v>40</v>
      </c>
      <c r="D2188" s="18">
        <v>1</v>
      </c>
      <c r="E2188" s="18">
        <v>4</v>
      </c>
      <c r="F2188" s="18">
        <v>1</v>
      </c>
      <c r="G2188" s="18">
        <v>37</v>
      </c>
      <c r="H2188" s="18">
        <v>631</v>
      </c>
      <c r="I2188" s="18">
        <v>1</v>
      </c>
      <c r="J2188" s="18">
        <v>1</v>
      </c>
      <c r="K2188" s="18">
        <v>0</v>
      </c>
      <c r="L2188" s="18">
        <v>3</v>
      </c>
      <c r="M2188" s="18">
        <v>60</v>
      </c>
      <c r="N2188" s="18">
        <v>600</v>
      </c>
      <c r="O2188" s="18">
        <v>600</v>
      </c>
      <c r="P2188" s="18">
        <v>0</v>
      </c>
      <c r="Q2188" s="18">
        <v>0</v>
      </c>
      <c r="R2188" s="18">
        <v>0</v>
      </c>
      <c r="S2188" s="18">
        <v>0</v>
      </c>
      <c r="T2188" s="18">
        <v>0</v>
      </c>
      <c r="U2188" s="18">
        <v>0</v>
      </c>
      <c r="V2188" s="18">
        <v>0</v>
      </c>
      <c r="W2188" s="18">
        <v>0</v>
      </c>
      <c r="X2188" s="18">
        <v>0</v>
      </c>
      <c r="Y2188" s="18">
        <v>0</v>
      </c>
      <c r="Z2188" s="18">
        <v>0</v>
      </c>
      <c r="AA2188" s="18">
        <v>0</v>
      </c>
      <c r="AB2188" s="18">
        <v>0</v>
      </c>
      <c r="AC2188" s="18">
        <v>0</v>
      </c>
      <c r="AD2188" s="18">
        <v>0</v>
      </c>
      <c r="AE2188" s="18">
        <v>0</v>
      </c>
      <c r="AF2188" s="18">
        <v>1</v>
      </c>
      <c r="AG2188" s="18">
        <v>1</v>
      </c>
      <c r="AH2188" s="18">
        <v>600</v>
      </c>
      <c r="AI2188" s="18">
        <v>600</v>
      </c>
      <c r="AJ2188" s="18">
        <v>0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</row>
    <row r="2189" spans="1:41" s="46" customFormat="1">
      <c r="A2189" s="46">
        <v>51041</v>
      </c>
      <c r="B2189" s="46" t="s">
        <v>1938</v>
      </c>
      <c r="C2189" s="46">
        <v>41</v>
      </c>
      <c r="D2189" s="46">
        <v>1</v>
      </c>
      <c r="E2189" s="46">
        <v>4</v>
      </c>
      <c r="F2189" s="46">
        <v>1</v>
      </c>
      <c r="G2189" s="46">
        <v>37</v>
      </c>
      <c r="H2189" s="18">
        <v>511</v>
      </c>
      <c r="I2189" s="46">
        <v>1</v>
      </c>
      <c r="J2189" s="46">
        <v>1</v>
      </c>
      <c r="K2189" s="46">
        <v>0</v>
      </c>
      <c r="L2189" s="46">
        <v>3</v>
      </c>
      <c r="M2189" s="46">
        <v>60</v>
      </c>
      <c r="N2189" s="46">
        <v>600</v>
      </c>
      <c r="O2189" s="46">
        <v>600</v>
      </c>
      <c r="P2189" s="46">
        <v>0</v>
      </c>
      <c r="Q2189" s="46">
        <v>0</v>
      </c>
      <c r="R2189" s="46">
        <v>0</v>
      </c>
      <c r="S2189" s="46">
        <v>0</v>
      </c>
      <c r="T2189" s="46">
        <v>0</v>
      </c>
      <c r="U2189" s="46">
        <v>0</v>
      </c>
      <c r="V2189" s="46">
        <v>0</v>
      </c>
      <c r="W2189" s="46">
        <v>0</v>
      </c>
      <c r="X2189" s="46">
        <v>0</v>
      </c>
      <c r="Y2189" s="46">
        <v>0</v>
      </c>
      <c r="Z2189" s="46">
        <v>0</v>
      </c>
      <c r="AA2189" s="46">
        <v>0</v>
      </c>
      <c r="AB2189" s="46">
        <v>0</v>
      </c>
      <c r="AC2189" s="46">
        <v>0</v>
      </c>
      <c r="AD2189" s="46">
        <v>0</v>
      </c>
      <c r="AE2189" s="46">
        <v>0</v>
      </c>
      <c r="AF2189" s="46">
        <v>1</v>
      </c>
      <c r="AG2189" s="46">
        <v>1</v>
      </c>
      <c r="AH2189" s="46">
        <v>600</v>
      </c>
      <c r="AI2189" s="46">
        <v>600</v>
      </c>
      <c r="AJ2189" s="46">
        <v>0</v>
      </c>
      <c r="AK2189" s="46">
        <v>0</v>
      </c>
      <c r="AL2189" s="46">
        <v>0</v>
      </c>
      <c r="AM2189" s="46">
        <v>0</v>
      </c>
      <c r="AN2189" s="46">
        <v>0</v>
      </c>
      <c r="AO2189" s="46">
        <v>0</v>
      </c>
    </row>
    <row r="2190" spans="1:41" s="46" customFormat="1">
      <c r="A2190" s="46">
        <v>51042</v>
      </c>
      <c r="B2190" s="46" t="s">
        <v>1939</v>
      </c>
      <c r="C2190" s="46">
        <v>42</v>
      </c>
      <c r="D2190" s="46">
        <v>1</v>
      </c>
      <c r="E2190" s="46">
        <v>4</v>
      </c>
      <c r="F2190" s="46">
        <v>1</v>
      </c>
      <c r="G2190" s="46">
        <v>37</v>
      </c>
      <c r="H2190" s="18">
        <v>611</v>
      </c>
      <c r="I2190" s="46">
        <v>1</v>
      </c>
      <c r="J2190" s="46">
        <v>1</v>
      </c>
      <c r="K2190" s="46">
        <v>0</v>
      </c>
      <c r="L2190" s="46">
        <v>3</v>
      </c>
      <c r="M2190" s="46">
        <v>60</v>
      </c>
      <c r="N2190" s="46">
        <v>600</v>
      </c>
      <c r="O2190" s="46">
        <v>600</v>
      </c>
      <c r="P2190" s="46">
        <v>0</v>
      </c>
      <c r="Q2190" s="46">
        <v>0</v>
      </c>
      <c r="R2190" s="46">
        <v>0</v>
      </c>
      <c r="S2190" s="46">
        <v>0</v>
      </c>
      <c r="T2190" s="46">
        <v>0</v>
      </c>
      <c r="U2190" s="46">
        <v>0</v>
      </c>
      <c r="V2190" s="46">
        <v>0</v>
      </c>
      <c r="W2190" s="46">
        <v>0</v>
      </c>
      <c r="X2190" s="46">
        <v>0</v>
      </c>
      <c r="Y2190" s="46">
        <v>0</v>
      </c>
      <c r="Z2190" s="46">
        <v>0</v>
      </c>
      <c r="AA2190" s="46">
        <v>0</v>
      </c>
      <c r="AB2190" s="46">
        <v>0</v>
      </c>
      <c r="AC2190" s="46">
        <v>0</v>
      </c>
      <c r="AD2190" s="46">
        <v>0</v>
      </c>
      <c r="AE2190" s="46">
        <v>0</v>
      </c>
      <c r="AF2190" s="46">
        <v>1</v>
      </c>
      <c r="AG2190" s="46">
        <v>1</v>
      </c>
      <c r="AH2190" s="46">
        <v>600</v>
      </c>
      <c r="AI2190" s="46">
        <v>600</v>
      </c>
      <c r="AJ2190" s="46">
        <v>0</v>
      </c>
      <c r="AK2190" s="46">
        <v>0</v>
      </c>
      <c r="AL2190" s="46">
        <v>0</v>
      </c>
      <c r="AM2190" s="46">
        <v>0</v>
      </c>
      <c r="AN2190" s="46">
        <v>0</v>
      </c>
      <c r="AO2190" s="46">
        <v>0</v>
      </c>
    </row>
    <row r="2191" spans="1:41" s="46" customFormat="1">
      <c r="A2191" s="46">
        <v>51043</v>
      </c>
      <c r="B2191" s="46" t="s">
        <v>1940</v>
      </c>
      <c r="C2191" s="46">
        <v>43</v>
      </c>
      <c r="D2191" s="46">
        <v>1</v>
      </c>
      <c r="E2191" s="46">
        <v>4</v>
      </c>
      <c r="F2191" s="46">
        <v>1</v>
      </c>
      <c r="G2191" s="46">
        <v>37</v>
      </c>
      <c r="H2191" s="18">
        <v>522</v>
      </c>
      <c r="I2191" s="46">
        <v>1</v>
      </c>
      <c r="J2191" s="46">
        <v>1</v>
      </c>
      <c r="K2191" s="46">
        <v>0</v>
      </c>
      <c r="L2191" s="46">
        <v>3</v>
      </c>
      <c r="M2191" s="46">
        <v>60</v>
      </c>
      <c r="N2191" s="46">
        <v>600</v>
      </c>
      <c r="O2191" s="46">
        <v>600</v>
      </c>
      <c r="P2191" s="46">
        <v>0</v>
      </c>
      <c r="Q2191" s="46">
        <v>0</v>
      </c>
      <c r="R2191" s="46">
        <v>0</v>
      </c>
      <c r="S2191" s="46">
        <v>0</v>
      </c>
      <c r="T2191" s="46">
        <v>0</v>
      </c>
      <c r="U2191" s="46">
        <v>0</v>
      </c>
      <c r="V2191" s="46">
        <v>0</v>
      </c>
      <c r="W2191" s="46">
        <v>0</v>
      </c>
      <c r="X2191" s="46">
        <v>0</v>
      </c>
      <c r="Y2191" s="46">
        <v>0</v>
      </c>
      <c r="Z2191" s="46">
        <v>0</v>
      </c>
      <c r="AA2191" s="46">
        <v>0</v>
      </c>
      <c r="AB2191" s="46">
        <v>0</v>
      </c>
      <c r="AC2191" s="46">
        <v>0</v>
      </c>
      <c r="AD2191" s="46">
        <v>0</v>
      </c>
      <c r="AE2191" s="46">
        <v>0</v>
      </c>
      <c r="AF2191" s="46">
        <v>1</v>
      </c>
      <c r="AG2191" s="46">
        <v>1</v>
      </c>
      <c r="AH2191" s="46">
        <v>600</v>
      </c>
      <c r="AI2191" s="46">
        <v>600</v>
      </c>
      <c r="AJ2191" s="46">
        <v>0</v>
      </c>
      <c r="AK2191" s="46">
        <v>0</v>
      </c>
      <c r="AL2191" s="46">
        <v>0</v>
      </c>
      <c r="AM2191" s="46">
        <v>0</v>
      </c>
      <c r="AN2191" s="46">
        <v>0</v>
      </c>
      <c r="AO2191" s="46">
        <v>0</v>
      </c>
    </row>
    <row r="2192" spans="1:41" s="46" customFormat="1">
      <c r="A2192" s="46">
        <v>51044</v>
      </c>
      <c r="B2192" s="46" t="s">
        <v>1941</v>
      </c>
      <c r="C2192" s="46">
        <v>44</v>
      </c>
      <c r="D2192" s="46">
        <v>1</v>
      </c>
      <c r="E2192" s="46">
        <v>4</v>
      </c>
      <c r="F2192" s="46">
        <v>1</v>
      </c>
      <c r="G2192" s="46">
        <v>37</v>
      </c>
      <c r="H2192" s="18">
        <v>622</v>
      </c>
      <c r="I2192" s="46">
        <v>1</v>
      </c>
      <c r="J2192" s="46">
        <v>1</v>
      </c>
      <c r="K2192" s="46">
        <v>0</v>
      </c>
      <c r="L2192" s="46">
        <v>3</v>
      </c>
      <c r="M2192" s="46">
        <v>60</v>
      </c>
      <c r="N2192" s="46">
        <v>600</v>
      </c>
      <c r="O2192" s="46">
        <v>600</v>
      </c>
      <c r="P2192" s="46">
        <v>0</v>
      </c>
      <c r="Q2192" s="46">
        <v>0</v>
      </c>
      <c r="R2192" s="46">
        <v>0</v>
      </c>
      <c r="S2192" s="46">
        <v>0</v>
      </c>
      <c r="T2192" s="46">
        <v>0</v>
      </c>
      <c r="U2192" s="46">
        <v>0</v>
      </c>
      <c r="V2192" s="46">
        <v>0</v>
      </c>
      <c r="W2192" s="46">
        <v>0</v>
      </c>
      <c r="X2192" s="46">
        <v>0</v>
      </c>
      <c r="Y2192" s="46">
        <v>0</v>
      </c>
      <c r="Z2192" s="46">
        <v>0</v>
      </c>
      <c r="AA2192" s="46">
        <v>0</v>
      </c>
      <c r="AB2192" s="46">
        <v>0</v>
      </c>
      <c r="AC2192" s="46">
        <v>0</v>
      </c>
      <c r="AD2192" s="46">
        <v>0</v>
      </c>
      <c r="AE2192" s="46">
        <v>0</v>
      </c>
      <c r="AF2192" s="46">
        <v>1</v>
      </c>
      <c r="AG2192" s="46">
        <v>1</v>
      </c>
      <c r="AH2192" s="46">
        <v>600</v>
      </c>
      <c r="AI2192" s="46">
        <v>600</v>
      </c>
      <c r="AJ2192" s="46">
        <v>0</v>
      </c>
      <c r="AK2192" s="46">
        <v>0</v>
      </c>
      <c r="AL2192" s="46">
        <v>0</v>
      </c>
      <c r="AM2192" s="46">
        <v>0</v>
      </c>
      <c r="AN2192" s="46">
        <v>0</v>
      </c>
      <c r="AO2192" s="46">
        <v>0</v>
      </c>
    </row>
    <row r="2193" spans="1:41" s="46" customFormat="1">
      <c r="A2193" s="46">
        <v>51045</v>
      </c>
      <c r="B2193" s="46" t="s">
        <v>1942</v>
      </c>
      <c r="C2193" s="46">
        <v>45</v>
      </c>
      <c r="D2193" s="46">
        <v>1</v>
      </c>
      <c r="E2193" s="46">
        <v>4</v>
      </c>
      <c r="F2193" s="46">
        <v>1</v>
      </c>
      <c r="G2193" s="46">
        <v>37</v>
      </c>
      <c r="H2193" s="18">
        <v>533</v>
      </c>
      <c r="I2193" s="46">
        <v>1</v>
      </c>
      <c r="J2193" s="46">
        <v>1</v>
      </c>
      <c r="K2193" s="46">
        <v>0</v>
      </c>
      <c r="L2193" s="46">
        <v>3</v>
      </c>
      <c r="M2193" s="46">
        <v>60</v>
      </c>
      <c r="N2193" s="46">
        <v>600</v>
      </c>
      <c r="O2193" s="46">
        <v>600</v>
      </c>
      <c r="P2193" s="46">
        <v>0</v>
      </c>
      <c r="Q2193" s="46">
        <v>0</v>
      </c>
      <c r="R2193" s="46">
        <v>0</v>
      </c>
      <c r="S2193" s="46">
        <v>0</v>
      </c>
      <c r="T2193" s="46">
        <v>0</v>
      </c>
      <c r="U2193" s="46">
        <v>0</v>
      </c>
      <c r="V2193" s="46">
        <v>0</v>
      </c>
      <c r="W2193" s="46">
        <v>0</v>
      </c>
      <c r="X2193" s="46">
        <v>0</v>
      </c>
      <c r="Y2193" s="46">
        <v>0</v>
      </c>
      <c r="Z2193" s="46">
        <v>0</v>
      </c>
      <c r="AA2193" s="46">
        <v>0</v>
      </c>
      <c r="AB2193" s="46">
        <v>0</v>
      </c>
      <c r="AC2193" s="46">
        <v>0</v>
      </c>
      <c r="AD2193" s="46">
        <v>0</v>
      </c>
      <c r="AE2193" s="46">
        <v>0</v>
      </c>
      <c r="AF2193" s="46">
        <v>1</v>
      </c>
      <c r="AG2193" s="46">
        <v>1</v>
      </c>
      <c r="AH2193" s="46">
        <v>600</v>
      </c>
      <c r="AI2193" s="46">
        <v>600</v>
      </c>
      <c r="AJ2193" s="46">
        <v>0</v>
      </c>
      <c r="AK2193" s="46">
        <v>0</v>
      </c>
      <c r="AL2193" s="46">
        <v>0</v>
      </c>
      <c r="AM2193" s="46">
        <v>0</v>
      </c>
      <c r="AN2193" s="46">
        <v>0</v>
      </c>
      <c r="AO2193" s="46">
        <v>0</v>
      </c>
    </row>
    <row r="2194" spans="1:41" s="46" customFormat="1">
      <c r="A2194" s="46">
        <v>51046</v>
      </c>
      <c r="B2194" s="46" t="s">
        <v>1943</v>
      </c>
      <c r="C2194" s="46">
        <v>46</v>
      </c>
      <c r="D2194" s="46">
        <v>1</v>
      </c>
      <c r="E2194" s="46">
        <v>4</v>
      </c>
      <c r="F2194" s="46">
        <v>1</v>
      </c>
      <c r="G2194" s="46">
        <v>37</v>
      </c>
      <c r="H2194" s="18">
        <v>633</v>
      </c>
      <c r="I2194" s="46">
        <v>1</v>
      </c>
      <c r="J2194" s="46">
        <v>1</v>
      </c>
      <c r="K2194" s="46">
        <v>0</v>
      </c>
      <c r="L2194" s="46">
        <v>3</v>
      </c>
      <c r="M2194" s="46">
        <v>60</v>
      </c>
      <c r="N2194" s="46">
        <v>600</v>
      </c>
      <c r="O2194" s="46">
        <v>600</v>
      </c>
      <c r="P2194" s="46">
        <v>0</v>
      </c>
      <c r="Q2194" s="46">
        <v>0</v>
      </c>
      <c r="R2194" s="46">
        <v>0</v>
      </c>
      <c r="S2194" s="46">
        <v>0</v>
      </c>
      <c r="T2194" s="46">
        <v>0</v>
      </c>
      <c r="U2194" s="46">
        <v>0</v>
      </c>
      <c r="V2194" s="46">
        <v>0</v>
      </c>
      <c r="W2194" s="46">
        <v>0</v>
      </c>
      <c r="X2194" s="46">
        <v>0</v>
      </c>
      <c r="Y2194" s="46">
        <v>0</v>
      </c>
      <c r="Z2194" s="46">
        <v>0</v>
      </c>
      <c r="AA2194" s="46">
        <v>0</v>
      </c>
      <c r="AB2194" s="46">
        <v>0</v>
      </c>
      <c r="AC2194" s="46">
        <v>0</v>
      </c>
      <c r="AD2194" s="46">
        <v>0</v>
      </c>
      <c r="AE2194" s="46">
        <v>0</v>
      </c>
      <c r="AF2194" s="46">
        <v>1</v>
      </c>
      <c r="AG2194" s="46">
        <v>1</v>
      </c>
      <c r="AH2194" s="46">
        <v>600</v>
      </c>
      <c r="AI2194" s="46">
        <v>600</v>
      </c>
      <c r="AJ2194" s="46">
        <v>0</v>
      </c>
      <c r="AK2194" s="46">
        <v>0</v>
      </c>
      <c r="AL2194" s="46">
        <v>0</v>
      </c>
      <c r="AM2194" s="46">
        <v>0</v>
      </c>
      <c r="AN2194" s="46">
        <v>0</v>
      </c>
      <c r="AO2194" s="46">
        <v>0</v>
      </c>
    </row>
    <row r="2195" spans="1:41" s="46" customFormat="1">
      <c r="A2195" s="46">
        <v>51047</v>
      </c>
      <c r="B2195" s="46" t="s">
        <v>1944</v>
      </c>
      <c r="C2195" s="46">
        <v>47</v>
      </c>
      <c r="D2195" s="46">
        <v>1</v>
      </c>
      <c r="E2195" s="46">
        <v>4</v>
      </c>
      <c r="F2195" s="46">
        <v>1</v>
      </c>
      <c r="G2195" s="46">
        <v>37</v>
      </c>
      <c r="H2195" s="18">
        <v>512</v>
      </c>
      <c r="I2195" s="46">
        <v>1</v>
      </c>
      <c r="J2195" s="46">
        <v>1</v>
      </c>
      <c r="K2195" s="46">
        <v>0</v>
      </c>
      <c r="L2195" s="46">
        <v>3</v>
      </c>
      <c r="M2195" s="46">
        <v>60</v>
      </c>
      <c r="N2195" s="46">
        <v>600</v>
      </c>
      <c r="O2195" s="46">
        <v>600</v>
      </c>
      <c r="P2195" s="46">
        <v>0</v>
      </c>
      <c r="Q2195" s="46">
        <v>0</v>
      </c>
      <c r="R2195" s="46">
        <v>0</v>
      </c>
      <c r="S2195" s="46">
        <v>0</v>
      </c>
      <c r="T2195" s="46">
        <v>0</v>
      </c>
      <c r="U2195" s="46">
        <v>0</v>
      </c>
      <c r="V2195" s="46">
        <v>0</v>
      </c>
      <c r="W2195" s="46">
        <v>0</v>
      </c>
      <c r="X2195" s="46">
        <v>0</v>
      </c>
      <c r="Y2195" s="46">
        <v>0</v>
      </c>
      <c r="Z2195" s="46">
        <v>0</v>
      </c>
      <c r="AA2195" s="46">
        <v>0</v>
      </c>
      <c r="AB2195" s="46">
        <v>0</v>
      </c>
      <c r="AC2195" s="46">
        <v>0</v>
      </c>
      <c r="AD2195" s="46">
        <v>0</v>
      </c>
      <c r="AE2195" s="46">
        <v>0</v>
      </c>
      <c r="AF2195" s="46">
        <v>1</v>
      </c>
      <c r="AG2195" s="46">
        <v>1</v>
      </c>
      <c r="AH2195" s="46">
        <v>600</v>
      </c>
      <c r="AI2195" s="46">
        <v>600</v>
      </c>
      <c r="AJ2195" s="46">
        <v>0</v>
      </c>
      <c r="AK2195" s="46">
        <v>0</v>
      </c>
      <c r="AL2195" s="46">
        <v>0</v>
      </c>
      <c r="AM2195" s="46">
        <v>0</v>
      </c>
      <c r="AN2195" s="46">
        <v>0</v>
      </c>
      <c r="AO2195" s="46">
        <v>0</v>
      </c>
    </row>
    <row r="2196" spans="1:41" s="46" customFormat="1">
      <c r="A2196" s="46">
        <v>51048</v>
      </c>
      <c r="B2196" s="46" t="s">
        <v>1945</v>
      </c>
      <c r="C2196" s="46">
        <v>48</v>
      </c>
      <c r="D2196" s="46">
        <v>1</v>
      </c>
      <c r="E2196" s="46">
        <v>4</v>
      </c>
      <c r="F2196" s="46">
        <v>1</v>
      </c>
      <c r="G2196" s="46">
        <v>37</v>
      </c>
      <c r="H2196" s="18">
        <v>612</v>
      </c>
      <c r="I2196" s="46">
        <v>1</v>
      </c>
      <c r="J2196" s="46">
        <v>1</v>
      </c>
      <c r="K2196" s="46">
        <v>0</v>
      </c>
      <c r="L2196" s="46">
        <v>3</v>
      </c>
      <c r="M2196" s="46">
        <v>60</v>
      </c>
      <c r="N2196" s="46">
        <v>600</v>
      </c>
      <c r="O2196" s="46">
        <v>600</v>
      </c>
      <c r="P2196" s="46">
        <v>0</v>
      </c>
      <c r="Q2196" s="46">
        <v>0</v>
      </c>
      <c r="R2196" s="46">
        <v>0</v>
      </c>
      <c r="S2196" s="46">
        <v>0</v>
      </c>
      <c r="T2196" s="46">
        <v>0</v>
      </c>
      <c r="U2196" s="46">
        <v>0</v>
      </c>
      <c r="V2196" s="46">
        <v>0</v>
      </c>
      <c r="W2196" s="46">
        <v>0</v>
      </c>
      <c r="X2196" s="46">
        <v>0</v>
      </c>
      <c r="Y2196" s="46">
        <v>0</v>
      </c>
      <c r="Z2196" s="46">
        <v>0</v>
      </c>
      <c r="AA2196" s="46">
        <v>0</v>
      </c>
      <c r="AB2196" s="46">
        <v>0</v>
      </c>
      <c r="AC2196" s="46">
        <v>0</v>
      </c>
      <c r="AD2196" s="46">
        <v>0</v>
      </c>
      <c r="AE2196" s="46">
        <v>0</v>
      </c>
      <c r="AF2196" s="46">
        <v>1</v>
      </c>
      <c r="AG2196" s="46">
        <v>1</v>
      </c>
      <c r="AH2196" s="46">
        <v>600</v>
      </c>
      <c r="AI2196" s="46">
        <v>600</v>
      </c>
      <c r="AJ2196" s="46">
        <v>0</v>
      </c>
      <c r="AK2196" s="46">
        <v>0</v>
      </c>
      <c r="AL2196" s="46">
        <v>0</v>
      </c>
      <c r="AM2196" s="46">
        <v>0</v>
      </c>
      <c r="AN2196" s="46">
        <v>0</v>
      </c>
      <c r="AO2196" s="46">
        <v>0</v>
      </c>
    </row>
    <row r="2197" spans="1:41" s="46" customFormat="1">
      <c r="A2197" s="46">
        <v>51049</v>
      </c>
      <c r="B2197" s="46" t="s">
        <v>1946</v>
      </c>
      <c r="C2197" s="46">
        <v>49</v>
      </c>
      <c r="D2197" s="46">
        <v>1</v>
      </c>
      <c r="E2197" s="46">
        <v>4</v>
      </c>
      <c r="F2197" s="46">
        <v>1</v>
      </c>
      <c r="G2197" s="46">
        <v>37</v>
      </c>
      <c r="H2197" s="18">
        <v>522</v>
      </c>
      <c r="I2197" s="46">
        <v>1</v>
      </c>
      <c r="J2197" s="46">
        <v>1</v>
      </c>
      <c r="K2197" s="46">
        <v>0</v>
      </c>
      <c r="L2197" s="46">
        <v>3</v>
      </c>
      <c r="M2197" s="46">
        <v>60</v>
      </c>
      <c r="N2197" s="46">
        <v>600</v>
      </c>
      <c r="O2197" s="46">
        <v>600</v>
      </c>
      <c r="P2197" s="46">
        <v>0</v>
      </c>
      <c r="Q2197" s="46">
        <v>0</v>
      </c>
      <c r="R2197" s="46">
        <v>0</v>
      </c>
      <c r="S2197" s="46">
        <v>0</v>
      </c>
      <c r="T2197" s="46">
        <v>0</v>
      </c>
      <c r="U2197" s="46">
        <v>0</v>
      </c>
      <c r="V2197" s="46">
        <v>0</v>
      </c>
      <c r="W2197" s="46">
        <v>0</v>
      </c>
      <c r="X2197" s="46">
        <v>0</v>
      </c>
      <c r="Y2197" s="46">
        <v>0</v>
      </c>
      <c r="Z2197" s="46">
        <v>0</v>
      </c>
      <c r="AA2197" s="46">
        <v>0</v>
      </c>
      <c r="AB2197" s="46">
        <v>0</v>
      </c>
      <c r="AC2197" s="46">
        <v>0</v>
      </c>
      <c r="AD2197" s="46">
        <v>0</v>
      </c>
      <c r="AE2197" s="46">
        <v>0</v>
      </c>
      <c r="AF2197" s="46">
        <v>1</v>
      </c>
      <c r="AG2197" s="46">
        <v>1</v>
      </c>
      <c r="AH2197" s="46">
        <v>600</v>
      </c>
      <c r="AI2197" s="46">
        <v>600</v>
      </c>
      <c r="AJ2197" s="46">
        <v>0</v>
      </c>
      <c r="AK2197" s="46">
        <v>0</v>
      </c>
      <c r="AL2197" s="46">
        <v>0</v>
      </c>
      <c r="AM2197" s="46">
        <v>0</v>
      </c>
      <c r="AN2197" s="46">
        <v>0</v>
      </c>
      <c r="AO2197" s="46">
        <v>0</v>
      </c>
    </row>
    <row r="2198" spans="1:41" s="46" customFormat="1">
      <c r="A2198" s="46">
        <v>51050</v>
      </c>
      <c r="B2198" s="46" t="s">
        <v>1947</v>
      </c>
      <c r="C2198" s="46">
        <v>50</v>
      </c>
      <c r="D2198" s="46">
        <v>1</v>
      </c>
      <c r="E2198" s="46">
        <v>4</v>
      </c>
      <c r="F2198" s="46">
        <v>1</v>
      </c>
      <c r="G2198" s="46">
        <v>37</v>
      </c>
      <c r="H2198" s="18">
        <v>622</v>
      </c>
      <c r="I2198" s="46">
        <v>1</v>
      </c>
      <c r="J2198" s="46">
        <v>1</v>
      </c>
      <c r="K2198" s="46">
        <v>0</v>
      </c>
      <c r="L2198" s="46">
        <v>3</v>
      </c>
      <c r="M2198" s="46">
        <v>60</v>
      </c>
      <c r="N2198" s="46">
        <v>600</v>
      </c>
      <c r="O2198" s="46">
        <v>600</v>
      </c>
      <c r="P2198" s="46">
        <v>0</v>
      </c>
      <c r="Q2198" s="46">
        <v>0</v>
      </c>
      <c r="R2198" s="46">
        <v>0</v>
      </c>
      <c r="S2198" s="46">
        <v>0</v>
      </c>
      <c r="T2198" s="46">
        <v>0</v>
      </c>
      <c r="U2198" s="46">
        <v>0</v>
      </c>
      <c r="V2198" s="46">
        <v>0</v>
      </c>
      <c r="W2198" s="46">
        <v>0</v>
      </c>
      <c r="X2198" s="46">
        <v>0</v>
      </c>
      <c r="Y2198" s="46">
        <v>0</v>
      </c>
      <c r="Z2198" s="46">
        <v>0</v>
      </c>
      <c r="AA2198" s="46">
        <v>0</v>
      </c>
      <c r="AB2198" s="46">
        <v>0</v>
      </c>
      <c r="AC2198" s="46">
        <v>0</v>
      </c>
      <c r="AD2198" s="46">
        <v>0</v>
      </c>
      <c r="AE2198" s="46">
        <v>0</v>
      </c>
      <c r="AF2198" s="46">
        <v>1</v>
      </c>
      <c r="AG2198" s="46">
        <v>1</v>
      </c>
      <c r="AH2198" s="46">
        <v>600</v>
      </c>
      <c r="AI2198" s="46">
        <v>600</v>
      </c>
      <c r="AJ2198" s="46">
        <v>0</v>
      </c>
      <c r="AK2198" s="46">
        <v>0</v>
      </c>
      <c r="AL2198" s="46">
        <v>0</v>
      </c>
      <c r="AM2198" s="46">
        <v>0</v>
      </c>
      <c r="AN2198" s="46">
        <v>0</v>
      </c>
      <c r="AO2198" s="46">
        <v>0</v>
      </c>
    </row>
    <row r="2199" spans="1:41">
      <c r="A2199" s="45">
        <v>52001</v>
      </c>
      <c r="B2199" s="45" t="s">
        <v>856</v>
      </c>
      <c r="C2199" s="45" t="s">
        <v>857</v>
      </c>
      <c r="D2199" s="45">
        <v>1</v>
      </c>
      <c r="E2199" s="45">
        <v>2</v>
      </c>
      <c r="F2199" s="45">
        <v>1</v>
      </c>
      <c r="G2199" s="45">
        <v>3</v>
      </c>
      <c r="H2199" s="45">
        <v>60</v>
      </c>
      <c r="I2199" s="45">
        <v>60</v>
      </c>
      <c r="J2199" s="45">
        <v>60</v>
      </c>
      <c r="K2199" s="45">
        <v>0</v>
      </c>
      <c r="L2199" s="45">
        <v>2</v>
      </c>
      <c r="M2199" s="45">
        <v>0</v>
      </c>
      <c r="N2199" s="45">
        <v>30</v>
      </c>
      <c r="O2199" s="45">
        <v>30</v>
      </c>
      <c r="P2199" s="45">
        <v>0</v>
      </c>
      <c r="Q2199" s="45">
        <v>1</v>
      </c>
      <c r="R2199" s="45">
        <v>0</v>
      </c>
      <c r="S2199" s="45">
        <v>2000</v>
      </c>
      <c r="T2199" s="45">
        <v>2000</v>
      </c>
      <c r="U2199" s="45">
        <v>0</v>
      </c>
      <c r="V2199" s="45">
        <v>0</v>
      </c>
      <c r="W2199" s="45">
        <v>0</v>
      </c>
      <c r="X2199" s="45">
        <v>0</v>
      </c>
      <c r="Y2199" s="45">
        <v>0</v>
      </c>
      <c r="Z2199" s="45">
        <v>0</v>
      </c>
      <c r="AA2199" s="45">
        <v>0</v>
      </c>
      <c r="AB2199" s="45">
        <v>0</v>
      </c>
      <c r="AC2199" s="45">
        <v>0</v>
      </c>
      <c r="AD2199" s="45">
        <v>0</v>
      </c>
      <c r="AE2199" s="45">
        <v>0</v>
      </c>
      <c r="AF2199" s="45">
        <v>60</v>
      </c>
      <c r="AG2199" s="45">
        <v>60</v>
      </c>
      <c r="AH2199" s="45">
        <v>30</v>
      </c>
      <c r="AI2199" s="45">
        <v>30</v>
      </c>
      <c r="AJ2199" s="45">
        <v>2000</v>
      </c>
      <c r="AK2199" s="45">
        <v>2000</v>
      </c>
      <c r="AL2199" s="45">
        <v>0</v>
      </c>
      <c r="AM2199" s="45">
        <v>0</v>
      </c>
      <c r="AN2199" s="45">
        <v>0</v>
      </c>
      <c r="AO2199" s="45">
        <v>0</v>
      </c>
    </row>
    <row r="2200" spans="1:41">
      <c r="A2200" s="45">
        <v>52002</v>
      </c>
      <c r="B2200" s="45" t="s">
        <v>858</v>
      </c>
      <c r="C2200" s="45" t="s">
        <v>859</v>
      </c>
      <c r="D2200" s="45">
        <v>1</v>
      </c>
      <c r="E2200" s="45">
        <v>2</v>
      </c>
      <c r="F2200" s="45">
        <v>1</v>
      </c>
      <c r="G2200" s="45">
        <v>3</v>
      </c>
      <c r="H2200" s="45">
        <v>60</v>
      </c>
      <c r="I2200" s="45">
        <v>120</v>
      </c>
      <c r="J2200" s="45">
        <v>120</v>
      </c>
      <c r="K2200" s="45">
        <v>0</v>
      </c>
      <c r="L2200" s="45">
        <v>2</v>
      </c>
      <c r="M2200" s="45">
        <v>0</v>
      </c>
      <c r="N2200" s="45">
        <v>60</v>
      </c>
      <c r="O2200" s="45">
        <v>60</v>
      </c>
      <c r="P2200" s="45">
        <v>0</v>
      </c>
      <c r="Q2200" s="45">
        <v>1</v>
      </c>
      <c r="R2200" s="45">
        <v>0</v>
      </c>
      <c r="S2200" s="45">
        <v>2000</v>
      </c>
      <c r="T2200" s="45">
        <v>2000</v>
      </c>
      <c r="U2200" s="45">
        <v>0</v>
      </c>
      <c r="V2200" s="45">
        <v>0</v>
      </c>
      <c r="W2200" s="45">
        <v>0</v>
      </c>
      <c r="X2200" s="45">
        <v>0</v>
      </c>
      <c r="Y2200" s="45">
        <v>0</v>
      </c>
      <c r="Z2200" s="45">
        <v>0</v>
      </c>
      <c r="AA2200" s="45">
        <v>0</v>
      </c>
      <c r="AB2200" s="45">
        <v>0</v>
      </c>
      <c r="AC2200" s="45">
        <v>0</v>
      </c>
      <c r="AD2200" s="45">
        <v>0</v>
      </c>
      <c r="AE2200" s="45">
        <v>0</v>
      </c>
      <c r="AF2200" s="45">
        <v>120</v>
      </c>
      <c r="AG2200" s="45">
        <v>120</v>
      </c>
      <c r="AH2200" s="45">
        <v>60</v>
      </c>
      <c r="AI2200" s="45">
        <v>60</v>
      </c>
      <c r="AJ2200" s="45">
        <v>2000</v>
      </c>
      <c r="AK2200" s="45">
        <v>2000</v>
      </c>
      <c r="AL2200" s="45">
        <v>0</v>
      </c>
      <c r="AM2200" s="45">
        <v>0</v>
      </c>
      <c r="AN2200" s="45">
        <v>0</v>
      </c>
      <c r="AO2200" s="45">
        <v>0</v>
      </c>
    </row>
    <row r="2201" spans="1:41">
      <c r="A2201" s="45">
        <v>52003</v>
      </c>
      <c r="B2201" s="45" t="s">
        <v>860</v>
      </c>
      <c r="C2201" s="45" t="s">
        <v>861</v>
      </c>
      <c r="D2201" s="45">
        <v>1</v>
      </c>
      <c r="E2201" s="45">
        <v>2</v>
      </c>
      <c r="F2201" s="45">
        <v>1</v>
      </c>
      <c r="G2201" s="45">
        <v>3</v>
      </c>
      <c r="H2201" s="45">
        <v>60</v>
      </c>
      <c r="I2201" s="45">
        <v>180</v>
      </c>
      <c r="J2201" s="45">
        <v>180</v>
      </c>
      <c r="K2201" s="45">
        <v>0</v>
      </c>
      <c r="L2201" s="45">
        <v>2</v>
      </c>
      <c r="M2201" s="45">
        <v>0</v>
      </c>
      <c r="N2201" s="45">
        <v>90</v>
      </c>
      <c r="O2201" s="45">
        <v>90</v>
      </c>
      <c r="P2201" s="45">
        <v>0</v>
      </c>
      <c r="Q2201" s="45">
        <v>1</v>
      </c>
      <c r="R2201" s="45">
        <v>0</v>
      </c>
      <c r="S2201" s="45">
        <v>3000</v>
      </c>
      <c r="T2201" s="45">
        <v>3000</v>
      </c>
      <c r="U2201" s="45">
        <v>0</v>
      </c>
      <c r="V2201" s="45">
        <v>0</v>
      </c>
      <c r="W2201" s="45">
        <v>0</v>
      </c>
      <c r="X2201" s="45">
        <v>0</v>
      </c>
      <c r="Y2201" s="45">
        <v>0</v>
      </c>
      <c r="Z2201" s="45">
        <v>0</v>
      </c>
      <c r="AA2201" s="45">
        <v>0</v>
      </c>
      <c r="AB2201" s="45">
        <v>0</v>
      </c>
      <c r="AC2201" s="45">
        <v>0</v>
      </c>
      <c r="AD2201" s="45">
        <v>0</v>
      </c>
      <c r="AE2201" s="45">
        <v>0</v>
      </c>
      <c r="AF2201" s="45">
        <v>180</v>
      </c>
      <c r="AG2201" s="45">
        <v>180</v>
      </c>
      <c r="AH2201" s="45">
        <v>90</v>
      </c>
      <c r="AI2201" s="45">
        <v>90</v>
      </c>
      <c r="AJ2201" s="45">
        <v>3000</v>
      </c>
      <c r="AK2201" s="45">
        <v>3000</v>
      </c>
      <c r="AL2201" s="45">
        <v>0</v>
      </c>
      <c r="AM2201" s="45">
        <v>0</v>
      </c>
      <c r="AN2201" s="45">
        <v>0</v>
      </c>
      <c r="AO2201" s="45">
        <v>0</v>
      </c>
    </row>
    <row r="2202" spans="1:41">
      <c r="A2202" s="45">
        <v>52004</v>
      </c>
      <c r="B2202" s="45" t="s">
        <v>862</v>
      </c>
      <c r="C2202" s="45" t="s">
        <v>857</v>
      </c>
      <c r="D2202" s="45">
        <v>1</v>
      </c>
      <c r="E2202" s="45">
        <v>2</v>
      </c>
      <c r="F2202" s="45">
        <v>1</v>
      </c>
      <c r="G2202" s="45">
        <v>3</v>
      </c>
      <c r="H2202" s="45">
        <v>60</v>
      </c>
      <c r="I2202" s="45">
        <v>60</v>
      </c>
      <c r="J2202" s="45">
        <v>60</v>
      </c>
      <c r="K2202" s="45">
        <v>0</v>
      </c>
      <c r="L2202" s="45">
        <v>2</v>
      </c>
      <c r="M2202" s="45">
        <v>0</v>
      </c>
      <c r="N2202" s="45">
        <v>30</v>
      </c>
      <c r="O2202" s="45">
        <v>30</v>
      </c>
      <c r="P2202" s="45">
        <v>0</v>
      </c>
      <c r="Q2202" s="45">
        <v>1</v>
      </c>
      <c r="R2202" s="45">
        <v>0</v>
      </c>
      <c r="S2202" s="45">
        <v>5000</v>
      </c>
      <c r="T2202" s="45">
        <v>5000</v>
      </c>
      <c r="U2202" s="45">
        <v>0</v>
      </c>
      <c r="V2202" s="45">
        <v>0</v>
      </c>
      <c r="W2202" s="45">
        <v>0</v>
      </c>
      <c r="X2202" s="45">
        <v>0</v>
      </c>
      <c r="Y2202" s="45">
        <v>0</v>
      </c>
      <c r="Z2202" s="45">
        <v>0</v>
      </c>
      <c r="AA2202" s="45">
        <v>0</v>
      </c>
      <c r="AB2202" s="45">
        <v>0</v>
      </c>
      <c r="AC2202" s="45">
        <v>0</v>
      </c>
      <c r="AD2202" s="45">
        <v>0</v>
      </c>
      <c r="AE2202" s="45">
        <v>0</v>
      </c>
      <c r="AF2202" s="45">
        <v>60</v>
      </c>
      <c r="AG2202" s="45">
        <v>60</v>
      </c>
      <c r="AH2202" s="45">
        <v>30</v>
      </c>
      <c r="AI2202" s="45">
        <v>30</v>
      </c>
      <c r="AJ2202" s="45">
        <v>5000</v>
      </c>
      <c r="AK2202" s="45">
        <v>5000</v>
      </c>
      <c r="AL2202" s="45">
        <v>0</v>
      </c>
      <c r="AM2202" s="45">
        <v>0</v>
      </c>
      <c r="AN2202" s="45">
        <v>0</v>
      </c>
      <c r="AO2202" s="45">
        <v>0</v>
      </c>
    </row>
    <row r="2203" spans="1:41">
      <c r="A2203" s="45">
        <v>52005</v>
      </c>
      <c r="B2203" s="45" t="s">
        <v>863</v>
      </c>
      <c r="C2203" s="45" t="s">
        <v>859</v>
      </c>
      <c r="D2203" s="45">
        <v>1</v>
      </c>
      <c r="E2203" s="45">
        <v>2</v>
      </c>
      <c r="F2203" s="45">
        <v>1</v>
      </c>
      <c r="G2203" s="45">
        <v>3</v>
      </c>
      <c r="H2203" s="45">
        <v>60</v>
      </c>
      <c r="I2203" s="45">
        <v>120</v>
      </c>
      <c r="J2203" s="45">
        <v>120</v>
      </c>
      <c r="K2203" s="45">
        <v>0</v>
      </c>
      <c r="L2203" s="45">
        <v>2</v>
      </c>
      <c r="M2203" s="45">
        <v>0</v>
      </c>
      <c r="N2203" s="45">
        <v>60</v>
      </c>
      <c r="O2203" s="45">
        <v>60</v>
      </c>
      <c r="P2203" s="45">
        <v>0</v>
      </c>
      <c r="Q2203" s="45">
        <v>1</v>
      </c>
      <c r="R2203" s="45">
        <v>0</v>
      </c>
      <c r="S2203" s="45">
        <v>10000</v>
      </c>
      <c r="T2203" s="45">
        <v>10000</v>
      </c>
      <c r="U2203" s="45">
        <v>0</v>
      </c>
      <c r="V2203" s="45">
        <v>0</v>
      </c>
      <c r="W2203" s="45">
        <v>0</v>
      </c>
      <c r="X2203" s="45">
        <v>0</v>
      </c>
      <c r="Y2203" s="45">
        <v>0</v>
      </c>
      <c r="Z2203" s="45">
        <v>0</v>
      </c>
      <c r="AA2203" s="45">
        <v>0</v>
      </c>
      <c r="AB2203" s="45">
        <v>0</v>
      </c>
      <c r="AC2203" s="45">
        <v>0</v>
      </c>
      <c r="AD2203" s="45">
        <v>0</v>
      </c>
      <c r="AE2203" s="45">
        <v>0</v>
      </c>
      <c r="AF2203" s="45">
        <v>120</v>
      </c>
      <c r="AG2203" s="45">
        <v>120</v>
      </c>
      <c r="AH2203" s="45">
        <v>60</v>
      </c>
      <c r="AI2203" s="45">
        <v>60</v>
      </c>
      <c r="AJ2203" s="45">
        <v>10000</v>
      </c>
      <c r="AK2203" s="45">
        <v>10000</v>
      </c>
      <c r="AL2203" s="45">
        <v>0</v>
      </c>
      <c r="AM2203" s="45">
        <v>0</v>
      </c>
      <c r="AN2203" s="45">
        <v>0</v>
      </c>
      <c r="AO2203" s="45">
        <v>0</v>
      </c>
    </row>
    <row r="2204" spans="1:41">
      <c r="A2204" s="45">
        <v>52006</v>
      </c>
      <c r="B2204" s="45" t="s">
        <v>864</v>
      </c>
      <c r="C2204" s="45" t="s">
        <v>861</v>
      </c>
      <c r="D2204" s="45">
        <v>1</v>
      </c>
      <c r="E2204" s="45">
        <v>2</v>
      </c>
      <c r="F2204" s="45">
        <v>1</v>
      </c>
      <c r="G2204" s="45">
        <v>3</v>
      </c>
      <c r="H2204" s="45">
        <v>60</v>
      </c>
      <c r="I2204" s="45">
        <v>180</v>
      </c>
      <c r="J2204" s="45">
        <v>180</v>
      </c>
      <c r="K2204" s="45">
        <v>0</v>
      </c>
      <c r="L2204" s="45">
        <v>2</v>
      </c>
      <c r="M2204" s="45">
        <v>0</v>
      </c>
      <c r="N2204" s="45">
        <v>90</v>
      </c>
      <c r="O2204" s="45">
        <v>90</v>
      </c>
      <c r="P2204" s="45">
        <v>0</v>
      </c>
      <c r="Q2204" s="45">
        <v>1</v>
      </c>
      <c r="R2204" s="45">
        <v>0</v>
      </c>
      <c r="S2204" s="45">
        <v>15000</v>
      </c>
      <c r="T2204" s="45">
        <v>15000</v>
      </c>
      <c r="U2204" s="45">
        <v>0</v>
      </c>
      <c r="V2204" s="45">
        <v>0</v>
      </c>
      <c r="W2204" s="45">
        <v>0</v>
      </c>
      <c r="X2204" s="45">
        <v>0</v>
      </c>
      <c r="Y2204" s="45">
        <v>0</v>
      </c>
      <c r="Z2204" s="45">
        <v>0</v>
      </c>
      <c r="AA2204" s="45">
        <v>0</v>
      </c>
      <c r="AB2204" s="45">
        <v>0</v>
      </c>
      <c r="AC2204" s="45">
        <v>0</v>
      </c>
      <c r="AD2204" s="45">
        <v>0</v>
      </c>
      <c r="AE2204" s="45">
        <v>0</v>
      </c>
      <c r="AF2204" s="45">
        <v>180</v>
      </c>
      <c r="AG2204" s="45">
        <v>180</v>
      </c>
      <c r="AH2204" s="45">
        <v>90</v>
      </c>
      <c r="AI2204" s="45">
        <v>90</v>
      </c>
      <c r="AJ2204" s="45">
        <v>15000</v>
      </c>
      <c r="AK2204" s="45">
        <v>15000</v>
      </c>
      <c r="AL2204" s="45">
        <v>0</v>
      </c>
      <c r="AM2204" s="45">
        <v>0</v>
      </c>
      <c r="AN2204" s="45">
        <v>0</v>
      </c>
      <c r="AO2204" s="45">
        <v>0</v>
      </c>
    </row>
    <row r="2205" spans="1:41">
      <c r="A2205" s="45">
        <v>52007</v>
      </c>
      <c r="B2205" s="45" t="s">
        <v>865</v>
      </c>
      <c r="C2205" s="45" t="s">
        <v>857</v>
      </c>
      <c r="D2205" s="45">
        <v>1</v>
      </c>
      <c r="E2205" s="45">
        <v>2</v>
      </c>
      <c r="F2205" s="45">
        <v>1</v>
      </c>
      <c r="G2205" s="45">
        <v>3</v>
      </c>
      <c r="H2205" s="45">
        <v>60</v>
      </c>
      <c r="I2205" s="45">
        <v>60</v>
      </c>
      <c r="J2205" s="45">
        <v>60</v>
      </c>
      <c r="K2205" s="45">
        <v>0</v>
      </c>
      <c r="L2205" s="45">
        <v>2</v>
      </c>
      <c r="M2205" s="45">
        <v>0</v>
      </c>
      <c r="N2205" s="45">
        <v>30</v>
      </c>
      <c r="O2205" s="45">
        <v>30</v>
      </c>
      <c r="P2205" s="45">
        <v>0</v>
      </c>
      <c r="Q2205" s="45">
        <v>1</v>
      </c>
      <c r="R2205" s="45">
        <v>0</v>
      </c>
      <c r="S2205" s="45">
        <v>20000</v>
      </c>
      <c r="T2205" s="45">
        <v>20000</v>
      </c>
      <c r="U2205" s="45">
        <v>0</v>
      </c>
      <c r="V2205" s="45">
        <v>0</v>
      </c>
      <c r="W2205" s="45">
        <v>0</v>
      </c>
      <c r="X2205" s="45">
        <v>0</v>
      </c>
      <c r="Y2205" s="45">
        <v>0</v>
      </c>
      <c r="Z2205" s="45">
        <v>0</v>
      </c>
      <c r="AA2205" s="45">
        <v>0</v>
      </c>
      <c r="AB2205" s="45">
        <v>0</v>
      </c>
      <c r="AC2205" s="45">
        <v>0</v>
      </c>
      <c r="AD2205" s="45">
        <v>0</v>
      </c>
      <c r="AE2205" s="45">
        <v>0</v>
      </c>
      <c r="AF2205" s="45">
        <v>60</v>
      </c>
      <c r="AG2205" s="45">
        <v>60</v>
      </c>
      <c r="AH2205" s="45">
        <v>30</v>
      </c>
      <c r="AI2205" s="45">
        <v>30</v>
      </c>
      <c r="AJ2205" s="45">
        <v>20000</v>
      </c>
      <c r="AK2205" s="45">
        <v>20000</v>
      </c>
      <c r="AL2205" s="45">
        <v>0</v>
      </c>
      <c r="AM2205" s="45">
        <v>0</v>
      </c>
      <c r="AN2205" s="45">
        <v>0</v>
      </c>
      <c r="AO2205" s="45">
        <v>0</v>
      </c>
    </row>
    <row r="2206" spans="1:41">
      <c r="A2206" s="45">
        <v>52008</v>
      </c>
      <c r="B2206" s="45" t="s">
        <v>866</v>
      </c>
      <c r="C2206" s="45" t="s">
        <v>859</v>
      </c>
      <c r="D2206" s="45">
        <v>1</v>
      </c>
      <c r="E2206" s="45">
        <v>2</v>
      </c>
      <c r="F2206" s="45">
        <v>1</v>
      </c>
      <c r="G2206" s="45">
        <v>3</v>
      </c>
      <c r="H2206" s="45">
        <v>60</v>
      </c>
      <c r="I2206" s="45">
        <v>120</v>
      </c>
      <c r="J2206" s="45">
        <v>120</v>
      </c>
      <c r="K2206" s="45">
        <v>0</v>
      </c>
      <c r="L2206" s="45">
        <v>2</v>
      </c>
      <c r="M2206" s="45">
        <v>0</v>
      </c>
      <c r="N2206" s="45">
        <v>60</v>
      </c>
      <c r="O2206" s="45">
        <v>60</v>
      </c>
      <c r="P2206" s="45">
        <v>0</v>
      </c>
      <c r="Q2206" s="45">
        <v>1</v>
      </c>
      <c r="R2206" s="45">
        <v>0</v>
      </c>
      <c r="S2206" s="45">
        <v>15000</v>
      </c>
      <c r="T2206" s="45">
        <v>15000</v>
      </c>
      <c r="U2206" s="45">
        <v>0</v>
      </c>
      <c r="V2206" s="45">
        <v>0</v>
      </c>
      <c r="W2206" s="45">
        <v>0</v>
      </c>
      <c r="X2206" s="45">
        <v>0</v>
      </c>
      <c r="Y2206" s="45">
        <v>0</v>
      </c>
      <c r="Z2206" s="45">
        <v>0</v>
      </c>
      <c r="AA2206" s="45">
        <v>0</v>
      </c>
      <c r="AB2206" s="45">
        <v>0</v>
      </c>
      <c r="AC2206" s="45">
        <v>0</v>
      </c>
      <c r="AD2206" s="45">
        <v>0</v>
      </c>
      <c r="AE2206" s="45">
        <v>0</v>
      </c>
      <c r="AF2206" s="45">
        <v>120</v>
      </c>
      <c r="AG2206" s="45">
        <v>120</v>
      </c>
      <c r="AH2206" s="45">
        <v>60</v>
      </c>
      <c r="AI2206" s="45">
        <v>60</v>
      </c>
      <c r="AJ2206" s="45">
        <v>15000</v>
      </c>
      <c r="AK2206" s="45">
        <v>15000</v>
      </c>
      <c r="AL2206" s="45">
        <v>0</v>
      </c>
      <c r="AM2206" s="45">
        <v>0</v>
      </c>
      <c r="AN2206" s="45">
        <v>0</v>
      </c>
      <c r="AO2206" s="45">
        <v>0</v>
      </c>
    </row>
    <row r="2207" spans="1:41">
      <c r="A2207" s="45">
        <v>52009</v>
      </c>
      <c r="B2207" s="45" t="s">
        <v>867</v>
      </c>
      <c r="C2207" s="45" t="s">
        <v>861</v>
      </c>
      <c r="D2207" s="45">
        <v>1</v>
      </c>
      <c r="E2207" s="45">
        <v>2</v>
      </c>
      <c r="F2207" s="45">
        <v>1</v>
      </c>
      <c r="G2207" s="45">
        <v>3</v>
      </c>
      <c r="H2207" s="45">
        <v>60</v>
      </c>
      <c r="I2207" s="45">
        <v>180</v>
      </c>
      <c r="J2207" s="45">
        <v>180</v>
      </c>
      <c r="K2207" s="45">
        <v>0</v>
      </c>
      <c r="L2207" s="45">
        <v>2</v>
      </c>
      <c r="M2207" s="45">
        <v>0</v>
      </c>
      <c r="N2207" s="45">
        <v>90</v>
      </c>
      <c r="O2207" s="45">
        <v>90</v>
      </c>
      <c r="P2207" s="45">
        <v>0</v>
      </c>
      <c r="Q2207" s="45">
        <v>1</v>
      </c>
      <c r="R2207" s="45">
        <v>0</v>
      </c>
      <c r="S2207" s="45">
        <v>22500</v>
      </c>
      <c r="T2207" s="45">
        <v>22500</v>
      </c>
      <c r="U2207" s="45">
        <v>0</v>
      </c>
      <c r="V2207" s="45">
        <v>0</v>
      </c>
      <c r="W2207" s="45">
        <v>0</v>
      </c>
      <c r="X2207" s="45">
        <v>0</v>
      </c>
      <c r="Y2207" s="45">
        <v>0</v>
      </c>
      <c r="Z2207" s="45">
        <v>0</v>
      </c>
      <c r="AA2207" s="45">
        <v>0</v>
      </c>
      <c r="AB2207" s="45">
        <v>0</v>
      </c>
      <c r="AC2207" s="45">
        <v>0</v>
      </c>
      <c r="AD2207" s="45">
        <v>0</v>
      </c>
      <c r="AE2207" s="45">
        <v>0</v>
      </c>
      <c r="AF2207" s="45">
        <v>180</v>
      </c>
      <c r="AG2207" s="45">
        <v>180</v>
      </c>
      <c r="AH2207" s="45">
        <v>90</v>
      </c>
      <c r="AI2207" s="45">
        <v>90</v>
      </c>
      <c r="AJ2207" s="45">
        <v>22500</v>
      </c>
      <c r="AK2207" s="45">
        <v>22500</v>
      </c>
      <c r="AL2207" s="45">
        <v>0</v>
      </c>
      <c r="AM2207" s="45">
        <v>0</v>
      </c>
      <c r="AN2207" s="45">
        <v>0</v>
      </c>
      <c r="AO2207" s="45">
        <v>0</v>
      </c>
    </row>
    <row r="2208" spans="1:41">
      <c r="A2208" s="45">
        <v>52010</v>
      </c>
      <c r="B2208" s="45" t="s">
        <v>868</v>
      </c>
      <c r="C2208" s="45" t="s">
        <v>857</v>
      </c>
      <c r="D2208" s="45">
        <v>1</v>
      </c>
      <c r="E2208" s="45">
        <v>2</v>
      </c>
      <c r="F2208" s="45">
        <v>1</v>
      </c>
      <c r="G2208" s="45">
        <v>3</v>
      </c>
      <c r="H2208" s="45">
        <v>60</v>
      </c>
      <c r="I2208" s="45">
        <v>60</v>
      </c>
      <c r="J2208" s="45">
        <v>60</v>
      </c>
      <c r="K2208" s="45">
        <v>0</v>
      </c>
      <c r="L2208" s="45">
        <v>2</v>
      </c>
      <c r="M2208" s="45">
        <v>0</v>
      </c>
      <c r="N2208" s="45">
        <v>30</v>
      </c>
      <c r="O2208" s="45">
        <v>30</v>
      </c>
      <c r="P2208" s="45">
        <v>0</v>
      </c>
      <c r="Q2208" s="45">
        <v>1</v>
      </c>
      <c r="R2208" s="45">
        <v>0</v>
      </c>
      <c r="S2208" s="45">
        <v>30000</v>
      </c>
      <c r="T2208" s="45">
        <v>30000</v>
      </c>
      <c r="U2208" s="45">
        <v>0</v>
      </c>
      <c r="V2208" s="45">
        <v>0</v>
      </c>
      <c r="W2208" s="45">
        <v>0</v>
      </c>
      <c r="X2208" s="45">
        <v>0</v>
      </c>
      <c r="Y2208" s="45">
        <v>0</v>
      </c>
      <c r="Z2208" s="45">
        <v>0</v>
      </c>
      <c r="AA2208" s="45">
        <v>0</v>
      </c>
      <c r="AB2208" s="45">
        <v>0</v>
      </c>
      <c r="AC2208" s="45">
        <v>0</v>
      </c>
      <c r="AD2208" s="45">
        <v>0</v>
      </c>
      <c r="AE2208" s="45">
        <v>0</v>
      </c>
      <c r="AF2208" s="45">
        <v>60</v>
      </c>
      <c r="AG2208" s="45">
        <v>60</v>
      </c>
      <c r="AH2208" s="45">
        <v>30</v>
      </c>
      <c r="AI2208" s="45">
        <v>30</v>
      </c>
      <c r="AJ2208" s="45">
        <v>30000</v>
      </c>
      <c r="AK2208" s="45">
        <v>30000</v>
      </c>
      <c r="AL2208" s="45">
        <v>0</v>
      </c>
      <c r="AM2208" s="45">
        <v>0</v>
      </c>
      <c r="AN2208" s="45">
        <v>0</v>
      </c>
      <c r="AO2208" s="45">
        <v>0</v>
      </c>
    </row>
    <row r="2209" spans="1:41">
      <c r="A2209" s="45">
        <v>52011</v>
      </c>
      <c r="B2209" s="45" t="s">
        <v>869</v>
      </c>
      <c r="C2209" s="45" t="s">
        <v>859</v>
      </c>
      <c r="D2209" s="45">
        <v>1</v>
      </c>
      <c r="E2209" s="45">
        <v>2</v>
      </c>
      <c r="F2209" s="45">
        <v>1</v>
      </c>
      <c r="G2209" s="45">
        <v>3</v>
      </c>
      <c r="H2209" s="45">
        <v>60</v>
      </c>
      <c r="I2209" s="45">
        <v>120</v>
      </c>
      <c r="J2209" s="45">
        <v>120</v>
      </c>
      <c r="K2209" s="45">
        <v>0</v>
      </c>
      <c r="L2209" s="45">
        <v>2</v>
      </c>
      <c r="M2209" s="45">
        <v>0</v>
      </c>
      <c r="N2209" s="45">
        <v>60</v>
      </c>
      <c r="O2209" s="45">
        <v>60</v>
      </c>
      <c r="P2209" s="45">
        <v>0</v>
      </c>
      <c r="Q2209" s="45">
        <v>1</v>
      </c>
      <c r="R2209" s="45">
        <v>0</v>
      </c>
      <c r="S2209" s="45">
        <v>20000</v>
      </c>
      <c r="T2209" s="45">
        <v>20000</v>
      </c>
      <c r="U2209" s="45">
        <v>0</v>
      </c>
      <c r="V2209" s="45">
        <v>0</v>
      </c>
      <c r="W2209" s="45">
        <v>0</v>
      </c>
      <c r="X2209" s="45">
        <v>0</v>
      </c>
      <c r="Y2209" s="45">
        <v>0</v>
      </c>
      <c r="Z2209" s="45">
        <v>0</v>
      </c>
      <c r="AA2209" s="45">
        <v>0</v>
      </c>
      <c r="AB2209" s="45">
        <v>0</v>
      </c>
      <c r="AC2209" s="45">
        <v>0</v>
      </c>
      <c r="AD2209" s="45">
        <v>0</v>
      </c>
      <c r="AE2209" s="45">
        <v>0</v>
      </c>
      <c r="AF2209" s="45">
        <v>120</v>
      </c>
      <c r="AG2209" s="45">
        <v>120</v>
      </c>
      <c r="AH2209" s="45">
        <v>60</v>
      </c>
      <c r="AI2209" s="45">
        <v>60</v>
      </c>
      <c r="AJ2209" s="45">
        <v>20000</v>
      </c>
      <c r="AK2209" s="45">
        <v>20000</v>
      </c>
      <c r="AL2209" s="45">
        <v>0</v>
      </c>
      <c r="AM2209" s="45">
        <v>0</v>
      </c>
      <c r="AN2209" s="45">
        <v>0</v>
      </c>
      <c r="AO2209" s="45">
        <v>0</v>
      </c>
    </row>
    <row r="2210" spans="1:41">
      <c r="A2210" s="45">
        <v>52012</v>
      </c>
      <c r="B2210" s="45" t="s">
        <v>870</v>
      </c>
      <c r="C2210" s="45" t="s">
        <v>861</v>
      </c>
      <c r="D2210" s="45">
        <v>1</v>
      </c>
      <c r="E2210" s="45">
        <v>2</v>
      </c>
      <c r="F2210" s="45">
        <v>1</v>
      </c>
      <c r="G2210" s="45">
        <v>3</v>
      </c>
      <c r="H2210" s="45">
        <v>60</v>
      </c>
      <c r="I2210" s="45">
        <v>180</v>
      </c>
      <c r="J2210" s="45">
        <v>180</v>
      </c>
      <c r="K2210" s="45">
        <v>0</v>
      </c>
      <c r="L2210" s="45">
        <v>2</v>
      </c>
      <c r="M2210" s="45">
        <v>0</v>
      </c>
      <c r="N2210" s="45">
        <v>90</v>
      </c>
      <c r="O2210" s="45">
        <v>90</v>
      </c>
      <c r="P2210" s="45">
        <v>0</v>
      </c>
      <c r="Q2210" s="45">
        <v>1</v>
      </c>
      <c r="R2210" s="45">
        <v>0</v>
      </c>
      <c r="S2210" s="45">
        <v>30000</v>
      </c>
      <c r="T2210" s="45">
        <v>30000</v>
      </c>
      <c r="U2210" s="45">
        <v>0</v>
      </c>
      <c r="V2210" s="45">
        <v>0</v>
      </c>
      <c r="W2210" s="45">
        <v>0</v>
      </c>
      <c r="X2210" s="45">
        <v>0</v>
      </c>
      <c r="Y2210" s="45">
        <v>0</v>
      </c>
      <c r="Z2210" s="45">
        <v>0</v>
      </c>
      <c r="AA2210" s="45">
        <v>0</v>
      </c>
      <c r="AB2210" s="45">
        <v>0</v>
      </c>
      <c r="AC2210" s="45">
        <v>0</v>
      </c>
      <c r="AD2210" s="45">
        <v>0</v>
      </c>
      <c r="AE2210" s="45">
        <v>0</v>
      </c>
      <c r="AF2210" s="45">
        <v>180</v>
      </c>
      <c r="AG2210" s="45">
        <v>180</v>
      </c>
      <c r="AH2210" s="45">
        <v>90</v>
      </c>
      <c r="AI2210" s="45">
        <v>90</v>
      </c>
      <c r="AJ2210" s="45">
        <v>30000</v>
      </c>
      <c r="AK2210" s="45">
        <v>30000</v>
      </c>
      <c r="AL2210" s="45">
        <v>0</v>
      </c>
      <c r="AM2210" s="45">
        <v>0</v>
      </c>
      <c r="AN2210" s="45">
        <v>0</v>
      </c>
      <c r="AO2210" s="45">
        <v>0</v>
      </c>
    </row>
    <row r="2211" spans="1:41">
      <c r="A2211" s="45">
        <v>52013</v>
      </c>
      <c r="B2211" s="45" t="s">
        <v>871</v>
      </c>
      <c r="C2211" s="45" t="s">
        <v>857</v>
      </c>
      <c r="D2211" s="45">
        <v>1</v>
      </c>
      <c r="E2211" s="45">
        <v>2</v>
      </c>
      <c r="F2211" s="45">
        <v>1</v>
      </c>
      <c r="G2211" s="45">
        <v>3</v>
      </c>
      <c r="H2211" s="45">
        <v>60</v>
      </c>
      <c r="I2211" s="45">
        <v>60</v>
      </c>
      <c r="J2211" s="45">
        <v>60</v>
      </c>
      <c r="K2211" s="45">
        <v>0</v>
      </c>
      <c r="L2211" s="45">
        <v>2</v>
      </c>
      <c r="M2211" s="45">
        <v>0</v>
      </c>
      <c r="N2211" s="45">
        <v>30</v>
      </c>
      <c r="O2211" s="45">
        <v>30</v>
      </c>
      <c r="P2211" s="45">
        <v>0</v>
      </c>
      <c r="Q2211" s="45">
        <v>1</v>
      </c>
      <c r="R2211" s="45">
        <v>0</v>
      </c>
      <c r="S2211" s="45">
        <v>40000</v>
      </c>
      <c r="T2211" s="45">
        <v>40000</v>
      </c>
      <c r="U2211" s="45">
        <v>0</v>
      </c>
      <c r="V2211" s="45">
        <v>0</v>
      </c>
      <c r="W2211" s="45">
        <v>0</v>
      </c>
      <c r="X2211" s="45">
        <v>0</v>
      </c>
      <c r="Y2211" s="45">
        <v>0</v>
      </c>
      <c r="Z2211" s="45">
        <v>0</v>
      </c>
      <c r="AA2211" s="45">
        <v>0</v>
      </c>
      <c r="AB2211" s="45">
        <v>0</v>
      </c>
      <c r="AC2211" s="45">
        <v>0</v>
      </c>
      <c r="AD2211" s="45">
        <v>0</v>
      </c>
      <c r="AE2211" s="45">
        <v>0</v>
      </c>
      <c r="AF2211" s="45">
        <v>60</v>
      </c>
      <c r="AG2211" s="45">
        <v>60</v>
      </c>
      <c r="AH2211" s="45">
        <v>30</v>
      </c>
      <c r="AI2211" s="45">
        <v>30</v>
      </c>
      <c r="AJ2211" s="45">
        <v>40000</v>
      </c>
      <c r="AK2211" s="45">
        <v>40000</v>
      </c>
      <c r="AL2211" s="45">
        <v>0</v>
      </c>
      <c r="AM2211" s="45">
        <v>0</v>
      </c>
      <c r="AN2211" s="45">
        <v>0</v>
      </c>
      <c r="AO2211" s="45">
        <v>0</v>
      </c>
    </row>
    <row r="2212" spans="1:41">
      <c r="A2212" s="45">
        <v>52014</v>
      </c>
      <c r="B2212" s="45" t="s">
        <v>872</v>
      </c>
      <c r="C2212" s="45" t="s">
        <v>859</v>
      </c>
      <c r="D2212" s="45">
        <v>1</v>
      </c>
      <c r="E2212" s="45">
        <v>2</v>
      </c>
      <c r="F2212" s="45">
        <v>1</v>
      </c>
      <c r="G2212" s="45">
        <v>3</v>
      </c>
      <c r="H2212" s="45">
        <v>60</v>
      </c>
      <c r="I2212" s="45">
        <v>120</v>
      </c>
      <c r="J2212" s="45">
        <v>120</v>
      </c>
      <c r="K2212" s="45">
        <v>0</v>
      </c>
      <c r="L2212" s="45">
        <v>2</v>
      </c>
      <c r="M2212" s="45">
        <v>0</v>
      </c>
      <c r="N2212" s="45">
        <v>60</v>
      </c>
      <c r="O2212" s="45">
        <v>60</v>
      </c>
      <c r="P2212" s="45">
        <v>0</v>
      </c>
      <c r="Q2212" s="45">
        <v>1</v>
      </c>
      <c r="R2212" s="45">
        <v>0</v>
      </c>
      <c r="S2212" s="45">
        <v>25000</v>
      </c>
      <c r="T2212" s="45">
        <v>25000</v>
      </c>
      <c r="U2212" s="45">
        <v>0</v>
      </c>
      <c r="V2212" s="45">
        <v>0</v>
      </c>
      <c r="W2212" s="45">
        <v>0</v>
      </c>
      <c r="X2212" s="45">
        <v>0</v>
      </c>
      <c r="Y2212" s="45">
        <v>0</v>
      </c>
      <c r="Z2212" s="45">
        <v>0</v>
      </c>
      <c r="AA2212" s="45">
        <v>0</v>
      </c>
      <c r="AB2212" s="45">
        <v>0</v>
      </c>
      <c r="AC2212" s="45">
        <v>0</v>
      </c>
      <c r="AD2212" s="45">
        <v>0</v>
      </c>
      <c r="AE2212" s="45">
        <v>0</v>
      </c>
      <c r="AF2212" s="45">
        <v>120</v>
      </c>
      <c r="AG2212" s="45">
        <v>120</v>
      </c>
      <c r="AH2212" s="45">
        <v>60</v>
      </c>
      <c r="AI2212" s="45">
        <v>60</v>
      </c>
      <c r="AJ2212" s="45">
        <v>25000</v>
      </c>
      <c r="AK2212" s="45">
        <v>25000</v>
      </c>
      <c r="AL2212" s="45">
        <v>0</v>
      </c>
      <c r="AM2212" s="45">
        <v>0</v>
      </c>
      <c r="AN2212" s="45">
        <v>0</v>
      </c>
      <c r="AO2212" s="45">
        <v>0</v>
      </c>
    </row>
    <row r="2213" spans="1:41">
      <c r="A2213" s="45">
        <v>52015</v>
      </c>
      <c r="B2213" s="45" t="s">
        <v>873</v>
      </c>
      <c r="C2213" s="45" t="s">
        <v>861</v>
      </c>
      <c r="D2213" s="45">
        <v>1</v>
      </c>
      <c r="E2213" s="45">
        <v>2</v>
      </c>
      <c r="F2213" s="45">
        <v>1</v>
      </c>
      <c r="G2213" s="45">
        <v>3</v>
      </c>
      <c r="H2213" s="45">
        <v>60</v>
      </c>
      <c r="I2213" s="45">
        <v>180</v>
      </c>
      <c r="J2213" s="45">
        <v>180</v>
      </c>
      <c r="K2213" s="45">
        <v>0</v>
      </c>
      <c r="L2213" s="45">
        <v>2</v>
      </c>
      <c r="M2213" s="45">
        <v>0</v>
      </c>
      <c r="N2213" s="45">
        <v>90</v>
      </c>
      <c r="O2213" s="45">
        <v>90</v>
      </c>
      <c r="P2213" s="45">
        <v>0</v>
      </c>
      <c r="Q2213" s="45">
        <v>1</v>
      </c>
      <c r="R2213" s="45">
        <v>0</v>
      </c>
      <c r="S2213" s="45">
        <v>37500</v>
      </c>
      <c r="T2213" s="45">
        <v>37500</v>
      </c>
      <c r="U2213" s="45">
        <v>0</v>
      </c>
      <c r="V2213" s="45">
        <v>0</v>
      </c>
      <c r="W2213" s="45">
        <v>0</v>
      </c>
      <c r="X2213" s="45">
        <v>0</v>
      </c>
      <c r="Y2213" s="45">
        <v>0</v>
      </c>
      <c r="Z2213" s="45">
        <v>0</v>
      </c>
      <c r="AA2213" s="45">
        <v>0</v>
      </c>
      <c r="AB2213" s="45">
        <v>0</v>
      </c>
      <c r="AC2213" s="45">
        <v>0</v>
      </c>
      <c r="AD2213" s="45">
        <v>0</v>
      </c>
      <c r="AE2213" s="45">
        <v>0</v>
      </c>
      <c r="AF2213" s="45">
        <v>180</v>
      </c>
      <c r="AG2213" s="45">
        <v>180</v>
      </c>
      <c r="AH2213" s="45">
        <v>90</v>
      </c>
      <c r="AI2213" s="45">
        <v>90</v>
      </c>
      <c r="AJ2213" s="45">
        <v>37500</v>
      </c>
      <c r="AK2213" s="45">
        <v>37500</v>
      </c>
      <c r="AL2213" s="45">
        <v>0</v>
      </c>
      <c r="AM2213" s="45">
        <v>0</v>
      </c>
      <c r="AN2213" s="45">
        <v>0</v>
      </c>
      <c r="AO2213" s="45">
        <v>0</v>
      </c>
    </row>
    <row r="2214" spans="1:41">
      <c r="A2214" s="45">
        <v>52016</v>
      </c>
      <c r="B2214" s="45" t="s">
        <v>874</v>
      </c>
      <c r="C2214" s="45" t="s">
        <v>857</v>
      </c>
      <c r="D2214" s="45">
        <v>1</v>
      </c>
      <c r="E2214" s="45">
        <v>2</v>
      </c>
      <c r="F2214" s="45">
        <v>1</v>
      </c>
      <c r="G2214" s="45">
        <v>3</v>
      </c>
      <c r="H2214" s="45">
        <v>60</v>
      </c>
      <c r="I2214" s="45">
        <v>60</v>
      </c>
      <c r="J2214" s="45">
        <v>60</v>
      </c>
      <c r="K2214" s="45">
        <v>0</v>
      </c>
      <c r="L2214" s="45">
        <v>2</v>
      </c>
      <c r="M2214" s="45">
        <v>0</v>
      </c>
      <c r="N2214" s="45">
        <v>30</v>
      </c>
      <c r="O2214" s="45">
        <v>30</v>
      </c>
      <c r="P2214" s="45">
        <v>0</v>
      </c>
      <c r="Q2214" s="45">
        <v>1</v>
      </c>
      <c r="R2214" s="45">
        <v>0</v>
      </c>
      <c r="S2214" s="45">
        <v>50000</v>
      </c>
      <c r="T2214" s="45">
        <v>50000</v>
      </c>
      <c r="U2214" s="45">
        <v>0</v>
      </c>
      <c r="V2214" s="45">
        <v>0</v>
      </c>
      <c r="W2214" s="45">
        <v>0</v>
      </c>
      <c r="X2214" s="45">
        <v>0</v>
      </c>
      <c r="Y2214" s="45">
        <v>0</v>
      </c>
      <c r="Z2214" s="45">
        <v>0</v>
      </c>
      <c r="AA2214" s="45">
        <v>0</v>
      </c>
      <c r="AB2214" s="45">
        <v>0</v>
      </c>
      <c r="AC2214" s="45">
        <v>0</v>
      </c>
      <c r="AD2214" s="45">
        <v>0</v>
      </c>
      <c r="AE2214" s="45">
        <v>0</v>
      </c>
      <c r="AF2214" s="45">
        <v>60</v>
      </c>
      <c r="AG2214" s="45">
        <v>60</v>
      </c>
      <c r="AH2214" s="45">
        <v>30</v>
      </c>
      <c r="AI2214" s="45">
        <v>30</v>
      </c>
      <c r="AJ2214" s="45">
        <v>50000</v>
      </c>
      <c r="AK2214" s="45">
        <v>50000</v>
      </c>
      <c r="AL2214" s="45">
        <v>0</v>
      </c>
      <c r="AM2214" s="45">
        <v>0</v>
      </c>
      <c r="AN2214" s="45">
        <v>0</v>
      </c>
      <c r="AO2214" s="45">
        <v>0</v>
      </c>
    </row>
    <row r="2215" spans="1:41">
      <c r="A2215" s="45">
        <v>52017</v>
      </c>
      <c r="B2215" s="45" t="s">
        <v>875</v>
      </c>
      <c r="C2215" s="45" t="s">
        <v>859</v>
      </c>
      <c r="D2215" s="45">
        <v>1</v>
      </c>
      <c r="E2215" s="45">
        <v>2</v>
      </c>
      <c r="F2215" s="45">
        <v>1</v>
      </c>
      <c r="G2215" s="45">
        <v>3</v>
      </c>
      <c r="H2215" s="45">
        <v>60</v>
      </c>
      <c r="I2215" s="45">
        <v>120</v>
      </c>
      <c r="J2215" s="45">
        <v>120</v>
      </c>
      <c r="K2215" s="45">
        <v>0</v>
      </c>
      <c r="L2215" s="45">
        <v>2</v>
      </c>
      <c r="M2215" s="45">
        <v>0</v>
      </c>
      <c r="N2215" s="45">
        <v>60</v>
      </c>
      <c r="O2215" s="45">
        <v>60</v>
      </c>
      <c r="P2215" s="45">
        <v>0</v>
      </c>
      <c r="Q2215" s="45">
        <v>1</v>
      </c>
      <c r="R2215" s="45">
        <v>0</v>
      </c>
      <c r="S2215" s="45">
        <v>30000</v>
      </c>
      <c r="T2215" s="45">
        <v>30000</v>
      </c>
      <c r="U2215" s="45">
        <v>0</v>
      </c>
      <c r="V2215" s="45">
        <v>0</v>
      </c>
      <c r="W2215" s="45">
        <v>0</v>
      </c>
      <c r="X2215" s="45">
        <v>0</v>
      </c>
      <c r="Y2215" s="45">
        <v>0</v>
      </c>
      <c r="Z2215" s="45">
        <v>0</v>
      </c>
      <c r="AA2215" s="45">
        <v>0</v>
      </c>
      <c r="AB2215" s="45">
        <v>0</v>
      </c>
      <c r="AC2215" s="45">
        <v>0</v>
      </c>
      <c r="AD2215" s="45">
        <v>0</v>
      </c>
      <c r="AE2215" s="45">
        <v>0</v>
      </c>
      <c r="AF2215" s="45">
        <v>120</v>
      </c>
      <c r="AG2215" s="45">
        <v>120</v>
      </c>
      <c r="AH2215" s="45">
        <v>60</v>
      </c>
      <c r="AI2215" s="45">
        <v>60</v>
      </c>
      <c r="AJ2215" s="45">
        <v>30000</v>
      </c>
      <c r="AK2215" s="45">
        <v>30000</v>
      </c>
      <c r="AL2215" s="45">
        <v>0</v>
      </c>
      <c r="AM2215" s="45">
        <v>0</v>
      </c>
      <c r="AN2215" s="45">
        <v>0</v>
      </c>
      <c r="AO2215" s="45">
        <v>0</v>
      </c>
    </row>
    <row r="2216" spans="1:41">
      <c r="A2216" s="45">
        <v>52018</v>
      </c>
      <c r="B2216" s="45" t="s">
        <v>876</v>
      </c>
      <c r="C2216" s="45" t="s">
        <v>861</v>
      </c>
      <c r="D2216" s="45">
        <v>1</v>
      </c>
      <c r="E2216" s="45">
        <v>2</v>
      </c>
      <c r="F2216" s="45">
        <v>1</v>
      </c>
      <c r="G2216" s="45">
        <v>3</v>
      </c>
      <c r="H2216" s="45">
        <v>60</v>
      </c>
      <c r="I2216" s="45">
        <v>180</v>
      </c>
      <c r="J2216" s="45">
        <v>180</v>
      </c>
      <c r="K2216" s="45">
        <v>0</v>
      </c>
      <c r="L2216" s="45">
        <v>2</v>
      </c>
      <c r="M2216" s="45">
        <v>0</v>
      </c>
      <c r="N2216" s="45">
        <v>90</v>
      </c>
      <c r="O2216" s="45">
        <v>90</v>
      </c>
      <c r="P2216" s="45">
        <v>0</v>
      </c>
      <c r="Q2216" s="45">
        <v>1</v>
      </c>
      <c r="R2216" s="45">
        <v>0</v>
      </c>
      <c r="S2216" s="45">
        <v>45000</v>
      </c>
      <c r="T2216" s="45">
        <v>45000</v>
      </c>
      <c r="U2216" s="45">
        <v>0</v>
      </c>
      <c r="V2216" s="45">
        <v>0</v>
      </c>
      <c r="W2216" s="45">
        <v>0</v>
      </c>
      <c r="X2216" s="45">
        <v>0</v>
      </c>
      <c r="Y2216" s="45">
        <v>0</v>
      </c>
      <c r="Z2216" s="45">
        <v>0</v>
      </c>
      <c r="AA2216" s="45">
        <v>0</v>
      </c>
      <c r="AB2216" s="45">
        <v>0</v>
      </c>
      <c r="AC2216" s="45">
        <v>0</v>
      </c>
      <c r="AD2216" s="45">
        <v>0</v>
      </c>
      <c r="AE2216" s="45">
        <v>0</v>
      </c>
      <c r="AF2216" s="45">
        <v>180</v>
      </c>
      <c r="AG2216" s="45">
        <v>180</v>
      </c>
      <c r="AH2216" s="45">
        <v>90</v>
      </c>
      <c r="AI2216" s="45">
        <v>90</v>
      </c>
      <c r="AJ2216" s="45">
        <v>45000</v>
      </c>
      <c r="AK2216" s="45">
        <v>45000</v>
      </c>
      <c r="AL2216" s="45">
        <v>0</v>
      </c>
      <c r="AM2216" s="45">
        <v>0</v>
      </c>
      <c r="AN2216" s="45">
        <v>0</v>
      </c>
      <c r="AO2216" s="45">
        <v>0</v>
      </c>
    </row>
    <row r="2217" spans="1:41">
      <c r="A2217" s="45">
        <v>52019</v>
      </c>
      <c r="B2217" s="45" t="s">
        <v>877</v>
      </c>
      <c r="C2217" s="45" t="s">
        <v>857</v>
      </c>
      <c r="D2217" s="45">
        <v>1</v>
      </c>
      <c r="E2217" s="45">
        <v>2</v>
      </c>
      <c r="F2217" s="45">
        <v>1</v>
      </c>
      <c r="G2217" s="45">
        <v>3</v>
      </c>
      <c r="H2217" s="45">
        <v>60</v>
      </c>
      <c r="I2217" s="45">
        <v>60</v>
      </c>
      <c r="J2217" s="45">
        <v>60</v>
      </c>
      <c r="K2217" s="45">
        <v>0</v>
      </c>
      <c r="L2217" s="45">
        <v>2</v>
      </c>
      <c r="M2217" s="45">
        <v>0</v>
      </c>
      <c r="N2217" s="45">
        <v>30</v>
      </c>
      <c r="O2217" s="45">
        <v>30</v>
      </c>
      <c r="P2217" s="45">
        <v>0</v>
      </c>
      <c r="Q2217" s="45">
        <v>1</v>
      </c>
      <c r="R2217" s="45">
        <v>0</v>
      </c>
      <c r="S2217" s="45">
        <v>60000</v>
      </c>
      <c r="T2217" s="45">
        <v>60000</v>
      </c>
      <c r="U2217" s="45">
        <v>0</v>
      </c>
      <c r="V2217" s="45">
        <v>0</v>
      </c>
      <c r="W2217" s="45">
        <v>0</v>
      </c>
      <c r="X2217" s="45">
        <v>0</v>
      </c>
      <c r="Y2217" s="45">
        <v>0</v>
      </c>
      <c r="Z2217" s="45">
        <v>0</v>
      </c>
      <c r="AA2217" s="45">
        <v>0</v>
      </c>
      <c r="AB2217" s="45">
        <v>0</v>
      </c>
      <c r="AC2217" s="45">
        <v>0</v>
      </c>
      <c r="AD2217" s="45">
        <v>0</v>
      </c>
      <c r="AE2217" s="45">
        <v>0</v>
      </c>
      <c r="AF2217" s="45">
        <v>60</v>
      </c>
      <c r="AG2217" s="45">
        <v>60</v>
      </c>
      <c r="AH2217" s="45">
        <v>30</v>
      </c>
      <c r="AI2217" s="45">
        <v>30</v>
      </c>
      <c r="AJ2217" s="45">
        <v>60000</v>
      </c>
      <c r="AK2217" s="45">
        <v>60000</v>
      </c>
      <c r="AL2217" s="45">
        <v>0</v>
      </c>
      <c r="AM2217" s="45">
        <v>0</v>
      </c>
      <c r="AN2217" s="45">
        <v>0</v>
      </c>
      <c r="AO2217" s="45">
        <v>0</v>
      </c>
    </row>
    <row r="2218" spans="1:41">
      <c r="A2218" s="45">
        <v>52020</v>
      </c>
      <c r="B2218" s="45" t="s">
        <v>878</v>
      </c>
      <c r="C2218" s="45" t="s">
        <v>859</v>
      </c>
      <c r="D2218" s="45">
        <v>1</v>
      </c>
      <c r="E2218" s="45">
        <v>2</v>
      </c>
      <c r="F2218" s="45">
        <v>1</v>
      </c>
      <c r="G2218" s="45">
        <v>3</v>
      </c>
      <c r="H2218" s="45">
        <v>60</v>
      </c>
      <c r="I2218" s="45">
        <v>120</v>
      </c>
      <c r="J2218" s="45">
        <v>120</v>
      </c>
      <c r="K2218" s="45">
        <v>0</v>
      </c>
      <c r="L2218" s="45">
        <v>2</v>
      </c>
      <c r="M2218" s="45">
        <v>0</v>
      </c>
      <c r="N2218" s="45">
        <v>60</v>
      </c>
      <c r="O2218" s="45">
        <v>60</v>
      </c>
      <c r="P2218" s="45">
        <v>0</v>
      </c>
      <c r="Q2218" s="45">
        <v>1</v>
      </c>
      <c r="R2218" s="45">
        <v>0</v>
      </c>
      <c r="S2218" s="45">
        <v>35000</v>
      </c>
      <c r="T2218" s="45">
        <v>35000</v>
      </c>
      <c r="U2218" s="45">
        <v>0</v>
      </c>
      <c r="V2218" s="45">
        <v>0</v>
      </c>
      <c r="W2218" s="45">
        <v>0</v>
      </c>
      <c r="X2218" s="45">
        <v>0</v>
      </c>
      <c r="Y2218" s="45">
        <v>0</v>
      </c>
      <c r="Z2218" s="45">
        <v>0</v>
      </c>
      <c r="AA2218" s="45">
        <v>0</v>
      </c>
      <c r="AB2218" s="45">
        <v>0</v>
      </c>
      <c r="AC2218" s="45">
        <v>0</v>
      </c>
      <c r="AD2218" s="45">
        <v>0</v>
      </c>
      <c r="AE2218" s="45">
        <v>0</v>
      </c>
      <c r="AF2218" s="45">
        <v>120</v>
      </c>
      <c r="AG2218" s="45">
        <v>120</v>
      </c>
      <c r="AH2218" s="45">
        <v>60</v>
      </c>
      <c r="AI2218" s="45">
        <v>60</v>
      </c>
      <c r="AJ2218" s="45">
        <v>35000</v>
      </c>
      <c r="AK2218" s="45">
        <v>35000</v>
      </c>
      <c r="AL2218" s="45">
        <v>0</v>
      </c>
      <c r="AM2218" s="45">
        <v>0</v>
      </c>
      <c r="AN2218" s="45">
        <v>0</v>
      </c>
      <c r="AO2218" s="45">
        <v>0</v>
      </c>
    </row>
    <row r="2219" spans="1:41">
      <c r="A2219" s="45">
        <v>52021</v>
      </c>
      <c r="B2219" s="45" t="s">
        <v>879</v>
      </c>
      <c r="C2219" s="45" t="s">
        <v>861</v>
      </c>
      <c r="D2219" s="45">
        <v>1</v>
      </c>
      <c r="E2219" s="45">
        <v>2</v>
      </c>
      <c r="F2219" s="45">
        <v>1</v>
      </c>
      <c r="G2219" s="45">
        <v>3</v>
      </c>
      <c r="H2219" s="45">
        <v>60</v>
      </c>
      <c r="I2219" s="45">
        <v>180</v>
      </c>
      <c r="J2219" s="45">
        <v>180</v>
      </c>
      <c r="K2219" s="45">
        <v>0</v>
      </c>
      <c r="L2219" s="45">
        <v>2</v>
      </c>
      <c r="M2219" s="45">
        <v>0</v>
      </c>
      <c r="N2219" s="45">
        <v>90</v>
      </c>
      <c r="O2219" s="45">
        <v>90</v>
      </c>
      <c r="P2219" s="45">
        <v>0</v>
      </c>
      <c r="Q2219" s="45">
        <v>1</v>
      </c>
      <c r="R2219" s="45">
        <v>0</v>
      </c>
      <c r="S2219" s="45">
        <v>52500</v>
      </c>
      <c r="T2219" s="45">
        <v>52500</v>
      </c>
      <c r="U2219" s="45">
        <v>0</v>
      </c>
      <c r="V2219" s="45">
        <v>0</v>
      </c>
      <c r="W2219" s="45">
        <v>0</v>
      </c>
      <c r="X2219" s="45">
        <v>0</v>
      </c>
      <c r="Y2219" s="45">
        <v>0</v>
      </c>
      <c r="Z2219" s="45">
        <v>0</v>
      </c>
      <c r="AA2219" s="45">
        <v>0</v>
      </c>
      <c r="AB2219" s="45">
        <v>0</v>
      </c>
      <c r="AC2219" s="45">
        <v>0</v>
      </c>
      <c r="AD2219" s="45">
        <v>0</v>
      </c>
      <c r="AE2219" s="45">
        <v>0</v>
      </c>
      <c r="AF2219" s="45">
        <v>180</v>
      </c>
      <c r="AG2219" s="45">
        <v>180</v>
      </c>
      <c r="AH2219" s="45">
        <v>90</v>
      </c>
      <c r="AI2219" s="45">
        <v>90</v>
      </c>
      <c r="AJ2219" s="45">
        <v>52500</v>
      </c>
      <c r="AK2219" s="45">
        <v>52500</v>
      </c>
      <c r="AL2219" s="45">
        <v>0</v>
      </c>
      <c r="AM2219" s="45">
        <v>0</v>
      </c>
      <c r="AN2219" s="45">
        <v>0</v>
      </c>
      <c r="AO2219" s="45">
        <v>0</v>
      </c>
    </row>
    <row r="2220" spans="1:41">
      <c r="A2220" s="45">
        <v>52022</v>
      </c>
      <c r="B2220" s="45" t="s">
        <v>880</v>
      </c>
      <c r="C2220" s="45" t="s">
        <v>857</v>
      </c>
      <c r="D2220" s="45">
        <v>1</v>
      </c>
      <c r="E2220" s="45">
        <v>2</v>
      </c>
      <c r="F2220" s="45">
        <v>1</v>
      </c>
      <c r="G2220" s="45">
        <v>3</v>
      </c>
      <c r="H2220" s="45">
        <v>60</v>
      </c>
      <c r="I2220" s="45">
        <v>100</v>
      </c>
      <c r="J2220" s="45">
        <v>100</v>
      </c>
      <c r="K2220" s="45">
        <v>0</v>
      </c>
      <c r="L2220" s="45">
        <v>2</v>
      </c>
      <c r="M2220" s="45">
        <v>0</v>
      </c>
      <c r="N2220" s="45">
        <v>30</v>
      </c>
      <c r="O2220" s="45">
        <v>30</v>
      </c>
      <c r="P2220" s="45">
        <v>0</v>
      </c>
      <c r="Q2220" s="45">
        <v>1</v>
      </c>
      <c r="R2220" s="45">
        <v>0</v>
      </c>
      <c r="S2220" s="45">
        <v>70000</v>
      </c>
      <c r="T2220" s="45">
        <v>70000</v>
      </c>
      <c r="U2220" s="45">
        <v>0</v>
      </c>
      <c r="V2220" s="45">
        <v>0</v>
      </c>
      <c r="W2220" s="45">
        <v>0</v>
      </c>
      <c r="X2220" s="45">
        <v>0</v>
      </c>
      <c r="Y2220" s="45">
        <v>0</v>
      </c>
      <c r="Z2220" s="45">
        <v>0</v>
      </c>
      <c r="AA2220" s="45">
        <v>0</v>
      </c>
      <c r="AB2220" s="45">
        <v>0</v>
      </c>
      <c r="AC2220" s="45">
        <v>0</v>
      </c>
      <c r="AD2220" s="45">
        <v>0</v>
      </c>
      <c r="AE2220" s="45">
        <v>0</v>
      </c>
      <c r="AF2220" s="45">
        <v>100</v>
      </c>
      <c r="AG2220" s="45">
        <v>100</v>
      </c>
      <c r="AH2220" s="45">
        <v>30</v>
      </c>
      <c r="AI2220" s="45">
        <v>30</v>
      </c>
      <c r="AJ2220" s="45">
        <v>70000</v>
      </c>
      <c r="AK2220" s="45">
        <v>70000</v>
      </c>
      <c r="AL2220" s="45">
        <v>0</v>
      </c>
      <c r="AM2220" s="45">
        <v>0</v>
      </c>
      <c r="AN2220" s="45">
        <v>0</v>
      </c>
      <c r="AO2220" s="45">
        <v>0</v>
      </c>
    </row>
    <row r="2221" spans="1:41">
      <c r="A2221" s="45">
        <v>52023</v>
      </c>
      <c r="B2221" s="45" t="s">
        <v>881</v>
      </c>
      <c r="C2221" s="45" t="s">
        <v>859</v>
      </c>
      <c r="D2221" s="45">
        <v>1</v>
      </c>
      <c r="E2221" s="45">
        <v>2</v>
      </c>
      <c r="F2221" s="45">
        <v>1</v>
      </c>
      <c r="G2221" s="45">
        <v>3</v>
      </c>
      <c r="H2221" s="45">
        <v>60</v>
      </c>
      <c r="I2221" s="45">
        <v>200</v>
      </c>
      <c r="J2221" s="45">
        <v>200</v>
      </c>
      <c r="K2221" s="45">
        <v>0</v>
      </c>
      <c r="L2221" s="45">
        <v>2</v>
      </c>
      <c r="M2221" s="45">
        <v>0</v>
      </c>
      <c r="N2221" s="45">
        <v>60</v>
      </c>
      <c r="O2221" s="45">
        <v>60</v>
      </c>
      <c r="P2221" s="45">
        <v>0</v>
      </c>
      <c r="Q2221" s="45">
        <v>1</v>
      </c>
      <c r="R2221" s="45">
        <v>0</v>
      </c>
      <c r="S2221" s="45">
        <v>40000</v>
      </c>
      <c r="T2221" s="45">
        <v>40000</v>
      </c>
      <c r="U2221" s="45">
        <v>0</v>
      </c>
      <c r="V2221" s="45">
        <v>0</v>
      </c>
      <c r="W2221" s="45">
        <v>0</v>
      </c>
      <c r="X2221" s="45">
        <v>0</v>
      </c>
      <c r="Y2221" s="45">
        <v>0</v>
      </c>
      <c r="Z2221" s="45">
        <v>0</v>
      </c>
      <c r="AA2221" s="45">
        <v>0</v>
      </c>
      <c r="AB2221" s="45">
        <v>0</v>
      </c>
      <c r="AC2221" s="45">
        <v>0</v>
      </c>
      <c r="AD2221" s="45">
        <v>0</v>
      </c>
      <c r="AE2221" s="45">
        <v>0</v>
      </c>
      <c r="AF2221" s="45">
        <v>200</v>
      </c>
      <c r="AG2221" s="45">
        <v>200</v>
      </c>
      <c r="AH2221" s="45">
        <v>60</v>
      </c>
      <c r="AI2221" s="45">
        <v>60</v>
      </c>
      <c r="AJ2221" s="45">
        <v>40000</v>
      </c>
      <c r="AK2221" s="45">
        <v>40000</v>
      </c>
      <c r="AL2221" s="45">
        <v>0</v>
      </c>
      <c r="AM2221" s="45">
        <v>0</v>
      </c>
      <c r="AN2221" s="45">
        <v>0</v>
      </c>
      <c r="AO2221" s="45">
        <v>0</v>
      </c>
    </row>
    <row r="2222" spans="1:41">
      <c r="A2222" s="45">
        <v>52024</v>
      </c>
      <c r="B2222" s="45" t="s">
        <v>882</v>
      </c>
      <c r="C2222" s="45" t="s">
        <v>861</v>
      </c>
      <c r="D2222" s="45">
        <v>1</v>
      </c>
      <c r="E2222" s="45">
        <v>2</v>
      </c>
      <c r="F2222" s="45">
        <v>1</v>
      </c>
      <c r="G2222" s="45">
        <v>3</v>
      </c>
      <c r="H2222" s="45">
        <v>60</v>
      </c>
      <c r="I2222" s="45">
        <v>300</v>
      </c>
      <c r="J2222" s="45">
        <v>300</v>
      </c>
      <c r="K2222" s="45">
        <v>0</v>
      </c>
      <c r="L2222" s="45">
        <v>2</v>
      </c>
      <c r="M2222" s="45">
        <v>0</v>
      </c>
      <c r="N2222" s="45">
        <v>90</v>
      </c>
      <c r="O2222" s="45">
        <v>90</v>
      </c>
      <c r="P2222" s="45">
        <v>0</v>
      </c>
      <c r="Q2222" s="45">
        <v>1</v>
      </c>
      <c r="R2222" s="45">
        <v>0</v>
      </c>
      <c r="S2222" s="45">
        <v>60000</v>
      </c>
      <c r="T2222" s="45">
        <v>60000</v>
      </c>
      <c r="U2222" s="45">
        <v>0</v>
      </c>
      <c r="V2222" s="45">
        <v>0</v>
      </c>
      <c r="W2222" s="45">
        <v>0</v>
      </c>
      <c r="X2222" s="45">
        <v>0</v>
      </c>
      <c r="Y2222" s="45">
        <v>0</v>
      </c>
      <c r="Z2222" s="45">
        <v>0</v>
      </c>
      <c r="AA2222" s="45">
        <v>0</v>
      </c>
      <c r="AB2222" s="45">
        <v>0</v>
      </c>
      <c r="AC2222" s="45">
        <v>0</v>
      </c>
      <c r="AD2222" s="45">
        <v>0</v>
      </c>
      <c r="AE2222" s="45">
        <v>0</v>
      </c>
      <c r="AF2222" s="45">
        <v>300</v>
      </c>
      <c r="AG2222" s="45">
        <v>300</v>
      </c>
      <c r="AH2222" s="45">
        <v>90</v>
      </c>
      <c r="AI2222" s="45">
        <v>90</v>
      </c>
      <c r="AJ2222" s="45">
        <v>60000</v>
      </c>
      <c r="AK2222" s="45">
        <v>60000</v>
      </c>
      <c r="AL2222" s="45">
        <v>0</v>
      </c>
      <c r="AM2222" s="45">
        <v>0</v>
      </c>
      <c r="AN2222" s="45">
        <v>0</v>
      </c>
      <c r="AO2222" s="45">
        <v>0</v>
      </c>
    </row>
    <row r="2223" spans="1:41">
      <c r="A2223" s="45">
        <v>52025</v>
      </c>
      <c r="B2223" s="45" t="s">
        <v>883</v>
      </c>
      <c r="C2223" s="45" t="s">
        <v>857</v>
      </c>
      <c r="D2223" s="45">
        <v>1</v>
      </c>
      <c r="E2223" s="45">
        <v>2</v>
      </c>
      <c r="F2223" s="45">
        <v>1</v>
      </c>
      <c r="G2223" s="45">
        <v>3</v>
      </c>
      <c r="H2223" s="45">
        <v>60</v>
      </c>
      <c r="I2223" s="45">
        <v>100</v>
      </c>
      <c r="J2223" s="45">
        <v>100</v>
      </c>
      <c r="K2223" s="45">
        <v>0</v>
      </c>
      <c r="L2223" s="45">
        <v>2</v>
      </c>
      <c r="M2223" s="45">
        <v>0</v>
      </c>
      <c r="N2223" s="45">
        <v>30</v>
      </c>
      <c r="O2223" s="45">
        <v>30</v>
      </c>
      <c r="P2223" s="45">
        <v>0</v>
      </c>
      <c r="Q2223" s="45">
        <v>1</v>
      </c>
      <c r="R2223" s="45">
        <v>0</v>
      </c>
      <c r="S2223" s="45">
        <v>80000</v>
      </c>
      <c r="T2223" s="45">
        <v>80000</v>
      </c>
      <c r="U2223" s="45">
        <v>0</v>
      </c>
      <c r="V2223" s="45">
        <v>0</v>
      </c>
      <c r="W2223" s="45">
        <v>0</v>
      </c>
      <c r="X2223" s="45">
        <v>0</v>
      </c>
      <c r="Y2223" s="45">
        <v>0</v>
      </c>
      <c r="Z2223" s="45">
        <v>0</v>
      </c>
      <c r="AA2223" s="45">
        <v>0</v>
      </c>
      <c r="AB2223" s="45">
        <v>0</v>
      </c>
      <c r="AC2223" s="45">
        <v>0</v>
      </c>
      <c r="AD2223" s="45">
        <v>0</v>
      </c>
      <c r="AE2223" s="45">
        <v>0</v>
      </c>
      <c r="AF2223" s="45">
        <v>100</v>
      </c>
      <c r="AG2223" s="45">
        <v>100</v>
      </c>
      <c r="AH2223" s="45">
        <v>30</v>
      </c>
      <c r="AI2223" s="45">
        <v>30</v>
      </c>
      <c r="AJ2223" s="45">
        <v>80000</v>
      </c>
      <c r="AK2223" s="45">
        <v>80000</v>
      </c>
      <c r="AL2223" s="45">
        <v>0</v>
      </c>
      <c r="AM2223" s="45">
        <v>0</v>
      </c>
      <c r="AN2223" s="45">
        <v>0</v>
      </c>
      <c r="AO2223" s="45">
        <v>0</v>
      </c>
    </row>
    <row r="2224" spans="1:41">
      <c r="A2224" s="45">
        <v>52026</v>
      </c>
      <c r="B2224" s="45" t="s">
        <v>884</v>
      </c>
      <c r="C2224" s="45" t="s">
        <v>859</v>
      </c>
      <c r="D2224" s="45">
        <v>1</v>
      </c>
      <c r="E2224" s="45">
        <v>2</v>
      </c>
      <c r="F2224" s="45">
        <v>1</v>
      </c>
      <c r="G2224" s="45">
        <v>3</v>
      </c>
      <c r="H2224" s="45">
        <v>60</v>
      </c>
      <c r="I2224" s="45">
        <v>200</v>
      </c>
      <c r="J2224" s="45">
        <v>200</v>
      </c>
      <c r="K2224" s="45">
        <v>0</v>
      </c>
      <c r="L2224" s="45">
        <v>2</v>
      </c>
      <c r="M2224" s="45">
        <v>0</v>
      </c>
      <c r="N2224" s="45">
        <v>60</v>
      </c>
      <c r="O2224" s="45">
        <v>60</v>
      </c>
      <c r="P2224" s="45">
        <v>0</v>
      </c>
      <c r="Q2224" s="45">
        <v>1</v>
      </c>
      <c r="R2224" s="45">
        <v>0</v>
      </c>
      <c r="S2224" s="45">
        <v>45000</v>
      </c>
      <c r="T2224" s="45">
        <v>45000</v>
      </c>
      <c r="U2224" s="45">
        <v>0</v>
      </c>
      <c r="V2224" s="45">
        <v>0</v>
      </c>
      <c r="W2224" s="45">
        <v>0</v>
      </c>
      <c r="X2224" s="45">
        <v>0</v>
      </c>
      <c r="Y2224" s="45">
        <v>0</v>
      </c>
      <c r="Z2224" s="45">
        <v>0</v>
      </c>
      <c r="AA2224" s="45">
        <v>0</v>
      </c>
      <c r="AB2224" s="45">
        <v>0</v>
      </c>
      <c r="AC2224" s="45">
        <v>0</v>
      </c>
      <c r="AD2224" s="45">
        <v>0</v>
      </c>
      <c r="AE2224" s="45">
        <v>0</v>
      </c>
      <c r="AF2224" s="45">
        <v>200</v>
      </c>
      <c r="AG2224" s="45">
        <v>200</v>
      </c>
      <c r="AH2224" s="45">
        <v>60</v>
      </c>
      <c r="AI2224" s="45">
        <v>60</v>
      </c>
      <c r="AJ2224" s="45">
        <v>45000</v>
      </c>
      <c r="AK2224" s="45">
        <v>45000</v>
      </c>
      <c r="AL2224" s="45">
        <v>0</v>
      </c>
      <c r="AM2224" s="45">
        <v>0</v>
      </c>
      <c r="AN2224" s="45">
        <v>0</v>
      </c>
      <c r="AO2224" s="45">
        <v>0</v>
      </c>
    </row>
    <row r="2225" spans="1:41">
      <c r="A2225" s="45">
        <v>52027</v>
      </c>
      <c r="B2225" s="45" t="s">
        <v>885</v>
      </c>
      <c r="C2225" s="45" t="s">
        <v>861</v>
      </c>
      <c r="D2225" s="45">
        <v>1</v>
      </c>
      <c r="E2225" s="45">
        <v>2</v>
      </c>
      <c r="F2225" s="45">
        <v>1</v>
      </c>
      <c r="G2225" s="45">
        <v>3</v>
      </c>
      <c r="H2225" s="45">
        <v>60</v>
      </c>
      <c r="I2225" s="45">
        <v>300</v>
      </c>
      <c r="J2225" s="45">
        <v>300</v>
      </c>
      <c r="K2225" s="45">
        <v>0</v>
      </c>
      <c r="L2225" s="45">
        <v>2</v>
      </c>
      <c r="M2225" s="45">
        <v>0</v>
      </c>
      <c r="N2225" s="45">
        <v>90</v>
      </c>
      <c r="O2225" s="45">
        <v>90</v>
      </c>
      <c r="P2225" s="45">
        <v>0</v>
      </c>
      <c r="Q2225" s="45">
        <v>1</v>
      </c>
      <c r="R2225" s="45">
        <v>0</v>
      </c>
      <c r="S2225" s="45">
        <v>67500</v>
      </c>
      <c r="T2225" s="45">
        <v>67500</v>
      </c>
      <c r="U2225" s="45">
        <v>0</v>
      </c>
      <c r="V2225" s="45">
        <v>0</v>
      </c>
      <c r="W2225" s="45">
        <v>0</v>
      </c>
      <c r="X2225" s="45">
        <v>0</v>
      </c>
      <c r="Y2225" s="45">
        <v>0</v>
      </c>
      <c r="Z2225" s="45">
        <v>0</v>
      </c>
      <c r="AA2225" s="45">
        <v>0</v>
      </c>
      <c r="AB2225" s="45">
        <v>0</v>
      </c>
      <c r="AC2225" s="45">
        <v>0</v>
      </c>
      <c r="AD2225" s="45">
        <v>0</v>
      </c>
      <c r="AE2225" s="45">
        <v>0</v>
      </c>
      <c r="AF2225" s="45">
        <v>300</v>
      </c>
      <c r="AG2225" s="45">
        <v>300</v>
      </c>
      <c r="AH2225" s="45">
        <v>90</v>
      </c>
      <c r="AI2225" s="45">
        <v>90</v>
      </c>
      <c r="AJ2225" s="45">
        <v>67500</v>
      </c>
      <c r="AK2225" s="45">
        <v>67500</v>
      </c>
      <c r="AL2225" s="45">
        <v>0</v>
      </c>
      <c r="AM2225" s="45">
        <v>0</v>
      </c>
      <c r="AN2225" s="45">
        <v>0</v>
      </c>
      <c r="AO2225" s="45">
        <v>0</v>
      </c>
    </row>
    <row r="2226" spans="1:41">
      <c r="A2226" s="45">
        <v>52028</v>
      </c>
      <c r="B2226" s="45" t="s">
        <v>886</v>
      </c>
      <c r="C2226" s="45" t="s">
        <v>857</v>
      </c>
      <c r="D2226" s="45">
        <v>1</v>
      </c>
      <c r="E2226" s="45">
        <v>2</v>
      </c>
      <c r="F2226" s="45">
        <v>1</v>
      </c>
      <c r="G2226" s="45">
        <v>3</v>
      </c>
      <c r="H2226" s="45">
        <v>60</v>
      </c>
      <c r="I2226" s="45">
        <v>100</v>
      </c>
      <c r="J2226" s="45">
        <v>100</v>
      </c>
      <c r="K2226" s="45">
        <v>0</v>
      </c>
      <c r="L2226" s="45">
        <v>2</v>
      </c>
      <c r="M2226" s="45">
        <v>0</v>
      </c>
      <c r="N2226" s="45">
        <v>30</v>
      </c>
      <c r="O2226" s="45">
        <v>30</v>
      </c>
      <c r="P2226" s="45">
        <v>0</v>
      </c>
      <c r="Q2226" s="45">
        <v>1</v>
      </c>
      <c r="R2226" s="45">
        <v>0</v>
      </c>
      <c r="S2226" s="45">
        <v>90000</v>
      </c>
      <c r="T2226" s="45">
        <v>90000</v>
      </c>
      <c r="U2226" s="45">
        <v>0</v>
      </c>
      <c r="V2226" s="45">
        <v>0</v>
      </c>
      <c r="W2226" s="45">
        <v>0</v>
      </c>
      <c r="X2226" s="45">
        <v>0</v>
      </c>
      <c r="Y2226" s="45">
        <v>0</v>
      </c>
      <c r="Z2226" s="45">
        <v>0</v>
      </c>
      <c r="AA2226" s="45">
        <v>0</v>
      </c>
      <c r="AB2226" s="45">
        <v>0</v>
      </c>
      <c r="AC2226" s="45">
        <v>0</v>
      </c>
      <c r="AD2226" s="45">
        <v>0</v>
      </c>
      <c r="AE2226" s="45">
        <v>0</v>
      </c>
      <c r="AF2226" s="45">
        <v>100</v>
      </c>
      <c r="AG2226" s="45">
        <v>100</v>
      </c>
      <c r="AH2226" s="45">
        <v>30</v>
      </c>
      <c r="AI2226" s="45">
        <v>30</v>
      </c>
      <c r="AJ2226" s="45">
        <v>90000</v>
      </c>
      <c r="AK2226" s="45">
        <v>90000</v>
      </c>
      <c r="AL2226" s="45">
        <v>0</v>
      </c>
      <c r="AM2226" s="45">
        <v>0</v>
      </c>
      <c r="AN2226" s="45">
        <v>0</v>
      </c>
      <c r="AO2226" s="45">
        <v>0</v>
      </c>
    </row>
    <row r="2227" spans="1:41">
      <c r="A2227" s="45">
        <v>52029</v>
      </c>
      <c r="B2227" s="45" t="s">
        <v>887</v>
      </c>
      <c r="C2227" s="45" t="s">
        <v>859</v>
      </c>
      <c r="D2227" s="45">
        <v>1</v>
      </c>
      <c r="E2227" s="45">
        <v>2</v>
      </c>
      <c r="F2227" s="45">
        <v>1</v>
      </c>
      <c r="G2227" s="45">
        <v>3</v>
      </c>
      <c r="H2227" s="45">
        <v>60</v>
      </c>
      <c r="I2227" s="45">
        <v>200</v>
      </c>
      <c r="J2227" s="45">
        <v>200</v>
      </c>
      <c r="K2227" s="45">
        <v>0</v>
      </c>
      <c r="L2227" s="45">
        <v>2</v>
      </c>
      <c r="M2227" s="45">
        <v>0</v>
      </c>
      <c r="N2227" s="45">
        <v>60</v>
      </c>
      <c r="O2227" s="45">
        <v>60</v>
      </c>
      <c r="P2227" s="45">
        <v>0</v>
      </c>
      <c r="Q2227" s="45">
        <v>1</v>
      </c>
      <c r="R2227" s="45">
        <v>0</v>
      </c>
      <c r="S2227" s="45">
        <v>50000</v>
      </c>
      <c r="T2227" s="45">
        <v>50000</v>
      </c>
      <c r="U2227" s="45">
        <v>0</v>
      </c>
      <c r="V2227" s="45">
        <v>0</v>
      </c>
      <c r="W2227" s="45">
        <v>0</v>
      </c>
      <c r="X2227" s="45">
        <v>0</v>
      </c>
      <c r="Y2227" s="45">
        <v>0</v>
      </c>
      <c r="Z2227" s="45">
        <v>0</v>
      </c>
      <c r="AA2227" s="45">
        <v>0</v>
      </c>
      <c r="AB2227" s="45">
        <v>0</v>
      </c>
      <c r="AC2227" s="45">
        <v>0</v>
      </c>
      <c r="AD2227" s="45">
        <v>0</v>
      </c>
      <c r="AE2227" s="45">
        <v>0</v>
      </c>
      <c r="AF2227" s="45">
        <v>200</v>
      </c>
      <c r="AG2227" s="45">
        <v>200</v>
      </c>
      <c r="AH2227" s="45">
        <v>60</v>
      </c>
      <c r="AI2227" s="45">
        <v>60</v>
      </c>
      <c r="AJ2227" s="45">
        <v>50000</v>
      </c>
      <c r="AK2227" s="45">
        <v>50000</v>
      </c>
      <c r="AL2227" s="45">
        <v>0</v>
      </c>
      <c r="AM2227" s="45">
        <v>0</v>
      </c>
      <c r="AN2227" s="45">
        <v>0</v>
      </c>
      <c r="AO2227" s="45">
        <v>0</v>
      </c>
    </row>
    <row r="2228" spans="1:41">
      <c r="A2228" s="45">
        <v>52030</v>
      </c>
      <c r="B2228" s="45" t="s">
        <v>888</v>
      </c>
      <c r="C2228" s="45" t="s">
        <v>861</v>
      </c>
      <c r="D2228" s="45">
        <v>1</v>
      </c>
      <c r="E2228" s="45">
        <v>2</v>
      </c>
      <c r="F2228" s="45">
        <v>1</v>
      </c>
      <c r="G2228" s="45">
        <v>3</v>
      </c>
      <c r="H2228" s="45">
        <v>60</v>
      </c>
      <c r="I2228" s="45">
        <v>300</v>
      </c>
      <c r="J2228" s="45">
        <v>300</v>
      </c>
      <c r="K2228" s="45">
        <v>0</v>
      </c>
      <c r="L2228" s="45">
        <v>2</v>
      </c>
      <c r="M2228" s="45">
        <v>0</v>
      </c>
      <c r="N2228" s="45">
        <v>90</v>
      </c>
      <c r="O2228" s="45">
        <v>90</v>
      </c>
      <c r="P2228" s="45">
        <v>0</v>
      </c>
      <c r="Q2228" s="45">
        <v>1</v>
      </c>
      <c r="R2228" s="45">
        <v>0</v>
      </c>
      <c r="S2228" s="45">
        <v>75000</v>
      </c>
      <c r="T2228" s="45">
        <v>75000</v>
      </c>
      <c r="U2228" s="45">
        <v>0</v>
      </c>
      <c r="V2228" s="45">
        <v>0</v>
      </c>
      <c r="W2228" s="45">
        <v>0</v>
      </c>
      <c r="X2228" s="45">
        <v>0</v>
      </c>
      <c r="Y2228" s="45">
        <v>0</v>
      </c>
      <c r="Z2228" s="45">
        <v>0</v>
      </c>
      <c r="AA2228" s="45">
        <v>0</v>
      </c>
      <c r="AB2228" s="45">
        <v>0</v>
      </c>
      <c r="AC2228" s="45">
        <v>0</v>
      </c>
      <c r="AD2228" s="45">
        <v>0</v>
      </c>
      <c r="AE2228" s="45">
        <v>0</v>
      </c>
      <c r="AF2228" s="45">
        <v>300</v>
      </c>
      <c r="AG2228" s="45">
        <v>300</v>
      </c>
      <c r="AH2228" s="45">
        <v>90</v>
      </c>
      <c r="AI2228" s="45">
        <v>90</v>
      </c>
      <c r="AJ2228" s="45">
        <v>75000</v>
      </c>
      <c r="AK2228" s="45">
        <v>75000</v>
      </c>
      <c r="AL2228" s="45">
        <v>0</v>
      </c>
      <c r="AM2228" s="45">
        <v>0</v>
      </c>
      <c r="AN2228" s="45">
        <v>0</v>
      </c>
      <c r="AO2228" s="45">
        <v>0</v>
      </c>
    </row>
    <row r="2229" spans="1:41">
      <c r="A2229" s="45">
        <v>52031</v>
      </c>
      <c r="B2229" s="45" t="s">
        <v>889</v>
      </c>
      <c r="C2229" s="45" t="s">
        <v>857</v>
      </c>
      <c r="D2229" s="45">
        <v>1</v>
      </c>
      <c r="E2229" s="45">
        <v>2</v>
      </c>
      <c r="F2229" s="45">
        <v>1</v>
      </c>
      <c r="G2229" s="45">
        <v>3</v>
      </c>
      <c r="H2229" s="45">
        <v>60</v>
      </c>
      <c r="I2229" s="45">
        <v>100</v>
      </c>
      <c r="J2229" s="45">
        <v>100</v>
      </c>
      <c r="K2229" s="45">
        <v>0</v>
      </c>
      <c r="L2229" s="45">
        <v>2</v>
      </c>
      <c r="M2229" s="45">
        <v>0</v>
      </c>
      <c r="N2229" s="45">
        <v>30</v>
      </c>
      <c r="O2229" s="45">
        <v>30</v>
      </c>
      <c r="P2229" s="45">
        <v>0</v>
      </c>
      <c r="Q2229" s="45">
        <v>1</v>
      </c>
      <c r="R2229" s="45">
        <v>0</v>
      </c>
      <c r="S2229" s="45">
        <v>100000</v>
      </c>
      <c r="T2229" s="45">
        <v>100000</v>
      </c>
      <c r="U2229" s="45">
        <v>0</v>
      </c>
      <c r="V2229" s="45">
        <v>0</v>
      </c>
      <c r="W2229" s="45">
        <v>0</v>
      </c>
      <c r="X2229" s="45">
        <v>0</v>
      </c>
      <c r="Y2229" s="45">
        <v>0</v>
      </c>
      <c r="Z2229" s="45">
        <v>0</v>
      </c>
      <c r="AA2229" s="45">
        <v>0</v>
      </c>
      <c r="AB2229" s="45">
        <v>0</v>
      </c>
      <c r="AC2229" s="45">
        <v>0</v>
      </c>
      <c r="AD2229" s="45">
        <v>0</v>
      </c>
      <c r="AE2229" s="45">
        <v>0</v>
      </c>
      <c r="AF2229" s="45">
        <v>100</v>
      </c>
      <c r="AG2229" s="45">
        <v>100</v>
      </c>
      <c r="AH2229" s="45">
        <v>30</v>
      </c>
      <c r="AI2229" s="45">
        <v>30</v>
      </c>
      <c r="AJ2229" s="45">
        <v>100000</v>
      </c>
      <c r="AK2229" s="45">
        <v>100000</v>
      </c>
      <c r="AL2229" s="45">
        <v>0</v>
      </c>
      <c r="AM2229" s="45">
        <v>0</v>
      </c>
      <c r="AN2229" s="45">
        <v>0</v>
      </c>
      <c r="AO2229" s="45">
        <v>0</v>
      </c>
    </row>
    <row r="2230" spans="1:41">
      <c r="A2230" s="45">
        <v>52032</v>
      </c>
      <c r="B2230" s="45" t="s">
        <v>890</v>
      </c>
      <c r="C2230" s="45" t="s">
        <v>859</v>
      </c>
      <c r="D2230" s="45">
        <v>1</v>
      </c>
      <c r="E2230" s="45">
        <v>2</v>
      </c>
      <c r="F2230" s="45">
        <v>1</v>
      </c>
      <c r="G2230" s="45">
        <v>3</v>
      </c>
      <c r="H2230" s="45">
        <v>60</v>
      </c>
      <c r="I2230" s="45">
        <v>200</v>
      </c>
      <c r="J2230" s="45">
        <v>200</v>
      </c>
      <c r="K2230" s="45">
        <v>0</v>
      </c>
      <c r="L2230" s="45">
        <v>2</v>
      </c>
      <c r="M2230" s="45">
        <v>0</v>
      </c>
      <c r="N2230" s="45">
        <v>60</v>
      </c>
      <c r="O2230" s="45">
        <v>60</v>
      </c>
      <c r="P2230" s="45">
        <v>0</v>
      </c>
      <c r="Q2230" s="45">
        <v>1</v>
      </c>
      <c r="R2230" s="45">
        <v>0</v>
      </c>
      <c r="S2230" s="45">
        <v>55000</v>
      </c>
      <c r="T2230" s="45">
        <v>55000</v>
      </c>
      <c r="U2230" s="45">
        <v>0</v>
      </c>
      <c r="V2230" s="45">
        <v>0</v>
      </c>
      <c r="W2230" s="45">
        <v>0</v>
      </c>
      <c r="X2230" s="45">
        <v>0</v>
      </c>
      <c r="Y2230" s="45">
        <v>0</v>
      </c>
      <c r="Z2230" s="45">
        <v>0</v>
      </c>
      <c r="AA2230" s="45">
        <v>0</v>
      </c>
      <c r="AB2230" s="45">
        <v>0</v>
      </c>
      <c r="AC2230" s="45">
        <v>0</v>
      </c>
      <c r="AD2230" s="45">
        <v>0</v>
      </c>
      <c r="AE2230" s="45">
        <v>0</v>
      </c>
      <c r="AF2230" s="45">
        <v>200</v>
      </c>
      <c r="AG2230" s="45">
        <v>200</v>
      </c>
      <c r="AH2230" s="45">
        <v>60</v>
      </c>
      <c r="AI2230" s="45">
        <v>60</v>
      </c>
      <c r="AJ2230" s="45">
        <v>55000</v>
      </c>
      <c r="AK2230" s="45">
        <v>55000</v>
      </c>
      <c r="AL2230" s="45">
        <v>0</v>
      </c>
      <c r="AM2230" s="45">
        <v>0</v>
      </c>
      <c r="AN2230" s="45">
        <v>0</v>
      </c>
      <c r="AO2230" s="45">
        <v>0</v>
      </c>
    </row>
    <row r="2231" spans="1:41">
      <c r="A2231" s="45">
        <v>52033</v>
      </c>
      <c r="B2231" s="45" t="s">
        <v>891</v>
      </c>
      <c r="C2231" s="45" t="s">
        <v>861</v>
      </c>
      <c r="D2231" s="45">
        <v>1</v>
      </c>
      <c r="E2231" s="45">
        <v>2</v>
      </c>
      <c r="F2231" s="45">
        <v>1</v>
      </c>
      <c r="G2231" s="45">
        <v>3</v>
      </c>
      <c r="H2231" s="45">
        <v>60</v>
      </c>
      <c r="I2231" s="45">
        <v>300</v>
      </c>
      <c r="J2231" s="45">
        <v>300</v>
      </c>
      <c r="K2231" s="45">
        <v>0</v>
      </c>
      <c r="L2231" s="45">
        <v>2</v>
      </c>
      <c r="M2231" s="45">
        <v>0</v>
      </c>
      <c r="N2231" s="45">
        <v>90</v>
      </c>
      <c r="O2231" s="45">
        <v>90</v>
      </c>
      <c r="P2231" s="45">
        <v>0</v>
      </c>
      <c r="Q2231" s="45">
        <v>1</v>
      </c>
      <c r="R2231" s="45">
        <v>0</v>
      </c>
      <c r="S2231" s="45">
        <v>82500</v>
      </c>
      <c r="T2231" s="45">
        <v>82500</v>
      </c>
      <c r="U2231" s="45">
        <v>0</v>
      </c>
      <c r="V2231" s="45">
        <v>0</v>
      </c>
      <c r="W2231" s="45">
        <v>0</v>
      </c>
      <c r="X2231" s="45">
        <v>0</v>
      </c>
      <c r="Y2231" s="45">
        <v>0</v>
      </c>
      <c r="Z2231" s="45">
        <v>0</v>
      </c>
      <c r="AA2231" s="45">
        <v>0</v>
      </c>
      <c r="AB2231" s="45">
        <v>0</v>
      </c>
      <c r="AC2231" s="45">
        <v>0</v>
      </c>
      <c r="AD2231" s="45">
        <v>0</v>
      </c>
      <c r="AE2231" s="45">
        <v>0</v>
      </c>
      <c r="AF2231" s="45">
        <v>300</v>
      </c>
      <c r="AG2231" s="45">
        <v>300</v>
      </c>
      <c r="AH2231" s="45">
        <v>90</v>
      </c>
      <c r="AI2231" s="45">
        <v>90</v>
      </c>
      <c r="AJ2231" s="45">
        <v>82500</v>
      </c>
      <c r="AK2231" s="45">
        <v>82500</v>
      </c>
      <c r="AL2231" s="45">
        <v>0</v>
      </c>
      <c r="AM2231" s="45">
        <v>0</v>
      </c>
      <c r="AN2231" s="45">
        <v>0</v>
      </c>
      <c r="AO2231" s="45">
        <v>0</v>
      </c>
    </row>
    <row r="2232" spans="1:41">
      <c r="A2232" s="45">
        <v>52034</v>
      </c>
      <c r="B2232" s="45" t="s">
        <v>892</v>
      </c>
      <c r="C2232" s="45" t="s">
        <v>857</v>
      </c>
      <c r="D2232" s="45">
        <v>1</v>
      </c>
      <c r="E2232" s="45">
        <v>2</v>
      </c>
      <c r="F2232" s="45">
        <v>1</v>
      </c>
      <c r="G2232" s="45">
        <v>3</v>
      </c>
      <c r="H2232" s="45">
        <v>60</v>
      </c>
      <c r="I2232" s="45">
        <v>100</v>
      </c>
      <c r="J2232" s="45">
        <v>100</v>
      </c>
      <c r="K2232" s="45">
        <v>0</v>
      </c>
      <c r="L2232" s="45">
        <v>2</v>
      </c>
      <c r="M2232" s="45">
        <v>0</v>
      </c>
      <c r="N2232" s="45">
        <v>30</v>
      </c>
      <c r="O2232" s="45">
        <v>30</v>
      </c>
      <c r="P2232" s="45">
        <v>0</v>
      </c>
      <c r="Q2232" s="45">
        <v>1</v>
      </c>
      <c r="R2232" s="45">
        <v>0</v>
      </c>
      <c r="S2232" s="45">
        <v>110000</v>
      </c>
      <c r="T2232" s="45">
        <v>110000</v>
      </c>
      <c r="U2232" s="45">
        <v>0</v>
      </c>
      <c r="V2232" s="45">
        <v>0</v>
      </c>
      <c r="W2232" s="45">
        <v>0</v>
      </c>
      <c r="X2232" s="45">
        <v>0</v>
      </c>
      <c r="Y2232" s="45">
        <v>0</v>
      </c>
      <c r="Z2232" s="45">
        <v>0</v>
      </c>
      <c r="AA2232" s="45">
        <v>0</v>
      </c>
      <c r="AB2232" s="45">
        <v>0</v>
      </c>
      <c r="AC2232" s="45">
        <v>0</v>
      </c>
      <c r="AD2232" s="45">
        <v>0</v>
      </c>
      <c r="AE2232" s="45">
        <v>0</v>
      </c>
      <c r="AF2232" s="45">
        <v>100</v>
      </c>
      <c r="AG2232" s="45">
        <v>100</v>
      </c>
      <c r="AH2232" s="45">
        <v>30</v>
      </c>
      <c r="AI2232" s="45">
        <v>30</v>
      </c>
      <c r="AJ2232" s="45">
        <v>110000</v>
      </c>
      <c r="AK2232" s="45">
        <v>110000</v>
      </c>
      <c r="AL2232" s="45">
        <v>0</v>
      </c>
      <c r="AM2232" s="45">
        <v>0</v>
      </c>
      <c r="AN2232" s="45">
        <v>0</v>
      </c>
      <c r="AO2232" s="45">
        <v>0</v>
      </c>
    </row>
    <row r="2233" spans="1:41">
      <c r="A2233" s="45">
        <v>52035</v>
      </c>
      <c r="B2233" s="45" t="s">
        <v>893</v>
      </c>
      <c r="C2233" s="45" t="s">
        <v>859</v>
      </c>
      <c r="D2233" s="45">
        <v>1</v>
      </c>
      <c r="E2233" s="45">
        <v>2</v>
      </c>
      <c r="F2233" s="45">
        <v>1</v>
      </c>
      <c r="G2233" s="45">
        <v>3</v>
      </c>
      <c r="H2233" s="45">
        <v>60</v>
      </c>
      <c r="I2233" s="45">
        <v>200</v>
      </c>
      <c r="J2233" s="45">
        <v>200</v>
      </c>
      <c r="K2233" s="45">
        <v>0</v>
      </c>
      <c r="L2233" s="45">
        <v>2</v>
      </c>
      <c r="M2233" s="45">
        <v>0</v>
      </c>
      <c r="N2233" s="45">
        <v>60</v>
      </c>
      <c r="O2233" s="45">
        <v>60</v>
      </c>
      <c r="P2233" s="45">
        <v>0</v>
      </c>
      <c r="Q2233" s="45">
        <v>1</v>
      </c>
      <c r="R2233" s="45">
        <v>0</v>
      </c>
      <c r="S2233" s="45">
        <v>60000</v>
      </c>
      <c r="T2233" s="45">
        <v>60000</v>
      </c>
      <c r="U2233" s="45">
        <v>0</v>
      </c>
      <c r="V2233" s="45">
        <v>0</v>
      </c>
      <c r="W2233" s="45">
        <v>0</v>
      </c>
      <c r="X2233" s="45">
        <v>0</v>
      </c>
      <c r="Y2233" s="45">
        <v>0</v>
      </c>
      <c r="Z2233" s="45">
        <v>0</v>
      </c>
      <c r="AA2233" s="45">
        <v>0</v>
      </c>
      <c r="AB2233" s="45">
        <v>0</v>
      </c>
      <c r="AC2233" s="45">
        <v>0</v>
      </c>
      <c r="AD2233" s="45">
        <v>0</v>
      </c>
      <c r="AE2233" s="45">
        <v>0</v>
      </c>
      <c r="AF2233" s="45">
        <v>200</v>
      </c>
      <c r="AG2233" s="45">
        <v>200</v>
      </c>
      <c r="AH2233" s="45">
        <v>60</v>
      </c>
      <c r="AI2233" s="45">
        <v>60</v>
      </c>
      <c r="AJ2233" s="45">
        <v>60000</v>
      </c>
      <c r="AK2233" s="45">
        <v>60000</v>
      </c>
      <c r="AL2233" s="45">
        <v>0</v>
      </c>
      <c r="AM2233" s="45">
        <v>0</v>
      </c>
      <c r="AN2233" s="45">
        <v>0</v>
      </c>
      <c r="AO2233" s="45">
        <v>0</v>
      </c>
    </row>
    <row r="2234" spans="1:41">
      <c r="A2234" s="45">
        <v>52036</v>
      </c>
      <c r="B2234" s="45" t="s">
        <v>894</v>
      </c>
      <c r="C2234" s="45" t="s">
        <v>861</v>
      </c>
      <c r="D2234" s="45">
        <v>1</v>
      </c>
      <c r="E2234" s="45">
        <v>2</v>
      </c>
      <c r="F2234" s="45">
        <v>1</v>
      </c>
      <c r="G2234" s="45">
        <v>3</v>
      </c>
      <c r="H2234" s="45">
        <v>60</v>
      </c>
      <c r="I2234" s="45">
        <v>300</v>
      </c>
      <c r="J2234" s="45">
        <v>300</v>
      </c>
      <c r="K2234" s="45">
        <v>0</v>
      </c>
      <c r="L2234" s="45">
        <v>2</v>
      </c>
      <c r="M2234" s="45">
        <v>0</v>
      </c>
      <c r="N2234" s="45">
        <v>90</v>
      </c>
      <c r="O2234" s="45">
        <v>90</v>
      </c>
      <c r="P2234" s="45">
        <v>0</v>
      </c>
      <c r="Q2234" s="45">
        <v>1</v>
      </c>
      <c r="R2234" s="45">
        <v>0</v>
      </c>
      <c r="S2234" s="45">
        <v>90000</v>
      </c>
      <c r="T2234" s="45">
        <v>90000</v>
      </c>
      <c r="U2234" s="45">
        <v>0</v>
      </c>
      <c r="V2234" s="45">
        <v>0</v>
      </c>
      <c r="W2234" s="45">
        <v>0</v>
      </c>
      <c r="X2234" s="45">
        <v>0</v>
      </c>
      <c r="Y2234" s="45">
        <v>0</v>
      </c>
      <c r="Z2234" s="45">
        <v>0</v>
      </c>
      <c r="AA2234" s="45">
        <v>0</v>
      </c>
      <c r="AB2234" s="45">
        <v>0</v>
      </c>
      <c r="AC2234" s="45">
        <v>0</v>
      </c>
      <c r="AD2234" s="45">
        <v>0</v>
      </c>
      <c r="AE2234" s="45">
        <v>0</v>
      </c>
      <c r="AF2234" s="45">
        <v>300</v>
      </c>
      <c r="AG2234" s="45">
        <v>300</v>
      </c>
      <c r="AH2234" s="45">
        <v>90</v>
      </c>
      <c r="AI2234" s="45">
        <v>90</v>
      </c>
      <c r="AJ2234" s="45">
        <v>90000</v>
      </c>
      <c r="AK2234" s="45">
        <v>90000</v>
      </c>
      <c r="AL2234" s="45">
        <v>0</v>
      </c>
      <c r="AM2234" s="45">
        <v>0</v>
      </c>
      <c r="AN2234" s="45">
        <v>0</v>
      </c>
      <c r="AO2234" s="45">
        <v>0</v>
      </c>
    </row>
    <row r="2235" spans="1:41">
      <c r="A2235" s="45">
        <v>52037</v>
      </c>
      <c r="B2235" s="45" t="s">
        <v>895</v>
      </c>
      <c r="C2235" s="45" t="s">
        <v>857</v>
      </c>
      <c r="D2235" s="45">
        <v>1</v>
      </c>
      <c r="E2235" s="45">
        <v>2</v>
      </c>
      <c r="F2235" s="45">
        <v>1</v>
      </c>
      <c r="G2235" s="45">
        <v>3</v>
      </c>
      <c r="H2235" s="45">
        <v>60</v>
      </c>
      <c r="I2235" s="45">
        <v>100</v>
      </c>
      <c r="J2235" s="45">
        <v>100</v>
      </c>
      <c r="K2235" s="45">
        <v>0</v>
      </c>
      <c r="L2235" s="45">
        <v>2</v>
      </c>
      <c r="M2235" s="45">
        <v>0</v>
      </c>
      <c r="N2235" s="45">
        <v>30</v>
      </c>
      <c r="O2235" s="45">
        <v>30</v>
      </c>
      <c r="P2235" s="45">
        <v>0</v>
      </c>
      <c r="Q2235" s="45">
        <v>1</v>
      </c>
      <c r="R2235" s="45">
        <v>0</v>
      </c>
      <c r="S2235" s="45">
        <v>120000</v>
      </c>
      <c r="T2235" s="45">
        <v>120000</v>
      </c>
      <c r="U2235" s="45">
        <v>0</v>
      </c>
      <c r="V2235" s="45">
        <v>0</v>
      </c>
      <c r="W2235" s="45">
        <v>0</v>
      </c>
      <c r="X2235" s="45">
        <v>0</v>
      </c>
      <c r="Y2235" s="45">
        <v>0</v>
      </c>
      <c r="Z2235" s="45">
        <v>0</v>
      </c>
      <c r="AA2235" s="45">
        <v>0</v>
      </c>
      <c r="AB2235" s="45">
        <v>0</v>
      </c>
      <c r="AC2235" s="45">
        <v>0</v>
      </c>
      <c r="AD2235" s="45">
        <v>0</v>
      </c>
      <c r="AE2235" s="45">
        <v>0</v>
      </c>
      <c r="AF2235" s="45">
        <v>100</v>
      </c>
      <c r="AG2235" s="45">
        <v>100</v>
      </c>
      <c r="AH2235" s="45">
        <v>30</v>
      </c>
      <c r="AI2235" s="45">
        <v>30</v>
      </c>
      <c r="AJ2235" s="45">
        <v>120000</v>
      </c>
      <c r="AK2235" s="45">
        <v>120000</v>
      </c>
      <c r="AL2235" s="45">
        <v>0</v>
      </c>
      <c r="AM2235" s="45">
        <v>0</v>
      </c>
      <c r="AN2235" s="45">
        <v>0</v>
      </c>
      <c r="AO2235" s="45">
        <v>0</v>
      </c>
    </row>
    <row r="2236" spans="1:41">
      <c r="A2236" s="45">
        <v>52038</v>
      </c>
      <c r="B2236" s="45" t="s">
        <v>896</v>
      </c>
      <c r="C2236" s="45" t="s">
        <v>859</v>
      </c>
      <c r="D2236" s="45">
        <v>1</v>
      </c>
      <c r="E2236" s="45">
        <v>2</v>
      </c>
      <c r="F2236" s="45">
        <v>1</v>
      </c>
      <c r="G2236" s="45">
        <v>3</v>
      </c>
      <c r="H2236" s="45">
        <v>60</v>
      </c>
      <c r="I2236" s="45">
        <v>200</v>
      </c>
      <c r="J2236" s="45">
        <v>200</v>
      </c>
      <c r="K2236" s="45">
        <v>0</v>
      </c>
      <c r="L2236" s="45">
        <v>2</v>
      </c>
      <c r="M2236" s="45">
        <v>0</v>
      </c>
      <c r="N2236" s="45">
        <v>60</v>
      </c>
      <c r="O2236" s="45">
        <v>60</v>
      </c>
      <c r="P2236" s="45">
        <v>0</v>
      </c>
      <c r="Q2236" s="45">
        <v>1</v>
      </c>
      <c r="R2236" s="45">
        <v>0</v>
      </c>
      <c r="S2236" s="45">
        <v>65000</v>
      </c>
      <c r="T2236" s="45">
        <v>65000</v>
      </c>
      <c r="U2236" s="45">
        <v>0</v>
      </c>
      <c r="V2236" s="45">
        <v>0</v>
      </c>
      <c r="W2236" s="45">
        <v>0</v>
      </c>
      <c r="X2236" s="45">
        <v>0</v>
      </c>
      <c r="Y2236" s="45">
        <v>0</v>
      </c>
      <c r="Z2236" s="45">
        <v>0</v>
      </c>
      <c r="AA2236" s="45">
        <v>0</v>
      </c>
      <c r="AB2236" s="45">
        <v>0</v>
      </c>
      <c r="AC2236" s="45">
        <v>0</v>
      </c>
      <c r="AD2236" s="45">
        <v>0</v>
      </c>
      <c r="AE2236" s="45">
        <v>0</v>
      </c>
      <c r="AF2236" s="45">
        <v>200</v>
      </c>
      <c r="AG2236" s="45">
        <v>200</v>
      </c>
      <c r="AH2236" s="45">
        <v>60</v>
      </c>
      <c r="AI2236" s="45">
        <v>60</v>
      </c>
      <c r="AJ2236" s="45">
        <v>65000</v>
      </c>
      <c r="AK2236" s="45">
        <v>65000</v>
      </c>
      <c r="AL2236" s="45">
        <v>0</v>
      </c>
      <c r="AM2236" s="45">
        <v>0</v>
      </c>
      <c r="AN2236" s="45">
        <v>0</v>
      </c>
      <c r="AO2236" s="45">
        <v>0</v>
      </c>
    </row>
    <row r="2237" spans="1:41">
      <c r="A2237" s="45">
        <v>52039</v>
      </c>
      <c r="B2237" s="45" t="s">
        <v>897</v>
      </c>
      <c r="C2237" s="45" t="s">
        <v>861</v>
      </c>
      <c r="D2237" s="45">
        <v>1</v>
      </c>
      <c r="E2237" s="45">
        <v>2</v>
      </c>
      <c r="F2237" s="45">
        <v>1</v>
      </c>
      <c r="G2237" s="45">
        <v>3</v>
      </c>
      <c r="H2237" s="45">
        <v>60</v>
      </c>
      <c r="I2237" s="45">
        <v>300</v>
      </c>
      <c r="J2237" s="45">
        <v>300</v>
      </c>
      <c r="K2237" s="45">
        <v>0</v>
      </c>
      <c r="L2237" s="45">
        <v>2</v>
      </c>
      <c r="M2237" s="45">
        <v>0</v>
      </c>
      <c r="N2237" s="45">
        <v>90</v>
      </c>
      <c r="O2237" s="45">
        <v>90</v>
      </c>
      <c r="P2237" s="45">
        <v>0</v>
      </c>
      <c r="Q2237" s="45">
        <v>1</v>
      </c>
      <c r="R2237" s="45">
        <v>0</v>
      </c>
      <c r="S2237" s="45">
        <v>97500</v>
      </c>
      <c r="T2237" s="45">
        <v>97500</v>
      </c>
      <c r="U2237" s="45">
        <v>0</v>
      </c>
      <c r="V2237" s="45">
        <v>0</v>
      </c>
      <c r="W2237" s="45">
        <v>0</v>
      </c>
      <c r="X2237" s="45">
        <v>0</v>
      </c>
      <c r="Y2237" s="45">
        <v>0</v>
      </c>
      <c r="Z2237" s="45">
        <v>0</v>
      </c>
      <c r="AA2237" s="45">
        <v>0</v>
      </c>
      <c r="AB2237" s="45">
        <v>0</v>
      </c>
      <c r="AC2237" s="45">
        <v>0</v>
      </c>
      <c r="AD2237" s="45">
        <v>0</v>
      </c>
      <c r="AE2237" s="45">
        <v>0</v>
      </c>
      <c r="AF2237" s="45">
        <v>300</v>
      </c>
      <c r="AG2237" s="45">
        <v>300</v>
      </c>
      <c r="AH2237" s="45">
        <v>90</v>
      </c>
      <c r="AI2237" s="45">
        <v>90</v>
      </c>
      <c r="AJ2237" s="45">
        <v>97500</v>
      </c>
      <c r="AK2237" s="45">
        <v>97500</v>
      </c>
      <c r="AL2237" s="45">
        <v>0</v>
      </c>
      <c r="AM2237" s="45">
        <v>0</v>
      </c>
      <c r="AN2237" s="45">
        <v>0</v>
      </c>
      <c r="AO2237" s="45">
        <v>0</v>
      </c>
    </row>
    <row r="2238" spans="1:41">
      <c r="A2238" s="45">
        <v>52040</v>
      </c>
      <c r="B2238" s="45" t="s">
        <v>898</v>
      </c>
      <c r="C2238" s="45" t="s">
        <v>857</v>
      </c>
      <c r="D2238" s="45">
        <v>1</v>
      </c>
      <c r="E2238" s="45">
        <v>2</v>
      </c>
      <c r="F2238" s="45">
        <v>1</v>
      </c>
      <c r="G2238" s="45">
        <v>3</v>
      </c>
      <c r="H2238" s="45">
        <v>60</v>
      </c>
      <c r="I2238" s="45">
        <v>100</v>
      </c>
      <c r="J2238" s="45">
        <v>100</v>
      </c>
      <c r="K2238" s="45">
        <v>0</v>
      </c>
      <c r="L2238" s="45">
        <v>2</v>
      </c>
      <c r="M2238" s="45">
        <v>0</v>
      </c>
      <c r="N2238" s="45">
        <v>30</v>
      </c>
      <c r="O2238" s="45">
        <v>30</v>
      </c>
      <c r="P2238" s="45">
        <v>0</v>
      </c>
      <c r="Q2238" s="45">
        <v>1</v>
      </c>
      <c r="R2238" s="45">
        <v>0</v>
      </c>
      <c r="S2238" s="45">
        <v>130000</v>
      </c>
      <c r="T2238" s="45">
        <v>130000</v>
      </c>
      <c r="U2238" s="45">
        <v>0</v>
      </c>
      <c r="V2238" s="45">
        <v>0</v>
      </c>
      <c r="W2238" s="45">
        <v>0</v>
      </c>
      <c r="X2238" s="45">
        <v>0</v>
      </c>
      <c r="Y2238" s="45">
        <v>0</v>
      </c>
      <c r="Z2238" s="45">
        <v>0</v>
      </c>
      <c r="AA2238" s="45">
        <v>0</v>
      </c>
      <c r="AB2238" s="45">
        <v>0</v>
      </c>
      <c r="AC2238" s="45">
        <v>0</v>
      </c>
      <c r="AD2238" s="45">
        <v>0</v>
      </c>
      <c r="AE2238" s="45">
        <v>0</v>
      </c>
      <c r="AF2238" s="45">
        <v>100</v>
      </c>
      <c r="AG2238" s="45">
        <v>100</v>
      </c>
      <c r="AH2238" s="45">
        <v>30</v>
      </c>
      <c r="AI2238" s="45">
        <v>30</v>
      </c>
      <c r="AJ2238" s="45">
        <v>130000</v>
      </c>
      <c r="AK2238" s="45">
        <v>130000</v>
      </c>
      <c r="AL2238" s="45">
        <v>0</v>
      </c>
      <c r="AM2238" s="45">
        <v>0</v>
      </c>
      <c r="AN2238" s="45">
        <v>0</v>
      </c>
      <c r="AO2238" s="45">
        <v>0</v>
      </c>
    </row>
    <row r="2239" spans="1:41">
      <c r="A2239" s="45">
        <v>52041</v>
      </c>
      <c r="B2239" s="45" t="s">
        <v>899</v>
      </c>
      <c r="C2239" s="45" t="s">
        <v>859</v>
      </c>
      <c r="D2239" s="45">
        <v>1</v>
      </c>
      <c r="E2239" s="45">
        <v>2</v>
      </c>
      <c r="F2239" s="45">
        <v>1</v>
      </c>
      <c r="G2239" s="45">
        <v>3</v>
      </c>
      <c r="H2239" s="45">
        <v>60</v>
      </c>
      <c r="I2239" s="45">
        <v>200</v>
      </c>
      <c r="J2239" s="45">
        <v>200</v>
      </c>
      <c r="K2239" s="45">
        <v>0</v>
      </c>
      <c r="L2239" s="45">
        <v>2</v>
      </c>
      <c r="M2239" s="45">
        <v>0</v>
      </c>
      <c r="N2239" s="45">
        <v>60</v>
      </c>
      <c r="O2239" s="45">
        <v>60</v>
      </c>
      <c r="P2239" s="45">
        <v>0</v>
      </c>
      <c r="Q2239" s="45">
        <v>1</v>
      </c>
      <c r="R2239" s="45">
        <v>0</v>
      </c>
      <c r="S2239" s="45">
        <v>70000</v>
      </c>
      <c r="T2239" s="45">
        <v>70000</v>
      </c>
      <c r="U2239" s="45">
        <v>0</v>
      </c>
      <c r="V2239" s="45">
        <v>0</v>
      </c>
      <c r="W2239" s="45">
        <v>0</v>
      </c>
      <c r="X2239" s="45">
        <v>0</v>
      </c>
      <c r="Y2239" s="45">
        <v>0</v>
      </c>
      <c r="Z2239" s="45">
        <v>0</v>
      </c>
      <c r="AA2239" s="45">
        <v>0</v>
      </c>
      <c r="AB2239" s="45">
        <v>0</v>
      </c>
      <c r="AC2239" s="45">
        <v>0</v>
      </c>
      <c r="AD2239" s="45">
        <v>0</v>
      </c>
      <c r="AE2239" s="45">
        <v>0</v>
      </c>
      <c r="AF2239" s="45">
        <v>200</v>
      </c>
      <c r="AG2239" s="45">
        <v>200</v>
      </c>
      <c r="AH2239" s="45">
        <v>60</v>
      </c>
      <c r="AI2239" s="45">
        <v>60</v>
      </c>
      <c r="AJ2239" s="45">
        <v>70000</v>
      </c>
      <c r="AK2239" s="45">
        <v>70000</v>
      </c>
      <c r="AL2239" s="45">
        <v>0</v>
      </c>
      <c r="AM2239" s="45">
        <v>0</v>
      </c>
      <c r="AN2239" s="45">
        <v>0</v>
      </c>
      <c r="AO2239" s="45">
        <v>0</v>
      </c>
    </row>
    <row r="2240" spans="1:41">
      <c r="A2240" s="45">
        <v>52042</v>
      </c>
      <c r="B2240" s="45" t="s">
        <v>900</v>
      </c>
      <c r="C2240" s="45" t="s">
        <v>861</v>
      </c>
      <c r="D2240" s="45">
        <v>1</v>
      </c>
      <c r="E2240" s="45">
        <v>2</v>
      </c>
      <c r="F2240" s="45">
        <v>1</v>
      </c>
      <c r="G2240" s="45">
        <v>3</v>
      </c>
      <c r="H2240" s="45">
        <v>60</v>
      </c>
      <c r="I2240" s="45">
        <v>300</v>
      </c>
      <c r="J2240" s="45">
        <v>300</v>
      </c>
      <c r="K2240" s="45">
        <v>0</v>
      </c>
      <c r="L2240" s="45">
        <v>2</v>
      </c>
      <c r="M2240" s="45">
        <v>0</v>
      </c>
      <c r="N2240" s="45">
        <v>90</v>
      </c>
      <c r="O2240" s="45">
        <v>90</v>
      </c>
      <c r="P2240" s="45">
        <v>0</v>
      </c>
      <c r="Q2240" s="45">
        <v>1</v>
      </c>
      <c r="R2240" s="45">
        <v>0</v>
      </c>
      <c r="S2240" s="45">
        <v>105000</v>
      </c>
      <c r="T2240" s="45">
        <v>105000</v>
      </c>
      <c r="U2240" s="45">
        <v>0</v>
      </c>
      <c r="V2240" s="45">
        <v>0</v>
      </c>
      <c r="W2240" s="45">
        <v>0</v>
      </c>
      <c r="X2240" s="45">
        <v>0</v>
      </c>
      <c r="Y2240" s="45">
        <v>0</v>
      </c>
      <c r="Z2240" s="45">
        <v>0</v>
      </c>
      <c r="AA2240" s="45">
        <v>0</v>
      </c>
      <c r="AB2240" s="45">
        <v>0</v>
      </c>
      <c r="AC2240" s="45">
        <v>0</v>
      </c>
      <c r="AD2240" s="45">
        <v>0</v>
      </c>
      <c r="AE2240" s="45">
        <v>0</v>
      </c>
      <c r="AF2240" s="45">
        <v>300</v>
      </c>
      <c r="AG2240" s="45">
        <v>300</v>
      </c>
      <c r="AH2240" s="45">
        <v>90</v>
      </c>
      <c r="AI2240" s="45">
        <v>90</v>
      </c>
      <c r="AJ2240" s="45">
        <v>105000</v>
      </c>
      <c r="AK2240" s="45">
        <v>105000</v>
      </c>
      <c r="AL2240" s="45">
        <v>0</v>
      </c>
      <c r="AM2240" s="45">
        <v>0</v>
      </c>
      <c r="AN2240" s="45">
        <v>0</v>
      </c>
      <c r="AO2240" s="45">
        <v>0</v>
      </c>
    </row>
    <row r="2241" spans="1:41">
      <c r="A2241" s="45">
        <v>52043</v>
      </c>
      <c r="B2241" s="45" t="s">
        <v>901</v>
      </c>
      <c r="C2241" s="45" t="s">
        <v>857</v>
      </c>
      <c r="D2241" s="45">
        <v>1</v>
      </c>
      <c r="E2241" s="45">
        <v>2</v>
      </c>
      <c r="F2241" s="45">
        <v>1</v>
      </c>
      <c r="G2241" s="45">
        <v>3</v>
      </c>
      <c r="H2241" s="45">
        <v>60</v>
      </c>
      <c r="I2241" s="45">
        <v>200</v>
      </c>
      <c r="J2241" s="45">
        <v>200</v>
      </c>
      <c r="K2241" s="45">
        <v>0</v>
      </c>
      <c r="L2241" s="45">
        <v>2</v>
      </c>
      <c r="M2241" s="45">
        <v>0</v>
      </c>
      <c r="N2241" s="45">
        <v>30</v>
      </c>
      <c r="O2241" s="45">
        <v>30</v>
      </c>
      <c r="P2241" s="45">
        <v>0</v>
      </c>
      <c r="Q2241" s="45">
        <v>1</v>
      </c>
      <c r="R2241" s="45">
        <v>0</v>
      </c>
      <c r="S2241" s="45">
        <v>140000</v>
      </c>
      <c r="T2241" s="45">
        <v>140000</v>
      </c>
      <c r="U2241" s="45">
        <v>0</v>
      </c>
      <c r="V2241" s="45">
        <v>0</v>
      </c>
      <c r="W2241" s="45">
        <v>0</v>
      </c>
      <c r="X2241" s="45">
        <v>0</v>
      </c>
      <c r="Y2241" s="45">
        <v>0</v>
      </c>
      <c r="Z2241" s="45">
        <v>0</v>
      </c>
      <c r="AA2241" s="45">
        <v>0</v>
      </c>
      <c r="AB2241" s="45">
        <v>0</v>
      </c>
      <c r="AC2241" s="45">
        <v>0</v>
      </c>
      <c r="AD2241" s="45">
        <v>0</v>
      </c>
      <c r="AE2241" s="45">
        <v>0</v>
      </c>
      <c r="AF2241" s="45">
        <v>200</v>
      </c>
      <c r="AG2241" s="45">
        <v>200</v>
      </c>
      <c r="AH2241" s="45">
        <v>30</v>
      </c>
      <c r="AI2241" s="45">
        <v>30</v>
      </c>
      <c r="AJ2241" s="45">
        <v>140000</v>
      </c>
      <c r="AK2241" s="45">
        <v>140000</v>
      </c>
      <c r="AL2241" s="45">
        <v>0</v>
      </c>
      <c r="AM2241" s="45">
        <v>0</v>
      </c>
      <c r="AN2241" s="45">
        <v>0</v>
      </c>
      <c r="AO2241" s="45">
        <v>0</v>
      </c>
    </row>
    <row r="2242" spans="1:41">
      <c r="A2242" s="45">
        <v>52044</v>
      </c>
      <c r="B2242" s="45" t="s">
        <v>902</v>
      </c>
      <c r="C2242" s="45" t="s">
        <v>859</v>
      </c>
      <c r="D2242" s="45">
        <v>1</v>
      </c>
      <c r="E2242" s="45">
        <v>2</v>
      </c>
      <c r="F2242" s="45">
        <v>1</v>
      </c>
      <c r="G2242" s="45">
        <v>3</v>
      </c>
      <c r="H2242" s="45">
        <v>60</v>
      </c>
      <c r="I2242" s="45">
        <v>400</v>
      </c>
      <c r="J2242" s="45">
        <v>400</v>
      </c>
      <c r="K2242" s="45">
        <v>0</v>
      </c>
      <c r="L2242" s="45">
        <v>2</v>
      </c>
      <c r="M2242" s="45">
        <v>0</v>
      </c>
      <c r="N2242" s="45">
        <v>60</v>
      </c>
      <c r="O2242" s="45">
        <v>60</v>
      </c>
      <c r="P2242" s="45">
        <v>0</v>
      </c>
      <c r="Q2242" s="45">
        <v>1</v>
      </c>
      <c r="R2242" s="45">
        <v>0</v>
      </c>
      <c r="S2242" s="45">
        <v>75000</v>
      </c>
      <c r="T2242" s="45">
        <v>75000</v>
      </c>
      <c r="U2242" s="45">
        <v>0</v>
      </c>
      <c r="V2242" s="45">
        <v>0</v>
      </c>
      <c r="W2242" s="45">
        <v>0</v>
      </c>
      <c r="X2242" s="45">
        <v>0</v>
      </c>
      <c r="Y2242" s="45">
        <v>0</v>
      </c>
      <c r="Z2242" s="45">
        <v>0</v>
      </c>
      <c r="AA2242" s="45">
        <v>0</v>
      </c>
      <c r="AB2242" s="45">
        <v>0</v>
      </c>
      <c r="AC2242" s="45">
        <v>0</v>
      </c>
      <c r="AD2242" s="45">
        <v>0</v>
      </c>
      <c r="AE2242" s="45">
        <v>0</v>
      </c>
      <c r="AF2242" s="45">
        <v>400</v>
      </c>
      <c r="AG2242" s="45">
        <v>400</v>
      </c>
      <c r="AH2242" s="45">
        <v>60</v>
      </c>
      <c r="AI2242" s="45">
        <v>60</v>
      </c>
      <c r="AJ2242" s="45">
        <v>75000</v>
      </c>
      <c r="AK2242" s="45">
        <v>75000</v>
      </c>
      <c r="AL2242" s="45">
        <v>0</v>
      </c>
      <c r="AM2242" s="45">
        <v>0</v>
      </c>
      <c r="AN2242" s="45">
        <v>0</v>
      </c>
      <c r="AO2242" s="45">
        <v>0</v>
      </c>
    </row>
    <row r="2243" spans="1:41">
      <c r="A2243" s="45">
        <v>52045</v>
      </c>
      <c r="B2243" s="45" t="s">
        <v>903</v>
      </c>
      <c r="C2243" s="45" t="s">
        <v>861</v>
      </c>
      <c r="D2243" s="45">
        <v>1</v>
      </c>
      <c r="E2243" s="45">
        <v>2</v>
      </c>
      <c r="F2243" s="45">
        <v>1</v>
      </c>
      <c r="G2243" s="45">
        <v>3</v>
      </c>
      <c r="H2243" s="45">
        <v>60</v>
      </c>
      <c r="I2243" s="45">
        <v>500</v>
      </c>
      <c r="J2243" s="45">
        <v>500</v>
      </c>
      <c r="K2243" s="45">
        <v>0</v>
      </c>
      <c r="L2243" s="45">
        <v>2</v>
      </c>
      <c r="M2243" s="45">
        <v>0</v>
      </c>
      <c r="N2243" s="45">
        <v>90</v>
      </c>
      <c r="O2243" s="45">
        <v>90</v>
      </c>
      <c r="P2243" s="45">
        <v>0</v>
      </c>
      <c r="Q2243" s="45">
        <v>1</v>
      </c>
      <c r="R2243" s="45">
        <v>0</v>
      </c>
      <c r="S2243" s="45">
        <v>112500</v>
      </c>
      <c r="T2243" s="45">
        <v>112500</v>
      </c>
      <c r="U2243" s="45">
        <v>0</v>
      </c>
      <c r="V2243" s="45">
        <v>0</v>
      </c>
      <c r="W2243" s="45">
        <v>0</v>
      </c>
      <c r="X2243" s="45">
        <v>0</v>
      </c>
      <c r="Y2243" s="45">
        <v>0</v>
      </c>
      <c r="Z2243" s="45">
        <v>0</v>
      </c>
      <c r="AA2243" s="45">
        <v>0</v>
      </c>
      <c r="AB2243" s="45">
        <v>0</v>
      </c>
      <c r="AC2243" s="45">
        <v>0</v>
      </c>
      <c r="AD2243" s="45">
        <v>0</v>
      </c>
      <c r="AE2243" s="45">
        <v>0</v>
      </c>
      <c r="AF2243" s="45">
        <v>500</v>
      </c>
      <c r="AG2243" s="45">
        <v>500</v>
      </c>
      <c r="AH2243" s="45">
        <v>90</v>
      </c>
      <c r="AI2243" s="45">
        <v>90</v>
      </c>
      <c r="AJ2243" s="45">
        <v>112500</v>
      </c>
      <c r="AK2243" s="45">
        <v>112500</v>
      </c>
      <c r="AL2243" s="45">
        <v>0</v>
      </c>
      <c r="AM2243" s="45">
        <v>0</v>
      </c>
      <c r="AN2243" s="45">
        <v>0</v>
      </c>
      <c r="AO2243" s="45">
        <v>0</v>
      </c>
    </row>
    <row r="2244" spans="1:41" s="18" customFormat="1">
      <c r="A2244" s="18">
        <v>52046</v>
      </c>
      <c r="B2244" s="18" t="s">
        <v>537</v>
      </c>
      <c r="C2244" s="18" t="s">
        <v>857</v>
      </c>
      <c r="D2244" s="18">
        <v>1</v>
      </c>
      <c r="E2244" s="18">
        <v>2</v>
      </c>
      <c r="F2244" s="18">
        <v>1</v>
      </c>
      <c r="G2244" s="18">
        <v>3</v>
      </c>
      <c r="H2244" s="18">
        <v>60</v>
      </c>
      <c r="I2244" s="18">
        <v>400</v>
      </c>
      <c r="J2244" s="18">
        <v>400</v>
      </c>
      <c r="K2244" s="18">
        <v>0</v>
      </c>
      <c r="L2244" s="18">
        <v>2</v>
      </c>
      <c r="M2244" s="18">
        <v>0</v>
      </c>
      <c r="N2244" s="18">
        <v>30</v>
      </c>
      <c r="O2244" s="18">
        <v>30</v>
      </c>
      <c r="P2244" s="18">
        <v>0</v>
      </c>
      <c r="Q2244" s="18">
        <v>1</v>
      </c>
      <c r="R2244" s="18">
        <v>0</v>
      </c>
      <c r="S2244" s="18">
        <v>80000</v>
      </c>
      <c r="T2244" s="18">
        <v>80000</v>
      </c>
      <c r="U2244" s="18">
        <v>0</v>
      </c>
      <c r="V2244" s="18">
        <v>0</v>
      </c>
      <c r="W2244" s="18">
        <v>0</v>
      </c>
      <c r="X2244" s="18">
        <v>0</v>
      </c>
      <c r="Y2244" s="18">
        <v>0</v>
      </c>
      <c r="Z2244" s="18">
        <v>0</v>
      </c>
      <c r="AA2244" s="18">
        <v>0</v>
      </c>
      <c r="AB2244" s="18">
        <v>0</v>
      </c>
      <c r="AC2244" s="18">
        <v>0</v>
      </c>
      <c r="AD2244" s="18">
        <v>0</v>
      </c>
      <c r="AE2244" s="18">
        <v>0</v>
      </c>
      <c r="AF2244" s="18">
        <v>400</v>
      </c>
      <c r="AG2244" s="18">
        <v>400</v>
      </c>
      <c r="AH2244" s="18">
        <v>30</v>
      </c>
      <c r="AI2244" s="18">
        <v>30</v>
      </c>
      <c r="AJ2244" s="18">
        <v>80000</v>
      </c>
      <c r="AK2244" s="18">
        <v>80000</v>
      </c>
      <c r="AL2244" s="18">
        <v>0</v>
      </c>
      <c r="AM2244" s="18">
        <v>0</v>
      </c>
      <c r="AN2244" s="18">
        <v>0</v>
      </c>
      <c r="AO2244" s="18">
        <v>0</v>
      </c>
    </row>
    <row r="2245" spans="1:41" s="18" customFormat="1">
      <c r="A2245" s="18">
        <v>52047</v>
      </c>
      <c r="B2245" s="18" t="s">
        <v>538</v>
      </c>
      <c r="C2245" s="18" t="s">
        <v>859</v>
      </c>
      <c r="D2245" s="18">
        <v>1</v>
      </c>
      <c r="E2245" s="18">
        <v>2</v>
      </c>
      <c r="F2245" s="18">
        <v>1</v>
      </c>
      <c r="G2245" s="18">
        <v>3</v>
      </c>
      <c r="H2245" s="18">
        <v>60</v>
      </c>
      <c r="I2245" s="18">
        <v>600</v>
      </c>
      <c r="J2245" s="18">
        <v>600</v>
      </c>
      <c r="K2245" s="18">
        <v>0</v>
      </c>
      <c r="L2245" s="18">
        <v>2</v>
      </c>
      <c r="M2245" s="18">
        <v>0</v>
      </c>
      <c r="N2245" s="18">
        <v>60</v>
      </c>
      <c r="O2245" s="18">
        <v>60</v>
      </c>
      <c r="P2245" s="18">
        <v>0</v>
      </c>
      <c r="Q2245" s="18">
        <v>1</v>
      </c>
      <c r="R2245" s="18">
        <v>0</v>
      </c>
      <c r="S2245" s="18">
        <v>120000</v>
      </c>
      <c r="T2245" s="18">
        <v>120000</v>
      </c>
      <c r="U2245" s="18">
        <v>0</v>
      </c>
      <c r="V2245" s="18">
        <v>0</v>
      </c>
      <c r="W2245" s="18">
        <v>0</v>
      </c>
      <c r="X2245" s="18">
        <v>0</v>
      </c>
      <c r="Y2245" s="18">
        <v>0</v>
      </c>
      <c r="Z2245" s="18">
        <v>0</v>
      </c>
      <c r="AA2245" s="18">
        <v>0</v>
      </c>
      <c r="AB2245" s="18">
        <v>0</v>
      </c>
      <c r="AC2245" s="18">
        <v>0</v>
      </c>
      <c r="AD2245" s="18">
        <v>0</v>
      </c>
      <c r="AE2245" s="18">
        <v>0</v>
      </c>
      <c r="AF2245" s="18">
        <v>600</v>
      </c>
      <c r="AG2245" s="18">
        <v>600</v>
      </c>
      <c r="AH2245" s="18">
        <v>60</v>
      </c>
      <c r="AI2245" s="18">
        <v>60</v>
      </c>
      <c r="AJ2245" s="18">
        <v>120000</v>
      </c>
      <c r="AK2245" s="18">
        <v>120000</v>
      </c>
      <c r="AL2245" s="18">
        <v>0</v>
      </c>
      <c r="AM2245" s="18">
        <v>0</v>
      </c>
      <c r="AN2245" s="18">
        <v>0</v>
      </c>
      <c r="AO2245" s="18">
        <v>0</v>
      </c>
    </row>
    <row r="2246" spans="1:41" s="18" customFormat="1">
      <c r="A2246" s="18">
        <v>52048</v>
      </c>
      <c r="B2246" s="18" t="s">
        <v>539</v>
      </c>
      <c r="C2246" s="18" t="s">
        <v>861</v>
      </c>
      <c r="D2246" s="18">
        <v>1</v>
      </c>
      <c r="E2246" s="18">
        <v>2</v>
      </c>
      <c r="F2246" s="18">
        <v>1</v>
      </c>
      <c r="G2246" s="18">
        <v>3</v>
      </c>
      <c r="H2246" s="18">
        <v>60</v>
      </c>
      <c r="I2246" s="18">
        <v>700</v>
      </c>
      <c r="J2246" s="18">
        <v>700</v>
      </c>
      <c r="K2246" s="18">
        <v>0</v>
      </c>
      <c r="L2246" s="18">
        <v>2</v>
      </c>
      <c r="M2246" s="18">
        <v>0</v>
      </c>
      <c r="N2246" s="18">
        <v>90</v>
      </c>
      <c r="O2246" s="18">
        <v>90</v>
      </c>
      <c r="P2246" s="18">
        <v>0</v>
      </c>
      <c r="Q2246" s="18">
        <v>1</v>
      </c>
      <c r="R2246" s="18">
        <v>0</v>
      </c>
      <c r="S2246" s="18">
        <v>160000</v>
      </c>
      <c r="T2246" s="18">
        <v>160000</v>
      </c>
      <c r="U2246" s="18">
        <v>0</v>
      </c>
      <c r="V2246" s="18">
        <v>0</v>
      </c>
      <c r="W2246" s="18">
        <v>0</v>
      </c>
      <c r="X2246" s="18">
        <v>0</v>
      </c>
      <c r="Y2246" s="18">
        <v>0</v>
      </c>
      <c r="Z2246" s="18">
        <v>0</v>
      </c>
      <c r="AA2246" s="18">
        <v>0</v>
      </c>
      <c r="AB2246" s="18">
        <v>0</v>
      </c>
      <c r="AC2246" s="18">
        <v>0</v>
      </c>
      <c r="AD2246" s="18">
        <v>0</v>
      </c>
      <c r="AE2246" s="18">
        <v>0</v>
      </c>
      <c r="AF2246" s="18">
        <v>700</v>
      </c>
      <c r="AG2246" s="18">
        <v>700</v>
      </c>
      <c r="AH2246" s="18">
        <v>90</v>
      </c>
      <c r="AI2246" s="18">
        <v>90</v>
      </c>
      <c r="AJ2246" s="18">
        <v>160000</v>
      </c>
      <c r="AK2246" s="18">
        <v>160000</v>
      </c>
      <c r="AL2246" s="18">
        <v>0</v>
      </c>
      <c r="AM2246" s="18">
        <v>0</v>
      </c>
      <c r="AN2246" s="18">
        <v>0</v>
      </c>
      <c r="AO2246" s="18">
        <v>0</v>
      </c>
    </row>
    <row r="2247" spans="1:41" s="18" customFormat="1">
      <c r="A2247" s="18">
        <v>52049</v>
      </c>
      <c r="B2247" s="18" t="s">
        <v>540</v>
      </c>
      <c r="C2247" s="18" t="s">
        <v>857</v>
      </c>
      <c r="D2247" s="18">
        <v>1</v>
      </c>
      <c r="E2247" s="18">
        <v>2</v>
      </c>
      <c r="F2247" s="18">
        <v>1</v>
      </c>
      <c r="G2247" s="18">
        <v>3</v>
      </c>
      <c r="H2247" s="18">
        <v>60</v>
      </c>
      <c r="I2247" s="18">
        <v>600</v>
      </c>
      <c r="J2247" s="18">
        <v>600</v>
      </c>
      <c r="K2247" s="18">
        <v>0</v>
      </c>
      <c r="L2247" s="18">
        <v>2</v>
      </c>
      <c r="M2247" s="18">
        <v>0</v>
      </c>
      <c r="N2247" s="18">
        <v>30</v>
      </c>
      <c r="O2247" s="18">
        <v>30</v>
      </c>
      <c r="P2247" s="18">
        <v>0</v>
      </c>
      <c r="Q2247" s="18">
        <v>1</v>
      </c>
      <c r="R2247" s="18">
        <v>0</v>
      </c>
      <c r="S2247" s="18">
        <v>85000</v>
      </c>
      <c r="T2247" s="18">
        <v>85000</v>
      </c>
      <c r="U2247" s="18">
        <v>0</v>
      </c>
      <c r="V2247" s="18">
        <v>0</v>
      </c>
      <c r="W2247" s="18">
        <v>0</v>
      </c>
      <c r="X2247" s="18">
        <v>0</v>
      </c>
      <c r="Y2247" s="18">
        <v>0</v>
      </c>
      <c r="Z2247" s="18">
        <v>0</v>
      </c>
      <c r="AA2247" s="18">
        <v>0</v>
      </c>
      <c r="AB2247" s="18">
        <v>0</v>
      </c>
      <c r="AC2247" s="18">
        <v>0</v>
      </c>
      <c r="AD2247" s="18">
        <v>0</v>
      </c>
      <c r="AE2247" s="18">
        <v>0</v>
      </c>
      <c r="AF2247" s="18">
        <v>600</v>
      </c>
      <c r="AG2247" s="18">
        <v>600</v>
      </c>
      <c r="AH2247" s="18">
        <v>30</v>
      </c>
      <c r="AI2247" s="18">
        <v>30</v>
      </c>
      <c r="AJ2247" s="18">
        <v>85000</v>
      </c>
      <c r="AK2247" s="18">
        <v>85000</v>
      </c>
      <c r="AL2247" s="18">
        <v>0</v>
      </c>
      <c r="AM2247" s="18">
        <v>0</v>
      </c>
      <c r="AN2247" s="18">
        <v>0</v>
      </c>
      <c r="AO2247" s="18">
        <v>0</v>
      </c>
    </row>
    <row r="2248" spans="1:41" s="18" customFormat="1">
      <c r="A2248" s="18">
        <v>52050</v>
      </c>
      <c r="B2248" s="18" t="s">
        <v>541</v>
      </c>
      <c r="C2248" s="18" t="s">
        <v>859</v>
      </c>
      <c r="D2248" s="18">
        <v>1</v>
      </c>
      <c r="E2248" s="18">
        <v>2</v>
      </c>
      <c r="F2248" s="18">
        <v>1</v>
      </c>
      <c r="G2248" s="18">
        <v>3</v>
      </c>
      <c r="H2248" s="18">
        <v>60</v>
      </c>
      <c r="I2248" s="18">
        <v>800</v>
      </c>
      <c r="J2248" s="18">
        <v>800</v>
      </c>
      <c r="K2248" s="18">
        <v>0</v>
      </c>
      <c r="L2248" s="18">
        <v>2</v>
      </c>
      <c r="M2248" s="18">
        <v>0</v>
      </c>
      <c r="N2248" s="18">
        <v>60</v>
      </c>
      <c r="O2248" s="18">
        <v>60</v>
      </c>
      <c r="P2248" s="18">
        <v>0</v>
      </c>
      <c r="Q2248" s="18">
        <v>1</v>
      </c>
      <c r="R2248" s="18">
        <v>0</v>
      </c>
      <c r="S2248" s="18">
        <v>127500</v>
      </c>
      <c r="T2248" s="18">
        <v>127500</v>
      </c>
      <c r="U2248" s="18">
        <v>0</v>
      </c>
      <c r="V2248" s="18">
        <v>0</v>
      </c>
      <c r="W2248" s="18">
        <v>0</v>
      </c>
      <c r="X2248" s="18">
        <v>0</v>
      </c>
      <c r="Y2248" s="18">
        <v>0</v>
      </c>
      <c r="Z2248" s="18">
        <v>0</v>
      </c>
      <c r="AA2248" s="18">
        <v>0</v>
      </c>
      <c r="AB2248" s="18">
        <v>0</v>
      </c>
      <c r="AC2248" s="18">
        <v>0</v>
      </c>
      <c r="AD2248" s="18">
        <v>0</v>
      </c>
      <c r="AE2248" s="18">
        <v>0</v>
      </c>
      <c r="AF2248" s="18">
        <v>800</v>
      </c>
      <c r="AG2248" s="18">
        <v>800</v>
      </c>
      <c r="AH2248" s="18">
        <v>60</v>
      </c>
      <c r="AI2248" s="18">
        <v>60</v>
      </c>
      <c r="AJ2248" s="18">
        <v>127500</v>
      </c>
      <c r="AK2248" s="18">
        <v>127500</v>
      </c>
      <c r="AL2248" s="18">
        <v>0</v>
      </c>
      <c r="AM2248" s="18">
        <v>0</v>
      </c>
      <c r="AN2248" s="18">
        <v>0</v>
      </c>
      <c r="AO2248" s="18">
        <v>0</v>
      </c>
    </row>
    <row r="2249" spans="1:41" s="18" customFormat="1">
      <c r="A2249" s="18">
        <v>52051</v>
      </c>
      <c r="B2249" s="18" t="s">
        <v>542</v>
      </c>
      <c r="C2249" s="18" t="s">
        <v>861</v>
      </c>
      <c r="D2249" s="18">
        <v>1</v>
      </c>
      <c r="E2249" s="18">
        <v>2</v>
      </c>
      <c r="F2249" s="18">
        <v>1</v>
      </c>
      <c r="G2249" s="18">
        <v>3</v>
      </c>
      <c r="H2249" s="18">
        <v>60</v>
      </c>
      <c r="I2249" s="18">
        <v>900</v>
      </c>
      <c r="J2249" s="18">
        <v>900</v>
      </c>
      <c r="K2249" s="18">
        <v>0</v>
      </c>
      <c r="L2249" s="18">
        <v>2</v>
      </c>
      <c r="M2249" s="18">
        <v>0</v>
      </c>
      <c r="N2249" s="18">
        <v>90</v>
      </c>
      <c r="O2249" s="18">
        <v>90</v>
      </c>
      <c r="P2249" s="18">
        <v>0</v>
      </c>
      <c r="Q2249" s="18">
        <v>1</v>
      </c>
      <c r="R2249" s="18">
        <v>0</v>
      </c>
      <c r="S2249" s="18">
        <v>170000</v>
      </c>
      <c r="T2249" s="18">
        <v>170000</v>
      </c>
      <c r="U2249" s="18">
        <v>0</v>
      </c>
      <c r="V2249" s="18">
        <v>0</v>
      </c>
      <c r="W2249" s="18">
        <v>0</v>
      </c>
      <c r="X2249" s="18">
        <v>0</v>
      </c>
      <c r="Y2249" s="18">
        <v>0</v>
      </c>
      <c r="Z2249" s="18">
        <v>0</v>
      </c>
      <c r="AA2249" s="18">
        <v>0</v>
      </c>
      <c r="AB2249" s="18">
        <v>0</v>
      </c>
      <c r="AC2249" s="18">
        <v>0</v>
      </c>
      <c r="AD2249" s="18">
        <v>0</v>
      </c>
      <c r="AE2249" s="18">
        <v>0</v>
      </c>
      <c r="AF2249" s="18">
        <v>900</v>
      </c>
      <c r="AG2249" s="18">
        <v>900</v>
      </c>
      <c r="AH2249" s="18">
        <v>90</v>
      </c>
      <c r="AI2249" s="18">
        <v>90</v>
      </c>
      <c r="AJ2249" s="18">
        <v>170000</v>
      </c>
      <c r="AK2249" s="18">
        <v>170000</v>
      </c>
      <c r="AL2249" s="18">
        <v>0</v>
      </c>
      <c r="AM2249" s="18">
        <v>0</v>
      </c>
      <c r="AN2249" s="18">
        <v>0</v>
      </c>
      <c r="AO2249" s="18">
        <v>0</v>
      </c>
    </row>
    <row r="2250" spans="1:41" s="18" customFormat="1">
      <c r="A2250" s="18">
        <v>52052</v>
      </c>
      <c r="B2250" s="18" t="s">
        <v>543</v>
      </c>
      <c r="C2250" s="18" t="s">
        <v>857</v>
      </c>
      <c r="D2250" s="18">
        <v>1</v>
      </c>
      <c r="E2250" s="18">
        <v>2</v>
      </c>
      <c r="F2250" s="18">
        <v>1</v>
      </c>
      <c r="G2250" s="18">
        <v>3</v>
      </c>
      <c r="H2250" s="18">
        <v>60</v>
      </c>
      <c r="I2250" s="18">
        <v>800</v>
      </c>
      <c r="J2250" s="18">
        <v>800</v>
      </c>
      <c r="K2250" s="18">
        <v>0</v>
      </c>
      <c r="L2250" s="18">
        <v>2</v>
      </c>
      <c r="M2250" s="18">
        <v>0</v>
      </c>
      <c r="N2250" s="18">
        <v>30</v>
      </c>
      <c r="O2250" s="18">
        <v>30</v>
      </c>
      <c r="P2250" s="18">
        <v>0</v>
      </c>
      <c r="Q2250" s="18">
        <v>1</v>
      </c>
      <c r="R2250" s="18">
        <v>0</v>
      </c>
      <c r="S2250" s="18">
        <v>90000</v>
      </c>
      <c r="T2250" s="18">
        <v>90000</v>
      </c>
      <c r="U2250" s="18">
        <v>0</v>
      </c>
      <c r="V2250" s="18">
        <v>0</v>
      </c>
      <c r="W2250" s="18">
        <v>0</v>
      </c>
      <c r="X2250" s="18">
        <v>0</v>
      </c>
      <c r="Y2250" s="18">
        <v>0</v>
      </c>
      <c r="Z2250" s="18">
        <v>0</v>
      </c>
      <c r="AA2250" s="18">
        <v>0</v>
      </c>
      <c r="AB2250" s="18">
        <v>0</v>
      </c>
      <c r="AC2250" s="18">
        <v>0</v>
      </c>
      <c r="AD2250" s="18">
        <v>0</v>
      </c>
      <c r="AE2250" s="18">
        <v>0</v>
      </c>
      <c r="AF2250" s="18">
        <v>800</v>
      </c>
      <c r="AG2250" s="18">
        <v>800</v>
      </c>
      <c r="AH2250" s="18">
        <v>30</v>
      </c>
      <c r="AI2250" s="18">
        <v>30</v>
      </c>
      <c r="AJ2250" s="18">
        <v>90000</v>
      </c>
      <c r="AK2250" s="18">
        <v>90000</v>
      </c>
      <c r="AL2250" s="18">
        <v>0</v>
      </c>
      <c r="AM2250" s="18">
        <v>0</v>
      </c>
      <c r="AN2250" s="18">
        <v>0</v>
      </c>
      <c r="AO2250" s="18">
        <v>0</v>
      </c>
    </row>
    <row r="2251" spans="1:41" s="18" customFormat="1">
      <c r="A2251" s="18">
        <v>52053</v>
      </c>
      <c r="B2251" s="18" t="s">
        <v>544</v>
      </c>
      <c r="C2251" s="18" t="s">
        <v>859</v>
      </c>
      <c r="D2251" s="18">
        <v>1</v>
      </c>
      <c r="E2251" s="18">
        <v>2</v>
      </c>
      <c r="F2251" s="18">
        <v>1</v>
      </c>
      <c r="G2251" s="18">
        <v>3</v>
      </c>
      <c r="H2251" s="18">
        <v>60</v>
      </c>
      <c r="I2251" s="18">
        <v>1000</v>
      </c>
      <c r="J2251" s="18">
        <v>1000</v>
      </c>
      <c r="K2251" s="18">
        <v>0</v>
      </c>
      <c r="L2251" s="18">
        <v>2</v>
      </c>
      <c r="M2251" s="18">
        <v>0</v>
      </c>
      <c r="N2251" s="18">
        <v>60</v>
      </c>
      <c r="O2251" s="18">
        <v>60</v>
      </c>
      <c r="P2251" s="18">
        <v>0</v>
      </c>
      <c r="Q2251" s="18">
        <v>1</v>
      </c>
      <c r="R2251" s="18">
        <v>0</v>
      </c>
      <c r="S2251" s="18">
        <v>135000</v>
      </c>
      <c r="T2251" s="18">
        <v>135000</v>
      </c>
      <c r="U2251" s="18">
        <v>0</v>
      </c>
      <c r="V2251" s="18">
        <v>0</v>
      </c>
      <c r="W2251" s="18">
        <v>0</v>
      </c>
      <c r="X2251" s="18">
        <v>0</v>
      </c>
      <c r="Y2251" s="18">
        <v>0</v>
      </c>
      <c r="Z2251" s="18">
        <v>0</v>
      </c>
      <c r="AA2251" s="18">
        <v>0</v>
      </c>
      <c r="AB2251" s="18">
        <v>0</v>
      </c>
      <c r="AC2251" s="18">
        <v>0</v>
      </c>
      <c r="AD2251" s="18">
        <v>0</v>
      </c>
      <c r="AE2251" s="18">
        <v>0</v>
      </c>
      <c r="AF2251" s="18">
        <v>1000</v>
      </c>
      <c r="AG2251" s="18">
        <v>1000</v>
      </c>
      <c r="AH2251" s="18">
        <v>60</v>
      </c>
      <c r="AI2251" s="18">
        <v>60</v>
      </c>
      <c r="AJ2251" s="18">
        <v>135000</v>
      </c>
      <c r="AK2251" s="18">
        <v>135000</v>
      </c>
      <c r="AL2251" s="18">
        <v>0</v>
      </c>
      <c r="AM2251" s="18">
        <v>0</v>
      </c>
      <c r="AN2251" s="18">
        <v>0</v>
      </c>
      <c r="AO2251" s="18">
        <v>0</v>
      </c>
    </row>
    <row r="2252" spans="1:41" s="18" customFormat="1">
      <c r="A2252" s="18">
        <v>52054</v>
      </c>
      <c r="B2252" s="18" t="s">
        <v>545</v>
      </c>
      <c r="C2252" s="18" t="s">
        <v>861</v>
      </c>
      <c r="D2252" s="18">
        <v>1</v>
      </c>
      <c r="E2252" s="18">
        <v>2</v>
      </c>
      <c r="F2252" s="18">
        <v>1</v>
      </c>
      <c r="G2252" s="18">
        <v>3</v>
      </c>
      <c r="H2252" s="18">
        <v>60</v>
      </c>
      <c r="I2252" s="18">
        <v>1100</v>
      </c>
      <c r="J2252" s="18">
        <v>1100</v>
      </c>
      <c r="K2252" s="18">
        <v>0</v>
      </c>
      <c r="L2252" s="18">
        <v>2</v>
      </c>
      <c r="M2252" s="18">
        <v>0</v>
      </c>
      <c r="N2252" s="18">
        <v>90</v>
      </c>
      <c r="O2252" s="18">
        <v>90</v>
      </c>
      <c r="P2252" s="18">
        <v>0</v>
      </c>
      <c r="Q2252" s="18">
        <v>1</v>
      </c>
      <c r="R2252" s="18">
        <v>0</v>
      </c>
      <c r="S2252" s="18">
        <v>180000</v>
      </c>
      <c r="T2252" s="18">
        <v>180000</v>
      </c>
      <c r="U2252" s="18">
        <v>0</v>
      </c>
      <c r="V2252" s="18">
        <v>0</v>
      </c>
      <c r="W2252" s="18">
        <v>0</v>
      </c>
      <c r="X2252" s="18">
        <v>0</v>
      </c>
      <c r="Y2252" s="18">
        <v>0</v>
      </c>
      <c r="Z2252" s="18">
        <v>0</v>
      </c>
      <c r="AA2252" s="18">
        <v>0</v>
      </c>
      <c r="AB2252" s="18">
        <v>0</v>
      </c>
      <c r="AC2252" s="18">
        <v>0</v>
      </c>
      <c r="AD2252" s="18">
        <v>0</v>
      </c>
      <c r="AE2252" s="18">
        <v>0</v>
      </c>
      <c r="AF2252" s="18">
        <v>1100</v>
      </c>
      <c r="AG2252" s="18">
        <v>1100</v>
      </c>
      <c r="AH2252" s="18">
        <v>90</v>
      </c>
      <c r="AI2252" s="18">
        <v>90</v>
      </c>
      <c r="AJ2252" s="18">
        <v>180000</v>
      </c>
      <c r="AK2252" s="18">
        <v>180000</v>
      </c>
      <c r="AL2252" s="18">
        <v>0</v>
      </c>
      <c r="AM2252" s="18">
        <v>0</v>
      </c>
      <c r="AN2252" s="18">
        <v>0</v>
      </c>
      <c r="AO2252" s="18">
        <v>0</v>
      </c>
    </row>
    <row r="2253" spans="1:41" s="18" customFormat="1">
      <c r="A2253" s="18">
        <v>52055</v>
      </c>
      <c r="B2253" s="18" t="s">
        <v>546</v>
      </c>
      <c r="C2253" s="18" t="s">
        <v>857</v>
      </c>
      <c r="D2253" s="18">
        <v>1</v>
      </c>
      <c r="E2253" s="18">
        <v>2</v>
      </c>
      <c r="F2253" s="18">
        <v>1</v>
      </c>
      <c r="G2253" s="18">
        <v>3</v>
      </c>
      <c r="H2253" s="18">
        <v>60</v>
      </c>
      <c r="I2253" s="18">
        <v>1000</v>
      </c>
      <c r="J2253" s="18">
        <v>1000</v>
      </c>
      <c r="K2253" s="18">
        <v>0</v>
      </c>
      <c r="L2253" s="18">
        <v>2</v>
      </c>
      <c r="M2253" s="18">
        <v>0</v>
      </c>
      <c r="N2253" s="18">
        <v>30</v>
      </c>
      <c r="O2253" s="18">
        <v>30</v>
      </c>
      <c r="P2253" s="18">
        <v>0</v>
      </c>
      <c r="Q2253" s="18">
        <v>1</v>
      </c>
      <c r="R2253" s="18">
        <v>0</v>
      </c>
      <c r="S2253" s="18">
        <v>95000</v>
      </c>
      <c r="T2253" s="18">
        <v>95000</v>
      </c>
      <c r="U2253" s="18">
        <v>0</v>
      </c>
      <c r="V2253" s="18">
        <v>0</v>
      </c>
      <c r="W2253" s="18">
        <v>0</v>
      </c>
      <c r="X2253" s="18">
        <v>0</v>
      </c>
      <c r="Y2253" s="18">
        <v>0</v>
      </c>
      <c r="Z2253" s="18">
        <v>0</v>
      </c>
      <c r="AA2253" s="18">
        <v>0</v>
      </c>
      <c r="AB2253" s="18">
        <v>0</v>
      </c>
      <c r="AC2253" s="18">
        <v>0</v>
      </c>
      <c r="AD2253" s="18">
        <v>0</v>
      </c>
      <c r="AE2253" s="18">
        <v>0</v>
      </c>
      <c r="AF2253" s="18">
        <v>1000</v>
      </c>
      <c r="AG2253" s="18">
        <v>1000</v>
      </c>
      <c r="AH2253" s="18">
        <v>30</v>
      </c>
      <c r="AI2253" s="18">
        <v>30</v>
      </c>
      <c r="AJ2253" s="18">
        <v>95000</v>
      </c>
      <c r="AK2253" s="18">
        <v>95000</v>
      </c>
      <c r="AL2253" s="18">
        <v>0</v>
      </c>
      <c r="AM2253" s="18">
        <v>0</v>
      </c>
      <c r="AN2253" s="18">
        <v>0</v>
      </c>
      <c r="AO2253" s="18">
        <v>0</v>
      </c>
    </row>
    <row r="2254" spans="1:41" s="18" customFormat="1">
      <c r="A2254" s="18">
        <v>52056</v>
      </c>
      <c r="B2254" s="18" t="s">
        <v>547</v>
      </c>
      <c r="C2254" s="18" t="s">
        <v>859</v>
      </c>
      <c r="D2254" s="18">
        <v>1</v>
      </c>
      <c r="E2254" s="18">
        <v>2</v>
      </c>
      <c r="F2254" s="18">
        <v>1</v>
      </c>
      <c r="G2254" s="18">
        <v>3</v>
      </c>
      <c r="H2254" s="18">
        <v>60</v>
      </c>
      <c r="I2254" s="18">
        <v>1200</v>
      </c>
      <c r="J2254" s="18">
        <v>1200</v>
      </c>
      <c r="K2254" s="18">
        <v>0</v>
      </c>
      <c r="L2254" s="18">
        <v>2</v>
      </c>
      <c r="M2254" s="18">
        <v>0</v>
      </c>
      <c r="N2254" s="18">
        <v>60</v>
      </c>
      <c r="O2254" s="18">
        <v>60</v>
      </c>
      <c r="P2254" s="18">
        <v>0</v>
      </c>
      <c r="Q2254" s="18">
        <v>1</v>
      </c>
      <c r="R2254" s="18">
        <v>0</v>
      </c>
      <c r="S2254" s="18">
        <v>142500</v>
      </c>
      <c r="T2254" s="18">
        <v>142500</v>
      </c>
      <c r="U2254" s="18">
        <v>0</v>
      </c>
      <c r="V2254" s="18">
        <v>0</v>
      </c>
      <c r="W2254" s="18">
        <v>0</v>
      </c>
      <c r="X2254" s="18">
        <v>0</v>
      </c>
      <c r="Y2254" s="18">
        <v>0</v>
      </c>
      <c r="Z2254" s="18">
        <v>0</v>
      </c>
      <c r="AA2254" s="18">
        <v>0</v>
      </c>
      <c r="AB2254" s="18">
        <v>0</v>
      </c>
      <c r="AC2254" s="18">
        <v>0</v>
      </c>
      <c r="AD2254" s="18">
        <v>0</v>
      </c>
      <c r="AE2254" s="18">
        <v>0</v>
      </c>
      <c r="AF2254" s="18">
        <v>1200</v>
      </c>
      <c r="AG2254" s="18">
        <v>1200</v>
      </c>
      <c r="AH2254" s="18">
        <v>60</v>
      </c>
      <c r="AI2254" s="18">
        <v>60</v>
      </c>
      <c r="AJ2254" s="18">
        <v>142500</v>
      </c>
      <c r="AK2254" s="18">
        <v>142500</v>
      </c>
      <c r="AL2254" s="18">
        <v>0</v>
      </c>
      <c r="AM2254" s="18">
        <v>0</v>
      </c>
      <c r="AN2254" s="18">
        <v>0</v>
      </c>
      <c r="AO2254" s="18">
        <v>0</v>
      </c>
    </row>
    <row r="2255" spans="1:41" s="18" customFormat="1">
      <c r="A2255" s="18">
        <v>52057</v>
      </c>
      <c r="B2255" s="18" t="s">
        <v>548</v>
      </c>
      <c r="C2255" s="18" t="s">
        <v>861</v>
      </c>
      <c r="D2255" s="18">
        <v>1</v>
      </c>
      <c r="E2255" s="18">
        <v>2</v>
      </c>
      <c r="F2255" s="18">
        <v>1</v>
      </c>
      <c r="G2255" s="18">
        <v>3</v>
      </c>
      <c r="H2255" s="18">
        <v>60</v>
      </c>
      <c r="I2255" s="18">
        <v>1300</v>
      </c>
      <c r="J2255" s="18">
        <v>1300</v>
      </c>
      <c r="K2255" s="18">
        <v>0</v>
      </c>
      <c r="L2255" s="18">
        <v>2</v>
      </c>
      <c r="M2255" s="18">
        <v>0</v>
      </c>
      <c r="N2255" s="18">
        <v>90</v>
      </c>
      <c r="O2255" s="18">
        <v>90</v>
      </c>
      <c r="P2255" s="18">
        <v>0</v>
      </c>
      <c r="Q2255" s="18">
        <v>1</v>
      </c>
      <c r="R2255" s="18">
        <v>0</v>
      </c>
      <c r="S2255" s="18">
        <v>190000</v>
      </c>
      <c r="T2255" s="18">
        <v>190000</v>
      </c>
      <c r="U2255" s="18">
        <v>0</v>
      </c>
      <c r="V2255" s="18">
        <v>0</v>
      </c>
      <c r="W2255" s="18">
        <v>0</v>
      </c>
      <c r="X2255" s="18">
        <v>0</v>
      </c>
      <c r="Y2255" s="18">
        <v>0</v>
      </c>
      <c r="Z2255" s="18">
        <v>0</v>
      </c>
      <c r="AA2255" s="18">
        <v>0</v>
      </c>
      <c r="AB2255" s="18">
        <v>0</v>
      </c>
      <c r="AC2255" s="18">
        <v>0</v>
      </c>
      <c r="AD2255" s="18">
        <v>0</v>
      </c>
      <c r="AE2255" s="18">
        <v>0</v>
      </c>
      <c r="AF2255" s="18">
        <v>1300</v>
      </c>
      <c r="AG2255" s="18">
        <v>1300</v>
      </c>
      <c r="AH2255" s="18">
        <v>90</v>
      </c>
      <c r="AI2255" s="18">
        <v>90</v>
      </c>
      <c r="AJ2255" s="18">
        <v>190000</v>
      </c>
      <c r="AK2255" s="18">
        <v>190000</v>
      </c>
      <c r="AL2255" s="18">
        <v>0</v>
      </c>
      <c r="AM2255" s="18">
        <v>0</v>
      </c>
      <c r="AN2255" s="18">
        <v>0</v>
      </c>
      <c r="AO2255" s="18">
        <v>0</v>
      </c>
    </row>
    <row r="2256" spans="1:41" s="18" customFormat="1">
      <c r="A2256" s="18">
        <v>52058</v>
      </c>
      <c r="B2256" s="18" t="s">
        <v>549</v>
      </c>
      <c r="C2256" s="18" t="s">
        <v>857</v>
      </c>
      <c r="D2256" s="18">
        <v>1</v>
      </c>
      <c r="E2256" s="18">
        <v>2</v>
      </c>
      <c r="F2256" s="18">
        <v>1</v>
      </c>
      <c r="G2256" s="18">
        <v>3</v>
      </c>
      <c r="H2256" s="18">
        <v>60</v>
      </c>
      <c r="I2256" s="18">
        <v>1200</v>
      </c>
      <c r="J2256" s="18">
        <v>1200</v>
      </c>
      <c r="K2256" s="18">
        <v>0</v>
      </c>
      <c r="L2256" s="18">
        <v>2</v>
      </c>
      <c r="M2256" s="18">
        <v>0</v>
      </c>
      <c r="N2256" s="18">
        <v>30</v>
      </c>
      <c r="O2256" s="18">
        <v>30</v>
      </c>
      <c r="P2256" s="18">
        <v>0</v>
      </c>
      <c r="Q2256" s="18">
        <v>1</v>
      </c>
      <c r="R2256" s="18">
        <v>0</v>
      </c>
      <c r="S2256" s="18">
        <v>100000</v>
      </c>
      <c r="T2256" s="18">
        <v>100000</v>
      </c>
      <c r="U2256" s="18">
        <v>0</v>
      </c>
      <c r="V2256" s="18">
        <v>0</v>
      </c>
      <c r="W2256" s="18">
        <v>0</v>
      </c>
      <c r="X2256" s="18">
        <v>0</v>
      </c>
      <c r="Y2256" s="18">
        <v>0</v>
      </c>
      <c r="Z2256" s="18">
        <v>0</v>
      </c>
      <c r="AA2256" s="18">
        <v>0</v>
      </c>
      <c r="AB2256" s="18">
        <v>0</v>
      </c>
      <c r="AC2256" s="18">
        <v>0</v>
      </c>
      <c r="AD2256" s="18">
        <v>0</v>
      </c>
      <c r="AE2256" s="18">
        <v>0</v>
      </c>
      <c r="AF2256" s="18">
        <v>1200</v>
      </c>
      <c r="AG2256" s="18">
        <v>1200</v>
      </c>
      <c r="AH2256" s="18">
        <v>30</v>
      </c>
      <c r="AI2256" s="18">
        <v>30</v>
      </c>
      <c r="AJ2256" s="18">
        <v>100000</v>
      </c>
      <c r="AK2256" s="18">
        <v>100000</v>
      </c>
      <c r="AL2256" s="18">
        <v>0</v>
      </c>
      <c r="AM2256" s="18">
        <v>0</v>
      </c>
      <c r="AN2256" s="18">
        <v>0</v>
      </c>
      <c r="AO2256" s="18">
        <v>0</v>
      </c>
    </row>
    <row r="2257" spans="1:41" s="18" customFormat="1">
      <c r="A2257" s="18">
        <v>52059</v>
      </c>
      <c r="B2257" s="18" t="s">
        <v>550</v>
      </c>
      <c r="C2257" s="18" t="s">
        <v>859</v>
      </c>
      <c r="D2257" s="18">
        <v>1</v>
      </c>
      <c r="E2257" s="18">
        <v>2</v>
      </c>
      <c r="F2257" s="18">
        <v>1</v>
      </c>
      <c r="G2257" s="18">
        <v>3</v>
      </c>
      <c r="H2257" s="18">
        <v>60</v>
      </c>
      <c r="I2257" s="18">
        <v>1400</v>
      </c>
      <c r="J2257" s="18">
        <v>1400</v>
      </c>
      <c r="K2257" s="18">
        <v>0</v>
      </c>
      <c r="L2257" s="18">
        <v>2</v>
      </c>
      <c r="M2257" s="18">
        <v>0</v>
      </c>
      <c r="N2257" s="18">
        <v>60</v>
      </c>
      <c r="O2257" s="18">
        <v>60</v>
      </c>
      <c r="P2257" s="18">
        <v>0</v>
      </c>
      <c r="Q2257" s="18">
        <v>1</v>
      </c>
      <c r="R2257" s="18">
        <v>0</v>
      </c>
      <c r="S2257" s="18">
        <v>150000</v>
      </c>
      <c r="T2257" s="18">
        <v>150000</v>
      </c>
      <c r="U2257" s="18">
        <v>0</v>
      </c>
      <c r="V2257" s="18">
        <v>0</v>
      </c>
      <c r="W2257" s="18">
        <v>0</v>
      </c>
      <c r="X2257" s="18">
        <v>0</v>
      </c>
      <c r="Y2257" s="18">
        <v>0</v>
      </c>
      <c r="Z2257" s="18">
        <v>0</v>
      </c>
      <c r="AA2257" s="18">
        <v>0</v>
      </c>
      <c r="AB2257" s="18">
        <v>0</v>
      </c>
      <c r="AC2257" s="18">
        <v>0</v>
      </c>
      <c r="AD2257" s="18">
        <v>0</v>
      </c>
      <c r="AE2257" s="18">
        <v>0</v>
      </c>
      <c r="AF2257" s="18">
        <v>1400</v>
      </c>
      <c r="AG2257" s="18">
        <v>1400</v>
      </c>
      <c r="AH2257" s="18">
        <v>60</v>
      </c>
      <c r="AI2257" s="18">
        <v>60</v>
      </c>
      <c r="AJ2257" s="18">
        <v>150000</v>
      </c>
      <c r="AK2257" s="18">
        <v>150000</v>
      </c>
      <c r="AL2257" s="18">
        <v>0</v>
      </c>
      <c r="AM2257" s="18">
        <v>0</v>
      </c>
      <c r="AN2257" s="18">
        <v>0</v>
      </c>
      <c r="AO2257" s="18">
        <v>0</v>
      </c>
    </row>
    <row r="2258" spans="1:41" s="18" customFormat="1">
      <c r="A2258" s="18">
        <v>52060</v>
      </c>
      <c r="B2258" s="18" t="s">
        <v>551</v>
      </c>
      <c r="C2258" s="18" t="s">
        <v>861</v>
      </c>
      <c r="D2258" s="18">
        <v>1</v>
      </c>
      <c r="E2258" s="18">
        <v>2</v>
      </c>
      <c r="F2258" s="18">
        <v>1</v>
      </c>
      <c r="G2258" s="18">
        <v>3</v>
      </c>
      <c r="H2258" s="18">
        <v>60</v>
      </c>
      <c r="I2258" s="18">
        <v>1500</v>
      </c>
      <c r="J2258" s="18">
        <v>1500</v>
      </c>
      <c r="K2258" s="18">
        <v>0</v>
      </c>
      <c r="L2258" s="18">
        <v>2</v>
      </c>
      <c r="M2258" s="18">
        <v>0</v>
      </c>
      <c r="N2258" s="18">
        <v>90</v>
      </c>
      <c r="O2258" s="18">
        <v>90</v>
      </c>
      <c r="P2258" s="18">
        <v>0</v>
      </c>
      <c r="Q2258" s="18">
        <v>1</v>
      </c>
      <c r="R2258" s="18">
        <v>0</v>
      </c>
      <c r="S2258" s="18">
        <v>200000</v>
      </c>
      <c r="T2258" s="18">
        <v>200000</v>
      </c>
      <c r="U2258" s="18">
        <v>0</v>
      </c>
      <c r="V2258" s="18">
        <v>0</v>
      </c>
      <c r="W2258" s="18">
        <v>0</v>
      </c>
      <c r="X2258" s="18">
        <v>0</v>
      </c>
      <c r="Y2258" s="18">
        <v>0</v>
      </c>
      <c r="Z2258" s="18">
        <v>0</v>
      </c>
      <c r="AA2258" s="18">
        <v>0</v>
      </c>
      <c r="AB2258" s="18">
        <v>0</v>
      </c>
      <c r="AC2258" s="18">
        <v>0</v>
      </c>
      <c r="AD2258" s="18">
        <v>0</v>
      </c>
      <c r="AE2258" s="18">
        <v>0</v>
      </c>
      <c r="AF2258" s="18">
        <v>1500</v>
      </c>
      <c r="AG2258" s="18">
        <v>1500</v>
      </c>
      <c r="AH2258" s="18">
        <v>90</v>
      </c>
      <c r="AI2258" s="18">
        <v>90</v>
      </c>
      <c r="AJ2258" s="18">
        <v>200000</v>
      </c>
      <c r="AK2258" s="18">
        <v>200000</v>
      </c>
      <c r="AL2258" s="18">
        <v>0</v>
      </c>
      <c r="AM2258" s="18">
        <v>0</v>
      </c>
      <c r="AN2258" s="18">
        <v>0</v>
      </c>
      <c r="AO2258" s="18">
        <v>0</v>
      </c>
    </row>
    <row r="2259" spans="1:41" s="46" customFormat="1">
      <c r="A2259" s="46">
        <v>52061</v>
      </c>
      <c r="B2259" s="46" t="s">
        <v>1948</v>
      </c>
      <c r="C2259" s="46" t="s">
        <v>857</v>
      </c>
      <c r="D2259" s="46">
        <v>1</v>
      </c>
      <c r="E2259" s="46">
        <v>2</v>
      </c>
      <c r="F2259" s="46">
        <v>1</v>
      </c>
      <c r="G2259" s="46">
        <v>40</v>
      </c>
      <c r="H2259" s="46">
        <v>0</v>
      </c>
      <c r="I2259" s="46">
        <v>1000</v>
      </c>
      <c r="J2259" s="46">
        <v>1000</v>
      </c>
      <c r="K2259" s="46">
        <v>0</v>
      </c>
      <c r="L2259" s="46">
        <v>2</v>
      </c>
      <c r="M2259" s="46">
        <v>0</v>
      </c>
      <c r="N2259" s="46">
        <v>30</v>
      </c>
      <c r="O2259" s="46">
        <v>30</v>
      </c>
      <c r="P2259" s="46">
        <v>0</v>
      </c>
      <c r="Q2259" s="46">
        <v>1</v>
      </c>
      <c r="R2259" s="46">
        <v>0</v>
      </c>
      <c r="S2259" s="46">
        <f>S2256+5000</f>
        <v>105000</v>
      </c>
      <c r="T2259" s="46">
        <f>S2259</f>
        <v>105000</v>
      </c>
      <c r="U2259" s="46">
        <v>0</v>
      </c>
      <c r="V2259" s="46">
        <v>0</v>
      </c>
      <c r="W2259" s="46">
        <v>0</v>
      </c>
      <c r="X2259" s="46">
        <v>0</v>
      </c>
      <c r="Y2259" s="46">
        <v>0</v>
      </c>
      <c r="Z2259" s="46">
        <v>0</v>
      </c>
      <c r="AA2259" s="46">
        <v>0</v>
      </c>
      <c r="AB2259" s="46">
        <v>0</v>
      </c>
      <c r="AC2259" s="46">
        <v>0</v>
      </c>
      <c r="AD2259" s="46">
        <v>0</v>
      </c>
      <c r="AE2259" s="46">
        <v>0</v>
      </c>
      <c r="AF2259" s="46">
        <f>I2259</f>
        <v>1000</v>
      </c>
      <c r="AG2259" s="46">
        <f>AF2259</f>
        <v>1000</v>
      </c>
      <c r="AH2259" s="46">
        <v>30</v>
      </c>
      <c r="AI2259" s="46">
        <v>30</v>
      </c>
      <c r="AJ2259" s="46">
        <f>S2259</f>
        <v>105000</v>
      </c>
      <c r="AK2259" s="46">
        <f>AJ2259</f>
        <v>105000</v>
      </c>
      <c r="AL2259" s="46">
        <v>0</v>
      </c>
      <c r="AM2259" s="46">
        <v>0</v>
      </c>
      <c r="AN2259" s="46">
        <v>0</v>
      </c>
      <c r="AO2259" s="46">
        <v>0</v>
      </c>
    </row>
    <row r="2260" spans="1:41" s="46" customFormat="1">
      <c r="A2260" s="46">
        <v>52062</v>
      </c>
      <c r="B2260" s="46" t="s">
        <v>1949</v>
      </c>
      <c r="C2260" s="46" t="s">
        <v>859</v>
      </c>
      <c r="D2260" s="46">
        <v>1</v>
      </c>
      <c r="E2260" s="46">
        <v>2</v>
      </c>
      <c r="F2260" s="46">
        <v>1</v>
      </c>
      <c r="G2260" s="46">
        <v>40</v>
      </c>
      <c r="H2260" s="46">
        <v>0</v>
      </c>
      <c r="I2260" s="46">
        <v>2000</v>
      </c>
      <c r="J2260" s="46">
        <v>2000</v>
      </c>
      <c r="K2260" s="46">
        <v>0</v>
      </c>
      <c r="L2260" s="46">
        <v>2</v>
      </c>
      <c r="M2260" s="46">
        <v>0</v>
      </c>
      <c r="N2260" s="46">
        <v>60</v>
      </c>
      <c r="O2260" s="46">
        <v>60</v>
      </c>
      <c r="P2260" s="46">
        <v>0</v>
      </c>
      <c r="Q2260" s="46">
        <v>1</v>
      </c>
      <c r="R2260" s="46">
        <v>0</v>
      </c>
      <c r="S2260" s="46">
        <f>S2257+7500</f>
        <v>157500</v>
      </c>
      <c r="T2260" s="46">
        <f t="shared" ref="T2260:T2273" si="0">S2260</f>
        <v>157500</v>
      </c>
      <c r="U2260" s="46">
        <v>0</v>
      </c>
      <c r="V2260" s="46">
        <v>0</v>
      </c>
      <c r="W2260" s="46">
        <v>0</v>
      </c>
      <c r="X2260" s="46">
        <v>0</v>
      </c>
      <c r="Y2260" s="46">
        <v>0</v>
      </c>
      <c r="Z2260" s="46">
        <v>0</v>
      </c>
      <c r="AA2260" s="46">
        <v>0</v>
      </c>
      <c r="AB2260" s="46">
        <v>0</v>
      </c>
      <c r="AC2260" s="46">
        <v>0</v>
      </c>
      <c r="AD2260" s="46">
        <v>0</v>
      </c>
      <c r="AE2260" s="46">
        <v>0</v>
      </c>
      <c r="AF2260" s="46">
        <f t="shared" ref="AF2260:AF2273" si="1">I2260</f>
        <v>2000</v>
      </c>
      <c r="AG2260" s="46">
        <f t="shared" ref="AG2260:AG2273" si="2">AF2260</f>
        <v>2000</v>
      </c>
      <c r="AH2260" s="46">
        <v>60</v>
      </c>
      <c r="AI2260" s="46">
        <v>60</v>
      </c>
      <c r="AJ2260" s="46">
        <f t="shared" ref="AJ2260:AJ2273" si="3">S2260</f>
        <v>157500</v>
      </c>
      <c r="AK2260" s="46">
        <f t="shared" ref="AK2260:AK2273" si="4">AJ2260</f>
        <v>157500</v>
      </c>
      <c r="AL2260" s="46">
        <v>0</v>
      </c>
      <c r="AM2260" s="46">
        <v>0</v>
      </c>
      <c r="AN2260" s="46">
        <v>0</v>
      </c>
      <c r="AO2260" s="46">
        <v>0</v>
      </c>
    </row>
    <row r="2261" spans="1:41" s="46" customFormat="1">
      <c r="A2261" s="46">
        <v>52063</v>
      </c>
      <c r="B2261" s="46" t="s">
        <v>1950</v>
      </c>
      <c r="C2261" s="46" t="s">
        <v>861</v>
      </c>
      <c r="D2261" s="46">
        <v>1</v>
      </c>
      <c r="E2261" s="46">
        <v>2</v>
      </c>
      <c r="F2261" s="46">
        <v>1</v>
      </c>
      <c r="G2261" s="46">
        <v>40</v>
      </c>
      <c r="H2261" s="46">
        <v>0</v>
      </c>
      <c r="I2261" s="46">
        <v>3000</v>
      </c>
      <c r="J2261" s="46">
        <v>3000</v>
      </c>
      <c r="K2261" s="46">
        <v>0</v>
      </c>
      <c r="L2261" s="46">
        <v>2</v>
      </c>
      <c r="M2261" s="46">
        <v>0</v>
      </c>
      <c r="N2261" s="46">
        <v>90</v>
      </c>
      <c r="O2261" s="46">
        <v>90</v>
      </c>
      <c r="P2261" s="46">
        <v>0</v>
      </c>
      <c r="Q2261" s="46">
        <v>1</v>
      </c>
      <c r="R2261" s="46">
        <v>0</v>
      </c>
      <c r="S2261" s="46">
        <f>S2258+10000</f>
        <v>210000</v>
      </c>
      <c r="T2261" s="46">
        <f t="shared" si="0"/>
        <v>210000</v>
      </c>
      <c r="U2261" s="46">
        <v>0</v>
      </c>
      <c r="V2261" s="46">
        <v>0</v>
      </c>
      <c r="W2261" s="46">
        <v>0</v>
      </c>
      <c r="X2261" s="46">
        <v>0</v>
      </c>
      <c r="Y2261" s="46">
        <v>0</v>
      </c>
      <c r="Z2261" s="46">
        <v>0</v>
      </c>
      <c r="AA2261" s="46">
        <v>0</v>
      </c>
      <c r="AB2261" s="46">
        <v>0</v>
      </c>
      <c r="AC2261" s="46">
        <v>0</v>
      </c>
      <c r="AD2261" s="46">
        <v>0</v>
      </c>
      <c r="AE2261" s="46">
        <v>0</v>
      </c>
      <c r="AF2261" s="46">
        <f t="shared" si="1"/>
        <v>3000</v>
      </c>
      <c r="AG2261" s="46">
        <f t="shared" si="2"/>
        <v>3000</v>
      </c>
      <c r="AH2261" s="46">
        <v>90</v>
      </c>
      <c r="AI2261" s="46">
        <v>90</v>
      </c>
      <c r="AJ2261" s="46">
        <f t="shared" si="3"/>
        <v>210000</v>
      </c>
      <c r="AK2261" s="46">
        <f t="shared" si="4"/>
        <v>210000</v>
      </c>
      <c r="AL2261" s="46">
        <v>0</v>
      </c>
      <c r="AM2261" s="46">
        <v>0</v>
      </c>
      <c r="AN2261" s="46">
        <v>0</v>
      </c>
      <c r="AO2261" s="46">
        <v>0</v>
      </c>
    </row>
    <row r="2262" spans="1:41" s="46" customFormat="1">
      <c r="A2262" s="46">
        <v>52064</v>
      </c>
      <c r="B2262" s="46" t="s">
        <v>1951</v>
      </c>
      <c r="C2262" s="46" t="s">
        <v>857</v>
      </c>
      <c r="D2262" s="46">
        <v>1</v>
      </c>
      <c r="E2262" s="46">
        <v>2</v>
      </c>
      <c r="F2262" s="46">
        <v>1</v>
      </c>
      <c r="G2262" s="46">
        <v>40</v>
      </c>
      <c r="H2262" s="46">
        <v>0</v>
      </c>
      <c r="I2262" s="46">
        <v>1000</v>
      </c>
      <c r="J2262" s="46">
        <v>1000</v>
      </c>
      <c r="K2262" s="46">
        <v>0</v>
      </c>
      <c r="L2262" s="46">
        <v>2</v>
      </c>
      <c r="M2262" s="46">
        <v>0</v>
      </c>
      <c r="N2262" s="46">
        <v>30</v>
      </c>
      <c r="O2262" s="46">
        <v>30</v>
      </c>
      <c r="P2262" s="46">
        <v>0</v>
      </c>
      <c r="Q2262" s="46">
        <v>1</v>
      </c>
      <c r="R2262" s="46">
        <v>0</v>
      </c>
      <c r="S2262" s="46">
        <f t="shared" ref="S2262" si="5">S2259+5000</f>
        <v>110000</v>
      </c>
      <c r="T2262" s="46">
        <f t="shared" si="0"/>
        <v>110000</v>
      </c>
      <c r="U2262" s="46">
        <v>0</v>
      </c>
      <c r="V2262" s="46">
        <v>0</v>
      </c>
      <c r="W2262" s="46">
        <v>0</v>
      </c>
      <c r="X2262" s="46">
        <v>0</v>
      </c>
      <c r="Y2262" s="46">
        <v>0</v>
      </c>
      <c r="Z2262" s="46">
        <v>0</v>
      </c>
      <c r="AA2262" s="46">
        <v>0</v>
      </c>
      <c r="AB2262" s="46">
        <v>0</v>
      </c>
      <c r="AC2262" s="46">
        <v>0</v>
      </c>
      <c r="AD2262" s="46">
        <v>0</v>
      </c>
      <c r="AE2262" s="46">
        <v>0</v>
      </c>
      <c r="AF2262" s="46">
        <f t="shared" si="1"/>
        <v>1000</v>
      </c>
      <c r="AG2262" s="46">
        <f t="shared" si="2"/>
        <v>1000</v>
      </c>
      <c r="AH2262" s="46">
        <v>30</v>
      </c>
      <c r="AI2262" s="46">
        <v>30</v>
      </c>
      <c r="AJ2262" s="46">
        <f t="shared" si="3"/>
        <v>110000</v>
      </c>
      <c r="AK2262" s="46">
        <f t="shared" si="4"/>
        <v>110000</v>
      </c>
      <c r="AL2262" s="46">
        <v>0</v>
      </c>
      <c r="AM2262" s="46">
        <v>0</v>
      </c>
      <c r="AN2262" s="46">
        <v>0</v>
      </c>
      <c r="AO2262" s="46">
        <v>0</v>
      </c>
    </row>
    <row r="2263" spans="1:41" s="46" customFormat="1">
      <c r="A2263" s="46">
        <v>52065</v>
      </c>
      <c r="B2263" s="46" t="s">
        <v>1952</v>
      </c>
      <c r="C2263" s="46" t="s">
        <v>859</v>
      </c>
      <c r="D2263" s="46">
        <v>1</v>
      </c>
      <c r="E2263" s="46">
        <v>2</v>
      </c>
      <c r="F2263" s="46">
        <v>1</v>
      </c>
      <c r="G2263" s="46">
        <v>40</v>
      </c>
      <c r="H2263" s="46">
        <v>0</v>
      </c>
      <c r="I2263" s="46">
        <v>2000</v>
      </c>
      <c r="J2263" s="46">
        <v>2000</v>
      </c>
      <c r="K2263" s="46">
        <v>0</v>
      </c>
      <c r="L2263" s="46">
        <v>2</v>
      </c>
      <c r="M2263" s="46">
        <v>0</v>
      </c>
      <c r="N2263" s="46">
        <v>60</v>
      </c>
      <c r="O2263" s="46">
        <v>60</v>
      </c>
      <c r="P2263" s="46">
        <v>0</v>
      </c>
      <c r="Q2263" s="46">
        <v>1</v>
      </c>
      <c r="R2263" s="46">
        <v>0</v>
      </c>
      <c r="S2263" s="46">
        <f t="shared" ref="S2263" si="6">S2260+7500</f>
        <v>165000</v>
      </c>
      <c r="T2263" s="46">
        <f t="shared" si="0"/>
        <v>165000</v>
      </c>
      <c r="U2263" s="46">
        <v>0</v>
      </c>
      <c r="V2263" s="46">
        <v>0</v>
      </c>
      <c r="W2263" s="46">
        <v>0</v>
      </c>
      <c r="X2263" s="46">
        <v>0</v>
      </c>
      <c r="Y2263" s="46">
        <v>0</v>
      </c>
      <c r="Z2263" s="46">
        <v>0</v>
      </c>
      <c r="AA2263" s="46">
        <v>0</v>
      </c>
      <c r="AB2263" s="46">
        <v>0</v>
      </c>
      <c r="AC2263" s="46">
        <v>0</v>
      </c>
      <c r="AD2263" s="46">
        <v>0</v>
      </c>
      <c r="AE2263" s="46">
        <v>0</v>
      </c>
      <c r="AF2263" s="46">
        <f t="shared" si="1"/>
        <v>2000</v>
      </c>
      <c r="AG2263" s="46">
        <f t="shared" si="2"/>
        <v>2000</v>
      </c>
      <c r="AH2263" s="46">
        <v>60</v>
      </c>
      <c r="AI2263" s="46">
        <v>60</v>
      </c>
      <c r="AJ2263" s="46">
        <f t="shared" si="3"/>
        <v>165000</v>
      </c>
      <c r="AK2263" s="46">
        <f t="shared" si="4"/>
        <v>165000</v>
      </c>
      <c r="AL2263" s="46">
        <v>0</v>
      </c>
      <c r="AM2263" s="46">
        <v>0</v>
      </c>
      <c r="AN2263" s="46">
        <v>0</v>
      </c>
      <c r="AO2263" s="46">
        <v>0</v>
      </c>
    </row>
    <row r="2264" spans="1:41" s="46" customFormat="1">
      <c r="A2264" s="46">
        <v>52066</v>
      </c>
      <c r="B2264" s="46" t="s">
        <v>1953</v>
      </c>
      <c r="C2264" s="46" t="s">
        <v>861</v>
      </c>
      <c r="D2264" s="46">
        <v>1</v>
      </c>
      <c r="E2264" s="46">
        <v>2</v>
      </c>
      <c r="F2264" s="46">
        <v>1</v>
      </c>
      <c r="G2264" s="46">
        <v>40</v>
      </c>
      <c r="H2264" s="46">
        <v>0</v>
      </c>
      <c r="I2264" s="46">
        <v>3000</v>
      </c>
      <c r="J2264" s="46">
        <v>3000</v>
      </c>
      <c r="K2264" s="46">
        <v>0</v>
      </c>
      <c r="L2264" s="46">
        <v>2</v>
      </c>
      <c r="M2264" s="46">
        <v>0</v>
      </c>
      <c r="N2264" s="46">
        <v>90</v>
      </c>
      <c r="O2264" s="46">
        <v>90</v>
      </c>
      <c r="P2264" s="46">
        <v>0</v>
      </c>
      <c r="Q2264" s="46">
        <v>1</v>
      </c>
      <c r="R2264" s="46">
        <v>0</v>
      </c>
      <c r="S2264" s="46">
        <f t="shared" ref="S2264" si="7">S2261+10000</f>
        <v>220000</v>
      </c>
      <c r="T2264" s="46">
        <f t="shared" si="0"/>
        <v>220000</v>
      </c>
      <c r="U2264" s="46">
        <v>0</v>
      </c>
      <c r="V2264" s="46">
        <v>0</v>
      </c>
      <c r="W2264" s="46">
        <v>0</v>
      </c>
      <c r="X2264" s="46">
        <v>0</v>
      </c>
      <c r="Y2264" s="46">
        <v>0</v>
      </c>
      <c r="Z2264" s="46">
        <v>0</v>
      </c>
      <c r="AA2264" s="46">
        <v>0</v>
      </c>
      <c r="AB2264" s="46">
        <v>0</v>
      </c>
      <c r="AC2264" s="46">
        <v>0</v>
      </c>
      <c r="AD2264" s="46">
        <v>0</v>
      </c>
      <c r="AE2264" s="46">
        <v>0</v>
      </c>
      <c r="AF2264" s="46">
        <f t="shared" si="1"/>
        <v>3000</v>
      </c>
      <c r="AG2264" s="46">
        <f t="shared" si="2"/>
        <v>3000</v>
      </c>
      <c r="AH2264" s="46">
        <v>90</v>
      </c>
      <c r="AI2264" s="46">
        <v>90</v>
      </c>
      <c r="AJ2264" s="46">
        <f t="shared" si="3"/>
        <v>220000</v>
      </c>
      <c r="AK2264" s="46">
        <f t="shared" si="4"/>
        <v>220000</v>
      </c>
      <c r="AL2264" s="46">
        <v>0</v>
      </c>
      <c r="AM2264" s="46">
        <v>0</v>
      </c>
      <c r="AN2264" s="46">
        <v>0</v>
      </c>
      <c r="AO2264" s="46">
        <v>0</v>
      </c>
    </row>
    <row r="2265" spans="1:41" s="46" customFormat="1">
      <c r="A2265" s="46">
        <v>52067</v>
      </c>
      <c r="B2265" s="46" t="s">
        <v>1954</v>
      </c>
      <c r="C2265" s="46" t="s">
        <v>857</v>
      </c>
      <c r="D2265" s="46">
        <v>1</v>
      </c>
      <c r="E2265" s="46">
        <v>2</v>
      </c>
      <c r="F2265" s="46">
        <v>1</v>
      </c>
      <c r="G2265" s="46">
        <v>40</v>
      </c>
      <c r="H2265" s="46">
        <v>0</v>
      </c>
      <c r="I2265" s="46">
        <v>1000</v>
      </c>
      <c r="J2265" s="46">
        <v>1000</v>
      </c>
      <c r="K2265" s="46">
        <v>0</v>
      </c>
      <c r="L2265" s="46">
        <v>2</v>
      </c>
      <c r="M2265" s="46">
        <v>0</v>
      </c>
      <c r="N2265" s="46">
        <v>30</v>
      </c>
      <c r="O2265" s="46">
        <v>30</v>
      </c>
      <c r="P2265" s="46">
        <v>0</v>
      </c>
      <c r="Q2265" s="46">
        <v>1</v>
      </c>
      <c r="R2265" s="46">
        <v>0</v>
      </c>
      <c r="S2265" s="46">
        <f t="shared" ref="S2265" si="8">S2262+5000</f>
        <v>115000</v>
      </c>
      <c r="T2265" s="46">
        <f t="shared" si="0"/>
        <v>115000</v>
      </c>
      <c r="U2265" s="46">
        <v>0</v>
      </c>
      <c r="V2265" s="46">
        <v>0</v>
      </c>
      <c r="W2265" s="46">
        <v>0</v>
      </c>
      <c r="X2265" s="46">
        <v>0</v>
      </c>
      <c r="Y2265" s="46">
        <v>0</v>
      </c>
      <c r="Z2265" s="46">
        <v>0</v>
      </c>
      <c r="AA2265" s="46">
        <v>0</v>
      </c>
      <c r="AB2265" s="46">
        <v>0</v>
      </c>
      <c r="AC2265" s="46">
        <v>0</v>
      </c>
      <c r="AD2265" s="46">
        <v>0</v>
      </c>
      <c r="AE2265" s="46">
        <v>0</v>
      </c>
      <c r="AF2265" s="46">
        <f t="shared" si="1"/>
        <v>1000</v>
      </c>
      <c r="AG2265" s="46">
        <f t="shared" si="2"/>
        <v>1000</v>
      </c>
      <c r="AH2265" s="46">
        <v>30</v>
      </c>
      <c r="AI2265" s="46">
        <v>30</v>
      </c>
      <c r="AJ2265" s="46">
        <f t="shared" si="3"/>
        <v>115000</v>
      </c>
      <c r="AK2265" s="46">
        <f t="shared" si="4"/>
        <v>115000</v>
      </c>
      <c r="AL2265" s="46">
        <v>0</v>
      </c>
      <c r="AM2265" s="46">
        <v>0</v>
      </c>
      <c r="AN2265" s="46">
        <v>0</v>
      </c>
      <c r="AO2265" s="46">
        <v>0</v>
      </c>
    </row>
    <row r="2266" spans="1:41" s="46" customFormat="1">
      <c r="A2266" s="46">
        <v>52068</v>
      </c>
      <c r="B2266" s="46" t="s">
        <v>1955</v>
      </c>
      <c r="C2266" s="46" t="s">
        <v>859</v>
      </c>
      <c r="D2266" s="46">
        <v>1</v>
      </c>
      <c r="E2266" s="46">
        <v>2</v>
      </c>
      <c r="F2266" s="46">
        <v>1</v>
      </c>
      <c r="G2266" s="46">
        <v>40</v>
      </c>
      <c r="H2266" s="46">
        <v>0</v>
      </c>
      <c r="I2266" s="46">
        <v>2000</v>
      </c>
      <c r="J2266" s="46">
        <v>2000</v>
      </c>
      <c r="K2266" s="46">
        <v>0</v>
      </c>
      <c r="L2266" s="46">
        <v>2</v>
      </c>
      <c r="M2266" s="46">
        <v>0</v>
      </c>
      <c r="N2266" s="46">
        <v>60</v>
      </c>
      <c r="O2266" s="46">
        <v>60</v>
      </c>
      <c r="P2266" s="46">
        <v>0</v>
      </c>
      <c r="Q2266" s="46">
        <v>1</v>
      </c>
      <c r="R2266" s="46">
        <v>0</v>
      </c>
      <c r="S2266" s="46">
        <f t="shared" ref="S2266" si="9">S2263+7500</f>
        <v>172500</v>
      </c>
      <c r="T2266" s="46">
        <f t="shared" si="0"/>
        <v>172500</v>
      </c>
      <c r="U2266" s="46">
        <v>0</v>
      </c>
      <c r="V2266" s="46">
        <v>0</v>
      </c>
      <c r="W2266" s="46">
        <v>0</v>
      </c>
      <c r="X2266" s="46">
        <v>0</v>
      </c>
      <c r="Y2266" s="46">
        <v>0</v>
      </c>
      <c r="Z2266" s="46">
        <v>0</v>
      </c>
      <c r="AA2266" s="46">
        <v>0</v>
      </c>
      <c r="AB2266" s="46">
        <v>0</v>
      </c>
      <c r="AC2266" s="46">
        <v>0</v>
      </c>
      <c r="AD2266" s="46">
        <v>0</v>
      </c>
      <c r="AE2266" s="46">
        <v>0</v>
      </c>
      <c r="AF2266" s="46">
        <f t="shared" si="1"/>
        <v>2000</v>
      </c>
      <c r="AG2266" s="46">
        <f t="shared" si="2"/>
        <v>2000</v>
      </c>
      <c r="AH2266" s="46">
        <v>60</v>
      </c>
      <c r="AI2266" s="46">
        <v>60</v>
      </c>
      <c r="AJ2266" s="46">
        <f t="shared" si="3"/>
        <v>172500</v>
      </c>
      <c r="AK2266" s="46">
        <f t="shared" si="4"/>
        <v>172500</v>
      </c>
      <c r="AL2266" s="46">
        <v>0</v>
      </c>
      <c r="AM2266" s="46">
        <v>0</v>
      </c>
      <c r="AN2266" s="46">
        <v>0</v>
      </c>
      <c r="AO2266" s="46">
        <v>0</v>
      </c>
    </row>
    <row r="2267" spans="1:41" s="46" customFormat="1">
      <c r="A2267" s="46">
        <v>52069</v>
      </c>
      <c r="B2267" s="46" t="s">
        <v>1956</v>
      </c>
      <c r="C2267" s="46" t="s">
        <v>861</v>
      </c>
      <c r="D2267" s="46">
        <v>1</v>
      </c>
      <c r="E2267" s="46">
        <v>2</v>
      </c>
      <c r="F2267" s="46">
        <v>1</v>
      </c>
      <c r="G2267" s="46">
        <v>40</v>
      </c>
      <c r="H2267" s="46">
        <v>0</v>
      </c>
      <c r="I2267" s="46">
        <v>3000</v>
      </c>
      <c r="J2267" s="46">
        <v>3000</v>
      </c>
      <c r="K2267" s="46">
        <v>0</v>
      </c>
      <c r="L2267" s="46">
        <v>2</v>
      </c>
      <c r="M2267" s="46">
        <v>0</v>
      </c>
      <c r="N2267" s="46">
        <v>90</v>
      </c>
      <c r="O2267" s="46">
        <v>90</v>
      </c>
      <c r="P2267" s="46">
        <v>0</v>
      </c>
      <c r="Q2267" s="46">
        <v>1</v>
      </c>
      <c r="R2267" s="46">
        <v>0</v>
      </c>
      <c r="S2267" s="46">
        <f t="shared" ref="S2267" si="10">S2264+10000</f>
        <v>230000</v>
      </c>
      <c r="T2267" s="46">
        <f t="shared" si="0"/>
        <v>230000</v>
      </c>
      <c r="U2267" s="46">
        <v>0</v>
      </c>
      <c r="V2267" s="46">
        <v>0</v>
      </c>
      <c r="W2267" s="46">
        <v>0</v>
      </c>
      <c r="X2267" s="46">
        <v>0</v>
      </c>
      <c r="Y2267" s="46">
        <v>0</v>
      </c>
      <c r="Z2267" s="46">
        <v>0</v>
      </c>
      <c r="AA2267" s="46">
        <v>0</v>
      </c>
      <c r="AB2267" s="46">
        <v>0</v>
      </c>
      <c r="AC2267" s="46">
        <v>0</v>
      </c>
      <c r="AD2267" s="46">
        <v>0</v>
      </c>
      <c r="AE2267" s="46">
        <v>0</v>
      </c>
      <c r="AF2267" s="46">
        <f t="shared" si="1"/>
        <v>3000</v>
      </c>
      <c r="AG2267" s="46">
        <f t="shared" si="2"/>
        <v>3000</v>
      </c>
      <c r="AH2267" s="46">
        <v>90</v>
      </c>
      <c r="AI2267" s="46">
        <v>90</v>
      </c>
      <c r="AJ2267" s="46">
        <f t="shared" si="3"/>
        <v>230000</v>
      </c>
      <c r="AK2267" s="46">
        <f t="shared" si="4"/>
        <v>230000</v>
      </c>
      <c r="AL2267" s="46">
        <v>0</v>
      </c>
      <c r="AM2267" s="46">
        <v>0</v>
      </c>
      <c r="AN2267" s="46">
        <v>0</v>
      </c>
      <c r="AO2267" s="46">
        <v>0</v>
      </c>
    </row>
    <row r="2268" spans="1:41" s="46" customFormat="1">
      <c r="A2268" s="46">
        <v>52070</v>
      </c>
      <c r="B2268" s="46" t="s">
        <v>1957</v>
      </c>
      <c r="C2268" s="46" t="s">
        <v>857</v>
      </c>
      <c r="D2268" s="46">
        <v>1</v>
      </c>
      <c r="E2268" s="46">
        <v>2</v>
      </c>
      <c r="F2268" s="46">
        <v>1</v>
      </c>
      <c r="G2268" s="46">
        <v>40</v>
      </c>
      <c r="H2268" s="46">
        <v>0</v>
      </c>
      <c r="I2268" s="46">
        <v>1000</v>
      </c>
      <c r="J2268" s="46">
        <v>1000</v>
      </c>
      <c r="K2268" s="46">
        <v>0</v>
      </c>
      <c r="L2268" s="46">
        <v>2</v>
      </c>
      <c r="M2268" s="46">
        <v>0</v>
      </c>
      <c r="N2268" s="46">
        <v>30</v>
      </c>
      <c r="O2268" s="46">
        <v>30</v>
      </c>
      <c r="P2268" s="46">
        <v>0</v>
      </c>
      <c r="Q2268" s="46">
        <v>1</v>
      </c>
      <c r="R2268" s="46">
        <v>0</v>
      </c>
      <c r="S2268" s="46">
        <f t="shared" ref="S2268" si="11">S2265+5000</f>
        <v>120000</v>
      </c>
      <c r="T2268" s="46">
        <f t="shared" si="0"/>
        <v>120000</v>
      </c>
      <c r="U2268" s="46">
        <v>0</v>
      </c>
      <c r="V2268" s="46">
        <v>0</v>
      </c>
      <c r="W2268" s="46">
        <v>0</v>
      </c>
      <c r="X2268" s="46">
        <v>0</v>
      </c>
      <c r="Y2268" s="46">
        <v>0</v>
      </c>
      <c r="Z2268" s="46">
        <v>0</v>
      </c>
      <c r="AA2268" s="46">
        <v>0</v>
      </c>
      <c r="AB2268" s="46">
        <v>0</v>
      </c>
      <c r="AC2268" s="46">
        <v>0</v>
      </c>
      <c r="AD2268" s="46">
        <v>0</v>
      </c>
      <c r="AE2268" s="46">
        <v>0</v>
      </c>
      <c r="AF2268" s="46">
        <f t="shared" si="1"/>
        <v>1000</v>
      </c>
      <c r="AG2268" s="46">
        <f t="shared" si="2"/>
        <v>1000</v>
      </c>
      <c r="AH2268" s="46">
        <v>30</v>
      </c>
      <c r="AI2268" s="46">
        <v>30</v>
      </c>
      <c r="AJ2268" s="46">
        <f t="shared" si="3"/>
        <v>120000</v>
      </c>
      <c r="AK2268" s="46">
        <f t="shared" si="4"/>
        <v>120000</v>
      </c>
      <c r="AL2268" s="46">
        <v>0</v>
      </c>
      <c r="AM2268" s="46">
        <v>0</v>
      </c>
      <c r="AN2268" s="46">
        <v>0</v>
      </c>
      <c r="AO2268" s="46">
        <v>0</v>
      </c>
    </row>
    <row r="2269" spans="1:41" s="46" customFormat="1">
      <c r="A2269" s="46">
        <v>52071</v>
      </c>
      <c r="B2269" s="46" t="s">
        <v>1958</v>
      </c>
      <c r="C2269" s="46" t="s">
        <v>859</v>
      </c>
      <c r="D2269" s="46">
        <v>1</v>
      </c>
      <c r="E2269" s="46">
        <v>2</v>
      </c>
      <c r="F2269" s="46">
        <v>1</v>
      </c>
      <c r="G2269" s="46">
        <v>40</v>
      </c>
      <c r="H2269" s="46">
        <v>0</v>
      </c>
      <c r="I2269" s="46">
        <v>2000</v>
      </c>
      <c r="J2269" s="46">
        <v>2000</v>
      </c>
      <c r="K2269" s="46">
        <v>0</v>
      </c>
      <c r="L2269" s="46">
        <v>2</v>
      </c>
      <c r="M2269" s="46">
        <v>0</v>
      </c>
      <c r="N2269" s="46">
        <v>60</v>
      </c>
      <c r="O2269" s="46">
        <v>60</v>
      </c>
      <c r="P2269" s="46">
        <v>0</v>
      </c>
      <c r="Q2269" s="46">
        <v>1</v>
      </c>
      <c r="R2269" s="46">
        <v>0</v>
      </c>
      <c r="S2269" s="46">
        <f t="shared" ref="S2269" si="12">S2266+7500</f>
        <v>180000</v>
      </c>
      <c r="T2269" s="46">
        <f t="shared" si="0"/>
        <v>180000</v>
      </c>
      <c r="U2269" s="46">
        <v>0</v>
      </c>
      <c r="V2269" s="46">
        <v>0</v>
      </c>
      <c r="W2269" s="46">
        <v>0</v>
      </c>
      <c r="X2269" s="46">
        <v>0</v>
      </c>
      <c r="Y2269" s="46">
        <v>0</v>
      </c>
      <c r="Z2269" s="46">
        <v>0</v>
      </c>
      <c r="AA2269" s="46">
        <v>0</v>
      </c>
      <c r="AB2269" s="46">
        <v>0</v>
      </c>
      <c r="AC2269" s="46">
        <v>0</v>
      </c>
      <c r="AD2269" s="46">
        <v>0</v>
      </c>
      <c r="AE2269" s="46">
        <v>0</v>
      </c>
      <c r="AF2269" s="46">
        <f t="shared" si="1"/>
        <v>2000</v>
      </c>
      <c r="AG2269" s="46">
        <f t="shared" si="2"/>
        <v>2000</v>
      </c>
      <c r="AH2269" s="46">
        <v>60</v>
      </c>
      <c r="AI2269" s="46">
        <v>60</v>
      </c>
      <c r="AJ2269" s="46">
        <f t="shared" si="3"/>
        <v>180000</v>
      </c>
      <c r="AK2269" s="46">
        <f t="shared" si="4"/>
        <v>180000</v>
      </c>
      <c r="AL2269" s="46">
        <v>0</v>
      </c>
      <c r="AM2269" s="46">
        <v>0</v>
      </c>
      <c r="AN2269" s="46">
        <v>0</v>
      </c>
      <c r="AO2269" s="46">
        <v>0</v>
      </c>
    </row>
    <row r="2270" spans="1:41" s="46" customFormat="1">
      <c r="A2270" s="46">
        <v>52072</v>
      </c>
      <c r="B2270" s="46" t="s">
        <v>1959</v>
      </c>
      <c r="C2270" s="46" t="s">
        <v>861</v>
      </c>
      <c r="D2270" s="46">
        <v>1</v>
      </c>
      <c r="E2270" s="46">
        <v>2</v>
      </c>
      <c r="F2270" s="46">
        <v>1</v>
      </c>
      <c r="G2270" s="46">
        <v>40</v>
      </c>
      <c r="H2270" s="46">
        <v>0</v>
      </c>
      <c r="I2270" s="46">
        <v>3000</v>
      </c>
      <c r="J2270" s="46">
        <v>3000</v>
      </c>
      <c r="K2270" s="46">
        <v>0</v>
      </c>
      <c r="L2270" s="46">
        <v>2</v>
      </c>
      <c r="M2270" s="46">
        <v>0</v>
      </c>
      <c r="N2270" s="46">
        <v>90</v>
      </c>
      <c r="O2270" s="46">
        <v>90</v>
      </c>
      <c r="P2270" s="46">
        <v>0</v>
      </c>
      <c r="Q2270" s="46">
        <v>1</v>
      </c>
      <c r="R2270" s="46">
        <v>0</v>
      </c>
      <c r="S2270" s="46">
        <f t="shared" ref="S2270" si="13">S2267+10000</f>
        <v>240000</v>
      </c>
      <c r="T2270" s="46">
        <f t="shared" si="0"/>
        <v>240000</v>
      </c>
      <c r="U2270" s="46">
        <v>0</v>
      </c>
      <c r="V2270" s="46">
        <v>0</v>
      </c>
      <c r="W2270" s="46">
        <v>0</v>
      </c>
      <c r="X2270" s="46">
        <v>0</v>
      </c>
      <c r="Y2270" s="46">
        <v>0</v>
      </c>
      <c r="Z2270" s="46">
        <v>0</v>
      </c>
      <c r="AA2270" s="46">
        <v>0</v>
      </c>
      <c r="AB2270" s="46">
        <v>0</v>
      </c>
      <c r="AC2270" s="46">
        <v>0</v>
      </c>
      <c r="AD2270" s="46">
        <v>0</v>
      </c>
      <c r="AE2270" s="46">
        <v>0</v>
      </c>
      <c r="AF2270" s="46">
        <f t="shared" si="1"/>
        <v>3000</v>
      </c>
      <c r="AG2270" s="46">
        <f t="shared" si="2"/>
        <v>3000</v>
      </c>
      <c r="AH2270" s="46">
        <v>90</v>
      </c>
      <c r="AI2270" s="46">
        <v>90</v>
      </c>
      <c r="AJ2270" s="46">
        <f t="shared" si="3"/>
        <v>240000</v>
      </c>
      <c r="AK2270" s="46">
        <f t="shared" si="4"/>
        <v>240000</v>
      </c>
      <c r="AL2270" s="46">
        <v>0</v>
      </c>
      <c r="AM2270" s="46">
        <v>0</v>
      </c>
      <c r="AN2270" s="46">
        <v>0</v>
      </c>
      <c r="AO2270" s="46">
        <v>0</v>
      </c>
    </row>
    <row r="2271" spans="1:41" s="46" customFormat="1">
      <c r="A2271" s="46">
        <v>52073</v>
      </c>
      <c r="B2271" s="46" t="s">
        <v>1960</v>
      </c>
      <c r="C2271" s="46" t="s">
        <v>857</v>
      </c>
      <c r="D2271" s="46">
        <v>1</v>
      </c>
      <c r="E2271" s="46">
        <v>2</v>
      </c>
      <c r="F2271" s="46">
        <v>1</v>
      </c>
      <c r="G2271" s="46">
        <v>40</v>
      </c>
      <c r="H2271" s="46">
        <v>0</v>
      </c>
      <c r="I2271" s="46">
        <v>1000</v>
      </c>
      <c r="J2271" s="46">
        <v>1000</v>
      </c>
      <c r="K2271" s="46">
        <v>0</v>
      </c>
      <c r="L2271" s="46">
        <v>2</v>
      </c>
      <c r="M2271" s="46">
        <v>0</v>
      </c>
      <c r="N2271" s="46">
        <v>30</v>
      </c>
      <c r="O2271" s="46">
        <v>30</v>
      </c>
      <c r="P2271" s="46">
        <v>0</v>
      </c>
      <c r="Q2271" s="46">
        <v>1</v>
      </c>
      <c r="R2271" s="46">
        <v>0</v>
      </c>
      <c r="S2271" s="46">
        <f t="shared" ref="S2271" si="14">S2268+5000</f>
        <v>125000</v>
      </c>
      <c r="T2271" s="46">
        <f t="shared" si="0"/>
        <v>125000</v>
      </c>
      <c r="U2271" s="46">
        <v>0</v>
      </c>
      <c r="V2271" s="46">
        <v>0</v>
      </c>
      <c r="W2271" s="46">
        <v>0</v>
      </c>
      <c r="X2271" s="46">
        <v>0</v>
      </c>
      <c r="Y2271" s="46">
        <v>0</v>
      </c>
      <c r="Z2271" s="46">
        <v>0</v>
      </c>
      <c r="AA2271" s="46">
        <v>0</v>
      </c>
      <c r="AB2271" s="46">
        <v>0</v>
      </c>
      <c r="AC2271" s="46">
        <v>0</v>
      </c>
      <c r="AD2271" s="46">
        <v>0</v>
      </c>
      <c r="AE2271" s="46">
        <v>0</v>
      </c>
      <c r="AF2271" s="46">
        <f t="shared" si="1"/>
        <v>1000</v>
      </c>
      <c r="AG2271" s="46">
        <f t="shared" si="2"/>
        <v>1000</v>
      </c>
      <c r="AH2271" s="46">
        <v>30</v>
      </c>
      <c r="AI2271" s="46">
        <v>30</v>
      </c>
      <c r="AJ2271" s="46">
        <f t="shared" si="3"/>
        <v>125000</v>
      </c>
      <c r="AK2271" s="46">
        <f t="shared" si="4"/>
        <v>125000</v>
      </c>
      <c r="AL2271" s="46">
        <v>0</v>
      </c>
      <c r="AM2271" s="46">
        <v>0</v>
      </c>
      <c r="AN2271" s="46">
        <v>0</v>
      </c>
      <c r="AO2271" s="46">
        <v>0</v>
      </c>
    </row>
    <row r="2272" spans="1:41" s="46" customFormat="1">
      <c r="A2272" s="46">
        <v>52074</v>
      </c>
      <c r="B2272" s="46" t="s">
        <v>1961</v>
      </c>
      <c r="C2272" s="46" t="s">
        <v>859</v>
      </c>
      <c r="D2272" s="46">
        <v>1</v>
      </c>
      <c r="E2272" s="46">
        <v>2</v>
      </c>
      <c r="F2272" s="46">
        <v>1</v>
      </c>
      <c r="G2272" s="46">
        <v>40</v>
      </c>
      <c r="H2272" s="46">
        <v>0</v>
      </c>
      <c r="I2272" s="46">
        <v>2000</v>
      </c>
      <c r="J2272" s="46">
        <v>2000</v>
      </c>
      <c r="K2272" s="46">
        <v>0</v>
      </c>
      <c r="L2272" s="46">
        <v>2</v>
      </c>
      <c r="M2272" s="46">
        <v>0</v>
      </c>
      <c r="N2272" s="46">
        <v>60</v>
      </c>
      <c r="O2272" s="46">
        <v>60</v>
      </c>
      <c r="P2272" s="46">
        <v>0</v>
      </c>
      <c r="Q2272" s="46">
        <v>1</v>
      </c>
      <c r="R2272" s="46">
        <v>0</v>
      </c>
      <c r="S2272" s="46">
        <f t="shared" ref="S2272" si="15">S2269+7500</f>
        <v>187500</v>
      </c>
      <c r="T2272" s="46">
        <f t="shared" si="0"/>
        <v>187500</v>
      </c>
      <c r="U2272" s="46">
        <v>0</v>
      </c>
      <c r="V2272" s="46">
        <v>0</v>
      </c>
      <c r="W2272" s="46">
        <v>0</v>
      </c>
      <c r="X2272" s="46">
        <v>0</v>
      </c>
      <c r="Y2272" s="46">
        <v>0</v>
      </c>
      <c r="Z2272" s="46">
        <v>0</v>
      </c>
      <c r="AA2272" s="46">
        <v>0</v>
      </c>
      <c r="AB2272" s="46">
        <v>0</v>
      </c>
      <c r="AC2272" s="46">
        <v>0</v>
      </c>
      <c r="AD2272" s="46">
        <v>0</v>
      </c>
      <c r="AE2272" s="46">
        <v>0</v>
      </c>
      <c r="AF2272" s="46">
        <f t="shared" si="1"/>
        <v>2000</v>
      </c>
      <c r="AG2272" s="46">
        <f t="shared" si="2"/>
        <v>2000</v>
      </c>
      <c r="AH2272" s="46">
        <v>60</v>
      </c>
      <c r="AI2272" s="46">
        <v>60</v>
      </c>
      <c r="AJ2272" s="46">
        <f t="shared" si="3"/>
        <v>187500</v>
      </c>
      <c r="AK2272" s="46">
        <f t="shared" si="4"/>
        <v>187500</v>
      </c>
      <c r="AL2272" s="46">
        <v>0</v>
      </c>
      <c r="AM2272" s="46">
        <v>0</v>
      </c>
      <c r="AN2272" s="46">
        <v>0</v>
      </c>
      <c r="AO2272" s="46">
        <v>0</v>
      </c>
    </row>
    <row r="2273" spans="1:41" s="46" customFormat="1">
      <c r="A2273" s="46">
        <v>52075</v>
      </c>
      <c r="B2273" s="46" t="s">
        <v>1962</v>
      </c>
      <c r="C2273" s="46" t="s">
        <v>861</v>
      </c>
      <c r="D2273" s="46">
        <v>1</v>
      </c>
      <c r="E2273" s="46">
        <v>2</v>
      </c>
      <c r="F2273" s="46">
        <v>1</v>
      </c>
      <c r="G2273" s="46">
        <v>40</v>
      </c>
      <c r="H2273" s="46">
        <v>0</v>
      </c>
      <c r="I2273" s="46">
        <v>3000</v>
      </c>
      <c r="J2273" s="46">
        <v>3000</v>
      </c>
      <c r="K2273" s="46">
        <v>0</v>
      </c>
      <c r="L2273" s="46">
        <v>2</v>
      </c>
      <c r="M2273" s="46">
        <v>0</v>
      </c>
      <c r="N2273" s="46">
        <v>90</v>
      </c>
      <c r="O2273" s="46">
        <v>90</v>
      </c>
      <c r="P2273" s="46">
        <v>0</v>
      </c>
      <c r="Q2273" s="46">
        <v>1</v>
      </c>
      <c r="R2273" s="46">
        <v>0</v>
      </c>
      <c r="S2273" s="46">
        <f t="shared" ref="S2273" si="16">S2270+10000</f>
        <v>250000</v>
      </c>
      <c r="T2273" s="46">
        <f t="shared" si="0"/>
        <v>250000</v>
      </c>
      <c r="U2273" s="46">
        <v>0</v>
      </c>
      <c r="V2273" s="46">
        <v>0</v>
      </c>
      <c r="W2273" s="46">
        <v>0</v>
      </c>
      <c r="X2273" s="46">
        <v>0</v>
      </c>
      <c r="Y2273" s="46">
        <v>0</v>
      </c>
      <c r="Z2273" s="46">
        <v>0</v>
      </c>
      <c r="AA2273" s="46">
        <v>0</v>
      </c>
      <c r="AB2273" s="46">
        <v>0</v>
      </c>
      <c r="AC2273" s="46">
        <v>0</v>
      </c>
      <c r="AD2273" s="46">
        <v>0</v>
      </c>
      <c r="AE2273" s="46">
        <v>0</v>
      </c>
      <c r="AF2273" s="46">
        <f t="shared" si="1"/>
        <v>3000</v>
      </c>
      <c r="AG2273" s="46">
        <f t="shared" si="2"/>
        <v>3000</v>
      </c>
      <c r="AH2273" s="46">
        <v>90</v>
      </c>
      <c r="AI2273" s="46">
        <v>90</v>
      </c>
      <c r="AJ2273" s="46">
        <f t="shared" si="3"/>
        <v>250000</v>
      </c>
      <c r="AK2273" s="46">
        <f t="shared" si="4"/>
        <v>250000</v>
      </c>
      <c r="AL2273" s="46">
        <v>0</v>
      </c>
      <c r="AM2273" s="46">
        <v>0</v>
      </c>
      <c r="AN2273" s="46">
        <v>0</v>
      </c>
      <c r="AO2273" s="46">
        <v>0</v>
      </c>
    </row>
    <row r="2274" spans="1:41">
      <c r="A2274" s="45">
        <v>55001</v>
      </c>
      <c r="B2274" s="45" t="s">
        <v>3221</v>
      </c>
      <c r="C2274" s="45">
        <v>0</v>
      </c>
      <c r="D2274" s="45">
        <v>1</v>
      </c>
      <c r="E2274" s="45">
        <v>2</v>
      </c>
      <c r="F2274" s="45">
        <v>0</v>
      </c>
      <c r="G2274" s="45">
        <v>3</v>
      </c>
      <c r="H2274" s="45">
        <v>60</v>
      </c>
      <c r="I2274" s="45">
        <v>29</v>
      </c>
      <c r="J2274" s="45">
        <v>44</v>
      </c>
      <c r="K2274" s="45">
        <v>1000</v>
      </c>
      <c r="L2274" s="45">
        <v>0</v>
      </c>
      <c r="M2274" s="45">
        <v>0</v>
      </c>
      <c r="N2274" s="45">
        <v>0</v>
      </c>
      <c r="O2274" s="45">
        <v>0</v>
      </c>
      <c r="P2274" s="45">
        <v>0</v>
      </c>
      <c r="Q2274" s="45">
        <v>0</v>
      </c>
      <c r="R2274" s="45">
        <v>0</v>
      </c>
      <c r="S2274" s="45">
        <v>0</v>
      </c>
      <c r="T2274" s="45">
        <v>0</v>
      </c>
      <c r="U2274" s="45">
        <v>0</v>
      </c>
      <c r="V2274" s="45">
        <v>0</v>
      </c>
      <c r="W2274" s="45">
        <v>0</v>
      </c>
      <c r="X2274" s="45">
        <v>0</v>
      </c>
      <c r="Y2274" s="45">
        <v>0</v>
      </c>
      <c r="Z2274" s="45">
        <v>0</v>
      </c>
      <c r="AA2274" s="45">
        <v>0</v>
      </c>
      <c r="AB2274" s="45">
        <v>0</v>
      </c>
      <c r="AC2274" s="45">
        <v>0</v>
      </c>
      <c r="AD2274" s="45">
        <v>0</v>
      </c>
      <c r="AE2274" s="45">
        <v>0</v>
      </c>
      <c r="AF2274" s="45">
        <v>29</v>
      </c>
      <c r="AG2274" s="45">
        <v>44</v>
      </c>
      <c r="AH2274" s="45">
        <v>0</v>
      </c>
      <c r="AI2274" s="45">
        <v>0</v>
      </c>
      <c r="AJ2274" s="45">
        <v>0</v>
      </c>
      <c r="AK2274" s="45">
        <v>0</v>
      </c>
      <c r="AL2274" s="45">
        <v>0</v>
      </c>
      <c r="AM2274" s="45">
        <v>0</v>
      </c>
      <c r="AN2274" s="45">
        <v>0</v>
      </c>
      <c r="AO2274" s="45">
        <v>0</v>
      </c>
    </row>
    <row r="2275" spans="1:41">
      <c r="A2275" s="45">
        <v>55002</v>
      </c>
      <c r="B2275" s="45" t="s">
        <v>3222</v>
      </c>
      <c r="C2275" s="45">
        <v>0</v>
      </c>
      <c r="D2275" s="45">
        <v>1</v>
      </c>
      <c r="E2275" s="45">
        <v>2</v>
      </c>
      <c r="F2275" s="45">
        <v>0</v>
      </c>
      <c r="G2275" s="45">
        <v>3</v>
      </c>
      <c r="H2275" s="45">
        <v>60</v>
      </c>
      <c r="I2275" s="45">
        <v>60</v>
      </c>
      <c r="J2275" s="45">
        <v>90</v>
      </c>
      <c r="K2275" s="45">
        <v>1000</v>
      </c>
      <c r="L2275" s="45">
        <v>0</v>
      </c>
      <c r="M2275" s="45">
        <v>0</v>
      </c>
      <c r="N2275" s="45">
        <v>0</v>
      </c>
      <c r="O2275" s="45">
        <v>0</v>
      </c>
      <c r="P2275" s="45">
        <v>0</v>
      </c>
      <c r="Q2275" s="45">
        <v>0</v>
      </c>
      <c r="R2275" s="45">
        <v>0</v>
      </c>
      <c r="S2275" s="45">
        <v>0</v>
      </c>
      <c r="T2275" s="45">
        <v>0</v>
      </c>
      <c r="U2275" s="45">
        <v>0</v>
      </c>
      <c r="V2275" s="45">
        <v>0</v>
      </c>
      <c r="W2275" s="45">
        <v>0</v>
      </c>
      <c r="X2275" s="45">
        <v>0</v>
      </c>
      <c r="Y2275" s="45">
        <v>0</v>
      </c>
      <c r="Z2275" s="45">
        <v>0</v>
      </c>
      <c r="AA2275" s="45">
        <v>0</v>
      </c>
      <c r="AB2275" s="45">
        <v>0</v>
      </c>
      <c r="AC2275" s="45">
        <v>0</v>
      </c>
      <c r="AD2275" s="45">
        <v>0</v>
      </c>
      <c r="AE2275" s="45">
        <v>0</v>
      </c>
      <c r="AF2275" s="45">
        <v>60</v>
      </c>
      <c r="AG2275" s="45">
        <v>90</v>
      </c>
      <c r="AH2275" s="45">
        <v>0</v>
      </c>
      <c r="AI2275" s="45">
        <v>0</v>
      </c>
      <c r="AJ2275" s="45">
        <v>0</v>
      </c>
      <c r="AK2275" s="45">
        <v>0</v>
      </c>
      <c r="AL2275" s="45">
        <v>0</v>
      </c>
      <c r="AM2275" s="45">
        <v>0</v>
      </c>
      <c r="AN2275" s="45">
        <v>0</v>
      </c>
      <c r="AO2275" s="45">
        <v>0</v>
      </c>
    </row>
    <row r="2276" spans="1:41">
      <c r="A2276" s="45">
        <v>55003</v>
      </c>
      <c r="B2276" s="45" t="s">
        <v>3223</v>
      </c>
      <c r="C2276" s="45">
        <v>0</v>
      </c>
      <c r="D2276" s="45">
        <v>1</v>
      </c>
      <c r="E2276" s="45">
        <v>2</v>
      </c>
      <c r="F2276" s="45">
        <v>0</v>
      </c>
      <c r="G2276" s="45">
        <v>3</v>
      </c>
      <c r="H2276" s="45">
        <v>60</v>
      </c>
      <c r="I2276" s="45">
        <v>90</v>
      </c>
      <c r="J2276" s="45">
        <v>135</v>
      </c>
      <c r="K2276" s="45">
        <v>1000</v>
      </c>
      <c r="L2276" s="45">
        <v>0</v>
      </c>
      <c r="M2276" s="45">
        <v>0</v>
      </c>
      <c r="N2276" s="45">
        <v>0</v>
      </c>
      <c r="O2276" s="45">
        <v>0</v>
      </c>
      <c r="P2276" s="45">
        <v>0</v>
      </c>
      <c r="Q2276" s="45">
        <v>0</v>
      </c>
      <c r="R2276" s="45">
        <v>0</v>
      </c>
      <c r="S2276" s="45">
        <v>0</v>
      </c>
      <c r="T2276" s="45">
        <v>0</v>
      </c>
      <c r="U2276" s="45">
        <v>0</v>
      </c>
      <c r="V2276" s="45">
        <v>0</v>
      </c>
      <c r="W2276" s="45">
        <v>0</v>
      </c>
      <c r="X2276" s="45">
        <v>0</v>
      </c>
      <c r="Y2276" s="45">
        <v>0</v>
      </c>
      <c r="Z2276" s="45">
        <v>0</v>
      </c>
      <c r="AA2276" s="45">
        <v>0</v>
      </c>
      <c r="AB2276" s="45">
        <v>0</v>
      </c>
      <c r="AC2276" s="45">
        <v>0</v>
      </c>
      <c r="AD2276" s="45">
        <v>0</v>
      </c>
      <c r="AE2276" s="45">
        <v>0</v>
      </c>
      <c r="AF2276" s="45">
        <v>90</v>
      </c>
      <c r="AG2276" s="45">
        <v>135</v>
      </c>
      <c r="AH2276" s="45">
        <v>0</v>
      </c>
      <c r="AI2276" s="45">
        <v>0</v>
      </c>
      <c r="AJ2276" s="45">
        <v>0</v>
      </c>
      <c r="AK2276" s="45">
        <v>0</v>
      </c>
      <c r="AL2276" s="45">
        <v>0</v>
      </c>
      <c r="AM2276" s="45">
        <v>0</v>
      </c>
      <c r="AN2276" s="45">
        <v>0</v>
      </c>
      <c r="AO2276" s="45">
        <v>0</v>
      </c>
    </row>
    <row r="2277" spans="1:41">
      <c r="A2277" s="45">
        <v>55004</v>
      </c>
      <c r="B2277" s="45" t="s">
        <v>3224</v>
      </c>
      <c r="C2277" s="45">
        <v>0</v>
      </c>
      <c r="D2277" s="45">
        <v>1</v>
      </c>
      <c r="E2277" s="45">
        <v>2</v>
      </c>
      <c r="F2277" s="45">
        <v>0</v>
      </c>
      <c r="G2277" s="45">
        <v>3</v>
      </c>
      <c r="H2277" s="45">
        <v>60</v>
      </c>
      <c r="I2277" s="45">
        <v>29</v>
      </c>
      <c r="J2277" s="45">
        <v>44</v>
      </c>
      <c r="K2277" s="45">
        <v>1000</v>
      </c>
      <c r="L2277" s="45">
        <v>0</v>
      </c>
      <c r="M2277" s="45">
        <v>0</v>
      </c>
      <c r="N2277" s="45">
        <v>0</v>
      </c>
      <c r="O2277" s="45">
        <v>0</v>
      </c>
      <c r="P2277" s="45">
        <v>0</v>
      </c>
      <c r="Q2277" s="45">
        <v>0</v>
      </c>
      <c r="R2277" s="45">
        <v>0</v>
      </c>
      <c r="S2277" s="45">
        <v>0</v>
      </c>
      <c r="T2277" s="45">
        <v>0</v>
      </c>
      <c r="U2277" s="45">
        <v>0</v>
      </c>
      <c r="V2277" s="45">
        <v>0</v>
      </c>
      <c r="W2277" s="45">
        <v>0</v>
      </c>
      <c r="X2277" s="45">
        <v>0</v>
      </c>
      <c r="Y2277" s="45">
        <v>0</v>
      </c>
      <c r="Z2277" s="45">
        <v>0</v>
      </c>
      <c r="AA2277" s="45">
        <v>0</v>
      </c>
      <c r="AB2277" s="45">
        <v>0</v>
      </c>
      <c r="AC2277" s="45">
        <v>0</v>
      </c>
      <c r="AD2277" s="45">
        <v>0</v>
      </c>
      <c r="AE2277" s="45">
        <v>0</v>
      </c>
      <c r="AF2277" s="45">
        <v>29</v>
      </c>
      <c r="AG2277" s="45">
        <v>44</v>
      </c>
      <c r="AH2277" s="45">
        <v>0</v>
      </c>
      <c r="AI2277" s="45">
        <v>0</v>
      </c>
      <c r="AJ2277" s="45">
        <v>0</v>
      </c>
      <c r="AK2277" s="45">
        <v>0</v>
      </c>
      <c r="AL2277" s="45">
        <v>0</v>
      </c>
      <c r="AM2277" s="45">
        <v>0</v>
      </c>
      <c r="AN2277" s="45">
        <v>0</v>
      </c>
      <c r="AO2277" s="45">
        <v>0</v>
      </c>
    </row>
    <row r="2278" spans="1:41">
      <c r="A2278" s="45">
        <v>55005</v>
      </c>
      <c r="B2278" s="45" t="s">
        <v>3225</v>
      </c>
      <c r="C2278" s="45">
        <v>0</v>
      </c>
      <c r="D2278" s="45">
        <v>1</v>
      </c>
      <c r="E2278" s="45">
        <v>2</v>
      </c>
      <c r="F2278" s="45">
        <v>0</v>
      </c>
      <c r="G2278" s="45">
        <v>3</v>
      </c>
      <c r="H2278" s="45">
        <v>60</v>
      </c>
      <c r="I2278" s="45">
        <v>60</v>
      </c>
      <c r="J2278" s="45">
        <v>90</v>
      </c>
      <c r="K2278" s="45">
        <v>1000</v>
      </c>
      <c r="L2278" s="45">
        <v>0</v>
      </c>
      <c r="M2278" s="45">
        <v>0</v>
      </c>
      <c r="N2278" s="45">
        <v>0</v>
      </c>
      <c r="O2278" s="45">
        <v>0</v>
      </c>
      <c r="P2278" s="45">
        <v>0</v>
      </c>
      <c r="Q2278" s="45">
        <v>0</v>
      </c>
      <c r="R2278" s="45">
        <v>0</v>
      </c>
      <c r="S2278" s="45">
        <v>0</v>
      </c>
      <c r="T2278" s="45">
        <v>0</v>
      </c>
      <c r="U2278" s="45">
        <v>0</v>
      </c>
      <c r="V2278" s="45">
        <v>0</v>
      </c>
      <c r="W2278" s="45">
        <v>0</v>
      </c>
      <c r="X2278" s="45">
        <v>0</v>
      </c>
      <c r="Y2278" s="45">
        <v>0</v>
      </c>
      <c r="Z2278" s="45">
        <v>0</v>
      </c>
      <c r="AA2278" s="45">
        <v>0</v>
      </c>
      <c r="AB2278" s="45">
        <v>0</v>
      </c>
      <c r="AC2278" s="45">
        <v>0</v>
      </c>
      <c r="AD2278" s="45">
        <v>0</v>
      </c>
      <c r="AE2278" s="45">
        <v>0</v>
      </c>
      <c r="AF2278" s="45">
        <v>60</v>
      </c>
      <c r="AG2278" s="45">
        <v>90</v>
      </c>
      <c r="AH2278" s="45">
        <v>0</v>
      </c>
      <c r="AI2278" s="45">
        <v>0</v>
      </c>
      <c r="AJ2278" s="45">
        <v>0</v>
      </c>
      <c r="AK2278" s="45">
        <v>0</v>
      </c>
      <c r="AL2278" s="45">
        <v>0</v>
      </c>
      <c r="AM2278" s="45">
        <v>0</v>
      </c>
      <c r="AN2278" s="45">
        <v>0</v>
      </c>
      <c r="AO2278" s="45">
        <v>0</v>
      </c>
    </row>
    <row r="2279" spans="1:41">
      <c r="A2279" s="45">
        <v>55006</v>
      </c>
      <c r="B2279" s="45" t="s">
        <v>3226</v>
      </c>
      <c r="C2279" s="45">
        <v>0</v>
      </c>
      <c r="D2279" s="45">
        <v>1</v>
      </c>
      <c r="E2279" s="45">
        <v>2</v>
      </c>
      <c r="F2279" s="45">
        <v>0</v>
      </c>
      <c r="G2279" s="45">
        <v>3</v>
      </c>
      <c r="H2279" s="45">
        <v>60</v>
      </c>
      <c r="I2279" s="45">
        <v>90</v>
      </c>
      <c r="J2279" s="45">
        <v>135</v>
      </c>
      <c r="K2279" s="45">
        <v>1000</v>
      </c>
      <c r="L2279" s="45">
        <v>0</v>
      </c>
      <c r="M2279" s="45">
        <v>0</v>
      </c>
      <c r="N2279" s="45">
        <v>0</v>
      </c>
      <c r="O2279" s="45">
        <v>0</v>
      </c>
      <c r="P2279" s="45">
        <v>0</v>
      </c>
      <c r="Q2279" s="45">
        <v>0</v>
      </c>
      <c r="R2279" s="45">
        <v>0</v>
      </c>
      <c r="S2279" s="45">
        <v>0</v>
      </c>
      <c r="T2279" s="45">
        <v>0</v>
      </c>
      <c r="U2279" s="45">
        <v>0</v>
      </c>
      <c r="V2279" s="45">
        <v>0</v>
      </c>
      <c r="W2279" s="45">
        <v>0</v>
      </c>
      <c r="X2279" s="45">
        <v>0</v>
      </c>
      <c r="Y2279" s="45">
        <v>0</v>
      </c>
      <c r="Z2279" s="45">
        <v>0</v>
      </c>
      <c r="AA2279" s="45">
        <v>0</v>
      </c>
      <c r="AB2279" s="45">
        <v>0</v>
      </c>
      <c r="AC2279" s="45">
        <v>0</v>
      </c>
      <c r="AD2279" s="45">
        <v>0</v>
      </c>
      <c r="AE2279" s="45">
        <v>0</v>
      </c>
      <c r="AF2279" s="45">
        <v>90</v>
      </c>
      <c r="AG2279" s="45">
        <v>135</v>
      </c>
      <c r="AH2279" s="45">
        <v>0</v>
      </c>
      <c r="AI2279" s="45">
        <v>0</v>
      </c>
      <c r="AJ2279" s="45">
        <v>0</v>
      </c>
      <c r="AK2279" s="45">
        <v>0</v>
      </c>
      <c r="AL2279" s="45">
        <v>0</v>
      </c>
      <c r="AM2279" s="45">
        <v>0</v>
      </c>
      <c r="AN2279" s="45">
        <v>0</v>
      </c>
      <c r="AO2279" s="45">
        <v>0</v>
      </c>
    </row>
    <row r="2280" spans="1:41">
      <c r="A2280" s="45">
        <v>55007</v>
      </c>
      <c r="B2280" s="45" t="s">
        <v>3227</v>
      </c>
      <c r="C2280" s="45">
        <v>0</v>
      </c>
      <c r="D2280" s="45">
        <v>1</v>
      </c>
      <c r="E2280" s="45">
        <v>2</v>
      </c>
      <c r="F2280" s="45">
        <v>0</v>
      </c>
      <c r="G2280" s="45">
        <v>3</v>
      </c>
      <c r="H2280" s="45">
        <v>60</v>
      </c>
      <c r="I2280" s="45">
        <v>29</v>
      </c>
      <c r="J2280" s="45">
        <v>44</v>
      </c>
      <c r="K2280" s="45">
        <v>1000</v>
      </c>
      <c r="L2280" s="45">
        <v>0</v>
      </c>
      <c r="M2280" s="45">
        <v>0</v>
      </c>
      <c r="N2280" s="45">
        <v>0</v>
      </c>
      <c r="O2280" s="45">
        <v>0</v>
      </c>
      <c r="P2280" s="45">
        <v>0</v>
      </c>
      <c r="Q2280" s="45">
        <v>0</v>
      </c>
      <c r="R2280" s="45">
        <v>0</v>
      </c>
      <c r="S2280" s="45">
        <v>0</v>
      </c>
      <c r="T2280" s="45">
        <v>0</v>
      </c>
      <c r="U2280" s="45">
        <v>0</v>
      </c>
      <c r="V2280" s="45">
        <v>0</v>
      </c>
      <c r="W2280" s="45">
        <v>0</v>
      </c>
      <c r="X2280" s="45">
        <v>0</v>
      </c>
      <c r="Y2280" s="45">
        <v>0</v>
      </c>
      <c r="Z2280" s="45">
        <v>0</v>
      </c>
      <c r="AA2280" s="45">
        <v>0</v>
      </c>
      <c r="AB2280" s="45">
        <v>0</v>
      </c>
      <c r="AC2280" s="45">
        <v>0</v>
      </c>
      <c r="AD2280" s="45">
        <v>0</v>
      </c>
      <c r="AE2280" s="45">
        <v>0</v>
      </c>
      <c r="AF2280" s="45">
        <v>29</v>
      </c>
      <c r="AG2280" s="45">
        <v>44</v>
      </c>
      <c r="AH2280" s="45">
        <v>0</v>
      </c>
      <c r="AI2280" s="45">
        <v>0</v>
      </c>
      <c r="AJ2280" s="45">
        <v>0</v>
      </c>
      <c r="AK2280" s="45">
        <v>0</v>
      </c>
      <c r="AL2280" s="45">
        <v>0</v>
      </c>
      <c r="AM2280" s="45">
        <v>0</v>
      </c>
      <c r="AN2280" s="45">
        <v>0</v>
      </c>
      <c r="AO2280" s="45">
        <v>0</v>
      </c>
    </row>
    <row r="2281" spans="1:41">
      <c r="A2281" s="45">
        <v>55008</v>
      </c>
      <c r="B2281" s="45" t="s">
        <v>3228</v>
      </c>
      <c r="C2281" s="45">
        <v>0</v>
      </c>
      <c r="D2281" s="45">
        <v>1</v>
      </c>
      <c r="E2281" s="45">
        <v>2</v>
      </c>
      <c r="F2281" s="45">
        <v>0</v>
      </c>
      <c r="G2281" s="45">
        <v>3</v>
      </c>
      <c r="H2281" s="45">
        <v>60</v>
      </c>
      <c r="I2281" s="45">
        <v>60</v>
      </c>
      <c r="J2281" s="45">
        <v>90</v>
      </c>
      <c r="K2281" s="45">
        <v>1000</v>
      </c>
      <c r="L2281" s="45">
        <v>0</v>
      </c>
      <c r="M2281" s="45">
        <v>0</v>
      </c>
      <c r="N2281" s="45">
        <v>0</v>
      </c>
      <c r="O2281" s="45">
        <v>0</v>
      </c>
      <c r="P2281" s="45">
        <v>0</v>
      </c>
      <c r="Q2281" s="45">
        <v>0</v>
      </c>
      <c r="R2281" s="45">
        <v>0</v>
      </c>
      <c r="S2281" s="45">
        <v>0</v>
      </c>
      <c r="T2281" s="45">
        <v>0</v>
      </c>
      <c r="U2281" s="45">
        <v>0</v>
      </c>
      <c r="V2281" s="45">
        <v>0</v>
      </c>
      <c r="W2281" s="45">
        <v>0</v>
      </c>
      <c r="X2281" s="45">
        <v>0</v>
      </c>
      <c r="Y2281" s="45">
        <v>0</v>
      </c>
      <c r="Z2281" s="45">
        <v>0</v>
      </c>
      <c r="AA2281" s="45">
        <v>0</v>
      </c>
      <c r="AB2281" s="45">
        <v>0</v>
      </c>
      <c r="AC2281" s="45">
        <v>0</v>
      </c>
      <c r="AD2281" s="45">
        <v>0</v>
      </c>
      <c r="AE2281" s="45">
        <v>0</v>
      </c>
      <c r="AF2281" s="45">
        <v>60</v>
      </c>
      <c r="AG2281" s="45">
        <v>90</v>
      </c>
      <c r="AH2281" s="45">
        <v>0</v>
      </c>
      <c r="AI2281" s="45">
        <v>0</v>
      </c>
      <c r="AJ2281" s="45">
        <v>0</v>
      </c>
      <c r="AK2281" s="45">
        <v>0</v>
      </c>
      <c r="AL2281" s="45">
        <v>0</v>
      </c>
      <c r="AM2281" s="45">
        <v>0</v>
      </c>
      <c r="AN2281" s="45">
        <v>0</v>
      </c>
      <c r="AO2281" s="45">
        <v>0</v>
      </c>
    </row>
    <row r="2282" spans="1:41">
      <c r="A2282" s="45">
        <v>55009</v>
      </c>
      <c r="B2282" s="45" t="s">
        <v>3229</v>
      </c>
      <c r="C2282" s="45">
        <v>0</v>
      </c>
      <c r="D2282" s="45">
        <v>1</v>
      </c>
      <c r="E2282" s="45">
        <v>2</v>
      </c>
      <c r="F2282" s="45">
        <v>0</v>
      </c>
      <c r="G2282" s="45">
        <v>3</v>
      </c>
      <c r="H2282" s="45">
        <v>60</v>
      </c>
      <c r="I2282" s="45">
        <v>90</v>
      </c>
      <c r="J2282" s="45">
        <v>135</v>
      </c>
      <c r="K2282" s="45">
        <v>1000</v>
      </c>
      <c r="L2282" s="45">
        <v>0</v>
      </c>
      <c r="M2282" s="45">
        <v>0</v>
      </c>
      <c r="N2282" s="45">
        <v>0</v>
      </c>
      <c r="O2282" s="45">
        <v>0</v>
      </c>
      <c r="P2282" s="45">
        <v>0</v>
      </c>
      <c r="Q2282" s="45">
        <v>0</v>
      </c>
      <c r="R2282" s="45">
        <v>0</v>
      </c>
      <c r="S2282" s="45">
        <v>0</v>
      </c>
      <c r="T2282" s="45">
        <v>0</v>
      </c>
      <c r="U2282" s="45">
        <v>0</v>
      </c>
      <c r="V2282" s="45">
        <v>0</v>
      </c>
      <c r="W2282" s="45">
        <v>0</v>
      </c>
      <c r="X2282" s="45">
        <v>0</v>
      </c>
      <c r="Y2282" s="45">
        <v>0</v>
      </c>
      <c r="Z2282" s="45">
        <v>0</v>
      </c>
      <c r="AA2282" s="45">
        <v>0</v>
      </c>
      <c r="AB2282" s="45">
        <v>0</v>
      </c>
      <c r="AC2282" s="45">
        <v>0</v>
      </c>
      <c r="AD2282" s="45">
        <v>0</v>
      </c>
      <c r="AE2282" s="45">
        <v>0</v>
      </c>
      <c r="AF2282" s="45">
        <v>90</v>
      </c>
      <c r="AG2282" s="45">
        <v>135</v>
      </c>
      <c r="AH2282" s="45">
        <v>0</v>
      </c>
      <c r="AI2282" s="45">
        <v>0</v>
      </c>
      <c r="AJ2282" s="45">
        <v>0</v>
      </c>
      <c r="AK2282" s="45">
        <v>0</v>
      </c>
      <c r="AL2282" s="45">
        <v>0</v>
      </c>
      <c r="AM2282" s="45">
        <v>0</v>
      </c>
      <c r="AN2282" s="45">
        <v>0</v>
      </c>
      <c r="AO2282" s="45">
        <v>0</v>
      </c>
    </row>
    <row r="2283" spans="1:41">
      <c r="A2283" s="45">
        <v>55010</v>
      </c>
      <c r="B2283" s="45" t="s">
        <v>3230</v>
      </c>
      <c r="C2283" s="45">
        <v>0</v>
      </c>
      <c r="D2283" s="45">
        <v>1</v>
      </c>
      <c r="E2283" s="45">
        <v>2</v>
      </c>
      <c r="F2283" s="45">
        <v>0</v>
      </c>
      <c r="G2283" s="45">
        <v>3</v>
      </c>
      <c r="H2283" s="45">
        <v>60</v>
      </c>
      <c r="I2283" s="45">
        <v>29</v>
      </c>
      <c r="J2283" s="45">
        <v>44</v>
      </c>
      <c r="K2283" s="45">
        <v>1000</v>
      </c>
      <c r="L2283" s="45">
        <v>0</v>
      </c>
      <c r="M2283" s="45">
        <v>0</v>
      </c>
      <c r="N2283" s="45">
        <v>0</v>
      </c>
      <c r="O2283" s="45">
        <v>0</v>
      </c>
      <c r="P2283" s="45">
        <v>0</v>
      </c>
      <c r="Q2283" s="45">
        <v>0</v>
      </c>
      <c r="R2283" s="45">
        <v>0</v>
      </c>
      <c r="S2283" s="45">
        <v>0</v>
      </c>
      <c r="T2283" s="45">
        <v>0</v>
      </c>
      <c r="U2283" s="45">
        <v>0</v>
      </c>
      <c r="V2283" s="45">
        <v>0</v>
      </c>
      <c r="W2283" s="45">
        <v>0</v>
      </c>
      <c r="X2283" s="45">
        <v>0</v>
      </c>
      <c r="Y2283" s="45">
        <v>0</v>
      </c>
      <c r="Z2283" s="45">
        <v>0</v>
      </c>
      <c r="AA2283" s="45">
        <v>0</v>
      </c>
      <c r="AB2283" s="45">
        <v>0</v>
      </c>
      <c r="AC2283" s="45">
        <v>0</v>
      </c>
      <c r="AD2283" s="45">
        <v>0</v>
      </c>
      <c r="AE2283" s="45">
        <v>0</v>
      </c>
      <c r="AF2283" s="45">
        <v>29</v>
      </c>
      <c r="AG2283" s="45">
        <v>44</v>
      </c>
      <c r="AH2283" s="45">
        <v>0</v>
      </c>
      <c r="AI2283" s="45">
        <v>0</v>
      </c>
      <c r="AJ2283" s="45">
        <v>0</v>
      </c>
      <c r="AK2283" s="45">
        <v>0</v>
      </c>
      <c r="AL2283" s="45">
        <v>0</v>
      </c>
      <c r="AM2283" s="45">
        <v>0</v>
      </c>
      <c r="AN2283" s="45">
        <v>0</v>
      </c>
      <c r="AO2283" s="45">
        <v>0</v>
      </c>
    </row>
    <row r="2284" spans="1:41">
      <c r="A2284" s="45">
        <v>55011</v>
      </c>
      <c r="B2284" s="45" t="s">
        <v>3231</v>
      </c>
      <c r="C2284" s="45">
        <v>0</v>
      </c>
      <c r="D2284" s="45">
        <v>1</v>
      </c>
      <c r="E2284" s="45">
        <v>2</v>
      </c>
      <c r="F2284" s="45">
        <v>0</v>
      </c>
      <c r="G2284" s="45">
        <v>3</v>
      </c>
      <c r="H2284" s="45">
        <v>60</v>
      </c>
      <c r="I2284" s="45">
        <v>60</v>
      </c>
      <c r="J2284" s="45">
        <v>90</v>
      </c>
      <c r="K2284" s="45">
        <v>1000</v>
      </c>
      <c r="L2284" s="45">
        <v>0</v>
      </c>
      <c r="M2284" s="45">
        <v>0</v>
      </c>
      <c r="N2284" s="45">
        <v>0</v>
      </c>
      <c r="O2284" s="45">
        <v>0</v>
      </c>
      <c r="P2284" s="45">
        <v>0</v>
      </c>
      <c r="Q2284" s="45">
        <v>0</v>
      </c>
      <c r="R2284" s="45">
        <v>0</v>
      </c>
      <c r="S2284" s="45">
        <v>0</v>
      </c>
      <c r="T2284" s="45">
        <v>0</v>
      </c>
      <c r="U2284" s="45">
        <v>0</v>
      </c>
      <c r="V2284" s="45">
        <v>0</v>
      </c>
      <c r="W2284" s="45">
        <v>0</v>
      </c>
      <c r="X2284" s="45">
        <v>0</v>
      </c>
      <c r="Y2284" s="45">
        <v>0</v>
      </c>
      <c r="Z2284" s="45">
        <v>0</v>
      </c>
      <c r="AA2284" s="45">
        <v>0</v>
      </c>
      <c r="AB2284" s="45">
        <v>0</v>
      </c>
      <c r="AC2284" s="45">
        <v>0</v>
      </c>
      <c r="AD2284" s="45">
        <v>0</v>
      </c>
      <c r="AE2284" s="45">
        <v>0</v>
      </c>
      <c r="AF2284" s="45">
        <v>60</v>
      </c>
      <c r="AG2284" s="45">
        <v>90</v>
      </c>
      <c r="AH2284" s="45">
        <v>0</v>
      </c>
      <c r="AI2284" s="45">
        <v>0</v>
      </c>
      <c r="AJ2284" s="45">
        <v>0</v>
      </c>
      <c r="AK2284" s="45">
        <v>0</v>
      </c>
      <c r="AL2284" s="45">
        <v>0</v>
      </c>
      <c r="AM2284" s="45">
        <v>0</v>
      </c>
      <c r="AN2284" s="45">
        <v>0</v>
      </c>
      <c r="AO2284" s="45">
        <v>0</v>
      </c>
    </row>
    <row r="2285" spans="1:41">
      <c r="A2285" s="45">
        <v>55012</v>
      </c>
      <c r="B2285" s="45" t="s">
        <v>3232</v>
      </c>
      <c r="C2285" s="45">
        <v>0</v>
      </c>
      <c r="D2285" s="45">
        <v>1</v>
      </c>
      <c r="E2285" s="45">
        <v>2</v>
      </c>
      <c r="F2285" s="45">
        <v>0</v>
      </c>
      <c r="G2285" s="45">
        <v>3</v>
      </c>
      <c r="H2285" s="45">
        <v>60</v>
      </c>
      <c r="I2285" s="45">
        <v>90</v>
      </c>
      <c r="J2285" s="45">
        <v>135</v>
      </c>
      <c r="K2285" s="45">
        <v>1000</v>
      </c>
      <c r="L2285" s="45">
        <v>0</v>
      </c>
      <c r="M2285" s="45">
        <v>0</v>
      </c>
      <c r="N2285" s="45">
        <v>0</v>
      </c>
      <c r="O2285" s="45">
        <v>0</v>
      </c>
      <c r="P2285" s="45">
        <v>0</v>
      </c>
      <c r="Q2285" s="45">
        <v>0</v>
      </c>
      <c r="R2285" s="45">
        <v>0</v>
      </c>
      <c r="S2285" s="45">
        <v>0</v>
      </c>
      <c r="T2285" s="45">
        <v>0</v>
      </c>
      <c r="U2285" s="45">
        <v>0</v>
      </c>
      <c r="V2285" s="45">
        <v>0</v>
      </c>
      <c r="W2285" s="45">
        <v>0</v>
      </c>
      <c r="X2285" s="45">
        <v>0</v>
      </c>
      <c r="Y2285" s="45">
        <v>0</v>
      </c>
      <c r="Z2285" s="45">
        <v>0</v>
      </c>
      <c r="AA2285" s="45">
        <v>0</v>
      </c>
      <c r="AB2285" s="45">
        <v>0</v>
      </c>
      <c r="AC2285" s="45">
        <v>0</v>
      </c>
      <c r="AD2285" s="45">
        <v>0</v>
      </c>
      <c r="AE2285" s="45">
        <v>0</v>
      </c>
      <c r="AF2285" s="45">
        <v>90</v>
      </c>
      <c r="AG2285" s="45">
        <v>135</v>
      </c>
      <c r="AH2285" s="45">
        <v>0</v>
      </c>
      <c r="AI2285" s="45">
        <v>0</v>
      </c>
      <c r="AJ2285" s="45">
        <v>0</v>
      </c>
      <c r="AK2285" s="45">
        <v>0</v>
      </c>
      <c r="AL2285" s="45">
        <v>0</v>
      </c>
      <c r="AM2285" s="45">
        <v>0</v>
      </c>
      <c r="AN2285" s="45">
        <v>0</v>
      </c>
      <c r="AO2285" s="45">
        <v>0</v>
      </c>
    </row>
    <row r="2286" spans="1:41">
      <c r="A2286" s="45">
        <v>55013</v>
      </c>
      <c r="B2286" s="45" t="s">
        <v>3233</v>
      </c>
      <c r="C2286" s="45">
        <v>0</v>
      </c>
      <c r="D2286" s="45">
        <v>1</v>
      </c>
      <c r="E2286" s="45">
        <v>2</v>
      </c>
      <c r="F2286" s="45">
        <v>0</v>
      </c>
      <c r="G2286" s="45">
        <v>3</v>
      </c>
      <c r="H2286" s="45">
        <v>60</v>
      </c>
      <c r="I2286" s="45">
        <v>29</v>
      </c>
      <c r="J2286" s="45">
        <v>44</v>
      </c>
      <c r="K2286" s="45">
        <v>1000</v>
      </c>
      <c r="L2286" s="45">
        <v>0</v>
      </c>
      <c r="M2286" s="45">
        <v>0</v>
      </c>
      <c r="N2286" s="45">
        <v>0</v>
      </c>
      <c r="O2286" s="45">
        <v>0</v>
      </c>
      <c r="P2286" s="45">
        <v>0</v>
      </c>
      <c r="Q2286" s="45">
        <v>0</v>
      </c>
      <c r="R2286" s="45">
        <v>0</v>
      </c>
      <c r="S2286" s="45">
        <v>0</v>
      </c>
      <c r="T2286" s="45">
        <v>0</v>
      </c>
      <c r="U2286" s="45">
        <v>0</v>
      </c>
      <c r="V2286" s="45">
        <v>0</v>
      </c>
      <c r="W2286" s="45">
        <v>0</v>
      </c>
      <c r="X2286" s="45">
        <v>0</v>
      </c>
      <c r="Y2286" s="45">
        <v>0</v>
      </c>
      <c r="Z2286" s="45">
        <v>0</v>
      </c>
      <c r="AA2286" s="45">
        <v>0</v>
      </c>
      <c r="AB2286" s="45">
        <v>0</v>
      </c>
      <c r="AC2286" s="45">
        <v>0</v>
      </c>
      <c r="AD2286" s="45">
        <v>0</v>
      </c>
      <c r="AE2286" s="45">
        <v>0</v>
      </c>
      <c r="AF2286" s="45">
        <v>29</v>
      </c>
      <c r="AG2286" s="45">
        <v>44</v>
      </c>
      <c r="AH2286" s="45">
        <v>0</v>
      </c>
      <c r="AI2286" s="45">
        <v>0</v>
      </c>
      <c r="AJ2286" s="45">
        <v>0</v>
      </c>
      <c r="AK2286" s="45">
        <v>0</v>
      </c>
      <c r="AL2286" s="45">
        <v>0</v>
      </c>
      <c r="AM2286" s="45">
        <v>0</v>
      </c>
      <c r="AN2286" s="45">
        <v>0</v>
      </c>
      <c r="AO2286" s="45">
        <v>0</v>
      </c>
    </row>
    <row r="2287" spans="1:41">
      <c r="A2287" s="45">
        <v>55014</v>
      </c>
      <c r="B2287" s="45" t="s">
        <v>3234</v>
      </c>
      <c r="C2287" s="45">
        <v>0</v>
      </c>
      <c r="D2287" s="45">
        <v>1</v>
      </c>
      <c r="E2287" s="45">
        <v>2</v>
      </c>
      <c r="F2287" s="45">
        <v>0</v>
      </c>
      <c r="G2287" s="45">
        <v>3</v>
      </c>
      <c r="H2287" s="45">
        <v>60</v>
      </c>
      <c r="I2287" s="45">
        <v>60</v>
      </c>
      <c r="J2287" s="45">
        <v>90</v>
      </c>
      <c r="K2287" s="45">
        <v>1000</v>
      </c>
      <c r="L2287" s="45">
        <v>0</v>
      </c>
      <c r="M2287" s="45">
        <v>0</v>
      </c>
      <c r="N2287" s="45">
        <v>0</v>
      </c>
      <c r="O2287" s="45">
        <v>0</v>
      </c>
      <c r="P2287" s="45">
        <v>0</v>
      </c>
      <c r="Q2287" s="45">
        <v>0</v>
      </c>
      <c r="R2287" s="45">
        <v>0</v>
      </c>
      <c r="S2287" s="45">
        <v>0</v>
      </c>
      <c r="T2287" s="45">
        <v>0</v>
      </c>
      <c r="U2287" s="45">
        <v>0</v>
      </c>
      <c r="V2287" s="45">
        <v>0</v>
      </c>
      <c r="W2287" s="45">
        <v>0</v>
      </c>
      <c r="X2287" s="45">
        <v>0</v>
      </c>
      <c r="Y2287" s="45">
        <v>0</v>
      </c>
      <c r="Z2287" s="45">
        <v>0</v>
      </c>
      <c r="AA2287" s="45">
        <v>0</v>
      </c>
      <c r="AB2287" s="45">
        <v>0</v>
      </c>
      <c r="AC2287" s="45">
        <v>0</v>
      </c>
      <c r="AD2287" s="45">
        <v>0</v>
      </c>
      <c r="AE2287" s="45">
        <v>0</v>
      </c>
      <c r="AF2287" s="45">
        <v>60</v>
      </c>
      <c r="AG2287" s="45">
        <v>90</v>
      </c>
      <c r="AH2287" s="45">
        <v>0</v>
      </c>
      <c r="AI2287" s="45">
        <v>0</v>
      </c>
      <c r="AJ2287" s="45">
        <v>0</v>
      </c>
      <c r="AK2287" s="45">
        <v>0</v>
      </c>
      <c r="AL2287" s="45">
        <v>0</v>
      </c>
      <c r="AM2287" s="45">
        <v>0</v>
      </c>
      <c r="AN2287" s="45">
        <v>0</v>
      </c>
      <c r="AO2287" s="45">
        <v>0</v>
      </c>
    </row>
    <row r="2288" spans="1:41">
      <c r="A2288" s="45">
        <v>55015</v>
      </c>
      <c r="B2288" s="45" t="s">
        <v>3235</v>
      </c>
      <c r="C2288" s="45">
        <v>0</v>
      </c>
      <c r="D2288" s="45">
        <v>1</v>
      </c>
      <c r="E2288" s="45">
        <v>2</v>
      </c>
      <c r="F2288" s="45">
        <v>0</v>
      </c>
      <c r="G2288" s="45">
        <v>3</v>
      </c>
      <c r="H2288" s="45">
        <v>60</v>
      </c>
      <c r="I2288" s="45">
        <v>90</v>
      </c>
      <c r="J2288" s="45">
        <v>135</v>
      </c>
      <c r="K2288" s="45">
        <v>1000</v>
      </c>
      <c r="L2288" s="45">
        <v>0</v>
      </c>
      <c r="M2288" s="45">
        <v>0</v>
      </c>
      <c r="N2288" s="45">
        <v>0</v>
      </c>
      <c r="O2288" s="45">
        <v>0</v>
      </c>
      <c r="P2288" s="45">
        <v>0</v>
      </c>
      <c r="Q2288" s="45">
        <v>0</v>
      </c>
      <c r="R2288" s="45">
        <v>0</v>
      </c>
      <c r="S2288" s="45">
        <v>0</v>
      </c>
      <c r="T2288" s="45">
        <v>0</v>
      </c>
      <c r="U2288" s="45">
        <v>0</v>
      </c>
      <c r="V2288" s="45">
        <v>0</v>
      </c>
      <c r="W2288" s="45">
        <v>0</v>
      </c>
      <c r="X2288" s="45">
        <v>0</v>
      </c>
      <c r="Y2288" s="45">
        <v>0</v>
      </c>
      <c r="Z2288" s="45">
        <v>0</v>
      </c>
      <c r="AA2288" s="45">
        <v>0</v>
      </c>
      <c r="AB2288" s="45">
        <v>0</v>
      </c>
      <c r="AC2288" s="45">
        <v>0</v>
      </c>
      <c r="AD2288" s="45">
        <v>0</v>
      </c>
      <c r="AE2288" s="45">
        <v>0</v>
      </c>
      <c r="AF2288" s="45">
        <v>90</v>
      </c>
      <c r="AG2288" s="45">
        <v>135</v>
      </c>
      <c r="AH2288" s="45">
        <v>0</v>
      </c>
      <c r="AI2288" s="45">
        <v>0</v>
      </c>
      <c r="AJ2288" s="45">
        <v>0</v>
      </c>
      <c r="AK2288" s="45">
        <v>0</v>
      </c>
      <c r="AL2288" s="45">
        <v>0</v>
      </c>
      <c r="AM2288" s="45">
        <v>0</v>
      </c>
      <c r="AN2288" s="45">
        <v>0</v>
      </c>
      <c r="AO2288" s="45">
        <v>0</v>
      </c>
    </row>
    <row r="2289" spans="1:41">
      <c r="A2289" s="45">
        <v>55016</v>
      </c>
      <c r="B2289" s="45" t="s">
        <v>3236</v>
      </c>
      <c r="C2289" s="45">
        <v>0</v>
      </c>
      <c r="D2289" s="45">
        <v>1</v>
      </c>
      <c r="E2289" s="45">
        <v>2</v>
      </c>
      <c r="F2289" s="45">
        <v>0</v>
      </c>
      <c r="G2289" s="45">
        <v>3</v>
      </c>
      <c r="H2289" s="45">
        <v>60</v>
      </c>
      <c r="I2289" s="45">
        <v>29</v>
      </c>
      <c r="J2289" s="45">
        <v>44</v>
      </c>
      <c r="K2289" s="45">
        <v>1000</v>
      </c>
      <c r="L2289" s="45">
        <v>0</v>
      </c>
      <c r="M2289" s="45">
        <v>0</v>
      </c>
      <c r="N2289" s="45">
        <v>0</v>
      </c>
      <c r="O2289" s="45">
        <v>0</v>
      </c>
      <c r="P2289" s="45">
        <v>0</v>
      </c>
      <c r="Q2289" s="45">
        <v>0</v>
      </c>
      <c r="R2289" s="45">
        <v>0</v>
      </c>
      <c r="S2289" s="45">
        <v>0</v>
      </c>
      <c r="T2289" s="45">
        <v>0</v>
      </c>
      <c r="U2289" s="45">
        <v>0</v>
      </c>
      <c r="V2289" s="45">
        <v>0</v>
      </c>
      <c r="W2289" s="45">
        <v>0</v>
      </c>
      <c r="X2289" s="45">
        <v>0</v>
      </c>
      <c r="Y2289" s="45">
        <v>0</v>
      </c>
      <c r="Z2289" s="45">
        <v>0</v>
      </c>
      <c r="AA2289" s="45">
        <v>0</v>
      </c>
      <c r="AB2289" s="45">
        <v>0</v>
      </c>
      <c r="AC2289" s="45">
        <v>0</v>
      </c>
      <c r="AD2289" s="45">
        <v>0</v>
      </c>
      <c r="AE2289" s="45">
        <v>0</v>
      </c>
      <c r="AF2289" s="45">
        <v>29</v>
      </c>
      <c r="AG2289" s="45">
        <v>44</v>
      </c>
      <c r="AH2289" s="45">
        <v>0</v>
      </c>
      <c r="AI2289" s="45">
        <v>0</v>
      </c>
      <c r="AJ2289" s="45">
        <v>0</v>
      </c>
      <c r="AK2289" s="45">
        <v>0</v>
      </c>
      <c r="AL2289" s="45">
        <v>0</v>
      </c>
      <c r="AM2289" s="45">
        <v>0</v>
      </c>
      <c r="AN2289" s="45">
        <v>0</v>
      </c>
      <c r="AO2289" s="45">
        <v>0</v>
      </c>
    </row>
    <row r="2290" spans="1:41">
      <c r="A2290" s="45">
        <v>55017</v>
      </c>
      <c r="B2290" s="45" t="s">
        <v>3237</v>
      </c>
      <c r="C2290" s="45">
        <v>0</v>
      </c>
      <c r="D2290" s="45">
        <v>1</v>
      </c>
      <c r="E2290" s="45">
        <v>2</v>
      </c>
      <c r="F2290" s="45">
        <v>0</v>
      </c>
      <c r="G2290" s="45">
        <v>3</v>
      </c>
      <c r="H2290" s="45">
        <v>60</v>
      </c>
      <c r="I2290" s="45">
        <v>60</v>
      </c>
      <c r="J2290" s="45">
        <v>90</v>
      </c>
      <c r="K2290" s="45">
        <v>1000</v>
      </c>
      <c r="L2290" s="45">
        <v>0</v>
      </c>
      <c r="M2290" s="45">
        <v>0</v>
      </c>
      <c r="N2290" s="45">
        <v>0</v>
      </c>
      <c r="O2290" s="45">
        <v>0</v>
      </c>
      <c r="P2290" s="45">
        <v>0</v>
      </c>
      <c r="Q2290" s="45">
        <v>0</v>
      </c>
      <c r="R2290" s="45">
        <v>0</v>
      </c>
      <c r="S2290" s="45">
        <v>0</v>
      </c>
      <c r="T2290" s="45">
        <v>0</v>
      </c>
      <c r="U2290" s="45">
        <v>0</v>
      </c>
      <c r="V2290" s="45">
        <v>0</v>
      </c>
      <c r="W2290" s="45">
        <v>0</v>
      </c>
      <c r="X2290" s="45">
        <v>0</v>
      </c>
      <c r="Y2290" s="45">
        <v>0</v>
      </c>
      <c r="Z2290" s="45">
        <v>0</v>
      </c>
      <c r="AA2290" s="45">
        <v>0</v>
      </c>
      <c r="AB2290" s="45">
        <v>0</v>
      </c>
      <c r="AC2290" s="45">
        <v>0</v>
      </c>
      <c r="AD2290" s="45">
        <v>0</v>
      </c>
      <c r="AE2290" s="45">
        <v>0</v>
      </c>
      <c r="AF2290" s="45">
        <v>60</v>
      </c>
      <c r="AG2290" s="45">
        <v>90</v>
      </c>
      <c r="AH2290" s="45">
        <v>0</v>
      </c>
      <c r="AI2290" s="45">
        <v>0</v>
      </c>
      <c r="AJ2290" s="45">
        <v>0</v>
      </c>
      <c r="AK2290" s="45">
        <v>0</v>
      </c>
      <c r="AL2290" s="45">
        <v>0</v>
      </c>
      <c r="AM2290" s="45">
        <v>0</v>
      </c>
      <c r="AN2290" s="45">
        <v>0</v>
      </c>
      <c r="AO2290" s="45">
        <v>0</v>
      </c>
    </row>
    <row r="2291" spans="1:41">
      <c r="A2291" s="45">
        <v>55018</v>
      </c>
      <c r="B2291" s="45" t="s">
        <v>3238</v>
      </c>
      <c r="C2291" s="45">
        <v>0</v>
      </c>
      <c r="D2291" s="45">
        <v>1</v>
      </c>
      <c r="E2291" s="45">
        <v>2</v>
      </c>
      <c r="F2291" s="45">
        <v>0</v>
      </c>
      <c r="G2291" s="45">
        <v>3</v>
      </c>
      <c r="H2291" s="45">
        <v>60</v>
      </c>
      <c r="I2291" s="45">
        <v>90</v>
      </c>
      <c r="J2291" s="45">
        <v>135</v>
      </c>
      <c r="K2291" s="45">
        <v>1000</v>
      </c>
      <c r="L2291" s="45">
        <v>0</v>
      </c>
      <c r="M2291" s="45">
        <v>0</v>
      </c>
      <c r="N2291" s="45">
        <v>0</v>
      </c>
      <c r="O2291" s="45">
        <v>0</v>
      </c>
      <c r="P2291" s="45">
        <v>0</v>
      </c>
      <c r="Q2291" s="45">
        <v>0</v>
      </c>
      <c r="R2291" s="45">
        <v>0</v>
      </c>
      <c r="S2291" s="45">
        <v>0</v>
      </c>
      <c r="T2291" s="45">
        <v>0</v>
      </c>
      <c r="U2291" s="45">
        <v>0</v>
      </c>
      <c r="V2291" s="45">
        <v>0</v>
      </c>
      <c r="W2291" s="45">
        <v>0</v>
      </c>
      <c r="X2291" s="45">
        <v>0</v>
      </c>
      <c r="Y2291" s="45">
        <v>0</v>
      </c>
      <c r="Z2291" s="45">
        <v>0</v>
      </c>
      <c r="AA2291" s="45">
        <v>0</v>
      </c>
      <c r="AB2291" s="45">
        <v>0</v>
      </c>
      <c r="AC2291" s="45">
        <v>0</v>
      </c>
      <c r="AD2291" s="45">
        <v>0</v>
      </c>
      <c r="AE2291" s="45">
        <v>0</v>
      </c>
      <c r="AF2291" s="45">
        <v>90</v>
      </c>
      <c r="AG2291" s="45">
        <v>135</v>
      </c>
      <c r="AH2291" s="45">
        <v>0</v>
      </c>
      <c r="AI2291" s="45">
        <v>0</v>
      </c>
      <c r="AJ2291" s="45">
        <v>0</v>
      </c>
      <c r="AK2291" s="45">
        <v>0</v>
      </c>
      <c r="AL2291" s="45">
        <v>0</v>
      </c>
      <c r="AM2291" s="45">
        <v>0</v>
      </c>
      <c r="AN2291" s="45">
        <v>0</v>
      </c>
      <c r="AO2291" s="45">
        <v>0</v>
      </c>
    </row>
    <row r="2292" spans="1:41">
      <c r="A2292" s="45">
        <v>55019</v>
      </c>
      <c r="B2292" s="45" t="s">
        <v>3239</v>
      </c>
      <c r="C2292" s="45">
        <v>0</v>
      </c>
      <c r="D2292" s="45">
        <v>1</v>
      </c>
      <c r="E2292" s="45">
        <v>2</v>
      </c>
      <c r="F2292" s="45">
        <v>0</v>
      </c>
      <c r="G2292" s="45">
        <v>3</v>
      </c>
      <c r="H2292" s="45">
        <v>60</v>
      </c>
      <c r="I2292" s="45">
        <v>44</v>
      </c>
      <c r="J2292" s="45">
        <v>67</v>
      </c>
      <c r="K2292" s="45">
        <v>1000</v>
      </c>
      <c r="L2292" s="45">
        <v>0</v>
      </c>
      <c r="M2292" s="45">
        <v>0</v>
      </c>
      <c r="N2292" s="45">
        <v>0</v>
      </c>
      <c r="O2292" s="45">
        <v>0</v>
      </c>
      <c r="P2292" s="45">
        <v>0</v>
      </c>
      <c r="Q2292" s="45">
        <v>0</v>
      </c>
      <c r="R2292" s="45">
        <v>0</v>
      </c>
      <c r="S2292" s="45">
        <v>0</v>
      </c>
      <c r="T2292" s="45">
        <v>0</v>
      </c>
      <c r="U2292" s="45">
        <v>0</v>
      </c>
      <c r="V2292" s="45">
        <v>0</v>
      </c>
      <c r="W2292" s="45">
        <v>0</v>
      </c>
      <c r="X2292" s="45">
        <v>0</v>
      </c>
      <c r="Y2292" s="45">
        <v>0</v>
      </c>
      <c r="Z2292" s="45">
        <v>0</v>
      </c>
      <c r="AA2292" s="45">
        <v>0</v>
      </c>
      <c r="AB2292" s="45">
        <v>0</v>
      </c>
      <c r="AC2292" s="45">
        <v>0</v>
      </c>
      <c r="AD2292" s="45">
        <v>0</v>
      </c>
      <c r="AE2292" s="45">
        <v>0</v>
      </c>
      <c r="AF2292" s="45">
        <v>44</v>
      </c>
      <c r="AG2292" s="45">
        <v>67</v>
      </c>
      <c r="AH2292" s="45">
        <v>0</v>
      </c>
      <c r="AI2292" s="45">
        <v>0</v>
      </c>
      <c r="AJ2292" s="45">
        <v>0</v>
      </c>
      <c r="AK2292" s="45">
        <v>0</v>
      </c>
      <c r="AL2292" s="45">
        <v>0</v>
      </c>
      <c r="AM2292" s="45">
        <v>0</v>
      </c>
      <c r="AN2292" s="45">
        <v>0</v>
      </c>
      <c r="AO2292" s="45">
        <v>0</v>
      </c>
    </row>
    <row r="2293" spans="1:41">
      <c r="A2293" s="45">
        <v>55020</v>
      </c>
      <c r="B2293" s="45" t="s">
        <v>3240</v>
      </c>
      <c r="C2293" s="45">
        <v>0</v>
      </c>
      <c r="D2293" s="45">
        <v>1</v>
      </c>
      <c r="E2293" s="45">
        <v>2</v>
      </c>
      <c r="F2293" s="45">
        <v>0</v>
      </c>
      <c r="G2293" s="45">
        <v>3</v>
      </c>
      <c r="H2293" s="45">
        <v>60</v>
      </c>
      <c r="I2293" s="45">
        <v>90</v>
      </c>
      <c r="J2293" s="45">
        <v>135</v>
      </c>
      <c r="K2293" s="45">
        <v>1000</v>
      </c>
      <c r="L2293" s="45">
        <v>0</v>
      </c>
      <c r="M2293" s="45">
        <v>0</v>
      </c>
      <c r="N2293" s="45">
        <v>0</v>
      </c>
      <c r="O2293" s="45">
        <v>0</v>
      </c>
      <c r="P2293" s="45">
        <v>0</v>
      </c>
      <c r="Q2293" s="45">
        <v>0</v>
      </c>
      <c r="R2293" s="45">
        <v>0</v>
      </c>
      <c r="S2293" s="45">
        <v>0</v>
      </c>
      <c r="T2293" s="45">
        <v>0</v>
      </c>
      <c r="U2293" s="45">
        <v>0</v>
      </c>
      <c r="V2293" s="45">
        <v>0</v>
      </c>
      <c r="W2293" s="45">
        <v>0</v>
      </c>
      <c r="X2293" s="45">
        <v>0</v>
      </c>
      <c r="Y2293" s="45">
        <v>0</v>
      </c>
      <c r="Z2293" s="45">
        <v>0</v>
      </c>
      <c r="AA2293" s="45">
        <v>0</v>
      </c>
      <c r="AB2293" s="45">
        <v>0</v>
      </c>
      <c r="AC2293" s="45">
        <v>0</v>
      </c>
      <c r="AD2293" s="45">
        <v>0</v>
      </c>
      <c r="AE2293" s="45">
        <v>0</v>
      </c>
      <c r="AF2293" s="45">
        <v>90</v>
      </c>
      <c r="AG2293" s="45">
        <v>135</v>
      </c>
      <c r="AH2293" s="45">
        <v>0</v>
      </c>
      <c r="AI2293" s="45">
        <v>0</v>
      </c>
      <c r="AJ2293" s="45">
        <v>0</v>
      </c>
      <c r="AK2293" s="45">
        <v>0</v>
      </c>
      <c r="AL2293" s="45">
        <v>0</v>
      </c>
      <c r="AM2293" s="45">
        <v>0</v>
      </c>
      <c r="AN2293" s="45">
        <v>0</v>
      </c>
      <c r="AO2293" s="45">
        <v>0</v>
      </c>
    </row>
    <row r="2294" spans="1:41">
      <c r="A2294" s="45">
        <v>55021</v>
      </c>
      <c r="B2294" s="45" t="s">
        <v>3241</v>
      </c>
      <c r="C2294" s="45">
        <v>0</v>
      </c>
      <c r="D2294" s="45">
        <v>1</v>
      </c>
      <c r="E2294" s="45">
        <v>2</v>
      </c>
      <c r="F2294" s="45">
        <v>0</v>
      </c>
      <c r="G2294" s="45">
        <v>3</v>
      </c>
      <c r="H2294" s="45">
        <v>60</v>
      </c>
      <c r="I2294" s="45">
        <v>135</v>
      </c>
      <c r="J2294" s="45">
        <v>202</v>
      </c>
      <c r="K2294" s="45">
        <v>1000</v>
      </c>
      <c r="L2294" s="45">
        <v>0</v>
      </c>
      <c r="M2294" s="45">
        <v>0</v>
      </c>
      <c r="N2294" s="45">
        <v>0</v>
      </c>
      <c r="O2294" s="45">
        <v>0</v>
      </c>
      <c r="P2294" s="45">
        <v>0</v>
      </c>
      <c r="Q2294" s="45">
        <v>0</v>
      </c>
      <c r="R2294" s="45">
        <v>0</v>
      </c>
      <c r="S2294" s="45">
        <v>0</v>
      </c>
      <c r="T2294" s="45">
        <v>0</v>
      </c>
      <c r="U2294" s="45">
        <v>0</v>
      </c>
      <c r="V2294" s="45">
        <v>0</v>
      </c>
      <c r="W2294" s="45">
        <v>0</v>
      </c>
      <c r="X2294" s="45">
        <v>0</v>
      </c>
      <c r="Y2294" s="45">
        <v>0</v>
      </c>
      <c r="Z2294" s="45">
        <v>0</v>
      </c>
      <c r="AA2294" s="45">
        <v>0</v>
      </c>
      <c r="AB2294" s="45">
        <v>0</v>
      </c>
      <c r="AC2294" s="45">
        <v>0</v>
      </c>
      <c r="AD2294" s="45">
        <v>0</v>
      </c>
      <c r="AE2294" s="45">
        <v>0</v>
      </c>
      <c r="AF2294" s="45">
        <v>135</v>
      </c>
      <c r="AG2294" s="45">
        <v>202</v>
      </c>
      <c r="AH2294" s="45">
        <v>0</v>
      </c>
      <c r="AI2294" s="45">
        <v>0</v>
      </c>
      <c r="AJ2294" s="45">
        <v>0</v>
      </c>
      <c r="AK2294" s="45">
        <v>0</v>
      </c>
      <c r="AL2294" s="45">
        <v>0</v>
      </c>
      <c r="AM2294" s="45">
        <v>0</v>
      </c>
      <c r="AN2294" s="45">
        <v>0</v>
      </c>
      <c r="AO2294" s="45">
        <v>0</v>
      </c>
    </row>
    <row r="2295" spans="1:41">
      <c r="A2295" s="45">
        <v>55022</v>
      </c>
      <c r="B2295" s="45" t="s">
        <v>3242</v>
      </c>
      <c r="C2295" s="45">
        <v>0</v>
      </c>
      <c r="D2295" s="45">
        <v>1</v>
      </c>
      <c r="E2295" s="45">
        <v>2</v>
      </c>
      <c r="F2295" s="45">
        <v>0</v>
      </c>
      <c r="G2295" s="45">
        <v>3</v>
      </c>
      <c r="H2295" s="45">
        <v>60</v>
      </c>
      <c r="I2295" s="45">
        <v>44</v>
      </c>
      <c r="J2295" s="45">
        <v>67</v>
      </c>
      <c r="K2295" s="45">
        <v>1000</v>
      </c>
      <c r="L2295" s="45">
        <v>0</v>
      </c>
      <c r="M2295" s="45">
        <v>0</v>
      </c>
      <c r="N2295" s="45">
        <v>0</v>
      </c>
      <c r="O2295" s="45">
        <v>0</v>
      </c>
      <c r="P2295" s="45">
        <v>0</v>
      </c>
      <c r="Q2295" s="45">
        <v>0</v>
      </c>
      <c r="R2295" s="45">
        <v>0</v>
      </c>
      <c r="S2295" s="45">
        <v>0</v>
      </c>
      <c r="T2295" s="45">
        <v>0</v>
      </c>
      <c r="U2295" s="45">
        <v>0</v>
      </c>
      <c r="V2295" s="45">
        <v>0</v>
      </c>
      <c r="W2295" s="45">
        <v>0</v>
      </c>
      <c r="X2295" s="45">
        <v>0</v>
      </c>
      <c r="Y2295" s="45">
        <v>0</v>
      </c>
      <c r="Z2295" s="45">
        <v>0</v>
      </c>
      <c r="AA2295" s="45">
        <v>0</v>
      </c>
      <c r="AB2295" s="45">
        <v>0</v>
      </c>
      <c r="AC2295" s="45">
        <v>0</v>
      </c>
      <c r="AD2295" s="45">
        <v>0</v>
      </c>
      <c r="AE2295" s="45">
        <v>0</v>
      </c>
      <c r="AF2295" s="45">
        <v>44</v>
      </c>
      <c r="AG2295" s="45">
        <v>67</v>
      </c>
      <c r="AH2295" s="45">
        <v>0</v>
      </c>
      <c r="AI2295" s="45">
        <v>0</v>
      </c>
      <c r="AJ2295" s="45">
        <v>0</v>
      </c>
      <c r="AK2295" s="45">
        <v>0</v>
      </c>
      <c r="AL2295" s="45">
        <v>0</v>
      </c>
      <c r="AM2295" s="45">
        <v>0</v>
      </c>
      <c r="AN2295" s="45">
        <v>0</v>
      </c>
      <c r="AO2295" s="45">
        <v>0</v>
      </c>
    </row>
    <row r="2296" spans="1:41">
      <c r="A2296" s="45">
        <v>55023</v>
      </c>
      <c r="B2296" s="45" t="s">
        <v>3243</v>
      </c>
      <c r="C2296" s="45">
        <v>0</v>
      </c>
      <c r="D2296" s="45">
        <v>1</v>
      </c>
      <c r="E2296" s="45">
        <v>2</v>
      </c>
      <c r="F2296" s="45">
        <v>0</v>
      </c>
      <c r="G2296" s="45">
        <v>3</v>
      </c>
      <c r="H2296" s="45">
        <v>60</v>
      </c>
      <c r="I2296" s="45">
        <v>90</v>
      </c>
      <c r="J2296" s="45">
        <v>135</v>
      </c>
      <c r="K2296" s="45">
        <v>1000</v>
      </c>
      <c r="L2296" s="45">
        <v>0</v>
      </c>
      <c r="M2296" s="45">
        <v>0</v>
      </c>
      <c r="N2296" s="45">
        <v>0</v>
      </c>
      <c r="O2296" s="45">
        <v>0</v>
      </c>
      <c r="P2296" s="45">
        <v>0</v>
      </c>
      <c r="Q2296" s="45">
        <v>0</v>
      </c>
      <c r="R2296" s="45">
        <v>0</v>
      </c>
      <c r="S2296" s="45">
        <v>0</v>
      </c>
      <c r="T2296" s="45">
        <v>0</v>
      </c>
      <c r="U2296" s="45">
        <v>0</v>
      </c>
      <c r="V2296" s="45">
        <v>0</v>
      </c>
      <c r="W2296" s="45">
        <v>0</v>
      </c>
      <c r="X2296" s="45">
        <v>0</v>
      </c>
      <c r="Y2296" s="45">
        <v>0</v>
      </c>
      <c r="Z2296" s="45">
        <v>0</v>
      </c>
      <c r="AA2296" s="45">
        <v>0</v>
      </c>
      <c r="AB2296" s="45">
        <v>0</v>
      </c>
      <c r="AC2296" s="45">
        <v>0</v>
      </c>
      <c r="AD2296" s="45">
        <v>0</v>
      </c>
      <c r="AE2296" s="45">
        <v>0</v>
      </c>
      <c r="AF2296" s="45">
        <v>90</v>
      </c>
      <c r="AG2296" s="45">
        <v>135</v>
      </c>
      <c r="AH2296" s="45">
        <v>0</v>
      </c>
      <c r="AI2296" s="45">
        <v>0</v>
      </c>
      <c r="AJ2296" s="45">
        <v>0</v>
      </c>
      <c r="AK2296" s="45">
        <v>0</v>
      </c>
      <c r="AL2296" s="45">
        <v>0</v>
      </c>
      <c r="AM2296" s="45">
        <v>0</v>
      </c>
      <c r="AN2296" s="45">
        <v>0</v>
      </c>
      <c r="AO2296" s="45">
        <v>0</v>
      </c>
    </row>
    <row r="2297" spans="1:41">
      <c r="A2297" s="45">
        <v>55024</v>
      </c>
      <c r="B2297" s="45" t="s">
        <v>3244</v>
      </c>
      <c r="C2297" s="45">
        <v>0</v>
      </c>
      <c r="D2297" s="45">
        <v>1</v>
      </c>
      <c r="E2297" s="45">
        <v>2</v>
      </c>
      <c r="F2297" s="45">
        <v>0</v>
      </c>
      <c r="G2297" s="45">
        <v>3</v>
      </c>
      <c r="H2297" s="45">
        <v>60</v>
      </c>
      <c r="I2297" s="45">
        <v>135</v>
      </c>
      <c r="J2297" s="45">
        <v>202</v>
      </c>
      <c r="K2297" s="45">
        <v>1000</v>
      </c>
      <c r="L2297" s="45">
        <v>0</v>
      </c>
      <c r="M2297" s="45">
        <v>0</v>
      </c>
      <c r="N2297" s="45">
        <v>0</v>
      </c>
      <c r="O2297" s="45">
        <v>0</v>
      </c>
      <c r="P2297" s="45">
        <v>0</v>
      </c>
      <c r="Q2297" s="45">
        <v>0</v>
      </c>
      <c r="R2297" s="45">
        <v>0</v>
      </c>
      <c r="S2297" s="45">
        <v>0</v>
      </c>
      <c r="T2297" s="45">
        <v>0</v>
      </c>
      <c r="U2297" s="45">
        <v>0</v>
      </c>
      <c r="V2297" s="45">
        <v>0</v>
      </c>
      <c r="W2297" s="45">
        <v>0</v>
      </c>
      <c r="X2297" s="45">
        <v>0</v>
      </c>
      <c r="Y2297" s="45">
        <v>0</v>
      </c>
      <c r="Z2297" s="45">
        <v>0</v>
      </c>
      <c r="AA2297" s="45">
        <v>0</v>
      </c>
      <c r="AB2297" s="45">
        <v>0</v>
      </c>
      <c r="AC2297" s="45">
        <v>0</v>
      </c>
      <c r="AD2297" s="45">
        <v>0</v>
      </c>
      <c r="AE2297" s="45">
        <v>0</v>
      </c>
      <c r="AF2297" s="45">
        <v>135</v>
      </c>
      <c r="AG2297" s="45">
        <v>202</v>
      </c>
      <c r="AH2297" s="45">
        <v>0</v>
      </c>
      <c r="AI2297" s="45">
        <v>0</v>
      </c>
      <c r="AJ2297" s="45">
        <v>0</v>
      </c>
      <c r="AK2297" s="45">
        <v>0</v>
      </c>
      <c r="AL2297" s="45">
        <v>0</v>
      </c>
      <c r="AM2297" s="45">
        <v>0</v>
      </c>
      <c r="AN2297" s="45">
        <v>0</v>
      </c>
      <c r="AO2297" s="45">
        <v>0</v>
      </c>
    </row>
    <row r="2298" spans="1:41">
      <c r="A2298" s="45">
        <v>55025</v>
      </c>
      <c r="B2298" s="45" t="s">
        <v>3245</v>
      </c>
      <c r="C2298" s="45">
        <v>0</v>
      </c>
      <c r="D2298" s="45">
        <v>1</v>
      </c>
      <c r="E2298" s="45">
        <v>2</v>
      </c>
      <c r="F2298" s="45">
        <v>0</v>
      </c>
      <c r="G2298" s="45">
        <v>3</v>
      </c>
      <c r="H2298" s="45">
        <v>60</v>
      </c>
      <c r="I2298" s="45">
        <v>44</v>
      </c>
      <c r="J2298" s="45">
        <v>67</v>
      </c>
      <c r="K2298" s="45">
        <v>1000</v>
      </c>
      <c r="L2298" s="45">
        <v>0</v>
      </c>
      <c r="M2298" s="45">
        <v>0</v>
      </c>
      <c r="N2298" s="45">
        <v>0</v>
      </c>
      <c r="O2298" s="45">
        <v>0</v>
      </c>
      <c r="P2298" s="45">
        <v>0</v>
      </c>
      <c r="Q2298" s="45">
        <v>0</v>
      </c>
      <c r="R2298" s="45">
        <v>0</v>
      </c>
      <c r="S2298" s="45">
        <v>0</v>
      </c>
      <c r="T2298" s="45">
        <v>0</v>
      </c>
      <c r="U2298" s="45">
        <v>0</v>
      </c>
      <c r="V2298" s="45">
        <v>0</v>
      </c>
      <c r="W2298" s="45">
        <v>0</v>
      </c>
      <c r="X2298" s="45">
        <v>0</v>
      </c>
      <c r="Y2298" s="45">
        <v>0</v>
      </c>
      <c r="Z2298" s="45">
        <v>0</v>
      </c>
      <c r="AA2298" s="45">
        <v>0</v>
      </c>
      <c r="AB2298" s="45">
        <v>0</v>
      </c>
      <c r="AC2298" s="45">
        <v>0</v>
      </c>
      <c r="AD2298" s="45">
        <v>0</v>
      </c>
      <c r="AE2298" s="45">
        <v>0</v>
      </c>
      <c r="AF2298" s="45">
        <v>44</v>
      </c>
      <c r="AG2298" s="45">
        <v>67</v>
      </c>
      <c r="AH2298" s="45">
        <v>0</v>
      </c>
      <c r="AI2298" s="45">
        <v>0</v>
      </c>
      <c r="AJ2298" s="45">
        <v>0</v>
      </c>
      <c r="AK2298" s="45">
        <v>0</v>
      </c>
      <c r="AL2298" s="45">
        <v>0</v>
      </c>
      <c r="AM2298" s="45">
        <v>0</v>
      </c>
      <c r="AN2298" s="45">
        <v>0</v>
      </c>
      <c r="AO2298" s="45">
        <v>0</v>
      </c>
    </row>
    <row r="2299" spans="1:41">
      <c r="A2299" s="45">
        <v>55026</v>
      </c>
      <c r="B2299" s="45" t="s">
        <v>3246</v>
      </c>
      <c r="C2299" s="45">
        <v>0</v>
      </c>
      <c r="D2299" s="45">
        <v>1</v>
      </c>
      <c r="E2299" s="45">
        <v>2</v>
      </c>
      <c r="F2299" s="45">
        <v>0</v>
      </c>
      <c r="G2299" s="45">
        <v>3</v>
      </c>
      <c r="H2299" s="45">
        <v>60</v>
      </c>
      <c r="I2299" s="45">
        <v>90</v>
      </c>
      <c r="J2299" s="45">
        <v>135</v>
      </c>
      <c r="K2299" s="45">
        <v>1000</v>
      </c>
      <c r="L2299" s="45">
        <v>0</v>
      </c>
      <c r="M2299" s="45">
        <v>0</v>
      </c>
      <c r="N2299" s="45">
        <v>0</v>
      </c>
      <c r="O2299" s="45">
        <v>0</v>
      </c>
      <c r="P2299" s="45">
        <v>0</v>
      </c>
      <c r="Q2299" s="45">
        <v>0</v>
      </c>
      <c r="R2299" s="45">
        <v>0</v>
      </c>
      <c r="S2299" s="45">
        <v>0</v>
      </c>
      <c r="T2299" s="45">
        <v>0</v>
      </c>
      <c r="U2299" s="45">
        <v>0</v>
      </c>
      <c r="V2299" s="45">
        <v>0</v>
      </c>
      <c r="W2299" s="45">
        <v>0</v>
      </c>
      <c r="X2299" s="45">
        <v>0</v>
      </c>
      <c r="Y2299" s="45">
        <v>0</v>
      </c>
      <c r="Z2299" s="45">
        <v>0</v>
      </c>
      <c r="AA2299" s="45">
        <v>0</v>
      </c>
      <c r="AB2299" s="45">
        <v>0</v>
      </c>
      <c r="AC2299" s="45">
        <v>0</v>
      </c>
      <c r="AD2299" s="45">
        <v>0</v>
      </c>
      <c r="AE2299" s="45">
        <v>0</v>
      </c>
      <c r="AF2299" s="45">
        <v>90</v>
      </c>
      <c r="AG2299" s="45">
        <v>135</v>
      </c>
      <c r="AH2299" s="45">
        <v>0</v>
      </c>
      <c r="AI2299" s="45">
        <v>0</v>
      </c>
      <c r="AJ2299" s="45">
        <v>0</v>
      </c>
      <c r="AK2299" s="45">
        <v>0</v>
      </c>
      <c r="AL2299" s="45">
        <v>0</v>
      </c>
      <c r="AM2299" s="45">
        <v>0</v>
      </c>
      <c r="AN2299" s="45">
        <v>0</v>
      </c>
      <c r="AO2299" s="45">
        <v>0</v>
      </c>
    </row>
    <row r="2300" spans="1:41">
      <c r="A2300" s="45">
        <v>55027</v>
      </c>
      <c r="B2300" s="45" t="s">
        <v>3247</v>
      </c>
      <c r="C2300" s="45">
        <v>0</v>
      </c>
      <c r="D2300" s="45">
        <v>1</v>
      </c>
      <c r="E2300" s="45">
        <v>2</v>
      </c>
      <c r="F2300" s="45">
        <v>0</v>
      </c>
      <c r="G2300" s="45">
        <v>3</v>
      </c>
      <c r="H2300" s="45">
        <v>60</v>
      </c>
      <c r="I2300" s="45">
        <v>135</v>
      </c>
      <c r="J2300" s="45">
        <v>202</v>
      </c>
      <c r="K2300" s="45">
        <v>1000</v>
      </c>
      <c r="L2300" s="45">
        <v>0</v>
      </c>
      <c r="M2300" s="45">
        <v>0</v>
      </c>
      <c r="N2300" s="45">
        <v>0</v>
      </c>
      <c r="O2300" s="45">
        <v>0</v>
      </c>
      <c r="P2300" s="45">
        <v>0</v>
      </c>
      <c r="Q2300" s="45">
        <v>0</v>
      </c>
      <c r="R2300" s="45">
        <v>0</v>
      </c>
      <c r="S2300" s="45">
        <v>0</v>
      </c>
      <c r="T2300" s="45">
        <v>0</v>
      </c>
      <c r="U2300" s="45">
        <v>0</v>
      </c>
      <c r="V2300" s="45">
        <v>0</v>
      </c>
      <c r="W2300" s="45">
        <v>0</v>
      </c>
      <c r="X2300" s="45">
        <v>0</v>
      </c>
      <c r="Y2300" s="45">
        <v>0</v>
      </c>
      <c r="Z2300" s="45">
        <v>0</v>
      </c>
      <c r="AA2300" s="45">
        <v>0</v>
      </c>
      <c r="AB2300" s="45">
        <v>0</v>
      </c>
      <c r="AC2300" s="45">
        <v>0</v>
      </c>
      <c r="AD2300" s="45">
        <v>0</v>
      </c>
      <c r="AE2300" s="45">
        <v>0</v>
      </c>
      <c r="AF2300" s="45">
        <v>135</v>
      </c>
      <c r="AG2300" s="45">
        <v>202</v>
      </c>
      <c r="AH2300" s="45">
        <v>0</v>
      </c>
      <c r="AI2300" s="45">
        <v>0</v>
      </c>
      <c r="AJ2300" s="45">
        <v>0</v>
      </c>
      <c r="AK2300" s="45">
        <v>0</v>
      </c>
      <c r="AL2300" s="45">
        <v>0</v>
      </c>
      <c r="AM2300" s="45">
        <v>0</v>
      </c>
      <c r="AN2300" s="45">
        <v>0</v>
      </c>
      <c r="AO2300" s="45">
        <v>0</v>
      </c>
    </row>
    <row r="2301" spans="1:41">
      <c r="A2301" s="45">
        <v>55028</v>
      </c>
      <c r="B2301" s="45" t="s">
        <v>3248</v>
      </c>
      <c r="C2301" s="45">
        <v>0</v>
      </c>
      <c r="D2301" s="45">
        <v>1</v>
      </c>
      <c r="E2301" s="45">
        <v>2</v>
      </c>
      <c r="F2301" s="45">
        <v>0</v>
      </c>
      <c r="G2301" s="45">
        <v>3</v>
      </c>
      <c r="H2301" s="45">
        <v>60</v>
      </c>
      <c r="I2301" s="45">
        <v>44</v>
      </c>
      <c r="J2301" s="45">
        <v>67</v>
      </c>
      <c r="K2301" s="45">
        <v>1000</v>
      </c>
      <c r="L2301" s="45">
        <v>0</v>
      </c>
      <c r="M2301" s="45">
        <v>0</v>
      </c>
      <c r="N2301" s="45">
        <v>0</v>
      </c>
      <c r="O2301" s="45">
        <v>0</v>
      </c>
      <c r="P2301" s="45">
        <v>0</v>
      </c>
      <c r="Q2301" s="45">
        <v>0</v>
      </c>
      <c r="R2301" s="45">
        <v>0</v>
      </c>
      <c r="S2301" s="45">
        <v>0</v>
      </c>
      <c r="T2301" s="45">
        <v>0</v>
      </c>
      <c r="U2301" s="45">
        <v>0</v>
      </c>
      <c r="V2301" s="45">
        <v>0</v>
      </c>
      <c r="W2301" s="45">
        <v>0</v>
      </c>
      <c r="X2301" s="45">
        <v>0</v>
      </c>
      <c r="Y2301" s="45">
        <v>0</v>
      </c>
      <c r="Z2301" s="45">
        <v>0</v>
      </c>
      <c r="AA2301" s="45">
        <v>0</v>
      </c>
      <c r="AB2301" s="45">
        <v>0</v>
      </c>
      <c r="AC2301" s="45">
        <v>0</v>
      </c>
      <c r="AD2301" s="45">
        <v>0</v>
      </c>
      <c r="AE2301" s="45">
        <v>0</v>
      </c>
      <c r="AF2301" s="45">
        <v>44</v>
      </c>
      <c r="AG2301" s="45">
        <v>67</v>
      </c>
      <c r="AH2301" s="45">
        <v>0</v>
      </c>
      <c r="AI2301" s="45">
        <v>0</v>
      </c>
      <c r="AJ2301" s="45">
        <v>0</v>
      </c>
      <c r="AK2301" s="45">
        <v>0</v>
      </c>
      <c r="AL2301" s="45">
        <v>0</v>
      </c>
      <c r="AM2301" s="45">
        <v>0</v>
      </c>
      <c r="AN2301" s="45">
        <v>0</v>
      </c>
      <c r="AO2301" s="45">
        <v>0</v>
      </c>
    </row>
    <row r="2302" spans="1:41">
      <c r="A2302" s="45">
        <v>55029</v>
      </c>
      <c r="B2302" s="45" t="s">
        <v>3249</v>
      </c>
      <c r="C2302" s="45">
        <v>0</v>
      </c>
      <c r="D2302" s="45">
        <v>1</v>
      </c>
      <c r="E2302" s="45">
        <v>2</v>
      </c>
      <c r="F2302" s="45">
        <v>0</v>
      </c>
      <c r="G2302" s="45">
        <v>3</v>
      </c>
      <c r="H2302" s="45">
        <v>60</v>
      </c>
      <c r="I2302" s="45">
        <v>90</v>
      </c>
      <c r="J2302" s="45">
        <v>135</v>
      </c>
      <c r="K2302" s="45">
        <v>1000</v>
      </c>
      <c r="L2302" s="45">
        <v>0</v>
      </c>
      <c r="M2302" s="45">
        <v>0</v>
      </c>
      <c r="N2302" s="45">
        <v>0</v>
      </c>
      <c r="O2302" s="45">
        <v>0</v>
      </c>
      <c r="P2302" s="45">
        <v>0</v>
      </c>
      <c r="Q2302" s="45">
        <v>0</v>
      </c>
      <c r="R2302" s="45">
        <v>0</v>
      </c>
      <c r="S2302" s="45">
        <v>0</v>
      </c>
      <c r="T2302" s="45">
        <v>0</v>
      </c>
      <c r="U2302" s="45">
        <v>0</v>
      </c>
      <c r="V2302" s="45">
        <v>0</v>
      </c>
      <c r="W2302" s="45">
        <v>0</v>
      </c>
      <c r="X2302" s="45">
        <v>0</v>
      </c>
      <c r="Y2302" s="45">
        <v>0</v>
      </c>
      <c r="Z2302" s="45">
        <v>0</v>
      </c>
      <c r="AA2302" s="45">
        <v>0</v>
      </c>
      <c r="AB2302" s="45">
        <v>0</v>
      </c>
      <c r="AC2302" s="45">
        <v>0</v>
      </c>
      <c r="AD2302" s="45">
        <v>0</v>
      </c>
      <c r="AE2302" s="45">
        <v>0</v>
      </c>
      <c r="AF2302" s="45">
        <v>90</v>
      </c>
      <c r="AG2302" s="45">
        <v>135</v>
      </c>
      <c r="AH2302" s="45">
        <v>0</v>
      </c>
      <c r="AI2302" s="45">
        <v>0</v>
      </c>
      <c r="AJ2302" s="45">
        <v>0</v>
      </c>
      <c r="AK2302" s="45">
        <v>0</v>
      </c>
      <c r="AL2302" s="45">
        <v>0</v>
      </c>
      <c r="AM2302" s="45">
        <v>0</v>
      </c>
      <c r="AN2302" s="45">
        <v>0</v>
      </c>
      <c r="AO2302" s="45">
        <v>0</v>
      </c>
    </row>
    <row r="2303" spans="1:41">
      <c r="A2303" s="45">
        <v>55030</v>
      </c>
      <c r="B2303" s="45" t="s">
        <v>3250</v>
      </c>
      <c r="C2303" s="45">
        <v>0</v>
      </c>
      <c r="D2303" s="45">
        <v>1</v>
      </c>
      <c r="E2303" s="45">
        <v>2</v>
      </c>
      <c r="F2303" s="45">
        <v>0</v>
      </c>
      <c r="G2303" s="45">
        <v>3</v>
      </c>
      <c r="H2303" s="45">
        <v>60</v>
      </c>
      <c r="I2303" s="45">
        <v>135</v>
      </c>
      <c r="J2303" s="45">
        <v>202</v>
      </c>
      <c r="K2303" s="45">
        <v>1000</v>
      </c>
      <c r="L2303" s="45">
        <v>0</v>
      </c>
      <c r="M2303" s="45">
        <v>0</v>
      </c>
      <c r="N2303" s="45">
        <v>0</v>
      </c>
      <c r="O2303" s="45">
        <v>0</v>
      </c>
      <c r="P2303" s="45">
        <v>0</v>
      </c>
      <c r="Q2303" s="45">
        <v>0</v>
      </c>
      <c r="R2303" s="45">
        <v>0</v>
      </c>
      <c r="S2303" s="45">
        <v>0</v>
      </c>
      <c r="T2303" s="45">
        <v>0</v>
      </c>
      <c r="U2303" s="45">
        <v>0</v>
      </c>
      <c r="V2303" s="45">
        <v>0</v>
      </c>
      <c r="W2303" s="45">
        <v>0</v>
      </c>
      <c r="X2303" s="45">
        <v>0</v>
      </c>
      <c r="Y2303" s="45">
        <v>0</v>
      </c>
      <c r="Z2303" s="45">
        <v>0</v>
      </c>
      <c r="AA2303" s="45">
        <v>0</v>
      </c>
      <c r="AB2303" s="45">
        <v>0</v>
      </c>
      <c r="AC2303" s="45">
        <v>0</v>
      </c>
      <c r="AD2303" s="45">
        <v>0</v>
      </c>
      <c r="AE2303" s="45">
        <v>0</v>
      </c>
      <c r="AF2303" s="45">
        <v>135</v>
      </c>
      <c r="AG2303" s="45">
        <v>202</v>
      </c>
      <c r="AH2303" s="45">
        <v>0</v>
      </c>
      <c r="AI2303" s="45">
        <v>0</v>
      </c>
      <c r="AJ2303" s="45">
        <v>0</v>
      </c>
      <c r="AK2303" s="45">
        <v>0</v>
      </c>
      <c r="AL2303" s="45">
        <v>0</v>
      </c>
      <c r="AM2303" s="45">
        <v>0</v>
      </c>
      <c r="AN2303" s="45">
        <v>0</v>
      </c>
      <c r="AO2303" s="45">
        <v>0</v>
      </c>
    </row>
    <row r="2304" spans="1:41">
      <c r="A2304" s="45">
        <v>55031</v>
      </c>
      <c r="B2304" s="45" t="s">
        <v>3251</v>
      </c>
      <c r="C2304" s="45">
        <v>0</v>
      </c>
      <c r="D2304" s="45">
        <v>1</v>
      </c>
      <c r="E2304" s="45">
        <v>2</v>
      </c>
      <c r="F2304" s="45">
        <v>0</v>
      </c>
      <c r="G2304" s="45">
        <v>3</v>
      </c>
      <c r="H2304" s="45">
        <v>60</v>
      </c>
      <c r="I2304" s="45">
        <v>44</v>
      </c>
      <c r="J2304" s="45">
        <v>67</v>
      </c>
      <c r="K2304" s="45">
        <v>1000</v>
      </c>
      <c r="L2304" s="45">
        <v>0</v>
      </c>
      <c r="M2304" s="45">
        <v>0</v>
      </c>
      <c r="N2304" s="45">
        <v>0</v>
      </c>
      <c r="O2304" s="45">
        <v>0</v>
      </c>
      <c r="P2304" s="45">
        <v>0</v>
      </c>
      <c r="Q2304" s="45">
        <v>0</v>
      </c>
      <c r="R2304" s="45">
        <v>0</v>
      </c>
      <c r="S2304" s="45">
        <v>0</v>
      </c>
      <c r="T2304" s="45">
        <v>0</v>
      </c>
      <c r="U2304" s="45">
        <v>0</v>
      </c>
      <c r="V2304" s="45">
        <v>0</v>
      </c>
      <c r="W2304" s="45">
        <v>0</v>
      </c>
      <c r="X2304" s="45">
        <v>0</v>
      </c>
      <c r="Y2304" s="45">
        <v>0</v>
      </c>
      <c r="Z2304" s="45">
        <v>0</v>
      </c>
      <c r="AA2304" s="45">
        <v>0</v>
      </c>
      <c r="AB2304" s="45">
        <v>0</v>
      </c>
      <c r="AC2304" s="45">
        <v>0</v>
      </c>
      <c r="AD2304" s="45">
        <v>0</v>
      </c>
      <c r="AE2304" s="45">
        <v>0</v>
      </c>
      <c r="AF2304" s="45">
        <v>44</v>
      </c>
      <c r="AG2304" s="45">
        <v>67</v>
      </c>
      <c r="AH2304" s="45">
        <v>0</v>
      </c>
      <c r="AI2304" s="45">
        <v>0</v>
      </c>
      <c r="AJ2304" s="45">
        <v>0</v>
      </c>
      <c r="AK2304" s="45">
        <v>0</v>
      </c>
      <c r="AL2304" s="45">
        <v>0</v>
      </c>
      <c r="AM2304" s="45">
        <v>0</v>
      </c>
      <c r="AN2304" s="45">
        <v>0</v>
      </c>
      <c r="AO2304" s="45">
        <v>0</v>
      </c>
    </row>
    <row r="2305" spans="1:41">
      <c r="A2305" s="45">
        <v>55032</v>
      </c>
      <c r="B2305" s="45" t="s">
        <v>3252</v>
      </c>
      <c r="C2305" s="45">
        <v>0</v>
      </c>
      <c r="D2305" s="45">
        <v>1</v>
      </c>
      <c r="E2305" s="45">
        <v>2</v>
      </c>
      <c r="F2305" s="45">
        <v>0</v>
      </c>
      <c r="G2305" s="45">
        <v>3</v>
      </c>
      <c r="H2305" s="45">
        <v>60</v>
      </c>
      <c r="I2305" s="45">
        <v>90</v>
      </c>
      <c r="J2305" s="45">
        <v>135</v>
      </c>
      <c r="K2305" s="45">
        <v>1000</v>
      </c>
      <c r="L2305" s="45">
        <v>0</v>
      </c>
      <c r="M2305" s="45">
        <v>0</v>
      </c>
      <c r="N2305" s="45">
        <v>0</v>
      </c>
      <c r="O2305" s="45">
        <v>0</v>
      </c>
      <c r="P2305" s="45">
        <v>0</v>
      </c>
      <c r="Q2305" s="45">
        <v>0</v>
      </c>
      <c r="R2305" s="45">
        <v>0</v>
      </c>
      <c r="S2305" s="45">
        <v>0</v>
      </c>
      <c r="T2305" s="45">
        <v>0</v>
      </c>
      <c r="U2305" s="45">
        <v>0</v>
      </c>
      <c r="V2305" s="45">
        <v>0</v>
      </c>
      <c r="W2305" s="45">
        <v>0</v>
      </c>
      <c r="X2305" s="45">
        <v>0</v>
      </c>
      <c r="Y2305" s="45">
        <v>0</v>
      </c>
      <c r="Z2305" s="45">
        <v>0</v>
      </c>
      <c r="AA2305" s="45">
        <v>0</v>
      </c>
      <c r="AB2305" s="45">
        <v>0</v>
      </c>
      <c r="AC2305" s="45">
        <v>0</v>
      </c>
      <c r="AD2305" s="45">
        <v>0</v>
      </c>
      <c r="AE2305" s="45">
        <v>0</v>
      </c>
      <c r="AF2305" s="45">
        <v>90</v>
      </c>
      <c r="AG2305" s="45">
        <v>135</v>
      </c>
      <c r="AH2305" s="45">
        <v>0</v>
      </c>
      <c r="AI2305" s="45">
        <v>0</v>
      </c>
      <c r="AJ2305" s="45">
        <v>0</v>
      </c>
      <c r="AK2305" s="45">
        <v>0</v>
      </c>
      <c r="AL2305" s="45">
        <v>0</v>
      </c>
      <c r="AM2305" s="45">
        <v>0</v>
      </c>
      <c r="AN2305" s="45">
        <v>0</v>
      </c>
      <c r="AO2305" s="45">
        <v>0</v>
      </c>
    </row>
    <row r="2306" spans="1:41">
      <c r="A2306" s="45">
        <v>55033</v>
      </c>
      <c r="B2306" s="45" t="s">
        <v>3253</v>
      </c>
      <c r="C2306" s="45">
        <v>0</v>
      </c>
      <c r="D2306" s="45">
        <v>1</v>
      </c>
      <c r="E2306" s="45">
        <v>2</v>
      </c>
      <c r="F2306" s="45">
        <v>0</v>
      </c>
      <c r="G2306" s="45">
        <v>3</v>
      </c>
      <c r="H2306" s="45">
        <v>60</v>
      </c>
      <c r="I2306" s="45">
        <v>135</v>
      </c>
      <c r="J2306" s="45">
        <v>202</v>
      </c>
      <c r="K2306" s="45">
        <v>1000</v>
      </c>
      <c r="L2306" s="45">
        <v>0</v>
      </c>
      <c r="M2306" s="45">
        <v>0</v>
      </c>
      <c r="N2306" s="45">
        <v>0</v>
      </c>
      <c r="O2306" s="45">
        <v>0</v>
      </c>
      <c r="P2306" s="45">
        <v>0</v>
      </c>
      <c r="Q2306" s="45">
        <v>0</v>
      </c>
      <c r="R2306" s="45">
        <v>0</v>
      </c>
      <c r="S2306" s="45">
        <v>0</v>
      </c>
      <c r="T2306" s="45">
        <v>0</v>
      </c>
      <c r="U2306" s="45">
        <v>0</v>
      </c>
      <c r="V2306" s="45">
        <v>0</v>
      </c>
      <c r="W2306" s="45">
        <v>0</v>
      </c>
      <c r="X2306" s="45">
        <v>0</v>
      </c>
      <c r="Y2306" s="45">
        <v>0</v>
      </c>
      <c r="Z2306" s="45">
        <v>0</v>
      </c>
      <c r="AA2306" s="45">
        <v>0</v>
      </c>
      <c r="AB2306" s="45">
        <v>0</v>
      </c>
      <c r="AC2306" s="45">
        <v>0</v>
      </c>
      <c r="AD2306" s="45">
        <v>0</v>
      </c>
      <c r="AE2306" s="45">
        <v>0</v>
      </c>
      <c r="AF2306" s="45">
        <v>135</v>
      </c>
      <c r="AG2306" s="45">
        <v>202</v>
      </c>
      <c r="AH2306" s="45">
        <v>0</v>
      </c>
      <c r="AI2306" s="45">
        <v>0</v>
      </c>
      <c r="AJ2306" s="45">
        <v>0</v>
      </c>
      <c r="AK2306" s="45">
        <v>0</v>
      </c>
      <c r="AL2306" s="45">
        <v>0</v>
      </c>
      <c r="AM2306" s="45">
        <v>0</v>
      </c>
      <c r="AN2306" s="45">
        <v>0</v>
      </c>
      <c r="AO2306" s="45">
        <v>0</v>
      </c>
    </row>
    <row r="2307" spans="1:41">
      <c r="A2307" s="45">
        <v>55034</v>
      </c>
      <c r="B2307" s="45" t="s">
        <v>3254</v>
      </c>
      <c r="C2307" s="45">
        <v>0</v>
      </c>
      <c r="D2307" s="45">
        <v>1</v>
      </c>
      <c r="E2307" s="45">
        <v>2</v>
      </c>
      <c r="F2307" s="45">
        <v>0</v>
      </c>
      <c r="G2307" s="45">
        <v>3</v>
      </c>
      <c r="H2307" s="45">
        <v>60</v>
      </c>
      <c r="I2307" s="45">
        <v>44</v>
      </c>
      <c r="J2307" s="45">
        <v>67</v>
      </c>
      <c r="K2307" s="45">
        <v>1000</v>
      </c>
      <c r="L2307" s="45">
        <v>0</v>
      </c>
      <c r="M2307" s="45">
        <v>0</v>
      </c>
      <c r="N2307" s="45">
        <v>0</v>
      </c>
      <c r="O2307" s="45">
        <v>0</v>
      </c>
      <c r="P2307" s="45">
        <v>0</v>
      </c>
      <c r="Q2307" s="45">
        <v>0</v>
      </c>
      <c r="R2307" s="45">
        <v>0</v>
      </c>
      <c r="S2307" s="45">
        <v>0</v>
      </c>
      <c r="T2307" s="45">
        <v>0</v>
      </c>
      <c r="U2307" s="45">
        <v>0</v>
      </c>
      <c r="V2307" s="45">
        <v>0</v>
      </c>
      <c r="W2307" s="45">
        <v>0</v>
      </c>
      <c r="X2307" s="45">
        <v>0</v>
      </c>
      <c r="Y2307" s="45">
        <v>0</v>
      </c>
      <c r="Z2307" s="45">
        <v>0</v>
      </c>
      <c r="AA2307" s="45">
        <v>0</v>
      </c>
      <c r="AB2307" s="45">
        <v>0</v>
      </c>
      <c r="AC2307" s="45">
        <v>0</v>
      </c>
      <c r="AD2307" s="45">
        <v>0</v>
      </c>
      <c r="AE2307" s="45">
        <v>0</v>
      </c>
      <c r="AF2307" s="45">
        <v>44</v>
      </c>
      <c r="AG2307" s="45">
        <v>67</v>
      </c>
      <c r="AH2307" s="45">
        <v>0</v>
      </c>
      <c r="AI2307" s="45">
        <v>0</v>
      </c>
      <c r="AJ2307" s="45">
        <v>0</v>
      </c>
      <c r="AK2307" s="45">
        <v>0</v>
      </c>
      <c r="AL2307" s="45">
        <v>0</v>
      </c>
      <c r="AM2307" s="45">
        <v>0</v>
      </c>
      <c r="AN2307" s="45">
        <v>0</v>
      </c>
      <c r="AO2307" s="45">
        <v>0</v>
      </c>
    </row>
    <row r="2308" spans="1:41">
      <c r="A2308" s="45">
        <v>55035</v>
      </c>
      <c r="B2308" s="45" t="s">
        <v>3255</v>
      </c>
      <c r="C2308" s="45">
        <v>0</v>
      </c>
      <c r="D2308" s="45">
        <v>1</v>
      </c>
      <c r="E2308" s="45">
        <v>2</v>
      </c>
      <c r="F2308" s="45">
        <v>0</v>
      </c>
      <c r="G2308" s="45">
        <v>3</v>
      </c>
      <c r="H2308" s="45">
        <v>60</v>
      </c>
      <c r="I2308" s="45">
        <v>90</v>
      </c>
      <c r="J2308" s="45">
        <v>135</v>
      </c>
      <c r="K2308" s="45">
        <v>1000</v>
      </c>
      <c r="L2308" s="45">
        <v>0</v>
      </c>
      <c r="M2308" s="45">
        <v>0</v>
      </c>
      <c r="N2308" s="45">
        <v>0</v>
      </c>
      <c r="O2308" s="45">
        <v>0</v>
      </c>
      <c r="P2308" s="45">
        <v>0</v>
      </c>
      <c r="Q2308" s="45">
        <v>0</v>
      </c>
      <c r="R2308" s="45">
        <v>0</v>
      </c>
      <c r="S2308" s="45">
        <v>0</v>
      </c>
      <c r="T2308" s="45">
        <v>0</v>
      </c>
      <c r="U2308" s="45">
        <v>0</v>
      </c>
      <c r="V2308" s="45">
        <v>0</v>
      </c>
      <c r="W2308" s="45">
        <v>0</v>
      </c>
      <c r="X2308" s="45">
        <v>0</v>
      </c>
      <c r="Y2308" s="45">
        <v>0</v>
      </c>
      <c r="Z2308" s="45">
        <v>0</v>
      </c>
      <c r="AA2308" s="45">
        <v>0</v>
      </c>
      <c r="AB2308" s="45">
        <v>0</v>
      </c>
      <c r="AC2308" s="45">
        <v>0</v>
      </c>
      <c r="AD2308" s="45">
        <v>0</v>
      </c>
      <c r="AE2308" s="45">
        <v>0</v>
      </c>
      <c r="AF2308" s="45">
        <v>90</v>
      </c>
      <c r="AG2308" s="45">
        <v>135</v>
      </c>
      <c r="AH2308" s="45">
        <v>0</v>
      </c>
      <c r="AI2308" s="45">
        <v>0</v>
      </c>
      <c r="AJ2308" s="45">
        <v>0</v>
      </c>
      <c r="AK2308" s="45">
        <v>0</v>
      </c>
      <c r="AL2308" s="45">
        <v>0</v>
      </c>
      <c r="AM2308" s="45">
        <v>0</v>
      </c>
      <c r="AN2308" s="45">
        <v>0</v>
      </c>
      <c r="AO2308" s="45">
        <v>0</v>
      </c>
    </row>
    <row r="2309" spans="1:41">
      <c r="A2309" s="45">
        <v>55036</v>
      </c>
      <c r="B2309" s="45" t="s">
        <v>3256</v>
      </c>
      <c r="C2309" s="45">
        <v>0</v>
      </c>
      <c r="D2309" s="45">
        <v>1</v>
      </c>
      <c r="E2309" s="45">
        <v>2</v>
      </c>
      <c r="F2309" s="45">
        <v>0</v>
      </c>
      <c r="G2309" s="45">
        <v>3</v>
      </c>
      <c r="H2309" s="45">
        <v>60</v>
      </c>
      <c r="I2309" s="45">
        <v>135</v>
      </c>
      <c r="J2309" s="45">
        <v>202</v>
      </c>
      <c r="K2309" s="45">
        <v>1000</v>
      </c>
      <c r="L2309" s="45">
        <v>0</v>
      </c>
      <c r="M2309" s="45">
        <v>0</v>
      </c>
      <c r="N2309" s="45">
        <v>0</v>
      </c>
      <c r="O2309" s="45">
        <v>0</v>
      </c>
      <c r="P2309" s="45">
        <v>0</v>
      </c>
      <c r="Q2309" s="45">
        <v>0</v>
      </c>
      <c r="R2309" s="45">
        <v>0</v>
      </c>
      <c r="S2309" s="45">
        <v>0</v>
      </c>
      <c r="T2309" s="45">
        <v>0</v>
      </c>
      <c r="U2309" s="45">
        <v>0</v>
      </c>
      <c r="V2309" s="45">
        <v>0</v>
      </c>
      <c r="W2309" s="45">
        <v>0</v>
      </c>
      <c r="X2309" s="45">
        <v>0</v>
      </c>
      <c r="Y2309" s="45">
        <v>0</v>
      </c>
      <c r="Z2309" s="45">
        <v>0</v>
      </c>
      <c r="AA2309" s="45">
        <v>0</v>
      </c>
      <c r="AB2309" s="45">
        <v>0</v>
      </c>
      <c r="AC2309" s="45">
        <v>0</v>
      </c>
      <c r="AD2309" s="45">
        <v>0</v>
      </c>
      <c r="AE2309" s="45">
        <v>0</v>
      </c>
      <c r="AF2309" s="45">
        <v>135</v>
      </c>
      <c r="AG2309" s="45">
        <v>202</v>
      </c>
      <c r="AH2309" s="45">
        <v>0</v>
      </c>
      <c r="AI2309" s="45">
        <v>0</v>
      </c>
      <c r="AJ2309" s="45">
        <v>0</v>
      </c>
      <c r="AK2309" s="45">
        <v>0</v>
      </c>
      <c r="AL2309" s="45">
        <v>0</v>
      </c>
      <c r="AM2309" s="45">
        <v>0</v>
      </c>
      <c r="AN2309" s="45">
        <v>0</v>
      </c>
      <c r="AO2309" s="45">
        <v>0</v>
      </c>
    </row>
    <row r="2310" spans="1:41">
      <c r="A2310" s="45">
        <v>55037</v>
      </c>
      <c r="B2310" s="45" t="s">
        <v>3257</v>
      </c>
      <c r="C2310" s="45">
        <v>0</v>
      </c>
      <c r="D2310" s="45">
        <v>1</v>
      </c>
      <c r="E2310" s="45">
        <v>2</v>
      </c>
      <c r="F2310" s="45">
        <v>0</v>
      </c>
      <c r="G2310" s="45">
        <v>3</v>
      </c>
      <c r="H2310" s="45">
        <v>60</v>
      </c>
      <c r="I2310" s="45">
        <v>60</v>
      </c>
      <c r="J2310" s="45">
        <v>90</v>
      </c>
      <c r="K2310" s="45">
        <v>1000</v>
      </c>
      <c r="L2310" s="45">
        <v>0</v>
      </c>
      <c r="M2310" s="45">
        <v>0</v>
      </c>
      <c r="N2310" s="45">
        <v>0</v>
      </c>
      <c r="O2310" s="45">
        <v>0</v>
      </c>
      <c r="P2310" s="45">
        <v>0</v>
      </c>
      <c r="Q2310" s="45">
        <v>0</v>
      </c>
      <c r="R2310" s="45">
        <v>0</v>
      </c>
      <c r="S2310" s="45">
        <v>0</v>
      </c>
      <c r="T2310" s="45">
        <v>0</v>
      </c>
      <c r="U2310" s="45">
        <v>0</v>
      </c>
      <c r="V2310" s="45">
        <v>0</v>
      </c>
      <c r="W2310" s="45">
        <v>0</v>
      </c>
      <c r="X2310" s="45">
        <v>0</v>
      </c>
      <c r="Y2310" s="45">
        <v>0</v>
      </c>
      <c r="Z2310" s="45">
        <v>0</v>
      </c>
      <c r="AA2310" s="45">
        <v>0</v>
      </c>
      <c r="AB2310" s="45">
        <v>0</v>
      </c>
      <c r="AC2310" s="45">
        <v>0</v>
      </c>
      <c r="AD2310" s="45">
        <v>0</v>
      </c>
      <c r="AE2310" s="45">
        <v>0</v>
      </c>
      <c r="AF2310" s="45">
        <v>60</v>
      </c>
      <c r="AG2310" s="45">
        <v>90</v>
      </c>
      <c r="AH2310" s="45">
        <v>0</v>
      </c>
      <c r="AI2310" s="45">
        <v>0</v>
      </c>
      <c r="AJ2310" s="45">
        <v>0</v>
      </c>
      <c r="AK2310" s="45">
        <v>0</v>
      </c>
      <c r="AL2310" s="45">
        <v>0</v>
      </c>
      <c r="AM2310" s="45">
        <v>0</v>
      </c>
      <c r="AN2310" s="45">
        <v>0</v>
      </c>
      <c r="AO2310" s="45">
        <v>0</v>
      </c>
    </row>
    <row r="2311" spans="1:41">
      <c r="A2311" s="45">
        <v>55038</v>
      </c>
      <c r="B2311" s="45" t="s">
        <v>3258</v>
      </c>
      <c r="C2311" s="45">
        <v>0</v>
      </c>
      <c r="D2311" s="45">
        <v>1</v>
      </c>
      <c r="E2311" s="45">
        <v>2</v>
      </c>
      <c r="F2311" s="45">
        <v>0</v>
      </c>
      <c r="G2311" s="45">
        <v>3</v>
      </c>
      <c r="H2311" s="45">
        <v>60</v>
      </c>
      <c r="I2311" s="45">
        <v>120</v>
      </c>
      <c r="J2311" s="45">
        <v>180</v>
      </c>
      <c r="K2311" s="45">
        <v>1000</v>
      </c>
      <c r="L2311" s="45">
        <v>0</v>
      </c>
      <c r="M2311" s="45">
        <v>0</v>
      </c>
      <c r="N2311" s="45">
        <v>0</v>
      </c>
      <c r="O2311" s="45">
        <v>0</v>
      </c>
      <c r="P2311" s="45">
        <v>0</v>
      </c>
      <c r="Q2311" s="45">
        <v>0</v>
      </c>
      <c r="R2311" s="45">
        <v>0</v>
      </c>
      <c r="S2311" s="45">
        <v>0</v>
      </c>
      <c r="T2311" s="45">
        <v>0</v>
      </c>
      <c r="U2311" s="45">
        <v>0</v>
      </c>
      <c r="V2311" s="45">
        <v>0</v>
      </c>
      <c r="W2311" s="45">
        <v>0</v>
      </c>
      <c r="X2311" s="45">
        <v>0</v>
      </c>
      <c r="Y2311" s="45">
        <v>0</v>
      </c>
      <c r="Z2311" s="45">
        <v>0</v>
      </c>
      <c r="AA2311" s="45">
        <v>0</v>
      </c>
      <c r="AB2311" s="45">
        <v>0</v>
      </c>
      <c r="AC2311" s="45">
        <v>0</v>
      </c>
      <c r="AD2311" s="45">
        <v>0</v>
      </c>
      <c r="AE2311" s="45">
        <v>0</v>
      </c>
      <c r="AF2311" s="45">
        <v>120</v>
      </c>
      <c r="AG2311" s="45">
        <v>180</v>
      </c>
      <c r="AH2311" s="45">
        <v>0</v>
      </c>
      <c r="AI2311" s="45">
        <v>0</v>
      </c>
      <c r="AJ2311" s="45">
        <v>0</v>
      </c>
      <c r="AK2311" s="45">
        <v>0</v>
      </c>
      <c r="AL2311" s="45">
        <v>0</v>
      </c>
      <c r="AM2311" s="45">
        <v>0</v>
      </c>
      <c r="AN2311" s="45">
        <v>0</v>
      </c>
      <c r="AO2311" s="45">
        <v>0</v>
      </c>
    </row>
    <row r="2312" spans="1:41">
      <c r="A2312" s="45">
        <v>55039</v>
      </c>
      <c r="B2312" s="45" t="s">
        <v>3259</v>
      </c>
      <c r="C2312" s="45">
        <v>0</v>
      </c>
      <c r="D2312" s="45">
        <v>1</v>
      </c>
      <c r="E2312" s="45">
        <v>2</v>
      </c>
      <c r="F2312" s="45">
        <v>0</v>
      </c>
      <c r="G2312" s="45">
        <v>3</v>
      </c>
      <c r="H2312" s="45">
        <v>60</v>
      </c>
      <c r="I2312" s="45">
        <v>180</v>
      </c>
      <c r="J2312" s="45">
        <v>271</v>
      </c>
      <c r="K2312" s="45">
        <v>1000</v>
      </c>
      <c r="L2312" s="45">
        <v>0</v>
      </c>
      <c r="M2312" s="45">
        <v>0</v>
      </c>
      <c r="N2312" s="45">
        <v>0</v>
      </c>
      <c r="O2312" s="45">
        <v>0</v>
      </c>
      <c r="P2312" s="45">
        <v>0</v>
      </c>
      <c r="Q2312" s="45">
        <v>0</v>
      </c>
      <c r="R2312" s="45">
        <v>0</v>
      </c>
      <c r="S2312" s="45">
        <v>0</v>
      </c>
      <c r="T2312" s="45">
        <v>0</v>
      </c>
      <c r="U2312" s="45">
        <v>0</v>
      </c>
      <c r="V2312" s="45">
        <v>0</v>
      </c>
      <c r="W2312" s="45">
        <v>0</v>
      </c>
      <c r="X2312" s="45">
        <v>0</v>
      </c>
      <c r="Y2312" s="45">
        <v>0</v>
      </c>
      <c r="Z2312" s="45">
        <v>0</v>
      </c>
      <c r="AA2312" s="45">
        <v>0</v>
      </c>
      <c r="AB2312" s="45">
        <v>0</v>
      </c>
      <c r="AC2312" s="45">
        <v>0</v>
      </c>
      <c r="AD2312" s="45">
        <v>0</v>
      </c>
      <c r="AE2312" s="45">
        <v>0</v>
      </c>
      <c r="AF2312" s="45">
        <v>180</v>
      </c>
      <c r="AG2312" s="45">
        <v>271</v>
      </c>
      <c r="AH2312" s="45">
        <v>0</v>
      </c>
      <c r="AI2312" s="45">
        <v>0</v>
      </c>
      <c r="AJ2312" s="45">
        <v>0</v>
      </c>
      <c r="AK2312" s="45">
        <v>0</v>
      </c>
      <c r="AL2312" s="45">
        <v>0</v>
      </c>
      <c r="AM2312" s="45">
        <v>0</v>
      </c>
      <c r="AN2312" s="45">
        <v>0</v>
      </c>
      <c r="AO2312" s="45">
        <v>0</v>
      </c>
    </row>
    <row r="2313" spans="1:41">
      <c r="A2313" s="45">
        <v>55040</v>
      </c>
      <c r="B2313" s="45" t="s">
        <v>3260</v>
      </c>
      <c r="C2313" s="45">
        <v>0</v>
      </c>
      <c r="D2313" s="45">
        <v>1</v>
      </c>
      <c r="E2313" s="45">
        <v>2</v>
      </c>
      <c r="F2313" s="45">
        <v>0</v>
      </c>
      <c r="G2313" s="45">
        <v>3</v>
      </c>
      <c r="H2313" s="45">
        <v>60</v>
      </c>
      <c r="I2313" s="45">
        <v>60</v>
      </c>
      <c r="J2313" s="45">
        <v>90</v>
      </c>
      <c r="K2313" s="45">
        <v>1000</v>
      </c>
      <c r="L2313" s="45">
        <v>0</v>
      </c>
      <c r="M2313" s="45">
        <v>0</v>
      </c>
      <c r="N2313" s="45">
        <v>0</v>
      </c>
      <c r="O2313" s="45">
        <v>0</v>
      </c>
      <c r="P2313" s="45">
        <v>0</v>
      </c>
      <c r="Q2313" s="45">
        <v>0</v>
      </c>
      <c r="R2313" s="45">
        <v>0</v>
      </c>
      <c r="S2313" s="45">
        <v>0</v>
      </c>
      <c r="T2313" s="45">
        <v>0</v>
      </c>
      <c r="U2313" s="45">
        <v>0</v>
      </c>
      <c r="V2313" s="45">
        <v>0</v>
      </c>
      <c r="W2313" s="45">
        <v>0</v>
      </c>
      <c r="X2313" s="45">
        <v>0</v>
      </c>
      <c r="Y2313" s="45">
        <v>0</v>
      </c>
      <c r="Z2313" s="45">
        <v>0</v>
      </c>
      <c r="AA2313" s="45">
        <v>0</v>
      </c>
      <c r="AB2313" s="45">
        <v>0</v>
      </c>
      <c r="AC2313" s="45">
        <v>0</v>
      </c>
      <c r="AD2313" s="45">
        <v>0</v>
      </c>
      <c r="AE2313" s="45">
        <v>0</v>
      </c>
      <c r="AF2313" s="45">
        <v>60</v>
      </c>
      <c r="AG2313" s="45">
        <v>90</v>
      </c>
      <c r="AH2313" s="45">
        <v>0</v>
      </c>
      <c r="AI2313" s="45">
        <v>0</v>
      </c>
      <c r="AJ2313" s="45">
        <v>0</v>
      </c>
      <c r="AK2313" s="45">
        <v>0</v>
      </c>
      <c r="AL2313" s="45">
        <v>0</v>
      </c>
      <c r="AM2313" s="45">
        <v>0</v>
      </c>
      <c r="AN2313" s="45">
        <v>0</v>
      </c>
      <c r="AO2313" s="45">
        <v>0</v>
      </c>
    </row>
    <row r="2314" spans="1:41">
      <c r="A2314" s="45">
        <v>55041</v>
      </c>
      <c r="B2314" s="45" t="s">
        <v>3261</v>
      </c>
      <c r="C2314" s="45">
        <v>0</v>
      </c>
      <c r="D2314" s="45">
        <v>1</v>
      </c>
      <c r="E2314" s="45">
        <v>2</v>
      </c>
      <c r="F2314" s="45">
        <v>0</v>
      </c>
      <c r="G2314" s="45">
        <v>3</v>
      </c>
      <c r="H2314" s="45">
        <v>60</v>
      </c>
      <c r="I2314" s="45">
        <v>120</v>
      </c>
      <c r="J2314" s="45">
        <v>180</v>
      </c>
      <c r="K2314" s="45">
        <v>1000</v>
      </c>
      <c r="L2314" s="45">
        <v>0</v>
      </c>
      <c r="M2314" s="45">
        <v>0</v>
      </c>
      <c r="N2314" s="45">
        <v>0</v>
      </c>
      <c r="O2314" s="45">
        <v>0</v>
      </c>
      <c r="P2314" s="45">
        <v>0</v>
      </c>
      <c r="Q2314" s="45">
        <v>0</v>
      </c>
      <c r="R2314" s="45">
        <v>0</v>
      </c>
      <c r="S2314" s="45">
        <v>0</v>
      </c>
      <c r="T2314" s="45">
        <v>0</v>
      </c>
      <c r="U2314" s="45">
        <v>0</v>
      </c>
      <c r="V2314" s="45">
        <v>0</v>
      </c>
      <c r="W2314" s="45">
        <v>0</v>
      </c>
      <c r="X2314" s="45">
        <v>0</v>
      </c>
      <c r="Y2314" s="45">
        <v>0</v>
      </c>
      <c r="Z2314" s="45">
        <v>0</v>
      </c>
      <c r="AA2314" s="45">
        <v>0</v>
      </c>
      <c r="AB2314" s="45">
        <v>0</v>
      </c>
      <c r="AC2314" s="45">
        <v>0</v>
      </c>
      <c r="AD2314" s="45">
        <v>0</v>
      </c>
      <c r="AE2314" s="45">
        <v>0</v>
      </c>
      <c r="AF2314" s="45">
        <v>120</v>
      </c>
      <c r="AG2314" s="45">
        <v>180</v>
      </c>
      <c r="AH2314" s="45">
        <v>0</v>
      </c>
      <c r="AI2314" s="45">
        <v>0</v>
      </c>
      <c r="AJ2314" s="45">
        <v>0</v>
      </c>
      <c r="AK2314" s="45">
        <v>0</v>
      </c>
      <c r="AL2314" s="45">
        <v>0</v>
      </c>
      <c r="AM2314" s="45">
        <v>0</v>
      </c>
      <c r="AN2314" s="45">
        <v>0</v>
      </c>
      <c r="AO2314" s="45">
        <v>0</v>
      </c>
    </row>
    <row r="2315" spans="1:41">
      <c r="A2315" s="45">
        <v>55042</v>
      </c>
      <c r="B2315" s="45" t="s">
        <v>3262</v>
      </c>
      <c r="C2315" s="45">
        <v>0</v>
      </c>
      <c r="D2315" s="45">
        <v>1</v>
      </c>
      <c r="E2315" s="45">
        <v>2</v>
      </c>
      <c r="F2315" s="45">
        <v>0</v>
      </c>
      <c r="G2315" s="45">
        <v>3</v>
      </c>
      <c r="H2315" s="45">
        <v>60</v>
      </c>
      <c r="I2315" s="45">
        <v>180</v>
      </c>
      <c r="J2315" s="45">
        <v>271</v>
      </c>
      <c r="K2315" s="45">
        <v>1000</v>
      </c>
      <c r="L2315" s="45">
        <v>0</v>
      </c>
      <c r="M2315" s="45">
        <v>0</v>
      </c>
      <c r="N2315" s="45">
        <v>0</v>
      </c>
      <c r="O2315" s="45">
        <v>0</v>
      </c>
      <c r="P2315" s="45">
        <v>0</v>
      </c>
      <c r="Q2315" s="45">
        <v>0</v>
      </c>
      <c r="R2315" s="45">
        <v>0</v>
      </c>
      <c r="S2315" s="45">
        <v>0</v>
      </c>
      <c r="T2315" s="45">
        <v>0</v>
      </c>
      <c r="U2315" s="45">
        <v>0</v>
      </c>
      <c r="V2315" s="45">
        <v>0</v>
      </c>
      <c r="W2315" s="45">
        <v>0</v>
      </c>
      <c r="X2315" s="45">
        <v>0</v>
      </c>
      <c r="Y2315" s="45">
        <v>0</v>
      </c>
      <c r="Z2315" s="45">
        <v>0</v>
      </c>
      <c r="AA2315" s="45">
        <v>0</v>
      </c>
      <c r="AB2315" s="45">
        <v>0</v>
      </c>
      <c r="AC2315" s="45">
        <v>0</v>
      </c>
      <c r="AD2315" s="45">
        <v>0</v>
      </c>
      <c r="AE2315" s="45">
        <v>0</v>
      </c>
      <c r="AF2315" s="45">
        <v>180</v>
      </c>
      <c r="AG2315" s="45">
        <v>271</v>
      </c>
      <c r="AH2315" s="45">
        <v>0</v>
      </c>
      <c r="AI2315" s="45">
        <v>0</v>
      </c>
      <c r="AJ2315" s="45">
        <v>0</v>
      </c>
      <c r="AK2315" s="45">
        <v>0</v>
      </c>
      <c r="AL2315" s="45">
        <v>0</v>
      </c>
      <c r="AM2315" s="45">
        <v>0</v>
      </c>
      <c r="AN2315" s="45">
        <v>0</v>
      </c>
      <c r="AO2315" s="45">
        <v>0</v>
      </c>
    </row>
    <row r="2316" spans="1:41">
      <c r="A2316" s="45">
        <v>55043</v>
      </c>
      <c r="B2316" s="45" t="s">
        <v>3263</v>
      </c>
      <c r="C2316" s="45">
        <v>0</v>
      </c>
      <c r="D2316" s="45">
        <v>1</v>
      </c>
      <c r="E2316" s="45">
        <v>2</v>
      </c>
      <c r="F2316" s="45">
        <v>0</v>
      </c>
      <c r="G2316" s="45">
        <v>3</v>
      </c>
      <c r="H2316" s="45">
        <v>60</v>
      </c>
      <c r="I2316" s="45">
        <v>60</v>
      </c>
      <c r="J2316" s="45">
        <v>90</v>
      </c>
      <c r="K2316" s="45">
        <v>1000</v>
      </c>
      <c r="L2316" s="45">
        <v>0</v>
      </c>
      <c r="M2316" s="45">
        <v>0</v>
      </c>
      <c r="N2316" s="45">
        <v>0</v>
      </c>
      <c r="O2316" s="45">
        <v>0</v>
      </c>
      <c r="P2316" s="45">
        <v>0</v>
      </c>
      <c r="Q2316" s="45">
        <v>0</v>
      </c>
      <c r="R2316" s="45">
        <v>0</v>
      </c>
      <c r="S2316" s="45">
        <v>0</v>
      </c>
      <c r="T2316" s="45">
        <v>0</v>
      </c>
      <c r="U2316" s="45">
        <v>0</v>
      </c>
      <c r="V2316" s="45">
        <v>0</v>
      </c>
      <c r="W2316" s="45">
        <v>0</v>
      </c>
      <c r="X2316" s="45">
        <v>0</v>
      </c>
      <c r="Y2316" s="45">
        <v>0</v>
      </c>
      <c r="Z2316" s="45">
        <v>0</v>
      </c>
      <c r="AA2316" s="45">
        <v>0</v>
      </c>
      <c r="AB2316" s="45">
        <v>0</v>
      </c>
      <c r="AC2316" s="45">
        <v>0</v>
      </c>
      <c r="AD2316" s="45">
        <v>0</v>
      </c>
      <c r="AE2316" s="45">
        <v>0</v>
      </c>
      <c r="AF2316" s="45">
        <v>60</v>
      </c>
      <c r="AG2316" s="45">
        <v>90</v>
      </c>
      <c r="AH2316" s="45">
        <v>0</v>
      </c>
      <c r="AI2316" s="45">
        <v>0</v>
      </c>
      <c r="AJ2316" s="45">
        <v>0</v>
      </c>
      <c r="AK2316" s="45">
        <v>0</v>
      </c>
      <c r="AL2316" s="45">
        <v>0</v>
      </c>
      <c r="AM2316" s="45">
        <v>0</v>
      </c>
      <c r="AN2316" s="45">
        <v>0</v>
      </c>
      <c r="AO2316" s="45">
        <v>0</v>
      </c>
    </row>
    <row r="2317" spans="1:41">
      <c r="A2317" s="45">
        <v>55044</v>
      </c>
      <c r="B2317" s="45" t="s">
        <v>3264</v>
      </c>
      <c r="C2317" s="45">
        <v>0</v>
      </c>
      <c r="D2317" s="45">
        <v>1</v>
      </c>
      <c r="E2317" s="45">
        <v>2</v>
      </c>
      <c r="F2317" s="45">
        <v>0</v>
      </c>
      <c r="G2317" s="45">
        <v>3</v>
      </c>
      <c r="H2317" s="45">
        <v>60</v>
      </c>
      <c r="I2317" s="45">
        <v>120</v>
      </c>
      <c r="J2317" s="45">
        <v>180</v>
      </c>
      <c r="K2317" s="45">
        <v>1000</v>
      </c>
      <c r="L2317" s="45">
        <v>0</v>
      </c>
      <c r="M2317" s="45">
        <v>0</v>
      </c>
      <c r="N2317" s="45">
        <v>0</v>
      </c>
      <c r="O2317" s="45">
        <v>0</v>
      </c>
      <c r="P2317" s="45">
        <v>0</v>
      </c>
      <c r="Q2317" s="45">
        <v>0</v>
      </c>
      <c r="R2317" s="45">
        <v>0</v>
      </c>
      <c r="S2317" s="45">
        <v>0</v>
      </c>
      <c r="T2317" s="45">
        <v>0</v>
      </c>
      <c r="U2317" s="45">
        <v>0</v>
      </c>
      <c r="V2317" s="45">
        <v>0</v>
      </c>
      <c r="W2317" s="45">
        <v>0</v>
      </c>
      <c r="X2317" s="45">
        <v>0</v>
      </c>
      <c r="Y2317" s="45">
        <v>0</v>
      </c>
      <c r="Z2317" s="45">
        <v>0</v>
      </c>
      <c r="AA2317" s="45">
        <v>0</v>
      </c>
      <c r="AB2317" s="45">
        <v>0</v>
      </c>
      <c r="AC2317" s="45">
        <v>0</v>
      </c>
      <c r="AD2317" s="45">
        <v>0</v>
      </c>
      <c r="AE2317" s="45">
        <v>0</v>
      </c>
      <c r="AF2317" s="45">
        <v>120</v>
      </c>
      <c r="AG2317" s="45">
        <v>180</v>
      </c>
      <c r="AH2317" s="45">
        <v>0</v>
      </c>
      <c r="AI2317" s="45">
        <v>0</v>
      </c>
      <c r="AJ2317" s="45">
        <v>0</v>
      </c>
      <c r="AK2317" s="45">
        <v>0</v>
      </c>
      <c r="AL2317" s="45">
        <v>0</v>
      </c>
      <c r="AM2317" s="45">
        <v>0</v>
      </c>
      <c r="AN2317" s="45">
        <v>0</v>
      </c>
      <c r="AO2317" s="45">
        <v>0</v>
      </c>
    </row>
    <row r="2318" spans="1:41">
      <c r="A2318" s="45">
        <v>55045</v>
      </c>
      <c r="B2318" s="45" t="s">
        <v>3265</v>
      </c>
      <c r="C2318" s="45">
        <v>0</v>
      </c>
      <c r="D2318" s="45">
        <v>1</v>
      </c>
      <c r="E2318" s="45">
        <v>2</v>
      </c>
      <c r="F2318" s="45">
        <v>0</v>
      </c>
      <c r="G2318" s="45">
        <v>3</v>
      </c>
      <c r="H2318" s="45">
        <v>60</v>
      </c>
      <c r="I2318" s="45">
        <v>180</v>
      </c>
      <c r="J2318" s="45">
        <v>271</v>
      </c>
      <c r="K2318" s="45">
        <v>1000</v>
      </c>
      <c r="L2318" s="45">
        <v>0</v>
      </c>
      <c r="M2318" s="45">
        <v>0</v>
      </c>
      <c r="N2318" s="45">
        <v>0</v>
      </c>
      <c r="O2318" s="45">
        <v>0</v>
      </c>
      <c r="P2318" s="45">
        <v>0</v>
      </c>
      <c r="Q2318" s="45">
        <v>0</v>
      </c>
      <c r="R2318" s="45">
        <v>0</v>
      </c>
      <c r="S2318" s="45">
        <v>0</v>
      </c>
      <c r="T2318" s="45">
        <v>0</v>
      </c>
      <c r="U2318" s="45">
        <v>0</v>
      </c>
      <c r="V2318" s="45">
        <v>0</v>
      </c>
      <c r="W2318" s="45">
        <v>0</v>
      </c>
      <c r="X2318" s="45">
        <v>0</v>
      </c>
      <c r="Y2318" s="45">
        <v>0</v>
      </c>
      <c r="Z2318" s="45">
        <v>0</v>
      </c>
      <c r="AA2318" s="45">
        <v>0</v>
      </c>
      <c r="AB2318" s="45">
        <v>0</v>
      </c>
      <c r="AC2318" s="45">
        <v>0</v>
      </c>
      <c r="AD2318" s="45">
        <v>0</v>
      </c>
      <c r="AE2318" s="45">
        <v>0</v>
      </c>
      <c r="AF2318" s="45">
        <v>180</v>
      </c>
      <c r="AG2318" s="45">
        <v>271</v>
      </c>
      <c r="AH2318" s="45">
        <v>0</v>
      </c>
      <c r="AI2318" s="45">
        <v>0</v>
      </c>
      <c r="AJ2318" s="45">
        <v>0</v>
      </c>
      <c r="AK2318" s="45">
        <v>0</v>
      </c>
      <c r="AL2318" s="45">
        <v>0</v>
      </c>
      <c r="AM2318" s="45">
        <v>0</v>
      </c>
      <c r="AN2318" s="45">
        <v>0</v>
      </c>
      <c r="AO2318" s="45">
        <v>0</v>
      </c>
    </row>
    <row r="2319" spans="1:41">
      <c r="A2319" s="45">
        <v>55046</v>
      </c>
      <c r="B2319" s="45" t="s">
        <v>3266</v>
      </c>
      <c r="C2319" s="45">
        <v>0</v>
      </c>
      <c r="D2319" s="45">
        <v>1</v>
      </c>
      <c r="E2319" s="45">
        <v>2</v>
      </c>
      <c r="F2319" s="45">
        <v>0</v>
      </c>
      <c r="G2319" s="45">
        <v>3</v>
      </c>
      <c r="H2319" s="45">
        <v>60</v>
      </c>
      <c r="I2319" s="45">
        <v>60</v>
      </c>
      <c r="J2319" s="45">
        <v>90</v>
      </c>
      <c r="K2319" s="45">
        <v>1000</v>
      </c>
      <c r="L2319" s="45">
        <v>0</v>
      </c>
      <c r="M2319" s="45">
        <v>0</v>
      </c>
      <c r="N2319" s="45">
        <v>0</v>
      </c>
      <c r="O2319" s="45">
        <v>0</v>
      </c>
      <c r="P2319" s="45">
        <v>0</v>
      </c>
      <c r="Q2319" s="45">
        <v>0</v>
      </c>
      <c r="R2319" s="45">
        <v>0</v>
      </c>
      <c r="S2319" s="45">
        <v>0</v>
      </c>
      <c r="T2319" s="45">
        <v>0</v>
      </c>
      <c r="U2319" s="45">
        <v>0</v>
      </c>
      <c r="V2319" s="45">
        <v>0</v>
      </c>
      <c r="W2319" s="45">
        <v>0</v>
      </c>
      <c r="X2319" s="45">
        <v>0</v>
      </c>
      <c r="Y2319" s="45">
        <v>0</v>
      </c>
      <c r="Z2319" s="45">
        <v>0</v>
      </c>
      <c r="AA2319" s="45">
        <v>0</v>
      </c>
      <c r="AB2319" s="45">
        <v>0</v>
      </c>
      <c r="AC2319" s="45">
        <v>0</v>
      </c>
      <c r="AD2319" s="45">
        <v>0</v>
      </c>
      <c r="AE2319" s="45">
        <v>0</v>
      </c>
      <c r="AF2319" s="45">
        <v>60</v>
      </c>
      <c r="AG2319" s="45">
        <v>90</v>
      </c>
      <c r="AH2319" s="45">
        <v>0</v>
      </c>
      <c r="AI2319" s="45">
        <v>0</v>
      </c>
      <c r="AJ2319" s="45">
        <v>0</v>
      </c>
      <c r="AK2319" s="45">
        <v>0</v>
      </c>
      <c r="AL2319" s="45">
        <v>0</v>
      </c>
      <c r="AM2319" s="45">
        <v>0</v>
      </c>
      <c r="AN2319" s="45">
        <v>0</v>
      </c>
      <c r="AO2319" s="45">
        <v>0</v>
      </c>
    </row>
    <row r="2320" spans="1:41">
      <c r="A2320" s="45">
        <v>55047</v>
      </c>
      <c r="B2320" s="45" t="s">
        <v>3267</v>
      </c>
      <c r="C2320" s="45">
        <v>0</v>
      </c>
      <c r="D2320" s="45">
        <v>1</v>
      </c>
      <c r="E2320" s="45">
        <v>2</v>
      </c>
      <c r="F2320" s="45">
        <v>0</v>
      </c>
      <c r="G2320" s="45">
        <v>3</v>
      </c>
      <c r="H2320" s="45">
        <v>60</v>
      </c>
      <c r="I2320" s="45">
        <v>120</v>
      </c>
      <c r="J2320" s="45">
        <v>180</v>
      </c>
      <c r="K2320" s="45">
        <v>1000</v>
      </c>
      <c r="L2320" s="45">
        <v>0</v>
      </c>
      <c r="M2320" s="45">
        <v>0</v>
      </c>
      <c r="N2320" s="45">
        <v>0</v>
      </c>
      <c r="O2320" s="45">
        <v>0</v>
      </c>
      <c r="P2320" s="45">
        <v>0</v>
      </c>
      <c r="Q2320" s="45">
        <v>0</v>
      </c>
      <c r="R2320" s="45">
        <v>0</v>
      </c>
      <c r="S2320" s="45">
        <v>0</v>
      </c>
      <c r="T2320" s="45">
        <v>0</v>
      </c>
      <c r="U2320" s="45">
        <v>0</v>
      </c>
      <c r="V2320" s="45">
        <v>0</v>
      </c>
      <c r="W2320" s="45">
        <v>0</v>
      </c>
      <c r="X2320" s="45">
        <v>0</v>
      </c>
      <c r="Y2320" s="45">
        <v>0</v>
      </c>
      <c r="Z2320" s="45">
        <v>0</v>
      </c>
      <c r="AA2320" s="45">
        <v>0</v>
      </c>
      <c r="AB2320" s="45">
        <v>0</v>
      </c>
      <c r="AC2320" s="45">
        <v>0</v>
      </c>
      <c r="AD2320" s="45">
        <v>0</v>
      </c>
      <c r="AE2320" s="45">
        <v>0</v>
      </c>
      <c r="AF2320" s="45">
        <v>120</v>
      </c>
      <c r="AG2320" s="45">
        <v>180</v>
      </c>
      <c r="AH2320" s="45">
        <v>0</v>
      </c>
      <c r="AI2320" s="45">
        <v>0</v>
      </c>
      <c r="AJ2320" s="45">
        <v>0</v>
      </c>
      <c r="AK2320" s="45">
        <v>0</v>
      </c>
      <c r="AL2320" s="45">
        <v>0</v>
      </c>
      <c r="AM2320" s="45">
        <v>0</v>
      </c>
      <c r="AN2320" s="45">
        <v>0</v>
      </c>
      <c r="AO2320" s="45">
        <v>0</v>
      </c>
    </row>
    <row r="2321" spans="1:41">
      <c r="A2321" s="45">
        <v>55048</v>
      </c>
      <c r="B2321" s="45" t="s">
        <v>3268</v>
      </c>
      <c r="C2321" s="45">
        <v>0</v>
      </c>
      <c r="D2321" s="45">
        <v>1</v>
      </c>
      <c r="E2321" s="45">
        <v>2</v>
      </c>
      <c r="F2321" s="45">
        <v>0</v>
      </c>
      <c r="G2321" s="45">
        <v>3</v>
      </c>
      <c r="H2321" s="45">
        <v>60</v>
      </c>
      <c r="I2321" s="45">
        <v>180</v>
      </c>
      <c r="J2321" s="45">
        <v>271</v>
      </c>
      <c r="K2321" s="45">
        <v>1000</v>
      </c>
      <c r="L2321" s="45">
        <v>0</v>
      </c>
      <c r="M2321" s="45">
        <v>0</v>
      </c>
      <c r="N2321" s="45">
        <v>0</v>
      </c>
      <c r="O2321" s="45">
        <v>0</v>
      </c>
      <c r="P2321" s="45">
        <v>0</v>
      </c>
      <c r="Q2321" s="45">
        <v>0</v>
      </c>
      <c r="R2321" s="45">
        <v>0</v>
      </c>
      <c r="S2321" s="45">
        <v>0</v>
      </c>
      <c r="T2321" s="45">
        <v>0</v>
      </c>
      <c r="U2321" s="45">
        <v>0</v>
      </c>
      <c r="V2321" s="45">
        <v>0</v>
      </c>
      <c r="W2321" s="45">
        <v>0</v>
      </c>
      <c r="X2321" s="45">
        <v>0</v>
      </c>
      <c r="Y2321" s="45">
        <v>0</v>
      </c>
      <c r="Z2321" s="45">
        <v>0</v>
      </c>
      <c r="AA2321" s="45">
        <v>0</v>
      </c>
      <c r="AB2321" s="45">
        <v>0</v>
      </c>
      <c r="AC2321" s="45">
        <v>0</v>
      </c>
      <c r="AD2321" s="45">
        <v>0</v>
      </c>
      <c r="AE2321" s="45">
        <v>0</v>
      </c>
      <c r="AF2321" s="45">
        <v>180</v>
      </c>
      <c r="AG2321" s="45">
        <v>271</v>
      </c>
      <c r="AH2321" s="45">
        <v>0</v>
      </c>
      <c r="AI2321" s="45">
        <v>0</v>
      </c>
      <c r="AJ2321" s="45">
        <v>0</v>
      </c>
      <c r="AK2321" s="45">
        <v>0</v>
      </c>
      <c r="AL2321" s="45">
        <v>0</v>
      </c>
      <c r="AM2321" s="45">
        <v>0</v>
      </c>
      <c r="AN2321" s="45">
        <v>0</v>
      </c>
      <c r="AO2321" s="45">
        <v>0</v>
      </c>
    </row>
    <row r="2322" spans="1:41">
      <c r="A2322" s="45">
        <v>55049</v>
      </c>
      <c r="B2322" s="45" t="s">
        <v>3269</v>
      </c>
      <c r="C2322" s="45">
        <v>0</v>
      </c>
      <c r="D2322" s="45">
        <v>1</v>
      </c>
      <c r="E2322" s="45">
        <v>2</v>
      </c>
      <c r="F2322" s="45">
        <v>0</v>
      </c>
      <c r="G2322" s="45">
        <v>3</v>
      </c>
      <c r="H2322" s="45">
        <v>60</v>
      </c>
      <c r="I2322" s="45">
        <v>60</v>
      </c>
      <c r="J2322" s="45">
        <v>90</v>
      </c>
      <c r="K2322" s="45">
        <v>1000</v>
      </c>
      <c r="L2322" s="45">
        <v>0</v>
      </c>
      <c r="M2322" s="45">
        <v>0</v>
      </c>
      <c r="N2322" s="45">
        <v>0</v>
      </c>
      <c r="O2322" s="45">
        <v>0</v>
      </c>
      <c r="P2322" s="45">
        <v>0</v>
      </c>
      <c r="Q2322" s="45">
        <v>0</v>
      </c>
      <c r="R2322" s="45">
        <v>0</v>
      </c>
      <c r="S2322" s="45">
        <v>0</v>
      </c>
      <c r="T2322" s="45">
        <v>0</v>
      </c>
      <c r="U2322" s="45">
        <v>0</v>
      </c>
      <c r="V2322" s="45">
        <v>0</v>
      </c>
      <c r="W2322" s="45">
        <v>0</v>
      </c>
      <c r="X2322" s="45">
        <v>0</v>
      </c>
      <c r="Y2322" s="45">
        <v>0</v>
      </c>
      <c r="Z2322" s="45">
        <v>0</v>
      </c>
      <c r="AA2322" s="45">
        <v>0</v>
      </c>
      <c r="AB2322" s="45">
        <v>0</v>
      </c>
      <c r="AC2322" s="45">
        <v>0</v>
      </c>
      <c r="AD2322" s="45">
        <v>0</v>
      </c>
      <c r="AE2322" s="45">
        <v>0</v>
      </c>
      <c r="AF2322" s="45">
        <v>60</v>
      </c>
      <c r="AG2322" s="45">
        <v>90</v>
      </c>
      <c r="AH2322" s="45">
        <v>0</v>
      </c>
      <c r="AI2322" s="45">
        <v>0</v>
      </c>
      <c r="AJ2322" s="45">
        <v>0</v>
      </c>
      <c r="AK2322" s="45">
        <v>0</v>
      </c>
      <c r="AL2322" s="45">
        <v>0</v>
      </c>
      <c r="AM2322" s="45">
        <v>0</v>
      </c>
      <c r="AN2322" s="45">
        <v>0</v>
      </c>
      <c r="AO2322" s="45">
        <v>0</v>
      </c>
    </row>
    <row r="2323" spans="1:41">
      <c r="A2323" s="45">
        <v>55050</v>
      </c>
      <c r="B2323" s="45" t="s">
        <v>3270</v>
      </c>
      <c r="C2323" s="45">
        <v>0</v>
      </c>
      <c r="D2323" s="45">
        <v>1</v>
      </c>
      <c r="E2323" s="45">
        <v>2</v>
      </c>
      <c r="F2323" s="45">
        <v>0</v>
      </c>
      <c r="G2323" s="45">
        <v>3</v>
      </c>
      <c r="H2323" s="45">
        <v>60</v>
      </c>
      <c r="I2323" s="45">
        <v>120</v>
      </c>
      <c r="J2323" s="45">
        <v>180</v>
      </c>
      <c r="K2323" s="45">
        <v>1000</v>
      </c>
      <c r="L2323" s="45">
        <v>0</v>
      </c>
      <c r="M2323" s="45">
        <v>0</v>
      </c>
      <c r="N2323" s="45">
        <v>0</v>
      </c>
      <c r="O2323" s="45">
        <v>0</v>
      </c>
      <c r="P2323" s="45">
        <v>0</v>
      </c>
      <c r="Q2323" s="45">
        <v>0</v>
      </c>
      <c r="R2323" s="45">
        <v>0</v>
      </c>
      <c r="S2323" s="45">
        <v>0</v>
      </c>
      <c r="T2323" s="45">
        <v>0</v>
      </c>
      <c r="U2323" s="45">
        <v>0</v>
      </c>
      <c r="V2323" s="45">
        <v>0</v>
      </c>
      <c r="W2323" s="45">
        <v>0</v>
      </c>
      <c r="X2323" s="45">
        <v>0</v>
      </c>
      <c r="Y2323" s="45">
        <v>0</v>
      </c>
      <c r="Z2323" s="45">
        <v>0</v>
      </c>
      <c r="AA2323" s="45">
        <v>0</v>
      </c>
      <c r="AB2323" s="45">
        <v>0</v>
      </c>
      <c r="AC2323" s="45">
        <v>0</v>
      </c>
      <c r="AD2323" s="45">
        <v>0</v>
      </c>
      <c r="AE2323" s="45">
        <v>0</v>
      </c>
      <c r="AF2323" s="45">
        <v>120</v>
      </c>
      <c r="AG2323" s="45">
        <v>180</v>
      </c>
      <c r="AH2323" s="45">
        <v>0</v>
      </c>
      <c r="AI2323" s="45">
        <v>0</v>
      </c>
      <c r="AJ2323" s="45">
        <v>0</v>
      </c>
      <c r="AK2323" s="45">
        <v>0</v>
      </c>
      <c r="AL2323" s="45">
        <v>0</v>
      </c>
      <c r="AM2323" s="45">
        <v>0</v>
      </c>
      <c r="AN2323" s="45">
        <v>0</v>
      </c>
      <c r="AO2323" s="45">
        <v>0</v>
      </c>
    </row>
    <row r="2324" spans="1:41">
      <c r="A2324" s="45">
        <v>55051</v>
      </c>
      <c r="B2324" s="45" t="s">
        <v>3271</v>
      </c>
      <c r="C2324" s="45">
        <v>0</v>
      </c>
      <c r="D2324" s="45">
        <v>1</v>
      </c>
      <c r="E2324" s="45">
        <v>2</v>
      </c>
      <c r="F2324" s="45">
        <v>0</v>
      </c>
      <c r="G2324" s="45">
        <v>3</v>
      </c>
      <c r="H2324" s="45">
        <v>60</v>
      </c>
      <c r="I2324" s="45">
        <v>180</v>
      </c>
      <c r="J2324" s="45">
        <v>271</v>
      </c>
      <c r="K2324" s="45">
        <v>1000</v>
      </c>
      <c r="L2324" s="45">
        <v>0</v>
      </c>
      <c r="M2324" s="45">
        <v>0</v>
      </c>
      <c r="N2324" s="45">
        <v>0</v>
      </c>
      <c r="O2324" s="45">
        <v>0</v>
      </c>
      <c r="P2324" s="45">
        <v>0</v>
      </c>
      <c r="Q2324" s="45">
        <v>0</v>
      </c>
      <c r="R2324" s="45">
        <v>0</v>
      </c>
      <c r="S2324" s="45">
        <v>0</v>
      </c>
      <c r="T2324" s="45">
        <v>0</v>
      </c>
      <c r="U2324" s="45">
        <v>0</v>
      </c>
      <c r="V2324" s="45">
        <v>0</v>
      </c>
      <c r="W2324" s="45">
        <v>0</v>
      </c>
      <c r="X2324" s="45">
        <v>0</v>
      </c>
      <c r="Y2324" s="45">
        <v>0</v>
      </c>
      <c r="Z2324" s="45">
        <v>0</v>
      </c>
      <c r="AA2324" s="45">
        <v>0</v>
      </c>
      <c r="AB2324" s="45">
        <v>0</v>
      </c>
      <c r="AC2324" s="45">
        <v>0</v>
      </c>
      <c r="AD2324" s="45">
        <v>0</v>
      </c>
      <c r="AE2324" s="45">
        <v>0</v>
      </c>
      <c r="AF2324" s="45">
        <v>180</v>
      </c>
      <c r="AG2324" s="45">
        <v>271</v>
      </c>
      <c r="AH2324" s="45">
        <v>0</v>
      </c>
      <c r="AI2324" s="45">
        <v>0</v>
      </c>
      <c r="AJ2324" s="45">
        <v>0</v>
      </c>
      <c r="AK2324" s="45">
        <v>0</v>
      </c>
      <c r="AL2324" s="45">
        <v>0</v>
      </c>
      <c r="AM2324" s="45">
        <v>0</v>
      </c>
      <c r="AN2324" s="45">
        <v>0</v>
      </c>
      <c r="AO2324" s="45">
        <v>0</v>
      </c>
    </row>
    <row r="2325" spans="1:41">
      <c r="A2325" s="45">
        <v>55052</v>
      </c>
      <c r="B2325" s="45" t="s">
        <v>3272</v>
      </c>
      <c r="C2325" s="45">
        <v>0</v>
      </c>
      <c r="D2325" s="45">
        <v>1</v>
      </c>
      <c r="E2325" s="45">
        <v>2</v>
      </c>
      <c r="F2325" s="45">
        <v>0</v>
      </c>
      <c r="G2325" s="45">
        <v>3</v>
      </c>
      <c r="H2325" s="45">
        <v>60</v>
      </c>
      <c r="I2325" s="45">
        <v>60</v>
      </c>
      <c r="J2325" s="45">
        <v>90</v>
      </c>
      <c r="K2325" s="45">
        <v>1000</v>
      </c>
      <c r="L2325" s="45">
        <v>0</v>
      </c>
      <c r="M2325" s="45">
        <v>0</v>
      </c>
      <c r="N2325" s="45">
        <v>0</v>
      </c>
      <c r="O2325" s="45">
        <v>0</v>
      </c>
      <c r="P2325" s="45">
        <v>0</v>
      </c>
      <c r="Q2325" s="45">
        <v>0</v>
      </c>
      <c r="R2325" s="45">
        <v>0</v>
      </c>
      <c r="S2325" s="45">
        <v>0</v>
      </c>
      <c r="T2325" s="45">
        <v>0</v>
      </c>
      <c r="U2325" s="45">
        <v>0</v>
      </c>
      <c r="V2325" s="45">
        <v>0</v>
      </c>
      <c r="W2325" s="45">
        <v>0</v>
      </c>
      <c r="X2325" s="45">
        <v>0</v>
      </c>
      <c r="Y2325" s="45">
        <v>0</v>
      </c>
      <c r="Z2325" s="45">
        <v>0</v>
      </c>
      <c r="AA2325" s="45">
        <v>0</v>
      </c>
      <c r="AB2325" s="45">
        <v>0</v>
      </c>
      <c r="AC2325" s="45">
        <v>0</v>
      </c>
      <c r="AD2325" s="45">
        <v>0</v>
      </c>
      <c r="AE2325" s="45">
        <v>0</v>
      </c>
      <c r="AF2325" s="45">
        <v>60</v>
      </c>
      <c r="AG2325" s="45">
        <v>90</v>
      </c>
      <c r="AH2325" s="45">
        <v>0</v>
      </c>
      <c r="AI2325" s="45">
        <v>0</v>
      </c>
      <c r="AJ2325" s="45">
        <v>0</v>
      </c>
      <c r="AK2325" s="45">
        <v>0</v>
      </c>
      <c r="AL2325" s="45">
        <v>0</v>
      </c>
      <c r="AM2325" s="45">
        <v>0</v>
      </c>
      <c r="AN2325" s="45">
        <v>0</v>
      </c>
      <c r="AO2325" s="45">
        <v>0</v>
      </c>
    </row>
    <row r="2326" spans="1:41">
      <c r="A2326" s="45">
        <v>55053</v>
      </c>
      <c r="B2326" s="45" t="s">
        <v>3273</v>
      </c>
      <c r="C2326" s="45">
        <v>0</v>
      </c>
      <c r="D2326" s="45">
        <v>1</v>
      </c>
      <c r="E2326" s="45">
        <v>2</v>
      </c>
      <c r="F2326" s="45">
        <v>0</v>
      </c>
      <c r="G2326" s="45">
        <v>3</v>
      </c>
      <c r="H2326" s="45">
        <v>60</v>
      </c>
      <c r="I2326" s="45">
        <v>120</v>
      </c>
      <c r="J2326" s="45">
        <v>180</v>
      </c>
      <c r="K2326" s="45">
        <v>1000</v>
      </c>
      <c r="L2326" s="45">
        <v>0</v>
      </c>
      <c r="M2326" s="45">
        <v>0</v>
      </c>
      <c r="N2326" s="45">
        <v>0</v>
      </c>
      <c r="O2326" s="45">
        <v>0</v>
      </c>
      <c r="P2326" s="45">
        <v>0</v>
      </c>
      <c r="Q2326" s="45">
        <v>0</v>
      </c>
      <c r="R2326" s="45">
        <v>0</v>
      </c>
      <c r="S2326" s="45">
        <v>0</v>
      </c>
      <c r="T2326" s="45">
        <v>0</v>
      </c>
      <c r="U2326" s="45">
        <v>0</v>
      </c>
      <c r="V2326" s="45">
        <v>0</v>
      </c>
      <c r="W2326" s="45">
        <v>0</v>
      </c>
      <c r="X2326" s="45">
        <v>0</v>
      </c>
      <c r="Y2326" s="45">
        <v>0</v>
      </c>
      <c r="Z2326" s="45">
        <v>0</v>
      </c>
      <c r="AA2326" s="45">
        <v>0</v>
      </c>
      <c r="AB2326" s="45">
        <v>0</v>
      </c>
      <c r="AC2326" s="45">
        <v>0</v>
      </c>
      <c r="AD2326" s="45">
        <v>0</v>
      </c>
      <c r="AE2326" s="45">
        <v>0</v>
      </c>
      <c r="AF2326" s="45">
        <v>120</v>
      </c>
      <c r="AG2326" s="45">
        <v>180</v>
      </c>
      <c r="AH2326" s="45">
        <v>0</v>
      </c>
      <c r="AI2326" s="45">
        <v>0</v>
      </c>
      <c r="AJ2326" s="45">
        <v>0</v>
      </c>
      <c r="AK2326" s="45">
        <v>0</v>
      </c>
      <c r="AL2326" s="45">
        <v>0</v>
      </c>
      <c r="AM2326" s="45">
        <v>0</v>
      </c>
      <c r="AN2326" s="45">
        <v>0</v>
      </c>
      <c r="AO2326" s="45">
        <v>0</v>
      </c>
    </row>
    <row r="2327" spans="1:41">
      <c r="A2327" s="45">
        <v>55054</v>
      </c>
      <c r="B2327" s="45" t="s">
        <v>3274</v>
      </c>
      <c r="C2327" s="45">
        <v>0</v>
      </c>
      <c r="D2327" s="45">
        <v>1</v>
      </c>
      <c r="E2327" s="45">
        <v>2</v>
      </c>
      <c r="F2327" s="45">
        <v>0</v>
      </c>
      <c r="G2327" s="45">
        <v>3</v>
      </c>
      <c r="H2327" s="45">
        <v>60</v>
      </c>
      <c r="I2327" s="45">
        <v>180</v>
      </c>
      <c r="J2327" s="45">
        <v>271</v>
      </c>
      <c r="K2327" s="45">
        <v>1000</v>
      </c>
      <c r="L2327" s="45">
        <v>0</v>
      </c>
      <c r="M2327" s="45">
        <v>0</v>
      </c>
      <c r="N2327" s="45">
        <v>0</v>
      </c>
      <c r="O2327" s="45">
        <v>0</v>
      </c>
      <c r="P2327" s="45">
        <v>0</v>
      </c>
      <c r="Q2327" s="45">
        <v>0</v>
      </c>
      <c r="R2327" s="45">
        <v>0</v>
      </c>
      <c r="S2327" s="45">
        <v>0</v>
      </c>
      <c r="T2327" s="45">
        <v>0</v>
      </c>
      <c r="U2327" s="45">
        <v>0</v>
      </c>
      <c r="V2327" s="45">
        <v>0</v>
      </c>
      <c r="W2327" s="45">
        <v>0</v>
      </c>
      <c r="X2327" s="45">
        <v>0</v>
      </c>
      <c r="Y2327" s="45">
        <v>0</v>
      </c>
      <c r="Z2327" s="45">
        <v>0</v>
      </c>
      <c r="AA2327" s="45">
        <v>0</v>
      </c>
      <c r="AB2327" s="45">
        <v>0</v>
      </c>
      <c r="AC2327" s="45">
        <v>0</v>
      </c>
      <c r="AD2327" s="45">
        <v>0</v>
      </c>
      <c r="AE2327" s="45">
        <v>0</v>
      </c>
      <c r="AF2327" s="45">
        <v>180</v>
      </c>
      <c r="AG2327" s="45">
        <v>271</v>
      </c>
      <c r="AH2327" s="45">
        <v>0</v>
      </c>
      <c r="AI2327" s="45">
        <v>0</v>
      </c>
      <c r="AJ2327" s="45">
        <v>0</v>
      </c>
      <c r="AK2327" s="45">
        <v>0</v>
      </c>
      <c r="AL2327" s="45">
        <v>0</v>
      </c>
      <c r="AM2327" s="45">
        <v>0</v>
      </c>
      <c r="AN2327" s="45">
        <v>0</v>
      </c>
      <c r="AO2327" s="45">
        <v>0</v>
      </c>
    </row>
    <row r="2328" spans="1:41">
      <c r="A2328" s="45">
        <v>55055</v>
      </c>
      <c r="B2328" s="45" t="s">
        <v>3275</v>
      </c>
      <c r="C2328" s="45">
        <v>0</v>
      </c>
      <c r="D2328" s="45">
        <v>1</v>
      </c>
      <c r="E2328" s="45">
        <v>2</v>
      </c>
      <c r="F2328" s="45">
        <v>0</v>
      </c>
      <c r="G2328" s="45">
        <v>3</v>
      </c>
      <c r="H2328" s="45">
        <v>60</v>
      </c>
      <c r="I2328" s="45">
        <v>75</v>
      </c>
      <c r="J2328" s="45">
        <v>112</v>
      </c>
      <c r="K2328" s="45">
        <v>1000</v>
      </c>
      <c r="L2328" s="45">
        <v>0</v>
      </c>
      <c r="M2328" s="45">
        <v>0</v>
      </c>
      <c r="N2328" s="45">
        <v>0</v>
      </c>
      <c r="O2328" s="45">
        <v>0</v>
      </c>
      <c r="P2328" s="45">
        <v>0</v>
      </c>
      <c r="Q2328" s="45">
        <v>0</v>
      </c>
      <c r="R2328" s="45">
        <v>0</v>
      </c>
      <c r="S2328" s="45">
        <v>0</v>
      </c>
      <c r="T2328" s="45">
        <v>0</v>
      </c>
      <c r="U2328" s="45">
        <v>0</v>
      </c>
      <c r="V2328" s="45">
        <v>0</v>
      </c>
      <c r="W2328" s="45">
        <v>0</v>
      </c>
      <c r="X2328" s="45">
        <v>0</v>
      </c>
      <c r="Y2328" s="45">
        <v>0</v>
      </c>
      <c r="Z2328" s="45">
        <v>0</v>
      </c>
      <c r="AA2328" s="45">
        <v>0</v>
      </c>
      <c r="AB2328" s="45">
        <v>0</v>
      </c>
      <c r="AC2328" s="45">
        <v>0</v>
      </c>
      <c r="AD2328" s="45">
        <v>0</v>
      </c>
      <c r="AE2328" s="45">
        <v>0</v>
      </c>
      <c r="AF2328" s="45">
        <v>75</v>
      </c>
      <c r="AG2328" s="45">
        <v>112</v>
      </c>
      <c r="AH2328" s="45">
        <v>0</v>
      </c>
      <c r="AI2328" s="45">
        <v>0</v>
      </c>
      <c r="AJ2328" s="45">
        <v>0</v>
      </c>
      <c r="AK2328" s="45">
        <v>0</v>
      </c>
      <c r="AL2328" s="45">
        <v>0</v>
      </c>
      <c r="AM2328" s="45">
        <v>0</v>
      </c>
      <c r="AN2328" s="45">
        <v>0</v>
      </c>
      <c r="AO2328" s="45">
        <v>0</v>
      </c>
    </row>
    <row r="2329" spans="1:41">
      <c r="A2329" s="45">
        <v>55056</v>
      </c>
      <c r="B2329" s="45" t="s">
        <v>3276</v>
      </c>
      <c r="C2329" s="45">
        <v>0</v>
      </c>
      <c r="D2329" s="45">
        <v>1</v>
      </c>
      <c r="E2329" s="45">
        <v>2</v>
      </c>
      <c r="F2329" s="45">
        <v>0</v>
      </c>
      <c r="G2329" s="45">
        <v>3</v>
      </c>
      <c r="H2329" s="45">
        <v>60</v>
      </c>
      <c r="I2329" s="45">
        <v>150</v>
      </c>
      <c r="J2329" s="45">
        <v>225</v>
      </c>
      <c r="K2329" s="45">
        <v>1000</v>
      </c>
      <c r="L2329" s="45">
        <v>0</v>
      </c>
      <c r="M2329" s="45">
        <v>0</v>
      </c>
      <c r="N2329" s="45">
        <v>0</v>
      </c>
      <c r="O2329" s="45">
        <v>0</v>
      </c>
      <c r="P2329" s="45">
        <v>0</v>
      </c>
      <c r="Q2329" s="45">
        <v>0</v>
      </c>
      <c r="R2329" s="45">
        <v>0</v>
      </c>
      <c r="S2329" s="45">
        <v>0</v>
      </c>
      <c r="T2329" s="45">
        <v>0</v>
      </c>
      <c r="U2329" s="45">
        <v>0</v>
      </c>
      <c r="V2329" s="45">
        <v>0</v>
      </c>
      <c r="W2329" s="45">
        <v>0</v>
      </c>
      <c r="X2329" s="45">
        <v>0</v>
      </c>
      <c r="Y2329" s="45">
        <v>0</v>
      </c>
      <c r="Z2329" s="45">
        <v>0</v>
      </c>
      <c r="AA2329" s="45">
        <v>0</v>
      </c>
      <c r="AB2329" s="45">
        <v>0</v>
      </c>
      <c r="AC2329" s="45">
        <v>0</v>
      </c>
      <c r="AD2329" s="45">
        <v>0</v>
      </c>
      <c r="AE2329" s="45">
        <v>0</v>
      </c>
      <c r="AF2329" s="45">
        <v>150</v>
      </c>
      <c r="AG2329" s="45">
        <v>225</v>
      </c>
      <c r="AH2329" s="45">
        <v>0</v>
      </c>
      <c r="AI2329" s="45">
        <v>0</v>
      </c>
      <c r="AJ2329" s="45">
        <v>0</v>
      </c>
      <c r="AK2329" s="45">
        <v>0</v>
      </c>
      <c r="AL2329" s="45">
        <v>0</v>
      </c>
      <c r="AM2329" s="45">
        <v>0</v>
      </c>
      <c r="AN2329" s="45">
        <v>0</v>
      </c>
      <c r="AO2329" s="45">
        <v>0</v>
      </c>
    </row>
    <row r="2330" spans="1:41">
      <c r="A2330" s="45">
        <v>55057</v>
      </c>
      <c r="B2330" s="45" t="s">
        <v>3277</v>
      </c>
      <c r="C2330" s="45">
        <v>0</v>
      </c>
      <c r="D2330" s="45">
        <v>1</v>
      </c>
      <c r="E2330" s="45">
        <v>2</v>
      </c>
      <c r="F2330" s="45">
        <v>0</v>
      </c>
      <c r="G2330" s="45">
        <v>3</v>
      </c>
      <c r="H2330" s="45">
        <v>60</v>
      </c>
      <c r="I2330" s="45">
        <v>225</v>
      </c>
      <c r="J2330" s="45">
        <v>338</v>
      </c>
      <c r="K2330" s="45">
        <v>1000</v>
      </c>
      <c r="L2330" s="45">
        <v>0</v>
      </c>
      <c r="M2330" s="45">
        <v>0</v>
      </c>
      <c r="N2330" s="45">
        <v>0</v>
      </c>
      <c r="O2330" s="45">
        <v>0</v>
      </c>
      <c r="P2330" s="45">
        <v>0</v>
      </c>
      <c r="Q2330" s="45">
        <v>0</v>
      </c>
      <c r="R2330" s="45">
        <v>0</v>
      </c>
      <c r="S2330" s="45">
        <v>0</v>
      </c>
      <c r="T2330" s="45">
        <v>0</v>
      </c>
      <c r="U2330" s="45">
        <v>0</v>
      </c>
      <c r="V2330" s="45">
        <v>0</v>
      </c>
      <c r="W2330" s="45">
        <v>0</v>
      </c>
      <c r="X2330" s="45">
        <v>0</v>
      </c>
      <c r="Y2330" s="45">
        <v>0</v>
      </c>
      <c r="Z2330" s="45">
        <v>0</v>
      </c>
      <c r="AA2330" s="45">
        <v>0</v>
      </c>
      <c r="AB2330" s="45">
        <v>0</v>
      </c>
      <c r="AC2330" s="45">
        <v>0</v>
      </c>
      <c r="AD2330" s="45">
        <v>0</v>
      </c>
      <c r="AE2330" s="45">
        <v>0</v>
      </c>
      <c r="AF2330" s="45">
        <v>225</v>
      </c>
      <c r="AG2330" s="45">
        <v>338</v>
      </c>
      <c r="AH2330" s="45">
        <v>0</v>
      </c>
      <c r="AI2330" s="45">
        <v>0</v>
      </c>
      <c r="AJ2330" s="45">
        <v>0</v>
      </c>
      <c r="AK2330" s="45">
        <v>0</v>
      </c>
      <c r="AL2330" s="45">
        <v>0</v>
      </c>
      <c r="AM2330" s="45">
        <v>0</v>
      </c>
      <c r="AN2330" s="45">
        <v>0</v>
      </c>
      <c r="AO2330" s="45">
        <v>0</v>
      </c>
    </row>
    <row r="2331" spans="1:41">
      <c r="A2331" s="45">
        <v>55058</v>
      </c>
      <c r="B2331" s="45" t="s">
        <v>3278</v>
      </c>
      <c r="C2331" s="45">
        <v>0</v>
      </c>
      <c r="D2331" s="45">
        <v>1</v>
      </c>
      <c r="E2331" s="45">
        <v>2</v>
      </c>
      <c r="F2331" s="45">
        <v>0</v>
      </c>
      <c r="G2331" s="45">
        <v>3</v>
      </c>
      <c r="H2331" s="45">
        <v>60</v>
      </c>
      <c r="I2331" s="45">
        <v>75</v>
      </c>
      <c r="J2331" s="45">
        <v>112</v>
      </c>
      <c r="K2331" s="45">
        <v>1000</v>
      </c>
      <c r="L2331" s="45">
        <v>0</v>
      </c>
      <c r="M2331" s="45">
        <v>0</v>
      </c>
      <c r="N2331" s="45">
        <v>0</v>
      </c>
      <c r="O2331" s="45">
        <v>0</v>
      </c>
      <c r="P2331" s="45">
        <v>0</v>
      </c>
      <c r="Q2331" s="45">
        <v>0</v>
      </c>
      <c r="R2331" s="45">
        <v>0</v>
      </c>
      <c r="S2331" s="45">
        <v>0</v>
      </c>
      <c r="T2331" s="45">
        <v>0</v>
      </c>
      <c r="U2331" s="45">
        <v>0</v>
      </c>
      <c r="V2331" s="45">
        <v>0</v>
      </c>
      <c r="W2331" s="45">
        <v>0</v>
      </c>
      <c r="X2331" s="45">
        <v>0</v>
      </c>
      <c r="Y2331" s="45">
        <v>0</v>
      </c>
      <c r="Z2331" s="45">
        <v>0</v>
      </c>
      <c r="AA2331" s="45">
        <v>0</v>
      </c>
      <c r="AB2331" s="45">
        <v>0</v>
      </c>
      <c r="AC2331" s="45">
        <v>0</v>
      </c>
      <c r="AD2331" s="45">
        <v>0</v>
      </c>
      <c r="AE2331" s="45">
        <v>0</v>
      </c>
      <c r="AF2331" s="45">
        <v>75</v>
      </c>
      <c r="AG2331" s="45">
        <v>112</v>
      </c>
      <c r="AH2331" s="45">
        <v>0</v>
      </c>
      <c r="AI2331" s="45">
        <v>0</v>
      </c>
      <c r="AJ2331" s="45">
        <v>0</v>
      </c>
      <c r="AK2331" s="45">
        <v>0</v>
      </c>
      <c r="AL2331" s="45">
        <v>0</v>
      </c>
      <c r="AM2331" s="45">
        <v>0</v>
      </c>
      <c r="AN2331" s="45">
        <v>0</v>
      </c>
      <c r="AO2331" s="45">
        <v>0</v>
      </c>
    </row>
    <row r="2332" spans="1:41">
      <c r="A2332" s="45">
        <v>55059</v>
      </c>
      <c r="B2332" s="45" t="s">
        <v>3279</v>
      </c>
      <c r="C2332" s="45">
        <v>0</v>
      </c>
      <c r="D2332" s="45">
        <v>1</v>
      </c>
      <c r="E2332" s="45">
        <v>2</v>
      </c>
      <c r="F2332" s="45">
        <v>0</v>
      </c>
      <c r="G2332" s="45">
        <v>3</v>
      </c>
      <c r="H2332" s="45">
        <v>60</v>
      </c>
      <c r="I2332" s="45">
        <v>150</v>
      </c>
      <c r="J2332" s="45">
        <v>225</v>
      </c>
      <c r="K2332" s="45">
        <v>1000</v>
      </c>
      <c r="L2332" s="45">
        <v>0</v>
      </c>
      <c r="M2332" s="45">
        <v>0</v>
      </c>
      <c r="N2332" s="45">
        <v>0</v>
      </c>
      <c r="O2332" s="45">
        <v>0</v>
      </c>
      <c r="P2332" s="45">
        <v>0</v>
      </c>
      <c r="Q2332" s="45">
        <v>0</v>
      </c>
      <c r="R2332" s="45">
        <v>0</v>
      </c>
      <c r="S2332" s="45">
        <v>0</v>
      </c>
      <c r="T2332" s="45">
        <v>0</v>
      </c>
      <c r="U2332" s="45">
        <v>0</v>
      </c>
      <c r="V2332" s="45">
        <v>0</v>
      </c>
      <c r="W2332" s="45">
        <v>0</v>
      </c>
      <c r="X2332" s="45">
        <v>0</v>
      </c>
      <c r="Y2332" s="45">
        <v>0</v>
      </c>
      <c r="Z2332" s="45">
        <v>0</v>
      </c>
      <c r="AA2332" s="45">
        <v>0</v>
      </c>
      <c r="AB2332" s="45">
        <v>0</v>
      </c>
      <c r="AC2332" s="45">
        <v>0</v>
      </c>
      <c r="AD2332" s="45">
        <v>0</v>
      </c>
      <c r="AE2332" s="45">
        <v>0</v>
      </c>
      <c r="AF2332" s="45">
        <v>150</v>
      </c>
      <c r="AG2332" s="45">
        <v>225</v>
      </c>
      <c r="AH2332" s="45">
        <v>0</v>
      </c>
      <c r="AI2332" s="45">
        <v>0</v>
      </c>
      <c r="AJ2332" s="45">
        <v>0</v>
      </c>
      <c r="AK2332" s="45">
        <v>0</v>
      </c>
      <c r="AL2332" s="45">
        <v>0</v>
      </c>
      <c r="AM2332" s="45">
        <v>0</v>
      </c>
      <c r="AN2332" s="45">
        <v>0</v>
      </c>
      <c r="AO2332" s="45">
        <v>0</v>
      </c>
    </row>
    <row r="2333" spans="1:41">
      <c r="A2333" s="45">
        <v>55060</v>
      </c>
      <c r="B2333" s="45" t="s">
        <v>3280</v>
      </c>
      <c r="C2333" s="45">
        <v>0</v>
      </c>
      <c r="D2333" s="45">
        <v>1</v>
      </c>
      <c r="E2333" s="45">
        <v>2</v>
      </c>
      <c r="F2333" s="45">
        <v>0</v>
      </c>
      <c r="G2333" s="45">
        <v>3</v>
      </c>
      <c r="H2333" s="45">
        <v>60</v>
      </c>
      <c r="I2333" s="45">
        <v>225</v>
      </c>
      <c r="J2333" s="45">
        <v>338</v>
      </c>
      <c r="K2333" s="45">
        <v>1000</v>
      </c>
      <c r="L2333" s="45">
        <v>0</v>
      </c>
      <c r="M2333" s="45">
        <v>0</v>
      </c>
      <c r="N2333" s="45">
        <v>0</v>
      </c>
      <c r="O2333" s="45">
        <v>0</v>
      </c>
      <c r="P2333" s="45">
        <v>0</v>
      </c>
      <c r="Q2333" s="45">
        <v>0</v>
      </c>
      <c r="R2333" s="45">
        <v>0</v>
      </c>
      <c r="S2333" s="45">
        <v>0</v>
      </c>
      <c r="T2333" s="45">
        <v>0</v>
      </c>
      <c r="U2333" s="45">
        <v>0</v>
      </c>
      <c r="V2333" s="45">
        <v>0</v>
      </c>
      <c r="W2333" s="45">
        <v>0</v>
      </c>
      <c r="X2333" s="45">
        <v>0</v>
      </c>
      <c r="Y2333" s="45">
        <v>0</v>
      </c>
      <c r="Z2333" s="45">
        <v>0</v>
      </c>
      <c r="AA2333" s="45">
        <v>0</v>
      </c>
      <c r="AB2333" s="45">
        <v>0</v>
      </c>
      <c r="AC2333" s="45">
        <v>0</v>
      </c>
      <c r="AD2333" s="45">
        <v>0</v>
      </c>
      <c r="AE2333" s="45">
        <v>0</v>
      </c>
      <c r="AF2333" s="45">
        <v>225</v>
      </c>
      <c r="AG2333" s="45">
        <v>338</v>
      </c>
      <c r="AH2333" s="45">
        <v>0</v>
      </c>
      <c r="AI2333" s="45">
        <v>0</v>
      </c>
      <c r="AJ2333" s="45">
        <v>0</v>
      </c>
      <c r="AK2333" s="45">
        <v>0</v>
      </c>
      <c r="AL2333" s="45">
        <v>0</v>
      </c>
      <c r="AM2333" s="45">
        <v>0</v>
      </c>
      <c r="AN2333" s="45">
        <v>0</v>
      </c>
      <c r="AO2333" s="45">
        <v>0</v>
      </c>
    </row>
    <row r="2334" spans="1:41">
      <c r="A2334" s="45">
        <v>55061</v>
      </c>
      <c r="B2334" s="45" t="s">
        <v>3281</v>
      </c>
      <c r="C2334" s="45">
        <v>0</v>
      </c>
      <c r="D2334" s="45">
        <v>1</v>
      </c>
      <c r="E2334" s="45">
        <v>2</v>
      </c>
      <c r="F2334" s="45">
        <v>0</v>
      </c>
      <c r="G2334" s="45">
        <v>3</v>
      </c>
      <c r="H2334" s="45">
        <v>60</v>
      </c>
      <c r="I2334" s="45">
        <v>75</v>
      </c>
      <c r="J2334" s="45">
        <v>112</v>
      </c>
      <c r="K2334" s="45">
        <v>1000</v>
      </c>
      <c r="L2334" s="45">
        <v>0</v>
      </c>
      <c r="M2334" s="45">
        <v>0</v>
      </c>
      <c r="N2334" s="45">
        <v>0</v>
      </c>
      <c r="O2334" s="45">
        <v>0</v>
      </c>
      <c r="P2334" s="45">
        <v>0</v>
      </c>
      <c r="Q2334" s="45">
        <v>0</v>
      </c>
      <c r="R2334" s="45">
        <v>0</v>
      </c>
      <c r="S2334" s="45">
        <v>0</v>
      </c>
      <c r="T2334" s="45">
        <v>0</v>
      </c>
      <c r="U2334" s="45">
        <v>0</v>
      </c>
      <c r="V2334" s="45">
        <v>0</v>
      </c>
      <c r="W2334" s="45">
        <v>0</v>
      </c>
      <c r="X2334" s="45">
        <v>0</v>
      </c>
      <c r="Y2334" s="45">
        <v>0</v>
      </c>
      <c r="Z2334" s="45">
        <v>0</v>
      </c>
      <c r="AA2334" s="45">
        <v>0</v>
      </c>
      <c r="AB2334" s="45">
        <v>0</v>
      </c>
      <c r="AC2334" s="45">
        <v>0</v>
      </c>
      <c r="AD2334" s="45">
        <v>0</v>
      </c>
      <c r="AE2334" s="45">
        <v>0</v>
      </c>
      <c r="AF2334" s="45">
        <v>75</v>
      </c>
      <c r="AG2334" s="45">
        <v>112</v>
      </c>
      <c r="AH2334" s="45">
        <v>0</v>
      </c>
      <c r="AI2334" s="45">
        <v>0</v>
      </c>
      <c r="AJ2334" s="45">
        <v>0</v>
      </c>
      <c r="AK2334" s="45">
        <v>0</v>
      </c>
      <c r="AL2334" s="45">
        <v>0</v>
      </c>
      <c r="AM2334" s="45">
        <v>0</v>
      </c>
      <c r="AN2334" s="45">
        <v>0</v>
      </c>
      <c r="AO2334" s="45">
        <v>0</v>
      </c>
    </row>
    <row r="2335" spans="1:41">
      <c r="A2335" s="45">
        <v>55062</v>
      </c>
      <c r="B2335" s="45" t="s">
        <v>3282</v>
      </c>
      <c r="C2335" s="45">
        <v>0</v>
      </c>
      <c r="D2335" s="45">
        <v>1</v>
      </c>
      <c r="E2335" s="45">
        <v>2</v>
      </c>
      <c r="F2335" s="45">
        <v>0</v>
      </c>
      <c r="G2335" s="45">
        <v>3</v>
      </c>
      <c r="H2335" s="45">
        <v>60</v>
      </c>
      <c r="I2335" s="45">
        <v>150</v>
      </c>
      <c r="J2335" s="45">
        <v>225</v>
      </c>
      <c r="K2335" s="45">
        <v>1000</v>
      </c>
      <c r="L2335" s="45">
        <v>0</v>
      </c>
      <c r="M2335" s="45">
        <v>0</v>
      </c>
      <c r="N2335" s="45">
        <v>0</v>
      </c>
      <c r="O2335" s="45">
        <v>0</v>
      </c>
      <c r="P2335" s="45">
        <v>0</v>
      </c>
      <c r="Q2335" s="45">
        <v>0</v>
      </c>
      <c r="R2335" s="45">
        <v>0</v>
      </c>
      <c r="S2335" s="45">
        <v>0</v>
      </c>
      <c r="T2335" s="45">
        <v>0</v>
      </c>
      <c r="U2335" s="45">
        <v>0</v>
      </c>
      <c r="V2335" s="45">
        <v>0</v>
      </c>
      <c r="W2335" s="45">
        <v>0</v>
      </c>
      <c r="X2335" s="45">
        <v>0</v>
      </c>
      <c r="Y2335" s="45">
        <v>0</v>
      </c>
      <c r="Z2335" s="45">
        <v>0</v>
      </c>
      <c r="AA2335" s="45">
        <v>0</v>
      </c>
      <c r="AB2335" s="45">
        <v>0</v>
      </c>
      <c r="AC2335" s="45">
        <v>0</v>
      </c>
      <c r="AD2335" s="45">
        <v>0</v>
      </c>
      <c r="AE2335" s="45">
        <v>0</v>
      </c>
      <c r="AF2335" s="45">
        <v>150</v>
      </c>
      <c r="AG2335" s="45">
        <v>225</v>
      </c>
      <c r="AH2335" s="45">
        <v>0</v>
      </c>
      <c r="AI2335" s="45">
        <v>0</v>
      </c>
      <c r="AJ2335" s="45">
        <v>0</v>
      </c>
      <c r="AK2335" s="45">
        <v>0</v>
      </c>
      <c r="AL2335" s="45">
        <v>0</v>
      </c>
      <c r="AM2335" s="45">
        <v>0</v>
      </c>
      <c r="AN2335" s="45">
        <v>0</v>
      </c>
      <c r="AO2335" s="45">
        <v>0</v>
      </c>
    </row>
    <row r="2336" spans="1:41">
      <c r="A2336" s="45">
        <v>55063</v>
      </c>
      <c r="B2336" s="45" t="s">
        <v>3283</v>
      </c>
      <c r="C2336" s="45">
        <v>0</v>
      </c>
      <c r="D2336" s="45">
        <v>1</v>
      </c>
      <c r="E2336" s="45">
        <v>2</v>
      </c>
      <c r="F2336" s="45">
        <v>0</v>
      </c>
      <c r="G2336" s="45">
        <v>3</v>
      </c>
      <c r="H2336" s="45">
        <v>60</v>
      </c>
      <c r="I2336" s="45">
        <v>225</v>
      </c>
      <c r="J2336" s="45">
        <v>338</v>
      </c>
      <c r="K2336" s="45">
        <v>1000</v>
      </c>
      <c r="L2336" s="45">
        <v>0</v>
      </c>
      <c r="M2336" s="45">
        <v>0</v>
      </c>
      <c r="N2336" s="45">
        <v>0</v>
      </c>
      <c r="O2336" s="45">
        <v>0</v>
      </c>
      <c r="P2336" s="45">
        <v>0</v>
      </c>
      <c r="Q2336" s="45">
        <v>0</v>
      </c>
      <c r="R2336" s="45">
        <v>0</v>
      </c>
      <c r="S2336" s="45">
        <v>0</v>
      </c>
      <c r="T2336" s="45">
        <v>0</v>
      </c>
      <c r="U2336" s="45">
        <v>0</v>
      </c>
      <c r="V2336" s="45">
        <v>0</v>
      </c>
      <c r="W2336" s="45">
        <v>0</v>
      </c>
      <c r="X2336" s="45">
        <v>0</v>
      </c>
      <c r="Y2336" s="45">
        <v>0</v>
      </c>
      <c r="Z2336" s="45">
        <v>0</v>
      </c>
      <c r="AA2336" s="45">
        <v>0</v>
      </c>
      <c r="AB2336" s="45">
        <v>0</v>
      </c>
      <c r="AC2336" s="45">
        <v>0</v>
      </c>
      <c r="AD2336" s="45">
        <v>0</v>
      </c>
      <c r="AE2336" s="45">
        <v>0</v>
      </c>
      <c r="AF2336" s="45">
        <v>225</v>
      </c>
      <c r="AG2336" s="45">
        <v>338</v>
      </c>
      <c r="AH2336" s="45">
        <v>0</v>
      </c>
      <c r="AI2336" s="45">
        <v>0</v>
      </c>
      <c r="AJ2336" s="45">
        <v>0</v>
      </c>
      <c r="AK2336" s="45">
        <v>0</v>
      </c>
      <c r="AL2336" s="45">
        <v>0</v>
      </c>
      <c r="AM2336" s="45">
        <v>0</v>
      </c>
      <c r="AN2336" s="45">
        <v>0</v>
      </c>
      <c r="AO2336" s="45">
        <v>0</v>
      </c>
    </row>
    <row r="2337" spans="1:41">
      <c r="A2337" s="45">
        <v>55064</v>
      </c>
      <c r="B2337" s="45" t="s">
        <v>3284</v>
      </c>
      <c r="C2337" s="45">
        <v>0</v>
      </c>
      <c r="D2337" s="45">
        <v>1</v>
      </c>
      <c r="E2337" s="45">
        <v>2</v>
      </c>
      <c r="F2337" s="45">
        <v>0</v>
      </c>
      <c r="G2337" s="45">
        <v>3</v>
      </c>
      <c r="H2337" s="45">
        <v>60</v>
      </c>
      <c r="I2337" s="45">
        <v>75</v>
      </c>
      <c r="J2337" s="45">
        <v>112</v>
      </c>
      <c r="K2337" s="45">
        <v>1000</v>
      </c>
      <c r="L2337" s="45">
        <v>0</v>
      </c>
      <c r="M2337" s="45">
        <v>0</v>
      </c>
      <c r="N2337" s="45">
        <v>0</v>
      </c>
      <c r="O2337" s="45">
        <v>0</v>
      </c>
      <c r="P2337" s="45">
        <v>0</v>
      </c>
      <c r="Q2337" s="45">
        <v>0</v>
      </c>
      <c r="R2337" s="45">
        <v>0</v>
      </c>
      <c r="S2337" s="45">
        <v>0</v>
      </c>
      <c r="T2337" s="45">
        <v>0</v>
      </c>
      <c r="U2337" s="45">
        <v>0</v>
      </c>
      <c r="V2337" s="45">
        <v>0</v>
      </c>
      <c r="W2337" s="45">
        <v>0</v>
      </c>
      <c r="X2337" s="45">
        <v>0</v>
      </c>
      <c r="Y2337" s="45">
        <v>0</v>
      </c>
      <c r="Z2337" s="45">
        <v>0</v>
      </c>
      <c r="AA2337" s="45">
        <v>0</v>
      </c>
      <c r="AB2337" s="45">
        <v>0</v>
      </c>
      <c r="AC2337" s="45">
        <v>0</v>
      </c>
      <c r="AD2337" s="45">
        <v>0</v>
      </c>
      <c r="AE2337" s="45">
        <v>0</v>
      </c>
      <c r="AF2337" s="45">
        <v>75</v>
      </c>
      <c r="AG2337" s="45">
        <v>112</v>
      </c>
      <c r="AH2337" s="45">
        <v>0</v>
      </c>
      <c r="AI2337" s="45">
        <v>0</v>
      </c>
      <c r="AJ2337" s="45">
        <v>0</v>
      </c>
      <c r="AK2337" s="45">
        <v>0</v>
      </c>
      <c r="AL2337" s="45">
        <v>0</v>
      </c>
      <c r="AM2337" s="45">
        <v>0</v>
      </c>
      <c r="AN2337" s="45">
        <v>0</v>
      </c>
      <c r="AO2337" s="45">
        <v>0</v>
      </c>
    </row>
    <row r="2338" spans="1:41">
      <c r="A2338" s="45">
        <v>55065</v>
      </c>
      <c r="B2338" s="45" t="s">
        <v>3285</v>
      </c>
      <c r="C2338" s="45">
        <v>0</v>
      </c>
      <c r="D2338" s="45">
        <v>1</v>
      </c>
      <c r="E2338" s="45">
        <v>2</v>
      </c>
      <c r="F2338" s="45">
        <v>0</v>
      </c>
      <c r="G2338" s="45">
        <v>3</v>
      </c>
      <c r="H2338" s="45">
        <v>60</v>
      </c>
      <c r="I2338" s="45">
        <v>150</v>
      </c>
      <c r="J2338" s="45">
        <v>225</v>
      </c>
      <c r="K2338" s="45">
        <v>1000</v>
      </c>
      <c r="L2338" s="45">
        <v>0</v>
      </c>
      <c r="M2338" s="45">
        <v>0</v>
      </c>
      <c r="N2338" s="45">
        <v>0</v>
      </c>
      <c r="O2338" s="45">
        <v>0</v>
      </c>
      <c r="P2338" s="45">
        <v>0</v>
      </c>
      <c r="Q2338" s="45">
        <v>0</v>
      </c>
      <c r="R2338" s="45">
        <v>0</v>
      </c>
      <c r="S2338" s="45">
        <v>0</v>
      </c>
      <c r="T2338" s="45">
        <v>0</v>
      </c>
      <c r="U2338" s="45">
        <v>0</v>
      </c>
      <c r="V2338" s="45">
        <v>0</v>
      </c>
      <c r="W2338" s="45">
        <v>0</v>
      </c>
      <c r="X2338" s="45">
        <v>0</v>
      </c>
      <c r="Y2338" s="45">
        <v>0</v>
      </c>
      <c r="Z2338" s="45">
        <v>0</v>
      </c>
      <c r="AA2338" s="45">
        <v>0</v>
      </c>
      <c r="AB2338" s="45">
        <v>0</v>
      </c>
      <c r="AC2338" s="45">
        <v>0</v>
      </c>
      <c r="AD2338" s="45">
        <v>0</v>
      </c>
      <c r="AE2338" s="45">
        <v>0</v>
      </c>
      <c r="AF2338" s="45">
        <v>150</v>
      </c>
      <c r="AG2338" s="45">
        <v>225</v>
      </c>
      <c r="AH2338" s="45">
        <v>0</v>
      </c>
      <c r="AI2338" s="45">
        <v>0</v>
      </c>
      <c r="AJ2338" s="45">
        <v>0</v>
      </c>
      <c r="AK2338" s="45">
        <v>0</v>
      </c>
      <c r="AL2338" s="45">
        <v>0</v>
      </c>
      <c r="AM2338" s="45">
        <v>0</v>
      </c>
      <c r="AN2338" s="45">
        <v>0</v>
      </c>
      <c r="AO2338" s="45">
        <v>0</v>
      </c>
    </row>
    <row r="2339" spans="1:41">
      <c r="A2339" s="45">
        <v>55066</v>
      </c>
      <c r="B2339" s="45" t="s">
        <v>3286</v>
      </c>
      <c r="C2339" s="45">
        <v>0</v>
      </c>
      <c r="D2339" s="45">
        <v>1</v>
      </c>
      <c r="E2339" s="45">
        <v>2</v>
      </c>
      <c r="F2339" s="45">
        <v>0</v>
      </c>
      <c r="G2339" s="45">
        <v>3</v>
      </c>
      <c r="H2339" s="45">
        <v>60</v>
      </c>
      <c r="I2339" s="45">
        <v>225</v>
      </c>
      <c r="J2339" s="45">
        <v>338</v>
      </c>
      <c r="K2339" s="45">
        <v>1000</v>
      </c>
      <c r="L2339" s="45">
        <v>0</v>
      </c>
      <c r="M2339" s="45">
        <v>0</v>
      </c>
      <c r="N2339" s="45">
        <v>0</v>
      </c>
      <c r="O2339" s="45">
        <v>0</v>
      </c>
      <c r="P2339" s="45">
        <v>0</v>
      </c>
      <c r="Q2339" s="45">
        <v>0</v>
      </c>
      <c r="R2339" s="45">
        <v>0</v>
      </c>
      <c r="S2339" s="45">
        <v>0</v>
      </c>
      <c r="T2339" s="45">
        <v>0</v>
      </c>
      <c r="U2339" s="45">
        <v>0</v>
      </c>
      <c r="V2339" s="45">
        <v>0</v>
      </c>
      <c r="W2339" s="45">
        <v>0</v>
      </c>
      <c r="X2339" s="45">
        <v>0</v>
      </c>
      <c r="Y2339" s="45">
        <v>0</v>
      </c>
      <c r="Z2339" s="45">
        <v>0</v>
      </c>
      <c r="AA2339" s="45">
        <v>0</v>
      </c>
      <c r="AB2339" s="45">
        <v>0</v>
      </c>
      <c r="AC2339" s="45">
        <v>0</v>
      </c>
      <c r="AD2339" s="45">
        <v>0</v>
      </c>
      <c r="AE2339" s="45">
        <v>0</v>
      </c>
      <c r="AF2339" s="45">
        <v>225</v>
      </c>
      <c r="AG2339" s="45">
        <v>338</v>
      </c>
      <c r="AH2339" s="45">
        <v>0</v>
      </c>
      <c r="AI2339" s="45">
        <v>0</v>
      </c>
      <c r="AJ2339" s="45">
        <v>0</v>
      </c>
      <c r="AK2339" s="45">
        <v>0</v>
      </c>
      <c r="AL2339" s="45">
        <v>0</v>
      </c>
      <c r="AM2339" s="45">
        <v>0</v>
      </c>
      <c r="AN2339" s="45">
        <v>0</v>
      </c>
      <c r="AO2339" s="45">
        <v>0</v>
      </c>
    </row>
    <row r="2340" spans="1:41">
      <c r="A2340" s="45">
        <v>55067</v>
      </c>
      <c r="B2340" s="45" t="s">
        <v>3287</v>
      </c>
      <c r="C2340" s="45">
        <v>0</v>
      </c>
      <c r="D2340" s="45">
        <v>1</v>
      </c>
      <c r="E2340" s="45">
        <v>2</v>
      </c>
      <c r="F2340" s="45">
        <v>0</v>
      </c>
      <c r="G2340" s="45">
        <v>3</v>
      </c>
      <c r="H2340" s="45">
        <v>60</v>
      </c>
      <c r="I2340" s="45">
        <v>75</v>
      </c>
      <c r="J2340" s="45">
        <v>112</v>
      </c>
      <c r="K2340" s="45">
        <v>1000</v>
      </c>
      <c r="L2340" s="45">
        <v>0</v>
      </c>
      <c r="M2340" s="45">
        <v>0</v>
      </c>
      <c r="N2340" s="45">
        <v>0</v>
      </c>
      <c r="O2340" s="45">
        <v>0</v>
      </c>
      <c r="P2340" s="45">
        <v>0</v>
      </c>
      <c r="Q2340" s="45">
        <v>0</v>
      </c>
      <c r="R2340" s="45">
        <v>0</v>
      </c>
      <c r="S2340" s="45">
        <v>0</v>
      </c>
      <c r="T2340" s="45">
        <v>0</v>
      </c>
      <c r="U2340" s="45">
        <v>0</v>
      </c>
      <c r="V2340" s="45">
        <v>0</v>
      </c>
      <c r="W2340" s="45">
        <v>0</v>
      </c>
      <c r="X2340" s="45">
        <v>0</v>
      </c>
      <c r="Y2340" s="45">
        <v>0</v>
      </c>
      <c r="Z2340" s="45">
        <v>0</v>
      </c>
      <c r="AA2340" s="45">
        <v>0</v>
      </c>
      <c r="AB2340" s="45">
        <v>0</v>
      </c>
      <c r="AC2340" s="45">
        <v>0</v>
      </c>
      <c r="AD2340" s="45">
        <v>0</v>
      </c>
      <c r="AE2340" s="45">
        <v>0</v>
      </c>
      <c r="AF2340" s="45">
        <v>75</v>
      </c>
      <c r="AG2340" s="45">
        <v>112</v>
      </c>
      <c r="AH2340" s="45">
        <v>0</v>
      </c>
      <c r="AI2340" s="45">
        <v>0</v>
      </c>
      <c r="AJ2340" s="45">
        <v>0</v>
      </c>
      <c r="AK2340" s="45">
        <v>0</v>
      </c>
      <c r="AL2340" s="45">
        <v>0</v>
      </c>
      <c r="AM2340" s="45">
        <v>0</v>
      </c>
      <c r="AN2340" s="45">
        <v>0</v>
      </c>
      <c r="AO2340" s="45">
        <v>0</v>
      </c>
    </row>
    <row r="2341" spans="1:41">
      <c r="A2341" s="45">
        <v>55068</v>
      </c>
      <c r="B2341" s="45" t="s">
        <v>3288</v>
      </c>
      <c r="C2341" s="45">
        <v>0</v>
      </c>
      <c r="D2341" s="45">
        <v>1</v>
      </c>
      <c r="E2341" s="45">
        <v>2</v>
      </c>
      <c r="F2341" s="45">
        <v>0</v>
      </c>
      <c r="G2341" s="45">
        <v>3</v>
      </c>
      <c r="H2341" s="45">
        <v>60</v>
      </c>
      <c r="I2341" s="45">
        <v>150</v>
      </c>
      <c r="J2341" s="45">
        <v>225</v>
      </c>
      <c r="K2341" s="45">
        <v>1000</v>
      </c>
      <c r="L2341" s="45">
        <v>0</v>
      </c>
      <c r="M2341" s="45">
        <v>0</v>
      </c>
      <c r="N2341" s="45">
        <v>0</v>
      </c>
      <c r="O2341" s="45">
        <v>0</v>
      </c>
      <c r="P2341" s="45">
        <v>0</v>
      </c>
      <c r="Q2341" s="45">
        <v>0</v>
      </c>
      <c r="R2341" s="45">
        <v>0</v>
      </c>
      <c r="S2341" s="45">
        <v>0</v>
      </c>
      <c r="T2341" s="45">
        <v>0</v>
      </c>
      <c r="U2341" s="45">
        <v>0</v>
      </c>
      <c r="V2341" s="45">
        <v>0</v>
      </c>
      <c r="W2341" s="45">
        <v>0</v>
      </c>
      <c r="X2341" s="45">
        <v>0</v>
      </c>
      <c r="Y2341" s="45">
        <v>0</v>
      </c>
      <c r="Z2341" s="45">
        <v>0</v>
      </c>
      <c r="AA2341" s="45">
        <v>0</v>
      </c>
      <c r="AB2341" s="45">
        <v>0</v>
      </c>
      <c r="AC2341" s="45">
        <v>0</v>
      </c>
      <c r="AD2341" s="45">
        <v>0</v>
      </c>
      <c r="AE2341" s="45">
        <v>0</v>
      </c>
      <c r="AF2341" s="45">
        <v>150</v>
      </c>
      <c r="AG2341" s="45">
        <v>225</v>
      </c>
      <c r="AH2341" s="45">
        <v>0</v>
      </c>
      <c r="AI2341" s="45">
        <v>0</v>
      </c>
      <c r="AJ2341" s="45">
        <v>0</v>
      </c>
      <c r="AK2341" s="45">
        <v>0</v>
      </c>
      <c r="AL2341" s="45">
        <v>0</v>
      </c>
      <c r="AM2341" s="45">
        <v>0</v>
      </c>
      <c r="AN2341" s="45">
        <v>0</v>
      </c>
      <c r="AO2341" s="45">
        <v>0</v>
      </c>
    </row>
    <row r="2342" spans="1:41">
      <c r="A2342" s="45">
        <v>55069</v>
      </c>
      <c r="B2342" s="45" t="s">
        <v>3289</v>
      </c>
      <c r="C2342" s="45">
        <v>0</v>
      </c>
      <c r="D2342" s="45">
        <v>1</v>
      </c>
      <c r="E2342" s="45">
        <v>2</v>
      </c>
      <c r="F2342" s="45">
        <v>0</v>
      </c>
      <c r="G2342" s="45">
        <v>3</v>
      </c>
      <c r="H2342" s="45">
        <v>60</v>
      </c>
      <c r="I2342" s="45">
        <v>225</v>
      </c>
      <c r="J2342" s="45">
        <v>338</v>
      </c>
      <c r="K2342" s="45">
        <v>1000</v>
      </c>
      <c r="L2342" s="45">
        <v>0</v>
      </c>
      <c r="M2342" s="45">
        <v>0</v>
      </c>
      <c r="N2342" s="45">
        <v>0</v>
      </c>
      <c r="O2342" s="45">
        <v>0</v>
      </c>
      <c r="P2342" s="45">
        <v>0</v>
      </c>
      <c r="Q2342" s="45">
        <v>0</v>
      </c>
      <c r="R2342" s="45">
        <v>0</v>
      </c>
      <c r="S2342" s="45">
        <v>0</v>
      </c>
      <c r="T2342" s="45">
        <v>0</v>
      </c>
      <c r="U2342" s="45">
        <v>0</v>
      </c>
      <c r="V2342" s="45">
        <v>0</v>
      </c>
      <c r="W2342" s="45">
        <v>0</v>
      </c>
      <c r="X2342" s="45">
        <v>0</v>
      </c>
      <c r="Y2342" s="45">
        <v>0</v>
      </c>
      <c r="Z2342" s="45">
        <v>0</v>
      </c>
      <c r="AA2342" s="45">
        <v>0</v>
      </c>
      <c r="AB2342" s="45">
        <v>0</v>
      </c>
      <c r="AC2342" s="45">
        <v>0</v>
      </c>
      <c r="AD2342" s="45">
        <v>0</v>
      </c>
      <c r="AE2342" s="45">
        <v>0</v>
      </c>
      <c r="AF2342" s="45">
        <v>225</v>
      </c>
      <c r="AG2342" s="45">
        <v>338</v>
      </c>
      <c r="AH2342" s="45">
        <v>0</v>
      </c>
      <c r="AI2342" s="45">
        <v>0</v>
      </c>
      <c r="AJ2342" s="45">
        <v>0</v>
      </c>
      <c r="AK2342" s="45">
        <v>0</v>
      </c>
      <c r="AL2342" s="45">
        <v>0</v>
      </c>
      <c r="AM2342" s="45">
        <v>0</v>
      </c>
      <c r="AN2342" s="45">
        <v>0</v>
      </c>
      <c r="AO2342" s="45">
        <v>0</v>
      </c>
    </row>
    <row r="2343" spans="1:41">
      <c r="A2343" s="45">
        <v>55070</v>
      </c>
      <c r="B2343" s="45" t="s">
        <v>3290</v>
      </c>
      <c r="C2343" s="45">
        <v>0</v>
      </c>
      <c r="D2343" s="45">
        <v>1</v>
      </c>
      <c r="E2343" s="45">
        <v>2</v>
      </c>
      <c r="F2343" s="45">
        <v>0</v>
      </c>
      <c r="G2343" s="45">
        <v>3</v>
      </c>
      <c r="H2343" s="45">
        <v>60</v>
      </c>
      <c r="I2343" s="45">
        <v>75</v>
      </c>
      <c r="J2343" s="45">
        <v>112</v>
      </c>
      <c r="K2343" s="45">
        <v>1000</v>
      </c>
      <c r="L2343" s="45">
        <v>0</v>
      </c>
      <c r="M2343" s="45">
        <v>0</v>
      </c>
      <c r="N2343" s="45">
        <v>0</v>
      </c>
      <c r="O2343" s="45">
        <v>0</v>
      </c>
      <c r="P2343" s="45">
        <v>0</v>
      </c>
      <c r="Q2343" s="45">
        <v>0</v>
      </c>
      <c r="R2343" s="45">
        <v>0</v>
      </c>
      <c r="S2343" s="45">
        <v>0</v>
      </c>
      <c r="T2343" s="45">
        <v>0</v>
      </c>
      <c r="U2343" s="45">
        <v>0</v>
      </c>
      <c r="V2343" s="45">
        <v>0</v>
      </c>
      <c r="W2343" s="45">
        <v>0</v>
      </c>
      <c r="X2343" s="45">
        <v>0</v>
      </c>
      <c r="Y2343" s="45">
        <v>0</v>
      </c>
      <c r="Z2343" s="45">
        <v>0</v>
      </c>
      <c r="AA2343" s="45">
        <v>0</v>
      </c>
      <c r="AB2343" s="45">
        <v>0</v>
      </c>
      <c r="AC2343" s="45">
        <v>0</v>
      </c>
      <c r="AD2343" s="45">
        <v>0</v>
      </c>
      <c r="AE2343" s="45">
        <v>0</v>
      </c>
      <c r="AF2343" s="45">
        <v>75</v>
      </c>
      <c r="AG2343" s="45">
        <v>112</v>
      </c>
      <c r="AH2343" s="45">
        <v>0</v>
      </c>
      <c r="AI2343" s="45">
        <v>0</v>
      </c>
      <c r="AJ2343" s="45">
        <v>0</v>
      </c>
      <c r="AK2343" s="45">
        <v>0</v>
      </c>
      <c r="AL2343" s="45">
        <v>0</v>
      </c>
      <c r="AM2343" s="45">
        <v>0</v>
      </c>
      <c r="AN2343" s="45">
        <v>0</v>
      </c>
      <c r="AO2343" s="45">
        <v>0</v>
      </c>
    </row>
    <row r="2344" spans="1:41">
      <c r="A2344" s="45">
        <v>55071</v>
      </c>
      <c r="B2344" s="45" t="s">
        <v>3291</v>
      </c>
      <c r="C2344" s="45">
        <v>0</v>
      </c>
      <c r="D2344" s="45">
        <v>1</v>
      </c>
      <c r="E2344" s="45">
        <v>2</v>
      </c>
      <c r="F2344" s="45">
        <v>0</v>
      </c>
      <c r="G2344" s="45">
        <v>3</v>
      </c>
      <c r="H2344" s="45">
        <v>60</v>
      </c>
      <c r="I2344" s="45">
        <v>150</v>
      </c>
      <c r="J2344" s="45">
        <v>225</v>
      </c>
      <c r="K2344" s="45">
        <v>1000</v>
      </c>
      <c r="L2344" s="45">
        <v>0</v>
      </c>
      <c r="M2344" s="45">
        <v>0</v>
      </c>
      <c r="N2344" s="45">
        <v>0</v>
      </c>
      <c r="O2344" s="45">
        <v>0</v>
      </c>
      <c r="P2344" s="45">
        <v>0</v>
      </c>
      <c r="Q2344" s="45">
        <v>0</v>
      </c>
      <c r="R2344" s="45">
        <v>0</v>
      </c>
      <c r="S2344" s="45">
        <v>0</v>
      </c>
      <c r="T2344" s="45">
        <v>0</v>
      </c>
      <c r="U2344" s="45">
        <v>0</v>
      </c>
      <c r="V2344" s="45">
        <v>0</v>
      </c>
      <c r="W2344" s="45">
        <v>0</v>
      </c>
      <c r="X2344" s="45">
        <v>0</v>
      </c>
      <c r="Y2344" s="45">
        <v>0</v>
      </c>
      <c r="Z2344" s="45">
        <v>0</v>
      </c>
      <c r="AA2344" s="45">
        <v>0</v>
      </c>
      <c r="AB2344" s="45">
        <v>0</v>
      </c>
      <c r="AC2344" s="45">
        <v>0</v>
      </c>
      <c r="AD2344" s="45">
        <v>0</v>
      </c>
      <c r="AE2344" s="45">
        <v>0</v>
      </c>
      <c r="AF2344" s="45">
        <v>150</v>
      </c>
      <c r="AG2344" s="45">
        <v>225</v>
      </c>
      <c r="AH2344" s="45">
        <v>0</v>
      </c>
      <c r="AI2344" s="45">
        <v>0</v>
      </c>
      <c r="AJ2344" s="45">
        <v>0</v>
      </c>
      <c r="AK2344" s="45">
        <v>0</v>
      </c>
      <c r="AL2344" s="45">
        <v>0</v>
      </c>
      <c r="AM2344" s="45">
        <v>0</v>
      </c>
      <c r="AN2344" s="45">
        <v>0</v>
      </c>
      <c r="AO2344" s="45">
        <v>0</v>
      </c>
    </row>
    <row r="2345" spans="1:41">
      <c r="A2345" s="45">
        <v>55072</v>
      </c>
      <c r="B2345" s="45" t="s">
        <v>3292</v>
      </c>
      <c r="C2345" s="45">
        <v>0</v>
      </c>
      <c r="D2345" s="45">
        <v>1</v>
      </c>
      <c r="E2345" s="45">
        <v>2</v>
      </c>
      <c r="F2345" s="45">
        <v>0</v>
      </c>
      <c r="G2345" s="45">
        <v>3</v>
      </c>
      <c r="H2345" s="45">
        <v>60</v>
      </c>
      <c r="I2345" s="45">
        <v>225</v>
      </c>
      <c r="J2345" s="45">
        <v>338</v>
      </c>
      <c r="K2345" s="45">
        <v>1000</v>
      </c>
      <c r="L2345" s="45">
        <v>0</v>
      </c>
      <c r="M2345" s="45">
        <v>0</v>
      </c>
      <c r="N2345" s="45">
        <v>0</v>
      </c>
      <c r="O2345" s="45">
        <v>0</v>
      </c>
      <c r="P2345" s="45">
        <v>0</v>
      </c>
      <c r="Q2345" s="45">
        <v>0</v>
      </c>
      <c r="R2345" s="45">
        <v>0</v>
      </c>
      <c r="S2345" s="45">
        <v>0</v>
      </c>
      <c r="T2345" s="45">
        <v>0</v>
      </c>
      <c r="U2345" s="45">
        <v>0</v>
      </c>
      <c r="V2345" s="45">
        <v>0</v>
      </c>
      <c r="W2345" s="45">
        <v>0</v>
      </c>
      <c r="X2345" s="45">
        <v>0</v>
      </c>
      <c r="Y2345" s="45">
        <v>0</v>
      </c>
      <c r="Z2345" s="45">
        <v>0</v>
      </c>
      <c r="AA2345" s="45">
        <v>0</v>
      </c>
      <c r="AB2345" s="45">
        <v>0</v>
      </c>
      <c r="AC2345" s="45">
        <v>0</v>
      </c>
      <c r="AD2345" s="45">
        <v>0</v>
      </c>
      <c r="AE2345" s="45">
        <v>0</v>
      </c>
      <c r="AF2345" s="45">
        <v>225</v>
      </c>
      <c r="AG2345" s="45">
        <v>338</v>
      </c>
      <c r="AH2345" s="45">
        <v>0</v>
      </c>
      <c r="AI2345" s="45">
        <v>0</v>
      </c>
      <c r="AJ2345" s="45">
        <v>0</v>
      </c>
      <c r="AK2345" s="45">
        <v>0</v>
      </c>
      <c r="AL2345" s="45">
        <v>0</v>
      </c>
      <c r="AM2345" s="45">
        <v>0</v>
      </c>
      <c r="AN2345" s="45">
        <v>0</v>
      </c>
      <c r="AO2345" s="45">
        <v>0</v>
      </c>
    </row>
    <row r="2346" spans="1:41">
      <c r="A2346" s="45">
        <v>55073</v>
      </c>
      <c r="B2346" s="45" t="s">
        <v>3293</v>
      </c>
      <c r="C2346" s="45">
        <v>0</v>
      </c>
      <c r="D2346" s="45">
        <v>1</v>
      </c>
      <c r="E2346" s="45">
        <v>2</v>
      </c>
      <c r="F2346" s="45">
        <v>0</v>
      </c>
      <c r="G2346" s="45">
        <v>3</v>
      </c>
      <c r="H2346" s="45">
        <v>60</v>
      </c>
      <c r="I2346" s="45">
        <v>90</v>
      </c>
      <c r="J2346" s="45">
        <v>135</v>
      </c>
      <c r="K2346" s="45">
        <v>1000</v>
      </c>
      <c r="L2346" s="45">
        <v>0</v>
      </c>
      <c r="M2346" s="45">
        <v>0</v>
      </c>
      <c r="N2346" s="45">
        <v>0</v>
      </c>
      <c r="O2346" s="45">
        <v>0</v>
      </c>
      <c r="P2346" s="45">
        <v>0</v>
      </c>
      <c r="Q2346" s="45">
        <v>0</v>
      </c>
      <c r="R2346" s="45">
        <v>0</v>
      </c>
      <c r="S2346" s="45">
        <v>0</v>
      </c>
      <c r="T2346" s="45">
        <v>0</v>
      </c>
      <c r="U2346" s="45">
        <v>0</v>
      </c>
      <c r="V2346" s="45">
        <v>0</v>
      </c>
      <c r="W2346" s="45">
        <v>0</v>
      </c>
      <c r="X2346" s="45">
        <v>0</v>
      </c>
      <c r="Y2346" s="45">
        <v>0</v>
      </c>
      <c r="Z2346" s="45">
        <v>0</v>
      </c>
      <c r="AA2346" s="45">
        <v>0</v>
      </c>
      <c r="AB2346" s="45">
        <v>0</v>
      </c>
      <c r="AC2346" s="45">
        <v>0</v>
      </c>
      <c r="AD2346" s="45">
        <v>0</v>
      </c>
      <c r="AE2346" s="45">
        <v>0</v>
      </c>
      <c r="AF2346" s="45">
        <v>90</v>
      </c>
      <c r="AG2346" s="45">
        <v>135</v>
      </c>
      <c r="AH2346" s="45">
        <v>0</v>
      </c>
      <c r="AI2346" s="45">
        <v>0</v>
      </c>
      <c r="AJ2346" s="45">
        <v>0</v>
      </c>
      <c r="AK2346" s="45">
        <v>0</v>
      </c>
      <c r="AL2346" s="45">
        <v>0</v>
      </c>
      <c r="AM2346" s="45">
        <v>0</v>
      </c>
      <c r="AN2346" s="45">
        <v>0</v>
      </c>
      <c r="AO2346" s="45">
        <v>0</v>
      </c>
    </row>
    <row r="2347" spans="1:41">
      <c r="A2347" s="45">
        <v>55074</v>
      </c>
      <c r="B2347" s="45" t="s">
        <v>3294</v>
      </c>
      <c r="C2347" s="45">
        <v>0</v>
      </c>
      <c r="D2347" s="45">
        <v>1</v>
      </c>
      <c r="E2347" s="45">
        <v>2</v>
      </c>
      <c r="F2347" s="45">
        <v>0</v>
      </c>
      <c r="G2347" s="45">
        <v>3</v>
      </c>
      <c r="H2347" s="45">
        <v>60</v>
      </c>
      <c r="I2347" s="45">
        <v>180</v>
      </c>
      <c r="J2347" s="45">
        <v>271</v>
      </c>
      <c r="K2347" s="45">
        <v>1000</v>
      </c>
      <c r="L2347" s="45">
        <v>0</v>
      </c>
      <c r="M2347" s="45">
        <v>0</v>
      </c>
      <c r="N2347" s="45">
        <v>0</v>
      </c>
      <c r="O2347" s="45">
        <v>0</v>
      </c>
      <c r="P2347" s="45">
        <v>0</v>
      </c>
      <c r="Q2347" s="45">
        <v>0</v>
      </c>
      <c r="R2347" s="45">
        <v>0</v>
      </c>
      <c r="S2347" s="45">
        <v>0</v>
      </c>
      <c r="T2347" s="45">
        <v>0</v>
      </c>
      <c r="U2347" s="45">
        <v>0</v>
      </c>
      <c r="V2347" s="45">
        <v>0</v>
      </c>
      <c r="W2347" s="45">
        <v>0</v>
      </c>
      <c r="X2347" s="45">
        <v>0</v>
      </c>
      <c r="Y2347" s="45">
        <v>0</v>
      </c>
      <c r="Z2347" s="45">
        <v>0</v>
      </c>
      <c r="AA2347" s="45">
        <v>0</v>
      </c>
      <c r="AB2347" s="45">
        <v>0</v>
      </c>
      <c r="AC2347" s="45">
        <v>0</v>
      </c>
      <c r="AD2347" s="45">
        <v>0</v>
      </c>
      <c r="AE2347" s="45">
        <v>0</v>
      </c>
      <c r="AF2347" s="45">
        <v>180</v>
      </c>
      <c r="AG2347" s="45">
        <v>271</v>
      </c>
      <c r="AH2347" s="45">
        <v>0</v>
      </c>
      <c r="AI2347" s="45">
        <v>0</v>
      </c>
      <c r="AJ2347" s="45">
        <v>0</v>
      </c>
      <c r="AK2347" s="45">
        <v>0</v>
      </c>
      <c r="AL2347" s="45">
        <v>0</v>
      </c>
      <c r="AM2347" s="45">
        <v>0</v>
      </c>
      <c r="AN2347" s="45">
        <v>0</v>
      </c>
      <c r="AO2347" s="45">
        <v>0</v>
      </c>
    </row>
    <row r="2348" spans="1:41">
      <c r="A2348" s="45">
        <v>55075</v>
      </c>
      <c r="B2348" s="45" t="s">
        <v>3295</v>
      </c>
      <c r="C2348" s="45">
        <v>0</v>
      </c>
      <c r="D2348" s="45">
        <v>1</v>
      </c>
      <c r="E2348" s="45">
        <v>2</v>
      </c>
      <c r="F2348" s="45">
        <v>0</v>
      </c>
      <c r="G2348" s="45">
        <v>3</v>
      </c>
      <c r="H2348" s="45">
        <v>60</v>
      </c>
      <c r="I2348" s="45">
        <v>271</v>
      </c>
      <c r="J2348" s="45">
        <v>406</v>
      </c>
      <c r="K2348" s="45">
        <v>1000</v>
      </c>
      <c r="L2348" s="45">
        <v>0</v>
      </c>
      <c r="M2348" s="45">
        <v>0</v>
      </c>
      <c r="N2348" s="45">
        <v>0</v>
      </c>
      <c r="O2348" s="45">
        <v>0</v>
      </c>
      <c r="P2348" s="45">
        <v>0</v>
      </c>
      <c r="Q2348" s="45">
        <v>0</v>
      </c>
      <c r="R2348" s="45">
        <v>0</v>
      </c>
      <c r="S2348" s="45">
        <v>0</v>
      </c>
      <c r="T2348" s="45">
        <v>0</v>
      </c>
      <c r="U2348" s="45">
        <v>0</v>
      </c>
      <c r="V2348" s="45">
        <v>0</v>
      </c>
      <c r="W2348" s="45">
        <v>0</v>
      </c>
      <c r="X2348" s="45">
        <v>0</v>
      </c>
      <c r="Y2348" s="45">
        <v>0</v>
      </c>
      <c r="Z2348" s="45">
        <v>0</v>
      </c>
      <c r="AA2348" s="45">
        <v>0</v>
      </c>
      <c r="AB2348" s="45">
        <v>0</v>
      </c>
      <c r="AC2348" s="45">
        <v>0</v>
      </c>
      <c r="AD2348" s="45">
        <v>0</v>
      </c>
      <c r="AE2348" s="45">
        <v>0</v>
      </c>
      <c r="AF2348" s="45">
        <v>271</v>
      </c>
      <c r="AG2348" s="45">
        <v>406</v>
      </c>
      <c r="AH2348" s="45">
        <v>0</v>
      </c>
      <c r="AI2348" s="45">
        <v>0</v>
      </c>
      <c r="AJ2348" s="45">
        <v>0</v>
      </c>
      <c r="AK2348" s="45">
        <v>0</v>
      </c>
      <c r="AL2348" s="45">
        <v>0</v>
      </c>
      <c r="AM2348" s="45">
        <v>0</v>
      </c>
      <c r="AN2348" s="45">
        <v>0</v>
      </c>
      <c r="AO2348" s="45">
        <v>0</v>
      </c>
    </row>
    <row r="2349" spans="1:41">
      <c r="A2349" s="45">
        <v>55076</v>
      </c>
      <c r="B2349" s="45" t="s">
        <v>3296</v>
      </c>
      <c r="C2349" s="45">
        <v>0</v>
      </c>
      <c r="D2349" s="45">
        <v>1</v>
      </c>
      <c r="E2349" s="45">
        <v>2</v>
      </c>
      <c r="F2349" s="45">
        <v>0</v>
      </c>
      <c r="G2349" s="45">
        <v>3</v>
      </c>
      <c r="H2349" s="45">
        <v>60</v>
      </c>
      <c r="I2349" s="45">
        <v>90</v>
      </c>
      <c r="J2349" s="45">
        <v>135</v>
      </c>
      <c r="K2349" s="45">
        <v>1000</v>
      </c>
      <c r="L2349" s="45">
        <v>0</v>
      </c>
      <c r="M2349" s="45">
        <v>0</v>
      </c>
      <c r="N2349" s="45">
        <v>0</v>
      </c>
      <c r="O2349" s="45">
        <v>0</v>
      </c>
      <c r="P2349" s="45">
        <v>0</v>
      </c>
      <c r="Q2349" s="45">
        <v>0</v>
      </c>
      <c r="R2349" s="45">
        <v>0</v>
      </c>
      <c r="S2349" s="45">
        <v>0</v>
      </c>
      <c r="T2349" s="45">
        <v>0</v>
      </c>
      <c r="U2349" s="45">
        <v>0</v>
      </c>
      <c r="V2349" s="45">
        <v>0</v>
      </c>
      <c r="W2349" s="45">
        <v>0</v>
      </c>
      <c r="X2349" s="45">
        <v>0</v>
      </c>
      <c r="Y2349" s="45">
        <v>0</v>
      </c>
      <c r="Z2349" s="45">
        <v>0</v>
      </c>
      <c r="AA2349" s="45">
        <v>0</v>
      </c>
      <c r="AB2349" s="45">
        <v>0</v>
      </c>
      <c r="AC2349" s="45">
        <v>0</v>
      </c>
      <c r="AD2349" s="45">
        <v>0</v>
      </c>
      <c r="AE2349" s="45">
        <v>0</v>
      </c>
      <c r="AF2349" s="45">
        <v>90</v>
      </c>
      <c r="AG2349" s="45">
        <v>135</v>
      </c>
      <c r="AH2349" s="45">
        <v>0</v>
      </c>
      <c r="AI2349" s="45">
        <v>0</v>
      </c>
      <c r="AJ2349" s="45">
        <v>0</v>
      </c>
      <c r="AK2349" s="45">
        <v>0</v>
      </c>
      <c r="AL2349" s="45">
        <v>0</v>
      </c>
      <c r="AM2349" s="45">
        <v>0</v>
      </c>
      <c r="AN2349" s="45">
        <v>0</v>
      </c>
      <c r="AO2349" s="45">
        <v>0</v>
      </c>
    </row>
    <row r="2350" spans="1:41">
      <c r="A2350" s="45">
        <v>55077</v>
      </c>
      <c r="B2350" s="45" t="s">
        <v>3297</v>
      </c>
      <c r="C2350" s="45">
        <v>0</v>
      </c>
      <c r="D2350" s="45">
        <v>1</v>
      </c>
      <c r="E2350" s="45">
        <v>2</v>
      </c>
      <c r="F2350" s="45">
        <v>0</v>
      </c>
      <c r="G2350" s="45">
        <v>3</v>
      </c>
      <c r="H2350" s="45">
        <v>60</v>
      </c>
      <c r="I2350" s="45">
        <v>180</v>
      </c>
      <c r="J2350" s="45">
        <v>271</v>
      </c>
      <c r="K2350" s="45">
        <v>1000</v>
      </c>
      <c r="L2350" s="45">
        <v>0</v>
      </c>
      <c r="M2350" s="45">
        <v>0</v>
      </c>
      <c r="N2350" s="45">
        <v>0</v>
      </c>
      <c r="O2350" s="45">
        <v>0</v>
      </c>
      <c r="P2350" s="45">
        <v>0</v>
      </c>
      <c r="Q2350" s="45">
        <v>0</v>
      </c>
      <c r="R2350" s="45">
        <v>0</v>
      </c>
      <c r="S2350" s="45">
        <v>0</v>
      </c>
      <c r="T2350" s="45">
        <v>0</v>
      </c>
      <c r="U2350" s="45">
        <v>0</v>
      </c>
      <c r="V2350" s="45">
        <v>0</v>
      </c>
      <c r="W2350" s="45">
        <v>0</v>
      </c>
      <c r="X2350" s="45">
        <v>0</v>
      </c>
      <c r="Y2350" s="45">
        <v>0</v>
      </c>
      <c r="Z2350" s="45">
        <v>0</v>
      </c>
      <c r="AA2350" s="45">
        <v>0</v>
      </c>
      <c r="AB2350" s="45">
        <v>0</v>
      </c>
      <c r="AC2350" s="45">
        <v>0</v>
      </c>
      <c r="AD2350" s="45">
        <v>0</v>
      </c>
      <c r="AE2350" s="45">
        <v>0</v>
      </c>
      <c r="AF2350" s="45">
        <v>180</v>
      </c>
      <c r="AG2350" s="45">
        <v>271</v>
      </c>
      <c r="AH2350" s="45">
        <v>0</v>
      </c>
      <c r="AI2350" s="45">
        <v>0</v>
      </c>
      <c r="AJ2350" s="45">
        <v>0</v>
      </c>
      <c r="AK2350" s="45">
        <v>0</v>
      </c>
      <c r="AL2350" s="45">
        <v>0</v>
      </c>
      <c r="AM2350" s="45">
        <v>0</v>
      </c>
      <c r="AN2350" s="45">
        <v>0</v>
      </c>
      <c r="AO2350" s="45">
        <v>0</v>
      </c>
    </row>
    <row r="2351" spans="1:41">
      <c r="A2351" s="45">
        <v>55078</v>
      </c>
      <c r="B2351" s="45" t="s">
        <v>3298</v>
      </c>
      <c r="C2351" s="45">
        <v>0</v>
      </c>
      <c r="D2351" s="45">
        <v>1</v>
      </c>
      <c r="E2351" s="45">
        <v>2</v>
      </c>
      <c r="F2351" s="45">
        <v>0</v>
      </c>
      <c r="G2351" s="45">
        <v>3</v>
      </c>
      <c r="H2351" s="45">
        <v>60</v>
      </c>
      <c r="I2351" s="45">
        <v>271</v>
      </c>
      <c r="J2351" s="45">
        <v>406</v>
      </c>
      <c r="K2351" s="45">
        <v>1000</v>
      </c>
      <c r="L2351" s="45">
        <v>0</v>
      </c>
      <c r="M2351" s="45">
        <v>0</v>
      </c>
      <c r="N2351" s="45">
        <v>0</v>
      </c>
      <c r="O2351" s="45">
        <v>0</v>
      </c>
      <c r="P2351" s="45">
        <v>0</v>
      </c>
      <c r="Q2351" s="45">
        <v>0</v>
      </c>
      <c r="R2351" s="45">
        <v>0</v>
      </c>
      <c r="S2351" s="45">
        <v>0</v>
      </c>
      <c r="T2351" s="45">
        <v>0</v>
      </c>
      <c r="U2351" s="45">
        <v>0</v>
      </c>
      <c r="V2351" s="45">
        <v>0</v>
      </c>
      <c r="W2351" s="45">
        <v>0</v>
      </c>
      <c r="X2351" s="45">
        <v>0</v>
      </c>
      <c r="Y2351" s="45">
        <v>0</v>
      </c>
      <c r="Z2351" s="45">
        <v>0</v>
      </c>
      <c r="AA2351" s="45">
        <v>0</v>
      </c>
      <c r="AB2351" s="45">
        <v>0</v>
      </c>
      <c r="AC2351" s="45">
        <v>0</v>
      </c>
      <c r="AD2351" s="45">
        <v>0</v>
      </c>
      <c r="AE2351" s="45">
        <v>0</v>
      </c>
      <c r="AF2351" s="45">
        <v>271</v>
      </c>
      <c r="AG2351" s="45">
        <v>406</v>
      </c>
      <c r="AH2351" s="45">
        <v>0</v>
      </c>
      <c r="AI2351" s="45">
        <v>0</v>
      </c>
      <c r="AJ2351" s="45">
        <v>0</v>
      </c>
      <c r="AK2351" s="45">
        <v>0</v>
      </c>
      <c r="AL2351" s="45">
        <v>0</v>
      </c>
      <c r="AM2351" s="45">
        <v>0</v>
      </c>
      <c r="AN2351" s="45">
        <v>0</v>
      </c>
      <c r="AO2351" s="45">
        <v>0</v>
      </c>
    </row>
    <row r="2352" spans="1:41">
      <c r="A2352" s="45">
        <v>55079</v>
      </c>
      <c r="B2352" s="45" t="s">
        <v>3299</v>
      </c>
      <c r="C2352" s="45">
        <v>0</v>
      </c>
      <c r="D2352" s="45">
        <v>1</v>
      </c>
      <c r="E2352" s="45">
        <v>2</v>
      </c>
      <c r="F2352" s="45">
        <v>0</v>
      </c>
      <c r="G2352" s="45">
        <v>3</v>
      </c>
      <c r="H2352" s="45">
        <v>60</v>
      </c>
      <c r="I2352" s="45">
        <v>90</v>
      </c>
      <c r="J2352" s="45">
        <v>135</v>
      </c>
      <c r="K2352" s="45">
        <v>1000</v>
      </c>
      <c r="L2352" s="45">
        <v>0</v>
      </c>
      <c r="M2352" s="45">
        <v>0</v>
      </c>
      <c r="N2352" s="45">
        <v>0</v>
      </c>
      <c r="O2352" s="45">
        <v>0</v>
      </c>
      <c r="P2352" s="45">
        <v>0</v>
      </c>
      <c r="Q2352" s="45">
        <v>0</v>
      </c>
      <c r="R2352" s="45">
        <v>0</v>
      </c>
      <c r="S2352" s="45">
        <v>0</v>
      </c>
      <c r="T2352" s="45">
        <v>0</v>
      </c>
      <c r="U2352" s="45">
        <v>0</v>
      </c>
      <c r="V2352" s="45">
        <v>0</v>
      </c>
      <c r="W2352" s="45">
        <v>0</v>
      </c>
      <c r="X2352" s="45">
        <v>0</v>
      </c>
      <c r="Y2352" s="45">
        <v>0</v>
      </c>
      <c r="Z2352" s="45">
        <v>0</v>
      </c>
      <c r="AA2352" s="45">
        <v>0</v>
      </c>
      <c r="AB2352" s="45">
        <v>0</v>
      </c>
      <c r="AC2352" s="45">
        <v>0</v>
      </c>
      <c r="AD2352" s="45">
        <v>0</v>
      </c>
      <c r="AE2352" s="45">
        <v>0</v>
      </c>
      <c r="AF2352" s="45">
        <v>90</v>
      </c>
      <c r="AG2352" s="45">
        <v>135</v>
      </c>
      <c r="AH2352" s="45">
        <v>0</v>
      </c>
      <c r="AI2352" s="45">
        <v>0</v>
      </c>
      <c r="AJ2352" s="45">
        <v>0</v>
      </c>
      <c r="AK2352" s="45">
        <v>0</v>
      </c>
      <c r="AL2352" s="45">
        <v>0</v>
      </c>
      <c r="AM2352" s="45">
        <v>0</v>
      </c>
      <c r="AN2352" s="45">
        <v>0</v>
      </c>
      <c r="AO2352" s="45">
        <v>0</v>
      </c>
    </row>
    <row r="2353" spans="1:41">
      <c r="A2353" s="45">
        <v>55080</v>
      </c>
      <c r="B2353" s="45" t="s">
        <v>3300</v>
      </c>
      <c r="C2353" s="45">
        <v>0</v>
      </c>
      <c r="D2353" s="45">
        <v>1</v>
      </c>
      <c r="E2353" s="45">
        <v>2</v>
      </c>
      <c r="F2353" s="45">
        <v>0</v>
      </c>
      <c r="G2353" s="45">
        <v>3</v>
      </c>
      <c r="H2353" s="45">
        <v>60</v>
      </c>
      <c r="I2353" s="45">
        <v>180</v>
      </c>
      <c r="J2353" s="45">
        <v>271</v>
      </c>
      <c r="K2353" s="45">
        <v>1000</v>
      </c>
      <c r="L2353" s="45">
        <v>0</v>
      </c>
      <c r="M2353" s="45">
        <v>0</v>
      </c>
      <c r="N2353" s="45">
        <v>0</v>
      </c>
      <c r="O2353" s="45">
        <v>0</v>
      </c>
      <c r="P2353" s="45">
        <v>0</v>
      </c>
      <c r="Q2353" s="45">
        <v>0</v>
      </c>
      <c r="R2353" s="45">
        <v>0</v>
      </c>
      <c r="S2353" s="45">
        <v>0</v>
      </c>
      <c r="T2353" s="45">
        <v>0</v>
      </c>
      <c r="U2353" s="45">
        <v>0</v>
      </c>
      <c r="V2353" s="45">
        <v>0</v>
      </c>
      <c r="W2353" s="45">
        <v>0</v>
      </c>
      <c r="X2353" s="45">
        <v>0</v>
      </c>
      <c r="Y2353" s="45">
        <v>0</v>
      </c>
      <c r="Z2353" s="45">
        <v>0</v>
      </c>
      <c r="AA2353" s="45">
        <v>0</v>
      </c>
      <c r="AB2353" s="45">
        <v>0</v>
      </c>
      <c r="AC2353" s="45">
        <v>0</v>
      </c>
      <c r="AD2353" s="45">
        <v>0</v>
      </c>
      <c r="AE2353" s="45">
        <v>0</v>
      </c>
      <c r="AF2353" s="45">
        <v>180</v>
      </c>
      <c r="AG2353" s="45">
        <v>271</v>
      </c>
      <c r="AH2353" s="45">
        <v>0</v>
      </c>
      <c r="AI2353" s="45">
        <v>0</v>
      </c>
      <c r="AJ2353" s="45">
        <v>0</v>
      </c>
      <c r="AK2353" s="45">
        <v>0</v>
      </c>
      <c r="AL2353" s="45">
        <v>0</v>
      </c>
      <c r="AM2353" s="45">
        <v>0</v>
      </c>
      <c r="AN2353" s="45">
        <v>0</v>
      </c>
      <c r="AO2353" s="45">
        <v>0</v>
      </c>
    </row>
    <row r="2354" spans="1:41">
      <c r="A2354" s="45">
        <v>55081</v>
      </c>
      <c r="B2354" s="45" t="s">
        <v>3301</v>
      </c>
      <c r="C2354" s="45">
        <v>0</v>
      </c>
      <c r="D2354" s="45">
        <v>1</v>
      </c>
      <c r="E2354" s="45">
        <v>2</v>
      </c>
      <c r="F2354" s="45">
        <v>0</v>
      </c>
      <c r="G2354" s="45">
        <v>3</v>
      </c>
      <c r="H2354" s="45">
        <v>60</v>
      </c>
      <c r="I2354" s="45">
        <v>271</v>
      </c>
      <c r="J2354" s="45">
        <v>406</v>
      </c>
      <c r="K2354" s="45">
        <v>1000</v>
      </c>
      <c r="L2354" s="45">
        <v>0</v>
      </c>
      <c r="M2354" s="45">
        <v>0</v>
      </c>
      <c r="N2354" s="45">
        <v>0</v>
      </c>
      <c r="O2354" s="45">
        <v>0</v>
      </c>
      <c r="P2354" s="45">
        <v>0</v>
      </c>
      <c r="Q2354" s="45">
        <v>0</v>
      </c>
      <c r="R2354" s="45">
        <v>0</v>
      </c>
      <c r="S2354" s="45">
        <v>0</v>
      </c>
      <c r="T2354" s="45">
        <v>0</v>
      </c>
      <c r="U2354" s="45">
        <v>0</v>
      </c>
      <c r="V2354" s="45">
        <v>0</v>
      </c>
      <c r="W2354" s="45">
        <v>0</v>
      </c>
      <c r="X2354" s="45">
        <v>0</v>
      </c>
      <c r="Y2354" s="45">
        <v>0</v>
      </c>
      <c r="Z2354" s="45">
        <v>0</v>
      </c>
      <c r="AA2354" s="45">
        <v>0</v>
      </c>
      <c r="AB2354" s="45">
        <v>0</v>
      </c>
      <c r="AC2354" s="45">
        <v>0</v>
      </c>
      <c r="AD2354" s="45">
        <v>0</v>
      </c>
      <c r="AE2354" s="45">
        <v>0</v>
      </c>
      <c r="AF2354" s="45">
        <v>271</v>
      </c>
      <c r="AG2354" s="45">
        <v>406</v>
      </c>
      <c r="AH2354" s="45">
        <v>0</v>
      </c>
      <c r="AI2354" s="45">
        <v>0</v>
      </c>
      <c r="AJ2354" s="45">
        <v>0</v>
      </c>
      <c r="AK2354" s="45">
        <v>0</v>
      </c>
      <c r="AL2354" s="45">
        <v>0</v>
      </c>
      <c r="AM2354" s="45">
        <v>0</v>
      </c>
      <c r="AN2354" s="45">
        <v>0</v>
      </c>
      <c r="AO2354" s="45">
        <v>0</v>
      </c>
    </row>
    <row r="2355" spans="1:41">
      <c r="A2355" s="45">
        <v>55082</v>
      </c>
      <c r="B2355" s="45" t="s">
        <v>3302</v>
      </c>
      <c r="C2355" s="45">
        <v>0</v>
      </c>
      <c r="D2355" s="45">
        <v>1</v>
      </c>
      <c r="E2355" s="45">
        <v>2</v>
      </c>
      <c r="F2355" s="45">
        <v>0</v>
      </c>
      <c r="G2355" s="45">
        <v>3</v>
      </c>
      <c r="H2355" s="45">
        <v>60</v>
      </c>
      <c r="I2355" s="45">
        <v>90</v>
      </c>
      <c r="J2355" s="45">
        <v>135</v>
      </c>
      <c r="K2355" s="45">
        <v>1000</v>
      </c>
      <c r="L2355" s="45">
        <v>0</v>
      </c>
      <c r="M2355" s="45">
        <v>0</v>
      </c>
      <c r="N2355" s="45">
        <v>0</v>
      </c>
      <c r="O2355" s="45">
        <v>0</v>
      </c>
      <c r="P2355" s="45">
        <v>0</v>
      </c>
      <c r="Q2355" s="45">
        <v>0</v>
      </c>
      <c r="R2355" s="45">
        <v>0</v>
      </c>
      <c r="S2355" s="45">
        <v>0</v>
      </c>
      <c r="T2355" s="45">
        <v>0</v>
      </c>
      <c r="U2355" s="45">
        <v>0</v>
      </c>
      <c r="V2355" s="45">
        <v>0</v>
      </c>
      <c r="W2355" s="45">
        <v>0</v>
      </c>
      <c r="X2355" s="45">
        <v>0</v>
      </c>
      <c r="Y2355" s="45">
        <v>0</v>
      </c>
      <c r="Z2355" s="45">
        <v>0</v>
      </c>
      <c r="AA2355" s="45">
        <v>0</v>
      </c>
      <c r="AB2355" s="45">
        <v>0</v>
      </c>
      <c r="AC2355" s="45">
        <v>0</v>
      </c>
      <c r="AD2355" s="45">
        <v>0</v>
      </c>
      <c r="AE2355" s="45">
        <v>0</v>
      </c>
      <c r="AF2355" s="45">
        <v>90</v>
      </c>
      <c r="AG2355" s="45">
        <v>135</v>
      </c>
      <c r="AH2355" s="45">
        <v>0</v>
      </c>
      <c r="AI2355" s="45">
        <v>0</v>
      </c>
      <c r="AJ2355" s="45">
        <v>0</v>
      </c>
      <c r="AK2355" s="45">
        <v>0</v>
      </c>
      <c r="AL2355" s="45">
        <v>0</v>
      </c>
      <c r="AM2355" s="45">
        <v>0</v>
      </c>
      <c r="AN2355" s="45">
        <v>0</v>
      </c>
      <c r="AO2355" s="45">
        <v>0</v>
      </c>
    </row>
    <row r="2356" spans="1:41">
      <c r="A2356" s="45">
        <v>55083</v>
      </c>
      <c r="B2356" s="45" t="s">
        <v>3303</v>
      </c>
      <c r="C2356" s="45">
        <v>0</v>
      </c>
      <c r="D2356" s="45">
        <v>1</v>
      </c>
      <c r="E2356" s="45">
        <v>2</v>
      </c>
      <c r="F2356" s="45">
        <v>0</v>
      </c>
      <c r="G2356" s="45">
        <v>3</v>
      </c>
      <c r="H2356" s="45">
        <v>60</v>
      </c>
      <c r="I2356" s="45">
        <v>180</v>
      </c>
      <c r="J2356" s="45">
        <v>271</v>
      </c>
      <c r="K2356" s="45">
        <v>1000</v>
      </c>
      <c r="L2356" s="45">
        <v>0</v>
      </c>
      <c r="M2356" s="45">
        <v>0</v>
      </c>
      <c r="N2356" s="45">
        <v>0</v>
      </c>
      <c r="O2356" s="45">
        <v>0</v>
      </c>
      <c r="P2356" s="45">
        <v>0</v>
      </c>
      <c r="Q2356" s="45">
        <v>0</v>
      </c>
      <c r="R2356" s="45">
        <v>0</v>
      </c>
      <c r="S2356" s="45">
        <v>0</v>
      </c>
      <c r="T2356" s="45">
        <v>0</v>
      </c>
      <c r="U2356" s="45">
        <v>0</v>
      </c>
      <c r="V2356" s="45">
        <v>0</v>
      </c>
      <c r="W2356" s="45">
        <v>0</v>
      </c>
      <c r="X2356" s="45">
        <v>0</v>
      </c>
      <c r="Y2356" s="45">
        <v>0</v>
      </c>
      <c r="Z2356" s="45">
        <v>0</v>
      </c>
      <c r="AA2356" s="45">
        <v>0</v>
      </c>
      <c r="AB2356" s="45">
        <v>0</v>
      </c>
      <c r="AC2356" s="45">
        <v>0</v>
      </c>
      <c r="AD2356" s="45">
        <v>0</v>
      </c>
      <c r="AE2356" s="45">
        <v>0</v>
      </c>
      <c r="AF2356" s="45">
        <v>180</v>
      </c>
      <c r="AG2356" s="45">
        <v>271</v>
      </c>
      <c r="AH2356" s="45">
        <v>0</v>
      </c>
      <c r="AI2356" s="45">
        <v>0</v>
      </c>
      <c r="AJ2356" s="45">
        <v>0</v>
      </c>
      <c r="AK2356" s="45">
        <v>0</v>
      </c>
      <c r="AL2356" s="45">
        <v>0</v>
      </c>
      <c r="AM2356" s="45">
        <v>0</v>
      </c>
      <c r="AN2356" s="45">
        <v>0</v>
      </c>
      <c r="AO2356" s="45">
        <v>0</v>
      </c>
    </row>
    <row r="2357" spans="1:41">
      <c r="A2357" s="45">
        <v>55084</v>
      </c>
      <c r="B2357" s="45" t="s">
        <v>3304</v>
      </c>
      <c r="C2357" s="45">
        <v>0</v>
      </c>
      <c r="D2357" s="45">
        <v>1</v>
      </c>
      <c r="E2357" s="45">
        <v>2</v>
      </c>
      <c r="F2357" s="45">
        <v>0</v>
      </c>
      <c r="G2357" s="45">
        <v>3</v>
      </c>
      <c r="H2357" s="45">
        <v>60</v>
      </c>
      <c r="I2357" s="45">
        <v>271</v>
      </c>
      <c r="J2357" s="45">
        <v>406</v>
      </c>
      <c r="K2357" s="45">
        <v>1000</v>
      </c>
      <c r="L2357" s="45">
        <v>0</v>
      </c>
      <c r="M2357" s="45">
        <v>0</v>
      </c>
      <c r="N2357" s="45">
        <v>0</v>
      </c>
      <c r="O2357" s="45">
        <v>0</v>
      </c>
      <c r="P2357" s="45">
        <v>0</v>
      </c>
      <c r="Q2357" s="45">
        <v>0</v>
      </c>
      <c r="R2357" s="45">
        <v>0</v>
      </c>
      <c r="S2357" s="45">
        <v>0</v>
      </c>
      <c r="T2357" s="45">
        <v>0</v>
      </c>
      <c r="U2357" s="45">
        <v>0</v>
      </c>
      <c r="V2357" s="45">
        <v>0</v>
      </c>
      <c r="W2357" s="45">
        <v>0</v>
      </c>
      <c r="X2357" s="45">
        <v>0</v>
      </c>
      <c r="Y2357" s="45">
        <v>0</v>
      </c>
      <c r="Z2357" s="45">
        <v>0</v>
      </c>
      <c r="AA2357" s="45">
        <v>0</v>
      </c>
      <c r="AB2357" s="45">
        <v>0</v>
      </c>
      <c r="AC2357" s="45">
        <v>0</v>
      </c>
      <c r="AD2357" s="45">
        <v>0</v>
      </c>
      <c r="AE2357" s="45">
        <v>0</v>
      </c>
      <c r="AF2357" s="45">
        <v>271</v>
      </c>
      <c r="AG2357" s="45">
        <v>406</v>
      </c>
      <c r="AH2357" s="45">
        <v>0</v>
      </c>
      <c r="AI2357" s="45">
        <v>0</v>
      </c>
      <c r="AJ2357" s="45">
        <v>0</v>
      </c>
      <c r="AK2357" s="45">
        <v>0</v>
      </c>
      <c r="AL2357" s="45">
        <v>0</v>
      </c>
      <c r="AM2357" s="45">
        <v>0</v>
      </c>
      <c r="AN2357" s="45">
        <v>0</v>
      </c>
      <c r="AO2357" s="45">
        <v>0</v>
      </c>
    </row>
    <row r="2358" spans="1:41">
      <c r="A2358" s="45">
        <v>55085</v>
      </c>
      <c r="B2358" s="45" t="s">
        <v>3305</v>
      </c>
      <c r="C2358" s="45">
        <v>0</v>
      </c>
      <c r="D2358" s="45">
        <v>1</v>
      </c>
      <c r="E2358" s="45">
        <v>2</v>
      </c>
      <c r="F2358" s="45">
        <v>0</v>
      </c>
      <c r="G2358" s="45">
        <v>3</v>
      </c>
      <c r="H2358" s="45">
        <v>60</v>
      </c>
      <c r="I2358" s="45">
        <v>90</v>
      </c>
      <c r="J2358" s="45">
        <v>135</v>
      </c>
      <c r="K2358" s="45">
        <v>1000</v>
      </c>
      <c r="L2358" s="45">
        <v>0</v>
      </c>
      <c r="M2358" s="45">
        <v>0</v>
      </c>
      <c r="N2358" s="45">
        <v>0</v>
      </c>
      <c r="O2358" s="45">
        <v>0</v>
      </c>
      <c r="P2358" s="45">
        <v>0</v>
      </c>
      <c r="Q2358" s="45">
        <v>0</v>
      </c>
      <c r="R2358" s="45">
        <v>0</v>
      </c>
      <c r="S2358" s="45">
        <v>0</v>
      </c>
      <c r="T2358" s="45">
        <v>0</v>
      </c>
      <c r="U2358" s="45">
        <v>0</v>
      </c>
      <c r="V2358" s="45">
        <v>0</v>
      </c>
      <c r="W2358" s="45">
        <v>0</v>
      </c>
      <c r="X2358" s="45">
        <v>0</v>
      </c>
      <c r="Y2358" s="45">
        <v>0</v>
      </c>
      <c r="Z2358" s="45">
        <v>0</v>
      </c>
      <c r="AA2358" s="45">
        <v>0</v>
      </c>
      <c r="AB2358" s="45">
        <v>0</v>
      </c>
      <c r="AC2358" s="45">
        <v>0</v>
      </c>
      <c r="AD2358" s="45">
        <v>0</v>
      </c>
      <c r="AE2358" s="45">
        <v>0</v>
      </c>
      <c r="AF2358" s="45">
        <v>90</v>
      </c>
      <c r="AG2358" s="45">
        <v>135</v>
      </c>
      <c r="AH2358" s="45">
        <v>0</v>
      </c>
      <c r="AI2358" s="45">
        <v>0</v>
      </c>
      <c r="AJ2358" s="45">
        <v>0</v>
      </c>
      <c r="AK2358" s="45">
        <v>0</v>
      </c>
      <c r="AL2358" s="45">
        <v>0</v>
      </c>
      <c r="AM2358" s="45">
        <v>0</v>
      </c>
      <c r="AN2358" s="45">
        <v>0</v>
      </c>
      <c r="AO2358" s="45">
        <v>0</v>
      </c>
    </row>
    <row r="2359" spans="1:41">
      <c r="A2359" s="45">
        <v>55086</v>
      </c>
      <c r="B2359" s="45" t="s">
        <v>3306</v>
      </c>
      <c r="C2359" s="45">
        <v>0</v>
      </c>
      <c r="D2359" s="45">
        <v>1</v>
      </c>
      <c r="E2359" s="45">
        <v>2</v>
      </c>
      <c r="F2359" s="45">
        <v>0</v>
      </c>
      <c r="G2359" s="45">
        <v>3</v>
      </c>
      <c r="H2359" s="45">
        <v>60</v>
      </c>
      <c r="I2359" s="45">
        <v>180</v>
      </c>
      <c r="J2359" s="45">
        <v>271</v>
      </c>
      <c r="K2359" s="45">
        <v>1000</v>
      </c>
      <c r="L2359" s="45">
        <v>0</v>
      </c>
      <c r="M2359" s="45">
        <v>0</v>
      </c>
      <c r="N2359" s="45">
        <v>0</v>
      </c>
      <c r="O2359" s="45">
        <v>0</v>
      </c>
      <c r="P2359" s="45">
        <v>0</v>
      </c>
      <c r="Q2359" s="45">
        <v>0</v>
      </c>
      <c r="R2359" s="45">
        <v>0</v>
      </c>
      <c r="S2359" s="45">
        <v>0</v>
      </c>
      <c r="T2359" s="45">
        <v>0</v>
      </c>
      <c r="U2359" s="45">
        <v>0</v>
      </c>
      <c r="V2359" s="45">
        <v>0</v>
      </c>
      <c r="W2359" s="45">
        <v>0</v>
      </c>
      <c r="X2359" s="45">
        <v>0</v>
      </c>
      <c r="Y2359" s="45">
        <v>0</v>
      </c>
      <c r="Z2359" s="45">
        <v>0</v>
      </c>
      <c r="AA2359" s="45">
        <v>0</v>
      </c>
      <c r="AB2359" s="45">
        <v>0</v>
      </c>
      <c r="AC2359" s="45">
        <v>0</v>
      </c>
      <c r="AD2359" s="45">
        <v>0</v>
      </c>
      <c r="AE2359" s="45">
        <v>0</v>
      </c>
      <c r="AF2359" s="45">
        <v>180</v>
      </c>
      <c r="AG2359" s="45">
        <v>271</v>
      </c>
      <c r="AH2359" s="45">
        <v>0</v>
      </c>
      <c r="AI2359" s="45">
        <v>0</v>
      </c>
      <c r="AJ2359" s="45">
        <v>0</v>
      </c>
      <c r="AK2359" s="45">
        <v>0</v>
      </c>
      <c r="AL2359" s="45">
        <v>0</v>
      </c>
      <c r="AM2359" s="45">
        <v>0</v>
      </c>
      <c r="AN2359" s="45">
        <v>0</v>
      </c>
      <c r="AO2359" s="45">
        <v>0</v>
      </c>
    </row>
    <row r="2360" spans="1:41">
      <c r="A2360" s="45">
        <v>55087</v>
      </c>
      <c r="B2360" s="45" t="s">
        <v>3307</v>
      </c>
      <c r="C2360" s="45">
        <v>0</v>
      </c>
      <c r="D2360" s="45">
        <v>1</v>
      </c>
      <c r="E2360" s="45">
        <v>2</v>
      </c>
      <c r="F2360" s="45">
        <v>0</v>
      </c>
      <c r="G2360" s="45">
        <v>3</v>
      </c>
      <c r="H2360" s="45">
        <v>60</v>
      </c>
      <c r="I2360" s="45">
        <v>271</v>
      </c>
      <c r="J2360" s="45">
        <v>406</v>
      </c>
      <c r="K2360" s="45">
        <v>1000</v>
      </c>
      <c r="L2360" s="45">
        <v>0</v>
      </c>
      <c r="M2360" s="45">
        <v>0</v>
      </c>
      <c r="N2360" s="45">
        <v>0</v>
      </c>
      <c r="O2360" s="45">
        <v>0</v>
      </c>
      <c r="P2360" s="45">
        <v>0</v>
      </c>
      <c r="Q2360" s="45">
        <v>0</v>
      </c>
      <c r="R2360" s="45">
        <v>0</v>
      </c>
      <c r="S2360" s="45">
        <v>0</v>
      </c>
      <c r="T2360" s="45">
        <v>0</v>
      </c>
      <c r="U2360" s="45">
        <v>0</v>
      </c>
      <c r="V2360" s="45">
        <v>0</v>
      </c>
      <c r="W2360" s="45">
        <v>0</v>
      </c>
      <c r="X2360" s="45">
        <v>0</v>
      </c>
      <c r="Y2360" s="45">
        <v>0</v>
      </c>
      <c r="Z2360" s="45">
        <v>0</v>
      </c>
      <c r="AA2360" s="45">
        <v>0</v>
      </c>
      <c r="AB2360" s="45">
        <v>0</v>
      </c>
      <c r="AC2360" s="45">
        <v>0</v>
      </c>
      <c r="AD2360" s="45">
        <v>0</v>
      </c>
      <c r="AE2360" s="45">
        <v>0</v>
      </c>
      <c r="AF2360" s="45">
        <v>271</v>
      </c>
      <c r="AG2360" s="45">
        <v>406</v>
      </c>
      <c r="AH2360" s="45">
        <v>0</v>
      </c>
      <c r="AI2360" s="45">
        <v>0</v>
      </c>
      <c r="AJ2360" s="45">
        <v>0</v>
      </c>
      <c r="AK2360" s="45">
        <v>0</v>
      </c>
      <c r="AL2360" s="45">
        <v>0</v>
      </c>
      <c r="AM2360" s="45">
        <v>0</v>
      </c>
      <c r="AN2360" s="45">
        <v>0</v>
      </c>
      <c r="AO2360" s="45">
        <v>0</v>
      </c>
    </row>
    <row r="2361" spans="1:41">
      <c r="A2361" s="45">
        <v>55088</v>
      </c>
      <c r="B2361" s="45" t="s">
        <v>3308</v>
      </c>
      <c r="C2361" s="45">
        <v>0</v>
      </c>
      <c r="D2361" s="45">
        <v>1</v>
      </c>
      <c r="E2361" s="45">
        <v>2</v>
      </c>
      <c r="F2361" s="45">
        <v>0</v>
      </c>
      <c r="G2361" s="45">
        <v>3</v>
      </c>
      <c r="H2361" s="45">
        <v>60</v>
      </c>
      <c r="I2361" s="45">
        <v>90</v>
      </c>
      <c r="J2361" s="45">
        <v>135</v>
      </c>
      <c r="K2361" s="45">
        <v>1000</v>
      </c>
      <c r="L2361" s="45">
        <v>0</v>
      </c>
      <c r="M2361" s="45">
        <v>0</v>
      </c>
      <c r="N2361" s="45">
        <v>0</v>
      </c>
      <c r="O2361" s="45">
        <v>0</v>
      </c>
      <c r="P2361" s="45">
        <v>0</v>
      </c>
      <c r="Q2361" s="45">
        <v>0</v>
      </c>
      <c r="R2361" s="45">
        <v>0</v>
      </c>
      <c r="S2361" s="45">
        <v>0</v>
      </c>
      <c r="T2361" s="45">
        <v>0</v>
      </c>
      <c r="U2361" s="45">
        <v>0</v>
      </c>
      <c r="V2361" s="45">
        <v>0</v>
      </c>
      <c r="W2361" s="45">
        <v>0</v>
      </c>
      <c r="X2361" s="45">
        <v>0</v>
      </c>
      <c r="Y2361" s="45">
        <v>0</v>
      </c>
      <c r="Z2361" s="45">
        <v>0</v>
      </c>
      <c r="AA2361" s="45">
        <v>0</v>
      </c>
      <c r="AB2361" s="45">
        <v>0</v>
      </c>
      <c r="AC2361" s="45">
        <v>0</v>
      </c>
      <c r="AD2361" s="45">
        <v>0</v>
      </c>
      <c r="AE2361" s="45">
        <v>0</v>
      </c>
      <c r="AF2361" s="45">
        <v>90</v>
      </c>
      <c r="AG2361" s="45">
        <v>135</v>
      </c>
      <c r="AH2361" s="45">
        <v>0</v>
      </c>
      <c r="AI2361" s="45">
        <v>0</v>
      </c>
      <c r="AJ2361" s="45">
        <v>0</v>
      </c>
      <c r="AK2361" s="45">
        <v>0</v>
      </c>
      <c r="AL2361" s="45">
        <v>0</v>
      </c>
      <c r="AM2361" s="45">
        <v>0</v>
      </c>
      <c r="AN2361" s="45">
        <v>0</v>
      </c>
      <c r="AO2361" s="45">
        <v>0</v>
      </c>
    </row>
    <row r="2362" spans="1:41">
      <c r="A2362" s="45">
        <v>55089</v>
      </c>
      <c r="B2362" s="45" t="s">
        <v>3309</v>
      </c>
      <c r="C2362" s="45">
        <v>0</v>
      </c>
      <c r="D2362" s="45">
        <v>1</v>
      </c>
      <c r="E2362" s="45">
        <v>2</v>
      </c>
      <c r="F2362" s="45">
        <v>0</v>
      </c>
      <c r="G2362" s="45">
        <v>3</v>
      </c>
      <c r="H2362" s="45">
        <v>60</v>
      </c>
      <c r="I2362" s="45">
        <v>180</v>
      </c>
      <c r="J2362" s="45">
        <v>271</v>
      </c>
      <c r="K2362" s="45">
        <v>1000</v>
      </c>
      <c r="L2362" s="45">
        <v>0</v>
      </c>
      <c r="M2362" s="45">
        <v>0</v>
      </c>
      <c r="N2362" s="45">
        <v>0</v>
      </c>
      <c r="O2362" s="45">
        <v>0</v>
      </c>
      <c r="P2362" s="45">
        <v>0</v>
      </c>
      <c r="Q2362" s="45">
        <v>0</v>
      </c>
      <c r="R2362" s="45">
        <v>0</v>
      </c>
      <c r="S2362" s="45">
        <v>0</v>
      </c>
      <c r="T2362" s="45">
        <v>0</v>
      </c>
      <c r="U2362" s="45">
        <v>0</v>
      </c>
      <c r="V2362" s="45">
        <v>0</v>
      </c>
      <c r="W2362" s="45">
        <v>0</v>
      </c>
      <c r="X2362" s="45">
        <v>0</v>
      </c>
      <c r="Y2362" s="45">
        <v>0</v>
      </c>
      <c r="Z2362" s="45">
        <v>0</v>
      </c>
      <c r="AA2362" s="45">
        <v>0</v>
      </c>
      <c r="AB2362" s="45">
        <v>0</v>
      </c>
      <c r="AC2362" s="45">
        <v>0</v>
      </c>
      <c r="AD2362" s="45">
        <v>0</v>
      </c>
      <c r="AE2362" s="45">
        <v>0</v>
      </c>
      <c r="AF2362" s="45">
        <v>180</v>
      </c>
      <c r="AG2362" s="45">
        <v>271</v>
      </c>
      <c r="AH2362" s="45">
        <v>0</v>
      </c>
      <c r="AI2362" s="45">
        <v>0</v>
      </c>
      <c r="AJ2362" s="45">
        <v>0</v>
      </c>
      <c r="AK2362" s="45">
        <v>0</v>
      </c>
      <c r="AL2362" s="45">
        <v>0</v>
      </c>
      <c r="AM2362" s="45">
        <v>0</v>
      </c>
      <c r="AN2362" s="45">
        <v>0</v>
      </c>
      <c r="AO2362" s="45">
        <v>0</v>
      </c>
    </row>
    <row r="2363" spans="1:41">
      <c r="A2363" s="45">
        <v>55090</v>
      </c>
      <c r="B2363" s="45" t="s">
        <v>3310</v>
      </c>
      <c r="C2363" s="45">
        <v>0</v>
      </c>
      <c r="D2363" s="45">
        <v>1</v>
      </c>
      <c r="E2363" s="45">
        <v>2</v>
      </c>
      <c r="F2363" s="45">
        <v>0</v>
      </c>
      <c r="G2363" s="45">
        <v>3</v>
      </c>
      <c r="H2363" s="45">
        <v>60</v>
      </c>
      <c r="I2363" s="45">
        <v>271</v>
      </c>
      <c r="J2363" s="45">
        <v>406</v>
      </c>
      <c r="K2363" s="45">
        <v>1000</v>
      </c>
      <c r="L2363" s="45">
        <v>0</v>
      </c>
      <c r="M2363" s="45">
        <v>0</v>
      </c>
      <c r="N2363" s="45">
        <v>0</v>
      </c>
      <c r="O2363" s="45">
        <v>0</v>
      </c>
      <c r="P2363" s="45">
        <v>0</v>
      </c>
      <c r="Q2363" s="45">
        <v>0</v>
      </c>
      <c r="R2363" s="45">
        <v>0</v>
      </c>
      <c r="S2363" s="45">
        <v>0</v>
      </c>
      <c r="T2363" s="45">
        <v>0</v>
      </c>
      <c r="U2363" s="45">
        <v>0</v>
      </c>
      <c r="V2363" s="45">
        <v>0</v>
      </c>
      <c r="W2363" s="45">
        <v>0</v>
      </c>
      <c r="X2363" s="45">
        <v>0</v>
      </c>
      <c r="Y2363" s="45">
        <v>0</v>
      </c>
      <c r="Z2363" s="45">
        <v>0</v>
      </c>
      <c r="AA2363" s="45">
        <v>0</v>
      </c>
      <c r="AB2363" s="45">
        <v>0</v>
      </c>
      <c r="AC2363" s="45">
        <v>0</v>
      </c>
      <c r="AD2363" s="45">
        <v>0</v>
      </c>
      <c r="AE2363" s="45">
        <v>0</v>
      </c>
      <c r="AF2363" s="45">
        <v>271</v>
      </c>
      <c r="AG2363" s="45">
        <v>406</v>
      </c>
      <c r="AH2363" s="45">
        <v>0</v>
      </c>
      <c r="AI2363" s="45">
        <v>0</v>
      </c>
      <c r="AJ2363" s="45">
        <v>0</v>
      </c>
      <c r="AK2363" s="45">
        <v>0</v>
      </c>
      <c r="AL2363" s="45">
        <v>0</v>
      </c>
      <c r="AM2363" s="45">
        <v>0</v>
      </c>
      <c r="AN2363" s="45">
        <v>0</v>
      </c>
      <c r="AO2363" s="45">
        <v>0</v>
      </c>
    </row>
    <row r="2364" spans="1:41" s="18" customFormat="1">
      <c r="A2364" s="18">
        <v>55091</v>
      </c>
      <c r="B2364" s="18" t="s">
        <v>3311</v>
      </c>
      <c r="C2364" s="18">
        <v>0</v>
      </c>
      <c r="D2364" s="18">
        <v>1</v>
      </c>
      <c r="E2364" s="18">
        <v>2</v>
      </c>
      <c r="F2364" s="18">
        <v>0</v>
      </c>
      <c r="G2364" s="18">
        <v>3</v>
      </c>
      <c r="H2364" s="18">
        <v>60</v>
      </c>
      <c r="I2364" s="18">
        <v>105</v>
      </c>
      <c r="J2364" s="18">
        <v>150</v>
      </c>
      <c r="K2364" s="18">
        <v>1000</v>
      </c>
      <c r="L2364" s="18">
        <v>0</v>
      </c>
      <c r="M2364" s="18">
        <v>0</v>
      </c>
      <c r="N2364" s="18">
        <v>0</v>
      </c>
      <c r="O2364" s="18">
        <v>0</v>
      </c>
      <c r="P2364" s="18">
        <v>0</v>
      </c>
      <c r="Q2364" s="18">
        <v>0</v>
      </c>
      <c r="R2364" s="18">
        <v>0</v>
      </c>
      <c r="S2364" s="18">
        <v>0</v>
      </c>
      <c r="T2364" s="18">
        <v>0</v>
      </c>
      <c r="U2364" s="18">
        <v>0</v>
      </c>
      <c r="V2364" s="18">
        <v>0</v>
      </c>
      <c r="W2364" s="18">
        <v>0</v>
      </c>
      <c r="X2364" s="18">
        <v>0</v>
      </c>
      <c r="Y2364" s="18">
        <v>0</v>
      </c>
      <c r="Z2364" s="18">
        <v>0</v>
      </c>
      <c r="AA2364" s="18">
        <v>0</v>
      </c>
      <c r="AB2364" s="18">
        <v>0</v>
      </c>
      <c r="AC2364" s="18">
        <v>0</v>
      </c>
      <c r="AD2364" s="18">
        <v>0</v>
      </c>
      <c r="AE2364" s="18">
        <v>0</v>
      </c>
      <c r="AF2364" s="18">
        <v>105</v>
      </c>
      <c r="AG2364" s="18">
        <v>150</v>
      </c>
      <c r="AH2364" s="18">
        <v>0</v>
      </c>
      <c r="AI2364" s="18">
        <v>0</v>
      </c>
      <c r="AJ2364" s="18">
        <v>0</v>
      </c>
      <c r="AK2364" s="18">
        <v>0</v>
      </c>
      <c r="AL2364" s="18">
        <v>0</v>
      </c>
      <c r="AM2364" s="18">
        <v>0</v>
      </c>
      <c r="AN2364" s="18">
        <v>0</v>
      </c>
      <c r="AO2364" s="18">
        <v>0</v>
      </c>
    </row>
    <row r="2365" spans="1:41" s="18" customFormat="1">
      <c r="A2365" s="18">
        <v>55092</v>
      </c>
      <c r="B2365" s="18" t="s">
        <v>3312</v>
      </c>
      <c r="C2365" s="18">
        <v>0</v>
      </c>
      <c r="D2365" s="18">
        <v>1</v>
      </c>
      <c r="E2365" s="18">
        <v>2</v>
      </c>
      <c r="F2365" s="18">
        <v>0</v>
      </c>
      <c r="G2365" s="18">
        <v>3</v>
      </c>
      <c r="H2365" s="18">
        <v>60</v>
      </c>
      <c r="I2365" s="18">
        <v>195</v>
      </c>
      <c r="J2365" s="18">
        <v>286</v>
      </c>
      <c r="K2365" s="18">
        <v>1000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18">
        <v>0</v>
      </c>
      <c r="R2365" s="18">
        <v>0</v>
      </c>
      <c r="S2365" s="18">
        <v>0</v>
      </c>
      <c r="T2365" s="18">
        <v>0</v>
      </c>
      <c r="U2365" s="18">
        <v>0</v>
      </c>
      <c r="V2365" s="18">
        <v>0</v>
      </c>
      <c r="W2365" s="18">
        <v>0</v>
      </c>
      <c r="X2365" s="18">
        <v>0</v>
      </c>
      <c r="Y2365" s="18">
        <v>0</v>
      </c>
      <c r="Z2365" s="18">
        <v>0</v>
      </c>
      <c r="AA2365" s="18">
        <v>0</v>
      </c>
      <c r="AB2365" s="18">
        <v>0</v>
      </c>
      <c r="AC2365" s="18">
        <v>0</v>
      </c>
      <c r="AD2365" s="18">
        <v>0</v>
      </c>
      <c r="AE2365" s="18">
        <v>0</v>
      </c>
      <c r="AF2365" s="18">
        <v>195</v>
      </c>
      <c r="AG2365" s="18">
        <v>286</v>
      </c>
      <c r="AH2365" s="18">
        <v>0</v>
      </c>
      <c r="AI2365" s="18">
        <v>0</v>
      </c>
      <c r="AJ2365" s="18">
        <v>0</v>
      </c>
      <c r="AK2365" s="18">
        <v>0</v>
      </c>
      <c r="AL2365" s="18">
        <v>0</v>
      </c>
      <c r="AM2365" s="18">
        <v>0</v>
      </c>
      <c r="AN2365" s="18">
        <v>0</v>
      </c>
      <c r="AO2365" s="18">
        <v>0</v>
      </c>
    </row>
    <row r="2366" spans="1:41" s="18" customFormat="1">
      <c r="A2366" s="18">
        <v>55093</v>
      </c>
      <c r="B2366" s="18" t="s">
        <v>3313</v>
      </c>
      <c r="C2366" s="18">
        <v>0</v>
      </c>
      <c r="D2366" s="18">
        <v>1</v>
      </c>
      <c r="E2366" s="18">
        <v>2</v>
      </c>
      <c r="F2366" s="18">
        <v>0</v>
      </c>
      <c r="G2366" s="18">
        <v>3</v>
      </c>
      <c r="H2366" s="18">
        <v>60</v>
      </c>
      <c r="I2366" s="18">
        <v>286</v>
      </c>
      <c r="J2366" s="18">
        <v>421</v>
      </c>
      <c r="K2366" s="18">
        <v>1000</v>
      </c>
      <c r="L2366" s="18">
        <v>0</v>
      </c>
      <c r="M2366" s="18">
        <v>0</v>
      </c>
      <c r="N2366" s="18">
        <v>0</v>
      </c>
      <c r="O2366" s="18">
        <v>0</v>
      </c>
      <c r="P2366" s="18">
        <v>0</v>
      </c>
      <c r="Q2366" s="18">
        <v>0</v>
      </c>
      <c r="R2366" s="18">
        <v>0</v>
      </c>
      <c r="S2366" s="18">
        <v>0</v>
      </c>
      <c r="T2366" s="18">
        <v>0</v>
      </c>
      <c r="U2366" s="18">
        <v>0</v>
      </c>
      <c r="V2366" s="18">
        <v>0</v>
      </c>
      <c r="W2366" s="18">
        <v>0</v>
      </c>
      <c r="X2366" s="18">
        <v>0</v>
      </c>
      <c r="Y2366" s="18">
        <v>0</v>
      </c>
      <c r="Z2366" s="18">
        <v>0</v>
      </c>
      <c r="AA2366" s="18">
        <v>0</v>
      </c>
      <c r="AB2366" s="18">
        <v>0</v>
      </c>
      <c r="AC2366" s="18">
        <v>0</v>
      </c>
      <c r="AD2366" s="18">
        <v>0</v>
      </c>
      <c r="AE2366" s="18">
        <v>0</v>
      </c>
      <c r="AF2366" s="18">
        <v>286</v>
      </c>
      <c r="AG2366" s="18">
        <v>421</v>
      </c>
      <c r="AH2366" s="18">
        <v>0</v>
      </c>
      <c r="AI2366" s="18">
        <v>0</v>
      </c>
      <c r="AJ2366" s="18">
        <v>0</v>
      </c>
      <c r="AK2366" s="18">
        <v>0</v>
      </c>
      <c r="AL2366" s="18">
        <v>0</v>
      </c>
      <c r="AM2366" s="18">
        <v>0</v>
      </c>
      <c r="AN2366" s="18">
        <v>0</v>
      </c>
      <c r="AO2366" s="18">
        <v>0</v>
      </c>
    </row>
    <row r="2367" spans="1:41" s="18" customFormat="1">
      <c r="A2367" s="18">
        <v>55094</v>
      </c>
      <c r="B2367" s="18" t="s">
        <v>3314</v>
      </c>
      <c r="C2367" s="18">
        <v>0</v>
      </c>
      <c r="D2367" s="18">
        <v>1</v>
      </c>
      <c r="E2367" s="18">
        <v>2</v>
      </c>
      <c r="F2367" s="18">
        <v>0</v>
      </c>
      <c r="G2367" s="18">
        <v>3</v>
      </c>
      <c r="H2367" s="18">
        <v>60</v>
      </c>
      <c r="I2367" s="18">
        <v>105</v>
      </c>
      <c r="J2367" s="18">
        <v>150</v>
      </c>
      <c r="K2367" s="18">
        <v>1000</v>
      </c>
      <c r="L2367" s="18">
        <v>0</v>
      </c>
      <c r="M2367" s="18">
        <v>0</v>
      </c>
      <c r="N2367" s="18">
        <v>0</v>
      </c>
      <c r="O2367" s="18">
        <v>0</v>
      </c>
      <c r="P2367" s="18">
        <v>0</v>
      </c>
      <c r="Q2367" s="18">
        <v>0</v>
      </c>
      <c r="R2367" s="18">
        <v>0</v>
      </c>
      <c r="S2367" s="18">
        <v>0</v>
      </c>
      <c r="T2367" s="18">
        <v>0</v>
      </c>
      <c r="U2367" s="18">
        <v>0</v>
      </c>
      <c r="V2367" s="18">
        <v>0</v>
      </c>
      <c r="W2367" s="18">
        <v>0</v>
      </c>
      <c r="X2367" s="18">
        <v>0</v>
      </c>
      <c r="Y2367" s="18">
        <v>0</v>
      </c>
      <c r="Z2367" s="18">
        <v>0</v>
      </c>
      <c r="AA2367" s="18">
        <v>0</v>
      </c>
      <c r="AB2367" s="18">
        <v>0</v>
      </c>
      <c r="AC2367" s="18">
        <v>0</v>
      </c>
      <c r="AD2367" s="18">
        <v>0</v>
      </c>
      <c r="AE2367" s="18">
        <v>0</v>
      </c>
      <c r="AF2367" s="18">
        <v>105</v>
      </c>
      <c r="AG2367" s="18">
        <v>150</v>
      </c>
      <c r="AH2367" s="18">
        <v>0</v>
      </c>
      <c r="AI2367" s="18">
        <v>0</v>
      </c>
      <c r="AJ2367" s="18">
        <v>0</v>
      </c>
      <c r="AK2367" s="18">
        <v>0</v>
      </c>
      <c r="AL2367" s="18">
        <v>0</v>
      </c>
      <c r="AM2367" s="18">
        <v>0</v>
      </c>
      <c r="AN2367" s="18">
        <v>0</v>
      </c>
      <c r="AO2367" s="18">
        <v>0</v>
      </c>
    </row>
    <row r="2368" spans="1:41" s="18" customFormat="1">
      <c r="A2368" s="18">
        <v>55095</v>
      </c>
      <c r="B2368" s="18" t="s">
        <v>3315</v>
      </c>
      <c r="C2368" s="18">
        <v>0</v>
      </c>
      <c r="D2368" s="18">
        <v>1</v>
      </c>
      <c r="E2368" s="18">
        <v>2</v>
      </c>
      <c r="F2368" s="18">
        <v>0</v>
      </c>
      <c r="G2368" s="18">
        <v>3</v>
      </c>
      <c r="H2368" s="18">
        <v>60</v>
      </c>
      <c r="I2368" s="18">
        <v>195</v>
      </c>
      <c r="J2368" s="18">
        <v>286</v>
      </c>
      <c r="K2368" s="18">
        <v>1000</v>
      </c>
      <c r="L2368" s="18">
        <v>0</v>
      </c>
      <c r="M2368" s="18">
        <v>0</v>
      </c>
      <c r="N2368" s="18">
        <v>0</v>
      </c>
      <c r="O2368" s="18">
        <v>0</v>
      </c>
      <c r="P2368" s="18">
        <v>0</v>
      </c>
      <c r="Q2368" s="18">
        <v>0</v>
      </c>
      <c r="R2368" s="18">
        <v>0</v>
      </c>
      <c r="S2368" s="18">
        <v>0</v>
      </c>
      <c r="T2368" s="18">
        <v>0</v>
      </c>
      <c r="U2368" s="18">
        <v>0</v>
      </c>
      <c r="V2368" s="18">
        <v>0</v>
      </c>
      <c r="W2368" s="18">
        <v>0</v>
      </c>
      <c r="X2368" s="18">
        <v>0</v>
      </c>
      <c r="Y2368" s="18">
        <v>0</v>
      </c>
      <c r="Z2368" s="18">
        <v>0</v>
      </c>
      <c r="AA2368" s="18">
        <v>0</v>
      </c>
      <c r="AB2368" s="18">
        <v>0</v>
      </c>
      <c r="AC2368" s="18">
        <v>0</v>
      </c>
      <c r="AD2368" s="18">
        <v>0</v>
      </c>
      <c r="AE2368" s="18">
        <v>0</v>
      </c>
      <c r="AF2368" s="18">
        <v>195</v>
      </c>
      <c r="AG2368" s="18">
        <v>286</v>
      </c>
      <c r="AH2368" s="18">
        <v>0</v>
      </c>
      <c r="AI2368" s="18">
        <v>0</v>
      </c>
      <c r="AJ2368" s="18">
        <v>0</v>
      </c>
      <c r="AK2368" s="18">
        <v>0</v>
      </c>
      <c r="AL2368" s="18">
        <v>0</v>
      </c>
      <c r="AM2368" s="18">
        <v>0</v>
      </c>
      <c r="AN2368" s="18">
        <v>0</v>
      </c>
      <c r="AO2368" s="18">
        <v>0</v>
      </c>
    </row>
    <row r="2369" spans="1:41" s="18" customFormat="1">
      <c r="A2369" s="18">
        <v>55096</v>
      </c>
      <c r="B2369" s="18" t="s">
        <v>3316</v>
      </c>
      <c r="C2369" s="18">
        <v>0</v>
      </c>
      <c r="D2369" s="18">
        <v>1</v>
      </c>
      <c r="E2369" s="18">
        <v>2</v>
      </c>
      <c r="F2369" s="18">
        <v>0</v>
      </c>
      <c r="G2369" s="18">
        <v>3</v>
      </c>
      <c r="H2369" s="18">
        <v>60</v>
      </c>
      <c r="I2369" s="18">
        <v>286</v>
      </c>
      <c r="J2369" s="18">
        <v>421</v>
      </c>
      <c r="K2369" s="18">
        <v>1000</v>
      </c>
      <c r="L2369" s="18">
        <v>0</v>
      </c>
      <c r="M2369" s="18">
        <v>0</v>
      </c>
      <c r="N2369" s="18">
        <v>0</v>
      </c>
      <c r="O2369" s="18">
        <v>0</v>
      </c>
      <c r="P2369" s="18">
        <v>0</v>
      </c>
      <c r="Q2369" s="18">
        <v>0</v>
      </c>
      <c r="R2369" s="18">
        <v>0</v>
      </c>
      <c r="S2369" s="18">
        <v>0</v>
      </c>
      <c r="T2369" s="18">
        <v>0</v>
      </c>
      <c r="U2369" s="18">
        <v>0</v>
      </c>
      <c r="V2369" s="18">
        <v>0</v>
      </c>
      <c r="W2369" s="18">
        <v>0</v>
      </c>
      <c r="X2369" s="18">
        <v>0</v>
      </c>
      <c r="Y2369" s="18">
        <v>0</v>
      </c>
      <c r="Z2369" s="18">
        <v>0</v>
      </c>
      <c r="AA2369" s="18">
        <v>0</v>
      </c>
      <c r="AB2369" s="18">
        <v>0</v>
      </c>
      <c r="AC2369" s="18">
        <v>0</v>
      </c>
      <c r="AD2369" s="18">
        <v>0</v>
      </c>
      <c r="AE2369" s="18">
        <v>0</v>
      </c>
      <c r="AF2369" s="18">
        <v>286</v>
      </c>
      <c r="AG2369" s="18">
        <v>421</v>
      </c>
      <c r="AH2369" s="18">
        <v>0</v>
      </c>
      <c r="AI2369" s="18">
        <v>0</v>
      </c>
      <c r="AJ2369" s="18">
        <v>0</v>
      </c>
      <c r="AK2369" s="18">
        <v>0</v>
      </c>
      <c r="AL2369" s="18">
        <v>0</v>
      </c>
      <c r="AM2369" s="18">
        <v>0</v>
      </c>
      <c r="AN2369" s="18">
        <v>0</v>
      </c>
      <c r="AO2369" s="18">
        <v>0</v>
      </c>
    </row>
    <row r="2370" spans="1:41" s="18" customFormat="1">
      <c r="A2370" s="18">
        <v>55097</v>
      </c>
      <c r="B2370" s="18" t="s">
        <v>3317</v>
      </c>
      <c r="C2370" s="18">
        <v>0</v>
      </c>
      <c r="D2370" s="18">
        <v>1</v>
      </c>
      <c r="E2370" s="18">
        <v>2</v>
      </c>
      <c r="F2370" s="18">
        <v>0</v>
      </c>
      <c r="G2370" s="18">
        <v>3</v>
      </c>
      <c r="H2370" s="18">
        <v>60</v>
      </c>
      <c r="I2370" s="18">
        <v>105</v>
      </c>
      <c r="J2370" s="18">
        <v>150</v>
      </c>
      <c r="K2370" s="18">
        <v>1000</v>
      </c>
      <c r="L2370" s="18">
        <v>0</v>
      </c>
      <c r="M2370" s="18">
        <v>0</v>
      </c>
      <c r="N2370" s="18">
        <v>0</v>
      </c>
      <c r="O2370" s="18">
        <v>0</v>
      </c>
      <c r="P2370" s="18">
        <v>0</v>
      </c>
      <c r="Q2370" s="18">
        <v>0</v>
      </c>
      <c r="R2370" s="18">
        <v>0</v>
      </c>
      <c r="S2370" s="18">
        <v>0</v>
      </c>
      <c r="T2370" s="18">
        <v>0</v>
      </c>
      <c r="U2370" s="18">
        <v>0</v>
      </c>
      <c r="V2370" s="18">
        <v>0</v>
      </c>
      <c r="W2370" s="18">
        <v>0</v>
      </c>
      <c r="X2370" s="18">
        <v>0</v>
      </c>
      <c r="Y2370" s="18">
        <v>0</v>
      </c>
      <c r="Z2370" s="18">
        <v>0</v>
      </c>
      <c r="AA2370" s="18">
        <v>0</v>
      </c>
      <c r="AB2370" s="18">
        <v>0</v>
      </c>
      <c r="AC2370" s="18">
        <v>0</v>
      </c>
      <c r="AD2370" s="18">
        <v>0</v>
      </c>
      <c r="AE2370" s="18">
        <v>0</v>
      </c>
      <c r="AF2370" s="18">
        <v>105</v>
      </c>
      <c r="AG2370" s="18">
        <v>150</v>
      </c>
      <c r="AH2370" s="18">
        <v>0</v>
      </c>
      <c r="AI2370" s="18">
        <v>0</v>
      </c>
      <c r="AJ2370" s="18">
        <v>0</v>
      </c>
      <c r="AK2370" s="18">
        <v>0</v>
      </c>
      <c r="AL2370" s="18">
        <v>0</v>
      </c>
      <c r="AM2370" s="18">
        <v>0</v>
      </c>
      <c r="AN2370" s="18">
        <v>0</v>
      </c>
      <c r="AO2370" s="18">
        <v>0</v>
      </c>
    </row>
    <row r="2371" spans="1:41" s="18" customFormat="1">
      <c r="A2371" s="18">
        <v>55098</v>
      </c>
      <c r="B2371" s="18" t="s">
        <v>3318</v>
      </c>
      <c r="C2371" s="18">
        <v>0</v>
      </c>
      <c r="D2371" s="18">
        <v>1</v>
      </c>
      <c r="E2371" s="18">
        <v>2</v>
      </c>
      <c r="F2371" s="18">
        <v>0</v>
      </c>
      <c r="G2371" s="18">
        <v>3</v>
      </c>
      <c r="H2371" s="18">
        <v>60</v>
      </c>
      <c r="I2371" s="18">
        <v>195</v>
      </c>
      <c r="J2371" s="18">
        <v>286</v>
      </c>
      <c r="K2371" s="18">
        <v>1000</v>
      </c>
      <c r="L2371" s="18">
        <v>0</v>
      </c>
      <c r="M2371" s="18">
        <v>0</v>
      </c>
      <c r="N2371" s="18">
        <v>0</v>
      </c>
      <c r="O2371" s="18">
        <v>0</v>
      </c>
      <c r="P2371" s="18">
        <v>0</v>
      </c>
      <c r="Q2371" s="18">
        <v>0</v>
      </c>
      <c r="R2371" s="18">
        <v>0</v>
      </c>
      <c r="S2371" s="18">
        <v>0</v>
      </c>
      <c r="T2371" s="18">
        <v>0</v>
      </c>
      <c r="U2371" s="18">
        <v>0</v>
      </c>
      <c r="V2371" s="18">
        <v>0</v>
      </c>
      <c r="W2371" s="18">
        <v>0</v>
      </c>
      <c r="X2371" s="18">
        <v>0</v>
      </c>
      <c r="Y2371" s="18">
        <v>0</v>
      </c>
      <c r="Z2371" s="18">
        <v>0</v>
      </c>
      <c r="AA2371" s="18">
        <v>0</v>
      </c>
      <c r="AB2371" s="18">
        <v>0</v>
      </c>
      <c r="AC2371" s="18">
        <v>0</v>
      </c>
      <c r="AD2371" s="18">
        <v>0</v>
      </c>
      <c r="AE2371" s="18">
        <v>0</v>
      </c>
      <c r="AF2371" s="18">
        <v>195</v>
      </c>
      <c r="AG2371" s="18">
        <v>286</v>
      </c>
      <c r="AH2371" s="18">
        <v>0</v>
      </c>
      <c r="AI2371" s="18">
        <v>0</v>
      </c>
      <c r="AJ2371" s="18">
        <v>0</v>
      </c>
      <c r="AK2371" s="18">
        <v>0</v>
      </c>
      <c r="AL2371" s="18">
        <v>0</v>
      </c>
      <c r="AM2371" s="18">
        <v>0</v>
      </c>
      <c r="AN2371" s="18">
        <v>0</v>
      </c>
      <c r="AO2371" s="18">
        <v>0</v>
      </c>
    </row>
    <row r="2372" spans="1:41" s="18" customFormat="1">
      <c r="A2372" s="18">
        <v>55099</v>
      </c>
      <c r="B2372" s="18" t="s">
        <v>3319</v>
      </c>
      <c r="C2372" s="18">
        <v>0</v>
      </c>
      <c r="D2372" s="18">
        <v>1</v>
      </c>
      <c r="E2372" s="18">
        <v>2</v>
      </c>
      <c r="F2372" s="18">
        <v>0</v>
      </c>
      <c r="G2372" s="18">
        <v>3</v>
      </c>
      <c r="H2372" s="18">
        <v>60</v>
      </c>
      <c r="I2372" s="18">
        <v>286</v>
      </c>
      <c r="J2372" s="18">
        <v>421</v>
      </c>
      <c r="K2372" s="18">
        <v>1000</v>
      </c>
      <c r="L2372" s="18">
        <v>0</v>
      </c>
      <c r="M2372" s="18">
        <v>0</v>
      </c>
      <c r="N2372" s="18">
        <v>0</v>
      </c>
      <c r="O2372" s="18">
        <v>0</v>
      </c>
      <c r="P2372" s="18">
        <v>0</v>
      </c>
      <c r="Q2372" s="18">
        <v>0</v>
      </c>
      <c r="R2372" s="18">
        <v>0</v>
      </c>
      <c r="S2372" s="18">
        <v>0</v>
      </c>
      <c r="T2372" s="18">
        <v>0</v>
      </c>
      <c r="U2372" s="18">
        <v>0</v>
      </c>
      <c r="V2372" s="18">
        <v>0</v>
      </c>
      <c r="W2372" s="18">
        <v>0</v>
      </c>
      <c r="X2372" s="18">
        <v>0</v>
      </c>
      <c r="Y2372" s="18">
        <v>0</v>
      </c>
      <c r="Z2372" s="18">
        <v>0</v>
      </c>
      <c r="AA2372" s="18">
        <v>0</v>
      </c>
      <c r="AB2372" s="18">
        <v>0</v>
      </c>
      <c r="AC2372" s="18">
        <v>0</v>
      </c>
      <c r="AD2372" s="18">
        <v>0</v>
      </c>
      <c r="AE2372" s="18">
        <v>0</v>
      </c>
      <c r="AF2372" s="18">
        <v>286</v>
      </c>
      <c r="AG2372" s="18">
        <v>421</v>
      </c>
      <c r="AH2372" s="18">
        <v>0</v>
      </c>
      <c r="AI2372" s="18">
        <v>0</v>
      </c>
      <c r="AJ2372" s="18">
        <v>0</v>
      </c>
      <c r="AK2372" s="18">
        <v>0</v>
      </c>
      <c r="AL2372" s="18">
        <v>0</v>
      </c>
      <c r="AM2372" s="18">
        <v>0</v>
      </c>
      <c r="AN2372" s="18">
        <v>0</v>
      </c>
      <c r="AO2372" s="18">
        <v>0</v>
      </c>
    </row>
    <row r="2373" spans="1:41" s="18" customFormat="1">
      <c r="A2373" s="18">
        <v>55100</v>
      </c>
      <c r="B2373" s="18" t="s">
        <v>3320</v>
      </c>
      <c r="C2373" s="18">
        <v>0</v>
      </c>
      <c r="D2373" s="18">
        <v>1</v>
      </c>
      <c r="E2373" s="18">
        <v>2</v>
      </c>
      <c r="F2373" s="18">
        <v>0</v>
      </c>
      <c r="G2373" s="18">
        <v>3</v>
      </c>
      <c r="H2373" s="18">
        <v>60</v>
      </c>
      <c r="I2373" s="18">
        <v>105</v>
      </c>
      <c r="J2373" s="18">
        <v>150</v>
      </c>
      <c r="K2373" s="18">
        <v>1000</v>
      </c>
      <c r="L2373" s="18">
        <v>0</v>
      </c>
      <c r="M2373" s="18">
        <v>0</v>
      </c>
      <c r="N2373" s="18">
        <v>0</v>
      </c>
      <c r="O2373" s="18">
        <v>0</v>
      </c>
      <c r="P2373" s="18">
        <v>0</v>
      </c>
      <c r="Q2373" s="18">
        <v>0</v>
      </c>
      <c r="R2373" s="18">
        <v>0</v>
      </c>
      <c r="S2373" s="18">
        <v>0</v>
      </c>
      <c r="T2373" s="18">
        <v>0</v>
      </c>
      <c r="U2373" s="18">
        <v>0</v>
      </c>
      <c r="V2373" s="18">
        <v>0</v>
      </c>
      <c r="W2373" s="18">
        <v>0</v>
      </c>
      <c r="X2373" s="18">
        <v>0</v>
      </c>
      <c r="Y2373" s="18">
        <v>0</v>
      </c>
      <c r="Z2373" s="18">
        <v>0</v>
      </c>
      <c r="AA2373" s="18">
        <v>0</v>
      </c>
      <c r="AB2373" s="18">
        <v>0</v>
      </c>
      <c r="AC2373" s="18">
        <v>0</v>
      </c>
      <c r="AD2373" s="18">
        <v>0</v>
      </c>
      <c r="AE2373" s="18">
        <v>0</v>
      </c>
      <c r="AF2373" s="18">
        <v>105</v>
      </c>
      <c r="AG2373" s="18">
        <v>150</v>
      </c>
      <c r="AH2373" s="18">
        <v>0</v>
      </c>
      <c r="AI2373" s="18">
        <v>0</v>
      </c>
      <c r="AJ2373" s="18">
        <v>0</v>
      </c>
      <c r="AK2373" s="18">
        <v>0</v>
      </c>
      <c r="AL2373" s="18">
        <v>0</v>
      </c>
      <c r="AM2373" s="18">
        <v>0</v>
      </c>
      <c r="AN2373" s="18">
        <v>0</v>
      </c>
      <c r="AO2373" s="18">
        <v>0</v>
      </c>
    </row>
    <row r="2374" spans="1:41" s="18" customFormat="1">
      <c r="A2374" s="18">
        <v>55101</v>
      </c>
      <c r="B2374" s="18" t="s">
        <v>3321</v>
      </c>
      <c r="C2374" s="18">
        <v>0</v>
      </c>
      <c r="D2374" s="18">
        <v>1</v>
      </c>
      <c r="E2374" s="18">
        <v>2</v>
      </c>
      <c r="F2374" s="18">
        <v>0</v>
      </c>
      <c r="G2374" s="18">
        <v>3</v>
      </c>
      <c r="H2374" s="18">
        <v>60</v>
      </c>
      <c r="I2374" s="18">
        <v>195</v>
      </c>
      <c r="J2374" s="18">
        <v>286</v>
      </c>
      <c r="K2374" s="18">
        <v>1000</v>
      </c>
      <c r="L2374" s="18">
        <v>0</v>
      </c>
      <c r="M2374" s="18">
        <v>0</v>
      </c>
      <c r="N2374" s="18">
        <v>0</v>
      </c>
      <c r="O2374" s="18">
        <v>0</v>
      </c>
      <c r="P2374" s="18">
        <v>0</v>
      </c>
      <c r="Q2374" s="18">
        <v>0</v>
      </c>
      <c r="R2374" s="18">
        <v>0</v>
      </c>
      <c r="S2374" s="18">
        <v>0</v>
      </c>
      <c r="T2374" s="18">
        <v>0</v>
      </c>
      <c r="U2374" s="18">
        <v>0</v>
      </c>
      <c r="V2374" s="18">
        <v>0</v>
      </c>
      <c r="W2374" s="18">
        <v>0</v>
      </c>
      <c r="X2374" s="18">
        <v>0</v>
      </c>
      <c r="Y2374" s="18">
        <v>0</v>
      </c>
      <c r="Z2374" s="18">
        <v>0</v>
      </c>
      <c r="AA2374" s="18">
        <v>0</v>
      </c>
      <c r="AB2374" s="18">
        <v>0</v>
      </c>
      <c r="AC2374" s="18">
        <v>0</v>
      </c>
      <c r="AD2374" s="18">
        <v>0</v>
      </c>
      <c r="AE2374" s="18">
        <v>0</v>
      </c>
      <c r="AF2374" s="18">
        <v>195</v>
      </c>
      <c r="AG2374" s="18">
        <v>286</v>
      </c>
      <c r="AH2374" s="18">
        <v>0</v>
      </c>
      <c r="AI2374" s="18">
        <v>0</v>
      </c>
      <c r="AJ2374" s="18">
        <v>0</v>
      </c>
      <c r="AK2374" s="18">
        <v>0</v>
      </c>
      <c r="AL2374" s="18">
        <v>0</v>
      </c>
      <c r="AM2374" s="18">
        <v>0</v>
      </c>
      <c r="AN2374" s="18">
        <v>0</v>
      </c>
      <c r="AO2374" s="18">
        <v>0</v>
      </c>
    </row>
    <row r="2375" spans="1:41" s="18" customFormat="1">
      <c r="A2375" s="18">
        <v>55102</v>
      </c>
      <c r="B2375" s="18" t="s">
        <v>3322</v>
      </c>
      <c r="C2375" s="18">
        <v>0</v>
      </c>
      <c r="D2375" s="18">
        <v>1</v>
      </c>
      <c r="E2375" s="18">
        <v>2</v>
      </c>
      <c r="F2375" s="18">
        <v>0</v>
      </c>
      <c r="G2375" s="18">
        <v>3</v>
      </c>
      <c r="H2375" s="18">
        <v>60</v>
      </c>
      <c r="I2375" s="18">
        <v>286</v>
      </c>
      <c r="J2375" s="18">
        <v>421</v>
      </c>
      <c r="K2375" s="18">
        <v>1000</v>
      </c>
      <c r="L2375" s="18">
        <v>0</v>
      </c>
      <c r="M2375" s="18">
        <v>0</v>
      </c>
      <c r="N2375" s="18">
        <v>0</v>
      </c>
      <c r="O2375" s="18">
        <v>0</v>
      </c>
      <c r="P2375" s="18">
        <v>0</v>
      </c>
      <c r="Q2375" s="18">
        <v>0</v>
      </c>
      <c r="R2375" s="18">
        <v>0</v>
      </c>
      <c r="S2375" s="18">
        <v>0</v>
      </c>
      <c r="T2375" s="18">
        <v>0</v>
      </c>
      <c r="U2375" s="18">
        <v>0</v>
      </c>
      <c r="V2375" s="18">
        <v>0</v>
      </c>
      <c r="W2375" s="18">
        <v>0</v>
      </c>
      <c r="X2375" s="18">
        <v>0</v>
      </c>
      <c r="Y2375" s="18">
        <v>0</v>
      </c>
      <c r="Z2375" s="18">
        <v>0</v>
      </c>
      <c r="AA2375" s="18">
        <v>0</v>
      </c>
      <c r="AB2375" s="18">
        <v>0</v>
      </c>
      <c r="AC2375" s="18">
        <v>0</v>
      </c>
      <c r="AD2375" s="18">
        <v>0</v>
      </c>
      <c r="AE2375" s="18">
        <v>0</v>
      </c>
      <c r="AF2375" s="18">
        <v>286</v>
      </c>
      <c r="AG2375" s="18">
        <v>421</v>
      </c>
      <c r="AH2375" s="18">
        <v>0</v>
      </c>
      <c r="AI2375" s="18">
        <v>0</v>
      </c>
      <c r="AJ2375" s="18">
        <v>0</v>
      </c>
      <c r="AK2375" s="18">
        <v>0</v>
      </c>
      <c r="AL2375" s="18">
        <v>0</v>
      </c>
      <c r="AM2375" s="18">
        <v>0</v>
      </c>
      <c r="AN2375" s="18">
        <v>0</v>
      </c>
      <c r="AO2375" s="18">
        <v>0</v>
      </c>
    </row>
    <row r="2376" spans="1:41" s="18" customFormat="1">
      <c r="A2376" s="18">
        <v>55103</v>
      </c>
      <c r="B2376" s="18" t="s">
        <v>3323</v>
      </c>
      <c r="C2376" s="18">
        <v>0</v>
      </c>
      <c r="D2376" s="18">
        <v>1</v>
      </c>
      <c r="E2376" s="18">
        <v>2</v>
      </c>
      <c r="F2376" s="18">
        <v>0</v>
      </c>
      <c r="G2376" s="18">
        <v>3</v>
      </c>
      <c r="H2376" s="18">
        <v>60</v>
      </c>
      <c r="I2376" s="18">
        <v>105</v>
      </c>
      <c r="J2376" s="18">
        <v>150</v>
      </c>
      <c r="K2376" s="18">
        <v>1000</v>
      </c>
      <c r="L2376" s="18">
        <v>0</v>
      </c>
      <c r="M2376" s="18">
        <v>0</v>
      </c>
      <c r="N2376" s="18">
        <v>0</v>
      </c>
      <c r="O2376" s="18">
        <v>0</v>
      </c>
      <c r="P2376" s="18">
        <v>0</v>
      </c>
      <c r="Q2376" s="18">
        <v>0</v>
      </c>
      <c r="R2376" s="18">
        <v>0</v>
      </c>
      <c r="S2376" s="18">
        <v>0</v>
      </c>
      <c r="T2376" s="18">
        <v>0</v>
      </c>
      <c r="U2376" s="18">
        <v>0</v>
      </c>
      <c r="V2376" s="18">
        <v>0</v>
      </c>
      <c r="W2376" s="18">
        <v>0</v>
      </c>
      <c r="X2376" s="18">
        <v>0</v>
      </c>
      <c r="Y2376" s="18">
        <v>0</v>
      </c>
      <c r="Z2376" s="18">
        <v>0</v>
      </c>
      <c r="AA2376" s="18">
        <v>0</v>
      </c>
      <c r="AB2376" s="18">
        <v>0</v>
      </c>
      <c r="AC2376" s="18">
        <v>0</v>
      </c>
      <c r="AD2376" s="18">
        <v>0</v>
      </c>
      <c r="AE2376" s="18">
        <v>0</v>
      </c>
      <c r="AF2376" s="18">
        <v>105</v>
      </c>
      <c r="AG2376" s="18">
        <v>150</v>
      </c>
      <c r="AH2376" s="18">
        <v>0</v>
      </c>
      <c r="AI2376" s="18">
        <v>0</v>
      </c>
      <c r="AJ2376" s="18">
        <v>0</v>
      </c>
      <c r="AK2376" s="18">
        <v>0</v>
      </c>
      <c r="AL2376" s="18">
        <v>0</v>
      </c>
      <c r="AM2376" s="18">
        <v>0</v>
      </c>
      <c r="AN2376" s="18">
        <v>0</v>
      </c>
      <c r="AO2376" s="18">
        <v>0</v>
      </c>
    </row>
    <row r="2377" spans="1:41" s="18" customFormat="1">
      <c r="A2377" s="18">
        <v>55104</v>
      </c>
      <c r="B2377" s="18" t="s">
        <v>3324</v>
      </c>
      <c r="C2377" s="18">
        <v>0</v>
      </c>
      <c r="D2377" s="18">
        <v>1</v>
      </c>
      <c r="E2377" s="18">
        <v>2</v>
      </c>
      <c r="F2377" s="18">
        <v>0</v>
      </c>
      <c r="G2377" s="18">
        <v>3</v>
      </c>
      <c r="H2377" s="18">
        <v>60</v>
      </c>
      <c r="I2377" s="18">
        <v>195</v>
      </c>
      <c r="J2377" s="18">
        <v>286</v>
      </c>
      <c r="K2377" s="18">
        <v>1000</v>
      </c>
      <c r="L2377" s="18">
        <v>0</v>
      </c>
      <c r="M2377" s="18">
        <v>0</v>
      </c>
      <c r="N2377" s="18">
        <v>0</v>
      </c>
      <c r="O2377" s="18">
        <v>0</v>
      </c>
      <c r="P2377" s="18">
        <v>0</v>
      </c>
      <c r="Q2377" s="18">
        <v>0</v>
      </c>
      <c r="R2377" s="18">
        <v>0</v>
      </c>
      <c r="S2377" s="18">
        <v>0</v>
      </c>
      <c r="T2377" s="18">
        <v>0</v>
      </c>
      <c r="U2377" s="18">
        <v>0</v>
      </c>
      <c r="V2377" s="18">
        <v>0</v>
      </c>
      <c r="W2377" s="18">
        <v>0</v>
      </c>
      <c r="X2377" s="18">
        <v>0</v>
      </c>
      <c r="Y2377" s="18">
        <v>0</v>
      </c>
      <c r="Z2377" s="18">
        <v>0</v>
      </c>
      <c r="AA2377" s="18">
        <v>0</v>
      </c>
      <c r="AB2377" s="18">
        <v>0</v>
      </c>
      <c r="AC2377" s="18">
        <v>0</v>
      </c>
      <c r="AD2377" s="18">
        <v>0</v>
      </c>
      <c r="AE2377" s="18">
        <v>0</v>
      </c>
      <c r="AF2377" s="18">
        <v>195</v>
      </c>
      <c r="AG2377" s="18">
        <v>286</v>
      </c>
      <c r="AH2377" s="18">
        <v>0</v>
      </c>
      <c r="AI2377" s="18">
        <v>0</v>
      </c>
      <c r="AJ2377" s="18">
        <v>0</v>
      </c>
      <c r="AK2377" s="18">
        <v>0</v>
      </c>
      <c r="AL2377" s="18">
        <v>0</v>
      </c>
      <c r="AM2377" s="18">
        <v>0</v>
      </c>
      <c r="AN2377" s="18">
        <v>0</v>
      </c>
      <c r="AO2377" s="18">
        <v>0</v>
      </c>
    </row>
    <row r="2378" spans="1:41" s="18" customFormat="1">
      <c r="A2378" s="18">
        <v>55105</v>
      </c>
      <c r="B2378" s="18" t="s">
        <v>3325</v>
      </c>
      <c r="C2378" s="18">
        <v>0</v>
      </c>
      <c r="D2378" s="18">
        <v>1</v>
      </c>
      <c r="E2378" s="18">
        <v>2</v>
      </c>
      <c r="F2378" s="18">
        <v>0</v>
      </c>
      <c r="G2378" s="18">
        <v>3</v>
      </c>
      <c r="H2378" s="18">
        <v>60</v>
      </c>
      <c r="I2378" s="18">
        <v>286</v>
      </c>
      <c r="J2378" s="18">
        <v>421</v>
      </c>
      <c r="K2378" s="18">
        <v>1000</v>
      </c>
      <c r="L2378" s="18">
        <v>0</v>
      </c>
      <c r="M2378" s="18">
        <v>0</v>
      </c>
      <c r="N2378" s="18">
        <v>0</v>
      </c>
      <c r="O2378" s="18">
        <v>0</v>
      </c>
      <c r="P2378" s="18">
        <v>0</v>
      </c>
      <c r="Q2378" s="18">
        <v>0</v>
      </c>
      <c r="R2378" s="18">
        <v>0</v>
      </c>
      <c r="S2378" s="18">
        <v>0</v>
      </c>
      <c r="T2378" s="18">
        <v>0</v>
      </c>
      <c r="U2378" s="18">
        <v>0</v>
      </c>
      <c r="V2378" s="18">
        <v>0</v>
      </c>
      <c r="W2378" s="18">
        <v>0</v>
      </c>
      <c r="X2378" s="18">
        <v>0</v>
      </c>
      <c r="Y2378" s="18">
        <v>0</v>
      </c>
      <c r="Z2378" s="18">
        <v>0</v>
      </c>
      <c r="AA2378" s="18">
        <v>0</v>
      </c>
      <c r="AB2378" s="18">
        <v>0</v>
      </c>
      <c r="AC2378" s="18">
        <v>0</v>
      </c>
      <c r="AD2378" s="18">
        <v>0</v>
      </c>
      <c r="AE2378" s="18">
        <v>0</v>
      </c>
      <c r="AF2378" s="18">
        <v>286</v>
      </c>
      <c r="AG2378" s="18">
        <v>421</v>
      </c>
      <c r="AH2378" s="18">
        <v>0</v>
      </c>
      <c r="AI2378" s="18">
        <v>0</v>
      </c>
      <c r="AJ2378" s="18">
        <v>0</v>
      </c>
      <c r="AK2378" s="18">
        <v>0</v>
      </c>
      <c r="AL2378" s="18">
        <v>0</v>
      </c>
      <c r="AM2378" s="18">
        <v>0</v>
      </c>
      <c r="AN2378" s="18">
        <v>0</v>
      </c>
      <c r="AO2378" s="18">
        <v>0</v>
      </c>
    </row>
    <row r="2379" spans="1:41" s="18" customFormat="1">
      <c r="A2379" s="18">
        <v>55106</v>
      </c>
      <c r="B2379" s="18" t="s">
        <v>3326</v>
      </c>
      <c r="C2379" s="18">
        <v>0</v>
      </c>
      <c r="D2379" s="18">
        <v>1</v>
      </c>
      <c r="E2379" s="18">
        <v>2</v>
      </c>
      <c r="F2379" s="18">
        <v>0</v>
      </c>
      <c r="G2379" s="18">
        <v>3</v>
      </c>
      <c r="H2379" s="18">
        <v>60</v>
      </c>
      <c r="I2379" s="18">
        <v>105</v>
      </c>
      <c r="J2379" s="18">
        <v>150</v>
      </c>
      <c r="K2379" s="18">
        <v>1000</v>
      </c>
      <c r="L2379" s="18">
        <v>0</v>
      </c>
      <c r="M2379" s="18">
        <v>0</v>
      </c>
      <c r="N2379" s="18">
        <v>0</v>
      </c>
      <c r="O2379" s="18">
        <v>0</v>
      </c>
      <c r="P2379" s="18">
        <v>0</v>
      </c>
      <c r="Q2379" s="18">
        <v>0</v>
      </c>
      <c r="R2379" s="18">
        <v>0</v>
      </c>
      <c r="S2379" s="18">
        <v>0</v>
      </c>
      <c r="T2379" s="18">
        <v>0</v>
      </c>
      <c r="U2379" s="18">
        <v>0</v>
      </c>
      <c r="V2379" s="18">
        <v>0</v>
      </c>
      <c r="W2379" s="18">
        <v>0</v>
      </c>
      <c r="X2379" s="18">
        <v>0</v>
      </c>
      <c r="Y2379" s="18">
        <v>0</v>
      </c>
      <c r="Z2379" s="18">
        <v>0</v>
      </c>
      <c r="AA2379" s="18">
        <v>0</v>
      </c>
      <c r="AB2379" s="18">
        <v>0</v>
      </c>
      <c r="AC2379" s="18">
        <v>0</v>
      </c>
      <c r="AD2379" s="18">
        <v>0</v>
      </c>
      <c r="AE2379" s="18">
        <v>0</v>
      </c>
      <c r="AF2379" s="18">
        <v>105</v>
      </c>
      <c r="AG2379" s="18">
        <v>150</v>
      </c>
      <c r="AH2379" s="18">
        <v>0</v>
      </c>
      <c r="AI2379" s="18">
        <v>0</v>
      </c>
      <c r="AJ2379" s="18">
        <v>0</v>
      </c>
      <c r="AK2379" s="18">
        <v>0</v>
      </c>
      <c r="AL2379" s="18">
        <v>0</v>
      </c>
      <c r="AM2379" s="18">
        <v>0</v>
      </c>
      <c r="AN2379" s="18">
        <v>0</v>
      </c>
      <c r="AO2379" s="18">
        <v>0</v>
      </c>
    </row>
    <row r="2380" spans="1:41" s="18" customFormat="1">
      <c r="A2380" s="18">
        <v>55107</v>
      </c>
      <c r="B2380" s="18" t="s">
        <v>3327</v>
      </c>
      <c r="C2380" s="18">
        <v>0</v>
      </c>
      <c r="D2380" s="18">
        <v>1</v>
      </c>
      <c r="E2380" s="18">
        <v>2</v>
      </c>
      <c r="F2380" s="18">
        <v>0</v>
      </c>
      <c r="G2380" s="18">
        <v>3</v>
      </c>
      <c r="H2380" s="18">
        <v>60</v>
      </c>
      <c r="I2380" s="18">
        <v>195</v>
      </c>
      <c r="J2380" s="18">
        <v>286</v>
      </c>
      <c r="K2380" s="18">
        <v>1000</v>
      </c>
      <c r="L2380" s="18">
        <v>0</v>
      </c>
      <c r="M2380" s="18">
        <v>0</v>
      </c>
      <c r="N2380" s="18">
        <v>0</v>
      </c>
      <c r="O2380" s="18">
        <v>0</v>
      </c>
      <c r="P2380" s="18">
        <v>0</v>
      </c>
      <c r="Q2380" s="18">
        <v>0</v>
      </c>
      <c r="R2380" s="18">
        <v>0</v>
      </c>
      <c r="S2380" s="18">
        <v>0</v>
      </c>
      <c r="T2380" s="18">
        <v>0</v>
      </c>
      <c r="U2380" s="18">
        <v>0</v>
      </c>
      <c r="V2380" s="18">
        <v>0</v>
      </c>
      <c r="W2380" s="18">
        <v>0</v>
      </c>
      <c r="X2380" s="18">
        <v>0</v>
      </c>
      <c r="Y2380" s="18">
        <v>0</v>
      </c>
      <c r="Z2380" s="18">
        <v>0</v>
      </c>
      <c r="AA2380" s="18">
        <v>0</v>
      </c>
      <c r="AB2380" s="18">
        <v>0</v>
      </c>
      <c r="AC2380" s="18">
        <v>0</v>
      </c>
      <c r="AD2380" s="18">
        <v>0</v>
      </c>
      <c r="AE2380" s="18">
        <v>0</v>
      </c>
      <c r="AF2380" s="18">
        <v>195</v>
      </c>
      <c r="AG2380" s="18">
        <v>286</v>
      </c>
      <c r="AH2380" s="18">
        <v>0</v>
      </c>
      <c r="AI2380" s="18">
        <v>0</v>
      </c>
      <c r="AJ2380" s="18">
        <v>0</v>
      </c>
      <c r="AK2380" s="18">
        <v>0</v>
      </c>
      <c r="AL2380" s="18">
        <v>0</v>
      </c>
      <c r="AM2380" s="18">
        <v>0</v>
      </c>
      <c r="AN2380" s="18">
        <v>0</v>
      </c>
      <c r="AO2380" s="18">
        <v>0</v>
      </c>
    </row>
    <row r="2381" spans="1:41" s="18" customFormat="1">
      <c r="A2381" s="18">
        <v>55108</v>
      </c>
      <c r="B2381" s="18" t="s">
        <v>3328</v>
      </c>
      <c r="C2381" s="18">
        <v>0</v>
      </c>
      <c r="D2381" s="18">
        <v>1</v>
      </c>
      <c r="E2381" s="18">
        <v>2</v>
      </c>
      <c r="F2381" s="18">
        <v>0</v>
      </c>
      <c r="G2381" s="18">
        <v>3</v>
      </c>
      <c r="H2381" s="18">
        <v>60</v>
      </c>
      <c r="I2381" s="18">
        <v>286</v>
      </c>
      <c r="J2381" s="18">
        <v>421</v>
      </c>
      <c r="K2381" s="18">
        <v>1000</v>
      </c>
      <c r="L2381" s="18">
        <v>0</v>
      </c>
      <c r="M2381" s="18">
        <v>0</v>
      </c>
      <c r="N2381" s="18">
        <v>0</v>
      </c>
      <c r="O2381" s="18">
        <v>0</v>
      </c>
      <c r="P2381" s="18">
        <v>0</v>
      </c>
      <c r="Q2381" s="18">
        <v>0</v>
      </c>
      <c r="R2381" s="18">
        <v>0</v>
      </c>
      <c r="S2381" s="18">
        <v>0</v>
      </c>
      <c r="T2381" s="18">
        <v>0</v>
      </c>
      <c r="U2381" s="18">
        <v>0</v>
      </c>
      <c r="V2381" s="18">
        <v>0</v>
      </c>
      <c r="W2381" s="18">
        <v>0</v>
      </c>
      <c r="X2381" s="18">
        <v>0</v>
      </c>
      <c r="Y2381" s="18">
        <v>0</v>
      </c>
      <c r="Z2381" s="18">
        <v>0</v>
      </c>
      <c r="AA2381" s="18">
        <v>0</v>
      </c>
      <c r="AB2381" s="18">
        <v>0</v>
      </c>
      <c r="AC2381" s="18">
        <v>0</v>
      </c>
      <c r="AD2381" s="18">
        <v>0</v>
      </c>
      <c r="AE2381" s="18">
        <v>0</v>
      </c>
      <c r="AF2381" s="18">
        <v>286</v>
      </c>
      <c r="AG2381" s="18">
        <v>421</v>
      </c>
      <c r="AH2381" s="18">
        <v>0</v>
      </c>
      <c r="AI2381" s="18">
        <v>0</v>
      </c>
      <c r="AJ2381" s="18">
        <v>0</v>
      </c>
      <c r="AK2381" s="18">
        <v>0</v>
      </c>
      <c r="AL2381" s="18">
        <v>0</v>
      </c>
      <c r="AM2381" s="18">
        <v>0</v>
      </c>
      <c r="AN2381" s="18">
        <v>0</v>
      </c>
      <c r="AO2381" s="18">
        <v>0</v>
      </c>
    </row>
    <row r="2382" spans="1:41" s="18" customFormat="1">
      <c r="A2382" s="18">
        <v>55109</v>
      </c>
      <c r="B2382" s="18" t="s">
        <v>3329</v>
      </c>
      <c r="C2382" s="18">
        <v>0</v>
      </c>
      <c r="D2382" s="18">
        <v>1</v>
      </c>
      <c r="E2382" s="18">
        <v>2</v>
      </c>
      <c r="F2382" s="18">
        <v>0</v>
      </c>
      <c r="G2382" s="18">
        <v>3</v>
      </c>
      <c r="H2382" s="18">
        <v>60</v>
      </c>
      <c r="I2382" s="18">
        <v>120</v>
      </c>
      <c r="J2382" s="18">
        <v>165</v>
      </c>
      <c r="K2382" s="18">
        <v>1000</v>
      </c>
      <c r="L2382" s="18">
        <v>0</v>
      </c>
      <c r="M2382" s="18">
        <v>0</v>
      </c>
      <c r="N2382" s="18">
        <v>0</v>
      </c>
      <c r="O2382" s="18">
        <v>0</v>
      </c>
      <c r="P2382" s="18">
        <v>0</v>
      </c>
      <c r="Q2382" s="18">
        <v>0</v>
      </c>
      <c r="R2382" s="18">
        <v>0</v>
      </c>
      <c r="S2382" s="18">
        <v>0</v>
      </c>
      <c r="T2382" s="18">
        <v>0</v>
      </c>
      <c r="U2382" s="18">
        <v>0</v>
      </c>
      <c r="V2382" s="18">
        <v>0</v>
      </c>
      <c r="W2382" s="18">
        <v>0</v>
      </c>
      <c r="X2382" s="18">
        <v>0</v>
      </c>
      <c r="Y2382" s="18">
        <v>0</v>
      </c>
      <c r="Z2382" s="18">
        <v>0</v>
      </c>
      <c r="AA2382" s="18">
        <v>0</v>
      </c>
      <c r="AB2382" s="18">
        <v>0</v>
      </c>
      <c r="AC2382" s="18">
        <v>0</v>
      </c>
      <c r="AD2382" s="18">
        <v>0</v>
      </c>
      <c r="AE2382" s="18">
        <v>0</v>
      </c>
      <c r="AF2382" s="18">
        <v>120</v>
      </c>
      <c r="AG2382" s="18">
        <v>165</v>
      </c>
      <c r="AH2382" s="18">
        <v>0</v>
      </c>
      <c r="AI2382" s="18">
        <v>0</v>
      </c>
      <c r="AJ2382" s="18">
        <v>0</v>
      </c>
      <c r="AK2382" s="18">
        <v>0</v>
      </c>
      <c r="AL2382" s="18">
        <v>0</v>
      </c>
      <c r="AM2382" s="18">
        <v>0</v>
      </c>
      <c r="AN2382" s="18">
        <v>0</v>
      </c>
      <c r="AO2382" s="18">
        <v>0</v>
      </c>
    </row>
    <row r="2383" spans="1:41" s="18" customFormat="1">
      <c r="A2383" s="18">
        <v>55110</v>
      </c>
      <c r="B2383" s="18" t="s">
        <v>3330</v>
      </c>
      <c r="C2383" s="18">
        <v>0</v>
      </c>
      <c r="D2383" s="18">
        <v>1</v>
      </c>
      <c r="E2383" s="18">
        <v>2</v>
      </c>
      <c r="F2383" s="18">
        <v>0</v>
      </c>
      <c r="G2383" s="18">
        <v>3</v>
      </c>
      <c r="H2383" s="18">
        <v>60</v>
      </c>
      <c r="I2383" s="18">
        <v>210</v>
      </c>
      <c r="J2383" s="18">
        <v>301</v>
      </c>
      <c r="K2383" s="18">
        <v>1000</v>
      </c>
      <c r="L2383" s="18">
        <v>0</v>
      </c>
      <c r="M2383" s="18">
        <v>0</v>
      </c>
      <c r="N2383" s="18">
        <v>0</v>
      </c>
      <c r="O2383" s="18">
        <v>0</v>
      </c>
      <c r="P2383" s="18">
        <v>0</v>
      </c>
      <c r="Q2383" s="18">
        <v>0</v>
      </c>
      <c r="R2383" s="18">
        <v>0</v>
      </c>
      <c r="S2383" s="18">
        <v>0</v>
      </c>
      <c r="T2383" s="18">
        <v>0</v>
      </c>
      <c r="U2383" s="18">
        <v>0</v>
      </c>
      <c r="V2383" s="18">
        <v>0</v>
      </c>
      <c r="W2383" s="18">
        <v>0</v>
      </c>
      <c r="X2383" s="18">
        <v>0</v>
      </c>
      <c r="Y2383" s="18">
        <v>0</v>
      </c>
      <c r="Z2383" s="18">
        <v>0</v>
      </c>
      <c r="AA2383" s="18">
        <v>0</v>
      </c>
      <c r="AB2383" s="18">
        <v>0</v>
      </c>
      <c r="AC2383" s="18">
        <v>0</v>
      </c>
      <c r="AD2383" s="18">
        <v>0</v>
      </c>
      <c r="AE2383" s="18">
        <v>0</v>
      </c>
      <c r="AF2383" s="18">
        <v>210</v>
      </c>
      <c r="AG2383" s="18">
        <v>301</v>
      </c>
      <c r="AH2383" s="18">
        <v>0</v>
      </c>
      <c r="AI2383" s="18">
        <v>0</v>
      </c>
      <c r="AJ2383" s="18">
        <v>0</v>
      </c>
      <c r="AK2383" s="18">
        <v>0</v>
      </c>
      <c r="AL2383" s="18">
        <v>0</v>
      </c>
      <c r="AM2383" s="18">
        <v>0</v>
      </c>
      <c r="AN2383" s="18">
        <v>0</v>
      </c>
      <c r="AO2383" s="18">
        <v>0</v>
      </c>
    </row>
    <row r="2384" spans="1:41" s="18" customFormat="1">
      <c r="A2384" s="18">
        <v>55111</v>
      </c>
      <c r="B2384" s="18" t="s">
        <v>3331</v>
      </c>
      <c r="C2384" s="18">
        <v>0</v>
      </c>
      <c r="D2384" s="18">
        <v>1</v>
      </c>
      <c r="E2384" s="18">
        <v>2</v>
      </c>
      <c r="F2384" s="18">
        <v>0</v>
      </c>
      <c r="G2384" s="18">
        <v>3</v>
      </c>
      <c r="H2384" s="18">
        <v>60</v>
      </c>
      <c r="I2384" s="18">
        <v>301</v>
      </c>
      <c r="J2384" s="18">
        <v>436</v>
      </c>
      <c r="K2384" s="18">
        <v>1000</v>
      </c>
      <c r="L2384" s="18">
        <v>0</v>
      </c>
      <c r="M2384" s="18">
        <v>0</v>
      </c>
      <c r="N2384" s="18">
        <v>0</v>
      </c>
      <c r="O2384" s="18">
        <v>0</v>
      </c>
      <c r="P2384" s="18">
        <v>0</v>
      </c>
      <c r="Q2384" s="18">
        <v>0</v>
      </c>
      <c r="R2384" s="18">
        <v>0</v>
      </c>
      <c r="S2384" s="18">
        <v>0</v>
      </c>
      <c r="T2384" s="18">
        <v>0</v>
      </c>
      <c r="U2384" s="18">
        <v>0</v>
      </c>
      <c r="V2384" s="18">
        <v>0</v>
      </c>
      <c r="W2384" s="18">
        <v>0</v>
      </c>
      <c r="X2384" s="18">
        <v>0</v>
      </c>
      <c r="Y2384" s="18">
        <v>0</v>
      </c>
      <c r="Z2384" s="18">
        <v>0</v>
      </c>
      <c r="AA2384" s="18">
        <v>0</v>
      </c>
      <c r="AB2384" s="18">
        <v>0</v>
      </c>
      <c r="AC2384" s="18">
        <v>0</v>
      </c>
      <c r="AD2384" s="18">
        <v>0</v>
      </c>
      <c r="AE2384" s="18">
        <v>0</v>
      </c>
      <c r="AF2384" s="18">
        <v>301</v>
      </c>
      <c r="AG2384" s="18">
        <v>436</v>
      </c>
      <c r="AH2384" s="18">
        <v>0</v>
      </c>
      <c r="AI2384" s="18">
        <v>0</v>
      </c>
      <c r="AJ2384" s="18">
        <v>0</v>
      </c>
      <c r="AK2384" s="18">
        <v>0</v>
      </c>
      <c r="AL2384" s="18">
        <v>0</v>
      </c>
      <c r="AM2384" s="18">
        <v>0</v>
      </c>
      <c r="AN2384" s="18">
        <v>0</v>
      </c>
      <c r="AO2384" s="18">
        <v>0</v>
      </c>
    </row>
    <row r="2385" spans="1:41" s="18" customFormat="1">
      <c r="A2385" s="18">
        <v>55112</v>
      </c>
      <c r="B2385" s="18" t="s">
        <v>3332</v>
      </c>
      <c r="C2385" s="18">
        <v>0</v>
      </c>
      <c r="D2385" s="18">
        <v>1</v>
      </c>
      <c r="E2385" s="18">
        <v>2</v>
      </c>
      <c r="F2385" s="18">
        <v>0</v>
      </c>
      <c r="G2385" s="18">
        <v>3</v>
      </c>
      <c r="H2385" s="18">
        <v>60</v>
      </c>
      <c r="I2385" s="18">
        <v>120</v>
      </c>
      <c r="J2385" s="18">
        <v>165</v>
      </c>
      <c r="K2385" s="18">
        <v>1000</v>
      </c>
      <c r="L2385" s="18">
        <v>0</v>
      </c>
      <c r="M2385" s="18">
        <v>0</v>
      </c>
      <c r="N2385" s="18">
        <v>0</v>
      </c>
      <c r="O2385" s="18">
        <v>0</v>
      </c>
      <c r="P2385" s="18">
        <v>0</v>
      </c>
      <c r="Q2385" s="18">
        <v>0</v>
      </c>
      <c r="R2385" s="18">
        <v>0</v>
      </c>
      <c r="S2385" s="18">
        <v>0</v>
      </c>
      <c r="T2385" s="18">
        <v>0</v>
      </c>
      <c r="U2385" s="18">
        <v>0</v>
      </c>
      <c r="V2385" s="18">
        <v>0</v>
      </c>
      <c r="W2385" s="18">
        <v>0</v>
      </c>
      <c r="X2385" s="18">
        <v>0</v>
      </c>
      <c r="Y2385" s="18">
        <v>0</v>
      </c>
      <c r="Z2385" s="18">
        <v>0</v>
      </c>
      <c r="AA2385" s="18">
        <v>0</v>
      </c>
      <c r="AB2385" s="18">
        <v>0</v>
      </c>
      <c r="AC2385" s="18">
        <v>0</v>
      </c>
      <c r="AD2385" s="18">
        <v>0</v>
      </c>
      <c r="AE2385" s="18">
        <v>0</v>
      </c>
      <c r="AF2385" s="18">
        <v>120</v>
      </c>
      <c r="AG2385" s="18">
        <v>165</v>
      </c>
      <c r="AH2385" s="18">
        <v>0</v>
      </c>
      <c r="AI2385" s="18">
        <v>0</v>
      </c>
      <c r="AJ2385" s="18">
        <v>0</v>
      </c>
      <c r="AK2385" s="18">
        <v>0</v>
      </c>
      <c r="AL2385" s="18">
        <v>0</v>
      </c>
      <c r="AM2385" s="18">
        <v>0</v>
      </c>
      <c r="AN2385" s="18">
        <v>0</v>
      </c>
      <c r="AO2385" s="18">
        <v>0</v>
      </c>
    </row>
    <row r="2386" spans="1:41" s="18" customFormat="1">
      <c r="A2386" s="18">
        <v>55113</v>
      </c>
      <c r="B2386" s="18" t="s">
        <v>3333</v>
      </c>
      <c r="C2386" s="18">
        <v>0</v>
      </c>
      <c r="D2386" s="18">
        <v>1</v>
      </c>
      <c r="E2386" s="18">
        <v>2</v>
      </c>
      <c r="F2386" s="18">
        <v>0</v>
      </c>
      <c r="G2386" s="18">
        <v>3</v>
      </c>
      <c r="H2386" s="18">
        <v>60</v>
      </c>
      <c r="I2386" s="18">
        <v>210</v>
      </c>
      <c r="J2386" s="18">
        <v>301</v>
      </c>
      <c r="K2386" s="18">
        <v>1000</v>
      </c>
      <c r="L2386" s="18">
        <v>0</v>
      </c>
      <c r="M2386" s="18">
        <v>0</v>
      </c>
      <c r="N2386" s="18">
        <v>0</v>
      </c>
      <c r="O2386" s="18">
        <v>0</v>
      </c>
      <c r="P2386" s="18">
        <v>0</v>
      </c>
      <c r="Q2386" s="18">
        <v>0</v>
      </c>
      <c r="R2386" s="18">
        <v>0</v>
      </c>
      <c r="S2386" s="18">
        <v>0</v>
      </c>
      <c r="T2386" s="18">
        <v>0</v>
      </c>
      <c r="U2386" s="18">
        <v>0</v>
      </c>
      <c r="V2386" s="18">
        <v>0</v>
      </c>
      <c r="W2386" s="18">
        <v>0</v>
      </c>
      <c r="X2386" s="18">
        <v>0</v>
      </c>
      <c r="Y2386" s="18">
        <v>0</v>
      </c>
      <c r="Z2386" s="18">
        <v>0</v>
      </c>
      <c r="AA2386" s="18">
        <v>0</v>
      </c>
      <c r="AB2386" s="18">
        <v>0</v>
      </c>
      <c r="AC2386" s="18">
        <v>0</v>
      </c>
      <c r="AD2386" s="18">
        <v>0</v>
      </c>
      <c r="AE2386" s="18">
        <v>0</v>
      </c>
      <c r="AF2386" s="18">
        <v>210</v>
      </c>
      <c r="AG2386" s="18">
        <v>301</v>
      </c>
      <c r="AH2386" s="18">
        <v>0</v>
      </c>
      <c r="AI2386" s="18">
        <v>0</v>
      </c>
      <c r="AJ2386" s="18">
        <v>0</v>
      </c>
      <c r="AK2386" s="18">
        <v>0</v>
      </c>
      <c r="AL2386" s="18">
        <v>0</v>
      </c>
      <c r="AM2386" s="18">
        <v>0</v>
      </c>
      <c r="AN2386" s="18">
        <v>0</v>
      </c>
      <c r="AO2386" s="18">
        <v>0</v>
      </c>
    </row>
    <row r="2387" spans="1:41" s="18" customFormat="1">
      <c r="A2387" s="18">
        <v>55114</v>
      </c>
      <c r="B2387" s="18" t="s">
        <v>3334</v>
      </c>
      <c r="C2387" s="18">
        <v>0</v>
      </c>
      <c r="D2387" s="18">
        <v>1</v>
      </c>
      <c r="E2387" s="18">
        <v>2</v>
      </c>
      <c r="F2387" s="18">
        <v>0</v>
      </c>
      <c r="G2387" s="18">
        <v>3</v>
      </c>
      <c r="H2387" s="18">
        <v>60</v>
      </c>
      <c r="I2387" s="18">
        <v>301</v>
      </c>
      <c r="J2387" s="18">
        <v>436</v>
      </c>
      <c r="K2387" s="18">
        <v>1000</v>
      </c>
      <c r="L2387" s="18">
        <v>0</v>
      </c>
      <c r="M2387" s="18">
        <v>0</v>
      </c>
      <c r="N2387" s="18">
        <v>0</v>
      </c>
      <c r="O2387" s="18">
        <v>0</v>
      </c>
      <c r="P2387" s="18">
        <v>0</v>
      </c>
      <c r="Q2387" s="18">
        <v>0</v>
      </c>
      <c r="R2387" s="18">
        <v>0</v>
      </c>
      <c r="S2387" s="18">
        <v>0</v>
      </c>
      <c r="T2387" s="18">
        <v>0</v>
      </c>
      <c r="U2387" s="18">
        <v>0</v>
      </c>
      <c r="V2387" s="18">
        <v>0</v>
      </c>
      <c r="W2387" s="18">
        <v>0</v>
      </c>
      <c r="X2387" s="18">
        <v>0</v>
      </c>
      <c r="Y2387" s="18">
        <v>0</v>
      </c>
      <c r="Z2387" s="18">
        <v>0</v>
      </c>
      <c r="AA2387" s="18">
        <v>0</v>
      </c>
      <c r="AB2387" s="18">
        <v>0</v>
      </c>
      <c r="AC2387" s="18">
        <v>0</v>
      </c>
      <c r="AD2387" s="18">
        <v>0</v>
      </c>
      <c r="AE2387" s="18">
        <v>0</v>
      </c>
      <c r="AF2387" s="18">
        <v>301</v>
      </c>
      <c r="AG2387" s="18">
        <v>436</v>
      </c>
      <c r="AH2387" s="18">
        <v>0</v>
      </c>
      <c r="AI2387" s="18">
        <v>0</v>
      </c>
      <c r="AJ2387" s="18">
        <v>0</v>
      </c>
      <c r="AK2387" s="18">
        <v>0</v>
      </c>
      <c r="AL2387" s="18">
        <v>0</v>
      </c>
      <c r="AM2387" s="18">
        <v>0</v>
      </c>
      <c r="AN2387" s="18">
        <v>0</v>
      </c>
      <c r="AO2387" s="18">
        <v>0</v>
      </c>
    </row>
    <row r="2388" spans="1:41" s="18" customFormat="1">
      <c r="A2388" s="18">
        <v>55115</v>
      </c>
      <c r="B2388" s="18" t="s">
        <v>3335</v>
      </c>
      <c r="C2388" s="18">
        <v>0</v>
      </c>
      <c r="D2388" s="18">
        <v>1</v>
      </c>
      <c r="E2388" s="18">
        <v>2</v>
      </c>
      <c r="F2388" s="18">
        <v>0</v>
      </c>
      <c r="G2388" s="18">
        <v>3</v>
      </c>
      <c r="H2388" s="18">
        <v>60</v>
      </c>
      <c r="I2388" s="18">
        <v>120</v>
      </c>
      <c r="J2388" s="18">
        <v>165</v>
      </c>
      <c r="K2388" s="18">
        <v>1000</v>
      </c>
      <c r="L2388" s="18">
        <v>0</v>
      </c>
      <c r="M2388" s="18">
        <v>0</v>
      </c>
      <c r="N2388" s="18">
        <v>0</v>
      </c>
      <c r="O2388" s="18">
        <v>0</v>
      </c>
      <c r="P2388" s="18">
        <v>0</v>
      </c>
      <c r="Q2388" s="18">
        <v>0</v>
      </c>
      <c r="R2388" s="18">
        <v>0</v>
      </c>
      <c r="S2388" s="18">
        <v>0</v>
      </c>
      <c r="T2388" s="18">
        <v>0</v>
      </c>
      <c r="U2388" s="18">
        <v>0</v>
      </c>
      <c r="V2388" s="18">
        <v>0</v>
      </c>
      <c r="W2388" s="18">
        <v>0</v>
      </c>
      <c r="X2388" s="18">
        <v>0</v>
      </c>
      <c r="Y2388" s="18">
        <v>0</v>
      </c>
      <c r="Z2388" s="18">
        <v>0</v>
      </c>
      <c r="AA2388" s="18">
        <v>0</v>
      </c>
      <c r="AB2388" s="18">
        <v>0</v>
      </c>
      <c r="AC2388" s="18">
        <v>0</v>
      </c>
      <c r="AD2388" s="18">
        <v>0</v>
      </c>
      <c r="AE2388" s="18">
        <v>0</v>
      </c>
      <c r="AF2388" s="18">
        <v>120</v>
      </c>
      <c r="AG2388" s="18">
        <v>165</v>
      </c>
      <c r="AH2388" s="18">
        <v>0</v>
      </c>
      <c r="AI2388" s="18">
        <v>0</v>
      </c>
      <c r="AJ2388" s="18">
        <v>0</v>
      </c>
      <c r="AK2388" s="18">
        <v>0</v>
      </c>
      <c r="AL2388" s="18">
        <v>0</v>
      </c>
      <c r="AM2388" s="18">
        <v>0</v>
      </c>
      <c r="AN2388" s="18">
        <v>0</v>
      </c>
      <c r="AO2388" s="18">
        <v>0</v>
      </c>
    </row>
    <row r="2389" spans="1:41" s="18" customFormat="1">
      <c r="A2389" s="18">
        <v>55116</v>
      </c>
      <c r="B2389" s="18" t="s">
        <v>3336</v>
      </c>
      <c r="C2389" s="18">
        <v>0</v>
      </c>
      <c r="D2389" s="18">
        <v>1</v>
      </c>
      <c r="E2389" s="18">
        <v>2</v>
      </c>
      <c r="F2389" s="18">
        <v>0</v>
      </c>
      <c r="G2389" s="18">
        <v>3</v>
      </c>
      <c r="H2389" s="18">
        <v>60</v>
      </c>
      <c r="I2389" s="18">
        <v>210</v>
      </c>
      <c r="J2389" s="18">
        <v>301</v>
      </c>
      <c r="K2389" s="18">
        <v>1000</v>
      </c>
      <c r="L2389" s="18">
        <v>0</v>
      </c>
      <c r="M2389" s="18">
        <v>0</v>
      </c>
      <c r="N2389" s="18">
        <v>0</v>
      </c>
      <c r="O2389" s="18">
        <v>0</v>
      </c>
      <c r="P2389" s="18">
        <v>0</v>
      </c>
      <c r="Q2389" s="18">
        <v>0</v>
      </c>
      <c r="R2389" s="18">
        <v>0</v>
      </c>
      <c r="S2389" s="18">
        <v>0</v>
      </c>
      <c r="T2389" s="18">
        <v>0</v>
      </c>
      <c r="U2389" s="18">
        <v>0</v>
      </c>
      <c r="V2389" s="18">
        <v>0</v>
      </c>
      <c r="W2389" s="18">
        <v>0</v>
      </c>
      <c r="X2389" s="18">
        <v>0</v>
      </c>
      <c r="Y2389" s="18">
        <v>0</v>
      </c>
      <c r="Z2389" s="18">
        <v>0</v>
      </c>
      <c r="AA2389" s="18">
        <v>0</v>
      </c>
      <c r="AB2389" s="18">
        <v>0</v>
      </c>
      <c r="AC2389" s="18">
        <v>0</v>
      </c>
      <c r="AD2389" s="18">
        <v>0</v>
      </c>
      <c r="AE2389" s="18">
        <v>0</v>
      </c>
      <c r="AF2389" s="18">
        <v>210</v>
      </c>
      <c r="AG2389" s="18">
        <v>301</v>
      </c>
      <c r="AH2389" s="18">
        <v>0</v>
      </c>
      <c r="AI2389" s="18">
        <v>0</v>
      </c>
      <c r="AJ2389" s="18">
        <v>0</v>
      </c>
      <c r="AK2389" s="18">
        <v>0</v>
      </c>
      <c r="AL2389" s="18">
        <v>0</v>
      </c>
      <c r="AM2389" s="18">
        <v>0</v>
      </c>
      <c r="AN2389" s="18">
        <v>0</v>
      </c>
      <c r="AO2389" s="18">
        <v>0</v>
      </c>
    </row>
    <row r="2390" spans="1:41" s="18" customFormat="1">
      <c r="A2390" s="18">
        <v>55117</v>
      </c>
      <c r="B2390" s="18" t="s">
        <v>3337</v>
      </c>
      <c r="C2390" s="18">
        <v>0</v>
      </c>
      <c r="D2390" s="18">
        <v>1</v>
      </c>
      <c r="E2390" s="18">
        <v>2</v>
      </c>
      <c r="F2390" s="18">
        <v>0</v>
      </c>
      <c r="G2390" s="18">
        <v>3</v>
      </c>
      <c r="H2390" s="18">
        <v>60</v>
      </c>
      <c r="I2390" s="18">
        <v>301</v>
      </c>
      <c r="J2390" s="18">
        <v>436</v>
      </c>
      <c r="K2390" s="18">
        <v>1000</v>
      </c>
      <c r="L2390" s="18">
        <v>0</v>
      </c>
      <c r="M2390" s="18">
        <v>0</v>
      </c>
      <c r="N2390" s="18">
        <v>0</v>
      </c>
      <c r="O2390" s="18">
        <v>0</v>
      </c>
      <c r="P2390" s="18">
        <v>0</v>
      </c>
      <c r="Q2390" s="18">
        <v>0</v>
      </c>
      <c r="R2390" s="18">
        <v>0</v>
      </c>
      <c r="S2390" s="18">
        <v>0</v>
      </c>
      <c r="T2390" s="18">
        <v>0</v>
      </c>
      <c r="U2390" s="18">
        <v>0</v>
      </c>
      <c r="V2390" s="18">
        <v>0</v>
      </c>
      <c r="W2390" s="18">
        <v>0</v>
      </c>
      <c r="X2390" s="18">
        <v>0</v>
      </c>
      <c r="Y2390" s="18">
        <v>0</v>
      </c>
      <c r="Z2390" s="18">
        <v>0</v>
      </c>
      <c r="AA2390" s="18">
        <v>0</v>
      </c>
      <c r="AB2390" s="18">
        <v>0</v>
      </c>
      <c r="AC2390" s="18">
        <v>0</v>
      </c>
      <c r="AD2390" s="18">
        <v>0</v>
      </c>
      <c r="AE2390" s="18">
        <v>0</v>
      </c>
      <c r="AF2390" s="18">
        <v>301</v>
      </c>
      <c r="AG2390" s="18">
        <v>436</v>
      </c>
      <c r="AH2390" s="18">
        <v>0</v>
      </c>
      <c r="AI2390" s="18">
        <v>0</v>
      </c>
      <c r="AJ2390" s="18">
        <v>0</v>
      </c>
      <c r="AK2390" s="18">
        <v>0</v>
      </c>
      <c r="AL2390" s="18">
        <v>0</v>
      </c>
      <c r="AM2390" s="18">
        <v>0</v>
      </c>
      <c r="AN2390" s="18">
        <v>0</v>
      </c>
      <c r="AO2390" s="18">
        <v>0</v>
      </c>
    </row>
    <row r="2391" spans="1:41" s="18" customFormat="1">
      <c r="A2391" s="18">
        <v>55118</v>
      </c>
      <c r="B2391" s="18" t="s">
        <v>3338</v>
      </c>
      <c r="C2391" s="18">
        <v>0</v>
      </c>
      <c r="D2391" s="18">
        <v>1</v>
      </c>
      <c r="E2391" s="18">
        <v>2</v>
      </c>
      <c r="F2391" s="18">
        <v>0</v>
      </c>
      <c r="G2391" s="18">
        <v>3</v>
      </c>
      <c r="H2391" s="18">
        <v>60</v>
      </c>
      <c r="I2391" s="18">
        <v>120</v>
      </c>
      <c r="J2391" s="18">
        <v>165</v>
      </c>
      <c r="K2391" s="18">
        <v>1000</v>
      </c>
      <c r="L2391" s="18">
        <v>0</v>
      </c>
      <c r="M2391" s="18">
        <v>0</v>
      </c>
      <c r="N2391" s="18">
        <v>0</v>
      </c>
      <c r="O2391" s="18">
        <v>0</v>
      </c>
      <c r="P2391" s="18">
        <v>0</v>
      </c>
      <c r="Q2391" s="18">
        <v>0</v>
      </c>
      <c r="R2391" s="18">
        <v>0</v>
      </c>
      <c r="S2391" s="18">
        <v>0</v>
      </c>
      <c r="T2391" s="18">
        <v>0</v>
      </c>
      <c r="U2391" s="18">
        <v>0</v>
      </c>
      <c r="V2391" s="18">
        <v>0</v>
      </c>
      <c r="W2391" s="18">
        <v>0</v>
      </c>
      <c r="X2391" s="18">
        <v>0</v>
      </c>
      <c r="Y2391" s="18">
        <v>0</v>
      </c>
      <c r="Z2391" s="18">
        <v>0</v>
      </c>
      <c r="AA2391" s="18">
        <v>0</v>
      </c>
      <c r="AB2391" s="18">
        <v>0</v>
      </c>
      <c r="AC2391" s="18">
        <v>0</v>
      </c>
      <c r="AD2391" s="18">
        <v>0</v>
      </c>
      <c r="AE2391" s="18">
        <v>0</v>
      </c>
      <c r="AF2391" s="18">
        <v>120</v>
      </c>
      <c r="AG2391" s="18">
        <v>165</v>
      </c>
      <c r="AH2391" s="18">
        <v>0</v>
      </c>
      <c r="AI2391" s="18">
        <v>0</v>
      </c>
      <c r="AJ2391" s="18">
        <v>0</v>
      </c>
      <c r="AK2391" s="18">
        <v>0</v>
      </c>
      <c r="AL2391" s="18">
        <v>0</v>
      </c>
      <c r="AM2391" s="18">
        <v>0</v>
      </c>
      <c r="AN2391" s="18">
        <v>0</v>
      </c>
      <c r="AO2391" s="18">
        <v>0</v>
      </c>
    </row>
    <row r="2392" spans="1:41" s="18" customFormat="1">
      <c r="A2392" s="18">
        <v>55119</v>
      </c>
      <c r="B2392" s="18" t="s">
        <v>3339</v>
      </c>
      <c r="C2392" s="18">
        <v>0</v>
      </c>
      <c r="D2392" s="18">
        <v>1</v>
      </c>
      <c r="E2392" s="18">
        <v>2</v>
      </c>
      <c r="F2392" s="18">
        <v>0</v>
      </c>
      <c r="G2392" s="18">
        <v>3</v>
      </c>
      <c r="H2392" s="18">
        <v>60</v>
      </c>
      <c r="I2392" s="18">
        <v>210</v>
      </c>
      <c r="J2392" s="18">
        <v>301</v>
      </c>
      <c r="K2392" s="18">
        <v>1000</v>
      </c>
      <c r="L2392" s="18">
        <v>0</v>
      </c>
      <c r="M2392" s="18">
        <v>0</v>
      </c>
      <c r="N2392" s="18">
        <v>0</v>
      </c>
      <c r="O2392" s="18">
        <v>0</v>
      </c>
      <c r="P2392" s="18">
        <v>0</v>
      </c>
      <c r="Q2392" s="18">
        <v>0</v>
      </c>
      <c r="R2392" s="18">
        <v>0</v>
      </c>
      <c r="S2392" s="18">
        <v>0</v>
      </c>
      <c r="T2392" s="18">
        <v>0</v>
      </c>
      <c r="U2392" s="18">
        <v>0</v>
      </c>
      <c r="V2392" s="18">
        <v>0</v>
      </c>
      <c r="W2392" s="18">
        <v>0</v>
      </c>
      <c r="X2392" s="18">
        <v>0</v>
      </c>
      <c r="Y2392" s="18">
        <v>0</v>
      </c>
      <c r="Z2392" s="18">
        <v>0</v>
      </c>
      <c r="AA2392" s="18">
        <v>0</v>
      </c>
      <c r="AB2392" s="18">
        <v>0</v>
      </c>
      <c r="AC2392" s="18">
        <v>0</v>
      </c>
      <c r="AD2392" s="18">
        <v>0</v>
      </c>
      <c r="AE2392" s="18">
        <v>0</v>
      </c>
      <c r="AF2392" s="18">
        <v>210</v>
      </c>
      <c r="AG2392" s="18">
        <v>301</v>
      </c>
      <c r="AH2392" s="18">
        <v>0</v>
      </c>
      <c r="AI2392" s="18">
        <v>0</v>
      </c>
      <c r="AJ2392" s="18">
        <v>0</v>
      </c>
      <c r="AK2392" s="18">
        <v>0</v>
      </c>
      <c r="AL2392" s="18">
        <v>0</v>
      </c>
      <c r="AM2392" s="18">
        <v>0</v>
      </c>
      <c r="AN2392" s="18">
        <v>0</v>
      </c>
      <c r="AO2392" s="18">
        <v>0</v>
      </c>
    </row>
    <row r="2393" spans="1:41" s="18" customFormat="1">
      <c r="A2393" s="18">
        <v>55120</v>
      </c>
      <c r="B2393" s="18" t="s">
        <v>3340</v>
      </c>
      <c r="C2393" s="18">
        <v>0</v>
      </c>
      <c r="D2393" s="18">
        <v>1</v>
      </c>
      <c r="E2393" s="18">
        <v>2</v>
      </c>
      <c r="F2393" s="18">
        <v>0</v>
      </c>
      <c r="G2393" s="18">
        <v>3</v>
      </c>
      <c r="H2393" s="18">
        <v>60</v>
      </c>
      <c r="I2393" s="18">
        <v>301</v>
      </c>
      <c r="J2393" s="18">
        <v>436</v>
      </c>
      <c r="K2393" s="18">
        <v>1000</v>
      </c>
      <c r="L2393" s="18">
        <v>0</v>
      </c>
      <c r="M2393" s="18">
        <v>0</v>
      </c>
      <c r="N2393" s="18">
        <v>0</v>
      </c>
      <c r="O2393" s="18">
        <v>0</v>
      </c>
      <c r="P2393" s="18">
        <v>0</v>
      </c>
      <c r="Q2393" s="18">
        <v>0</v>
      </c>
      <c r="R2393" s="18">
        <v>0</v>
      </c>
      <c r="S2393" s="18">
        <v>0</v>
      </c>
      <c r="T2393" s="18">
        <v>0</v>
      </c>
      <c r="U2393" s="18">
        <v>0</v>
      </c>
      <c r="V2393" s="18">
        <v>0</v>
      </c>
      <c r="W2393" s="18">
        <v>0</v>
      </c>
      <c r="X2393" s="18">
        <v>0</v>
      </c>
      <c r="Y2393" s="18">
        <v>0</v>
      </c>
      <c r="Z2393" s="18">
        <v>0</v>
      </c>
      <c r="AA2393" s="18">
        <v>0</v>
      </c>
      <c r="AB2393" s="18">
        <v>0</v>
      </c>
      <c r="AC2393" s="18">
        <v>0</v>
      </c>
      <c r="AD2393" s="18">
        <v>0</v>
      </c>
      <c r="AE2393" s="18">
        <v>0</v>
      </c>
      <c r="AF2393" s="18">
        <v>301</v>
      </c>
      <c r="AG2393" s="18">
        <v>436</v>
      </c>
      <c r="AH2393" s="18">
        <v>0</v>
      </c>
      <c r="AI2393" s="18">
        <v>0</v>
      </c>
      <c r="AJ2393" s="18">
        <v>0</v>
      </c>
      <c r="AK2393" s="18">
        <v>0</v>
      </c>
      <c r="AL2393" s="18">
        <v>0</v>
      </c>
      <c r="AM2393" s="18">
        <v>0</v>
      </c>
      <c r="AN2393" s="18">
        <v>0</v>
      </c>
      <c r="AO2393" s="18">
        <v>0</v>
      </c>
    </row>
    <row r="2394" spans="1:41" s="46" customFormat="1">
      <c r="A2394" s="46">
        <v>55121</v>
      </c>
      <c r="B2394" s="46" t="s">
        <v>3341</v>
      </c>
      <c r="C2394" s="46">
        <v>0</v>
      </c>
      <c r="D2394" s="46">
        <v>1</v>
      </c>
      <c r="E2394" s="46">
        <v>2</v>
      </c>
      <c r="F2394" s="46">
        <v>0</v>
      </c>
      <c r="G2394" s="46">
        <v>3</v>
      </c>
      <c r="H2394" s="46">
        <v>60</v>
      </c>
      <c r="I2394" s="62">
        <v>104</v>
      </c>
      <c r="J2394" s="62">
        <v>157</v>
      </c>
      <c r="K2394" s="46">
        <v>1000</v>
      </c>
      <c r="L2394" s="46">
        <v>0</v>
      </c>
      <c r="M2394" s="46">
        <v>0</v>
      </c>
      <c r="N2394" s="46">
        <v>0</v>
      </c>
      <c r="O2394" s="46">
        <v>0</v>
      </c>
      <c r="P2394" s="46">
        <v>0</v>
      </c>
      <c r="Q2394" s="46">
        <v>0</v>
      </c>
      <c r="R2394" s="46">
        <v>0</v>
      </c>
      <c r="S2394" s="46">
        <v>0</v>
      </c>
      <c r="T2394" s="46">
        <v>0</v>
      </c>
      <c r="U2394" s="46">
        <v>0</v>
      </c>
      <c r="V2394" s="46">
        <v>0</v>
      </c>
      <c r="W2394" s="46">
        <v>0</v>
      </c>
      <c r="X2394" s="46">
        <v>0</v>
      </c>
      <c r="Y2394" s="46">
        <v>0</v>
      </c>
      <c r="Z2394" s="46">
        <v>0</v>
      </c>
      <c r="AA2394" s="46">
        <v>0</v>
      </c>
      <c r="AB2394" s="46">
        <v>0</v>
      </c>
      <c r="AC2394" s="46">
        <v>0</v>
      </c>
      <c r="AD2394" s="46">
        <v>0</v>
      </c>
      <c r="AE2394" s="46">
        <v>0</v>
      </c>
      <c r="AF2394" s="46">
        <v>104</v>
      </c>
      <c r="AG2394" s="46">
        <v>157</v>
      </c>
      <c r="AH2394" s="46">
        <v>0</v>
      </c>
      <c r="AI2394" s="46">
        <v>0</v>
      </c>
      <c r="AJ2394" s="46">
        <v>0</v>
      </c>
      <c r="AK2394" s="46">
        <v>0</v>
      </c>
      <c r="AL2394" s="46">
        <v>0</v>
      </c>
      <c r="AM2394" s="46">
        <v>0</v>
      </c>
      <c r="AN2394" s="46">
        <v>0</v>
      </c>
      <c r="AO2394" s="46">
        <v>0</v>
      </c>
    </row>
    <row r="2395" spans="1:41" s="46" customFormat="1">
      <c r="A2395" s="46">
        <v>55122</v>
      </c>
      <c r="B2395" s="46" t="s">
        <v>3342</v>
      </c>
      <c r="C2395" s="46">
        <v>0</v>
      </c>
      <c r="D2395" s="46">
        <v>1</v>
      </c>
      <c r="E2395" s="46">
        <v>2</v>
      </c>
      <c r="F2395" s="46">
        <v>0</v>
      </c>
      <c r="G2395" s="46">
        <v>3</v>
      </c>
      <c r="H2395" s="46">
        <v>60</v>
      </c>
      <c r="I2395" s="62">
        <v>210</v>
      </c>
      <c r="J2395" s="62">
        <v>315</v>
      </c>
      <c r="K2395" s="46">
        <v>1000</v>
      </c>
      <c r="L2395" s="46">
        <v>0</v>
      </c>
      <c r="M2395" s="46">
        <v>0</v>
      </c>
      <c r="N2395" s="46">
        <v>0</v>
      </c>
      <c r="O2395" s="46">
        <v>0</v>
      </c>
      <c r="P2395" s="46">
        <v>0</v>
      </c>
      <c r="Q2395" s="46">
        <v>0</v>
      </c>
      <c r="R2395" s="46">
        <v>0</v>
      </c>
      <c r="S2395" s="46">
        <v>0</v>
      </c>
      <c r="T2395" s="46">
        <v>0</v>
      </c>
      <c r="U2395" s="46">
        <v>0</v>
      </c>
      <c r="V2395" s="46">
        <v>0</v>
      </c>
      <c r="W2395" s="46">
        <v>0</v>
      </c>
      <c r="X2395" s="46">
        <v>0</v>
      </c>
      <c r="Y2395" s="46">
        <v>0</v>
      </c>
      <c r="Z2395" s="46">
        <v>0</v>
      </c>
      <c r="AA2395" s="46">
        <v>0</v>
      </c>
      <c r="AB2395" s="46">
        <v>0</v>
      </c>
      <c r="AC2395" s="46">
        <v>0</v>
      </c>
      <c r="AD2395" s="46">
        <v>0</v>
      </c>
      <c r="AE2395" s="46">
        <v>0</v>
      </c>
      <c r="AF2395" s="46">
        <v>210</v>
      </c>
      <c r="AG2395" s="46">
        <v>315</v>
      </c>
      <c r="AH2395" s="46">
        <v>0</v>
      </c>
      <c r="AI2395" s="46">
        <v>0</v>
      </c>
      <c r="AJ2395" s="46">
        <v>0</v>
      </c>
      <c r="AK2395" s="46">
        <v>0</v>
      </c>
      <c r="AL2395" s="46">
        <v>0</v>
      </c>
      <c r="AM2395" s="46">
        <v>0</v>
      </c>
      <c r="AN2395" s="46">
        <v>0</v>
      </c>
      <c r="AO2395" s="46">
        <v>0</v>
      </c>
    </row>
    <row r="2396" spans="1:41" s="46" customFormat="1">
      <c r="A2396" s="46">
        <v>55123</v>
      </c>
      <c r="B2396" s="46" t="s">
        <v>3343</v>
      </c>
      <c r="C2396" s="46">
        <v>0</v>
      </c>
      <c r="D2396" s="46">
        <v>1</v>
      </c>
      <c r="E2396" s="46">
        <v>2</v>
      </c>
      <c r="F2396" s="46">
        <v>0</v>
      </c>
      <c r="G2396" s="46">
        <v>3</v>
      </c>
      <c r="H2396" s="46">
        <v>60</v>
      </c>
      <c r="I2396" s="62">
        <v>316</v>
      </c>
      <c r="J2396" s="62">
        <v>474</v>
      </c>
      <c r="K2396" s="46">
        <v>1000</v>
      </c>
      <c r="L2396" s="46">
        <v>0</v>
      </c>
      <c r="M2396" s="46">
        <v>0</v>
      </c>
      <c r="N2396" s="46">
        <v>0</v>
      </c>
      <c r="O2396" s="46">
        <v>0</v>
      </c>
      <c r="P2396" s="46">
        <v>0</v>
      </c>
      <c r="Q2396" s="46">
        <v>0</v>
      </c>
      <c r="R2396" s="46">
        <v>0</v>
      </c>
      <c r="S2396" s="46">
        <v>0</v>
      </c>
      <c r="T2396" s="46">
        <v>0</v>
      </c>
      <c r="U2396" s="46">
        <v>0</v>
      </c>
      <c r="V2396" s="46">
        <v>0</v>
      </c>
      <c r="W2396" s="46">
        <v>0</v>
      </c>
      <c r="X2396" s="46">
        <v>0</v>
      </c>
      <c r="Y2396" s="46">
        <v>0</v>
      </c>
      <c r="Z2396" s="46">
        <v>0</v>
      </c>
      <c r="AA2396" s="46">
        <v>0</v>
      </c>
      <c r="AB2396" s="46">
        <v>0</v>
      </c>
      <c r="AC2396" s="46">
        <v>0</v>
      </c>
      <c r="AD2396" s="46">
        <v>0</v>
      </c>
      <c r="AE2396" s="46">
        <v>0</v>
      </c>
      <c r="AF2396" s="46">
        <v>316</v>
      </c>
      <c r="AG2396" s="46">
        <v>474</v>
      </c>
      <c r="AH2396" s="46">
        <v>0</v>
      </c>
      <c r="AI2396" s="46">
        <v>0</v>
      </c>
      <c r="AJ2396" s="46">
        <v>0</v>
      </c>
      <c r="AK2396" s="46">
        <v>0</v>
      </c>
      <c r="AL2396" s="46">
        <v>0</v>
      </c>
      <c r="AM2396" s="46">
        <v>0</v>
      </c>
      <c r="AN2396" s="46">
        <v>0</v>
      </c>
      <c r="AO2396" s="46">
        <v>0</v>
      </c>
    </row>
    <row r="2397" spans="1:41" s="46" customFormat="1">
      <c r="A2397" s="46">
        <v>55124</v>
      </c>
      <c r="B2397" s="46" t="s">
        <v>3344</v>
      </c>
      <c r="C2397" s="46">
        <v>0</v>
      </c>
      <c r="D2397" s="46">
        <v>1</v>
      </c>
      <c r="E2397" s="46">
        <v>2</v>
      </c>
      <c r="F2397" s="46">
        <v>0</v>
      </c>
      <c r="G2397" s="46">
        <v>3</v>
      </c>
      <c r="H2397" s="46">
        <v>60</v>
      </c>
      <c r="I2397" s="62">
        <v>104</v>
      </c>
      <c r="J2397" s="62">
        <v>157</v>
      </c>
      <c r="K2397" s="46">
        <v>1000</v>
      </c>
      <c r="L2397" s="46">
        <v>0</v>
      </c>
      <c r="M2397" s="46">
        <v>0</v>
      </c>
      <c r="N2397" s="46">
        <v>0</v>
      </c>
      <c r="O2397" s="46">
        <v>0</v>
      </c>
      <c r="P2397" s="46">
        <v>0</v>
      </c>
      <c r="Q2397" s="46">
        <v>0</v>
      </c>
      <c r="R2397" s="46">
        <v>0</v>
      </c>
      <c r="S2397" s="46">
        <v>0</v>
      </c>
      <c r="T2397" s="46">
        <v>0</v>
      </c>
      <c r="U2397" s="46">
        <v>0</v>
      </c>
      <c r="V2397" s="46">
        <v>0</v>
      </c>
      <c r="W2397" s="46">
        <v>0</v>
      </c>
      <c r="X2397" s="46">
        <v>0</v>
      </c>
      <c r="Y2397" s="46">
        <v>0</v>
      </c>
      <c r="Z2397" s="46">
        <v>0</v>
      </c>
      <c r="AA2397" s="46">
        <v>0</v>
      </c>
      <c r="AB2397" s="46">
        <v>0</v>
      </c>
      <c r="AC2397" s="46">
        <v>0</v>
      </c>
      <c r="AD2397" s="46">
        <v>0</v>
      </c>
      <c r="AE2397" s="46">
        <v>0</v>
      </c>
      <c r="AF2397" s="46">
        <v>104</v>
      </c>
      <c r="AG2397" s="46">
        <v>157</v>
      </c>
      <c r="AH2397" s="46">
        <v>0</v>
      </c>
      <c r="AI2397" s="46">
        <v>0</v>
      </c>
      <c r="AJ2397" s="46">
        <v>0</v>
      </c>
      <c r="AK2397" s="46">
        <v>0</v>
      </c>
      <c r="AL2397" s="46">
        <v>0</v>
      </c>
      <c r="AM2397" s="46">
        <v>0</v>
      </c>
      <c r="AN2397" s="46">
        <v>0</v>
      </c>
      <c r="AO2397" s="46">
        <v>0</v>
      </c>
    </row>
    <row r="2398" spans="1:41" s="46" customFormat="1">
      <c r="A2398" s="46">
        <v>55125</v>
      </c>
      <c r="B2398" s="46" t="s">
        <v>3345</v>
      </c>
      <c r="C2398" s="46">
        <v>0</v>
      </c>
      <c r="D2398" s="46">
        <v>1</v>
      </c>
      <c r="E2398" s="46">
        <v>2</v>
      </c>
      <c r="F2398" s="46">
        <v>0</v>
      </c>
      <c r="G2398" s="46">
        <v>3</v>
      </c>
      <c r="H2398" s="46">
        <v>60</v>
      </c>
      <c r="I2398" s="62">
        <v>210</v>
      </c>
      <c r="J2398" s="62">
        <v>315</v>
      </c>
      <c r="K2398" s="46">
        <v>1000</v>
      </c>
      <c r="L2398" s="46">
        <v>0</v>
      </c>
      <c r="M2398" s="46">
        <v>0</v>
      </c>
      <c r="N2398" s="46">
        <v>0</v>
      </c>
      <c r="O2398" s="46">
        <v>0</v>
      </c>
      <c r="P2398" s="46">
        <v>0</v>
      </c>
      <c r="Q2398" s="46">
        <v>0</v>
      </c>
      <c r="R2398" s="46">
        <v>0</v>
      </c>
      <c r="S2398" s="46">
        <v>0</v>
      </c>
      <c r="T2398" s="46">
        <v>0</v>
      </c>
      <c r="U2398" s="46">
        <v>0</v>
      </c>
      <c r="V2398" s="46">
        <v>0</v>
      </c>
      <c r="W2398" s="46">
        <v>0</v>
      </c>
      <c r="X2398" s="46">
        <v>0</v>
      </c>
      <c r="Y2398" s="46">
        <v>0</v>
      </c>
      <c r="Z2398" s="46">
        <v>0</v>
      </c>
      <c r="AA2398" s="46">
        <v>0</v>
      </c>
      <c r="AB2398" s="46">
        <v>0</v>
      </c>
      <c r="AC2398" s="46">
        <v>0</v>
      </c>
      <c r="AD2398" s="46">
        <v>0</v>
      </c>
      <c r="AE2398" s="46">
        <v>0</v>
      </c>
      <c r="AF2398" s="46">
        <v>210</v>
      </c>
      <c r="AG2398" s="46">
        <v>315</v>
      </c>
      <c r="AH2398" s="46">
        <v>0</v>
      </c>
      <c r="AI2398" s="46">
        <v>0</v>
      </c>
      <c r="AJ2398" s="46">
        <v>0</v>
      </c>
      <c r="AK2398" s="46">
        <v>0</v>
      </c>
      <c r="AL2398" s="46">
        <v>0</v>
      </c>
      <c r="AM2398" s="46">
        <v>0</v>
      </c>
      <c r="AN2398" s="46">
        <v>0</v>
      </c>
      <c r="AO2398" s="46">
        <v>0</v>
      </c>
    </row>
    <row r="2399" spans="1:41" s="46" customFormat="1">
      <c r="A2399" s="46">
        <v>55126</v>
      </c>
      <c r="B2399" s="46" t="s">
        <v>3346</v>
      </c>
      <c r="C2399" s="46">
        <v>0</v>
      </c>
      <c r="D2399" s="46">
        <v>1</v>
      </c>
      <c r="E2399" s="46">
        <v>2</v>
      </c>
      <c r="F2399" s="46">
        <v>0</v>
      </c>
      <c r="G2399" s="46">
        <v>3</v>
      </c>
      <c r="H2399" s="46">
        <v>60</v>
      </c>
      <c r="I2399" s="62">
        <v>316</v>
      </c>
      <c r="J2399" s="62">
        <v>474</v>
      </c>
      <c r="K2399" s="46">
        <v>1000</v>
      </c>
      <c r="L2399" s="46">
        <v>0</v>
      </c>
      <c r="M2399" s="46">
        <v>0</v>
      </c>
      <c r="N2399" s="46">
        <v>0</v>
      </c>
      <c r="O2399" s="46">
        <v>0</v>
      </c>
      <c r="P2399" s="46">
        <v>0</v>
      </c>
      <c r="Q2399" s="46">
        <v>0</v>
      </c>
      <c r="R2399" s="46">
        <v>0</v>
      </c>
      <c r="S2399" s="46">
        <v>0</v>
      </c>
      <c r="T2399" s="46">
        <v>0</v>
      </c>
      <c r="U2399" s="46">
        <v>0</v>
      </c>
      <c r="V2399" s="46">
        <v>0</v>
      </c>
      <c r="W2399" s="46">
        <v>0</v>
      </c>
      <c r="X2399" s="46">
        <v>0</v>
      </c>
      <c r="Y2399" s="46">
        <v>0</v>
      </c>
      <c r="Z2399" s="46">
        <v>0</v>
      </c>
      <c r="AA2399" s="46">
        <v>0</v>
      </c>
      <c r="AB2399" s="46">
        <v>0</v>
      </c>
      <c r="AC2399" s="46">
        <v>0</v>
      </c>
      <c r="AD2399" s="46">
        <v>0</v>
      </c>
      <c r="AE2399" s="46">
        <v>0</v>
      </c>
      <c r="AF2399" s="46">
        <v>316</v>
      </c>
      <c r="AG2399" s="46">
        <v>474</v>
      </c>
      <c r="AH2399" s="46">
        <v>0</v>
      </c>
      <c r="AI2399" s="46">
        <v>0</v>
      </c>
      <c r="AJ2399" s="46">
        <v>0</v>
      </c>
      <c r="AK2399" s="46">
        <v>0</v>
      </c>
      <c r="AL2399" s="46">
        <v>0</v>
      </c>
      <c r="AM2399" s="46">
        <v>0</v>
      </c>
      <c r="AN2399" s="46">
        <v>0</v>
      </c>
      <c r="AO2399" s="46">
        <v>0</v>
      </c>
    </row>
    <row r="2400" spans="1:41" s="46" customFormat="1">
      <c r="A2400" s="46">
        <v>55127</v>
      </c>
      <c r="B2400" s="46" t="s">
        <v>3347</v>
      </c>
      <c r="C2400" s="46">
        <v>0</v>
      </c>
      <c r="D2400" s="46">
        <v>1</v>
      </c>
      <c r="E2400" s="46">
        <v>2</v>
      </c>
      <c r="F2400" s="46">
        <v>0</v>
      </c>
      <c r="G2400" s="46">
        <v>3</v>
      </c>
      <c r="H2400" s="46">
        <v>60</v>
      </c>
      <c r="I2400" s="62">
        <v>104</v>
      </c>
      <c r="J2400" s="62">
        <v>157</v>
      </c>
      <c r="K2400" s="46">
        <v>1000</v>
      </c>
      <c r="L2400" s="46">
        <v>0</v>
      </c>
      <c r="M2400" s="46">
        <v>0</v>
      </c>
      <c r="N2400" s="46">
        <v>0</v>
      </c>
      <c r="O2400" s="46">
        <v>0</v>
      </c>
      <c r="P2400" s="46">
        <v>0</v>
      </c>
      <c r="Q2400" s="46">
        <v>0</v>
      </c>
      <c r="R2400" s="46">
        <v>0</v>
      </c>
      <c r="S2400" s="46">
        <v>0</v>
      </c>
      <c r="T2400" s="46">
        <v>0</v>
      </c>
      <c r="U2400" s="46">
        <v>0</v>
      </c>
      <c r="V2400" s="46">
        <v>0</v>
      </c>
      <c r="W2400" s="46">
        <v>0</v>
      </c>
      <c r="X2400" s="46">
        <v>0</v>
      </c>
      <c r="Y2400" s="46">
        <v>0</v>
      </c>
      <c r="Z2400" s="46">
        <v>0</v>
      </c>
      <c r="AA2400" s="46">
        <v>0</v>
      </c>
      <c r="AB2400" s="46">
        <v>0</v>
      </c>
      <c r="AC2400" s="46">
        <v>0</v>
      </c>
      <c r="AD2400" s="46">
        <v>0</v>
      </c>
      <c r="AE2400" s="46">
        <v>0</v>
      </c>
      <c r="AF2400" s="46">
        <v>104</v>
      </c>
      <c r="AG2400" s="46">
        <v>157</v>
      </c>
      <c r="AH2400" s="46">
        <v>0</v>
      </c>
      <c r="AI2400" s="46">
        <v>0</v>
      </c>
      <c r="AJ2400" s="46">
        <v>0</v>
      </c>
      <c r="AK2400" s="46">
        <v>0</v>
      </c>
      <c r="AL2400" s="46">
        <v>0</v>
      </c>
      <c r="AM2400" s="46">
        <v>0</v>
      </c>
      <c r="AN2400" s="46">
        <v>0</v>
      </c>
      <c r="AO2400" s="46">
        <v>0</v>
      </c>
    </row>
    <row r="2401" spans="1:41" s="46" customFormat="1">
      <c r="A2401" s="46">
        <v>55128</v>
      </c>
      <c r="B2401" s="46" t="s">
        <v>3348</v>
      </c>
      <c r="C2401" s="46">
        <v>0</v>
      </c>
      <c r="D2401" s="46">
        <v>1</v>
      </c>
      <c r="E2401" s="46">
        <v>2</v>
      </c>
      <c r="F2401" s="46">
        <v>0</v>
      </c>
      <c r="G2401" s="46">
        <v>3</v>
      </c>
      <c r="H2401" s="46">
        <v>60</v>
      </c>
      <c r="I2401" s="62">
        <v>210</v>
      </c>
      <c r="J2401" s="62">
        <v>315</v>
      </c>
      <c r="K2401" s="46">
        <v>1000</v>
      </c>
      <c r="L2401" s="46">
        <v>0</v>
      </c>
      <c r="M2401" s="46">
        <v>0</v>
      </c>
      <c r="N2401" s="46">
        <v>0</v>
      </c>
      <c r="O2401" s="46">
        <v>0</v>
      </c>
      <c r="P2401" s="46">
        <v>0</v>
      </c>
      <c r="Q2401" s="46">
        <v>0</v>
      </c>
      <c r="R2401" s="46">
        <v>0</v>
      </c>
      <c r="S2401" s="46">
        <v>0</v>
      </c>
      <c r="T2401" s="46">
        <v>0</v>
      </c>
      <c r="U2401" s="46">
        <v>0</v>
      </c>
      <c r="V2401" s="46">
        <v>0</v>
      </c>
      <c r="W2401" s="46">
        <v>0</v>
      </c>
      <c r="X2401" s="46">
        <v>0</v>
      </c>
      <c r="Y2401" s="46">
        <v>0</v>
      </c>
      <c r="Z2401" s="46">
        <v>0</v>
      </c>
      <c r="AA2401" s="46">
        <v>0</v>
      </c>
      <c r="AB2401" s="46">
        <v>0</v>
      </c>
      <c r="AC2401" s="46">
        <v>0</v>
      </c>
      <c r="AD2401" s="46">
        <v>0</v>
      </c>
      <c r="AE2401" s="46">
        <v>0</v>
      </c>
      <c r="AF2401" s="46">
        <v>210</v>
      </c>
      <c r="AG2401" s="46">
        <v>315</v>
      </c>
      <c r="AH2401" s="46">
        <v>0</v>
      </c>
      <c r="AI2401" s="46">
        <v>0</v>
      </c>
      <c r="AJ2401" s="46">
        <v>0</v>
      </c>
      <c r="AK2401" s="46">
        <v>0</v>
      </c>
      <c r="AL2401" s="46">
        <v>0</v>
      </c>
      <c r="AM2401" s="46">
        <v>0</v>
      </c>
      <c r="AN2401" s="46">
        <v>0</v>
      </c>
      <c r="AO2401" s="46">
        <v>0</v>
      </c>
    </row>
    <row r="2402" spans="1:41" s="46" customFormat="1">
      <c r="A2402" s="46">
        <v>55129</v>
      </c>
      <c r="B2402" s="46" t="s">
        <v>3349</v>
      </c>
      <c r="C2402" s="46">
        <v>0</v>
      </c>
      <c r="D2402" s="46">
        <v>1</v>
      </c>
      <c r="E2402" s="46">
        <v>2</v>
      </c>
      <c r="F2402" s="46">
        <v>0</v>
      </c>
      <c r="G2402" s="46">
        <v>3</v>
      </c>
      <c r="H2402" s="46">
        <v>60</v>
      </c>
      <c r="I2402" s="62">
        <v>316</v>
      </c>
      <c r="J2402" s="62">
        <v>474</v>
      </c>
      <c r="K2402" s="46">
        <v>1000</v>
      </c>
      <c r="L2402" s="46">
        <v>0</v>
      </c>
      <c r="M2402" s="46">
        <v>0</v>
      </c>
      <c r="N2402" s="46">
        <v>0</v>
      </c>
      <c r="O2402" s="46">
        <v>0</v>
      </c>
      <c r="P2402" s="46">
        <v>0</v>
      </c>
      <c r="Q2402" s="46">
        <v>0</v>
      </c>
      <c r="R2402" s="46">
        <v>0</v>
      </c>
      <c r="S2402" s="46">
        <v>0</v>
      </c>
      <c r="T2402" s="46">
        <v>0</v>
      </c>
      <c r="U2402" s="46">
        <v>0</v>
      </c>
      <c r="V2402" s="46">
        <v>0</v>
      </c>
      <c r="W2402" s="46">
        <v>0</v>
      </c>
      <c r="X2402" s="46">
        <v>0</v>
      </c>
      <c r="Y2402" s="46">
        <v>0</v>
      </c>
      <c r="Z2402" s="46">
        <v>0</v>
      </c>
      <c r="AA2402" s="46">
        <v>0</v>
      </c>
      <c r="AB2402" s="46">
        <v>0</v>
      </c>
      <c r="AC2402" s="46">
        <v>0</v>
      </c>
      <c r="AD2402" s="46">
        <v>0</v>
      </c>
      <c r="AE2402" s="46">
        <v>0</v>
      </c>
      <c r="AF2402" s="46">
        <v>316</v>
      </c>
      <c r="AG2402" s="46">
        <v>474</v>
      </c>
      <c r="AH2402" s="46">
        <v>0</v>
      </c>
      <c r="AI2402" s="46">
        <v>0</v>
      </c>
      <c r="AJ2402" s="46">
        <v>0</v>
      </c>
      <c r="AK2402" s="46">
        <v>0</v>
      </c>
      <c r="AL2402" s="46">
        <v>0</v>
      </c>
      <c r="AM2402" s="46">
        <v>0</v>
      </c>
      <c r="AN2402" s="46">
        <v>0</v>
      </c>
      <c r="AO2402" s="46">
        <v>0</v>
      </c>
    </row>
    <row r="2403" spans="1:41" s="46" customFormat="1">
      <c r="A2403" s="46">
        <v>55130</v>
      </c>
      <c r="B2403" s="46" t="s">
        <v>3350</v>
      </c>
      <c r="C2403" s="46">
        <v>0</v>
      </c>
      <c r="D2403" s="46">
        <v>1</v>
      </c>
      <c r="E2403" s="46">
        <v>2</v>
      </c>
      <c r="F2403" s="46">
        <v>0</v>
      </c>
      <c r="G2403" s="46">
        <v>3</v>
      </c>
      <c r="H2403" s="46">
        <v>60</v>
      </c>
      <c r="I2403" s="62">
        <v>104</v>
      </c>
      <c r="J2403" s="62">
        <v>157</v>
      </c>
      <c r="K2403" s="46">
        <v>1000</v>
      </c>
      <c r="L2403" s="46">
        <v>0</v>
      </c>
      <c r="M2403" s="46">
        <v>0</v>
      </c>
      <c r="N2403" s="46">
        <v>0</v>
      </c>
      <c r="O2403" s="46">
        <v>0</v>
      </c>
      <c r="P2403" s="46">
        <v>0</v>
      </c>
      <c r="Q2403" s="46">
        <v>0</v>
      </c>
      <c r="R2403" s="46">
        <v>0</v>
      </c>
      <c r="S2403" s="46">
        <v>0</v>
      </c>
      <c r="T2403" s="46">
        <v>0</v>
      </c>
      <c r="U2403" s="46">
        <v>0</v>
      </c>
      <c r="V2403" s="46">
        <v>0</v>
      </c>
      <c r="W2403" s="46">
        <v>0</v>
      </c>
      <c r="X2403" s="46">
        <v>0</v>
      </c>
      <c r="Y2403" s="46">
        <v>0</v>
      </c>
      <c r="Z2403" s="46">
        <v>0</v>
      </c>
      <c r="AA2403" s="46">
        <v>0</v>
      </c>
      <c r="AB2403" s="46">
        <v>0</v>
      </c>
      <c r="AC2403" s="46">
        <v>0</v>
      </c>
      <c r="AD2403" s="46">
        <v>0</v>
      </c>
      <c r="AE2403" s="46">
        <v>0</v>
      </c>
      <c r="AF2403" s="46">
        <v>104</v>
      </c>
      <c r="AG2403" s="46">
        <v>157</v>
      </c>
      <c r="AH2403" s="46">
        <v>0</v>
      </c>
      <c r="AI2403" s="46">
        <v>0</v>
      </c>
      <c r="AJ2403" s="46">
        <v>0</v>
      </c>
      <c r="AK2403" s="46">
        <v>0</v>
      </c>
      <c r="AL2403" s="46">
        <v>0</v>
      </c>
      <c r="AM2403" s="46">
        <v>0</v>
      </c>
      <c r="AN2403" s="46">
        <v>0</v>
      </c>
      <c r="AO2403" s="46">
        <v>0</v>
      </c>
    </row>
    <row r="2404" spans="1:41" s="46" customFormat="1">
      <c r="A2404" s="46">
        <v>55131</v>
      </c>
      <c r="B2404" s="46" t="s">
        <v>3351</v>
      </c>
      <c r="C2404" s="46">
        <v>0</v>
      </c>
      <c r="D2404" s="46">
        <v>1</v>
      </c>
      <c r="E2404" s="46">
        <v>2</v>
      </c>
      <c r="F2404" s="46">
        <v>0</v>
      </c>
      <c r="G2404" s="46">
        <v>3</v>
      </c>
      <c r="H2404" s="46">
        <v>60</v>
      </c>
      <c r="I2404" s="62">
        <v>210</v>
      </c>
      <c r="J2404" s="62">
        <v>315</v>
      </c>
      <c r="K2404" s="46">
        <v>1000</v>
      </c>
      <c r="L2404" s="46">
        <v>0</v>
      </c>
      <c r="M2404" s="46">
        <v>0</v>
      </c>
      <c r="N2404" s="46">
        <v>0</v>
      </c>
      <c r="O2404" s="46">
        <v>0</v>
      </c>
      <c r="P2404" s="46">
        <v>0</v>
      </c>
      <c r="Q2404" s="46">
        <v>0</v>
      </c>
      <c r="R2404" s="46">
        <v>0</v>
      </c>
      <c r="S2404" s="46">
        <v>0</v>
      </c>
      <c r="T2404" s="46">
        <v>0</v>
      </c>
      <c r="U2404" s="46">
        <v>0</v>
      </c>
      <c r="V2404" s="46">
        <v>0</v>
      </c>
      <c r="W2404" s="46">
        <v>0</v>
      </c>
      <c r="X2404" s="46">
        <v>0</v>
      </c>
      <c r="Y2404" s="46">
        <v>0</v>
      </c>
      <c r="Z2404" s="46">
        <v>0</v>
      </c>
      <c r="AA2404" s="46">
        <v>0</v>
      </c>
      <c r="AB2404" s="46">
        <v>0</v>
      </c>
      <c r="AC2404" s="46">
        <v>0</v>
      </c>
      <c r="AD2404" s="46">
        <v>0</v>
      </c>
      <c r="AE2404" s="46">
        <v>0</v>
      </c>
      <c r="AF2404" s="46">
        <v>210</v>
      </c>
      <c r="AG2404" s="46">
        <v>315</v>
      </c>
      <c r="AH2404" s="46">
        <v>0</v>
      </c>
      <c r="AI2404" s="46">
        <v>0</v>
      </c>
      <c r="AJ2404" s="46">
        <v>0</v>
      </c>
      <c r="AK2404" s="46">
        <v>0</v>
      </c>
      <c r="AL2404" s="46">
        <v>0</v>
      </c>
      <c r="AM2404" s="46">
        <v>0</v>
      </c>
      <c r="AN2404" s="46">
        <v>0</v>
      </c>
      <c r="AO2404" s="46">
        <v>0</v>
      </c>
    </row>
    <row r="2405" spans="1:41" s="46" customFormat="1">
      <c r="A2405" s="46">
        <v>55132</v>
      </c>
      <c r="B2405" s="46" t="s">
        <v>3352</v>
      </c>
      <c r="C2405" s="46">
        <v>0</v>
      </c>
      <c r="D2405" s="46">
        <v>1</v>
      </c>
      <c r="E2405" s="46">
        <v>2</v>
      </c>
      <c r="F2405" s="46">
        <v>0</v>
      </c>
      <c r="G2405" s="46">
        <v>3</v>
      </c>
      <c r="H2405" s="46">
        <v>60</v>
      </c>
      <c r="I2405" s="62">
        <v>316</v>
      </c>
      <c r="J2405" s="62">
        <v>474</v>
      </c>
      <c r="K2405" s="46">
        <v>1000</v>
      </c>
      <c r="L2405" s="46">
        <v>0</v>
      </c>
      <c r="M2405" s="46">
        <v>0</v>
      </c>
      <c r="N2405" s="46">
        <v>0</v>
      </c>
      <c r="O2405" s="46">
        <v>0</v>
      </c>
      <c r="P2405" s="46">
        <v>0</v>
      </c>
      <c r="Q2405" s="46">
        <v>0</v>
      </c>
      <c r="R2405" s="46">
        <v>0</v>
      </c>
      <c r="S2405" s="46">
        <v>0</v>
      </c>
      <c r="T2405" s="46">
        <v>0</v>
      </c>
      <c r="U2405" s="46">
        <v>0</v>
      </c>
      <c r="V2405" s="46">
        <v>0</v>
      </c>
      <c r="W2405" s="46">
        <v>0</v>
      </c>
      <c r="X2405" s="46">
        <v>0</v>
      </c>
      <c r="Y2405" s="46">
        <v>0</v>
      </c>
      <c r="Z2405" s="46">
        <v>0</v>
      </c>
      <c r="AA2405" s="46">
        <v>0</v>
      </c>
      <c r="AB2405" s="46">
        <v>0</v>
      </c>
      <c r="AC2405" s="46">
        <v>0</v>
      </c>
      <c r="AD2405" s="46">
        <v>0</v>
      </c>
      <c r="AE2405" s="46">
        <v>0</v>
      </c>
      <c r="AF2405" s="46">
        <v>316</v>
      </c>
      <c r="AG2405" s="46">
        <v>474</v>
      </c>
      <c r="AH2405" s="46">
        <v>0</v>
      </c>
      <c r="AI2405" s="46">
        <v>0</v>
      </c>
      <c r="AJ2405" s="46">
        <v>0</v>
      </c>
      <c r="AK2405" s="46">
        <v>0</v>
      </c>
      <c r="AL2405" s="46">
        <v>0</v>
      </c>
      <c r="AM2405" s="46">
        <v>0</v>
      </c>
      <c r="AN2405" s="46">
        <v>0</v>
      </c>
      <c r="AO2405" s="46">
        <v>0</v>
      </c>
    </row>
    <row r="2406" spans="1:41" s="46" customFormat="1">
      <c r="A2406" s="46">
        <v>55133</v>
      </c>
      <c r="B2406" s="46" t="s">
        <v>3353</v>
      </c>
      <c r="C2406" s="46">
        <v>0</v>
      </c>
      <c r="D2406" s="46">
        <v>1</v>
      </c>
      <c r="E2406" s="46">
        <v>2</v>
      </c>
      <c r="F2406" s="46">
        <v>0</v>
      </c>
      <c r="G2406" s="46">
        <v>3</v>
      </c>
      <c r="H2406" s="46">
        <v>60</v>
      </c>
      <c r="I2406" s="62">
        <v>104</v>
      </c>
      <c r="J2406" s="62">
        <v>157</v>
      </c>
      <c r="K2406" s="46">
        <v>1000</v>
      </c>
      <c r="L2406" s="46">
        <v>0</v>
      </c>
      <c r="M2406" s="46">
        <v>0</v>
      </c>
      <c r="N2406" s="46">
        <v>0</v>
      </c>
      <c r="O2406" s="46">
        <v>0</v>
      </c>
      <c r="P2406" s="46">
        <v>0</v>
      </c>
      <c r="Q2406" s="46">
        <v>0</v>
      </c>
      <c r="R2406" s="46">
        <v>0</v>
      </c>
      <c r="S2406" s="46">
        <v>0</v>
      </c>
      <c r="T2406" s="46">
        <v>0</v>
      </c>
      <c r="U2406" s="46">
        <v>0</v>
      </c>
      <c r="V2406" s="46">
        <v>0</v>
      </c>
      <c r="W2406" s="46">
        <v>0</v>
      </c>
      <c r="X2406" s="46">
        <v>0</v>
      </c>
      <c r="Y2406" s="46">
        <v>0</v>
      </c>
      <c r="Z2406" s="46">
        <v>0</v>
      </c>
      <c r="AA2406" s="46">
        <v>0</v>
      </c>
      <c r="AB2406" s="46">
        <v>0</v>
      </c>
      <c r="AC2406" s="46">
        <v>0</v>
      </c>
      <c r="AD2406" s="46">
        <v>0</v>
      </c>
      <c r="AE2406" s="46">
        <v>0</v>
      </c>
      <c r="AF2406" s="46">
        <v>104</v>
      </c>
      <c r="AG2406" s="46">
        <v>157</v>
      </c>
      <c r="AH2406" s="46">
        <v>0</v>
      </c>
      <c r="AI2406" s="46">
        <v>0</v>
      </c>
      <c r="AJ2406" s="46">
        <v>0</v>
      </c>
      <c r="AK2406" s="46">
        <v>0</v>
      </c>
      <c r="AL2406" s="46">
        <v>0</v>
      </c>
      <c r="AM2406" s="46">
        <v>0</v>
      </c>
      <c r="AN2406" s="46">
        <v>0</v>
      </c>
      <c r="AO2406" s="46">
        <v>0</v>
      </c>
    </row>
    <row r="2407" spans="1:41" s="46" customFormat="1">
      <c r="A2407" s="46">
        <v>55134</v>
      </c>
      <c r="B2407" s="46" t="s">
        <v>3354</v>
      </c>
      <c r="C2407" s="46">
        <v>0</v>
      </c>
      <c r="D2407" s="46">
        <v>1</v>
      </c>
      <c r="E2407" s="46">
        <v>2</v>
      </c>
      <c r="F2407" s="46">
        <v>0</v>
      </c>
      <c r="G2407" s="46">
        <v>3</v>
      </c>
      <c r="H2407" s="46">
        <v>60</v>
      </c>
      <c r="I2407" s="62">
        <v>210</v>
      </c>
      <c r="J2407" s="62">
        <v>315</v>
      </c>
      <c r="K2407" s="46">
        <v>1000</v>
      </c>
      <c r="L2407" s="46">
        <v>0</v>
      </c>
      <c r="M2407" s="46">
        <v>0</v>
      </c>
      <c r="N2407" s="46">
        <v>0</v>
      </c>
      <c r="O2407" s="46">
        <v>0</v>
      </c>
      <c r="P2407" s="46">
        <v>0</v>
      </c>
      <c r="Q2407" s="46">
        <v>0</v>
      </c>
      <c r="R2407" s="46">
        <v>0</v>
      </c>
      <c r="S2407" s="46">
        <v>0</v>
      </c>
      <c r="T2407" s="46">
        <v>0</v>
      </c>
      <c r="U2407" s="46">
        <v>0</v>
      </c>
      <c r="V2407" s="46">
        <v>0</v>
      </c>
      <c r="W2407" s="46">
        <v>0</v>
      </c>
      <c r="X2407" s="46">
        <v>0</v>
      </c>
      <c r="Y2407" s="46">
        <v>0</v>
      </c>
      <c r="Z2407" s="46">
        <v>0</v>
      </c>
      <c r="AA2407" s="46">
        <v>0</v>
      </c>
      <c r="AB2407" s="46">
        <v>0</v>
      </c>
      <c r="AC2407" s="46">
        <v>0</v>
      </c>
      <c r="AD2407" s="46">
        <v>0</v>
      </c>
      <c r="AE2407" s="46">
        <v>0</v>
      </c>
      <c r="AF2407" s="46">
        <v>210</v>
      </c>
      <c r="AG2407" s="46">
        <v>315</v>
      </c>
      <c r="AH2407" s="46">
        <v>0</v>
      </c>
      <c r="AI2407" s="46">
        <v>0</v>
      </c>
      <c r="AJ2407" s="46">
        <v>0</v>
      </c>
      <c r="AK2407" s="46">
        <v>0</v>
      </c>
      <c r="AL2407" s="46">
        <v>0</v>
      </c>
      <c r="AM2407" s="46">
        <v>0</v>
      </c>
      <c r="AN2407" s="46">
        <v>0</v>
      </c>
      <c r="AO2407" s="46">
        <v>0</v>
      </c>
    </row>
    <row r="2408" spans="1:41" s="46" customFormat="1">
      <c r="A2408" s="46">
        <v>55135</v>
      </c>
      <c r="B2408" s="46" t="s">
        <v>3355</v>
      </c>
      <c r="C2408" s="46">
        <v>0</v>
      </c>
      <c r="D2408" s="46">
        <v>1</v>
      </c>
      <c r="E2408" s="46">
        <v>2</v>
      </c>
      <c r="F2408" s="46">
        <v>0</v>
      </c>
      <c r="G2408" s="46">
        <v>3</v>
      </c>
      <c r="H2408" s="46">
        <v>60</v>
      </c>
      <c r="I2408" s="62">
        <v>316</v>
      </c>
      <c r="J2408" s="62">
        <v>474</v>
      </c>
      <c r="K2408" s="46">
        <v>1000</v>
      </c>
      <c r="L2408" s="46">
        <v>0</v>
      </c>
      <c r="M2408" s="46">
        <v>0</v>
      </c>
      <c r="N2408" s="46">
        <v>0</v>
      </c>
      <c r="O2408" s="46">
        <v>0</v>
      </c>
      <c r="P2408" s="46">
        <v>0</v>
      </c>
      <c r="Q2408" s="46">
        <v>0</v>
      </c>
      <c r="R2408" s="46">
        <v>0</v>
      </c>
      <c r="S2408" s="46">
        <v>0</v>
      </c>
      <c r="T2408" s="46">
        <v>0</v>
      </c>
      <c r="U2408" s="46">
        <v>0</v>
      </c>
      <c r="V2408" s="46">
        <v>0</v>
      </c>
      <c r="W2408" s="46">
        <v>0</v>
      </c>
      <c r="X2408" s="46">
        <v>0</v>
      </c>
      <c r="Y2408" s="46">
        <v>0</v>
      </c>
      <c r="Z2408" s="46">
        <v>0</v>
      </c>
      <c r="AA2408" s="46">
        <v>0</v>
      </c>
      <c r="AB2408" s="46">
        <v>0</v>
      </c>
      <c r="AC2408" s="46">
        <v>0</v>
      </c>
      <c r="AD2408" s="46">
        <v>0</v>
      </c>
      <c r="AE2408" s="46">
        <v>0</v>
      </c>
      <c r="AF2408" s="46">
        <v>316</v>
      </c>
      <c r="AG2408" s="46">
        <v>474</v>
      </c>
      <c r="AH2408" s="46">
        <v>0</v>
      </c>
      <c r="AI2408" s="46">
        <v>0</v>
      </c>
      <c r="AJ2408" s="46">
        <v>0</v>
      </c>
      <c r="AK2408" s="46">
        <v>0</v>
      </c>
      <c r="AL2408" s="46">
        <v>0</v>
      </c>
      <c r="AM2408" s="46">
        <v>0</v>
      </c>
      <c r="AN2408" s="46">
        <v>0</v>
      </c>
      <c r="AO2408" s="46">
        <v>0</v>
      </c>
    </row>
    <row r="2409" spans="1:41" s="46" customFormat="1">
      <c r="A2409" s="46">
        <v>55136</v>
      </c>
      <c r="B2409" s="46" t="s">
        <v>3356</v>
      </c>
      <c r="C2409" s="46">
        <v>0</v>
      </c>
      <c r="D2409" s="46">
        <v>1</v>
      </c>
      <c r="E2409" s="46">
        <v>2</v>
      </c>
      <c r="F2409" s="46">
        <v>0</v>
      </c>
      <c r="G2409" s="46">
        <v>3</v>
      </c>
      <c r="H2409" s="46">
        <v>60</v>
      </c>
      <c r="I2409" s="62">
        <v>104</v>
      </c>
      <c r="J2409" s="62">
        <v>157</v>
      </c>
      <c r="K2409" s="46">
        <v>1000</v>
      </c>
      <c r="L2409" s="46">
        <v>0</v>
      </c>
      <c r="M2409" s="46">
        <v>0</v>
      </c>
      <c r="N2409" s="46">
        <v>0</v>
      </c>
      <c r="O2409" s="46">
        <v>0</v>
      </c>
      <c r="P2409" s="46">
        <v>0</v>
      </c>
      <c r="Q2409" s="46">
        <v>0</v>
      </c>
      <c r="R2409" s="46">
        <v>0</v>
      </c>
      <c r="S2409" s="46">
        <v>0</v>
      </c>
      <c r="T2409" s="46">
        <v>0</v>
      </c>
      <c r="U2409" s="46">
        <v>0</v>
      </c>
      <c r="V2409" s="46">
        <v>0</v>
      </c>
      <c r="W2409" s="46">
        <v>0</v>
      </c>
      <c r="X2409" s="46">
        <v>0</v>
      </c>
      <c r="Y2409" s="46">
        <v>0</v>
      </c>
      <c r="Z2409" s="46">
        <v>0</v>
      </c>
      <c r="AA2409" s="46">
        <v>0</v>
      </c>
      <c r="AB2409" s="46">
        <v>0</v>
      </c>
      <c r="AC2409" s="46">
        <v>0</v>
      </c>
      <c r="AD2409" s="46">
        <v>0</v>
      </c>
      <c r="AE2409" s="46">
        <v>0</v>
      </c>
      <c r="AF2409" s="46">
        <v>104</v>
      </c>
      <c r="AG2409" s="46">
        <v>157</v>
      </c>
      <c r="AH2409" s="46">
        <v>0</v>
      </c>
      <c r="AI2409" s="46">
        <v>0</v>
      </c>
      <c r="AJ2409" s="46">
        <v>0</v>
      </c>
      <c r="AK2409" s="46">
        <v>0</v>
      </c>
      <c r="AL2409" s="46">
        <v>0</v>
      </c>
      <c r="AM2409" s="46">
        <v>0</v>
      </c>
      <c r="AN2409" s="46">
        <v>0</v>
      </c>
      <c r="AO2409" s="46">
        <v>0</v>
      </c>
    </row>
    <row r="2410" spans="1:41" s="46" customFormat="1">
      <c r="A2410" s="46">
        <v>55137</v>
      </c>
      <c r="B2410" s="46" t="s">
        <v>3357</v>
      </c>
      <c r="C2410" s="46">
        <v>0</v>
      </c>
      <c r="D2410" s="46">
        <v>1</v>
      </c>
      <c r="E2410" s="46">
        <v>2</v>
      </c>
      <c r="F2410" s="46">
        <v>0</v>
      </c>
      <c r="G2410" s="46">
        <v>3</v>
      </c>
      <c r="H2410" s="46">
        <v>60</v>
      </c>
      <c r="I2410" s="62">
        <v>210</v>
      </c>
      <c r="J2410" s="62">
        <v>315</v>
      </c>
      <c r="K2410" s="46">
        <v>1000</v>
      </c>
      <c r="L2410" s="46">
        <v>0</v>
      </c>
      <c r="M2410" s="46">
        <v>0</v>
      </c>
      <c r="N2410" s="46">
        <v>0</v>
      </c>
      <c r="O2410" s="46">
        <v>0</v>
      </c>
      <c r="P2410" s="46">
        <v>0</v>
      </c>
      <c r="Q2410" s="46">
        <v>0</v>
      </c>
      <c r="R2410" s="46">
        <v>0</v>
      </c>
      <c r="S2410" s="46">
        <v>0</v>
      </c>
      <c r="T2410" s="46">
        <v>0</v>
      </c>
      <c r="U2410" s="46">
        <v>0</v>
      </c>
      <c r="V2410" s="46">
        <v>0</v>
      </c>
      <c r="W2410" s="46">
        <v>0</v>
      </c>
      <c r="X2410" s="46">
        <v>0</v>
      </c>
      <c r="Y2410" s="46">
        <v>0</v>
      </c>
      <c r="Z2410" s="46">
        <v>0</v>
      </c>
      <c r="AA2410" s="46">
        <v>0</v>
      </c>
      <c r="AB2410" s="46">
        <v>0</v>
      </c>
      <c r="AC2410" s="46">
        <v>0</v>
      </c>
      <c r="AD2410" s="46">
        <v>0</v>
      </c>
      <c r="AE2410" s="46">
        <v>0</v>
      </c>
      <c r="AF2410" s="46">
        <v>210</v>
      </c>
      <c r="AG2410" s="46">
        <v>315</v>
      </c>
      <c r="AH2410" s="46">
        <v>0</v>
      </c>
      <c r="AI2410" s="46">
        <v>0</v>
      </c>
      <c r="AJ2410" s="46">
        <v>0</v>
      </c>
      <c r="AK2410" s="46">
        <v>0</v>
      </c>
      <c r="AL2410" s="46">
        <v>0</v>
      </c>
      <c r="AM2410" s="46">
        <v>0</v>
      </c>
      <c r="AN2410" s="46">
        <v>0</v>
      </c>
      <c r="AO2410" s="46">
        <v>0</v>
      </c>
    </row>
    <row r="2411" spans="1:41" s="46" customFormat="1">
      <c r="A2411" s="46">
        <v>55138</v>
      </c>
      <c r="B2411" s="46" t="s">
        <v>3358</v>
      </c>
      <c r="C2411" s="46">
        <v>0</v>
      </c>
      <c r="D2411" s="46">
        <v>1</v>
      </c>
      <c r="E2411" s="46">
        <v>2</v>
      </c>
      <c r="F2411" s="46">
        <v>0</v>
      </c>
      <c r="G2411" s="46">
        <v>3</v>
      </c>
      <c r="H2411" s="46">
        <v>60</v>
      </c>
      <c r="I2411" s="62">
        <v>316</v>
      </c>
      <c r="J2411" s="62">
        <v>474</v>
      </c>
      <c r="K2411" s="46">
        <v>1000</v>
      </c>
      <c r="L2411" s="46">
        <v>0</v>
      </c>
      <c r="M2411" s="46">
        <v>0</v>
      </c>
      <c r="N2411" s="46">
        <v>0</v>
      </c>
      <c r="O2411" s="46">
        <v>0</v>
      </c>
      <c r="P2411" s="46">
        <v>0</v>
      </c>
      <c r="Q2411" s="46">
        <v>0</v>
      </c>
      <c r="R2411" s="46">
        <v>0</v>
      </c>
      <c r="S2411" s="46">
        <v>0</v>
      </c>
      <c r="T2411" s="46">
        <v>0</v>
      </c>
      <c r="U2411" s="46">
        <v>0</v>
      </c>
      <c r="V2411" s="46">
        <v>0</v>
      </c>
      <c r="W2411" s="46">
        <v>0</v>
      </c>
      <c r="X2411" s="46">
        <v>0</v>
      </c>
      <c r="Y2411" s="46">
        <v>0</v>
      </c>
      <c r="Z2411" s="46">
        <v>0</v>
      </c>
      <c r="AA2411" s="46">
        <v>0</v>
      </c>
      <c r="AB2411" s="46">
        <v>0</v>
      </c>
      <c r="AC2411" s="46">
        <v>0</v>
      </c>
      <c r="AD2411" s="46">
        <v>0</v>
      </c>
      <c r="AE2411" s="46">
        <v>0</v>
      </c>
      <c r="AF2411" s="46">
        <v>316</v>
      </c>
      <c r="AG2411" s="46">
        <v>474</v>
      </c>
      <c r="AH2411" s="46">
        <v>0</v>
      </c>
      <c r="AI2411" s="46">
        <v>0</v>
      </c>
      <c r="AJ2411" s="46">
        <v>0</v>
      </c>
      <c r="AK2411" s="46">
        <v>0</v>
      </c>
      <c r="AL2411" s="46">
        <v>0</v>
      </c>
      <c r="AM2411" s="46">
        <v>0</v>
      </c>
      <c r="AN2411" s="46">
        <v>0</v>
      </c>
      <c r="AO2411" s="46">
        <v>0</v>
      </c>
    </row>
    <row r="2412" spans="1:41" s="46" customFormat="1">
      <c r="A2412" s="46">
        <v>55139</v>
      </c>
      <c r="B2412" s="46" t="s">
        <v>3359</v>
      </c>
      <c r="C2412" s="46">
        <v>0</v>
      </c>
      <c r="D2412" s="46">
        <v>1</v>
      </c>
      <c r="E2412" s="46">
        <v>2</v>
      </c>
      <c r="F2412" s="46">
        <v>0</v>
      </c>
      <c r="G2412" s="46">
        <v>3</v>
      </c>
      <c r="H2412" s="46">
        <v>60</v>
      </c>
      <c r="I2412" s="62">
        <v>104</v>
      </c>
      <c r="J2412" s="62">
        <v>157</v>
      </c>
      <c r="K2412" s="46">
        <v>1000</v>
      </c>
      <c r="L2412" s="46">
        <v>0</v>
      </c>
      <c r="M2412" s="46">
        <v>0</v>
      </c>
      <c r="N2412" s="46">
        <v>0</v>
      </c>
      <c r="O2412" s="46">
        <v>0</v>
      </c>
      <c r="P2412" s="46">
        <v>0</v>
      </c>
      <c r="Q2412" s="46">
        <v>0</v>
      </c>
      <c r="R2412" s="46">
        <v>0</v>
      </c>
      <c r="S2412" s="46">
        <v>0</v>
      </c>
      <c r="T2412" s="46">
        <v>0</v>
      </c>
      <c r="U2412" s="46">
        <v>0</v>
      </c>
      <c r="V2412" s="46">
        <v>0</v>
      </c>
      <c r="W2412" s="46">
        <v>0</v>
      </c>
      <c r="X2412" s="46">
        <v>0</v>
      </c>
      <c r="Y2412" s="46">
        <v>0</v>
      </c>
      <c r="Z2412" s="46">
        <v>0</v>
      </c>
      <c r="AA2412" s="46">
        <v>0</v>
      </c>
      <c r="AB2412" s="46">
        <v>0</v>
      </c>
      <c r="AC2412" s="46">
        <v>0</v>
      </c>
      <c r="AD2412" s="46">
        <v>0</v>
      </c>
      <c r="AE2412" s="46">
        <v>0</v>
      </c>
      <c r="AF2412" s="46">
        <v>104</v>
      </c>
      <c r="AG2412" s="46">
        <v>157</v>
      </c>
      <c r="AH2412" s="46">
        <v>0</v>
      </c>
      <c r="AI2412" s="46">
        <v>0</v>
      </c>
      <c r="AJ2412" s="46">
        <v>0</v>
      </c>
      <c r="AK2412" s="46">
        <v>0</v>
      </c>
      <c r="AL2412" s="46">
        <v>0</v>
      </c>
      <c r="AM2412" s="46">
        <v>0</v>
      </c>
      <c r="AN2412" s="46">
        <v>0</v>
      </c>
      <c r="AO2412" s="46">
        <v>0</v>
      </c>
    </row>
    <row r="2413" spans="1:41" s="46" customFormat="1">
      <c r="A2413" s="46">
        <v>55140</v>
      </c>
      <c r="B2413" s="46" t="s">
        <v>3360</v>
      </c>
      <c r="C2413" s="46">
        <v>0</v>
      </c>
      <c r="D2413" s="46">
        <v>1</v>
      </c>
      <c r="E2413" s="46">
        <v>2</v>
      </c>
      <c r="F2413" s="46">
        <v>0</v>
      </c>
      <c r="G2413" s="46">
        <v>3</v>
      </c>
      <c r="H2413" s="46">
        <v>60</v>
      </c>
      <c r="I2413" s="62">
        <v>210</v>
      </c>
      <c r="J2413" s="62">
        <v>315</v>
      </c>
      <c r="K2413" s="46">
        <v>1000</v>
      </c>
      <c r="L2413" s="46">
        <v>0</v>
      </c>
      <c r="M2413" s="46">
        <v>0</v>
      </c>
      <c r="N2413" s="46">
        <v>0</v>
      </c>
      <c r="O2413" s="46">
        <v>0</v>
      </c>
      <c r="P2413" s="46">
        <v>0</v>
      </c>
      <c r="Q2413" s="46">
        <v>0</v>
      </c>
      <c r="R2413" s="46">
        <v>0</v>
      </c>
      <c r="S2413" s="46">
        <v>0</v>
      </c>
      <c r="T2413" s="46">
        <v>0</v>
      </c>
      <c r="U2413" s="46">
        <v>0</v>
      </c>
      <c r="V2413" s="46">
        <v>0</v>
      </c>
      <c r="W2413" s="46">
        <v>0</v>
      </c>
      <c r="X2413" s="46">
        <v>0</v>
      </c>
      <c r="Y2413" s="46">
        <v>0</v>
      </c>
      <c r="Z2413" s="46">
        <v>0</v>
      </c>
      <c r="AA2413" s="46">
        <v>0</v>
      </c>
      <c r="AB2413" s="46">
        <v>0</v>
      </c>
      <c r="AC2413" s="46">
        <v>0</v>
      </c>
      <c r="AD2413" s="46">
        <v>0</v>
      </c>
      <c r="AE2413" s="46">
        <v>0</v>
      </c>
      <c r="AF2413" s="46">
        <v>210</v>
      </c>
      <c r="AG2413" s="46">
        <v>315</v>
      </c>
      <c r="AH2413" s="46">
        <v>0</v>
      </c>
      <c r="AI2413" s="46">
        <v>0</v>
      </c>
      <c r="AJ2413" s="46">
        <v>0</v>
      </c>
      <c r="AK2413" s="46">
        <v>0</v>
      </c>
      <c r="AL2413" s="46">
        <v>0</v>
      </c>
      <c r="AM2413" s="46">
        <v>0</v>
      </c>
      <c r="AN2413" s="46">
        <v>0</v>
      </c>
      <c r="AO2413" s="46">
        <v>0</v>
      </c>
    </row>
    <row r="2414" spans="1:41" s="46" customFormat="1">
      <c r="A2414" s="46">
        <v>55141</v>
      </c>
      <c r="B2414" s="46" t="s">
        <v>3361</v>
      </c>
      <c r="C2414" s="46">
        <v>0</v>
      </c>
      <c r="D2414" s="46">
        <v>1</v>
      </c>
      <c r="E2414" s="46">
        <v>2</v>
      </c>
      <c r="F2414" s="46">
        <v>0</v>
      </c>
      <c r="G2414" s="46">
        <v>3</v>
      </c>
      <c r="H2414" s="46">
        <v>60</v>
      </c>
      <c r="I2414" s="62">
        <v>316</v>
      </c>
      <c r="J2414" s="62">
        <v>474</v>
      </c>
      <c r="K2414" s="46">
        <v>1000</v>
      </c>
      <c r="L2414" s="46">
        <v>0</v>
      </c>
      <c r="M2414" s="46">
        <v>0</v>
      </c>
      <c r="N2414" s="46">
        <v>0</v>
      </c>
      <c r="O2414" s="46">
        <v>0</v>
      </c>
      <c r="P2414" s="46">
        <v>0</v>
      </c>
      <c r="Q2414" s="46">
        <v>0</v>
      </c>
      <c r="R2414" s="46">
        <v>0</v>
      </c>
      <c r="S2414" s="46">
        <v>0</v>
      </c>
      <c r="T2414" s="46">
        <v>0</v>
      </c>
      <c r="U2414" s="46">
        <v>0</v>
      </c>
      <c r="V2414" s="46">
        <v>0</v>
      </c>
      <c r="W2414" s="46">
        <v>0</v>
      </c>
      <c r="X2414" s="46">
        <v>0</v>
      </c>
      <c r="Y2414" s="46">
        <v>0</v>
      </c>
      <c r="Z2414" s="46">
        <v>0</v>
      </c>
      <c r="AA2414" s="46">
        <v>0</v>
      </c>
      <c r="AB2414" s="46">
        <v>0</v>
      </c>
      <c r="AC2414" s="46">
        <v>0</v>
      </c>
      <c r="AD2414" s="46">
        <v>0</v>
      </c>
      <c r="AE2414" s="46">
        <v>0</v>
      </c>
      <c r="AF2414" s="46">
        <v>316</v>
      </c>
      <c r="AG2414" s="46">
        <v>474</v>
      </c>
      <c r="AH2414" s="46">
        <v>0</v>
      </c>
      <c r="AI2414" s="46">
        <v>0</v>
      </c>
      <c r="AJ2414" s="46">
        <v>0</v>
      </c>
      <c r="AK2414" s="46">
        <v>0</v>
      </c>
      <c r="AL2414" s="46">
        <v>0</v>
      </c>
      <c r="AM2414" s="46">
        <v>0</v>
      </c>
      <c r="AN2414" s="46">
        <v>0</v>
      </c>
      <c r="AO2414" s="46">
        <v>0</v>
      </c>
    </row>
    <row r="2415" spans="1:41" s="46" customFormat="1">
      <c r="A2415" s="46">
        <v>55142</v>
      </c>
      <c r="B2415" s="46" t="s">
        <v>3362</v>
      </c>
      <c r="C2415" s="46">
        <v>0</v>
      </c>
      <c r="D2415" s="46">
        <v>1</v>
      </c>
      <c r="E2415" s="46">
        <v>2</v>
      </c>
      <c r="F2415" s="46">
        <v>0</v>
      </c>
      <c r="G2415" s="46">
        <v>3</v>
      </c>
      <c r="H2415" s="46">
        <v>60</v>
      </c>
      <c r="I2415" s="62">
        <v>104</v>
      </c>
      <c r="J2415" s="62">
        <v>157</v>
      </c>
      <c r="K2415" s="46">
        <v>1000</v>
      </c>
      <c r="L2415" s="46">
        <v>0</v>
      </c>
      <c r="M2415" s="46">
        <v>0</v>
      </c>
      <c r="N2415" s="46">
        <v>0</v>
      </c>
      <c r="O2415" s="46">
        <v>0</v>
      </c>
      <c r="P2415" s="46">
        <v>0</v>
      </c>
      <c r="Q2415" s="46">
        <v>0</v>
      </c>
      <c r="R2415" s="46">
        <v>0</v>
      </c>
      <c r="S2415" s="46">
        <v>0</v>
      </c>
      <c r="T2415" s="46">
        <v>0</v>
      </c>
      <c r="U2415" s="46">
        <v>0</v>
      </c>
      <c r="V2415" s="46">
        <v>0</v>
      </c>
      <c r="W2415" s="46">
        <v>0</v>
      </c>
      <c r="X2415" s="46">
        <v>0</v>
      </c>
      <c r="Y2415" s="46">
        <v>0</v>
      </c>
      <c r="Z2415" s="46">
        <v>0</v>
      </c>
      <c r="AA2415" s="46">
        <v>0</v>
      </c>
      <c r="AB2415" s="46">
        <v>0</v>
      </c>
      <c r="AC2415" s="46">
        <v>0</v>
      </c>
      <c r="AD2415" s="46">
        <v>0</v>
      </c>
      <c r="AE2415" s="46">
        <v>0</v>
      </c>
      <c r="AF2415" s="46">
        <v>104</v>
      </c>
      <c r="AG2415" s="46">
        <v>157</v>
      </c>
      <c r="AH2415" s="46">
        <v>0</v>
      </c>
      <c r="AI2415" s="46">
        <v>0</v>
      </c>
      <c r="AJ2415" s="46">
        <v>0</v>
      </c>
      <c r="AK2415" s="46">
        <v>0</v>
      </c>
      <c r="AL2415" s="46">
        <v>0</v>
      </c>
      <c r="AM2415" s="46">
        <v>0</v>
      </c>
      <c r="AN2415" s="46">
        <v>0</v>
      </c>
      <c r="AO2415" s="46">
        <v>0</v>
      </c>
    </row>
    <row r="2416" spans="1:41" s="46" customFormat="1">
      <c r="A2416" s="46">
        <v>55143</v>
      </c>
      <c r="B2416" s="46" t="s">
        <v>3363</v>
      </c>
      <c r="C2416" s="46">
        <v>0</v>
      </c>
      <c r="D2416" s="46">
        <v>1</v>
      </c>
      <c r="E2416" s="46">
        <v>2</v>
      </c>
      <c r="F2416" s="46">
        <v>0</v>
      </c>
      <c r="G2416" s="46">
        <v>3</v>
      </c>
      <c r="H2416" s="46">
        <v>60</v>
      </c>
      <c r="I2416" s="62">
        <v>210</v>
      </c>
      <c r="J2416" s="62">
        <v>315</v>
      </c>
      <c r="K2416" s="46">
        <v>1000</v>
      </c>
      <c r="L2416" s="46">
        <v>0</v>
      </c>
      <c r="M2416" s="46">
        <v>0</v>
      </c>
      <c r="N2416" s="46">
        <v>0</v>
      </c>
      <c r="O2416" s="46">
        <v>0</v>
      </c>
      <c r="P2416" s="46">
        <v>0</v>
      </c>
      <c r="Q2416" s="46">
        <v>0</v>
      </c>
      <c r="R2416" s="46">
        <v>0</v>
      </c>
      <c r="S2416" s="46">
        <v>0</v>
      </c>
      <c r="T2416" s="46">
        <v>0</v>
      </c>
      <c r="U2416" s="46">
        <v>0</v>
      </c>
      <c r="V2416" s="46">
        <v>0</v>
      </c>
      <c r="W2416" s="46">
        <v>0</v>
      </c>
      <c r="X2416" s="46">
        <v>0</v>
      </c>
      <c r="Y2416" s="46">
        <v>0</v>
      </c>
      <c r="Z2416" s="46">
        <v>0</v>
      </c>
      <c r="AA2416" s="46">
        <v>0</v>
      </c>
      <c r="AB2416" s="46">
        <v>0</v>
      </c>
      <c r="AC2416" s="46">
        <v>0</v>
      </c>
      <c r="AD2416" s="46">
        <v>0</v>
      </c>
      <c r="AE2416" s="46">
        <v>0</v>
      </c>
      <c r="AF2416" s="46">
        <v>210</v>
      </c>
      <c r="AG2416" s="46">
        <v>315</v>
      </c>
      <c r="AH2416" s="46">
        <v>0</v>
      </c>
      <c r="AI2416" s="46">
        <v>0</v>
      </c>
      <c r="AJ2416" s="46">
        <v>0</v>
      </c>
      <c r="AK2416" s="46">
        <v>0</v>
      </c>
      <c r="AL2416" s="46">
        <v>0</v>
      </c>
      <c r="AM2416" s="46">
        <v>0</v>
      </c>
      <c r="AN2416" s="46">
        <v>0</v>
      </c>
      <c r="AO2416" s="46">
        <v>0</v>
      </c>
    </row>
    <row r="2417" spans="1:41" s="46" customFormat="1">
      <c r="A2417" s="46">
        <v>55144</v>
      </c>
      <c r="B2417" s="46" t="s">
        <v>3364</v>
      </c>
      <c r="C2417" s="46">
        <v>0</v>
      </c>
      <c r="D2417" s="46">
        <v>1</v>
      </c>
      <c r="E2417" s="46">
        <v>2</v>
      </c>
      <c r="F2417" s="46">
        <v>0</v>
      </c>
      <c r="G2417" s="46">
        <v>3</v>
      </c>
      <c r="H2417" s="46">
        <v>60</v>
      </c>
      <c r="I2417" s="62">
        <v>316</v>
      </c>
      <c r="J2417" s="62">
        <v>474</v>
      </c>
      <c r="K2417" s="46">
        <v>1000</v>
      </c>
      <c r="L2417" s="46">
        <v>0</v>
      </c>
      <c r="M2417" s="46">
        <v>0</v>
      </c>
      <c r="N2417" s="46">
        <v>0</v>
      </c>
      <c r="O2417" s="46">
        <v>0</v>
      </c>
      <c r="P2417" s="46">
        <v>0</v>
      </c>
      <c r="Q2417" s="46">
        <v>0</v>
      </c>
      <c r="R2417" s="46">
        <v>0</v>
      </c>
      <c r="S2417" s="46">
        <v>0</v>
      </c>
      <c r="T2417" s="46">
        <v>0</v>
      </c>
      <c r="U2417" s="46">
        <v>0</v>
      </c>
      <c r="V2417" s="46">
        <v>0</v>
      </c>
      <c r="W2417" s="46">
        <v>0</v>
      </c>
      <c r="X2417" s="46">
        <v>0</v>
      </c>
      <c r="Y2417" s="46">
        <v>0</v>
      </c>
      <c r="Z2417" s="46">
        <v>0</v>
      </c>
      <c r="AA2417" s="46">
        <v>0</v>
      </c>
      <c r="AB2417" s="46">
        <v>0</v>
      </c>
      <c r="AC2417" s="46">
        <v>0</v>
      </c>
      <c r="AD2417" s="46">
        <v>0</v>
      </c>
      <c r="AE2417" s="46">
        <v>0</v>
      </c>
      <c r="AF2417" s="46">
        <v>316</v>
      </c>
      <c r="AG2417" s="46">
        <v>474</v>
      </c>
      <c r="AH2417" s="46">
        <v>0</v>
      </c>
      <c r="AI2417" s="46">
        <v>0</v>
      </c>
      <c r="AJ2417" s="46">
        <v>0</v>
      </c>
      <c r="AK2417" s="46">
        <v>0</v>
      </c>
      <c r="AL2417" s="46">
        <v>0</v>
      </c>
      <c r="AM2417" s="46">
        <v>0</v>
      </c>
      <c r="AN2417" s="46">
        <v>0</v>
      </c>
      <c r="AO2417" s="46">
        <v>0</v>
      </c>
    </row>
    <row r="2418" spans="1:41" s="46" customFormat="1">
      <c r="A2418" s="46">
        <v>55145</v>
      </c>
      <c r="B2418" s="46" t="s">
        <v>3365</v>
      </c>
      <c r="C2418" s="46">
        <v>0</v>
      </c>
      <c r="D2418" s="46">
        <v>1</v>
      </c>
      <c r="E2418" s="46">
        <v>2</v>
      </c>
      <c r="F2418" s="46">
        <v>0</v>
      </c>
      <c r="G2418" s="46">
        <v>3</v>
      </c>
      <c r="H2418" s="46">
        <v>60</v>
      </c>
      <c r="I2418" s="62">
        <v>104</v>
      </c>
      <c r="J2418" s="62">
        <v>157</v>
      </c>
      <c r="K2418" s="46">
        <v>1000</v>
      </c>
      <c r="L2418" s="46">
        <v>0</v>
      </c>
      <c r="M2418" s="46">
        <v>0</v>
      </c>
      <c r="N2418" s="46">
        <v>0</v>
      </c>
      <c r="O2418" s="46">
        <v>0</v>
      </c>
      <c r="P2418" s="46">
        <v>0</v>
      </c>
      <c r="Q2418" s="46">
        <v>0</v>
      </c>
      <c r="R2418" s="46">
        <v>0</v>
      </c>
      <c r="S2418" s="46">
        <v>0</v>
      </c>
      <c r="T2418" s="46">
        <v>0</v>
      </c>
      <c r="U2418" s="46">
        <v>0</v>
      </c>
      <c r="V2418" s="46">
        <v>0</v>
      </c>
      <c r="W2418" s="46">
        <v>0</v>
      </c>
      <c r="X2418" s="46">
        <v>0</v>
      </c>
      <c r="Y2418" s="46">
        <v>0</v>
      </c>
      <c r="Z2418" s="46">
        <v>0</v>
      </c>
      <c r="AA2418" s="46">
        <v>0</v>
      </c>
      <c r="AB2418" s="46">
        <v>0</v>
      </c>
      <c r="AC2418" s="46">
        <v>0</v>
      </c>
      <c r="AD2418" s="46">
        <v>0</v>
      </c>
      <c r="AE2418" s="46">
        <v>0</v>
      </c>
      <c r="AF2418" s="46">
        <v>104</v>
      </c>
      <c r="AG2418" s="46">
        <v>157</v>
      </c>
      <c r="AH2418" s="46">
        <v>0</v>
      </c>
      <c r="AI2418" s="46">
        <v>0</v>
      </c>
      <c r="AJ2418" s="46">
        <v>0</v>
      </c>
      <c r="AK2418" s="46">
        <v>0</v>
      </c>
      <c r="AL2418" s="46">
        <v>0</v>
      </c>
      <c r="AM2418" s="46">
        <v>0</v>
      </c>
      <c r="AN2418" s="46">
        <v>0</v>
      </c>
      <c r="AO2418" s="46">
        <v>0</v>
      </c>
    </row>
    <row r="2419" spans="1:41" s="46" customFormat="1">
      <c r="A2419" s="46">
        <v>55146</v>
      </c>
      <c r="B2419" s="46" t="s">
        <v>3366</v>
      </c>
      <c r="C2419" s="46">
        <v>0</v>
      </c>
      <c r="D2419" s="46">
        <v>1</v>
      </c>
      <c r="E2419" s="46">
        <v>2</v>
      </c>
      <c r="F2419" s="46">
        <v>0</v>
      </c>
      <c r="G2419" s="46">
        <v>3</v>
      </c>
      <c r="H2419" s="46">
        <v>60</v>
      </c>
      <c r="I2419" s="62">
        <v>210</v>
      </c>
      <c r="J2419" s="62">
        <v>315</v>
      </c>
      <c r="K2419" s="46">
        <v>1000</v>
      </c>
      <c r="L2419" s="46">
        <v>0</v>
      </c>
      <c r="M2419" s="46">
        <v>0</v>
      </c>
      <c r="N2419" s="46">
        <v>0</v>
      </c>
      <c r="O2419" s="46">
        <v>0</v>
      </c>
      <c r="P2419" s="46">
        <v>0</v>
      </c>
      <c r="Q2419" s="46">
        <v>0</v>
      </c>
      <c r="R2419" s="46">
        <v>0</v>
      </c>
      <c r="S2419" s="46">
        <v>0</v>
      </c>
      <c r="T2419" s="46">
        <v>0</v>
      </c>
      <c r="U2419" s="46">
        <v>0</v>
      </c>
      <c r="V2419" s="46">
        <v>0</v>
      </c>
      <c r="W2419" s="46">
        <v>0</v>
      </c>
      <c r="X2419" s="46">
        <v>0</v>
      </c>
      <c r="Y2419" s="46">
        <v>0</v>
      </c>
      <c r="Z2419" s="46">
        <v>0</v>
      </c>
      <c r="AA2419" s="46">
        <v>0</v>
      </c>
      <c r="AB2419" s="46">
        <v>0</v>
      </c>
      <c r="AC2419" s="46">
        <v>0</v>
      </c>
      <c r="AD2419" s="46">
        <v>0</v>
      </c>
      <c r="AE2419" s="46">
        <v>0</v>
      </c>
      <c r="AF2419" s="46">
        <v>210</v>
      </c>
      <c r="AG2419" s="46">
        <v>315</v>
      </c>
      <c r="AH2419" s="46">
        <v>0</v>
      </c>
      <c r="AI2419" s="46">
        <v>0</v>
      </c>
      <c r="AJ2419" s="46">
        <v>0</v>
      </c>
      <c r="AK2419" s="46">
        <v>0</v>
      </c>
      <c r="AL2419" s="46">
        <v>0</v>
      </c>
      <c r="AM2419" s="46">
        <v>0</v>
      </c>
      <c r="AN2419" s="46">
        <v>0</v>
      </c>
      <c r="AO2419" s="46">
        <v>0</v>
      </c>
    </row>
    <row r="2420" spans="1:41" s="46" customFormat="1">
      <c r="A2420" s="46">
        <v>55147</v>
      </c>
      <c r="B2420" s="46" t="s">
        <v>3367</v>
      </c>
      <c r="C2420" s="46">
        <v>0</v>
      </c>
      <c r="D2420" s="46">
        <v>1</v>
      </c>
      <c r="E2420" s="46">
        <v>2</v>
      </c>
      <c r="F2420" s="46">
        <v>0</v>
      </c>
      <c r="G2420" s="46">
        <v>3</v>
      </c>
      <c r="H2420" s="46">
        <v>60</v>
      </c>
      <c r="I2420" s="62">
        <v>316</v>
      </c>
      <c r="J2420" s="62">
        <v>474</v>
      </c>
      <c r="K2420" s="46">
        <v>1000</v>
      </c>
      <c r="L2420" s="46">
        <v>0</v>
      </c>
      <c r="M2420" s="46">
        <v>0</v>
      </c>
      <c r="N2420" s="46">
        <v>0</v>
      </c>
      <c r="O2420" s="46">
        <v>0</v>
      </c>
      <c r="P2420" s="46">
        <v>0</v>
      </c>
      <c r="Q2420" s="46">
        <v>0</v>
      </c>
      <c r="R2420" s="46">
        <v>0</v>
      </c>
      <c r="S2420" s="46">
        <v>0</v>
      </c>
      <c r="T2420" s="46">
        <v>0</v>
      </c>
      <c r="U2420" s="46">
        <v>0</v>
      </c>
      <c r="V2420" s="46">
        <v>0</v>
      </c>
      <c r="W2420" s="46">
        <v>0</v>
      </c>
      <c r="X2420" s="46">
        <v>0</v>
      </c>
      <c r="Y2420" s="46">
        <v>0</v>
      </c>
      <c r="Z2420" s="46">
        <v>0</v>
      </c>
      <c r="AA2420" s="46">
        <v>0</v>
      </c>
      <c r="AB2420" s="46">
        <v>0</v>
      </c>
      <c r="AC2420" s="46">
        <v>0</v>
      </c>
      <c r="AD2420" s="46">
        <v>0</v>
      </c>
      <c r="AE2420" s="46">
        <v>0</v>
      </c>
      <c r="AF2420" s="46">
        <v>316</v>
      </c>
      <c r="AG2420" s="46">
        <v>474</v>
      </c>
      <c r="AH2420" s="46">
        <v>0</v>
      </c>
      <c r="AI2420" s="46">
        <v>0</v>
      </c>
      <c r="AJ2420" s="46">
        <v>0</v>
      </c>
      <c r="AK2420" s="46">
        <v>0</v>
      </c>
      <c r="AL2420" s="46">
        <v>0</v>
      </c>
      <c r="AM2420" s="46">
        <v>0</v>
      </c>
      <c r="AN2420" s="46">
        <v>0</v>
      </c>
      <c r="AO2420" s="46">
        <v>0</v>
      </c>
    </row>
    <row r="2421" spans="1:41" s="46" customFormat="1">
      <c r="A2421" s="46">
        <v>55148</v>
      </c>
      <c r="B2421" s="46" t="s">
        <v>3368</v>
      </c>
      <c r="C2421" s="46">
        <v>0</v>
      </c>
      <c r="D2421" s="46">
        <v>1</v>
      </c>
      <c r="E2421" s="46">
        <v>2</v>
      </c>
      <c r="F2421" s="46">
        <v>0</v>
      </c>
      <c r="G2421" s="46">
        <v>3</v>
      </c>
      <c r="H2421" s="46">
        <v>60</v>
      </c>
      <c r="I2421" s="62">
        <v>104</v>
      </c>
      <c r="J2421" s="62">
        <v>157</v>
      </c>
      <c r="K2421" s="46">
        <v>1000</v>
      </c>
      <c r="L2421" s="46">
        <v>0</v>
      </c>
      <c r="M2421" s="46">
        <v>0</v>
      </c>
      <c r="N2421" s="46">
        <v>0</v>
      </c>
      <c r="O2421" s="46">
        <v>0</v>
      </c>
      <c r="P2421" s="46">
        <v>0</v>
      </c>
      <c r="Q2421" s="46">
        <v>0</v>
      </c>
      <c r="R2421" s="46">
        <v>0</v>
      </c>
      <c r="S2421" s="46">
        <v>0</v>
      </c>
      <c r="T2421" s="46">
        <v>0</v>
      </c>
      <c r="U2421" s="46">
        <v>0</v>
      </c>
      <c r="V2421" s="46">
        <v>0</v>
      </c>
      <c r="W2421" s="46">
        <v>0</v>
      </c>
      <c r="X2421" s="46">
        <v>0</v>
      </c>
      <c r="Y2421" s="46">
        <v>0</v>
      </c>
      <c r="Z2421" s="46">
        <v>0</v>
      </c>
      <c r="AA2421" s="46">
        <v>0</v>
      </c>
      <c r="AB2421" s="46">
        <v>0</v>
      </c>
      <c r="AC2421" s="46">
        <v>0</v>
      </c>
      <c r="AD2421" s="46">
        <v>0</v>
      </c>
      <c r="AE2421" s="46">
        <v>0</v>
      </c>
      <c r="AF2421" s="46">
        <v>104</v>
      </c>
      <c r="AG2421" s="46">
        <v>157</v>
      </c>
      <c r="AH2421" s="46">
        <v>0</v>
      </c>
      <c r="AI2421" s="46">
        <v>0</v>
      </c>
      <c r="AJ2421" s="46">
        <v>0</v>
      </c>
      <c r="AK2421" s="46">
        <v>0</v>
      </c>
      <c r="AL2421" s="46">
        <v>0</v>
      </c>
      <c r="AM2421" s="46">
        <v>0</v>
      </c>
      <c r="AN2421" s="46">
        <v>0</v>
      </c>
      <c r="AO2421" s="46">
        <v>0</v>
      </c>
    </row>
    <row r="2422" spans="1:41" s="46" customFormat="1">
      <c r="A2422" s="46">
        <v>55149</v>
      </c>
      <c r="B2422" s="46" t="s">
        <v>3369</v>
      </c>
      <c r="C2422" s="46">
        <v>0</v>
      </c>
      <c r="D2422" s="46">
        <v>1</v>
      </c>
      <c r="E2422" s="46">
        <v>2</v>
      </c>
      <c r="F2422" s="46">
        <v>0</v>
      </c>
      <c r="G2422" s="46">
        <v>3</v>
      </c>
      <c r="H2422" s="46">
        <v>60</v>
      </c>
      <c r="I2422" s="62">
        <v>210</v>
      </c>
      <c r="J2422" s="62">
        <v>315</v>
      </c>
      <c r="K2422" s="46">
        <v>1000</v>
      </c>
      <c r="L2422" s="46">
        <v>0</v>
      </c>
      <c r="M2422" s="46">
        <v>0</v>
      </c>
      <c r="N2422" s="46">
        <v>0</v>
      </c>
      <c r="O2422" s="46">
        <v>0</v>
      </c>
      <c r="P2422" s="46">
        <v>0</v>
      </c>
      <c r="Q2422" s="46">
        <v>0</v>
      </c>
      <c r="R2422" s="46">
        <v>0</v>
      </c>
      <c r="S2422" s="46">
        <v>0</v>
      </c>
      <c r="T2422" s="46">
        <v>0</v>
      </c>
      <c r="U2422" s="46">
        <v>0</v>
      </c>
      <c r="V2422" s="46">
        <v>0</v>
      </c>
      <c r="W2422" s="46">
        <v>0</v>
      </c>
      <c r="X2422" s="46">
        <v>0</v>
      </c>
      <c r="Y2422" s="46">
        <v>0</v>
      </c>
      <c r="Z2422" s="46">
        <v>0</v>
      </c>
      <c r="AA2422" s="46">
        <v>0</v>
      </c>
      <c r="AB2422" s="46">
        <v>0</v>
      </c>
      <c r="AC2422" s="46">
        <v>0</v>
      </c>
      <c r="AD2422" s="46">
        <v>0</v>
      </c>
      <c r="AE2422" s="46">
        <v>0</v>
      </c>
      <c r="AF2422" s="46">
        <v>210</v>
      </c>
      <c r="AG2422" s="46">
        <v>315</v>
      </c>
      <c r="AH2422" s="46">
        <v>0</v>
      </c>
      <c r="AI2422" s="46">
        <v>0</v>
      </c>
      <c r="AJ2422" s="46">
        <v>0</v>
      </c>
      <c r="AK2422" s="46">
        <v>0</v>
      </c>
      <c r="AL2422" s="46">
        <v>0</v>
      </c>
      <c r="AM2422" s="46">
        <v>0</v>
      </c>
      <c r="AN2422" s="46">
        <v>0</v>
      </c>
      <c r="AO2422" s="46">
        <v>0</v>
      </c>
    </row>
    <row r="2423" spans="1:41" s="46" customFormat="1">
      <c r="A2423" s="46">
        <v>55150</v>
      </c>
      <c r="B2423" s="46" t="s">
        <v>3370</v>
      </c>
      <c r="C2423" s="46">
        <v>0</v>
      </c>
      <c r="D2423" s="46">
        <v>1</v>
      </c>
      <c r="E2423" s="46">
        <v>2</v>
      </c>
      <c r="F2423" s="46">
        <v>0</v>
      </c>
      <c r="G2423" s="46">
        <v>3</v>
      </c>
      <c r="H2423" s="46">
        <v>60</v>
      </c>
      <c r="I2423" s="62">
        <v>316</v>
      </c>
      <c r="J2423" s="62">
        <v>474</v>
      </c>
      <c r="K2423" s="46">
        <v>1000</v>
      </c>
      <c r="L2423" s="46">
        <v>0</v>
      </c>
      <c r="M2423" s="46">
        <v>0</v>
      </c>
      <c r="N2423" s="46">
        <v>0</v>
      </c>
      <c r="O2423" s="46">
        <v>0</v>
      </c>
      <c r="P2423" s="46">
        <v>0</v>
      </c>
      <c r="Q2423" s="46">
        <v>0</v>
      </c>
      <c r="R2423" s="46">
        <v>0</v>
      </c>
      <c r="S2423" s="46">
        <v>0</v>
      </c>
      <c r="T2423" s="46">
        <v>0</v>
      </c>
      <c r="U2423" s="46">
        <v>0</v>
      </c>
      <c r="V2423" s="46">
        <v>0</v>
      </c>
      <c r="W2423" s="46">
        <v>0</v>
      </c>
      <c r="X2423" s="46">
        <v>0</v>
      </c>
      <c r="Y2423" s="46">
        <v>0</v>
      </c>
      <c r="Z2423" s="46">
        <v>0</v>
      </c>
      <c r="AA2423" s="46">
        <v>0</v>
      </c>
      <c r="AB2423" s="46">
        <v>0</v>
      </c>
      <c r="AC2423" s="46">
        <v>0</v>
      </c>
      <c r="AD2423" s="46">
        <v>0</v>
      </c>
      <c r="AE2423" s="46">
        <v>0</v>
      </c>
      <c r="AF2423" s="46">
        <v>316</v>
      </c>
      <c r="AG2423" s="46">
        <v>474</v>
      </c>
      <c r="AH2423" s="46">
        <v>0</v>
      </c>
      <c r="AI2423" s="46">
        <v>0</v>
      </c>
      <c r="AJ2423" s="46">
        <v>0</v>
      </c>
      <c r="AK2423" s="46">
        <v>0</v>
      </c>
      <c r="AL2423" s="46">
        <v>0</v>
      </c>
      <c r="AM2423" s="46">
        <v>0</v>
      </c>
      <c r="AN2423" s="46">
        <v>0</v>
      </c>
      <c r="AO2423" s="46">
        <v>0</v>
      </c>
    </row>
    <row r="2424" spans="1:41">
      <c r="A2424" s="57">
        <v>60001</v>
      </c>
      <c r="B2424" s="45" t="s">
        <v>1993</v>
      </c>
      <c r="C2424" s="45" t="s">
        <v>2097</v>
      </c>
      <c r="D2424" s="74">
        <v>1</v>
      </c>
      <c r="E2424" s="45">
        <v>1</v>
      </c>
      <c r="F2424" s="45">
        <v>1</v>
      </c>
      <c r="G2424" s="59">
        <v>1</v>
      </c>
      <c r="H2424" s="59">
        <v>0</v>
      </c>
      <c r="I2424" s="59">
        <v>40000</v>
      </c>
      <c r="J2424" s="59">
        <v>40000</v>
      </c>
      <c r="K2424" s="59">
        <v>1000</v>
      </c>
      <c r="L2424" s="45">
        <v>0</v>
      </c>
      <c r="M2424" s="45">
        <v>0</v>
      </c>
      <c r="N2424" s="45">
        <v>0</v>
      </c>
      <c r="O2424" s="45">
        <v>0</v>
      </c>
      <c r="P2424" s="45">
        <v>0</v>
      </c>
      <c r="Q2424" s="45">
        <v>0</v>
      </c>
      <c r="R2424" s="45">
        <v>0</v>
      </c>
      <c r="S2424" s="45">
        <v>0</v>
      </c>
      <c r="T2424" s="45">
        <v>0</v>
      </c>
      <c r="U2424" s="45">
        <v>0</v>
      </c>
      <c r="V2424" s="45">
        <v>0</v>
      </c>
      <c r="W2424" s="45">
        <v>0</v>
      </c>
      <c r="X2424" s="45">
        <v>0</v>
      </c>
      <c r="Y2424" s="45">
        <v>0</v>
      </c>
      <c r="Z2424" s="45">
        <v>0</v>
      </c>
      <c r="AA2424" s="45">
        <v>0</v>
      </c>
      <c r="AB2424" s="45">
        <v>0</v>
      </c>
      <c r="AC2424" s="45">
        <v>0</v>
      </c>
      <c r="AD2424" s="45">
        <v>0</v>
      </c>
      <c r="AE2424" s="45">
        <v>0</v>
      </c>
      <c r="AF2424" s="59">
        <v>40000</v>
      </c>
      <c r="AG2424" s="59">
        <v>40000</v>
      </c>
      <c r="AH2424" s="45">
        <v>0</v>
      </c>
      <c r="AI2424" s="45">
        <v>0</v>
      </c>
      <c r="AJ2424" s="45">
        <v>0</v>
      </c>
      <c r="AK2424" s="45">
        <v>0</v>
      </c>
      <c r="AL2424" s="45">
        <v>0</v>
      </c>
      <c r="AM2424" s="45">
        <v>0</v>
      </c>
      <c r="AN2424" s="45">
        <v>0</v>
      </c>
      <c r="AO2424" s="45">
        <v>0</v>
      </c>
    </row>
    <row r="2425" spans="1:41">
      <c r="A2425" s="57">
        <v>60002</v>
      </c>
      <c r="B2425" s="45" t="s">
        <v>1414</v>
      </c>
      <c r="C2425" s="45" t="s">
        <v>489</v>
      </c>
      <c r="D2425" s="74">
        <v>40012</v>
      </c>
      <c r="E2425" s="45">
        <v>5</v>
      </c>
      <c r="F2425" s="45">
        <v>1</v>
      </c>
      <c r="G2425" s="59">
        <v>3</v>
      </c>
      <c r="H2425" s="59">
        <v>13</v>
      </c>
      <c r="I2425" s="59">
        <v>2</v>
      </c>
      <c r="J2425" s="59">
        <v>2</v>
      </c>
      <c r="K2425" s="59">
        <v>1000</v>
      </c>
      <c r="L2425" s="45">
        <v>0</v>
      </c>
      <c r="M2425" s="45">
        <v>0</v>
      </c>
      <c r="N2425" s="45">
        <v>0</v>
      </c>
      <c r="O2425" s="45">
        <v>0</v>
      </c>
      <c r="P2425" s="45">
        <v>0</v>
      </c>
      <c r="Q2425" s="45">
        <v>0</v>
      </c>
      <c r="R2425" s="45">
        <v>0</v>
      </c>
      <c r="S2425" s="45">
        <v>0</v>
      </c>
      <c r="T2425" s="45">
        <v>0</v>
      </c>
      <c r="U2425" s="45">
        <v>0</v>
      </c>
      <c r="V2425" s="45">
        <v>0</v>
      </c>
      <c r="W2425" s="45">
        <v>0</v>
      </c>
      <c r="X2425" s="45">
        <v>0</v>
      </c>
      <c r="Y2425" s="45">
        <v>0</v>
      </c>
      <c r="Z2425" s="45">
        <v>0</v>
      </c>
      <c r="AA2425" s="45">
        <v>0</v>
      </c>
      <c r="AB2425" s="45">
        <v>0</v>
      </c>
      <c r="AC2425" s="45">
        <v>0</v>
      </c>
      <c r="AD2425" s="45">
        <v>0</v>
      </c>
      <c r="AE2425" s="45">
        <v>0</v>
      </c>
      <c r="AF2425" s="59">
        <v>2</v>
      </c>
      <c r="AG2425" s="59">
        <v>2</v>
      </c>
      <c r="AH2425" s="45">
        <v>0</v>
      </c>
      <c r="AI2425" s="45">
        <v>0</v>
      </c>
      <c r="AJ2425" s="45">
        <v>0</v>
      </c>
      <c r="AK2425" s="45">
        <v>0</v>
      </c>
      <c r="AL2425" s="45">
        <v>0</v>
      </c>
      <c r="AM2425" s="45">
        <v>0</v>
      </c>
      <c r="AN2425" s="45">
        <v>0</v>
      </c>
      <c r="AO2425" s="45">
        <v>0</v>
      </c>
    </row>
    <row r="2426" spans="1:41">
      <c r="A2426" s="57">
        <v>60003</v>
      </c>
      <c r="B2426" s="45" t="s">
        <v>1415</v>
      </c>
      <c r="C2426" s="45" t="s">
        <v>3424</v>
      </c>
      <c r="D2426" s="74">
        <v>40018</v>
      </c>
      <c r="E2426" s="45">
        <v>5</v>
      </c>
      <c r="F2426" s="45">
        <v>1</v>
      </c>
      <c r="G2426" s="59">
        <v>3</v>
      </c>
      <c r="H2426" s="59">
        <v>18</v>
      </c>
      <c r="I2426" s="59">
        <v>8</v>
      </c>
      <c r="J2426" s="59">
        <v>8</v>
      </c>
      <c r="K2426" s="59">
        <v>1000</v>
      </c>
      <c r="L2426" s="45">
        <v>0</v>
      </c>
      <c r="M2426" s="45">
        <v>0</v>
      </c>
      <c r="N2426" s="45">
        <v>0</v>
      </c>
      <c r="O2426" s="45">
        <v>0</v>
      </c>
      <c r="P2426" s="45">
        <v>0</v>
      </c>
      <c r="Q2426" s="45">
        <v>0</v>
      </c>
      <c r="R2426" s="45">
        <v>0</v>
      </c>
      <c r="S2426" s="45">
        <v>0</v>
      </c>
      <c r="T2426" s="45">
        <v>0</v>
      </c>
      <c r="U2426" s="45">
        <v>0</v>
      </c>
      <c r="V2426" s="45">
        <v>0</v>
      </c>
      <c r="W2426" s="45">
        <v>0</v>
      </c>
      <c r="X2426" s="45">
        <v>0</v>
      </c>
      <c r="Y2426" s="45">
        <v>0</v>
      </c>
      <c r="Z2426" s="45">
        <v>0</v>
      </c>
      <c r="AA2426" s="45">
        <v>0</v>
      </c>
      <c r="AB2426" s="45">
        <v>0</v>
      </c>
      <c r="AC2426" s="45">
        <v>0</v>
      </c>
      <c r="AD2426" s="45">
        <v>0</v>
      </c>
      <c r="AE2426" s="45">
        <v>0</v>
      </c>
      <c r="AF2426" s="59">
        <v>8</v>
      </c>
      <c r="AG2426" s="59">
        <v>8</v>
      </c>
      <c r="AH2426" s="45">
        <v>0</v>
      </c>
      <c r="AI2426" s="45">
        <v>0</v>
      </c>
      <c r="AJ2426" s="45">
        <v>0</v>
      </c>
      <c r="AK2426" s="45">
        <v>0</v>
      </c>
      <c r="AL2426" s="45">
        <v>0</v>
      </c>
      <c r="AM2426" s="45">
        <v>0</v>
      </c>
      <c r="AN2426" s="45">
        <v>0</v>
      </c>
      <c r="AO2426" s="45">
        <v>0</v>
      </c>
    </row>
    <row r="2427" spans="1:41">
      <c r="A2427" s="57">
        <v>60004</v>
      </c>
      <c r="B2427" s="45" t="s">
        <v>1416</v>
      </c>
      <c r="C2427" s="45" t="s">
        <v>2097</v>
      </c>
      <c r="D2427" s="74">
        <v>1</v>
      </c>
      <c r="E2427" s="45">
        <v>1</v>
      </c>
      <c r="F2427" s="45">
        <v>1</v>
      </c>
      <c r="G2427" s="59">
        <v>1</v>
      </c>
      <c r="H2427" s="59">
        <v>0</v>
      </c>
      <c r="I2427" s="74">
        <v>60000</v>
      </c>
      <c r="J2427" s="74">
        <v>60000</v>
      </c>
      <c r="K2427" s="59">
        <v>1000</v>
      </c>
      <c r="L2427" s="45">
        <v>0</v>
      </c>
      <c r="M2427" s="45">
        <v>0</v>
      </c>
      <c r="N2427" s="45">
        <v>0</v>
      </c>
      <c r="O2427" s="45">
        <v>0</v>
      </c>
      <c r="P2427" s="45">
        <v>0</v>
      </c>
      <c r="Q2427" s="45">
        <v>0</v>
      </c>
      <c r="R2427" s="45">
        <v>0</v>
      </c>
      <c r="S2427" s="45">
        <v>0</v>
      </c>
      <c r="T2427" s="45">
        <v>0</v>
      </c>
      <c r="U2427" s="45">
        <v>0</v>
      </c>
      <c r="V2427" s="45">
        <v>0</v>
      </c>
      <c r="W2427" s="45">
        <v>0</v>
      </c>
      <c r="X2427" s="45">
        <v>0</v>
      </c>
      <c r="Y2427" s="45">
        <v>0</v>
      </c>
      <c r="Z2427" s="45">
        <v>0</v>
      </c>
      <c r="AA2427" s="45">
        <v>0</v>
      </c>
      <c r="AB2427" s="45">
        <v>0</v>
      </c>
      <c r="AC2427" s="45">
        <v>0</v>
      </c>
      <c r="AD2427" s="45">
        <v>0</v>
      </c>
      <c r="AE2427" s="45">
        <v>0</v>
      </c>
      <c r="AF2427" s="74">
        <v>60000</v>
      </c>
      <c r="AG2427" s="74">
        <v>60000</v>
      </c>
      <c r="AH2427" s="45">
        <v>0</v>
      </c>
      <c r="AI2427" s="45">
        <v>0</v>
      </c>
      <c r="AJ2427" s="45">
        <v>0</v>
      </c>
      <c r="AK2427" s="45">
        <v>0</v>
      </c>
      <c r="AL2427" s="45">
        <v>0</v>
      </c>
      <c r="AM2427" s="45">
        <v>0</v>
      </c>
      <c r="AN2427" s="45">
        <v>0</v>
      </c>
      <c r="AO2427" s="45">
        <v>0</v>
      </c>
    </row>
    <row r="2428" spans="1:41">
      <c r="A2428" s="57">
        <v>60005</v>
      </c>
      <c r="B2428" s="45" t="s">
        <v>1417</v>
      </c>
      <c r="C2428" s="45" t="s">
        <v>489</v>
      </c>
      <c r="D2428" s="74">
        <v>40012</v>
      </c>
      <c r="E2428" s="45">
        <v>5</v>
      </c>
      <c r="F2428" s="45">
        <v>1</v>
      </c>
      <c r="G2428" s="59">
        <v>3</v>
      </c>
      <c r="H2428" s="59">
        <v>13</v>
      </c>
      <c r="I2428" s="74">
        <v>3</v>
      </c>
      <c r="J2428" s="74">
        <v>3</v>
      </c>
      <c r="K2428" s="59">
        <v>1000</v>
      </c>
      <c r="L2428" s="45">
        <v>0</v>
      </c>
      <c r="M2428" s="45">
        <v>0</v>
      </c>
      <c r="N2428" s="45">
        <v>0</v>
      </c>
      <c r="O2428" s="45">
        <v>0</v>
      </c>
      <c r="P2428" s="45">
        <v>0</v>
      </c>
      <c r="Q2428" s="45">
        <v>0</v>
      </c>
      <c r="R2428" s="45">
        <v>0</v>
      </c>
      <c r="S2428" s="45">
        <v>0</v>
      </c>
      <c r="T2428" s="45">
        <v>0</v>
      </c>
      <c r="U2428" s="45">
        <v>0</v>
      </c>
      <c r="V2428" s="45">
        <v>0</v>
      </c>
      <c r="W2428" s="45">
        <v>0</v>
      </c>
      <c r="X2428" s="45">
        <v>0</v>
      </c>
      <c r="Y2428" s="45">
        <v>0</v>
      </c>
      <c r="Z2428" s="45">
        <v>0</v>
      </c>
      <c r="AA2428" s="45">
        <v>0</v>
      </c>
      <c r="AB2428" s="45">
        <v>0</v>
      </c>
      <c r="AC2428" s="45">
        <v>0</v>
      </c>
      <c r="AD2428" s="45">
        <v>0</v>
      </c>
      <c r="AE2428" s="45">
        <v>0</v>
      </c>
      <c r="AF2428" s="74">
        <v>3</v>
      </c>
      <c r="AG2428" s="74">
        <v>3</v>
      </c>
      <c r="AH2428" s="45">
        <v>0</v>
      </c>
      <c r="AI2428" s="45">
        <v>0</v>
      </c>
      <c r="AJ2428" s="45">
        <v>0</v>
      </c>
      <c r="AK2428" s="45">
        <v>0</v>
      </c>
      <c r="AL2428" s="45">
        <v>0</v>
      </c>
      <c r="AM2428" s="45">
        <v>0</v>
      </c>
      <c r="AN2428" s="45">
        <v>0</v>
      </c>
      <c r="AO2428" s="45">
        <v>0</v>
      </c>
    </row>
    <row r="2429" spans="1:41">
      <c r="A2429" s="57">
        <v>60006</v>
      </c>
      <c r="B2429" s="45" t="s">
        <v>1418</v>
      </c>
      <c r="C2429" s="45" t="s">
        <v>3424</v>
      </c>
      <c r="D2429" s="74">
        <v>40018</v>
      </c>
      <c r="E2429" s="45">
        <v>5</v>
      </c>
      <c r="F2429" s="45">
        <v>1</v>
      </c>
      <c r="G2429" s="59">
        <v>3</v>
      </c>
      <c r="H2429" s="59">
        <v>18</v>
      </c>
      <c r="I2429" s="74">
        <v>12</v>
      </c>
      <c r="J2429" s="74">
        <v>12</v>
      </c>
      <c r="K2429" s="59">
        <v>1000</v>
      </c>
      <c r="L2429" s="45">
        <v>0</v>
      </c>
      <c r="M2429" s="45">
        <v>0</v>
      </c>
      <c r="N2429" s="45">
        <v>0</v>
      </c>
      <c r="O2429" s="45">
        <v>0</v>
      </c>
      <c r="P2429" s="45">
        <v>0</v>
      </c>
      <c r="Q2429" s="45">
        <v>0</v>
      </c>
      <c r="R2429" s="45">
        <v>0</v>
      </c>
      <c r="S2429" s="45">
        <v>0</v>
      </c>
      <c r="T2429" s="45">
        <v>0</v>
      </c>
      <c r="U2429" s="45">
        <v>0</v>
      </c>
      <c r="V2429" s="45">
        <v>0</v>
      </c>
      <c r="W2429" s="45">
        <v>0</v>
      </c>
      <c r="X2429" s="45">
        <v>0</v>
      </c>
      <c r="Y2429" s="45">
        <v>0</v>
      </c>
      <c r="Z2429" s="45">
        <v>0</v>
      </c>
      <c r="AA2429" s="45">
        <v>0</v>
      </c>
      <c r="AB2429" s="45">
        <v>0</v>
      </c>
      <c r="AC2429" s="45">
        <v>0</v>
      </c>
      <c r="AD2429" s="45">
        <v>0</v>
      </c>
      <c r="AE2429" s="45">
        <v>0</v>
      </c>
      <c r="AF2429" s="74">
        <v>12</v>
      </c>
      <c r="AG2429" s="74">
        <v>12</v>
      </c>
      <c r="AH2429" s="45">
        <v>0</v>
      </c>
      <c r="AI2429" s="45">
        <v>0</v>
      </c>
      <c r="AJ2429" s="45">
        <v>0</v>
      </c>
      <c r="AK2429" s="45">
        <v>0</v>
      </c>
      <c r="AL2429" s="45">
        <v>0</v>
      </c>
      <c r="AM2429" s="45">
        <v>0</v>
      </c>
      <c r="AN2429" s="45">
        <v>0</v>
      </c>
      <c r="AO2429" s="45">
        <v>0</v>
      </c>
    </row>
    <row r="2430" spans="1:41">
      <c r="A2430" s="57">
        <v>60007</v>
      </c>
      <c r="B2430" s="45" t="s">
        <v>1419</v>
      </c>
      <c r="C2430" s="45" t="s">
        <v>489</v>
      </c>
      <c r="D2430" s="74">
        <v>40012</v>
      </c>
      <c r="E2430" s="45">
        <v>5</v>
      </c>
      <c r="F2430" s="45">
        <v>1</v>
      </c>
      <c r="G2430" s="59">
        <v>3</v>
      </c>
      <c r="H2430" s="59">
        <v>13</v>
      </c>
      <c r="I2430" s="74">
        <v>4</v>
      </c>
      <c r="J2430" s="74">
        <v>4</v>
      </c>
      <c r="K2430" s="59">
        <v>1000</v>
      </c>
      <c r="L2430" s="45">
        <v>0</v>
      </c>
      <c r="M2430" s="45">
        <v>0</v>
      </c>
      <c r="N2430" s="45">
        <v>0</v>
      </c>
      <c r="O2430" s="45">
        <v>0</v>
      </c>
      <c r="P2430" s="45">
        <v>0</v>
      </c>
      <c r="Q2430" s="45">
        <v>0</v>
      </c>
      <c r="R2430" s="45">
        <v>0</v>
      </c>
      <c r="S2430" s="45">
        <v>0</v>
      </c>
      <c r="T2430" s="45">
        <v>0</v>
      </c>
      <c r="U2430" s="45">
        <v>0</v>
      </c>
      <c r="V2430" s="45">
        <v>0</v>
      </c>
      <c r="W2430" s="45">
        <v>0</v>
      </c>
      <c r="X2430" s="45">
        <v>0</v>
      </c>
      <c r="Y2430" s="45">
        <v>0</v>
      </c>
      <c r="Z2430" s="45">
        <v>0</v>
      </c>
      <c r="AA2430" s="45">
        <v>0</v>
      </c>
      <c r="AB2430" s="45">
        <v>0</v>
      </c>
      <c r="AC2430" s="45">
        <v>0</v>
      </c>
      <c r="AD2430" s="45">
        <v>0</v>
      </c>
      <c r="AE2430" s="45">
        <v>0</v>
      </c>
      <c r="AF2430" s="74">
        <v>4</v>
      </c>
      <c r="AG2430" s="74">
        <v>4</v>
      </c>
      <c r="AH2430" s="45">
        <v>0</v>
      </c>
      <c r="AI2430" s="45">
        <v>0</v>
      </c>
      <c r="AJ2430" s="45">
        <v>0</v>
      </c>
      <c r="AK2430" s="45">
        <v>0</v>
      </c>
      <c r="AL2430" s="45">
        <v>0</v>
      </c>
      <c r="AM2430" s="45">
        <v>0</v>
      </c>
      <c r="AN2430" s="45">
        <v>0</v>
      </c>
      <c r="AO2430" s="45">
        <v>0</v>
      </c>
    </row>
    <row r="2431" spans="1:41">
      <c r="A2431" s="57">
        <v>60008</v>
      </c>
      <c r="B2431" s="45" t="s">
        <v>1420</v>
      </c>
      <c r="C2431" s="45" t="s">
        <v>3424</v>
      </c>
      <c r="D2431" s="74">
        <v>40018</v>
      </c>
      <c r="E2431" s="45">
        <v>5</v>
      </c>
      <c r="F2431" s="45">
        <v>1</v>
      </c>
      <c r="G2431" s="59">
        <v>3</v>
      </c>
      <c r="H2431" s="59">
        <v>18</v>
      </c>
      <c r="I2431" s="74">
        <v>16</v>
      </c>
      <c r="J2431" s="74">
        <v>16</v>
      </c>
      <c r="K2431" s="59">
        <v>1000</v>
      </c>
      <c r="L2431" s="45">
        <v>0</v>
      </c>
      <c r="M2431" s="45">
        <v>0</v>
      </c>
      <c r="N2431" s="45">
        <v>0</v>
      </c>
      <c r="O2431" s="45">
        <v>0</v>
      </c>
      <c r="P2431" s="45">
        <v>0</v>
      </c>
      <c r="Q2431" s="45">
        <v>0</v>
      </c>
      <c r="R2431" s="45">
        <v>0</v>
      </c>
      <c r="S2431" s="45">
        <v>0</v>
      </c>
      <c r="T2431" s="45">
        <v>0</v>
      </c>
      <c r="U2431" s="45">
        <v>0</v>
      </c>
      <c r="V2431" s="45">
        <v>0</v>
      </c>
      <c r="W2431" s="45">
        <v>0</v>
      </c>
      <c r="X2431" s="45">
        <v>0</v>
      </c>
      <c r="Y2431" s="45">
        <v>0</v>
      </c>
      <c r="Z2431" s="45">
        <v>0</v>
      </c>
      <c r="AA2431" s="45">
        <v>0</v>
      </c>
      <c r="AB2431" s="45">
        <v>0</v>
      </c>
      <c r="AC2431" s="45">
        <v>0</v>
      </c>
      <c r="AD2431" s="45">
        <v>0</v>
      </c>
      <c r="AE2431" s="45">
        <v>0</v>
      </c>
      <c r="AF2431" s="74">
        <v>16</v>
      </c>
      <c r="AG2431" s="74">
        <v>16</v>
      </c>
      <c r="AH2431" s="45">
        <v>0</v>
      </c>
      <c r="AI2431" s="45">
        <v>0</v>
      </c>
      <c r="AJ2431" s="45">
        <v>0</v>
      </c>
      <c r="AK2431" s="45">
        <v>0</v>
      </c>
      <c r="AL2431" s="45">
        <v>0</v>
      </c>
      <c r="AM2431" s="45">
        <v>0</v>
      </c>
      <c r="AN2431" s="45">
        <v>0</v>
      </c>
      <c r="AO2431" s="45">
        <v>0</v>
      </c>
    </row>
    <row r="2432" spans="1:41">
      <c r="A2432" s="57">
        <v>60009</v>
      </c>
      <c r="B2432" s="45" t="s">
        <v>1421</v>
      </c>
      <c r="C2432" s="45" t="s">
        <v>1995</v>
      </c>
      <c r="D2432" s="74">
        <v>40086</v>
      </c>
      <c r="E2432" s="45">
        <v>6</v>
      </c>
      <c r="F2432" s="45">
        <v>1</v>
      </c>
      <c r="G2432" s="59">
        <v>3</v>
      </c>
      <c r="H2432" s="59">
        <v>81</v>
      </c>
      <c r="I2432" s="74">
        <v>1</v>
      </c>
      <c r="J2432" s="74">
        <v>1</v>
      </c>
      <c r="K2432" s="59">
        <v>1000</v>
      </c>
      <c r="L2432" s="45">
        <v>0</v>
      </c>
      <c r="M2432" s="45">
        <v>0</v>
      </c>
      <c r="N2432" s="45">
        <v>0</v>
      </c>
      <c r="O2432" s="45">
        <v>0</v>
      </c>
      <c r="P2432" s="45">
        <v>0</v>
      </c>
      <c r="Q2432" s="45">
        <v>0</v>
      </c>
      <c r="R2432" s="45">
        <v>0</v>
      </c>
      <c r="S2432" s="45">
        <v>0</v>
      </c>
      <c r="T2432" s="45">
        <v>0</v>
      </c>
      <c r="U2432" s="45">
        <v>0</v>
      </c>
      <c r="V2432" s="45">
        <v>0</v>
      </c>
      <c r="W2432" s="45">
        <v>0</v>
      </c>
      <c r="X2432" s="45">
        <v>0</v>
      </c>
      <c r="Y2432" s="45">
        <v>0</v>
      </c>
      <c r="Z2432" s="45">
        <v>0</v>
      </c>
      <c r="AA2432" s="45">
        <v>0</v>
      </c>
      <c r="AB2432" s="45">
        <v>0</v>
      </c>
      <c r="AC2432" s="45">
        <v>0</v>
      </c>
      <c r="AD2432" s="45">
        <v>0</v>
      </c>
      <c r="AE2432" s="45">
        <v>0</v>
      </c>
      <c r="AF2432" s="74">
        <v>1</v>
      </c>
      <c r="AG2432" s="74">
        <v>1</v>
      </c>
      <c r="AH2432" s="45">
        <v>0</v>
      </c>
      <c r="AI2432" s="45">
        <v>0</v>
      </c>
      <c r="AJ2432" s="45">
        <v>0</v>
      </c>
      <c r="AK2432" s="45">
        <v>0</v>
      </c>
      <c r="AL2432" s="45">
        <v>0</v>
      </c>
      <c r="AM2432" s="45">
        <v>0</v>
      </c>
      <c r="AN2432" s="45">
        <v>0</v>
      </c>
      <c r="AO2432" s="45">
        <v>0</v>
      </c>
    </row>
    <row r="2433" spans="1:41">
      <c r="A2433" s="57">
        <v>60010</v>
      </c>
      <c r="B2433" s="45" t="s">
        <v>1422</v>
      </c>
      <c r="C2433" s="45" t="s">
        <v>2097</v>
      </c>
      <c r="D2433" s="74">
        <v>1</v>
      </c>
      <c r="E2433" s="45">
        <v>1</v>
      </c>
      <c r="F2433" s="45">
        <v>1</v>
      </c>
      <c r="G2433" s="59">
        <v>1</v>
      </c>
      <c r="H2433" s="59">
        <v>0</v>
      </c>
      <c r="I2433" s="74">
        <v>100000</v>
      </c>
      <c r="J2433" s="74">
        <v>100000</v>
      </c>
      <c r="K2433" s="59">
        <v>1000</v>
      </c>
      <c r="L2433" s="45">
        <v>0</v>
      </c>
      <c r="M2433" s="45">
        <v>0</v>
      </c>
      <c r="N2433" s="45">
        <v>0</v>
      </c>
      <c r="O2433" s="45">
        <v>0</v>
      </c>
      <c r="P2433" s="45">
        <v>0</v>
      </c>
      <c r="Q2433" s="45">
        <v>0</v>
      </c>
      <c r="R2433" s="45">
        <v>0</v>
      </c>
      <c r="S2433" s="45">
        <v>0</v>
      </c>
      <c r="T2433" s="45">
        <v>0</v>
      </c>
      <c r="U2433" s="45">
        <v>0</v>
      </c>
      <c r="V2433" s="45">
        <v>0</v>
      </c>
      <c r="W2433" s="45">
        <v>0</v>
      </c>
      <c r="X2433" s="45">
        <v>0</v>
      </c>
      <c r="Y2433" s="45">
        <v>0</v>
      </c>
      <c r="Z2433" s="45">
        <v>0</v>
      </c>
      <c r="AA2433" s="45">
        <v>0</v>
      </c>
      <c r="AB2433" s="45">
        <v>0</v>
      </c>
      <c r="AC2433" s="45">
        <v>0</v>
      </c>
      <c r="AD2433" s="45">
        <v>0</v>
      </c>
      <c r="AE2433" s="45">
        <v>0</v>
      </c>
      <c r="AF2433" s="74">
        <v>100000</v>
      </c>
      <c r="AG2433" s="74">
        <v>100000</v>
      </c>
      <c r="AH2433" s="45">
        <v>0</v>
      </c>
      <c r="AI2433" s="45">
        <v>0</v>
      </c>
      <c r="AJ2433" s="45">
        <v>0</v>
      </c>
      <c r="AK2433" s="45">
        <v>0</v>
      </c>
      <c r="AL2433" s="45">
        <v>0</v>
      </c>
      <c r="AM2433" s="45">
        <v>0</v>
      </c>
      <c r="AN2433" s="45">
        <v>0</v>
      </c>
      <c r="AO2433" s="45">
        <v>0</v>
      </c>
    </row>
    <row r="2434" spans="1:41">
      <c r="A2434" s="57">
        <v>60011</v>
      </c>
      <c r="B2434" s="45" t="s">
        <v>1423</v>
      </c>
      <c r="C2434" s="45" t="s">
        <v>1996</v>
      </c>
      <c r="D2434" s="74">
        <v>40063</v>
      </c>
      <c r="E2434" s="45">
        <v>5</v>
      </c>
      <c r="F2434" s="45">
        <v>1</v>
      </c>
      <c r="G2434" s="59">
        <v>3</v>
      </c>
      <c r="H2434" s="59">
        <v>45</v>
      </c>
      <c r="I2434" s="74">
        <v>20</v>
      </c>
      <c r="J2434" s="74">
        <v>20</v>
      </c>
      <c r="K2434" s="59">
        <v>1000</v>
      </c>
      <c r="L2434" s="45">
        <v>0</v>
      </c>
      <c r="M2434" s="45">
        <v>0</v>
      </c>
      <c r="N2434" s="45">
        <v>0</v>
      </c>
      <c r="O2434" s="45">
        <v>0</v>
      </c>
      <c r="P2434" s="45">
        <v>0</v>
      </c>
      <c r="Q2434" s="45">
        <v>0</v>
      </c>
      <c r="R2434" s="45">
        <v>0</v>
      </c>
      <c r="S2434" s="45">
        <v>0</v>
      </c>
      <c r="T2434" s="45">
        <v>0</v>
      </c>
      <c r="U2434" s="45">
        <v>0</v>
      </c>
      <c r="V2434" s="45">
        <v>0</v>
      </c>
      <c r="W2434" s="45">
        <v>0</v>
      </c>
      <c r="X2434" s="45">
        <v>0</v>
      </c>
      <c r="Y2434" s="45">
        <v>0</v>
      </c>
      <c r="Z2434" s="45">
        <v>0</v>
      </c>
      <c r="AA2434" s="45">
        <v>0</v>
      </c>
      <c r="AB2434" s="45">
        <v>0</v>
      </c>
      <c r="AC2434" s="45">
        <v>0</v>
      </c>
      <c r="AD2434" s="45">
        <v>0</v>
      </c>
      <c r="AE2434" s="45">
        <v>0</v>
      </c>
      <c r="AF2434" s="74">
        <v>20</v>
      </c>
      <c r="AG2434" s="74">
        <v>20</v>
      </c>
      <c r="AH2434" s="45">
        <v>0</v>
      </c>
      <c r="AI2434" s="45">
        <v>0</v>
      </c>
      <c r="AJ2434" s="45">
        <v>0</v>
      </c>
      <c r="AK2434" s="45">
        <v>0</v>
      </c>
      <c r="AL2434" s="45">
        <v>0</v>
      </c>
      <c r="AM2434" s="45">
        <v>0</v>
      </c>
      <c r="AN2434" s="45">
        <v>0</v>
      </c>
      <c r="AO2434" s="45">
        <v>0</v>
      </c>
    </row>
    <row r="2435" spans="1:41">
      <c r="A2435" s="57">
        <v>60012</v>
      </c>
      <c r="B2435" s="45" t="s">
        <v>1424</v>
      </c>
      <c r="C2435" s="45" t="s">
        <v>1995</v>
      </c>
      <c r="D2435" s="74">
        <v>40086</v>
      </c>
      <c r="E2435" s="45">
        <v>6</v>
      </c>
      <c r="F2435" s="45">
        <v>1</v>
      </c>
      <c r="G2435" s="59">
        <v>3</v>
      </c>
      <c r="H2435" s="59">
        <v>81</v>
      </c>
      <c r="I2435" s="74">
        <v>1</v>
      </c>
      <c r="J2435" s="74">
        <v>1</v>
      </c>
      <c r="K2435" s="59">
        <v>1000</v>
      </c>
      <c r="L2435" s="45">
        <v>0</v>
      </c>
      <c r="M2435" s="45">
        <v>0</v>
      </c>
      <c r="N2435" s="45">
        <v>0</v>
      </c>
      <c r="O2435" s="45">
        <v>0</v>
      </c>
      <c r="P2435" s="45">
        <v>0</v>
      </c>
      <c r="Q2435" s="45">
        <v>0</v>
      </c>
      <c r="R2435" s="45">
        <v>0</v>
      </c>
      <c r="S2435" s="45">
        <v>0</v>
      </c>
      <c r="T2435" s="45">
        <v>0</v>
      </c>
      <c r="U2435" s="45">
        <v>0</v>
      </c>
      <c r="V2435" s="45">
        <v>0</v>
      </c>
      <c r="W2435" s="45">
        <v>0</v>
      </c>
      <c r="X2435" s="45">
        <v>0</v>
      </c>
      <c r="Y2435" s="45">
        <v>0</v>
      </c>
      <c r="Z2435" s="45">
        <v>0</v>
      </c>
      <c r="AA2435" s="45">
        <v>0</v>
      </c>
      <c r="AB2435" s="45">
        <v>0</v>
      </c>
      <c r="AC2435" s="45">
        <v>0</v>
      </c>
      <c r="AD2435" s="45">
        <v>0</v>
      </c>
      <c r="AE2435" s="45">
        <v>0</v>
      </c>
      <c r="AF2435" s="74">
        <v>1</v>
      </c>
      <c r="AG2435" s="74">
        <v>1</v>
      </c>
      <c r="AH2435" s="45">
        <v>0</v>
      </c>
      <c r="AI2435" s="45">
        <v>0</v>
      </c>
      <c r="AJ2435" s="45">
        <v>0</v>
      </c>
      <c r="AK2435" s="45">
        <v>0</v>
      </c>
      <c r="AL2435" s="45">
        <v>0</v>
      </c>
      <c r="AM2435" s="45">
        <v>0</v>
      </c>
      <c r="AN2435" s="45">
        <v>0</v>
      </c>
      <c r="AO2435" s="45">
        <v>0</v>
      </c>
    </row>
    <row r="2436" spans="1:41">
      <c r="A2436" s="57">
        <v>60013</v>
      </c>
      <c r="B2436" s="45" t="s">
        <v>1425</v>
      </c>
      <c r="C2436" s="45" t="s">
        <v>489</v>
      </c>
      <c r="D2436" s="74">
        <v>40012</v>
      </c>
      <c r="E2436" s="45">
        <v>5</v>
      </c>
      <c r="F2436" s="45">
        <v>1</v>
      </c>
      <c r="G2436" s="59">
        <v>3</v>
      </c>
      <c r="H2436" s="59">
        <v>13</v>
      </c>
      <c r="I2436" s="74">
        <v>6</v>
      </c>
      <c r="J2436" s="74">
        <v>6</v>
      </c>
      <c r="K2436" s="59">
        <v>1000</v>
      </c>
      <c r="L2436" s="45">
        <v>0</v>
      </c>
      <c r="M2436" s="45">
        <v>0</v>
      </c>
      <c r="N2436" s="45">
        <v>0</v>
      </c>
      <c r="O2436" s="45">
        <v>0</v>
      </c>
      <c r="P2436" s="45">
        <v>0</v>
      </c>
      <c r="Q2436" s="45">
        <v>0</v>
      </c>
      <c r="R2436" s="45">
        <v>0</v>
      </c>
      <c r="S2436" s="45">
        <v>0</v>
      </c>
      <c r="T2436" s="45">
        <v>0</v>
      </c>
      <c r="U2436" s="45">
        <v>0</v>
      </c>
      <c r="V2436" s="45">
        <v>0</v>
      </c>
      <c r="W2436" s="45">
        <v>0</v>
      </c>
      <c r="X2436" s="45">
        <v>0</v>
      </c>
      <c r="Y2436" s="45">
        <v>0</v>
      </c>
      <c r="Z2436" s="45">
        <v>0</v>
      </c>
      <c r="AA2436" s="45">
        <v>0</v>
      </c>
      <c r="AB2436" s="45">
        <v>0</v>
      </c>
      <c r="AC2436" s="45">
        <v>0</v>
      </c>
      <c r="AD2436" s="45">
        <v>0</v>
      </c>
      <c r="AE2436" s="45">
        <v>0</v>
      </c>
      <c r="AF2436" s="74">
        <v>6</v>
      </c>
      <c r="AG2436" s="74">
        <v>6</v>
      </c>
      <c r="AH2436" s="45">
        <v>0</v>
      </c>
      <c r="AI2436" s="45">
        <v>0</v>
      </c>
      <c r="AJ2436" s="45">
        <v>0</v>
      </c>
      <c r="AK2436" s="45">
        <v>0</v>
      </c>
      <c r="AL2436" s="45">
        <v>0</v>
      </c>
      <c r="AM2436" s="45">
        <v>0</v>
      </c>
      <c r="AN2436" s="45">
        <v>0</v>
      </c>
      <c r="AO2436" s="45">
        <v>0</v>
      </c>
    </row>
    <row r="2437" spans="1:41">
      <c r="A2437" s="57">
        <v>60014</v>
      </c>
      <c r="B2437" s="45" t="s">
        <v>1426</v>
      </c>
      <c r="C2437" s="45" t="s">
        <v>3424</v>
      </c>
      <c r="D2437" s="74">
        <v>40018</v>
      </c>
      <c r="E2437" s="45">
        <v>5</v>
      </c>
      <c r="F2437" s="45">
        <v>1</v>
      </c>
      <c r="G2437" s="59">
        <v>3</v>
      </c>
      <c r="H2437" s="59">
        <v>18</v>
      </c>
      <c r="I2437" s="74">
        <v>24</v>
      </c>
      <c r="J2437" s="74">
        <v>24</v>
      </c>
      <c r="K2437" s="59">
        <v>1000</v>
      </c>
      <c r="L2437" s="45">
        <v>0</v>
      </c>
      <c r="M2437" s="45">
        <v>0</v>
      </c>
      <c r="N2437" s="45">
        <v>0</v>
      </c>
      <c r="O2437" s="45">
        <v>0</v>
      </c>
      <c r="P2437" s="45">
        <v>0</v>
      </c>
      <c r="Q2437" s="45">
        <v>0</v>
      </c>
      <c r="R2437" s="45">
        <v>0</v>
      </c>
      <c r="S2437" s="45">
        <v>0</v>
      </c>
      <c r="T2437" s="45">
        <v>0</v>
      </c>
      <c r="U2437" s="45">
        <v>0</v>
      </c>
      <c r="V2437" s="45">
        <v>0</v>
      </c>
      <c r="W2437" s="45">
        <v>0</v>
      </c>
      <c r="X2437" s="45">
        <v>0</v>
      </c>
      <c r="Y2437" s="45">
        <v>0</v>
      </c>
      <c r="Z2437" s="45">
        <v>0</v>
      </c>
      <c r="AA2437" s="45">
        <v>0</v>
      </c>
      <c r="AB2437" s="45">
        <v>0</v>
      </c>
      <c r="AC2437" s="45">
        <v>0</v>
      </c>
      <c r="AD2437" s="45">
        <v>0</v>
      </c>
      <c r="AE2437" s="45">
        <v>0</v>
      </c>
      <c r="AF2437" s="74">
        <v>24</v>
      </c>
      <c r="AG2437" s="74">
        <v>24</v>
      </c>
      <c r="AH2437" s="45">
        <v>0</v>
      </c>
      <c r="AI2437" s="45">
        <v>0</v>
      </c>
      <c r="AJ2437" s="45">
        <v>0</v>
      </c>
      <c r="AK2437" s="45">
        <v>0</v>
      </c>
      <c r="AL2437" s="45">
        <v>0</v>
      </c>
      <c r="AM2437" s="45">
        <v>0</v>
      </c>
      <c r="AN2437" s="45">
        <v>0</v>
      </c>
      <c r="AO2437" s="45">
        <v>0</v>
      </c>
    </row>
    <row r="2438" spans="1:41">
      <c r="A2438" s="57">
        <v>60015</v>
      </c>
      <c r="B2438" s="45" t="s">
        <v>1427</v>
      </c>
      <c r="C2438" s="45" t="s">
        <v>2097</v>
      </c>
      <c r="D2438" s="74">
        <v>1</v>
      </c>
      <c r="E2438" s="45">
        <v>1</v>
      </c>
      <c r="F2438" s="45">
        <v>1</v>
      </c>
      <c r="G2438" s="59">
        <v>1</v>
      </c>
      <c r="H2438" s="59">
        <v>0</v>
      </c>
      <c r="I2438" s="74">
        <v>120000</v>
      </c>
      <c r="J2438" s="74">
        <v>120000</v>
      </c>
      <c r="K2438" s="59">
        <v>1000</v>
      </c>
      <c r="L2438" s="45">
        <v>0</v>
      </c>
      <c r="M2438" s="45">
        <v>0</v>
      </c>
      <c r="N2438" s="45">
        <v>0</v>
      </c>
      <c r="O2438" s="45">
        <v>0</v>
      </c>
      <c r="P2438" s="45">
        <v>0</v>
      </c>
      <c r="Q2438" s="45">
        <v>0</v>
      </c>
      <c r="R2438" s="45">
        <v>0</v>
      </c>
      <c r="S2438" s="45">
        <v>0</v>
      </c>
      <c r="T2438" s="45">
        <v>0</v>
      </c>
      <c r="U2438" s="45">
        <v>0</v>
      </c>
      <c r="V2438" s="45">
        <v>0</v>
      </c>
      <c r="W2438" s="45">
        <v>0</v>
      </c>
      <c r="X2438" s="45">
        <v>0</v>
      </c>
      <c r="Y2438" s="45">
        <v>0</v>
      </c>
      <c r="Z2438" s="45">
        <v>0</v>
      </c>
      <c r="AA2438" s="45">
        <v>0</v>
      </c>
      <c r="AB2438" s="45">
        <v>0</v>
      </c>
      <c r="AC2438" s="45">
        <v>0</v>
      </c>
      <c r="AD2438" s="45">
        <v>0</v>
      </c>
      <c r="AE2438" s="45">
        <v>0</v>
      </c>
      <c r="AF2438" s="74">
        <v>120000</v>
      </c>
      <c r="AG2438" s="74">
        <v>120000</v>
      </c>
      <c r="AH2438" s="45">
        <v>0</v>
      </c>
      <c r="AI2438" s="45">
        <v>0</v>
      </c>
      <c r="AJ2438" s="45">
        <v>0</v>
      </c>
      <c r="AK2438" s="45">
        <v>0</v>
      </c>
      <c r="AL2438" s="45">
        <v>0</v>
      </c>
      <c r="AM2438" s="45">
        <v>0</v>
      </c>
      <c r="AN2438" s="45">
        <v>0</v>
      </c>
      <c r="AO2438" s="45">
        <v>0</v>
      </c>
    </row>
    <row r="2439" spans="1:41">
      <c r="A2439" s="57">
        <v>60016</v>
      </c>
      <c r="B2439" s="45" t="s">
        <v>1428</v>
      </c>
      <c r="C2439" s="45" t="s">
        <v>1996</v>
      </c>
      <c r="D2439" s="74">
        <v>40063</v>
      </c>
      <c r="E2439" s="45">
        <v>5</v>
      </c>
      <c r="F2439" s="45">
        <v>1</v>
      </c>
      <c r="G2439" s="59">
        <v>3</v>
      </c>
      <c r="H2439" s="59">
        <v>45</v>
      </c>
      <c r="I2439" s="74">
        <v>32</v>
      </c>
      <c r="J2439" s="74">
        <v>32</v>
      </c>
      <c r="K2439" s="59">
        <v>1000</v>
      </c>
      <c r="L2439" s="45">
        <v>0</v>
      </c>
      <c r="M2439" s="45">
        <v>0</v>
      </c>
      <c r="N2439" s="45">
        <v>0</v>
      </c>
      <c r="O2439" s="45">
        <v>0</v>
      </c>
      <c r="P2439" s="45">
        <v>0</v>
      </c>
      <c r="Q2439" s="45">
        <v>0</v>
      </c>
      <c r="R2439" s="45">
        <v>0</v>
      </c>
      <c r="S2439" s="45">
        <v>0</v>
      </c>
      <c r="T2439" s="45">
        <v>0</v>
      </c>
      <c r="U2439" s="45">
        <v>0</v>
      </c>
      <c r="V2439" s="45">
        <v>0</v>
      </c>
      <c r="W2439" s="45">
        <v>0</v>
      </c>
      <c r="X2439" s="45">
        <v>0</v>
      </c>
      <c r="Y2439" s="45">
        <v>0</v>
      </c>
      <c r="Z2439" s="45">
        <v>0</v>
      </c>
      <c r="AA2439" s="45">
        <v>0</v>
      </c>
      <c r="AB2439" s="45">
        <v>0</v>
      </c>
      <c r="AC2439" s="45">
        <v>0</v>
      </c>
      <c r="AD2439" s="45">
        <v>0</v>
      </c>
      <c r="AE2439" s="45">
        <v>0</v>
      </c>
      <c r="AF2439" s="74">
        <v>32</v>
      </c>
      <c r="AG2439" s="74">
        <v>32</v>
      </c>
      <c r="AH2439" s="45">
        <v>0</v>
      </c>
      <c r="AI2439" s="45">
        <v>0</v>
      </c>
      <c r="AJ2439" s="45">
        <v>0</v>
      </c>
      <c r="AK2439" s="45">
        <v>0</v>
      </c>
      <c r="AL2439" s="45">
        <v>0</v>
      </c>
      <c r="AM2439" s="45">
        <v>0</v>
      </c>
      <c r="AN2439" s="45">
        <v>0</v>
      </c>
      <c r="AO2439" s="45">
        <v>0</v>
      </c>
    </row>
    <row r="2440" spans="1:41">
      <c r="A2440" s="57">
        <v>60017</v>
      </c>
      <c r="B2440" s="45" t="s">
        <v>1429</v>
      </c>
      <c r="C2440" s="45" t="s">
        <v>1995</v>
      </c>
      <c r="D2440" s="74">
        <v>40086</v>
      </c>
      <c r="E2440" s="45">
        <v>6</v>
      </c>
      <c r="F2440" s="45">
        <v>1</v>
      </c>
      <c r="G2440" s="59">
        <v>3</v>
      </c>
      <c r="H2440" s="59">
        <v>81</v>
      </c>
      <c r="I2440" s="74">
        <v>1</v>
      </c>
      <c r="J2440" s="74">
        <v>1</v>
      </c>
      <c r="K2440" s="59">
        <v>1000</v>
      </c>
      <c r="L2440" s="45">
        <v>0</v>
      </c>
      <c r="M2440" s="45">
        <v>0</v>
      </c>
      <c r="N2440" s="45">
        <v>0</v>
      </c>
      <c r="O2440" s="45">
        <v>0</v>
      </c>
      <c r="P2440" s="45">
        <v>0</v>
      </c>
      <c r="Q2440" s="45">
        <v>0</v>
      </c>
      <c r="R2440" s="45">
        <v>0</v>
      </c>
      <c r="S2440" s="45">
        <v>0</v>
      </c>
      <c r="T2440" s="45">
        <v>0</v>
      </c>
      <c r="U2440" s="45">
        <v>0</v>
      </c>
      <c r="V2440" s="45">
        <v>0</v>
      </c>
      <c r="W2440" s="45">
        <v>0</v>
      </c>
      <c r="X2440" s="45">
        <v>0</v>
      </c>
      <c r="Y2440" s="45">
        <v>0</v>
      </c>
      <c r="Z2440" s="45">
        <v>0</v>
      </c>
      <c r="AA2440" s="45">
        <v>0</v>
      </c>
      <c r="AB2440" s="45">
        <v>0</v>
      </c>
      <c r="AC2440" s="45">
        <v>0</v>
      </c>
      <c r="AD2440" s="45">
        <v>0</v>
      </c>
      <c r="AE2440" s="45">
        <v>0</v>
      </c>
      <c r="AF2440" s="74">
        <v>1</v>
      </c>
      <c r="AG2440" s="74">
        <v>1</v>
      </c>
      <c r="AH2440" s="45">
        <v>0</v>
      </c>
      <c r="AI2440" s="45">
        <v>0</v>
      </c>
      <c r="AJ2440" s="45">
        <v>0</v>
      </c>
      <c r="AK2440" s="45">
        <v>0</v>
      </c>
      <c r="AL2440" s="45">
        <v>0</v>
      </c>
      <c r="AM2440" s="45">
        <v>0</v>
      </c>
      <c r="AN2440" s="45">
        <v>0</v>
      </c>
      <c r="AO2440" s="45">
        <v>0</v>
      </c>
    </row>
    <row r="2441" spans="1:41">
      <c r="A2441" s="57">
        <v>60018</v>
      </c>
      <c r="B2441" s="45" t="s">
        <v>1430</v>
      </c>
      <c r="C2441" s="45" t="s">
        <v>489</v>
      </c>
      <c r="D2441" s="74">
        <v>40012</v>
      </c>
      <c r="E2441" s="45">
        <v>5</v>
      </c>
      <c r="F2441" s="45">
        <v>1</v>
      </c>
      <c r="G2441" s="59">
        <v>3</v>
      </c>
      <c r="H2441" s="59">
        <v>13</v>
      </c>
      <c r="I2441" s="74">
        <v>8</v>
      </c>
      <c r="J2441" s="74">
        <v>8</v>
      </c>
      <c r="K2441" s="59">
        <v>1000</v>
      </c>
      <c r="L2441" s="45">
        <v>0</v>
      </c>
      <c r="M2441" s="45">
        <v>0</v>
      </c>
      <c r="N2441" s="45">
        <v>0</v>
      </c>
      <c r="O2441" s="45">
        <v>0</v>
      </c>
      <c r="P2441" s="45">
        <v>0</v>
      </c>
      <c r="Q2441" s="45">
        <v>0</v>
      </c>
      <c r="R2441" s="45">
        <v>0</v>
      </c>
      <c r="S2441" s="45">
        <v>0</v>
      </c>
      <c r="T2441" s="45">
        <v>0</v>
      </c>
      <c r="U2441" s="45">
        <v>0</v>
      </c>
      <c r="V2441" s="45">
        <v>0</v>
      </c>
      <c r="W2441" s="45">
        <v>0</v>
      </c>
      <c r="X2441" s="45">
        <v>0</v>
      </c>
      <c r="Y2441" s="45">
        <v>0</v>
      </c>
      <c r="Z2441" s="45">
        <v>0</v>
      </c>
      <c r="AA2441" s="45">
        <v>0</v>
      </c>
      <c r="AB2441" s="45">
        <v>0</v>
      </c>
      <c r="AC2441" s="45">
        <v>0</v>
      </c>
      <c r="AD2441" s="45">
        <v>0</v>
      </c>
      <c r="AE2441" s="45">
        <v>0</v>
      </c>
      <c r="AF2441" s="74">
        <v>8</v>
      </c>
      <c r="AG2441" s="74">
        <v>8</v>
      </c>
      <c r="AH2441" s="45">
        <v>0</v>
      </c>
      <c r="AI2441" s="45">
        <v>0</v>
      </c>
      <c r="AJ2441" s="45">
        <v>0</v>
      </c>
      <c r="AK2441" s="45">
        <v>0</v>
      </c>
      <c r="AL2441" s="45">
        <v>0</v>
      </c>
      <c r="AM2441" s="45">
        <v>0</v>
      </c>
      <c r="AN2441" s="45">
        <v>0</v>
      </c>
      <c r="AO2441" s="45">
        <v>0</v>
      </c>
    </row>
    <row r="2442" spans="1:41">
      <c r="A2442" s="57">
        <v>60019</v>
      </c>
      <c r="B2442" s="45" t="s">
        <v>1431</v>
      </c>
      <c r="C2442" s="45" t="s">
        <v>3424</v>
      </c>
      <c r="D2442" s="74">
        <v>40018</v>
      </c>
      <c r="E2442" s="45">
        <v>5</v>
      </c>
      <c r="F2442" s="45">
        <v>1</v>
      </c>
      <c r="G2442" s="59">
        <v>3</v>
      </c>
      <c r="H2442" s="59">
        <v>18</v>
      </c>
      <c r="I2442" s="74">
        <v>40</v>
      </c>
      <c r="J2442" s="74">
        <v>40</v>
      </c>
      <c r="K2442" s="59">
        <v>1000</v>
      </c>
      <c r="L2442" s="45">
        <v>0</v>
      </c>
      <c r="M2442" s="45">
        <v>0</v>
      </c>
      <c r="N2442" s="45">
        <v>0</v>
      </c>
      <c r="O2442" s="45">
        <v>0</v>
      </c>
      <c r="P2442" s="45">
        <v>0</v>
      </c>
      <c r="Q2442" s="45">
        <v>0</v>
      </c>
      <c r="R2442" s="45">
        <v>0</v>
      </c>
      <c r="S2442" s="45">
        <v>0</v>
      </c>
      <c r="T2442" s="45">
        <v>0</v>
      </c>
      <c r="U2442" s="45">
        <v>0</v>
      </c>
      <c r="V2442" s="45">
        <v>0</v>
      </c>
      <c r="W2442" s="45">
        <v>0</v>
      </c>
      <c r="X2442" s="45">
        <v>0</v>
      </c>
      <c r="Y2442" s="45">
        <v>0</v>
      </c>
      <c r="Z2442" s="45">
        <v>0</v>
      </c>
      <c r="AA2442" s="45">
        <v>0</v>
      </c>
      <c r="AB2442" s="45">
        <v>0</v>
      </c>
      <c r="AC2442" s="45">
        <v>0</v>
      </c>
      <c r="AD2442" s="45">
        <v>0</v>
      </c>
      <c r="AE2442" s="45">
        <v>0</v>
      </c>
      <c r="AF2442" s="74">
        <v>40</v>
      </c>
      <c r="AG2442" s="74">
        <v>40</v>
      </c>
      <c r="AH2442" s="45">
        <v>0</v>
      </c>
      <c r="AI2442" s="45">
        <v>0</v>
      </c>
      <c r="AJ2442" s="45">
        <v>0</v>
      </c>
      <c r="AK2442" s="45">
        <v>0</v>
      </c>
      <c r="AL2442" s="45">
        <v>0</v>
      </c>
      <c r="AM2442" s="45">
        <v>0</v>
      </c>
      <c r="AN2442" s="45">
        <v>0</v>
      </c>
      <c r="AO2442" s="45">
        <v>0</v>
      </c>
    </row>
    <row r="2443" spans="1:41">
      <c r="A2443" s="57">
        <v>60020</v>
      </c>
      <c r="B2443" s="45" t="s">
        <v>1432</v>
      </c>
      <c r="C2443" s="45" t="s">
        <v>2097</v>
      </c>
      <c r="D2443" s="74">
        <v>1</v>
      </c>
      <c r="E2443" s="45">
        <v>1</v>
      </c>
      <c r="F2443" s="45">
        <v>1</v>
      </c>
      <c r="G2443" s="59">
        <v>1</v>
      </c>
      <c r="H2443" s="59">
        <v>0</v>
      </c>
      <c r="I2443" s="74">
        <v>200000</v>
      </c>
      <c r="J2443" s="74">
        <v>200000</v>
      </c>
      <c r="K2443" s="59">
        <v>1000</v>
      </c>
      <c r="L2443" s="45">
        <v>0</v>
      </c>
      <c r="M2443" s="45">
        <v>0</v>
      </c>
      <c r="N2443" s="45">
        <v>0</v>
      </c>
      <c r="O2443" s="45">
        <v>0</v>
      </c>
      <c r="P2443" s="45">
        <v>0</v>
      </c>
      <c r="Q2443" s="45">
        <v>0</v>
      </c>
      <c r="R2443" s="45">
        <v>0</v>
      </c>
      <c r="S2443" s="45">
        <v>0</v>
      </c>
      <c r="T2443" s="45">
        <v>0</v>
      </c>
      <c r="U2443" s="45">
        <v>0</v>
      </c>
      <c r="V2443" s="45">
        <v>0</v>
      </c>
      <c r="W2443" s="45">
        <v>0</v>
      </c>
      <c r="X2443" s="45">
        <v>0</v>
      </c>
      <c r="Y2443" s="45">
        <v>0</v>
      </c>
      <c r="Z2443" s="45">
        <v>0</v>
      </c>
      <c r="AA2443" s="45">
        <v>0</v>
      </c>
      <c r="AB2443" s="45">
        <v>0</v>
      </c>
      <c r="AC2443" s="45">
        <v>0</v>
      </c>
      <c r="AD2443" s="45">
        <v>0</v>
      </c>
      <c r="AE2443" s="45">
        <v>0</v>
      </c>
      <c r="AF2443" s="74">
        <v>200000</v>
      </c>
      <c r="AG2443" s="74">
        <v>200000</v>
      </c>
      <c r="AH2443" s="45">
        <v>0</v>
      </c>
      <c r="AI2443" s="45">
        <v>0</v>
      </c>
      <c r="AJ2443" s="45">
        <v>0</v>
      </c>
      <c r="AK2443" s="45">
        <v>0</v>
      </c>
      <c r="AL2443" s="45">
        <v>0</v>
      </c>
      <c r="AM2443" s="45">
        <v>0</v>
      </c>
      <c r="AN2443" s="45">
        <v>0</v>
      </c>
      <c r="AO2443" s="45">
        <v>0</v>
      </c>
    </row>
    <row r="2444" spans="1:41">
      <c r="A2444" s="57">
        <v>60021</v>
      </c>
      <c r="B2444" s="45" t="s">
        <v>1433</v>
      </c>
      <c r="C2444" s="45" t="s">
        <v>1996</v>
      </c>
      <c r="D2444" s="74">
        <v>40063</v>
      </c>
      <c r="E2444" s="45">
        <v>5</v>
      </c>
      <c r="F2444" s="45">
        <v>1</v>
      </c>
      <c r="G2444" s="59">
        <v>3</v>
      </c>
      <c r="H2444" s="59">
        <v>45</v>
      </c>
      <c r="I2444" s="74">
        <v>40</v>
      </c>
      <c r="J2444" s="74">
        <v>40</v>
      </c>
      <c r="K2444" s="59">
        <v>1000</v>
      </c>
      <c r="L2444" s="45">
        <v>0</v>
      </c>
      <c r="M2444" s="45">
        <v>0</v>
      </c>
      <c r="N2444" s="45">
        <v>0</v>
      </c>
      <c r="O2444" s="45">
        <v>0</v>
      </c>
      <c r="P2444" s="45">
        <v>0</v>
      </c>
      <c r="Q2444" s="45">
        <v>0</v>
      </c>
      <c r="R2444" s="45">
        <v>0</v>
      </c>
      <c r="S2444" s="45">
        <v>0</v>
      </c>
      <c r="T2444" s="45">
        <v>0</v>
      </c>
      <c r="U2444" s="45">
        <v>0</v>
      </c>
      <c r="V2444" s="45">
        <v>0</v>
      </c>
      <c r="W2444" s="45">
        <v>0</v>
      </c>
      <c r="X2444" s="45">
        <v>0</v>
      </c>
      <c r="Y2444" s="45">
        <v>0</v>
      </c>
      <c r="Z2444" s="45">
        <v>0</v>
      </c>
      <c r="AA2444" s="45">
        <v>0</v>
      </c>
      <c r="AB2444" s="45">
        <v>0</v>
      </c>
      <c r="AC2444" s="45">
        <v>0</v>
      </c>
      <c r="AD2444" s="45">
        <v>0</v>
      </c>
      <c r="AE2444" s="45">
        <v>0</v>
      </c>
      <c r="AF2444" s="74">
        <v>40</v>
      </c>
      <c r="AG2444" s="74">
        <v>40</v>
      </c>
      <c r="AH2444" s="45">
        <v>0</v>
      </c>
      <c r="AI2444" s="45">
        <v>0</v>
      </c>
      <c r="AJ2444" s="45">
        <v>0</v>
      </c>
      <c r="AK2444" s="45">
        <v>0</v>
      </c>
      <c r="AL2444" s="45">
        <v>0</v>
      </c>
      <c r="AM2444" s="45">
        <v>0</v>
      </c>
      <c r="AN2444" s="45">
        <v>0</v>
      </c>
      <c r="AO2444" s="45">
        <v>0</v>
      </c>
    </row>
    <row r="2445" spans="1:41">
      <c r="A2445" s="45">
        <v>71001</v>
      </c>
      <c r="B2445" s="50" t="s">
        <v>2585</v>
      </c>
      <c r="C2445" s="45" t="s">
        <v>2577</v>
      </c>
      <c r="D2445" s="59">
        <v>40006</v>
      </c>
      <c r="E2445" s="45">
        <v>5</v>
      </c>
      <c r="F2445" s="45">
        <v>1</v>
      </c>
      <c r="G2445" s="45">
        <v>3</v>
      </c>
      <c r="H2445" s="45">
        <v>6</v>
      </c>
      <c r="I2445" s="48">
        <v>200</v>
      </c>
      <c r="J2445" s="48">
        <v>200</v>
      </c>
      <c r="K2445" s="45">
        <v>1000</v>
      </c>
      <c r="L2445" s="45">
        <v>0</v>
      </c>
      <c r="M2445" s="45">
        <v>0</v>
      </c>
      <c r="N2445" s="45">
        <v>0</v>
      </c>
      <c r="O2445" s="45">
        <v>0</v>
      </c>
      <c r="P2445" s="45">
        <v>0</v>
      </c>
      <c r="Q2445" s="45">
        <v>0</v>
      </c>
      <c r="R2445" s="45">
        <v>0</v>
      </c>
      <c r="S2445" s="45">
        <v>0</v>
      </c>
      <c r="T2445" s="45">
        <v>0</v>
      </c>
      <c r="U2445" s="45">
        <v>0</v>
      </c>
      <c r="V2445" s="45">
        <v>0</v>
      </c>
      <c r="W2445" s="45">
        <v>0</v>
      </c>
      <c r="X2445" s="45">
        <v>0</v>
      </c>
      <c r="Y2445" s="45">
        <v>0</v>
      </c>
      <c r="Z2445" s="45">
        <v>0</v>
      </c>
      <c r="AA2445" s="45">
        <v>0</v>
      </c>
      <c r="AB2445" s="45">
        <v>0</v>
      </c>
      <c r="AC2445" s="45">
        <v>0</v>
      </c>
      <c r="AD2445" s="45">
        <v>0</v>
      </c>
      <c r="AE2445" s="45">
        <v>0</v>
      </c>
      <c r="AF2445" s="48">
        <v>200</v>
      </c>
      <c r="AG2445" s="48">
        <v>200</v>
      </c>
      <c r="AH2445" s="45">
        <v>0</v>
      </c>
      <c r="AI2445" s="45">
        <v>0</v>
      </c>
      <c r="AJ2445" s="45">
        <v>0</v>
      </c>
      <c r="AK2445" s="45">
        <v>0</v>
      </c>
      <c r="AL2445" s="45">
        <v>0</v>
      </c>
      <c r="AM2445" s="45">
        <v>0</v>
      </c>
      <c r="AN2445" s="45">
        <v>0</v>
      </c>
      <c r="AO2445" s="45">
        <v>0</v>
      </c>
    </row>
    <row r="2446" spans="1:41">
      <c r="A2446" s="45">
        <v>71002</v>
      </c>
      <c r="B2446" s="50" t="s">
        <v>2586</v>
      </c>
      <c r="C2446" s="45" t="s">
        <v>2577</v>
      </c>
      <c r="D2446" s="59">
        <v>40006</v>
      </c>
      <c r="E2446" s="45">
        <v>5</v>
      </c>
      <c r="F2446" s="45">
        <v>1</v>
      </c>
      <c r="G2446" s="45">
        <v>3</v>
      </c>
      <c r="H2446" s="45">
        <v>6</v>
      </c>
      <c r="I2446" s="45">
        <v>400</v>
      </c>
      <c r="J2446" s="45">
        <v>400</v>
      </c>
      <c r="K2446" s="45">
        <v>1000</v>
      </c>
      <c r="L2446" s="45">
        <v>0</v>
      </c>
      <c r="M2446" s="45">
        <v>0</v>
      </c>
      <c r="N2446" s="45">
        <v>0</v>
      </c>
      <c r="O2446" s="45">
        <v>0</v>
      </c>
      <c r="P2446" s="45">
        <v>0</v>
      </c>
      <c r="Q2446" s="45">
        <v>0</v>
      </c>
      <c r="R2446" s="45">
        <v>0</v>
      </c>
      <c r="S2446" s="45">
        <v>0</v>
      </c>
      <c r="T2446" s="45">
        <v>0</v>
      </c>
      <c r="U2446" s="45">
        <v>0</v>
      </c>
      <c r="V2446" s="45">
        <v>0</v>
      </c>
      <c r="W2446" s="45">
        <v>0</v>
      </c>
      <c r="X2446" s="45">
        <v>0</v>
      </c>
      <c r="Y2446" s="45">
        <v>0</v>
      </c>
      <c r="Z2446" s="45">
        <v>0</v>
      </c>
      <c r="AA2446" s="45">
        <v>0</v>
      </c>
      <c r="AB2446" s="45">
        <v>0</v>
      </c>
      <c r="AC2446" s="45">
        <v>0</v>
      </c>
      <c r="AD2446" s="45">
        <v>0</v>
      </c>
      <c r="AE2446" s="45">
        <v>0</v>
      </c>
      <c r="AF2446" s="45">
        <v>400</v>
      </c>
      <c r="AG2446" s="45">
        <v>400</v>
      </c>
      <c r="AH2446" s="45">
        <v>0</v>
      </c>
      <c r="AI2446" s="45">
        <v>0</v>
      </c>
      <c r="AJ2446" s="45">
        <v>0</v>
      </c>
      <c r="AK2446" s="45">
        <v>0</v>
      </c>
      <c r="AL2446" s="45">
        <v>0</v>
      </c>
      <c r="AM2446" s="45">
        <v>0</v>
      </c>
      <c r="AN2446" s="45">
        <v>0</v>
      </c>
      <c r="AO2446" s="45">
        <v>0</v>
      </c>
    </row>
    <row r="2447" spans="1:41">
      <c r="A2447" s="45">
        <v>71003</v>
      </c>
      <c r="B2447" s="50" t="s">
        <v>2587</v>
      </c>
      <c r="C2447" s="45" t="s">
        <v>2577</v>
      </c>
      <c r="D2447" s="59">
        <v>40006</v>
      </c>
      <c r="E2447" s="45">
        <v>5</v>
      </c>
      <c r="F2447" s="45">
        <v>1</v>
      </c>
      <c r="G2447" s="45">
        <v>3</v>
      </c>
      <c r="H2447" s="45">
        <v>6</v>
      </c>
      <c r="I2447" s="45">
        <v>600</v>
      </c>
      <c r="J2447" s="45">
        <v>600</v>
      </c>
      <c r="K2447" s="45">
        <v>1000</v>
      </c>
      <c r="L2447" s="45">
        <v>0</v>
      </c>
      <c r="M2447" s="45">
        <v>0</v>
      </c>
      <c r="N2447" s="45">
        <v>0</v>
      </c>
      <c r="O2447" s="45">
        <v>0</v>
      </c>
      <c r="P2447" s="45">
        <v>0</v>
      </c>
      <c r="Q2447" s="45">
        <v>0</v>
      </c>
      <c r="R2447" s="45">
        <v>0</v>
      </c>
      <c r="S2447" s="45">
        <v>0</v>
      </c>
      <c r="T2447" s="45">
        <v>0</v>
      </c>
      <c r="U2447" s="45">
        <v>0</v>
      </c>
      <c r="V2447" s="45">
        <v>0</v>
      </c>
      <c r="W2447" s="45">
        <v>0</v>
      </c>
      <c r="X2447" s="45">
        <v>0</v>
      </c>
      <c r="Y2447" s="45">
        <v>0</v>
      </c>
      <c r="Z2447" s="45">
        <v>0</v>
      </c>
      <c r="AA2447" s="45">
        <v>0</v>
      </c>
      <c r="AB2447" s="45">
        <v>0</v>
      </c>
      <c r="AC2447" s="45">
        <v>0</v>
      </c>
      <c r="AD2447" s="45">
        <v>0</v>
      </c>
      <c r="AE2447" s="45">
        <v>0</v>
      </c>
      <c r="AF2447" s="45">
        <v>600</v>
      </c>
      <c r="AG2447" s="45">
        <v>600</v>
      </c>
      <c r="AH2447" s="45">
        <v>0</v>
      </c>
      <c r="AI2447" s="45">
        <v>0</v>
      </c>
      <c r="AJ2447" s="45">
        <v>0</v>
      </c>
      <c r="AK2447" s="45">
        <v>0</v>
      </c>
      <c r="AL2447" s="45">
        <v>0</v>
      </c>
      <c r="AM2447" s="45">
        <v>0</v>
      </c>
      <c r="AN2447" s="45">
        <v>0</v>
      </c>
      <c r="AO2447" s="45">
        <v>0</v>
      </c>
    </row>
    <row r="2448" spans="1:41">
      <c r="A2448" s="45">
        <v>71004</v>
      </c>
      <c r="B2448" s="50" t="s">
        <v>2588</v>
      </c>
      <c r="C2448" s="45" t="s">
        <v>2577</v>
      </c>
      <c r="D2448" s="59">
        <v>40006</v>
      </c>
      <c r="E2448" s="45">
        <v>5</v>
      </c>
      <c r="F2448" s="45">
        <v>1</v>
      </c>
      <c r="G2448" s="45">
        <v>3</v>
      </c>
      <c r="H2448" s="45">
        <v>6</v>
      </c>
      <c r="I2448" s="45">
        <v>800</v>
      </c>
      <c r="J2448" s="45">
        <v>800</v>
      </c>
      <c r="K2448" s="45">
        <v>1000</v>
      </c>
      <c r="L2448" s="45">
        <v>0</v>
      </c>
      <c r="M2448" s="45">
        <v>0</v>
      </c>
      <c r="N2448" s="45">
        <v>0</v>
      </c>
      <c r="O2448" s="45">
        <v>0</v>
      </c>
      <c r="P2448" s="45">
        <v>0</v>
      </c>
      <c r="Q2448" s="45">
        <v>0</v>
      </c>
      <c r="R2448" s="45">
        <v>0</v>
      </c>
      <c r="S2448" s="45">
        <v>0</v>
      </c>
      <c r="T2448" s="45">
        <v>0</v>
      </c>
      <c r="U2448" s="45">
        <v>0</v>
      </c>
      <c r="V2448" s="45">
        <v>0</v>
      </c>
      <c r="W2448" s="45">
        <v>0</v>
      </c>
      <c r="X2448" s="45">
        <v>0</v>
      </c>
      <c r="Y2448" s="45">
        <v>0</v>
      </c>
      <c r="Z2448" s="45">
        <v>0</v>
      </c>
      <c r="AA2448" s="45">
        <v>0</v>
      </c>
      <c r="AB2448" s="45">
        <v>0</v>
      </c>
      <c r="AC2448" s="45">
        <v>0</v>
      </c>
      <c r="AD2448" s="45">
        <v>0</v>
      </c>
      <c r="AE2448" s="45">
        <v>0</v>
      </c>
      <c r="AF2448" s="45">
        <v>800</v>
      </c>
      <c r="AG2448" s="45">
        <v>800</v>
      </c>
      <c r="AH2448" s="45">
        <v>0</v>
      </c>
      <c r="AI2448" s="45">
        <v>0</v>
      </c>
      <c r="AJ2448" s="45">
        <v>0</v>
      </c>
      <c r="AK2448" s="45">
        <v>0</v>
      </c>
      <c r="AL2448" s="45">
        <v>0</v>
      </c>
      <c r="AM2448" s="45">
        <v>0</v>
      </c>
      <c r="AN2448" s="45">
        <v>0</v>
      </c>
      <c r="AO2448" s="45">
        <v>0</v>
      </c>
    </row>
    <row r="2449" spans="1:41">
      <c r="A2449" s="45">
        <v>71005</v>
      </c>
      <c r="B2449" s="50" t="s">
        <v>2589</v>
      </c>
      <c r="C2449" s="45" t="s">
        <v>2577</v>
      </c>
      <c r="D2449" s="59">
        <v>40006</v>
      </c>
      <c r="E2449" s="45">
        <v>5</v>
      </c>
      <c r="F2449" s="45">
        <v>1</v>
      </c>
      <c r="G2449" s="45">
        <v>3</v>
      </c>
      <c r="H2449" s="45">
        <v>6</v>
      </c>
      <c r="I2449" s="45">
        <v>1000</v>
      </c>
      <c r="J2449" s="45">
        <v>1000</v>
      </c>
      <c r="K2449" s="45">
        <v>1000</v>
      </c>
      <c r="L2449" s="45">
        <v>0</v>
      </c>
      <c r="M2449" s="45">
        <v>0</v>
      </c>
      <c r="N2449" s="45">
        <v>0</v>
      </c>
      <c r="O2449" s="45">
        <v>0</v>
      </c>
      <c r="P2449" s="45">
        <v>0</v>
      </c>
      <c r="Q2449" s="45">
        <v>0</v>
      </c>
      <c r="R2449" s="45">
        <v>0</v>
      </c>
      <c r="S2449" s="45">
        <v>0</v>
      </c>
      <c r="T2449" s="45">
        <v>0</v>
      </c>
      <c r="U2449" s="45">
        <v>0</v>
      </c>
      <c r="V2449" s="45">
        <v>0</v>
      </c>
      <c r="W2449" s="45">
        <v>0</v>
      </c>
      <c r="X2449" s="45">
        <v>0</v>
      </c>
      <c r="Y2449" s="45">
        <v>0</v>
      </c>
      <c r="Z2449" s="45">
        <v>0</v>
      </c>
      <c r="AA2449" s="45">
        <v>0</v>
      </c>
      <c r="AB2449" s="45">
        <v>0</v>
      </c>
      <c r="AC2449" s="45">
        <v>0</v>
      </c>
      <c r="AD2449" s="45">
        <v>0</v>
      </c>
      <c r="AE2449" s="45">
        <v>0</v>
      </c>
      <c r="AF2449" s="45">
        <v>1000</v>
      </c>
      <c r="AG2449" s="45">
        <v>1000</v>
      </c>
      <c r="AH2449" s="45">
        <v>0</v>
      </c>
      <c r="AI2449" s="45">
        <v>0</v>
      </c>
      <c r="AJ2449" s="45">
        <v>0</v>
      </c>
      <c r="AK2449" s="45">
        <v>0</v>
      </c>
      <c r="AL2449" s="45">
        <v>0</v>
      </c>
      <c r="AM2449" s="45">
        <v>0</v>
      </c>
      <c r="AN2449" s="45">
        <v>0</v>
      </c>
      <c r="AO2449" s="45">
        <v>0</v>
      </c>
    </row>
    <row r="2450" spans="1:41">
      <c r="A2450" s="45">
        <v>72001</v>
      </c>
      <c r="B2450" s="50" t="s">
        <v>3426</v>
      </c>
      <c r="C2450" s="45" t="s">
        <v>3427</v>
      </c>
      <c r="D2450" s="45">
        <v>15001</v>
      </c>
      <c r="E2450" s="45">
        <v>5</v>
      </c>
      <c r="F2450" s="45">
        <v>1</v>
      </c>
      <c r="G2450" s="45">
        <v>7</v>
      </c>
      <c r="H2450" s="45">
        <v>2</v>
      </c>
      <c r="I2450" s="48">
        <v>4</v>
      </c>
      <c r="J2450" s="48">
        <v>4</v>
      </c>
      <c r="K2450" s="45">
        <v>1000</v>
      </c>
      <c r="L2450" s="45">
        <v>0</v>
      </c>
      <c r="M2450" s="45">
        <v>0</v>
      </c>
      <c r="N2450" s="45">
        <v>0</v>
      </c>
      <c r="O2450" s="45">
        <v>0</v>
      </c>
      <c r="P2450" s="45">
        <v>0</v>
      </c>
      <c r="Q2450" s="45">
        <v>0</v>
      </c>
      <c r="R2450" s="45">
        <v>0</v>
      </c>
      <c r="S2450" s="45">
        <v>0</v>
      </c>
      <c r="T2450" s="45">
        <v>0</v>
      </c>
      <c r="U2450" s="45">
        <v>0</v>
      </c>
      <c r="V2450" s="45">
        <v>0</v>
      </c>
      <c r="W2450" s="45">
        <v>0</v>
      </c>
      <c r="X2450" s="45">
        <v>0</v>
      </c>
      <c r="Y2450" s="45">
        <v>0</v>
      </c>
      <c r="Z2450" s="45">
        <v>0</v>
      </c>
      <c r="AA2450" s="45">
        <v>0</v>
      </c>
      <c r="AB2450" s="45">
        <v>0</v>
      </c>
      <c r="AC2450" s="45">
        <v>0</v>
      </c>
      <c r="AD2450" s="45">
        <v>0</v>
      </c>
      <c r="AE2450" s="45">
        <v>0</v>
      </c>
      <c r="AF2450" s="48">
        <v>4</v>
      </c>
      <c r="AG2450" s="48">
        <v>4</v>
      </c>
      <c r="AH2450" s="45">
        <v>0</v>
      </c>
      <c r="AI2450" s="45">
        <v>0</v>
      </c>
      <c r="AJ2450" s="45">
        <v>0</v>
      </c>
      <c r="AK2450" s="45">
        <v>0</v>
      </c>
      <c r="AL2450" s="45">
        <v>0</v>
      </c>
      <c r="AM2450" s="45">
        <v>0</v>
      </c>
      <c r="AN2450" s="45">
        <v>0</v>
      </c>
      <c r="AO2450" s="45">
        <v>0</v>
      </c>
    </row>
    <row r="2451" spans="1:41">
      <c r="A2451" s="45">
        <v>72002</v>
      </c>
      <c r="B2451" s="50" t="s">
        <v>3428</v>
      </c>
      <c r="C2451" s="45" t="s">
        <v>3427</v>
      </c>
      <c r="D2451" s="45">
        <v>15001</v>
      </c>
      <c r="E2451" s="45">
        <v>5</v>
      </c>
      <c r="F2451" s="45">
        <v>1</v>
      </c>
      <c r="G2451" s="45">
        <v>7</v>
      </c>
      <c r="H2451" s="45">
        <v>2</v>
      </c>
      <c r="I2451" s="45">
        <v>8</v>
      </c>
      <c r="J2451" s="45">
        <v>8</v>
      </c>
      <c r="K2451" s="45">
        <v>1000</v>
      </c>
      <c r="L2451" s="45">
        <v>0</v>
      </c>
      <c r="M2451" s="45">
        <v>0</v>
      </c>
      <c r="N2451" s="45">
        <v>0</v>
      </c>
      <c r="O2451" s="45">
        <v>0</v>
      </c>
      <c r="P2451" s="45">
        <v>0</v>
      </c>
      <c r="Q2451" s="45">
        <v>0</v>
      </c>
      <c r="R2451" s="45">
        <v>0</v>
      </c>
      <c r="S2451" s="45">
        <v>0</v>
      </c>
      <c r="T2451" s="45">
        <v>0</v>
      </c>
      <c r="U2451" s="45">
        <v>0</v>
      </c>
      <c r="V2451" s="45">
        <v>0</v>
      </c>
      <c r="W2451" s="45">
        <v>0</v>
      </c>
      <c r="X2451" s="45">
        <v>0</v>
      </c>
      <c r="Y2451" s="45">
        <v>0</v>
      </c>
      <c r="Z2451" s="45">
        <v>0</v>
      </c>
      <c r="AA2451" s="45">
        <v>0</v>
      </c>
      <c r="AB2451" s="45">
        <v>0</v>
      </c>
      <c r="AC2451" s="45">
        <v>0</v>
      </c>
      <c r="AD2451" s="45">
        <v>0</v>
      </c>
      <c r="AE2451" s="45">
        <v>0</v>
      </c>
      <c r="AF2451" s="45">
        <v>8</v>
      </c>
      <c r="AG2451" s="45">
        <v>8</v>
      </c>
      <c r="AH2451" s="45">
        <v>0</v>
      </c>
      <c r="AI2451" s="45">
        <v>0</v>
      </c>
      <c r="AJ2451" s="45">
        <v>0</v>
      </c>
      <c r="AK2451" s="45">
        <v>0</v>
      </c>
      <c r="AL2451" s="45">
        <v>0</v>
      </c>
      <c r="AM2451" s="45">
        <v>0</v>
      </c>
      <c r="AN2451" s="45">
        <v>0</v>
      </c>
      <c r="AO2451" s="45">
        <v>0</v>
      </c>
    </row>
    <row r="2452" spans="1:41">
      <c r="A2452" s="45">
        <v>72003</v>
      </c>
      <c r="B2452" s="50" t="s">
        <v>3429</v>
      </c>
      <c r="C2452" s="45" t="s">
        <v>3427</v>
      </c>
      <c r="D2452" s="45">
        <v>15001</v>
      </c>
      <c r="E2452" s="45">
        <v>5</v>
      </c>
      <c r="F2452" s="45">
        <v>1</v>
      </c>
      <c r="G2452" s="45">
        <v>7</v>
      </c>
      <c r="H2452" s="45">
        <v>2</v>
      </c>
      <c r="I2452" s="45">
        <v>12</v>
      </c>
      <c r="J2452" s="45">
        <v>12</v>
      </c>
      <c r="K2452" s="45">
        <v>1000</v>
      </c>
      <c r="L2452" s="45">
        <v>0</v>
      </c>
      <c r="M2452" s="45">
        <v>0</v>
      </c>
      <c r="N2452" s="45">
        <v>0</v>
      </c>
      <c r="O2452" s="45">
        <v>0</v>
      </c>
      <c r="P2452" s="45">
        <v>0</v>
      </c>
      <c r="Q2452" s="45">
        <v>0</v>
      </c>
      <c r="R2452" s="45">
        <v>0</v>
      </c>
      <c r="S2452" s="45">
        <v>0</v>
      </c>
      <c r="T2452" s="45">
        <v>0</v>
      </c>
      <c r="U2452" s="45">
        <v>0</v>
      </c>
      <c r="V2452" s="45">
        <v>0</v>
      </c>
      <c r="W2452" s="45">
        <v>0</v>
      </c>
      <c r="X2452" s="45">
        <v>0</v>
      </c>
      <c r="Y2452" s="45">
        <v>0</v>
      </c>
      <c r="Z2452" s="45">
        <v>0</v>
      </c>
      <c r="AA2452" s="45">
        <v>0</v>
      </c>
      <c r="AB2452" s="45">
        <v>0</v>
      </c>
      <c r="AC2452" s="45">
        <v>0</v>
      </c>
      <c r="AD2452" s="45">
        <v>0</v>
      </c>
      <c r="AE2452" s="45">
        <v>0</v>
      </c>
      <c r="AF2452" s="45">
        <v>12</v>
      </c>
      <c r="AG2452" s="45">
        <v>12</v>
      </c>
      <c r="AH2452" s="45">
        <v>0</v>
      </c>
      <c r="AI2452" s="45">
        <v>0</v>
      </c>
      <c r="AJ2452" s="45">
        <v>0</v>
      </c>
      <c r="AK2452" s="45">
        <v>0</v>
      </c>
      <c r="AL2452" s="45">
        <v>0</v>
      </c>
      <c r="AM2452" s="45">
        <v>0</v>
      </c>
      <c r="AN2452" s="45">
        <v>0</v>
      </c>
      <c r="AO2452" s="45">
        <v>0</v>
      </c>
    </row>
    <row r="2453" spans="1:41">
      <c r="A2453" s="45">
        <v>72004</v>
      </c>
      <c r="B2453" s="50" t="s">
        <v>3430</v>
      </c>
      <c r="C2453" s="45" t="s">
        <v>3427</v>
      </c>
      <c r="D2453" s="45">
        <v>15001</v>
      </c>
      <c r="E2453" s="45">
        <v>5</v>
      </c>
      <c r="F2453" s="45">
        <v>1</v>
      </c>
      <c r="G2453" s="45">
        <v>7</v>
      </c>
      <c r="H2453" s="45">
        <v>2</v>
      </c>
      <c r="I2453" s="45">
        <v>16</v>
      </c>
      <c r="J2453" s="45">
        <v>16</v>
      </c>
      <c r="K2453" s="45">
        <v>1000</v>
      </c>
      <c r="L2453" s="45">
        <v>0</v>
      </c>
      <c r="M2453" s="45">
        <v>0</v>
      </c>
      <c r="N2453" s="45">
        <v>0</v>
      </c>
      <c r="O2453" s="45">
        <v>0</v>
      </c>
      <c r="P2453" s="45">
        <v>0</v>
      </c>
      <c r="Q2453" s="45">
        <v>0</v>
      </c>
      <c r="R2453" s="45">
        <v>0</v>
      </c>
      <c r="S2453" s="45">
        <v>0</v>
      </c>
      <c r="T2453" s="45">
        <v>0</v>
      </c>
      <c r="U2453" s="45">
        <v>0</v>
      </c>
      <c r="V2453" s="45">
        <v>0</v>
      </c>
      <c r="W2453" s="45">
        <v>0</v>
      </c>
      <c r="X2453" s="45">
        <v>0</v>
      </c>
      <c r="Y2453" s="45">
        <v>0</v>
      </c>
      <c r="Z2453" s="45">
        <v>0</v>
      </c>
      <c r="AA2453" s="45">
        <v>0</v>
      </c>
      <c r="AB2453" s="45">
        <v>0</v>
      </c>
      <c r="AC2453" s="45">
        <v>0</v>
      </c>
      <c r="AD2453" s="45">
        <v>0</v>
      </c>
      <c r="AE2453" s="45">
        <v>0</v>
      </c>
      <c r="AF2453" s="45">
        <v>16</v>
      </c>
      <c r="AG2453" s="45">
        <v>16</v>
      </c>
      <c r="AH2453" s="45">
        <v>0</v>
      </c>
      <c r="AI2453" s="45">
        <v>0</v>
      </c>
      <c r="AJ2453" s="45">
        <v>0</v>
      </c>
      <c r="AK2453" s="45">
        <v>0</v>
      </c>
      <c r="AL2453" s="45">
        <v>0</v>
      </c>
      <c r="AM2453" s="45">
        <v>0</v>
      </c>
      <c r="AN2453" s="45">
        <v>0</v>
      </c>
      <c r="AO2453" s="45">
        <v>0</v>
      </c>
    </row>
    <row r="2454" spans="1:41">
      <c r="A2454" s="45">
        <v>72005</v>
      </c>
      <c r="B2454" s="50" t="s">
        <v>3431</v>
      </c>
      <c r="C2454" s="45" t="s">
        <v>3427</v>
      </c>
      <c r="D2454" s="45">
        <v>15001</v>
      </c>
      <c r="E2454" s="45">
        <v>5</v>
      </c>
      <c r="F2454" s="45">
        <v>1</v>
      </c>
      <c r="G2454" s="45">
        <v>7</v>
      </c>
      <c r="H2454" s="45">
        <v>2</v>
      </c>
      <c r="I2454" s="45">
        <v>20</v>
      </c>
      <c r="J2454" s="45">
        <v>20</v>
      </c>
      <c r="K2454" s="45">
        <v>1000</v>
      </c>
      <c r="L2454" s="45">
        <v>0</v>
      </c>
      <c r="M2454" s="45">
        <v>0</v>
      </c>
      <c r="N2454" s="45">
        <v>0</v>
      </c>
      <c r="O2454" s="45">
        <v>0</v>
      </c>
      <c r="P2454" s="45">
        <v>0</v>
      </c>
      <c r="Q2454" s="45">
        <v>0</v>
      </c>
      <c r="R2454" s="45">
        <v>0</v>
      </c>
      <c r="S2454" s="45">
        <v>0</v>
      </c>
      <c r="T2454" s="45">
        <v>0</v>
      </c>
      <c r="U2454" s="45">
        <v>0</v>
      </c>
      <c r="V2454" s="45">
        <v>0</v>
      </c>
      <c r="W2454" s="45">
        <v>0</v>
      </c>
      <c r="X2454" s="45">
        <v>0</v>
      </c>
      <c r="Y2454" s="45">
        <v>0</v>
      </c>
      <c r="Z2454" s="45">
        <v>0</v>
      </c>
      <c r="AA2454" s="45">
        <v>0</v>
      </c>
      <c r="AB2454" s="45">
        <v>0</v>
      </c>
      <c r="AC2454" s="45">
        <v>0</v>
      </c>
      <c r="AD2454" s="45">
        <v>0</v>
      </c>
      <c r="AE2454" s="45">
        <v>0</v>
      </c>
      <c r="AF2454" s="45">
        <v>20</v>
      </c>
      <c r="AG2454" s="45">
        <v>20</v>
      </c>
      <c r="AH2454" s="45">
        <v>0</v>
      </c>
      <c r="AI2454" s="45">
        <v>0</v>
      </c>
      <c r="AJ2454" s="45">
        <v>0</v>
      </c>
      <c r="AK2454" s="45">
        <v>0</v>
      </c>
      <c r="AL2454" s="45">
        <v>0</v>
      </c>
      <c r="AM2454" s="45">
        <v>0</v>
      </c>
      <c r="AN2454" s="45">
        <v>0</v>
      </c>
      <c r="AO2454" s="45">
        <v>0</v>
      </c>
    </row>
    <row r="2455" spans="1:41">
      <c r="A2455" s="45">
        <v>73001</v>
      </c>
      <c r="B2455" s="50" t="s">
        <v>2098</v>
      </c>
      <c r="C2455" s="45" t="s">
        <v>2097</v>
      </c>
      <c r="D2455" s="45">
        <v>1</v>
      </c>
      <c r="E2455" s="45">
        <v>1</v>
      </c>
      <c r="F2455" s="45">
        <v>1</v>
      </c>
      <c r="G2455" s="45">
        <v>1</v>
      </c>
      <c r="H2455" s="45">
        <v>0</v>
      </c>
      <c r="I2455" s="48">
        <v>630000</v>
      </c>
      <c r="J2455" s="48">
        <v>630000</v>
      </c>
      <c r="K2455" s="45">
        <v>1000</v>
      </c>
      <c r="L2455" s="45">
        <v>0</v>
      </c>
      <c r="M2455" s="45">
        <v>0</v>
      </c>
      <c r="N2455" s="45">
        <v>0</v>
      </c>
      <c r="O2455" s="45">
        <v>0</v>
      </c>
      <c r="P2455" s="45">
        <v>0</v>
      </c>
      <c r="Q2455" s="45">
        <v>0</v>
      </c>
      <c r="R2455" s="45">
        <v>0</v>
      </c>
      <c r="S2455" s="45">
        <v>0</v>
      </c>
      <c r="T2455" s="45">
        <v>0</v>
      </c>
      <c r="U2455" s="45">
        <v>0</v>
      </c>
      <c r="V2455" s="45">
        <v>0</v>
      </c>
      <c r="W2455" s="45">
        <v>0</v>
      </c>
      <c r="X2455" s="45">
        <v>0</v>
      </c>
      <c r="Y2455" s="45">
        <v>0</v>
      </c>
      <c r="Z2455" s="45">
        <v>0</v>
      </c>
      <c r="AA2455" s="45">
        <v>0</v>
      </c>
      <c r="AB2455" s="45">
        <v>0</v>
      </c>
      <c r="AC2455" s="45">
        <v>0</v>
      </c>
      <c r="AD2455" s="45">
        <v>0</v>
      </c>
      <c r="AE2455" s="45">
        <v>0</v>
      </c>
      <c r="AF2455" s="48">
        <v>630000</v>
      </c>
      <c r="AG2455" s="48">
        <v>630000</v>
      </c>
      <c r="AH2455" s="45">
        <v>0</v>
      </c>
      <c r="AI2455" s="45">
        <v>0</v>
      </c>
      <c r="AJ2455" s="45">
        <v>0</v>
      </c>
      <c r="AK2455" s="45">
        <v>0</v>
      </c>
      <c r="AL2455" s="45">
        <v>0</v>
      </c>
      <c r="AM2455" s="45">
        <v>0</v>
      </c>
      <c r="AN2455" s="45">
        <v>0</v>
      </c>
      <c r="AO2455" s="45">
        <v>0</v>
      </c>
    </row>
    <row r="2456" spans="1:41">
      <c r="A2456" s="45">
        <v>73002</v>
      </c>
      <c r="B2456" s="50" t="s">
        <v>2099</v>
      </c>
      <c r="C2456" s="45" t="s">
        <v>2097</v>
      </c>
      <c r="D2456" s="45">
        <v>1</v>
      </c>
      <c r="E2456" s="45">
        <v>1</v>
      </c>
      <c r="F2456" s="45">
        <v>1</v>
      </c>
      <c r="G2456" s="45">
        <v>1</v>
      </c>
      <c r="H2456" s="45">
        <v>0</v>
      </c>
      <c r="I2456" s="45">
        <v>1250000</v>
      </c>
      <c r="J2456" s="45">
        <v>1250000</v>
      </c>
      <c r="K2456" s="45">
        <v>1000</v>
      </c>
      <c r="L2456" s="45">
        <v>0</v>
      </c>
      <c r="M2456" s="45">
        <v>0</v>
      </c>
      <c r="N2456" s="45">
        <v>0</v>
      </c>
      <c r="O2456" s="45">
        <v>0</v>
      </c>
      <c r="P2456" s="45">
        <v>0</v>
      </c>
      <c r="Q2456" s="45">
        <v>0</v>
      </c>
      <c r="R2456" s="45">
        <v>0</v>
      </c>
      <c r="S2456" s="45">
        <v>0</v>
      </c>
      <c r="T2456" s="45">
        <v>0</v>
      </c>
      <c r="U2456" s="45">
        <v>0</v>
      </c>
      <c r="V2456" s="45">
        <v>0</v>
      </c>
      <c r="W2456" s="45">
        <v>0</v>
      </c>
      <c r="X2456" s="45">
        <v>0</v>
      </c>
      <c r="Y2456" s="45">
        <v>0</v>
      </c>
      <c r="Z2456" s="45">
        <v>0</v>
      </c>
      <c r="AA2456" s="45">
        <v>0</v>
      </c>
      <c r="AB2456" s="45">
        <v>0</v>
      </c>
      <c r="AC2456" s="45">
        <v>0</v>
      </c>
      <c r="AD2456" s="45">
        <v>0</v>
      </c>
      <c r="AE2456" s="45">
        <v>0</v>
      </c>
      <c r="AF2456" s="45">
        <v>1250000</v>
      </c>
      <c r="AG2456" s="45">
        <v>1250000</v>
      </c>
      <c r="AH2456" s="45">
        <v>0</v>
      </c>
      <c r="AI2456" s="45">
        <v>0</v>
      </c>
      <c r="AJ2456" s="45">
        <v>0</v>
      </c>
      <c r="AK2456" s="45">
        <v>0</v>
      </c>
      <c r="AL2456" s="45">
        <v>0</v>
      </c>
      <c r="AM2456" s="45">
        <v>0</v>
      </c>
      <c r="AN2456" s="45">
        <v>0</v>
      </c>
      <c r="AO2456" s="45">
        <v>0</v>
      </c>
    </row>
    <row r="2457" spans="1:41">
      <c r="A2457" s="45">
        <v>73003</v>
      </c>
      <c r="B2457" s="50" t="s">
        <v>2100</v>
      </c>
      <c r="C2457" s="45" t="s">
        <v>2097</v>
      </c>
      <c r="D2457" s="45">
        <v>1</v>
      </c>
      <c r="E2457" s="45">
        <v>1</v>
      </c>
      <c r="F2457" s="45">
        <v>1</v>
      </c>
      <c r="G2457" s="45">
        <v>1</v>
      </c>
      <c r="H2457" s="45">
        <v>0</v>
      </c>
      <c r="I2457" s="45">
        <v>1880000</v>
      </c>
      <c r="J2457" s="45">
        <v>1880000</v>
      </c>
      <c r="K2457" s="45">
        <v>1000</v>
      </c>
      <c r="L2457" s="45">
        <v>0</v>
      </c>
      <c r="M2457" s="45">
        <v>0</v>
      </c>
      <c r="N2457" s="45">
        <v>0</v>
      </c>
      <c r="O2457" s="45">
        <v>0</v>
      </c>
      <c r="P2457" s="45">
        <v>0</v>
      </c>
      <c r="Q2457" s="45">
        <v>0</v>
      </c>
      <c r="R2457" s="45">
        <v>0</v>
      </c>
      <c r="S2457" s="45">
        <v>0</v>
      </c>
      <c r="T2457" s="45">
        <v>0</v>
      </c>
      <c r="U2457" s="45">
        <v>0</v>
      </c>
      <c r="V2457" s="45">
        <v>0</v>
      </c>
      <c r="W2457" s="45">
        <v>0</v>
      </c>
      <c r="X2457" s="45">
        <v>0</v>
      </c>
      <c r="Y2457" s="45">
        <v>0</v>
      </c>
      <c r="Z2457" s="45">
        <v>0</v>
      </c>
      <c r="AA2457" s="45">
        <v>0</v>
      </c>
      <c r="AB2457" s="45">
        <v>0</v>
      </c>
      <c r="AC2457" s="45">
        <v>0</v>
      </c>
      <c r="AD2457" s="45">
        <v>0</v>
      </c>
      <c r="AE2457" s="45">
        <v>0</v>
      </c>
      <c r="AF2457" s="45">
        <v>1880000</v>
      </c>
      <c r="AG2457" s="45">
        <v>1880000</v>
      </c>
      <c r="AH2457" s="45">
        <v>0</v>
      </c>
      <c r="AI2457" s="45">
        <v>0</v>
      </c>
      <c r="AJ2457" s="45">
        <v>0</v>
      </c>
      <c r="AK2457" s="45">
        <v>0</v>
      </c>
      <c r="AL2457" s="45">
        <v>0</v>
      </c>
      <c r="AM2457" s="45">
        <v>0</v>
      </c>
      <c r="AN2457" s="45">
        <v>0</v>
      </c>
      <c r="AO2457" s="45">
        <v>0</v>
      </c>
    </row>
    <row r="2458" spans="1:41">
      <c r="A2458" s="45">
        <v>73004</v>
      </c>
      <c r="B2458" s="50" t="s">
        <v>2101</v>
      </c>
      <c r="C2458" s="45" t="s">
        <v>2097</v>
      </c>
      <c r="D2458" s="45">
        <v>1</v>
      </c>
      <c r="E2458" s="45">
        <v>1</v>
      </c>
      <c r="F2458" s="45">
        <v>1</v>
      </c>
      <c r="G2458" s="45">
        <v>1</v>
      </c>
      <c r="H2458" s="45">
        <v>0</v>
      </c>
      <c r="I2458" s="45">
        <v>2500000</v>
      </c>
      <c r="J2458" s="45">
        <v>2500000</v>
      </c>
      <c r="K2458" s="45">
        <v>1000</v>
      </c>
      <c r="L2458" s="45">
        <v>0</v>
      </c>
      <c r="M2458" s="45">
        <v>0</v>
      </c>
      <c r="N2458" s="45">
        <v>0</v>
      </c>
      <c r="O2458" s="45">
        <v>0</v>
      </c>
      <c r="P2458" s="45">
        <v>0</v>
      </c>
      <c r="Q2458" s="45">
        <v>0</v>
      </c>
      <c r="R2458" s="45">
        <v>0</v>
      </c>
      <c r="S2458" s="45">
        <v>0</v>
      </c>
      <c r="T2458" s="45">
        <v>0</v>
      </c>
      <c r="U2458" s="45">
        <v>0</v>
      </c>
      <c r="V2458" s="45">
        <v>0</v>
      </c>
      <c r="W2458" s="45">
        <v>0</v>
      </c>
      <c r="X2458" s="45">
        <v>0</v>
      </c>
      <c r="Y2458" s="45">
        <v>0</v>
      </c>
      <c r="Z2458" s="45">
        <v>0</v>
      </c>
      <c r="AA2458" s="45">
        <v>0</v>
      </c>
      <c r="AB2458" s="45">
        <v>0</v>
      </c>
      <c r="AC2458" s="45">
        <v>0</v>
      </c>
      <c r="AD2458" s="45">
        <v>0</v>
      </c>
      <c r="AE2458" s="45">
        <v>0</v>
      </c>
      <c r="AF2458" s="45">
        <v>2500000</v>
      </c>
      <c r="AG2458" s="45">
        <v>2500000</v>
      </c>
      <c r="AH2458" s="45">
        <v>0</v>
      </c>
      <c r="AI2458" s="45">
        <v>0</v>
      </c>
      <c r="AJ2458" s="45">
        <v>0</v>
      </c>
      <c r="AK2458" s="45">
        <v>0</v>
      </c>
      <c r="AL2458" s="45">
        <v>0</v>
      </c>
      <c r="AM2458" s="45">
        <v>0</v>
      </c>
      <c r="AN2458" s="45">
        <v>0</v>
      </c>
      <c r="AO2458" s="45">
        <v>0</v>
      </c>
    </row>
    <row r="2459" spans="1:41">
      <c r="A2459" s="45">
        <v>73005</v>
      </c>
      <c r="B2459" s="50" t="s">
        <v>2102</v>
      </c>
      <c r="C2459" s="45" t="s">
        <v>2097</v>
      </c>
      <c r="D2459" s="45">
        <v>1</v>
      </c>
      <c r="E2459" s="45">
        <v>1</v>
      </c>
      <c r="F2459" s="45">
        <v>1</v>
      </c>
      <c r="G2459" s="45">
        <v>1</v>
      </c>
      <c r="H2459" s="45">
        <v>0</v>
      </c>
      <c r="I2459" s="45">
        <v>3120000</v>
      </c>
      <c r="J2459" s="45">
        <v>3120000</v>
      </c>
      <c r="K2459" s="45">
        <v>1000</v>
      </c>
      <c r="L2459" s="45">
        <v>0</v>
      </c>
      <c r="M2459" s="45">
        <v>0</v>
      </c>
      <c r="N2459" s="45">
        <v>0</v>
      </c>
      <c r="O2459" s="45">
        <v>0</v>
      </c>
      <c r="P2459" s="45">
        <v>0</v>
      </c>
      <c r="Q2459" s="45">
        <v>0</v>
      </c>
      <c r="R2459" s="45">
        <v>0</v>
      </c>
      <c r="S2459" s="45">
        <v>0</v>
      </c>
      <c r="T2459" s="45">
        <v>0</v>
      </c>
      <c r="U2459" s="45">
        <v>0</v>
      </c>
      <c r="V2459" s="45">
        <v>0</v>
      </c>
      <c r="W2459" s="45">
        <v>0</v>
      </c>
      <c r="X2459" s="45">
        <v>0</v>
      </c>
      <c r="Y2459" s="45">
        <v>0</v>
      </c>
      <c r="Z2459" s="45">
        <v>0</v>
      </c>
      <c r="AA2459" s="45">
        <v>0</v>
      </c>
      <c r="AB2459" s="45">
        <v>0</v>
      </c>
      <c r="AC2459" s="45">
        <v>0</v>
      </c>
      <c r="AD2459" s="45">
        <v>0</v>
      </c>
      <c r="AE2459" s="45">
        <v>0</v>
      </c>
      <c r="AF2459" s="45">
        <v>3120000</v>
      </c>
      <c r="AG2459" s="45">
        <v>3120000</v>
      </c>
      <c r="AH2459" s="45">
        <v>0</v>
      </c>
      <c r="AI2459" s="45">
        <v>0</v>
      </c>
      <c r="AJ2459" s="45">
        <v>0</v>
      </c>
      <c r="AK2459" s="45">
        <v>0</v>
      </c>
      <c r="AL2459" s="45">
        <v>0</v>
      </c>
      <c r="AM2459" s="45">
        <v>0</v>
      </c>
      <c r="AN2459" s="45">
        <v>0</v>
      </c>
      <c r="AO2459" s="45">
        <v>0</v>
      </c>
    </row>
    <row r="2460" spans="1:41">
      <c r="A2460" s="45">
        <v>74001</v>
      </c>
      <c r="B2460" s="50" t="s">
        <v>1999</v>
      </c>
      <c r="C2460" s="45" t="s">
        <v>2000</v>
      </c>
      <c r="D2460" s="74">
        <v>40012</v>
      </c>
      <c r="E2460" s="45">
        <v>5</v>
      </c>
      <c r="F2460" s="45">
        <v>1</v>
      </c>
      <c r="G2460" s="45">
        <v>3</v>
      </c>
      <c r="H2460" s="45">
        <v>13</v>
      </c>
      <c r="I2460" s="48">
        <v>30</v>
      </c>
      <c r="J2460" s="48">
        <v>30</v>
      </c>
      <c r="K2460" s="45">
        <v>1000</v>
      </c>
      <c r="L2460" s="45">
        <v>0</v>
      </c>
      <c r="M2460" s="45">
        <v>0</v>
      </c>
      <c r="N2460" s="45">
        <v>0</v>
      </c>
      <c r="O2460" s="45">
        <v>0</v>
      </c>
      <c r="P2460" s="45">
        <v>0</v>
      </c>
      <c r="Q2460" s="45">
        <v>0</v>
      </c>
      <c r="R2460" s="45">
        <v>0</v>
      </c>
      <c r="S2460" s="45">
        <v>0</v>
      </c>
      <c r="T2460" s="45">
        <v>0</v>
      </c>
      <c r="U2460" s="45">
        <v>0</v>
      </c>
      <c r="V2460" s="45">
        <v>0</v>
      </c>
      <c r="W2460" s="45">
        <v>0</v>
      </c>
      <c r="X2460" s="45">
        <v>0</v>
      </c>
      <c r="Y2460" s="45">
        <v>0</v>
      </c>
      <c r="Z2460" s="45">
        <v>0</v>
      </c>
      <c r="AA2460" s="45">
        <v>0</v>
      </c>
      <c r="AB2460" s="45">
        <v>0</v>
      </c>
      <c r="AC2460" s="45">
        <v>0</v>
      </c>
      <c r="AD2460" s="45">
        <v>0</v>
      </c>
      <c r="AE2460" s="45">
        <v>0</v>
      </c>
      <c r="AF2460" s="48">
        <v>30</v>
      </c>
      <c r="AG2460" s="48">
        <v>30</v>
      </c>
      <c r="AH2460" s="45">
        <v>0</v>
      </c>
      <c r="AI2460" s="45">
        <v>0</v>
      </c>
      <c r="AJ2460" s="45">
        <v>0</v>
      </c>
      <c r="AK2460" s="45">
        <v>0</v>
      </c>
      <c r="AL2460" s="45">
        <v>0</v>
      </c>
      <c r="AM2460" s="45">
        <v>0</v>
      </c>
      <c r="AN2460" s="45">
        <v>0</v>
      </c>
      <c r="AO2460" s="45">
        <v>0</v>
      </c>
    </row>
    <row r="2461" spans="1:41">
      <c r="A2461" s="45">
        <v>74002</v>
      </c>
      <c r="B2461" s="50" t="s">
        <v>1446</v>
      </c>
      <c r="C2461" s="45" t="s">
        <v>2000</v>
      </c>
      <c r="D2461" s="74">
        <v>40012</v>
      </c>
      <c r="E2461" s="45">
        <v>5</v>
      </c>
      <c r="F2461" s="45">
        <v>1</v>
      </c>
      <c r="G2461" s="45">
        <v>3</v>
      </c>
      <c r="H2461" s="45">
        <v>13</v>
      </c>
      <c r="I2461" s="45">
        <v>60</v>
      </c>
      <c r="J2461" s="45">
        <v>60</v>
      </c>
      <c r="K2461" s="45">
        <v>1000</v>
      </c>
      <c r="L2461" s="45">
        <v>0</v>
      </c>
      <c r="M2461" s="45">
        <v>0</v>
      </c>
      <c r="N2461" s="45">
        <v>0</v>
      </c>
      <c r="O2461" s="45">
        <v>0</v>
      </c>
      <c r="P2461" s="45">
        <v>0</v>
      </c>
      <c r="Q2461" s="45">
        <v>0</v>
      </c>
      <c r="R2461" s="45">
        <v>0</v>
      </c>
      <c r="S2461" s="45">
        <v>0</v>
      </c>
      <c r="T2461" s="45">
        <v>0</v>
      </c>
      <c r="U2461" s="45">
        <v>0</v>
      </c>
      <c r="V2461" s="45">
        <v>0</v>
      </c>
      <c r="W2461" s="45">
        <v>0</v>
      </c>
      <c r="X2461" s="45">
        <v>0</v>
      </c>
      <c r="Y2461" s="45">
        <v>0</v>
      </c>
      <c r="Z2461" s="45">
        <v>0</v>
      </c>
      <c r="AA2461" s="45">
        <v>0</v>
      </c>
      <c r="AB2461" s="45">
        <v>0</v>
      </c>
      <c r="AC2461" s="45">
        <v>0</v>
      </c>
      <c r="AD2461" s="45">
        <v>0</v>
      </c>
      <c r="AE2461" s="45">
        <v>0</v>
      </c>
      <c r="AF2461" s="45">
        <v>60</v>
      </c>
      <c r="AG2461" s="45">
        <v>60</v>
      </c>
      <c r="AH2461" s="45">
        <v>0</v>
      </c>
      <c r="AI2461" s="45">
        <v>0</v>
      </c>
      <c r="AJ2461" s="45">
        <v>0</v>
      </c>
      <c r="AK2461" s="45">
        <v>0</v>
      </c>
      <c r="AL2461" s="45">
        <v>0</v>
      </c>
      <c r="AM2461" s="45">
        <v>0</v>
      </c>
      <c r="AN2461" s="45">
        <v>0</v>
      </c>
      <c r="AO2461" s="45">
        <v>0</v>
      </c>
    </row>
    <row r="2462" spans="1:41">
      <c r="A2462" s="45">
        <v>74003</v>
      </c>
      <c r="B2462" s="50" t="s">
        <v>1447</v>
      </c>
      <c r="C2462" s="45" t="s">
        <v>2000</v>
      </c>
      <c r="D2462" s="74">
        <v>40012</v>
      </c>
      <c r="E2462" s="45">
        <v>5</v>
      </c>
      <c r="F2462" s="45">
        <v>1</v>
      </c>
      <c r="G2462" s="45">
        <v>3</v>
      </c>
      <c r="H2462" s="45">
        <v>13</v>
      </c>
      <c r="I2462" s="45">
        <v>90</v>
      </c>
      <c r="J2462" s="45">
        <v>90</v>
      </c>
      <c r="K2462" s="45">
        <v>1000</v>
      </c>
      <c r="L2462" s="45">
        <v>0</v>
      </c>
      <c r="M2462" s="45">
        <v>0</v>
      </c>
      <c r="N2462" s="45">
        <v>0</v>
      </c>
      <c r="O2462" s="45">
        <v>0</v>
      </c>
      <c r="P2462" s="45">
        <v>0</v>
      </c>
      <c r="Q2462" s="45">
        <v>0</v>
      </c>
      <c r="R2462" s="45">
        <v>0</v>
      </c>
      <c r="S2462" s="45">
        <v>0</v>
      </c>
      <c r="T2462" s="45">
        <v>0</v>
      </c>
      <c r="U2462" s="45">
        <v>0</v>
      </c>
      <c r="V2462" s="45">
        <v>0</v>
      </c>
      <c r="W2462" s="45">
        <v>0</v>
      </c>
      <c r="X2462" s="45">
        <v>0</v>
      </c>
      <c r="Y2462" s="45">
        <v>0</v>
      </c>
      <c r="Z2462" s="45">
        <v>0</v>
      </c>
      <c r="AA2462" s="45">
        <v>0</v>
      </c>
      <c r="AB2462" s="45">
        <v>0</v>
      </c>
      <c r="AC2462" s="45">
        <v>0</v>
      </c>
      <c r="AD2462" s="45">
        <v>0</v>
      </c>
      <c r="AE2462" s="45">
        <v>0</v>
      </c>
      <c r="AF2462" s="45">
        <v>90</v>
      </c>
      <c r="AG2462" s="45">
        <v>90</v>
      </c>
      <c r="AH2462" s="45">
        <v>0</v>
      </c>
      <c r="AI2462" s="45">
        <v>0</v>
      </c>
      <c r="AJ2462" s="45">
        <v>0</v>
      </c>
      <c r="AK2462" s="45">
        <v>0</v>
      </c>
      <c r="AL2462" s="45">
        <v>0</v>
      </c>
      <c r="AM2462" s="45">
        <v>0</v>
      </c>
      <c r="AN2462" s="45">
        <v>0</v>
      </c>
      <c r="AO2462" s="45">
        <v>0</v>
      </c>
    </row>
    <row r="2463" spans="1:41">
      <c r="A2463" s="45">
        <v>74004</v>
      </c>
      <c r="B2463" s="50" t="s">
        <v>1448</v>
      </c>
      <c r="C2463" s="45" t="s">
        <v>2000</v>
      </c>
      <c r="D2463" s="74">
        <v>40012</v>
      </c>
      <c r="E2463" s="45">
        <v>5</v>
      </c>
      <c r="F2463" s="45">
        <v>1</v>
      </c>
      <c r="G2463" s="45">
        <v>3</v>
      </c>
      <c r="H2463" s="45">
        <v>13</v>
      </c>
      <c r="I2463" s="45">
        <v>120</v>
      </c>
      <c r="J2463" s="45">
        <v>120</v>
      </c>
      <c r="K2463" s="45">
        <v>1000</v>
      </c>
      <c r="L2463" s="45">
        <v>0</v>
      </c>
      <c r="M2463" s="45">
        <v>0</v>
      </c>
      <c r="N2463" s="45">
        <v>0</v>
      </c>
      <c r="O2463" s="45">
        <v>0</v>
      </c>
      <c r="P2463" s="45">
        <v>0</v>
      </c>
      <c r="Q2463" s="45">
        <v>0</v>
      </c>
      <c r="R2463" s="45">
        <v>0</v>
      </c>
      <c r="S2463" s="45">
        <v>0</v>
      </c>
      <c r="T2463" s="45">
        <v>0</v>
      </c>
      <c r="U2463" s="45">
        <v>0</v>
      </c>
      <c r="V2463" s="45">
        <v>0</v>
      </c>
      <c r="W2463" s="45">
        <v>0</v>
      </c>
      <c r="X2463" s="45">
        <v>0</v>
      </c>
      <c r="Y2463" s="45">
        <v>0</v>
      </c>
      <c r="Z2463" s="45">
        <v>0</v>
      </c>
      <c r="AA2463" s="45">
        <v>0</v>
      </c>
      <c r="AB2463" s="45">
        <v>0</v>
      </c>
      <c r="AC2463" s="45">
        <v>0</v>
      </c>
      <c r="AD2463" s="45">
        <v>0</v>
      </c>
      <c r="AE2463" s="45">
        <v>0</v>
      </c>
      <c r="AF2463" s="45">
        <v>120</v>
      </c>
      <c r="AG2463" s="45">
        <v>120</v>
      </c>
      <c r="AH2463" s="45">
        <v>0</v>
      </c>
      <c r="AI2463" s="45">
        <v>0</v>
      </c>
      <c r="AJ2463" s="45">
        <v>0</v>
      </c>
      <c r="AK2463" s="45">
        <v>0</v>
      </c>
      <c r="AL2463" s="45">
        <v>0</v>
      </c>
      <c r="AM2463" s="45">
        <v>0</v>
      </c>
      <c r="AN2463" s="45">
        <v>0</v>
      </c>
      <c r="AO2463" s="45">
        <v>0</v>
      </c>
    </row>
    <row r="2464" spans="1:41">
      <c r="A2464" s="45">
        <v>74005</v>
      </c>
      <c r="B2464" s="50" t="s">
        <v>1449</v>
      </c>
      <c r="C2464" s="45" t="s">
        <v>2000</v>
      </c>
      <c r="D2464" s="74">
        <v>40012</v>
      </c>
      <c r="E2464" s="45">
        <v>5</v>
      </c>
      <c r="F2464" s="45">
        <v>1</v>
      </c>
      <c r="G2464" s="45">
        <v>3</v>
      </c>
      <c r="H2464" s="45">
        <v>13</v>
      </c>
      <c r="I2464" s="45">
        <v>150</v>
      </c>
      <c r="J2464" s="45">
        <v>150</v>
      </c>
      <c r="K2464" s="45">
        <v>1000</v>
      </c>
      <c r="L2464" s="45">
        <v>0</v>
      </c>
      <c r="M2464" s="45">
        <v>0</v>
      </c>
      <c r="N2464" s="45">
        <v>0</v>
      </c>
      <c r="O2464" s="45">
        <v>0</v>
      </c>
      <c r="P2464" s="45">
        <v>0</v>
      </c>
      <c r="Q2464" s="45">
        <v>0</v>
      </c>
      <c r="R2464" s="45">
        <v>0</v>
      </c>
      <c r="S2464" s="45">
        <v>0</v>
      </c>
      <c r="T2464" s="45">
        <v>0</v>
      </c>
      <c r="U2464" s="45">
        <v>0</v>
      </c>
      <c r="V2464" s="45">
        <v>0</v>
      </c>
      <c r="W2464" s="45">
        <v>0</v>
      </c>
      <c r="X2464" s="45">
        <v>0</v>
      </c>
      <c r="Y2464" s="45">
        <v>0</v>
      </c>
      <c r="Z2464" s="45">
        <v>0</v>
      </c>
      <c r="AA2464" s="45">
        <v>0</v>
      </c>
      <c r="AB2464" s="45">
        <v>0</v>
      </c>
      <c r="AC2464" s="45">
        <v>0</v>
      </c>
      <c r="AD2464" s="45">
        <v>0</v>
      </c>
      <c r="AE2464" s="45">
        <v>0</v>
      </c>
      <c r="AF2464" s="45">
        <v>150</v>
      </c>
      <c r="AG2464" s="45">
        <v>150</v>
      </c>
      <c r="AH2464" s="45">
        <v>0</v>
      </c>
      <c r="AI2464" s="45">
        <v>0</v>
      </c>
      <c r="AJ2464" s="45">
        <v>0</v>
      </c>
      <c r="AK2464" s="45">
        <v>0</v>
      </c>
      <c r="AL2464" s="45">
        <v>0</v>
      </c>
      <c r="AM2464" s="45">
        <v>0</v>
      </c>
      <c r="AN2464" s="45">
        <v>0</v>
      </c>
      <c r="AO2464" s="45">
        <v>0</v>
      </c>
    </row>
    <row r="2465" spans="1:41">
      <c r="A2465" s="45">
        <v>75001</v>
      </c>
      <c r="B2465" s="50" t="s">
        <v>4840</v>
      </c>
      <c r="C2465" s="45" t="s">
        <v>4841</v>
      </c>
      <c r="D2465" s="51">
        <v>22012</v>
      </c>
      <c r="E2465" s="45">
        <v>4</v>
      </c>
      <c r="F2465" s="45">
        <v>1</v>
      </c>
      <c r="G2465" s="45">
        <v>4</v>
      </c>
      <c r="H2465" s="45">
        <v>2003</v>
      </c>
      <c r="I2465" s="48">
        <v>4</v>
      </c>
      <c r="J2465" s="48">
        <v>4</v>
      </c>
      <c r="K2465" s="45">
        <v>1000</v>
      </c>
      <c r="L2465" s="45">
        <v>0</v>
      </c>
      <c r="M2465" s="45">
        <v>0</v>
      </c>
      <c r="N2465" s="45">
        <v>0</v>
      </c>
      <c r="O2465" s="45">
        <v>0</v>
      </c>
      <c r="P2465" s="45">
        <v>0</v>
      </c>
      <c r="Q2465" s="45">
        <v>0</v>
      </c>
      <c r="R2465" s="45">
        <v>0</v>
      </c>
      <c r="S2465" s="45">
        <v>0</v>
      </c>
      <c r="T2465" s="45">
        <v>0</v>
      </c>
      <c r="U2465" s="45">
        <v>0</v>
      </c>
      <c r="V2465" s="45">
        <v>0</v>
      </c>
      <c r="W2465" s="45">
        <v>0</v>
      </c>
      <c r="X2465" s="45">
        <v>0</v>
      </c>
      <c r="Y2465" s="45">
        <v>0</v>
      </c>
      <c r="Z2465" s="45">
        <v>0</v>
      </c>
      <c r="AA2465" s="45">
        <v>0</v>
      </c>
      <c r="AB2465" s="45">
        <v>0</v>
      </c>
      <c r="AC2465" s="45">
        <v>0</v>
      </c>
      <c r="AD2465" s="45">
        <v>0</v>
      </c>
      <c r="AE2465" s="45">
        <v>0</v>
      </c>
      <c r="AF2465" s="48">
        <v>4</v>
      </c>
      <c r="AG2465" s="48">
        <v>4</v>
      </c>
      <c r="AH2465" s="45">
        <v>0</v>
      </c>
      <c r="AI2465" s="45">
        <v>0</v>
      </c>
      <c r="AJ2465" s="45">
        <v>0</v>
      </c>
      <c r="AK2465" s="45">
        <v>0</v>
      </c>
      <c r="AL2465" s="45">
        <v>0</v>
      </c>
      <c r="AM2465" s="45">
        <v>0</v>
      </c>
      <c r="AN2465" s="45">
        <v>0</v>
      </c>
      <c r="AO2465" s="45">
        <v>0</v>
      </c>
    </row>
    <row r="2466" spans="1:41">
      <c r="A2466" s="45">
        <v>75002</v>
      </c>
      <c r="B2466" s="50" t="s">
        <v>4842</v>
      </c>
      <c r="C2466" s="45" t="s">
        <v>4841</v>
      </c>
      <c r="D2466" s="51">
        <v>22012</v>
      </c>
      <c r="E2466" s="45">
        <v>4</v>
      </c>
      <c r="F2466" s="45">
        <v>1</v>
      </c>
      <c r="G2466" s="45">
        <v>4</v>
      </c>
      <c r="H2466" s="45">
        <v>2003</v>
      </c>
      <c r="I2466" s="45">
        <v>8</v>
      </c>
      <c r="J2466" s="45">
        <v>8</v>
      </c>
      <c r="K2466" s="45">
        <v>1000</v>
      </c>
      <c r="L2466" s="45">
        <v>0</v>
      </c>
      <c r="M2466" s="45">
        <v>0</v>
      </c>
      <c r="N2466" s="45">
        <v>0</v>
      </c>
      <c r="O2466" s="45">
        <v>0</v>
      </c>
      <c r="P2466" s="45">
        <v>0</v>
      </c>
      <c r="Q2466" s="45">
        <v>0</v>
      </c>
      <c r="R2466" s="45">
        <v>0</v>
      </c>
      <c r="S2466" s="45">
        <v>0</v>
      </c>
      <c r="T2466" s="45">
        <v>0</v>
      </c>
      <c r="U2466" s="45">
        <v>0</v>
      </c>
      <c r="V2466" s="45">
        <v>0</v>
      </c>
      <c r="W2466" s="45">
        <v>0</v>
      </c>
      <c r="X2466" s="45">
        <v>0</v>
      </c>
      <c r="Y2466" s="45">
        <v>0</v>
      </c>
      <c r="Z2466" s="45">
        <v>0</v>
      </c>
      <c r="AA2466" s="45">
        <v>0</v>
      </c>
      <c r="AB2466" s="45">
        <v>0</v>
      </c>
      <c r="AC2466" s="45">
        <v>0</v>
      </c>
      <c r="AD2466" s="45">
        <v>0</v>
      </c>
      <c r="AE2466" s="45">
        <v>0</v>
      </c>
      <c r="AF2466" s="45">
        <v>8</v>
      </c>
      <c r="AG2466" s="45">
        <v>8</v>
      </c>
      <c r="AH2466" s="45">
        <v>0</v>
      </c>
      <c r="AI2466" s="45">
        <v>0</v>
      </c>
      <c r="AJ2466" s="45">
        <v>0</v>
      </c>
      <c r="AK2466" s="45">
        <v>0</v>
      </c>
      <c r="AL2466" s="45">
        <v>0</v>
      </c>
      <c r="AM2466" s="45">
        <v>0</v>
      </c>
      <c r="AN2466" s="45">
        <v>0</v>
      </c>
      <c r="AO2466" s="45">
        <v>0</v>
      </c>
    </row>
    <row r="2467" spans="1:41">
      <c r="A2467" s="45">
        <v>75003</v>
      </c>
      <c r="B2467" s="50" t="s">
        <v>4843</v>
      </c>
      <c r="C2467" s="45" t="s">
        <v>4841</v>
      </c>
      <c r="D2467" s="51">
        <v>22012</v>
      </c>
      <c r="E2467" s="45">
        <v>4</v>
      </c>
      <c r="F2467" s="45">
        <v>1</v>
      </c>
      <c r="G2467" s="45">
        <v>4</v>
      </c>
      <c r="H2467" s="45">
        <v>2003</v>
      </c>
      <c r="I2467" s="45">
        <v>12</v>
      </c>
      <c r="J2467" s="45">
        <v>12</v>
      </c>
      <c r="K2467" s="45">
        <v>1000</v>
      </c>
      <c r="L2467" s="45">
        <v>0</v>
      </c>
      <c r="M2467" s="45">
        <v>0</v>
      </c>
      <c r="N2467" s="45">
        <v>0</v>
      </c>
      <c r="O2467" s="45">
        <v>0</v>
      </c>
      <c r="P2467" s="45">
        <v>0</v>
      </c>
      <c r="Q2467" s="45">
        <v>0</v>
      </c>
      <c r="R2467" s="45">
        <v>0</v>
      </c>
      <c r="S2467" s="45">
        <v>0</v>
      </c>
      <c r="T2467" s="45">
        <v>0</v>
      </c>
      <c r="U2467" s="45">
        <v>0</v>
      </c>
      <c r="V2467" s="45">
        <v>0</v>
      </c>
      <c r="W2467" s="45">
        <v>0</v>
      </c>
      <c r="X2467" s="45">
        <v>0</v>
      </c>
      <c r="Y2467" s="45">
        <v>0</v>
      </c>
      <c r="Z2467" s="45">
        <v>0</v>
      </c>
      <c r="AA2467" s="45">
        <v>0</v>
      </c>
      <c r="AB2467" s="45">
        <v>0</v>
      </c>
      <c r="AC2467" s="45">
        <v>0</v>
      </c>
      <c r="AD2467" s="45">
        <v>0</v>
      </c>
      <c r="AE2467" s="45">
        <v>0</v>
      </c>
      <c r="AF2467" s="45">
        <v>12</v>
      </c>
      <c r="AG2467" s="45">
        <v>12</v>
      </c>
      <c r="AH2467" s="45">
        <v>0</v>
      </c>
      <c r="AI2467" s="45">
        <v>0</v>
      </c>
      <c r="AJ2467" s="45">
        <v>0</v>
      </c>
      <c r="AK2467" s="45">
        <v>0</v>
      </c>
      <c r="AL2467" s="45">
        <v>0</v>
      </c>
      <c r="AM2467" s="45">
        <v>0</v>
      </c>
      <c r="AN2467" s="45">
        <v>0</v>
      </c>
      <c r="AO2467" s="45">
        <v>0</v>
      </c>
    </row>
    <row r="2468" spans="1:41">
      <c r="A2468" s="45">
        <v>75004</v>
      </c>
      <c r="B2468" s="50" t="s">
        <v>4844</v>
      </c>
      <c r="C2468" s="45" t="s">
        <v>4841</v>
      </c>
      <c r="D2468" s="51">
        <v>22012</v>
      </c>
      <c r="E2468" s="45">
        <v>4</v>
      </c>
      <c r="F2468" s="45">
        <v>1</v>
      </c>
      <c r="G2468" s="45">
        <v>4</v>
      </c>
      <c r="H2468" s="45">
        <v>2003</v>
      </c>
      <c r="I2468" s="45">
        <v>16</v>
      </c>
      <c r="J2468" s="45">
        <v>16</v>
      </c>
      <c r="K2468" s="45">
        <v>1000</v>
      </c>
      <c r="L2468" s="45">
        <v>0</v>
      </c>
      <c r="M2468" s="45">
        <v>0</v>
      </c>
      <c r="N2468" s="45">
        <v>0</v>
      </c>
      <c r="O2468" s="45">
        <v>0</v>
      </c>
      <c r="P2468" s="45">
        <v>0</v>
      </c>
      <c r="Q2468" s="45">
        <v>0</v>
      </c>
      <c r="R2468" s="45">
        <v>0</v>
      </c>
      <c r="S2468" s="45">
        <v>0</v>
      </c>
      <c r="T2468" s="45">
        <v>0</v>
      </c>
      <c r="U2468" s="45">
        <v>0</v>
      </c>
      <c r="V2468" s="45">
        <v>0</v>
      </c>
      <c r="W2468" s="45">
        <v>0</v>
      </c>
      <c r="X2468" s="45">
        <v>0</v>
      </c>
      <c r="Y2468" s="45">
        <v>0</v>
      </c>
      <c r="Z2468" s="45">
        <v>0</v>
      </c>
      <c r="AA2468" s="45">
        <v>0</v>
      </c>
      <c r="AB2468" s="45">
        <v>0</v>
      </c>
      <c r="AC2468" s="45">
        <v>0</v>
      </c>
      <c r="AD2468" s="45">
        <v>0</v>
      </c>
      <c r="AE2468" s="45">
        <v>0</v>
      </c>
      <c r="AF2468" s="45">
        <v>16</v>
      </c>
      <c r="AG2468" s="45">
        <v>16</v>
      </c>
      <c r="AH2468" s="45">
        <v>0</v>
      </c>
      <c r="AI2468" s="45">
        <v>0</v>
      </c>
      <c r="AJ2468" s="45">
        <v>0</v>
      </c>
      <c r="AK2468" s="45">
        <v>0</v>
      </c>
      <c r="AL2468" s="45">
        <v>0</v>
      </c>
      <c r="AM2468" s="45">
        <v>0</v>
      </c>
      <c r="AN2468" s="45">
        <v>0</v>
      </c>
      <c r="AO2468" s="45">
        <v>0</v>
      </c>
    </row>
    <row r="2469" spans="1:41">
      <c r="A2469" s="45">
        <v>75005</v>
      </c>
      <c r="B2469" s="50" t="s">
        <v>4845</v>
      </c>
      <c r="C2469" s="45" t="s">
        <v>4841</v>
      </c>
      <c r="D2469" s="51">
        <v>22012</v>
      </c>
      <c r="E2469" s="45">
        <v>4</v>
      </c>
      <c r="F2469" s="45">
        <v>1</v>
      </c>
      <c r="G2469" s="45">
        <v>4</v>
      </c>
      <c r="H2469" s="45">
        <v>2003</v>
      </c>
      <c r="I2469" s="45">
        <v>20</v>
      </c>
      <c r="J2469" s="45">
        <v>20</v>
      </c>
      <c r="K2469" s="45">
        <v>1000</v>
      </c>
      <c r="L2469" s="45">
        <v>0</v>
      </c>
      <c r="M2469" s="45">
        <v>0</v>
      </c>
      <c r="N2469" s="45">
        <v>0</v>
      </c>
      <c r="O2469" s="45">
        <v>0</v>
      </c>
      <c r="P2469" s="45">
        <v>0</v>
      </c>
      <c r="Q2469" s="45">
        <v>0</v>
      </c>
      <c r="R2469" s="45">
        <v>0</v>
      </c>
      <c r="S2469" s="45">
        <v>0</v>
      </c>
      <c r="T2469" s="45">
        <v>0</v>
      </c>
      <c r="U2469" s="45">
        <v>0</v>
      </c>
      <c r="V2469" s="45">
        <v>0</v>
      </c>
      <c r="W2469" s="45">
        <v>0</v>
      </c>
      <c r="X2469" s="45">
        <v>0</v>
      </c>
      <c r="Y2469" s="45">
        <v>0</v>
      </c>
      <c r="Z2469" s="45">
        <v>0</v>
      </c>
      <c r="AA2469" s="45">
        <v>0</v>
      </c>
      <c r="AB2469" s="45">
        <v>0</v>
      </c>
      <c r="AC2469" s="45">
        <v>0</v>
      </c>
      <c r="AD2469" s="45">
        <v>0</v>
      </c>
      <c r="AE2469" s="45">
        <v>0</v>
      </c>
      <c r="AF2469" s="45">
        <v>20</v>
      </c>
      <c r="AG2469" s="45">
        <v>20</v>
      </c>
      <c r="AH2469" s="45">
        <v>0</v>
      </c>
      <c r="AI2469" s="45">
        <v>0</v>
      </c>
      <c r="AJ2469" s="45">
        <v>0</v>
      </c>
      <c r="AK2469" s="45">
        <v>0</v>
      </c>
      <c r="AL2469" s="45">
        <v>0</v>
      </c>
      <c r="AM2469" s="45">
        <v>0</v>
      </c>
      <c r="AN2469" s="45">
        <v>0</v>
      </c>
      <c r="AO2469" s="45">
        <v>0</v>
      </c>
    </row>
    <row r="2470" spans="1:41">
      <c r="A2470" s="45">
        <v>76001</v>
      </c>
      <c r="B2470" s="50" t="s">
        <v>3432</v>
      </c>
      <c r="C2470" s="45" t="s">
        <v>3424</v>
      </c>
      <c r="D2470" s="74">
        <v>40018</v>
      </c>
      <c r="E2470" s="45">
        <v>5</v>
      </c>
      <c r="F2470" s="45">
        <v>1</v>
      </c>
      <c r="G2470" s="45">
        <v>3</v>
      </c>
      <c r="H2470" s="45">
        <v>18</v>
      </c>
      <c r="I2470" s="48">
        <v>200</v>
      </c>
      <c r="J2470" s="48">
        <v>200</v>
      </c>
      <c r="K2470" s="45">
        <v>1000</v>
      </c>
      <c r="L2470" s="45">
        <v>0</v>
      </c>
      <c r="M2470" s="45">
        <v>0</v>
      </c>
      <c r="N2470" s="45">
        <v>0</v>
      </c>
      <c r="O2470" s="45">
        <v>0</v>
      </c>
      <c r="P2470" s="45">
        <v>0</v>
      </c>
      <c r="Q2470" s="45">
        <v>0</v>
      </c>
      <c r="R2470" s="45">
        <v>0</v>
      </c>
      <c r="S2470" s="45">
        <v>0</v>
      </c>
      <c r="T2470" s="45">
        <v>0</v>
      </c>
      <c r="U2470" s="45">
        <v>0</v>
      </c>
      <c r="V2470" s="45">
        <v>0</v>
      </c>
      <c r="W2470" s="45">
        <v>0</v>
      </c>
      <c r="X2470" s="45">
        <v>0</v>
      </c>
      <c r="Y2470" s="45">
        <v>0</v>
      </c>
      <c r="Z2470" s="45">
        <v>0</v>
      </c>
      <c r="AA2470" s="45">
        <v>0</v>
      </c>
      <c r="AB2470" s="45">
        <v>0</v>
      </c>
      <c r="AC2470" s="45">
        <v>0</v>
      </c>
      <c r="AD2470" s="45">
        <v>0</v>
      </c>
      <c r="AE2470" s="45">
        <v>0</v>
      </c>
      <c r="AF2470" s="48">
        <v>200</v>
      </c>
      <c r="AG2470" s="48">
        <v>200</v>
      </c>
      <c r="AH2470" s="45">
        <v>0</v>
      </c>
      <c r="AI2470" s="45">
        <v>0</v>
      </c>
      <c r="AJ2470" s="45">
        <v>0</v>
      </c>
      <c r="AK2470" s="45">
        <v>0</v>
      </c>
      <c r="AL2470" s="45">
        <v>0</v>
      </c>
      <c r="AM2470" s="45">
        <v>0</v>
      </c>
      <c r="AN2470" s="45">
        <v>0</v>
      </c>
      <c r="AO2470" s="45">
        <v>0</v>
      </c>
    </row>
    <row r="2471" spans="1:41">
      <c r="A2471" s="45">
        <v>76002</v>
      </c>
      <c r="B2471" s="50" t="s">
        <v>3433</v>
      </c>
      <c r="C2471" s="45" t="s">
        <v>3424</v>
      </c>
      <c r="D2471" s="74">
        <v>40018</v>
      </c>
      <c r="E2471" s="45">
        <v>5</v>
      </c>
      <c r="F2471" s="45">
        <v>1</v>
      </c>
      <c r="G2471" s="45">
        <v>3</v>
      </c>
      <c r="H2471" s="45">
        <v>18</v>
      </c>
      <c r="I2471" s="45">
        <v>400</v>
      </c>
      <c r="J2471" s="45">
        <v>400</v>
      </c>
      <c r="K2471" s="45">
        <v>1000</v>
      </c>
      <c r="L2471" s="45">
        <v>0</v>
      </c>
      <c r="M2471" s="45">
        <v>0</v>
      </c>
      <c r="N2471" s="45">
        <v>0</v>
      </c>
      <c r="O2471" s="45">
        <v>0</v>
      </c>
      <c r="P2471" s="45">
        <v>0</v>
      </c>
      <c r="Q2471" s="45">
        <v>0</v>
      </c>
      <c r="R2471" s="45">
        <v>0</v>
      </c>
      <c r="S2471" s="45">
        <v>0</v>
      </c>
      <c r="T2471" s="45">
        <v>0</v>
      </c>
      <c r="U2471" s="45">
        <v>0</v>
      </c>
      <c r="V2471" s="45">
        <v>0</v>
      </c>
      <c r="W2471" s="45">
        <v>0</v>
      </c>
      <c r="X2471" s="45">
        <v>0</v>
      </c>
      <c r="Y2471" s="45">
        <v>0</v>
      </c>
      <c r="Z2471" s="45">
        <v>0</v>
      </c>
      <c r="AA2471" s="45">
        <v>0</v>
      </c>
      <c r="AB2471" s="45">
        <v>0</v>
      </c>
      <c r="AC2471" s="45">
        <v>0</v>
      </c>
      <c r="AD2471" s="45">
        <v>0</v>
      </c>
      <c r="AE2471" s="45">
        <v>0</v>
      </c>
      <c r="AF2471" s="45">
        <v>400</v>
      </c>
      <c r="AG2471" s="45">
        <v>400</v>
      </c>
      <c r="AH2471" s="45">
        <v>0</v>
      </c>
      <c r="AI2471" s="45">
        <v>0</v>
      </c>
      <c r="AJ2471" s="45">
        <v>0</v>
      </c>
      <c r="AK2471" s="45">
        <v>0</v>
      </c>
      <c r="AL2471" s="45">
        <v>0</v>
      </c>
      <c r="AM2471" s="45">
        <v>0</v>
      </c>
      <c r="AN2471" s="45">
        <v>0</v>
      </c>
      <c r="AO2471" s="45">
        <v>0</v>
      </c>
    </row>
    <row r="2472" spans="1:41">
      <c r="A2472" s="45">
        <v>76003</v>
      </c>
      <c r="B2472" s="50" t="s">
        <v>3434</v>
      </c>
      <c r="C2472" s="45" t="s">
        <v>3424</v>
      </c>
      <c r="D2472" s="74">
        <v>40018</v>
      </c>
      <c r="E2472" s="45">
        <v>5</v>
      </c>
      <c r="F2472" s="45">
        <v>1</v>
      </c>
      <c r="G2472" s="45">
        <v>3</v>
      </c>
      <c r="H2472" s="45">
        <v>18</v>
      </c>
      <c r="I2472" s="45">
        <v>600</v>
      </c>
      <c r="J2472" s="45">
        <v>600</v>
      </c>
      <c r="K2472" s="45">
        <v>1000</v>
      </c>
      <c r="L2472" s="45">
        <v>0</v>
      </c>
      <c r="M2472" s="45">
        <v>0</v>
      </c>
      <c r="N2472" s="45">
        <v>0</v>
      </c>
      <c r="O2472" s="45">
        <v>0</v>
      </c>
      <c r="P2472" s="45">
        <v>0</v>
      </c>
      <c r="Q2472" s="45">
        <v>0</v>
      </c>
      <c r="R2472" s="45">
        <v>0</v>
      </c>
      <c r="S2472" s="45">
        <v>0</v>
      </c>
      <c r="T2472" s="45">
        <v>0</v>
      </c>
      <c r="U2472" s="45">
        <v>0</v>
      </c>
      <c r="V2472" s="45">
        <v>0</v>
      </c>
      <c r="W2472" s="45">
        <v>0</v>
      </c>
      <c r="X2472" s="45">
        <v>0</v>
      </c>
      <c r="Y2472" s="45">
        <v>0</v>
      </c>
      <c r="Z2472" s="45">
        <v>0</v>
      </c>
      <c r="AA2472" s="45">
        <v>0</v>
      </c>
      <c r="AB2472" s="45">
        <v>0</v>
      </c>
      <c r="AC2472" s="45">
        <v>0</v>
      </c>
      <c r="AD2472" s="45">
        <v>0</v>
      </c>
      <c r="AE2472" s="45">
        <v>0</v>
      </c>
      <c r="AF2472" s="45">
        <v>600</v>
      </c>
      <c r="AG2472" s="45">
        <v>600</v>
      </c>
      <c r="AH2472" s="45">
        <v>0</v>
      </c>
      <c r="AI2472" s="45">
        <v>0</v>
      </c>
      <c r="AJ2472" s="45">
        <v>0</v>
      </c>
      <c r="AK2472" s="45">
        <v>0</v>
      </c>
      <c r="AL2472" s="45">
        <v>0</v>
      </c>
      <c r="AM2472" s="45">
        <v>0</v>
      </c>
      <c r="AN2472" s="45">
        <v>0</v>
      </c>
      <c r="AO2472" s="45">
        <v>0</v>
      </c>
    </row>
    <row r="2473" spans="1:41">
      <c r="A2473" s="45">
        <v>76004</v>
      </c>
      <c r="B2473" s="50" t="s">
        <v>3435</v>
      </c>
      <c r="C2473" s="45" t="s">
        <v>3424</v>
      </c>
      <c r="D2473" s="74">
        <v>40018</v>
      </c>
      <c r="E2473" s="45">
        <v>5</v>
      </c>
      <c r="F2473" s="45">
        <v>1</v>
      </c>
      <c r="G2473" s="45">
        <v>3</v>
      </c>
      <c r="H2473" s="45">
        <v>18</v>
      </c>
      <c r="I2473" s="45">
        <v>800</v>
      </c>
      <c r="J2473" s="45">
        <v>800</v>
      </c>
      <c r="K2473" s="45">
        <v>1000</v>
      </c>
      <c r="L2473" s="45">
        <v>0</v>
      </c>
      <c r="M2473" s="45">
        <v>0</v>
      </c>
      <c r="N2473" s="45">
        <v>0</v>
      </c>
      <c r="O2473" s="45">
        <v>0</v>
      </c>
      <c r="P2473" s="45">
        <v>0</v>
      </c>
      <c r="Q2473" s="45">
        <v>0</v>
      </c>
      <c r="R2473" s="45">
        <v>0</v>
      </c>
      <c r="S2473" s="45">
        <v>0</v>
      </c>
      <c r="T2473" s="45">
        <v>0</v>
      </c>
      <c r="U2473" s="45">
        <v>0</v>
      </c>
      <c r="V2473" s="45">
        <v>0</v>
      </c>
      <c r="W2473" s="45">
        <v>0</v>
      </c>
      <c r="X2473" s="45">
        <v>0</v>
      </c>
      <c r="Y2473" s="45">
        <v>0</v>
      </c>
      <c r="Z2473" s="45">
        <v>0</v>
      </c>
      <c r="AA2473" s="45">
        <v>0</v>
      </c>
      <c r="AB2473" s="45">
        <v>0</v>
      </c>
      <c r="AC2473" s="45">
        <v>0</v>
      </c>
      <c r="AD2473" s="45">
        <v>0</v>
      </c>
      <c r="AE2473" s="45">
        <v>0</v>
      </c>
      <c r="AF2473" s="45">
        <v>800</v>
      </c>
      <c r="AG2473" s="45">
        <v>800</v>
      </c>
      <c r="AH2473" s="45">
        <v>0</v>
      </c>
      <c r="AI2473" s="45">
        <v>0</v>
      </c>
      <c r="AJ2473" s="45">
        <v>0</v>
      </c>
      <c r="AK2473" s="45">
        <v>0</v>
      </c>
      <c r="AL2473" s="45">
        <v>0</v>
      </c>
      <c r="AM2473" s="45">
        <v>0</v>
      </c>
      <c r="AN2473" s="45">
        <v>0</v>
      </c>
      <c r="AO2473" s="45">
        <v>0</v>
      </c>
    </row>
    <row r="2474" spans="1:41">
      <c r="A2474" s="45">
        <v>76005</v>
      </c>
      <c r="B2474" s="50" t="s">
        <v>3436</v>
      </c>
      <c r="C2474" s="45" t="s">
        <v>3424</v>
      </c>
      <c r="D2474" s="74">
        <v>40018</v>
      </c>
      <c r="E2474" s="45">
        <v>5</v>
      </c>
      <c r="F2474" s="45">
        <v>1</v>
      </c>
      <c r="G2474" s="45">
        <v>3</v>
      </c>
      <c r="H2474" s="45">
        <v>18</v>
      </c>
      <c r="I2474" s="45">
        <v>1000</v>
      </c>
      <c r="J2474" s="45">
        <v>1000</v>
      </c>
      <c r="K2474" s="45">
        <v>1000</v>
      </c>
      <c r="L2474" s="45">
        <v>0</v>
      </c>
      <c r="M2474" s="45">
        <v>0</v>
      </c>
      <c r="N2474" s="45">
        <v>0</v>
      </c>
      <c r="O2474" s="45">
        <v>0</v>
      </c>
      <c r="P2474" s="45">
        <v>0</v>
      </c>
      <c r="Q2474" s="45">
        <v>0</v>
      </c>
      <c r="R2474" s="45">
        <v>0</v>
      </c>
      <c r="S2474" s="45">
        <v>0</v>
      </c>
      <c r="T2474" s="45">
        <v>0</v>
      </c>
      <c r="U2474" s="45">
        <v>0</v>
      </c>
      <c r="V2474" s="45">
        <v>0</v>
      </c>
      <c r="W2474" s="45">
        <v>0</v>
      </c>
      <c r="X2474" s="45">
        <v>0</v>
      </c>
      <c r="Y2474" s="45">
        <v>0</v>
      </c>
      <c r="Z2474" s="45">
        <v>0</v>
      </c>
      <c r="AA2474" s="45">
        <v>0</v>
      </c>
      <c r="AB2474" s="45">
        <v>0</v>
      </c>
      <c r="AC2474" s="45">
        <v>0</v>
      </c>
      <c r="AD2474" s="45">
        <v>0</v>
      </c>
      <c r="AE2474" s="45">
        <v>0</v>
      </c>
      <c r="AF2474" s="45">
        <v>1000</v>
      </c>
      <c r="AG2474" s="45">
        <v>1000</v>
      </c>
      <c r="AH2474" s="45">
        <v>0</v>
      </c>
      <c r="AI2474" s="45">
        <v>0</v>
      </c>
      <c r="AJ2474" s="45">
        <v>0</v>
      </c>
      <c r="AK2474" s="45">
        <v>0</v>
      </c>
      <c r="AL2474" s="45">
        <v>0</v>
      </c>
      <c r="AM2474" s="45">
        <v>0</v>
      </c>
      <c r="AN2474" s="45">
        <v>0</v>
      </c>
      <c r="AO2474" s="45">
        <v>0</v>
      </c>
    </row>
    <row r="2475" spans="1:41" s="69" customFormat="1">
      <c r="A2475" s="69">
        <v>71006</v>
      </c>
      <c r="B2475" s="82" t="s">
        <v>2590</v>
      </c>
      <c r="C2475" s="69" t="s">
        <v>2577</v>
      </c>
      <c r="D2475" s="83">
        <v>40006</v>
      </c>
      <c r="E2475" s="69">
        <v>5</v>
      </c>
      <c r="F2475" s="69">
        <v>1</v>
      </c>
      <c r="G2475" s="69">
        <v>3</v>
      </c>
      <c r="H2475" s="69">
        <v>6</v>
      </c>
      <c r="I2475" s="69">
        <v>1200</v>
      </c>
      <c r="J2475" s="69">
        <v>1200</v>
      </c>
      <c r="K2475" s="69">
        <v>1000</v>
      </c>
      <c r="L2475" s="69">
        <v>0</v>
      </c>
      <c r="M2475" s="69">
        <v>0</v>
      </c>
      <c r="N2475" s="69">
        <v>0</v>
      </c>
      <c r="O2475" s="69">
        <v>0</v>
      </c>
      <c r="P2475" s="69">
        <v>0</v>
      </c>
      <c r="Q2475" s="69">
        <v>0</v>
      </c>
      <c r="R2475" s="69">
        <v>0</v>
      </c>
      <c r="S2475" s="69">
        <v>0</v>
      </c>
      <c r="T2475" s="69">
        <v>0</v>
      </c>
      <c r="U2475" s="69">
        <v>0</v>
      </c>
      <c r="V2475" s="69">
        <v>0</v>
      </c>
      <c r="W2475" s="69">
        <v>0</v>
      </c>
      <c r="X2475" s="69">
        <v>0</v>
      </c>
      <c r="Y2475" s="69">
        <v>0</v>
      </c>
      <c r="Z2475" s="69">
        <v>0</v>
      </c>
      <c r="AA2475" s="69">
        <v>0</v>
      </c>
      <c r="AB2475" s="69">
        <v>0</v>
      </c>
      <c r="AC2475" s="69">
        <v>0</v>
      </c>
      <c r="AD2475" s="69">
        <v>0</v>
      </c>
      <c r="AE2475" s="69">
        <v>0</v>
      </c>
      <c r="AF2475" s="69">
        <v>1200</v>
      </c>
      <c r="AG2475" s="69">
        <v>1200</v>
      </c>
      <c r="AH2475" s="69">
        <v>0</v>
      </c>
      <c r="AI2475" s="69">
        <v>0</v>
      </c>
      <c r="AJ2475" s="69">
        <v>0</v>
      </c>
      <c r="AK2475" s="69">
        <v>0</v>
      </c>
      <c r="AL2475" s="69">
        <v>0</v>
      </c>
      <c r="AM2475" s="69">
        <v>0</v>
      </c>
      <c r="AN2475" s="69">
        <v>0</v>
      </c>
      <c r="AO2475" s="69">
        <v>0</v>
      </c>
    </row>
    <row r="2476" spans="1:41" s="69" customFormat="1">
      <c r="A2476" s="69">
        <v>72006</v>
      </c>
      <c r="B2476" s="82" t="s">
        <v>3437</v>
      </c>
      <c r="C2476" s="69" t="s">
        <v>3427</v>
      </c>
      <c r="D2476" s="69">
        <v>15001</v>
      </c>
      <c r="E2476" s="69">
        <v>5</v>
      </c>
      <c r="F2476" s="69">
        <v>1</v>
      </c>
      <c r="G2476" s="69">
        <v>7</v>
      </c>
      <c r="H2476" s="69">
        <v>2</v>
      </c>
      <c r="I2476" s="69">
        <v>24</v>
      </c>
      <c r="J2476" s="69">
        <v>24</v>
      </c>
      <c r="K2476" s="69">
        <v>1000</v>
      </c>
      <c r="L2476" s="69">
        <v>0</v>
      </c>
      <c r="M2476" s="69">
        <v>0</v>
      </c>
      <c r="N2476" s="69">
        <v>0</v>
      </c>
      <c r="O2476" s="69">
        <v>0</v>
      </c>
      <c r="P2476" s="69">
        <v>0</v>
      </c>
      <c r="Q2476" s="69">
        <v>0</v>
      </c>
      <c r="R2476" s="69">
        <v>0</v>
      </c>
      <c r="S2476" s="69">
        <v>0</v>
      </c>
      <c r="T2476" s="69">
        <v>0</v>
      </c>
      <c r="U2476" s="69">
        <v>0</v>
      </c>
      <c r="V2476" s="69">
        <v>0</v>
      </c>
      <c r="W2476" s="69">
        <v>0</v>
      </c>
      <c r="X2476" s="69">
        <v>0</v>
      </c>
      <c r="Y2476" s="69">
        <v>0</v>
      </c>
      <c r="Z2476" s="69">
        <v>0</v>
      </c>
      <c r="AA2476" s="69">
        <v>0</v>
      </c>
      <c r="AB2476" s="69">
        <v>0</v>
      </c>
      <c r="AC2476" s="69">
        <v>0</v>
      </c>
      <c r="AD2476" s="69">
        <v>0</v>
      </c>
      <c r="AE2476" s="69">
        <v>0</v>
      </c>
      <c r="AF2476" s="69">
        <v>24</v>
      </c>
      <c r="AG2476" s="69">
        <v>24</v>
      </c>
      <c r="AH2476" s="69">
        <v>0</v>
      </c>
      <c r="AI2476" s="69">
        <v>0</v>
      </c>
      <c r="AJ2476" s="69">
        <v>0</v>
      </c>
      <c r="AK2476" s="69">
        <v>0</v>
      </c>
      <c r="AL2476" s="69">
        <v>0</v>
      </c>
      <c r="AM2476" s="69">
        <v>0</v>
      </c>
      <c r="AN2476" s="69">
        <v>0</v>
      </c>
      <c r="AO2476" s="69">
        <v>0</v>
      </c>
    </row>
    <row r="2477" spans="1:41" s="69" customFormat="1">
      <c r="A2477" s="69">
        <v>73006</v>
      </c>
      <c r="B2477" s="82" t="s">
        <v>2103</v>
      </c>
      <c r="C2477" s="69" t="s">
        <v>2097</v>
      </c>
      <c r="D2477" s="69">
        <v>1</v>
      </c>
      <c r="E2477" s="69">
        <v>1</v>
      </c>
      <c r="F2477" s="69">
        <v>1</v>
      </c>
      <c r="G2477" s="69">
        <v>1</v>
      </c>
      <c r="H2477" s="69">
        <v>0</v>
      </c>
      <c r="I2477" s="45">
        <v>3750000</v>
      </c>
      <c r="J2477" s="45">
        <v>3750000</v>
      </c>
      <c r="K2477" s="69">
        <v>1000</v>
      </c>
      <c r="L2477" s="69">
        <v>0</v>
      </c>
      <c r="M2477" s="69">
        <v>0</v>
      </c>
      <c r="N2477" s="69">
        <v>0</v>
      </c>
      <c r="O2477" s="69">
        <v>0</v>
      </c>
      <c r="P2477" s="69">
        <v>0</v>
      </c>
      <c r="Q2477" s="69">
        <v>0</v>
      </c>
      <c r="R2477" s="69">
        <v>0</v>
      </c>
      <c r="S2477" s="69">
        <v>0</v>
      </c>
      <c r="T2477" s="69">
        <v>0</v>
      </c>
      <c r="U2477" s="69">
        <v>0</v>
      </c>
      <c r="V2477" s="69">
        <v>0</v>
      </c>
      <c r="W2477" s="69">
        <v>0</v>
      </c>
      <c r="X2477" s="69">
        <v>0</v>
      </c>
      <c r="Y2477" s="69">
        <v>0</v>
      </c>
      <c r="Z2477" s="69">
        <v>0</v>
      </c>
      <c r="AA2477" s="69">
        <v>0</v>
      </c>
      <c r="AB2477" s="69">
        <v>0</v>
      </c>
      <c r="AC2477" s="69">
        <v>0</v>
      </c>
      <c r="AD2477" s="69">
        <v>0</v>
      </c>
      <c r="AE2477" s="69">
        <v>0</v>
      </c>
      <c r="AF2477" s="45">
        <v>3750000</v>
      </c>
      <c r="AG2477" s="45">
        <v>3750000</v>
      </c>
      <c r="AH2477" s="69">
        <v>0</v>
      </c>
      <c r="AI2477" s="69">
        <v>0</v>
      </c>
      <c r="AJ2477" s="69">
        <v>0</v>
      </c>
      <c r="AK2477" s="69">
        <v>0</v>
      </c>
      <c r="AL2477" s="69">
        <v>0</v>
      </c>
      <c r="AM2477" s="69">
        <v>0</v>
      </c>
      <c r="AN2477" s="69">
        <v>0</v>
      </c>
      <c r="AO2477" s="69">
        <v>0</v>
      </c>
    </row>
    <row r="2478" spans="1:41" s="69" customFormat="1">
      <c r="A2478" s="69">
        <v>74006</v>
      </c>
      <c r="B2478" s="82" t="s">
        <v>1772</v>
      </c>
      <c r="C2478" s="69" t="s">
        <v>2000</v>
      </c>
      <c r="D2478" s="83">
        <v>40012</v>
      </c>
      <c r="E2478" s="69">
        <v>5</v>
      </c>
      <c r="F2478" s="69">
        <v>1</v>
      </c>
      <c r="G2478" s="69">
        <v>3</v>
      </c>
      <c r="H2478" s="69">
        <v>13</v>
      </c>
      <c r="I2478" s="69">
        <v>180</v>
      </c>
      <c r="J2478" s="69">
        <v>180</v>
      </c>
      <c r="K2478" s="69">
        <v>1000</v>
      </c>
      <c r="L2478" s="69">
        <v>0</v>
      </c>
      <c r="M2478" s="69">
        <v>0</v>
      </c>
      <c r="N2478" s="69">
        <v>0</v>
      </c>
      <c r="O2478" s="69">
        <v>0</v>
      </c>
      <c r="P2478" s="69">
        <v>0</v>
      </c>
      <c r="Q2478" s="69">
        <v>0</v>
      </c>
      <c r="R2478" s="69">
        <v>0</v>
      </c>
      <c r="S2478" s="69">
        <v>0</v>
      </c>
      <c r="T2478" s="69">
        <v>0</v>
      </c>
      <c r="U2478" s="69">
        <v>0</v>
      </c>
      <c r="V2478" s="69">
        <v>0</v>
      </c>
      <c r="W2478" s="69">
        <v>0</v>
      </c>
      <c r="X2478" s="69">
        <v>0</v>
      </c>
      <c r="Y2478" s="69">
        <v>0</v>
      </c>
      <c r="Z2478" s="69">
        <v>0</v>
      </c>
      <c r="AA2478" s="69">
        <v>0</v>
      </c>
      <c r="AB2478" s="69">
        <v>0</v>
      </c>
      <c r="AC2478" s="69">
        <v>0</v>
      </c>
      <c r="AD2478" s="69">
        <v>0</v>
      </c>
      <c r="AE2478" s="69">
        <v>0</v>
      </c>
      <c r="AF2478" s="69">
        <v>180</v>
      </c>
      <c r="AG2478" s="69">
        <v>180</v>
      </c>
      <c r="AH2478" s="69">
        <v>0</v>
      </c>
      <c r="AI2478" s="69">
        <v>0</v>
      </c>
      <c r="AJ2478" s="69">
        <v>0</v>
      </c>
      <c r="AK2478" s="69">
        <v>0</v>
      </c>
      <c r="AL2478" s="69">
        <v>0</v>
      </c>
      <c r="AM2478" s="69">
        <v>0</v>
      </c>
      <c r="AN2478" s="69">
        <v>0</v>
      </c>
      <c r="AO2478" s="69">
        <v>0</v>
      </c>
    </row>
    <row r="2479" spans="1:41" s="69" customFormat="1">
      <c r="A2479" s="69">
        <v>75006</v>
      </c>
      <c r="B2479" s="82" t="s">
        <v>4846</v>
      </c>
      <c r="C2479" s="69" t="s">
        <v>4841</v>
      </c>
      <c r="D2479" s="69">
        <v>22012</v>
      </c>
      <c r="E2479" s="69">
        <v>4</v>
      </c>
      <c r="F2479" s="69">
        <v>1</v>
      </c>
      <c r="G2479" s="69">
        <v>4</v>
      </c>
      <c r="H2479" s="69">
        <v>2003</v>
      </c>
      <c r="I2479" s="69">
        <v>24</v>
      </c>
      <c r="J2479" s="69">
        <v>24</v>
      </c>
      <c r="K2479" s="69">
        <v>1000</v>
      </c>
      <c r="L2479" s="69">
        <v>0</v>
      </c>
      <c r="M2479" s="69">
        <v>0</v>
      </c>
      <c r="N2479" s="69">
        <v>0</v>
      </c>
      <c r="O2479" s="69">
        <v>0</v>
      </c>
      <c r="P2479" s="69">
        <v>0</v>
      </c>
      <c r="Q2479" s="69">
        <v>0</v>
      </c>
      <c r="R2479" s="69">
        <v>0</v>
      </c>
      <c r="S2479" s="69">
        <v>0</v>
      </c>
      <c r="T2479" s="69">
        <v>0</v>
      </c>
      <c r="U2479" s="69">
        <v>0</v>
      </c>
      <c r="V2479" s="69">
        <v>0</v>
      </c>
      <c r="W2479" s="69">
        <v>0</v>
      </c>
      <c r="X2479" s="69">
        <v>0</v>
      </c>
      <c r="Y2479" s="69">
        <v>0</v>
      </c>
      <c r="Z2479" s="69">
        <v>0</v>
      </c>
      <c r="AA2479" s="69">
        <v>0</v>
      </c>
      <c r="AB2479" s="69">
        <v>0</v>
      </c>
      <c r="AC2479" s="69">
        <v>0</v>
      </c>
      <c r="AD2479" s="69">
        <v>0</v>
      </c>
      <c r="AE2479" s="69">
        <v>0</v>
      </c>
      <c r="AF2479" s="69">
        <v>24</v>
      </c>
      <c r="AG2479" s="69">
        <v>24</v>
      </c>
      <c r="AH2479" s="69">
        <v>0</v>
      </c>
      <c r="AI2479" s="69">
        <v>0</v>
      </c>
      <c r="AJ2479" s="69">
        <v>0</v>
      </c>
      <c r="AK2479" s="69">
        <v>0</v>
      </c>
      <c r="AL2479" s="69">
        <v>0</v>
      </c>
      <c r="AM2479" s="69">
        <v>0</v>
      </c>
      <c r="AN2479" s="69">
        <v>0</v>
      </c>
      <c r="AO2479" s="69">
        <v>0</v>
      </c>
    </row>
    <row r="2480" spans="1:41" s="69" customFormat="1">
      <c r="A2480" s="69">
        <v>76006</v>
      </c>
      <c r="B2480" s="82" t="s">
        <v>3438</v>
      </c>
      <c r="C2480" s="69" t="s">
        <v>3424</v>
      </c>
      <c r="D2480" s="83">
        <v>40018</v>
      </c>
      <c r="E2480" s="69">
        <v>5</v>
      </c>
      <c r="F2480" s="69">
        <v>1</v>
      </c>
      <c r="G2480" s="69">
        <v>3</v>
      </c>
      <c r="H2480" s="69">
        <v>18</v>
      </c>
      <c r="I2480" s="69">
        <v>1200</v>
      </c>
      <c r="J2480" s="69">
        <v>1200</v>
      </c>
      <c r="K2480" s="69">
        <v>1000</v>
      </c>
      <c r="L2480" s="69">
        <v>0</v>
      </c>
      <c r="M2480" s="69">
        <v>0</v>
      </c>
      <c r="N2480" s="69">
        <v>0</v>
      </c>
      <c r="O2480" s="69">
        <v>0</v>
      </c>
      <c r="P2480" s="69">
        <v>0</v>
      </c>
      <c r="Q2480" s="69">
        <v>0</v>
      </c>
      <c r="R2480" s="69">
        <v>0</v>
      </c>
      <c r="S2480" s="69">
        <v>0</v>
      </c>
      <c r="T2480" s="69">
        <v>0</v>
      </c>
      <c r="U2480" s="69">
        <v>0</v>
      </c>
      <c r="V2480" s="69">
        <v>0</v>
      </c>
      <c r="W2480" s="69">
        <v>0</v>
      </c>
      <c r="X2480" s="69">
        <v>0</v>
      </c>
      <c r="Y2480" s="69">
        <v>0</v>
      </c>
      <c r="Z2480" s="69">
        <v>0</v>
      </c>
      <c r="AA2480" s="69">
        <v>0</v>
      </c>
      <c r="AB2480" s="69">
        <v>0</v>
      </c>
      <c r="AC2480" s="69">
        <v>0</v>
      </c>
      <c r="AD2480" s="69">
        <v>0</v>
      </c>
      <c r="AE2480" s="69">
        <v>0</v>
      </c>
      <c r="AF2480" s="69">
        <v>1200</v>
      </c>
      <c r="AG2480" s="69">
        <v>1200</v>
      </c>
      <c r="AH2480" s="69">
        <v>0</v>
      </c>
      <c r="AI2480" s="69">
        <v>0</v>
      </c>
      <c r="AJ2480" s="69">
        <v>0</v>
      </c>
      <c r="AK2480" s="69">
        <v>0</v>
      </c>
      <c r="AL2480" s="69">
        <v>0</v>
      </c>
      <c r="AM2480" s="69">
        <v>0</v>
      </c>
      <c r="AN2480" s="69">
        <v>0</v>
      </c>
      <c r="AO2480" s="69">
        <v>0</v>
      </c>
    </row>
  </sheetData>
  <phoneticPr fontId="1" type="noConversion"/>
  <conditionalFormatting sqref="A4:AO4">
    <cfRule type="expression" dxfId="55" priority="104">
      <formula>A4="Excluded"</formula>
    </cfRule>
    <cfRule type="expression" dxfId="54" priority="105">
      <formula>A4="Server"</formula>
    </cfRule>
    <cfRule type="expression" dxfId="53" priority="106">
      <formula>A4="Both"</formula>
    </cfRule>
  </conditionalFormatting>
  <conditionalFormatting sqref="A4:AO4">
    <cfRule type="expression" dxfId="52" priority="103">
      <formula>A4="Client"</formula>
    </cfRule>
  </conditionalFormatting>
  <conditionalFormatting sqref="A307:A342">
    <cfRule type="duplicateValues" dxfId="51" priority="52"/>
  </conditionalFormatting>
  <conditionalFormatting sqref="A773:A835">
    <cfRule type="duplicateValues" dxfId="50" priority="45"/>
  </conditionalFormatting>
  <conditionalFormatting sqref="M356 R356 W356 AB356">
    <cfRule type="duplicateValues" dxfId="49" priority="44"/>
  </conditionalFormatting>
  <conditionalFormatting sqref="A2424:A1048576 A1:A2393">
    <cfRule type="duplicateValues" dxfId="48" priority="127"/>
  </conditionalFormatting>
  <conditionalFormatting sqref="H367">
    <cfRule type="duplicateValues" dxfId="47" priority="43"/>
  </conditionalFormatting>
  <conditionalFormatting sqref="M367">
    <cfRule type="duplicateValues" dxfId="46" priority="41"/>
  </conditionalFormatting>
  <conditionalFormatting sqref="H368">
    <cfRule type="duplicateValues" dxfId="45" priority="39"/>
  </conditionalFormatting>
  <conditionalFormatting sqref="M368">
    <cfRule type="duplicateValues" dxfId="44" priority="35"/>
  </conditionalFormatting>
  <conditionalFormatting sqref="R368">
    <cfRule type="duplicateValues" dxfId="43" priority="31"/>
  </conditionalFormatting>
  <conditionalFormatting sqref="W368">
    <cfRule type="duplicateValues" dxfId="42" priority="27"/>
  </conditionalFormatting>
  <conditionalFormatting sqref="H369">
    <cfRule type="duplicateValues" dxfId="41" priority="23"/>
  </conditionalFormatting>
  <conditionalFormatting sqref="M369">
    <cfRule type="duplicateValues" dxfId="40" priority="19"/>
  </conditionalFormatting>
  <conditionalFormatting sqref="R369">
    <cfRule type="duplicateValues" dxfId="39" priority="15"/>
  </conditionalFormatting>
  <conditionalFormatting sqref="W369">
    <cfRule type="duplicateValues" dxfId="38" priority="11"/>
  </conditionalFormatting>
  <conditionalFormatting sqref="H370">
    <cfRule type="duplicateValues" dxfId="37" priority="7"/>
  </conditionalFormatting>
  <conditionalFormatting sqref="M370">
    <cfRule type="duplicateValues" dxfId="36" priority="6"/>
  </conditionalFormatting>
  <conditionalFormatting sqref="R370">
    <cfRule type="duplicateValues" dxfId="35" priority="5"/>
  </conditionalFormatting>
  <conditionalFormatting sqref="W370">
    <cfRule type="duplicateValues" dxfId="34" priority="4"/>
  </conditionalFormatting>
  <conditionalFormatting sqref="AB370">
    <cfRule type="duplicateValues" dxfId="33" priority="3"/>
  </conditionalFormatting>
  <conditionalFormatting sqref="H371">
    <cfRule type="duplicateValues" dxfId="32" priority="2"/>
  </conditionalFormatting>
  <conditionalFormatting sqref="M371">
    <cfRule type="duplicateValues" dxfId="31" priority="1"/>
  </conditionalFormatting>
  <conditionalFormatting sqref="A356:A391">
    <cfRule type="duplicateValues" dxfId="30" priority="150"/>
  </conditionalFormatting>
  <pageMargins left="0.7" right="0.7" top="0.75" bottom="0.75" header="0.3" footer="0.3"/>
  <pageSetup paperSize="9"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334"/>
  <sheetViews>
    <sheetView workbookViewId="0">
      <selection activeCell="A157" sqref="A157"/>
    </sheetView>
  </sheetViews>
  <sheetFormatPr defaultColWidth="8.875" defaultRowHeight="13.5"/>
  <cols>
    <col min="1" max="1" width="41.375" customWidth="1"/>
  </cols>
  <sheetData>
    <row r="1" spans="1:8">
      <c r="A1" t="s">
        <v>236</v>
      </c>
      <c r="B1">
        <v>10021</v>
      </c>
      <c r="C1" t="str">
        <f>VLOOKUP(B1,[1]Sheet1!$A$66:$B$6600,2,0)</f>
        <v>曹冲碎片</v>
      </c>
      <c r="D1">
        <f>VLOOKUP(B1,[1]Sheet1!$A$66:$D$6600,4,0)</f>
        <v>3</v>
      </c>
    </row>
    <row r="2" spans="1:8">
      <c r="A2" t="s">
        <v>237</v>
      </c>
      <c r="B2">
        <v>10044</v>
      </c>
      <c r="C2" t="str">
        <f>VLOOKUP(B2,[1]Sheet1!$A$66:$B$6600,2,0)</f>
        <v>关索碎片</v>
      </c>
      <c r="D2">
        <f>VLOOKUP(B2,[1]Sheet1!$A$66:$D$6600,4,0)</f>
        <v>3</v>
      </c>
    </row>
    <row r="3" spans="1:8">
      <c r="A3" t="s">
        <v>238</v>
      </c>
      <c r="B3">
        <v>10067</v>
      </c>
      <c r="C3" t="str">
        <f>VLOOKUP(B3,[1]Sheet1!$A$66:$B$6600,2,0)</f>
        <v>韩当碎片</v>
      </c>
      <c r="D3">
        <f>VLOOKUP(B3,[1]Sheet1!$A$66:$D$6600,4,0)</f>
        <v>3</v>
      </c>
    </row>
    <row r="4" spans="1:8">
      <c r="A4" t="s">
        <v>239</v>
      </c>
      <c r="B4">
        <v>10089</v>
      </c>
      <c r="C4" t="str">
        <f>VLOOKUP(B4,[1]Sheet1!$A$66:$B$6600,2,0)</f>
        <v>皇甫嵩碎片</v>
      </c>
      <c r="D4">
        <f>VLOOKUP(B4,[1]Sheet1!$A$66:$D$6600,4,0)</f>
        <v>3</v>
      </c>
    </row>
    <row r="5" spans="1:8">
      <c r="A5" t="s">
        <v>240</v>
      </c>
      <c r="B5">
        <v>10022</v>
      </c>
      <c r="C5" t="str">
        <f>VLOOKUP(B5,[1]Sheet1!$A$66:$B$6600,2,0)</f>
        <v>司马昭碎片</v>
      </c>
      <c r="D5">
        <f>VLOOKUP(B5,[1]Sheet1!$A$66:$D$6600,4,0)</f>
        <v>3</v>
      </c>
    </row>
    <row r="6" spans="1:8">
      <c r="A6" t="s">
        <v>241</v>
      </c>
      <c r="B6">
        <v>10045</v>
      </c>
      <c r="C6" t="str">
        <f>VLOOKUP(B6,[1]Sheet1!$A$66:$B$6600,2,0)</f>
        <v>蒋琬碎片</v>
      </c>
      <c r="D6">
        <f>VLOOKUP(B6,[1]Sheet1!$A$66:$D$6600,4,0)</f>
        <v>3</v>
      </c>
    </row>
    <row r="7" spans="1:8">
      <c r="A7" t="s">
        <v>242</v>
      </c>
      <c r="B7">
        <v>10068</v>
      </c>
      <c r="C7" t="str">
        <f>VLOOKUP(B7,[1]Sheet1!$A$66:$B$6600,2,0)</f>
        <v>丁奉碎片</v>
      </c>
      <c r="D7">
        <f>VLOOKUP(B7,[1]Sheet1!$A$66:$D$6600,4,0)</f>
        <v>3</v>
      </c>
    </row>
    <row r="8" spans="1:8">
      <c r="A8" t="s">
        <v>243</v>
      </c>
      <c r="B8">
        <v>10090</v>
      </c>
      <c r="C8" t="str">
        <f>VLOOKUP(B8,[1]Sheet1!$A$66:$B$6600,2,0)</f>
        <v>马腾碎片</v>
      </c>
      <c r="D8">
        <f>VLOOKUP(B8,[1]Sheet1!$A$66:$D$6600,4,0)</f>
        <v>3</v>
      </c>
    </row>
    <row r="9" spans="1:8">
      <c r="A9" t="s">
        <v>244</v>
      </c>
      <c r="B9">
        <v>10023</v>
      </c>
      <c r="C9" t="str">
        <f>VLOOKUP(B9,[1]Sheet1!$A$66:$B$6600,2,0)</f>
        <v>王异碎片</v>
      </c>
      <c r="D9">
        <f>VLOOKUP(B9,[1]Sheet1!$A$66:$D$6600,4,0)</f>
        <v>3</v>
      </c>
    </row>
    <row r="10" spans="1:8">
      <c r="A10" t="s">
        <v>245</v>
      </c>
      <c r="B10">
        <v>10046</v>
      </c>
      <c r="C10" t="str">
        <f>VLOOKUP(B10,[1]Sheet1!$A$66:$B$6600,2,0)</f>
        <v>刘禅碎片</v>
      </c>
      <c r="D10">
        <f>VLOOKUP(B10,[1]Sheet1!$A$66:$D$6600,4,0)</f>
        <v>3</v>
      </c>
    </row>
    <row r="11" spans="1:8">
      <c r="A11" t="s">
        <v>246</v>
      </c>
      <c r="B11">
        <v>10012</v>
      </c>
      <c r="C11" t="str">
        <f>VLOOKUP(B11,[1]Sheet1!$A$66:$B$6600,2,0)</f>
        <v>张郃碎片</v>
      </c>
      <c r="D11">
        <f>VLOOKUP(B11,[1]Sheet1!$A$66:$D$6600,4,0)</f>
        <v>5</v>
      </c>
    </row>
    <row r="12" spans="1:8">
      <c r="A12" t="s">
        <v>247</v>
      </c>
      <c r="B12">
        <v>10069</v>
      </c>
      <c r="C12" t="str">
        <f>VLOOKUP(B12,[1]Sheet1!$A$66:$B$6600,2,0)</f>
        <v>凌统碎片</v>
      </c>
      <c r="D12">
        <f>VLOOKUP(B12,[1]Sheet1!$A$66:$D$6600,4,0)</f>
        <v>3</v>
      </c>
    </row>
    <row r="13" spans="1:8">
      <c r="A13" t="s">
        <v>248</v>
      </c>
      <c r="B13">
        <v>10091</v>
      </c>
      <c r="C13" t="str">
        <f>VLOOKUP(B13,[1]Sheet1!$A$66:$B$6600,2,0)</f>
        <v>潘凤碎片</v>
      </c>
      <c r="D13">
        <f>VLOOKUP(B13,[1]Sheet1!$A$66:$D$6600,4,0)</f>
        <v>3</v>
      </c>
    </row>
    <row r="14" spans="1:8">
      <c r="A14" t="s">
        <v>249</v>
      </c>
      <c r="B14">
        <v>10033</v>
      </c>
      <c r="C14" t="str">
        <f>VLOOKUP(B14,[1]Sheet1!$A$66:$B$6600,2,0)</f>
        <v>庞统碎片</v>
      </c>
      <c r="D14">
        <f>VLOOKUP(B14,[1]Sheet1!$A$66:$D$6600,4,0)</f>
        <v>5</v>
      </c>
      <c r="G14">
        <v>200</v>
      </c>
      <c r="H14">
        <f>IF(G14&lt;300,G14/10,G14)</f>
        <v>20</v>
      </c>
    </row>
    <row r="15" spans="1:8">
      <c r="A15" t="s">
        <v>250</v>
      </c>
      <c r="B15">
        <v>10024</v>
      </c>
      <c r="C15" t="str">
        <f>VLOOKUP(B15,[1]Sheet1!$A$66:$B$6600,2,0)</f>
        <v>司马师碎片</v>
      </c>
      <c r="D15">
        <f>VLOOKUP(B15,[1]Sheet1!$A$66:$D$6600,4,0)</f>
        <v>3</v>
      </c>
      <c r="G15">
        <v>200</v>
      </c>
      <c r="H15">
        <f t="shared" ref="H15:H78" si="0">IF(G15&lt;300,G15/10,G15)</f>
        <v>20</v>
      </c>
    </row>
    <row r="16" spans="1:8">
      <c r="A16" t="s">
        <v>251</v>
      </c>
      <c r="B16">
        <v>10047</v>
      </c>
      <c r="C16" t="str">
        <f>VLOOKUP(B16,[1]Sheet1!$A$66:$B$6600,2,0)</f>
        <v>甘夫人碎片</v>
      </c>
      <c r="D16">
        <f>VLOOKUP(B16,[1]Sheet1!$A$66:$D$6600,4,0)</f>
        <v>3</v>
      </c>
      <c r="G16">
        <v>200</v>
      </c>
      <c r="H16">
        <f t="shared" si="0"/>
        <v>20</v>
      </c>
    </row>
    <row r="17" spans="1:8">
      <c r="A17" t="s">
        <v>252</v>
      </c>
      <c r="B17">
        <v>10058</v>
      </c>
      <c r="C17" t="str">
        <f>VLOOKUP(B17,[1]Sheet1!$A$66:$B$6600,2,0)</f>
        <v>孙尚香碎片</v>
      </c>
      <c r="D17">
        <f>VLOOKUP(B17,[1]Sheet1!$A$66:$D$6600,4,0)</f>
        <v>4</v>
      </c>
      <c r="G17">
        <v>200</v>
      </c>
      <c r="H17">
        <f t="shared" si="0"/>
        <v>20</v>
      </c>
    </row>
    <row r="18" spans="1:8">
      <c r="A18" t="s">
        <v>253</v>
      </c>
      <c r="B18">
        <v>10070</v>
      </c>
      <c r="C18" t="str">
        <f>VLOOKUP(B18,[1]Sheet1!$A$66:$B$6600,2,0)</f>
        <v>吴国太碎片</v>
      </c>
      <c r="D18">
        <f>VLOOKUP(B18,[1]Sheet1!$A$66:$D$6600,4,0)</f>
        <v>3</v>
      </c>
      <c r="G18">
        <v>200</v>
      </c>
      <c r="H18">
        <f t="shared" si="0"/>
        <v>20</v>
      </c>
    </row>
    <row r="19" spans="1:8">
      <c r="A19" t="s">
        <v>254</v>
      </c>
      <c r="B19">
        <v>10092</v>
      </c>
      <c r="C19" t="str">
        <f>VLOOKUP(B19,[1]Sheet1!$A$66:$B$6600,2,0)</f>
        <v>李典碎片</v>
      </c>
      <c r="D19">
        <f>VLOOKUP(B19,[1]Sheet1!$A$66:$D$6600,4,0)</f>
        <v>3</v>
      </c>
      <c r="G19">
        <v>200</v>
      </c>
      <c r="H19">
        <f t="shared" si="0"/>
        <v>20</v>
      </c>
    </row>
    <row r="20" spans="1:8">
      <c r="A20" t="s">
        <v>255</v>
      </c>
      <c r="B20">
        <v>10086</v>
      </c>
      <c r="C20" t="str">
        <f>VLOOKUP(B20,[1]Sheet1!$A$66:$B$6600,2,0)</f>
        <v>公孙瓒碎片</v>
      </c>
      <c r="D20">
        <f>VLOOKUP(B20,[1]Sheet1!$A$66:$D$6600,4,0)</f>
        <v>5</v>
      </c>
      <c r="G20">
        <v>200</v>
      </c>
      <c r="H20">
        <f t="shared" si="0"/>
        <v>20</v>
      </c>
    </row>
    <row r="21" spans="1:8">
      <c r="A21" t="s">
        <v>256</v>
      </c>
      <c r="B21">
        <v>10107</v>
      </c>
      <c r="C21" t="str">
        <f>VLOOKUP(B21,[1]Sheet1!$A$66:$B$6600,2,0)</f>
        <v>关平碎片</v>
      </c>
      <c r="D21">
        <f>VLOOKUP(B21,[1]Sheet1!$A$66:$D$6600,4,0)</f>
        <v>3</v>
      </c>
      <c r="G21">
        <v>200</v>
      </c>
      <c r="H21">
        <f t="shared" si="0"/>
        <v>20</v>
      </c>
    </row>
    <row r="22" spans="1:8">
      <c r="A22" t="s">
        <v>257</v>
      </c>
      <c r="B22">
        <v>10015</v>
      </c>
      <c r="C22" t="str">
        <f>VLOOKUP(B22,[1]Sheet1!$A$66:$B$6600,2,0)</f>
        <v>徐晃碎片</v>
      </c>
      <c r="D22">
        <f>VLOOKUP(B22,[1]Sheet1!$A$66:$D$6600,4,0)</f>
        <v>4</v>
      </c>
      <c r="G22">
        <v>200</v>
      </c>
      <c r="H22">
        <f t="shared" si="0"/>
        <v>20</v>
      </c>
    </row>
    <row r="23" spans="1:8">
      <c r="A23" t="s">
        <v>258</v>
      </c>
      <c r="B23">
        <v>10038</v>
      </c>
      <c r="C23" t="str">
        <f>VLOOKUP(B23,[1]Sheet1!$A$66:$B$6600,2,0)</f>
        <v>黄月英碎片</v>
      </c>
      <c r="D23">
        <f>VLOOKUP(B23,[1]Sheet1!$A$66:$D$6600,4,0)</f>
        <v>4</v>
      </c>
      <c r="G23">
        <v>200</v>
      </c>
      <c r="H23">
        <f t="shared" si="0"/>
        <v>20</v>
      </c>
    </row>
    <row r="24" spans="1:8">
      <c r="A24" t="s">
        <v>259</v>
      </c>
      <c r="B24">
        <v>10122</v>
      </c>
      <c r="C24" t="str">
        <f>VLOOKUP(B24,[1]Sheet1!$A$66:$B$6600,2,0)</f>
        <v>潘璋碎片</v>
      </c>
      <c r="D24">
        <f>VLOOKUP(B24,[1]Sheet1!$A$66:$D$6600,4,0)</f>
        <v>3</v>
      </c>
      <c r="G24">
        <v>200</v>
      </c>
      <c r="H24">
        <f t="shared" si="0"/>
        <v>20</v>
      </c>
    </row>
    <row r="25" spans="1:8">
      <c r="A25" t="s">
        <v>260</v>
      </c>
      <c r="B25">
        <v>10063</v>
      </c>
      <c r="C25" t="str">
        <f>VLOOKUP(B25,[1]Sheet1!$A$66:$B$6600,2,0)</f>
        <v>黄盖碎片</v>
      </c>
      <c r="D25">
        <f>VLOOKUP(B25,[1]Sheet1!$A$66:$D$6600,4,0)</f>
        <v>4</v>
      </c>
      <c r="G25">
        <v>200</v>
      </c>
      <c r="H25">
        <f t="shared" si="0"/>
        <v>20</v>
      </c>
    </row>
    <row r="26" spans="1:8">
      <c r="A26" t="s">
        <v>261</v>
      </c>
      <c r="B26">
        <v>10076</v>
      </c>
      <c r="C26" t="str">
        <f>VLOOKUP(B26,[1]Sheet1!$A$66:$B$6600,2,0)</f>
        <v>于吉碎片</v>
      </c>
      <c r="D26">
        <f>VLOOKUP(B26,[1]Sheet1!$A$66:$D$6600,4,0)</f>
        <v>5</v>
      </c>
      <c r="G26">
        <v>200</v>
      </c>
      <c r="H26">
        <f t="shared" si="0"/>
        <v>20</v>
      </c>
    </row>
    <row r="27" spans="1:8">
      <c r="A27" t="s">
        <v>262</v>
      </c>
      <c r="B27">
        <v>10137</v>
      </c>
      <c r="C27" t="str">
        <f>VLOOKUP(B27,[1]Sheet1!$A$66:$B$6600,2,0)</f>
        <v>李儒碎片</v>
      </c>
      <c r="D27">
        <f>VLOOKUP(B27,[1]Sheet1!$A$66:$D$6600,4,0)</f>
        <v>3</v>
      </c>
      <c r="G27">
        <v>200</v>
      </c>
      <c r="H27">
        <f t="shared" si="0"/>
        <v>20</v>
      </c>
    </row>
    <row r="28" spans="1:8">
      <c r="A28" t="s">
        <v>263</v>
      </c>
      <c r="B28">
        <v>10009</v>
      </c>
      <c r="C28" t="str">
        <f>VLOOKUP(B28,[1]Sheet1!$A$66:$B$6600,2,0)</f>
        <v>贾诩碎片</v>
      </c>
      <c r="D28">
        <f>VLOOKUP(B28,[1]Sheet1!$A$66:$D$6600,4,0)</f>
        <v>5</v>
      </c>
      <c r="G28">
        <v>200</v>
      </c>
      <c r="H28">
        <f t="shared" si="0"/>
        <v>20</v>
      </c>
    </row>
    <row r="29" spans="1:8">
      <c r="A29" t="s">
        <v>264</v>
      </c>
      <c r="B29">
        <v>10035</v>
      </c>
      <c r="C29" t="str">
        <f>VLOOKUP(B29,[1]Sheet1!$A$66:$B$6600,2,0)</f>
        <v>姜维碎片</v>
      </c>
      <c r="D29">
        <f>VLOOKUP(B29,[1]Sheet1!$A$66:$D$6600,4,0)</f>
        <v>5</v>
      </c>
      <c r="G29">
        <v>200</v>
      </c>
      <c r="H29">
        <f t="shared" si="0"/>
        <v>20</v>
      </c>
    </row>
    <row r="30" spans="1:8">
      <c r="A30" t="s">
        <v>265</v>
      </c>
      <c r="B30">
        <v>10093</v>
      </c>
      <c r="C30" t="str">
        <f>VLOOKUP(B30,[1]Sheet1!$A$66:$B$6600,2,0)</f>
        <v>满宠碎片</v>
      </c>
      <c r="D30">
        <f>VLOOKUP(B30,[1]Sheet1!$A$66:$D$6600,4,0)</f>
        <v>3</v>
      </c>
      <c r="G30">
        <v>200</v>
      </c>
      <c r="H30">
        <f t="shared" si="0"/>
        <v>20</v>
      </c>
    </row>
    <row r="31" spans="1:8">
      <c r="A31" t="s">
        <v>266</v>
      </c>
      <c r="B31">
        <v>10064</v>
      </c>
      <c r="C31" t="str">
        <f>VLOOKUP(B31,[1]Sheet1!$A$66:$B$6600,2,0)</f>
        <v>徐盛碎片</v>
      </c>
      <c r="D31">
        <f>VLOOKUP(B31,[1]Sheet1!$A$66:$D$6600,4,0)</f>
        <v>4</v>
      </c>
      <c r="G31">
        <v>200</v>
      </c>
      <c r="H31">
        <f t="shared" si="0"/>
        <v>20</v>
      </c>
    </row>
    <row r="32" spans="1:8">
      <c r="A32" t="s">
        <v>267</v>
      </c>
      <c r="B32">
        <v>10078</v>
      </c>
      <c r="C32" t="str">
        <f>VLOOKUP(B32,[1]Sheet1!$A$66:$B$6600,2,0)</f>
        <v>陈宫碎片</v>
      </c>
      <c r="D32">
        <f>VLOOKUP(B32,[1]Sheet1!$A$66:$D$6600,4,0)</f>
        <v>4</v>
      </c>
      <c r="G32">
        <v>200</v>
      </c>
      <c r="H32">
        <f t="shared" si="0"/>
        <v>20</v>
      </c>
    </row>
    <row r="33" spans="1:8">
      <c r="A33" t="s">
        <v>268</v>
      </c>
      <c r="B33">
        <v>10108</v>
      </c>
      <c r="C33" t="str">
        <f>VLOOKUP(B33,[1]Sheet1!$A$66:$B$6600,2,0)</f>
        <v>关银屏碎片</v>
      </c>
      <c r="D33">
        <f>VLOOKUP(B33,[1]Sheet1!$A$66:$D$6600,4,0)</f>
        <v>3</v>
      </c>
      <c r="G33">
        <v>200</v>
      </c>
      <c r="H33">
        <f t="shared" si="0"/>
        <v>20</v>
      </c>
    </row>
    <row r="34" spans="1:8">
      <c r="A34" t="s">
        <v>269</v>
      </c>
      <c r="B34">
        <v>10016</v>
      </c>
      <c r="C34" t="str">
        <f>VLOOKUP(B34,[1]Sheet1!$A$66:$B$6600,2,0)</f>
        <v>许褚碎片</v>
      </c>
      <c r="D34">
        <f>VLOOKUP(B34,[1]Sheet1!$A$66:$D$6600,4,0)</f>
        <v>4</v>
      </c>
      <c r="G34">
        <v>200</v>
      </c>
      <c r="H34">
        <f t="shared" si="0"/>
        <v>20</v>
      </c>
    </row>
    <row r="35" spans="1:8">
      <c r="A35" t="s">
        <v>270</v>
      </c>
      <c r="B35">
        <v>10042</v>
      </c>
      <c r="C35" t="str">
        <f>VLOOKUP(B35,[1]Sheet1!$A$66:$B$6600,2,0)</f>
        <v>孟获碎片</v>
      </c>
      <c r="D35">
        <f>VLOOKUP(B35,[1]Sheet1!$A$66:$D$6600,4,0)</f>
        <v>4</v>
      </c>
      <c r="G35">
        <v>200</v>
      </c>
      <c r="H35">
        <f t="shared" si="0"/>
        <v>20</v>
      </c>
    </row>
    <row r="36" spans="1:8">
      <c r="A36" t="s">
        <v>271</v>
      </c>
      <c r="B36">
        <v>10123</v>
      </c>
      <c r="C36" t="str">
        <f>VLOOKUP(B36,[1]Sheet1!$A$66:$B$6600,2,0)</f>
        <v>蒋钦碎片</v>
      </c>
      <c r="D36">
        <f>VLOOKUP(B36,[1]Sheet1!$A$66:$D$6600,4,0)</f>
        <v>3</v>
      </c>
      <c r="G36">
        <v>200</v>
      </c>
      <c r="H36">
        <f t="shared" si="0"/>
        <v>20</v>
      </c>
    </row>
    <row r="37" spans="1:8">
      <c r="A37" t="s">
        <v>272</v>
      </c>
      <c r="B37">
        <v>10059</v>
      </c>
      <c r="C37" t="str">
        <f>VLOOKUP(B37,[1]Sheet1!$A$66:$B$6600,2,0)</f>
        <v>步练师碎片</v>
      </c>
      <c r="D37">
        <f>VLOOKUP(B37,[1]Sheet1!$A$66:$D$6600,4,0)</f>
        <v>4</v>
      </c>
      <c r="G37">
        <v>200</v>
      </c>
      <c r="H37">
        <f t="shared" si="0"/>
        <v>20</v>
      </c>
    </row>
    <row r="38" spans="1:8">
      <c r="A38" t="s">
        <v>273</v>
      </c>
      <c r="B38">
        <v>10028</v>
      </c>
      <c r="C38" t="str">
        <f>VLOOKUP(B38,[1]Sheet1!$A$66:$B$6600,2,0)</f>
        <v>马超碎片</v>
      </c>
      <c r="D38">
        <f>VLOOKUP(B38,[1]Sheet1!$A$66:$D$6600,4,0)</f>
        <v>5</v>
      </c>
      <c r="G38">
        <v>200</v>
      </c>
      <c r="H38">
        <f t="shared" si="0"/>
        <v>20</v>
      </c>
    </row>
    <row r="39" spans="1:8">
      <c r="A39" t="s">
        <v>274</v>
      </c>
      <c r="B39">
        <v>10138</v>
      </c>
      <c r="C39" t="str">
        <f>VLOOKUP(B39,[1]Sheet1!$A$66:$B$6600,2,0)</f>
        <v>刘表碎片</v>
      </c>
      <c r="D39">
        <f>VLOOKUP(B39,[1]Sheet1!$A$66:$D$6600,4,0)</f>
        <v>3</v>
      </c>
      <c r="G39">
        <v>200</v>
      </c>
      <c r="H39">
        <f t="shared" si="0"/>
        <v>20</v>
      </c>
    </row>
    <row r="40" spans="1:8">
      <c r="A40" t="s">
        <v>275</v>
      </c>
      <c r="B40">
        <v>10017</v>
      </c>
      <c r="C40" t="str">
        <f>VLOOKUP(B40,[1]Sheet1!$A$66:$B$6600,2,0)</f>
        <v>典韦碎片</v>
      </c>
      <c r="D40">
        <f>VLOOKUP(B40,[1]Sheet1!$A$66:$D$6600,4,0)</f>
        <v>4</v>
      </c>
      <c r="G40">
        <v>200</v>
      </c>
      <c r="H40">
        <f t="shared" si="0"/>
        <v>20</v>
      </c>
    </row>
    <row r="41" spans="1:8">
      <c r="A41" t="s">
        <v>276</v>
      </c>
      <c r="B41">
        <v>10056</v>
      </c>
      <c r="C41" t="str">
        <f>VLOOKUP(B41,[1]Sheet1!$A$66:$B$6600,2,0)</f>
        <v>甘宁碎片</v>
      </c>
      <c r="D41">
        <f>VLOOKUP(B41,[1]Sheet1!$A$66:$D$6600,4,0)</f>
        <v>4</v>
      </c>
      <c r="G41">
        <v>200</v>
      </c>
      <c r="H41">
        <f t="shared" si="0"/>
        <v>20</v>
      </c>
    </row>
    <row r="42" spans="1:8">
      <c r="A42" t="s">
        <v>277</v>
      </c>
      <c r="B42">
        <v>10094</v>
      </c>
      <c r="C42" t="str">
        <f>VLOOKUP(B42,[1]Sheet1!$A$66:$B$6600,2,0)</f>
        <v>曹洪碎片</v>
      </c>
      <c r="D42">
        <f>VLOOKUP(B42,[1]Sheet1!$A$66:$D$6600,4,0)</f>
        <v>3</v>
      </c>
      <c r="G42">
        <v>200</v>
      </c>
      <c r="H42">
        <f t="shared" si="0"/>
        <v>20</v>
      </c>
    </row>
    <row r="43" spans="1:8">
      <c r="A43" t="s">
        <v>278</v>
      </c>
      <c r="B43">
        <v>10062</v>
      </c>
      <c r="C43" t="str">
        <f>VLOOKUP(B43,[1]Sheet1!$A$66:$B$6600,2,0)</f>
        <v>周泰碎片</v>
      </c>
      <c r="D43">
        <f>VLOOKUP(B43,[1]Sheet1!$A$66:$D$6600,4,0)</f>
        <v>4</v>
      </c>
      <c r="G43">
        <v>200</v>
      </c>
      <c r="H43">
        <f t="shared" si="0"/>
        <v>20</v>
      </c>
    </row>
    <row r="44" spans="1:8">
      <c r="A44" t="s">
        <v>279</v>
      </c>
      <c r="B44">
        <v>10073</v>
      </c>
      <c r="C44" t="str">
        <f>VLOOKUP(B44,[1]Sheet1!$A$66:$B$6600,2,0)</f>
        <v>貂蝉碎片</v>
      </c>
      <c r="D44">
        <f>VLOOKUP(B44,[1]Sheet1!$A$66:$D$6600,4,0)</f>
        <v>5</v>
      </c>
      <c r="G44">
        <v>200</v>
      </c>
      <c r="H44">
        <f t="shared" si="0"/>
        <v>20</v>
      </c>
    </row>
    <row r="45" spans="1:8">
      <c r="A45" t="s">
        <v>280</v>
      </c>
      <c r="B45">
        <v>10109</v>
      </c>
      <c r="C45" t="str">
        <f>VLOOKUP(B45,[1]Sheet1!$A$66:$B$6600,2,0)</f>
        <v>张星彩碎片</v>
      </c>
      <c r="D45">
        <f>VLOOKUP(B45,[1]Sheet1!$A$66:$D$6600,4,0)</f>
        <v>3</v>
      </c>
      <c r="G45">
        <v>200</v>
      </c>
      <c r="H45">
        <f t="shared" si="0"/>
        <v>20</v>
      </c>
    </row>
    <row r="46" spans="1:8">
      <c r="A46" t="s">
        <v>281</v>
      </c>
      <c r="B46">
        <v>10013</v>
      </c>
      <c r="C46" t="str">
        <f>VLOOKUP(B46,[1]Sheet1!$A$66:$B$6600,2,0)</f>
        <v>于禁碎片</v>
      </c>
      <c r="D46">
        <f>VLOOKUP(B46,[1]Sheet1!$A$66:$D$6600,4,0)</f>
        <v>4</v>
      </c>
      <c r="G46">
        <v>250</v>
      </c>
      <c r="H46">
        <f t="shared" si="0"/>
        <v>25</v>
      </c>
    </row>
    <row r="47" spans="1:8">
      <c r="A47" t="s">
        <v>282</v>
      </c>
      <c r="B47">
        <v>10011</v>
      </c>
      <c r="C47" t="str">
        <f>VLOOKUP(B47,[1]Sheet1!$A$66:$B$6600,2,0)</f>
        <v>司马懿碎片</v>
      </c>
      <c r="D47">
        <f>VLOOKUP(B47,[1]Sheet1!$A$66:$D$6600,4,0)</f>
        <v>5</v>
      </c>
      <c r="G47">
        <v>200</v>
      </c>
      <c r="H47">
        <f t="shared" si="0"/>
        <v>20</v>
      </c>
    </row>
    <row r="48" spans="1:8">
      <c r="A48" t="s">
        <v>283</v>
      </c>
      <c r="B48">
        <v>10124</v>
      </c>
      <c r="C48" t="str">
        <f>VLOOKUP(B48,[1]Sheet1!$A$66:$B$6600,2,0)</f>
        <v>朱桓碎片</v>
      </c>
      <c r="D48">
        <f>VLOOKUP(B48,[1]Sheet1!$A$66:$D$6600,4,0)</f>
        <v>3</v>
      </c>
      <c r="G48">
        <v>250</v>
      </c>
      <c r="H48">
        <f t="shared" si="0"/>
        <v>25</v>
      </c>
    </row>
    <row r="49" spans="1:8">
      <c r="A49" t="s">
        <v>284</v>
      </c>
      <c r="B49">
        <v>10057</v>
      </c>
      <c r="C49" t="str">
        <f>VLOOKUP(B49,[1]Sheet1!$A$66:$B$6600,2,0)</f>
        <v>程普碎片</v>
      </c>
      <c r="D49">
        <f>VLOOKUP(B49,[1]Sheet1!$A$66:$D$6600,4,0)</f>
        <v>4</v>
      </c>
      <c r="G49">
        <v>250</v>
      </c>
      <c r="H49">
        <f t="shared" si="0"/>
        <v>25</v>
      </c>
    </row>
    <row r="50" spans="1:8">
      <c r="A50" t="s">
        <v>285</v>
      </c>
      <c r="B50">
        <v>10031</v>
      </c>
      <c r="C50" t="str">
        <f>VLOOKUP(B50,[1]Sheet1!$A$66:$B$6600,2,0)</f>
        <v>刘备碎片</v>
      </c>
      <c r="D50">
        <f>VLOOKUP(B50,[1]Sheet1!$A$66:$D$6600,4,0)</f>
        <v>5</v>
      </c>
      <c r="G50">
        <v>250</v>
      </c>
      <c r="H50">
        <f t="shared" si="0"/>
        <v>25</v>
      </c>
    </row>
    <row r="51" spans="1:8">
      <c r="A51" t="s">
        <v>286</v>
      </c>
      <c r="B51">
        <v>10139</v>
      </c>
      <c r="C51" t="str">
        <f>VLOOKUP(B51,[1]Sheet1!$A$66:$B$6600,2,0)</f>
        <v>张绣碎片</v>
      </c>
      <c r="D51">
        <f>VLOOKUP(B51,[1]Sheet1!$A$66:$D$6600,4,0)</f>
        <v>3</v>
      </c>
      <c r="G51">
        <v>250</v>
      </c>
      <c r="H51">
        <f t="shared" si="0"/>
        <v>25</v>
      </c>
    </row>
    <row r="52" spans="1:8">
      <c r="A52" t="s">
        <v>287</v>
      </c>
      <c r="B52">
        <v>10014</v>
      </c>
      <c r="C52" t="str">
        <f>VLOOKUP(B52,[1]Sheet1!$A$66:$B$6600,2,0)</f>
        <v>乐进碎片</v>
      </c>
      <c r="D52">
        <f>VLOOKUP(B52,[1]Sheet1!$A$66:$D$6600,4,0)</f>
        <v>5</v>
      </c>
      <c r="G52">
        <v>250</v>
      </c>
      <c r="H52">
        <f t="shared" si="0"/>
        <v>25</v>
      </c>
    </row>
    <row r="53" spans="1:8">
      <c r="A53" t="s">
        <v>288</v>
      </c>
      <c r="B53">
        <v>10054</v>
      </c>
      <c r="C53" t="str">
        <f>VLOOKUP(B53,[1]Sheet1!$A$66:$B$6600,2,0)</f>
        <v>吕蒙碎片</v>
      </c>
      <c r="D53">
        <f>VLOOKUP(B53,[1]Sheet1!$A$66:$D$6600,4,0)</f>
        <v>5</v>
      </c>
      <c r="G53">
        <v>250</v>
      </c>
      <c r="H53">
        <f t="shared" si="0"/>
        <v>25</v>
      </c>
    </row>
    <row r="54" spans="1:8">
      <c r="G54">
        <v>250</v>
      </c>
      <c r="H54">
        <f t="shared" si="0"/>
        <v>25</v>
      </c>
    </row>
    <row r="55" spans="1:8">
      <c r="A55" t="s">
        <v>581</v>
      </c>
      <c r="G55">
        <v>250</v>
      </c>
      <c r="H55">
        <f t="shared" si="0"/>
        <v>25</v>
      </c>
    </row>
    <row r="56" spans="1:8">
      <c r="A56" t="s">
        <v>582</v>
      </c>
      <c r="G56">
        <v>250</v>
      </c>
      <c r="H56">
        <f t="shared" si="0"/>
        <v>25</v>
      </c>
    </row>
    <row r="57" spans="1:8">
      <c r="A57" t="s">
        <v>583</v>
      </c>
      <c r="G57">
        <v>200</v>
      </c>
      <c r="H57">
        <f t="shared" si="0"/>
        <v>20</v>
      </c>
    </row>
    <row r="58" spans="1:8">
      <c r="A58" t="s">
        <v>584</v>
      </c>
      <c r="G58">
        <v>250</v>
      </c>
      <c r="H58">
        <f t="shared" si="0"/>
        <v>25</v>
      </c>
    </row>
    <row r="59" spans="1:8">
      <c r="A59" t="s">
        <v>585</v>
      </c>
      <c r="G59">
        <v>250</v>
      </c>
      <c r="H59">
        <f t="shared" si="0"/>
        <v>25</v>
      </c>
    </row>
    <row r="60" spans="1:8">
      <c r="A60" t="s">
        <v>586</v>
      </c>
      <c r="G60">
        <v>250</v>
      </c>
      <c r="H60">
        <f t="shared" si="0"/>
        <v>25</v>
      </c>
    </row>
    <row r="61" spans="1:8">
      <c r="A61" t="s">
        <v>587</v>
      </c>
      <c r="G61">
        <v>250</v>
      </c>
      <c r="H61">
        <f t="shared" si="0"/>
        <v>25</v>
      </c>
    </row>
    <row r="62" spans="1:8">
      <c r="A62" t="s">
        <v>588</v>
      </c>
      <c r="G62">
        <v>250</v>
      </c>
      <c r="H62">
        <f t="shared" si="0"/>
        <v>25</v>
      </c>
    </row>
    <row r="63" spans="1:8">
      <c r="A63" t="s">
        <v>589</v>
      </c>
      <c r="G63">
        <v>250</v>
      </c>
      <c r="H63">
        <f t="shared" si="0"/>
        <v>25</v>
      </c>
    </row>
    <row r="64" spans="1:8">
      <c r="A64" t="s">
        <v>590</v>
      </c>
      <c r="G64">
        <v>250</v>
      </c>
      <c r="H64">
        <f t="shared" si="0"/>
        <v>25</v>
      </c>
    </row>
    <row r="65" spans="1:8">
      <c r="A65" t="s">
        <v>591</v>
      </c>
      <c r="G65">
        <v>250</v>
      </c>
      <c r="H65">
        <f t="shared" si="0"/>
        <v>25</v>
      </c>
    </row>
    <row r="66" spans="1:8">
      <c r="A66" t="s">
        <v>592</v>
      </c>
      <c r="G66">
        <v>250</v>
      </c>
      <c r="H66">
        <f t="shared" si="0"/>
        <v>25</v>
      </c>
    </row>
    <row r="67" spans="1:8">
      <c r="A67" t="s">
        <v>593</v>
      </c>
      <c r="G67">
        <v>250</v>
      </c>
      <c r="H67">
        <f t="shared" si="0"/>
        <v>25</v>
      </c>
    </row>
    <row r="68" spans="1:8">
      <c r="A68" t="s">
        <v>594</v>
      </c>
      <c r="G68">
        <v>250</v>
      </c>
      <c r="H68">
        <f t="shared" si="0"/>
        <v>25</v>
      </c>
    </row>
    <row r="69" spans="1:8">
      <c r="A69" t="s">
        <v>595</v>
      </c>
      <c r="G69">
        <v>250</v>
      </c>
      <c r="H69">
        <f t="shared" si="0"/>
        <v>25</v>
      </c>
    </row>
    <row r="70" spans="1:8">
      <c r="A70" t="s">
        <v>596</v>
      </c>
      <c r="G70">
        <v>250</v>
      </c>
      <c r="H70">
        <f t="shared" si="0"/>
        <v>25</v>
      </c>
    </row>
    <row r="71" spans="1:8">
      <c r="A71" t="s">
        <v>597</v>
      </c>
      <c r="G71">
        <v>250</v>
      </c>
      <c r="H71">
        <f t="shared" si="0"/>
        <v>25</v>
      </c>
    </row>
    <row r="72" spans="1:8">
      <c r="A72" t="s">
        <v>598</v>
      </c>
      <c r="G72">
        <v>250</v>
      </c>
      <c r="H72">
        <f t="shared" si="0"/>
        <v>25</v>
      </c>
    </row>
    <row r="73" spans="1:8">
      <c r="A73" t="s">
        <v>599</v>
      </c>
      <c r="G73">
        <v>250</v>
      </c>
      <c r="H73">
        <f t="shared" si="0"/>
        <v>25</v>
      </c>
    </row>
    <row r="74" spans="1:8">
      <c r="A74" t="s">
        <v>600</v>
      </c>
      <c r="G74">
        <v>250</v>
      </c>
      <c r="H74">
        <f t="shared" si="0"/>
        <v>25</v>
      </c>
    </row>
    <row r="75" spans="1:8">
      <c r="A75" t="s">
        <v>601</v>
      </c>
      <c r="G75">
        <v>250</v>
      </c>
      <c r="H75">
        <f t="shared" si="0"/>
        <v>25</v>
      </c>
    </row>
    <row r="76" spans="1:8">
      <c r="A76" t="s">
        <v>602</v>
      </c>
      <c r="G76">
        <v>250</v>
      </c>
      <c r="H76">
        <f t="shared" si="0"/>
        <v>25</v>
      </c>
    </row>
    <row r="77" spans="1:8">
      <c r="A77" t="s">
        <v>603</v>
      </c>
      <c r="G77">
        <v>250</v>
      </c>
      <c r="H77">
        <f t="shared" si="0"/>
        <v>25</v>
      </c>
    </row>
    <row r="78" spans="1:8">
      <c r="A78" t="s">
        <v>604</v>
      </c>
      <c r="G78">
        <v>250</v>
      </c>
      <c r="H78">
        <f t="shared" si="0"/>
        <v>25</v>
      </c>
    </row>
    <row r="79" spans="1:8">
      <c r="A79" t="s">
        <v>605</v>
      </c>
      <c r="G79">
        <v>250</v>
      </c>
      <c r="H79">
        <f t="shared" ref="H79:H133" si="1">IF(G79&lt;300,G79/10,G79)</f>
        <v>25</v>
      </c>
    </row>
    <row r="80" spans="1:8">
      <c r="A80" t="s">
        <v>606</v>
      </c>
      <c r="G80">
        <v>250</v>
      </c>
      <c r="H80">
        <f t="shared" si="1"/>
        <v>25</v>
      </c>
    </row>
    <row r="81" spans="1:8">
      <c r="A81" t="s">
        <v>607</v>
      </c>
      <c r="G81">
        <v>200</v>
      </c>
      <c r="H81">
        <f t="shared" si="1"/>
        <v>20</v>
      </c>
    </row>
    <row r="82" spans="1:8">
      <c r="A82" t="s">
        <v>608</v>
      </c>
      <c r="G82">
        <v>625</v>
      </c>
      <c r="H82">
        <f t="shared" si="1"/>
        <v>625</v>
      </c>
    </row>
    <row r="83" spans="1:8">
      <c r="A83" t="s">
        <v>609</v>
      </c>
      <c r="G83">
        <v>625</v>
      </c>
      <c r="H83">
        <f t="shared" si="1"/>
        <v>625</v>
      </c>
    </row>
    <row r="84" spans="1:8">
      <c r="A84" t="s">
        <v>610</v>
      </c>
      <c r="G84">
        <v>625</v>
      </c>
      <c r="H84">
        <f t="shared" si="1"/>
        <v>625</v>
      </c>
    </row>
    <row r="85" spans="1:8">
      <c r="A85" t="s">
        <v>611</v>
      </c>
      <c r="G85">
        <v>625</v>
      </c>
      <c r="H85">
        <f t="shared" si="1"/>
        <v>625</v>
      </c>
    </row>
    <row r="86" spans="1:8">
      <c r="A86" t="s">
        <v>612</v>
      </c>
      <c r="G86">
        <v>625</v>
      </c>
      <c r="H86">
        <f t="shared" si="1"/>
        <v>625</v>
      </c>
    </row>
    <row r="87" spans="1:8">
      <c r="A87" t="s">
        <v>613</v>
      </c>
      <c r="G87">
        <v>625</v>
      </c>
      <c r="H87">
        <f t="shared" si="1"/>
        <v>625</v>
      </c>
    </row>
    <row r="88" spans="1:8">
      <c r="A88" t="s">
        <v>614</v>
      </c>
      <c r="G88">
        <v>625</v>
      </c>
      <c r="H88">
        <f t="shared" si="1"/>
        <v>625</v>
      </c>
    </row>
    <row r="89" spans="1:8">
      <c r="A89" t="s">
        <v>615</v>
      </c>
      <c r="G89">
        <v>625</v>
      </c>
      <c r="H89">
        <f t="shared" si="1"/>
        <v>625</v>
      </c>
    </row>
    <row r="90" spans="1:8">
      <c r="A90" t="s">
        <v>616</v>
      </c>
      <c r="G90">
        <v>625</v>
      </c>
      <c r="H90">
        <f t="shared" si="1"/>
        <v>625</v>
      </c>
    </row>
    <row r="91" spans="1:8">
      <c r="A91" t="s">
        <v>617</v>
      </c>
      <c r="G91">
        <v>625</v>
      </c>
      <c r="H91">
        <f t="shared" si="1"/>
        <v>625</v>
      </c>
    </row>
    <row r="92" spans="1:8">
      <c r="A92" t="s">
        <v>618</v>
      </c>
      <c r="G92">
        <v>625</v>
      </c>
      <c r="H92">
        <f t="shared" si="1"/>
        <v>625</v>
      </c>
    </row>
    <row r="93" spans="1:8">
      <c r="A93" t="s">
        <v>619</v>
      </c>
      <c r="G93">
        <v>625</v>
      </c>
      <c r="H93">
        <f t="shared" si="1"/>
        <v>625</v>
      </c>
    </row>
    <row r="94" spans="1:8">
      <c r="A94" t="s">
        <v>620</v>
      </c>
      <c r="G94">
        <v>625</v>
      </c>
      <c r="H94">
        <f t="shared" si="1"/>
        <v>625</v>
      </c>
    </row>
    <row r="95" spans="1:8">
      <c r="A95" t="s">
        <v>621</v>
      </c>
      <c r="G95">
        <v>625</v>
      </c>
      <c r="H95">
        <f t="shared" si="1"/>
        <v>625</v>
      </c>
    </row>
    <row r="96" spans="1:8">
      <c r="A96" t="s">
        <v>622</v>
      </c>
      <c r="G96">
        <v>625</v>
      </c>
      <c r="H96">
        <f t="shared" si="1"/>
        <v>625</v>
      </c>
    </row>
    <row r="97" spans="1:8">
      <c r="A97" t="s">
        <v>623</v>
      </c>
      <c r="G97">
        <v>625</v>
      </c>
      <c r="H97">
        <f t="shared" si="1"/>
        <v>625</v>
      </c>
    </row>
    <row r="98" spans="1:8">
      <c r="A98" t="s">
        <v>624</v>
      </c>
      <c r="G98">
        <v>625</v>
      </c>
      <c r="H98">
        <f t="shared" si="1"/>
        <v>625</v>
      </c>
    </row>
    <row r="99" spans="1:8">
      <c r="A99" t="s">
        <v>625</v>
      </c>
      <c r="G99">
        <v>625</v>
      </c>
      <c r="H99">
        <f t="shared" si="1"/>
        <v>625</v>
      </c>
    </row>
    <row r="100" spans="1:8">
      <c r="A100" t="s">
        <v>626</v>
      </c>
      <c r="G100">
        <v>625</v>
      </c>
      <c r="H100">
        <f t="shared" si="1"/>
        <v>625</v>
      </c>
    </row>
    <row r="101" spans="1:8">
      <c r="A101" t="s">
        <v>627</v>
      </c>
      <c r="G101">
        <v>625</v>
      </c>
      <c r="H101">
        <f t="shared" si="1"/>
        <v>625</v>
      </c>
    </row>
    <row r="102" spans="1:8">
      <c r="A102" t="s">
        <v>628</v>
      </c>
      <c r="G102">
        <v>625</v>
      </c>
      <c r="H102">
        <f t="shared" si="1"/>
        <v>625</v>
      </c>
    </row>
    <row r="103" spans="1:8">
      <c r="A103" t="s">
        <v>629</v>
      </c>
      <c r="G103">
        <v>625</v>
      </c>
      <c r="H103">
        <f t="shared" si="1"/>
        <v>625</v>
      </c>
    </row>
    <row r="104" spans="1:8">
      <c r="A104" t="s">
        <v>630</v>
      </c>
      <c r="G104">
        <v>625</v>
      </c>
      <c r="H104">
        <f t="shared" si="1"/>
        <v>625</v>
      </c>
    </row>
    <row r="105" spans="1:8">
      <c r="A105" t="s">
        <v>631</v>
      </c>
      <c r="G105">
        <v>625</v>
      </c>
      <c r="H105">
        <f t="shared" si="1"/>
        <v>625</v>
      </c>
    </row>
    <row r="106" spans="1:8">
      <c r="A106" t="s">
        <v>632</v>
      </c>
      <c r="G106">
        <v>625</v>
      </c>
      <c r="H106">
        <f t="shared" si="1"/>
        <v>625</v>
      </c>
    </row>
    <row r="107" spans="1:8">
      <c r="A107" t="s">
        <v>633</v>
      </c>
      <c r="G107">
        <v>625</v>
      </c>
      <c r="H107">
        <f t="shared" si="1"/>
        <v>625</v>
      </c>
    </row>
    <row r="108" spans="1:8">
      <c r="A108" t="s">
        <v>634</v>
      </c>
      <c r="G108">
        <v>625</v>
      </c>
      <c r="H108">
        <f t="shared" si="1"/>
        <v>625</v>
      </c>
    </row>
    <row r="109" spans="1:8">
      <c r="A109" t="s">
        <v>635</v>
      </c>
      <c r="G109">
        <v>625</v>
      </c>
      <c r="H109">
        <f t="shared" si="1"/>
        <v>625</v>
      </c>
    </row>
    <row r="110" spans="1:8">
      <c r="A110" t="s">
        <v>636</v>
      </c>
      <c r="G110">
        <v>625</v>
      </c>
      <c r="H110">
        <f t="shared" si="1"/>
        <v>625</v>
      </c>
    </row>
    <row r="111" spans="1:8">
      <c r="A111" t="s">
        <v>637</v>
      </c>
      <c r="G111">
        <v>625</v>
      </c>
      <c r="H111">
        <f t="shared" si="1"/>
        <v>625</v>
      </c>
    </row>
    <row r="112" spans="1:8">
      <c r="A112" t="s">
        <v>638</v>
      </c>
      <c r="G112">
        <v>625</v>
      </c>
      <c r="H112">
        <f t="shared" si="1"/>
        <v>625</v>
      </c>
    </row>
    <row r="113" spans="1:14">
      <c r="A113" t="s">
        <v>639</v>
      </c>
      <c r="G113">
        <v>625</v>
      </c>
      <c r="H113">
        <f t="shared" si="1"/>
        <v>625</v>
      </c>
    </row>
    <row r="114" spans="1:14">
      <c r="A114" t="s">
        <v>640</v>
      </c>
      <c r="G114">
        <v>625</v>
      </c>
      <c r="H114">
        <f t="shared" si="1"/>
        <v>625</v>
      </c>
    </row>
    <row r="115" spans="1:14">
      <c r="G115">
        <v>625</v>
      </c>
      <c r="H115">
        <f t="shared" si="1"/>
        <v>625</v>
      </c>
    </row>
    <row r="116" spans="1:14">
      <c r="G116">
        <v>625</v>
      </c>
      <c r="H116">
        <f t="shared" si="1"/>
        <v>625</v>
      </c>
    </row>
    <row r="117" spans="1:14">
      <c r="G117">
        <v>625</v>
      </c>
      <c r="H117">
        <f t="shared" si="1"/>
        <v>625</v>
      </c>
    </row>
    <row r="118" spans="1:14">
      <c r="G118">
        <v>625</v>
      </c>
      <c r="H118">
        <f t="shared" si="1"/>
        <v>625</v>
      </c>
    </row>
    <row r="119" spans="1:14">
      <c r="G119">
        <v>625</v>
      </c>
      <c r="H119">
        <f t="shared" si="1"/>
        <v>625</v>
      </c>
    </row>
    <row r="120" spans="1:14">
      <c r="G120">
        <v>625</v>
      </c>
      <c r="H120">
        <f t="shared" si="1"/>
        <v>625</v>
      </c>
    </row>
    <row r="121" spans="1:14">
      <c r="G121">
        <v>625</v>
      </c>
      <c r="H121">
        <f t="shared" si="1"/>
        <v>625</v>
      </c>
    </row>
    <row r="122" spans="1:14">
      <c r="G122">
        <v>625</v>
      </c>
      <c r="H122">
        <f t="shared" si="1"/>
        <v>625</v>
      </c>
    </row>
    <row r="123" spans="1:14">
      <c r="G123">
        <v>625</v>
      </c>
      <c r="H123">
        <f t="shared" si="1"/>
        <v>625</v>
      </c>
    </row>
    <row r="124" spans="1:14">
      <c r="G124">
        <v>625</v>
      </c>
      <c r="H124">
        <f t="shared" si="1"/>
        <v>625</v>
      </c>
      <c r="K124">
        <v>16</v>
      </c>
      <c r="L124">
        <v>23</v>
      </c>
      <c r="M124">
        <f>K124*2</f>
        <v>32</v>
      </c>
      <c r="N124">
        <f>L124*2</f>
        <v>46</v>
      </c>
    </row>
    <row r="125" spans="1:14">
      <c r="G125">
        <v>625</v>
      </c>
      <c r="H125">
        <f t="shared" si="1"/>
        <v>625</v>
      </c>
      <c r="K125">
        <v>17</v>
      </c>
      <c r="L125">
        <v>26</v>
      </c>
      <c r="M125">
        <f t="shared" ref="M125:M188" si="2">K125*2</f>
        <v>34</v>
      </c>
      <c r="N125">
        <f t="shared" ref="N125:N188" si="3">L125*2</f>
        <v>52</v>
      </c>
    </row>
    <row r="126" spans="1:14">
      <c r="G126">
        <v>625</v>
      </c>
      <c r="H126">
        <f t="shared" si="1"/>
        <v>625</v>
      </c>
      <c r="K126">
        <v>18</v>
      </c>
      <c r="L126">
        <v>27</v>
      </c>
      <c r="M126">
        <f t="shared" si="2"/>
        <v>36</v>
      </c>
      <c r="N126">
        <f t="shared" si="3"/>
        <v>54</v>
      </c>
    </row>
    <row r="127" spans="1:14">
      <c r="G127">
        <v>625</v>
      </c>
      <c r="H127">
        <f t="shared" si="1"/>
        <v>625</v>
      </c>
      <c r="K127">
        <v>15</v>
      </c>
      <c r="L127">
        <v>22</v>
      </c>
      <c r="M127">
        <f t="shared" si="2"/>
        <v>30</v>
      </c>
      <c r="N127">
        <f t="shared" si="3"/>
        <v>44</v>
      </c>
    </row>
    <row r="128" spans="1:14">
      <c r="G128">
        <v>625</v>
      </c>
      <c r="H128">
        <f t="shared" si="1"/>
        <v>625</v>
      </c>
      <c r="K128">
        <v>16</v>
      </c>
      <c r="L128">
        <v>23</v>
      </c>
      <c r="M128">
        <f t="shared" si="2"/>
        <v>32</v>
      </c>
      <c r="N128">
        <f t="shared" si="3"/>
        <v>46</v>
      </c>
    </row>
    <row r="129" spans="7:14">
      <c r="G129">
        <v>625</v>
      </c>
      <c r="H129">
        <f t="shared" si="1"/>
        <v>625</v>
      </c>
      <c r="K129">
        <v>17</v>
      </c>
      <c r="L129">
        <v>26</v>
      </c>
      <c r="M129">
        <f t="shared" si="2"/>
        <v>34</v>
      </c>
      <c r="N129">
        <f t="shared" si="3"/>
        <v>52</v>
      </c>
    </row>
    <row r="130" spans="7:14">
      <c r="G130">
        <v>625</v>
      </c>
      <c r="H130">
        <f t="shared" si="1"/>
        <v>625</v>
      </c>
      <c r="K130">
        <v>18</v>
      </c>
      <c r="L130">
        <v>27</v>
      </c>
      <c r="M130">
        <f t="shared" si="2"/>
        <v>36</v>
      </c>
      <c r="N130">
        <f t="shared" si="3"/>
        <v>54</v>
      </c>
    </row>
    <row r="131" spans="7:14">
      <c r="G131">
        <v>625</v>
      </c>
      <c r="H131">
        <f t="shared" si="1"/>
        <v>625</v>
      </c>
      <c r="K131">
        <v>20</v>
      </c>
      <c r="L131">
        <v>29</v>
      </c>
      <c r="M131">
        <f t="shared" si="2"/>
        <v>40</v>
      </c>
      <c r="N131">
        <f t="shared" si="3"/>
        <v>58</v>
      </c>
    </row>
    <row r="132" spans="7:14">
      <c r="G132">
        <v>625</v>
      </c>
      <c r="H132">
        <f t="shared" si="1"/>
        <v>625</v>
      </c>
      <c r="K132">
        <v>21</v>
      </c>
      <c r="L132">
        <v>32</v>
      </c>
      <c r="M132">
        <f t="shared" si="2"/>
        <v>42</v>
      </c>
      <c r="N132">
        <f t="shared" si="3"/>
        <v>64</v>
      </c>
    </row>
    <row r="133" spans="7:14">
      <c r="G133">
        <v>625</v>
      </c>
      <c r="H133">
        <f t="shared" si="1"/>
        <v>625</v>
      </c>
      <c r="K133">
        <v>23</v>
      </c>
      <c r="L133">
        <v>34</v>
      </c>
      <c r="M133">
        <f t="shared" si="2"/>
        <v>46</v>
      </c>
      <c r="N133">
        <f t="shared" si="3"/>
        <v>68</v>
      </c>
    </row>
    <row r="134" spans="7:14">
      <c r="K134">
        <v>25</v>
      </c>
      <c r="L134">
        <v>37</v>
      </c>
      <c r="M134">
        <f t="shared" si="2"/>
        <v>50</v>
      </c>
      <c r="N134">
        <f t="shared" si="3"/>
        <v>74</v>
      </c>
    </row>
    <row r="135" spans="7:14">
      <c r="K135">
        <v>20</v>
      </c>
      <c r="L135">
        <v>29</v>
      </c>
      <c r="M135">
        <f t="shared" si="2"/>
        <v>40</v>
      </c>
      <c r="N135">
        <f t="shared" si="3"/>
        <v>58</v>
      </c>
    </row>
    <row r="136" spans="7:14">
      <c r="K136">
        <v>21</v>
      </c>
      <c r="L136">
        <v>32</v>
      </c>
      <c r="M136">
        <f t="shared" si="2"/>
        <v>42</v>
      </c>
      <c r="N136">
        <f t="shared" si="3"/>
        <v>64</v>
      </c>
    </row>
    <row r="137" spans="7:14">
      <c r="K137">
        <v>23</v>
      </c>
      <c r="L137">
        <v>34</v>
      </c>
      <c r="M137">
        <f t="shared" si="2"/>
        <v>46</v>
      </c>
      <c r="N137">
        <f t="shared" si="3"/>
        <v>68</v>
      </c>
    </row>
    <row r="138" spans="7:14">
      <c r="K138">
        <v>25</v>
      </c>
      <c r="L138">
        <v>37</v>
      </c>
      <c r="M138">
        <f t="shared" si="2"/>
        <v>50</v>
      </c>
      <c r="N138">
        <f t="shared" si="3"/>
        <v>74</v>
      </c>
    </row>
    <row r="139" spans="7:14">
      <c r="K139">
        <v>20</v>
      </c>
      <c r="L139">
        <v>29</v>
      </c>
      <c r="M139">
        <f t="shared" si="2"/>
        <v>40</v>
      </c>
      <c r="N139">
        <f t="shared" si="3"/>
        <v>58</v>
      </c>
    </row>
    <row r="140" spans="7:14">
      <c r="K140">
        <v>21</v>
      </c>
      <c r="L140">
        <v>32</v>
      </c>
      <c r="M140">
        <f t="shared" si="2"/>
        <v>42</v>
      </c>
      <c r="N140">
        <f t="shared" si="3"/>
        <v>64</v>
      </c>
    </row>
    <row r="141" spans="7:14">
      <c r="K141">
        <v>23</v>
      </c>
      <c r="L141">
        <v>34</v>
      </c>
      <c r="M141">
        <f t="shared" si="2"/>
        <v>46</v>
      </c>
      <c r="N141">
        <f t="shared" si="3"/>
        <v>68</v>
      </c>
    </row>
    <row r="142" spans="7:14">
      <c r="K142">
        <v>25</v>
      </c>
      <c r="L142">
        <v>37</v>
      </c>
      <c r="M142">
        <f t="shared" si="2"/>
        <v>50</v>
      </c>
      <c r="N142">
        <f t="shared" si="3"/>
        <v>74</v>
      </c>
    </row>
    <row r="143" spans="7:14">
      <c r="K143">
        <v>25</v>
      </c>
      <c r="L143">
        <v>37</v>
      </c>
      <c r="M143">
        <f t="shared" si="2"/>
        <v>50</v>
      </c>
      <c r="N143">
        <f t="shared" si="3"/>
        <v>74</v>
      </c>
    </row>
    <row r="144" spans="7:14">
      <c r="K144">
        <v>26</v>
      </c>
      <c r="L144">
        <v>39</v>
      </c>
      <c r="M144">
        <f t="shared" si="2"/>
        <v>52</v>
      </c>
      <c r="N144">
        <f t="shared" si="3"/>
        <v>78</v>
      </c>
    </row>
    <row r="145" spans="11:14">
      <c r="K145">
        <v>29</v>
      </c>
      <c r="L145">
        <v>43</v>
      </c>
      <c r="M145">
        <f t="shared" si="2"/>
        <v>58</v>
      </c>
      <c r="N145">
        <f t="shared" si="3"/>
        <v>86</v>
      </c>
    </row>
    <row r="146" spans="11:14">
      <c r="K146">
        <v>30</v>
      </c>
      <c r="L146">
        <v>45</v>
      </c>
      <c r="M146">
        <f t="shared" si="2"/>
        <v>60</v>
      </c>
      <c r="N146">
        <f t="shared" si="3"/>
        <v>90</v>
      </c>
    </row>
    <row r="147" spans="11:14">
      <c r="K147">
        <v>25</v>
      </c>
      <c r="L147">
        <v>37</v>
      </c>
      <c r="M147">
        <f t="shared" si="2"/>
        <v>50</v>
      </c>
      <c r="N147">
        <f t="shared" si="3"/>
        <v>74</v>
      </c>
    </row>
    <row r="148" spans="11:14">
      <c r="K148">
        <v>26</v>
      </c>
      <c r="L148">
        <v>39</v>
      </c>
      <c r="M148">
        <f t="shared" si="2"/>
        <v>52</v>
      </c>
      <c r="N148">
        <f t="shared" si="3"/>
        <v>78</v>
      </c>
    </row>
    <row r="149" spans="11:14">
      <c r="K149">
        <v>29</v>
      </c>
      <c r="L149">
        <v>43</v>
      </c>
      <c r="M149">
        <f t="shared" si="2"/>
        <v>58</v>
      </c>
      <c r="N149">
        <f t="shared" si="3"/>
        <v>86</v>
      </c>
    </row>
    <row r="150" spans="11:14">
      <c r="K150">
        <v>30</v>
      </c>
      <c r="L150">
        <v>45</v>
      </c>
      <c r="M150">
        <f t="shared" si="2"/>
        <v>60</v>
      </c>
      <c r="N150">
        <f t="shared" si="3"/>
        <v>90</v>
      </c>
    </row>
    <row r="151" spans="11:14">
      <c r="K151">
        <v>25</v>
      </c>
      <c r="L151">
        <v>37</v>
      </c>
      <c r="M151">
        <f t="shared" si="2"/>
        <v>50</v>
      </c>
      <c r="N151">
        <f t="shared" si="3"/>
        <v>74</v>
      </c>
    </row>
    <row r="152" spans="11:14">
      <c r="K152">
        <v>26</v>
      </c>
      <c r="L152">
        <v>39</v>
      </c>
      <c r="M152">
        <f t="shared" si="2"/>
        <v>52</v>
      </c>
      <c r="N152">
        <f t="shared" si="3"/>
        <v>78</v>
      </c>
    </row>
    <row r="153" spans="11:14">
      <c r="K153">
        <v>29</v>
      </c>
      <c r="L153">
        <v>43</v>
      </c>
      <c r="M153">
        <f t="shared" si="2"/>
        <v>58</v>
      </c>
      <c r="N153">
        <f t="shared" si="3"/>
        <v>86</v>
      </c>
    </row>
    <row r="154" spans="11:14">
      <c r="K154">
        <v>30</v>
      </c>
      <c r="L154">
        <v>45</v>
      </c>
      <c r="M154">
        <f t="shared" si="2"/>
        <v>60</v>
      </c>
      <c r="N154">
        <f t="shared" si="3"/>
        <v>90</v>
      </c>
    </row>
    <row r="155" spans="11:14">
      <c r="K155">
        <v>29</v>
      </c>
      <c r="L155">
        <v>44</v>
      </c>
      <c r="M155">
        <f t="shared" si="2"/>
        <v>58</v>
      </c>
      <c r="N155">
        <f t="shared" si="3"/>
        <v>88</v>
      </c>
    </row>
    <row r="156" spans="11:14">
      <c r="K156">
        <v>32</v>
      </c>
      <c r="L156">
        <v>47</v>
      </c>
      <c r="M156">
        <f t="shared" si="2"/>
        <v>64</v>
      </c>
      <c r="N156">
        <f t="shared" si="3"/>
        <v>94</v>
      </c>
    </row>
    <row r="157" spans="11:14">
      <c r="K157">
        <v>34</v>
      </c>
      <c r="L157">
        <v>51</v>
      </c>
      <c r="M157">
        <f t="shared" si="2"/>
        <v>68</v>
      </c>
      <c r="N157">
        <f t="shared" si="3"/>
        <v>102</v>
      </c>
    </row>
    <row r="158" spans="11:14">
      <c r="K158">
        <v>37</v>
      </c>
      <c r="L158">
        <v>55</v>
      </c>
      <c r="M158">
        <f t="shared" si="2"/>
        <v>74</v>
      </c>
      <c r="N158">
        <f t="shared" si="3"/>
        <v>110</v>
      </c>
    </row>
    <row r="159" spans="11:14">
      <c r="K159">
        <v>29</v>
      </c>
      <c r="L159">
        <v>44</v>
      </c>
      <c r="M159">
        <f t="shared" si="2"/>
        <v>58</v>
      </c>
      <c r="N159">
        <f t="shared" si="3"/>
        <v>88</v>
      </c>
    </row>
    <row r="160" spans="11:14">
      <c r="K160">
        <v>32</v>
      </c>
      <c r="L160">
        <v>47</v>
      </c>
      <c r="M160">
        <f t="shared" si="2"/>
        <v>64</v>
      </c>
      <c r="N160">
        <f t="shared" si="3"/>
        <v>94</v>
      </c>
    </row>
    <row r="161" spans="11:14">
      <c r="K161">
        <v>34</v>
      </c>
      <c r="L161">
        <v>51</v>
      </c>
      <c r="M161">
        <f t="shared" si="2"/>
        <v>68</v>
      </c>
      <c r="N161">
        <f t="shared" si="3"/>
        <v>102</v>
      </c>
    </row>
    <row r="162" spans="11:14">
      <c r="K162">
        <v>37</v>
      </c>
      <c r="L162">
        <v>55</v>
      </c>
      <c r="M162">
        <f t="shared" si="2"/>
        <v>74</v>
      </c>
      <c r="N162">
        <f t="shared" si="3"/>
        <v>110</v>
      </c>
    </row>
    <row r="163" spans="11:14">
      <c r="K163">
        <v>29</v>
      </c>
      <c r="L163">
        <v>44</v>
      </c>
      <c r="M163">
        <f t="shared" si="2"/>
        <v>58</v>
      </c>
      <c r="N163">
        <f t="shared" si="3"/>
        <v>88</v>
      </c>
    </row>
    <row r="164" spans="11:14">
      <c r="K164">
        <v>32</v>
      </c>
      <c r="L164">
        <v>47</v>
      </c>
      <c r="M164">
        <f t="shared" si="2"/>
        <v>64</v>
      </c>
      <c r="N164">
        <f t="shared" si="3"/>
        <v>94</v>
      </c>
    </row>
    <row r="165" spans="11:14">
      <c r="K165">
        <v>34</v>
      </c>
      <c r="L165">
        <v>51</v>
      </c>
      <c r="M165">
        <f t="shared" si="2"/>
        <v>68</v>
      </c>
      <c r="N165">
        <f t="shared" si="3"/>
        <v>102</v>
      </c>
    </row>
    <row r="166" spans="11:14">
      <c r="K166">
        <v>37</v>
      </c>
      <c r="L166">
        <v>55</v>
      </c>
      <c r="M166">
        <f t="shared" si="2"/>
        <v>74</v>
      </c>
      <c r="N166">
        <f t="shared" si="3"/>
        <v>110</v>
      </c>
    </row>
    <row r="167" spans="11:14">
      <c r="K167">
        <v>34</v>
      </c>
      <c r="L167">
        <v>51</v>
      </c>
      <c r="M167">
        <f t="shared" si="2"/>
        <v>68</v>
      </c>
      <c r="N167">
        <f t="shared" si="3"/>
        <v>102</v>
      </c>
    </row>
    <row r="168" spans="11:14">
      <c r="K168">
        <v>37</v>
      </c>
      <c r="L168">
        <v>55</v>
      </c>
      <c r="M168">
        <f t="shared" si="2"/>
        <v>74</v>
      </c>
      <c r="N168">
        <f t="shared" si="3"/>
        <v>110</v>
      </c>
    </row>
    <row r="169" spans="11:14">
      <c r="K169">
        <v>40</v>
      </c>
      <c r="L169">
        <v>59</v>
      </c>
      <c r="M169">
        <f t="shared" si="2"/>
        <v>80</v>
      </c>
      <c r="N169">
        <f t="shared" si="3"/>
        <v>118</v>
      </c>
    </row>
    <row r="170" spans="11:14">
      <c r="K170">
        <v>42</v>
      </c>
      <c r="L170">
        <v>63</v>
      </c>
      <c r="M170">
        <f t="shared" si="2"/>
        <v>84</v>
      </c>
      <c r="N170">
        <f t="shared" si="3"/>
        <v>126</v>
      </c>
    </row>
    <row r="171" spans="11:14">
      <c r="K171">
        <v>34</v>
      </c>
      <c r="L171">
        <v>51</v>
      </c>
      <c r="M171">
        <f t="shared" si="2"/>
        <v>68</v>
      </c>
      <c r="N171">
        <f t="shared" si="3"/>
        <v>102</v>
      </c>
    </row>
    <row r="172" spans="11:14">
      <c r="K172">
        <v>37</v>
      </c>
      <c r="L172">
        <v>55</v>
      </c>
      <c r="M172">
        <f t="shared" si="2"/>
        <v>74</v>
      </c>
      <c r="N172">
        <f t="shared" si="3"/>
        <v>110</v>
      </c>
    </row>
    <row r="173" spans="11:14">
      <c r="K173">
        <v>40</v>
      </c>
      <c r="L173">
        <v>59</v>
      </c>
      <c r="M173">
        <f t="shared" si="2"/>
        <v>80</v>
      </c>
      <c r="N173">
        <f t="shared" si="3"/>
        <v>118</v>
      </c>
    </row>
    <row r="174" spans="11:14">
      <c r="K174">
        <v>42</v>
      </c>
      <c r="L174">
        <v>63</v>
      </c>
      <c r="M174">
        <f t="shared" si="2"/>
        <v>84</v>
      </c>
      <c r="N174">
        <f t="shared" si="3"/>
        <v>126</v>
      </c>
    </row>
    <row r="175" spans="11:14">
      <c r="K175">
        <v>34</v>
      </c>
      <c r="L175">
        <v>51</v>
      </c>
      <c r="M175">
        <f t="shared" si="2"/>
        <v>68</v>
      </c>
      <c r="N175">
        <f t="shared" si="3"/>
        <v>102</v>
      </c>
    </row>
    <row r="176" spans="11:14">
      <c r="K176">
        <v>37</v>
      </c>
      <c r="L176">
        <v>55</v>
      </c>
      <c r="M176">
        <f t="shared" si="2"/>
        <v>74</v>
      </c>
      <c r="N176">
        <f t="shared" si="3"/>
        <v>110</v>
      </c>
    </row>
    <row r="177" spans="11:14">
      <c r="K177">
        <v>40</v>
      </c>
      <c r="L177">
        <v>59</v>
      </c>
      <c r="M177">
        <f t="shared" si="2"/>
        <v>80</v>
      </c>
      <c r="N177">
        <f t="shared" si="3"/>
        <v>118</v>
      </c>
    </row>
    <row r="178" spans="11:14">
      <c r="K178">
        <v>42</v>
      </c>
      <c r="L178">
        <v>63</v>
      </c>
      <c r="M178">
        <f t="shared" si="2"/>
        <v>84</v>
      </c>
      <c r="N178">
        <f t="shared" si="3"/>
        <v>126</v>
      </c>
    </row>
    <row r="179" spans="11:14">
      <c r="K179">
        <v>39</v>
      </c>
      <c r="L179">
        <v>58</v>
      </c>
      <c r="M179">
        <f t="shared" si="2"/>
        <v>78</v>
      </c>
      <c r="N179">
        <f t="shared" si="3"/>
        <v>116</v>
      </c>
    </row>
    <row r="180" spans="11:14">
      <c r="K180">
        <v>42</v>
      </c>
      <c r="L180">
        <v>63</v>
      </c>
      <c r="M180">
        <f t="shared" si="2"/>
        <v>84</v>
      </c>
      <c r="N180">
        <f t="shared" si="3"/>
        <v>126</v>
      </c>
    </row>
    <row r="181" spans="11:14">
      <c r="K181">
        <v>45</v>
      </c>
      <c r="L181">
        <v>68</v>
      </c>
      <c r="M181">
        <f t="shared" si="2"/>
        <v>90</v>
      </c>
      <c r="N181">
        <f t="shared" si="3"/>
        <v>136</v>
      </c>
    </row>
    <row r="182" spans="11:14">
      <c r="K182">
        <v>49</v>
      </c>
      <c r="L182">
        <v>73</v>
      </c>
      <c r="M182">
        <f t="shared" si="2"/>
        <v>98</v>
      </c>
      <c r="N182">
        <f t="shared" si="3"/>
        <v>146</v>
      </c>
    </row>
    <row r="183" spans="11:14">
      <c r="K183">
        <v>39</v>
      </c>
      <c r="L183">
        <v>58</v>
      </c>
      <c r="M183">
        <f t="shared" si="2"/>
        <v>78</v>
      </c>
      <c r="N183">
        <f t="shared" si="3"/>
        <v>116</v>
      </c>
    </row>
    <row r="184" spans="11:14">
      <c r="K184">
        <v>42</v>
      </c>
      <c r="L184">
        <v>63</v>
      </c>
      <c r="M184">
        <f t="shared" si="2"/>
        <v>84</v>
      </c>
      <c r="N184">
        <f t="shared" si="3"/>
        <v>126</v>
      </c>
    </row>
    <row r="185" spans="11:14">
      <c r="K185">
        <v>45</v>
      </c>
      <c r="L185">
        <v>68</v>
      </c>
      <c r="M185">
        <f t="shared" si="2"/>
        <v>90</v>
      </c>
      <c r="N185">
        <f t="shared" si="3"/>
        <v>136</v>
      </c>
    </row>
    <row r="186" spans="11:14">
      <c r="K186">
        <v>49</v>
      </c>
      <c r="L186">
        <v>73</v>
      </c>
      <c r="M186">
        <f t="shared" si="2"/>
        <v>98</v>
      </c>
      <c r="N186">
        <f t="shared" si="3"/>
        <v>146</v>
      </c>
    </row>
    <row r="187" spans="11:14">
      <c r="K187">
        <v>39</v>
      </c>
      <c r="L187">
        <v>58</v>
      </c>
      <c r="M187">
        <f t="shared" si="2"/>
        <v>78</v>
      </c>
      <c r="N187">
        <f t="shared" si="3"/>
        <v>116</v>
      </c>
    </row>
    <row r="188" spans="11:14">
      <c r="K188">
        <v>42</v>
      </c>
      <c r="L188">
        <v>63</v>
      </c>
      <c r="M188">
        <f t="shared" si="2"/>
        <v>84</v>
      </c>
      <c r="N188">
        <f t="shared" si="3"/>
        <v>126</v>
      </c>
    </row>
    <row r="189" spans="11:14">
      <c r="K189">
        <v>45</v>
      </c>
      <c r="L189">
        <v>68</v>
      </c>
      <c r="M189">
        <f t="shared" ref="M189:M252" si="4">K189*2</f>
        <v>90</v>
      </c>
      <c r="N189">
        <f t="shared" ref="N189:N252" si="5">L189*2</f>
        <v>136</v>
      </c>
    </row>
    <row r="190" spans="11:14">
      <c r="K190">
        <v>49</v>
      </c>
      <c r="L190">
        <v>73</v>
      </c>
      <c r="M190">
        <f t="shared" si="4"/>
        <v>98</v>
      </c>
      <c r="N190">
        <f t="shared" si="5"/>
        <v>146</v>
      </c>
    </row>
    <row r="191" spans="11:14">
      <c r="K191">
        <v>44</v>
      </c>
      <c r="L191">
        <v>65</v>
      </c>
      <c r="M191">
        <f t="shared" si="4"/>
        <v>88</v>
      </c>
      <c r="N191">
        <f t="shared" si="5"/>
        <v>130</v>
      </c>
    </row>
    <row r="192" spans="11:14">
      <c r="K192">
        <v>47</v>
      </c>
      <c r="L192">
        <v>70</v>
      </c>
      <c r="M192">
        <f t="shared" si="4"/>
        <v>94</v>
      </c>
      <c r="N192">
        <f t="shared" si="5"/>
        <v>140</v>
      </c>
    </row>
    <row r="193" spans="11:14">
      <c r="K193">
        <v>51</v>
      </c>
      <c r="L193">
        <v>76</v>
      </c>
      <c r="M193">
        <f t="shared" si="4"/>
        <v>102</v>
      </c>
      <c r="N193">
        <f t="shared" si="5"/>
        <v>152</v>
      </c>
    </row>
    <row r="194" spans="11:14">
      <c r="K194">
        <v>54</v>
      </c>
      <c r="L194">
        <v>81</v>
      </c>
      <c r="M194">
        <f t="shared" si="4"/>
        <v>108</v>
      </c>
      <c r="N194">
        <f t="shared" si="5"/>
        <v>162</v>
      </c>
    </row>
    <row r="195" spans="11:14">
      <c r="K195">
        <v>44</v>
      </c>
      <c r="L195">
        <v>65</v>
      </c>
      <c r="M195">
        <f t="shared" si="4"/>
        <v>88</v>
      </c>
      <c r="N195">
        <f t="shared" si="5"/>
        <v>130</v>
      </c>
    </row>
    <row r="196" spans="11:14">
      <c r="K196">
        <v>47</v>
      </c>
      <c r="L196">
        <v>70</v>
      </c>
      <c r="M196">
        <f t="shared" si="4"/>
        <v>94</v>
      </c>
      <c r="N196">
        <f t="shared" si="5"/>
        <v>140</v>
      </c>
    </row>
    <row r="197" spans="11:14">
      <c r="K197">
        <v>51</v>
      </c>
      <c r="L197">
        <v>76</v>
      </c>
      <c r="M197">
        <f t="shared" si="4"/>
        <v>102</v>
      </c>
      <c r="N197">
        <f t="shared" si="5"/>
        <v>152</v>
      </c>
    </row>
    <row r="198" spans="11:14">
      <c r="K198">
        <v>54</v>
      </c>
      <c r="L198">
        <v>81</v>
      </c>
      <c r="M198">
        <f t="shared" si="4"/>
        <v>108</v>
      </c>
      <c r="N198">
        <f t="shared" si="5"/>
        <v>162</v>
      </c>
    </row>
    <row r="199" spans="11:14">
      <c r="K199">
        <v>44</v>
      </c>
      <c r="L199">
        <v>65</v>
      </c>
      <c r="M199">
        <f t="shared" si="4"/>
        <v>88</v>
      </c>
      <c r="N199">
        <f t="shared" si="5"/>
        <v>130</v>
      </c>
    </row>
    <row r="200" spans="11:14">
      <c r="K200">
        <v>47</v>
      </c>
      <c r="L200">
        <v>70</v>
      </c>
      <c r="M200">
        <f t="shared" si="4"/>
        <v>94</v>
      </c>
      <c r="N200">
        <f t="shared" si="5"/>
        <v>140</v>
      </c>
    </row>
    <row r="201" spans="11:14">
      <c r="K201">
        <v>51</v>
      </c>
      <c r="L201">
        <v>76</v>
      </c>
      <c r="M201">
        <f t="shared" si="4"/>
        <v>102</v>
      </c>
      <c r="N201">
        <f t="shared" si="5"/>
        <v>152</v>
      </c>
    </row>
    <row r="202" spans="11:14">
      <c r="K202">
        <v>54</v>
      </c>
      <c r="L202">
        <v>81</v>
      </c>
      <c r="M202">
        <f t="shared" si="4"/>
        <v>108</v>
      </c>
      <c r="N202">
        <f t="shared" si="5"/>
        <v>162</v>
      </c>
    </row>
    <row r="203" spans="11:14">
      <c r="K203">
        <v>49</v>
      </c>
      <c r="L203">
        <v>73</v>
      </c>
      <c r="M203">
        <f t="shared" si="4"/>
        <v>98</v>
      </c>
      <c r="N203">
        <f t="shared" si="5"/>
        <v>146</v>
      </c>
    </row>
    <row r="204" spans="11:14">
      <c r="K204">
        <v>53</v>
      </c>
      <c r="L204">
        <v>79</v>
      </c>
      <c r="M204">
        <f t="shared" si="4"/>
        <v>106</v>
      </c>
      <c r="N204">
        <f t="shared" si="5"/>
        <v>158</v>
      </c>
    </row>
    <row r="205" spans="11:14">
      <c r="K205">
        <v>57</v>
      </c>
      <c r="L205">
        <v>85</v>
      </c>
      <c r="M205">
        <f t="shared" si="4"/>
        <v>114</v>
      </c>
      <c r="N205">
        <f t="shared" si="5"/>
        <v>170</v>
      </c>
    </row>
    <row r="206" spans="11:14">
      <c r="K206">
        <v>61</v>
      </c>
      <c r="L206">
        <v>91</v>
      </c>
      <c r="M206">
        <f t="shared" si="4"/>
        <v>122</v>
      </c>
      <c r="N206">
        <f t="shared" si="5"/>
        <v>182</v>
      </c>
    </row>
    <row r="207" spans="11:14">
      <c r="K207">
        <v>49</v>
      </c>
      <c r="L207">
        <v>73</v>
      </c>
      <c r="M207">
        <f t="shared" si="4"/>
        <v>98</v>
      </c>
      <c r="N207">
        <f t="shared" si="5"/>
        <v>146</v>
      </c>
    </row>
    <row r="208" spans="11:14">
      <c r="K208">
        <v>53</v>
      </c>
      <c r="L208">
        <v>79</v>
      </c>
      <c r="M208">
        <f t="shared" si="4"/>
        <v>106</v>
      </c>
      <c r="N208">
        <f t="shared" si="5"/>
        <v>158</v>
      </c>
    </row>
    <row r="209" spans="11:14">
      <c r="K209">
        <v>57</v>
      </c>
      <c r="L209">
        <v>85</v>
      </c>
      <c r="M209">
        <f t="shared" si="4"/>
        <v>114</v>
      </c>
      <c r="N209">
        <f t="shared" si="5"/>
        <v>170</v>
      </c>
    </row>
    <row r="210" spans="11:14">
      <c r="K210">
        <v>61</v>
      </c>
      <c r="L210">
        <v>91</v>
      </c>
      <c r="M210">
        <f t="shared" si="4"/>
        <v>122</v>
      </c>
      <c r="N210">
        <f t="shared" si="5"/>
        <v>182</v>
      </c>
    </row>
    <row r="211" spans="11:14">
      <c r="K211">
        <v>49</v>
      </c>
      <c r="L211">
        <v>73</v>
      </c>
      <c r="M211">
        <f t="shared" si="4"/>
        <v>98</v>
      </c>
      <c r="N211">
        <f t="shared" si="5"/>
        <v>146</v>
      </c>
    </row>
    <row r="212" spans="11:14">
      <c r="K212">
        <v>53</v>
      </c>
      <c r="L212">
        <v>79</v>
      </c>
      <c r="M212">
        <f t="shared" si="4"/>
        <v>106</v>
      </c>
      <c r="N212">
        <f t="shared" si="5"/>
        <v>158</v>
      </c>
    </row>
    <row r="213" spans="11:14">
      <c r="K213">
        <v>57</v>
      </c>
      <c r="L213">
        <v>85</v>
      </c>
      <c r="M213">
        <f t="shared" si="4"/>
        <v>114</v>
      </c>
      <c r="N213">
        <f t="shared" si="5"/>
        <v>170</v>
      </c>
    </row>
    <row r="214" spans="11:14">
      <c r="K214">
        <v>61</v>
      </c>
      <c r="L214">
        <v>91</v>
      </c>
      <c r="M214">
        <f t="shared" si="4"/>
        <v>122</v>
      </c>
      <c r="N214">
        <f t="shared" si="5"/>
        <v>182</v>
      </c>
    </row>
    <row r="215" spans="11:14">
      <c r="K215">
        <v>53</v>
      </c>
      <c r="L215">
        <v>80</v>
      </c>
      <c r="M215">
        <f t="shared" si="4"/>
        <v>106</v>
      </c>
      <c r="N215">
        <f t="shared" si="5"/>
        <v>160</v>
      </c>
    </row>
    <row r="216" spans="11:14">
      <c r="K216">
        <v>57</v>
      </c>
      <c r="L216">
        <v>86</v>
      </c>
      <c r="M216">
        <f t="shared" si="4"/>
        <v>114</v>
      </c>
      <c r="N216">
        <f t="shared" si="5"/>
        <v>172</v>
      </c>
    </row>
    <row r="217" spans="11:14">
      <c r="K217">
        <v>62</v>
      </c>
      <c r="L217">
        <v>93</v>
      </c>
      <c r="M217">
        <f t="shared" si="4"/>
        <v>124</v>
      </c>
      <c r="N217">
        <f t="shared" si="5"/>
        <v>186</v>
      </c>
    </row>
    <row r="218" spans="11:14">
      <c r="K218">
        <v>66</v>
      </c>
      <c r="L218">
        <v>99</v>
      </c>
      <c r="M218">
        <f t="shared" si="4"/>
        <v>132</v>
      </c>
      <c r="N218">
        <f t="shared" si="5"/>
        <v>198</v>
      </c>
    </row>
    <row r="219" spans="11:14">
      <c r="K219">
        <v>53</v>
      </c>
      <c r="L219">
        <v>80</v>
      </c>
      <c r="M219">
        <f t="shared" si="4"/>
        <v>106</v>
      </c>
      <c r="N219">
        <f t="shared" si="5"/>
        <v>160</v>
      </c>
    </row>
    <row r="220" spans="11:14">
      <c r="K220">
        <v>57</v>
      </c>
      <c r="L220">
        <v>86</v>
      </c>
      <c r="M220">
        <f t="shared" si="4"/>
        <v>114</v>
      </c>
      <c r="N220">
        <f t="shared" si="5"/>
        <v>172</v>
      </c>
    </row>
    <row r="221" spans="11:14">
      <c r="K221">
        <v>62</v>
      </c>
      <c r="L221">
        <v>93</v>
      </c>
      <c r="M221">
        <f t="shared" si="4"/>
        <v>124</v>
      </c>
      <c r="N221">
        <f t="shared" si="5"/>
        <v>186</v>
      </c>
    </row>
    <row r="222" spans="11:14">
      <c r="K222">
        <v>66</v>
      </c>
      <c r="L222">
        <v>99</v>
      </c>
      <c r="M222">
        <f t="shared" si="4"/>
        <v>132</v>
      </c>
      <c r="N222">
        <f t="shared" si="5"/>
        <v>198</v>
      </c>
    </row>
    <row r="223" spans="11:14">
      <c r="K223">
        <v>53</v>
      </c>
      <c r="L223">
        <v>80</v>
      </c>
      <c r="M223">
        <f t="shared" si="4"/>
        <v>106</v>
      </c>
      <c r="N223">
        <f t="shared" si="5"/>
        <v>160</v>
      </c>
    </row>
    <row r="224" spans="11:14">
      <c r="K224">
        <v>57</v>
      </c>
      <c r="L224">
        <v>86</v>
      </c>
      <c r="M224">
        <f t="shared" si="4"/>
        <v>114</v>
      </c>
      <c r="N224">
        <f t="shared" si="5"/>
        <v>172</v>
      </c>
    </row>
    <row r="225" spans="11:14">
      <c r="K225">
        <v>62</v>
      </c>
      <c r="L225">
        <v>93</v>
      </c>
      <c r="M225">
        <f t="shared" si="4"/>
        <v>124</v>
      </c>
      <c r="N225">
        <f t="shared" si="5"/>
        <v>186</v>
      </c>
    </row>
    <row r="226" spans="11:14">
      <c r="K226">
        <v>66</v>
      </c>
      <c r="L226">
        <v>99</v>
      </c>
      <c r="M226">
        <f t="shared" si="4"/>
        <v>132</v>
      </c>
      <c r="N226">
        <f t="shared" si="5"/>
        <v>198</v>
      </c>
    </row>
    <row r="227" spans="11:14">
      <c r="K227">
        <v>58</v>
      </c>
      <c r="L227">
        <v>87</v>
      </c>
      <c r="M227">
        <f t="shared" si="4"/>
        <v>116</v>
      </c>
      <c r="N227">
        <f t="shared" si="5"/>
        <v>174</v>
      </c>
    </row>
    <row r="228" spans="11:14">
      <c r="K228">
        <v>63</v>
      </c>
      <c r="L228">
        <v>94</v>
      </c>
      <c r="M228">
        <f t="shared" si="4"/>
        <v>126</v>
      </c>
      <c r="N228">
        <f t="shared" si="5"/>
        <v>188</v>
      </c>
    </row>
    <row r="229" spans="11:14">
      <c r="K229">
        <v>68</v>
      </c>
      <c r="L229">
        <v>101</v>
      </c>
      <c r="M229">
        <f t="shared" si="4"/>
        <v>136</v>
      </c>
      <c r="N229">
        <f t="shared" si="5"/>
        <v>202</v>
      </c>
    </row>
    <row r="230" spans="11:14">
      <c r="K230">
        <v>73</v>
      </c>
      <c r="L230">
        <v>109</v>
      </c>
      <c r="M230">
        <f t="shared" si="4"/>
        <v>146</v>
      </c>
      <c r="N230">
        <f t="shared" si="5"/>
        <v>218</v>
      </c>
    </row>
    <row r="231" spans="11:14">
      <c r="K231">
        <v>58</v>
      </c>
      <c r="L231">
        <v>87</v>
      </c>
      <c r="M231">
        <f t="shared" si="4"/>
        <v>116</v>
      </c>
      <c r="N231">
        <f t="shared" si="5"/>
        <v>174</v>
      </c>
    </row>
    <row r="232" spans="11:14">
      <c r="K232">
        <v>63</v>
      </c>
      <c r="L232">
        <v>94</v>
      </c>
      <c r="M232">
        <f t="shared" si="4"/>
        <v>126</v>
      </c>
      <c r="N232">
        <f t="shared" si="5"/>
        <v>188</v>
      </c>
    </row>
    <row r="233" spans="11:14">
      <c r="K233">
        <v>68</v>
      </c>
      <c r="L233">
        <v>101</v>
      </c>
      <c r="M233">
        <f t="shared" si="4"/>
        <v>136</v>
      </c>
      <c r="N233">
        <f t="shared" si="5"/>
        <v>202</v>
      </c>
    </row>
    <row r="234" spans="11:14">
      <c r="K234">
        <v>73</v>
      </c>
      <c r="L234">
        <v>109</v>
      </c>
      <c r="M234">
        <f t="shared" si="4"/>
        <v>146</v>
      </c>
      <c r="N234">
        <f t="shared" si="5"/>
        <v>218</v>
      </c>
    </row>
    <row r="235" spans="11:14">
      <c r="K235">
        <v>58</v>
      </c>
      <c r="L235">
        <v>87</v>
      </c>
      <c r="M235">
        <f t="shared" si="4"/>
        <v>116</v>
      </c>
      <c r="N235">
        <f t="shared" si="5"/>
        <v>174</v>
      </c>
    </row>
    <row r="236" spans="11:14">
      <c r="K236">
        <v>63</v>
      </c>
      <c r="L236">
        <v>94</v>
      </c>
      <c r="M236">
        <f t="shared" si="4"/>
        <v>126</v>
      </c>
      <c r="N236">
        <f t="shared" si="5"/>
        <v>188</v>
      </c>
    </row>
    <row r="237" spans="11:14">
      <c r="K237">
        <v>68</v>
      </c>
      <c r="L237">
        <v>101</v>
      </c>
      <c r="M237">
        <f t="shared" si="4"/>
        <v>136</v>
      </c>
      <c r="N237">
        <f t="shared" si="5"/>
        <v>202</v>
      </c>
    </row>
    <row r="238" spans="11:14">
      <c r="K238">
        <v>73</v>
      </c>
      <c r="L238">
        <v>109</v>
      </c>
      <c r="M238">
        <f t="shared" si="4"/>
        <v>146</v>
      </c>
      <c r="N238">
        <f t="shared" si="5"/>
        <v>218</v>
      </c>
    </row>
    <row r="239" spans="11:14">
      <c r="K239">
        <v>63</v>
      </c>
      <c r="L239">
        <v>94</v>
      </c>
      <c r="M239">
        <f t="shared" si="4"/>
        <v>126</v>
      </c>
      <c r="N239">
        <f t="shared" si="5"/>
        <v>188</v>
      </c>
    </row>
    <row r="240" spans="11:14">
      <c r="K240">
        <v>68</v>
      </c>
      <c r="L240">
        <v>101</v>
      </c>
      <c r="M240">
        <f t="shared" si="4"/>
        <v>136</v>
      </c>
      <c r="N240">
        <f t="shared" si="5"/>
        <v>202</v>
      </c>
    </row>
    <row r="241" spans="11:14">
      <c r="K241">
        <v>73</v>
      </c>
      <c r="L241">
        <v>110</v>
      </c>
      <c r="M241">
        <f t="shared" si="4"/>
        <v>146</v>
      </c>
      <c r="N241">
        <f t="shared" si="5"/>
        <v>220</v>
      </c>
    </row>
    <row r="242" spans="11:14">
      <c r="K242">
        <v>78</v>
      </c>
      <c r="L242">
        <v>117</v>
      </c>
      <c r="M242">
        <f t="shared" si="4"/>
        <v>156</v>
      </c>
      <c r="N242">
        <f t="shared" si="5"/>
        <v>234</v>
      </c>
    </row>
    <row r="243" spans="11:14">
      <c r="K243">
        <v>63</v>
      </c>
      <c r="L243">
        <v>94</v>
      </c>
      <c r="M243">
        <f t="shared" si="4"/>
        <v>126</v>
      </c>
      <c r="N243">
        <f t="shared" si="5"/>
        <v>188</v>
      </c>
    </row>
    <row r="244" spans="11:14">
      <c r="K244">
        <v>68</v>
      </c>
      <c r="L244">
        <v>101</v>
      </c>
      <c r="M244">
        <f t="shared" si="4"/>
        <v>136</v>
      </c>
      <c r="N244">
        <f t="shared" si="5"/>
        <v>202</v>
      </c>
    </row>
    <row r="245" spans="11:14">
      <c r="K245">
        <v>73</v>
      </c>
      <c r="L245">
        <v>110</v>
      </c>
      <c r="M245">
        <f t="shared" si="4"/>
        <v>146</v>
      </c>
      <c r="N245">
        <f t="shared" si="5"/>
        <v>220</v>
      </c>
    </row>
    <row r="246" spans="11:14">
      <c r="K246">
        <v>78</v>
      </c>
      <c r="L246">
        <v>117</v>
      </c>
      <c r="M246">
        <f t="shared" si="4"/>
        <v>156</v>
      </c>
      <c r="N246">
        <f t="shared" si="5"/>
        <v>234</v>
      </c>
    </row>
    <row r="247" spans="11:14">
      <c r="K247">
        <v>63</v>
      </c>
      <c r="L247">
        <v>94</v>
      </c>
      <c r="M247">
        <f t="shared" si="4"/>
        <v>126</v>
      </c>
      <c r="N247">
        <f t="shared" si="5"/>
        <v>188</v>
      </c>
    </row>
    <row r="248" spans="11:14">
      <c r="K248">
        <v>68</v>
      </c>
      <c r="L248">
        <v>101</v>
      </c>
      <c r="M248">
        <f t="shared" si="4"/>
        <v>136</v>
      </c>
      <c r="N248">
        <f t="shared" si="5"/>
        <v>202</v>
      </c>
    </row>
    <row r="249" spans="11:14">
      <c r="K249">
        <v>73</v>
      </c>
      <c r="L249">
        <v>110</v>
      </c>
      <c r="M249">
        <f t="shared" si="4"/>
        <v>146</v>
      </c>
      <c r="N249">
        <f t="shared" si="5"/>
        <v>220</v>
      </c>
    </row>
    <row r="250" spans="11:14">
      <c r="K250">
        <v>78</v>
      </c>
      <c r="L250">
        <v>117</v>
      </c>
      <c r="M250">
        <f t="shared" si="4"/>
        <v>156</v>
      </c>
      <c r="N250">
        <f t="shared" si="5"/>
        <v>234</v>
      </c>
    </row>
    <row r="251" spans="11:14">
      <c r="K251">
        <v>68</v>
      </c>
      <c r="L251">
        <v>101</v>
      </c>
      <c r="M251">
        <f t="shared" si="4"/>
        <v>136</v>
      </c>
      <c r="N251">
        <f t="shared" si="5"/>
        <v>202</v>
      </c>
    </row>
    <row r="252" spans="11:14">
      <c r="K252">
        <v>73</v>
      </c>
      <c r="L252">
        <v>110</v>
      </c>
      <c r="M252">
        <f t="shared" si="4"/>
        <v>146</v>
      </c>
      <c r="N252">
        <f t="shared" si="5"/>
        <v>220</v>
      </c>
    </row>
    <row r="253" spans="11:14">
      <c r="K253">
        <v>79</v>
      </c>
      <c r="L253">
        <v>118</v>
      </c>
      <c r="M253">
        <f t="shared" ref="M253:M316" si="6">K253*2</f>
        <v>158</v>
      </c>
      <c r="N253">
        <f t="shared" ref="N253:N316" si="7">L253*2</f>
        <v>236</v>
      </c>
    </row>
    <row r="254" spans="11:14">
      <c r="K254">
        <v>85</v>
      </c>
      <c r="L254">
        <v>127</v>
      </c>
      <c r="M254">
        <f t="shared" si="6"/>
        <v>170</v>
      </c>
      <c r="N254">
        <f t="shared" si="7"/>
        <v>254</v>
      </c>
    </row>
    <row r="255" spans="11:14">
      <c r="K255">
        <v>68</v>
      </c>
      <c r="L255">
        <v>101</v>
      </c>
      <c r="M255">
        <f t="shared" si="6"/>
        <v>136</v>
      </c>
      <c r="N255">
        <f t="shared" si="7"/>
        <v>202</v>
      </c>
    </row>
    <row r="256" spans="11:14">
      <c r="K256">
        <v>73</v>
      </c>
      <c r="L256">
        <v>110</v>
      </c>
      <c r="M256">
        <f t="shared" si="6"/>
        <v>146</v>
      </c>
      <c r="N256">
        <f t="shared" si="7"/>
        <v>220</v>
      </c>
    </row>
    <row r="257" spans="11:14">
      <c r="K257">
        <v>79</v>
      </c>
      <c r="L257">
        <v>118</v>
      </c>
      <c r="M257">
        <f t="shared" si="6"/>
        <v>158</v>
      </c>
      <c r="N257">
        <f t="shared" si="7"/>
        <v>236</v>
      </c>
    </row>
    <row r="258" spans="11:14">
      <c r="K258">
        <v>85</v>
      </c>
      <c r="L258">
        <v>127</v>
      </c>
      <c r="M258">
        <f t="shared" si="6"/>
        <v>170</v>
      </c>
      <c r="N258">
        <f t="shared" si="7"/>
        <v>254</v>
      </c>
    </row>
    <row r="259" spans="11:14">
      <c r="K259">
        <v>68</v>
      </c>
      <c r="L259">
        <v>101</v>
      </c>
      <c r="M259">
        <f t="shared" si="6"/>
        <v>136</v>
      </c>
      <c r="N259">
        <f t="shared" si="7"/>
        <v>202</v>
      </c>
    </row>
    <row r="260" spans="11:14">
      <c r="K260">
        <v>73</v>
      </c>
      <c r="L260">
        <v>110</v>
      </c>
      <c r="M260">
        <f t="shared" si="6"/>
        <v>146</v>
      </c>
      <c r="N260">
        <f t="shared" si="7"/>
        <v>220</v>
      </c>
    </row>
    <row r="261" spans="11:14">
      <c r="K261">
        <v>79</v>
      </c>
      <c r="L261">
        <v>118</v>
      </c>
      <c r="M261">
        <f t="shared" si="6"/>
        <v>158</v>
      </c>
      <c r="N261">
        <f t="shared" si="7"/>
        <v>236</v>
      </c>
    </row>
    <row r="262" spans="11:14">
      <c r="K262">
        <v>85</v>
      </c>
      <c r="L262">
        <v>127</v>
      </c>
      <c r="M262">
        <f t="shared" si="6"/>
        <v>170</v>
      </c>
      <c r="N262">
        <f t="shared" si="7"/>
        <v>254</v>
      </c>
    </row>
    <row r="263" spans="11:14">
      <c r="K263">
        <v>73</v>
      </c>
      <c r="L263">
        <v>109</v>
      </c>
      <c r="M263">
        <f t="shared" si="6"/>
        <v>146</v>
      </c>
      <c r="N263">
        <f t="shared" si="7"/>
        <v>218</v>
      </c>
    </row>
    <row r="264" spans="11:14">
      <c r="K264">
        <v>78</v>
      </c>
      <c r="L264">
        <v>117</v>
      </c>
      <c r="M264">
        <f t="shared" si="6"/>
        <v>156</v>
      </c>
      <c r="N264">
        <f t="shared" si="7"/>
        <v>234</v>
      </c>
    </row>
    <row r="265" spans="11:14">
      <c r="K265">
        <v>85</v>
      </c>
      <c r="L265">
        <v>127</v>
      </c>
      <c r="M265">
        <f t="shared" si="6"/>
        <v>170</v>
      </c>
      <c r="N265">
        <f t="shared" si="7"/>
        <v>254</v>
      </c>
    </row>
    <row r="266" spans="11:14">
      <c r="K266">
        <v>90</v>
      </c>
      <c r="L266">
        <v>135</v>
      </c>
      <c r="M266">
        <f t="shared" si="6"/>
        <v>180</v>
      </c>
      <c r="N266">
        <f t="shared" si="7"/>
        <v>270</v>
      </c>
    </row>
    <row r="267" spans="11:14">
      <c r="K267">
        <v>73</v>
      </c>
      <c r="L267">
        <v>109</v>
      </c>
      <c r="M267">
        <f t="shared" si="6"/>
        <v>146</v>
      </c>
      <c r="N267">
        <f t="shared" si="7"/>
        <v>218</v>
      </c>
    </row>
    <row r="268" spans="11:14">
      <c r="K268">
        <v>78</v>
      </c>
      <c r="L268">
        <v>117</v>
      </c>
      <c r="M268">
        <f t="shared" si="6"/>
        <v>156</v>
      </c>
      <c r="N268">
        <f t="shared" si="7"/>
        <v>234</v>
      </c>
    </row>
    <row r="269" spans="11:14">
      <c r="K269">
        <v>85</v>
      </c>
      <c r="L269">
        <v>127</v>
      </c>
      <c r="M269">
        <f t="shared" si="6"/>
        <v>170</v>
      </c>
      <c r="N269">
        <f t="shared" si="7"/>
        <v>254</v>
      </c>
    </row>
    <row r="270" spans="11:14">
      <c r="K270">
        <v>90</v>
      </c>
      <c r="L270">
        <v>135</v>
      </c>
      <c r="M270">
        <f t="shared" si="6"/>
        <v>180</v>
      </c>
      <c r="N270">
        <f t="shared" si="7"/>
        <v>270</v>
      </c>
    </row>
    <row r="271" spans="11:14">
      <c r="K271">
        <v>73</v>
      </c>
      <c r="L271">
        <v>109</v>
      </c>
      <c r="M271">
        <f t="shared" si="6"/>
        <v>146</v>
      </c>
      <c r="N271">
        <f t="shared" si="7"/>
        <v>218</v>
      </c>
    </row>
    <row r="272" spans="11:14">
      <c r="K272">
        <v>78</v>
      </c>
      <c r="L272">
        <v>117</v>
      </c>
      <c r="M272">
        <f t="shared" si="6"/>
        <v>156</v>
      </c>
      <c r="N272">
        <f t="shared" si="7"/>
        <v>234</v>
      </c>
    </row>
    <row r="273" spans="11:14">
      <c r="K273">
        <v>85</v>
      </c>
      <c r="L273">
        <v>127</v>
      </c>
      <c r="M273">
        <f t="shared" si="6"/>
        <v>170</v>
      </c>
      <c r="N273">
        <f t="shared" si="7"/>
        <v>254</v>
      </c>
    </row>
    <row r="274" spans="11:14">
      <c r="K274">
        <v>90</v>
      </c>
      <c r="L274">
        <v>135</v>
      </c>
      <c r="M274">
        <f t="shared" si="6"/>
        <v>180</v>
      </c>
      <c r="N274">
        <f t="shared" si="7"/>
        <v>270</v>
      </c>
    </row>
    <row r="275" spans="11:14">
      <c r="K275">
        <v>77</v>
      </c>
      <c r="L275">
        <v>116</v>
      </c>
      <c r="M275">
        <f t="shared" si="6"/>
        <v>154</v>
      </c>
      <c r="N275">
        <f t="shared" si="7"/>
        <v>232</v>
      </c>
    </row>
    <row r="276" spans="11:14">
      <c r="K276">
        <v>84</v>
      </c>
      <c r="L276">
        <v>125</v>
      </c>
      <c r="M276">
        <f t="shared" si="6"/>
        <v>168</v>
      </c>
      <c r="N276">
        <f t="shared" si="7"/>
        <v>250</v>
      </c>
    </row>
    <row r="277" spans="11:14">
      <c r="K277">
        <v>90</v>
      </c>
      <c r="L277">
        <v>135</v>
      </c>
      <c r="M277">
        <f t="shared" si="6"/>
        <v>180</v>
      </c>
      <c r="N277">
        <f t="shared" si="7"/>
        <v>270</v>
      </c>
    </row>
    <row r="278" spans="11:14">
      <c r="K278">
        <v>97</v>
      </c>
      <c r="L278">
        <v>145</v>
      </c>
      <c r="M278">
        <f t="shared" si="6"/>
        <v>194</v>
      </c>
      <c r="N278">
        <f t="shared" si="7"/>
        <v>290</v>
      </c>
    </row>
    <row r="279" spans="11:14">
      <c r="K279">
        <v>77</v>
      </c>
      <c r="L279">
        <v>116</v>
      </c>
      <c r="M279">
        <f t="shared" si="6"/>
        <v>154</v>
      </c>
      <c r="N279">
        <f t="shared" si="7"/>
        <v>232</v>
      </c>
    </row>
    <row r="280" spans="11:14">
      <c r="K280">
        <v>84</v>
      </c>
      <c r="L280">
        <v>125</v>
      </c>
      <c r="M280">
        <f t="shared" si="6"/>
        <v>168</v>
      </c>
      <c r="N280">
        <f t="shared" si="7"/>
        <v>250</v>
      </c>
    </row>
    <row r="281" spans="11:14">
      <c r="K281">
        <v>90</v>
      </c>
      <c r="L281">
        <v>135</v>
      </c>
      <c r="M281">
        <f t="shared" si="6"/>
        <v>180</v>
      </c>
      <c r="N281">
        <f t="shared" si="7"/>
        <v>270</v>
      </c>
    </row>
    <row r="282" spans="11:14">
      <c r="K282">
        <v>97</v>
      </c>
      <c r="L282">
        <v>145</v>
      </c>
      <c r="M282">
        <f t="shared" si="6"/>
        <v>194</v>
      </c>
      <c r="N282">
        <f t="shared" si="7"/>
        <v>290</v>
      </c>
    </row>
    <row r="283" spans="11:14">
      <c r="K283">
        <v>77</v>
      </c>
      <c r="L283">
        <v>116</v>
      </c>
      <c r="M283">
        <f t="shared" si="6"/>
        <v>154</v>
      </c>
      <c r="N283">
        <f t="shared" si="7"/>
        <v>232</v>
      </c>
    </row>
    <row r="284" spans="11:14">
      <c r="K284">
        <v>84</v>
      </c>
      <c r="L284">
        <v>125</v>
      </c>
      <c r="M284">
        <f t="shared" si="6"/>
        <v>168</v>
      </c>
      <c r="N284">
        <f t="shared" si="7"/>
        <v>250</v>
      </c>
    </row>
    <row r="285" spans="11:14">
      <c r="K285">
        <v>90</v>
      </c>
      <c r="L285">
        <v>135</v>
      </c>
      <c r="M285">
        <f t="shared" si="6"/>
        <v>180</v>
      </c>
      <c r="N285">
        <f t="shared" si="7"/>
        <v>270</v>
      </c>
    </row>
    <row r="286" spans="11:14">
      <c r="K286">
        <v>97</v>
      </c>
      <c r="L286">
        <v>145</v>
      </c>
      <c r="M286">
        <f t="shared" si="6"/>
        <v>194</v>
      </c>
      <c r="N286">
        <f t="shared" si="7"/>
        <v>290</v>
      </c>
    </row>
    <row r="287" spans="11:14">
      <c r="K287">
        <v>82</v>
      </c>
      <c r="L287">
        <v>123</v>
      </c>
      <c r="M287">
        <f t="shared" si="6"/>
        <v>164</v>
      </c>
      <c r="N287">
        <f t="shared" si="7"/>
        <v>246</v>
      </c>
    </row>
    <row r="288" spans="11:14">
      <c r="K288">
        <v>89</v>
      </c>
      <c r="L288">
        <v>133</v>
      </c>
      <c r="M288">
        <f t="shared" si="6"/>
        <v>178</v>
      </c>
      <c r="N288">
        <f t="shared" si="7"/>
        <v>266</v>
      </c>
    </row>
    <row r="289" spans="11:14">
      <c r="K289">
        <v>96</v>
      </c>
      <c r="L289">
        <v>143</v>
      </c>
      <c r="M289">
        <f t="shared" si="6"/>
        <v>192</v>
      </c>
      <c r="N289">
        <f t="shared" si="7"/>
        <v>286</v>
      </c>
    </row>
    <row r="290" spans="11:14">
      <c r="K290">
        <v>102</v>
      </c>
      <c r="L290">
        <v>153</v>
      </c>
      <c r="M290">
        <f t="shared" si="6"/>
        <v>204</v>
      </c>
      <c r="N290">
        <f t="shared" si="7"/>
        <v>306</v>
      </c>
    </row>
    <row r="291" spans="11:14">
      <c r="K291">
        <v>82</v>
      </c>
      <c r="L291">
        <v>123</v>
      </c>
      <c r="M291">
        <f t="shared" si="6"/>
        <v>164</v>
      </c>
      <c r="N291">
        <f t="shared" si="7"/>
        <v>246</v>
      </c>
    </row>
    <row r="292" spans="11:14">
      <c r="K292">
        <v>89</v>
      </c>
      <c r="L292">
        <v>133</v>
      </c>
      <c r="M292">
        <f t="shared" si="6"/>
        <v>178</v>
      </c>
      <c r="N292">
        <f t="shared" si="7"/>
        <v>266</v>
      </c>
    </row>
    <row r="293" spans="11:14">
      <c r="K293">
        <v>96</v>
      </c>
      <c r="L293">
        <v>143</v>
      </c>
      <c r="M293">
        <f t="shared" si="6"/>
        <v>192</v>
      </c>
      <c r="N293">
        <f t="shared" si="7"/>
        <v>286</v>
      </c>
    </row>
    <row r="294" spans="11:14">
      <c r="K294">
        <v>102</v>
      </c>
      <c r="L294">
        <v>153</v>
      </c>
      <c r="M294">
        <f t="shared" si="6"/>
        <v>204</v>
      </c>
      <c r="N294">
        <f t="shared" si="7"/>
        <v>306</v>
      </c>
    </row>
    <row r="295" spans="11:14">
      <c r="K295">
        <v>82</v>
      </c>
      <c r="L295">
        <v>123</v>
      </c>
      <c r="M295">
        <f t="shared" si="6"/>
        <v>164</v>
      </c>
      <c r="N295">
        <f t="shared" si="7"/>
        <v>246</v>
      </c>
    </row>
    <row r="296" spans="11:14">
      <c r="K296">
        <v>89</v>
      </c>
      <c r="L296">
        <v>133</v>
      </c>
      <c r="M296">
        <f t="shared" si="6"/>
        <v>178</v>
      </c>
      <c r="N296">
        <f t="shared" si="7"/>
        <v>266</v>
      </c>
    </row>
    <row r="297" spans="11:14">
      <c r="K297">
        <v>96</v>
      </c>
      <c r="L297">
        <v>143</v>
      </c>
      <c r="M297">
        <f t="shared" si="6"/>
        <v>192</v>
      </c>
      <c r="N297">
        <f t="shared" si="7"/>
        <v>286</v>
      </c>
    </row>
    <row r="298" spans="11:14">
      <c r="K298">
        <v>102</v>
      </c>
      <c r="L298">
        <v>153</v>
      </c>
      <c r="M298">
        <f t="shared" si="6"/>
        <v>204</v>
      </c>
      <c r="N298">
        <f t="shared" si="7"/>
        <v>306</v>
      </c>
    </row>
    <row r="299" spans="11:14">
      <c r="K299">
        <v>87</v>
      </c>
      <c r="L299">
        <v>130</v>
      </c>
      <c r="M299">
        <f t="shared" si="6"/>
        <v>174</v>
      </c>
      <c r="N299">
        <f t="shared" si="7"/>
        <v>260</v>
      </c>
    </row>
    <row r="300" spans="11:14">
      <c r="K300">
        <v>94</v>
      </c>
      <c r="L300">
        <v>141</v>
      </c>
      <c r="M300">
        <f t="shared" si="6"/>
        <v>188</v>
      </c>
      <c r="N300">
        <f t="shared" si="7"/>
        <v>282</v>
      </c>
    </row>
    <row r="301" spans="11:14">
      <c r="K301">
        <v>101</v>
      </c>
      <c r="L301">
        <v>152</v>
      </c>
      <c r="M301">
        <f t="shared" si="6"/>
        <v>202</v>
      </c>
      <c r="N301">
        <f t="shared" si="7"/>
        <v>304</v>
      </c>
    </row>
    <row r="302" spans="11:14">
      <c r="K302">
        <v>109</v>
      </c>
      <c r="L302">
        <v>163</v>
      </c>
      <c r="M302">
        <f t="shared" si="6"/>
        <v>218</v>
      </c>
      <c r="N302">
        <f t="shared" si="7"/>
        <v>326</v>
      </c>
    </row>
    <row r="303" spans="11:14">
      <c r="K303">
        <v>87</v>
      </c>
      <c r="L303">
        <v>130</v>
      </c>
      <c r="M303">
        <f t="shared" si="6"/>
        <v>174</v>
      </c>
      <c r="N303">
        <f t="shared" si="7"/>
        <v>260</v>
      </c>
    </row>
    <row r="304" spans="11:14">
      <c r="K304">
        <v>94</v>
      </c>
      <c r="L304">
        <v>141</v>
      </c>
      <c r="M304">
        <f t="shared" si="6"/>
        <v>188</v>
      </c>
      <c r="N304">
        <f t="shared" si="7"/>
        <v>282</v>
      </c>
    </row>
    <row r="305" spans="11:14">
      <c r="K305">
        <v>101</v>
      </c>
      <c r="L305">
        <v>152</v>
      </c>
      <c r="M305">
        <f t="shared" si="6"/>
        <v>202</v>
      </c>
      <c r="N305">
        <f t="shared" si="7"/>
        <v>304</v>
      </c>
    </row>
    <row r="306" spans="11:14">
      <c r="K306">
        <v>109</v>
      </c>
      <c r="L306">
        <v>163</v>
      </c>
      <c r="M306">
        <f t="shared" si="6"/>
        <v>218</v>
      </c>
      <c r="N306">
        <f t="shared" si="7"/>
        <v>326</v>
      </c>
    </row>
    <row r="307" spans="11:14">
      <c r="K307">
        <v>87</v>
      </c>
      <c r="L307">
        <v>130</v>
      </c>
      <c r="M307">
        <f t="shared" si="6"/>
        <v>174</v>
      </c>
      <c r="N307">
        <f t="shared" si="7"/>
        <v>260</v>
      </c>
    </row>
    <row r="308" spans="11:14">
      <c r="K308">
        <v>94</v>
      </c>
      <c r="L308">
        <v>141</v>
      </c>
      <c r="M308">
        <f t="shared" si="6"/>
        <v>188</v>
      </c>
      <c r="N308">
        <f t="shared" si="7"/>
        <v>282</v>
      </c>
    </row>
    <row r="309" spans="11:14">
      <c r="K309">
        <v>101</v>
      </c>
      <c r="L309">
        <v>152</v>
      </c>
      <c r="M309">
        <f t="shared" si="6"/>
        <v>202</v>
      </c>
      <c r="N309">
        <f t="shared" si="7"/>
        <v>304</v>
      </c>
    </row>
    <row r="310" spans="11:14">
      <c r="K310">
        <v>109</v>
      </c>
      <c r="L310">
        <v>163</v>
      </c>
      <c r="M310">
        <f t="shared" si="6"/>
        <v>218</v>
      </c>
      <c r="N310">
        <f t="shared" si="7"/>
        <v>326</v>
      </c>
    </row>
    <row r="311" spans="11:14">
      <c r="K311">
        <v>92</v>
      </c>
      <c r="L311">
        <v>137</v>
      </c>
      <c r="M311">
        <f t="shared" si="6"/>
        <v>184</v>
      </c>
      <c r="N311">
        <f t="shared" si="7"/>
        <v>274</v>
      </c>
    </row>
    <row r="312" spans="11:14">
      <c r="K312">
        <v>99</v>
      </c>
      <c r="L312">
        <v>148</v>
      </c>
      <c r="M312">
        <f t="shared" si="6"/>
        <v>198</v>
      </c>
      <c r="N312">
        <f t="shared" si="7"/>
        <v>296</v>
      </c>
    </row>
    <row r="313" spans="11:14">
      <c r="K313">
        <v>107</v>
      </c>
      <c r="L313">
        <v>160</v>
      </c>
      <c r="M313">
        <f t="shared" si="6"/>
        <v>214</v>
      </c>
      <c r="N313">
        <f t="shared" si="7"/>
        <v>320</v>
      </c>
    </row>
    <row r="314" spans="11:14">
      <c r="K314">
        <v>114</v>
      </c>
      <c r="L314">
        <v>171</v>
      </c>
      <c r="M314">
        <f t="shared" si="6"/>
        <v>228</v>
      </c>
      <c r="N314">
        <f t="shared" si="7"/>
        <v>342</v>
      </c>
    </row>
    <row r="315" spans="11:14">
      <c r="K315">
        <v>92</v>
      </c>
      <c r="L315">
        <v>137</v>
      </c>
      <c r="M315">
        <f t="shared" si="6"/>
        <v>184</v>
      </c>
      <c r="N315">
        <f t="shared" si="7"/>
        <v>274</v>
      </c>
    </row>
    <row r="316" spans="11:14">
      <c r="K316">
        <v>99</v>
      </c>
      <c r="L316">
        <v>148</v>
      </c>
      <c r="M316">
        <f t="shared" si="6"/>
        <v>198</v>
      </c>
      <c r="N316">
        <f t="shared" si="7"/>
        <v>296</v>
      </c>
    </row>
    <row r="317" spans="11:14">
      <c r="K317">
        <v>107</v>
      </c>
      <c r="L317">
        <v>160</v>
      </c>
      <c r="M317">
        <f t="shared" ref="M317:M334" si="8">K317*2</f>
        <v>214</v>
      </c>
      <c r="N317">
        <f t="shared" ref="N317:N334" si="9">L317*2</f>
        <v>320</v>
      </c>
    </row>
    <row r="318" spans="11:14">
      <c r="K318">
        <v>114</v>
      </c>
      <c r="L318">
        <v>171</v>
      </c>
      <c r="M318">
        <f t="shared" si="8"/>
        <v>228</v>
      </c>
      <c r="N318">
        <f t="shared" si="9"/>
        <v>342</v>
      </c>
    </row>
    <row r="319" spans="11:14">
      <c r="K319">
        <v>92</v>
      </c>
      <c r="L319">
        <v>137</v>
      </c>
      <c r="M319">
        <f t="shared" si="8"/>
        <v>184</v>
      </c>
      <c r="N319">
        <f t="shared" si="9"/>
        <v>274</v>
      </c>
    </row>
    <row r="320" spans="11:14">
      <c r="K320">
        <v>99</v>
      </c>
      <c r="L320">
        <v>148</v>
      </c>
      <c r="M320">
        <f t="shared" si="8"/>
        <v>198</v>
      </c>
      <c r="N320">
        <f t="shared" si="9"/>
        <v>296</v>
      </c>
    </row>
    <row r="321" spans="11:14">
      <c r="K321">
        <v>107</v>
      </c>
      <c r="L321">
        <v>160</v>
      </c>
      <c r="M321">
        <f t="shared" si="8"/>
        <v>214</v>
      </c>
      <c r="N321">
        <f t="shared" si="9"/>
        <v>320</v>
      </c>
    </row>
    <row r="322" spans="11:14">
      <c r="K322">
        <v>114</v>
      </c>
      <c r="L322">
        <v>171</v>
      </c>
      <c r="M322">
        <f t="shared" si="8"/>
        <v>228</v>
      </c>
      <c r="N322">
        <f t="shared" si="9"/>
        <v>342</v>
      </c>
    </row>
    <row r="323" spans="11:14">
      <c r="K323">
        <v>97</v>
      </c>
      <c r="L323">
        <v>145</v>
      </c>
      <c r="M323">
        <f t="shared" si="8"/>
        <v>194</v>
      </c>
      <c r="N323">
        <f t="shared" si="9"/>
        <v>290</v>
      </c>
    </row>
    <row r="324" spans="11:14">
      <c r="K324">
        <v>105</v>
      </c>
      <c r="L324">
        <v>157</v>
      </c>
      <c r="M324">
        <f t="shared" si="8"/>
        <v>210</v>
      </c>
      <c r="N324">
        <f t="shared" si="9"/>
        <v>314</v>
      </c>
    </row>
    <row r="325" spans="11:14">
      <c r="K325">
        <v>113</v>
      </c>
      <c r="L325">
        <v>169</v>
      </c>
      <c r="M325">
        <f t="shared" si="8"/>
        <v>226</v>
      </c>
      <c r="N325">
        <f t="shared" si="9"/>
        <v>338</v>
      </c>
    </row>
    <row r="326" spans="11:14">
      <c r="K326">
        <v>121</v>
      </c>
      <c r="L326">
        <v>181</v>
      </c>
      <c r="M326">
        <f t="shared" si="8"/>
        <v>242</v>
      </c>
      <c r="N326">
        <f t="shared" si="9"/>
        <v>362</v>
      </c>
    </row>
    <row r="327" spans="11:14">
      <c r="K327">
        <v>97</v>
      </c>
      <c r="L327">
        <v>145</v>
      </c>
      <c r="M327">
        <f t="shared" si="8"/>
        <v>194</v>
      </c>
      <c r="N327">
        <f t="shared" si="9"/>
        <v>290</v>
      </c>
    </row>
    <row r="328" spans="11:14">
      <c r="K328">
        <v>105</v>
      </c>
      <c r="L328">
        <v>157</v>
      </c>
      <c r="M328">
        <f t="shared" si="8"/>
        <v>210</v>
      </c>
      <c r="N328">
        <f t="shared" si="9"/>
        <v>314</v>
      </c>
    </row>
    <row r="329" spans="11:14">
      <c r="K329">
        <v>113</v>
      </c>
      <c r="L329">
        <v>169</v>
      </c>
      <c r="M329">
        <f t="shared" si="8"/>
        <v>226</v>
      </c>
      <c r="N329">
        <f t="shared" si="9"/>
        <v>338</v>
      </c>
    </row>
    <row r="330" spans="11:14">
      <c r="K330">
        <v>121</v>
      </c>
      <c r="L330">
        <v>181</v>
      </c>
      <c r="M330">
        <f t="shared" si="8"/>
        <v>242</v>
      </c>
      <c r="N330">
        <f t="shared" si="9"/>
        <v>362</v>
      </c>
    </row>
    <row r="331" spans="11:14">
      <c r="K331">
        <v>97</v>
      </c>
      <c r="L331">
        <v>145</v>
      </c>
      <c r="M331">
        <f t="shared" si="8"/>
        <v>194</v>
      </c>
      <c r="N331">
        <f t="shared" si="9"/>
        <v>290</v>
      </c>
    </row>
    <row r="332" spans="11:14">
      <c r="K332">
        <v>105</v>
      </c>
      <c r="L332">
        <v>157</v>
      </c>
      <c r="M332">
        <f t="shared" si="8"/>
        <v>210</v>
      </c>
      <c r="N332">
        <f t="shared" si="9"/>
        <v>314</v>
      </c>
    </row>
    <row r="333" spans="11:14">
      <c r="K333">
        <v>113</v>
      </c>
      <c r="L333">
        <v>169</v>
      </c>
      <c r="M333">
        <f t="shared" si="8"/>
        <v>226</v>
      </c>
      <c r="N333">
        <f t="shared" si="9"/>
        <v>338</v>
      </c>
    </row>
    <row r="334" spans="11:14">
      <c r="K334">
        <v>121</v>
      </c>
      <c r="L334">
        <v>181</v>
      </c>
      <c r="M334">
        <f t="shared" si="8"/>
        <v>242</v>
      </c>
      <c r="N334">
        <f t="shared" si="9"/>
        <v>362</v>
      </c>
    </row>
  </sheetData>
  <phoneticPr fontId="1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AN116"/>
  <sheetViews>
    <sheetView topLeftCell="A20" workbookViewId="0">
      <selection activeCell="L47" sqref="L47"/>
    </sheetView>
  </sheetViews>
  <sheetFormatPr defaultColWidth="8.875" defaultRowHeight="13.5"/>
  <cols>
    <col min="1" max="1" width="6.5" bestFit="1" customWidth="1"/>
    <col min="2" max="2" width="18.625" bestFit="1" customWidth="1"/>
    <col min="3" max="5" width="2.5" bestFit="1" customWidth="1"/>
    <col min="6" max="6" width="3.5" bestFit="1" customWidth="1"/>
    <col min="7" max="7" width="2.5" bestFit="1" customWidth="1"/>
    <col min="8" max="8" width="5.5" bestFit="1" customWidth="1"/>
    <col min="9" max="9" width="15.125" bestFit="1" customWidth="1"/>
    <col min="10" max="10" width="4.5" bestFit="1" customWidth="1"/>
    <col min="11" max="11" width="3.5" bestFit="1" customWidth="1"/>
    <col min="12" max="13" width="6.5" bestFit="1" customWidth="1"/>
    <col min="14" max="15" width="4.5" bestFit="1" customWidth="1"/>
    <col min="16" max="16" width="3.5" bestFit="1" customWidth="1"/>
    <col min="17" max="17" width="6.5" bestFit="1" customWidth="1"/>
    <col min="18" max="19" width="2.5" bestFit="1" customWidth="1"/>
    <col min="20" max="20" width="4.5" bestFit="1" customWidth="1"/>
    <col min="21" max="21" width="3.5" bestFit="1" customWidth="1"/>
    <col min="22" max="24" width="2.5" bestFit="1" customWidth="1"/>
    <col min="25" max="25" width="4.5" bestFit="1" customWidth="1"/>
    <col min="26" max="26" width="3.5" bestFit="1" customWidth="1"/>
    <col min="27" max="29" width="2.5" bestFit="1" customWidth="1"/>
    <col min="30" max="30" width="4.5" bestFit="1" customWidth="1"/>
    <col min="32" max="32" width="6.5" customWidth="1"/>
    <col min="33" max="33" width="7" customWidth="1"/>
  </cols>
  <sheetData>
    <row r="1" spans="1:39">
      <c r="A1">
        <v>30001</v>
      </c>
      <c r="B1" t="s">
        <v>42</v>
      </c>
      <c r="C1">
        <v>1</v>
      </c>
      <c r="D1">
        <v>2</v>
      </c>
      <c r="E1">
        <v>0</v>
      </c>
      <c r="F1">
        <v>18</v>
      </c>
      <c r="G1">
        <v>2</v>
      </c>
      <c r="H1">
        <v>1</v>
      </c>
      <c r="I1">
        <v>1</v>
      </c>
      <c r="J1">
        <v>200</v>
      </c>
      <c r="K1">
        <v>9</v>
      </c>
      <c r="L1">
        <v>30012</v>
      </c>
      <c r="M1">
        <v>1</v>
      </c>
      <c r="N1">
        <v>1</v>
      </c>
      <c r="O1">
        <v>500</v>
      </c>
      <c r="P1">
        <v>33</v>
      </c>
      <c r="Q1">
        <v>0</v>
      </c>
      <c r="R1">
        <v>1</v>
      </c>
      <c r="S1">
        <v>1</v>
      </c>
      <c r="T1">
        <v>200</v>
      </c>
      <c r="U1">
        <v>34</v>
      </c>
      <c r="V1">
        <v>1</v>
      </c>
      <c r="W1">
        <v>1</v>
      </c>
      <c r="X1">
        <v>1</v>
      </c>
      <c r="Y1">
        <v>100</v>
      </c>
      <c r="Z1">
        <v>0</v>
      </c>
      <c r="AA1">
        <v>0</v>
      </c>
      <c r="AB1">
        <v>0</v>
      </c>
      <c r="AC1">
        <v>0</v>
      </c>
      <c r="AD1">
        <v>0</v>
      </c>
      <c r="AF1">
        <v>2</v>
      </c>
      <c r="AG1">
        <v>0.2</v>
      </c>
      <c r="AI1">
        <f>AF1*AG1</f>
        <v>0.4</v>
      </c>
      <c r="AM1">
        <v>1.2</v>
      </c>
    </row>
    <row r="2" spans="1:39">
      <c r="A2">
        <v>30002</v>
      </c>
      <c r="B2" t="s">
        <v>43</v>
      </c>
      <c r="C2">
        <v>1</v>
      </c>
      <c r="D2">
        <v>3</v>
      </c>
      <c r="E2">
        <v>0</v>
      </c>
      <c r="F2">
        <v>31</v>
      </c>
      <c r="G2">
        <v>3</v>
      </c>
      <c r="H2">
        <v>1</v>
      </c>
      <c r="I2">
        <v>1</v>
      </c>
      <c r="J2">
        <v>50</v>
      </c>
      <c r="K2">
        <v>9</v>
      </c>
      <c r="L2">
        <v>30024</v>
      </c>
      <c r="M2">
        <v>1</v>
      </c>
      <c r="N2">
        <v>1</v>
      </c>
      <c r="O2">
        <v>100</v>
      </c>
      <c r="P2">
        <v>9</v>
      </c>
      <c r="Q2">
        <v>30013</v>
      </c>
      <c r="R2">
        <v>1</v>
      </c>
      <c r="S2">
        <v>1</v>
      </c>
      <c r="T2">
        <v>600</v>
      </c>
      <c r="U2">
        <v>33</v>
      </c>
      <c r="V2">
        <v>0</v>
      </c>
      <c r="W2">
        <v>1</v>
      </c>
      <c r="X2">
        <v>1</v>
      </c>
      <c r="Y2">
        <v>150</v>
      </c>
      <c r="Z2">
        <v>34</v>
      </c>
      <c r="AA2">
        <v>1</v>
      </c>
      <c r="AB2">
        <v>1</v>
      </c>
      <c r="AC2">
        <v>1</v>
      </c>
      <c r="AD2">
        <v>100</v>
      </c>
      <c r="AF2">
        <v>0.03</v>
      </c>
      <c r="AG2">
        <v>0.4</v>
      </c>
      <c r="AI2">
        <f t="shared" ref="AI2:AI5" si="0">AF2*AG2</f>
        <v>1.2E-2</v>
      </c>
      <c r="AM2">
        <v>1.1599999999999999</v>
      </c>
    </row>
    <row r="3" spans="1:39">
      <c r="A3">
        <v>30003</v>
      </c>
      <c r="B3" t="s">
        <v>44</v>
      </c>
      <c r="C3">
        <v>1</v>
      </c>
      <c r="D3">
        <v>3</v>
      </c>
      <c r="E3">
        <v>0</v>
      </c>
      <c r="F3">
        <v>31</v>
      </c>
      <c r="G3">
        <v>3</v>
      </c>
      <c r="H3">
        <v>1</v>
      </c>
      <c r="I3">
        <v>1</v>
      </c>
      <c r="J3">
        <v>50</v>
      </c>
      <c r="K3">
        <v>9</v>
      </c>
      <c r="L3">
        <v>30025</v>
      </c>
      <c r="M3">
        <v>1</v>
      </c>
      <c r="N3">
        <v>1</v>
      </c>
      <c r="O3">
        <v>100</v>
      </c>
      <c r="P3">
        <v>9</v>
      </c>
      <c r="Q3">
        <v>30014</v>
      </c>
      <c r="R3">
        <v>1</v>
      </c>
      <c r="S3">
        <v>1</v>
      </c>
      <c r="T3">
        <v>600</v>
      </c>
      <c r="U3">
        <v>33</v>
      </c>
      <c r="V3">
        <v>0</v>
      </c>
      <c r="W3">
        <v>1</v>
      </c>
      <c r="X3">
        <v>1</v>
      </c>
      <c r="Y3">
        <v>150</v>
      </c>
      <c r="Z3">
        <v>34</v>
      </c>
      <c r="AA3">
        <v>1</v>
      </c>
      <c r="AB3">
        <v>1</v>
      </c>
      <c r="AC3">
        <v>1</v>
      </c>
      <c r="AD3">
        <v>100</v>
      </c>
      <c r="AF3">
        <v>1</v>
      </c>
      <c r="AG3">
        <v>0.1</v>
      </c>
      <c r="AI3">
        <f t="shared" si="0"/>
        <v>0.1</v>
      </c>
      <c r="AM3">
        <v>1.21</v>
      </c>
    </row>
    <row r="4" spans="1:39">
      <c r="A4">
        <v>30004</v>
      </c>
      <c r="B4" t="s">
        <v>45</v>
      </c>
      <c r="C4">
        <v>1</v>
      </c>
      <c r="D4">
        <v>4</v>
      </c>
      <c r="E4">
        <v>0</v>
      </c>
      <c r="F4">
        <v>31</v>
      </c>
      <c r="G4">
        <v>4</v>
      </c>
      <c r="H4">
        <v>1</v>
      </c>
      <c r="I4">
        <v>1</v>
      </c>
      <c r="J4">
        <v>50</v>
      </c>
      <c r="K4">
        <v>9</v>
      </c>
      <c r="L4">
        <v>30026</v>
      </c>
      <c r="M4">
        <v>1</v>
      </c>
      <c r="N4">
        <v>1</v>
      </c>
      <c r="O4">
        <v>100</v>
      </c>
      <c r="P4">
        <v>9</v>
      </c>
      <c r="Q4">
        <v>30015</v>
      </c>
      <c r="R4">
        <v>1</v>
      </c>
      <c r="S4">
        <v>1</v>
      </c>
      <c r="T4">
        <v>600</v>
      </c>
      <c r="U4">
        <v>33</v>
      </c>
      <c r="V4">
        <v>0</v>
      </c>
      <c r="W4">
        <v>1</v>
      </c>
      <c r="X4">
        <v>1</v>
      </c>
      <c r="Y4">
        <v>150</v>
      </c>
      <c r="Z4">
        <v>34</v>
      </c>
      <c r="AA4">
        <v>1</v>
      </c>
      <c r="AB4">
        <v>1</v>
      </c>
      <c r="AC4">
        <v>1</v>
      </c>
      <c r="AD4">
        <v>100</v>
      </c>
      <c r="AF4">
        <v>2.8</v>
      </c>
      <c r="AG4">
        <v>0.2</v>
      </c>
      <c r="AI4">
        <f t="shared" si="0"/>
        <v>0.55999999999999994</v>
      </c>
      <c r="AM4">
        <v>1.32</v>
      </c>
    </row>
    <row r="5" spans="1:39">
      <c r="A5">
        <v>30005</v>
      </c>
      <c r="B5" t="s">
        <v>46</v>
      </c>
      <c r="C5">
        <v>1</v>
      </c>
      <c r="D5">
        <v>4</v>
      </c>
      <c r="E5">
        <v>0</v>
      </c>
      <c r="F5">
        <v>31</v>
      </c>
      <c r="G5">
        <v>4</v>
      </c>
      <c r="H5">
        <v>1</v>
      </c>
      <c r="I5">
        <v>1</v>
      </c>
      <c r="J5">
        <v>50</v>
      </c>
      <c r="K5">
        <v>9</v>
      </c>
      <c r="L5">
        <v>30027</v>
      </c>
      <c r="M5">
        <v>1</v>
      </c>
      <c r="N5">
        <v>1</v>
      </c>
      <c r="O5">
        <v>100</v>
      </c>
      <c r="P5">
        <v>9</v>
      </c>
      <c r="Q5">
        <v>30016</v>
      </c>
      <c r="R5">
        <v>1</v>
      </c>
      <c r="S5">
        <v>1</v>
      </c>
      <c r="T5">
        <v>600</v>
      </c>
      <c r="U5">
        <v>33</v>
      </c>
      <c r="V5">
        <v>0</v>
      </c>
      <c r="W5">
        <v>1</v>
      </c>
      <c r="X5">
        <v>1</v>
      </c>
      <c r="Y5">
        <v>150</v>
      </c>
      <c r="Z5">
        <v>34</v>
      </c>
      <c r="AA5">
        <v>1</v>
      </c>
      <c r="AB5">
        <v>1</v>
      </c>
      <c r="AC5">
        <v>1</v>
      </c>
      <c r="AD5">
        <v>100</v>
      </c>
      <c r="AF5">
        <v>1.4</v>
      </c>
      <c r="AG5">
        <v>0.1</v>
      </c>
      <c r="AI5">
        <f t="shared" si="0"/>
        <v>0.13999999999999999</v>
      </c>
    </row>
    <row r="6" spans="1:39">
      <c r="A6">
        <v>30006</v>
      </c>
      <c r="B6" t="s">
        <v>47</v>
      </c>
      <c r="C6">
        <v>1</v>
      </c>
      <c r="D6">
        <v>5</v>
      </c>
      <c r="E6">
        <v>0</v>
      </c>
      <c r="F6">
        <v>31</v>
      </c>
      <c r="G6">
        <v>5</v>
      </c>
      <c r="H6">
        <v>1</v>
      </c>
      <c r="I6">
        <v>1</v>
      </c>
      <c r="J6">
        <v>50</v>
      </c>
      <c r="K6">
        <v>9</v>
      </c>
      <c r="L6">
        <v>30028</v>
      </c>
      <c r="M6">
        <v>1</v>
      </c>
      <c r="N6">
        <v>1</v>
      </c>
      <c r="O6">
        <v>100</v>
      </c>
      <c r="P6">
        <v>9</v>
      </c>
      <c r="Q6">
        <v>30017</v>
      </c>
      <c r="R6">
        <v>1</v>
      </c>
      <c r="S6">
        <v>1</v>
      </c>
      <c r="T6">
        <v>600</v>
      </c>
      <c r="U6">
        <v>33</v>
      </c>
      <c r="V6">
        <v>0</v>
      </c>
      <c r="W6">
        <v>1</v>
      </c>
      <c r="X6">
        <v>1</v>
      </c>
      <c r="Y6">
        <v>150</v>
      </c>
      <c r="Z6">
        <v>34</v>
      </c>
      <c r="AA6">
        <v>1</v>
      </c>
      <c r="AB6">
        <v>1</v>
      </c>
      <c r="AC6">
        <v>1</v>
      </c>
      <c r="AD6">
        <v>100</v>
      </c>
    </row>
    <row r="7" spans="1:39">
      <c r="A7">
        <v>30007</v>
      </c>
      <c r="B7" t="s">
        <v>48</v>
      </c>
      <c r="C7">
        <v>1</v>
      </c>
      <c r="D7">
        <v>5</v>
      </c>
      <c r="E7">
        <v>0</v>
      </c>
      <c r="F7">
        <v>31</v>
      </c>
      <c r="G7">
        <v>5</v>
      </c>
      <c r="H7">
        <v>1</v>
      </c>
      <c r="I7">
        <v>1</v>
      </c>
      <c r="J7">
        <v>50</v>
      </c>
      <c r="K7">
        <v>9</v>
      </c>
      <c r="L7">
        <v>30029</v>
      </c>
      <c r="M7">
        <v>1</v>
      </c>
      <c r="N7">
        <v>1</v>
      </c>
      <c r="O7">
        <v>100</v>
      </c>
      <c r="P7">
        <v>9</v>
      </c>
      <c r="Q7">
        <v>30018</v>
      </c>
      <c r="R7">
        <v>1</v>
      </c>
      <c r="S7">
        <v>1</v>
      </c>
      <c r="T7">
        <v>600</v>
      </c>
      <c r="U7">
        <v>33</v>
      </c>
      <c r="V7">
        <v>0</v>
      </c>
      <c r="W7">
        <v>1</v>
      </c>
      <c r="X7">
        <v>1</v>
      </c>
      <c r="Y7">
        <v>150</v>
      </c>
      <c r="Z7">
        <v>34</v>
      </c>
      <c r="AA7">
        <v>1</v>
      </c>
      <c r="AB7">
        <v>1</v>
      </c>
      <c r="AC7">
        <v>1</v>
      </c>
      <c r="AD7">
        <v>100</v>
      </c>
      <c r="AF7">
        <v>2</v>
      </c>
      <c r="AG7">
        <v>0.05</v>
      </c>
      <c r="AI7">
        <f>AF7*AG7</f>
        <v>0.1</v>
      </c>
    </row>
    <row r="8" spans="1:39">
      <c r="A8">
        <v>30008</v>
      </c>
      <c r="B8" t="s">
        <v>49</v>
      </c>
      <c r="C8">
        <v>1</v>
      </c>
      <c r="D8">
        <v>6</v>
      </c>
      <c r="E8">
        <v>0</v>
      </c>
      <c r="F8">
        <v>31</v>
      </c>
      <c r="G8">
        <v>6</v>
      </c>
      <c r="H8">
        <v>1</v>
      </c>
      <c r="I8">
        <v>1</v>
      </c>
      <c r="J8">
        <v>50</v>
      </c>
      <c r="K8">
        <v>9</v>
      </c>
      <c r="L8">
        <v>30030</v>
      </c>
      <c r="M8">
        <v>1</v>
      </c>
      <c r="N8">
        <v>1</v>
      </c>
      <c r="O8">
        <v>100</v>
      </c>
      <c r="P8">
        <v>9</v>
      </c>
      <c r="Q8">
        <v>30019</v>
      </c>
      <c r="R8">
        <v>1</v>
      </c>
      <c r="S8">
        <v>1</v>
      </c>
      <c r="T8">
        <v>600</v>
      </c>
      <c r="U8">
        <v>33</v>
      </c>
      <c r="V8">
        <v>0</v>
      </c>
      <c r="W8">
        <v>1</v>
      </c>
      <c r="X8">
        <v>1</v>
      </c>
      <c r="Y8">
        <v>150</v>
      </c>
      <c r="Z8">
        <v>34</v>
      </c>
      <c r="AA8">
        <v>1</v>
      </c>
      <c r="AB8">
        <v>1</v>
      </c>
      <c r="AC8">
        <v>1</v>
      </c>
      <c r="AD8">
        <v>100</v>
      </c>
      <c r="AF8">
        <v>2</v>
      </c>
      <c r="AG8">
        <v>0.09</v>
      </c>
      <c r="AI8">
        <f t="shared" ref="AI8:AI14" si="1">AF8*AG8</f>
        <v>0.18</v>
      </c>
    </row>
    <row r="9" spans="1:39">
      <c r="A9">
        <v>30009</v>
      </c>
      <c r="B9" t="s">
        <v>50</v>
      </c>
      <c r="C9">
        <v>1</v>
      </c>
      <c r="D9">
        <v>6</v>
      </c>
      <c r="E9">
        <v>0</v>
      </c>
      <c r="F9">
        <v>31</v>
      </c>
      <c r="G9">
        <v>6</v>
      </c>
      <c r="H9">
        <v>1</v>
      </c>
      <c r="I9">
        <v>1</v>
      </c>
      <c r="J9">
        <v>50</v>
      </c>
      <c r="K9">
        <v>9</v>
      </c>
      <c r="L9">
        <v>30031</v>
      </c>
      <c r="M9">
        <v>1</v>
      </c>
      <c r="N9">
        <v>1</v>
      </c>
      <c r="O9">
        <v>100</v>
      </c>
      <c r="P9">
        <v>9</v>
      </c>
      <c r="Q9">
        <v>30020</v>
      </c>
      <c r="R9">
        <v>1</v>
      </c>
      <c r="S9">
        <v>1</v>
      </c>
      <c r="T9">
        <v>600</v>
      </c>
      <c r="U9">
        <v>33</v>
      </c>
      <c r="V9">
        <v>0</v>
      </c>
      <c r="W9">
        <v>1</v>
      </c>
      <c r="X9">
        <v>1</v>
      </c>
      <c r="Y9">
        <v>150</v>
      </c>
      <c r="Z9">
        <v>34</v>
      </c>
      <c r="AA9">
        <v>1</v>
      </c>
      <c r="AB9">
        <v>1</v>
      </c>
      <c r="AC9">
        <v>1</v>
      </c>
      <c r="AD9">
        <v>100</v>
      </c>
      <c r="AF9">
        <v>10</v>
      </c>
      <c r="AG9">
        <v>5.0000000000000001E-3</v>
      </c>
      <c r="AI9">
        <f t="shared" si="1"/>
        <v>0.05</v>
      </c>
    </row>
    <row r="10" spans="1:39">
      <c r="A10">
        <v>30010</v>
      </c>
      <c r="B10" t="s">
        <v>51</v>
      </c>
      <c r="C10">
        <v>1</v>
      </c>
      <c r="D10">
        <v>7</v>
      </c>
      <c r="E10">
        <v>0</v>
      </c>
      <c r="F10">
        <v>31</v>
      </c>
      <c r="G10">
        <v>7</v>
      </c>
      <c r="H10">
        <v>1</v>
      </c>
      <c r="I10">
        <v>1</v>
      </c>
      <c r="J10">
        <v>50</v>
      </c>
      <c r="K10">
        <v>9</v>
      </c>
      <c r="L10">
        <v>30032</v>
      </c>
      <c r="M10">
        <v>1</v>
      </c>
      <c r="N10">
        <v>1</v>
      </c>
      <c r="O10">
        <v>100</v>
      </c>
      <c r="P10">
        <v>9</v>
      </c>
      <c r="Q10">
        <v>30021</v>
      </c>
      <c r="R10">
        <v>1</v>
      </c>
      <c r="S10">
        <v>1</v>
      </c>
      <c r="T10">
        <v>600</v>
      </c>
      <c r="U10">
        <v>33</v>
      </c>
      <c r="V10">
        <v>0</v>
      </c>
      <c r="W10">
        <v>1</v>
      </c>
      <c r="X10">
        <v>1</v>
      </c>
      <c r="Y10">
        <v>150</v>
      </c>
      <c r="Z10">
        <v>34</v>
      </c>
      <c r="AA10">
        <v>1</v>
      </c>
      <c r="AB10">
        <v>1</v>
      </c>
      <c r="AC10">
        <v>1</v>
      </c>
      <c r="AD10">
        <v>100</v>
      </c>
      <c r="AF10">
        <v>25</v>
      </c>
      <c r="AG10">
        <v>5.0000000000000001E-3</v>
      </c>
      <c r="AI10">
        <f t="shared" si="1"/>
        <v>0.125</v>
      </c>
    </row>
    <row r="11" spans="1:39">
      <c r="A11">
        <v>30011</v>
      </c>
      <c r="B11" t="s">
        <v>52</v>
      </c>
      <c r="C11">
        <v>1</v>
      </c>
      <c r="D11">
        <v>7</v>
      </c>
      <c r="E11">
        <v>0</v>
      </c>
      <c r="F11">
        <v>31</v>
      </c>
      <c r="G11">
        <v>7</v>
      </c>
      <c r="H11">
        <v>1</v>
      </c>
      <c r="I11">
        <v>1</v>
      </c>
      <c r="J11">
        <v>50</v>
      </c>
      <c r="K11">
        <v>9</v>
      </c>
      <c r="L11">
        <v>30033</v>
      </c>
      <c r="M11">
        <v>1</v>
      </c>
      <c r="N11">
        <v>1</v>
      </c>
      <c r="O11">
        <v>100</v>
      </c>
      <c r="P11">
        <v>9</v>
      </c>
      <c r="Q11">
        <v>30022</v>
      </c>
      <c r="R11">
        <v>1</v>
      </c>
      <c r="S11">
        <v>1</v>
      </c>
      <c r="T11">
        <v>600</v>
      </c>
      <c r="U11">
        <v>33</v>
      </c>
      <c r="V11">
        <v>0</v>
      </c>
      <c r="W11">
        <v>1</v>
      </c>
      <c r="X11">
        <v>1</v>
      </c>
      <c r="Y11">
        <v>150</v>
      </c>
      <c r="Z11">
        <v>34</v>
      </c>
      <c r="AA11">
        <v>1</v>
      </c>
      <c r="AB11">
        <v>1</v>
      </c>
      <c r="AC11">
        <v>1</v>
      </c>
      <c r="AD11">
        <v>100</v>
      </c>
      <c r="AF11">
        <v>0.06</v>
      </c>
      <c r="AG11">
        <v>0.48</v>
      </c>
      <c r="AI11">
        <f t="shared" si="1"/>
        <v>2.8799999999999999E-2</v>
      </c>
      <c r="AM11">
        <v>4</v>
      </c>
    </row>
    <row r="12" spans="1:39" s="2" customFormat="1">
      <c r="A12">
        <v>30012</v>
      </c>
      <c r="B12" s="2" t="s">
        <v>42</v>
      </c>
      <c r="C12" s="2">
        <v>1</v>
      </c>
      <c r="D12" s="2">
        <v>2</v>
      </c>
      <c r="E12" s="2">
        <v>0</v>
      </c>
      <c r="F12" s="2">
        <v>1</v>
      </c>
      <c r="G12" s="2">
        <v>0</v>
      </c>
      <c r="H12" s="2">
        <v>245</v>
      </c>
      <c r="I12" s="2">
        <v>367</v>
      </c>
      <c r="J12" s="2">
        <v>800</v>
      </c>
      <c r="K12" s="2">
        <v>2</v>
      </c>
      <c r="L12" s="2">
        <v>0</v>
      </c>
      <c r="M12" s="2">
        <v>10</v>
      </c>
      <c r="N12" s="2">
        <v>10</v>
      </c>
      <c r="O12" s="2">
        <v>200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F12" s="2">
        <v>1</v>
      </c>
      <c r="AG12" s="2">
        <v>0.12</v>
      </c>
      <c r="AI12">
        <f t="shared" si="1"/>
        <v>0.12</v>
      </c>
    </row>
    <row r="13" spans="1:39">
      <c r="A13">
        <v>30013</v>
      </c>
      <c r="B13" t="s">
        <v>43</v>
      </c>
      <c r="C13">
        <v>1</v>
      </c>
      <c r="D13">
        <v>3</v>
      </c>
      <c r="E13">
        <v>0</v>
      </c>
      <c r="F13">
        <v>1</v>
      </c>
      <c r="G13">
        <v>0</v>
      </c>
      <c r="H13">
        <v>490</v>
      </c>
      <c r="I13">
        <v>735</v>
      </c>
      <c r="J13">
        <v>800</v>
      </c>
      <c r="K13">
        <v>2</v>
      </c>
      <c r="L13">
        <v>0</v>
      </c>
      <c r="M13">
        <v>10</v>
      </c>
      <c r="N13">
        <v>10</v>
      </c>
      <c r="O13">
        <v>200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F13">
        <v>2.8</v>
      </c>
      <c r="AG13">
        <v>0.15</v>
      </c>
      <c r="AI13">
        <f t="shared" si="1"/>
        <v>0.42</v>
      </c>
    </row>
    <row r="14" spans="1:39">
      <c r="A14">
        <v>30014</v>
      </c>
      <c r="B14" t="s">
        <v>44</v>
      </c>
      <c r="C14">
        <v>1</v>
      </c>
      <c r="D14">
        <v>3</v>
      </c>
      <c r="E14">
        <v>0</v>
      </c>
      <c r="F14">
        <v>1</v>
      </c>
      <c r="G14">
        <v>0</v>
      </c>
      <c r="H14">
        <v>640</v>
      </c>
      <c r="I14">
        <v>960</v>
      </c>
      <c r="J14">
        <v>800</v>
      </c>
      <c r="K14">
        <v>2</v>
      </c>
      <c r="L14">
        <v>0</v>
      </c>
      <c r="M14">
        <v>10</v>
      </c>
      <c r="N14">
        <v>10</v>
      </c>
      <c r="O14">
        <v>200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v>1.4</v>
      </c>
      <c r="AG14">
        <v>0.1</v>
      </c>
      <c r="AI14">
        <f t="shared" si="1"/>
        <v>0.13999999999999999</v>
      </c>
    </row>
    <row r="15" spans="1:39">
      <c r="A15">
        <v>30015</v>
      </c>
      <c r="B15" t="s">
        <v>45</v>
      </c>
      <c r="C15">
        <v>1</v>
      </c>
      <c r="D15">
        <v>4</v>
      </c>
      <c r="E15">
        <v>0</v>
      </c>
      <c r="F15">
        <v>1</v>
      </c>
      <c r="G15">
        <v>0</v>
      </c>
      <c r="H15">
        <v>940</v>
      </c>
      <c r="I15">
        <v>1410</v>
      </c>
      <c r="J15">
        <v>800</v>
      </c>
      <c r="K15">
        <v>2</v>
      </c>
      <c r="L15">
        <v>0</v>
      </c>
      <c r="M15">
        <v>10</v>
      </c>
      <c r="N15">
        <v>10</v>
      </c>
      <c r="O15">
        <v>200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9">
      <c r="A16">
        <v>30016</v>
      </c>
      <c r="B16" t="s">
        <v>46</v>
      </c>
      <c r="C16">
        <v>1</v>
      </c>
      <c r="D16">
        <v>4</v>
      </c>
      <c r="E16">
        <v>0</v>
      </c>
      <c r="F16">
        <v>1</v>
      </c>
      <c r="G16">
        <v>0</v>
      </c>
      <c r="H16">
        <v>1240</v>
      </c>
      <c r="I16">
        <v>1860</v>
      </c>
      <c r="J16">
        <v>800</v>
      </c>
      <c r="K16">
        <v>2</v>
      </c>
      <c r="L16">
        <v>0</v>
      </c>
      <c r="M16">
        <v>10</v>
      </c>
      <c r="N16">
        <v>10</v>
      </c>
      <c r="O16">
        <v>200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2</v>
      </c>
      <c r="AG16">
        <v>0.05</v>
      </c>
      <c r="AI16">
        <f>AF16*AG16</f>
        <v>0.1</v>
      </c>
    </row>
    <row r="17" spans="1:40">
      <c r="A17">
        <v>30017</v>
      </c>
      <c r="B17" t="s">
        <v>47</v>
      </c>
      <c r="C17">
        <v>1</v>
      </c>
      <c r="D17">
        <v>5</v>
      </c>
      <c r="E17">
        <v>0</v>
      </c>
      <c r="F17">
        <v>1</v>
      </c>
      <c r="G17">
        <v>0</v>
      </c>
      <c r="H17">
        <v>1540</v>
      </c>
      <c r="I17">
        <v>2310</v>
      </c>
      <c r="J17">
        <v>800</v>
      </c>
      <c r="K17">
        <v>2</v>
      </c>
      <c r="L17">
        <v>0</v>
      </c>
      <c r="M17">
        <v>10</v>
      </c>
      <c r="N17">
        <v>10</v>
      </c>
      <c r="O17">
        <v>200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2</v>
      </c>
      <c r="AG17">
        <f>0.1*0.87</f>
        <v>8.7000000000000008E-2</v>
      </c>
      <c r="AI17">
        <f t="shared" ref="AI17:AI23" si="2">AF17*AG17</f>
        <v>0.17400000000000002</v>
      </c>
    </row>
    <row r="18" spans="1:40">
      <c r="A18">
        <v>30018</v>
      </c>
      <c r="B18" t="s">
        <v>48</v>
      </c>
      <c r="C18">
        <v>1</v>
      </c>
      <c r="D18">
        <v>5</v>
      </c>
      <c r="E18">
        <v>0</v>
      </c>
      <c r="F18">
        <v>1</v>
      </c>
      <c r="G18">
        <v>0</v>
      </c>
      <c r="H18">
        <v>1840</v>
      </c>
      <c r="I18">
        <v>2760</v>
      </c>
      <c r="J18">
        <v>800</v>
      </c>
      <c r="K18">
        <v>2</v>
      </c>
      <c r="L18">
        <v>0</v>
      </c>
      <c r="M18">
        <v>10</v>
      </c>
      <c r="N18">
        <v>10</v>
      </c>
      <c r="O18">
        <v>200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10</v>
      </c>
      <c r="AG18">
        <f>0.1*0.07</f>
        <v>7.000000000000001E-3</v>
      </c>
      <c r="AI18">
        <f t="shared" si="2"/>
        <v>7.0000000000000007E-2</v>
      </c>
    </row>
    <row r="19" spans="1:40">
      <c r="A19">
        <v>30019</v>
      </c>
      <c r="B19" t="s">
        <v>49</v>
      </c>
      <c r="C19">
        <v>1</v>
      </c>
      <c r="D19">
        <v>6</v>
      </c>
      <c r="E19">
        <v>0</v>
      </c>
      <c r="F19">
        <v>1</v>
      </c>
      <c r="G19">
        <v>0</v>
      </c>
      <c r="H19">
        <v>2140</v>
      </c>
      <c r="I19">
        <v>3210</v>
      </c>
      <c r="J19">
        <v>800</v>
      </c>
      <c r="K19">
        <v>2</v>
      </c>
      <c r="L19">
        <v>0</v>
      </c>
      <c r="M19">
        <v>10</v>
      </c>
      <c r="N19">
        <v>10</v>
      </c>
      <c r="O19">
        <v>200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25</v>
      </c>
      <c r="AG19">
        <f>0.1*0.06</f>
        <v>6.0000000000000001E-3</v>
      </c>
      <c r="AI19">
        <f t="shared" si="2"/>
        <v>0.15</v>
      </c>
    </row>
    <row r="20" spans="1:40">
      <c r="A20">
        <v>30020</v>
      </c>
      <c r="B20" t="s">
        <v>50</v>
      </c>
      <c r="C20">
        <v>1</v>
      </c>
      <c r="D20">
        <v>6</v>
      </c>
      <c r="E20">
        <v>0</v>
      </c>
      <c r="F20">
        <v>1</v>
      </c>
      <c r="G20">
        <v>0</v>
      </c>
      <c r="H20">
        <v>2440</v>
      </c>
      <c r="I20">
        <v>3660</v>
      </c>
      <c r="J20">
        <v>800</v>
      </c>
      <c r="K20">
        <v>2</v>
      </c>
      <c r="L20">
        <v>0</v>
      </c>
      <c r="M20">
        <v>10</v>
      </c>
      <c r="N20">
        <v>10</v>
      </c>
      <c r="O20">
        <v>200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8.5000000000000006E-2</v>
      </c>
      <c r="AG20">
        <v>0.48</v>
      </c>
      <c r="AI20">
        <f t="shared" si="2"/>
        <v>4.0800000000000003E-2</v>
      </c>
    </row>
    <row r="21" spans="1:40">
      <c r="A21">
        <v>30021</v>
      </c>
      <c r="B21" t="s">
        <v>51</v>
      </c>
      <c r="C21">
        <v>1</v>
      </c>
      <c r="D21">
        <v>7</v>
      </c>
      <c r="E21">
        <v>0</v>
      </c>
      <c r="F21">
        <v>1</v>
      </c>
      <c r="G21">
        <v>0</v>
      </c>
      <c r="H21">
        <v>2740</v>
      </c>
      <c r="I21">
        <v>4110</v>
      </c>
      <c r="J21">
        <v>800</v>
      </c>
      <c r="K21">
        <v>2</v>
      </c>
      <c r="L21">
        <v>0</v>
      </c>
      <c r="M21">
        <v>10</v>
      </c>
      <c r="N21">
        <v>10</v>
      </c>
      <c r="O21">
        <v>200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 s="2">
        <v>1</v>
      </c>
      <c r="AG21" s="2">
        <v>0.12</v>
      </c>
      <c r="AH21" s="2"/>
      <c r="AI21">
        <f t="shared" si="2"/>
        <v>0.12</v>
      </c>
    </row>
    <row r="22" spans="1:40">
      <c r="A22">
        <v>30022</v>
      </c>
      <c r="B22" t="s">
        <v>52</v>
      </c>
      <c r="C22">
        <v>1</v>
      </c>
      <c r="D22">
        <v>7</v>
      </c>
      <c r="E22">
        <v>0</v>
      </c>
      <c r="F22">
        <v>1</v>
      </c>
      <c r="G22">
        <v>0</v>
      </c>
      <c r="H22">
        <v>3040</v>
      </c>
      <c r="I22">
        <v>4560</v>
      </c>
      <c r="J22">
        <v>800</v>
      </c>
      <c r="K22">
        <v>2</v>
      </c>
      <c r="L22">
        <v>0</v>
      </c>
      <c r="M22">
        <v>10</v>
      </c>
      <c r="N22">
        <v>10</v>
      </c>
      <c r="O22">
        <v>200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2.8</v>
      </c>
      <c r="AG22">
        <v>0.15</v>
      </c>
      <c r="AI22">
        <f t="shared" si="2"/>
        <v>0.42</v>
      </c>
    </row>
    <row r="23" spans="1:40">
      <c r="A23">
        <v>30024</v>
      </c>
      <c r="B23" t="s">
        <v>43</v>
      </c>
      <c r="C23">
        <v>1</v>
      </c>
      <c r="D23">
        <v>3</v>
      </c>
      <c r="E23">
        <v>0</v>
      </c>
      <c r="F23">
        <v>35</v>
      </c>
      <c r="G23">
        <v>3</v>
      </c>
      <c r="H23">
        <v>1</v>
      </c>
      <c r="I23">
        <v>1</v>
      </c>
      <c r="J23">
        <v>900</v>
      </c>
      <c r="K23">
        <v>35</v>
      </c>
      <c r="L23">
        <v>4</v>
      </c>
      <c r="M23">
        <v>1</v>
      </c>
      <c r="N23">
        <v>1</v>
      </c>
      <c r="O23">
        <v>50</v>
      </c>
      <c r="P23">
        <v>35</v>
      </c>
      <c r="Q23">
        <v>5</v>
      </c>
      <c r="R23">
        <v>1</v>
      </c>
      <c r="S23">
        <v>1</v>
      </c>
      <c r="T23">
        <v>50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v>1.4</v>
      </c>
      <c r="AG23">
        <v>0.1</v>
      </c>
      <c r="AI23">
        <f t="shared" si="2"/>
        <v>0.13999999999999999</v>
      </c>
    </row>
    <row r="24" spans="1:40">
      <c r="A24">
        <v>30025</v>
      </c>
      <c r="B24" t="s">
        <v>44</v>
      </c>
      <c r="C24">
        <v>1</v>
      </c>
      <c r="D24">
        <v>3</v>
      </c>
      <c r="E24">
        <v>0</v>
      </c>
      <c r="F24">
        <v>35</v>
      </c>
      <c r="G24">
        <v>3</v>
      </c>
      <c r="H24">
        <v>1</v>
      </c>
      <c r="I24">
        <v>1</v>
      </c>
      <c r="J24">
        <v>870</v>
      </c>
      <c r="K24">
        <v>35</v>
      </c>
      <c r="L24">
        <v>4</v>
      </c>
      <c r="M24">
        <v>1</v>
      </c>
      <c r="N24">
        <v>1</v>
      </c>
      <c r="O24">
        <v>70</v>
      </c>
      <c r="P24">
        <v>35</v>
      </c>
      <c r="Q24">
        <v>5</v>
      </c>
      <c r="R24">
        <v>1</v>
      </c>
      <c r="S24">
        <v>1</v>
      </c>
      <c r="T24">
        <v>60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40">
      <c r="A25">
        <v>30026</v>
      </c>
      <c r="B25" t="s">
        <v>45</v>
      </c>
      <c r="C25">
        <v>1</v>
      </c>
      <c r="D25">
        <v>4</v>
      </c>
      <c r="E25">
        <v>0</v>
      </c>
      <c r="F25">
        <v>35</v>
      </c>
      <c r="G25">
        <v>3</v>
      </c>
      <c r="H25">
        <v>1</v>
      </c>
      <c r="I25">
        <v>1</v>
      </c>
      <c r="J25">
        <v>840</v>
      </c>
      <c r="K25">
        <v>35</v>
      </c>
      <c r="L25">
        <v>4</v>
      </c>
      <c r="M25">
        <v>1</v>
      </c>
      <c r="N25">
        <v>1</v>
      </c>
      <c r="O25">
        <v>90</v>
      </c>
      <c r="P25">
        <v>35</v>
      </c>
      <c r="Q25">
        <v>5</v>
      </c>
      <c r="R25">
        <v>1</v>
      </c>
      <c r="S25">
        <v>1</v>
      </c>
      <c r="T25">
        <v>70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3.125</v>
      </c>
      <c r="AG25">
        <v>0.05</v>
      </c>
      <c r="AI25">
        <f>AF25*AG25</f>
        <v>0.15625</v>
      </c>
      <c r="AK25">
        <v>50</v>
      </c>
      <c r="AL25">
        <v>0.05</v>
      </c>
      <c r="AN25">
        <f>AK25*AL25</f>
        <v>2.5</v>
      </c>
    </row>
    <row r="26" spans="1:40">
      <c r="A26">
        <v>30027</v>
      </c>
      <c r="B26" t="s">
        <v>46</v>
      </c>
      <c r="C26">
        <v>1</v>
      </c>
      <c r="D26">
        <v>4</v>
      </c>
      <c r="E26">
        <v>0</v>
      </c>
      <c r="F26">
        <v>35</v>
      </c>
      <c r="G26">
        <v>3</v>
      </c>
      <c r="H26">
        <v>1</v>
      </c>
      <c r="I26">
        <v>1</v>
      </c>
      <c r="J26">
        <v>810</v>
      </c>
      <c r="K26">
        <v>35</v>
      </c>
      <c r="L26">
        <v>4</v>
      </c>
      <c r="M26">
        <v>1</v>
      </c>
      <c r="N26">
        <v>1</v>
      </c>
      <c r="O26">
        <v>110</v>
      </c>
      <c r="P26">
        <v>35</v>
      </c>
      <c r="Q26">
        <v>5</v>
      </c>
      <c r="R26">
        <v>1</v>
      </c>
      <c r="S26">
        <v>1</v>
      </c>
      <c r="T26">
        <v>80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2</v>
      </c>
      <c r="AG26">
        <f>0.1*0.84</f>
        <v>8.4000000000000005E-2</v>
      </c>
      <c r="AI26">
        <f t="shared" ref="AI26:AI32" si="3">AF26*AG26</f>
        <v>0.16800000000000001</v>
      </c>
      <c r="AK26">
        <v>2</v>
      </c>
      <c r="AL26">
        <f>0.1*0.63</f>
        <v>6.3E-2</v>
      </c>
      <c r="AN26">
        <f t="shared" ref="AN26:AN32" si="4">AK26*AL26</f>
        <v>0.126</v>
      </c>
    </row>
    <row r="27" spans="1:40">
      <c r="A27">
        <v>30028</v>
      </c>
      <c r="B27" t="s">
        <v>47</v>
      </c>
      <c r="C27">
        <v>1</v>
      </c>
      <c r="D27">
        <v>5</v>
      </c>
      <c r="E27">
        <v>0</v>
      </c>
      <c r="F27">
        <v>35</v>
      </c>
      <c r="G27">
        <v>3</v>
      </c>
      <c r="H27">
        <v>1</v>
      </c>
      <c r="I27">
        <v>1</v>
      </c>
      <c r="J27">
        <v>780</v>
      </c>
      <c r="K27">
        <v>35</v>
      </c>
      <c r="L27">
        <v>4</v>
      </c>
      <c r="M27">
        <v>1</v>
      </c>
      <c r="N27">
        <v>1</v>
      </c>
      <c r="O27">
        <v>130</v>
      </c>
      <c r="P27">
        <v>35</v>
      </c>
      <c r="Q27">
        <v>5</v>
      </c>
      <c r="R27">
        <v>1</v>
      </c>
      <c r="S27">
        <v>1</v>
      </c>
      <c r="T27">
        <v>90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10</v>
      </c>
      <c r="AG27">
        <f>0.1*0.09</f>
        <v>8.9999999999999993E-3</v>
      </c>
      <c r="AI27">
        <f t="shared" si="3"/>
        <v>0.09</v>
      </c>
      <c r="AK27">
        <v>10</v>
      </c>
      <c r="AL27">
        <f>0.1*0.23</f>
        <v>2.3000000000000003E-2</v>
      </c>
      <c r="AN27">
        <f t="shared" si="4"/>
        <v>0.23000000000000004</v>
      </c>
    </row>
    <row r="28" spans="1:40">
      <c r="A28">
        <v>30029</v>
      </c>
      <c r="B28" t="s">
        <v>48</v>
      </c>
      <c r="C28">
        <v>1</v>
      </c>
      <c r="D28">
        <v>5</v>
      </c>
      <c r="E28">
        <v>0</v>
      </c>
      <c r="F28">
        <v>35</v>
      </c>
      <c r="G28">
        <v>3</v>
      </c>
      <c r="H28">
        <v>1</v>
      </c>
      <c r="I28">
        <v>1</v>
      </c>
      <c r="J28">
        <v>750</v>
      </c>
      <c r="K28">
        <v>35</v>
      </c>
      <c r="L28">
        <v>4</v>
      </c>
      <c r="M28">
        <v>1</v>
      </c>
      <c r="N28">
        <v>1</v>
      </c>
      <c r="O28">
        <v>150</v>
      </c>
      <c r="P28">
        <v>35</v>
      </c>
      <c r="Q28">
        <v>5</v>
      </c>
      <c r="R28">
        <v>1</v>
      </c>
      <c r="S28">
        <v>1</v>
      </c>
      <c r="T28">
        <v>100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25</v>
      </c>
      <c r="AG28">
        <f>0.1*0.07</f>
        <v>7.000000000000001E-3</v>
      </c>
      <c r="AI28">
        <f t="shared" si="3"/>
        <v>0.17500000000000002</v>
      </c>
      <c r="AK28">
        <v>25</v>
      </c>
      <c r="AL28">
        <f>0.1*0.14</f>
        <v>1.4000000000000002E-2</v>
      </c>
      <c r="AN28">
        <f t="shared" si="4"/>
        <v>0.35000000000000003</v>
      </c>
    </row>
    <row r="29" spans="1:40">
      <c r="A29">
        <v>30030</v>
      </c>
      <c r="B29" t="s">
        <v>49</v>
      </c>
      <c r="C29">
        <v>1</v>
      </c>
      <c r="D29">
        <v>6</v>
      </c>
      <c r="E29">
        <v>0</v>
      </c>
      <c r="F29">
        <v>35</v>
      </c>
      <c r="G29">
        <v>3</v>
      </c>
      <c r="H29">
        <v>1</v>
      </c>
      <c r="I29">
        <v>1</v>
      </c>
      <c r="J29">
        <v>720</v>
      </c>
      <c r="K29">
        <v>35</v>
      </c>
      <c r="L29">
        <v>4</v>
      </c>
      <c r="M29">
        <v>1</v>
      </c>
      <c r="N29">
        <v>1</v>
      </c>
      <c r="O29">
        <v>170</v>
      </c>
      <c r="P29">
        <v>35</v>
      </c>
      <c r="Q29">
        <v>5</v>
      </c>
      <c r="R29">
        <v>1</v>
      </c>
      <c r="S29">
        <v>1</v>
      </c>
      <c r="T29">
        <v>110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0.12</v>
      </c>
      <c r="AG29">
        <v>0.48</v>
      </c>
      <c r="AI29">
        <f t="shared" si="3"/>
        <v>5.7599999999999998E-2</v>
      </c>
      <c r="AK29">
        <v>0.38</v>
      </c>
      <c r="AL29">
        <v>0.48</v>
      </c>
      <c r="AN29">
        <f t="shared" si="4"/>
        <v>0.18240000000000001</v>
      </c>
    </row>
    <row r="30" spans="1:40">
      <c r="A30">
        <v>30031</v>
      </c>
      <c r="B30" t="s">
        <v>50</v>
      </c>
      <c r="C30">
        <v>1</v>
      </c>
      <c r="D30">
        <v>6</v>
      </c>
      <c r="E30">
        <v>0</v>
      </c>
      <c r="F30">
        <v>35</v>
      </c>
      <c r="G30">
        <v>3</v>
      </c>
      <c r="H30">
        <v>1</v>
      </c>
      <c r="I30">
        <v>1</v>
      </c>
      <c r="J30">
        <v>690</v>
      </c>
      <c r="K30">
        <v>35</v>
      </c>
      <c r="L30">
        <v>4</v>
      </c>
      <c r="M30">
        <v>1</v>
      </c>
      <c r="N30">
        <v>1</v>
      </c>
      <c r="O30">
        <v>190</v>
      </c>
      <c r="P30">
        <v>35</v>
      </c>
      <c r="Q30">
        <v>5</v>
      </c>
      <c r="R30">
        <v>1</v>
      </c>
      <c r="S30">
        <v>1</v>
      </c>
      <c r="T30">
        <v>120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 s="2">
        <v>1</v>
      </c>
      <c r="AG30" s="2">
        <v>0.12</v>
      </c>
      <c r="AH30" s="2"/>
      <c r="AI30">
        <f t="shared" si="3"/>
        <v>0.12</v>
      </c>
      <c r="AK30" s="2">
        <v>1</v>
      </c>
      <c r="AL30" s="2">
        <v>0.12</v>
      </c>
      <c r="AM30" s="2"/>
      <c r="AN30">
        <f t="shared" si="4"/>
        <v>0.12</v>
      </c>
    </row>
    <row r="31" spans="1:40">
      <c r="A31">
        <v>30032</v>
      </c>
      <c r="B31" t="s">
        <v>51</v>
      </c>
      <c r="C31">
        <v>1</v>
      </c>
      <c r="D31">
        <v>7</v>
      </c>
      <c r="E31">
        <v>0</v>
      </c>
      <c r="F31">
        <v>35</v>
      </c>
      <c r="G31">
        <v>3</v>
      </c>
      <c r="H31">
        <v>1</v>
      </c>
      <c r="I31">
        <v>1</v>
      </c>
      <c r="J31">
        <v>660</v>
      </c>
      <c r="K31">
        <v>35</v>
      </c>
      <c r="L31">
        <v>4</v>
      </c>
      <c r="M31">
        <v>1</v>
      </c>
      <c r="N31">
        <v>1</v>
      </c>
      <c r="O31">
        <v>210</v>
      </c>
      <c r="P31">
        <v>35</v>
      </c>
      <c r="Q31">
        <v>5</v>
      </c>
      <c r="R31">
        <v>1</v>
      </c>
      <c r="S31">
        <v>1</v>
      </c>
      <c r="T31">
        <v>130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2.8</v>
      </c>
      <c r="AG31">
        <v>0.15</v>
      </c>
      <c r="AI31">
        <f t="shared" si="3"/>
        <v>0.42</v>
      </c>
      <c r="AK31">
        <v>2.8</v>
      </c>
      <c r="AL31">
        <v>0.15</v>
      </c>
      <c r="AN31">
        <f t="shared" si="4"/>
        <v>0.42</v>
      </c>
    </row>
    <row r="32" spans="1:40">
      <c r="A32">
        <v>30033</v>
      </c>
      <c r="B32" t="s">
        <v>52</v>
      </c>
      <c r="C32">
        <v>1</v>
      </c>
      <c r="D32">
        <v>7</v>
      </c>
      <c r="E32">
        <v>0</v>
      </c>
      <c r="F32">
        <v>35</v>
      </c>
      <c r="G32">
        <v>3</v>
      </c>
      <c r="H32">
        <v>1</v>
      </c>
      <c r="I32">
        <v>1</v>
      </c>
      <c r="J32">
        <v>630</v>
      </c>
      <c r="K32">
        <v>35</v>
      </c>
      <c r="L32">
        <v>4</v>
      </c>
      <c r="M32">
        <v>1</v>
      </c>
      <c r="N32">
        <v>1</v>
      </c>
      <c r="O32">
        <v>230</v>
      </c>
      <c r="P32">
        <v>35</v>
      </c>
      <c r="Q32">
        <v>5</v>
      </c>
      <c r="R32">
        <v>1</v>
      </c>
      <c r="S32">
        <v>1</v>
      </c>
      <c r="T32">
        <v>140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1.4</v>
      </c>
      <c r="AG32">
        <v>0.1</v>
      </c>
      <c r="AI32">
        <f t="shared" si="3"/>
        <v>0.13999999999999999</v>
      </c>
      <c r="AK32">
        <v>1.4</v>
      </c>
      <c r="AL32">
        <v>0.1</v>
      </c>
      <c r="AN32">
        <f t="shared" si="4"/>
        <v>0.13999999999999999</v>
      </c>
    </row>
    <row r="36" spans="9:12">
      <c r="I36" t="s">
        <v>2367</v>
      </c>
      <c r="L36" t="s">
        <v>2367</v>
      </c>
    </row>
    <row r="37" spans="9:12">
      <c r="I37" t="s">
        <v>2367</v>
      </c>
      <c r="L37" t="s">
        <v>2367</v>
      </c>
    </row>
    <row r="38" spans="9:12">
      <c r="I38" t="s">
        <v>2367</v>
      </c>
      <c r="L38" t="s">
        <v>2367</v>
      </c>
    </row>
    <row r="39" spans="9:12">
      <c r="I39" t="s">
        <v>2367</v>
      </c>
      <c r="L39" t="s">
        <v>2367</v>
      </c>
    </row>
    <row r="40" spans="9:12">
      <c r="I40" t="s">
        <v>2367</v>
      </c>
      <c r="L40" t="s">
        <v>2367</v>
      </c>
    </row>
    <row r="41" spans="9:12">
      <c r="I41" t="s">
        <v>2367</v>
      </c>
      <c r="L41" t="s">
        <v>2367</v>
      </c>
    </row>
    <row r="42" spans="9:12">
      <c r="I42" t="s">
        <v>2591</v>
      </c>
      <c r="J42" t="s">
        <v>841</v>
      </c>
      <c r="L42" t="str">
        <f>I42&amp;"("&amp;J42&amp;")"</f>
        <v>1品升星首饰(攻击类)</v>
      </c>
    </row>
    <row r="43" spans="9:12">
      <c r="I43" t="s">
        <v>2591</v>
      </c>
      <c r="J43" t="s">
        <v>841</v>
      </c>
      <c r="L43" t="str">
        <f t="shared" ref="L43:L83" si="5">I43&amp;"("&amp;J43&amp;")"</f>
        <v>1品升星首饰(攻击类)</v>
      </c>
    </row>
    <row r="44" spans="9:12">
      <c r="I44" t="s">
        <v>2591</v>
      </c>
      <c r="J44" t="s">
        <v>841</v>
      </c>
      <c r="L44" t="str">
        <f t="shared" si="5"/>
        <v>1品升星首饰(攻击类)</v>
      </c>
    </row>
    <row r="45" spans="9:12">
      <c r="I45" t="s">
        <v>2591</v>
      </c>
      <c r="J45" t="s">
        <v>841</v>
      </c>
      <c r="L45" t="str">
        <f t="shared" si="5"/>
        <v>1品升星首饰(攻击类)</v>
      </c>
    </row>
    <row r="46" spans="9:12">
      <c r="I46" t="s">
        <v>2592</v>
      </c>
      <c r="J46" t="s">
        <v>842</v>
      </c>
      <c r="L46" t="str">
        <f t="shared" si="5"/>
        <v>1品升星器皿(防御类)</v>
      </c>
    </row>
    <row r="47" spans="9:12">
      <c r="I47" t="s">
        <v>2592</v>
      </c>
      <c r="J47" t="s">
        <v>842</v>
      </c>
      <c r="L47" t="str">
        <f t="shared" si="5"/>
        <v>1品升星器皿(防御类)</v>
      </c>
    </row>
    <row r="48" spans="9:12">
      <c r="I48" t="s">
        <v>2592</v>
      </c>
      <c r="J48" t="s">
        <v>842</v>
      </c>
      <c r="L48" t="str">
        <f t="shared" si="5"/>
        <v>1品升星器皿(防御类)</v>
      </c>
    </row>
    <row r="49" spans="9:12">
      <c r="I49" t="s">
        <v>2592</v>
      </c>
      <c r="J49" t="s">
        <v>842</v>
      </c>
      <c r="L49" t="str">
        <f t="shared" si="5"/>
        <v>1品升星器皿(防御类)</v>
      </c>
    </row>
    <row r="50" spans="9:12">
      <c r="I50" t="s">
        <v>2593</v>
      </c>
      <c r="J50" t="s">
        <v>843</v>
      </c>
      <c r="L50" t="str">
        <f t="shared" si="5"/>
        <v>1品升星杂物(攻防平衡)</v>
      </c>
    </row>
    <row r="51" spans="9:12">
      <c r="I51" t="s">
        <v>2593</v>
      </c>
      <c r="J51" t="s">
        <v>843</v>
      </c>
      <c r="L51" t="str">
        <f t="shared" si="5"/>
        <v>1品升星杂物(攻防平衡)</v>
      </c>
    </row>
    <row r="52" spans="9:12">
      <c r="I52" t="s">
        <v>2593</v>
      </c>
      <c r="J52" t="s">
        <v>843</v>
      </c>
      <c r="L52" t="str">
        <f t="shared" si="5"/>
        <v>1品升星杂物(攻防平衡)</v>
      </c>
    </row>
    <row r="53" spans="9:12">
      <c r="I53" t="s">
        <v>2593</v>
      </c>
      <c r="J53" t="s">
        <v>843</v>
      </c>
      <c r="L53" t="str">
        <f t="shared" si="5"/>
        <v>1品升星杂物(攻防平衡)</v>
      </c>
    </row>
    <row r="54" spans="9:12">
      <c r="I54" t="s">
        <v>2594</v>
      </c>
      <c r="J54" t="s">
        <v>841</v>
      </c>
      <c r="L54" t="str">
        <f t="shared" si="5"/>
        <v>2品升星首饰(攻击类)</v>
      </c>
    </row>
    <row r="55" spans="9:12">
      <c r="I55" t="s">
        <v>2594</v>
      </c>
      <c r="J55" t="s">
        <v>841</v>
      </c>
      <c r="L55" t="str">
        <f t="shared" si="5"/>
        <v>2品升星首饰(攻击类)</v>
      </c>
    </row>
    <row r="56" spans="9:12">
      <c r="I56" t="s">
        <v>2594</v>
      </c>
      <c r="J56" t="s">
        <v>841</v>
      </c>
      <c r="L56" t="str">
        <f t="shared" si="5"/>
        <v>2品升星首饰(攻击类)</v>
      </c>
    </row>
    <row r="57" spans="9:12">
      <c r="I57" t="s">
        <v>2594</v>
      </c>
      <c r="J57" t="s">
        <v>841</v>
      </c>
      <c r="L57" t="str">
        <f t="shared" si="5"/>
        <v>2品升星首饰(攻击类)</v>
      </c>
    </row>
    <row r="58" spans="9:12">
      <c r="I58" t="s">
        <v>2595</v>
      </c>
      <c r="J58" t="s">
        <v>842</v>
      </c>
      <c r="L58" t="str">
        <f t="shared" si="5"/>
        <v>2品升星器皿(防御类)</v>
      </c>
    </row>
    <row r="59" spans="9:12">
      <c r="I59" t="s">
        <v>2595</v>
      </c>
      <c r="J59" t="s">
        <v>842</v>
      </c>
      <c r="L59" t="str">
        <f t="shared" si="5"/>
        <v>2品升星器皿(防御类)</v>
      </c>
    </row>
    <row r="60" spans="9:12">
      <c r="I60" t="s">
        <v>2595</v>
      </c>
      <c r="J60" t="s">
        <v>842</v>
      </c>
      <c r="L60" t="str">
        <f t="shared" si="5"/>
        <v>2品升星器皿(防御类)</v>
      </c>
    </row>
    <row r="61" spans="9:12">
      <c r="I61" t="s">
        <v>2595</v>
      </c>
      <c r="J61" t="s">
        <v>842</v>
      </c>
      <c r="L61" t="str">
        <f t="shared" si="5"/>
        <v>2品升星器皿(防御类)</v>
      </c>
    </row>
    <row r="62" spans="9:12">
      <c r="I62" t="s">
        <v>2596</v>
      </c>
      <c r="J62" t="s">
        <v>843</v>
      </c>
      <c r="L62" t="str">
        <f t="shared" si="5"/>
        <v>2品升星杂物(攻防平衡)</v>
      </c>
    </row>
    <row r="63" spans="9:12">
      <c r="I63" t="s">
        <v>2596</v>
      </c>
      <c r="J63" t="s">
        <v>843</v>
      </c>
      <c r="L63" t="str">
        <f t="shared" si="5"/>
        <v>2品升星杂物(攻防平衡)</v>
      </c>
    </row>
    <row r="64" spans="9:12">
      <c r="I64" t="s">
        <v>2596</v>
      </c>
      <c r="J64" t="s">
        <v>843</v>
      </c>
      <c r="L64" t="str">
        <f t="shared" si="5"/>
        <v>2品升星杂物(攻防平衡)</v>
      </c>
    </row>
    <row r="65" spans="9:30">
      <c r="I65" t="s">
        <v>2596</v>
      </c>
      <c r="J65" t="s">
        <v>843</v>
      </c>
      <c r="L65" t="str">
        <f t="shared" si="5"/>
        <v>2品升星杂物(攻防平衡)</v>
      </c>
    </row>
    <row r="66" spans="9:30">
      <c r="I66" t="s">
        <v>2597</v>
      </c>
      <c r="J66" t="s">
        <v>841</v>
      </c>
      <c r="L66" t="str">
        <f t="shared" si="5"/>
        <v>3品升星首饰(攻击类)</v>
      </c>
    </row>
    <row r="67" spans="9:30">
      <c r="I67" t="s">
        <v>2597</v>
      </c>
      <c r="J67" t="s">
        <v>841</v>
      </c>
      <c r="L67" t="str">
        <f t="shared" si="5"/>
        <v>3品升星首饰(攻击类)</v>
      </c>
    </row>
    <row r="68" spans="9:30">
      <c r="I68" t="s">
        <v>2597</v>
      </c>
      <c r="J68" t="s">
        <v>841</v>
      </c>
      <c r="L68" t="str">
        <f t="shared" si="5"/>
        <v>3品升星首饰(攻击类)</v>
      </c>
    </row>
    <row r="69" spans="9:30">
      <c r="I69" t="s">
        <v>2598</v>
      </c>
      <c r="J69" t="s">
        <v>842</v>
      </c>
      <c r="L69" t="str">
        <f t="shared" si="5"/>
        <v>3品升星器皿(防御类)</v>
      </c>
    </row>
    <row r="70" spans="9:30">
      <c r="I70" t="s">
        <v>2598</v>
      </c>
      <c r="J70" t="s">
        <v>842</v>
      </c>
      <c r="L70" t="str">
        <f t="shared" si="5"/>
        <v>3品升星器皿(防御类)</v>
      </c>
    </row>
    <row r="71" spans="9:30">
      <c r="I71" t="s">
        <v>2598</v>
      </c>
      <c r="J71" t="s">
        <v>842</v>
      </c>
      <c r="L71" t="str">
        <f t="shared" si="5"/>
        <v>3品升星器皿(防御类)</v>
      </c>
    </row>
    <row r="72" spans="9:30">
      <c r="I72" t="s">
        <v>2599</v>
      </c>
      <c r="J72" t="s">
        <v>843</v>
      </c>
      <c r="L72" t="str">
        <f t="shared" si="5"/>
        <v>3品升星杂物(攻防平衡)</v>
      </c>
      <c r="T72">
        <v>41</v>
      </c>
      <c r="U72">
        <v>42</v>
      </c>
      <c r="W72">
        <v>1</v>
      </c>
      <c r="AD72" s="3" t="str">
        <f>T72&amp;"-"&amp;U72&amp;"章第"&amp;W72&amp;"个星星宝箱"</f>
        <v>41-42章第1个星星宝箱</v>
      </c>
    </row>
    <row r="73" spans="9:30">
      <c r="I73" t="s">
        <v>2599</v>
      </c>
      <c r="J73" t="s">
        <v>843</v>
      </c>
      <c r="L73" t="str">
        <f t="shared" si="5"/>
        <v>3品升星杂物(攻防平衡)</v>
      </c>
      <c r="T73">
        <v>41</v>
      </c>
      <c r="U73">
        <v>42</v>
      </c>
      <c r="W73">
        <v>2</v>
      </c>
      <c r="AD73" s="3" t="str">
        <f t="shared" ref="AD73:AD116" si="6">T73&amp;"-"&amp;U73&amp;"章第"&amp;W73&amp;"个星星宝箱"</f>
        <v>41-42章第2个星星宝箱</v>
      </c>
    </row>
    <row r="74" spans="9:30">
      <c r="I74" t="s">
        <v>2599</v>
      </c>
      <c r="J74" t="s">
        <v>843</v>
      </c>
      <c r="L74" t="str">
        <f t="shared" si="5"/>
        <v>3品升星杂物(攻防平衡)</v>
      </c>
      <c r="T74">
        <v>41</v>
      </c>
      <c r="U74">
        <v>42</v>
      </c>
      <c r="W74">
        <v>3</v>
      </c>
      <c r="AD74" s="3" t="str">
        <f t="shared" si="6"/>
        <v>41-42章第3个星星宝箱</v>
      </c>
    </row>
    <row r="75" spans="9:30">
      <c r="I75" t="s">
        <v>2600</v>
      </c>
      <c r="J75" t="s">
        <v>841</v>
      </c>
      <c r="L75" t="str">
        <f t="shared" si="5"/>
        <v>4品升星首饰(攻击类)</v>
      </c>
      <c r="T75">
        <f>T72+2</f>
        <v>43</v>
      </c>
      <c r="U75">
        <f>U72+2</f>
        <v>44</v>
      </c>
      <c r="W75">
        <f>W72</f>
        <v>1</v>
      </c>
      <c r="AD75" s="3" t="str">
        <f t="shared" si="6"/>
        <v>43-44章第1个星星宝箱</v>
      </c>
    </row>
    <row r="76" spans="9:30">
      <c r="I76" t="s">
        <v>2600</v>
      </c>
      <c r="J76" t="s">
        <v>841</v>
      </c>
      <c r="L76" t="str">
        <f t="shared" si="5"/>
        <v>4品升星首饰(攻击类)</v>
      </c>
      <c r="T76">
        <f t="shared" ref="T76:U76" si="7">T73+2</f>
        <v>43</v>
      </c>
      <c r="U76">
        <f t="shared" si="7"/>
        <v>44</v>
      </c>
      <c r="W76">
        <f t="shared" ref="W76:W116" si="8">W73</f>
        <v>2</v>
      </c>
      <c r="AD76" s="3" t="str">
        <f t="shared" si="6"/>
        <v>43-44章第2个星星宝箱</v>
      </c>
    </row>
    <row r="77" spans="9:30">
      <c r="I77" t="s">
        <v>2600</v>
      </c>
      <c r="J77" t="s">
        <v>841</v>
      </c>
      <c r="L77" t="str">
        <f t="shared" si="5"/>
        <v>4品升星首饰(攻击类)</v>
      </c>
      <c r="T77">
        <f t="shared" ref="T77:U77" si="9">T74+2</f>
        <v>43</v>
      </c>
      <c r="U77">
        <f t="shared" si="9"/>
        <v>44</v>
      </c>
      <c r="W77">
        <f t="shared" si="8"/>
        <v>3</v>
      </c>
      <c r="AD77" s="3" t="str">
        <f t="shared" si="6"/>
        <v>43-44章第3个星星宝箱</v>
      </c>
    </row>
    <row r="78" spans="9:30">
      <c r="I78" t="s">
        <v>2601</v>
      </c>
      <c r="J78" t="s">
        <v>842</v>
      </c>
      <c r="L78" t="str">
        <f t="shared" si="5"/>
        <v>4品升星器皿(防御类)</v>
      </c>
      <c r="T78">
        <f t="shared" ref="T78:U78" si="10">T75+2</f>
        <v>45</v>
      </c>
      <c r="U78">
        <f t="shared" si="10"/>
        <v>46</v>
      </c>
      <c r="W78">
        <f t="shared" si="8"/>
        <v>1</v>
      </c>
      <c r="AD78" s="3" t="str">
        <f t="shared" si="6"/>
        <v>45-46章第1个星星宝箱</v>
      </c>
    </row>
    <row r="79" spans="9:30">
      <c r="I79" t="s">
        <v>2601</v>
      </c>
      <c r="J79" t="s">
        <v>842</v>
      </c>
      <c r="L79" t="str">
        <f t="shared" si="5"/>
        <v>4品升星器皿(防御类)</v>
      </c>
      <c r="T79">
        <f t="shared" ref="T79:U79" si="11">T76+2</f>
        <v>45</v>
      </c>
      <c r="U79">
        <f t="shared" si="11"/>
        <v>46</v>
      </c>
      <c r="W79">
        <f t="shared" si="8"/>
        <v>2</v>
      </c>
      <c r="AD79" s="3" t="str">
        <f t="shared" si="6"/>
        <v>45-46章第2个星星宝箱</v>
      </c>
    </row>
    <row r="80" spans="9:30">
      <c r="I80" t="s">
        <v>2601</v>
      </c>
      <c r="J80" t="s">
        <v>842</v>
      </c>
      <c r="L80" t="str">
        <f t="shared" si="5"/>
        <v>4品升星器皿(防御类)</v>
      </c>
      <c r="T80">
        <f t="shared" ref="T80:U80" si="12">T77+2</f>
        <v>45</v>
      </c>
      <c r="U80">
        <f t="shared" si="12"/>
        <v>46</v>
      </c>
      <c r="W80">
        <f t="shared" si="8"/>
        <v>3</v>
      </c>
      <c r="AD80" s="3" t="str">
        <f t="shared" si="6"/>
        <v>45-46章第3个星星宝箱</v>
      </c>
    </row>
    <row r="81" spans="9:30">
      <c r="I81" t="s">
        <v>2602</v>
      </c>
      <c r="J81" t="s">
        <v>843</v>
      </c>
      <c r="L81" t="str">
        <f t="shared" si="5"/>
        <v>4品升星杂物(攻防平衡)</v>
      </c>
      <c r="T81">
        <f t="shared" ref="T81:U81" si="13">T78+2</f>
        <v>47</v>
      </c>
      <c r="U81">
        <f t="shared" si="13"/>
        <v>48</v>
      </c>
      <c r="W81">
        <f t="shared" si="8"/>
        <v>1</v>
      </c>
      <c r="AD81" s="3" t="str">
        <f t="shared" si="6"/>
        <v>47-48章第1个星星宝箱</v>
      </c>
    </row>
    <row r="82" spans="9:30">
      <c r="I82" t="s">
        <v>2602</v>
      </c>
      <c r="J82" t="s">
        <v>843</v>
      </c>
      <c r="L82" t="str">
        <f t="shared" si="5"/>
        <v>4品升星杂物(攻防平衡)</v>
      </c>
      <c r="T82">
        <f t="shared" ref="T82:U82" si="14">T79+2</f>
        <v>47</v>
      </c>
      <c r="U82">
        <f t="shared" si="14"/>
        <v>48</v>
      </c>
      <c r="W82">
        <f t="shared" si="8"/>
        <v>2</v>
      </c>
      <c r="AD82" s="3" t="str">
        <f t="shared" si="6"/>
        <v>47-48章第2个星星宝箱</v>
      </c>
    </row>
    <row r="83" spans="9:30">
      <c r="I83" t="s">
        <v>2602</v>
      </c>
      <c r="J83" t="s">
        <v>843</v>
      </c>
      <c r="L83" t="str">
        <f t="shared" si="5"/>
        <v>4品升星杂物(攻防平衡)</v>
      </c>
      <c r="T83">
        <f t="shared" ref="T83:U83" si="15">T80+2</f>
        <v>47</v>
      </c>
      <c r="U83">
        <f t="shared" si="15"/>
        <v>48</v>
      </c>
      <c r="W83">
        <f t="shared" si="8"/>
        <v>3</v>
      </c>
      <c r="AD83" s="3" t="str">
        <f t="shared" si="6"/>
        <v>47-48章第3个星星宝箱</v>
      </c>
    </row>
    <row r="84" spans="9:30">
      <c r="T84">
        <f t="shared" ref="T84:U84" si="16">T81+2</f>
        <v>49</v>
      </c>
      <c r="U84">
        <f t="shared" si="16"/>
        <v>50</v>
      </c>
      <c r="W84">
        <f t="shared" si="8"/>
        <v>1</v>
      </c>
      <c r="AD84" s="3" t="str">
        <f t="shared" si="6"/>
        <v>49-50章第1个星星宝箱</v>
      </c>
    </row>
    <row r="85" spans="9:30">
      <c r="T85">
        <f t="shared" ref="T85:U85" si="17">T82+2</f>
        <v>49</v>
      </c>
      <c r="U85">
        <f t="shared" si="17"/>
        <v>50</v>
      </c>
      <c r="W85">
        <f t="shared" si="8"/>
        <v>2</v>
      </c>
      <c r="AD85" s="3" t="str">
        <f t="shared" si="6"/>
        <v>49-50章第2个星星宝箱</v>
      </c>
    </row>
    <row r="86" spans="9:30">
      <c r="T86">
        <f t="shared" ref="T86:U86" si="18">T83+2</f>
        <v>49</v>
      </c>
      <c r="U86">
        <f t="shared" si="18"/>
        <v>50</v>
      </c>
      <c r="W86">
        <f t="shared" si="8"/>
        <v>3</v>
      </c>
      <c r="AD86" s="3" t="str">
        <f t="shared" si="6"/>
        <v>49-50章第3个星星宝箱</v>
      </c>
    </row>
    <row r="87" spans="9:30">
      <c r="T87">
        <f t="shared" ref="T87:U87" si="19">T84+2</f>
        <v>51</v>
      </c>
      <c r="U87">
        <f t="shared" si="19"/>
        <v>52</v>
      </c>
      <c r="W87">
        <f t="shared" si="8"/>
        <v>1</v>
      </c>
      <c r="AD87" s="3" t="str">
        <f t="shared" si="6"/>
        <v>51-52章第1个星星宝箱</v>
      </c>
    </row>
    <row r="88" spans="9:30">
      <c r="T88">
        <f t="shared" ref="T88:U88" si="20">T85+2</f>
        <v>51</v>
      </c>
      <c r="U88">
        <f t="shared" si="20"/>
        <v>52</v>
      </c>
      <c r="W88">
        <f t="shared" si="8"/>
        <v>2</v>
      </c>
      <c r="AD88" s="3" t="str">
        <f t="shared" si="6"/>
        <v>51-52章第2个星星宝箱</v>
      </c>
    </row>
    <row r="89" spans="9:30">
      <c r="T89">
        <f t="shared" ref="T89:U89" si="21">T86+2</f>
        <v>51</v>
      </c>
      <c r="U89">
        <f t="shared" si="21"/>
        <v>52</v>
      </c>
      <c r="W89">
        <f t="shared" si="8"/>
        <v>3</v>
      </c>
      <c r="AD89" s="3" t="str">
        <f t="shared" si="6"/>
        <v>51-52章第3个星星宝箱</v>
      </c>
    </row>
    <row r="90" spans="9:30">
      <c r="T90">
        <f t="shared" ref="T90:U90" si="22">T87+2</f>
        <v>53</v>
      </c>
      <c r="U90">
        <f t="shared" si="22"/>
        <v>54</v>
      </c>
      <c r="W90">
        <f t="shared" si="8"/>
        <v>1</v>
      </c>
      <c r="AD90" s="3" t="str">
        <f t="shared" si="6"/>
        <v>53-54章第1个星星宝箱</v>
      </c>
    </row>
    <row r="91" spans="9:30">
      <c r="T91">
        <f t="shared" ref="T91:U91" si="23">T88+2</f>
        <v>53</v>
      </c>
      <c r="U91">
        <f t="shared" si="23"/>
        <v>54</v>
      </c>
      <c r="W91">
        <f t="shared" si="8"/>
        <v>2</v>
      </c>
      <c r="AD91" s="3" t="str">
        <f t="shared" si="6"/>
        <v>53-54章第2个星星宝箱</v>
      </c>
    </row>
    <row r="92" spans="9:30">
      <c r="T92">
        <f t="shared" ref="T92:U92" si="24">T89+2</f>
        <v>53</v>
      </c>
      <c r="U92">
        <f t="shared" si="24"/>
        <v>54</v>
      </c>
      <c r="W92">
        <f t="shared" si="8"/>
        <v>3</v>
      </c>
      <c r="AD92" s="3" t="str">
        <f t="shared" si="6"/>
        <v>53-54章第3个星星宝箱</v>
      </c>
    </row>
    <row r="93" spans="9:30">
      <c r="T93">
        <f t="shared" ref="T93:U93" si="25">T90+2</f>
        <v>55</v>
      </c>
      <c r="U93">
        <f t="shared" si="25"/>
        <v>56</v>
      </c>
      <c r="W93">
        <f t="shared" si="8"/>
        <v>1</v>
      </c>
      <c r="AD93" s="3" t="str">
        <f t="shared" si="6"/>
        <v>55-56章第1个星星宝箱</v>
      </c>
    </row>
    <row r="94" spans="9:30">
      <c r="T94">
        <f t="shared" ref="T94:U94" si="26">T91+2</f>
        <v>55</v>
      </c>
      <c r="U94">
        <f t="shared" si="26"/>
        <v>56</v>
      </c>
      <c r="W94">
        <f t="shared" si="8"/>
        <v>2</v>
      </c>
      <c r="AD94" s="3" t="str">
        <f t="shared" si="6"/>
        <v>55-56章第2个星星宝箱</v>
      </c>
    </row>
    <row r="95" spans="9:30">
      <c r="T95">
        <f t="shared" ref="T95:U95" si="27">T92+2</f>
        <v>55</v>
      </c>
      <c r="U95">
        <f t="shared" si="27"/>
        <v>56</v>
      </c>
      <c r="W95">
        <f t="shared" si="8"/>
        <v>3</v>
      </c>
      <c r="AD95" s="3" t="str">
        <f t="shared" si="6"/>
        <v>55-56章第3个星星宝箱</v>
      </c>
    </row>
    <row r="96" spans="9:30">
      <c r="T96">
        <f t="shared" ref="T96:U96" si="28">T93+2</f>
        <v>57</v>
      </c>
      <c r="U96">
        <f t="shared" si="28"/>
        <v>58</v>
      </c>
      <c r="W96">
        <f t="shared" si="8"/>
        <v>1</v>
      </c>
      <c r="AD96" s="3" t="str">
        <f t="shared" si="6"/>
        <v>57-58章第1个星星宝箱</v>
      </c>
    </row>
    <row r="97" spans="13:30">
      <c r="T97">
        <f t="shared" ref="T97:U97" si="29">T94+2</f>
        <v>57</v>
      </c>
      <c r="U97">
        <f t="shared" si="29"/>
        <v>58</v>
      </c>
      <c r="W97">
        <f t="shared" si="8"/>
        <v>2</v>
      </c>
      <c r="AD97" s="3" t="str">
        <f t="shared" si="6"/>
        <v>57-58章第2个星星宝箱</v>
      </c>
    </row>
    <row r="98" spans="13:30">
      <c r="T98">
        <f t="shared" ref="T98:U98" si="30">T95+2</f>
        <v>57</v>
      </c>
      <c r="U98">
        <f t="shared" si="30"/>
        <v>58</v>
      </c>
      <c r="W98">
        <f t="shared" si="8"/>
        <v>3</v>
      </c>
      <c r="AD98" s="3" t="str">
        <f t="shared" si="6"/>
        <v>57-58章第3个星星宝箱</v>
      </c>
    </row>
    <row r="99" spans="13:30">
      <c r="T99">
        <f t="shared" ref="T99:U99" si="31">T96+2</f>
        <v>59</v>
      </c>
      <c r="U99">
        <f t="shared" si="31"/>
        <v>60</v>
      </c>
      <c r="W99">
        <f t="shared" si="8"/>
        <v>1</v>
      </c>
      <c r="AD99" s="3" t="str">
        <f t="shared" si="6"/>
        <v>59-60章第1个星星宝箱</v>
      </c>
    </row>
    <row r="100" spans="13:30">
      <c r="T100">
        <f>T97+2</f>
        <v>59</v>
      </c>
      <c r="U100">
        <f>U97+2</f>
        <v>60</v>
      </c>
      <c r="W100">
        <f t="shared" si="8"/>
        <v>2</v>
      </c>
      <c r="AD100" s="3" t="str">
        <f t="shared" si="6"/>
        <v>59-60章第2个星星宝箱</v>
      </c>
    </row>
    <row r="101" spans="13:30">
      <c r="T101">
        <f t="shared" ref="T101:U101" si="32">T98+2</f>
        <v>59</v>
      </c>
      <c r="U101">
        <f t="shared" si="32"/>
        <v>60</v>
      </c>
      <c r="W101">
        <f t="shared" si="8"/>
        <v>3</v>
      </c>
      <c r="AD101" s="3" t="str">
        <f t="shared" si="6"/>
        <v>59-60章第3个星星宝箱</v>
      </c>
    </row>
    <row r="102" spans="13:30">
      <c r="T102">
        <f t="shared" ref="T102:U102" si="33">T99+2</f>
        <v>61</v>
      </c>
      <c r="U102">
        <f t="shared" si="33"/>
        <v>62</v>
      </c>
      <c r="W102">
        <f t="shared" si="8"/>
        <v>1</v>
      </c>
      <c r="AD102" s="3" t="str">
        <f t="shared" si="6"/>
        <v>61-62章第1个星星宝箱</v>
      </c>
    </row>
    <row r="103" spans="13:30">
      <c r="M103">
        <v>79</v>
      </c>
      <c r="N103" t="s">
        <v>981</v>
      </c>
      <c r="T103">
        <f t="shared" ref="T103:U103" si="34">T100+2</f>
        <v>61</v>
      </c>
      <c r="U103">
        <f t="shared" si="34"/>
        <v>62</v>
      </c>
      <c r="W103">
        <f t="shared" si="8"/>
        <v>2</v>
      </c>
      <c r="AD103" s="3" t="str">
        <f t="shared" si="6"/>
        <v>61-62章第2个星星宝箱</v>
      </c>
    </row>
    <row r="104" spans="13:30">
      <c r="M104">
        <v>80</v>
      </c>
      <c r="N104" t="s">
        <v>982</v>
      </c>
      <c r="T104">
        <f t="shared" ref="T104:U104" si="35">T101+2</f>
        <v>61</v>
      </c>
      <c r="U104">
        <f t="shared" si="35"/>
        <v>62</v>
      </c>
      <c r="W104">
        <f t="shared" si="8"/>
        <v>3</v>
      </c>
      <c r="AD104" s="3" t="str">
        <f t="shared" si="6"/>
        <v>61-62章第3个星星宝箱</v>
      </c>
    </row>
    <row r="105" spans="13:30">
      <c r="T105">
        <f t="shared" ref="T105:U105" si="36">T102+2</f>
        <v>63</v>
      </c>
      <c r="U105">
        <f t="shared" si="36"/>
        <v>64</v>
      </c>
      <c r="W105">
        <f t="shared" si="8"/>
        <v>1</v>
      </c>
      <c r="AD105" s="3" t="str">
        <f t="shared" si="6"/>
        <v>63-64章第1个星星宝箱</v>
      </c>
    </row>
    <row r="106" spans="13:30">
      <c r="T106">
        <f t="shared" ref="T106:U106" si="37">T103+2</f>
        <v>63</v>
      </c>
      <c r="U106">
        <f t="shared" si="37"/>
        <v>64</v>
      </c>
      <c r="W106">
        <f t="shared" si="8"/>
        <v>2</v>
      </c>
      <c r="AD106" s="3" t="str">
        <f t="shared" si="6"/>
        <v>63-64章第2个星星宝箱</v>
      </c>
    </row>
    <row r="107" spans="13:30">
      <c r="T107">
        <f t="shared" ref="T107:U107" si="38">T104+2</f>
        <v>63</v>
      </c>
      <c r="U107">
        <f t="shared" si="38"/>
        <v>64</v>
      </c>
      <c r="W107">
        <f t="shared" si="8"/>
        <v>3</v>
      </c>
      <c r="AD107" s="3" t="str">
        <f t="shared" si="6"/>
        <v>63-64章第3个星星宝箱</v>
      </c>
    </row>
    <row r="108" spans="13:30">
      <c r="T108">
        <f t="shared" ref="T108:U108" si="39">T105+2</f>
        <v>65</v>
      </c>
      <c r="U108">
        <f t="shared" si="39"/>
        <v>66</v>
      </c>
      <c r="W108">
        <f t="shared" si="8"/>
        <v>1</v>
      </c>
      <c r="AD108" s="3" t="str">
        <f t="shared" si="6"/>
        <v>65-66章第1个星星宝箱</v>
      </c>
    </row>
    <row r="109" spans="13:30">
      <c r="T109">
        <f t="shared" ref="T109:U109" si="40">T106+2</f>
        <v>65</v>
      </c>
      <c r="U109">
        <f t="shared" si="40"/>
        <v>66</v>
      </c>
      <c r="W109">
        <f t="shared" si="8"/>
        <v>2</v>
      </c>
      <c r="AD109" s="3" t="str">
        <f t="shared" si="6"/>
        <v>65-66章第2个星星宝箱</v>
      </c>
    </row>
    <row r="110" spans="13:30">
      <c r="T110">
        <f t="shared" ref="T110:U110" si="41">T107+2</f>
        <v>65</v>
      </c>
      <c r="U110">
        <f t="shared" si="41"/>
        <v>66</v>
      </c>
      <c r="W110">
        <f t="shared" si="8"/>
        <v>3</v>
      </c>
      <c r="AD110" s="3" t="str">
        <f t="shared" si="6"/>
        <v>65-66章第3个星星宝箱</v>
      </c>
    </row>
    <row r="111" spans="13:30">
      <c r="T111">
        <f t="shared" ref="T111:U111" si="42">T108+2</f>
        <v>67</v>
      </c>
      <c r="U111">
        <f t="shared" si="42"/>
        <v>68</v>
      </c>
      <c r="W111">
        <f t="shared" si="8"/>
        <v>1</v>
      </c>
      <c r="AD111" s="3" t="str">
        <f t="shared" si="6"/>
        <v>67-68章第1个星星宝箱</v>
      </c>
    </row>
    <row r="112" spans="13:30">
      <c r="T112">
        <f t="shared" ref="T112:U112" si="43">T109+2</f>
        <v>67</v>
      </c>
      <c r="U112">
        <f t="shared" si="43"/>
        <v>68</v>
      </c>
      <c r="W112">
        <f t="shared" si="8"/>
        <v>2</v>
      </c>
      <c r="AD112" s="3" t="str">
        <f t="shared" si="6"/>
        <v>67-68章第2个星星宝箱</v>
      </c>
    </row>
    <row r="113" spans="20:30">
      <c r="T113">
        <f t="shared" ref="T113:U113" si="44">T110+2</f>
        <v>67</v>
      </c>
      <c r="U113">
        <f t="shared" si="44"/>
        <v>68</v>
      </c>
      <c r="W113">
        <f t="shared" si="8"/>
        <v>3</v>
      </c>
      <c r="AD113" s="3" t="str">
        <f t="shared" si="6"/>
        <v>67-68章第3个星星宝箱</v>
      </c>
    </row>
    <row r="114" spans="20:30">
      <c r="T114">
        <f t="shared" ref="T114:U114" si="45">T111+2</f>
        <v>69</v>
      </c>
      <c r="U114">
        <f t="shared" si="45"/>
        <v>70</v>
      </c>
      <c r="W114">
        <f t="shared" si="8"/>
        <v>1</v>
      </c>
      <c r="AD114" s="3" t="str">
        <f t="shared" si="6"/>
        <v>69-70章第1个星星宝箱</v>
      </c>
    </row>
    <row r="115" spans="20:30">
      <c r="T115">
        <f t="shared" ref="T115:U115" si="46">T112+2</f>
        <v>69</v>
      </c>
      <c r="U115">
        <f t="shared" si="46"/>
        <v>70</v>
      </c>
      <c r="W115">
        <f t="shared" si="8"/>
        <v>2</v>
      </c>
      <c r="AD115" s="3" t="str">
        <f t="shared" si="6"/>
        <v>69-70章第2个星星宝箱</v>
      </c>
    </row>
    <row r="116" spans="20:30">
      <c r="T116">
        <f>T113+2</f>
        <v>69</v>
      </c>
      <c r="U116">
        <f>U113+2</f>
        <v>70</v>
      </c>
      <c r="W116">
        <f t="shared" si="8"/>
        <v>3</v>
      </c>
      <c r="AD116" s="3" t="str">
        <f t="shared" si="6"/>
        <v>69-70章第3个星星宝箱</v>
      </c>
    </row>
  </sheetData>
  <phoneticPr fontId="1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Z2477"/>
  <sheetViews>
    <sheetView workbookViewId="0">
      <pane xSplit="3" ySplit="5" topLeftCell="O122" activePane="bottomRight" state="frozen"/>
      <selection pane="topRight" activeCell="D1" sqref="D1"/>
      <selection pane="bottomLeft" activeCell="A6" sqref="A6"/>
      <selection pane="bottomRight" activeCell="C1243" sqref="C1243"/>
    </sheetView>
  </sheetViews>
  <sheetFormatPr defaultColWidth="8.875" defaultRowHeight="12"/>
  <cols>
    <col min="1" max="1" width="10.5" style="3" bestFit="1" customWidth="1"/>
    <col min="2" max="2" width="31.875" style="3" bestFit="1" customWidth="1"/>
    <col min="3" max="3" width="57.125" style="3" customWidth="1"/>
    <col min="4" max="13" width="8.875" style="3"/>
    <col min="14" max="23" width="8.875" style="21"/>
    <col min="24" max="16384" width="8.875" style="3"/>
  </cols>
  <sheetData>
    <row r="1" spans="1:26">
      <c r="A1" s="4" t="s">
        <v>2072</v>
      </c>
      <c r="B1" s="4"/>
      <c r="C1" s="4"/>
    </row>
    <row r="2" spans="1:26">
      <c r="A2" s="3" t="s">
        <v>2073</v>
      </c>
      <c r="B2" s="3" t="s">
        <v>2074</v>
      </c>
      <c r="C2" s="3" t="s">
        <v>2074</v>
      </c>
    </row>
    <row r="3" spans="1:26" ht="12" customHeight="1">
      <c r="A3" s="1" t="s">
        <v>968</v>
      </c>
      <c r="B3" s="1" t="s">
        <v>2075</v>
      </c>
      <c r="C3" s="1" t="s">
        <v>2076</v>
      </c>
      <c r="D3" s="120" t="s">
        <v>2077</v>
      </c>
      <c r="E3" s="120"/>
      <c r="F3" s="120"/>
      <c r="G3" s="120"/>
      <c r="H3" s="120"/>
      <c r="I3" s="121" t="s">
        <v>2078</v>
      </c>
      <c r="J3" s="121"/>
      <c r="K3" s="121"/>
      <c r="L3" s="121"/>
      <c r="M3" s="121"/>
      <c r="N3" s="121" t="s">
        <v>2079</v>
      </c>
      <c r="O3" s="121"/>
      <c r="P3" s="121"/>
      <c r="Q3" s="121"/>
      <c r="R3" s="121"/>
      <c r="S3" s="121"/>
      <c r="T3" s="121"/>
      <c r="U3" s="121"/>
      <c r="V3" s="121"/>
      <c r="W3" s="121"/>
    </row>
    <row r="4" spans="1:26">
      <c r="A4" s="5" t="s">
        <v>2080</v>
      </c>
      <c r="B4" s="5" t="s">
        <v>2081</v>
      </c>
      <c r="C4" s="5" t="s">
        <v>2081</v>
      </c>
      <c r="D4" s="120"/>
      <c r="E4" s="120"/>
      <c r="F4" s="120"/>
      <c r="G4" s="120"/>
      <c r="H4" s="120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</row>
    <row r="5" spans="1:26">
      <c r="A5" s="6" t="s">
        <v>2072</v>
      </c>
      <c r="B5" s="6" t="s">
        <v>2082</v>
      </c>
      <c r="C5" s="6" t="s">
        <v>2083</v>
      </c>
      <c r="D5" s="22" t="s">
        <v>2084</v>
      </c>
      <c r="E5" s="22" t="s">
        <v>1438</v>
      </c>
      <c r="F5" s="22" t="s">
        <v>1439</v>
      </c>
      <c r="G5" s="22" t="s">
        <v>1440</v>
      </c>
      <c r="H5" s="22" t="s">
        <v>1441</v>
      </c>
      <c r="I5" s="23" t="s">
        <v>2085</v>
      </c>
      <c r="J5" s="23" t="s">
        <v>1438</v>
      </c>
      <c r="K5" s="23" t="s">
        <v>1439</v>
      </c>
      <c r="L5" s="23" t="s">
        <v>1440</v>
      </c>
      <c r="M5" s="23" t="s">
        <v>1441</v>
      </c>
      <c r="N5" s="23" t="s">
        <v>2086</v>
      </c>
      <c r="O5" s="23" t="s">
        <v>2087</v>
      </c>
      <c r="P5" s="23" t="s">
        <v>2068</v>
      </c>
      <c r="Q5" s="23" t="s">
        <v>1438</v>
      </c>
      <c r="R5" s="23" t="s">
        <v>2069</v>
      </c>
      <c r="S5" s="23" t="s">
        <v>1439</v>
      </c>
      <c r="T5" s="23" t="s">
        <v>2070</v>
      </c>
      <c r="U5" s="23" t="s">
        <v>1440</v>
      </c>
      <c r="V5" s="23" t="s">
        <v>2071</v>
      </c>
      <c r="W5" s="23" t="s">
        <v>1441</v>
      </c>
    </row>
    <row r="6" spans="1:26">
      <c r="A6" s="3">
        <v>1</v>
      </c>
      <c r="B6" s="3" t="s">
        <v>2091</v>
      </c>
      <c r="C6" s="3" t="s">
        <v>2091</v>
      </c>
      <c r="D6" s="21" t="str">
        <f>IF(OR(Sheet1!I6&lt;&gt;Sheet1!AF6,Sheet1!AG6&lt;&gt;Sheet1!J6),"有影响","-")</f>
        <v>-</v>
      </c>
      <c r="E6" s="21" t="str">
        <f>IF(OR(Sheet1!N6&lt;&gt;Sheet1!AH6,Sheet1!AI6&lt;&gt;Sheet1!O6),"有影响","-")</f>
        <v>-</v>
      </c>
      <c r="F6" s="21" t="str">
        <f>IF(OR(Sheet1!S6&lt;&gt;Sheet1!AJ6,Sheet1!AK6&lt;&gt;Sheet1!T6),"有影响","-")</f>
        <v>-</v>
      </c>
      <c r="G6" s="21" t="str">
        <f>IF(OR(Sheet1!X6&lt;&gt;Sheet1!AL6,Sheet1!AM6&lt;&gt;Sheet1!Y6),"有影响","-")</f>
        <v>-</v>
      </c>
      <c r="H6" s="21" t="str">
        <f>IF(OR(Sheet1!AC6&lt;&gt;Sheet1!AN6,Sheet1!AO6&lt;&gt;Sheet1!AD6),"有影响","-")</f>
        <v>-</v>
      </c>
      <c r="I6" s="21" t="str">
        <f>IF(Sheet1!G6=0,"出错","-")</f>
        <v>-</v>
      </c>
      <c r="J6" s="21" t="str">
        <f>IF(AND(Sheet1!G6=0,Sheet1!L6&lt;&gt;0),"出错","-")</f>
        <v>-</v>
      </c>
      <c r="K6" s="21" t="str">
        <f>IF(AND(Sheet1!G6=0,Sheet1!L6=0,Sheet1!Q6&lt;&gt;0),"出错","-")</f>
        <v>-</v>
      </c>
      <c r="L6" s="21" t="str">
        <f>IF(AND(Sheet1!G6=0,Sheet1!L6=0,Sheet1!Q6=0,Sheet1!V6&lt;&gt;0),"出错","-")</f>
        <v>-</v>
      </c>
      <c r="M6" s="21" t="str">
        <f>IF(AND(Sheet1!G6=0,Sheet1!L6=0,Sheet1!Q6=0,Sheet1!V6=0,Sheet1!AA6&lt;&gt;0),"出错","-")</f>
        <v>-</v>
      </c>
      <c r="N6" s="21" t="str">
        <f>IFERROR(VLOOKUP(Sheet1!G6,配置检查表!$Y:$Z,2,FALSE),"")</f>
        <v>钻石</v>
      </c>
      <c r="O6" s="21" t="str">
        <f>IF(AND(Sheet1!I6=Sheet1!J6,Sheet1!J6&lt;&gt;0),Sheet1!I6,IF(AND(Sheet1!I6&lt;&gt;Sheet1!J6,Sheet1!J6&lt;&gt;0),Sheet1!I6&amp;"~"&amp;Sheet1!J6,""))</f>
        <v>100~200</v>
      </c>
      <c r="P6" s="21" t="str">
        <f>IFERROR(VLOOKUP(Sheet1!L6,配置检查表!$Y:$Z,2,FALSE),"")</f>
        <v/>
      </c>
      <c r="Q6" s="21" t="str">
        <f>IF(AND(Sheet1!N6=Sheet1!O6,Sheet1!O6&lt;&gt;0),Sheet1!N6,IF(AND(Sheet1!N6&lt;&gt;Sheet1!O6,Sheet1!O6&lt;&gt;0),Sheet1!N6&amp;"~"&amp;Sheet1!O6,""))</f>
        <v/>
      </c>
      <c r="R6" s="21" t="str">
        <f>IFERROR(VLOOKUP(Sheet1!Q6,配置检查表!$Y:$Z,2,FALSE),"")</f>
        <v/>
      </c>
      <c r="S6" s="39" t="str">
        <f>IF(AND(Sheet1!S210=Sheet1!T210,Sheet1!T210&lt;&gt;0),Sheet1!S210,IF(AND(Sheet1!S210&lt;&gt;Sheet1!T210,Sheet1!T210&lt;&gt;0),Sheet1!S210&amp;"~"&amp;Sheet1!T210,""))</f>
        <v/>
      </c>
      <c r="T6" s="21" t="str">
        <f>IFERROR(VLOOKUP(Sheet1!V6,配置检查表!$Y:$Z,2,FALSE),"")</f>
        <v/>
      </c>
      <c r="U6" s="39" t="str">
        <f>IF(AND(Sheet1!X210=Sheet1!Y210,Sheet1!Y210&lt;&gt;0),Sheet1!X210,IF(AND(Sheet1!X210&lt;&gt;Sheet1!Y210,Sheet1!Y210&lt;&gt;0),Sheet1!X210&amp;"~"&amp;Sheet1!Y210,""))</f>
        <v/>
      </c>
      <c r="V6" s="21" t="str">
        <f>IFERROR(VLOOKUP(Sheet1!XAA,配置检查表!$Y:$Z,2,FALSE),"")</f>
        <v/>
      </c>
      <c r="W6" s="21" t="str">
        <f>IF(AND(Sheet1!AC210=Sheet1!AD210,Sheet1!AD210&lt;&gt;0),Sheet1!AC210,IF(AND(Sheet1!AC210&lt;&gt;Sheet1!AD210,Sheet1!AD210&lt;&gt;0),Sheet1!AC210&amp;"~"&amp;Sheet1!AD210,""))</f>
        <v/>
      </c>
      <c r="Y6" s="3">
        <v>1</v>
      </c>
      <c r="Z6" s="3" t="s">
        <v>2603</v>
      </c>
    </row>
    <row r="7" spans="1:26">
      <c r="A7" s="3">
        <v>2</v>
      </c>
      <c r="B7" s="3" t="s">
        <v>2104</v>
      </c>
      <c r="C7" s="3" t="s">
        <v>2104</v>
      </c>
      <c r="D7" s="21" t="str">
        <f>IF(OR(Sheet1!I7&lt;&gt;Sheet1!AF7,Sheet1!AG7&lt;&gt;Sheet1!J7),"有影响","-")</f>
        <v>-</v>
      </c>
      <c r="E7" s="21" t="str">
        <f>IF(OR(Sheet1!N7&lt;&gt;Sheet1!AH7,Sheet1!AI7&lt;&gt;Sheet1!O7),"有影响","-")</f>
        <v>-</v>
      </c>
      <c r="F7" s="21" t="str">
        <f>IF(OR(Sheet1!S7&lt;&gt;Sheet1!AJ7,Sheet1!AK7&lt;&gt;Sheet1!T7),"有影响","-")</f>
        <v>-</v>
      </c>
      <c r="G7" s="21" t="str">
        <f>IF(OR(Sheet1!X7&lt;&gt;Sheet1!AL7,Sheet1!AM7&lt;&gt;Sheet1!Y7),"有影响","-")</f>
        <v>-</v>
      </c>
      <c r="H7" s="21" t="str">
        <f>IF(OR(Sheet1!AC7&lt;&gt;Sheet1!AN7,Sheet1!AO7&lt;&gt;Sheet1!AD7),"有影响","-")</f>
        <v>-</v>
      </c>
      <c r="I7" s="21" t="str">
        <f>IF(Sheet1!G7=0,"出错","-")</f>
        <v>-</v>
      </c>
      <c r="J7" s="21" t="str">
        <f>IF(AND(Sheet1!G7=0,Sheet1!L7&lt;&gt;0),"出错","-")</f>
        <v>-</v>
      </c>
      <c r="K7" s="21" t="str">
        <f>IF(AND(Sheet1!G7=0,Sheet1!L7=0,Sheet1!Q7&lt;&gt;0),"出错","-")</f>
        <v>-</v>
      </c>
      <c r="L7" s="21" t="str">
        <f>IF(AND(Sheet1!G7=0,Sheet1!L7=0,Sheet1!Q7=0,Sheet1!V7&lt;&gt;0),"出错","-")</f>
        <v>-</v>
      </c>
      <c r="M7" s="21" t="str">
        <f>IF(AND(Sheet1!G7=0,Sheet1!L7=0,Sheet1!Q7=0,Sheet1!V7=0,Sheet1!AA7&lt;&gt;0),"出错","-")</f>
        <v>-</v>
      </c>
      <c r="N7" s="21" t="str">
        <f>IFERROR(VLOOKUP(Sheet1!G7,配置检查表!$Y:$Z,2,FALSE),"")</f>
        <v>金币</v>
      </c>
      <c r="O7" s="21">
        <f>IF(AND(Sheet1!I7=Sheet1!J7,Sheet1!J7&lt;&gt;0),Sheet1!I7,IF(AND(Sheet1!I7&lt;&gt;Sheet1!J7,Sheet1!J7&lt;&gt;0),Sheet1!I7&amp;"~"&amp;Sheet1!J7,""))</f>
        <v>100</v>
      </c>
      <c r="P7" s="21" t="str">
        <f>IFERROR(VLOOKUP(Sheet1!L7,配置检查表!$Y:$Z,2,FALSE),"")</f>
        <v/>
      </c>
      <c r="Q7" s="21" t="str">
        <f>IF(AND(Sheet1!N7=Sheet1!O7,Sheet1!O7&lt;&gt;0),Sheet1!N7,IF(AND(Sheet1!N7&lt;&gt;Sheet1!O7,Sheet1!O7&lt;&gt;0),Sheet1!N7&amp;"~"&amp;Sheet1!O7,""))</f>
        <v/>
      </c>
      <c r="R7" s="21" t="str">
        <f>IFERROR(VLOOKUP(Sheet1!Q7,配置检查表!$Y:$Z,2,FALSE),"")</f>
        <v/>
      </c>
      <c r="S7" s="39" t="str">
        <f>IF(AND(Sheet1!S211=Sheet1!T211,Sheet1!T211&lt;&gt;0),Sheet1!S211,IF(AND(Sheet1!S211&lt;&gt;Sheet1!T211,Sheet1!T211&lt;&gt;0),Sheet1!S211&amp;"~"&amp;Sheet1!T211,""))</f>
        <v/>
      </c>
      <c r="T7" s="21" t="str">
        <f>IFERROR(VLOOKUP(Sheet1!V7,配置检查表!$Y:$Z,2,FALSE),"")</f>
        <v/>
      </c>
      <c r="U7" s="39" t="str">
        <f>IF(AND(Sheet1!X211=Sheet1!Y211,Sheet1!Y211&lt;&gt;0),Sheet1!X211,IF(AND(Sheet1!X211&lt;&gt;Sheet1!Y211,Sheet1!Y211&lt;&gt;0),Sheet1!X211&amp;"~"&amp;Sheet1!Y211,""))</f>
        <v/>
      </c>
      <c r="V7" s="21" t="str">
        <f>IFERROR(VLOOKUP(Sheet1!XAA,配置检查表!$Y:$Z,2,FALSE),"")</f>
        <v/>
      </c>
      <c r="W7" s="21" t="str">
        <f>IF(AND(Sheet1!AC211=Sheet1!AD211,Sheet1!AD211&lt;&gt;0),Sheet1!AC211,IF(AND(Sheet1!AC211&lt;&gt;Sheet1!AD211,Sheet1!AD211&lt;&gt;0),Sheet1!AC211&amp;"~"&amp;Sheet1!AD211,""))</f>
        <v/>
      </c>
      <c r="Y7" s="3">
        <v>2</v>
      </c>
      <c r="Z7" s="3" t="s">
        <v>2605</v>
      </c>
    </row>
    <row r="8" spans="1:26">
      <c r="A8" s="3">
        <v>3</v>
      </c>
      <c r="B8" s="3" t="s">
        <v>2160</v>
      </c>
      <c r="C8" s="3" t="s">
        <v>2161</v>
      </c>
      <c r="D8" s="21" t="str">
        <f>IF(OR(Sheet1!I8&lt;&gt;Sheet1!AF8,Sheet1!AG8&lt;&gt;Sheet1!J8),"有影响","-")</f>
        <v>-</v>
      </c>
      <c r="E8" s="21" t="str">
        <f>IF(OR(Sheet1!N8&lt;&gt;Sheet1!AH8,Sheet1!AI8&lt;&gt;Sheet1!O8),"有影响","-")</f>
        <v>-</v>
      </c>
      <c r="F8" s="21" t="str">
        <f>IF(OR(Sheet1!S8&lt;&gt;Sheet1!AJ8,Sheet1!AK8&lt;&gt;Sheet1!T8),"有影响","-")</f>
        <v>-</v>
      </c>
      <c r="G8" s="21" t="str">
        <f>IF(OR(Sheet1!X8&lt;&gt;Sheet1!AL8,Sheet1!AM8&lt;&gt;Sheet1!Y8),"有影响","-")</f>
        <v>-</v>
      </c>
      <c r="H8" s="21" t="str">
        <f>IF(OR(Sheet1!AC8&lt;&gt;Sheet1!AN8,Sheet1!AO8&lt;&gt;Sheet1!AD8),"有影响","-")</f>
        <v>-</v>
      </c>
      <c r="I8" s="21" t="str">
        <f>IF(Sheet1!G8=0,"出错","-")</f>
        <v>-</v>
      </c>
      <c r="J8" s="21" t="str">
        <f>IF(AND(Sheet1!G8=0,Sheet1!L8&lt;&gt;0),"出错","-")</f>
        <v>-</v>
      </c>
      <c r="K8" s="21" t="str">
        <f>IF(AND(Sheet1!G8=0,Sheet1!L8=0,Sheet1!Q8&lt;&gt;0),"出错","-")</f>
        <v>-</v>
      </c>
      <c r="L8" s="21" t="str">
        <f>IF(AND(Sheet1!G8=0,Sheet1!L8=0,Sheet1!Q8=0,Sheet1!V8&lt;&gt;0),"出错","-")</f>
        <v>-</v>
      </c>
      <c r="M8" s="21" t="str">
        <f>IF(AND(Sheet1!G8=0,Sheet1!L8=0,Sheet1!Q8=0,Sheet1!V8=0,Sheet1!AA8&lt;&gt;0),"出错","-")</f>
        <v>-</v>
      </c>
      <c r="N8" s="21" t="str">
        <f>IFERROR(VLOOKUP(Sheet1!G8,配置检查表!$Y:$Z,2,FALSE),"")</f>
        <v/>
      </c>
      <c r="O8" s="21">
        <f>IF(AND(Sheet1!I8=Sheet1!J8,Sheet1!J8&lt;&gt;0),Sheet1!I8,IF(AND(Sheet1!I8&lt;&gt;Sheet1!J8,Sheet1!J8&lt;&gt;0),Sheet1!I8&amp;"~"&amp;Sheet1!J8,""))</f>
        <v>1</v>
      </c>
      <c r="P8" s="21" t="str">
        <f>IFERROR(VLOOKUP(Sheet1!L8,配置检查表!$Y:$Z,2,FALSE),"")</f>
        <v/>
      </c>
      <c r="Q8" s="21" t="str">
        <f>IF(AND(Sheet1!N8=Sheet1!O8,Sheet1!O8&lt;&gt;0),Sheet1!N8,IF(AND(Sheet1!N8&lt;&gt;Sheet1!O8,Sheet1!O8&lt;&gt;0),Sheet1!N8&amp;"~"&amp;Sheet1!O8,""))</f>
        <v/>
      </c>
      <c r="R8" s="21" t="str">
        <f>IFERROR(VLOOKUP(Sheet1!Q8,配置检查表!$Y:$Z,2,FALSE),"")</f>
        <v/>
      </c>
      <c r="S8" s="39" t="str">
        <f>IF(AND(Sheet1!S212=Sheet1!T212,Sheet1!T212&lt;&gt;0),Sheet1!S212,IF(AND(Sheet1!S212&lt;&gt;Sheet1!T212,Sheet1!T212&lt;&gt;0),Sheet1!S212&amp;"~"&amp;Sheet1!T212,""))</f>
        <v/>
      </c>
      <c r="T8" s="21" t="str">
        <f>IFERROR(VLOOKUP(Sheet1!V8,配置检查表!$Y:$Z,2,FALSE),"")</f>
        <v/>
      </c>
      <c r="U8" s="39" t="str">
        <f>IF(AND(Sheet1!X212=Sheet1!Y212,Sheet1!Y212&lt;&gt;0),Sheet1!X212,IF(AND(Sheet1!X212&lt;&gt;Sheet1!Y212,Sheet1!Y212&lt;&gt;0),Sheet1!X212&amp;"~"&amp;Sheet1!Y212,""))</f>
        <v/>
      </c>
      <c r="V8" s="21" t="str">
        <f>IFERROR(VLOOKUP(Sheet1!XAA,配置检查表!$Y:$Z,2,FALSE),"")</f>
        <v/>
      </c>
      <c r="W8" s="21" t="str">
        <f>IF(AND(Sheet1!AC212=Sheet1!AD212,Sheet1!AD212&lt;&gt;0),Sheet1!AC212,IF(AND(Sheet1!AC212&lt;&gt;Sheet1!AD212,Sheet1!AD212&lt;&gt;0),Sheet1!AC212&amp;"~"&amp;Sheet1!AD212,""))</f>
        <v/>
      </c>
      <c r="Y8" s="3">
        <v>36</v>
      </c>
      <c r="Z8" s="3" t="s">
        <v>2606</v>
      </c>
    </row>
    <row r="9" spans="1:26">
      <c r="A9" s="3">
        <v>4</v>
      </c>
      <c r="B9" s="3" t="s">
        <v>2323</v>
      </c>
      <c r="C9" s="3" t="s">
        <v>464</v>
      </c>
      <c r="D9" s="21" t="str">
        <f>IF(OR(Sheet1!I9&lt;&gt;Sheet1!AF9,Sheet1!AG9&lt;&gt;Sheet1!J9),"有影响","-")</f>
        <v>-</v>
      </c>
      <c r="E9" s="21" t="str">
        <f>IF(OR(Sheet1!N9&lt;&gt;Sheet1!AH9,Sheet1!AI9&lt;&gt;Sheet1!O9),"有影响","-")</f>
        <v>-</v>
      </c>
      <c r="F9" s="21" t="str">
        <f>IF(OR(Sheet1!S9&lt;&gt;Sheet1!AJ9,Sheet1!AK9&lt;&gt;Sheet1!T9),"有影响","-")</f>
        <v>-</v>
      </c>
      <c r="G9" s="21" t="str">
        <f>IF(OR(Sheet1!X9&lt;&gt;Sheet1!AL9,Sheet1!AM9&lt;&gt;Sheet1!Y9),"有影响","-")</f>
        <v>-</v>
      </c>
      <c r="H9" s="21" t="str">
        <f>IF(OR(Sheet1!AC9&lt;&gt;Sheet1!AN9,Sheet1!AO9&lt;&gt;Sheet1!AD9),"有影响","-")</f>
        <v>-</v>
      </c>
      <c r="I9" s="21" t="str">
        <f>IF(Sheet1!G9=0,"出错","-")</f>
        <v>-</v>
      </c>
      <c r="J9" s="21" t="str">
        <f>IF(AND(Sheet1!G9=0,Sheet1!L9&lt;&gt;0),"出错","-")</f>
        <v>-</v>
      </c>
      <c r="K9" s="21" t="str">
        <f>IF(AND(Sheet1!G9=0,Sheet1!L9=0,Sheet1!Q9&lt;&gt;0),"出错","-")</f>
        <v>-</v>
      </c>
      <c r="L9" s="21" t="str">
        <f>IF(AND(Sheet1!G9=0,Sheet1!L9=0,Sheet1!Q9=0,Sheet1!V9&lt;&gt;0),"出错","-")</f>
        <v>-</v>
      </c>
      <c r="M9" s="21" t="str">
        <f>IF(AND(Sheet1!G9=0,Sheet1!L9=0,Sheet1!Q9=0,Sheet1!V9=0,Sheet1!AA9&lt;&gt;0),"出错","-")</f>
        <v>-</v>
      </c>
      <c r="N9" s="21" t="str">
        <f>IFERROR(VLOOKUP(Sheet1!G9,配置检查表!$Y:$Z,2,FALSE),"")</f>
        <v/>
      </c>
      <c r="O9" s="21">
        <f>IF(AND(Sheet1!I9=Sheet1!J9,Sheet1!J9&lt;&gt;0),Sheet1!I9,IF(AND(Sheet1!I9&lt;&gt;Sheet1!J9,Sheet1!J9&lt;&gt;0),Sheet1!I9&amp;"~"&amp;Sheet1!J9,""))</f>
        <v>10</v>
      </c>
      <c r="P9" s="21" t="str">
        <f>IFERROR(VLOOKUP(Sheet1!L9,配置检查表!$Y:$Z,2,FALSE),"")</f>
        <v/>
      </c>
      <c r="Q9" s="21" t="str">
        <f>IF(AND(Sheet1!N9=Sheet1!O9,Sheet1!O9&lt;&gt;0),Sheet1!N9,IF(AND(Sheet1!N9&lt;&gt;Sheet1!O9,Sheet1!O9&lt;&gt;0),Sheet1!N9&amp;"~"&amp;Sheet1!O9,""))</f>
        <v/>
      </c>
      <c r="R9" s="21" t="str">
        <f>IFERROR(VLOOKUP(Sheet1!Q9,配置检查表!$Y:$Z,2,FALSE),"")</f>
        <v/>
      </c>
      <c r="S9" s="39" t="str">
        <f>IF(AND(Sheet1!S213=Sheet1!T213,Sheet1!T213&lt;&gt;0),Sheet1!S213,IF(AND(Sheet1!S213&lt;&gt;Sheet1!T213,Sheet1!T213&lt;&gt;0),Sheet1!S213&amp;"~"&amp;Sheet1!T213,""))</f>
        <v/>
      </c>
      <c r="T9" s="21" t="str">
        <f>IFERROR(VLOOKUP(Sheet1!V9,配置检查表!$Y:$Z,2,FALSE),"")</f>
        <v/>
      </c>
      <c r="U9" s="39" t="str">
        <f>IF(AND(Sheet1!X213=Sheet1!Y213,Sheet1!Y213&lt;&gt;0),Sheet1!X213,IF(AND(Sheet1!X213&lt;&gt;Sheet1!Y213,Sheet1!Y213&lt;&gt;0),Sheet1!X213&amp;"~"&amp;Sheet1!Y213,""))</f>
        <v/>
      </c>
      <c r="V9" s="21" t="str">
        <f>IFERROR(VLOOKUP(Sheet1!XAA,配置检查表!$Y:$Z,2,FALSE),"")</f>
        <v/>
      </c>
      <c r="W9" s="21" t="str">
        <f>IF(AND(Sheet1!AC213=Sheet1!AD213,Sheet1!AD213&lt;&gt;0),Sheet1!AC213,IF(AND(Sheet1!AC213&lt;&gt;Sheet1!AD213,Sheet1!AD213&lt;&gt;0),Sheet1!AC213&amp;"~"&amp;Sheet1!AD213,""))</f>
        <v/>
      </c>
      <c r="Y9" s="3">
        <v>40</v>
      </c>
      <c r="Z9" s="3" t="s">
        <v>2607</v>
      </c>
    </row>
    <row r="10" spans="1:26">
      <c r="A10" s="3">
        <v>5</v>
      </c>
      <c r="B10" s="3" t="s">
        <v>2324</v>
      </c>
      <c r="C10" s="3" t="s">
        <v>465</v>
      </c>
      <c r="D10" s="21" t="str">
        <f>IF(OR(Sheet1!I10&lt;&gt;Sheet1!AF10,Sheet1!AG10&lt;&gt;Sheet1!J10),"有影响","-")</f>
        <v>-</v>
      </c>
      <c r="E10" s="21" t="str">
        <f>IF(OR(Sheet1!N10&lt;&gt;Sheet1!AH10,Sheet1!AI10&lt;&gt;Sheet1!O10),"有影响","-")</f>
        <v>-</v>
      </c>
      <c r="F10" s="21" t="str">
        <f>IF(OR(Sheet1!S10&lt;&gt;Sheet1!AJ10,Sheet1!AK10&lt;&gt;Sheet1!T10),"有影响","-")</f>
        <v>-</v>
      </c>
      <c r="G10" s="21" t="str">
        <f>IF(OR(Sheet1!X10&lt;&gt;Sheet1!AL10,Sheet1!AM10&lt;&gt;Sheet1!Y10),"有影响","-")</f>
        <v>-</v>
      </c>
      <c r="H10" s="21" t="str">
        <f>IF(OR(Sheet1!AC10&lt;&gt;Sheet1!AN10,Sheet1!AO10&lt;&gt;Sheet1!AD10),"有影响","-")</f>
        <v>-</v>
      </c>
      <c r="I10" s="21" t="str">
        <f>IF(Sheet1!G10=0,"出错","-")</f>
        <v>-</v>
      </c>
      <c r="J10" s="21" t="str">
        <f>IF(AND(Sheet1!G10=0,Sheet1!L10&lt;&gt;0),"出错","-")</f>
        <v>-</v>
      </c>
      <c r="K10" s="21" t="str">
        <f>IF(AND(Sheet1!G10=0,Sheet1!L10=0,Sheet1!Q10&lt;&gt;0),"出错","-")</f>
        <v>-</v>
      </c>
      <c r="L10" s="21" t="str">
        <f>IF(AND(Sheet1!G10=0,Sheet1!L10=0,Sheet1!Q10=0,Sheet1!V10&lt;&gt;0),"出错","-")</f>
        <v>-</v>
      </c>
      <c r="M10" s="21" t="str">
        <f>IF(AND(Sheet1!G10=0,Sheet1!L10=0,Sheet1!Q10=0,Sheet1!V10=0,Sheet1!AA10&lt;&gt;0),"出错","-")</f>
        <v>-</v>
      </c>
      <c r="N10" s="21" t="str">
        <f>IFERROR(VLOOKUP(Sheet1!G10,配置检查表!$Y:$Z,2,FALSE),"")</f>
        <v>金币</v>
      </c>
      <c r="O10" s="21" t="str">
        <f>IF(AND(Sheet1!I10=Sheet1!J10,Sheet1!J10&lt;&gt;0),Sheet1!I10,IF(AND(Sheet1!I10&lt;&gt;Sheet1!J10,Sheet1!J10&lt;&gt;0),Sheet1!I10&amp;"~"&amp;Sheet1!J10,""))</f>
        <v>100~150</v>
      </c>
      <c r="P10" s="21" t="str">
        <f>IFERROR(VLOOKUP(Sheet1!L10,配置检查表!$Y:$Z,2,FALSE),"")</f>
        <v>金币</v>
      </c>
      <c r="Q10" s="21" t="str">
        <f>IF(AND(Sheet1!N10=Sheet1!O10,Sheet1!O10&lt;&gt;0),Sheet1!N10,IF(AND(Sheet1!N10&lt;&gt;Sheet1!O10,Sheet1!O10&lt;&gt;0),Sheet1!N10&amp;"~"&amp;Sheet1!O10,""))</f>
        <v>400~500</v>
      </c>
      <c r="R10" s="21" t="str">
        <f>IFERROR(VLOOKUP(Sheet1!Q10,配置检查表!$Y:$Z,2,FALSE),"")</f>
        <v>金币</v>
      </c>
      <c r="S10" s="39" t="str">
        <f>IF(AND(Sheet1!S214=Sheet1!T214,Sheet1!T214&lt;&gt;0),Sheet1!S214,IF(AND(Sheet1!S214&lt;&gt;Sheet1!T214,Sheet1!T214&lt;&gt;0),Sheet1!S214&amp;"~"&amp;Sheet1!T214,""))</f>
        <v/>
      </c>
      <c r="T10" s="21" t="str">
        <f>IFERROR(VLOOKUP(Sheet1!V10,配置检查表!$Y:$Z,2,FALSE),"")</f>
        <v>金币</v>
      </c>
      <c r="U10" s="39" t="str">
        <f>IF(AND(Sheet1!X214=Sheet1!Y214,Sheet1!Y214&lt;&gt;0),Sheet1!X214,IF(AND(Sheet1!X214&lt;&gt;Sheet1!Y214,Sheet1!Y214&lt;&gt;0),Sheet1!X214&amp;"~"&amp;Sheet1!Y214,""))</f>
        <v/>
      </c>
      <c r="V10" s="21" t="str">
        <f>IFERROR(VLOOKUP(Sheet1!XAA,配置检查表!$Y:$Z,2,FALSE),"")</f>
        <v/>
      </c>
      <c r="W10" s="21" t="str">
        <f>IF(AND(Sheet1!AC214=Sheet1!AD214,Sheet1!AD214&lt;&gt;0),Sheet1!AC214,IF(AND(Sheet1!AC214&lt;&gt;Sheet1!AD214,Sheet1!AD214&lt;&gt;0),Sheet1!AC214&amp;"~"&amp;Sheet1!AD214,""))</f>
        <v/>
      </c>
      <c r="Y10" s="3">
        <v>41</v>
      </c>
      <c r="Z10" s="3" t="s">
        <v>2608</v>
      </c>
    </row>
    <row r="11" spans="1:26">
      <c r="A11" s="3">
        <v>6</v>
      </c>
      <c r="B11" s="3" t="s">
        <v>2325</v>
      </c>
      <c r="C11" s="3" t="s">
        <v>466</v>
      </c>
      <c r="D11" s="21" t="str">
        <f>IF(OR(Sheet1!I11&lt;&gt;Sheet1!AF11,Sheet1!AG11&lt;&gt;Sheet1!J11),"有影响","-")</f>
        <v>-</v>
      </c>
      <c r="E11" s="21" t="str">
        <f>IF(OR(Sheet1!N11&lt;&gt;Sheet1!AH11,Sheet1!AI11&lt;&gt;Sheet1!O11),"有影响","-")</f>
        <v>-</v>
      </c>
      <c r="F11" s="21" t="str">
        <f>IF(OR(Sheet1!S11&lt;&gt;Sheet1!AJ11,Sheet1!AK11&lt;&gt;Sheet1!T11),"有影响","-")</f>
        <v>-</v>
      </c>
      <c r="G11" s="21" t="str">
        <f>IF(OR(Sheet1!X11&lt;&gt;Sheet1!AL11,Sheet1!AM11&lt;&gt;Sheet1!Y11),"有影响","-")</f>
        <v>-</v>
      </c>
      <c r="H11" s="21" t="str">
        <f>IF(OR(Sheet1!AC11&lt;&gt;Sheet1!AN11,Sheet1!AO11&lt;&gt;Sheet1!AD11),"有影响","-")</f>
        <v>-</v>
      </c>
      <c r="I11" s="21" t="str">
        <f>IF(Sheet1!G11=0,"出错","-")</f>
        <v>-</v>
      </c>
      <c r="J11" s="21" t="str">
        <f>IF(AND(Sheet1!G11=0,Sheet1!L11&lt;&gt;0),"出错","-")</f>
        <v>-</v>
      </c>
      <c r="K11" s="21" t="str">
        <f>IF(AND(Sheet1!G11=0,Sheet1!L11=0,Sheet1!Q11&lt;&gt;0),"出错","-")</f>
        <v>-</v>
      </c>
      <c r="L11" s="21" t="str">
        <f>IF(AND(Sheet1!G11=0,Sheet1!L11=0,Sheet1!Q11=0,Sheet1!V11&lt;&gt;0),"出错","-")</f>
        <v>-</v>
      </c>
      <c r="M11" s="21" t="str">
        <f>IF(AND(Sheet1!G11=0,Sheet1!L11=0,Sheet1!Q11=0,Sheet1!V11=0,Sheet1!AA11&lt;&gt;0),"出错","-")</f>
        <v>-</v>
      </c>
      <c r="N11" s="21" t="str">
        <f>IFERROR(VLOOKUP(Sheet1!G11,配置检查表!$Y:$Z,2,FALSE),"")</f>
        <v>金币</v>
      </c>
      <c r="O11" s="21" t="str">
        <f>IF(AND(Sheet1!I11=Sheet1!J11,Sheet1!J11&lt;&gt;0),Sheet1!I11,IF(AND(Sheet1!I11&lt;&gt;Sheet1!J11,Sheet1!J11&lt;&gt;0),Sheet1!I11&amp;"~"&amp;Sheet1!J11,""))</f>
        <v>100~150</v>
      </c>
      <c r="P11" s="21" t="str">
        <f>IFERROR(VLOOKUP(Sheet1!L11,配置检查表!$Y:$Z,2,FALSE),"")</f>
        <v>金币</v>
      </c>
      <c r="Q11" s="21" t="str">
        <f>IF(AND(Sheet1!N11=Sheet1!O11,Sheet1!O11&lt;&gt;0),Sheet1!N11,IF(AND(Sheet1!N11&lt;&gt;Sheet1!O11,Sheet1!O11&lt;&gt;0),Sheet1!N11&amp;"~"&amp;Sheet1!O11,""))</f>
        <v>400~500</v>
      </c>
      <c r="R11" s="21" t="str">
        <f>IFERROR(VLOOKUP(Sheet1!Q11,配置检查表!$Y:$Z,2,FALSE),"")</f>
        <v>金币</v>
      </c>
      <c r="S11" s="39" t="str">
        <f>IF(AND(Sheet1!S215=Sheet1!T215,Sheet1!T215&lt;&gt;0),Sheet1!S215,IF(AND(Sheet1!S215&lt;&gt;Sheet1!T215,Sheet1!T215&lt;&gt;0),Sheet1!S215&amp;"~"&amp;Sheet1!T215,""))</f>
        <v/>
      </c>
      <c r="T11" s="21" t="str">
        <f>IFERROR(VLOOKUP(Sheet1!V11,配置检查表!$Y:$Z,2,FALSE),"")</f>
        <v>金币</v>
      </c>
      <c r="U11" s="39" t="str">
        <f>IF(AND(Sheet1!X215=Sheet1!Y215,Sheet1!Y215&lt;&gt;0),Sheet1!X215,IF(AND(Sheet1!X215&lt;&gt;Sheet1!Y215,Sheet1!Y215&lt;&gt;0),Sheet1!X215&amp;"~"&amp;Sheet1!Y215,""))</f>
        <v/>
      </c>
      <c r="V11" s="21" t="str">
        <f>IFERROR(VLOOKUP(Sheet1!XAA,配置检查表!$Y:$Z,2,FALSE),"")</f>
        <v/>
      </c>
      <c r="W11" s="21" t="str">
        <f>IF(AND(Sheet1!AC215=Sheet1!AD215,Sheet1!AD215&lt;&gt;0),Sheet1!AC215,IF(AND(Sheet1!AC215&lt;&gt;Sheet1!AD215,Sheet1!AD215&lt;&gt;0),Sheet1!AC215&amp;"~"&amp;Sheet1!AD215,""))</f>
        <v/>
      </c>
      <c r="Y11" s="3">
        <v>42</v>
      </c>
      <c r="Z11" s="3" t="s">
        <v>2609</v>
      </c>
    </row>
    <row r="12" spans="1:26">
      <c r="A12" s="3">
        <v>7</v>
      </c>
      <c r="B12" s="3" t="s">
        <v>467</v>
      </c>
      <c r="C12" s="3" t="s">
        <v>467</v>
      </c>
      <c r="D12" s="21" t="str">
        <f>IF(OR(Sheet1!I12&lt;&gt;Sheet1!AF12,Sheet1!AG12&lt;&gt;Sheet1!J12),"有影响","-")</f>
        <v>-</v>
      </c>
      <c r="E12" s="21" t="str">
        <f>IF(OR(Sheet1!N12&lt;&gt;Sheet1!AH12,Sheet1!AI12&lt;&gt;Sheet1!O12),"有影响","-")</f>
        <v>-</v>
      </c>
      <c r="F12" s="21" t="str">
        <f>IF(OR(Sheet1!S12&lt;&gt;Sheet1!AJ12,Sheet1!AK12&lt;&gt;Sheet1!T12),"有影响","-")</f>
        <v>-</v>
      </c>
      <c r="G12" s="21" t="str">
        <f>IF(OR(Sheet1!X12&lt;&gt;Sheet1!AL12,Sheet1!AM12&lt;&gt;Sheet1!Y12),"有影响","-")</f>
        <v>-</v>
      </c>
      <c r="H12" s="21" t="str">
        <f>IF(OR(Sheet1!AC12&lt;&gt;Sheet1!AN12,Sheet1!AO12&lt;&gt;Sheet1!AD12),"有影响","-")</f>
        <v>-</v>
      </c>
      <c r="I12" s="21" t="str">
        <f>IF(Sheet1!G12=0,"出错","-")</f>
        <v>-</v>
      </c>
      <c r="J12" s="21" t="str">
        <f>IF(AND(Sheet1!G12=0,Sheet1!L12&lt;&gt;0),"出错","-")</f>
        <v>-</v>
      </c>
      <c r="K12" s="21" t="str">
        <f>IF(AND(Sheet1!G12=0,Sheet1!L12=0,Sheet1!Q12&lt;&gt;0),"出错","-")</f>
        <v>-</v>
      </c>
      <c r="L12" s="21" t="str">
        <f>IF(AND(Sheet1!G12=0,Sheet1!L12=0,Sheet1!Q12=0,Sheet1!V12&lt;&gt;0),"出错","-")</f>
        <v>-</v>
      </c>
      <c r="M12" s="21" t="str">
        <f>IF(AND(Sheet1!G12=0,Sheet1!L12=0,Sheet1!Q12=0,Sheet1!V12=0,Sheet1!AA12&lt;&gt;0),"出错","-")</f>
        <v>-</v>
      </c>
      <c r="N12" s="21" t="str">
        <f>IFERROR(VLOOKUP(Sheet1!G12,配置检查表!$Y:$Z,2,FALSE),"")</f>
        <v>金币</v>
      </c>
      <c r="O12" s="21">
        <f>IF(AND(Sheet1!I12=Sheet1!J12,Sheet1!J12&lt;&gt;0),Sheet1!I12,IF(AND(Sheet1!I12&lt;&gt;Sheet1!J12,Sheet1!J12&lt;&gt;0),Sheet1!I12&amp;"~"&amp;Sheet1!J12,""))</f>
        <v>100</v>
      </c>
      <c r="P12" s="21" t="str">
        <f>IFERROR(VLOOKUP(Sheet1!L12,配置检查表!$Y:$Z,2,FALSE),"")</f>
        <v>钻石</v>
      </c>
      <c r="Q12" s="21">
        <f>IF(AND(Sheet1!N12=Sheet1!O12,Sheet1!O12&lt;&gt;0),Sheet1!N12,IF(AND(Sheet1!N12&lt;&gt;Sheet1!O12,Sheet1!O12&lt;&gt;0),Sheet1!N12&amp;"~"&amp;Sheet1!O12,""))</f>
        <v>100</v>
      </c>
      <c r="R12" s="21" t="str">
        <f>IFERROR(VLOOKUP(Sheet1!Q12,配置检查表!$Y:$Z,2,FALSE),"")</f>
        <v/>
      </c>
      <c r="S12" s="39">
        <f>IF(AND(Sheet1!S216=Sheet1!T216,Sheet1!T216&lt;&gt;0),Sheet1!S216,IF(AND(Sheet1!S216&lt;&gt;Sheet1!T216,Sheet1!T216&lt;&gt;0),Sheet1!S216&amp;"~"&amp;Sheet1!T216,""))</f>
        <v>1</v>
      </c>
      <c r="T12" s="21" t="str">
        <f>IFERROR(VLOOKUP(Sheet1!V12,配置检查表!$Y:$Z,2,FALSE),"")</f>
        <v/>
      </c>
      <c r="U12" s="39" t="str">
        <f>IF(AND(Sheet1!X216=Sheet1!Y216,Sheet1!Y216&lt;&gt;0),Sheet1!X216,IF(AND(Sheet1!X216&lt;&gt;Sheet1!Y216,Sheet1!Y216&lt;&gt;0),Sheet1!X216&amp;"~"&amp;Sheet1!Y216,""))</f>
        <v/>
      </c>
      <c r="V12" s="21" t="str">
        <f>IFERROR(VLOOKUP(Sheet1!XAA,配置检查表!$Y:$Z,2,FALSE),"")</f>
        <v/>
      </c>
      <c r="W12" s="21" t="str">
        <f>IF(AND(Sheet1!AC216=Sheet1!AD216,Sheet1!AD216&lt;&gt;0),Sheet1!AC216,IF(AND(Sheet1!AC216&lt;&gt;Sheet1!AD216,Sheet1!AD216&lt;&gt;0),Sheet1!AC216&amp;"~"&amp;Sheet1!AD216,""))</f>
        <v/>
      </c>
      <c r="Y12" s="3">
        <v>43</v>
      </c>
      <c r="Z12" s="3" t="s">
        <v>2610</v>
      </c>
    </row>
    <row r="13" spans="1:26">
      <c r="A13" s="8">
        <v>8</v>
      </c>
      <c r="B13" s="8" t="s">
        <v>2326</v>
      </c>
      <c r="C13" s="8" t="s">
        <v>468</v>
      </c>
      <c r="D13" s="21" t="str">
        <f>IF(OR(Sheet1!I13&lt;&gt;Sheet1!AF13,Sheet1!AG13&lt;&gt;Sheet1!J13),"有影响","-")</f>
        <v>-</v>
      </c>
      <c r="E13" s="21" t="str">
        <f>IF(OR(Sheet1!N13&lt;&gt;Sheet1!AH13,Sheet1!AI13&lt;&gt;Sheet1!O13),"有影响","-")</f>
        <v>-</v>
      </c>
      <c r="F13" s="21" t="str">
        <f>IF(OR(Sheet1!S13&lt;&gt;Sheet1!AJ13,Sheet1!AK13&lt;&gt;Sheet1!T13),"有影响","-")</f>
        <v>-</v>
      </c>
      <c r="G13" s="21" t="str">
        <f>IF(OR(Sheet1!X13&lt;&gt;Sheet1!AL13,Sheet1!AM13&lt;&gt;Sheet1!Y13),"有影响","-")</f>
        <v>-</v>
      </c>
      <c r="H13" s="21" t="str">
        <f>IF(OR(Sheet1!AC13&lt;&gt;Sheet1!AN13,Sheet1!AO13&lt;&gt;Sheet1!AD13),"有影响","-")</f>
        <v>-</v>
      </c>
      <c r="I13" s="21" t="str">
        <f>IF(Sheet1!G13=0,"出错","-")</f>
        <v>-</v>
      </c>
      <c r="J13" s="21" t="str">
        <f>IF(AND(Sheet1!G13=0,Sheet1!L13&lt;&gt;0),"出错","-")</f>
        <v>-</v>
      </c>
      <c r="K13" s="21" t="str">
        <f>IF(AND(Sheet1!G13=0,Sheet1!L13=0,Sheet1!Q13&lt;&gt;0),"出错","-")</f>
        <v>-</v>
      </c>
      <c r="L13" s="21" t="str">
        <f>IF(AND(Sheet1!G13=0,Sheet1!L13=0,Sheet1!Q13=0,Sheet1!V13&lt;&gt;0),"出错","-")</f>
        <v>-</v>
      </c>
      <c r="M13" s="21" t="str">
        <f>IF(AND(Sheet1!G13=0,Sheet1!L13=0,Sheet1!Q13=0,Sheet1!V13=0,Sheet1!AA13&lt;&gt;0),"出错","-")</f>
        <v>-</v>
      </c>
      <c r="N13" s="21" t="str">
        <f>IFERROR(VLOOKUP(Sheet1!G13,配置检查表!$Y:$Z,2,FALSE),"")</f>
        <v/>
      </c>
      <c r="O13" s="21">
        <f>IF(AND(Sheet1!I13=Sheet1!J13,Sheet1!J13&lt;&gt;0),Sheet1!I13,IF(AND(Sheet1!I13&lt;&gt;Sheet1!J13,Sheet1!J13&lt;&gt;0),Sheet1!I13&amp;"~"&amp;Sheet1!J13,""))</f>
        <v>1</v>
      </c>
      <c r="P13" s="21" t="str">
        <f>IFERROR(VLOOKUP(Sheet1!L13,配置检查表!$Y:$Z,2,FALSE),"")</f>
        <v/>
      </c>
      <c r="Q13" s="21">
        <f>IF(AND(Sheet1!N13=Sheet1!O13,Sheet1!O13&lt;&gt;0),Sheet1!N13,IF(AND(Sheet1!N13&lt;&gt;Sheet1!O13,Sheet1!O13&lt;&gt;0),Sheet1!N13&amp;"~"&amp;Sheet1!O13,""))</f>
        <v>1</v>
      </c>
      <c r="R13" s="21" t="str">
        <f>IFERROR(VLOOKUP(Sheet1!Q13,配置检查表!$Y:$Z,2,FALSE),"")</f>
        <v/>
      </c>
      <c r="S13" s="39">
        <f>IF(AND(Sheet1!S217=Sheet1!T217,Sheet1!T217&lt;&gt;0),Sheet1!S217,IF(AND(Sheet1!S217&lt;&gt;Sheet1!T217,Sheet1!T217&lt;&gt;0),Sheet1!S217&amp;"~"&amp;Sheet1!T217,""))</f>
        <v>3</v>
      </c>
      <c r="T13" s="21" t="str">
        <f>IFERROR(VLOOKUP(Sheet1!V13,配置检查表!$Y:$Z,2,FALSE),"")</f>
        <v/>
      </c>
      <c r="U13" s="39">
        <f>IF(AND(Sheet1!X217=Sheet1!Y217,Sheet1!Y217&lt;&gt;0),Sheet1!X217,IF(AND(Sheet1!X217&lt;&gt;Sheet1!Y217,Sheet1!Y217&lt;&gt;0),Sheet1!X217&amp;"~"&amp;Sheet1!Y217,""))</f>
        <v>3</v>
      </c>
      <c r="V13" s="21" t="str">
        <f>IFERROR(VLOOKUP(Sheet1!XAA,配置检查表!$Y:$Z,2,FALSE),"")</f>
        <v/>
      </c>
      <c r="W13" s="21">
        <f>IF(AND(Sheet1!AC217=Sheet1!AD217,Sheet1!AD217&lt;&gt;0),Sheet1!AC217,IF(AND(Sheet1!AC217&lt;&gt;Sheet1!AD217,Sheet1!AD217&lt;&gt;0),Sheet1!AC217&amp;"~"&amp;Sheet1!AD217,""))</f>
        <v>1</v>
      </c>
      <c r="Y13" s="3">
        <v>44</v>
      </c>
      <c r="Z13" s="3" t="s">
        <v>2611</v>
      </c>
    </row>
    <row r="14" spans="1:26">
      <c r="A14" s="3">
        <v>9</v>
      </c>
      <c r="B14" s="3" t="s">
        <v>2332</v>
      </c>
      <c r="C14" s="3" t="s">
        <v>2327</v>
      </c>
      <c r="D14" s="21" t="str">
        <f>IF(OR(Sheet1!I14&lt;&gt;Sheet1!AF14,Sheet1!AG14&lt;&gt;Sheet1!J14),"有影响","-")</f>
        <v>-</v>
      </c>
      <c r="E14" s="21" t="str">
        <f>IF(OR(Sheet1!N14&lt;&gt;Sheet1!AH14,Sheet1!AI14&lt;&gt;Sheet1!O14),"有影响","-")</f>
        <v>-</v>
      </c>
      <c r="F14" s="21" t="str">
        <f>IF(OR(Sheet1!S14&lt;&gt;Sheet1!AJ14,Sheet1!AK14&lt;&gt;Sheet1!T14),"有影响","-")</f>
        <v>-</v>
      </c>
      <c r="G14" s="21" t="str">
        <f>IF(OR(Sheet1!X14&lt;&gt;Sheet1!AL14,Sheet1!AM14&lt;&gt;Sheet1!Y14),"有影响","-")</f>
        <v>-</v>
      </c>
      <c r="H14" s="21" t="str">
        <f>IF(OR(Sheet1!AC14&lt;&gt;Sheet1!AN14,Sheet1!AO14&lt;&gt;Sheet1!AD14),"有影响","-")</f>
        <v>-</v>
      </c>
      <c r="I14" s="21" t="str">
        <f>IF(Sheet1!G14=0,"出错","-")</f>
        <v>-</v>
      </c>
      <c r="J14" s="21" t="str">
        <f>IF(AND(Sheet1!G14=0,Sheet1!L14&lt;&gt;0),"出错","-")</f>
        <v>-</v>
      </c>
      <c r="K14" s="21" t="str">
        <f>IF(AND(Sheet1!G14=0,Sheet1!L14=0,Sheet1!Q14&lt;&gt;0),"出错","-")</f>
        <v>-</v>
      </c>
      <c r="L14" s="21" t="str">
        <f>IF(AND(Sheet1!G14=0,Sheet1!L14=0,Sheet1!Q14=0,Sheet1!V14&lt;&gt;0),"出错","-")</f>
        <v>-</v>
      </c>
      <c r="M14" s="21" t="str">
        <f>IF(AND(Sheet1!G14=0,Sheet1!L14=0,Sheet1!Q14=0,Sheet1!V14=0,Sheet1!AA14&lt;&gt;0),"出错","-")</f>
        <v>-</v>
      </c>
      <c r="N14" s="21" t="str">
        <f>IFERROR(VLOOKUP(Sheet1!G14,配置检查表!$Y:$Z,2,FALSE),"")</f>
        <v/>
      </c>
      <c r="O14" s="21">
        <f>IF(AND(Sheet1!I14=Sheet1!J14,Sheet1!J14&lt;&gt;0),Sheet1!I14,IF(AND(Sheet1!I14&lt;&gt;Sheet1!J14,Sheet1!J14&lt;&gt;0),Sheet1!I14&amp;"~"&amp;Sheet1!J14,""))</f>
        <v>1</v>
      </c>
      <c r="P14" s="21" t="str">
        <f>IFERROR(VLOOKUP(Sheet1!L14,配置检查表!$Y:$Z,2,FALSE),"")</f>
        <v/>
      </c>
      <c r="Q14" s="21">
        <f>IF(AND(Sheet1!N14=Sheet1!O14,Sheet1!O14&lt;&gt;0),Sheet1!N14,IF(AND(Sheet1!N14&lt;&gt;Sheet1!O14,Sheet1!O14&lt;&gt;0),Sheet1!N14&amp;"~"&amp;Sheet1!O14,""))</f>
        <v>1</v>
      </c>
      <c r="R14" s="21" t="str">
        <f>IFERROR(VLOOKUP(Sheet1!Q14,配置检查表!$Y:$Z,2,FALSE),"")</f>
        <v/>
      </c>
      <c r="S14" s="39">
        <f>IF(AND(Sheet1!S218=Sheet1!T218,Sheet1!T218&lt;&gt;0),Sheet1!S218,IF(AND(Sheet1!S218&lt;&gt;Sheet1!T218,Sheet1!T218&lt;&gt;0),Sheet1!S218&amp;"~"&amp;Sheet1!T218,""))</f>
        <v>5</v>
      </c>
      <c r="T14" s="21" t="str">
        <f>IFERROR(VLOOKUP(Sheet1!V14,配置检查表!$Y:$Z,2,FALSE),"")</f>
        <v/>
      </c>
      <c r="U14" s="39">
        <f>IF(AND(Sheet1!X218=Sheet1!Y218,Sheet1!Y218&lt;&gt;0),Sheet1!X218,IF(AND(Sheet1!X218&lt;&gt;Sheet1!Y218,Sheet1!Y218&lt;&gt;0),Sheet1!X218&amp;"~"&amp;Sheet1!Y218,""))</f>
        <v>5</v>
      </c>
      <c r="V14" s="21" t="str">
        <f>IFERROR(VLOOKUP(Sheet1!XAA,配置检查表!$Y:$Z,2,FALSE),"")</f>
        <v/>
      </c>
      <c r="W14" s="21" t="str">
        <f>IF(AND(Sheet1!AC218=Sheet1!AD218,Sheet1!AD218&lt;&gt;0),Sheet1!AC218,IF(AND(Sheet1!AC218&lt;&gt;Sheet1!AD218,Sheet1!AD218&lt;&gt;0),Sheet1!AC218&amp;"~"&amp;Sheet1!AD218,""))</f>
        <v/>
      </c>
      <c r="Y14" s="3">
        <v>45</v>
      </c>
      <c r="Z14" s="3" t="s">
        <v>2065</v>
      </c>
    </row>
    <row r="15" spans="1:26">
      <c r="A15" s="3">
        <v>10</v>
      </c>
      <c r="B15" s="3" t="s">
        <v>2331</v>
      </c>
      <c r="C15" s="3" t="s">
        <v>469</v>
      </c>
      <c r="D15" s="21" t="str">
        <f>IF(OR(Sheet1!I15&lt;&gt;Sheet1!AF15,Sheet1!AG15&lt;&gt;Sheet1!J15),"有影响","-")</f>
        <v>-</v>
      </c>
      <c r="E15" s="21" t="str">
        <f>IF(OR(Sheet1!N15&lt;&gt;Sheet1!AH15,Sheet1!AI15&lt;&gt;Sheet1!O15),"有影响","-")</f>
        <v>-</v>
      </c>
      <c r="F15" s="21" t="str">
        <f>IF(OR(Sheet1!S15&lt;&gt;Sheet1!AJ15,Sheet1!AK15&lt;&gt;Sheet1!T15),"有影响","-")</f>
        <v>-</v>
      </c>
      <c r="G15" s="21" t="str">
        <f>IF(OR(Sheet1!X15&lt;&gt;Sheet1!AL15,Sheet1!AM15&lt;&gt;Sheet1!Y15),"有影响","-")</f>
        <v>-</v>
      </c>
      <c r="H15" s="21" t="str">
        <f>IF(OR(Sheet1!AC15&lt;&gt;Sheet1!AN15,Sheet1!AO15&lt;&gt;Sheet1!AD15),"有影响","-")</f>
        <v>-</v>
      </c>
      <c r="I15" s="21" t="str">
        <f>IF(Sheet1!G15=0,"出错","-")</f>
        <v>-</v>
      </c>
      <c r="J15" s="21" t="str">
        <f>IF(AND(Sheet1!G15=0,Sheet1!L15&lt;&gt;0),"出错","-")</f>
        <v>-</v>
      </c>
      <c r="K15" s="21" t="str">
        <f>IF(AND(Sheet1!G15=0,Sheet1!L15=0,Sheet1!Q15&lt;&gt;0),"出错","-")</f>
        <v>-</v>
      </c>
      <c r="L15" s="21" t="str">
        <f>IF(AND(Sheet1!G15=0,Sheet1!L15=0,Sheet1!Q15=0,Sheet1!V15&lt;&gt;0),"出错","-")</f>
        <v>-</v>
      </c>
      <c r="M15" s="21" t="str">
        <f>IF(AND(Sheet1!G15=0,Sheet1!L15=0,Sheet1!Q15=0,Sheet1!V15=0,Sheet1!AA15&lt;&gt;0),"出错","-")</f>
        <v>-</v>
      </c>
      <c r="N15" s="21" t="str">
        <f>IFERROR(VLOOKUP(Sheet1!G15,配置检查表!$Y:$Z,2,FALSE),"")</f>
        <v/>
      </c>
      <c r="O15" s="21">
        <f>IF(AND(Sheet1!I15=Sheet1!J15,Sheet1!J15&lt;&gt;0),Sheet1!I15,IF(AND(Sheet1!I15&lt;&gt;Sheet1!J15,Sheet1!J15&lt;&gt;0),Sheet1!I15&amp;"~"&amp;Sheet1!J15,""))</f>
        <v>1</v>
      </c>
      <c r="P15" s="21" t="str">
        <f>IFERROR(VLOOKUP(Sheet1!L15,配置检查表!$Y:$Z,2,FALSE),"")</f>
        <v/>
      </c>
      <c r="Q15" s="21" t="str">
        <f>IF(AND(Sheet1!N15=Sheet1!O15,Sheet1!O15&lt;&gt;0),Sheet1!N15,IF(AND(Sheet1!N15&lt;&gt;Sheet1!O15,Sheet1!O15&lt;&gt;0),Sheet1!N15&amp;"~"&amp;Sheet1!O15,""))</f>
        <v/>
      </c>
      <c r="R15" s="21" t="str">
        <f>IFERROR(VLOOKUP(Sheet1!Q15,配置检查表!$Y:$Z,2,FALSE),"")</f>
        <v/>
      </c>
      <c r="S15" s="39">
        <f>IF(AND(Sheet1!S219=Sheet1!T219,Sheet1!T219&lt;&gt;0),Sheet1!S219,IF(AND(Sheet1!S219&lt;&gt;Sheet1!T219,Sheet1!T219&lt;&gt;0),Sheet1!S219&amp;"~"&amp;Sheet1!T219,""))</f>
        <v>1</v>
      </c>
      <c r="T15" s="21" t="str">
        <f>IFERROR(VLOOKUP(Sheet1!V15,配置检查表!$Y:$Z,2,FALSE),"")</f>
        <v/>
      </c>
      <c r="U15" s="39" t="str">
        <f>IF(AND(Sheet1!X219=Sheet1!Y219,Sheet1!Y219&lt;&gt;0),Sheet1!X219,IF(AND(Sheet1!X219&lt;&gt;Sheet1!Y219,Sheet1!Y219&lt;&gt;0),Sheet1!X219&amp;"~"&amp;Sheet1!Y219,""))</f>
        <v/>
      </c>
      <c r="V15" s="21" t="str">
        <f>IFERROR(VLOOKUP(Sheet1!XAA,配置检查表!$Y:$Z,2,FALSE),"")</f>
        <v/>
      </c>
      <c r="W15" s="21" t="str">
        <f>IF(AND(Sheet1!AC219=Sheet1!AD219,Sheet1!AD219&lt;&gt;0),Sheet1!AC219,IF(AND(Sheet1!AC219&lt;&gt;Sheet1!AD219,Sheet1!AD219&lt;&gt;0),Sheet1!AC219&amp;"~"&amp;Sheet1!AD219,""))</f>
        <v/>
      </c>
      <c r="Y15" s="3">
        <v>47</v>
      </c>
      <c r="Z15" s="3" t="s">
        <v>2612</v>
      </c>
    </row>
    <row r="16" spans="1:26">
      <c r="A16" s="3">
        <v>11</v>
      </c>
      <c r="B16" s="3" t="s">
        <v>2330</v>
      </c>
      <c r="C16" s="3" t="s">
        <v>470</v>
      </c>
      <c r="D16" s="21" t="str">
        <f>IF(OR(Sheet1!I16&lt;&gt;Sheet1!AF16,Sheet1!AG16&lt;&gt;Sheet1!J16),"有影响","-")</f>
        <v>-</v>
      </c>
      <c r="E16" s="21" t="str">
        <f>IF(OR(Sheet1!N16&lt;&gt;Sheet1!AH16,Sheet1!AI16&lt;&gt;Sheet1!O16),"有影响","-")</f>
        <v>-</v>
      </c>
      <c r="F16" s="21" t="str">
        <f>IF(OR(Sheet1!S16&lt;&gt;Sheet1!AJ16,Sheet1!AK16&lt;&gt;Sheet1!T16),"有影响","-")</f>
        <v>-</v>
      </c>
      <c r="G16" s="21" t="str">
        <f>IF(OR(Sheet1!X16&lt;&gt;Sheet1!AL16,Sheet1!AM16&lt;&gt;Sheet1!Y16),"有影响","-")</f>
        <v>-</v>
      </c>
      <c r="H16" s="21" t="str">
        <f>IF(OR(Sheet1!AC16&lt;&gt;Sheet1!AN16,Sheet1!AO16&lt;&gt;Sheet1!AD16),"有影响","-")</f>
        <v>-</v>
      </c>
      <c r="I16" s="21" t="str">
        <f>IF(Sheet1!G16=0,"出错","-")</f>
        <v>-</v>
      </c>
      <c r="J16" s="21" t="str">
        <f>IF(AND(Sheet1!G16=0,Sheet1!L16&lt;&gt;0),"出错","-")</f>
        <v>-</v>
      </c>
      <c r="K16" s="21" t="str">
        <f>IF(AND(Sheet1!G16=0,Sheet1!L16=0,Sheet1!Q16&lt;&gt;0),"出错","-")</f>
        <v>-</v>
      </c>
      <c r="L16" s="21" t="str">
        <f>IF(AND(Sheet1!G16=0,Sheet1!L16=0,Sheet1!Q16=0,Sheet1!V16&lt;&gt;0),"出错","-")</f>
        <v>-</v>
      </c>
      <c r="M16" s="21" t="str">
        <f>IF(AND(Sheet1!G16=0,Sheet1!L16=0,Sheet1!Q16=0,Sheet1!V16=0,Sheet1!AA16&lt;&gt;0),"出错","-")</f>
        <v>-</v>
      </c>
      <c r="N16" s="21" t="str">
        <f>IFERROR(VLOOKUP(Sheet1!G16,配置检查表!$Y:$Z,2,FALSE),"")</f>
        <v/>
      </c>
      <c r="O16" s="21" t="str">
        <f>IF(AND(Sheet1!I16=Sheet1!J16,Sheet1!J16&lt;&gt;0),Sheet1!I16,IF(AND(Sheet1!I16&lt;&gt;Sheet1!J16,Sheet1!J16&lt;&gt;0),Sheet1!I16&amp;"~"&amp;Sheet1!J16,""))</f>
        <v>1~3</v>
      </c>
      <c r="P16" s="21" t="str">
        <f>IFERROR(VLOOKUP(Sheet1!L16,配置检查表!$Y:$Z,2,FALSE),"")</f>
        <v/>
      </c>
      <c r="Q16" s="21" t="str">
        <f>IF(AND(Sheet1!N16=Sheet1!O16,Sheet1!O16&lt;&gt;0),Sheet1!N16,IF(AND(Sheet1!N16&lt;&gt;Sheet1!O16,Sheet1!O16&lt;&gt;0),Sheet1!N16&amp;"~"&amp;Sheet1!O16,""))</f>
        <v/>
      </c>
      <c r="R16" s="21" t="str">
        <f>IFERROR(VLOOKUP(Sheet1!Q16,配置检查表!$Y:$Z,2,FALSE),"")</f>
        <v/>
      </c>
      <c r="S16" s="39">
        <f>IF(AND(Sheet1!S220=Sheet1!T220,Sheet1!T220&lt;&gt;0),Sheet1!S220,IF(AND(Sheet1!S220&lt;&gt;Sheet1!T220,Sheet1!T220&lt;&gt;0),Sheet1!S220&amp;"~"&amp;Sheet1!T220,""))</f>
        <v>5</v>
      </c>
      <c r="T16" s="21" t="str">
        <f>IFERROR(VLOOKUP(Sheet1!V16,配置检查表!$Y:$Z,2,FALSE),"")</f>
        <v/>
      </c>
      <c r="U16" s="39">
        <f>IF(AND(Sheet1!X220=Sheet1!Y220,Sheet1!Y220&lt;&gt;0),Sheet1!X220,IF(AND(Sheet1!X220&lt;&gt;Sheet1!Y220,Sheet1!Y220&lt;&gt;0),Sheet1!X220&amp;"~"&amp;Sheet1!Y220,""))</f>
        <v>5</v>
      </c>
      <c r="V16" s="21" t="str">
        <f>IFERROR(VLOOKUP(Sheet1!XAA,配置检查表!$Y:$Z,2,FALSE),"")</f>
        <v/>
      </c>
      <c r="W16" s="21" t="str">
        <f>IF(AND(Sheet1!AC220=Sheet1!AD220,Sheet1!AD220&lt;&gt;0),Sheet1!AC220,IF(AND(Sheet1!AC220&lt;&gt;Sheet1!AD220,Sheet1!AD220&lt;&gt;0),Sheet1!AC220&amp;"~"&amp;Sheet1!AD220,""))</f>
        <v/>
      </c>
      <c r="Y16" s="3">
        <v>48</v>
      </c>
      <c r="Z16" s="3" t="s">
        <v>2066</v>
      </c>
    </row>
    <row r="17" spans="1:26">
      <c r="A17" s="3">
        <v>12</v>
      </c>
      <c r="B17" s="3" t="s">
        <v>2329</v>
      </c>
      <c r="C17" s="3" t="s">
        <v>468</v>
      </c>
      <c r="D17" s="21" t="str">
        <f>IF(OR(Sheet1!I17&lt;&gt;Sheet1!AF17,Sheet1!AG17&lt;&gt;Sheet1!J17),"有影响","-")</f>
        <v>-</v>
      </c>
      <c r="E17" s="21" t="str">
        <f>IF(OR(Sheet1!N17&lt;&gt;Sheet1!AH17,Sheet1!AI17&lt;&gt;Sheet1!O17),"有影响","-")</f>
        <v>-</v>
      </c>
      <c r="F17" s="21" t="str">
        <f>IF(OR(Sheet1!S17&lt;&gt;Sheet1!AJ17,Sheet1!AK17&lt;&gt;Sheet1!T17),"有影响","-")</f>
        <v>-</v>
      </c>
      <c r="G17" s="21" t="str">
        <f>IF(OR(Sheet1!X17&lt;&gt;Sheet1!AL17,Sheet1!AM17&lt;&gt;Sheet1!Y17),"有影响","-")</f>
        <v>-</v>
      </c>
      <c r="H17" s="21" t="str">
        <f>IF(OR(Sheet1!AC17&lt;&gt;Sheet1!AN17,Sheet1!AO17&lt;&gt;Sheet1!AD17),"有影响","-")</f>
        <v>-</v>
      </c>
      <c r="I17" s="21" t="str">
        <f>IF(Sheet1!G17=0,"出错","-")</f>
        <v>-</v>
      </c>
      <c r="J17" s="21" t="str">
        <f>IF(AND(Sheet1!G17=0,Sheet1!L17&lt;&gt;0),"出错","-")</f>
        <v>-</v>
      </c>
      <c r="K17" s="21" t="str">
        <f>IF(AND(Sheet1!G17=0,Sheet1!L17=0,Sheet1!Q17&lt;&gt;0),"出错","-")</f>
        <v>-</v>
      </c>
      <c r="L17" s="21" t="str">
        <f>IF(AND(Sheet1!G17=0,Sheet1!L17=0,Sheet1!Q17=0,Sheet1!V17&lt;&gt;0),"出错","-")</f>
        <v>-</v>
      </c>
      <c r="M17" s="21" t="str">
        <f>IF(AND(Sheet1!G17=0,Sheet1!L17=0,Sheet1!Q17=0,Sheet1!V17=0,Sheet1!AA17&lt;&gt;0),"出错","-")</f>
        <v>-</v>
      </c>
      <c r="N17" s="21" t="str">
        <f>IFERROR(VLOOKUP(Sheet1!G17,配置检查表!$Y:$Z,2,FALSE),"")</f>
        <v/>
      </c>
      <c r="O17" s="21">
        <f>IF(AND(Sheet1!I17=Sheet1!J17,Sheet1!J17&lt;&gt;0),Sheet1!I17,IF(AND(Sheet1!I17&lt;&gt;Sheet1!J17,Sheet1!J17&lt;&gt;0),Sheet1!I17&amp;"~"&amp;Sheet1!J17,""))</f>
        <v>1</v>
      </c>
      <c r="P17" s="21" t="str">
        <f>IFERROR(VLOOKUP(Sheet1!L17,配置检查表!$Y:$Z,2,FALSE),"")</f>
        <v/>
      </c>
      <c r="Q17" s="21" t="str">
        <f>IF(AND(Sheet1!N17=Sheet1!O17,Sheet1!O17&lt;&gt;0),Sheet1!N17,IF(AND(Sheet1!N17&lt;&gt;Sheet1!O17,Sheet1!O17&lt;&gt;0),Sheet1!N17&amp;"~"&amp;Sheet1!O17,""))</f>
        <v/>
      </c>
      <c r="R17" s="21" t="str">
        <f>IFERROR(VLOOKUP(Sheet1!Q17,配置检查表!$Y:$Z,2,FALSE),"")</f>
        <v/>
      </c>
      <c r="S17" s="39">
        <f>IF(AND(Sheet1!S221=Sheet1!T221,Sheet1!T221&lt;&gt;0),Sheet1!S221,IF(AND(Sheet1!S221&lt;&gt;Sheet1!T221,Sheet1!T221&lt;&gt;0),Sheet1!S221&amp;"~"&amp;Sheet1!T221,""))</f>
        <v>3</v>
      </c>
      <c r="T17" s="21" t="str">
        <f>IFERROR(VLOOKUP(Sheet1!V17,配置检查表!$Y:$Z,2,FALSE),"")</f>
        <v/>
      </c>
      <c r="U17" s="39">
        <f>IF(AND(Sheet1!X221=Sheet1!Y221,Sheet1!Y221&lt;&gt;0),Sheet1!X221,IF(AND(Sheet1!X221&lt;&gt;Sheet1!Y221,Sheet1!Y221&lt;&gt;0),Sheet1!X221&amp;"~"&amp;Sheet1!Y221,""))</f>
        <v>1</v>
      </c>
      <c r="V17" s="21" t="str">
        <f>IFERROR(VLOOKUP(Sheet1!XAA,配置检查表!$Y:$Z,2,FALSE),"")</f>
        <v/>
      </c>
      <c r="W17" s="21" t="str">
        <f>IF(AND(Sheet1!AC221=Sheet1!AD221,Sheet1!AD221&lt;&gt;0),Sheet1!AC221,IF(AND(Sheet1!AC221&lt;&gt;Sheet1!AD221,Sheet1!AD221&lt;&gt;0),Sheet1!AC221&amp;"~"&amp;Sheet1!AD221,""))</f>
        <v/>
      </c>
      <c r="Y17" s="3">
        <v>49</v>
      </c>
      <c r="Z17" s="3" t="s">
        <v>2067</v>
      </c>
    </row>
    <row r="18" spans="1:26">
      <c r="A18" s="3">
        <v>13</v>
      </c>
      <c r="B18" s="3" t="s">
        <v>2333</v>
      </c>
      <c r="C18" s="3" t="s">
        <v>1788</v>
      </c>
      <c r="D18" s="21" t="str">
        <f>IF(OR(Sheet1!I18&lt;&gt;Sheet1!AF18,Sheet1!AG18&lt;&gt;Sheet1!J18),"有影响","-")</f>
        <v>-</v>
      </c>
      <c r="E18" s="21" t="str">
        <f>IF(OR(Sheet1!N18&lt;&gt;Sheet1!AH18,Sheet1!AI18&lt;&gt;Sheet1!O18),"有影响","-")</f>
        <v>-</v>
      </c>
      <c r="F18" s="21" t="str">
        <f>IF(OR(Sheet1!S18&lt;&gt;Sheet1!AJ18,Sheet1!AK18&lt;&gt;Sheet1!T18),"有影响","-")</f>
        <v>-</v>
      </c>
      <c r="G18" s="21" t="str">
        <f>IF(OR(Sheet1!X18&lt;&gt;Sheet1!AL18,Sheet1!AM18&lt;&gt;Sheet1!Y18),"有影响","-")</f>
        <v>-</v>
      </c>
      <c r="H18" s="21" t="str">
        <f>IF(OR(Sheet1!AC18&lt;&gt;Sheet1!AN18,Sheet1!AO18&lt;&gt;Sheet1!AD18),"有影响","-")</f>
        <v>-</v>
      </c>
      <c r="I18" s="21" t="str">
        <f>IF(Sheet1!G18=0,"出错","-")</f>
        <v>-</v>
      </c>
      <c r="J18" s="21" t="str">
        <f>IF(AND(Sheet1!G18=0,Sheet1!L18&lt;&gt;0),"出错","-")</f>
        <v>-</v>
      </c>
      <c r="K18" s="21" t="str">
        <f>IF(AND(Sheet1!G18=0,Sheet1!L18=0,Sheet1!Q18&lt;&gt;0),"出错","-")</f>
        <v>-</v>
      </c>
      <c r="L18" s="21" t="str">
        <f>IF(AND(Sheet1!G18=0,Sheet1!L18=0,Sheet1!Q18=0,Sheet1!V18&lt;&gt;0),"出错","-")</f>
        <v>-</v>
      </c>
      <c r="M18" s="21" t="str">
        <f>IF(AND(Sheet1!G18=0,Sheet1!L18=0,Sheet1!Q18=0,Sheet1!V18=0,Sheet1!AA18&lt;&gt;0),"出错","-")</f>
        <v>-</v>
      </c>
      <c r="N18" s="21" t="str">
        <f>IFERROR(VLOOKUP(Sheet1!G18,配置检查表!$Y:$Z,2,FALSE),"")</f>
        <v/>
      </c>
      <c r="O18" s="21" t="str">
        <f>IF(AND(Sheet1!I18=Sheet1!J18,Sheet1!J18&lt;&gt;0),Sheet1!I18,IF(AND(Sheet1!I18&lt;&gt;Sheet1!J18,Sheet1!J18&lt;&gt;0),Sheet1!I18&amp;"~"&amp;Sheet1!J18,""))</f>
        <v>1~3</v>
      </c>
      <c r="P18" s="21" t="str">
        <f>IFERROR(VLOOKUP(Sheet1!L18,配置检查表!$Y:$Z,2,FALSE),"")</f>
        <v/>
      </c>
      <c r="Q18" s="21" t="str">
        <f>IF(AND(Sheet1!N18=Sheet1!O18,Sheet1!O18&lt;&gt;0),Sheet1!N18,IF(AND(Sheet1!N18&lt;&gt;Sheet1!O18,Sheet1!O18&lt;&gt;0),Sheet1!N18&amp;"~"&amp;Sheet1!O18,""))</f>
        <v/>
      </c>
      <c r="R18" s="21" t="str">
        <f>IFERROR(VLOOKUP(Sheet1!Q18,配置检查表!$Y:$Z,2,FALSE),"")</f>
        <v/>
      </c>
      <c r="S18" s="39">
        <f>IF(AND(Sheet1!S222=Sheet1!T222,Sheet1!T222&lt;&gt;0),Sheet1!S222,IF(AND(Sheet1!S222&lt;&gt;Sheet1!T222,Sheet1!T222&lt;&gt;0),Sheet1!S222&amp;"~"&amp;Sheet1!T222,""))</f>
        <v>10</v>
      </c>
      <c r="T18" s="21" t="str">
        <f>IFERROR(VLOOKUP(Sheet1!V18,配置检查表!$Y:$Z,2,FALSE),"")</f>
        <v/>
      </c>
      <c r="U18" s="39">
        <f>IF(AND(Sheet1!X222=Sheet1!Y222,Sheet1!Y222&lt;&gt;0),Sheet1!X222,IF(AND(Sheet1!X222&lt;&gt;Sheet1!Y222,Sheet1!Y222&lt;&gt;0),Sheet1!X222&amp;"~"&amp;Sheet1!Y222,""))</f>
        <v>10</v>
      </c>
      <c r="V18" s="21" t="str">
        <f>IFERROR(VLOOKUP(Sheet1!XAA,配置检查表!$Y:$Z,2,FALSE),"")</f>
        <v/>
      </c>
      <c r="W18" s="21" t="str">
        <f>IF(AND(Sheet1!AC222=Sheet1!AD222,Sheet1!AD222&lt;&gt;0),Sheet1!AC222,IF(AND(Sheet1!AC222&lt;&gt;Sheet1!AD222,Sheet1!AD222&lt;&gt;0),Sheet1!AC222&amp;"~"&amp;Sheet1!AD222,""))</f>
        <v/>
      </c>
      <c r="Y18" s="3">
        <v>50</v>
      </c>
      <c r="Z18" s="3" t="s">
        <v>2613</v>
      </c>
    </row>
    <row r="19" spans="1:26">
      <c r="A19" s="3">
        <v>14</v>
      </c>
      <c r="B19" s="3" t="s">
        <v>1789</v>
      </c>
      <c r="C19" s="3" t="s">
        <v>1790</v>
      </c>
      <c r="D19" s="21" t="str">
        <f>IF(OR(Sheet1!I19&lt;&gt;Sheet1!AF19,Sheet1!AG19&lt;&gt;Sheet1!J19),"有影响","-")</f>
        <v>-</v>
      </c>
      <c r="E19" s="21" t="str">
        <f>IF(OR(Sheet1!N19&lt;&gt;Sheet1!AH19,Sheet1!AI19&lt;&gt;Sheet1!O19),"有影响","-")</f>
        <v>-</v>
      </c>
      <c r="F19" s="21" t="str">
        <f>IF(OR(Sheet1!S19&lt;&gt;Sheet1!AJ19,Sheet1!AK19&lt;&gt;Sheet1!T19),"有影响","-")</f>
        <v>-</v>
      </c>
      <c r="G19" s="21" t="str">
        <f>IF(OR(Sheet1!X19&lt;&gt;Sheet1!AL19,Sheet1!AM19&lt;&gt;Sheet1!Y19),"有影响","-")</f>
        <v>-</v>
      </c>
      <c r="H19" s="21" t="str">
        <f>IF(OR(Sheet1!AC19&lt;&gt;Sheet1!AN19,Sheet1!AO19&lt;&gt;Sheet1!AD19),"有影响","-")</f>
        <v>-</v>
      </c>
      <c r="I19" s="21" t="str">
        <f>IF(Sheet1!G19=0,"出错","-")</f>
        <v>-</v>
      </c>
      <c r="J19" s="21" t="str">
        <f>IF(AND(Sheet1!G19=0,Sheet1!L19&lt;&gt;0),"出错","-")</f>
        <v>-</v>
      </c>
      <c r="K19" s="21" t="str">
        <f>IF(AND(Sheet1!G19=0,Sheet1!L19=0,Sheet1!Q19&lt;&gt;0),"出错","-")</f>
        <v>-</v>
      </c>
      <c r="L19" s="21" t="str">
        <f>IF(AND(Sheet1!G19=0,Sheet1!L19=0,Sheet1!Q19=0,Sheet1!V19&lt;&gt;0),"出错","-")</f>
        <v>-</v>
      </c>
      <c r="M19" s="21" t="str">
        <f>IF(AND(Sheet1!G19=0,Sheet1!L19=0,Sheet1!Q19=0,Sheet1!V19=0,Sheet1!AA19&lt;&gt;0),"出错","-")</f>
        <v>-</v>
      </c>
      <c r="N19" s="21" t="str">
        <f>IFERROR(VLOOKUP(Sheet1!G19,配置检查表!$Y:$Z,2,FALSE),"")</f>
        <v/>
      </c>
      <c r="O19" s="21" t="str">
        <f>IF(AND(Sheet1!I19=Sheet1!J19,Sheet1!J19&lt;&gt;0),Sheet1!I19,IF(AND(Sheet1!I19&lt;&gt;Sheet1!J19,Sheet1!J19&lt;&gt;0),Sheet1!I19&amp;"~"&amp;Sheet1!J19,""))</f>
        <v>1~3</v>
      </c>
      <c r="P19" s="21" t="str">
        <f>IFERROR(VLOOKUP(Sheet1!L19,配置检查表!$Y:$Z,2,FALSE),"")</f>
        <v/>
      </c>
      <c r="Q19" s="21" t="str">
        <f>IF(AND(Sheet1!N19=Sheet1!O19,Sheet1!O19&lt;&gt;0),Sheet1!N19,IF(AND(Sheet1!N19&lt;&gt;Sheet1!O19,Sheet1!O19&lt;&gt;0),Sheet1!N19&amp;"~"&amp;Sheet1!O19,""))</f>
        <v/>
      </c>
      <c r="R19" s="21" t="str">
        <f>IFERROR(VLOOKUP(Sheet1!Q19,配置检查表!$Y:$Z,2,FALSE),"")</f>
        <v/>
      </c>
      <c r="S19" s="39">
        <f>IF(AND(Sheet1!S223=Sheet1!T223,Sheet1!T223&lt;&gt;0),Sheet1!S223,IF(AND(Sheet1!S223&lt;&gt;Sheet1!T223,Sheet1!T223&lt;&gt;0),Sheet1!S223&amp;"~"&amp;Sheet1!T223,""))</f>
        <v>5</v>
      </c>
      <c r="T19" s="21" t="str">
        <f>IFERROR(VLOOKUP(Sheet1!V19,配置检查表!$Y:$Z,2,FALSE),"")</f>
        <v/>
      </c>
      <c r="U19" s="39" t="str">
        <f>IF(AND(Sheet1!X223=Sheet1!Y223,Sheet1!Y223&lt;&gt;0),Sheet1!X223,IF(AND(Sheet1!X223&lt;&gt;Sheet1!Y223,Sheet1!Y223&lt;&gt;0),Sheet1!X223&amp;"~"&amp;Sheet1!Y223,""))</f>
        <v/>
      </c>
      <c r="V19" s="21" t="str">
        <f>IFERROR(VLOOKUP(Sheet1!XAA,配置检查表!$Y:$Z,2,FALSE),"")</f>
        <v/>
      </c>
      <c r="W19" s="21" t="str">
        <f>IF(AND(Sheet1!AC223=Sheet1!AD223,Sheet1!AD223&lt;&gt;0),Sheet1!AC223,IF(AND(Sheet1!AC223&lt;&gt;Sheet1!AD223,Sheet1!AD223&lt;&gt;0),Sheet1!AC223&amp;"~"&amp;Sheet1!AD223,""))</f>
        <v/>
      </c>
      <c r="Y19" s="3">
        <v>51</v>
      </c>
      <c r="Z19" s="3" t="s">
        <v>2614</v>
      </c>
    </row>
    <row r="20" spans="1:26">
      <c r="A20" s="3">
        <v>15</v>
      </c>
      <c r="B20" s="3" t="s">
        <v>1791</v>
      </c>
      <c r="C20" s="3" t="s">
        <v>1792</v>
      </c>
      <c r="D20" s="21" t="str">
        <f>IF(OR(Sheet1!I20&lt;&gt;Sheet1!AF20,Sheet1!AG20&lt;&gt;Sheet1!J20),"有影响","-")</f>
        <v>-</v>
      </c>
      <c r="E20" s="21" t="str">
        <f>IF(OR(Sheet1!N20&lt;&gt;Sheet1!AH20,Sheet1!AI20&lt;&gt;Sheet1!O20),"有影响","-")</f>
        <v>-</v>
      </c>
      <c r="F20" s="21" t="str">
        <f>IF(OR(Sheet1!S20&lt;&gt;Sheet1!AJ20,Sheet1!AK20&lt;&gt;Sheet1!T20),"有影响","-")</f>
        <v>-</v>
      </c>
      <c r="G20" s="21" t="str">
        <f>IF(OR(Sheet1!X20&lt;&gt;Sheet1!AL20,Sheet1!AM20&lt;&gt;Sheet1!Y20),"有影响","-")</f>
        <v>-</v>
      </c>
      <c r="H20" s="21" t="str">
        <f>IF(OR(Sheet1!AC20&lt;&gt;Sheet1!AN20,Sheet1!AO20&lt;&gt;Sheet1!AD20),"有影响","-")</f>
        <v>-</v>
      </c>
      <c r="I20" s="21" t="str">
        <f>IF(Sheet1!G20=0,"出错","-")</f>
        <v>-</v>
      </c>
      <c r="J20" s="21" t="str">
        <f>IF(AND(Sheet1!G20=0,Sheet1!L20&lt;&gt;0),"出错","-")</f>
        <v>-</v>
      </c>
      <c r="K20" s="21" t="str">
        <f>IF(AND(Sheet1!G20=0,Sheet1!L20=0,Sheet1!Q20&lt;&gt;0),"出错","-")</f>
        <v>-</v>
      </c>
      <c r="L20" s="21" t="str">
        <f>IF(AND(Sheet1!G20=0,Sheet1!L20=0,Sheet1!Q20=0,Sheet1!V20&lt;&gt;0),"出错","-")</f>
        <v>-</v>
      </c>
      <c r="M20" s="21" t="str">
        <f>IF(AND(Sheet1!G20=0,Sheet1!L20=0,Sheet1!Q20=0,Sheet1!V20=0,Sheet1!AA20&lt;&gt;0),"出错","-")</f>
        <v>-</v>
      </c>
      <c r="N20" s="21" t="str">
        <f>IFERROR(VLOOKUP(Sheet1!G20,配置检查表!$Y:$Z,2,FALSE),"")</f>
        <v/>
      </c>
      <c r="O20" s="21" t="str">
        <f>IF(AND(Sheet1!I20=Sheet1!J20,Sheet1!J20&lt;&gt;0),Sheet1!I20,IF(AND(Sheet1!I20&lt;&gt;Sheet1!J20,Sheet1!J20&lt;&gt;0),Sheet1!I20&amp;"~"&amp;Sheet1!J20,""))</f>
        <v>1~3</v>
      </c>
      <c r="P20" s="21" t="str">
        <f>IFERROR(VLOOKUP(Sheet1!L20,配置检查表!$Y:$Z,2,FALSE),"")</f>
        <v/>
      </c>
      <c r="Q20" s="21" t="str">
        <f>IF(AND(Sheet1!N20=Sheet1!O20,Sheet1!O20&lt;&gt;0),Sheet1!N20,IF(AND(Sheet1!N20&lt;&gt;Sheet1!O20,Sheet1!O20&lt;&gt;0),Sheet1!N20&amp;"~"&amp;Sheet1!O20,""))</f>
        <v/>
      </c>
      <c r="R20" s="21" t="str">
        <f>IFERROR(VLOOKUP(Sheet1!Q20,配置检查表!$Y:$Z,2,FALSE),"")</f>
        <v/>
      </c>
      <c r="S20" s="39" t="str">
        <f>IF(AND(Sheet1!S224=Sheet1!T224,Sheet1!T224&lt;&gt;0),Sheet1!S224,IF(AND(Sheet1!S224&lt;&gt;Sheet1!T224,Sheet1!T224&lt;&gt;0),Sheet1!S224&amp;"~"&amp;Sheet1!T224,""))</f>
        <v>1~5</v>
      </c>
      <c r="T20" s="21" t="str">
        <f>IFERROR(VLOOKUP(Sheet1!V20,配置检查表!$Y:$Z,2,FALSE),"")</f>
        <v/>
      </c>
      <c r="U20" s="39" t="str">
        <f>IF(AND(Sheet1!X224=Sheet1!Y224,Sheet1!Y224&lt;&gt;0),Sheet1!X224,IF(AND(Sheet1!X224&lt;&gt;Sheet1!Y224,Sheet1!Y224&lt;&gt;0),Sheet1!X224&amp;"~"&amp;Sheet1!Y224,""))</f>
        <v>1~5</v>
      </c>
      <c r="V20" s="21" t="str">
        <f>IFERROR(VLOOKUP(Sheet1!XAA,配置检查表!$Y:$Z,2,FALSE),"")</f>
        <v/>
      </c>
      <c r="W20" s="21" t="str">
        <f>IF(AND(Sheet1!AC224=Sheet1!AD224,Sheet1!AD224&lt;&gt;0),Sheet1!AC224,IF(AND(Sheet1!AC224&lt;&gt;Sheet1!AD224,Sheet1!AD224&lt;&gt;0),Sheet1!AC224&amp;"~"&amp;Sheet1!AD224,""))</f>
        <v>1~5</v>
      </c>
      <c r="Y20" s="3">
        <v>52</v>
      </c>
      <c r="Z20" s="3" t="s">
        <v>2604</v>
      </c>
    </row>
    <row r="21" spans="1:26">
      <c r="A21" s="3">
        <v>16</v>
      </c>
      <c r="B21" s="3" t="s">
        <v>2334</v>
      </c>
      <c r="C21" s="3" t="s">
        <v>1793</v>
      </c>
      <c r="D21" s="21" t="str">
        <f>IF(OR(Sheet1!I21&lt;&gt;Sheet1!AF21,Sheet1!AG21&lt;&gt;Sheet1!J21),"有影响","-")</f>
        <v>-</v>
      </c>
      <c r="E21" s="21" t="str">
        <f>IF(OR(Sheet1!N21&lt;&gt;Sheet1!AH21,Sheet1!AI21&lt;&gt;Sheet1!O21),"有影响","-")</f>
        <v>-</v>
      </c>
      <c r="F21" s="21" t="str">
        <f>IF(OR(Sheet1!S21&lt;&gt;Sheet1!AJ21,Sheet1!AK21&lt;&gt;Sheet1!T21),"有影响","-")</f>
        <v>-</v>
      </c>
      <c r="G21" s="21" t="str">
        <f>IF(OR(Sheet1!X21&lt;&gt;Sheet1!AL21,Sheet1!AM21&lt;&gt;Sheet1!Y21),"有影响","-")</f>
        <v>-</v>
      </c>
      <c r="H21" s="21" t="str">
        <f>IF(OR(Sheet1!AC21&lt;&gt;Sheet1!AN21,Sheet1!AO21&lt;&gt;Sheet1!AD21),"有影响","-")</f>
        <v>-</v>
      </c>
      <c r="I21" s="21" t="str">
        <f>IF(Sheet1!G21=0,"出错","-")</f>
        <v>-</v>
      </c>
      <c r="J21" s="21" t="str">
        <f>IF(AND(Sheet1!G21=0,Sheet1!L21&lt;&gt;0),"出错","-")</f>
        <v>-</v>
      </c>
      <c r="K21" s="21" t="str">
        <f>IF(AND(Sheet1!G21=0,Sheet1!L21=0,Sheet1!Q21&lt;&gt;0),"出错","-")</f>
        <v>-</v>
      </c>
      <c r="L21" s="21" t="str">
        <f>IF(AND(Sheet1!G21=0,Sheet1!L21=0,Sheet1!Q21=0,Sheet1!V21&lt;&gt;0),"出错","-")</f>
        <v>-</v>
      </c>
      <c r="M21" s="21" t="str">
        <f>IF(AND(Sheet1!G21=0,Sheet1!L21=0,Sheet1!Q21=0,Sheet1!V21=0,Sheet1!AA21&lt;&gt;0),"出错","-")</f>
        <v>-</v>
      </c>
      <c r="N21" s="21" t="str">
        <f>IFERROR(VLOOKUP(Sheet1!G21,配置检查表!$Y:$Z,2,FALSE),"")</f>
        <v/>
      </c>
      <c r="O21" s="21">
        <f>IF(AND(Sheet1!I21=Sheet1!J21,Sheet1!J21&lt;&gt;0),Sheet1!I21,IF(AND(Sheet1!I21&lt;&gt;Sheet1!J21,Sheet1!J21&lt;&gt;0),Sheet1!I21&amp;"~"&amp;Sheet1!J21,""))</f>
        <v>1</v>
      </c>
      <c r="P21" s="21" t="str">
        <f>IFERROR(VLOOKUP(Sheet1!L21,配置检查表!$Y:$Z,2,FALSE),"")</f>
        <v/>
      </c>
      <c r="Q21" s="21" t="str">
        <f>IF(AND(Sheet1!N21=Sheet1!O21,Sheet1!O21&lt;&gt;0),Sheet1!N21,IF(AND(Sheet1!N21&lt;&gt;Sheet1!O21,Sheet1!O21&lt;&gt;0),Sheet1!N21&amp;"~"&amp;Sheet1!O21,""))</f>
        <v/>
      </c>
      <c r="R21" s="21" t="str">
        <f>IFERROR(VLOOKUP(Sheet1!Q21,配置检查表!$Y:$Z,2,FALSE),"")</f>
        <v/>
      </c>
      <c r="S21" s="39" t="str">
        <f>IF(AND(Sheet1!S225=Sheet1!T225,Sheet1!T225&lt;&gt;0),Sheet1!S225,IF(AND(Sheet1!S225&lt;&gt;Sheet1!T225,Sheet1!T225&lt;&gt;0),Sheet1!S225&amp;"~"&amp;Sheet1!T225,""))</f>
        <v>1~5</v>
      </c>
      <c r="T21" s="21" t="str">
        <f>IFERROR(VLOOKUP(Sheet1!V21,配置检查表!$Y:$Z,2,FALSE),"")</f>
        <v/>
      </c>
      <c r="U21" s="39" t="str">
        <f>IF(AND(Sheet1!X225=Sheet1!Y225,Sheet1!Y225&lt;&gt;0),Sheet1!X225,IF(AND(Sheet1!X225&lt;&gt;Sheet1!Y225,Sheet1!Y225&lt;&gt;0),Sheet1!X225&amp;"~"&amp;Sheet1!Y225,""))</f>
        <v>1~5</v>
      </c>
      <c r="V21" s="21" t="str">
        <f>IFERROR(VLOOKUP(Sheet1!XAA,配置检查表!$Y:$Z,2,FALSE),"")</f>
        <v/>
      </c>
      <c r="W21" s="21" t="str">
        <f>IF(AND(Sheet1!AC225=Sheet1!AD225,Sheet1!AD225&lt;&gt;0),Sheet1!AC225,IF(AND(Sheet1!AC225&lt;&gt;Sheet1!AD225,Sheet1!AD225&lt;&gt;0),Sheet1!AC225&amp;"~"&amp;Sheet1!AD225,""))</f>
        <v/>
      </c>
    </row>
    <row r="22" spans="1:26">
      <c r="A22" s="3">
        <v>17</v>
      </c>
      <c r="B22" s="3" t="s">
        <v>2335</v>
      </c>
      <c r="C22" s="3" t="s">
        <v>1794</v>
      </c>
      <c r="D22" s="21" t="str">
        <f>IF(OR(Sheet1!I22&lt;&gt;Sheet1!AF22,Sheet1!AG22&lt;&gt;Sheet1!J22),"有影响","-")</f>
        <v>-</v>
      </c>
      <c r="E22" s="21" t="str">
        <f>IF(OR(Sheet1!N22&lt;&gt;Sheet1!AH22,Sheet1!AI22&lt;&gt;Sheet1!O22),"有影响","-")</f>
        <v>-</v>
      </c>
      <c r="F22" s="21" t="str">
        <f>IF(OR(Sheet1!S22&lt;&gt;Sheet1!AJ22,Sheet1!AK22&lt;&gt;Sheet1!T22),"有影响","-")</f>
        <v>-</v>
      </c>
      <c r="G22" s="21" t="str">
        <f>IF(OR(Sheet1!X22&lt;&gt;Sheet1!AL22,Sheet1!AM22&lt;&gt;Sheet1!Y22),"有影响","-")</f>
        <v>-</v>
      </c>
      <c r="H22" s="21" t="str">
        <f>IF(OR(Sheet1!AC22&lt;&gt;Sheet1!AN22,Sheet1!AO22&lt;&gt;Sheet1!AD22),"有影响","-")</f>
        <v>-</v>
      </c>
      <c r="I22" s="21" t="str">
        <f>IF(Sheet1!G22=0,"出错","-")</f>
        <v>-</v>
      </c>
      <c r="J22" s="21" t="str">
        <f>IF(AND(Sheet1!G22=0,Sheet1!L22&lt;&gt;0),"出错","-")</f>
        <v>-</v>
      </c>
      <c r="K22" s="21" t="str">
        <f>IF(AND(Sheet1!G22=0,Sheet1!L22=0,Sheet1!Q22&lt;&gt;0),"出错","-")</f>
        <v>-</v>
      </c>
      <c r="L22" s="21" t="str">
        <f>IF(AND(Sheet1!G22=0,Sheet1!L22=0,Sheet1!Q22=0,Sheet1!V22&lt;&gt;0),"出错","-")</f>
        <v>-</v>
      </c>
      <c r="M22" s="21" t="str">
        <f>IF(AND(Sheet1!G22=0,Sheet1!L22=0,Sheet1!Q22=0,Sheet1!V22=0,Sheet1!AA22&lt;&gt;0),"出错","-")</f>
        <v>-</v>
      </c>
      <c r="N22" s="21" t="str">
        <f>IFERROR(VLOOKUP(Sheet1!G22,配置检查表!$Y:$Z,2,FALSE),"")</f>
        <v/>
      </c>
      <c r="O22" s="21">
        <f>IF(AND(Sheet1!I22=Sheet1!J22,Sheet1!J22&lt;&gt;0),Sheet1!I22,IF(AND(Sheet1!I22&lt;&gt;Sheet1!J22,Sheet1!J22&lt;&gt;0),Sheet1!I22&amp;"~"&amp;Sheet1!J22,""))</f>
        <v>1</v>
      </c>
      <c r="P22" s="21" t="str">
        <f>IFERROR(VLOOKUP(Sheet1!L22,配置检查表!$Y:$Z,2,FALSE),"")</f>
        <v/>
      </c>
      <c r="Q22" s="21">
        <f>IF(AND(Sheet1!N22=Sheet1!O22,Sheet1!O22&lt;&gt;0),Sheet1!N22,IF(AND(Sheet1!N22&lt;&gt;Sheet1!O22,Sheet1!O22&lt;&gt;0),Sheet1!N22&amp;"~"&amp;Sheet1!O22,""))</f>
        <v>1</v>
      </c>
      <c r="R22" s="21" t="str">
        <f>IFERROR(VLOOKUP(Sheet1!Q22,配置检查表!$Y:$Z,2,FALSE),"")</f>
        <v/>
      </c>
      <c r="S22" s="39" t="str">
        <f>IF(AND(Sheet1!S226=Sheet1!T226,Sheet1!T226&lt;&gt;0),Sheet1!S226,IF(AND(Sheet1!S226&lt;&gt;Sheet1!T226,Sheet1!T226&lt;&gt;0),Sheet1!S226&amp;"~"&amp;Sheet1!T226,""))</f>
        <v>1~5</v>
      </c>
      <c r="T22" s="21" t="str">
        <f>IFERROR(VLOOKUP(Sheet1!V22,配置检查表!$Y:$Z,2,FALSE),"")</f>
        <v/>
      </c>
      <c r="U22" s="39" t="str">
        <f>IF(AND(Sheet1!X226=Sheet1!Y226,Sheet1!Y226&lt;&gt;0),Sheet1!X226,IF(AND(Sheet1!X226&lt;&gt;Sheet1!Y226,Sheet1!Y226&lt;&gt;0),Sheet1!X226&amp;"~"&amp;Sheet1!Y226,""))</f>
        <v>1~5</v>
      </c>
      <c r="V22" s="21" t="str">
        <f>IFERROR(VLOOKUP(Sheet1!XAA,配置检查表!$Y:$Z,2,FALSE),"")</f>
        <v/>
      </c>
      <c r="W22" s="21" t="str">
        <f>IF(AND(Sheet1!AC226=Sheet1!AD226,Sheet1!AD226&lt;&gt;0),Sheet1!AC226,IF(AND(Sheet1!AC226&lt;&gt;Sheet1!AD226,Sheet1!AD226&lt;&gt;0),Sheet1!AC226&amp;"~"&amp;Sheet1!AD226,""))</f>
        <v>1~5</v>
      </c>
    </row>
    <row r="23" spans="1:26">
      <c r="A23" s="3">
        <v>18</v>
      </c>
      <c r="B23" s="3" t="s">
        <v>2336</v>
      </c>
      <c r="C23" s="3" t="s">
        <v>1795</v>
      </c>
      <c r="D23" s="21" t="str">
        <f>IF(OR(Sheet1!I23&lt;&gt;Sheet1!AF23,Sheet1!AG23&lt;&gt;Sheet1!J23),"有影响","-")</f>
        <v>-</v>
      </c>
      <c r="E23" s="21" t="str">
        <f>IF(OR(Sheet1!N23&lt;&gt;Sheet1!AH23,Sheet1!AI23&lt;&gt;Sheet1!O23),"有影响","-")</f>
        <v>-</v>
      </c>
      <c r="F23" s="21" t="str">
        <f>IF(OR(Sheet1!S23&lt;&gt;Sheet1!AJ23,Sheet1!AK23&lt;&gt;Sheet1!T23),"有影响","-")</f>
        <v>-</v>
      </c>
      <c r="G23" s="21" t="str">
        <f>IF(OR(Sheet1!X23&lt;&gt;Sheet1!AL23,Sheet1!AM23&lt;&gt;Sheet1!Y23),"有影响","-")</f>
        <v>-</v>
      </c>
      <c r="H23" s="21" t="str">
        <f>IF(OR(Sheet1!AC23&lt;&gt;Sheet1!AN23,Sheet1!AO23&lt;&gt;Sheet1!AD23),"有影响","-")</f>
        <v>-</v>
      </c>
      <c r="I23" s="21" t="str">
        <f>IF(Sheet1!G23=0,"出错","-")</f>
        <v>-</v>
      </c>
      <c r="J23" s="21" t="str">
        <f>IF(AND(Sheet1!G23=0,Sheet1!L23&lt;&gt;0),"出错","-")</f>
        <v>-</v>
      </c>
      <c r="K23" s="21" t="str">
        <f>IF(AND(Sheet1!G23=0,Sheet1!L23=0,Sheet1!Q23&lt;&gt;0),"出错","-")</f>
        <v>-</v>
      </c>
      <c r="L23" s="21" t="str">
        <f>IF(AND(Sheet1!G23=0,Sheet1!L23=0,Sheet1!Q23=0,Sheet1!V23&lt;&gt;0),"出错","-")</f>
        <v>-</v>
      </c>
      <c r="M23" s="21" t="str">
        <f>IF(AND(Sheet1!G23=0,Sheet1!L23=0,Sheet1!Q23=0,Sheet1!V23=0,Sheet1!AA23&lt;&gt;0),"出错","-")</f>
        <v>-</v>
      </c>
      <c r="N23" s="21" t="str">
        <f>IFERROR(VLOOKUP(Sheet1!G23,配置检查表!$Y:$Z,2,FALSE),"")</f>
        <v>精灵魂珠</v>
      </c>
      <c r="O23" s="21" t="str">
        <f>IF(AND(Sheet1!I23=Sheet1!J23,Sheet1!J23&lt;&gt;0),Sheet1!I23,IF(AND(Sheet1!I23&lt;&gt;Sheet1!J23,Sheet1!J23&lt;&gt;0),Sheet1!I23&amp;"~"&amp;Sheet1!J23,""))</f>
        <v>25~35</v>
      </c>
      <c r="P23" s="21" t="str">
        <f>IFERROR(VLOOKUP(Sheet1!L23,配置检查表!$Y:$Z,2,FALSE),"")</f>
        <v/>
      </c>
      <c r="Q23" s="21" t="str">
        <f>IF(AND(Sheet1!N23=Sheet1!O23,Sheet1!O23&lt;&gt;0),Sheet1!N23,IF(AND(Sheet1!N23&lt;&gt;Sheet1!O23,Sheet1!O23&lt;&gt;0),Sheet1!N23&amp;"~"&amp;Sheet1!O23,""))</f>
        <v/>
      </c>
      <c r="R23" s="21" t="str">
        <f>IFERROR(VLOOKUP(Sheet1!Q23,配置检查表!$Y:$Z,2,FALSE),"")</f>
        <v/>
      </c>
      <c r="S23" s="39" t="str">
        <f>IF(AND(Sheet1!S227=Sheet1!T227,Sheet1!T227&lt;&gt;0),Sheet1!S227,IF(AND(Sheet1!S227&lt;&gt;Sheet1!T227,Sheet1!T227&lt;&gt;0),Sheet1!S227&amp;"~"&amp;Sheet1!T227,""))</f>
        <v>1~5</v>
      </c>
      <c r="T23" s="21" t="str">
        <f>IFERROR(VLOOKUP(Sheet1!V23,配置检查表!$Y:$Z,2,FALSE),"")</f>
        <v/>
      </c>
      <c r="U23" s="39" t="str">
        <f>IF(AND(Sheet1!X227=Sheet1!Y227,Sheet1!Y227&lt;&gt;0),Sheet1!X227,IF(AND(Sheet1!X227&lt;&gt;Sheet1!Y227,Sheet1!Y227&lt;&gt;0),Sheet1!X227&amp;"~"&amp;Sheet1!Y227,""))</f>
        <v>1~5</v>
      </c>
      <c r="V23" s="21" t="str">
        <f>IFERROR(VLOOKUP(Sheet1!XAA,配置检查表!$Y:$Z,2,FALSE),"")</f>
        <v/>
      </c>
      <c r="W23" s="21" t="str">
        <f>IF(AND(Sheet1!AC227=Sheet1!AD227,Sheet1!AD227&lt;&gt;0),Sheet1!AC227,IF(AND(Sheet1!AC227&lt;&gt;Sheet1!AD227,Sheet1!AD227&lt;&gt;0),Sheet1!AC227&amp;"~"&amp;Sheet1!AD227,""))</f>
        <v/>
      </c>
    </row>
    <row r="24" spans="1:26">
      <c r="A24" s="3">
        <v>19</v>
      </c>
      <c r="B24" s="3" t="s">
        <v>1796</v>
      </c>
      <c r="C24" s="3" t="s">
        <v>2429</v>
      </c>
      <c r="D24" s="21" t="str">
        <f>IF(OR(Sheet1!I24&lt;&gt;Sheet1!AF24,Sheet1!AG24&lt;&gt;Sheet1!J24),"有影响","-")</f>
        <v>-</v>
      </c>
      <c r="E24" s="21" t="str">
        <f>IF(OR(Sheet1!X24&lt;&gt;Sheet1!AH24,Sheet1!AI24&lt;&gt;Sheet1!Y24),"有影响","-")</f>
        <v>-</v>
      </c>
      <c r="F24" s="21" t="str">
        <f>IF(OR(Sheet1!S24&lt;&gt;Sheet1!AJ24,Sheet1!AK24&lt;&gt;Sheet1!T24),"有影响","-")</f>
        <v>-</v>
      </c>
      <c r="G24" s="21" t="e">
        <f>IF(OR(Sheet1!#REF!&lt;&gt;Sheet1!AL24,Sheet1!AM24&lt;&gt;Sheet1!#REF!),"有影响","-")</f>
        <v>#REF!</v>
      </c>
      <c r="H24" s="21" t="str">
        <f>IF(OR(Sheet1!AC24&lt;&gt;Sheet1!AN24,Sheet1!AO24&lt;&gt;Sheet1!AD24),"有影响","-")</f>
        <v>-</v>
      </c>
      <c r="I24" s="21" t="str">
        <f>IF(Sheet1!G24=0,"出错","-")</f>
        <v>-</v>
      </c>
      <c r="J24" s="21" t="str">
        <f>IF(AND(Sheet1!G24=0,Sheet1!V24&lt;&gt;0),"出错","-")</f>
        <v>-</v>
      </c>
      <c r="K24" s="21" t="str">
        <f>IF(AND(Sheet1!G24=0,Sheet1!V24=0,Sheet1!Q24&lt;&gt;0),"出错","-")</f>
        <v>-</v>
      </c>
      <c r="L24" s="21" t="e">
        <f>IF(AND(Sheet1!G24=0,Sheet1!V24=0,Sheet1!Q24=0,Sheet1!#REF!&lt;&gt;0),"出错","-")</f>
        <v>#REF!</v>
      </c>
      <c r="M24" s="21" t="e">
        <f>IF(AND(Sheet1!G24=0,Sheet1!V24=0,Sheet1!Q24=0,Sheet1!#REF!=0,Sheet1!AA24&lt;&gt;0),"出错","-")</f>
        <v>#REF!</v>
      </c>
      <c r="N24" s="21" t="str">
        <f>IFERROR(VLOOKUP(Sheet1!G24,配置检查表!$Y:$Z,2,FALSE),"")</f>
        <v/>
      </c>
      <c r="O24" s="21">
        <f>IF(AND(Sheet1!I24=Sheet1!J24,Sheet1!J24&lt;&gt;0),Sheet1!I24,IF(AND(Sheet1!I24&lt;&gt;Sheet1!J24,Sheet1!J24&lt;&gt;0),Sheet1!I24&amp;"~"&amp;Sheet1!J24,""))</f>
        <v>1</v>
      </c>
      <c r="P24" s="21" t="str">
        <f>IFERROR(VLOOKUP(Sheet1!V24,配置检查表!$Y:$Z,2,FALSE),"")</f>
        <v>金币</v>
      </c>
      <c r="Q24" s="21">
        <f>IF(AND(Sheet1!X24=Sheet1!Y24,Sheet1!Y24&lt;&gt;0),Sheet1!X24,IF(AND(Sheet1!X24&lt;&gt;Sheet1!Y24,Sheet1!Y24&lt;&gt;0),Sheet1!X24&amp;"~"&amp;Sheet1!Y24,""))</f>
        <v>188888</v>
      </c>
      <c r="R24" s="21" t="str">
        <f>IFERROR(VLOOKUP(Sheet1!Q24,配置检查表!$Y:$Z,2,FALSE),"")</f>
        <v/>
      </c>
      <c r="S24" s="39" t="str">
        <f>IF(AND(Sheet1!S228=Sheet1!T228,Sheet1!T228&lt;&gt;0),Sheet1!S228,IF(AND(Sheet1!S228&lt;&gt;Sheet1!T228,Sheet1!T228&lt;&gt;0),Sheet1!S228&amp;"~"&amp;Sheet1!T228,""))</f>
        <v>1~5</v>
      </c>
      <c r="T24" s="21" t="str">
        <f>IFERROR(VLOOKUP(Sheet1!#REF!,配置检查表!$Y:$Z,2,FALSE),"")</f>
        <v/>
      </c>
      <c r="U24" s="39" t="str">
        <f>IF(AND(Sheet1!X228=Sheet1!Y228,Sheet1!Y228&lt;&gt;0),Sheet1!X228,IF(AND(Sheet1!X228&lt;&gt;Sheet1!Y228,Sheet1!Y228&lt;&gt;0),Sheet1!X228&amp;"~"&amp;Sheet1!Y228,""))</f>
        <v>1~5</v>
      </c>
      <c r="V24" s="21" t="str">
        <f>IFERROR(VLOOKUP(Sheet1!XAA,配置检查表!$Y:$Z,2,FALSE),"")</f>
        <v/>
      </c>
      <c r="W24" s="21" t="str">
        <f>IF(AND(Sheet1!AC228=Sheet1!AD228,Sheet1!AD228&lt;&gt;0),Sheet1!AC228,IF(AND(Sheet1!AC228&lt;&gt;Sheet1!AD228,Sheet1!AD228&lt;&gt;0),Sheet1!AC228&amp;"~"&amp;Sheet1!AD228,""))</f>
        <v>1~5</v>
      </c>
    </row>
    <row r="25" spans="1:26">
      <c r="A25" s="3">
        <v>20</v>
      </c>
      <c r="B25" s="3" t="s">
        <v>2337</v>
      </c>
      <c r="C25" s="3" t="s">
        <v>980</v>
      </c>
      <c r="D25" s="21" t="str">
        <f>IF(OR(Sheet1!I25&lt;&gt;Sheet1!AF25,Sheet1!AG25&lt;&gt;Sheet1!J25),"有影响","-")</f>
        <v>-</v>
      </c>
      <c r="E25" s="21" t="str">
        <f>IF(OR(Sheet1!N25&lt;&gt;Sheet1!AH25,Sheet1!AI25&lt;&gt;Sheet1!O25),"有影响","-")</f>
        <v>-</v>
      </c>
      <c r="F25" s="21" t="str">
        <f>IF(OR(Sheet1!S25&lt;&gt;Sheet1!AJ25,Sheet1!AK25&lt;&gt;Sheet1!T25),"有影响","-")</f>
        <v>-</v>
      </c>
      <c r="G25" s="21" t="str">
        <f>IF(OR(Sheet1!X25&lt;&gt;Sheet1!AL25,Sheet1!AM25&lt;&gt;Sheet1!Y25),"有影响","-")</f>
        <v>-</v>
      </c>
      <c r="H25" s="21" t="str">
        <f>IF(OR(Sheet1!AC25&lt;&gt;Sheet1!AN25,Sheet1!AO25&lt;&gt;Sheet1!AD25),"有影响","-")</f>
        <v>-</v>
      </c>
      <c r="I25" s="21" t="str">
        <f>IF(Sheet1!G25=0,"出错","-")</f>
        <v>-</v>
      </c>
      <c r="J25" s="21" t="str">
        <f>IF(AND(Sheet1!G25=0,Sheet1!L25&lt;&gt;0),"出错","-")</f>
        <v>-</v>
      </c>
      <c r="K25" s="21" t="str">
        <f>IF(AND(Sheet1!G25=0,Sheet1!L25=0,Sheet1!Q25&lt;&gt;0),"出错","-")</f>
        <v>-</v>
      </c>
      <c r="L25" s="21" t="str">
        <f>IF(AND(Sheet1!G25=0,Sheet1!L25=0,Sheet1!Q25=0,Sheet1!V25&lt;&gt;0),"出错","-")</f>
        <v>-</v>
      </c>
      <c r="M25" s="21" t="str">
        <f>IF(AND(Sheet1!G25=0,Sheet1!L25=0,Sheet1!Q25=0,Sheet1!V25=0,Sheet1!AA25&lt;&gt;0),"出错","-")</f>
        <v>-</v>
      </c>
      <c r="N25" s="21" t="str">
        <f>IFERROR(VLOOKUP(Sheet1!G25,配置检查表!$Y:$Z,2,FALSE),"")</f>
        <v>金币</v>
      </c>
      <c r="O25" s="21">
        <f>IF(AND(Sheet1!I25=Sheet1!J25,Sheet1!J25&lt;&gt;0),Sheet1!I25,IF(AND(Sheet1!I25&lt;&gt;Sheet1!J25,Sheet1!J25&lt;&gt;0),Sheet1!I25&amp;"~"&amp;Sheet1!J25,""))</f>
        <v>10000</v>
      </c>
      <c r="P25" s="21" t="str">
        <f>IFERROR(VLOOKUP(Sheet1!L25,配置检查表!$Y:$Z,2,FALSE),"")</f>
        <v/>
      </c>
      <c r="Q25" s="21">
        <f>IF(AND(Sheet1!N25=Sheet1!O25,Sheet1!O25&lt;&gt;0),Sheet1!N25,IF(AND(Sheet1!N25&lt;&gt;Sheet1!O25,Sheet1!O25&lt;&gt;0),Sheet1!N25&amp;"~"&amp;Sheet1!O25,""))</f>
        <v>5</v>
      </c>
      <c r="R25" s="21" t="str">
        <f>IFERROR(VLOOKUP(Sheet1!Q25,配置检查表!$Y:$Z,2,FALSE),"")</f>
        <v/>
      </c>
      <c r="S25" s="39" t="str">
        <f>IF(AND(Sheet1!S229=Sheet1!T229,Sheet1!T229&lt;&gt;0),Sheet1!S229,IF(AND(Sheet1!S229&lt;&gt;Sheet1!T229,Sheet1!T229&lt;&gt;0),Sheet1!S229&amp;"~"&amp;Sheet1!T229,""))</f>
        <v>1~5</v>
      </c>
      <c r="T25" s="21" t="str">
        <f>IFERROR(VLOOKUP(Sheet1!V25,配置检查表!$Y:$Z,2,FALSE),"")</f>
        <v>钻石</v>
      </c>
      <c r="U25" s="39" t="str">
        <f>IF(AND(Sheet1!X229=Sheet1!Y229,Sheet1!Y229&lt;&gt;0),Sheet1!X229,IF(AND(Sheet1!X229&lt;&gt;Sheet1!Y229,Sheet1!Y229&lt;&gt;0),Sheet1!X229&amp;"~"&amp;Sheet1!Y229,""))</f>
        <v>1~5</v>
      </c>
      <c r="V25" s="21" t="str">
        <f>IFERROR(VLOOKUP(Sheet1!XAA,配置检查表!$Y:$Z,2,FALSE),"")</f>
        <v/>
      </c>
      <c r="W25" s="21" t="str">
        <f>IF(AND(Sheet1!AC229=Sheet1!AD229,Sheet1!AD229&lt;&gt;0),Sheet1!AC229,IF(AND(Sheet1!AC229&lt;&gt;Sheet1!AD229,Sheet1!AD229&lt;&gt;0),Sheet1!AC229&amp;"~"&amp;Sheet1!AD229,""))</f>
        <v/>
      </c>
    </row>
    <row r="26" spans="1:26">
      <c r="A26" s="3">
        <v>21</v>
      </c>
      <c r="B26" s="3" t="s">
        <v>2339</v>
      </c>
      <c r="C26" s="3" t="s">
        <v>980</v>
      </c>
      <c r="D26" s="21" t="str">
        <f>IF(OR(Sheet1!I26&lt;&gt;Sheet1!AF26,Sheet1!AG26&lt;&gt;Sheet1!J26),"有影响","-")</f>
        <v>-</v>
      </c>
      <c r="E26" s="21" t="str">
        <f>IF(OR(Sheet1!N26&lt;&gt;Sheet1!AH26,Sheet1!AI26&lt;&gt;Sheet1!O26),"有影响","-")</f>
        <v>-</v>
      </c>
      <c r="F26" s="21" t="str">
        <f>IF(OR(Sheet1!S26&lt;&gt;Sheet1!AJ26,Sheet1!AK26&lt;&gt;Sheet1!T26),"有影响","-")</f>
        <v>-</v>
      </c>
      <c r="G26" s="21" t="str">
        <f>IF(OR(Sheet1!X26&lt;&gt;Sheet1!AL26,Sheet1!AM26&lt;&gt;Sheet1!Y26),"有影响","-")</f>
        <v>-</v>
      </c>
      <c r="H26" s="21" t="str">
        <f>IF(OR(Sheet1!AC26&lt;&gt;Sheet1!AN26,Sheet1!AO26&lt;&gt;Sheet1!AD26),"有影响","-")</f>
        <v>-</v>
      </c>
      <c r="I26" s="21" t="str">
        <f>IF(Sheet1!G26=0,"出错","-")</f>
        <v>-</v>
      </c>
      <c r="J26" s="21" t="str">
        <f>IF(AND(Sheet1!G26=0,Sheet1!L26&lt;&gt;0),"出错","-")</f>
        <v>-</v>
      </c>
      <c r="K26" s="21" t="str">
        <f>IF(AND(Sheet1!G26=0,Sheet1!L26=0,Sheet1!Q26&lt;&gt;0),"出错","-")</f>
        <v>-</v>
      </c>
      <c r="L26" s="21" t="str">
        <f>IF(AND(Sheet1!G26=0,Sheet1!L26=0,Sheet1!Q26=0,Sheet1!V26&lt;&gt;0),"出错","-")</f>
        <v>-</v>
      </c>
      <c r="M26" s="21" t="str">
        <f>IF(AND(Sheet1!G26=0,Sheet1!L26=0,Sheet1!Q26=0,Sheet1!V26=0,Sheet1!AA26&lt;&gt;0),"出错","-")</f>
        <v>-</v>
      </c>
      <c r="N26" s="21" t="str">
        <f>IFERROR(VLOOKUP(Sheet1!G26,配置检查表!$Y:$Z,2,FALSE),"")</f>
        <v>金币</v>
      </c>
      <c r="O26" s="21">
        <f>IF(AND(Sheet1!I26=Sheet1!J26,Sheet1!J26&lt;&gt;0),Sheet1!I26,IF(AND(Sheet1!I26&lt;&gt;Sheet1!J26,Sheet1!J26&lt;&gt;0),Sheet1!I26&amp;"~"&amp;Sheet1!J26,""))</f>
        <v>10000</v>
      </c>
      <c r="P26" s="21" t="str">
        <f>IFERROR(VLOOKUP(Sheet1!L26,配置检查表!$Y:$Z,2,FALSE),"")</f>
        <v/>
      </c>
      <c r="Q26" s="21">
        <f>IF(AND(Sheet1!N26=Sheet1!O26,Sheet1!O26&lt;&gt;0),Sheet1!N26,IF(AND(Sheet1!N26&lt;&gt;Sheet1!O26,Sheet1!O26&lt;&gt;0),Sheet1!N26&amp;"~"&amp;Sheet1!O26,""))</f>
        <v>2</v>
      </c>
      <c r="R26" s="21" t="str">
        <f>IFERROR(VLOOKUP(Sheet1!Q26,配置检查表!$Y:$Z,2,FALSE),"")</f>
        <v/>
      </c>
      <c r="S26" s="39" t="str">
        <f>IF(AND(Sheet1!S230=Sheet1!T230,Sheet1!T230&lt;&gt;0),Sheet1!S230,IF(AND(Sheet1!S230&lt;&gt;Sheet1!T230,Sheet1!T230&lt;&gt;0),Sheet1!S230&amp;"~"&amp;Sheet1!T230,""))</f>
        <v>1~5</v>
      </c>
      <c r="T26" s="21" t="str">
        <f>IFERROR(VLOOKUP(Sheet1!V26,配置检查表!$Y:$Z,2,FALSE),"")</f>
        <v>钻石</v>
      </c>
      <c r="U26" s="39" t="str">
        <f>IF(AND(Sheet1!X230=Sheet1!Y230,Sheet1!Y230&lt;&gt;0),Sheet1!X230,IF(AND(Sheet1!X230&lt;&gt;Sheet1!Y230,Sheet1!Y230&lt;&gt;0),Sheet1!X230&amp;"~"&amp;Sheet1!Y230,""))</f>
        <v>1~5</v>
      </c>
      <c r="V26" s="21" t="str">
        <f>IFERROR(VLOOKUP(Sheet1!XAA,配置检查表!$Y:$Z,2,FALSE),"")</f>
        <v/>
      </c>
      <c r="W26" s="21" t="str">
        <f>IF(AND(Sheet1!AC230=Sheet1!AD230,Sheet1!AD230&lt;&gt;0),Sheet1!AC230,IF(AND(Sheet1!AC230&lt;&gt;Sheet1!AD230,Sheet1!AD230&lt;&gt;0),Sheet1!AC230&amp;"~"&amp;Sheet1!AD230,""))</f>
        <v>1~5</v>
      </c>
    </row>
    <row r="27" spans="1:26">
      <c r="A27" s="3">
        <v>22</v>
      </c>
      <c r="B27" s="3" t="s">
        <v>2338</v>
      </c>
      <c r="C27" s="3" t="s">
        <v>1797</v>
      </c>
      <c r="D27" s="21" t="str">
        <f>IF(OR(Sheet1!I27&lt;&gt;Sheet1!AF27,Sheet1!AG27&lt;&gt;Sheet1!J27),"有影响","-")</f>
        <v>-</v>
      </c>
      <c r="E27" s="21" t="str">
        <f>IF(OR(Sheet1!N27&lt;&gt;Sheet1!AH27,Sheet1!AI27&lt;&gt;Sheet1!O27),"有影响","-")</f>
        <v>-</v>
      </c>
      <c r="F27" s="21" t="str">
        <f>IF(OR(Sheet1!S27&lt;&gt;Sheet1!AJ27,Sheet1!AK27&lt;&gt;Sheet1!T27),"有影响","-")</f>
        <v>-</v>
      </c>
      <c r="G27" s="21" t="str">
        <f>IF(OR(Sheet1!X27&lt;&gt;Sheet1!AL27,Sheet1!AM27&lt;&gt;Sheet1!Y27),"有影响","-")</f>
        <v>-</v>
      </c>
      <c r="H27" s="21" t="str">
        <f>IF(OR(Sheet1!AC27&lt;&gt;Sheet1!AN27,Sheet1!AO27&lt;&gt;Sheet1!AD27),"有影响","-")</f>
        <v>-</v>
      </c>
      <c r="I27" s="21" t="str">
        <f>IF(Sheet1!G27=0,"出错","-")</f>
        <v>-</v>
      </c>
      <c r="J27" s="21" t="str">
        <f>IF(AND(Sheet1!G27=0,Sheet1!L27&lt;&gt;0),"出错","-")</f>
        <v>-</v>
      </c>
      <c r="K27" s="21" t="str">
        <f>IF(AND(Sheet1!G27=0,Sheet1!L27=0,Sheet1!Q27&lt;&gt;0),"出错","-")</f>
        <v>-</v>
      </c>
      <c r="L27" s="21" t="str">
        <f>IF(AND(Sheet1!G27=0,Sheet1!L27=0,Sheet1!Q27=0,Sheet1!V27&lt;&gt;0),"出错","-")</f>
        <v>-</v>
      </c>
      <c r="M27" s="21" t="str">
        <f>IF(AND(Sheet1!G27=0,Sheet1!L27=0,Sheet1!Q27=0,Sheet1!V27=0,Sheet1!AA27&lt;&gt;0),"出错","-")</f>
        <v>-</v>
      </c>
      <c r="N27" s="21" t="str">
        <f>IFERROR(VLOOKUP(Sheet1!G27,配置检查表!$Y:$Z,2,FALSE),"")</f>
        <v>金币</v>
      </c>
      <c r="O27" s="21">
        <f>IF(AND(Sheet1!I27=Sheet1!J27,Sheet1!J27&lt;&gt;0),Sheet1!I27,IF(AND(Sheet1!I27&lt;&gt;Sheet1!J27,Sheet1!J27&lt;&gt;0),Sheet1!I27&amp;"~"&amp;Sheet1!J27,""))</f>
        <v>201500</v>
      </c>
      <c r="P27" s="21" t="str">
        <f>IFERROR(VLOOKUP(Sheet1!L27,配置检查表!$Y:$Z,2,FALSE),"")</f>
        <v/>
      </c>
      <c r="Q27" s="21">
        <f>IF(AND(Sheet1!N27=Sheet1!O27,Sheet1!O27&lt;&gt;0),Sheet1!N27,IF(AND(Sheet1!N27&lt;&gt;Sheet1!O27,Sheet1!O27&lt;&gt;0),Sheet1!N27&amp;"~"&amp;Sheet1!O27,""))</f>
        <v>5</v>
      </c>
      <c r="R27" s="21" t="str">
        <f>IFERROR(VLOOKUP(Sheet1!Q27,配置检查表!$Y:$Z,2,FALSE),"")</f>
        <v/>
      </c>
      <c r="S27" s="39" t="str">
        <f>IF(AND(Sheet1!S231=Sheet1!T231,Sheet1!T231&lt;&gt;0),Sheet1!S231,IF(AND(Sheet1!S231&lt;&gt;Sheet1!T231,Sheet1!T231&lt;&gt;0),Sheet1!S231&amp;"~"&amp;Sheet1!T231,""))</f>
        <v>1~5</v>
      </c>
      <c r="T27" s="21" t="str">
        <f>IFERROR(VLOOKUP(Sheet1!V27,配置检查表!$Y:$Z,2,FALSE),"")</f>
        <v/>
      </c>
      <c r="U27" s="39" t="str">
        <f>IF(AND(Sheet1!X231=Sheet1!Y231,Sheet1!Y231&lt;&gt;0),Sheet1!X231,IF(AND(Sheet1!X231&lt;&gt;Sheet1!Y231,Sheet1!Y231&lt;&gt;0),Sheet1!X231&amp;"~"&amp;Sheet1!Y231,""))</f>
        <v>1~5</v>
      </c>
      <c r="V27" s="21" t="str">
        <f>IFERROR(VLOOKUP(Sheet1!XAA,配置检查表!$Y:$Z,2,FALSE),"")</f>
        <v/>
      </c>
      <c r="W27" s="21" t="str">
        <f>IF(AND(Sheet1!AC231=Sheet1!AD231,Sheet1!AD231&lt;&gt;0),Sheet1!AC231,IF(AND(Sheet1!AC231&lt;&gt;Sheet1!AD231,Sheet1!AD231&lt;&gt;0),Sheet1!AC231&amp;"~"&amp;Sheet1!AD231,""))</f>
        <v/>
      </c>
    </row>
    <row r="28" spans="1:26">
      <c r="A28" s="9">
        <v>23</v>
      </c>
      <c r="B28" s="9" t="s">
        <v>2340</v>
      </c>
      <c r="C28" s="9" t="s">
        <v>1798</v>
      </c>
      <c r="D28" s="21" t="str">
        <f>IF(OR(Sheet1!I28&lt;&gt;Sheet1!AF28,Sheet1!AG28&lt;&gt;Sheet1!J28),"有影响","-")</f>
        <v>-</v>
      </c>
      <c r="E28" s="21" t="str">
        <f>IF(OR(Sheet1!N28&lt;&gt;Sheet1!AH28,Sheet1!AI28&lt;&gt;Sheet1!O28),"有影响","-")</f>
        <v>-</v>
      </c>
      <c r="F28" s="21" t="str">
        <f>IF(OR(Sheet1!S28&lt;&gt;Sheet1!AJ28,Sheet1!AK28&lt;&gt;Sheet1!T28),"有影响","-")</f>
        <v>-</v>
      </c>
      <c r="G28" s="21" t="str">
        <f>IF(OR(Sheet1!X28&lt;&gt;Sheet1!AL28,Sheet1!AM28&lt;&gt;Sheet1!Y28),"有影响","-")</f>
        <v>-</v>
      </c>
      <c r="H28" s="21" t="str">
        <f>IF(OR(Sheet1!AC28&lt;&gt;Sheet1!AN28,Sheet1!AO28&lt;&gt;Sheet1!AD28),"有影响","-")</f>
        <v>-</v>
      </c>
      <c r="I28" s="21" t="str">
        <f>IF(Sheet1!G28=0,"出错","-")</f>
        <v>-</v>
      </c>
      <c r="J28" s="21" t="str">
        <f>IF(AND(Sheet1!G28=0,Sheet1!L28&lt;&gt;0),"出错","-")</f>
        <v>-</v>
      </c>
      <c r="K28" s="21" t="str">
        <f>IF(AND(Sheet1!G28=0,Sheet1!L28=0,Sheet1!Q28&lt;&gt;0),"出错","-")</f>
        <v>-</v>
      </c>
      <c r="L28" s="21" t="str">
        <f>IF(AND(Sheet1!G28=0,Sheet1!L28=0,Sheet1!Q28=0,Sheet1!V28&lt;&gt;0),"出错","-")</f>
        <v>-</v>
      </c>
      <c r="M28" s="21" t="str">
        <f>IF(AND(Sheet1!G28=0,Sheet1!L28=0,Sheet1!Q28=0,Sheet1!V28=0,Sheet1!AA28&lt;&gt;0),"出错","-")</f>
        <v>-</v>
      </c>
      <c r="N28" s="21" t="str">
        <f>IFERROR(VLOOKUP(Sheet1!G28,配置检查表!$Y:$Z,2,FALSE),"")</f>
        <v/>
      </c>
      <c r="O28" s="21">
        <f>IF(AND(Sheet1!I28=Sheet1!J28,Sheet1!J28&lt;&gt;0),Sheet1!I28,IF(AND(Sheet1!I28&lt;&gt;Sheet1!J28,Sheet1!J28&lt;&gt;0),Sheet1!I28&amp;"~"&amp;Sheet1!J28,""))</f>
        <v>10</v>
      </c>
      <c r="P28" s="21" t="str">
        <f>IFERROR(VLOOKUP(Sheet1!L28,配置检查表!$Y:$Z,2,FALSE),"")</f>
        <v/>
      </c>
      <c r="Q28" s="21">
        <f>IF(AND(Sheet1!N28=Sheet1!O28,Sheet1!O28&lt;&gt;0),Sheet1!N28,IF(AND(Sheet1!N28&lt;&gt;Sheet1!O28,Sheet1!O28&lt;&gt;0),Sheet1!N28&amp;"~"&amp;Sheet1!O28,""))</f>
        <v>10</v>
      </c>
      <c r="R28" s="21" t="str">
        <f>IFERROR(VLOOKUP(Sheet1!Q28,配置检查表!$Y:$Z,2,FALSE),"")</f>
        <v/>
      </c>
      <c r="S28" s="39" t="str">
        <f>IF(AND(Sheet1!S232=Sheet1!T232,Sheet1!T232&lt;&gt;0),Sheet1!S232,IF(AND(Sheet1!S232&lt;&gt;Sheet1!T232,Sheet1!T232&lt;&gt;0),Sheet1!S232&amp;"~"&amp;Sheet1!T232,""))</f>
        <v/>
      </c>
      <c r="T28" s="21" t="str">
        <f>IFERROR(VLOOKUP(Sheet1!V28,配置检查表!$Y:$Z,2,FALSE),"")</f>
        <v/>
      </c>
      <c r="U28" s="39" t="str">
        <f>IF(AND(Sheet1!X232=Sheet1!Y232,Sheet1!Y232&lt;&gt;0),Sheet1!X232,IF(AND(Sheet1!X232&lt;&gt;Sheet1!Y232,Sheet1!Y232&lt;&gt;0),Sheet1!X232&amp;"~"&amp;Sheet1!Y232,""))</f>
        <v/>
      </c>
      <c r="V28" s="21" t="str">
        <f>IFERROR(VLOOKUP(Sheet1!XAA,配置检查表!$Y:$Z,2,FALSE),"")</f>
        <v/>
      </c>
      <c r="W28" s="21" t="str">
        <f>IF(AND(Sheet1!AC232=Sheet1!AD232,Sheet1!AD232&lt;&gt;0),Sheet1!AC232,IF(AND(Sheet1!AC232&lt;&gt;Sheet1!AD232,Sheet1!AD232&lt;&gt;0),Sheet1!AC232&amp;"~"&amp;Sheet1!AD232,""))</f>
        <v/>
      </c>
    </row>
    <row r="29" spans="1:26">
      <c r="A29" s="9">
        <v>24</v>
      </c>
      <c r="B29" s="9" t="s">
        <v>2341</v>
      </c>
      <c r="C29" s="9" t="s">
        <v>1798</v>
      </c>
      <c r="D29" s="21" t="str">
        <f>IF(OR(Sheet1!I29&lt;&gt;Sheet1!AF29,Sheet1!AG29&lt;&gt;Sheet1!J29),"有影响","-")</f>
        <v>-</v>
      </c>
      <c r="E29" s="21" t="str">
        <f>IF(OR(Sheet1!N29&lt;&gt;Sheet1!AH29,Sheet1!AI29&lt;&gt;Sheet1!O29),"有影响","-")</f>
        <v>-</v>
      </c>
      <c r="F29" s="21" t="str">
        <f>IF(OR(Sheet1!S29&lt;&gt;Sheet1!AJ29,Sheet1!AK29&lt;&gt;Sheet1!T29),"有影响","-")</f>
        <v>-</v>
      </c>
      <c r="G29" s="21" t="str">
        <f>IF(OR(Sheet1!X29&lt;&gt;Sheet1!AL29,Sheet1!AM29&lt;&gt;Sheet1!Y29),"有影响","-")</f>
        <v>-</v>
      </c>
      <c r="H29" s="21" t="str">
        <f>IF(OR(Sheet1!AC29&lt;&gt;Sheet1!AN29,Sheet1!AO29&lt;&gt;Sheet1!AD29),"有影响","-")</f>
        <v>-</v>
      </c>
      <c r="I29" s="21" t="str">
        <f>IF(Sheet1!G29=0,"出错","-")</f>
        <v>-</v>
      </c>
      <c r="J29" s="21" t="str">
        <f>IF(AND(Sheet1!G29=0,Sheet1!L29&lt;&gt;0),"出错","-")</f>
        <v>-</v>
      </c>
      <c r="K29" s="21" t="str">
        <f>IF(AND(Sheet1!G29=0,Sheet1!L29=0,Sheet1!Q29&lt;&gt;0),"出错","-")</f>
        <v>-</v>
      </c>
      <c r="L29" s="21" t="str">
        <f>IF(AND(Sheet1!G29=0,Sheet1!L29=0,Sheet1!Q29=0,Sheet1!V29&lt;&gt;0),"出错","-")</f>
        <v>-</v>
      </c>
      <c r="M29" s="21" t="str">
        <f>IF(AND(Sheet1!G29=0,Sheet1!L29=0,Sheet1!Q29=0,Sheet1!V29=0,Sheet1!AA29&lt;&gt;0),"出错","-")</f>
        <v>-</v>
      </c>
      <c r="N29" s="21" t="str">
        <f>IFERROR(VLOOKUP(Sheet1!G29,配置检查表!$Y:$Z,2,FALSE),"")</f>
        <v/>
      </c>
      <c r="O29" s="21">
        <f>IF(AND(Sheet1!I29=Sheet1!J29,Sheet1!J29&lt;&gt;0),Sheet1!I29,IF(AND(Sheet1!I29&lt;&gt;Sheet1!J29,Sheet1!J29&lt;&gt;0),Sheet1!I29&amp;"~"&amp;Sheet1!J29,""))</f>
        <v>10</v>
      </c>
      <c r="P29" s="21" t="str">
        <f>IFERROR(VLOOKUP(Sheet1!L29,配置检查表!$Y:$Z,2,FALSE),"")</f>
        <v/>
      </c>
      <c r="Q29" s="21">
        <f>IF(AND(Sheet1!N29=Sheet1!O29,Sheet1!O29&lt;&gt;0),Sheet1!N29,IF(AND(Sheet1!N29&lt;&gt;Sheet1!O29,Sheet1!O29&lt;&gt;0),Sheet1!N29&amp;"~"&amp;Sheet1!O29,""))</f>
        <v>10</v>
      </c>
      <c r="R29" s="21" t="str">
        <f>IFERROR(VLOOKUP(Sheet1!Q29,配置检查表!$Y:$Z,2,FALSE),"")</f>
        <v/>
      </c>
      <c r="S29" s="39" t="str">
        <f>IF(AND(Sheet1!S233=Sheet1!T233,Sheet1!T233&lt;&gt;0),Sheet1!S233,IF(AND(Sheet1!S233&lt;&gt;Sheet1!T233,Sheet1!T233&lt;&gt;0),Sheet1!S233&amp;"~"&amp;Sheet1!T233,""))</f>
        <v/>
      </c>
      <c r="T29" s="21" t="str">
        <f>IFERROR(VLOOKUP(Sheet1!V29,配置检查表!$Y:$Z,2,FALSE),"")</f>
        <v/>
      </c>
      <c r="U29" s="39" t="str">
        <f>IF(AND(Sheet1!X233=Sheet1!Y233,Sheet1!Y233&lt;&gt;0),Sheet1!X233,IF(AND(Sheet1!X233&lt;&gt;Sheet1!Y233,Sheet1!Y233&lt;&gt;0),Sheet1!X233&amp;"~"&amp;Sheet1!Y233,""))</f>
        <v/>
      </c>
      <c r="V29" s="21" t="str">
        <f>IFERROR(VLOOKUP(Sheet1!XAA,配置检查表!$Y:$Z,2,FALSE),"")</f>
        <v/>
      </c>
      <c r="W29" s="21" t="str">
        <f>IF(AND(Sheet1!AC233=Sheet1!AD233,Sheet1!AD233&lt;&gt;0),Sheet1!AC233,IF(AND(Sheet1!AC233&lt;&gt;Sheet1!AD233,Sheet1!AD233&lt;&gt;0),Sheet1!AC233&amp;"~"&amp;Sheet1!AD233,""))</f>
        <v/>
      </c>
    </row>
    <row r="30" spans="1:26">
      <c r="A30" s="9">
        <v>25</v>
      </c>
      <c r="B30" s="9" t="s">
        <v>2342</v>
      </c>
      <c r="C30" s="9" t="s">
        <v>1798</v>
      </c>
      <c r="D30" s="21" t="str">
        <f>IF(OR(Sheet1!I30&lt;&gt;Sheet1!AF30,Sheet1!AG30&lt;&gt;Sheet1!J30),"有影响","-")</f>
        <v>-</v>
      </c>
      <c r="E30" s="21" t="str">
        <f>IF(OR(Sheet1!N30&lt;&gt;Sheet1!AH30,Sheet1!AI30&lt;&gt;Sheet1!O30),"有影响","-")</f>
        <v>-</v>
      </c>
      <c r="F30" s="21" t="str">
        <f>IF(OR(Sheet1!S30&lt;&gt;Sheet1!AJ30,Sheet1!AK30&lt;&gt;Sheet1!T30),"有影响","-")</f>
        <v>-</v>
      </c>
      <c r="G30" s="21" t="str">
        <f>IF(OR(Sheet1!X30&lt;&gt;Sheet1!AL30,Sheet1!AM30&lt;&gt;Sheet1!Y30),"有影响","-")</f>
        <v>-</v>
      </c>
      <c r="H30" s="21" t="str">
        <f>IF(OR(Sheet1!AC30&lt;&gt;Sheet1!AN30,Sheet1!AO30&lt;&gt;Sheet1!AD30),"有影响","-")</f>
        <v>-</v>
      </c>
      <c r="I30" s="21" t="str">
        <f>IF(Sheet1!G30=0,"出错","-")</f>
        <v>-</v>
      </c>
      <c r="J30" s="21" t="str">
        <f>IF(AND(Sheet1!G30=0,Sheet1!L30&lt;&gt;0),"出错","-")</f>
        <v>-</v>
      </c>
      <c r="K30" s="21" t="str">
        <f>IF(AND(Sheet1!G30=0,Sheet1!L30=0,Sheet1!Q30&lt;&gt;0),"出错","-")</f>
        <v>-</v>
      </c>
      <c r="L30" s="21" t="str">
        <f>IF(AND(Sheet1!G30=0,Sheet1!L30=0,Sheet1!Q30=0,Sheet1!V30&lt;&gt;0),"出错","-")</f>
        <v>-</v>
      </c>
      <c r="M30" s="21" t="str">
        <f>IF(AND(Sheet1!G30=0,Sheet1!L30=0,Sheet1!Q30=0,Sheet1!V30=0,Sheet1!AA30&lt;&gt;0),"出错","-")</f>
        <v>-</v>
      </c>
      <c r="N30" s="21" t="str">
        <f>IFERROR(VLOOKUP(Sheet1!G30,配置检查表!$Y:$Z,2,FALSE),"")</f>
        <v/>
      </c>
      <c r="O30" s="21">
        <f>IF(AND(Sheet1!I30=Sheet1!J30,Sheet1!J30&lt;&gt;0),Sheet1!I30,IF(AND(Sheet1!I30&lt;&gt;Sheet1!J30,Sheet1!J30&lt;&gt;0),Sheet1!I30&amp;"~"&amp;Sheet1!J30,""))</f>
        <v>10</v>
      </c>
      <c r="P30" s="21" t="str">
        <f>IFERROR(VLOOKUP(Sheet1!L30,配置检查表!$Y:$Z,2,FALSE),"")</f>
        <v/>
      </c>
      <c r="Q30" s="21">
        <f>IF(AND(Sheet1!N30=Sheet1!O30,Sheet1!O30&lt;&gt;0),Sheet1!N30,IF(AND(Sheet1!N30&lt;&gt;Sheet1!O30,Sheet1!O30&lt;&gt;0),Sheet1!N30&amp;"~"&amp;Sheet1!O30,""))</f>
        <v>10</v>
      </c>
      <c r="R30" s="21" t="str">
        <f>IFERROR(VLOOKUP(Sheet1!Q30,配置检查表!$Y:$Z,2,FALSE),"")</f>
        <v/>
      </c>
      <c r="S30" s="39" t="str">
        <f>IF(AND(Sheet1!S234=Sheet1!T234,Sheet1!T234&lt;&gt;0),Sheet1!S234,IF(AND(Sheet1!S234&lt;&gt;Sheet1!T234,Sheet1!T234&lt;&gt;0),Sheet1!S234&amp;"~"&amp;Sheet1!T234,""))</f>
        <v/>
      </c>
      <c r="T30" s="21" t="str">
        <f>IFERROR(VLOOKUP(Sheet1!V30,配置检查表!$Y:$Z,2,FALSE),"")</f>
        <v/>
      </c>
      <c r="U30" s="39" t="str">
        <f>IF(AND(Sheet1!X234=Sheet1!Y234,Sheet1!Y234&lt;&gt;0),Sheet1!X234,IF(AND(Sheet1!X234&lt;&gt;Sheet1!Y234,Sheet1!Y234&lt;&gt;0),Sheet1!X234&amp;"~"&amp;Sheet1!Y234,""))</f>
        <v/>
      </c>
      <c r="V30" s="21" t="str">
        <f>IFERROR(VLOOKUP(Sheet1!XAA,配置检查表!$Y:$Z,2,FALSE),"")</f>
        <v/>
      </c>
      <c r="W30" s="21" t="str">
        <f>IF(AND(Sheet1!AC234=Sheet1!AD234,Sheet1!AD234&lt;&gt;0),Sheet1!AC234,IF(AND(Sheet1!AC234&lt;&gt;Sheet1!AD234,Sheet1!AD234&lt;&gt;0),Sheet1!AC234&amp;"~"&amp;Sheet1!AD234,""))</f>
        <v/>
      </c>
    </row>
    <row r="31" spans="1:26">
      <c r="A31" s="9">
        <v>26</v>
      </c>
      <c r="B31" s="9" t="s">
        <v>2343</v>
      </c>
      <c r="C31" s="9" t="s">
        <v>1798</v>
      </c>
      <c r="D31" s="21" t="str">
        <f>IF(OR(Sheet1!I31&lt;&gt;Sheet1!AF31,Sheet1!AG31&lt;&gt;Sheet1!J31),"有影响","-")</f>
        <v>-</v>
      </c>
      <c r="E31" s="21" t="str">
        <f>IF(OR(Sheet1!N31&lt;&gt;Sheet1!AH31,Sheet1!AI31&lt;&gt;Sheet1!O31),"有影响","-")</f>
        <v>-</v>
      </c>
      <c r="F31" s="21" t="str">
        <f>IF(OR(Sheet1!S31&lt;&gt;Sheet1!AJ31,Sheet1!AK31&lt;&gt;Sheet1!T31),"有影响","-")</f>
        <v>-</v>
      </c>
      <c r="G31" s="21" t="str">
        <f>IF(OR(Sheet1!X31&lt;&gt;Sheet1!AL31,Sheet1!AM31&lt;&gt;Sheet1!Y31),"有影响","-")</f>
        <v>-</v>
      </c>
      <c r="H31" s="21" t="str">
        <f>IF(OR(Sheet1!AC31&lt;&gt;Sheet1!AN31,Sheet1!AO31&lt;&gt;Sheet1!AD31),"有影响","-")</f>
        <v>-</v>
      </c>
      <c r="I31" s="21" t="str">
        <f>IF(Sheet1!G31=0,"出错","-")</f>
        <v>-</v>
      </c>
      <c r="J31" s="21" t="str">
        <f>IF(AND(Sheet1!G31=0,Sheet1!L31&lt;&gt;0),"出错","-")</f>
        <v>-</v>
      </c>
      <c r="K31" s="21" t="str">
        <f>IF(AND(Sheet1!G31=0,Sheet1!L31=0,Sheet1!Q31&lt;&gt;0),"出错","-")</f>
        <v>-</v>
      </c>
      <c r="L31" s="21" t="str">
        <f>IF(AND(Sheet1!G31=0,Sheet1!L31=0,Sheet1!Q31=0,Sheet1!V31&lt;&gt;0),"出错","-")</f>
        <v>-</v>
      </c>
      <c r="M31" s="21" t="str">
        <f>IF(AND(Sheet1!G31=0,Sheet1!L31=0,Sheet1!Q31=0,Sheet1!V31=0,Sheet1!AA31&lt;&gt;0),"出错","-")</f>
        <v>-</v>
      </c>
      <c r="N31" s="21" t="str">
        <f>IFERROR(VLOOKUP(Sheet1!G31,配置检查表!$Y:$Z,2,FALSE),"")</f>
        <v/>
      </c>
      <c r="O31" s="21">
        <f>IF(AND(Sheet1!I31=Sheet1!J31,Sheet1!J31&lt;&gt;0),Sheet1!I31,IF(AND(Sheet1!I31&lt;&gt;Sheet1!J31,Sheet1!J31&lt;&gt;0),Sheet1!I31&amp;"~"&amp;Sheet1!J31,""))</f>
        <v>10</v>
      </c>
      <c r="P31" s="21" t="str">
        <f>IFERROR(VLOOKUP(Sheet1!L31,配置检查表!$Y:$Z,2,FALSE),"")</f>
        <v/>
      </c>
      <c r="Q31" s="21">
        <f>IF(AND(Sheet1!N31=Sheet1!O31,Sheet1!O31&lt;&gt;0),Sheet1!N31,IF(AND(Sheet1!N31&lt;&gt;Sheet1!O31,Sheet1!O31&lt;&gt;0),Sheet1!N31&amp;"~"&amp;Sheet1!O31,""))</f>
        <v>10</v>
      </c>
      <c r="R31" s="21" t="str">
        <f>IFERROR(VLOOKUP(Sheet1!Q31,配置检查表!$Y:$Z,2,FALSE),"")</f>
        <v/>
      </c>
      <c r="S31" s="39">
        <f>IF(AND(Sheet1!S235=Sheet1!T235,Sheet1!T235&lt;&gt;0),Sheet1!S235,IF(AND(Sheet1!S235&lt;&gt;Sheet1!T235,Sheet1!T235&lt;&gt;0),Sheet1!S235&amp;"~"&amp;Sheet1!T235,""))</f>
        <v>1</v>
      </c>
      <c r="T31" s="21" t="str">
        <f>IFERROR(VLOOKUP(Sheet1!V31,配置检查表!$Y:$Z,2,FALSE),"")</f>
        <v/>
      </c>
      <c r="U31" s="39">
        <f>IF(AND(Sheet1!X235=Sheet1!Y235,Sheet1!Y235&lt;&gt;0),Sheet1!X235,IF(AND(Sheet1!X235&lt;&gt;Sheet1!Y235,Sheet1!Y235&lt;&gt;0),Sheet1!X235&amp;"~"&amp;Sheet1!Y235,""))</f>
        <v>1</v>
      </c>
      <c r="V31" s="21" t="str">
        <f>IFERROR(VLOOKUP(Sheet1!XAA,配置检查表!$Y:$Z,2,FALSE),"")</f>
        <v/>
      </c>
      <c r="W31" s="21" t="str">
        <f>IF(AND(Sheet1!AC235=Sheet1!AD235,Sheet1!AD235&lt;&gt;0),Sheet1!AC235,IF(AND(Sheet1!AC235&lt;&gt;Sheet1!AD235,Sheet1!AD235&lt;&gt;0),Sheet1!AC235&amp;"~"&amp;Sheet1!AD235,""))</f>
        <v/>
      </c>
    </row>
    <row r="32" spans="1:26">
      <c r="A32" s="9">
        <v>27</v>
      </c>
      <c r="B32" s="9" t="s">
        <v>2344</v>
      </c>
      <c r="C32" s="9" t="s">
        <v>1798</v>
      </c>
      <c r="D32" s="21" t="str">
        <f>IF(OR(Sheet1!I32&lt;&gt;Sheet1!AF32,Sheet1!AG32&lt;&gt;Sheet1!J32),"有影响","-")</f>
        <v>-</v>
      </c>
      <c r="E32" s="21" t="str">
        <f>IF(OR(Sheet1!N32&lt;&gt;Sheet1!AH32,Sheet1!AI32&lt;&gt;Sheet1!O32),"有影响","-")</f>
        <v>-</v>
      </c>
      <c r="F32" s="21" t="str">
        <f>IF(OR(Sheet1!S32&lt;&gt;Sheet1!AJ32,Sheet1!AK32&lt;&gt;Sheet1!T32),"有影响","-")</f>
        <v>-</v>
      </c>
      <c r="G32" s="21" t="str">
        <f>IF(OR(Sheet1!X32&lt;&gt;Sheet1!AL32,Sheet1!AM32&lt;&gt;Sheet1!Y32),"有影响","-")</f>
        <v>-</v>
      </c>
      <c r="H32" s="21" t="str">
        <f>IF(OR(Sheet1!AC32&lt;&gt;Sheet1!AN32,Sheet1!AO32&lt;&gt;Sheet1!AD32),"有影响","-")</f>
        <v>-</v>
      </c>
      <c r="I32" s="21" t="str">
        <f>IF(Sheet1!G32=0,"出错","-")</f>
        <v>-</v>
      </c>
      <c r="J32" s="21" t="str">
        <f>IF(AND(Sheet1!G32=0,Sheet1!L32&lt;&gt;0),"出错","-")</f>
        <v>-</v>
      </c>
      <c r="K32" s="21" t="str">
        <f>IF(AND(Sheet1!G32=0,Sheet1!L32=0,Sheet1!Q32&lt;&gt;0),"出错","-")</f>
        <v>-</v>
      </c>
      <c r="L32" s="21" t="str">
        <f>IF(AND(Sheet1!G32=0,Sheet1!L32=0,Sheet1!Q32=0,Sheet1!V32&lt;&gt;0),"出错","-")</f>
        <v>-</v>
      </c>
      <c r="M32" s="21" t="str">
        <f>IF(AND(Sheet1!G32=0,Sheet1!L32=0,Sheet1!Q32=0,Sheet1!V32=0,Sheet1!AA32&lt;&gt;0),"出错","-")</f>
        <v>-</v>
      </c>
      <c r="N32" s="21" t="str">
        <f>IFERROR(VLOOKUP(Sheet1!G32,配置检查表!$Y:$Z,2,FALSE),"")</f>
        <v/>
      </c>
      <c r="O32" s="21">
        <f>IF(AND(Sheet1!I32=Sheet1!J32,Sheet1!J32&lt;&gt;0),Sheet1!I32,IF(AND(Sheet1!I32&lt;&gt;Sheet1!J32,Sheet1!J32&lt;&gt;0),Sheet1!I32&amp;"~"&amp;Sheet1!J32,""))</f>
        <v>10</v>
      </c>
      <c r="P32" s="21" t="str">
        <f>IFERROR(VLOOKUP(Sheet1!L32,配置检查表!$Y:$Z,2,FALSE),"")</f>
        <v/>
      </c>
      <c r="Q32" s="21">
        <f>IF(AND(Sheet1!N32=Sheet1!O32,Sheet1!O32&lt;&gt;0),Sheet1!N32,IF(AND(Sheet1!N32&lt;&gt;Sheet1!O32,Sheet1!O32&lt;&gt;0),Sheet1!N32&amp;"~"&amp;Sheet1!O32,""))</f>
        <v>10</v>
      </c>
      <c r="R32" s="21" t="str">
        <f>IFERROR(VLOOKUP(Sheet1!Q32,配置检查表!$Y:$Z,2,FALSE),"")</f>
        <v/>
      </c>
      <c r="S32" s="39">
        <f>IF(AND(Sheet1!S236=Sheet1!T236,Sheet1!T236&lt;&gt;0),Sheet1!S236,IF(AND(Sheet1!S236&lt;&gt;Sheet1!T236,Sheet1!T236&lt;&gt;0),Sheet1!S236&amp;"~"&amp;Sheet1!T236,""))</f>
        <v>1</v>
      </c>
      <c r="T32" s="21" t="str">
        <f>IFERROR(VLOOKUP(Sheet1!V32,配置检查表!$Y:$Z,2,FALSE),"")</f>
        <v/>
      </c>
      <c r="U32" s="39">
        <f>IF(AND(Sheet1!X236=Sheet1!Y236,Sheet1!Y236&lt;&gt;0),Sheet1!X236,IF(AND(Sheet1!X236&lt;&gt;Sheet1!Y236,Sheet1!Y236&lt;&gt;0),Sheet1!X236&amp;"~"&amp;Sheet1!Y236,""))</f>
        <v>1</v>
      </c>
      <c r="V32" s="21" t="str">
        <f>IFERROR(VLOOKUP(Sheet1!XAA,配置检查表!$Y:$Z,2,FALSE),"")</f>
        <v/>
      </c>
      <c r="W32" s="21" t="str">
        <f>IF(AND(Sheet1!AC236=Sheet1!AD236,Sheet1!AD236&lt;&gt;0),Sheet1!AC236,IF(AND(Sheet1!AC236&lt;&gt;Sheet1!AD236,Sheet1!AD236&lt;&gt;0),Sheet1!AC236&amp;"~"&amp;Sheet1!AD236,""))</f>
        <v/>
      </c>
    </row>
    <row r="33" spans="1:23">
      <c r="A33" s="9">
        <v>28</v>
      </c>
      <c r="B33" s="9" t="s">
        <v>2345</v>
      </c>
      <c r="C33" s="9" t="s">
        <v>1798</v>
      </c>
      <c r="D33" s="21" t="str">
        <f>IF(OR(Sheet1!I33&lt;&gt;Sheet1!AF33,Sheet1!AG33&lt;&gt;Sheet1!J33),"有影响","-")</f>
        <v>-</v>
      </c>
      <c r="E33" s="21" t="str">
        <f>IF(OR(Sheet1!N33&lt;&gt;Sheet1!AH33,Sheet1!AI33&lt;&gt;Sheet1!O33),"有影响","-")</f>
        <v>-</v>
      </c>
      <c r="F33" s="21" t="str">
        <f>IF(OR(Sheet1!S33&lt;&gt;Sheet1!AJ33,Sheet1!AK33&lt;&gt;Sheet1!T33),"有影响","-")</f>
        <v>-</v>
      </c>
      <c r="G33" s="21" t="str">
        <f>IF(OR(Sheet1!X33&lt;&gt;Sheet1!AL33,Sheet1!AM33&lt;&gt;Sheet1!Y33),"有影响","-")</f>
        <v>-</v>
      </c>
      <c r="H33" s="21" t="str">
        <f>IF(OR(Sheet1!AC33&lt;&gt;Sheet1!AN33,Sheet1!AO33&lt;&gt;Sheet1!AD33),"有影响","-")</f>
        <v>-</v>
      </c>
      <c r="I33" s="21" t="str">
        <f>IF(Sheet1!G33=0,"出错","-")</f>
        <v>-</v>
      </c>
      <c r="J33" s="21" t="str">
        <f>IF(AND(Sheet1!G33=0,Sheet1!L33&lt;&gt;0),"出错","-")</f>
        <v>-</v>
      </c>
      <c r="K33" s="21" t="str">
        <f>IF(AND(Sheet1!G33=0,Sheet1!L33=0,Sheet1!Q33&lt;&gt;0),"出错","-")</f>
        <v>-</v>
      </c>
      <c r="L33" s="21" t="str">
        <f>IF(AND(Sheet1!G33=0,Sheet1!L33=0,Sheet1!Q33=0,Sheet1!V33&lt;&gt;0),"出错","-")</f>
        <v>-</v>
      </c>
      <c r="M33" s="21" t="str">
        <f>IF(AND(Sheet1!G33=0,Sheet1!L33=0,Sheet1!Q33=0,Sheet1!V33=0,Sheet1!AA33&lt;&gt;0),"出错","-")</f>
        <v>-</v>
      </c>
      <c r="N33" s="21" t="str">
        <f>IFERROR(VLOOKUP(Sheet1!G33,配置检查表!$Y:$Z,2,FALSE),"")</f>
        <v/>
      </c>
      <c r="O33" s="21">
        <f>IF(AND(Sheet1!I33=Sheet1!J33,Sheet1!J33&lt;&gt;0),Sheet1!I33,IF(AND(Sheet1!I33&lt;&gt;Sheet1!J33,Sheet1!J33&lt;&gt;0),Sheet1!I33&amp;"~"&amp;Sheet1!J33,""))</f>
        <v>10</v>
      </c>
      <c r="P33" s="21" t="str">
        <f>IFERROR(VLOOKUP(Sheet1!L33,配置检查表!$Y:$Z,2,FALSE),"")</f>
        <v/>
      </c>
      <c r="Q33" s="21">
        <f>IF(AND(Sheet1!N33=Sheet1!O33,Sheet1!O33&lt;&gt;0),Sheet1!N33,IF(AND(Sheet1!N33&lt;&gt;Sheet1!O33,Sheet1!O33&lt;&gt;0),Sheet1!N33&amp;"~"&amp;Sheet1!O33,""))</f>
        <v>10</v>
      </c>
      <c r="R33" s="21" t="str">
        <f>IFERROR(VLOOKUP(Sheet1!Q33,配置检查表!$Y:$Z,2,FALSE),"")</f>
        <v/>
      </c>
      <c r="S33" s="39">
        <f>IF(AND(Sheet1!S237=Sheet1!T237,Sheet1!T237&lt;&gt;0),Sheet1!S237,IF(AND(Sheet1!S237&lt;&gt;Sheet1!T237,Sheet1!T237&lt;&gt;0),Sheet1!S237&amp;"~"&amp;Sheet1!T237,""))</f>
        <v>1</v>
      </c>
      <c r="T33" s="21" t="str">
        <f>IFERROR(VLOOKUP(Sheet1!V33,配置检查表!$Y:$Z,2,FALSE),"")</f>
        <v/>
      </c>
      <c r="U33" s="39">
        <f>IF(AND(Sheet1!X237=Sheet1!Y237,Sheet1!Y237&lt;&gt;0),Sheet1!X237,IF(AND(Sheet1!X237&lt;&gt;Sheet1!Y237,Sheet1!Y237&lt;&gt;0),Sheet1!X237&amp;"~"&amp;Sheet1!Y237,""))</f>
        <v>1</v>
      </c>
      <c r="V33" s="21" t="str">
        <f>IFERROR(VLOOKUP(Sheet1!XAA,配置检查表!$Y:$Z,2,FALSE),"")</f>
        <v/>
      </c>
      <c r="W33" s="21" t="str">
        <f>IF(AND(Sheet1!AC237=Sheet1!AD237,Sheet1!AD237&lt;&gt;0),Sheet1!AC237,IF(AND(Sheet1!AC237&lt;&gt;Sheet1!AD237,Sheet1!AD237&lt;&gt;0),Sheet1!AC237&amp;"~"&amp;Sheet1!AD237,""))</f>
        <v/>
      </c>
    </row>
    <row r="34" spans="1:23">
      <c r="A34" s="9">
        <v>29</v>
      </c>
      <c r="B34" s="9" t="s">
        <v>2346</v>
      </c>
      <c r="C34" s="9" t="s">
        <v>1798</v>
      </c>
      <c r="D34" s="21" t="str">
        <f>IF(OR(Sheet1!I34&lt;&gt;Sheet1!AF34,Sheet1!AG34&lt;&gt;Sheet1!J34),"有影响","-")</f>
        <v>-</v>
      </c>
      <c r="E34" s="21" t="str">
        <f>IF(OR(Sheet1!N34&lt;&gt;Sheet1!AH34,Sheet1!AI34&lt;&gt;Sheet1!O34),"有影响","-")</f>
        <v>-</v>
      </c>
      <c r="F34" s="21" t="str">
        <f>IF(OR(Sheet1!S34&lt;&gt;Sheet1!AJ34,Sheet1!AK34&lt;&gt;Sheet1!T34),"有影响","-")</f>
        <v>-</v>
      </c>
      <c r="G34" s="21" t="str">
        <f>IF(OR(Sheet1!X34&lt;&gt;Sheet1!AL34,Sheet1!AM34&lt;&gt;Sheet1!Y34),"有影响","-")</f>
        <v>-</v>
      </c>
      <c r="H34" s="21" t="str">
        <f>IF(OR(Sheet1!AC34&lt;&gt;Sheet1!AN34,Sheet1!AO34&lt;&gt;Sheet1!AD34),"有影响","-")</f>
        <v>-</v>
      </c>
      <c r="I34" s="21" t="str">
        <f>IF(Sheet1!G34=0,"出错","-")</f>
        <v>-</v>
      </c>
      <c r="J34" s="21" t="str">
        <f>IF(AND(Sheet1!G34=0,Sheet1!L34&lt;&gt;0),"出错","-")</f>
        <v>-</v>
      </c>
      <c r="K34" s="21" t="str">
        <f>IF(AND(Sheet1!G34=0,Sheet1!L34=0,Sheet1!Q34&lt;&gt;0),"出错","-")</f>
        <v>-</v>
      </c>
      <c r="L34" s="21" t="str">
        <f>IF(AND(Sheet1!G34=0,Sheet1!L34=0,Sheet1!Q34=0,Sheet1!V34&lt;&gt;0),"出错","-")</f>
        <v>-</v>
      </c>
      <c r="M34" s="21" t="str">
        <f>IF(AND(Sheet1!G34=0,Sheet1!L34=0,Sheet1!Q34=0,Sheet1!V34=0,Sheet1!AA34&lt;&gt;0),"出错","-")</f>
        <v>-</v>
      </c>
      <c r="N34" s="21" t="str">
        <f>IFERROR(VLOOKUP(Sheet1!G34,配置检查表!$Y:$Z,2,FALSE),"")</f>
        <v/>
      </c>
      <c r="O34" s="21">
        <f>IF(AND(Sheet1!I34=Sheet1!J34,Sheet1!J34&lt;&gt;0),Sheet1!I34,IF(AND(Sheet1!I34&lt;&gt;Sheet1!J34,Sheet1!J34&lt;&gt;0),Sheet1!I34&amp;"~"&amp;Sheet1!J34,""))</f>
        <v>10</v>
      </c>
      <c r="P34" s="21" t="str">
        <f>IFERROR(VLOOKUP(Sheet1!L34,配置检查表!$Y:$Z,2,FALSE),"")</f>
        <v/>
      </c>
      <c r="Q34" s="21">
        <f>IF(AND(Sheet1!N34=Sheet1!O34,Sheet1!O34&lt;&gt;0),Sheet1!N34,IF(AND(Sheet1!N34&lt;&gt;Sheet1!O34,Sheet1!O34&lt;&gt;0),Sheet1!N34&amp;"~"&amp;Sheet1!O34,""))</f>
        <v>10</v>
      </c>
      <c r="R34" s="21" t="str">
        <f>IFERROR(VLOOKUP(Sheet1!Q34,配置检查表!$Y:$Z,2,FALSE),"")</f>
        <v/>
      </c>
      <c r="S34" s="39">
        <f>IF(AND(Sheet1!S238=Sheet1!T238,Sheet1!T238&lt;&gt;0),Sheet1!S238,IF(AND(Sheet1!S238&lt;&gt;Sheet1!T238,Sheet1!T238&lt;&gt;0),Sheet1!S238&amp;"~"&amp;Sheet1!T238,""))</f>
        <v>1</v>
      </c>
      <c r="T34" s="21" t="str">
        <f>IFERROR(VLOOKUP(Sheet1!V34,配置检查表!$Y:$Z,2,FALSE),"")</f>
        <v/>
      </c>
      <c r="U34" s="39">
        <f>IF(AND(Sheet1!X238=Sheet1!Y238,Sheet1!Y238&lt;&gt;0),Sheet1!X238,IF(AND(Sheet1!X238&lt;&gt;Sheet1!Y238,Sheet1!Y238&lt;&gt;0),Sheet1!X238&amp;"~"&amp;Sheet1!Y238,""))</f>
        <v>1</v>
      </c>
      <c r="V34" s="21" t="str">
        <f>IFERROR(VLOOKUP(Sheet1!XAA,配置检查表!$Y:$Z,2,FALSE),"")</f>
        <v/>
      </c>
      <c r="W34" s="21" t="str">
        <f>IF(AND(Sheet1!AC238=Sheet1!AD238,Sheet1!AD238&lt;&gt;0),Sheet1!AC238,IF(AND(Sheet1!AC238&lt;&gt;Sheet1!AD238,Sheet1!AD238&lt;&gt;0),Sheet1!AC238&amp;"~"&amp;Sheet1!AD238,""))</f>
        <v/>
      </c>
    </row>
    <row r="35" spans="1:23">
      <c r="A35" s="9">
        <v>30</v>
      </c>
      <c r="B35" s="9" t="s">
        <v>2347</v>
      </c>
      <c r="C35" s="9" t="s">
        <v>1798</v>
      </c>
      <c r="D35" s="21" t="str">
        <f>IF(OR(Sheet1!I35&lt;&gt;Sheet1!AF35,Sheet1!AG35&lt;&gt;Sheet1!J35),"有影响","-")</f>
        <v>-</v>
      </c>
      <c r="E35" s="21" t="str">
        <f>IF(OR(Sheet1!N35&lt;&gt;Sheet1!AH35,Sheet1!AI35&lt;&gt;Sheet1!O35),"有影响","-")</f>
        <v>-</v>
      </c>
      <c r="F35" s="21" t="str">
        <f>IF(OR(Sheet1!S35&lt;&gt;Sheet1!AJ35,Sheet1!AK35&lt;&gt;Sheet1!T35),"有影响","-")</f>
        <v>-</v>
      </c>
      <c r="G35" s="21" t="str">
        <f>IF(OR(Sheet1!X35&lt;&gt;Sheet1!AL35,Sheet1!AM35&lt;&gt;Sheet1!Y35),"有影响","-")</f>
        <v>-</v>
      </c>
      <c r="H35" s="21" t="str">
        <f>IF(OR(Sheet1!AC35&lt;&gt;Sheet1!AN35,Sheet1!AO35&lt;&gt;Sheet1!AD35),"有影响","-")</f>
        <v>-</v>
      </c>
      <c r="I35" s="21" t="str">
        <f>IF(Sheet1!G35=0,"出错","-")</f>
        <v>-</v>
      </c>
      <c r="J35" s="21" t="str">
        <f>IF(AND(Sheet1!G35=0,Sheet1!L35&lt;&gt;0),"出错","-")</f>
        <v>-</v>
      </c>
      <c r="K35" s="21" t="str">
        <f>IF(AND(Sheet1!G35=0,Sheet1!L35=0,Sheet1!Q35&lt;&gt;0),"出错","-")</f>
        <v>-</v>
      </c>
      <c r="L35" s="21" t="str">
        <f>IF(AND(Sheet1!G35=0,Sheet1!L35=0,Sheet1!Q35=0,Sheet1!V35&lt;&gt;0),"出错","-")</f>
        <v>-</v>
      </c>
      <c r="M35" s="21" t="str">
        <f>IF(AND(Sheet1!G35=0,Sheet1!L35=0,Sheet1!Q35=0,Sheet1!V35=0,Sheet1!AA35&lt;&gt;0),"出错","-")</f>
        <v>-</v>
      </c>
      <c r="N35" s="21" t="str">
        <f>IFERROR(VLOOKUP(Sheet1!G35,配置检查表!$Y:$Z,2,FALSE),"")</f>
        <v/>
      </c>
      <c r="O35" s="21">
        <f>IF(AND(Sheet1!I35=Sheet1!J35,Sheet1!J35&lt;&gt;0),Sheet1!I35,IF(AND(Sheet1!I35&lt;&gt;Sheet1!J35,Sheet1!J35&lt;&gt;0),Sheet1!I35&amp;"~"&amp;Sheet1!J35,""))</f>
        <v>10</v>
      </c>
      <c r="P35" s="21" t="str">
        <f>IFERROR(VLOOKUP(Sheet1!L35,配置检查表!$Y:$Z,2,FALSE),"")</f>
        <v/>
      </c>
      <c r="Q35" s="21">
        <f>IF(AND(Sheet1!N35=Sheet1!O35,Sheet1!O35&lt;&gt;0),Sheet1!N35,IF(AND(Sheet1!N35&lt;&gt;Sheet1!O35,Sheet1!O35&lt;&gt;0),Sheet1!N35&amp;"~"&amp;Sheet1!O35,""))</f>
        <v>10</v>
      </c>
      <c r="R35" s="21" t="str">
        <f>IFERROR(VLOOKUP(Sheet1!Q35,配置检查表!$Y:$Z,2,FALSE),"")</f>
        <v/>
      </c>
      <c r="S35" s="39">
        <f>IF(AND(Sheet1!S239=Sheet1!T239,Sheet1!T239&lt;&gt;0),Sheet1!S239,IF(AND(Sheet1!S239&lt;&gt;Sheet1!T239,Sheet1!T239&lt;&gt;0),Sheet1!S239&amp;"~"&amp;Sheet1!T239,""))</f>
        <v>20</v>
      </c>
      <c r="T35" s="21" t="str">
        <f>IFERROR(VLOOKUP(Sheet1!V35,配置检查表!$Y:$Z,2,FALSE),"")</f>
        <v/>
      </c>
      <c r="U35" s="39">
        <f>IF(AND(Sheet1!X239=Sheet1!Y239,Sheet1!Y239&lt;&gt;0),Sheet1!X239,IF(AND(Sheet1!X239&lt;&gt;Sheet1!Y239,Sheet1!Y239&lt;&gt;0),Sheet1!X239&amp;"~"&amp;Sheet1!Y239,""))</f>
        <v>50</v>
      </c>
      <c r="V35" s="21" t="str">
        <f>IFERROR(VLOOKUP(Sheet1!XAA,配置检查表!$Y:$Z,2,FALSE),"")</f>
        <v/>
      </c>
      <c r="W35" s="21">
        <f>IF(AND(Sheet1!AC239=Sheet1!AD239,Sheet1!AD239&lt;&gt;0),Sheet1!AC239,IF(AND(Sheet1!AC239&lt;&gt;Sheet1!AD239,Sheet1!AD239&lt;&gt;0),Sheet1!AC239&amp;"~"&amp;Sheet1!AD239,""))</f>
        <v>500</v>
      </c>
    </row>
    <row r="36" spans="1:23">
      <c r="A36" s="9">
        <v>31</v>
      </c>
      <c r="B36" s="9" t="s">
        <v>2348</v>
      </c>
      <c r="C36" s="9" t="s">
        <v>1798</v>
      </c>
      <c r="D36" s="21" t="str">
        <f>IF(OR(Sheet1!I36&lt;&gt;Sheet1!AF36,Sheet1!AG36&lt;&gt;Sheet1!J36),"有影响","-")</f>
        <v>-</v>
      </c>
      <c r="E36" s="21" t="str">
        <f>IF(OR(Sheet1!N36&lt;&gt;Sheet1!AH36,Sheet1!AI36&lt;&gt;Sheet1!O36),"有影响","-")</f>
        <v>-</v>
      </c>
      <c r="F36" s="21" t="str">
        <f>IF(OR(Sheet1!S36&lt;&gt;Sheet1!AJ36,Sheet1!AK36&lt;&gt;Sheet1!T36),"有影响","-")</f>
        <v>-</v>
      </c>
      <c r="G36" s="21" t="str">
        <f>IF(OR(Sheet1!X36&lt;&gt;Sheet1!AL36,Sheet1!AM36&lt;&gt;Sheet1!Y36),"有影响","-")</f>
        <v>-</v>
      </c>
      <c r="H36" s="21" t="str">
        <f>IF(OR(Sheet1!AC36&lt;&gt;Sheet1!AN36,Sheet1!AO36&lt;&gt;Sheet1!AD36),"有影响","-")</f>
        <v>-</v>
      </c>
      <c r="I36" s="21" t="str">
        <f>IF(Sheet1!G36=0,"出错","-")</f>
        <v>-</v>
      </c>
      <c r="J36" s="21" t="str">
        <f>IF(AND(Sheet1!G36=0,Sheet1!L36&lt;&gt;0),"出错","-")</f>
        <v>-</v>
      </c>
      <c r="K36" s="21" t="str">
        <f>IF(AND(Sheet1!G36=0,Sheet1!L36=0,Sheet1!Q36&lt;&gt;0),"出错","-")</f>
        <v>-</v>
      </c>
      <c r="L36" s="21" t="str">
        <f>IF(AND(Sheet1!G36=0,Sheet1!L36=0,Sheet1!Q36=0,Sheet1!V36&lt;&gt;0),"出错","-")</f>
        <v>-</v>
      </c>
      <c r="M36" s="21" t="str">
        <f>IF(AND(Sheet1!G36=0,Sheet1!L36=0,Sheet1!Q36=0,Sheet1!V36=0,Sheet1!AA36&lt;&gt;0),"出错","-")</f>
        <v>-</v>
      </c>
      <c r="N36" s="21" t="str">
        <f>IFERROR(VLOOKUP(Sheet1!G36,配置检查表!$Y:$Z,2,FALSE),"")</f>
        <v/>
      </c>
      <c r="O36" s="21">
        <f>IF(AND(Sheet1!I36=Sheet1!J36,Sheet1!J36&lt;&gt;0),Sheet1!I36,IF(AND(Sheet1!I36&lt;&gt;Sheet1!J36,Sheet1!J36&lt;&gt;0),Sheet1!I36&amp;"~"&amp;Sheet1!J36,""))</f>
        <v>10</v>
      </c>
      <c r="P36" s="21" t="str">
        <f>IFERROR(VLOOKUP(Sheet1!L36,配置检查表!$Y:$Z,2,FALSE),"")</f>
        <v/>
      </c>
      <c r="Q36" s="21">
        <f>IF(AND(Sheet1!N36=Sheet1!O36,Sheet1!O36&lt;&gt;0),Sheet1!N36,IF(AND(Sheet1!N36&lt;&gt;Sheet1!O36,Sheet1!O36&lt;&gt;0),Sheet1!N36&amp;"~"&amp;Sheet1!O36,""))</f>
        <v>10</v>
      </c>
      <c r="R36" s="21" t="str">
        <f>IFERROR(VLOOKUP(Sheet1!Q36,配置检查表!$Y:$Z,2,FALSE),"")</f>
        <v/>
      </c>
      <c r="S36" s="39">
        <f>IF(AND(Sheet1!S240=Sheet1!T240,Sheet1!T240&lt;&gt;0),Sheet1!S240,IF(AND(Sheet1!S240&lt;&gt;Sheet1!T240,Sheet1!T240&lt;&gt;0),Sheet1!S240&amp;"~"&amp;Sheet1!T240,""))</f>
        <v>15</v>
      </c>
      <c r="T36" s="21" t="str">
        <f>IFERROR(VLOOKUP(Sheet1!V36,配置检查表!$Y:$Z,2,FALSE),"")</f>
        <v/>
      </c>
      <c r="U36" s="39">
        <f>IF(AND(Sheet1!X240=Sheet1!Y240,Sheet1!Y240&lt;&gt;0),Sheet1!X240,IF(AND(Sheet1!X240&lt;&gt;Sheet1!Y240,Sheet1!Y240&lt;&gt;0),Sheet1!X240&amp;"~"&amp;Sheet1!Y240,""))</f>
        <v>40</v>
      </c>
      <c r="V36" s="21" t="str">
        <f>IFERROR(VLOOKUP(Sheet1!XAA,配置检查表!$Y:$Z,2,FALSE),"")</f>
        <v/>
      </c>
      <c r="W36" s="21">
        <f>IF(AND(Sheet1!AC240=Sheet1!AD240,Sheet1!AD240&lt;&gt;0),Sheet1!AC240,IF(AND(Sheet1!AC240&lt;&gt;Sheet1!AD240,Sheet1!AD240&lt;&gt;0),Sheet1!AC240&amp;"~"&amp;Sheet1!AD240,""))</f>
        <v>400</v>
      </c>
    </row>
    <row r="37" spans="1:23">
      <c r="A37" s="9">
        <v>32</v>
      </c>
      <c r="B37" s="9" t="s">
        <v>2349</v>
      </c>
      <c r="C37" s="9" t="s">
        <v>1798</v>
      </c>
      <c r="D37" s="21" t="str">
        <f>IF(OR(Sheet1!I37&lt;&gt;Sheet1!AF37,Sheet1!AG37&lt;&gt;Sheet1!J37),"有影响","-")</f>
        <v>-</v>
      </c>
      <c r="E37" s="21" t="str">
        <f>IF(OR(Sheet1!N37&lt;&gt;Sheet1!AH37,Sheet1!AI37&lt;&gt;Sheet1!O37),"有影响","-")</f>
        <v>-</v>
      </c>
      <c r="F37" s="21" t="str">
        <f>IF(OR(Sheet1!S37&lt;&gt;Sheet1!AJ37,Sheet1!AK37&lt;&gt;Sheet1!T37),"有影响","-")</f>
        <v>-</v>
      </c>
      <c r="G37" s="21" t="str">
        <f>IF(OR(Sheet1!X37&lt;&gt;Sheet1!AL37,Sheet1!AM37&lt;&gt;Sheet1!Y37),"有影响","-")</f>
        <v>-</v>
      </c>
      <c r="H37" s="21" t="str">
        <f>IF(OR(Sheet1!AC37&lt;&gt;Sheet1!AN37,Sheet1!AO37&lt;&gt;Sheet1!AD37),"有影响","-")</f>
        <v>-</v>
      </c>
      <c r="I37" s="21" t="str">
        <f>IF(Sheet1!G37=0,"出错","-")</f>
        <v>-</v>
      </c>
      <c r="J37" s="21" t="str">
        <f>IF(AND(Sheet1!G37=0,Sheet1!L37&lt;&gt;0),"出错","-")</f>
        <v>-</v>
      </c>
      <c r="K37" s="21" t="str">
        <f>IF(AND(Sheet1!G37=0,Sheet1!L37=0,Sheet1!Q37&lt;&gt;0),"出错","-")</f>
        <v>-</v>
      </c>
      <c r="L37" s="21" t="str">
        <f>IF(AND(Sheet1!G37=0,Sheet1!L37=0,Sheet1!Q37=0,Sheet1!V37&lt;&gt;0),"出错","-")</f>
        <v>-</v>
      </c>
      <c r="M37" s="21" t="str">
        <f>IF(AND(Sheet1!G37=0,Sheet1!L37=0,Sheet1!Q37=0,Sheet1!V37=0,Sheet1!AA37&lt;&gt;0),"出错","-")</f>
        <v>-</v>
      </c>
      <c r="N37" s="21" t="str">
        <f>IFERROR(VLOOKUP(Sheet1!G37,配置检查表!$Y:$Z,2,FALSE),"")</f>
        <v/>
      </c>
      <c r="O37" s="21">
        <f>IF(AND(Sheet1!I37=Sheet1!J37,Sheet1!J37&lt;&gt;0),Sheet1!I37,IF(AND(Sheet1!I37&lt;&gt;Sheet1!J37,Sheet1!J37&lt;&gt;0),Sheet1!I37&amp;"~"&amp;Sheet1!J37,""))</f>
        <v>10</v>
      </c>
      <c r="P37" s="21" t="str">
        <f>IFERROR(VLOOKUP(Sheet1!L37,配置检查表!$Y:$Z,2,FALSE),"")</f>
        <v/>
      </c>
      <c r="Q37" s="21">
        <f>IF(AND(Sheet1!N37=Sheet1!O37,Sheet1!O37&lt;&gt;0),Sheet1!N37,IF(AND(Sheet1!N37&lt;&gt;Sheet1!O37,Sheet1!O37&lt;&gt;0),Sheet1!N37&amp;"~"&amp;Sheet1!O37,""))</f>
        <v>10</v>
      </c>
      <c r="R37" s="21" t="str">
        <f>IFERROR(VLOOKUP(Sheet1!Q37,配置检查表!$Y:$Z,2,FALSE),"")</f>
        <v/>
      </c>
      <c r="S37" s="39">
        <f>IF(AND(Sheet1!S241=Sheet1!T241,Sheet1!T241&lt;&gt;0),Sheet1!S241,IF(AND(Sheet1!S241&lt;&gt;Sheet1!T241,Sheet1!T241&lt;&gt;0),Sheet1!S241&amp;"~"&amp;Sheet1!T241,""))</f>
        <v>12</v>
      </c>
      <c r="T37" s="21" t="str">
        <f>IFERROR(VLOOKUP(Sheet1!V37,配置检查表!$Y:$Z,2,FALSE),"")</f>
        <v/>
      </c>
      <c r="U37" s="39">
        <f>IF(AND(Sheet1!X241=Sheet1!Y241,Sheet1!Y241&lt;&gt;0),Sheet1!X241,IF(AND(Sheet1!X241&lt;&gt;Sheet1!Y241,Sheet1!Y241&lt;&gt;0),Sheet1!X241&amp;"~"&amp;Sheet1!Y241,""))</f>
        <v>30</v>
      </c>
      <c r="V37" s="21" t="str">
        <f>IFERROR(VLOOKUP(Sheet1!XAA,配置检查表!$Y:$Z,2,FALSE),"")</f>
        <v/>
      </c>
      <c r="W37" s="21">
        <f>IF(AND(Sheet1!AC241=Sheet1!AD241,Sheet1!AD241&lt;&gt;0),Sheet1!AC241,IF(AND(Sheet1!AC241&lt;&gt;Sheet1!AD241,Sheet1!AD241&lt;&gt;0),Sheet1!AC241&amp;"~"&amp;Sheet1!AD241,""))</f>
        <v>300</v>
      </c>
    </row>
    <row r="38" spans="1:23">
      <c r="A38" s="9">
        <v>33</v>
      </c>
      <c r="B38" s="9" t="s">
        <v>2350</v>
      </c>
      <c r="C38" s="9" t="s">
        <v>1798</v>
      </c>
      <c r="D38" s="21" t="str">
        <f>IF(OR(Sheet1!I38&lt;&gt;Sheet1!AF38,Sheet1!AG38&lt;&gt;Sheet1!J38),"有影响","-")</f>
        <v>-</v>
      </c>
      <c r="E38" s="21" t="str">
        <f>IF(OR(Sheet1!N38&lt;&gt;Sheet1!AH38,Sheet1!AI38&lt;&gt;Sheet1!O38),"有影响","-")</f>
        <v>-</v>
      </c>
      <c r="F38" s="21" t="str">
        <f>IF(OR(Sheet1!S38&lt;&gt;Sheet1!AJ38,Sheet1!AK38&lt;&gt;Sheet1!T38),"有影响","-")</f>
        <v>-</v>
      </c>
      <c r="G38" s="21" t="str">
        <f>IF(OR(Sheet1!X38&lt;&gt;Sheet1!AL38,Sheet1!AM38&lt;&gt;Sheet1!Y38),"有影响","-")</f>
        <v>-</v>
      </c>
      <c r="H38" s="21" t="str">
        <f>IF(OR(Sheet1!AC38&lt;&gt;Sheet1!AN38,Sheet1!AO38&lt;&gt;Sheet1!AD38),"有影响","-")</f>
        <v>-</v>
      </c>
      <c r="I38" s="21" t="str">
        <f>IF(Sheet1!G38=0,"出错","-")</f>
        <v>-</v>
      </c>
      <c r="J38" s="21" t="str">
        <f>IF(AND(Sheet1!G38=0,Sheet1!L38&lt;&gt;0),"出错","-")</f>
        <v>-</v>
      </c>
      <c r="K38" s="21" t="str">
        <f>IF(AND(Sheet1!G38=0,Sheet1!L38=0,Sheet1!Q38&lt;&gt;0),"出错","-")</f>
        <v>-</v>
      </c>
      <c r="L38" s="21" t="str">
        <f>IF(AND(Sheet1!G38=0,Sheet1!L38=0,Sheet1!Q38=0,Sheet1!V38&lt;&gt;0),"出错","-")</f>
        <v>-</v>
      </c>
      <c r="M38" s="21" t="str">
        <f>IF(AND(Sheet1!G38=0,Sheet1!L38=0,Sheet1!Q38=0,Sheet1!V38=0,Sheet1!AA38&lt;&gt;0),"出错","-")</f>
        <v>-</v>
      </c>
      <c r="N38" s="21" t="str">
        <f>IFERROR(VLOOKUP(Sheet1!G38,配置检查表!$Y:$Z,2,FALSE),"")</f>
        <v/>
      </c>
      <c r="O38" s="21">
        <f>IF(AND(Sheet1!I38=Sheet1!J38,Sheet1!J38&lt;&gt;0),Sheet1!I38,IF(AND(Sheet1!I38&lt;&gt;Sheet1!J38,Sheet1!J38&lt;&gt;0),Sheet1!I38&amp;"~"&amp;Sheet1!J38,""))</f>
        <v>10</v>
      </c>
      <c r="P38" s="21" t="str">
        <f>IFERROR(VLOOKUP(Sheet1!L38,配置检查表!$Y:$Z,2,FALSE),"")</f>
        <v/>
      </c>
      <c r="Q38" s="21">
        <f>IF(AND(Sheet1!N38=Sheet1!O38,Sheet1!O38&lt;&gt;0),Sheet1!N38,IF(AND(Sheet1!N38&lt;&gt;Sheet1!O38,Sheet1!O38&lt;&gt;0),Sheet1!N38&amp;"~"&amp;Sheet1!O38,""))</f>
        <v>10</v>
      </c>
      <c r="R38" s="21" t="str">
        <f>IFERROR(VLOOKUP(Sheet1!Q38,配置检查表!$Y:$Z,2,FALSE),"")</f>
        <v/>
      </c>
      <c r="S38" s="39">
        <f>IF(AND(Sheet1!S242=Sheet1!T242,Sheet1!T242&lt;&gt;0),Sheet1!S242,IF(AND(Sheet1!S242&lt;&gt;Sheet1!T242,Sheet1!T242&lt;&gt;0),Sheet1!S242&amp;"~"&amp;Sheet1!T242,""))</f>
        <v>10</v>
      </c>
      <c r="T38" s="21" t="str">
        <f>IFERROR(VLOOKUP(Sheet1!V38,配置检查表!$Y:$Z,2,FALSE),"")</f>
        <v/>
      </c>
      <c r="U38" s="39">
        <f>IF(AND(Sheet1!X242=Sheet1!Y242,Sheet1!Y242&lt;&gt;0),Sheet1!X242,IF(AND(Sheet1!X242&lt;&gt;Sheet1!Y242,Sheet1!Y242&lt;&gt;0),Sheet1!X242&amp;"~"&amp;Sheet1!Y242,""))</f>
        <v>25</v>
      </c>
      <c r="V38" s="21" t="str">
        <f>IFERROR(VLOOKUP(Sheet1!XAA,配置检查表!$Y:$Z,2,FALSE),"")</f>
        <v/>
      </c>
      <c r="W38" s="21">
        <f>IF(AND(Sheet1!AC242=Sheet1!AD242,Sheet1!AD242&lt;&gt;0),Sheet1!AC242,IF(AND(Sheet1!AC242&lt;&gt;Sheet1!AD242,Sheet1!AD242&lt;&gt;0),Sheet1!AC242&amp;"~"&amp;Sheet1!AD242,""))</f>
        <v>250</v>
      </c>
    </row>
    <row r="39" spans="1:23">
      <c r="A39" s="9">
        <v>34</v>
      </c>
      <c r="B39" s="9" t="s">
        <v>2351</v>
      </c>
      <c r="C39" s="9" t="s">
        <v>1798</v>
      </c>
      <c r="D39" s="21" t="str">
        <f>IF(OR(Sheet1!I39&lt;&gt;Sheet1!AF39,Sheet1!AG39&lt;&gt;Sheet1!J39),"有影响","-")</f>
        <v>-</v>
      </c>
      <c r="E39" s="21" t="str">
        <f>IF(OR(Sheet1!N39&lt;&gt;Sheet1!AH39,Sheet1!AI39&lt;&gt;Sheet1!O39),"有影响","-")</f>
        <v>-</v>
      </c>
      <c r="F39" s="21" t="str">
        <f>IF(OR(Sheet1!S39&lt;&gt;Sheet1!AJ39,Sheet1!AK39&lt;&gt;Sheet1!T39),"有影响","-")</f>
        <v>-</v>
      </c>
      <c r="G39" s="21" t="str">
        <f>IF(OR(Sheet1!X39&lt;&gt;Sheet1!AL39,Sheet1!AM39&lt;&gt;Sheet1!Y39),"有影响","-")</f>
        <v>-</v>
      </c>
      <c r="H39" s="21" t="str">
        <f>IF(OR(Sheet1!AC39&lt;&gt;Sheet1!AN39,Sheet1!AO39&lt;&gt;Sheet1!AD39),"有影响","-")</f>
        <v>-</v>
      </c>
      <c r="I39" s="21" t="str">
        <f>IF(Sheet1!G39=0,"出错","-")</f>
        <v>-</v>
      </c>
      <c r="J39" s="21" t="str">
        <f>IF(AND(Sheet1!G39=0,Sheet1!L39&lt;&gt;0),"出错","-")</f>
        <v>-</v>
      </c>
      <c r="K39" s="21" t="str">
        <f>IF(AND(Sheet1!G39=0,Sheet1!L39=0,Sheet1!Q39&lt;&gt;0),"出错","-")</f>
        <v>-</v>
      </c>
      <c r="L39" s="21" t="str">
        <f>IF(AND(Sheet1!G39=0,Sheet1!L39=0,Sheet1!Q39=0,Sheet1!V39&lt;&gt;0),"出错","-")</f>
        <v>-</v>
      </c>
      <c r="M39" s="21" t="str">
        <f>IF(AND(Sheet1!G39=0,Sheet1!L39=0,Sheet1!Q39=0,Sheet1!V39=0,Sheet1!AA39&lt;&gt;0),"出错","-")</f>
        <v>-</v>
      </c>
      <c r="N39" s="21" t="str">
        <f>IFERROR(VLOOKUP(Sheet1!G39,配置检查表!$Y:$Z,2,FALSE),"")</f>
        <v/>
      </c>
      <c r="O39" s="21">
        <f>IF(AND(Sheet1!I39=Sheet1!J39,Sheet1!J39&lt;&gt;0),Sheet1!I39,IF(AND(Sheet1!I39&lt;&gt;Sheet1!J39,Sheet1!J39&lt;&gt;0),Sheet1!I39&amp;"~"&amp;Sheet1!J39,""))</f>
        <v>10</v>
      </c>
      <c r="P39" s="21" t="str">
        <f>IFERROR(VLOOKUP(Sheet1!L39,配置检查表!$Y:$Z,2,FALSE),"")</f>
        <v/>
      </c>
      <c r="Q39" s="21">
        <f>IF(AND(Sheet1!N39=Sheet1!O39,Sheet1!O39&lt;&gt;0),Sheet1!N39,IF(AND(Sheet1!N39&lt;&gt;Sheet1!O39,Sheet1!O39&lt;&gt;0),Sheet1!N39&amp;"~"&amp;Sheet1!O39,""))</f>
        <v>10</v>
      </c>
      <c r="R39" s="21" t="str">
        <f>IFERROR(VLOOKUP(Sheet1!Q39,配置检查表!$Y:$Z,2,FALSE),"")</f>
        <v/>
      </c>
      <c r="S39" s="39">
        <f>IF(AND(Sheet1!S243=Sheet1!T243,Sheet1!T243&lt;&gt;0),Sheet1!S243,IF(AND(Sheet1!S243&lt;&gt;Sheet1!T243,Sheet1!T243&lt;&gt;0),Sheet1!S243&amp;"~"&amp;Sheet1!T243,""))</f>
        <v>8</v>
      </c>
      <c r="T39" s="21" t="str">
        <f>IFERROR(VLOOKUP(Sheet1!V39,配置检查表!$Y:$Z,2,FALSE),"")</f>
        <v/>
      </c>
      <c r="U39" s="39">
        <f>IF(AND(Sheet1!X243=Sheet1!Y243,Sheet1!Y243&lt;&gt;0),Sheet1!X243,IF(AND(Sheet1!X243&lt;&gt;Sheet1!Y243,Sheet1!Y243&lt;&gt;0),Sheet1!X243&amp;"~"&amp;Sheet1!Y243,""))</f>
        <v>20</v>
      </c>
      <c r="V39" s="21" t="str">
        <f>IFERROR(VLOOKUP(Sheet1!XAA,配置检查表!$Y:$Z,2,FALSE),"")</f>
        <v/>
      </c>
      <c r="W39" s="21">
        <f>IF(AND(Sheet1!AC243=Sheet1!AD243,Sheet1!AD243&lt;&gt;0),Sheet1!AC243,IF(AND(Sheet1!AC243&lt;&gt;Sheet1!AD243,Sheet1!AD243&lt;&gt;0),Sheet1!AC243&amp;"~"&amp;Sheet1!AD243,""))</f>
        <v>200</v>
      </c>
    </row>
    <row r="40" spans="1:23">
      <c r="A40" s="9">
        <v>35</v>
      </c>
      <c r="B40" s="9" t="s">
        <v>2352</v>
      </c>
      <c r="C40" s="9" t="s">
        <v>1798</v>
      </c>
      <c r="D40" s="21" t="str">
        <f>IF(OR(Sheet1!I40&lt;&gt;Sheet1!AF40,Sheet1!AG40&lt;&gt;Sheet1!J40),"有影响","-")</f>
        <v>-</v>
      </c>
      <c r="E40" s="21" t="str">
        <f>IF(OR(Sheet1!N40&lt;&gt;Sheet1!AH40,Sheet1!AI40&lt;&gt;Sheet1!O40),"有影响","-")</f>
        <v>-</v>
      </c>
      <c r="F40" s="21" t="str">
        <f>IF(OR(Sheet1!S40&lt;&gt;Sheet1!AJ40,Sheet1!AK40&lt;&gt;Sheet1!T40),"有影响","-")</f>
        <v>-</v>
      </c>
      <c r="G40" s="21" t="str">
        <f>IF(OR(Sheet1!X40&lt;&gt;Sheet1!AL40,Sheet1!AM40&lt;&gt;Sheet1!Y40),"有影响","-")</f>
        <v>-</v>
      </c>
      <c r="H40" s="21" t="str">
        <f>IF(OR(Sheet1!AC40&lt;&gt;Sheet1!AN40,Sheet1!AO40&lt;&gt;Sheet1!AD40),"有影响","-")</f>
        <v>-</v>
      </c>
      <c r="I40" s="21" t="str">
        <f>IF(Sheet1!G40=0,"出错","-")</f>
        <v>-</v>
      </c>
      <c r="J40" s="21" t="str">
        <f>IF(AND(Sheet1!G40=0,Sheet1!L40&lt;&gt;0),"出错","-")</f>
        <v>-</v>
      </c>
      <c r="K40" s="21" t="str">
        <f>IF(AND(Sheet1!G40=0,Sheet1!L40=0,Sheet1!Q40&lt;&gt;0),"出错","-")</f>
        <v>-</v>
      </c>
      <c r="L40" s="21" t="str">
        <f>IF(AND(Sheet1!G40=0,Sheet1!L40=0,Sheet1!Q40=0,Sheet1!V40&lt;&gt;0),"出错","-")</f>
        <v>-</v>
      </c>
      <c r="M40" s="21" t="str">
        <f>IF(AND(Sheet1!G40=0,Sheet1!L40=0,Sheet1!Q40=0,Sheet1!V40=0,Sheet1!AA40&lt;&gt;0),"出错","-")</f>
        <v>-</v>
      </c>
      <c r="N40" s="21" t="str">
        <f>IFERROR(VLOOKUP(Sheet1!G40,配置检查表!$Y:$Z,2,FALSE),"")</f>
        <v/>
      </c>
      <c r="O40" s="21">
        <f>IF(AND(Sheet1!I40=Sheet1!J40,Sheet1!J40&lt;&gt;0),Sheet1!I40,IF(AND(Sheet1!I40&lt;&gt;Sheet1!J40,Sheet1!J40&lt;&gt;0),Sheet1!I40&amp;"~"&amp;Sheet1!J40,""))</f>
        <v>10</v>
      </c>
      <c r="P40" s="21" t="str">
        <f>IFERROR(VLOOKUP(Sheet1!L40,配置检查表!$Y:$Z,2,FALSE),"")</f>
        <v/>
      </c>
      <c r="Q40" s="21">
        <f>IF(AND(Sheet1!N40=Sheet1!O40,Sheet1!O40&lt;&gt;0),Sheet1!N40,IF(AND(Sheet1!N40&lt;&gt;Sheet1!O40,Sheet1!O40&lt;&gt;0),Sheet1!N40&amp;"~"&amp;Sheet1!O40,""))</f>
        <v>10</v>
      </c>
      <c r="R40" s="21" t="str">
        <f>IFERROR(VLOOKUP(Sheet1!Q40,配置检查表!$Y:$Z,2,FALSE),"")</f>
        <v/>
      </c>
      <c r="S40" s="39">
        <f>IF(AND(Sheet1!S244=Sheet1!T244,Sheet1!T244&lt;&gt;0),Sheet1!S244,IF(AND(Sheet1!S244&lt;&gt;Sheet1!T244,Sheet1!T244&lt;&gt;0),Sheet1!S244&amp;"~"&amp;Sheet1!T244,""))</f>
        <v>5</v>
      </c>
      <c r="T40" s="21" t="str">
        <f>IFERROR(VLOOKUP(Sheet1!V40,配置检查表!$Y:$Z,2,FALSE),"")</f>
        <v/>
      </c>
      <c r="U40" s="39">
        <f>IF(AND(Sheet1!X244=Sheet1!Y244,Sheet1!Y244&lt;&gt;0),Sheet1!X244,IF(AND(Sheet1!X244&lt;&gt;Sheet1!Y244,Sheet1!Y244&lt;&gt;0),Sheet1!X244&amp;"~"&amp;Sheet1!Y244,""))</f>
        <v>15</v>
      </c>
      <c r="V40" s="21" t="str">
        <f>IFERROR(VLOOKUP(Sheet1!XAA,配置检查表!$Y:$Z,2,FALSE),"")</f>
        <v/>
      </c>
      <c r="W40" s="21">
        <f>IF(AND(Sheet1!AC244=Sheet1!AD244,Sheet1!AD244&lt;&gt;0),Sheet1!AC244,IF(AND(Sheet1!AC244&lt;&gt;Sheet1!AD244,Sheet1!AD244&lt;&gt;0),Sheet1!AC244&amp;"~"&amp;Sheet1!AD244,""))</f>
        <v>150</v>
      </c>
    </row>
    <row r="41" spans="1:23">
      <c r="A41" s="9">
        <v>36</v>
      </c>
      <c r="B41" s="9" t="s">
        <v>2353</v>
      </c>
      <c r="C41" s="9" t="s">
        <v>1798</v>
      </c>
      <c r="D41" s="21" t="str">
        <f>IF(OR(Sheet1!I41&lt;&gt;Sheet1!AF41,Sheet1!AG41&lt;&gt;Sheet1!J41),"有影响","-")</f>
        <v>-</v>
      </c>
      <c r="E41" s="21" t="str">
        <f>IF(OR(Sheet1!N41&lt;&gt;Sheet1!AH41,Sheet1!AI41&lt;&gt;Sheet1!O41),"有影响","-")</f>
        <v>-</v>
      </c>
      <c r="F41" s="21" t="str">
        <f>IF(OR(Sheet1!S41&lt;&gt;Sheet1!AJ41,Sheet1!AK41&lt;&gt;Sheet1!T41),"有影响","-")</f>
        <v>-</v>
      </c>
      <c r="G41" s="21" t="str">
        <f>IF(OR(Sheet1!X41&lt;&gt;Sheet1!AL41,Sheet1!AM41&lt;&gt;Sheet1!Y41),"有影响","-")</f>
        <v>-</v>
      </c>
      <c r="H41" s="21" t="str">
        <f>IF(OR(Sheet1!AC41&lt;&gt;Sheet1!AN41,Sheet1!AO41&lt;&gt;Sheet1!AD41),"有影响","-")</f>
        <v>-</v>
      </c>
      <c r="I41" s="21" t="str">
        <f>IF(Sheet1!G41=0,"出错","-")</f>
        <v>-</v>
      </c>
      <c r="J41" s="21" t="str">
        <f>IF(AND(Sheet1!G41=0,Sheet1!L41&lt;&gt;0),"出错","-")</f>
        <v>-</v>
      </c>
      <c r="K41" s="21" t="str">
        <f>IF(AND(Sheet1!G41=0,Sheet1!L41=0,Sheet1!Q41&lt;&gt;0),"出错","-")</f>
        <v>-</v>
      </c>
      <c r="L41" s="21" t="str">
        <f>IF(AND(Sheet1!G41=0,Sheet1!L41=0,Sheet1!Q41=0,Sheet1!V41&lt;&gt;0),"出错","-")</f>
        <v>-</v>
      </c>
      <c r="M41" s="21" t="str">
        <f>IF(AND(Sheet1!G41=0,Sheet1!L41=0,Sheet1!Q41=0,Sheet1!V41=0,Sheet1!AA41&lt;&gt;0),"出错","-")</f>
        <v>-</v>
      </c>
      <c r="N41" s="21" t="str">
        <f>IFERROR(VLOOKUP(Sheet1!G41,配置检查表!$Y:$Z,2,FALSE),"")</f>
        <v/>
      </c>
      <c r="O41" s="21">
        <f>IF(AND(Sheet1!I41=Sheet1!J41,Sheet1!J41&lt;&gt;0),Sheet1!I41,IF(AND(Sheet1!I41&lt;&gt;Sheet1!J41,Sheet1!J41&lt;&gt;0),Sheet1!I41&amp;"~"&amp;Sheet1!J41,""))</f>
        <v>10</v>
      </c>
      <c r="P41" s="21" t="str">
        <f>IFERROR(VLOOKUP(Sheet1!L41,配置检查表!$Y:$Z,2,FALSE),"")</f>
        <v/>
      </c>
      <c r="Q41" s="21">
        <f>IF(AND(Sheet1!N41=Sheet1!O41,Sheet1!O41&lt;&gt;0),Sheet1!N41,IF(AND(Sheet1!N41&lt;&gt;Sheet1!O41,Sheet1!O41&lt;&gt;0),Sheet1!N41&amp;"~"&amp;Sheet1!O41,""))</f>
        <v>10</v>
      </c>
      <c r="R41" s="21" t="str">
        <f>IFERROR(VLOOKUP(Sheet1!Q41,配置检查表!$Y:$Z,2,FALSE),"")</f>
        <v/>
      </c>
      <c r="S41" s="39">
        <f>IF(AND(Sheet1!S245=Sheet1!T245,Sheet1!T245&lt;&gt;0),Sheet1!S245,IF(AND(Sheet1!S245&lt;&gt;Sheet1!T245,Sheet1!T245&lt;&gt;0),Sheet1!S245&amp;"~"&amp;Sheet1!T245,""))</f>
        <v>3</v>
      </c>
      <c r="T41" s="21" t="str">
        <f>IFERROR(VLOOKUP(Sheet1!V41,配置检查表!$Y:$Z,2,FALSE),"")</f>
        <v/>
      </c>
      <c r="U41" s="39">
        <f>IF(AND(Sheet1!X245=Sheet1!Y245,Sheet1!Y245&lt;&gt;0),Sheet1!X245,IF(AND(Sheet1!X245&lt;&gt;Sheet1!Y245,Sheet1!Y245&lt;&gt;0),Sheet1!X245&amp;"~"&amp;Sheet1!Y245,""))</f>
        <v>10</v>
      </c>
      <c r="V41" s="21" t="str">
        <f>IFERROR(VLOOKUP(Sheet1!XAA,配置检查表!$Y:$Z,2,FALSE),"")</f>
        <v/>
      </c>
      <c r="W41" s="21">
        <f>IF(AND(Sheet1!AC245=Sheet1!AD245,Sheet1!AD245&lt;&gt;0),Sheet1!AC245,IF(AND(Sheet1!AC245&lt;&gt;Sheet1!AD245,Sheet1!AD245&lt;&gt;0),Sheet1!AC245&amp;"~"&amp;Sheet1!AD245,""))</f>
        <v>100</v>
      </c>
    </row>
    <row r="42" spans="1:23">
      <c r="A42" s="10">
        <v>37</v>
      </c>
      <c r="B42" s="3" t="s">
        <v>2354</v>
      </c>
      <c r="C42" s="3" t="s">
        <v>2355</v>
      </c>
      <c r="D42" s="21" t="str">
        <f>IF(OR(Sheet1!I42&lt;&gt;Sheet1!AF42,Sheet1!AG42&lt;&gt;Sheet1!J42),"有影响","-")</f>
        <v>-</v>
      </c>
      <c r="E42" s="21" t="str">
        <f>IF(OR(Sheet1!N42&lt;&gt;Sheet1!AH42,Sheet1!AI42&lt;&gt;Sheet1!O42),"有影响","-")</f>
        <v>-</v>
      </c>
      <c r="F42" s="21" t="str">
        <f>IF(OR(Sheet1!S42&lt;&gt;Sheet1!AJ42,Sheet1!AK42&lt;&gt;Sheet1!T42),"有影响","-")</f>
        <v>-</v>
      </c>
      <c r="G42" s="21" t="str">
        <f>IF(OR(Sheet1!X42&lt;&gt;Sheet1!AL42,Sheet1!AM42&lt;&gt;Sheet1!Y42),"有影响","-")</f>
        <v>-</v>
      </c>
      <c r="H42" s="21" t="str">
        <f>IF(OR(Sheet1!AC42&lt;&gt;Sheet1!AN42,Sheet1!AO42&lt;&gt;Sheet1!AD42),"有影响","-")</f>
        <v>-</v>
      </c>
      <c r="I42" s="21" t="str">
        <f>IF(Sheet1!G42=0,"出错","-")</f>
        <v>-</v>
      </c>
      <c r="J42" s="21" t="str">
        <f>IF(AND(Sheet1!G42=0,Sheet1!L42&lt;&gt;0),"出错","-")</f>
        <v>-</v>
      </c>
      <c r="K42" s="21" t="str">
        <f>IF(AND(Sheet1!G42=0,Sheet1!L42=0,Sheet1!Q42&lt;&gt;0),"出错","-")</f>
        <v>-</v>
      </c>
      <c r="L42" s="21" t="str">
        <f>IF(AND(Sheet1!G42=0,Sheet1!L42=0,Sheet1!Q42=0,Sheet1!V42&lt;&gt;0),"出错","-")</f>
        <v>-</v>
      </c>
      <c r="M42" s="21" t="str">
        <f>IF(AND(Sheet1!G42=0,Sheet1!L42=0,Sheet1!Q42=0,Sheet1!V42=0,Sheet1!AA42&lt;&gt;0),"出错","-")</f>
        <v>-</v>
      </c>
      <c r="N42" s="21" t="str">
        <f>IFERROR(VLOOKUP(Sheet1!G42,配置检查表!$Y:$Z,2,FALSE),"")</f>
        <v/>
      </c>
      <c r="O42" s="21">
        <f>IF(AND(Sheet1!I42=Sheet1!J42,Sheet1!J42&lt;&gt;0),Sheet1!I42,IF(AND(Sheet1!I42&lt;&gt;Sheet1!J42,Sheet1!J42&lt;&gt;0),Sheet1!I42&amp;"~"&amp;Sheet1!J42,""))</f>
        <v>1</v>
      </c>
      <c r="P42" s="21" t="str">
        <f>IFERROR(VLOOKUP(Sheet1!L42,配置检查表!$Y:$Z,2,FALSE),"")</f>
        <v/>
      </c>
      <c r="Q42" s="21" t="str">
        <f>IF(AND(Sheet1!N42=Sheet1!O42,Sheet1!O42&lt;&gt;0),Sheet1!N42,IF(AND(Sheet1!N42&lt;&gt;Sheet1!O42,Sheet1!O42&lt;&gt;0),Sheet1!N42&amp;"~"&amp;Sheet1!O42,""))</f>
        <v/>
      </c>
      <c r="R42" s="21" t="str">
        <f>IFERROR(VLOOKUP(Sheet1!Q42,配置检查表!$Y:$Z,2,FALSE),"")</f>
        <v/>
      </c>
      <c r="S42" s="39">
        <f>IF(AND(Sheet1!S246=Sheet1!T246,Sheet1!T246&lt;&gt;0),Sheet1!S246,IF(AND(Sheet1!S246&lt;&gt;Sheet1!T246,Sheet1!T246&lt;&gt;0),Sheet1!S246&amp;"~"&amp;Sheet1!T246,""))</f>
        <v>30</v>
      </c>
      <c r="T42" s="21" t="str">
        <f>IFERROR(VLOOKUP(Sheet1!V42,配置检查表!$Y:$Z,2,FALSE),"")</f>
        <v/>
      </c>
      <c r="U42" s="39">
        <f>IF(AND(Sheet1!X246=Sheet1!Y246,Sheet1!Y246&lt;&gt;0),Sheet1!X246,IF(AND(Sheet1!X246&lt;&gt;Sheet1!Y246,Sheet1!Y246&lt;&gt;0),Sheet1!X246&amp;"~"&amp;Sheet1!Y246,""))</f>
        <v>1000</v>
      </c>
      <c r="V42" s="21" t="str">
        <f>IFERROR(VLOOKUP(Sheet1!XAA,配置检查表!$Y:$Z,2,FALSE),"")</f>
        <v/>
      </c>
      <c r="W42" s="21">
        <f>IF(AND(Sheet1!AC246=Sheet1!AD246,Sheet1!AD246&lt;&gt;0),Sheet1!AC246,IF(AND(Sheet1!AC246&lt;&gt;Sheet1!AD246,Sheet1!AD246&lt;&gt;0),Sheet1!AC246&amp;"~"&amp;Sheet1!AD246,""))</f>
        <v>1</v>
      </c>
    </row>
    <row r="43" spans="1:23">
      <c r="A43" s="10">
        <v>38</v>
      </c>
      <c r="B43" s="3" t="s">
        <v>2356</v>
      </c>
      <c r="C43" s="3" t="s">
        <v>2357</v>
      </c>
      <c r="D43" s="21" t="str">
        <f>IF(OR(Sheet1!I43&lt;&gt;Sheet1!AF43,Sheet1!AG43&lt;&gt;Sheet1!J43),"有影响","-")</f>
        <v>-</v>
      </c>
      <c r="E43" s="21" t="str">
        <f>IF(OR(Sheet1!N43&lt;&gt;Sheet1!AH43,Sheet1!AI43&lt;&gt;Sheet1!O43),"有影响","-")</f>
        <v>-</v>
      </c>
      <c r="F43" s="21" t="str">
        <f>IF(OR(Sheet1!S43&lt;&gt;Sheet1!AJ43,Sheet1!AK43&lt;&gt;Sheet1!T43),"有影响","-")</f>
        <v>-</v>
      </c>
      <c r="G43" s="21" t="str">
        <f>IF(OR(Sheet1!X43&lt;&gt;Sheet1!AL43,Sheet1!AM43&lt;&gt;Sheet1!Y43),"有影响","-")</f>
        <v>-</v>
      </c>
      <c r="H43" s="21" t="str">
        <f>IF(OR(Sheet1!AC43&lt;&gt;Sheet1!AN43,Sheet1!AO43&lt;&gt;Sheet1!AD43),"有影响","-")</f>
        <v>-</v>
      </c>
      <c r="I43" s="21" t="str">
        <f>IF(Sheet1!G43=0,"出错","-")</f>
        <v>-</v>
      </c>
      <c r="J43" s="21" t="str">
        <f>IF(AND(Sheet1!G43=0,Sheet1!L43&lt;&gt;0),"出错","-")</f>
        <v>-</v>
      </c>
      <c r="K43" s="21" t="str">
        <f>IF(AND(Sheet1!G43=0,Sheet1!L43=0,Sheet1!Q43&lt;&gt;0),"出错","-")</f>
        <v>-</v>
      </c>
      <c r="L43" s="21" t="str">
        <f>IF(AND(Sheet1!G43=0,Sheet1!L43=0,Sheet1!Q43=0,Sheet1!V43&lt;&gt;0),"出错","-")</f>
        <v>-</v>
      </c>
      <c r="M43" s="21" t="str">
        <f>IF(AND(Sheet1!G43=0,Sheet1!L43=0,Sheet1!Q43=0,Sheet1!V43=0,Sheet1!AA43&lt;&gt;0),"出错","-")</f>
        <v>-</v>
      </c>
      <c r="N43" s="21" t="str">
        <f>IFERROR(VLOOKUP(Sheet1!G43,配置检查表!$Y:$Z,2,FALSE),"")</f>
        <v/>
      </c>
      <c r="O43" s="21">
        <f>IF(AND(Sheet1!I43=Sheet1!J43,Sheet1!J43&lt;&gt;0),Sheet1!I43,IF(AND(Sheet1!I43&lt;&gt;Sheet1!J43,Sheet1!J43&lt;&gt;0),Sheet1!I43&amp;"~"&amp;Sheet1!J43,""))</f>
        <v>1</v>
      </c>
      <c r="P43" s="21" t="str">
        <f>IFERROR(VLOOKUP(Sheet1!L43,配置检查表!$Y:$Z,2,FALSE),"")</f>
        <v/>
      </c>
      <c r="Q43" s="21" t="str">
        <f>IF(AND(Sheet1!N43=Sheet1!O43,Sheet1!O43&lt;&gt;0),Sheet1!N43,IF(AND(Sheet1!N43&lt;&gt;Sheet1!O43,Sheet1!O43&lt;&gt;0),Sheet1!N43&amp;"~"&amp;Sheet1!O43,""))</f>
        <v/>
      </c>
      <c r="R43" s="21" t="str">
        <f>IFERROR(VLOOKUP(Sheet1!Q43,配置检查表!$Y:$Z,2,FALSE),"")</f>
        <v/>
      </c>
      <c r="S43" s="39">
        <f>IF(AND(Sheet1!S247=Sheet1!T247,Sheet1!T247&lt;&gt;0),Sheet1!S247,IF(AND(Sheet1!S247&lt;&gt;Sheet1!T247,Sheet1!T247&lt;&gt;0),Sheet1!S247&amp;"~"&amp;Sheet1!T247,""))</f>
        <v>25</v>
      </c>
      <c r="T43" s="21" t="str">
        <f>IFERROR(VLOOKUP(Sheet1!V43,配置检查表!$Y:$Z,2,FALSE),"")</f>
        <v/>
      </c>
      <c r="U43" s="39">
        <f>IF(AND(Sheet1!X247=Sheet1!Y247,Sheet1!Y247&lt;&gt;0),Sheet1!X247,IF(AND(Sheet1!X247&lt;&gt;Sheet1!Y247,Sheet1!Y247&lt;&gt;0),Sheet1!X247&amp;"~"&amp;Sheet1!Y247,""))</f>
        <v>900</v>
      </c>
      <c r="V43" s="21" t="str">
        <f>IFERROR(VLOOKUP(Sheet1!XAA,配置检查表!$Y:$Z,2,FALSE),"")</f>
        <v/>
      </c>
      <c r="W43" s="21">
        <f>IF(AND(Sheet1!AC247=Sheet1!AD247,Sheet1!AD247&lt;&gt;0),Sheet1!AC247,IF(AND(Sheet1!AC247&lt;&gt;Sheet1!AD247,Sheet1!AD247&lt;&gt;0),Sheet1!AC247&amp;"~"&amp;Sheet1!AD247,""))</f>
        <v>1</v>
      </c>
    </row>
    <row r="44" spans="1:23">
      <c r="A44" s="10">
        <v>39</v>
      </c>
      <c r="B44" s="3" t="s">
        <v>2358</v>
      </c>
      <c r="C44" s="3" t="s">
        <v>2359</v>
      </c>
      <c r="D44" s="21" t="str">
        <f>IF(OR(Sheet1!I44&lt;&gt;Sheet1!AF44,Sheet1!AG44&lt;&gt;Sheet1!J44),"有影响","-")</f>
        <v>-</v>
      </c>
      <c r="E44" s="21" t="str">
        <f>IF(OR(Sheet1!N44&lt;&gt;Sheet1!AH44,Sheet1!AI44&lt;&gt;Sheet1!O44),"有影响","-")</f>
        <v>-</v>
      </c>
      <c r="F44" s="21" t="str">
        <f>IF(OR(Sheet1!S44&lt;&gt;Sheet1!AJ44,Sheet1!AK44&lt;&gt;Sheet1!T44),"有影响","-")</f>
        <v>-</v>
      </c>
      <c r="G44" s="21" t="str">
        <f>IF(OR(Sheet1!X44&lt;&gt;Sheet1!AL44,Sheet1!AM44&lt;&gt;Sheet1!Y44),"有影响","-")</f>
        <v>-</v>
      </c>
      <c r="H44" s="21" t="str">
        <f>IF(OR(Sheet1!AC44&lt;&gt;Sheet1!AN44,Sheet1!AO44&lt;&gt;Sheet1!AD44),"有影响","-")</f>
        <v>-</v>
      </c>
      <c r="I44" s="21" t="str">
        <f>IF(Sheet1!G44=0,"出错","-")</f>
        <v>-</v>
      </c>
      <c r="J44" s="21" t="str">
        <f>IF(AND(Sheet1!G44=0,Sheet1!L44&lt;&gt;0),"出错","-")</f>
        <v>-</v>
      </c>
      <c r="K44" s="21" t="str">
        <f>IF(AND(Sheet1!G44=0,Sheet1!L44=0,Sheet1!Q44&lt;&gt;0),"出错","-")</f>
        <v>-</v>
      </c>
      <c r="L44" s="21" t="str">
        <f>IF(AND(Sheet1!G44=0,Sheet1!L44=0,Sheet1!Q44=0,Sheet1!V44&lt;&gt;0),"出错","-")</f>
        <v>-</v>
      </c>
      <c r="M44" s="21" t="str">
        <f>IF(AND(Sheet1!G44=0,Sheet1!L44=0,Sheet1!Q44=0,Sheet1!V44=0,Sheet1!AA44&lt;&gt;0),"出错","-")</f>
        <v>-</v>
      </c>
      <c r="N44" s="21" t="str">
        <f>IFERROR(VLOOKUP(Sheet1!G44,配置检查表!$Y:$Z,2,FALSE),"")</f>
        <v/>
      </c>
      <c r="O44" s="21">
        <f>IF(AND(Sheet1!I44=Sheet1!J44,Sheet1!J44&lt;&gt;0),Sheet1!I44,IF(AND(Sheet1!I44&lt;&gt;Sheet1!J44,Sheet1!J44&lt;&gt;0),Sheet1!I44&amp;"~"&amp;Sheet1!J44,""))</f>
        <v>1</v>
      </c>
      <c r="P44" s="21" t="str">
        <f>IFERROR(VLOOKUP(Sheet1!L44,配置检查表!$Y:$Z,2,FALSE),"")</f>
        <v/>
      </c>
      <c r="Q44" s="21" t="str">
        <f>IF(AND(Sheet1!N44=Sheet1!O44,Sheet1!O44&lt;&gt;0),Sheet1!N44,IF(AND(Sheet1!N44&lt;&gt;Sheet1!O44,Sheet1!O44&lt;&gt;0),Sheet1!N44&amp;"~"&amp;Sheet1!O44,""))</f>
        <v/>
      </c>
      <c r="R44" s="21" t="str">
        <f>IFERROR(VLOOKUP(Sheet1!Q44,配置检查表!$Y:$Z,2,FALSE),"")</f>
        <v/>
      </c>
      <c r="S44" s="39">
        <f>IF(AND(Sheet1!S248=Sheet1!T248,Sheet1!T248&lt;&gt;0),Sheet1!S248,IF(AND(Sheet1!S248&lt;&gt;Sheet1!T248,Sheet1!T248&lt;&gt;0),Sheet1!S248&amp;"~"&amp;Sheet1!T248,""))</f>
        <v>20</v>
      </c>
      <c r="T44" s="21" t="str">
        <f>IFERROR(VLOOKUP(Sheet1!V44,配置检查表!$Y:$Z,2,FALSE),"")</f>
        <v/>
      </c>
      <c r="U44" s="39">
        <f>IF(AND(Sheet1!X248=Sheet1!Y248,Sheet1!Y248&lt;&gt;0),Sheet1!X248,IF(AND(Sheet1!X248&lt;&gt;Sheet1!Y248,Sheet1!Y248&lt;&gt;0),Sheet1!X248&amp;"~"&amp;Sheet1!Y248,""))</f>
        <v>800</v>
      </c>
      <c r="V44" s="21" t="str">
        <f>IFERROR(VLOOKUP(Sheet1!XAA,配置检查表!$Y:$Z,2,FALSE),"")</f>
        <v/>
      </c>
      <c r="W44" s="21">
        <f>IF(AND(Sheet1!AC248=Sheet1!AD248,Sheet1!AD248&lt;&gt;0),Sheet1!AC248,IF(AND(Sheet1!AC248&lt;&gt;Sheet1!AD248,Sheet1!AD248&lt;&gt;0),Sheet1!AC248&amp;"~"&amp;Sheet1!AD248,""))</f>
        <v>1</v>
      </c>
    </row>
    <row r="45" spans="1:23">
      <c r="A45" s="10">
        <v>40</v>
      </c>
      <c r="B45" s="3" t="s">
        <v>2360</v>
      </c>
      <c r="C45" s="3" t="s">
        <v>2361</v>
      </c>
      <c r="D45" s="21" t="str">
        <f>IF(OR(Sheet1!I45&lt;&gt;Sheet1!AF45,Sheet1!AG45&lt;&gt;Sheet1!J45),"有影响","-")</f>
        <v>-</v>
      </c>
      <c r="E45" s="21" t="str">
        <f>IF(OR(Sheet1!N45&lt;&gt;Sheet1!AH45,Sheet1!AI45&lt;&gt;Sheet1!O45),"有影响","-")</f>
        <v>-</v>
      </c>
      <c r="F45" s="21" t="str">
        <f>IF(OR(Sheet1!S45&lt;&gt;Sheet1!AJ45,Sheet1!AK45&lt;&gt;Sheet1!T45),"有影响","-")</f>
        <v>-</v>
      </c>
      <c r="G45" s="21" t="str">
        <f>IF(OR(Sheet1!X45&lt;&gt;Sheet1!AL45,Sheet1!AM45&lt;&gt;Sheet1!Y45),"有影响","-")</f>
        <v>-</v>
      </c>
      <c r="H45" s="21" t="str">
        <f>IF(OR(Sheet1!AC45&lt;&gt;Sheet1!AN45,Sheet1!AO45&lt;&gt;Sheet1!AD45),"有影响","-")</f>
        <v>-</v>
      </c>
      <c r="I45" s="21" t="str">
        <f>IF(Sheet1!G45=0,"出错","-")</f>
        <v>-</v>
      </c>
      <c r="J45" s="21" t="str">
        <f>IF(AND(Sheet1!G45=0,Sheet1!L45&lt;&gt;0),"出错","-")</f>
        <v>-</v>
      </c>
      <c r="K45" s="21" t="str">
        <f>IF(AND(Sheet1!G45=0,Sheet1!L45=0,Sheet1!Q45&lt;&gt;0),"出错","-")</f>
        <v>-</v>
      </c>
      <c r="L45" s="21" t="str">
        <f>IF(AND(Sheet1!G45=0,Sheet1!L45=0,Sheet1!Q45=0,Sheet1!V45&lt;&gt;0),"出错","-")</f>
        <v>-</v>
      </c>
      <c r="M45" s="21" t="str">
        <f>IF(AND(Sheet1!G45=0,Sheet1!L45=0,Sheet1!Q45=0,Sheet1!V45=0,Sheet1!AA45&lt;&gt;0),"出错","-")</f>
        <v>-</v>
      </c>
      <c r="N45" s="21" t="str">
        <f>IFERROR(VLOOKUP(Sheet1!G45,配置检查表!$Y:$Z,2,FALSE),"")</f>
        <v/>
      </c>
      <c r="O45" s="21">
        <f>IF(AND(Sheet1!I45=Sheet1!J45,Sheet1!J45&lt;&gt;0),Sheet1!I45,IF(AND(Sheet1!I45&lt;&gt;Sheet1!J45,Sheet1!J45&lt;&gt;0),Sheet1!I45&amp;"~"&amp;Sheet1!J45,""))</f>
        <v>1</v>
      </c>
      <c r="P45" s="21" t="str">
        <f>IFERROR(VLOOKUP(Sheet1!L45,配置检查表!$Y:$Z,2,FALSE),"")</f>
        <v/>
      </c>
      <c r="Q45" s="21" t="str">
        <f>IF(AND(Sheet1!N45=Sheet1!O45,Sheet1!O45&lt;&gt;0),Sheet1!N45,IF(AND(Sheet1!N45&lt;&gt;Sheet1!O45,Sheet1!O45&lt;&gt;0),Sheet1!N45&amp;"~"&amp;Sheet1!O45,""))</f>
        <v/>
      </c>
      <c r="R45" s="21" t="str">
        <f>IFERROR(VLOOKUP(Sheet1!Q45,配置检查表!$Y:$Z,2,FALSE),"")</f>
        <v/>
      </c>
      <c r="S45" s="39">
        <f>IF(AND(Sheet1!S249=Sheet1!T249,Sheet1!T249&lt;&gt;0),Sheet1!S249,IF(AND(Sheet1!S249&lt;&gt;Sheet1!T249,Sheet1!T249&lt;&gt;0),Sheet1!S249&amp;"~"&amp;Sheet1!T249,""))</f>
        <v>15</v>
      </c>
      <c r="T45" s="21" t="str">
        <f>IFERROR(VLOOKUP(Sheet1!V45,配置检查表!$Y:$Z,2,FALSE),"")</f>
        <v/>
      </c>
      <c r="U45" s="39">
        <f>IF(AND(Sheet1!X249=Sheet1!Y249,Sheet1!Y249&lt;&gt;0),Sheet1!X249,IF(AND(Sheet1!X249&lt;&gt;Sheet1!Y249,Sheet1!Y249&lt;&gt;0),Sheet1!X249&amp;"~"&amp;Sheet1!Y249,""))</f>
        <v>700</v>
      </c>
      <c r="V45" s="21" t="str">
        <f>IFERROR(VLOOKUP(Sheet1!XAA,配置检查表!$Y:$Z,2,FALSE),"")</f>
        <v/>
      </c>
      <c r="W45" s="21">
        <f>IF(AND(Sheet1!AC249=Sheet1!AD249,Sheet1!AD249&lt;&gt;0),Sheet1!AC249,IF(AND(Sheet1!AC249&lt;&gt;Sheet1!AD249,Sheet1!AD249&lt;&gt;0),Sheet1!AC249&amp;"~"&amp;Sheet1!AD249,""))</f>
        <v>1</v>
      </c>
    </row>
    <row r="46" spans="1:23">
      <c r="A46" s="10">
        <v>41</v>
      </c>
      <c r="B46" s="3" t="s">
        <v>2362</v>
      </c>
      <c r="C46" s="3" t="s">
        <v>2363</v>
      </c>
      <c r="D46" s="21" t="str">
        <f>IF(OR(Sheet1!I46&lt;&gt;Sheet1!AF46,Sheet1!AG46&lt;&gt;Sheet1!J46),"有影响","-")</f>
        <v>-</v>
      </c>
      <c r="E46" s="21" t="str">
        <f>IF(OR(Sheet1!N46&lt;&gt;Sheet1!AH46,Sheet1!AI46&lt;&gt;Sheet1!O46),"有影响","-")</f>
        <v>-</v>
      </c>
      <c r="F46" s="21" t="str">
        <f>IF(OR(Sheet1!S46&lt;&gt;Sheet1!AJ46,Sheet1!AK46&lt;&gt;Sheet1!T46),"有影响","-")</f>
        <v>-</v>
      </c>
      <c r="G46" s="21" t="str">
        <f>IF(OR(Sheet1!X46&lt;&gt;Sheet1!AL46,Sheet1!AM46&lt;&gt;Sheet1!Y46),"有影响","-")</f>
        <v>-</v>
      </c>
      <c r="H46" s="21" t="str">
        <f>IF(OR(Sheet1!AC46&lt;&gt;Sheet1!AN46,Sheet1!AO46&lt;&gt;Sheet1!AD46),"有影响","-")</f>
        <v>-</v>
      </c>
      <c r="I46" s="21" t="str">
        <f>IF(Sheet1!G46=0,"出错","-")</f>
        <v>-</v>
      </c>
      <c r="J46" s="21" t="str">
        <f>IF(AND(Sheet1!G46=0,Sheet1!L46&lt;&gt;0),"出错","-")</f>
        <v>-</v>
      </c>
      <c r="K46" s="21" t="str">
        <f>IF(AND(Sheet1!G46=0,Sheet1!L46=0,Sheet1!Q46&lt;&gt;0),"出错","-")</f>
        <v>-</v>
      </c>
      <c r="L46" s="21" t="str">
        <f>IF(AND(Sheet1!G46=0,Sheet1!L46=0,Sheet1!Q46=0,Sheet1!V46&lt;&gt;0),"出错","-")</f>
        <v>-</v>
      </c>
      <c r="M46" s="21" t="str">
        <f>IF(AND(Sheet1!G46=0,Sheet1!L46=0,Sheet1!Q46=0,Sheet1!V46=0,Sheet1!AA46&lt;&gt;0),"出错","-")</f>
        <v>-</v>
      </c>
      <c r="N46" s="21" t="str">
        <f>IFERROR(VLOOKUP(Sheet1!G46,配置检查表!$Y:$Z,2,FALSE),"")</f>
        <v/>
      </c>
      <c r="O46" s="21">
        <f>IF(AND(Sheet1!I46=Sheet1!J46,Sheet1!J46&lt;&gt;0),Sheet1!I46,IF(AND(Sheet1!I46&lt;&gt;Sheet1!J46,Sheet1!J46&lt;&gt;0),Sheet1!I46&amp;"~"&amp;Sheet1!J46,""))</f>
        <v>1</v>
      </c>
      <c r="P46" s="21" t="str">
        <f>IFERROR(VLOOKUP(Sheet1!L46,配置检查表!$Y:$Z,2,FALSE),"")</f>
        <v/>
      </c>
      <c r="Q46" s="21" t="str">
        <f>IF(AND(Sheet1!N46=Sheet1!O46,Sheet1!O46&lt;&gt;0),Sheet1!N46,IF(AND(Sheet1!N46&lt;&gt;Sheet1!O46,Sheet1!O46&lt;&gt;0),Sheet1!N46&amp;"~"&amp;Sheet1!O46,""))</f>
        <v/>
      </c>
      <c r="R46" s="21" t="str">
        <f>IFERROR(VLOOKUP(Sheet1!Q46,配置检查表!$Y:$Z,2,FALSE),"")</f>
        <v/>
      </c>
      <c r="S46" s="39">
        <f>IF(AND(Sheet1!S250=Sheet1!T250,Sheet1!T250&lt;&gt;0),Sheet1!S250,IF(AND(Sheet1!S250&lt;&gt;Sheet1!T250,Sheet1!T250&lt;&gt;0),Sheet1!S250&amp;"~"&amp;Sheet1!T250,""))</f>
        <v>10</v>
      </c>
      <c r="T46" s="21" t="str">
        <f>IFERROR(VLOOKUP(Sheet1!V46,配置检查表!$Y:$Z,2,FALSE),"")</f>
        <v/>
      </c>
      <c r="U46" s="39">
        <f>IF(AND(Sheet1!X250=Sheet1!Y250,Sheet1!Y250&lt;&gt;0),Sheet1!X250,IF(AND(Sheet1!X250&lt;&gt;Sheet1!Y250,Sheet1!Y250&lt;&gt;0),Sheet1!X250&amp;"~"&amp;Sheet1!Y250,""))</f>
        <v>600</v>
      </c>
      <c r="V46" s="21" t="str">
        <f>IFERROR(VLOOKUP(Sheet1!XAA,配置检查表!$Y:$Z,2,FALSE),"")</f>
        <v/>
      </c>
      <c r="W46" s="21">
        <f>IF(AND(Sheet1!AC250=Sheet1!AD250,Sheet1!AD250&lt;&gt;0),Sheet1!AC250,IF(AND(Sheet1!AC250&lt;&gt;Sheet1!AD250,Sheet1!AD250&lt;&gt;0),Sheet1!AC250&amp;"~"&amp;Sheet1!AD250,""))</f>
        <v>1</v>
      </c>
    </row>
    <row r="47" spans="1:23">
      <c r="A47" s="10">
        <v>42</v>
      </c>
      <c r="B47" s="3" t="s">
        <v>2364</v>
      </c>
      <c r="C47" s="3" t="s">
        <v>2365</v>
      </c>
      <c r="D47" s="21" t="str">
        <f>IF(OR(Sheet1!I47&lt;&gt;Sheet1!AF47,Sheet1!AG47&lt;&gt;Sheet1!J47),"有影响","-")</f>
        <v>-</v>
      </c>
      <c r="E47" s="21" t="str">
        <f>IF(OR(Sheet1!N47&lt;&gt;Sheet1!AH47,Sheet1!AI47&lt;&gt;Sheet1!O47),"有影响","-")</f>
        <v>-</v>
      </c>
      <c r="F47" s="21" t="str">
        <f>IF(OR(Sheet1!S47&lt;&gt;Sheet1!AJ47,Sheet1!AK47&lt;&gt;Sheet1!T47),"有影响","-")</f>
        <v>-</v>
      </c>
      <c r="G47" s="21" t="str">
        <f>IF(OR(Sheet1!X47&lt;&gt;Sheet1!AL47,Sheet1!AM47&lt;&gt;Sheet1!Y47),"有影响","-")</f>
        <v>-</v>
      </c>
      <c r="H47" s="21" t="str">
        <f>IF(OR(Sheet1!AC47&lt;&gt;Sheet1!AN47,Sheet1!AO47&lt;&gt;Sheet1!AD47),"有影响","-")</f>
        <v>-</v>
      </c>
      <c r="I47" s="21" t="str">
        <f>IF(Sheet1!G47=0,"出错","-")</f>
        <v>-</v>
      </c>
      <c r="J47" s="21" t="str">
        <f>IF(AND(Sheet1!G47=0,Sheet1!L47&lt;&gt;0),"出错","-")</f>
        <v>-</v>
      </c>
      <c r="K47" s="21" t="str">
        <f>IF(AND(Sheet1!G47=0,Sheet1!L47=0,Sheet1!Q47&lt;&gt;0),"出错","-")</f>
        <v>-</v>
      </c>
      <c r="L47" s="21" t="str">
        <f>IF(AND(Sheet1!G47=0,Sheet1!L47=0,Sheet1!Q47=0,Sheet1!V47&lt;&gt;0),"出错","-")</f>
        <v>-</v>
      </c>
      <c r="M47" s="21" t="str">
        <f>IF(AND(Sheet1!G47=0,Sheet1!L47=0,Sheet1!Q47=0,Sheet1!V47=0,Sheet1!AA47&lt;&gt;0),"出错","-")</f>
        <v>-</v>
      </c>
      <c r="N47" s="21" t="str">
        <f>IFERROR(VLOOKUP(Sheet1!G47,配置检查表!$Y:$Z,2,FALSE),"")</f>
        <v/>
      </c>
      <c r="O47" s="21">
        <f>IF(AND(Sheet1!I47=Sheet1!J47,Sheet1!J47&lt;&gt;0),Sheet1!I47,IF(AND(Sheet1!I47&lt;&gt;Sheet1!J47,Sheet1!J47&lt;&gt;0),Sheet1!I47&amp;"~"&amp;Sheet1!J47,""))</f>
        <v>1</v>
      </c>
      <c r="P47" s="21" t="str">
        <f>IFERROR(VLOOKUP(Sheet1!L47,配置检查表!$Y:$Z,2,FALSE),"")</f>
        <v/>
      </c>
      <c r="Q47" s="21" t="str">
        <f>IF(AND(Sheet1!N47=Sheet1!O47,Sheet1!O47&lt;&gt;0),Sheet1!N47,IF(AND(Sheet1!N47&lt;&gt;Sheet1!O47,Sheet1!O47&lt;&gt;0),Sheet1!N47&amp;"~"&amp;Sheet1!O47,""))</f>
        <v/>
      </c>
      <c r="R47" s="21" t="str">
        <f>IFERROR(VLOOKUP(Sheet1!Q47,配置检查表!$Y:$Z,2,FALSE),"")</f>
        <v/>
      </c>
      <c r="S47" s="39">
        <f>IF(AND(Sheet1!S251=Sheet1!T251,Sheet1!T251&lt;&gt;0),Sheet1!S251,IF(AND(Sheet1!S251&lt;&gt;Sheet1!T251,Sheet1!T251&lt;&gt;0),Sheet1!S251&amp;"~"&amp;Sheet1!T251,""))</f>
        <v>8</v>
      </c>
      <c r="T47" s="21" t="str">
        <f>IFERROR(VLOOKUP(Sheet1!V47,配置检查表!$Y:$Z,2,FALSE),"")</f>
        <v/>
      </c>
      <c r="U47" s="39">
        <f>IF(AND(Sheet1!X251=Sheet1!Y251,Sheet1!Y251&lt;&gt;0),Sheet1!X251,IF(AND(Sheet1!X251&lt;&gt;Sheet1!Y251,Sheet1!Y251&lt;&gt;0),Sheet1!X251&amp;"~"&amp;Sheet1!Y251,""))</f>
        <v>500</v>
      </c>
      <c r="V47" s="21" t="str">
        <f>IFERROR(VLOOKUP(Sheet1!XAA,配置检查表!$Y:$Z,2,FALSE),"")</f>
        <v/>
      </c>
      <c r="W47" s="21">
        <f>IF(AND(Sheet1!AC251=Sheet1!AD251,Sheet1!AD251&lt;&gt;0),Sheet1!AC251,IF(AND(Sheet1!AC251&lt;&gt;Sheet1!AD251,Sheet1!AD251&lt;&gt;0),Sheet1!AC251&amp;"~"&amp;Sheet1!AD251,""))</f>
        <v>1</v>
      </c>
    </row>
    <row r="48" spans="1:23">
      <c r="A48" s="10">
        <v>43</v>
      </c>
      <c r="B48" s="3" t="s">
        <v>1799</v>
      </c>
      <c r="C48" s="3" t="s">
        <v>2105</v>
      </c>
      <c r="D48" s="21" t="str">
        <f>IF(OR(Sheet1!I48&lt;&gt;Sheet1!AF48,Sheet1!AG48&lt;&gt;Sheet1!J48),"有影响","-")</f>
        <v>-</v>
      </c>
      <c r="E48" s="21" t="str">
        <f>IF(OR(Sheet1!N48&lt;&gt;Sheet1!AH48,Sheet1!AI48&lt;&gt;Sheet1!O48),"有影响","-")</f>
        <v>-</v>
      </c>
      <c r="F48" s="21" t="str">
        <f>IF(OR(Sheet1!S48&lt;&gt;Sheet1!AJ48,Sheet1!AK48&lt;&gt;Sheet1!T48),"有影响","-")</f>
        <v>-</v>
      </c>
      <c r="G48" s="21" t="str">
        <f>IF(OR(Sheet1!X48&lt;&gt;Sheet1!AL48,Sheet1!AM48&lt;&gt;Sheet1!Y48),"有影响","-")</f>
        <v>-</v>
      </c>
      <c r="H48" s="21" t="str">
        <f>IF(OR(Sheet1!AC48&lt;&gt;Sheet1!AN48,Sheet1!AO48&lt;&gt;Sheet1!AD48),"有影响","-")</f>
        <v>-</v>
      </c>
      <c r="I48" s="21" t="str">
        <f>IF(Sheet1!G48=0,"出错","-")</f>
        <v>-</v>
      </c>
      <c r="J48" s="21" t="str">
        <f>IF(AND(Sheet1!G48=0,Sheet1!L48&lt;&gt;0),"出错","-")</f>
        <v>-</v>
      </c>
      <c r="K48" s="21" t="str">
        <f>IF(AND(Sheet1!G48=0,Sheet1!L48=0,Sheet1!Q48&lt;&gt;0),"出错","-")</f>
        <v>-</v>
      </c>
      <c r="L48" s="21" t="str">
        <f>IF(AND(Sheet1!G48=0,Sheet1!L48=0,Sheet1!Q48=0,Sheet1!V48&lt;&gt;0),"出错","-")</f>
        <v>-</v>
      </c>
      <c r="M48" s="21" t="str">
        <f>IF(AND(Sheet1!G48=0,Sheet1!L48=0,Sheet1!Q48=0,Sheet1!V48=0,Sheet1!AA48&lt;&gt;0),"出错","-")</f>
        <v>-</v>
      </c>
      <c r="N48" s="21" t="str">
        <f>IFERROR(VLOOKUP(Sheet1!G48,配置检查表!$Y:$Z,2,FALSE),"")</f>
        <v/>
      </c>
      <c r="O48" s="21">
        <f>IF(AND(Sheet1!I48=Sheet1!J48,Sheet1!J48&lt;&gt;0),Sheet1!I48,IF(AND(Sheet1!I48&lt;&gt;Sheet1!J48,Sheet1!J48&lt;&gt;0),Sheet1!I48&amp;"~"&amp;Sheet1!J48,""))</f>
        <v>1</v>
      </c>
      <c r="P48" s="21" t="str">
        <f>IFERROR(VLOOKUP(Sheet1!L48,配置检查表!$Y:$Z,2,FALSE),"")</f>
        <v/>
      </c>
      <c r="Q48" s="21">
        <f>IF(AND(Sheet1!N48=Sheet1!O48,Sheet1!O48&lt;&gt;0),Sheet1!N48,IF(AND(Sheet1!N48&lt;&gt;Sheet1!O48,Sheet1!O48&lt;&gt;0),Sheet1!N48&amp;"~"&amp;Sheet1!O48,""))</f>
        <v>1</v>
      </c>
      <c r="R48" s="21" t="str">
        <f>IFERROR(VLOOKUP(Sheet1!Q48,配置检查表!$Y:$Z,2,FALSE),"")</f>
        <v/>
      </c>
      <c r="S48" s="39">
        <f>IF(AND(Sheet1!S252=Sheet1!T252,Sheet1!T252&lt;&gt;0),Sheet1!S252,IF(AND(Sheet1!S252&lt;&gt;Sheet1!T252,Sheet1!T252&lt;&gt;0),Sheet1!S252&amp;"~"&amp;Sheet1!T252,""))</f>
        <v>5</v>
      </c>
      <c r="T48" s="21" t="str">
        <f>IFERROR(VLOOKUP(Sheet1!V48,配置检查表!$Y:$Z,2,FALSE),"")</f>
        <v/>
      </c>
      <c r="U48" s="39">
        <f>IF(AND(Sheet1!X252=Sheet1!Y252,Sheet1!Y252&lt;&gt;0),Sheet1!X252,IF(AND(Sheet1!X252&lt;&gt;Sheet1!Y252,Sheet1!Y252&lt;&gt;0),Sheet1!X252&amp;"~"&amp;Sheet1!Y252,""))</f>
        <v>400</v>
      </c>
      <c r="V48" s="21" t="str">
        <f>IFERROR(VLOOKUP(Sheet1!XAA,配置检查表!$Y:$Z,2,FALSE),"")</f>
        <v/>
      </c>
      <c r="W48" s="21">
        <f>IF(AND(Sheet1!AC252=Sheet1!AD252,Sheet1!AD252&lt;&gt;0),Sheet1!AC252,IF(AND(Sheet1!AC252&lt;&gt;Sheet1!AD252,Sheet1!AD252&lt;&gt;0),Sheet1!AC252&amp;"~"&amp;Sheet1!AD252,""))</f>
        <v>1</v>
      </c>
    </row>
    <row r="49" spans="1:23">
      <c r="A49" s="10">
        <v>44</v>
      </c>
      <c r="B49" s="3" t="s">
        <v>1800</v>
      </c>
      <c r="C49" s="3" t="s">
        <v>2105</v>
      </c>
      <c r="D49" s="21" t="str">
        <f>IF(OR(Sheet1!I49&lt;&gt;Sheet1!AF49,Sheet1!AG49&lt;&gt;Sheet1!J49),"有影响","-")</f>
        <v>-</v>
      </c>
      <c r="E49" s="21" t="str">
        <f>IF(OR(Sheet1!N49&lt;&gt;Sheet1!AH49,Sheet1!AI49&lt;&gt;Sheet1!O49),"有影响","-")</f>
        <v>-</v>
      </c>
      <c r="F49" s="21" t="str">
        <f>IF(OR(Sheet1!S49&lt;&gt;Sheet1!AJ49,Sheet1!AK49&lt;&gt;Sheet1!T49),"有影响","-")</f>
        <v>-</v>
      </c>
      <c r="G49" s="21" t="str">
        <f>IF(OR(Sheet1!X49&lt;&gt;Sheet1!AL49,Sheet1!AM49&lt;&gt;Sheet1!Y49),"有影响","-")</f>
        <v>-</v>
      </c>
      <c r="H49" s="21" t="str">
        <f>IF(OR(Sheet1!AC49&lt;&gt;Sheet1!AN49,Sheet1!AO49&lt;&gt;Sheet1!AD49),"有影响","-")</f>
        <v>-</v>
      </c>
      <c r="I49" s="21" t="str">
        <f>IF(Sheet1!G49=0,"出错","-")</f>
        <v>-</v>
      </c>
      <c r="J49" s="21" t="str">
        <f>IF(AND(Sheet1!G49=0,Sheet1!L49&lt;&gt;0),"出错","-")</f>
        <v>-</v>
      </c>
      <c r="K49" s="21" t="str">
        <f>IF(AND(Sheet1!G49=0,Sheet1!L49=0,Sheet1!Q49&lt;&gt;0),"出错","-")</f>
        <v>-</v>
      </c>
      <c r="L49" s="21" t="str">
        <f>IF(AND(Sheet1!G49=0,Sheet1!L49=0,Sheet1!Q49=0,Sheet1!V49&lt;&gt;0),"出错","-")</f>
        <v>-</v>
      </c>
      <c r="M49" s="21" t="str">
        <f>IF(AND(Sheet1!G49=0,Sheet1!L49=0,Sheet1!Q49=0,Sheet1!V49=0,Sheet1!AA49&lt;&gt;0),"出错","-")</f>
        <v>-</v>
      </c>
      <c r="N49" s="21" t="str">
        <f>IFERROR(VLOOKUP(Sheet1!G49,配置检查表!$Y:$Z,2,FALSE),"")</f>
        <v/>
      </c>
      <c r="O49" s="21">
        <f>IF(AND(Sheet1!I49=Sheet1!J49,Sheet1!J49&lt;&gt;0),Sheet1!I49,IF(AND(Sheet1!I49&lt;&gt;Sheet1!J49,Sheet1!J49&lt;&gt;0),Sheet1!I49&amp;"~"&amp;Sheet1!J49,""))</f>
        <v>2</v>
      </c>
      <c r="P49" s="21" t="str">
        <f>IFERROR(VLOOKUP(Sheet1!L49,配置检查表!$Y:$Z,2,FALSE),"")</f>
        <v/>
      </c>
      <c r="Q49" s="21">
        <f>IF(AND(Sheet1!N49=Sheet1!O49,Sheet1!O49&lt;&gt;0),Sheet1!N49,IF(AND(Sheet1!N49&lt;&gt;Sheet1!O49,Sheet1!O49&lt;&gt;0),Sheet1!N49&amp;"~"&amp;Sheet1!O49,""))</f>
        <v>15</v>
      </c>
      <c r="R49" s="21" t="str">
        <f>IFERROR(VLOOKUP(Sheet1!Q49,配置检查表!$Y:$Z,2,FALSE),"")</f>
        <v/>
      </c>
      <c r="S49" s="39">
        <f>IF(AND(Sheet1!S253=Sheet1!T253,Sheet1!T253&lt;&gt;0),Sheet1!S253,IF(AND(Sheet1!S253&lt;&gt;Sheet1!T253,Sheet1!T253&lt;&gt;0),Sheet1!S253&amp;"~"&amp;Sheet1!T253,""))</f>
        <v>1</v>
      </c>
      <c r="T49" s="21" t="str">
        <f>IFERROR(VLOOKUP(Sheet1!V49,配置检查表!$Y:$Z,2,FALSE),"")</f>
        <v/>
      </c>
      <c r="U49" s="39" t="str">
        <f>IF(AND(Sheet1!X253=Sheet1!Y253,Sheet1!Y253&lt;&gt;0),Sheet1!X253,IF(AND(Sheet1!X253&lt;&gt;Sheet1!Y253,Sheet1!Y253&lt;&gt;0),Sheet1!X253&amp;"~"&amp;Sheet1!Y253,""))</f>
        <v/>
      </c>
      <c r="V49" s="21" t="str">
        <f>IFERROR(VLOOKUP(Sheet1!XAA,配置检查表!$Y:$Z,2,FALSE),"")</f>
        <v/>
      </c>
      <c r="W49" s="21" t="str">
        <f>IF(AND(Sheet1!AC253=Sheet1!AD253,Sheet1!AD253&lt;&gt;0),Sheet1!AC253,IF(AND(Sheet1!AC253&lt;&gt;Sheet1!AD253,Sheet1!AD253&lt;&gt;0),Sheet1!AC253&amp;"~"&amp;Sheet1!AD253,""))</f>
        <v/>
      </c>
    </row>
    <row r="50" spans="1:23">
      <c r="A50" s="10">
        <v>45</v>
      </c>
      <c r="B50" s="3" t="s">
        <v>1801</v>
      </c>
      <c r="C50" s="3" t="s">
        <v>2105</v>
      </c>
      <c r="D50" s="21" t="str">
        <f>IF(OR(Sheet1!I50&lt;&gt;Sheet1!AF50,Sheet1!AG50&lt;&gt;Sheet1!J50),"有影响","-")</f>
        <v>-</v>
      </c>
      <c r="E50" s="21" t="str">
        <f>IF(OR(Sheet1!N50&lt;&gt;Sheet1!AH50,Sheet1!AI50&lt;&gt;Sheet1!O50),"有影响","-")</f>
        <v>-</v>
      </c>
      <c r="F50" s="21" t="str">
        <f>IF(OR(Sheet1!S50&lt;&gt;Sheet1!AJ50,Sheet1!AK50&lt;&gt;Sheet1!T50),"有影响","-")</f>
        <v>-</v>
      </c>
      <c r="G50" s="21" t="str">
        <f>IF(OR(Sheet1!X50&lt;&gt;Sheet1!AL50,Sheet1!AM50&lt;&gt;Sheet1!Y50),"有影响","-")</f>
        <v>-</v>
      </c>
      <c r="H50" s="21" t="str">
        <f>IF(OR(Sheet1!AC50&lt;&gt;Sheet1!AN50,Sheet1!AO50&lt;&gt;Sheet1!AD50),"有影响","-")</f>
        <v>-</v>
      </c>
      <c r="I50" s="21" t="str">
        <f>IF(Sheet1!G50=0,"出错","-")</f>
        <v>-</v>
      </c>
      <c r="J50" s="21" t="str">
        <f>IF(AND(Sheet1!G50=0,Sheet1!L50&lt;&gt;0),"出错","-")</f>
        <v>-</v>
      </c>
      <c r="K50" s="21" t="str">
        <f>IF(AND(Sheet1!G50=0,Sheet1!L50=0,Sheet1!Q50&lt;&gt;0),"出错","-")</f>
        <v>-</v>
      </c>
      <c r="L50" s="21" t="str">
        <f>IF(AND(Sheet1!G50=0,Sheet1!L50=0,Sheet1!Q50=0,Sheet1!V50&lt;&gt;0),"出错","-")</f>
        <v>-</v>
      </c>
      <c r="M50" s="21" t="str">
        <f>IF(AND(Sheet1!G50=0,Sheet1!L50=0,Sheet1!Q50=0,Sheet1!V50=0,Sheet1!AA50&lt;&gt;0),"出错","-")</f>
        <v>-</v>
      </c>
      <c r="N50" s="21" t="str">
        <f>IFERROR(VLOOKUP(Sheet1!G50,配置检查表!$Y:$Z,2,FALSE),"")</f>
        <v/>
      </c>
      <c r="O50" s="21">
        <f>IF(AND(Sheet1!I50=Sheet1!J50,Sheet1!J50&lt;&gt;0),Sheet1!I50,IF(AND(Sheet1!I50&lt;&gt;Sheet1!J50,Sheet1!J50&lt;&gt;0),Sheet1!I50&amp;"~"&amp;Sheet1!J50,""))</f>
        <v>1</v>
      </c>
      <c r="P50" s="21" t="str">
        <f>IFERROR(VLOOKUP(Sheet1!L50,配置检查表!$Y:$Z,2,FALSE),"")</f>
        <v/>
      </c>
      <c r="Q50" s="21">
        <f>IF(AND(Sheet1!N50=Sheet1!O50,Sheet1!O50&lt;&gt;0),Sheet1!N50,IF(AND(Sheet1!N50&lt;&gt;Sheet1!O50,Sheet1!O50&lt;&gt;0),Sheet1!N50&amp;"~"&amp;Sheet1!O50,""))</f>
        <v>1515</v>
      </c>
      <c r="R50" s="21" t="str">
        <f>IFERROR(VLOOKUP(Sheet1!Q50,配置检查表!$Y:$Z,2,FALSE),"")</f>
        <v/>
      </c>
      <c r="S50" s="39">
        <f>IF(AND(Sheet1!S254=Sheet1!T254,Sheet1!T254&lt;&gt;0),Sheet1!S254,IF(AND(Sheet1!S254&lt;&gt;Sheet1!T254,Sheet1!T254&lt;&gt;0),Sheet1!S254&amp;"~"&amp;Sheet1!T254,""))</f>
        <v>1</v>
      </c>
      <c r="T50" s="21" t="str">
        <f>IFERROR(VLOOKUP(Sheet1!V50,配置检查表!$Y:$Z,2,FALSE),"")</f>
        <v/>
      </c>
      <c r="U50" s="39" t="str">
        <f>IF(AND(Sheet1!X254=Sheet1!Y254,Sheet1!Y254&lt;&gt;0),Sheet1!X254,IF(AND(Sheet1!X254&lt;&gt;Sheet1!Y254,Sheet1!Y254&lt;&gt;0),Sheet1!X254&amp;"~"&amp;Sheet1!Y254,""))</f>
        <v/>
      </c>
      <c r="V50" s="21" t="str">
        <f>IFERROR(VLOOKUP(Sheet1!XAA,配置检查表!$Y:$Z,2,FALSE),"")</f>
        <v/>
      </c>
      <c r="W50" s="21" t="str">
        <f>IF(AND(Sheet1!AC254=Sheet1!AD254,Sheet1!AD254&lt;&gt;0),Sheet1!AC254,IF(AND(Sheet1!AC254&lt;&gt;Sheet1!AD254,Sheet1!AD254&lt;&gt;0),Sheet1!AC254&amp;"~"&amp;Sheet1!AD254,""))</f>
        <v/>
      </c>
    </row>
    <row r="51" spans="1:23">
      <c r="A51" s="10">
        <v>46</v>
      </c>
      <c r="B51" s="3" t="s">
        <v>1802</v>
      </c>
      <c r="C51" s="3" t="s">
        <v>2105</v>
      </c>
      <c r="D51" s="21" t="str">
        <f>IF(OR(Sheet1!I51&lt;&gt;Sheet1!AF51,Sheet1!AG51&lt;&gt;Sheet1!J51),"有影响","-")</f>
        <v>-</v>
      </c>
      <c r="E51" s="21" t="str">
        <f>IF(OR(Sheet1!N51&lt;&gt;Sheet1!AH51,Sheet1!AI51&lt;&gt;Sheet1!O51),"有影响","-")</f>
        <v>-</v>
      </c>
      <c r="F51" s="21" t="str">
        <f>IF(OR(Sheet1!S51&lt;&gt;Sheet1!AJ51,Sheet1!AK51&lt;&gt;Sheet1!T51),"有影响","-")</f>
        <v>-</v>
      </c>
      <c r="G51" s="21" t="str">
        <f>IF(OR(Sheet1!X51&lt;&gt;Sheet1!AL51,Sheet1!AM51&lt;&gt;Sheet1!Y51),"有影响","-")</f>
        <v>-</v>
      </c>
      <c r="H51" s="21" t="str">
        <f>IF(OR(Sheet1!AC51&lt;&gt;Sheet1!AN51,Sheet1!AO51&lt;&gt;Sheet1!AD51),"有影响","-")</f>
        <v>-</v>
      </c>
      <c r="I51" s="21" t="str">
        <f>IF(Sheet1!G51=0,"出错","-")</f>
        <v>-</v>
      </c>
      <c r="J51" s="21" t="str">
        <f>IF(AND(Sheet1!G51=0,Sheet1!L51&lt;&gt;0),"出错","-")</f>
        <v>-</v>
      </c>
      <c r="K51" s="21" t="str">
        <f>IF(AND(Sheet1!G51=0,Sheet1!L51=0,Sheet1!Q51&lt;&gt;0),"出错","-")</f>
        <v>-</v>
      </c>
      <c r="L51" s="21" t="str">
        <f>IF(AND(Sheet1!G51=0,Sheet1!L51=0,Sheet1!Q51=0,Sheet1!V51&lt;&gt;0),"出错","-")</f>
        <v>-</v>
      </c>
      <c r="M51" s="21" t="str">
        <f>IF(AND(Sheet1!G51=0,Sheet1!L51=0,Sheet1!Q51=0,Sheet1!V51=0,Sheet1!AA51&lt;&gt;0),"出错","-")</f>
        <v>-</v>
      </c>
      <c r="N51" s="21" t="str">
        <f>IFERROR(VLOOKUP(Sheet1!G51,配置检查表!$Y:$Z,2,FALSE),"")</f>
        <v>金币</v>
      </c>
      <c r="O51" s="21">
        <f>IF(AND(Sheet1!I51=Sheet1!J51,Sheet1!J51&lt;&gt;0),Sheet1!I51,IF(AND(Sheet1!I51&lt;&gt;Sheet1!J51,Sheet1!J51&lt;&gt;0),Sheet1!I51&amp;"~"&amp;Sheet1!J51,""))</f>
        <v>150000</v>
      </c>
      <c r="P51" s="21" t="str">
        <f>IFERROR(VLOOKUP(Sheet1!L51,配置检查表!$Y:$Z,2,FALSE),"")</f>
        <v/>
      </c>
      <c r="Q51" s="21" t="str">
        <f>IF(AND(Sheet1!N51=Sheet1!O51,Sheet1!O51&lt;&gt;0),Sheet1!N51,IF(AND(Sheet1!N51&lt;&gt;Sheet1!O51,Sheet1!O51&lt;&gt;0),Sheet1!N51&amp;"~"&amp;Sheet1!O51,""))</f>
        <v/>
      </c>
      <c r="R51" s="21" t="str">
        <f>IFERROR(VLOOKUP(Sheet1!Q51,配置检查表!$Y:$Z,2,FALSE),"")</f>
        <v/>
      </c>
      <c r="S51" s="39">
        <f>IF(AND(Sheet1!S255=Sheet1!T255,Sheet1!T255&lt;&gt;0),Sheet1!S255,IF(AND(Sheet1!S255&lt;&gt;Sheet1!T255,Sheet1!T255&lt;&gt;0),Sheet1!S255&amp;"~"&amp;Sheet1!T255,""))</f>
        <v>1</v>
      </c>
      <c r="T51" s="21" t="str">
        <f>IFERROR(VLOOKUP(Sheet1!V51,配置检查表!$Y:$Z,2,FALSE),"")</f>
        <v/>
      </c>
      <c r="U51" s="39" t="str">
        <f>IF(AND(Sheet1!X255=Sheet1!Y255,Sheet1!Y255&lt;&gt;0),Sheet1!X255,IF(AND(Sheet1!X255&lt;&gt;Sheet1!Y255,Sheet1!Y255&lt;&gt;0),Sheet1!X255&amp;"~"&amp;Sheet1!Y255,""))</f>
        <v/>
      </c>
      <c r="V51" s="21" t="str">
        <f>IFERROR(VLOOKUP(Sheet1!XAA,配置检查表!$Y:$Z,2,FALSE),"")</f>
        <v/>
      </c>
      <c r="W51" s="21" t="str">
        <f>IF(AND(Sheet1!AC255=Sheet1!AD255,Sheet1!AD255&lt;&gt;0),Sheet1!AC255,IF(AND(Sheet1!AC255&lt;&gt;Sheet1!AD255,Sheet1!AD255&lt;&gt;0),Sheet1!AC255&amp;"~"&amp;Sheet1!AD255,""))</f>
        <v/>
      </c>
    </row>
    <row r="52" spans="1:23">
      <c r="A52" s="10">
        <v>47</v>
      </c>
      <c r="B52" s="3" t="s">
        <v>1803</v>
      </c>
      <c r="C52" s="3" t="s">
        <v>2106</v>
      </c>
      <c r="D52" s="21" t="str">
        <f>IF(OR(Sheet1!I52&lt;&gt;Sheet1!AF52,Sheet1!AG52&lt;&gt;Sheet1!J52),"有影响","-")</f>
        <v>-</v>
      </c>
      <c r="E52" s="21" t="str">
        <f>IF(OR(Sheet1!N52&lt;&gt;Sheet1!AH52,Sheet1!AI52&lt;&gt;Sheet1!O52),"有影响","-")</f>
        <v>-</v>
      </c>
      <c r="F52" s="21" t="str">
        <f>IF(OR(Sheet1!S52&lt;&gt;Sheet1!AJ52,Sheet1!AK52&lt;&gt;Sheet1!T52),"有影响","-")</f>
        <v>-</v>
      </c>
      <c r="G52" s="21" t="str">
        <f>IF(OR(Sheet1!X52&lt;&gt;Sheet1!AL52,Sheet1!AM52&lt;&gt;Sheet1!Y52),"有影响","-")</f>
        <v>-</v>
      </c>
      <c r="H52" s="21" t="str">
        <f>IF(OR(Sheet1!AC52&lt;&gt;Sheet1!AN52,Sheet1!AO52&lt;&gt;Sheet1!AD52),"有影响","-")</f>
        <v>-</v>
      </c>
      <c r="I52" s="21" t="str">
        <f>IF(Sheet1!G52=0,"出错","-")</f>
        <v>-</v>
      </c>
      <c r="J52" s="21" t="str">
        <f>IF(AND(Sheet1!G52=0,Sheet1!L52&lt;&gt;0),"出错","-")</f>
        <v>-</v>
      </c>
      <c r="K52" s="21" t="str">
        <f>IF(AND(Sheet1!G52=0,Sheet1!L52=0,Sheet1!Q52&lt;&gt;0),"出错","-")</f>
        <v>-</v>
      </c>
      <c r="L52" s="21" t="str">
        <f>IF(AND(Sheet1!G52=0,Sheet1!L52=0,Sheet1!Q52=0,Sheet1!V52&lt;&gt;0),"出错","-")</f>
        <v>-</v>
      </c>
      <c r="M52" s="21" t="str">
        <f>IF(AND(Sheet1!G52=0,Sheet1!L52=0,Sheet1!Q52=0,Sheet1!V52=0,Sheet1!AA52&lt;&gt;0),"出错","-")</f>
        <v>-</v>
      </c>
      <c r="N52" s="21" t="str">
        <f>IFERROR(VLOOKUP(Sheet1!G52,配置检查表!$Y:$Z,2,FALSE),"")</f>
        <v/>
      </c>
      <c r="O52" s="21">
        <f>IF(AND(Sheet1!I52=Sheet1!J52,Sheet1!J52&lt;&gt;0),Sheet1!I52,IF(AND(Sheet1!I52&lt;&gt;Sheet1!J52,Sheet1!J52&lt;&gt;0),Sheet1!I52&amp;"~"&amp;Sheet1!J52,""))</f>
        <v>1</v>
      </c>
      <c r="P52" s="21" t="str">
        <f>IFERROR(VLOOKUP(Sheet1!L52,配置检查表!$Y:$Z,2,FALSE),"")</f>
        <v>钻石</v>
      </c>
      <c r="Q52" s="21">
        <f>IF(AND(Sheet1!N52=Sheet1!O52,Sheet1!O52&lt;&gt;0),Sheet1!N52,IF(AND(Sheet1!N52&lt;&gt;Sheet1!O52,Sheet1!O52&lt;&gt;0),Sheet1!N52&amp;"~"&amp;Sheet1!O52,""))</f>
        <v>10</v>
      </c>
      <c r="R52" s="21" t="str">
        <f>IFERROR(VLOOKUP(Sheet1!Q52,配置检查表!$Y:$Z,2,FALSE),"")</f>
        <v/>
      </c>
      <c r="S52" s="39">
        <f>IF(AND(Sheet1!S256=Sheet1!T256,Sheet1!T256&lt;&gt;0),Sheet1!S256,IF(AND(Sheet1!S256&lt;&gt;Sheet1!T256,Sheet1!T256&lt;&gt;0),Sheet1!S256&amp;"~"&amp;Sheet1!T256,""))</f>
        <v>60</v>
      </c>
      <c r="T52" s="21" t="str">
        <f>IFERROR(VLOOKUP(Sheet1!V52,配置检查表!$Y:$Z,2,FALSE),"")</f>
        <v>金币</v>
      </c>
      <c r="U52" s="39">
        <f>IF(AND(Sheet1!X256=Sheet1!Y256,Sheet1!Y256&lt;&gt;0),Sheet1!X256,IF(AND(Sheet1!X256&lt;&gt;Sheet1!Y256,Sheet1!Y256&lt;&gt;0),Sheet1!X256&amp;"~"&amp;Sheet1!Y256,""))</f>
        <v>60</v>
      </c>
      <c r="V52" s="21" t="str">
        <f>IFERROR(VLOOKUP(Sheet1!XAA,配置检查表!$Y:$Z,2,FALSE),"")</f>
        <v/>
      </c>
      <c r="W52" s="21">
        <f>IF(AND(Sheet1!AC256=Sheet1!AD256,Sheet1!AD256&lt;&gt;0),Sheet1!AC256,IF(AND(Sheet1!AC256&lt;&gt;Sheet1!AD256,Sheet1!AD256&lt;&gt;0),Sheet1!AC256&amp;"~"&amp;Sheet1!AD256,""))</f>
        <v>300</v>
      </c>
    </row>
    <row r="53" spans="1:23">
      <c r="A53" s="10">
        <v>48</v>
      </c>
      <c r="B53" s="3" t="s">
        <v>1804</v>
      </c>
      <c r="C53" s="3" t="s">
        <v>2106</v>
      </c>
      <c r="D53" s="21" t="str">
        <f>IF(OR(Sheet1!I53&lt;&gt;Sheet1!AF53,Sheet1!AG53&lt;&gt;Sheet1!J53),"有影响","-")</f>
        <v>-</v>
      </c>
      <c r="E53" s="21" t="str">
        <f>IF(OR(Sheet1!N53&lt;&gt;Sheet1!AH53,Sheet1!AI53&lt;&gt;Sheet1!O53),"有影响","-")</f>
        <v>-</v>
      </c>
      <c r="F53" s="21" t="str">
        <f>IF(OR(Sheet1!S53&lt;&gt;Sheet1!AJ53,Sheet1!AK53&lt;&gt;Sheet1!T53),"有影响","-")</f>
        <v>-</v>
      </c>
      <c r="G53" s="21" t="str">
        <f>IF(OR(Sheet1!X53&lt;&gt;Sheet1!AL53,Sheet1!AM53&lt;&gt;Sheet1!Y53),"有影响","-")</f>
        <v>-</v>
      </c>
      <c r="H53" s="21" t="str">
        <f>IF(OR(Sheet1!AC53&lt;&gt;Sheet1!AN53,Sheet1!AO53&lt;&gt;Sheet1!AD53),"有影响","-")</f>
        <v>-</v>
      </c>
      <c r="I53" s="21" t="str">
        <f>IF(Sheet1!G53=0,"出错","-")</f>
        <v>-</v>
      </c>
      <c r="J53" s="21" t="str">
        <f>IF(AND(Sheet1!G53=0,Sheet1!L53&lt;&gt;0),"出错","-")</f>
        <v>-</v>
      </c>
      <c r="K53" s="21" t="str">
        <f>IF(AND(Sheet1!G53=0,Sheet1!L53=0,Sheet1!Q53&lt;&gt;0),"出错","-")</f>
        <v>-</v>
      </c>
      <c r="L53" s="21" t="str">
        <f>IF(AND(Sheet1!G53=0,Sheet1!L53=0,Sheet1!Q53=0,Sheet1!V53&lt;&gt;0),"出错","-")</f>
        <v>-</v>
      </c>
      <c r="M53" s="21" t="str">
        <f>IF(AND(Sheet1!G53=0,Sheet1!L53=0,Sheet1!Q53=0,Sheet1!V53=0,Sheet1!AA53&lt;&gt;0),"出错","-")</f>
        <v>-</v>
      </c>
      <c r="N53" s="21" t="str">
        <f>IFERROR(VLOOKUP(Sheet1!G53,配置检查表!$Y:$Z,2,FALSE),"")</f>
        <v>钻石</v>
      </c>
      <c r="O53" s="21">
        <f>IF(AND(Sheet1!I53=Sheet1!J53,Sheet1!J53&lt;&gt;0),Sheet1!I53,IF(AND(Sheet1!I53&lt;&gt;Sheet1!J53,Sheet1!J53&lt;&gt;0),Sheet1!I53&amp;"~"&amp;Sheet1!J53,""))</f>
        <v>1515</v>
      </c>
      <c r="P53" s="21" t="str">
        <f>IFERROR(VLOOKUP(Sheet1!L53,配置检查表!$Y:$Z,2,FALSE),"")</f>
        <v/>
      </c>
      <c r="Q53" s="21">
        <f>IF(AND(Sheet1!N53=Sheet1!O53,Sheet1!O53&lt;&gt;0),Sheet1!N53,IF(AND(Sheet1!N53&lt;&gt;Sheet1!O53,Sheet1!O53&lt;&gt;0),Sheet1!N53&amp;"~"&amp;Sheet1!O53,""))</f>
        <v>1</v>
      </c>
      <c r="R53" s="21" t="str">
        <f>IFERROR(VLOOKUP(Sheet1!Q53,配置检查表!$Y:$Z,2,FALSE),"")</f>
        <v/>
      </c>
      <c r="S53" s="39">
        <f>IF(AND(Sheet1!S257=Sheet1!T257,Sheet1!T257&lt;&gt;0),Sheet1!S257,IF(AND(Sheet1!S257&lt;&gt;Sheet1!T257,Sheet1!T257&lt;&gt;0),Sheet1!S257&amp;"~"&amp;Sheet1!T257,""))</f>
        <v>55</v>
      </c>
      <c r="T53" s="21" t="str">
        <f>IFERROR(VLOOKUP(Sheet1!V53,配置检查表!$Y:$Z,2,FALSE),"")</f>
        <v/>
      </c>
      <c r="U53" s="39">
        <f>IF(AND(Sheet1!X257=Sheet1!Y257,Sheet1!Y257&lt;&gt;0),Sheet1!X257,IF(AND(Sheet1!X257&lt;&gt;Sheet1!Y257,Sheet1!Y257&lt;&gt;0),Sheet1!X257&amp;"~"&amp;Sheet1!Y257,""))</f>
        <v>55</v>
      </c>
      <c r="V53" s="21" t="str">
        <f>IFERROR(VLOOKUP(Sheet1!XAA,配置检查表!$Y:$Z,2,FALSE),"")</f>
        <v/>
      </c>
      <c r="W53" s="21">
        <f>IF(AND(Sheet1!AC257=Sheet1!AD257,Sheet1!AD257&lt;&gt;0),Sheet1!AC257,IF(AND(Sheet1!AC257&lt;&gt;Sheet1!AD257,Sheet1!AD257&lt;&gt;0),Sheet1!AC257&amp;"~"&amp;Sheet1!AD257,""))</f>
        <v>270</v>
      </c>
    </row>
    <row r="54" spans="1:23">
      <c r="A54" s="10">
        <v>49</v>
      </c>
      <c r="B54" s="3" t="s">
        <v>1805</v>
      </c>
      <c r="C54" s="3" t="s">
        <v>1806</v>
      </c>
      <c r="D54" s="21" t="str">
        <f>IF(OR(Sheet1!I54&lt;&gt;Sheet1!AF54,Sheet1!AG54&lt;&gt;Sheet1!J54),"有影响","-")</f>
        <v>-</v>
      </c>
      <c r="E54" s="21" t="str">
        <f>IF(OR(Sheet1!N54&lt;&gt;Sheet1!AH54,Sheet1!AI54&lt;&gt;Sheet1!O54),"有影响","-")</f>
        <v>-</v>
      </c>
      <c r="F54" s="21" t="str">
        <f>IF(OR(Sheet1!S54&lt;&gt;Sheet1!AJ54,Sheet1!AK54&lt;&gt;Sheet1!T54),"有影响","-")</f>
        <v>-</v>
      </c>
      <c r="G54" s="21" t="str">
        <f>IF(OR(Sheet1!X54&lt;&gt;Sheet1!AL54,Sheet1!AM54&lt;&gt;Sheet1!Y54),"有影响","-")</f>
        <v>-</v>
      </c>
      <c r="H54" s="21" t="str">
        <f>IF(OR(Sheet1!AC54&lt;&gt;Sheet1!AN54,Sheet1!AO54&lt;&gt;Sheet1!AD54),"有影响","-")</f>
        <v>-</v>
      </c>
      <c r="I54" s="21" t="str">
        <f>IF(Sheet1!G54=0,"出错","-")</f>
        <v>-</v>
      </c>
      <c r="J54" s="21" t="str">
        <f>IF(AND(Sheet1!G54=0,Sheet1!L54&lt;&gt;0),"出错","-")</f>
        <v>-</v>
      </c>
      <c r="K54" s="21" t="str">
        <f>IF(AND(Sheet1!G54=0,Sheet1!L54=0,Sheet1!Q54&lt;&gt;0),"出错","-")</f>
        <v>-</v>
      </c>
      <c r="L54" s="21" t="str">
        <f>IF(AND(Sheet1!G54=0,Sheet1!L54=0,Sheet1!Q54=0,Sheet1!V54&lt;&gt;0),"出错","-")</f>
        <v>-</v>
      </c>
      <c r="M54" s="21" t="str">
        <f>IF(AND(Sheet1!G54=0,Sheet1!L54=0,Sheet1!Q54=0,Sheet1!V54=0,Sheet1!AA54&lt;&gt;0),"出错","-")</f>
        <v>-</v>
      </c>
      <c r="N54" s="21" t="str">
        <f>IFERROR(VLOOKUP(Sheet1!G54,配置检查表!$Y:$Z,2,FALSE),"")</f>
        <v/>
      </c>
      <c r="O54" s="21">
        <f>IF(AND(Sheet1!I54=Sheet1!J54,Sheet1!J54&lt;&gt;0),Sheet1!I54,IF(AND(Sheet1!I54&lt;&gt;Sheet1!J54,Sheet1!J54&lt;&gt;0),Sheet1!I54&amp;"~"&amp;Sheet1!J54,""))</f>
        <v>2000</v>
      </c>
      <c r="P54" s="21" t="str">
        <f>IFERROR(VLOOKUP(Sheet1!L54,配置检查表!$Y:$Z,2,FALSE),"")</f>
        <v/>
      </c>
      <c r="Q54" s="21" t="str">
        <f>IF(AND(Sheet1!N54=Sheet1!O54,Sheet1!O54&lt;&gt;0),Sheet1!N54,IF(AND(Sheet1!N54&lt;&gt;Sheet1!O54,Sheet1!O54&lt;&gt;0),Sheet1!N54&amp;"~"&amp;Sheet1!O54,""))</f>
        <v/>
      </c>
      <c r="R54" s="21" t="str">
        <f>IFERROR(VLOOKUP(Sheet1!Q54,配置检查表!$Y:$Z,2,FALSE),"")</f>
        <v/>
      </c>
      <c r="S54" s="39">
        <f>IF(AND(Sheet1!S258=Sheet1!T258,Sheet1!T258&lt;&gt;0),Sheet1!S258,IF(AND(Sheet1!S258&lt;&gt;Sheet1!T258,Sheet1!T258&lt;&gt;0),Sheet1!S258&amp;"~"&amp;Sheet1!T258,""))</f>
        <v>50</v>
      </c>
      <c r="T54" s="21" t="str">
        <f>IFERROR(VLOOKUP(Sheet1!V54,配置检查表!$Y:$Z,2,FALSE),"")</f>
        <v/>
      </c>
      <c r="U54" s="39">
        <f>IF(AND(Sheet1!X258=Sheet1!Y258,Sheet1!Y258&lt;&gt;0),Sheet1!X258,IF(AND(Sheet1!X258&lt;&gt;Sheet1!Y258,Sheet1!Y258&lt;&gt;0),Sheet1!X258&amp;"~"&amp;Sheet1!Y258,""))</f>
        <v>50</v>
      </c>
      <c r="V54" s="21" t="str">
        <f>IFERROR(VLOOKUP(Sheet1!XAA,配置检查表!$Y:$Z,2,FALSE),"")</f>
        <v/>
      </c>
      <c r="W54" s="21">
        <f>IF(AND(Sheet1!AC258=Sheet1!AD258,Sheet1!AD258&lt;&gt;0),Sheet1!AC258,IF(AND(Sheet1!AC258&lt;&gt;Sheet1!AD258,Sheet1!AD258&lt;&gt;0),Sheet1!AC258&amp;"~"&amp;Sheet1!AD258,""))</f>
        <v>240</v>
      </c>
    </row>
    <row r="55" spans="1:23">
      <c r="A55" s="10">
        <v>50</v>
      </c>
      <c r="B55" s="3" t="s">
        <v>1807</v>
      </c>
      <c r="C55" s="3" t="s">
        <v>1806</v>
      </c>
      <c r="D55" s="21" t="str">
        <f>IF(OR(Sheet1!I55&lt;&gt;Sheet1!AF55,Sheet1!AG55&lt;&gt;Sheet1!J55),"有影响","-")</f>
        <v>-</v>
      </c>
      <c r="E55" s="21" t="str">
        <f>IF(OR(Sheet1!N55&lt;&gt;Sheet1!AH55,Sheet1!AI55&lt;&gt;Sheet1!O55),"有影响","-")</f>
        <v>-</v>
      </c>
      <c r="F55" s="21" t="str">
        <f>IF(OR(Sheet1!S55&lt;&gt;Sheet1!AJ55,Sheet1!AK55&lt;&gt;Sheet1!T55),"有影响","-")</f>
        <v>-</v>
      </c>
      <c r="G55" s="21" t="str">
        <f>IF(OR(Sheet1!X55&lt;&gt;Sheet1!AL55,Sheet1!AM55&lt;&gt;Sheet1!Y55),"有影响","-")</f>
        <v>-</v>
      </c>
      <c r="H55" s="21" t="str">
        <f>IF(OR(Sheet1!AC55&lt;&gt;Sheet1!AN55,Sheet1!AO55&lt;&gt;Sheet1!AD55),"有影响","-")</f>
        <v>-</v>
      </c>
      <c r="I55" s="21" t="str">
        <f>IF(Sheet1!G55=0,"出错","-")</f>
        <v>-</v>
      </c>
      <c r="J55" s="21" t="str">
        <f>IF(AND(Sheet1!G55=0,Sheet1!L55&lt;&gt;0),"出错","-")</f>
        <v>-</v>
      </c>
      <c r="K55" s="21" t="str">
        <f>IF(AND(Sheet1!G55=0,Sheet1!L55=0,Sheet1!Q55&lt;&gt;0),"出错","-")</f>
        <v>-</v>
      </c>
      <c r="L55" s="21" t="str">
        <f>IF(AND(Sheet1!G55=0,Sheet1!L55=0,Sheet1!Q55=0,Sheet1!V55&lt;&gt;0),"出错","-")</f>
        <v>-</v>
      </c>
      <c r="M55" s="21" t="str">
        <f>IF(AND(Sheet1!G55=0,Sheet1!L55=0,Sheet1!Q55=0,Sheet1!V55=0,Sheet1!AA55&lt;&gt;0),"出错","-")</f>
        <v>-</v>
      </c>
      <c r="N55" s="21" t="str">
        <f>IFERROR(VLOOKUP(Sheet1!G55,配置检查表!$Y:$Z,2,FALSE),"")</f>
        <v/>
      </c>
      <c r="O55" s="21">
        <f>IF(AND(Sheet1!I55=Sheet1!J55,Sheet1!J55&lt;&gt;0),Sheet1!I55,IF(AND(Sheet1!I55&lt;&gt;Sheet1!J55,Sheet1!J55&lt;&gt;0),Sheet1!I55&amp;"~"&amp;Sheet1!J55,""))</f>
        <v>2000</v>
      </c>
      <c r="P55" s="21" t="str">
        <f>IFERROR(VLOOKUP(Sheet1!L55,配置检查表!$Y:$Z,2,FALSE),"")</f>
        <v/>
      </c>
      <c r="Q55" s="21" t="str">
        <f>IF(AND(Sheet1!N55=Sheet1!O55,Sheet1!O55&lt;&gt;0),Sheet1!N55,IF(AND(Sheet1!N55&lt;&gt;Sheet1!O55,Sheet1!O55&lt;&gt;0),Sheet1!N55&amp;"~"&amp;Sheet1!O55,""))</f>
        <v/>
      </c>
      <c r="R55" s="21" t="str">
        <f>IFERROR(VLOOKUP(Sheet1!Q55,配置检查表!$Y:$Z,2,FALSE),"")</f>
        <v/>
      </c>
      <c r="S55" s="39">
        <f>IF(AND(Sheet1!S259=Sheet1!T259,Sheet1!T259&lt;&gt;0),Sheet1!S259,IF(AND(Sheet1!S259&lt;&gt;Sheet1!T259,Sheet1!T259&lt;&gt;0),Sheet1!S259&amp;"~"&amp;Sheet1!T259,""))</f>
        <v>45</v>
      </c>
      <c r="T55" s="21" t="str">
        <f>IFERROR(VLOOKUP(Sheet1!V55,配置检查表!$Y:$Z,2,FALSE),"")</f>
        <v/>
      </c>
      <c r="U55" s="39">
        <f>IF(AND(Sheet1!X259=Sheet1!Y259,Sheet1!Y259&lt;&gt;0),Sheet1!X259,IF(AND(Sheet1!X259&lt;&gt;Sheet1!Y259,Sheet1!Y259&lt;&gt;0),Sheet1!X259&amp;"~"&amp;Sheet1!Y259,""))</f>
        <v>45</v>
      </c>
      <c r="V55" s="21" t="str">
        <f>IFERROR(VLOOKUP(Sheet1!XAA,配置检查表!$Y:$Z,2,FALSE),"")</f>
        <v/>
      </c>
      <c r="W55" s="21">
        <f>IF(AND(Sheet1!AC259=Sheet1!AD259,Sheet1!AD259&lt;&gt;0),Sheet1!AC259,IF(AND(Sheet1!AC259&lt;&gt;Sheet1!AD259,Sheet1!AD259&lt;&gt;0),Sheet1!AC259&amp;"~"&amp;Sheet1!AD259,""))</f>
        <v>210</v>
      </c>
    </row>
    <row r="56" spans="1:23">
      <c r="A56" s="10">
        <v>51</v>
      </c>
      <c r="B56" s="3" t="s">
        <v>1808</v>
      </c>
      <c r="C56" s="3" t="s">
        <v>1806</v>
      </c>
      <c r="D56" s="21" t="str">
        <f>IF(OR(Sheet1!I56&lt;&gt;Sheet1!AF56,Sheet1!AG56&lt;&gt;Sheet1!J56),"有影响","-")</f>
        <v>-</v>
      </c>
      <c r="E56" s="21" t="str">
        <f>IF(OR(Sheet1!N56&lt;&gt;Sheet1!AH56,Sheet1!AI56&lt;&gt;Sheet1!O56),"有影响","-")</f>
        <v>-</v>
      </c>
      <c r="F56" s="21" t="str">
        <f>IF(OR(Sheet1!S56&lt;&gt;Sheet1!AJ56,Sheet1!AK56&lt;&gt;Sheet1!T56),"有影响","-")</f>
        <v>-</v>
      </c>
      <c r="G56" s="21" t="str">
        <f>IF(OR(Sheet1!X56&lt;&gt;Sheet1!AL56,Sheet1!AM56&lt;&gt;Sheet1!Y56),"有影响","-")</f>
        <v>-</v>
      </c>
      <c r="H56" s="21" t="str">
        <f>IF(OR(Sheet1!AC56&lt;&gt;Sheet1!AN56,Sheet1!AO56&lt;&gt;Sheet1!AD56),"有影响","-")</f>
        <v>-</v>
      </c>
      <c r="I56" s="21" t="str">
        <f>IF(Sheet1!G56=0,"出错","-")</f>
        <v>-</v>
      </c>
      <c r="J56" s="21" t="str">
        <f>IF(AND(Sheet1!G56=0,Sheet1!L56&lt;&gt;0),"出错","-")</f>
        <v>-</v>
      </c>
      <c r="K56" s="21" t="str">
        <f>IF(AND(Sheet1!G56=0,Sheet1!L56=0,Sheet1!Q56&lt;&gt;0),"出错","-")</f>
        <v>-</v>
      </c>
      <c r="L56" s="21" t="str">
        <f>IF(AND(Sheet1!G56=0,Sheet1!L56=0,Sheet1!Q56=0,Sheet1!V56&lt;&gt;0),"出错","-")</f>
        <v>-</v>
      </c>
      <c r="M56" s="21" t="str">
        <f>IF(AND(Sheet1!G56=0,Sheet1!L56=0,Sheet1!Q56=0,Sheet1!V56=0,Sheet1!AA56&lt;&gt;0),"出错","-")</f>
        <v>-</v>
      </c>
      <c r="N56" s="21" t="str">
        <f>IFERROR(VLOOKUP(Sheet1!G56,配置检查表!$Y:$Z,2,FALSE),"")</f>
        <v/>
      </c>
      <c r="O56" s="21">
        <f>IF(AND(Sheet1!I56=Sheet1!J56,Sheet1!J56&lt;&gt;0),Sheet1!I56,IF(AND(Sheet1!I56&lt;&gt;Sheet1!J56,Sheet1!J56&lt;&gt;0),Sheet1!I56&amp;"~"&amp;Sheet1!J56,""))</f>
        <v>2000</v>
      </c>
      <c r="P56" s="21" t="str">
        <f>IFERROR(VLOOKUP(Sheet1!L56,配置检查表!$Y:$Z,2,FALSE),"")</f>
        <v/>
      </c>
      <c r="Q56" s="21" t="str">
        <f>IF(AND(Sheet1!N56=Sheet1!O56,Sheet1!O56&lt;&gt;0),Sheet1!N56,IF(AND(Sheet1!N56&lt;&gt;Sheet1!O56,Sheet1!O56&lt;&gt;0),Sheet1!N56&amp;"~"&amp;Sheet1!O56,""))</f>
        <v/>
      </c>
      <c r="R56" s="21" t="str">
        <f>IFERROR(VLOOKUP(Sheet1!Q56,配置检查表!$Y:$Z,2,FALSE),"")</f>
        <v/>
      </c>
      <c r="S56" s="39">
        <f>IF(AND(Sheet1!S260=Sheet1!T260,Sheet1!T260&lt;&gt;0),Sheet1!S260,IF(AND(Sheet1!S260&lt;&gt;Sheet1!T260,Sheet1!T260&lt;&gt;0),Sheet1!S260&amp;"~"&amp;Sheet1!T260,""))</f>
        <v>40</v>
      </c>
      <c r="T56" s="21" t="str">
        <f>IFERROR(VLOOKUP(Sheet1!V56,配置检查表!$Y:$Z,2,FALSE),"")</f>
        <v/>
      </c>
      <c r="U56" s="39">
        <f>IF(AND(Sheet1!X260=Sheet1!Y260,Sheet1!Y260&lt;&gt;0),Sheet1!X260,IF(AND(Sheet1!X260&lt;&gt;Sheet1!Y260,Sheet1!Y260&lt;&gt;0),Sheet1!X260&amp;"~"&amp;Sheet1!Y260,""))</f>
        <v>40</v>
      </c>
      <c r="V56" s="21" t="str">
        <f>IFERROR(VLOOKUP(Sheet1!XAA,配置检查表!$Y:$Z,2,FALSE),"")</f>
        <v/>
      </c>
      <c r="W56" s="21">
        <f>IF(AND(Sheet1!AC260=Sheet1!AD260,Sheet1!AD260&lt;&gt;0),Sheet1!AC260,IF(AND(Sheet1!AC260&lt;&gt;Sheet1!AD260,Sheet1!AD260&lt;&gt;0),Sheet1!AC260&amp;"~"&amp;Sheet1!AD260,""))</f>
        <v>180</v>
      </c>
    </row>
    <row r="57" spans="1:23">
      <c r="A57" s="10">
        <v>52</v>
      </c>
      <c r="B57" s="3" t="s">
        <v>1809</v>
      </c>
      <c r="C57" s="3" t="s">
        <v>1806</v>
      </c>
      <c r="D57" s="21" t="str">
        <f>IF(OR(Sheet1!I57&lt;&gt;Sheet1!AF57,Sheet1!AG57&lt;&gt;Sheet1!J57),"有影响","-")</f>
        <v>-</v>
      </c>
      <c r="E57" s="21" t="str">
        <f>IF(OR(Sheet1!N57&lt;&gt;Sheet1!AH57,Sheet1!AI57&lt;&gt;Sheet1!O57),"有影响","-")</f>
        <v>-</v>
      </c>
      <c r="F57" s="21" t="str">
        <f>IF(OR(Sheet1!S57&lt;&gt;Sheet1!AJ57,Sheet1!AK57&lt;&gt;Sheet1!T57),"有影响","-")</f>
        <v>-</v>
      </c>
      <c r="G57" s="21" t="str">
        <f>IF(OR(Sheet1!X57&lt;&gt;Sheet1!AL57,Sheet1!AM57&lt;&gt;Sheet1!Y57),"有影响","-")</f>
        <v>-</v>
      </c>
      <c r="H57" s="21" t="str">
        <f>IF(OR(Sheet1!AC57&lt;&gt;Sheet1!AN57,Sheet1!AO57&lt;&gt;Sheet1!AD57),"有影响","-")</f>
        <v>-</v>
      </c>
      <c r="I57" s="21" t="str">
        <f>IF(Sheet1!G57=0,"出错","-")</f>
        <v>-</v>
      </c>
      <c r="J57" s="21" t="str">
        <f>IF(AND(Sheet1!G57=0,Sheet1!L57&lt;&gt;0),"出错","-")</f>
        <v>-</v>
      </c>
      <c r="K57" s="21" t="str">
        <f>IF(AND(Sheet1!G57=0,Sheet1!L57=0,Sheet1!Q57&lt;&gt;0),"出错","-")</f>
        <v>-</v>
      </c>
      <c r="L57" s="21" t="str">
        <f>IF(AND(Sheet1!G57=0,Sheet1!L57=0,Sheet1!Q57=0,Sheet1!V57&lt;&gt;0),"出错","-")</f>
        <v>-</v>
      </c>
      <c r="M57" s="21" t="str">
        <f>IF(AND(Sheet1!G57=0,Sheet1!L57=0,Sheet1!Q57=0,Sheet1!V57=0,Sheet1!AA57&lt;&gt;0),"出错","-")</f>
        <v>-</v>
      </c>
      <c r="N57" s="21" t="str">
        <f>IFERROR(VLOOKUP(Sheet1!G57,配置检查表!$Y:$Z,2,FALSE),"")</f>
        <v/>
      </c>
      <c r="O57" s="21">
        <f>IF(AND(Sheet1!I57=Sheet1!J57,Sheet1!J57&lt;&gt;0),Sheet1!I57,IF(AND(Sheet1!I57&lt;&gt;Sheet1!J57,Sheet1!J57&lt;&gt;0),Sheet1!I57&amp;"~"&amp;Sheet1!J57,""))</f>
        <v>2000</v>
      </c>
      <c r="P57" s="21" t="str">
        <f>IFERROR(VLOOKUP(Sheet1!L57,配置检查表!$Y:$Z,2,FALSE),"")</f>
        <v/>
      </c>
      <c r="Q57" s="21" t="str">
        <f>IF(AND(Sheet1!N57=Sheet1!O57,Sheet1!O57&lt;&gt;0),Sheet1!N57,IF(AND(Sheet1!N57&lt;&gt;Sheet1!O57,Sheet1!O57&lt;&gt;0),Sheet1!N57&amp;"~"&amp;Sheet1!O57,""))</f>
        <v/>
      </c>
      <c r="R57" s="21" t="str">
        <f>IFERROR(VLOOKUP(Sheet1!Q57,配置检查表!$Y:$Z,2,FALSE),"")</f>
        <v/>
      </c>
      <c r="S57" s="39">
        <f>IF(AND(Sheet1!S261=Sheet1!T261,Sheet1!T261&lt;&gt;0),Sheet1!S261,IF(AND(Sheet1!S261&lt;&gt;Sheet1!T261,Sheet1!T261&lt;&gt;0),Sheet1!S261&amp;"~"&amp;Sheet1!T261,""))</f>
        <v>35</v>
      </c>
      <c r="T57" s="21" t="str">
        <f>IFERROR(VLOOKUP(Sheet1!V57,配置检查表!$Y:$Z,2,FALSE),"")</f>
        <v/>
      </c>
      <c r="U57" s="39">
        <f>IF(AND(Sheet1!X261=Sheet1!Y261,Sheet1!Y261&lt;&gt;0),Sheet1!X261,IF(AND(Sheet1!X261&lt;&gt;Sheet1!Y261,Sheet1!Y261&lt;&gt;0),Sheet1!X261&amp;"~"&amp;Sheet1!Y261,""))</f>
        <v>35</v>
      </c>
      <c r="V57" s="21" t="str">
        <f>IFERROR(VLOOKUP(Sheet1!XAA,配置检查表!$Y:$Z,2,FALSE),"")</f>
        <v/>
      </c>
      <c r="W57" s="21">
        <f>IF(AND(Sheet1!AC261=Sheet1!AD261,Sheet1!AD261&lt;&gt;0),Sheet1!AC261,IF(AND(Sheet1!AC261&lt;&gt;Sheet1!AD261,Sheet1!AD261&lt;&gt;0),Sheet1!AC261&amp;"~"&amp;Sheet1!AD261,""))</f>
        <v>150</v>
      </c>
    </row>
    <row r="58" spans="1:23">
      <c r="A58" s="10">
        <v>53</v>
      </c>
      <c r="B58" s="3" t="s">
        <v>1805</v>
      </c>
      <c r="C58" s="3" t="s">
        <v>1810</v>
      </c>
      <c r="D58" s="21" t="str">
        <f>IF(OR(Sheet1!I58&lt;&gt;Sheet1!AF58,Sheet1!AG58&lt;&gt;Sheet1!J58),"有影响","-")</f>
        <v>-</v>
      </c>
      <c r="E58" s="21" t="str">
        <f>IF(OR(Sheet1!N58&lt;&gt;Sheet1!AH58,Sheet1!AI58&lt;&gt;Sheet1!O58),"有影响","-")</f>
        <v>-</v>
      </c>
      <c r="F58" s="21" t="str">
        <f>IF(OR(Sheet1!S58&lt;&gt;Sheet1!AJ58,Sheet1!AK58&lt;&gt;Sheet1!T58),"有影响","-")</f>
        <v>-</v>
      </c>
      <c r="G58" s="21" t="str">
        <f>IF(OR(Sheet1!X58&lt;&gt;Sheet1!AL58,Sheet1!AM58&lt;&gt;Sheet1!Y58),"有影响","-")</f>
        <v>-</v>
      </c>
      <c r="H58" s="21" t="str">
        <f>IF(OR(Sheet1!AC58&lt;&gt;Sheet1!AN58,Sheet1!AO58&lt;&gt;Sheet1!AD58),"有影响","-")</f>
        <v>-</v>
      </c>
      <c r="I58" s="21" t="str">
        <f>IF(Sheet1!G58=0,"出错","-")</f>
        <v>-</v>
      </c>
      <c r="J58" s="21" t="str">
        <f>IF(AND(Sheet1!G58=0,Sheet1!L58&lt;&gt;0),"出错","-")</f>
        <v>-</v>
      </c>
      <c r="K58" s="21" t="str">
        <f>IF(AND(Sheet1!G58=0,Sheet1!L58=0,Sheet1!Q58&lt;&gt;0),"出错","-")</f>
        <v>-</v>
      </c>
      <c r="L58" s="21" t="str">
        <f>IF(AND(Sheet1!G58=0,Sheet1!L58=0,Sheet1!Q58=0,Sheet1!V58&lt;&gt;0),"出错","-")</f>
        <v>-</v>
      </c>
      <c r="M58" s="21" t="str">
        <f>IF(AND(Sheet1!G58=0,Sheet1!L58=0,Sheet1!Q58=0,Sheet1!V58=0,Sheet1!AA58&lt;&gt;0),"出错","-")</f>
        <v>-</v>
      </c>
      <c r="N58" s="21" t="str">
        <f>IFERROR(VLOOKUP(Sheet1!G58,配置检查表!$Y:$Z,2,FALSE),"")</f>
        <v/>
      </c>
      <c r="O58" s="21">
        <f>IF(AND(Sheet1!I58=Sheet1!J58,Sheet1!J58&lt;&gt;0),Sheet1!I58,IF(AND(Sheet1!I58&lt;&gt;Sheet1!J58,Sheet1!J58&lt;&gt;0),Sheet1!I58&amp;"~"&amp;Sheet1!J58,""))</f>
        <v>1</v>
      </c>
      <c r="P58" s="21" t="str">
        <f>IFERROR(VLOOKUP(Sheet1!L58,配置检查表!$Y:$Z,2,FALSE),"")</f>
        <v/>
      </c>
      <c r="Q58" s="21" t="str">
        <f>IF(AND(Sheet1!N58=Sheet1!O58,Sheet1!O58&lt;&gt;0),Sheet1!N58,IF(AND(Sheet1!N58&lt;&gt;Sheet1!O58,Sheet1!O58&lt;&gt;0),Sheet1!N58&amp;"~"&amp;Sheet1!O58,""))</f>
        <v/>
      </c>
      <c r="R58" s="21" t="str">
        <f>IFERROR(VLOOKUP(Sheet1!Q58,配置检查表!$Y:$Z,2,FALSE),"")</f>
        <v/>
      </c>
      <c r="S58" s="39">
        <f>IF(AND(Sheet1!S262=Sheet1!T262,Sheet1!T262&lt;&gt;0),Sheet1!S262,IF(AND(Sheet1!S262&lt;&gt;Sheet1!T262,Sheet1!T262&lt;&gt;0),Sheet1!S262&amp;"~"&amp;Sheet1!T262,""))</f>
        <v>30</v>
      </c>
      <c r="T58" s="21" t="str">
        <f>IFERROR(VLOOKUP(Sheet1!V58,配置检查表!$Y:$Z,2,FALSE),"")</f>
        <v/>
      </c>
      <c r="U58" s="39">
        <f>IF(AND(Sheet1!X262=Sheet1!Y262,Sheet1!Y262&lt;&gt;0),Sheet1!X262,IF(AND(Sheet1!X262&lt;&gt;Sheet1!Y262,Sheet1!Y262&lt;&gt;0),Sheet1!X262&amp;"~"&amp;Sheet1!Y262,""))</f>
        <v>30</v>
      </c>
      <c r="V58" s="21" t="str">
        <f>IFERROR(VLOOKUP(Sheet1!XAA,配置检查表!$Y:$Z,2,FALSE),"")</f>
        <v/>
      </c>
      <c r="W58" s="21">
        <f>IF(AND(Sheet1!AC262=Sheet1!AD262,Sheet1!AD262&lt;&gt;0),Sheet1!AC262,IF(AND(Sheet1!AC262&lt;&gt;Sheet1!AD262,Sheet1!AD262&lt;&gt;0),Sheet1!AC262&amp;"~"&amp;Sheet1!AD262,""))</f>
        <v>120</v>
      </c>
    </row>
    <row r="59" spans="1:23">
      <c r="A59" s="10">
        <v>54</v>
      </c>
      <c r="B59" s="3" t="s">
        <v>1807</v>
      </c>
      <c r="C59" s="3" t="s">
        <v>1810</v>
      </c>
      <c r="D59" s="21" t="str">
        <f>IF(OR(Sheet1!I59&lt;&gt;Sheet1!AF59,Sheet1!AG59&lt;&gt;Sheet1!J59),"有影响","-")</f>
        <v>-</v>
      </c>
      <c r="E59" s="21" t="str">
        <f>IF(OR(Sheet1!N59&lt;&gt;Sheet1!AH59,Sheet1!AI59&lt;&gt;Sheet1!O59),"有影响","-")</f>
        <v>-</v>
      </c>
      <c r="F59" s="21" t="str">
        <f>IF(OR(Sheet1!S59&lt;&gt;Sheet1!AJ59,Sheet1!AK59&lt;&gt;Sheet1!T59),"有影响","-")</f>
        <v>-</v>
      </c>
      <c r="G59" s="21" t="str">
        <f>IF(OR(Sheet1!X59&lt;&gt;Sheet1!AL59,Sheet1!AM59&lt;&gt;Sheet1!Y59),"有影响","-")</f>
        <v>-</v>
      </c>
      <c r="H59" s="21" t="str">
        <f>IF(OR(Sheet1!AC59&lt;&gt;Sheet1!AN59,Sheet1!AO59&lt;&gt;Sheet1!AD59),"有影响","-")</f>
        <v>-</v>
      </c>
      <c r="I59" s="21" t="str">
        <f>IF(Sheet1!G59=0,"出错","-")</f>
        <v>-</v>
      </c>
      <c r="J59" s="21" t="str">
        <f>IF(AND(Sheet1!G59=0,Sheet1!L59&lt;&gt;0),"出错","-")</f>
        <v>-</v>
      </c>
      <c r="K59" s="21" t="str">
        <f>IF(AND(Sheet1!G59=0,Sheet1!L59=0,Sheet1!Q59&lt;&gt;0),"出错","-")</f>
        <v>-</v>
      </c>
      <c r="L59" s="21" t="str">
        <f>IF(AND(Sheet1!G59=0,Sheet1!L59=0,Sheet1!Q59=0,Sheet1!V59&lt;&gt;0),"出错","-")</f>
        <v>-</v>
      </c>
      <c r="M59" s="21" t="str">
        <f>IF(AND(Sheet1!G59=0,Sheet1!L59=0,Sheet1!Q59=0,Sheet1!V59=0,Sheet1!AA59&lt;&gt;0),"出错","-")</f>
        <v>-</v>
      </c>
      <c r="N59" s="21" t="str">
        <f>IFERROR(VLOOKUP(Sheet1!G59,配置检查表!$Y:$Z,2,FALSE),"")</f>
        <v/>
      </c>
      <c r="O59" s="21">
        <f>IF(AND(Sheet1!I59=Sheet1!J59,Sheet1!J59&lt;&gt;0),Sheet1!I59,IF(AND(Sheet1!I59&lt;&gt;Sheet1!J59,Sheet1!J59&lt;&gt;0),Sheet1!I59&amp;"~"&amp;Sheet1!J59,""))</f>
        <v>1</v>
      </c>
      <c r="P59" s="21" t="str">
        <f>IFERROR(VLOOKUP(Sheet1!L59,配置检查表!$Y:$Z,2,FALSE),"")</f>
        <v/>
      </c>
      <c r="Q59" s="21" t="str">
        <f>IF(AND(Sheet1!N59=Sheet1!O59,Sheet1!O59&lt;&gt;0),Sheet1!N59,IF(AND(Sheet1!N59&lt;&gt;Sheet1!O59,Sheet1!O59&lt;&gt;0),Sheet1!N59&amp;"~"&amp;Sheet1!O59,""))</f>
        <v/>
      </c>
      <c r="R59" s="21" t="str">
        <f>IFERROR(VLOOKUP(Sheet1!Q59,配置检查表!$Y:$Z,2,FALSE),"")</f>
        <v/>
      </c>
      <c r="S59" s="39">
        <f>IF(AND(Sheet1!S263=Sheet1!T263,Sheet1!T263&lt;&gt;0),Sheet1!S263,IF(AND(Sheet1!S263&lt;&gt;Sheet1!T263,Sheet1!T263&lt;&gt;0),Sheet1!S263&amp;"~"&amp;Sheet1!T263,""))</f>
        <v>25</v>
      </c>
      <c r="T59" s="21" t="str">
        <f>IFERROR(VLOOKUP(Sheet1!V59,配置检查表!$Y:$Z,2,FALSE),"")</f>
        <v/>
      </c>
      <c r="U59" s="39">
        <f>IF(AND(Sheet1!X263=Sheet1!Y263,Sheet1!Y263&lt;&gt;0),Sheet1!X263,IF(AND(Sheet1!X263&lt;&gt;Sheet1!Y263,Sheet1!Y263&lt;&gt;0),Sheet1!X263&amp;"~"&amp;Sheet1!Y263,""))</f>
        <v>25</v>
      </c>
      <c r="V59" s="21" t="str">
        <f>IFERROR(VLOOKUP(Sheet1!XAA,配置检查表!$Y:$Z,2,FALSE),"")</f>
        <v/>
      </c>
      <c r="W59" s="21">
        <f>IF(AND(Sheet1!AC263=Sheet1!AD263,Sheet1!AD263&lt;&gt;0),Sheet1!AC263,IF(AND(Sheet1!AC263&lt;&gt;Sheet1!AD263,Sheet1!AD263&lt;&gt;0),Sheet1!AC263&amp;"~"&amp;Sheet1!AD263,""))</f>
        <v>90</v>
      </c>
    </row>
    <row r="60" spans="1:23">
      <c r="A60" s="10">
        <v>55</v>
      </c>
      <c r="B60" s="3" t="s">
        <v>1808</v>
      </c>
      <c r="C60" s="3" t="s">
        <v>1810</v>
      </c>
      <c r="D60" s="21" t="str">
        <f>IF(OR(Sheet1!I60&lt;&gt;Sheet1!AF60,Sheet1!AG60&lt;&gt;Sheet1!J60),"有影响","-")</f>
        <v>-</v>
      </c>
      <c r="E60" s="21" t="str">
        <f>IF(OR(Sheet1!N60&lt;&gt;Sheet1!AH60,Sheet1!AI60&lt;&gt;Sheet1!O60),"有影响","-")</f>
        <v>-</v>
      </c>
      <c r="F60" s="21" t="str">
        <f>IF(OR(Sheet1!S60&lt;&gt;Sheet1!AJ60,Sheet1!AK60&lt;&gt;Sheet1!T60),"有影响","-")</f>
        <v>-</v>
      </c>
      <c r="G60" s="21" t="str">
        <f>IF(OR(Sheet1!X60&lt;&gt;Sheet1!AL60,Sheet1!AM60&lt;&gt;Sheet1!Y60),"有影响","-")</f>
        <v>-</v>
      </c>
      <c r="H60" s="21" t="str">
        <f>IF(OR(Sheet1!AC60&lt;&gt;Sheet1!AN60,Sheet1!AO60&lt;&gt;Sheet1!AD60),"有影响","-")</f>
        <v>-</v>
      </c>
      <c r="I60" s="21" t="str">
        <f>IF(Sheet1!G60=0,"出错","-")</f>
        <v>-</v>
      </c>
      <c r="J60" s="21" t="str">
        <f>IF(AND(Sheet1!G60=0,Sheet1!L60&lt;&gt;0),"出错","-")</f>
        <v>-</v>
      </c>
      <c r="K60" s="21" t="str">
        <f>IF(AND(Sheet1!G60=0,Sheet1!L60=0,Sheet1!Q60&lt;&gt;0),"出错","-")</f>
        <v>-</v>
      </c>
      <c r="L60" s="21" t="str">
        <f>IF(AND(Sheet1!G60=0,Sheet1!L60=0,Sheet1!Q60=0,Sheet1!V60&lt;&gt;0),"出错","-")</f>
        <v>-</v>
      </c>
      <c r="M60" s="21" t="str">
        <f>IF(AND(Sheet1!G60=0,Sheet1!L60=0,Sheet1!Q60=0,Sheet1!V60=0,Sheet1!AA60&lt;&gt;0),"出错","-")</f>
        <v>-</v>
      </c>
      <c r="N60" s="21" t="str">
        <f>IFERROR(VLOOKUP(Sheet1!G60,配置检查表!$Y:$Z,2,FALSE),"")</f>
        <v/>
      </c>
      <c r="O60" s="21">
        <f>IF(AND(Sheet1!I60=Sheet1!J60,Sheet1!J60&lt;&gt;0),Sheet1!I60,IF(AND(Sheet1!I60&lt;&gt;Sheet1!J60,Sheet1!J60&lt;&gt;0),Sheet1!I60&amp;"~"&amp;Sheet1!J60,""))</f>
        <v>1</v>
      </c>
      <c r="P60" s="21" t="str">
        <f>IFERROR(VLOOKUP(Sheet1!L60,配置检查表!$Y:$Z,2,FALSE),"")</f>
        <v/>
      </c>
      <c r="Q60" s="21" t="str">
        <f>IF(AND(Sheet1!N60=Sheet1!O60,Sheet1!O60&lt;&gt;0),Sheet1!N60,IF(AND(Sheet1!N60&lt;&gt;Sheet1!O60,Sheet1!O60&lt;&gt;0),Sheet1!N60&amp;"~"&amp;Sheet1!O60,""))</f>
        <v/>
      </c>
      <c r="R60" s="21" t="str">
        <f>IFERROR(VLOOKUP(Sheet1!Q60,配置检查表!$Y:$Z,2,FALSE),"")</f>
        <v/>
      </c>
      <c r="S60" s="39">
        <f>IF(AND(Sheet1!S264=Sheet1!T264,Sheet1!T264&lt;&gt;0),Sheet1!S264,IF(AND(Sheet1!S264&lt;&gt;Sheet1!T264,Sheet1!T264&lt;&gt;0),Sheet1!S264&amp;"~"&amp;Sheet1!T264,""))</f>
        <v>20</v>
      </c>
      <c r="T60" s="21" t="str">
        <f>IFERROR(VLOOKUP(Sheet1!V60,配置检查表!$Y:$Z,2,FALSE),"")</f>
        <v/>
      </c>
      <c r="U60" s="39">
        <f>IF(AND(Sheet1!X264=Sheet1!Y264,Sheet1!Y264&lt;&gt;0),Sheet1!X264,IF(AND(Sheet1!X264&lt;&gt;Sheet1!Y264,Sheet1!Y264&lt;&gt;0),Sheet1!X264&amp;"~"&amp;Sheet1!Y264,""))</f>
        <v>20</v>
      </c>
      <c r="V60" s="21" t="str">
        <f>IFERROR(VLOOKUP(Sheet1!XAA,配置检查表!$Y:$Z,2,FALSE),"")</f>
        <v/>
      </c>
      <c r="W60" s="21">
        <f>IF(AND(Sheet1!AC264=Sheet1!AD264,Sheet1!AD264&lt;&gt;0),Sheet1!AC264,IF(AND(Sheet1!AC264&lt;&gt;Sheet1!AD264,Sheet1!AD264&lt;&gt;0),Sheet1!AC264&amp;"~"&amp;Sheet1!AD264,""))</f>
        <v>60</v>
      </c>
    </row>
    <row r="61" spans="1:23">
      <c r="A61" s="10">
        <v>56</v>
      </c>
      <c r="B61" s="3" t="s">
        <v>1809</v>
      </c>
      <c r="C61" s="3" t="s">
        <v>1810</v>
      </c>
      <c r="D61" s="21" t="str">
        <f>IF(OR(Sheet1!I61&lt;&gt;Sheet1!AF61,Sheet1!AG61&lt;&gt;Sheet1!J61),"有影响","-")</f>
        <v>-</v>
      </c>
      <c r="E61" s="21" t="str">
        <f>IF(OR(Sheet1!N61&lt;&gt;Sheet1!AH61,Sheet1!AI61&lt;&gt;Sheet1!O61),"有影响","-")</f>
        <v>-</v>
      </c>
      <c r="F61" s="21" t="str">
        <f>IF(OR(Sheet1!S61&lt;&gt;Sheet1!AJ61,Sheet1!AK61&lt;&gt;Sheet1!T61),"有影响","-")</f>
        <v>-</v>
      </c>
      <c r="G61" s="21" t="str">
        <f>IF(OR(Sheet1!X61&lt;&gt;Sheet1!AL61,Sheet1!AM61&lt;&gt;Sheet1!Y61),"有影响","-")</f>
        <v>-</v>
      </c>
      <c r="H61" s="21" t="str">
        <f>IF(OR(Sheet1!AC61&lt;&gt;Sheet1!AN61,Sheet1!AO61&lt;&gt;Sheet1!AD61),"有影响","-")</f>
        <v>-</v>
      </c>
      <c r="I61" s="21" t="str">
        <f>IF(Sheet1!G61=0,"出错","-")</f>
        <v>-</v>
      </c>
      <c r="J61" s="21" t="str">
        <f>IF(AND(Sheet1!G61=0,Sheet1!L61&lt;&gt;0),"出错","-")</f>
        <v>-</v>
      </c>
      <c r="K61" s="21" t="str">
        <f>IF(AND(Sheet1!G61=0,Sheet1!L61=0,Sheet1!Q61&lt;&gt;0),"出错","-")</f>
        <v>-</v>
      </c>
      <c r="L61" s="21" t="str">
        <f>IF(AND(Sheet1!G61=0,Sheet1!L61=0,Sheet1!Q61=0,Sheet1!V61&lt;&gt;0),"出错","-")</f>
        <v>-</v>
      </c>
      <c r="M61" s="21" t="str">
        <f>IF(AND(Sheet1!G61=0,Sheet1!L61=0,Sheet1!Q61=0,Sheet1!V61=0,Sheet1!AA61&lt;&gt;0),"出错","-")</f>
        <v>-</v>
      </c>
      <c r="N61" s="21" t="str">
        <f>IFERROR(VLOOKUP(Sheet1!G61,配置检查表!$Y:$Z,2,FALSE),"")</f>
        <v/>
      </c>
      <c r="O61" s="21">
        <f>IF(AND(Sheet1!I61=Sheet1!J61,Sheet1!J61&lt;&gt;0),Sheet1!I61,IF(AND(Sheet1!I61&lt;&gt;Sheet1!J61,Sheet1!J61&lt;&gt;0),Sheet1!I61&amp;"~"&amp;Sheet1!J61,""))</f>
        <v>1</v>
      </c>
      <c r="P61" s="21" t="str">
        <f>IFERROR(VLOOKUP(Sheet1!L61,配置检查表!$Y:$Z,2,FALSE),"")</f>
        <v/>
      </c>
      <c r="Q61" s="21" t="str">
        <f>IF(AND(Sheet1!N61=Sheet1!O61,Sheet1!O61&lt;&gt;0),Sheet1!N61,IF(AND(Sheet1!N61&lt;&gt;Sheet1!O61,Sheet1!O61&lt;&gt;0),Sheet1!N61&amp;"~"&amp;Sheet1!O61,""))</f>
        <v/>
      </c>
      <c r="R61" s="21" t="str">
        <f>IFERROR(VLOOKUP(Sheet1!Q61,配置检查表!$Y:$Z,2,FALSE),"")</f>
        <v/>
      </c>
      <c r="S61" s="39">
        <f>IF(AND(Sheet1!S265=Sheet1!T265,Sheet1!T265&lt;&gt;0),Sheet1!S265,IF(AND(Sheet1!S265&lt;&gt;Sheet1!T265,Sheet1!T265&lt;&gt;0),Sheet1!S265&amp;"~"&amp;Sheet1!T265,""))</f>
        <v>15</v>
      </c>
      <c r="T61" s="21" t="str">
        <f>IFERROR(VLOOKUP(Sheet1!V61,配置检查表!$Y:$Z,2,FALSE),"")</f>
        <v/>
      </c>
      <c r="U61" s="39">
        <f>IF(AND(Sheet1!X265=Sheet1!Y265,Sheet1!Y265&lt;&gt;0),Sheet1!X265,IF(AND(Sheet1!X265&lt;&gt;Sheet1!Y265,Sheet1!Y265&lt;&gt;0),Sheet1!X265&amp;"~"&amp;Sheet1!Y265,""))</f>
        <v>15</v>
      </c>
      <c r="V61" s="21" t="str">
        <f>IFERROR(VLOOKUP(Sheet1!XAA,配置检查表!$Y:$Z,2,FALSE),"")</f>
        <v/>
      </c>
      <c r="W61" s="21">
        <f>IF(AND(Sheet1!AC265=Sheet1!AD265,Sheet1!AD265&lt;&gt;0),Sheet1!AC265,IF(AND(Sheet1!AC265&lt;&gt;Sheet1!AD265,Sheet1!AD265&lt;&gt;0),Sheet1!AC265&amp;"~"&amp;Sheet1!AD265,""))</f>
        <v>30</v>
      </c>
    </row>
    <row r="62" spans="1:23">
      <c r="A62" s="10">
        <v>57</v>
      </c>
      <c r="B62" s="3" t="s">
        <v>2383</v>
      </c>
      <c r="C62" s="3" t="s">
        <v>2384</v>
      </c>
      <c r="D62" s="21" t="str">
        <f>IF(OR(Sheet1!I62&lt;&gt;Sheet1!AF62,Sheet1!AG62&lt;&gt;Sheet1!J62),"有影响","-")</f>
        <v>-</v>
      </c>
      <c r="E62" s="21" t="str">
        <f>IF(OR(Sheet1!N62&lt;&gt;Sheet1!AH62,Sheet1!AI62&lt;&gt;Sheet1!O62),"有影响","-")</f>
        <v>-</v>
      </c>
      <c r="F62" s="21" t="str">
        <f>IF(OR(Sheet1!S62&lt;&gt;Sheet1!AJ62,Sheet1!AK62&lt;&gt;Sheet1!T62),"有影响","-")</f>
        <v>-</v>
      </c>
      <c r="G62" s="21" t="str">
        <f>IF(OR(Sheet1!X62&lt;&gt;Sheet1!AL62,Sheet1!AM62&lt;&gt;Sheet1!Y62),"有影响","-")</f>
        <v>-</v>
      </c>
      <c r="H62" s="21" t="str">
        <f>IF(OR(Sheet1!AC62&lt;&gt;Sheet1!AN62,Sheet1!AO62&lt;&gt;Sheet1!AD62),"有影响","-")</f>
        <v>-</v>
      </c>
      <c r="I62" s="21" t="str">
        <f>IF(Sheet1!G62=0,"出错","-")</f>
        <v>-</v>
      </c>
      <c r="J62" s="21" t="str">
        <f>IF(AND(Sheet1!G62=0,Sheet1!L62&lt;&gt;0),"出错","-")</f>
        <v>-</v>
      </c>
      <c r="K62" s="21" t="str">
        <f>IF(AND(Sheet1!G62=0,Sheet1!L62=0,Sheet1!Q62&lt;&gt;0),"出错","-")</f>
        <v>-</v>
      </c>
      <c r="L62" s="21" t="str">
        <f>IF(AND(Sheet1!G62=0,Sheet1!L62=0,Sheet1!Q62=0,Sheet1!V62&lt;&gt;0),"出错","-")</f>
        <v>-</v>
      </c>
      <c r="M62" s="21" t="str">
        <f>IF(AND(Sheet1!G62=0,Sheet1!L62=0,Sheet1!Q62=0,Sheet1!V62=0,Sheet1!AA62&lt;&gt;0),"出错","-")</f>
        <v>-</v>
      </c>
      <c r="N62" s="21" t="str">
        <f>IFERROR(VLOOKUP(Sheet1!G62,配置检查表!$Y:$Z,2,FALSE),"")</f>
        <v/>
      </c>
      <c r="O62" s="21">
        <f>IF(AND(Sheet1!I62=Sheet1!J62,Sheet1!J62&lt;&gt;0),Sheet1!I62,IF(AND(Sheet1!I62&lt;&gt;Sheet1!J62,Sheet1!J62&lt;&gt;0),Sheet1!I62&amp;"~"&amp;Sheet1!J62,""))</f>
        <v>100</v>
      </c>
      <c r="P62" s="21" t="str">
        <f>IFERROR(VLOOKUP(Sheet1!L62,配置检查表!$Y:$Z,2,FALSE),"")</f>
        <v/>
      </c>
      <c r="Q62" s="21">
        <f>IF(AND(Sheet1!N62=Sheet1!O62,Sheet1!O62&lt;&gt;0),Sheet1!N62,IF(AND(Sheet1!N62&lt;&gt;Sheet1!O62,Sheet1!O62&lt;&gt;0),Sheet1!N62&amp;"~"&amp;Sheet1!O62,""))</f>
        <v>200</v>
      </c>
      <c r="R62" s="21" t="str">
        <f>IFERROR(VLOOKUP(Sheet1!Q62,配置检查表!$Y:$Z,2,FALSE),"")</f>
        <v/>
      </c>
      <c r="S62" s="39" t="str">
        <f>IF(AND(Sheet1!S266=Sheet1!T266,Sheet1!T266&lt;&gt;0),Sheet1!S266,IF(AND(Sheet1!S266&lt;&gt;Sheet1!T266,Sheet1!T266&lt;&gt;0),Sheet1!S266&amp;"~"&amp;Sheet1!T266,""))</f>
        <v/>
      </c>
      <c r="T62" s="21" t="str">
        <f>IFERROR(VLOOKUP(Sheet1!V62,配置检查表!$Y:$Z,2,FALSE),"")</f>
        <v/>
      </c>
      <c r="U62" s="39" t="str">
        <f>IF(AND(Sheet1!X266=Sheet1!Y266,Sheet1!Y266&lt;&gt;0),Sheet1!X266,IF(AND(Sheet1!X266&lt;&gt;Sheet1!Y266,Sheet1!Y266&lt;&gt;0),Sheet1!X266&amp;"~"&amp;Sheet1!Y266,""))</f>
        <v/>
      </c>
      <c r="V62" s="21" t="str">
        <f>IFERROR(VLOOKUP(Sheet1!XAA,配置检查表!$Y:$Z,2,FALSE),"")</f>
        <v/>
      </c>
      <c r="W62" s="21" t="str">
        <f>IF(AND(Sheet1!AC266=Sheet1!AD266,Sheet1!AD266&lt;&gt;0),Sheet1!AC266,IF(AND(Sheet1!AC266&lt;&gt;Sheet1!AD266,Sheet1!AD266&lt;&gt;0),Sheet1!AC266&amp;"~"&amp;Sheet1!AD266,""))</f>
        <v/>
      </c>
    </row>
    <row r="63" spans="1:23">
      <c r="A63" s="10">
        <v>58</v>
      </c>
      <c r="B63" s="3" t="s">
        <v>2388</v>
      </c>
      <c r="C63" s="3" t="s">
        <v>1122</v>
      </c>
      <c r="D63" s="21" t="str">
        <f>IF(OR(Sheet1!I63&lt;&gt;Sheet1!AF63,Sheet1!AG63&lt;&gt;Sheet1!J63),"有影响","-")</f>
        <v>-</v>
      </c>
      <c r="E63" s="21" t="str">
        <f>IF(OR(Sheet1!N63&lt;&gt;Sheet1!AH63,Sheet1!AI63&lt;&gt;Sheet1!O63),"有影响","-")</f>
        <v>-</v>
      </c>
      <c r="F63" s="21" t="str">
        <f>IF(OR(Sheet1!S63&lt;&gt;Sheet1!AJ63,Sheet1!AK63&lt;&gt;Sheet1!T63),"有影响","-")</f>
        <v>-</v>
      </c>
      <c r="G63" s="21" t="str">
        <f>IF(OR(Sheet1!X63&lt;&gt;Sheet1!AL63,Sheet1!AM63&lt;&gt;Sheet1!Y63),"有影响","-")</f>
        <v>-</v>
      </c>
      <c r="H63" s="21" t="str">
        <f>IF(OR(Sheet1!AC63&lt;&gt;Sheet1!AN63,Sheet1!AO63&lt;&gt;Sheet1!AD63),"有影响","-")</f>
        <v>-</v>
      </c>
      <c r="I63" s="21" t="str">
        <f>IF(Sheet1!G63=0,"出错","-")</f>
        <v>-</v>
      </c>
      <c r="J63" s="21" t="str">
        <f>IF(AND(Sheet1!G63=0,Sheet1!L63&lt;&gt;0),"出错","-")</f>
        <v>-</v>
      </c>
      <c r="K63" s="21" t="str">
        <f>IF(AND(Sheet1!G63=0,Sheet1!L63=0,Sheet1!Q63&lt;&gt;0),"出错","-")</f>
        <v>-</v>
      </c>
      <c r="L63" s="21" t="str">
        <f>IF(AND(Sheet1!G63=0,Sheet1!L63=0,Sheet1!Q63=0,Sheet1!V63&lt;&gt;0),"出错","-")</f>
        <v>-</v>
      </c>
      <c r="M63" s="21" t="str">
        <f>IF(AND(Sheet1!G63=0,Sheet1!L63=0,Sheet1!Q63=0,Sheet1!V63=0,Sheet1!AA63&lt;&gt;0),"出错","-")</f>
        <v>-</v>
      </c>
      <c r="N63" s="21" t="str">
        <f>IFERROR(VLOOKUP(Sheet1!G63,配置检查表!$Y:$Z,2,FALSE),"")</f>
        <v/>
      </c>
      <c r="O63" s="21">
        <f>IF(AND(Sheet1!I63=Sheet1!J63,Sheet1!J63&lt;&gt;0),Sheet1!I63,IF(AND(Sheet1!I63&lt;&gt;Sheet1!J63,Sheet1!J63&lt;&gt;0),Sheet1!I63&amp;"~"&amp;Sheet1!J63,""))</f>
        <v>100</v>
      </c>
      <c r="P63" s="21" t="str">
        <f>IFERROR(VLOOKUP(Sheet1!L63,配置检查表!$Y:$Z,2,FALSE),"")</f>
        <v/>
      </c>
      <c r="Q63" s="21">
        <f>IF(AND(Sheet1!N63=Sheet1!O63,Sheet1!O63&lt;&gt;0),Sheet1!N63,IF(AND(Sheet1!N63&lt;&gt;Sheet1!O63,Sheet1!O63&lt;&gt;0),Sheet1!N63&amp;"~"&amp;Sheet1!O63,""))</f>
        <v>200</v>
      </c>
      <c r="R63" s="21" t="str">
        <f>IFERROR(VLOOKUP(Sheet1!Q63,配置检查表!$Y:$Z,2,FALSE),"")</f>
        <v/>
      </c>
      <c r="S63" s="39" t="str">
        <f>IF(AND(Sheet1!S267=Sheet1!T267,Sheet1!T267&lt;&gt;0),Sheet1!S267,IF(AND(Sheet1!S267&lt;&gt;Sheet1!T267,Sheet1!T267&lt;&gt;0),Sheet1!S267&amp;"~"&amp;Sheet1!T267,""))</f>
        <v/>
      </c>
      <c r="T63" s="21" t="str">
        <f>IFERROR(VLOOKUP(Sheet1!V63,配置检查表!$Y:$Z,2,FALSE),"")</f>
        <v/>
      </c>
      <c r="U63" s="39" t="str">
        <f>IF(AND(Sheet1!X267=Sheet1!Y267,Sheet1!Y267&lt;&gt;0),Sheet1!X267,IF(AND(Sheet1!X267&lt;&gt;Sheet1!Y267,Sheet1!Y267&lt;&gt;0),Sheet1!X267&amp;"~"&amp;Sheet1!Y267,""))</f>
        <v/>
      </c>
      <c r="V63" s="21" t="str">
        <f>IFERROR(VLOOKUP(Sheet1!XAA,配置检查表!$Y:$Z,2,FALSE),"")</f>
        <v/>
      </c>
      <c r="W63" s="21" t="str">
        <f>IF(AND(Sheet1!AC267=Sheet1!AD267,Sheet1!AD267&lt;&gt;0),Sheet1!AC267,IF(AND(Sheet1!AC267&lt;&gt;Sheet1!AD267,Sheet1!AD267&lt;&gt;0),Sheet1!AC267&amp;"~"&amp;Sheet1!AD267,""))</f>
        <v/>
      </c>
    </row>
    <row r="64" spans="1:23">
      <c r="A64" s="10">
        <v>59</v>
      </c>
      <c r="B64" s="3" t="s">
        <v>1811</v>
      </c>
      <c r="C64" s="3" t="s">
        <v>1123</v>
      </c>
      <c r="D64" s="21" t="str">
        <f>IF(OR(Sheet1!I64&lt;&gt;Sheet1!AF64,Sheet1!AG64&lt;&gt;Sheet1!J64),"有影响","-")</f>
        <v>-</v>
      </c>
      <c r="E64" s="21" t="str">
        <f>IF(OR(Sheet1!N64&lt;&gt;Sheet1!AH64,Sheet1!AI64&lt;&gt;Sheet1!O64),"有影响","-")</f>
        <v>-</v>
      </c>
      <c r="F64" s="21" t="str">
        <f>IF(OR(Sheet1!S64&lt;&gt;Sheet1!AJ64,Sheet1!AK64&lt;&gt;Sheet1!T64),"有影响","-")</f>
        <v>-</v>
      </c>
      <c r="G64" s="21" t="str">
        <f>IF(OR(Sheet1!X64&lt;&gt;Sheet1!AL64,Sheet1!AM64&lt;&gt;Sheet1!Y64),"有影响","-")</f>
        <v>-</v>
      </c>
      <c r="H64" s="21" t="str">
        <f>IF(OR(Sheet1!AC64&lt;&gt;Sheet1!AN64,Sheet1!AO64&lt;&gt;Sheet1!AD64),"有影响","-")</f>
        <v>-</v>
      </c>
      <c r="I64" s="21" t="str">
        <f>IF(Sheet1!G64=0,"出错","-")</f>
        <v>-</v>
      </c>
      <c r="J64" s="21" t="str">
        <f>IF(AND(Sheet1!G64=0,Sheet1!L64&lt;&gt;0),"出错","-")</f>
        <v>-</v>
      </c>
      <c r="K64" s="21" t="str">
        <f>IF(AND(Sheet1!G64=0,Sheet1!L64=0,Sheet1!Q64&lt;&gt;0),"出错","-")</f>
        <v>-</v>
      </c>
      <c r="L64" s="21" t="str">
        <f>IF(AND(Sheet1!G64=0,Sheet1!L64=0,Sheet1!Q64=0,Sheet1!V64&lt;&gt;0),"出错","-")</f>
        <v>-</v>
      </c>
      <c r="M64" s="21" t="str">
        <f>IF(AND(Sheet1!G64=0,Sheet1!L64=0,Sheet1!Q64=0,Sheet1!V64=0,Sheet1!AA64&lt;&gt;0),"出错","-")</f>
        <v>-</v>
      </c>
      <c r="N64" s="21" t="str">
        <f>IFERROR(VLOOKUP(Sheet1!G64,配置检查表!$Y:$Z,2,FALSE),"")</f>
        <v/>
      </c>
      <c r="O64" s="21">
        <f>IF(AND(Sheet1!I64=Sheet1!J64,Sheet1!J64&lt;&gt;0),Sheet1!I64,IF(AND(Sheet1!I64&lt;&gt;Sheet1!J64,Sheet1!J64&lt;&gt;0),Sheet1!I64&amp;"~"&amp;Sheet1!J64,""))</f>
        <v>100</v>
      </c>
      <c r="P64" s="21" t="str">
        <f>IFERROR(VLOOKUP(Sheet1!L64,配置检查表!$Y:$Z,2,FALSE),"")</f>
        <v/>
      </c>
      <c r="Q64" s="21">
        <f>IF(AND(Sheet1!N64=Sheet1!O64,Sheet1!O64&lt;&gt;0),Sheet1!N64,IF(AND(Sheet1!N64&lt;&gt;Sheet1!O64,Sheet1!O64&lt;&gt;0),Sheet1!N64&amp;"~"&amp;Sheet1!O64,""))</f>
        <v>200</v>
      </c>
      <c r="R64" s="21" t="str">
        <f>IFERROR(VLOOKUP(Sheet1!Q64,配置检查表!$Y:$Z,2,FALSE),"")</f>
        <v/>
      </c>
      <c r="S64" s="39" t="str">
        <f>IF(AND(Sheet1!S268=Sheet1!T268,Sheet1!T268&lt;&gt;0),Sheet1!S268,IF(AND(Sheet1!S268&lt;&gt;Sheet1!T268,Sheet1!T268&lt;&gt;0),Sheet1!S268&amp;"~"&amp;Sheet1!T268,""))</f>
        <v/>
      </c>
      <c r="T64" s="21" t="str">
        <f>IFERROR(VLOOKUP(Sheet1!V64,配置检查表!$Y:$Z,2,FALSE),"")</f>
        <v/>
      </c>
      <c r="U64" s="39" t="str">
        <f>IF(AND(Sheet1!X268=Sheet1!Y268,Sheet1!Y268&lt;&gt;0),Sheet1!X268,IF(AND(Sheet1!X268&lt;&gt;Sheet1!Y268,Sheet1!Y268&lt;&gt;0),Sheet1!X268&amp;"~"&amp;Sheet1!Y268,""))</f>
        <v/>
      </c>
      <c r="V64" s="21" t="str">
        <f>IFERROR(VLOOKUP(Sheet1!XAA,配置检查表!$Y:$Z,2,FALSE),"")</f>
        <v/>
      </c>
      <c r="W64" s="21" t="str">
        <f>IF(AND(Sheet1!AC268=Sheet1!AD268,Sheet1!AD268&lt;&gt;0),Sheet1!AC268,IF(AND(Sheet1!AC268&lt;&gt;Sheet1!AD268,Sheet1!AD268&lt;&gt;0),Sheet1!AC268&amp;"~"&amp;Sheet1!AD268,""))</f>
        <v/>
      </c>
    </row>
    <row r="65" spans="1:23">
      <c r="A65" s="10">
        <v>60</v>
      </c>
      <c r="B65" s="3" t="s">
        <v>2389</v>
      </c>
      <c r="C65" s="3" t="s">
        <v>2390</v>
      </c>
      <c r="D65" s="21" t="str">
        <f>IF(OR(Sheet1!I65&lt;&gt;Sheet1!AF65,Sheet1!AG65&lt;&gt;Sheet1!J65),"有影响","-")</f>
        <v>-</v>
      </c>
      <c r="E65" s="21" t="str">
        <f>IF(OR(Sheet1!N65&lt;&gt;Sheet1!AH65,Sheet1!AI65&lt;&gt;Sheet1!O65),"有影响","-")</f>
        <v>-</v>
      </c>
      <c r="F65" s="21" t="str">
        <f>IF(OR(Sheet1!S65&lt;&gt;Sheet1!AJ65,Sheet1!AK65&lt;&gt;Sheet1!T65),"有影响","-")</f>
        <v>-</v>
      </c>
      <c r="G65" s="21" t="str">
        <f>IF(OR(Sheet1!X65&lt;&gt;Sheet1!AL65,Sheet1!AM65&lt;&gt;Sheet1!Y65),"有影响","-")</f>
        <v>-</v>
      </c>
      <c r="H65" s="21" t="str">
        <f>IF(OR(Sheet1!AC65&lt;&gt;Sheet1!AN65,Sheet1!AO65&lt;&gt;Sheet1!AD65),"有影响","-")</f>
        <v>-</v>
      </c>
      <c r="I65" s="21" t="str">
        <f>IF(Sheet1!G65=0,"出错","-")</f>
        <v>-</v>
      </c>
      <c r="J65" s="21" t="str">
        <f>IF(AND(Sheet1!G65=0,Sheet1!L65&lt;&gt;0),"出错","-")</f>
        <v>-</v>
      </c>
      <c r="K65" s="21" t="str">
        <f>IF(AND(Sheet1!G65=0,Sheet1!L65=0,Sheet1!Q65&lt;&gt;0),"出错","-")</f>
        <v>-</v>
      </c>
      <c r="L65" s="21" t="str">
        <f>IF(AND(Sheet1!G65=0,Sheet1!L65=0,Sheet1!Q65=0,Sheet1!V65&lt;&gt;0),"出错","-")</f>
        <v>-</v>
      </c>
      <c r="M65" s="21" t="str">
        <f>IF(AND(Sheet1!G65=0,Sheet1!L65=0,Sheet1!Q65=0,Sheet1!V65=0,Sheet1!AA65&lt;&gt;0),"出错","-")</f>
        <v>-</v>
      </c>
      <c r="N65" s="21" t="str">
        <f>IFERROR(VLOOKUP(Sheet1!G65,配置检查表!$Y:$Z,2,FALSE),"")</f>
        <v/>
      </c>
      <c r="O65" s="21">
        <f>IF(AND(Sheet1!I65=Sheet1!J65,Sheet1!J65&lt;&gt;0),Sheet1!I65,IF(AND(Sheet1!I65&lt;&gt;Sheet1!J65,Sheet1!J65&lt;&gt;0),Sheet1!I65&amp;"~"&amp;Sheet1!J65,""))</f>
        <v>100</v>
      </c>
      <c r="P65" s="21" t="str">
        <f>IFERROR(VLOOKUP(Sheet1!L65,配置检查表!$Y:$Z,2,FALSE),"")</f>
        <v/>
      </c>
      <c r="Q65" s="21">
        <f>IF(AND(Sheet1!N65=Sheet1!O65,Sheet1!O65&lt;&gt;0),Sheet1!N65,IF(AND(Sheet1!N65&lt;&gt;Sheet1!O65,Sheet1!O65&lt;&gt;0),Sheet1!N65&amp;"~"&amp;Sheet1!O65,""))</f>
        <v>200</v>
      </c>
      <c r="R65" s="21" t="str">
        <f>IFERROR(VLOOKUP(Sheet1!Q65,配置检查表!$Y:$Z,2,FALSE),"")</f>
        <v/>
      </c>
      <c r="S65" s="39" t="str">
        <f>IF(AND(Sheet1!S269=Sheet1!T269,Sheet1!T269&lt;&gt;0),Sheet1!S269,IF(AND(Sheet1!S269&lt;&gt;Sheet1!T269,Sheet1!T269&lt;&gt;0),Sheet1!S269&amp;"~"&amp;Sheet1!T269,""))</f>
        <v/>
      </c>
      <c r="T65" s="21" t="str">
        <f>IFERROR(VLOOKUP(Sheet1!V65,配置检查表!$Y:$Z,2,FALSE),"")</f>
        <v/>
      </c>
      <c r="U65" s="39" t="str">
        <f>IF(AND(Sheet1!X269=Sheet1!Y269,Sheet1!Y269&lt;&gt;0),Sheet1!X269,IF(AND(Sheet1!X269&lt;&gt;Sheet1!Y269,Sheet1!Y269&lt;&gt;0),Sheet1!X269&amp;"~"&amp;Sheet1!Y269,""))</f>
        <v/>
      </c>
      <c r="V65" s="21" t="str">
        <f>IFERROR(VLOOKUP(Sheet1!XAA,配置检查表!$Y:$Z,2,FALSE),"")</f>
        <v/>
      </c>
      <c r="W65" s="21" t="str">
        <f>IF(AND(Sheet1!AC269=Sheet1!AD269,Sheet1!AD269&lt;&gt;0),Sheet1!AC269,IF(AND(Sheet1!AC269&lt;&gt;Sheet1!AD269,Sheet1!AD269&lt;&gt;0),Sheet1!AC269&amp;"~"&amp;Sheet1!AD269,""))</f>
        <v/>
      </c>
    </row>
    <row r="66" spans="1:23">
      <c r="A66" s="10">
        <v>61</v>
      </c>
      <c r="B66" s="3" t="s">
        <v>1812</v>
      </c>
      <c r="C66" s="3" t="s">
        <v>1812</v>
      </c>
      <c r="D66" s="21" t="str">
        <f>IF(OR(Sheet1!I66&lt;&gt;Sheet1!AF66,Sheet1!AG66&lt;&gt;Sheet1!J66),"有影响","-")</f>
        <v>-</v>
      </c>
      <c r="E66" s="21" t="str">
        <f>IF(OR(Sheet1!N66&lt;&gt;Sheet1!AH66,Sheet1!AI66&lt;&gt;Sheet1!O66),"有影响","-")</f>
        <v>-</v>
      </c>
      <c r="F66" s="21" t="str">
        <f>IF(OR(Sheet1!S66&lt;&gt;Sheet1!AJ66,Sheet1!AK66&lt;&gt;Sheet1!T66),"有影响","-")</f>
        <v>-</v>
      </c>
      <c r="G66" s="21" t="str">
        <f>IF(OR(Sheet1!X66&lt;&gt;Sheet1!AL66,Sheet1!AM66&lt;&gt;Sheet1!Y66),"有影响","-")</f>
        <v>-</v>
      </c>
      <c r="H66" s="21" t="str">
        <f>IF(OR(Sheet1!AC66&lt;&gt;Sheet1!AN66,Sheet1!AO66&lt;&gt;Sheet1!AD66),"有影响","-")</f>
        <v>-</v>
      </c>
      <c r="I66" s="21" t="str">
        <f>IF(Sheet1!G66=0,"出错","-")</f>
        <v>-</v>
      </c>
      <c r="J66" s="21" t="str">
        <f>IF(AND(Sheet1!G66=0,Sheet1!L66&lt;&gt;0),"出错","-")</f>
        <v>-</v>
      </c>
      <c r="K66" s="21" t="str">
        <f>IF(AND(Sheet1!G66=0,Sheet1!L66=0,Sheet1!Q66&lt;&gt;0),"出错","-")</f>
        <v>-</v>
      </c>
      <c r="L66" s="21" t="str">
        <f>IF(AND(Sheet1!G66=0,Sheet1!L66=0,Sheet1!Q66=0,Sheet1!V66&lt;&gt;0),"出错","-")</f>
        <v>-</v>
      </c>
      <c r="M66" s="21" t="str">
        <f>IF(AND(Sheet1!G66=0,Sheet1!L66=0,Sheet1!Q66=0,Sheet1!V66=0,Sheet1!AA66&lt;&gt;0),"出错","-")</f>
        <v>-</v>
      </c>
      <c r="N66" s="21" t="str">
        <f>IFERROR(VLOOKUP(Sheet1!G66,配置检查表!$Y:$Z,2,FALSE),"")</f>
        <v/>
      </c>
      <c r="O66" s="21">
        <f>IF(AND(Sheet1!I66=Sheet1!J66,Sheet1!J66&lt;&gt;0),Sheet1!I66,IF(AND(Sheet1!I66&lt;&gt;Sheet1!J66,Sheet1!J66&lt;&gt;0),Sheet1!I66&amp;"~"&amp;Sheet1!J66,""))</f>
        <v>2</v>
      </c>
      <c r="P66" s="21" t="str">
        <f>IFERROR(VLOOKUP(Sheet1!L66,配置检查表!$Y:$Z,2,FALSE),"")</f>
        <v/>
      </c>
      <c r="Q66" s="21">
        <f>IF(AND(Sheet1!N66=Sheet1!O66,Sheet1!O66&lt;&gt;0),Sheet1!N66,IF(AND(Sheet1!N66&lt;&gt;Sheet1!O66,Sheet1!O66&lt;&gt;0),Sheet1!N66&amp;"~"&amp;Sheet1!O66,""))</f>
        <v>1</v>
      </c>
      <c r="R66" s="21" t="str">
        <f>IFERROR(VLOOKUP(Sheet1!Q66,配置检查表!$Y:$Z,2,FALSE),"")</f>
        <v>金币</v>
      </c>
      <c r="S66" s="39" t="str">
        <f>IF(AND(Sheet1!S270=Sheet1!T270,Sheet1!T270&lt;&gt;0),Sheet1!S270,IF(AND(Sheet1!S270&lt;&gt;Sheet1!T270,Sheet1!T270&lt;&gt;0),Sheet1!S270&amp;"~"&amp;Sheet1!T270,""))</f>
        <v/>
      </c>
      <c r="T66" s="21" t="str">
        <f>IFERROR(VLOOKUP(Sheet1!V66,配置检查表!$Y:$Z,2,FALSE),"")</f>
        <v/>
      </c>
      <c r="U66" s="39" t="str">
        <f>IF(AND(Sheet1!X270=Sheet1!Y270,Sheet1!Y270&lt;&gt;0),Sheet1!X270,IF(AND(Sheet1!X270&lt;&gt;Sheet1!Y270,Sheet1!Y270&lt;&gt;0),Sheet1!X270&amp;"~"&amp;Sheet1!Y270,""))</f>
        <v/>
      </c>
      <c r="V66" s="21" t="str">
        <f>IFERROR(VLOOKUP(Sheet1!XAA,配置检查表!$Y:$Z,2,FALSE),"")</f>
        <v/>
      </c>
      <c r="W66" s="21" t="str">
        <f>IF(AND(Sheet1!AC270=Sheet1!AD270,Sheet1!AD270&lt;&gt;0),Sheet1!AC270,IF(AND(Sheet1!AC270&lt;&gt;Sheet1!AD270,Sheet1!AD270&lt;&gt;0),Sheet1!AC270&amp;"~"&amp;Sheet1!AD270,""))</f>
        <v/>
      </c>
    </row>
    <row r="67" spans="1:23">
      <c r="A67" s="10">
        <v>62</v>
      </c>
      <c r="B67" s="3" t="s">
        <v>1813</v>
      </c>
      <c r="C67" s="3" t="s">
        <v>1813</v>
      </c>
      <c r="D67" s="21" t="str">
        <f>IF(OR(Sheet1!I67&lt;&gt;Sheet1!AF67,Sheet1!AG67&lt;&gt;Sheet1!J67),"有影响","-")</f>
        <v>-</v>
      </c>
      <c r="E67" s="21" t="str">
        <f>IF(OR(Sheet1!N67&lt;&gt;Sheet1!AH67,Sheet1!AI67&lt;&gt;Sheet1!O67),"有影响","-")</f>
        <v>-</v>
      </c>
      <c r="F67" s="21" t="str">
        <f>IF(OR(Sheet1!S67&lt;&gt;Sheet1!AJ67,Sheet1!AK67&lt;&gt;Sheet1!T67),"有影响","-")</f>
        <v>-</v>
      </c>
      <c r="G67" s="21" t="str">
        <f>IF(OR(Sheet1!X67&lt;&gt;Sheet1!AL67,Sheet1!AM67&lt;&gt;Sheet1!Y67),"有影响","-")</f>
        <v>-</v>
      </c>
      <c r="H67" s="21" t="str">
        <f>IF(OR(Sheet1!AC67&lt;&gt;Sheet1!AN67,Sheet1!AO67&lt;&gt;Sheet1!AD67),"有影响","-")</f>
        <v>-</v>
      </c>
      <c r="I67" s="21" t="str">
        <f>IF(Sheet1!G67=0,"出错","-")</f>
        <v>-</v>
      </c>
      <c r="J67" s="21" t="str">
        <f>IF(AND(Sheet1!G67=0,Sheet1!L67&lt;&gt;0),"出错","-")</f>
        <v>-</v>
      </c>
      <c r="K67" s="21" t="str">
        <f>IF(AND(Sheet1!G67=0,Sheet1!L67=0,Sheet1!Q67&lt;&gt;0),"出错","-")</f>
        <v>-</v>
      </c>
      <c r="L67" s="21" t="str">
        <f>IF(AND(Sheet1!G67=0,Sheet1!L67=0,Sheet1!Q67=0,Sheet1!V67&lt;&gt;0),"出错","-")</f>
        <v>-</v>
      </c>
      <c r="M67" s="21" t="str">
        <f>IF(AND(Sheet1!G67=0,Sheet1!L67=0,Sheet1!Q67=0,Sheet1!V67=0,Sheet1!AA67&lt;&gt;0),"出错","-")</f>
        <v>-</v>
      </c>
      <c r="N67" s="21" t="str">
        <f>IFERROR(VLOOKUP(Sheet1!G67,配置检查表!$Y:$Z,2,FALSE),"")</f>
        <v/>
      </c>
      <c r="O67" s="21">
        <f>IF(AND(Sheet1!I67=Sheet1!J67,Sheet1!J67&lt;&gt;0),Sheet1!I67,IF(AND(Sheet1!I67&lt;&gt;Sheet1!J67,Sheet1!J67&lt;&gt;0),Sheet1!I67&amp;"~"&amp;Sheet1!J67,""))</f>
        <v>5</v>
      </c>
      <c r="P67" s="21" t="str">
        <f>IFERROR(VLOOKUP(Sheet1!L67,配置检查表!$Y:$Z,2,FALSE),"")</f>
        <v/>
      </c>
      <c r="Q67" s="21">
        <f>IF(AND(Sheet1!N67=Sheet1!O67,Sheet1!O67&lt;&gt;0),Sheet1!N67,IF(AND(Sheet1!N67&lt;&gt;Sheet1!O67,Sheet1!O67&lt;&gt;0),Sheet1!N67&amp;"~"&amp;Sheet1!O67,""))</f>
        <v>10</v>
      </c>
      <c r="R67" s="21" t="str">
        <f>IFERROR(VLOOKUP(Sheet1!Q67,配置检查表!$Y:$Z,2,FALSE),"")</f>
        <v/>
      </c>
      <c r="S67" s="39" t="str">
        <f>IF(AND(Sheet1!S271=Sheet1!T271,Sheet1!T271&lt;&gt;0),Sheet1!S271,IF(AND(Sheet1!S271&lt;&gt;Sheet1!T271,Sheet1!T271&lt;&gt;0),Sheet1!S271&amp;"~"&amp;Sheet1!T271,""))</f>
        <v/>
      </c>
      <c r="T67" s="21" t="str">
        <f>IFERROR(VLOOKUP(Sheet1!V67,配置检查表!$Y:$Z,2,FALSE),"")</f>
        <v/>
      </c>
      <c r="U67" s="39" t="str">
        <f>IF(AND(Sheet1!X271=Sheet1!Y271,Sheet1!Y271&lt;&gt;0),Sheet1!X271,IF(AND(Sheet1!X271&lt;&gt;Sheet1!Y271,Sheet1!Y271&lt;&gt;0),Sheet1!X271&amp;"~"&amp;Sheet1!Y271,""))</f>
        <v/>
      </c>
      <c r="V67" s="21" t="str">
        <f>IFERROR(VLOOKUP(Sheet1!XAA,配置检查表!$Y:$Z,2,FALSE),"")</f>
        <v/>
      </c>
      <c r="W67" s="21" t="str">
        <f>IF(AND(Sheet1!AC271=Sheet1!AD271,Sheet1!AD271&lt;&gt;0),Sheet1!AC271,IF(AND(Sheet1!AC271&lt;&gt;Sheet1!AD271,Sheet1!AD271&lt;&gt;0),Sheet1!AC271&amp;"~"&amp;Sheet1!AD271,""))</f>
        <v/>
      </c>
    </row>
    <row r="68" spans="1:23">
      <c r="A68" s="10">
        <v>63</v>
      </c>
      <c r="B68" s="3" t="s">
        <v>1814</v>
      </c>
      <c r="C68" s="3" t="s">
        <v>1814</v>
      </c>
      <c r="D68" s="21" t="str">
        <f>IF(OR(Sheet1!I68&lt;&gt;Sheet1!AF68,Sheet1!AG68&lt;&gt;Sheet1!J68),"有影响","-")</f>
        <v>-</v>
      </c>
      <c r="E68" s="21" t="str">
        <f>IF(OR(Sheet1!N68&lt;&gt;Sheet1!AH68,Sheet1!AI68&lt;&gt;Sheet1!O68),"有影响","-")</f>
        <v>-</v>
      </c>
      <c r="F68" s="21" t="str">
        <f>IF(OR(Sheet1!S68&lt;&gt;Sheet1!AJ68,Sheet1!AK68&lt;&gt;Sheet1!T68),"有影响","-")</f>
        <v>-</v>
      </c>
      <c r="G68" s="21" t="str">
        <f>IF(OR(Sheet1!X68&lt;&gt;Sheet1!AL68,Sheet1!AM68&lt;&gt;Sheet1!Y68),"有影响","-")</f>
        <v>-</v>
      </c>
      <c r="H68" s="21" t="str">
        <f>IF(OR(Sheet1!AC68&lt;&gt;Sheet1!AN68,Sheet1!AO68&lt;&gt;Sheet1!AD68),"有影响","-")</f>
        <v>-</v>
      </c>
      <c r="I68" s="21" t="str">
        <f>IF(Sheet1!G68=0,"出错","-")</f>
        <v>-</v>
      </c>
      <c r="J68" s="21" t="str">
        <f>IF(AND(Sheet1!G68=0,Sheet1!L68&lt;&gt;0),"出错","-")</f>
        <v>-</v>
      </c>
      <c r="K68" s="21" t="str">
        <f>IF(AND(Sheet1!G68=0,Sheet1!L68=0,Sheet1!Q68&lt;&gt;0),"出错","-")</f>
        <v>-</v>
      </c>
      <c r="L68" s="21" t="str">
        <f>IF(AND(Sheet1!G68=0,Sheet1!L68=0,Sheet1!Q68=0,Sheet1!V68&lt;&gt;0),"出错","-")</f>
        <v>-</v>
      </c>
      <c r="M68" s="21" t="str">
        <f>IF(AND(Sheet1!G68=0,Sheet1!L68=0,Sheet1!Q68=0,Sheet1!V68=0,Sheet1!AA68&lt;&gt;0),"出错","-")</f>
        <v>-</v>
      </c>
      <c r="N68" s="21" t="str">
        <f>IFERROR(VLOOKUP(Sheet1!G68,配置检查表!$Y:$Z,2,FALSE),"")</f>
        <v/>
      </c>
      <c r="O68" s="21">
        <f>IF(AND(Sheet1!I68=Sheet1!J68,Sheet1!J68&lt;&gt;0),Sheet1!I68,IF(AND(Sheet1!I68&lt;&gt;Sheet1!J68,Sheet1!J68&lt;&gt;0),Sheet1!I68&amp;"~"&amp;Sheet1!J68,""))</f>
        <v>2</v>
      </c>
      <c r="P68" s="21" t="str">
        <f>IFERROR(VLOOKUP(Sheet1!L68,配置检查表!$Y:$Z,2,FALSE),"")</f>
        <v/>
      </c>
      <c r="Q68" s="21">
        <f>IF(AND(Sheet1!N68=Sheet1!O68,Sheet1!O68&lt;&gt;0),Sheet1!N68,IF(AND(Sheet1!N68&lt;&gt;Sheet1!O68,Sheet1!O68&lt;&gt;0),Sheet1!N68&amp;"~"&amp;Sheet1!O68,""))</f>
        <v>1</v>
      </c>
      <c r="R68" s="21" t="str">
        <f>IFERROR(VLOOKUP(Sheet1!Q68,配置检查表!$Y:$Z,2,FALSE),"")</f>
        <v>金币</v>
      </c>
      <c r="S68" s="39" t="str">
        <f>IF(AND(Sheet1!S272=Sheet1!T272,Sheet1!T272&lt;&gt;0),Sheet1!S272,IF(AND(Sheet1!S272&lt;&gt;Sheet1!T272,Sheet1!T272&lt;&gt;0),Sheet1!S272&amp;"~"&amp;Sheet1!T272,""))</f>
        <v/>
      </c>
      <c r="T68" s="21" t="str">
        <f>IFERROR(VLOOKUP(Sheet1!V68,配置检查表!$Y:$Z,2,FALSE),"")</f>
        <v/>
      </c>
      <c r="U68" s="39" t="str">
        <f>IF(AND(Sheet1!X272=Sheet1!Y272,Sheet1!Y272&lt;&gt;0),Sheet1!X272,IF(AND(Sheet1!X272&lt;&gt;Sheet1!Y272,Sheet1!Y272&lt;&gt;0),Sheet1!X272&amp;"~"&amp;Sheet1!Y272,""))</f>
        <v/>
      </c>
      <c r="V68" s="21" t="str">
        <f>IFERROR(VLOOKUP(Sheet1!XAA,配置检查表!$Y:$Z,2,FALSE),"")</f>
        <v/>
      </c>
      <c r="W68" s="21" t="str">
        <f>IF(AND(Sheet1!AC272=Sheet1!AD272,Sheet1!AD272&lt;&gt;0),Sheet1!AC272,IF(AND(Sheet1!AC272&lt;&gt;Sheet1!AD272,Sheet1!AD272&lt;&gt;0),Sheet1!AC272&amp;"~"&amp;Sheet1!AD272,""))</f>
        <v/>
      </c>
    </row>
    <row r="69" spans="1:23">
      <c r="A69" s="10">
        <v>64</v>
      </c>
      <c r="B69" s="3" t="s">
        <v>1815</v>
      </c>
      <c r="C69" s="3" t="s">
        <v>1815</v>
      </c>
      <c r="D69" s="21" t="str">
        <f>IF(OR(Sheet1!I69&lt;&gt;Sheet1!AF69,Sheet1!AG69&lt;&gt;Sheet1!J69),"有影响","-")</f>
        <v>-</v>
      </c>
      <c r="E69" s="21" t="str">
        <f>IF(OR(Sheet1!N69&lt;&gt;Sheet1!AH69,Sheet1!AI69&lt;&gt;Sheet1!O69),"有影响","-")</f>
        <v>-</v>
      </c>
      <c r="F69" s="21" t="str">
        <f>IF(OR(Sheet1!S69&lt;&gt;Sheet1!AJ69,Sheet1!AK69&lt;&gt;Sheet1!T69),"有影响","-")</f>
        <v>-</v>
      </c>
      <c r="G69" s="21" t="str">
        <f>IF(OR(Sheet1!X69&lt;&gt;Sheet1!AL69,Sheet1!AM69&lt;&gt;Sheet1!Y69),"有影响","-")</f>
        <v>-</v>
      </c>
      <c r="H69" s="21" t="str">
        <f>IF(OR(Sheet1!AC69&lt;&gt;Sheet1!AN69,Sheet1!AO69&lt;&gt;Sheet1!AD69),"有影响","-")</f>
        <v>-</v>
      </c>
      <c r="I69" s="21" t="str">
        <f>IF(Sheet1!G69=0,"出错","-")</f>
        <v>-</v>
      </c>
      <c r="J69" s="21" t="str">
        <f>IF(AND(Sheet1!G69=0,Sheet1!L69&lt;&gt;0),"出错","-")</f>
        <v>-</v>
      </c>
      <c r="K69" s="21" t="str">
        <f>IF(AND(Sheet1!G69=0,Sheet1!L69=0,Sheet1!Q69&lt;&gt;0),"出错","-")</f>
        <v>-</v>
      </c>
      <c r="L69" s="21" t="str">
        <f>IF(AND(Sheet1!G69=0,Sheet1!L69=0,Sheet1!Q69=0,Sheet1!V69&lt;&gt;0),"出错","-")</f>
        <v>-</v>
      </c>
      <c r="M69" s="21" t="str">
        <f>IF(AND(Sheet1!G69=0,Sheet1!L69=0,Sheet1!Q69=0,Sheet1!V69=0,Sheet1!AA69&lt;&gt;0),"出错","-")</f>
        <v>-</v>
      </c>
      <c r="N69" s="21" t="str">
        <f>IFERROR(VLOOKUP(Sheet1!G69,配置检查表!$Y:$Z,2,FALSE),"")</f>
        <v/>
      </c>
      <c r="O69" s="21">
        <f>IF(AND(Sheet1!I69=Sheet1!J69,Sheet1!J69&lt;&gt;0),Sheet1!I69,IF(AND(Sheet1!I69&lt;&gt;Sheet1!J69,Sheet1!J69&lt;&gt;0),Sheet1!I69&amp;"~"&amp;Sheet1!J69,""))</f>
        <v>10</v>
      </c>
      <c r="P69" s="21" t="str">
        <f>IFERROR(VLOOKUP(Sheet1!L69,配置检查表!$Y:$Z,2,FALSE),"")</f>
        <v/>
      </c>
      <c r="Q69" s="21">
        <f>IF(AND(Sheet1!N69=Sheet1!O69,Sheet1!O69&lt;&gt;0),Sheet1!N69,IF(AND(Sheet1!N69&lt;&gt;Sheet1!O69,Sheet1!O69&lt;&gt;0),Sheet1!N69&amp;"~"&amp;Sheet1!O69,""))</f>
        <v>10</v>
      </c>
      <c r="R69" s="21" t="str">
        <f>IFERROR(VLOOKUP(Sheet1!Q69,配置检查表!$Y:$Z,2,FALSE),"")</f>
        <v/>
      </c>
      <c r="S69" s="39" t="str">
        <f>IF(AND(Sheet1!S273=Sheet1!T273,Sheet1!T273&lt;&gt;0),Sheet1!S273,IF(AND(Sheet1!S273&lt;&gt;Sheet1!T273,Sheet1!T273&lt;&gt;0),Sheet1!S273&amp;"~"&amp;Sheet1!T273,""))</f>
        <v/>
      </c>
      <c r="T69" s="21" t="str">
        <f>IFERROR(VLOOKUP(Sheet1!V69,配置检查表!$Y:$Z,2,FALSE),"")</f>
        <v/>
      </c>
      <c r="U69" s="39" t="str">
        <f>IF(AND(Sheet1!X273=Sheet1!Y273,Sheet1!Y273&lt;&gt;0),Sheet1!X273,IF(AND(Sheet1!X273&lt;&gt;Sheet1!Y273,Sheet1!Y273&lt;&gt;0),Sheet1!X273&amp;"~"&amp;Sheet1!Y273,""))</f>
        <v/>
      </c>
      <c r="V69" s="21" t="str">
        <f>IFERROR(VLOOKUP(Sheet1!XAA,配置检查表!$Y:$Z,2,FALSE),"")</f>
        <v/>
      </c>
      <c r="W69" s="21" t="str">
        <f>IF(AND(Sheet1!AC273=Sheet1!AD273,Sheet1!AD273&lt;&gt;0),Sheet1!AC273,IF(AND(Sheet1!AC273&lt;&gt;Sheet1!AD273,Sheet1!AD273&lt;&gt;0),Sheet1!AC273&amp;"~"&amp;Sheet1!AD273,""))</f>
        <v/>
      </c>
    </row>
    <row r="70" spans="1:23">
      <c r="A70" s="10">
        <v>65</v>
      </c>
      <c r="B70" s="3" t="s">
        <v>1816</v>
      </c>
      <c r="C70" s="3" t="s">
        <v>1816</v>
      </c>
      <c r="D70" s="21" t="str">
        <f>IF(OR(Sheet1!I70&lt;&gt;Sheet1!AF70,Sheet1!AG70&lt;&gt;Sheet1!J70),"有影响","-")</f>
        <v>-</v>
      </c>
      <c r="E70" s="21" t="str">
        <f>IF(OR(Sheet1!N70&lt;&gt;Sheet1!AH70,Sheet1!AI70&lt;&gt;Sheet1!O70),"有影响","-")</f>
        <v>-</v>
      </c>
      <c r="F70" s="21" t="str">
        <f>IF(OR(Sheet1!S70&lt;&gt;Sheet1!AJ70,Sheet1!AK70&lt;&gt;Sheet1!T70),"有影响","-")</f>
        <v>-</v>
      </c>
      <c r="G70" s="21" t="str">
        <f>IF(OR(Sheet1!X70&lt;&gt;Sheet1!AL70,Sheet1!AM70&lt;&gt;Sheet1!Y70),"有影响","-")</f>
        <v>-</v>
      </c>
      <c r="H70" s="21" t="str">
        <f>IF(OR(Sheet1!AC70&lt;&gt;Sheet1!AN70,Sheet1!AO70&lt;&gt;Sheet1!AD70),"有影响","-")</f>
        <v>-</v>
      </c>
      <c r="I70" s="21" t="str">
        <f>IF(Sheet1!G70=0,"出错","-")</f>
        <v>-</v>
      </c>
      <c r="J70" s="21" t="str">
        <f>IF(AND(Sheet1!G70=0,Sheet1!L70&lt;&gt;0),"出错","-")</f>
        <v>-</v>
      </c>
      <c r="K70" s="21" t="str">
        <f>IF(AND(Sheet1!G70=0,Sheet1!L70=0,Sheet1!Q70&lt;&gt;0),"出错","-")</f>
        <v>-</v>
      </c>
      <c r="L70" s="21" t="str">
        <f>IF(AND(Sheet1!G70=0,Sheet1!L70=0,Sheet1!Q70=0,Sheet1!V70&lt;&gt;0),"出错","-")</f>
        <v>-</v>
      </c>
      <c r="M70" s="21" t="str">
        <f>IF(AND(Sheet1!G70=0,Sheet1!L70=0,Sheet1!Q70=0,Sheet1!V70=0,Sheet1!AA70&lt;&gt;0),"出错","-")</f>
        <v>-</v>
      </c>
      <c r="N70" s="21" t="str">
        <f>IFERROR(VLOOKUP(Sheet1!G70,配置检查表!$Y:$Z,2,FALSE),"")</f>
        <v/>
      </c>
      <c r="O70" s="21">
        <f>IF(AND(Sheet1!I70=Sheet1!J70,Sheet1!J70&lt;&gt;0),Sheet1!I70,IF(AND(Sheet1!I70&lt;&gt;Sheet1!J70,Sheet1!J70&lt;&gt;0),Sheet1!I70&amp;"~"&amp;Sheet1!J70,""))</f>
        <v>1588</v>
      </c>
      <c r="P70" s="21" t="str">
        <f>IFERROR(VLOOKUP(Sheet1!L70,配置检查表!$Y:$Z,2,FALSE),"")</f>
        <v/>
      </c>
      <c r="Q70" s="21">
        <f>IF(AND(Sheet1!N70=Sheet1!O70,Sheet1!O70&lt;&gt;0),Sheet1!N70,IF(AND(Sheet1!N70&lt;&gt;Sheet1!O70,Sheet1!O70&lt;&gt;0),Sheet1!N70&amp;"~"&amp;Sheet1!O70,""))</f>
        <v>888</v>
      </c>
      <c r="R70" s="21" t="str">
        <f>IFERROR(VLOOKUP(Sheet1!Q70,配置检查表!$Y:$Z,2,FALSE),"")</f>
        <v/>
      </c>
      <c r="S70" s="39" t="str">
        <f>IF(AND(Sheet1!S274=Sheet1!T274,Sheet1!T274&lt;&gt;0),Sheet1!S274,IF(AND(Sheet1!S274&lt;&gt;Sheet1!T274,Sheet1!T274&lt;&gt;0),Sheet1!S274&amp;"~"&amp;Sheet1!T274,""))</f>
        <v/>
      </c>
      <c r="T70" s="21" t="str">
        <f>IFERROR(VLOOKUP(Sheet1!V70,配置检查表!$Y:$Z,2,FALSE),"")</f>
        <v/>
      </c>
      <c r="U70" s="39" t="str">
        <f>IF(AND(Sheet1!X274=Sheet1!Y274,Sheet1!Y274&lt;&gt;0),Sheet1!X274,IF(AND(Sheet1!X274&lt;&gt;Sheet1!Y274,Sheet1!Y274&lt;&gt;0),Sheet1!X274&amp;"~"&amp;Sheet1!Y274,""))</f>
        <v/>
      </c>
      <c r="V70" s="21" t="str">
        <f>IFERROR(VLOOKUP(Sheet1!XAA,配置检查表!$Y:$Z,2,FALSE),"")</f>
        <v/>
      </c>
      <c r="W70" s="21" t="str">
        <f>IF(AND(Sheet1!AC274=Sheet1!AD274,Sheet1!AD274&lt;&gt;0),Sheet1!AC274,IF(AND(Sheet1!AC274&lt;&gt;Sheet1!AD274,Sheet1!AD274&lt;&gt;0),Sheet1!AC274&amp;"~"&amp;Sheet1!AD274,""))</f>
        <v/>
      </c>
    </row>
    <row r="71" spans="1:23">
      <c r="A71" s="14">
        <v>66</v>
      </c>
      <c r="B71" s="8" t="s">
        <v>2405</v>
      </c>
      <c r="C71" s="8" t="s">
        <v>1817</v>
      </c>
      <c r="D71" s="21" t="str">
        <f>IF(OR(Sheet1!I71&lt;&gt;Sheet1!AF71,Sheet1!AG71&lt;&gt;Sheet1!J71),"有影响","-")</f>
        <v>-</v>
      </c>
      <c r="E71" s="21" t="str">
        <f>IF(OR(Sheet1!N71&lt;&gt;Sheet1!AH71,Sheet1!AI71&lt;&gt;Sheet1!O71),"有影响","-")</f>
        <v>-</v>
      </c>
      <c r="F71" s="21" t="str">
        <f>IF(OR(Sheet1!S71&lt;&gt;Sheet1!AJ71,Sheet1!AK71&lt;&gt;Sheet1!T71),"有影响","-")</f>
        <v>-</v>
      </c>
      <c r="G71" s="21" t="str">
        <f>IF(OR(Sheet1!X71&lt;&gt;Sheet1!AL71,Sheet1!AM71&lt;&gt;Sheet1!Y71),"有影响","-")</f>
        <v>-</v>
      </c>
      <c r="H71" s="21" t="str">
        <f>IF(OR(Sheet1!AC71&lt;&gt;Sheet1!AN71,Sheet1!AO71&lt;&gt;Sheet1!AD71),"有影响","-")</f>
        <v>-</v>
      </c>
      <c r="I71" s="21" t="str">
        <f>IF(Sheet1!G71=0,"出错","-")</f>
        <v>-</v>
      </c>
      <c r="J71" s="21" t="str">
        <f>IF(AND(Sheet1!G71=0,Sheet1!L71&lt;&gt;0),"出错","-")</f>
        <v>-</v>
      </c>
      <c r="K71" s="21" t="str">
        <f>IF(AND(Sheet1!G71=0,Sheet1!L71=0,Sheet1!Q71&lt;&gt;0),"出错","-")</f>
        <v>-</v>
      </c>
      <c r="L71" s="21" t="str">
        <f>IF(AND(Sheet1!G71=0,Sheet1!L71=0,Sheet1!Q71=0,Sheet1!V71&lt;&gt;0),"出错","-")</f>
        <v>-</v>
      </c>
      <c r="M71" s="21" t="str">
        <f>IF(AND(Sheet1!G71=0,Sheet1!L71=0,Sheet1!Q71=0,Sheet1!V71=0,Sheet1!AA71&lt;&gt;0),"出错","-")</f>
        <v>-</v>
      </c>
      <c r="N71" s="21" t="str">
        <f>IFERROR(VLOOKUP(Sheet1!G71,配置检查表!$Y:$Z,2,FALSE),"")</f>
        <v/>
      </c>
      <c r="O71" s="21">
        <f>IF(AND(Sheet1!I71=Sheet1!J71,Sheet1!J71&lt;&gt;0),Sheet1!I71,IF(AND(Sheet1!I71&lt;&gt;Sheet1!J71,Sheet1!J71&lt;&gt;0),Sheet1!I71&amp;"~"&amp;Sheet1!J71,""))</f>
        <v>1</v>
      </c>
      <c r="P71" s="21" t="str">
        <f>IFERROR(VLOOKUP(Sheet1!L71,配置检查表!$Y:$Z,2,FALSE),"")</f>
        <v/>
      </c>
      <c r="Q71" s="21">
        <f>IF(AND(Sheet1!N71=Sheet1!O71,Sheet1!O71&lt;&gt;0),Sheet1!N71,IF(AND(Sheet1!N71&lt;&gt;Sheet1!O71,Sheet1!O71&lt;&gt;0),Sheet1!N71&amp;"~"&amp;Sheet1!O71,""))</f>
        <v>1</v>
      </c>
      <c r="R71" s="21" t="str">
        <f>IFERROR(VLOOKUP(Sheet1!Q71,配置检查表!$Y:$Z,2,FALSE),"")</f>
        <v/>
      </c>
      <c r="S71" s="39" t="str">
        <f>IF(AND(Sheet1!S275=Sheet1!T275,Sheet1!T275&lt;&gt;0),Sheet1!S275,IF(AND(Sheet1!S275&lt;&gt;Sheet1!T275,Sheet1!T275&lt;&gt;0),Sheet1!S275&amp;"~"&amp;Sheet1!T275,""))</f>
        <v/>
      </c>
      <c r="T71" s="21" t="str">
        <f>IFERROR(VLOOKUP(Sheet1!V71,配置检查表!$Y:$Z,2,FALSE),"")</f>
        <v/>
      </c>
      <c r="U71" s="39" t="str">
        <f>IF(AND(Sheet1!X275=Sheet1!Y275,Sheet1!Y275&lt;&gt;0),Sheet1!X275,IF(AND(Sheet1!X275&lt;&gt;Sheet1!Y275,Sheet1!Y275&lt;&gt;0),Sheet1!X275&amp;"~"&amp;Sheet1!Y275,""))</f>
        <v/>
      </c>
      <c r="V71" s="21" t="str">
        <f>IFERROR(VLOOKUP(Sheet1!XAA,配置检查表!$Y:$Z,2,FALSE),"")</f>
        <v/>
      </c>
      <c r="W71" s="21" t="str">
        <f>IF(AND(Sheet1!AC275=Sheet1!AD275,Sheet1!AD275&lt;&gt;0),Sheet1!AC275,IF(AND(Sheet1!AC275&lt;&gt;Sheet1!AD275,Sheet1!AD275&lt;&gt;0),Sheet1!AC275&amp;"~"&amp;Sheet1!AD275,""))</f>
        <v/>
      </c>
    </row>
    <row r="72" spans="1:23">
      <c r="A72" s="15">
        <v>67</v>
      </c>
      <c r="B72" s="7" t="s">
        <v>2406</v>
      </c>
      <c r="C72" s="7" t="s">
        <v>1818</v>
      </c>
      <c r="D72" s="21" t="str">
        <f>IF(OR(Sheet1!I72&lt;&gt;Sheet1!AF72,Sheet1!AG72&lt;&gt;Sheet1!J72),"有影响","-")</f>
        <v>-</v>
      </c>
      <c r="E72" s="21" t="str">
        <f>IF(OR(Sheet1!N72&lt;&gt;Sheet1!AH72,Sheet1!AI72&lt;&gt;Sheet1!O72),"有影响","-")</f>
        <v>-</v>
      </c>
      <c r="F72" s="21" t="str">
        <f>IF(OR(Sheet1!S72&lt;&gt;Sheet1!AJ72,Sheet1!AK72&lt;&gt;Sheet1!T72),"有影响","-")</f>
        <v>-</v>
      </c>
      <c r="G72" s="21" t="str">
        <f>IF(OR(Sheet1!X72&lt;&gt;Sheet1!AL72,Sheet1!AM72&lt;&gt;Sheet1!Y72),"有影响","-")</f>
        <v>-</v>
      </c>
      <c r="H72" s="21" t="str">
        <f>IF(OR(Sheet1!AC72&lt;&gt;Sheet1!AN72,Sheet1!AO72&lt;&gt;Sheet1!AD72),"有影响","-")</f>
        <v>-</v>
      </c>
      <c r="I72" s="21" t="str">
        <f>IF(Sheet1!G72=0,"出错","-")</f>
        <v>-</v>
      </c>
      <c r="J72" s="21" t="str">
        <f>IF(AND(Sheet1!G72=0,Sheet1!L72&lt;&gt;0),"出错","-")</f>
        <v>-</v>
      </c>
      <c r="K72" s="21" t="str">
        <f>IF(AND(Sheet1!G72=0,Sheet1!L72=0,Sheet1!Q72&lt;&gt;0),"出错","-")</f>
        <v>-</v>
      </c>
      <c r="L72" s="21" t="str">
        <f>IF(AND(Sheet1!G72=0,Sheet1!L72=0,Sheet1!Q72=0,Sheet1!V72&lt;&gt;0),"出错","-")</f>
        <v>-</v>
      </c>
      <c r="M72" s="21" t="str">
        <f>IF(AND(Sheet1!G72=0,Sheet1!L72=0,Sheet1!Q72=0,Sheet1!V72=0,Sheet1!AA72&lt;&gt;0),"出错","-")</f>
        <v>-</v>
      </c>
      <c r="N72" s="21" t="str">
        <f>IFERROR(VLOOKUP(Sheet1!G72,配置检查表!$Y:$Z,2,FALSE),"")</f>
        <v/>
      </c>
      <c r="O72" s="21">
        <f>IF(AND(Sheet1!I72=Sheet1!J72,Sheet1!J72&lt;&gt;0),Sheet1!I72,IF(AND(Sheet1!I72&lt;&gt;Sheet1!J72,Sheet1!J72&lt;&gt;0),Sheet1!I72&amp;"~"&amp;Sheet1!J72,""))</f>
        <v>1</v>
      </c>
      <c r="P72" s="21" t="str">
        <f>IFERROR(VLOOKUP(Sheet1!L72,配置检查表!$Y:$Z,2,FALSE),"")</f>
        <v/>
      </c>
      <c r="Q72" s="21">
        <f>IF(AND(Sheet1!N72=Sheet1!O72,Sheet1!O72&lt;&gt;0),Sheet1!N72,IF(AND(Sheet1!N72&lt;&gt;Sheet1!O72,Sheet1!O72&lt;&gt;0),Sheet1!N72&amp;"~"&amp;Sheet1!O72,""))</f>
        <v>1</v>
      </c>
      <c r="R72" s="21" t="str">
        <f>IFERROR(VLOOKUP(Sheet1!Q72,配置检查表!$Y:$Z,2,FALSE),"")</f>
        <v/>
      </c>
      <c r="S72" s="39">
        <f>IF(AND(Sheet1!S276=Sheet1!T276,Sheet1!T276&lt;&gt;0),Sheet1!S276,IF(AND(Sheet1!S276&lt;&gt;Sheet1!T276,Sheet1!T276&lt;&gt;0),Sheet1!S276&amp;"~"&amp;Sheet1!T276,""))</f>
        <v>300</v>
      </c>
      <c r="T72" s="21" t="str">
        <f>IFERROR(VLOOKUP(Sheet1!V72,配置检查表!$Y:$Z,2,FALSE),"")</f>
        <v/>
      </c>
      <c r="U72" s="39" t="str">
        <f>IF(AND(Sheet1!X276=Sheet1!Y276,Sheet1!Y276&lt;&gt;0),Sheet1!X276,IF(AND(Sheet1!X276&lt;&gt;Sheet1!Y276,Sheet1!Y276&lt;&gt;0),Sheet1!X276&amp;"~"&amp;Sheet1!Y276,""))</f>
        <v/>
      </c>
      <c r="V72" s="21" t="str">
        <f>IFERROR(VLOOKUP(Sheet1!XAA,配置检查表!$Y:$Z,2,FALSE),"")</f>
        <v/>
      </c>
      <c r="W72" s="21" t="str">
        <f>IF(AND(Sheet1!AC276=Sheet1!AD276,Sheet1!AD276&lt;&gt;0),Sheet1!AC276,IF(AND(Sheet1!AC276&lt;&gt;Sheet1!AD276,Sheet1!AD276&lt;&gt;0),Sheet1!AC276&amp;"~"&amp;Sheet1!AD276,""))</f>
        <v/>
      </c>
    </row>
    <row r="73" spans="1:23">
      <c r="A73" s="15">
        <v>68</v>
      </c>
      <c r="B73" s="7" t="s">
        <v>2406</v>
      </c>
      <c r="C73" s="7" t="s">
        <v>1818</v>
      </c>
      <c r="D73" s="21" t="str">
        <f>IF(OR(Sheet1!I73&lt;&gt;Sheet1!AF73,Sheet1!AG73&lt;&gt;Sheet1!J73),"有影响","-")</f>
        <v>-</v>
      </c>
      <c r="E73" s="21" t="str">
        <f>IF(OR(Sheet1!N73&lt;&gt;Sheet1!AH73,Sheet1!AI73&lt;&gt;Sheet1!O73),"有影响","-")</f>
        <v>-</v>
      </c>
      <c r="F73" s="21" t="str">
        <f>IF(OR(Sheet1!S73&lt;&gt;Sheet1!AJ73,Sheet1!AK73&lt;&gt;Sheet1!T73),"有影响","-")</f>
        <v>-</v>
      </c>
      <c r="G73" s="21" t="str">
        <f>IF(OR(Sheet1!X73&lt;&gt;Sheet1!AL73,Sheet1!AM73&lt;&gt;Sheet1!Y73),"有影响","-")</f>
        <v>-</v>
      </c>
      <c r="H73" s="21" t="str">
        <f>IF(OR(Sheet1!AC73&lt;&gt;Sheet1!AN73,Sheet1!AO73&lt;&gt;Sheet1!AD73),"有影响","-")</f>
        <v>-</v>
      </c>
      <c r="I73" s="21" t="str">
        <f>IF(Sheet1!G73=0,"出错","-")</f>
        <v>-</v>
      </c>
      <c r="J73" s="21" t="str">
        <f>IF(AND(Sheet1!G73=0,Sheet1!L73&lt;&gt;0),"出错","-")</f>
        <v>-</v>
      </c>
      <c r="K73" s="21" t="str">
        <f>IF(AND(Sheet1!G73=0,Sheet1!L73=0,Sheet1!Q73&lt;&gt;0),"出错","-")</f>
        <v>-</v>
      </c>
      <c r="L73" s="21" t="str">
        <f>IF(AND(Sheet1!G73=0,Sheet1!L73=0,Sheet1!Q73=0,Sheet1!V73&lt;&gt;0),"出错","-")</f>
        <v>-</v>
      </c>
      <c r="M73" s="21" t="str">
        <f>IF(AND(Sheet1!G73=0,Sheet1!L73=0,Sheet1!Q73=0,Sheet1!V73=0,Sheet1!AA73&lt;&gt;0),"出错","-")</f>
        <v>-</v>
      </c>
      <c r="N73" s="21" t="str">
        <f>IFERROR(VLOOKUP(Sheet1!G73,配置检查表!$Y:$Z,2,FALSE),"")</f>
        <v/>
      </c>
      <c r="O73" s="21">
        <f>IF(AND(Sheet1!I73=Sheet1!J73,Sheet1!J73&lt;&gt;0),Sheet1!I73,IF(AND(Sheet1!I73&lt;&gt;Sheet1!J73,Sheet1!J73&lt;&gt;0),Sheet1!I73&amp;"~"&amp;Sheet1!J73,""))</f>
        <v>5</v>
      </c>
      <c r="P73" s="21" t="str">
        <f>IFERROR(VLOOKUP(Sheet1!L73,配置检查表!$Y:$Z,2,FALSE),"")</f>
        <v/>
      </c>
      <c r="Q73" s="21">
        <f>IF(AND(Sheet1!N73=Sheet1!O73,Sheet1!O73&lt;&gt;0),Sheet1!N73,IF(AND(Sheet1!N73&lt;&gt;Sheet1!O73,Sheet1!O73&lt;&gt;0),Sheet1!N73&amp;"~"&amp;Sheet1!O73,""))</f>
        <v>5</v>
      </c>
      <c r="R73" s="21" t="str">
        <f>IFERROR(VLOOKUP(Sheet1!Q73,配置检查表!$Y:$Z,2,FALSE),"")</f>
        <v/>
      </c>
      <c r="S73" s="39">
        <f>IF(AND(Sheet1!S277=Sheet1!T277,Sheet1!T277&lt;&gt;0),Sheet1!S277,IF(AND(Sheet1!S277&lt;&gt;Sheet1!T277,Sheet1!T277&lt;&gt;0),Sheet1!S277&amp;"~"&amp;Sheet1!T277,""))</f>
        <v>250</v>
      </c>
      <c r="T73" s="21" t="str">
        <f>IFERROR(VLOOKUP(Sheet1!V73,配置检查表!$Y:$Z,2,FALSE),"")</f>
        <v/>
      </c>
      <c r="U73" s="39" t="str">
        <f>IF(AND(Sheet1!X277=Sheet1!Y277,Sheet1!Y277&lt;&gt;0),Sheet1!X277,IF(AND(Sheet1!X277&lt;&gt;Sheet1!Y277,Sheet1!Y277&lt;&gt;0),Sheet1!X277&amp;"~"&amp;Sheet1!Y277,""))</f>
        <v/>
      </c>
      <c r="V73" s="21" t="str">
        <f>IFERROR(VLOOKUP(Sheet1!XAA,配置检查表!$Y:$Z,2,FALSE),"")</f>
        <v/>
      </c>
      <c r="W73" s="21" t="str">
        <f>IF(AND(Sheet1!AC277=Sheet1!AD277,Sheet1!AD277&lt;&gt;0),Sheet1!AC277,IF(AND(Sheet1!AC277&lt;&gt;Sheet1!AD277,Sheet1!AD277&lt;&gt;0),Sheet1!AC277&amp;"~"&amp;Sheet1!AD277,""))</f>
        <v/>
      </c>
    </row>
    <row r="74" spans="1:23">
      <c r="A74" s="15">
        <v>69</v>
      </c>
      <c r="B74" s="7" t="s">
        <v>2406</v>
      </c>
      <c r="C74" s="7" t="s">
        <v>1091</v>
      </c>
      <c r="D74" s="21" t="str">
        <f>IF(OR(Sheet1!I74&lt;&gt;Sheet1!AF74,Sheet1!AG74&lt;&gt;Sheet1!J74),"有影响","-")</f>
        <v>-</v>
      </c>
      <c r="E74" s="21" t="str">
        <f>IF(OR(Sheet1!N74&lt;&gt;Sheet1!AH74,Sheet1!AI74&lt;&gt;Sheet1!O74),"有影响","-")</f>
        <v>-</v>
      </c>
      <c r="F74" s="21" t="str">
        <f>IF(OR(Sheet1!S74&lt;&gt;Sheet1!AJ74,Sheet1!AK74&lt;&gt;Sheet1!T74),"有影响","-")</f>
        <v>-</v>
      </c>
      <c r="G74" s="21" t="str">
        <f>IF(OR(Sheet1!X74&lt;&gt;Sheet1!AL74,Sheet1!AM74&lt;&gt;Sheet1!Y74),"有影响","-")</f>
        <v>-</v>
      </c>
      <c r="H74" s="21" t="str">
        <f>IF(OR(Sheet1!AC74&lt;&gt;Sheet1!AN74,Sheet1!AO74&lt;&gt;Sheet1!AD74),"有影响","-")</f>
        <v>-</v>
      </c>
      <c r="I74" s="21" t="str">
        <f>IF(Sheet1!G74=0,"出错","-")</f>
        <v>-</v>
      </c>
      <c r="J74" s="21" t="str">
        <f>IF(AND(Sheet1!G74=0,Sheet1!L74&lt;&gt;0),"出错","-")</f>
        <v>-</v>
      </c>
      <c r="K74" s="21" t="str">
        <f>IF(AND(Sheet1!G74=0,Sheet1!L74=0,Sheet1!Q74&lt;&gt;0),"出错","-")</f>
        <v>-</v>
      </c>
      <c r="L74" s="21" t="str">
        <f>IF(AND(Sheet1!G74=0,Sheet1!L74=0,Sheet1!Q74=0,Sheet1!V74&lt;&gt;0),"出错","-")</f>
        <v>-</v>
      </c>
      <c r="M74" s="21" t="str">
        <f>IF(AND(Sheet1!G74=0,Sheet1!L74=0,Sheet1!Q74=0,Sheet1!V74=0,Sheet1!AA74&lt;&gt;0),"出错","-")</f>
        <v>-</v>
      </c>
      <c r="N74" s="21" t="str">
        <f>IFERROR(VLOOKUP(Sheet1!G74,配置检查表!$Y:$Z,2,FALSE),"")</f>
        <v/>
      </c>
      <c r="O74" s="21">
        <f>IF(AND(Sheet1!I74=Sheet1!J74,Sheet1!J74&lt;&gt;0),Sheet1!I74,IF(AND(Sheet1!I74&lt;&gt;Sheet1!J74,Sheet1!J74&lt;&gt;0),Sheet1!I74&amp;"~"&amp;Sheet1!J74,""))</f>
        <v>5</v>
      </c>
      <c r="P74" s="21" t="str">
        <f>IFERROR(VLOOKUP(Sheet1!L74,配置检查表!$Y:$Z,2,FALSE),"")</f>
        <v/>
      </c>
      <c r="Q74" s="21">
        <f>IF(AND(Sheet1!N74=Sheet1!O74,Sheet1!O74&lt;&gt;0),Sheet1!N74,IF(AND(Sheet1!N74&lt;&gt;Sheet1!O74,Sheet1!O74&lt;&gt;0),Sheet1!N74&amp;"~"&amp;Sheet1!O74,""))</f>
        <v>5</v>
      </c>
      <c r="R74" s="21" t="str">
        <f>IFERROR(VLOOKUP(Sheet1!Q74,配置检查表!$Y:$Z,2,FALSE),"")</f>
        <v/>
      </c>
      <c r="S74" s="39">
        <f>IF(AND(Sheet1!S278=Sheet1!T278,Sheet1!T278&lt;&gt;0),Sheet1!S278,IF(AND(Sheet1!S278&lt;&gt;Sheet1!T278,Sheet1!T278&lt;&gt;0),Sheet1!S278&amp;"~"&amp;Sheet1!T278,""))</f>
        <v>200</v>
      </c>
      <c r="T74" s="21" t="str">
        <f>IFERROR(VLOOKUP(Sheet1!V74,配置检查表!$Y:$Z,2,FALSE),"")</f>
        <v/>
      </c>
      <c r="U74" s="39" t="str">
        <f>IF(AND(Sheet1!X278=Sheet1!Y278,Sheet1!Y278&lt;&gt;0),Sheet1!X278,IF(AND(Sheet1!X278&lt;&gt;Sheet1!Y278,Sheet1!Y278&lt;&gt;0),Sheet1!X278&amp;"~"&amp;Sheet1!Y278,""))</f>
        <v/>
      </c>
      <c r="V74" s="21" t="str">
        <f>IFERROR(VLOOKUP(Sheet1!XAA,配置检查表!$Y:$Z,2,FALSE),"")</f>
        <v/>
      </c>
      <c r="W74" s="21" t="str">
        <f>IF(AND(Sheet1!AC278=Sheet1!AD278,Sheet1!AD278&lt;&gt;0),Sheet1!AC278,IF(AND(Sheet1!AC278&lt;&gt;Sheet1!AD278,Sheet1!AD278&lt;&gt;0),Sheet1!AC278&amp;"~"&amp;Sheet1!AD278,""))</f>
        <v/>
      </c>
    </row>
    <row r="75" spans="1:23">
      <c r="A75" s="15">
        <v>70</v>
      </c>
      <c r="B75" s="7" t="s">
        <v>2406</v>
      </c>
      <c r="C75" s="7" t="s">
        <v>1091</v>
      </c>
      <c r="D75" s="21" t="str">
        <f>IF(OR(Sheet1!I75&lt;&gt;Sheet1!AF75,Sheet1!AG75&lt;&gt;Sheet1!J75),"有影响","-")</f>
        <v>-</v>
      </c>
      <c r="E75" s="21" t="str">
        <f>IF(OR(Sheet1!N75&lt;&gt;Sheet1!AH75,Sheet1!AI75&lt;&gt;Sheet1!O75),"有影响","-")</f>
        <v>-</v>
      </c>
      <c r="F75" s="21" t="str">
        <f>IF(OR(Sheet1!S75&lt;&gt;Sheet1!AJ75,Sheet1!AK75&lt;&gt;Sheet1!T75),"有影响","-")</f>
        <v>-</v>
      </c>
      <c r="G75" s="21" t="str">
        <f>IF(OR(Sheet1!X75&lt;&gt;Sheet1!AL75,Sheet1!AM75&lt;&gt;Sheet1!Y75),"有影响","-")</f>
        <v>-</v>
      </c>
      <c r="H75" s="21" t="str">
        <f>IF(OR(Sheet1!AC75&lt;&gt;Sheet1!AN75,Sheet1!AO75&lt;&gt;Sheet1!AD75),"有影响","-")</f>
        <v>-</v>
      </c>
      <c r="I75" s="21" t="str">
        <f>IF(Sheet1!G75=0,"出错","-")</f>
        <v>-</v>
      </c>
      <c r="J75" s="21" t="str">
        <f>IF(AND(Sheet1!G75=0,Sheet1!L75&lt;&gt;0),"出错","-")</f>
        <v>-</v>
      </c>
      <c r="K75" s="21" t="str">
        <f>IF(AND(Sheet1!G75=0,Sheet1!L75=0,Sheet1!Q75&lt;&gt;0),"出错","-")</f>
        <v>-</v>
      </c>
      <c r="L75" s="21" t="str">
        <f>IF(AND(Sheet1!G75=0,Sheet1!L75=0,Sheet1!Q75=0,Sheet1!V75&lt;&gt;0),"出错","-")</f>
        <v>-</v>
      </c>
      <c r="M75" s="21" t="str">
        <f>IF(AND(Sheet1!G75=0,Sheet1!L75=0,Sheet1!Q75=0,Sheet1!V75=0,Sheet1!AA75&lt;&gt;0),"出错","-")</f>
        <v>-</v>
      </c>
      <c r="N75" s="21" t="str">
        <f>IFERROR(VLOOKUP(Sheet1!G75,配置检查表!$Y:$Z,2,FALSE),"")</f>
        <v/>
      </c>
      <c r="O75" s="21">
        <f>IF(AND(Sheet1!I75=Sheet1!J75,Sheet1!J75&lt;&gt;0),Sheet1!I75,IF(AND(Sheet1!I75&lt;&gt;Sheet1!J75,Sheet1!J75&lt;&gt;0),Sheet1!I75&amp;"~"&amp;Sheet1!J75,""))</f>
        <v>10</v>
      </c>
      <c r="P75" s="21" t="str">
        <f>IFERROR(VLOOKUP(Sheet1!L75,配置检查表!$Y:$Z,2,FALSE),"")</f>
        <v/>
      </c>
      <c r="Q75" s="21">
        <f>IF(AND(Sheet1!N75=Sheet1!O75,Sheet1!O75&lt;&gt;0),Sheet1!N75,IF(AND(Sheet1!N75&lt;&gt;Sheet1!O75,Sheet1!O75&lt;&gt;0),Sheet1!N75&amp;"~"&amp;Sheet1!O75,""))</f>
        <v>10</v>
      </c>
      <c r="R75" s="21" t="str">
        <f>IFERROR(VLOOKUP(Sheet1!Q75,配置检查表!$Y:$Z,2,FALSE),"")</f>
        <v/>
      </c>
      <c r="S75" s="39" t="str">
        <f>IF(AND(Sheet1!S279=Sheet1!T279,Sheet1!T279&lt;&gt;0),Sheet1!S279,IF(AND(Sheet1!S279&lt;&gt;Sheet1!T279,Sheet1!T279&lt;&gt;0),Sheet1!S279&amp;"~"&amp;Sheet1!T279,""))</f>
        <v/>
      </c>
      <c r="T75" s="21" t="str">
        <f>IFERROR(VLOOKUP(Sheet1!V75,配置检查表!$Y:$Z,2,FALSE),"")</f>
        <v/>
      </c>
      <c r="U75" s="39" t="str">
        <f>IF(AND(Sheet1!X279=Sheet1!Y279,Sheet1!Y279&lt;&gt;0),Sheet1!X279,IF(AND(Sheet1!X279&lt;&gt;Sheet1!Y279,Sheet1!Y279&lt;&gt;0),Sheet1!X279&amp;"~"&amp;Sheet1!Y279,""))</f>
        <v/>
      </c>
      <c r="V75" s="21" t="str">
        <f>IFERROR(VLOOKUP(Sheet1!XAA,配置检查表!$Y:$Z,2,FALSE),"")</f>
        <v/>
      </c>
      <c r="W75" s="21" t="str">
        <f>IF(AND(Sheet1!AC279=Sheet1!AD279,Sheet1!AD279&lt;&gt;0),Sheet1!AC279,IF(AND(Sheet1!AC279&lt;&gt;Sheet1!AD279,Sheet1!AD279&lt;&gt;0),Sheet1!AC279&amp;"~"&amp;Sheet1!AD279,""))</f>
        <v/>
      </c>
    </row>
    <row r="76" spans="1:23">
      <c r="A76" s="15">
        <v>71</v>
      </c>
      <c r="B76" s="7" t="s">
        <v>2406</v>
      </c>
      <c r="C76" s="7" t="s">
        <v>1091</v>
      </c>
      <c r="D76" s="21" t="str">
        <f>IF(OR(Sheet1!I76&lt;&gt;Sheet1!AF76,Sheet1!AG76&lt;&gt;Sheet1!J76),"有影响","-")</f>
        <v>-</v>
      </c>
      <c r="E76" s="21" t="str">
        <f>IF(OR(Sheet1!N76&lt;&gt;Sheet1!AH76,Sheet1!AI76&lt;&gt;Sheet1!O76),"有影响","-")</f>
        <v>-</v>
      </c>
      <c r="F76" s="21" t="str">
        <f>IF(OR(Sheet1!S76&lt;&gt;Sheet1!AJ76,Sheet1!AK76&lt;&gt;Sheet1!T76),"有影响","-")</f>
        <v>-</v>
      </c>
      <c r="G76" s="21" t="str">
        <f>IF(OR(Sheet1!X76&lt;&gt;Sheet1!AL76,Sheet1!AM76&lt;&gt;Sheet1!Y76),"有影响","-")</f>
        <v>-</v>
      </c>
      <c r="H76" s="21" t="str">
        <f>IF(OR(Sheet1!AC76&lt;&gt;Sheet1!AN76,Sheet1!AO76&lt;&gt;Sheet1!AD76),"有影响","-")</f>
        <v>-</v>
      </c>
      <c r="I76" s="21" t="str">
        <f>IF(Sheet1!G76=0,"出错","-")</f>
        <v>-</v>
      </c>
      <c r="J76" s="21" t="str">
        <f>IF(AND(Sheet1!G76=0,Sheet1!L76&lt;&gt;0),"出错","-")</f>
        <v>-</v>
      </c>
      <c r="K76" s="21" t="str">
        <f>IF(AND(Sheet1!G76=0,Sheet1!L76=0,Sheet1!Q76&lt;&gt;0),"出错","-")</f>
        <v>-</v>
      </c>
      <c r="L76" s="21" t="str">
        <f>IF(AND(Sheet1!G76=0,Sheet1!L76=0,Sheet1!Q76=0,Sheet1!V76&lt;&gt;0),"出错","-")</f>
        <v>-</v>
      </c>
      <c r="M76" s="21" t="str">
        <f>IF(AND(Sheet1!G76=0,Sheet1!L76=0,Sheet1!Q76=0,Sheet1!V76=0,Sheet1!AA76&lt;&gt;0),"出错","-")</f>
        <v>-</v>
      </c>
      <c r="N76" s="21" t="str">
        <f>IFERROR(VLOOKUP(Sheet1!G76,配置检查表!$Y:$Z,2,FALSE),"")</f>
        <v/>
      </c>
      <c r="O76" s="21">
        <f>IF(AND(Sheet1!I76=Sheet1!J76,Sheet1!J76&lt;&gt;0),Sheet1!I76,IF(AND(Sheet1!I76&lt;&gt;Sheet1!J76,Sheet1!J76&lt;&gt;0),Sheet1!I76&amp;"~"&amp;Sheet1!J76,""))</f>
        <v>10</v>
      </c>
      <c r="P76" s="21" t="str">
        <f>IFERROR(VLOOKUP(Sheet1!L76,配置检查表!$Y:$Z,2,FALSE),"")</f>
        <v/>
      </c>
      <c r="Q76" s="21">
        <f>IF(AND(Sheet1!N76=Sheet1!O76,Sheet1!O76&lt;&gt;0),Sheet1!N76,IF(AND(Sheet1!N76&lt;&gt;Sheet1!O76,Sheet1!O76&lt;&gt;0),Sheet1!N76&amp;"~"&amp;Sheet1!O76,""))</f>
        <v>10</v>
      </c>
      <c r="R76" s="21" t="str">
        <f>IFERROR(VLOOKUP(Sheet1!Q76,配置检查表!$Y:$Z,2,FALSE),"")</f>
        <v/>
      </c>
      <c r="S76" s="39" t="str">
        <f>IF(AND(Sheet1!S280=Sheet1!T280,Sheet1!T280&lt;&gt;0),Sheet1!S280,IF(AND(Sheet1!S280&lt;&gt;Sheet1!T280,Sheet1!T280&lt;&gt;0),Sheet1!S280&amp;"~"&amp;Sheet1!T280,""))</f>
        <v/>
      </c>
      <c r="T76" s="21" t="str">
        <f>IFERROR(VLOOKUP(Sheet1!V76,配置检查表!$Y:$Z,2,FALSE),"")</f>
        <v/>
      </c>
      <c r="U76" s="39" t="str">
        <f>IF(AND(Sheet1!X280=Sheet1!Y280,Sheet1!Y280&lt;&gt;0),Sheet1!X280,IF(AND(Sheet1!X280&lt;&gt;Sheet1!Y280,Sheet1!Y280&lt;&gt;0),Sheet1!X280&amp;"~"&amp;Sheet1!Y280,""))</f>
        <v/>
      </c>
      <c r="V76" s="21" t="str">
        <f>IFERROR(VLOOKUP(Sheet1!XAA,配置检查表!$Y:$Z,2,FALSE),"")</f>
        <v/>
      </c>
      <c r="W76" s="21" t="str">
        <f>IF(AND(Sheet1!AC280=Sheet1!AD280,Sheet1!AD280&lt;&gt;0),Sheet1!AC280,IF(AND(Sheet1!AC280&lt;&gt;Sheet1!AD280,Sheet1!AD280&lt;&gt;0),Sheet1!AC280&amp;"~"&amp;Sheet1!AD280,""))</f>
        <v/>
      </c>
    </row>
    <row r="77" spans="1:23">
      <c r="A77" s="15">
        <v>72</v>
      </c>
      <c r="B77" s="7" t="s">
        <v>2406</v>
      </c>
      <c r="C77" s="7" t="s">
        <v>1091</v>
      </c>
      <c r="D77" s="21" t="str">
        <f>IF(OR(Sheet1!I77&lt;&gt;Sheet1!AF77,Sheet1!AG77&lt;&gt;Sheet1!J77),"有影响","-")</f>
        <v>-</v>
      </c>
      <c r="E77" s="21" t="str">
        <f>IF(OR(Sheet1!N77&lt;&gt;Sheet1!AH77,Sheet1!AI77&lt;&gt;Sheet1!O77),"有影响","-")</f>
        <v>-</v>
      </c>
      <c r="F77" s="21" t="str">
        <f>IF(OR(Sheet1!S77&lt;&gt;Sheet1!AJ77,Sheet1!AK77&lt;&gt;Sheet1!T77),"有影响","-")</f>
        <v>-</v>
      </c>
      <c r="G77" s="21" t="str">
        <f>IF(OR(Sheet1!X77&lt;&gt;Sheet1!AL77,Sheet1!AM77&lt;&gt;Sheet1!Y77),"有影响","-")</f>
        <v>-</v>
      </c>
      <c r="H77" s="21" t="str">
        <f>IF(OR(Sheet1!AC77&lt;&gt;Sheet1!AN77,Sheet1!AO77&lt;&gt;Sheet1!AD77),"有影响","-")</f>
        <v>-</v>
      </c>
      <c r="I77" s="21" t="str">
        <f>IF(Sheet1!G77=0,"出错","-")</f>
        <v>-</v>
      </c>
      <c r="J77" s="21" t="str">
        <f>IF(AND(Sheet1!G77=0,Sheet1!L77&lt;&gt;0),"出错","-")</f>
        <v>-</v>
      </c>
      <c r="K77" s="21" t="str">
        <f>IF(AND(Sheet1!G77=0,Sheet1!L77=0,Sheet1!Q77&lt;&gt;0),"出错","-")</f>
        <v>-</v>
      </c>
      <c r="L77" s="21" t="str">
        <f>IF(AND(Sheet1!G77=0,Sheet1!L77=0,Sheet1!Q77=0,Sheet1!V77&lt;&gt;0),"出错","-")</f>
        <v>-</v>
      </c>
      <c r="M77" s="21" t="str">
        <f>IF(AND(Sheet1!G77=0,Sheet1!L77=0,Sheet1!Q77=0,Sheet1!V77=0,Sheet1!AA77&lt;&gt;0),"出错","-")</f>
        <v>-</v>
      </c>
      <c r="N77" s="21" t="str">
        <f>IFERROR(VLOOKUP(Sheet1!G77,配置检查表!$Y:$Z,2,FALSE),"")</f>
        <v/>
      </c>
      <c r="O77" s="21">
        <f>IF(AND(Sheet1!I77=Sheet1!J77,Sheet1!J77&lt;&gt;0),Sheet1!I77,IF(AND(Sheet1!I77&lt;&gt;Sheet1!J77,Sheet1!J77&lt;&gt;0),Sheet1!I77&amp;"~"&amp;Sheet1!J77,""))</f>
        <v>5</v>
      </c>
      <c r="P77" s="21" t="str">
        <f>IFERROR(VLOOKUP(Sheet1!L77,配置检查表!$Y:$Z,2,FALSE),"")</f>
        <v/>
      </c>
      <c r="Q77" s="21">
        <f>IF(AND(Sheet1!N77=Sheet1!O77,Sheet1!O77&lt;&gt;0),Sheet1!N77,IF(AND(Sheet1!N77&lt;&gt;Sheet1!O77,Sheet1!O77&lt;&gt;0),Sheet1!N77&amp;"~"&amp;Sheet1!O77,""))</f>
        <v>10</v>
      </c>
      <c r="R77" s="21" t="str">
        <f>IFERROR(VLOOKUP(Sheet1!Q77,配置检查表!$Y:$Z,2,FALSE),"")</f>
        <v/>
      </c>
      <c r="S77" s="39" t="str">
        <f>IF(AND(Sheet1!S281=Sheet1!T281,Sheet1!T281&lt;&gt;0),Sheet1!S281,IF(AND(Sheet1!S281&lt;&gt;Sheet1!T281,Sheet1!T281&lt;&gt;0),Sheet1!S281&amp;"~"&amp;Sheet1!T281,""))</f>
        <v/>
      </c>
      <c r="T77" s="21" t="str">
        <f>IFERROR(VLOOKUP(Sheet1!V77,配置检查表!$Y:$Z,2,FALSE),"")</f>
        <v/>
      </c>
      <c r="U77" s="39" t="str">
        <f>IF(AND(Sheet1!X281=Sheet1!Y281,Sheet1!Y281&lt;&gt;0),Sheet1!X281,IF(AND(Sheet1!X281&lt;&gt;Sheet1!Y281,Sheet1!Y281&lt;&gt;0),Sheet1!X281&amp;"~"&amp;Sheet1!Y281,""))</f>
        <v/>
      </c>
      <c r="V77" s="21" t="str">
        <f>IFERROR(VLOOKUP(Sheet1!XAA,配置检查表!$Y:$Z,2,FALSE),"")</f>
        <v/>
      </c>
      <c r="W77" s="21" t="str">
        <f>IF(AND(Sheet1!AC281=Sheet1!AD281,Sheet1!AD281&lt;&gt;0),Sheet1!AC281,IF(AND(Sheet1!AC281&lt;&gt;Sheet1!AD281,Sheet1!AD281&lt;&gt;0),Sheet1!AC281&amp;"~"&amp;Sheet1!AD281,""))</f>
        <v/>
      </c>
    </row>
    <row r="78" spans="1:23">
      <c r="A78" s="15">
        <v>73</v>
      </c>
      <c r="B78" s="7" t="s">
        <v>2416</v>
      </c>
      <c r="C78" s="7" t="s">
        <v>1091</v>
      </c>
      <c r="D78" s="21" t="str">
        <f>IF(OR(Sheet1!I78&lt;&gt;Sheet1!AF78,Sheet1!AG78&lt;&gt;Sheet1!J78),"有影响","-")</f>
        <v>-</v>
      </c>
      <c r="E78" s="21" t="str">
        <f>IF(OR(Sheet1!N78&lt;&gt;Sheet1!AH78,Sheet1!AI78&lt;&gt;Sheet1!O78),"有影响","-")</f>
        <v>-</v>
      </c>
      <c r="F78" s="21" t="str">
        <f>IF(OR(Sheet1!S78&lt;&gt;Sheet1!AJ78,Sheet1!AK78&lt;&gt;Sheet1!T78),"有影响","-")</f>
        <v>-</v>
      </c>
      <c r="G78" s="21" t="str">
        <f>IF(OR(Sheet1!X78&lt;&gt;Sheet1!AL78,Sheet1!AM78&lt;&gt;Sheet1!Y78),"有影响","-")</f>
        <v>-</v>
      </c>
      <c r="H78" s="21" t="str">
        <f>IF(OR(Sheet1!AC78&lt;&gt;Sheet1!AN78,Sheet1!AO78&lt;&gt;Sheet1!AD78),"有影响","-")</f>
        <v>-</v>
      </c>
      <c r="I78" s="21" t="str">
        <f>IF(Sheet1!G78=0,"出错","-")</f>
        <v>-</v>
      </c>
      <c r="J78" s="21" t="str">
        <f>IF(AND(Sheet1!G78=0,Sheet1!L78&lt;&gt;0),"出错","-")</f>
        <v>-</v>
      </c>
      <c r="K78" s="21" t="str">
        <f>IF(AND(Sheet1!G78=0,Sheet1!L78=0,Sheet1!Q78&lt;&gt;0),"出错","-")</f>
        <v>-</v>
      </c>
      <c r="L78" s="21" t="str">
        <f>IF(AND(Sheet1!G78=0,Sheet1!L78=0,Sheet1!Q78=0,Sheet1!V78&lt;&gt;0),"出错","-")</f>
        <v>-</v>
      </c>
      <c r="M78" s="21" t="str">
        <f>IF(AND(Sheet1!G78=0,Sheet1!L78=0,Sheet1!Q78=0,Sheet1!V78=0,Sheet1!AA78&lt;&gt;0),"出错","-")</f>
        <v>-</v>
      </c>
      <c r="N78" s="21" t="str">
        <f>IFERROR(VLOOKUP(Sheet1!G78,配置检查表!$Y:$Z,2,FALSE),"")</f>
        <v/>
      </c>
      <c r="O78" s="21">
        <f>IF(AND(Sheet1!I78=Sheet1!J78,Sheet1!J78&lt;&gt;0),Sheet1!I78,IF(AND(Sheet1!I78&lt;&gt;Sheet1!J78,Sheet1!J78&lt;&gt;0),Sheet1!I78&amp;"~"&amp;Sheet1!J78,""))</f>
        <v>1</v>
      </c>
      <c r="P78" s="21" t="str">
        <f>IFERROR(VLOOKUP(Sheet1!L78,配置检查表!$Y:$Z,2,FALSE),"")</f>
        <v/>
      </c>
      <c r="Q78" s="21">
        <f>IF(AND(Sheet1!N78=Sheet1!O78,Sheet1!O78&lt;&gt;0),Sheet1!N78,IF(AND(Sheet1!N78&lt;&gt;Sheet1!O78,Sheet1!O78&lt;&gt;0),Sheet1!N78&amp;"~"&amp;Sheet1!O78,""))</f>
        <v>1</v>
      </c>
      <c r="R78" s="21" t="str">
        <f>IFERROR(VLOOKUP(Sheet1!Q78,配置检查表!$Y:$Z,2,FALSE),"")</f>
        <v/>
      </c>
      <c r="S78" s="39" t="str">
        <f>IF(AND(Sheet1!S282=Sheet1!T282,Sheet1!T282&lt;&gt;0),Sheet1!S282,IF(AND(Sheet1!S282&lt;&gt;Sheet1!T282,Sheet1!T282&lt;&gt;0),Sheet1!S282&amp;"~"&amp;Sheet1!T282,""))</f>
        <v/>
      </c>
      <c r="T78" s="21" t="str">
        <f>IFERROR(VLOOKUP(Sheet1!V78,配置检查表!$Y:$Z,2,FALSE),"")</f>
        <v/>
      </c>
      <c r="U78" s="39" t="str">
        <f>IF(AND(Sheet1!X282=Sheet1!Y282,Sheet1!Y282&lt;&gt;0),Sheet1!X282,IF(AND(Sheet1!X282&lt;&gt;Sheet1!Y282,Sheet1!Y282&lt;&gt;0),Sheet1!X282&amp;"~"&amp;Sheet1!Y282,""))</f>
        <v/>
      </c>
      <c r="V78" s="21" t="str">
        <f>IFERROR(VLOOKUP(Sheet1!XAA,配置检查表!$Y:$Z,2,FALSE),"")</f>
        <v/>
      </c>
      <c r="W78" s="21" t="str">
        <f>IF(AND(Sheet1!AC282=Sheet1!AD282,Sheet1!AD282&lt;&gt;0),Sheet1!AC282,IF(AND(Sheet1!AC282&lt;&gt;Sheet1!AD282,Sheet1!AD282&lt;&gt;0),Sheet1!AC282&amp;"~"&amp;Sheet1!AD282,""))</f>
        <v/>
      </c>
    </row>
    <row r="79" spans="1:23">
      <c r="A79" s="15">
        <v>74</v>
      </c>
      <c r="B79" s="7" t="s">
        <v>2416</v>
      </c>
      <c r="C79" s="7" t="s">
        <v>1091</v>
      </c>
      <c r="D79" s="21" t="str">
        <f>IF(OR(Sheet1!I79&lt;&gt;Sheet1!AF79,Sheet1!AG79&lt;&gt;Sheet1!J79),"有影响","-")</f>
        <v>-</v>
      </c>
      <c r="E79" s="21" t="str">
        <f>IF(OR(Sheet1!N79&lt;&gt;Sheet1!AH79,Sheet1!AI79&lt;&gt;Sheet1!O79),"有影响","-")</f>
        <v>-</v>
      </c>
      <c r="F79" s="21" t="str">
        <f>IF(OR(Sheet1!S79&lt;&gt;Sheet1!AJ79,Sheet1!AK79&lt;&gt;Sheet1!T79),"有影响","-")</f>
        <v>-</v>
      </c>
      <c r="G79" s="21" t="str">
        <f>IF(OR(Sheet1!X79&lt;&gt;Sheet1!AL79,Sheet1!AM79&lt;&gt;Sheet1!Y79),"有影响","-")</f>
        <v>-</v>
      </c>
      <c r="H79" s="21" t="str">
        <f>IF(OR(Sheet1!AC79&lt;&gt;Sheet1!AN79,Sheet1!AO79&lt;&gt;Sheet1!AD79),"有影响","-")</f>
        <v>-</v>
      </c>
      <c r="I79" s="21" t="str">
        <f>IF(Sheet1!G79=0,"出错","-")</f>
        <v>-</v>
      </c>
      <c r="J79" s="21" t="str">
        <f>IF(AND(Sheet1!G79=0,Sheet1!L79&lt;&gt;0),"出错","-")</f>
        <v>-</v>
      </c>
      <c r="K79" s="21" t="str">
        <f>IF(AND(Sheet1!G79=0,Sheet1!L79=0,Sheet1!Q79&lt;&gt;0),"出错","-")</f>
        <v>-</v>
      </c>
      <c r="L79" s="21" t="str">
        <f>IF(AND(Sheet1!G79=0,Sheet1!L79=0,Sheet1!Q79=0,Sheet1!V79&lt;&gt;0),"出错","-")</f>
        <v>-</v>
      </c>
      <c r="M79" s="21" t="str">
        <f>IF(AND(Sheet1!G79=0,Sheet1!L79=0,Sheet1!Q79=0,Sheet1!V79=0,Sheet1!AA79&lt;&gt;0),"出错","-")</f>
        <v>-</v>
      </c>
      <c r="N79" s="21" t="str">
        <f>IFERROR(VLOOKUP(Sheet1!G79,配置检查表!$Y:$Z,2,FALSE),"")</f>
        <v/>
      </c>
      <c r="O79" s="21">
        <f>IF(AND(Sheet1!I79=Sheet1!J79,Sheet1!J79&lt;&gt;0),Sheet1!I79,IF(AND(Sheet1!I79&lt;&gt;Sheet1!J79,Sheet1!J79&lt;&gt;0),Sheet1!I79&amp;"~"&amp;Sheet1!J79,""))</f>
        <v>5</v>
      </c>
      <c r="P79" s="21" t="str">
        <f>IFERROR(VLOOKUP(Sheet1!L79,配置检查表!$Y:$Z,2,FALSE),"")</f>
        <v/>
      </c>
      <c r="Q79" s="21">
        <f>IF(AND(Sheet1!N79=Sheet1!O79,Sheet1!O79&lt;&gt;0),Sheet1!N79,IF(AND(Sheet1!N79&lt;&gt;Sheet1!O79,Sheet1!O79&lt;&gt;0),Sheet1!N79&amp;"~"&amp;Sheet1!O79,""))</f>
        <v>5</v>
      </c>
      <c r="R79" s="21" t="str">
        <f>IFERROR(VLOOKUP(Sheet1!Q79,配置检查表!$Y:$Z,2,FALSE),"")</f>
        <v/>
      </c>
      <c r="S79" s="39" t="str">
        <f>IF(AND(Sheet1!S283=Sheet1!T283,Sheet1!T283&lt;&gt;0),Sheet1!S283,IF(AND(Sheet1!S283&lt;&gt;Sheet1!T283,Sheet1!T283&lt;&gt;0),Sheet1!S283&amp;"~"&amp;Sheet1!T283,""))</f>
        <v/>
      </c>
      <c r="T79" s="21" t="str">
        <f>IFERROR(VLOOKUP(Sheet1!V79,配置检查表!$Y:$Z,2,FALSE),"")</f>
        <v/>
      </c>
      <c r="U79" s="39" t="str">
        <f>IF(AND(Sheet1!X283=Sheet1!Y283,Sheet1!Y283&lt;&gt;0),Sheet1!X283,IF(AND(Sheet1!X283&lt;&gt;Sheet1!Y283,Sheet1!Y283&lt;&gt;0),Sheet1!X283&amp;"~"&amp;Sheet1!Y283,""))</f>
        <v/>
      </c>
      <c r="V79" s="21" t="str">
        <f>IFERROR(VLOOKUP(Sheet1!XAA,配置检查表!$Y:$Z,2,FALSE),"")</f>
        <v/>
      </c>
      <c r="W79" s="21" t="str">
        <f>IF(AND(Sheet1!AC283=Sheet1!AD283,Sheet1!AD283&lt;&gt;0),Sheet1!AC283,IF(AND(Sheet1!AC283&lt;&gt;Sheet1!AD283,Sheet1!AD283&lt;&gt;0),Sheet1!AC283&amp;"~"&amp;Sheet1!AD283,""))</f>
        <v/>
      </c>
    </row>
    <row r="80" spans="1:23">
      <c r="A80" s="15">
        <v>75</v>
      </c>
      <c r="B80" s="7" t="s">
        <v>2416</v>
      </c>
      <c r="C80" s="7" t="s">
        <v>1091</v>
      </c>
      <c r="D80" s="21" t="str">
        <f>IF(OR(Sheet1!I80&lt;&gt;Sheet1!AF80,Sheet1!AG80&lt;&gt;Sheet1!J80),"有影响","-")</f>
        <v>-</v>
      </c>
      <c r="E80" s="21" t="str">
        <f>IF(OR(Sheet1!N80&lt;&gt;Sheet1!AH80,Sheet1!AI80&lt;&gt;Sheet1!O80),"有影响","-")</f>
        <v>-</v>
      </c>
      <c r="F80" s="21" t="str">
        <f>IF(OR(Sheet1!S80&lt;&gt;Sheet1!AJ80,Sheet1!AK80&lt;&gt;Sheet1!T80),"有影响","-")</f>
        <v>-</v>
      </c>
      <c r="G80" s="21" t="str">
        <f>IF(OR(Sheet1!X80&lt;&gt;Sheet1!AL80,Sheet1!AM80&lt;&gt;Sheet1!Y80),"有影响","-")</f>
        <v>-</v>
      </c>
      <c r="H80" s="21" t="str">
        <f>IF(OR(Sheet1!AC80&lt;&gt;Sheet1!AN80,Sheet1!AO80&lt;&gt;Sheet1!AD80),"有影响","-")</f>
        <v>-</v>
      </c>
      <c r="I80" s="21" t="str">
        <f>IF(Sheet1!G80=0,"出错","-")</f>
        <v>-</v>
      </c>
      <c r="J80" s="21" t="str">
        <f>IF(AND(Sheet1!G80=0,Sheet1!L80&lt;&gt;0),"出错","-")</f>
        <v>-</v>
      </c>
      <c r="K80" s="21" t="str">
        <f>IF(AND(Sheet1!G80=0,Sheet1!L80=0,Sheet1!Q80&lt;&gt;0),"出错","-")</f>
        <v>-</v>
      </c>
      <c r="L80" s="21" t="str">
        <f>IF(AND(Sheet1!G80=0,Sheet1!L80=0,Sheet1!Q80=0,Sheet1!V80&lt;&gt;0),"出错","-")</f>
        <v>-</v>
      </c>
      <c r="M80" s="21" t="str">
        <f>IF(AND(Sheet1!G80=0,Sheet1!L80=0,Sheet1!Q80=0,Sheet1!V80=0,Sheet1!AA80&lt;&gt;0),"出错","-")</f>
        <v>-</v>
      </c>
      <c r="N80" s="21" t="str">
        <f>IFERROR(VLOOKUP(Sheet1!G80,配置检查表!$Y:$Z,2,FALSE),"")</f>
        <v/>
      </c>
      <c r="O80" s="21">
        <f>IF(AND(Sheet1!I80=Sheet1!J80,Sheet1!J80&lt;&gt;0),Sheet1!I80,IF(AND(Sheet1!I80&lt;&gt;Sheet1!J80,Sheet1!J80&lt;&gt;0),Sheet1!I80&amp;"~"&amp;Sheet1!J80,""))</f>
        <v>5</v>
      </c>
      <c r="P80" s="21" t="str">
        <f>IFERROR(VLOOKUP(Sheet1!L80,配置检查表!$Y:$Z,2,FALSE),"")</f>
        <v/>
      </c>
      <c r="Q80" s="21">
        <f>IF(AND(Sheet1!N80=Sheet1!O80,Sheet1!O80&lt;&gt;0),Sheet1!N80,IF(AND(Sheet1!N80&lt;&gt;Sheet1!O80,Sheet1!O80&lt;&gt;0),Sheet1!N80&amp;"~"&amp;Sheet1!O80,""))</f>
        <v>5</v>
      </c>
      <c r="R80" s="21" t="str">
        <f>IFERROR(VLOOKUP(Sheet1!Q80,配置检查表!$Y:$Z,2,FALSE),"")</f>
        <v/>
      </c>
      <c r="S80" s="39" t="str">
        <f>IF(AND(Sheet1!S284=Sheet1!T284,Sheet1!T284&lt;&gt;0),Sheet1!S284,IF(AND(Sheet1!S284&lt;&gt;Sheet1!T284,Sheet1!T284&lt;&gt;0),Sheet1!S284&amp;"~"&amp;Sheet1!T284,""))</f>
        <v/>
      </c>
      <c r="T80" s="21" t="str">
        <f>IFERROR(VLOOKUP(Sheet1!V80,配置检查表!$Y:$Z,2,FALSE),"")</f>
        <v/>
      </c>
      <c r="U80" s="39" t="str">
        <f>IF(AND(Sheet1!X284=Sheet1!Y284,Sheet1!Y284&lt;&gt;0),Sheet1!X284,IF(AND(Sheet1!X284&lt;&gt;Sheet1!Y284,Sheet1!Y284&lt;&gt;0),Sheet1!X284&amp;"~"&amp;Sheet1!Y284,""))</f>
        <v/>
      </c>
      <c r="V80" s="21" t="str">
        <f>IFERROR(VLOOKUP(Sheet1!XAA,配置检查表!$Y:$Z,2,FALSE),"")</f>
        <v/>
      </c>
      <c r="W80" s="21" t="str">
        <f>IF(AND(Sheet1!AC284=Sheet1!AD284,Sheet1!AD284&lt;&gt;0),Sheet1!AC284,IF(AND(Sheet1!AC284&lt;&gt;Sheet1!AD284,Sheet1!AD284&lt;&gt;0),Sheet1!AC284&amp;"~"&amp;Sheet1!AD284,""))</f>
        <v/>
      </c>
    </row>
    <row r="81" spans="1:23">
      <c r="A81" s="15">
        <v>76</v>
      </c>
      <c r="B81" s="7" t="s">
        <v>2416</v>
      </c>
      <c r="C81" s="7" t="s">
        <v>1091</v>
      </c>
      <c r="D81" s="21" t="str">
        <f>IF(OR(Sheet1!I81&lt;&gt;Sheet1!AF81,Sheet1!AG81&lt;&gt;Sheet1!J81),"有影响","-")</f>
        <v>-</v>
      </c>
      <c r="E81" s="21" t="str">
        <f>IF(OR(Sheet1!N81&lt;&gt;Sheet1!AH81,Sheet1!AI81&lt;&gt;Sheet1!O81),"有影响","-")</f>
        <v>-</v>
      </c>
      <c r="F81" s="21" t="str">
        <f>IF(OR(Sheet1!S81&lt;&gt;Sheet1!AJ81,Sheet1!AK81&lt;&gt;Sheet1!T81),"有影响","-")</f>
        <v>-</v>
      </c>
      <c r="G81" s="21" t="str">
        <f>IF(OR(Sheet1!X81&lt;&gt;Sheet1!AL81,Sheet1!AM81&lt;&gt;Sheet1!Y81),"有影响","-")</f>
        <v>-</v>
      </c>
      <c r="H81" s="21" t="str">
        <f>IF(OR(Sheet1!AC81&lt;&gt;Sheet1!AN81,Sheet1!AO81&lt;&gt;Sheet1!AD81),"有影响","-")</f>
        <v>-</v>
      </c>
      <c r="I81" s="21" t="str">
        <f>IF(Sheet1!G81=0,"出错","-")</f>
        <v>-</v>
      </c>
      <c r="J81" s="21" t="str">
        <f>IF(AND(Sheet1!G81=0,Sheet1!L81&lt;&gt;0),"出错","-")</f>
        <v>-</v>
      </c>
      <c r="K81" s="21" t="str">
        <f>IF(AND(Sheet1!G81=0,Sheet1!L81=0,Sheet1!Q81&lt;&gt;0),"出错","-")</f>
        <v>-</v>
      </c>
      <c r="L81" s="21" t="str">
        <f>IF(AND(Sheet1!G81=0,Sheet1!L81=0,Sheet1!Q81=0,Sheet1!V81&lt;&gt;0),"出错","-")</f>
        <v>-</v>
      </c>
      <c r="M81" s="21" t="str">
        <f>IF(AND(Sheet1!G81=0,Sheet1!L81=0,Sheet1!Q81=0,Sheet1!V81=0,Sheet1!AA81&lt;&gt;0),"出错","-")</f>
        <v>-</v>
      </c>
      <c r="N81" s="21" t="str">
        <f>IFERROR(VLOOKUP(Sheet1!G81,配置检查表!$Y:$Z,2,FALSE),"")</f>
        <v/>
      </c>
      <c r="O81" s="21">
        <f>IF(AND(Sheet1!I81=Sheet1!J81,Sheet1!J81&lt;&gt;0),Sheet1!I81,IF(AND(Sheet1!I81&lt;&gt;Sheet1!J81,Sheet1!J81&lt;&gt;0),Sheet1!I81&amp;"~"&amp;Sheet1!J81,""))</f>
        <v>10</v>
      </c>
      <c r="P81" s="21" t="str">
        <f>IFERROR(VLOOKUP(Sheet1!L81,配置检查表!$Y:$Z,2,FALSE),"")</f>
        <v/>
      </c>
      <c r="Q81" s="21">
        <f>IF(AND(Sheet1!N81=Sheet1!O81,Sheet1!O81&lt;&gt;0),Sheet1!N81,IF(AND(Sheet1!N81&lt;&gt;Sheet1!O81,Sheet1!O81&lt;&gt;0),Sheet1!N81&amp;"~"&amp;Sheet1!O81,""))</f>
        <v>10</v>
      </c>
      <c r="R81" s="21" t="str">
        <f>IFERROR(VLOOKUP(Sheet1!Q81,配置检查表!$Y:$Z,2,FALSE),"")</f>
        <v/>
      </c>
      <c r="S81" s="39" t="str">
        <f>IF(AND(Sheet1!S285=Sheet1!T285,Sheet1!T285&lt;&gt;0),Sheet1!S285,IF(AND(Sheet1!S285&lt;&gt;Sheet1!T285,Sheet1!T285&lt;&gt;0),Sheet1!S285&amp;"~"&amp;Sheet1!T285,""))</f>
        <v/>
      </c>
      <c r="T81" s="21" t="str">
        <f>IFERROR(VLOOKUP(Sheet1!V81,配置检查表!$Y:$Z,2,FALSE),"")</f>
        <v/>
      </c>
      <c r="U81" s="39" t="str">
        <f>IF(AND(Sheet1!X285=Sheet1!Y285,Sheet1!Y285&lt;&gt;0),Sheet1!X285,IF(AND(Sheet1!X285&lt;&gt;Sheet1!Y285,Sheet1!Y285&lt;&gt;0),Sheet1!X285&amp;"~"&amp;Sheet1!Y285,""))</f>
        <v/>
      </c>
      <c r="V81" s="21" t="str">
        <f>IFERROR(VLOOKUP(Sheet1!XAA,配置检查表!$Y:$Z,2,FALSE),"")</f>
        <v/>
      </c>
      <c r="W81" s="21" t="str">
        <f>IF(AND(Sheet1!AC285=Sheet1!AD285,Sheet1!AD285&lt;&gt;0),Sheet1!AC285,IF(AND(Sheet1!AC285&lt;&gt;Sheet1!AD285,Sheet1!AD285&lt;&gt;0),Sheet1!AC285&amp;"~"&amp;Sheet1!AD285,""))</f>
        <v/>
      </c>
    </row>
    <row r="82" spans="1:23">
      <c r="A82" s="15">
        <v>77</v>
      </c>
      <c r="B82" s="7" t="s">
        <v>2416</v>
      </c>
      <c r="C82" s="7" t="s">
        <v>1091</v>
      </c>
      <c r="D82" s="21" t="str">
        <f>IF(OR(Sheet1!I82&lt;&gt;Sheet1!AF82,Sheet1!AG82&lt;&gt;Sheet1!J82),"有影响","-")</f>
        <v>-</v>
      </c>
      <c r="E82" s="21" t="str">
        <f>IF(OR(Sheet1!N82&lt;&gt;Sheet1!AH82,Sheet1!AI82&lt;&gt;Sheet1!O82),"有影响","-")</f>
        <v>-</v>
      </c>
      <c r="F82" s="21" t="str">
        <f>IF(OR(Sheet1!S82&lt;&gt;Sheet1!AJ82,Sheet1!AK82&lt;&gt;Sheet1!T82),"有影响","-")</f>
        <v>-</v>
      </c>
      <c r="G82" s="21" t="str">
        <f>IF(OR(Sheet1!X82&lt;&gt;Sheet1!AL82,Sheet1!AM82&lt;&gt;Sheet1!Y82),"有影响","-")</f>
        <v>-</v>
      </c>
      <c r="H82" s="21" t="str">
        <f>IF(OR(Sheet1!AC82&lt;&gt;Sheet1!AN82,Sheet1!AO82&lt;&gt;Sheet1!AD82),"有影响","-")</f>
        <v>-</v>
      </c>
      <c r="I82" s="21" t="str">
        <f>IF(Sheet1!G82=0,"出错","-")</f>
        <v>-</v>
      </c>
      <c r="J82" s="21" t="str">
        <f>IF(AND(Sheet1!G82=0,Sheet1!L82&lt;&gt;0),"出错","-")</f>
        <v>-</v>
      </c>
      <c r="K82" s="21" t="str">
        <f>IF(AND(Sheet1!G82=0,Sheet1!L82=0,Sheet1!Q82&lt;&gt;0),"出错","-")</f>
        <v>-</v>
      </c>
      <c r="L82" s="21" t="str">
        <f>IF(AND(Sheet1!G82=0,Sheet1!L82=0,Sheet1!Q82=0,Sheet1!V82&lt;&gt;0),"出错","-")</f>
        <v>-</v>
      </c>
      <c r="M82" s="21" t="str">
        <f>IF(AND(Sheet1!G82=0,Sheet1!L82=0,Sheet1!Q82=0,Sheet1!V82=0,Sheet1!AA82&lt;&gt;0),"出错","-")</f>
        <v>-</v>
      </c>
      <c r="N82" s="21" t="str">
        <f>IFERROR(VLOOKUP(Sheet1!G82,配置检查表!$Y:$Z,2,FALSE),"")</f>
        <v/>
      </c>
      <c r="O82" s="21">
        <f>IF(AND(Sheet1!I82=Sheet1!J82,Sheet1!J82&lt;&gt;0),Sheet1!I82,IF(AND(Sheet1!I82&lt;&gt;Sheet1!J82,Sheet1!J82&lt;&gt;0),Sheet1!I82&amp;"~"&amp;Sheet1!J82,""))</f>
        <v>10</v>
      </c>
      <c r="P82" s="21" t="str">
        <f>IFERROR(VLOOKUP(Sheet1!L82,配置检查表!$Y:$Z,2,FALSE),"")</f>
        <v/>
      </c>
      <c r="Q82" s="21">
        <f>IF(AND(Sheet1!N82=Sheet1!O82,Sheet1!O82&lt;&gt;0),Sheet1!N82,IF(AND(Sheet1!N82&lt;&gt;Sheet1!O82,Sheet1!O82&lt;&gt;0),Sheet1!N82&amp;"~"&amp;Sheet1!O82,""))</f>
        <v>10</v>
      </c>
      <c r="R82" s="21" t="str">
        <f>IFERROR(VLOOKUP(Sheet1!Q82,配置检查表!$Y:$Z,2,FALSE),"")</f>
        <v/>
      </c>
      <c r="S82" s="39" t="str">
        <f>IF(AND(Sheet1!S286=Sheet1!T286,Sheet1!T286&lt;&gt;0),Sheet1!S286,IF(AND(Sheet1!S286&lt;&gt;Sheet1!T286,Sheet1!T286&lt;&gt;0),Sheet1!S286&amp;"~"&amp;Sheet1!T286,""))</f>
        <v/>
      </c>
      <c r="T82" s="21" t="str">
        <f>IFERROR(VLOOKUP(Sheet1!V82,配置检查表!$Y:$Z,2,FALSE),"")</f>
        <v/>
      </c>
      <c r="U82" s="39" t="str">
        <f>IF(AND(Sheet1!X286=Sheet1!Y286,Sheet1!Y286&lt;&gt;0),Sheet1!X286,IF(AND(Sheet1!X286&lt;&gt;Sheet1!Y286,Sheet1!Y286&lt;&gt;0),Sheet1!X286&amp;"~"&amp;Sheet1!Y286,""))</f>
        <v/>
      </c>
      <c r="V82" s="21" t="str">
        <f>IFERROR(VLOOKUP(Sheet1!XAA,配置检查表!$Y:$Z,2,FALSE),"")</f>
        <v/>
      </c>
      <c r="W82" s="21" t="str">
        <f>IF(AND(Sheet1!AC286=Sheet1!AD286,Sheet1!AD286&lt;&gt;0),Sheet1!AC286,IF(AND(Sheet1!AC286&lt;&gt;Sheet1!AD286,Sheet1!AD286&lt;&gt;0),Sheet1!AC286&amp;"~"&amp;Sheet1!AD286,""))</f>
        <v/>
      </c>
    </row>
    <row r="83" spans="1:23">
      <c r="A83" s="15">
        <v>78</v>
      </c>
      <c r="B83" s="7" t="s">
        <v>2416</v>
      </c>
      <c r="C83" s="7" t="s">
        <v>1091</v>
      </c>
      <c r="D83" s="21" t="str">
        <f>IF(OR(Sheet1!I83&lt;&gt;Sheet1!AF83,Sheet1!AG83&lt;&gt;Sheet1!J83),"有影响","-")</f>
        <v>-</v>
      </c>
      <c r="E83" s="21" t="str">
        <f>IF(OR(Sheet1!N83&lt;&gt;Sheet1!AH83,Sheet1!AI83&lt;&gt;Sheet1!O83),"有影响","-")</f>
        <v>-</v>
      </c>
      <c r="F83" s="21" t="str">
        <f>IF(OR(Sheet1!S83&lt;&gt;Sheet1!AJ83,Sheet1!AK83&lt;&gt;Sheet1!T83),"有影响","-")</f>
        <v>-</v>
      </c>
      <c r="G83" s="21" t="str">
        <f>IF(OR(Sheet1!X83&lt;&gt;Sheet1!AL83,Sheet1!AM83&lt;&gt;Sheet1!Y83),"有影响","-")</f>
        <v>-</v>
      </c>
      <c r="H83" s="21" t="str">
        <f>IF(OR(Sheet1!AC83&lt;&gt;Sheet1!AN83,Sheet1!AO83&lt;&gt;Sheet1!AD83),"有影响","-")</f>
        <v>-</v>
      </c>
      <c r="I83" s="21" t="str">
        <f>IF(Sheet1!G83=0,"出错","-")</f>
        <v>-</v>
      </c>
      <c r="J83" s="21" t="str">
        <f>IF(AND(Sheet1!G83=0,Sheet1!L83&lt;&gt;0),"出错","-")</f>
        <v>-</v>
      </c>
      <c r="K83" s="21" t="str">
        <f>IF(AND(Sheet1!G83=0,Sheet1!L83=0,Sheet1!Q83&lt;&gt;0),"出错","-")</f>
        <v>-</v>
      </c>
      <c r="L83" s="21" t="str">
        <f>IF(AND(Sheet1!G83=0,Sheet1!L83=0,Sheet1!Q83=0,Sheet1!V83&lt;&gt;0),"出错","-")</f>
        <v>-</v>
      </c>
      <c r="M83" s="21" t="str">
        <f>IF(AND(Sheet1!G83=0,Sheet1!L83=0,Sheet1!Q83=0,Sheet1!V83=0,Sheet1!AA83&lt;&gt;0),"出错","-")</f>
        <v>-</v>
      </c>
      <c r="N83" s="21" t="str">
        <f>IFERROR(VLOOKUP(Sheet1!G83,配置检查表!$Y:$Z,2,FALSE),"")</f>
        <v/>
      </c>
      <c r="O83" s="21">
        <f>IF(AND(Sheet1!I83=Sheet1!J83,Sheet1!J83&lt;&gt;0),Sheet1!I83,IF(AND(Sheet1!I83&lt;&gt;Sheet1!J83,Sheet1!J83&lt;&gt;0),Sheet1!I83&amp;"~"&amp;Sheet1!J83,""))</f>
        <v>5</v>
      </c>
      <c r="P83" s="21" t="str">
        <f>IFERROR(VLOOKUP(Sheet1!L83,配置检查表!$Y:$Z,2,FALSE),"")</f>
        <v/>
      </c>
      <c r="Q83" s="21">
        <f>IF(AND(Sheet1!N83=Sheet1!O83,Sheet1!O83&lt;&gt;0),Sheet1!N83,IF(AND(Sheet1!N83&lt;&gt;Sheet1!O83,Sheet1!O83&lt;&gt;0),Sheet1!N83&amp;"~"&amp;Sheet1!O83,""))</f>
        <v>10</v>
      </c>
      <c r="R83" s="21" t="str">
        <f>IFERROR(VLOOKUP(Sheet1!Q83,配置检查表!$Y:$Z,2,FALSE),"")</f>
        <v/>
      </c>
      <c r="S83" s="39" t="str">
        <f>IF(AND(Sheet1!S287=Sheet1!T287,Sheet1!T287&lt;&gt;0),Sheet1!S287,IF(AND(Sheet1!S287&lt;&gt;Sheet1!T287,Sheet1!T287&lt;&gt;0),Sheet1!S287&amp;"~"&amp;Sheet1!T287,""))</f>
        <v>3~7</v>
      </c>
      <c r="T83" s="21" t="str">
        <f>IFERROR(VLOOKUP(Sheet1!V83,配置检查表!$Y:$Z,2,FALSE),"")</f>
        <v/>
      </c>
      <c r="U83" s="39" t="str">
        <f>IF(AND(Sheet1!X287=Sheet1!Y287,Sheet1!Y287&lt;&gt;0),Sheet1!X287,IF(AND(Sheet1!X287&lt;&gt;Sheet1!Y287,Sheet1!Y287&lt;&gt;0),Sheet1!X287&amp;"~"&amp;Sheet1!Y287,""))</f>
        <v/>
      </c>
      <c r="V83" s="21" t="str">
        <f>IFERROR(VLOOKUP(Sheet1!XAA,配置检查表!$Y:$Z,2,FALSE),"")</f>
        <v/>
      </c>
      <c r="W83" s="21" t="str">
        <f>IF(AND(Sheet1!AC287=Sheet1!AD287,Sheet1!AD287&lt;&gt;0),Sheet1!AC287,IF(AND(Sheet1!AC287&lt;&gt;Sheet1!AD287,Sheet1!AD287&lt;&gt;0),Sheet1!AC287&amp;"~"&amp;Sheet1!AD287,""))</f>
        <v/>
      </c>
    </row>
    <row r="84" spans="1:23">
      <c r="A84" s="15">
        <v>79</v>
      </c>
      <c r="B84" s="7" t="s">
        <v>2410</v>
      </c>
      <c r="C84" s="7" t="s">
        <v>1091</v>
      </c>
      <c r="D84" s="21" t="str">
        <f>IF(OR(Sheet1!I84&lt;&gt;Sheet1!AF84,Sheet1!AG84&lt;&gt;Sheet1!J84),"有影响","-")</f>
        <v>-</v>
      </c>
      <c r="E84" s="21" t="str">
        <f>IF(OR(Sheet1!N84&lt;&gt;Sheet1!AH84,Sheet1!AI84&lt;&gt;Sheet1!O84),"有影响","-")</f>
        <v>-</v>
      </c>
      <c r="F84" s="21" t="str">
        <f>IF(OR(Sheet1!S84&lt;&gt;Sheet1!AJ84,Sheet1!AK84&lt;&gt;Sheet1!T84),"有影响","-")</f>
        <v>-</v>
      </c>
      <c r="G84" s="21" t="str">
        <f>IF(OR(Sheet1!X84&lt;&gt;Sheet1!AL84,Sheet1!AM84&lt;&gt;Sheet1!Y84),"有影响","-")</f>
        <v>-</v>
      </c>
      <c r="H84" s="21" t="str">
        <f>IF(OR(Sheet1!AC84&lt;&gt;Sheet1!AN84,Sheet1!AO84&lt;&gt;Sheet1!AD84),"有影响","-")</f>
        <v>-</v>
      </c>
      <c r="I84" s="21" t="str">
        <f>IF(Sheet1!G84=0,"出错","-")</f>
        <v>-</v>
      </c>
      <c r="J84" s="21" t="str">
        <f>IF(AND(Sheet1!G84=0,Sheet1!L84&lt;&gt;0),"出错","-")</f>
        <v>-</v>
      </c>
      <c r="K84" s="21" t="str">
        <f>IF(AND(Sheet1!G84=0,Sheet1!L84=0,Sheet1!Q84&lt;&gt;0),"出错","-")</f>
        <v>-</v>
      </c>
      <c r="L84" s="21" t="str">
        <f>IF(AND(Sheet1!G84=0,Sheet1!L84=0,Sheet1!Q84=0,Sheet1!V84&lt;&gt;0),"出错","-")</f>
        <v>-</v>
      </c>
      <c r="M84" s="21" t="str">
        <f>IF(AND(Sheet1!G84=0,Sheet1!L84=0,Sheet1!Q84=0,Sheet1!V84=0,Sheet1!AA84&lt;&gt;0),"出错","-")</f>
        <v>-</v>
      </c>
      <c r="N84" s="21" t="str">
        <f>IFERROR(VLOOKUP(Sheet1!G84,配置检查表!$Y:$Z,2,FALSE),"")</f>
        <v/>
      </c>
      <c r="O84" s="21">
        <f>IF(AND(Sheet1!I84=Sheet1!J84,Sheet1!J84&lt;&gt;0),Sheet1!I84,IF(AND(Sheet1!I84&lt;&gt;Sheet1!J84,Sheet1!J84&lt;&gt;0),Sheet1!I84&amp;"~"&amp;Sheet1!J84,""))</f>
        <v>1</v>
      </c>
      <c r="P84" s="21" t="str">
        <f>IFERROR(VLOOKUP(Sheet1!L84,配置检查表!$Y:$Z,2,FALSE),"")</f>
        <v/>
      </c>
      <c r="Q84" s="21">
        <f>IF(AND(Sheet1!N84=Sheet1!O84,Sheet1!O84&lt;&gt;0),Sheet1!N84,IF(AND(Sheet1!N84&lt;&gt;Sheet1!O84,Sheet1!O84&lt;&gt;0),Sheet1!N84&amp;"~"&amp;Sheet1!O84,""))</f>
        <v>1</v>
      </c>
      <c r="R84" s="21" t="str">
        <f>IFERROR(VLOOKUP(Sheet1!Q84,配置检查表!$Y:$Z,2,FALSE),"")</f>
        <v/>
      </c>
      <c r="S84" s="39" t="str">
        <f>IF(AND(Sheet1!S288=Sheet1!T288,Sheet1!T288&lt;&gt;0),Sheet1!S288,IF(AND(Sheet1!S288&lt;&gt;Sheet1!T288,Sheet1!T288&lt;&gt;0),Sheet1!S288&amp;"~"&amp;Sheet1!T288,""))</f>
        <v>5~10</v>
      </c>
      <c r="T84" s="21" t="str">
        <f>IFERROR(VLOOKUP(Sheet1!V84,配置检查表!$Y:$Z,2,FALSE),"")</f>
        <v/>
      </c>
      <c r="U84" s="39" t="str">
        <f>IF(AND(Sheet1!X288=Sheet1!Y288,Sheet1!Y288&lt;&gt;0),Sheet1!X288,IF(AND(Sheet1!X288&lt;&gt;Sheet1!Y288,Sheet1!Y288&lt;&gt;0),Sheet1!X288&amp;"~"&amp;Sheet1!Y288,""))</f>
        <v/>
      </c>
      <c r="V84" s="21" t="str">
        <f>IFERROR(VLOOKUP(Sheet1!XAA,配置检查表!$Y:$Z,2,FALSE),"")</f>
        <v/>
      </c>
      <c r="W84" s="21" t="str">
        <f>IF(AND(Sheet1!AC288=Sheet1!AD288,Sheet1!AD288&lt;&gt;0),Sheet1!AC288,IF(AND(Sheet1!AC288&lt;&gt;Sheet1!AD288,Sheet1!AD288&lt;&gt;0),Sheet1!AC288&amp;"~"&amp;Sheet1!AD288,""))</f>
        <v/>
      </c>
    </row>
    <row r="85" spans="1:23">
      <c r="A85" s="15">
        <v>80</v>
      </c>
      <c r="B85" s="7" t="s">
        <v>2410</v>
      </c>
      <c r="C85" s="7" t="s">
        <v>1091</v>
      </c>
      <c r="D85" s="21" t="str">
        <f>IF(OR(Sheet1!I85&lt;&gt;Sheet1!AF85,Sheet1!AG85&lt;&gt;Sheet1!J85),"有影响","-")</f>
        <v>-</v>
      </c>
      <c r="E85" s="21" t="str">
        <f>IF(OR(Sheet1!N85&lt;&gt;Sheet1!AH85,Sheet1!AI85&lt;&gt;Sheet1!O85),"有影响","-")</f>
        <v>-</v>
      </c>
      <c r="F85" s="21" t="str">
        <f>IF(OR(Sheet1!S85&lt;&gt;Sheet1!AJ85,Sheet1!AK85&lt;&gt;Sheet1!T85),"有影响","-")</f>
        <v>-</v>
      </c>
      <c r="G85" s="21" t="str">
        <f>IF(OR(Sheet1!X85&lt;&gt;Sheet1!AL85,Sheet1!AM85&lt;&gt;Sheet1!Y85),"有影响","-")</f>
        <v>-</v>
      </c>
      <c r="H85" s="21" t="str">
        <f>IF(OR(Sheet1!AC85&lt;&gt;Sheet1!AN85,Sheet1!AO85&lt;&gt;Sheet1!AD85),"有影响","-")</f>
        <v>-</v>
      </c>
      <c r="I85" s="21" t="str">
        <f>IF(Sheet1!G85=0,"出错","-")</f>
        <v>-</v>
      </c>
      <c r="J85" s="21" t="str">
        <f>IF(AND(Sheet1!G85=0,Sheet1!L85&lt;&gt;0),"出错","-")</f>
        <v>-</v>
      </c>
      <c r="K85" s="21" t="str">
        <f>IF(AND(Sheet1!G85=0,Sheet1!L85=0,Sheet1!Q85&lt;&gt;0),"出错","-")</f>
        <v>-</v>
      </c>
      <c r="L85" s="21" t="str">
        <f>IF(AND(Sheet1!G85=0,Sheet1!L85=0,Sheet1!Q85=0,Sheet1!V85&lt;&gt;0),"出错","-")</f>
        <v>-</v>
      </c>
      <c r="M85" s="21" t="str">
        <f>IF(AND(Sheet1!G85=0,Sheet1!L85=0,Sheet1!Q85=0,Sheet1!V85=0,Sheet1!AA85&lt;&gt;0),"出错","-")</f>
        <v>-</v>
      </c>
      <c r="N85" s="21" t="str">
        <f>IFERROR(VLOOKUP(Sheet1!G85,配置检查表!$Y:$Z,2,FALSE),"")</f>
        <v/>
      </c>
      <c r="O85" s="21">
        <f>IF(AND(Sheet1!I85=Sheet1!J85,Sheet1!J85&lt;&gt;0),Sheet1!I85,IF(AND(Sheet1!I85&lt;&gt;Sheet1!J85,Sheet1!J85&lt;&gt;0),Sheet1!I85&amp;"~"&amp;Sheet1!J85,""))</f>
        <v>5</v>
      </c>
      <c r="P85" s="21" t="str">
        <f>IFERROR(VLOOKUP(Sheet1!L85,配置检查表!$Y:$Z,2,FALSE),"")</f>
        <v/>
      </c>
      <c r="Q85" s="21">
        <f>IF(AND(Sheet1!N85=Sheet1!O85,Sheet1!O85&lt;&gt;0),Sheet1!N85,IF(AND(Sheet1!N85&lt;&gt;Sheet1!O85,Sheet1!O85&lt;&gt;0),Sheet1!N85&amp;"~"&amp;Sheet1!O85,""))</f>
        <v>5</v>
      </c>
      <c r="R85" s="21" t="str">
        <f>IFERROR(VLOOKUP(Sheet1!Q85,配置检查表!$Y:$Z,2,FALSE),"")</f>
        <v/>
      </c>
      <c r="S85" s="39" t="str">
        <f>IF(AND(Sheet1!S289=Sheet1!T289,Sheet1!T289&lt;&gt;0),Sheet1!S289,IF(AND(Sheet1!S289&lt;&gt;Sheet1!T289,Sheet1!T289&lt;&gt;0),Sheet1!S289&amp;"~"&amp;Sheet1!T289,""))</f>
        <v>8~12</v>
      </c>
      <c r="T85" s="21" t="str">
        <f>IFERROR(VLOOKUP(Sheet1!V85,配置检查表!$Y:$Z,2,FALSE),"")</f>
        <v/>
      </c>
      <c r="U85" s="39" t="str">
        <f>IF(AND(Sheet1!X289=Sheet1!Y289,Sheet1!Y289&lt;&gt;0),Sheet1!X289,IF(AND(Sheet1!X289&lt;&gt;Sheet1!Y289,Sheet1!Y289&lt;&gt;0),Sheet1!X289&amp;"~"&amp;Sheet1!Y289,""))</f>
        <v/>
      </c>
      <c r="V85" s="21" t="str">
        <f>IFERROR(VLOOKUP(Sheet1!XAA,配置检查表!$Y:$Z,2,FALSE),"")</f>
        <v/>
      </c>
      <c r="W85" s="21" t="str">
        <f>IF(AND(Sheet1!AC289=Sheet1!AD289,Sheet1!AD289&lt;&gt;0),Sheet1!AC289,IF(AND(Sheet1!AC289&lt;&gt;Sheet1!AD289,Sheet1!AD289&lt;&gt;0),Sheet1!AC289&amp;"~"&amp;Sheet1!AD289,""))</f>
        <v/>
      </c>
    </row>
    <row r="86" spans="1:23">
      <c r="A86" s="15">
        <v>81</v>
      </c>
      <c r="B86" s="7" t="s">
        <v>2410</v>
      </c>
      <c r="C86" s="7" t="s">
        <v>1091</v>
      </c>
      <c r="D86" s="21" t="str">
        <f>IF(OR(Sheet1!I86&lt;&gt;Sheet1!AF86,Sheet1!AG86&lt;&gt;Sheet1!J86),"有影响","-")</f>
        <v>-</v>
      </c>
      <c r="E86" s="21" t="str">
        <f>IF(OR(Sheet1!N86&lt;&gt;Sheet1!AH86,Sheet1!AI86&lt;&gt;Sheet1!O86),"有影响","-")</f>
        <v>-</v>
      </c>
      <c r="F86" s="21" t="str">
        <f>IF(OR(Sheet1!S86&lt;&gt;Sheet1!AJ86,Sheet1!AK86&lt;&gt;Sheet1!T86),"有影响","-")</f>
        <v>-</v>
      </c>
      <c r="G86" s="21" t="str">
        <f>IF(OR(Sheet1!X86&lt;&gt;Sheet1!AL86,Sheet1!AM86&lt;&gt;Sheet1!Y86),"有影响","-")</f>
        <v>-</v>
      </c>
      <c r="H86" s="21" t="str">
        <f>IF(OR(Sheet1!AC86&lt;&gt;Sheet1!AN86,Sheet1!AO86&lt;&gt;Sheet1!AD86),"有影响","-")</f>
        <v>-</v>
      </c>
      <c r="I86" s="21" t="str">
        <f>IF(Sheet1!G86=0,"出错","-")</f>
        <v>-</v>
      </c>
      <c r="J86" s="21" t="str">
        <f>IF(AND(Sheet1!G86=0,Sheet1!L86&lt;&gt;0),"出错","-")</f>
        <v>-</v>
      </c>
      <c r="K86" s="21" t="str">
        <f>IF(AND(Sheet1!G86=0,Sheet1!L86=0,Sheet1!Q86&lt;&gt;0),"出错","-")</f>
        <v>-</v>
      </c>
      <c r="L86" s="21" t="str">
        <f>IF(AND(Sheet1!G86=0,Sheet1!L86=0,Sheet1!Q86=0,Sheet1!V86&lt;&gt;0),"出错","-")</f>
        <v>-</v>
      </c>
      <c r="M86" s="21" t="str">
        <f>IF(AND(Sheet1!G86=0,Sheet1!L86=0,Sheet1!Q86=0,Sheet1!V86=0,Sheet1!AA86&lt;&gt;0),"出错","-")</f>
        <v>-</v>
      </c>
      <c r="N86" s="21" t="str">
        <f>IFERROR(VLOOKUP(Sheet1!G86,配置检查表!$Y:$Z,2,FALSE),"")</f>
        <v/>
      </c>
      <c r="O86" s="21">
        <f>IF(AND(Sheet1!I86=Sheet1!J86,Sheet1!J86&lt;&gt;0),Sheet1!I86,IF(AND(Sheet1!I86&lt;&gt;Sheet1!J86,Sheet1!J86&lt;&gt;0),Sheet1!I86&amp;"~"&amp;Sheet1!J86,""))</f>
        <v>5</v>
      </c>
      <c r="P86" s="21" t="str">
        <f>IFERROR(VLOOKUP(Sheet1!L86,配置检查表!$Y:$Z,2,FALSE),"")</f>
        <v/>
      </c>
      <c r="Q86" s="21">
        <f>IF(AND(Sheet1!N86=Sheet1!O86,Sheet1!O86&lt;&gt;0),Sheet1!N86,IF(AND(Sheet1!N86&lt;&gt;Sheet1!O86,Sheet1!O86&lt;&gt;0),Sheet1!N86&amp;"~"&amp;Sheet1!O86,""))</f>
        <v>5</v>
      </c>
      <c r="R86" s="21" t="str">
        <f>IFERROR(VLOOKUP(Sheet1!Q86,配置检查表!$Y:$Z,2,FALSE),"")</f>
        <v/>
      </c>
      <c r="S86" s="39" t="str">
        <f>IF(AND(Sheet1!S290=Sheet1!T290,Sheet1!T290&lt;&gt;0),Sheet1!S290,IF(AND(Sheet1!S290&lt;&gt;Sheet1!T290,Sheet1!T290&lt;&gt;0),Sheet1!S290&amp;"~"&amp;Sheet1!T290,""))</f>
        <v>10~15</v>
      </c>
      <c r="T86" s="21" t="str">
        <f>IFERROR(VLOOKUP(Sheet1!V86,配置检查表!$Y:$Z,2,FALSE),"")</f>
        <v/>
      </c>
      <c r="U86" s="39" t="str">
        <f>IF(AND(Sheet1!X290=Sheet1!Y290,Sheet1!Y290&lt;&gt;0),Sheet1!X290,IF(AND(Sheet1!X290&lt;&gt;Sheet1!Y290,Sheet1!Y290&lt;&gt;0),Sheet1!X290&amp;"~"&amp;Sheet1!Y290,""))</f>
        <v/>
      </c>
      <c r="V86" s="21" t="str">
        <f>IFERROR(VLOOKUP(Sheet1!XAA,配置检查表!$Y:$Z,2,FALSE),"")</f>
        <v/>
      </c>
      <c r="W86" s="21" t="str">
        <f>IF(AND(Sheet1!AC290=Sheet1!AD290,Sheet1!AD290&lt;&gt;0),Sheet1!AC290,IF(AND(Sheet1!AC290&lt;&gt;Sheet1!AD290,Sheet1!AD290&lt;&gt;0),Sheet1!AC290&amp;"~"&amp;Sheet1!AD290,""))</f>
        <v/>
      </c>
    </row>
    <row r="87" spans="1:23">
      <c r="A87" s="15">
        <v>82</v>
      </c>
      <c r="B87" s="7" t="s">
        <v>2410</v>
      </c>
      <c r="C87" s="7" t="s">
        <v>1091</v>
      </c>
      <c r="D87" s="21" t="str">
        <f>IF(OR(Sheet1!I87&lt;&gt;Sheet1!AF87,Sheet1!AG87&lt;&gt;Sheet1!J87),"有影响","-")</f>
        <v>-</v>
      </c>
      <c r="E87" s="21" t="str">
        <f>IF(OR(Sheet1!N87&lt;&gt;Sheet1!AH87,Sheet1!AI87&lt;&gt;Sheet1!O87),"有影响","-")</f>
        <v>-</v>
      </c>
      <c r="F87" s="21" t="str">
        <f>IF(OR(Sheet1!S87&lt;&gt;Sheet1!AJ87,Sheet1!AK87&lt;&gt;Sheet1!T87),"有影响","-")</f>
        <v>-</v>
      </c>
      <c r="G87" s="21" t="str">
        <f>IF(OR(Sheet1!X87&lt;&gt;Sheet1!AL87,Sheet1!AM87&lt;&gt;Sheet1!Y87),"有影响","-")</f>
        <v>-</v>
      </c>
      <c r="H87" s="21" t="str">
        <f>IF(OR(Sheet1!AC87&lt;&gt;Sheet1!AN87,Sheet1!AO87&lt;&gt;Sheet1!AD87),"有影响","-")</f>
        <v>-</v>
      </c>
      <c r="I87" s="21" t="str">
        <f>IF(Sheet1!G87=0,"出错","-")</f>
        <v>-</v>
      </c>
      <c r="J87" s="21" t="str">
        <f>IF(AND(Sheet1!G87=0,Sheet1!L87&lt;&gt;0),"出错","-")</f>
        <v>-</v>
      </c>
      <c r="K87" s="21" t="str">
        <f>IF(AND(Sheet1!G87=0,Sheet1!L87=0,Sheet1!Q87&lt;&gt;0),"出错","-")</f>
        <v>-</v>
      </c>
      <c r="L87" s="21" t="str">
        <f>IF(AND(Sheet1!G87=0,Sheet1!L87=0,Sheet1!Q87=0,Sheet1!V87&lt;&gt;0),"出错","-")</f>
        <v>-</v>
      </c>
      <c r="M87" s="21" t="str">
        <f>IF(AND(Sheet1!G87=0,Sheet1!L87=0,Sheet1!Q87=0,Sheet1!V87=0,Sheet1!AA87&lt;&gt;0),"出错","-")</f>
        <v>-</v>
      </c>
      <c r="N87" s="21" t="str">
        <f>IFERROR(VLOOKUP(Sheet1!G87,配置检查表!$Y:$Z,2,FALSE),"")</f>
        <v/>
      </c>
      <c r="O87" s="21">
        <f>IF(AND(Sheet1!I87=Sheet1!J87,Sheet1!J87&lt;&gt;0),Sheet1!I87,IF(AND(Sheet1!I87&lt;&gt;Sheet1!J87,Sheet1!J87&lt;&gt;0),Sheet1!I87&amp;"~"&amp;Sheet1!J87,""))</f>
        <v>10</v>
      </c>
      <c r="P87" s="21" t="str">
        <f>IFERROR(VLOOKUP(Sheet1!L87,配置检查表!$Y:$Z,2,FALSE),"")</f>
        <v/>
      </c>
      <c r="Q87" s="21">
        <f>IF(AND(Sheet1!N87=Sheet1!O87,Sheet1!O87&lt;&gt;0),Sheet1!N87,IF(AND(Sheet1!N87&lt;&gt;Sheet1!O87,Sheet1!O87&lt;&gt;0),Sheet1!N87&amp;"~"&amp;Sheet1!O87,""))</f>
        <v>10</v>
      </c>
      <c r="R87" s="21" t="str">
        <f>IFERROR(VLOOKUP(Sheet1!Q87,配置检查表!$Y:$Z,2,FALSE),"")</f>
        <v/>
      </c>
      <c r="S87" s="39" t="str">
        <f>IF(AND(Sheet1!S291=Sheet1!T291,Sheet1!T291&lt;&gt;0),Sheet1!S291,IF(AND(Sheet1!S291&lt;&gt;Sheet1!T291,Sheet1!T291&lt;&gt;0),Sheet1!S291&amp;"~"&amp;Sheet1!T291,""))</f>
        <v>3~7</v>
      </c>
      <c r="T87" s="21" t="str">
        <f>IFERROR(VLOOKUP(Sheet1!V87,配置检查表!$Y:$Z,2,FALSE),"")</f>
        <v/>
      </c>
      <c r="U87" s="39" t="str">
        <f>IF(AND(Sheet1!X291=Sheet1!Y291,Sheet1!Y291&lt;&gt;0),Sheet1!X291,IF(AND(Sheet1!X291&lt;&gt;Sheet1!Y291,Sheet1!Y291&lt;&gt;0),Sheet1!X291&amp;"~"&amp;Sheet1!Y291,""))</f>
        <v/>
      </c>
      <c r="V87" s="21" t="str">
        <f>IFERROR(VLOOKUP(Sheet1!XAA,配置检查表!$Y:$Z,2,FALSE),"")</f>
        <v/>
      </c>
      <c r="W87" s="21" t="str">
        <f>IF(AND(Sheet1!AC291=Sheet1!AD291,Sheet1!AD291&lt;&gt;0),Sheet1!AC291,IF(AND(Sheet1!AC291&lt;&gt;Sheet1!AD291,Sheet1!AD291&lt;&gt;0),Sheet1!AC291&amp;"~"&amp;Sheet1!AD291,""))</f>
        <v/>
      </c>
    </row>
    <row r="88" spans="1:23">
      <c r="A88" s="15">
        <v>83</v>
      </c>
      <c r="B88" s="7" t="s">
        <v>2410</v>
      </c>
      <c r="C88" s="7" t="s">
        <v>1091</v>
      </c>
      <c r="D88" s="21" t="str">
        <f>IF(OR(Sheet1!I88&lt;&gt;Sheet1!AF88,Sheet1!AG88&lt;&gt;Sheet1!J88),"有影响","-")</f>
        <v>-</v>
      </c>
      <c r="E88" s="21" t="str">
        <f>IF(OR(Sheet1!N88&lt;&gt;Sheet1!AH88,Sheet1!AI88&lt;&gt;Sheet1!O88),"有影响","-")</f>
        <v>-</v>
      </c>
      <c r="F88" s="21" t="str">
        <f>IF(OR(Sheet1!S88&lt;&gt;Sheet1!AJ88,Sheet1!AK88&lt;&gt;Sheet1!T88),"有影响","-")</f>
        <v>-</v>
      </c>
      <c r="G88" s="21" t="str">
        <f>IF(OR(Sheet1!X88&lt;&gt;Sheet1!AL88,Sheet1!AM88&lt;&gt;Sheet1!Y88),"有影响","-")</f>
        <v>-</v>
      </c>
      <c r="H88" s="21" t="str">
        <f>IF(OR(Sheet1!AC88&lt;&gt;Sheet1!AN88,Sheet1!AO88&lt;&gt;Sheet1!AD88),"有影响","-")</f>
        <v>-</v>
      </c>
      <c r="I88" s="21" t="str">
        <f>IF(Sheet1!G88=0,"出错","-")</f>
        <v>-</v>
      </c>
      <c r="J88" s="21" t="str">
        <f>IF(AND(Sheet1!G88=0,Sheet1!L88&lt;&gt;0),"出错","-")</f>
        <v>-</v>
      </c>
      <c r="K88" s="21" t="str">
        <f>IF(AND(Sheet1!G88=0,Sheet1!L88=0,Sheet1!Q88&lt;&gt;0),"出错","-")</f>
        <v>-</v>
      </c>
      <c r="L88" s="21" t="str">
        <f>IF(AND(Sheet1!G88=0,Sheet1!L88=0,Sheet1!Q88=0,Sheet1!V88&lt;&gt;0),"出错","-")</f>
        <v>-</v>
      </c>
      <c r="M88" s="21" t="str">
        <f>IF(AND(Sheet1!G88=0,Sheet1!L88=0,Sheet1!Q88=0,Sheet1!V88=0,Sheet1!AA88&lt;&gt;0),"出错","-")</f>
        <v>-</v>
      </c>
      <c r="N88" s="21" t="str">
        <f>IFERROR(VLOOKUP(Sheet1!G88,配置检查表!$Y:$Z,2,FALSE),"")</f>
        <v/>
      </c>
      <c r="O88" s="21">
        <f>IF(AND(Sheet1!I88=Sheet1!J88,Sheet1!J88&lt;&gt;0),Sheet1!I88,IF(AND(Sheet1!I88&lt;&gt;Sheet1!J88,Sheet1!J88&lt;&gt;0),Sheet1!I88&amp;"~"&amp;Sheet1!J88,""))</f>
        <v>10</v>
      </c>
      <c r="P88" s="21" t="str">
        <f>IFERROR(VLOOKUP(Sheet1!L88,配置检查表!$Y:$Z,2,FALSE),"")</f>
        <v/>
      </c>
      <c r="Q88" s="21">
        <f>IF(AND(Sheet1!N88=Sheet1!O88,Sheet1!O88&lt;&gt;0),Sheet1!N88,IF(AND(Sheet1!N88&lt;&gt;Sheet1!O88,Sheet1!O88&lt;&gt;0),Sheet1!N88&amp;"~"&amp;Sheet1!O88,""))</f>
        <v>10</v>
      </c>
      <c r="R88" s="21" t="str">
        <f>IFERROR(VLOOKUP(Sheet1!Q88,配置检查表!$Y:$Z,2,FALSE),"")</f>
        <v/>
      </c>
      <c r="S88" s="39" t="str">
        <f>IF(AND(Sheet1!S292=Sheet1!T292,Sheet1!T292&lt;&gt;0),Sheet1!S292,IF(AND(Sheet1!S292&lt;&gt;Sheet1!T292,Sheet1!T292&lt;&gt;0),Sheet1!S292&amp;"~"&amp;Sheet1!T292,""))</f>
        <v>5~10</v>
      </c>
      <c r="T88" s="21" t="str">
        <f>IFERROR(VLOOKUP(Sheet1!V88,配置检查表!$Y:$Z,2,FALSE),"")</f>
        <v/>
      </c>
      <c r="U88" s="39" t="str">
        <f>IF(AND(Sheet1!X292=Sheet1!Y292,Sheet1!Y292&lt;&gt;0),Sheet1!X292,IF(AND(Sheet1!X292&lt;&gt;Sheet1!Y292,Sheet1!Y292&lt;&gt;0),Sheet1!X292&amp;"~"&amp;Sheet1!Y292,""))</f>
        <v/>
      </c>
      <c r="V88" s="21" t="str">
        <f>IFERROR(VLOOKUP(Sheet1!XAA,配置检查表!$Y:$Z,2,FALSE),"")</f>
        <v/>
      </c>
      <c r="W88" s="21" t="str">
        <f>IF(AND(Sheet1!AC292=Sheet1!AD292,Sheet1!AD292&lt;&gt;0),Sheet1!AC292,IF(AND(Sheet1!AC292&lt;&gt;Sheet1!AD292,Sheet1!AD292&lt;&gt;0),Sheet1!AC292&amp;"~"&amp;Sheet1!AD292,""))</f>
        <v/>
      </c>
    </row>
    <row r="89" spans="1:23">
      <c r="A89" s="15">
        <v>84</v>
      </c>
      <c r="B89" s="7" t="s">
        <v>2410</v>
      </c>
      <c r="C89" s="7" t="s">
        <v>1091</v>
      </c>
      <c r="D89" s="21" t="str">
        <f>IF(OR(Sheet1!I89&lt;&gt;Sheet1!AF89,Sheet1!AG89&lt;&gt;Sheet1!J89),"有影响","-")</f>
        <v>-</v>
      </c>
      <c r="E89" s="21" t="str">
        <f>IF(OR(Sheet1!N89&lt;&gt;Sheet1!AH89,Sheet1!AI89&lt;&gt;Sheet1!O89),"有影响","-")</f>
        <v>-</v>
      </c>
      <c r="F89" s="21" t="str">
        <f>IF(OR(Sheet1!S89&lt;&gt;Sheet1!AJ89,Sheet1!AK89&lt;&gt;Sheet1!T89),"有影响","-")</f>
        <v>-</v>
      </c>
      <c r="G89" s="21" t="str">
        <f>IF(OR(Sheet1!X89&lt;&gt;Sheet1!AL89,Sheet1!AM89&lt;&gt;Sheet1!Y89),"有影响","-")</f>
        <v>-</v>
      </c>
      <c r="H89" s="21" t="str">
        <f>IF(OR(Sheet1!AC89&lt;&gt;Sheet1!AN89,Sheet1!AO89&lt;&gt;Sheet1!AD89),"有影响","-")</f>
        <v>-</v>
      </c>
      <c r="I89" s="21" t="str">
        <f>IF(Sheet1!G89=0,"出错","-")</f>
        <v>-</v>
      </c>
      <c r="J89" s="21" t="str">
        <f>IF(AND(Sheet1!G89=0,Sheet1!L89&lt;&gt;0),"出错","-")</f>
        <v>-</v>
      </c>
      <c r="K89" s="21" t="str">
        <f>IF(AND(Sheet1!G89=0,Sheet1!L89=0,Sheet1!Q89&lt;&gt;0),"出错","-")</f>
        <v>-</v>
      </c>
      <c r="L89" s="21" t="str">
        <f>IF(AND(Sheet1!G89=0,Sheet1!L89=0,Sheet1!Q89=0,Sheet1!V89&lt;&gt;0),"出错","-")</f>
        <v>-</v>
      </c>
      <c r="M89" s="21" t="str">
        <f>IF(AND(Sheet1!G89=0,Sheet1!L89=0,Sheet1!Q89=0,Sheet1!V89=0,Sheet1!AA89&lt;&gt;0),"出错","-")</f>
        <v>-</v>
      </c>
      <c r="N89" s="21" t="str">
        <f>IFERROR(VLOOKUP(Sheet1!G89,配置检查表!$Y:$Z,2,FALSE),"")</f>
        <v/>
      </c>
      <c r="O89" s="21">
        <f>IF(AND(Sheet1!I89=Sheet1!J89,Sheet1!J89&lt;&gt;0),Sheet1!I89,IF(AND(Sheet1!I89&lt;&gt;Sheet1!J89,Sheet1!J89&lt;&gt;0),Sheet1!I89&amp;"~"&amp;Sheet1!J89,""))</f>
        <v>5</v>
      </c>
      <c r="P89" s="21" t="str">
        <f>IFERROR(VLOOKUP(Sheet1!L89,配置检查表!$Y:$Z,2,FALSE),"")</f>
        <v/>
      </c>
      <c r="Q89" s="21">
        <f>IF(AND(Sheet1!N89=Sheet1!O89,Sheet1!O89&lt;&gt;0),Sheet1!N89,IF(AND(Sheet1!N89&lt;&gt;Sheet1!O89,Sheet1!O89&lt;&gt;0),Sheet1!N89&amp;"~"&amp;Sheet1!O89,""))</f>
        <v>10</v>
      </c>
      <c r="R89" s="21" t="str">
        <f>IFERROR(VLOOKUP(Sheet1!Q89,配置检查表!$Y:$Z,2,FALSE),"")</f>
        <v/>
      </c>
      <c r="S89" s="39" t="str">
        <f>IF(AND(Sheet1!S293=Sheet1!T293,Sheet1!T293&lt;&gt;0),Sheet1!S293,IF(AND(Sheet1!S293&lt;&gt;Sheet1!T293,Sheet1!T293&lt;&gt;0),Sheet1!S293&amp;"~"&amp;Sheet1!T293,""))</f>
        <v>8~12</v>
      </c>
      <c r="T89" s="21" t="str">
        <f>IFERROR(VLOOKUP(Sheet1!V89,配置检查表!$Y:$Z,2,FALSE),"")</f>
        <v/>
      </c>
      <c r="U89" s="39" t="str">
        <f>IF(AND(Sheet1!X293=Sheet1!Y293,Sheet1!Y293&lt;&gt;0),Sheet1!X293,IF(AND(Sheet1!X293&lt;&gt;Sheet1!Y293,Sheet1!Y293&lt;&gt;0),Sheet1!X293&amp;"~"&amp;Sheet1!Y293,""))</f>
        <v/>
      </c>
      <c r="V89" s="21" t="str">
        <f>IFERROR(VLOOKUP(Sheet1!XAA,配置检查表!$Y:$Z,2,FALSE),"")</f>
        <v/>
      </c>
      <c r="W89" s="21" t="str">
        <f>IF(AND(Sheet1!AC293=Sheet1!AD293,Sheet1!AD293&lt;&gt;0),Sheet1!AC293,IF(AND(Sheet1!AC293&lt;&gt;Sheet1!AD293,Sheet1!AD293&lt;&gt;0),Sheet1!AC293&amp;"~"&amp;Sheet1!AD293,""))</f>
        <v/>
      </c>
    </row>
    <row r="90" spans="1:23">
      <c r="A90" s="15">
        <v>85</v>
      </c>
      <c r="B90" s="7" t="s">
        <v>2420</v>
      </c>
      <c r="C90" s="7" t="s">
        <v>1091</v>
      </c>
      <c r="D90" s="21" t="str">
        <f>IF(OR(Sheet1!I90&lt;&gt;Sheet1!AF90,Sheet1!AG90&lt;&gt;Sheet1!J90),"有影响","-")</f>
        <v>-</v>
      </c>
      <c r="E90" s="21" t="str">
        <f>IF(OR(Sheet1!N90&lt;&gt;Sheet1!AH90,Sheet1!AI90&lt;&gt;Sheet1!O90),"有影响","-")</f>
        <v>-</v>
      </c>
      <c r="F90" s="21" t="str">
        <f>IF(OR(Sheet1!S90&lt;&gt;Sheet1!AJ90,Sheet1!AK90&lt;&gt;Sheet1!T90),"有影响","-")</f>
        <v>-</v>
      </c>
      <c r="G90" s="21" t="str">
        <f>IF(OR(Sheet1!X90&lt;&gt;Sheet1!AL90,Sheet1!AM90&lt;&gt;Sheet1!Y90),"有影响","-")</f>
        <v>-</v>
      </c>
      <c r="H90" s="21" t="str">
        <f>IF(OR(Sheet1!AC90&lt;&gt;Sheet1!AN90,Sheet1!AO90&lt;&gt;Sheet1!AD90),"有影响","-")</f>
        <v>-</v>
      </c>
      <c r="I90" s="21" t="str">
        <f>IF(Sheet1!G90=0,"出错","-")</f>
        <v>-</v>
      </c>
      <c r="J90" s="21" t="str">
        <f>IF(AND(Sheet1!G90=0,Sheet1!L90&lt;&gt;0),"出错","-")</f>
        <v>-</v>
      </c>
      <c r="K90" s="21" t="str">
        <f>IF(AND(Sheet1!G90=0,Sheet1!L90=0,Sheet1!Q90&lt;&gt;0),"出错","-")</f>
        <v>-</v>
      </c>
      <c r="L90" s="21" t="str">
        <f>IF(AND(Sheet1!G90=0,Sheet1!L90=0,Sheet1!Q90=0,Sheet1!V90&lt;&gt;0),"出错","-")</f>
        <v>-</v>
      </c>
      <c r="M90" s="21" t="str">
        <f>IF(AND(Sheet1!G90=0,Sheet1!L90=0,Sheet1!Q90=0,Sheet1!V90=0,Sheet1!AA90&lt;&gt;0),"出错","-")</f>
        <v>-</v>
      </c>
      <c r="N90" s="21" t="str">
        <f>IFERROR(VLOOKUP(Sheet1!G90,配置检查表!$Y:$Z,2,FALSE),"")</f>
        <v/>
      </c>
      <c r="O90" s="21">
        <f>IF(AND(Sheet1!I90=Sheet1!J90,Sheet1!J90&lt;&gt;0),Sheet1!I90,IF(AND(Sheet1!I90&lt;&gt;Sheet1!J90,Sheet1!J90&lt;&gt;0),Sheet1!I90&amp;"~"&amp;Sheet1!J90,""))</f>
        <v>1</v>
      </c>
      <c r="P90" s="21" t="str">
        <f>IFERROR(VLOOKUP(Sheet1!L90,配置检查表!$Y:$Z,2,FALSE),"")</f>
        <v/>
      </c>
      <c r="Q90" s="21">
        <f>IF(AND(Sheet1!N90=Sheet1!O90,Sheet1!O90&lt;&gt;0),Sheet1!N90,IF(AND(Sheet1!N90&lt;&gt;Sheet1!O90,Sheet1!O90&lt;&gt;0),Sheet1!N90&amp;"~"&amp;Sheet1!O90,""))</f>
        <v>1</v>
      </c>
      <c r="R90" s="21" t="str">
        <f>IFERROR(VLOOKUP(Sheet1!Q90,配置检查表!$Y:$Z,2,FALSE),"")</f>
        <v/>
      </c>
      <c r="S90" s="39" t="str">
        <f>IF(AND(Sheet1!S294=Sheet1!T294,Sheet1!T294&lt;&gt;0),Sheet1!S294,IF(AND(Sheet1!S294&lt;&gt;Sheet1!T294,Sheet1!T294&lt;&gt;0),Sheet1!S294&amp;"~"&amp;Sheet1!T294,""))</f>
        <v>10~15</v>
      </c>
      <c r="T90" s="21" t="str">
        <f>IFERROR(VLOOKUP(Sheet1!V90,配置检查表!$Y:$Z,2,FALSE),"")</f>
        <v/>
      </c>
      <c r="U90" s="39" t="str">
        <f>IF(AND(Sheet1!X294=Sheet1!Y294,Sheet1!Y294&lt;&gt;0),Sheet1!X294,IF(AND(Sheet1!X294&lt;&gt;Sheet1!Y294,Sheet1!Y294&lt;&gt;0),Sheet1!X294&amp;"~"&amp;Sheet1!Y294,""))</f>
        <v/>
      </c>
      <c r="V90" s="21" t="str">
        <f>IFERROR(VLOOKUP(Sheet1!XAA,配置检查表!$Y:$Z,2,FALSE),"")</f>
        <v/>
      </c>
      <c r="W90" s="21" t="str">
        <f>IF(AND(Sheet1!AC294=Sheet1!AD294,Sheet1!AD294&lt;&gt;0),Sheet1!AC294,IF(AND(Sheet1!AC294&lt;&gt;Sheet1!AD294,Sheet1!AD294&lt;&gt;0),Sheet1!AC294&amp;"~"&amp;Sheet1!AD294,""))</f>
        <v/>
      </c>
    </row>
    <row r="91" spans="1:23">
      <c r="A91" s="15">
        <v>86</v>
      </c>
      <c r="B91" s="7" t="s">
        <v>2420</v>
      </c>
      <c r="C91" s="7" t="s">
        <v>1091</v>
      </c>
      <c r="D91" s="21" t="str">
        <f>IF(OR(Sheet1!I91&lt;&gt;Sheet1!AF91,Sheet1!AG91&lt;&gt;Sheet1!J91),"有影响","-")</f>
        <v>-</v>
      </c>
      <c r="E91" s="21" t="str">
        <f>IF(OR(Sheet1!N91&lt;&gt;Sheet1!AH91,Sheet1!AI91&lt;&gt;Sheet1!O91),"有影响","-")</f>
        <v>-</v>
      </c>
      <c r="F91" s="21" t="str">
        <f>IF(OR(Sheet1!S91&lt;&gt;Sheet1!AJ91,Sheet1!AK91&lt;&gt;Sheet1!T91),"有影响","-")</f>
        <v>-</v>
      </c>
      <c r="G91" s="21" t="str">
        <f>IF(OR(Sheet1!X91&lt;&gt;Sheet1!AL91,Sheet1!AM91&lt;&gt;Sheet1!Y91),"有影响","-")</f>
        <v>-</v>
      </c>
      <c r="H91" s="21" t="str">
        <f>IF(OR(Sheet1!AC91&lt;&gt;Sheet1!AN91,Sheet1!AO91&lt;&gt;Sheet1!AD91),"有影响","-")</f>
        <v>-</v>
      </c>
      <c r="I91" s="21" t="str">
        <f>IF(Sheet1!G91=0,"出错","-")</f>
        <v>-</v>
      </c>
      <c r="J91" s="21" t="str">
        <f>IF(AND(Sheet1!G91=0,Sheet1!L91&lt;&gt;0),"出错","-")</f>
        <v>-</v>
      </c>
      <c r="K91" s="21" t="str">
        <f>IF(AND(Sheet1!G91=0,Sheet1!L91=0,Sheet1!Q91&lt;&gt;0),"出错","-")</f>
        <v>-</v>
      </c>
      <c r="L91" s="21" t="str">
        <f>IF(AND(Sheet1!G91=0,Sheet1!L91=0,Sheet1!Q91=0,Sheet1!V91&lt;&gt;0),"出错","-")</f>
        <v>-</v>
      </c>
      <c r="M91" s="21" t="str">
        <f>IF(AND(Sheet1!G91=0,Sheet1!L91=0,Sheet1!Q91=0,Sheet1!V91=0,Sheet1!AA91&lt;&gt;0),"出错","-")</f>
        <v>-</v>
      </c>
      <c r="N91" s="21" t="str">
        <f>IFERROR(VLOOKUP(Sheet1!G91,配置检查表!$Y:$Z,2,FALSE),"")</f>
        <v/>
      </c>
      <c r="O91" s="21">
        <f>IF(AND(Sheet1!I91=Sheet1!J91,Sheet1!J91&lt;&gt;0),Sheet1!I91,IF(AND(Sheet1!I91&lt;&gt;Sheet1!J91,Sheet1!J91&lt;&gt;0),Sheet1!I91&amp;"~"&amp;Sheet1!J91,""))</f>
        <v>5</v>
      </c>
      <c r="P91" s="21" t="str">
        <f>IFERROR(VLOOKUP(Sheet1!L91,配置检查表!$Y:$Z,2,FALSE),"")</f>
        <v/>
      </c>
      <c r="Q91" s="21">
        <f>IF(AND(Sheet1!N91=Sheet1!O91,Sheet1!O91&lt;&gt;0),Sheet1!N91,IF(AND(Sheet1!N91&lt;&gt;Sheet1!O91,Sheet1!O91&lt;&gt;0),Sheet1!N91&amp;"~"&amp;Sheet1!O91,""))</f>
        <v>5</v>
      </c>
      <c r="R91" s="21" t="str">
        <f>IFERROR(VLOOKUP(Sheet1!Q91,配置检查表!$Y:$Z,2,FALSE),"")</f>
        <v/>
      </c>
      <c r="S91" s="39">
        <f>IF(AND(Sheet1!S295=Sheet1!T295,Sheet1!T295&lt;&gt;0),Sheet1!S295,IF(AND(Sheet1!S295&lt;&gt;Sheet1!T295,Sheet1!T295&lt;&gt;0),Sheet1!S295&amp;"~"&amp;Sheet1!T295,""))</f>
        <v>1</v>
      </c>
      <c r="T91" s="21" t="str">
        <f>IFERROR(VLOOKUP(Sheet1!V91,配置检查表!$Y:$Z,2,FALSE),"")</f>
        <v/>
      </c>
      <c r="U91" s="39" t="str">
        <f>IF(AND(Sheet1!X295=Sheet1!Y295,Sheet1!Y295&lt;&gt;0),Sheet1!X295,IF(AND(Sheet1!X295&lt;&gt;Sheet1!Y295,Sheet1!Y295&lt;&gt;0),Sheet1!X295&amp;"~"&amp;Sheet1!Y295,""))</f>
        <v>25~75</v>
      </c>
      <c r="V91" s="21" t="str">
        <f>IFERROR(VLOOKUP(Sheet1!XAA,配置检查表!$Y:$Z,2,FALSE),"")</f>
        <v/>
      </c>
      <c r="W91" s="21">
        <f>IF(AND(Sheet1!AC295=Sheet1!AD295,Sheet1!AD295&lt;&gt;0),Sheet1!AC295,IF(AND(Sheet1!AC295&lt;&gt;Sheet1!AD295,Sheet1!AD295&lt;&gt;0),Sheet1!AC295&amp;"~"&amp;Sheet1!AD295,""))</f>
        <v>1</v>
      </c>
    </row>
    <row r="92" spans="1:23">
      <c r="A92" s="15">
        <v>87</v>
      </c>
      <c r="B92" s="7" t="s">
        <v>2420</v>
      </c>
      <c r="C92" s="7" t="s">
        <v>1091</v>
      </c>
      <c r="D92" s="21" t="str">
        <f>IF(OR(Sheet1!I92&lt;&gt;Sheet1!AF92,Sheet1!AG92&lt;&gt;Sheet1!J92),"有影响","-")</f>
        <v>-</v>
      </c>
      <c r="E92" s="21" t="str">
        <f>IF(OR(Sheet1!N92&lt;&gt;Sheet1!AH92,Sheet1!AI92&lt;&gt;Sheet1!O92),"有影响","-")</f>
        <v>-</v>
      </c>
      <c r="F92" s="21" t="str">
        <f>IF(OR(Sheet1!S92&lt;&gt;Sheet1!AJ92,Sheet1!AK92&lt;&gt;Sheet1!T92),"有影响","-")</f>
        <v>-</v>
      </c>
      <c r="G92" s="21" t="str">
        <f>IF(OR(Sheet1!X92&lt;&gt;Sheet1!AL92,Sheet1!AM92&lt;&gt;Sheet1!Y92),"有影响","-")</f>
        <v>-</v>
      </c>
      <c r="H92" s="21" t="str">
        <f>IF(OR(Sheet1!AC92&lt;&gt;Sheet1!AN92,Sheet1!AO92&lt;&gt;Sheet1!AD92),"有影响","-")</f>
        <v>-</v>
      </c>
      <c r="I92" s="21" t="str">
        <f>IF(Sheet1!G92=0,"出错","-")</f>
        <v>-</v>
      </c>
      <c r="J92" s="21" t="str">
        <f>IF(AND(Sheet1!G92=0,Sheet1!L92&lt;&gt;0),"出错","-")</f>
        <v>-</v>
      </c>
      <c r="K92" s="21" t="str">
        <f>IF(AND(Sheet1!G92=0,Sheet1!L92=0,Sheet1!Q92&lt;&gt;0),"出错","-")</f>
        <v>-</v>
      </c>
      <c r="L92" s="21" t="str">
        <f>IF(AND(Sheet1!G92=0,Sheet1!L92=0,Sheet1!Q92=0,Sheet1!V92&lt;&gt;0),"出错","-")</f>
        <v>-</v>
      </c>
      <c r="M92" s="21" t="str">
        <f>IF(AND(Sheet1!G92=0,Sheet1!L92=0,Sheet1!Q92=0,Sheet1!V92=0,Sheet1!AA92&lt;&gt;0),"出错","-")</f>
        <v>-</v>
      </c>
      <c r="N92" s="21" t="str">
        <f>IFERROR(VLOOKUP(Sheet1!G92,配置检查表!$Y:$Z,2,FALSE),"")</f>
        <v/>
      </c>
      <c r="O92" s="21">
        <f>IF(AND(Sheet1!I92=Sheet1!J92,Sheet1!J92&lt;&gt;0),Sheet1!I92,IF(AND(Sheet1!I92&lt;&gt;Sheet1!J92,Sheet1!J92&lt;&gt;0),Sheet1!I92&amp;"~"&amp;Sheet1!J92,""))</f>
        <v>5</v>
      </c>
      <c r="P92" s="21" t="str">
        <f>IFERROR(VLOOKUP(Sheet1!L92,配置检查表!$Y:$Z,2,FALSE),"")</f>
        <v/>
      </c>
      <c r="Q92" s="21">
        <f>IF(AND(Sheet1!N92=Sheet1!O92,Sheet1!O92&lt;&gt;0),Sheet1!N92,IF(AND(Sheet1!N92&lt;&gt;Sheet1!O92,Sheet1!O92&lt;&gt;0),Sheet1!N92&amp;"~"&amp;Sheet1!O92,""))</f>
        <v>5</v>
      </c>
      <c r="R92" s="21" t="str">
        <f>IFERROR(VLOOKUP(Sheet1!Q92,配置检查表!$Y:$Z,2,FALSE),"")</f>
        <v/>
      </c>
      <c r="S92" s="39" t="str">
        <f>IF(AND(Sheet1!S296=Sheet1!T296,Sheet1!T296&lt;&gt;0),Sheet1!S296,IF(AND(Sheet1!S296&lt;&gt;Sheet1!T296,Sheet1!T296&lt;&gt;0),Sheet1!S296&amp;"~"&amp;Sheet1!T296,""))</f>
        <v>1~2</v>
      </c>
      <c r="T92" s="21" t="str">
        <f>IFERROR(VLOOKUP(Sheet1!V92,配置检查表!$Y:$Z,2,FALSE),"")</f>
        <v/>
      </c>
      <c r="U92" s="39" t="str">
        <f>IF(AND(Sheet1!X296=Sheet1!Y296,Sheet1!Y296&lt;&gt;0),Sheet1!X296,IF(AND(Sheet1!X296&lt;&gt;Sheet1!Y296,Sheet1!Y296&lt;&gt;0),Sheet1!X296&amp;"~"&amp;Sheet1!Y296,""))</f>
        <v>50~100</v>
      </c>
      <c r="V92" s="21" t="str">
        <f>IFERROR(VLOOKUP(Sheet1!XAA,配置检查表!$Y:$Z,2,FALSE),"")</f>
        <v/>
      </c>
      <c r="W92" s="21">
        <f>IF(AND(Sheet1!AC296=Sheet1!AD296,Sheet1!AD296&lt;&gt;0),Sheet1!AC296,IF(AND(Sheet1!AC296&lt;&gt;Sheet1!AD296,Sheet1!AD296&lt;&gt;0),Sheet1!AC296&amp;"~"&amp;Sheet1!AD296,""))</f>
        <v>1</v>
      </c>
    </row>
    <row r="93" spans="1:23">
      <c r="A93" s="15">
        <v>88</v>
      </c>
      <c r="B93" s="7" t="s">
        <v>2420</v>
      </c>
      <c r="C93" s="7" t="s">
        <v>1091</v>
      </c>
      <c r="D93" s="21" t="str">
        <f>IF(OR(Sheet1!I93&lt;&gt;Sheet1!AF93,Sheet1!AG93&lt;&gt;Sheet1!J93),"有影响","-")</f>
        <v>-</v>
      </c>
      <c r="E93" s="21" t="str">
        <f>IF(OR(Sheet1!N93&lt;&gt;Sheet1!AH93,Sheet1!AI93&lt;&gt;Sheet1!O93),"有影响","-")</f>
        <v>-</v>
      </c>
      <c r="F93" s="21" t="str">
        <f>IF(OR(Sheet1!S93&lt;&gt;Sheet1!AJ93,Sheet1!AK93&lt;&gt;Sheet1!T93),"有影响","-")</f>
        <v>-</v>
      </c>
      <c r="G93" s="21" t="str">
        <f>IF(OR(Sheet1!X93&lt;&gt;Sheet1!AL93,Sheet1!AM93&lt;&gt;Sheet1!Y93),"有影响","-")</f>
        <v>-</v>
      </c>
      <c r="H93" s="21" t="str">
        <f>IF(OR(Sheet1!AC93&lt;&gt;Sheet1!AN93,Sheet1!AO93&lt;&gt;Sheet1!AD93),"有影响","-")</f>
        <v>-</v>
      </c>
      <c r="I93" s="21" t="str">
        <f>IF(Sheet1!G93=0,"出错","-")</f>
        <v>-</v>
      </c>
      <c r="J93" s="21" t="str">
        <f>IF(AND(Sheet1!G93=0,Sheet1!L93&lt;&gt;0),"出错","-")</f>
        <v>-</v>
      </c>
      <c r="K93" s="21" t="str">
        <f>IF(AND(Sheet1!G93=0,Sheet1!L93=0,Sheet1!Q93&lt;&gt;0),"出错","-")</f>
        <v>-</v>
      </c>
      <c r="L93" s="21" t="str">
        <f>IF(AND(Sheet1!G93=0,Sheet1!L93=0,Sheet1!Q93=0,Sheet1!V93&lt;&gt;0),"出错","-")</f>
        <v>-</v>
      </c>
      <c r="M93" s="21" t="str">
        <f>IF(AND(Sheet1!G93=0,Sheet1!L93=0,Sheet1!Q93=0,Sheet1!V93=0,Sheet1!AA93&lt;&gt;0),"出错","-")</f>
        <v>-</v>
      </c>
      <c r="N93" s="21" t="str">
        <f>IFERROR(VLOOKUP(Sheet1!G93,配置检查表!$Y:$Z,2,FALSE),"")</f>
        <v/>
      </c>
      <c r="O93" s="21">
        <f>IF(AND(Sheet1!I93=Sheet1!J93,Sheet1!J93&lt;&gt;0),Sheet1!I93,IF(AND(Sheet1!I93&lt;&gt;Sheet1!J93,Sheet1!J93&lt;&gt;0),Sheet1!I93&amp;"~"&amp;Sheet1!J93,""))</f>
        <v>10</v>
      </c>
      <c r="P93" s="21" t="str">
        <f>IFERROR(VLOOKUP(Sheet1!L93,配置检查表!$Y:$Z,2,FALSE),"")</f>
        <v/>
      </c>
      <c r="Q93" s="21">
        <f>IF(AND(Sheet1!N93=Sheet1!O93,Sheet1!O93&lt;&gt;0),Sheet1!N93,IF(AND(Sheet1!N93&lt;&gt;Sheet1!O93,Sheet1!O93&lt;&gt;0),Sheet1!N93&amp;"~"&amp;Sheet1!O93,""))</f>
        <v>10</v>
      </c>
      <c r="R93" s="21" t="str">
        <f>IFERROR(VLOOKUP(Sheet1!Q93,配置检查表!$Y:$Z,2,FALSE),"")</f>
        <v/>
      </c>
      <c r="S93" s="39">
        <f>IF(AND(Sheet1!S297=Sheet1!T297,Sheet1!T297&lt;&gt;0),Sheet1!S297,IF(AND(Sheet1!S297&lt;&gt;Sheet1!T297,Sheet1!T297&lt;&gt;0),Sheet1!S297&amp;"~"&amp;Sheet1!T297,""))</f>
        <v>2</v>
      </c>
      <c r="T93" s="21" t="str">
        <f>IFERROR(VLOOKUP(Sheet1!V93,配置检查表!$Y:$Z,2,FALSE),"")</f>
        <v/>
      </c>
      <c r="U93" s="39" t="str">
        <f>IF(AND(Sheet1!X297=Sheet1!Y297,Sheet1!Y297&lt;&gt;0),Sheet1!X297,IF(AND(Sheet1!X297&lt;&gt;Sheet1!Y297,Sheet1!Y297&lt;&gt;0),Sheet1!X297&amp;"~"&amp;Sheet1!Y297,""))</f>
        <v>75~125</v>
      </c>
      <c r="V93" s="21" t="str">
        <f>IFERROR(VLOOKUP(Sheet1!XAA,配置检查表!$Y:$Z,2,FALSE),"")</f>
        <v/>
      </c>
      <c r="W93" s="21">
        <f>IF(AND(Sheet1!AC297=Sheet1!AD297,Sheet1!AD297&lt;&gt;0),Sheet1!AC297,IF(AND(Sheet1!AC297&lt;&gt;Sheet1!AD297,Sheet1!AD297&lt;&gt;0),Sheet1!AC297&amp;"~"&amp;Sheet1!AD297,""))</f>
        <v>1</v>
      </c>
    </row>
    <row r="94" spans="1:23">
      <c r="A94" s="15">
        <v>89</v>
      </c>
      <c r="B94" s="7" t="s">
        <v>2420</v>
      </c>
      <c r="C94" s="7" t="s">
        <v>1091</v>
      </c>
      <c r="D94" s="21" t="str">
        <f>IF(OR(Sheet1!I94&lt;&gt;Sheet1!AF94,Sheet1!AG94&lt;&gt;Sheet1!J94),"有影响","-")</f>
        <v>-</v>
      </c>
      <c r="E94" s="21" t="str">
        <f>IF(OR(Sheet1!N94&lt;&gt;Sheet1!AH94,Sheet1!AI94&lt;&gt;Sheet1!O94),"有影响","-")</f>
        <v>-</v>
      </c>
      <c r="F94" s="21" t="str">
        <f>IF(OR(Sheet1!S94&lt;&gt;Sheet1!AJ94,Sheet1!AK94&lt;&gt;Sheet1!T94),"有影响","-")</f>
        <v>-</v>
      </c>
      <c r="G94" s="21" t="str">
        <f>IF(OR(Sheet1!X94&lt;&gt;Sheet1!AL94,Sheet1!AM94&lt;&gt;Sheet1!Y94),"有影响","-")</f>
        <v>-</v>
      </c>
      <c r="H94" s="21" t="str">
        <f>IF(OR(Sheet1!AC94&lt;&gt;Sheet1!AN94,Sheet1!AO94&lt;&gt;Sheet1!AD94),"有影响","-")</f>
        <v>-</v>
      </c>
      <c r="I94" s="21" t="str">
        <f>IF(Sheet1!G94=0,"出错","-")</f>
        <v>-</v>
      </c>
      <c r="J94" s="21" t="str">
        <f>IF(AND(Sheet1!G94=0,Sheet1!L94&lt;&gt;0),"出错","-")</f>
        <v>-</v>
      </c>
      <c r="K94" s="21" t="str">
        <f>IF(AND(Sheet1!G94=0,Sheet1!L94=0,Sheet1!Q94&lt;&gt;0),"出错","-")</f>
        <v>-</v>
      </c>
      <c r="L94" s="21" t="str">
        <f>IF(AND(Sheet1!G94=0,Sheet1!L94=0,Sheet1!Q94=0,Sheet1!V94&lt;&gt;0),"出错","-")</f>
        <v>-</v>
      </c>
      <c r="M94" s="21" t="str">
        <f>IF(AND(Sheet1!G94=0,Sheet1!L94=0,Sheet1!Q94=0,Sheet1!V94=0,Sheet1!AA94&lt;&gt;0),"出错","-")</f>
        <v>-</v>
      </c>
      <c r="N94" s="21" t="str">
        <f>IFERROR(VLOOKUP(Sheet1!G94,配置检查表!$Y:$Z,2,FALSE),"")</f>
        <v/>
      </c>
      <c r="O94" s="21">
        <f>IF(AND(Sheet1!I94=Sheet1!J94,Sheet1!J94&lt;&gt;0),Sheet1!I94,IF(AND(Sheet1!I94&lt;&gt;Sheet1!J94,Sheet1!J94&lt;&gt;0),Sheet1!I94&amp;"~"&amp;Sheet1!J94,""))</f>
        <v>10</v>
      </c>
      <c r="P94" s="21" t="str">
        <f>IFERROR(VLOOKUP(Sheet1!L94,配置检查表!$Y:$Z,2,FALSE),"")</f>
        <v/>
      </c>
      <c r="Q94" s="21">
        <f>IF(AND(Sheet1!N94=Sheet1!O94,Sheet1!O94&lt;&gt;0),Sheet1!N94,IF(AND(Sheet1!N94&lt;&gt;Sheet1!O94,Sheet1!O94&lt;&gt;0),Sheet1!N94&amp;"~"&amp;Sheet1!O94,""))</f>
        <v>10</v>
      </c>
      <c r="R94" s="21" t="str">
        <f>IFERROR(VLOOKUP(Sheet1!Q94,配置检查表!$Y:$Z,2,FALSE),"")</f>
        <v/>
      </c>
      <c r="S94" s="39" t="str">
        <f>IF(AND(Sheet1!S298=Sheet1!T298,Sheet1!T298&lt;&gt;0),Sheet1!S298,IF(AND(Sheet1!S298&lt;&gt;Sheet1!T298,Sheet1!T298&lt;&gt;0),Sheet1!S298&amp;"~"&amp;Sheet1!T298,""))</f>
        <v>2~3</v>
      </c>
      <c r="T94" s="21" t="str">
        <f>IFERROR(VLOOKUP(Sheet1!V94,配置检查表!$Y:$Z,2,FALSE),"")</f>
        <v/>
      </c>
      <c r="U94" s="39" t="str">
        <f>IF(AND(Sheet1!X298=Sheet1!Y298,Sheet1!Y298&lt;&gt;0),Sheet1!X298,IF(AND(Sheet1!X298&lt;&gt;Sheet1!Y298,Sheet1!Y298&lt;&gt;0),Sheet1!X298&amp;"~"&amp;Sheet1!Y298,""))</f>
        <v>100~150</v>
      </c>
      <c r="V94" s="21" t="str">
        <f>IFERROR(VLOOKUP(Sheet1!XAA,配置检查表!$Y:$Z,2,FALSE),"")</f>
        <v/>
      </c>
      <c r="W94" s="21">
        <f>IF(AND(Sheet1!AC298=Sheet1!AD298,Sheet1!AD298&lt;&gt;0),Sheet1!AC298,IF(AND(Sheet1!AC298&lt;&gt;Sheet1!AD298,Sheet1!AD298&lt;&gt;0),Sheet1!AC298&amp;"~"&amp;Sheet1!AD298,""))</f>
        <v>1</v>
      </c>
    </row>
    <row r="95" spans="1:23">
      <c r="A95" s="15">
        <v>90</v>
      </c>
      <c r="B95" s="7" t="s">
        <v>2420</v>
      </c>
      <c r="C95" s="7" t="s">
        <v>1091</v>
      </c>
      <c r="D95" s="21" t="str">
        <f>IF(OR(Sheet1!I95&lt;&gt;Sheet1!AF95,Sheet1!AG95&lt;&gt;Sheet1!J95),"有影响","-")</f>
        <v>-</v>
      </c>
      <c r="E95" s="21" t="str">
        <f>IF(OR(Sheet1!N95&lt;&gt;Sheet1!AH95,Sheet1!AI95&lt;&gt;Sheet1!O95),"有影响","-")</f>
        <v>-</v>
      </c>
      <c r="F95" s="21" t="str">
        <f>IF(OR(Sheet1!S95&lt;&gt;Sheet1!AJ95,Sheet1!AK95&lt;&gt;Sheet1!T95),"有影响","-")</f>
        <v>-</v>
      </c>
      <c r="G95" s="21" t="str">
        <f>IF(OR(Sheet1!X95&lt;&gt;Sheet1!AL95,Sheet1!AM95&lt;&gt;Sheet1!Y95),"有影响","-")</f>
        <v>-</v>
      </c>
      <c r="H95" s="21" t="str">
        <f>IF(OR(Sheet1!AC95&lt;&gt;Sheet1!AN95,Sheet1!AO95&lt;&gt;Sheet1!AD95),"有影响","-")</f>
        <v>-</v>
      </c>
      <c r="I95" s="21" t="str">
        <f>IF(Sheet1!G95=0,"出错","-")</f>
        <v>-</v>
      </c>
      <c r="J95" s="21" t="str">
        <f>IF(AND(Sheet1!G95=0,Sheet1!L95&lt;&gt;0),"出错","-")</f>
        <v>-</v>
      </c>
      <c r="K95" s="21" t="str">
        <f>IF(AND(Sheet1!G95=0,Sheet1!L95=0,Sheet1!Q95&lt;&gt;0),"出错","-")</f>
        <v>-</v>
      </c>
      <c r="L95" s="21" t="str">
        <f>IF(AND(Sheet1!G95=0,Sheet1!L95=0,Sheet1!Q95=0,Sheet1!V95&lt;&gt;0),"出错","-")</f>
        <v>-</v>
      </c>
      <c r="M95" s="21" t="str">
        <f>IF(AND(Sheet1!G95=0,Sheet1!L95=0,Sheet1!Q95=0,Sheet1!V95=0,Sheet1!AA95&lt;&gt;0),"出错","-")</f>
        <v>-</v>
      </c>
      <c r="N95" s="21" t="str">
        <f>IFERROR(VLOOKUP(Sheet1!G95,配置检查表!$Y:$Z,2,FALSE),"")</f>
        <v/>
      </c>
      <c r="O95" s="21">
        <f>IF(AND(Sheet1!I95=Sheet1!J95,Sheet1!J95&lt;&gt;0),Sheet1!I95,IF(AND(Sheet1!I95&lt;&gt;Sheet1!J95,Sheet1!J95&lt;&gt;0),Sheet1!I95&amp;"~"&amp;Sheet1!J95,""))</f>
        <v>5</v>
      </c>
      <c r="P95" s="21" t="str">
        <f>IFERROR(VLOOKUP(Sheet1!L95,配置检查表!$Y:$Z,2,FALSE),"")</f>
        <v/>
      </c>
      <c r="Q95" s="21">
        <f>IF(AND(Sheet1!N95=Sheet1!O95,Sheet1!O95&lt;&gt;0),Sheet1!N95,IF(AND(Sheet1!N95&lt;&gt;Sheet1!O95,Sheet1!O95&lt;&gt;0),Sheet1!N95&amp;"~"&amp;Sheet1!O95,""))</f>
        <v>10</v>
      </c>
      <c r="R95" s="21" t="str">
        <f>IFERROR(VLOOKUP(Sheet1!Q95,配置检查表!$Y:$Z,2,FALSE),"")</f>
        <v/>
      </c>
      <c r="S95" s="39">
        <f>IF(AND(Sheet1!S299=Sheet1!T299,Sheet1!T299&lt;&gt;0),Sheet1!S299,IF(AND(Sheet1!S299&lt;&gt;Sheet1!T299,Sheet1!T299&lt;&gt;0),Sheet1!S299&amp;"~"&amp;Sheet1!T299,""))</f>
        <v>1</v>
      </c>
      <c r="T95" s="21" t="str">
        <f>IFERROR(VLOOKUP(Sheet1!V95,配置检查表!$Y:$Z,2,FALSE),"")</f>
        <v/>
      </c>
      <c r="U95" s="39">
        <f>IF(AND(Sheet1!X299=Sheet1!Y299,Sheet1!Y299&lt;&gt;0),Sheet1!X299,IF(AND(Sheet1!X299&lt;&gt;Sheet1!Y299,Sheet1!Y299&lt;&gt;0),Sheet1!X299&amp;"~"&amp;Sheet1!Y299,""))</f>
        <v>1</v>
      </c>
      <c r="V95" s="21" t="str">
        <f>IFERROR(VLOOKUP(Sheet1!XAA,配置检查表!$Y:$Z,2,FALSE),"")</f>
        <v/>
      </c>
      <c r="W95" s="21" t="str">
        <f>IF(AND(Sheet1!AC299=Sheet1!AD299,Sheet1!AD299&lt;&gt;0),Sheet1!AC299,IF(AND(Sheet1!AC299&lt;&gt;Sheet1!AD299,Sheet1!AD299&lt;&gt;0),Sheet1!AC299&amp;"~"&amp;Sheet1!AD299,""))</f>
        <v/>
      </c>
    </row>
    <row r="96" spans="1:23">
      <c r="A96" s="15">
        <v>91</v>
      </c>
      <c r="B96" s="7" t="s">
        <v>1819</v>
      </c>
      <c r="C96" s="7" t="s">
        <v>1820</v>
      </c>
      <c r="D96" s="21" t="str">
        <f>IF(OR(Sheet1!I96&lt;&gt;Sheet1!AF96,Sheet1!AG96&lt;&gt;Sheet1!J96),"有影响","-")</f>
        <v>-</v>
      </c>
      <c r="E96" s="21" t="str">
        <f>IF(OR(Sheet1!N96&lt;&gt;Sheet1!AH96,Sheet1!AI96&lt;&gt;Sheet1!O96),"有影响","-")</f>
        <v>-</v>
      </c>
      <c r="F96" s="21" t="str">
        <f>IF(OR(Sheet1!S96&lt;&gt;Sheet1!AJ96,Sheet1!AK96&lt;&gt;Sheet1!T96),"有影响","-")</f>
        <v>-</v>
      </c>
      <c r="G96" s="21" t="str">
        <f>IF(OR(Sheet1!X96&lt;&gt;Sheet1!AL96,Sheet1!AM96&lt;&gt;Sheet1!Y96),"有影响","-")</f>
        <v>-</v>
      </c>
      <c r="H96" s="21" t="str">
        <f>IF(OR(Sheet1!AC96&lt;&gt;Sheet1!AN96,Sheet1!AO96&lt;&gt;Sheet1!AD96),"有影响","-")</f>
        <v>-</v>
      </c>
      <c r="I96" s="21" t="str">
        <f>IF(Sheet1!G96=0,"出错","-")</f>
        <v>-</v>
      </c>
      <c r="J96" s="21" t="str">
        <f>IF(AND(Sheet1!G96=0,Sheet1!L96&lt;&gt;0),"出错","-")</f>
        <v>-</v>
      </c>
      <c r="K96" s="21" t="str">
        <f>IF(AND(Sheet1!G96=0,Sheet1!L96=0,Sheet1!Q96&lt;&gt;0),"出错","-")</f>
        <v>-</v>
      </c>
      <c r="L96" s="21" t="str">
        <f>IF(AND(Sheet1!G96=0,Sheet1!L96=0,Sheet1!Q96=0,Sheet1!V96&lt;&gt;0),"出错","-")</f>
        <v>-</v>
      </c>
      <c r="M96" s="21" t="str">
        <f>IF(AND(Sheet1!G96=0,Sheet1!L96=0,Sheet1!Q96=0,Sheet1!V96=0,Sheet1!AA96&lt;&gt;0),"出错","-")</f>
        <v>-</v>
      </c>
      <c r="N96" s="21" t="str">
        <f>IFERROR(VLOOKUP(Sheet1!G96,配置检查表!$Y:$Z,2,FALSE),"")</f>
        <v/>
      </c>
      <c r="O96" s="21">
        <f>IF(AND(Sheet1!I96=Sheet1!J96,Sheet1!J96&lt;&gt;0),Sheet1!I96,IF(AND(Sheet1!I96&lt;&gt;Sheet1!J96,Sheet1!J96&lt;&gt;0),Sheet1!I96&amp;"~"&amp;Sheet1!J96,""))</f>
        <v>1</v>
      </c>
      <c r="P96" s="21" t="str">
        <f>IFERROR(VLOOKUP(Sheet1!L96,配置检查表!$Y:$Z,2,FALSE),"")</f>
        <v/>
      </c>
      <c r="Q96" s="21">
        <f>IF(AND(Sheet1!N96=Sheet1!O96,Sheet1!O96&lt;&gt;0),Sheet1!N96,IF(AND(Sheet1!N96&lt;&gt;Sheet1!O96,Sheet1!O96&lt;&gt;0),Sheet1!N96&amp;"~"&amp;Sheet1!O96,""))</f>
        <v>1</v>
      </c>
      <c r="R96" s="21" t="str">
        <f>IFERROR(VLOOKUP(Sheet1!Q96,配置检查表!$Y:$Z,2,FALSE),"")</f>
        <v/>
      </c>
      <c r="S96" s="39" t="str">
        <f>IF(AND(Sheet1!S300=Sheet1!T300,Sheet1!T300&lt;&gt;0),Sheet1!S300,IF(AND(Sheet1!S300&lt;&gt;Sheet1!T300,Sheet1!T300&lt;&gt;0),Sheet1!S300&amp;"~"&amp;Sheet1!T300,""))</f>
        <v>1~2</v>
      </c>
      <c r="T96" s="21" t="str">
        <f>IFERROR(VLOOKUP(Sheet1!V96,配置检查表!$Y:$Z,2,FALSE),"")</f>
        <v/>
      </c>
      <c r="U96" s="39">
        <f>IF(AND(Sheet1!X300=Sheet1!Y300,Sheet1!Y300&lt;&gt;0),Sheet1!X300,IF(AND(Sheet1!X300&lt;&gt;Sheet1!Y300,Sheet1!Y300&lt;&gt;0),Sheet1!X300&amp;"~"&amp;Sheet1!Y300,""))</f>
        <v>1</v>
      </c>
      <c r="V96" s="21" t="str">
        <f>IFERROR(VLOOKUP(Sheet1!XAA,配置检查表!$Y:$Z,2,FALSE),"")</f>
        <v/>
      </c>
      <c r="W96" s="21" t="str">
        <f>IF(AND(Sheet1!AC300=Sheet1!AD300,Sheet1!AD300&lt;&gt;0),Sheet1!AC300,IF(AND(Sheet1!AC300&lt;&gt;Sheet1!AD300,Sheet1!AD300&lt;&gt;0),Sheet1!AC300&amp;"~"&amp;Sheet1!AD300,""))</f>
        <v/>
      </c>
    </row>
    <row r="97" spans="1:23">
      <c r="A97" s="15">
        <v>92</v>
      </c>
      <c r="B97" s="7" t="s">
        <v>1819</v>
      </c>
      <c r="C97" s="7" t="s">
        <v>1820</v>
      </c>
      <c r="D97" s="21" t="str">
        <f>IF(OR(Sheet1!I97&lt;&gt;Sheet1!AF97,Sheet1!AG97&lt;&gt;Sheet1!J97),"有影响","-")</f>
        <v>-</v>
      </c>
      <c r="E97" s="21" t="str">
        <f>IF(OR(Sheet1!N97&lt;&gt;Sheet1!AH97,Sheet1!AI97&lt;&gt;Sheet1!O97),"有影响","-")</f>
        <v>-</v>
      </c>
      <c r="F97" s="21" t="str">
        <f>IF(OR(Sheet1!S97&lt;&gt;Sheet1!AJ97,Sheet1!AK97&lt;&gt;Sheet1!T97),"有影响","-")</f>
        <v>-</v>
      </c>
      <c r="G97" s="21" t="str">
        <f>IF(OR(Sheet1!X97&lt;&gt;Sheet1!AL97,Sheet1!AM97&lt;&gt;Sheet1!Y97),"有影响","-")</f>
        <v>-</v>
      </c>
      <c r="H97" s="21" t="str">
        <f>IF(OR(Sheet1!AC97&lt;&gt;Sheet1!AN97,Sheet1!AO97&lt;&gt;Sheet1!AD97),"有影响","-")</f>
        <v>-</v>
      </c>
      <c r="I97" s="21" t="str">
        <f>IF(Sheet1!G97=0,"出错","-")</f>
        <v>-</v>
      </c>
      <c r="J97" s="21" t="str">
        <f>IF(AND(Sheet1!G97=0,Sheet1!L97&lt;&gt;0),"出错","-")</f>
        <v>-</v>
      </c>
      <c r="K97" s="21" t="str">
        <f>IF(AND(Sheet1!G97=0,Sheet1!L97=0,Sheet1!Q97&lt;&gt;0),"出错","-")</f>
        <v>-</v>
      </c>
      <c r="L97" s="21" t="str">
        <f>IF(AND(Sheet1!G97=0,Sheet1!L97=0,Sheet1!Q97=0,Sheet1!V97&lt;&gt;0),"出错","-")</f>
        <v>-</v>
      </c>
      <c r="M97" s="21" t="str">
        <f>IF(AND(Sheet1!G97=0,Sheet1!L97=0,Sheet1!Q97=0,Sheet1!V97=0,Sheet1!AA97&lt;&gt;0),"出错","-")</f>
        <v>-</v>
      </c>
      <c r="N97" s="21" t="str">
        <f>IFERROR(VLOOKUP(Sheet1!G97,配置检查表!$Y:$Z,2,FALSE),"")</f>
        <v/>
      </c>
      <c r="O97" s="21">
        <f>IF(AND(Sheet1!I97=Sheet1!J97,Sheet1!J97&lt;&gt;0),Sheet1!I97,IF(AND(Sheet1!I97&lt;&gt;Sheet1!J97,Sheet1!J97&lt;&gt;0),Sheet1!I97&amp;"~"&amp;Sheet1!J97,""))</f>
        <v>1</v>
      </c>
      <c r="P97" s="21" t="str">
        <f>IFERROR(VLOOKUP(Sheet1!L97,配置检查表!$Y:$Z,2,FALSE),"")</f>
        <v/>
      </c>
      <c r="Q97" s="21">
        <f>IF(AND(Sheet1!N97=Sheet1!O97,Sheet1!O97&lt;&gt;0),Sheet1!N97,IF(AND(Sheet1!N97&lt;&gt;Sheet1!O97,Sheet1!O97&lt;&gt;0),Sheet1!N97&amp;"~"&amp;Sheet1!O97,""))</f>
        <v>1</v>
      </c>
      <c r="R97" s="21" t="str">
        <f>IFERROR(VLOOKUP(Sheet1!Q97,配置检查表!$Y:$Z,2,FALSE),"")</f>
        <v>金币</v>
      </c>
      <c r="S97" s="39">
        <f>IF(AND(Sheet1!S301=Sheet1!T301,Sheet1!T301&lt;&gt;0),Sheet1!S301,IF(AND(Sheet1!S301&lt;&gt;Sheet1!T301,Sheet1!T301&lt;&gt;0),Sheet1!S301&amp;"~"&amp;Sheet1!T301,""))</f>
        <v>2</v>
      </c>
      <c r="T97" s="21" t="str">
        <f>IFERROR(VLOOKUP(Sheet1!V97,配置检查表!$Y:$Z,2,FALSE),"")</f>
        <v/>
      </c>
      <c r="U97" s="39">
        <f>IF(AND(Sheet1!X301=Sheet1!Y301,Sheet1!Y301&lt;&gt;0),Sheet1!X301,IF(AND(Sheet1!X301&lt;&gt;Sheet1!Y301,Sheet1!Y301&lt;&gt;0),Sheet1!X301&amp;"~"&amp;Sheet1!Y301,""))</f>
        <v>1</v>
      </c>
      <c r="V97" s="21" t="str">
        <f>IFERROR(VLOOKUP(Sheet1!XAA,配置检查表!$Y:$Z,2,FALSE),"")</f>
        <v/>
      </c>
      <c r="W97" s="21" t="str">
        <f>IF(AND(Sheet1!AC301=Sheet1!AD301,Sheet1!AD301&lt;&gt;0),Sheet1!AC301,IF(AND(Sheet1!AC301&lt;&gt;Sheet1!AD301,Sheet1!AD301&lt;&gt;0),Sheet1!AC301&amp;"~"&amp;Sheet1!AD301,""))</f>
        <v/>
      </c>
    </row>
    <row r="98" spans="1:23">
      <c r="A98" s="15">
        <v>93</v>
      </c>
      <c r="B98" s="7" t="s">
        <v>1819</v>
      </c>
      <c r="C98" s="7" t="s">
        <v>1820</v>
      </c>
      <c r="D98" s="21" t="str">
        <f>IF(OR(Sheet1!I98&lt;&gt;Sheet1!AF98,Sheet1!AG98&lt;&gt;Sheet1!J98),"有影响","-")</f>
        <v>-</v>
      </c>
      <c r="E98" s="21" t="str">
        <f>IF(OR(Sheet1!N98&lt;&gt;Sheet1!AH98,Sheet1!AI98&lt;&gt;Sheet1!O98),"有影响","-")</f>
        <v>-</v>
      </c>
      <c r="F98" s="21" t="str">
        <f>IF(OR(Sheet1!S98&lt;&gt;Sheet1!AJ98,Sheet1!AK98&lt;&gt;Sheet1!T98),"有影响","-")</f>
        <v>-</v>
      </c>
      <c r="G98" s="21" t="str">
        <f>IF(OR(Sheet1!X98&lt;&gt;Sheet1!AL98,Sheet1!AM98&lt;&gt;Sheet1!Y98),"有影响","-")</f>
        <v>-</v>
      </c>
      <c r="H98" s="21" t="str">
        <f>IF(OR(Sheet1!AC98&lt;&gt;Sheet1!AN98,Sheet1!AO98&lt;&gt;Sheet1!AD98),"有影响","-")</f>
        <v>-</v>
      </c>
      <c r="I98" s="21" t="str">
        <f>IF(Sheet1!G98=0,"出错","-")</f>
        <v>-</v>
      </c>
      <c r="J98" s="21" t="str">
        <f>IF(AND(Sheet1!G98=0,Sheet1!L98&lt;&gt;0),"出错","-")</f>
        <v>-</v>
      </c>
      <c r="K98" s="21" t="str">
        <f>IF(AND(Sheet1!G98=0,Sheet1!L98=0,Sheet1!Q98&lt;&gt;0),"出错","-")</f>
        <v>-</v>
      </c>
      <c r="L98" s="21" t="str">
        <f>IF(AND(Sheet1!G98=0,Sheet1!L98=0,Sheet1!Q98=0,Sheet1!V98&lt;&gt;0),"出错","-")</f>
        <v>-</v>
      </c>
      <c r="M98" s="21" t="str">
        <f>IF(AND(Sheet1!G98=0,Sheet1!L98=0,Sheet1!Q98=0,Sheet1!V98=0,Sheet1!AA98&lt;&gt;0),"出错","-")</f>
        <v>-</v>
      </c>
      <c r="N98" s="21" t="str">
        <f>IFERROR(VLOOKUP(Sheet1!G98,配置检查表!$Y:$Z,2,FALSE),"")</f>
        <v/>
      </c>
      <c r="O98" s="21">
        <f>IF(AND(Sheet1!I98=Sheet1!J98,Sheet1!J98&lt;&gt;0),Sheet1!I98,IF(AND(Sheet1!I98&lt;&gt;Sheet1!J98,Sheet1!J98&lt;&gt;0),Sheet1!I98&amp;"~"&amp;Sheet1!J98,""))</f>
        <v>10</v>
      </c>
      <c r="P98" s="21" t="str">
        <f>IFERROR(VLOOKUP(Sheet1!L98,配置检查表!$Y:$Z,2,FALSE),"")</f>
        <v/>
      </c>
      <c r="Q98" s="21">
        <f>IF(AND(Sheet1!N98=Sheet1!O98,Sheet1!O98&lt;&gt;0),Sheet1!N98,IF(AND(Sheet1!N98&lt;&gt;Sheet1!O98,Sheet1!O98&lt;&gt;0),Sheet1!N98&amp;"~"&amp;Sheet1!O98,""))</f>
        <v>20</v>
      </c>
      <c r="R98" s="21" t="str">
        <f>IFERROR(VLOOKUP(Sheet1!Q98,配置检查表!$Y:$Z,2,FALSE),"")</f>
        <v/>
      </c>
      <c r="S98" s="39" t="str">
        <f>IF(AND(Sheet1!S302=Sheet1!T302,Sheet1!T302&lt;&gt;0),Sheet1!S302,IF(AND(Sheet1!S302&lt;&gt;Sheet1!T302,Sheet1!T302&lt;&gt;0),Sheet1!S302&amp;"~"&amp;Sheet1!T302,""))</f>
        <v>2~3</v>
      </c>
      <c r="T98" s="21" t="str">
        <f>IFERROR(VLOOKUP(Sheet1!V98,配置检查表!$Y:$Z,2,FALSE),"")</f>
        <v>精灵魂珠</v>
      </c>
      <c r="U98" s="39">
        <f>IF(AND(Sheet1!X302=Sheet1!Y302,Sheet1!Y302&lt;&gt;0),Sheet1!X302,IF(AND(Sheet1!X302&lt;&gt;Sheet1!Y302,Sheet1!Y302&lt;&gt;0),Sheet1!X302&amp;"~"&amp;Sheet1!Y302,""))</f>
        <v>1</v>
      </c>
      <c r="V98" s="21" t="str">
        <f>IFERROR(VLOOKUP(Sheet1!XAA,配置检查表!$Y:$Z,2,FALSE),"")</f>
        <v/>
      </c>
      <c r="W98" s="21" t="str">
        <f>IF(AND(Sheet1!AC302=Sheet1!AD302,Sheet1!AD302&lt;&gt;0),Sheet1!AC302,IF(AND(Sheet1!AC302&lt;&gt;Sheet1!AD302,Sheet1!AD302&lt;&gt;0),Sheet1!AC302&amp;"~"&amp;Sheet1!AD302,""))</f>
        <v/>
      </c>
    </row>
    <row r="99" spans="1:23">
      <c r="A99" s="15">
        <v>94</v>
      </c>
      <c r="B99" s="7" t="s">
        <v>1821</v>
      </c>
      <c r="C99" s="7" t="s">
        <v>2107</v>
      </c>
      <c r="D99" s="21" t="str">
        <f>IF(OR(Sheet1!I99&lt;&gt;Sheet1!AF99,Sheet1!AG99&lt;&gt;Sheet1!J99),"有影响","-")</f>
        <v>-</v>
      </c>
      <c r="E99" s="21" t="str">
        <f>IF(OR(Sheet1!N99&lt;&gt;Sheet1!AH99,Sheet1!AI99&lt;&gt;Sheet1!O99),"有影响","-")</f>
        <v>-</v>
      </c>
      <c r="F99" s="21" t="str">
        <f>IF(OR(Sheet1!S99&lt;&gt;Sheet1!AJ99,Sheet1!AK99&lt;&gt;Sheet1!T99),"有影响","-")</f>
        <v>-</v>
      </c>
      <c r="G99" s="21" t="str">
        <f>IF(OR(Sheet1!X99&lt;&gt;Sheet1!AL99,Sheet1!AM99&lt;&gt;Sheet1!Y99),"有影响","-")</f>
        <v>-</v>
      </c>
      <c r="H99" s="21" t="str">
        <f>IF(OR(Sheet1!AC99&lt;&gt;Sheet1!AN99,Sheet1!AO99&lt;&gt;Sheet1!AD99),"有影响","-")</f>
        <v>-</v>
      </c>
      <c r="I99" s="21" t="str">
        <f>IF(Sheet1!G99=0,"出错","-")</f>
        <v>-</v>
      </c>
      <c r="J99" s="21" t="str">
        <f>IF(AND(Sheet1!G99=0,Sheet1!L99&lt;&gt;0),"出错","-")</f>
        <v>-</v>
      </c>
      <c r="K99" s="21" t="str">
        <f>IF(AND(Sheet1!G99=0,Sheet1!L99=0,Sheet1!Q99&lt;&gt;0),"出错","-")</f>
        <v>-</v>
      </c>
      <c r="L99" s="21" t="str">
        <f>IF(AND(Sheet1!G99=0,Sheet1!L99=0,Sheet1!Q99=0,Sheet1!V99&lt;&gt;0),"出错","-")</f>
        <v>-</v>
      </c>
      <c r="M99" s="21" t="str">
        <f>IF(AND(Sheet1!G99=0,Sheet1!L99=0,Sheet1!Q99=0,Sheet1!V99=0,Sheet1!AA99&lt;&gt;0),"出错","-")</f>
        <v>-</v>
      </c>
      <c r="N99" s="21" t="str">
        <f>IFERROR(VLOOKUP(Sheet1!G99,配置检查表!$Y:$Z,2,FALSE),"")</f>
        <v/>
      </c>
      <c r="O99" s="21">
        <f>IF(AND(Sheet1!I99=Sheet1!J99,Sheet1!J99&lt;&gt;0),Sheet1!I99,IF(AND(Sheet1!I99&lt;&gt;Sheet1!J99,Sheet1!J99&lt;&gt;0),Sheet1!I99&amp;"~"&amp;Sheet1!J99,""))</f>
        <v>1</v>
      </c>
      <c r="P99" s="21" t="str">
        <f>IFERROR(VLOOKUP(Sheet1!L99,配置检查表!$Y:$Z,2,FALSE),"")</f>
        <v/>
      </c>
      <c r="Q99" s="21">
        <f>IF(AND(Sheet1!N99=Sheet1!O99,Sheet1!O99&lt;&gt;0),Sheet1!N99,IF(AND(Sheet1!N99&lt;&gt;Sheet1!O99,Sheet1!O99&lt;&gt;0),Sheet1!N99&amp;"~"&amp;Sheet1!O99,""))</f>
        <v>1</v>
      </c>
      <c r="R99" s="21" t="str">
        <f>IFERROR(VLOOKUP(Sheet1!Q99,配置检查表!$Y:$Z,2,FALSE),"")</f>
        <v/>
      </c>
      <c r="S99" s="39" t="str">
        <f>IF(AND(Sheet1!S303=Sheet1!T303,Sheet1!T303&lt;&gt;0),Sheet1!S303,IF(AND(Sheet1!S303&lt;&gt;Sheet1!T303,Sheet1!T303&lt;&gt;0),Sheet1!S303&amp;"~"&amp;Sheet1!T303,""))</f>
        <v/>
      </c>
      <c r="T99" s="21" t="str">
        <f>IFERROR(VLOOKUP(Sheet1!V99,配置检查表!$Y:$Z,2,FALSE),"")</f>
        <v/>
      </c>
      <c r="U99" s="39" t="str">
        <f>IF(AND(Sheet1!X303=Sheet1!Y303,Sheet1!Y303&lt;&gt;0),Sheet1!X303,IF(AND(Sheet1!X303&lt;&gt;Sheet1!Y303,Sheet1!Y303&lt;&gt;0),Sheet1!X303&amp;"~"&amp;Sheet1!Y303,""))</f>
        <v/>
      </c>
      <c r="V99" s="21" t="str">
        <f>IFERROR(VLOOKUP(Sheet1!XAA,配置检查表!$Y:$Z,2,FALSE),"")</f>
        <v/>
      </c>
      <c r="W99" s="21" t="str">
        <f>IF(AND(Sheet1!AC303=Sheet1!AD303,Sheet1!AD303&lt;&gt;0),Sheet1!AC303,IF(AND(Sheet1!AC303&lt;&gt;Sheet1!AD303,Sheet1!AD303&lt;&gt;0),Sheet1!AC303&amp;"~"&amp;Sheet1!AD303,""))</f>
        <v/>
      </c>
    </row>
    <row r="100" spans="1:23">
      <c r="A100" s="15">
        <v>95</v>
      </c>
      <c r="B100" s="7" t="s">
        <v>1822</v>
      </c>
      <c r="C100" s="7" t="s">
        <v>2108</v>
      </c>
      <c r="D100" s="21" t="str">
        <f>IF(OR(Sheet1!I100&lt;&gt;Sheet1!AF100,Sheet1!AG100&lt;&gt;Sheet1!J100),"有影响","-")</f>
        <v>-</v>
      </c>
      <c r="E100" s="21" t="str">
        <f>IF(OR(Sheet1!N100&lt;&gt;Sheet1!AH100,Sheet1!AI100&lt;&gt;Sheet1!O100),"有影响","-")</f>
        <v>-</v>
      </c>
      <c r="F100" s="21" t="str">
        <f>IF(OR(Sheet1!S100&lt;&gt;Sheet1!AJ100,Sheet1!AK100&lt;&gt;Sheet1!T100),"有影响","-")</f>
        <v>-</v>
      </c>
      <c r="G100" s="21" t="str">
        <f>IF(OR(Sheet1!X100&lt;&gt;Sheet1!AL100,Sheet1!AM100&lt;&gt;Sheet1!Y100),"有影响","-")</f>
        <v>-</v>
      </c>
      <c r="H100" s="21" t="str">
        <f>IF(OR(Sheet1!AC100&lt;&gt;Sheet1!AN100,Sheet1!AO100&lt;&gt;Sheet1!AD100),"有影响","-")</f>
        <v>-</v>
      </c>
      <c r="I100" s="21" t="str">
        <f>IF(Sheet1!G100=0,"出错","-")</f>
        <v>-</v>
      </c>
      <c r="J100" s="21" t="str">
        <f>IF(AND(Sheet1!G100=0,Sheet1!L100&lt;&gt;0),"出错","-")</f>
        <v>-</v>
      </c>
      <c r="K100" s="21" t="str">
        <f>IF(AND(Sheet1!G100=0,Sheet1!L100=0,Sheet1!Q100&lt;&gt;0),"出错","-")</f>
        <v>-</v>
      </c>
      <c r="L100" s="21" t="str">
        <f>IF(AND(Sheet1!G100=0,Sheet1!L100=0,Sheet1!Q100=0,Sheet1!V100&lt;&gt;0),"出错","-")</f>
        <v>-</v>
      </c>
      <c r="M100" s="21" t="str">
        <f>IF(AND(Sheet1!G100=0,Sheet1!L100=0,Sheet1!Q100=0,Sheet1!V100=0,Sheet1!AA100&lt;&gt;0),"出错","-")</f>
        <v>-</v>
      </c>
      <c r="N100" s="21" t="str">
        <f>IFERROR(VLOOKUP(Sheet1!G100,配置检查表!$Y:$Z,2,FALSE),"")</f>
        <v>金币</v>
      </c>
      <c r="O100" s="21">
        <f>IF(AND(Sheet1!I100=Sheet1!J100,Sheet1!J100&lt;&gt;0),Sheet1!I100,IF(AND(Sheet1!I100&lt;&gt;Sheet1!J100,Sheet1!J100&lt;&gt;0),Sheet1!I100&amp;"~"&amp;Sheet1!J100,""))</f>
        <v>5200000</v>
      </c>
      <c r="P100" s="21" t="str">
        <f>IFERROR(VLOOKUP(Sheet1!L100,配置检查表!$Y:$Z,2,FALSE),"")</f>
        <v/>
      </c>
      <c r="Q100" s="21">
        <f>IF(AND(Sheet1!N100=Sheet1!O100,Sheet1!O100&lt;&gt;0),Sheet1!N100,IF(AND(Sheet1!N100&lt;&gt;Sheet1!O100,Sheet1!O100&lt;&gt;0),Sheet1!N100&amp;"~"&amp;Sheet1!O100,""))</f>
        <v>1314</v>
      </c>
      <c r="R100" s="21" t="str">
        <f>IFERROR(VLOOKUP(Sheet1!Q100,配置检查表!$Y:$Z,2,FALSE),"")</f>
        <v/>
      </c>
      <c r="S100" s="39" t="str">
        <f>IF(AND(Sheet1!S304=Sheet1!T304,Sheet1!T304&lt;&gt;0),Sheet1!S304,IF(AND(Sheet1!S304&lt;&gt;Sheet1!T304,Sheet1!T304&lt;&gt;0),Sheet1!S304&amp;"~"&amp;Sheet1!T304,""))</f>
        <v/>
      </c>
      <c r="T100" s="21" t="str">
        <f>IFERROR(VLOOKUP(Sheet1!V100,配置检查表!$Y:$Z,2,FALSE),"")</f>
        <v/>
      </c>
      <c r="U100" s="39" t="str">
        <f>IF(AND(Sheet1!X304=Sheet1!Y304,Sheet1!Y304&lt;&gt;0),Sheet1!X304,IF(AND(Sheet1!X304&lt;&gt;Sheet1!Y304,Sheet1!Y304&lt;&gt;0),Sheet1!X304&amp;"~"&amp;Sheet1!Y304,""))</f>
        <v/>
      </c>
      <c r="V100" s="21" t="str">
        <f>IFERROR(VLOOKUP(Sheet1!XAA,配置检查表!$Y:$Z,2,FALSE),"")</f>
        <v/>
      </c>
      <c r="W100" s="21" t="str">
        <f>IF(AND(Sheet1!AC304=Sheet1!AD304,Sheet1!AD304&lt;&gt;0),Sheet1!AC304,IF(AND(Sheet1!AC304&lt;&gt;Sheet1!AD304,Sheet1!AD304&lt;&gt;0),Sheet1!AC304&amp;"~"&amp;Sheet1!AD304,""))</f>
        <v/>
      </c>
    </row>
    <row r="101" spans="1:23">
      <c r="A101" s="15">
        <v>96</v>
      </c>
      <c r="B101" s="7" t="s">
        <v>1121</v>
      </c>
      <c r="C101" s="7" t="s">
        <v>2109</v>
      </c>
      <c r="D101" s="21" t="str">
        <f>IF(OR(Sheet1!I101&lt;&gt;Sheet1!AF101,Sheet1!AG101&lt;&gt;Sheet1!J101),"有影响","-")</f>
        <v>-</v>
      </c>
      <c r="E101" s="21" t="str">
        <f>IF(OR(Sheet1!N101&lt;&gt;Sheet1!AH101,Sheet1!AI101&lt;&gt;Sheet1!O101),"有影响","-")</f>
        <v>-</v>
      </c>
      <c r="F101" s="21" t="str">
        <f>IF(OR(Sheet1!S101&lt;&gt;Sheet1!AJ101,Sheet1!AK101&lt;&gt;Sheet1!T101),"有影响","-")</f>
        <v>-</v>
      </c>
      <c r="G101" s="21" t="str">
        <f>IF(OR(Sheet1!X101&lt;&gt;Sheet1!AL101,Sheet1!AM101&lt;&gt;Sheet1!Y101),"有影响","-")</f>
        <v>-</v>
      </c>
      <c r="H101" s="21" t="str">
        <f>IF(OR(Sheet1!AC101&lt;&gt;Sheet1!AN101,Sheet1!AO101&lt;&gt;Sheet1!AD101),"有影响","-")</f>
        <v>-</v>
      </c>
      <c r="I101" s="21" t="str">
        <f>IF(Sheet1!G101=0,"出错","-")</f>
        <v>-</v>
      </c>
      <c r="J101" s="21" t="str">
        <f>IF(AND(Sheet1!G101=0,Sheet1!L101&lt;&gt;0),"出错","-")</f>
        <v>-</v>
      </c>
      <c r="K101" s="21" t="str">
        <f>IF(AND(Sheet1!G101=0,Sheet1!L101=0,Sheet1!Q101&lt;&gt;0),"出错","-")</f>
        <v>-</v>
      </c>
      <c r="L101" s="21" t="str">
        <f>IF(AND(Sheet1!G101=0,Sheet1!L101=0,Sheet1!Q101=0,Sheet1!V101&lt;&gt;0),"出错","-")</f>
        <v>-</v>
      </c>
      <c r="M101" s="21" t="str">
        <f>IF(AND(Sheet1!G101=0,Sheet1!L101=0,Sheet1!Q101=0,Sheet1!V101=0,Sheet1!AA101&lt;&gt;0),"出错","-")</f>
        <v>-</v>
      </c>
      <c r="N101" s="21" t="str">
        <f>IFERROR(VLOOKUP(Sheet1!G101,配置检查表!$Y:$Z,2,FALSE),"")</f>
        <v/>
      </c>
      <c r="O101" s="21">
        <f>IF(AND(Sheet1!I101=Sheet1!J101,Sheet1!J101&lt;&gt;0),Sheet1!I101,IF(AND(Sheet1!I101&lt;&gt;Sheet1!J101,Sheet1!J101&lt;&gt;0),Sheet1!I101&amp;"~"&amp;Sheet1!J101,""))</f>
        <v>10</v>
      </c>
      <c r="P101" s="21" t="str">
        <f>IFERROR(VLOOKUP(Sheet1!L101,配置检查表!$Y:$Z,2,FALSE),"")</f>
        <v/>
      </c>
      <c r="Q101" s="21">
        <f>IF(AND(Sheet1!N101=Sheet1!O101,Sheet1!O101&lt;&gt;0),Sheet1!N101,IF(AND(Sheet1!N101&lt;&gt;Sheet1!O101,Sheet1!O101&lt;&gt;0),Sheet1!N101&amp;"~"&amp;Sheet1!O101,""))</f>
        <v>50</v>
      </c>
      <c r="R101" s="21" t="str">
        <f>IFERROR(VLOOKUP(Sheet1!Q101,配置检查表!$Y:$Z,2,FALSE),"")</f>
        <v/>
      </c>
      <c r="S101" s="39" t="str">
        <f>IF(AND(Sheet1!S305=Sheet1!T305,Sheet1!T305&lt;&gt;0),Sheet1!S305,IF(AND(Sheet1!S305&lt;&gt;Sheet1!T305,Sheet1!T305&lt;&gt;0),Sheet1!S305&amp;"~"&amp;Sheet1!T305,""))</f>
        <v/>
      </c>
      <c r="T101" s="21" t="str">
        <f>IFERROR(VLOOKUP(Sheet1!V101,配置检查表!$Y:$Z,2,FALSE),"")</f>
        <v/>
      </c>
      <c r="U101" s="39" t="str">
        <f>IF(AND(Sheet1!X305=Sheet1!Y305,Sheet1!Y305&lt;&gt;0),Sheet1!X305,IF(AND(Sheet1!X305&lt;&gt;Sheet1!Y305,Sheet1!Y305&lt;&gt;0),Sheet1!X305&amp;"~"&amp;Sheet1!Y305,""))</f>
        <v/>
      </c>
      <c r="V101" s="21" t="str">
        <f>IFERROR(VLOOKUP(Sheet1!XAA,配置检查表!$Y:$Z,2,FALSE),"")</f>
        <v/>
      </c>
      <c r="W101" s="21" t="str">
        <f>IF(AND(Sheet1!AC305=Sheet1!AD305,Sheet1!AD305&lt;&gt;0),Sheet1!AC305,IF(AND(Sheet1!AC305&lt;&gt;Sheet1!AD305,Sheet1!AD305&lt;&gt;0),Sheet1!AC305&amp;"~"&amp;Sheet1!AD305,""))</f>
        <v/>
      </c>
    </row>
    <row r="102" spans="1:23">
      <c r="A102" s="3">
        <v>100</v>
      </c>
      <c r="B102" s="3" t="s">
        <v>1823</v>
      </c>
      <c r="C102" s="3" t="s">
        <v>1797</v>
      </c>
      <c r="D102" s="21" t="str">
        <f>IF(OR(Sheet1!I102&lt;&gt;Sheet1!AF102,Sheet1!AG102&lt;&gt;Sheet1!J102),"有影响","-")</f>
        <v>-</v>
      </c>
      <c r="E102" s="21" t="str">
        <f>IF(OR(Sheet1!N102&lt;&gt;Sheet1!AH102,Sheet1!AI102&lt;&gt;Sheet1!O102),"有影响","-")</f>
        <v>-</v>
      </c>
      <c r="F102" s="21" t="str">
        <f>IF(OR(Sheet1!S102&lt;&gt;Sheet1!AJ102,Sheet1!AK102&lt;&gt;Sheet1!T102),"有影响","-")</f>
        <v>-</v>
      </c>
      <c r="G102" s="21" t="str">
        <f>IF(OR(Sheet1!X102&lt;&gt;Sheet1!AL102,Sheet1!AM102&lt;&gt;Sheet1!Y102),"有影响","-")</f>
        <v>-</v>
      </c>
      <c r="H102" s="21" t="str">
        <f>IF(OR(Sheet1!AC102&lt;&gt;Sheet1!AN102,Sheet1!AO102&lt;&gt;Sheet1!AD102),"有影响","-")</f>
        <v>-</v>
      </c>
      <c r="I102" s="21" t="str">
        <f>IF(Sheet1!G102=0,"出错","-")</f>
        <v>-</v>
      </c>
      <c r="J102" s="21" t="str">
        <f>IF(AND(Sheet1!G102=0,Sheet1!L102&lt;&gt;0),"出错","-")</f>
        <v>-</v>
      </c>
      <c r="K102" s="21" t="str">
        <f>IF(AND(Sheet1!G102=0,Sheet1!L102=0,Sheet1!Q102&lt;&gt;0),"出错","-")</f>
        <v>-</v>
      </c>
      <c r="L102" s="21" t="str">
        <f>IF(AND(Sheet1!G102=0,Sheet1!L102=0,Sheet1!Q102=0,Sheet1!V102&lt;&gt;0),"出错","-")</f>
        <v>-</v>
      </c>
      <c r="M102" s="21" t="str">
        <f>IF(AND(Sheet1!G102=0,Sheet1!L102=0,Sheet1!Q102=0,Sheet1!V102=0,Sheet1!AA102&lt;&gt;0),"出错","-")</f>
        <v>-</v>
      </c>
      <c r="N102" s="21" t="str">
        <f>IFERROR(VLOOKUP(Sheet1!G102,配置检查表!$Y:$Z,2,FALSE),"")</f>
        <v/>
      </c>
      <c r="O102" s="21">
        <f>IF(AND(Sheet1!I102=Sheet1!J102,Sheet1!J102&lt;&gt;0),Sheet1!I102,IF(AND(Sheet1!I102&lt;&gt;Sheet1!J102,Sheet1!J102&lt;&gt;0),Sheet1!I102&amp;"~"&amp;Sheet1!J102,""))</f>
        <v>2015</v>
      </c>
      <c r="P102" s="21" t="str">
        <f>IFERROR(VLOOKUP(Sheet1!L102,配置检查表!$Y:$Z,2,FALSE),"")</f>
        <v/>
      </c>
      <c r="Q102" s="21">
        <f>IF(AND(Sheet1!N102=Sheet1!O102,Sheet1!O102&lt;&gt;0),Sheet1!N102,IF(AND(Sheet1!N102&lt;&gt;Sheet1!O102,Sheet1!O102&lt;&gt;0),Sheet1!N102&amp;"~"&amp;Sheet1!O102,""))</f>
        <v>2015</v>
      </c>
      <c r="R102" s="21" t="str">
        <f>IFERROR(VLOOKUP(Sheet1!Q102,配置检查表!$Y:$Z,2,FALSE),"")</f>
        <v/>
      </c>
      <c r="S102" s="39" t="str">
        <f>IF(AND(Sheet1!S306=Sheet1!T306,Sheet1!T306&lt;&gt;0),Sheet1!S306,IF(AND(Sheet1!S306&lt;&gt;Sheet1!T306,Sheet1!T306&lt;&gt;0),Sheet1!S306&amp;"~"&amp;Sheet1!T306,""))</f>
        <v/>
      </c>
      <c r="T102" s="21" t="str">
        <f>IFERROR(VLOOKUP(Sheet1!V102,配置检查表!$Y:$Z,2,FALSE),"")</f>
        <v>金币</v>
      </c>
      <c r="U102" s="39" t="str">
        <f>IF(AND(Sheet1!X306=Sheet1!Y306,Sheet1!Y306&lt;&gt;0),Sheet1!X306,IF(AND(Sheet1!X306&lt;&gt;Sheet1!Y306,Sheet1!Y306&lt;&gt;0),Sheet1!X306&amp;"~"&amp;Sheet1!Y306,""))</f>
        <v/>
      </c>
      <c r="V102" s="21" t="str">
        <f>IFERROR(VLOOKUP(Sheet1!XAA,配置检查表!$Y:$Z,2,FALSE),"")</f>
        <v/>
      </c>
      <c r="W102" s="21" t="str">
        <f>IF(AND(Sheet1!AC306=Sheet1!AD306,Sheet1!AD306&lt;&gt;0),Sheet1!AC306,IF(AND(Sheet1!AC306&lt;&gt;Sheet1!AD306,Sheet1!AD306&lt;&gt;0),Sheet1!AC306&amp;"~"&amp;Sheet1!AD306,""))</f>
        <v/>
      </c>
    </row>
    <row r="103" spans="1:23">
      <c r="A103" s="3">
        <v>101</v>
      </c>
      <c r="B103" s="3" t="s">
        <v>471</v>
      </c>
      <c r="C103" s="3" t="s">
        <v>2430</v>
      </c>
      <c r="D103" s="21" t="str">
        <f>IF(OR(Sheet1!I103&lt;&gt;Sheet1!AF103,Sheet1!AG103&lt;&gt;Sheet1!J103),"有影响","-")</f>
        <v>-</v>
      </c>
      <c r="E103" s="21" t="str">
        <f>IF(OR(Sheet1!N103&lt;&gt;Sheet1!AH103,Sheet1!AI103&lt;&gt;Sheet1!O103),"有影响","-")</f>
        <v>-</v>
      </c>
      <c r="F103" s="21" t="str">
        <f>IF(OR(Sheet1!S103&lt;&gt;Sheet1!AJ103,Sheet1!AK103&lt;&gt;Sheet1!T103),"有影响","-")</f>
        <v>-</v>
      </c>
      <c r="G103" s="21" t="str">
        <f>IF(OR(Sheet1!X103&lt;&gt;Sheet1!AL103,Sheet1!AM103&lt;&gt;Sheet1!Y103),"有影响","-")</f>
        <v>-</v>
      </c>
      <c r="H103" s="21" t="str">
        <f>IF(OR(Sheet1!AC103&lt;&gt;Sheet1!AN103,Sheet1!AO103&lt;&gt;Sheet1!AD103),"有影响","-")</f>
        <v>-</v>
      </c>
      <c r="I103" s="21" t="str">
        <f>IF(Sheet1!G103=0,"出错","-")</f>
        <v>-</v>
      </c>
      <c r="J103" s="21" t="str">
        <f>IF(AND(Sheet1!G103=0,Sheet1!L103&lt;&gt;0),"出错","-")</f>
        <v>-</v>
      </c>
      <c r="K103" s="21" t="str">
        <f>IF(AND(Sheet1!G103=0,Sheet1!L103=0,Sheet1!Q103&lt;&gt;0),"出错","-")</f>
        <v>-</v>
      </c>
      <c r="L103" s="21" t="str">
        <f>IF(AND(Sheet1!G103=0,Sheet1!L103=0,Sheet1!Q103=0,Sheet1!V103&lt;&gt;0),"出错","-")</f>
        <v>-</v>
      </c>
      <c r="M103" s="21" t="str">
        <f>IF(AND(Sheet1!G103=0,Sheet1!L103=0,Sheet1!Q103=0,Sheet1!V103=0,Sheet1!AA103&lt;&gt;0),"出错","-")</f>
        <v>-</v>
      </c>
      <c r="N103" s="21" t="str">
        <f>IFERROR(VLOOKUP(Sheet1!G103,配置检查表!$Y:$Z,2,FALSE),"")</f>
        <v/>
      </c>
      <c r="O103" s="21">
        <f>IF(AND(Sheet1!I103=Sheet1!J103,Sheet1!J103&lt;&gt;0),Sheet1!I103,IF(AND(Sheet1!I103&lt;&gt;Sheet1!J103,Sheet1!J103&lt;&gt;0),Sheet1!I103&amp;"~"&amp;Sheet1!J103,""))</f>
        <v>10</v>
      </c>
      <c r="P103" s="21" t="str">
        <f>IFERROR(VLOOKUP(Sheet1!L103,配置检查表!$Y:$Z,2,FALSE),"")</f>
        <v/>
      </c>
      <c r="Q103" s="21">
        <f>IF(AND(Sheet1!N103=Sheet1!O103,Sheet1!O103&lt;&gt;0),Sheet1!N103,IF(AND(Sheet1!N103&lt;&gt;Sheet1!O103,Sheet1!O103&lt;&gt;0),Sheet1!N103&amp;"~"&amp;Sheet1!O103,""))</f>
        <v>50</v>
      </c>
      <c r="R103" s="21" t="str">
        <f>IFERROR(VLOOKUP(Sheet1!Q103,配置检查表!$Y:$Z,2,FALSE),"")</f>
        <v/>
      </c>
      <c r="S103" s="39" t="str">
        <f>IF(AND(Sheet1!S307=Sheet1!T307,Sheet1!T307&lt;&gt;0),Sheet1!S307,IF(AND(Sheet1!S307&lt;&gt;Sheet1!T307,Sheet1!T307&lt;&gt;0),Sheet1!S307&amp;"~"&amp;Sheet1!T307,""))</f>
        <v/>
      </c>
      <c r="T103" s="21" t="str">
        <f>IFERROR(VLOOKUP(Sheet1!V103,配置检查表!$Y:$Z,2,FALSE),"")</f>
        <v>金币</v>
      </c>
      <c r="U103" s="39" t="str">
        <f>IF(AND(Sheet1!X307=Sheet1!Y307,Sheet1!Y307&lt;&gt;0),Sheet1!X307,IF(AND(Sheet1!X307&lt;&gt;Sheet1!Y307,Sheet1!Y307&lt;&gt;0),Sheet1!X307&amp;"~"&amp;Sheet1!Y307,""))</f>
        <v/>
      </c>
      <c r="V103" s="21" t="str">
        <f>IFERROR(VLOOKUP(Sheet1!XAA,配置检查表!$Y:$Z,2,FALSE),"")</f>
        <v/>
      </c>
      <c r="W103" s="21" t="str">
        <f>IF(AND(Sheet1!AC307=Sheet1!AD307,Sheet1!AD307&lt;&gt;0),Sheet1!AC307,IF(AND(Sheet1!AC307&lt;&gt;Sheet1!AD307,Sheet1!AD307&lt;&gt;0),Sheet1!AC307&amp;"~"&amp;Sheet1!AD307,""))</f>
        <v/>
      </c>
    </row>
    <row r="104" spans="1:23">
      <c r="A104" s="3">
        <v>102</v>
      </c>
      <c r="B104" s="3" t="s">
        <v>472</v>
      </c>
      <c r="C104" s="3" t="s">
        <v>2431</v>
      </c>
      <c r="D104" s="21" t="str">
        <f>IF(OR(Sheet1!I104&lt;&gt;Sheet1!AF104,Sheet1!AG104&lt;&gt;Sheet1!J104),"有影响","-")</f>
        <v>-</v>
      </c>
      <c r="E104" s="21" t="str">
        <f>IF(OR(Sheet1!N104&lt;&gt;Sheet1!AH104,Sheet1!AI104&lt;&gt;Sheet1!O104),"有影响","-")</f>
        <v>-</v>
      </c>
      <c r="F104" s="21" t="str">
        <f>IF(OR(Sheet1!S104&lt;&gt;Sheet1!AJ104,Sheet1!AK104&lt;&gt;Sheet1!T104),"有影响","-")</f>
        <v>-</v>
      </c>
      <c r="G104" s="21" t="str">
        <f>IF(OR(Sheet1!X104&lt;&gt;Sheet1!AL104,Sheet1!AM104&lt;&gt;Sheet1!Y104),"有影响","-")</f>
        <v>-</v>
      </c>
      <c r="H104" s="21" t="str">
        <f>IF(OR(Sheet1!AC104&lt;&gt;Sheet1!AN104,Sheet1!AO104&lt;&gt;Sheet1!AD104),"有影响","-")</f>
        <v>-</v>
      </c>
      <c r="I104" s="21" t="str">
        <f>IF(Sheet1!G104=0,"出错","-")</f>
        <v>-</v>
      </c>
      <c r="J104" s="21" t="str">
        <f>IF(AND(Sheet1!G104=0,Sheet1!L104&lt;&gt;0),"出错","-")</f>
        <v>-</v>
      </c>
      <c r="K104" s="21" t="str">
        <f>IF(AND(Sheet1!G104=0,Sheet1!L104=0,Sheet1!Q104&lt;&gt;0),"出错","-")</f>
        <v>-</v>
      </c>
      <c r="L104" s="21" t="str">
        <f>IF(AND(Sheet1!G104=0,Sheet1!L104=0,Sheet1!Q104=0,Sheet1!V104&lt;&gt;0),"出错","-")</f>
        <v>-</v>
      </c>
      <c r="M104" s="21" t="str">
        <f>IF(AND(Sheet1!G104=0,Sheet1!L104=0,Sheet1!Q104=0,Sheet1!V104=0,Sheet1!AA104&lt;&gt;0),"出错","-")</f>
        <v>-</v>
      </c>
      <c r="N104" s="21" t="str">
        <f>IFERROR(VLOOKUP(Sheet1!G104,配置检查表!$Y:$Z,2,FALSE),"")</f>
        <v/>
      </c>
      <c r="O104" s="21">
        <f>IF(AND(Sheet1!I104=Sheet1!J104,Sheet1!J104&lt;&gt;0),Sheet1!I104,IF(AND(Sheet1!I104&lt;&gt;Sheet1!J104,Sheet1!J104&lt;&gt;0),Sheet1!I104&amp;"~"&amp;Sheet1!J104,""))</f>
        <v>1</v>
      </c>
      <c r="P104" s="21" t="str">
        <f>IFERROR(VLOOKUP(Sheet1!L104,配置检查表!$Y:$Z,2,FALSE),"")</f>
        <v/>
      </c>
      <c r="Q104" s="21">
        <f>IF(AND(Sheet1!N104=Sheet1!O104,Sheet1!O104&lt;&gt;0),Sheet1!N104,IF(AND(Sheet1!N104&lt;&gt;Sheet1!O104,Sheet1!O104&lt;&gt;0),Sheet1!N104&amp;"~"&amp;Sheet1!O104,""))</f>
        <v>50</v>
      </c>
      <c r="R104" s="21" t="str">
        <f>IFERROR(VLOOKUP(Sheet1!Q104,配置检查表!$Y:$Z,2,FALSE),"")</f>
        <v/>
      </c>
      <c r="S104" s="39" t="str">
        <f>IF(AND(Sheet1!S308=Sheet1!T308,Sheet1!T308&lt;&gt;0),Sheet1!S308,IF(AND(Sheet1!S308&lt;&gt;Sheet1!T308,Sheet1!T308&lt;&gt;0),Sheet1!S308&amp;"~"&amp;Sheet1!T308,""))</f>
        <v/>
      </c>
      <c r="T104" s="21" t="str">
        <f>IFERROR(VLOOKUP(Sheet1!V104,配置检查表!$Y:$Z,2,FALSE),"")</f>
        <v>金币</v>
      </c>
      <c r="U104" s="39" t="str">
        <f>IF(AND(Sheet1!X308=Sheet1!Y308,Sheet1!Y308&lt;&gt;0),Sheet1!X308,IF(AND(Sheet1!X308&lt;&gt;Sheet1!Y308,Sheet1!Y308&lt;&gt;0),Sheet1!X308&amp;"~"&amp;Sheet1!Y308,""))</f>
        <v/>
      </c>
      <c r="V104" s="21" t="str">
        <f>IFERROR(VLOOKUP(Sheet1!XAA,配置检查表!$Y:$Z,2,FALSE),"")</f>
        <v/>
      </c>
      <c r="W104" s="21" t="str">
        <f>IF(AND(Sheet1!AC308=Sheet1!AD308,Sheet1!AD308&lt;&gt;0),Sheet1!AC308,IF(AND(Sheet1!AC308&lt;&gt;Sheet1!AD308,Sheet1!AD308&lt;&gt;0),Sheet1!AC308&amp;"~"&amp;Sheet1!AD308,""))</f>
        <v/>
      </c>
    </row>
    <row r="105" spans="1:23">
      <c r="A105" s="3">
        <v>103</v>
      </c>
      <c r="B105" s="3" t="s">
        <v>310</v>
      </c>
      <c r="C105" s="3" t="s">
        <v>2432</v>
      </c>
      <c r="D105" s="21" t="str">
        <f>IF(OR(Sheet1!I105&lt;&gt;Sheet1!AF105,Sheet1!AG105&lt;&gt;Sheet1!J105),"有影响","-")</f>
        <v>-</v>
      </c>
      <c r="E105" s="21" t="str">
        <f>IF(OR(Sheet1!N105&lt;&gt;Sheet1!AH105,Sheet1!AI105&lt;&gt;Sheet1!O105),"有影响","-")</f>
        <v>-</v>
      </c>
      <c r="F105" s="21" t="str">
        <f>IF(OR(Sheet1!S105&lt;&gt;Sheet1!AJ105,Sheet1!AK105&lt;&gt;Sheet1!T105),"有影响","-")</f>
        <v>-</v>
      </c>
      <c r="G105" s="21" t="str">
        <f>IF(OR(Sheet1!X105&lt;&gt;Sheet1!AL105,Sheet1!AM105&lt;&gt;Sheet1!Y105),"有影响","-")</f>
        <v>-</v>
      </c>
      <c r="H105" s="21" t="str">
        <f>IF(OR(Sheet1!AC105&lt;&gt;Sheet1!AN105,Sheet1!AO105&lt;&gt;Sheet1!AD105),"有影响","-")</f>
        <v>-</v>
      </c>
      <c r="I105" s="21" t="str">
        <f>IF(Sheet1!G105=0,"出错","-")</f>
        <v>-</v>
      </c>
      <c r="J105" s="21" t="str">
        <f>IF(AND(Sheet1!G105=0,Sheet1!L105&lt;&gt;0),"出错","-")</f>
        <v>-</v>
      </c>
      <c r="K105" s="21" t="str">
        <f>IF(AND(Sheet1!G105=0,Sheet1!L105=0,Sheet1!Q105&lt;&gt;0),"出错","-")</f>
        <v>-</v>
      </c>
      <c r="L105" s="21" t="str">
        <f>IF(AND(Sheet1!G105=0,Sheet1!L105=0,Sheet1!Q105=0,Sheet1!V105&lt;&gt;0),"出错","-")</f>
        <v>-</v>
      </c>
      <c r="M105" s="21" t="str">
        <f>IF(AND(Sheet1!G105=0,Sheet1!L105=0,Sheet1!Q105=0,Sheet1!V105=0,Sheet1!AA105&lt;&gt;0),"出错","-")</f>
        <v>-</v>
      </c>
      <c r="N105" s="21" t="str">
        <f>IFERROR(VLOOKUP(Sheet1!G105,配置检查表!$Y:$Z,2,FALSE),"")</f>
        <v/>
      </c>
      <c r="O105" s="21">
        <f>IF(AND(Sheet1!I105=Sheet1!J105,Sheet1!J105&lt;&gt;0),Sheet1!I105,IF(AND(Sheet1!I105&lt;&gt;Sheet1!J105,Sheet1!J105&lt;&gt;0),Sheet1!I105&amp;"~"&amp;Sheet1!J105,""))</f>
        <v>1</v>
      </c>
      <c r="P105" s="21" t="str">
        <f>IFERROR(VLOOKUP(Sheet1!L105,配置检查表!$Y:$Z,2,FALSE),"")</f>
        <v/>
      </c>
      <c r="Q105" s="21">
        <f>IF(AND(Sheet1!N105=Sheet1!O105,Sheet1!O105&lt;&gt;0),Sheet1!N105,IF(AND(Sheet1!N105&lt;&gt;Sheet1!O105,Sheet1!O105&lt;&gt;0),Sheet1!N105&amp;"~"&amp;Sheet1!O105,""))</f>
        <v>80</v>
      </c>
      <c r="R105" s="21" t="str">
        <f>IFERROR(VLOOKUP(Sheet1!Q105,配置检查表!$Y:$Z,2,FALSE),"")</f>
        <v/>
      </c>
      <c r="S105" s="39" t="str">
        <f>IF(AND(Sheet1!S309=Sheet1!T309,Sheet1!T309&lt;&gt;0),Sheet1!S309,IF(AND(Sheet1!S309&lt;&gt;Sheet1!T309,Sheet1!T309&lt;&gt;0),Sheet1!S309&amp;"~"&amp;Sheet1!T309,""))</f>
        <v/>
      </c>
      <c r="T105" s="21" t="str">
        <f>IFERROR(VLOOKUP(Sheet1!V105,配置检查表!$Y:$Z,2,FALSE),"")</f>
        <v>金币</v>
      </c>
      <c r="U105" s="39" t="str">
        <f>IF(AND(Sheet1!X309=Sheet1!Y309,Sheet1!Y309&lt;&gt;0),Sheet1!X309,IF(AND(Sheet1!X309&lt;&gt;Sheet1!Y309,Sheet1!Y309&lt;&gt;0),Sheet1!X309&amp;"~"&amp;Sheet1!Y309,""))</f>
        <v/>
      </c>
      <c r="V105" s="21" t="str">
        <f>IFERROR(VLOOKUP(Sheet1!XAA,配置检查表!$Y:$Z,2,FALSE),"")</f>
        <v/>
      </c>
      <c r="W105" s="21" t="str">
        <f>IF(AND(Sheet1!AC309=Sheet1!AD309,Sheet1!AD309&lt;&gt;0),Sheet1!AC309,IF(AND(Sheet1!AC309&lt;&gt;Sheet1!AD309,Sheet1!AD309&lt;&gt;0),Sheet1!AC309&amp;"~"&amp;Sheet1!AD309,""))</f>
        <v/>
      </c>
    </row>
    <row r="106" spans="1:23">
      <c r="A106" s="3">
        <v>104</v>
      </c>
      <c r="B106" s="3" t="s">
        <v>311</v>
      </c>
      <c r="C106" s="3" t="s">
        <v>2433</v>
      </c>
      <c r="D106" s="21" t="str">
        <f>IF(OR(Sheet1!I106&lt;&gt;Sheet1!AF106,Sheet1!AG106&lt;&gt;Sheet1!J106),"有影响","-")</f>
        <v>-</v>
      </c>
      <c r="E106" s="21" t="str">
        <f>IF(OR(Sheet1!N106&lt;&gt;Sheet1!AH106,Sheet1!AI106&lt;&gt;Sheet1!O106),"有影响","-")</f>
        <v>-</v>
      </c>
      <c r="F106" s="21" t="str">
        <f>IF(OR(Sheet1!S106&lt;&gt;Sheet1!AJ106,Sheet1!AK106&lt;&gt;Sheet1!T106),"有影响","-")</f>
        <v>-</v>
      </c>
      <c r="G106" s="21" t="str">
        <f>IF(OR(Sheet1!X106&lt;&gt;Sheet1!AL106,Sheet1!AM106&lt;&gt;Sheet1!Y106),"有影响","-")</f>
        <v>-</v>
      </c>
      <c r="H106" s="21" t="str">
        <f>IF(OR(Sheet1!AC106&lt;&gt;Sheet1!AN106,Sheet1!AO106&lt;&gt;Sheet1!AD106),"有影响","-")</f>
        <v>-</v>
      </c>
      <c r="I106" s="21" t="str">
        <f>IF(Sheet1!G106=0,"出错","-")</f>
        <v>-</v>
      </c>
      <c r="J106" s="21" t="str">
        <f>IF(AND(Sheet1!G106=0,Sheet1!L106&lt;&gt;0),"出错","-")</f>
        <v>-</v>
      </c>
      <c r="K106" s="21" t="str">
        <f>IF(AND(Sheet1!G106=0,Sheet1!L106=0,Sheet1!Q106&lt;&gt;0),"出错","-")</f>
        <v>-</v>
      </c>
      <c r="L106" s="21" t="str">
        <f>IF(AND(Sheet1!G106=0,Sheet1!L106=0,Sheet1!Q106=0,Sheet1!V106&lt;&gt;0),"出错","-")</f>
        <v>-</v>
      </c>
      <c r="M106" s="21" t="str">
        <f>IF(AND(Sheet1!G106=0,Sheet1!L106=0,Sheet1!Q106=0,Sheet1!V106=0,Sheet1!AA106&lt;&gt;0),"出错","-")</f>
        <v>-</v>
      </c>
      <c r="N106" s="21" t="str">
        <f>IFERROR(VLOOKUP(Sheet1!G106,配置检查表!$Y:$Z,2,FALSE),"")</f>
        <v/>
      </c>
      <c r="O106" s="21">
        <f>IF(AND(Sheet1!I106=Sheet1!J106,Sheet1!J106&lt;&gt;0),Sheet1!I106,IF(AND(Sheet1!I106&lt;&gt;Sheet1!J106,Sheet1!J106&lt;&gt;0),Sheet1!I106&amp;"~"&amp;Sheet1!J106,""))</f>
        <v>1</v>
      </c>
      <c r="P106" s="21" t="str">
        <f>IFERROR(VLOOKUP(Sheet1!L106,配置检查表!$Y:$Z,2,FALSE),"")</f>
        <v/>
      </c>
      <c r="Q106" s="21">
        <f>IF(AND(Sheet1!N106=Sheet1!O106,Sheet1!O106&lt;&gt;0),Sheet1!N106,IF(AND(Sheet1!N106&lt;&gt;Sheet1!O106,Sheet1!O106&lt;&gt;0),Sheet1!N106&amp;"~"&amp;Sheet1!O106,""))</f>
        <v>100</v>
      </c>
      <c r="R106" s="21" t="str">
        <f>IFERROR(VLOOKUP(Sheet1!Q106,配置检查表!$Y:$Z,2,FALSE),"")</f>
        <v/>
      </c>
      <c r="S106" s="39" t="str">
        <f>IF(AND(Sheet1!S310=Sheet1!T310,Sheet1!T310&lt;&gt;0),Sheet1!S310,IF(AND(Sheet1!S310&lt;&gt;Sheet1!T310,Sheet1!T310&lt;&gt;0),Sheet1!S310&amp;"~"&amp;Sheet1!T310,""))</f>
        <v/>
      </c>
      <c r="T106" s="21" t="str">
        <f>IFERROR(VLOOKUP(Sheet1!V106,配置检查表!$Y:$Z,2,FALSE),"")</f>
        <v>金币</v>
      </c>
      <c r="U106" s="39" t="str">
        <f>IF(AND(Sheet1!X310=Sheet1!Y310,Sheet1!Y310&lt;&gt;0),Sheet1!X310,IF(AND(Sheet1!X310&lt;&gt;Sheet1!Y310,Sheet1!Y310&lt;&gt;0),Sheet1!X310&amp;"~"&amp;Sheet1!Y310,""))</f>
        <v/>
      </c>
      <c r="V106" s="21" t="str">
        <f>IFERROR(VLOOKUP(Sheet1!XAA,配置检查表!$Y:$Z,2,FALSE),"")</f>
        <v/>
      </c>
      <c r="W106" s="21" t="str">
        <f>IF(AND(Sheet1!AC310=Sheet1!AD310,Sheet1!AD310&lt;&gt;0),Sheet1!AC310,IF(AND(Sheet1!AC310&lt;&gt;Sheet1!AD310,Sheet1!AD310&lt;&gt;0),Sheet1!AC310&amp;"~"&amp;Sheet1!AD310,""))</f>
        <v/>
      </c>
    </row>
    <row r="107" spans="1:23">
      <c r="A107" s="3">
        <v>105</v>
      </c>
      <c r="B107" s="3" t="s">
        <v>312</v>
      </c>
      <c r="C107" s="3" t="s">
        <v>2434</v>
      </c>
      <c r="D107" s="21" t="str">
        <f>IF(OR(Sheet1!I107&lt;&gt;Sheet1!AF107,Sheet1!AG107&lt;&gt;Sheet1!J107),"有影响","-")</f>
        <v>-</v>
      </c>
      <c r="E107" s="21" t="str">
        <f>IF(OR(Sheet1!N107&lt;&gt;Sheet1!AH107,Sheet1!AI107&lt;&gt;Sheet1!O107),"有影响","-")</f>
        <v>-</v>
      </c>
      <c r="F107" s="21" t="str">
        <f>IF(OR(Sheet1!S107&lt;&gt;Sheet1!AJ107,Sheet1!AK107&lt;&gt;Sheet1!T107),"有影响","-")</f>
        <v>-</v>
      </c>
      <c r="G107" s="21" t="str">
        <f>IF(OR(Sheet1!X107&lt;&gt;Sheet1!AL107,Sheet1!AM107&lt;&gt;Sheet1!Y107),"有影响","-")</f>
        <v>-</v>
      </c>
      <c r="H107" s="21" t="str">
        <f>IF(OR(Sheet1!AC107&lt;&gt;Sheet1!AN107,Sheet1!AO107&lt;&gt;Sheet1!AD107),"有影响","-")</f>
        <v>-</v>
      </c>
      <c r="I107" s="21" t="str">
        <f>IF(Sheet1!G107=0,"出错","-")</f>
        <v>-</v>
      </c>
      <c r="J107" s="21" t="str">
        <f>IF(AND(Sheet1!G107=0,Sheet1!L107&lt;&gt;0),"出错","-")</f>
        <v>-</v>
      </c>
      <c r="K107" s="21" t="str">
        <f>IF(AND(Sheet1!G107=0,Sheet1!L107=0,Sheet1!Q107&lt;&gt;0),"出错","-")</f>
        <v>-</v>
      </c>
      <c r="L107" s="21" t="str">
        <f>IF(AND(Sheet1!G107=0,Sheet1!L107=0,Sheet1!Q107=0,Sheet1!V107&lt;&gt;0),"出错","-")</f>
        <v>-</v>
      </c>
      <c r="M107" s="21" t="str">
        <f>IF(AND(Sheet1!G107=0,Sheet1!L107=0,Sheet1!Q107=0,Sheet1!V107=0,Sheet1!AA107&lt;&gt;0),"出错","-")</f>
        <v>-</v>
      </c>
      <c r="N107" s="21" t="str">
        <f>IFERROR(VLOOKUP(Sheet1!G107,配置检查表!$Y:$Z,2,FALSE),"")</f>
        <v/>
      </c>
      <c r="O107" s="21">
        <f>IF(AND(Sheet1!I107=Sheet1!J107,Sheet1!J107&lt;&gt;0),Sheet1!I107,IF(AND(Sheet1!I107&lt;&gt;Sheet1!J107,Sheet1!J107&lt;&gt;0),Sheet1!I107&amp;"~"&amp;Sheet1!J107,""))</f>
        <v>1</v>
      </c>
      <c r="P107" s="21" t="str">
        <f>IFERROR(VLOOKUP(Sheet1!L107,配置检查表!$Y:$Z,2,FALSE),"")</f>
        <v/>
      </c>
      <c r="Q107" s="21">
        <f>IF(AND(Sheet1!N107=Sheet1!O107,Sheet1!O107&lt;&gt;0),Sheet1!N107,IF(AND(Sheet1!N107&lt;&gt;Sheet1!O107,Sheet1!O107&lt;&gt;0),Sheet1!N107&amp;"~"&amp;Sheet1!O107,""))</f>
        <v>150</v>
      </c>
      <c r="R107" s="21" t="str">
        <f>IFERROR(VLOOKUP(Sheet1!Q107,配置检查表!$Y:$Z,2,FALSE),"")</f>
        <v/>
      </c>
      <c r="S107" s="39" t="str">
        <f>IF(AND(Sheet1!S311=Sheet1!T311,Sheet1!T311&lt;&gt;0),Sheet1!S311,IF(AND(Sheet1!S311&lt;&gt;Sheet1!T311,Sheet1!T311&lt;&gt;0),Sheet1!S311&amp;"~"&amp;Sheet1!T311,""))</f>
        <v/>
      </c>
      <c r="T107" s="21" t="str">
        <f>IFERROR(VLOOKUP(Sheet1!V107,配置检查表!$Y:$Z,2,FALSE),"")</f>
        <v>金币</v>
      </c>
      <c r="U107" s="39" t="str">
        <f>IF(AND(Sheet1!X311=Sheet1!Y311,Sheet1!Y311&lt;&gt;0),Sheet1!X311,IF(AND(Sheet1!X311&lt;&gt;Sheet1!Y311,Sheet1!Y311&lt;&gt;0),Sheet1!X311&amp;"~"&amp;Sheet1!Y311,""))</f>
        <v/>
      </c>
      <c r="V107" s="21" t="str">
        <f>IFERROR(VLOOKUP(Sheet1!XAA,配置检查表!$Y:$Z,2,FALSE),"")</f>
        <v/>
      </c>
      <c r="W107" s="21" t="str">
        <f>IF(AND(Sheet1!AC311=Sheet1!AD311,Sheet1!AD311&lt;&gt;0),Sheet1!AC311,IF(AND(Sheet1!AC311&lt;&gt;Sheet1!AD311,Sheet1!AD311&lt;&gt;0),Sheet1!AC311&amp;"~"&amp;Sheet1!AD311,""))</f>
        <v/>
      </c>
    </row>
    <row r="108" spans="1:23">
      <c r="A108" s="3">
        <v>106</v>
      </c>
      <c r="B108" s="3" t="s">
        <v>313</v>
      </c>
      <c r="C108" s="3" t="s">
        <v>2574</v>
      </c>
      <c r="D108" s="21" t="str">
        <f>IF(OR(Sheet1!I108&lt;&gt;Sheet1!AF108,Sheet1!AG108&lt;&gt;Sheet1!J108),"有影响","-")</f>
        <v>-</v>
      </c>
      <c r="E108" s="21" t="str">
        <f>IF(OR(Sheet1!N108&lt;&gt;Sheet1!AH108,Sheet1!AI108&lt;&gt;Sheet1!O108),"有影响","-")</f>
        <v>-</v>
      </c>
      <c r="F108" s="21" t="str">
        <f>IF(OR(Sheet1!S108&lt;&gt;Sheet1!AJ108,Sheet1!AK108&lt;&gt;Sheet1!T108),"有影响","-")</f>
        <v>-</v>
      </c>
      <c r="G108" s="21" t="str">
        <f>IF(OR(Sheet1!X108&lt;&gt;Sheet1!AL108,Sheet1!AM108&lt;&gt;Sheet1!Y108),"有影响","-")</f>
        <v>-</v>
      </c>
      <c r="H108" s="21" t="str">
        <f>IF(OR(Sheet1!AC108&lt;&gt;Sheet1!AN108,Sheet1!AO108&lt;&gt;Sheet1!AD108),"有影响","-")</f>
        <v>-</v>
      </c>
      <c r="I108" s="21" t="str">
        <f>IF(Sheet1!G108=0,"出错","-")</f>
        <v>-</v>
      </c>
      <c r="J108" s="21" t="str">
        <f>IF(AND(Sheet1!G108=0,Sheet1!L108&lt;&gt;0),"出错","-")</f>
        <v>-</v>
      </c>
      <c r="K108" s="21" t="str">
        <f>IF(AND(Sheet1!G108=0,Sheet1!L108=0,Sheet1!Q108&lt;&gt;0),"出错","-")</f>
        <v>-</v>
      </c>
      <c r="L108" s="21" t="str">
        <f>IF(AND(Sheet1!G108=0,Sheet1!L108=0,Sheet1!Q108=0,Sheet1!V108&lt;&gt;0),"出错","-")</f>
        <v>-</v>
      </c>
      <c r="M108" s="21" t="str">
        <f>IF(AND(Sheet1!G108=0,Sheet1!L108=0,Sheet1!Q108=0,Sheet1!V108=0,Sheet1!AA108&lt;&gt;0),"出错","-")</f>
        <v>-</v>
      </c>
      <c r="N108" s="21" t="str">
        <f>IFERROR(VLOOKUP(Sheet1!G108,配置检查表!$Y:$Z,2,FALSE),"")</f>
        <v/>
      </c>
      <c r="O108" s="21">
        <f>IF(AND(Sheet1!I108=Sheet1!J108,Sheet1!J108&lt;&gt;0),Sheet1!I108,IF(AND(Sheet1!I108&lt;&gt;Sheet1!J108,Sheet1!J108&lt;&gt;0),Sheet1!I108&amp;"~"&amp;Sheet1!J108,""))</f>
        <v>1</v>
      </c>
      <c r="P108" s="21" t="str">
        <f>IFERROR(VLOOKUP(Sheet1!L108,配置检查表!$Y:$Z,2,FALSE),"")</f>
        <v/>
      </c>
      <c r="Q108" s="21">
        <f>IF(AND(Sheet1!N108=Sheet1!O108,Sheet1!O108&lt;&gt;0),Sheet1!N108,IF(AND(Sheet1!N108&lt;&gt;Sheet1!O108,Sheet1!O108&lt;&gt;0),Sheet1!N108&amp;"~"&amp;Sheet1!O108,""))</f>
        <v>500</v>
      </c>
      <c r="R108" s="21" t="str">
        <f>IFERROR(VLOOKUP(Sheet1!Q108,配置检查表!$Y:$Z,2,FALSE),"")</f>
        <v/>
      </c>
      <c r="S108" s="39" t="str">
        <f>IF(AND(Sheet1!S312=Sheet1!T312,Sheet1!T312&lt;&gt;0),Sheet1!S312,IF(AND(Sheet1!S312&lt;&gt;Sheet1!T312,Sheet1!T312&lt;&gt;0),Sheet1!S312&amp;"~"&amp;Sheet1!T312,""))</f>
        <v/>
      </c>
      <c r="T108" s="21" t="str">
        <f>IFERROR(VLOOKUP(Sheet1!V108,配置检查表!$Y:$Z,2,FALSE),"")</f>
        <v>金币</v>
      </c>
      <c r="U108" s="39" t="str">
        <f>IF(AND(Sheet1!X312=Sheet1!Y312,Sheet1!Y312&lt;&gt;0),Sheet1!X312,IF(AND(Sheet1!X312&lt;&gt;Sheet1!Y312,Sheet1!Y312&lt;&gt;0),Sheet1!X312&amp;"~"&amp;Sheet1!Y312,""))</f>
        <v/>
      </c>
      <c r="V108" s="21" t="str">
        <f>IFERROR(VLOOKUP(Sheet1!XAA,配置检查表!$Y:$Z,2,FALSE),"")</f>
        <v/>
      </c>
      <c r="W108" s="21" t="str">
        <f>IF(AND(Sheet1!AC312=Sheet1!AD312,Sheet1!AD312&lt;&gt;0),Sheet1!AC312,IF(AND(Sheet1!AC312&lt;&gt;Sheet1!AD312,Sheet1!AD312&lt;&gt;0),Sheet1!AC312&amp;"~"&amp;Sheet1!AD312,""))</f>
        <v/>
      </c>
    </row>
    <row r="109" spans="1:23">
      <c r="A109" s="3">
        <v>107</v>
      </c>
      <c r="B109" s="3" t="s">
        <v>314</v>
      </c>
      <c r="C109" s="3" t="s">
        <v>2575</v>
      </c>
      <c r="D109" s="21" t="str">
        <f>IF(OR(Sheet1!I109&lt;&gt;Sheet1!AF109,Sheet1!AG109&lt;&gt;Sheet1!J109),"有影响","-")</f>
        <v>-</v>
      </c>
      <c r="E109" s="21" t="str">
        <f>IF(OR(Sheet1!N109&lt;&gt;Sheet1!AH109,Sheet1!AI109&lt;&gt;Sheet1!O109),"有影响","-")</f>
        <v>-</v>
      </c>
      <c r="F109" s="21" t="str">
        <f>IF(OR(Sheet1!S109&lt;&gt;Sheet1!AJ109,Sheet1!AK109&lt;&gt;Sheet1!T109),"有影响","-")</f>
        <v>-</v>
      </c>
      <c r="G109" s="21" t="str">
        <f>IF(OR(Sheet1!X109&lt;&gt;Sheet1!AL109,Sheet1!AM109&lt;&gt;Sheet1!Y109),"有影响","-")</f>
        <v>-</v>
      </c>
      <c r="H109" s="21" t="str">
        <f>IF(OR(Sheet1!AC109&lt;&gt;Sheet1!AN109,Sheet1!AO109&lt;&gt;Sheet1!AD109),"有影响","-")</f>
        <v>-</v>
      </c>
      <c r="I109" s="21" t="str">
        <f>IF(Sheet1!G109=0,"出错","-")</f>
        <v>-</v>
      </c>
      <c r="J109" s="21" t="str">
        <f>IF(AND(Sheet1!G109=0,Sheet1!L109&lt;&gt;0),"出错","-")</f>
        <v>-</v>
      </c>
      <c r="K109" s="21" t="str">
        <f>IF(AND(Sheet1!G109=0,Sheet1!L109=0,Sheet1!Q109&lt;&gt;0),"出错","-")</f>
        <v>-</v>
      </c>
      <c r="L109" s="21" t="str">
        <f>IF(AND(Sheet1!G109=0,Sheet1!L109=0,Sheet1!Q109=0,Sheet1!V109&lt;&gt;0),"出错","-")</f>
        <v>-</v>
      </c>
      <c r="M109" s="21" t="str">
        <f>IF(AND(Sheet1!G109=0,Sheet1!L109=0,Sheet1!Q109=0,Sheet1!V109=0,Sheet1!AA109&lt;&gt;0),"出错","-")</f>
        <v>-</v>
      </c>
      <c r="N109" s="21" t="str">
        <f>IFERROR(VLOOKUP(Sheet1!G109,配置检查表!$Y:$Z,2,FALSE),"")</f>
        <v/>
      </c>
      <c r="O109" s="21">
        <f>IF(AND(Sheet1!I109=Sheet1!J109,Sheet1!J109&lt;&gt;0),Sheet1!I109,IF(AND(Sheet1!I109&lt;&gt;Sheet1!J109,Sheet1!J109&lt;&gt;0),Sheet1!I109&amp;"~"&amp;Sheet1!J109,""))</f>
        <v>1</v>
      </c>
      <c r="P109" s="21" t="str">
        <f>IFERROR(VLOOKUP(Sheet1!L109,配置检查表!$Y:$Z,2,FALSE),"")</f>
        <v/>
      </c>
      <c r="Q109" s="21">
        <f>IF(AND(Sheet1!N109=Sheet1!O109,Sheet1!O109&lt;&gt;0),Sheet1!N109,IF(AND(Sheet1!N109&lt;&gt;Sheet1!O109,Sheet1!O109&lt;&gt;0),Sheet1!N109&amp;"~"&amp;Sheet1!O109,""))</f>
        <v>1</v>
      </c>
      <c r="R109" s="21" t="str">
        <f>IFERROR(VLOOKUP(Sheet1!Q109,配置检查表!$Y:$Z,2,FALSE),"")</f>
        <v/>
      </c>
      <c r="S109" s="39" t="str">
        <f>IF(AND(Sheet1!S313=Sheet1!T313,Sheet1!T313&lt;&gt;0),Sheet1!S313,IF(AND(Sheet1!S313&lt;&gt;Sheet1!T313,Sheet1!T313&lt;&gt;0),Sheet1!S313&amp;"~"&amp;Sheet1!T313,""))</f>
        <v/>
      </c>
      <c r="T109" s="21" t="str">
        <f>IFERROR(VLOOKUP(Sheet1!V109,配置检查表!$Y:$Z,2,FALSE),"")</f>
        <v/>
      </c>
      <c r="U109" s="39" t="str">
        <f>IF(AND(Sheet1!X313=Sheet1!Y313,Sheet1!Y313&lt;&gt;0),Sheet1!X313,IF(AND(Sheet1!X313&lt;&gt;Sheet1!Y313,Sheet1!Y313&lt;&gt;0),Sheet1!X313&amp;"~"&amp;Sheet1!Y313,""))</f>
        <v/>
      </c>
      <c r="V109" s="21" t="str">
        <f>IFERROR(VLOOKUP(Sheet1!XAA,配置检查表!$Y:$Z,2,FALSE),"")</f>
        <v/>
      </c>
      <c r="W109" s="21" t="str">
        <f>IF(AND(Sheet1!AC313=Sheet1!AD313,Sheet1!AD313&lt;&gt;0),Sheet1!AC313,IF(AND(Sheet1!AC313&lt;&gt;Sheet1!AD313,Sheet1!AD313&lt;&gt;0),Sheet1!AC313&amp;"~"&amp;Sheet1!AD313,""))</f>
        <v/>
      </c>
    </row>
    <row r="110" spans="1:23">
      <c r="A110" s="3">
        <v>108</v>
      </c>
      <c r="B110" s="3" t="s">
        <v>315</v>
      </c>
      <c r="C110" s="3" t="s">
        <v>2443</v>
      </c>
      <c r="D110" s="21" t="str">
        <f>IF(OR(Sheet1!I110&lt;&gt;Sheet1!AF110,Sheet1!AG110&lt;&gt;Sheet1!J110),"有影响","-")</f>
        <v>-</v>
      </c>
      <c r="E110" s="21" t="str">
        <f>IF(OR(Sheet1!N110&lt;&gt;Sheet1!AH110,Sheet1!AI110&lt;&gt;Sheet1!O110),"有影响","-")</f>
        <v>-</v>
      </c>
      <c r="F110" s="21" t="str">
        <f>IF(OR(Sheet1!S110&lt;&gt;Sheet1!AJ110,Sheet1!AK110&lt;&gt;Sheet1!T110),"有影响","-")</f>
        <v>-</v>
      </c>
      <c r="G110" s="21" t="str">
        <f>IF(OR(Sheet1!X110&lt;&gt;Sheet1!AL110,Sheet1!AM110&lt;&gt;Sheet1!Y110),"有影响","-")</f>
        <v>-</v>
      </c>
      <c r="H110" s="21" t="str">
        <f>IF(OR(Sheet1!AC110&lt;&gt;Sheet1!AN110,Sheet1!AO110&lt;&gt;Sheet1!AD110),"有影响","-")</f>
        <v>-</v>
      </c>
      <c r="I110" s="21" t="str">
        <f>IF(Sheet1!G110=0,"出错","-")</f>
        <v>-</v>
      </c>
      <c r="J110" s="21" t="str">
        <f>IF(AND(Sheet1!G110=0,Sheet1!L110&lt;&gt;0),"出错","-")</f>
        <v>-</v>
      </c>
      <c r="K110" s="21" t="str">
        <f>IF(AND(Sheet1!G110=0,Sheet1!L110=0,Sheet1!Q110&lt;&gt;0),"出错","-")</f>
        <v>-</v>
      </c>
      <c r="L110" s="21" t="str">
        <f>IF(AND(Sheet1!G110=0,Sheet1!L110=0,Sheet1!Q110=0,Sheet1!V110&lt;&gt;0),"出错","-")</f>
        <v>-</v>
      </c>
      <c r="M110" s="21" t="str">
        <f>IF(AND(Sheet1!G110=0,Sheet1!L110=0,Sheet1!Q110=0,Sheet1!V110=0,Sheet1!AA110&lt;&gt;0),"出错","-")</f>
        <v>-</v>
      </c>
      <c r="N110" s="21" t="str">
        <f>IFERROR(VLOOKUP(Sheet1!G110,配置检查表!$Y:$Z,2,FALSE),"")</f>
        <v/>
      </c>
      <c r="O110" s="21">
        <f>IF(AND(Sheet1!I110=Sheet1!J110,Sheet1!J110&lt;&gt;0),Sheet1!I110,IF(AND(Sheet1!I110&lt;&gt;Sheet1!J110,Sheet1!J110&lt;&gt;0),Sheet1!I110&amp;"~"&amp;Sheet1!J110,""))</f>
        <v>2</v>
      </c>
      <c r="P110" s="21" t="str">
        <f>IFERROR(VLOOKUP(Sheet1!L110,配置检查表!$Y:$Z,2,FALSE),"")</f>
        <v/>
      </c>
      <c r="Q110" s="21">
        <f>IF(AND(Sheet1!N110=Sheet1!O110,Sheet1!O110&lt;&gt;0),Sheet1!N110,IF(AND(Sheet1!N110&lt;&gt;Sheet1!O110,Sheet1!O110&lt;&gt;0),Sheet1!N110&amp;"~"&amp;Sheet1!O110,""))</f>
        <v>50</v>
      </c>
      <c r="R110" s="21" t="str">
        <f>IFERROR(VLOOKUP(Sheet1!Q110,配置检查表!$Y:$Z,2,FALSE),"")</f>
        <v/>
      </c>
      <c r="S110" s="39" t="str">
        <f>IF(AND(Sheet1!S314=Sheet1!T314,Sheet1!T314&lt;&gt;0),Sheet1!S314,IF(AND(Sheet1!S314&lt;&gt;Sheet1!T314,Sheet1!T314&lt;&gt;0),Sheet1!S314&amp;"~"&amp;Sheet1!T314,""))</f>
        <v/>
      </c>
      <c r="T110" s="21" t="str">
        <f>IFERROR(VLOOKUP(Sheet1!V110,配置检查表!$Y:$Z,2,FALSE),"")</f>
        <v/>
      </c>
      <c r="U110" s="39" t="str">
        <f>IF(AND(Sheet1!X314=Sheet1!Y314,Sheet1!Y314&lt;&gt;0),Sheet1!X314,IF(AND(Sheet1!X314&lt;&gt;Sheet1!Y314,Sheet1!Y314&lt;&gt;0),Sheet1!X314&amp;"~"&amp;Sheet1!Y314,""))</f>
        <v/>
      </c>
      <c r="V110" s="21" t="str">
        <f>IFERROR(VLOOKUP(Sheet1!XAA,配置检查表!$Y:$Z,2,FALSE),"")</f>
        <v/>
      </c>
      <c r="W110" s="21" t="str">
        <f>IF(AND(Sheet1!AC314=Sheet1!AD314,Sheet1!AD314&lt;&gt;0),Sheet1!AC314,IF(AND(Sheet1!AC314&lt;&gt;Sheet1!AD314,Sheet1!AD314&lt;&gt;0),Sheet1!AC314&amp;"~"&amp;Sheet1!AD314,""))</f>
        <v/>
      </c>
    </row>
    <row r="111" spans="1:23">
      <c r="A111" s="3">
        <v>109</v>
      </c>
      <c r="B111" s="3" t="s">
        <v>316</v>
      </c>
      <c r="C111" s="3" t="s">
        <v>1824</v>
      </c>
      <c r="D111" s="21" t="str">
        <f>IF(OR(Sheet1!I111&lt;&gt;Sheet1!AF111,Sheet1!AG111&lt;&gt;Sheet1!J111),"有影响","-")</f>
        <v>-</v>
      </c>
      <c r="E111" s="21" t="str">
        <f>IF(OR(Sheet1!N111&lt;&gt;Sheet1!AH111,Sheet1!AI111&lt;&gt;Sheet1!O111),"有影响","-")</f>
        <v>-</v>
      </c>
      <c r="F111" s="21" t="str">
        <f>IF(OR(Sheet1!S111&lt;&gt;Sheet1!AJ111,Sheet1!AK111&lt;&gt;Sheet1!T111),"有影响","-")</f>
        <v>-</v>
      </c>
      <c r="G111" s="21" t="str">
        <f>IF(OR(Sheet1!X111&lt;&gt;Sheet1!AL111,Sheet1!AM111&lt;&gt;Sheet1!Y111),"有影响","-")</f>
        <v>-</v>
      </c>
      <c r="H111" s="21" t="str">
        <f>IF(OR(Sheet1!AC111&lt;&gt;Sheet1!AN111,Sheet1!AO111&lt;&gt;Sheet1!AD111),"有影响","-")</f>
        <v>-</v>
      </c>
      <c r="I111" s="21" t="str">
        <f>IF(Sheet1!G111=0,"出错","-")</f>
        <v>-</v>
      </c>
      <c r="J111" s="21" t="str">
        <f>IF(AND(Sheet1!G111=0,Sheet1!L111&lt;&gt;0),"出错","-")</f>
        <v>-</v>
      </c>
      <c r="K111" s="21" t="str">
        <f>IF(AND(Sheet1!G111=0,Sheet1!L111=0,Sheet1!Q111&lt;&gt;0),"出错","-")</f>
        <v>-</v>
      </c>
      <c r="L111" s="21" t="str">
        <f>IF(AND(Sheet1!G111=0,Sheet1!L111=0,Sheet1!Q111=0,Sheet1!V111&lt;&gt;0),"出错","-")</f>
        <v>-</v>
      </c>
      <c r="M111" s="21" t="str">
        <f>IF(AND(Sheet1!G111=0,Sheet1!L111=0,Sheet1!Q111=0,Sheet1!V111=0,Sheet1!AA111&lt;&gt;0),"出错","-")</f>
        <v>-</v>
      </c>
      <c r="N111" s="21" t="str">
        <f>IFERROR(VLOOKUP(Sheet1!G111,配置检查表!$Y:$Z,2,FALSE),"")</f>
        <v/>
      </c>
      <c r="O111" s="21">
        <f>IF(AND(Sheet1!I111=Sheet1!J111,Sheet1!J111&lt;&gt;0),Sheet1!I111,IF(AND(Sheet1!I111&lt;&gt;Sheet1!J111,Sheet1!J111&lt;&gt;0),Sheet1!I111&amp;"~"&amp;Sheet1!J111,""))</f>
        <v>1</v>
      </c>
      <c r="P111" s="21" t="str">
        <f>IFERROR(VLOOKUP(Sheet1!L111,配置检查表!$Y:$Z,2,FALSE),"")</f>
        <v/>
      </c>
      <c r="Q111" s="21">
        <f>IF(AND(Sheet1!N111=Sheet1!O111,Sheet1!O111&lt;&gt;0),Sheet1!N111,IF(AND(Sheet1!N111&lt;&gt;Sheet1!O111,Sheet1!O111&lt;&gt;0),Sheet1!N111&amp;"~"&amp;Sheet1!O111,""))</f>
        <v>1</v>
      </c>
      <c r="R111" s="21" t="str">
        <f>IFERROR(VLOOKUP(Sheet1!Q111,配置检查表!$Y:$Z,2,FALSE),"")</f>
        <v/>
      </c>
      <c r="S111" s="39">
        <f>IF(AND(Sheet1!S315=Sheet1!T315,Sheet1!T315&lt;&gt;0),Sheet1!S315,IF(AND(Sheet1!S315&lt;&gt;Sheet1!T315,Sheet1!T315&lt;&gt;0),Sheet1!S315&amp;"~"&amp;Sheet1!T315,""))</f>
        <v>100</v>
      </c>
      <c r="T111" s="21" t="str">
        <f>IFERROR(VLOOKUP(Sheet1!V111,配置检查表!$Y:$Z,2,FALSE),"")</f>
        <v/>
      </c>
      <c r="U111" s="39">
        <f>IF(AND(Sheet1!X315=Sheet1!Y315,Sheet1!Y315&lt;&gt;0),Sheet1!X315,IF(AND(Sheet1!X315&lt;&gt;Sheet1!Y315,Sheet1!Y315&lt;&gt;0),Sheet1!X315&amp;"~"&amp;Sheet1!Y315,""))</f>
        <v>2000</v>
      </c>
      <c r="V111" s="21" t="str">
        <f>IFERROR(VLOOKUP(Sheet1!XAA,配置检查表!$Y:$Z,2,FALSE),"")</f>
        <v/>
      </c>
      <c r="W111" s="21" t="str">
        <f>IF(AND(Sheet1!AC315=Sheet1!AD315,Sheet1!AD315&lt;&gt;0),Sheet1!AC315,IF(AND(Sheet1!AC315&lt;&gt;Sheet1!AD315,Sheet1!AD315&lt;&gt;0),Sheet1!AC315&amp;"~"&amp;Sheet1!AD315,""))</f>
        <v/>
      </c>
    </row>
    <row r="112" spans="1:23">
      <c r="A112" s="3">
        <v>110</v>
      </c>
      <c r="B112" s="3" t="s">
        <v>317</v>
      </c>
      <c r="C112" s="3" t="s">
        <v>473</v>
      </c>
      <c r="D112" s="21" t="str">
        <f>IF(OR(Sheet1!I112&lt;&gt;Sheet1!AF112,Sheet1!AG112&lt;&gt;Sheet1!J112),"有影响","-")</f>
        <v>-</v>
      </c>
      <c r="E112" s="21" t="str">
        <f>IF(OR(Sheet1!N112&lt;&gt;Sheet1!AH112,Sheet1!AI112&lt;&gt;Sheet1!O112),"有影响","-")</f>
        <v>-</v>
      </c>
      <c r="F112" s="21" t="str">
        <f>IF(OR(Sheet1!S112&lt;&gt;Sheet1!AJ112,Sheet1!AK112&lt;&gt;Sheet1!T112),"有影响","-")</f>
        <v>-</v>
      </c>
      <c r="G112" s="21" t="str">
        <f>IF(OR(Sheet1!X112&lt;&gt;Sheet1!AL112,Sheet1!AM112&lt;&gt;Sheet1!Y112),"有影响","-")</f>
        <v>-</v>
      </c>
      <c r="H112" s="21" t="str">
        <f>IF(OR(Sheet1!AC112&lt;&gt;Sheet1!AN112,Sheet1!AO112&lt;&gt;Sheet1!AD112),"有影响","-")</f>
        <v>-</v>
      </c>
      <c r="I112" s="21" t="str">
        <f>IF(Sheet1!G112=0,"出错","-")</f>
        <v>-</v>
      </c>
      <c r="J112" s="21" t="str">
        <f>IF(AND(Sheet1!G112=0,Sheet1!L112&lt;&gt;0),"出错","-")</f>
        <v>-</v>
      </c>
      <c r="K112" s="21" t="str">
        <f>IF(AND(Sheet1!G112=0,Sheet1!L112=0,Sheet1!Q112&lt;&gt;0),"出错","-")</f>
        <v>-</v>
      </c>
      <c r="L112" s="21" t="str">
        <f>IF(AND(Sheet1!G112=0,Sheet1!L112=0,Sheet1!Q112=0,Sheet1!V112&lt;&gt;0),"出错","-")</f>
        <v>-</v>
      </c>
      <c r="M112" s="21" t="str">
        <f>IF(AND(Sheet1!G112=0,Sheet1!L112=0,Sheet1!Q112=0,Sheet1!V112=0,Sheet1!AA112&lt;&gt;0),"出错","-")</f>
        <v>-</v>
      </c>
      <c r="N112" s="21" t="str">
        <f>IFERROR(VLOOKUP(Sheet1!G112,配置检查表!$Y:$Z,2,FALSE),"")</f>
        <v/>
      </c>
      <c r="O112" s="21">
        <f>IF(AND(Sheet1!I112=Sheet1!J112,Sheet1!J112&lt;&gt;0),Sheet1!I112,IF(AND(Sheet1!I112&lt;&gt;Sheet1!J112,Sheet1!J112&lt;&gt;0),Sheet1!I112&amp;"~"&amp;Sheet1!J112,""))</f>
        <v>1</v>
      </c>
      <c r="P112" s="21" t="str">
        <f>IFERROR(VLOOKUP(Sheet1!L112,配置检查表!$Y:$Z,2,FALSE),"")</f>
        <v/>
      </c>
      <c r="Q112" s="21">
        <f>IF(AND(Sheet1!N112=Sheet1!O112,Sheet1!O112&lt;&gt;0),Sheet1!N112,IF(AND(Sheet1!N112&lt;&gt;Sheet1!O112,Sheet1!O112&lt;&gt;0),Sheet1!N112&amp;"~"&amp;Sheet1!O112,""))</f>
        <v>1</v>
      </c>
      <c r="R112" s="21" t="str">
        <f>IFERROR(VLOOKUP(Sheet1!Q112,配置检查表!$Y:$Z,2,FALSE),"")</f>
        <v/>
      </c>
      <c r="S112" s="39">
        <f>IF(AND(Sheet1!S316=Sheet1!T316,Sheet1!T316&lt;&gt;0),Sheet1!S316,IF(AND(Sheet1!S316&lt;&gt;Sheet1!T316,Sheet1!T316&lt;&gt;0),Sheet1!S316&amp;"~"&amp;Sheet1!T316,""))</f>
        <v>120</v>
      </c>
      <c r="T112" s="21" t="str">
        <f>IFERROR(VLOOKUP(Sheet1!V112,配置检查表!$Y:$Z,2,FALSE),"")</f>
        <v/>
      </c>
      <c r="U112" s="39">
        <f>IF(AND(Sheet1!X316=Sheet1!Y316,Sheet1!Y316&lt;&gt;0),Sheet1!X316,IF(AND(Sheet1!X316&lt;&gt;Sheet1!Y316,Sheet1!Y316&lt;&gt;0),Sheet1!X316&amp;"~"&amp;Sheet1!Y316,""))</f>
        <v>2400</v>
      </c>
      <c r="V112" s="21" t="str">
        <f>IFERROR(VLOOKUP(Sheet1!XAA,配置检查表!$Y:$Z,2,FALSE),"")</f>
        <v/>
      </c>
      <c r="W112" s="21" t="str">
        <f>IF(AND(Sheet1!AC316=Sheet1!AD316,Sheet1!AD316&lt;&gt;0),Sheet1!AC316,IF(AND(Sheet1!AC316&lt;&gt;Sheet1!AD316,Sheet1!AD316&lt;&gt;0),Sheet1!AC316&amp;"~"&amp;Sheet1!AD316,""))</f>
        <v/>
      </c>
    </row>
    <row r="113" spans="1:23">
      <c r="A113" s="3">
        <v>111</v>
      </c>
      <c r="B113" s="3" t="s">
        <v>318</v>
      </c>
      <c r="C113" s="3" t="s">
        <v>474</v>
      </c>
      <c r="D113" s="21" t="str">
        <f>IF(OR(Sheet1!I113&lt;&gt;Sheet1!AF113,Sheet1!AG113&lt;&gt;Sheet1!J113),"有影响","-")</f>
        <v>-</v>
      </c>
      <c r="E113" s="21" t="str">
        <f>IF(OR(Sheet1!N113&lt;&gt;Sheet1!AH113,Sheet1!AI113&lt;&gt;Sheet1!O113),"有影响","-")</f>
        <v>-</v>
      </c>
      <c r="F113" s="21" t="str">
        <f>IF(OR(Sheet1!S113&lt;&gt;Sheet1!AJ113,Sheet1!AK113&lt;&gt;Sheet1!T113),"有影响","-")</f>
        <v>-</v>
      </c>
      <c r="G113" s="21" t="str">
        <f>IF(OR(Sheet1!X113&lt;&gt;Sheet1!AL113,Sheet1!AM113&lt;&gt;Sheet1!Y113),"有影响","-")</f>
        <v>-</v>
      </c>
      <c r="H113" s="21" t="str">
        <f>IF(OR(Sheet1!AC113&lt;&gt;Sheet1!AN113,Sheet1!AO113&lt;&gt;Sheet1!AD113),"有影响","-")</f>
        <v>-</v>
      </c>
      <c r="I113" s="21" t="str">
        <f>IF(Sheet1!G113=0,"出错","-")</f>
        <v>-</v>
      </c>
      <c r="J113" s="21" t="str">
        <f>IF(AND(Sheet1!G113=0,Sheet1!L113&lt;&gt;0),"出错","-")</f>
        <v>-</v>
      </c>
      <c r="K113" s="21" t="str">
        <f>IF(AND(Sheet1!G113=0,Sheet1!L113=0,Sheet1!Q113&lt;&gt;0),"出错","-")</f>
        <v>-</v>
      </c>
      <c r="L113" s="21" t="str">
        <f>IF(AND(Sheet1!G113=0,Sheet1!L113=0,Sheet1!Q113=0,Sheet1!V113&lt;&gt;0),"出错","-")</f>
        <v>-</v>
      </c>
      <c r="M113" s="21" t="str">
        <f>IF(AND(Sheet1!G113=0,Sheet1!L113=0,Sheet1!Q113=0,Sheet1!V113=0,Sheet1!AA113&lt;&gt;0),"出错","-")</f>
        <v>-</v>
      </c>
      <c r="N113" s="21" t="str">
        <f>IFERROR(VLOOKUP(Sheet1!G113,配置检查表!$Y:$Z,2,FALSE),"")</f>
        <v/>
      </c>
      <c r="O113" s="21">
        <f>IF(AND(Sheet1!I113=Sheet1!J113,Sheet1!J113&lt;&gt;0),Sheet1!I113,IF(AND(Sheet1!I113&lt;&gt;Sheet1!J113,Sheet1!J113&lt;&gt;0),Sheet1!I113&amp;"~"&amp;Sheet1!J113,""))</f>
        <v>1</v>
      </c>
      <c r="P113" s="21" t="str">
        <f>IFERROR(VLOOKUP(Sheet1!L113,配置检查表!$Y:$Z,2,FALSE),"")</f>
        <v/>
      </c>
      <c r="Q113" s="21">
        <f>IF(AND(Sheet1!N113=Sheet1!O113,Sheet1!O113&lt;&gt;0),Sheet1!N113,IF(AND(Sheet1!N113&lt;&gt;Sheet1!O113,Sheet1!O113&lt;&gt;0),Sheet1!N113&amp;"~"&amp;Sheet1!O113,""))</f>
        <v>1</v>
      </c>
      <c r="R113" s="21" t="str">
        <f>IFERROR(VLOOKUP(Sheet1!Q113,配置检查表!$Y:$Z,2,FALSE),"")</f>
        <v/>
      </c>
      <c r="S113" s="39">
        <f>IF(AND(Sheet1!S317=Sheet1!T317,Sheet1!T317&lt;&gt;0),Sheet1!S317,IF(AND(Sheet1!S317&lt;&gt;Sheet1!T317,Sheet1!T317&lt;&gt;0),Sheet1!S317&amp;"~"&amp;Sheet1!T317,""))</f>
        <v>150</v>
      </c>
      <c r="T113" s="21" t="str">
        <f>IFERROR(VLOOKUP(Sheet1!V113,配置检查表!$Y:$Z,2,FALSE),"")</f>
        <v/>
      </c>
      <c r="U113" s="39">
        <f>IF(AND(Sheet1!X317=Sheet1!Y317,Sheet1!Y317&lt;&gt;0),Sheet1!X317,IF(AND(Sheet1!X317&lt;&gt;Sheet1!Y317,Sheet1!Y317&lt;&gt;0),Sheet1!X317&amp;"~"&amp;Sheet1!Y317,""))</f>
        <v>3000</v>
      </c>
      <c r="V113" s="21" t="str">
        <f>IFERROR(VLOOKUP(Sheet1!XAA,配置检查表!$Y:$Z,2,FALSE),"")</f>
        <v/>
      </c>
      <c r="W113" s="21" t="str">
        <f>IF(AND(Sheet1!AC317=Sheet1!AD317,Sheet1!AD317&lt;&gt;0),Sheet1!AC317,IF(AND(Sheet1!AC317&lt;&gt;Sheet1!AD317,Sheet1!AD317&lt;&gt;0),Sheet1!AC317&amp;"~"&amp;Sheet1!AD317,""))</f>
        <v/>
      </c>
    </row>
    <row r="114" spans="1:23">
      <c r="A114" s="3">
        <v>112</v>
      </c>
      <c r="B114" s="3" t="s">
        <v>319</v>
      </c>
      <c r="C114" s="3" t="s">
        <v>475</v>
      </c>
      <c r="D114" s="21" t="str">
        <f>IF(OR(Sheet1!I114&lt;&gt;Sheet1!AF114,Sheet1!AG114&lt;&gt;Sheet1!J114),"有影响","-")</f>
        <v>-</v>
      </c>
      <c r="E114" s="21" t="str">
        <f>IF(OR(Sheet1!N114&lt;&gt;Sheet1!AH114,Sheet1!AI114&lt;&gt;Sheet1!O114),"有影响","-")</f>
        <v>-</v>
      </c>
      <c r="F114" s="21" t="str">
        <f>IF(OR(Sheet1!S114&lt;&gt;Sheet1!AJ114,Sheet1!AK114&lt;&gt;Sheet1!T114),"有影响","-")</f>
        <v>-</v>
      </c>
      <c r="G114" s="21" t="str">
        <f>IF(OR(Sheet1!X114&lt;&gt;Sheet1!AL114,Sheet1!AM114&lt;&gt;Sheet1!Y114),"有影响","-")</f>
        <v>-</v>
      </c>
      <c r="H114" s="21" t="str">
        <f>IF(OR(Sheet1!AC114&lt;&gt;Sheet1!AN114,Sheet1!AO114&lt;&gt;Sheet1!AD114),"有影响","-")</f>
        <v>-</v>
      </c>
      <c r="I114" s="21" t="str">
        <f>IF(Sheet1!G114=0,"出错","-")</f>
        <v>-</v>
      </c>
      <c r="J114" s="21" t="str">
        <f>IF(AND(Sheet1!G114=0,Sheet1!L114&lt;&gt;0),"出错","-")</f>
        <v>-</v>
      </c>
      <c r="K114" s="21" t="str">
        <f>IF(AND(Sheet1!G114=0,Sheet1!L114=0,Sheet1!Q114&lt;&gt;0),"出错","-")</f>
        <v>-</v>
      </c>
      <c r="L114" s="21" t="str">
        <f>IF(AND(Sheet1!G114=0,Sheet1!L114=0,Sheet1!Q114=0,Sheet1!V114&lt;&gt;0),"出错","-")</f>
        <v>-</v>
      </c>
      <c r="M114" s="21" t="str">
        <f>IF(AND(Sheet1!G114=0,Sheet1!L114=0,Sheet1!Q114=0,Sheet1!V114=0,Sheet1!AA114&lt;&gt;0),"出错","-")</f>
        <v>-</v>
      </c>
      <c r="N114" s="21" t="str">
        <f>IFERROR(VLOOKUP(Sheet1!G114,配置检查表!$Y:$Z,2,FALSE),"")</f>
        <v/>
      </c>
      <c r="O114" s="21">
        <f>IF(AND(Sheet1!I114=Sheet1!J114,Sheet1!J114&lt;&gt;0),Sheet1!I114,IF(AND(Sheet1!I114&lt;&gt;Sheet1!J114,Sheet1!J114&lt;&gt;0),Sheet1!I114&amp;"~"&amp;Sheet1!J114,""))</f>
        <v>1</v>
      </c>
      <c r="P114" s="21" t="str">
        <f>IFERROR(VLOOKUP(Sheet1!L114,配置检查表!$Y:$Z,2,FALSE),"")</f>
        <v/>
      </c>
      <c r="Q114" s="21">
        <f>IF(AND(Sheet1!N114=Sheet1!O114,Sheet1!O114&lt;&gt;0),Sheet1!N114,IF(AND(Sheet1!N114&lt;&gt;Sheet1!O114,Sheet1!O114&lt;&gt;0),Sheet1!N114&amp;"~"&amp;Sheet1!O114,""))</f>
        <v>1</v>
      </c>
      <c r="R114" s="21" t="str">
        <f>IFERROR(VLOOKUP(Sheet1!Q114,配置检查表!$Y:$Z,2,FALSE),"")</f>
        <v/>
      </c>
      <c r="S114" s="39">
        <f>IF(AND(Sheet1!S318=Sheet1!T318,Sheet1!T318&lt;&gt;0),Sheet1!S318,IF(AND(Sheet1!S318&lt;&gt;Sheet1!T318,Sheet1!T318&lt;&gt;0),Sheet1!S318&amp;"~"&amp;Sheet1!T318,""))</f>
        <v>200</v>
      </c>
      <c r="T114" s="21" t="str">
        <f>IFERROR(VLOOKUP(Sheet1!V114,配置检查表!$Y:$Z,2,FALSE),"")</f>
        <v/>
      </c>
      <c r="U114" s="39">
        <f>IF(AND(Sheet1!X318=Sheet1!Y318,Sheet1!Y318&lt;&gt;0),Sheet1!X318,IF(AND(Sheet1!X318&lt;&gt;Sheet1!Y318,Sheet1!Y318&lt;&gt;0),Sheet1!X318&amp;"~"&amp;Sheet1!Y318,""))</f>
        <v>4000</v>
      </c>
      <c r="V114" s="21" t="str">
        <f>IFERROR(VLOOKUP(Sheet1!XAA,配置检查表!$Y:$Z,2,FALSE),"")</f>
        <v/>
      </c>
      <c r="W114" s="21" t="str">
        <f>IF(AND(Sheet1!AC318=Sheet1!AD318,Sheet1!AD318&lt;&gt;0),Sheet1!AC318,IF(AND(Sheet1!AC318&lt;&gt;Sheet1!AD318,Sheet1!AD318&lt;&gt;0),Sheet1!AC318&amp;"~"&amp;Sheet1!AD318,""))</f>
        <v/>
      </c>
    </row>
    <row r="115" spans="1:23">
      <c r="A115" s="3">
        <v>113</v>
      </c>
      <c r="B115" s="3" t="s">
        <v>320</v>
      </c>
      <c r="C115" s="3" t="s">
        <v>2385</v>
      </c>
      <c r="D115" s="21" t="str">
        <f>IF(OR(Sheet1!I115&lt;&gt;Sheet1!AF115,Sheet1!AG115&lt;&gt;Sheet1!J115),"有影响","-")</f>
        <v>-</v>
      </c>
      <c r="E115" s="21" t="str">
        <f>IF(OR(Sheet1!N115&lt;&gt;Sheet1!AH115,Sheet1!AI115&lt;&gt;Sheet1!O115),"有影响","-")</f>
        <v>-</v>
      </c>
      <c r="F115" s="21" t="str">
        <f>IF(OR(Sheet1!S115&lt;&gt;Sheet1!AJ115,Sheet1!AK115&lt;&gt;Sheet1!T115),"有影响","-")</f>
        <v>-</v>
      </c>
      <c r="G115" s="21" t="str">
        <f>IF(OR(Sheet1!X115&lt;&gt;Sheet1!AL115,Sheet1!AM115&lt;&gt;Sheet1!Y115),"有影响","-")</f>
        <v>-</v>
      </c>
      <c r="H115" s="21" t="str">
        <f>IF(OR(Sheet1!AC115&lt;&gt;Sheet1!AN115,Sheet1!AO115&lt;&gt;Sheet1!AD115),"有影响","-")</f>
        <v>-</v>
      </c>
      <c r="I115" s="21" t="str">
        <f>IF(Sheet1!G115=0,"出错","-")</f>
        <v>-</v>
      </c>
      <c r="J115" s="21" t="str">
        <f>IF(AND(Sheet1!G115=0,Sheet1!L115&lt;&gt;0),"出错","-")</f>
        <v>-</v>
      </c>
      <c r="K115" s="21" t="str">
        <f>IF(AND(Sheet1!G115=0,Sheet1!L115=0,Sheet1!Q115&lt;&gt;0),"出错","-")</f>
        <v>-</v>
      </c>
      <c r="L115" s="21" t="str">
        <f>IF(AND(Sheet1!G115=0,Sheet1!L115=0,Sheet1!Q115=0,Sheet1!V115&lt;&gt;0),"出错","-")</f>
        <v>-</v>
      </c>
      <c r="M115" s="21" t="str">
        <f>IF(AND(Sheet1!G115=0,Sheet1!L115=0,Sheet1!Q115=0,Sheet1!V115=0,Sheet1!AA115&lt;&gt;0),"出错","-")</f>
        <v>-</v>
      </c>
      <c r="N115" s="21" t="str">
        <f>IFERROR(VLOOKUP(Sheet1!G115,配置检查表!$Y:$Z,2,FALSE),"")</f>
        <v/>
      </c>
      <c r="O115" s="21">
        <f>IF(AND(Sheet1!I115=Sheet1!J115,Sheet1!J115&lt;&gt;0),Sheet1!I115,IF(AND(Sheet1!I115&lt;&gt;Sheet1!J115,Sheet1!J115&lt;&gt;0),Sheet1!I115&amp;"~"&amp;Sheet1!J115,""))</f>
        <v>3</v>
      </c>
      <c r="P115" s="21" t="str">
        <f>IFERROR(VLOOKUP(Sheet1!L115,配置检查表!$Y:$Z,2,FALSE),"")</f>
        <v>金币</v>
      </c>
      <c r="Q115" s="21">
        <f>IF(AND(Sheet1!N115=Sheet1!O115,Sheet1!O115&lt;&gt;0),Sheet1!N115,IF(AND(Sheet1!N115&lt;&gt;Sheet1!O115,Sheet1!O115&lt;&gt;0),Sheet1!N115&amp;"~"&amp;Sheet1!O115,""))</f>
        <v>5000000</v>
      </c>
      <c r="R115" s="21" t="str">
        <f>IFERROR(VLOOKUP(Sheet1!Q115,配置检查表!$Y:$Z,2,FALSE),"")</f>
        <v/>
      </c>
      <c r="S115" s="39">
        <f>IF(AND(Sheet1!S319=Sheet1!T319,Sheet1!T319&lt;&gt;0),Sheet1!S319,IF(AND(Sheet1!S319&lt;&gt;Sheet1!T319,Sheet1!T319&lt;&gt;0),Sheet1!S319&amp;"~"&amp;Sheet1!T319,""))</f>
        <v>150</v>
      </c>
      <c r="T115" s="21" t="str">
        <f>IFERROR(VLOOKUP(Sheet1!V115,配置检查表!$Y:$Z,2,FALSE),"")</f>
        <v/>
      </c>
      <c r="U115" s="39">
        <f>IF(AND(Sheet1!X319=Sheet1!Y319,Sheet1!Y319&lt;&gt;0),Sheet1!X319,IF(AND(Sheet1!X319&lt;&gt;Sheet1!Y319,Sheet1!Y319&lt;&gt;0),Sheet1!X319&amp;"~"&amp;Sheet1!Y319,""))</f>
        <v>3000</v>
      </c>
      <c r="V115" s="21" t="str">
        <f>IFERROR(VLOOKUP(Sheet1!XAA,配置检查表!$Y:$Z,2,FALSE),"")</f>
        <v/>
      </c>
      <c r="W115" s="21" t="str">
        <f>IF(AND(Sheet1!AC319=Sheet1!AD319,Sheet1!AD319&lt;&gt;0),Sheet1!AC319,IF(AND(Sheet1!AC319&lt;&gt;Sheet1!AD319,Sheet1!AD319&lt;&gt;0),Sheet1!AC319&amp;"~"&amp;Sheet1!AD319,""))</f>
        <v/>
      </c>
    </row>
    <row r="116" spans="1:23">
      <c r="A116" s="10">
        <v>120</v>
      </c>
      <c r="B116" s="3" t="s">
        <v>1825</v>
      </c>
      <c r="C116" s="3" t="s">
        <v>1806</v>
      </c>
      <c r="D116" s="21" t="str">
        <f>IF(OR(Sheet1!I116&lt;&gt;Sheet1!AF116,Sheet1!AG116&lt;&gt;Sheet1!J116),"有影响","-")</f>
        <v>-</v>
      </c>
      <c r="E116" s="21" t="str">
        <f>IF(OR(Sheet1!N116&lt;&gt;Sheet1!AH116,Sheet1!AI116&lt;&gt;Sheet1!O116),"有影响","-")</f>
        <v>-</v>
      </c>
      <c r="F116" s="21" t="str">
        <f>IF(OR(Sheet1!S116&lt;&gt;Sheet1!AJ116,Sheet1!AK116&lt;&gt;Sheet1!T116),"有影响","-")</f>
        <v>-</v>
      </c>
      <c r="G116" s="21" t="str">
        <f>IF(OR(Sheet1!X116&lt;&gt;Sheet1!AL116,Sheet1!AM116&lt;&gt;Sheet1!Y116),"有影响","-")</f>
        <v>-</v>
      </c>
      <c r="H116" s="21" t="str">
        <f>IF(OR(Sheet1!AC116&lt;&gt;Sheet1!AN116,Sheet1!AO116&lt;&gt;Sheet1!AD116),"有影响","-")</f>
        <v>-</v>
      </c>
      <c r="I116" s="21" t="str">
        <f>IF(Sheet1!G116=0,"出错","-")</f>
        <v>-</v>
      </c>
      <c r="J116" s="21" t="str">
        <f>IF(AND(Sheet1!G116=0,Sheet1!L116&lt;&gt;0),"出错","-")</f>
        <v>-</v>
      </c>
      <c r="K116" s="21" t="str">
        <f>IF(AND(Sheet1!G116=0,Sheet1!L116=0,Sheet1!Q116&lt;&gt;0),"出错","-")</f>
        <v>-</v>
      </c>
      <c r="L116" s="21" t="str">
        <f>IF(AND(Sheet1!G116=0,Sheet1!L116=0,Sheet1!Q116=0,Sheet1!V116&lt;&gt;0),"出错","-")</f>
        <v>-</v>
      </c>
      <c r="M116" s="21" t="str">
        <f>IF(AND(Sheet1!G116=0,Sheet1!L116=0,Sheet1!Q116=0,Sheet1!V116=0,Sheet1!AA116&lt;&gt;0),"出错","-")</f>
        <v>-</v>
      </c>
      <c r="N116" s="21" t="str">
        <f>IFERROR(VLOOKUP(Sheet1!G116,配置检查表!$Y:$Z,2,FALSE),"")</f>
        <v/>
      </c>
      <c r="O116" s="21">
        <f>IF(AND(Sheet1!I116=Sheet1!J116,Sheet1!J116&lt;&gt;0),Sheet1!I116,IF(AND(Sheet1!I116&lt;&gt;Sheet1!J116,Sheet1!J116&lt;&gt;0),Sheet1!I116&amp;"~"&amp;Sheet1!J116,""))</f>
        <v>1000</v>
      </c>
      <c r="P116" s="21" t="str">
        <f>IFERROR(VLOOKUP(Sheet1!L116,配置检查表!$Y:$Z,2,FALSE),"")</f>
        <v/>
      </c>
      <c r="Q116" s="21" t="str">
        <f>IF(AND(Sheet1!N116=Sheet1!O116,Sheet1!O116&lt;&gt;0),Sheet1!N116,IF(AND(Sheet1!N116&lt;&gt;Sheet1!O116,Sheet1!O116&lt;&gt;0),Sheet1!N116&amp;"~"&amp;Sheet1!O116,""))</f>
        <v/>
      </c>
      <c r="R116" s="21" t="str">
        <f>IFERROR(VLOOKUP(Sheet1!Q116,配置检查表!$Y:$Z,2,FALSE),"")</f>
        <v/>
      </c>
      <c r="S116" s="39">
        <f>IF(AND(Sheet1!S320=Sheet1!T320,Sheet1!T320&lt;&gt;0),Sheet1!S320,IF(AND(Sheet1!S320&lt;&gt;Sheet1!T320,Sheet1!T320&lt;&gt;0),Sheet1!S320&amp;"~"&amp;Sheet1!T320,""))</f>
        <v>180</v>
      </c>
      <c r="T116" s="21" t="str">
        <f>IFERROR(VLOOKUP(Sheet1!V116,配置检查表!$Y:$Z,2,FALSE),"")</f>
        <v/>
      </c>
      <c r="U116" s="39">
        <f>IF(AND(Sheet1!X320=Sheet1!Y320,Sheet1!Y320&lt;&gt;0),Sheet1!X320,IF(AND(Sheet1!X320&lt;&gt;Sheet1!Y320,Sheet1!Y320&lt;&gt;0),Sheet1!X320&amp;"~"&amp;Sheet1!Y320,""))</f>
        <v>3600</v>
      </c>
      <c r="V116" s="21" t="str">
        <f>IFERROR(VLOOKUP(Sheet1!XAA,配置检查表!$Y:$Z,2,FALSE),"")</f>
        <v/>
      </c>
      <c r="W116" s="21" t="str">
        <f>IF(AND(Sheet1!AC320=Sheet1!AD320,Sheet1!AD320&lt;&gt;0),Sheet1!AC320,IF(AND(Sheet1!AC320&lt;&gt;Sheet1!AD320,Sheet1!AD320&lt;&gt;0),Sheet1!AC320&amp;"~"&amp;Sheet1!AD320,""))</f>
        <v/>
      </c>
    </row>
    <row r="117" spans="1:23">
      <c r="A117" s="10">
        <v>121</v>
      </c>
      <c r="B117" s="3" t="s">
        <v>1825</v>
      </c>
      <c r="C117" s="3" t="s">
        <v>1810</v>
      </c>
      <c r="D117" s="21" t="str">
        <f>IF(OR(Sheet1!I117&lt;&gt;Sheet1!AF117,Sheet1!AG117&lt;&gt;Sheet1!J117),"有影响","-")</f>
        <v>-</v>
      </c>
      <c r="E117" s="21" t="str">
        <f>IF(OR(Sheet1!N117&lt;&gt;Sheet1!AH117,Sheet1!AI117&lt;&gt;Sheet1!O117),"有影响","-")</f>
        <v>-</v>
      </c>
      <c r="F117" s="21" t="str">
        <f>IF(OR(Sheet1!S117&lt;&gt;Sheet1!AJ117,Sheet1!AK117&lt;&gt;Sheet1!T117),"有影响","-")</f>
        <v>-</v>
      </c>
      <c r="G117" s="21" t="str">
        <f>IF(OR(Sheet1!X117&lt;&gt;Sheet1!AL117,Sheet1!AM117&lt;&gt;Sheet1!Y117),"有影响","-")</f>
        <v>-</v>
      </c>
      <c r="H117" s="21" t="str">
        <f>IF(OR(Sheet1!AC117&lt;&gt;Sheet1!AN117,Sheet1!AO117&lt;&gt;Sheet1!AD117),"有影响","-")</f>
        <v>-</v>
      </c>
      <c r="I117" s="21" t="str">
        <f>IF(Sheet1!G117=0,"出错","-")</f>
        <v>-</v>
      </c>
      <c r="J117" s="21" t="str">
        <f>IF(AND(Sheet1!G117=0,Sheet1!L117&lt;&gt;0),"出错","-")</f>
        <v>-</v>
      </c>
      <c r="K117" s="21" t="str">
        <f>IF(AND(Sheet1!G117=0,Sheet1!L117=0,Sheet1!Q117&lt;&gt;0),"出错","-")</f>
        <v>-</v>
      </c>
      <c r="L117" s="21" t="str">
        <f>IF(AND(Sheet1!G117=0,Sheet1!L117=0,Sheet1!Q117=0,Sheet1!V117&lt;&gt;0),"出错","-")</f>
        <v>-</v>
      </c>
      <c r="M117" s="21" t="str">
        <f>IF(AND(Sheet1!G117=0,Sheet1!L117=0,Sheet1!Q117=0,Sheet1!V117=0,Sheet1!AA117&lt;&gt;0),"出错","-")</f>
        <v>-</v>
      </c>
      <c r="N117" s="21" t="str">
        <f>IFERROR(VLOOKUP(Sheet1!G117,配置检查表!$Y:$Z,2,FALSE),"")</f>
        <v/>
      </c>
      <c r="O117" s="21">
        <f>IF(AND(Sheet1!I117=Sheet1!J117,Sheet1!J117&lt;&gt;0),Sheet1!I117,IF(AND(Sheet1!I117&lt;&gt;Sheet1!J117,Sheet1!J117&lt;&gt;0),Sheet1!I117&amp;"~"&amp;Sheet1!J117,""))</f>
        <v>1</v>
      </c>
      <c r="P117" s="21" t="str">
        <f>IFERROR(VLOOKUP(Sheet1!L117,配置检查表!$Y:$Z,2,FALSE),"")</f>
        <v/>
      </c>
      <c r="Q117" s="21" t="str">
        <f>IF(AND(Sheet1!N117=Sheet1!O117,Sheet1!O117&lt;&gt;0),Sheet1!N117,IF(AND(Sheet1!N117&lt;&gt;Sheet1!O117,Sheet1!O117&lt;&gt;0),Sheet1!N117&amp;"~"&amp;Sheet1!O117,""))</f>
        <v/>
      </c>
      <c r="R117" s="21" t="str">
        <f>IFERROR(VLOOKUP(Sheet1!Q117,配置检查表!$Y:$Z,2,FALSE),"")</f>
        <v/>
      </c>
      <c r="S117" s="39">
        <f>IF(AND(Sheet1!S321=Sheet1!T321,Sheet1!T321&lt;&gt;0),Sheet1!S321,IF(AND(Sheet1!S321&lt;&gt;Sheet1!T321,Sheet1!T321&lt;&gt;0),Sheet1!S321&amp;"~"&amp;Sheet1!T321,""))</f>
        <v>225</v>
      </c>
      <c r="T117" s="21" t="str">
        <f>IFERROR(VLOOKUP(Sheet1!V117,配置检查表!$Y:$Z,2,FALSE),"")</f>
        <v/>
      </c>
      <c r="U117" s="39">
        <f>IF(AND(Sheet1!X321=Sheet1!Y321,Sheet1!Y321&lt;&gt;0),Sheet1!X321,IF(AND(Sheet1!X321&lt;&gt;Sheet1!Y321,Sheet1!Y321&lt;&gt;0),Sheet1!X321&amp;"~"&amp;Sheet1!Y321,""))</f>
        <v>4500</v>
      </c>
      <c r="V117" s="21" t="str">
        <f>IFERROR(VLOOKUP(Sheet1!XAA,配置检查表!$Y:$Z,2,FALSE),"")</f>
        <v/>
      </c>
      <c r="W117" s="21" t="str">
        <f>IF(AND(Sheet1!AC321=Sheet1!AD321,Sheet1!AD321&lt;&gt;0),Sheet1!AC321,IF(AND(Sheet1!AC321&lt;&gt;Sheet1!AD321,Sheet1!AD321&lt;&gt;0),Sheet1!AC321&amp;"~"&amp;Sheet1!AD321,""))</f>
        <v/>
      </c>
    </row>
    <row r="118" spans="1:23">
      <c r="A118" s="10">
        <v>122</v>
      </c>
      <c r="B118" s="3" t="s">
        <v>1826</v>
      </c>
      <c r="C118" s="3" t="s">
        <v>1806</v>
      </c>
      <c r="D118" s="21" t="str">
        <f>IF(OR(Sheet1!I118&lt;&gt;Sheet1!AF118,Sheet1!AG118&lt;&gt;Sheet1!J118),"有影响","-")</f>
        <v>-</v>
      </c>
      <c r="E118" s="21" t="str">
        <f>IF(OR(Sheet1!N118&lt;&gt;Sheet1!AH118,Sheet1!AI118&lt;&gt;Sheet1!O118),"有影响","-")</f>
        <v>-</v>
      </c>
      <c r="F118" s="21" t="str">
        <f>IF(OR(Sheet1!S118&lt;&gt;Sheet1!AJ118,Sheet1!AK118&lt;&gt;Sheet1!T118),"有影响","-")</f>
        <v>-</v>
      </c>
      <c r="G118" s="21" t="str">
        <f>IF(OR(Sheet1!X118&lt;&gt;Sheet1!AL118,Sheet1!AM118&lt;&gt;Sheet1!Y118),"有影响","-")</f>
        <v>-</v>
      </c>
      <c r="H118" s="21" t="str">
        <f>IF(OR(Sheet1!AC118&lt;&gt;Sheet1!AN118,Sheet1!AO118&lt;&gt;Sheet1!AD118),"有影响","-")</f>
        <v>-</v>
      </c>
      <c r="I118" s="21" t="str">
        <f>IF(Sheet1!G118=0,"出错","-")</f>
        <v>-</v>
      </c>
      <c r="J118" s="21" t="str">
        <f>IF(AND(Sheet1!G118=0,Sheet1!L118&lt;&gt;0),"出错","-")</f>
        <v>-</v>
      </c>
      <c r="K118" s="21" t="str">
        <f>IF(AND(Sheet1!G118=0,Sheet1!L118=0,Sheet1!Q118&lt;&gt;0),"出错","-")</f>
        <v>-</v>
      </c>
      <c r="L118" s="21" t="str">
        <f>IF(AND(Sheet1!G118=0,Sheet1!L118=0,Sheet1!Q118=0,Sheet1!V118&lt;&gt;0),"出错","-")</f>
        <v>-</v>
      </c>
      <c r="M118" s="21" t="str">
        <f>IF(AND(Sheet1!G118=0,Sheet1!L118=0,Sheet1!Q118=0,Sheet1!V118=0,Sheet1!AA118&lt;&gt;0),"出错","-")</f>
        <v>-</v>
      </c>
      <c r="N118" s="21" t="str">
        <f>IFERROR(VLOOKUP(Sheet1!G118,配置检查表!$Y:$Z,2,FALSE),"")</f>
        <v/>
      </c>
      <c r="O118" s="21">
        <f>IF(AND(Sheet1!I118=Sheet1!J118,Sheet1!J118&lt;&gt;0),Sheet1!I118,IF(AND(Sheet1!I118&lt;&gt;Sheet1!J118,Sheet1!J118&lt;&gt;0),Sheet1!I118&amp;"~"&amp;Sheet1!J118,""))</f>
        <v>200</v>
      </c>
      <c r="P118" s="21" t="str">
        <f>IFERROR(VLOOKUP(Sheet1!L118,配置检查表!$Y:$Z,2,FALSE),"")</f>
        <v/>
      </c>
      <c r="Q118" s="21" t="str">
        <f>IF(AND(Sheet1!N118=Sheet1!O118,Sheet1!O118&lt;&gt;0),Sheet1!N118,IF(AND(Sheet1!N118&lt;&gt;Sheet1!O118,Sheet1!O118&lt;&gt;0),Sheet1!N118&amp;"~"&amp;Sheet1!O118,""))</f>
        <v/>
      </c>
      <c r="R118" s="21" t="str">
        <f>IFERROR(VLOOKUP(Sheet1!Q118,配置检查表!$Y:$Z,2,FALSE),"")</f>
        <v/>
      </c>
      <c r="S118" s="39">
        <f>IF(AND(Sheet1!S322=Sheet1!T322,Sheet1!T322&lt;&gt;0),Sheet1!S322,IF(AND(Sheet1!S322&lt;&gt;Sheet1!T322,Sheet1!T322&lt;&gt;0),Sheet1!S322&amp;"~"&amp;Sheet1!T322,""))</f>
        <v>300</v>
      </c>
      <c r="T118" s="21" t="str">
        <f>IFERROR(VLOOKUP(Sheet1!V118,配置检查表!$Y:$Z,2,FALSE),"")</f>
        <v/>
      </c>
      <c r="U118" s="39">
        <f>IF(AND(Sheet1!X322=Sheet1!Y322,Sheet1!Y322&lt;&gt;0),Sheet1!X322,IF(AND(Sheet1!X322&lt;&gt;Sheet1!Y322,Sheet1!Y322&lt;&gt;0),Sheet1!X322&amp;"~"&amp;Sheet1!Y322,""))</f>
        <v>6000</v>
      </c>
      <c r="V118" s="21" t="str">
        <f>IFERROR(VLOOKUP(Sheet1!XAA,配置检查表!$Y:$Z,2,FALSE),"")</f>
        <v/>
      </c>
      <c r="W118" s="21" t="str">
        <f>IF(AND(Sheet1!AC322=Sheet1!AD322,Sheet1!AD322&lt;&gt;0),Sheet1!AC322,IF(AND(Sheet1!AC322&lt;&gt;Sheet1!AD322,Sheet1!AD322&lt;&gt;0),Sheet1!AC322&amp;"~"&amp;Sheet1!AD322,""))</f>
        <v/>
      </c>
    </row>
    <row r="119" spans="1:23">
      <c r="A119" s="10">
        <v>123</v>
      </c>
      <c r="B119" s="3" t="s">
        <v>1826</v>
      </c>
      <c r="C119" s="3" t="s">
        <v>1810</v>
      </c>
      <c r="D119" s="21" t="str">
        <f>IF(OR(Sheet1!I119&lt;&gt;Sheet1!AF119,Sheet1!AG119&lt;&gt;Sheet1!J119),"有影响","-")</f>
        <v>-</v>
      </c>
      <c r="E119" s="21" t="str">
        <f>IF(OR(Sheet1!N119&lt;&gt;Sheet1!AH119,Sheet1!AI119&lt;&gt;Sheet1!O119),"有影响","-")</f>
        <v>-</v>
      </c>
      <c r="F119" s="21" t="str">
        <f>IF(OR(Sheet1!S119&lt;&gt;Sheet1!AJ119,Sheet1!AK119&lt;&gt;Sheet1!T119),"有影响","-")</f>
        <v>-</v>
      </c>
      <c r="G119" s="21" t="str">
        <f>IF(OR(Sheet1!X119&lt;&gt;Sheet1!AL119,Sheet1!AM119&lt;&gt;Sheet1!Y119),"有影响","-")</f>
        <v>-</v>
      </c>
      <c r="H119" s="21" t="str">
        <f>IF(OR(Sheet1!AC119&lt;&gt;Sheet1!AN119,Sheet1!AO119&lt;&gt;Sheet1!AD119),"有影响","-")</f>
        <v>-</v>
      </c>
      <c r="I119" s="21" t="str">
        <f>IF(Sheet1!G119=0,"出错","-")</f>
        <v>-</v>
      </c>
      <c r="J119" s="21" t="str">
        <f>IF(AND(Sheet1!G119=0,Sheet1!L119&lt;&gt;0),"出错","-")</f>
        <v>-</v>
      </c>
      <c r="K119" s="21" t="str">
        <f>IF(AND(Sheet1!G119=0,Sheet1!L119=0,Sheet1!Q119&lt;&gt;0),"出错","-")</f>
        <v>-</v>
      </c>
      <c r="L119" s="21" t="str">
        <f>IF(AND(Sheet1!G119=0,Sheet1!L119=0,Sheet1!Q119=0,Sheet1!V119&lt;&gt;0),"出错","-")</f>
        <v>-</v>
      </c>
      <c r="M119" s="21" t="str">
        <f>IF(AND(Sheet1!G119=0,Sheet1!L119=0,Sheet1!Q119=0,Sheet1!V119=0,Sheet1!AA119&lt;&gt;0),"出错","-")</f>
        <v>-</v>
      </c>
      <c r="N119" s="21" t="str">
        <f>IFERROR(VLOOKUP(Sheet1!G119,配置检查表!$Y:$Z,2,FALSE),"")</f>
        <v/>
      </c>
      <c r="O119" s="21">
        <f>IF(AND(Sheet1!I119=Sheet1!J119,Sheet1!J119&lt;&gt;0),Sheet1!I119,IF(AND(Sheet1!I119&lt;&gt;Sheet1!J119,Sheet1!J119&lt;&gt;0),Sheet1!I119&amp;"~"&amp;Sheet1!J119,""))</f>
        <v>1</v>
      </c>
      <c r="P119" s="21" t="str">
        <f>IFERROR(VLOOKUP(Sheet1!L119,配置检查表!$Y:$Z,2,FALSE),"")</f>
        <v/>
      </c>
      <c r="Q119" s="21" t="str">
        <f>IF(AND(Sheet1!N119=Sheet1!O119,Sheet1!O119&lt;&gt;0),Sheet1!N119,IF(AND(Sheet1!N119&lt;&gt;Sheet1!O119,Sheet1!O119&lt;&gt;0),Sheet1!N119&amp;"~"&amp;Sheet1!O119,""))</f>
        <v/>
      </c>
      <c r="R119" s="21" t="str">
        <f>IFERROR(VLOOKUP(Sheet1!Q119,配置检查表!$Y:$Z,2,FALSE),"")</f>
        <v/>
      </c>
      <c r="S119" s="39">
        <f>IF(AND(Sheet1!S323=Sheet1!T323,Sheet1!T323&lt;&gt;0),Sheet1!S323,IF(AND(Sheet1!S323&lt;&gt;Sheet1!T323,Sheet1!T323&lt;&gt;0),Sheet1!S323&amp;"~"&amp;Sheet1!T323,""))</f>
        <v>250</v>
      </c>
      <c r="T119" s="21" t="str">
        <f>IFERROR(VLOOKUP(Sheet1!V119,配置检查表!$Y:$Z,2,FALSE),"")</f>
        <v/>
      </c>
      <c r="U119" s="39">
        <f>IF(AND(Sheet1!X323=Sheet1!Y323,Sheet1!Y323&lt;&gt;0),Sheet1!X323,IF(AND(Sheet1!X323&lt;&gt;Sheet1!Y323,Sheet1!Y323&lt;&gt;0),Sheet1!X323&amp;"~"&amp;Sheet1!Y323,""))</f>
        <v>5000</v>
      </c>
      <c r="V119" s="21" t="str">
        <f>IFERROR(VLOOKUP(Sheet1!XAA,配置检查表!$Y:$Z,2,FALSE),"")</f>
        <v/>
      </c>
      <c r="W119" s="21" t="str">
        <f>IF(AND(Sheet1!AC323=Sheet1!AD323,Sheet1!AD323&lt;&gt;0),Sheet1!AC323,IF(AND(Sheet1!AC323&lt;&gt;Sheet1!AD323,Sheet1!AD323&lt;&gt;0),Sheet1!AC323&amp;"~"&amp;Sheet1!AD323,""))</f>
        <v/>
      </c>
    </row>
    <row r="120" spans="1:23">
      <c r="A120" s="15">
        <v>124</v>
      </c>
      <c r="B120" s="31" t="s">
        <v>1124</v>
      </c>
      <c r="C120" s="7" t="s">
        <v>1125</v>
      </c>
      <c r="D120" s="21" t="str">
        <f>IF(OR(Sheet1!I120&lt;&gt;Sheet1!AF120,Sheet1!AG120&lt;&gt;Sheet1!J120),"有影响","-")</f>
        <v>-</v>
      </c>
      <c r="E120" s="21" t="str">
        <f>IF(OR(Sheet1!N120&lt;&gt;Sheet1!AH120,Sheet1!AI120&lt;&gt;Sheet1!O120),"有影响","-")</f>
        <v>-</v>
      </c>
      <c r="F120" s="21" t="str">
        <f>IF(OR(Sheet1!S120&lt;&gt;Sheet1!AJ120,Sheet1!AK120&lt;&gt;Sheet1!T120),"有影响","-")</f>
        <v>-</v>
      </c>
      <c r="G120" s="21" t="str">
        <f>IF(OR(Sheet1!X120&lt;&gt;Sheet1!AL120,Sheet1!AM120&lt;&gt;Sheet1!Y120),"有影响","-")</f>
        <v>-</v>
      </c>
      <c r="H120" s="21" t="str">
        <f>IF(OR(Sheet1!AC120&lt;&gt;Sheet1!AN120,Sheet1!AO120&lt;&gt;Sheet1!AD120),"有影响","-")</f>
        <v>-</v>
      </c>
      <c r="I120" s="21" t="str">
        <f>IF(Sheet1!G120=0,"出错","-")</f>
        <v>-</v>
      </c>
      <c r="J120" s="21" t="str">
        <f>IF(AND(Sheet1!G120=0,Sheet1!L120&lt;&gt;0),"出错","-")</f>
        <v>-</v>
      </c>
      <c r="K120" s="21" t="str">
        <f>IF(AND(Sheet1!G120=0,Sheet1!L120=0,Sheet1!Q120&lt;&gt;0),"出错","-")</f>
        <v>-</v>
      </c>
      <c r="L120" s="21" t="str">
        <f>IF(AND(Sheet1!G120=0,Sheet1!L120=0,Sheet1!Q120=0,Sheet1!V120&lt;&gt;0),"出错","-")</f>
        <v>-</v>
      </c>
      <c r="M120" s="21" t="str">
        <f>IF(AND(Sheet1!G120=0,Sheet1!L120=0,Sheet1!Q120=0,Sheet1!V120=0,Sheet1!AA120&lt;&gt;0),"出错","-")</f>
        <v>-</v>
      </c>
      <c r="N120" s="21" t="str">
        <f>IFERROR(VLOOKUP(Sheet1!G120,配置检查表!$Y:$Z,2,FALSE),"")</f>
        <v/>
      </c>
      <c r="O120" s="21">
        <f>IF(AND(Sheet1!I120=Sheet1!J120,Sheet1!J120&lt;&gt;0),Sheet1!I120,IF(AND(Sheet1!I120&lt;&gt;Sheet1!J120,Sheet1!J120&lt;&gt;0),Sheet1!I120&amp;"~"&amp;Sheet1!J120,""))</f>
        <v>1</v>
      </c>
      <c r="P120" s="21" t="str">
        <f>IFERROR(VLOOKUP(Sheet1!L120,配置检查表!$Y:$Z,2,FALSE),"")</f>
        <v/>
      </c>
      <c r="Q120" s="21">
        <f>IF(AND(Sheet1!N120=Sheet1!O120,Sheet1!O120&lt;&gt;0),Sheet1!N120,IF(AND(Sheet1!N120&lt;&gt;Sheet1!O120,Sheet1!O120&lt;&gt;0),Sheet1!N120&amp;"~"&amp;Sheet1!O120,""))</f>
        <v>1</v>
      </c>
      <c r="R120" s="21" t="str">
        <f>IFERROR(VLOOKUP(Sheet1!Q120,配置检查表!$Y:$Z,2,FALSE),"")</f>
        <v/>
      </c>
      <c r="S120" s="39">
        <f>IF(AND(Sheet1!S324=Sheet1!T324,Sheet1!T324&lt;&gt;0),Sheet1!S324,IF(AND(Sheet1!S324&lt;&gt;Sheet1!T324,Sheet1!T324&lt;&gt;0),Sheet1!S324&amp;"~"&amp;Sheet1!T324,""))</f>
        <v>300</v>
      </c>
      <c r="T120" s="21" t="str">
        <f>IFERROR(VLOOKUP(Sheet1!V120,配置检查表!$Y:$Z,2,FALSE),"")</f>
        <v/>
      </c>
      <c r="U120" s="39">
        <f>IF(AND(Sheet1!X324=Sheet1!Y324,Sheet1!Y324&lt;&gt;0),Sheet1!X324,IF(AND(Sheet1!X324&lt;&gt;Sheet1!Y324,Sheet1!Y324&lt;&gt;0),Sheet1!X324&amp;"~"&amp;Sheet1!Y324,""))</f>
        <v>6000</v>
      </c>
      <c r="V120" s="21" t="str">
        <f>IFERROR(VLOOKUP(Sheet1!XAA,配置检查表!$Y:$Z,2,FALSE),"")</f>
        <v/>
      </c>
      <c r="W120" s="21" t="str">
        <f>IF(AND(Sheet1!AC324=Sheet1!AD324,Sheet1!AD324&lt;&gt;0),Sheet1!AC324,IF(AND(Sheet1!AC324&lt;&gt;Sheet1!AD324,Sheet1!AD324&lt;&gt;0),Sheet1!AC324&amp;"~"&amp;Sheet1!AD324,""))</f>
        <v/>
      </c>
    </row>
    <row r="121" spans="1:23">
      <c r="A121" s="15">
        <v>125</v>
      </c>
      <c r="B121" s="31" t="s">
        <v>1128</v>
      </c>
      <c r="C121" s="7" t="s">
        <v>1126</v>
      </c>
      <c r="D121" s="21" t="str">
        <f>IF(OR(Sheet1!I121&lt;&gt;Sheet1!AF121,Sheet1!AG121&lt;&gt;Sheet1!J121),"有影响","-")</f>
        <v>-</v>
      </c>
      <c r="E121" s="21" t="str">
        <f>IF(OR(Sheet1!N121&lt;&gt;Sheet1!AH121,Sheet1!AI121&lt;&gt;Sheet1!O121),"有影响","-")</f>
        <v>-</v>
      </c>
      <c r="F121" s="21" t="str">
        <f>IF(OR(Sheet1!S121&lt;&gt;Sheet1!AJ121,Sheet1!AK121&lt;&gt;Sheet1!T121),"有影响","-")</f>
        <v>-</v>
      </c>
      <c r="G121" s="21" t="str">
        <f>IF(OR(Sheet1!X121&lt;&gt;Sheet1!AL121,Sheet1!AM121&lt;&gt;Sheet1!Y121),"有影响","-")</f>
        <v>-</v>
      </c>
      <c r="H121" s="21" t="str">
        <f>IF(OR(Sheet1!AC121&lt;&gt;Sheet1!AN121,Sheet1!AO121&lt;&gt;Sheet1!AD121),"有影响","-")</f>
        <v>-</v>
      </c>
      <c r="I121" s="21" t="str">
        <f>IF(Sheet1!G121=0,"出错","-")</f>
        <v>-</v>
      </c>
      <c r="J121" s="21" t="str">
        <f>IF(AND(Sheet1!G121=0,Sheet1!L121&lt;&gt;0),"出错","-")</f>
        <v>-</v>
      </c>
      <c r="K121" s="21" t="str">
        <f>IF(AND(Sheet1!G121=0,Sheet1!L121=0,Sheet1!Q121&lt;&gt;0),"出错","-")</f>
        <v>-</v>
      </c>
      <c r="L121" s="21" t="str">
        <f>IF(AND(Sheet1!G121=0,Sheet1!L121=0,Sheet1!Q121=0,Sheet1!V121&lt;&gt;0),"出错","-")</f>
        <v>-</v>
      </c>
      <c r="M121" s="21" t="str">
        <f>IF(AND(Sheet1!G121=0,Sheet1!L121=0,Sheet1!Q121=0,Sheet1!V121=0,Sheet1!AA121&lt;&gt;0),"出错","-")</f>
        <v>-</v>
      </c>
      <c r="N121" s="21" t="str">
        <f>IFERROR(VLOOKUP(Sheet1!G121,配置检查表!$Y:$Z,2,FALSE),"")</f>
        <v/>
      </c>
      <c r="O121" s="21">
        <f>IF(AND(Sheet1!I121=Sheet1!J121,Sheet1!J121&lt;&gt;0),Sheet1!I121,IF(AND(Sheet1!I121&lt;&gt;Sheet1!J121,Sheet1!J121&lt;&gt;0),Sheet1!I121&amp;"~"&amp;Sheet1!J121,""))</f>
        <v>10</v>
      </c>
      <c r="P121" s="21" t="str">
        <f>IFERROR(VLOOKUP(Sheet1!L121,配置检查表!$Y:$Z,2,FALSE),"")</f>
        <v/>
      </c>
      <c r="Q121" s="21">
        <f>IF(AND(Sheet1!N121=Sheet1!O121,Sheet1!O121&lt;&gt;0),Sheet1!N121,IF(AND(Sheet1!N121&lt;&gt;Sheet1!O121,Sheet1!O121&lt;&gt;0),Sheet1!N121&amp;"~"&amp;Sheet1!O121,""))</f>
        <v>10</v>
      </c>
      <c r="R121" s="21" t="str">
        <f>IFERROR(VLOOKUP(Sheet1!Q121,配置检查表!$Y:$Z,2,FALSE),"")</f>
        <v/>
      </c>
      <c r="S121" s="39">
        <f>IF(AND(Sheet1!S325=Sheet1!T325,Sheet1!T325&lt;&gt;0),Sheet1!S325,IF(AND(Sheet1!S325&lt;&gt;Sheet1!T325,Sheet1!T325&lt;&gt;0),Sheet1!S325&amp;"~"&amp;Sheet1!T325,""))</f>
        <v>375</v>
      </c>
      <c r="T121" s="21" t="str">
        <f>IFERROR(VLOOKUP(Sheet1!V121,配置检查表!$Y:$Z,2,FALSE),"")</f>
        <v/>
      </c>
      <c r="U121" s="39">
        <f>IF(AND(Sheet1!X325=Sheet1!Y325,Sheet1!Y325&lt;&gt;0),Sheet1!X325,IF(AND(Sheet1!X325&lt;&gt;Sheet1!Y325,Sheet1!Y325&lt;&gt;0),Sheet1!X325&amp;"~"&amp;Sheet1!Y325,""))</f>
        <v>7500</v>
      </c>
      <c r="V121" s="21" t="str">
        <f>IFERROR(VLOOKUP(Sheet1!XAA,配置检查表!$Y:$Z,2,FALSE),"")</f>
        <v/>
      </c>
      <c r="W121" s="21" t="str">
        <f>IF(AND(Sheet1!AC325=Sheet1!AD325,Sheet1!AD325&lt;&gt;0),Sheet1!AC325,IF(AND(Sheet1!AC325&lt;&gt;Sheet1!AD325,Sheet1!AD325&lt;&gt;0),Sheet1!AC325&amp;"~"&amp;Sheet1!AD325,""))</f>
        <v/>
      </c>
    </row>
    <row r="122" spans="1:23">
      <c r="A122" s="15">
        <v>126</v>
      </c>
      <c r="B122" s="31" t="s">
        <v>1129</v>
      </c>
      <c r="C122" s="7" t="s">
        <v>1127</v>
      </c>
      <c r="D122" s="21" t="str">
        <f>IF(OR(Sheet1!I122&lt;&gt;Sheet1!AF122,Sheet1!AG122&lt;&gt;Sheet1!J122),"有影响","-")</f>
        <v>-</v>
      </c>
      <c r="E122" s="21" t="str">
        <f>IF(OR(Sheet1!N122&lt;&gt;Sheet1!AH122,Sheet1!AI122&lt;&gt;Sheet1!O122),"有影响","-")</f>
        <v>-</v>
      </c>
      <c r="F122" s="21" t="str">
        <f>IF(OR(Sheet1!S122&lt;&gt;Sheet1!AJ122,Sheet1!AK122&lt;&gt;Sheet1!T122),"有影响","-")</f>
        <v>-</v>
      </c>
      <c r="G122" s="21" t="str">
        <f>IF(OR(Sheet1!X122&lt;&gt;Sheet1!AL122,Sheet1!AM122&lt;&gt;Sheet1!Y122),"有影响","-")</f>
        <v>-</v>
      </c>
      <c r="H122" s="21" t="str">
        <f>IF(OR(Sheet1!AC122&lt;&gt;Sheet1!AN122,Sheet1!AO122&lt;&gt;Sheet1!AD122),"有影响","-")</f>
        <v>-</v>
      </c>
      <c r="I122" s="21" t="str">
        <f>IF(Sheet1!G122=0,"出错","-")</f>
        <v>-</v>
      </c>
      <c r="J122" s="21" t="str">
        <f>IF(AND(Sheet1!G122=0,Sheet1!L122&lt;&gt;0),"出错","-")</f>
        <v>-</v>
      </c>
      <c r="K122" s="21" t="str">
        <f>IF(AND(Sheet1!G122=0,Sheet1!L122=0,Sheet1!Q122&lt;&gt;0),"出错","-")</f>
        <v>-</v>
      </c>
      <c r="L122" s="21" t="str">
        <f>IF(AND(Sheet1!G122=0,Sheet1!L122=0,Sheet1!Q122=0,Sheet1!V122&lt;&gt;0),"出错","-")</f>
        <v>-</v>
      </c>
      <c r="M122" s="21" t="str">
        <f>IF(AND(Sheet1!G122=0,Sheet1!L122=0,Sheet1!Q122=0,Sheet1!V122=0,Sheet1!AA122&lt;&gt;0),"出错","-")</f>
        <v>-</v>
      </c>
      <c r="N122" s="21" t="str">
        <f>IFERROR(VLOOKUP(Sheet1!G122,配置检查表!$Y:$Z,2,FALSE),"")</f>
        <v/>
      </c>
      <c r="O122" s="21">
        <f>IF(AND(Sheet1!I122=Sheet1!J122,Sheet1!J122&lt;&gt;0),Sheet1!I122,IF(AND(Sheet1!I122&lt;&gt;Sheet1!J122,Sheet1!J122&lt;&gt;0),Sheet1!I122&amp;"~"&amp;Sheet1!J122,""))</f>
        <v>1</v>
      </c>
      <c r="P122" s="21" t="str">
        <f>IFERROR(VLOOKUP(Sheet1!L122,配置检查表!$Y:$Z,2,FALSE),"")</f>
        <v/>
      </c>
      <c r="Q122" s="21">
        <f>IF(AND(Sheet1!N122=Sheet1!O122,Sheet1!O122&lt;&gt;0),Sheet1!N122,IF(AND(Sheet1!N122&lt;&gt;Sheet1!O122,Sheet1!O122&lt;&gt;0),Sheet1!N122&amp;"~"&amp;Sheet1!O122,""))</f>
        <v>1</v>
      </c>
      <c r="R122" s="21" t="str">
        <f>IFERROR(VLOOKUP(Sheet1!Q122,配置检查表!$Y:$Z,2,FALSE),"")</f>
        <v/>
      </c>
      <c r="S122" s="39">
        <f>IF(AND(Sheet1!S326=Sheet1!T326,Sheet1!T326&lt;&gt;0),Sheet1!S326,IF(AND(Sheet1!S326&lt;&gt;Sheet1!T326,Sheet1!T326&lt;&gt;0),Sheet1!S326&amp;"~"&amp;Sheet1!T326,""))</f>
        <v>500</v>
      </c>
      <c r="T122" s="21" t="str">
        <f>IFERROR(VLOOKUP(Sheet1!V122,配置检查表!$Y:$Z,2,FALSE),"")</f>
        <v/>
      </c>
      <c r="U122" s="39">
        <f>IF(AND(Sheet1!X326=Sheet1!Y326,Sheet1!Y326&lt;&gt;0),Sheet1!X326,IF(AND(Sheet1!X326&lt;&gt;Sheet1!Y326,Sheet1!Y326&lt;&gt;0),Sheet1!X326&amp;"~"&amp;Sheet1!Y326,""))</f>
        <v>10000</v>
      </c>
      <c r="V122" s="21" t="str">
        <f>IFERROR(VLOOKUP(Sheet1!XAA,配置检查表!$Y:$Z,2,FALSE),"")</f>
        <v/>
      </c>
      <c r="W122" s="21" t="str">
        <f>IF(AND(Sheet1!AC326=Sheet1!AD326,Sheet1!AD326&lt;&gt;0),Sheet1!AC326,IF(AND(Sheet1!AC326&lt;&gt;Sheet1!AD326,Sheet1!AD326&lt;&gt;0),Sheet1!AC326&amp;"~"&amp;Sheet1!AD326,""))</f>
        <v/>
      </c>
    </row>
    <row r="123" spans="1:23">
      <c r="A123" s="15">
        <v>127</v>
      </c>
      <c r="B123" s="31" t="s">
        <v>1130</v>
      </c>
      <c r="C123" s="7" t="s">
        <v>1131</v>
      </c>
      <c r="D123" s="21" t="str">
        <f>IF(OR(Sheet1!I123&lt;&gt;Sheet1!AF123,Sheet1!AG123&lt;&gt;Sheet1!J123),"有影响","-")</f>
        <v>-</v>
      </c>
      <c r="E123" s="21" t="str">
        <f>IF(OR(Sheet1!N123&lt;&gt;Sheet1!AH123,Sheet1!AI123&lt;&gt;Sheet1!O123),"有影响","-")</f>
        <v>-</v>
      </c>
      <c r="F123" s="21" t="str">
        <f>IF(OR(Sheet1!S123&lt;&gt;Sheet1!AJ123,Sheet1!AK123&lt;&gt;Sheet1!T123),"有影响","-")</f>
        <v>-</v>
      </c>
      <c r="G123" s="21" t="str">
        <f>IF(OR(Sheet1!X123&lt;&gt;Sheet1!AL123,Sheet1!AM123&lt;&gt;Sheet1!Y123),"有影响","-")</f>
        <v>-</v>
      </c>
      <c r="H123" s="21" t="str">
        <f>IF(OR(Sheet1!AC123&lt;&gt;Sheet1!AN123,Sheet1!AO123&lt;&gt;Sheet1!AD123),"有影响","-")</f>
        <v>-</v>
      </c>
      <c r="I123" s="21" t="str">
        <f>IF(Sheet1!G123=0,"出错","-")</f>
        <v>-</v>
      </c>
      <c r="J123" s="21" t="str">
        <f>IF(AND(Sheet1!G123=0,Sheet1!L123&lt;&gt;0),"出错","-")</f>
        <v>-</v>
      </c>
      <c r="K123" s="21" t="str">
        <f>IF(AND(Sheet1!G123=0,Sheet1!L123=0,Sheet1!Q123&lt;&gt;0),"出错","-")</f>
        <v>-</v>
      </c>
      <c r="L123" s="21" t="str">
        <f>IF(AND(Sheet1!G123=0,Sheet1!L123=0,Sheet1!Q123=0,Sheet1!V123&lt;&gt;0),"出错","-")</f>
        <v>-</v>
      </c>
      <c r="M123" s="21" t="str">
        <f>IF(AND(Sheet1!G123=0,Sheet1!L123=0,Sheet1!Q123=0,Sheet1!V123=0,Sheet1!AA123&lt;&gt;0),"出错","-")</f>
        <v>-</v>
      </c>
      <c r="N123" s="21" t="str">
        <f>IFERROR(VLOOKUP(Sheet1!G123,配置检查表!$Y:$Z,2,FALSE),"")</f>
        <v/>
      </c>
      <c r="O123" s="21">
        <f>IF(AND(Sheet1!I123=Sheet1!J123,Sheet1!J123&lt;&gt;0),Sheet1!I123,IF(AND(Sheet1!I123&lt;&gt;Sheet1!J123,Sheet1!J123&lt;&gt;0),Sheet1!I123&amp;"~"&amp;Sheet1!J123,""))</f>
        <v>50</v>
      </c>
      <c r="P123" s="21" t="str">
        <f>IFERROR(VLOOKUP(Sheet1!L123,配置检查表!$Y:$Z,2,FALSE),"")</f>
        <v/>
      </c>
      <c r="Q123" s="21">
        <f>IF(AND(Sheet1!N123=Sheet1!O123,Sheet1!O123&lt;&gt;0),Sheet1!N123,IF(AND(Sheet1!N123&lt;&gt;Sheet1!O123,Sheet1!O123&lt;&gt;0),Sheet1!N123&amp;"~"&amp;Sheet1!O123,""))</f>
        <v>50</v>
      </c>
      <c r="R123" s="21" t="str">
        <f>IFERROR(VLOOKUP(Sheet1!Q123,配置检查表!$Y:$Z,2,FALSE),"")</f>
        <v/>
      </c>
      <c r="S123" s="39">
        <f>IF(AND(Sheet1!S327=Sheet1!T327,Sheet1!T327&lt;&gt;0),Sheet1!S327,IF(AND(Sheet1!S327&lt;&gt;Sheet1!T327,Sheet1!T327&lt;&gt;0),Sheet1!S327&amp;"~"&amp;Sheet1!T327,""))</f>
        <v>400</v>
      </c>
      <c r="T123" s="21" t="str">
        <f>IFERROR(VLOOKUP(Sheet1!V123,配置检查表!$Y:$Z,2,FALSE),"")</f>
        <v/>
      </c>
      <c r="U123" s="39">
        <f>IF(AND(Sheet1!X327=Sheet1!Y327,Sheet1!Y327&lt;&gt;0),Sheet1!X327,IF(AND(Sheet1!X327&lt;&gt;Sheet1!Y327,Sheet1!Y327&lt;&gt;0),Sheet1!X327&amp;"~"&amp;Sheet1!Y327,""))</f>
        <v>8000</v>
      </c>
      <c r="V123" s="21" t="str">
        <f>IFERROR(VLOOKUP(Sheet1!XAA,配置检查表!$Y:$Z,2,FALSE),"")</f>
        <v/>
      </c>
      <c r="W123" s="21" t="str">
        <f>IF(AND(Sheet1!AC327=Sheet1!AD327,Sheet1!AD327&lt;&gt;0),Sheet1!AC327,IF(AND(Sheet1!AC327&lt;&gt;Sheet1!AD327,Sheet1!AD327&lt;&gt;0),Sheet1!AC327&amp;"~"&amp;Sheet1!AD327,""))</f>
        <v/>
      </c>
    </row>
    <row r="124" spans="1:23">
      <c r="A124" s="15">
        <v>128</v>
      </c>
      <c r="B124" s="31" t="s">
        <v>1132</v>
      </c>
      <c r="C124" s="7" t="s">
        <v>1133</v>
      </c>
      <c r="D124" s="21" t="str">
        <f>IF(OR(Sheet1!I124&lt;&gt;Sheet1!AF124,Sheet1!AG124&lt;&gt;Sheet1!J124),"有影响","-")</f>
        <v>-</v>
      </c>
      <c r="E124" s="21" t="str">
        <f>IF(OR(Sheet1!N124&lt;&gt;Sheet1!AH124,Sheet1!AI124&lt;&gt;Sheet1!O124),"有影响","-")</f>
        <v>-</v>
      </c>
      <c r="F124" s="21" t="str">
        <f>IF(OR(Sheet1!S124&lt;&gt;Sheet1!AJ124,Sheet1!AK124&lt;&gt;Sheet1!T124),"有影响","-")</f>
        <v>-</v>
      </c>
      <c r="G124" s="21" t="str">
        <f>IF(OR(Sheet1!X124&lt;&gt;Sheet1!AL124,Sheet1!AM124&lt;&gt;Sheet1!Y124),"有影响","-")</f>
        <v>-</v>
      </c>
      <c r="H124" s="21" t="str">
        <f>IF(OR(Sheet1!AC124&lt;&gt;Sheet1!AN124,Sheet1!AO124&lt;&gt;Sheet1!AD124),"有影响","-")</f>
        <v>-</v>
      </c>
      <c r="I124" s="21" t="str">
        <f>IF(Sheet1!G124=0,"出错","-")</f>
        <v>-</v>
      </c>
      <c r="J124" s="21" t="str">
        <f>IF(AND(Sheet1!G124=0,Sheet1!L124&lt;&gt;0),"出错","-")</f>
        <v>-</v>
      </c>
      <c r="K124" s="21" t="str">
        <f>IF(AND(Sheet1!G124=0,Sheet1!L124=0,Sheet1!Q124&lt;&gt;0),"出错","-")</f>
        <v>-</v>
      </c>
      <c r="L124" s="21" t="str">
        <f>IF(AND(Sheet1!G124=0,Sheet1!L124=0,Sheet1!Q124=0,Sheet1!V124&lt;&gt;0),"出错","-")</f>
        <v>-</v>
      </c>
      <c r="M124" s="21" t="str">
        <f>IF(AND(Sheet1!G124=0,Sheet1!L124=0,Sheet1!Q124=0,Sheet1!V124=0,Sheet1!AA124&lt;&gt;0),"出错","-")</f>
        <v>-</v>
      </c>
      <c r="N124" s="21" t="str">
        <f>IFERROR(VLOOKUP(Sheet1!G124,配置检查表!$Y:$Z,2,FALSE),"")</f>
        <v/>
      </c>
      <c r="O124" s="21">
        <f>IF(AND(Sheet1!I124=Sheet1!J124,Sheet1!J124&lt;&gt;0),Sheet1!I124,IF(AND(Sheet1!I124&lt;&gt;Sheet1!J124,Sheet1!J124&lt;&gt;0),Sheet1!I124&amp;"~"&amp;Sheet1!J124,""))</f>
        <v>500</v>
      </c>
      <c r="P124" s="21" t="str">
        <f>IFERROR(VLOOKUP(Sheet1!L124,配置检查表!$Y:$Z,2,FALSE),"")</f>
        <v/>
      </c>
      <c r="Q124" s="21">
        <f>IF(AND(Sheet1!N124=Sheet1!O124,Sheet1!O124&lt;&gt;0),Sheet1!N124,IF(AND(Sheet1!N124&lt;&gt;Sheet1!O124,Sheet1!O124&lt;&gt;0),Sheet1!N124&amp;"~"&amp;Sheet1!O124,""))</f>
        <v>500</v>
      </c>
      <c r="R124" s="21" t="str">
        <f>IFERROR(VLOOKUP(Sheet1!Q124,配置检查表!$Y:$Z,2,FALSE),"")</f>
        <v/>
      </c>
      <c r="S124" s="39">
        <f>IF(AND(Sheet1!S328=Sheet1!T328,Sheet1!T328&lt;&gt;0),Sheet1!S328,IF(AND(Sheet1!S328&lt;&gt;Sheet1!T328,Sheet1!T328&lt;&gt;0),Sheet1!S328&amp;"~"&amp;Sheet1!T328,""))</f>
        <v>500</v>
      </c>
      <c r="T124" s="21" t="str">
        <f>IFERROR(VLOOKUP(Sheet1!V124,配置检查表!$Y:$Z,2,FALSE),"")</f>
        <v/>
      </c>
      <c r="U124" s="39">
        <f>IF(AND(Sheet1!X328=Sheet1!Y328,Sheet1!Y328&lt;&gt;0),Sheet1!X328,IF(AND(Sheet1!X328&lt;&gt;Sheet1!Y328,Sheet1!Y328&lt;&gt;0),Sheet1!X328&amp;"~"&amp;Sheet1!Y328,""))</f>
        <v>10000</v>
      </c>
      <c r="V124" s="21" t="str">
        <f>IFERROR(VLOOKUP(Sheet1!XAA,配置检查表!$Y:$Z,2,FALSE),"")</f>
        <v/>
      </c>
      <c r="W124" s="21" t="str">
        <f>IF(AND(Sheet1!AC328=Sheet1!AD328,Sheet1!AD328&lt;&gt;0),Sheet1!AC328,IF(AND(Sheet1!AC328&lt;&gt;Sheet1!AD328,Sheet1!AD328&lt;&gt;0),Sheet1!AC328&amp;"~"&amp;Sheet1!AD328,""))</f>
        <v/>
      </c>
    </row>
    <row r="125" spans="1:23">
      <c r="A125" s="15">
        <v>129</v>
      </c>
      <c r="B125" s="31" t="s">
        <v>2444</v>
      </c>
      <c r="C125" s="7" t="s">
        <v>2516</v>
      </c>
      <c r="D125" s="21" t="str">
        <f>IF(OR(Sheet1!I125&lt;&gt;Sheet1!AF125,Sheet1!AG125&lt;&gt;Sheet1!J125),"有影响","-")</f>
        <v>-</v>
      </c>
      <c r="E125" s="21" t="str">
        <f>IF(OR(Sheet1!N125&lt;&gt;Sheet1!AH125,Sheet1!AI125&lt;&gt;Sheet1!O125),"有影响","-")</f>
        <v>-</v>
      </c>
      <c r="F125" s="21" t="str">
        <f>IF(OR(Sheet1!S125&lt;&gt;Sheet1!AJ125,Sheet1!AK125&lt;&gt;Sheet1!T125),"有影响","-")</f>
        <v>-</v>
      </c>
      <c r="G125" s="21" t="str">
        <f>IF(OR(Sheet1!X125&lt;&gt;Sheet1!AL125,Sheet1!AM125&lt;&gt;Sheet1!Y125),"有影响","-")</f>
        <v>-</v>
      </c>
      <c r="H125" s="21" t="str">
        <f>IF(OR(Sheet1!AC125&lt;&gt;Sheet1!AN125,Sheet1!AO125&lt;&gt;Sheet1!AD125),"有影响","-")</f>
        <v>-</v>
      </c>
      <c r="I125" s="21" t="str">
        <f>IF(Sheet1!G125=0,"出错","-")</f>
        <v>-</v>
      </c>
      <c r="J125" s="21" t="str">
        <f>IF(AND(Sheet1!G125=0,Sheet1!L125&lt;&gt;0),"出错","-")</f>
        <v>-</v>
      </c>
      <c r="K125" s="21" t="str">
        <f>IF(AND(Sheet1!G125=0,Sheet1!L125=0,Sheet1!Q125&lt;&gt;0),"出错","-")</f>
        <v>-</v>
      </c>
      <c r="L125" s="21" t="str">
        <f>IF(AND(Sheet1!G125=0,Sheet1!L125=0,Sheet1!Q125=0,Sheet1!V125&lt;&gt;0),"出错","-")</f>
        <v>-</v>
      </c>
      <c r="M125" s="21" t="str">
        <f>IF(AND(Sheet1!G125=0,Sheet1!L125=0,Sheet1!Q125=0,Sheet1!V125=0,Sheet1!AA125&lt;&gt;0),"出错","-")</f>
        <v>-</v>
      </c>
      <c r="N125" s="21" t="str">
        <f>IFERROR(VLOOKUP(Sheet1!G125,配置检查表!$Y:$Z,2,FALSE),"")</f>
        <v/>
      </c>
      <c r="O125" s="21">
        <f>IF(AND(Sheet1!I125=Sheet1!J125,Sheet1!J125&lt;&gt;0),Sheet1!I125,IF(AND(Sheet1!I125&lt;&gt;Sheet1!J125,Sheet1!J125&lt;&gt;0),Sheet1!I125&amp;"~"&amp;Sheet1!J125,""))</f>
        <v>1</v>
      </c>
      <c r="P125" s="21" t="str">
        <f>IFERROR(VLOOKUP(Sheet1!L125,配置检查表!$Y:$Z,2,FALSE),"")</f>
        <v/>
      </c>
      <c r="Q125" s="21">
        <f>IF(AND(Sheet1!N125=Sheet1!O125,Sheet1!O125&lt;&gt;0),Sheet1!N125,IF(AND(Sheet1!N125&lt;&gt;Sheet1!O125,Sheet1!O125&lt;&gt;0),Sheet1!N125&amp;"~"&amp;Sheet1!O125,""))</f>
        <v>1</v>
      </c>
      <c r="R125" s="21" t="str">
        <f>IFERROR(VLOOKUP(Sheet1!Q125,配置检查表!$Y:$Z,2,FALSE),"")</f>
        <v/>
      </c>
      <c r="S125" s="39">
        <f>IF(AND(Sheet1!S329=Sheet1!T329,Sheet1!T329&lt;&gt;0),Sheet1!S329,IF(AND(Sheet1!S329&lt;&gt;Sheet1!T329,Sheet1!T329&lt;&gt;0),Sheet1!S329&amp;"~"&amp;Sheet1!T329,""))</f>
        <v>600</v>
      </c>
      <c r="T125" s="21" t="str">
        <f>IFERROR(VLOOKUP(Sheet1!V125,配置检查表!$Y:$Z,2,FALSE),"")</f>
        <v/>
      </c>
      <c r="U125" s="39">
        <f>IF(AND(Sheet1!X329=Sheet1!Y329,Sheet1!Y329&lt;&gt;0),Sheet1!X329,IF(AND(Sheet1!X329&lt;&gt;Sheet1!Y329,Sheet1!Y329&lt;&gt;0),Sheet1!X329&amp;"~"&amp;Sheet1!Y329,""))</f>
        <v>12000</v>
      </c>
      <c r="V125" s="21" t="str">
        <f>IFERROR(VLOOKUP(Sheet1!XAA,配置检查表!$Y:$Z,2,FALSE),"")</f>
        <v/>
      </c>
      <c r="W125" s="21" t="str">
        <f>IF(AND(Sheet1!AC329=Sheet1!AD329,Sheet1!AD329&lt;&gt;0),Sheet1!AC329,IF(AND(Sheet1!AC329&lt;&gt;Sheet1!AD329,Sheet1!AD329&lt;&gt;0),Sheet1!AC329&amp;"~"&amp;Sheet1!AD329,""))</f>
        <v/>
      </c>
    </row>
    <row r="126" spans="1:23">
      <c r="A126" s="15">
        <v>130</v>
      </c>
      <c r="B126" s="31" t="s">
        <v>1134</v>
      </c>
      <c r="C126" s="7" t="s">
        <v>1135</v>
      </c>
      <c r="D126" s="21" t="str">
        <f>IF(OR(Sheet1!I126&lt;&gt;Sheet1!AF126,Sheet1!AG126&lt;&gt;Sheet1!J126),"有影响","-")</f>
        <v>-</v>
      </c>
      <c r="E126" s="21" t="str">
        <f>IF(OR(Sheet1!N126&lt;&gt;Sheet1!AH126,Sheet1!AI126&lt;&gt;Sheet1!O126),"有影响","-")</f>
        <v>-</v>
      </c>
      <c r="F126" s="21" t="str">
        <f>IF(OR(Sheet1!S126&lt;&gt;Sheet1!AJ126,Sheet1!AK126&lt;&gt;Sheet1!T126),"有影响","-")</f>
        <v>-</v>
      </c>
      <c r="G126" s="21" t="str">
        <f>IF(OR(Sheet1!X126&lt;&gt;Sheet1!AL126,Sheet1!AM126&lt;&gt;Sheet1!Y126),"有影响","-")</f>
        <v>-</v>
      </c>
      <c r="H126" s="21" t="str">
        <f>IF(OR(Sheet1!AC126&lt;&gt;Sheet1!AN126,Sheet1!AO126&lt;&gt;Sheet1!AD126),"有影响","-")</f>
        <v>-</v>
      </c>
      <c r="I126" s="21" t="str">
        <f>IF(Sheet1!G126=0,"出错","-")</f>
        <v>-</v>
      </c>
      <c r="J126" s="21" t="str">
        <f>IF(AND(Sheet1!G126=0,Sheet1!L126&lt;&gt;0),"出错","-")</f>
        <v>-</v>
      </c>
      <c r="K126" s="21" t="str">
        <f>IF(AND(Sheet1!G126=0,Sheet1!L126=0,Sheet1!Q126&lt;&gt;0),"出错","-")</f>
        <v>-</v>
      </c>
      <c r="L126" s="21" t="str">
        <f>IF(AND(Sheet1!G126=0,Sheet1!L126=0,Sheet1!Q126=0,Sheet1!V126&lt;&gt;0),"出错","-")</f>
        <v>-</v>
      </c>
      <c r="M126" s="21" t="str">
        <f>IF(AND(Sheet1!G126=0,Sheet1!L126=0,Sheet1!Q126=0,Sheet1!V126=0,Sheet1!AA126&lt;&gt;0),"出错","-")</f>
        <v>-</v>
      </c>
      <c r="N126" s="21" t="str">
        <f>IFERROR(VLOOKUP(Sheet1!G126,配置检查表!$Y:$Z,2,FALSE),"")</f>
        <v>星屑（值）</v>
      </c>
      <c r="O126" s="21">
        <f>IF(AND(Sheet1!I126=Sheet1!J126,Sheet1!J126&lt;&gt;0),Sheet1!I126,IF(AND(Sheet1!I126&lt;&gt;Sheet1!J126,Sheet1!J126&lt;&gt;0),Sheet1!I126&amp;"~"&amp;Sheet1!J126,""))</f>
        <v>100</v>
      </c>
      <c r="P126" s="21" t="str">
        <f>IFERROR(VLOOKUP(Sheet1!L126,配置检查表!$Y:$Z,2,FALSE),"")</f>
        <v>星屑（值）</v>
      </c>
      <c r="Q126" s="21">
        <f>IF(AND(Sheet1!N126=Sheet1!O126,Sheet1!O126&lt;&gt;0),Sheet1!N126,IF(AND(Sheet1!N126&lt;&gt;Sheet1!O126,Sheet1!O126&lt;&gt;0),Sheet1!N126&amp;"~"&amp;Sheet1!O126,""))</f>
        <v>200</v>
      </c>
      <c r="R126" s="21" t="str">
        <f>IFERROR(VLOOKUP(Sheet1!Q126,配置检查表!$Y:$Z,2,FALSE),"")</f>
        <v>星屑（值）</v>
      </c>
      <c r="S126" s="39">
        <f>IF(AND(Sheet1!S330=Sheet1!T330,Sheet1!T330&lt;&gt;0),Sheet1!S330,IF(AND(Sheet1!S330&lt;&gt;Sheet1!T330,Sheet1!T330&lt;&gt;0),Sheet1!S330&amp;"~"&amp;Sheet1!T330,""))</f>
        <v>1000</v>
      </c>
      <c r="T126" s="21" t="str">
        <f>IFERROR(VLOOKUP(Sheet1!V126,配置检查表!$Y:$Z,2,FALSE),"")</f>
        <v/>
      </c>
      <c r="U126" s="39">
        <f>IF(AND(Sheet1!X330=Sheet1!Y330,Sheet1!Y330&lt;&gt;0),Sheet1!X330,IF(AND(Sheet1!X330&lt;&gt;Sheet1!Y330,Sheet1!Y330&lt;&gt;0),Sheet1!X330&amp;"~"&amp;Sheet1!Y330,""))</f>
        <v>20000</v>
      </c>
      <c r="V126" s="21" t="str">
        <f>IFERROR(VLOOKUP(Sheet1!XAA,配置检查表!$Y:$Z,2,FALSE),"")</f>
        <v/>
      </c>
      <c r="W126" s="21" t="str">
        <f>IF(AND(Sheet1!AC330=Sheet1!AD330,Sheet1!AD330&lt;&gt;0),Sheet1!AC330,IF(AND(Sheet1!AC330&lt;&gt;Sheet1!AD330,Sheet1!AD330&lt;&gt;0),Sheet1!AC330&amp;"~"&amp;Sheet1!AD330,""))</f>
        <v/>
      </c>
    </row>
    <row r="127" spans="1:23">
      <c r="A127" s="15">
        <v>131</v>
      </c>
      <c r="B127" s="31" t="s">
        <v>2517</v>
      </c>
      <c r="C127" s="7" t="s">
        <v>2518</v>
      </c>
      <c r="D127" s="21" t="str">
        <f>IF(OR(Sheet1!I127&lt;&gt;Sheet1!AF127,Sheet1!AG127&lt;&gt;Sheet1!J127),"有影响","-")</f>
        <v>-</v>
      </c>
      <c r="E127" s="21" t="str">
        <f>IF(OR(Sheet1!N127&lt;&gt;Sheet1!AH127,Sheet1!AI127&lt;&gt;Sheet1!O127),"有影响","-")</f>
        <v>-</v>
      </c>
      <c r="F127" s="21" t="str">
        <f>IF(OR(Sheet1!S127&lt;&gt;Sheet1!AJ127,Sheet1!AK127&lt;&gt;Sheet1!T127),"有影响","-")</f>
        <v>-</v>
      </c>
      <c r="G127" s="21" t="str">
        <f>IF(OR(Sheet1!X127&lt;&gt;Sheet1!AL127,Sheet1!AM127&lt;&gt;Sheet1!Y127),"有影响","-")</f>
        <v>-</v>
      </c>
      <c r="H127" s="21" t="str">
        <f>IF(OR(Sheet1!AC127&lt;&gt;Sheet1!AN127,Sheet1!AO127&lt;&gt;Sheet1!AD127),"有影响","-")</f>
        <v>-</v>
      </c>
      <c r="I127" s="21" t="str">
        <f>IF(Sheet1!G127=0,"出错","-")</f>
        <v>-</v>
      </c>
      <c r="J127" s="21" t="str">
        <f>IF(AND(Sheet1!G127=0,Sheet1!L127&lt;&gt;0),"出错","-")</f>
        <v>-</v>
      </c>
      <c r="K127" s="21" t="str">
        <f>IF(AND(Sheet1!G127=0,Sheet1!L127=0,Sheet1!Q127&lt;&gt;0),"出错","-")</f>
        <v>-</v>
      </c>
      <c r="L127" s="21" t="str">
        <f>IF(AND(Sheet1!G127=0,Sheet1!L127=0,Sheet1!Q127=0,Sheet1!V127&lt;&gt;0),"出错","-")</f>
        <v>-</v>
      </c>
      <c r="M127" s="21" t="str">
        <f>IF(AND(Sheet1!G127=0,Sheet1!L127=0,Sheet1!Q127=0,Sheet1!V127=0,Sheet1!AA127&lt;&gt;0),"出错","-")</f>
        <v>-</v>
      </c>
      <c r="N127" s="21" t="str">
        <f>IFERROR(VLOOKUP(Sheet1!G127,配置检查表!$Y:$Z,2,FALSE),"")</f>
        <v>精灵魂珠</v>
      </c>
      <c r="O127" s="21">
        <f>IF(AND(Sheet1!I127=Sheet1!J127,Sheet1!J127&lt;&gt;0),Sheet1!I127,IF(AND(Sheet1!I127&lt;&gt;Sheet1!J127,Sheet1!J127&lt;&gt;0),Sheet1!I127&amp;"~"&amp;Sheet1!J127,""))</f>
        <v>100</v>
      </c>
      <c r="P127" s="21" t="str">
        <f>IFERROR(VLOOKUP(Sheet1!L127,配置检查表!$Y:$Z,2,FALSE),"")</f>
        <v>精灵魂珠</v>
      </c>
      <c r="Q127" s="21">
        <f>IF(AND(Sheet1!N127=Sheet1!O127,Sheet1!O127&lt;&gt;0),Sheet1!N127,IF(AND(Sheet1!N127&lt;&gt;Sheet1!O127,Sheet1!O127&lt;&gt;0),Sheet1!N127&amp;"~"&amp;Sheet1!O127,""))</f>
        <v>200</v>
      </c>
      <c r="R127" s="21" t="str">
        <f>IFERROR(VLOOKUP(Sheet1!Q127,配置检查表!$Y:$Z,2,FALSE),"")</f>
        <v>精灵魂珠</v>
      </c>
      <c r="S127" s="39">
        <f>IF(AND(Sheet1!S331=Sheet1!T331,Sheet1!T331&lt;&gt;0),Sheet1!S331,IF(AND(Sheet1!S331&lt;&gt;Sheet1!T331,Sheet1!T331&lt;&gt;0),Sheet1!S331&amp;"~"&amp;Sheet1!T331,""))</f>
        <v>360</v>
      </c>
      <c r="T127" s="21" t="str">
        <f>IFERROR(VLOOKUP(Sheet1!V127,配置检查表!$Y:$Z,2,FALSE),"")</f>
        <v/>
      </c>
      <c r="U127" s="39">
        <f>IF(AND(Sheet1!X331=Sheet1!Y331,Sheet1!Y331&lt;&gt;0),Sheet1!X331,IF(AND(Sheet1!X331&lt;&gt;Sheet1!Y331,Sheet1!Y331&lt;&gt;0),Sheet1!X331&amp;"~"&amp;Sheet1!Y331,""))</f>
        <v>7200</v>
      </c>
      <c r="V127" s="21" t="str">
        <f>IFERROR(VLOOKUP(Sheet1!XAA,配置检查表!$Y:$Z,2,FALSE),"")</f>
        <v/>
      </c>
      <c r="W127" s="21" t="str">
        <f>IF(AND(Sheet1!AC331=Sheet1!AD331,Sheet1!AD331&lt;&gt;0),Sheet1!AC331,IF(AND(Sheet1!AC331&lt;&gt;Sheet1!AD331,Sheet1!AD331&lt;&gt;0),Sheet1!AC331&amp;"~"&amp;Sheet1!AD331,""))</f>
        <v/>
      </c>
    </row>
    <row r="128" spans="1:23">
      <c r="A128" s="15">
        <v>132</v>
      </c>
      <c r="B128" s="31" t="s">
        <v>2445</v>
      </c>
      <c r="C128" s="7" t="s">
        <v>2366</v>
      </c>
      <c r="D128" s="21" t="str">
        <f>IF(OR(Sheet1!I128&lt;&gt;Sheet1!AF128,Sheet1!AG128&lt;&gt;Sheet1!J128),"有影响","-")</f>
        <v>-</v>
      </c>
      <c r="E128" s="21" t="str">
        <f>IF(OR(Sheet1!N128&lt;&gt;Sheet1!AH128,Sheet1!AI128&lt;&gt;Sheet1!O128),"有影响","-")</f>
        <v>-</v>
      </c>
      <c r="F128" s="21" t="str">
        <f>IF(OR(Sheet1!S128&lt;&gt;Sheet1!AJ128,Sheet1!AK128&lt;&gt;Sheet1!T128),"有影响","-")</f>
        <v>-</v>
      </c>
      <c r="G128" s="21" t="str">
        <f>IF(OR(Sheet1!X128&lt;&gt;Sheet1!AL128,Sheet1!AM128&lt;&gt;Sheet1!Y128),"有影响","-")</f>
        <v>-</v>
      </c>
      <c r="H128" s="21" t="str">
        <f>IF(OR(Sheet1!AC128&lt;&gt;Sheet1!AN128,Sheet1!AO128&lt;&gt;Sheet1!AD128),"有影响","-")</f>
        <v>-</v>
      </c>
      <c r="I128" s="21" t="str">
        <f>IF(Sheet1!G128=0,"出错","-")</f>
        <v>-</v>
      </c>
      <c r="J128" s="21" t="str">
        <f>IF(AND(Sheet1!G128=0,Sheet1!L128&lt;&gt;0),"出错","-")</f>
        <v>-</v>
      </c>
      <c r="K128" s="21" t="str">
        <f>IF(AND(Sheet1!G128=0,Sheet1!L128=0,Sheet1!Q128&lt;&gt;0),"出错","-")</f>
        <v>-</v>
      </c>
      <c r="L128" s="21" t="str">
        <f>IF(AND(Sheet1!G128=0,Sheet1!L128=0,Sheet1!Q128=0,Sheet1!V128&lt;&gt;0),"出错","-")</f>
        <v>-</v>
      </c>
      <c r="M128" s="21" t="str">
        <f>IF(AND(Sheet1!G128=0,Sheet1!L128=0,Sheet1!Q128=0,Sheet1!V128=0,Sheet1!AA128&lt;&gt;0),"出错","-")</f>
        <v>-</v>
      </c>
      <c r="N128" s="21" t="str">
        <f>IFERROR(VLOOKUP(Sheet1!G128,配置检查表!$Y:$Z,2,FALSE),"")</f>
        <v/>
      </c>
      <c r="O128" s="21">
        <f>IF(AND(Sheet1!I128=Sheet1!J128,Sheet1!J128&lt;&gt;0),Sheet1!I128,IF(AND(Sheet1!I128&lt;&gt;Sheet1!J128,Sheet1!J128&lt;&gt;0),Sheet1!I128&amp;"~"&amp;Sheet1!J128,""))</f>
        <v>1</v>
      </c>
      <c r="P128" s="21" t="str">
        <f>IFERROR(VLOOKUP(Sheet1!L128,配置检查表!$Y:$Z,2,FALSE),"")</f>
        <v/>
      </c>
      <c r="Q128" s="21">
        <f>IF(AND(Sheet1!N128=Sheet1!O128,Sheet1!O128&lt;&gt;0),Sheet1!N128,IF(AND(Sheet1!N128&lt;&gt;Sheet1!O128,Sheet1!O128&lt;&gt;0),Sheet1!N128&amp;"~"&amp;Sheet1!O128,""))</f>
        <v>1</v>
      </c>
      <c r="R128" s="21" t="str">
        <f>IFERROR(VLOOKUP(Sheet1!Q128,配置检查表!$Y:$Z,2,FALSE),"")</f>
        <v/>
      </c>
      <c r="S128" s="39">
        <f>IF(AND(Sheet1!S332=Sheet1!T332,Sheet1!T332&lt;&gt;0),Sheet1!S332,IF(AND(Sheet1!S332&lt;&gt;Sheet1!T332,Sheet1!T332&lt;&gt;0),Sheet1!S332&amp;"~"&amp;Sheet1!T332,""))</f>
        <v>450</v>
      </c>
      <c r="T128" s="21" t="str">
        <f>IFERROR(VLOOKUP(Sheet1!V128,配置检查表!$Y:$Z,2,FALSE),"")</f>
        <v/>
      </c>
      <c r="U128" s="39">
        <f>IF(AND(Sheet1!X332=Sheet1!Y332,Sheet1!Y332&lt;&gt;0),Sheet1!X332,IF(AND(Sheet1!X332&lt;&gt;Sheet1!Y332,Sheet1!Y332&lt;&gt;0),Sheet1!X332&amp;"~"&amp;Sheet1!Y332,""))</f>
        <v>9000</v>
      </c>
      <c r="V128" s="21" t="str">
        <f>IFERROR(VLOOKUP(Sheet1!XAA,配置检查表!$Y:$Z,2,FALSE),"")</f>
        <v/>
      </c>
      <c r="W128" s="21" t="str">
        <f>IF(AND(Sheet1!AC332=Sheet1!AD332,Sheet1!AD332&lt;&gt;0),Sheet1!AC332,IF(AND(Sheet1!AC332&lt;&gt;Sheet1!AD332,Sheet1!AD332&lt;&gt;0),Sheet1!AC332&amp;"~"&amp;Sheet1!AD332,""))</f>
        <v/>
      </c>
    </row>
    <row r="129" spans="1:23">
      <c r="A129" s="15">
        <v>133</v>
      </c>
      <c r="B129" s="31" t="s">
        <v>1827</v>
      </c>
      <c r="C129" s="7" t="s">
        <v>2110</v>
      </c>
      <c r="D129" s="21" t="str">
        <f>IF(OR(Sheet1!I129&lt;&gt;Sheet1!AF129,Sheet1!AG129&lt;&gt;Sheet1!J129),"有影响","-")</f>
        <v>-</v>
      </c>
      <c r="E129" s="21" t="str">
        <f>IF(OR(Sheet1!N129&lt;&gt;Sheet1!AH129,Sheet1!AI129&lt;&gt;Sheet1!O129),"有影响","-")</f>
        <v>-</v>
      </c>
      <c r="F129" s="21" t="str">
        <f>IF(OR(Sheet1!S129&lt;&gt;Sheet1!AJ129,Sheet1!AK129&lt;&gt;Sheet1!T129),"有影响","-")</f>
        <v>-</v>
      </c>
      <c r="G129" s="21" t="str">
        <f>IF(OR(Sheet1!X129&lt;&gt;Sheet1!AL129,Sheet1!AM129&lt;&gt;Sheet1!Y129),"有影响","-")</f>
        <v>-</v>
      </c>
      <c r="H129" s="21" t="str">
        <f>IF(OR(Sheet1!AC129&lt;&gt;Sheet1!AN129,Sheet1!AO129&lt;&gt;Sheet1!AD129),"有影响","-")</f>
        <v>-</v>
      </c>
      <c r="I129" s="21" t="str">
        <f>IF(Sheet1!G129=0,"出错","-")</f>
        <v>-</v>
      </c>
      <c r="J129" s="21" t="str">
        <f>IF(AND(Sheet1!G129=0,Sheet1!L129&lt;&gt;0),"出错","-")</f>
        <v>-</v>
      </c>
      <c r="K129" s="21" t="str">
        <f>IF(AND(Sheet1!G129=0,Sheet1!L129=0,Sheet1!Q129&lt;&gt;0),"出错","-")</f>
        <v>-</v>
      </c>
      <c r="L129" s="21" t="str">
        <f>IF(AND(Sheet1!G129=0,Sheet1!L129=0,Sheet1!Q129=0,Sheet1!V129&lt;&gt;0),"出错","-")</f>
        <v>-</v>
      </c>
      <c r="M129" s="21" t="str">
        <f>IF(AND(Sheet1!G129=0,Sheet1!L129=0,Sheet1!Q129=0,Sheet1!V129=0,Sheet1!AA129&lt;&gt;0),"出错","-")</f>
        <v>-</v>
      </c>
      <c r="N129" s="21" t="str">
        <f>IFERROR(VLOOKUP(Sheet1!G129,配置检查表!$Y:$Z,2,FALSE),"")</f>
        <v/>
      </c>
      <c r="O129" s="21">
        <f>IF(AND(Sheet1!I129=Sheet1!J129,Sheet1!J129&lt;&gt;0),Sheet1!I129,IF(AND(Sheet1!I129&lt;&gt;Sheet1!J129,Sheet1!J129&lt;&gt;0),Sheet1!I129&amp;"~"&amp;Sheet1!J129,""))</f>
        <v>1</v>
      </c>
      <c r="P129" s="21" t="str">
        <f>IFERROR(VLOOKUP(Sheet1!L129,配置检查表!$Y:$Z,2,FALSE),"")</f>
        <v/>
      </c>
      <c r="Q129" s="21">
        <f>IF(AND(Sheet1!N129=Sheet1!O129,Sheet1!O129&lt;&gt;0),Sheet1!N129,IF(AND(Sheet1!N129&lt;&gt;Sheet1!O129,Sheet1!O129&lt;&gt;0),Sheet1!N129&amp;"~"&amp;Sheet1!O129,""))</f>
        <v>1</v>
      </c>
      <c r="R129" s="21" t="str">
        <f>IFERROR(VLOOKUP(Sheet1!Q129,配置检查表!$Y:$Z,2,FALSE),"")</f>
        <v/>
      </c>
      <c r="S129" s="39">
        <f>IF(AND(Sheet1!S333=Sheet1!T333,Sheet1!T333&lt;&gt;0),Sheet1!S333,IF(AND(Sheet1!S333&lt;&gt;Sheet1!T333,Sheet1!T333&lt;&gt;0),Sheet1!S333&amp;"~"&amp;Sheet1!T333,""))</f>
        <v>540</v>
      </c>
      <c r="T129" s="21" t="str">
        <f>IFERROR(VLOOKUP(Sheet1!V129,配置检查表!$Y:$Z,2,FALSE),"")</f>
        <v/>
      </c>
      <c r="U129" s="39">
        <f>IF(AND(Sheet1!X333=Sheet1!Y333,Sheet1!Y333&lt;&gt;0),Sheet1!X333,IF(AND(Sheet1!X333&lt;&gt;Sheet1!Y333,Sheet1!Y333&lt;&gt;0),Sheet1!X333&amp;"~"&amp;Sheet1!Y333,""))</f>
        <v>10800</v>
      </c>
      <c r="V129" s="21" t="str">
        <f>IFERROR(VLOOKUP(Sheet1!XAA,配置检查表!$Y:$Z,2,FALSE),"")</f>
        <v/>
      </c>
      <c r="W129" s="21" t="str">
        <f>IF(AND(Sheet1!AC333=Sheet1!AD333,Sheet1!AD333&lt;&gt;0),Sheet1!AC333,IF(AND(Sheet1!AC333&lt;&gt;Sheet1!AD333,Sheet1!AD333&lt;&gt;0),Sheet1!AC333&amp;"~"&amp;Sheet1!AD333,""))</f>
        <v/>
      </c>
    </row>
    <row r="130" spans="1:23">
      <c r="A130" s="15">
        <v>134</v>
      </c>
      <c r="B130" s="32" t="s">
        <v>1828</v>
      </c>
      <c r="C130" s="15" t="s">
        <v>1829</v>
      </c>
      <c r="D130" s="21" t="str">
        <f>IF(OR(Sheet1!I130&lt;&gt;Sheet1!AF130,Sheet1!AG130&lt;&gt;Sheet1!J130),"有影响","-")</f>
        <v>-</v>
      </c>
      <c r="E130" s="21" t="str">
        <f>IF(OR(Sheet1!N130&lt;&gt;Sheet1!AH130,Sheet1!AI130&lt;&gt;Sheet1!O130),"有影响","-")</f>
        <v>-</v>
      </c>
      <c r="F130" s="21" t="str">
        <f>IF(OR(Sheet1!S130&lt;&gt;Sheet1!AJ130,Sheet1!AK130&lt;&gt;Sheet1!T130),"有影响","-")</f>
        <v>-</v>
      </c>
      <c r="G130" s="21" t="str">
        <f>IF(OR(Sheet1!X130&lt;&gt;Sheet1!AL130,Sheet1!AM130&lt;&gt;Sheet1!Y130),"有影响","-")</f>
        <v>-</v>
      </c>
      <c r="H130" s="21" t="str">
        <f>IF(OR(Sheet1!AC130&lt;&gt;Sheet1!AN130,Sheet1!AO130&lt;&gt;Sheet1!AD130),"有影响","-")</f>
        <v>-</v>
      </c>
      <c r="I130" s="21" t="str">
        <f>IF(Sheet1!G130=0,"出错","-")</f>
        <v>-</v>
      </c>
      <c r="J130" s="21" t="str">
        <f>IF(AND(Sheet1!G130=0,Sheet1!L130&lt;&gt;0),"出错","-")</f>
        <v>-</v>
      </c>
      <c r="K130" s="21" t="str">
        <f>IF(AND(Sheet1!G130=0,Sheet1!L130=0,Sheet1!Q130&lt;&gt;0),"出错","-")</f>
        <v>-</v>
      </c>
      <c r="L130" s="21" t="str">
        <f>IF(AND(Sheet1!G130=0,Sheet1!L130=0,Sheet1!Q130=0,Sheet1!V130&lt;&gt;0),"出错","-")</f>
        <v>-</v>
      </c>
      <c r="M130" s="21" t="str">
        <f>IF(AND(Sheet1!G130=0,Sheet1!L130=0,Sheet1!Q130=0,Sheet1!V130=0,Sheet1!AA130&lt;&gt;0),"出错","-")</f>
        <v>-</v>
      </c>
      <c r="N130" s="21" t="str">
        <f>IFERROR(VLOOKUP(Sheet1!G130,配置检查表!$Y:$Z,2,FALSE),"")</f>
        <v/>
      </c>
      <c r="O130" s="21">
        <f>IF(AND(Sheet1!I130=Sheet1!J130,Sheet1!J130&lt;&gt;0),Sheet1!I130,IF(AND(Sheet1!I130&lt;&gt;Sheet1!J130,Sheet1!J130&lt;&gt;0),Sheet1!I130&amp;"~"&amp;Sheet1!J130,""))</f>
        <v>1</v>
      </c>
      <c r="P130" s="21" t="str">
        <f>IFERROR(VLOOKUP(Sheet1!L130,配置检查表!$Y:$Z,2,FALSE),"")</f>
        <v/>
      </c>
      <c r="Q130" s="21">
        <f>IF(AND(Sheet1!N130=Sheet1!O130,Sheet1!O130&lt;&gt;0),Sheet1!N130,IF(AND(Sheet1!N130&lt;&gt;Sheet1!O130,Sheet1!O130&lt;&gt;0),Sheet1!N130&amp;"~"&amp;Sheet1!O130,""))</f>
        <v>3</v>
      </c>
      <c r="R130" s="21" t="str">
        <f>IFERROR(VLOOKUP(Sheet1!Q130,配置检查表!$Y:$Z,2,FALSE),"")</f>
        <v/>
      </c>
      <c r="S130" s="39">
        <f>IF(AND(Sheet1!S334=Sheet1!T334,Sheet1!T334&lt;&gt;0),Sheet1!S334,IF(AND(Sheet1!S334&lt;&gt;Sheet1!T334,Sheet1!T334&lt;&gt;0),Sheet1!S334&amp;"~"&amp;Sheet1!T334,""))</f>
        <v>900</v>
      </c>
      <c r="T130" s="21" t="str">
        <f>IFERROR(VLOOKUP(Sheet1!V130,配置检查表!$Y:$Z,2,FALSE),"")</f>
        <v/>
      </c>
      <c r="U130" s="39">
        <f>IF(AND(Sheet1!X334=Sheet1!Y334,Sheet1!Y334&lt;&gt;0),Sheet1!X334,IF(AND(Sheet1!X334&lt;&gt;Sheet1!Y334,Sheet1!Y334&lt;&gt;0),Sheet1!X334&amp;"~"&amp;Sheet1!Y334,""))</f>
        <v>18000</v>
      </c>
      <c r="V130" s="21" t="str">
        <f>IFERROR(VLOOKUP(Sheet1!XAA,配置检查表!$Y:$Z,2,FALSE),"")</f>
        <v/>
      </c>
      <c r="W130" s="21" t="str">
        <f>IF(AND(Sheet1!AC334=Sheet1!AD334,Sheet1!AD334&lt;&gt;0),Sheet1!AC334,IF(AND(Sheet1!AC334&lt;&gt;Sheet1!AD334,Sheet1!AD334&lt;&gt;0),Sheet1!AC334&amp;"~"&amp;Sheet1!AD334,""))</f>
        <v/>
      </c>
    </row>
    <row r="131" spans="1:23">
      <c r="A131" s="15">
        <v>135</v>
      </c>
      <c r="B131" s="32" t="s">
        <v>1830</v>
      </c>
      <c r="C131" s="15" t="s">
        <v>1831</v>
      </c>
      <c r="D131" s="21" t="str">
        <f>IF(OR(Sheet1!I131&lt;&gt;Sheet1!AF131,Sheet1!AG131&lt;&gt;Sheet1!J131),"有影响","-")</f>
        <v>-</v>
      </c>
      <c r="E131" s="21" t="str">
        <f>IF(OR(Sheet1!N131&lt;&gt;Sheet1!AH131,Sheet1!AI131&lt;&gt;Sheet1!O131),"有影响","-")</f>
        <v>-</v>
      </c>
      <c r="F131" s="21" t="str">
        <f>IF(OR(Sheet1!S131&lt;&gt;Sheet1!AJ131,Sheet1!AK131&lt;&gt;Sheet1!T131),"有影响","-")</f>
        <v>-</v>
      </c>
      <c r="G131" s="21" t="str">
        <f>IF(OR(Sheet1!X131&lt;&gt;Sheet1!AL131,Sheet1!AM131&lt;&gt;Sheet1!Y131),"有影响","-")</f>
        <v>-</v>
      </c>
      <c r="H131" s="21" t="str">
        <f>IF(OR(Sheet1!AC131&lt;&gt;Sheet1!AN131,Sheet1!AO131&lt;&gt;Sheet1!AD131),"有影响","-")</f>
        <v>-</v>
      </c>
      <c r="I131" s="21" t="str">
        <f>IF(Sheet1!G131=0,"出错","-")</f>
        <v>-</v>
      </c>
      <c r="J131" s="21" t="str">
        <f>IF(AND(Sheet1!G131=0,Sheet1!L131&lt;&gt;0),"出错","-")</f>
        <v>-</v>
      </c>
      <c r="K131" s="21" t="str">
        <f>IF(AND(Sheet1!G131=0,Sheet1!L131=0,Sheet1!Q131&lt;&gt;0),"出错","-")</f>
        <v>-</v>
      </c>
      <c r="L131" s="21" t="str">
        <f>IF(AND(Sheet1!G131=0,Sheet1!L131=0,Sheet1!Q131=0,Sheet1!V131&lt;&gt;0),"出错","-")</f>
        <v>-</v>
      </c>
      <c r="M131" s="21" t="str">
        <f>IF(AND(Sheet1!G131=0,Sheet1!L131=0,Sheet1!Q131=0,Sheet1!V131=0,Sheet1!AA131&lt;&gt;0),"出错","-")</f>
        <v>-</v>
      </c>
      <c r="N131" s="21" t="str">
        <f>IFERROR(VLOOKUP(Sheet1!G131,配置检查表!$Y:$Z,2,FALSE),"")</f>
        <v>金币</v>
      </c>
      <c r="O131" s="21">
        <f>IF(AND(Sheet1!I131=Sheet1!J131,Sheet1!J131&lt;&gt;0),Sheet1!I131,IF(AND(Sheet1!I131&lt;&gt;Sheet1!J131,Sheet1!J131&lt;&gt;0),Sheet1!I131&amp;"~"&amp;Sheet1!J131,""))</f>
        <v>1610000</v>
      </c>
      <c r="P131" s="21" t="str">
        <f>IFERROR(VLOOKUP(Sheet1!L131,配置检查表!$Y:$Z,2,FALSE),"")</f>
        <v/>
      </c>
      <c r="Q131" s="21">
        <f>IF(AND(Sheet1!N131=Sheet1!O131,Sheet1!O131&lt;&gt;0),Sheet1!N131,IF(AND(Sheet1!N131&lt;&gt;Sheet1!O131,Sheet1!O131&lt;&gt;0),Sheet1!N131&amp;"~"&amp;Sheet1!O131,""))</f>
        <v>161</v>
      </c>
      <c r="R131" s="21" t="str">
        <f>IFERROR(VLOOKUP(Sheet1!Q131,配置检查表!$Y:$Z,2,FALSE),"")</f>
        <v/>
      </c>
      <c r="S131" s="39">
        <f>IF(AND(Sheet1!S335=Sheet1!T335,Sheet1!T335&lt;&gt;0),Sheet1!S335,IF(AND(Sheet1!S335&lt;&gt;Sheet1!T335,Sheet1!T335&lt;&gt;0),Sheet1!S335&amp;"~"&amp;Sheet1!T335,""))</f>
        <v>320</v>
      </c>
      <c r="T131" s="21" t="str">
        <f>IFERROR(VLOOKUP(Sheet1!V131,配置检查表!$Y:$Z,2,FALSE),"")</f>
        <v/>
      </c>
      <c r="U131" s="39">
        <f>IF(AND(Sheet1!X335=Sheet1!Y335,Sheet1!Y335&lt;&gt;0),Sheet1!X335,IF(AND(Sheet1!X335&lt;&gt;Sheet1!Y335,Sheet1!Y335&lt;&gt;0),Sheet1!X335&amp;"~"&amp;Sheet1!Y335,""))</f>
        <v>6400</v>
      </c>
      <c r="V131" s="21" t="str">
        <f>IFERROR(VLOOKUP(Sheet1!XAA,配置检查表!$Y:$Z,2,FALSE),"")</f>
        <v/>
      </c>
      <c r="W131" s="21" t="str">
        <f>IF(AND(Sheet1!AC335=Sheet1!AD335,Sheet1!AD335&lt;&gt;0),Sheet1!AC335,IF(AND(Sheet1!AC335&lt;&gt;Sheet1!AD335,Sheet1!AD335&lt;&gt;0),Sheet1!AC335&amp;"~"&amp;Sheet1!AD335,""))</f>
        <v/>
      </c>
    </row>
    <row r="132" spans="1:23">
      <c r="A132" s="15">
        <v>136</v>
      </c>
      <c r="B132" s="31" t="s">
        <v>1832</v>
      </c>
      <c r="C132" s="7" t="s">
        <v>2111</v>
      </c>
      <c r="D132" s="21" t="str">
        <f>IF(OR(Sheet1!I132&lt;&gt;Sheet1!AF132,Sheet1!AG132&lt;&gt;Sheet1!J132),"有影响","-")</f>
        <v>-</v>
      </c>
      <c r="E132" s="21" t="str">
        <f>IF(OR(Sheet1!N132&lt;&gt;Sheet1!AH132,Sheet1!AI132&lt;&gt;Sheet1!O132),"有影响","-")</f>
        <v>-</v>
      </c>
      <c r="F132" s="21" t="str">
        <f>IF(OR(Sheet1!S132&lt;&gt;Sheet1!AJ132,Sheet1!AK132&lt;&gt;Sheet1!T132),"有影响","-")</f>
        <v>-</v>
      </c>
      <c r="G132" s="21" t="str">
        <f>IF(OR(Sheet1!X132&lt;&gt;Sheet1!AL132,Sheet1!AM132&lt;&gt;Sheet1!Y132),"有影响","-")</f>
        <v>-</v>
      </c>
      <c r="H132" s="21" t="str">
        <f>IF(OR(Sheet1!AC132&lt;&gt;Sheet1!AN132,Sheet1!AO132&lt;&gt;Sheet1!AD132),"有影响","-")</f>
        <v>-</v>
      </c>
      <c r="I132" s="21" t="str">
        <f>IF(Sheet1!G132=0,"出错","-")</f>
        <v>-</v>
      </c>
      <c r="J132" s="21" t="str">
        <f>IF(AND(Sheet1!G132=0,Sheet1!L132&lt;&gt;0),"出错","-")</f>
        <v>-</v>
      </c>
      <c r="K132" s="21" t="str">
        <f>IF(AND(Sheet1!G132=0,Sheet1!L132=0,Sheet1!Q132&lt;&gt;0),"出错","-")</f>
        <v>-</v>
      </c>
      <c r="L132" s="21" t="str">
        <f>IF(AND(Sheet1!G132=0,Sheet1!L132=0,Sheet1!Q132=0,Sheet1!V132&lt;&gt;0),"出错","-")</f>
        <v>-</v>
      </c>
      <c r="M132" s="21" t="str">
        <f>IF(AND(Sheet1!G132=0,Sheet1!L132=0,Sheet1!Q132=0,Sheet1!V132=0,Sheet1!AA132&lt;&gt;0),"出错","-")</f>
        <v>-</v>
      </c>
      <c r="N132" s="21" t="str">
        <f>IFERROR(VLOOKUP(Sheet1!G132,配置检查表!$Y:$Z,2,FALSE),"")</f>
        <v/>
      </c>
      <c r="O132" s="21">
        <f>IF(AND(Sheet1!I132=Sheet1!J132,Sheet1!J132&lt;&gt;0),Sheet1!I132,IF(AND(Sheet1!I132&lt;&gt;Sheet1!J132,Sheet1!J132&lt;&gt;0),Sheet1!I132&amp;"~"&amp;Sheet1!J132,""))</f>
        <v>1</v>
      </c>
      <c r="P132" s="21" t="str">
        <f>IFERROR(VLOOKUP(Sheet1!L132,配置检查表!$Y:$Z,2,FALSE),"")</f>
        <v/>
      </c>
      <c r="Q132" s="21">
        <f>IF(AND(Sheet1!N132=Sheet1!O132,Sheet1!O132&lt;&gt;0),Sheet1!N132,IF(AND(Sheet1!N132&lt;&gt;Sheet1!O132,Sheet1!O132&lt;&gt;0),Sheet1!N132&amp;"~"&amp;Sheet1!O132,""))</f>
        <v>1</v>
      </c>
      <c r="R132" s="21" t="str">
        <f>IFERROR(VLOOKUP(Sheet1!Q132,配置检查表!$Y:$Z,2,FALSE),"")</f>
        <v/>
      </c>
      <c r="S132" s="39">
        <f>IF(AND(Sheet1!S336=Sheet1!T336,Sheet1!T336&lt;&gt;0),Sheet1!S336,IF(AND(Sheet1!S336&lt;&gt;Sheet1!T336,Sheet1!T336&lt;&gt;0),Sheet1!S336&amp;"~"&amp;Sheet1!T336,""))</f>
        <v>400</v>
      </c>
      <c r="T132" s="21" t="str">
        <f>IFERROR(VLOOKUP(Sheet1!V132,配置检查表!$Y:$Z,2,FALSE),"")</f>
        <v/>
      </c>
      <c r="U132" s="39">
        <f>IF(AND(Sheet1!X336=Sheet1!Y336,Sheet1!Y336&lt;&gt;0),Sheet1!X336,IF(AND(Sheet1!X336&lt;&gt;Sheet1!Y336,Sheet1!Y336&lt;&gt;0),Sheet1!X336&amp;"~"&amp;Sheet1!Y336,""))</f>
        <v>8000</v>
      </c>
      <c r="V132" s="21" t="str">
        <f>IFERROR(VLOOKUP(Sheet1!XAA,配置检查表!$Y:$Z,2,FALSE),"")</f>
        <v/>
      </c>
      <c r="W132" s="21" t="str">
        <f>IF(AND(Sheet1!AC336=Sheet1!AD336,Sheet1!AD336&lt;&gt;0),Sheet1!AC336,IF(AND(Sheet1!AC336&lt;&gt;Sheet1!AD336,Sheet1!AD336&lt;&gt;0),Sheet1!AC336&amp;"~"&amp;Sheet1!AD336,""))</f>
        <v/>
      </c>
    </row>
    <row r="133" spans="1:23">
      <c r="A133" s="15">
        <v>137</v>
      </c>
      <c r="B133" s="32" t="s">
        <v>1833</v>
      </c>
      <c r="C133" s="15" t="s">
        <v>1834</v>
      </c>
      <c r="D133" s="21" t="str">
        <f>IF(OR(Sheet1!I133&lt;&gt;Sheet1!AF133,Sheet1!AG133&lt;&gt;Sheet1!J133),"有影响","-")</f>
        <v>-</v>
      </c>
      <c r="E133" s="21" t="str">
        <f>IF(OR(Sheet1!N133&lt;&gt;Sheet1!AH133,Sheet1!AI133&lt;&gt;Sheet1!O133),"有影响","-")</f>
        <v>-</v>
      </c>
      <c r="F133" s="21" t="str">
        <f>IF(OR(Sheet1!S133&lt;&gt;Sheet1!AJ133,Sheet1!AK133&lt;&gt;Sheet1!T133),"有影响","-")</f>
        <v>-</v>
      </c>
      <c r="G133" s="21" t="str">
        <f>IF(OR(Sheet1!X133&lt;&gt;Sheet1!AL133,Sheet1!AM133&lt;&gt;Sheet1!Y133),"有影响","-")</f>
        <v>-</v>
      </c>
      <c r="H133" s="21" t="str">
        <f>IF(OR(Sheet1!AC133&lt;&gt;Sheet1!AN133,Sheet1!AO133&lt;&gt;Sheet1!AD133),"有影响","-")</f>
        <v>-</v>
      </c>
      <c r="I133" s="21" t="str">
        <f>IF(Sheet1!G133=0,"出错","-")</f>
        <v>-</v>
      </c>
      <c r="J133" s="21" t="str">
        <f>IF(AND(Sheet1!G133=0,Sheet1!L133&lt;&gt;0),"出错","-")</f>
        <v>-</v>
      </c>
      <c r="K133" s="21" t="str">
        <f>IF(AND(Sheet1!G133=0,Sheet1!L133=0,Sheet1!Q133&lt;&gt;0),"出错","-")</f>
        <v>-</v>
      </c>
      <c r="L133" s="21" t="str">
        <f>IF(AND(Sheet1!G133=0,Sheet1!L133=0,Sheet1!Q133=0,Sheet1!V133&lt;&gt;0),"出错","-")</f>
        <v>-</v>
      </c>
      <c r="M133" s="21" t="str">
        <f>IF(AND(Sheet1!G133=0,Sheet1!L133=0,Sheet1!Q133=0,Sheet1!V133=0,Sheet1!AA133&lt;&gt;0),"出错","-")</f>
        <v>-</v>
      </c>
      <c r="N133" s="21" t="str">
        <f>IFERROR(VLOOKUP(Sheet1!G133,配置检查表!$Y:$Z,2,FALSE),"")</f>
        <v/>
      </c>
      <c r="O133" s="21">
        <f>IF(AND(Sheet1!I133=Sheet1!J133,Sheet1!J133&lt;&gt;0),Sheet1!I133,IF(AND(Sheet1!I133&lt;&gt;Sheet1!J133,Sheet1!J133&lt;&gt;0),Sheet1!I133&amp;"~"&amp;Sheet1!J133,""))</f>
        <v>2</v>
      </c>
      <c r="P133" s="21" t="str">
        <f>IFERROR(VLOOKUP(Sheet1!L133,配置检查表!$Y:$Z,2,FALSE),"")</f>
        <v/>
      </c>
      <c r="Q133" s="21">
        <f>IF(AND(Sheet1!N133=Sheet1!O133,Sheet1!O133&lt;&gt;0),Sheet1!N133,IF(AND(Sheet1!N133&lt;&gt;Sheet1!O133,Sheet1!O133&lt;&gt;0),Sheet1!N133&amp;"~"&amp;Sheet1!O133,""))</f>
        <v>16</v>
      </c>
      <c r="R133" s="21" t="str">
        <f>IFERROR(VLOOKUP(Sheet1!Q133,配置检查表!$Y:$Z,2,FALSE),"")</f>
        <v/>
      </c>
      <c r="S133" s="39">
        <f>IF(AND(Sheet1!S337=Sheet1!T337,Sheet1!T337&lt;&gt;0),Sheet1!S337,IF(AND(Sheet1!S337&lt;&gt;Sheet1!T337,Sheet1!T337&lt;&gt;0),Sheet1!S337&amp;"~"&amp;Sheet1!T337,""))</f>
        <v>480</v>
      </c>
      <c r="T133" s="21" t="str">
        <f>IFERROR(VLOOKUP(Sheet1!V133,配置检查表!$Y:$Z,2,FALSE),"")</f>
        <v/>
      </c>
      <c r="U133" s="39">
        <f>IF(AND(Sheet1!X337=Sheet1!Y337,Sheet1!Y337&lt;&gt;0),Sheet1!X337,IF(AND(Sheet1!X337&lt;&gt;Sheet1!Y337,Sheet1!Y337&lt;&gt;0),Sheet1!X337&amp;"~"&amp;Sheet1!Y337,""))</f>
        <v>9600</v>
      </c>
      <c r="V133" s="21" t="str">
        <f>IFERROR(VLOOKUP(Sheet1!XAA,配置检查表!$Y:$Z,2,FALSE),"")</f>
        <v/>
      </c>
      <c r="W133" s="21" t="str">
        <f>IF(AND(Sheet1!AC337=Sheet1!AD337,Sheet1!AD337&lt;&gt;0),Sheet1!AC337,IF(AND(Sheet1!AC337&lt;&gt;Sheet1!AD337,Sheet1!AD337&lt;&gt;0),Sheet1!AC337&amp;"~"&amp;Sheet1!AD337,""))</f>
        <v/>
      </c>
    </row>
    <row r="134" spans="1:23">
      <c r="A134" s="15">
        <v>138</v>
      </c>
      <c r="B134" s="32" t="s">
        <v>1835</v>
      </c>
      <c r="C134" s="15" t="s">
        <v>1836</v>
      </c>
      <c r="D134" s="21" t="str">
        <f>IF(OR(Sheet1!I134&lt;&gt;Sheet1!AF134,Sheet1!AG134&lt;&gt;Sheet1!J134),"有影响","-")</f>
        <v>-</v>
      </c>
      <c r="E134" s="21" t="str">
        <f>IF(OR(Sheet1!N134&lt;&gt;Sheet1!AH134,Sheet1!AI134&lt;&gt;Sheet1!O134),"有影响","-")</f>
        <v>-</v>
      </c>
      <c r="F134" s="21" t="str">
        <f>IF(OR(Sheet1!S134&lt;&gt;Sheet1!AJ134,Sheet1!AK134&lt;&gt;Sheet1!T134),"有影响","-")</f>
        <v>-</v>
      </c>
      <c r="G134" s="21" t="str">
        <f>IF(OR(Sheet1!X134&lt;&gt;Sheet1!AL134,Sheet1!AM134&lt;&gt;Sheet1!Y134),"有影响","-")</f>
        <v>-</v>
      </c>
      <c r="H134" s="21" t="str">
        <f>IF(OR(Sheet1!AC134&lt;&gt;Sheet1!AN134,Sheet1!AO134&lt;&gt;Sheet1!AD134),"有影响","-")</f>
        <v>-</v>
      </c>
      <c r="I134" s="21" t="str">
        <f>IF(Sheet1!G134=0,"出错","-")</f>
        <v>-</v>
      </c>
      <c r="J134" s="21" t="str">
        <f>IF(AND(Sheet1!G134=0,Sheet1!L134&lt;&gt;0),"出错","-")</f>
        <v>-</v>
      </c>
      <c r="K134" s="21" t="str">
        <f>IF(AND(Sheet1!G134=0,Sheet1!L134=0,Sheet1!Q134&lt;&gt;0),"出错","-")</f>
        <v>-</v>
      </c>
      <c r="L134" s="21" t="str">
        <f>IF(AND(Sheet1!G134=0,Sheet1!L134=0,Sheet1!Q134=0,Sheet1!V134&lt;&gt;0),"出错","-")</f>
        <v>-</v>
      </c>
      <c r="M134" s="21" t="str">
        <f>IF(AND(Sheet1!G134=0,Sheet1!L134=0,Sheet1!Q134=0,Sheet1!V134=0,Sheet1!AA134&lt;&gt;0),"出错","-")</f>
        <v>-</v>
      </c>
      <c r="N134" s="21" t="str">
        <f>IFERROR(VLOOKUP(Sheet1!G134,配置检查表!$Y:$Z,2,FALSE),"")</f>
        <v>金币</v>
      </c>
      <c r="O134" s="21">
        <f>IF(AND(Sheet1!I134=Sheet1!J134,Sheet1!J134&lt;&gt;0),Sheet1!I134,IF(AND(Sheet1!I134&lt;&gt;Sheet1!J134,Sheet1!J134&lt;&gt;0),Sheet1!I134&amp;"~"&amp;Sheet1!J134,""))</f>
        <v>8610000</v>
      </c>
      <c r="P134" s="21" t="str">
        <f>IFERROR(VLOOKUP(Sheet1!L134,配置检查表!$Y:$Z,2,FALSE),"")</f>
        <v/>
      </c>
      <c r="Q134" s="21">
        <f>IF(AND(Sheet1!N134=Sheet1!O134,Sheet1!O134&lt;&gt;0),Sheet1!N134,IF(AND(Sheet1!N134&lt;&gt;Sheet1!O134,Sheet1!O134&lt;&gt;0),Sheet1!N134&amp;"~"&amp;Sheet1!O134,""))</f>
        <v>861</v>
      </c>
      <c r="R134" s="21" t="str">
        <f>IFERROR(VLOOKUP(Sheet1!Q134,配置检查表!$Y:$Z,2,FALSE),"")</f>
        <v/>
      </c>
      <c r="S134" s="39">
        <f>IF(AND(Sheet1!S338=Sheet1!T338,Sheet1!T338&lt;&gt;0),Sheet1!S338,IF(AND(Sheet1!S338&lt;&gt;Sheet1!T338,Sheet1!T338&lt;&gt;0),Sheet1!S338&amp;"~"&amp;Sheet1!T338,""))</f>
        <v>800</v>
      </c>
      <c r="T134" s="21" t="str">
        <f>IFERROR(VLOOKUP(Sheet1!V134,配置检查表!$Y:$Z,2,FALSE),"")</f>
        <v/>
      </c>
      <c r="U134" s="39">
        <f>IF(AND(Sheet1!X338=Sheet1!Y338,Sheet1!Y338&lt;&gt;0),Sheet1!X338,IF(AND(Sheet1!X338&lt;&gt;Sheet1!Y338,Sheet1!Y338&lt;&gt;0),Sheet1!X338&amp;"~"&amp;Sheet1!Y338,""))</f>
        <v>16000</v>
      </c>
      <c r="V134" s="21" t="str">
        <f>IFERROR(VLOOKUP(Sheet1!XAA,配置检查表!$Y:$Z,2,FALSE),"")</f>
        <v/>
      </c>
      <c r="W134" s="21" t="str">
        <f>IF(AND(Sheet1!AC338=Sheet1!AD338,Sheet1!AD338&lt;&gt;0),Sheet1!AC338,IF(AND(Sheet1!AC338&lt;&gt;Sheet1!AD338,Sheet1!AD338&lt;&gt;0),Sheet1!AC338&amp;"~"&amp;Sheet1!AD338,""))</f>
        <v/>
      </c>
    </row>
    <row r="135" spans="1:23">
      <c r="A135" s="15">
        <v>139</v>
      </c>
      <c r="B135" s="32" t="s">
        <v>2092</v>
      </c>
      <c r="C135" s="15" t="s">
        <v>1837</v>
      </c>
      <c r="D135" s="21" t="str">
        <f>IF(OR(Sheet1!I135&lt;&gt;Sheet1!AF135,Sheet1!AG135&lt;&gt;Sheet1!J135),"有影响","-")</f>
        <v>-</v>
      </c>
      <c r="E135" s="21" t="str">
        <f>IF(OR(Sheet1!N135&lt;&gt;Sheet1!AH135,Sheet1!AI135&lt;&gt;Sheet1!O135),"有影响","-")</f>
        <v>-</v>
      </c>
      <c r="F135" s="21" t="str">
        <f>IF(OR(Sheet1!S135&lt;&gt;Sheet1!AJ135,Sheet1!AK135&lt;&gt;Sheet1!T135),"有影响","-")</f>
        <v>-</v>
      </c>
      <c r="G135" s="21" t="str">
        <f>IF(OR(Sheet1!X135&lt;&gt;Sheet1!AL135,Sheet1!AM135&lt;&gt;Sheet1!Y135),"有影响","-")</f>
        <v>-</v>
      </c>
      <c r="H135" s="21" t="str">
        <f>IF(OR(Sheet1!AC135&lt;&gt;Sheet1!AN135,Sheet1!AO135&lt;&gt;Sheet1!AD135),"有影响","-")</f>
        <v>-</v>
      </c>
      <c r="I135" s="21" t="str">
        <f>IF(Sheet1!G135=0,"出错","-")</f>
        <v>-</v>
      </c>
      <c r="J135" s="21" t="str">
        <f>IF(AND(Sheet1!G135=0,Sheet1!L135&lt;&gt;0),"出错","-")</f>
        <v>-</v>
      </c>
      <c r="K135" s="21" t="str">
        <f>IF(AND(Sheet1!G135=0,Sheet1!L135=0,Sheet1!Q135&lt;&gt;0),"出错","-")</f>
        <v>-</v>
      </c>
      <c r="L135" s="21" t="str">
        <f>IF(AND(Sheet1!G135=0,Sheet1!L135=0,Sheet1!Q135=0,Sheet1!V135&lt;&gt;0),"出错","-")</f>
        <v>-</v>
      </c>
      <c r="M135" s="21" t="str">
        <f>IF(AND(Sheet1!G135=0,Sheet1!L135=0,Sheet1!Q135=0,Sheet1!V135=0,Sheet1!AA135&lt;&gt;0),"出错","-")</f>
        <v>-</v>
      </c>
      <c r="N135" s="21" t="str">
        <f>IFERROR(VLOOKUP(Sheet1!G135,配置检查表!$Y:$Z,2,FALSE),"")</f>
        <v>金币</v>
      </c>
      <c r="O135" s="21">
        <f>IF(AND(Sheet1!I135=Sheet1!J135,Sheet1!J135&lt;&gt;0),Sheet1!I135,IF(AND(Sheet1!I135&lt;&gt;Sheet1!J135,Sheet1!J135&lt;&gt;0),Sheet1!I135&amp;"~"&amp;Sheet1!J135,""))</f>
        <v>50000</v>
      </c>
      <c r="P135" s="21" t="str">
        <f>IFERROR(VLOOKUP(Sheet1!L135,配置检查表!$Y:$Z,2,FALSE),"")</f>
        <v>金币</v>
      </c>
      <c r="Q135" s="21">
        <f>IF(AND(Sheet1!N135=Sheet1!O135,Sheet1!O135&lt;&gt;0),Sheet1!N135,IF(AND(Sheet1!N135&lt;&gt;Sheet1!O135,Sheet1!O135&lt;&gt;0),Sheet1!N135&amp;"~"&amp;Sheet1!O135,""))</f>
        <v>150000</v>
      </c>
      <c r="R135" s="21" t="str">
        <f>IFERROR(VLOOKUP(Sheet1!Q135,配置检查表!$Y:$Z,2,FALSE),"")</f>
        <v>金币</v>
      </c>
      <c r="S135" s="39">
        <f>IF(AND(Sheet1!S339=Sheet1!T339,Sheet1!T339&lt;&gt;0),Sheet1!S339,IF(AND(Sheet1!S339&lt;&gt;Sheet1!T339,Sheet1!T339&lt;&gt;0),Sheet1!S339&amp;"~"&amp;Sheet1!T339,""))</f>
        <v>280</v>
      </c>
      <c r="T135" s="21" t="str">
        <f>IFERROR(VLOOKUP(Sheet1!V135,配置检查表!$Y:$Z,2,FALSE),"")</f>
        <v/>
      </c>
      <c r="U135" s="39">
        <f>IF(AND(Sheet1!X339=Sheet1!Y339,Sheet1!Y339&lt;&gt;0),Sheet1!X339,IF(AND(Sheet1!X339&lt;&gt;Sheet1!Y339,Sheet1!Y339&lt;&gt;0),Sheet1!X339&amp;"~"&amp;Sheet1!Y339,""))</f>
        <v>5600</v>
      </c>
      <c r="V135" s="21" t="str">
        <f>IFERROR(VLOOKUP(Sheet1!XAA,配置检查表!$Y:$Z,2,FALSE),"")</f>
        <v/>
      </c>
      <c r="W135" s="21" t="str">
        <f>IF(AND(Sheet1!AC339=Sheet1!AD339,Sheet1!AD339&lt;&gt;0),Sheet1!AC339,IF(AND(Sheet1!AC339&lt;&gt;Sheet1!AD339,Sheet1!AD339&lt;&gt;0),Sheet1!AC339&amp;"~"&amp;Sheet1!AD339,""))</f>
        <v/>
      </c>
    </row>
    <row r="136" spans="1:23">
      <c r="A136" s="15">
        <v>140</v>
      </c>
      <c r="B136" s="32" t="s">
        <v>2093</v>
      </c>
      <c r="C136" s="15" t="s">
        <v>1838</v>
      </c>
      <c r="D136" s="21" t="str">
        <f>IF(OR(Sheet1!I136&lt;&gt;Sheet1!AF136,Sheet1!AG136&lt;&gt;Sheet1!J136),"有影响","-")</f>
        <v>-</v>
      </c>
      <c r="E136" s="21" t="str">
        <f>IF(OR(Sheet1!N136&lt;&gt;Sheet1!AH136,Sheet1!AI136&lt;&gt;Sheet1!O136),"有影响","-")</f>
        <v>-</v>
      </c>
      <c r="F136" s="21" t="str">
        <f>IF(OR(Sheet1!S136&lt;&gt;Sheet1!AJ136,Sheet1!AK136&lt;&gt;Sheet1!T136),"有影响","-")</f>
        <v>-</v>
      </c>
      <c r="G136" s="21" t="str">
        <f>IF(OR(Sheet1!X136&lt;&gt;Sheet1!AL136,Sheet1!AM136&lt;&gt;Sheet1!Y136),"有影响","-")</f>
        <v>-</v>
      </c>
      <c r="H136" s="21" t="str">
        <f>IF(OR(Sheet1!AC136&lt;&gt;Sheet1!AN136,Sheet1!AO136&lt;&gt;Sheet1!AD136),"有影响","-")</f>
        <v>-</v>
      </c>
      <c r="I136" s="21" t="str">
        <f>IF(Sheet1!G136=0,"出错","-")</f>
        <v>-</v>
      </c>
      <c r="J136" s="21" t="str">
        <f>IF(AND(Sheet1!G136=0,Sheet1!L136&lt;&gt;0),"出错","-")</f>
        <v>-</v>
      </c>
      <c r="K136" s="21" t="str">
        <f>IF(AND(Sheet1!G136=0,Sheet1!L136=0,Sheet1!Q136&lt;&gt;0),"出错","-")</f>
        <v>-</v>
      </c>
      <c r="L136" s="21" t="str">
        <f>IF(AND(Sheet1!G136=0,Sheet1!L136=0,Sheet1!Q136=0,Sheet1!V136&lt;&gt;0),"出错","-")</f>
        <v>-</v>
      </c>
      <c r="M136" s="21" t="str">
        <f>IF(AND(Sheet1!G136=0,Sheet1!L136=0,Sheet1!Q136=0,Sheet1!V136=0,Sheet1!AA136&lt;&gt;0),"出错","-")</f>
        <v>-</v>
      </c>
      <c r="N136" s="21" t="str">
        <f>IFERROR(VLOOKUP(Sheet1!G136,配置检查表!$Y:$Z,2,FALSE),"")</f>
        <v>金币</v>
      </c>
      <c r="O136" s="21">
        <f>IF(AND(Sheet1!I136=Sheet1!J136,Sheet1!J136&lt;&gt;0),Sheet1!I136,IF(AND(Sheet1!I136&lt;&gt;Sheet1!J136,Sheet1!J136&lt;&gt;0),Sheet1!I136&amp;"~"&amp;Sheet1!J136,""))</f>
        <v>250000</v>
      </c>
      <c r="P136" s="21" t="str">
        <f>IFERROR(VLOOKUP(Sheet1!L136,配置检查表!$Y:$Z,2,FALSE),"")</f>
        <v>金币</v>
      </c>
      <c r="Q136" s="21">
        <f>IF(AND(Sheet1!N136=Sheet1!O136,Sheet1!O136&lt;&gt;0),Sheet1!N136,IF(AND(Sheet1!N136&lt;&gt;Sheet1!O136,Sheet1!O136&lt;&gt;0),Sheet1!N136&amp;"~"&amp;Sheet1!O136,""))</f>
        <v>750000</v>
      </c>
      <c r="R136" s="21" t="str">
        <f>IFERROR(VLOOKUP(Sheet1!Q136,配置检查表!$Y:$Z,2,FALSE),"")</f>
        <v>金币</v>
      </c>
      <c r="S136" s="39">
        <f>IF(AND(Sheet1!S340=Sheet1!T340,Sheet1!T340&lt;&gt;0),Sheet1!S340,IF(AND(Sheet1!S340&lt;&gt;Sheet1!T340,Sheet1!T340&lt;&gt;0),Sheet1!S340&amp;"~"&amp;Sheet1!T340,""))</f>
        <v>350</v>
      </c>
      <c r="T136" s="21" t="str">
        <f>IFERROR(VLOOKUP(Sheet1!V136,配置检查表!$Y:$Z,2,FALSE),"")</f>
        <v/>
      </c>
      <c r="U136" s="39">
        <f>IF(AND(Sheet1!X340=Sheet1!Y340,Sheet1!Y340&lt;&gt;0),Sheet1!X340,IF(AND(Sheet1!X340&lt;&gt;Sheet1!Y340,Sheet1!Y340&lt;&gt;0),Sheet1!X340&amp;"~"&amp;Sheet1!Y340,""))</f>
        <v>7000</v>
      </c>
      <c r="V136" s="21" t="str">
        <f>IFERROR(VLOOKUP(Sheet1!XAA,配置检查表!$Y:$Z,2,FALSE),"")</f>
        <v/>
      </c>
      <c r="W136" s="21" t="str">
        <f>IF(AND(Sheet1!AC340=Sheet1!AD340,Sheet1!AD340&lt;&gt;0),Sheet1!AC340,IF(AND(Sheet1!AC340&lt;&gt;Sheet1!AD340,Sheet1!AD340&lt;&gt;0),Sheet1!AC340&amp;"~"&amp;Sheet1!AD340,""))</f>
        <v/>
      </c>
    </row>
    <row r="137" spans="1:23">
      <c r="A137" s="15">
        <v>141</v>
      </c>
      <c r="B137" s="32" t="s">
        <v>2094</v>
      </c>
      <c r="C137" s="15" t="s">
        <v>1839</v>
      </c>
      <c r="D137" s="21" t="str">
        <f>IF(OR(Sheet1!I137&lt;&gt;Sheet1!AF137,Sheet1!AG137&lt;&gt;Sheet1!J137),"有影响","-")</f>
        <v>-</v>
      </c>
      <c r="E137" s="21" t="str">
        <f>IF(OR(Sheet1!N137&lt;&gt;Sheet1!AH137,Sheet1!AI137&lt;&gt;Sheet1!O137),"有影响","-")</f>
        <v>-</v>
      </c>
      <c r="F137" s="21" t="str">
        <f>IF(OR(Sheet1!S137&lt;&gt;Sheet1!AJ137,Sheet1!AK137&lt;&gt;Sheet1!T137),"有影响","-")</f>
        <v>-</v>
      </c>
      <c r="G137" s="21" t="str">
        <f>IF(OR(Sheet1!X137&lt;&gt;Sheet1!AL137,Sheet1!AM137&lt;&gt;Sheet1!Y137),"有影响","-")</f>
        <v>-</v>
      </c>
      <c r="H137" s="21" t="str">
        <f>IF(OR(Sheet1!AC137&lt;&gt;Sheet1!AN137,Sheet1!AO137&lt;&gt;Sheet1!AD137),"有影响","-")</f>
        <v>-</v>
      </c>
      <c r="I137" s="21" t="str">
        <f>IF(Sheet1!G137=0,"出错","-")</f>
        <v>-</v>
      </c>
      <c r="J137" s="21" t="str">
        <f>IF(AND(Sheet1!G137=0,Sheet1!L137&lt;&gt;0),"出错","-")</f>
        <v>-</v>
      </c>
      <c r="K137" s="21" t="str">
        <f>IF(AND(Sheet1!G137=0,Sheet1!L137=0,Sheet1!Q137&lt;&gt;0),"出错","-")</f>
        <v>-</v>
      </c>
      <c r="L137" s="21" t="str">
        <f>IF(AND(Sheet1!G137=0,Sheet1!L137=0,Sheet1!Q137=0,Sheet1!V137&lt;&gt;0),"出错","-")</f>
        <v>-</v>
      </c>
      <c r="M137" s="21" t="str">
        <f>IF(AND(Sheet1!G137=0,Sheet1!L137=0,Sheet1!Q137=0,Sheet1!V137=0,Sheet1!AA137&lt;&gt;0),"出错","-")</f>
        <v>-</v>
      </c>
      <c r="N137" s="21" t="str">
        <f>IFERROR(VLOOKUP(Sheet1!G137,配置检查表!$Y:$Z,2,FALSE),"")</f>
        <v>金币</v>
      </c>
      <c r="O137" s="21">
        <f>IF(AND(Sheet1!I137=Sheet1!J137,Sheet1!J137&lt;&gt;0),Sheet1!I137,IF(AND(Sheet1!I137&lt;&gt;Sheet1!J137,Sheet1!J137&lt;&gt;0),Sheet1!I137&amp;"~"&amp;Sheet1!J137,""))</f>
        <v>1000000</v>
      </c>
      <c r="P137" s="21" t="str">
        <f>IFERROR(VLOOKUP(Sheet1!L137,配置检查表!$Y:$Z,2,FALSE),"")</f>
        <v>金币</v>
      </c>
      <c r="Q137" s="21">
        <f>IF(AND(Sheet1!N137=Sheet1!O137,Sheet1!O137&lt;&gt;0),Sheet1!N137,IF(AND(Sheet1!N137&lt;&gt;Sheet1!O137,Sheet1!O137&lt;&gt;0),Sheet1!N137&amp;"~"&amp;Sheet1!O137,""))</f>
        <v>3000000</v>
      </c>
      <c r="R137" s="21" t="str">
        <f>IFERROR(VLOOKUP(Sheet1!Q137,配置检查表!$Y:$Z,2,FALSE),"")</f>
        <v>金币</v>
      </c>
      <c r="S137" s="39">
        <f>IF(AND(Sheet1!S341=Sheet1!T341,Sheet1!T341&lt;&gt;0),Sheet1!S341,IF(AND(Sheet1!S341&lt;&gt;Sheet1!T341,Sheet1!T341&lt;&gt;0),Sheet1!S341&amp;"~"&amp;Sheet1!T341,""))</f>
        <v>420</v>
      </c>
      <c r="T137" s="21" t="str">
        <f>IFERROR(VLOOKUP(Sheet1!V137,配置检查表!$Y:$Z,2,FALSE),"")</f>
        <v/>
      </c>
      <c r="U137" s="39">
        <f>IF(AND(Sheet1!X341=Sheet1!Y341,Sheet1!Y341&lt;&gt;0),Sheet1!X341,IF(AND(Sheet1!X341&lt;&gt;Sheet1!Y341,Sheet1!Y341&lt;&gt;0),Sheet1!X341&amp;"~"&amp;Sheet1!Y341,""))</f>
        <v>8400</v>
      </c>
      <c r="V137" s="21" t="str">
        <f>IFERROR(VLOOKUP(Sheet1!XAA,配置检查表!$Y:$Z,2,FALSE),"")</f>
        <v/>
      </c>
      <c r="W137" s="21" t="str">
        <f>IF(AND(Sheet1!AC341=Sheet1!AD341,Sheet1!AD341&lt;&gt;0),Sheet1!AC341,IF(AND(Sheet1!AC341&lt;&gt;Sheet1!AD341,Sheet1!AD341&lt;&gt;0),Sheet1!AC341&amp;"~"&amp;Sheet1!AD341,""))</f>
        <v/>
      </c>
    </row>
    <row r="138" spans="1:23">
      <c r="A138" s="15">
        <v>142</v>
      </c>
      <c r="B138" s="32" t="s">
        <v>1136</v>
      </c>
      <c r="C138" s="15" t="s">
        <v>1840</v>
      </c>
      <c r="D138" s="21" t="str">
        <f>IF(OR(Sheet1!I138&lt;&gt;Sheet1!AF138,Sheet1!AG138&lt;&gt;Sheet1!J138),"有影响","-")</f>
        <v>-</v>
      </c>
      <c r="E138" s="21" t="str">
        <f>IF(OR(Sheet1!N138&lt;&gt;Sheet1!AH138,Sheet1!AI138&lt;&gt;Sheet1!O138),"有影响","-")</f>
        <v>-</v>
      </c>
      <c r="F138" s="21" t="str">
        <f>IF(OR(Sheet1!S138&lt;&gt;Sheet1!AJ138,Sheet1!AK138&lt;&gt;Sheet1!T138),"有影响","-")</f>
        <v>-</v>
      </c>
      <c r="G138" s="21" t="str">
        <f>IF(OR(Sheet1!X138&lt;&gt;Sheet1!AL138,Sheet1!AM138&lt;&gt;Sheet1!Y138),"有影响","-")</f>
        <v>-</v>
      </c>
      <c r="H138" s="21" t="str">
        <f>IF(OR(Sheet1!AC138&lt;&gt;Sheet1!AN138,Sheet1!AO138&lt;&gt;Sheet1!AD138),"有影响","-")</f>
        <v>-</v>
      </c>
      <c r="I138" s="21" t="str">
        <f>IF(Sheet1!G138=0,"出错","-")</f>
        <v>-</v>
      </c>
      <c r="J138" s="21" t="str">
        <f>IF(AND(Sheet1!G138=0,Sheet1!L138&lt;&gt;0),"出错","-")</f>
        <v>-</v>
      </c>
      <c r="K138" s="21" t="str">
        <f>IF(AND(Sheet1!G138=0,Sheet1!L138=0,Sheet1!Q138&lt;&gt;0),"出错","-")</f>
        <v>-</v>
      </c>
      <c r="L138" s="21" t="str">
        <f>IF(AND(Sheet1!G138=0,Sheet1!L138=0,Sheet1!Q138=0,Sheet1!V138&lt;&gt;0),"出错","-")</f>
        <v>-</v>
      </c>
      <c r="M138" s="21" t="str">
        <f>IF(AND(Sheet1!G138=0,Sheet1!L138=0,Sheet1!Q138=0,Sheet1!V138=0,Sheet1!AA138&lt;&gt;0),"出错","-")</f>
        <v>-</v>
      </c>
      <c r="N138" s="21" t="str">
        <f>IFERROR(VLOOKUP(Sheet1!G138,配置检查表!$Y:$Z,2,FALSE),"")</f>
        <v/>
      </c>
      <c r="O138" s="21">
        <f>IF(AND(Sheet1!I138=Sheet1!J138,Sheet1!J138&lt;&gt;0),Sheet1!I138,IF(AND(Sheet1!I138&lt;&gt;Sheet1!J138,Sheet1!J138&lt;&gt;0),Sheet1!I138&amp;"~"&amp;Sheet1!J138,""))</f>
        <v>1</v>
      </c>
      <c r="P138" s="21" t="str">
        <f>IFERROR(VLOOKUP(Sheet1!L138,配置检查表!$Y:$Z,2,FALSE),"")</f>
        <v/>
      </c>
      <c r="Q138" s="21">
        <f>IF(AND(Sheet1!N138=Sheet1!O138,Sheet1!O138&lt;&gt;0),Sheet1!N138,IF(AND(Sheet1!N138&lt;&gt;Sheet1!O138,Sheet1!O138&lt;&gt;0),Sheet1!N138&amp;"~"&amp;Sheet1!O138,""))</f>
        <v>2</v>
      </c>
      <c r="R138" s="21" t="str">
        <f>IFERROR(VLOOKUP(Sheet1!Q138,配置检查表!$Y:$Z,2,FALSE),"")</f>
        <v/>
      </c>
      <c r="S138" s="39">
        <f>IF(AND(Sheet1!S342=Sheet1!T342,Sheet1!T342&lt;&gt;0),Sheet1!S342,IF(AND(Sheet1!S342&lt;&gt;Sheet1!T342,Sheet1!T342&lt;&gt;0),Sheet1!S342&amp;"~"&amp;Sheet1!T342,""))</f>
        <v>700</v>
      </c>
      <c r="T138" s="21" t="str">
        <f>IFERROR(VLOOKUP(Sheet1!V138,配置检查表!$Y:$Z,2,FALSE),"")</f>
        <v/>
      </c>
      <c r="U138" s="39">
        <f>IF(AND(Sheet1!X342=Sheet1!Y342,Sheet1!Y342&lt;&gt;0),Sheet1!X342,IF(AND(Sheet1!X342&lt;&gt;Sheet1!Y342,Sheet1!Y342&lt;&gt;0),Sheet1!X342&amp;"~"&amp;Sheet1!Y342,""))</f>
        <v>14000</v>
      </c>
      <c r="V138" s="21" t="str">
        <f>IFERROR(VLOOKUP(Sheet1!XAA,配置检查表!$Y:$Z,2,FALSE),"")</f>
        <v/>
      </c>
      <c r="W138" s="21" t="str">
        <f>IF(AND(Sheet1!AC342=Sheet1!AD342,Sheet1!AD342&lt;&gt;0),Sheet1!AC342,IF(AND(Sheet1!AC342&lt;&gt;Sheet1!AD342,Sheet1!AD342&lt;&gt;0),Sheet1!AC342&amp;"~"&amp;Sheet1!AD342,""))</f>
        <v/>
      </c>
    </row>
    <row r="139" spans="1:23">
      <c r="A139" s="15">
        <v>143</v>
      </c>
      <c r="B139" s="32" t="s">
        <v>2446</v>
      </c>
      <c r="C139" s="15" t="s">
        <v>1841</v>
      </c>
      <c r="D139" s="21" t="str">
        <f>IF(OR(Sheet1!I139&lt;&gt;Sheet1!AF139,Sheet1!AG139&lt;&gt;Sheet1!J139),"有影响","-")</f>
        <v>-</v>
      </c>
      <c r="E139" s="21" t="str">
        <f>IF(OR(Sheet1!N139&lt;&gt;Sheet1!AH139,Sheet1!AI139&lt;&gt;Sheet1!O139),"有影响","-")</f>
        <v>-</v>
      </c>
      <c r="F139" s="21" t="str">
        <f>IF(OR(Sheet1!S139&lt;&gt;Sheet1!AJ139,Sheet1!AK139&lt;&gt;Sheet1!T139),"有影响","-")</f>
        <v>-</v>
      </c>
      <c r="G139" s="21" t="str">
        <f>IF(OR(Sheet1!X139&lt;&gt;Sheet1!AL139,Sheet1!AM139&lt;&gt;Sheet1!Y139),"有影响","-")</f>
        <v>-</v>
      </c>
      <c r="H139" s="21" t="str">
        <f>IF(OR(Sheet1!AC139&lt;&gt;Sheet1!AN139,Sheet1!AO139&lt;&gt;Sheet1!AD139),"有影响","-")</f>
        <v>-</v>
      </c>
      <c r="I139" s="21" t="str">
        <f>IF(Sheet1!G139=0,"出错","-")</f>
        <v>-</v>
      </c>
      <c r="J139" s="21" t="str">
        <f>IF(AND(Sheet1!G139=0,Sheet1!L139&lt;&gt;0),"出错","-")</f>
        <v>-</v>
      </c>
      <c r="K139" s="21" t="str">
        <f>IF(AND(Sheet1!G139=0,Sheet1!L139=0,Sheet1!Q139&lt;&gt;0),"出错","-")</f>
        <v>-</v>
      </c>
      <c r="L139" s="21" t="str">
        <f>IF(AND(Sheet1!G139=0,Sheet1!L139=0,Sheet1!Q139=0,Sheet1!V139&lt;&gt;0),"出错","-")</f>
        <v>-</v>
      </c>
      <c r="M139" s="21" t="str">
        <f>IF(AND(Sheet1!G139=0,Sheet1!L139=0,Sheet1!Q139=0,Sheet1!V139=0,Sheet1!AA139&lt;&gt;0),"出错","-")</f>
        <v>-</v>
      </c>
      <c r="N139" s="21" t="str">
        <f>IFERROR(VLOOKUP(Sheet1!G139,配置检查表!$Y:$Z,2,FALSE),"")</f>
        <v/>
      </c>
      <c r="O139" s="21">
        <f>IF(AND(Sheet1!I139=Sheet1!J139,Sheet1!J139&lt;&gt;0),Sheet1!I139,IF(AND(Sheet1!I139&lt;&gt;Sheet1!J139,Sheet1!J139&lt;&gt;0),Sheet1!I139&amp;"~"&amp;Sheet1!J139,""))</f>
        <v>100</v>
      </c>
      <c r="P139" s="21" t="str">
        <f>IFERROR(VLOOKUP(Sheet1!L139,配置检查表!$Y:$Z,2,FALSE),"")</f>
        <v/>
      </c>
      <c r="Q139" s="21">
        <f>IF(AND(Sheet1!N139=Sheet1!O139,Sheet1!O139&lt;&gt;0),Sheet1!N139,IF(AND(Sheet1!N139&lt;&gt;Sheet1!O139,Sheet1!O139&lt;&gt;0),Sheet1!N139&amp;"~"&amp;Sheet1!O139,""))</f>
        <v>200</v>
      </c>
      <c r="R139" s="21" t="str">
        <f>IFERROR(VLOOKUP(Sheet1!Q139,配置检查表!$Y:$Z,2,FALSE),"")</f>
        <v/>
      </c>
      <c r="S139" s="39" t="str">
        <f>IF(AND(Sheet1!S343=Sheet1!T343,Sheet1!T343&lt;&gt;0),Sheet1!S343,IF(AND(Sheet1!S343&lt;&gt;Sheet1!T343,Sheet1!T343&lt;&gt;0),Sheet1!S343&amp;"~"&amp;Sheet1!T343,""))</f>
        <v/>
      </c>
      <c r="T139" s="21" t="str">
        <f>IFERROR(VLOOKUP(Sheet1!V139,配置检查表!$Y:$Z,2,FALSE),"")</f>
        <v/>
      </c>
      <c r="U139" s="39" t="str">
        <f>IF(AND(Sheet1!X343=Sheet1!Y343,Sheet1!Y343&lt;&gt;0),Sheet1!X343,IF(AND(Sheet1!X343&lt;&gt;Sheet1!Y343,Sheet1!Y343&lt;&gt;0),Sheet1!X343&amp;"~"&amp;Sheet1!Y343,""))</f>
        <v/>
      </c>
      <c r="V139" s="21" t="str">
        <f>IFERROR(VLOOKUP(Sheet1!XAA,配置检查表!$Y:$Z,2,FALSE),"")</f>
        <v/>
      </c>
      <c r="W139" s="21" t="str">
        <f>IF(AND(Sheet1!AC343=Sheet1!AD343,Sheet1!AD343&lt;&gt;0),Sheet1!AC343,IF(AND(Sheet1!AC343&lt;&gt;Sheet1!AD343,Sheet1!AD343&lt;&gt;0),Sheet1!AC343&amp;"~"&amp;Sheet1!AD343,""))</f>
        <v/>
      </c>
    </row>
    <row r="140" spans="1:23">
      <c r="A140" s="15">
        <v>144</v>
      </c>
      <c r="B140" s="31" t="s">
        <v>1842</v>
      </c>
      <c r="C140" s="7" t="s">
        <v>2112</v>
      </c>
      <c r="D140" s="21" t="str">
        <f>IF(OR(Sheet1!I140&lt;&gt;Sheet1!AF140,Sheet1!AG140&lt;&gt;Sheet1!J140),"有影响","-")</f>
        <v>-</v>
      </c>
      <c r="E140" s="21" t="str">
        <f>IF(OR(Sheet1!N140&lt;&gt;Sheet1!AH140,Sheet1!AI140&lt;&gt;Sheet1!O140),"有影响","-")</f>
        <v>-</v>
      </c>
      <c r="F140" s="21" t="str">
        <f>IF(OR(Sheet1!S140&lt;&gt;Sheet1!AJ140,Sheet1!AK140&lt;&gt;Sheet1!T140),"有影响","-")</f>
        <v>-</v>
      </c>
      <c r="G140" s="21" t="str">
        <f>IF(OR(Sheet1!X140&lt;&gt;Sheet1!AL140,Sheet1!AM140&lt;&gt;Sheet1!Y140),"有影响","-")</f>
        <v>-</v>
      </c>
      <c r="H140" s="21" t="str">
        <f>IF(OR(Sheet1!AC140&lt;&gt;Sheet1!AN140,Sheet1!AO140&lt;&gt;Sheet1!AD140),"有影响","-")</f>
        <v>-</v>
      </c>
      <c r="I140" s="21" t="str">
        <f>IF(Sheet1!G140=0,"出错","-")</f>
        <v>-</v>
      </c>
      <c r="J140" s="21" t="str">
        <f>IF(AND(Sheet1!G140=0,Sheet1!L140&lt;&gt;0),"出错","-")</f>
        <v>-</v>
      </c>
      <c r="K140" s="21" t="str">
        <f>IF(AND(Sheet1!G140=0,Sheet1!L140=0,Sheet1!Q140&lt;&gt;0),"出错","-")</f>
        <v>-</v>
      </c>
      <c r="L140" s="21" t="str">
        <f>IF(AND(Sheet1!G140=0,Sheet1!L140=0,Sheet1!Q140=0,Sheet1!V140&lt;&gt;0),"出错","-")</f>
        <v>-</v>
      </c>
      <c r="M140" s="21" t="str">
        <f>IF(AND(Sheet1!G140=0,Sheet1!L140=0,Sheet1!Q140=0,Sheet1!V140=0,Sheet1!AA140&lt;&gt;0),"出错","-")</f>
        <v>-</v>
      </c>
      <c r="N140" s="21" t="str">
        <f>IFERROR(VLOOKUP(Sheet1!G140,配置检查表!$Y:$Z,2,FALSE),"")</f>
        <v/>
      </c>
      <c r="O140" s="21">
        <f>IF(AND(Sheet1!I140=Sheet1!J140,Sheet1!J140&lt;&gt;0),Sheet1!I140,IF(AND(Sheet1!I140&lt;&gt;Sheet1!J140,Sheet1!J140&lt;&gt;0),Sheet1!I140&amp;"~"&amp;Sheet1!J140,""))</f>
        <v>1</v>
      </c>
      <c r="P140" s="21" t="str">
        <f>IFERROR(VLOOKUP(Sheet1!L140,配置检查表!$Y:$Z,2,FALSE),"")</f>
        <v/>
      </c>
      <c r="Q140" s="21">
        <f>IF(AND(Sheet1!N140=Sheet1!O140,Sheet1!O140&lt;&gt;0),Sheet1!N140,IF(AND(Sheet1!N140&lt;&gt;Sheet1!O140,Sheet1!O140&lt;&gt;0),Sheet1!N140&amp;"~"&amp;Sheet1!O140,""))</f>
        <v>1</v>
      </c>
      <c r="R140" s="21" t="str">
        <f>IFERROR(VLOOKUP(Sheet1!Q140,配置检查表!$Y:$Z,2,FALSE),"")</f>
        <v/>
      </c>
      <c r="S140" s="39">
        <f>IF(AND(Sheet1!S344=Sheet1!T344,Sheet1!T344&lt;&gt;0),Sheet1!S344,IF(AND(Sheet1!S344&lt;&gt;Sheet1!T344,Sheet1!T344&lt;&gt;0),Sheet1!S344&amp;"~"&amp;Sheet1!T344,""))</f>
        <v>100</v>
      </c>
      <c r="T140" s="21" t="str">
        <f>IFERROR(VLOOKUP(Sheet1!V140,配置检查表!$Y:$Z,2,FALSE),"")</f>
        <v/>
      </c>
      <c r="U140" s="39">
        <f>IF(AND(Sheet1!X344=Sheet1!Y344,Sheet1!Y344&lt;&gt;0),Sheet1!X344,IF(AND(Sheet1!X344&lt;&gt;Sheet1!Y344,Sheet1!Y344&lt;&gt;0),Sheet1!X344&amp;"~"&amp;Sheet1!Y344,""))</f>
        <v>22</v>
      </c>
      <c r="V140" s="21" t="str">
        <f>IFERROR(VLOOKUP(Sheet1!XAA,配置检查表!$Y:$Z,2,FALSE),"")</f>
        <v/>
      </c>
      <c r="W140" s="21">
        <f>IF(AND(Sheet1!AC344=Sheet1!AD344,Sheet1!AD344&lt;&gt;0),Sheet1!AC344,IF(AND(Sheet1!AC344&lt;&gt;Sheet1!AD344,Sheet1!AD344&lt;&gt;0),Sheet1!AC344&amp;"~"&amp;Sheet1!AD344,""))</f>
        <v>60</v>
      </c>
    </row>
    <row r="141" spans="1:23">
      <c r="A141" s="15">
        <v>145</v>
      </c>
      <c r="B141" s="32" t="s">
        <v>1843</v>
      </c>
      <c r="C141" s="15" t="s">
        <v>1844</v>
      </c>
      <c r="D141" s="21" t="str">
        <f>IF(OR(Sheet1!I141&lt;&gt;Sheet1!AF141,Sheet1!AG141&lt;&gt;Sheet1!J141),"有影响","-")</f>
        <v>-</v>
      </c>
      <c r="E141" s="21" t="str">
        <f>IF(OR(Sheet1!N141&lt;&gt;Sheet1!AH141,Sheet1!AI141&lt;&gt;Sheet1!O141),"有影响","-")</f>
        <v>-</v>
      </c>
      <c r="F141" s="21" t="str">
        <f>IF(OR(Sheet1!S141&lt;&gt;Sheet1!AJ141,Sheet1!AK141&lt;&gt;Sheet1!T141),"有影响","-")</f>
        <v>-</v>
      </c>
      <c r="G141" s="21" t="str">
        <f>IF(OR(Sheet1!X141&lt;&gt;Sheet1!AL141,Sheet1!AM141&lt;&gt;Sheet1!Y141),"有影响","-")</f>
        <v>-</v>
      </c>
      <c r="H141" s="21" t="str">
        <f>IF(OR(Sheet1!AC141&lt;&gt;Sheet1!AN141,Sheet1!AO141&lt;&gt;Sheet1!AD141),"有影响","-")</f>
        <v>-</v>
      </c>
      <c r="I141" s="21" t="str">
        <f>IF(Sheet1!G141=0,"出错","-")</f>
        <v>-</v>
      </c>
      <c r="J141" s="21" t="str">
        <f>IF(AND(Sheet1!G141=0,Sheet1!L141&lt;&gt;0),"出错","-")</f>
        <v>-</v>
      </c>
      <c r="K141" s="21" t="str">
        <f>IF(AND(Sheet1!G141=0,Sheet1!L141=0,Sheet1!Q141&lt;&gt;0),"出错","-")</f>
        <v>-</v>
      </c>
      <c r="L141" s="21" t="str">
        <f>IF(AND(Sheet1!G141=0,Sheet1!L141=0,Sheet1!Q141=0,Sheet1!V141&lt;&gt;0),"出错","-")</f>
        <v>-</v>
      </c>
      <c r="M141" s="21" t="str">
        <f>IF(AND(Sheet1!G141=0,Sheet1!L141=0,Sheet1!Q141=0,Sheet1!V141=0,Sheet1!AA141&lt;&gt;0),"出错","-")</f>
        <v>-</v>
      </c>
      <c r="N141" s="21" t="str">
        <f>IFERROR(VLOOKUP(Sheet1!G141,配置检查表!$Y:$Z,2,FALSE),"")</f>
        <v/>
      </c>
      <c r="O141" s="21">
        <f>IF(AND(Sheet1!I141=Sheet1!J141,Sheet1!J141&lt;&gt;0),Sheet1!I141,IF(AND(Sheet1!I141&lt;&gt;Sheet1!J141,Sheet1!J141&lt;&gt;0),Sheet1!I141&amp;"~"&amp;Sheet1!J141,""))</f>
        <v>1</v>
      </c>
      <c r="P141" s="21" t="str">
        <f>IFERROR(VLOOKUP(Sheet1!L141,配置检查表!$Y:$Z,2,FALSE),"")</f>
        <v/>
      </c>
      <c r="Q141" s="21">
        <f>IF(AND(Sheet1!N141=Sheet1!O141,Sheet1!O141&lt;&gt;0),Sheet1!N141,IF(AND(Sheet1!N141&lt;&gt;Sheet1!O141,Sheet1!O141&lt;&gt;0),Sheet1!N141&amp;"~"&amp;Sheet1!O141,""))</f>
        <v>20</v>
      </c>
      <c r="R141" s="21" t="str">
        <f>IFERROR(VLOOKUP(Sheet1!Q141,配置检查表!$Y:$Z,2,FALSE),"")</f>
        <v/>
      </c>
      <c r="S141" s="39">
        <f>IF(AND(Sheet1!S345=Sheet1!T345,Sheet1!T345&lt;&gt;0),Sheet1!S345,IF(AND(Sheet1!S345&lt;&gt;Sheet1!T345,Sheet1!T345&lt;&gt;0),Sheet1!S345&amp;"~"&amp;Sheet1!T345,""))</f>
        <v>888</v>
      </c>
      <c r="T141" s="21" t="str">
        <f>IFERROR(VLOOKUP(Sheet1!V141,配置检查表!$Y:$Z,2,FALSE),"")</f>
        <v/>
      </c>
      <c r="U141" s="39">
        <f>IF(AND(Sheet1!X345=Sheet1!Y345,Sheet1!Y345&lt;&gt;0),Sheet1!X345,IF(AND(Sheet1!X345&lt;&gt;Sheet1!Y345,Sheet1!Y345&lt;&gt;0),Sheet1!X345&amp;"~"&amp;Sheet1!Y345,""))</f>
        <v>666</v>
      </c>
      <c r="V141" s="21" t="str">
        <f>IFERROR(VLOOKUP(Sheet1!XAA,配置检查表!$Y:$Z,2,FALSE),"")</f>
        <v/>
      </c>
      <c r="W141" s="21">
        <f>IF(AND(Sheet1!AC345=Sheet1!AD345,Sheet1!AD345&lt;&gt;0),Sheet1!AC345,IF(AND(Sheet1!AC345&lt;&gt;Sheet1!AD345,Sheet1!AD345&lt;&gt;0),Sheet1!AC345&amp;"~"&amp;Sheet1!AD345,""))</f>
        <v>888</v>
      </c>
    </row>
    <row r="142" spans="1:23">
      <c r="A142" s="15">
        <v>146</v>
      </c>
      <c r="B142" s="32" t="s">
        <v>1845</v>
      </c>
      <c r="C142" s="15" t="s">
        <v>1846</v>
      </c>
      <c r="D142" s="21" t="str">
        <f>IF(OR(Sheet1!I142&lt;&gt;Sheet1!AF142,Sheet1!AG142&lt;&gt;Sheet1!J142),"有影响","-")</f>
        <v>-</v>
      </c>
      <c r="E142" s="21" t="str">
        <f>IF(OR(Sheet1!N142&lt;&gt;Sheet1!AH142,Sheet1!AI142&lt;&gt;Sheet1!O142),"有影响","-")</f>
        <v>-</v>
      </c>
      <c r="F142" s="21" t="str">
        <f>IF(OR(Sheet1!S142&lt;&gt;Sheet1!AJ142,Sheet1!AK142&lt;&gt;Sheet1!T142),"有影响","-")</f>
        <v>-</v>
      </c>
      <c r="G142" s="21" t="str">
        <f>IF(OR(Sheet1!X142&lt;&gt;Sheet1!AL142,Sheet1!AM142&lt;&gt;Sheet1!Y142),"有影响","-")</f>
        <v>-</v>
      </c>
      <c r="H142" s="21" t="str">
        <f>IF(OR(Sheet1!AC142&lt;&gt;Sheet1!AN142,Sheet1!AO142&lt;&gt;Sheet1!AD142),"有影响","-")</f>
        <v>-</v>
      </c>
      <c r="I142" s="21" t="str">
        <f>IF(Sheet1!G142=0,"出错","-")</f>
        <v>-</v>
      </c>
      <c r="J142" s="21" t="str">
        <f>IF(AND(Sheet1!G142=0,Sheet1!L142&lt;&gt;0),"出错","-")</f>
        <v>-</v>
      </c>
      <c r="K142" s="21" t="str">
        <f>IF(AND(Sheet1!G142=0,Sheet1!L142=0,Sheet1!Q142&lt;&gt;0),"出错","-")</f>
        <v>-</v>
      </c>
      <c r="L142" s="21" t="str">
        <f>IF(AND(Sheet1!G142=0,Sheet1!L142=0,Sheet1!Q142=0,Sheet1!V142&lt;&gt;0),"出错","-")</f>
        <v>-</v>
      </c>
      <c r="M142" s="21" t="str">
        <f>IF(AND(Sheet1!G142=0,Sheet1!L142=0,Sheet1!Q142=0,Sheet1!V142=0,Sheet1!AA142&lt;&gt;0),"出错","-")</f>
        <v>-</v>
      </c>
      <c r="N142" s="21" t="str">
        <f>IFERROR(VLOOKUP(Sheet1!G142,配置检查表!$Y:$Z,2,FALSE),"")</f>
        <v/>
      </c>
      <c r="O142" s="21">
        <f>IF(AND(Sheet1!I142=Sheet1!J142,Sheet1!J142&lt;&gt;0),Sheet1!I142,IF(AND(Sheet1!I142&lt;&gt;Sheet1!J142,Sheet1!J142&lt;&gt;0),Sheet1!I142&amp;"~"&amp;Sheet1!J142,""))</f>
        <v>22</v>
      </c>
      <c r="P142" s="21" t="str">
        <f>IFERROR(VLOOKUP(Sheet1!L142,配置检查表!$Y:$Z,2,FALSE),"")</f>
        <v/>
      </c>
      <c r="Q142" s="21">
        <f>IF(AND(Sheet1!N142=Sheet1!O142,Sheet1!O142&lt;&gt;0),Sheet1!N142,IF(AND(Sheet1!N142&lt;&gt;Sheet1!O142,Sheet1!O142&lt;&gt;0),Sheet1!N142&amp;"~"&amp;Sheet1!O142,""))</f>
        <v>222</v>
      </c>
      <c r="R142" s="21" t="str">
        <f>IFERROR(VLOOKUP(Sheet1!Q142,配置检查表!$Y:$Z,2,FALSE),"")</f>
        <v/>
      </c>
      <c r="S142" s="39">
        <f>IF(AND(Sheet1!S346=Sheet1!T346,Sheet1!T346&lt;&gt;0),Sheet1!S346,IF(AND(Sheet1!S346&lt;&gt;Sheet1!T346,Sheet1!T346&lt;&gt;0),Sheet1!S346&amp;"~"&amp;Sheet1!T346,""))</f>
        <v>10</v>
      </c>
      <c r="T142" s="21" t="str">
        <f>IFERROR(VLOOKUP(Sheet1!V142,配置检查表!$Y:$Z,2,FALSE),"")</f>
        <v/>
      </c>
      <c r="U142" s="39">
        <f>IF(AND(Sheet1!X346=Sheet1!Y346,Sheet1!Y346&lt;&gt;0),Sheet1!X346,IF(AND(Sheet1!X346&lt;&gt;Sheet1!Y346,Sheet1!Y346&lt;&gt;0),Sheet1!X346&amp;"~"&amp;Sheet1!Y346,""))</f>
        <v>100000</v>
      </c>
      <c r="V142" s="21" t="str">
        <f>IFERROR(VLOOKUP(Sheet1!XAA,配置检查表!$Y:$Z,2,FALSE),"")</f>
        <v/>
      </c>
      <c r="W142" s="21">
        <f>IF(AND(Sheet1!AC346=Sheet1!AD346,Sheet1!AD346&lt;&gt;0),Sheet1!AC346,IF(AND(Sheet1!AC346&lt;&gt;Sheet1!AD346,Sheet1!AD346&lt;&gt;0),Sheet1!AC346&amp;"~"&amp;Sheet1!AD346,""))</f>
        <v>500</v>
      </c>
    </row>
    <row r="143" spans="1:23">
      <c r="A143" s="15">
        <v>147</v>
      </c>
      <c r="B143" s="31" t="s">
        <v>1847</v>
      </c>
      <c r="C143" s="7" t="s">
        <v>2113</v>
      </c>
      <c r="D143" s="21" t="str">
        <f>IF(OR(Sheet1!I143&lt;&gt;Sheet1!AF143,Sheet1!AG143&lt;&gt;Sheet1!J143),"有影响","-")</f>
        <v>-</v>
      </c>
      <c r="E143" s="21" t="str">
        <f>IF(OR(Sheet1!N143&lt;&gt;Sheet1!AH143,Sheet1!AI143&lt;&gt;Sheet1!O143),"有影响","-")</f>
        <v>-</v>
      </c>
      <c r="F143" s="21" t="str">
        <f>IF(OR(Sheet1!S143&lt;&gt;Sheet1!AJ143,Sheet1!AK143&lt;&gt;Sheet1!T143),"有影响","-")</f>
        <v>-</v>
      </c>
      <c r="G143" s="21" t="str">
        <f>IF(OR(Sheet1!X143&lt;&gt;Sheet1!AL143,Sheet1!AM143&lt;&gt;Sheet1!Y143),"有影响","-")</f>
        <v>-</v>
      </c>
      <c r="H143" s="21" t="str">
        <f>IF(OR(Sheet1!AC143&lt;&gt;Sheet1!AN143,Sheet1!AO143&lt;&gt;Sheet1!AD143),"有影响","-")</f>
        <v>-</v>
      </c>
      <c r="I143" s="21" t="str">
        <f>IF(Sheet1!G143=0,"出错","-")</f>
        <v>-</v>
      </c>
      <c r="J143" s="21" t="str">
        <f>IF(AND(Sheet1!G143=0,Sheet1!L143&lt;&gt;0),"出错","-")</f>
        <v>-</v>
      </c>
      <c r="K143" s="21" t="str">
        <f>IF(AND(Sheet1!G143=0,Sheet1!L143=0,Sheet1!Q143&lt;&gt;0),"出错","-")</f>
        <v>-</v>
      </c>
      <c r="L143" s="21" t="str">
        <f>IF(AND(Sheet1!G143=0,Sheet1!L143=0,Sheet1!Q143=0,Sheet1!V143&lt;&gt;0),"出错","-")</f>
        <v>-</v>
      </c>
      <c r="M143" s="21" t="str">
        <f>IF(AND(Sheet1!G143=0,Sheet1!L143=0,Sheet1!Q143=0,Sheet1!V143=0,Sheet1!AA143&lt;&gt;0),"出错","-")</f>
        <v>-</v>
      </c>
      <c r="N143" s="21" t="str">
        <f>IFERROR(VLOOKUP(Sheet1!G143,配置检查表!$Y:$Z,2,FALSE),"")</f>
        <v/>
      </c>
      <c r="O143" s="21">
        <f>IF(AND(Sheet1!I143=Sheet1!J143,Sheet1!J143&lt;&gt;0),Sheet1!I143,IF(AND(Sheet1!I143&lt;&gt;Sheet1!J143,Sheet1!J143&lt;&gt;0),Sheet1!I143&amp;"~"&amp;Sheet1!J143,""))</f>
        <v>1</v>
      </c>
      <c r="P143" s="21" t="str">
        <f>IFERROR(VLOOKUP(Sheet1!L143,配置检查表!$Y:$Z,2,FALSE),"")</f>
        <v/>
      </c>
      <c r="Q143" s="21">
        <f>IF(AND(Sheet1!N143=Sheet1!O143,Sheet1!O143&lt;&gt;0),Sheet1!N143,IF(AND(Sheet1!N143&lt;&gt;Sheet1!O143,Sheet1!O143&lt;&gt;0),Sheet1!N143&amp;"~"&amp;Sheet1!O143,""))</f>
        <v>1</v>
      </c>
      <c r="R143" s="21" t="str">
        <f>IFERROR(VLOOKUP(Sheet1!Q143,配置检查表!$Y:$Z,2,FALSE),"")</f>
        <v/>
      </c>
      <c r="S143" s="39" t="str">
        <f>IF(AND(Sheet1!S347=Sheet1!T347,Sheet1!T347&lt;&gt;0),Sheet1!S347,IF(AND(Sheet1!S347&lt;&gt;Sheet1!T347,Sheet1!T347&lt;&gt;0),Sheet1!S347&amp;"~"&amp;Sheet1!T347,""))</f>
        <v/>
      </c>
      <c r="T143" s="21" t="str">
        <f>IFERROR(VLOOKUP(Sheet1!V143,配置检查表!$Y:$Z,2,FALSE),"")</f>
        <v/>
      </c>
      <c r="U143" s="39" t="str">
        <f>IF(AND(Sheet1!X347=Sheet1!Y347,Sheet1!Y347&lt;&gt;0),Sheet1!X347,IF(AND(Sheet1!X347&lt;&gt;Sheet1!Y347,Sheet1!Y347&lt;&gt;0),Sheet1!X347&amp;"~"&amp;Sheet1!Y347,""))</f>
        <v/>
      </c>
      <c r="V143" s="21" t="str">
        <f>IFERROR(VLOOKUP(Sheet1!XAA,配置检查表!$Y:$Z,2,FALSE),"")</f>
        <v/>
      </c>
      <c r="W143" s="21" t="str">
        <f>IF(AND(Sheet1!AC347=Sheet1!AD347,Sheet1!AD347&lt;&gt;0),Sheet1!AC347,IF(AND(Sheet1!AC347&lt;&gt;Sheet1!AD347,Sheet1!AD347&lt;&gt;0),Sheet1!AC347&amp;"~"&amp;Sheet1!AD347,""))</f>
        <v/>
      </c>
    </row>
    <row r="144" spans="1:23">
      <c r="A144" s="15">
        <v>148</v>
      </c>
      <c r="B144" s="32" t="s">
        <v>1848</v>
      </c>
      <c r="C144" s="15" t="s">
        <v>1849</v>
      </c>
      <c r="D144" s="21" t="str">
        <f>IF(OR(Sheet1!I144&lt;&gt;Sheet1!AF144,Sheet1!AG144&lt;&gt;Sheet1!J144),"有影响","-")</f>
        <v>-</v>
      </c>
      <c r="E144" s="21" t="str">
        <f>IF(OR(Sheet1!N144&lt;&gt;Sheet1!AH144,Sheet1!AI144&lt;&gt;Sheet1!O144),"有影响","-")</f>
        <v>-</v>
      </c>
      <c r="F144" s="21" t="str">
        <f>IF(OR(Sheet1!S144&lt;&gt;Sheet1!AJ144,Sheet1!AK144&lt;&gt;Sheet1!T144),"有影响","-")</f>
        <v>-</v>
      </c>
      <c r="G144" s="21" t="str">
        <f>IF(OR(Sheet1!X144&lt;&gt;Sheet1!AL144,Sheet1!AM144&lt;&gt;Sheet1!Y144),"有影响","-")</f>
        <v>-</v>
      </c>
      <c r="H144" s="21" t="str">
        <f>IF(OR(Sheet1!AC144&lt;&gt;Sheet1!AN144,Sheet1!AO144&lt;&gt;Sheet1!AD144),"有影响","-")</f>
        <v>-</v>
      </c>
      <c r="I144" s="21" t="str">
        <f>IF(Sheet1!G144=0,"出错","-")</f>
        <v>-</v>
      </c>
      <c r="J144" s="21" t="str">
        <f>IF(AND(Sheet1!G144=0,Sheet1!L144&lt;&gt;0),"出错","-")</f>
        <v>-</v>
      </c>
      <c r="K144" s="21" t="str">
        <f>IF(AND(Sheet1!G144=0,Sheet1!L144=0,Sheet1!Q144&lt;&gt;0),"出错","-")</f>
        <v>-</v>
      </c>
      <c r="L144" s="21" t="str">
        <f>IF(AND(Sheet1!G144=0,Sheet1!L144=0,Sheet1!Q144=0,Sheet1!V144&lt;&gt;0),"出错","-")</f>
        <v>-</v>
      </c>
      <c r="M144" s="21" t="str">
        <f>IF(AND(Sheet1!G144=0,Sheet1!L144=0,Sheet1!Q144=0,Sheet1!V144=0,Sheet1!AA144&lt;&gt;0),"出错","-")</f>
        <v>-</v>
      </c>
      <c r="N144" s="21" t="str">
        <f>IFERROR(VLOOKUP(Sheet1!G144,配置检查表!$Y:$Z,2,FALSE),"")</f>
        <v/>
      </c>
      <c r="O144" s="21">
        <f>IF(AND(Sheet1!I144=Sheet1!J144,Sheet1!J144&lt;&gt;0),Sheet1!I144,IF(AND(Sheet1!I144&lt;&gt;Sheet1!J144,Sheet1!J144&lt;&gt;0),Sheet1!I144&amp;"~"&amp;Sheet1!J144,""))</f>
        <v>5</v>
      </c>
      <c r="P144" s="21" t="str">
        <f>IFERROR(VLOOKUP(Sheet1!L144,配置检查表!$Y:$Z,2,FALSE),"")</f>
        <v/>
      </c>
      <c r="Q144" s="21">
        <f>IF(AND(Sheet1!N144=Sheet1!O144,Sheet1!O144&lt;&gt;0),Sheet1!N144,IF(AND(Sheet1!N144&lt;&gt;Sheet1!O144,Sheet1!O144&lt;&gt;0),Sheet1!N144&amp;"~"&amp;Sheet1!O144,""))</f>
        <v>100</v>
      </c>
      <c r="R144" s="21" t="str">
        <f>IFERROR(VLOOKUP(Sheet1!Q144,配置检查表!$Y:$Z,2,FALSE),"")</f>
        <v/>
      </c>
      <c r="S144" s="39">
        <f>IF(AND(Sheet1!S348=Sheet1!T348,Sheet1!T348&lt;&gt;0),Sheet1!S348,IF(AND(Sheet1!S348&lt;&gt;Sheet1!T348,Sheet1!T348&lt;&gt;0),Sheet1!S348&amp;"~"&amp;Sheet1!T348,""))</f>
        <v>100</v>
      </c>
      <c r="T144" s="21" t="str">
        <f>IFERROR(VLOOKUP(Sheet1!V144,配置检查表!$Y:$Z,2,FALSE),"")</f>
        <v/>
      </c>
      <c r="U144" s="39">
        <f>IF(AND(Sheet1!X348=Sheet1!Y348,Sheet1!Y348&lt;&gt;0),Sheet1!X348,IF(AND(Sheet1!X348&lt;&gt;Sheet1!Y348,Sheet1!Y348&lt;&gt;0),Sheet1!X348&amp;"~"&amp;Sheet1!Y348,""))</f>
        <v>22</v>
      </c>
      <c r="V144" s="21" t="str">
        <f>IFERROR(VLOOKUP(Sheet1!XAA,配置检查表!$Y:$Z,2,FALSE),"")</f>
        <v/>
      </c>
      <c r="W144" s="21">
        <f>IF(AND(Sheet1!AC348=Sheet1!AD348,Sheet1!AD348&lt;&gt;0),Sheet1!AC348,IF(AND(Sheet1!AC348&lt;&gt;Sheet1!AD348,Sheet1!AD348&lt;&gt;0),Sheet1!AC348&amp;"~"&amp;Sheet1!AD348,""))</f>
        <v>60</v>
      </c>
    </row>
    <row r="145" spans="1:23">
      <c r="A145" s="15">
        <v>149</v>
      </c>
      <c r="B145" s="32" t="s">
        <v>1850</v>
      </c>
      <c r="C145" s="15" t="s">
        <v>1851</v>
      </c>
      <c r="D145" s="21" t="str">
        <f>IF(OR(Sheet1!I145&lt;&gt;Sheet1!AF145,Sheet1!AG145&lt;&gt;Sheet1!J145),"有影响","-")</f>
        <v>-</v>
      </c>
      <c r="E145" s="21" t="str">
        <f>IF(OR(Sheet1!N145&lt;&gt;Sheet1!AH145,Sheet1!AI145&lt;&gt;Sheet1!O145),"有影响","-")</f>
        <v>-</v>
      </c>
      <c r="F145" s="21" t="str">
        <f>IF(OR(Sheet1!S145&lt;&gt;Sheet1!AJ145,Sheet1!AK145&lt;&gt;Sheet1!T145),"有影响","-")</f>
        <v>-</v>
      </c>
      <c r="G145" s="21" t="str">
        <f>IF(OR(Sheet1!X145&lt;&gt;Sheet1!AL145,Sheet1!AM145&lt;&gt;Sheet1!Y145),"有影响","-")</f>
        <v>-</v>
      </c>
      <c r="H145" s="21" t="str">
        <f>IF(OR(Sheet1!AC145&lt;&gt;Sheet1!AN145,Sheet1!AO145&lt;&gt;Sheet1!AD145),"有影响","-")</f>
        <v>-</v>
      </c>
      <c r="I145" s="21" t="str">
        <f>IF(Sheet1!G145=0,"出错","-")</f>
        <v>-</v>
      </c>
      <c r="J145" s="21" t="str">
        <f>IF(AND(Sheet1!G145=0,Sheet1!L145&lt;&gt;0),"出错","-")</f>
        <v>-</v>
      </c>
      <c r="K145" s="21" t="str">
        <f>IF(AND(Sheet1!G145=0,Sheet1!L145=0,Sheet1!Q145&lt;&gt;0),"出错","-")</f>
        <v>-</v>
      </c>
      <c r="L145" s="21" t="str">
        <f>IF(AND(Sheet1!G145=0,Sheet1!L145=0,Sheet1!Q145=0,Sheet1!V145&lt;&gt;0),"出错","-")</f>
        <v>-</v>
      </c>
      <c r="M145" s="21" t="str">
        <f>IF(AND(Sheet1!G145=0,Sheet1!L145=0,Sheet1!Q145=0,Sheet1!V145=0,Sheet1!AA145&lt;&gt;0),"出错","-")</f>
        <v>-</v>
      </c>
      <c r="N145" s="21" t="str">
        <f>IFERROR(VLOOKUP(Sheet1!G145,配置检查表!$Y:$Z,2,FALSE),"")</f>
        <v/>
      </c>
      <c r="O145" s="21">
        <f>IF(AND(Sheet1!I145=Sheet1!J145,Sheet1!J145&lt;&gt;0),Sheet1!I145,IF(AND(Sheet1!I145&lt;&gt;Sheet1!J145,Sheet1!J145&lt;&gt;0),Sheet1!I145&amp;"~"&amp;Sheet1!J145,""))</f>
        <v>111</v>
      </c>
      <c r="P145" s="21" t="str">
        <f>IFERROR(VLOOKUP(Sheet1!L145,配置检查表!$Y:$Z,2,FALSE),"")</f>
        <v/>
      </c>
      <c r="Q145" s="21">
        <f>IF(AND(Sheet1!N145=Sheet1!O145,Sheet1!O145&lt;&gt;0),Sheet1!N145,IF(AND(Sheet1!N145&lt;&gt;Sheet1!O145,Sheet1!O145&lt;&gt;0),Sheet1!N145&amp;"~"&amp;Sheet1!O145,""))</f>
        <v>888</v>
      </c>
      <c r="R145" s="21" t="str">
        <f>IFERROR(VLOOKUP(Sheet1!Q145,配置检查表!$Y:$Z,2,FALSE),"")</f>
        <v/>
      </c>
      <c r="S145" s="39">
        <f>IF(AND(Sheet1!S349=Sheet1!T349,Sheet1!T349&lt;&gt;0),Sheet1!S349,IF(AND(Sheet1!S349&lt;&gt;Sheet1!T349,Sheet1!T349&lt;&gt;0),Sheet1!S349&amp;"~"&amp;Sheet1!T349,""))</f>
        <v>888</v>
      </c>
      <c r="T145" s="21" t="str">
        <f>IFERROR(VLOOKUP(Sheet1!V145,配置检查表!$Y:$Z,2,FALSE),"")</f>
        <v/>
      </c>
      <c r="U145" s="39">
        <f>IF(AND(Sheet1!X349=Sheet1!Y349,Sheet1!Y349&lt;&gt;0),Sheet1!X349,IF(AND(Sheet1!X349&lt;&gt;Sheet1!Y349,Sheet1!Y349&lt;&gt;0),Sheet1!X349&amp;"~"&amp;Sheet1!Y349,""))</f>
        <v>666</v>
      </c>
      <c r="V145" s="21" t="str">
        <f>IFERROR(VLOOKUP(Sheet1!XAA,配置检查表!$Y:$Z,2,FALSE),"")</f>
        <v/>
      </c>
      <c r="W145" s="21">
        <f>IF(AND(Sheet1!AC349=Sheet1!AD349,Sheet1!AD349&lt;&gt;0),Sheet1!AC349,IF(AND(Sheet1!AC349&lt;&gt;Sheet1!AD349,Sheet1!AD349&lt;&gt;0),Sheet1!AC349&amp;"~"&amp;Sheet1!AD349,""))</f>
        <v>888</v>
      </c>
    </row>
    <row r="146" spans="1:23">
      <c r="A146" s="25">
        <v>150</v>
      </c>
      <c r="B146" s="25" t="s">
        <v>1476</v>
      </c>
      <c r="C146" s="25" t="s">
        <v>2435</v>
      </c>
      <c r="D146" s="21" t="str">
        <f>IF(OR(Sheet1!I146&lt;&gt;Sheet1!AF146,Sheet1!AG146&lt;&gt;Sheet1!J146),"有影响","-")</f>
        <v>-</v>
      </c>
      <c r="E146" s="21" t="str">
        <f>IF(OR(Sheet1!N146&lt;&gt;Sheet1!AH146,Sheet1!AI146&lt;&gt;Sheet1!O146),"有影响","-")</f>
        <v>-</v>
      </c>
      <c r="F146" s="21" t="str">
        <f>IF(OR(Sheet1!S146&lt;&gt;Sheet1!AJ146,Sheet1!AK146&lt;&gt;Sheet1!T146),"有影响","-")</f>
        <v>-</v>
      </c>
      <c r="G146" s="21" t="str">
        <f>IF(OR(Sheet1!X146&lt;&gt;Sheet1!AL146,Sheet1!AM146&lt;&gt;Sheet1!Y146),"有影响","-")</f>
        <v>-</v>
      </c>
      <c r="H146" s="21" t="str">
        <f>IF(OR(Sheet1!AC146&lt;&gt;Sheet1!AN146,Sheet1!AO146&lt;&gt;Sheet1!AD146),"有影响","-")</f>
        <v>-</v>
      </c>
      <c r="I146" s="21" t="str">
        <f>IF(Sheet1!G146=0,"出错","-")</f>
        <v>-</v>
      </c>
      <c r="J146" s="21" t="str">
        <f>IF(AND(Sheet1!G146=0,Sheet1!L146&lt;&gt;0),"出错","-")</f>
        <v>-</v>
      </c>
      <c r="K146" s="21" t="str">
        <f>IF(AND(Sheet1!G146=0,Sheet1!L146=0,Sheet1!Q146&lt;&gt;0),"出错","-")</f>
        <v>-</v>
      </c>
      <c r="L146" s="21" t="str">
        <f>IF(AND(Sheet1!G146=0,Sheet1!L146=0,Sheet1!Q146=0,Sheet1!V146&lt;&gt;0),"出错","-")</f>
        <v>-</v>
      </c>
      <c r="M146" s="21" t="str">
        <f>IF(AND(Sheet1!G146=0,Sheet1!L146=0,Sheet1!Q146=0,Sheet1!V146=0,Sheet1!AA146&lt;&gt;0),"出错","-")</f>
        <v>-</v>
      </c>
      <c r="N146" s="21" t="str">
        <f>IFERROR(VLOOKUP(Sheet1!G146,配置检查表!$Y:$Z,2,FALSE),"")</f>
        <v/>
      </c>
      <c r="O146" s="21">
        <f>IF(AND(Sheet1!I146=Sheet1!J146,Sheet1!J146&lt;&gt;0),Sheet1!I146,IF(AND(Sheet1!I146&lt;&gt;Sheet1!J146,Sheet1!J146&lt;&gt;0),Sheet1!I146&amp;"~"&amp;Sheet1!J146,""))</f>
        <v>1</v>
      </c>
      <c r="P146" s="21" t="str">
        <f>IFERROR(VLOOKUP(Sheet1!L146,配置检查表!$Y:$Z,2,FALSE),"")</f>
        <v/>
      </c>
      <c r="Q146" s="21">
        <f>IF(AND(Sheet1!N146=Sheet1!O146,Sheet1!O146&lt;&gt;0),Sheet1!N146,IF(AND(Sheet1!N146&lt;&gt;Sheet1!O146,Sheet1!O146&lt;&gt;0),Sheet1!N146&amp;"~"&amp;Sheet1!O146,""))</f>
        <v>2</v>
      </c>
      <c r="R146" s="21" t="str">
        <f>IFERROR(VLOOKUP(Sheet1!Q146,配置检查表!$Y:$Z,2,FALSE),"")</f>
        <v/>
      </c>
      <c r="S146" s="39" t="str">
        <f>IF(AND(Sheet1!S350=Sheet1!T350,Sheet1!T350&lt;&gt;0),Sheet1!S350,IF(AND(Sheet1!S350&lt;&gt;Sheet1!T350,Sheet1!T350&lt;&gt;0),Sheet1!S350&amp;"~"&amp;Sheet1!T350,""))</f>
        <v/>
      </c>
      <c r="T146" s="21" t="str">
        <f>IFERROR(VLOOKUP(Sheet1!V146,配置检查表!$Y:$Z,2,FALSE),"")</f>
        <v/>
      </c>
      <c r="U146" s="39" t="str">
        <f>IF(AND(Sheet1!X350=Sheet1!Y350,Sheet1!Y350&lt;&gt;0),Sheet1!X350,IF(AND(Sheet1!X350&lt;&gt;Sheet1!Y350,Sheet1!Y350&lt;&gt;0),Sheet1!X350&amp;"~"&amp;Sheet1!Y350,""))</f>
        <v/>
      </c>
      <c r="V146" s="21" t="str">
        <f>IFERROR(VLOOKUP(Sheet1!XAA,配置检查表!$Y:$Z,2,FALSE),"")</f>
        <v/>
      </c>
      <c r="W146" s="21" t="str">
        <f>IF(AND(Sheet1!AC350=Sheet1!AD350,Sheet1!AD350&lt;&gt;0),Sheet1!AC350,IF(AND(Sheet1!AC350&lt;&gt;Sheet1!AD350,Sheet1!AD350&lt;&gt;0),Sheet1!AC350&amp;"~"&amp;Sheet1!AD350,""))</f>
        <v/>
      </c>
    </row>
    <row r="147" spans="1:23">
      <c r="A147" s="25">
        <v>151</v>
      </c>
      <c r="B147" s="25" t="s">
        <v>1477</v>
      </c>
      <c r="C147" s="25" t="s">
        <v>2436</v>
      </c>
      <c r="D147" s="21" t="str">
        <f>IF(OR(Sheet1!I147&lt;&gt;Sheet1!AF147,Sheet1!AG147&lt;&gt;Sheet1!J147),"有影响","-")</f>
        <v>-</v>
      </c>
      <c r="E147" s="21" t="str">
        <f>IF(OR(Sheet1!N147&lt;&gt;Sheet1!AH147,Sheet1!AI147&lt;&gt;Sheet1!O147),"有影响","-")</f>
        <v>-</v>
      </c>
      <c r="F147" s="21" t="str">
        <f>IF(OR(Sheet1!S147&lt;&gt;Sheet1!AJ147,Sheet1!AK147&lt;&gt;Sheet1!T147),"有影响","-")</f>
        <v>-</v>
      </c>
      <c r="G147" s="21" t="str">
        <f>IF(OR(Sheet1!X147&lt;&gt;Sheet1!AL147,Sheet1!AM147&lt;&gt;Sheet1!Y147),"有影响","-")</f>
        <v>-</v>
      </c>
      <c r="H147" s="21" t="str">
        <f>IF(OR(Sheet1!AC147&lt;&gt;Sheet1!AN147,Sheet1!AO147&lt;&gt;Sheet1!AD147),"有影响","-")</f>
        <v>-</v>
      </c>
      <c r="I147" s="21" t="str">
        <f>IF(Sheet1!G147=0,"出错","-")</f>
        <v>-</v>
      </c>
      <c r="J147" s="21" t="str">
        <f>IF(AND(Sheet1!G147=0,Sheet1!L147&lt;&gt;0),"出错","-")</f>
        <v>-</v>
      </c>
      <c r="K147" s="21" t="str">
        <f>IF(AND(Sheet1!G147=0,Sheet1!L147=0,Sheet1!Q147&lt;&gt;0),"出错","-")</f>
        <v>-</v>
      </c>
      <c r="L147" s="21" t="str">
        <f>IF(AND(Sheet1!G147=0,Sheet1!L147=0,Sheet1!Q147=0,Sheet1!V147&lt;&gt;0),"出错","-")</f>
        <v>-</v>
      </c>
      <c r="M147" s="21" t="str">
        <f>IF(AND(Sheet1!G147=0,Sheet1!L147=0,Sheet1!Q147=0,Sheet1!V147=0,Sheet1!AA147&lt;&gt;0),"出错","-")</f>
        <v>-</v>
      </c>
      <c r="N147" s="21" t="str">
        <f>IFERROR(VLOOKUP(Sheet1!G147,配置检查表!$Y:$Z,2,FALSE),"")</f>
        <v/>
      </c>
      <c r="O147" s="21">
        <f>IF(AND(Sheet1!I147=Sheet1!J147,Sheet1!J147&lt;&gt;0),Sheet1!I147,IF(AND(Sheet1!I147&lt;&gt;Sheet1!J147,Sheet1!J147&lt;&gt;0),Sheet1!I147&amp;"~"&amp;Sheet1!J147,""))</f>
        <v>1</v>
      </c>
      <c r="P147" s="21" t="str">
        <f>IFERROR(VLOOKUP(Sheet1!L147,配置检查表!$Y:$Z,2,FALSE),"")</f>
        <v/>
      </c>
      <c r="Q147" s="21">
        <f>IF(AND(Sheet1!N147=Sheet1!O147,Sheet1!O147&lt;&gt;0),Sheet1!N147,IF(AND(Sheet1!N147&lt;&gt;Sheet1!O147,Sheet1!O147&lt;&gt;0),Sheet1!N147&amp;"~"&amp;Sheet1!O147,""))</f>
        <v>3</v>
      </c>
      <c r="R147" s="21" t="str">
        <f>IFERROR(VLOOKUP(Sheet1!Q147,配置检查表!$Y:$Z,2,FALSE),"")</f>
        <v/>
      </c>
      <c r="S147" s="39" t="str">
        <f>IF(AND(Sheet1!S351=Sheet1!T351,Sheet1!T351&lt;&gt;0),Sheet1!S351,IF(AND(Sheet1!S351&lt;&gt;Sheet1!T351,Sheet1!T351&lt;&gt;0),Sheet1!S351&amp;"~"&amp;Sheet1!T351,""))</f>
        <v/>
      </c>
      <c r="T147" s="21" t="str">
        <f>IFERROR(VLOOKUP(Sheet1!V147,配置检查表!$Y:$Z,2,FALSE),"")</f>
        <v/>
      </c>
      <c r="U147" s="39" t="str">
        <f>IF(AND(Sheet1!X351=Sheet1!Y351,Sheet1!Y351&lt;&gt;0),Sheet1!X351,IF(AND(Sheet1!X351&lt;&gt;Sheet1!Y351,Sheet1!Y351&lt;&gt;0),Sheet1!X351&amp;"~"&amp;Sheet1!Y351,""))</f>
        <v/>
      </c>
      <c r="V147" s="21" t="str">
        <f>IFERROR(VLOOKUP(Sheet1!XAA,配置检查表!$Y:$Z,2,FALSE),"")</f>
        <v/>
      </c>
      <c r="W147" s="21" t="str">
        <f>IF(AND(Sheet1!AC351=Sheet1!AD351,Sheet1!AD351&lt;&gt;0),Sheet1!AC351,IF(AND(Sheet1!AC351&lt;&gt;Sheet1!AD351,Sheet1!AD351&lt;&gt;0),Sheet1!AC351&amp;"~"&amp;Sheet1!AD351,""))</f>
        <v/>
      </c>
    </row>
    <row r="148" spans="1:23">
      <c r="A148" s="25">
        <v>152</v>
      </c>
      <c r="B148" s="25" t="s">
        <v>1478</v>
      </c>
      <c r="C148" s="25" t="s">
        <v>1852</v>
      </c>
      <c r="D148" s="21" t="str">
        <f>IF(OR(Sheet1!I148&lt;&gt;Sheet1!AF148,Sheet1!AG148&lt;&gt;Sheet1!J148),"有影响","-")</f>
        <v>-</v>
      </c>
      <c r="E148" s="21" t="str">
        <f>IF(OR(Sheet1!N148&lt;&gt;Sheet1!AH148,Sheet1!AI148&lt;&gt;Sheet1!O148),"有影响","-")</f>
        <v>-</v>
      </c>
      <c r="F148" s="21" t="str">
        <f>IF(OR(Sheet1!S148&lt;&gt;Sheet1!AJ148,Sheet1!AK148&lt;&gt;Sheet1!T148),"有影响","-")</f>
        <v>-</v>
      </c>
      <c r="G148" s="21" t="str">
        <f>IF(OR(Sheet1!X148&lt;&gt;Sheet1!AL148,Sheet1!AM148&lt;&gt;Sheet1!Y148),"有影响","-")</f>
        <v>-</v>
      </c>
      <c r="H148" s="21" t="str">
        <f>IF(OR(Sheet1!AC148&lt;&gt;Sheet1!AN148,Sheet1!AO148&lt;&gt;Sheet1!AD148),"有影响","-")</f>
        <v>-</v>
      </c>
      <c r="I148" s="21" t="str">
        <f>IF(Sheet1!G148=0,"出错","-")</f>
        <v>-</v>
      </c>
      <c r="J148" s="21" t="str">
        <f>IF(AND(Sheet1!G148=0,Sheet1!L148&lt;&gt;0),"出错","-")</f>
        <v>-</v>
      </c>
      <c r="K148" s="21" t="str">
        <f>IF(AND(Sheet1!G148=0,Sheet1!L148=0,Sheet1!Q148&lt;&gt;0),"出错","-")</f>
        <v>-</v>
      </c>
      <c r="L148" s="21" t="str">
        <f>IF(AND(Sheet1!G148=0,Sheet1!L148=0,Sheet1!Q148=0,Sheet1!V148&lt;&gt;0),"出错","-")</f>
        <v>-</v>
      </c>
      <c r="M148" s="21" t="str">
        <f>IF(AND(Sheet1!G148=0,Sheet1!L148=0,Sheet1!Q148=0,Sheet1!V148=0,Sheet1!AA148&lt;&gt;0),"出错","-")</f>
        <v>-</v>
      </c>
      <c r="N148" s="21" t="str">
        <f>IFERROR(VLOOKUP(Sheet1!G148,配置检查表!$Y:$Z,2,FALSE),"")</f>
        <v/>
      </c>
      <c r="O148" s="21">
        <f>IF(AND(Sheet1!I148=Sheet1!J148,Sheet1!J148&lt;&gt;0),Sheet1!I148,IF(AND(Sheet1!I148&lt;&gt;Sheet1!J148,Sheet1!J148&lt;&gt;0),Sheet1!I148&amp;"~"&amp;Sheet1!J148,""))</f>
        <v>1</v>
      </c>
      <c r="P148" s="21" t="str">
        <f>IFERROR(VLOOKUP(Sheet1!L148,配置检查表!$Y:$Z,2,FALSE),"")</f>
        <v/>
      </c>
      <c r="Q148" s="21">
        <f>IF(AND(Sheet1!N148=Sheet1!O148,Sheet1!O148&lt;&gt;0),Sheet1!N148,IF(AND(Sheet1!N148&lt;&gt;Sheet1!O148,Sheet1!O148&lt;&gt;0),Sheet1!N148&amp;"~"&amp;Sheet1!O148,""))</f>
        <v>1</v>
      </c>
      <c r="R148" s="21" t="str">
        <f>IFERROR(VLOOKUP(Sheet1!Q148,配置检查表!$Y:$Z,2,FALSE),"")</f>
        <v/>
      </c>
      <c r="S148" s="39">
        <f>IF(AND(Sheet1!S352=Sheet1!T352,Sheet1!T352&lt;&gt;0),Sheet1!S352,IF(AND(Sheet1!S352&lt;&gt;Sheet1!T352,Sheet1!T352&lt;&gt;0),Sheet1!S352&amp;"~"&amp;Sheet1!T352,""))</f>
        <v>100</v>
      </c>
      <c r="T148" s="21" t="str">
        <f>IFERROR(VLOOKUP(Sheet1!V148,配置检查表!$Y:$Z,2,FALSE),"")</f>
        <v/>
      </c>
      <c r="U148" s="39">
        <f>IF(AND(Sheet1!X352=Sheet1!Y352,Sheet1!Y352&lt;&gt;0),Sheet1!X352,IF(AND(Sheet1!X352&lt;&gt;Sheet1!Y352,Sheet1!Y352&lt;&gt;0),Sheet1!X352&amp;"~"&amp;Sheet1!Y352,""))</f>
        <v>22</v>
      </c>
      <c r="V148" s="21" t="str">
        <f>IFERROR(VLOOKUP(Sheet1!XAA,配置检查表!$Y:$Z,2,FALSE),"")</f>
        <v/>
      </c>
      <c r="W148" s="21">
        <f>IF(AND(Sheet1!AC352=Sheet1!AD352,Sheet1!AD352&lt;&gt;0),Sheet1!AC352,IF(AND(Sheet1!AC352&lt;&gt;Sheet1!AD352,Sheet1!AD352&lt;&gt;0),Sheet1!AC352&amp;"~"&amp;Sheet1!AD352,""))</f>
        <v>60</v>
      </c>
    </row>
    <row r="149" spans="1:23">
      <c r="A149" s="25">
        <v>153</v>
      </c>
      <c r="B149" s="25" t="s">
        <v>1853</v>
      </c>
      <c r="C149" s="25" t="s">
        <v>1479</v>
      </c>
      <c r="D149" s="21" t="str">
        <f>IF(OR(Sheet1!I149&lt;&gt;Sheet1!AF149,Sheet1!AG149&lt;&gt;Sheet1!J149),"有影响","-")</f>
        <v>-</v>
      </c>
      <c r="E149" s="21" t="str">
        <f>IF(OR(Sheet1!N149&lt;&gt;Sheet1!AH149,Sheet1!AI149&lt;&gt;Sheet1!O149),"有影响","-")</f>
        <v>-</v>
      </c>
      <c r="F149" s="21" t="str">
        <f>IF(OR(Sheet1!S149&lt;&gt;Sheet1!AJ149,Sheet1!AK149&lt;&gt;Sheet1!T149),"有影响","-")</f>
        <v>-</v>
      </c>
      <c r="G149" s="21" t="str">
        <f>IF(OR(Sheet1!X149&lt;&gt;Sheet1!AL149,Sheet1!AM149&lt;&gt;Sheet1!Y149),"有影响","-")</f>
        <v>-</v>
      </c>
      <c r="H149" s="21" t="str">
        <f>IF(OR(Sheet1!AC149&lt;&gt;Sheet1!AN149,Sheet1!AO149&lt;&gt;Sheet1!AD149),"有影响","-")</f>
        <v>-</v>
      </c>
      <c r="I149" s="21" t="str">
        <f>IF(Sheet1!G149=0,"出错","-")</f>
        <v>-</v>
      </c>
      <c r="J149" s="21" t="str">
        <f>IF(AND(Sheet1!G149=0,Sheet1!L149&lt;&gt;0),"出错","-")</f>
        <v>-</v>
      </c>
      <c r="K149" s="21" t="str">
        <f>IF(AND(Sheet1!G149=0,Sheet1!L149=0,Sheet1!Q149&lt;&gt;0),"出错","-")</f>
        <v>-</v>
      </c>
      <c r="L149" s="21" t="str">
        <f>IF(AND(Sheet1!G149=0,Sheet1!L149=0,Sheet1!Q149=0,Sheet1!V149&lt;&gt;0),"出错","-")</f>
        <v>-</v>
      </c>
      <c r="M149" s="21" t="str">
        <f>IF(AND(Sheet1!G149=0,Sheet1!L149=0,Sheet1!Q149=0,Sheet1!V149=0,Sheet1!AA149&lt;&gt;0),"出错","-")</f>
        <v>-</v>
      </c>
      <c r="N149" s="21" t="str">
        <f>IFERROR(VLOOKUP(Sheet1!G149,配置检查表!$Y:$Z,2,FALSE),"")</f>
        <v/>
      </c>
      <c r="O149" s="21">
        <f>IF(AND(Sheet1!I149=Sheet1!J149,Sheet1!J149&lt;&gt;0),Sheet1!I149,IF(AND(Sheet1!I149&lt;&gt;Sheet1!J149,Sheet1!J149&lt;&gt;0),Sheet1!I149&amp;"~"&amp;Sheet1!J149,""))</f>
        <v>2</v>
      </c>
      <c r="P149" s="21" t="str">
        <f>IFERROR(VLOOKUP(Sheet1!L149,配置检查表!$Y:$Z,2,FALSE),"")</f>
        <v/>
      </c>
      <c r="Q149" s="21">
        <f>IF(AND(Sheet1!N149=Sheet1!O149,Sheet1!O149&lt;&gt;0),Sheet1!N149,IF(AND(Sheet1!N149&lt;&gt;Sheet1!O149,Sheet1!O149&lt;&gt;0),Sheet1!N149&amp;"~"&amp;Sheet1!O149,""))</f>
        <v>2</v>
      </c>
      <c r="R149" s="21" t="str">
        <f>IFERROR(VLOOKUP(Sheet1!Q149,配置检查表!$Y:$Z,2,FALSE),"")</f>
        <v/>
      </c>
      <c r="S149" s="39">
        <f>IF(AND(Sheet1!S353=Sheet1!T353,Sheet1!T353&lt;&gt;0),Sheet1!S353,IF(AND(Sheet1!S353&lt;&gt;Sheet1!T353,Sheet1!T353&lt;&gt;0),Sheet1!S353&amp;"~"&amp;Sheet1!T353,""))</f>
        <v>888</v>
      </c>
      <c r="T149" s="21" t="str">
        <f>IFERROR(VLOOKUP(Sheet1!V149,配置检查表!$Y:$Z,2,FALSE),"")</f>
        <v/>
      </c>
      <c r="U149" s="39">
        <f>IF(AND(Sheet1!X353=Sheet1!Y353,Sheet1!Y353&lt;&gt;0),Sheet1!X353,IF(AND(Sheet1!X353&lt;&gt;Sheet1!Y353,Sheet1!Y353&lt;&gt;0),Sheet1!X353&amp;"~"&amp;Sheet1!Y353,""))</f>
        <v>666</v>
      </c>
      <c r="V149" s="21" t="str">
        <f>IFERROR(VLOOKUP(Sheet1!XAA,配置检查表!$Y:$Z,2,FALSE),"")</f>
        <v/>
      </c>
      <c r="W149" s="21">
        <f>IF(AND(Sheet1!AC353=Sheet1!AD353,Sheet1!AD353&lt;&gt;0),Sheet1!AC353,IF(AND(Sheet1!AC353&lt;&gt;Sheet1!AD353,Sheet1!AD353&lt;&gt;0),Sheet1!AC353&amp;"~"&amp;Sheet1!AD353,""))</f>
        <v>888</v>
      </c>
    </row>
    <row r="150" spans="1:23">
      <c r="A150" s="25">
        <v>154</v>
      </c>
      <c r="B150" s="25" t="s">
        <v>1854</v>
      </c>
      <c r="C150" s="25" t="s">
        <v>1480</v>
      </c>
      <c r="D150" s="21" t="str">
        <f>IF(OR(Sheet1!I150&lt;&gt;Sheet1!AF150,Sheet1!AG150&lt;&gt;Sheet1!J150),"有影响","-")</f>
        <v>-</v>
      </c>
      <c r="E150" s="21" t="str">
        <f>IF(OR(Sheet1!N150&lt;&gt;Sheet1!AH150,Sheet1!AI150&lt;&gt;Sheet1!O150),"有影响","-")</f>
        <v>-</v>
      </c>
      <c r="F150" s="21" t="str">
        <f>IF(OR(Sheet1!S150&lt;&gt;Sheet1!AJ150,Sheet1!AK150&lt;&gt;Sheet1!T150),"有影响","-")</f>
        <v>-</v>
      </c>
      <c r="G150" s="21" t="str">
        <f>IF(OR(Sheet1!X150&lt;&gt;Sheet1!AL150,Sheet1!AM150&lt;&gt;Sheet1!Y150),"有影响","-")</f>
        <v>-</v>
      </c>
      <c r="H150" s="21" t="str">
        <f>IF(OR(Sheet1!AC150&lt;&gt;Sheet1!AN150,Sheet1!AO150&lt;&gt;Sheet1!AD150),"有影响","-")</f>
        <v>-</v>
      </c>
      <c r="I150" s="21" t="str">
        <f>IF(Sheet1!G150=0,"出错","-")</f>
        <v>-</v>
      </c>
      <c r="J150" s="21" t="str">
        <f>IF(AND(Sheet1!G150=0,Sheet1!L150&lt;&gt;0),"出错","-")</f>
        <v>-</v>
      </c>
      <c r="K150" s="21" t="str">
        <f>IF(AND(Sheet1!G150=0,Sheet1!L150=0,Sheet1!Q150&lt;&gt;0),"出错","-")</f>
        <v>-</v>
      </c>
      <c r="L150" s="21" t="str">
        <f>IF(AND(Sheet1!G150=0,Sheet1!L150=0,Sheet1!Q150=0,Sheet1!V150&lt;&gt;0),"出错","-")</f>
        <v>-</v>
      </c>
      <c r="M150" s="21" t="str">
        <f>IF(AND(Sheet1!G150=0,Sheet1!L150=0,Sheet1!Q150=0,Sheet1!V150=0,Sheet1!AA150&lt;&gt;0),"出错","-")</f>
        <v>-</v>
      </c>
      <c r="N150" s="21" t="str">
        <f>IFERROR(VLOOKUP(Sheet1!G150,配置检查表!$Y:$Z,2,FALSE),"")</f>
        <v/>
      </c>
      <c r="O150" s="21">
        <f>IF(AND(Sheet1!I150=Sheet1!J150,Sheet1!J150&lt;&gt;0),Sheet1!I150,IF(AND(Sheet1!I150&lt;&gt;Sheet1!J150,Sheet1!J150&lt;&gt;0),Sheet1!I150&amp;"~"&amp;Sheet1!J150,""))</f>
        <v>10</v>
      </c>
      <c r="P150" s="21" t="str">
        <f>IFERROR(VLOOKUP(Sheet1!L150,配置检查表!$Y:$Z,2,FALSE),"")</f>
        <v/>
      </c>
      <c r="Q150" s="21">
        <f>IF(AND(Sheet1!N150=Sheet1!O150,Sheet1!O150&lt;&gt;0),Sheet1!N150,IF(AND(Sheet1!N150&lt;&gt;Sheet1!O150,Sheet1!O150&lt;&gt;0),Sheet1!N150&amp;"~"&amp;Sheet1!O150,""))</f>
        <v>10</v>
      </c>
      <c r="R150" s="21" t="str">
        <f>IFERROR(VLOOKUP(Sheet1!Q150,配置检查表!$Y:$Z,2,FALSE),"")</f>
        <v/>
      </c>
      <c r="S150" s="39">
        <f>IF(AND(Sheet1!S354=Sheet1!T354,Sheet1!T354&lt;&gt;0),Sheet1!S354,IF(AND(Sheet1!S354&lt;&gt;Sheet1!T354,Sheet1!T354&lt;&gt;0),Sheet1!S354&amp;"~"&amp;Sheet1!T354,""))</f>
        <v>1</v>
      </c>
      <c r="T150" s="21" t="str">
        <f>IFERROR(VLOOKUP(Sheet1!V150,配置检查表!$Y:$Z,2,FALSE),"")</f>
        <v/>
      </c>
      <c r="U150" s="39" t="str">
        <f>IF(AND(Sheet1!X354=Sheet1!Y354,Sheet1!Y354&lt;&gt;0),Sheet1!X354,IF(AND(Sheet1!X354&lt;&gt;Sheet1!Y354,Sheet1!Y354&lt;&gt;0),Sheet1!X354&amp;"~"&amp;Sheet1!Y354,""))</f>
        <v/>
      </c>
      <c r="V150" s="21" t="str">
        <f>IFERROR(VLOOKUP(Sheet1!XAA,配置检查表!$Y:$Z,2,FALSE),"")</f>
        <v/>
      </c>
      <c r="W150" s="21" t="str">
        <f>IF(AND(Sheet1!AC354=Sheet1!AD354,Sheet1!AD354&lt;&gt;0),Sheet1!AC354,IF(AND(Sheet1!AC354&lt;&gt;Sheet1!AD354,Sheet1!AD354&lt;&gt;0),Sheet1!AC354&amp;"~"&amp;Sheet1!AD354,""))</f>
        <v/>
      </c>
    </row>
    <row r="151" spans="1:23">
      <c r="A151" s="33">
        <v>155</v>
      </c>
      <c r="B151" s="33" t="s">
        <v>1855</v>
      </c>
      <c r="C151" s="33" t="s">
        <v>2386</v>
      </c>
      <c r="D151" s="21" t="str">
        <f>IF(OR(Sheet1!I151&lt;&gt;Sheet1!AF151,Sheet1!AG151&lt;&gt;Sheet1!J151),"有影响","-")</f>
        <v>-</v>
      </c>
      <c r="E151" s="21" t="str">
        <f>IF(OR(Sheet1!N151&lt;&gt;Sheet1!AH151,Sheet1!AI151&lt;&gt;Sheet1!O151),"有影响","-")</f>
        <v>-</v>
      </c>
      <c r="F151" s="21" t="str">
        <f>IF(OR(Sheet1!S151&lt;&gt;Sheet1!AJ151,Sheet1!AK151&lt;&gt;Sheet1!T151),"有影响","-")</f>
        <v>-</v>
      </c>
      <c r="G151" s="21" t="str">
        <f>IF(OR(Sheet1!X151&lt;&gt;Sheet1!AL151,Sheet1!AM151&lt;&gt;Sheet1!Y151),"有影响","-")</f>
        <v>-</v>
      </c>
      <c r="H151" s="21" t="str">
        <f>IF(OR(Sheet1!AC151&lt;&gt;Sheet1!AN151,Sheet1!AO151&lt;&gt;Sheet1!AD151),"有影响","-")</f>
        <v>-</v>
      </c>
      <c r="I151" s="21" t="str">
        <f>IF(Sheet1!G151=0,"出错","-")</f>
        <v>-</v>
      </c>
      <c r="J151" s="21" t="str">
        <f>IF(AND(Sheet1!G151=0,Sheet1!L151&lt;&gt;0),"出错","-")</f>
        <v>-</v>
      </c>
      <c r="K151" s="21" t="str">
        <f>IF(AND(Sheet1!G151=0,Sheet1!L151=0,Sheet1!Q151&lt;&gt;0),"出错","-")</f>
        <v>-</v>
      </c>
      <c r="L151" s="21" t="str">
        <f>IF(AND(Sheet1!G151=0,Sheet1!L151=0,Sheet1!Q151=0,Sheet1!V151&lt;&gt;0),"出错","-")</f>
        <v>-</v>
      </c>
      <c r="M151" s="21" t="str">
        <f>IF(AND(Sheet1!G151=0,Sheet1!L151=0,Sheet1!Q151=0,Sheet1!V151=0,Sheet1!AA151&lt;&gt;0),"出错","-")</f>
        <v>-</v>
      </c>
      <c r="N151" s="21" t="str">
        <f>IFERROR(VLOOKUP(Sheet1!G151,配置检查表!$Y:$Z,2,FALSE),"")</f>
        <v/>
      </c>
      <c r="O151" s="21" t="str">
        <f>IF(AND(Sheet1!I151=Sheet1!J151,Sheet1!J151&lt;&gt;0),Sheet1!I151,IF(AND(Sheet1!I151&lt;&gt;Sheet1!J151,Sheet1!J151&lt;&gt;0),Sheet1!I151&amp;"~"&amp;Sheet1!J151,""))</f>
        <v>6~10</v>
      </c>
      <c r="P151" s="21" t="str">
        <f>IFERROR(VLOOKUP(Sheet1!L151,配置检查表!$Y:$Z,2,FALSE),"")</f>
        <v/>
      </c>
      <c r="Q151" s="21" t="str">
        <f>IF(AND(Sheet1!N151=Sheet1!O151,Sheet1!O151&lt;&gt;0),Sheet1!N151,IF(AND(Sheet1!N151&lt;&gt;Sheet1!O151,Sheet1!O151&lt;&gt;0),Sheet1!N151&amp;"~"&amp;Sheet1!O151,""))</f>
        <v>3~5</v>
      </c>
      <c r="R151" s="21" t="str">
        <f>IFERROR(VLOOKUP(Sheet1!Q151,配置检查表!$Y:$Z,2,FALSE),"")</f>
        <v/>
      </c>
      <c r="S151" s="39" t="str">
        <f>IF(AND(Sheet1!S355=Sheet1!T355,Sheet1!T355&lt;&gt;0),Sheet1!S355,IF(AND(Sheet1!S355&lt;&gt;Sheet1!T355,Sheet1!T355&lt;&gt;0),Sheet1!S355&amp;"~"&amp;Sheet1!T355,""))</f>
        <v/>
      </c>
      <c r="T151" s="21" t="str">
        <f>IFERROR(VLOOKUP(Sheet1!V151,配置检查表!$Y:$Z,2,FALSE),"")</f>
        <v/>
      </c>
      <c r="U151" s="39" t="str">
        <f>IF(AND(Sheet1!X355=Sheet1!Y355,Sheet1!Y355&lt;&gt;0),Sheet1!X355,IF(AND(Sheet1!X355&lt;&gt;Sheet1!Y355,Sheet1!Y355&lt;&gt;0),Sheet1!X355&amp;"~"&amp;Sheet1!Y355,""))</f>
        <v/>
      </c>
      <c r="V151" s="21" t="str">
        <f>IFERROR(VLOOKUP(Sheet1!XAA,配置检查表!$Y:$Z,2,FALSE),"")</f>
        <v/>
      </c>
      <c r="W151" s="21" t="str">
        <f>IF(AND(Sheet1!AC355=Sheet1!AD355,Sheet1!AD355&lt;&gt;0),Sheet1!AC355,IF(AND(Sheet1!AC355&lt;&gt;Sheet1!AD355,Sheet1!AD355&lt;&gt;0),Sheet1!AC355&amp;"~"&amp;Sheet1!AD355,""))</f>
        <v/>
      </c>
    </row>
    <row r="152" spans="1:23">
      <c r="A152" s="33">
        <v>156</v>
      </c>
      <c r="B152" s="33" t="s">
        <v>1481</v>
      </c>
      <c r="C152" s="33" t="s">
        <v>2114</v>
      </c>
      <c r="D152" s="21" t="str">
        <f>IF(OR(Sheet1!I152&lt;&gt;Sheet1!AF152,Sheet1!AG152&lt;&gt;Sheet1!J152),"有影响","-")</f>
        <v>-</v>
      </c>
      <c r="E152" s="21" t="str">
        <f>IF(OR(Sheet1!N152&lt;&gt;Sheet1!AH152,Sheet1!AI152&lt;&gt;Sheet1!O152),"有影响","-")</f>
        <v>-</v>
      </c>
      <c r="F152" s="21" t="str">
        <f>IF(OR(Sheet1!S152&lt;&gt;Sheet1!AJ152,Sheet1!AK152&lt;&gt;Sheet1!T152),"有影响","-")</f>
        <v>-</v>
      </c>
      <c r="G152" s="21" t="str">
        <f>IF(OR(Sheet1!X152&lt;&gt;Sheet1!AL152,Sheet1!AM152&lt;&gt;Sheet1!Y152),"有影响","-")</f>
        <v>-</v>
      </c>
      <c r="H152" s="21" t="str">
        <f>IF(OR(Sheet1!AC152&lt;&gt;Sheet1!AN152,Sheet1!AO152&lt;&gt;Sheet1!AD152),"有影响","-")</f>
        <v>-</v>
      </c>
      <c r="I152" s="21" t="str">
        <f>IF(Sheet1!G152=0,"出错","-")</f>
        <v>-</v>
      </c>
      <c r="J152" s="21" t="str">
        <f>IF(AND(Sheet1!G152=0,Sheet1!L152&lt;&gt;0),"出错","-")</f>
        <v>-</v>
      </c>
      <c r="K152" s="21" t="str">
        <f>IF(AND(Sheet1!G152=0,Sheet1!L152=0,Sheet1!Q152&lt;&gt;0),"出错","-")</f>
        <v>-</v>
      </c>
      <c r="L152" s="21" t="str">
        <f>IF(AND(Sheet1!G152=0,Sheet1!L152=0,Sheet1!Q152=0,Sheet1!V152&lt;&gt;0),"出错","-")</f>
        <v>-</v>
      </c>
      <c r="M152" s="21" t="str">
        <f>IF(AND(Sheet1!G152=0,Sheet1!L152=0,Sheet1!Q152=0,Sheet1!V152=0,Sheet1!AA152&lt;&gt;0),"出错","-")</f>
        <v>-</v>
      </c>
      <c r="N152" s="21" t="str">
        <f>IFERROR(VLOOKUP(Sheet1!G152,配置检查表!$Y:$Z,2,FALSE),"")</f>
        <v>钻石</v>
      </c>
      <c r="O152" s="21">
        <f>IF(AND(Sheet1!I152=Sheet1!J152,Sheet1!J152&lt;&gt;0),Sheet1!I152,IF(AND(Sheet1!I152&lt;&gt;Sheet1!J152,Sheet1!J152&lt;&gt;0),Sheet1!I152&amp;"~"&amp;Sheet1!J152,""))</f>
        <v>50</v>
      </c>
      <c r="P152" s="21" t="str">
        <f>IFERROR(VLOOKUP(Sheet1!L152,配置检查表!$Y:$Z,2,FALSE),"")</f>
        <v>VIP经验</v>
      </c>
      <c r="Q152" s="21">
        <f>IF(AND(Sheet1!N152=Sheet1!O152,Sheet1!O152&lt;&gt;0),Sheet1!N152,IF(AND(Sheet1!N152&lt;&gt;Sheet1!O152,Sheet1!O152&lt;&gt;0),Sheet1!N152&amp;"~"&amp;Sheet1!O152,""))</f>
        <v>50</v>
      </c>
      <c r="R152" s="21" t="str">
        <f>IFERROR(VLOOKUP(Sheet1!Q152,配置检查表!$Y:$Z,2,FALSE),"")</f>
        <v/>
      </c>
      <c r="S152" s="39">
        <f>IF(AND(Sheet1!S356=Sheet1!T356,Sheet1!T356&lt;&gt;0),Sheet1!S356,IF(AND(Sheet1!S356&lt;&gt;Sheet1!T356,Sheet1!T356&lt;&gt;0),Sheet1!S356&amp;"~"&amp;Sheet1!T356,""))</f>
        <v>1</v>
      </c>
      <c r="T152" s="21" t="str">
        <f>IFERROR(VLOOKUP(Sheet1!V152,配置检查表!$Y:$Z,2,FALSE),"")</f>
        <v/>
      </c>
      <c r="U152" s="39">
        <f>IF(AND(Sheet1!X356=Sheet1!Y356,Sheet1!Y356&lt;&gt;0),Sheet1!X356,IF(AND(Sheet1!X356&lt;&gt;Sheet1!Y356,Sheet1!Y356&lt;&gt;0),Sheet1!X356&amp;"~"&amp;Sheet1!Y356,""))</f>
        <v>1</v>
      </c>
      <c r="V152" s="21" t="str">
        <f>IFERROR(VLOOKUP(Sheet1!XAA,配置检查表!$Y:$Z,2,FALSE),"")</f>
        <v/>
      </c>
      <c r="W152" s="21">
        <f>IF(AND(Sheet1!AC356=Sheet1!AD356,Sheet1!AD356&lt;&gt;0),Sheet1!AC356,IF(AND(Sheet1!AC356&lt;&gt;Sheet1!AD356,Sheet1!AD356&lt;&gt;0),Sheet1!AC356&amp;"~"&amp;Sheet1!AD356,""))</f>
        <v>1</v>
      </c>
    </row>
    <row r="153" spans="1:23">
      <c r="A153" s="33">
        <v>157</v>
      </c>
      <c r="B153" s="33" t="s">
        <v>1482</v>
      </c>
      <c r="C153" s="33" t="s">
        <v>2115</v>
      </c>
      <c r="D153" s="21" t="str">
        <f>IF(OR(Sheet1!I153&lt;&gt;Sheet1!AF153,Sheet1!AG153&lt;&gt;Sheet1!J153),"有影响","-")</f>
        <v>-</v>
      </c>
      <c r="E153" s="21" t="str">
        <f>IF(OR(Sheet1!N153&lt;&gt;Sheet1!AH153,Sheet1!AI153&lt;&gt;Sheet1!O153),"有影响","-")</f>
        <v>-</v>
      </c>
      <c r="F153" s="21" t="str">
        <f>IF(OR(Sheet1!S153&lt;&gt;Sheet1!AJ153,Sheet1!AK153&lt;&gt;Sheet1!T153),"有影响","-")</f>
        <v>-</v>
      </c>
      <c r="G153" s="21" t="str">
        <f>IF(OR(Sheet1!X153&lt;&gt;Sheet1!AL153,Sheet1!AM153&lt;&gt;Sheet1!Y153),"有影响","-")</f>
        <v>-</v>
      </c>
      <c r="H153" s="21" t="str">
        <f>IF(OR(Sheet1!AC153&lt;&gt;Sheet1!AN153,Sheet1!AO153&lt;&gt;Sheet1!AD153),"有影响","-")</f>
        <v>-</v>
      </c>
      <c r="I153" s="21" t="str">
        <f>IF(Sheet1!G153=0,"出错","-")</f>
        <v>-</v>
      </c>
      <c r="J153" s="21" t="str">
        <f>IF(AND(Sheet1!G153=0,Sheet1!L153&lt;&gt;0),"出错","-")</f>
        <v>-</v>
      </c>
      <c r="K153" s="21" t="str">
        <f>IF(AND(Sheet1!G153=0,Sheet1!L153=0,Sheet1!Q153&lt;&gt;0),"出错","-")</f>
        <v>-</v>
      </c>
      <c r="L153" s="21" t="str">
        <f>IF(AND(Sheet1!G153=0,Sheet1!L153=0,Sheet1!Q153=0,Sheet1!V153&lt;&gt;0),"出错","-")</f>
        <v>-</v>
      </c>
      <c r="M153" s="21" t="str">
        <f>IF(AND(Sheet1!G153=0,Sheet1!L153=0,Sheet1!Q153=0,Sheet1!V153=0,Sheet1!AA153&lt;&gt;0),"出错","-")</f>
        <v>-</v>
      </c>
      <c r="N153" s="21" t="str">
        <f>IFERROR(VLOOKUP(Sheet1!G153,配置检查表!$Y:$Z,2,FALSE),"")</f>
        <v>钻石</v>
      </c>
      <c r="O153" s="21">
        <f>IF(AND(Sheet1!I153=Sheet1!J153,Sheet1!J153&lt;&gt;0),Sheet1!I153,IF(AND(Sheet1!I153&lt;&gt;Sheet1!J153,Sheet1!J153&lt;&gt;0),Sheet1!I153&amp;"~"&amp;Sheet1!J153,""))</f>
        <v>100</v>
      </c>
      <c r="P153" s="21" t="str">
        <f>IFERROR(VLOOKUP(Sheet1!L153,配置检查表!$Y:$Z,2,FALSE),"")</f>
        <v>VIP经验</v>
      </c>
      <c r="Q153" s="21">
        <f>IF(AND(Sheet1!N153=Sheet1!O153,Sheet1!O153&lt;&gt;0),Sheet1!N153,IF(AND(Sheet1!N153&lt;&gt;Sheet1!O153,Sheet1!O153&lt;&gt;0),Sheet1!N153&amp;"~"&amp;Sheet1!O153,""))</f>
        <v>100</v>
      </c>
      <c r="R153" s="21" t="str">
        <f>IFERROR(VLOOKUP(Sheet1!Q153,配置检查表!$Y:$Z,2,FALSE),"")</f>
        <v/>
      </c>
      <c r="S153" s="39">
        <f>IF(AND(Sheet1!S357=Sheet1!T357,Sheet1!T357&lt;&gt;0),Sheet1!S357,IF(AND(Sheet1!S357&lt;&gt;Sheet1!T357,Sheet1!T357&lt;&gt;0),Sheet1!S357&amp;"~"&amp;Sheet1!T357,""))</f>
        <v>1</v>
      </c>
      <c r="T153" s="21" t="str">
        <f>IFERROR(VLOOKUP(Sheet1!V153,配置检查表!$Y:$Z,2,FALSE),"")</f>
        <v/>
      </c>
      <c r="U153" s="39">
        <f>IF(AND(Sheet1!X357=Sheet1!Y357,Sheet1!Y357&lt;&gt;0),Sheet1!X357,IF(AND(Sheet1!X357&lt;&gt;Sheet1!Y357,Sheet1!Y357&lt;&gt;0),Sheet1!X357&amp;"~"&amp;Sheet1!Y357,""))</f>
        <v>1</v>
      </c>
      <c r="V153" s="21" t="str">
        <f>IFERROR(VLOOKUP(Sheet1!XAA,配置检查表!$Y:$Z,2,FALSE),"")</f>
        <v/>
      </c>
      <c r="W153" s="21">
        <f>IF(AND(Sheet1!AC357=Sheet1!AD357,Sheet1!AD357&lt;&gt;0),Sheet1!AC357,IF(AND(Sheet1!AC357&lt;&gt;Sheet1!AD357,Sheet1!AD357&lt;&gt;0),Sheet1!AC357&amp;"~"&amp;Sheet1!AD357,""))</f>
        <v>1</v>
      </c>
    </row>
    <row r="154" spans="1:23">
      <c r="A154" s="33">
        <v>158</v>
      </c>
      <c r="B154" s="33" t="s">
        <v>1483</v>
      </c>
      <c r="C154" s="33" t="s">
        <v>2116</v>
      </c>
      <c r="D154" s="21" t="str">
        <f>IF(OR(Sheet1!I154&lt;&gt;Sheet1!AF154,Sheet1!AG154&lt;&gt;Sheet1!J154),"有影响","-")</f>
        <v>-</v>
      </c>
      <c r="E154" s="21" t="str">
        <f>IF(OR(Sheet1!N154&lt;&gt;Sheet1!AH154,Sheet1!AI154&lt;&gt;Sheet1!O154),"有影响","-")</f>
        <v>-</v>
      </c>
      <c r="F154" s="21" t="str">
        <f>IF(OR(Sheet1!S154&lt;&gt;Sheet1!AJ154,Sheet1!AK154&lt;&gt;Sheet1!T154),"有影响","-")</f>
        <v>-</v>
      </c>
      <c r="G154" s="21" t="str">
        <f>IF(OR(Sheet1!X154&lt;&gt;Sheet1!AL154,Sheet1!AM154&lt;&gt;Sheet1!Y154),"有影响","-")</f>
        <v>-</v>
      </c>
      <c r="H154" s="21" t="str">
        <f>IF(OR(Sheet1!AC154&lt;&gt;Sheet1!AN154,Sheet1!AO154&lt;&gt;Sheet1!AD154),"有影响","-")</f>
        <v>-</v>
      </c>
      <c r="I154" s="21" t="str">
        <f>IF(Sheet1!G154=0,"出错","-")</f>
        <v>-</v>
      </c>
      <c r="J154" s="21" t="str">
        <f>IF(AND(Sheet1!G154=0,Sheet1!L154&lt;&gt;0),"出错","-")</f>
        <v>-</v>
      </c>
      <c r="K154" s="21" t="str">
        <f>IF(AND(Sheet1!G154=0,Sheet1!L154=0,Sheet1!Q154&lt;&gt;0),"出错","-")</f>
        <v>-</v>
      </c>
      <c r="L154" s="21" t="str">
        <f>IF(AND(Sheet1!G154=0,Sheet1!L154=0,Sheet1!Q154=0,Sheet1!V154&lt;&gt;0),"出错","-")</f>
        <v>-</v>
      </c>
      <c r="M154" s="21" t="str">
        <f>IF(AND(Sheet1!G154=0,Sheet1!L154=0,Sheet1!Q154=0,Sheet1!V154=0,Sheet1!AA154&lt;&gt;0),"出错","-")</f>
        <v>-</v>
      </c>
      <c r="N154" s="21" t="str">
        <f>IFERROR(VLOOKUP(Sheet1!G154,配置检查表!$Y:$Z,2,FALSE),"")</f>
        <v>钻石</v>
      </c>
      <c r="O154" s="21">
        <f>IF(AND(Sheet1!I154=Sheet1!J154,Sheet1!J154&lt;&gt;0),Sheet1!I154,IF(AND(Sheet1!I154&lt;&gt;Sheet1!J154,Sheet1!J154&lt;&gt;0),Sheet1!I154&amp;"~"&amp;Sheet1!J154,""))</f>
        <v>200</v>
      </c>
      <c r="P154" s="21" t="str">
        <f>IFERROR(VLOOKUP(Sheet1!L154,配置检查表!$Y:$Z,2,FALSE),"")</f>
        <v>VIP经验</v>
      </c>
      <c r="Q154" s="21">
        <f>IF(AND(Sheet1!N154=Sheet1!O154,Sheet1!O154&lt;&gt;0),Sheet1!N154,IF(AND(Sheet1!N154&lt;&gt;Sheet1!O154,Sheet1!O154&lt;&gt;0),Sheet1!N154&amp;"~"&amp;Sheet1!O154,""))</f>
        <v>200</v>
      </c>
      <c r="R154" s="21" t="str">
        <f>IFERROR(VLOOKUP(Sheet1!Q154,配置检查表!$Y:$Z,2,FALSE),"")</f>
        <v/>
      </c>
      <c r="S154" s="39" t="str">
        <f>IF(AND(Sheet1!S358=Sheet1!T358,Sheet1!T358&lt;&gt;0),Sheet1!S358,IF(AND(Sheet1!S358&lt;&gt;Sheet1!T358,Sheet1!T358&lt;&gt;0),Sheet1!S358&amp;"~"&amp;Sheet1!T358,""))</f>
        <v/>
      </c>
      <c r="T154" s="21" t="str">
        <f>IFERROR(VLOOKUP(Sheet1!V154,配置检查表!$Y:$Z,2,FALSE),"")</f>
        <v/>
      </c>
      <c r="U154" s="39" t="str">
        <f>IF(AND(Sheet1!X358=Sheet1!Y358,Sheet1!Y358&lt;&gt;0),Sheet1!X358,IF(AND(Sheet1!X358&lt;&gt;Sheet1!Y358,Sheet1!Y358&lt;&gt;0),Sheet1!X358&amp;"~"&amp;Sheet1!Y358,""))</f>
        <v/>
      </c>
      <c r="V154" s="21" t="str">
        <f>IFERROR(VLOOKUP(Sheet1!XAA,配置检查表!$Y:$Z,2,FALSE),"")</f>
        <v/>
      </c>
      <c r="W154" s="21" t="str">
        <f>IF(AND(Sheet1!AC358=Sheet1!AD358,Sheet1!AD358&lt;&gt;0),Sheet1!AC358,IF(AND(Sheet1!AC358&lt;&gt;Sheet1!AD358,Sheet1!AD358&lt;&gt;0),Sheet1!AC358&amp;"~"&amp;Sheet1!AD358,""))</f>
        <v/>
      </c>
    </row>
    <row r="155" spans="1:23">
      <c r="A155" s="33">
        <v>159</v>
      </c>
      <c r="B155" s="33" t="s">
        <v>1484</v>
      </c>
      <c r="C155" s="33" t="s">
        <v>2117</v>
      </c>
      <c r="D155" s="21" t="str">
        <f>IF(OR(Sheet1!I155&lt;&gt;Sheet1!AF155,Sheet1!AG155&lt;&gt;Sheet1!J155),"有影响","-")</f>
        <v>-</v>
      </c>
      <c r="E155" s="21" t="str">
        <f>IF(OR(Sheet1!N155&lt;&gt;Sheet1!AH155,Sheet1!AI155&lt;&gt;Sheet1!O155),"有影响","-")</f>
        <v>-</v>
      </c>
      <c r="F155" s="21" t="str">
        <f>IF(OR(Sheet1!S155&lt;&gt;Sheet1!AJ155,Sheet1!AK155&lt;&gt;Sheet1!T155),"有影响","-")</f>
        <v>-</v>
      </c>
      <c r="G155" s="21" t="str">
        <f>IF(OR(Sheet1!X155&lt;&gt;Sheet1!AL155,Sheet1!AM155&lt;&gt;Sheet1!Y155),"有影响","-")</f>
        <v>-</v>
      </c>
      <c r="H155" s="21" t="str">
        <f>IF(OR(Sheet1!AC155&lt;&gt;Sheet1!AN155,Sheet1!AO155&lt;&gt;Sheet1!AD155),"有影响","-")</f>
        <v>-</v>
      </c>
      <c r="I155" s="21" t="str">
        <f>IF(Sheet1!G155=0,"出错","-")</f>
        <v>-</v>
      </c>
      <c r="J155" s="21" t="str">
        <f>IF(AND(Sheet1!G155=0,Sheet1!L155&lt;&gt;0),"出错","-")</f>
        <v>-</v>
      </c>
      <c r="K155" s="21" t="str">
        <f>IF(AND(Sheet1!G155=0,Sheet1!L155=0,Sheet1!Q155&lt;&gt;0),"出错","-")</f>
        <v>-</v>
      </c>
      <c r="L155" s="21" t="str">
        <f>IF(AND(Sheet1!G155=0,Sheet1!L155=0,Sheet1!Q155=0,Sheet1!V155&lt;&gt;0),"出错","-")</f>
        <v>-</v>
      </c>
      <c r="M155" s="21" t="str">
        <f>IF(AND(Sheet1!G155=0,Sheet1!L155=0,Sheet1!Q155=0,Sheet1!V155=0,Sheet1!AA155&lt;&gt;0),"出错","-")</f>
        <v>-</v>
      </c>
      <c r="N155" s="21" t="str">
        <f>IFERROR(VLOOKUP(Sheet1!G155,配置检查表!$Y:$Z,2,FALSE),"")</f>
        <v>钻石</v>
      </c>
      <c r="O155" s="21">
        <f>IF(AND(Sheet1!I155=Sheet1!J155,Sheet1!J155&lt;&gt;0),Sheet1!I155,IF(AND(Sheet1!I155&lt;&gt;Sheet1!J155,Sheet1!J155&lt;&gt;0),Sheet1!I155&amp;"~"&amp;Sheet1!J155,""))</f>
        <v>300</v>
      </c>
      <c r="P155" s="21" t="str">
        <f>IFERROR(VLOOKUP(Sheet1!L155,配置检查表!$Y:$Z,2,FALSE),"")</f>
        <v>VIP经验</v>
      </c>
      <c r="Q155" s="21">
        <f>IF(AND(Sheet1!N155=Sheet1!O155,Sheet1!O155&lt;&gt;0),Sheet1!N155,IF(AND(Sheet1!N155&lt;&gt;Sheet1!O155,Sheet1!O155&lt;&gt;0),Sheet1!N155&amp;"~"&amp;Sheet1!O155,""))</f>
        <v>300</v>
      </c>
      <c r="R155" s="21" t="str">
        <f>IFERROR(VLOOKUP(Sheet1!Q155,配置检查表!$Y:$Z,2,FALSE),"")</f>
        <v/>
      </c>
      <c r="S155" s="39">
        <f>IF(AND(Sheet1!S359=Sheet1!T359,Sheet1!T359&lt;&gt;0),Sheet1!S359,IF(AND(Sheet1!S359&lt;&gt;Sheet1!T359,Sheet1!T359&lt;&gt;0),Sheet1!S359&amp;"~"&amp;Sheet1!T359,""))</f>
        <v>1</v>
      </c>
      <c r="T155" s="21" t="str">
        <f>IFERROR(VLOOKUP(Sheet1!V155,配置检查表!$Y:$Z,2,FALSE),"")</f>
        <v/>
      </c>
      <c r="U155" s="39">
        <f>IF(AND(Sheet1!X359=Sheet1!Y359,Sheet1!Y359&lt;&gt;0),Sheet1!X359,IF(AND(Sheet1!X359&lt;&gt;Sheet1!Y359,Sheet1!Y359&lt;&gt;0),Sheet1!X359&amp;"~"&amp;Sheet1!Y359,""))</f>
        <v>1</v>
      </c>
      <c r="V155" s="21" t="str">
        <f>IFERROR(VLOOKUP(Sheet1!XAA,配置检查表!$Y:$Z,2,FALSE),"")</f>
        <v/>
      </c>
      <c r="W155" s="21">
        <f>IF(AND(Sheet1!AC359=Sheet1!AD359,Sheet1!AD359&lt;&gt;0),Sheet1!AC359,IF(AND(Sheet1!AC359&lt;&gt;Sheet1!AD359,Sheet1!AD359&lt;&gt;0),Sheet1!AC359&amp;"~"&amp;Sheet1!AD359,""))</f>
        <v>1</v>
      </c>
    </row>
    <row r="156" spans="1:23">
      <c r="A156" s="33">
        <v>160</v>
      </c>
      <c r="B156" s="33" t="s">
        <v>1485</v>
      </c>
      <c r="C156" s="33" t="s">
        <v>2118</v>
      </c>
      <c r="D156" s="21" t="str">
        <f>IF(OR(Sheet1!I156&lt;&gt;Sheet1!AF156,Sheet1!AG156&lt;&gt;Sheet1!J156),"有影响","-")</f>
        <v>-</v>
      </c>
      <c r="E156" s="21" t="str">
        <f>IF(OR(Sheet1!N156&lt;&gt;Sheet1!AH156,Sheet1!AI156&lt;&gt;Sheet1!O156),"有影响","-")</f>
        <v>-</v>
      </c>
      <c r="F156" s="21" t="str">
        <f>IF(OR(Sheet1!S156&lt;&gt;Sheet1!AJ156,Sheet1!AK156&lt;&gt;Sheet1!T156),"有影响","-")</f>
        <v>-</v>
      </c>
      <c r="G156" s="21" t="str">
        <f>IF(OR(Sheet1!X156&lt;&gt;Sheet1!AL156,Sheet1!AM156&lt;&gt;Sheet1!Y156),"有影响","-")</f>
        <v>-</v>
      </c>
      <c r="H156" s="21" t="str">
        <f>IF(OR(Sheet1!AC156&lt;&gt;Sheet1!AN156,Sheet1!AO156&lt;&gt;Sheet1!AD156),"有影响","-")</f>
        <v>-</v>
      </c>
      <c r="I156" s="21" t="str">
        <f>IF(Sheet1!G156=0,"出错","-")</f>
        <v>-</v>
      </c>
      <c r="J156" s="21" t="str">
        <f>IF(AND(Sheet1!G156=0,Sheet1!L156&lt;&gt;0),"出错","-")</f>
        <v>-</v>
      </c>
      <c r="K156" s="21" t="str">
        <f>IF(AND(Sheet1!G156=0,Sheet1!L156=0,Sheet1!Q156&lt;&gt;0),"出错","-")</f>
        <v>-</v>
      </c>
      <c r="L156" s="21" t="str">
        <f>IF(AND(Sheet1!G156=0,Sheet1!L156=0,Sheet1!Q156=0,Sheet1!V156&lt;&gt;0),"出错","-")</f>
        <v>-</v>
      </c>
      <c r="M156" s="21" t="str">
        <f>IF(AND(Sheet1!G156=0,Sheet1!L156=0,Sheet1!Q156=0,Sheet1!V156=0,Sheet1!AA156&lt;&gt;0),"出错","-")</f>
        <v>-</v>
      </c>
      <c r="N156" s="21" t="str">
        <f>IFERROR(VLOOKUP(Sheet1!G156,配置检查表!$Y:$Z,2,FALSE),"")</f>
        <v>钻石</v>
      </c>
      <c r="O156" s="21">
        <f>IF(AND(Sheet1!I156=Sheet1!J156,Sheet1!J156&lt;&gt;0),Sheet1!I156,IF(AND(Sheet1!I156&lt;&gt;Sheet1!J156,Sheet1!J156&lt;&gt;0),Sheet1!I156&amp;"~"&amp;Sheet1!J156,""))</f>
        <v>500</v>
      </c>
      <c r="P156" s="21" t="str">
        <f>IFERROR(VLOOKUP(Sheet1!L156,配置检查表!$Y:$Z,2,FALSE),"")</f>
        <v>VIP经验</v>
      </c>
      <c r="Q156" s="21">
        <f>IF(AND(Sheet1!N156=Sheet1!O156,Sheet1!O156&lt;&gt;0),Sheet1!N156,IF(AND(Sheet1!N156&lt;&gt;Sheet1!O156,Sheet1!O156&lt;&gt;0),Sheet1!N156&amp;"~"&amp;Sheet1!O156,""))</f>
        <v>500</v>
      </c>
      <c r="R156" s="21" t="str">
        <f>IFERROR(VLOOKUP(Sheet1!Q156,配置检查表!$Y:$Z,2,FALSE),"")</f>
        <v/>
      </c>
      <c r="S156" s="39">
        <f>IF(AND(Sheet1!S360=Sheet1!T360,Sheet1!T360&lt;&gt;0),Sheet1!S360,IF(AND(Sheet1!S360&lt;&gt;Sheet1!T360,Sheet1!T360&lt;&gt;0),Sheet1!S360&amp;"~"&amp;Sheet1!T360,""))</f>
        <v>1</v>
      </c>
      <c r="T156" s="21" t="str">
        <f>IFERROR(VLOOKUP(Sheet1!V156,配置检查表!$Y:$Z,2,FALSE),"")</f>
        <v/>
      </c>
      <c r="U156" s="39">
        <f>IF(AND(Sheet1!X360=Sheet1!Y360,Sheet1!Y360&lt;&gt;0),Sheet1!X360,IF(AND(Sheet1!X360&lt;&gt;Sheet1!Y360,Sheet1!Y360&lt;&gt;0),Sheet1!X360&amp;"~"&amp;Sheet1!Y360,""))</f>
        <v>1</v>
      </c>
      <c r="V156" s="21" t="str">
        <f>IFERROR(VLOOKUP(Sheet1!XAA,配置检查表!$Y:$Z,2,FALSE),"")</f>
        <v/>
      </c>
      <c r="W156" s="21">
        <f>IF(AND(Sheet1!AC360=Sheet1!AD360,Sheet1!AD360&lt;&gt;0),Sheet1!AC360,IF(AND(Sheet1!AC360&lt;&gt;Sheet1!AD360,Sheet1!AD360&lt;&gt;0),Sheet1!AC360&amp;"~"&amp;Sheet1!AD360,""))</f>
        <v>1</v>
      </c>
    </row>
    <row r="157" spans="1:23">
      <c r="A157" s="33">
        <v>161</v>
      </c>
      <c r="B157" s="33" t="s">
        <v>1486</v>
      </c>
      <c r="C157" s="33" t="s">
        <v>2119</v>
      </c>
      <c r="D157" s="21" t="str">
        <f>IF(OR(Sheet1!I157&lt;&gt;Sheet1!AF157,Sheet1!AG157&lt;&gt;Sheet1!J157),"有影响","-")</f>
        <v>-</v>
      </c>
      <c r="E157" s="21" t="str">
        <f>IF(OR(Sheet1!N157&lt;&gt;Sheet1!AH157,Sheet1!AI157&lt;&gt;Sheet1!O157),"有影响","-")</f>
        <v>-</v>
      </c>
      <c r="F157" s="21" t="str">
        <f>IF(OR(Sheet1!S157&lt;&gt;Sheet1!AJ157,Sheet1!AK157&lt;&gt;Sheet1!T157),"有影响","-")</f>
        <v>-</v>
      </c>
      <c r="G157" s="21" t="str">
        <f>IF(OR(Sheet1!X157&lt;&gt;Sheet1!AL157,Sheet1!AM157&lt;&gt;Sheet1!Y157),"有影响","-")</f>
        <v>-</v>
      </c>
      <c r="H157" s="21" t="str">
        <f>IF(OR(Sheet1!AC157&lt;&gt;Sheet1!AN157,Sheet1!AO157&lt;&gt;Sheet1!AD157),"有影响","-")</f>
        <v>-</v>
      </c>
      <c r="I157" s="21" t="str">
        <f>IF(Sheet1!G157=0,"出错","-")</f>
        <v>-</v>
      </c>
      <c r="J157" s="21" t="str">
        <f>IF(AND(Sheet1!G157=0,Sheet1!L157&lt;&gt;0),"出错","-")</f>
        <v>-</v>
      </c>
      <c r="K157" s="21" t="str">
        <f>IF(AND(Sheet1!G157=0,Sheet1!L157=0,Sheet1!Q157&lt;&gt;0),"出错","-")</f>
        <v>-</v>
      </c>
      <c r="L157" s="21" t="str">
        <f>IF(AND(Sheet1!G157=0,Sheet1!L157=0,Sheet1!Q157=0,Sheet1!V157&lt;&gt;0),"出错","-")</f>
        <v>-</v>
      </c>
      <c r="M157" s="21" t="str">
        <f>IF(AND(Sheet1!G157=0,Sheet1!L157=0,Sheet1!Q157=0,Sheet1!V157=0,Sheet1!AA157&lt;&gt;0),"出错","-")</f>
        <v>-</v>
      </c>
      <c r="N157" s="21" t="str">
        <f>IFERROR(VLOOKUP(Sheet1!G157,配置检查表!$Y:$Z,2,FALSE),"")</f>
        <v>钻石</v>
      </c>
      <c r="O157" s="21">
        <f>IF(AND(Sheet1!I157=Sheet1!J157,Sheet1!J157&lt;&gt;0),Sheet1!I157,IF(AND(Sheet1!I157&lt;&gt;Sheet1!J157,Sheet1!J157&lt;&gt;0),Sheet1!I157&amp;"~"&amp;Sheet1!J157,""))</f>
        <v>980</v>
      </c>
      <c r="P157" s="21" t="str">
        <f>IFERROR(VLOOKUP(Sheet1!L157,配置检查表!$Y:$Z,2,FALSE),"")</f>
        <v>VIP经验</v>
      </c>
      <c r="Q157" s="21">
        <f>IF(AND(Sheet1!N157=Sheet1!O157,Sheet1!O157&lt;&gt;0),Sheet1!N157,IF(AND(Sheet1!N157&lt;&gt;Sheet1!O157,Sheet1!O157&lt;&gt;0),Sheet1!N157&amp;"~"&amp;Sheet1!O157,""))</f>
        <v>980</v>
      </c>
      <c r="R157" s="21" t="str">
        <f>IFERROR(VLOOKUP(Sheet1!Q157,配置检查表!$Y:$Z,2,FALSE),"")</f>
        <v/>
      </c>
      <c r="S157" s="39">
        <f>IF(AND(Sheet1!S361=Sheet1!T361,Sheet1!T361&lt;&gt;0),Sheet1!S361,IF(AND(Sheet1!S361&lt;&gt;Sheet1!T361,Sheet1!T361&lt;&gt;0),Sheet1!S361&amp;"~"&amp;Sheet1!T361,""))</f>
        <v>1</v>
      </c>
      <c r="T157" s="21" t="str">
        <f>IFERROR(VLOOKUP(Sheet1!V157,配置检查表!$Y:$Z,2,FALSE),"")</f>
        <v/>
      </c>
      <c r="U157" s="39">
        <f>IF(AND(Sheet1!X361=Sheet1!Y361,Sheet1!Y361&lt;&gt;0),Sheet1!X361,IF(AND(Sheet1!X361&lt;&gt;Sheet1!Y361,Sheet1!Y361&lt;&gt;0),Sheet1!X361&amp;"~"&amp;Sheet1!Y361,""))</f>
        <v>1</v>
      </c>
      <c r="V157" s="21" t="str">
        <f>IFERROR(VLOOKUP(Sheet1!XAA,配置检查表!$Y:$Z,2,FALSE),"")</f>
        <v/>
      </c>
      <c r="W157" s="21">
        <f>IF(AND(Sheet1!AC361=Sheet1!AD361,Sheet1!AD361&lt;&gt;0),Sheet1!AC361,IF(AND(Sheet1!AC361&lt;&gt;Sheet1!AD361,Sheet1!AD361&lt;&gt;0),Sheet1!AC361&amp;"~"&amp;Sheet1!AD361,""))</f>
        <v>1</v>
      </c>
    </row>
    <row r="158" spans="1:23">
      <c r="A158" s="33">
        <v>162</v>
      </c>
      <c r="B158" s="33" t="s">
        <v>1487</v>
      </c>
      <c r="C158" s="33" t="s">
        <v>2120</v>
      </c>
      <c r="D158" s="21" t="str">
        <f>IF(OR(Sheet1!I158&lt;&gt;Sheet1!AF158,Sheet1!AG158&lt;&gt;Sheet1!J158),"有影响","-")</f>
        <v>-</v>
      </c>
      <c r="E158" s="21" t="str">
        <f>IF(OR(Sheet1!N158&lt;&gt;Sheet1!AH158,Sheet1!AI158&lt;&gt;Sheet1!O158),"有影响","-")</f>
        <v>-</v>
      </c>
      <c r="F158" s="21" t="str">
        <f>IF(OR(Sheet1!S158&lt;&gt;Sheet1!AJ158,Sheet1!AK158&lt;&gt;Sheet1!T158),"有影响","-")</f>
        <v>-</v>
      </c>
      <c r="G158" s="21" t="str">
        <f>IF(OR(Sheet1!X158&lt;&gt;Sheet1!AL158,Sheet1!AM158&lt;&gt;Sheet1!Y158),"有影响","-")</f>
        <v>-</v>
      </c>
      <c r="H158" s="21" t="str">
        <f>IF(OR(Sheet1!AC158&lt;&gt;Sheet1!AN158,Sheet1!AO158&lt;&gt;Sheet1!AD158),"有影响","-")</f>
        <v>-</v>
      </c>
      <c r="I158" s="21" t="str">
        <f>IF(Sheet1!G158=0,"出错","-")</f>
        <v>-</v>
      </c>
      <c r="J158" s="21" t="str">
        <f>IF(AND(Sheet1!G158=0,Sheet1!L158&lt;&gt;0),"出错","-")</f>
        <v>-</v>
      </c>
      <c r="K158" s="21" t="str">
        <f>IF(AND(Sheet1!G158=0,Sheet1!L158=0,Sheet1!Q158&lt;&gt;0),"出错","-")</f>
        <v>-</v>
      </c>
      <c r="L158" s="21" t="str">
        <f>IF(AND(Sheet1!G158=0,Sheet1!L158=0,Sheet1!Q158=0,Sheet1!V158&lt;&gt;0),"出错","-")</f>
        <v>-</v>
      </c>
      <c r="M158" s="21" t="str">
        <f>IF(AND(Sheet1!G158=0,Sheet1!L158=0,Sheet1!Q158=0,Sheet1!V158=0,Sheet1!AA158&lt;&gt;0),"出错","-")</f>
        <v>-</v>
      </c>
      <c r="N158" s="21" t="str">
        <f>IFERROR(VLOOKUP(Sheet1!G158,配置检查表!$Y:$Z,2,FALSE),"")</f>
        <v>钻石</v>
      </c>
      <c r="O158" s="21">
        <f>IF(AND(Sheet1!I158=Sheet1!J158,Sheet1!J158&lt;&gt;0),Sheet1!I158,IF(AND(Sheet1!I158&lt;&gt;Sheet1!J158,Sheet1!J158&lt;&gt;0),Sheet1!I158&amp;"~"&amp;Sheet1!J158,""))</f>
        <v>2280</v>
      </c>
      <c r="P158" s="21" t="str">
        <f>IFERROR(VLOOKUP(Sheet1!L158,配置检查表!$Y:$Z,2,FALSE),"")</f>
        <v>VIP经验</v>
      </c>
      <c r="Q158" s="21">
        <f>IF(AND(Sheet1!N158=Sheet1!O158,Sheet1!O158&lt;&gt;0),Sheet1!N158,IF(AND(Sheet1!N158&lt;&gt;Sheet1!O158,Sheet1!O158&lt;&gt;0),Sheet1!N158&amp;"~"&amp;Sheet1!O158,""))</f>
        <v>2280</v>
      </c>
      <c r="R158" s="21" t="str">
        <f>IFERROR(VLOOKUP(Sheet1!Q158,配置检查表!$Y:$Z,2,FALSE),"")</f>
        <v/>
      </c>
      <c r="S158" s="39">
        <f>IF(AND(Sheet1!S362=Sheet1!T362,Sheet1!T362&lt;&gt;0),Sheet1!S362,IF(AND(Sheet1!S362&lt;&gt;Sheet1!T362,Sheet1!T362&lt;&gt;0),Sheet1!S362&amp;"~"&amp;Sheet1!T362,""))</f>
        <v>1</v>
      </c>
      <c r="T158" s="21" t="str">
        <f>IFERROR(VLOOKUP(Sheet1!V158,配置检查表!$Y:$Z,2,FALSE),"")</f>
        <v/>
      </c>
      <c r="U158" s="39">
        <f>IF(AND(Sheet1!X362=Sheet1!Y362,Sheet1!Y362&lt;&gt;0),Sheet1!X362,IF(AND(Sheet1!X362&lt;&gt;Sheet1!Y362,Sheet1!Y362&lt;&gt;0),Sheet1!X362&amp;"~"&amp;Sheet1!Y362,""))</f>
        <v>1</v>
      </c>
      <c r="V158" s="21" t="str">
        <f>IFERROR(VLOOKUP(Sheet1!XAA,配置检查表!$Y:$Z,2,FALSE),"")</f>
        <v/>
      </c>
      <c r="W158" s="21">
        <f>IF(AND(Sheet1!AC362=Sheet1!AD362,Sheet1!AD362&lt;&gt;0),Sheet1!AC362,IF(AND(Sheet1!AC362&lt;&gt;Sheet1!AD362,Sheet1!AD362&lt;&gt;0),Sheet1!AC362&amp;"~"&amp;Sheet1!AD362,""))</f>
        <v>1</v>
      </c>
    </row>
    <row r="159" spans="1:23">
      <c r="A159" s="33">
        <v>163</v>
      </c>
      <c r="B159" s="33" t="s">
        <v>1488</v>
      </c>
      <c r="C159" s="33" t="s">
        <v>2121</v>
      </c>
      <c r="D159" s="21" t="str">
        <f>IF(OR(Sheet1!I159&lt;&gt;Sheet1!AF159,Sheet1!AG159&lt;&gt;Sheet1!J159),"有影响","-")</f>
        <v>-</v>
      </c>
      <c r="E159" s="21" t="str">
        <f>IF(OR(Sheet1!N159&lt;&gt;Sheet1!AH159,Sheet1!AI159&lt;&gt;Sheet1!O159),"有影响","-")</f>
        <v>-</v>
      </c>
      <c r="F159" s="21" t="str">
        <f>IF(OR(Sheet1!S159&lt;&gt;Sheet1!AJ159,Sheet1!AK159&lt;&gt;Sheet1!T159),"有影响","-")</f>
        <v>-</v>
      </c>
      <c r="G159" s="21" t="str">
        <f>IF(OR(Sheet1!X159&lt;&gt;Sheet1!AL159,Sheet1!AM159&lt;&gt;Sheet1!Y159),"有影响","-")</f>
        <v>-</v>
      </c>
      <c r="H159" s="21" t="str">
        <f>IF(OR(Sheet1!AC159&lt;&gt;Sheet1!AN159,Sheet1!AO159&lt;&gt;Sheet1!AD159),"有影响","-")</f>
        <v>-</v>
      </c>
      <c r="I159" s="21" t="str">
        <f>IF(Sheet1!G159=0,"出错","-")</f>
        <v>-</v>
      </c>
      <c r="J159" s="21" t="str">
        <f>IF(AND(Sheet1!G159=0,Sheet1!L159&lt;&gt;0),"出错","-")</f>
        <v>-</v>
      </c>
      <c r="K159" s="21" t="str">
        <f>IF(AND(Sheet1!G159=0,Sheet1!L159=0,Sheet1!Q159&lt;&gt;0),"出错","-")</f>
        <v>-</v>
      </c>
      <c r="L159" s="21" t="str">
        <f>IF(AND(Sheet1!G159=0,Sheet1!L159=0,Sheet1!Q159=0,Sheet1!V159&lt;&gt;0),"出错","-")</f>
        <v>-</v>
      </c>
      <c r="M159" s="21" t="str">
        <f>IF(AND(Sheet1!G159=0,Sheet1!L159=0,Sheet1!Q159=0,Sheet1!V159=0,Sheet1!AA159&lt;&gt;0),"出错","-")</f>
        <v>-</v>
      </c>
      <c r="N159" s="21" t="str">
        <f>IFERROR(VLOOKUP(Sheet1!G159,配置检查表!$Y:$Z,2,FALSE),"")</f>
        <v>钻石</v>
      </c>
      <c r="O159" s="21">
        <f>IF(AND(Sheet1!I159=Sheet1!J159,Sheet1!J159&lt;&gt;0),Sheet1!I159,IF(AND(Sheet1!I159&lt;&gt;Sheet1!J159,Sheet1!J159&lt;&gt;0),Sheet1!I159&amp;"~"&amp;Sheet1!J159,""))</f>
        <v>3280</v>
      </c>
      <c r="P159" s="21" t="str">
        <f>IFERROR(VLOOKUP(Sheet1!L159,配置检查表!$Y:$Z,2,FALSE),"")</f>
        <v>VIP经验</v>
      </c>
      <c r="Q159" s="21">
        <f>IF(AND(Sheet1!N159=Sheet1!O159,Sheet1!O159&lt;&gt;0),Sheet1!N159,IF(AND(Sheet1!N159&lt;&gt;Sheet1!O159,Sheet1!O159&lt;&gt;0),Sheet1!N159&amp;"~"&amp;Sheet1!O159,""))</f>
        <v>3280</v>
      </c>
      <c r="R159" s="21" t="str">
        <f>IFERROR(VLOOKUP(Sheet1!Q159,配置检查表!$Y:$Z,2,FALSE),"")</f>
        <v/>
      </c>
      <c r="S159" s="39">
        <f>IF(AND(Sheet1!S363=Sheet1!T363,Sheet1!T363&lt;&gt;0),Sheet1!S363,IF(AND(Sheet1!S363&lt;&gt;Sheet1!T363,Sheet1!T363&lt;&gt;0),Sheet1!S363&amp;"~"&amp;Sheet1!T363,""))</f>
        <v>1</v>
      </c>
      <c r="T159" s="21" t="str">
        <f>IFERROR(VLOOKUP(Sheet1!V159,配置检查表!$Y:$Z,2,FALSE),"")</f>
        <v/>
      </c>
      <c r="U159" s="39">
        <f>IF(AND(Sheet1!X363=Sheet1!Y363,Sheet1!Y363&lt;&gt;0),Sheet1!X363,IF(AND(Sheet1!X363&lt;&gt;Sheet1!Y363,Sheet1!Y363&lt;&gt;0),Sheet1!X363&amp;"~"&amp;Sheet1!Y363,""))</f>
        <v>1</v>
      </c>
      <c r="V159" s="21" t="str">
        <f>IFERROR(VLOOKUP(Sheet1!XAA,配置检查表!$Y:$Z,2,FALSE),"")</f>
        <v/>
      </c>
      <c r="W159" s="21">
        <f>IF(AND(Sheet1!AC363=Sheet1!AD363,Sheet1!AD363&lt;&gt;0),Sheet1!AC363,IF(AND(Sheet1!AC363&lt;&gt;Sheet1!AD363,Sheet1!AD363&lt;&gt;0),Sheet1!AC363&amp;"~"&amp;Sheet1!AD363,""))</f>
        <v>1</v>
      </c>
    </row>
    <row r="160" spans="1:23">
      <c r="A160" s="33">
        <v>164</v>
      </c>
      <c r="B160" s="33" t="s">
        <v>1489</v>
      </c>
      <c r="C160" s="33" t="s">
        <v>2122</v>
      </c>
      <c r="D160" s="21" t="str">
        <f>IF(OR(Sheet1!I160&lt;&gt;Sheet1!AF160,Sheet1!AG160&lt;&gt;Sheet1!J160),"有影响","-")</f>
        <v>-</v>
      </c>
      <c r="E160" s="21" t="str">
        <f>IF(OR(Sheet1!N160&lt;&gt;Sheet1!AH160,Sheet1!AI160&lt;&gt;Sheet1!O160),"有影响","-")</f>
        <v>-</v>
      </c>
      <c r="F160" s="21" t="str">
        <f>IF(OR(Sheet1!S160&lt;&gt;Sheet1!AJ160,Sheet1!AK160&lt;&gt;Sheet1!T160),"有影响","-")</f>
        <v>-</v>
      </c>
      <c r="G160" s="21" t="str">
        <f>IF(OR(Sheet1!X160&lt;&gt;Sheet1!AL160,Sheet1!AM160&lt;&gt;Sheet1!Y160),"有影响","-")</f>
        <v>-</v>
      </c>
      <c r="H160" s="21" t="str">
        <f>IF(OR(Sheet1!AC160&lt;&gt;Sheet1!AN160,Sheet1!AO160&lt;&gt;Sheet1!AD160),"有影响","-")</f>
        <v>-</v>
      </c>
      <c r="I160" s="21" t="str">
        <f>IF(Sheet1!G160=0,"出错","-")</f>
        <v>-</v>
      </c>
      <c r="J160" s="21" t="str">
        <f>IF(AND(Sheet1!G160=0,Sheet1!L160&lt;&gt;0),"出错","-")</f>
        <v>-</v>
      </c>
      <c r="K160" s="21" t="str">
        <f>IF(AND(Sheet1!G160=0,Sheet1!L160=0,Sheet1!Q160&lt;&gt;0),"出错","-")</f>
        <v>-</v>
      </c>
      <c r="L160" s="21" t="str">
        <f>IF(AND(Sheet1!G160=0,Sheet1!L160=0,Sheet1!Q160=0,Sheet1!V160&lt;&gt;0),"出错","-")</f>
        <v>-</v>
      </c>
      <c r="M160" s="21" t="str">
        <f>IF(AND(Sheet1!G160=0,Sheet1!L160=0,Sheet1!Q160=0,Sheet1!V160=0,Sheet1!AA160&lt;&gt;0),"出错","-")</f>
        <v>-</v>
      </c>
      <c r="N160" s="21" t="str">
        <f>IFERROR(VLOOKUP(Sheet1!G160,配置检查表!$Y:$Z,2,FALSE),"")</f>
        <v>钻石</v>
      </c>
      <c r="O160" s="21">
        <f>IF(AND(Sheet1!I160=Sheet1!J160,Sheet1!J160&lt;&gt;0),Sheet1!I160,IF(AND(Sheet1!I160&lt;&gt;Sheet1!J160,Sheet1!J160&lt;&gt;0),Sheet1!I160&amp;"~"&amp;Sheet1!J160,""))</f>
        <v>9980</v>
      </c>
      <c r="P160" s="21" t="str">
        <f>IFERROR(VLOOKUP(Sheet1!L160,配置检查表!$Y:$Z,2,FALSE),"")</f>
        <v>VIP经验</v>
      </c>
      <c r="Q160" s="21">
        <f>IF(AND(Sheet1!N160=Sheet1!O160,Sheet1!O160&lt;&gt;0),Sheet1!N160,IF(AND(Sheet1!N160&lt;&gt;Sheet1!O160,Sheet1!O160&lt;&gt;0),Sheet1!N160&amp;"~"&amp;Sheet1!O160,""))</f>
        <v>9980</v>
      </c>
      <c r="R160" s="21" t="str">
        <f>IFERROR(VLOOKUP(Sheet1!Q160,配置检查表!$Y:$Z,2,FALSE),"")</f>
        <v/>
      </c>
      <c r="S160" s="39">
        <f>IF(AND(Sheet1!S364=Sheet1!T364,Sheet1!T364&lt;&gt;0),Sheet1!S364,IF(AND(Sheet1!S364&lt;&gt;Sheet1!T364,Sheet1!T364&lt;&gt;0),Sheet1!S364&amp;"~"&amp;Sheet1!T364,""))</f>
        <v>1</v>
      </c>
      <c r="T160" s="21" t="str">
        <f>IFERROR(VLOOKUP(Sheet1!V160,配置检查表!$Y:$Z,2,FALSE),"")</f>
        <v/>
      </c>
      <c r="U160" s="39">
        <f>IF(AND(Sheet1!X364=Sheet1!Y364,Sheet1!Y364&lt;&gt;0),Sheet1!X364,IF(AND(Sheet1!X364&lt;&gt;Sheet1!Y364,Sheet1!Y364&lt;&gt;0),Sheet1!X364&amp;"~"&amp;Sheet1!Y364,""))</f>
        <v>1</v>
      </c>
      <c r="V160" s="21" t="str">
        <f>IFERROR(VLOOKUP(Sheet1!XAA,配置检查表!$Y:$Z,2,FALSE),"")</f>
        <v/>
      </c>
      <c r="W160" s="21">
        <f>IF(AND(Sheet1!AC364=Sheet1!AD364,Sheet1!AD364&lt;&gt;0),Sheet1!AC364,IF(AND(Sheet1!AC364&lt;&gt;Sheet1!AD364,Sheet1!AD364&lt;&gt;0),Sheet1!AC364&amp;"~"&amp;Sheet1!AD364,""))</f>
        <v>1</v>
      </c>
    </row>
    <row r="161" spans="1:23">
      <c r="A161" s="33">
        <v>165</v>
      </c>
      <c r="B161" s="33" t="s">
        <v>1514</v>
      </c>
      <c r="C161" s="33" t="s">
        <v>1514</v>
      </c>
      <c r="D161" s="21" t="str">
        <f>IF(OR(Sheet1!I161&lt;&gt;Sheet1!AF161,Sheet1!AG161&lt;&gt;Sheet1!J161),"有影响","-")</f>
        <v>-</v>
      </c>
      <c r="E161" s="21" t="str">
        <f>IF(OR(Sheet1!N161&lt;&gt;Sheet1!AH161,Sheet1!AI161&lt;&gt;Sheet1!O161),"有影响","-")</f>
        <v>-</v>
      </c>
      <c r="F161" s="21" t="str">
        <f>IF(OR(Sheet1!S161&lt;&gt;Sheet1!AJ161,Sheet1!AK161&lt;&gt;Sheet1!T161),"有影响","-")</f>
        <v>-</v>
      </c>
      <c r="G161" s="21" t="str">
        <f>IF(OR(Sheet1!X161&lt;&gt;Sheet1!AL161,Sheet1!AM161&lt;&gt;Sheet1!Y161),"有影响","-")</f>
        <v>-</v>
      </c>
      <c r="H161" s="21" t="str">
        <f>IF(OR(Sheet1!AC161&lt;&gt;Sheet1!AN161,Sheet1!AO161&lt;&gt;Sheet1!AD161),"有影响","-")</f>
        <v>-</v>
      </c>
      <c r="I161" s="21" t="str">
        <f>IF(Sheet1!G161=0,"出错","-")</f>
        <v>-</v>
      </c>
      <c r="J161" s="21" t="str">
        <f>IF(AND(Sheet1!G161=0,Sheet1!L161&lt;&gt;0),"出错","-")</f>
        <v>-</v>
      </c>
      <c r="K161" s="21" t="str">
        <f>IF(AND(Sheet1!G161=0,Sheet1!L161=0,Sheet1!Q161&lt;&gt;0),"出错","-")</f>
        <v>-</v>
      </c>
      <c r="L161" s="21" t="str">
        <f>IF(AND(Sheet1!G161=0,Sheet1!L161=0,Sheet1!Q161=0,Sheet1!V161&lt;&gt;0),"出错","-")</f>
        <v>-</v>
      </c>
      <c r="M161" s="21" t="str">
        <f>IF(AND(Sheet1!G161=0,Sheet1!L161=0,Sheet1!Q161=0,Sheet1!V161=0,Sheet1!AA161&lt;&gt;0),"出错","-")</f>
        <v>-</v>
      </c>
      <c r="N161" s="21" t="str">
        <f>IFERROR(VLOOKUP(Sheet1!G161,配置检查表!$Y:$Z,2,FALSE),"")</f>
        <v>钻石</v>
      </c>
      <c r="O161" s="21">
        <f>IF(AND(Sheet1!I161=Sheet1!J161,Sheet1!J161&lt;&gt;0),Sheet1!I161,IF(AND(Sheet1!I161&lt;&gt;Sheet1!J161,Sheet1!J161&lt;&gt;0),Sheet1!I161&amp;"~"&amp;Sheet1!J161,""))</f>
        <v>10</v>
      </c>
      <c r="P161" s="21" t="str">
        <f>IFERROR(VLOOKUP(Sheet1!L161,配置检查表!$Y:$Z,2,FALSE),"")</f>
        <v>VIP经验</v>
      </c>
      <c r="Q161" s="21">
        <f>IF(AND(Sheet1!N161=Sheet1!O161,Sheet1!O161&lt;&gt;0),Sheet1!N161,IF(AND(Sheet1!N161&lt;&gt;Sheet1!O161,Sheet1!O161&lt;&gt;0),Sheet1!N161&amp;"~"&amp;Sheet1!O161,""))</f>
        <v>10</v>
      </c>
      <c r="R161" s="21" t="str">
        <f>IFERROR(VLOOKUP(Sheet1!Q161,配置检查表!$Y:$Z,2,FALSE),"")</f>
        <v/>
      </c>
      <c r="S161" s="39">
        <f>IF(AND(Sheet1!S365=Sheet1!T365,Sheet1!T365&lt;&gt;0),Sheet1!S365,IF(AND(Sheet1!S365&lt;&gt;Sheet1!T365,Sheet1!T365&lt;&gt;0),Sheet1!S365&amp;"~"&amp;Sheet1!T365,""))</f>
        <v>1</v>
      </c>
      <c r="T161" s="21" t="str">
        <f>IFERROR(VLOOKUP(Sheet1!V161,配置检查表!$Y:$Z,2,FALSE),"")</f>
        <v/>
      </c>
      <c r="U161" s="39">
        <f>IF(AND(Sheet1!X365=Sheet1!Y365,Sheet1!Y365&lt;&gt;0),Sheet1!X365,IF(AND(Sheet1!X365&lt;&gt;Sheet1!Y365,Sheet1!Y365&lt;&gt;0),Sheet1!X365&amp;"~"&amp;Sheet1!Y365,""))</f>
        <v>1</v>
      </c>
      <c r="V161" s="21" t="str">
        <f>IFERROR(VLOOKUP(Sheet1!XAA,配置检查表!$Y:$Z,2,FALSE),"")</f>
        <v/>
      </c>
      <c r="W161" s="21">
        <f>IF(AND(Sheet1!AC365=Sheet1!AD365,Sheet1!AD365&lt;&gt;0),Sheet1!AC365,IF(AND(Sheet1!AC365&lt;&gt;Sheet1!AD365,Sheet1!AD365&lt;&gt;0),Sheet1!AC365&amp;"~"&amp;Sheet1!AD365,""))</f>
        <v>1</v>
      </c>
    </row>
    <row r="162" spans="1:23">
      <c r="A162" s="33">
        <v>166</v>
      </c>
      <c r="B162" s="33" t="s">
        <v>1515</v>
      </c>
      <c r="C162" s="33" t="s">
        <v>1515</v>
      </c>
      <c r="D162" s="21" t="str">
        <f>IF(OR(Sheet1!I162&lt;&gt;Sheet1!AF162,Sheet1!AG162&lt;&gt;Sheet1!J162),"有影响","-")</f>
        <v>-</v>
      </c>
      <c r="E162" s="21" t="str">
        <f>IF(OR(Sheet1!N162&lt;&gt;Sheet1!AH162,Sheet1!AI162&lt;&gt;Sheet1!O162),"有影响","-")</f>
        <v>-</v>
      </c>
      <c r="F162" s="21" t="str">
        <f>IF(OR(Sheet1!S162&lt;&gt;Sheet1!AJ162,Sheet1!AK162&lt;&gt;Sheet1!T162),"有影响","-")</f>
        <v>-</v>
      </c>
      <c r="G162" s="21" t="str">
        <f>IF(OR(Sheet1!X162&lt;&gt;Sheet1!AL162,Sheet1!AM162&lt;&gt;Sheet1!Y162),"有影响","-")</f>
        <v>-</v>
      </c>
      <c r="H162" s="21" t="str">
        <f>IF(OR(Sheet1!AC162&lt;&gt;Sheet1!AN162,Sheet1!AO162&lt;&gt;Sheet1!AD162),"有影响","-")</f>
        <v>-</v>
      </c>
      <c r="I162" s="21" t="str">
        <f>IF(Sheet1!G162=0,"出错","-")</f>
        <v>-</v>
      </c>
      <c r="J162" s="21" t="str">
        <f>IF(AND(Sheet1!G162=0,Sheet1!L162&lt;&gt;0),"出错","-")</f>
        <v>-</v>
      </c>
      <c r="K162" s="21" t="str">
        <f>IF(AND(Sheet1!G162=0,Sheet1!L162=0,Sheet1!Q162&lt;&gt;0),"出错","-")</f>
        <v>-</v>
      </c>
      <c r="L162" s="21" t="str">
        <f>IF(AND(Sheet1!G162=0,Sheet1!L162=0,Sheet1!Q162=0,Sheet1!V162&lt;&gt;0),"出错","-")</f>
        <v>-</v>
      </c>
      <c r="M162" s="21" t="str">
        <f>IF(AND(Sheet1!G162=0,Sheet1!L162=0,Sheet1!Q162=0,Sheet1!V162=0,Sheet1!AA162&lt;&gt;0),"出错","-")</f>
        <v>-</v>
      </c>
      <c r="N162" s="21" t="str">
        <f>IFERROR(VLOOKUP(Sheet1!G162,配置检查表!$Y:$Z,2,FALSE),"")</f>
        <v>钻石</v>
      </c>
      <c r="O162" s="21">
        <f>IF(AND(Sheet1!I162=Sheet1!J162,Sheet1!J162&lt;&gt;0),Sheet1!I162,IF(AND(Sheet1!I162&lt;&gt;Sheet1!J162,Sheet1!J162&lt;&gt;0),Sheet1!I162&amp;"~"&amp;Sheet1!J162,""))</f>
        <v>60</v>
      </c>
      <c r="P162" s="21" t="str">
        <f>IFERROR(VLOOKUP(Sheet1!L162,配置检查表!$Y:$Z,2,FALSE),"")</f>
        <v>VIP经验</v>
      </c>
      <c r="Q162" s="21">
        <f>IF(AND(Sheet1!N162=Sheet1!O162,Sheet1!O162&lt;&gt;0),Sheet1!N162,IF(AND(Sheet1!N162&lt;&gt;Sheet1!O162,Sheet1!O162&lt;&gt;0),Sheet1!N162&amp;"~"&amp;Sheet1!O162,""))</f>
        <v>60</v>
      </c>
      <c r="R162" s="21" t="str">
        <f>IFERROR(VLOOKUP(Sheet1!Q162,配置检查表!$Y:$Z,2,FALSE),"")</f>
        <v/>
      </c>
      <c r="S162" s="39">
        <f>IF(AND(Sheet1!S366=Sheet1!T366,Sheet1!T366&lt;&gt;0),Sheet1!S366,IF(AND(Sheet1!S366&lt;&gt;Sheet1!T366,Sheet1!T366&lt;&gt;0),Sheet1!S366&amp;"~"&amp;Sheet1!T366,""))</f>
        <v>1</v>
      </c>
      <c r="T162" s="21" t="str">
        <f>IFERROR(VLOOKUP(Sheet1!V162,配置检查表!$Y:$Z,2,FALSE),"")</f>
        <v/>
      </c>
      <c r="U162" s="39">
        <f>IF(AND(Sheet1!X366=Sheet1!Y366,Sheet1!Y366&lt;&gt;0),Sheet1!X366,IF(AND(Sheet1!X366&lt;&gt;Sheet1!Y366,Sheet1!Y366&lt;&gt;0),Sheet1!X366&amp;"~"&amp;Sheet1!Y366,""))</f>
        <v>1</v>
      </c>
      <c r="V162" s="21" t="str">
        <f>IFERROR(VLOOKUP(Sheet1!XAA,配置检查表!$Y:$Z,2,FALSE),"")</f>
        <v/>
      </c>
      <c r="W162" s="21">
        <f>IF(AND(Sheet1!AC366=Sheet1!AD366,Sheet1!AD366&lt;&gt;0),Sheet1!AC366,IF(AND(Sheet1!AC366&lt;&gt;Sheet1!AD366,Sheet1!AD366&lt;&gt;0),Sheet1!AC366&amp;"~"&amp;Sheet1!AD366,""))</f>
        <v>1</v>
      </c>
    </row>
    <row r="163" spans="1:23">
      <c r="A163" s="33">
        <v>167</v>
      </c>
      <c r="B163" s="33" t="s">
        <v>1516</v>
      </c>
      <c r="C163" s="33" t="s">
        <v>1516</v>
      </c>
      <c r="D163" s="21" t="str">
        <f>IF(OR(Sheet1!I163&lt;&gt;Sheet1!AF163,Sheet1!AG163&lt;&gt;Sheet1!J163),"有影响","-")</f>
        <v>-</v>
      </c>
      <c r="E163" s="21" t="str">
        <f>IF(OR(Sheet1!N163&lt;&gt;Sheet1!AH163,Sheet1!AI163&lt;&gt;Sheet1!O163),"有影响","-")</f>
        <v>-</v>
      </c>
      <c r="F163" s="21" t="str">
        <f>IF(OR(Sheet1!S163&lt;&gt;Sheet1!AJ163,Sheet1!AK163&lt;&gt;Sheet1!T163),"有影响","-")</f>
        <v>-</v>
      </c>
      <c r="G163" s="21" t="str">
        <f>IF(OR(Sheet1!X163&lt;&gt;Sheet1!AL163,Sheet1!AM163&lt;&gt;Sheet1!Y163),"有影响","-")</f>
        <v>-</v>
      </c>
      <c r="H163" s="21" t="str">
        <f>IF(OR(Sheet1!AC163&lt;&gt;Sheet1!AN163,Sheet1!AO163&lt;&gt;Sheet1!AD163),"有影响","-")</f>
        <v>-</v>
      </c>
      <c r="I163" s="21" t="str">
        <f>IF(Sheet1!G163=0,"出错","-")</f>
        <v>-</v>
      </c>
      <c r="J163" s="21" t="str">
        <f>IF(AND(Sheet1!G163=0,Sheet1!L163&lt;&gt;0),"出错","-")</f>
        <v>-</v>
      </c>
      <c r="K163" s="21" t="str">
        <f>IF(AND(Sheet1!G163=0,Sheet1!L163=0,Sheet1!Q163&lt;&gt;0),"出错","-")</f>
        <v>-</v>
      </c>
      <c r="L163" s="21" t="str">
        <f>IF(AND(Sheet1!G163=0,Sheet1!L163=0,Sheet1!Q163=0,Sheet1!V163&lt;&gt;0),"出错","-")</f>
        <v>-</v>
      </c>
      <c r="M163" s="21" t="str">
        <f>IF(AND(Sheet1!G163=0,Sheet1!L163=0,Sheet1!Q163=0,Sheet1!V163=0,Sheet1!AA163&lt;&gt;0),"出错","-")</f>
        <v>-</v>
      </c>
      <c r="N163" s="21" t="str">
        <f>IFERROR(VLOOKUP(Sheet1!G163,配置检查表!$Y:$Z,2,FALSE),"")</f>
        <v>钻石</v>
      </c>
      <c r="O163" s="21">
        <f>IF(AND(Sheet1!I163=Sheet1!J163,Sheet1!J163&lt;&gt;0),Sheet1!I163,IF(AND(Sheet1!I163&lt;&gt;Sheet1!J163,Sheet1!J163&lt;&gt;0),Sheet1!I163&amp;"~"&amp;Sheet1!J163,""))</f>
        <v>300</v>
      </c>
      <c r="P163" s="21" t="str">
        <f>IFERROR(VLOOKUP(Sheet1!L163,配置检查表!$Y:$Z,2,FALSE),"")</f>
        <v>VIP经验</v>
      </c>
      <c r="Q163" s="21">
        <f>IF(AND(Sheet1!N163=Sheet1!O163,Sheet1!O163&lt;&gt;0),Sheet1!N163,IF(AND(Sheet1!N163&lt;&gt;Sheet1!O163,Sheet1!O163&lt;&gt;0),Sheet1!N163&amp;"~"&amp;Sheet1!O163,""))</f>
        <v>300</v>
      </c>
      <c r="R163" s="21" t="str">
        <f>IFERROR(VLOOKUP(Sheet1!Q163,配置检查表!$Y:$Z,2,FALSE),"")</f>
        <v/>
      </c>
      <c r="S163" s="39" t="str">
        <f>IF(AND(Sheet1!S367=Sheet1!T367,Sheet1!T367&lt;&gt;0),Sheet1!S367,IF(AND(Sheet1!S367&lt;&gt;Sheet1!T367,Sheet1!T367&lt;&gt;0),Sheet1!S367&amp;"~"&amp;Sheet1!T367,""))</f>
        <v/>
      </c>
      <c r="T163" s="21" t="str">
        <f>IFERROR(VLOOKUP(Sheet1!V163,配置检查表!$Y:$Z,2,FALSE),"")</f>
        <v/>
      </c>
      <c r="U163" s="39" t="str">
        <f>IF(AND(Sheet1!X367=Sheet1!Y367,Sheet1!Y367&lt;&gt;0),Sheet1!X367,IF(AND(Sheet1!X367&lt;&gt;Sheet1!Y367,Sheet1!Y367&lt;&gt;0),Sheet1!X367&amp;"~"&amp;Sheet1!Y367,""))</f>
        <v/>
      </c>
      <c r="V163" s="21" t="str">
        <f>IFERROR(VLOOKUP(Sheet1!XAA,配置检查表!$Y:$Z,2,FALSE),"")</f>
        <v/>
      </c>
      <c r="W163" s="21" t="str">
        <f>IF(AND(Sheet1!AC367=Sheet1!AD367,Sheet1!AD367&lt;&gt;0),Sheet1!AC367,IF(AND(Sheet1!AC367&lt;&gt;Sheet1!AD367,Sheet1!AD367&lt;&gt;0),Sheet1!AC367&amp;"~"&amp;Sheet1!AD367,""))</f>
        <v/>
      </c>
    </row>
    <row r="164" spans="1:23">
      <c r="A164" s="33">
        <v>168</v>
      </c>
      <c r="B164" s="33" t="s">
        <v>1517</v>
      </c>
      <c r="C164" s="33" t="s">
        <v>1517</v>
      </c>
      <c r="D164" s="21" t="str">
        <f>IF(OR(Sheet1!I164&lt;&gt;Sheet1!AF164,Sheet1!AG164&lt;&gt;Sheet1!J164),"有影响","-")</f>
        <v>-</v>
      </c>
      <c r="E164" s="21" t="str">
        <f>IF(OR(Sheet1!N164&lt;&gt;Sheet1!AH164,Sheet1!AI164&lt;&gt;Sheet1!O164),"有影响","-")</f>
        <v>-</v>
      </c>
      <c r="F164" s="21" t="str">
        <f>IF(OR(Sheet1!S164&lt;&gt;Sheet1!AJ164,Sheet1!AK164&lt;&gt;Sheet1!T164),"有影响","-")</f>
        <v>-</v>
      </c>
      <c r="G164" s="21" t="str">
        <f>IF(OR(Sheet1!X164&lt;&gt;Sheet1!AL164,Sheet1!AM164&lt;&gt;Sheet1!Y164),"有影响","-")</f>
        <v>-</v>
      </c>
      <c r="H164" s="21" t="str">
        <f>IF(OR(Sheet1!AC164&lt;&gt;Sheet1!AN164,Sheet1!AO164&lt;&gt;Sheet1!AD164),"有影响","-")</f>
        <v>-</v>
      </c>
      <c r="I164" s="21" t="str">
        <f>IF(Sheet1!G164=0,"出错","-")</f>
        <v>-</v>
      </c>
      <c r="J164" s="21" t="str">
        <f>IF(AND(Sheet1!G164=0,Sheet1!L164&lt;&gt;0),"出错","-")</f>
        <v>-</v>
      </c>
      <c r="K164" s="21" t="str">
        <f>IF(AND(Sheet1!G164=0,Sheet1!L164=0,Sheet1!Q164&lt;&gt;0),"出错","-")</f>
        <v>-</v>
      </c>
      <c r="L164" s="21" t="str">
        <f>IF(AND(Sheet1!G164=0,Sheet1!L164=0,Sheet1!Q164=0,Sheet1!V164&lt;&gt;0),"出错","-")</f>
        <v>-</v>
      </c>
      <c r="M164" s="21" t="str">
        <f>IF(AND(Sheet1!G164=0,Sheet1!L164=0,Sheet1!Q164=0,Sheet1!V164=0,Sheet1!AA164&lt;&gt;0),"出错","-")</f>
        <v>-</v>
      </c>
      <c r="N164" s="21" t="str">
        <f>IFERROR(VLOOKUP(Sheet1!G164,配置检查表!$Y:$Z,2,FALSE),"")</f>
        <v>钻石</v>
      </c>
      <c r="O164" s="21">
        <f>IF(AND(Sheet1!I164=Sheet1!J164,Sheet1!J164&lt;&gt;0),Sheet1!I164,IF(AND(Sheet1!I164&lt;&gt;Sheet1!J164,Sheet1!J164&lt;&gt;0),Sheet1!I164&amp;"~"&amp;Sheet1!J164,""))</f>
        <v>500</v>
      </c>
      <c r="P164" s="21" t="str">
        <f>IFERROR(VLOOKUP(Sheet1!L164,配置检查表!$Y:$Z,2,FALSE),"")</f>
        <v>VIP经验</v>
      </c>
      <c r="Q164" s="21">
        <f>IF(AND(Sheet1!N164=Sheet1!O164,Sheet1!O164&lt;&gt;0),Sheet1!N164,IF(AND(Sheet1!N164&lt;&gt;Sheet1!O164,Sheet1!O164&lt;&gt;0),Sheet1!N164&amp;"~"&amp;Sheet1!O164,""))</f>
        <v>500</v>
      </c>
      <c r="R164" s="21" t="str">
        <f>IFERROR(VLOOKUP(Sheet1!Q164,配置检查表!$Y:$Z,2,FALSE),"")</f>
        <v/>
      </c>
      <c r="S164" s="39">
        <f>IF(AND(Sheet1!S368=Sheet1!T368,Sheet1!T368&lt;&gt;0),Sheet1!S368,IF(AND(Sheet1!S368&lt;&gt;Sheet1!T368,Sheet1!T368&lt;&gt;0),Sheet1!S368&amp;"~"&amp;Sheet1!T368,""))</f>
        <v>1</v>
      </c>
      <c r="T164" s="21" t="str">
        <f>IFERROR(VLOOKUP(Sheet1!V164,配置检查表!$Y:$Z,2,FALSE),"")</f>
        <v/>
      </c>
      <c r="U164" s="39">
        <f>IF(AND(Sheet1!X368=Sheet1!Y368,Sheet1!Y368&lt;&gt;0),Sheet1!X368,IF(AND(Sheet1!X368&lt;&gt;Sheet1!Y368,Sheet1!Y368&lt;&gt;0),Sheet1!X368&amp;"~"&amp;Sheet1!Y368,""))</f>
        <v>1</v>
      </c>
      <c r="V164" s="21" t="str">
        <f>IFERROR(VLOOKUP(Sheet1!XAA,配置检查表!$Y:$Z,2,FALSE),"")</f>
        <v/>
      </c>
      <c r="W164" s="21" t="str">
        <f>IF(AND(Sheet1!AC368=Sheet1!AD368,Sheet1!AD368&lt;&gt;0),Sheet1!AC368,IF(AND(Sheet1!AC368&lt;&gt;Sheet1!AD368,Sheet1!AD368&lt;&gt;0),Sheet1!AC368&amp;"~"&amp;Sheet1!AD368,""))</f>
        <v/>
      </c>
    </row>
    <row r="165" spans="1:23">
      <c r="A165" s="33">
        <v>169</v>
      </c>
      <c r="B165" s="33" t="s">
        <v>1518</v>
      </c>
      <c r="C165" s="33" t="s">
        <v>1518</v>
      </c>
      <c r="D165" s="21" t="str">
        <f>IF(OR(Sheet1!I165&lt;&gt;Sheet1!AF165,Sheet1!AG165&lt;&gt;Sheet1!J165),"有影响","-")</f>
        <v>-</v>
      </c>
      <c r="E165" s="21" t="str">
        <f>IF(OR(Sheet1!N165&lt;&gt;Sheet1!AH165,Sheet1!AI165&lt;&gt;Sheet1!O165),"有影响","-")</f>
        <v>-</v>
      </c>
      <c r="F165" s="21" t="str">
        <f>IF(OR(Sheet1!S165&lt;&gt;Sheet1!AJ165,Sheet1!AK165&lt;&gt;Sheet1!T165),"有影响","-")</f>
        <v>-</v>
      </c>
      <c r="G165" s="21" t="str">
        <f>IF(OR(Sheet1!X165&lt;&gt;Sheet1!AL165,Sheet1!AM165&lt;&gt;Sheet1!Y165),"有影响","-")</f>
        <v>-</v>
      </c>
      <c r="H165" s="21" t="str">
        <f>IF(OR(Sheet1!AC165&lt;&gt;Sheet1!AN165,Sheet1!AO165&lt;&gt;Sheet1!AD165),"有影响","-")</f>
        <v>-</v>
      </c>
      <c r="I165" s="21" t="str">
        <f>IF(Sheet1!G165=0,"出错","-")</f>
        <v>-</v>
      </c>
      <c r="J165" s="21" t="str">
        <f>IF(AND(Sheet1!G165=0,Sheet1!L165&lt;&gt;0),"出错","-")</f>
        <v>-</v>
      </c>
      <c r="K165" s="21" t="str">
        <f>IF(AND(Sheet1!G165=0,Sheet1!L165=0,Sheet1!Q165&lt;&gt;0),"出错","-")</f>
        <v>-</v>
      </c>
      <c r="L165" s="21" t="str">
        <f>IF(AND(Sheet1!G165=0,Sheet1!L165=0,Sheet1!Q165=0,Sheet1!V165&lt;&gt;0),"出错","-")</f>
        <v>-</v>
      </c>
      <c r="M165" s="21" t="str">
        <f>IF(AND(Sheet1!G165=0,Sheet1!L165=0,Sheet1!Q165=0,Sheet1!V165=0,Sheet1!AA165&lt;&gt;0),"出错","-")</f>
        <v>-</v>
      </c>
      <c r="N165" s="21" t="str">
        <f>IFERROR(VLOOKUP(Sheet1!G165,配置检查表!$Y:$Z,2,FALSE),"")</f>
        <v>钻石</v>
      </c>
      <c r="O165" s="21">
        <f>IF(AND(Sheet1!I165=Sheet1!J165,Sheet1!J165&lt;&gt;0),Sheet1!I165,IF(AND(Sheet1!I165&lt;&gt;Sheet1!J165,Sheet1!J165&lt;&gt;0),Sheet1!I165&amp;"~"&amp;Sheet1!J165,""))</f>
        <v>1280</v>
      </c>
      <c r="P165" s="21" t="str">
        <f>IFERROR(VLOOKUP(Sheet1!L165,配置检查表!$Y:$Z,2,FALSE),"")</f>
        <v>VIP经验</v>
      </c>
      <c r="Q165" s="21">
        <f>IF(AND(Sheet1!N165=Sheet1!O165,Sheet1!O165&lt;&gt;0),Sheet1!N165,IF(AND(Sheet1!N165&lt;&gt;Sheet1!O165,Sheet1!O165&lt;&gt;0),Sheet1!N165&amp;"~"&amp;Sheet1!O165,""))</f>
        <v>1280</v>
      </c>
      <c r="R165" s="21" t="str">
        <f>IFERROR(VLOOKUP(Sheet1!Q165,配置检查表!$Y:$Z,2,FALSE),"")</f>
        <v/>
      </c>
      <c r="S165" s="39">
        <f>IF(AND(Sheet1!S369=Sheet1!T369,Sheet1!T369&lt;&gt;0),Sheet1!S369,IF(AND(Sheet1!S369&lt;&gt;Sheet1!T369,Sheet1!T369&lt;&gt;0),Sheet1!S369&amp;"~"&amp;Sheet1!T369,""))</f>
        <v>1</v>
      </c>
      <c r="T165" s="21" t="str">
        <f>IFERROR(VLOOKUP(Sheet1!V165,配置检查表!$Y:$Z,2,FALSE),"")</f>
        <v/>
      </c>
      <c r="U165" s="39">
        <f>IF(AND(Sheet1!X369=Sheet1!Y369,Sheet1!Y369&lt;&gt;0),Sheet1!X369,IF(AND(Sheet1!X369&lt;&gt;Sheet1!Y369,Sheet1!Y369&lt;&gt;0),Sheet1!X369&amp;"~"&amp;Sheet1!Y369,""))</f>
        <v>1</v>
      </c>
      <c r="V165" s="21" t="str">
        <f>IFERROR(VLOOKUP(Sheet1!XAA,配置检查表!$Y:$Z,2,FALSE),"")</f>
        <v/>
      </c>
      <c r="W165" s="21" t="str">
        <f>IF(AND(Sheet1!AC369=Sheet1!AD369,Sheet1!AD369&lt;&gt;0),Sheet1!AC369,IF(AND(Sheet1!AC369&lt;&gt;Sheet1!AD369,Sheet1!AD369&lt;&gt;0),Sheet1!AC369&amp;"~"&amp;Sheet1!AD369,""))</f>
        <v/>
      </c>
    </row>
    <row r="166" spans="1:23">
      <c r="A166" s="33">
        <v>170</v>
      </c>
      <c r="B166" s="33" t="s">
        <v>1519</v>
      </c>
      <c r="C166" s="33" t="s">
        <v>1519</v>
      </c>
      <c r="D166" s="21" t="str">
        <f>IF(OR(Sheet1!I166&lt;&gt;Sheet1!AF166,Sheet1!AG166&lt;&gt;Sheet1!J166),"有影响","-")</f>
        <v>-</v>
      </c>
      <c r="E166" s="21" t="str">
        <f>IF(OR(Sheet1!N166&lt;&gt;Sheet1!AH166,Sheet1!AI166&lt;&gt;Sheet1!O166),"有影响","-")</f>
        <v>-</v>
      </c>
      <c r="F166" s="21" t="str">
        <f>IF(OR(Sheet1!S166&lt;&gt;Sheet1!AJ166,Sheet1!AK166&lt;&gt;Sheet1!T166),"有影响","-")</f>
        <v>-</v>
      </c>
      <c r="G166" s="21" t="str">
        <f>IF(OR(Sheet1!X166&lt;&gt;Sheet1!AL166,Sheet1!AM166&lt;&gt;Sheet1!Y166),"有影响","-")</f>
        <v>-</v>
      </c>
      <c r="H166" s="21" t="str">
        <f>IF(OR(Sheet1!AC166&lt;&gt;Sheet1!AN166,Sheet1!AO166&lt;&gt;Sheet1!AD166),"有影响","-")</f>
        <v>-</v>
      </c>
      <c r="I166" s="21" t="str">
        <f>IF(Sheet1!G166=0,"出错","-")</f>
        <v>-</v>
      </c>
      <c r="J166" s="21" t="str">
        <f>IF(AND(Sheet1!G166=0,Sheet1!L166&lt;&gt;0),"出错","-")</f>
        <v>-</v>
      </c>
      <c r="K166" s="21" t="str">
        <f>IF(AND(Sheet1!G166=0,Sheet1!L166=0,Sheet1!Q166&lt;&gt;0),"出错","-")</f>
        <v>-</v>
      </c>
      <c r="L166" s="21" t="str">
        <f>IF(AND(Sheet1!G166=0,Sheet1!L166=0,Sheet1!Q166=0,Sheet1!V166&lt;&gt;0),"出错","-")</f>
        <v>-</v>
      </c>
      <c r="M166" s="21" t="str">
        <f>IF(AND(Sheet1!G166=0,Sheet1!L166=0,Sheet1!Q166=0,Sheet1!V166=0,Sheet1!AA166&lt;&gt;0),"出错","-")</f>
        <v>-</v>
      </c>
      <c r="N166" s="21" t="str">
        <f>IFERROR(VLOOKUP(Sheet1!G166,配置检查表!$Y:$Z,2,FALSE),"")</f>
        <v>钻石</v>
      </c>
      <c r="O166" s="21">
        <f>IF(AND(Sheet1!I166=Sheet1!J166,Sheet1!J166&lt;&gt;0),Sheet1!I166,IF(AND(Sheet1!I166&lt;&gt;Sheet1!J166,Sheet1!J166&lt;&gt;0),Sheet1!I166&amp;"~"&amp;Sheet1!J166,""))</f>
        <v>2880</v>
      </c>
      <c r="P166" s="21" t="str">
        <f>IFERROR(VLOOKUP(Sheet1!L166,配置检查表!$Y:$Z,2,FALSE),"")</f>
        <v>VIP经验</v>
      </c>
      <c r="Q166" s="21">
        <f>IF(AND(Sheet1!N166=Sheet1!O166,Sheet1!O166&lt;&gt;0),Sheet1!N166,IF(AND(Sheet1!N166&lt;&gt;Sheet1!O166,Sheet1!O166&lt;&gt;0),Sheet1!N166&amp;"~"&amp;Sheet1!O166,""))</f>
        <v>2880</v>
      </c>
      <c r="R166" s="21" t="str">
        <f>IFERROR(VLOOKUP(Sheet1!Q166,配置检查表!$Y:$Z,2,FALSE),"")</f>
        <v/>
      </c>
      <c r="S166" s="39">
        <f>IF(AND(Sheet1!S370=Sheet1!T370,Sheet1!T370&lt;&gt;0),Sheet1!S370,IF(AND(Sheet1!S370&lt;&gt;Sheet1!T370,Sheet1!T370&lt;&gt;0),Sheet1!S370&amp;"~"&amp;Sheet1!T370,""))</f>
        <v>1</v>
      </c>
      <c r="T166" s="21" t="str">
        <f>IFERROR(VLOOKUP(Sheet1!V166,配置检查表!$Y:$Z,2,FALSE),"")</f>
        <v/>
      </c>
      <c r="U166" s="39">
        <f>IF(AND(Sheet1!X370=Sheet1!Y370,Sheet1!Y370&lt;&gt;0),Sheet1!X370,IF(AND(Sheet1!X370&lt;&gt;Sheet1!Y370,Sheet1!Y370&lt;&gt;0),Sheet1!X370&amp;"~"&amp;Sheet1!Y370,""))</f>
        <v>1</v>
      </c>
      <c r="V166" s="21" t="str">
        <f>IFERROR(VLOOKUP(Sheet1!XAA,配置检查表!$Y:$Z,2,FALSE),"")</f>
        <v/>
      </c>
      <c r="W166" s="21">
        <f>IF(AND(Sheet1!AC370=Sheet1!AD370,Sheet1!AD370&lt;&gt;0),Sheet1!AC370,IF(AND(Sheet1!AC370&lt;&gt;Sheet1!AD370,Sheet1!AD370&lt;&gt;0),Sheet1!AC370&amp;"~"&amp;Sheet1!AD370,""))</f>
        <v>1</v>
      </c>
    </row>
    <row r="167" spans="1:23">
      <c r="A167" s="33">
        <v>171</v>
      </c>
      <c r="B167" s="33" t="s">
        <v>1520</v>
      </c>
      <c r="C167" s="33" t="s">
        <v>1520</v>
      </c>
      <c r="D167" s="21" t="str">
        <f>IF(OR(Sheet1!I167&lt;&gt;Sheet1!AF167,Sheet1!AG167&lt;&gt;Sheet1!J167),"有影响","-")</f>
        <v>-</v>
      </c>
      <c r="E167" s="21" t="str">
        <f>IF(OR(Sheet1!N167&lt;&gt;Sheet1!AH167,Sheet1!AI167&lt;&gt;Sheet1!O167),"有影响","-")</f>
        <v>-</v>
      </c>
      <c r="F167" s="21" t="str">
        <f>IF(OR(Sheet1!S167&lt;&gt;Sheet1!AJ167,Sheet1!AK167&lt;&gt;Sheet1!T167),"有影响","-")</f>
        <v>-</v>
      </c>
      <c r="G167" s="21" t="str">
        <f>IF(OR(Sheet1!X167&lt;&gt;Sheet1!AL167,Sheet1!AM167&lt;&gt;Sheet1!Y167),"有影响","-")</f>
        <v>-</v>
      </c>
      <c r="H167" s="21" t="str">
        <f>IF(OR(Sheet1!AC167&lt;&gt;Sheet1!AN167,Sheet1!AO167&lt;&gt;Sheet1!AD167),"有影响","-")</f>
        <v>-</v>
      </c>
      <c r="I167" s="21" t="str">
        <f>IF(Sheet1!G167=0,"出错","-")</f>
        <v>-</v>
      </c>
      <c r="J167" s="21" t="str">
        <f>IF(AND(Sheet1!G167=0,Sheet1!L167&lt;&gt;0),"出错","-")</f>
        <v>-</v>
      </c>
      <c r="K167" s="21" t="str">
        <f>IF(AND(Sheet1!G167=0,Sheet1!L167=0,Sheet1!Q167&lt;&gt;0),"出错","-")</f>
        <v>-</v>
      </c>
      <c r="L167" s="21" t="str">
        <f>IF(AND(Sheet1!G167=0,Sheet1!L167=0,Sheet1!Q167=0,Sheet1!V167&lt;&gt;0),"出错","-")</f>
        <v>-</v>
      </c>
      <c r="M167" s="21" t="str">
        <f>IF(AND(Sheet1!G167=0,Sheet1!L167=0,Sheet1!Q167=0,Sheet1!V167=0,Sheet1!AA167&lt;&gt;0),"出错","-")</f>
        <v>-</v>
      </c>
      <c r="N167" s="21" t="str">
        <f>IFERROR(VLOOKUP(Sheet1!G167,配置检查表!$Y:$Z,2,FALSE),"")</f>
        <v>钻石</v>
      </c>
      <c r="O167" s="21">
        <f>IF(AND(Sheet1!I167=Sheet1!J167,Sheet1!J167&lt;&gt;0),Sheet1!I167,IF(AND(Sheet1!I167&lt;&gt;Sheet1!J167,Sheet1!J167&lt;&gt;0),Sheet1!I167&amp;"~"&amp;Sheet1!J167,""))</f>
        <v>5480</v>
      </c>
      <c r="P167" s="21" t="str">
        <f>IFERROR(VLOOKUP(Sheet1!L167,配置检查表!$Y:$Z,2,FALSE),"")</f>
        <v>VIP经验</v>
      </c>
      <c r="Q167" s="21">
        <f>IF(AND(Sheet1!N167=Sheet1!O167,Sheet1!O167&lt;&gt;0),Sheet1!N167,IF(AND(Sheet1!N167&lt;&gt;Sheet1!O167,Sheet1!O167&lt;&gt;0),Sheet1!N167&amp;"~"&amp;Sheet1!O167,""))</f>
        <v>5480</v>
      </c>
      <c r="R167" s="21" t="str">
        <f>IFERROR(VLOOKUP(Sheet1!Q167,配置检查表!$Y:$Z,2,FALSE),"")</f>
        <v/>
      </c>
      <c r="S167" s="39" t="str">
        <f>IF(AND(Sheet1!S371=Sheet1!T371,Sheet1!T371&lt;&gt;0),Sheet1!S371,IF(AND(Sheet1!S371&lt;&gt;Sheet1!T371,Sheet1!T371&lt;&gt;0),Sheet1!S371&amp;"~"&amp;Sheet1!T371,""))</f>
        <v/>
      </c>
      <c r="T167" s="21" t="str">
        <f>IFERROR(VLOOKUP(Sheet1!V167,配置检查表!$Y:$Z,2,FALSE),"")</f>
        <v/>
      </c>
      <c r="U167" s="39" t="str">
        <f>IF(AND(Sheet1!X371=Sheet1!Y371,Sheet1!Y371&lt;&gt;0),Sheet1!X371,IF(AND(Sheet1!X371&lt;&gt;Sheet1!Y371,Sheet1!Y371&lt;&gt;0),Sheet1!X371&amp;"~"&amp;Sheet1!Y371,""))</f>
        <v/>
      </c>
      <c r="V167" s="21" t="str">
        <f>IFERROR(VLOOKUP(Sheet1!XAA,配置检查表!$Y:$Z,2,FALSE),"")</f>
        <v/>
      </c>
      <c r="W167" s="21" t="str">
        <f>IF(AND(Sheet1!AC371=Sheet1!AD371,Sheet1!AD371&lt;&gt;0),Sheet1!AC371,IF(AND(Sheet1!AC371&lt;&gt;Sheet1!AD371,Sheet1!AD371&lt;&gt;0),Sheet1!AC371&amp;"~"&amp;Sheet1!AD371,""))</f>
        <v/>
      </c>
    </row>
    <row r="168" spans="1:23">
      <c r="A168" s="33">
        <v>172</v>
      </c>
      <c r="B168" s="33" t="s">
        <v>1521</v>
      </c>
      <c r="C168" s="33" t="s">
        <v>1521</v>
      </c>
      <c r="D168" s="21" t="str">
        <f>IF(OR(Sheet1!I168&lt;&gt;Sheet1!AF168,Sheet1!AG168&lt;&gt;Sheet1!J168),"有影响","-")</f>
        <v>-</v>
      </c>
      <c r="E168" s="21" t="str">
        <f>IF(OR(Sheet1!N168&lt;&gt;Sheet1!AH168,Sheet1!AI168&lt;&gt;Sheet1!O168),"有影响","-")</f>
        <v>-</v>
      </c>
      <c r="F168" s="21" t="str">
        <f>IF(OR(Sheet1!S168&lt;&gt;Sheet1!AJ168,Sheet1!AK168&lt;&gt;Sheet1!T168),"有影响","-")</f>
        <v>-</v>
      </c>
      <c r="G168" s="21" t="str">
        <f>IF(OR(Sheet1!X168&lt;&gt;Sheet1!AL168,Sheet1!AM168&lt;&gt;Sheet1!Y168),"有影响","-")</f>
        <v>-</v>
      </c>
      <c r="H168" s="21" t="str">
        <f>IF(OR(Sheet1!AC168&lt;&gt;Sheet1!AN168,Sheet1!AO168&lt;&gt;Sheet1!AD168),"有影响","-")</f>
        <v>-</v>
      </c>
      <c r="I168" s="21" t="str">
        <f>IF(Sheet1!G168=0,"出错","-")</f>
        <v>-</v>
      </c>
      <c r="J168" s="21" t="str">
        <f>IF(AND(Sheet1!G168=0,Sheet1!L168&lt;&gt;0),"出错","-")</f>
        <v>-</v>
      </c>
      <c r="K168" s="21" t="str">
        <f>IF(AND(Sheet1!G168=0,Sheet1!L168=0,Sheet1!Q168&lt;&gt;0),"出错","-")</f>
        <v>-</v>
      </c>
      <c r="L168" s="21" t="str">
        <f>IF(AND(Sheet1!G168=0,Sheet1!L168=0,Sheet1!Q168=0,Sheet1!V168&lt;&gt;0),"出错","-")</f>
        <v>-</v>
      </c>
      <c r="M168" s="21" t="str">
        <f>IF(AND(Sheet1!G168=0,Sheet1!L168=0,Sheet1!Q168=0,Sheet1!V168=0,Sheet1!AA168&lt;&gt;0),"出错","-")</f>
        <v>-</v>
      </c>
      <c r="N168" s="21" t="str">
        <f>IFERROR(VLOOKUP(Sheet1!G168,配置检查表!$Y:$Z,2,FALSE),"")</f>
        <v>钻石</v>
      </c>
      <c r="O168" s="21">
        <f>IF(AND(Sheet1!I168=Sheet1!J168,Sheet1!J168&lt;&gt;0),Sheet1!I168,IF(AND(Sheet1!I168&lt;&gt;Sheet1!J168,Sheet1!J168&lt;&gt;0),Sheet1!I168&amp;"~"&amp;Sheet1!J168,""))</f>
        <v>6480</v>
      </c>
      <c r="P168" s="21" t="str">
        <f>IFERROR(VLOOKUP(Sheet1!L168,配置检查表!$Y:$Z,2,FALSE),"")</f>
        <v>VIP经验</v>
      </c>
      <c r="Q168" s="21">
        <f>IF(AND(Sheet1!N168=Sheet1!O168,Sheet1!O168&lt;&gt;0),Sheet1!N168,IF(AND(Sheet1!N168&lt;&gt;Sheet1!O168,Sheet1!O168&lt;&gt;0),Sheet1!N168&amp;"~"&amp;Sheet1!O168,""))</f>
        <v>6480</v>
      </c>
      <c r="R168" s="21" t="str">
        <f>IFERROR(VLOOKUP(Sheet1!Q168,配置检查表!$Y:$Z,2,FALSE),"")</f>
        <v/>
      </c>
      <c r="S168" s="39">
        <f>IF(AND(Sheet1!S372=Sheet1!T372,Sheet1!T372&lt;&gt;0),Sheet1!S372,IF(AND(Sheet1!S372&lt;&gt;Sheet1!T372,Sheet1!T372&lt;&gt;0),Sheet1!S372&amp;"~"&amp;Sheet1!T372,""))</f>
        <v>10</v>
      </c>
      <c r="T168" s="21" t="str">
        <f>IFERROR(VLOOKUP(Sheet1!V168,配置检查表!$Y:$Z,2,FALSE),"")</f>
        <v/>
      </c>
      <c r="U168" s="39">
        <f>IF(AND(Sheet1!X372=Sheet1!Y372,Sheet1!Y372&lt;&gt;0),Sheet1!X372,IF(AND(Sheet1!X372&lt;&gt;Sheet1!Y372,Sheet1!Y372&lt;&gt;0),Sheet1!X372&amp;"~"&amp;Sheet1!Y372,""))</f>
        <v>10</v>
      </c>
      <c r="V168" s="21" t="str">
        <f>IFERROR(VLOOKUP(Sheet1!XAA,配置检查表!$Y:$Z,2,FALSE),"")</f>
        <v/>
      </c>
      <c r="W168" s="21" t="str">
        <f>IF(AND(Sheet1!AC372=Sheet1!AD372,Sheet1!AD372&lt;&gt;0),Sheet1!AC372,IF(AND(Sheet1!AC372&lt;&gt;Sheet1!AD372,Sheet1!AD372&lt;&gt;0),Sheet1!AC372&amp;"~"&amp;Sheet1!AD372,""))</f>
        <v/>
      </c>
    </row>
    <row r="169" spans="1:23">
      <c r="A169" s="33">
        <v>173</v>
      </c>
      <c r="B169" s="33" t="s">
        <v>1522</v>
      </c>
      <c r="C169" s="33" t="s">
        <v>1522</v>
      </c>
      <c r="D169" s="21" t="str">
        <f>IF(OR(Sheet1!I169&lt;&gt;Sheet1!AF169,Sheet1!AG169&lt;&gt;Sheet1!J169),"有影响","-")</f>
        <v>-</v>
      </c>
      <c r="E169" s="21" t="str">
        <f>IF(OR(Sheet1!N169&lt;&gt;Sheet1!AH169,Sheet1!AI169&lt;&gt;Sheet1!O169),"有影响","-")</f>
        <v>-</v>
      </c>
      <c r="F169" s="21" t="str">
        <f>IF(OR(Sheet1!S169&lt;&gt;Sheet1!AJ169,Sheet1!AK169&lt;&gt;Sheet1!T169),"有影响","-")</f>
        <v>-</v>
      </c>
      <c r="G169" s="21" t="str">
        <f>IF(OR(Sheet1!X169&lt;&gt;Sheet1!AL169,Sheet1!AM169&lt;&gt;Sheet1!Y169),"有影响","-")</f>
        <v>-</v>
      </c>
      <c r="H169" s="21" t="str">
        <f>IF(OR(Sheet1!AC169&lt;&gt;Sheet1!AN169,Sheet1!AO169&lt;&gt;Sheet1!AD169),"有影响","-")</f>
        <v>-</v>
      </c>
      <c r="I169" s="21" t="str">
        <f>IF(Sheet1!G169=0,"出错","-")</f>
        <v>-</v>
      </c>
      <c r="J169" s="21" t="str">
        <f>IF(AND(Sheet1!G169=0,Sheet1!L169&lt;&gt;0),"出错","-")</f>
        <v>-</v>
      </c>
      <c r="K169" s="21" t="str">
        <f>IF(AND(Sheet1!G169=0,Sheet1!L169=0,Sheet1!Q169&lt;&gt;0),"出错","-")</f>
        <v>-</v>
      </c>
      <c r="L169" s="21" t="str">
        <f>IF(AND(Sheet1!G169=0,Sheet1!L169=0,Sheet1!Q169=0,Sheet1!V169&lt;&gt;0),"出错","-")</f>
        <v>-</v>
      </c>
      <c r="M169" s="21" t="str">
        <f>IF(AND(Sheet1!G169=0,Sheet1!L169=0,Sheet1!Q169=0,Sheet1!V169=0,Sheet1!AA169&lt;&gt;0),"出错","-")</f>
        <v>-</v>
      </c>
      <c r="N169" s="21" t="str">
        <f>IFERROR(VLOOKUP(Sheet1!G169,配置检查表!$Y:$Z,2,FALSE),"")</f>
        <v>钻石</v>
      </c>
      <c r="O169" s="21">
        <f>IF(AND(Sheet1!I169=Sheet1!J169,Sheet1!J169&lt;&gt;0),Sheet1!I169,IF(AND(Sheet1!I169&lt;&gt;Sheet1!J169,Sheet1!J169&lt;&gt;0),Sheet1!I169&amp;"~"&amp;Sheet1!J169,""))</f>
        <v>20480</v>
      </c>
      <c r="P169" s="21" t="str">
        <f>IFERROR(VLOOKUP(Sheet1!L169,配置检查表!$Y:$Z,2,FALSE),"")</f>
        <v>VIP经验</v>
      </c>
      <c r="Q169" s="21">
        <f>IF(AND(Sheet1!N169=Sheet1!O169,Sheet1!O169&lt;&gt;0),Sheet1!N169,IF(AND(Sheet1!N169&lt;&gt;Sheet1!O169,Sheet1!O169&lt;&gt;0),Sheet1!N169&amp;"~"&amp;Sheet1!O169,""))</f>
        <v>20480</v>
      </c>
      <c r="R169" s="21" t="str">
        <f>IFERROR(VLOOKUP(Sheet1!Q169,配置检查表!$Y:$Z,2,FALSE),"")</f>
        <v/>
      </c>
      <c r="S169" s="39">
        <f>IF(AND(Sheet1!S373=Sheet1!T373,Sheet1!T373&lt;&gt;0),Sheet1!S373,IF(AND(Sheet1!S373&lt;&gt;Sheet1!T373,Sheet1!T373&lt;&gt;0),Sheet1!S373&amp;"~"&amp;Sheet1!T373,""))</f>
        <v>10</v>
      </c>
      <c r="T169" s="21" t="str">
        <f>IFERROR(VLOOKUP(Sheet1!V169,配置检查表!$Y:$Z,2,FALSE),"")</f>
        <v/>
      </c>
      <c r="U169" s="39">
        <f>IF(AND(Sheet1!X373=Sheet1!Y373,Sheet1!Y373&lt;&gt;0),Sheet1!X373,IF(AND(Sheet1!X373&lt;&gt;Sheet1!Y373,Sheet1!Y373&lt;&gt;0),Sheet1!X373&amp;"~"&amp;Sheet1!Y373,""))</f>
        <v>10</v>
      </c>
      <c r="V169" s="21" t="str">
        <f>IFERROR(VLOOKUP(Sheet1!XAA,配置检查表!$Y:$Z,2,FALSE),"")</f>
        <v/>
      </c>
      <c r="W169" s="21" t="str">
        <f>IF(AND(Sheet1!AC373=Sheet1!AD373,Sheet1!AD373&lt;&gt;0),Sheet1!AC373,IF(AND(Sheet1!AC373&lt;&gt;Sheet1!AD373,Sheet1!AD373&lt;&gt;0),Sheet1!AC373&amp;"~"&amp;Sheet1!AD373,""))</f>
        <v/>
      </c>
    </row>
    <row r="170" spans="1:23">
      <c r="A170" s="33">
        <v>174</v>
      </c>
      <c r="B170" s="33" t="s">
        <v>1523</v>
      </c>
      <c r="C170" s="33" t="s">
        <v>1523</v>
      </c>
      <c r="D170" s="21" t="str">
        <f>IF(OR(Sheet1!I170&lt;&gt;Sheet1!AF170,Sheet1!AG170&lt;&gt;Sheet1!J170),"有影响","-")</f>
        <v>-</v>
      </c>
      <c r="E170" s="21" t="str">
        <f>IF(OR(Sheet1!N170&lt;&gt;Sheet1!AH170,Sheet1!AI170&lt;&gt;Sheet1!O170),"有影响","-")</f>
        <v>-</v>
      </c>
      <c r="F170" s="21" t="str">
        <f>IF(OR(Sheet1!S170&lt;&gt;Sheet1!AJ170,Sheet1!AK170&lt;&gt;Sheet1!T170),"有影响","-")</f>
        <v>-</v>
      </c>
      <c r="G170" s="21" t="str">
        <f>IF(OR(Sheet1!X170&lt;&gt;Sheet1!AL170,Sheet1!AM170&lt;&gt;Sheet1!Y170),"有影响","-")</f>
        <v>-</v>
      </c>
      <c r="H170" s="21" t="str">
        <f>IF(OR(Sheet1!AC170&lt;&gt;Sheet1!AN170,Sheet1!AO170&lt;&gt;Sheet1!AD170),"有影响","-")</f>
        <v>-</v>
      </c>
      <c r="I170" s="21" t="str">
        <f>IF(Sheet1!G170=0,"出错","-")</f>
        <v>-</v>
      </c>
      <c r="J170" s="21" t="str">
        <f>IF(AND(Sheet1!G170=0,Sheet1!L170&lt;&gt;0),"出错","-")</f>
        <v>-</v>
      </c>
      <c r="K170" s="21" t="str">
        <f>IF(AND(Sheet1!G170=0,Sheet1!L170=0,Sheet1!Q170&lt;&gt;0),"出错","-")</f>
        <v>-</v>
      </c>
      <c r="L170" s="21" t="str">
        <f>IF(AND(Sheet1!G170=0,Sheet1!L170=0,Sheet1!Q170=0,Sheet1!V170&lt;&gt;0),"出错","-")</f>
        <v>-</v>
      </c>
      <c r="M170" s="21" t="str">
        <f>IF(AND(Sheet1!G170=0,Sheet1!L170=0,Sheet1!Q170=0,Sheet1!V170=0,Sheet1!AA170&lt;&gt;0),"出错","-")</f>
        <v>-</v>
      </c>
      <c r="N170" s="21" t="str">
        <f>IFERROR(VLOOKUP(Sheet1!G170,配置检查表!$Y:$Z,2,FALSE),"")</f>
        <v>钻石</v>
      </c>
      <c r="O170" s="21">
        <f>IF(AND(Sheet1!I170=Sheet1!J170,Sheet1!J170&lt;&gt;0),Sheet1!I170,IF(AND(Sheet1!I170&lt;&gt;Sheet1!J170,Sheet1!J170&lt;&gt;0),Sheet1!I170&amp;"~"&amp;Sheet1!J170,""))</f>
        <v>64800</v>
      </c>
      <c r="P170" s="21" t="str">
        <f>IFERROR(VLOOKUP(Sheet1!L170,配置检查表!$Y:$Z,2,FALSE),"")</f>
        <v>VIP经验</v>
      </c>
      <c r="Q170" s="21">
        <f>IF(AND(Sheet1!N170=Sheet1!O170,Sheet1!O170&lt;&gt;0),Sheet1!N170,IF(AND(Sheet1!N170&lt;&gt;Sheet1!O170,Sheet1!O170&lt;&gt;0),Sheet1!N170&amp;"~"&amp;Sheet1!O170,""))</f>
        <v>64800</v>
      </c>
      <c r="R170" s="21" t="str">
        <f>IFERROR(VLOOKUP(Sheet1!Q170,配置检查表!$Y:$Z,2,FALSE),"")</f>
        <v/>
      </c>
      <c r="S170" s="39">
        <f>IF(AND(Sheet1!S374=Sheet1!T374,Sheet1!T374&lt;&gt;0),Sheet1!S374,IF(AND(Sheet1!S374&lt;&gt;Sheet1!T374,Sheet1!T374&lt;&gt;0),Sheet1!S374&amp;"~"&amp;Sheet1!T374,""))</f>
        <v>10</v>
      </c>
      <c r="T170" s="21" t="str">
        <f>IFERROR(VLOOKUP(Sheet1!V170,配置检查表!$Y:$Z,2,FALSE),"")</f>
        <v/>
      </c>
      <c r="U170" s="39">
        <f>IF(AND(Sheet1!X374=Sheet1!Y374,Sheet1!Y374&lt;&gt;0),Sheet1!X374,IF(AND(Sheet1!X374&lt;&gt;Sheet1!Y374,Sheet1!Y374&lt;&gt;0),Sheet1!X374&amp;"~"&amp;Sheet1!Y374,""))</f>
        <v>10</v>
      </c>
      <c r="V170" s="21" t="str">
        <f>IFERROR(VLOOKUP(Sheet1!XAA,配置检查表!$Y:$Z,2,FALSE),"")</f>
        <v/>
      </c>
      <c r="W170" s="21">
        <f>IF(AND(Sheet1!AC374=Sheet1!AD374,Sheet1!AD374&lt;&gt;0),Sheet1!AC374,IF(AND(Sheet1!AC374&lt;&gt;Sheet1!AD374,Sheet1!AD374&lt;&gt;0),Sheet1!AC374&amp;"~"&amp;Sheet1!AD374,""))</f>
        <v>10</v>
      </c>
    </row>
    <row r="171" spans="1:23">
      <c r="A171" s="33">
        <v>175</v>
      </c>
      <c r="B171" s="33" t="s">
        <v>1524</v>
      </c>
      <c r="C171" s="33" t="s">
        <v>1524</v>
      </c>
      <c r="D171" s="21" t="str">
        <f>IF(OR(Sheet1!I171&lt;&gt;Sheet1!AF171,Sheet1!AG171&lt;&gt;Sheet1!J171),"有影响","-")</f>
        <v>-</v>
      </c>
      <c r="E171" s="21" t="str">
        <f>IF(OR(Sheet1!N171&lt;&gt;Sheet1!AH171,Sheet1!AI171&lt;&gt;Sheet1!O171),"有影响","-")</f>
        <v>-</v>
      </c>
      <c r="F171" s="21" t="str">
        <f>IF(OR(Sheet1!S171&lt;&gt;Sheet1!AJ171,Sheet1!AK171&lt;&gt;Sheet1!T171),"有影响","-")</f>
        <v>-</v>
      </c>
      <c r="G171" s="21" t="str">
        <f>IF(OR(Sheet1!X171&lt;&gt;Sheet1!AL171,Sheet1!AM171&lt;&gt;Sheet1!Y171),"有影响","-")</f>
        <v>-</v>
      </c>
      <c r="H171" s="21" t="str">
        <f>IF(OR(Sheet1!AC171&lt;&gt;Sheet1!AN171,Sheet1!AO171&lt;&gt;Sheet1!AD171),"有影响","-")</f>
        <v>-</v>
      </c>
      <c r="I171" s="21" t="str">
        <f>IF(Sheet1!G171=0,"出错","-")</f>
        <v>-</v>
      </c>
      <c r="J171" s="21" t="str">
        <f>IF(AND(Sheet1!G171=0,Sheet1!L171&lt;&gt;0),"出错","-")</f>
        <v>-</v>
      </c>
      <c r="K171" s="21" t="str">
        <f>IF(AND(Sheet1!G171=0,Sheet1!L171=0,Sheet1!Q171&lt;&gt;0),"出错","-")</f>
        <v>-</v>
      </c>
      <c r="L171" s="21" t="str">
        <f>IF(AND(Sheet1!G171=0,Sheet1!L171=0,Sheet1!Q171=0,Sheet1!V171&lt;&gt;0),"出错","-")</f>
        <v>-</v>
      </c>
      <c r="M171" s="21" t="str">
        <f>IF(AND(Sheet1!G171=0,Sheet1!L171=0,Sheet1!Q171=0,Sheet1!V171=0,Sheet1!AA171&lt;&gt;0),"出错","-")</f>
        <v>-</v>
      </c>
      <c r="N171" s="21" t="str">
        <f>IFERROR(VLOOKUP(Sheet1!G171,配置检查表!$Y:$Z,2,FALSE),"")</f>
        <v>累充点数</v>
      </c>
      <c r="O171" s="21">
        <f>IF(AND(Sheet1!I171=Sheet1!J171,Sheet1!J171&lt;&gt;0),Sheet1!I171,IF(AND(Sheet1!I171&lt;&gt;Sheet1!J171,Sheet1!J171&lt;&gt;0),Sheet1!I171&amp;"~"&amp;Sheet1!J171,""))</f>
        <v>5</v>
      </c>
      <c r="P171" s="21" t="str">
        <f>IFERROR(VLOOKUP(Sheet1!L171,配置检查表!$Y:$Z,2,FALSE),"")</f>
        <v/>
      </c>
      <c r="Q171" s="21" t="str">
        <f>IF(AND(Sheet1!N171=Sheet1!O171,Sheet1!O171&lt;&gt;0),Sheet1!N171,IF(AND(Sheet1!N171&lt;&gt;Sheet1!O171,Sheet1!O171&lt;&gt;0),Sheet1!N171&amp;"~"&amp;Sheet1!O171,""))</f>
        <v/>
      </c>
      <c r="R171" s="21" t="str">
        <f>IFERROR(VLOOKUP(Sheet1!Q171,配置检查表!$Y:$Z,2,FALSE),"")</f>
        <v/>
      </c>
      <c r="S171" s="39">
        <f>IF(AND(Sheet1!S375=Sheet1!T375,Sheet1!T375&lt;&gt;0),Sheet1!S375,IF(AND(Sheet1!S375&lt;&gt;Sheet1!T375,Sheet1!T375&lt;&gt;0),Sheet1!S375&amp;"~"&amp;Sheet1!T375,""))</f>
        <v>10</v>
      </c>
      <c r="T171" s="21" t="str">
        <f>IFERROR(VLOOKUP(Sheet1!V171,配置检查表!$Y:$Z,2,FALSE),"")</f>
        <v/>
      </c>
      <c r="U171" s="39">
        <f>IF(AND(Sheet1!X375=Sheet1!Y375,Sheet1!Y375&lt;&gt;0),Sheet1!X375,IF(AND(Sheet1!X375&lt;&gt;Sheet1!Y375,Sheet1!Y375&lt;&gt;0),Sheet1!X375&amp;"~"&amp;Sheet1!Y375,""))</f>
        <v>10</v>
      </c>
      <c r="V171" s="21" t="str">
        <f>IFERROR(VLOOKUP(Sheet1!XAA,配置检查表!$Y:$Z,2,FALSE),"")</f>
        <v/>
      </c>
      <c r="W171" s="21">
        <f>IF(AND(Sheet1!AC375=Sheet1!AD375,Sheet1!AD375&lt;&gt;0),Sheet1!AC375,IF(AND(Sheet1!AC375&lt;&gt;Sheet1!AD375,Sheet1!AD375&lt;&gt;0),Sheet1!AC375&amp;"~"&amp;Sheet1!AD375,""))</f>
        <v>10</v>
      </c>
    </row>
    <row r="172" spans="1:23">
      <c r="A172" s="33">
        <v>176</v>
      </c>
      <c r="B172" s="33" t="s">
        <v>1525</v>
      </c>
      <c r="C172" s="33" t="s">
        <v>1525</v>
      </c>
      <c r="D172" s="21" t="str">
        <f>IF(OR(Sheet1!I172&lt;&gt;Sheet1!AF172,Sheet1!AG172&lt;&gt;Sheet1!J172),"有影响","-")</f>
        <v>-</v>
      </c>
      <c r="E172" s="21" t="str">
        <f>IF(OR(Sheet1!N172&lt;&gt;Sheet1!AH172,Sheet1!AI172&lt;&gt;Sheet1!O172),"有影响","-")</f>
        <v>-</v>
      </c>
      <c r="F172" s="21" t="str">
        <f>IF(OR(Sheet1!S172&lt;&gt;Sheet1!AJ172,Sheet1!AK172&lt;&gt;Sheet1!T172),"有影响","-")</f>
        <v>-</v>
      </c>
      <c r="G172" s="21" t="str">
        <f>IF(OR(Sheet1!X172&lt;&gt;Sheet1!AL172,Sheet1!AM172&lt;&gt;Sheet1!Y172),"有影响","-")</f>
        <v>-</v>
      </c>
      <c r="H172" s="21" t="str">
        <f>IF(OR(Sheet1!AC172&lt;&gt;Sheet1!AN172,Sheet1!AO172&lt;&gt;Sheet1!AD172),"有影响","-")</f>
        <v>-</v>
      </c>
      <c r="I172" s="21" t="str">
        <f>IF(Sheet1!G172=0,"出错","-")</f>
        <v>-</v>
      </c>
      <c r="J172" s="21" t="str">
        <f>IF(AND(Sheet1!G172=0,Sheet1!L172&lt;&gt;0),"出错","-")</f>
        <v>-</v>
      </c>
      <c r="K172" s="21" t="str">
        <f>IF(AND(Sheet1!G172=0,Sheet1!L172=0,Sheet1!Q172&lt;&gt;0),"出错","-")</f>
        <v>-</v>
      </c>
      <c r="L172" s="21" t="str">
        <f>IF(AND(Sheet1!G172=0,Sheet1!L172=0,Sheet1!Q172=0,Sheet1!V172&lt;&gt;0),"出错","-")</f>
        <v>-</v>
      </c>
      <c r="M172" s="21" t="str">
        <f>IF(AND(Sheet1!G172=0,Sheet1!L172=0,Sheet1!Q172=0,Sheet1!V172=0,Sheet1!AA172&lt;&gt;0),"出错","-")</f>
        <v>-</v>
      </c>
      <c r="N172" s="21" t="str">
        <f>IFERROR(VLOOKUP(Sheet1!G172,配置检查表!$Y:$Z,2,FALSE),"")</f>
        <v>累充点数</v>
      </c>
      <c r="O172" s="21">
        <f>IF(AND(Sheet1!I172=Sheet1!J172,Sheet1!J172&lt;&gt;0),Sheet1!I172,IF(AND(Sheet1!I172&lt;&gt;Sheet1!J172,Sheet1!J172&lt;&gt;0),Sheet1!I172&amp;"~"&amp;Sheet1!J172,""))</f>
        <v>10</v>
      </c>
      <c r="P172" s="21" t="str">
        <f>IFERROR(VLOOKUP(Sheet1!L172,配置检查表!$Y:$Z,2,FALSE),"")</f>
        <v/>
      </c>
      <c r="Q172" s="21" t="str">
        <f>IF(AND(Sheet1!N172=Sheet1!O172,Sheet1!O172&lt;&gt;0),Sheet1!N172,IF(AND(Sheet1!N172&lt;&gt;Sheet1!O172,Sheet1!O172&lt;&gt;0),Sheet1!N172&amp;"~"&amp;Sheet1!O172,""))</f>
        <v/>
      </c>
      <c r="R172" s="21" t="str">
        <f>IFERROR(VLOOKUP(Sheet1!Q172,配置检查表!$Y:$Z,2,FALSE),"")</f>
        <v/>
      </c>
      <c r="S172" s="39">
        <f>IF(AND(Sheet1!S376=Sheet1!T376,Sheet1!T376&lt;&gt;0),Sheet1!S376,IF(AND(Sheet1!S376&lt;&gt;Sheet1!T376,Sheet1!T376&lt;&gt;0),Sheet1!S376&amp;"~"&amp;Sheet1!T376,""))</f>
        <v>10</v>
      </c>
      <c r="T172" s="21" t="str">
        <f>IFERROR(VLOOKUP(Sheet1!V172,配置检查表!$Y:$Z,2,FALSE),"")</f>
        <v/>
      </c>
      <c r="U172" s="39">
        <f>IF(AND(Sheet1!X376=Sheet1!Y376,Sheet1!Y376&lt;&gt;0),Sheet1!X376,IF(AND(Sheet1!X376&lt;&gt;Sheet1!Y376,Sheet1!Y376&lt;&gt;0),Sheet1!X376&amp;"~"&amp;Sheet1!Y376,""))</f>
        <v>10</v>
      </c>
      <c r="V172" s="21" t="str">
        <f>IFERROR(VLOOKUP(Sheet1!XAA,配置检查表!$Y:$Z,2,FALSE),"")</f>
        <v/>
      </c>
      <c r="W172" s="21">
        <f>IF(AND(Sheet1!AC376=Sheet1!AD376,Sheet1!AD376&lt;&gt;0),Sheet1!AC376,IF(AND(Sheet1!AC376&lt;&gt;Sheet1!AD376,Sheet1!AD376&lt;&gt;0),Sheet1!AC376&amp;"~"&amp;Sheet1!AD376,""))</f>
        <v>10</v>
      </c>
    </row>
    <row r="173" spans="1:23">
      <c r="A173" s="33">
        <v>177</v>
      </c>
      <c r="B173" s="33" t="s">
        <v>1526</v>
      </c>
      <c r="C173" s="33" t="s">
        <v>1526</v>
      </c>
      <c r="D173" s="21" t="str">
        <f>IF(OR(Sheet1!I173&lt;&gt;Sheet1!AF173,Sheet1!AG173&lt;&gt;Sheet1!J173),"有影响","-")</f>
        <v>-</v>
      </c>
      <c r="E173" s="21" t="str">
        <f>IF(OR(Sheet1!N173&lt;&gt;Sheet1!AH173,Sheet1!AI173&lt;&gt;Sheet1!O173),"有影响","-")</f>
        <v>-</v>
      </c>
      <c r="F173" s="21" t="str">
        <f>IF(OR(Sheet1!S173&lt;&gt;Sheet1!AJ173,Sheet1!AK173&lt;&gt;Sheet1!T173),"有影响","-")</f>
        <v>-</v>
      </c>
      <c r="G173" s="21" t="str">
        <f>IF(OR(Sheet1!X173&lt;&gt;Sheet1!AL173,Sheet1!AM173&lt;&gt;Sheet1!Y173),"有影响","-")</f>
        <v>-</v>
      </c>
      <c r="H173" s="21" t="str">
        <f>IF(OR(Sheet1!AC173&lt;&gt;Sheet1!AN173,Sheet1!AO173&lt;&gt;Sheet1!AD173),"有影响","-")</f>
        <v>-</v>
      </c>
      <c r="I173" s="21" t="str">
        <f>IF(Sheet1!G173=0,"出错","-")</f>
        <v>-</v>
      </c>
      <c r="J173" s="21" t="str">
        <f>IF(AND(Sheet1!G173=0,Sheet1!L173&lt;&gt;0),"出错","-")</f>
        <v>-</v>
      </c>
      <c r="K173" s="21" t="str">
        <f>IF(AND(Sheet1!G173=0,Sheet1!L173=0,Sheet1!Q173&lt;&gt;0),"出错","-")</f>
        <v>-</v>
      </c>
      <c r="L173" s="21" t="str">
        <f>IF(AND(Sheet1!G173=0,Sheet1!L173=0,Sheet1!Q173=0,Sheet1!V173&lt;&gt;0),"出错","-")</f>
        <v>-</v>
      </c>
      <c r="M173" s="21" t="str">
        <f>IF(AND(Sheet1!G173=0,Sheet1!L173=0,Sheet1!Q173=0,Sheet1!V173=0,Sheet1!AA173&lt;&gt;0),"出错","-")</f>
        <v>-</v>
      </c>
      <c r="N173" s="21" t="str">
        <f>IFERROR(VLOOKUP(Sheet1!G173,配置检查表!$Y:$Z,2,FALSE),"")</f>
        <v>累充点数</v>
      </c>
      <c r="O173" s="21">
        <f>IF(AND(Sheet1!I173=Sheet1!J173,Sheet1!J173&lt;&gt;0),Sheet1!I173,IF(AND(Sheet1!I173&lt;&gt;Sheet1!J173,Sheet1!J173&lt;&gt;0),Sheet1!I173&amp;"~"&amp;Sheet1!J173,""))</f>
        <v>20</v>
      </c>
      <c r="P173" s="21" t="str">
        <f>IFERROR(VLOOKUP(Sheet1!L173,配置检查表!$Y:$Z,2,FALSE),"")</f>
        <v/>
      </c>
      <c r="Q173" s="21" t="str">
        <f>IF(AND(Sheet1!N173=Sheet1!O173,Sheet1!O173&lt;&gt;0),Sheet1!N173,IF(AND(Sheet1!N173&lt;&gt;Sheet1!O173,Sheet1!O173&lt;&gt;0),Sheet1!N173&amp;"~"&amp;Sheet1!O173,""))</f>
        <v/>
      </c>
      <c r="R173" s="21" t="str">
        <f>IFERROR(VLOOKUP(Sheet1!Q173,配置检查表!$Y:$Z,2,FALSE),"")</f>
        <v/>
      </c>
      <c r="S173" s="39">
        <f>IF(AND(Sheet1!S377=Sheet1!T377,Sheet1!T377&lt;&gt;0),Sheet1!S377,IF(AND(Sheet1!S377&lt;&gt;Sheet1!T377,Sheet1!T377&lt;&gt;0),Sheet1!S377&amp;"~"&amp;Sheet1!T377,""))</f>
        <v>10</v>
      </c>
      <c r="T173" s="21" t="str">
        <f>IFERROR(VLOOKUP(Sheet1!V173,配置检查表!$Y:$Z,2,FALSE),"")</f>
        <v/>
      </c>
      <c r="U173" s="39">
        <f>IF(AND(Sheet1!X377=Sheet1!Y377,Sheet1!Y377&lt;&gt;0),Sheet1!X377,IF(AND(Sheet1!X377&lt;&gt;Sheet1!Y377,Sheet1!Y377&lt;&gt;0),Sheet1!X377&amp;"~"&amp;Sheet1!Y377,""))</f>
        <v>10</v>
      </c>
      <c r="V173" s="21" t="str">
        <f>IFERROR(VLOOKUP(Sheet1!XAA,配置检查表!$Y:$Z,2,FALSE),"")</f>
        <v/>
      </c>
      <c r="W173" s="21">
        <f>IF(AND(Sheet1!AC377=Sheet1!AD377,Sheet1!AD377&lt;&gt;0),Sheet1!AC377,IF(AND(Sheet1!AC377&lt;&gt;Sheet1!AD377,Sheet1!AD377&lt;&gt;0),Sheet1!AC377&amp;"~"&amp;Sheet1!AD377,""))</f>
        <v>10</v>
      </c>
    </row>
    <row r="174" spans="1:23">
      <c r="A174" s="33">
        <v>178</v>
      </c>
      <c r="B174" s="33" t="s">
        <v>1527</v>
      </c>
      <c r="C174" s="33" t="s">
        <v>1527</v>
      </c>
      <c r="D174" s="21" t="str">
        <f>IF(OR(Sheet1!I174&lt;&gt;Sheet1!AF174,Sheet1!AG174&lt;&gt;Sheet1!J174),"有影响","-")</f>
        <v>-</v>
      </c>
      <c r="E174" s="21" t="str">
        <f>IF(OR(Sheet1!N174&lt;&gt;Sheet1!AH174,Sheet1!AI174&lt;&gt;Sheet1!O174),"有影响","-")</f>
        <v>-</v>
      </c>
      <c r="F174" s="21" t="str">
        <f>IF(OR(Sheet1!S174&lt;&gt;Sheet1!AJ174,Sheet1!AK174&lt;&gt;Sheet1!T174),"有影响","-")</f>
        <v>-</v>
      </c>
      <c r="G174" s="21" t="str">
        <f>IF(OR(Sheet1!X174&lt;&gt;Sheet1!AL174,Sheet1!AM174&lt;&gt;Sheet1!Y174),"有影响","-")</f>
        <v>-</v>
      </c>
      <c r="H174" s="21" t="str">
        <f>IF(OR(Sheet1!AC174&lt;&gt;Sheet1!AN174,Sheet1!AO174&lt;&gt;Sheet1!AD174),"有影响","-")</f>
        <v>-</v>
      </c>
      <c r="I174" s="21" t="str">
        <f>IF(Sheet1!G174=0,"出错","-")</f>
        <v>-</v>
      </c>
      <c r="J174" s="21" t="str">
        <f>IF(AND(Sheet1!G174=0,Sheet1!L174&lt;&gt;0),"出错","-")</f>
        <v>-</v>
      </c>
      <c r="K174" s="21" t="str">
        <f>IF(AND(Sheet1!G174=0,Sheet1!L174=0,Sheet1!Q174&lt;&gt;0),"出错","-")</f>
        <v>-</v>
      </c>
      <c r="L174" s="21" t="str">
        <f>IF(AND(Sheet1!G174=0,Sheet1!L174=0,Sheet1!Q174=0,Sheet1!V174&lt;&gt;0),"出错","-")</f>
        <v>-</v>
      </c>
      <c r="M174" s="21" t="str">
        <f>IF(AND(Sheet1!G174=0,Sheet1!L174=0,Sheet1!Q174=0,Sheet1!V174=0,Sheet1!AA174&lt;&gt;0),"出错","-")</f>
        <v>-</v>
      </c>
      <c r="N174" s="21" t="str">
        <f>IFERROR(VLOOKUP(Sheet1!G174,配置检查表!$Y:$Z,2,FALSE),"")</f>
        <v>累充点数</v>
      </c>
      <c r="O174" s="21">
        <f>IF(AND(Sheet1!I174=Sheet1!J174,Sheet1!J174&lt;&gt;0),Sheet1!I174,IF(AND(Sheet1!I174&lt;&gt;Sheet1!J174,Sheet1!J174&lt;&gt;0),Sheet1!I174&amp;"~"&amp;Sheet1!J174,""))</f>
        <v>30</v>
      </c>
      <c r="P174" s="21" t="str">
        <f>IFERROR(VLOOKUP(Sheet1!L174,配置检查表!$Y:$Z,2,FALSE),"")</f>
        <v/>
      </c>
      <c r="Q174" s="21" t="str">
        <f>IF(AND(Sheet1!N174=Sheet1!O174,Sheet1!O174&lt;&gt;0),Sheet1!N174,IF(AND(Sheet1!N174&lt;&gt;Sheet1!O174,Sheet1!O174&lt;&gt;0),Sheet1!N174&amp;"~"&amp;Sheet1!O174,""))</f>
        <v/>
      </c>
      <c r="R174" s="21" t="str">
        <f>IFERROR(VLOOKUP(Sheet1!Q174,配置检查表!$Y:$Z,2,FALSE),"")</f>
        <v/>
      </c>
      <c r="S174" s="39">
        <f>IF(AND(Sheet1!S378=Sheet1!T378,Sheet1!T378&lt;&gt;0),Sheet1!S378,IF(AND(Sheet1!S378&lt;&gt;Sheet1!T378,Sheet1!T378&lt;&gt;0),Sheet1!S378&amp;"~"&amp;Sheet1!T378,""))</f>
        <v>10</v>
      </c>
      <c r="T174" s="21" t="str">
        <f>IFERROR(VLOOKUP(Sheet1!V174,配置检查表!$Y:$Z,2,FALSE),"")</f>
        <v/>
      </c>
      <c r="U174" s="39">
        <f>IF(AND(Sheet1!X378=Sheet1!Y378,Sheet1!Y378&lt;&gt;0),Sheet1!X378,IF(AND(Sheet1!X378&lt;&gt;Sheet1!Y378,Sheet1!Y378&lt;&gt;0),Sheet1!X378&amp;"~"&amp;Sheet1!Y378,""))</f>
        <v>10</v>
      </c>
      <c r="V174" s="21" t="str">
        <f>IFERROR(VLOOKUP(Sheet1!XAA,配置检查表!$Y:$Z,2,FALSE),"")</f>
        <v/>
      </c>
      <c r="W174" s="21">
        <f>IF(AND(Sheet1!AC378=Sheet1!AD378,Sheet1!AD378&lt;&gt;0),Sheet1!AC378,IF(AND(Sheet1!AC378&lt;&gt;Sheet1!AD378,Sheet1!AD378&lt;&gt;0),Sheet1!AC378&amp;"~"&amp;Sheet1!AD378,""))</f>
        <v>10</v>
      </c>
    </row>
    <row r="175" spans="1:23">
      <c r="A175" s="33">
        <v>179</v>
      </c>
      <c r="B175" s="33" t="s">
        <v>1528</v>
      </c>
      <c r="C175" s="33" t="s">
        <v>1528</v>
      </c>
      <c r="D175" s="21" t="str">
        <f>IF(OR(Sheet1!I175&lt;&gt;Sheet1!AF175,Sheet1!AG175&lt;&gt;Sheet1!J175),"有影响","-")</f>
        <v>-</v>
      </c>
      <c r="E175" s="21" t="str">
        <f>IF(OR(Sheet1!N175&lt;&gt;Sheet1!AH175,Sheet1!AI175&lt;&gt;Sheet1!O175),"有影响","-")</f>
        <v>-</v>
      </c>
      <c r="F175" s="21" t="str">
        <f>IF(OR(Sheet1!S175&lt;&gt;Sheet1!AJ175,Sheet1!AK175&lt;&gt;Sheet1!T175),"有影响","-")</f>
        <v>-</v>
      </c>
      <c r="G175" s="21" t="str">
        <f>IF(OR(Sheet1!X175&lt;&gt;Sheet1!AL175,Sheet1!AM175&lt;&gt;Sheet1!Y175),"有影响","-")</f>
        <v>-</v>
      </c>
      <c r="H175" s="21" t="str">
        <f>IF(OR(Sheet1!AC175&lt;&gt;Sheet1!AN175,Sheet1!AO175&lt;&gt;Sheet1!AD175),"有影响","-")</f>
        <v>-</v>
      </c>
      <c r="I175" s="21" t="str">
        <f>IF(Sheet1!G175=0,"出错","-")</f>
        <v>-</v>
      </c>
      <c r="J175" s="21" t="str">
        <f>IF(AND(Sheet1!G175=0,Sheet1!L175&lt;&gt;0),"出错","-")</f>
        <v>-</v>
      </c>
      <c r="K175" s="21" t="str">
        <f>IF(AND(Sheet1!G175=0,Sheet1!L175=0,Sheet1!Q175&lt;&gt;0),"出错","-")</f>
        <v>-</v>
      </c>
      <c r="L175" s="21" t="str">
        <f>IF(AND(Sheet1!G175=0,Sheet1!L175=0,Sheet1!Q175=0,Sheet1!V175&lt;&gt;0),"出错","-")</f>
        <v>-</v>
      </c>
      <c r="M175" s="21" t="str">
        <f>IF(AND(Sheet1!G175=0,Sheet1!L175=0,Sheet1!Q175=0,Sheet1!V175=0,Sheet1!AA175&lt;&gt;0),"出错","-")</f>
        <v>-</v>
      </c>
      <c r="N175" s="21" t="str">
        <f>IFERROR(VLOOKUP(Sheet1!G175,配置检查表!$Y:$Z,2,FALSE),"")</f>
        <v>累充点数</v>
      </c>
      <c r="O175" s="21">
        <f>IF(AND(Sheet1!I175=Sheet1!J175,Sheet1!J175&lt;&gt;0),Sheet1!I175,IF(AND(Sheet1!I175&lt;&gt;Sheet1!J175,Sheet1!J175&lt;&gt;0),Sheet1!I175&amp;"~"&amp;Sheet1!J175,""))</f>
        <v>50</v>
      </c>
      <c r="P175" s="21" t="str">
        <f>IFERROR(VLOOKUP(Sheet1!L175,配置检查表!$Y:$Z,2,FALSE),"")</f>
        <v/>
      </c>
      <c r="Q175" s="21" t="str">
        <f>IF(AND(Sheet1!N175=Sheet1!O175,Sheet1!O175&lt;&gt;0),Sheet1!N175,IF(AND(Sheet1!N175&lt;&gt;Sheet1!O175,Sheet1!O175&lt;&gt;0),Sheet1!N175&amp;"~"&amp;Sheet1!O175,""))</f>
        <v/>
      </c>
      <c r="R175" s="21" t="str">
        <f>IFERROR(VLOOKUP(Sheet1!Q175,配置检查表!$Y:$Z,2,FALSE),"")</f>
        <v/>
      </c>
      <c r="S175" s="39">
        <f>IF(AND(Sheet1!S379=Sheet1!T379,Sheet1!T379&lt;&gt;0),Sheet1!S379,IF(AND(Sheet1!S379&lt;&gt;Sheet1!T379,Sheet1!T379&lt;&gt;0),Sheet1!S379&amp;"~"&amp;Sheet1!T379,""))</f>
        <v>10</v>
      </c>
      <c r="T175" s="21" t="str">
        <f>IFERROR(VLOOKUP(Sheet1!V175,配置检查表!$Y:$Z,2,FALSE),"")</f>
        <v/>
      </c>
      <c r="U175" s="39">
        <f>IF(AND(Sheet1!X379=Sheet1!Y379,Sheet1!Y379&lt;&gt;0),Sheet1!X379,IF(AND(Sheet1!X379&lt;&gt;Sheet1!Y379,Sheet1!Y379&lt;&gt;0),Sheet1!X379&amp;"~"&amp;Sheet1!Y379,""))</f>
        <v>10</v>
      </c>
      <c r="V175" s="21" t="str">
        <f>IFERROR(VLOOKUP(Sheet1!XAA,配置检查表!$Y:$Z,2,FALSE),"")</f>
        <v/>
      </c>
      <c r="W175" s="21">
        <f>IF(AND(Sheet1!AC379=Sheet1!AD379,Sheet1!AD379&lt;&gt;0),Sheet1!AC379,IF(AND(Sheet1!AC379&lt;&gt;Sheet1!AD379,Sheet1!AD379&lt;&gt;0),Sheet1!AC379&amp;"~"&amp;Sheet1!AD379,""))</f>
        <v>10</v>
      </c>
    </row>
    <row r="176" spans="1:23">
      <c r="A176" s="33">
        <v>180</v>
      </c>
      <c r="B176" s="33" t="s">
        <v>1529</v>
      </c>
      <c r="C176" s="33" t="s">
        <v>1529</v>
      </c>
      <c r="D176" s="21" t="str">
        <f>IF(OR(Sheet1!I176&lt;&gt;Sheet1!AF176,Sheet1!AG176&lt;&gt;Sheet1!J176),"有影响","-")</f>
        <v>-</v>
      </c>
      <c r="E176" s="21" t="str">
        <f>IF(OR(Sheet1!N176&lt;&gt;Sheet1!AH176,Sheet1!AI176&lt;&gt;Sheet1!O176),"有影响","-")</f>
        <v>-</v>
      </c>
      <c r="F176" s="21" t="str">
        <f>IF(OR(Sheet1!S176&lt;&gt;Sheet1!AJ176,Sheet1!AK176&lt;&gt;Sheet1!T176),"有影响","-")</f>
        <v>-</v>
      </c>
      <c r="G176" s="21" t="str">
        <f>IF(OR(Sheet1!X176&lt;&gt;Sheet1!AL176,Sheet1!AM176&lt;&gt;Sheet1!Y176),"有影响","-")</f>
        <v>-</v>
      </c>
      <c r="H176" s="21" t="str">
        <f>IF(OR(Sheet1!AC176&lt;&gt;Sheet1!AN176,Sheet1!AO176&lt;&gt;Sheet1!AD176),"有影响","-")</f>
        <v>-</v>
      </c>
      <c r="I176" s="21" t="str">
        <f>IF(Sheet1!G176=0,"出错","-")</f>
        <v>-</v>
      </c>
      <c r="J176" s="21" t="str">
        <f>IF(AND(Sheet1!G176=0,Sheet1!L176&lt;&gt;0),"出错","-")</f>
        <v>-</v>
      </c>
      <c r="K176" s="21" t="str">
        <f>IF(AND(Sheet1!G176=0,Sheet1!L176=0,Sheet1!Q176&lt;&gt;0),"出错","-")</f>
        <v>-</v>
      </c>
      <c r="L176" s="21" t="str">
        <f>IF(AND(Sheet1!G176=0,Sheet1!L176=0,Sheet1!Q176=0,Sheet1!V176&lt;&gt;0),"出错","-")</f>
        <v>-</v>
      </c>
      <c r="M176" s="21" t="str">
        <f>IF(AND(Sheet1!G176=0,Sheet1!L176=0,Sheet1!Q176=0,Sheet1!V176=0,Sheet1!AA176&lt;&gt;0),"出错","-")</f>
        <v>-</v>
      </c>
      <c r="N176" s="21" t="str">
        <f>IFERROR(VLOOKUP(Sheet1!G176,配置检查表!$Y:$Z,2,FALSE),"")</f>
        <v>累充点数</v>
      </c>
      <c r="O176" s="21">
        <f>IF(AND(Sheet1!I176=Sheet1!J176,Sheet1!J176&lt;&gt;0),Sheet1!I176,IF(AND(Sheet1!I176&lt;&gt;Sheet1!J176,Sheet1!J176&lt;&gt;0),Sheet1!I176&amp;"~"&amp;Sheet1!J176,""))</f>
        <v>98</v>
      </c>
      <c r="P176" s="21" t="str">
        <f>IFERROR(VLOOKUP(Sheet1!L176,配置检查表!$Y:$Z,2,FALSE),"")</f>
        <v/>
      </c>
      <c r="Q176" s="21" t="str">
        <f>IF(AND(Sheet1!N176=Sheet1!O176,Sheet1!O176&lt;&gt;0),Sheet1!N176,IF(AND(Sheet1!N176&lt;&gt;Sheet1!O176,Sheet1!O176&lt;&gt;0),Sheet1!N176&amp;"~"&amp;Sheet1!O176,""))</f>
        <v/>
      </c>
      <c r="R176" s="21" t="str">
        <f>IFERROR(VLOOKUP(Sheet1!Q176,配置检查表!$Y:$Z,2,FALSE),"")</f>
        <v/>
      </c>
      <c r="S176" s="39">
        <f>IF(AND(Sheet1!S380=Sheet1!T380,Sheet1!T380&lt;&gt;0),Sheet1!S380,IF(AND(Sheet1!S380&lt;&gt;Sheet1!T380,Sheet1!T380&lt;&gt;0),Sheet1!S380&amp;"~"&amp;Sheet1!T380,""))</f>
        <v>10</v>
      </c>
      <c r="T176" s="21" t="str">
        <f>IFERROR(VLOOKUP(Sheet1!V176,配置检查表!$Y:$Z,2,FALSE),"")</f>
        <v/>
      </c>
      <c r="U176" s="39">
        <f>IF(AND(Sheet1!X380=Sheet1!Y380,Sheet1!Y380&lt;&gt;0),Sheet1!X380,IF(AND(Sheet1!X380&lt;&gt;Sheet1!Y380,Sheet1!Y380&lt;&gt;0),Sheet1!X380&amp;"~"&amp;Sheet1!Y380,""))</f>
        <v>10</v>
      </c>
      <c r="V176" s="21" t="str">
        <f>IFERROR(VLOOKUP(Sheet1!XAA,配置检查表!$Y:$Z,2,FALSE),"")</f>
        <v/>
      </c>
      <c r="W176" s="21">
        <f>IF(AND(Sheet1!AC380=Sheet1!AD380,Sheet1!AD380&lt;&gt;0),Sheet1!AC380,IF(AND(Sheet1!AC380&lt;&gt;Sheet1!AD380,Sheet1!AD380&lt;&gt;0),Sheet1!AC380&amp;"~"&amp;Sheet1!AD380,""))</f>
        <v>10</v>
      </c>
    </row>
    <row r="177" spans="1:23">
      <c r="A177" s="33">
        <v>181</v>
      </c>
      <c r="B177" s="33" t="s">
        <v>1530</v>
      </c>
      <c r="C177" s="33" t="s">
        <v>1530</v>
      </c>
      <c r="D177" s="21" t="str">
        <f>IF(OR(Sheet1!I177&lt;&gt;Sheet1!AF177,Sheet1!AG177&lt;&gt;Sheet1!J177),"有影响","-")</f>
        <v>-</v>
      </c>
      <c r="E177" s="21" t="str">
        <f>IF(OR(Sheet1!N177&lt;&gt;Sheet1!AH177,Sheet1!AI177&lt;&gt;Sheet1!O177),"有影响","-")</f>
        <v>-</v>
      </c>
      <c r="F177" s="21" t="str">
        <f>IF(OR(Sheet1!S177&lt;&gt;Sheet1!AJ177,Sheet1!AK177&lt;&gt;Sheet1!T177),"有影响","-")</f>
        <v>-</v>
      </c>
      <c r="G177" s="21" t="str">
        <f>IF(OR(Sheet1!X177&lt;&gt;Sheet1!AL177,Sheet1!AM177&lt;&gt;Sheet1!Y177),"有影响","-")</f>
        <v>-</v>
      </c>
      <c r="H177" s="21" t="str">
        <f>IF(OR(Sheet1!AC177&lt;&gt;Sheet1!AN177,Sheet1!AO177&lt;&gt;Sheet1!AD177),"有影响","-")</f>
        <v>-</v>
      </c>
      <c r="I177" s="21" t="str">
        <f>IF(Sheet1!G177=0,"出错","-")</f>
        <v>-</v>
      </c>
      <c r="J177" s="21" t="str">
        <f>IF(AND(Sheet1!G177=0,Sheet1!L177&lt;&gt;0),"出错","-")</f>
        <v>-</v>
      </c>
      <c r="K177" s="21" t="str">
        <f>IF(AND(Sheet1!G177=0,Sheet1!L177=0,Sheet1!Q177&lt;&gt;0),"出错","-")</f>
        <v>-</v>
      </c>
      <c r="L177" s="21" t="str">
        <f>IF(AND(Sheet1!G177=0,Sheet1!L177=0,Sheet1!Q177=0,Sheet1!V177&lt;&gt;0),"出错","-")</f>
        <v>-</v>
      </c>
      <c r="M177" s="21" t="str">
        <f>IF(AND(Sheet1!G177=0,Sheet1!L177=0,Sheet1!Q177=0,Sheet1!V177=0,Sheet1!AA177&lt;&gt;0),"出错","-")</f>
        <v>-</v>
      </c>
      <c r="N177" s="21" t="str">
        <f>IFERROR(VLOOKUP(Sheet1!G177,配置检查表!$Y:$Z,2,FALSE),"")</f>
        <v>累充点数</v>
      </c>
      <c r="O177" s="21">
        <f>IF(AND(Sheet1!I177=Sheet1!J177,Sheet1!J177&lt;&gt;0),Sheet1!I177,IF(AND(Sheet1!I177&lt;&gt;Sheet1!J177,Sheet1!J177&lt;&gt;0),Sheet1!I177&amp;"~"&amp;Sheet1!J177,""))</f>
        <v>228</v>
      </c>
      <c r="P177" s="21" t="str">
        <f>IFERROR(VLOOKUP(Sheet1!L177,配置检查表!$Y:$Z,2,FALSE),"")</f>
        <v/>
      </c>
      <c r="Q177" s="21" t="str">
        <f>IF(AND(Sheet1!N177=Sheet1!O177,Sheet1!O177&lt;&gt;0),Sheet1!N177,IF(AND(Sheet1!N177&lt;&gt;Sheet1!O177,Sheet1!O177&lt;&gt;0),Sheet1!N177&amp;"~"&amp;Sheet1!O177,""))</f>
        <v/>
      </c>
      <c r="R177" s="21" t="str">
        <f>IFERROR(VLOOKUP(Sheet1!Q177,配置检查表!$Y:$Z,2,FALSE),"")</f>
        <v/>
      </c>
      <c r="S177" s="39" t="str">
        <f>IF(AND(Sheet1!S381=Sheet1!T381,Sheet1!T381&lt;&gt;0),Sheet1!S381,IF(AND(Sheet1!S381&lt;&gt;Sheet1!T381,Sheet1!T381&lt;&gt;0),Sheet1!S381&amp;"~"&amp;Sheet1!T381,""))</f>
        <v/>
      </c>
      <c r="T177" s="21" t="str">
        <f>IFERROR(VLOOKUP(Sheet1!V177,配置检查表!$Y:$Z,2,FALSE),"")</f>
        <v/>
      </c>
      <c r="U177" s="39" t="str">
        <f>IF(AND(Sheet1!X381=Sheet1!Y381,Sheet1!Y381&lt;&gt;0),Sheet1!X381,IF(AND(Sheet1!X381&lt;&gt;Sheet1!Y381,Sheet1!Y381&lt;&gt;0),Sheet1!X381&amp;"~"&amp;Sheet1!Y381,""))</f>
        <v/>
      </c>
      <c r="V177" s="21" t="str">
        <f>IFERROR(VLOOKUP(Sheet1!XAA,配置检查表!$Y:$Z,2,FALSE),"")</f>
        <v/>
      </c>
      <c r="W177" s="21" t="str">
        <f>IF(AND(Sheet1!AC381=Sheet1!AD381,Sheet1!AD381&lt;&gt;0),Sheet1!AC381,IF(AND(Sheet1!AC381&lt;&gt;Sheet1!AD381,Sheet1!AD381&lt;&gt;0),Sheet1!AC381&amp;"~"&amp;Sheet1!AD381,""))</f>
        <v/>
      </c>
    </row>
    <row r="178" spans="1:23">
      <c r="A178" s="33">
        <v>182</v>
      </c>
      <c r="B178" s="33" t="s">
        <v>1531</v>
      </c>
      <c r="C178" s="33" t="s">
        <v>1531</v>
      </c>
      <c r="D178" s="21" t="str">
        <f>IF(OR(Sheet1!I178&lt;&gt;Sheet1!AF178,Sheet1!AG178&lt;&gt;Sheet1!J178),"有影响","-")</f>
        <v>-</v>
      </c>
      <c r="E178" s="21" t="str">
        <f>IF(OR(Sheet1!N178&lt;&gt;Sheet1!AH178,Sheet1!AI178&lt;&gt;Sheet1!O178),"有影响","-")</f>
        <v>-</v>
      </c>
      <c r="F178" s="21" t="str">
        <f>IF(OR(Sheet1!S178&lt;&gt;Sheet1!AJ178,Sheet1!AK178&lt;&gt;Sheet1!T178),"有影响","-")</f>
        <v>-</v>
      </c>
      <c r="G178" s="21" t="str">
        <f>IF(OR(Sheet1!X178&lt;&gt;Sheet1!AL178,Sheet1!AM178&lt;&gt;Sheet1!Y178),"有影响","-")</f>
        <v>-</v>
      </c>
      <c r="H178" s="21" t="str">
        <f>IF(OR(Sheet1!AC178&lt;&gt;Sheet1!AN178,Sheet1!AO178&lt;&gt;Sheet1!AD178),"有影响","-")</f>
        <v>-</v>
      </c>
      <c r="I178" s="21" t="str">
        <f>IF(Sheet1!G178=0,"出错","-")</f>
        <v>-</v>
      </c>
      <c r="J178" s="21" t="str">
        <f>IF(AND(Sheet1!G178=0,Sheet1!L178&lt;&gt;0),"出错","-")</f>
        <v>-</v>
      </c>
      <c r="K178" s="21" t="str">
        <f>IF(AND(Sheet1!G178=0,Sheet1!L178=0,Sheet1!Q178&lt;&gt;0),"出错","-")</f>
        <v>-</v>
      </c>
      <c r="L178" s="21" t="str">
        <f>IF(AND(Sheet1!G178=0,Sheet1!L178=0,Sheet1!Q178=0,Sheet1!V178&lt;&gt;0),"出错","-")</f>
        <v>-</v>
      </c>
      <c r="M178" s="21" t="str">
        <f>IF(AND(Sheet1!G178=0,Sheet1!L178=0,Sheet1!Q178=0,Sheet1!V178=0,Sheet1!AA178&lt;&gt;0),"出错","-")</f>
        <v>-</v>
      </c>
      <c r="N178" s="21" t="str">
        <f>IFERROR(VLOOKUP(Sheet1!G178,配置检查表!$Y:$Z,2,FALSE),"")</f>
        <v>累充点数</v>
      </c>
      <c r="O178" s="21">
        <f>IF(AND(Sheet1!I178=Sheet1!J178,Sheet1!J178&lt;&gt;0),Sheet1!I178,IF(AND(Sheet1!I178&lt;&gt;Sheet1!J178,Sheet1!J178&lt;&gt;0),Sheet1!I178&amp;"~"&amp;Sheet1!J178,""))</f>
        <v>328</v>
      </c>
      <c r="P178" s="21" t="str">
        <f>IFERROR(VLOOKUP(Sheet1!L178,配置检查表!$Y:$Z,2,FALSE),"")</f>
        <v/>
      </c>
      <c r="Q178" s="21" t="str">
        <f>IF(AND(Sheet1!N178=Sheet1!O178,Sheet1!O178&lt;&gt;0),Sheet1!N178,IF(AND(Sheet1!N178&lt;&gt;Sheet1!O178,Sheet1!O178&lt;&gt;0),Sheet1!N178&amp;"~"&amp;Sheet1!O178,""))</f>
        <v/>
      </c>
      <c r="R178" s="21" t="str">
        <f>IFERROR(VLOOKUP(Sheet1!Q178,配置检查表!$Y:$Z,2,FALSE),"")</f>
        <v/>
      </c>
      <c r="S178" s="39">
        <f>IF(AND(Sheet1!S382=Sheet1!T382,Sheet1!T382&lt;&gt;0),Sheet1!S382,IF(AND(Sheet1!S382&lt;&gt;Sheet1!T382,Sheet1!T382&lt;&gt;0),Sheet1!S382&amp;"~"&amp;Sheet1!T382,""))</f>
        <v>10</v>
      </c>
      <c r="T178" s="21" t="str">
        <f>IFERROR(VLOOKUP(Sheet1!V178,配置检查表!$Y:$Z,2,FALSE),"")</f>
        <v/>
      </c>
      <c r="U178" s="39">
        <f>IF(AND(Sheet1!X382=Sheet1!Y382,Sheet1!Y382&lt;&gt;0),Sheet1!X382,IF(AND(Sheet1!X382&lt;&gt;Sheet1!Y382,Sheet1!Y382&lt;&gt;0),Sheet1!X382&amp;"~"&amp;Sheet1!Y382,""))</f>
        <v>10</v>
      </c>
      <c r="V178" s="21" t="str">
        <f>IFERROR(VLOOKUP(Sheet1!XAA,配置检查表!$Y:$Z,2,FALSE),"")</f>
        <v/>
      </c>
      <c r="W178" s="21">
        <f>IF(AND(Sheet1!AC382=Sheet1!AD382,Sheet1!AD382&lt;&gt;0),Sheet1!AC382,IF(AND(Sheet1!AC382&lt;&gt;Sheet1!AD382,Sheet1!AD382&lt;&gt;0),Sheet1!AC382&amp;"~"&amp;Sheet1!AD382,""))</f>
        <v>10</v>
      </c>
    </row>
    <row r="179" spans="1:23">
      <c r="A179" s="33">
        <v>183</v>
      </c>
      <c r="B179" s="33" t="s">
        <v>1532</v>
      </c>
      <c r="C179" s="33" t="s">
        <v>1532</v>
      </c>
      <c r="D179" s="21" t="str">
        <f>IF(OR(Sheet1!I179&lt;&gt;Sheet1!AF179,Sheet1!AG179&lt;&gt;Sheet1!J179),"有影响","-")</f>
        <v>-</v>
      </c>
      <c r="E179" s="21" t="str">
        <f>IF(OR(Sheet1!N179&lt;&gt;Sheet1!AH179,Sheet1!AI179&lt;&gt;Sheet1!O179),"有影响","-")</f>
        <v>-</v>
      </c>
      <c r="F179" s="21" t="str">
        <f>IF(OR(Sheet1!S179&lt;&gt;Sheet1!AJ179,Sheet1!AK179&lt;&gt;Sheet1!T179),"有影响","-")</f>
        <v>-</v>
      </c>
      <c r="G179" s="21" t="str">
        <f>IF(OR(Sheet1!X179&lt;&gt;Sheet1!AL179,Sheet1!AM179&lt;&gt;Sheet1!Y179),"有影响","-")</f>
        <v>-</v>
      </c>
      <c r="H179" s="21" t="str">
        <f>IF(OR(Sheet1!AC179&lt;&gt;Sheet1!AN179,Sheet1!AO179&lt;&gt;Sheet1!AD179),"有影响","-")</f>
        <v>-</v>
      </c>
      <c r="I179" s="21" t="str">
        <f>IF(Sheet1!G179=0,"出错","-")</f>
        <v>-</v>
      </c>
      <c r="J179" s="21" t="str">
        <f>IF(AND(Sheet1!G179=0,Sheet1!L179&lt;&gt;0),"出错","-")</f>
        <v>-</v>
      </c>
      <c r="K179" s="21" t="str">
        <f>IF(AND(Sheet1!G179=0,Sheet1!L179=0,Sheet1!Q179&lt;&gt;0),"出错","-")</f>
        <v>-</v>
      </c>
      <c r="L179" s="21" t="str">
        <f>IF(AND(Sheet1!G179=0,Sheet1!L179=0,Sheet1!Q179=0,Sheet1!V179&lt;&gt;0),"出错","-")</f>
        <v>-</v>
      </c>
      <c r="M179" s="21" t="str">
        <f>IF(AND(Sheet1!G179=0,Sheet1!L179=0,Sheet1!Q179=0,Sheet1!V179=0,Sheet1!AA179&lt;&gt;0),"出错","-")</f>
        <v>-</v>
      </c>
      <c r="N179" s="21" t="str">
        <f>IFERROR(VLOOKUP(Sheet1!G179,配置检查表!$Y:$Z,2,FALSE),"")</f>
        <v>累充点数</v>
      </c>
      <c r="O179" s="21">
        <f>IF(AND(Sheet1!I179=Sheet1!J179,Sheet1!J179&lt;&gt;0),Sheet1!I179,IF(AND(Sheet1!I179&lt;&gt;Sheet1!J179,Sheet1!J179&lt;&gt;0),Sheet1!I179&amp;"~"&amp;Sheet1!J179,""))</f>
        <v>998</v>
      </c>
      <c r="P179" s="21" t="str">
        <f>IFERROR(VLOOKUP(Sheet1!L179,配置检查表!$Y:$Z,2,FALSE),"")</f>
        <v/>
      </c>
      <c r="Q179" s="21" t="str">
        <f>IF(AND(Sheet1!N179=Sheet1!O179,Sheet1!O179&lt;&gt;0),Sheet1!N179,IF(AND(Sheet1!N179&lt;&gt;Sheet1!O179,Sheet1!O179&lt;&gt;0),Sheet1!N179&amp;"~"&amp;Sheet1!O179,""))</f>
        <v/>
      </c>
      <c r="R179" s="21" t="str">
        <f>IFERROR(VLOOKUP(Sheet1!Q179,配置检查表!$Y:$Z,2,FALSE),"")</f>
        <v/>
      </c>
      <c r="S179" s="39">
        <f>IF(AND(Sheet1!S383=Sheet1!T383,Sheet1!T383&lt;&gt;0),Sheet1!S383,IF(AND(Sheet1!S383&lt;&gt;Sheet1!T383,Sheet1!T383&lt;&gt;0),Sheet1!S383&amp;"~"&amp;Sheet1!T383,""))</f>
        <v>10</v>
      </c>
      <c r="T179" s="21" t="str">
        <f>IFERROR(VLOOKUP(Sheet1!V179,配置检查表!$Y:$Z,2,FALSE),"")</f>
        <v/>
      </c>
      <c r="U179" s="39">
        <f>IF(AND(Sheet1!X383=Sheet1!Y383,Sheet1!Y383&lt;&gt;0),Sheet1!X383,IF(AND(Sheet1!X383&lt;&gt;Sheet1!Y383,Sheet1!Y383&lt;&gt;0),Sheet1!X383&amp;"~"&amp;Sheet1!Y383,""))</f>
        <v>10</v>
      </c>
      <c r="V179" s="21" t="str">
        <f>IFERROR(VLOOKUP(Sheet1!XAA,配置检查表!$Y:$Z,2,FALSE),"")</f>
        <v/>
      </c>
      <c r="W179" s="21">
        <f>IF(AND(Sheet1!AC383=Sheet1!AD383,Sheet1!AD383&lt;&gt;0),Sheet1!AC383,IF(AND(Sheet1!AC383&lt;&gt;Sheet1!AD383,Sheet1!AD383&lt;&gt;0),Sheet1!AC383&amp;"~"&amp;Sheet1!AD383,""))</f>
        <v>10</v>
      </c>
    </row>
    <row r="180" spans="1:23">
      <c r="A180" s="33">
        <v>184</v>
      </c>
      <c r="B180" s="33" t="s">
        <v>1533</v>
      </c>
      <c r="C180" s="33" t="s">
        <v>1533</v>
      </c>
      <c r="D180" s="21" t="str">
        <f>IF(OR(Sheet1!I180&lt;&gt;Sheet1!AF180,Sheet1!AG180&lt;&gt;Sheet1!J180),"有影响","-")</f>
        <v>-</v>
      </c>
      <c r="E180" s="21" t="str">
        <f>IF(OR(Sheet1!N180&lt;&gt;Sheet1!AH180,Sheet1!AI180&lt;&gt;Sheet1!O180),"有影响","-")</f>
        <v>-</v>
      </c>
      <c r="F180" s="21" t="str">
        <f>IF(OR(Sheet1!S180&lt;&gt;Sheet1!AJ180,Sheet1!AK180&lt;&gt;Sheet1!T180),"有影响","-")</f>
        <v>-</v>
      </c>
      <c r="G180" s="21" t="str">
        <f>IF(OR(Sheet1!X180&lt;&gt;Sheet1!AL180,Sheet1!AM180&lt;&gt;Sheet1!Y180),"有影响","-")</f>
        <v>-</v>
      </c>
      <c r="H180" s="21" t="str">
        <f>IF(OR(Sheet1!AC180&lt;&gt;Sheet1!AN180,Sheet1!AO180&lt;&gt;Sheet1!AD180),"有影响","-")</f>
        <v>-</v>
      </c>
      <c r="I180" s="21" t="str">
        <f>IF(Sheet1!G180=0,"出错","-")</f>
        <v>-</v>
      </c>
      <c r="J180" s="21" t="str">
        <f>IF(AND(Sheet1!G180=0,Sheet1!L180&lt;&gt;0),"出错","-")</f>
        <v>-</v>
      </c>
      <c r="K180" s="21" t="str">
        <f>IF(AND(Sheet1!G180=0,Sheet1!L180=0,Sheet1!Q180&lt;&gt;0),"出错","-")</f>
        <v>-</v>
      </c>
      <c r="L180" s="21" t="str">
        <f>IF(AND(Sheet1!G180=0,Sheet1!L180=0,Sheet1!Q180=0,Sheet1!V180&lt;&gt;0),"出错","-")</f>
        <v>-</v>
      </c>
      <c r="M180" s="21" t="str">
        <f>IF(AND(Sheet1!G180=0,Sheet1!L180=0,Sheet1!Q180=0,Sheet1!V180=0,Sheet1!AA180&lt;&gt;0),"出错","-")</f>
        <v>-</v>
      </c>
      <c r="N180" s="21" t="str">
        <f>IFERROR(VLOOKUP(Sheet1!G180,配置检查表!$Y:$Z,2,FALSE),"")</f>
        <v>累充点数</v>
      </c>
      <c r="O180" s="21">
        <f>IF(AND(Sheet1!I180=Sheet1!J180,Sheet1!J180&lt;&gt;0),Sheet1!I180,IF(AND(Sheet1!I180&lt;&gt;Sheet1!J180,Sheet1!J180&lt;&gt;0),Sheet1!I180&amp;"~"&amp;Sheet1!J180,""))</f>
        <v>1</v>
      </c>
      <c r="P180" s="21" t="str">
        <f>IFERROR(VLOOKUP(Sheet1!L180,配置检查表!$Y:$Z,2,FALSE),"")</f>
        <v/>
      </c>
      <c r="Q180" s="21" t="str">
        <f>IF(AND(Sheet1!N180=Sheet1!O180,Sheet1!O180&lt;&gt;0),Sheet1!N180,IF(AND(Sheet1!N180&lt;&gt;Sheet1!O180,Sheet1!O180&lt;&gt;0),Sheet1!N180&amp;"~"&amp;Sheet1!O180,""))</f>
        <v/>
      </c>
      <c r="R180" s="21" t="str">
        <f>IFERROR(VLOOKUP(Sheet1!Q180,配置检查表!$Y:$Z,2,FALSE),"")</f>
        <v/>
      </c>
      <c r="S180" s="39">
        <f>IF(AND(Sheet1!S384=Sheet1!T384,Sheet1!T384&lt;&gt;0),Sheet1!S384,IF(AND(Sheet1!S384&lt;&gt;Sheet1!T384,Sheet1!T384&lt;&gt;0),Sheet1!S384&amp;"~"&amp;Sheet1!T384,""))</f>
        <v>10</v>
      </c>
      <c r="T180" s="21" t="str">
        <f>IFERROR(VLOOKUP(Sheet1!V180,配置检查表!$Y:$Z,2,FALSE),"")</f>
        <v/>
      </c>
      <c r="U180" s="39">
        <f>IF(AND(Sheet1!X384=Sheet1!Y384,Sheet1!Y384&lt;&gt;0),Sheet1!X384,IF(AND(Sheet1!X384&lt;&gt;Sheet1!Y384,Sheet1!Y384&lt;&gt;0),Sheet1!X384&amp;"~"&amp;Sheet1!Y384,""))</f>
        <v>10</v>
      </c>
      <c r="V180" s="21" t="str">
        <f>IFERROR(VLOOKUP(Sheet1!XAA,配置检查表!$Y:$Z,2,FALSE),"")</f>
        <v/>
      </c>
      <c r="W180" s="21">
        <f>IF(AND(Sheet1!AC384=Sheet1!AD384,Sheet1!AD384&lt;&gt;0),Sheet1!AC384,IF(AND(Sheet1!AC384&lt;&gt;Sheet1!AD384,Sheet1!AD384&lt;&gt;0),Sheet1!AC384&amp;"~"&amp;Sheet1!AD384,""))</f>
        <v>10</v>
      </c>
    </row>
    <row r="181" spans="1:23">
      <c r="A181" s="33">
        <v>185</v>
      </c>
      <c r="B181" s="33" t="s">
        <v>1534</v>
      </c>
      <c r="C181" s="33" t="s">
        <v>1534</v>
      </c>
      <c r="D181" s="21" t="str">
        <f>IF(OR(Sheet1!I181&lt;&gt;Sheet1!AF181,Sheet1!AG181&lt;&gt;Sheet1!J181),"有影响","-")</f>
        <v>-</v>
      </c>
      <c r="E181" s="21" t="str">
        <f>IF(OR(Sheet1!N181&lt;&gt;Sheet1!AH181,Sheet1!AI181&lt;&gt;Sheet1!O181),"有影响","-")</f>
        <v>-</v>
      </c>
      <c r="F181" s="21" t="str">
        <f>IF(OR(Sheet1!S181&lt;&gt;Sheet1!AJ181,Sheet1!AK181&lt;&gt;Sheet1!T181),"有影响","-")</f>
        <v>-</v>
      </c>
      <c r="G181" s="21" t="str">
        <f>IF(OR(Sheet1!X181&lt;&gt;Sheet1!AL181,Sheet1!AM181&lt;&gt;Sheet1!Y181),"有影响","-")</f>
        <v>-</v>
      </c>
      <c r="H181" s="21" t="str">
        <f>IF(OR(Sheet1!AC181&lt;&gt;Sheet1!AN181,Sheet1!AO181&lt;&gt;Sheet1!AD181),"有影响","-")</f>
        <v>-</v>
      </c>
      <c r="I181" s="21" t="str">
        <f>IF(Sheet1!G181=0,"出错","-")</f>
        <v>-</v>
      </c>
      <c r="J181" s="21" t="str">
        <f>IF(AND(Sheet1!G181=0,Sheet1!L181&lt;&gt;0),"出错","-")</f>
        <v>-</v>
      </c>
      <c r="K181" s="21" t="str">
        <f>IF(AND(Sheet1!G181=0,Sheet1!L181=0,Sheet1!Q181&lt;&gt;0),"出错","-")</f>
        <v>-</v>
      </c>
      <c r="L181" s="21" t="str">
        <f>IF(AND(Sheet1!G181=0,Sheet1!L181=0,Sheet1!Q181=0,Sheet1!V181&lt;&gt;0),"出错","-")</f>
        <v>-</v>
      </c>
      <c r="M181" s="21" t="str">
        <f>IF(AND(Sheet1!G181=0,Sheet1!L181=0,Sheet1!Q181=0,Sheet1!V181=0,Sheet1!AA181&lt;&gt;0),"出错","-")</f>
        <v>-</v>
      </c>
      <c r="N181" s="21" t="str">
        <f>IFERROR(VLOOKUP(Sheet1!G181,配置检查表!$Y:$Z,2,FALSE),"")</f>
        <v>累充点数</v>
      </c>
      <c r="O181" s="21">
        <f>IF(AND(Sheet1!I181=Sheet1!J181,Sheet1!J181&lt;&gt;0),Sheet1!I181,IF(AND(Sheet1!I181&lt;&gt;Sheet1!J181,Sheet1!J181&lt;&gt;0),Sheet1!I181&amp;"~"&amp;Sheet1!J181,""))</f>
        <v>6</v>
      </c>
      <c r="P181" s="21" t="str">
        <f>IFERROR(VLOOKUP(Sheet1!L181,配置检查表!$Y:$Z,2,FALSE),"")</f>
        <v/>
      </c>
      <c r="Q181" s="21" t="str">
        <f>IF(AND(Sheet1!N181=Sheet1!O181,Sheet1!O181&lt;&gt;0),Sheet1!N181,IF(AND(Sheet1!N181&lt;&gt;Sheet1!O181,Sheet1!O181&lt;&gt;0),Sheet1!N181&amp;"~"&amp;Sheet1!O181,""))</f>
        <v/>
      </c>
      <c r="R181" s="21" t="str">
        <f>IFERROR(VLOOKUP(Sheet1!Q181,配置检查表!$Y:$Z,2,FALSE),"")</f>
        <v/>
      </c>
      <c r="S181" s="39">
        <f>IF(AND(Sheet1!S385=Sheet1!T385,Sheet1!T385&lt;&gt;0),Sheet1!S385,IF(AND(Sheet1!S385&lt;&gt;Sheet1!T385,Sheet1!T385&lt;&gt;0),Sheet1!S385&amp;"~"&amp;Sheet1!T385,""))</f>
        <v>10</v>
      </c>
      <c r="T181" s="21" t="str">
        <f>IFERROR(VLOOKUP(Sheet1!V181,配置检查表!$Y:$Z,2,FALSE),"")</f>
        <v/>
      </c>
      <c r="U181" s="39">
        <f>IF(AND(Sheet1!X385=Sheet1!Y385,Sheet1!Y385&lt;&gt;0),Sheet1!X385,IF(AND(Sheet1!X385&lt;&gt;Sheet1!Y385,Sheet1!Y385&lt;&gt;0),Sheet1!X385&amp;"~"&amp;Sheet1!Y385,""))</f>
        <v>10</v>
      </c>
      <c r="V181" s="21" t="str">
        <f>IFERROR(VLOOKUP(Sheet1!XAA,配置检查表!$Y:$Z,2,FALSE),"")</f>
        <v/>
      </c>
      <c r="W181" s="21">
        <f>IF(AND(Sheet1!AC385=Sheet1!AD385,Sheet1!AD385&lt;&gt;0),Sheet1!AC385,IF(AND(Sheet1!AC385&lt;&gt;Sheet1!AD385,Sheet1!AD385&lt;&gt;0),Sheet1!AC385&amp;"~"&amp;Sheet1!AD385,""))</f>
        <v>10</v>
      </c>
    </row>
    <row r="182" spans="1:23">
      <c r="A182" s="33">
        <v>186</v>
      </c>
      <c r="B182" s="33" t="s">
        <v>1527</v>
      </c>
      <c r="C182" s="33" t="s">
        <v>1527</v>
      </c>
      <c r="D182" s="21" t="str">
        <f>IF(OR(Sheet1!I182&lt;&gt;Sheet1!AF182,Sheet1!AG182&lt;&gt;Sheet1!J182),"有影响","-")</f>
        <v>-</v>
      </c>
      <c r="E182" s="21" t="str">
        <f>IF(OR(Sheet1!N182&lt;&gt;Sheet1!AH182,Sheet1!AI182&lt;&gt;Sheet1!O182),"有影响","-")</f>
        <v>-</v>
      </c>
      <c r="F182" s="21" t="str">
        <f>IF(OR(Sheet1!S182&lt;&gt;Sheet1!AJ182,Sheet1!AK182&lt;&gt;Sheet1!T182),"有影响","-")</f>
        <v>-</v>
      </c>
      <c r="G182" s="21" t="str">
        <f>IF(OR(Sheet1!X182&lt;&gt;Sheet1!AL182,Sheet1!AM182&lt;&gt;Sheet1!Y182),"有影响","-")</f>
        <v>-</v>
      </c>
      <c r="H182" s="21" t="str">
        <f>IF(OR(Sheet1!AC182&lt;&gt;Sheet1!AN182,Sheet1!AO182&lt;&gt;Sheet1!AD182),"有影响","-")</f>
        <v>-</v>
      </c>
      <c r="I182" s="21" t="str">
        <f>IF(Sheet1!G182=0,"出错","-")</f>
        <v>-</v>
      </c>
      <c r="J182" s="21" t="str">
        <f>IF(AND(Sheet1!G182=0,Sheet1!L182&lt;&gt;0),"出错","-")</f>
        <v>-</v>
      </c>
      <c r="K182" s="21" t="str">
        <f>IF(AND(Sheet1!G182=0,Sheet1!L182=0,Sheet1!Q182&lt;&gt;0),"出错","-")</f>
        <v>-</v>
      </c>
      <c r="L182" s="21" t="str">
        <f>IF(AND(Sheet1!G182=0,Sheet1!L182=0,Sheet1!Q182=0,Sheet1!V182&lt;&gt;0),"出错","-")</f>
        <v>-</v>
      </c>
      <c r="M182" s="21" t="str">
        <f>IF(AND(Sheet1!G182=0,Sheet1!L182=0,Sheet1!Q182=0,Sheet1!V182=0,Sheet1!AA182&lt;&gt;0),"出错","-")</f>
        <v>-</v>
      </c>
      <c r="N182" s="21" t="str">
        <f>IFERROR(VLOOKUP(Sheet1!G182,配置检查表!$Y:$Z,2,FALSE),"")</f>
        <v>累充点数</v>
      </c>
      <c r="O182" s="21">
        <f>IF(AND(Sheet1!I182=Sheet1!J182,Sheet1!J182&lt;&gt;0),Sheet1!I182,IF(AND(Sheet1!I182&lt;&gt;Sheet1!J182,Sheet1!J182&lt;&gt;0),Sheet1!I182&amp;"~"&amp;Sheet1!J182,""))</f>
        <v>30</v>
      </c>
      <c r="P182" s="21" t="str">
        <f>IFERROR(VLOOKUP(Sheet1!L182,配置检查表!$Y:$Z,2,FALSE),"")</f>
        <v/>
      </c>
      <c r="Q182" s="21" t="str">
        <f>IF(AND(Sheet1!N182=Sheet1!O182,Sheet1!O182&lt;&gt;0),Sheet1!N182,IF(AND(Sheet1!N182&lt;&gt;Sheet1!O182,Sheet1!O182&lt;&gt;0),Sheet1!N182&amp;"~"&amp;Sheet1!O182,""))</f>
        <v/>
      </c>
      <c r="R182" s="21" t="str">
        <f>IFERROR(VLOOKUP(Sheet1!Q182,配置检查表!$Y:$Z,2,FALSE),"")</f>
        <v/>
      </c>
      <c r="S182" s="39">
        <f>IF(AND(Sheet1!S386=Sheet1!T386,Sheet1!T386&lt;&gt;0),Sheet1!S386,IF(AND(Sheet1!S386&lt;&gt;Sheet1!T386,Sheet1!T386&lt;&gt;0),Sheet1!S386&amp;"~"&amp;Sheet1!T386,""))</f>
        <v>10</v>
      </c>
      <c r="T182" s="21" t="str">
        <f>IFERROR(VLOOKUP(Sheet1!V182,配置检查表!$Y:$Z,2,FALSE),"")</f>
        <v/>
      </c>
      <c r="U182" s="39">
        <f>IF(AND(Sheet1!X386=Sheet1!Y386,Sheet1!Y386&lt;&gt;0),Sheet1!X386,IF(AND(Sheet1!X386&lt;&gt;Sheet1!Y386,Sheet1!Y386&lt;&gt;0),Sheet1!X386&amp;"~"&amp;Sheet1!Y386,""))</f>
        <v>10</v>
      </c>
      <c r="V182" s="21" t="str">
        <f>IFERROR(VLOOKUP(Sheet1!XAA,配置检查表!$Y:$Z,2,FALSE),"")</f>
        <v/>
      </c>
      <c r="W182" s="21">
        <f>IF(AND(Sheet1!AC386=Sheet1!AD386,Sheet1!AD386&lt;&gt;0),Sheet1!AC386,IF(AND(Sheet1!AC386&lt;&gt;Sheet1!AD386,Sheet1!AD386&lt;&gt;0),Sheet1!AC386&amp;"~"&amp;Sheet1!AD386,""))</f>
        <v>10</v>
      </c>
    </row>
    <row r="183" spans="1:23">
      <c r="A183" s="33">
        <v>187</v>
      </c>
      <c r="B183" s="33" t="s">
        <v>1528</v>
      </c>
      <c r="C183" s="33" t="s">
        <v>1528</v>
      </c>
      <c r="D183" s="21" t="str">
        <f>IF(OR(Sheet1!I183&lt;&gt;Sheet1!AF183,Sheet1!AG183&lt;&gt;Sheet1!J183),"有影响","-")</f>
        <v>-</v>
      </c>
      <c r="E183" s="21" t="str">
        <f>IF(OR(Sheet1!N183&lt;&gt;Sheet1!AH183,Sheet1!AI183&lt;&gt;Sheet1!O183),"有影响","-")</f>
        <v>-</v>
      </c>
      <c r="F183" s="21" t="str">
        <f>IF(OR(Sheet1!S183&lt;&gt;Sheet1!AJ183,Sheet1!AK183&lt;&gt;Sheet1!T183),"有影响","-")</f>
        <v>-</v>
      </c>
      <c r="G183" s="21" t="str">
        <f>IF(OR(Sheet1!X183&lt;&gt;Sheet1!AL183,Sheet1!AM183&lt;&gt;Sheet1!Y183),"有影响","-")</f>
        <v>-</v>
      </c>
      <c r="H183" s="21" t="str">
        <f>IF(OR(Sheet1!AC183&lt;&gt;Sheet1!AN183,Sheet1!AO183&lt;&gt;Sheet1!AD183),"有影响","-")</f>
        <v>-</v>
      </c>
      <c r="I183" s="21" t="str">
        <f>IF(Sheet1!G183=0,"出错","-")</f>
        <v>-</v>
      </c>
      <c r="J183" s="21" t="str">
        <f>IF(AND(Sheet1!G183=0,Sheet1!L183&lt;&gt;0),"出错","-")</f>
        <v>-</v>
      </c>
      <c r="K183" s="21" t="str">
        <f>IF(AND(Sheet1!G183=0,Sheet1!L183=0,Sheet1!Q183&lt;&gt;0),"出错","-")</f>
        <v>-</v>
      </c>
      <c r="L183" s="21" t="str">
        <f>IF(AND(Sheet1!G183=0,Sheet1!L183=0,Sheet1!Q183=0,Sheet1!V183&lt;&gt;0),"出错","-")</f>
        <v>-</v>
      </c>
      <c r="M183" s="21" t="str">
        <f>IF(AND(Sheet1!G183=0,Sheet1!L183=0,Sheet1!Q183=0,Sheet1!V183=0,Sheet1!AA183&lt;&gt;0),"出错","-")</f>
        <v>-</v>
      </c>
      <c r="N183" s="21" t="str">
        <f>IFERROR(VLOOKUP(Sheet1!G183,配置检查表!$Y:$Z,2,FALSE),"")</f>
        <v>累充点数</v>
      </c>
      <c r="O183" s="21">
        <f>IF(AND(Sheet1!I183=Sheet1!J183,Sheet1!J183&lt;&gt;0),Sheet1!I183,IF(AND(Sheet1!I183&lt;&gt;Sheet1!J183,Sheet1!J183&lt;&gt;0),Sheet1!I183&amp;"~"&amp;Sheet1!J183,""))</f>
        <v>50</v>
      </c>
      <c r="P183" s="21" t="str">
        <f>IFERROR(VLOOKUP(Sheet1!L183,配置检查表!$Y:$Z,2,FALSE),"")</f>
        <v/>
      </c>
      <c r="Q183" s="21" t="str">
        <f>IF(AND(Sheet1!N183=Sheet1!O183,Sheet1!O183&lt;&gt;0),Sheet1!N183,IF(AND(Sheet1!N183&lt;&gt;Sheet1!O183,Sheet1!O183&lt;&gt;0),Sheet1!N183&amp;"~"&amp;Sheet1!O183,""))</f>
        <v/>
      </c>
      <c r="R183" s="21" t="str">
        <f>IFERROR(VLOOKUP(Sheet1!Q183,配置检查表!$Y:$Z,2,FALSE),"")</f>
        <v/>
      </c>
      <c r="S183" s="39">
        <f>IF(AND(Sheet1!S387=Sheet1!T387,Sheet1!T387&lt;&gt;0),Sheet1!S387,IF(AND(Sheet1!S387&lt;&gt;Sheet1!T387,Sheet1!T387&lt;&gt;0),Sheet1!S387&amp;"~"&amp;Sheet1!T387,""))</f>
        <v>10</v>
      </c>
      <c r="T183" s="21" t="str">
        <f>IFERROR(VLOOKUP(Sheet1!V183,配置检查表!$Y:$Z,2,FALSE),"")</f>
        <v/>
      </c>
      <c r="U183" s="39">
        <f>IF(AND(Sheet1!X387=Sheet1!Y387,Sheet1!Y387&lt;&gt;0),Sheet1!X387,IF(AND(Sheet1!X387&lt;&gt;Sheet1!Y387,Sheet1!Y387&lt;&gt;0),Sheet1!X387&amp;"~"&amp;Sheet1!Y387,""))</f>
        <v>10</v>
      </c>
      <c r="V183" s="21" t="str">
        <f>IFERROR(VLOOKUP(Sheet1!XAA,配置检查表!$Y:$Z,2,FALSE),"")</f>
        <v/>
      </c>
      <c r="W183" s="21">
        <f>IF(AND(Sheet1!AC387=Sheet1!AD387,Sheet1!AD387&lt;&gt;0),Sheet1!AC387,IF(AND(Sheet1!AC387&lt;&gt;Sheet1!AD387,Sheet1!AD387&lt;&gt;0),Sheet1!AC387&amp;"~"&amp;Sheet1!AD387,""))</f>
        <v>10</v>
      </c>
    </row>
    <row r="184" spans="1:23">
      <c r="A184" s="33">
        <v>188</v>
      </c>
      <c r="B184" s="33" t="s">
        <v>1535</v>
      </c>
      <c r="C184" s="33" t="s">
        <v>1535</v>
      </c>
      <c r="D184" s="21" t="str">
        <f>IF(OR(Sheet1!I184&lt;&gt;Sheet1!AF184,Sheet1!AG184&lt;&gt;Sheet1!J184),"有影响","-")</f>
        <v>-</v>
      </c>
      <c r="E184" s="21" t="str">
        <f>IF(OR(Sheet1!N184&lt;&gt;Sheet1!AH184,Sheet1!AI184&lt;&gt;Sheet1!O184),"有影响","-")</f>
        <v>-</v>
      </c>
      <c r="F184" s="21" t="str">
        <f>IF(OR(Sheet1!S184&lt;&gt;Sheet1!AJ184,Sheet1!AK184&lt;&gt;Sheet1!T184),"有影响","-")</f>
        <v>-</v>
      </c>
      <c r="G184" s="21" t="str">
        <f>IF(OR(Sheet1!X184&lt;&gt;Sheet1!AL184,Sheet1!AM184&lt;&gt;Sheet1!Y184),"有影响","-")</f>
        <v>-</v>
      </c>
      <c r="H184" s="21" t="str">
        <f>IF(OR(Sheet1!AC184&lt;&gt;Sheet1!AN184,Sheet1!AO184&lt;&gt;Sheet1!AD184),"有影响","-")</f>
        <v>-</v>
      </c>
      <c r="I184" s="21" t="str">
        <f>IF(Sheet1!G184=0,"出错","-")</f>
        <v>-</v>
      </c>
      <c r="J184" s="21" t="str">
        <f>IF(AND(Sheet1!G184=0,Sheet1!L184&lt;&gt;0),"出错","-")</f>
        <v>-</v>
      </c>
      <c r="K184" s="21" t="str">
        <f>IF(AND(Sheet1!G184=0,Sheet1!L184=0,Sheet1!Q184&lt;&gt;0),"出错","-")</f>
        <v>-</v>
      </c>
      <c r="L184" s="21" t="str">
        <f>IF(AND(Sheet1!G184=0,Sheet1!L184=0,Sheet1!Q184=0,Sheet1!V184&lt;&gt;0),"出错","-")</f>
        <v>-</v>
      </c>
      <c r="M184" s="21" t="str">
        <f>IF(AND(Sheet1!G184=0,Sheet1!L184=0,Sheet1!Q184=0,Sheet1!V184=0,Sheet1!AA184&lt;&gt;0),"出错","-")</f>
        <v>-</v>
      </c>
      <c r="N184" s="21" t="str">
        <f>IFERROR(VLOOKUP(Sheet1!G184,配置检查表!$Y:$Z,2,FALSE),"")</f>
        <v>累充点数</v>
      </c>
      <c r="O184" s="21">
        <f>IF(AND(Sheet1!I184=Sheet1!J184,Sheet1!J184&lt;&gt;0),Sheet1!I184,IF(AND(Sheet1!I184&lt;&gt;Sheet1!J184,Sheet1!J184&lt;&gt;0),Sheet1!I184&amp;"~"&amp;Sheet1!J184,""))</f>
        <v>128</v>
      </c>
      <c r="P184" s="21" t="str">
        <f>IFERROR(VLOOKUP(Sheet1!L184,配置检查表!$Y:$Z,2,FALSE),"")</f>
        <v/>
      </c>
      <c r="Q184" s="21" t="str">
        <f>IF(AND(Sheet1!N184=Sheet1!O184,Sheet1!O184&lt;&gt;0),Sheet1!N184,IF(AND(Sheet1!N184&lt;&gt;Sheet1!O184,Sheet1!O184&lt;&gt;0),Sheet1!N184&amp;"~"&amp;Sheet1!O184,""))</f>
        <v/>
      </c>
      <c r="R184" s="21" t="str">
        <f>IFERROR(VLOOKUP(Sheet1!Q184,配置检查表!$Y:$Z,2,FALSE),"")</f>
        <v/>
      </c>
      <c r="S184" s="39" t="str">
        <f>IF(AND(Sheet1!S388=Sheet1!T388,Sheet1!T388&lt;&gt;0),Sheet1!S388,IF(AND(Sheet1!S388&lt;&gt;Sheet1!T388,Sheet1!T388&lt;&gt;0),Sheet1!S388&amp;"~"&amp;Sheet1!T388,""))</f>
        <v/>
      </c>
      <c r="T184" s="21" t="str">
        <f>IFERROR(VLOOKUP(Sheet1!V184,配置检查表!$Y:$Z,2,FALSE),"")</f>
        <v/>
      </c>
      <c r="U184" s="39" t="str">
        <f>IF(AND(Sheet1!X388=Sheet1!Y388,Sheet1!Y388&lt;&gt;0),Sheet1!X388,IF(AND(Sheet1!X388&lt;&gt;Sheet1!Y388,Sheet1!Y388&lt;&gt;0),Sheet1!X388&amp;"~"&amp;Sheet1!Y388,""))</f>
        <v/>
      </c>
      <c r="V184" s="21" t="str">
        <f>IFERROR(VLOOKUP(Sheet1!XAA,配置检查表!$Y:$Z,2,FALSE),"")</f>
        <v/>
      </c>
      <c r="W184" s="21" t="str">
        <f>IF(AND(Sheet1!AC388=Sheet1!AD388,Sheet1!AD388&lt;&gt;0),Sheet1!AC388,IF(AND(Sheet1!AC388&lt;&gt;Sheet1!AD388,Sheet1!AD388&lt;&gt;0),Sheet1!AC388&amp;"~"&amp;Sheet1!AD388,""))</f>
        <v/>
      </c>
    </row>
    <row r="185" spans="1:23">
      <c r="A185" s="33">
        <v>189</v>
      </c>
      <c r="B185" s="33" t="s">
        <v>1536</v>
      </c>
      <c r="C185" s="33" t="s">
        <v>1536</v>
      </c>
      <c r="D185" s="21" t="str">
        <f>IF(OR(Sheet1!I185&lt;&gt;Sheet1!AF185,Sheet1!AG185&lt;&gt;Sheet1!J185),"有影响","-")</f>
        <v>-</v>
      </c>
      <c r="E185" s="21" t="str">
        <f>IF(OR(Sheet1!N185&lt;&gt;Sheet1!AH185,Sheet1!AI185&lt;&gt;Sheet1!O185),"有影响","-")</f>
        <v>-</v>
      </c>
      <c r="F185" s="21" t="str">
        <f>IF(OR(Sheet1!S185&lt;&gt;Sheet1!AJ185,Sheet1!AK185&lt;&gt;Sheet1!T185),"有影响","-")</f>
        <v>-</v>
      </c>
      <c r="G185" s="21" t="str">
        <f>IF(OR(Sheet1!X185&lt;&gt;Sheet1!AL185,Sheet1!AM185&lt;&gt;Sheet1!Y185),"有影响","-")</f>
        <v>-</v>
      </c>
      <c r="H185" s="21" t="str">
        <f>IF(OR(Sheet1!AC185&lt;&gt;Sheet1!AN185,Sheet1!AO185&lt;&gt;Sheet1!AD185),"有影响","-")</f>
        <v>-</v>
      </c>
      <c r="I185" s="21" t="str">
        <f>IF(Sheet1!G185=0,"出错","-")</f>
        <v>-</v>
      </c>
      <c r="J185" s="21" t="str">
        <f>IF(AND(Sheet1!G185=0,Sheet1!L185&lt;&gt;0),"出错","-")</f>
        <v>-</v>
      </c>
      <c r="K185" s="21" t="str">
        <f>IF(AND(Sheet1!G185=0,Sheet1!L185=0,Sheet1!Q185&lt;&gt;0),"出错","-")</f>
        <v>-</v>
      </c>
      <c r="L185" s="21" t="str">
        <f>IF(AND(Sheet1!G185=0,Sheet1!L185=0,Sheet1!Q185=0,Sheet1!V185&lt;&gt;0),"出错","-")</f>
        <v>-</v>
      </c>
      <c r="M185" s="21" t="str">
        <f>IF(AND(Sheet1!G185=0,Sheet1!L185=0,Sheet1!Q185=0,Sheet1!V185=0,Sheet1!AA185&lt;&gt;0),"出错","-")</f>
        <v>-</v>
      </c>
      <c r="N185" s="21" t="str">
        <f>IFERROR(VLOOKUP(Sheet1!G185,配置检查表!$Y:$Z,2,FALSE),"")</f>
        <v>累充点数</v>
      </c>
      <c r="O185" s="21">
        <f>IF(AND(Sheet1!I185=Sheet1!J185,Sheet1!J185&lt;&gt;0),Sheet1!I185,IF(AND(Sheet1!I185&lt;&gt;Sheet1!J185,Sheet1!J185&lt;&gt;0),Sheet1!I185&amp;"~"&amp;Sheet1!J185,""))</f>
        <v>288</v>
      </c>
      <c r="P185" s="21" t="str">
        <f>IFERROR(VLOOKUP(Sheet1!L185,配置检查表!$Y:$Z,2,FALSE),"")</f>
        <v/>
      </c>
      <c r="Q185" s="21" t="str">
        <f>IF(AND(Sheet1!N185=Sheet1!O185,Sheet1!O185&lt;&gt;0),Sheet1!N185,IF(AND(Sheet1!N185&lt;&gt;Sheet1!O185,Sheet1!O185&lt;&gt;0),Sheet1!N185&amp;"~"&amp;Sheet1!O185,""))</f>
        <v/>
      </c>
      <c r="R185" s="21" t="str">
        <f>IFERROR(VLOOKUP(Sheet1!Q185,配置检查表!$Y:$Z,2,FALSE),"")</f>
        <v/>
      </c>
      <c r="S185" s="39" t="str">
        <f>IF(AND(Sheet1!S392=Sheet1!T392,Sheet1!T392&lt;&gt;0),Sheet1!S392,IF(AND(Sheet1!S392&lt;&gt;Sheet1!T392,Sheet1!T392&lt;&gt;0),Sheet1!S392&amp;"~"&amp;Sheet1!T392,""))</f>
        <v/>
      </c>
      <c r="T185" s="21" t="str">
        <f>IFERROR(VLOOKUP(Sheet1!V185,配置检查表!$Y:$Z,2,FALSE),"")</f>
        <v/>
      </c>
      <c r="U185" s="39" t="str">
        <f>IF(AND(Sheet1!X392=Sheet1!Y392,Sheet1!Y392&lt;&gt;0),Sheet1!X392,IF(AND(Sheet1!X392&lt;&gt;Sheet1!Y392,Sheet1!Y392&lt;&gt;0),Sheet1!X392&amp;"~"&amp;Sheet1!Y392,""))</f>
        <v/>
      </c>
      <c r="V185" s="21" t="str">
        <f>IFERROR(VLOOKUP(Sheet1!XAA,配置检查表!$Y:$Z,2,FALSE),"")</f>
        <v/>
      </c>
      <c r="W185" s="21" t="str">
        <f>IF(AND(Sheet1!AC392=Sheet1!AD392,Sheet1!AD392&lt;&gt;0),Sheet1!AC392,IF(AND(Sheet1!AC392&lt;&gt;Sheet1!AD392,Sheet1!AD392&lt;&gt;0),Sheet1!AC392&amp;"~"&amp;Sheet1!AD392,""))</f>
        <v/>
      </c>
    </row>
    <row r="186" spans="1:23">
      <c r="A186" s="33">
        <v>190</v>
      </c>
      <c r="B186" s="33" t="s">
        <v>1537</v>
      </c>
      <c r="C186" s="33" t="s">
        <v>1537</v>
      </c>
      <c r="D186" s="21" t="str">
        <f>IF(OR(Sheet1!I186&lt;&gt;Sheet1!AF186,Sheet1!AG186&lt;&gt;Sheet1!J186),"有影响","-")</f>
        <v>-</v>
      </c>
      <c r="E186" s="21" t="str">
        <f>IF(OR(Sheet1!N186&lt;&gt;Sheet1!AH186,Sheet1!AI186&lt;&gt;Sheet1!O186),"有影响","-")</f>
        <v>-</v>
      </c>
      <c r="F186" s="21" t="str">
        <f>IF(OR(Sheet1!S186&lt;&gt;Sheet1!AJ186,Sheet1!AK186&lt;&gt;Sheet1!T186),"有影响","-")</f>
        <v>-</v>
      </c>
      <c r="G186" s="21" t="str">
        <f>IF(OR(Sheet1!X186&lt;&gt;Sheet1!AL186,Sheet1!AM186&lt;&gt;Sheet1!Y186),"有影响","-")</f>
        <v>-</v>
      </c>
      <c r="H186" s="21" t="str">
        <f>IF(OR(Sheet1!AC186&lt;&gt;Sheet1!AN186,Sheet1!AO186&lt;&gt;Sheet1!AD186),"有影响","-")</f>
        <v>-</v>
      </c>
      <c r="I186" s="21" t="str">
        <f>IF(Sheet1!G186=0,"出错","-")</f>
        <v>-</v>
      </c>
      <c r="J186" s="21" t="str">
        <f>IF(AND(Sheet1!G186=0,Sheet1!L186&lt;&gt;0),"出错","-")</f>
        <v>-</v>
      </c>
      <c r="K186" s="21" t="str">
        <f>IF(AND(Sheet1!G186=0,Sheet1!L186=0,Sheet1!Q186&lt;&gt;0),"出错","-")</f>
        <v>-</v>
      </c>
      <c r="L186" s="21" t="str">
        <f>IF(AND(Sheet1!G186=0,Sheet1!L186=0,Sheet1!Q186=0,Sheet1!V186&lt;&gt;0),"出错","-")</f>
        <v>-</v>
      </c>
      <c r="M186" s="21" t="str">
        <f>IF(AND(Sheet1!G186=0,Sheet1!L186=0,Sheet1!Q186=0,Sheet1!V186=0,Sheet1!AA186&lt;&gt;0),"出错","-")</f>
        <v>-</v>
      </c>
      <c r="N186" s="21" t="str">
        <f>IFERROR(VLOOKUP(Sheet1!G186,配置检查表!$Y:$Z,2,FALSE),"")</f>
        <v>累充点数</v>
      </c>
      <c r="O186" s="21">
        <f>IF(AND(Sheet1!I186=Sheet1!J186,Sheet1!J186&lt;&gt;0),Sheet1!I186,IF(AND(Sheet1!I186&lt;&gt;Sheet1!J186,Sheet1!J186&lt;&gt;0),Sheet1!I186&amp;"~"&amp;Sheet1!J186,""))</f>
        <v>548</v>
      </c>
      <c r="P186" s="21" t="str">
        <f>IFERROR(VLOOKUP(Sheet1!L186,配置检查表!$Y:$Z,2,FALSE),"")</f>
        <v/>
      </c>
      <c r="Q186" s="21" t="str">
        <f>IF(AND(Sheet1!N186=Sheet1!O186,Sheet1!O186&lt;&gt;0),Sheet1!N186,IF(AND(Sheet1!N186&lt;&gt;Sheet1!O186,Sheet1!O186&lt;&gt;0),Sheet1!N186&amp;"~"&amp;Sheet1!O186,""))</f>
        <v/>
      </c>
      <c r="R186" s="21" t="str">
        <f>IFERROR(VLOOKUP(Sheet1!Q186,配置检查表!$Y:$Z,2,FALSE),"")</f>
        <v/>
      </c>
      <c r="S186" s="39" t="str">
        <f>IF(AND(Sheet1!S393=Sheet1!T393,Sheet1!T393&lt;&gt;0),Sheet1!S393,IF(AND(Sheet1!S393&lt;&gt;Sheet1!T393,Sheet1!T393&lt;&gt;0),Sheet1!S393&amp;"~"&amp;Sheet1!T393,""))</f>
        <v/>
      </c>
      <c r="T186" s="21" t="str">
        <f>IFERROR(VLOOKUP(Sheet1!V186,配置检查表!$Y:$Z,2,FALSE),"")</f>
        <v/>
      </c>
      <c r="U186" s="39" t="str">
        <f>IF(AND(Sheet1!X393=Sheet1!Y393,Sheet1!Y393&lt;&gt;0),Sheet1!X393,IF(AND(Sheet1!X393&lt;&gt;Sheet1!Y393,Sheet1!Y393&lt;&gt;0),Sheet1!X393&amp;"~"&amp;Sheet1!Y393,""))</f>
        <v/>
      </c>
      <c r="V186" s="21" t="str">
        <f>IFERROR(VLOOKUP(Sheet1!XAA,配置检查表!$Y:$Z,2,FALSE),"")</f>
        <v/>
      </c>
      <c r="W186" s="21" t="str">
        <f>IF(AND(Sheet1!AC393=Sheet1!AD393,Sheet1!AD393&lt;&gt;0),Sheet1!AC393,IF(AND(Sheet1!AC393&lt;&gt;Sheet1!AD393,Sheet1!AD393&lt;&gt;0),Sheet1!AC393&amp;"~"&amp;Sheet1!AD393,""))</f>
        <v/>
      </c>
    </row>
    <row r="187" spans="1:23">
      <c r="A187" s="33">
        <v>191</v>
      </c>
      <c r="B187" s="33" t="s">
        <v>1538</v>
      </c>
      <c r="C187" s="33" t="s">
        <v>1538</v>
      </c>
      <c r="D187" s="21" t="str">
        <f>IF(OR(Sheet1!I187&lt;&gt;Sheet1!AF187,Sheet1!AG187&lt;&gt;Sheet1!J187),"有影响","-")</f>
        <v>-</v>
      </c>
      <c r="E187" s="21" t="str">
        <f>IF(OR(Sheet1!N187&lt;&gt;Sheet1!AH187,Sheet1!AI187&lt;&gt;Sheet1!O187),"有影响","-")</f>
        <v>-</v>
      </c>
      <c r="F187" s="21" t="str">
        <f>IF(OR(Sheet1!S187&lt;&gt;Sheet1!AJ187,Sheet1!AK187&lt;&gt;Sheet1!T187),"有影响","-")</f>
        <v>-</v>
      </c>
      <c r="G187" s="21" t="str">
        <f>IF(OR(Sheet1!X187&lt;&gt;Sheet1!AL187,Sheet1!AM187&lt;&gt;Sheet1!Y187),"有影响","-")</f>
        <v>-</v>
      </c>
      <c r="H187" s="21" t="str">
        <f>IF(OR(Sheet1!AC187&lt;&gt;Sheet1!AN187,Sheet1!AO187&lt;&gt;Sheet1!AD187),"有影响","-")</f>
        <v>-</v>
      </c>
      <c r="I187" s="21" t="str">
        <f>IF(Sheet1!G187=0,"出错","-")</f>
        <v>-</v>
      </c>
      <c r="J187" s="21" t="str">
        <f>IF(AND(Sheet1!G187=0,Sheet1!L187&lt;&gt;0),"出错","-")</f>
        <v>-</v>
      </c>
      <c r="K187" s="21" t="str">
        <f>IF(AND(Sheet1!G187=0,Sheet1!L187=0,Sheet1!Q187&lt;&gt;0),"出错","-")</f>
        <v>-</v>
      </c>
      <c r="L187" s="21" t="str">
        <f>IF(AND(Sheet1!G187=0,Sheet1!L187=0,Sheet1!Q187=0,Sheet1!V187&lt;&gt;0),"出错","-")</f>
        <v>-</v>
      </c>
      <c r="M187" s="21" t="str">
        <f>IF(AND(Sheet1!G187=0,Sheet1!L187=0,Sheet1!Q187=0,Sheet1!V187=0,Sheet1!AA187&lt;&gt;0),"出错","-")</f>
        <v>-</v>
      </c>
      <c r="N187" s="21" t="str">
        <f>IFERROR(VLOOKUP(Sheet1!G187,配置检查表!$Y:$Z,2,FALSE),"")</f>
        <v>累充点数</v>
      </c>
      <c r="O187" s="21">
        <f>IF(AND(Sheet1!I187=Sheet1!J187,Sheet1!J187&lt;&gt;0),Sheet1!I187,IF(AND(Sheet1!I187&lt;&gt;Sheet1!J187,Sheet1!J187&lt;&gt;0),Sheet1!I187&amp;"~"&amp;Sheet1!J187,""))</f>
        <v>648</v>
      </c>
      <c r="P187" s="21" t="str">
        <f>IFERROR(VLOOKUP(Sheet1!L187,配置检查表!$Y:$Z,2,FALSE),"")</f>
        <v/>
      </c>
      <c r="Q187" s="21" t="str">
        <f>IF(AND(Sheet1!N187=Sheet1!O187,Sheet1!O187&lt;&gt;0),Sheet1!N187,IF(AND(Sheet1!N187&lt;&gt;Sheet1!O187,Sheet1!O187&lt;&gt;0),Sheet1!N187&amp;"~"&amp;Sheet1!O187,""))</f>
        <v/>
      </c>
      <c r="R187" s="21" t="str">
        <f>IFERROR(VLOOKUP(Sheet1!Q187,配置检查表!$Y:$Z,2,FALSE),"")</f>
        <v/>
      </c>
      <c r="S187" s="39">
        <f>IF(AND(Sheet1!S394=Sheet1!T394,Sheet1!T394&lt;&gt;0),Sheet1!S394,IF(AND(Sheet1!S394&lt;&gt;Sheet1!T394,Sheet1!T394&lt;&gt;0),Sheet1!S394&amp;"~"&amp;Sheet1!T394,""))</f>
        <v>1</v>
      </c>
      <c r="T187" s="21" t="str">
        <f>IFERROR(VLOOKUP(Sheet1!V187,配置检查表!$Y:$Z,2,FALSE),"")</f>
        <v/>
      </c>
      <c r="U187" s="39">
        <f>IF(AND(Sheet1!X394=Sheet1!Y394,Sheet1!Y394&lt;&gt;0),Sheet1!X394,IF(AND(Sheet1!X394&lt;&gt;Sheet1!Y394,Sheet1!Y394&lt;&gt;0),Sheet1!X394&amp;"~"&amp;Sheet1!Y394,""))</f>
        <v>1</v>
      </c>
      <c r="V187" s="21" t="str">
        <f>IFERROR(VLOOKUP(Sheet1!XAA,配置检查表!$Y:$Z,2,FALSE),"")</f>
        <v/>
      </c>
      <c r="W187" s="21" t="str">
        <f>IF(AND(Sheet1!AC394=Sheet1!AD394,Sheet1!AD394&lt;&gt;0),Sheet1!AC394,IF(AND(Sheet1!AC394&lt;&gt;Sheet1!AD394,Sheet1!AD394&lt;&gt;0),Sheet1!AC394&amp;"~"&amp;Sheet1!AD394,""))</f>
        <v/>
      </c>
    </row>
    <row r="188" spans="1:23">
      <c r="A188" s="33">
        <v>192</v>
      </c>
      <c r="B188" s="33" t="s">
        <v>1539</v>
      </c>
      <c r="C188" s="33" t="s">
        <v>1539</v>
      </c>
      <c r="D188" s="21" t="str">
        <f>IF(OR(Sheet1!I188&lt;&gt;Sheet1!AF188,Sheet1!AG188&lt;&gt;Sheet1!J188),"有影响","-")</f>
        <v>-</v>
      </c>
      <c r="E188" s="21" t="str">
        <f>IF(OR(Sheet1!N188&lt;&gt;Sheet1!AH188,Sheet1!AI188&lt;&gt;Sheet1!O188),"有影响","-")</f>
        <v>-</v>
      </c>
      <c r="F188" s="21" t="str">
        <f>IF(OR(Sheet1!S188&lt;&gt;Sheet1!AJ188,Sheet1!AK188&lt;&gt;Sheet1!T188),"有影响","-")</f>
        <v>-</v>
      </c>
      <c r="G188" s="21" t="str">
        <f>IF(OR(Sheet1!X188&lt;&gt;Sheet1!AL188,Sheet1!AM188&lt;&gt;Sheet1!Y188),"有影响","-")</f>
        <v>-</v>
      </c>
      <c r="H188" s="21" t="str">
        <f>IF(OR(Sheet1!AC188&lt;&gt;Sheet1!AN188,Sheet1!AO188&lt;&gt;Sheet1!AD188),"有影响","-")</f>
        <v>-</v>
      </c>
      <c r="I188" s="21" t="str">
        <f>IF(Sheet1!G188=0,"出错","-")</f>
        <v>-</v>
      </c>
      <c r="J188" s="21" t="str">
        <f>IF(AND(Sheet1!G188=0,Sheet1!L188&lt;&gt;0),"出错","-")</f>
        <v>-</v>
      </c>
      <c r="K188" s="21" t="str">
        <f>IF(AND(Sheet1!G188=0,Sheet1!L188=0,Sheet1!Q188&lt;&gt;0),"出错","-")</f>
        <v>-</v>
      </c>
      <c r="L188" s="21" t="str">
        <f>IF(AND(Sheet1!G188=0,Sheet1!L188=0,Sheet1!Q188=0,Sheet1!V188&lt;&gt;0),"出错","-")</f>
        <v>-</v>
      </c>
      <c r="M188" s="21" t="str">
        <f>IF(AND(Sheet1!G188=0,Sheet1!L188=0,Sheet1!Q188=0,Sheet1!V188=0,Sheet1!AA188&lt;&gt;0),"出错","-")</f>
        <v>-</v>
      </c>
      <c r="N188" s="21" t="str">
        <f>IFERROR(VLOOKUP(Sheet1!G188,配置检查表!$Y:$Z,2,FALSE),"")</f>
        <v>累充点数</v>
      </c>
      <c r="O188" s="21">
        <f>IF(AND(Sheet1!I188=Sheet1!J188,Sheet1!J188&lt;&gt;0),Sheet1!I188,IF(AND(Sheet1!I188&lt;&gt;Sheet1!J188,Sheet1!J188&lt;&gt;0),Sheet1!I188&amp;"~"&amp;Sheet1!J188,""))</f>
        <v>2048</v>
      </c>
      <c r="P188" s="21" t="str">
        <f>IFERROR(VLOOKUP(Sheet1!L188,配置检查表!$Y:$Z,2,FALSE),"")</f>
        <v/>
      </c>
      <c r="Q188" s="21" t="str">
        <f>IF(AND(Sheet1!N188=Sheet1!O188,Sheet1!O188&lt;&gt;0),Sheet1!N188,IF(AND(Sheet1!N188&lt;&gt;Sheet1!O188,Sheet1!O188&lt;&gt;0),Sheet1!N188&amp;"~"&amp;Sheet1!O188,""))</f>
        <v/>
      </c>
      <c r="R188" s="21" t="str">
        <f>IFERROR(VLOOKUP(Sheet1!Q188,配置检查表!$Y:$Z,2,FALSE),"")</f>
        <v/>
      </c>
      <c r="S188" s="39">
        <f>IF(AND(Sheet1!S395=Sheet1!T395,Sheet1!T395&lt;&gt;0),Sheet1!S395,IF(AND(Sheet1!S395&lt;&gt;Sheet1!T395,Sheet1!T395&lt;&gt;0),Sheet1!S395&amp;"~"&amp;Sheet1!T395,""))</f>
        <v>1</v>
      </c>
      <c r="T188" s="21" t="str">
        <f>IFERROR(VLOOKUP(Sheet1!V188,配置检查表!$Y:$Z,2,FALSE),"")</f>
        <v/>
      </c>
      <c r="U188" s="39">
        <f>IF(AND(Sheet1!X395=Sheet1!Y395,Sheet1!Y395&lt;&gt;0),Sheet1!X395,IF(AND(Sheet1!X395&lt;&gt;Sheet1!Y395,Sheet1!Y395&lt;&gt;0),Sheet1!X395&amp;"~"&amp;Sheet1!Y395,""))</f>
        <v>1</v>
      </c>
      <c r="V188" s="21" t="str">
        <f>IFERROR(VLOOKUP(Sheet1!XAA,配置检查表!$Y:$Z,2,FALSE),"")</f>
        <v/>
      </c>
      <c r="W188" s="21" t="str">
        <f>IF(AND(Sheet1!AC395=Sheet1!AD395,Sheet1!AD395&lt;&gt;0),Sheet1!AC395,IF(AND(Sheet1!AC395&lt;&gt;Sheet1!AD395,Sheet1!AD395&lt;&gt;0),Sheet1!AC395&amp;"~"&amp;Sheet1!AD395,""))</f>
        <v/>
      </c>
    </row>
    <row r="189" spans="1:23">
      <c r="A189" s="33">
        <v>193</v>
      </c>
      <c r="B189" s="33" t="s">
        <v>1540</v>
      </c>
      <c r="C189" s="33" t="s">
        <v>1540</v>
      </c>
      <c r="D189" s="21" t="str">
        <f>IF(OR(Sheet1!I189&lt;&gt;Sheet1!AF189,Sheet1!AG189&lt;&gt;Sheet1!J189),"有影响","-")</f>
        <v>-</v>
      </c>
      <c r="E189" s="21" t="str">
        <f>IF(OR(Sheet1!N189&lt;&gt;Sheet1!AH189,Sheet1!AI189&lt;&gt;Sheet1!O189),"有影响","-")</f>
        <v>-</v>
      </c>
      <c r="F189" s="21" t="str">
        <f>IF(OR(Sheet1!S189&lt;&gt;Sheet1!AJ189,Sheet1!AK189&lt;&gt;Sheet1!T189),"有影响","-")</f>
        <v>-</v>
      </c>
      <c r="G189" s="21" t="str">
        <f>IF(OR(Sheet1!X189&lt;&gt;Sheet1!AL189,Sheet1!AM189&lt;&gt;Sheet1!Y189),"有影响","-")</f>
        <v>-</v>
      </c>
      <c r="H189" s="21" t="str">
        <f>IF(OR(Sheet1!AC189&lt;&gt;Sheet1!AN189,Sheet1!AO189&lt;&gt;Sheet1!AD189),"有影响","-")</f>
        <v>-</v>
      </c>
      <c r="I189" s="21" t="str">
        <f>IF(Sheet1!G189=0,"出错","-")</f>
        <v>-</v>
      </c>
      <c r="J189" s="21" t="str">
        <f>IF(AND(Sheet1!G189=0,Sheet1!L189&lt;&gt;0),"出错","-")</f>
        <v>-</v>
      </c>
      <c r="K189" s="21" t="str">
        <f>IF(AND(Sheet1!G189=0,Sheet1!L189=0,Sheet1!Q189&lt;&gt;0),"出错","-")</f>
        <v>-</v>
      </c>
      <c r="L189" s="21" t="str">
        <f>IF(AND(Sheet1!G189=0,Sheet1!L189=0,Sheet1!Q189=0,Sheet1!V189&lt;&gt;0),"出错","-")</f>
        <v>-</v>
      </c>
      <c r="M189" s="21" t="str">
        <f>IF(AND(Sheet1!G189=0,Sheet1!L189=0,Sheet1!Q189=0,Sheet1!V189=0,Sheet1!AA189&lt;&gt;0),"出错","-")</f>
        <v>-</v>
      </c>
      <c r="N189" s="21" t="str">
        <f>IFERROR(VLOOKUP(Sheet1!G189,配置检查表!$Y:$Z,2,FALSE),"")</f>
        <v>累充点数</v>
      </c>
      <c r="O189" s="21">
        <f>IF(AND(Sheet1!I189=Sheet1!J189,Sheet1!J189&lt;&gt;0),Sheet1!I189,IF(AND(Sheet1!I189&lt;&gt;Sheet1!J189,Sheet1!J189&lt;&gt;0),Sheet1!I189&amp;"~"&amp;Sheet1!J189,""))</f>
        <v>6480</v>
      </c>
      <c r="P189" s="21" t="str">
        <f>IFERROR(VLOOKUP(Sheet1!L189,配置检查表!$Y:$Z,2,FALSE),"")</f>
        <v/>
      </c>
      <c r="Q189" s="21" t="str">
        <f>IF(AND(Sheet1!N189=Sheet1!O189,Sheet1!O189&lt;&gt;0),Sheet1!N189,IF(AND(Sheet1!N189&lt;&gt;Sheet1!O189,Sheet1!O189&lt;&gt;0),Sheet1!N189&amp;"~"&amp;Sheet1!O189,""))</f>
        <v/>
      </c>
      <c r="R189" s="21" t="str">
        <f>IFERROR(VLOOKUP(Sheet1!Q189,配置检查表!$Y:$Z,2,FALSE),"")</f>
        <v/>
      </c>
      <c r="S189" s="39">
        <f>IF(AND(Sheet1!S396=Sheet1!T396,Sheet1!T396&lt;&gt;0),Sheet1!S396,IF(AND(Sheet1!S396&lt;&gt;Sheet1!T396,Sheet1!T396&lt;&gt;0),Sheet1!S396&amp;"~"&amp;Sheet1!T396,""))</f>
        <v>1</v>
      </c>
      <c r="T189" s="21" t="str">
        <f>IFERROR(VLOOKUP(Sheet1!V189,配置检查表!$Y:$Z,2,FALSE),"")</f>
        <v/>
      </c>
      <c r="U189" s="39" t="str">
        <f>IF(AND(Sheet1!X396=Sheet1!Y396,Sheet1!Y396&lt;&gt;0),Sheet1!X396,IF(AND(Sheet1!X396&lt;&gt;Sheet1!Y396,Sheet1!Y396&lt;&gt;0),Sheet1!X396&amp;"~"&amp;Sheet1!Y396,""))</f>
        <v/>
      </c>
      <c r="V189" s="21" t="str">
        <f>IFERROR(VLOOKUP(Sheet1!XAA,配置检查表!$Y:$Z,2,FALSE),"")</f>
        <v/>
      </c>
      <c r="W189" s="21" t="str">
        <f>IF(AND(Sheet1!AC396=Sheet1!AD396,Sheet1!AD396&lt;&gt;0),Sheet1!AC396,IF(AND(Sheet1!AC396&lt;&gt;Sheet1!AD396,Sheet1!AD396&lt;&gt;0),Sheet1!AC396&amp;"~"&amp;Sheet1!AD396,""))</f>
        <v/>
      </c>
    </row>
    <row r="190" spans="1:23">
      <c r="A190" s="8">
        <v>194</v>
      </c>
      <c r="B190" s="8" t="s">
        <v>1856</v>
      </c>
      <c r="C190" s="8" t="s">
        <v>2447</v>
      </c>
      <c r="D190" s="21" t="str">
        <f>IF(OR(Sheet1!I190&lt;&gt;Sheet1!AF190,Sheet1!AG190&lt;&gt;Sheet1!J190),"有影响","-")</f>
        <v>-</v>
      </c>
      <c r="E190" s="21" t="str">
        <f>IF(OR(Sheet1!N190&lt;&gt;Sheet1!AH190,Sheet1!AI190&lt;&gt;Sheet1!O190),"有影响","-")</f>
        <v>-</v>
      </c>
      <c r="F190" s="21" t="str">
        <f>IF(OR(Sheet1!S190&lt;&gt;Sheet1!AJ190,Sheet1!AK190&lt;&gt;Sheet1!T190),"有影响","-")</f>
        <v>-</v>
      </c>
      <c r="G190" s="21" t="str">
        <f>IF(OR(Sheet1!X190&lt;&gt;Sheet1!AL190,Sheet1!AM190&lt;&gt;Sheet1!Y190),"有影响","-")</f>
        <v>-</v>
      </c>
      <c r="H190" s="21" t="str">
        <f>IF(OR(Sheet1!AC190&lt;&gt;Sheet1!AN190,Sheet1!AO190&lt;&gt;Sheet1!AD190),"有影响","-")</f>
        <v>-</v>
      </c>
      <c r="I190" s="21" t="str">
        <f>IF(Sheet1!G190=0,"出错","-")</f>
        <v>-</v>
      </c>
      <c r="J190" s="21" t="str">
        <f>IF(AND(Sheet1!G190=0,Sheet1!L190&lt;&gt;0),"出错","-")</f>
        <v>-</v>
      </c>
      <c r="K190" s="21" t="str">
        <f>IF(AND(Sheet1!G190=0,Sheet1!L190=0,Sheet1!Q190&lt;&gt;0),"出错","-")</f>
        <v>-</v>
      </c>
      <c r="L190" s="21" t="str">
        <f>IF(AND(Sheet1!G190=0,Sheet1!L190=0,Sheet1!Q190=0,Sheet1!V190&lt;&gt;0),"出错","-")</f>
        <v>-</v>
      </c>
      <c r="M190" s="21" t="str">
        <f>IF(AND(Sheet1!G190=0,Sheet1!L190=0,Sheet1!Q190=0,Sheet1!V190=0,Sheet1!AA190&lt;&gt;0),"出错","-")</f>
        <v>-</v>
      </c>
      <c r="N190" s="21" t="str">
        <f>IFERROR(VLOOKUP(Sheet1!G190,配置检查表!$Y:$Z,2,FALSE),"")</f>
        <v/>
      </c>
      <c r="O190" s="21">
        <f>IF(AND(Sheet1!I190=Sheet1!J190,Sheet1!J190&lt;&gt;0),Sheet1!I190,IF(AND(Sheet1!I190&lt;&gt;Sheet1!J190,Sheet1!J190&lt;&gt;0),Sheet1!I190&amp;"~"&amp;Sheet1!J190,""))</f>
        <v>60</v>
      </c>
      <c r="P190" s="21" t="str">
        <f>IFERROR(VLOOKUP(Sheet1!L190,配置检查表!$Y:$Z,2,FALSE),"")</f>
        <v/>
      </c>
      <c r="Q190" s="21">
        <f>IF(AND(Sheet1!N190=Sheet1!O190,Sheet1!O190&lt;&gt;0),Sheet1!N190,IF(AND(Sheet1!N190&lt;&gt;Sheet1!O190,Sheet1!O190&lt;&gt;0),Sheet1!N190&amp;"~"&amp;Sheet1!O190,""))</f>
        <v>360</v>
      </c>
      <c r="R190" s="21" t="str">
        <f>IFERROR(VLOOKUP(Sheet1!Q190,配置检查表!$Y:$Z,2,FALSE),"")</f>
        <v>金币</v>
      </c>
      <c r="S190" s="39" t="str">
        <f>IF(AND(Sheet1!S397=Sheet1!T397,Sheet1!T397&lt;&gt;0),Sheet1!S397,IF(AND(Sheet1!S397&lt;&gt;Sheet1!T397,Sheet1!T397&lt;&gt;0),Sheet1!S397&amp;"~"&amp;Sheet1!T397,""))</f>
        <v/>
      </c>
      <c r="T190" s="21" t="str">
        <f>IFERROR(VLOOKUP(Sheet1!V190,配置检查表!$Y:$Z,2,FALSE),"")</f>
        <v>金币</v>
      </c>
      <c r="U190" s="39" t="str">
        <f>IF(AND(Sheet1!X397=Sheet1!Y397,Sheet1!Y397&lt;&gt;0),Sheet1!X397,IF(AND(Sheet1!X397&lt;&gt;Sheet1!Y397,Sheet1!Y397&lt;&gt;0),Sheet1!X397&amp;"~"&amp;Sheet1!Y397,""))</f>
        <v/>
      </c>
      <c r="V190" s="21" t="str">
        <f>IFERROR(VLOOKUP(Sheet1!XAA,配置检查表!$Y:$Z,2,FALSE),"")</f>
        <v/>
      </c>
      <c r="W190" s="21" t="str">
        <f>IF(AND(Sheet1!AC397=Sheet1!AD397,Sheet1!AD397&lt;&gt;0),Sheet1!AC397,IF(AND(Sheet1!AC397&lt;&gt;Sheet1!AD397,Sheet1!AD397&lt;&gt;0),Sheet1!AC397&amp;"~"&amp;Sheet1!AD397,""))</f>
        <v/>
      </c>
    </row>
    <row r="191" spans="1:23">
      <c r="A191" s="8">
        <v>195</v>
      </c>
      <c r="B191" s="8" t="s">
        <v>1857</v>
      </c>
      <c r="C191" s="8" t="s">
        <v>2391</v>
      </c>
      <c r="D191" s="21" t="str">
        <f>IF(OR(Sheet1!I191&lt;&gt;Sheet1!AF191,Sheet1!AG191&lt;&gt;Sheet1!J191),"有影响","-")</f>
        <v>-</v>
      </c>
      <c r="E191" s="21" t="str">
        <f>IF(OR(Sheet1!N191&lt;&gt;Sheet1!AH191,Sheet1!AI191&lt;&gt;Sheet1!O191),"有影响","-")</f>
        <v>-</v>
      </c>
      <c r="F191" s="21" t="str">
        <f>IF(OR(Sheet1!S191&lt;&gt;Sheet1!AJ191,Sheet1!AK191&lt;&gt;Sheet1!T191),"有影响","-")</f>
        <v>-</v>
      </c>
      <c r="G191" s="21" t="str">
        <f>IF(OR(Sheet1!X191&lt;&gt;Sheet1!AL191,Sheet1!AM191&lt;&gt;Sheet1!Y191),"有影响","-")</f>
        <v>-</v>
      </c>
      <c r="H191" s="21" t="str">
        <f>IF(OR(Sheet1!AC191&lt;&gt;Sheet1!AN191,Sheet1!AO191&lt;&gt;Sheet1!AD191),"有影响","-")</f>
        <v>-</v>
      </c>
      <c r="I191" s="21" t="str">
        <f>IF(Sheet1!G191=0,"出错","-")</f>
        <v>-</v>
      </c>
      <c r="J191" s="21" t="str">
        <f>IF(AND(Sheet1!G191=0,Sheet1!L191&lt;&gt;0),"出错","-")</f>
        <v>-</v>
      </c>
      <c r="K191" s="21" t="str">
        <f>IF(AND(Sheet1!G191=0,Sheet1!L191=0,Sheet1!Q191&lt;&gt;0),"出错","-")</f>
        <v>-</v>
      </c>
      <c r="L191" s="21" t="str">
        <f>IF(AND(Sheet1!G191=0,Sheet1!L191=0,Sheet1!Q191=0,Sheet1!V191&lt;&gt;0),"出错","-")</f>
        <v>-</v>
      </c>
      <c r="M191" s="21" t="str">
        <f>IF(AND(Sheet1!G191=0,Sheet1!L191=0,Sheet1!Q191=0,Sheet1!V191=0,Sheet1!AA191&lt;&gt;0),"出错","-")</f>
        <v>-</v>
      </c>
      <c r="N191" s="21" t="str">
        <f>IFERROR(VLOOKUP(Sheet1!G191,配置检查表!$Y:$Z,2,FALSE),"")</f>
        <v/>
      </c>
      <c r="O191" s="21">
        <f>IF(AND(Sheet1!I191=Sheet1!J191,Sheet1!J191&lt;&gt;0),Sheet1!I191,IF(AND(Sheet1!I191&lt;&gt;Sheet1!J191,Sheet1!J191&lt;&gt;0),Sheet1!I191&amp;"~"&amp;Sheet1!J191,""))</f>
        <v>100</v>
      </c>
      <c r="P191" s="21" t="str">
        <f>IFERROR(VLOOKUP(Sheet1!L191,配置检查表!$Y:$Z,2,FALSE),"")</f>
        <v/>
      </c>
      <c r="Q191" s="21">
        <f>IF(AND(Sheet1!N191=Sheet1!O191,Sheet1!O191&lt;&gt;0),Sheet1!N191,IF(AND(Sheet1!N191&lt;&gt;Sheet1!O191,Sheet1!O191&lt;&gt;0),Sheet1!N191&amp;"~"&amp;Sheet1!O191,""))</f>
        <v>600</v>
      </c>
      <c r="R191" s="21" t="str">
        <f>IFERROR(VLOOKUP(Sheet1!Q191,配置检查表!$Y:$Z,2,FALSE),"")</f>
        <v/>
      </c>
      <c r="S191" s="39" t="str">
        <f>IF(AND(Sheet1!S398=Sheet1!T398,Sheet1!T398&lt;&gt;0),Sheet1!S398,IF(AND(Sheet1!S398&lt;&gt;Sheet1!T398,Sheet1!T398&lt;&gt;0),Sheet1!S398&amp;"~"&amp;Sheet1!T398,""))</f>
        <v/>
      </c>
      <c r="T191" s="21" t="str">
        <f>IFERROR(VLOOKUP(Sheet1!V191,配置检查表!$Y:$Z,2,FALSE),"")</f>
        <v/>
      </c>
      <c r="U191" s="39" t="str">
        <f>IF(AND(Sheet1!X398=Sheet1!Y398,Sheet1!Y398&lt;&gt;0),Sheet1!X398,IF(AND(Sheet1!X398&lt;&gt;Sheet1!Y398,Sheet1!Y398&lt;&gt;0),Sheet1!X398&amp;"~"&amp;Sheet1!Y398,""))</f>
        <v/>
      </c>
      <c r="V191" s="21" t="str">
        <f>IFERROR(VLOOKUP(Sheet1!XAA,配置检查表!$Y:$Z,2,FALSE),"")</f>
        <v/>
      </c>
      <c r="W191" s="21" t="str">
        <f>IF(AND(Sheet1!AC398=Sheet1!AD398,Sheet1!AD398&lt;&gt;0),Sheet1!AC398,IF(AND(Sheet1!AC398&lt;&gt;Sheet1!AD398,Sheet1!AD398&lt;&gt;0),Sheet1!AC398&amp;"~"&amp;Sheet1!AD398,""))</f>
        <v/>
      </c>
    </row>
    <row r="192" spans="1:23">
      <c r="A192" s="8">
        <v>196</v>
      </c>
      <c r="B192" s="8" t="s">
        <v>1858</v>
      </c>
      <c r="C192" s="8" t="s">
        <v>1859</v>
      </c>
      <c r="D192" s="21" t="str">
        <f>IF(OR(Sheet1!I192&lt;&gt;Sheet1!AF192,Sheet1!AG192&lt;&gt;Sheet1!J192),"有影响","-")</f>
        <v>-</v>
      </c>
      <c r="E192" s="21" t="str">
        <f>IF(OR(Sheet1!N192&lt;&gt;Sheet1!AH192,Sheet1!AI192&lt;&gt;Sheet1!O192),"有影响","-")</f>
        <v>-</v>
      </c>
      <c r="F192" s="21" t="str">
        <f>IF(OR(Sheet1!S192&lt;&gt;Sheet1!AJ192,Sheet1!AK192&lt;&gt;Sheet1!T192),"有影响","-")</f>
        <v>-</v>
      </c>
      <c r="G192" s="21" t="str">
        <f>IF(OR(Sheet1!X192&lt;&gt;Sheet1!AL192,Sheet1!AM192&lt;&gt;Sheet1!Y192),"有影响","-")</f>
        <v>-</v>
      </c>
      <c r="H192" s="21" t="str">
        <f>IF(OR(Sheet1!AC192&lt;&gt;Sheet1!AN192,Sheet1!AO192&lt;&gt;Sheet1!AD192),"有影响","-")</f>
        <v>-</v>
      </c>
      <c r="I192" s="21" t="str">
        <f>IF(Sheet1!G192=0,"出错","-")</f>
        <v>-</v>
      </c>
      <c r="J192" s="21" t="str">
        <f>IF(AND(Sheet1!G192=0,Sheet1!L192&lt;&gt;0),"出错","-")</f>
        <v>-</v>
      </c>
      <c r="K192" s="21" t="str">
        <f>IF(AND(Sheet1!G192=0,Sheet1!L192=0,Sheet1!Q192&lt;&gt;0),"出错","-")</f>
        <v>-</v>
      </c>
      <c r="L192" s="21" t="str">
        <f>IF(AND(Sheet1!G192=0,Sheet1!L192=0,Sheet1!Q192=0,Sheet1!V192&lt;&gt;0),"出错","-")</f>
        <v>-</v>
      </c>
      <c r="M192" s="21" t="str">
        <f>IF(AND(Sheet1!G192=0,Sheet1!L192=0,Sheet1!Q192=0,Sheet1!V192=0,Sheet1!AA192&lt;&gt;0),"出错","-")</f>
        <v>-</v>
      </c>
      <c r="N192" s="21" t="str">
        <f>IFERROR(VLOOKUP(Sheet1!G192,配置检查表!$Y:$Z,2,FALSE),"")</f>
        <v/>
      </c>
      <c r="O192" s="21">
        <f>IF(AND(Sheet1!I192=Sheet1!J192,Sheet1!J192&lt;&gt;0),Sheet1!I192,IF(AND(Sheet1!I192&lt;&gt;Sheet1!J192,Sheet1!J192&lt;&gt;0),Sheet1!I192&amp;"~"&amp;Sheet1!J192,""))</f>
        <v>15</v>
      </c>
      <c r="P192" s="21" t="str">
        <f>IFERROR(VLOOKUP(Sheet1!L192,配置检查表!$Y:$Z,2,FALSE),"")</f>
        <v/>
      </c>
      <c r="Q192" s="21">
        <f>IF(AND(Sheet1!N192=Sheet1!O192,Sheet1!O192&lt;&gt;0),Sheet1!N192,IF(AND(Sheet1!N192&lt;&gt;Sheet1!O192,Sheet1!O192&lt;&gt;0),Sheet1!N192&amp;"~"&amp;Sheet1!O192,""))</f>
        <v>90</v>
      </c>
      <c r="R192" s="21" t="str">
        <f>IFERROR(VLOOKUP(Sheet1!Q192,配置检查表!$Y:$Z,2,FALSE),"")</f>
        <v/>
      </c>
      <c r="S192" s="39" t="str">
        <f>IF(AND(Sheet1!S399=Sheet1!T399,Sheet1!T399&lt;&gt;0),Sheet1!S399,IF(AND(Sheet1!S399&lt;&gt;Sheet1!T399,Sheet1!T399&lt;&gt;0),Sheet1!S399&amp;"~"&amp;Sheet1!T399,""))</f>
        <v/>
      </c>
      <c r="T192" s="21" t="str">
        <f>IFERROR(VLOOKUP(Sheet1!V192,配置检查表!$Y:$Z,2,FALSE),"")</f>
        <v/>
      </c>
      <c r="U192" s="39" t="str">
        <f>IF(AND(Sheet1!X399=Sheet1!Y399,Sheet1!Y399&lt;&gt;0),Sheet1!X399,IF(AND(Sheet1!X399&lt;&gt;Sheet1!Y399,Sheet1!Y399&lt;&gt;0),Sheet1!X399&amp;"~"&amp;Sheet1!Y399,""))</f>
        <v/>
      </c>
      <c r="V192" s="21" t="str">
        <f>IFERROR(VLOOKUP(Sheet1!XAA,配置检查表!$Y:$Z,2,FALSE),"")</f>
        <v/>
      </c>
      <c r="W192" s="21" t="str">
        <f>IF(AND(Sheet1!AC399=Sheet1!AD399,Sheet1!AD399&lt;&gt;0),Sheet1!AC399,IF(AND(Sheet1!AC399&lt;&gt;Sheet1!AD399,Sheet1!AD399&lt;&gt;0),Sheet1!AC399&amp;"~"&amp;Sheet1!AD399,""))</f>
        <v/>
      </c>
    </row>
    <row r="193" spans="1:23">
      <c r="A193" s="8">
        <v>197</v>
      </c>
      <c r="B193" s="8" t="s">
        <v>1860</v>
      </c>
      <c r="C193" s="8" t="s">
        <v>2392</v>
      </c>
      <c r="D193" s="21" t="str">
        <f>IF(OR(Sheet1!I193&lt;&gt;Sheet1!AF193,Sheet1!AG193&lt;&gt;Sheet1!J193),"有影响","-")</f>
        <v>-</v>
      </c>
      <c r="E193" s="21" t="str">
        <f>IF(OR(Sheet1!N193&lt;&gt;Sheet1!AH193,Sheet1!AI193&lt;&gt;Sheet1!O193),"有影响","-")</f>
        <v>-</v>
      </c>
      <c r="F193" s="21" t="str">
        <f>IF(OR(Sheet1!S193&lt;&gt;Sheet1!AJ193,Sheet1!AK193&lt;&gt;Sheet1!T193),"有影响","-")</f>
        <v>-</v>
      </c>
      <c r="G193" s="21" t="str">
        <f>IF(OR(Sheet1!X193&lt;&gt;Sheet1!AL193,Sheet1!AM193&lt;&gt;Sheet1!Y193),"有影响","-")</f>
        <v>-</v>
      </c>
      <c r="H193" s="21" t="str">
        <f>IF(OR(Sheet1!AC193&lt;&gt;Sheet1!AN193,Sheet1!AO193&lt;&gt;Sheet1!AD193),"有影响","-")</f>
        <v>-</v>
      </c>
      <c r="I193" s="21" t="str">
        <f>IF(Sheet1!G193=0,"出错","-")</f>
        <v>-</v>
      </c>
      <c r="J193" s="21" t="str">
        <f>IF(AND(Sheet1!G193=0,Sheet1!L193&lt;&gt;0),"出错","-")</f>
        <v>-</v>
      </c>
      <c r="K193" s="21" t="str">
        <f>IF(AND(Sheet1!G193=0,Sheet1!L193=0,Sheet1!Q193&lt;&gt;0),"出错","-")</f>
        <v>-</v>
      </c>
      <c r="L193" s="21" t="str">
        <f>IF(AND(Sheet1!G193=0,Sheet1!L193=0,Sheet1!Q193=0,Sheet1!V193&lt;&gt;0),"出错","-")</f>
        <v>-</v>
      </c>
      <c r="M193" s="21" t="str">
        <f>IF(AND(Sheet1!G193=0,Sheet1!L193=0,Sheet1!Q193=0,Sheet1!V193=0,Sheet1!AA193&lt;&gt;0),"出错","-")</f>
        <v>-</v>
      </c>
      <c r="N193" s="21" t="str">
        <f>IFERROR(VLOOKUP(Sheet1!G193,配置检查表!$Y:$Z,2,FALSE),"")</f>
        <v/>
      </c>
      <c r="O193" s="21">
        <f>IF(AND(Sheet1!I193=Sheet1!J193,Sheet1!J193&lt;&gt;0),Sheet1!I193,IF(AND(Sheet1!I193&lt;&gt;Sheet1!J193,Sheet1!J193&lt;&gt;0),Sheet1!I193&amp;"~"&amp;Sheet1!J193,""))</f>
        <v>150</v>
      </c>
      <c r="P193" s="21" t="str">
        <f>IFERROR(VLOOKUP(Sheet1!L193,配置检查表!$Y:$Z,2,FALSE),"")</f>
        <v/>
      </c>
      <c r="Q193" s="21">
        <f>IF(AND(Sheet1!N193=Sheet1!O193,Sheet1!O193&lt;&gt;0),Sheet1!N193,IF(AND(Sheet1!N193&lt;&gt;Sheet1!O193,Sheet1!O193&lt;&gt;0),Sheet1!N193&amp;"~"&amp;Sheet1!O193,""))</f>
        <v>900</v>
      </c>
      <c r="R193" s="21" t="str">
        <f>IFERROR(VLOOKUP(Sheet1!Q193,配置检查表!$Y:$Z,2,FALSE),"")</f>
        <v>金币</v>
      </c>
      <c r="S193" s="39" t="str">
        <f>IF(AND(Sheet1!S400=Sheet1!T400,Sheet1!T400&lt;&gt;0),Sheet1!S400,IF(AND(Sheet1!S400&lt;&gt;Sheet1!T400,Sheet1!T400&lt;&gt;0),Sheet1!S400&amp;"~"&amp;Sheet1!T400,""))</f>
        <v/>
      </c>
      <c r="T193" s="21" t="str">
        <f>IFERROR(VLOOKUP(Sheet1!V193,配置检查表!$Y:$Z,2,FALSE),"")</f>
        <v>金币</v>
      </c>
      <c r="U193" s="39" t="str">
        <f>IF(AND(Sheet1!X400=Sheet1!Y400,Sheet1!Y400&lt;&gt;0),Sheet1!X400,IF(AND(Sheet1!X400&lt;&gt;Sheet1!Y400,Sheet1!Y400&lt;&gt;0),Sheet1!X400&amp;"~"&amp;Sheet1!Y400,""))</f>
        <v/>
      </c>
      <c r="V193" s="21" t="str">
        <f>IFERROR(VLOOKUP(Sheet1!XAA,配置检查表!$Y:$Z,2,FALSE),"")</f>
        <v/>
      </c>
      <c r="W193" s="21" t="str">
        <f>IF(AND(Sheet1!AC400=Sheet1!AD400,Sheet1!AD400&lt;&gt;0),Sheet1!AC400,IF(AND(Sheet1!AC400&lt;&gt;Sheet1!AD400,Sheet1!AD400&lt;&gt;0),Sheet1!AC400&amp;"~"&amp;Sheet1!AD400,""))</f>
        <v/>
      </c>
    </row>
    <row r="194" spans="1:23">
      <c r="A194" s="20">
        <v>198</v>
      </c>
      <c r="B194" s="20" t="s">
        <v>1861</v>
      </c>
      <c r="C194" s="20" t="s">
        <v>1862</v>
      </c>
      <c r="D194" s="21" t="str">
        <f>IF(OR(Sheet1!I194&lt;&gt;Sheet1!AF194,Sheet1!AG194&lt;&gt;Sheet1!J194),"有影响","-")</f>
        <v>-</v>
      </c>
      <c r="E194" s="21" t="str">
        <f>IF(OR(Sheet1!N194&lt;&gt;Sheet1!AH194,Sheet1!AI194&lt;&gt;Sheet1!O194),"有影响","-")</f>
        <v>-</v>
      </c>
      <c r="F194" s="21" t="str">
        <f>IF(OR(Sheet1!S194&lt;&gt;Sheet1!AJ194,Sheet1!AK194&lt;&gt;Sheet1!T194),"有影响","-")</f>
        <v>-</v>
      </c>
      <c r="G194" s="21" t="str">
        <f>IF(OR(Sheet1!X194&lt;&gt;Sheet1!AL194,Sheet1!AM194&lt;&gt;Sheet1!Y194),"有影响","-")</f>
        <v>-</v>
      </c>
      <c r="H194" s="21" t="str">
        <f>IF(OR(Sheet1!AC194&lt;&gt;Sheet1!AN194,Sheet1!AO194&lt;&gt;Sheet1!AD194),"有影响","-")</f>
        <v>-</v>
      </c>
      <c r="I194" s="21" t="str">
        <f>IF(Sheet1!G194=0,"出错","-")</f>
        <v>-</v>
      </c>
      <c r="J194" s="21" t="str">
        <f>IF(AND(Sheet1!G194=0,Sheet1!L194&lt;&gt;0),"出错","-")</f>
        <v>-</v>
      </c>
      <c r="K194" s="21" t="str">
        <f>IF(AND(Sheet1!G194=0,Sheet1!L194=0,Sheet1!Q194&lt;&gt;0),"出错","-")</f>
        <v>-</v>
      </c>
      <c r="L194" s="21" t="str">
        <f>IF(AND(Sheet1!G194=0,Sheet1!L194=0,Sheet1!Q194=0,Sheet1!V194&lt;&gt;0),"出错","-")</f>
        <v>-</v>
      </c>
      <c r="M194" s="21" t="str">
        <f>IF(AND(Sheet1!G194=0,Sheet1!L194=0,Sheet1!Q194=0,Sheet1!V194=0,Sheet1!AA194&lt;&gt;0),"出错","-")</f>
        <v>-</v>
      </c>
      <c r="N194" s="21" t="str">
        <f>IFERROR(VLOOKUP(Sheet1!G194,配置检查表!$Y:$Z,2,FALSE),"")</f>
        <v/>
      </c>
      <c r="O194" s="21">
        <f>IF(AND(Sheet1!I194=Sheet1!J194,Sheet1!J194&lt;&gt;0),Sheet1!I194,IF(AND(Sheet1!I194&lt;&gt;Sheet1!J194,Sheet1!J194&lt;&gt;0),Sheet1!I194&amp;"~"&amp;Sheet1!J194,""))</f>
        <v>15</v>
      </c>
      <c r="P194" s="21" t="str">
        <f>IFERROR(VLOOKUP(Sheet1!L194,配置检查表!$Y:$Z,2,FALSE),"")</f>
        <v/>
      </c>
      <c r="Q194" s="21">
        <f>IF(AND(Sheet1!N194=Sheet1!O194,Sheet1!O194&lt;&gt;0),Sheet1!N194,IF(AND(Sheet1!N194&lt;&gt;Sheet1!O194,Sheet1!O194&lt;&gt;0),Sheet1!N194&amp;"~"&amp;Sheet1!O194,""))</f>
        <v>90</v>
      </c>
      <c r="R194" s="21" t="str">
        <f>IFERROR(VLOOKUP(Sheet1!Q194,配置检查表!$Y:$Z,2,FALSE),"")</f>
        <v/>
      </c>
      <c r="S194" s="39" t="str">
        <f>IF(AND(Sheet1!S401=Sheet1!T401,Sheet1!T401&lt;&gt;0),Sheet1!S401,IF(AND(Sheet1!S401&lt;&gt;Sheet1!T401,Sheet1!T401&lt;&gt;0),Sheet1!S401&amp;"~"&amp;Sheet1!T401,""))</f>
        <v/>
      </c>
      <c r="T194" s="21" t="str">
        <f>IFERROR(VLOOKUP(Sheet1!V194,配置检查表!$Y:$Z,2,FALSE),"")</f>
        <v/>
      </c>
      <c r="U194" s="39" t="str">
        <f>IF(AND(Sheet1!X401=Sheet1!Y401,Sheet1!Y401&lt;&gt;0),Sheet1!X401,IF(AND(Sheet1!X401&lt;&gt;Sheet1!Y401,Sheet1!Y401&lt;&gt;0),Sheet1!X401&amp;"~"&amp;Sheet1!Y401,""))</f>
        <v/>
      </c>
      <c r="V194" s="21" t="str">
        <f>IFERROR(VLOOKUP(Sheet1!XAA,配置检查表!$Y:$Z,2,FALSE),"")</f>
        <v/>
      </c>
      <c r="W194" s="21" t="str">
        <f>IF(AND(Sheet1!AC401=Sheet1!AD401,Sheet1!AD401&lt;&gt;0),Sheet1!AC401,IF(AND(Sheet1!AC401&lt;&gt;Sheet1!AD401,Sheet1!AD401&lt;&gt;0),Sheet1!AC401&amp;"~"&amp;Sheet1!AD401,""))</f>
        <v/>
      </c>
    </row>
    <row r="195" spans="1:23">
      <c r="A195" s="33">
        <v>199</v>
      </c>
      <c r="B195" s="33" t="s">
        <v>1863</v>
      </c>
      <c r="C195" s="33" t="s">
        <v>2117</v>
      </c>
      <c r="D195" s="21" t="str">
        <f>IF(OR(Sheet1!I195&lt;&gt;Sheet1!AF195,Sheet1!AG195&lt;&gt;Sheet1!J195),"有影响","-")</f>
        <v>-</v>
      </c>
      <c r="E195" s="21" t="str">
        <f>IF(OR(Sheet1!N195&lt;&gt;Sheet1!AH195,Sheet1!AI195&lt;&gt;Sheet1!O195),"有影响","-")</f>
        <v>-</v>
      </c>
      <c r="F195" s="21" t="str">
        <f>IF(OR(Sheet1!S195&lt;&gt;Sheet1!AJ195,Sheet1!AK195&lt;&gt;Sheet1!T195),"有影响","-")</f>
        <v>-</v>
      </c>
      <c r="G195" s="21" t="str">
        <f>IF(OR(Sheet1!X195&lt;&gt;Sheet1!AL195,Sheet1!AM195&lt;&gt;Sheet1!Y195),"有影响","-")</f>
        <v>-</v>
      </c>
      <c r="H195" s="21" t="str">
        <f>IF(OR(Sheet1!AC195&lt;&gt;Sheet1!AN195,Sheet1!AO195&lt;&gt;Sheet1!AD195),"有影响","-")</f>
        <v>-</v>
      </c>
      <c r="I195" s="21" t="str">
        <f>IF(Sheet1!G195=0,"出错","-")</f>
        <v>-</v>
      </c>
      <c r="J195" s="21" t="str">
        <f>IF(AND(Sheet1!G195=0,Sheet1!L195&lt;&gt;0),"出错","-")</f>
        <v>-</v>
      </c>
      <c r="K195" s="21" t="str">
        <f>IF(AND(Sheet1!G195=0,Sheet1!L195=0,Sheet1!Q195&lt;&gt;0),"出错","-")</f>
        <v>-</v>
      </c>
      <c r="L195" s="21" t="str">
        <f>IF(AND(Sheet1!G195=0,Sheet1!L195=0,Sheet1!Q195=0,Sheet1!V195&lt;&gt;0),"出错","-")</f>
        <v>-</v>
      </c>
      <c r="M195" s="21" t="str">
        <f>IF(AND(Sheet1!G195=0,Sheet1!L195=0,Sheet1!Q195=0,Sheet1!V195=0,Sheet1!AA195&lt;&gt;0),"出错","-")</f>
        <v>-</v>
      </c>
      <c r="N195" s="21" t="str">
        <f>IFERROR(VLOOKUP(Sheet1!G195,配置检查表!$Y:$Z,2,FALSE),"")</f>
        <v>钻石</v>
      </c>
      <c r="O195" s="21">
        <f>IF(AND(Sheet1!I195=Sheet1!J195,Sheet1!J195&lt;&gt;0),Sheet1!I195,IF(AND(Sheet1!I195&lt;&gt;Sheet1!J195,Sheet1!J195&lt;&gt;0),Sheet1!I195&amp;"~"&amp;Sheet1!J195,""))</f>
        <v>300</v>
      </c>
      <c r="P195" s="21" t="str">
        <f>IFERROR(VLOOKUP(Sheet1!L195,配置检查表!$Y:$Z,2,FALSE),"")</f>
        <v>VIP经验</v>
      </c>
      <c r="Q195" s="21">
        <f>IF(AND(Sheet1!N195=Sheet1!O195,Sheet1!O195&lt;&gt;0),Sheet1!N195,IF(AND(Sheet1!N195&lt;&gt;Sheet1!O195,Sheet1!O195&lt;&gt;0),Sheet1!N195&amp;"~"&amp;Sheet1!O195,""))</f>
        <v>300</v>
      </c>
      <c r="R195" s="21" t="str">
        <f>IFERROR(VLOOKUP(Sheet1!Q195,配置检查表!$Y:$Z,2,FALSE),"")</f>
        <v/>
      </c>
      <c r="S195" s="39" t="str">
        <f>IF(AND(Sheet1!S402=Sheet1!T402,Sheet1!T402&lt;&gt;0),Sheet1!S402,IF(AND(Sheet1!S402&lt;&gt;Sheet1!T402,Sheet1!T402&lt;&gt;0),Sheet1!S402&amp;"~"&amp;Sheet1!T402,""))</f>
        <v/>
      </c>
      <c r="T195" s="21" t="str">
        <f>IFERROR(VLOOKUP(Sheet1!V195,配置检查表!$Y:$Z,2,FALSE),"")</f>
        <v/>
      </c>
      <c r="U195" s="39" t="str">
        <f>IF(AND(Sheet1!X402=Sheet1!Y402,Sheet1!Y402&lt;&gt;0),Sheet1!X402,IF(AND(Sheet1!X402&lt;&gt;Sheet1!Y402,Sheet1!Y402&lt;&gt;0),Sheet1!X402&amp;"~"&amp;Sheet1!Y402,""))</f>
        <v/>
      </c>
      <c r="V195" s="21" t="str">
        <f>IFERROR(VLOOKUP(Sheet1!XAA,配置检查表!$Y:$Z,2,FALSE),"")</f>
        <v/>
      </c>
      <c r="W195" s="21" t="str">
        <f>IF(AND(Sheet1!AC402=Sheet1!AD402,Sheet1!AD402&lt;&gt;0),Sheet1!AC402,IF(AND(Sheet1!AC402&lt;&gt;Sheet1!AD402,Sheet1!AD402&lt;&gt;0),Sheet1!AC402&amp;"~"&amp;Sheet1!AD402,""))</f>
        <v/>
      </c>
    </row>
    <row r="196" spans="1:23">
      <c r="A196" s="3">
        <v>201</v>
      </c>
      <c r="B196" s="3" t="s">
        <v>1864</v>
      </c>
      <c r="C196" s="3" t="s">
        <v>2437</v>
      </c>
      <c r="D196" s="21" t="str">
        <f>IF(OR(Sheet1!I196&lt;&gt;Sheet1!AF196,Sheet1!AG196&lt;&gt;Sheet1!J196),"有影响","-")</f>
        <v>-</v>
      </c>
      <c r="E196" s="21" t="str">
        <f>IF(OR(Sheet1!N196&lt;&gt;Sheet1!AH196,Sheet1!AI196&lt;&gt;Sheet1!O196),"有影响","-")</f>
        <v>-</v>
      </c>
      <c r="F196" s="21" t="str">
        <f>IF(OR(Sheet1!S196&lt;&gt;Sheet1!AJ196,Sheet1!AK196&lt;&gt;Sheet1!T196),"有影响","-")</f>
        <v>-</v>
      </c>
      <c r="G196" s="21" t="str">
        <f>IF(OR(Sheet1!X196&lt;&gt;Sheet1!AL196,Sheet1!AM196&lt;&gt;Sheet1!Y196),"有影响","-")</f>
        <v>-</v>
      </c>
      <c r="H196" s="21" t="str">
        <f>IF(OR(Sheet1!AC196&lt;&gt;Sheet1!AN196,Sheet1!AO196&lt;&gt;Sheet1!AD196),"有影响","-")</f>
        <v>-</v>
      </c>
      <c r="I196" s="21" t="str">
        <f>IF(Sheet1!G196=0,"出错","-")</f>
        <v>-</v>
      </c>
      <c r="J196" s="21" t="str">
        <f>IF(AND(Sheet1!G196=0,Sheet1!L196&lt;&gt;0),"出错","-")</f>
        <v>-</v>
      </c>
      <c r="K196" s="21" t="str">
        <f>IF(AND(Sheet1!G196=0,Sheet1!L196=0,Sheet1!Q196&lt;&gt;0),"出错","-")</f>
        <v>-</v>
      </c>
      <c r="L196" s="21" t="str">
        <f>IF(AND(Sheet1!G196=0,Sheet1!L196=0,Sheet1!Q196=0,Sheet1!V196&lt;&gt;0),"出错","-")</f>
        <v>-</v>
      </c>
      <c r="M196" s="21" t="str">
        <f>IF(AND(Sheet1!G196=0,Sheet1!L196=0,Sheet1!Q196=0,Sheet1!V196=0,Sheet1!AA196&lt;&gt;0),"出错","-")</f>
        <v>-</v>
      </c>
      <c r="N196" s="21" t="str">
        <f>IFERROR(VLOOKUP(Sheet1!G196,配置检查表!$Y:$Z,2,FALSE),"")</f>
        <v/>
      </c>
      <c r="O196" s="21">
        <f>IF(AND(Sheet1!I196=Sheet1!J196,Sheet1!J196&lt;&gt;0),Sheet1!I196,IF(AND(Sheet1!I196&lt;&gt;Sheet1!J196,Sheet1!J196&lt;&gt;0),Sheet1!I196&amp;"~"&amp;Sheet1!J196,""))</f>
        <v>2</v>
      </c>
      <c r="P196" s="21" t="str">
        <f>IFERROR(VLOOKUP(Sheet1!L196,配置检查表!$Y:$Z,2,FALSE),"")</f>
        <v/>
      </c>
      <c r="Q196" s="21" t="str">
        <f>IF(AND(Sheet1!N196=Sheet1!O196,Sheet1!O196&lt;&gt;0),Sheet1!N196,IF(AND(Sheet1!N196&lt;&gt;Sheet1!O196,Sheet1!O196&lt;&gt;0),Sheet1!N196&amp;"~"&amp;Sheet1!O196,""))</f>
        <v/>
      </c>
      <c r="R196" s="21" t="str">
        <f>IFERROR(VLOOKUP(Sheet1!Q196,配置检查表!$Y:$Z,2,FALSE),"")</f>
        <v/>
      </c>
      <c r="S196" s="39" t="str">
        <f>IF(AND(Sheet1!S403=Sheet1!T403,Sheet1!T403&lt;&gt;0),Sheet1!S403,IF(AND(Sheet1!S403&lt;&gt;Sheet1!T403,Sheet1!T403&lt;&gt;0),Sheet1!S403&amp;"~"&amp;Sheet1!T403,""))</f>
        <v/>
      </c>
      <c r="T196" s="21" t="str">
        <f>IFERROR(VLOOKUP(Sheet1!V196,配置检查表!$Y:$Z,2,FALSE),"")</f>
        <v/>
      </c>
      <c r="U196" s="39" t="str">
        <f>IF(AND(Sheet1!X403=Sheet1!Y403,Sheet1!Y403&lt;&gt;0),Sheet1!X403,IF(AND(Sheet1!X403&lt;&gt;Sheet1!Y403,Sheet1!Y403&lt;&gt;0),Sheet1!X403&amp;"~"&amp;Sheet1!Y403,""))</f>
        <v/>
      </c>
      <c r="V196" s="21" t="str">
        <f>IFERROR(VLOOKUP(Sheet1!XAA,配置检查表!$Y:$Z,2,FALSE),"")</f>
        <v/>
      </c>
      <c r="W196" s="21" t="str">
        <f>IF(AND(Sheet1!AC403=Sheet1!AD403,Sheet1!AD403&lt;&gt;0),Sheet1!AC403,IF(AND(Sheet1!AC403&lt;&gt;Sheet1!AD403,Sheet1!AD403&lt;&gt;0),Sheet1!AC403&amp;"~"&amp;Sheet1!AD403,""))</f>
        <v/>
      </c>
    </row>
    <row r="197" spans="1:23">
      <c r="A197" s="3">
        <v>202</v>
      </c>
      <c r="B197" s="3" t="s">
        <v>1864</v>
      </c>
      <c r="C197" s="3" t="s">
        <v>2438</v>
      </c>
      <c r="D197" s="21" t="str">
        <f>IF(OR(Sheet1!I197&lt;&gt;Sheet1!AF197,Sheet1!AG197&lt;&gt;Sheet1!J197),"有影响","-")</f>
        <v>-</v>
      </c>
      <c r="E197" s="21" t="str">
        <f>IF(OR(Sheet1!N197&lt;&gt;Sheet1!AH197,Sheet1!AI197&lt;&gt;Sheet1!O197),"有影响","-")</f>
        <v>-</v>
      </c>
      <c r="F197" s="21" t="str">
        <f>IF(OR(Sheet1!S197&lt;&gt;Sheet1!AJ197,Sheet1!AK197&lt;&gt;Sheet1!T197),"有影响","-")</f>
        <v>-</v>
      </c>
      <c r="G197" s="21" t="str">
        <f>IF(OR(Sheet1!X197&lt;&gt;Sheet1!AL197,Sheet1!AM197&lt;&gt;Sheet1!Y197),"有影响","-")</f>
        <v>-</v>
      </c>
      <c r="H197" s="21" t="str">
        <f>IF(OR(Sheet1!AC197&lt;&gt;Sheet1!AN197,Sheet1!AO197&lt;&gt;Sheet1!AD197),"有影响","-")</f>
        <v>-</v>
      </c>
      <c r="I197" s="21" t="str">
        <f>IF(Sheet1!G197=0,"出错","-")</f>
        <v>-</v>
      </c>
      <c r="J197" s="21" t="str">
        <f>IF(AND(Sheet1!G197=0,Sheet1!L197&lt;&gt;0),"出错","-")</f>
        <v>-</v>
      </c>
      <c r="K197" s="21" t="str">
        <f>IF(AND(Sheet1!G197=0,Sheet1!L197=0,Sheet1!Q197&lt;&gt;0),"出错","-")</f>
        <v>-</v>
      </c>
      <c r="L197" s="21" t="str">
        <f>IF(AND(Sheet1!G197=0,Sheet1!L197=0,Sheet1!Q197=0,Sheet1!V197&lt;&gt;0),"出错","-")</f>
        <v>-</v>
      </c>
      <c r="M197" s="21" t="str">
        <f>IF(AND(Sheet1!G197=0,Sheet1!L197=0,Sheet1!Q197=0,Sheet1!V197=0,Sheet1!AA197&lt;&gt;0),"出错","-")</f>
        <v>-</v>
      </c>
      <c r="N197" s="21" t="str">
        <f>IFERROR(VLOOKUP(Sheet1!G197,配置检查表!$Y:$Z,2,FALSE),"")</f>
        <v/>
      </c>
      <c r="O197" s="21">
        <f>IF(AND(Sheet1!I197=Sheet1!J197,Sheet1!J197&lt;&gt;0),Sheet1!I197,IF(AND(Sheet1!I197&lt;&gt;Sheet1!J197,Sheet1!J197&lt;&gt;0),Sheet1!I197&amp;"~"&amp;Sheet1!J197,""))</f>
        <v>2</v>
      </c>
      <c r="P197" s="21" t="str">
        <f>IFERROR(VLOOKUP(Sheet1!L197,配置检查表!$Y:$Z,2,FALSE),"")</f>
        <v/>
      </c>
      <c r="Q197" s="21" t="str">
        <f>IF(AND(Sheet1!N197=Sheet1!O197,Sheet1!O197&lt;&gt;0),Sheet1!N197,IF(AND(Sheet1!N197&lt;&gt;Sheet1!O197,Sheet1!O197&lt;&gt;0),Sheet1!N197&amp;"~"&amp;Sheet1!O197,""))</f>
        <v/>
      </c>
      <c r="R197" s="21" t="str">
        <f>IFERROR(VLOOKUP(Sheet1!Q197,配置检查表!$Y:$Z,2,FALSE),"")</f>
        <v/>
      </c>
      <c r="S197" s="39" t="str">
        <f>IF(AND(Sheet1!S404=Sheet1!T404,Sheet1!T404&lt;&gt;0),Sheet1!S404,IF(AND(Sheet1!S404&lt;&gt;Sheet1!T404,Sheet1!T404&lt;&gt;0),Sheet1!S404&amp;"~"&amp;Sheet1!T404,""))</f>
        <v/>
      </c>
      <c r="T197" s="21" t="str">
        <f>IFERROR(VLOOKUP(Sheet1!V197,配置检查表!$Y:$Z,2,FALSE),"")</f>
        <v/>
      </c>
      <c r="U197" s="39" t="str">
        <f>IF(AND(Sheet1!X404=Sheet1!Y404,Sheet1!Y404&lt;&gt;0),Sheet1!X404,IF(AND(Sheet1!X404&lt;&gt;Sheet1!Y404,Sheet1!Y404&lt;&gt;0),Sheet1!X404&amp;"~"&amp;Sheet1!Y404,""))</f>
        <v/>
      </c>
      <c r="V197" s="21" t="str">
        <f>IFERROR(VLOOKUP(Sheet1!XAA,配置检查表!$Y:$Z,2,FALSE),"")</f>
        <v/>
      </c>
      <c r="W197" s="21" t="str">
        <f>IF(AND(Sheet1!AC404=Sheet1!AD404,Sheet1!AD404&lt;&gt;0),Sheet1!AC404,IF(AND(Sheet1!AC404&lt;&gt;Sheet1!AD404,Sheet1!AD404&lt;&gt;0),Sheet1!AC404&amp;"~"&amp;Sheet1!AD404,""))</f>
        <v/>
      </c>
    </row>
    <row r="198" spans="1:23">
      <c r="A198" s="3">
        <v>203</v>
      </c>
      <c r="B198" s="3" t="s">
        <v>1864</v>
      </c>
      <c r="C198" s="3" t="s">
        <v>2123</v>
      </c>
      <c r="D198" s="21" t="str">
        <f>IF(OR(Sheet1!I198&lt;&gt;Sheet1!AF198,Sheet1!AG198&lt;&gt;Sheet1!J198),"有影响","-")</f>
        <v>-</v>
      </c>
      <c r="E198" s="21" t="str">
        <f>IF(OR(Sheet1!N198&lt;&gt;Sheet1!AH198,Sheet1!AI198&lt;&gt;Sheet1!O198),"有影响","-")</f>
        <v>-</v>
      </c>
      <c r="F198" s="21" t="str">
        <f>IF(OR(Sheet1!S198&lt;&gt;Sheet1!AJ198,Sheet1!AK198&lt;&gt;Sheet1!T198),"有影响","-")</f>
        <v>-</v>
      </c>
      <c r="G198" s="21" t="str">
        <f>IF(OR(Sheet1!X198&lt;&gt;Sheet1!AL198,Sheet1!AM198&lt;&gt;Sheet1!Y198),"有影响","-")</f>
        <v>-</v>
      </c>
      <c r="H198" s="21" t="str">
        <f>IF(OR(Sheet1!AC198&lt;&gt;Sheet1!AN198,Sheet1!AO198&lt;&gt;Sheet1!AD198),"有影响","-")</f>
        <v>-</v>
      </c>
      <c r="I198" s="21" t="str">
        <f>IF(Sheet1!G198=0,"出错","-")</f>
        <v>-</v>
      </c>
      <c r="J198" s="21" t="str">
        <f>IF(AND(Sheet1!G198=0,Sheet1!L198&lt;&gt;0),"出错","-")</f>
        <v>-</v>
      </c>
      <c r="K198" s="21" t="str">
        <f>IF(AND(Sheet1!G198=0,Sheet1!L198=0,Sheet1!Q198&lt;&gt;0),"出错","-")</f>
        <v>-</v>
      </c>
      <c r="L198" s="21" t="str">
        <f>IF(AND(Sheet1!G198=0,Sheet1!L198=0,Sheet1!Q198=0,Sheet1!V198&lt;&gt;0),"出错","-")</f>
        <v>-</v>
      </c>
      <c r="M198" s="21" t="str">
        <f>IF(AND(Sheet1!G198=0,Sheet1!L198=0,Sheet1!Q198=0,Sheet1!V198=0,Sheet1!AA198&lt;&gt;0),"出错","-")</f>
        <v>-</v>
      </c>
      <c r="N198" s="21" t="str">
        <f>IFERROR(VLOOKUP(Sheet1!G198,配置检查表!$Y:$Z,2,FALSE),"")</f>
        <v>钻石</v>
      </c>
      <c r="O198" s="21">
        <f>IF(AND(Sheet1!I198=Sheet1!J198,Sheet1!J198&lt;&gt;0),Sheet1!I198,IF(AND(Sheet1!I198&lt;&gt;Sheet1!J198,Sheet1!J198&lt;&gt;0),Sheet1!I198&amp;"~"&amp;Sheet1!J198,""))</f>
        <v>500</v>
      </c>
      <c r="P198" s="21" t="str">
        <f>IFERROR(VLOOKUP(Sheet1!L198,配置检查表!$Y:$Z,2,FALSE),"")</f>
        <v/>
      </c>
      <c r="Q198" s="21" t="str">
        <f>IF(AND(Sheet1!N198=Sheet1!O198,Sheet1!O198&lt;&gt;0),Sheet1!N198,IF(AND(Sheet1!N198&lt;&gt;Sheet1!O198,Sheet1!O198&lt;&gt;0),Sheet1!N198&amp;"~"&amp;Sheet1!O198,""))</f>
        <v/>
      </c>
      <c r="R198" s="21" t="str">
        <f>IFERROR(VLOOKUP(Sheet1!Q198,配置检查表!$Y:$Z,2,FALSE),"")</f>
        <v/>
      </c>
      <c r="S198" s="39" t="str">
        <f>IF(AND(Sheet1!S405=Sheet1!T405,Sheet1!T405&lt;&gt;0),Sheet1!S405,IF(AND(Sheet1!S405&lt;&gt;Sheet1!T405,Sheet1!T405&lt;&gt;0),Sheet1!S405&amp;"~"&amp;Sheet1!T405,""))</f>
        <v/>
      </c>
      <c r="T198" s="21" t="str">
        <f>IFERROR(VLOOKUP(Sheet1!V198,配置检查表!$Y:$Z,2,FALSE),"")</f>
        <v/>
      </c>
      <c r="U198" s="39" t="str">
        <f>IF(AND(Sheet1!X405=Sheet1!Y405,Sheet1!Y405&lt;&gt;0),Sheet1!X405,IF(AND(Sheet1!X405&lt;&gt;Sheet1!Y405,Sheet1!Y405&lt;&gt;0),Sheet1!X405&amp;"~"&amp;Sheet1!Y405,""))</f>
        <v/>
      </c>
      <c r="V198" s="21" t="str">
        <f>IFERROR(VLOOKUP(Sheet1!XAA,配置检查表!$Y:$Z,2,FALSE),"")</f>
        <v/>
      </c>
      <c r="W198" s="21" t="str">
        <f>IF(AND(Sheet1!AC405=Sheet1!AD405,Sheet1!AD405&lt;&gt;0),Sheet1!AC405,IF(AND(Sheet1!AC405&lt;&gt;Sheet1!AD405,Sheet1!AD405&lt;&gt;0),Sheet1!AC405&amp;"~"&amp;Sheet1!AD405,""))</f>
        <v/>
      </c>
    </row>
    <row r="199" spans="1:23">
      <c r="A199" s="3">
        <v>204</v>
      </c>
      <c r="B199" s="3" t="s">
        <v>1866</v>
      </c>
      <c r="C199" s="3" t="s">
        <v>1867</v>
      </c>
      <c r="D199" s="21" t="str">
        <f>IF(OR(Sheet1!I199&lt;&gt;Sheet1!AF199,Sheet1!AG199&lt;&gt;Sheet1!J199),"有影响","-")</f>
        <v>-</v>
      </c>
      <c r="E199" s="21" t="str">
        <f>IF(OR(Sheet1!N199&lt;&gt;Sheet1!AH199,Sheet1!AI199&lt;&gt;Sheet1!O199),"有影响","-")</f>
        <v>-</v>
      </c>
      <c r="F199" s="21" t="str">
        <f>IF(OR(Sheet1!S199&lt;&gt;Sheet1!AJ199,Sheet1!AK199&lt;&gt;Sheet1!T199),"有影响","-")</f>
        <v>-</v>
      </c>
      <c r="G199" s="21" t="str">
        <f>IF(OR(Sheet1!X199&lt;&gt;Sheet1!AL199,Sheet1!AM199&lt;&gt;Sheet1!Y199),"有影响","-")</f>
        <v>-</v>
      </c>
      <c r="H199" s="21" t="str">
        <f>IF(OR(Sheet1!AC199&lt;&gt;Sheet1!AN199,Sheet1!AO199&lt;&gt;Sheet1!AD199),"有影响","-")</f>
        <v>-</v>
      </c>
      <c r="I199" s="21" t="str">
        <f>IF(Sheet1!G199=0,"出错","-")</f>
        <v>-</v>
      </c>
      <c r="J199" s="21" t="str">
        <f>IF(AND(Sheet1!G199=0,Sheet1!L199&lt;&gt;0),"出错","-")</f>
        <v>-</v>
      </c>
      <c r="K199" s="21" t="str">
        <f>IF(AND(Sheet1!G199=0,Sheet1!L199=0,Sheet1!Q199&lt;&gt;0),"出错","-")</f>
        <v>-</v>
      </c>
      <c r="L199" s="21" t="str">
        <f>IF(AND(Sheet1!G199=0,Sheet1!L199=0,Sheet1!Q199=0,Sheet1!V199&lt;&gt;0),"出错","-")</f>
        <v>-</v>
      </c>
      <c r="M199" s="21" t="str">
        <f>IF(AND(Sheet1!G199=0,Sheet1!L199=0,Sheet1!Q199=0,Sheet1!V199=0,Sheet1!AA199&lt;&gt;0),"出错","-")</f>
        <v>-</v>
      </c>
      <c r="N199" s="21" t="str">
        <f>IFERROR(VLOOKUP(Sheet1!G199,配置检查表!$Y:$Z,2,FALSE),"")</f>
        <v/>
      </c>
      <c r="O199" s="21">
        <f>IF(AND(Sheet1!I199=Sheet1!J199,Sheet1!J199&lt;&gt;0),Sheet1!I199,IF(AND(Sheet1!I199&lt;&gt;Sheet1!J199,Sheet1!J199&lt;&gt;0),Sheet1!I199&amp;"~"&amp;Sheet1!J199,""))</f>
        <v>2</v>
      </c>
      <c r="P199" s="21" t="str">
        <f>IFERROR(VLOOKUP(Sheet1!L199,配置检查表!$Y:$Z,2,FALSE),"")</f>
        <v/>
      </c>
      <c r="Q199" s="21" t="str">
        <f>IF(AND(Sheet1!N199=Sheet1!O199,Sheet1!O199&lt;&gt;0),Sheet1!N199,IF(AND(Sheet1!N199&lt;&gt;Sheet1!O199,Sheet1!O199&lt;&gt;0),Sheet1!N199&amp;"~"&amp;Sheet1!O199,""))</f>
        <v/>
      </c>
      <c r="R199" s="21" t="str">
        <f>IFERROR(VLOOKUP(Sheet1!Q199,配置检查表!$Y:$Z,2,FALSE),"")</f>
        <v/>
      </c>
      <c r="S199" s="39" t="str">
        <f>IF(AND(Sheet1!S406=Sheet1!T406,Sheet1!T406&lt;&gt;0),Sheet1!S406,IF(AND(Sheet1!S406&lt;&gt;Sheet1!T406,Sheet1!T406&lt;&gt;0),Sheet1!S406&amp;"~"&amp;Sheet1!T406,""))</f>
        <v/>
      </c>
      <c r="T199" s="21" t="str">
        <f>IFERROR(VLOOKUP(Sheet1!V199,配置检查表!$Y:$Z,2,FALSE),"")</f>
        <v/>
      </c>
      <c r="U199" s="39" t="str">
        <f>IF(AND(Sheet1!X406=Sheet1!Y406,Sheet1!Y406&lt;&gt;0),Sheet1!X406,IF(AND(Sheet1!X406&lt;&gt;Sheet1!Y406,Sheet1!Y406&lt;&gt;0),Sheet1!X406&amp;"~"&amp;Sheet1!Y406,""))</f>
        <v/>
      </c>
      <c r="V199" s="21" t="str">
        <f>IFERROR(VLOOKUP(Sheet1!XAA,配置检查表!$Y:$Z,2,FALSE),"")</f>
        <v/>
      </c>
      <c r="W199" s="21" t="str">
        <f>IF(AND(Sheet1!AC406=Sheet1!AD406,Sheet1!AD406&lt;&gt;0),Sheet1!AC406,IF(AND(Sheet1!AC406&lt;&gt;Sheet1!AD406,Sheet1!AD406&lt;&gt;0),Sheet1!AC406&amp;"~"&amp;Sheet1!AD406,""))</f>
        <v/>
      </c>
    </row>
    <row r="200" spans="1:23">
      <c r="A200" s="3">
        <v>205</v>
      </c>
      <c r="B200" s="3" t="s">
        <v>1866</v>
      </c>
      <c r="C200" s="3" t="s">
        <v>1868</v>
      </c>
      <c r="D200" s="21" t="str">
        <f>IF(OR(Sheet1!I200&lt;&gt;Sheet1!AF200,Sheet1!AG200&lt;&gt;Sheet1!J200),"有影响","-")</f>
        <v>-</v>
      </c>
      <c r="E200" s="21" t="str">
        <f>IF(OR(Sheet1!N200&lt;&gt;Sheet1!AH200,Sheet1!AI200&lt;&gt;Sheet1!O200),"有影响","-")</f>
        <v>-</v>
      </c>
      <c r="F200" s="21" t="str">
        <f>IF(OR(Sheet1!S200&lt;&gt;Sheet1!AJ200,Sheet1!AK200&lt;&gt;Sheet1!T200),"有影响","-")</f>
        <v>-</v>
      </c>
      <c r="G200" s="21" t="str">
        <f>IF(OR(Sheet1!X200&lt;&gt;Sheet1!AL200,Sheet1!AM200&lt;&gt;Sheet1!Y200),"有影响","-")</f>
        <v>-</v>
      </c>
      <c r="H200" s="21" t="str">
        <f>IF(OR(Sheet1!AC200&lt;&gt;Sheet1!AN200,Sheet1!AO200&lt;&gt;Sheet1!AD200),"有影响","-")</f>
        <v>-</v>
      </c>
      <c r="I200" s="21" t="str">
        <f>IF(Sheet1!G200=0,"出错","-")</f>
        <v>-</v>
      </c>
      <c r="J200" s="21" t="str">
        <f>IF(AND(Sheet1!G200=0,Sheet1!L200&lt;&gt;0),"出错","-")</f>
        <v>-</v>
      </c>
      <c r="K200" s="21" t="str">
        <f>IF(AND(Sheet1!G200=0,Sheet1!L200=0,Sheet1!Q200&lt;&gt;0),"出错","-")</f>
        <v>-</v>
      </c>
      <c r="L200" s="21" t="str">
        <f>IF(AND(Sheet1!G200=0,Sheet1!L200=0,Sheet1!Q200=0,Sheet1!V200&lt;&gt;0),"出错","-")</f>
        <v>-</v>
      </c>
      <c r="M200" s="21" t="str">
        <f>IF(AND(Sheet1!G200=0,Sheet1!L200=0,Sheet1!Q200=0,Sheet1!V200=0,Sheet1!AA200&lt;&gt;0),"出错","-")</f>
        <v>-</v>
      </c>
      <c r="N200" s="21" t="str">
        <f>IFERROR(VLOOKUP(Sheet1!G200,配置检查表!$Y:$Z,2,FALSE),"")</f>
        <v/>
      </c>
      <c r="O200" s="21">
        <f>IF(AND(Sheet1!I200=Sheet1!J200,Sheet1!J200&lt;&gt;0),Sheet1!I200,IF(AND(Sheet1!I200&lt;&gt;Sheet1!J200,Sheet1!J200&lt;&gt;0),Sheet1!I200&amp;"~"&amp;Sheet1!J200,""))</f>
        <v>10</v>
      </c>
      <c r="P200" s="21" t="str">
        <f>IFERROR(VLOOKUP(Sheet1!L200,配置检查表!$Y:$Z,2,FALSE),"")</f>
        <v/>
      </c>
      <c r="Q200" s="21" t="str">
        <f>IF(AND(Sheet1!N200=Sheet1!O200,Sheet1!O200&lt;&gt;0),Sheet1!N200,IF(AND(Sheet1!N200&lt;&gt;Sheet1!O200,Sheet1!O200&lt;&gt;0),Sheet1!N200&amp;"~"&amp;Sheet1!O200,""))</f>
        <v/>
      </c>
      <c r="R200" s="21" t="str">
        <f>IFERROR(VLOOKUP(Sheet1!Q200,配置检查表!$Y:$Z,2,FALSE),"")</f>
        <v/>
      </c>
      <c r="S200" s="39" t="str">
        <f>IF(AND(Sheet1!S407=Sheet1!T407,Sheet1!T407&lt;&gt;0),Sheet1!S407,IF(AND(Sheet1!S407&lt;&gt;Sheet1!T407,Sheet1!T407&lt;&gt;0),Sheet1!S407&amp;"~"&amp;Sheet1!T407,""))</f>
        <v/>
      </c>
      <c r="T200" s="21" t="str">
        <f>IFERROR(VLOOKUP(Sheet1!V200,配置检查表!$Y:$Z,2,FALSE),"")</f>
        <v/>
      </c>
      <c r="U200" s="39" t="str">
        <f>IF(AND(Sheet1!X407=Sheet1!Y407,Sheet1!Y407&lt;&gt;0),Sheet1!X407,IF(AND(Sheet1!X407&lt;&gt;Sheet1!Y407,Sheet1!Y407&lt;&gt;0),Sheet1!X407&amp;"~"&amp;Sheet1!Y407,""))</f>
        <v/>
      </c>
      <c r="V200" s="21" t="str">
        <f>IFERROR(VLOOKUP(Sheet1!XAA,配置检查表!$Y:$Z,2,FALSE),"")</f>
        <v/>
      </c>
      <c r="W200" s="21" t="str">
        <f>IF(AND(Sheet1!AC407=Sheet1!AD407,Sheet1!AD407&lt;&gt;0),Sheet1!AC407,IF(AND(Sheet1!AC407&lt;&gt;Sheet1!AD407,Sheet1!AD407&lt;&gt;0),Sheet1!AC407&amp;"~"&amp;Sheet1!AD407,""))</f>
        <v/>
      </c>
    </row>
    <row r="201" spans="1:23">
      <c r="A201" s="3">
        <v>206</v>
      </c>
      <c r="B201" s="3" t="s">
        <v>1866</v>
      </c>
      <c r="C201" s="3" t="s">
        <v>2123</v>
      </c>
      <c r="D201" s="21" t="str">
        <f>IF(OR(Sheet1!I201&lt;&gt;Sheet1!AF201,Sheet1!AG201&lt;&gt;Sheet1!J201),"有影响","-")</f>
        <v>-</v>
      </c>
      <c r="E201" s="21" t="str">
        <f>IF(OR(Sheet1!N201&lt;&gt;Sheet1!AH201,Sheet1!AI201&lt;&gt;Sheet1!O201),"有影响","-")</f>
        <v>-</v>
      </c>
      <c r="F201" s="21" t="str">
        <f>IF(OR(Sheet1!S201&lt;&gt;Sheet1!AJ201,Sheet1!AK201&lt;&gt;Sheet1!T201),"有影响","-")</f>
        <v>-</v>
      </c>
      <c r="G201" s="21" t="str">
        <f>IF(OR(Sheet1!X201&lt;&gt;Sheet1!AL201,Sheet1!AM201&lt;&gt;Sheet1!Y201),"有影响","-")</f>
        <v>-</v>
      </c>
      <c r="H201" s="21" t="str">
        <f>IF(OR(Sheet1!AC201&lt;&gt;Sheet1!AN201,Sheet1!AO201&lt;&gt;Sheet1!AD201),"有影响","-")</f>
        <v>-</v>
      </c>
      <c r="I201" s="21" t="str">
        <f>IF(Sheet1!G201=0,"出错","-")</f>
        <v>-</v>
      </c>
      <c r="J201" s="21" t="str">
        <f>IF(AND(Sheet1!G201=0,Sheet1!L201&lt;&gt;0),"出错","-")</f>
        <v>-</v>
      </c>
      <c r="K201" s="21" t="str">
        <f>IF(AND(Sheet1!G201=0,Sheet1!L201=0,Sheet1!Q201&lt;&gt;0),"出错","-")</f>
        <v>-</v>
      </c>
      <c r="L201" s="21" t="str">
        <f>IF(AND(Sheet1!G201=0,Sheet1!L201=0,Sheet1!Q201=0,Sheet1!V201&lt;&gt;0),"出错","-")</f>
        <v>-</v>
      </c>
      <c r="M201" s="21" t="str">
        <f>IF(AND(Sheet1!G201=0,Sheet1!L201=0,Sheet1!Q201=0,Sheet1!V201=0,Sheet1!AA201&lt;&gt;0),"出错","-")</f>
        <v>-</v>
      </c>
      <c r="N201" s="21" t="str">
        <f>IFERROR(VLOOKUP(Sheet1!G201,配置检查表!$Y:$Z,2,FALSE),"")</f>
        <v>钻石</v>
      </c>
      <c r="O201" s="21">
        <f>IF(AND(Sheet1!I201=Sheet1!J201,Sheet1!J201&lt;&gt;0),Sheet1!I201,IF(AND(Sheet1!I201&lt;&gt;Sheet1!J201,Sheet1!J201&lt;&gt;0),Sheet1!I201&amp;"~"&amp;Sheet1!J201,""))</f>
        <v>500</v>
      </c>
      <c r="P201" s="21" t="str">
        <f>IFERROR(VLOOKUP(Sheet1!L201,配置检查表!$Y:$Z,2,FALSE),"")</f>
        <v/>
      </c>
      <c r="Q201" s="21" t="str">
        <f>IF(AND(Sheet1!N201=Sheet1!O201,Sheet1!O201&lt;&gt;0),Sheet1!N201,IF(AND(Sheet1!N201&lt;&gt;Sheet1!O201,Sheet1!O201&lt;&gt;0),Sheet1!N201&amp;"~"&amp;Sheet1!O201,""))</f>
        <v/>
      </c>
      <c r="R201" s="21" t="str">
        <f>IFERROR(VLOOKUP(Sheet1!Q201,配置检查表!$Y:$Z,2,FALSE),"")</f>
        <v/>
      </c>
      <c r="S201" s="39" t="str">
        <f>IF(AND(Sheet1!S408=Sheet1!T408,Sheet1!T408&lt;&gt;0),Sheet1!S408,IF(AND(Sheet1!S408&lt;&gt;Sheet1!T408,Sheet1!T408&lt;&gt;0),Sheet1!S408&amp;"~"&amp;Sheet1!T408,""))</f>
        <v/>
      </c>
      <c r="T201" s="21" t="str">
        <f>IFERROR(VLOOKUP(Sheet1!V201,配置检查表!$Y:$Z,2,FALSE),"")</f>
        <v/>
      </c>
      <c r="U201" s="39" t="str">
        <f>IF(AND(Sheet1!X408=Sheet1!Y408,Sheet1!Y408&lt;&gt;0),Sheet1!X408,IF(AND(Sheet1!X408&lt;&gt;Sheet1!Y408,Sheet1!Y408&lt;&gt;0),Sheet1!X408&amp;"~"&amp;Sheet1!Y408,""))</f>
        <v/>
      </c>
      <c r="V201" s="21" t="str">
        <f>IFERROR(VLOOKUP(Sheet1!XAA,配置检查表!$Y:$Z,2,FALSE),"")</f>
        <v/>
      </c>
      <c r="W201" s="21" t="str">
        <f>IF(AND(Sheet1!AC408=Sheet1!AD408,Sheet1!AD408&lt;&gt;0),Sheet1!AC408,IF(AND(Sheet1!AC408&lt;&gt;Sheet1!AD408,Sheet1!AD408&lt;&gt;0),Sheet1!AC408&amp;"~"&amp;Sheet1!AD408,""))</f>
        <v/>
      </c>
    </row>
    <row r="202" spans="1:23">
      <c r="A202" s="3">
        <v>207</v>
      </c>
      <c r="B202" s="3" t="s">
        <v>1870</v>
      </c>
      <c r="C202" s="3" t="s">
        <v>2328</v>
      </c>
      <c r="D202" s="21" t="str">
        <f>IF(OR(Sheet1!I202&lt;&gt;Sheet1!AF202,Sheet1!AG202&lt;&gt;Sheet1!J202),"有影响","-")</f>
        <v>-</v>
      </c>
      <c r="E202" s="21" t="str">
        <f>IF(OR(Sheet1!N202&lt;&gt;Sheet1!AH202,Sheet1!AI202&lt;&gt;Sheet1!O202),"有影响","-")</f>
        <v>-</v>
      </c>
      <c r="F202" s="21" t="str">
        <f>IF(OR(Sheet1!S202&lt;&gt;Sheet1!AJ202,Sheet1!AK202&lt;&gt;Sheet1!T202),"有影响","-")</f>
        <v>-</v>
      </c>
      <c r="G202" s="21" t="str">
        <f>IF(OR(Sheet1!X202&lt;&gt;Sheet1!AL202,Sheet1!AM202&lt;&gt;Sheet1!Y202),"有影响","-")</f>
        <v>-</v>
      </c>
      <c r="H202" s="21" t="str">
        <f>IF(OR(Sheet1!AC202&lt;&gt;Sheet1!AN202,Sheet1!AO202&lt;&gt;Sheet1!AD202),"有影响","-")</f>
        <v>-</v>
      </c>
      <c r="I202" s="21" t="str">
        <f>IF(Sheet1!G202=0,"出错","-")</f>
        <v>-</v>
      </c>
      <c r="J202" s="21" t="str">
        <f>IF(AND(Sheet1!G202=0,Sheet1!L202&lt;&gt;0),"出错","-")</f>
        <v>-</v>
      </c>
      <c r="K202" s="21" t="str">
        <f>IF(AND(Sheet1!G202=0,Sheet1!L202=0,Sheet1!Q202&lt;&gt;0),"出错","-")</f>
        <v>-</v>
      </c>
      <c r="L202" s="21" t="str">
        <f>IF(AND(Sheet1!G202=0,Sheet1!L202=0,Sheet1!Q202=0,Sheet1!V202&lt;&gt;0),"出错","-")</f>
        <v>-</v>
      </c>
      <c r="M202" s="21" t="str">
        <f>IF(AND(Sheet1!G202=0,Sheet1!L202=0,Sheet1!Q202=0,Sheet1!V202=0,Sheet1!AA202&lt;&gt;0),"出错","-")</f>
        <v>-</v>
      </c>
      <c r="N202" s="21" t="str">
        <f>IFERROR(VLOOKUP(Sheet1!G202,配置检查表!$Y:$Z,2,FALSE),"")</f>
        <v/>
      </c>
      <c r="O202" s="21">
        <f>IF(AND(Sheet1!I202=Sheet1!J202,Sheet1!J202&lt;&gt;0),Sheet1!I202,IF(AND(Sheet1!I202&lt;&gt;Sheet1!J202,Sheet1!J202&lt;&gt;0),Sheet1!I202&amp;"~"&amp;Sheet1!J202,""))</f>
        <v>2</v>
      </c>
      <c r="P202" s="21" t="str">
        <f>IFERROR(VLOOKUP(Sheet1!L202,配置检查表!$Y:$Z,2,FALSE),"")</f>
        <v/>
      </c>
      <c r="Q202" s="21" t="str">
        <f>IF(AND(Sheet1!N202=Sheet1!O202,Sheet1!O202&lt;&gt;0),Sheet1!N202,IF(AND(Sheet1!N202&lt;&gt;Sheet1!O202,Sheet1!O202&lt;&gt;0),Sheet1!N202&amp;"~"&amp;Sheet1!O202,""))</f>
        <v/>
      </c>
      <c r="R202" s="21" t="str">
        <f>IFERROR(VLOOKUP(Sheet1!Q202,配置检查表!$Y:$Z,2,FALSE),"")</f>
        <v/>
      </c>
      <c r="S202" s="39" t="str">
        <f>IF(AND(Sheet1!S409=Sheet1!T409,Sheet1!T409&lt;&gt;0),Sheet1!S409,IF(AND(Sheet1!S409&lt;&gt;Sheet1!T409,Sheet1!T409&lt;&gt;0),Sheet1!S409&amp;"~"&amp;Sheet1!T409,""))</f>
        <v/>
      </c>
      <c r="T202" s="21" t="str">
        <f>IFERROR(VLOOKUP(Sheet1!V202,配置检查表!$Y:$Z,2,FALSE),"")</f>
        <v/>
      </c>
      <c r="U202" s="39" t="str">
        <f>IF(AND(Sheet1!X409=Sheet1!Y409,Sheet1!Y409&lt;&gt;0),Sheet1!X409,IF(AND(Sheet1!X409&lt;&gt;Sheet1!Y409,Sheet1!Y409&lt;&gt;0),Sheet1!X409&amp;"~"&amp;Sheet1!Y409,""))</f>
        <v/>
      </c>
      <c r="V202" s="21" t="str">
        <f>IFERROR(VLOOKUP(Sheet1!XAA,配置检查表!$Y:$Z,2,FALSE),"")</f>
        <v/>
      </c>
      <c r="W202" s="21" t="str">
        <f>IF(AND(Sheet1!AC409=Sheet1!AD409,Sheet1!AD409&lt;&gt;0),Sheet1!AC409,IF(AND(Sheet1!AC409&lt;&gt;Sheet1!AD409,Sheet1!AD409&lt;&gt;0),Sheet1!AC409&amp;"~"&amp;Sheet1!AD409,""))</f>
        <v/>
      </c>
    </row>
    <row r="203" spans="1:23">
      <c r="A203" s="3">
        <v>208</v>
      </c>
      <c r="B203" s="3" t="s">
        <v>1870</v>
      </c>
      <c r="C203" s="3" t="s">
        <v>1871</v>
      </c>
      <c r="D203" s="21" t="str">
        <f>IF(OR(Sheet1!I203&lt;&gt;Sheet1!AF203,Sheet1!AG203&lt;&gt;Sheet1!J203),"有影响","-")</f>
        <v>-</v>
      </c>
      <c r="E203" s="21" t="str">
        <f>IF(OR(Sheet1!N203&lt;&gt;Sheet1!AH203,Sheet1!AI203&lt;&gt;Sheet1!O203),"有影响","-")</f>
        <v>-</v>
      </c>
      <c r="F203" s="21" t="str">
        <f>IF(OR(Sheet1!S203&lt;&gt;Sheet1!AJ203,Sheet1!AK203&lt;&gt;Sheet1!T203),"有影响","-")</f>
        <v>-</v>
      </c>
      <c r="G203" s="21" t="str">
        <f>IF(OR(Sheet1!X203&lt;&gt;Sheet1!AL203,Sheet1!AM203&lt;&gt;Sheet1!Y203),"有影响","-")</f>
        <v>-</v>
      </c>
      <c r="H203" s="21" t="str">
        <f>IF(OR(Sheet1!AC203&lt;&gt;Sheet1!AN203,Sheet1!AO203&lt;&gt;Sheet1!AD203),"有影响","-")</f>
        <v>-</v>
      </c>
      <c r="I203" s="21" t="str">
        <f>IF(Sheet1!G203=0,"出错","-")</f>
        <v>-</v>
      </c>
      <c r="J203" s="21" t="str">
        <f>IF(AND(Sheet1!G203=0,Sheet1!L203&lt;&gt;0),"出错","-")</f>
        <v>-</v>
      </c>
      <c r="K203" s="21" t="str">
        <f>IF(AND(Sheet1!G203=0,Sheet1!L203=0,Sheet1!Q203&lt;&gt;0),"出错","-")</f>
        <v>-</v>
      </c>
      <c r="L203" s="21" t="str">
        <f>IF(AND(Sheet1!G203=0,Sheet1!L203=0,Sheet1!Q203=0,Sheet1!V203&lt;&gt;0),"出错","-")</f>
        <v>-</v>
      </c>
      <c r="M203" s="21" t="str">
        <f>IF(AND(Sheet1!G203=0,Sheet1!L203=0,Sheet1!Q203=0,Sheet1!V203=0,Sheet1!AA203&lt;&gt;0),"出错","-")</f>
        <v>-</v>
      </c>
      <c r="N203" s="21" t="str">
        <f>IFERROR(VLOOKUP(Sheet1!G203,配置检查表!$Y:$Z,2,FALSE),"")</f>
        <v/>
      </c>
      <c r="O203" s="21">
        <f>IF(AND(Sheet1!I203=Sheet1!J203,Sheet1!J203&lt;&gt;0),Sheet1!I203,IF(AND(Sheet1!I203&lt;&gt;Sheet1!J203,Sheet1!J203&lt;&gt;0),Sheet1!I203&amp;"~"&amp;Sheet1!J203,""))</f>
        <v>50</v>
      </c>
      <c r="P203" s="21" t="str">
        <f>IFERROR(VLOOKUP(Sheet1!L203,配置检查表!$Y:$Z,2,FALSE),"")</f>
        <v/>
      </c>
      <c r="Q203" s="21" t="str">
        <f>IF(AND(Sheet1!N203=Sheet1!O203,Sheet1!O203&lt;&gt;0),Sheet1!N203,IF(AND(Sheet1!N203&lt;&gt;Sheet1!O203,Sheet1!O203&lt;&gt;0),Sheet1!N203&amp;"~"&amp;Sheet1!O203,""))</f>
        <v/>
      </c>
      <c r="R203" s="21" t="str">
        <f>IFERROR(VLOOKUP(Sheet1!Q203,配置检查表!$Y:$Z,2,FALSE),"")</f>
        <v/>
      </c>
      <c r="S203" s="39" t="str">
        <f>IF(AND(Sheet1!S410=Sheet1!T410,Sheet1!T410&lt;&gt;0),Sheet1!S410,IF(AND(Sheet1!S410&lt;&gt;Sheet1!T410,Sheet1!T410&lt;&gt;0),Sheet1!S410&amp;"~"&amp;Sheet1!T410,""))</f>
        <v/>
      </c>
      <c r="T203" s="21" t="str">
        <f>IFERROR(VLOOKUP(Sheet1!V203,配置检查表!$Y:$Z,2,FALSE),"")</f>
        <v/>
      </c>
      <c r="U203" s="39" t="str">
        <f>IF(AND(Sheet1!X410=Sheet1!Y410,Sheet1!Y410&lt;&gt;0),Sheet1!X410,IF(AND(Sheet1!X410&lt;&gt;Sheet1!Y410,Sheet1!Y410&lt;&gt;0),Sheet1!X410&amp;"~"&amp;Sheet1!Y410,""))</f>
        <v/>
      </c>
      <c r="V203" s="21" t="str">
        <f>IFERROR(VLOOKUP(Sheet1!XAA,配置检查表!$Y:$Z,2,FALSE),"")</f>
        <v/>
      </c>
      <c r="W203" s="21" t="str">
        <f>IF(AND(Sheet1!AC410=Sheet1!AD410,Sheet1!AD410&lt;&gt;0),Sheet1!AC410,IF(AND(Sheet1!AC410&lt;&gt;Sheet1!AD410,Sheet1!AD410&lt;&gt;0),Sheet1!AC410&amp;"~"&amp;Sheet1!AD410,""))</f>
        <v/>
      </c>
    </row>
    <row r="204" spans="1:23">
      <c r="A204" s="3">
        <v>209</v>
      </c>
      <c r="B204" s="3" t="s">
        <v>1870</v>
      </c>
      <c r="C204" s="3" t="s">
        <v>2123</v>
      </c>
      <c r="D204" s="21" t="str">
        <f>IF(OR(Sheet1!I204&lt;&gt;Sheet1!AF204,Sheet1!AG204&lt;&gt;Sheet1!J204),"有影响","-")</f>
        <v>-</v>
      </c>
      <c r="E204" s="21" t="str">
        <f>IF(OR(Sheet1!N204&lt;&gt;Sheet1!AH204,Sheet1!AI204&lt;&gt;Sheet1!O204),"有影响","-")</f>
        <v>-</v>
      </c>
      <c r="F204" s="21" t="str">
        <f>IF(OR(Sheet1!S204&lt;&gt;Sheet1!AJ204,Sheet1!AK204&lt;&gt;Sheet1!T204),"有影响","-")</f>
        <v>-</v>
      </c>
      <c r="G204" s="21" t="str">
        <f>IF(OR(Sheet1!X204&lt;&gt;Sheet1!AL204,Sheet1!AM204&lt;&gt;Sheet1!Y204),"有影响","-")</f>
        <v>-</v>
      </c>
      <c r="H204" s="21" t="str">
        <f>IF(OR(Sheet1!AC204&lt;&gt;Sheet1!AN204,Sheet1!AO204&lt;&gt;Sheet1!AD204),"有影响","-")</f>
        <v>-</v>
      </c>
      <c r="I204" s="21" t="str">
        <f>IF(Sheet1!G204=0,"出错","-")</f>
        <v>-</v>
      </c>
      <c r="J204" s="21" t="str">
        <f>IF(AND(Sheet1!G204=0,Sheet1!L204&lt;&gt;0),"出错","-")</f>
        <v>-</v>
      </c>
      <c r="K204" s="21" t="str">
        <f>IF(AND(Sheet1!G204=0,Sheet1!L204=0,Sheet1!Q204&lt;&gt;0),"出错","-")</f>
        <v>-</v>
      </c>
      <c r="L204" s="21" t="str">
        <f>IF(AND(Sheet1!G204=0,Sheet1!L204=0,Sheet1!Q204=0,Sheet1!V204&lt;&gt;0),"出错","-")</f>
        <v>-</v>
      </c>
      <c r="M204" s="21" t="str">
        <f>IF(AND(Sheet1!G204=0,Sheet1!L204=0,Sheet1!Q204=0,Sheet1!V204=0,Sheet1!AA204&lt;&gt;0),"出错","-")</f>
        <v>-</v>
      </c>
      <c r="N204" s="21" t="str">
        <f>IFERROR(VLOOKUP(Sheet1!G204,配置检查表!$Y:$Z,2,FALSE),"")</f>
        <v>钻石</v>
      </c>
      <c r="O204" s="21">
        <f>IF(AND(Sheet1!I204=Sheet1!J204,Sheet1!J204&lt;&gt;0),Sheet1!I204,IF(AND(Sheet1!I204&lt;&gt;Sheet1!J204,Sheet1!J204&lt;&gt;0),Sheet1!I204&amp;"~"&amp;Sheet1!J204,""))</f>
        <v>500</v>
      </c>
      <c r="P204" s="21" t="str">
        <f>IFERROR(VLOOKUP(Sheet1!L204,配置检查表!$Y:$Z,2,FALSE),"")</f>
        <v/>
      </c>
      <c r="Q204" s="21" t="str">
        <f>IF(AND(Sheet1!N204=Sheet1!O204,Sheet1!O204&lt;&gt;0),Sheet1!N204,IF(AND(Sheet1!N204&lt;&gt;Sheet1!O204,Sheet1!O204&lt;&gt;0),Sheet1!N204&amp;"~"&amp;Sheet1!O204,""))</f>
        <v/>
      </c>
      <c r="R204" s="21" t="str">
        <f>IFERROR(VLOOKUP(Sheet1!Q204,配置检查表!$Y:$Z,2,FALSE),"")</f>
        <v/>
      </c>
      <c r="S204" s="39" t="str">
        <f>IF(AND(Sheet1!S411=Sheet1!T411,Sheet1!T411&lt;&gt;0),Sheet1!S411,IF(AND(Sheet1!S411&lt;&gt;Sheet1!T411,Sheet1!T411&lt;&gt;0),Sheet1!S411&amp;"~"&amp;Sheet1!T411,""))</f>
        <v/>
      </c>
      <c r="T204" s="21" t="str">
        <f>IFERROR(VLOOKUP(Sheet1!V204,配置检查表!$Y:$Z,2,FALSE),"")</f>
        <v/>
      </c>
      <c r="U204" s="39" t="str">
        <f>IF(AND(Sheet1!X411=Sheet1!Y411,Sheet1!Y411&lt;&gt;0),Sheet1!X411,IF(AND(Sheet1!X411&lt;&gt;Sheet1!Y411,Sheet1!Y411&lt;&gt;0),Sheet1!X411&amp;"~"&amp;Sheet1!Y411,""))</f>
        <v/>
      </c>
      <c r="V204" s="21" t="str">
        <f>IFERROR(VLOOKUP(Sheet1!XAA,配置检查表!$Y:$Z,2,FALSE),"")</f>
        <v/>
      </c>
      <c r="W204" s="21" t="str">
        <f>IF(AND(Sheet1!AC411=Sheet1!AD411,Sheet1!AD411&lt;&gt;0),Sheet1!AC411,IF(AND(Sheet1!AC411&lt;&gt;Sheet1!AD411,Sheet1!AD411&lt;&gt;0),Sheet1!AC411&amp;"~"&amp;Sheet1!AD411,""))</f>
        <v/>
      </c>
    </row>
    <row r="205" spans="1:23">
      <c r="A205" s="3">
        <v>210</v>
      </c>
      <c r="B205" s="3" t="s">
        <v>1872</v>
      </c>
      <c r="C205" s="3" t="s">
        <v>2387</v>
      </c>
      <c r="D205" s="21" t="str">
        <f>IF(OR(Sheet1!I205&lt;&gt;Sheet1!AF205,Sheet1!AG205&lt;&gt;Sheet1!J205),"有影响","-")</f>
        <v>-</v>
      </c>
      <c r="E205" s="21" t="str">
        <f>IF(OR(Sheet1!N205&lt;&gt;Sheet1!AH205,Sheet1!AI205&lt;&gt;Sheet1!O205),"有影响","-")</f>
        <v>-</v>
      </c>
      <c r="F205" s="21" t="str">
        <f>IF(OR(Sheet1!S205&lt;&gt;Sheet1!AJ205,Sheet1!AK205&lt;&gt;Sheet1!T205),"有影响","-")</f>
        <v>-</v>
      </c>
      <c r="G205" s="21" t="str">
        <f>IF(OR(Sheet1!X205&lt;&gt;Sheet1!AL205,Sheet1!AM205&lt;&gt;Sheet1!Y205),"有影响","-")</f>
        <v>-</v>
      </c>
      <c r="H205" s="21" t="str">
        <f>IF(OR(Sheet1!AC205&lt;&gt;Sheet1!AN205,Sheet1!AO205&lt;&gt;Sheet1!AD205),"有影响","-")</f>
        <v>-</v>
      </c>
      <c r="I205" s="21" t="str">
        <f>IF(Sheet1!G205=0,"出错","-")</f>
        <v>-</v>
      </c>
      <c r="J205" s="21" t="str">
        <f>IF(AND(Sheet1!G205=0,Sheet1!L205&lt;&gt;0),"出错","-")</f>
        <v>-</v>
      </c>
      <c r="K205" s="21" t="str">
        <f>IF(AND(Sheet1!G205=0,Sheet1!L205=0,Sheet1!Q205&lt;&gt;0),"出错","-")</f>
        <v>-</v>
      </c>
      <c r="L205" s="21" t="str">
        <f>IF(AND(Sheet1!G205=0,Sheet1!L205=0,Sheet1!Q205=0,Sheet1!V205&lt;&gt;0),"出错","-")</f>
        <v>-</v>
      </c>
      <c r="M205" s="21" t="str">
        <f>IF(AND(Sheet1!G205=0,Sheet1!L205=0,Sheet1!Q205=0,Sheet1!V205=0,Sheet1!AA205&lt;&gt;0),"出错","-")</f>
        <v>-</v>
      </c>
      <c r="N205" s="21" t="str">
        <f>IFERROR(VLOOKUP(Sheet1!G205,配置检查表!$Y:$Z,2,FALSE),"")</f>
        <v/>
      </c>
      <c r="O205" s="21">
        <f>IF(AND(Sheet1!I205=Sheet1!J205,Sheet1!J205&lt;&gt;0),Sheet1!I205,IF(AND(Sheet1!I205&lt;&gt;Sheet1!J205,Sheet1!J205&lt;&gt;0),Sheet1!I205&amp;"~"&amp;Sheet1!J205,""))</f>
        <v>50</v>
      </c>
      <c r="P205" s="21" t="str">
        <f>IFERROR(VLOOKUP(Sheet1!L205,配置检查表!$Y:$Z,2,FALSE),"")</f>
        <v/>
      </c>
      <c r="Q205" s="21" t="str">
        <f>IF(AND(Sheet1!N205=Sheet1!O205,Sheet1!O205&lt;&gt;0),Sheet1!N205,IF(AND(Sheet1!N205&lt;&gt;Sheet1!O205,Sheet1!O205&lt;&gt;0),Sheet1!N205&amp;"~"&amp;Sheet1!O205,""))</f>
        <v/>
      </c>
      <c r="R205" s="21" t="str">
        <f>IFERROR(VLOOKUP(Sheet1!Q205,配置检查表!$Y:$Z,2,FALSE),"")</f>
        <v/>
      </c>
      <c r="S205" s="39" t="str">
        <f>IF(AND(Sheet1!S412=Sheet1!T412,Sheet1!T412&lt;&gt;0),Sheet1!S412,IF(AND(Sheet1!S412&lt;&gt;Sheet1!T412,Sheet1!T412&lt;&gt;0),Sheet1!S412&amp;"~"&amp;Sheet1!T412,""))</f>
        <v/>
      </c>
      <c r="T205" s="21" t="str">
        <f>IFERROR(VLOOKUP(Sheet1!V205,配置检查表!$Y:$Z,2,FALSE),"")</f>
        <v/>
      </c>
      <c r="U205" s="39" t="str">
        <f>IF(AND(Sheet1!X412=Sheet1!Y412,Sheet1!Y412&lt;&gt;0),Sheet1!X412,IF(AND(Sheet1!X412&lt;&gt;Sheet1!Y412,Sheet1!Y412&lt;&gt;0),Sheet1!X412&amp;"~"&amp;Sheet1!Y412,""))</f>
        <v/>
      </c>
      <c r="V205" s="21" t="str">
        <f>IFERROR(VLOOKUP(Sheet1!XAA,配置检查表!$Y:$Z,2,FALSE),"")</f>
        <v/>
      </c>
      <c r="W205" s="21" t="str">
        <f>IF(AND(Sheet1!AC412=Sheet1!AD412,Sheet1!AD412&lt;&gt;0),Sheet1!AC412,IF(AND(Sheet1!AC412&lt;&gt;Sheet1!AD412,Sheet1!AD412&lt;&gt;0),Sheet1!AC412&amp;"~"&amp;Sheet1!AD412,""))</f>
        <v/>
      </c>
    </row>
    <row r="206" spans="1:23">
      <c r="A206" s="3">
        <v>211</v>
      </c>
      <c r="B206" s="3" t="s">
        <v>1872</v>
      </c>
      <c r="C206" s="3" t="s">
        <v>2439</v>
      </c>
      <c r="D206" s="21" t="str">
        <f>IF(OR(Sheet1!I206&lt;&gt;Sheet1!AF206,Sheet1!AG206&lt;&gt;Sheet1!J206),"有影响","-")</f>
        <v>-</v>
      </c>
      <c r="E206" s="21" t="str">
        <f>IF(OR(Sheet1!N206&lt;&gt;Sheet1!AH206,Sheet1!AI206&lt;&gt;Sheet1!O206),"有影响","-")</f>
        <v>-</v>
      </c>
      <c r="F206" s="21" t="str">
        <f>IF(OR(Sheet1!S206&lt;&gt;Sheet1!AJ206,Sheet1!AK206&lt;&gt;Sheet1!T206),"有影响","-")</f>
        <v>-</v>
      </c>
      <c r="G206" s="21" t="str">
        <f>IF(OR(Sheet1!X206&lt;&gt;Sheet1!AL206,Sheet1!AM206&lt;&gt;Sheet1!Y206),"有影响","-")</f>
        <v>-</v>
      </c>
      <c r="H206" s="21" t="str">
        <f>IF(OR(Sheet1!AC206&lt;&gt;Sheet1!AN206,Sheet1!AO206&lt;&gt;Sheet1!AD206),"有影响","-")</f>
        <v>-</v>
      </c>
      <c r="I206" s="21" t="str">
        <f>IF(Sheet1!G206=0,"出错","-")</f>
        <v>-</v>
      </c>
      <c r="J206" s="21" t="str">
        <f>IF(AND(Sheet1!G206=0,Sheet1!L206&lt;&gt;0),"出错","-")</f>
        <v>-</v>
      </c>
      <c r="K206" s="21" t="str">
        <f>IF(AND(Sheet1!G206=0,Sheet1!L206=0,Sheet1!Q206&lt;&gt;0),"出错","-")</f>
        <v>-</v>
      </c>
      <c r="L206" s="21" t="str">
        <f>IF(AND(Sheet1!G206=0,Sheet1!L206=0,Sheet1!Q206=0,Sheet1!V206&lt;&gt;0),"出错","-")</f>
        <v>-</v>
      </c>
      <c r="M206" s="21" t="str">
        <f>IF(AND(Sheet1!G206=0,Sheet1!L206=0,Sheet1!Q206=0,Sheet1!V206=0,Sheet1!AA206&lt;&gt;0),"出错","-")</f>
        <v>-</v>
      </c>
      <c r="N206" s="21" t="str">
        <f>IFERROR(VLOOKUP(Sheet1!G206,配置检查表!$Y:$Z,2,FALSE),"")</f>
        <v/>
      </c>
      <c r="O206" s="21">
        <f>IF(AND(Sheet1!I206=Sheet1!J206,Sheet1!J206&lt;&gt;0),Sheet1!I206,IF(AND(Sheet1!I206&lt;&gt;Sheet1!J206,Sheet1!J206&lt;&gt;0),Sheet1!I206&amp;"~"&amp;Sheet1!J206,""))</f>
        <v>150</v>
      </c>
      <c r="P206" s="21" t="str">
        <f>IFERROR(VLOOKUP(Sheet1!L206,配置检查表!$Y:$Z,2,FALSE),"")</f>
        <v/>
      </c>
      <c r="Q206" s="21" t="str">
        <f>IF(AND(Sheet1!N206=Sheet1!O206,Sheet1!O206&lt;&gt;0),Sheet1!N206,IF(AND(Sheet1!N206&lt;&gt;Sheet1!O206,Sheet1!O206&lt;&gt;0),Sheet1!N206&amp;"~"&amp;Sheet1!O206,""))</f>
        <v/>
      </c>
      <c r="R206" s="21" t="str">
        <f>IFERROR(VLOOKUP(Sheet1!Q206,配置检查表!$Y:$Z,2,FALSE),"")</f>
        <v/>
      </c>
      <c r="S206" s="39" t="str">
        <f>IF(AND(Sheet1!S413=Sheet1!T413,Sheet1!T413&lt;&gt;0),Sheet1!S413,IF(AND(Sheet1!S413&lt;&gt;Sheet1!T413,Sheet1!T413&lt;&gt;0),Sheet1!S413&amp;"~"&amp;Sheet1!T413,""))</f>
        <v/>
      </c>
      <c r="T206" s="21" t="str">
        <f>IFERROR(VLOOKUP(Sheet1!V206,配置检查表!$Y:$Z,2,FALSE),"")</f>
        <v/>
      </c>
      <c r="U206" s="39" t="str">
        <f>IF(AND(Sheet1!X413=Sheet1!Y413,Sheet1!Y413&lt;&gt;0),Sheet1!X413,IF(AND(Sheet1!X413&lt;&gt;Sheet1!Y413,Sheet1!Y413&lt;&gt;0),Sheet1!X413&amp;"~"&amp;Sheet1!Y413,""))</f>
        <v/>
      </c>
      <c r="V206" s="21" t="str">
        <f>IFERROR(VLOOKUP(Sheet1!XAA,配置检查表!$Y:$Z,2,FALSE),"")</f>
        <v/>
      </c>
      <c r="W206" s="21" t="str">
        <f>IF(AND(Sheet1!AC413=Sheet1!AD413,Sheet1!AD413&lt;&gt;0),Sheet1!AC413,IF(AND(Sheet1!AC413&lt;&gt;Sheet1!AD413,Sheet1!AD413&lt;&gt;0),Sheet1!AC413&amp;"~"&amp;Sheet1!AD413,""))</f>
        <v/>
      </c>
    </row>
    <row r="207" spans="1:23">
      <c r="A207" s="3">
        <v>212</v>
      </c>
      <c r="B207" s="3" t="s">
        <v>1872</v>
      </c>
      <c r="C207" s="3" t="s">
        <v>2123</v>
      </c>
      <c r="D207" s="21" t="str">
        <f>IF(OR(Sheet1!I207&lt;&gt;Sheet1!AF207,Sheet1!AG207&lt;&gt;Sheet1!J207),"有影响","-")</f>
        <v>-</v>
      </c>
      <c r="E207" s="21" t="str">
        <f>IF(OR(Sheet1!N207&lt;&gt;Sheet1!AH207,Sheet1!AI207&lt;&gt;Sheet1!O207),"有影响","-")</f>
        <v>-</v>
      </c>
      <c r="F207" s="21" t="str">
        <f>IF(OR(Sheet1!S207&lt;&gt;Sheet1!AJ207,Sheet1!AK207&lt;&gt;Sheet1!T207),"有影响","-")</f>
        <v>-</v>
      </c>
      <c r="G207" s="21" t="str">
        <f>IF(OR(Sheet1!X207&lt;&gt;Sheet1!AL207,Sheet1!AM207&lt;&gt;Sheet1!Y207),"有影响","-")</f>
        <v>-</v>
      </c>
      <c r="H207" s="21" t="str">
        <f>IF(OR(Sheet1!AC207&lt;&gt;Sheet1!AN207,Sheet1!AO207&lt;&gt;Sheet1!AD207),"有影响","-")</f>
        <v>-</v>
      </c>
      <c r="I207" s="21" t="str">
        <f>IF(Sheet1!G207=0,"出错","-")</f>
        <v>-</v>
      </c>
      <c r="J207" s="21" t="str">
        <f>IF(AND(Sheet1!G207=0,Sheet1!L207&lt;&gt;0),"出错","-")</f>
        <v>-</v>
      </c>
      <c r="K207" s="21" t="str">
        <f>IF(AND(Sheet1!G207=0,Sheet1!L207=0,Sheet1!Q207&lt;&gt;0),"出错","-")</f>
        <v>-</v>
      </c>
      <c r="L207" s="21" t="str">
        <f>IF(AND(Sheet1!G207=0,Sheet1!L207=0,Sheet1!Q207=0,Sheet1!V207&lt;&gt;0),"出错","-")</f>
        <v>-</v>
      </c>
      <c r="M207" s="21" t="str">
        <f>IF(AND(Sheet1!G207=0,Sheet1!L207=0,Sheet1!Q207=0,Sheet1!V207=0,Sheet1!AA207&lt;&gt;0),"出错","-")</f>
        <v>-</v>
      </c>
      <c r="N207" s="21" t="str">
        <f>IFERROR(VLOOKUP(Sheet1!G207,配置检查表!$Y:$Z,2,FALSE),"")</f>
        <v>钻石</v>
      </c>
      <c r="O207" s="21">
        <f>IF(AND(Sheet1!I207=Sheet1!J207,Sheet1!J207&lt;&gt;0),Sheet1!I207,IF(AND(Sheet1!I207&lt;&gt;Sheet1!J207,Sheet1!J207&lt;&gt;0),Sheet1!I207&amp;"~"&amp;Sheet1!J207,""))</f>
        <v>500</v>
      </c>
      <c r="P207" s="21" t="str">
        <f>IFERROR(VLOOKUP(Sheet1!L207,配置检查表!$Y:$Z,2,FALSE),"")</f>
        <v/>
      </c>
      <c r="Q207" s="21" t="str">
        <f>IF(AND(Sheet1!N207=Sheet1!O207,Sheet1!O207&lt;&gt;0),Sheet1!N207,IF(AND(Sheet1!N207&lt;&gt;Sheet1!O207,Sheet1!O207&lt;&gt;0),Sheet1!N207&amp;"~"&amp;Sheet1!O207,""))</f>
        <v/>
      </c>
      <c r="R207" s="21" t="str">
        <f>IFERROR(VLOOKUP(Sheet1!Q207,配置检查表!$Y:$Z,2,FALSE),"")</f>
        <v/>
      </c>
      <c r="S207" s="39" t="str">
        <f>IF(AND(Sheet1!S414=Sheet1!T414,Sheet1!T414&lt;&gt;0),Sheet1!S414,IF(AND(Sheet1!S414&lt;&gt;Sheet1!T414,Sheet1!T414&lt;&gt;0),Sheet1!S414&amp;"~"&amp;Sheet1!T414,""))</f>
        <v/>
      </c>
      <c r="T207" s="21" t="str">
        <f>IFERROR(VLOOKUP(Sheet1!V207,配置检查表!$Y:$Z,2,FALSE),"")</f>
        <v/>
      </c>
      <c r="U207" s="39" t="str">
        <f>IF(AND(Sheet1!X414=Sheet1!Y414,Sheet1!Y414&lt;&gt;0),Sheet1!X414,IF(AND(Sheet1!X414&lt;&gt;Sheet1!Y414,Sheet1!Y414&lt;&gt;0),Sheet1!X414&amp;"~"&amp;Sheet1!Y414,""))</f>
        <v/>
      </c>
      <c r="V207" s="21" t="str">
        <f>IFERROR(VLOOKUP(Sheet1!XAA,配置检查表!$Y:$Z,2,FALSE),"")</f>
        <v/>
      </c>
      <c r="W207" s="21" t="str">
        <f>IF(AND(Sheet1!AC414=Sheet1!AD414,Sheet1!AD414&lt;&gt;0),Sheet1!AC414,IF(AND(Sheet1!AC414&lt;&gt;Sheet1!AD414,Sheet1!AD414&lt;&gt;0),Sheet1!AC414&amp;"~"&amp;Sheet1!AD414,""))</f>
        <v/>
      </c>
    </row>
    <row r="208" spans="1:23">
      <c r="A208" s="3">
        <v>213</v>
      </c>
      <c r="B208" s="3" t="s">
        <v>1873</v>
      </c>
      <c r="C208" s="3" t="s">
        <v>2519</v>
      </c>
      <c r="D208" s="21" t="str">
        <f>IF(OR(Sheet1!I208&lt;&gt;Sheet1!AF208,Sheet1!AG208&lt;&gt;Sheet1!J208),"有影响","-")</f>
        <v>-</v>
      </c>
      <c r="E208" s="21" t="str">
        <f>IF(OR(Sheet1!N208&lt;&gt;Sheet1!AH208,Sheet1!AI208&lt;&gt;Sheet1!O208),"有影响","-")</f>
        <v>-</v>
      </c>
      <c r="F208" s="21" t="str">
        <f>IF(OR(Sheet1!S208&lt;&gt;Sheet1!AJ208,Sheet1!AK208&lt;&gt;Sheet1!T208),"有影响","-")</f>
        <v>-</v>
      </c>
      <c r="G208" s="21" t="str">
        <f>IF(OR(Sheet1!X208&lt;&gt;Sheet1!AL208,Sheet1!AM208&lt;&gt;Sheet1!Y208),"有影响","-")</f>
        <v>-</v>
      </c>
      <c r="H208" s="21" t="str">
        <f>IF(OR(Sheet1!AC208&lt;&gt;Sheet1!AN208,Sheet1!AO208&lt;&gt;Sheet1!AD208),"有影响","-")</f>
        <v>-</v>
      </c>
      <c r="I208" s="21" t="str">
        <f>IF(Sheet1!G208=0,"出错","-")</f>
        <v>-</v>
      </c>
      <c r="J208" s="21" t="str">
        <f>IF(AND(Sheet1!G208=0,Sheet1!L208&lt;&gt;0),"出错","-")</f>
        <v>-</v>
      </c>
      <c r="K208" s="21" t="str">
        <f>IF(AND(Sheet1!G208=0,Sheet1!L208=0,Sheet1!Q208&lt;&gt;0),"出错","-")</f>
        <v>-</v>
      </c>
      <c r="L208" s="21" t="str">
        <f>IF(AND(Sheet1!G208=0,Sheet1!L208=0,Sheet1!Q208=0,Sheet1!V208&lt;&gt;0),"出错","-")</f>
        <v>-</v>
      </c>
      <c r="M208" s="21" t="str">
        <f>IF(AND(Sheet1!G208=0,Sheet1!L208=0,Sheet1!Q208=0,Sheet1!V208=0,Sheet1!AA208&lt;&gt;0),"出错","-")</f>
        <v>-</v>
      </c>
      <c r="N208" s="21" t="str">
        <f>IFERROR(VLOOKUP(Sheet1!G208,配置检查表!$Y:$Z,2,FALSE),"")</f>
        <v>精灵魂珠</v>
      </c>
      <c r="O208" s="21">
        <f>IF(AND(Sheet1!I208=Sheet1!J208,Sheet1!J208&lt;&gt;0),Sheet1!I208,IF(AND(Sheet1!I208&lt;&gt;Sheet1!J208,Sheet1!J208&lt;&gt;0),Sheet1!I208&amp;"~"&amp;Sheet1!J208,""))</f>
        <v>500</v>
      </c>
      <c r="P208" s="21" t="str">
        <f>IFERROR(VLOOKUP(Sheet1!L208,配置检查表!$Y:$Z,2,FALSE),"")</f>
        <v/>
      </c>
      <c r="Q208" s="21" t="str">
        <f>IF(AND(Sheet1!N208=Sheet1!O208,Sheet1!O208&lt;&gt;0),Sheet1!N208,IF(AND(Sheet1!N208&lt;&gt;Sheet1!O208,Sheet1!O208&lt;&gt;0),Sheet1!N208&amp;"~"&amp;Sheet1!O208,""))</f>
        <v/>
      </c>
      <c r="R208" s="21" t="str">
        <f>IFERROR(VLOOKUP(Sheet1!Q208,配置检查表!$Y:$Z,2,FALSE),"")</f>
        <v/>
      </c>
      <c r="S208" s="39" t="str">
        <f>IF(AND(Sheet1!S415=Sheet1!T415,Sheet1!T415&lt;&gt;0),Sheet1!S415,IF(AND(Sheet1!S415&lt;&gt;Sheet1!T415,Sheet1!T415&lt;&gt;0),Sheet1!S415&amp;"~"&amp;Sheet1!T415,""))</f>
        <v/>
      </c>
      <c r="T208" s="21" t="str">
        <f>IFERROR(VLOOKUP(Sheet1!V208,配置检查表!$Y:$Z,2,FALSE),"")</f>
        <v/>
      </c>
      <c r="U208" s="39" t="str">
        <f>IF(AND(Sheet1!X415=Sheet1!Y415,Sheet1!Y415&lt;&gt;0),Sheet1!X415,IF(AND(Sheet1!X415&lt;&gt;Sheet1!Y415,Sheet1!Y415&lt;&gt;0),Sheet1!X415&amp;"~"&amp;Sheet1!Y415,""))</f>
        <v/>
      </c>
      <c r="V208" s="21" t="str">
        <f>IFERROR(VLOOKUP(Sheet1!XAA,配置检查表!$Y:$Z,2,FALSE),"")</f>
        <v/>
      </c>
      <c r="W208" s="21" t="str">
        <f>IF(AND(Sheet1!AC415=Sheet1!AD415,Sheet1!AD415&lt;&gt;0),Sheet1!AC415,IF(AND(Sheet1!AC415&lt;&gt;Sheet1!AD415,Sheet1!AD415&lt;&gt;0),Sheet1!AC415&amp;"~"&amp;Sheet1!AD415,""))</f>
        <v/>
      </c>
    </row>
    <row r="209" spans="1:23">
      <c r="A209" s="3">
        <v>214</v>
      </c>
      <c r="B209" s="3" t="s">
        <v>1873</v>
      </c>
      <c r="C209" s="3" t="s">
        <v>2095</v>
      </c>
      <c r="D209" s="21" t="str">
        <f>IF(OR(Sheet1!I209&lt;&gt;Sheet1!AF209,Sheet1!AG209&lt;&gt;Sheet1!J209),"有影响","-")</f>
        <v>-</v>
      </c>
      <c r="E209" s="21" t="str">
        <f>IF(OR(Sheet1!N209&lt;&gt;Sheet1!AH209,Sheet1!AI209&lt;&gt;Sheet1!O209),"有影响","-")</f>
        <v>-</v>
      </c>
      <c r="F209" s="21" t="str">
        <f>IF(OR(Sheet1!S209&lt;&gt;Sheet1!AJ209,Sheet1!AK209&lt;&gt;Sheet1!T209),"有影响","-")</f>
        <v>-</v>
      </c>
      <c r="G209" s="21" t="str">
        <f>IF(OR(Sheet1!X209&lt;&gt;Sheet1!AL209,Sheet1!AM209&lt;&gt;Sheet1!Y209),"有影响","-")</f>
        <v>-</v>
      </c>
      <c r="H209" s="21" t="str">
        <f>IF(OR(Sheet1!AC209&lt;&gt;Sheet1!AN209,Sheet1!AO209&lt;&gt;Sheet1!AD209),"有影响","-")</f>
        <v>-</v>
      </c>
      <c r="I209" s="21" t="str">
        <f>IF(Sheet1!G209=0,"出错","-")</f>
        <v>-</v>
      </c>
      <c r="J209" s="21" t="str">
        <f>IF(AND(Sheet1!G209=0,Sheet1!L209&lt;&gt;0),"出错","-")</f>
        <v>-</v>
      </c>
      <c r="K209" s="21" t="str">
        <f>IF(AND(Sheet1!G209=0,Sheet1!L209=0,Sheet1!Q209&lt;&gt;0),"出错","-")</f>
        <v>-</v>
      </c>
      <c r="L209" s="21" t="str">
        <f>IF(AND(Sheet1!G209=0,Sheet1!L209=0,Sheet1!Q209=0,Sheet1!V209&lt;&gt;0),"出错","-")</f>
        <v>-</v>
      </c>
      <c r="M209" s="21" t="str">
        <f>IF(AND(Sheet1!G209=0,Sheet1!L209=0,Sheet1!Q209=0,Sheet1!V209=0,Sheet1!AA209&lt;&gt;0),"出错","-")</f>
        <v>-</v>
      </c>
      <c r="N209" s="21" t="str">
        <f>IFERROR(VLOOKUP(Sheet1!G209,配置检查表!$Y:$Z,2,FALSE),"")</f>
        <v>金币</v>
      </c>
      <c r="O209" s="21">
        <f>IF(AND(Sheet1!I209=Sheet1!J209,Sheet1!J209&lt;&gt;0),Sheet1!I209,IF(AND(Sheet1!I209&lt;&gt;Sheet1!J209,Sheet1!J209&lt;&gt;0),Sheet1!I209&amp;"~"&amp;Sheet1!J209,""))</f>
        <v>1000000</v>
      </c>
      <c r="P209" s="21" t="str">
        <f>IFERROR(VLOOKUP(Sheet1!L209,配置检查表!$Y:$Z,2,FALSE),"")</f>
        <v/>
      </c>
      <c r="Q209" s="21" t="str">
        <f>IF(AND(Sheet1!N209=Sheet1!O209,Sheet1!O209&lt;&gt;0),Sheet1!N209,IF(AND(Sheet1!N209&lt;&gt;Sheet1!O209,Sheet1!O209&lt;&gt;0),Sheet1!N209&amp;"~"&amp;Sheet1!O209,""))</f>
        <v/>
      </c>
      <c r="R209" s="21" t="str">
        <f>IFERROR(VLOOKUP(Sheet1!Q209,配置检查表!$Y:$Z,2,FALSE),"")</f>
        <v/>
      </c>
      <c r="S209" s="39" t="str">
        <f>IF(AND(Sheet1!S416=Sheet1!T416,Sheet1!T416&lt;&gt;0),Sheet1!S416,IF(AND(Sheet1!S416&lt;&gt;Sheet1!T416,Sheet1!T416&lt;&gt;0),Sheet1!S416&amp;"~"&amp;Sheet1!T416,""))</f>
        <v/>
      </c>
      <c r="T209" s="21" t="str">
        <f>IFERROR(VLOOKUP(Sheet1!V209,配置检查表!$Y:$Z,2,FALSE),"")</f>
        <v/>
      </c>
      <c r="U209" s="39" t="str">
        <f>IF(AND(Sheet1!X416=Sheet1!Y416,Sheet1!Y416&lt;&gt;0),Sheet1!X416,IF(AND(Sheet1!X416&lt;&gt;Sheet1!Y416,Sheet1!Y416&lt;&gt;0),Sheet1!X416&amp;"~"&amp;Sheet1!Y416,""))</f>
        <v/>
      </c>
      <c r="V209" s="21" t="str">
        <f>IFERROR(VLOOKUP(Sheet1!XAA,配置检查表!$Y:$Z,2,FALSE),"")</f>
        <v/>
      </c>
      <c r="W209" s="21" t="str">
        <f>IF(AND(Sheet1!AC416=Sheet1!AD416,Sheet1!AD416&lt;&gt;0),Sheet1!AC416,IF(AND(Sheet1!AC416&lt;&gt;Sheet1!AD416,Sheet1!AD416&lt;&gt;0),Sheet1!AC416&amp;"~"&amp;Sheet1!AD416,""))</f>
        <v/>
      </c>
    </row>
    <row r="210" spans="1:23">
      <c r="A210" s="3">
        <v>215</v>
      </c>
      <c r="B210" s="3" t="s">
        <v>1873</v>
      </c>
      <c r="C210" s="3" t="s">
        <v>2123</v>
      </c>
      <c r="D210" s="21" t="str">
        <f>IF(OR(Sheet1!I210&lt;&gt;Sheet1!AF210,Sheet1!AG210&lt;&gt;Sheet1!J210),"有影响","-")</f>
        <v>-</v>
      </c>
      <c r="E210" s="21" t="str">
        <f>IF(OR(Sheet1!N210&lt;&gt;Sheet1!AH210,Sheet1!AI210&lt;&gt;Sheet1!O210),"有影响","-")</f>
        <v>-</v>
      </c>
      <c r="F210" s="21" t="str">
        <f>IF(OR(Sheet1!S210&lt;&gt;Sheet1!AJ210,Sheet1!AK210&lt;&gt;Sheet1!T210),"有影响","-")</f>
        <v>-</v>
      </c>
      <c r="G210" s="21" t="str">
        <f>IF(OR(Sheet1!X210&lt;&gt;Sheet1!AL210,Sheet1!AM210&lt;&gt;Sheet1!Y210),"有影响","-")</f>
        <v>-</v>
      </c>
      <c r="H210" s="21" t="str">
        <f>IF(OR(Sheet1!AC210&lt;&gt;Sheet1!AN210,Sheet1!AO210&lt;&gt;Sheet1!AD210),"有影响","-")</f>
        <v>-</v>
      </c>
      <c r="I210" s="21" t="str">
        <f>IF(Sheet1!G210=0,"出错","-")</f>
        <v>-</v>
      </c>
      <c r="J210" s="21" t="str">
        <f>IF(AND(Sheet1!G210=0,Sheet1!L210&lt;&gt;0),"出错","-")</f>
        <v>-</v>
      </c>
      <c r="K210" s="21" t="str">
        <f>IF(AND(Sheet1!G210=0,Sheet1!L210=0,Sheet1!Q210&lt;&gt;0),"出错","-")</f>
        <v>-</v>
      </c>
      <c r="L210" s="21" t="str">
        <f>IF(AND(Sheet1!G210=0,Sheet1!L210=0,Sheet1!Q210=0,Sheet1!V210&lt;&gt;0),"出错","-")</f>
        <v>-</v>
      </c>
      <c r="M210" s="21" t="str">
        <f>IF(AND(Sheet1!G210=0,Sheet1!L210=0,Sheet1!Q210=0,Sheet1!V210=0,Sheet1!AA210&lt;&gt;0),"出错","-")</f>
        <v>-</v>
      </c>
      <c r="N210" s="21" t="str">
        <f>IFERROR(VLOOKUP(Sheet1!G210,配置检查表!$Y:$Z,2,FALSE),"")</f>
        <v>钻石</v>
      </c>
      <c r="O210" s="21">
        <f>IF(AND(Sheet1!I210=Sheet1!J210,Sheet1!J210&lt;&gt;0),Sheet1!I210,IF(AND(Sheet1!I210&lt;&gt;Sheet1!J210,Sheet1!J210&lt;&gt;0),Sheet1!I210&amp;"~"&amp;Sheet1!J210,""))</f>
        <v>500</v>
      </c>
      <c r="P210" s="21" t="str">
        <f>IFERROR(VLOOKUP(Sheet1!L210,配置检查表!$Y:$Z,2,FALSE),"")</f>
        <v/>
      </c>
      <c r="Q210" s="21" t="str">
        <f>IF(AND(Sheet1!N210=Sheet1!O210,Sheet1!O210&lt;&gt;0),Sheet1!N210,IF(AND(Sheet1!N210&lt;&gt;Sheet1!O210,Sheet1!O210&lt;&gt;0),Sheet1!N210&amp;"~"&amp;Sheet1!O210,""))</f>
        <v/>
      </c>
      <c r="R210" s="21" t="str">
        <f>IFERROR(VLOOKUP(Sheet1!Q210,配置检查表!$Y:$Z,2,FALSE),"")</f>
        <v/>
      </c>
      <c r="S210" s="39" t="str">
        <f>IF(AND(Sheet1!S417=Sheet1!T417,Sheet1!T417&lt;&gt;0),Sheet1!S417,IF(AND(Sheet1!S417&lt;&gt;Sheet1!T417,Sheet1!T417&lt;&gt;0),Sheet1!S417&amp;"~"&amp;Sheet1!T417,""))</f>
        <v/>
      </c>
      <c r="T210" s="21" t="str">
        <f>IFERROR(VLOOKUP(Sheet1!V210,配置检查表!$Y:$Z,2,FALSE),"")</f>
        <v/>
      </c>
      <c r="U210" s="39" t="str">
        <f>IF(AND(Sheet1!X417=Sheet1!Y417,Sheet1!Y417&lt;&gt;0),Sheet1!X417,IF(AND(Sheet1!X417&lt;&gt;Sheet1!Y417,Sheet1!Y417&lt;&gt;0),Sheet1!X417&amp;"~"&amp;Sheet1!Y417,""))</f>
        <v/>
      </c>
      <c r="V210" s="21" t="str">
        <f>IFERROR(VLOOKUP(Sheet1!XAA,配置检查表!$Y:$Z,2,FALSE),"")</f>
        <v/>
      </c>
      <c r="W210" s="21" t="str">
        <f>IF(AND(Sheet1!AC417=Sheet1!AD417,Sheet1!AD417&lt;&gt;0),Sheet1!AC417,IF(AND(Sheet1!AC417&lt;&gt;Sheet1!AD417,Sheet1!AD417&lt;&gt;0),Sheet1!AC417&amp;"~"&amp;Sheet1!AD417,""))</f>
        <v/>
      </c>
    </row>
    <row r="211" spans="1:23">
      <c r="A211" s="3">
        <v>216</v>
      </c>
      <c r="B211" s="3" t="s">
        <v>1874</v>
      </c>
      <c r="C211" s="3" t="s">
        <v>1875</v>
      </c>
      <c r="D211" s="21" t="str">
        <f>IF(OR(Sheet1!I211&lt;&gt;Sheet1!AF211,Sheet1!AG211&lt;&gt;Sheet1!J211),"有影响","-")</f>
        <v>-</v>
      </c>
      <c r="E211" s="21" t="str">
        <f>IF(OR(Sheet1!N211&lt;&gt;Sheet1!AH211,Sheet1!AI211&lt;&gt;Sheet1!O211),"有影响","-")</f>
        <v>-</v>
      </c>
      <c r="F211" s="21" t="str">
        <f>IF(OR(Sheet1!S211&lt;&gt;Sheet1!AJ211,Sheet1!AK211&lt;&gt;Sheet1!T211),"有影响","-")</f>
        <v>-</v>
      </c>
      <c r="G211" s="21" t="str">
        <f>IF(OR(Sheet1!X211&lt;&gt;Sheet1!AL211,Sheet1!AM211&lt;&gt;Sheet1!Y211),"有影响","-")</f>
        <v>-</v>
      </c>
      <c r="H211" s="21" t="str">
        <f>IF(OR(Sheet1!AC211&lt;&gt;Sheet1!AN211,Sheet1!AO211&lt;&gt;Sheet1!AD211),"有影响","-")</f>
        <v>-</v>
      </c>
      <c r="I211" s="21" t="str">
        <f>IF(Sheet1!G211=0,"出错","-")</f>
        <v>-</v>
      </c>
      <c r="J211" s="21" t="str">
        <f>IF(AND(Sheet1!G211=0,Sheet1!L211&lt;&gt;0),"出错","-")</f>
        <v>-</v>
      </c>
      <c r="K211" s="21" t="str">
        <f>IF(AND(Sheet1!G211=0,Sheet1!L211=0,Sheet1!Q211&lt;&gt;0),"出错","-")</f>
        <v>-</v>
      </c>
      <c r="L211" s="21" t="str">
        <f>IF(AND(Sheet1!G211=0,Sheet1!L211=0,Sheet1!Q211=0,Sheet1!V211&lt;&gt;0),"出错","-")</f>
        <v>-</v>
      </c>
      <c r="M211" s="21" t="str">
        <f>IF(AND(Sheet1!G211=0,Sheet1!L211=0,Sheet1!Q211=0,Sheet1!V211=0,Sheet1!AA211&lt;&gt;0),"出错","-")</f>
        <v>-</v>
      </c>
      <c r="N211" s="21" t="str">
        <f>IFERROR(VLOOKUP(Sheet1!G211,配置检查表!$Y:$Z,2,FALSE),"")</f>
        <v>星屑（值）</v>
      </c>
      <c r="O211" s="21">
        <f>IF(AND(Sheet1!I211=Sheet1!J211,Sheet1!J211&lt;&gt;0),Sheet1!I211,IF(AND(Sheet1!I211&lt;&gt;Sheet1!J211,Sheet1!J211&lt;&gt;0),Sheet1!I211&amp;"~"&amp;Sheet1!J211,""))</f>
        <v>500</v>
      </c>
      <c r="P211" s="21" t="str">
        <f>IFERROR(VLOOKUP(Sheet1!L211,配置检查表!$Y:$Z,2,FALSE),"")</f>
        <v/>
      </c>
      <c r="Q211" s="21" t="str">
        <f>IF(AND(Sheet1!N211=Sheet1!O211,Sheet1!O211&lt;&gt;0),Sheet1!N211,IF(AND(Sheet1!N211&lt;&gt;Sheet1!O211,Sheet1!O211&lt;&gt;0),Sheet1!N211&amp;"~"&amp;Sheet1!O211,""))</f>
        <v/>
      </c>
      <c r="R211" s="21" t="str">
        <f>IFERROR(VLOOKUP(Sheet1!Q211,配置检查表!$Y:$Z,2,FALSE),"")</f>
        <v/>
      </c>
      <c r="S211" s="39" t="str">
        <f>IF(AND(Sheet1!S418=Sheet1!T418,Sheet1!T418&lt;&gt;0),Sheet1!S418,IF(AND(Sheet1!S418&lt;&gt;Sheet1!T418,Sheet1!T418&lt;&gt;0),Sheet1!S418&amp;"~"&amp;Sheet1!T418,""))</f>
        <v/>
      </c>
      <c r="T211" s="21" t="str">
        <f>IFERROR(VLOOKUP(Sheet1!V211,配置检查表!$Y:$Z,2,FALSE),"")</f>
        <v/>
      </c>
      <c r="U211" s="39" t="str">
        <f>IF(AND(Sheet1!X418=Sheet1!Y418,Sheet1!Y418&lt;&gt;0),Sheet1!X418,IF(AND(Sheet1!X418&lt;&gt;Sheet1!Y418,Sheet1!Y418&lt;&gt;0),Sheet1!X418&amp;"~"&amp;Sheet1!Y418,""))</f>
        <v/>
      </c>
      <c r="V211" s="21" t="str">
        <f>IFERROR(VLOOKUP(Sheet1!XAA,配置检查表!$Y:$Z,2,FALSE),"")</f>
        <v/>
      </c>
      <c r="W211" s="21" t="str">
        <f>IF(AND(Sheet1!AC418=Sheet1!AD418,Sheet1!AD418&lt;&gt;0),Sheet1!AC418,IF(AND(Sheet1!AC418&lt;&gt;Sheet1!AD418,Sheet1!AD418&lt;&gt;0),Sheet1!AC418&amp;"~"&amp;Sheet1!AD418,""))</f>
        <v/>
      </c>
    </row>
    <row r="212" spans="1:23">
      <c r="A212" s="3">
        <v>217</v>
      </c>
      <c r="B212" s="3" t="s">
        <v>1874</v>
      </c>
      <c r="C212" s="3" t="s">
        <v>2393</v>
      </c>
      <c r="D212" s="21" t="str">
        <f>IF(OR(Sheet1!I212&lt;&gt;Sheet1!AF212,Sheet1!AG212&lt;&gt;Sheet1!J212),"有影响","-")</f>
        <v>-</v>
      </c>
      <c r="E212" s="21" t="str">
        <f>IF(OR(Sheet1!N212&lt;&gt;Sheet1!AH212,Sheet1!AI212&lt;&gt;Sheet1!O212),"有影响","-")</f>
        <v>-</v>
      </c>
      <c r="F212" s="21" t="str">
        <f>IF(OR(Sheet1!S212&lt;&gt;Sheet1!AJ212,Sheet1!AK212&lt;&gt;Sheet1!T212),"有影响","-")</f>
        <v>-</v>
      </c>
      <c r="G212" s="21" t="str">
        <f>IF(OR(Sheet1!X212&lt;&gt;Sheet1!AL212,Sheet1!AM212&lt;&gt;Sheet1!Y212),"有影响","-")</f>
        <v>-</v>
      </c>
      <c r="H212" s="21" t="str">
        <f>IF(OR(Sheet1!AC212&lt;&gt;Sheet1!AN212,Sheet1!AO212&lt;&gt;Sheet1!AD212),"有影响","-")</f>
        <v>-</v>
      </c>
      <c r="I212" s="21" t="str">
        <f>IF(Sheet1!G212=0,"出错","-")</f>
        <v>-</v>
      </c>
      <c r="J212" s="21" t="str">
        <f>IF(AND(Sheet1!G212=0,Sheet1!L212&lt;&gt;0),"出错","-")</f>
        <v>-</v>
      </c>
      <c r="K212" s="21" t="str">
        <f>IF(AND(Sheet1!G212=0,Sheet1!L212=0,Sheet1!Q212&lt;&gt;0),"出错","-")</f>
        <v>-</v>
      </c>
      <c r="L212" s="21" t="str">
        <f>IF(AND(Sheet1!G212=0,Sheet1!L212=0,Sheet1!Q212=0,Sheet1!V212&lt;&gt;0),"出错","-")</f>
        <v>-</v>
      </c>
      <c r="M212" s="21" t="str">
        <f>IF(AND(Sheet1!G212=0,Sheet1!L212=0,Sheet1!Q212=0,Sheet1!V212=0,Sheet1!AA212&lt;&gt;0),"出错","-")</f>
        <v>-</v>
      </c>
      <c r="N212" s="21" t="str">
        <f>IFERROR(VLOOKUP(Sheet1!G212,配置检查表!$Y:$Z,2,FALSE),"")</f>
        <v/>
      </c>
      <c r="O212" s="21">
        <f>IF(AND(Sheet1!I212=Sheet1!J212,Sheet1!J212&lt;&gt;0),Sheet1!I212,IF(AND(Sheet1!I212&lt;&gt;Sheet1!J212,Sheet1!J212&lt;&gt;0),Sheet1!I212&amp;"~"&amp;Sheet1!J212,""))</f>
        <v>1000</v>
      </c>
      <c r="P212" s="21" t="str">
        <f>IFERROR(VLOOKUP(Sheet1!L212,配置检查表!$Y:$Z,2,FALSE),"")</f>
        <v/>
      </c>
      <c r="Q212" s="21" t="str">
        <f>IF(AND(Sheet1!N212=Sheet1!O212,Sheet1!O212&lt;&gt;0),Sheet1!N212,IF(AND(Sheet1!N212&lt;&gt;Sheet1!O212,Sheet1!O212&lt;&gt;0),Sheet1!N212&amp;"~"&amp;Sheet1!O212,""))</f>
        <v/>
      </c>
      <c r="R212" s="21" t="str">
        <f>IFERROR(VLOOKUP(Sheet1!Q212,配置检查表!$Y:$Z,2,FALSE),"")</f>
        <v/>
      </c>
      <c r="S212" s="39" t="str">
        <f>IF(AND(Sheet1!S419=Sheet1!T419,Sheet1!T419&lt;&gt;0),Sheet1!S419,IF(AND(Sheet1!S419&lt;&gt;Sheet1!T419,Sheet1!T419&lt;&gt;0),Sheet1!S419&amp;"~"&amp;Sheet1!T419,""))</f>
        <v/>
      </c>
      <c r="T212" s="21" t="str">
        <f>IFERROR(VLOOKUP(Sheet1!V212,配置检查表!$Y:$Z,2,FALSE),"")</f>
        <v/>
      </c>
      <c r="U212" s="39" t="str">
        <f>IF(AND(Sheet1!X419=Sheet1!Y419,Sheet1!Y419&lt;&gt;0),Sheet1!X419,IF(AND(Sheet1!X419&lt;&gt;Sheet1!Y419,Sheet1!Y419&lt;&gt;0),Sheet1!X419&amp;"~"&amp;Sheet1!Y419,""))</f>
        <v/>
      </c>
      <c r="V212" s="21" t="str">
        <f>IFERROR(VLOOKUP(Sheet1!XAA,配置检查表!$Y:$Z,2,FALSE),"")</f>
        <v/>
      </c>
      <c r="W212" s="21" t="str">
        <f>IF(AND(Sheet1!AC419=Sheet1!AD419,Sheet1!AD419&lt;&gt;0),Sheet1!AC419,IF(AND(Sheet1!AC419&lt;&gt;Sheet1!AD419,Sheet1!AD419&lt;&gt;0),Sheet1!AC419&amp;"~"&amp;Sheet1!AD419,""))</f>
        <v/>
      </c>
    </row>
    <row r="213" spans="1:23">
      <c r="A213" s="3">
        <v>218</v>
      </c>
      <c r="B213" s="3" t="s">
        <v>1874</v>
      </c>
      <c r="C213" s="3" t="s">
        <v>2123</v>
      </c>
      <c r="D213" s="21" t="str">
        <f>IF(OR(Sheet1!I213&lt;&gt;Sheet1!AF213,Sheet1!AG213&lt;&gt;Sheet1!J213),"有影响","-")</f>
        <v>-</v>
      </c>
      <c r="E213" s="21" t="str">
        <f>IF(OR(Sheet1!N213&lt;&gt;Sheet1!AH213,Sheet1!AI213&lt;&gt;Sheet1!O213),"有影响","-")</f>
        <v>-</v>
      </c>
      <c r="F213" s="21" t="str">
        <f>IF(OR(Sheet1!S213&lt;&gt;Sheet1!AJ213,Sheet1!AK213&lt;&gt;Sheet1!T213),"有影响","-")</f>
        <v>-</v>
      </c>
      <c r="G213" s="21" t="str">
        <f>IF(OR(Sheet1!X213&lt;&gt;Sheet1!AL213,Sheet1!AM213&lt;&gt;Sheet1!Y213),"有影响","-")</f>
        <v>-</v>
      </c>
      <c r="H213" s="21" t="str">
        <f>IF(OR(Sheet1!AC213&lt;&gt;Sheet1!AN213,Sheet1!AO213&lt;&gt;Sheet1!AD213),"有影响","-")</f>
        <v>-</v>
      </c>
      <c r="I213" s="21" t="str">
        <f>IF(Sheet1!G213=0,"出错","-")</f>
        <v>-</v>
      </c>
      <c r="J213" s="21" t="str">
        <f>IF(AND(Sheet1!G213=0,Sheet1!L213&lt;&gt;0),"出错","-")</f>
        <v>-</v>
      </c>
      <c r="K213" s="21" t="str">
        <f>IF(AND(Sheet1!G213=0,Sheet1!L213=0,Sheet1!Q213&lt;&gt;0),"出错","-")</f>
        <v>-</v>
      </c>
      <c r="L213" s="21" t="str">
        <f>IF(AND(Sheet1!G213=0,Sheet1!L213=0,Sheet1!Q213=0,Sheet1!V213&lt;&gt;0),"出错","-")</f>
        <v>-</v>
      </c>
      <c r="M213" s="21" t="str">
        <f>IF(AND(Sheet1!G213=0,Sheet1!L213=0,Sheet1!Q213=0,Sheet1!V213=0,Sheet1!AA213&lt;&gt;0),"出错","-")</f>
        <v>-</v>
      </c>
      <c r="N213" s="21" t="str">
        <f>IFERROR(VLOOKUP(Sheet1!G213,配置检查表!$Y:$Z,2,FALSE),"")</f>
        <v>钻石</v>
      </c>
      <c r="O213" s="21">
        <f>IF(AND(Sheet1!I213=Sheet1!J213,Sheet1!J213&lt;&gt;0),Sheet1!I213,IF(AND(Sheet1!I213&lt;&gt;Sheet1!J213,Sheet1!J213&lt;&gt;0),Sheet1!I213&amp;"~"&amp;Sheet1!J213,""))</f>
        <v>500</v>
      </c>
      <c r="P213" s="21" t="str">
        <f>IFERROR(VLOOKUP(Sheet1!L213,配置检查表!$Y:$Z,2,FALSE),"")</f>
        <v/>
      </c>
      <c r="Q213" s="21" t="str">
        <f>IF(AND(Sheet1!N213=Sheet1!O213,Sheet1!O213&lt;&gt;0),Sheet1!N213,IF(AND(Sheet1!N213&lt;&gt;Sheet1!O213,Sheet1!O213&lt;&gt;0),Sheet1!N213&amp;"~"&amp;Sheet1!O213,""))</f>
        <v/>
      </c>
      <c r="R213" s="21" t="str">
        <f>IFERROR(VLOOKUP(Sheet1!Q213,配置检查表!$Y:$Z,2,FALSE),"")</f>
        <v/>
      </c>
      <c r="S213" s="39" t="str">
        <f>IF(AND(Sheet1!S420=Sheet1!T420,Sheet1!T420&lt;&gt;0),Sheet1!S420,IF(AND(Sheet1!S420&lt;&gt;Sheet1!T420,Sheet1!T420&lt;&gt;0),Sheet1!S420&amp;"~"&amp;Sheet1!T420,""))</f>
        <v/>
      </c>
      <c r="T213" s="21" t="str">
        <f>IFERROR(VLOOKUP(Sheet1!V213,配置检查表!$Y:$Z,2,FALSE),"")</f>
        <v/>
      </c>
      <c r="U213" s="39" t="str">
        <f>IF(AND(Sheet1!X420=Sheet1!Y420,Sheet1!Y420&lt;&gt;0),Sheet1!X420,IF(AND(Sheet1!X420&lt;&gt;Sheet1!Y420,Sheet1!Y420&lt;&gt;0),Sheet1!X420&amp;"~"&amp;Sheet1!Y420,""))</f>
        <v/>
      </c>
      <c r="V213" s="21" t="str">
        <f>IFERROR(VLOOKUP(Sheet1!XAA,配置检查表!$Y:$Z,2,FALSE),"")</f>
        <v/>
      </c>
      <c r="W213" s="21" t="str">
        <f>IF(AND(Sheet1!AC420=Sheet1!AD420,Sheet1!AD420&lt;&gt;0),Sheet1!AC420,IF(AND(Sheet1!AC420&lt;&gt;Sheet1!AD420,Sheet1!AD420&lt;&gt;0),Sheet1!AC420&amp;"~"&amp;Sheet1!AD420,""))</f>
        <v/>
      </c>
    </row>
    <row r="214" spans="1:23">
      <c r="A214" s="3">
        <v>301</v>
      </c>
      <c r="B214" s="3" t="s">
        <v>1876</v>
      </c>
      <c r="C214" s="3" t="s">
        <v>1877</v>
      </c>
      <c r="D214" s="21" t="str">
        <f>IF(OR(Sheet1!I214&lt;&gt;Sheet1!AF214,Sheet1!AG214&lt;&gt;Sheet1!J214),"有影响","-")</f>
        <v>-</v>
      </c>
      <c r="E214" s="21" t="str">
        <f>IF(OR(Sheet1!N214&lt;&gt;Sheet1!AH214,Sheet1!AI214&lt;&gt;Sheet1!O214),"有影响","-")</f>
        <v>-</v>
      </c>
      <c r="F214" s="21" t="str">
        <f>IF(OR(Sheet1!S214&lt;&gt;Sheet1!AJ214,Sheet1!AK214&lt;&gt;Sheet1!T214),"有影响","-")</f>
        <v>-</v>
      </c>
      <c r="G214" s="21" t="str">
        <f>IF(OR(Sheet1!X214&lt;&gt;Sheet1!AL214,Sheet1!AM214&lt;&gt;Sheet1!Y214),"有影响","-")</f>
        <v>-</v>
      </c>
      <c r="H214" s="21" t="str">
        <f>IF(OR(Sheet1!AC214&lt;&gt;Sheet1!AN214,Sheet1!AO214&lt;&gt;Sheet1!AD214),"有影响","-")</f>
        <v>-</v>
      </c>
      <c r="I214" s="21" t="str">
        <f>IF(Sheet1!G214=0,"出错","-")</f>
        <v>-</v>
      </c>
      <c r="J214" s="21" t="str">
        <f>IF(AND(Sheet1!G214=0,Sheet1!L214&lt;&gt;0),"出错","-")</f>
        <v>-</v>
      </c>
      <c r="K214" s="21" t="str">
        <f>IF(AND(Sheet1!G214=0,Sheet1!L214=0,Sheet1!Q214&lt;&gt;0),"出错","-")</f>
        <v>-</v>
      </c>
      <c r="L214" s="21" t="str">
        <f>IF(AND(Sheet1!G214=0,Sheet1!L214=0,Sheet1!Q214=0,Sheet1!V214&lt;&gt;0),"出错","-")</f>
        <v>-</v>
      </c>
      <c r="M214" s="21" t="str">
        <f>IF(AND(Sheet1!G214=0,Sheet1!L214=0,Sheet1!Q214=0,Sheet1!V214=0,Sheet1!AA214&lt;&gt;0),"出错","-")</f>
        <v>-</v>
      </c>
      <c r="N214" s="21" t="str">
        <f>IFERROR(VLOOKUP(Sheet1!G214,配置检查表!$Y:$Z,2,FALSE),"")</f>
        <v/>
      </c>
      <c r="O214" s="21">
        <f>IF(AND(Sheet1!I214=Sheet1!J214,Sheet1!J214&lt;&gt;0),Sheet1!I214,IF(AND(Sheet1!I214&lt;&gt;Sheet1!J214,Sheet1!J214&lt;&gt;0),Sheet1!I214&amp;"~"&amp;Sheet1!J214,""))</f>
        <v>1</v>
      </c>
      <c r="P214" s="21" t="str">
        <f>IFERROR(VLOOKUP(Sheet1!L214,配置检查表!$Y:$Z,2,FALSE),"")</f>
        <v/>
      </c>
      <c r="Q214" s="21" t="str">
        <f>IF(AND(Sheet1!N214=Sheet1!O214,Sheet1!O214&lt;&gt;0),Sheet1!N214,IF(AND(Sheet1!N214&lt;&gt;Sheet1!O214,Sheet1!O214&lt;&gt;0),Sheet1!N214&amp;"~"&amp;Sheet1!O214,""))</f>
        <v/>
      </c>
      <c r="R214" s="21" t="str">
        <f>IFERROR(VLOOKUP(Sheet1!Q214,配置检查表!$Y:$Z,2,FALSE),"")</f>
        <v/>
      </c>
      <c r="S214" s="39" t="str">
        <f>IF(AND(Sheet1!S421=Sheet1!T421,Sheet1!T421&lt;&gt;0),Sheet1!S421,IF(AND(Sheet1!S421&lt;&gt;Sheet1!T421,Sheet1!T421&lt;&gt;0),Sheet1!S421&amp;"~"&amp;Sheet1!T421,""))</f>
        <v/>
      </c>
      <c r="T214" s="21" t="str">
        <f>IFERROR(VLOOKUP(Sheet1!V214,配置检查表!$Y:$Z,2,FALSE),"")</f>
        <v/>
      </c>
      <c r="U214" s="39" t="str">
        <f>IF(AND(Sheet1!X421=Sheet1!Y421,Sheet1!Y421&lt;&gt;0),Sheet1!X421,IF(AND(Sheet1!X421&lt;&gt;Sheet1!Y421,Sheet1!Y421&lt;&gt;0),Sheet1!X421&amp;"~"&amp;Sheet1!Y421,""))</f>
        <v/>
      </c>
      <c r="V214" s="21" t="str">
        <f>IFERROR(VLOOKUP(Sheet1!XAA,配置检查表!$Y:$Z,2,FALSE),"")</f>
        <v/>
      </c>
      <c r="W214" s="21" t="str">
        <f>IF(AND(Sheet1!AC421=Sheet1!AD421,Sheet1!AD421&lt;&gt;0),Sheet1!AC421,IF(AND(Sheet1!AC421&lt;&gt;Sheet1!AD421,Sheet1!AD421&lt;&gt;0),Sheet1!AC421&amp;"~"&amp;Sheet1!AD421,""))</f>
        <v/>
      </c>
    </row>
    <row r="215" spans="1:23">
      <c r="A215" s="3">
        <v>302</v>
      </c>
      <c r="B215" s="3" t="s">
        <v>1878</v>
      </c>
      <c r="C215" s="3" t="s">
        <v>1879</v>
      </c>
      <c r="D215" s="21" t="str">
        <f>IF(OR(Sheet1!I215&lt;&gt;Sheet1!AF215,Sheet1!AG215&lt;&gt;Sheet1!J215),"有影响","-")</f>
        <v>-</v>
      </c>
      <c r="E215" s="21" t="str">
        <f>IF(OR(Sheet1!N215&lt;&gt;Sheet1!AH215,Sheet1!AI215&lt;&gt;Sheet1!O215),"有影响","-")</f>
        <v>-</v>
      </c>
      <c r="F215" s="21" t="str">
        <f>IF(OR(Sheet1!S215&lt;&gt;Sheet1!AJ215,Sheet1!AK215&lt;&gt;Sheet1!T215),"有影响","-")</f>
        <v>-</v>
      </c>
      <c r="G215" s="21" t="str">
        <f>IF(OR(Sheet1!X215&lt;&gt;Sheet1!AL215,Sheet1!AM215&lt;&gt;Sheet1!Y215),"有影响","-")</f>
        <v>-</v>
      </c>
      <c r="H215" s="21" t="str">
        <f>IF(OR(Sheet1!AC215&lt;&gt;Sheet1!AN215,Sheet1!AO215&lt;&gt;Sheet1!AD215),"有影响","-")</f>
        <v>-</v>
      </c>
      <c r="I215" s="21" t="str">
        <f>IF(Sheet1!G215=0,"出错","-")</f>
        <v>-</v>
      </c>
      <c r="J215" s="21" t="str">
        <f>IF(AND(Sheet1!G215=0,Sheet1!L215&lt;&gt;0),"出错","-")</f>
        <v>-</v>
      </c>
      <c r="K215" s="21" t="str">
        <f>IF(AND(Sheet1!G215=0,Sheet1!L215=0,Sheet1!Q215&lt;&gt;0),"出错","-")</f>
        <v>-</v>
      </c>
      <c r="L215" s="21" t="str">
        <f>IF(AND(Sheet1!G215=0,Sheet1!L215=0,Sheet1!Q215=0,Sheet1!V215&lt;&gt;0),"出错","-")</f>
        <v>-</v>
      </c>
      <c r="M215" s="21" t="str">
        <f>IF(AND(Sheet1!G215=0,Sheet1!L215=0,Sheet1!Q215=0,Sheet1!V215=0,Sheet1!AA215&lt;&gt;0),"出错","-")</f>
        <v>-</v>
      </c>
      <c r="N215" s="21" t="str">
        <f>IFERROR(VLOOKUP(Sheet1!G215,配置检查表!$Y:$Z,2,FALSE),"")</f>
        <v/>
      </c>
      <c r="O215" s="21">
        <f>IF(AND(Sheet1!I215=Sheet1!J215,Sheet1!J215&lt;&gt;0),Sheet1!I215,IF(AND(Sheet1!I215&lt;&gt;Sheet1!J215,Sheet1!J215&lt;&gt;0),Sheet1!I215&amp;"~"&amp;Sheet1!J215,""))</f>
        <v>1</v>
      </c>
      <c r="P215" s="21" t="str">
        <f>IFERROR(VLOOKUP(Sheet1!L215,配置检查表!$Y:$Z,2,FALSE),"")</f>
        <v/>
      </c>
      <c r="Q215" s="21" t="str">
        <f>IF(AND(Sheet1!N215=Sheet1!O215,Sheet1!O215&lt;&gt;0),Sheet1!N215,IF(AND(Sheet1!N215&lt;&gt;Sheet1!O215,Sheet1!O215&lt;&gt;0),Sheet1!N215&amp;"~"&amp;Sheet1!O215,""))</f>
        <v/>
      </c>
      <c r="R215" s="21" t="str">
        <f>IFERROR(VLOOKUP(Sheet1!Q215,配置检查表!$Y:$Z,2,FALSE),"")</f>
        <v/>
      </c>
      <c r="S215" s="39" t="str">
        <f>IF(AND(Sheet1!S422=Sheet1!T422,Sheet1!T422&lt;&gt;0),Sheet1!S422,IF(AND(Sheet1!S422&lt;&gt;Sheet1!T422,Sheet1!T422&lt;&gt;0),Sheet1!S422&amp;"~"&amp;Sheet1!T422,""))</f>
        <v/>
      </c>
      <c r="T215" s="21" t="str">
        <f>IFERROR(VLOOKUP(Sheet1!V215,配置检查表!$Y:$Z,2,FALSE),"")</f>
        <v/>
      </c>
      <c r="U215" s="39" t="str">
        <f>IF(AND(Sheet1!X422=Sheet1!Y422,Sheet1!Y422&lt;&gt;0),Sheet1!X422,IF(AND(Sheet1!X422&lt;&gt;Sheet1!Y422,Sheet1!Y422&lt;&gt;0),Sheet1!X422&amp;"~"&amp;Sheet1!Y422,""))</f>
        <v/>
      </c>
      <c r="V215" s="21" t="str">
        <f>IFERROR(VLOOKUP(Sheet1!XAA,配置检查表!$Y:$Z,2,FALSE),"")</f>
        <v/>
      </c>
      <c r="W215" s="21" t="str">
        <f>IF(AND(Sheet1!AC422=Sheet1!AD422,Sheet1!AD422&lt;&gt;0),Sheet1!AC422,IF(AND(Sheet1!AC422&lt;&gt;Sheet1!AD422,Sheet1!AD422&lt;&gt;0),Sheet1!AC422&amp;"~"&amp;Sheet1!AD422,""))</f>
        <v/>
      </c>
    </row>
    <row r="216" spans="1:23">
      <c r="A216" s="13">
        <v>303</v>
      </c>
      <c r="B216" s="13" t="s">
        <v>1880</v>
      </c>
      <c r="C216" s="13" t="s">
        <v>2162</v>
      </c>
      <c r="D216" s="21" t="str">
        <f>IF(OR(Sheet1!I216&lt;&gt;Sheet1!AF216,Sheet1!AG216&lt;&gt;Sheet1!J216),"有影响","-")</f>
        <v>-</v>
      </c>
      <c r="E216" s="21" t="str">
        <f>IF(OR(Sheet1!N216&lt;&gt;Sheet1!AH216,Sheet1!AI216&lt;&gt;Sheet1!O216),"有影响","-")</f>
        <v>-</v>
      </c>
      <c r="F216" s="21" t="str">
        <f>IF(OR(Sheet1!S216&lt;&gt;Sheet1!AJ216,Sheet1!AK216&lt;&gt;Sheet1!T216),"有影响","-")</f>
        <v>-</v>
      </c>
      <c r="G216" s="21" t="str">
        <f>IF(OR(Sheet1!X216&lt;&gt;Sheet1!AL216,Sheet1!AM216&lt;&gt;Sheet1!Y216),"有影响","-")</f>
        <v>-</v>
      </c>
      <c r="H216" s="21" t="str">
        <f>IF(OR(Sheet1!AC216&lt;&gt;Sheet1!AN216,Sheet1!AO216&lt;&gt;Sheet1!AD216),"有影响","-")</f>
        <v>-</v>
      </c>
      <c r="I216" s="21" t="str">
        <f>IF(Sheet1!G216=0,"出错","-")</f>
        <v>-</v>
      </c>
      <c r="J216" s="21" t="str">
        <f>IF(AND(Sheet1!G216=0,Sheet1!L216&lt;&gt;0),"出错","-")</f>
        <v>-</v>
      </c>
      <c r="K216" s="21" t="str">
        <f>IF(AND(Sheet1!G216=0,Sheet1!L216=0,Sheet1!Q216&lt;&gt;0),"出错","-")</f>
        <v>-</v>
      </c>
      <c r="L216" s="21" t="str">
        <f>IF(AND(Sheet1!G216=0,Sheet1!L216=0,Sheet1!Q216=0,Sheet1!V216&lt;&gt;0),"出错","-")</f>
        <v>-</v>
      </c>
      <c r="M216" s="21" t="str">
        <f>IF(AND(Sheet1!G216=0,Sheet1!L216=0,Sheet1!Q216=0,Sheet1!V216=0,Sheet1!AA216&lt;&gt;0),"出错","-")</f>
        <v>-</v>
      </c>
      <c r="N216" s="21" t="str">
        <f>IFERROR(VLOOKUP(Sheet1!G216,配置检查表!$Y:$Z,2,FALSE),"")</f>
        <v/>
      </c>
      <c r="O216" s="21">
        <f>IF(AND(Sheet1!I216=Sheet1!J216,Sheet1!J216&lt;&gt;0),Sheet1!I216,IF(AND(Sheet1!I216&lt;&gt;Sheet1!J216,Sheet1!J216&lt;&gt;0),Sheet1!I216&amp;"~"&amp;Sheet1!J216,""))</f>
        <v>1</v>
      </c>
      <c r="P216" s="21" t="str">
        <f>IFERROR(VLOOKUP(Sheet1!L216,配置检查表!$Y:$Z,2,FALSE),"")</f>
        <v/>
      </c>
      <c r="Q216" s="21">
        <f>IF(AND(Sheet1!N216=Sheet1!O216,Sheet1!O216&lt;&gt;0),Sheet1!N216,IF(AND(Sheet1!N216&lt;&gt;Sheet1!O216,Sheet1!O216&lt;&gt;0),Sheet1!N216&amp;"~"&amp;Sheet1!O216,""))</f>
        <v>1</v>
      </c>
      <c r="R216" s="21" t="str">
        <f>IFERROR(VLOOKUP(Sheet1!Q216,配置检查表!$Y:$Z,2,FALSE),"")</f>
        <v/>
      </c>
      <c r="S216" s="39">
        <f>IF(AND(Sheet1!S423=Sheet1!T423,Sheet1!T423&lt;&gt;0),Sheet1!S423,IF(AND(Sheet1!S423&lt;&gt;Sheet1!T423,Sheet1!T423&lt;&gt;0),Sheet1!S423&amp;"~"&amp;Sheet1!T423,""))</f>
        <v>1</v>
      </c>
      <c r="T216" s="21" t="str">
        <f>IFERROR(VLOOKUP(Sheet1!V216,配置检查表!$Y:$Z,2,FALSE),"")</f>
        <v/>
      </c>
      <c r="U216" s="39" t="str">
        <f>IF(AND(Sheet1!X423=Sheet1!Y423,Sheet1!Y423&lt;&gt;0),Sheet1!X423,IF(AND(Sheet1!X423&lt;&gt;Sheet1!Y423,Sheet1!Y423&lt;&gt;0),Sheet1!X423&amp;"~"&amp;Sheet1!Y423,""))</f>
        <v/>
      </c>
      <c r="V216" s="21" t="str">
        <f>IFERROR(VLOOKUP(Sheet1!XAA,配置检查表!$Y:$Z,2,FALSE),"")</f>
        <v/>
      </c>
      <c r="W216" s="21" t="str">
        <f>IF(AND(Sheet1!AC423=Sheet1!AD423,Sheet1!AD423&lt;&gt;0),Sheet1!AC423,IF(AND(Sheet1!AC423&lt;&gt;Sheet1!AD423,Sheet1!AD423&lt;&gt;0),Sheet1!AC423&amp;"~"&amp;Sheet1!AD423,""))</f>
        <v/>
      </c>
    </row>
    <row r="217" spans="1:23">
      <c r="A217" s="3">
        <v>401</v>
      </c>
      <c r="B217" s="3" t="s">
        <v>2448</v>
      </c>
      <c r="C217" s="3" t="s">
        <v>1881</v>
      </c>
      <c r="D217" s="21" t="str">
        <f>IF(OR(Sheet1!I217&lt;&gt;Sheet1!AF217,Sheet1!AG217&lt;&gt;Sheet1!J217),"有影响","-")</f>
        <v>-</v>
      </c>
      <c r="E217" s="21" t="str">
        <f>IF(OR(Sheet1!N217&lt;&gt;Sheet1!AH217,Sheet1!AI217&lt;&gt;Sheet1!O217),"有影响","-")</f>
        <v>-</v>
      </c>
      <c r="F217" s="21" t="str">
        <f>IF(OR(Sheet1!S217&lt;&gt;Sheet1!AJ217,Sheet1!AK217&lt;&gt;Sheet1!T217),"有影响","-")</f>
        <v>-</v>
      </c>
      <c r="G217" s="21" t="str">
        <f>IF(OR(Sheet1!X217&lt;&gt;Sheet1!AL217,Sheet1!AM217&lt;&gt;Sheet1!Y217),"有影响","-")</f>
        <v>-</v>
      </c>
      <c r="H217" s="21" t="str">
        <f>IF(OR(Sheet1!AC217&lt;&gt;Sheet1!AN217,Sheet1!AO217&lt;&gt;Sheet1!AD217),"有影响","-")</f>
        <v>-</v>
      </c>
      <c r="I217" s="21" t="str">
        <f>IF(Sheet1!G217=0,"出错","-")</f>
        <v>-</v>
      </c>
      <c r="J217" s="21" t="str">
        <f>IF(AND(Sheet1!G217=0,Sheet1!L217&lt;&gt;0),"出错","-")</f>
        <v>-</v>
      </c>
      <c r="K217" s="21" t="str">
        <f>IF(AND(Sheet1!G217=0,Sheet1!L217=0,Sheet1!Q217&lt;&gt;0),"出错","-")</f>
        <v>-</v>
      </c>
      <c r="L217" s="21" t="str">
        <f>IF(AND(Sheet1!G217=0,Sheet1!L217=0,Sheet1!Q217=0,Sheet1!V217&lt;&gt;0),"出错","-")</f>
        <v>-</v>
      </c>
      <c r="M217" s="21" t="str">
        <f>IF(AND(Sheet1!G217=0,Sheet1!L217=0,Sheet1!Q217=0,Sheet1!V217=0,Sheet1!AA217&lt;&gt;0),"出错","-")</f>
        <v>-</v>
      </c>
      <c r="N217" s="21" t="str">
        <f>IFERROR(VLOOKUP(Sheet1!G217,配置检查表!$Y:$Z,2,FALSE),"")</f>
        <v/>
      </c>
      <c r="O217" s="21">
        <f>IF(AND(Sheet1!I217=Sheet1!J217,Sheet1!J217&lt;&gt;0),Sheet1!I217,IF(AND(Sheet1!I217&lt;&gt;Sheet1!J217,Sheet1!J217&lt;&gt;0),Sheet1!I217&amp;"~"&amp;Sheet1!J217,""))</f>
        <v>5</v>
      </c>
      <c r="P217" s="21" t="str">
        <f>IFERROR(VLOOKUP(Sheet1!L217,配置检查表!$Y:$Z,2,FALSE),"")</f>
        <v/>
      </c>
      <c r="Q217" s="21">
        <f>IF(AND(Sheet1!N217=Sheet1!O217,Sheet1!O217&lt;&gt;0),Sheet1!N217,IF(AND(Sheet1!N217&lt;&gt;Sheet1!O217,Sheet1!O217&lt;&gt;0),Sheet1!N217&amp;"~"&amp;Sheet1!O217,""))</f>
        <v>1</v>
      </c>
      <c r="R217" s="21" t="str">
        <f>IFERROR(VLOOKUP(Sheet1!Q217,配置检查表!$Y:$Z,2,FALSE),"")</f>
        <v/>
      </c>
      <c r="S217" s="39">
        <f>IF(AND(Sheet1!S424=Sheet1!T424,Sheet1!T424&lt;&gt;0),Sheet1!S424,IF(AND(Sheet1!S424&lt;&gt;Sheet1!T424,Sheet1!T424&lt;&gt;0),Sheet1!S424&amp;"~"&amp;Sheet1!T424,""))</f>
        <v>1</v>
      </c>
      <c r="T217" s="21" t="str">
        <f>IFERROR(VLOOKUP(Sheet1!V217,配置检查表!$Y:$Z,2,FALSE),"")</f>
        <v/>
      </c>
      <c r="U217" s="39">
        <f>IF(AND(Sheet1!X424=Sheet1!Y424,Sheet1!Y424&lt;&gt;0),Sheet1!X424,IF(AND(Sheet1!X424&lt;&gt;Sheet1!Y424,Sheet1!Y424&lt;&gt;0),Sheet1!X424&amp;"~"&amp;Sheet1!Y424,""))</f>
        <v>1</v>
      </c>
      <c r="V217" s="21" t="str">
        <f>IFERROR(VLOOKUP(Sheet1!XAA,配置检查表!$Y:$Z,2,FALSE),"")</f>
        <v/>
      </c>
      <c r="W217" s="21">
        <f>IF(AND(Sheet1!AC424=Sheet1!AD424,Sheet1!AD424&lt;&gt;0),Sheet1!AC424,IF(AND(Sheet1!AC424&lt;&gt;Sheet1!AD424,Sheet1!AD424&lt;&gt;0),Sheet1!AC424&amp;"~"&amp;Sheet1!AD424,""))</f>
        <v>1</v>
      </c>
    </row>
    <row r="218" spans="1:23">
      <c r="A218" s="3">
        <v>402</v>
      </c>
      <c r="B218" s="3" t="s">
        <v>2449</v>
      </c>
      <c r="C218" s="3" t="s">
        <v>1882</v>
      </c>
      <c r="D218" s="21" t="str">
        <f>IF(OR(Sheet1!I218&lt;&gt;Sheet1!AF218,Sheet1!AG218&lt;&gt;Sheet1!J218),"有影响","-")</f>
        <v>-</v>
      </c>
      <c r="E218" s="21" t="str">
        <f>IF(OR(Sheet1!N218&lt;&gt;Sheet1!AH218,Sheet1!AI218&lt;&gt;Sheet1!O218),"有影响","-")</f>
        <v>-</v>
      </c>
      <c r="F218" s="21" t="str">
        <f>IF(OR(Sheet1!S218&lt;&gt;Sheet1!AJ218,Sheet1!AK218&lt;&gt;Sheet1!T218),"有影响","-")</f>
        <v>-</v>
      </c>
      <c r="G218" s="21" t="str">
        <f>IF(OR(Sheet1!X218&lt;&gt;Sheet1!AL218,Sheet1!AM218&lt;&gt;Sheet1!Y218),"有影响","-")</f>
        <v>-</v>
      </c>
      <c r="H218" s="21" t="str">
        <f>IF(OR(Sheet1!AC218&lt;&gt;Sheet1!AN218,Sheet1!AO218&lt;&gt;Sheet1!AD218),"有影响","-")</f>
        <v>-</v>
      </c>
      <c r="I218" s="21" t="str">
        <f>IF(Sheet1!G218=0,"出错","-")</f>
        <v>-</v>
      </c>
      <c r="J218" s="21" t="str">
        <f>IF(AND(Sheet1!G218=0,Sheet1!L218&lt;&gt;0),"出错","-")</f>
        <v>-</v>
      </c>
      <c r="K218" s="21" t="str">
        <f>IF(AND(Sheet1!G218=0,Sheet1!L218=0,Sheet1!Q218&lt;&gt;0),"出错","-")</f>
        <v>-</v>
      </c>
      <c r="L218" s="21" t="str">
        <f>IF(AND(Sheet1!G218=0,Sheet1!L218=0,Sheet1!Q218=0,Sheet1!V218&lt;&gt;0),"出错","-")</f>
        <v>-</v>
      </c>
      <c r="M218" s="21" t="str">
        <f>IF(AND(Sheet1!G218=0,Sheet1!L218=0,Sheet1!Q218=0,Sheet1!V218=0,Sheet1!AA218&lt;&gt;0),"出错","-")</f>
        <v>-</v>
      </c>
      <c r="N218" s="21" t="str">
        <f>IFERROR(VLOOKUP(Sheet1!G218,配置检查表!$Y:$Z,2,FALSE),"")</f>
        <v/>
      </c>
      <c r="O218" s="21">
        <f>IF(AND(Sheet1!I218=Sheet1!J218,Sheet1!J218&lt;&gt;0),Sheet1!I218,IF(AND(Sheet1!I218&lt;&gt;Sheet1!J218,Sheet1!J218&lt;&gt;0),Sheet1!I218&amp;"~"&amp;Sheet1!J218,""))</f>
        <v>10</v>
      </c>
      <c r="P218" s="21" t="str">
        <f>IFERROR(VLOOKUP(Sheet1!L218,配置检查表!$Y:$Z,2,FALSE),"")</f>
        <v/>
      </c>
      <c r="Q218" s="21">
        <f>IF(AND(Sheet1!N218=Sheet1!O218,Sheet1!O218&lt;&gt;0),Sheet1!N218,IF(AND(Sheet1!N218&lt;&gt;Sheet1!O218,Sheet1!O218&lt;&gt;0),Sheet1!N218&amp;"~"&amp;Sheet1!O218,""))</f>
        <v>5</v>
      </c>
      <c r="R218" s="21" t="str">
        <f>IFERROR(VLOOKUP(Sheet1!Q218,配置检查表!$Y:$Z,2,FALSE),"")</f>
        <v/>
      </c>
      <c r="S218" s="39">
        <f>IF(AND(Sheet1!S425=Sheet1!T425,Sheet1!T425&lt;&gt;0),Sheet1!S425,IF(AND(Sheet1!S425&lt;&gt;Sheet1!T425,Sheet1!T425&lt;&gt;0),Sheet1!S425&amp;"~"&amp;Sheet1!T425,""))</f>
        <v>1</v>
      </c>
      <c r="T218" s="21" t="str">
        <f>IFERROR(VLOOKUP(Sheet1!V218,配置检查表!$Y:$Z,2,FALSE),"")</f>
        <v/>
      </c>
      <c r="U218" s="39">
        <f>IF(AND(Sheet1!X425=Sheet1!Y425,Sheet1!Y425&lt;&gt;0),Sheet1!X425,IF(AND(Sheet1!X425&lt;&gt;Sheet1!Y425,Sheet1!Y425&lt;&gt;0),Sheet1!X425&amp;"~"&amp;Sheet1!Y425,""))</f>
        <v>1</v>
      </c>
      <c r="V218" s="21" t="str">
        <f>IFERROR(VLOOKUP(Sheet1!XAA,配置检查表!$Y:$Z,2,FALSE),"")</f>
        <v/>
      </c>
      <c r="W218" s="21">
        <f>IF(AND(Sheet1!AC425=Sheet1!AD425,Sheet1!AD425&lt;&gt;0),Sheet1!AC425,IF(AND(Sheet1!AC425&lt;&gt;Sheet1!AD425,Sheet1!AD425&lt;&gt;0),Sheet1!AC425&amp;"~"&amp;Sheet1!AD425,""))</f>
        <v>1</v>
      </c>
    </row>
    <row r="219" spans="1:23">
      <c r="A219" s="3">
        <v>403</v>
      </c>
      <c r="B219" s="3" t="s">
        <v>2450</v>
      </c>
      <c r="C219" s="3" t="s">
        <v>1883</v>
      </c>
      <c r="D219" s="21" t="str">
        <f>IF(OR(Sheet1!I219&lt;&gt;Sheet1!AF219,Sheet1!AG219&lt;&gt;Sheet1!J219),"有影响","-")</f>
        <v>-</v>
      </c>
      <c r="E219" s="21" t="str">
        <f>IF(OR(Sheet1!N219&lt;&gt;Sheet1!AH219,Sheet1!AI219&lt;&gt;Sheet1!O219),"有影响","-")</f>
        <v>-</v>
      </c>
      <c r="F219" s="21" t="str">
        <f>IF(OR(Sheet1!S219&lt;&gt;Sheet1!AJ219,Sheet1!AK219&lt;&gt;Sheet1!T219),"有影响","-")</f>
        <v>-</v>
      </c>
      <c r="G219" s="21" t="str">
        <f>IF(OR(Sheet1!X219&lt;&gt;Sheet1!AL219,Sheet1!AM219&lt;&gt;Sheet1!Y219),"有影响","-")</f>
        <v>-</v>
      </c>
      <c r="H219" s="21" t="str">
        <f>IF(OR(Sheet1!AC219&lt;&gt;Sheet1!AN219,Sheet1!AO219&lt;&gt;Sheet1!AD219),"有影响","-")</f>
        <v>-</v>
      </c>
      <c r="I219" s="21" t="str">
        <f>IF(Sheet1!G219=0,"出错","-")</f>
        <v>-</v>
      </c>
      <c r="J219" s="21" t="str">
        <f>IF(AND(Sheet1!G219=0,Sheet1!L219&lt;&gt;0),"出错","-")</f>
        <v>-</v>
      </c>
      <c r="K219" s="21" t="str">
        <f>IF(AND(Sheet1!G219=0,Sheet1!L219=0,Sheet1!Q219&lt;&gt;0),"出错","-")</f>
        <v>-</v>
      </c>
      <c r="L219" s="21" t="str">
        <f>IF(AND(Sheet1!G219=0,Sheet1!L219=0,Sheet1!Q219=0,Sheet1!V219&lt;&gt;0),"出错","-")</f>
        <v>-</v>
      </c>
      <c r="M219" s="21" t="str">
        <f>IF(AND(Sheet1!G219=0,Sheet1!L219=0,Sheet1!Q219=0,Sheet1!V219=0,Sheet1!AA219&lt;&gt;0),"出错","-")</f>
        <v>-</v>
      </c>
      <c r="N219" s="21" t="str">
        <f>IFERROR(VLOOKUP(Sheet1!G219,配置检查表!$Y:$Z,2,FALSE),"")</f>
        <v/>
      </c>
      <c r="O219" s="21">
        <f>IF(AND(Sheet1!I219=Sheet1!J219,Sheet1!J219&lt;&gt;0),Sheet1!I219,IF(AND(Sheet1!I219&lt;&gt;Sheet1!J219,Sheet1!J219&lt;&gt;0),Sheet1!I219&amp;"~"&amp;Sheet1!J219,""))</f>
        <v>1</v>
      </c>
      <c r="P219" s="21" t="str">
        <f>IFERROR(VLOOKUP(Sheet1!L219,配置检查表!$Y:$Z,2,FALSE),"")</f>
        <v/>
      </c>
      <c r="Q219" s="21">
        <f>IF(AND(Sheet1!N219=Sheet1!O219,Sheet1!O219&lt;&gt;0),Sheet1!N219,IF(AND(Sheet1!N219&lt;&gt;Sheet1!O219,Sheet1!O219&lt;&gt;0),Sheet1!N219&amp;"~"&amp;Sheet1!O219,""))</f>
        <v>3</v>
      </c>
      <c r="R219" s="21" t="str">
        <f>IFERROR(VLOOKUP(Sheet1!Q219,配置检查表!$Y:$Z,2,FALSE),"")</f>
        <v/>
      </c>
      <c r="S219" s="39">
        <f>IF(AND(Sheet1!S426=Sheet1!T426,Sheet1!T426&lt;&gt;0),Sheet1!S426,IF(AND(Sheet1!S426&lt;&gt;Sheet1!T426,Sheet1!T426&lt;&gt;0),Sheet1!S426&amp;"~"&amp;Sheet1!T426,""))</f>
        <v>1</v>
      </c>
      <c r="T219" s="21" t="str">
        <f>IFERROR(VLOOKUP(Sheet1!V219,配置检查表!$Y:$Z,2,FALSE),"")</f>
        <v/>
      </c>
      <c r="U219" s="39">
        <f>IF(AND(Sheet1!X426=Sheet1!Y426,Sheet1!Y426&lt;&gt;0),Sheet1!X426,IF(AND(Sheet1!X426&lt;&gt;Sheet1!Y426,Sheet1!Y426&lt;&gt;0),Sheet1!X426&amp;"~"&amp;Sheet1!Y426,""))</f>
        <v>1</v>
      </c>
      <c r="V219" s="21" t="str">
        <f>IFERROR(VLOOKUP(Sheet1!XAA,配置检查表!$Y:$Z,2,FALSE),"")</f>
        <v/>
      </c>
      <c r="W219" s="21">
        <f>IF(AND(Sheet1!AC426=Sheet1!AD426,Sheet1!AD426&lt;&gt;0),Sheet1!AC426,IF(AND(Sheet1!AC426&lt;&gt;Sheet1!AD426,Sheet1!AD426&lt;&gt;0),Sheet1!AC426&amp;"~"&amp;Sheet1!AD426,""))</f>
        <v>1</v>
      </c>
    </row>
    <row r="220" spans="1:23">
      <c r="A220" s="3">
        <v>404</v>
      </c>
      <c r="B220" s="3" t="s">
        <v>2451</v>
      </c>
      <c r="C220" s="3" t="s">
        <v>1884</v>
      </c>
      <c r="D220" s="21" t="str">
        <f>IF(OR(Sheet1!I220&lt;&gt;Sheet1!AF220,Sheet1!AG220&lt;&gt;Sheet1!J220),"有影响","-")</f>
        <v>-</v>
      </c>
      <c r="E220" s="21" t="str">
        <f>IF(OR(Sheet1!N220&lt;&gt;Sheet1!AH220,Sheet1!AI220&lt;&gt;Sheet1!O220),"有影响","-")</f>
        <v>-</v>
      </c>
      <c r="F220" s="21" t="str">
        <f>IF(OR(Sheet1!S220&lt;&gt;Sheet1!AJ220,Sheet1!AK220&lt;&gt;Sheet1!T220),"有影响","-")</f>
        <v>-</v>
      </c>
      <c r="G220" s="21" t="str">
        <f>IF(OR(Sheet1!X220&lt;&gt;Sheet1!AL220,Sheet1!AM220&lt;&gt;Sheet1!Y220),"有影响","-")</f>
        <v>-</v>
      </c>
      <c r="H220" s="21" t="str">
        <f>IF(OR(Sheet1!AC220&lt;&gt;Sheet1!AN220,Sheet1!AO220&lt;&gt;Sheet1!AD220),"有影响","-")</f>
        <v>-</v>
      </c>
      <c r="I220" s="21" t="str">
        <f>IF(Sheet1!G220=0,"出错","-")</f>
        <v>-</v>
      </c>
      <c r="J220" s="21" t="str">
        <f>IF(AND(Sheet1!G220=0,Sheet1!L220&lt;&gt;0),"出错","-")</f>
        <v>-</v>
      </c>
      <c r="K220" s="21" t="str">
        <f>IF(AND(Sheet1!G220=0,Sheet1!L220=0,Sheet1!Q220&lt;&gt;0),"出错","-")</f>
        <v>-</v>
      </c>
      <c r="L220" s="21" t="str">
        <f>IF(AND(Sheet1!G220=0,Sheet1!L220=0,Sheet1!Q220=0,Sheet1!V220&lt;&gt;0),"出错","-")</f>
        <v>-</v>
      </c>
      <c r="M220" s="21" t="str">
        <f>IF(AND(Sheet1!G220=0,Sheet1!L220=0,Sheet1!Q220=0,Sheet1!V220=0,Sheet1!AA220&lt;&gt;0),"出错","-")</f>
        <v>-</v>
      </c>
      <c r="N220" s="21" t="str">
        <f>IFERROR(VLOOKUP(Sheet1!G220,配置检查表!$Y:$Z,2,FALSE),"")</f>
        <v/>
      </c>
      <c r="O220" s="21">
        <f>IF(AND(Sheet1!I220=Sheet1!J220,Sheet1!J220&lt;&gt;0),Sheet1!I220,IF(AND(Sheet1!I220&lt;&gt;Sheet1!J220,Sheet1!J220&lt;&gt;0),Sheet1!I220&amp;"~"&amp;Sheet1!J220,""))</f>
        <v>10</v>
      </c>
      <c r="P220" s="21" t="str">
        <f>IFERROR(VLOOKUP(Sheet1!L220,配置检查表!$Y:$Z,2,FALSE),"")</f>
        <v/>
      </c>
      <c r="Q220" s="21">
        <f>IF(AND(Sheet1!N220=Sheet1!O220,Sheet1!O220&lt;&gt;0),Sheet1!N220,IF(AND(Sheet1!N220&lt;&gt;Sheet1!O220,Sheet1!O220&lt;&gt;0),Sheet1!N220&amp;"~"&amp;Sheet1!O220,""))</f>
        <v>50</v>
      </c>
      <c r="R220" s="21" t="str">
        <f>IFERROR(VLOOKUP(Sheet1!Q220,配置检查表!$Y:$Z,2,FALSE),"")</f>
        <v/>
      </c>
      <c r="S220" s="39">
        <f>IF(AND(Sheet1!S427=Sheet1!T427,Sheet1!T427&lt;&gt;0),Sheet1!S427,IF(AND(Sheet1!S427&lt;&gt;Sheet1!T427,Sheet1!T427&lt;&gt;0),Sheet1!S427&amp;"~"&amp;Sheet1!T427,""))</f>
        <v>1</v>
      </c>
      <c r="T220" s="21" t="str">
        <f>IFERROR(VLOOKUP(Sheet1!V220,配置检查表!$Y:$Z,2,FALSE),"")</f>
        <v/>
      </c>
      <c r="U220" s="39">
        <f>IF(AND(Sheet1!X427=Sheet1!Y427,Sheet1!Y427&lt;&gt;0),Sheet1!X427,IF(AND(Sheet1!X427&lt;&gt;Sheet1!Y427,Sheet1!Y427&lt;&gt;0),Sheet1!X427&amp;"~"&amp;Sheet1!Y427,""))</f>
        <v>1</v>
      </c>
      <c r="V220" s="21" t="str">
        <f>IFERROR(VLOOKUP(Sheet1!XAA,配置检查表!$Y:$Z,2,FALSE),"")</f>
        <v/>
      </c>
      <c r="W220" s="21">
        <f>IF(AND(Sheet1!AC427=Sheet1!AD427,Sheet1!AD427&lt;&gt;0),Sheet1!AC427,IF(AND(Sheet1!AC427&lt;&gt;Sheet1!AD427,Sheet1!AD427&lt;&gt;0),Sheet1!AC427&amp;"~"&amp;Sheet1!AD427,""))</f>
        <v>1</v>
      </c>
    </row>
    <row r="221" spans="1:23">
      <c r="A221" s="3">
        <v>405</v>
      </c>
      <c r="B221" s="3" t="s">
        <v>2452</v>
      </c>
      <c r="C221" s="3" t="s">
        <v>1885</v>
      </c>
      <c r="D221" s="21" t="str">
        <f>IF(OR(Sheet1!I221&lt;&gt;Sheet1!AF221,Sheet1!AG221&lt;&gt;Sheet1!J221),"有影响","-")</f>
        <v>-</v>
      </c>
      <c r="E221" s="21" t="str">
        <f>IF(OR(Sheet1!N221&lt;&gt;Sheet1!AH221,Sheet1!AI221&lt;&gt;Sheet1!O221),"有影响","-")</f>
        <v>-</v>
      </c>
      <c r="F221" s="21" t="str">
        <f>IF(OR(Sheet1!S221&lt;&gt;Sheet1!AJ221,Sheet1!AK221&lt;&gt;Sheet1!T221),"有影响","-")</f>
        <v>-</v>
      </c>
      <c r="G221" s="21" t="str">
        <f>IF(OR(Sheet1!X221&lt;&gt;Sheet1!AL221,Sheet1!AM221&lt;&gt;Sheet1!Y221),"有影响","-")</f>
        <v>-</v>
      </c>
      <c r="H221" s="21" t="str">
        <f>IF(OR(Sheet1!AC221&lt;&gt;Sheet1!AN221,Sheet1!AO221&lt;&gt;Sheet1!AD221),"有影响","-")</f>
        <v>-</v>
      </c>
      <c r="I221" s="21" t="str">
        <f>IF(Sheet1!G221=0,"出错","-")</f>
        <v>-</v>
      </c>
      <c r="J221" s="21" t="str">
        <f>IF(AND(Sheet1!G221=0,Sheet1!L221&lt;&gt;0),"出错","-")</f>
        <v>-</v>
      </c>
      <c r="K221" s="21" t="str">
        <f>IF(AND(Sheet1!G221=0,Sheet1!L221=0,Sheet1!Q221&lt;&gt;0),"出错","-")</f>
        <v>-</v>
      </c>
      <c r="L221" s="21" t="str">
        <f>IF(AND(Sheet1!G221=0,Sheet1!L221=0,Sheet1!Q221=0,Sheet1!V221&lt;&gt;0),"出错","-")</f>
        <v>-</v>
      </c>
      <c r="M221" s="21" t="str">
        <f>IF(AND(Sheet1!G221=0,Sheet1!L221=0,Sheet1!Q221=0,Sheet1!V221=0,Sheet1!AA221&lt;&gt;0),"出错","-")</f>
        <v>-</v>
      </c>
      <c r="N221" s="21" t="str">
        <f>IFERROR(VLOOKUP(Sheet1!G221,配置检查表!$Y:$Z,2,FALSE),"")</f>
        <v/>
      </c>
      <c r="O221" s="21">
        <f>IF(AND(Sheet1!I221=Sheet1!J221,Sheet1!J221&lt;&gt;0),Sheet1!I221,IF(AND(Sheet1!I221&lt;&gt;Sheet1!J221,Sheet1!J221&lt;&gt;0),Sheet1!I221&amp;"~"&amp;Sheet1!J221,""))</f>
        <v>1</v>
      </c>
      <c r="P221" s="21" t="str">
        <f>IFERROR(VLOOKUP(Sheet1!L221,配置检查表!$Y:$Z,2,FALSE),"")</f>
        <v/>
      </c>
      <c r="Q221" s="21">
        <f>IF(AND(Sheet1!N221=Sheet1!O221,Sheet1!O221&lt;&gt;0),Sheet1!N221,IF(AND(Sheet1!N221&lt;&gt;Sheet1!O221,Sheet1!O221&lt;&gt;0),Sheet1!N221&amp;"~"&amp;Sheet1!O221,""))</f>
        <v>3</v>
      </c>
      <c r="R221" s="21" t="str">
        <f>IFERROR(VLOOKUP(Sheet1!Q221,配置检查表!$Y:$Z,2,FALSE),"")</f>
        <v/>
      </c>
      <c r="S221" s="39">
        <f>IF(AND(Sheet1!S428=Sheet1!T428,Sheet1!T428&lt;&gt;0),Sheet1!S428,IF(AND(Sheet1!S428&lt;&gt;Sheet1!T428,Sheet1!T428&lt;&gt;0),Sheet1!S428&amp;"~"&amp;Sheet1!T428,""))</f>
        <v>1</v>
      </c>
      <c r="T221" s="21" t="str">
        <f>IFERROR(VLOOKUP(Sheet1!V221,配置检查表!$Y:$Z,2,FALSE),"")</f>
        <v/>
      </c>
      <c r="U221" s="39">
        <f>IF(AND(Sheet1!X428=Sheet1!Y428,Sheet1!Y428&lt;&gt;0),Sheet1!X428,IF(AND(Sheet1!X428&lt;&gt;Sheet1!Y428,Sheet1!Y428&lt;&gt;0),Sheet1!X428&amp;"~"&amp;Sheet1!Y428,""))</f>
        <v>1</v>
      </c>
      <c r="V221" s="21" t="str">
        <f>IFERROR(VLOOKUP(Sheet1!XAA,配置检查表!$Y:$Z,2,FALSE),"")</f>
        <v/>
      </c>
      <c r="W221" s="21">
        <f>IF(AND(Sheet1!AC428=Sheet1!AD428,Sheet1!AD428&lt;&gt;0),Sheet1!AC428,IF(AND(Sheet1!AC428&lt;&gt;Sheet1!AD428,Sheet1!AD428&lt;&gt;0),Sheet1!AC428&amp;"~"&amp;Sheet1!AD428,""))</f>
        <v>1</v>
      </c>
    </row>
    <row r="222" spans="1:23">
      <c r="A222" s="3">
        <v>406</v>
      </c>
      <c r="B222" s="3" t="s">
        <v>2456</v>
      </c>
      <c r="C222" s="3" t="s">
        <v>2576</v>
      </c>
      <c r="D222" s="21" t="str">
        <f>IF(OR(Sheet1!I222&lt;&gt;Sheet1!AF222,Sheet1!AG222&lt;&gt;Sheet1!J222),"有影响","-")</f>
        <v>-</v>
      </c>
      <c r="E222" s="21" t="str">
        <f>IF(OR(Sheet1!N222&lt;&gt;Sheet1!AH222,Sheet1!AI222&lt;&gt;Sheet1!O222),"有影响","-")</f>
        <v>-</v>
      </c>
      <c r="F222" s="21" t="str">
        <f>IF(OR(Sheet1!S222&lt;&gt;Sheet1!AJ222,Sheet1!AK222&lt;&gt;Sheet1!T222),"有影响","-")</f>
        <v>-</v>
      </c>
      <c r="G222" s="21" t="str">
        <f>IF(OR(Sheet1!X222&lt;&gt;Sheet1!AL222,Sheet1!AM222&lt;&gt;Sheet1!Y222),"有影响","-")</f>
        <v>-</v>
      </c>
      <c r="H222" s="21" t="str">
        <f>IF(OR(Sheet1!AC222&lt;&gt;Sheet1!AN222,Sheet1!AO222&lt;&gt;Sheet1!AD222),"有影响","-")</f>
        <v>-</v>
      </c>
      <c r="I222" s="21" t="str">
        <f>IF(Sheet1!G222=0,"出错","-")</f>
        <v>-</v>
      </c>
      <c r="J222" s="21" t="str">
        <f>IF(AND(Sheet1!G222=0,Sheet1!L222&lt;&gt;0),"出错","-")</f>
        <v>-</v>
      </c>
      <c r="K222" s="21" t="str">
        <f>IF(AND(Sheet1!G222=0,Sheet1!L222=0,Sheet1!Q222&lt;&gt;0),"出错","-")</f>
        <v>-</v>
      </c>
      <c r="L222" s="21" t="str">
        <f>IF(AND(Sheet1!G222=0,Sheet1!L222=0,Sheet1!Q222=0,Sheet1!V222&lt;&gt;0),"出错","-")</f>
        <v>-</v>
      </c>
      <c r="M222" s="21" t="str">
        <f>IF(AND(Sheet1!G222=0,Sheet1!L222=0,Sheet1!Q222=0,Sheet1!V222=0,Sheet1!AA222&lt;&gt;0),"出错","-")</f>
        <v>-</v>
      </c>
      <c r="N222" s="21" t="str">
        <f>IFERROR(VLOOKUP(Sheet1!G222,配置检查表!$Y:$Z,2,FALSE),"")</f>
        <v/>
      </c>
      <c r="O222" s="21">
        <f>IF(AND(Sheet1!I222=Sheet1!J222,Sheet1!J222&lt;&gt;0),Sheet1!I222,IF(AND(Sheet1!I222&lt;&gt;Sheet1!J222,Sheet1!J222&lt;&gt;0),Sheet1!I222&amp;"~"&amp;Sheet1!J222,""))</f>
        <v>20</v>
      </c>
      <c r="P222" s="21" t="str">
        <f>IFERROR(VLOOKUP(Sheet1!L222,配置检查表!$Y:$Z,2,FALSE),"")</f>
        <v/>
      </c>
      <c r="Q222" s="21">
        <f>IF(AND(Sheet1!N222=Sheet1!O222,Sheet1!O222&lt;&gt;0),Sheet1!N222,IF(AND(Sheet1!N222&lt;&gt;Sheet1!O222,Sheet1!O222&lt;&gt;0),Sheet1!N222&amp;"~"&amp;Sheet1!O222,""))</f>
        <v>50</v>
      </c>
      <c r="R222" s="21" t="str">
        <f>IFERROR(VLOOKUP(Sheet1!Q222,配置检查表!$Y:$Z,2,FALSE),"")</f>
        <v/>
      </c>
      <c r="S222" s="39">
        <f>IF(AND(Sheet1!S429=Sheet1!T429,Sheet1!T429&lt;&gt;0),Sheet1!S429,IF(AND(Sheet1!S429&lt;&gt;Sheet1!T429,Sheet1!T429&lt;&gt;0),Sheet1!S429&amp;"~"&amp;Sheet1!T429,""))</f>
        <v>1</v>
      </c>
      <c r="T222" s="21" t="str">
        <f>IFERROR(VLOOKUP(Sheet1!V222,配置检查表!$Y:$Z,2,FALSE),"")</f>
        <v/>
      </c>
      <c r="U222" s="39">
        <f>IF(AND(Sheet1!X429=Sheet1!Y429,Sheet1!Y429&lt;&gt;0),Sheet1!X429,IF(AND(Sheet1!X429&lt;&gt;Sheet1!Y429,Sheet1!Y429&lt;&gt;0),Sheet1!X429&amp;"~"&amp;Sheet1!Y429,""))</f>
        <v>1</v>
      </c>
      <c r="V222" s="21" t="str">
        <f>IFERROR(VLOOKUP(Sheet1!XAA,配置检查表!$Y:$Z,2,FALSE),"")</f>
        <v/>
      </c>
      <c r="W222" s="21">
        <f>IF(AND(Sheet1!AC429=Sheet1!AD429,Sheet1!AD429&lt;&gt;0),Sheet1!AC429,IF(AND(Sheet1!AC429&lt;&gt;Sheet1!AD429,Sheet1!AD429&lt;&gt;0),Sheet1!AC429&amp;"~"&amp;Sheet1!AD429,""))</f>
        <v>1</v>
      </c>
    </row>
    <row r="223" spans="1:23">
      <c r="A223" s="3">
        <v>407</v>
      </c>
      <c r="B223" s="3" t="s">
        <v>1886</v>
      </c>
      <c r="C223" s="3" t="s">
        <v>2440</v>
      </c>
      <c r="D223" s="21" t="str">
        <f>IF(OR(Sheet1!I223&lt;&gt;Sheet1!AF223,Sheet1!AG223&lt;&gt;Sheet1!J223),"有影响","-")</f>
        <v>-</v>
      </c>
      <c r="E223" s="21" t="str">
        <f>IF(OR(Sheet1!N223&lt;&gt;Sheet1!AH223,Sheet1!AI223&lt;&gt;Sheet1!O223),"有影响","-")</f>
        <v>-</v>
      </c>
      <c r="F223" s="21" t="str">
        <f>IF(OR(Sheet1!S223&lt;&gt;Sheet1!AJ223,Sheet1!AK223&lt;&gt;Sheet1!T223),"有影响","-")</f>
        <v>-</v>
      </c>
      <c r="G223" s="21" t="str">
        <f>IF(OR(Sheet1!X223&lt;&gt;Sheet1!AL223,Sheet1!AM223&lt;&gt;Sheet1!Y223),"有影响","-")</f>
        <v>-</v>
      </c>
      <c r="H223" s="21" t="str">
        <f>IF(OR(Sheet1!AC223&lt;&gt;Sheet1!AN223,Sheet1!AO223&lt;&gt;Sheet1!AD223),"有影响","-")</f>
        <v>-</v>
      </c>
      <c r="I223" s="21" t="str">
        <f>IF(Sheet1!G223=0,"出错","-")</f>
        <v>-</v>
      </c>
      <c r="J223" s="21" t="str">
        <f>IF(AND(Sheet1!G223=0,Sheet1!L223&lt;&gt;0),"出错","-")</f>
        <v>-</v>
      </c>
      <c r="K223" s="21" t="str">
        <f>IF(AND(Sheet1!G223=0,Sheet1!L223=0,Sheet1!Q223&lt;&gt;0),"出错","-")</f>
        <v>-</v>
      </c>
      <c r="L223" s="21" t="str">
        <f>IF(AND(Sheet1!G223=0,Sheet1!L223=0,Sheet1!Q223=0,Sheet1!V223&lt;&gt;0),"出错","-")</f>
        <v>-</v>
      </c>
      <c r="M223" s="21" t="str">
        <f>IF(AND(Sheet1!G223=0,Sheet1!L223=0,Sheet1!Q223=0,Sheet1!V223=0,Sheet1!AA223&lt;&gt;0),"出错","-")</f>
        <v>-</v>
      </c>
      <c r="N223" s="21" t="str">
        <f>IFERROR(VLOOKUP(Sheet1!G223,配置检查表!$Y:$Z,2,FALSE),"")</f>
        <v/>
      </c>
      <c r="O223" s="21">
        <f>IF(AND(Sheet1!I223=Sheet1!J223,Sheet1!J223&lt;&gt;0),Sheet1!I223,IF(AND(Sheet1!I223&lt;&gt;Sheet1!J223,Sheet1!J223&lt;&gt;0),Sheet1!I223&amp;"~"&amp;Sheet1!J223,""))</f>
        <v>20</v>
      </c>
      <c r="P223" s="21" t="str">
        <f>IFERROR(VLOOKUP(Sheet1!L223,配置检查表!$Y:$Z,2,FALSE),"")</f>
        <v/>
      </c>
      <c r="Q223" s="21">
        <f>IF(AND(Sheet1!N223=Sheet1!O223,Sheet1!O223&lt;&gt;0),Sheet1!N223,IF(AND(Sheet1!N223&lt;&gt;Sheet1!O223,Sheet1!O223&lt;&gt;0),Sheet1!N223&amp;"~"&amp;Sheet1!O223,""))</f>
        <v>5</v>
      </c>
      <c r="R223" s="21" t="str">
        <f>IFERROR(VLOOKUP(Sheet1!Q223,配置检查表!$Y:$Z,2,FALSE),"")</f>
        <v/>
      </c>
      <c r="S223" s="39">
        <f>IF(AND(Sheet1!S430=Sheet1!T430,Sheet1!T430&lt;&gt;0),Sheet1!S430,IF(AND(Sheet1!S430&lt;&gt;Sheet1!T430,Sheet1!T430&lt;&gt;0),Sheet1!S430&amp;"~"&amp;Sheet1!T430,""))</f>
        <v>1</v>
      </c>
      <c r="T223" s="21" t="str">
        <f>IFERROR(VLOOKUP(Sheet1!V223,配置检查表!$Y:$Z,2,FALSE),"")</f>
        <v/>
      </c>
      <c r="U223" s="39">
        <f>IF(AND(Sheet1!X430=Sheet1!Y430,Sheet1!Y430&lt;&gt;0),Sheet1!X430,IF(AND(Sheet1!X430&lt;&gt;Sheet1!Y430,Sheet1!Y430&lt;&gt;0),Sheet1!X430&amp;"~"&amp;Sheet1!Y430,""))</f>
        <v>1</v>
      </c>
      <c r="V223" s="21" t="str">
        <f>IFERROR(VLOOKUP(Sheet1!XAA,配置检查表!$Y:$Z,2,FALSE),"")</f>
        <v/>
      </c>
      <c r="W223" s="21">
        <f>IF(AND(Sheet1!AC430=Sheet1!AD430,Sheet1!AD430&lt;&gt;0),Sheet1!AC430,IF(AND(Sheet1!AC430&lt;&gt;Sheet1!AD430,Sheet1!AD430&lt;&gt;0),Sheet1!AC430&amp;"~"&amp;Sheet1!AD430,""))</f>
        <v>1</v>
      </c>
    </row>
    <row r="224" spans="1:23">
      <c r="A224" s="3">
        <v>408</v>
      </c>
      <c r="B224" s="3" t="s">
        <v>2407</v>
      </c>
      <c r="C224" s="3" t="s">
        <v>1887</v>
      </c>
      <c r="D224" s="21" t="str">
        <f>IF(OR(Sheet1!I224&lt;&gt;Sheet1!AF224,Sheet1!AG224&lt;&gt;Sheet1!J224),"有影响","-")</f>
        <v>-</v>
      </c>
      <c r="E224" s="21" t="str">
        <f>IF(OR(Sheet1!N224&lt;&gt;Sheet1!AH224,Sheet1!AI224&lt;&gt;Sheet1!O224),"有影响","-")</f>
        <v>-</v>
      </c>
      <c r="F224" s="21" t="str">
        <f>IF(OR(Sheet1!S224&lt;&gt;Sheet1!AJ224,Sheet1!AK224&lt;&gt;Sheet1!T224),"有影响","-")</f>
        <v>-</v>
      </c>
      <c r="G224" s="21" t="str">
        <f>IF(OR(Sheet1!X224&lt;&gt;Sheet1!AL224,Sheet1!AM224&lt;&gt;Sheet1!Y224),"有影响","-")</f>
        <v>-</v>
      </c>
      <c r="H224" s="21" t="str">
        <f>IF(OR(Sheet1!AC224&lt;&gt;Sheet1!AN224,Sheet1!AO224&lt;&gt;Sheet1!AD224),"有影响","-")</f>
        <v>-</v>
      </c>
      <c r="I224" s="21" t="str">
        <f>IF(Sheet1!G224=0,"出错","-")</f>
        <v>-</v>
      </c>
      <c r="J224" s="21" t="str">
        <f>IF(AND(Sheet1!G224=0,Sheet1!L224&lt;&gt;0),"出错","-")</f>
        <v>-</v>
      </c>
      <c r="K224" s="21" t="str">
        <f>IF(AND(Sheet1!G224=0,Sheet1!L224=0,Sheet1!Q224&lt;&gt;0),"出错","-")</f>
        <v>-</v>
      </c>
      <c r="L224" s="21" t="str">
        <f>IF(AND(Sheet1!G224=0,Sheet1!L224=0,Sheet1!Q224=0,Sheet1!V224&lt;&gt;0),"出错","-")</f>
        <v>-</v>
      </c>
      <c r="M224" s="21" t="str">
        <f>IF(AND(Sheet1!G224=0,Sheet1!L224=0,Sheet1!Q224=0,Sheet1!V224=0,Sheet1!AA224&lt;&gt;0),"出错","-")</f>
        <v>-</v>
      </c>
      <c r="N224" s="21" t="str">
        <f>IFERROR(VLOOKUP(Sheet1!G224,配置检查表!$Y:$Z,2,FALSE),"")</f>
        <v/>
      </c>
      <c r="O224" s="21" t="str">
        <f>IF(AND(Sheet1!I224=Sheet1!J224,Sheet1!J224&lt;&gt;0),Sheet1!I224,IF(AND(Sheet1!I224&lt;&gt;Sheet1!J224,Sheet1!J224&lt;&gt;0),Sheet1!I224&amp;"~"&amp;Sheet1!J224,""))</f>
        <v>1~5</v>
      </c>
      <c r="P224" s="21" t="str">
        <f>IFERROR(VLOOKUP(Sheet1!L224,配置检查表!$Y:$Z,2,FALSE),"")</f>
        <v/>
      </c>
      <c r="Q224" s="21" t="str">
        <f>IF(AND(Sheet1!N224=Sheet1!O224,Sheet1!O224&lt;&gt;0),Sheet1!N224,IF(AND(Sheet1!N224&lt;&gt;Sheet1!O224,Sheet1!O224&lt;&gt;0),Sheet1!N224&amp;"~"&amp;Sheet1!O224,""))</f>
        <v>1~5</v>
      </c>
      <c r="R224" s="21" t="str">
        <f>IFERROR(VLOOKUP(Sheet1!Q224,配置检查表!$Y:$Z,2,FALSE),"")</f>
        <v/>
      </c>
      <c r="S224" s="39">
        <f>IF(AND(Sheet1!S431=Sheet1!T431,Sheet1!T431&lt;&gt;0),Sheet1!S431,IF(AND(Sheet1!S431&lt;&gt;Sheet1!T431,Sheet1!T431&lt;&gt;0),Sheet1!S431&amp;"~"&amp;Sheet1!T431,""))</f>
        <v>1</v>
      </c>
      <c r="T224" s="21" t="str">
        <f>IFERROR(VLOOKUP(Sheet1!V224,配置检查表!$Y:$Z,2,FALSE),"")</f>
        <v/>
      </c>
      <c r="U224" s="39">
        <f>IF(AND(Sheet1!X431=Sheet1!Y431,Sheet1!Y431&lt;&gt;0),Sheet1!X431,IF(AND(Sheet1!X431&lt;&gt;Sheet1!Y431,Sheet1!Y431&lt;&gt;0),Sheet1!X431&amp;"~"&amp;Sheet1!Y431,""))</f>
        <v>1</v>
      </c>
      <c r="V224" s="21" t="str">
        <f>IFERROR(VLOOKUP(Sheet1!XAA,配置检查表!$Y:$Z,2,FALSE),"")</f>
        <v/>
      </c>
      <c r="W224" s="21">
        <f>IF(AND(Sheet1!AC431=Sheet1!AD431,Sheet1!AD431&lt;&gt;0),Sheet1!AC431,IF(AND(Sheet1!AC431&lt;&gt;Sheet1!AD431,Sheet1!AD431&lt;&gt;0),Sheet1!AC431&amp;"~"&amp;Sheet1!AD431,""))</f>
        <v>1</v>
      </c>
    </row>
    <row r="225" spans="1:23">
      <c r="A225" s="3">
        <v>409</v>
      </c>
      <c r="B225" s="3" t="s">
        <v>2408</v>
      </c>
      <c r="C225" s="3" t="s">
        <v>1888</v>
      </c>
      <c r="D225" s="21" t="str">
        <f>IF(OR(Sheet1!I225&lt;&gt;Sheet1!AF225,Sheet1!AG225&lt;&gt;Sheet1!J225),"有影响","-")</f>
        <v>-</v>
      </c>
      <c r="E225" s="21" t="str">
        <f>IF(OR(Sheet1!N225&lt;&gt;Sheet1!AH225,Sheet1!AI225&lt;&gt;Sheet1!O225),"有影响","-")</f>
        <v>-</v>
      </c>
      <c r="F225" s="21" t="str">
        <f>IF(OR(Sheet1!S225&lt;&gt;Sheet1!AJ225,Sheet1!AK225&lt;&gt;Sheet1!T225),"有影响","-")</f>
        <v>-</v>
      </c>
      <c r="G225" s="21" t="str">
        <f>IF(OR(Sheet1!X225&lt;&gt;Sheet1!AL225,Sheet1!AM225&lt;&gt;Sheet1!Y225),"有影响","-")</f>
        <v>-</v>
      </c>
      <c r="H225" s="21" t="str">
        <f>IF(OR(Sheet1!AC225&lt;&gt;Sheet1!AN225,Sheet1!AO225&lt;&gt;Sheet1!AD225),"有影响","-")</f>
        <v>-</v>
      </c>
      <c r="I225" s="21" t="str">
        <f>IF(Sheet1!G225=0,"出错","-")</f>
        <v>-</v>
      </c>
      <c r="J225" s="21" t="str">
        <f>IF(AND(Sheet1!G225=0,Sheet1!L225&lt;&gt;0),"出错","-")</f>
        <v>-</v>
      </c>
      <c r="K225" s="21" t="str">
        <f>IF(AND(Sheet1!G225=0,Sheet1!L225=0,Sheet1!Q225&lt;&gt;0),"出错","-")</f>
        <v>-</v>
      </c>
      <c r="L225" s="21" t="str">
        <f>IF(AND(Sheet1!G225=0,Sheet1!L225=0,Sheet1!Q225=0,Sheet1!V225&lt;&gt;0),"出错","-")</f>
        <v>-</v>
      </c>
      <c r="M225" s="21" t="str">
        <f>IF(AND(Sheet1!G225=0,Sheet1!L225=0,Sheet1!Q225=0,Sheet1!V225=0,Sheet1!AA225&lt;&gt;0),"出错","-")</f>
        <v>-</v>
      </c>
      <c r="N225" s="21" t="str">
        <f>IFERROR(VLOOKUP(Sheet1!G225,配置检查表!$Y:$Z,2,FALSE),"")</f>
        <v/>
      </c>
      <c r="O225" s="21" t="str">
        <f>IF(AND(Sheet1!I225=Sheet1!J225,Sheet1!J225&lt;&gt;0),Sheet1!I225,IF(AND(Sheet1!I225&lt;&gt;Sheet1!J225,Sheet1!J225&lt;&gt;0),Sheet1!I225&amp;"~"&amp;Sheet1!J225,""))</f>
        <v>1~5</v>
      </c>
      <c r="P225" s="21" t="str">
        <f>IFERROR(VLOOKUP(Sheet1!L225,配置检查表!$Y:$Z,2,FALSE),"")</f>
        <v/>
      </c>
      <c r="Q225" s="21" t="str">
        <f>IF(AND(Sheet1!N225=Sheet1!O225,Sheet1!O225&lt;&gt;0),Sheet1!N225,IF(AND(Sheet1!N225&lt;&gt;Sheet1!O225,Sheet1!O225&lt;&gt;0),Sheet1!N225&amp;"~"&amp;Sheet1!O225,""))</f>
        <v>1~5</v>
      </c>
      <c r="R225" s="21" t="str">
        <f>IFERROR(VLOOKUP(Sheet1!Q225,配置检查表!$Y:$Z,2,FALSE),"")</f>
        <v/>
      </c>
      <c r="S225" s="39">
        <f>IF(AND(Sheet1!S432=Sheet1!T432,Sheet1!T432&lt;&gt;0),Sheet1!S432,IF(AND(Sheet1!S432&lt;&gt;Sheet1!T432,Sheet1!T432&lt;&gt;0),Sheet1!S432&amp;"~"&amp;Sheet1!T432,""))</f>
        <v>1</v>
      </c>
      <c r="T225" s="21" t="str">
        <f>IFERROR(VLOOKUP(Sheet1!V225,配置检查表!$Y:$Z,2,FALSE),"")</f>
        <v/>
      </c>
      <c r="U225" s="39">
        <f>IF(AND(Sheet1!X432=Sheet1!Y432,Sheet1!Y432&lt;&gt;0),Sheet1!X432,IF(AND(Sheet1!X432&lt;&gt;Sheet1!Y432,Sheet1!Y432&lt;&gt;0),Sheet1!X432&amp;"~"&amp;Sheet1!Y432,""))</f>
        <v>1</v>
      </c>
      <c r="V225" s="21" t="str">
        <f>IFERROR(VLOOKUP(Sheet1!XAA,配置检查表!$Y:$Z,2,FALSE),"")</f>
        <v/>
      </c>
      <c r="W225" s="21">
        <f>IF(AND(Sheet1!AC432=Sheet1!AD432,Sheet1!AD432&lt;&gt;0),Sheet1!AC432,IF(AND(Sheet1!AC432&lt;&gt;Sheet1!AD432,Sheet1!AD432&lt;&gt;0),Sheet1!AC432&amp;"~"&amp;Sheet1!AD432,""))</f>
        <v>1</v>
      </c>
    </row>
    <row r="226" spans="1:23">
      <c r="A226" s="3">
        <v>410</v>
      </c>
      <c r="B226" s="3" t="s">
        <v>2417</v>
      </c>
      <c r="C226" s="3" t="s">
        <v>1887</v>
      </c>
      <c r="D226" s="21" t="str">
        <f>IF(OR(Sheet1!I226&lt;&gt;Sheet1!AF226,Sheet1!AG226&lt;&gt;Sheet1!J226),"有影响","-")</f>
        <v>-</v>
      </c>
      <c r="E226" s="21" t="str">
        <f>IF(OR(Sheet1!N226&lt;&gt;Sheet1!AH226,Sheet1!AI226&lt;&gt;Sheet1!O226),"有影响","-")</f>
        <v>-</v>
      </c>
      <c r="F226" s="21" t="str">
        <f>IF(OR(Sheet1!S226&lt;&gt;Sheet1!AJ226,Sheet1!AK226&lt;&gt;Sheet1!T226),"有影响","-")</f>
        <v>-</v>
      </c>
      <c r="G226" s="21" t="str">
        <f>IF(OR(Sheet1!X226&lt;&gt;Sheet1!AL226,Sheet1!AM226&lt;&gt;Sheet1!Y226),"有影响","-")</f>
        <v>-</v>
      </c>
      <c r="H226" s="21" t="str">
        <f>IF(OR(Sheet1!AC226&lt;&gt;Sheet1!AN226,Sheet1!AO226&lt;&gt;Sheet1!AD226),"有影响","-")</f>
        <v>-</v>
      </c>
      <c r="I226" s="21" t="str">
        <f>IF(Sheet1!G226=0,"出错","-")</f>
        <v>-</v>
      </c>
      <c r="J226" s="21" t="str">
        <f>IF(AND(Sheet1!G226=0,Sheet1!L226&lt;&gt;0),"出错","-")</f>
        <v>-</v>
      </c>
      <c r="K226" s="21" t="str">
        <f>IF(AND(Sheet1!G226=0,Sheet1!L226=0,Sheet1!Q226&lt;&gt;0),"出错","-")</f>
        <v>-</v>
      </c>
      <c r="L226" s="21" t="str">
        <f>IF(AND(Sheet1!G226=0,Sheet1!L226=0,Sheet1!Q226=0,Sheet1!V226&lt;&gt;0),"出错","-")</f>
        <v>-</v>
      </c>
      <c r="M226" s="21" t="str">
        <f>IF(AND(Sheet1!G226=0,Sheet1!L226=0,Sheet1!Q226=0,Sheet1!V226=0,Sheet1!AA226&lt;&gt;0),"出错","-")</f>
        <v>-</v>
      </c>
      <c r="N226" s="21" t="str">
        <f>IFERROR(VLOOKUP(Sheet1!G226,配置检查表!$Y:$Z,2,FALSE),"")</f>
        <v/>
      </c>
      <c r="O226" s="21" t="str">
        <f>IF(AND(Sheet1!I226=Sheet1!J226,Sheet1!J226&lt;&gt;0),Sheet1!I226,IF(AND(Sheet1!I226&lt;&gt;Sheet1!J226,Sheet1!J226&lt;&gt;0),Sheet1!I226&amp;"~"&amp;Sheet1!J226,""))</f>
        <v>1~5</v>
      </c>
      <c r="P226" s="21" t="str">
        <f>IFERROR(VLOOKUP(Sheet1!L226,配置检查表!$Y:$Z,2,FALSE),"")</f>
        <v/>
      </c>
      <c r="Q226" s="21" t="str">
        <f>IF(AND(Sheet1!N226=Sheet1!O226,Sheet1!O226&lt;&gt;0),Sheet1!N226,IF(AND(Sheet1!N226&lt;&gt;Sheet1!O226,Sheet1!O226&lt;&gt;0),Sheet1!N226&amp;"~"&amp;Sheet1!O226,""))</f>
        <v>1~5</v>
      </c>
      <c r="R226" s="21" t="str">
        <f>IFERROR(VLOOKUP(Sheet1!Q226,配置检查表!$Y:$Z,2,FALSE),"")</f>
        <v/>
      </c>
      <c r="S226" s="39">
        <f>IF(AND(Sheet1!S433=Sheet1!T433,Sheet1!T433&lt;&gt;0),Sheet1!S433,IF(AND(Sheet1!S433&lt;&gt;Sheet1!T433,Sheet1!T433&lt;&gt;0),Sheet1!S433&amp;"~"&amp;Sheet1!T433,""))</f>
        <v>1</v>
      </c>
      <c r="T226" s="21" t="str">
        <f>IFERROR(VLOOKUP(Sheet1!V226,配置检查表!$Y:$Z,2,FALSE),"")</f>
        <v/>
      </c>
      <c r="U226" s="39">
        <f>IF(AND(Sheet1!X433=Sheet1!Y433,Sheet1!Y433&lt;&gt;0),Sheet1!X433,IF(AND(Sheet1!X433&lt;&gt;Sheet1!Y433,Sheet1!Y433&lt;&gt;0),Sheet1!X433&amp;"~"&amp;Sheet1!Y433,""))</f>
        <v>1</v>
      </c>
      <c r="V226" s="21" t="str">
        <f>IFERROR(VLOOKUP(Sheet1!XAA,配置检查表!$Y:$Z,2,FALSE),"")</f>
        <v/>
      </c>
      <c r="W226" s="21">
        <f>IF(AND(Sheet1!AC433=Sheet1!AD433,Sheet1!AD433&lt;&gt;0),Sheet1!AC433,IF(AND(Sheet1!AC433&lt;&gt;Sheet1!AD433,Sheet1!AD433&lt;&gt;0),Sheet1!AC433&amp;"~"&amp;Sheet1!AD433,""))</f>
        <v>1</v>
      </c>
    </row>
    <row r="227" spans="1:23">
      <c r="A227" s="3">
        <v>411</v>
      </c>
      <c r="B227" s="3" t="s">
        <v>2418</v>
      </c>
      <c r="C227" s="3" t="s">
        <v>1888</v>
      </c>
      <c r="D227" s="21" t="str">
        <f>IF(OR(Sheet1!I227&lt;&gt;Sheet1!AF227,Sheet1!AG227&lt;&gt;Sheet1!J227),"有影响","-")</f>
        <v>-</v>
      </c>
      <c r="E227" s="21" t="str">
        <f>IF(OR(Sheet1!N227&lt;&gt;Sheet1!AH227,Sheet1!AI227&lt;&gt;Sheet1!O227),"有影响","-")</f>
        <v>-</v>
      </c>
      <c r="F227" s="21" t="str">
        <f>IF(OR(Sheet1!S227&lt;&gt;Sheet1!AJ227,Sheet1!AK227&lt;&gt;Sheet1!T227),"有影响","-")</f>
        <v>-</v>
      </c>
      <c r="G227" s="21" t="str">
        <f>IF(OR(Sheet1!X227&lt;&gt;Sheet1!AL227,Sheet1!AM227&lt;&gt;Sheet1!Y227),"有影响","-")</f>
        <v>-</v>
      </c>
      <c r="H227" s="21" t="str">
        <f>IF(OR(Sheet1!AC227&lt;&gt;Sheet1!AN227,Sheet1!AO227&lt;&gt;Sheet1!AD227),"有影响","-")</f>
        <v>-</v>
      </c>
      <c r="I227" s="21" t="str">
        <f>IF(Sheet1!G227=0,"出错","-")</f>
        <v>-</v>
      </c>
      <c r="J227" s="21" t="str">
        <f>IF(AND(Sheet1!G227=0,Sheet1!L227&lt;&gt;0),"出错","-")</f>
        <v>-</v>
      </c>
      <c r="K227" s="21" t="str">
        <f>IF(AND(Sheet1!G227=0,Sheet1!L227=0,Sheet1!Q227&lt;&gt;0),"出错","-")</f>
        <v>-</v>
      </c>
      <c r="L227" s="21" t="str">
        <f>IF(AND(Sheet1!G227=0,Sheet1!L227=0,Sheet1!Q227=0,Sheet1!V227&lt;&gt;0),"出错","-")</f>
        <v>-</v>
      </c>
      <c r="M227" s="21" t="str">
        <f>IF(AND(Sheet1!G227=0,Sheet1!L227=0,Sheet1!Q227=0,Sheet1!V227=0,Sheet1!AA227&lt;&gt;0),"出错","-")</f>
        <v>-</v>
      </c>
      <c r="N227" s="21" t="str">
        <f>IFERROR(VLOOKUP(Sheet1!G227,配置检查表!$Y:$Z,2,FALSE),"")</f>
        <v/>
      </c>
      <c r="O227" s="21" t="str">
        <f>IF(AND(Sheet1!I227=Sheet1!J227,Sheet1!J227&lt;&gt;0),Sheet1!I227,IF(AND(Sheet1!I227&lt;&gt;Sheet1!J227,Sheet1!J227&lt;&gt;0),Sheet1!I227&amp;"~"&amp;Sheet1!J227,""))</f>
        <v>1~5</v>
      </c>
      <c r="P227" s="21" t="str">
        <f>IFERROR(VLOOKUP(Sheet1!L227,配置检查表!$Y:$Z,2,FALSE),"")</f>
        <v/>
      </c>
      <c r="Q227" s="21" t="str">
        <f>IF(AND(Sheet1!N227=Sheet1!O227,Sheet1!O227&lt;&gt;0),Sheet1!N227,IF(AND(Sheet1!N227&lt;&gt;Sheet1!O227,Sheet1!O227&lt;&gt;0),Sheet1!N227&amp;"~"&amp;Sheet1!O227,""))</f>
        <v>1~5</v>
      </c>
      <c r="R227" s="21" t="str">
        <f>IFERROR(VLOOKUP(Sheet1!Q227,配置检查表!$Y:$Z,2,FALSE),"")</f>
        <v/>
      </c>
      <c r="S227" s="39" t="str">
        <f>IF(AND(Sheet1!S434=Sheet1!T434,Sheet1!T434&lt;&gt;0),Sheet1!S434,IF(AND(Sheet1!S434&lt;&gt;Sheet1!T434,Sheet1!T434&lt;&gt;0),Sheet1!S434&amp;"~"&amp;Sheet1!T434,""))</f>
        <v/>
      </c>
      <c r="T227" s="21" t="str">
        <f>IFERROR(VLOOKUP(Sheet1!V227,配置检查表!$Y:$Z,2,FALSE),"")</f>
        <v/>
      </c>
      <c r="U227" s="39" t="str">
        <f>IF(AND(Sheet1!X434=Sheet1!Y434,Sheet1!Y434&lt;&gt;0),Sheet1!X434,IF(AND(Sheet1!X434&lt;&gt;Sheet1!Y434,Sheet1!Y434&lt;&gt;0),Sheet1!X434&amp;"~"&amp;Sheet1!Y434,""))</f>
        <v/>
      </c>
      <c r="V227" s="21" t="str">
        <f>IFERROR(VLOOKUP(Sheet1!XAA,配置检查表!$Y:$Z,2,FALSE),"")</f>
        <v/>
      </c>
      <c r="W227" s="21" t="str">
        <f>IF(AND(Sheet1!AC434=Sheet1!AD434,Sheet1!AD434&lt;&gt;0),Sheet1!AC434,IF(AND(Sheet1!AC434&lt;&gt;Sheet1!AD434,Sheet1!AD434&lt;&gt;0),Sheet1!AC434&amp;"~"&amp;Sheet1!AD434,""))</f>
        <v/>
      </c>
    </row>
    <row r="228" spans="1:23">
      <c r="A228" s="3">
        <v>412</v>
      </c>
      <c r="B228" s="3" t="s">
        <v>2411</v>
      </c>
      <c r="C228" s="3" t="s">
        <v>1887</v>
      </c>
      <c r="D228" s="21" t="str">
        <f>IF(OR(Sheet1!I228&lt;&gt;Sheet1!AF228,Sheet1!AG228&lt;&gt;Sheet1!J228),"有影响","-")</f>
        <v>-</v>
      </c>
      <c r="E228" s="21" t="str">
        <f>IF(OR(Sheet1!N228&lt;&gt;Sheet1!AH228,Sheet1!AI228&lt;&gt;Sheet1!O228),"有影响","-")</f>
        <v>-</v>
      </c>
      <c r="F228" s="21" t="str">
        <f>IF(OR(Sheet1!S228&lt;&gt;Sheet1!AJ228,Sheet1!AK228&lt;&gt;Sheet1!T228),"有影响","-")</f>
        <v>-</v>
      </c>
      <c r="G228" s="21" t="str">
        <f>IF(OR(Sheet1!X228&lt;&gt;Sheet1!AL228,Sheet1!AM228&lt;&gt;Sheet1!Y228),"有影响","-")</f>
        <v>-</v>
      </c>
      <c r="H228" s="21" t="str">
        <f>IF(OR(Sheet1!AC228&lt;&gt;Sheet1!AN228,Sheet1!AO228&lt;&gt;Sheet1!AD228),"有影响","-")</f>
        <v>-</v>
      </c>
      <c r="I228" s="21" t="str">
        <f>IF(Sheet1!G228=0,"出错","-")</f>
        <v>-</v>
      </c>
      <c r="J228" s="21" t="str">
        <f>IF(AND(Sheet1!G228=0,Sheet1!L228&lt;&gt;0),"出错","-")</f>
        <v>-</v>
      </c>
      <c r="K228" s="21" t="str">
        <f>IF(AND(Sheet1!G228=0,Sheet1!L228=0,Sheet1!Q228&lt;&gt;0),"出错","-")</f>
        <v>-</v>
      </c>
      <c r="L228" s="21" t="str">
        <f>IF(AND(Sheet1!G228=0,Sheet1!L228=0,Sheet1!Q228=0,Sheet1!V228&lt;&gt;0),"出错","-")</f>
        <v>-</v>
      </c>
      <c r="M228" s="21" t="str">
        <f>IF(AND(Sheet1!G228=0,Sheet1!L228=0,Sheet1!Q228=0,Sheet1!V228=0,Sheet1!AA228&lt;&gt;0),"出错","-")</f>
        <v>-</v>
      </c>
      <c r="N228" s="21" t="str">
        <f>IFERROR(VLOOKUP(Sheet1!G228,配置检查表!$Y:$Z,2,FALSE),"")</f>
        <v/>
      </c>
      <c r="O228" s="21" t="str">
        <f>IF(AND(Sheet1!I228=Sheet1!J228,Sheet1!J228&lt;&gt;0),Sheet1!I228,IF(AND(Sheet1!I228&lt;&gt;Sheet1!J228,Sheet1!J228&lt;&gt;0),Sheet1!I228&amp;"~"&amp;Sheet1!J228,""))</f>
        <v>1~5</v>
      </c>
      <c r="P228" s="21" t="str">
        <f>IFERROR(VLOOKUP(Sheet1!L228,配置检查表!$Y:$Z,2,FALSE),"")</f>
        <v/>
      </c>
      <c r="Q228" s="21" t="str">
        <f>IF(AND(Sheet1!N228=Sheet1!O228,Sheet1!O228&lt;&gt;0),Sheet1!N228,IF(AND(Sheet1!N228&lt;&gt;Sheet1!O228,Sheet1!O228&lt;&gt;0),Sheet1!N228&amp;"~"&amp;Sheet1!O228,""))</f>
        <v>1~5</v>
      </c>
      <c r="R228" s="21" t="str">
        <f>IFERROR(VLOOKUP(Sheet1!Q228,配置检查表!$Y:$Z,2,FALSE),"")</f>
        <v/>
      </c>
      <c r="S228" s="39" t="str">
        <f>IF(AND(Sheet1!S435=Sheet1!T435,Sheet1!T435&lt;&gt;0),Sheet1!S435,IF(AND(Sheet1!S435&lt;&gt;Sheet1!T435,Sheet1!T435&lt;&gt;0),Sheet1!S435&amp;"~"&amp;Sheet1!T435,""))</f>
        <v/>
      </c>
      <c r="T228" s="21" t="str">
        <f>IFERROR(VLOOKUP(Sheet1!V228,配置检查表!$Y:$Z,2,FALSE),"")</f>
        <v/>
      </c>
      <c r="U228" s="39" t="str">
        <f>IF(AND(Sheet1!X435=Sheet1!Y435,Sheet1!Y435&lt;&gt;0),Sheet1!X435,IF(AND(Sheet1!X435&lt;&gt;Sheet1!Y435,Sheet1!Y435&lt;&gt;0),Sheet1!X435&amp;"~"&amp;Sheet1!Y435,""))</f>
        <v/>
      </c>
      <c r="V228" s="21" t="str">
        <f>IFERROR(VLOOKUP(Sheet1!XAA,配置检查表!$Y:$Z,2,FALSE),"")</f>
        <v/>
      </c>
      <c r="W228" s="21" t="str">
        <f>IF(AND(Sheet1!AC435=Sheet1!AD435,Sheet1!AD435&lt;&gt;0),Sheet1!AC435,IF(AND(Sheet1!AC435&lt;&gt;Sheet1!AD435,Sheet1!AD435&lt;&gt;0),Sheet1!AC435&amp;"~"&amp;Sheet1!AD435,""))</f>
        <v/>
      </c>
    </row>
    <row r="229" spans="1:23">
      <c r="A229" s="3">
        <v>413</v>
      </c>
      <c r="B229" s="3" t="s">
        <v>2412</v>
      </c>
      <c r="C229" s="3" t="s">
        <v>1888</v>
      </c>
      <c r="D229" s="21" t="str">
        <f>IF(OR(Sheet1!I229&lt;&gt;Sheet1!AF229,Sheet1!AG229&lt;&gt;Sheet1!J229),"有影响","-")</f>
        <v>-</v>
      </c>
      <c r="E229" s="21" t="str">
        <f>IF(OR(Sheet1!N229&lt;&gt;Sheet1!AH229,Sheet1!AI229&lt;&gt;Sheet1!O229),"有影响","-")</f>
        <v>-</v>
      </c>
      <c r="F229" s="21" t="str">
        <f>IF(OR(Sheet1!S229&lt;&gt;Sheet1!AJ229,Sheet1!AK229&lt;&gt;Sheet1!T229),"有影响","-")</f>
        <v>-</v>
      </c>
      <c r="G229" s="21" t="str">
        <f>IF(OR(Sheet1!X229&lt;&gt;Sheet1!AL229,Sheet1!AM229&lt;&gt;Sheet1!Y229),"有影响","-")</f>
        <v>-</v>
      </c>
      <c r="H229" s="21" t="str">
        <f>IF(OR(Sheet1!AC229&lt;&gt;Sheet1!AN229,Sheet1!AO229&lt;&gt;Sheet1!AD229),"有影响","-")</f>
        <v>-</v>
      </c>
      <c r="I229" s="21" t="str">
        <f>IF(Sheet1!G229=0,"出错","-")</f>
        <v>-</v>
      </c>
      <c r="J229" s="21" t="str">
        <f>IF(AND(Sheet1!G229=0,Sheet1!L229&lt;&gt;0),"出错","-")</f>
        <v>-</v>
      </c>
      <c r="K229" s="21" t="str">
        <f>IF(AND(Sheet1!G229=0,Sheet1!L229=0,Sheet1!Q229&lt;&gt;0),"出错","-")</f>
        <v>-</v>
      </c>
      <c r="L229" s="21" t="str">
        <f>IF(AND(Sheet1!G229=0,Sheet1!L229=0,Sheet1!Q229=0,Sheet1!V229&lt;&gt;0),"出错","-")</f>
        <v>-</v>
      </c>
      <c r="M229" s="21" t="str">
        <f>IF(AND(Sheet1!G229=0,Sheet1!L229=0,Sheet1!Q229=0,Sheet1!V229=0,Sheet1!AA229&lt;&gt;0),"出错","-")</f>
        <v>-</v>
      </c>
      <c r="N229" s="21" t="str">
        <f>IFERROR(VLOOKUP(Sheet1!G229,配置检查表!$Y:$Z,2,FALSE),"")</f>
        <v/>
      </c>
      <c r="O229" s="21" t="str">
        <f>IF(AND(Sheet1!I229=Sheet1!J229,Sheet1!J229&lt;&gt;0),Sheet1!I229,IF(AND(Sheet1!I229&lt;&gt;Sheet1!J229,Sheet1!J229&lt;&gt;0),Sheet1!I229&amp;"~"&amp;Sheet1!J229,""))</f>
        <v>1~5</v>
      </c>
      <c r="P229" s="21" t="str">
        <f>IFERROR(VLOOKUP(Sheet1!L229,配置检查表!$Y:$Z,2,FALSE),"")</f>
        <v/>
      </c>
      <c r="Q229" s="21" t="str">
        <f>IF(AND(Sheet1!N229=Sheet1!O229,Sheet1!O229&lt;&gt;0),Sheet1!N229,IF(AND(Sheet1!N229&lt;&gt;Sheet1!O229,Sheet1!O229&lt;&gt;0),Sheet1!N229&amp;"~"&amp;Sheet1!O229,""))</f>
        <v>1~5</v>
      </c>
      <c r="R229" s="21" t="str">
        <f>IFERROR(VLOOKUP(Sheet1!Q229,配置检查表!$Y:$Z,2,FALSE),"")</f>
        <v/>
      </c>
      <c r="S229" s="39" t="str">
        <f>IF(AND(Sheet1!S436=Sheet1!T436,Sheet1!T436&lt;&gt;0),Sheet1!S436,IF(AND(Sheet1!S436&lt;&gt;Sheet1!T436,Sheet1!T436&lt;&gt;0),Sheet1!S436&amp;"~"&amp;Sheet1!T436,""))</f>
        <v/>
      </c>
      <c r="T229" s="21" t="str">
        <f>IFERROR(VLOOKUP(Sheet1!V229,配置检查表!$Y:$Z,2,FALSE),"")</f>
        <v/>
      </c>
      <c r="U229" s="39" t="str">
        <f>IF(AND(Sheet1!X436=Sheet1!Y436,Sheet1!Y436&lt;&gt;0),Sheet1!X436,IF(AND(Sheet1!X436&lt;&gt;Sheet1!Y436,Sheet1!Y436&lt;&gt;0),Sheet1!X436&amp;"~"&amp;Sheet1!Y436,""))</f>
        <v/>
      </c>
      <c r="V229" s="21" t="str">
        <f>IFERROR(VLOOKUP(Sheet1!XAA,配置检查表!$Y:$Z,2,FALSE),"")</f>
        <v/>
      </c>
      <c r="W229" s="21" t="str">
        <f>IF(AND(Sheet1!AC436=Sheet1!AD436,Sheet1!AD436&lt;&gt;0),Sheet1!AC436,IF(AND(Sheet1!AC436&lt;&gt;Sheet1!AD436,Sheet1!AD436&lt;&gt;0),Sheet1!AC436&amp;"~"&amp;Sheet1!AD436,""))</f>
        <v/>
      </c>
    </row>
    <row r="230" spans="1:23">
      <c r="A230" s="3">
        <v>414</v>
      </c>
      <c r="B230" s="3" t="s">
        <v>2457</v>
      </c>
      <c r="C230" s="3" t="s">
        <v>1887</v>
      </c>
      <c r="D230" s="21" t="str">
        <f>IF(OR(Sheet1!I230&lt;&gt;Sheet1!AF230,Sheet1!AG230&lt;&gt;Sheet1!J230),"有影响","-")</f>
        <v>-</v>
      </c>
      <c r="E230" s="21" t="str">
        <f>IF(OR(Sheet1!N230&lt;&gt;Sheet1!AH230,Sheet1!AI230&lt;&gt;Sheet1!O230),"有影响","-")</f>
        <v>-</v>
      </c>
      <c r="F230" s="21" t="str">
        <f>IF(OR(Sheet1!S230&lt;&gt;Sheet1!AJ230,Sheet1!AK230&lt;&gt;Sheet1!T230),"有影响","-")</f>
        <v>-</v>
      </c>
      <c r="G230" s="21" t="str">
        <f>IF(OR(Sheet1!X230&lt;&gt;Sheet1!AL230,Sheet1!AM230&lt;&gt;Sheet1!Y230),"有影响","-")</f>
        <v>-</v>
      </c>
      <c r="H230" s="21" t="str">
        <f>IF(OR(Sheet1!AC230&lt;&gt;Sheet1!AN230,Sheet1!AO230&lt;&gt;Sheet1!AD230),"有影响","-")</f>
        <v>-</v>
      </c>
      <c r="I230" s="21" t="str">
        <f>IF(Sheet1!G230=0,"出错","-")</f>
        <v>-</v>
      </c>
      <c r="J230" s="21" t="str">
        <f>IF(AND(Sheet1!G230=0,Sheet1!L230&lt;&gt;0),"出错","-")</f>
        <v>-</v>
      </c>
      <c r="K230" s="21" t="str">
        <f>IF(AND(Sheet1!G230=0,Sheet1!L230=0,Sheet1!Q230&lt;&gt;0),"出错","-")</f>
        <v>-</v>
      </c>
      <c r="L230" s="21" t="str">
        <f>IF(AND(Sheet1!G230=0,Sheet1!L230=0,Sheet1!Q230=0,Sheet1!V230&lt;&gt;0),"出错","-")</f>
        <v>-</v>
      </c>
      <c r="M230" s="21" t="str">
        <f>IF(AND(Sheet1!G230=0,Sheet1!L230=0,Sheet1!Q230=0,Sheet1!V230=0,Sheet1!AA230&lt;&gt;0),"出错","-")</f>
        <v>-</v>
      </c>
      <c r="N230" s="21" t="str">
        <f>IFERROR(VLOOKUP(Sheet1!G230,配置检查表!$Y:$Z,2,FALSE),"")</f>
        <v/>
      </c>
      <c r="O230" s="21" t="str">
        <f>IF(AND(Sheet1!I230=Sheet1!J230,Sheet1!J230&lt;&gt;0),Sheet1!I230,IF(AND(Sheet1!I230&lt;&gt;Sheet1!J230,Sheet1!J230&lt;&gt;0),Sheet1!I230&amp;"~"&amp;Sheet1!J230,""))</f>
        <v>1~5</v>
      </c>
      <c r="P230" s="21" t="str">
        <f>IFERROR(VLOOKUP(Sheet1!L230,配置检查表!$Y:$Z,2,FALSE),"")</f>
        <v/>
      </c>
      <c r="Q230" s="21" t="str">
        <f>IF(AND(Sheet1!N230=Sheet1!O230,Sheet1!O230&lt;&gt;0),Sheet1!N230,IF(AND(Sheet1!N230&lt;&gt;Sheet1!O230,Sheet1!O230&lt;&gt;0),Sheet1!N230&amp;"~"&amp;Sheet1!O230,""))</f>
        <v>1~5</v>
      </c>
      <c r="R230" s="21" t="str">
        <f>IFERROR(VLOOKUP(Sheet1!Q230,配置检查表!$Y:$Z,2,FALSE),"")</f>
        <v/>
      </c>
      <c r="S230" s="39" t="str">
        <f>IF(AND(Sheet1!S437=Sheet1!T437,Sheet1!T437&lt;&gt;0),Sheet1!S437,IF(AND(Sheet1!S437&lt;&gt;Sheet1!T437,Sheet1!T437&lt;&gt;0),Sheet1!S437&amp;"~"&amp;Sheet1!T437,""))</f>
        <v/>
      </c>
      <c r="T230" s="21" t="str">
        <f>IFERROR(VLOOKUP(Sheet1!V230,配置检查表!$Y:$Z,2,FALSE),"")</f>
        <v/>
      </c>
      <c r="U230" s="39" t="str">
        <f>IF(AND(Sheet1!X437=Sheet1!Y437,Sheet1!Y437&lt;&gt;0),Sheet1!X437,IF(AND(Sheet1!X437&lt;&gt;Sheet1!Y437,Sheet1!Y437&lt;&gt;0),Sheet1!X437&amp;"~"&amp;Sheet1!Y437,""))</f>
        <v/>
      </c>
      <c r="V230" s="21" t="str">
        <f>IFERROR(VLOOKUP(Sheet1!XAA,配置检查表!$Y:$Z,2,FALSE),"")</f>
        <v/>
      </c>
      <c r="W230" s="21" t="str">
        <f>IF(AND(Sheet1!AC437=Sheet1!AD437,Sheet1!AD437&lt;&gt;0),Sheet1!AC437,IF(AND(Sheet1!AC437&lt;&gt;Sheet1!AD437,Sheet1!AD437&lt;&gt;0),Sheet1!AC437&amp;"~"&amp;Sheet1!AD437,""))</f>
        <v/>
      </c>
    </row>
    <row r="231" spans="1:23">
      <c r="A231" s="3">
        <v>415</v>
      </c>
      <c r="B231" s="3" t="s">
        <v>2458</v>
      </c>
      <c r="C231" s="3" t="s">
        <v>1888</v>
      </c>
      <c r="D231" s="21" t="str">
        <f>IF(OR(Sheet1!I231&lt;&gt;Sheet1!AF231,Sheet1!AG231&lt;&gt;Sheet1!J231),"有影响","-")</f>
        <v>-</v>
      </c>
      <c r="E231" s="21" t="str">
        <f>IF(OR(Sheet1!N231&lt;&gt;Sheet1!AH231,Sheet1!AI231&lt;&gt;Sheet1!O231),"有影响","-")</f>
        <v>-</v>
      </c>
      <c r="F231" s="21" t="str">
        <f>IF(OR(Sheet1!S231&lt;&gt;Sheet1!AJ231,Sheet1!AK231&lt;&gt;Sheet1!T231),"有影响","-")</f>
        <v>-</v>
      </c>
      <c r="G231" s="21" t="str">
        <f>IF(OR(Sheet1!X231&lt;&gt;Sheet1!AL231,Sheet1!AM231&lt;&gt;Sheet1!Y231),"有影响","-")</f>
        <v>-</v>
      </c>
      <c r="H231" s="21" t="str">
        <f>IF(OR(Sheet1!AC231&lt;&gt;Sheet1!AN231,Sheet1!AO231&lt;&gt;Sheet1!AD231),"有影响","-")</f>
        <v>-</v>
      </c>
      <c r="I231" s="21" t="str">
        <f>IF(Sheet1!G231=0,"出错","-")</f>
        <v>-</v>
      </c>
      <c r="J231" s="21" t="str">
        <f>IF(AND(Sheet1!G231=0,Sheet1!L231&lt;&gt;0),"出错","-")</f>
        <v>-</v>
      </c>
      <c r="K231" s="21" t="str">
        <f>IF(AND(Sheet1!G231=0,Sheet1!L231=0,Sheet1!Q231&lt;&gt;0),"出错","-")</f>
        <v>-</v>
      </c>
      <c r="L231" s="21" t="str">
        <f>IF(AND(Sheet1!G231=0,Sheet1!L231=0,Sheet1!Q231=0,Sheet1!V231&lt;&gt;0),"出错","-")</f>
        <v>-</v>
      </c>
      <c r="M231" s="21" t="str">
        <f>IF(AND(Sheet1!G231=0,Sheet1!L231=0,Sheet1!Q231=0,Sheet1!V231=0,Sheet1!AA231&lt;&gt;0),"出错","-")</f>
        <v>-</v>
      </c>
      <c r="N231" s="21" t="str">
        <f>IFERROR(VLOOKUP(Sheet1!G231,配置检查表!$Y:$Z,2,FALSE),"")</f>
        <v/>
      </c>
      <c r="O231" s="21" t="str">
        <f>IF(AND(Sheet1!I231=Sheet1!J231,Sheet1!J231&lt;&gt;0),Sheet1!I231,IF(AND(Sheet1!I231&lt;&gt;Sheet1!J231,Sheet1!J231&lt;&gt;0),Sheet1!I231&amp;"~"&amp;Sheet1!J231,""))</f>
        <v>1~5</v>
      </c>
      <c r="P231" s="21" t="str">
        <f>IFERROR(VLOOKUP(Sheet1!L231,配置检查表!$Y:$Z,2,FALSE),"")</f>
        <v/>
      </c>
      <c r="Q231" s="21" t="str">
        <f>IF(AND(Sheet1!N231=Sheet1!O231,Sheet1!O231&lt;&gt;0),Sheet1!N231,IF(AND(Sheet1!N231&lt;&gt;Sheet1!O231,Sheet1!O231&lt;&gt;0),Sheet1!N231&amp;"~"&amp;Sheet1!O231,""))</f>
        <v>1~5</v>
      </c>
      <c r="R231" s="21" t="str">
        <f>IFERROR(VLOOKUP(Sheet1!Q231,配置检查表!$Y:$Z,2,FALSE),"")</f>
        <v/>
      </c>
      <c r="S231" s="39" t="str">
        <f>IF(AND(Sheet1!S438=Sheet1!T438,Sheet1!T438&lt;&gt;0),Sheet1!S438,IF(AND(Sheet1!S438&lt;&gt;Sheet1!T438,Sheet1!T438&lt;&gt;0),Sheet1!S438&amp;"~"&amp;Sheet1!T438,""))</f>
        <v/>
      </c>
      <c r="T231" s="21" t="str">
        <f>IFERROR(VLOOKUP(Sheet1!V231,配置检查表!$Y:$Z,2,FALSE),"")</f>
        <v/>
      </c>
      <c r="U231" s="39" t="str">
        <f>IF(AND(Sheet1!X438=Sheet1!Y438,Sheet1!Y438&lt;&gt;0),Sheet1!X438,IF(AND(Sheet1!X438&lt;&gt;Sheet1!Y438,Sheet1!Y438&lt;&gt;0),Sheet1!X438&amp;"~"&amp;Sheet1!Y438,""))</f>
        <v/>
      </c>
      <c r="V231" s="21" t="str">
        <f>IFERROR(VLOOKUP(Sheet1!XAA,配置检查表!$Y:$Z,2,FALSE),"")</f>
        <v/>
      </c>
      <c r="W231" s="21" t="str">
        <f>IF(AND(Sheet1!AC438=Sheet1!AD438,Sheet1!AD438&lt;&gt;0),Sheet1!AC438,IF(AND(Sheet1!AC438&lt;&gt;Sheet1!AD438,Sheet1!AD438&lt;&gt;0),Sheet1!AC438&amp;"~"&amp;Sheet1!AD438,""))</f>
        <v/>
      </c>
    </row>
    <row r="232" spans="1:23">
      <c r="A232" s="3">
        <v>450</v>
      </c>
      <c r="B232" s="3" t="s">
        <v>2453</v>
      </c>
      <c r="C232" s="3" t="s">
        <v>1889</v>
      </c>
      <c r="D232" s="21" t="str">
        <f>IF(OR(Sheet1!I232&lt;&gt;Sheet1!AF232,Sheet1!AG232&lt;&gt;Sheet1!J232),"有影响","-")</f>
        <v>-</v>
      </c>
      <c r="E232" s="21" t="str">
        <f>IF(OR(Sheet1!N232&lt;&gt;Sheet1!AH232,Sheet1!AI232&lt;&gt;Sheet1!O232),"有影响","-")</f>
        <v>-</v>
      </c>
      <c r="F232" s="21" t="str">
        <f>IF(OR(Sheet1!S232&lt;&gt;Sheet1!AJ232,Sheet1!AK232&lt;&gt;Sheet1!T232),"有影响","-")</f>
        <v>-</v>
      </c>
      <c r="G232" s="21" t="str">
        <f>IF(OR(Sheet1!X232&lt;&gt;Sheet1!AL232,Sheet1!AM232&lt;&gt;Sheet1!Y232),"有影响","-")</f>
        <v>-</v>
      </c>
      <c r="H232" s="21" t="str">
        <f>IF(OR(Sheet1!AC232&lt;&gt;Sheet1!AN232,Sheet1!AO232&lt;&gt;Sheet1!AD232),"有影响","-")</f>
        <v>-</v>
      </c>
      <c r="I232" s="21" t="str">
        <f>IF(Sheet1!G232=0,"出错","-")</f>
        <v>-</v>
      </c>
      <c r="J232" s="21" t="str">
        <f>IF(AND(Sheet1!G232=0,Sheet1!L232&lt;&gt;0),"出错","-")</f>
        <v>-</v>
      </c>
      <c r="K232" s="21" t="str">
        <f>IF(AND(Sheet1!G232=0,Sheet1!L232=0,Sheet1!Q232&lt;&gt;0),"出错","-")</f>
        <v>-</v>
      </c>
      <c r="L232" s="21" t="str">
        <f>IF(AND(Sheet1!G232=0,Sheet1!L232=0,Sheet1!Q232=0,Sheet1!V232&lt;&gt;0),"出错","-")</f>
        <v>-</v>
      </c>
      <c r="M232" s="21" t="str">
        <f>IF(AND(Sheet1!G232=0,Sheet1!L232=0,Sheet1!Q232=0,Sheet1!V232=0,Sheet1!AA232&lt;&gt;0),"出错","-")</f>
        <v>-</v>
      </c>
      <c r="N232" s="21" t="str">
        <f>IFERROR(VLOOKUP(Sheet1!G232,配置检查表!$Y:$Z,2,FALSE),"")</f>
        <v/>
      </c>
      <c r="O232" s="21">
        <f>IF(AND(Sheet1!I232=Sheet1!J232,Sheet1!J232&lt;&gt;0),Sheet1!I232,IF(AND(Sheet1!I232&lt;&gt;Sheet1!J232,Sheet1!J232&lt;&gt;0),Sheet1!I232&amp;"~"&amp;Sheet1!J232,""))</f>
        <v>10</v>
      </c>
      <c r="P232" s="21" t="str">
        <f>IFERROR(VLOOKUP(Sheet1!L232,配置检查表!$Y:$Z,2,FALSE),"")</f>
        <v/>
      </c>
      <c r="Q232" s="21">
        <f>IF(AND(Sheet1!N232=Sheet1!O232,Sheet1!O232&lt;&gt;0),Sheet1!N232,IF(AND(Sheet1!N232&lt;&gt;Sheet1!O232,Sheet1!O232&lt;&gt;0),Sheet1!N232&amp;"~"&amp;Sheet1!O232,""))</f>
        <v>1</v>
      </c>
      <c r="R232" s="21" t="str">
        <f>IFERROR(VLOOKUP(Sheet1!Q232,配置检查表!$Y:$Z,2,FALSE),"")</f>
        <v/>
      </c>
      <c r="S232" s="39" t="str">
        <f>IF(AND(Sheet1!S439=Sheet1!T439,Sheet1!T439&lt;&gt;0),Sheet1!S439,IF(AND(Sheet1!S439&lt;&gt;Sheet1!T439,Sheet1!T439&lt;&gt;0),Sheet1!S439&amp;"~"&amp;Sheet1!T439,""))</f>
        <v/>
      </c>
      <c r="T232" s="21" t="str">
        <f>IFERROR(VLOOKUP(Sheet1!V232,配置检查表!$Y:$Z,2,FALSE),"")</f>
        <v/>
      </c>
      <c r="U232" s="39" t="str">
        <f>IF(AND(Sheet1!X439=Sheet1!Y439,Sheet1!Y439&lt;&gt;0),Sheet1!X439,IF(AND(Sheet1!X439&lt;&gt;Sheet1!Y439,Sheet1!Y439&lt;&gt;0),Sheet1!X439&amp;"~"&amp;Sheet1!Y439,""))</f>
        <v/>
      </c>
      <c r="V232" s="21" t="str">
        <f>IFERROR(VLOOKUP(Sheet1!XAA,配置检查表!$Y:$Z,2,FALSE),"")</f>
        <v/>
      </c>
      <c r="W232" s="21" t="str">
        <f>IF(AND(Sheet1!AC439=Sheet1!AD439,Sheet1!AD439&lt;&gt;0),Sheet1!AC439,IF(AND(Sheet1!AC439&lt;&gt;Sheet1!AD439,Sheet1!AD439&lt;&gt;0),Sheet1!AC439&amp;"~"&amp;Sheet1!AD439,""))</f>
        <v/>
      </c>
    </row>
    <row r="233" spans="1:23">
      <c r="A233" s="3">
        <v>451</v>
      </c>
      <c r="B233" s="3" t="s">
        <v>2454</v>
      </c>
      <c r="C233" s="3" t="s">
        <v>1890</v>
      </c>
      <c r="D233" s="21" t="str">
        <f>IF(OR(Sheet1!I233&lt;&gt;Sheet1!AF233,Sheet1!AG233&lt;&gt;Sheet1!J233),"有影响","-")</f>
        <v>-</v>
      </c>
      <c r="E233" s="21" t="str">
        <f>IF(OR(Sheet1!N233&lt;&gt;Sheet1!AH233,Sheet1!AI233&lt;&gt;Sheet1!O233),"有影响","-")</f>
        <v>-</v>
      </c>
      <c r="F233" s="21" t="str">
        <f>IF(OR(Sheet1!S233&lt;&gt;Sheet1!AJ233,Sheet1!AK233&lt;&gt;Sheet1!T233),"有影响","-")</f>
        <v>-</v>
      </c>
      <c r="G233" s="21" t="str">
        <f>IF(OR(Sheet1!X233&lt;&gt;Sheet1!AL233,Sheet1!AM233&lt;&gt;Sheet1!Y233),"有影响","-")</f>
        <v>-</v>
      </c>
      <c r="H233" s="21" t="str">
        <f>IF(OR(Sheet1!AC233&lt;&gt;Sheet1!AN233,Sheet1!AO233&lt;&gt;Sheet1!AD233),"有影响","-")</f>
        <v>-</v>
      </c>
      <c r="I233" s="21" t="str">
        <f>IF(Sheet1!G233=0,"出错","-")</f>
        <v>-</v>
      </c>
      <c r="J233" s="21" t="str">
        <f>IF(AND(Sheet1!G233=0,Sheet1!L233&lt;&gt;0),"出错","-")</f>
        <v>-</v>
      </c>
      <c r="K233" s="21" t="str">
        <f>IF(AND(Sheet1!G233=0,Sheet1!L233=0,Sheet1!Q233&lt;&gt;0),"出错","-")</f>
        <v>-</v>
      </c>
      <c r="L233" s="21" t="str">
        <f>IF(AND(Sheet1!G233=0,Sheet1!L233=0,Sheet1!Q233=0,Sheet1!V233&lt;&gt;0),"出错","-")</f>
        <v>-</v>
      </c>
      <c r="M233" s="21" t="str">
        <f>IF(AND(Sheet1!G233=0,Sheet1!L233=0,Sheet1!Q233=0,Sheet1!V233=0,Sheet1!AA233&lt;&gt;0),"出错","-")</f>
        <v>-</v>
      </c>
      <c r="N233" s="21" t="str">
        <f>IFERROR(VLOOKUP(Sheet1!G233,配置检查表!$Y:$Z,2,FALSE),"")</f>
        <v/>
      </c>
      <c r="O233" s="21">
        <f>IF(AND(Sheet1!I233=Sheet1!J233,Sheet1!J233&lt;&gt;0),Sheet1!I233,IF(AND(Sheet1!I233&lt;&gt;Sheet1!J233,Sheet1!J233&lt;&gt;0),Sheet1!I233&amp;"~"&amp;Sheet1!J233,""))</f>
        <v>1</v>
      </c>
      <c r="P233" s="21" t="str">
        <f>IFERROR(VLOOKUP(Sheet1!L233,配置检查表!$Y:$Z,2,FALSE),"")</f>
        <v/>
      </c>
      <c r="Q233" s="21">
        <f>IF(AND(Sheet1!N233=Sheet1!O233,Sheet1!O233&lt;&gt;0),Sheet1!N233,IF(AND(Sheet1!N233&lt;&gt;Sheet1!O233,Sheet1!O233&lt;&gt;0),Sheet1!N233&amp;"~"&amp;Sheet1!O233,""))</f>
        <v>1</v>
      </c>
      <c r="R233" s="21" t="str">
        <f>IFERROR(VLOOKUP(Sheet1!Q233,配置检查表!$Y:$Z,2,FALSE),"")</f>
        <v/>
      </c>
      <c r="S233" s="39" t="str">
        <f>IF(AND(Sheet1!S440=Sheet1!T440,Sheet1!T440&lt;&gt;0),Sheet1!S440,IF(AND(Sheet1!S440&lt;&gt;Sheet1!T440,Sheet1!T440&lt;&gt;0),Sheet1!S440&amp;"~"&amp;Sheet1!T440,""))</f>
        <v/>
      </c>
      <c r="T233" s="21" t="str">
        <f>IFERROR(VLOOKUP(Sheet1!V233,配置检查表!$Y:$Z,2,FALSE),"")</f>
        <v/>
      </c>
      <c r="U233" s="39" t="str">
        <f>IF(AND(Sheet1!X440=Sheet1!Y440,Sheet1!Y440&lt;&gt;0),Sheet1!X440,IF(AND(Sheet1!X440&lt;&gt;Sheet1!Y440,Sheet1!Y440&lt;&gt;0),Sheet1!X440&amp;"~"&amp;Sheet1!Y440,""))</f>
        <v/>
      </c>
      <c r="V233" s="21" t="str">
        <f>IFERROR(VLOOKUP(Sheet1!XAA,配置检查表!$Y:$Z,2,FALSE),"")</f>
        <v/>
      </c>
      <c r="W233" s="21" t="str">
        <f>IF(AND(Sheet1!AC440=Sheet1!AD440,Sheet1!AD440&lt;&gt;0),Sheet1!AC440,IF(AND(Sheet1!AC440&lt;&gt;Sheet1!AD440,Sheet1!AD440&lt;&gt;0),Sheet1!AC440&amp;"~"&amp;Sheet1!AD440,""))</f>
        <v/>
      </c>
    </row>
    <row r="234" spans="1:23">
      <c r="A234" s="3">
        <v>452</v>
      </c>
      <c r="B234" s="3" t="s">
        <v>2455</v>
      </c>
      <c r="C234" s="3" t="s">
        <v>1891</v>
      </c>
      <c r="D234" s="21" t="str">
        <f>IF(OR(Sheet1!I234&lt;&gt;Sheet1!AF234,Sheet1!AG234&lt;&gt;Sheet1!J234),"有影响","-")</f>
        <v>-</v>
      </c>
      <c r="E234" s="21" t="str">
        <f>IF(OR(Sheet1!N234&lt;&gt;Sheet1!AH234,Sheet1!AI234&lt;&gt;Sheet1!O234),"有影响","-")</f>
        <v>-</v>
      </c>
      <c r="F234" s="21" t="str">
        <f>IF(OR(Sheet1!S234&lt;&gt;Sheet1!AJ234,Sheet1!AK234&lt;&gt;Sheet1!T234),"有影响","-")</f>
        <v>-</v>
      </c>
      <c r="G234" s="21" t="str">
        <f>IF(OR(Sheet1!X234&lt;&gt;Sheet1!AL234,Sheet1!AM234&lt;&gt;Sheet1!Y234),"有影响","-")</f>
        <v>-</v>
      </c>
      <c r="H234" s="21" t="str">
        <f>IF(OR(Sheet1!AC234&lt;&gt;Sheet1!AN234,Sheet1!AO234&lt;&gt;Sheet1!AD234),"有影响","-")</f>
        <v>-</v>
      </c>
      <c r="I234" s="21" t="str">
        <f>IF(Sheet1!G234=0,"出错","-")</f>
        <v>-</v>
      </c>
      <c r="J234" s="21" t="str">
        <f>IF(AND(Sheet1!G234=0,Sheet1!L234&lt;&gt;0),"出错","-")</f>
        <v>-</v>
      </c>
      <c r="K234" s="21" t="str">
        <f>IF(AND(Sheet1!G234=0,Sheet1!L234=0,Sheet1!Q234&lt;&gt;0),"出错","-")</f>
        <v>-</v>
      </c>
      <c r="L234" s="21" t="str">
        <f>IF(AND(Sheet1!G234=0,Sheet1!L234=0,Sheet1!Q234=0,Sheet1!V234&lt;&gt;0),"出错","-")</f>
        <v>-</v>
      </c>
      <c r="M234" s="21" t="str">
        <f>IF(AND(Sheet1!G234=0,Sheet1!L234=0,Sheet1!Q234=0,Sheet1!V234=0,Sheet1!AA234&lt;&gt;0),"出错","-")</f>
        <v>-</v>
      </c>
      <c r="N234" s="21" t="str">
        <f>IFERROR(VLOOKUP(Sheet1!G234,配置检查表!$Y:$Z,2,FALSE),"")</f>
        <v/>
      </c>
      <c r="O234" s="21">
        <f>IF(AND(Sheet1!I234=Sheet1!J234,Sheet1!J234&lt;&gt;0),Sheet1!I234,IF(AND(Sheet1!I234&lt;&gt;Sheet1!J234,Sheet1!J234&lt;&gt;0),Sheet1!I234&amp;"~"&amp;Sheet1!J234,""))</f>
        <v>1</v>
      </c>
      <c r="P234" s="21" t="str">
        <f>IFERROR(VLOOKUP(Sheet1!L234,配置检查表!$Y:$Z,2,FALSE),"")</f>
        <v/>
      </c>
      <c r="Q234" s="21">
        <f>IF(AND(Sheet1!N234=Sheet1!O234,Sheet1!O234&lt;&gt;0),Sheet1!N234,IF(AND(Sheet1!N234&lt;&gt;Sheet1!O234,Sheet1!O234&lt;&gt;0),Sheet1!N234&amp;"~"&amp;Sheet1!O234,""))</f>
        <v>1</v>
      </c>
      <c r="R234" s="21" t="str">
        <f>IFERROR(VLOOKUP(Sheet1!Q234,配置检查表!$Y:$Z,2,FALSE),"")</f>
        <v/>
      </c>
      <c r="S234" s="39" t="str">
        <f>IF(AND(Sheet1!S441=Sheet1!T441,Sheet1!T441&lt;&gt;0),Sheet1!S441,IF(AND(Sheet1!S441&lt;&gt;Sheet1!T441,Sheet1!T441&lt;&gt;0),Sheet1!S441&amp;"~"&amp;Sheet1!T441,""))</f>
        <v/>
      </c>
      <c r="T234" s="21" t="str">
        <f>IFERROR(VLOOKUP(Sheet1!V234,配置检查表!$Y:$Z,2,FALSE),"")</f>
        <v/>
      </c>
      <c r="U234" s="39" t="str">
        <f>IF(AND(Sheet1!X441=Sheet1!Y441,Sheet1!Y441&lt;&gt;0),Sheet1!X441,IF(AND(Sheet1!X441&lt;&gt;Sheet1!Y441,Sheet1!Y441&lt;&gt;0),Sheet1!X441&amp;"~"&amp;Sheet1!Y441,""))</f>
        <v/>
      </c>
      <c r="V234" s="21" t="str">
        <f>IFERROR(VLOOKUP(Sheet1!XAA,配置检查表!$Y:$Z,2,FALSE),"")</f>
        <v/>
      </c>
      <c r="W234" s="21" t="str">
        <f>IF(AND(Sheet1!AC441=Sheet1!AD441,Sheet1!AD441&lt;&gt;0),Sheet1!AC441,IF(AND(Sheet1!AC441&lt;&gt;Sheet1!AD441,Sheet1!AD441&lt;&gt;0),Sheet1!AC441&amp;"~"&amp;Sheet1!AD441,""))</f>
        <v/>
      </c>
    </row>
    <row r="235" spans="1:23">
      <c r="A235" s="3">
        <v>453</v>
      </c>
      <c r="B235" s="3" t="s">
        <v>2409</v>
      </c>
      <c r="C235" s="3" t="s">
        <v>1892</v>
      </c>
      <c r="D235" s="21" t="str">
        <f>IF(OR(Sheet1!I235&lt;&gt;Sheet1!AF235,Sheet1!AG235&lt;&gt;Sheet1!J235),"有影响","-")</f>
        <v>-</v>
      </c>
      <c r="E235" s="21" t="str">
        <f>IF(OR(Sheet1!N235&lt;&gt;Sheet1!AH235,Sheet1!AI235&lt;&gt;Sheet1!O235),"有影响","-")</f>
        <v>-</v>
      </c>
      <c r="F235" s="21" t="str">
        <f>IF(OR(Sheet1!S235&lt;&gt;Sheet1!AJ235,Sheet1!AK235&lt;&gt;Sheet1!T235),"有影响","-")</f>
        <v>-</v>
      </c>
      <c r="G235" s="21" t="str">
        <f>IF(OR(Sheet1!X235&lt;&gt;Sheet1!AL235,Sheet1!AM235&lt;&gt;Sheet1!Y235),"有影响","-")</f>
        <v>-</v>
      </c>
      <c r="H235" s="21" t="str">
        <f>IF(OR(Sheet1!AC235&lt;&gt;Sheet1!AN235,Sheet1!AO235&lt;&gt;Sheet1!AD235),"有影响","-")</f>
        <v>-</v>
      </c>
      <c r="I235" s="21" t="str">
        <f>IF(Sheet1!G235=0,"出错","-")</f>
        <v>-</v>
      </c>
      <c r="J235" s="21" t="str">
        <f>IF(AND(Sheet1!G235=0,Sheet1!L235&lt;&gt;0),"出错","-")</f>
        <v>-</v>
      </c>
      <c r="K235" s="21" t="str">
        <f>IF(AND(Sheet1!G235=0,Sheet1!L235=0,Sheet1!Q235&lt;&gt;0),"出错","-")</f>
        <v>-</v>
      </c>
      <c r="L235" s="21" t="str">
        <f>IF(AND(Sheet1!G235=0,Sheet1!L235=0,Sheet1!Q235=0,Sheet1!V235&lt;&gt;0),"出错","-")</f>
        <v>-</v>
      </c>
      <c r="M235" s="21" t="str">
        <f>IF(AND(Sheet1!G235=0,Sheet1!L235=0,Sheet1!Q235=0,Sheet1!V235=0,Sheet1!AA235&lt;&gt;0),"出错","-")</f>
        <v>-</v>
      </c>
      <c r="N235" s="21" t="str">
        <f>IFERROR(VLOOKUP(Sheet1!G235,配置检查表!$Y:$Z,2,FALSE),"")</f>
        <v/>
      </c>
      <c r="O235" s="21">
        <f>IF(AND(Sheet1!I235=Sheet1!J235,Sheet1!J235&lt;&gt;0),Sheet1!I235,IF(AND(Sheet1!I235&lt;&gt;Sheet1!J235,Sheet1!J235&lt;&gt;0),Sheet1!I235&amp;"~"&amp;Sheet1!J235,""))</f>
        <v>1</v>
      </c>
      <c r="P235" s="21" t="str">
        <f>IFERROR(VLOOKUP(Sheet1!L235,配置检查表!$Y:$Z,2,FALSE),"")</f>
        <v/>
      </c>
      <c r="Q235" s="21">
        <f>IF(AND(Sheet1!N235=Sheet1!O235,Sheet1!O235&lt;&gt;0),Sheet1!N235,IF(AND(Sheet1!N235&lt;&gt;Sheet1!O235,Sheet1!O235&lt;&gt;0),Sheet1!N235&amp;"~"&amp;Sheet1!O235,""))</f>
        <v>1</v>
      </c>
      <c r="R235" s="21" t="str">
        <f>IFERROR(VLOOKUP(Sheet1!Q235,配置检查表!$Y:$Z,2,FALSE),"")</f>
        <v/>
      </c>
      <c r="S235" s="39" t="str">
        <f>IF(AND(Sheet1!S442=Sheet1!T442,Sheet1!T442&lt;&gt;0),Sheet1!S442,IF(AND(Sheet1!S442&lt;&gt;Sheet1!T442,Sheet1!T442&lt;&gt;0),Sheet1!S442&amp;"~"&amp;Sheet1!T442,""))</f>
        <v/>
      </c>
      <c r="T235" s="21" t="str">
        <f>IFERROR(VLOOKUP(Sheet1!V235,配置检查表!$Y:$Z,2,FALSE),"")</f>
        <v/>
      </c>
      <c r="U235" s="39" t="str">
        <f>IF(AND(Sheet1!X442=Sheet1!Y442,Sheet1!Y442&lt;&gt;0),Sheet1!X442,IF(AND(Sheet1!X442&lt;&gt;Sheet1!Y442,Sheet1!Y442&lt;&gt;0),Sheet1!X442&amp;"~"&amp;Sheet1!Y442,""))</f>
        <v/>
      </c>
      <c r="V235" s="21" t="str">
        <f>IFERROR(VLOOKUP(Sheet1!XAA,配置检查表!$Y:$Z,2,FALSE),"")</f>
        <v/>
      </c>
      <c r="W235" s="21" t="str">
        <f>IF(AND(Sheet1!AC442=Sheet1!AD442,Sheet1!AD442&lt;&gt;0),Sheet1!AC442,IF(AND(Sheet1!AC442&lt;&gt;Sheet1!AD442,Sheet1!AD442&lt;&gt;0),Sheet1!AC442&amp;"~"&amp;Sheet1!AD442,""))</f>
        <v/>
      </c>
    </row>
    <row r="236" spans="1:23">
      <c r="A236" s="3">
        <v>454</v>
      </c>
      <c r="B236" s="3" t="s">
        <v>2419</v>
      </c>
      <c r="C236" s="3" t="s">
        <v>726</v>
      </c>
      <c r="D236" s="21" t="str">
        <f>IF(OR(Sheet1!I236&lt;&gt;Sheet1!AF236,Sheet1!AG236&lt;&gt;Sheet1!J236),"有影响","-")</f>
        <v>-</v>
      </c>
      <c r="E236" s="21" t="str">
        <f>IF(OR(Sheet1!N236&lt;&gt;Sheet1!AH236,Sheet1!AI236&lt;&gt;Sheet1!O236),"有影响","-")</f>
        <v>-</v>
      </c>
      <c r="F236" s="21" t="str">
        <f>IF(OR(Sheet1!S236&lt;&gt;Sheet1!AJ236,Sheet1!AK236&lt;&gt;Sheet1!T236),"有影响","-")</f>
        <v>-</v>
      </c>
      <c r="G236" s="21" t="str">
        <f>IF(OR(Sheet1!X236&lt;&gt;Sheet1!AL236,Sheet1!AM236&lt;&gt;Sheet1!Y236),"有影响","-")</f>
        <v>-</v>
      </c>
      <c r="H236" s="21" t="str">
        <f>IF(OR(Sheet1!AC236&lt;&gt;Sheet1!AN236,Sheet1!AO236&lt;&gt;Sheet1!AD236),"有影响","-")</f>
        <v>-</v>
      </c>
      <c r="I236" s="21" t="str">
        <f>IF(Sheet1!G236=0,"出错","-")</f>
        <v>-</v>
      </c>
      <c r="J236" s="21" t="str">
        <f>IF(AND(Sheet1!G236=0,Sheet1!L236&lt;&gt;0),"出错","-")</f>
        <v>-</v>
      </c>
      <c r="K236" s="21" t="str">
        <f>IF(AND(Sheet1!G236=0,Sheet1!L236=0,Sheet1!Q236&lt;&gt;0),"出错","-")</f>
        <v>-</v>
      </c>
      <c r="L236" s="21" t="str">
        <f>IF(AND(Sheet1!G236=0,Sheet1!L236=0,Sheet1!Q236=0,Sheet1!V236&lt;&gt;0),"出错","-")</f>
        <v>-</v>
      </c>
      <c r="M236" s="21" t="str">
        <f>IF(AND(Sheet1!G236=0,Sheet1!L236=0,Sheet1!Q236=0,Sheet1!V236=0,Sheet1!AA236&lt;&gt;0),"出错","-")</f>
        <v>-</v>
      </c>
      <c r="N236" s="21" t="str">
        <f>IFERROR(VLOOKUP(Sheet1!G236,配置检查表!$Y:$Z,2,FALSE),"")</f>
        <v/>
      </c>
      <c r="O236" s="21">
        <f>IF(AND(Sheet1!I236=Sheet1!J236,Sheet1!J236&lt;&gt;0),Sheet1!I236,IF(AND(Sheet1!I236&lt;&gt;Sheet1!J236,Sheet1!J236&lt;&gt;0),Sheet1!I236&amp;"~"&amp;Sheet1!J236,""))</f>
        <v>1</v>
      </c>
      <c r="P236" s="21" t="str">
        <f>IFERROR(VLOOKUP(Sheet1!L236,配置检查表!$Y:$Z,2,FALSE),"")</f>
        <v/>
      </c>
      <c r="Q236" s="21">
        <f>IF(AND(Sheet1!N236=Sheet1!O236,Sheet1!O236&lt;&gt;0),Sheet1!N236,IF(AND(Sheet1!N236&lt;&gt;Sheet1!O236,Sheet1!O236&lt;&gt;0),Sheet1!N236&amp;"~"&amp;Sheet1!O236,""))</f>
        <v>1</v>
      </c>
      <c r="R236" s="21" t="str">
        <f>IFERROR(VLOOKUP(Sheet1!Q236,配置检查表!$Y:$Z,2,FALSE),"")</f>
        <v/>
      </c>
      <c r="S236" s="39" t="str">
        <f>IF(AND(Sheet1!S443=Sheet1!T443,Sheet1!T443&lt;&gt;0),Sheet1!S443,IF(AND(Sheet1!S443&lt;&gt;Sheet1!T443,Sheet1!T443&lt;&gt;0),Sheet1!S443&amp;"~"&amp;Sheet1!T443,""))</f>
        <v/>
      </c>
      <c r="T236" s="21" t="str">
        <f>IFERROR(VLOOKUP(Sheet1!V236,配置检查表!$Y:$Z,2,FALSE),"")</f>
        <v/>
      </c>
      <c r="U236" s="39" t="str">
        <f>IF(AND(Sheet1!X443=Sheet1!Y443,Sheet1!Y443&lt;&gt;0),Sheet1!X443,IF(AND(Sheet1!X443&lt;&gt;Sheet1!Y443,Sheet1!Y443&lt;&gt;0),Sheet1!X443&amp;"~"&amp;Sheet1!Y443,""))</f>
        <v/>
      </c>
      <c r="V236" s="21" t="str">
        <f>IFERROR(VLOOKUP(Sheet1!XAA,配置检查表!$Y:$Z,2,FALSE),"")</f>
        <v/>
      </c>
      <c r="W236" s="21" t="str">
        <f>IF(AND(Sheet1!AC443=Sheet1!AD443,Sheet1!AD443&lt;&gt;0),Sheet1!AC443,IF(AND(Sheet1!AC443&lt;&gt;Sheet1!AD443,Sheet1!AD443&lt;&gt;0),Sheet1!AC443&amp;"~"&amp;Sheet1!AD443,""))</f>
        <v/>
      </c>
    </row>
    <row r="237" spans="1:23">
      <c r="A237" s="3">
        <v>455</v>
      </c>
      <c r="B237" s="3" t="s">
        <v>2413</v>
      </c>
      <c r="C237" s="3" t="s">
        <v>726</v>
      </c>
      <c r="D237" s="21" t="str">
        <f>IF(OR(Sheet1!I237&lt;&gt;Sheet1!AF237,Sheet1!AG237&lt;&gt;Sheet1!J237),"有影响","-")</f>
        <v>-</v>
      </c>
      <c r="E237" s="21" t="str">
        <f>IF(OR(Sheet1!N237&lt;&gt;Sheet1!AH237,Sheet1!AI237&lt;&gt;Sheet1!O237),"有影响","-")</f>
        <v>-</v>
      </c>
      <c r="F237" s="21" t="str">
        <f>IF(OR(Sheet1!S237&lt;&gt;Sheet1!AJ237,Sheet1!AK237&lt;&gt;Sheet1!T237),"有影响","-")</f>
        <v>-</v>
      </c>
      <c r="G237" s="21" t="str">
        <f>IF(OR(Sheet1!X237&lt;&gt;Sheet1!AL237,Sheet1!AM237&lt;&gt;Sheet1!Y237),"有影响","-")</f>
        <v>-</v>
      </c>
      <c r="H237" s="21" t="str">
        <f>IF(OR(Sheet1!AC237&lt;&gt;Sheet1!AN237,Sheet1!AO237&lt;&gt;Sheet1!AD237),"有影响","-")</f>
        <v>-</v>
      </c>
      <c r="I237" s="21" t="str">
        <f>IF(Sheet1!G237=0,"出错","-")</f>
        <v>-</v>
      </c>
      <c r="J237" s="21" t="str">
        <f>IF(AND(Sheet1!G237=0,Sheet1!L237&lt;&gt;0),"出错","-")</f>
        <v>-</v>
      </c>
      <c r="K237" s="21" t="str">
        <f>IF(AND(Sheet1!G237=0,Sheet1!L237=0,Sheet1!Q237&lt;&gt;0),"出错","-")</f>
        <v>-</v>
      </c>
      <c r="L237" s="21" t="str">
        <f>IF(AND(Sheet1!G237=0,Sheet1!L237=0,Sheet1!Q237=0,Sheet1!V237&lt;&gt;0),"出错","-")</f>
        <v>-</v>
      </c>
      <c r="M237" s="21" t="str">
        <f>IF(AND(Sheet1!G237=0,Sheet1!L237=0,Sheet1!Q237=0,Sheet1!V237=0,Sheet1!AA237&lt;&gt;0),"出错","-")</f>
        <v>-</v>
      </c>
      <c r="N237" s="21" t="str">
        <f>IFERROR(VLOOKUP(Sheet1!G237,配置检查表!$Y:$Z,2,FALSE),"")</f>
        <v/>
      </c>
      <c r="O237" s="21">
        <f>IF(AND(Sheet1!I237=Sheet1!J237,Sheet1!J237&lt;&gt;0),Sheet1!I237,IF(AND(Sheet1!I237&lt;&gt;Sheet1!J237,Sheet1!J237&lt;&gt;0),Sheet1!I237&amp;"~"&amp;Sheet1!J237,""))</f>
        <v>1</v>
      </c>
      <c r="P237" s="21" t="str">
        <f>IFERROR(VLOOKUP(Sheet1!L237,配置检查表!$Y:$Z,2,FALSE),"")</f>
        <v/>
      </c>
      <c r="Q237" s="21">
        <f>IF(AND(Sheet1!N237=Sheet1!O237,Sheet1!O237&lt;&gt;0),Sheet1!N237,IF(AND(Sheet1!N237&lt;&gt;Sheet1!O237,Sheet1!O237&lt;&gt;0),Sheet1!N237&amp;"~"&amp;Sheet1!O237,""))</f>
        <v>1</v>
      </c>
      <c r="R237" s="21" t="str">
        <f>IFERROR(VLOOKUP(Sheet1!Q237,配置检查表!$Y:$Z,2,FALSE),"")</f>
        <v/>
      </c>
      <c r="S237" s="39" t="str">
        <f>IF(AND(Sheet1!S444=Sheet1!T444,Sheet1!T444&lt;&gt;0),Sheet1!S444,IF(AND(Sheet1!S444&lt;&gt;Sheet1!T444,Sheet1!T444&lt;&gt;0),Sheet1!S444&amp;"~"&amp;Sheet1!T444,""))</f>
        <v/>
      </c>
      <c r="T237" s="21" t="str">
        <f>IFERROR(VLOOKUP(Sheet1!V237,配置检查表!$Y:$Z,2,FALSE),"")</f>
        <v/>
      </c>
      <c r="U237" s="39" t="str">
        <f>IF(AND(Sheet1!X444=Sheet1!Y444,Sheet1!Y444&lt;&gt;0),Sheet1!X444,IF(AND(Sheet1!X444&lt;&gt;Sheet1!Y444,Sheet1!Y444&lt;&gt;0),Sheet1!X444&amp;"~"&amp;Sheet1!Y444,""))</f>
        <v/>
      </c>
      <c r="V237" s="21" t="str">
        <f>IFERROR(VLOOKUP(Sheet1!XAA,配置检查表!$Y:$Z,2,FALSE),"")</f>
        <v/>
      </c>
      <c r="W237" s="21" t="str">
        <f>IF(AND(Sheet1!AC444=Sheet1!AD444,Sheet1!AD444&lt;&gt;0),Sheet1!AC444,IF(AND(Sheet1!AC444&lt;&gt;Sheet1!AD444,Sheet1!AD444&lt;&gt;0),Sheet1!AC444&amp;"~"&amp;Sheet1!AD444,""))</f>
        <v/>
      </c>
    </row>
    <row r="238" spans="1:23">
      <c r="A238" s="3">
        <v>456</v>
      </c>
      <c r="B238" s="3" t="s">
        <v>2421</v>
      </c>
      <c r="C238" s="3" t="s">
        <v>726</v>
      </c>
      <c r="D238" s="21" t="str">
        <f>IF(OR(Sheet1!I238&lt;&gt;Sheet1!AF238,Sheet1!AG238&lt;&gt;Sheet1!J238),"有影响","-")</f>
        <v>-</v>
      </c>
      <c r="E238" s="21" t="str">
        <f>IF(OR(Sheet1!N238&lt;&gt;Sheet1!AH238,Sheet1!AI238&lt;&gt;Sheet1!O238),"有影响","-")</f>
        <v>-</v>
      </c>
      <c r="F238" s="21" t="str">
        <f>IF(OR(Sheet1!S238&lt;&gt;Sheet1!AJ238,Sheet1!AK238&lt;&gt;Sheet1!T238),"有影响","-")</f>
        <v>-</v>
      </c>
      <c r="G238" s="21" t="str">
        <f>IF(OR(Sheet1!X238&lt;&gt;Sheet1!AL238,Sheet1!AM238&lt;&gt;Sheet1!Y238),"有影响","-")</f>
        <v>-</v>
      </c>
      <c r="H238" s="21" t="str">
        <f>IF(OR(Sheet1!AC238&lt;&gt;Sheet1!AN238,Sheet1!AO238&lt;&gt;Sheet1!AD238),"有影响","-")</f>
        <v>-</v>
      </c>
      <c r="I238" s="21" t="str">
        <f>IF(Sheet1!G238=0,"出错","-")</f>
        <v>-</v>
      </c>
      <c r="J238" s="21" t="str">
        <f>IF(AND(Sheet1!G238=0,Sheet1!L238&lt;&gt;0),"出错","-")</f>
        <v>-</v>
      </c>
      <c r="K238" s="21" t="str">
        <f>IF(AND(Sheet1!G238=0,Sheet1!L238=0,Sheet1!Q238&lt;&gt;0),"出错","-")</f>
        <v>-</v>
      </c>
      <c r="L238" s="21" t="str">
        <f>IF(AND(Sheet1!G238=0,Sheet1!L238=0,Sheet1!Q238=0,Sheet1!V238&lt;&gt;0),"出错","-")</f>
        <v>-</v>
      </c>
      <c r="M238" s="21" t="str">
        <f>IF(AND(Sheet1!G238=0,Sheet1!L238=0,Sheet1!Q238=0,Sheet1!V238=0,Sheet1!AA238&lt;&gt;0),"出错","-")</f>
        <v>-</v>
      </c>
      <c r="N238" s="21" t="str">
        <f>IFERROR(VLOOKUP(Sheet1!G238,配置检查表!$Y:$Z,2,FALSE),"")</f>
        <v/>
      </c>
      <c r="O238" s="21">
        <f>IF(AND(Sheet1!I238=Sheet1!J238,Sheet1!J238&lt;&gt;0),Sheet1!I238,IF(AND(Sheet1!I238&lt;&gt;Sheet1!J238,Sheet1!J238&lt;&gt;0),Sheet1!I238&amp;"~"&amp;Sheet1!J238,""))</f>
        <v>1</v>
      </c>
      <c r="P238" s="21" t="str">
        <f>IFERROR(VLOOKUP(Sheet1!L238,配置检查表!$Y:$Z,2,FALSE),"")</f>
        <v/>
      </c>
      <c r="Q238" s="21">
        <f>IF(AND(Sheet1!N238=Sheet1!O238,Sheet1!O238&lt;&gt;0),Sheet1!N238,IF(AND(Sheet1!N238&lt;&gt;Sheet1!O238,Sheet1!O238&lt;&gt;0),Sheet1!N238&amp;"~"&amp;Sheet1!O238,""))</f>
        <v>1</v>
      </c>
      <c r="R238" s="21" t="str">
        <f>IFERROR(VLOOKUP(Sheet1!Q238,配置检查表!$Y:$Z,2,FALSE),"")</f>
        <v/>
      </c>
      <c r="S238" s="39">
        <f>IF(AND(Sheet1!S445=Sheet1!T445,Sheet1!T445&lt;&gt;0),Sheet1!S445,IF(AND(Sheet1!S445&lt;&gt;Sheet1!T445,Sheet1!T445&lt;&gt;0),Sheet1!S445&amp;"~"&amp;Sheet1!T445,""))</f>
        <v>1</v>
      </c>
      <c r="T238" s="21" t="str">
        <f>IFERROR(VLOOKUP(Sheet1!V238,配置检查表!$Y:$Z,2,FALSE),"")</f>
        <v/>
      </c>
      <c r="U238" s="39" t="str">
        <f>IF(AND(Sheet1!X445=Sheet1!Y445,Sheet1!Y445&lt;&gt;0),Sheet1!X445,IF(AND(Sheet1!X445&lt;&gt;Sheet1!Y445,Sheet1!Y445&lt;&gt;0),Sheet1!X445&amp;"~"&amp;Sheet1!Y445,""))</f>
        <v/>
      </c>
      <c r="V238" s="21" t="str">
        <f>IFERROR(VLOOKUP(Sheet1!XAA,配置检查表!$Y:$Z,2,FALSE),"")</f>
        <v/>
      </c>
      <c r="W238" s="21" t="str">
        <f>IF(AND(Sheet1!AC445=Sheet1!AD445,Sheet1!AD445&lt;&gt;0),Sheet1!AC445,IF(AND(Sheet1!AC445&lt;&gt;Sheet1!AD445,Sheet1!AD445&lt;&gt;0),Sheet1!AC445&amp;"~"&amp;Sheet1!AD445,""))</f>
        <v/>
      </c>
    </row>
    <row r="239" spans="1:23">
      <c r="A239" s="7">
        <v>501</v>
      </c>
      <c r="B239" s="7" t="s">
        <v>1893</v>
      </c>
      <c r="C239" s="7" t="s">
        <v>2163</v>
      </c>
      <c r="D239" s="21" t="str">
        <f>IF(OR(Sheet1!I239&lt;&gt;Sheet1!AF239,Sheet1!AG239&lt;&gt;Sheet1!J239),"有影响","-")</f>
        <v>-</v>
      </c>
      <c r="E239" s="21" t="str">
        <f>IF(OR(Sheet1!N239&lt;&gt;Sheet1!AH239,Sheet1!AI239&lt;&gt;Sheet1!O239),"有影响","-")</f>
        <v>-</v>
      </c>
      <c r="F239" s="21" t="str">
        <f>IF(OR(Sheet1!S239&lt;&gt;Sheet1!AJ239,Sheet1!AK239&lt;&gt;Sheet1!T239),"有影响","-")</f>
        <v>-</v>
      </c>
      <c r="G239" s="21" t="str">
        <f>IF(OR(Sheet1!X239&lt;&gt;Sheet1!AL239,Sheet1!AM239&lt;&gt;Sheet1!Y239),"有影响","-")</f>
        <v>-</v>
      </c>
      <c r="H239" s="21" t="str">
        <f>IF(OR(Sheet1!AC239&lt;&gt;Sheet1!AN239,Sheet1!AO239&lt;&gt;Sheet1!AD239),"有影响","-")</f>
        <v>-</v>
      </c>
      <c r="I239" s="21" t="str">
        <f>IF(Sheet1!G239=0,"出错","-")</f>
        <v>-</v>
      </c>
      <c r="J239" s="21" t="str">
        <f>IF(AND(Sheet1!G239=0,Sheet1!L239&lt;&gt;0),"出错","-")</f>
        <v>-</v>
      </c>
      <c r="K239" s="21" t="str">
        <f>IF(AND(Sheet1!G239=0,Sheet1!L239=0,Sheet1!Q239&lt;&gt;0),"出错","-")</f>
        <v>-</v>
      </c>
      <c r="L239" s="21" t="str">
        <f>IF(AND(Sheet1!G239=0,Sheet1!L239=0,Sheet1!Q239=0,Sheet1!V239&lt;&gt;0),"出错","-")</f>
        <v>-</v>
      </c>
      <c r="M239" s="21" t="str">
        <f>IF(AND(Sheet1!G239=0,Sheet1!L239=0,Sheet1!Q239=0,Sheet1!V239=0,Sheet1!AA239&lt;&gt;0),"出错","-")</f>
        <v>-</v>
      </c>
      <c r="N239" s="21" t="str">
        <f>IFERROR(VLOOKUP(Sheet1!G239,配置检查表!$Y:$Z,2,FALSE),"")</f>
        <v>对决勋章</v>
      </c>
      <c r="O239" s="21">
        <f>IF(AND(Sheet1!I239=Sheet1!J239,Sheet1!J239&lt;&gt;0),Sheet1!I239,IF(AND(Sheet1!I239&lt;&gt;Sheet1!J239,Sheet1!J239&lt;&gt;0),Sheet1!I239&amp;"~"&amp;Sheet1!J239,""))</f>
        <v>20000</v>
      </c>
      <c r="P239" s="21" t="str">
        <f>IFERROR(VLOOKUP(Sheet1!L239,配置检查表!$Y:$Z,2,FALSE),"")</f>
        <v/>
      </c>
      <c r="Q239" s="21">
        <f>IF(AND(Sheet1!N239=Sheet1!O239,Sheet1!O239&lt;&gt;0),Sheet1!N239,IF(AND(Sheet1!N239&lt;&gt;Sheet1!O239,Sheet1!O239&lt;&gt;0),Sheet1!N239&amp;"~"&amp;Sheet1!O239,""))</f>
        <v>20</v>
      </c>
      <c r="R239" s="21" t="str">
        <f>IFERROR(VLOOKUP(Sheet1!Q239,配置检查表!$Y:$Z,2,FALSE),"")</f>
        <v/>
      </c>
      <c r="S239" s="39">
        <f>IF(AND(Sheet1!S446=Sheet1!T446,Sheet1!T446&lt;&gt;0),Sheet1!S446,IF(AND(Sheet1!S446&lt;&gt;Sheet1!T446,Sheet1!T446&lt;&gt;0),Sheet1!S446&amp;"~"&amp;Sheet1!T446,""))</f>
        <v>1</v>
      </c>
      <c r="T239" s="21" t="str">
        <f>IFERROR(VLOOKUP(Sheet1!V239,配置检查表!$Y:$Z,2,FALSE),"")</f>
        <v/>
      </c>
      <c r="U239" s="39" t="str">
        <f>IF(AND(Sheet1!X446=Sheet1!Y446,Sheet1!Y446&lt;&gt;0),Sheet1!X446,IF(AND(Sheet1!X446&lt;&gt;Sheet1!Y446,Sheet1!Y446&lt;&gt;0),Sheet1!X446&amp;"~"&amp;Sheet1!Y446,""))</f>
        <v/>
      </c>
      <c r="V239" s="21" t="str">
        <f>IFERROR(VLOOKUP(Sheet1!XAA,配置检查表!$Y:$Z,2,FALSE),"")</f>
        <v/>
      </c>
      <c r="W239" s="21" t="str">
        <f>IF(AND(Sheet1!AC446=Sheet1!AD446,Sheet1!AD446&lt;&gt;0),Sheet1!AC446,IF(AND(Sheet1!AC446&lt;&gt;Sheet1!AD446,Sheet1!AD446&lt;&gt;0),Sheet1!AC446&amp;"~"&amp;Sheet1!AD446,""))</f>
        <v/>
      </c>
    </row>
    <row r="240" spans="1:23">
      <c r="A240" s="7">
        <v>502</v>
      </c>
      <c r="B240" s="7" t="s">
        <v>1894</v>
      </c>
      <c r="C240" s="7" t="s">
        <v>2164</v>
      </c>
      <c r="D240" s="21" t="str">
        <f>IF(OR(Sheet1!I240&lt;&gt;Sheet1!AF240,Sheet1!AG240&lt;&gt;Sheet1!J240),"有影响","-")</f>
        <v>-</v>
      </c>
      <c r="E240" s="21" t="str">
        <f>IF(OR(Sheet1!N240&lt;&gt;Sheet1!AH240,Sheet1!AI240&lt;&gt;Sheet1!O240),"有影响","-")</f>
        <v>-</v>
      </c>
      <c r="F240" s="21" t="str">
        <f>IF(OR(Sheet1!S240&lt;&gt;Sheet1!AJ240,Sheet1!AK240&lt;&gt;Sheet1!T240),"有影响","-")</f>
        <v>-</v>
      </c>
      <c r="G240" s="21" t="str">
        <f>IF(OR(Sheet1!X240&lt;&gt;Sheet1!AL240,Sheet1!AM240&lt;&gt;Sheet1!Y240),"有影响","-")</f>
        <v>-</v>
      </c>
      <c r="H240" s="21" t="str">
        <f>IF(OR(Sheet1!AC240&lt;&gt;Sheet1!AN240,Sheet1!AO240&lt;&gt;Sheet1!AD240),"有影响","-")</f>
        <v>-</v>
      </c>
      <c r="I240" s="21" t="str">
        <f>IF(Sheet1!G240=0,"出错","-")</f>
        <v>-</v>
      </c>
      <c r="J240" s="21" t="str">
        <f>IF(AND(Sheet1!G240=0,Sheet1!L240&lt;&gt;0),"出错","-")</f>
        <v>-</v>
      </c>
      <c r="K240" s="21" t="str">
        <f>IF(AND(Sheet1!G240=0,Sheet1!L240=0,Sheet1!Q240&lt;&gt;0),"出错","-")</f>
        <v>-</v>
      </c>
      <c r="L240" s="21" t="str">
        <f>IF(AND(Sheet1!G240=0,Sheet1!L240=0,Sheet1!Q240=0,Sheet1!V240&lt;&gt;0),"出错","-")</f>
        <v>-</v>
      </c>
      <c r="M240" s="21" t="str">
        <f>IF(AND(Sheet1!G240=0,Sheet1!L240=0,Sheet1!Q240=0,Sheet1!V240=0,Sheet1!AA240&lt;&gt;0),"出错","-")</f>
        <v>-</v>
      </c>
      <c r="N240" s="21" t="str">
        <f>IFERROR(VLOOKUP(Sheet1!G240,配置检查表!$Y:$Z,2,FALSE),"")</f>
        <v>对决勋章</v>
      </c>
      <c r="O240" s="21">
        <f>IF(AND(Sheet1!I240=Sheet1!J240,Sheet1!J240&lt;&gt;0),Sheet1!I240,IF(AND(Sheet1!I240&lt;&gt;Sheet1!J240,Sheet1!J240&lt;&gt;0),Sheet1!I240&amp;"~"&amp;Sheet1!J240,""))</f>
        <v>18000</v>
      </c>
      <c r="P240" s="21" t="str">
        <f>IFERROR(VLOOKUP(Sheet1!L240,配置检查表!$Y:$Z,2,FALSE),"")</f>
        <v/>
      </c>
      <c r="Q240" s="21">
        <f>IF(AND(Sheet1!N240=Sheet1!O240,Sheet1!O240&lt;&gt;0),Sheet1!N240,IF(AND(Sheet1!N240&lt;&gt;Sheet1!O240,Sheet1!O240&lt;&gt;0),Sheet1!N240&amp;"~"&amp;Sheet1!O240,""))</f>
        <v>15</v>
      </c>
      <c r="R240" s="21" t="str">
        <f>IFERROR(VLOOKUP(Sheet1!Q240,配置检查表!$Y:$Z,2,FALSE),"")</f>
        <v/>
      </c>
      <c r="S240" s="39">
        <f>IF(AND(Sheet1!S447=Sheet1!T447,Sheet1!T447&lt;&gt;0),Sheet1!S447,IF(AND(Sheet1!S447&lt;&gt;Sheet1!T447,Sheet1!T447&lt;&gt;0),Sheet1!S447&amp;"~"&amp;Sheet1!T447,""))</f>
        <v>1</v>
      </c>
      <c r="T240" s="21" t="str">
        <f>IFERROR(VLOOKUP(Sheet1!V240,配置检查表!$Y:$Z,2,FALSE),"")</f>
        <v/>
      </c>
      <c r="U240" s="39" t="str">
        <f>IF(AND(Sheet1!X447=Sheet1!Y447,Sheet1!Y447&lt;&gt;0),Sheet1!X447,IF(AND(Sheet1!X447&lt;&gt;Sheet1!Y447,Sheet1!Y447&lt;&gt;0),Sheet1!X447&amp;"~"&amp;Sheet1!Y447,""))</f>
        <v/>
      </c>
      <c r="V240" s="21" t="str">
        <f>IFERROR(VLOOKUP(Sheet1!XAA,配置检查表!$Y:$Z,2,FALSE),"")</f>
        <v/>
      </c>
      <c r="W240" s="21" t="str">
        <f>IF(AND(Sheet1!AC447=Sheet1!AD447,Sheet1!AD447&lt;&gt;0),Sheet1!AC447,IF(AND(Sheet1!AC447&lt;&gt;Sheet1!AD447,Sheet1!AD447&lt;&gt;0),Sheet1!AC447&amp;"~"&amp;Sheet1!AD447,""))</f>
        <v/>
      </c>
    </row>
    <row r="241" spans="1:23">
      <c r="A241" s="7">
        <v>503</v>
      </c>
      <c r="B241" s="7" t="s">
        <v>1895</v>
      </c>
      <c r="C241" s="7" t="s">
        <v>2165</v>
      </c>
      <c r="D241" s="21" t="str">
        <f>IF(OR(Sheet1!I241&lt;&gt;Sheet1!AF241,Sheet1!AG241&lt;&gt;Sheet1!J241),"有影响","-")</f>
        <v>-</v>
      </c>
      <c r="E241" s="21" t="str">
        <f>IF(OR(Sheet1!N241&lt;&gt;Sheet1!AH241,Sheet1!AI241&lt;&gt;Sheet1!O241),"有影响","-")</f>
        <v>-</v>
      </c>
      <c r="F241" s="21" t="str">
        <f>IF(OR(Sheet1!S241&lt;&gt;Sheet1!AJ241,Sheet1!AK241&lt;&gt;Sheet1!T241),"有影响","-")</f>
        <v>-</v>
      </c>
      <c r="G241" s="21" t="str">
        <f>IF(OR(Sheet1!X241&lt;&gt;Sheet1!AL241,Sheet1!AM241&lt;&gt;Sheet1!Y241),"有影响","-")</f>
        <v>-</v>
      </c>
      <c r="H241" s="21" t="str">
        <f>IF(OR(Sheet1!AC241&lt;&gt;Sheet1!AN241,Sheet1!AO241&lt;&gt;Sheet1!AD241),"有影响","-")</f>
        <v>-</v>
      </c>
      <c r="I241" s="21" t="str">
        <f>IF(Sheet1!G241=0,"出错","-")</f>
        <v>-</v>
      </c>
      <c r="J241" s="21" t="str">
        <f>IF(AND(Sheet1!G241=0,Sheet1!L241&lt;&gt;0),"出错","-")</f>
        <v>-</v>
      </c>
      <c r="K241" s="21" t="str">
        <f>IF(AND(Sheet1!G241=0,Sheet1!L241=0,Sheet1!Q241&lt;&gt;0),"出错","-")</f>
        <v>-</v>
      </c>
      <c r="L241" s="21" t="str">
        <f>IF(AND(Sheet1!G241=0,Sheet1!L241=0,Sheet1!Q241=0,Sheet1!V241&lt;&gt;0),"出错","-")</f>
        <v>-</v>
      </c>
      <c r="M241" s="21" t="str">
        <f>IF(AND(Sheet1!G241=0,Sheet1!L241=0,Sheet1!Q241=0,Sheet1!V241=0,Sheet1!AA241&lt;&gt;0),"出错","-")</f>
        <v>-</v>
      </c>
      <c r="N241" s="21" t="str">
        <f>IFERROR(VLOOKUP(Sheet1!G241,配置检查表!$Y:$Z,2,FALSE),"")</f>
        <v>对决勋章</v>
      </c>
      <c r="O241" s="21">
        <f>IF(AND(Sheet1!I241=Sheet1!J241,Sheet1!J241&lt;&gt;0),Sheet1!I241,IF(AND(Sheet1!I241&lt;&gt;Sheet1!J241,Sheet1!J241&lt;&gt;0),Sheet1!I241&amp;"~"&amp;Sheet1!J241,""))</f>
        <v>16000</v>
      </c>
      <c r="P241" s="21" t="str">
        <f>IFERROR(VLOOKUP(Sheet1!L241,配置检查表!$Y:$Z,2,FALSE),"")</f>
        <v/>
      </c>
      <c r="Q241" s="21">
        <f>IF(AND(Sheet1!N241=Sheet1!O241,Sheet1!O241&lt;&gt;0),Sheet1!N241,IF(AND(Sheet1!N241&lt;&gt;Sheet1!O241,Sheet1!O241&lt;&gt;0),Sheet1!N241&amp;"~"&amp;Sheet1!O241,""))</f>
        <v>12</v>
      </c>
      <c r="R241" s="21" t="str">
        <f>IFERROR(VLOOKUP(Sheet1!Q241,配置检查表!$Y:$Z,2,FALSE),"")</f>
        <v/>
      </c>
      <c r="S241" s="39">
        <f>IF(AND(Sheet1!S448=Sheet1!T448,Sheet1!T448&lt;&gt;0),Sheet1!S448,IF(AND(Sheet1!S448&lt;&gt;Sheet1!T448,Sheet1!T448&lt;&gt;0),Sheet1!S448&amp;"~"&amp;Sheet1!T448,""))</f>
        <v>1</v>
      </c>
      <c r="T241" s="21" t="str">
        <f>IFERROR(VLOOKUP(Sheet1!V241,配置检查表!$Y:$Z,2,FALSE),"")</f>
        <v/>
      </c>
      <c r="U241" s="39" t="str">
        <f>IF(AND(Sheet1!X448=Sheet1!Y448,Sheet1!Y448&lt;&gt;0),Sheet1!X448,IF(AND(Sheet1!X448&lt;&gt;Sheet1!Y448,Sheet1!Y448&lt;&gt;0),Sheet1!X448&amp;"~"&amp;Sheet1!Y448,""))</f>
        <v/>
      </c>
      <c r="V241" s="21" t="str">
        <f>IFERROR(VLOOKUP(Sheet1!XAA,配置检查表!$Y:$Z,2,FALSE),"")</f>
        <v/>
      </c>
      <c r="W241" s="21" t="str">
        <f>IF(AND(Sheet1!AC448=Sheet1!AD448,Sheet1!AD448&lt;&gt;0),Sheet1!AC448,IF(AND(Sheet1!AC448&lt;&gt;Sheet1!AD448,Sheet1!AD448&lt;&gt;0),Sheet1!AC448&amp;"~"&amp;Sheet1!AD448,""))</f>
        <v/>
      </c>
    </row>
    <row r="242" spans="1:23">
      <c r="A242" s="7">
        <v>504</v>
      </c>
      <c r="B242" s="7" t="s">
        <v>1896</v>
      </c>
      <c r="C242" s="7" t="s">
        <v>2166</v>
      </c>
      <c r="D242" s="21" t="str">
        <f>IF(OR(Sheet1!I242&lt;&gt;Sheet1!AF242,Sheet1!AG242&lt;&gt;Sheet1!J242),"有影响","-")</f>
        <v>-</v>
      </c>
      <c r="E242" s="21" t="str">
        <f>IF(OR(Sheet1!N242&lt;&gt;Sheet1!AH242,Sheet1!AI242&lt;&gt;Sheet1!O242),"有影响","-")</f>
        <v>-</v>
      </c>
      <c r="F242" s="21" t="str">
        <f>IF(OR(Sheet1!S242&lt;&gt;Sheet1!AJ242,Sheet1!AK242&lt;&gt;Sheet1!T242),"有影响","-")</f>
        <v>-</v>
      </c>
      <c r="G242" s="21" t="str">
        <f>IF(OR(Sheet1!X242&lt;&gt;Sheet1!AL242,Sheet1!AM242&lt;&gt;Sheet1!Y242),"有影响","-")</f>
        <v>-</v>
      </c>
      <c r="H242" s="21" t="str">
        <f>IF(OR(Sheet1!AC242&lt;&gt;Sheet1!AN242,Sheet1!AO242&lt;&gt;Sheet1!AD242),"有影响","-")</f>
        <v>-</v>
      </c>
      <c r="I242" s="21" t="str">
        <f>IF(Sheet1!G242=0,"出错","-")</f>
        <v>-</v>
      </c>
      <c r="J242" s="21" t="str">
        <f>IF(AND(Sheet1!G242=0,Sheet1!L242&lt;&gt;0),"出错","-")</f>
        <v>-</v>
      </c>
      <c r="K242" s="21" t="str">
        <f>IF(AND(Sheet1!G242=0,Sheet1!L242=0,Sheet1!Q242&lt;&gt;0),"出错","-")</f>
        <v>-</v>
      </c>
      <c r="L242" s="21" t="str">
        <f>IF(AND(Sheet1!G242=0,Sheet1!L242=0,Sheet1!Q242=0,Sheet1!V242&lt;&gt;0),"出错","-")</f>
        <v>-</v>
      </c>
      <c r="M242" s="21" t="str">
        <f>IF(AND(Sheet1!G242=0,Sheet1!L242=0,Sheet1!Q242=0,Sheet1!V242=0,Sheet1!AA242&lt;&gt;0),"出错","-")</f>
        <v>-</v>
      </c>
      <c r="N242" s="21" t="str">
        <f>IFERROR(VLOOKUP(Sheet1!G242,配置检查表!$Y:$Z,2,FALSE),"")</f>
        <v>对决勋章</v>
      </c>
      <c r="O242" s="21">
        <f>IF(AND(Sheet1!I242=Sheet1!J242,Sheet1!J242&lt;&gt;0),Sheet1!I242,IF(AND(Sheet1!I242&lt;&gt;Sheet1!J242,Sheet1!J242&lt;&gt;0),Sheet1!I242&amp;"~"&amp;Sheet1!J242,""))</f>
        <v>14000</v>
      </c>
      <c r="P242" s="21" t="str">
        <f>IFERROR(VLOOKUP(Sheet1!L242,配置检查表!$Y:$Z,2,FALSE),"")</f>
        <v/>
      </c>
      <c r="Q242" s="21">
        <f>IF(AND(Sheet1!N242=Sheet1!O242,Sheet1!O242&lt;&gt;0),Sheet1!N242,IF(AND(Sheet1!N242&lt;&gt;Sheet1!O242,Sheet1!O242&lt;&gt;0),Sheet1!N242&amp;"~"&amp;Sheet1!O242,""))</f>
        <v>10</v>
      </c>
      <c r="R242" s="21" t="str">
        <f>IFERROR(VLOOKUP(Sheet1!Q242,配置检查表!$Y:$Z,2,FALSE),"")</f>
        <v/>
      </c>
      <c r="S242" s="39">
        <f>IF(AND(Sheet1!S449=Sheet1!T449,Sheet1!T449&lt;&gt;0),Sheet1!S449,IF(AND(Sheet1!S449&lt;&gt;Sheet1!T449,Sheet1!T449&lt;&gt;0),Sheet1!S449&amp;"~"&amp;Sheet1!T449,""))</f>
        <v>1</v>
      </c>
      <c r="T242" s="21" t="str">
        <f>IFERROR(VLOOKUP(Sheet1!V242,配置检查表!$Y:$Z,2,FALSE),"")</f>
        <v/>
      </c>
      <c r="U242" s="39" t="str">
        <f>IF(AND(Sheet1!X449=Sheet1!Y449,Sheet1!Y449&lt;&gt;0),Sheet1!X449,IF(AND(Sheet1!X449&lt;&gt;Sheet1!Y449,Sheet1!Y449&lt;&gt;0),Sheet1!X449&amp;"~"&amp;Sheet1!Y449,""))</f>
        <v/>
      </c>
      <c r="V242" s="21" t="str">
        <f>IFERROR(VLOOKUP(Sheet1!XAA,配置检查表!$Y:$Z,2,FALSE),"")</f>
        <v/>
      </c>
      <c r="W242" s="21" t="str">
        <f>IF(AND(Sheet1!AC449=Sheet1!AD449,Sheet1!AD449&lt;&gt;0),Sheet1!AC449,IF(AND(Sheet1!AC449&lt;&gt;Sheet1!AD449,Sheet1!AD449&lt;&gt;0),Sheet1!AC449&amp;"~"&amp;Sheet1!AD449,""))</f>
        <v/>
      </c>
    </row>
    <row r="243" spans="1:23">
      <c r="A243" s="7">
        <v>505</v>
      </c>
      <c r="B243" s="7" t="s">
        <v>1897</v>
      </c>
      <c r="C243" s="7" t="s">
        <v>2167</v>
      </c>
      <c r="D243" s="21" t="str">
        <f>IF(OR(Sheet1!I243&lt;&gt;Sheet1!AF243,Sheet1!AG243&lt;&gt;Sheet1!J243),"有影响","-")</f>
        <v>-</v>
      </c>
      <c r="E243" s="21" t="str">
        <f>IF(OR(Sheet1!N243&lt;&gt;Sheet1!AH243,Sheet1!AI243&lt;&gt;Sheet1!O243),"有影响","-")</f>
        <v>-</v>
      </c>
      <c r="F243" s="21" t="str">
        <f>IF(OR(Sheet1!S243&lt;&gt;Sheet1!AJ243,Sheet1!AK243&lt;&gt;Sheet1!T243),"有影响","-")</f>
        <v>-</v>
      </c>
      <c r="G243" s="21" t="str">
        <f>IF(OR(Sheet1!X243&lt;&gt;Sheet1!AL243,Sheet1!AM243&lt;&gt;Sheet1!Y243),"有影响","-")</f>
        <v>-</v>
      </c>
      <c r="H243" s="21" t="str">
        <f>IF(OR(Sheet1!AC243&lt;&gt;Sheet1!AN243,Sheet1!AO243&lt;&gt;Sheet1!AD243),"有影响","-")</f>
        <v>-</v>
      </c>
      <c r="I243" s="21" t="str">
        <f>IF(Sheet1!G243=0,"出错","-")</f>
        <v>-</v>
      </c>
      <c r="J243" s="21" t="str">
        <f>IF(AND(Sheet1!G243=0,Sheet1!L243&lt;&gt;0),"出错","-")</f>
        <v>-</v>
      </c>
      <c r="K243" s="21" t="str">
        <f>IF(AND(Sheet1!G243=0,Sheet1!L243=0,Sheet1!Q243&lt;&gt;0),"出错","-")</f>
        <v>-</v>
      </c>
      <c r="L243" s="21" t="str">
        <f>IF(AND(Sheet1!G243=0,Sheet1!L243=0,Sheet1!Q243=0,Sheet1!V243&lt;&gt;0),"出错","-")</f>
        <v>-</v>
      </c>
      <c r="M243" s="21" t="str">
        <f>IF(AND(Sheet1!G243=0,Sheet1!L243=0,Sheet1!Q243=0,Sheet1!V243=0,Sheet1!AA243&lt;&gt;0),"出错","-")</f>
        <v>-</v>
      </c>
      <c r="N243" s="21" t="str">
        <f>IFERROR(VLOOKUP(Sheet1!G243,配置检查表!$Y:$Z,2,FALSE),"")</f>
        <v>对决勋章</v>
      </c>
      <c r="O243" s="21">
        <f>IF(AND(Sheet1!I243=Sheet1!J243,Sheet1!J243&lt;&gt;0),Sheet1!I243,IF(AND(Sheet1!I243&lt;&gt;Sheet1!J243,Sheet1!J243&lt;&gt;0),Sheet1!I243&amp;"~"&amp;Sheet1!J243,""))</f>
        <v>12000</v>
      </c>
      <c r="P243" s="21" t="str">
        <f>IFERROR(VLOOKUP(Sheet1!L243,配置检查表!$Y:$Z,2,FALSE),"")</f>
        <v/>
      </c>
      <c r="Q243" s="21">
        <f>IF(AND(Sheet1!N243=Sheet1!O243,Sheet1!O243&lt;&gt;0),Sheet1!N243,IF(AND(Sheet1!N243&lt;&gt;Sheet1!O243,Sheet1!O243&lt;&gt;0),Sheet1!N243&amp;"~"&amp;Sheet1!O243,""))</f>
        <v>8</v>
      </c>
      <c r="R243" s="21" t="str">
        <f>IFERROR(VLOOKUP(Sheet1!Q243,配置检查表!$Y:$Z,2,FALSE),"")</f>
        <v/>
      </c>
      <c r="S243" s="39">
        <f>IF(AND(Sheet1!S450=Sheet1!T450,Sheet1!T450&lt;&gt;0),Sheet1!S450,IF(AND(Sheet1!S450&lt;&gt;Sheet1!T450,Sheet1!T450&lt;&gt;0),Sheet1!S450&amp;"~"&amp;Sheet1!T450,""))</f>
        <v>1</v>
      </c>
      <c r="T243" s="21" t="str">
        <f>IFERROR(VLOOKUP(Sheet1!V243,配置检查表!$Y:$Z,2,FALSE),"")</f>
        <v/>
      </c>
      <c r="U243" s="39" t="str">
        <f>IF(AND(Sheet1!X450=Sheet1!Y450,Sheet1!Y450&lt;&gt;0),Sheet1!X450,IF(AND(Sheet1!X450&lt;&gt;Sheet1!Y450,Sheet1!Y450&lt;&gt;0),Sheet1!X450&amp;"~"&amp;Sheet1!Y450,""))</f>
        <v/>
      </c>
      <c r="V243" s="21" t="str">
        <f>IFERROR(VLOOKUP(Sheet1!XAA,配置检查表!$Y:$Z,2,FALSE),"")</f>
        <v/>
      </c>
      <c r="W243" s="21" t="str">
        <f>IF(AND(Sheet1!AC450=Sheet1!AD450,Sheet1!AD450&lt;&gt;0),Sheet1!AC450,IF(AND(Sheet1!AC450&lt;&gt;Sheet1!AD450,Sheet1!AD450&lt;&gt;0),Sheet1!AC450&amp;"~"&amp;Sheet1!AD450,""))</f>
        <v/>
      </c>
    </row>
    <row r="244" spans="1:23">
      <c r="A244" s="7">
        <v>506</v>
      </c>
      <c r="B244" s="7" t="s">
        <v>1898</v>
      </c>
      <c r="C244" s="7" t="s">
        <v>2168</v>
      </c>
      <c r="D244" s="21" t="str">
        <f>IF(OR(Sheet1!I244&lt;&gt;Sheet1!AF244,Sheet1!AG244&lt;&gt;Sheet1!J244),"有影响","-")</f>
        <v>-</v>
      </c>
      <c r="E244" s="21" t="str">
        <f>IF(OR(Sheet1!N244&lt;&gt;Sheet1!AH244,Sheet1!AI244&lt;&gt;Sheet1!O244),"有影响","-")</f>
        <v>-</v>
      </c>
      <c r="F244" s="21" t="str">
        <f>IF(OR(Sheet1!S244&lt;&gt;Sheet1!AJ244,Sheet1!AK244&lt;&gt;Sheet1!T244),"有影响","-")</f>
        <v>-</v>
      </c>
      <c r="G244" s="21" t="str">
        <f>IF(OR(Sheet1!X244&lt;&gt;Sheet1!AL244,Sheet1!AM244&lt;&gt;Sheet1!Y244),"有影响","-")</f>
        <v>-</v>
      </c>
      <c r="H244" s="21" t="str">
        <f>IF(OR(Sheet1!AC244&lt;&gt;Sheet1!AN244,Sheet1!AO244&lt;&gt;Sheet1!AD244),"有影响","-")</f>
        <v>-</v>
      </c>
      <c r="I244" s="21" t="str">
        <f>IF(Sheet1!G244=0,"出错","-")</f>
        <v>-</v>
      </c>
      <c r="J244" s="21" t="str">
        <f>IF(AND(Sheet1!G244=0,Sheet1!L244&lt;&gt;0),"出错","-")</f>
        <v>-</v>
      </c>
      <c r="K244" s="21" t="str">
        <f>IF(AND(Sheet1!G244=0,Sheet1!L244=0,Sheet1!Q244&lt;&gt;0),"出错","-")</f>
        <v>-</v>
      </c>
      <c r="L244" s="21" t="str">
        <f>IF(AND(Sheet1!G244=0,Sheet1!L244=0,Sheet1!Q244=0,Sheet1!V244&lt;&gt;0),"出错","-")</f>
        <v>-</v>
      </c>
      <c r="M244" s="21" t="str">
        <f>IF(AND(Sheet1!G244=0,Sheet1!L244=0,Sheet1!Q244=0,Sheet1!V244=0,Sheet1!AA244&lt;&gt;0),"出错","-")</f>
        <v>-</v>
      </c>
      <c r="N244" s="21" t="str">
        <f>IFERROR(VLOOKUP(Sheet1!G244,配置检查表!$Y:$Z,2,FALSE),"")</f>
        <v>对决勋章</v>
      </c>
      <c r="O244" s="21">
        <f>IF(AND(Sheet1!I244=Sheet1!J244,Sheet1!J244&lt;&gt;0),Sheet1!I244,IF(AND(Sheet1!I244&lt;&gt;Sheet1!J244,Sheet1!J244&lt;&gt;0),Sheet1!I244&amp;"~"&amp;Sheet1!J244,""))</f>
        <v>10000</v>
      </c>
      <c r="P244" s="21" t="str">
        <f>IFERROR(VLOOKUP(Sheet1!L244,配置检查表!$Y:$Z,2,FALSE),"")</f>
        <v/>
      </c>
      <c r="Q244" s="21">
        <f>IF(AND(Sheet1!N244=Sheet1!O244,Sheet1!O244&lt;&gt;0),Sheet1!N244,IF(AND(Sheet1!N244&lt;&gt;Sheet1!O244,Sheet1!O244&lt;&gt;0),Sheet1!N244&amp;"~"&amp;Sheet1!O244,""))</f>
        <v>5</v>
      </c>
      <c r="R244" s="21" t="str">
        <f>IFERROR(VLOOKUP(Sheet1!Q244,配置检查表!$Y:$Z,2,FALSE),"")</f>
        <v/>
      </c>
      <c r="S244" s="39">
        <f>IF(AND(Sheet1!S451=Sheet1!T451,Sheet1!T451&lt;&gt;0),Sheet1!S451,IF(AND(Sheet1!S451&lt;&gt;Sheet1!T451,Sheet1!T451&lt;&gt;0),Sheet1!S451&amp;"~"&amp;Sheet1!T451,""))</f>
        <v>1</v>
      </c>
      <c r="T244" s="21" t="str">
        <f>IFERROR(VLOOKUP(Sheet1!V244,配置检查表!$Y:$Z,2,FALSE),"")</f>
        <v/>
      </c>
      <c r="U244" s="39" t="str">
        <f>IF(AND(Sheet1!X451=Sheet1!Y451,Sheet1!Y451&lt;&gt;0),Sheet1!X451,IF(AND(Sheet1!X451&lt;&gt;Sheet1!Y451,Sheet1!Y451&lt;&gt;0),Sheet1!X451&amp;"~"&amp;Sheet1!Y451,""))</f>
        <v/>
      </c>
      <c r="V244" s="21" t="str">
        <f>IFERROR(VLOOKUP(Sheet1!XAA,配置检查表!$Y:$Z,2,FALSE),"")</f>
        <v/>
      </c>
      <c r="W244" s="21" t="str">
        <f>IF(AND(Sheet1!AC451=Sheet1!AD451,Sheet1!AD451&lt;&gt;0),Sheet1!AC451,IF(AND(Sheet1!AC451&lt;&gt;Sheet1!AD451,Sheet1!AD451&lt;&gt;0),Sheet1!AC451&amp;"~"&amp;Sheet1!AD451,""))</f>
        <v/>
      </c>
    </row>
    <row r="245" spans="1:23">
      <c r="A245" s="7">
        <v>507</v>
      </c>
      <c r="B245" s="7" t="s">
        <v>1899</v>
      </c>
      <c r="C245" s="7" t="s">
        <v>2169</v>
      </c>
      <c r="D245" s="21" t="str">
        <f>IF(OR(Sheet1!I245&lt;&gt;Sheet1!AF245,Sheet1!AG245&lt;&gt;Sheet1!J245),"有影响","-")</f>
        <v>-</v>
      </c>
      <c r="E245" s="21" t="str">
        <f>IF(OR(Sheet1!N245&lt;&gt;Sheet1!AH245,Sheet1!AI245&lt;&gt;Sheet1!O245),"有影响","-")</f>
        <v>-</v>
      </c>
      <c r="F245" s="21" t="str">
        <f>IF(OR(Sheet1!S245&lt;&gt;Sheet1!AJ245,Sheet1!AK245&lt;&gt;Sheet1!T245),"有影响","-")</f>
        <v>-</v>
      </c>
      <c r="G245" s="21" t="str">
        <f>IF(OR(Sheet1!X245&lt;&gt;Sheet1!AL245,Sheet1!AM245&lt;&gt;Sheet1!Y245),"有影响","-")</f>
        <v>-</v>
      </c>
      <c r="H245" s="21" t="str">
        <f>IF(OR(Sheet1!AC245&lt;&gt;Sheet1!AN245,Sheet1!AO245&lt;&gt;Sheet1!AD245),"有影响","-")</f>
        <v>-</v>
      </c>
      <c r="I245" s="21" t="str">
        <f>IF(Sheet1!G245=0,"出错","-")</f>
        <v>-</v>
      </c>
      <c r="J245" s="21" t="str">
        <f>IF(AND(Sheet1!G245=0,Sheet1!L245&lt;&gt;0),"出错","-")</f>
        <v>-</v>
      </c>
      <c r="K245" s="21" t="str">
        <f>IF(AND(Sheet1!G245=0,Sheet1!L245=0,Sheet1!Q245&lt;&gt;0),"出错","-")</f>
        <v>-</v>
      </c>
      <c r="L245" s="21" t="str">
        <f>IF(AND(Sheet1!G245=0,Sheet1!L245=0,Sheet1!Q245=0,Sheet1!V245&lt;&gt;0),"出错","-")</f>
        <v>-</v>
      </c>
      <c r="M245" s="21" t="str">
        <f>IF(AND(Sheet1!G245=0,Sheet1!L245=0,Sheet1!Q245=0,Sheet1!V245=0,Sheet1!AA245&lt;&gt;0),"出错","-")</f>
        <v>-</v>
      </c>
      <c r="N245" s="21" t="str">
        <f>IFERROR(VLOOKUP(Sheet1!G245,配置检查表!$Y:$Z,2,FALSE),"")</f>
        <v>对决勋章</v>
      </c>
      <c r="O245" s="21">
        <f>IF(AND(Sheet1!I245=Sheet1!J245,Sheet1!J245&lt;&gt;0),Sheet1!I245,IF(AND(Sheet1!I245&lt;&gt;Sheet1!J245,Sheet1!J245&lt;&gt;0),Sheet1!I245&amp;"~"&amp;Sheet1!J245,""))</f>
        <v>8000</v>
      </c>
      <c r="P245" s="21" t="str">
        <f>IFERROR(VLOOKUP(Sheet1!L245,配置检查表!$Y:$Z,2,FALSE),"")</f>
        <v/>
      </c>
      <c r="Q245" s="21">
        <f>IF(AND(Sheet1!N245=Sheet1!O245,Sheet1!O245&lt;&gt;0),Sheet1!N245,IF(AND(Sheet1!N245&lt;&gt;Sheet1!O245,Sheet1!O245&lt;&gt;0),Sheet1!N245&amp;"~"&amp;Sheet1!O245,""))</f>
        <v>3</v>
      </c>
      <c r="R245" s="21" t="str">
        <f>IFERROR(VLOOKUP(Sheet1!Q245,配置检查表!$Y:$Z,2,FALSE),"")</f>
        <v/>
      </c>
      <c r="S245" s="39">
        <f>IF(AND(Sheet1!S452=Sheet1!T452,Sheet1!T452&lt;&gt;0),Sheet1!S452,IF(AND(Sheet1!S452&lt;&gt;Sheet1!T452,Sheet1!T452&lt;&gt;0),Sheet1!S452&amp;"~"&amp;Sheet1!T452,""))</f>
        <v>1</v>
      </c>
      <c r="T245" s="21" t="str">
        <f>IFERROR(VLOOKUP(Sheet1!V245,配置检查表!$Y:$Z,2,FALSE),"")</f>
        <v/>
      </c>
      <c r="U245" s="39" t="str">
        <f>IF(AND(Sheet1!X452=Sheet1!Y452,Sheet1!Y452&lt;&gt;0),Sheet1!X452,IF(AND(Sheet1!X452&lt;&gt;Sheet1!Y452,Sheet1!Y452&lt;&gt;0),Sheet1!X452&amp;"~"&amp;Sheet1!Y452,""))</f>
        <v/>
      </c>
      <c r="V245" s="21" t="str">
        <f>IFERROR(VLOOKUP(Sheet1!XAA,配置检查表!$Y:$Z,2,FALSE),"")</f>
        <v/>
      </c>
      <c r="W245" s="21" t="str">
        <f>IF(AND(Sheet1!AC452=Sheet1!AD452,Sheet1!AD452&lt;&gt;0),Sheet1!AC452,IF(AND(Sheet1!AC452&lt;&gt;Sheet1!AD452,Sheet1!AD452&lt;&gt;0),Sheet1!AC452&amp;"~"&amp;Sheet1!AD452,""))</f>
        <v/>
      </c>
    </row>
    <row r="246" spans="1:23">
      <c r="A246" s="16">
        <v>601</v>
      </c>
      <c r="B246" s="16" t="s">
        <v>1092</v>
      </c>
      <c r="C246" s="16" t="s">
        <v>1092</v>
      </c>
      <c r="D246" s="21" t="str">
        <f>IF(OR(Sheet1!I246&lt;&gt;Sheet1!AF246,Sheet1!AG246&lt;&gt;Sheet1!J246),"有影响","-")</f>
        <v>-</v>
      </c>
      <c r="E246" s="21" t="str">
        <f>IF(OR(Sheet1!N246&lt;&gt;Sheet1!AH246,Sheet1!AI246&lt;&gt;Sheet1!O246),"有影响","-")</f>
        <v>-</v>
      </c>
      <c r="F246" s="21" t="str">
        <f>IF(OR(Sheet1!S246&lt;&gt;Sheet1!AJ246,Sheet1!AK246&lt;&gt;Sheet1!T246),"有影响","-")</f>
        <v>-</v>
      </c>
      <c r="G246" s="21" t="str">
        <f>IF(OR(Sheet1!X246&lt;&gt;Sheet1!AL246,Sheet1!AM246&lt;&gt;Sheet1!Y246),"有影响","-")</f>
        <v>-</v>
      </c>
      <c r="H246" s="21" t="str">
        <f>IF(OR(Sheet1!AC246&lt;&gt;Sheet1!AN246,Sheet1!AO246&lt;&gt;Sheet1!AD246),"有影响","-")</f>
        <v>-</v>
      </c>
      <c r="I246" s="21" t="str">
        <f>IF(Sheet1!G246=0,"出错","-")</f>
        <v>-</v>
      </c>
      <c r="J246" s="21" t="str">
        <f>IF(AND(Sheet1!G246=0,Sheet1!L246&lt;&gt;0),"出错","-")</f>
        <v>-</v>
      </c>
      <c r="K246" s="21" t="str">
        <f>IF(AND(Sheet1!G246=0,Sheet1!L246=0,Sheet1!Q246&lt;&gt;0),"出错","-")</f>
        <v>-</v>
      </c>
      <c r="L246" s="21" t="str">
        <f>IF(AND(Sheet1!G246=0,Sheet1!L246=0,Sheet1!Q246=0,Sheet1!V246&lt;&gt;0),"出错","-")</f>
        <v>-</v>
      </c>
      <c r="M246" s="21" t="str">
        <f>IF(AND(Sheet1!G246=0,Sheet1!L246=0,Sheet1!Q246=0,Sheet1!V246=0,Sheet1!AA246&lt;&gt;0),"出错","-")</f>
        <v>-</v>
      </c>
      <c r="N246" s="21" t="str">
        <f>IFERROR(VLOOKUP(Sheet1!G246,配置检查表!$Y:$Z,2,FALSE),"")</f>
        <v>对决勋章</v>
      </c>
      <c r="O246" s="21">
        <f>IF(AND(Sheet1!I246=Sheet1!J246,Sheet1!J246&lt;&gt;0),Sheet1!I246,IF(AND(Sheet1!I246&lt;&gt;Sheet1!J246,Sheet1!J246&lt;&gt;0),Sheet1!I246&amp;"~"&amp;Sheet1!J246,""))</f>
        <v>30000</v>
      </c>
      <c r="P246" s="21" t="str">
        <f>IFERROR(VLOOKUP(Sheet1!L246,配置检查表!$Y:$Z,2,FALSE),"")</f>
        <v/>
      </c>
      <c r="Q246" s="21">
        <f>IF(AND(Sheet1!N246=Sheet1!O246,Sheet1!O246&lt;&gt;0),Sheet1!N246,IF(AND(Sheet1!N246&lt;&gt;Sheet1!O246,Sheet1!O246&lt;&gt;0),Sheet1!N246&amp;"~"&amp;Sheet1!O246,""))</f>
        <v>30</v>
      </c>
      <c r="R246" s="21" t="str">
        <f>IFERROR(VLOOKUP(Sheet1!Q246,配置检查表!$Y:$Z,2,FALSE),"")</f>
        <v/>
      </c>
      <c r="S246" s="39">
        <f>IF(AND(Sheet1!S453=Sheet1!T453,Sheet1!T453&lt;&gt;0),Sheet1!S453,IF(AND(Sheet1!S453&lt;&gt;Sheet1!T453,Sheet1!T453&lt;&gt;0),Sheet1!S453&amp;"~"&amp;Sheet1!T453,""))</f>
        <v>1</v>
      </c>
      <c r="T246" s="21" t="str">
        <f>IFERROR(VLOOKUP(Sheet1!V246,配置检查表!$Y:$Z,2,FALSE),"")</f>
        <v/>
      </c>
      <c r="U246" s="39" t="str">
        <f>IF(AND(Sheet1!X453=Sheet1!Y453,Sheet1!Y453&lt;&gt;0),Sheet1!X453,IF(AND(Sheet1!X453&lt;&gt;Sheet1!Y453,Sheet1!Y453&lt;&gt;0),Sheet1!X453&amp;"~"&amp;Sheet1!Y453,""))</f>
        <v/>
      </c>
      <c r="V246" s="21" t="str">
        <f>IFERROR(VLOOKUP(Sheet1!XAA,配置检查表!$Y:$Z,2,FALSE),"")</f>
        <v/>
      </c>
      <c r="W246" s="21" t="str">
        <f>IF(AND(Sheet1!AC453=Sheet1!AD453,Sheet1!AD453&lt;&gt;0),Sheet1!AC453,IF(AND(Sheet1!AC453&lt;&gt;Sheet1!AD453,Sheet1!AD453&lt;&gt;0),Sheet1!AC453&amp;"~"&amp;Sheet1!AD453,""))</f>
        <v/>
      </c>
    </row>
    <row r="247" spans="1:23">
      <c r="A247" s="16">
        <v>602</v>
      </c>
      <c r="B247" s="16" t="s">
        <v>1093</v>
      </c>
      <c r="C247" s="16" t="s">
        <v>1093</v>
      </c>
      <c r="D247" s="21" t="str">
        <f>IF(OR(Sheet1!I247&lt;&gt;Sheet1!AF247,Sheet1!AG247&lt;&gt;Sheet1!J247),"有影响","-")</f>
        <v>-</v>
      </c>
      <c r="E247" s="21" t="str">
        <f>IF(OR(Sheet1!N247&lt;&gt;Sheet1!AH247,Sheet1!AI247&lt;&gt;Sheet1!O247),"有影响","-")</f>
        <v>-</v>
      </c>
      <c r="F247" s="21" t="str">
        <f>IF(OR(Sheet1!S247&lt;&gt;Sheet1!AJ247,Sheet1!AK247&lt;&gt;Sheet1!T247),"有影响","-")</f>
        <v>-</v>
      </c>
      <c r="G247" s="21" t="str">
        <f>IF(OR(Sheet1!X247&lt;&gt;Sheet1!AL247,Sheet1!AM247&lt;&gt;Sheet1!Y247),"有影响","-")</f>
        <v>-</v>
      </c>
      <c r="H247" s="21" t="str">
        <f>IF(OR(Sheet1!AC247&lt;&gt;Sheet1!AN247,Sheet1!AO247&lt;&gt;Sheet1!AD247),"有影响","-")</f>
        <v>-</v>
      </c>
      <c r="I247" s="21" t="str">
        <f>IF(Sheet1!G247=0,"出错","-")</f>
        <v>-</v>
      </c>
      <c r="J247" s="21" t="str">
        <f>IF(AND(Sheet1!G247=0,Sheet1!L247&lt;&gt;0),"出错","-")</f>
        <v>-</v>
      </c>
      <c r="K247" s="21" t="str">
        <f>IF(AND(Sheet1!G247=0,Sheet1!L247=0,Sheet1!Q247&lt;&gt;0),"出错","-")</f>
        <v>-</v>
      </c>
      <c r="L247" s="21" t="str">
        <f>IF(AND(Sheet1!G247=0,Sheet1!L247=0,Sheet1!Q247=0,Sheet1!V247&lt;&gt;0),"出错","-")</f>
        <v>-</v>
      </c>
      <c r="M247" s="21" t="str">
        <f>IF(AND(Sheet1!G247=0,Sheet1!L247=0,Sheet1!Q247=0,Sheet1!V247=0,Sheet1!AA247&lt;&gt;0),"出错","-")</f>
        <v>-</v>
      </c>
      <c r="N247" s="21" t="str">
        <f>IFERROR(VLOOKUP(Sheet1!G247,配置检查表!$Y:$Z,2,FALSE),"")</f>
        <v>对决勋章</v>
      </c>
      <c r="O247" s="21">
        <f>IF(AND(Sheet1!I247=Sheet1!J247,Sheet1!J247&lt;&gt;0),Sheet1!I247,IF(AND(Sheet1!I247&lt;&gt;Sheet1!J247,Sheet1!J247&lt;&gt;0),Sheet1!I247&amp;"~"&amp;Sheet1!J247,""))</f>
        <v>28000</v>
      </c>
      <c r="P247" s="21" t="str">
        <f>IFERROR(VLOOKUP(Sheet1!L247,配置检查表!$Y:$Z,2,FALSE),"")</f>
        <v/>
      </c>
      <c r="Q247" s="21">
        <f>IF(AND(Sheet1!N247=Sheet1!O247,Sheet1!O247&lt;&gt;0),Sheet1!N247,IF(AND(Sheet1!N247&lt;&gt;Sheet1!O247,Sheet1!O247&lt;&gt;0),Sheet1!N247&amp;"~"&amp;Sheet1!O247,""))</f>
        <v>25</v>
      </c>
      <c r="R247" s="21" t="str">
        <f>IFERROR(VLOOKUP(Sheet1!Q247,配置检查表!$Y:$Z,2,FALSE),"")</f>
        <v/>
      </c>
      <c r="S247" s="39">
        <f>IF(AND(Sheet1!S454=Sheet1!T454,Sheet1!T454&lt;&gt;0),Sheet1!S454,IF(AND(Sheet1!S454&lt;&gt;Sheet1!T454,Sheet1!T454&lt;&gt;0),Sheet1!S454&amp;"~"&amp;Sheet1!T454,""))</f>
        <v>1</v>
      </c>
      <c r="T247" s="21" t="str">
        <f>IFERROR(VLOOKUP(Sheet1!V247,配置检查表!$Y:$Z,2,FALSE),"")</f>
        <v/>
      </c>
      <c r="U247" s="39" t="str">
        <f>IF(AND(Sheet1!X454=Sheet1!Y454,Sheet1!Y454&lt;&gt;0),Sheet1!X454,IF(AND(Sheet1!X454&lt;&gt;Sheet1!Y454,Sheet1!Y454&lt;&gt;0),Sheet1!X454&amp;"~"&amp;Sheet1!Y454,""))</f>
        <v/>
      </c>
      <c r="V247" s="21" t="str">
        <f>IFERROR(VLOOKUP(Sheet1!XAA,配置检查表!$Y:$Z,2,FALSE),"")</f>
        <v/>
      </c>
      <c r="W247" s="21" t="str">
        <f>IF(AND(Sheet1!AC454=Sheet1!AD454,Sheet1!AD454&lt;&gt;0),Sheet1!AC454,IF(AND(Sheet1!AC454&lt;&gt;Sheet1!AD454,Sheet1!AD454&lt;&gt;0),Sheet1!AC454&amp;"~"&amp;Sheet1!AD454,""))</f>
        <v/>
      </c>
    </row>
    <row r="248" spans="1:23">
      <c r="A248" s="16">
        <v>603</v>
      </c>
      <c r="B248" s="16" t="s">
        <v>1094</v>
      </c>
      <c r="C248" s="16" t="s">
        <v>1094</v>
      </c>
      <c r="D248" s="21" t="str">
        <f>IF(OR(Sheet1!I248&lt;&gt;Sheet1!AF248,Sheet1!AG248&lt;&gt;Sheet1!J248),"有影响","-")</f>
        <v>-</v>
      </c>
      <c r="E248" s="21" t="str">
        <f>IF(OR(Sheet1!N248&lt;&gt;Sheet1!AH248,Sheet1!AI248&lt;&gt;Sheet1!O248),"有影响","-")</f>
        <v>-</v>
      </c>
      <c r="F248" s="21" t="str">
        <f>IF(OR(Sheet1!S248&lt;&gt;Sheet1!AJ248,Sheet1!AK248&lt;&gt;Sheet1!T248),"有影响","-")</f>
        <v>-</v>
      </c>
      <c r="G248" s="21" t="str">
        <f>IF(OR(Sheet1!X248&lt;&gt;Sheet1!AL248,Sheet1!AM248&lt;&gt;Sheet1!Y248),"有影响","-")</f>
        <v>-</v>
      </c>
      <c r="H248" s="21" t="str">
        <f>IF(OR(Sheet1!AC248&lt;&gt;Sheet1!AN248,Sheet1!AO248&lt;&gt;Sheet1!AD248),"有影响","-")</f>
        <v>-</v>
      </c>
      <c r="I248" s="21" t="str">
        <f>IF(Sheet1!G248=0,"出错","-")</f>
        <v>-</v>
      </c>
      <c r="J248" s="21" t="str">
        <f>IF(AND(Sheet1!G248=0,Sheet1!L248&lt;&gt;0),"出错","-")</f>
        <v>-</v>
      </c>
      <c r="K248" s="21" t="str">
        <f>IF(AND(Sheet1!G248=0,Sheet1!L248=0,Sheet1!Q248&lt;&gt;0),"出错","-")</f>
        <v>-</v>
      </c>
      <c r="L248" s="21" t="str">
        <f>IF(AND(Sheet1!G248=0,Sheet1!L248=0,Sheet1!Q248=0,Sheet1!V248&lt;&gt;0),"出错","-")</f>
        <v>-</v>
      </c>
      <c r="M248" s="21" t="str">
        <f>IF(AND(Sheet1!G248=0,Sheet1!L248=0,Sheet1!Q248=0,Sheet1!V248=0,Sheet1!AA248&lt;&gt;0),"出错","-")</f>
        <v>-</v>
      </c>
      <c r="N248" s="21" t="str">
        <f>IFERROR(VLOOKUP(Sheet1!G248,配置检查表!$Y:$Z,2,FALSE),"")</f>
        <v>对决勋章</v>
      </c>
      <c r="O248" s="21">
        <f>IF(AND(Sheet1!I248=Sheet1!J248,Sheet1!J248&lt;&gt;0),Sheet1!I248,IF(AND(Sheet1!I248&lt;&gt;Sheet1!J248,Sheet1!J248&lt;&gt;0),Sheet1!I248&amp;"~"&amp;Sheet1!J248,""))</f>
        <v>26000</v>
      </c>
      <c r="P248" s="21" t="str">
        <f>IFERROR(VLOOKUP(Sheet1!L248,配置检查表!$Y:$Z,2,FALSE),"")</f>
        <v/>
      </c>
      <c r="Q248" s="21">
        <f>IF(AND(Sheet1!N248=Sheet1!O248,Sheet1!O248&lt;&gt;0),Sheet1!N248,IF(AND(Sheet1!N248&lt;&gt;Sheet1!O248,Sheet1!O248&lt;&gt;0),Sheet1!N248&amp;"~"&amp;Sheet1!O248,""))</f>
        <v>20</v>
      </c>
      <c r="R248" s="21" t="str">
        <f>IFERROR(VLOOKUP(Sheet1!Q248,配置检查表!$Y:$Z,2,FALSE),"")</f>
        <v/>
      </c>
      <c r="S248" s="39">
        <f>IF(AND(Sheet1!S455=Sheet1!T455,Sheet1!T455&lt;&gt;0),Sheet1!S455,IF(AND(Sheet1!S455&lt;&gt;Sheet1!T455,Sheet1!T455&lt;&gt;0),Sheet1!S455&amp;"~"&amp;Sheet1!T455,""))</f>
        <v>1</v>
      </c>
      <c r="T248" s="21" t="str">
        <f>IFERROR(VLOOKUP(Sheet1!V248,配置检查表!$Y:$Z,2,FALSE),"")</f>
        <v/>
      </c>
      <c r="U248" s="39" t="str">
        <f>IF(AND(Sheet1!X455=Sheet1!Y455,Sheet1!Y455&lt;&gt;0),Sheet1!X455,IF(AND(Sheet1!X455&lt;&gt;Sheet1!Y455,Sheet1!Y455&lt;&gt;0),Sheet1!X455&amp;"~"&amp;Sheet1!Y455,""))</f>
        <v/>
      </c>
      <c r="V248" s="21" t="str">
        <f>IFERROR(VLOOKUP(Sheet1!XAA,配置检查表!$Y:$Z,2,FALSE),"")</f>
        <v/>
      </c>
      <c r="W248" s="21" t="str">
        <f>IF(AND(Sheet1!AC455=Sheet1!AD455,Sheet1!AD455&lt;&gt;0),Sheet1!AC455,IF(AND(Sheet1!AC455&lt;&gt;Sheet1!AD455,Sheet1!AD455&lt;&gt;0),Sheet1!AC455&amp;"~"&amp;Sheet1!AD455,""))</f>
        <v/>
      </c>
    </row>
    <row r="249" spans="1:23">
      <c r="A249" s="16">
        <v>604</v>
      </c>
      <c r="B249" s="16" t="s">
        <v>1095</v>
      </c>
      <c r="C249" s="16" t="s">
        <v>1095</v>
      </c>
      <c r="D249" s="21" t="str">
        <f>IF(OR(Sheet1!I249&lt;&gt;Sheet1!AF249,Sheet1!AG249&lt;&gt;Sheet1!J249),"有影响","-")</f>
        <v>-</v>
      </c>
      <c r="E249" s="21" t="str">
        <f>IF(OR(Sheet1!N249&lt;&gt;Sheet1!AH249,Sheet1!AI249&lt;&gt;Sheet1!O249),"有影响","-")</f>
        <v>-</v>
      </c>
      <c r="F249" s="21" t="str">
        <f>IF(OR(Sheet1!S249&lt;&gt;Sheet1!AJ249,Sheet1!AK249&lt;&gt;Sheet1!T249),"有影响","-")</f>
        <v>-</v>
      </c>
      <c r="G249" s="21" t="str">
        <f>IF(OR(Sheet1!X249&lt;&gt;Sheet1!AL249,Sheet1!AM249&lt;&gt;Sheet1!Y249),"有影响","-")</f>
        <v>-</v>
      </c>
      <c r="H249" s="21" t="str">
        <f>IF(OR(Sheet1!AC249&lt;&gt;Sheet1!AN249,Sheet1!AO249&lt;&gt;Sheet1!AD249),"有影响","-")</f>
        <v>-</v>
      </c>
      <c r="I249" s="21" t="str">
        <f>IF(Sheet1!G249=0,"出错","-")</f>
        <v>-</v>
      </c>
      <c r="J249" s="21" t="str">
        <f>IF(AND(Sheet1!G249=0,Sheet1!L249&lt;&gt;0),"出错","-")</f>
        <v>-</v>
      </c>
      <c r="K249" s="21" t="str">
        <f>IF(AND(Sheet1!G249=0,Sheet1!L249=0,Sheet1!Q249&lt;&gt;0),"出错","-")</f>
        <v>-</v>
      </c>
      <c r="L249" s="21" t="str">
        <f>IF(AND(Sheet1!G249=0,Sheet1!L249=0,Sheet1!Q249=0,Sheet1!V249&lt;&gt;0),"出错","-")</f>
        <v>-</v>
      </c>
      <c r="M249" s="21" t="str">
        <f>IF(AND(Sheet1!G249=0,Sheet1!L249=0,Sheet1!Q249=0,Sheet1!V249=0,Sheet1!AA249&lt;&gt;0),"出错","-")</f>
        <v>-</v>
      </c>
      <c r="N249" s="21" t="str">
        <f>IFERROR(VLOOKUP(Sheet1!G249,配置检查表!$Y:$Z,2,FALSE),"")</f>
        <v>对决勋章</v>
      </c>
      <c r="O249" s="21">
        <f>IF(AND(Sheet1!I249=Sheet1!J249,Sheet1!J249&lt;&gt;0),Sheet1!I249,IF(AND(Sheet1!I249&lt;&gt;Sheet1!J249,Sheet1!J249&lt;&gt;0),Sheet1!I249&amp;"~"&amp;Sheet1!J249,""))</f>
        <v>24000</v>
      </c>
      <c r="P249" s="21" t="str">
        <f>IFERROR(VLOOKUP(Sheet1!L249,配置检查表!$Y:$Z,2,FALSE),"")</f>
        <v/>
      </c>
      <c r="Q249" s="21">
        <f>IF(AND(Sheet1!N249=Sheet1!O249,Sheet1!O249&lt;&gt;0),Sheet1!N249,IF(AND(Sheet1!N249&lt;&gt;Sheet1!O249,Sheet1!O249&lt;&gt;0),Sheet1!N249&amp;"~"&amp;Sheet1!O249,""))</f>
        <v>15</v>
      </c>
      <c r="R249" s="21" t="str">
        <f>IFERROR(VLOOKUP(Sheet1!Q249,配置检查表!$Y:$Z,2,FALSE),"")</f>
        <v/>
      </c>
      <c r="S249" s="39">
        <f>IF(AND(Sheet1!S456=Sheet1!T456,Sheet1!T456&lt;&gt;0),Sheet1!S456,IF(AND(Sheet1!S456&lt;&gt;Sheet1!T456,Sheet1!T456&lt;&gt;0),Sheet1!S456&amp;"~"&amp;Sheet1!T456,""))</f>
        <v>1</v>
      </c>
      <c r="T249" s="21" t="str">
        <f>IFERROR(VLOOKUP(Sheet1!V249,配置检查表!$Y:$Z,2,FALSE),"")</f>
        <v/>
      </c>
      <c r="U249" s="39">
        <f>IF(AND(Sheet1!X456=Sheet1!Y456,Sheet1!Y456&lt;&gt;0),Sheet1!X456,IF(AND(Sheet1!X456&lt;&gt;Sheet1!Y456,Sheet1!Y456&lt;&gt;0),Sheet1!X456&amp;"~"&amp;Sheet1!Y456,""))</f>
        <v>1</v>
      </c>
      <c r="V249" s="21" t="str">
        <f>IFERROR(VLOOKUP(Sheet1!XAA,配置检查表!$Y:$Z,2,FALSE),"")</f>
        <v/>
      </c>
      <c r="W249" s="21" t="str">
        <f>IF(AND(Sheet1!AC456=Sheet1!AD456,Sheet1!AD456&lt;&gt;0),Sheet1!AC456,IF(AND(Sheet1!AC456&lt;&gt;Sheet1!AD456,Sheet1!AD456&lt;&gt;0),Sheet1!AC456&amp;"~"&amp;Sheet1!AD456,""))</f>
        <v/>
      </c>
    </row>
    <row r="250" spans="1:23">
      <c r="A250" s="16">
        <v>605</v>
      </c>
      <c r="B250" s="16" t="s">
        <v>1096</v>
      </c>
      <c r="C250" s="16" t="s">
        <v>1096</v>
      </c>
      <c r="D250" s="21" t="str">
        <f>IF(OR(Sheet1!I250&lt;&gt;Sheet1!AF250,Sheet1!AG250&lt;&gt;Sheet1!J250),"有影响","-")</f>
        <v>-</v>
      </c>
      <c r="E250" s="21" t="str">
        <f>IF(OR(Sheet1!N250&lt;&gt;Sheet1!AH250,Sheet1!AI250&lt;&gt;Sheet1!O250),"有影响","-")</f>
        <v>-</v>
      </c>
      <c r="F250" s="21" t="str">
        <f>IF(OR(Sheet1!S250&lt;&gt;Sheet1!AJ250,Sheet1!AK250&lt;&gt;Sheet1!T250),"有影响","-")</f>
        <v>-</v>
      </c>
      <c r="G250" s="21" t="str">
        <f>IF(OR(Sheet1!X250&lt;&gt;Sheet1!AL250,Sheet1!AM250&lt;&gt;Sheet1!Y250),"有影响","-")</f>
        <v>-</v>
      </c>
      <c r="H250" s="21" t="str">
        <f>IF(OR(Sheet1!AC250&lt;&gt;Sheet1!AN250,Sheet1!AO250&lt;&gt;Sheet1!AD250),"有影响","-")</f>
        <v>-</v>
      </c>
      <c r="I250" s="21" t="str">
        <f>IF(Sheet1!G250=0,"出错","-")</f>
        <v>-</v>
      </c>
      <c r="J250" s="21" t="str">
        <f>IF(AND(Sheet1!G250=0,Sheet1!L250&lt;&gt;0),"出错","-")</f>
        <v>-</v>
      </c>
      <c r="K250" s="21" t="str">
        <f>IF(AND(Sheet1!G250=0,Sheet1!L250=0,Sheet1!Q250&lt;&gt;0),"出错","-")</f>
        <v>-</v>
      </c>
      <c r="L250" s="21" t="str">
        <f>IF(AND(Sheet1!G250=0,Sheet1!L250=0,Sheet1!Q250=0,Sheet1!V250&lt;&gt;0),"出错","-")</f>
        <v>-</v>
      </c>
      <c r="M250" s="21" t="str">
        <f>IF(AND(Sheet1!G250=0,Sheet1!L250=0,Sheet1!Q250=0,Sheet1!V250=0,Sheet1!AA250&lt;&gt;0),"出错","-")</f>
        <v>-</v>
      </c>
      <c r="N250" s="21" t="str">
        <f>IFERROR(VLOOKUP(Sheet1!G250,配置检查表!$Y:$Z,2,FALSE),"")</f>
        <v>对决勋章</v>
      </c>
      <c r="O250" s="21">
        <f>IF(AND(Sheet1!I250=Sheet1!J250,Sheet1!J250&lt;&gt;0),Sheet1!I250,IF(AND(Sheet1!I250&lt;&gt;Sheet1!J250,Sheet1!J250&lt;&gt;0),Sheet1!I250&amp;"~"&amp;Sheet1!J250,""))</f>
        <v>20000</v>
      </c>
      <c r="P250" s="21" t="str">
        <f>IFERROR(VLOOKUP(Sheet1!L250,配置检查表!$Y:$Z,2,FALSE),"")</f>
        <v/>
      </c>
      <c r="Q250" s="21">
        <f>IF(AND(Sheet1!N250=Sheet1!O250,Sheet1!O250&lt;&gt;0),Sheet1!N250,IF(AND(Sheet1!N250&lt;&gt;Sheet1!O250,Sheet1!O250&lt;&gt;0),Sheet1!N250&amp;"~"&amp;Sheet1!O250,""))</f>
        <v>10</v>
      </c>
      <c r="R250" s="21" t="str">
        <f>IFERROR(VLOOKUP(Sheet1!Q250,配置检查表!$Y:$Z,2,FALSE),"")</f>
        <v/>
      </c>
      <c r="S250" s="39">
        <f>IF(AND(Sheet1!S457=Sheet1!T457,Sheet1!T457&lt;&gt;0),Sheet1!S457,IF(AND(Sheet1!S457&lt;&gt;Sheet1!T457,Sheet1!T457&lt;&gt;0),Sheet1!S457&amp;"~"&amp;Sheet1!T457,""))</f>
        <v>1</v>
      </c>
      <c r="T250" s="21" t="str">
        <f>IFERROR(VLOOKUP(Sheet1!V250,配置检查表!$Y:$Z,2,FALSE),"")</f>
        <v/>
      </c>
      <c r="U250" s="39">
        <f>IF(AND(Sheet1!X457=Sheet1!Y457,Sheet1!Y457&lt;&gt;0),Sheet1!X457,IF(AND(Sheet1!X457&lt;&gt;Sheet1!Y457,Sheet1!Y457&lt;&gt;0),Sheet1!X457&amp;"~"&amp;Sheet1!Y457,""))</f>
        <v>1</v>
      </c>
      <c r="V250" s="21" t="str">
        <f>IFERROR(VLOOKUP(Sheet1!XAA,配置检查表!$Y:$Z,2,FALSE),"")</f>
        <v/>
      </c>
      <c r="W250" s="21" t="str">
        <f>IF(AND(Sheet1!AC457=Sheet1!AD457,Sheet1!AD457&lt;&gt;0),Sheet1!AC457,IF(AND(Sheet1!AC457&lt;&gt;Sheet1!AD457,Sheet1!AD457&lt;&gt;0),Sheet1!AC457&amp;"~"&amp;Sheet1!AD457,""))</f>
        <v/>
      </c>
    </row>
    <row r="251" spans="1:23">
      <c r="A251" s="16">
        <v>606</v>
      </c>
      <c r="B251" s="16" t="s">
        <v>1097</v>
      </c>
      <c r="C251" s="16" t="s">
        <v>1097</v>
      </c>
      <c r="D251" s="21" t="str">
        <f>IF(OR(Sheet1!I251&lt;&gt;Sheet1!AF251,Sheet1!AG251&lt;&gt;Sheet1!J251),"有影响","-")</f>
        <v>-</v>
      </c>
      <c r="E251" s="21" t="str">
        <f>IF(OR(Sheet1!N251&lt;&gt;Sheet1!AH251,Sheet1!AI251&lt;&gt;Sheet1!O251),"有影响","-")</f>
        <v>-</v>
      </c>
      <c r="F251" s="21" t="str">
        <f>IF(OR(Sheet1!S251&lt;&gt;Sheet1!AJ251,Sheet1!AK251&lt;&gt;Sheet1!T251),"有影响","-")</f>
        <v>-</v>
      </c>
      <c r="G251" s="21" t="str">
        <f>IF(OR(Sheet1!X251&lt;&gt;Sheet1!AL251,Sheet1!AM251&lt;&gt;Sheet1!Y251),"有影响","-")</f>
        <v>-</v>
      </c>
      <c r="H251" s="21" t="str">
        <f>IF(OR(Sheet1!AC251&lt;&gt;Sheet1!AN251,Sheet1!AO251&lt;&gt;Sheet1!AD251),"有影响","-")</f>
        <v>-</v>
      </c>
      <c r="I251" s="21" t="str">
        <f>IF(Sheet1!G251=0,"出错","-")</f>
        <v>-</v>
      </c>
      <c r="J251" s="21" t="str">
        <f>IF(AND(Sheet1!G251=0,Sheet1!L251&lt;&gt;0),"出错","-")</f>
        <v>-</v>
      </c>
      <c r="K251" s="21" t="str">
        <f>IF(AND(Sheet1!G251=0,Sheet1!L251=0,Sheet1!Q251&lt;&gt;0),"出错","-")</f>
        <v>-</v>
      </c>
      <c r="L251" s="21" t="str">
        <f>IF(AND(Sheet1!G251=0,Sheet1!L251=0,Sheet1!Q251=0,Sheet1!V251&lt;&gt;0),"出错","-")</f>
        <v>-</v>
      </c>
      <c r="M251" s="21" t="str">
        <f>IF(AND(Sheet1!G251=0,Sheet1!L251=0,Sheet1!Q251=0,Sheet1!V251=0,Sheet1!AA251&lt;&gt;0),"出错","-")</f>
        <v>-</v>
      </c>
      <c r="N251" s="21" t="str">
        <f>IFERROR(VLOOKUP(Sheet1!G251,配置检查表!$Y:$Z,2,FALSE),"")</f>
        <v>对决勋章</v>
      </c>
      <c r="O251" s="21">
        <f>IF(AND(Sheet1!I251=Sheet1!J251,Sheet1!J251&lt;&gt;0),Sheet1!I251,IF(AND(Sheet1!I251&lt;&gt;Sheet1!J251,Sheet1!J251&lt;&gt;0),Sheet1!I251&amp;"~"&amp;Sheet1!J251,""))</f>
        <v>18000</v>
      </c>
      <c r="P251" s="21" t="str">
        <f>IFERROR(VLOOKUP(Sheet1!L251,配置检查表!$Y:$Z,2,FALSE),"")</f>
        <v/>
      </c>
      <c r="Q251" s="21">
        <f>IF(AND(Sheet1!N251=Sheet1!O251,Sheet1!O251&lt;&gt;0),Sheet1!N251,IF(AND(Sheet1!N251&lt;&gt;Sheet1!O251,Sheet1!O251&lt;&gt;0),Sheet1!N251&amp;"~"&amp;Sheet1!O251,""))</f>
        <v>8</v>
      </c>
      <c r="R251" s="21" t="str">
        <f>IFERROR(VLOOKUP(Sheet1!Q251,配置检查表!$Y:$Z,2,FALSE),"")</f>
        <v/>
      </c>
      <c r="S251" s="39">
        <f>IF(AND(Sheet1!S458=Sheet1!T458,Sheet1!T458&lt;&gt;0),Sheet1!S458,IF(AND(Sheet1!S458&lt;&gt;Sheet1!T458,Sheet1!T458&lt;&gt;0),Sheet1!S458&amp;"~"&amp;Sheet1!T458,""))</f>
        <v>1</v>
      </c>
      <c r="T251" s="21" t="str">
        <f>IFERROR(VLOOKUP(Sheet1!V251,配置检查表!$Y:$Z,2,FALSE),"")</f>
        <v/>
      </c>
      <c r="U251" s="39">
        <f>IF(AND(Sheet1!X458=Sheet1!Y458,Sheet1!Y458&lt;&gt;0),Sheet1!X458,IF(AND(Sheet1!X458&lt;&gt;Sheet1!Y458,Sheet1!Y458&lt;&gt;0),Sheet1!X458&amp;"~"&amp;Sheet1!Y458,""))</f>
        <v>1</v>
      </c>
      <c r="V251" s="21" t="str">
        <f>IFERROR(VLOOKUP(Sheet1!XAA,配置检查表!$Y:$Z,2,FALSE),"")</f>
        <v/>
      </c>
      <c r="W251" s="21" t="str">
        <f>IF(AND(Sheet1!AC458=Sheet1!AD458,Sheet1!AD458&lt;&gt;0),Sheet1!AC458,IF(AND(Sheet1!AC458&lt;&gt;Sheet1!AD458,Sheet1!AD458&lt;&gt;0),Sheet1!AC458&amp;"~"&amp;Sheet1!AD458,""))</f>
        <v/>
      </c>
    </row>
    <row r="252" spans="1:23">
      <c r="A252" s="16">
        <v>607</v>
      </c>
      <c r="B252" s="16" t="s">
        <v>1098</v>
      </c>
      <c r="C252" s="16" t="s">
        <v>1098</v>
      </c>
      <c r="D252" s="21" t="str">
        <f>IF(OR(Sheet1!I252&lt;&gt;Sheet1!AF252,Sheet1!AG252&lt;&gt;Sheet1!J252),"有影响","-")</f>
        <v>-</v>
      </c>
      <c r="E252" s="21" t="str">
        <f>IF(OR(Sheet1!N252&lt;&gt;Sheet1!AH252,Sheet1!AI252&lt;&gt;Sheet1!O252),"有影响","-")</f>
        <v>-</v>
      </c>
      <c r="F252" s="21" t="str">
        <f>IF(OR(Sheet1!S252&lt;&gt;Sheet1!AJ252,Sheet1!AK252&lt;&gt;Sheet1!T252),"有影响","-")</f>
        <v>-</v>
      </c>
      <c r="G252" s="21" t="str">
        <f>IF(OR(Sheet1!X252&lt;&gt;Sheet1!AL252,Sheet1!AM252&lt;&gt;Sheet1!Y252),"有影响","-")</f>
        <v>-</v>
      </c>
      <c r="H252" s="21" t="str">
        <f>IF(OR(Sheet1!AC252&lt;&gt;Sheet1!AN252,Sheet1!AO252&lt;&gt;Sheet1!AD252),"有影响","-")</f>
        <v>-</v>
      </c>
      <c r="I252" s="21" t="str">
        <f>IF(Sheet1!G252=0,"出错","-")</f>
        <v>-</v>
      </c>
      <c r="J252" s="21" t="str">
        <f>IF(AND(Sheet1!G252=0,Sheet1!L252&lt;&gt;0),"出错","-")</f>
        <v>-</v>
      </c>
      <c r="K252" s="21" t="str">
        <f>IF(AND(Sheet1!G252=0,Sheet1!L252=0,Sheet1!Q252&lt;&gt;0),"出错","-")</f>
        <v>-</v>
      </c>
      <c r="L252" s="21" t="str">
        <f>IF(AND(Sheet1!G252=0,Sheet1!L252=0,Sheet1!Q252=0,Sheet1!V252&lt;&gt;0),"出错","-")</f>
        <v>-</v>
      </c>
      <c r="M252" s="21" t="str">
        <f>IF(AND(Sheet1!G252=0,Sheet1!L252=0,Sheet1!Q252=0,Sheet1!V252=0,Sheet1!AA252&lt;&gt;0),"出错","-")</f>
        <v>-</v>
      </c>
      <c r="N252" s="21" t="str">
        <f>IFERROR(VLOOKUP(Sheet1!G252,配置检查表!$Y:$Z,2,FALSE),"")</f>
        <v>对决勋章</v>
      </c>
      <c r="O252" s="21">
        <f>IF(AND(Sheet1!I252=Sheet1!J252,Sheet1!J252&lt;&gt;0),Sheet1!I252,IF(AND(Sheet1!I252&lt;&gt;Sheet1!J252,Sheet1!J252&lt;&gt;0),Sheet1!I252&amp;"~"&amp;Sheet1!J252,""))</f>
        <v>15000</v>
      </c>
      <c r="P252" s="21" t="str">
        <f>IFERROR(VLOOKUP(Sheet1!L252,配置检查表!$Y:$Z,2,FALSE),"")</f>
        <v/>
      </c>
      <c r="Q252" s="21">
        <f>IF(AND(Sheet1!N252=Sheet1!O252,Sheet1!O252&lt;&gt;0),Sheet1!N252,IF(AND(Sheet1!N252&lt;&gt;Sheet1!O252,Sheet1!O252&lt;&gt;0),Sheet1!N252&amp;"~"&amp;Sheet1!O252,""))</f>
        <v>5</v>
      </c>
      <c r="R252" s="21" t="str">
        <f>IFERROR(VLOOKUP(Sheet1!Q252,配置检查表!$Y:$Z,2,FALSE),"")</f>
        <v/>
      </c>
      <c r="S252" s="39">
        <f>IF(AND(Sheet1!S459=Sheet1!T459,Sheet1!T459&lt;&gt;0),Sheet1!S459,IF(AND(Sheet1!S459&lt;&gt;Sheet1!T459,Sheet1!T459&lt;&gt;0),Sheet1!S459&amp;"~"&amp;Sheet1!T459,""))</f>
        <v>1</v>
      </c>
      <c r="T252" s="21" t="str">
        <f>IFERROR(VLOOKUP(Sheet1!V252,配置检查表!$Y:$Z,2,FALSE),"")</f>
        <v/>
      </c>
      <c r="U252" s="39">
        <f>IF(AND(Sheet1!X459=Sheet1!Y459,Sheet1!Y459&lt;&gt;0),Sheet1!X459,IF(AND(Sheet1!X459&lt;&gt;Sheet1!Y459,Sheet1!Y459&lt;&gt;0),Sheet1!X459&amp;"~"&amp;Sheet1!Y459,""))</f>
        <v>1</v>
      </c>
      <c r="V252" s="21" t="str">
        <f>IFERROR(VLOOKUP(Sheet1!XAA,配置检查表!$Y:$Z,2,FALSE),"")</f>
        <v/>
      </c>
      <c r="W252" s="21" t="str">
        <f>IF(AND(Sheet1!AC459=Sheet1!AD459,Sheet1!AD459&lt;&gt;0),Sheet1!AC459,IF(AND(Sheet1!AC459&lt;&gt;Sheet1!AD459,Sheet1!AD459&lt;&gt;0),Sheet1!AC459&amp;"~"&amp;Sheet1!AD459,""))</f>
        <v/>
      </c>
    </row>
    <row r="253" spans="1:23">
      <c r="A253" s="16">
        <v>608</v>
      </c>
      <c r="B253" s="16" t="s">
        <v>1099</v>
      </c>
      <c r="C253" s="16" t="s">
        <v>1099</v>
      </c>
      <c r="D253" s="21" t="str">
        <f>IF(OR(Sheet1!I253&lt;&gt;Sheet1!AF253,Sheet1!AG253&lt;&gt;Sheet1!J253),"有影响","-")</f>
        <v>-</v>
      </c>
      <c r="E253" s="21" t="str">
        <f>IF(OR(Sheet1!N253&lt;&gt;Sheet1!AH253,Sheet1!AI253&lt;&gt;Sheet1!O253),"有影响","-")</f>
        <v>-</v>
      </c>
      <c r="F253" s="21" t="str">
        <f>IF(OR(Sheet1!S253&lt;&gt;Sheet1!AJ253,Sheet1!AK253&lt;&gt;Sheet1!T253),"有影响","-")</f>
        <v>-</v>
      </c>
      <c r="G253" s="21" t="str">
        <f>IF(OR(Sheet1!X253&lt;&gt;Sheet1!AL253,Sheet1!AM253&lt;&gt;Sheet1!Y253),"有影响","-")</f>
        <v>-</v>
      </c>
      <c r="H253" s="21" t="str">
        <f>IF(OR(Sheet1!AC253&lt;&gt;Sheet1!AN253,Sheet1!AO253&lt;&gt;Sheet1!AD253),"有影响","-")</f>
        <v>-</v>
      </c>
      <c r="I253" s="21" t="str">
        <f>IF(Sheet1!G253=0,"出错","-")</f>
        <v>-</v>
      </c>
      <c r="J253" s="21" t="str">
        <f>IF(AND(Sheet1!G253=0,Sheet1!L253&lt;&gt;0),"出错","-")</f>
        <v>-</v>
      </c>
      <c r="K253" s="21" t="str">
        <f>IF(AND(Sheet1!G253=0,Sheet1!L253=0,Sheet1!Q253&lt;&gt;0),"出错","-")</f>
        <v>-</v>
      </c>
      <c r="L253" s="21" t="str">
        <f>IF(AND(Sheet1!G253=0,Sheet1!L253=0,Sheet1!Q253=0,Sheet1!V253&lt;&gt;0),"出错","-")</f>
        <v>-</v>
      </c>
      <c r="M253" s="21" t="str">
        <f>IF(AND(Sheet1!G253=0,Sheet1!L253=0,Sheet1!Q253=0,Sheet1!V253=0,Sheet1!AA253&lt;&gt;0),"出错","-")</f>
        <v>-</v>
      </c>
      <c r="N253" s="21" t="str">
        <f>IFERROR(VLOOKUP(Sheet1!G253,配置检查表!$Y:$Z,2,FALSE),"")</f>
        <v>对决勋章</v>
      </c>
      <c r="O253" s="21">
        <f>IF(AND(Sheet1!I253=Sheet1!J253,Sheet1!J253&lt;&gt;0),Sheet1!I253,IF(AND(Sheet1!I253&lt;&gt;Sheet1!J253,Sheet1!J253&lt;&gt;0),Sheet1!I253&amp;"~"&amp;Sheet1!J253,""))</f>
        <v>10000</v>
      </c>
      <c r="P253" s="21" t="str">
        <f>IFERROR(VLOOKUP(Sheet1!L253,配置检查表!$Y:$Z,2,FALSE),"")</f>
        <v/>
      </c>
      <c r="Q253" s="21">
        <f>IF(AND(Sheet1!N253=Sheet1!O253,Sheet1!O253&lt;&gt;0),Sheet1!N253,IF(AND(Sheet1!N253&lt;&gt;Sheet1!O253,Sheet1!O253&lt;&gt;0),Sheet1!N253&amp;"~"&amp;Sheet1!O253,""))</f>
        <v>300</v>
      </c>
      <c r="R253" s="21" t="str">
        <f>IFERROR(VLOOKUP(Sheet1!Q253,配置检查表!$Y:$Z,2,FALSE),"")</f>
        <v/>
      </c>
      <c r="S253" s="39">
        <f>IF(AND(Sheet1!S460=Sheet1!T460,Sheet1!T460&lt;&gt;0),Sheet1!S460,IF(AND(Sheet1!S460&lt;&gt;Sheet1!T460,Sheet1!T460&lt;&gt;0),Sheet1!S460&amp;"~"&amp;Sheet1!T460,""))</f>
        <v>1</v>
      </c>
      <c r="T253" s="21" t="str">
        <f>IFERROR(VLOOKUP(Sheet1!V253,配置检查表!$Y:$Z,2,FALSE),"")</f>
        <v/>
      </c>
      <c r="U253" s="39">
        <f>IF(AND(Sheet1!X460=Sheet1!Y460,Sheet1!Y460&lt;&gt;0),Sheet1!X460,IF(AND(Sheet1!X460&lt;&gt;Sheet1!Y460,Sheet1!Y460&lt;&gt;0),Sheet1!X460&amp;"~"&amp;Sheet1!Y460,""))</f>
        <v>1</v>
      </c>
      <c r="V253" s="21" t="str">
        <f>IFERROR(VLOOKUP(Sheet1!XAA,配置检查表!$Y:$Z,2,FALSE),"")</f>
        <v/>
      </c>
      <c r="W253" s="21" t="str">
        <f>IF(AND(Sheet1!AC460=Sheet1!AD460,Sheet1!AD460&lt;&gt;0),Sheet1!AC460,IF(AND(Sheet1!AC460&lt;&gt;Sheet1!AD460,Sheet1!AD460&lt;&gt;0),Sheet1!AC460&amp;"~"&amp;Sheet1!AD460,""))</f>
        <v/>
      </c>
    </row>
    <row r="254" spans="1:23">
      <c r="A254" s="16">
        <v>609</v>
      </c>
      <c r="B254" s="16" t="s">
        <v>1100</v>
      </c>
      <c r="C254" s="16" t="s">
        <v>1100</v>
      </c>
      <c r="D254" s="21" t="str">
        <f>IF(OR(Sheet1!I254&lt;&gt;Sheet1!AF254,Sheet1!AG254&lt;&gt;Sheet1!J254),"有影响","-")</f>
        <v>-</v>
      </c>
      <c r="E254" s="21" t="str">
        <f>IF(OR(Sheet1!N254&lt;&gt;Sheet1!AH254,Sheet1!AI254&lt;&gt;Sheet1!O254),"有影响","-")</f>
        <v>-</v>
      </c>
      <c r="F254" s="21" t="str">
        <f>IF(OR(Sheet1!S254&lt;&gt;Sheet1!AJ254,Sheet1!AK254&lt;&gt;Sheet1!T254),"有影响","-")</f>
        <v>-</v>
      </c>
      <c r="G254" s="21" t="str">
        <f>IF(OR(Sheet1!X254&lt;&gt;Sheet1!AL254,Sheet1!AM254&lt;&gt;Sheet1!Y254),"有影响","-")</f>
        <v>-</v>
      </c>
      <c r="H254" s="21" t="str">
        <f>IF(OR(Sheet1!AC254&lt;&gt;Sheet1!AN254,Sheet1!AO254&lt;&gt;Sheet1!AD254),"有影响","-")</f>
        <v>-</v>
      </c>
      <c r="I254" s="21" t="str">
        <f>IF(Sheet1!G254=0,"出错","-")</f>
        <v>-</v>
      </c>
      <c r="J254" s="21" t="str">
        <f>IF(AND(Sheet1!G254=0,Sheet1!L254&lt;&gt;0),"出错","-")</f>
        <v>-</v>
      </c>
      <c r="K254" s="21" t="str">
        <f>IF(AND(Sheet1!G254=0,Sheet1!L254=0,Sheet1!Q254&lt;&gt;0),"出错","-")</f>
        <v>-</v>
      </c>
      <c r="L254" s="21" t="str">
        <f>IF(AND(Sheet1!G254=0,Sheet1!L254=0,Sheet1!Q254=0,Sheet1!V254&lt;&gt;0),"出错","-")</f>
        <v>-</v>
      </c>
      <c r="M254" s="21" t="str">
        <f>IF(AND(Sheet1!G254=0,Sheet1!L254=0,Sheet1!Q254=0,Sheet1!V254=0,Sheet1!AA254&lt;&gt;0),"出错","-")</f>
        <v>-</v>
      </c>
      <c r="N254" s="21" t="str">
        <f>IFERROR(VLOOKUP(Sheet1!G254,配置检查表!$Y:$Z,2,FALSE),"")</f>
        <v>对决勋章</v>
      </c>
      <c r="O254" s="21">
        <f>IF(AND(Sheet1!I254=Sheet1!J254,Sheet1!J254&lt;&gt;0),Sheet1!I254,IF(AND(Sheet1!I254&lt;&gt;Sheet1!J254,Sheet1!J254&lt;&gt;0),Sheet1!I254&amp;"~"&amp;Sheet1!J254,""))</f>
        <v>8000</v>
      </c>
      <c r="P254" s="21" t="str">
        <f>IFERROR(VLOOKUP(Sheet1!L254,配置检查表!$Y:$Z,2,FALSE),"")</f>
        <v/>
      </c>
      <c r="Q254" s="21">
        <f>IF(AND(Sheet1!N254=Sheet1!O254,Sheet1!O254&lt;&gt;0),Sheet1!N254,IF(AND(Sheet1!N254&lt;&gt;Sheet1!O254,Sheet1!O254&lt;&gt;0),Sheet1!N254&amp;"~"&amp;Sheet1!O254,""))</f>
        <v>200</v>
      </c>
      <c r="R254" s="21" t="str">
        <f>IFERROR(VLOOKUP(Sheet1!Q254,配置检查表!$Y:$Z,2,FALSE),"")</f>
        <v/>
      </c>
      <c r="S254" s="39">
        <f>IF(AND(Sheet1!S461=Sheet1!T461,Sheet1!T461&lt;&gt;0),Sheet1!S461,IF(AND(Sheet1!S461&lt;&gt;Sheet1!T461,Sheet1!T461&lt;&gt;0),Sheet1!S461&amp;"~"&amp;Sheet1!T461,""))</f>
        <v>1</v>
      </c>
      <c r="T254" s="21" t="str">
        <f>IFERROR(VLOOKUP(Sheet1!V254,配置检查表!$Y:$Z,2,FALSE),"")</f>
        <v/>
      </c>
      <c r="U254" s="39">
        <f>IF(AND(Sheet1!X461=Sheet1!Y461,Sheet1!Y461&lt;&gt;0),Sheet1!X461,IF(AND(Sheet1!X461&lt;&gt;Sheet1!Y461,Sheet1!Y461&lt;&gt;0),Sheet1!X461&amp;"~"&amp;Sheet1!Y461,""))</f>
        <v>1</v>
      </c>
      <c r="V254" s="21" t="str">
        <f>IFERROR(VLOOKUP(Sheet1!XAA,配置检查表!$Y:$Z,2,FALSE),"")</f>
        <v/>
      </c>
      <c r="W254" s="21" t="str">
        <f>IF(AND(Sheet1!AC461=Sheet1!AD461,Sheet1!AD461&lt;&gt;0),Sheet1!AC461,IF(AND(Sheet1!AC461&lt;&gt;Sheet1!AD461,Sheet1!AD461&lt;&gt;0),Sheet1!AC461&amp;"~"&amp;Sheet1!AD461,""))</f>
        <v/>
      </c>
    </row>
    <row r="255" spans="1:23">
      <c r="A255" s="16">
        <v>610</v>
      </c>
      <c r="B255" s="16" t="s">
        <v>1101</v>
      </c>
      <c r="C255" s="16" t="s">
        <v>1101</v>
      </c>
      <c r="D255" s="21" t="str">
        <f>IF(OR(Sheet1!I255&lt;&gt;Sheet1!AF255,Sheet1!AG255&lt;&gt;Sheet1!J255),"有影响","-")</f>
        <v>-</v>
      </c>
      <c r="E255" s="21" t="str">
        <f>IF(OR(Sheet1!N255&lt;&gt;Sheet1!AH255,Sheet1!AI255&lt;&gt;Sheet1!O255),"有影响","-")</f>
        <v>-</v>
      </c>
      <c r="F255" s="21" t="str">
        <f>IF(OR(Sheet1!S255&lt;&gt;Sheet1!AJ255,Sheet1!AK255&lt;&gt;Sheet1!T255),"有影响","-")</f>
        <v>-</v>
      </c>
      <c r="G255" s="21" t="str">
        <f>IF(OR(Sheet1!X255&lt;&gt;Sheet1!AL255,Sheet1!AM255&lt;&gt;Sheet1!Y255),"有影响","-")</f>
        <v>-</v>
      </c>
      <c r="H255" s="21" t="str">
        <f>IF(OR(Sheet1!AC255&lt;&gt;Sheet1!AN255,Sheet1!AO255&lt;&gt;Sheet1!AD255),"有影响","-")</f>
        <v>-</v>
      </c>
      <c r="I255" s="21" t="str">
        <f>IF(Sheet1!G255=0,"出错","-")</f>
        <v>-</v>
      </c>
      <c r="J255" s="21" t="str">
        <f>IF(AND(Sheet1!G255=0,Sheet1!L255&lt;&gt;0),"出错","-")</f>
        <v>-</v>
      </c>
      <c r="K255" s="21" t="str">
        <f>IF(AND(Sheet1!G255=0,Sheet1!L255=0,Sheet1!Q255&lt;&gt;0),"出错","-")</f>
        <v>-</v>
      </c>
      <c r="L255" s="21" t="str">
        <f>IF(AND(Sheet1!G255=0,Sheet1!L255=0,Sheet1!Q255=0,Sheet1!V255&lt;&gt;0),"出错","-")</f>
        <v>-</v>
      </c>
      <c r="M255" s="21" t="str">
        <f>IF(AND(Sheet1!G255=0,Sheet1!L255=0,Sheet1!Q255=0,Sheet1!V255=0,Sheet1!AA255&lt;&gt;0),"出错","-")</f>
        <v>-</v>
      </c>
      <c r="N255" s="21" t="str">
        <f>IFERROR(VLOOKUP(Sheet1!G255,配置检查表!$Y:$Z,2,FALSE),"")</f>
        <v>对决勋章</v>
      </c>
      <c r="O255" s="21">
        <f>IF(AND(Sheet1!I255=Sheet1!J255,Sheet1!J255&lt;&gt;0),Sheet1!I255,IF(AND(Sheet1!I255&lt;&gt;Sheet1!J255,Sheet1!J255&lt;&gt;0),Sheet1!I255&amp;"~"&amp;Sheet1!J255,""))</f>
        <v>5000</v>
      </c>
      <c r="P255" s="21" t="str">
        <f>IFERROR(VLOOKUP(Sheet1!L255,配置检查表!$Y:$Z,2,FALSE),"")</f>
        <v/>
      </c>
      <c r="Q255" s="21">
        <f>IF(AND(Sheet1!N255=Sheet1!O255,Sheet1!O255&lt;&gt;0),Sheet1!N255,IF(AND(Sheet1!N255&lt;&gt;Sheet1!O255,Sheet1!O255&lt;&gt;0),Sheet1!N255&amp;"~"&amp;Sheet1!O255,""))</f>
        <v>100</v>
      </c>
      <c r="R255" s="21" t="str">
        <f>IFERROR(VLOOKUP(Sheet1!Q255,配置检查表!$Y:$Z,2,FALSE),"")</f>
        <v/>
      </c>
      <c r="S255" s="39">
        <f>IF(AND(Sheet1!S462=Sheet1!T462,Sheet1!T462&lt;&gt;0),Sheet1!S462,IF(AND(Sheet1!S462&lt;&gt;Sheet1!T462,Sheet1!T462&lt;&gt;0),Sheet1!S462&amp;"~"&amp;Sheet1!T462,""))</f>
        <v>1</v>
      </c>
      <c r="T255" s="21" t="str">
        <f>IFERROR(VLOOKUP(Sheet1!V255,配置检查表!$Y:$Z,2,FALSE),"")</f>
        <v/>
      </c>
      <c r="U255" s="39">
        <f>IF(AND(Sheet1!X462=Sheet1!Y462,Sheet1!Y462&lt;&gt;0),Sheet1!X462,IF(AND(Sheet1!X462&lt;&gt;Sheet1!Y462,Sheet1!Y462&lt;&gt;0),Sheet1!X462&amp;"~"&amp;Sheet1!Y462,""))</f>
        <v>1</v>
      </c>
      <c r="V255" s="21" t="str">
        <f>IFERROR(VLOOKUP(Sheet1!XAA,配置检查表!$Y:$Z,2,FALSE),"")</f>
        <v/>
      </c>
      <c r="W255" s="21" t="str">
        <f>IF(AND(Sheet1!AC462=Sheet1!AD462,Sheet1!AD462&lt;&gt;0),Sheet1!AC462,IF(AND(Sheet1!AC462&lt;&gt;Sheet1!AD462,Sheet1!AD462&lt;&gt;0),Sheet1!AC462&amp;"~"&amp;Sheet1!AD462,""))</f>
        <v/>
      </c>
    </row>
    <row r="256" spans="1:23">
      <c r="A256" s="7">
        <v>611</v>
      </c>
      <c r="B256" s="7" t="s">
        <v>1900</v>
      </c>
      <c r="C256" s="7" t="s">
        <v>1900</v>
      </c>
      <c r="D256" s="21" t="str">
        <f>IF(OR(Sheet1!I256&lt;&gt;Sheet1!AF256,Sheet1!AG256&lt;&gt;Sheet1!J256),"有影响","-")</f>
        <v>-</v>
      </c>
      <c r="E256" s="21" t="str">
        <f>IF(OR(Sheet1!N256&lt;&gt;Sheet1!AH256,Sheet1!AI256&lt;&gt;Sheet1!O256),"有影响","-")</f>
        <v>-</v>
      </c>
      <c r="F256" s="21" t="str">
        <f>IF(OR(Sheet1!S256&lt;&gt;Sheet1!AJ256,Sheet1!AK256&lt;&gt;Sheet1!T256),"有影响","-")</f>
        <v>-</v>
      </c>
      <c r="G256" s="21" t="str">
        <f>IF(OR(Sheet1!X256&lt;&gt;Sheet1!AL256,Sheet1!AM256&lt;&gt;Sheet1!Y256),"有影响","-")</f>
        <v>-</v>
      </c>
      <c r="H256" s="21" t="str">
        <f>IF(OR(Sheet1!AC256&lt;&gt;Sheet1!AN256,Sheet1!AO256&lt;&gt;Sheet1!AD256),"有影响","-")</f>
        <v>-</v>
      </c>
      <c r="I256" s="21" t="str">
        <f>IF(Sheet1!G256=0,"出错","-")</f>
        <v>-</v>
      </c>
      <c r="J256" s="21" t="str">
        <f>IF(AND(Sheet1!G256=0,Sheet1!L256&lt;&gt;0),"出错","-")</f>
        <v>-</v>
      </c>
      <c r="K256" s="21" t="str">
        <f>IF(AND(Sheet1!G256=0,Sheet1!L256=0,Sheet1!Q256&lt;&gt;0),"出错","-")</f>
        <v>-</v>
      </c>
      <c r="L256" s="21" t="str">
        <f>IF(AND(Sheet1!G256=0,Sheet1!L256=0,Sheet1!Q256=0,Sheet1!V256&lt;&gt;0),"出错","-")</f>
        <v>-</v>
      </c>
      <c r="M256" s="21" t="str">
        <f>IF(AND(Sheet1!G256=0,Sheet1!L256=0,Sheet1!Q256=0,Sheet1!V256=0,Sheet1!AA256&lt;&gt;0),"出错","-")</f>
        <v>-</v>
      </c>
      <c r="N256" s="21" t="str">
        <f>IFERROR(VLOOKUP(Sheet1!G256,配置检查表!$Y:$Z,2,FALSE),"")</f>
        <v>钻石</v>
      </c>
      <c r="O256" s="21">
        <f>IF(AND(Sheet1!I256=Sheet1!J256,Sheet1!J256&lt;&gt;0),Sheet1!I256,IF(AND(Sheet1!I256&lt;&gt;Sheet1!J256,Sheet1!J256&lt;&gt;0),Sheet1!I256&amp;"~"&amp;Sheet1!J256,""))</f>
        <v>600</v>
      </c>
      <c r="P256" s="21" t="str">
        <f>IFERROR(VLOOKUP(Sheet1!L256,配置检查表!$Y:$Z,2,FALSE),"")</f>
        <v>金币</v>
      </c>
      <c r="Q256" s="21">
        <f>IF(AND(Sheet1!N256=Sheet1!O256,Sheet1!O256&lt;&gt;0),Sheet1!N256,IF(AND(Sheet1!N256&lt;&gt;Sheet1!O256,Sheet1!O256&lt;&gt;0),Sheet1!N256&amp;"~"&amp;Sheet1!O256,""))</f>
        <v>600000</v>
      </c>
      <c r="R256" s="21" t="str">
        <f>IFERROR(VLOOKUP(Sheet1!Q256,配置检查表!$Y:$Z,2,FALSE),"")</f>
        <v/>
      </c>
      <c r="S256" s="39">
        <f>IF(AND(Sheet1!S463=Sheet1!T463,Sheet1!T463&lt;&gt;0),Sheet1!S463,IF(AND(Sheet1!S463&lt;&gt;Sheet1!T463,Sheet1!T463&lt;&gt;0),Sheet1!S463&amp;"~"&amp;Sheet1!T463,""))</f>
        <v>1</v>
      </c>
      <c r="T256" s="21" t="str">
        <f>IFERROR(VLOOKUP(Sheet1!V256,配置检查表!$Y:$Z,2,FALSE),"")</f>
        <v/>
      </c>
      <c r="U256" s="39">
        <f>IF(AND(Sheet1!X463=Sheet1!Y463,Sheet1!Y463&lt;&gt;0),Sheet1!X463,IF(AND(Sheet1!X463&lt;&gt;Sheet1!Y463,Sheet1!Y463&lt;&gt;0),Sheet1!X463&amp;"~"&amp;Sheet1!Y463,""))</f>
        <v>1</v>
      </c>
      <c r="V256" s="21" t="str">
        <f>IFERROR(VLOOKUP(Sheet1!XAA,配置检查表!$Y:$Z,2,FALSE),"")</f>
        <v/>
      </c>
      <c r="W256" s="21" t="str">
        <f>IF(AND(Sheet1!AC463=Sheet1!AD463,Sheet1!AD463&lt;&gt;0),Sheet1!AC463,IF(AND(Sheet1!AC463&lt;&gt;Sheet1!AD463,Sheet1!AD463&lt;&gt;0),Sheet1!AC463&amp;"~"&amp;Sheet1!AD463,""))</f>
        <v/>
      </c>
    </row>
    <row r="257" spans="1:23">
      <c r="A257" s="7">
        <v>612</v>
      </c>
      <c r="B257" s="7" t="s">
        <v>1102</v>
      </c>
      <c r="C257" s="7" t="s">
        <v>1102</v>
      </c>
      <c r="D257" s="21" t="str">
        <f>IF(OR(Sheet1!I257&lt;&gt;Sheet1!AF257,Sheet1!AG257&lt;&gt;Sheet1!J257),"有影响","-")</f>
        <v>-</v>
      </c>
      <c r="E257" s="21" t="str">
        <f>IF(OR(Sheet1!N257&lt;&gt;Sheet1!AH257,Sheet1!AI257&lt;&gt;Sheet1!O257),"有影响","-")</f>
        <v>-</v>
      </c>
      <c r="F257" s="21" t="str">
        <f>IF(OR(Sheet1!S257&lt;&gt;Sheet1!AJ257,Sheet1!AK257&lt;&gt;Sheet1!T257),"有影响","-")</f>
        <v>-</v>
      </c>
      <c r="G257" s="21" t="str">
        <f>IF(OR(Sheet1!X257&lt;&gt;Sheet1!AL257,Sheet1!AM257&lt;&gt;Sheet1!Y257),"有影响","-")</f>
        <v>-</v>
      </c>
      <c r="H257" s="21" t="str">
        <f>IF(OR(Sheet1!AC257&lt;&gt;Sheet1!AN257,Sheet1!AO257&lt;&gt;Sheet1!AD257),"有影响","-")</f>
        <v>-</v>
      </c>
      <c r="I257" s="21" t="str">
        <f>IF(Sheet1!G257=0,"出错","-")</f>
        <v>-</v>
      </c>
      <c r="J257" s="21" t="str">
        <f>IF(AND(Sheet1!G257=0,Sheet1!L257&lt;&gt;0),"出错","-")</f>
        <v>-</v>
      </c>
      <c r="K257" s="21" t="str">
        <f>IF(AND(Sheet1!G257=0,Sheet1!L257=0,Sheet1!Q257&lt;&gt;0),"出错","-")</f>
        <v>-</v>
      </c>
      <c r="L257" s="21" t="str">
        <f>IF(AND(Sheet1!G257=0,Sheet1!L257=0,Sheet1!Q257=0,Sheet1!V257&lt;&gt;0),"出错","-")</f>
        <v>-</v>
      </c>
      <c r="M257" s="21" t="str">
        <f>IF(AND(Sheet1!G257=0,Sheet1!L257=0,Sheet1!Q257=0,Sheet1!V257=0,Sheet1!AA257&lt;&gt;0),"出错","-")</f>
        <v>-</v>
      </c>
      <c r="N257" s="21" t="str">
        <f>IFERROR(VLOOKUP(Sheet1!G257,配置检查表!$Y:$Z,2,FALSE),"")</f>
        <v>钻石</v>
      </c>
      <c r="O257" s="21">
        <f>IF(AND(Sheet1!I257=Sheet1!J257,Sheet1!J257&lt;&gt;0),Sheet1!I257,IF(AND(Sheet1!I257&lt;&gt;Sheet1!J257,Sheet1!J257&lt;&gt;0),Sheet1!I257&amp;"~"&amp;Sheet1!J257,""))</f>
        <v>550</v>
      </c>
      <c r="P257" s="21" t="str">
        <f>IFERROR(VLOOKUP(Sheet1!L257,配置检查表!$Y:$Z,2,FALSE),"")</f>
        <v>金币</v>
      </c>
      <c r="Q257" s="21">
        <f>IF(AND(Sheet1!N257=Sheet1!O257,Sheet1!O257&lt;&gt;0),Sheet1!N257,IF(AND(Sheet1!N257&lt;&gt;Sheet1!O257,Sheet1!O257&lt;&gt;0),Sheet1!N257&amp;"~"&amp;Sheet1!O257,""))</f>
        <v>550000</v>
      </c>
      <c r="R257" s="21" t="str">
        <f>IFERROR(VLOOKUP(Sheet1!Q257,配置检查表!$Y:$Z,2,FALSE),"")</f>
        <v/>
      </c>
      <c r="S257" s="39">
        <f>IF(AND(Sheet1!S464=Sheet1!T464,Sheet1!T464&lt;&gt;0),Sheet1!S464,IF(AND(Sheet1!S464&lt;&gt;Sheet1!T464,Sheet1!T464&lt;&gt;0),Sheet1!S464&amp;"~"&amp;Sheet1!T464,""))</f>
        <v>1</v>
      </c>
      <c r="T257" s="21" t="str">
        <f>IFERROR(VLOOKUP(Sheet1!V257,配置检查表!$Y:$Z,2,FALSE),"")</f>
        <v/>
      </c>
      <c r="U257" s="39">
        <f>IF(AND(Sheet1!X464=Sheet1!Y464,Sheet1!Y464&lt;&gt;0),Sheet1!X464,IF(AND(Sheet1!X464&lt;&gt;Sheet1!Y464,Sheet1!Y464&lt;&gt;0),Sheet1!X464&amp;"~"&amp;Sheet1!Y464,""))</f>
        <v>1</v>
      </c>
      <c r="V257" s="21" t="str">
        <f>IFERROR(VLOOKUP(Sheet1!XAA,配置检查表!$Y:$Z,2,FALSE),"")</f>
        <v/>
      </c>
      <c r="W257" s="21" t="str">
        <f>IF(AND(Sheet1!AC464=Sheet1!AD464,Sheet1!AD464&lt;&gt;0),Sheet1!AC464,IF(AND(Sheet1!AC464&lt;&gt;Sheet1!AD464,Sheet1!AD464&lt;&gt;0),Sheet1!AC464&amp;"~"&amp;Sheet1!AD464,""))</f>
        <v/>
      </c>
    </row>
    <row r="258" spans="1:23">
      <c r="A258" s="7">
        <v>613</v>
      </c>
      <c r="B258" s="7" t="s">
        <v>1103</v>
      </c>
      <c r="C258" s="7" t="s">
        <v>1103</v>
      </c>
      <c r="D258" s="21" t="str">
        <f>IF(OR(Sheet1!I258&lt;&gt;Sheet1!AF258,Sheet1!AG258&lt;&gt;Sheet1!J258),"有影响","-")</f>
        <v>-</v>
      </c>
      <c r="E258" s="21" t="str">
        <f>IF(OR(Sheet1!N258&lt;&gt;Sheet1!AH258,Sheet1!AI258&lt;&gt;Sheet1!O258),"有影响","-")</f>
        <v>-</v>
      </c>
      <c r="F258" s="21" t="str">
        <f>IF(OR(Sheet1!S258&lt;&gt;Sheet1!AJ258,Sheet1!AK258&lt;&gt;Sheet1!T258),"有影响","-")</f>
        <v>-</v>
      </c>
      <c r="G258" s="21" t="str">
        <f>IF(OR(Sheet1!X258&lt;&gt;Sheet1!AL258,Sheet1!AM258&lt;&gt;Sheet1!Y258),"有影响","-")</f>
        <v>-</v>
      </c>
      <c r="H258" s="21" t="str">
        <f>IF(OR(Sheet1!AC258&lt;&gt;Sheet1!AN258,Sheet1!AO258&lt;&gt;Sheet1!AD258),"有影响","-")</f>
        <v>-</v>
      </c>
      <c r="I258" s="21" t="str">
        <f>IF(Sheet1!G258=0,"出错","-")</f>
        <v>-</v>
      </c>
      <c r="J258" s="21" t="str">
        <f>IF(AND(Sheet1!G258=0,Sheet1!L258&lt;&gt;0),"出错","-")</f>
        <v>-</v>
      </c>
      <c r="K258" s="21" t="str">
        <f>IF(AND(Sheet1!G258=0,Sheet1!L258=0,Sheet1!Q258&lt;&gt;0),"出错","-")</f>
        <v>-</v>
      </c>
      <c r="L258" s="21" t="str">
        <f>IF(AND(Sheet1!G258=0,Sheet1!L258=0,Sheet1!Q258=0,Sheet1!V258&lt;&gt;0),"出错","-")</f>
        <v>-</v>
      </c>
      <c r="M258" s="21" t="str">
        <f>IF(AND(Sheet1!G258=0,Sheet1!L258=0,Sheet1!Q258=0,Sheet1!V258=0,Sheet1!AA258&lt;&gt;0),"出错","-")</f>
        <v>-</v>
      </c>
      <c r="N258" s="21" t="str">
        <f>IFERROR(VLOOKUP(Sheet1!G258,配置检查表!$Y:$Z,2,FALSE),"")</f>
        <v>钻石</v>
      </c>
      <c r="O258" s="21">
        <f>IF(AND(Sheet1!I258=Sheet1!J258,Sheet1!J258&lt;&gt;0),Sheet1!I258,IF(AND(Sheet1!I258&lt;&gt;Sheet1!J258,Sheet1!J258&lt;&gt;0),Sheet1!I258&amp;"~"&amp;Sheet1!J258,""))</f>
        <v>500</v>
      </c>
      <c r="P258" s="21" t="str">
        <f>IFERROR(VLOOKUP(Sheet1!L258,配置检查表!$Y:$Z,2,FALSE),"")</f>
        <v>金币</v>
      </c>
      <c r="Q258" s="21">
        <f>IF(AND(Sheet1!N258=Sheet1!O258,Sheet1!O258&lt;&gt;0),Sheet1!N258,IF(AND(Sheet1!N258&lt;&gt;Sheet1!O258,Sheet1!O258&lt;&gt;0),Sheet1!N258&amp;"~"&amp;Sheet1!O258,""))</f>
        <v>500000</v>
      </c>
      <c r="R258" s="21" t="str">
        <f>IFERROR(VLOOKUP(Sheet1!Q258,配置检查表!$Y:$Z,2,FALSE),"")</f>
        <v/>
      </c>
      <c r="S258" s="39">
        <f>IF(AND(Sheet1!S465=Sheet1!T465,Sheet1!T465&lt;&gt;0),Sheet1!S465,IF(AND(Sheet1!S465&lt;&gt;Sheet1!T465,Sheet1!T465&lt;&gt;0),Sheet1!S465&amp;"~"&amp;Sheet1!T465,""))</f>
        <v>1</v>
      </c>
      <c r="T258" s="21" t="str">
        <f>IFERROR(VLOOKUP(Sheet1!V258,配置检查表!$Y:$Z,2,FALSE),"")</f>
        <v/>
      </c>
      <c r="U258" s="39">
        <f>IF(AND(Sheet1!X465=Sheet1!Y465,Sheet1!Y465&lt;&gt;0),Sheet1!X465,IF(AND(Sheet1!X465&lt;&gt;Sheet1!Y465,Sheet1!Y465&lt;&gt;0),Sheet1!X465&amp;"~"&amp;Sheet1!Y465,""))</f>
        <v>1</v>
      </c>
      <c r="V258" s="21" t="str">
        <f>IFERROR(VLOOKUP(Sheet1!XAA,配置检查表!$Y:$Z,2,FALSE),"")</f>
        <v/>
      </c>
      <c r="W258" s="21" t="str">
        <f>IF(AND(Sheet1!AC465=Sheet1!AD465,Sheet1!AD465&lt;&gt;0),Sheet1!AC465,IF(AND(Sheet1!AC465&lt;&gt;Sheet1!AD465,Sheet1!AD465&lt;&gt;0),Sheet1!AC465&amp;"~"&amp;Sheet1!AD465,""))</f>
        <v/>
      </c>
    </row>
    <row r="259" spans="1:23">
      <c r="A259" s="7">
        <v>614</v>
      </c>
      <c r="B259" s="7" t="s">
        <v>1104</v>
      </c>
      <c r="C259" s="7" t="s">
        <v>1104</v>
      </c>
      <c r="D259" s="21" t="str">
        <f>IF(OR(Sheet1!I259&lt;&gt;Sheet1!AF259,Sheet1!AG259&lt;&gt;Sheet1!J259),"有影响","-")</f>
        <v>-</v>
      </c>
      <c r="E259" s="21" t="str">
        <f>IF(OR(Sheet1!N259&lt;&gt;Sheet1!AH259,Sheet1!AI259&lt;&gt;Sheet1!O259),"有影响","-")</f>
        <v>-</v>
      </c>
      <c r="F259" s="21" t="str">
        <f>IF(OR(Sheet1!S259&lt;&gt;Sheet1!AJ259,Sheet1!AK259&lt;&gt;Sheet1!T259),"有影响","-")</f>
        <v>-</v>
      </c>
      <c r="G259" s="21" t="str">
        <f>IF(OR(Sheet1!X259&lt;&gt;Sheet1!AL259,Sheet1!AM259&lt;&gt;Sheet1!Y259),"有影响","-")</f>
        <v>-</v>
      </c>
      <c r="H259" s="21" t="str">
        <f>IF(OR(Sheet1!AC259&lt;&gt;Sheet1!AN259,Sheet1!AO259&lt;&gt;Sheet1!AD259),"有影响","-")</f>
        <v>-</v>
      </c>
      <c r="I259" s="21" t="str">
        <f>IF(Sheet1!G259=0,"出错","-")</f>
        <v>-</v>
      </c>
      <c r="J259" s="21" t="str">
        <f>IF(AND(Sheet1!G259=0,Sheet1!L259&lt;&gt;0),"出错","-")</f>
        <v>-</v>
      </c>
      <c r="K259" s="21" t="str">
        <f>IF(AND(Sheet1!G259=0,Sheet1!L259=0,Sheet1!Q259&lt;&gt;0),"出错","-")</f>
        <v>-</v>
      </c>
      <c r="L259" s="21" t="str">
        <f>IF(AND(Sheet1!G259=0,Sheet1!L259=0,Sheet1!Q259=0,Sheet1!V259&lt;&gt;0),"出错","-")</f>
        <v>-</v>
      </c>
      <c r="M259" s="21" t="str">
        <f>IF(AND(Sheet1!G259=0,Sheet1!L259=0,Sheet1!Q259=0,Sheet1!V259=0,Sheet1!AA259&lt;&gt;0),"出错","-")</f>
        <v>-</v>
      </c>
      <c r="N259" s="21" t="str">
        <f>IFERROR(VLOOKUP(Sheet1!G259,配置检查表!$Y:$Z,2,FALSE),"")</f>
        <v>钻石</v>
      </c>
      <c r="O259" s="21">
        <f>IF(AND(Sheet1!I259=Sheet1!J259,Sheet1!J259&lt;&gt;0),Sheet1!I259,IF(AND(Sheet1!I259&lt;&gt;Sheet1!J259,Sheet1!J259&lt;&gt;0),Sheet1!I259&amp;"~"&amp;Sheet1!J259,""))</f>
        <v>450</v>
      </c>
      <c r="P259" s="21" t="str">
        <f>IFERROR(VLOOKUP(Sheet1!L259,配置检查表!$Y:$Z,2,FALSE),"")</f>
        <v>金币</v>
      </c>
      <c r="Q259" s="21">
        <f>IF(AND(Sheet1!N259=Sheet1!O259,Sheet1!O259&lt;&gt;0),Sheet1!N259,IF(AND(Sheet1!N259&lt;&gt;Sheet1!O259,Sheet1!O259&lt;&gt;0),Sheet1!N259&amp;"~"&amp;Sheet1!O259,""))</f>
        <v>450000</v>
      </c>
      <c r="R259" s="21" t="str">
        <f>IFERROR(VLOOKUP(Sheet1!Q259,配置检查表!$Y:$Z,2,FALSE),"")</f>
        <v/>
      </c>
      <c r="S259" s="39" t="str">
        <f>IF(AND(Sheet1!S466=Sheet1!T466,Sheet1!T466&lt;&gt;0),Sheet1!S466,IF(AND(Sheet1!S466&lt;&gt;Sheet1!T466,Sheet1!T466&lt;&gt;0),Sheet1!S466&amp;"~"&amp;Sheet1!T466,""))</f>
        <v/>
      </c>
      <c r="T259" s="21" t="str">
        <f>IFERROR(VLOOKUP(Sheet1!V259,配置检查表!$Y:$Z,2,FALSE),"")</f>
        <v/>
      </c>
      <c r="U259" s="39" t="str">
        <f>IF(AND(Sheet1!X466=Sheet1!Y466,Sheet1!Y466&lt;&gt;0),Sheet1!X466,IF(AND(Sheet1!X466&lt;&gt;Sheet1!Y466,Sheet1!Y466&lt;&gt;0),Sheet1!X466&amp;"~"&amp;Sheet1!Y466,""))</f>
        <v/>
      </c>
      <c r="V259" s="21" t="str">
        <f>IFERROR(VLOOKUP(Sheet1!XAA,配置检查表!$Y:$Z,2,FALSE),"")</f>
        <v/>
      </c>
      <c r="W259" s="21" t="str">
        <f>IF(AND(Sheet1!AC466=Sheet1!AD466,Sheet1!AD466&lt;&gt;0),Sheet1!AC466,IF(AND(Sheet1!AC466&lt;&gt;Sheet1!AD466,Sheet1!AD466&lt;&gt;0),Sheet1!AC466&amp;"~"&amp;Sheet1!AD466,""))</f>
        <v/>
      </c>
    </row>
    <row r="260" spans="1:23">
      <c r="A260" s="7">
        <v>615</v>
      </c>
      <c r="B260" s="7" t="s">
        <v>1105</v>
      </c>
      <c r="C260" s="7" t="s">
        <v>1105</v>
      </c>
      <c r="D260" s="21" t="str">
        <f>IF(OR(Sheet1!I260&lt;&gt;Sheet1!AF260,Sheet1!AG260&lt;&gt;Sheet1!J260),"有影响","-")</f>
        <v>-</v>
      </c>
      <c r="E260" s="21" t="str">
        <f>IF(OR(Sheet1!N260&lt;&gt;Sheet1!AH260,Sheet1!AI260&lt;&gt;Sheet1!O260),"有影响","-")</f>
        <v>-</v>
      </c>
      <c r="F260" s="21" t="str">
        <f>IF(OR(Sheet1!S260&lt;&gt;Sheet1!AJ260,Sheet1!AK260&lt;&gt;Sheet1!T260),"有影响","-")</f>
        <v>-</v>
      </c>
      <c r="G260" s="21" t="str">
        <f>IF(OR(Sheet1!X260&lt;&gt;Sheet1!AL260,Sheet1!AM260&lt;&gt;Sheet1!Y260),"有影响","-")</f>
        <v>-</v>
      </c>
      <c r="H260" s="21" t="str">
        <f>IF(OR(Sheet1!AC260&lt;&gt;Sheet1!AN260,Sheet1!AO260&lt;&gt;Sheet1!AD260),"有影响","-")</f>
        <v>-</v>
      </c>
      <c r="I260" s="21" t="str">
        <f>IF(Sheet1!G260=0,"出错","-")</f>
        <v>-</v>
      </c>
      <c r="J260" s="21" t="str">
        <f>IF(AND(Sheet1!G260=0,Sheet1!L260&lt;&gt;0),"出错","-")</f>
        <v>-</v>
      </c>
      <c r="K260" s="21" t="str">
        <f>IF(AND(Sheet1!G260=0,Sheet1!L260=0,Sheet1!Q260&lt;&gt;0),"出错","-")</f>
        <v>-</v>
      </c>
      <c r="L260" s="21" t="str">
        <f>IF(AND(Sheet1!G260=0,Sheet1!L260=0,Sheet1!Q260=0,Sheet1!V260&lt;&gt;0),"出错","-")</f>
        <v>-</v>
      </c>
      <c r="M260" s="21" t="str">
        <f>IF(AND(Sheet1!G260=0,Sheet1!L260=0,Sheet1!Q260=0,Sheet1!V260=0,Sheet1!AA260&lt;&gt;0),"出错","-")</f>
        <v>-</v>
      </c>
      <c r="N260" s="21" t="str">
        <f>IFERROR(VLOOKUP(Sheet1!G260,配置检查表!$Y:$Z,2,FALSE),"")</f>
        <v>钻石</v>
      </c>
      <c r="O260" s="21">
        <f>IF(AND(Sheet1!I260=Sheet1!J260,Sheet1!J260&lt;&gt;0),Sheet1!I260,IF(AND(Sheet1!I260&lt;&gt;Sheet1!J260,Sheet1!J260&lt;&gt;0),Sheet1!I260&amp;"~"&amp;Sheet1!J260,""))</f>
        <v>400</v>
      </c>
      <c r="P260" s="21" t="str">
        <f>IFERROR(VLOOKUP(Sheet1!L260,配置检查表!$Y:$Z,2,FALSE),"")</f>
        <v>金币</v>
      </c>
      <c r="Q260" s="21">
        <f>IF(AND(Sheet1!N260=Sheet1!O260,Sheet1!O260&lt;&gt;0),Sheet1!N260,IF(AND(Sheet1!N260&lt;&gt;Sheet1!O260,Sheet1!O260&lt;&gt;0),Sheet1!N260&amp;"~"&amp;Sheet1!O260,""))</f>
        <v>400000</v>
      </c>
      <c r="R260" s="21" t="str">
        <f>IFERROR(VLOOKUP(Sheet1!Q260,配置检查表!$Y:$Z,2,FALSE),"")</f>
        <v/>
      </c>
      <c r="S260" s="39" t="str">
        <f>IF(AND(Sheet1!S467=Sheet1!T467,Sheet1!T467&lt;&gt;0),Sheet1!S467,IF(AND(Sheet1!S467&lt;&gt;Sheet1!T467,Sheet1!T467&lt;&gt;0),Sheet1!S467&amp;"~"&amp;Sheet1!T467,""))</f>
        <v/>
      </c>
      <c r="T260" s="21" t="str">
        <f>IFERROR(VLOOKUP(Sheet1!V260,配置检查表!$Y:$Z,2,FALSE),"")</f>
        <v/>
      </c>
      <c r="U260" s="39" t="str">
        <f>IF(AND(Sheet1!X467=Sheet1!Y467,Sheet1!Y467&lt;&gt;0),Sheet1!X467,IF(AND(Sheet1!X467&lt;&gt;Sheet1!Y467,Sheet1!Y467&lt;&gt;0),Sheet1!X467&amp;"~"&amp;Sheet1!Y467,""))</f>
        <v/>
      </c>
      <c r="V260" s="21" t="str">
        <f>IFERROR(VLOOKUP(Sheet1!XAA,配置检查表!$Y:$Z,2,FALSE),"")</f>
        <v/>
      </c>
      <c r="W260" s="21" t="str">
        <f>IF(AND(Sheet1!AC467=Sheet1!AD467,Sheet1!AD467&lt;&gt;0),Sheet1!AC467,IF(AND(Sheet1!AC467&lt;&gt;Sheet1!AD467,Sheet1!AD467&lt;&gt;0),Sheet1!AC467&amp;"~"&amp;Sheet1!AD467,""))</f>
        <v/>
      </c>
    </row>
    <row r="261" spans="1:23">
      <c r="A261" s="7">
        <v>616</v>
      </c>
      <c r="B261" s="7" t="s">
        <v>1106</v>
      </c>
      <c r="C261" s="7" t="s">
        <v>1106</v>
      </c>
      <c r="D261" s="21" t="str">
        <f>IF(OR(Sheet1!I261&lt;&gt;Sheet1!AF261,Sheet1!AG261&lt;&gt;Sheet1!J261),"有影响","-")</f>
        <v>-</v>
      </c>
      <c r="E261" s="21" t="str">
        <f>IF(OR(Sheet1!N261&lt;&gt;Sheet1!AH261,Sheet1!AI261&lt;&gt;Sheet1!O261),"有影响","-")</f>
        <v>-</v>
      </c>
      <c r="F261" s="21" t="str">
        <f>IF(OR(Sheet1!S261&lt;&gt;Sheet1!AJ261,Sheet1!AK261&lt;&gt;Sheet1!T261),"有影响","-")</f>
        <v>-</v>
      </c>
      <c r="G261" s="21" t="str">
        <f>IF(OR(Sheet1!X261&lt;&gt;Sheet1!AL261,Sheet1!AM261&lt;&gt;Sheet1!Y261),"有影响","-")</f>
        <v>-</v>
      </c>
      <c r="H261" s="21" t="str">
        <f>IF(OR(Sheet1!AC261&lt;&gt;Sheet1!AN261,Sheet1!AO261&lt;&gt;Sheet1!AD261),"有影响","-")</f>
        <v>-</v>
      </c>
      <c r="I261" s="21" t="str">
        <f>IF(Sheet1!G261=0,"出错","-")</f>
        <v>-</v>
      </c>
      <c r="J261" s="21" t="str">
        <f>IF(AND(Sheet1!G261=0,Sheet1!L261&lt;&gt;0),"出错","-")</f>
        <v>-</v>
      </c>
      <c r="K261" s="21" t="str">
        <f>IF(AND(Sheet1!G261=0,Sheet1!L261=0,Sheet1!Q261&lt;&gt;0),"出错","-")</f>
        <v>-</v>
      </c>
      <c r="L261" s="21" t="str">
        <f>IF(AND(Sheet1!G261=0,Sheet1!L261=0,Sheet1!Q261=0,Sheet1!V261&lt;&gt;0),"出错","-")</f>
        <v>-</v>
      </c>
      <c r="M261" s="21" t="str">
        <f>IF(AND(Sheet1!G261=0,Sheet1!L261=0,Sheet1!Q261=0,Sheet1!V261=0,Sheet1!AA261&lt;&gt;0),"出错","-")</f>
        <v>-</v>
      </c>
      <c r="N261" s="21" t="str">
        <f>IFERROR(VLOOKUP(Sheet1!G261,配置检查表!$Y:$Z,2,FALSE),"")</f>
        <v>钻石</v>
      </c>
      <c r="O261" s="21">
        <f>IF(AND(Sheet1!I261=Sheet1!J261,Sheet1!J261&lt;&gt;0),Sheet1!I261,IF(AND(Sheet1!I261&lt;&gt;Sheet1!J261,Sheet1!J261&lt;&gt;0),Sheet1!I261&amp;"~"&amp;Sheet1!J261,""))</f>
        <v>350</v>
      </c>
      <c r="P261" s="21" t="str">
        <f>IFERROR(VLOOKUP(Sheet1!L261,配置检查表!$Y:$Z,2,FALSE),"")</f>
        <v>金币</v>
      </c>
      <c r="Q261" s="21">
        <f>IF(AND(Sheet1!N261=Sheet1!O261,Sheet1!O261&lt;&gt;0),Sheet1!N261,IF(AND(Sheet1!N261&lt;&gt;Sheet1!O261,Sheet1!O261&lt;&gt;0),Sheet1!N261&amp;"~"&amp;Sheet1!O261,""))</f>
        <v>350000</v>
      </c>
      <c r="R261" s="21" t="str">
        <f>IFERROR(VLOOKUP(Sheet1!Q261,配置检查表!$Y:$Z,2,FALSE),"")</f>
        <v/>
      </c>
      <c r="S261" s="39" t="str">
        <f>IF(AND(Sheet1!S468=Sheet1!T468,Sheet1!T468&lt;&gt;0),Sheet1!S468,IF(AND(Sheet1!S468&lt;&gt;Sheet1!T468,Sheet1!T468&lt;&gt;0),Sheet1!S468&amp;"~"&amp;Sheet1!T468,""))</f>
        <v/>
      </c>
      <c r="T261" s="21" t="str">
        <f>IFERROR(VLOOKUP(Sheet1!V261,配置检查表!$Y:$Z,2,FALSE),"")</f>
        <v/>
      </c>
      <c r="U261" s="39" t="str">
        <f>IF(AND(Sheet1!X468=Sheet1!Y468,Sheet1!Y468&lt;&gt;0),Sheet1!X468,IF(AND(Sheet1!X468&lt;&gt;Sheet1!Y468,Sheet1!Y468&lt;&gt;0),Sheet1!X468&amp;"~"&amp;Sheet1!Y468,""))</f>
        <v/>
      </c>
      <c r="V261" s="21" t="str">
        <f>IFERROR(VLOOKUP(Sheet1!XAA,配置检查表!$Y:$Z,2,FALSE),"")</f>
        <v/>
      </c>
      <c r="W261" s="21" t="str">
        <f>IF(AND(Sheet1!AC468=Sheet1!AD468,Sheet1!AD468&lt;&gt;0),Sheet1!AC468,IF(AND(Sheet1!AC468&lt;&gt;Sheet1!AD468,Sheet1!AD468&lt;&gt;0),Sheet1!AC468&amp;"~"&amp;Sheet1!AD468,""))</f>
        <v/>
      </c>
    </row>
    <row r="262" spans="1:23">
      <c r="A262" s="7">
        <v>617</v>
      </c>
      <c r="B262" s="7" t="s">
        <v>1107</v>
      </c>
      <c r="C262" s="7" t="s">
        <v>1107</v>
      </c>
      <c r="D262" s="21" t="str">
        <f>IF(OR(Sheet1!I262&lt;&gt;Sheet1!AF262,Sheet1!AG262&lt;&gt;Sheet1!J262),"有影响","-")</f>
        <v>-</v>
      </c>
      <c r="E262" s="21" t="str">
        <f>IF(OR(Sheet1!N262&lt;&gt;Sheet1!AH262,Sheet1!AI262&lt;&gt;Sheet1!O262),"有影响","-")</f>
        <v>-</v>
      </c>
      <c r="F262" s="21" t="str">
        <f>IF(OR(Sheet1!S262&lt;&gt;Sheet1!AJ262,Sheet1!AK262&lt;&gt;Sheet1!T262),"有影响","-")</f>
        <v>-</v>
      </c>
      <c r="G262" s="21" t="str">
        <f>IF(OR(Sheet1!X262&lt;&gt;Sheet1!AL262,Sheet1!AM262&lt;&gt;Sheet1!Y262),"有影响","-")</f>
        <v>-</v>
      </c>
      <c r="H262" s="21" t="str">
        <f>IF(OR(Sheet1!AC262&lt;&gt;Sheet1!AN262,Sheet1!AO262&lt;&gt;Sheet1!AD262),"有影响","-")</f>
        <v>-</v>
      </c>
      <c r="I262" s="21" t="str">
        <f>IF(Sheet1!G262=0,"出错","-")</f>
        <v>-</v>
      </c>
      <c r="J262" s="21" t="str">
        <f>IF(AND(Sheet1!G262=0,Sheet1!L262&lt;&gt;0),"出错","-")</f>
        <v>-</v>
      </c>
      <c r="K262" s="21" t="str">
        <f>IF(AND(Sheet1!G262=0,Sheet1!L262=0,Sheet1!Q262&lt;&gt;0),"出错","-")</f>
        <v>-</v>
      </c>
      <c r="L262" s="21" t="str">
        <f>IF(AND(Sheet1!G262=0,Sheet1!L262=0,Sheet1!Q262=0,Sheet1!V262&lt;&gt;0),"出错","-")</f>
        <v>-</v>
      </c>
      <c r="M262" s="21" t="str">
        <f>IF(AND(Sheet1!G262=0,Sheet1!L262=0,Sheet1!Q262=0,Sheet1!V262=0,Sheet1!AA262&lt;&gt;0),"出错","-")</f>
        <v>-</v>
      </c>
      <c r="N262" s="21" t="str">
        <f>IFERROR(VLOOKUP(Sheet1!G262,配置检查表!$Y:$Z,2,FALSE),"")</f>
        <v>钻石</v>
      </c>
      <c r="O262" s="21">
        <f>IF(AND(Sheet1!I262=Sheet1!J262,Sheet1!J262&lt;&gt;0),Sheet1!I262,IF(AND(Sheet1!I262&lt;&gt;Sheet1!J262,Sheet1!J262&lt;&gt;0),Sheet1!I262&amp;"~"&amp;Sheet1!J262,""))</f>
        <v>300</v>
      </c>
      <c r="P262" s="21" t="str">
        <f>IFERROR(VLOOKUP(Sheet1!L262,配置检查表!$Y:$Z,2,FALSE),"")</f>
        <v>金币</v>
      </c>
      <c r="Q262" s="21">
        <f>IF(AND(Sheet1!N262=Sheet1!O262,Sheet1!O262&lt;&gt;0),Sheet1!N262,IF(AND(Sheet1!N262&lt;&gt;Sheet1!O262,Sheet1!O262&lt;&gt;0),Sheet1!N262&amp;"~"&amp;Sheet1!O262,""))</f>
        <v>300000</v>
      </c>
      <c r="R262" s="21" t="str">
        <f>IFERROR(VLOOKUP(Sheet1!Q262,配置检查表!$Y:$Z,2,FALSE),"")</f>
        <v/>
      </c>
      <c r="S262" s="39" t="str">
        <f>IF(AND(Sheet1!S469=Sheet1!T469,Sheet1!T469&lt;&gt;0),Sheet1!S469,IF(AND(Sheet1!S469&lt;&gt;Sheet1!T469,Sheet1!T469&lt;&gt;0),Sheet1!S469&amp;"~"&amp;Sheet1!T469,""))</f>
        <v/>
      </c>
      <c r="T262" s="21" t="str">
        <f>IFERROR(VLOOKUP(Sheet1!V262,配置检查表!$Y:$Z,2,FALSE),"")</f>
        <v/>
      </c>
      <c r="U262" s="39" t="str">
        <f>IF(AND(Sheet1!X469=Sheet1!Y469,Sheet1!Y469&lt;&gt;0),Sheet1!X469,IF(AND(Sheet1!X469&lt;&gt;Sheet1!Y469,Sheet1!Y469&lt;&gt;0),Sheet1!X469&amp;"~"&amp;Sheet1!Y469,""))</f>
        <v/>
      </c>
      <c r="V262" s="21" t="str">
        <f>IFERROR(VLOOKUP(Sheet1!XAA,配置检查表!$Y:$Z,2,FALSE),"")</f>
        <v/>
      </c>
      <c r="W262" s="21" t="str">
        <f>IF(AND(Sheet1!AC469=Sheet1!AD469,Sheet1!AD469&lt;&gt;0),Sheet1!AC469,IF(AND(Sheet1!AC469&lt;&gt;Sheet1!AD469,Sheet1!AD469&lt;&gt;0),Sheet1!AC469&amp;"~"&amp;Sheet1!AD469,""))</f>
        <v/>
      </c>
    </row>
    <row r="263" spans="1:23">
      <c r="A263" s="7">
        <v>618</v>
      </c>
      <c r="B263" s="7" t="s">
        <v>1108</v>
      </c>
      <c r="C263" s="7" t="s">
        <v>1108</v>
      </c>
      <c r="D263" s="21" t="str">
        <f>IF(OR(Sheet1!I263&lt;&gt;Sheet1!AF263,Sheet1!AG263&lt;&gt;Sheet1!J263),"有影响","-")</f>
        <v>-</v>
      </c>
      <c r="E263" s="21" t="str">
        <f>IF(OR(Sheet1!N263&lt;&gt;Sheet1!AH263,Sheet1!AI263&lt;&gt;Sheet1!O263),"有影响","-")</f>
        <v>-</v>
      </c>
      <c r="F263" s="21" t="str">
        <f>IF(OR(Sheet1!S263&lt;&gt;Sheet1!AJ263,Sheet1!AK263&lt;&gt;Sheet1!T263),"有影响","-")</f>
        <v>-</v>
      </c>
      <c r="G263" s="21" t="str">
        <f>IF(OR(Sheet1!X263&lt;&gt;Sheet1!AL263,Sheet1!AM263&lt;&gt;Sheet1!Y263),"有影响","-")</f>
        <v>-</v>
      </c>
      <c r="H263" s="21" t="str">
        <f>IF(OR(Sheet1!AC263&lt;&gt;Sheet1!AN263,Sheet1!AO263&lt;&gt;Sheet1!AD263),"有影响","-")</f>
        <v>-</v>
      </c>
      <c r="I263" s="21" t="str">
        <f>IF(Sheet1!G263=0,"出错","-")</f>
        <v>-</v>
      </c>
      <c r="J263" s="21" t="str">
        <f>IF(AND(Sheet1!G263=0,Sheet1!L263&lt;&gt;0),"出错","-")</f>
        <v>-</v>
      </c>
      <c r="K263" s="21" t="str">
        <f>IF(AND(Sheet1!G263=0,Sheet1!L263=0,Sheet1!Q263&lt;&gt;0),"出错","-")</f>
        <v>-</v>
      </c>
      <c r="L263" s="21" t="str">
        <f>IF(AND(Sheet1!G263=0,Sheet1!L263=0,Sheet1!Q263=0,Sheet1!V263&lt;&gt;0),"出错","-")</f>
        <v>-</v>
      </c>
      <c r="M263" s="21" t="str">
        <f>IF(AND(Sheet1!G263=0,Sheet1!L263=0,Sheet1!Q263=0,Sheet1!V263=0,Sheet1!AA263&lt;&gt;0),"出错","-")</f>
        <v>-</v>
      </c>
      <c r="N263" s="21" t="str">
        <f>IFERROR(VLOOKUP(Sheet1!G263,配置检查表!$Y:$Z,2,FALSE),"")</f>
        <v>钻石</v>
      </c>
      <c r="O263" s="21">
        <f>IF(AND(Sheet1!I263=Sheet1!J263,Sheet1!J263&lt;&gt;0),Sheet1!I263,IF(AND(Sheet1!I263&lt;&gt;Sheet1!J263,Sheet1!J263&lt;&gt;0),Sheet1!I263&amp;"~"&amp;Sheet1!J263,""))</f>
        <v>250</v>
      </c>
      <c r="P263" s="21" t="str">
        <f>IFERROR(VLOOKUP(Sheet1!L263,配置检查表!$Y:$Z,2,FALSE),"")</f>
        <v>金币</v>
      </c>
      <c r="Q263" s="21">
        <f>IF(AND(Sheet1!N263=Sheet1!O263,Sheet1!O263&lt;&gt;0),Sheet1!N263,IF(AND(Sheet1!N263&lt;&gt;Sheet1!O263,Sheet1!O263&lt;&gt;0),Sheet1!N263&amp;"~"&amp;Sheet1!O263,""))</f>
        <v>250000</v>
      </c>
      <c r="R263" s="21" t="str">
        <f>IFERROR(VLOOKUP(Sheet1!Q263,配置检查表!$Y:$Z,2,FALSE),"")</f>
        <v/>
      </c>
      <c r="S263" s="39" t="str">
        <f>IF(AND(Sheet1!S470=Sheet1!T470,Sheet1!T470&lt;&gt;0),Sheet1!S470,IF(AND(Sheet1!S470&lt;&gt;Sheet1!T470,Sheet1!T470&lt;&gt;0),Sheet1!S470&amp;"~"&amp;Sheet1!T470,""))</f>
        <v/>
      </c>
      <c r="T263" s="21" t="str">
        <f>IFERROR(VLOOKUP(Sheet1!V263,配置检查表!$Y:$Z,2,FALSE),"")</f>
        <v/>
      </c>
      <c r="U263" s="39" t="str">
        <f>IF(AND(Sheet1!X470=Sheet1!Y470,Sheet1!Y470&lt;&gt;0),Sheet1!X470,IF(AND(Sheet1!X470&lt;&gt;Sheet1!Y470,Sheet1!Y470&lt;&gt;0),Sheet1!X470&amp;"~"&amp;Sheet1!Y470,""))</f>
        <v/>
      </c>
      <c r="V263" s="21" t="str">
        <f>IFERROR(VLOOKUP(Sheet1!XAA,配置检查表!$Y:$Z,2,FALSE),"")</f>
        <v/>
      </c>
      <c r="W263" s="21" t="str">
        <f>IF(AND(Sheet1!AC470=Sheet1!AD470,Sheet1!AD470&lt;&gt;0),Sheet1!AC470,IF(AND(Sheet1!AC470&lt;&gt;Sheet1!AD470,Sheet1!AD470&lt;&gt;0),Sheet1!AC470&amp;"~"&amp;Sheet1!AD470,""))</f>
        <v/>
      </c>
    </row>
    <row r="264" spans="1:23">
      <c r="A264" s="7">
        <v>619</v>
      </c>
      <c r="B264" s="7" t="s">
        <v>1109</v>
      </c>
      <c r="C264" s="7" t="s">
        <v>1109</v>
      </c>
      <c r="D264" s="21" t="str">
        <f>IF(OR(Sheet1!I264&lt;&gt;Sheet1!AF264,Sheet1!AG264&lt;&gt;Sheet1!J264),"有影响","-")</f>
        <v>-</v>
      </c>
      <c r="E264" s="21" t="str">
        <f>IF(OR(Sheet1!N264&lt;&gt;Sheet1!AH264,Sheet1!AI264&lt;&gt;Sheet1!O264),"有影响","-")</f>
        <v>-</v>
      </c>
      <c r="F264" s="21" t="str">
        <f>IF(OR(Sheet1!S264&lt;&gt;Sheet1!AJ264,Sheet1!AK264&lt;&gt;Sheet1!T264),"有影响","-")</f>
        <v>-</v>
      </c>
      <c r="G264" s="21" t="str">
        <f>IF(OR(Sheet1!X264&lt;&gt;Sheet1!AL264,Sheet1!AM264&lt;&gt;Sheet1!Y264),"有影响","-")</f>
        <v>-</v>
      </c>
      <c r="H264" s="21" t="str">
        <f>IF(OR(Sheet1!AC264&lt;&gt;Sheet1!AN264,Sheet1!AO264&lt;&gt;Sheet1!AD264),"有影响","-")</f>
        <v>-</v>
      </c>
      <c r="I264" s="21" t="str">
        <f>IF(Sheet1!G264=0,"出错","-")</f>
        <v>-</v>
      </c>
      <c r="J264" s="21" t="str">
        <f>IF(AND(Sheet1!G264=0,Sheet1!L264&lt;&gt;0),"出错","-")</f>
        <v>-</v>
      </c>
      <c r="K264" s="21" t="str">
        <f>IF(AND(Sheet1!G264=0,Sheet1!L264=0,Sheet1!Q264&lt;&gt;0),"出错","-")</f>
        <v>-</v>
      </c>
      <c r="L264" s="21" t="str">
        <f>IF(AND(Sheet1!G264=0,Sheet1!L264=0,Sheet1!Q264=0,Sheet1!V264&lt;&gt;0),"出错","-")</f>
        <v>-</v>
      </c>
      <c r="M264" s="21" t="str">
        <f>IF(AND(Sheet1!G264=0,Sheet1!L264=0,Sheet1!Q264=0,Sheet1!V264=0,Sheet1!AA264&lt;&gt;0),"出错","-")</f>
        <v>-</v>
      </c>
      <c r="N264" s="21" t="str">
        <f>IFERROR(VLOOKUP(Sheet1!G264,配置检查表!$Y:$Z,2,FALSE),"")</f>
        <v>钻石</v>
      </c>
      <c r="O264" s="21">
        <f>IF(AND(Sheet1!I264=Sheet1!J264,Sheet1!J264&lt;&gt;0),Sheet1!I264,IF(AND(Sheet1!I264&lt;&gt;Sheet1!J264,Sheet1!J264&lt;&gt;0),Sheet1!I264&amp;"~"&amp;Sheet1!J264,""))</f>
        <v>200</v>
      </c>
      <c r="P264" s="21" t="str">
        <f>IFERROR(VLOOKUP(Sheet1!L264,配置检查表!$Y:$Z,2,FALSE),"")</f>
        <v>金币</v>
      </c>
      <c r="Q264" s="21">
        <f>IF(AND(Sheet1!N264=Sheet1!O264,Sheet1!O264&lt;&gt;0),Sheet1!N264,IF(AND(Sheet1!N264&lt;&gt;Sheet1!O264,Sheet1!O264&lt;&gt;0),Sheet1!N264&amp;"~"&amp;Sheet1!O264,""))</f>
        <v>200000</v>
      </c>
      <c r="R264" s="21" t="str">
        <f>IFERROR(VLOOKUP(Sheet1!Q264,配置检查表!$Y:$Z,2,FALSE),"")</f>
        <v/>
      </c>
      <c r="S264" s="39" t="str">
        <f>IF(AND(Sheet1!S471=Sheet1!T471,Sheet1!T471&lt;&gt;0),Sheet1!S471,IF(AND(Sheet1!S471&lt;&gt;Sheet1!T471,Sheet1!T471&lt;&gt;0),Sheet1!S471&amp;"~"&amp;Sheet1!T471,""))</f>
        <v/>
      </c>
      <c r="T264" s="21" t="str">
        <f>IFERROR(VLOOKUP(Sheet1!V264,配置检查表!$Y:$Z,2,FALSE),"")</f>
        <v/>
      </c>
      <c r="U264" s="39" t="str">
        <f>IF(AND(Sheet1!X471=Sheet1!Y471,Sheet1!Y471&lt;&gt;0),Sheet1!X471,IF(AND(Sheet1!X471&lt;&gt;Sheet1!Y471,Sheet1!Y471&lt;&gt;0),Sheet1!X471&amp;"~"&amp;Sheet1!Y471,""))</f>
        <v/>
      </c>
      <c r="V264" s="21" t="str">
        <f>IFERROR(VLOOKUP(Sheet1!XAA,配置检查表!$Y:$Z,2,FALSE),"")</f>
        <v/>
      </c>
      <c r="W264" s="21" t="str">
        <f>IF(AND(Sheet1!AC471=Sheet1!AD471,Sheet1!AD471&lt;&gt;0),Sheet1!AC471,IF(AND(Sheet1!AC471&lt;&gt;Sheet1!AD471,Sheet1!AD471&lt;&gt;0),Sheet1!AC471&amp;"~"&amp;Sheet1!AD471,""))</f>
        <v/>
      </c>
    </row>
    <row r="265" spans="1:23">
      <c r="A265" s="7">
        <v>620</v>
      </c>
      <c r="B265" s="7" t="s">
        <v>1110</v>
      </c>
      <c r="C265" s="7" t="s">
        <v>1110</v>
      </c>
      <c r="D265" s="21" t="str">
        <f>IF(OR(Sheet1!I265&lt;&gt;Sheet1!AF265,Sheet1!AG265&lt;&gt;Sheet1!J265),"有影响","-")</f>
        <v>-</v>
      </c>
      <c r="E265" s="21" t="str">
        <f>IF(OR(Sheet1!N265&lt;&gt;Sheet1!AH265,Sheet1!AI265&lt;&gt;Sheet1!O265),"有影响","-")</f>
        <v>-</v>
      </c>
      <c r="F265" s="21" t="str">
        <f>IF(OR(Sheet1!S265&lt;&gt;Sheet1!AJ265,Sheet1!AK265&lt;&gt;Sheet1!T265),"有影响","-")</f>
        <v>-</v>
      </c>
      <c r="G265" s="21" t="str">
        <f>IF(OR(Sheet1!X265&lt;&gt;Sheet1!AL265,Sheet1!AM265&lt;&gt;Sheet1!Y265),"有影响","-")</f>
        <v>-</v>
      </c>
      <c r="H265" s="21" t="str">
        <f>IF(OR(Sheet1!AC265&lt;&gt;Sheet1!AN265,Sheet1!AO265&lt;&gt;Sheet1!AD265),"有影响","-")</f>
        <v>-</v>
      </c>
      <c r="I265" s="21" t="str">
        <f>IF(Sheet1!G265=0,"出错","-")</f>
        <v>-</v>
      </c>
      <c r="J265" s="21" t="str">
        <f>IF(AND(Sheet1!G265=0,Sheet1!L265&lt;&gt;0),"出错","-")</f>
        <v>-</v>
      </c>
      <c r="K265" s="21" t="str">
        <f>IF(AND(Sheet1!G265=0,Sheet1!L265=0,Sheet1!Q265&lt;&gt;0),"出错","-")</f>
        <v>-</v>
      </c>
      <c r="L265" s="21" t="str">
        <f>IF(AND(Sheet1!G265=0,Sheet1!L265=0,Sheet1!Q265=0,Sheet1!V265&lt;&gt;0),"出错","-")</f>
        <v>-</v>
      </c>
      <c r="M265" s="21" t="str">
        <f>IF(AND(Sheet1!G265=0,Sheet1!L265=0,Sheet1!Q265=0,Sheet1!V265=0,Sheet1!AA265&lt;&gt;0),"出错","-")</f>
        <v>-</v>
      </c>
      <c r="N265" s="21" t="str">
        <f>IFERROR(VLOOKUP(Sheet1!G265,配置检查表!$Y:$Z,2,FALSE),"")</f>
        <v>钻石</v>
      </c>
      <c r="O265" s="21">
        <f>IF(AND(Sheet1!I265=Sheet1!J265,Sheet1!J265&lt;&gt;0),Sheet1!I265,IF(AND(Sheet1!I265&lt;&gt;Sheet1!J265,Sheet1!J265&lt;&gt;0),Sheet1!I265&amp;"~"&amp;Sheet1!J265,""))</f>
        <v>150</v>
      </c>
      <c r="P265" s="21" t="str">
        <f>IFERROR(VLOOKUP(Sheet1!L265,配置检查表!$Y:$Z,2,FALSE),"")</f>
        <v>金币</v>
      </c>
      <c r="Q265" s="21">
        <f>IF(AND(Sheet1!N265=Sheet1!O265,Sheet1!O265&lt;&gt;0),Sheet1!N265,IF(AND(Sheet1!N265&lt;&gt;Sheet1!O265,Sheet1!O265&lt;&gt;0),Sheet1!N265&amp;"~"&amp;Sheet1!O265,""))</f>
        <v>150000</v>
      </c>
      <c r="R265" s="21" t="str">
        <f>IFERROR(VLOOKUP(Sheet1!Q265,配置检查表!$Y:$Z,2,FALSE),"")</f>
        <v/>
      </c>
      <c r="S265" s="39" t="str">
        <f>IF(AND(Sheet1!S472=Sheet1!T472,Sheet1!T472&lt;&gt;0),Sheet1!S472,IF(AND(Sheet1!S472&lt;&gt;Sheet1!T472,Sheet1!T472&lt;&gt;0),Sheet1!S472&amp;"~"&amp;Sheet1!T472,""))</f>
        <v/>
      </c>
      <c r="T265" s="21" t="str">
        <f>IFERROR(VLOOKUP(Sheet1!V265,配置检查表!$Y:$Z,2,FALSE),"")</f>
        <v/>
      </c>
      <c r="U265" s="39" t="str">
        <f>IF(AND(Sheet1!X472=Sheet1!Y472,Sheet1!Y472&lt;&gt;0),Sheet1!X472,IF(AND(Sheet1!X472&lt;&gt;Sheet1!Y472,Sheet1!Y472&lt;&gt;0),Sheet1!X472&amp;"~"&amp;Sheet1!Y472,""))</f>
        <v/>
      </c>
      <c r="V265" s="21" t="str">
        <f>IFERROR(VLOOKUP(Sheet1!XAA,配置检查表!$Y:$Z,2,FALSE),"")</f>
        <v/>
      </c>
      <c r="W265" s="21" t="str">
        <f>IF(AND(Sheet1!AC472=Sheet1!AD472,Sheet1!AD472&lt;&gt;0),Sheet1!AC472,IF(AND(Sheet1!AC472&lt;&gt;Sheet1!AD472,Sheet1!AD472&lt;&gt;0),Sheet1!AC472&amp;"~"&amp;Sheet1!AD472,""))</f>
        <v/>
      </c>
    </row>
    <row r="266" spans="1:23">
      <c r="A266" s="7">
        <v>621</v>
      </c>
      <c r="B266" s="7" t="s">
        <v>1111</v>
      </c>
      <c r="C266" s="7" t="s">
        <v>1901</v>
      </c>
      <c r="D266" s="21" t="str">
        <f>IF(OR(Sheet1!I266&lt;&gt;Sheet1!AF266,Sheet1!AG266&lt;&gt;Sheet1!J266),"有影响","-")</f>
        <v>-</v>
      </c>
      <c r="E266" s="21" t="str">
        <f>IF(OR(Sheet1!N266&lt;&gt;Sheet1!AH266,Sheet1!AI266&lt;&gt;Sheet1!O266),"有影响","-")</f>
        <v>-</v>
      </c>
      <c r="F266" s="21" t="str">
        <f>IF(OR(Sheet1!S266&lt;&gt;Sheet1!AJ266,Sheet1!AK266&lt;&gt;Sheet1!T266),"有影响","-")</f>
        <v>-</v>
      </c>
      <c r="G266" s="21" t="str">
        <f>IF(OR(Sheet1!X266&lt;&gt;Sheet1!AL266,Sheet1!AM266&lt;&gt;Sheet1!Y266),"有影响","-")</f>
        <v>-</v>
      </c>
      <c r="H266" s="21" t="str">
        <f>IF(OR(Sheet1!AC266&lt;&gt;Sheet1!AN266,Sheet1!AO266&lt;&gt;Sheet1!AD266),"有影响","-")</f>
        <v>-</v>
      </c>
      <c r="I266" s="21" t="str">
        <f>IF(Sheet1!G266=0,"出错","-")</f>
        <v>-</v>
      </c>
      <c r="J266" s="21" t="str">
        <f>IF(AND(Sheet1!G266=0,Sheet1!L266&lt;&gt;0),"出错","-")</f>
        <v>-</v>
      </c>
      <c r="K266" s="21" t="str">
        <f>IF(AND(Sheet1!G266=0,Sheet1!L266=0,Sheet1!Q266&lt;&gt;0),"出错","-")</f>
        <v>-</v>
      </c>
      <c r="L266" s="21" t="str">
        <f>IF(AND(Sheet1!G266=0,Sheet1!L266=0,Sheet1!Q266=0,Sheet1!V266&lt;&gt;0),"出错","-")</f>
        <v>-</v>
      </c>
      <c r="M266" s="21" t="str">
        <f>IF(AND(Sheet1!G266=0,Sheet1!L266=0,Sheet1!Q266=0,Sheet1!V266=0,Sheet1!AA266&lt;&gt;0),"出错","-")</f>
        <v>-</v>
      </c>
      <c r="N266" s="21" t="str">
        <f>IFERROR(VLOOKUP(Sheet1!G266,配置检查表!$Y:$Z,2,FALSE),"")</f>
        <v/>
      </c>
      <c r="O266" s="21">
        <f>IF(AND(Sheet1!I266=Sheet1!J266,Sheet1!J266&lt;&gt;0),Sheet1!I266,IF(AND(Sheet1!I266&lt;&gt;Sheet1!J266,Sheet1!J266&lt;&gt;0),Sheet1!I266&amp;"~"&amp;Sheet1!J266,""))</f>
        <v>500</v>
      </c>
      <c r="P266" s="21" t="str">
        <f>IFERROR(VLOOKUP(Sheet1!L266,配置检查表!$Y:$Z,2,FALSE),"")</f>
        <v/>
      </c>
      <c r="Q266" s="21">
        <f>IF(AND(Sheet1!N266=Sheet1!O266,Sheet1!O266&lt;&gt;0),Sheet1!N266,IF(AND(Sheet1!N266&lt;&gt;Sheet1!O266,Sheet1!O266&lt;&gt;0),Sheet1!N266&amp;"~"&amp;Sheet1!O266,""))</f>
        <v>3000</v>
      </c>
      <c r="R266" s="21" t="str">
        <f>IFERROR(VLOOKUP(Sheet1!Q266,配置检查表!$Y:$Z,2,FALSE),"")</f>
        <v/>
      </c>
      <c r="S266" s="39" t="str">
        <f>IF(AND(Sheet1!S473=Sheet1!T473,Sheet1!T473&lt;&gt;0),Sheet1!S473,IF(AND(Sheet1!S473&lt;&gt;Sheet1!T473,Sheet1!T473&lt;&gt;0),Sheet1!S473&amp;"~"&amp;Sheet1!T473,""))</f>
        <v/>
      </c>
      <c r="T266" s="21" t="str">
        <f>IFERROR(VLOOKUP(Sheet1!V266,配置检查表!$Y:$Z,2,FALSE),"")</f>
        <v/>
      </c>
      <c r="U266" s="39" t="str">
        <f>IF(AND(Sheet1!X473=Sheet1!Y473,Sheet1!Y473&lt;&gt;0),Sheet1!X473,IF(AND(Sheet1!X473&lt;&gt;Sheet1!Y473,Sheet1!Y473&lt;&gt;0),Sheet1!X473&amp;"~"&amp;Sheet1!Y473,""))</f>
        <v/>
      </c>
      <c r="V266" s="21" t="str">
        <f>IFERROR(VLOOKUP(Sheet1!XAA,配置检查表!$Y:$Z,2,FALSE),"")</f>
        <v/>
      </c>
      <c r="W266" s="21" t="str">
        <f>IF(AND(Sheet1!AC473=Sheet1!AD473,Sheet1!AD473&lt;&gt;0),Sheet1!AC473,IF(AND(Sheet1!AC473&lt;&gt;Sheet1!AD473,Sheet1!AD473&lt;&gt;0),Sheet1!AC473&amp;"~"&amp;Sheet1!AD473,""))</f>
        <v/>
      </c>
    </row>
    <row r="267" spans="1:23">
      <c r="A267" s="7">
        <v>622</v>
      </c>
      <c r="B267" s="7" t="s">
        <v>1112</v>
      </c>
      <c r="C267" s="7" t="s">
        <v>1901</v>
      </c>
      <c r="D267" s="21" t="str">
        <f>IF(OR(Sheet1!I267&lt;&gt;Sheet1!AF267,Sheet1!AG267&lt;&gt;Sheet1!J267),"有影响","-")</f>
        <v>-</v>
      </c>
      <c r="E267" s="21" t="str">
        <f>IF(OR(Sheet1!N267&lt;&gt;Sheet1!AH267,Sheet1!AI267&lt;&gt;Sheet1!O267),"有影响","-")</f>
        <v>-</v>
      </c>
      <c r="F267" s="21" t="str">
        <f>IF(OR(Sheet1!S267&lt;&gt;Sheet1!AJ267,Sheet1!AK267&lt;&gt;Sheet1!T267),"有影响","-")</f>
        <v>-</v>
      </c>
      <c r="G267" s="21" t="str">
        <f>IF(OR(Sheet1!X267&lt;&gt;Sheet1!AL267,Sheet1!AM267&lt;&gt;Sheet1!Y267),"有影响","-")</f>
        <v>-</v>
      </c>
      <c r="H267" s="21" t="str">
        <f>IF(OR(Sheet1!AC267&lt;&gt;Sheet1!AN267,Sheet1!AO267&lt;&gt;Sheet1!AD267),"有影响","-")</f>
        <v>-</v>
      </c>
      <c r="I267" s="21" t="str">
        <f>IF(Sheet1!G267=0,"出错","-")</f>
        <v>-</v>
      </c>
      <c r="J267" s="21" t="str">
        <f>IF(AND(Sheet1!G267=0,Sheet1!L267&lt;&gt;0),"出错","-")</f>
        <v>-</v>
      </c>
      <c r="K267" s="21" t="str">
        <f>IF(AND(Sheet1!G267=0,Sheet1!L267=0,Sheet1!Q267&lt;&gt;0),"出错","-")</f>
        <v>-</v>
      </c>
      <c r="L267" s="21" t="str">
        <f>IF(AND(Sheet1!G267=0,Sheet1!L267=0,Sheet1!Q267=0,Sheet1!V267&lt;&gt;0),"出错","-")</f>
        <v>-</v>
      </c>
      <c r="M267" s="21" t="str">
        <f>IF(AND(Sheet1!G267=0,Sheet1!L267=0,Sheet1!Q267=0,Sheet1!V267=0,Sheet1!AA267&lt;&gt;0),"出错","-")</f>
        <v>-</v>
      </c>
      <c r="N267" s="21" t="str">
        <f>IFERROR(VLOOKUP(Sheet1!G267,配置检查表!$Y:$Z,2,FALSE),"")</f>
        <v/>
      </c>
      <c r="O267" s="21">
        <f>IF(AND(Sheet1!I267=Sheet1!J267,Sheet1!J267&lt;&gt;0),Sheet1!I267,IF(AND(Sheet1!I267&lt;&gt;Sheet1!J267,Sheet1!J267&lt;&gt;0),Sheet1!I267&amp;"~"&amp;Sheet1!J267,""))</f>
        <v>450</v>
      </c>
      <c r="P267" s="21" t="str">
        <f>IFERROR(VLOOKUP(Sheet1!L267,配置检查表!$Y:$Z,2,FALSE),"")</f>
        <v/>
      </c>
      <c r="Q267" s="21">
        <f>IF(AND(Sheet1!N267=Sheet1!O267,Sheet1!O267&lt;&gt;0),Sheet1!N267,IF(AND(Sheet1!N267&lt;&gt;Sheet1!O267,Sheet1!O267&lt;&gt;0),Sheet1!N267&amp;"~"&amp;Sheet1!O267,""))</f>
        <v>2700</v>
      </c>
      <c r="R267" s="21" t="str">
        <f>IFERROR(VLOOKUP(Sheet1!Q267,配置检查表!$Y:$Z,2,FALSE),"")</f>
        <v/>
      </c>
      <c r="S267" s="39" t="str">
        <f>IF(AND(Sheet1!S474=Sheet1!T474,Sheet1!T474&lt;&gt;0),Sheet1!S474,IF(AND(Sheet1!S474&lt;&gt;Sheet1!T474,Sheet1!T474&lt;&gt;0),Sheet1!S474&amp;"~"&amp;Sheet1!T474,""))</f>
        <v/>
      </c>
      <c r="T267" s="21" t="str">
        <f>IFERROR(VLOOKUP(Sheet1!V267,配置检查表!$Y:$Z,2,FALSE),"")</f>
        <v/>
      </c>
      <c r="U267" s="39" t="str">
        <f>IF(AND(Sheet1!X474=Sheet1!Y474,Sheet1!Y474&lt;&gt;0),Sheet1!X474,IF(AND(Sheet1!X474&lt;&gt;Sheet1!Y474,Sheet1!Y474&lt;&gt;0),Sheet1!X474&amp;"~"&amp;Sheet1!Y474,""))</f>
        <v/>
      </c>
      <c r="V267" s="21" t="str">
        <f>IFERROR(VLOOKUP(Sheet1!XAA,配置检查表!$Y:$Z,2,FALSE),"")</f>
        <v/>
      </c>
      <c r="W267" s="21" t="str">
        <f>IF(AND(Sheet1!AC474=Sheet1!AD474,Sheet1!AD474&lt;&gt;0),Sheet1!AC474,IF(AND(Sheet1!AC474&lt;&gt;Sheet1!AD474,Sheet1!AD474&lt;&gt;0),Sheet1!AC474&amp;"~"&amp;Sheet1!AD474,""))</f>
        <v/>
      </c>
    </row>
    <row r="268" spans="1:23">
      <c r="A268" s="7">
        <v>623</v>
      </c>
      <c r="B268" s="7" t="s">
        <v>1113</v>
      </c>
      <c r="C268" s="7" t="s">
        <v>1901</v>
      </c>
      <c r="D268" s="21" t="str">
        <f>IF(OR(Sheet1!I268&lt;&gt;Sheet1!AF268,Sheet1!AG268&lt;&gt;Sheet1!J268),"有影响","-")</f>
        <v>-</v>
      </c>
      <c r="E268" s="21" t="str">
        <f>IF(OR(Sheet1!N268&lt;&gt;Sheet1!AH268,Sheet1!AI268&lt;&gt;Sheet1!O268),"有影响","-")</f>
        <v>-</v>
      </c>
      <c r="F268" s="21" t="str">
        <f>IF(OR(Sheet1!S268&lt;&gt;Sheet1!AJ268,Sheet1!AK268&lt;&gt;Sheet1!T268),"有影响","-")</f>
        <v>-</v>
      </c>
      <c r="G268" s="21" t="str">
        <f>IF(OR(Sheet1!X268&lt;&gt;Sheet1!AL268,Sheet1!AM268&lt;&gt;Sheet1!Y268),"有影响","-")</f>
        <v>-</v>
      </c>
      <c r="H268" s="21" t="str">
        <f>IF(OR(Sheet1!AC268&lt;&gt;Sheet1!AN268,Sheet1!AO268&lt;&gt;Sheet1!AD268),"有影响","-")</f>
        <v>-</v>
      </c>
      <c r="I268" s="21" t="str">
        <f>IF(Sheet1!G268=0,"出错","-")</f>
        <v>-</v>
      </c>
      <c r="J268" s="21" t="str">
        <f>IF(AND(Sheet1!G268=0,Sheet1!L268&lt;&gt;0),"出错","-")</f>
        <v>-</v>
      </c>
      <c r="K268" s="21" t="str">
        <f>IF(AND(Sheet1!G268=0,Sheet1!L268=0,Sheet1!Q268&lt;&gt;0),"出错","-")</f>
        <v>-</v>
      </c>
      <c r="L268" s="21" t="str">
        <f>IF(AND(Sheet1!G268=0,Sheet1!L268=0,Sheet1!Q268=0,Sheet1!V268&lt;&gt;0),"出错","-")</f>
        <v>-</v>
      </c>
      <c r="M268" s="21" t="str">
        <f>IF(AND(Sheet1!G268=0,Sheet1!L268=0,Sheet1!Q268=0,Sheet1!V268=0,Sheet1!AA268&lt;&gt;0),"出错","-")</f>
        <v>-</v>
      </c>
      <c r="N268" s="21" t="str">
        <f>IFERROR(VLOOKUP(Sheet1!G268,配置检查表!$Y:$Z,2,FALSE),"")</f>
        <v/>
      </c>
      <c r="O268" s="21">
        <f>IF(AND(Sheet1!I268=Sheet1!J268,Sheet1!J268&lt;&gt;0),Sheet1!I268,IF(AND(Sheet1!I268&lt;&gt;Sheet1!J268,Sheet1!J268&lt;&gt;0),Sheet1!I268&amp;"~"&amp;Sheet1!J268,""))</f>
        <v>400</v>
      </c>
      <c r="P268" s="21" t="str">
        <f>IFERROR(VLOOKUP(Sheet1!L268,配置检查表!$Y:$Z,2,FALSE),"")</f>
        <v/>
      </c>
      <c r="Q268" s="21">
        <f>IF(AND(Sheet1!N268=Sheet1!O268,Sheet1!O268&lt;&gt;0),Sheet1!N268,IF(AND(Sheet1!N268&lt;&gt;Sheet1!O268,Sheet1!O268&lt;&gt;0),Sheet1!N268&amp;"~"&amp;Sheet1!O268,""))</f>
        <v>2400</v>
      </c>
      <c r="R268" s="21" t="str">
        <f>IFERROR(VLOOKUP(Sheet1!Q268,配置检查表!$Y:$Z,2,FALSE),"")</f>
        <v/>
      </c>
      <c r="S268" s="39" t="str">
        <f>IF(AND(Sheet1!S475=Sheet1!T475,Sheet1!T475&lt;&gt;0),Sheet1!S475,IF(AND(Sheet1!S475&lt;&gt;Sheet1!T475,Sheet1!T475&lt;&gt;0),Sheet1!S475&amp;"~"&amp;Sheet1!T475,""))</f>
        <v/>
      </c>
      <c r="T268" s="21" t="str">
        <f>IFERROR(VLOOKUP(Sheet1!V268,配置检查表!$Y:$Z,2,FALSE),"")</f>
        <v/>
      </c>
      <c r="U268" s="39" t="str">
        <f>IF(AND(Sheet1!X475=Sheet1!Y475,Sheet1!Y475&lt;&gt;0),Sheet1!X475,IF(AND(Sheet1!X475&lt;&gt;Sheet1!Y475,Sheet1!Y475&lt;&gt;0),Sheet1!X475&amp;"~"&amp;Sheet1!Y475,""))</f>
        <v/>
      </c>
      <c r="V268" s="21" t="str">
        <f>IFERROR(VLOOKUP(Sheet1!XAA,配置检查表!$Y:$Z,2,FALSE),"")</f>
        <v/>
      </c>
      <c r="W268" s="21" t="str">
        <f>IF(AND(Sheet1!AC475=Sheet1!AD475,Sheet1!AD475&lt;&gt;0),Sheet1!AC475,IF(AND(Sheet1!AC475&lt;&gt;Sheet1!AD475,Sheet1!AD475&lt;&gt;0),Sheet1!AC475&amp;"~"&amp;Sheet1!AD475,""))</f>
        <v/>
      </c>
    </row>
    <row r="269" spans="1:23">
      <c r="A269" s="7">
        <v>624</v>
      </c>
      <c r="B269" s="7" t="s">
        <v>1114</v>
      </c>
      <c r="C269" s="7" t="s">
        <v>1901</v>
      </c>
      <c r="D269" s="21" t="str">
        <f>IF(OR(Sheet1!I269&lt;&gt;Sheet1!AF269,Sheet1!AG269&lt;&gt;Sheet1!J269),"有影响","-")</f>
        <v>-</v>
      </c>
      <c r="E269" s="21" t="str">
        <f>IF(OR(Sheet1!N269&lt;&gt;Sheet1!AH269,Sheet1!AI269&lt;&gt;Sheet1!O269),"有影响","-")</f>
        <v>-</v>
      </c>
      <c r="F269" s="21" t="str">
        <f>IF(OR(Sheet1!S269&lt;&gt;Sheet1!AJ269,Sheet1!AK269&lt;&gt;Sheet1!T269),"有影响","-")</f>
        <v>-</v>
      </c>
      <c r="G269" s="21" t="str">
        <f>IF(OR(Sheet1!X269&lt;&gt;Sheet1!AL269,Sheet1!AM269&lt;&gt;Sheet1!Y269),"有影响","-")</f>
        <v>-</v>
      </c>
      <c r="H269" s="21" t="str">
        <f>IF(OR(Sheet1!AC269&lt;&gt;Sheet1!AN269,Sheet1!AO269&lt;&gt;Sheet1!AD269),"有影响","-")</f>
        <v>-</v>
      </c>
      <c r="I269" s="21" t="str">
        <f>IF(Sheet1!G269=0,"出错","-")</f>
        <v>-</v>
      </c>
      <c r="J269" s="21" t="str">
        <f>IF(AND(Sheet1!G269=0,Sheet1!L269&lt;&gt;0),"出错","-")</f>
        <v>-</v>
      </c>
      <c r="K269" s="21" t="str">
        <f>IF(AND(Sheet1!G269=0,Sheet1!L269=0,Sheet1!Q269&lt;&gt;0),"出错","-")</f>
        <v>-</v>
      </c>
      <c r="L269" s="21" t="str">
        <f>IF(AND(Sheet1!G269=0,Sheet1!L269=0,Sheet1!Q269=0,Sheet1!V269&lt;&gt;0),"出错","-")</f>
        <v>-</v>
      </c>
      <c r="M269" s="21" t="str">
        <f>IF(AND(Sheet1!G269=0,Sheet1!L269=0,Sheet1!Q269=0,Sheet1!V269=0,Sheet1!AA269&lt;&gt;0),"出错","-")</f>
        <v>-</v>
      </c>
      <c r="N269" s="21" t="str">
        <f>IFERROR(VLOOKUP(Sheet1!G269,配置检查表!$Y:$Z,2,FALSE),"")</f>
        <v/>
      </c>
      <c r="O269" s="21">
        <f>IF(AND(Sheet1!I269=Sheet1!J269,Sheet1!J269&lt;&gt;0),Sheet1!I269,IF(AND(Sheet1!I269&lt;&gt;Sheet1!J269,Sheet1!J269&lt;&gt;0),Sheet1!I269&amp;"~"&amp;Sheet1!J269,""))</f>
        <v>350</v>
      </c>
      <c r="P269" s="21" t="str">
        <f>IFERROR(VLOOKUP(Sheet1!L269,配置检查表!$Y:$Z,2,FALSE),"")</f>
        <v/>
      </c>
      <c r="Q269" s="21">
        <f>IF(AND(Sheet1!N269=Sheet1!O269,Sheet1!O269&lt;&gt;0),Sheet1!N269,IF(AND(Sheet1!N269&lt;&gt;Sheet1!O269,Sheet1!O269&lt;&gt;0),Sheet1!N269&amp;"~"&amp;Sheet1!O269,""))</f>
        <v>2100</v>
      </c>
      <c r="R269" s="21" t="str">
        <f>IFERROR(VLOOKUP(Sheet1!Q269,配置检查表!$Y:$Z,2,FALSE),"")</f>
        <v/>
      </c>
      <c r="S269" s="39" t="str">
        <f>IF(AND(Sheet1!S476=Sheet1!T476,Sheet1!T476&lt;&gt;0),Sheet1!S476,IF(AND(Sheet1!S476&lt;&gt;Sheet1!T476,Sheet1!T476&lt;&gt;0),Sheet1!S476&amp;"~"&amp;Sheet1!T476,""))</f>
        <v/>
      </c>
      <c r="T269" s="21" t="str">
        <f>IFERROR(VLOOKUP(Sheet1!V269,配置检查表!$Y:$Z,2,FALSE),"")</f>
        <v/>
      </c>
      <c r="U269" s="39" t="str">
        <f>IF(AND(Sheet1!X476=Sheet1!Y476,Sheet1!Y476&lt;&gt;0),Sheet1!X476,IF(AND(Sheet1!X476&lt;&gt;Sheet1!Y476,Sheet1!Y476&lt;&gt;0),Sheet1!X476&amp;"~"&amp;Sheet1!Y476,""))</f>
        <v/>
      </c>
      <c r="V269" s="21" t="str">
        <f>IFERROR(VLOOKUP(Sheet1!XAA,配置检查表!$Y:$Z,2,FALSE),"")</f>
        <v/>
      </c>
      <c r="W269" s="21" t="str">
        <f>IF(AND(Sheet1!AC476=Sheet1!AD476,Sheet1!AD476&lt;&gt;0),Sheet1!AC476,IF(AND(Sheet1!AC476&lt;&gt;Sheet1!AD476,Sheet1!AD476&lt;&gt;0),Sheet1!AC476&amp;"~"&amp;Sheet1!AD476,""))</f>
        <v/>
      </c>
    </row>
    <row r="270" spans="1:23">
      <c r="A270" s="7">
        <v>625</v>
      </c>
      <c r="B270" s="7" t="s">
        <v>1115</v>
      </c>
      <c r="C270" s="7" t="s">
        <v>1901</v>
      </c>
      <c r="D270" s="21" t="str">
        <f>IF(OR(Sheet1!I270&lt;&gt;Sheet1!AF270,Sheet1!AG270&lt;&gt;Sheet1!J270),"有影响","-")</f>
        <v>-</v>
      </c>
      <c r="E270" s="21" t="str">
        <f>IF(OR(Sheet1!N270&lt;&gt;Sheet1!AH270,Sheet1!AI270&lt;&gt;Sheet1!O270),"有影响","-")</f>
        <v>-</v>
      </c>
      <c r="F270" s="21" t="str">
        <f>IF(OR(Sheet1!S270&lt;&gt;Sheet1!AJ270,Sheet1!AK270&lt;&gt;Sheet1!T270),"有影响","-")</f>
        <v>-</v>
      </c>
      <c r="G270" s="21" t="str">
        <f>IF(OR(Sheet1!X270&lt;&gt;Sheet1!AL270,Sheet1!AM270&lt;&gt;Sheet1!Y270),"有影响","-")</f>
        <v>-</v>
      </c>
      <c r="H270" s="21" t="str">
        <f>IF(OR(Sheet1!AC270&lt;&gt;Sheet1!AN270,Sheet1!AO270&lt;&gt;Sheet1!AD270),"有影响","-")</f>
        <v>-</v>
      </c>
      <c r="I270" s="21" t="str">
        <f>IF(Sheet1!G270=0,"出错","-")</f>
        <v>-</v>
      </c>
      <c r="J270" s="21" t="str">
        <f>IF(AND(Sheet1!G270=0,Sheet1!L270&lt;&gt;0),"出错","-")</f>
        <v>-</v>
      </c>
      <c r="K270" s="21" t="str">
        <f>IF(AND(Sheet1!G270=0,Sheet1!L270=0,Sheet1!Q270&lt;&gt;0),"出错","-")</f>
        <v>-</v>
      </c>
      <c r="L270" s="21" t="str">
        <f>IF(AND(Sheet1!G270=0,Sheet1!L270=0,Sheet1!Q270=0,Sheet1!V270&lt;&gt;0),"出错","-")</f>
        <v>-</v>
      </c>
      <c r="M270" s="21" t="str">
        <f>IF(AND(Sheet1!G270=0,Sheet1!L270=0,Sheet1!Q270=0,Sheet1!V270=0,Sheet1!AA270&lt;&gt;0),"出错","-")</f>
        <v>-</v>
      </c>
      <c r="N270" s="21" t="str">
        <f>IFERROR(VLOOKUP(Sheet1!G270,配置检查表!$Y:$Z,2,FALSE),"")</f>
        <v/>
      </c>
      <c r="O270" s="21">
        <f>IF(AND(Sheet1!I270=Sheet1!J270,Sheet1!J270&lt;&gt;0),Sheet1!I270,IF(AND(Sheet1!I270&lt;&gt;Sheet1!J270,Sheet1!J270&lt;&gt;0),Sheet1!I270&amp;"~"&amp;Sheet1!J270,""))</f>
        <v>300</v>
      </c>
      <c r="P270" s="21" t="str">
        <f>IFERROR(VLOOKUP(Sheet1!L270,配置检查表!$Y:$Z,2,FALSE),"")</f>
        <v/>
      </c>
      <c r="Q270" s="21">
        <f>IF(AND(Sheet1!N270=Sheet1!O270,Sheet1!O270&lt;&gt;0),Sheet1!N270,IF(AND(Sheet1!N270&lt;&gt;Sheet1!O270,Sheet1!O270&lt;&gt;0),Sheet1!N270&amp;"~"&amp;Sheet1!O270,""))</f>
        <v>1800</v>
      </c>
      <c r="R270" s="21" t="str">
        <f>IFERROR(VLOOKUP(Sheet1!Q270,配置检查表!$Y:$Z,2,FALSE),"")</f>
        <v/>
      </c>
      <c r="S270" s="39">
        <f>IF(AND(Sheet1!S477=Sheet1!T477,Sheet1!T477&lt;&gt;0),Sheet1!S477,IF(AND(Sheet1!S477&lt;&gt;Sheet1!T477,Sheet1!T477&lt;&gt;0),Sheet1!S477&amp;"~"&amp;Sheet1!T477,""))</f>
        <v>10000</v>
      </c>
      <c r="T270" s="21" t="str">
        <f>IFERROR(VLOOKUP(Sheet1!V270,配置检查表!$Y:$Z,2,FALSE),"")</f>
        <v/>
      </c>
      <c r="U270" s="39" t="str">
        <f>IF(AND(Sheet1!X477=Sheet1!Y477,Sheet1!Y477&lt;&gt;0),Sheet1!X477,IF(AND(Sheet1!X477&lt;&gt;Sheet1!Y477,Sheet1!Y477&lt;&gt;0),Sheet1!X477&amp;"~"&amp;Sheet1!Y477,""))</f>
        <v/>
      </c>
      <c r="V270" s="21" t="str">
        <f>IFERROR(VLOOKUP(Sheet1!XAA,配置检查表!$Y:$Z,2,FALSE),"")</f>
        <v/>
      </c>
      <c r="W270" s="21" t="str">
        <f>IF(AND(Sheet1!AC477=Sheet1!AD477,Sheet1!AD477&lt;&gt;0),Sheet1!AC477,IF(AND(Sheet1!AC477&lt;&gt;Sheet1!AD477,Sheet1!AD477&lt;&gt;0),Sheet1!AC477&amp;"~"&amp;Sheet1!AD477,""))</f>
        <v/>
      </c>
    </row>
    <row r="271" spans="1:23">
      <c r="A271" s="7">
        <v>626</v>
      </c>
      <c r="B271" s="7" t="s">
        <v>1116</v>
      </c>
      <c r="C271" s="7" t="s">
        <v>1901</v>
      </c>
      <c r="D271" s="21" t="str">
        <f>IF(OR(Sheet1!I271&lt;&gt;Sheet1!AF271,Sheet1!AG271&lt;&gt;Sheet1!J271),"有影响","-")</f>
        <v>-</v>
      </c>
      <c r="E271" s="21" t="str">
        <f>IF(OR(Sheet1!N271&lt;&gt;Sheet1!AH271,Sheet1!AI271&lt;&gt;Sheet1!O271),"有影响","-")</f>
        <v>-</v>
      </c>
      <c r="F271" s="21" t="str">
        <f>IF(OR(Sheet1!S271&lt;&gt;Sheet1!AJ271,Sheet1!AK271&lt;&gt;Sheet1!T271),"有影响","-")</f>
        <v>-</v>
      </c>
      <c r="G271" s="21" t="str">
        <f>IF(OR(Sheet1!X271&lt;&gt;Sheet1!AL271,Sheet1!AM271&lt;&gt;Sheet1!Y271),"有影响","-")</f>
        <v>-</v>
      </c>
      <c r="H271" s="21" t="str">
        <f>IF(OR(Sheet1!AC271&lt;&gt;Sheet1!AN271,Sheet1!AO271&lt;&gt;Sheet1!AD271),"有影响","-")</f>
        <v>-</v>
      </c>
      <c r="I271" s="21" t="str">
        <f>IF(Sheet1!G271=0,"出错","-")</f>
        <v>-</v>
      </c>
      <c r="J271" s="21" t="str">
        <f>IF(AND(Sheet1!G271=0,Sheet1!L271&lt;&gt;0),"出错","-")</f>
        <v>-</v>
      </c>
      <c r="K271" s="21" t="str">
        <f>IF(AND(Sheet1!G271=0,Sheet1!L271=0,Sheet1!Q271&lt;&gt;0),"出错","-")</f>
        <v>-</v>
      </c>
      <c r="L271" s="21" t="str">
        <f>IF(AND(Sheet1!G271=0,Sheet1!L271=0,Sheet1!Q271=0,Sheet1!V271&lt;&gt;0),"出错","-")</f>
        <v>-</v>
      </c>
      <c r="M271" s="21" t="str">
        <f>IF(AND(Sheet1!G271=0,Sheet1!L271=0,Sheet1!Q271=0,Sheet1!V271=0,Sheet1!AA271&lt;&gt;0),"出错","-")</f>
        <v>-</v>
      </c>
      <c r="N271" s="21" t="str">
        <f>IFERROR(VLOOKUP(Sheet1!G271,配置检查表!$Y:$Z,2,FALSE),"")</f>
        <v/>
      </c>
      <c r="O271" s="21">
        <f>IF(AND(Sheet1!I271=Sheet1!J271,Sheet1!J271&lt;&gt;0),Sheet1!I271,IF(AND(Sheet1!I271&lt;&gt;Sheet1!J271,Sheet1!J271&lt;&gt;0),Sheet1!I271&amp;"~"&amp;Sheet1!J271,""))</f>
        <v>250</v>
      </c>
      <c r="P271" s="21" t="str">
        <f>IFERROR(VLOOKUP(Sheet1!L271,配置检查表!$Y:$Z,2,FALSE),"")</f>
        <v/>
      </c>
      <c r="Q271" s="21">
        <f>IF(AND(Sheet1!N271=Sheet1!O271,Sheet1!O271&lt;&gt;0),Sheet1!N271,IF(AND(Sheet1!N271&lt;&gt;Sheet1!O271,Sheet1!O271&lt;&gt;0),Sheet1!N271&amp;"~"&amp;Sheet1!O271,""))</f>
        <v>1500</v>
      </c>
      <c r="R271" s="21" t="str">
        <f>IFERROR(VLOOKUP(Sheet1!Q271,配置检查表!$Y:$Z,2,FALSE),"")</f>
        <v/>
      </c>
      <c r="S271" s="39" t="str">
        <f>IF(AND(Sheet1!S478=Sheet1!T478,Sheet1!T478&lt;&gt;0),Sheet1!S478,IF(AND(Sheet1!S478&lt;&gt;Sheet1!T478,Sheet1!T478&lt;&gt;0),Sheet1!S478&amp;"~"&amp;Sheet1!T478,""))</f>
        <v/>
      </c>
      <c r="T271" s="21" t="str">
        <f>IFERROR(VLOOKUP(Sheet1!V271,配置检查表!$Y:$Z,2,FALSE),"")</f>
        <v/>
      </c>
      <c r="U271" s="39" t="str">
        <f>IF(AND(Sheet1!X478=Sheet1!Y478,Sheet1!Y478&lt;&gt;0),Sheet1!X478,IF(AND(Sheet1!X478&lt;&gt;Sheet1!Y478,Sheet1!Y478&lt;&gt;0),Sheet1!X478&amp;"~"&amp;Sheet1!Y478,""))</f>
        <v/>
      </c>
      <c r="V271" s="21" t="str">
        <f>IFERROR(VLOOKUP(Sheet1!XAA,配置检查表!$Y:$Z,2,FALSE),"")</f>
        <v/>
      </c>
      <c r="W271" s="21" t="str">
        <f>IF(AND(Sheet1!AC478=Sheet1!AD478,Sheet1!AD478&lt;&gt;0),Sheet1!AC478,IF(AND(Sheet1!AC478&lt;&gt;Sheet1!AD478,Sheet1!AD478&lt;&gt;0),Sheet1!AC478&amp;"~"&amp;Sheet1!AD478,""))</f>
        <v/>
      </c>
    </row>
    <row r="272" spans="1:23">
      <c r="A272" s="7">
        <v>627</v>
      </c>
      <c r="B272" s="7" t="s">
        <v>1117</v>
      </c>
      <c r="C272" s="7" t="s">
        <v>1901</v>
      </c>
      <c r="D272" s="21" t="str">
        <f>IF(OR(Sheet1!I272&lt;&gt;Sheet1!AF272,Sheet1!AG272&lt;&gt;Sheet1!J272),"有影响","-")</f>
        <v>-</v>
      </c>
      <c r="E272" s="21" t="str">
        <f>IF(OR(Sheet1!N272&lt;&gt;Sheet1!AH272,Sheet1!AI272&lt;&gt;Sheet1!O272),"有影响","-")</f>
        <v>-</v>
      </c>
      <c r="F272" s="21" t="str">
        <f>IF(OR(Sheet1!S272&lt;&gt;Sheet1!AJ272,Sheet1!AK272&lt;&gt;Sheet1!T272),"有影响","-")</f>
        <v>-</v>
      </c>
      <c r="G272" s="21" t="str">
        <f>IF(OR(Sheet1!X272&lt;&gt;Sheet1!AL272,Sheet1!AM272&lt;&gt;Sheet1!Y272),"有影响","-")</f>
        <v>-</v>
      </c>
      <c r="H272" s="21" t="str">
        <f>IF(OR(Sheet1!AC272&lt;&gt;Sheet1!AN272,Sheet1!AO272&lt;&gt;Sheet1!AD272),"有影响","-")</f>
        <v>-</v>
      </c>
      <c r="I272" s="21" t="str">
        <f>IF(Sheet1!G272=0,"出错","-")</f>
        <v>-</v>
      </c>
      <c r="J272" s="21" t="str">
        <f>IF(AND(Sheet1!G272=0,Sheet1!L272&lt;&gt;0),"出错","-")</f>
        <v>-</v>
      </c>
      <c r="K272" s="21" t="str">
        <f>IF(AND(Sheet1!G272=0,Sheet1!L272=0,Sheet1!Q272&lt;&gt;0),"出错","-")</f>
        <v>-</v>
      </c>
      <c r="L272" s="21" t="str">
        <f>IF(AND(Sheet1!G272=0,Sheet1!L272=0,Sheet1!Q272=0,Sheet1!V272&lt;&gt;0),"出错","-")</f>
        <v>-</v>
      </c>
      <c r="M272" s="21" t="str">
        <f>IF(AND(Sheet1!G272=0,Sheet1!L272=0,Sheet1!Q272=0,Sheet1!V272=0,Sheet1!AA272&lt;&gt;0),"出错","-")</f>
        <v>-</v>
      </c>
      <c r="N272" s="21" t="str">
        <f>IFERROR(VLOOKUP(Sheet1!G272,配置检查表!$Y:$Z,2,FALSE),"")</f>
        <v/>
      </c>
      <c r="O272" s="21">
        <f>IF(AND(Sheet1!I272=Sheet1!J272,Sheet1!J272&lt;&gt;0),Sheet1!I272,IF(AND(Sheet1!I272&lt;&gt;Sheet1!J272,Sheet1!J272&lt;&gt;0),Sheet1!I272&amp;"~"&amp;Sheet1!J272,""))</f>
        <v>200</v>
      </c>
      <c r="P272" s="21" t="str">
        <f>IFERROR(VLOOKUP(Sheet1!L272,配置检查表!$Y:$Z,2,FALSE),"")</f>
        <v/>
      </c>
      <c r="Q272" s="21">
        <f>IF(AND(Sheet1!N272=Sheet1!O272,Sheet1!O272&lt;&gt;0),Sheet1!N272,IF(AND(Sheet1!N272&lt;&gt;Sheet1!O272,Sheet1!O272&lt;&gt;0),Sheet1!N272&amp;"~"&amp;Sheet1!O272,""))</f>
        <v>1200</v>
      </c>
      <c r="R272" s="21" t="str">
        <f>IFERROR(VLOOKUP(Sheet1!Q272,配置检查表!$Y:$Z,2,FALSE),"")</f>
        <v/>
      </c>
      <c r="S272" s="39">
        <f>IF(AND(Sheet1!S479=Sheet1!T479,Sheet1!T479&lt;&gt;0),Sheet1!S479,IF(AND(Sheet1!S479&lt;&gt;Sheet1!T479,Sheet1!T479&lt;&gt;0),Sheet1!S479&amp;"~"&amp;Sheet1!T479,""))</f>
        <v>1</v>
      </c>
      <c r="T272" s="21" t="str">
        <f>IFERROR(VLOOKUP(Sheet1!V272,配置检查表!$Y:$Z,2,FALSE),"")</f>
        <v/>
      </c>
      <c r="U272" s="39" t="str">
        <f>IF(AND(Sheet1!X479=Sheet1!Y479,Sheet1!Y479&lt;&gt;0),Sheet1!X479,IF(AND(Sheet1!X479&lt;&gt;Sheet1!Y479,Sheet1!Y479&lt;&gt;0),Sheet1!X479&amp;"~"&amp;Sheet1!Y479,""))</f>
        <v/>
      </c>
      <c r="V272" s="21" t="str">
        <f>IFERROR(VLOOKUP(Sheet1!XAA,配置检查表!$Y:$Z,2,FALSE),"")</f>
        <v/>
      </c>
      <c r="W272" s="21" t="str">
        <f>IF(AND(Sheet1!AC479=Sheet1!AD479,Sheet1!AD479&lt;&gt;0),Sheet1!AC479,IF(AND(Sheet1!AC479&lt;&gt;Sheet1!AD479,Sheet1!AD479&lt;&gt;0),Sheet1!AC479&amp;"~"&amp;Sheet1!AD479,""))</f>
        <v/>
      </c>
    </row>
    <row r="273" spans="1:23">
      <c r="A273" s="7">
        <v>628</v>
      </c>
      <c r="B273" s="7" t="s">
        <v>1118</v>
      </c>
      <c r="C273" s="7" t="s">
        <v>1901</v>
      </c>
      <c r="D273" s="21" t="str">
        <f>IF(OR(Sheet1!I273&lt;&gt;Sheet1!AF273,Sheet1!AG273&lt;&gt;Sheet1!J273),"有影响","-")</f>
        <v>-</v>
      </c>
      <c r="E273" s="21" t="str">
        <f>IF(OR(Sheet1!N273&lt;&gt;Sheet1!AH273,Sheet1!AI273&lt;&gt;Sheet1!O273),"有影响","-")</f>
        <v>-</v>
      </c>
      <c r="F273" s="21" t="str">
        <f>IF(OR(Sheet1!S273&lt;&gt;Sheet1!AJ273,Sheet1!AK273&lt;&gt;Sheet1!T273),"有影响","-")</f>
        <v>-</v>
      </c>
      <c r="G273" s="21" t="str">
        <f>IF(OR(Sheet1!X273&lt;&gt;Sheet1!AL273,Sheet1!AM273&lt;&gt;Sheet1!Y273),"有影响","-")</f>
        <v>-</v>
      </c>
      <c r="H273" s="21" t="str">
        <f>IF(OR(Sheet1!AC273&lt;&gt;Sheet1!AN273,Sheet1!AO273&lt;&gt;Sheet1!AD273),"有影响","-")</f>
        <v>-</v>
      </c>
      <c r="I273" s="21" t="str">
        <f>IF(Sheet1!G273=0,"出错","-")</f>
        <v>-</v>
      </c>
      <c r="J273" s="21" t="str">
        <f>IF(AND(Sheet1!G273=0,Sheet1!L273&lt;&gt;0),"出错","-")</f>
        <v>-</v>
      </c>
      <c r="K273" s="21" t="str">
        <f>IF(AND(Sheet1!G273=0,Sheet1!L273=0,Sheet1!Q273&lt;&gt;0),"出错","-")</f>
        <v>-</v>
      </c>
      <c r="L273" s="21" t="str">
        <f>IF(AND(Sheet1!G273=0,Sheet1!L273=0,Sheet1!Q273=0,Sheet1!V273&lt;&gt;0),"出错","-")</f>
        <v>-</v>
      </c>
      <c r="M273" s="21" t="str">
        <f>IF(AND(Sheet1!G273=0,Sheet1!L273=0,Sheet1!Q273=0,Sheet1!V273=0,Sheet1!AA273&lt;&gt;0),"出错","-")</f>
        <v>-</v>
      </c>
      <c r="N273" s="21" t="str">
        <f>IFERROR(VLOOKUP(Sheet1!G273,配置检查表!$Y:$Z,2,FALSE),"")</f>
        <v/>
      </c>
      <c r="O273" s="21">
        <f>IF(AND(Sheet1!I273=Sheet1!J273,Sheet1!J273&lt;&gt;0),Sheet1!I273,IF(AND(Sheet1!I273&lt;&gt;Sheet1!J273,Sheet1!J273&lt;&gt;0),Sheet1!I273&amp;"~"&amp;Sheet1!J273,""))</f>
        <v>100</v>
      </c>
      <c r="P273" s="21" t="str">
        <f>IFERROR(VLOOKUP(Sheet1!L273,配置检查表!$Y:$Z,2,FALSE),"")</f>
        <v/>
      </c>
      <c r="Q273" s="21">
        <f>IF(AND(Sheet1!N273=Sheet1!O273,Sheet1!O273&lt;&gt;0),Sheet1!N273,IF(AND(Sheet1!N273&lt;&gt;Sheet1!O273,Sheet1!O273&lt;&gt;0),Sheet1!N273&amp;"~"&amp;Sheet1!O273,""))</f>
        <v>600</v>
      </c>
      <c r="R273" s="21" t="str">
        <f>IFERROR(VLOOKUP(Sheet1!Q273,配置检查表!$Y:$Z,2,FALSE),"")</f>
        <v/>
      </c>
      <c r="S273" s="39" t="str">
        <f>IF(AND(Sheet1!S480=Sheet1!T480,Sheet1!T480&lt;&gt;0),Sheet1!S480,IF(AND(Sheet1!S480&lt;&gt;Sheet1!T480,Sheet1!T480&lt;&gt;0),Sheet1!S480&amp;"~"&amp;Sheet1!T480,""))</f>
        <v/>
      </c>
      <c r="T273" s="21" t="str">
        <f>IFERROR(VLOOKUP(Sheet1!V273,配置检查表!$Y:$Z,2,FALSE),"")</f>
        <v/>
      </c>
      <c r="U273" s="39" t="str">
        <f>IF(AND(Sheet1!X480=Sheet1!Y480,Sheet1!Y480&lt;&gt;0),Sheet1!X480,IF(AND(Sheet1!X480&lt;&gt;Sheet1!Y480,Sheet1!Y480&lt;&gt;0),Sheet1!X480&amp;"~"&amp;Sheet1!Y480,""))</f>
        <v/>
      </c>
      <c r="V273" s="21" t="str">
        <f>IFERROR(VLOOKUP(Sheet1!XAA,配置检查表!$Y:$Z,2,FALSE),"")</f>
        <v/>
      </c>
      <c r="W273" s="21" t="str">
        <f>IF(AND(Sheet1!AC480=Sheet1!AD480,Sheet1!AD480&lt;&gt;0),Sheet1!AC480,IF(AND(Sheet1!AC480&lt;&gt;Sheet1!AD480,Sheet1!AD480&lt;&gt;0),Sheet1!AC480&amp;"~"&amp;Sheet1!AD480,""))</f>
        <v/>
      </c>
    </row>
    <row r="274" spans="1:23">
      <c r="A274" s="7">
        <v>629</v>
      </c>
      <c r="B274" s="7" t="s">
        <v>1119</v>
      </c>
      <c r="C274" s="7" t="s">
        <v>1901</v>
      </c>
      <c r="D274" s="21" t="str">
        <f>IF(OR(Sheet1!I274&lt;&gt;Sheet1!AF274,Sheet1!AG274&lt;&gt;Sheet1!J274),"有影响","-")</f>
        <v>-</v>
      </c>
      <c r="E274" s="21" t="str">
        <f>IF(OR(Sheet1!N274&lt;&gt;Sheet1!AH274,Sheet1!AI274&lt;&gt;Sheet1!O274),"有影响","-")</f>
        <v>-</v>
      </c>
      <c r="F274" s="21" t="str">
        <f>IF(OR(Sheet1!S274&lt;&gt;Sheet1!AJ274,Sheet1!AK274&lt;&gt;Sheet1!T274),"有影响","-")</f>
        <v>-</v>
      </c>
      <c r="G274" s="21" t="str">
        <f>IF(OR(Sheet1!X274&lt;&gt;Sheet1!AL274,Sheet1!AM274&lt;&gt;Sheet1!Y274),"有影响","-")</f>
        <v>-</v>
      </c>
      <c r="H274" s="21" t="str">
        <f>IF(OR(Sheet1!AC274&lt;&gt;Sheet1!AN274,Sheet1!AO274&lt;&gt;Sheet1!AD274),"有影响","-")</f>
        <v>-</v>
      </c>
      <c r="I274" s="21" t="str">
        <f>IF(Sheet1!G274=0,"出错","-")</f>
        <v>-</v>
      </c>
      <c r="J274" s="21" t="str">
        <f>IF(AND(Sheet1!G274=0,Sheet1!L274&lt;&gt;0),"出错","-")</f>
        <v>-</v>
      </c>
      <c r="K274" s="21" t="str">
        <f>IF(AND(Sheet1!G274=0,Sheet1!L274=0,Sheet1!Q274&lt;&gt;0),"出错","-")</f>
        <v>-</v>
      </c>
      <c r="L274" s="21" t="str">
        <f>IF(AND(Sheet1!G274=0,Sheet1!L274=0,Sheet1!Q274=0,Sheet1!V274&lt;&gt;0),"出错","-")</f>
        <v>-</v>
      </c>
      <c r="M274" s="21" t="str">
        <f>IF(AND(Sheet1!G274=0,Sheet1!L274=0,Sheet1!Q274=0,Sheet1!V274=0,Sheet1!AA274&lt;&gt;0),"出错","-")</f>
        <v>-</v>
      </c>
      <c r="N274" s="21" t="str">
        <f>IFERROR(VLOOKUP(Sheet1!G274,配置检查表!$Y:$Z,2,FALSE),"")</f>
        <v/>
      </c>
      <c r="O274" s="21">
        <f>IF(AND(Sheet1!I274=Sheet1!J274,Sheet1!J274&lt;&gt;0),Sheet1!I274,IF(AND(Sheet1!I274&lt;&gt;Sheet1!J274,Sheet1!J274&lt;&gt;0),Sheet1!I274&amp;"~"&amp;Sheet1!J274,""))</f>
        <v>60</v>
      </c>
      <c r="P274" s="21" t="str">
        <f>IFERROR(VLOOKUP(Sheet1!L274,配置检查表!$Y:$Z,2,FALSE),"")</f>
        <v/>
      </c>
      <c r="Q274" s="21">
        <f>IF(AND(Sheet1!N274=Sheet1!O274,Sheet1!O274&lt;&gt;0),Sheet1!N274,IF(AND(Sheet1!N274&lt;&gt;Sheet1!O274,Sheet1!O274&lt;&gt;0),Sheet1!N274&amp;"~"&amp;Sheet1!O274,""))</f>
        <v>360</v>
      </c>
      <c r="R274" s="21" t="str">
        <f>IFERROR(VLOOKUP(Sheet1!Q274,配置检查表!$Y:$Z,2,FALSE),"")</f>
        <v/>
      </c>
      <c r="S274" s="39">
        <f>IF(AND(Sheet1!S481=Sheet1!T481,Sheet1!T481&lt;&gt;0),Sheet1!S481,IF(AND(Sheet1!S481&lt;&gt;Sheet1!T481,Sheet1!T481&lt;&gt;0),Sheet1!S481&amp;"~"&amp;Sheet1!T481,""))</f>
        <v>10000</v>
      </c>
      <c r="T274" s="21" t="str">
        <f>IFERROR(VLOOKUP(Sheet1!V274,配置检查表!$Y:$Z,2,FALSE),"")</f>
        <v/>
      </c>
      <c r="U274" s="39" t="str">
        <f>IF(AND(Sheet1!X481=Sheet1!Y481,Sheet1!Y481&lt;&gt;0),Sheet1!X481,IF(AND(Sheet1!X481&lt;&gt;Sheet1!Y481,Sheet1!Y481&lt;&gt;0),Sheet1!X481&amp;"~"&amp;Sheet1!Y481,""))</f>
        <v/>
      </c>
      <c r="V274" s="21" t="str">
        <f>IFERROR(VLOOKUP(Sheet1!XAA,配置检查表!$Y:$Z,2,FALSE),"")</f>
        <v/>
      </c>
      <c r="W274" s="21" t="str">
        <f>IF(AND(Sheet1!AC481=Sheet1!AD481,Sheet1!AD481&lt;&gt;0),Sheet1!AC481,IF(AND(Sheet1!AC481&lt;&gt;Sheet1!AD481,Sheet1!AD481&lt;&gt;0),Sheet1!AC481&amp;"~"&amp;Sheet1!AD481,""))</f>
        <v/>
      </c>
    </row>
    <row r="275" spans="1:23">
      <c r="A275" s="7">
        <v>630</v>
      </c>
      <c r="B275" s="7" t="s">
        <v>1120</v>
      </c>
      <c r="C275" s="7" t="s">
        <v>1901</v>
      </c>
      <c r="D275" s="21" t="str">
        <f>IF(OR(Sheet1!I275&lt;&gt;Sheet1!AF275,Sheet1!AG275&lt;&gt;Sheet1!J275),"有影响","-")</f>
        <v>-</v>
      </c>
      <c r="E275" s="21" t="str">
        <f>IF(OR(Sheet1!N275&lt;&gt;Sheet1!AH275,Sheet1!AI275&lt;&gt;Sheet1!O275),"有影响","-")</f>
        <v>-</v>
      </c>
      <c r="F275" s="21" t="str">
        <f>IF(OR(Sheet1!S275&lt;&gt;Sheet1!AJ275,Sheet1!AK275&lt;&gt;Sheet1!T275),"有影响","-")</f>
        <v>-</v>
      </c>
      <c r="G275" s="21" t="str">
        <f>IF(OR(Sheet1!X275&lt;&gt;Sheet1!AL275,Sheet1!AM275&lt;&gt;Sheet1!Y275),"有影响","-")</f>
        <v>-</v>
      </c>
      <c r="H275" s="21" t="str">
        <f>IF(OR(Sheet1!AC275&lt;&gt;Sheet1!AN275,Sheet1!AO275&lt;&gt;Sheet1!AD275),"有影响","-")</f>
        <v>-</v>
      </c>
      <c r="I275" s="21" t="str">
        <f>IF(Sheet1!G275=0,"出错","-")</f>
        <v>-</v>
      </c>
      <c r="J275" s="21" t="str">
        <f>IF(AND(Sheet1!G275=0,Sheet1!L275&lt;&gt;0),"出错","-")</f>
        <v>-</v>
      </c>
      <c r="K275" s="21" t="str">
        <f>IF(AND(Sheet1!G275=0,Sheet1!L275=0,Sheet1!Q275&lt;&gt;0),"出错","-")</f>
        <v>-</v>
      </c>
      <c r="L275" s="21" t="str">
        <f>IF(AND(Sheet1!G275=0,Sheet1!L275=0,Sheet1!Q275=0,Sheet1!V275&lt;&gt;0),"出错","-")</f>
        <v>-</v>
      </c>
      <c r="M275" s="21" t="str">
        <f>IF(AND(Sheet1!G275=0,Sheet1!L275=0,Sheet1!Q275=0,Sheet1!V275=0,Sheet1!AA275&lt;&gt;0),"出错","-")</f>
        <v>-</v>
      </c>
      <c r="N275" s="21" t="str">
        <f>IFERROR(VLOOKUP(Sheet1!G275,配置检查表!$Y:$Z,2,FALSE),"")</f>
        <v/>
      </c>
      <c r="O275" s="21">
        <f>IF(AND(Sheet1!I275=Sheet1!J275,Sheet1!J275&lt;&gt;0),Sheet1!I275,IF(AND(Sheet1!I275&lt;&gt;Sheet1!J275,Sheet1!J275&lt;&gt;0),Sheet1!I275&amp;"~"&amp;Sheet1!J275,""))</f>
        <v>40</v>
      </c>
      <c r="P275" s="21" t="str">
        <f>IFERROR(VLOOKUP(Sheet1!L275,配置检查表!$Y:$Z,2,FALSE),"")</f>
        <v/>
      </c>
      <c r="Q275" s="21">
        <f>IF(AND(Sheet1!N275=Sheet1!O275,Sheet1!O275&lt;&gt;0),Sheet1!N275,IF(AND(Sheet1!N275&lt;&gt;Sheet1!O275,Sheet1!O275&lt;&gt;0),Sheet1!N275&amp;"~"&amp;Sheet1!O275,""))</f>
        <v>240</v>
      </c>
      <c r="R275" s="21" t="str">
        <f>IFERROR(VLOOKUP(Sheet1!Q275,配置检查表!$Y:$Z,2,FALSE),"")</f>
        <v/>
      </c>
      <c r="S275" s="39">
        <f>IF(AND(Sheet1!S482=Sheet1!T482,Sheet1!T482&lt;&gt;0),Sheet1!S482,IF(AND(Sheet1!S482&lt;&gt;Sheet1!T482,Sheet1!T482&lt;&gt;0),Sheet1!S482&amp;"~"&amp;Sheet1!T482,""))</f>
        <v>10000</v>
      </c>
      <c r="T275" s="21" t="str">
        <f>IFERROR(VLOOKUP(Sheet1!V275,配置检查表!$Y:$Z,2,FALSE),"")</f>
        <v/>
      </c>
      <c r="U275" s="39">
        <f>IF(AND(Sheet1!X482=Sheet1!Y482,Sheet1!Y482&lt;&gt;0),Sheet1!X482,IF(AND(Sheet1!X482&lt;&gt;Sheet1!Y482,Sheet1!Y482&lt;&gt;0),Sheet1!X482&amp;"~"&amp;Sheet1!Y482,""))</f>
        <v>1</v>
      </c>
      <c r="V275" s="21" t="str">
        <f>IFERROR(VLOOKUP(Sheet1!XAA,配置检查表!$Y:$Z,2,FALSE),"")</f>
        <v/>
      </c>
      <c r="W275" s="21" t="str">
        <f>IF(AND(Sheet1!AC482=Sheet1!AD482,Sheet1!AD482&lt;&gt;0),Sheet1!AC482,IF(AND(Sheet1!AC482&lt;&gt;Sheet1!AD482,Sheet1!AD482&lt;&gt;0),Sheet1!AC482&amp;"~"&amp;Sheet1!AD482,""))</f>
        <v/>
      </c>
    </row>
    <row r="276" spans="1:23">
      <c r="A276" s="13">
        <v>701</v>
      </c>
      <c r="B276" s="13" t="s">
        <v>2459</v>
      </c>
      <c r="C276" s="13" t="s">
        <v>2459</v>
      </c>
      <c r="D276" s="21" t="str">
        <f>IF(OR(Sheet1!I276&lt;&gt;Sheet1!AF276,Sheet1!AG276&lt;&gt;Sheet1!J276),"有影响","-")</f>
        <v>-</v>
      </c>
      <c r="E276" s="21" t="str">
        <f>IF(OR(Sheet1!N276&lt;&gt;Sheet1!AH276,Sheet1!AI276&lt;&gt;Sheet1!O276),"有影响","-")</f>
        <v>-</v>
      </c>
      <c r="F276" s="21" t="str">
        <f>IF(OR(Sheet1!S276&lt;&gt;Sheet1!AJ276,Sheet1!AK276&lt;&gt;Sheet1!T276),"有影响","-")</f>
        <v>-</v>
      </c>
      <c r="G276" s="21" t="str">
        <f>IF(OR(Sheet1!X276&lt;&gt;Sheet1!AL276,Sheet1!AM276&lt;&gt;Sheet1!Y276),"有影响","-")</f>
        <v>-</v>
      </c>
      <c r="H276" s="21" t="str">
        <f>IF(OR(Sheet1!AC276&lt;&gt;Sheet1!AN276,Sheet1!AO276&lt;&gt;Sheet1!AD276),"有影响","-")</f>
        <v>-</v>
      </c>
      <c r="I276" s="21" t="str">
        <f>IF(Sheet1!G276=0,"出错","-")</f>
        <v>-</v>
      </c>
      <c r="J276" s="21" t="str">
        <f>IF(AND(Sheet1!G276=0,Sheet1!L276&lt;&gt;0),"出错","-")</f>
        <v>-</v>
      </c>
      <c r="K276" s="21" t="str">
        <f>IF(AND(Sheet1!G276=0,Sheet1!L276=0,Sheet1!Q276&lt;&gt;0),"出错","-")</f>
        <v>-</v>
      </c>
      <c r="L276" s="21" t="str">
        <f>IF(AND(Sheet1!G276=0,Sheet1!L276=0,Sheet1!Q276=0,Sheet1!V276&lt;&gt;0),"出错","-")</f>
        <v>-</v>
      </c>
      <c r="M276" s="21" t="str">
        <f>IF(AND(Sheet1!G276=0,Sheet1!L276=0,Sheet1!Q276=0,Sheet1!V276=0,Sheet1!AA276&lt;&gt;0),"出错","-")</f>
        <v>-</v>
      </c>
      <c r="N276" s="21" t="str">
        <f>IFERROR(VLOOKUP(Sheet1!G276,配置检查表!$Y:$Z,2,FALSE),"")</f>
        <v>战功</v>
      </c>
      <c r="O276" s="21">
        <f>IF(AND(Sheet1!I276=Sheet1!J276,Sheet1!J276&lt;&gt;0),Sheet1!I276,IF(AND(Sheet1!I276&lt;&gt;Sheet1!J276,Sheet1!J276&lt;&gt;0),Sheet1!I276&amp;"~"&amp;Sheet1!J276,""))</f>
        <v>2000</v>
      </c>
      <c r="P276" s="21" t="str">
        <f>IFERROR(VLOOKUP(Sheet1!L276,配置检查表!$Y:$Z,2,FALSE),"")</f>
        <v>公会贡献</v>
      </c>
      <c r="Q276" s="21">
        <f>IF(AND(Sheet1!N276=Sheet1!O276,Sheet1!O276&lt;&gt;0),Sheet1!N276,IF(AND(Sheet1!N276&lt;&gt;Sheet1!O276,Sheet1!O276&lt;&gt;0),Sheet1!N276&amp;"~"&amp;Sheet1!O276,""))</f>
        <v>2000</v>
      </c>
      <c r="R276" s="21" t="str">
        <f>IFERROR(VLOOKUP(Sheet1!Q276,配置检查表!$Y:$Z,2,FALSE),"")</f>
        <v>钻石</v>
      </c>
      <c r="S276" s="39" t="str">
        <f>IF(AND(Sheet1!S483=Sheet1!T483,Sheet1!T483&lt;&gt;0),Sheet1!S483,IF(AND(Sheet1!S483&lt;&gt;Sheet1!T483,Sheet1!T483&lt;&gt;0),Sheet1!S483&amp;"~"&amp;Sheet1!T483,""))</f>
        <v/>
      </c>
      <c r="T276" s="21" t="str">
        <f>IFERROR(VLOOKUP(Sheet1!V276,配置检查表!$Y:$Z,2,FALSE),"")</f>
        <v/>
      </c>
      <c r="U276" s="39" t="str">
        <f>IF(AND(Sheet1!X483=Sheet1!Y483,Sheet1!Y483&lt;&gt;0),Sheet1!X483,IF(AND(Sheet1!X483&lt;&gt;Sheet1!Y483,Sheet1!Y483&lt;&gt;0),Sheet1!X483&amp;"~"&amp;Sheet1!Y483,""))</f>
        <v/>
      </c>
      <c r="V276" s="21" t="str">
        <f>IFERROR(VLOOKUP(Sheet1!XAA,配置检查表!$Y:$Z,2,FALSE),"")</f>
        <v/>
      </c>
      <c r="W276" s="21" t="str">
        <f>IF(AND(Sheet1!AC483=Sheet1!AD483,Sheet1!AD483&lt;&gt;0),Sheet1!AC483,IF(AND(Sheet1!AC483&lt;&gt;Sheet1!AD483,Sheet1!AD483&lt;&gt;0),Sheet1!AC483&amp;"~"&amp;Sheet1!AD483,""))</f>
        <v/>
      </c>
    </row>
    <row r="277" spans="1:23">
      <c r="A277" s="13">
        <v>702</v>
      </c>
      <c r="B277" s="13" t="s">
        <v>2460</v>
      </c>
      <c r="C277" s="13" t="s">
        <v>2460</v>
      </c>
      <c r="D277" s="21" t="str">
        <f>IF(OR(Sheet1!I277&lt;&gt;Sheet1!AF277,Sheet1!AG277&lt;&gt;Sheet1!J277),"有影响","-")</f>
        <v>-</v>
      </c>
      <c r="E277" s="21" t="str">
        <f>IF(OR(Sheet1!N277&lt;&gt;Sheet1!AH277,Sheet1!AI277&lt;&gt;Sheet1!O277),"有影响","-")</f>
        <v>-</v>
      </c>
      <c r="F277" s="21" t="str">
        <f>IF(OR(Sheet1!S277&lt;&gt;Sheet1!AJ277,Sheet1!AK277&lt;&gt;Sheet1!T277),"有影响","-")</f>
        <v>-</v>
      </c>
      <c r="G277" s="21" t="str">
        <f>IF(OR(Sheet1!X277&lt;&gt;Sheet1!AL277,Sheet1!AM277&lt;&gt;Sheet1!Y277),"有影响","-")</f>
        <v>-</v>
      </c>
      <c r="H277" s="21" t="str">
        <f>IF(OR(Sheet1!AC277&lt;&gt;Sheet1!AN277,Sheet1!AO277&lt;&gt;Sheet1!AD277),"有影响","-")</f>
        <v>-</v>
      </c>
      <c r="I277" s="21" t="str">
        <f>IF(Sheet1!G277=0,"出错","-")</f>
        <v>-</v>
      </c>
      <c r="J277" s="21" t="str">
        <f>IF(AND(Sheet1!G277=0,Sheet1!L277&lt;&gt;0),"出错","-")</f>
        <v>-</v>
      </c>
      <c r="K277" s="21" t="str">
        <f>IF(AND(Sheet1!G277=0,Sheet1!L277=0,Sheet1!Q277&lt;&gt;0),"出错","-")</f>
        <v>-</v>
      </c>
      <c r="L277" s="21" t="str">
        <f>IF(AND(Sheet1!G277=0,Sheet1!L277=0,Sheet1!Q277=0,Sheet1!V277&lt;&gt;0),"出错","-")</f>
        <v>-</v>
      </c>
      <c r="M277" s="21" t="str">
        <f>IF(AND(Sheet1!G277=0,Sheet1!L277=0,Sheet1!Q277=0,Sheet1!V277=0,Sheet1!AA277&lt;&gt;0),"出错","-")</f>
        <v>-</v>
      </c>
      <c r="N277" s="21" t="str">
        <f>IFERROR(VLOOKUP(Sheet1!G277,配置检查表!$Y:$Z,2,FALSE),"")</f>
        <v>战功</v>
      </c>
      <c r="O277" s="21">
        <f>IF(AND(Sheet1!I277=Sheet1!J277,Sheet1!J277&lt;&gt;0),Sheet1!I277,IF(AND(Sheet1!I277&lt;&gt;Sheet1!J277,Sheet1!J277&lt;&gt;0),Sheet1!I277&amp;"~"&amp;Sheet1!J277,""))</f>
        <v>1500</v>
      </c>
      <c r="P277" s="21" t="str">
        <f>IFERROR(VLOOKUP(Sheet1!L277,配置检查表!$Y:$Z,2,FALSE),"")</f>
        <v>公会贡献</v>
      </c>
      <c r="Q277" s="21">
        <f>IF(AND(Sheet1!N277=Sheet1!O277,Sheet1!O277&lt;&gt;0),Sheet1!N277,IF(AND(Sheet1!N277&lt;&gt;Sheet1!O277,Sheet1!O277&lt;&gt;0),Sheet1!N277&amp;"~"&amp;Sheet1!O277,""))</f>
        <v>1500</v>
      </c>
      <c r="R277" s="21" t="str">
        <f>IFERROR(VLOOKUP(Sheet1!Q277,配置检查表!$Y:$Z,2,FALSE),"")</f>
        <v>钻石</v>
      </c>
      <c r="S277" s="39">
        <f>IF(AND(Sheet1!S484=Sheet1!T484,Sheet1!T484&lt;&gt;0),Sheet1!S484,IF(AND(Sheet1!S484&lt;&gt;Sheet1!T484,Sheet1!T484&lt;&gt;0),Sheet1!S484&amp;"~"&amp;Sheet1!T484,""))</f>
        <v>12500</v>
      </c>
      <c r="T277" s="21" t="str">
        <f>IFERROR(VLOOKUP(Sheet1!V277,配置检查表!$Y:$Z,2,FALSE),"")</f>
        <v/>
      </c>
      <c r="U277" s="39" t="str">
        <f>IF(AND(Sheet1!X484=Sheet1!Y484,Sheet1!Y484&lt;&gt;0),Sheet1!X484,IF(AND(Sheet1!X484&lt;&gt;Sheet1!Y484,Sheet1!Y484&lt;&gt;0),Sheet1!X484&amp;"~"&amp;Sheet1!Y484,""))</f>
        <v/>
      </c>
      <c r="V277" s="21" t="str">
        <f>IFERROR(VLOOKUP(Sheet1!XAA,配置检查表!$Y:$Z,2,FALSE),"")</f>
        <v/>
      </c>
      <c r="W277" s="21" t="str">
        <f>IF(AND(Sheet1!AC484=Sheet1!AD484,Sheet1!AD484&lt;&gt;0),Sheet1!AC484,IF(AND(Sheet1!AC484&lt;&gt;Sheet1!AD484,Sheet1!AD484&lt;&gt;0),Sheet1!AC484&amp;"~"&amp;Sheet1!AD484,""))</f>
        <v/>
      </c>
    </row>
    <row r="278" spans="1:23">
      <c r="A278" s="13">
        <v>703</v>
      </c>
      <c r="B278" s="13" t="s">
        <v>2461</v>
      </c>
      <c r="C278" s="13" t="s">
        <v>2461</v>
      </c>
      <c r="D278" s="21" t="str">
        <f>IF(OR(Sheet1!I278&lt;&gt;Sheet1!AF278,Sheet1!AG278&lt;&gt;Sheet1!J278),"有影响","-")</f>
        <v>-</v>
      </c>
      <c r="E278" s="21" t="str">
        <f>IF(OR(Sheet1!N278&lt;&gt;Sheet1!AH278,Sheet1!AI278&lt;&gt;Sheet1!O278),"有影响","-")</f>
        <v>-</v>
      </c>
      <c r="F278" s="21" t="str">
        <f>IF(OR(Sheet1!S278&lt;&gt;Sheet1!AJ278,Sheet1!AK278&lt;&gt;Sheet1!T278),"有影响","-")</f>
        <v>-</v>
      </c>
      <c r="G278" s="21" t="str">
        <f>IF(OR(Sheet1!X278&lt;&gt;Sheet1!AL278,Sheet1!AM278&lt;&gt;Sheet1!Y278),"有影响","-")</f>
        <v>-</v>
      </c>
      <c r="H278" s="21" t="str">
        <f>IF(OR(Sheet1!AC278&lt;&gt;Sheet1!AN278,Sheet1!AO278&lt;&gt;Sheet1!AD278),"有影响","-")</f>
        <v>-</v>
      </c>
      <c r="I278" s="21" t="str">
        <f>IF(Sheet1!G278=0,"出错","-")</f>
        <v>-</v>
      </c>
      <c r="J278" s="21" t="str">
        <f>IF(AND(Sheet1!G278=0,Sheet1!L278&lt;&gt;0),"出错","-")</f>
        <v>-</v>
      </c>
      <c r="K278" s="21" t="str">
        <f>IF(AND(Sheet1!G278=0,Sheet1!L278=0,Sheet1!Q278&lt;&gt;0),"出错","-")</f>
        <v>-</v>
      </c>
      <c r="L278" s="21" t="str">
        <f>IF(AND(Sheet1!G278=0,Sheet1!L278=0,Sheet1!Q278=0,Sheet1!V278&lt;&gt;0),"出错","-")</f>
        <v>-</v>
      </c>
      <c r="M278" s="21" t="str">
        <f>IF(AND(Sheet1!G278=0,Sheet1!L278=0,Sheet1!Q278=0,Sheet1!V278=0,Sheet1!AA278&lt;&gt;0),"出错","-")</f>
        <v>-</v>
      </c>
      <c r="N278" s="21" t="str">
        <f>IFERROR(VLOOKUP(Sheet1!G278,配置检查表!$Y:$Z,2,FALSE),"")</f>
        <v>战功</v>
      </c>
      <c r="O278" s="21">
        <f>IF(AND(Sheet1!I278=Sheet1!J278,Sheet1!J278&lt;&gt;0),Sheet1!I278,IF(AND(Sheet1!I278&lt;&gt;Sheet1!J278,Sheet1!J278&lt;&gt;0),Sheet1!I278&amp;"~"&amp;Sheet1!J278,""))</f>
        <v>1000</v>
      </c>
      <c r="P278" s="21" t="str">
        <f>IFERROR(VLOOKUP(Sheet1!L278,配置检查表!$Y:$Z,2,FALSE),"")</f>
        <v>公会贡献</v>
      </c>
      <c r="Q278" s="21">
        <f>IF(AND(Sheet1!N278=Sheet1!O278,Sheet1!O278&lt;&gt;0),Sheet1!N278,IF(AND(Sheet1!N278&lt;&gt;Sheet1!O278,Sheet1!O278&lt;&gt;0),Sheet1!N278&amp;"~"&amp;Sheet1!O278,""))</f>
        <v>1000</v>
      </c>
      <c r="R278" s="21" t="str">
        <f>IFERROR(VLOOKUP(Sheet1!Q278,配置检查表!$Y:$Z,2,FALSE),"")</f>
        <v>钻石</v>
      </c>
      <c r="S278" s="39">
        <f>IF(AND(Sheet1!S485=Sheet1!T485,Sheet1!T485&lt;&gt;0),Sheet1!S485,IF(AND(Sheet1!S485&lt;&gt;Sheet1!T485,Sheet1!T485&lt;&gt;0),Sheet1!S485&amp;"~"&amp;Sheet1!T485,""))</f>
        <v>12500</v>
      </c>
      <c r="T278" s="21" t="str">
        <f>IFERROR(VLOOKUP(Sheet1!V278,配置检查表!$Y:$Z,2,FALSE),"")</f>
        <v/>
      </c>
      <c r="U278" s="39" t="str">
        <f>IF(AND(Sheet1!X485=Sheet1!Y485,Sheet1!Y485&lt;&gt;0),Sheet1!X485,IF(AND(Sheet1!X485&lt;&gt;Sheet1!Y485,Sheet1!Y485&lt;&gt;0),Sheet1!X485&amp;"~"&amp;Sheet1!Y485,""))</f>
        <v/>
      </c>
      <c r="V278" s="21" t="str">
        <f>IFERROR(VLOOKUP(Sheet1!XAA,配置检查表!$Y:$Z,2,FALSE),"")</f>
        <v/>
      </c>
      <c r="W278" s="21" t="str">
        <f>IF(AND(Sheet1!AC485=Sheet1!AD485,Sheet1!AD485&lt;&gt;0),Sheet1!AC485,IF(AND(Sheet1!AC485&lt;&gt;Sheet1!AD485,Sheet1!AD485&lt;&gt;0),Sheet1!AC485&amp;"~"&amp;Sheet1!AD485,""))</f>
        <v/>
      </c>
    </row>
    <row r="279" spans="1:23">
      <c r="A279" s="17">
        <v>704</v>
      </c>
      <c r="B279" s="17" t="s">
        <v>1434</v>
      </c>
      <c r="C279" s="17" t="s">
        <v>1806</v>
      </c>
      <c r="D279" s="21" t="str">
        <f>IF(OR(Sheet1!I279&lt;&gt;Sheet1!AF279,Sheet1!AG279&lt;&gt;Sheet1!J279),"有影响","-")</f>
        <v>-</v>
      </c>
      <c r="E279" s="21" t="str">
        <f>IF(OR(Sheet1!N279&lt;&gt;Sheet1!AH279,Sheet1!AI279&lt;&gt;Sheet1!O279),"有影响","-")</f>
        <v>-</v>
      </c>
      <c r="F279" s="21" t="str">
        <f>IF(OR(Sheet1!S279&lt;&gt;Sheet1!AJ279,Sheet1!AK279&lt;&gt;Sheet1!T279),"有影响","-")</f>
        <v>-</v>
      </c>
      <c r="G279" s="21" t="str">
        <f>IF(OR(Sheet1!X279&lt;&gt;Sheet1!AL279,Sheet1!AM279&lt;&gt;Sheet1!Y279),"有影响","-")</f>
        <v>-</v>
      </c>
      <c r="H279" s="21" t="str">
        <f>IF(OR(Sheet1!AC279&lt;&gt;Sheet1!AN279,Sheet1!AO279&lt;&gt;Sheet1!AD279),"有影响","-")</f>
        <v>-</v>
      </c>
      <c r="I279" s="21" t="str">
        <f>IF(Sheet1!G279=0,"出错","-")</f>
        <v>-</v>
      </c>
      <c r="J279" s="21" t="str">
        <f>IF(AND(Sheet1!G279=0,Sheet1!L279&lt;&gt;0),"出错","-")</f>
        <v>-</v>
      </c>
      <c r="K279" s="21" t="str">
        <f>IF(AND(Sheet1!G279=0,Sheet1!L279=0,Sheet1!Q279&lt;&gt;0),"出错","-")</f>
        <v>-</v>
      </c>
      <c r="L279" s="21" t="str">
        <f>IF(AND(Sheet1!G279=0,Sheet1!L279=0,Sheet1!Q279=0,Sheet1!V279&lt;&gt;0),"出错","-")</f>
        <v>-</v>
      </c>
      <c r="M279" s="21" t="str">
        <f>IF(AND(Sheet1!G279=0,Sheet1!L279=0,Sheet1!Q279=0,Sheet1!V279=0,Sheet1!AA279&lt;&gt;0),"出错","-")</f>
        <v>-</v>
      </c>
      <c r="N279" s="21" t="str">
        <f>IFERROR(VLOOKUP(Sheet1!G279,配置检查表!$Y:$Z,2,FALSE),"")</f>
        <v/>
      </c>
      <c r="O279" s="21">
        <f>IF(AND(Sheet1!I279=Sheet1!J279,Sheet1!J279&lt;&gt;0),Sheet1!I279,IF(AND(Sheet1!I279&lt;&gt;Sheet1!J279,Sheet1!J279&lt;&gt;0),Sheet1!I279&amp;"~"&amp;Sheet1!J279,""))</f>
        <v>3000</v>
      </c>
      <c r="P279" s="21" t="str">
        <f>IFERROR(VLOOKUP(Sheet1!L279,配置检查表!$Y:$Z,2,FALSE),"")</f>
        <v/>
      </c>
      <c r="Q279" s="21" t="str">
        <f>IF(AND(Sheet1!N279=Sheet1!O279,Sheet1!O279&lt;&gt;0),Sheet1!N279,IF(AND(Sheet1!N279&lt;&gt;Sheet1!O279,Sheet1!O279&lt;&gt;0),Sheet1!N279&amp;"~"&amp;Sheet1!O279,""))</f>
        <v/>
      </c>
      <c r="R279" s="21" t="str">
        <f>IFERROR(VLOOKUP(Sheet1!Q279,配置检查表!$Y:$Z,2,FALSE),"")</f>
        <v/>
      </c>
      <c r="S279" s="39" t="str">
        <f>IF(AND(Sheet1!S486=Sheet1!T486,Sheet1!T486&lt;&gt;0),Sheet1!S486,IF(AND(Sheet1!S486&lt;&gt;Sheet1!T486,Sheet1!T486&lt;&gt;0),Sheet1!S486&amp;"~"&amp;Sheet1!T486,""))</f>
        <v/>
      </c>
      <c r="T279" s="21" t="str">
        <f>IFERROR(VLOOKUP(Sheet1!V279,配置检查表!$Y:$Z,2,FALSE),"")</f>
        <v/>
      </c>
      <c r="U279" s="39" t="str">
        <f>IF(AND(Sheet1!X486=Sheet1!Y486,Sheet1!Y486&lt;&gt;0),Sheet1!X486,IF(AND(Sheet1!X486&lt;&gt;Sheet1!Y486,Sheet1!Y486&lt;&gt;0),Sheet1!X486&amp;"~"&amp;Sheet1!Y486,""))</f>
        <v/>
      </c>
      <c r="V279" s="21" t="str">
        <f>IFERROR(VLOOKUP(Sheet1!XAA,配置检查表!$Y:$Z,2,FALSE),"")</f>
        <v/>
      </c>
      <c r="W279" s="21" t="str">
        <f>IF(AND(Sheet1!AC486=Sheet1!AD486,Sheet1!AD486&lt;&gt;0),Sheet1!AC486,IF(AND(Sheet1!AC486&lt;&gt;Sheet1!AD486,Sheet1!AD486&lt;&gt;0),Sheet1!AC486&amp;"~"&amp;Sheet1!AD486,""))</f>
        <v/>
      </c>
    </row>
    <row r="280" spans="1:23">
      <c r="A280" s="17">
        <v>705</v>
      </c>
      <c r="B280" s="17" t="s">
        <v>1435</v>
      </c>
      <c r="C280" s="17" t="s">
        <v>1806</v>
      </c>
      <c r="D280" s="21" t="str">
        <f>IF(OR(Sheet1!I280&lt;&gt;Sheet1!AF280,Sheet1!AG280&lt;&gt;Sheet1!J280),"有影响","-")</f>
        <v>-</v>
      </c>
      <c r="E280" s="21" t="str">
        <f>IF(OR(Sheet1!N280&lt;&gt;Sheet1!AH280,Sheet1!AI280&lt;&gt;Sheet1!O280),"有影响","-")</f>
        <v>-</v>
      </c>
      <c r="F280" s="21" t="str">
        <f>IF(OR(Sheet1!S280&lt;&gt;Sheet1!AJ280,Sheet1!AK280&lt;&gt;Sheet1!T280),"有影响","-")</f>
        <v>-</v>
      </c>
      <c r="G280" s="21" t="str">
        <f>IF(OR(Sheet1!X280&lt;&gt;Sheet1!AL280,Sheet1!AM280&lt;&gt;Sheet1!Y280),"有影响","-")</f>
        <v>-</v>
      </c>
      <c r="H280" s="21" t="str">
        <f>IF(OR(Sheet1!AC280&lt;&gt;Sheet1!AN280,Sheet1!AO280&lt;&gt;Sheet1!AD280),"有影响","-")</f>
        <v>-</v>
      </c>
      <c r="I280" s="21" t="str">
        <f>IF(Sheet1!G280=0,"出错","-")</f>
        <v>-</v>
      </c>
      <c r="J280" s="21" t="str">
        <f>IF(AND(Sheet1!G280=0,Sheet1!L280&lt;&gt;0),"出错","-")</f>
        <v>-</v>
      </c>
      <c r="K280" s="21" t="str">
        <f>IF(AND(Sheet1!G280=0,Sheet1!L280=0,Sheet1!Q280&lt;&gt;0),"出错","-")</f>
        <v>-</v>
      </c>
      <c r="L280" s="21" t="str">
        <f>IF(AND(Sheet1!G280=0,Sheet1!L280=0,Sheet1!Q280=0,Sheet1!V280&lt;&gt;0),"出错","-")</f>
        <v>-</v>
      </c>
      <c r="M280" s="21" t="str">
        <f>IF(AND(Sheet1!G280=0,Sheet1!L280=0,Sheet1!Q280=0,Sheet1!V280=0,Sheet1!AA280&lt;&gt;0),"出错","-")</f>
        <v>-</v>
      </c>
      <c r="N280" s="21" t="str">
        <f>IFERROR(VLOOKUP(Sheet1!G280,配置检查表!$Y:$Z,2,FALSE),"")</f>
        <v/>
      </c>
      <c r="O280" s="21">
        <f>IF(AND(Sheet1!I280=Sheet1!J280,Sheet1!J280&lt;&gt;0),Sheet1!I280,IF(AND(Sheet1!I280&lt;&gt;Sheet1!J280,Sheet1!J280&lt;&gt;0),Sheet1!I280&amp;"~"&amp;Sheet1!J280,""))</f>
        <v>3000</v>
      </c>
      <c r="P280" s="21" t="str">
        <f>IFERROR(VLOOKUP(Sheet1!L280,配置检查表!$Y:$Z,2,FALSE),"")</f>
        <v/>
      </c>
      <c r="Q280" s="21" t="str">
        <f>IF(AND(Sheet1!N280=Sheet1!O280,Sheet1!O280&lt;&gt;0),Sheet1!N280,IF(AND(Sheet1!N280&lt;&gt;Sheet1!O280,Sheet1!O280&lt;&gt;0),Sheet1!N280&amp;"~"&amp;Sheet1!O280,""))</f>
        <v/>
      </c>
      <c r="R280" s="21" t="str">
        <f>IFERROR(VLOOKUP(Sheet1!Q280,配置检查表!$Y:$Z,2,FALSE),"")</f>
        <v/>
      </c>
      <c r="S280" s="39">
        <f>IF(AND(Sheet1!S487=Sheet1!T487,Sheet1!T487&lt;&gt;0),Sheet1!S487,IF(AND(Sheet1!S487&lt;&gt;Sheet1!T487,Sheet1!T487&lt;&gt;0),Sheet1!S487&amp;"~"&amp;Sheet1!T487,""))</f>
        <v>15000</v>
      </c>
      <c r="T280" s="21" t="str">
        <f>IFERROR(VLOOKUP(Sheet1!V280,配置检查表!$Y:$Z,2,FALSE),"")</f>
        <v/>
      </c>
      <c r="U280" s="39" t="str">
        <f>IF(AND(Sheet1!X487=Sheet1!Y487,Sheet1!Y487&lt;&gt;0),Sheet1!X487,IF(AND(Sheet1!X487&lt;&gt;Sheet1!Y487,Sheet1!Y487&lt;&gt;0),Sheet1!X487&amp;"~"&amp;Sheet1!Y487,""))</f>
        <v/>
      </c>
      <c r="V280" s="21" t="str">
        <f>IFERROR(VLOOKUP(Sheet1!XAA,配置检查表!$Y:$Z,2,FALSE),"")</f>
        <v/>
      </c>
      <c r="W280" s="21" t="str">
        <f>IF(AND(Sheet1!AC487=Sheet1!AD487,Sheet1!AD487&lt;&gt;0),Sheet1!AC487,IF(AND(Sheet1!AC487&lt;&gt;Sheet1!AD487,Sheet1!AD487&lt;&gt;0),Sheet1!AC487&amp;"~"&amp;Sheet1!AD487,""))</f>
        <v/>
      </c>
    </row>
    <row r="281" spans="1:23">
      <c r="A281" s="17">
        <v>706</v>
      </c>
      <c r="B281" s="17" t="s">
        <v>1436</v>
      </c>
      <c r="C281" s="17" t="s">
        <v>1806</v>
      </c>
      <c r="D281" s="21" t="str">
        <f>IF(OR(Sheet1!I281&lt;&gt;Sheet1!AF281,Sheet1!AG281&lt;&gt;Sheet1!J281),"有影响","-")</f>
        <v>-</v>
      </c>
      <c r="E281" s="21" t="str">
        <f>IF(OR(Sheet1!N281&lt;&gt;Sheet1!AH281,Sheet1!AI281&lt;&gt;Sheet1!O281),"有影响","-")</f>
        <v>-</v>
      </c>
      <c r="F281" s="21" t="str">
        <f>IF(OR(Sheet1!S281&lt;&gt;Sheet1!AJ281,Sheet1!AK281&lt;&gt;Sheet1!T281),"有影响","-")</f>
        <v>-</v>
      </c>
      <c r="G281" s="21" t="str">
        <f>IF(OR(Sheet1!X281&lt;&gt;Sheet1!AL281,Sheet1!AM281&lt;&gt;Sheet1!Y281),"有影响","-")</f>
        <v>-</v>
      </c>
      <c r="H281" s="21" t="str">
        <f>IF(OR(Sheet1!AC281&lt;&gt;Sheet1!AN281,Sheet1!AO281&lt;&gt;Sheet1!AD281),"有影响","-")</f>
        <v>-</v>
      </c>
      <c r="I281" s="21" t="str">
        <f>IF(Sheet1!G281=0,"出错","-")</f>
        <v>-</v>
      </c>
      <c r="J281" s="21" t="str">
        <f>IF(AND(Sheet1!G281=0,Sheet1!L281&lt;&gt;0),"出错","-")</f>
        <v>-</v>
      </c>
      <c r="K281" s="21" t="str">
        <f>IF(AND(Sheet1!G281=0,Sheet1!L281=0,Sheet1!Q281&lt;&gt;0),"出错","-")</f>
        <v>-</v>
      </c>
      <c r="L281" s="21" t="str">
        <f>IF(AND(Sheet1!G281=0,Sheet1!L281=0,Sheet1!Q281=0,Sheet1!V281&lt;&gt;0),"出错","-")</f>
        <v>-</v>
      </c>
      <c r="M281" s="21" t="str">
        <f>IF(AND(Sheet1!G281=0,Sheet1!L281=0,Sheet1!Q281=0,Sheet1!V281=0,Sheet1!AA281&lt;&gt;0),"出错","-")</f>
        <v>-</v>
      </c>
      <c r="N281" s="21" t="str">
        <f>IFERROR(VLOOKUP(Sheet1!G281,配置检查表!$Y:$Z,2,FALSE),"")</f>
        <v/>
      </c>
      <c r="O281" s="21">
        <f>IF(AND(Sheet1!I281=Sheet1!J281,Sheet1!J281&lt;&gt;0),Sheet1!I281,IF(AND(Sheet1!I281&lt;&gt;Sheet1!J281,Sheet1!J281&lt;&gt;0),Sheet1!I281&amp;"~"&amp;Sheet1!J281,""))</f>
        <v>3000</v>
      </c>
      <c r="P281" s="21" t="str">
        <f>IFERROR(VLOOKUP(Sheet1!L281,配置检查表!$Y:$Z,2,FALSE),"")</f>
        <v/>
      </c>
      <c r="Q281" s="21" t="str">
        <f>IF(AND(Sheet1!N281=Sheet1!O281,Sheet1!O281&lt;&gt;0),Sheet1!N281,IF(AND(Sheet1!N281&lt;&gt;Sheet1!O281,Sheet1!O281&lt;&gt;0),Sheet1!N281&amp;"~"&amp;Sheet1!O281,""))</f>
        <v/>
      </c>
      <c r="R281" s="21" t="str">
        <f>IFERROR(VLOOKUP(Sheet1!Q281,配置检查表!$Y:$Z,2,FALSE),"")</f>
        <v/>
      </c>
      <c r="S281" s="39">
        <f>IF(AND(Sheet1!S488=Sheet1!T488,Sheet1!T488&lt;&gt;0),Sheet1!S488,IF(AND(Sheet1!S488&lt;&gt;Sheet1!T488,Sheet1!T488&lt;&gt;0),Sheet1!S488&amp;"~"&amp;Sheet1!T488,""))</f>
        <v>15000</v>
      </c>
      <c r="T281" s="21" t="str">
        <f>IFERROR(VLOOKUP(Sheet1!V281,配置检查表!$Y:$Z,2,FALSE),"")</f>
        <v/>
      </c>
      <c r="U281" s="39" t="str">
        <f>IF(AND(Sheet1!X488=Sheet1!Y488,Sheet1!Y488&lt;&gt;0),Sheet1!X488,IF(AND(Sheet1!X488&lt;&gt;Sheet1!Y488,Sheet1!Y488&lt;&gt;0),Sheet1!X488&amp;"~"&amp;Sheet1!Y488,""))</f>
        <v/>
      </c>
      <c r="V281" s="21" t="str">
        <f>IFERROR(VLOOKUP(Sheet1!XAA,配置检查表!$Y:$Z,2,FALSE),"")</f>
        <v/>
      </c>
      <c r="W281" s="21" t="str">
        <f>IF(AND(Sheet1!AC488=Sheet1!AD488,Sheet1!AD488&lt;&gt;0),Sheet1!AC488,IF(AND(Sheet1!AC488&lt;&gt;Sheet1!AD488,Sheet1!AD488&lt;&gt;0),Sheet1!AC488&amp;"~"&amp;Sheet1!AD488,""))</f>
        <v/>
      </c>
    </row>
    <row r="282" spans="1:23">
      <c r="A282" s="17">
        <v>707</v>
      </c>
      <c r="B282" s="17" t="s">
        <v>1437</v>
      </c>
      <c r="C282" s="17" t="s">
        <v>1806</v>
      </c>
      <c r="D282" s="21" t="str">
        <f>IF(OR(Sheet1!I282&lt;&gt;Sheet1!AF282,Sheet1!AG282&lt;&gt;Sheet1!J282),"有影响","-")</f>
        <v>-</v>
      </c>
      <c r="E282" s="21" t="str">
        <f>IF(OR(Sheet1!N282&lt;&gt;Sheet1!AH282,Sheet1!AI282&lt;&gt;Sheet1!O282),"有影响","-")</f>
        <v>-</v>
      </c>
      <c r="F282" s="21" t="str">
        <f>IF(OR(Sheet1!S282&lt;&gt;Sheet1!AJ282,Sheet1!AK282&lt;&gt;Sheet1!T282),"有影响","-")</f>
        <v>-</v>
      </c>
      <c r="G282" s="21" t="str">
        <f>IF(OR(Sheet1!X282&lt;&gt;Sheet1!AL282,Sheet1!AM282&lt;&gt;Sheet1!Y282),"有影响","-")</f>
        <v>-</v>
      </c>
      <c r="H282" s="21" t="str">
        <f>IF(OR(Sheet1!AC282&lt;&gt;Sheet1!AN282,Sheet1!AO282&lt;&gt;Sheet1!AD282),"有影响","-")</f>
        <v>-</v>
      </c>
      <c r="I282" s="21" t="str">
        <f>IF(Sheet1!G282=0,"出错","-")</f>
        <v>-</v>
      </c>
      <c r="J282" s="21" t="str">
        <f>IF(AND(Sheet1!G282=0,Sheet1!L282&lt;&gt;0),"出错","-")</f>
        <v>-</v>
      </c>
      <c r="K282" s="21" t="str">
        <f>IF(AND(Sheet1!G282=0,Sheet1!L282=0,Sheet1!Q282&lt;&gt;0),"出错","-")</f>
        <v>-</v>
      </c>
      <c r="L282" s="21" t="str">
        <f>IF(AND(Sheet1!G282=0,Sheet1!L282=0,Sheet1!Q282=0,Sheet1!V282&lt;&gt;0),"出错","-")</f>
        <v>-</v>
      </c>
      <c r="M282" s="21" t="str">
        <f>IF(AND(Sheet1!G282=0,Sheet1!L282=0,Sheet1!Q282=0,Sheet1!V282=0,Sheet1!AA282&lt;&gt;0),"出错","-")</f>
        <v>-</v>
      </c>
      <c r="N282" s="21" t="str">
        <f>IFERROR(VLOOKUP(Sheet1!G282,配置检查表!$Y:$Z,2,FALSE),"")</f>
        <v/>
      </c>
      <c r="O282" s="21">
        <f>IF(AND(Sheet1!I282=Sheet1!J282,Sheet1!J282&lt;&gt;0),Sheet1!I282,IF(AND(Sheet1!I282&lt;&gt;Sheet1!J282,Sheet1!J282&lt;&gt;0),Sheet1!I282&amp;"~"&amp;Sheet1!J282,""))</f>
        <v>3000</v>
      </c>
      <c r="P282" s="21" t="str">
        <f>IFERROR(VLOOKUP(Sheet1!L282,配置检查表!$Y:$Z,2,FALSE),"")</f>
        <v/>
      </c>
      <c r="Q282" s="21" t="str">
        <f>IF(AND(Sheet1!N282=Sheet1!O282,Sheet1!O282&lt;&gt;0),Sheet1!N282,IF(AND(Sheet1!N282&lt;&gt;Sheet1!O282,Sheet1!O282&lt;&gt;0),Sheet1!N282&amp;"~"&amp;Sheet1!O282,""))</f>
        <v/>
      </c>
      <c r="R282" s="21" t="str">
        <f>IFERROR(VLOOKUP(Sheet1!Q282,配置检查表!$Y:$Z,2,FALSE),"")</f>
        <v/>
      </c>
      <c r="S282" s="39" t="str">
        <f>IF(AND(Sheet1!S489=Sheet1!T489,Sheet1!T489&lt;&gt;0),Sheet1!S489,IF(AND(Sheet1!S489&lt;&gt;Sheet1!T489,Sheet1!T489&lt;&gt;0),Sheet1!S489&amp;"~"&amp;Sheet1!T489,""))</f>
        <v/>
      </c>
      <c r="T282" s="21" t="str">
        <f>IFERROR(VLOOKUP(Sheet1!V282,配置检查表!$Y:$Z,2,FALSE),"")</f>
        <v/>
      </c>
      <c r="U282" s="39" t="str">
        <f>IF(AND(Sheet1!X489=Sheet1!Y489,Sheet1!Y489&lt;&gt;0),Sheet1!X489,IF(AND(Sheet1!X489&lt;&gt;Sheet1!Y489,Sheet1!Y489&lt;&gt;0),Sheet1!X489&amp;"~"&amp;Sheet1!Y489,""))</f>
        <v/>
      </c>
      <c r="V282" s="21" t="str">
        <f>IFERROR(VLOOKUP(Sheet1!XAA,配置检查表!$Y:$Z,2,FALSE),"")</f>
        <v/>
      </c>
      <c r="W282" s="21" t="str">
        <f>IF(AND(Sheet1!AC489=Sheet1!AD489,Sheet1!AD489&lt;&gt;0),Sheet1!AC489,IF(AND(Sheet1!AC489&lt;&gt;Sheet1!AD489,Sheet1!AD489&lt;&gt;0),Sheet1!AC489&amp;"~"&amp;Sheet1!AD489,""))</f>
        <v/>
      </c>
    </row>
    <row r="283" spans="1:23">
      <c r="A283" s="17">
        <v>708</v>
      </c>
      <c r="B283" s="17" t="s">
        <v>1434</v>
      </c>
      <c r="C283" s="17" t="s">
        <v>1810</v>
      </c>
      <c r="D283" s="21" t="str">
        <f>IF(OR(Sheet1!I283&lt;&gt;Sheet1!AF283,Sheet1!AG283&lt;&gt;Sheet1!J283),"有影响","-")</f>
        <v>-</v>
      </c>
      <c r="E283" s="21" t="str">
        <f>IF(OR(Sheet1!N283&lt;&gt;Sheet1!AH283,Sheet1!AI283&lt;&gt;Sheet1!O283),"有影响","-")</f>
        <v>-</v>
      </c>
      <c r="F283" s="21" t="str">
        <f>IF(OR(Sheet1!S283&lt;&gt;Sheet1!AJ283,Sheet1!AK283&lt;&gt;Sheet1!T283),"有影响","-")</f>
        <v>-</v>
      </c>
      <c r="G283" s="21" t="str">
        <f>IF(OR(Sheet1!X283&lt;&gt;Sheet1!AL283,Sheet1!AM283&lt;&gt;Sheet1!Y283),"有影响","-")</f>
        <v>-</v>
      </c>
      <c r="H283" s="21" t="str">
        <f>IF(OR(Sheet1!AC283&lt;&gt;Sheet1!AN283,Sheet1!AO283&lt;&gt;Sheet1!AD283),"有影响","-")</f>
        <v>-</v>
      </c>
      <c r="I283" s="21" t="str">
        <f>IF(Sheet1!G283=0,"出错","-")</f>
        <v>-</v>
      </c>
      <c r="J283" s="21" t="str">
        <f>IF(AND(Sheet1!G283=0,Sheet1!L283&lt;&gt;0),"出错","-")</f>
        <v>-</v>
      </c>
      <c r="K283" s="21" t="str">
        <f>IF(AND(Sheet1!G283=0,Sheet1!L283=0,Sheet1!Q283&lt;&gt;0),"出错","-")</f>
        <v>-</v>
      </c>
      <c r="L283" s="21" t="str">
        <f>IF(AND(Sheet1!G283=0,Sheet1!L283=0,Sheet1!Q283=0,Sheet1!V283&lt;&gt;0),"出错","-")</f>
        <v>-</v>
      </c>
      <c r="M283" s="21" t="str">
        <f>IF(AND(Sheet1!G283=0,Sheet1!L283=0,Sheet1!Q283=0,Sheet1!V283=0,Sheet1!AA283&lt;&gt;0),"出错","-")</f>
        <v>-</v>
      </c>
      <c r="N283" s="21" t="str">
        <f>IFERROR(VLOOKUP(Sheet1!G283,配置检查表!$Y:$Z,2,FALSE),"")</f>
        <v/>
      </c>
      <c r="O283" s="21">
        <f>IF(AND(Sheet1!I283=Sheet1!J283,Sheet1!J283&lt;&gt;0),Sheet1!I283,IF(AND(Sheet1!I283&lt;&gt;Sheet1!J283,Sheet1!J283&lt;&gt;0),Sheet1!I283&amp;"~"&amp;Sheet1!J283,""))</f>
        <v>1</v>
      </c>
      <c r="P283" s="21" t="str">
        <f>IFERROR(VLOOKUP(Sheet1!L283,配置检查表!$Y:$Z,2,FALSE),"")</f>
        <v/>
      </c>
      <c r="Q283" s="21" t="str">
        <f>IF(AND(Sheet1!N283=Sheet1!O283,Sheet1!O283&lt;&gt;0),Sheet1!N283,IF(AND(Sheet1!N283&lt;&gt;Sheet1!O283,Sheet1!O283&lt;&gt;0),Sheet1!N283&amp;"~"&amp;Sheet1!O283,""))</f>
        <v/>
      </c>
      <c r="R283" s="21" t="str">
        <f>IFERROR(VLOOKUP(Sheet1!Q283,配置检查表!$Y:$Z,2,FALSE),"")</f>
        <v/>
      </c>
      <c r="S283" s="39">
        <f>IF(AND(Sheet1!S490=Sheet1!T490,Sheet1!T490&lt;&gt;0),Sheet1!S490,IF(AND(Sheet1!S490&lt;&gt;Sheet1!T490,Sheet1!T490&lt;&gt;0),Sheet1!S490&amp;"~"&amp;Sheet1!T490,""))</f>
        <v>17500</v>
      </c>
      <c r="T283" s="21" t="str">
        <f>IFERROR(VLOOKUP(Sheet1!V283,配置检查表!$Y:$Z,2,FALSE),"")</f>
        <v/>
      </c>
      <c r="U283" s="39" t="str">
        <f>IF(AND(Sheet1!X490=Sheet1!Y490,Sheet1!Y490&lt;&gt;0),Sheet1!X490,IF(AND(Sheet1!X490&lt;&gt;Sheet1!Y490,Sheet1!Y490&lt;&gt;0),Sheet1!X490&amp;"~"&amp;Sheet1!Y490,""))</f>
        <v/>
      </c>
      <c r="V283" s="21" t="str">
        <f>IFERROR(VLOOKUP(Sheet1!XAA,配置检查表!$Y:$Z,2,FALSE),"")</f>
        <v/>
      </c>
      <c r="W283" s="21" t="str">
        <f>IF(AND(Sheet1!AC490=Sheet1!AD490,Sheet1!AD490&lt;&gt;0),Sheet1!AC490,IF(AND(Sheet1!AC490&lt;&gt;Sheet1!AD490,Sheet1!AD490&lt;&gt;0),Sheet1!AC490&amp;"~"&amp;Sheet1!AD490,""))</f>
        <v/>
      </c>
    </row>
    <row r="284" spans="1:23">
      <c r="A284" s="17">
        <v>709</v>
      </c>
      <c r="B284" s="17" t="s">
        <v>1435</v>
      </c>
      <c r="C284" s="17" t="s">
        <v>1810</v>
      </c>
      <c r="D284" s="21" t="str">
        <f>IF(OR(Sheet1!I284&lt;&gt;Sheet1!AF284,Sheet1!AG284&lt;&gt;Sheet1!J284),"有影响","-")</f>
        <v>-</v>
      </c>
      <c r="E284" s="21" t="str">
        <f>IF(OR(Sheet1!N284&lt;&gt;Sheet1!AH284,Sheet1!AI284&lt;&gt;Sheet1!O284),"有影响","-")</f>
        <v>-</v>
      </c>
      <c r="F284" s="21" t="str">
        <f>IF(OR(Sheet1!S284&lt;&gt;Sheet1!AJ284,Sheet1!AK284&lt;&gt;Sheet1!T284),"有影响","-")</f>
        <v>-</v>
      </c>
      <c r="G284" s="21" t="str">
        <f>IF(OR(Sheet1!X284&lt;&gt;Sheet1!AL284,Sheet1!AM284&lt;&gt;Sheet1!Y284),"有影响","-")</f>
        <v>-</v>
      </c>
      <c r="H284" s="21" t="str">
        <f>IF(OR(Sheet1!AC284&lt;&gt;Sheet1!AN284,Sheet1!AO284&lt;&gt;Sheet1!AD284),"有影响","-")</f>
        <v>-</v>
      </c>
      <c r="I284" s="21" t="str">
        <f>IF(Sheet1!G284=0,"出错","-")</f>
        <v>-</v>
      </c>
      <c r="J284" s="21" t="str">
        <f>IF(AND(Sheet1!G284=0,Sheet1!L284&lt;&gt;0),"出错","-")</f>
        <v>-</v>
      </c>
      <c r="K284" s="21" t="str">
        <f>IF(AND(Sheet1!G284=0,Sheet1!L284=0,Sheet1!Q284&lt;&gt;0),"出错","-")</f>
        <v>-</v>
      </c>
      <c r="L284" s="21" t="str">
        <f>IF(AND(Sheet1!G284=0,Sheet1!L284=0,Sheet1!Q284=0,Sheet1!V284&lt;&gt;0),"出错","-")</f>
        <v>-</v>
      </c>
      <c r="M284" s="21" t="str">
        <f>IF(AND(Sheet1!G284=0,Sheet1!L284=0,Sheet1!Q284=0,Sheet1!V284=0,Sheet1!AA284&lt;&gt;0),"出错","-")</f>
        <v>-</v>
      </c>
      <c r="N284" s="21" t="str">
        <f>IFERROR(VLOOKUP(Sheet1!G284,配置检查表!$Y:$Z,2,FALSE),"")</f>
        <v/>
      </c>
      <c r="O284" s="21">
        <f>IF(AND(Sheet1!I284=Sheet1!J284,Sheet1!J284&lt;&gt;0),Sheet1!I284,IF(AND(Sheet1!I284&lt;&gt;Sheet1!J284,Sheet1!J284&lt;&gt;0),Sheet1!I284&amp;"~"&amp;Sheet1!J284,""))</f>
        <v>1</v>
      </c>
      <c r="P284" s="21" t="str">
        <f>IFERROR(VLOOKUP(Sheet1!L284,配置检查表!$Y:$Z,2,FALSE),"")</f>
        <v/>
      </c>
      <c r="Q284" s="21" t="str">
        <f>IF(AND(Sheet1!N284=Sheet1!O284,Sheet1!O284&lt;&gt;0),Sheet1!N284,IF(AND(Sheet1!N284&lt;&gt;Sheet1!O284,Sheet1!O284&lt;&gt;0),Sheet1!N284&amp;"~"&amp;Sheet1!O284,""))</f>
        <v/>
      </c>
      <c r="R284" s="21" t="str">
        <f>IFERROR(VLOOKUP(Sheet1!Q284,配置检查表!$Y:$Z,2,FALSE),"")</f>
        <v/>
      </c>
      <c r="S284" s="39">
        <f>IF(AND(Sheet1!S491=Sheet1!T491,Sheet1!T491&lt;&gt;0),Sheet1!S491,IF(AND(Sheet1!S491&lt;&gt;Sheet1!T491,Sheet1!T491&lt;&gt;0),Sheet1!S491&amp;"~"&amp;Sheet1!T491,""))</f>
        <v>17500</v>
      </c>
      <c r="T284" s="21" t="str">
        <f>IFERROR(VLOOKUP(Sheet1!V284,配置检查表!$Y:$Z,2,FALSE),"")</f>
        <v/>
      </c>
      <c r="U284" s="39" t="str">
        <f>IF(AND(Sheet1!X491=Sheet1!Y491,Sheet1!Y491&lt;&gt;0),Sheet1!X491,IF(AND(Sheet1!X491&lt;&gt;Sheet1!Y491,Sheet1!Y491&lt;&gt;0),Sheet1!X491&amp;"~"&amp;Sheet1!Y491,""))</f>
        <v/>
      </c>
      <c r="V284" s="21" t="str">
        <f>IFERROR(VLOOKUP(Sheet1!XAA,配置检查表!$Y:$Z,2,FALSE),"")</f>
        <v/>
      </c>
      <c r="W284" s="21" t="str">
        <f>IF(AND(Sheet1!AC491=Sheet1!AD491,Sheet1!AD491&lt;&gt;0),Sheet1!AC491,IF(AND(Sheet1!AC491&lt;&gt;Sheet1!AD491,Sheet1!AD491&lt;&gt;0),Sheet1!AC491&amp;"~"&amp;Sheet1!AD491,""))</f>
        <v/>
      </c>
    </row>
    <row r="285" spans="1:23">
      <c r="A285" s="17">
        <v>710</v>
      </c>
      <c r="B285" s="17" t="s">
        <v>1436</v>
      </c>
      <c r="C285" s="17" t="s">
        <v>1810</v>
      </c>
      <c r="D285" s="21" t="str">
        <f>IF(OR(Sheet1!I285&lt;&gt;Sheet1!AF285,Sheet1!AG285&lt;&gt;Sheet1!J285),"有影响","-")</f>
        <v>-</v>
      </c>
      <c r="E285" s="21" t="str">
        <f>IF(OR(Sheet1!N285&lt;&gt;Sheet1!AH285,Sheet1!AI285&lt;&gt;Sheet1!O285),"有影响","-")</f>
        <v>-</v>
      </c>
      <c r="F285" s="21" t="str">
        <f>IF(OR(Sheet1!S285&lt;&gt;Sheet1!AJ285,Sheet1!AK285&lt;&gt;Sheet1!T285),"有影响","-")</f>
        <v>-</v>
      </c>
      <c r="G285" s="21" t="str">
        <f>IF(OR(Sheet1!X285&lt;&gt;Sheet1!AL285,Sheet1!AM285&lt;&gt;Sheet1!Y285),"有影响","-")</f>
        <v>-</v>
      </c>
      <c r="H285" s="21" t="str">
        <f>IF(OR(Sheet1!AC285&lt;&gt;Sheet1!AN285,Sheet1!AO285&lt;&gt;Sheet1!AD285),"有影响","-")</f>
        <v>-</v>
      </c>
      <c r="I285" s="21" t="str">
        <f>IF(Sheet1!G285=0,"出错","-")</f>
        <v>-</v>
      </c>
      <c r="J285" s="21" t="str">
        <f>IF(AND(Sheet1!G285=0,Sheet1!L285&lt;&gt;0),"出错","-")</f>
        <v>-</v>
      </c>
      <c r="K285" s="21" t="str">
        <f>IF(AND(Sheet1!G285=0,Sheet1!L285=0,Sheet1!Q285&lt;&gt;0),"出错","-")</f>
        <v>-</v>
      </c>
      <c r="L285" s="21" t="str">
        <f>IF(AND(Sheet1!G285=0,Sheet1!L285=0,Sheet1!Q285=0,Sheet1!V285&lt;&gt;0),"出错","-")</f>
        <v>-</v>
      </c>
      <c r="M285" s="21" t="str">
        <f>IF(AND(Sheet1!G285=0,Sheet1!L285=0,Sheet1!Q285=0,Sheet1!V285=0,Sheet1!AA285&lt;&gt;0),"出错","-")</f>
        <v>-</v>
      </c>
      <c r="N285" s="21" t="str">
        <f>IFERROR(VLOOKUP(Sheet1!G285,配置检查表!$Y:$Z,2,FALSE),"")</f>
        <v/>
      </c>
      <c r="O285" s="21">
        <f>IF(AND(Sheet1!I285=Sheet1!J285,Sheet1!J285&lt;&gt;0),Sheet1!I285,IF(AND(Sheet1!I285&lt;&gt;Sheet1!J285,Sheet1!J285&lt;&gt;0),Sheet1!I285&amp;"~"&amp;Sheet1!J285,""))</f>
        <v>1</v>
      </c>
      <c r="P285" s="21" t="str">
        <f>IFERROR(VLOOKUP(Sheet1!L285,配置检查表!$Y:$Z,2,FALSE),"")</f>
        <v/>
      </c>
      <c r="Q285" s="21" t="str">
        <f>IF(AND(Sheet1!N285=Sheet1!O285,Sheet1!O285&lt;&gt;0),Sheet1!N285,IF(AND(Sheet1!N285&lt;&gt;Sheet1!O285,Sheet1!O285&lt;&gt;0),Sheet1!N285&amp;"~"&amp;Sheet1!O285,""))</f>
        <v/>
      </c>
      <c r="R285" s="21" t="str">
        <f>IFERROR(VLOOKUP(Sheet1!Q285,配置检查表!$Y:$Z,2,FALSE),"")</f>
        <v/>
      </c>
      <c r="S285" s="39" t="str">
        <f>IF(AND(Sheet1!S492=Sheet1!T492,Sheet1!T492&lt;&gt;0),Sheet1!S492,IF(AND(Sheet1!S492&lt;&gt;Sheet1!T492,Sheet1!T492&lt;&gt;0),Sheet1!S492&amp;"~"&amp;Sheet1!T492,""))</f>
        <v/>
      </c>
      <c r="T285" s="21" t="str">
        <f>IFERROR(VLOOKUP(Sheet1!V285,配置检查表!$Y:$Z,2,FALSE),"")</f>
        <v/>
      </c>
      <c r="U285" s="39" t="str">
        <f>IF(AND(Sheet1!X492=Sheet1!Y492,Sheet1!Y492&lt;&gt;0),Sheet1!X492,IF(AND(Sheet1!X492&lt;&gt;Sheet1!Y492,Sheet1!Y492&lt;&gt;0),Sheet1!X492&amp;"~"&amp;Sheet1!Y492,""))</f>
        <v/>
      </c>
      <c r="V285" s="21" t="str">
        <f>IFERROR(VLOOKUP(Sheet1!XAA,配置检查表!$Y:$Z,2,FALSE),"")</f>
        <v/>
      </c>
      <c r="W285" s="21" t="str">
        <f>IF(AND(Sheet1!AC492=Sheet1!AD492,Sheet1!AD492&lt;&gt;0),Sheet1!AC492,IF(AND(Sheet1!AC492&lt;&gt;Sheet1!AD492,Sheet1!AD492&lt;&gt;0),Sheet1!AC492&amp;"~"&amp;Sheet1!AD492,""))</f>
        <v/>
      </c>
    </row>
    <row r="286" spans="1:23">
      <c r="A286" s="17">
        <v>711</v>
      </c>
      <c r="B286" s="17" t="s">
        <v>1437</v>
      </c>
      <c r="C286" s="17" t="s">
        <v>1810</v>
      </c>
      <c r="D286" s="21" t="str">
        <f>IF(OR(Sheet1!I286&lt;&gt;Sheet1!AF286,Sheet1!AG286&lt;&gt;Sheet1!J286),"有影响","-")</f>
        <v>-</v>
      </c>
      <c r="E286" s="21" t="str">
        <f>IF(OR(Sheet1!N286&lt;&gt;Sheet1!AH286,Sheet1!AI286&lt;&gt;Sheet1!O286),"有影响","-")</f>
        <v>-</v>
      </c>
      <c r="F286" s="21" t="str">
        <f>IF(OR(Sheet1!S286&lt;&gt;Sheet1!AJ286,Sheet1!AK286&lt;&gt;Sheet1!T286),"有影响","-")</f>
        <v>-</v>
      </c>
      <c r="G286" s="21" t="str">
        <f>IF(OR(Sheet1!X286&lt;&gt;Sheet1!AL286,Sheet1!AM286&lt;&gt;Sheet1!Y286),"有影响","-")</f>
        <v>-</v>
      </c>
      <c r="H286" s="21" t="str">
        <f>IF(OR(Sheet1!AC286&lt;&gt;Sheet1!AN286,Sheet1!AO286&lt;&gt;Sheet1!AD286),"有影响","-")</f>
        <v>-</v>
      </c>
      <c r="I286" s="21" t="str">
        <f>IF(Sheet1!G286=0,"出错","-")</f>
        <v>-</v>
      </c>
      <c r="J286" s="21" t="str">
        <f>IF(AND(Sheet1!G286=0,Sheet1!L286&lt;&gt;0),"出错","-")</f>
        <v>-</v>
      </c>
      <c r="K286" s="21" t="str">
        <f>IF(AND(Sheet1!G286=0,Sheet1!L286=0,Sheet1!Q286&lt;&gt;0),"出错","-")</f>
        <v>-</v>
      </c>
      <c r="L286" s="21" t="str">
        <f>IF(AND(Sheet1!G286=0,Sheet1!L286=0,Sheet1!Q286=0,Sheet1!V286&lt;&gt;0),"出错","-")</f>
        <v>-</v>
      </c>
      <c r="M286" s="21" t="str">
        <f>IF(AND(Sheet1!G286=0,Sheet1!L286=0,Sheet1!Q286=0,Sheet1!V286=0,Sheet1!AA286&lt;&gt;0),"出错","-")</f>
        <v>-</v>
      </c>
      <c r="N286" s="21" t="str">
        <f>IFERROR(VLOOKUP(Sheet1!G286,配置检查表!$Y:$Z,2,FALSE),"")</f>
        <v/>
      </c>
      <c r="O286" s="21">
        <f>IF(AND(Sheet1!I286=Sheet1!J286,Sheet1!J286&lt;&gt;0),Sheet1!I286,IF(AND(Sheet1!I286&lt;&gt;Sheet1!J286,Sheet1!J286&lt;&gt;0),Sheet1!I286&amp;"~"&amp;Sheet1!J286,""))</f>
        <v>1</v>
      </c>
      <c r="P286" s="21" t="str">
        <f>IFERROR(VLOOKUP(Sheet1!L286,配置检查表!$Y:$Z,2,FALSE),"")</f>
        <v/>
      </c>
      <c r="Q286" s="21" t="str">
        <f>IF(AND(Sheet1!N286=Sheet1!O286,Sheet1!O286&lt;&gt;0),Sheet1!N286,IF(AND(Sheet1!N286&lt;&gt;Sheet1!O286,Sheet1!O286&lt;&gt;0),Sheet1!N286&amp;"~"&amp;Sheet1!O286,""))</f>
        <v/>
      </c>
      <c r="R286" s="21" t="str">
        <f>IFERROR(VLOOKUP(Sheet1!Q286,配置检查表!$Y:$Z,2,FALSE),"")</f>
        <v/>
      </c>
      <c r="S286" s="39">
        <f>IF(AND(Sheet1!S493=Sheet1!T493,Sheet1!T493&lt;&gt;0),Sheet1!S493,IF(AND(Sheet1!S493&lt;&gt;Sheet1!T493,Sheet1!T493&lt;&gt;0),Sheet1!S493&amp;"~"&amp;Sheet1!T493,""))</f>
        <v>20000</v>
      </c>
      <c r="T286" s="21" t="str">
        <f>IFERROR(VLOOKUP(Sheet1!V286,配置检查表!$Y:$Z,2,FALSE),"")</f>
        <v/>
      </c>
      <c r="U286" s="39" t="str">
        <f>IF(AND(Sheet1!X493=Sheet1!Y493,Sheet1!Y493&lt;&gt;0),Sheet1!X493,IF(AND(Sheet1!X493&lt;&gt;Sheet1!Y493,Sheet1!Y493&lt;&gt;0),Sheet1!X493&amp;"~"&amp;Sheet1!Y493,""))</f>
        <v/>
      </c>
      <c r="V286" s="21" t="str">
        <f>IFERROR(VLOOKUP(Sheet1!XAA,配置检查表!$Y:$Z,2,FALSE),"")</f>
        <v/>
      </c>
      <c r="W286" s="21" t="str">
        <f>IF(AND(Sheet1!AC493=Sheet1!AD493,Sheet1!AD493&lt;&gt;0),Sheet1!AC493,IF(AND(Sheet1!AC493&lt;&gt;Sheet1!AD493,Sheet1!AD493&lt;&gt;0),Sheet1!AC493&amp;"~"&amp;Sheet1!AD493,""))</f>
        <v/>
      </c>
    </row>
    <row r="287" spans="1:23">
      <c r="A287" s="7">
        <v>801</v>
      </c>
      <c r="B287" s="7" t="s">
        <v>1454</v>
      </c>
      <c r="C287" s="7" t="s">
        <v>1455</v>
      </c>
      <c r="D287" s="21" t="str">
        <f>IF(OR(Sheet1!I287&lt;&gt;Sheet1!AF287,Sheet1!AG287&lt;&gt;Sheet1!J287),"有影响","-")</f>
        <v>-</v>
      </c>
      <c r="E287" s="21" t="str">
        <f>IF(OR(Sheet1!N287&lt;&gt;Sheet1!AH287,Sheet1!AI287&lt;&gt;Sheet1!O287),"有影响","-")</f>
        <v>-</v>
      </c>
      <c r="F287" s="21" t="str">
        <f>IF(OR(Sheet1!S287&lt;&gt;Sheet1!AJ287,Sheet1!AK287&lt;&gt;Sheet1!T287),"有影响","-")</f>
        <v>-</v>
      </c>
      <c r="G287" s="21" t="str">
        <f>IF(OR(Sheet1!X287&lt;&gt;Sheet1!AL287,Sheet1!AM287&lt;&gt;Sheet1!Y287),"有影响","-")</f>
        <v>-</v>
      </c>
      <c r="H287" s="21" t="str">
        <f>IF(OR(Sheet1!AC287&lt;&gt;Sheet1!AN287,Sheet1!AO287&lt;&gt;Sheet1!AD287),"有影响","-")</f>
        <v>-</v>
      </c>
      <c r="I287" s="21" t="str">
        <f>IF(Sheet1!G287=0,"出错","-")</f>
        <v>-</v>
      </c>
      <c r="J287" s="21" t="str">
        <f>IF(AND(Sheet1!G287=0,Sheet1!L287&lt;&gt;0),"出错","-")</f>
        <v>-</v>
      </c>
      <c r="K287" s="21" t="str">
        <f>IF(AND(Sheet1!G287=0,Sheet1!L287=0,Sheet1!Q287&lt;&gt;0),"出错","-")</f>
        <v>-</v>
      </c>
      <c r="L287" s="21" t="str">
        <f>IF(AND(Sheet1!G287=0,Sheet1!L287=0,Sheet1!Q287=0,Sheet1!V287&lt;&gt;0),"出错","-")</f>
        <v>-</v>
      </c>
      <c r="M287" s="21" t="str">
        <f>IF(AND(Sheet1!G287=0,Sheet1!L287=0,Sheet1!Q287=0,Sheet1!V287=0,Sheet1!AA287&lt;&gt;0),"出错","-")</f>
        <v>-</v>
      </c>
      <c r="N287" s="21" t="str">
        <f>IFERROR(VLOOKUP(Sheet1!G287,配置检查表!$Y:$Z,2,FALSE),"")</f>
        <v/>
      </c>
      <c r="O287" s="21" t="str">
        <f>IF(AND(Sheet1!I287=Sheet1!J287,Sheet1!J287&lt;&gt;0),Sheet1!I287,IF(AND(Sheet1!I287&lt;&gt;Sheet1!J287,Sheet1!J287&lt;&gt;0),Sheet1!I287&amp;"~"&amp;Sheet1!J287,""))</f>
        <v>10~30</v>
      </c>
      <c r="P287" s="21" t="str">
        <f>IFERROR(VLOOKUP(Sheet1!L287,配置检查表!$Y:$Z,2,FALSE),"")</f>
        <v/>
      </c>
      <c r="Q287" s="21" t="str">
        <f>IF(AND(Sheet1!N287=Sheet1!O287,Sheet1!O287&lt;&gt;0),Sheet1!N287,IF(AND(Sheet1!N287&lt;&gt;Sheet1!O287,Sheet1!O287&lt;&gt;0),Sheet1!N287&amp;"~"&amp;Sheet1!O287,""))</f>
        <v>5~15</v>
      </c>
      <c r="R287" s="21" t="str">
        <f>IFERROR(VLOOKUP(Sheet1!Q287,配置检查表!$Y:$Z,2,FALSE),"")</f>
        <v/>
      </c>
      <c r="S287" s="39">
        <f>IF(AND(Sheet1!S494=Sheet1!T494,Sheet1!T494&lt;&gt;0),Sheet1!S494,IF(AND(Sheet1!S494&lt;&gt;Sheet1!T494,Sheet1!T494&lt;&gt;0),Sheet1!S494&amp;"~"&amp;Sheet1!T494,""))</f>
        <v>20000</v>
      </c>
      <c r="T287" s="21" t="str">
        <f>IFERROR(VLOOKUP(Sheet1!V287,配置检查表!$Y:$Z,2,FALSE),"")</f>
        <v/>
      </c>
      <c r="U287" s="39" t="str">
        <f>IF(AND(Sheet1!X494=Sheet1!Y494,Sheet1!Y494&lt;&gt;0),Sheet1!X494,IF(AND(Sheet1!X494&lt;&gt;Sheet1!Y494,Sheet1!Y494&lt;&gt;0),Sheet1!X494&amp;"~"&amp;Sheet1!Y494,""))</f>
        <v/>
      </c>
      <c r="V287" s="21" t="str">
        <f>IFERROR(VLOOKUP(Sheet1!XAA,配置检查表!$Y:$Z,2,FALSE),"")</f>
        <v/>
      </c>
      <c r="W287" s="21" t="str">
        <f>IF(AND(Sheet1!AC494=Sheet1!AD494,Sheet1!AD494&lt;&gt;0),Sheet1!AC494,IF(AND(Sheet1!AC494&lt;&gt;Sheet1!AD494,Sheet1!AD494&lt;&gt;0),Sheet1!AC494&amp;"~"&amp;Sheet1!AD494,""))</f>
        <v/>
      </c>
    </row>
    <row r="288" spans="1:23">
      <c r="A288" s="7">
        <v>802</v>
      </c>
      <c r="B288" s="7" t="s">
        <v>1456</v>
      </c>
      <c r="C288" s="7" t="s">
        <v>1455</v>
      </c>
      <c r="D288" s="21" t="str">
        <f>IF(OR(Sheet1!I288&lt;&gt;Sheet1!AF288,Sheet1!AG288&lt;&gt;Sheet1!J288),"有影响","-")</f>
        <v>-</v>
      </c>
      <c r="E288" s="21" t="str">
        <f>IF(OR(Sheet1!N288&lt;&gt;Sheet1!AH288,Sheet1!AI288&lt;&gt;Sheet1!O288),"有影响","-")</f>
        <v>-</v>
      </c>
      <c r="F288" s="21" t="str">
        <f>IF(OR(Sheet1!S288&lt;&gt;Sheet1!AJ288,Sheet1!AK288&lt;&gt;Sheet1!T288),"有影响","-")</f>
        <v>-</v>
      </c>
      <c r="G288" s="21" t="str">
        <f>IF(OR(Sheet1!X288&lt;&gt;Sheet1!AL288,Sheet1!AM288&lt;&gt;Sheet1!Y288),"有影响","-")</f>
        <v>-</v>
      </c>
      <c r="H288" s="21" t="str">
        <f>IF(OR(Sheet1!AC288&lt;&gt;Sheet1!AN288,Sheet1!AO288&lt;&gt;Sheet1!AD288),"有影响","-")</f>
        <v>-</v>
      </c>
      <c r="I288" s="21" t="str">
        <f>IF(Sheet1!G288=0,"出错","-")</f>
        <v>-</v>
      </c>
      <c r="J288" s="21" t="str">
        <f>IF(AND(Sheet1!G288=0,Sheet1!L288&lt;&gt;0),"出错","-")</f>
        <v>-</v>
      </c>
      <c r="K288" s="21" t="str">
        <f>IF(AND(Sheet1!G288=0,Sheet1!L288=0,Sheet1!Q288&lt;&gt;0),"出错","-")</f>
        <v>-</v>
      </c>
      <c r="L288" s="21" t="str">
        <f>IF(AND(Sheet1!G288=0,Sheet1!L288=0,Sheet1!Q288=0,Sheet1!V288&lt;&gt;0),"出错","-")</f>
        <v>-</v>
      </c>
      <c r="M288" s="21" t="str">
        <f>IF(AND(Sheet1!G288=0,Sheet1!L288=0,Sheet1!Q288=0,Sheet1!V288=0,Sheet1!AA288&lt;&gt;0),"出错","-")</f>
        <v>-</v>
      </c>
      <c r="N288" s="21" t="str">
        <f>IFERROR(VLOOKUP(Sheet1!G288,配置检查表!$Y:$Z,2,FALSE),"")</f>
        <v/>
      </c>
      <c r="O288" s="21" t="str">
        <f>IF(AND(Sheet1!I288=Sheet1!J288,Sheet1!J288&lt;&gt;0),Sheet1!I288,IF(AND(Sheet1!I288&lt;&gt;Sheet1!J288,Sheet1!J288&lt;&gt;0),Sheet1!I288&amp;"~"&amp;Sheet1!J288,""))</f>
        <v>15~45</v>
      </c>
      <c r="P288" s="21" t="str">
        <f>IFERROR(VLOOKUP(Sheet1!L288,配置检查表!$Y:$Z,2,FALSE),"")</f>
        <v/>
      </c>
      <c r="Q288" s="21" t="str">
        <f>IF(AND(Sheet1!N288=Sheet1!O288,Sheet1!O288&lt;&gt;0),Sheet1!N288,IF(AND(Sheet1!N288&lt;&gt;Sheet1!O288,Sheet1!O288&lt;&gt;0),Sheet1!N288&amp;"~"&amp;Sheet1!O288,""))</f>
        <v>10~20</v>
      </c>
      <c r="R288" s="21" t="str">
        <f>IFERROR(VLOOKUP(Sheet1!Q288,配置检查表!$Y:$Z,2,FALSE),"")</f>
        <v/>
      </c>
      <c r="S288" s="39" t="str">
        <f>IF(AND(Sheet1!S495=Sheet1!T495,Sheet1!T495&lt;&gt;0),Sheet1!S495,IF(AND(Sheet1!S495&lt;&gt;Sheet1!T495,Sheet1!T495&lt;&gt;0),Sheet1!S495&amp;"~"&amp;Sheet1!T495,""))</f>
        <v/>
      </c>
      <c r="T288" s="21" t="str">
        <f>IFERROR(VLOOKUP(Sheet1!V288,配置检查表!$Y:$Z,2,FALSE),"")</f>
        <v/>
      </c>
      <c r="U288" s="39" t="str">
        <f>IF(AND(Sheet1!X495=Sheet1!Y495,Sheet1!Y495&lt;&gt;0),Sheet1!X495,IF(AND(Sheet1!X495&lt;&gt;Sheet1!Y495,Sheet1!Y495&lt;&gt;0),Sheet1!X495&amp;"~"&amp;Sheet1!Y495,""))</f>
        <v/>
      </c>
      <c r="V288" s="21" t="str">
        <f>IFERROR(VLOOKUP(Sheet1!XAA,配置检查表!$Y:$Z,2,FALSE),"")</f>
        <v/>
      </c>
      <c r="W288" s="21" t="str">
        <f>IF(AND(Sheet1!AC495=Sheet1!AD495,Sheet1!AD495&lt;&gt;0),Sheet1!AC495,IF(AND(Sheet1!AC495&lt;&gt;Sheet1!AD495,Sheet1!AD495&lt;&gt;0),Sheet1!AC495&amp;"~"&amp;Sheet1!AD495,""))</f>
        <v/>
      </c>
    </row>
    <row r="289" spans="1:23">
      <c r="A289" s="7">
        <v>803</v>
      </c>
      <c r="B289" s="7" t="s">
        <v>1457</v>
      </c>
      <c r="C289" s="7" t="s">
        <v>1455</v>
      </c>
      <c r="D289" s="21" t="str">
        <f>IF(OR(Sheet1!I289&lt;&gt;Sheet1!AF289,Sheet1!AG289&lt;&gt;Sheet1!J289),"有影响","-")</f>
        <v>-</v>
      </c>
      <c r="E289" s="21" t="str">
        <f>IF(OR(Sheet1!N289&lt;&gt;Sheet1!AH289,Sheet1!AI289&lt;&gt;Sheet1!O289),"有影响","-")</f>
        <v>-</v>
      </c>
      <c r="F289" s="21" t="str">
        <f>IF(OR(Sheet1!S289&lt;&gt;Sheet1!AJ289,Sheet1!AK289&lt;&gt;Sheet1!T289),"有影响","-")</f>
        <v>-</v>
      </c>
      <c r="G289" s="21" t="str">
        <f>IF(OR(Sheet1!X289&lt;&gt;Sheet1!AL289,Sheet1!AM289&lt;&gt;Sheet1!Y289),"有影响","-")</f>
        <v>-</v>
      </c>
      <c r="H289" s="21" t="str">
        <f>IF(OR(Sheet1!AC289&lt;&gt;Sheet1!AN289,Sheet1!AO289&lt;&gt;Sheet1!AD289),"有影响","-")</f>
        <v>-</v>
      </c>
      <c r="I289" s="21" t="str">
        <f>IF(Sheet1!G289=0,"出错","-")</f>
        <v>-</v>
      </c>
      <c r="J289" s="21" t="str">
        <f>IF(AND(Sheet1!G289=0,Sheet1!L289&lt;&gt;0),"出错","-")</f>
        <v>-</v>
      </c>
      <c r="K289" s="21" t="str">
        <f>IF(AND(Sheet1!G289=0,Sheet1!L289=0,Sheet1!Q289&lt;&gt;0),"出错","-")</f>
        <v>-</v>
      </c>
      <c r="L289" s="21" t="str">
        <f>IF(AND(Sheet1!G289=0,Sheet1!L289=0,Sheet1!Q289=0,Sheet1!V289&lt;&gt;0),"出错","-")</f>
        <v>-</v>
      </c>
      <c r="M289" s="21" t="str">
        <f>IF(AND(Sheet1!G289=0,Sheet1!L289=0,Sheet1!Q289=0,Sheet1!V289=0,Sheet1!AA289&lt;&gt;0),"出错","-")</f>
        <v>-</v>
      </c>
      <c r="N289" s="21" t="str">
        <f>IFERROR(VLOOKUP(Sheet1!G289,配置检查表!$Y:$Z,2,FALSE),"")</f>
        <v/>
      </c>
      <c r="O289" s="21" t="str">
        <f>IF(AND(Sheet1!I289=Sheet1!J289,Sheet1!J289&lt;&gt;0),Sheet1!I289,IF(AND(Sheet1!I289&lt;&gt;Sheet1!J289,Sheet1!J289&lt;&gt;0),Sheet1!I289&amp;"~"&amp;Sheet1!J289,""))</f>
        <v>20~60</v>
      </c>
      <c r="P289" s="21" t="str">
        <f>IFERROR(VLOOKUP(Sheet1!L289,配置检查表!$Y:$Z,2,FALSE),"")</f>
        <v/>
      </c>
      <c r="Q289" s="21" t="str">
        <f>IF(AND(Sheet1!N289=Sheet1!O289,Sheet1!O289&lt;&gt;0),Sheet1!N289,IF(AND(Sheet1!N289&lt;&gt;Sheet1!O289,Sheet1!O289&lt;&gt;0),Sheet1!N289&amp;"~"&amp;Sheet1!O289,""))</f>
        <v>15~25</v>
      </c>
      <c r="R289" s="21" t="str">
        <f>IFERROR(VLOOKUP(Sheet1!Q289,配置检查表!$Y:$Z,2,FALSE),"")</f>
        <v/>
      </c>
      <c r="S289" s="39">
        <f>IF(AND(Sheet1!S496=Sheet1!T496,Sheet1!T496&lt;&gt;0),Sheet1!S496,IF(AND(Sheet1!S496&lt;&gt;Sheet1!T496,Sheet1!T496&lt;&gt;0),Sheet1!S496&amp;"~"&amp;Sheet1!T496,""))</f>
        <v>22500</v>
      </c>
      <c r="T289" s="21" t="str">
        <f>IFERROR(VLOOKUP(Sheet1!V289,配置检查表!$Y:$Z,2,FALSE),"")</f>
        <v/>
      </c>
      <c r="U289" s="39" t="str">
        <f>IF(AND(Sheet1!X496=Sheet1!Y496,Sheet1!Y496&lt;&gt;0),Sheet1!X496,IF(AND(Sheet1!X496&lt;&gt;Sheet1!Y496,Sheet1!Y496&lt;&gt;0),Sheet1!X496&amp;"~"&amp;Sheet1!Y496,""))</f>
        <v/>
      </c>
      <c r="V289" s="21" t="str">
        <f>IFERROR(VLOOKUP(Sheet1!XAA,配置检查表!$Y:$Z,2,FALSE),"")</f>
        <v/>
      </c>
      <c r="W289" s="21" t="str">
        <f>IF(AND(Sheet1!AC496=Sheet1!AD496,Sheet1!AD496&lt;&gt;0),Sheet1!AC496,IF(AND(Sheet1!AC496&lt;&gt;Sheet1!AD496,Sheet1!AD496&lt;&gt;0),Sheet1!AC496&amp;"~"&amp;Sheet1!AD496,""))</f>
        <v/>
      </c>
    </row>
    <row r="290" spans="1:23">
      <c r="A290" s="7">
        <v>804</v>
      </c>
      <c r="B290" s="7" t="s">
        <v>1458</v>
      </c>
      <c r="C290" s="7" t="s">
        <v>1455</v>
      </c>
      <c r="D290" s="21" t="str">
        <f>IF(OR(Sheet1!I290&lt;&gt;Sheet1!AF290,Sheet1!AG290&lt;&gt;Sheet1!J290),"有影响","-")</f>
        <v>-</v>
      </c>
      <c r="E290" s="21" t="str">
        <f>IF(OR(Sheet1!N290&lt;&gt;Sheet1!AH290,Sheet1!AI290&lt;&gt;Sheet1!O290),"有影响","-")</f>
        <v>-</v>
      </c>
      <c r="F290" s="21" t="str">
        <f>IF(OR(Sheet1!S290&lt;&gt;Sheet1!AJ290,Sheet1!AK290&lt;&gt;Sheet1!T290),"有影响","-")</f>
        <v>-</v>
      </c>
      <c r="G290" s="21" t="str">
        <f>IF(OR(Sheet1!X290&lt;&gt;Sheet1!AL290,Sheet1!AM290&lt;&gt;Sheet1!Y290),"有影响","-")</f>
        <v>-</v>
      </c>
      <c r="H290" s="21" t="str">
        <f>IF(OR(Sheet1!AC290&lt;&gt;Sheet1!AN290,Sheet1!AO290&lt;&gt;Sheet1!AD290),"有影响","-")</f>
        <v>-</v>
      </c>
      <c r="I290" s="21" t="str">
        <f>IF(Sheet1!G290=0,"出错","-")</f>
        <v>-</v>
      </c>
      <c r="J290" s="21" t="str">
        <f>IF(AND(Sheet1!G290=0,Sheet1!L290&lt;&gt;0),"出错","-")</f>
        <v>-</v>
      </c>
      <c r="K290" s="21" t="str">
        <f>IF(AND(Sheet1!G290=0,Sheet1!L290=0,Sheet1!Q290&lt;&gt;0),"出错","-")</f>
        <v>-</v>
      </c>
      <c r="L290" s="21" t="str">
        <f>IF(AND(Sheet1!G290=0,Sheet1!L290=0,Sheet1!Q290=0,Sheet1!V290&lt;&gt;0),"出错","-")</f>
        <v>-</v>
      </c>
      <c r="M290" s="21" t="str">
        <f>IF(AND(Sheet1!G290=0,Sheet1!L290=0,Sheet1!Q290=0,Sheet1!V290=0,Sheet1!AA290&lt;&gt;0),"出错","-")</f>
        <v>-</v>
      </c>
      <c r="N290" s="21" t="str">
        <f>IFERROR(VLOOKUP(Sheet1!G290,配置检查表!$Y:$Z,2,FALSE),"")</f>
        <v/>
      </c>
      <c r="O290" s="21" t="str">
        <f>IF(AND(Sheet1!I290=Sheet1!J290,Sheet1!J290&lt;&gt;0),Sheet1!I290,IF(AND(Sheet1!I290&lt;&gt;Sheet1!J290,Sheet1!J290&lt;&gt;0),Sheet1!I290&amp;"~"&amp;Sheet1!J290,""))</f>
        <v>25~75</v>
      </c>
      <c r="P290" s="21" t="str">
        <f>IFERROR(VLOOKUP(Sheet1!L290,配置检查表!$Y:$Z,2,FALSE),"")</f>
        <v/>
      </c>
      <c r="Q290" s="21" t="str">
        <f>IF(AND(Sheet1!N290=Sheet1!O290,Sheet1!O290&lt;&gt;0),Sheet1!N290,IF(AND(Sheet1!N290&lt;&gt;Sheet1!O290,Sheet1!O290&lt;&gt;0),Sheet1!N290&amp;"~"&amp;Sheet1!O290,""))</f>
        <v>20~30</v>
      </c>
      <c r="R290" s="21" t="str">
        <f>IFERROR(VLOOKUP(Sheet1!Q290,配置检查表!$Y:$Z,2,FALSE),"")</f>
        <v/>
      </c>
      <c r="S290" s="39">
        <f>IF(AND(Sheet1!S497=Sheet1!T497,Sheet1!T497&lt;&gt;0),Sheet1!S497,IF(AND(Sheet1!S497&lt;&gt;Sheet1!T497,Sheet1!T497&lt;&gt;0),Sheet1!S497&amp;"~"&amp;Sheet1!T497,""))</f>
        <v>22500</v>
      </c>
      <c r="T290" s="21" t="str">
        <f>IFERROR(VLOOKUP(Sheet1!V290,配置检查表!$Y:$Z,2,FALSE),"")</f>
        <v/>
      </c>
      <c r="U290" s="39" t="str">
        <f>IF(AND(Sheet1!X497=Sheet1!Y497,Sheet1!Y497&lt;&gt;0),Sheet1!X497,IF(AND(Sheet1!X497&lt;&gt;Sheet1!Y497,Sheet1!Y497&lt;&gt;0),Sheet1!X497&amp;"~"&amp;Sheet1!Y497,""))</f>
        <v/>
      </c>
      <c r="V290" s="21" t="str">
        <f>IFERROR(VLOOKUP(Sheet1!XAA,配置检查表!$Y:$Z,2,FALSE),"")</f>
        <v/>
      </c>
      <c r="W290" s="21" t="str">
        <f>IF(AND(Sheet1!AC497=Sheet1!AD497,Sheet1!AD497&lt;&gt;0),Sheet1!AC497,IF(AND(Sheet1!AC497&lt;&gt;Sheet1!AD497,Sheet1!AD497&lt;&gt;0),Sheet1!AC497&amp;"~"&amp;Sheet1!AD497,""))</f>
        <v/>
      </c>
    </row>
    <row r="291" spans="1:23">
      <c r="A291" s="7">
        <v>805</v>
      </c>
      <c r="B291" s="7" t="s">
        <v>1459</v>
      </c>
      <c r="C291" s="7" t="s">
        <v>1455</v>
      </c>
      <c r="D291" s="21" t="str">
        <f>IF(OR(Sheet1!I291&lt;&gt;Sheet1!AF291,Sheet1!AG291&lt;&gt;Sheet1!J291),"有影响","-")</f>
        <v>-</v>
      </c>
      <c r="E291" s="21" t="str">
        <f>IF(OR(Sheet1!N291&lt;&gt;Sheet1!AH291,Sheet1!AI291&lt;&gt;Sheet1!O291),"有影响","-")</f>
        <v>-</v>
      </c>
      <c r="F291" s="21" t="str">
        <f>IF(OR(Sheet1!S291&lt;&gt;Sheet1!AJ291,Sheet1!AK291&lt;&gt;Sheet1!T291),"有影响","-")</f>
        <v>-</v>
      </c>
      <c r="G291" s="21" t="str">
        <f>IF(OR(Sheet1!X291&lt;&gt;Sheet1!AL291,Sheet1!AM291&lt;&gt;Sheet1!Y291),"有影响","-")</f>
        <v>-</v>
      </c>
      <c r="H291" s="21" t="str">
        <f>IF(OR(Sheet1!AC291&lt;&gt;Sheet1!AN291,Sheet1!AO291&lt;&gt;Sheet1!AD291),"有影响","-")</f>
        <v>-</v>
      </c>
      <c r="I291" s="21" t="str">
        <f>IF(Sheet1!G291=0,"出错","-")</f>
        <v>-</v>
      </c>
      <c r="J291" s="21" t="str">
        <f>IF(AND(Sheet1!G291=0,Sheet1!L291&lt;&gt;0),"出错","-")</f>
        <v>-</v>
      </c>
      <c r="K291" s="21" t="str">
        <f>IF(AND(Sheet1!G291=0,Sheet1!L291=0,Sheet1!Q291&lt;&gt;0),"出错","-")</f>
        <v>-</v>
      </c>
      <c r="L291" s="21" t="str">
        <f>IF(AND(Sheet1!G291=0,Sheet1!L291=0,Sheet1!Q291=0,Sheet1!V291&lt;&gt;0),"出错","-")</f>
        <v>-</v>
      </c>
      <c r="M291" s="21" t="str">
        <f>IF(AND(Sheet1!G291=0,Sheet1!L291=0,Sheet1!Q291=0,Sheet1!V291=0,Sheet1!AA291&lt;&gt;0),"出错","-")</f>
        <v>-</v>
      </c>
      <c r="N291" s="21" t="str">
        <f>IFERROR(VLOOKUP(Sheet1!G291,配置检查表!$Y:$Z,2,FALSE),"")</f>
        <v/>
      </c>
      <c r="O291" s="21" t="str">
        <f>IF(AND(Sheet1!I291=Sheet1!J291,Sheet1!J291&lt;&gt;0),Sheet1!I291,IF(AND(Sheet1!I291&lt;&gt;Sheet1!J291,Sheet1!J291&lt;&gt;0),Sheet1!I291&amp;"~"&amp;Sheet1!J291,""))</f>
        <v>10~30</v>
      </c>
      <c r="P291" s="21" t="str">
        <f>IFERROR(VLOOKUP(Sheet1!L291,配置检查表!$Y:$Z,2,FALSE),"")</f>
        <v/>
      </c>
      <c r="Q291" s="21" t="str">
        <f>IF(AND(Sheet1!N291=Sheet1!O291,Sheet1!O291&lt;&gt;0),Sheet1!N291,IF(AND(Sheet1!N291&lt;&gt;Sheet1!O291,Sheet1!O291&lt;&gt;0),Sheet1!N291&amp;"~"&amp;Sheet1!O291,""))</f>
        <v>5~15</v>
      </c>
      <c r="R291" s="21" t="str">
        <f>IFERROR(VLOOKUP(Sheet1!Q291,配置检查表!$Y:$Z,2,FALSE),"")</f>
        <v/>
      </c>
      <c r="S291" s="39" t="str">
        <f>IF(AND(Sheet1!S498=Sheet1!T498,Sheet1!T498&lt;&gt;0),Sheet1!S498,IF(AND(Sheet1!S498&lt;&gt;Sheet1!T498,Sheet1!T498&lt;&gt;0),Sheet1!S498&amp;"~"&amp;Sheet1!T498,""))</f>
        <v/>
      </c>
      <c r="T291" s="21" t="str">
        <f>IFERROR(VLOOKUP(Sheet1!V291,配置检查表!$Y:$Z,2,FALSE),"")</f>
        <v/>
      </c>
      <c r="U291" s="39" t="str">
        <f>IF(AND(Sheet1!X498=Sheet1!Y498,Sheet1!Y498&lt;&gt;0),Sheet1!X498,IF(AND(Sheet1!X498&lt;&gt;Sheet1!Y498,Sheet1!Y498&lt;&gt;0),Sheet1!X498&amp;"~"&amp;Sheet1!Y498,""))</f>
        <v/>
      </c>
      <c r="V291" s="21" t="str">
        <f>IFERROR(VLOOKUP(Sheet1!XAA,配置检查表!$Y:$Z,2,FALSE),"")</f>
        <v/>
      </c>
      <c r="W291" s="21" t="str">
        <f>IF(AND(Sheet1!AC498=Sheet1!AD498,Sheet1!AD498&lt;&gt;0),Sheet1!AC498,IF(AND(Sheet1!AC498&lt;&gt;Sheet1!AD498,Sheet1!AD498&lt;&gt;0),Sheet1!AC498&amp;"~"&amp;Sheet1!AD498,""))</f>
        <v/>
      </c>
    </row>
    <row r="292" spans="1:23">
      <c r="A292" s="7">
        <v>806</v>
      </c>
      <c r="B292" s="7" t="s">
        <v>1460</v>
      </c>
      <c r="C292" s="7" t="s">
        <v>1455</v>
      </c>
      <c r="D292" s="21" t="str">
        <f>IF(OR(Sheet1!I292&lt;&gt;Sheet1!AF292,Sheet1!AG292&lt;&gt;Sheet1!J292),"有影响","-")</f>
        <v>-</v>
      </c>
      <c r="E292" s="21" t="str">
        <f>IF(OR(Sheet1!N292&lt;&gt;Sheet1!AH292,Sheet1!AI292&lt;&gt;Sheet1!O292),"有影响","-")</f>
        <v>-</v>
      </c>
      <c r="F292" s="21" t="str">
        <f>IF(OR(Sheet1!S292&lt;&gt;Sheet1!AJ292,Sheet1!AK292&lt;&gt;Sheet1!T292),"有影响","-")</f>
        <v>-</v>
      </c>
      <c r="G292" s="21" t="str">
        <f>IF(OR(Sheet1!X292&lt;&gt;Sheet1!AL292,Sheet1!AM292&lt;&gt;Sheet1!Y292),"有影响","-")</f>
        <v>-</v>
      </c>
      <c r="H292" s="21" t="str">
        <f>IF(OR(Sheet1!AC292&lt;&gt;Sheet1!AN292,Sheet1!AO292&lt;&gt;Sheet1!AD292),"有影响","-")</f>
        <v>-</v>
      </c>
      <c r="I292" s="21" t="str">
        <f>IF(Sheet1!G292=0,"出错","-")</f>
        <v>-</v>
      </c>
      <c r="J292" s="21" t="str">
        <f>IF(AND(Sheet1!G292=0,Sheet1!L292&lt;&gt;0),"出错","-")</f>
        <v>-</v>
      </c>
      <c r="K292" s="21" t="str">
        <f>IF(AND(Sheet1!G292=0,Sheet1!L292=0,Sheet1!Q292&lt;&gt;0),"出错","-")</f>
        <v>-</v>
      </c>
      <c r="L292" s="21" t="str">
        <f>IF(AND(Sheet1!G292=0,Sheet1!L292=0,Sheet1!Q292=0,Sheet1!V292&lt;&gt;0),"出错","-")</f>
        <v>-</v>
      </c>
      <c r="M292" s="21" t="str">
        <f>IF(AND(Sheet1!G292=0,Sheet1!L292=0,Sheet1!Q292=0,Sheet1!V292=0,Sheet1!AA292&lt;&gt;0),"出错","-")</f>
        <v>-</v>
      </c>
      <c r="N292" s="21" t="str">
        <f>IFERROR(VLOOKUP(Sheet1!G292,配置检查表!$Y:$Z,2,FALSE),"")</f>
        <v/>
      </c>
      <c r="O292" s="21" t="str">
        <f>IF(AND(Sheet1!I292=Sheet1!J292,Sheet1!J292&lt;&gt;0),Sheet1!I292,IF(AND(Sheet1!I292&lt;&gt;Sheet1!J292,Sheet1!J292&lt;&gt;0),Sheet1!I292&amp;"~"&amp;Sheet1!J292,""))</f>
        <v>15~45</v>
      </c>
      <c r="P292" s="21" t="str">
        <f>IFERROR(VLOOKUP(Sheet1!L292,配置检查表!$Y:$Z,2,FALSE),"")</f>
        <v/>
      </c>
      <c r="Q292" s="21" t="str">
        <f>IF(AND(Sheet1!N292=Sheet1!O292,Sheet1!O292&lt;&gt;0),Sheet1!N292,IF(AND(Sheet1!N292&lt;&gt;Sheet1!O292,Sheet1!O292&lt;&gt;0),Sheet1!N292&amp;"~"&amp;Sheet1!O292,""))</f>
        <v>10~20</v>
      </c>
      <c r="R292" s="21" t="str">
        <f>IFERROR(VLOOKUP(Sheet1!Q292,配置检查表!$Y:$Z,2,FALSE),"")</f>
        <v/>
      </c>
      <c r="S292" s="39">
        <f>IF(AND(Sheet1!S499=Sheet1!T499,Sheet1!T499&lt;&gt;0),Sheet1!S499,IF(AND(Sheet1!S499&lt;&gt;Sheet1!T499,Sheet1!T499&lt;&gt;0),Sheet1!S499&amp;"~"&amp;Sheet1!T499,""))</f>
        <v>25000</v>
      </c>
      <c r="T292" s="21" t="str">
        <f>IFERROR(VLOOKUP(Sheet1!V292,配置检查表!$Y:$Z,2,FALSE),"")</f>
        <v/>
      </c>
      <c r="U292" s="39" t="str">
        <f>IF(AND(Sheet1!X499=Sheet1!Y499,Sheet1!Y499&lt;&gt;0),Sheet1!X499,IF(AND(Sheet1!X499&lt;&gt;Sheet1!Y499,Sheet1!Y499&lt;&gt;0),Sheet1!X499&amp;"~"&amp;Sheet1!Y499,""))</f>
        <v/>
      </c>
      <c r="V292" s="21" t="str">
        <f>IFERROR(VLOOKUP(Sheet1!XAA,配置检查表!$Y:$Z,2,FALSE),"")</f>
        <v/>
      </c>
      <c r="W292" s="21" t="str">
        <f>IF(AND(Sheet1!AC499=Sheet1!AD499,Sheet1!AD499&lt;&gt;0),Sheet1!AC499,IF(AND(Sheet1!AC499&lt;&gt;Sheet1!AD499,Sheet1!AD499&lt;&gt;0),Sheet1!AC499&amp;"~"&amp;Sheet1!AD499,""))</f>
        <v/>
      </c>
    </row>
    <row r="293" spans="1:23">
      <c r="A293" s="7">
        <v>807</v>
      </c>
      <c r="B293" s="7" t="s">
        <v>1461</v>
      </c>
      <c r="C293" s="7" t="s">
        <v>1455</v>
      </c>
      <c r="D293" s="21" t="str">
        <f>IF(OR(Sheet1!I293&lt;&gt;Sheet1!AF293,Sheet1!AG293&lt;&gt;Sheet1!J293),"有影响","-")</f>
        <v>-</v>
      </c>
      <c r="E293" s="21" t="str">
        <f>IF(OR(Sheet1!N293&lt;&gt;Sheet1!AH293,Sheet1!AI293&lt;&gt;Sheet1!O293),"有影响","-")</f>
        <v>-</v>
      </c>
      <c r="F293" s="21" t="str">
        <f>IF(OR(Sheet1!S293&lt;&gt;Sheet1!AJ293,Sheet1!AK293&lt;&gt;Sheet1!T293),"有影响","-")</f>
        <v>-</v>
      </c>
      <c r="G293" s="21" t="str">
        <f>IF(OR(Sheet1!X293&lt;&gt;Sheet1!AL293,Sheet1!AM293&lt;&gt;Sheet1!Y293),"有影响","-")</f>
        <v>-</v>
      </c>
      <c r="H293" s="21" t="str">
        <f>IF(OR(Sheet1!AC293&lt;&gt;Sheet1!AN293,Sheet1!AO293&lt;&gt;Sheet1!AD293),"有影响","-")</f>
        <v>-</v>
      </c>
      <c r="I293" s="21" t="str">
        <f>IF(Sheet1!G293=0,"出错","-")</f>
        <v>-</v>
      </c>
      <c r="J293" s="21" t="str">
        <f>IF(AND(Sheet1!G293=0,Sheet1!L293&lt;&gt;0),"出错","-")</f>
        <v>-</v>
      </c>
      <c r="K293" s="21" t="str">
        <f>IF(AND(Sheet1!G293=0,Sheet1!L293=0,Sheet1!Q293&lt;&gt;0),"出错","-")</f>
        <v>-</v>
      </c>
      <c r="L293" s="21" t="str">
        <f>IF(AND(Sheet1!G293=0,Sheet1!L293=0,Sheet1!Q293=0,Sheet1!V293&lt;&gt;0),"出错","-")</f>
        <v>-</v>
      </c>
      <c r="M293" s="21" t="str">
        <f>IF(AND(Sheet1!G293=0,Sheet1!L293=0,Sheet1!Q293=0,Sheet1!V293=0,Sheet1!AA293&lt;&gt;0),"出错","-")</f>
        <v>-</v>
      </c>
      <c r="N293" s="21" t="str">
        <f>IFERROR(VLOOKUP(Sheet1!G293,配置检查表!$Y:$Z,2,FALSE),"")</f>
        <v/>
      </c>
      <c r="O293" s="21" t="str">
        <f>IF(AND(Sheet1!I293=Sheet1!J293,Sheet1!J293&lt;&gt;0),Sheet1!I293,IF(AND(Sheet1!I293&lt;&gt;Sheet1!J293,Sheet1!J293&lt;&gt;0),Sheet1!I293&amp;"~"&amp;Sheet1!J293,""))</f>
        <v>20~60</v>
      </c>
      <c r="P293" s="21" t="str">
        <f>IFERROR(VLOOKUP(Sheet1!L293,配置检查表!$Y:$Z,2,FALSE),"")</f>
        <v/>
      </c>
      <c r="Q293" s="21" t="str">
        <f>IF(AND(Sheet1!N293=Sheet1!O293,Sheet1!O293&lt;&gt;0),Sheet1!N293,IF(AND(Sheet1!N293&lt;&gt;Sheet1!O293,Sheet1!O293&lt;&gt;0),Sheet1!N293&amp;"~"&amp;Sheet1!O293,""))</f>
        <v>15~25</v>
      </c>
      <c r="R293" s="21" t="str">
        <f>IFERROR(VLOOKUP(Sheet1!Q293,配置检查表!$Y:$Z,2,FALSE),"")</f>
        <v/>
      </c>
      <c r="S293" s="39">
        <f>IF(AND(Sheet1!S500=Sheet1!T500,Sheet1!T500&lt;&gt;0),Sheet1!S500,IF(AND(Sheet1!S500&lt;&gt;Sheet1!T500,Sheet1!T500&lt;&gt;0),Sheet1!S500&amp;"~"&amp;Sheet1!T500,""))</f>
        <v>25000</v>
      </c>
      <c r="T293" s="21" t="str">
        <f>IFERROR(VLOOKUP(Sheet1!V293,配置检查表!$Y:$Z,2,FALSE),"")</f>
        <v/>
      </c>
      <c r="U293" s="39" t="str">
        <f>IF(AND(Sheet1!X500=Sheet1!Y500,Sheet1!Y500&lt;&gt;0),Sheet1!X500,IF(AND(Sheet1!X500&lt;&gt;Sheet1!Y500,Sheet1!Y500&lt;&gt;0),Sheet1!X500&amp;"~"&amp;Sheet1!Y500,""))</f>
        <v/>
      </c>
      <c r="V293" s="21" t="str">
        <f>IFERROR(VLOOKUP(Sheet1!XAA,配置检查表!$Y:$Z,2,FALSE),"")</f>
        <v/>
      </c>
      <c r="W293" s="21" t="str">
        <f>IF(AND(Sheet1!AC500=Sheet1!AD500,Sheet1!AD500&lt;&gt;0),Sheet1!AC500,IF(AND(Sheet1!AC500&lt;&gt;Sheet1!AD500,Sheet1!AD500&lt;&gt;0),Sheet1!AC500&amp;"~"&amp;Sheet1!AD500,""))</f>
        <v/>
      </c>
    </row>
    <row r="294" spans="1:23">
      <c r="A294" s="7">
        <v>808</v>
      </c>
      <c r="B294" s="7" t="s">
        <v>1462</v>
      </c>
      <c r="C294" s="7" t="s">
        <v>1455</v>
      </c>
      <c r="D294" s="21" t="str">
        <f>IF(OR(Sheet1!I294&lt;&gt;Sheet1!AF294,Sheet1!AG294&lt;&gt;Sheet1!J294),"有影响","-")</f>
        <v>-</v>
      </c>
      <c r="E294" s="21" t="str">
        <f>IF(OR(Sheet1!N294&lt;&gt;Sheet1!AH294,Sheet1!AI294&lt;&gt;Sheet1!O294),"有影响","-")</f>
        <v>-</v>
      </c>
      <c r="F294" s="21" t="str">
        <f>IF(OR(Sheet1!S294&lt;&gt;Sheet1!AJ294,Sheet1!AK294&lt;&gt;Sheet1!T294),"有影响","-")</f>
        <v>-</v>
      </c>
      <c r="G294" s="21" t="str">
        <f>IF(OR(Sheet1!X294&lt;&gt;Sheet1!AL294,Sheet1!AM294&lt;&gt;Sheet1!Y294),"有影响","-")</f>
        <v>-</v>
      </c>
      <c r="H294" s="21" t="str">
        <f>IF(OR(Sheet1!AC294&lt;&gt;Sheet1!AN294,Sheet1!AO294&lt;&gt;Sheet1!AD294),"有影响","-")</f>
        <v>-</v>
      </c>
      <c r="I294" s="21" t="str">
        <f>IF(Sheet1!G294=0,"出错","-")</f>
        <v>-</v>
      </c>
      <c r="J294" s="21" t="str">
        <f>IF(AND(Sheet1!G294=0,Sheet1!L294&lt;&gt;0),"出错","-")</f>
        <v>-</v>
      </c>
      <c r="K294" s="21" t="str">
        <f>IF(AND(Sheet1!G294=0,Sheet1!L294=0,Sheet1!Q294&lt;&gt;0),"出错","-")</f>
        <v>-</v>
      </c>
      <c r="L294" s="21" t="str">
        <f>IF(AND(Sheet1!G294=0,Sheet1!L294=0,Sheet1!Q294=0,Sheet1!V294&lt;&gt;0),"出错","-")</f>
        <v>-</v>
      </c>
      <c r="M294" s="21" t="str">
        <f>IF(AND(Sheet1!G294=0,Sheet1!L294=0,Sheet1!Q294=0,Sheet1!V294=0,Sheet1!AA294&lt;&gt;0),"出错","-")</f>
        <v>-</v>
      </c>
      <c r="N294" s="21" t="str">
        <f>IFERROR(VLOOKUP(Sheet1!G294,配置检查表!$Y:$Z,2,FALSE),"")</f>
        <v/>
      </c>
      <c r="O294" s="21" t="str">
        <f>IF(AND(Sheet1!I294=Sheet1!J294,Sheet1!J294&lt;&gt;0),Sheet1!I294,IF(AND(Sheet1!I294&lt;&gt;Sheet1!J294,Sheet1!J294&lt;&gt;0),Sheet1!I294&amp;"~"&amp;Sheet1!J294,""))</f>
        <v>25~75</v>
      </c>
      <c r="P294" s="21" t="str">
        <f>IFERROR(VLOOKUP(Sheet1!L294,配置检查表!$Y:$Z,2,FALSE),"")</f>
        <v/>
      </c>
      <c r="Q294" s="21" t="str">
        <f>IF(AND(Sheet1!N294=Sheet1!O294,Sheet1!O294&lt;&gt;0),Sheet1!N294,IF(AND(Sheet1!N294&lt;&gt;Sheet1!O294,Sheet1!O294&lt;&gt;0),Sheet1!N294&amp;"~"&amp;Sheet1!O294,""))</f>
        <v>20~30</v>
      </c>
      <c r="R294" s="21" t="str">
        <f>IFERROR(VLOOKUP(Sheet1!Q294,配置检查表!$Y:$Z,2,FALSE),"")</f>
        <v/>
      </c>
      <c r="S294" s="39" t="str">
        <f>IF(AND(Sheet1!S501=Sheet1!T501,Sheet1!T501&lt;&gt;0),Sheet1!S501,IF(AND(Sheet1!S501&lt;&gt;Sheet1!T501,Sheet1!T501&lt;&gt;0),Sheet1!S501&amp;"~"&amp;Sheet1!T501,""))</f>
        <v/>
      </c>
      <c r="T294" s="21" t="str">
        <f>IFERROR(VLOOKUP(Sheet1!V294,配置检查表!$Y:$Z,2,FALSE),"")</f>
        <v/>
      </c>
      <c r="U294" s="39" t="str">
        <f>IF(AND(Sheet1!X501=Sheet1!Y501,Sheet1!Y501&lt;&gt;0),Sheet1!X501,IF(AND(Sheet1!X501&lt;&gt;Sheet1!Y501,Sheet1!Y501&lt;&gt;0),Sheet1!X501&amp;"~"&amp;Sheet1!Y501,""))</f>
        <v/>
      </c>
      <c r="V294" s="21" t="str">
        <f>IFERROR(VLOOKUP(Sheet1!XAA,配置检查表!$Y:$Z,2,FALSE),"")</f>
        <v/>
      </c>
      <c r="W294" s="21" t="str">
        <f>IF(AND(Sheet1!AC501=Sheet1!AD501,Sheet1!AD501&lt;&gt;0),Sheet1!AC501,IF(AND(Sheet1!AC501&lt;&gt;Sheet1!AD501,Sheet1!AD501&lt;&gt;0),Sheet1!AC501&amp;"~"&amp;Sheet1!AD501,""))</f>
        <v/>
      </c>
    </row>
    <row r="295" spans="1:23">
      <c r="A295" s="7">
        <v>901</v>
      </c>
      <c r="B295" s="7" t="s">
        <v>1463</v>
      </c>
      <c r="C295" s="7" t="s">
        <v>1464</v>
      </c>
      <c r="D295" s="21" t="str">
        <f>IF(OR(Sheet1!I295&lt;&gt;Sheet1!AF295,Sheet1!AG295&lt;&gt;Sheet1!J295),"有影响","-")</f>
        <v>-</v>
      </c>
      <c r="E295" s="21" t="str">
        <f>IF(OR(Sheet1!N295&lt;&gt;Sheet1!AH295,Sheet1!AI295&lt;&gt;Sheet1!O295),"有影响","-")</f>
        <v>-</v>
      </c>
      <c r="F295" s="21" t="str">
        <f>IF(OR(Sheet1!S295&lt;&gt;Sheet1!AJ295,Sheet1!AK295&lt;&gt;Sheet1!T295),"有影响","-")</f>
        <v>-</v>
      </c>
      <c r="G295" s="21" t="str">
        <f>IF(OR(Sheet1!X295&lt;&gt;Sheet1!AL295,Sheet1!AM295&lt;&gt;Sheet1!Y295),"有影响","-")</f>
        <v>-</v>
      </c>
      <c r="H295" s="21" t="str">
        <f>IF(OR(Sheet1!AC295&lt;&gt;Sheet1!AN295,Sheet1!AO295&lt;&gt;Sheet1!AD295),"有影响","-")</f>
        <v>-</v>
      </c>
      <c r="I295" s="21" t="str">
        <f>IF(Sheet1!G295=0,"出错","-")</f>
        <v>-</v>
      </c>
      <c r="J295" s="21" t="str">
        <f>IF(AND(Sheet1!G295=0,Sheet1!L295&lt;&gt;0),"出错","-")</f>
        <v>-</v>
      </c>
      <c r="K295" s="21" t="str">
        <f>IF(AND(Sheet1!G295=0,Sheet1!L295=0,Sheet1!Q295&lt;&gt;0),"出错","-")</f>
        <v>-</v>
      </c>
      <c r="L295" s="21" t="str">
        <f>IF(AND(Sheet1!G295=0,Sheet1!L295=0,Sheet1!Q295=0,Sheet1!V295&lt;&gt;0),"出错","-")</f>
        <v>-</v>
      </c>
      <c r="M295" s="21" t="str">
        <f>IF(AND(Sheet1!G295=0,Sheet1!L295=0,Sheet1!Q295=0,Sheet1!V295=0,Sheet1!AA295&lt;&gt;0),"出错","-")</f>
        <v>-</v>
      </c>
      <c r="N295" s="21" t="str">
        <f>IFERROR(VLOOKUP(Sheet1!G295,配置检查表!$Y:$Z,2,FALSE),"")</f>
        <v/>
      </c>
      <c r="O295" s="21" t="str">
        <f>IF(AND(Sheet1!I295=Sheet1!J295,Sheet1!J295&lt;&gt;0),Sheet1!I295,IF(AND(Sheet1!I295&lt;&gt;Sheet1!J295,Sheet1!J295&lt;&gt;0),Sheet1!I295&amp;"~"&amp;Sheet1!J295,""))</f>
        <v>5~15</v>
      </c>
      <c r="P295" s="21" t="str">
        <f>IFERROR(VLOOKUP(Sheet1!L295,配置检查表!$Y:$Z,2,FALSE),"")</f>
        <v/>
      </c>
      <c r="Q295" s="21" t="str">
        <f>IF(AND(Sheet1!N295=Sheet1!O295,Sheet1!O295&lt;&gt;0),Sheet1!N295,IF(AND(Sheet1!N295&lt;&gt;Sheet1!O295,Sheet1!O295&lt;&gt;0),Sheet1!N295&amp;"~"&amp;Sheet1!O295,""))</f>
        <v>1~3</v>
      </c>
      <c r="R295" s="21" t="str">
        <f>IFERROR(VLOOKUP(Sheet1!Q295,配置检查表!$Y:$Z,2,FALSE),"")</f>
        <v/>
      </c>
      <c r="S295" s="39">
        <f>IF(AND(Sheet1!S502=Sheet1!T502,Sheet1!T502&lt;&gt;0),Sheet1!S502,IF(AND(Sheet1!S502&lt;&gt;Sheet1!T502,Sheet1!T502&lt;&gt;0),Sheet1!S502&amp;"~"&amp;Sheet1!T502,""))</f>
        <v>27500</v>
      </c>
      <c r="T295" s="21" t="str">
        <f>IFERROR(VLOOKUP(Sheet1!V295,配置检查表!$Y:$Z,2,FALSE),"")</f>
        <v/>
      </c>
      <c r="U295" s="39" t="str">
        <f>IF(AND(Sheet1!X502=Sheet1!Y502,Sheet1!Y502&lt;&gt;0),Sheet1!X502,IF(AND(Sheet1!X502&lt;&gt;Sheet1!Y502,Sheet1!Y502&lt;&gt;0),Sheet1!X502&amp;"~"&amp;Sheet1!Y502,""))</f>
        <v/>
      </c>
      <c r="V295" s="21" t="str">
        <f>IFERROR(VLOOKUP(Sheet1!XAA,配置检查表!$Y:$Z,2,FALSE),"")</f>
        <v/>
      </c>
      <c r="W295" s="21" t="str">
        <f>IF(AND(Sheet1!AC502=Sheet1!AD502,Sheet1!AD502&lt;&gt;0),Sheet1!AC502,IF(AND(Sheet1!AC502&lt;&gt;Sheet1!AD502,Sheet1!AD502&lt;&gt;0),Sheet1!AC502&amp;"~"&amp;Sheet1!AD502,""))</f>
        <v/>
      </c>
    </row>
    <row r="296" spans="1:23">
      <c r="A296" s="7">
        <v>902</v>
      </c>
      <c r="B296" s="7" t="s">
        <v>1465</v>
      </c>
      <c r="C296" s="7" t="s">
        <v>1464</v>
      </c>
      <c r="D296" s="21" t="str">
        <f>IF(OR(Sheet1!I296&lt;&gt;Sheet1!AF296,Sheet1!AG296&lt;&gt;Sheet1!J296),"有影响","-")</f>
        <v>-</v>
      </c>
      <c r="E296" s="21" t="str">
        <f>IF(OR(Sheet1!N296&lt;&gt;Sheet1!AH296,Sheet1!AI296&lt;&gt;Sheet1!O296),"有影响","-")</f>
        <v>-</v>
      </c>
      <c r="F296" s="21" t="str">
        <f>IF(OR(Sheet1!S296&lt;&gt;Sheet1!AJ296,Sheet1!AK296&lt;&gt;Sheet1!T296),"有影响","-")</f>
        <v>-</v>
      </c>
      <c r="G296" s="21" t="str">
        <f>IF(OR(Sheet1!X296&lt;&gt;Sheet1!AL296,Sheet1!AM296&lt;&gt;Sheet1!Y296),"有影响","-")</f>
        <v>-</v>
      </c>
      <c r="H296" s="21" t="str">
        <f>IF(OR(Sheet1!AC296&lt;&gt;Sheet1!AN296,Sheet1!AO296&lt;&gt;Sheet1!AD296),"有影响","-")</f>
        <v>-</v>
      </c>
      <c r="I296" s="21" t="str">
        <f>IF(Sheet1!G296=0,"出错","-")</f>
        <v>-</v>
      </c>
      <c r="J296" s="21" t="str">
        <f>IF(AND(Sheet1!G296=0,Sheet1!L296&lt;&gt;0),"出错","-")</f>
        <v>-</v>
      </c>
      <c r="K296" s="21" t="str">
        <f>IF(AND(Sheet1!G296=0,Sheet1!L296=0,Sheet1!Q296&lt;&gt;0),"出错","-")</f>
        <v>-</v>
      </c>
      <c r="L296" s="21" t="str">
        <f>IF(AND(Sheet1!G296=0,Sheet1!L296=0,Sheet1!Q296=0,Sheet1!V296&lt;&gt;0),"出错","-")</f>
        <v>-</v>
      </c>
      <c r="M296" s="21" t="str">
        <f>IF(AND(Sheet1!G296=0,Sheet1!L296=0,Sheet1!Q296=0,Sheet1!V296=0,Sheet1!AA296&lt;&gt;0),"出错","-")</f>
        <v>-</v>
      </c>
      <c r="N296" s="21" t="str">
        <f>IFERROR(VLOOKUP(Sheet1!G296,配置检查表!$Y:$Z,2,FALSE),"")</f>
        <v/>
      </c>
      <c r="O296" s="21" t="str">
        <f>IF(AND(Sheet1!I296=Sheet1!J296,Sheet1!J296&lt;&gt;0),Sheet1!I296,IF(AND(Sheet1!I296&lt;&gt;Sheet1!J296,Sheet1!J296&lt;&gt;0),Sheet1!I296&amp;"~"&amp;Sheet1!J296,""))</f>
        <v>10~20</v>
      </c>
      <c r="P296" s="21" t="str">
        <f>IFERROR(VLOOKUP(Sheet1!L296,配置检查表!$Y:$Z,2,FALSE),"")</f>
        <v/>
      </c>
      <c r="Q296" s="21" t="str">
        <f>IF(AND(Sheet1!N296=Sheet1!O296,Sheet1!O296&lt;&gt;0),Sheet1!N296,IF(AND(Sheet1!N296&lt;&gt;Sheet1!O296,Sheet1!O296&lt;&gt;0),Sheet1!N296&amp;"~"&amp;Sheet1!O296,""))</f>
        <v>2~4</v>
      </c>
      <c r="R296" s="21" t="str">
        <f>IFERROR(VLOOKUP(Sheet1!Q296,配置检查表!$Y:$Z,2,FALSE),"")</f>
        <v/>
      </c>
      <c r="S296" s="39">
        <f>IF(AND(Sheet1!S503=Sheet1!T503,Sheet1!T503&lt;&gt;0),Sheet1!S503,IF(AND(Sheet1!S503&lt;&gt;Sheet1!T503,Sheet1!T503&lt;&gt;0),Sheet1!S503&amp;"~"&amp;Sheet1!T503,""))</f>
        <v>27500</v>
      </c>
      <c r="T296" s="21" t="str">
        <f>IFERROR(VLOOKUP(Sheet1!V296,配置检查表!$Y:$Z,2,FALSE),"")</f>
        <v/>
      </c>
      <c r="U296" s="39" t="str">
        <f>IF(AND(Sheet1!X503=Sheet1!Y503,Sheet1!Y503&lt;&gt;0),Sheet1!X503,IF(AND(Sheet1!X503&lt;&gt;Sheet1!Y503,Sheet1!Y503&lt;&gt;0),Sheet1!X503&amp;"~"&amp;Sheet1!Y503,""))</f>
        <v/>
      </c>
      <c r="V296" s="21" t="str">
        <f>IFERROR(VLOOKUP(Sheet1!XAA,配置检查表!$Y:$Z,2,FALSE),"")</f>
        <v/>
      </c>
      <c r="W296" s="21" t="str">
        <f>IF(AND(Sheet1!AC503=Sheet1!AD503,Sheet1!AD503&lt;&gt;0),Sheet1!AC503,IF(AND(Sheet1!AC503&lt;&gt;Sheet1!AD503,Sheet1!AD503&lt;&gt;0),Sheet1!AC503&amp;"~"&amp;Sheet1!AD503,""))</f>
        <v/>
      </c>
    </row>
    <row r="297" spans="1:23">
      <c r="A297" s="7">
        <v>903</v>
      </c>
      <c r="B297" s="7" t="s">
        <v>1466</v>
      </c>
      <c r="C297" s="7" t="s">
        <v>1464</v>
      </c>
      <c r="D297" s="21" t="str">
        <f>IF(OR(Sheet1!I297&lt;&gt;Sheet1!AF297,Sheet1!AG297&lt;&gt;Sheet1!J297),"有影响","-")</f>
        <v>-</v>
      </c>
      <c r="E297" s="21" t="str">
        <f>IF(OR(Sheet1!N297&lt;&gt;Sheet1!AH297,Sheet1!AI297&lt;&gt;Sheet1!O297),"有影响","-")</f>
        <v>-</v>
      </c>
      <c r="F297" s="21" t="str">
        <f>IF(OR(Sheet1!S297&lt;&gt;Sheet1!AJ297,Sheet1!AK297&lt;&gt;Sheet1!T297),"有影响","-")</f>
        <v>-</v>
      </c>
      <c r="G297" s="21" t="str">
        <f>IF(OR(Sheet1!X297&lt;&gt;Sheet1!AL297,Sheet1!AM297&lt;&gt;Sheet1!Y297),"有影响","-")</f>
        <v>-</v>
      </c>
      <c r="H297" s="21" t="str">
        <f>IF(OR(Sheet1!AC297&lt;&gt;Sheet1!AN297,Sheet1!AO297&lt;&gt;Sheet1!AD297),"有影响","-")</f>
        <v>-</v>
      </c>
      <c r="I297" s="21" t="str">
        <f>IF(Sheet1!G297=0,"出错","-")</f>
        <v>-</v>
      </c>
      <c r="J297" s="21" t="str">
        <f>IF(AND(Sheet1!G297=0,Sheet1!L297&lt;&gt;0),"出错","-")</f>
        <v>-</v>
      </c>
      <c r="K297" s="21" t="str">
        <f>IF(AND(Sheet1!G297=0,Sheet1!L297=0,Sheet1!Q297&lt;&gt;0),"出错","-")</f>
        <v>-</v>
      </c>
      <c r="L297" s="21" t="str">
        <f>IF(AND(Sheet1!G297=0,Sheet1!L297=0,Sheet1!Q297=0,Sheet1!V297&lt;&gt;0),"出错","-")</f>
        <v>-</v>
      </c>
      <c r="M297" s="21" t="str">
        <f>IF(AND(Sheet1!G297=0,Sheet1!L297=0,Sheet1!Q297=0,Sheet1!V297=0,Sheet1!AA297&lt;&gt;0),"出错","-")</f>
        <v>-</v>
      </c>
      <c r="N297" s="21" t="str">
        <f>IFERROR(VLOOKUP(Sheet1!G297,配置检查表!$Y:$Z,2,FALSE),"")</f>
        <v/>
      </c>
      <c r="O297" s="21" t="str">
        <f>IF(AND(Sheet1!I297=Sheet1!J297,Sheet1!J297&lt;&gt;0),Sheet1!I297,IF(AND(Sheet1!I297&lt;&gt;Sheet1!J297,Sheet1!J297&lt;&gt;0),Sheet1!I297&amp;"~"&amp;Sheet1!J297,""))</f>
        <v>15~25</v>
      </c>
      <c r="P297" s="21" t="str">
        <f>IFERROR(VLOOKUP(Sheet1!L297,配置检查表!$Y:$Z,2,FALSE),"")</f>
        <v/>
      </c>
      <c r="Q297" s="21" t="str">
        <f>IF(AND(Sheet1!N297=Sheet1!O297,Sheet1!O297&lt;&gt;0),Sheet1!N297,IF(AND(Sheet1!N297&lt;&gt;Sheet1!O297,Sheet1!O297&lt;&gt;0),Sheet1!N297&amp;"~"&amp;Sheet1!O297,""))</f>
        <v>2~6</v>
      </c>
      <c r="R297" s="21" t="str">
        <f>IFERROR(VLOOKUP(Sheet1!Q297,配置检查表!$Y:$Z,2,FALSE),"")</f>
        <v/>
      </c>
      <c r="S297" s="39" t="str">
        <f>IF(AND(Sheet1!S504=Sheet1!T504,Sheet1!T504&lt;&gt;0),Sheet1!S504,IF(AND(Sheet1!S504&lt;&gt;Sheet1!T504,Sheet1!T504&lt;&gt;0),Sheet1!S504&amp;"~"&amp;Sheet1!T504,""))</f>
        <v/>
      </c>
      <c r="T297" s="21" t="str">
        <f>IFERROR(VLOOKUP(Sheet1!V297,配置检查表!$Y:$Z,2,FALSE),"")</f>
        <v/>
      </c>
      <c r="U297" s="39" t="str">
        <f>IF(AND(Sheet1!X504=Sheet1!Y504,Sheet1!Y504&lt;&gt;0),Sheet1!X504,IF(AND(Sheet1!X504&lt;&gt;Sheet1!Y504,Sheet1!Y504&lt;&gt;0),Sheet1!X504&amp;"~"&amp;Sheet1!Y504,""))</f>
        <v/>
      </c>
      <c r="V297" s="21" t="str">
        <f>IFERROR(VLOOKUP(Sheet1!XAA,配置检查表!$Y:$Z,2,FALSE),"")</f>
        <v/>
      </c>
      <c r="W297" s="21" t="str">
        <f>IF(AND(Sheet1!AC504=Sheet1!AD504,Sheet1!AD504&lt;&gt;0),Sheet1!AC504,IF(AND(Sheet1!AC504&lt;&gt;Sheet1!AD504,Sheet1!AD504&lt;&gt;0),Sheet1!AC504&amp;"~"&amp;Sheet1!AD504,""))</f>
        <v/>
      </c>
    </row>
    <row r="298" spans="1:23">
      <c r="A298" s="7">
        <v>904</v>
      </c>
      <c r="B298" s="7" t="s">
        <v>1467</v>
      </c>
      <c r="C298" s="7" t="s">
        <v>1468</v>
      </c>
      <c r="D298" s="21" t="str">
        <f>IF(OR(Sheet1!I298&lt;&gt;Sheet1!AF298,Sheet1!AG298&lt;&gt;Sheet1!J298),"有影响","-")</f>
        <v>-</v>
      </c>
      <c r="E298" s="21" t="str">
        <f>IF(OR(Sheet1!N298&lt;&gt;Sheet1!AH298,Sheet1!AI298&lt;&gt;Sheet1!O298),"有影响","-")</f>
        <v>-</v>
      </c>
      <c r="F298" s="21" t="str">
        <f>IF(OR(Sheet1!S298&lt;&gt;Sheet1!AJ298,Sheet1!AK298&lt;&gt;Sheet1!T298),"有影响","-")</f>
        <v>-</v>
      </c>
      <c r="G298" s="21" t="str">
        <f>IF(OR(Sheet1!X298&lt;&gt;Sheet1!AL298,Sheet1!AM298&lt;&gt;Sheet1!Y298),"有影响","-")</f>
        <v>-</v>
      </c>
      <c r="H298" s="21" t="str">
        <f>IF(OR(Sheet1!AC298&lt;&gt;Sheet1!AN298,Sheet1!AO298&lt;&gt;Sheet1!AD298),"有影响","-")</f>
        <v>-</v>
      </c>
      <c r="I298" s="21" t="str">
        <f>IF(Sheet1!G298=0,"出错","-")</f>
        <v>-</v>
      </c>
      <c r="J298" s="21" t="str">
        <f>IF(AND(Sheet1!G298=0,Sheet1!L298&lt;&gt;0),"出错","-")</f>
        <v>-</v>
      </c>
      <c r="K298" s="21" t="str">
        <f>IF(AND(Sheet1!G298=0,Sheet1!L298=0,Sheet1!Q298&lt;&gt;0),"出错","-")</f>
        <v>-</v>
      </c>
      <c r="L298" s="21" t="str">
        <f>IF(AND(Sheet1!G298=0,Sheet1!L298=0,Sheet1!Q298=0,Sheet1!V298&lt;&gt;0),"出错","-")</f>
        <v>-</v>
      </c>
      <c r="M298" s="21" t="str">
        <f>IF(AND(Sheet1!G298=0,Sheet1!L298=0,Sheet1!Q298=0,Sheet1!V298=0,Sheet1!AA298&lt;&gt;0),"出错","-")</f>
        <v>-</v>
      </c>
      <c r="N298" s="21" t="str">
        <f>IFERROR(VLOOKUP(Sheet1!G298,配置检查表!$Y:$Z,2,FALSE),"")</f>
        <v/>
      </c>
      <c r="O298" s="21" t="str">
        <f>IF(AND(Sheet1!I298=Sheet1!J298,Sheet1!J298&lt;&gt;0),Sheet1!I298,IF(AND(Sheet1!I298&lt;&gt;Sheet1!J298,Sheet1!J298&lt;&gt;0),Sheet1!I298&amp;"~"&amp;Sheet1!J298,""))</f>
        <v>20~30</v>
      </c>
      <c r="P298" s="21" t="str">
        <f>IFERROR(VLOOKUP(Sheet1!L298,配置检查表!$Y:$Z,2,FALSE),"")</f>
        <v/>
      </c>
      <c r="Q298" s="21" t="str">
        <f>IF(AND(Sheet1!N298=Sheet1!O298,Sheet1!O298&lt;&gt;0),Sheet1!N298,IF(AND(Sheet1!N298&lt;&gt;Sheet1!O298,Sheet1!O298&lt;&gt;0),Sheet1!N298&amp;"~"&amp;Sheet1!O298,""))</f>
        <v>3~7</v>
      </c>
      <c r="R298" s="21" t="str">
        <f>IFERROR(VLOOKUP(Sheet1!Q298,配置检查表!$Y:$Z,2,FALSE),"")</f>
        <v/>
      </c>
      <c r="S298" s="39" t="str">
        <f>IF(AND(Sheet1!S505=Sheet1!T505,Sheet1!T505&lt;&gt;0),Sheet1!S505,IF(AND(Sheet1!S505&lt;&gt;Sheet1!T505,Sheet1!T505&lt;&gt;0),Sheet1!S505&amp;"~"&amp;Sheet1!T505,""))</f>
        <v/>
      </c>
      <c r="T298" s="21" t="str">
        <f>IFERROR(VLOOKUP(Sheet1!V298,配置检查表!$Y:$Z,2,FALSE),"")</f>
        <v/>
      </c>
      <c r="U298" s="39" t="str">
        <f>IF(AND(Sheet1!X505=Sheet1!Y505,Sheet1!Y505&lt;&gt;0),Sheet1!X505,IF(AND(Sheet1!X505&lt;&gt;Sheet1!Y505,Sheet1!Y505&lt;&gt;0),Sheet1!X505&amp;"~"&amp;Sheet1!Y505,""))</f>
        <v/>
      </c>
      <c r="V298" s="21" t="str">
        <f>IFERROR(VLOOKUP(Sheet1!XAA,配置检查表!$Y:$Z,2,FALSE),"")</f>
        <v/>
      </c>
      <c r="W298" s="21" t="str">
        <f>IF(AND(Sheet1!AC505=Sheet1!AD505,Sheet1!AD505&lt;&gt;0),Sheet1!AC505,IF(AND(Sheet1!AC505&lt;&gt;Sheet1!AD505,Sheet1!AD505&lt;&gt;0),Sheet1!AC505&amp;"~"&amp;Sheet1!AD505,""))</f>
        <v/>
      </c>
    </row>
    <row r="299" spans="1:23">
      <c r="A299" s="7">
        <v>905</v>
      </c>
      <c r="B299" s="7" t="s">
        <v>1469</v>
      </c>
      <c r="C299" s="7" t="s">
        <v>1468</v>
      </c>
      <c r="D299" s="21" t="str">
        <f>IF(OR(Sheet1!I299&lt;&gt;Sheet1!AF299,Sheet1!AG299&lt;&gt;Sheet1!J299),"有影响","-")</f>
        <v>-</v>
      </c>
      <c r="E299" s="21" t="str">
        <f>IF(OR(Sheet1!N299&lt;&gt;Sheet1!AH299,Sheet1!AI299&lt;&gt;Sheet1!O299),"有影响","-")</f>
        <v>-</v>
      </c>
      <c r="F299" s="21" t="str">
        <f>IF(OR(Sheet1!S299&lt;&gt;Sheet1!AJ299,Sheet1!AK299&lt;&gt;Sheet1!T299),"有影响","-")</f>
        <v>-</v>
      </c>
      <c r="G299" s="21" t="str">
        <f>IF(OR(Sheet1!X299&lt;&gt;Sheet1!AL299,Sheet1!AM299&lt;&gt;Sheet1!Y299),"有影响","-")</f>
        <v>-</v>
      </c>
      <c r="H299" s="21" t="str">
        <f>IF(OR(Sheet1!AC299&lt;&gt;Sheet1!AN299,Sheet1!AO299&lt;&gt;Sheet1!AD299),"有影响","-")</f>
        <v>-</v>
      </c>
      <c r="I299" s="21" t="str">
        <f>IF(Sheet1!G299=0,"出错","-")</f>
        <v>-</v>
      </c>
      <c r="J299" s="21" t="str">
        <f>IF(AND(Sheet1!G299=0,Sheet1!L299&lt;&gt;0),"出错","-")</f>
        <v>-</v>
      </c>
      <c r="K299" s="21" t="str">
        <f>IF(AND(Sheet1!G299=0,Sheet1!L299=0,Sheet1!Q299&lt;&gt;0),"出错","-")</f>
        <v>-</v>
      </c>
      <c r="L299" s="21" t="str">
        <f>IF(AND(Sheet1!G299=0,Sheet1!L299=0,Sheet1!Q299=0,Sheet1!V299&lt;&gt;0),"出错","-")</f>
        <v>-</v>
      </c>
      <c r="M299" s="21" t="str">
        <f>IF(AND(Sheet1!G299=0,Sheet1!L299=0,Sheet1!Q299=0,Sheet1!V299=0,Sheet1!AA299&lt;&gt;0),"出错","-")</f>
        <v>-</v>
      </c>
      <c r="N299" s="21" t="str">
        <f>IFERROR(VLOOKUP(Sheet1!G299,配置检查表!$Y:$Z,2,FALSE),"")</f>
        <v/>
      </c>
      <c r="O299" s="21" t="str">
        <f>IF(AND(Sheet1!I299=Sheet1!J299,Sheet1!J299&lt;&gt;0),Sheet1!I299,IF(AND(Sheet1!I299&lt;&gt;Sheet1!J299,Sheet1!J299&lt;&gt;0),Sheet1!I299&amp;"~"&amp;Sheet1!J299,""))</f>
        <v>5~15</v>
      </c>
      <c r="P299" s="21" t="str">
        <f>IFERROR(VLOOKUP(Sheet1!L299,配置检查表!$Y:$Z,2,FALSE),"")</f>
        <v/>
      </c>
      <c r="Q299" s="21" t="str">
        <f>IF(AND(Sheet1!N299=Sheet1!O299,Sheet1!O299&lt;&gt;0),Sheet1!N299,IF(AND(Sheet1!N299&lt;&gt;Sheet1!O299,Sheet1!O299&lt;&gt;0),Sheet1!N299&amp;"~"&amp;Sheet1!O299,""))</f>
        <v>1~3</v>
      </c>
      <c r="R299" s="21" t="str">
        <f>IFERROR(VLOOKUP(Sheet1!Q299,配置检查表!$Y:$Z,2,FALSE),"")</f>
        <v/>
      </c>
      <c r="S299" s="39">
        <f>IF(AND(Sheet1!S506=Sheet1!T506,Sheet1!T506&lt;&gt;0),Sheet1!S506,IF(AND(Sheet1!S506&lt;&gt;Sheet1!T506,Sheet1!T506&lt;&gt;0),Sheet1!S506&amp;"~"&amp;Sheet1!T506,""))</f>
        <v>30000</v>
      </c>
      <c r="T299" s="21" t="str">
        <f>IFERROR(VLOOKUP(Sheet1!V299,配置检查表!$Y:$Z,2,FALSE),"")</f>
        <v/>
      </c>
      <c r="U299" s="39" t="str">
        <f>IF(AND(Sheet1!X506=Sheet1!Y506,Sheet1!Y506&lt;&gt;0),Sheet1!X506,IF(AND(Sheet1!X506&lt;&gt;Sheet1!Y506,Sheet1!Y506&lt;&gt;0),Sheet1!X506&amp;"~"&amp;Sheet1!Y506,""))</f>
        <v/>
      </c>
      <c r="V299" s="21" t="str">
        <f>IFERROR(VLOOKUP(Sheet1!XAA,配置检查表!$Y:$Z,2,FALSE),"")</f>
        <v/>
      </c>
      <c r="W299" s="21" t="str">
        <f>IF(AND(Sheet1!AC506=Sheet1!AD506,Sheet1!AD506&lt;&gt;0),Sheet1!AC506,IF(AND(Sheet1!AC506&lt;&gt;Sheet1!AD506,Sheet1!AD506&lt;&gt;0),Sheet1!AC506&amp;"~"&amp;Sheet1!AD506,""))</f>
        <v/>
      </c>
    </row>
    <row r="300" spans="1:23">
      <c r="A300" s="7">
        <v>906</v>
      </c>
      <c r="B300" s="7" t="s">
        <v>1470</v>
      </c>
      <c r="C300" s="7" t="s">
        <v>1468</v>
      </c>
      <c r="D300" s="21" t="str">
        <f>IF(OR(Sheet1!I300&lt;&gt;Sheet1!AF300,Sheet1!AG300&lt;&gt;Sheet1!J300),"有影响","-")</f>
        <v>-</v>
      </c>
      <c r="E300" s="21" t="str">
        <f>IF(OR(Sheet1!N300&lt;&gt;Sheet1!AH300,Sheet1!AI300&lt;&gt;Sheet1!O300),"有影响","-")</f>
        <v>-</v>
      </c>
      <c r="F300" s="21" t="str">
        <f>IF(OR(Sheet1!S300&lt;&gt;Sheet1!AJ300,Sheet1!AK300&lt;&gt;Sheet1!T300),"有影响","-")</f>
        <v>-</v>
      </c>
      <c r="G300" s="21" t="str">
        <f>IF(OR(Sheet1!X300&lt;&gt;Sheet1!AL300,Sheet1!AM300&lt;&gt;Sheet1!Y300),"有影响","-")</f>
        <v>-</v>
      </c>
      <c r="H300" s="21" t="str">
        <f>IF(OR(Sheet1!AC300&lt;&gt;Sheet1!AN300,Sheet1!AO300&lt;&gt;Sheet1!AD300),"有影响","-")</f>
        <v>-</v>
      </c>
      <c r="I300" s="21" t="str">
        <f>IF(Sheet1!G300=0,"出错","-")</f>
        <v>-</v>
      </c>
      <c r="J300" s="21" t="str">
        <f>IF(AND(Sheet1!G300=0,Sheet1!L300&lt;&gt;0),"出错","-")</f>
        <v>-</v>
      </c>
      <c r="K300" s="21" t="str">
        <f>IF(AND(Sheet1!G300=0,Sheet1!L300=0,Sheet1!Q300&lt;&gt;0),"出错","-")</f>
        <v>-</v>
      </c>
      <c r="L300" s="21" t="str">
        <f>IF(AND(Sheet1!G300=0,Sheet1!L300=0,Sheet1!Q300=0,Sheet1!V300&lt;&gt;0),"出错","-")</f>
        <v>-</v>
      </c>
      <c r="M300" s="21" t="str">
        <f>IF(AND(Sheet1!G300=0,Sheet1!L300=0,Sheet1!Q300=0,Sheet1!V300=0,Sheet1!AA300&lt;&gt;0),"出错","-")</f>
        <v>-</v>
      </c>
      <c r="N300" s="21" t="str">
        <f>IFERROR(VLOOKUP(Sheet1!G300,配置检查表!$Y:$Z,2,FALSE),"")</f>
        <v/>
      </c>
      <c r="O300" s="21" t="str">
        <f>IF(AND(Sheet1!I300=Sheet1!J300,Sheet1!J300&lt;&gt;0),Sheet1!I300,IF(AND(Sheet1!I300&lt;&gt;Sheet1!J300,Sheet1!J300&lt;&gt;0),Sheet1!I300&amp;"~"&amp;Sheet1!J300,""))</f>
        <v>10~20</v>
      </c>
      <c r="P300" s="21" t="str">
        <f>IFERROR(VLOOKUP(Sheet1!L300,配置检查表!$Y:$Z,2,FALSE),"")</f>
        <v/>
      </c>
      <c r="Q300" s="21" t="str">
        <f>IF(AND(Sheet1!N300=Sheet1!O300,Sheet1!O300&lt;&gt;0),Sheet1!N300,IF(AND(Sheet1!N300&lt;&gt;Sheet1!O300,Sheet1!O300&lt;&gt;0),Sheet1!N300&amp;"~"&amp;Sheet1!O300,""))</f>
        <v>2~4</v>
      </c>
      <c r="R300" s="21" t="str">
        <f>IFERROR(VLOOKUP(Sheet1!Q300,配置检查表!$Y:$Z,2,FALSE),"")</f>
        <v/>
      </c>
      <c r="S300" s="39" t="str">
        <f>IF(AND(Sheet1!S507=Sheet1!T507,Sheet1!T507&lt;&gt;0),Sheet1!S507,IF(AND(Sheet1!S507&lt;&gt;Sheet1!T507,Sheet1!T507&lt;&gt;0),Sheet1!S507&amp;"~"&amp;Sheet1!T507,""))</f>
        <v/>
      </c>
      <c r="T300" s="21" t="str">
        <f>IFERROR(VLOOKUP(Sheet1!V300,配置检查表!$Y:$Z,2,FALSE),"")</f>
        <v/>
      </c>
      <c r="U300" s="39" t="str">
        <f>IF(AND(Sheet1!X507=Sheet1!Y507,Sheet1!Y507&lt;&gt;0),Sheet1!X507,IF(AND(Sheet1!X507&lt;&gt;Sheet1!Y507,Sheet1!Y507&lt;&gt;0),Sheet1!X507&amp;"~"&amp;Sheet1!Y507,""))</f>
        <v/>
      </c>
      <c r="V300" s="21" t="str">
        <f>IFERROR(VLOOKUP(Sheet1!XAA,配置检查表!$Y:$Z,2,FALSE),"")</f>
        <v/>
      </c>
      <c r="W300" s="21" t="str">
        <f>IF(AND(Sheet1!AC507=Sheet1!AD507,Sheet1!AD507&lt;&gt;0),Sheet1!AC507,IF(AND(Sheet1!AC507&lt;&gt;Sheet1!AD507,Sheet1!AD507&lt;&gt;0),Sheet1!AC507&amp;"~"&amp;Sheet1!AD507,""))</f>
        <v/>
      </c>
    </row>
    <row r="301" spans="1:23">
      <c r="A301" s="7">
        <v>907</v>
      </c>
      <c r="B301" s="7" t="s">
        <v>1471</v>
      </c>
      <c r="C301" s="7" t="s">
        <v>1468</v>
      </c>
      <c r="D301" s="21" t="str">
        <f>IF(OR(Sheet1!I301&lt;&gt;Sheet1!AF301,Sheet1!AG301&lt;&gt;Sheet1!J301),"有影响","-")</f>
        <v>-</v>
      </c>
      <c r="E301" s="21" t="str">
        <f>IF(OR(Sheet1!N301&lt;&gt;Sheet1!AH301,Sheet1!AI301&lt;&gt;Sheet1!O301),"有影响","-")</f>
        <v>-</v>
      </c>
      <c r="F301" s="21" t="str">
        <f>IF(OR(Sheet1!S301&lt;&gt;Sheet1!AJ301,Sheet1!AK301&lt;&gt;Sheet1!T301),"有影响","-")</f>
        <v>-</v>
      </c>
      <c r="G301" s="21" t="str">
        <f>IF(OR(Sheet1!X301&lt;&gt;Sheet1!AL301,Sheet1!AM301&lt;&gt;Sheet1!Y301),"有影响","-")</f>
        <v>-</v>
      </c>
      <c r="H301" s="21" t="str">
        <f>IF(OR(Sheet1!AC301&lt;&gt;Sheet1!AN301,Sheet1!AO301&lt;&gt;Sheet1!AD301),"有影响","-")</f>
        <v>-</v>
      </c>
      <c r="I301" s="21" t="str">
        <f>IF(Sheet1!G301=0,"出错","-")</f>
        <v>-</v>
      </c>
      <c r="J301" s="21" t="str">
        <f>IF(AND(Sheet1!G301=0,Sheet1!L301&lt;&gt;0),"出错","-")</f>
        <v>-</v>
      </c>
      <c r="K301" s="21" t="str">
        <f>IF(AND(Sheet1!G301=0,Sheet1!L301=0,Sheet1!Q301&lt;&gt;0),"出错","-")</f>
        <v>-</v>
      </c>
      <c r="L301" s="21" t="str">
        <f>IF(AND(Sheet1!G301=0,Sheet1!L301=0,Sheet1!Q301=0,Sheet1!V301&lt;&gt;0),"出错","-")</f>
        <v>-</v>
      </c>
      <c r="M301" s="21" t="str">
        <f>IF(AND(Sheet1!G301=0,Sheet1!L301=0,Sheet1!Q301=0,Sheet1!V301=0,Sheet1!AA301&lt;&gt;0),"出错","-")</f>
        <v>-</v>
      </c>
      <c r="N301" s="21" t="str">
        <f>IFERROR(VLOOKUP(Sheet1!G301,配置检查表!$Y:$Z,2,FALSE),"")</f>
        <v/>
      </c>
      <c r="O301" s="21" t="str">
        <f>IF(AND(Sheet1!I301=Sheet1!J301,Sheet1!J301&lt;&gt;0),Sheet1!I301,IF(AND(Sheet1!I301&lt;&gt;Sheet1!J301,Sheet1!J301&lt;&gt;0),Sheet1!I301&amp;"~"&amp;Sheet1!J301,""))</f>
        <v>15~25</v>
      </c>
      <c r="P301" s="21" t="str">
        <f>IFERROR(VLOOKUP(Sheet1!L301,配置检查表!$Y:$Z,2,FALSE),"")</f>
        <v/>
      </c>
      <c r="Q301" s="21" t="str">
        <f>IF(AND(Sheet1!N301=Sheet1!O301,Sheet1!O301&lt;&gt;0),Sheet1!N301,IF(AND(Sheet1!N301&lt;&gt;Sheet1!O301,Sheet1!O301&lt;&gt;0),Sheet1!N301&amp;"~"&amp;Sheet1!O301,""))</f>
        <v>2~6</v>
      </c>
      <c r="R301" s="21" t="str">
        <f>IFERROR(VLOOKUP(Sheet1!Q301,配置检查表!$Y:$Z,2,FALSE),"")</f>
        <v/>
      </c>
      <c r="S301" s="39" t="str">
        <f>IF(AND(Sheet1!S508=Sheet1!T508,Sheet1!T508&lt;&gt;0),Sheet1!S508,IF(AND(Sheet1!S508&lt;&gt;Sheet1!T508,Sheet1!T508&lt;&gt;0),Sheet1!S508&amp;"~"&amp;Sheet1!T508,""))</f>
        <v/>
      </c>
      <c r="T301" s="21" t="str">
        <f>IFERROR(VLOOKUP(Sheet1!V301,配置检查表!$Y:$Z,2,FALSE),"")</f>
        <v/>
      </c>
      <c r="U301" s="39" t="str">
        <f>IF(AND(Sheet1!X508=Sheet1!Y508,Sheet1!Y508&lt;&gt;0),Sheet1!X508,IF(AND(Sheet1!X508&lt;&gt;Sheet1!Y508,Sheet1!Y508&lt;&gt;0),Sheet1!X508&amp;"~"&amp;Sheet1!Y508,""))</f>
        <v/>
      </c>
      <c r="V301" s="21" t="str">
        <f>IFERROR(VLOOKUP(Sheet1!XAA,配置检查表!$Y:$Z,2,FALSE),"")</f>
        <v/>
      </c>
      <c r="W301" s="21" t="str">
        <f>IF(AND(Sheet1!AC508=Sheet1!AD508,Sheet1!AD508&lt;&gt;0),Sheet1!AC508,IF(AND(Sheet1!AC508&lt;&gt;Sheet1!AD508,Sheet1!AD508&lt;&gt;0),Sheet1!AC508&amp;"~"&amp;Sheet1!AD508,""))</f>
        <v/>
      </c>
    </row>
    <row r="302" spans="1:23">
      <c r="A302" s="7">
        <v>908</v>
      </c>
      <c r="B302" s="7" t="s">
        <v>1472</v>
      </c>
      <c r="C302" s="7" t="s">
        <v>1468</v>
      </c>
      <c r="D302" s="21" t="str">
        <f>IF(OR(Sheet1!I302&lt;&gt;Sheet1!AF302,Sheet1!AG302&lt;&gt;Sheet1!J302),"有影响","-")</f>
        <v>-</v>
      </c>
      <c r="E302" s="21" t="str">
        <f>IF(OR(Sheet1!N302&lt;&gt;Sheet1!AH302,Sheet1!AI302&lt;&gt;Sheet1!O302),"有影响","-")</f>
        <v>-</v>
      </c>
      <c r="F302" s="21" t="str">
        <f>IF(OR(Sheet1!S302&lt;&gt;Sheet1!AJ302,Sheet1!AK302&lt;&gt;Sheet1!T302),"有影响","-")</f>
        <v>-</v>
      </c>
      <c r="G302" s="21" t="str">
        <f>IF(OR(Sheet1!X302&lt;&gt;Sheet1!AL302,Sheet1!AM302&lt;&gt;Sheet1!Y302),"有影响","-")</f>
        <v>-</v>
      </c>
      <c r="H302" s="21" t="str">
        <f>IF(OR(Sheet1!AC302&lt;&gt;Sheet1!AN302,Sheet1!AO302&lt;&gt;Sheet1!AD302),"有影响","-")</f>
        <v>-</v>
      </c>
      <c r="I302" s="21" t="str">
        <f>IF(Sheet1!G302=0,"出错","-")</f>
        <v>-</v>
      </c>
      <c r="J302" s="21" t="str">
        <f>IF(AND(Sheet1!G302=0,Sheet1!L302&lt;&gt;0),"出错","-")</f>
        <v>-</v>
      </c>
      <c r="K302" s="21" t="str">
        <f>IF(AND(Sheet1!G302=0,Sheet1!L302=0,Sheet1!Q302&lt;&gt;0),"出错","-")</f>
        <v>-</v>
      </c>
      <c r="L302" s="21" t="str">
        <f>IF(AND(Sheet1!G302=0,Sheet1!L302=0,Sheet1!Q302=0,Sheet1!V302&lt;&gt;0),"出错","-")</f>
        <v>-</v>
      </c>
      <c r="M302" s="21" t="str">
        <f>IF(AND(Sheet1!G302=0,Sheet1!L302=0,Sheet1!Q302=0,Sheet1!V302=0,Sheet1!AA302&lt;&gt;0),"出错","-")</f>
        <v>-</v>
      </c>
      <c r="N302" s="21" t="str">
        <f>IFERROR(VLOOKUP(Sheet1!G302,配置检查表!$Y:$Z,2,FALSE),"")</f>
        <v/>
      </c>
      <c r="O302" s="21" t="str">
        <f>IF(AND(Sheet1!I302=Sheet1!J302,Sheet1!J302&lt;&gt;0),Sheet1!I302,IF(AND(Sheet1!I302&lt;&gt;Sheet1!J302,Sheet1!J302&lt;&gt;0),Sheet1!I302&amp;"~"&amp;Sheet1!J302,""))</f>
        <v>20~30</v>
      </c>
      <c r="P302" s="21" t="str">
        <f>IFERROR(VLOOKUP(Sheet1!L302,配置检查表!$Y:$Z,2,FALSE),"")</f>
        <v/>
      </c>
      <c r="Q302" s="21" t="str">
        <f>IF(AND(Sheet1!N302=Sheet1!O302,Sheet1!O302&lt;&gt;0),Sheet1!N302,IF(AND(Sheet1!N302&lt;&gt;Sheet1!O302,Sheet1!O302&lt;&gt;0),Sheet1!N302&amp;"~"&amp;Sheet1!O302,""))</f>
        <v>3~7</v>
      </c>
      <c r="R302" s="21" t="str">
        <f>IFERROR(VLOOKUP(Sheet1!Q302,配置检查表!$Y:$Z,2,FALSE),"")</f>
        <v/>
      </c>
      <c r="S302" s="39">
        <f>IF(AND(Sheet1!S509=Sheet1!T509,Sheet1!T509&lt;&gt;0),Sheet1!S509,IF(AND(Sheet1!S509&lt;&gt;Sheet1!T509,Sheet1!T509&lt;&gt;0),Sheet1!S509&amp;"~"&amp;Sheet1!T509,""))</f>
        <v>32500</v>
      </c>
      <c r="T302" s="21" t="str">
        <f>IFERROR(VLOOKUP(Sheet1!V302,配置检查表!$Y:$Z,2,FALSE),"")</f>
        <v/>
      </c>
      <c r="U302" s="39" t="str">
        <f>IF(AND(Sheet1!X509=Sheet1!Y509,Sheet1!Y509&lt;&gt;0),Sheet1!X509,IF(AND(Sheet1!X509&lt;&gt;Sheet1!Y509,Sheet1!Y509&lt;&gt;0),Sheet1!X509&amp;"~"&amp;Sheet1!Y509,""))</f>
        <v/>
      </c>
      <c r="V302" s="21" t="str">
        <f>IFERROR(VLOOKUP(Sheet1!XAA,配置检查表!$Y:$Z,2,FALSE),"")</f>
        <v/>
      </c>
      <c r="W302" s="21" t="str">
        <f>IF(AND(Sheet1!AC509=Sheet1!AD509,Sheet1!AD509&lt;&gt;0),Sheet1!AC509,IF(AND(Sheet1!AC509&lt;&gt;Sheet1!AD509,Sheet1!AD509&lt;&gt;0),Sheet1!AC509&amp;"~"&amp;Sheet1!AD509,""))</f>
        <v/>
      </c>
    </row>
    <row r="303" spans="1:23">
      <c r="A303" s="7">
        <v>1001</v>
      </c>
      <c r="B303" s="7" t="s">
        <v>1902</v>
      </c>
      <c r="C303" s="7"/>
      <c r="D303" s="21" t="str">
        <f>IF(OR(Sheet1!I303&lt;&gt;Sheet1!AF303,Sheet1!AG303&lt;&gt;Sheet1!J303),"有影响","-")</f>
        <v>-</v>
      </c>
      <c r="E303" s="21" t="str">
        <f>IF(OR(Sheet1!N303&lt;&gt;Sheet1!AH303,Sheet1!AI303&lt;&gt;Sheet1!O303),"有影响","-")</f>
        <v>-</v>
      </c>
      <c r="F303" s="21" t="str">
        <f>IF(OR(Sheet1!S303&lt;&gt;Sheet1!AJ303,Sheet1!AK303&lt;&gt;Sheet1!T303),"有影响","-")</f>
        <v>-</v>
      </c>
      <c r="G303" s="21" t="str">
        <f>IF(OR(Sheet1!X303&lt;&gt;Sheet1!AL303,Sheet1!AM303&lt;&gt;Sheet1!Y303),"有影响","-")</f>
        <v>-</v>
      </c>
      <c r="H303" s="21" t="str">
        <f>IF(OR(Sheet1!AC303&lt;&gt;Sheet1!AN303,Sheet1!AO303&lt;&gt;Sheet1!AD303),"有影响","-")</f>
        <v>-</v>
      </c>
      <c r="I303" s="21" t="str">
        <f>IF(Sheet1!G303=0,"出错","-")</f>
        <v>-</v>
      </c>
      <c r="J303" s="21" t="str">
        <f>IF(AND(Sheet1!G303=0,Sheet1!L303&lt;&gt;0),"出错","-")</f>
        <v>-</v>
      </c>
      <c r="K303" s="21" t="str">
        <f>IF(AND(Sheet1!G303=0,Sheet1!L303=0,Sheet1!Q303&lt;&gt;0),"出错","-")</f>
        <v>-</v>
      </c>
      <c r="L303" s="21" t="str">
        <f>IF(AND(Sheet1!G303=0,Sheet1!L303=0,Sheet1!Q303=0,Sheet1!V303&lt;&gt;0),"出错","-")</f>
        <v>-</v>
      </c>
      <c r="M303" s="21" t="str">
        <f>IF(AND(Sheet1!G303=0,Sheet1!L303=0,Sheet1!Q303=0,Sheet1!V303=0,Sheet1!AA303&lt;&gt;0),"出错","-")</f>
        <v>-</v>
      </c>
      <c r="N303" s="21" t="str">
        <f>IFERROR(VLOOKUP(Sheet1!G303,配置检查表!$Y:$Z,2,FALSE),"")</f>
        <v/>
      </c>
      <c r="O303" s="21">
        <f>IF(AND(Sheet1!I303=Sheet1!J303,Sheet1!J303&lt;&gt;0),Sheet1!I303,IF(AND(Sheet1!I303&lt;&gt;Sheet1!J303,Sheet1!J303&lt;&gt;0),Sheet1!I303&amp;"~"&amp;Sheet1!J303,""))</f>
        <v>1</v>
      </c>
      <c r="P303" s="21" t="str">
        <f>IFERROR(VLOOKUP(Sheet1!L303,配置检查表!$Y:$Z,2,FALSE),"")</f>
        <v/>
      </c>
      <c r="Q303" s="21" t="str">
        <f>IF(AND(Sheet1!N303=Sheet1!O303,Sheet1!O303&lt;&gt;0),Sheet1!N303,IF(AND(Sheet1!N303&lt;&gt;Sheet1!O303,Sheet1!O303&lt;&gt;0),Sheet1!N303&amp;"~"&amp;Sheet1!O303,""))</f>
        <v/>
      </c>
      <c r="R303" s="21" t="str">
        <f>IFERROR(VLOOKUP(Sheet1!Q303,配置检查表!$Y:$Z,2,FALSE),"")</f>
        <v/>
      </c>
      <c r="S303" s="39" t="str">
        <f>IF(AND(Sheet1!S510=Sheet1!T510,Sheet1!T510&lt;&gt;0),Sheet1!S510,IF(AND(Sheet1!S510&lt;&gt;Sheet1!T510,Sheet1!T510&lt;&gt;0),Sheet1!S510&amp;"~"&amp;Sheet1!T510,""))</f>
        <v/>
      </c>
      <c r="T303" s="21" t="str">
        <f>IFERROR(VLOOKUP(Sheet1!V303,配置检查表!$Y:$Z,2,FALSE),"")</f>
        <v/>
      </c>
      <c r="U303" s="39" t="str">
        <f>IF(AND(Sheet1!X510=Sheet1!Y510,Sheet1!Y510&lt;&gt;0),Sheet1!X510,IF(AND(Sheet1!X510&lt;&gt;Sheet1!Y510,Sheet1!Y510&lt;&gt;0),Sheet1!X510&amp;"~"&amp;Sheet1!Y510,""))</f>
        <v/>
      </c>
      <c r="V303" s="21" t="str">
        <f>IFERROR(VLOOKUP(Sheet1!XAA,配置检查表!$Y:$Z,2,FALSE),"")</f>
        <v/>
      </c>
      <c r="W303" s="21" t="str">
        <f>IF(AND(Sheet1!AC510=Sheet1!AD510,Sheet1!AD510&lt;&gt;0),Sheet1!AC510,IF(AND(Sheet1!AC510&lt;&gt;Sheet1!AD510,Sheet1!AD510&lt;&gt;0),Sheet1!AC510&amp;"~"&amp;Sheet1!AD510,""))</f>
        <v/>
      </c>
    </row>
    <row r="304" spans="1:23">
      <c r="A304" s="7">
        <v>1002</v>
      </c>
      <c r="B304" s="7" t="s">
        <v>1473</v>
      </c>
      <c r="C304" s="7"/>
      <c r="D304" s="21" t="str">
        <f>IF(OR(Sheet1!I304&lt;&gt;Sheet1!AF304,Sheet1!AG304&lt;&gt;Sheet1!J304),"有影响","-")</f>
        <v>-</v>
      </c>
      <c r="E304" s="21" t="str">
        <f>IF(OR(Sheet1!N304&lt;&gt;Sheet1!AH304,Sheet1!AI304&lt;&gt;Sheet1!O304),"有影响","-")</f>
        <v>-</v>
      </c>
      <c r="F304" s="21" t="str">
        <f>IF(OR(Sheet1!S304&lt;&gt;Sheet1!AJ304,Sheet1!AK304&lt;&gt;Sheet1!T304),"有影响","-")</f>
        <v>-</v>
      </c>
      <c r="G304" s="21" t="str">
        <f>IF(OR(Sheet1!X304&lt;&gt;Sheet1!AL304,Sheet1!AM304&lt;&gt;Sheet1!Y304),"有影响","-")</f>
        <v>-</v>
      </c>
      <c r="H304" s="21" t="str">
        <f>IF(OR(Sheet1!AC304&lt;&gt;Sheet1!AN304,Sheet1!AO304&lt;&gt;Sheet1!AD304),"有影响","-")</f>
        <v>-</v>
      </c>
      <c r="I304" s="21" t="str">
        <f>IF(Sheet1!G304=0,"出错","-")</f>
        <v>-</v>
      </c>
      <c r="J304" s="21" t="str">
        <f>IF(AND(Sheet1!G304=0,Sheet1!L304&lt;&gt;0),"出错","-")</f>
        <v>-</v>
      </c>
      <c r="K304" s="21" t="str">
        <f>IF(AND(Sheet1!G304=0,Sheet1!L304=0,Sheet1!Q304&lt;&gt;0),"出错","-")</f>
        <v>-</v>
      </c>
      <c r="L304" s="21" t="str">
        <f>IF(AND(Sheet1!G304=0,Sheet1!L304=0,Sheet1!Q304=0,Sheet1!V304&lt;&gt;0),"出错","-")</f>
        <v>-</v>
      </c>
      <c r="M304" s="21" t="str">
        <f>IF(AND(Sheet1!G304=0,Sheet1!L304=0,Sheet1!Q304=0,Sheet1!V304=0,Sheet1!AA304&lt;&gt;0),"出错","-")</f>
        <v>-</v>
      </c>
      <c r="N304" s="21" t="str">
        <f>IFERROR(VLOOKUP(Sheet1!G304,配置检查表!$Y:$Z,2,FALSE),"")</f>
        <v/>
      </c>
      <c r="O304" s="21">
        <f>IF(AND(Sheet1!I304=Sheet1!J304,Sheet1!J304&lt;&gt;0),Sheet1!I304,IF(AND(Sheet1!I304&lt;&gt;Sheet1!J304,Sheet1!J304&lt;&gt;0),Sheet1!I304&amp;"~"&amp;Sheet1!J304,""))</f>
        <v>2</v>
      </c>
      <c r="P304" s="21" t="str">
        <f>IFERROR(VLOOKUP(Sheet1!L304,配置检查表!$Y:$Z,2,FALSE),"")</f>
        <v/>
      </c>
      <c r="Q304" s="21" t="str">
        <f>IF(AND(Sheet1!N304=Sheet1!O304,Sheet1!O304&lt;&gt;0),Sheet1!N304,IF(AND(Sheet1!N304&lt;&gt;Sheet1!O304,Sheet1!O304&lt;&gt;0),Sheet1!N304&amp;"~"&amp;Sheet1!O304,""))</f>
        <v/>
      </c>
      <c r="R304" s="21" t="str">
        <f>IFERROR(VLOOKUP(Sheet1!Q304,配置检查表!$Y:$Z,2,FALSE),"")</f>
        <v/>
      </c>
      <c r="S304" s="39" t="str">
        <f>IF(AND(Sheet1!S511=Sheet1!T511,Sheet1!T511&lt;&gt;0),Sheet1!S511,IF(AND(Sheet1!S511&lt;&gt;Sheet1!T511,Sheet1!T511&lt;&gt;0),Sheet1!S511&amp;"~"&amp;Sheet1!T511,""))</f>
        <v/>
      </c>
      <c r="T304" s="21" t="str">
        <f>IFERROR(VLOOKUP(Sheet1!V304,配置检查表!$Y:$Z,2,FALSE),"")</f>
        <v/>
      </c>
      <c r="U304" s="39" t="str">
        <f>IF(AND(Sheet1!X511=Sheet1!Y511,Sheet1!Y511&lt;&gt;0),Sheet1!X511,IF(AND(Sheet1!X511&lt;&gt;Sheet1!Y511,Sheet1!Y511&lt;&gt;0),Sheet1!X511&amp;"~"&amp;Sheet1!Y511,""))</f>
        <v/>
      </c>
      <c r="V304" s="21" t="str">
        <f>IFERROR(VLOOKUP(Sheet1!XAA,配置检查表!$Y:$Z,2,FALSE),"")</f>
        <v/>
      </c>
      <c r="W304" s="21" t="str">
        <f>IF(AND(Sheet1!AC511=Sheet1!AD511,Sheet1!AD511&lt;&gt;0),Sheet1!AC511,IF(AND(Sheet1!AC511&lt;&gt;Sheet1!AD511,Sheet1!AD511&lt;&gt;0),Sheet1!AC511&amp;"~"&amp;Sheet1!AD511,""))</f>
        <v/>
      </c>
    </row>
    <row r="305" spans="1:23">
      <c r="A305" s="7">
        <v>1003</v>
      </c>
      <c r="B305" s="7" t="s">
        <v>1474</v>
      </c>
      <c r="C305" s="7"/>
      <c r="D305" s="21" t="str">
        <f>IF(OR(Sheet1!I305&lt;&gt;Sheet1!AF305,Sheet1!AG305&lt;&gt;Sheet1!J305),"有影响","-")</f>
        <v>-</v>
      </c>
      <c r="E305" s="21" t="str">
        <f>IF(OR(Sheet1!N305&lt;&gt;Sheet1!AH305,Sheet1!AI305&lt;&gt;Sheet1!O305),"有影响","-")</f>
        <v>-</v>
      </c>
      <c r="F305" s="21" t="str">
        <f>IF(OR(Sheet1!S305&lt;&gt;Sheet1!AJ305,Sheet1!AK305&lt;&gt;Sheet1!T305),"有影响","-")</f>
        <v>-</v>
      </c>
      <c r="G305" s="21" t="str">
        <f>IF(OR(Sheet1!X305&lt;&gt;Sheet1!AL305,Sheet1!AM305&lt;&gt;Sheet1!Y305),"有影响","-")</f>
        <v>-</v>
      </c>
      <c r="H305" s="21" t="str">
        <f>IF(OR(Sheet1!AC305&lt;&gt;Sheet1!AN305,Sheet1!AO305&lt;&gt;Sheet1!AD305),"有影响","-")</f>
        <v>-</v>
      </c>
      <c r="I305" s="21" t="str">
        <f>IF(Sheet1!G305=0,"出错","-")</f>
        <v>-</v>
      </c>
      <c r="J305" s="21" t="str">
        <f>IF(AND(Sheet1!G305=0,Sheet1!L305&lt;&gt;0),"出错","-")</f>
        <v>-</v>
      </c>
      <c r="K305" s="21" t="str">
        <f>IF(AND(Sheet1!G305=0,Sheet1!L305=0,Sheet1!Q305&lt;&gt;0),"出错","-")</f>
        <v>-</v>
      </c>
      <c r="L305" s="21" t="str">
        <f>IF(AND(Sheet1!G305=0,Sheet1!L305=0,Sheet1!Q305=0,Sheet1!V305&lt;&gt;0),"出错","-")</f>
        <v>-</v>
      </c>
      <c r="M305" s="21" t="str">
        <f>IF(AND(Sheet1!G305=0,Sheet1!L305=0,Sheet1!Q305=0,Sheet1!V305=0,Sheet1!AA305&lt;&gt;0),"出错","-")</f>
        <v>-</v>
      </c>
      <c r="N305" s="21" t="str">
        <f>IFERROR(VLOOKUP(Sheet1!G305,配置检查表!$Y:$Z,2,FALSE),"")</f>
        <v/>
      </c>
      <c r="O305" s="21">
        <f>IF(AND(Sheet1!I305=Sheet1!J305,Sheet1!J305&lt;&gt;0),Sheet1!I305,IF(AND(Sheet1!I305&lt;&gt;Sheet1!J305,Sheet1!J305&lt;&gt;0),Sheet1!I305&amp;"~"&amp;Sheet1!J305,""))</f>
        <v>3</v>
      </c>
      <c r="P305" s="21" t="str">
        <f>IFERROR(VLOOKUP(Sheet1!L305,配置检查表!$Y:$Z,2,FALSE),"")</f>
        <v/>
      </c>
      <c r="Q305" s="21" t="str">
        <f>IF(AND(Sheet1!N305=Sheet1!O305,Sheet1!O305&lt;&gt;0),Sheet1!N305,IF(AND(Sheet1!N305&lt;&gt;Sheet1!O305,Sheet1!O305&lt;&gt;0),Sheet1!N305&amp;"~"&amp;Sheet1!O305,""))</f>
        <v/>
      </c>
      <c r="R305" s="21" t="str">
        <f>IFERROR(VLOOKUP(Sheet1!Q305,配置检查表!$Y:$Z,2,FALSE),"")</f>
        <v/>
      </c>
      <c r="S305" s="39">
        <f>IF(AND(Sheet1!S512=Sheet1!T512,Sheet1!T512&lt;&gt;0),Sheet1!S512,IF(AND(Sheet1!S512&lt;&gt;Sheet1!T512,Sheet1!T512&lt;&gt;0),Sheet1!S512&amp;"~"&amp;Sheet1!T512,""))</f>
        <v>35000</v>
      </c>
      <c r="T305" s="21" t="str">
        <f>IFERROR(VLOOKUP(Sheet1!V305,配置检查表!$Y:$Z,2,FALSE),"")</f>
        <v/>
      </c>
      <c r="U305" s="39" t="str">
        <f>IF(AND(Sheet1!X512=Sheet1!Y512,Sheet1!Y512&lt;&gt;0),Sheet1!X512,IF(AND(Sheet1!X512&lt;&gt;Sheet1!Y512,Sheet1!Y512&lt;&gt;0),Sheet1!X512&amp;"~"&amp;Sheet1!Y512,""))</f>
        <v/>
      </c>
      <c r="V305" s="21" t="str">
        <f>IFERROR(VLOOKUP(Sheet1!XAA,配置检查表!$Y:$Z,2,FALSE),"")</f>
        <v/>
      </c>
      <c r="W305" s="21" t="str">
        <f>IF(AND(Sheet1!AC512=Sheet1!AD512,Sheet1!AD512&lt;&gt;0),Sheet1!AC512,IF(AND(Sheet1!AC512&lt;&gt;Sheet1!AD512,Sheet1!AD512&lt;&gt;0),Sheet1!AC512&amp;"~"&amp;Sheet1!AD512,""))</f>
        <v/>
      </c>
    </row>
    <row r="306" spans="1:23">
      <c r="A306" s="7">
        <v>1004</v>
      </c>
      <c r="B306" s="7" t="s">
        <v>1475</v>
      </c>
      <c r="C306" s="7"/>
      <c r="D306" s="21" t="str">
        <f>IF(OR(Sheet1!I306&lt;&gt;Sheet1!AF306,Sheet1!AG306&lt;&gt;Sheet1!J306),"有影响","-")</f>
        <v>-</v>
      </c>
      <c r="E306" s="21" t="str">
        <f>IF(OR(Sheet1!N306&lt;&gt;Sheet1!AH306,Sheet1!AI306&lt;&gt;Sheet1!O306),"有影响","-")</f>
        <v>-</v>
      </c>
      <c r="F306" s="21" t="str">
        <f>IF(OR(Sheet1!S306&lt;&gt;Sheet1!AJ306,Sheet1!AK306&lt;&gt;Sheet1!T306),"有影响","-")</f>
        <v>-</v>
      </c>
      <c r="G306" s="21" t="str">
        <f>IF(OR(Sheet1!X306&lt;&gt;Sheet1!AL306,Sheet1!AM306&lt;&gt;Sheet1!Y306),"有影响","-")</f>
        <v>-</v>
      </c>
      <c r="H306" s="21" t="str">
        <f>IF(OR(Sheet1!AC306&lt;&gt;Sheet1!AN306,Sheet1!AO306&lt;&gt;Sheet1!AD306),"有影响","-")</f>
        <v>-</v>
      </c>
      <c r="I306" s="21" t="str">
        <f>IF(Sheet1!G306=0,"出错","-")</f>
        <v>-</v>
      </c>
      <c r="J306" s="21" t="str">
        <f>IF(AND(Sheet1!G306=0,Sheet1!L306&lt;&gt;0),"出错","-")</f>
        <v>-</v>
      </c>
      <c r="K306" s="21" t="str">
        <f>IF(AND(Sheet1!G306=0,Sheet1!L306=0,Sheet1!Q306&lt;&gt;0),"出错","-")</f>
        <v>-</v>
      </c>
      <c r="L306" s="21" t="str">
        <f>IF(AND(Sheet1!G306=0,Sheet1!L306=0,Sheet1!Q306=0,Sheet1!V306&lt;&gt;0),"出错","-")</f>
        <v>-</v>
      </c>
      <c r="M306" s="21" t="str">
        <f>IF(AND(Sheet1!G306=0,Sheet1!L306=0,Sheet1!Q306=0,Sheet1!V306=0,Sheet1!AA306&lt;&gt;0),"出错","-")</f>
        <v>-</v>
      </c>
      <c r="N306" s="21" t="str">
        <f>IFERROR(VLOOKUP(Sheet1!G306,配置检查表!$Y:$Z,2,FALSE),"")</f>
        <v/>
      </c>
      <c r="O306" s="21">
        <f>IF(AND(Sheet1!I306=Sheet1!J306,Sheet1!J306&lt;&gt;0),Sheet1!I306,IF(AND(Sheet1!I306&lt;&gt;Sheet1!J306,Sheet1!J306&lt;&gt;0),Sheet1!I306&amp;"~"&amp;Sheet1!J306,""))</f>
        <v>4</v>
      </c>
      <c r="P306" s="21" t="str">
        <f>IFERROR(VLOOKUP(Sheet1!L306,配置检查表!$Y:$Z,2,FALSE),"")</f>
        <v/>
      </c>
      <c r="Q306" s="21" t="str">
        <f>IF(AND(Sheet1!N306=Sheet1!O306,Sheet1!O306&lt;&gt;0),Sheet1!N306,IF(AND(Sheet1!N306&lt;&gt;Sheet1!O306,Sheet1!O306&lt;&gt;0),Sheet1!N306&amp;"~"&amp;Sheet1!O306,""))</f>
        <v/>
      </c>
      <c r="R306" s="21" t="str">
        <f>IFERROR(VLOOKUP(Sheet1!Q306,配置检查表!$Y:$Z,2,FALSE),"")</f>
        <v/>
      </c>
      <c r="S306" s="39" t="str">
        <f>IF(AND(Sheet1!S513=Sheet1!T513,Sheet1!T513&lt;&gt;0),Sheet1!S513,IF(AND(Sheet1!S513&lt;&gt;Sheet1!T513,Sheet1!T513&lt;&gt;0),Sheet1!S513&amp;"~"&amp;Sheet1!T513,""))</f>
        <v/>
      </c>
      <c r="T306" s="21" t="str">
        <f>IFERROR(VLOOKUP(Sheet1!V306,配置检查表!$Y:$Z,2,FALSE),"")</f>
        <v/>
      </c>
      <c r="U306" s="39" t="str">
        <f>IF(AND(Sheet1!X513=Sheet1!Y513,Sheet1!Y513&lt;&gt;0),Sheet1!X513,IF(AND(Sheet1!X513&lt;&gt;Sheet1!Y513,Sheet1!Y513&lt;&gt;0),Sheet1!X513&amp;"~"&amp;Sheet1!Y513,""))</f>
        <v/>
      </c>
      <c r="V306" s="21" t="str">
        <f>IFERROR(VLOOKUP(Sheet1!XAA,配置检查表!$Y:$Z,2,FALSE),"")</f>
        <v/>
      </c>
      <c r="W306" s="21" t="str">
        <f>IF(AND(Sheet1!AC513=Sheet1!AD513,Sheet1!AD513&lt;&gt;0),Sheet1!AC513,IF(AND(Sheet1!AC513&lt;&gt;Sheet1!AD513,Sheet1!AD513&lt;&gt;0),Sheet1!AC513&amp;"~"&amp;Sheet1!AD513,""))</f>
        <v/>
      </c>
    </row>
    <row r="307" spans="1:23">
      <c r="A307" s="7">
        <v>1101</v>
      </c>
      <c r="B307" s="7" t="s">
        <v>1490</v>
      </c>
      <c r="C307" s="7" t="s">
        <v>2124</v>
      </c>
      <c r="D307" s="21" t="str">
        <f>IF(OR(Sheet1!I307&lt;&gt;Sheet1!AF307,Sheet1!AG307&lt;&gt;Sheet1!J307),"有影响","-")</f>
        <v>-</v>
      </c>
      <c r="E307" s="21" t="str">
        <f>IF(OR(Sheet1!N307&lt;&gt;Sheet1!AH307,Sheet1!AI307&lt;&gt;Sheet1!O307),"有影响","-")</f>
        <v>-</v>
      </c>
      <c r="F307" s="21" t="str">
        <f>IF(OR(Sheet1!S307&lt;&gt;Sheet1!AJ307,Sheet1!AK307&lt;&gt;Sheet1!T307),"有影响","-")</f>
        <v>-</v>
      </c>
      <c r="G307" s="21" t="str">
        <f>IF(OR(Sheet1!X307&lt;&gt;Sheet1!AL307,Sheet1!AM307&lt;&gt;Sheet1!Y307),"有影响","-")</f>
        <v>-</v>
      </c>
      <c r="H307" s="21" t="str">
        <f>IF(OR(Sheet1!AC307&lt;&gt;Sheet1!AN307,Sheet1!AO307&lt;&gt;Sheet1!AD307),"有影响","-")</f>
        <v>-</v>
      </c>
      <c r="I307" s="21" t="str">
        <f>IF(Sheet1!G307=0,"出错","-")</f>
        <v>-</v>
      </c>
      <c r="J307" s="21" t="str">
        <f>IF(AND(Sheet1!G307=0,Sheet1!L307&lt;&gt;0),"出错","-")</f>
        <v>-</v>
      </c>
      <c r="K307" s="21" t="str">
        <f>IF(AND(Sheet1!G307=0,Sheet1!L307=0,Sheet1!Q307&lt;&gt;0),"出错","-")</f>
        <v>-</v>
      </c>
      <c r="L307" s="21" t="str">
        <f>IF(AND(Sheet1!G307=0,Sheet1!L307=0,Sheet1!Q307=0,Sheet1!V307&lt;&gt;0),"出错","-")</f>
        <v>-</v>
      </c>
      <c r="M307" s="21" t="str">
        <f>IF(AND(Sheet1!G307=0,Sheet1!L307=0,Sheet1!Q307=0,Sheet1!V307=0,Sheet1!AA307&lt;&gt;0),"出错","-")</f>
        <v>-</v>
      </c>
      <c r="N307" s="21" t="str">
        <f>IFERROR(VLOOKUP(Sheet1!G307,配置检查表!$Y:$Z,2,FALSE),"")</f>
        <v>钻石</v>
      </c>
      <c r="O307" s="21">
        <f>IF(AND(Sheet1!I307=Sheet1!J307,Sheet1!J307&lt;&gt;0),Sheet1!I307,IF(AND(Sheet1!I307&lt;&gt;Sheet1!J307,Sheet1!J307&lt;&gt;0),Sheet1!I307&amp;"~"&amp;Sheet1!J307,""))</f>
        <v>1000</v>
      </c>
      <c r="P307" s="21" t="str">
        <f>IFERROR(VLOOKUP(Sheet1!L307,配置检查表!$Y:$Z,2,FALSE),"")</f>
        <v>金币</v>
      </c>
      <c r="Q307" s="21">
        <f>IF(AND(Sheet1!N307=Sheet1!O307,Sheet1!O307&lt;&gt;0),Sheet1!N307,IF(AND(Sheet1!N307&lt;&gt;Sheet1!O307,Sheet1!O307&lt;&gt;0),Sheet1!N307&amp;"~"&amp;Sheet1!O307,""))</f>
        <v>1000000</v>
      </c>
      <c r="R307" s="21" t="str">
        <f>IFERROR(VLOOKUP(Sheet1!Q307,配置检查表!$Y:$Z,2,FALSE),"")</f>
        <v/>
      </c>
      <c r="S307" s="39" t="str">
        <f>IF(AND(Sheet1!S514=Sheet1!T514,Sheet1!T514&lt;&gt;0),Sheet1!S514,IF(AND(Sheet1!S514&lt;&gt;Sheet1!T514,Sheet1!T514&lt;&gt;0),Sheet1!S514&amp;"~"&amp;Sheet1!T514,""))</f>
        <v/>
      </c>
      <c r="T307" s="21" t="str">
        <f>IFERROR(VLOOKUP(Sheet1!V307,配置检查表!$Y:$Z,2,FALSE),"")</f>
        <v/>
      </c>
      <c r="U307" s="39" t="str">
        <f>IF(AND(Sheet1!X514=Sheet1!Y514,Sheet1!Y514&lt;&gt;0),Sheet1!X514,IF(AND(Sheet1!X514&lt;&gt;Sheet1!Y514,Sheet1!Y514&lt;&gt;0),Sheet1!X514&amp;"~"&amp;Sheet1!Y514,""))</f>
        <v/>
      </c>
      <c r="V307" s="21" t="str">
        <f>IFERROR(VLOOKUP(Sheet1!XAA,配置检查表!$Y:$Z,2,FALSE),"")</f>
        <v/>
      </c>
      <c r="W307" s="21" t="str">
        <f>IF(AND(Sheet1!AC514=Sheet1!AD514,Sheet1!AD514&lt;&gt;0),Sheet1!AC514,IF(AND(Sheet1!AC514&lt;&gt;Sheet1!AD514,Sheet1!AD514&lt;&gt;0),Sheet1!AC514&amp;"~"&amp;Sheet1!AD514,""))</f>
        <v/>
      </c>
    </row>
    <row r="308" spans="1:23">
      <c r="A308" s="7">
        <v>1102</v>
      </c>
      <c r="B308" s="7" t="s">
        <v>1491</v>
      </c>
      <c r="C308" s="7" t="s">
        <v>2125</v>
      </c>
      <c r="D308" s="21" t="str">
        <f>IF(OR(Sheet1!I308&lt;&gt;Sheet1!AF308,Sheet1!AG308&lt;&gt;Sheet1!J308),"有影响","-")</f>
        <v>-</v>
      </c>
      <c r="E308" s="21" t="str">
        <f>IF(OR(Sheet1!N308&lt;&gt;Sheet1!AH308,Sheet1!AI308&lt;&gt;Sheet1!O308),"有影响","-")</f>
        <v>-</v>
      </c>
      <c r="F308" s="21" t="str">
        <f>IF(OR(Sheet1!S308&lt;&gt;Sheet1!AJ308,Sheet1!AK308&lt;&gt;Sheet1!T308),"有影响","-")</f>
        <v>-</v>
      </c>
      <c r="G308" s="21" t="str">
        <f>IF(OR(Sheet1!X308&lt;&gt;Sheet1!AL308,Sheet1!AM308&lt;&gt;Sheet1!Y308),"有影响","-")</f>
        <v>-</v>
      </c>
      <c r="H308" s="21" t="str">
        <f>IF(OR(Sheet1!AC308&lt;&gt;Sheet1!AN308,Sheet1!AO308&lt;&gt;Sheet1!AD308),"有影响","-")</f>
        <v>-</v>
      </c>
      <c r="I308" s="21" t="str">
        <f>IF(Sheet1!G308=0,"出错","-")</f>
        <v>-</v>
      </c>
      <c r="J308" s="21" t="str">
        <f>IF(AND(Sheet1!G308=0,Sheet1!L308&lt;&gt;0),"出错","-")</f>
        <v>-</v>
      </c>
      <c r="K308" s="21" t="str">
        <f>IF(AND(Sheet1!G308=0,Sheet1!L308=0,Sheet1!Q308&lt;&gt;0),"出错","-")</f>
        <v>-</v>
      </c>
      <c r="L308" s="21" t="str">
        <f>IF(AND(Sheet1!G308=0,Sheet1!L308=0,Sheet1!Q308=0,Sheet1!V308&lt;&gt;0),"出错","-")</f>
        <v>-</v>
      </c>
      <c r="M308" s="21" t="str">
        <f>IF(AND(Sheet1!G308=0,Sheet1!L308=0,Sheet1!Q308=0,Sheet1!V308=0,Sheet1!AA308&lt;&gt;0),"出错","-")</f>
        <v>-</v>
      </c>
      <c r="N308" s="21" t="str">
        <f>IFERROR(VLOOKUP(Sheet1!G308,配置检查表!$Y:$Z,2,FALSE),"")</f>
        <v>钻石</v>
      </c>
      <c r="O308" s="21">
        <f>IF(AND(Sheet1!I308=Sheet1!J308,Sheet1!J308&lt;&gt;0),Sheet1!I308,IF(AND(Sheet1!I308&lt;&gt;Sheet1!J308,Sheet1!J308&lt;&gt;0),Sheet1!I308&amp;"~"&amp;Sheet1!J308,""))</f>
        <v>1200</v>
      </c>
      <c r="P308" s="21" t="str">
        <f>IFERROR(VLOOKUP(Sheet1!L308,配置检查表!$Y:$Z,2,FALSE),"")</f>
        <v>金币</v>
      </c>
      <c r="Q308" s="21">
        <f>IF(AND(Sheet1!N308=Sheet1!O308,Sheet1!O308&lt;&gt;0),Sheet1!N308,IF(AND(Sheet1!N308&lt;&gt;Sheet1!O308,Sheet1!O308&lt;&gt;0),Sheet1!N308&amp;"~"&amp;Sheet1!O308,""))</f>
        <v>1200000</v>
      </c>
      <c r="R308" s="21" t="str">
        <f>IFERROR(VLOOKUP(Sheet1!Q308,配置检查表!$Y:$Z,2,FALSE),"")</f>
        <v/>
      </c>
      <c r="S308" s="39">
        <f>IF(AND(Sheet1!S515=Sheet1!T515,Sheet1!T515&lt;&gt;0),Sheet1!S515,IF(AND(Sheet1!S515&lt;&gt;Sheet1!T515,Sheet1!T515&lt;&gt;0),Sheet1!S515&amp;"~"&amp;Sheet1!T515,""))</f>
        <v>37500</v>
      </c>
      <c r="T308" s="21" t="str">
        <f>IFERROR(VLOOKUP(Sheet1!V308,配置检查表!$Y:$Z,2,FALSE),"")</f>
        <v/>
      </c>
      <c r="U308" s="39" t="str">
        <f>IF(AND(Sheet1!X515=Sheet1!Y515,Sheet1!Y515&lt;&gt;0),Sheet1!X515,IF(AND(Sheet1!X515&lt;&gt;Sheet1!Y515,Sheet1!Y515&lt;&gt;0),Sheet1!X515&amp;"~"&amp;Sheet1!Y515,""))</f>
        <v/>
      </c>
      <c r="V308" s="21" t="str">
        <f>IFERROR(VLOOKUP(Sheet1!XAA,配置检查表!$Y:$Z,2,FALSE),"")</f>
        <v/>
      </c>
      <c r="W308" s="21" t="str">
        <f>IF(AND(Sheet1!AC515=Sheet1!AD515,Sheet1!AD515&lt;&gt;0),Sheet1!AC515,IF(AND(Sheet1!AC515&lt;&gt;Sheet1!AD515,Sheet1!AD515&lt;&gt;0),Sheet1!AC515&amp;"~"&amp;Sheet1!AD515,""))</f>
        <v/>
      </c>
    </row>
    <row r="309" spans="1:23">
      <c r="A309" s="7">
        <v>1103</v>
      </c>
      <c r="B309" s="7" t="s">
        <v>1492</v>
      </c>
      <c r="C309" s="7" t="s">
        <v>2126</v>
      </c>
      <c r="D309" s="21" t="str">
        <f>IF(OR(Sheet1!I309&lt;&gt;Sheet1!AF309,Sheet1!AG309&lt;&gt;Sheet1!J309),"有影响","-")</f>
        <v>-</v>
      </c>
      <c r="E309" s="21" t="str">
        <f>IF(OR(Sheet1!N309&lt;&gt;Sheet1!AH309,Sheet1!AI309&lt;&gt;Sheet1!O309),"有影响","-")</f>
        <v>-</v>
      </c>
      <c r="F309" s="21" t="str">
        <f>IF(OR(Sheet1!S309&lt;&gt;Sheet1!AJ309,Sheet1!AK309&lt;&gt;Sheet1!T309),"有影响","-")</f>
        <v>-</v>
      </c>
      <c r="G309" s="21" t="str">
        <f>IF(OR(Sheet1!X309&lt;&gt;Sheet1!AL309,Sheet1!AM309&lt;&gt;Sheet1!Y309),"有影响","-")</f>
        <v>-</v>
      </c>
      <c r="H309" s="21" t="str">
        <f>IF(OR(Sheet1!AC309&lt;&gt;Sheet1!AN309,Sheet1!AO309&lt;&gt;Sheet1!AD309),"有影响","-")</f>
        <v>-</v>
      </c>
      <c r="I309" s="21" t="str">
        <f>IF(Sheet1!G309=0,"出错","-")</f>
        <v>-</v>
      </c>
      <c r="J309" s="21" t="str">
        <f>IF(AND(Sheet1!G309=0,Sheet1!L309&lt;&gt;0),"出错","-")</f>
        <v>-</v>
      </c>
      <c r="K309" s="21" t="str">
        <f>IF(AND(Sheet1!G309=0,Sheet1!L309=0,Sheet1!Q309&lt;&gt;0),"出错","-")</f>
        <v>-</v>
      </c>
      <c r="L309" s="21" t="str">
        <f>IF(AND(Sheet1!G309=0,Sheet1!L309=0,Sheet1!Q309=0,Sheet1!V309&lt;&gt;0),"出错","-")</f>
        <v>-</v>
      </c>
      <c r="M309" s="21" t="str">
        <f>IF(AND(Sheet1!G309=0,Sheet1!L309=0,Sheet1!Q309=0,Sheet1!V309=0,Sheet1!AA309&lt;&gt;0),"出错","-")</f>
        <v>-</v>
      </c>
      <c r="N309" s="21" t="str">
        <f>IFERROR(VLOOKUP(Sheet1!G309,配置检查表!$Y:$Z,2,FALSE),"")</f>
        <v>钻石</v>
      </c>
      <c r="O309" s="21">
        <f>IF(AND(Sheet1!I309=Sheet1!J309,Sheet1!J309&lt;&gt;0),Sheet1!I309,IF(AND(Sheet1!I309&lt;&gt;Sheet1!J309,Sheet1!J309&lt;&gt;0),Sheet1!I309&amp;"~"&amp;Sheet1!J309,""))</f>
        <v>1500</v>
      </c>
      <c r="P309" s="21" t="str">
        <f>IFERROR(VLOOKUP(Sheet1!L309,配置检查表!$Y:$Z,2,FALSE),"")</f>
        <v>金币</v>
      </c>
      <c r="Q309" s="21">
        <f>IF(AND(Sheet1!N309=Sheet1!O309,Sheet1!O309&lt;&gt;0),Sheet1!N309,IF(AND(Sheet1!N309&lt;&gt;Sheet1!O309,Sheet1!O309&lt;&gt;0),Sheet1!N309&amp;"~"&amp;Sheet1!O309,""))</f>
        <v>1500000</v>
      </c>
      <c r="R309" s="21" t="str">
        <f>IFERROR(VLOOKUP(Sheet1!Q309,配置检查表!$Y:$Z,2,FALSE),"")</f>
        <v/>
      </c>
      <c r="S309" s="39" t="str">
        <f>IF(AND(Sheet1!S516=Sheet1!T516,Sheet1!T516&lt;&gt;0),Sheet1!S516,IF(AND(Sheet1!S516&lt;&gt;Sheet1!T516,Sheet1!T516&lt;&gt;0),Sheet1!S516&amp;"~"&amp;Sheet1!T516,""))</f>
        <v/>
      </c>
      <c r="T309" s="21" t="str">
        <f>IFERROR(VLOOKUP(Sheet1!V309,配置检查表!$Y:$Z,2,FALSE),"")</f>
        <v/>
      </c>
      <c r="U309" s="39" t="str">
        <f>IF(AND(Sheet1!X516=Sheet1!Y516,Sheet1!Y516&lt;&gt;0),Sheet1!X516,IF(AND(Sheet1!X516&lt;&gt;Sheet1!Y516,Sheet1!Y516&lt;&gt;0),Sheet1!X516&amp;"~"&amp;Sheet1!Y516,""))</f>
        <v/>
      </c>
      <c r="V309" s="21" t="str">
        <f>IFERROR(VLOOKUP(Sheet1!XAA,配置检查表!$Y:$Z,2,FALSE),"")</f>
        <v/>
      </c>
      <c r="W309" s="21" t="str">
        <f>IF(AND(Sheet1!AC516=Sheet1!AD516,Sheet1!AD516&lt;&gt;0),Sheet1!AC516,IF(AND(Sheet1!AC516&lt;&gt;Sheet1!AD516,Sheet1!AD516&lt;&gt;0),Sheet1!AC516&amp;"~"&amp;Sheet1!AD516,""))</f>
        <v/>
      </c>
    </row>
    <row r="310" spans="1:23">
      <c r="A310" s="7">
        <v>1104</v>
      </c>
      <c r="B310" s="7" t="s">
        <v>1493</v>
      </c>
      <c r="C310" s="7" t="s">
        <v>2127</v>
      </c>
      <c r="D310" s="21" t="str">
        <f>IF(OR(Sheet1!I310&lt;&gt;Sheet1!AF310,Sheet1!AG310&lt;&gt;Sheet1!J310),"有影响","-")</f>
        <v>-</v>
      </c>
      <c r="E310" s="21" t="str">
        <f>IF(OR(Sheet1!N310&lt;&gt;Sheet1!AH310,Sheet1!AI310&lt;&gt;Sheet1!O310),"有影响","-")</f>
        <v>-</v>
      </c>
      <c r="F310" s="21" t="str">
        <f>IF(OR(Sheet1!S310&lt;&gt;Sheet1!AJ310,Sheet1!AK310&lt;&gt;Sheet1!T310),"有影响","-")</f>
        <v>-</v>
      </c>
      <c r="G310" s="21" t="str">
        <f>IF(OR(Sheet1!X310&lt;&gt;Sheet1!AL310,Sheet1!AM310&lt;&gt;Sheet1!Y310),"有影响","-")</f>
        <v>-</v>
      </c>
      <c r="H310" s="21" t="str">
        <f>IF(OR(Sheet1!AC310&lt;&gt;Sheet1!AN310,Sheet1!AO310&lt;&gt;Sheet1!AD310),"有影响","-")</f>
        <v>-</v>
      </c>
      <c r="I310" s="21" t="str">
        <f>IF(Sheet1!G310=0,"出错","-")</f>
        <v>-</v>
      </c>
      <c r="J310" s="21" t="str">
        <f>IF(AND(Sheet1!G310=0,Sheet1!L310&lt;&gt;0),"出错","-")</f>
        <v>-</v>
      </c>
      <c r="K310" s="21" t="str">
        <f>IF(AND(Sheet1!G310=0,Sheet1!L310=0,Sheet1!Q310&lt;&gt;0),"出错","-")</f>
        <v>-</v>
      </c>
      <c r="L310" s="21" t="str">
        <f>IF(AND(Sheet1!G310=0,Sheet1!L310=0,Sheet1!Q310=0,Sheet1!V310&lt;&gt;0),"出错","-")</f>
        <v>-</v>
      </c>
      <c r="M310" s="21" t="str">
        <f>IF(AND(Sheet1!G310=0,Sheet1!L310=0,Sheet1!Q310=0,Sheet1!V310=0,Sheet1!AA310&lt;&gt;0),"出错","-")</f>
        <v>-</v>
      </c>
      <c r="N310" s="21" t="str">
        <f>IFERROR(VLOOKUP(Sheet1!G310,配置检查表!$Y:$Z,2,FALSE),"")</f>
        <v>钻石</v>
      </c>
      <c r="O310" s="21">
        <f>IF(AND(Sheet1!I310=Sheet1!J310,Sheet1!J310&lt;&gt;0),Sheet1!I310,IF(AND(Sheet1!I310&lt;&gt;Sheet1!J310,Sheet1!J310&lt;&gt;0),Sheet1!I310&amp;"~"&amp;Sheet1!J310,""))</f>
        <v>2000</v>
      </c>
      <c r="P310" s="21" t="str">
        <f>IFERROR(VLOOKUP(Sheet1!L310,配置检查表!$Y:$Z,2,FALSE),"")</f>
        <v>金币</v>
      </c>
      <c r="Q310" s="21">
        <f>IF(AND(Sheet1!N310=Sheet1!O310,Sheet1!O310&lt;&gt;0),Sheet1!N310,IF(AND(Sheet1!N310&lt;&gt;Sheet1!O310,Sheet1!O310&lt;&gt;0),Sheet1!N310&amp;"~"&amp;Sheet1!O310,""))</f>
        <v>2000000</v>
      </c>
      <c r="R310" s="21" t="str">
        <f>IFERROR(VLOOKUP(Sheet1!Q310,配置检查表!$Y:$Z,2,FALSE),"")</f>
        <v/>
      </c>
      <c r="S310" s="39" t="str">
        <f>IF(AND(Sheet1!S517=Sheet1!T517,Sheet1!T517&lt;&gt;0),Sheet1!S517,IF(AND(Sheet1!S517&lt;&gt;Sheet1!T517,Sheet1!T517&lt;&gt;0),Sheet1!S517&amp;"~"&amp;Sheet1!T517,""))</f>
        <v/>
      </c>
      <c r="T310" s="21" t="str">
        <f>IFERROR(VLOOKUP(Sheet1!V310,配置检查表!$Y:$Z,2,FALSE),"")</f>
        <v/>
      </c>
      <c r="U310" s="39" t="str">
        <f>IF(AND(Sheet1!X517=Sheet1!Y517,Sheet1!Y517&lt;&gt;0),Sheet1!X517,IF(AND(Sheet1!X517&lt;&gt;Sheet1!Y517,Sheet1!Y517&lt;&gt;0),Sheet1!X517&amp;"~"&amp;Sheet1!Y517,""))</f>
        <v/>
      </c>
      <c r="V310" s="21" t="str">
        <f>IFERROR(VLOOKUP(Sheet1!XAA,配置检查表!$Y:$Z,2,FALSE),"")</f>
        <v/>
      </c>
      <c r="W310" s="21" t="str">
        <f>IF(AND(Sheet1!AC517=Sheet1!AD517,Sheet1!AD517&lt;&gt;0),Sheet1!AC517,IF(AND(Sheet1!AC517&lt;&gt;Sheet1!AD517,Sheet1!AD517&lt;&gt;0),Sheet1!AC517&amp;"~"&amp;Sheet1!AD517,""))</f>
        <v/>
      </c>
    </row>
    <row r="311" spans="1:23">
      <c r="A311" s="7">
        <v>1105</v>
      </c>
      <c r="B311" s="7" t="s">
        <v>1494</v>
      </c>
      <c r="C311" s="7" t="s">
        <v>2128</v>
      </c>
      <c r="D311" s="21" t="str">
        <f>IF(OR(Sheet1!I311&lt;&gt;Sheet1!AF311,Sheet1!AG311&lt;&gt;Sheet1!J311),"有影响","-")</f>
        <v>-</v>
      </c>
      <c r="E311" s="21" t="str">
        <f>IF(OR(Sheet1!N311&lt;&gt;Sheet1!AH311,Sheet1!AI311&lt;&gt;Sheet1!O311),"有影响","-")</f>
        <v>-</v>
      </c>
      <c r="F311" s="21" t="str">
        <f>IF(OR(Sheet1!S311&lt;&gt;Sheet1!AJ311,Sheet1!AK311&lt;&gt;Sheet1!T311),"有影响","-")</f>
        <v>-</v>
      </c>
      <c r="G311" s="21" t="str">
        <f>IF(OR(Sheet1!X311&lt;&gt;Sheet1!AL311,Sheet1!AM311&lt;&gt;Sheet1!Y311),"有影响","-")</f>
        <v>-</v>
      </c>
      <c r="H311" s="21" t="str">
        <f>IF(OR(Sheet1!AC311&lt;&gt;Sheet1!AN311,Sheet1!AO311&lt;&gt;Sheet1!AD311),"有影响","-")</f>
        <v>-</v>
      </c>
      <c r="I311" s="21" t="str">
        <f>IF(Sheet1!G311=0,"出错","-")</f>
        <v>-</v>
      </c>
      <c r="J311" s="21" t="str">
        <f>IF(AND(Sheet1!G311=0,Sheet1!L311&lt;&gt;0),"出错","-")</f>
        <v>-</v>
      </c>
      <c r="K311" s="21" t="str">
        <f>IF(AND(Sheet1!G311=0,Sheet1!L311=0,Sheet1!Q311&lt;&gt;0),"出错","-")</f>
        <v>-</v>
      </c>
      <c r="L311" s="21" t="str">
        <f>IF(AND(Sheet1!G311=0,Sheet1!L311=0,Sheet1!Q311=0,Sheet1!V311&lt;&gt;0),"出错","-")</f>
        <v>-</v>
      </c>
      <c r="M311" s="21" t="str">
        <f>IF(AND(Sheet1!G311=0,Sheet1!L311=0,Sheet1!Q311=0,Sheet1!V311=0,Sheet1!AA311&lt;&gt;0),"出错","-")</f>
        <v>-</v>
      </c>
      <c r="N311" s="21" t="str">
        <f>IFERROR(VLOOKUP(Sheet1!G311,配置检查表!$Y:$Z,2,FALSE),"")</f>
        <v>钻石</v>
      </c>
      <c r="O311" s="21">
        <f>IF(AND(Sheet1!I311=Sheet1!J311,Sheet1!J311&lt;&gt;0),Sheet1!I311,IF(AND(Sheet1!I311&lt;&gt;Sheet1!J311,Sheet1!J311&lt;&gt;0),Sheet1!I311&amp;"~"&amp;Sheet1!J311,""))</f>
        <v>2000</v>
      </c>
      <c r="P311" s="21" t="str">
        <f>IFERROR(VLOOKUP(Sheet1!L311,配置检查表!$Y:$Z,2,FALSE),"")</f>
        <v>金币</v>
      </c>
      <c r="Q311" s="21">
        <f>IF(AND(Sheet1!N311=Sheet1!O311,Sheet1!O311&lt;&gt;0),Sheet1!N311,IF(AND(Sheet1!N311&lt;&gt;Sheet1!O311,Sheet1!O311&lt;&gt;0),Sheet1!N311&amp;"~"&amp;Sheet1!O311,""))</f>
        <v>2000000</v>
      </c>
      <c r="R311" s="21" t="str">
        <f>IFERROR(VLOOKUP(Sheet1!Q311,配置检查表!$Y:$Z,2,FALSE),"")</f>
        <v/>
      </c>
      <c r="S311" s="39">
        <f>IF(AND(Sheet1!S518=Sheet1!T518,Sheet1!T518&lt;&gt;0),Sheet1!S518,IF(AND(Sheet1!S518&lt;&gt;Sheet1!T518,Sheet1!T518&lt;&gt;0),Sheet1!S518&amp;"~"&amp;Sheet1!T518,""))</f>
        <v>40000</v>
      </c>
      <c r="T311" s="21" t="str">
        <f>IFERROR(VLOOKUP(Sheet1!V311,配置检查表!$Y:$Z,2,FALSE),"")</f>
        <v/>
      </c>
      <c r="U311" s="39" t="str">
        <f>IF(AND(Sheet1!X518=Sheet1!Y518,Sheet1!Y518&lt;&gt;0),Sheet1!X518,IF(AND(Sheet1!X518&lt;&gt;Sheet1!Y518,Sheet1!Y518&lt;&gt;0),Sheet1!X518&amp;"~"&amp;Sheet1!Y518,""))</f>
        <v/>
      </c>
      <c r="V311" s="21" t="str">
        <f>IFERROR(VLOOKUP(Sheet1!XAA,配置检查表!$Y:$Z,2,FALSE),"")</f>
        <v/>
      </c>
      <c r="W311" s="21" t="str">
        <f>IF(AND(Sheet1!AC518=Sheet1!AD518,Sheet1!AD518&lt;&gt;0),Sheet1!AC518,IF(AND(Sheet1!AC518&lt;&gt;Sheet1!AD518,Sheet1!AD518&lt;&gt;0),Sheet1!AC518&amp;"~"&amp;Sheet1!AD518,""))</f>
        <v/>
      </c>
    </row>
    <row r="312" spans="1:23">
      <c r="A312" s="7">
        <v>1106</v>
      </c>
      <c r="B312" s="7" t="s">
        <v>1495</v>
      </c>
      <c r="C312" s="7" t="s">
        <v>2129</v>
      </c>
      <c r="D312" s="21" t="str">
        <f>IF(OR(Sheet1!I312&lt;&gt;Sheet1!AF312,Sheet1!AG312&lt;&gt;Sheet1!J312),"有影响","-")</f>
        <v>-</v>
      </c>
      <c r="E312" s="21" t="str">
        <f>IF(OR(Sheet1!N312&lt;&gt;Sheet1!AH312,Sheet1!AI312&lt;&gt;Sheet1!O312),"有影响","-")</f>
        <v>-</v>
      </c>
      <c r="F312" s="21" t="str">
        <f>IF(OR(Sheet1!S312&lt;&gt;Sheet1!AJ312,Sheet1!AK312&lt;&gt;Sheet1!T312),"有影响","-")</f>
        <v>-</v>
      </c>
      <c r="G312" s="21" t="str">
        <f>IF(OR(Sheet1!X312&lt;&gt;Sheet1!AL312,Sheet1!AM312&lt;&gt;Sheet1!Y312),"有影响","-")</f>
        <v>-</v>
      </c>
      <c r="H312" s="21" t="str">
        <f>IF(OR(Sheet1!AC312&lt;&gt;Sheet1!AN312,Sheet1!AO312&lt;&gt;Sheet1!AD312),"有影响","-")</f>
        <v>-</v>
      </c>
      <c r="I312" s="21" t="str">
        <f>IF(Sheet1!G312=0,"出错","-")</f>
        <v>-</v>
      </c>
      <c r="J312" s="21" t="str">
        <f>IF(AND(Sheet1!G312=0,Sheet1!L312&lt;&gt;0),"出错","-")</f>
        <v>-</v>
      </c>
      <c r="K312" s="21" t="str">
        <f>IF(AND(Sheet1!G312=0,Sheet1!L312=0,Sheet1!Q312&lt;&gt;0),"出错","-")</f>
        <v>-</v>
      </c>
      <c r="L312" s="21" t="str">
        <f>IF(AND(Sheet1!G312=0,Sheet1!L312=0,Sheet1!Q312=0,Sheet1!V312&lt;&gt;0),"出错","-")</f>
        <v>-</v>
      </c>
      <c r="M312" s="21" t="str">
        <f>IF(AND(Sheet1!G312=0,Sheet1!L312=0,Sheet1!Q312=0,Sheet1!V312=0,Sheet1!AA312&lt;&gt;0),"出错","-")</f>
        <v>-</v>
      </c>
      <c r="N312" s="21" t="str">
        <f>IFERROR(VLOOKUP(Sheet1!G312,配置检查表!$Y:$Z,2,FALSE),"")</f>
        <v>钻石</v>
      </c>
      <c r="O312" s="21">
        <f>IF(AND(Sheet1!I312=Sheet1!J312,Sheet1!J312&lt;&gt;0),Sheet1!I312,IF(AND(Sheet1!I312&lt;&gt;Sheet1!J312,Sheet1!J312&lt;&gt;0),Sheet1!I312&amp;"~"&amp;Sheet1!J312,""))</f>
        <v>2400</v>
      </c>
      <c r="P312" s="21" t="str">
        <f>IFERROR(VLOOKUP(Sheet1!L312,配置检查表!$Y:$Z,2,FALSE),"")</f>
        <v>金币</v>
      </c>
      <c r="Q312" s="21">
        <f>IF(AND(Sheet1!N312=Sheet1!O312,Sheet1!O312&lt;&gt;0),Sheet1!N312,IF(AND(Sheet1!N312&lt;&gt;Sheet1!O312,Sheet1!O312&lt;&gt;0),Sheet1!N312&amp;"~"&amp;Sheet1!O312,""))</f>
        <v>2400000</v>
      </c>
      <c r="R312" s="21" t="str">
        <f>IFERROR(VLOOKUP(Sheet1!Q312,配置检查表!$Y:$Z,2,FALSE),"")</f>
        <v/>
      </c>
      <c r="S312" s="39" t="str">
        <f>IF(AND(Sheet1!S519=Sheet1!T519,Sheet1!T519&lt;&gt;0),Sheet1!S519,IF(AND(Sheet1!S519&lt;&gt;Sheet1!T519,Sheet1!T519&lt;&gt;0),Sheet1!S519&amp;"~"&amp;Sheet1!T519,""))</f>
        <v/>
      </c>
      <c r="T312" s="21" t="str">
        <f>IFERROR(VLOOKUP(Sheet1!V312,配置检查表!$Y:$Z,2,FALSE),"")</f>
        <v/>
      </c>
      <c r="U312" s="39" t="str">
        <f>IF(AND(Sheet1!X519=Sheet1!Y519,Sheet1!Y519&lt;&gt;0),Sheet1!X519,IF(AND(Sheet1!X519&lt;&gt;Sheet1!Y519,Sheet1!Y519&lt;&gt;0),Sheet1!X519&amp;"~"&amp;Sheet1!Y519,""))</f>
        <v/>
      </c>
      <c r="V312" s="21" t="str">
        <f>IFERROR(VLOOKUP(Sheet1!XAA,配置检查表!$Y:$Z,2,FALSE),"")</f>
        <v/>
      </c>
      <c r="W312" s="21" t="str">
        <f>IF(AND(Sheet1!AC519=Sheet1!AD519,Sheet1!AD519&lt;&gt;0),Sheet1!AC519,IF(AND(Sheet1!AC519&lt;&gt;Sheet1!AD519,Sheet1!AD519&lt;&gt;0),Sheet1!AC519&amp;"~"&amp;Sheet1!AD519,""))</f>
        <v/>
      </c>
    </row>
    <row r="313" spans="1:23">
      <c r="A313" s="7">
        <v>1107</v>
      </c>
      <c r="B313" s="7" t="s">
        <v>1496</v>
      </c>
      <c r="C313" s="7" t="s">
        <v>2130</v>
      </c>
      <c r="D313" s="21" t="str">
        <f>IF(OR(Sheet1!I313&lt;&gt;Sheet1!AF313,Sheet1!AG313&lt;&gt;Sheet1!J313),"有影响","-")</f>
        <v>-</v>
      </c>
      <c r="E313" s="21" t="str">
        <f>IF(OR(Sheet1!N313&lt;&gt;Sheet1!AH313,Sheet1!AI313&lt;&gt;Sheet1!O313),"有影响","-")</f>
        <v>-</v>
      </c>
      <c r="F313" s="21" t="str">
        <f>IF(OR(Sheet1!S313&lt;&gt;Sheet1!AJ313,Sheet1!AK313&lt;&gt;Sheet1!T313),"有影响","-")</f>
        <v>-</v>
      </c>
      <c r="G313" s="21" t="str">
        <f>IF(OR(Sheet1!X313&lt;&gt;Sheet1!AL313,Sheet1!AM313&lt;&gt;Sheet1!Y313),"有影响","-")</f>
        <v>-</v>
      </c>
      <c r="H313" s="21" t="str">
        <f>IF(OR(Sheet1!AC313&lt;&gt;Sheet1!AN313,Sheet1!AO313&lt;&gt;Sheet1!AD313),"有影响","-")</f>
        <v>-</v>
      </c>
      <c r="I313" s="21" t="str">
        <f>IF(Sheet1!G313=0,"出错","-")</f>
        <v>-</v>
      </c>
      <c r="J313" s="21" t="str">
        <f>IF(AND(Sheet1!G313=0,Sheet1!L313&lt;&gt;0),"出错","-")</f>
        <v>-</v>
      </c>
      <c r="K313" s="21" t="str">
        <f>IF(AND(Sheet1!G313=0,Sheet1!L313=0,Sheet1!Q313&lt;&gt;0),"出错","-")</f>
        <v>-</v>
      </c>
      <c r="L313" s="21" t="str">
        <f>IF(AND(Sheet1!G313=0,Sheet1!L313=0,Sheet1!Q313=0,Sheet1!V313&lt;&gt;0),"出错","-")</f>
        <v>-</v>
      </c>
      <c r="M313" s="21" t="str">
        <f>IF(AND(Sheet1!G313=0,Sheet1!L313=0,Sheet1!Q313=0,Sheet1!V313=0,Sheet1!AA313&lt;&gt;0),"出错","-")</f>
        <v>-</v>
      </c>
      <c r="N313" s="21" t="str">
        <f>IFERROR(VLOOKUP(Sheet1!G313,配置检查表!$Y:$Z,2,FALSE),"")</f>
        <v>钻石</v>
      </c>
      <c r="O313" s="21">
        <f>IF(AND(Sheet1!I313=Sheet1!J313,Sheet1!J313&lt;&gt;0),Sheet1!I313,IF(AND(Sheet1!I313&lt;&gt;Sheet1!J313,Sheet1!J313&lt;&gt;0),Sheet1!I313&amp;"~"&amp;Sheet1!J313,""))</f>
        <v>3000</v>
      </c>
      <c r="P313" s="21" t="str">
        <f>IFERROR(VLOOKUP(Sheet1!L313,配置检查表!$Y:$Z,2,FALSE),"")</f>
        <v>金币</v>
      </c>
      <c r="Q313" s="21">
        <f>IF(AND(Sheet1!N313=Sheet1!O313,Sheet1!O313&lt;&gt;0),Sheet1!N313,IF(AND(Sheet1!N313&lt;&gt;Sheet1!O313,Sheet1!O313&lt;&gt;0),Sheet1!N313&amp;"~"&amp;Sheet1!O313,""))</f>
        <v>3000000</v>
      </c>
      <c r="R313" s="21" t="str">
        <f>IFERROR(VLOOKUP(Sheet1!Q313,配置检查表!$Y:$Z,2,FALSE),"")</f>
        <v/>
      </c>
      <c r="S313" s="39" t="str">
        <f>IF(AND(Sheet1!S520=Sheet1!T520,Sheet1!T520&lt;&gt;0),Sheet1!S520,IF(AND(Sheet1!S520&lt;&gt;Sheet1!T520,Sheet1!T520&lt;&gt;0),Sheet1!S520&amp;"~"&amp;Sheet1!T520,""))</f>
        <v/>
      </c>
      <c r="T313" s="21" t="str">
        <f>IFERROR(VLOOKUP(Sheet1!V313,配置检查表!$Y:$Z,2,FALSE),"")</f>
        <v/>
      </c>
      <c r="U313" s="39" t="str">
        <f>IF(AND(Sheet1!X520=Sheet1!Y520,Sheet1!Y520&lt;&gt;0),Sheet1!X520,IF(AND(Sheet1!X520&lt;&gt;Sheet1!Y520,Sheet1!Y520&lt;&gt;0),Sheet1!X520&amp;"~"&amp;Sheet1!Y520,""))</f>
        <v/>
      </c>
      <c r="V313" s="21" t="str">
        <f>IFERROR(VLOOKUP(Sheet1!XAA,配置检查表!$Y:$Z,2,FALSE),"")</f>
        <v/>
      </c>
      <c r="W313" s="21" t="str">
        <f>IF(AND(Sheet1!AC520=Sheet1!AD520,Sheet1!AD520&lt;&gt;0),Sheet1!AC520,IF(AND(Sheet1!AC520&lt;&gt;Sheet1!AD520,Sheet1!AD520&lt;&gt;0),Sheet1!AC520&amp;"~"&amp;Sheet1!AD520,""))</f>
        <v/>
      </c>
    </row>
    <row r="314" spans="1:23">
      <c r="A314" s="7">
        <v>1108</v>
      </c>
      <c r="B314" s="7" t="s">
        <v>1497</v>
      </c>
      <c r="C314" s="7" t="s">
        <v>2131</v>
      </c>
      <c r="D314" s="21" t="str">
        <f>IF(OR(Sheet1!I314&lt;&gt;Sheet1!AF314,Sheet1!AG314&lt;&gt;Sheet1!J314),"有影响","-")</f>
        <v>-</v>
      </c>
      <c r="E314" s="21" t="str">
        <f>IF(OR(Sheet1!N314&lt;&gt;Sheet1!AH314,Sheet1!AI314&lt;&gt;Sheet1!O314),"有影响","-")</f>
        <v>-</v>
      </c>
      <c r="F314" s="21" t="str">
        <f>IF(OR(Sheet1!S314&lt;&gt;Sheet1!AJ314,Sheet1!AK314&lt;&gt;Sheet1!T314),"有影响","-")</f>
        <v>-</v>
      </c>
      <c r="G314" s="21" t="str">
        <f>IF(OR(Sheet1!X314&lt;&gt;Sheet1!AL314,Sheet1!AM314&lt;&gt;Sheet1!Y314),"有影响","-")</f>
        <v>-</v>
      </c>
      <c r="H314" s="21" t="str">
        <f>IF(OR(Sheet1!AC314&lt;&gt;Sheet1!AN314,Sheet1!AO314&lt;&gt;Sheet1!AD314),"有影响","-")</f>
        <v>-</v>
      </c>
      <c r="I314" s="21" t="str">
        <f>IF(Sheet1!G314=0,"出错","-")</f>
        <v>-</v>
      </c>
      <c r="J314" s="21" t="str">
        <f>IF(AND(Sheet1!G314=0,Sheet1!L314&lt;&gt;0),"出错","-")</f>
        <v>-</v>
      </c>
      <c r="K314" s="21" t="str">
        <f>IF(AND(Sheet1!G314=0,Sheet1!L314=0,Sheet1!Q314&lt;&gt;0),"出错","-")</f>
        <v>-</v>
      </c>
      <c r="L314" s="21" t="str">
        <f>IF(AND(Sheet1!G314=0,Sheet1!L314=0,Sheet1!Q314=0,Sheet1!V314&lt;&gt;0),"出错","-")</f>
        <v>-</v>
      </c>
      <c r="M314" s="21" t="str">
        <f>IF(AND(Sheet1!G314=0,Sheet1!L314=0,Sheet1!Q314=0,Sheet1!V314=0,Sheet1!AA314&lt;&gt;0),"出错","-")</f>
        <v>-</v>
      </c>
      <c r="N314" s="21" t="str">
        <f>IFERROR(VLOOKUP(Sheet1!G314,配置检查表!$Y:$Z,2,FALSE),"")</f>
        <v>钻石</v>
      </c>
      <c r="O314" s="21">
        <f>IF(AND(Sheet1!I314=Sheet1!J314,Sheet1!J314&lt;&gt;0),Sheet1!I314,IF(AND(Sheet1!I314&lt;&gt;Sheet1!J314,Sheet1!J314&lt;&gt;0),Sheet1!I314&amp;"~"&amp;Sheet1!J314,""))</f>
        <v>4000</v>
      </c>
      <c r="P314" s="21" t="str">
        <f>IFERROR(VLOOKUP(Sheet1!L314,配置检查表!$Y:$Z,2,FALSE),"")</f>
        <v>金币</v>
      </c>
      <c r="Q314" s="21">
        <f>IF(AND(Sheet1!N314=Sheet1!O314,Sheet1!O314&lt;&gt;0),Sheet1!N314,IF(AND(Sheet1!N314&lt;&gt;Sheet1!O314,Sheet1!O314&lt;&gt;0),Sheet1!N314&amp;"~"&amp;Sheet1!O314,""))</f>
        <v>4000000</v>
      </c>
      <c r="R314" s="21" t="str">
        <f>IFERROR(VLOOKUP(Sheet1!Q314,配置检查表!$Y:$Z,2,FALSE),"")</f>
        <v/>
      </c>
      <c r="S314" s="39">
        <f>IF(AND(Sheet1!S521=Sheet1!T521,Sheet1!T521&lt;&gt;0),Sheet1!S521,IF(AND(Sheet1!S521&lt;&gt;Sheet1!T521,Sheet1!T521&lt;&gt;0),Sheet1!S521&amp;"~"&amp;Sheet1!T521,""))</f>
        <v>42500</v>
      </c>
      <c r="T314" s="21" t="str">
        <f>IFERROR(VLOOKUP(Sheet1!V314,配置检查表!$Y:$Z,2,FALSE),"")</f>
        <v/>
      </c>
      <c r="U314" s="39" t="str">
        <f>IF(AND(Sheet1!X521=Sheet1!Y521,Sheet1!Y521&lt;&gt;0),Sheet1!X521,IF(AND(Sheet1!X521&lt;&gt;Sheet1!Y521,Sheet1!Y521&lt;&gt;0),Sheet1!X521&amp;"~"&amp;Sheet1!Y521,""))</f>
        <v/>
      </c>
      <c r="V314" s="21" t="str">
        <f>IFERROR(VLOOKUP(Sheet1!XAA,配置检查表!$Y:$Z,2,FALSE),"")</f>
        <v/>
      </c>
      <c r="W314" s="21" t="str">
        <f>IF(AND(Sheet1!AC521=Sheet1!AD521,Sheet1!AD521&lt;&gt;0),Sheet1!AC521,IF(AND(Sheet1!AC521&lt;&gt;Sheet1!AD521,Sheet1!AD521&lt;&gt;0),Sheet1!AC521&amp;"~"&amp;Sheet1!AD521,""))</f>
        <v/>
      </c>
    </row>
    <row r="315" spans="1:23">
      <c r="A315" s="7">
        <v>1109</v>
      </c>
      <c r="B315" s="7" t="s">
        <v>1498</v>
      </c>
      <c r="C315" s="7" t="s">
        <v>2132</v>
      </c>
      <c r="D315" s="21" t="str">
        <f>IF(OR(Sheet1!I315&lt;&gt;Sheet1!AF315,Sheet1!AG315&lt;&gt;Sheet1!J315),"有影响","-")</f>
        <v>-</v>
      </c>
      <c r="E315" s="21" t="str">
        <f>IF(OR(Sheet1!N315&lt;&gt;Sheet1!AH315,Sheet1!AI315&lt;&gt;Sheet1!O315),"有影响","-")</f>
        <v>-</v>
      </c>
      <c r="F315" s="21" t="str">
        <f>IF(OR(Sheet1!S315&lt;&gt;Sheet1!AJ315,Sheet1!AK315&lt;&gt;Sheet1!T315),"有影响","-")</f>
        <v>-</v>
      </c>
      <c r="G315" s="21" t="str">
        <f>IF(OR(Sheet1!X315&lt;&gt;Sheet1!AL315,Sheet1!AM315&lt;&gt;Sheet1!Y315),"有影响","-")</f>
        <v>-</v>
      </c>
      <c r="H315" s="21" t="str">
        <f>IF(OR(Sheet1!AC315&lt;&gt;Sheet1!AN315,Sheet1!AO315&lt;&gt;Sheet1!AD315),"有影响","-")</f>
        <v>-</v>
      </c>
      <c r="I315" s="21" t="str">
        <f>IF(Sheet1!G315=0,"出错","-")</f>
        <v>-</v>
      </c>
      <c r="J315" s="21" t="str">
        <f>IF(AND(Sheet1!G315=0,Sheet1!L315&lt;&gt;0),"出错","-")</f>
        <v>-</v>
      </c>
      <c r="K315" s="21" t="str">
        <f>IF(AND(Sheet1!G315=0,Sheet1!L315=0,Sheet1!Q315&lt;&gt;0),"出错","-")</f>
        <v>-</v>
      </c>
      <c r="L315" s="21" t="str">
        <f>IF(AND(Sheet1!G315=0,Sheet1!L315=0,Sheet1!Q315=0,Sheet1!V315&lt;&gt;0),"出错","-")</f>
        <v>-</v>
      </c>
      <c r="M315" s="21" t="str">
        <f>IF(AND(Sheet1!G315=0,Sheet1!L315=0,Sheet1!Q315=0,Sheet1!V315=0,Sheet1!AA315&lt;&gt;0),"出错","-")</f>
        <v>-</v>
      </c>
      <c r="N315" s="21" t="str">
        <f>IFERROR(VLOOKUP(Sheet1!G315,配置检查表!$Y:$Z,2,FALSE),"")</f>
        <v>钻石</v>
      </c>
      <c r="O315" s="21">
        <f>IF(AND(Sheet1!I315=Sheet1!J315,Sheet1!J315&lt;&gt;0),Sheet1!I315,IF(AND(Sheet1!I315&lt;&gt;Sheet1!J315,Sheet1!J315&lt;&gt;0),Sheet1!I315&amp;"~"&amp;Sheet1!J315,""))</f>
        <v>3000</v>
      </c>
      <c r="P315" s="21" t="str">
        <f>IFERROR(VLOOKUP(Sheet1!L315,配置检查表!$Y:$Z,2,FALSE),"")</f>
        <v>金币</v>
      </c>
      <c r="Q315" s="21">
        <f>IF(AND(Sheet1!N315=Sheet1!O315,Sheet1!O315&lt;&gt;0),Sheet1!N315,IF(AND(Sheet1!N315&lt;&gt;Sheet1!O315,Sheet1!O315&lt;&gt;0),Sheet1!N315&amp;"~"&amp;Sheet1!O315,""))</f>
        <v>3000000</v>
      </c>
      <c r="R315" s="21" t="str">
        <f>IFERROR(VLOOKUP(Sheet1!Q315,配置检查表!$Y:$Z,2,FALSE),"")</f>
        <v/>
      </c>
      <c r="S315" s="39" t="str">
        <f>IF(AND(Sheet1!S522=Sheet1!T522,Sheet1!T522&lt;&gt;0),Sheet1!S522,IF(AND(Sheet1!S522&lt;&gt;Sheet1!T522,Sheet1!T522&lt;&gt;0),Sheet1!S522&amp;"~"&amp;Sheet1!T522,""))</f>
        <v/>
      </c>
      <c r="T315" s="21" t="str">
        <f>IFERROR(VLOOKUP(Sheet1!V315,配置检查表!$Y:$Z,2,FALSE),"")</f>
        <v/>
      </c>
      <c r="U315" s="39" t="str">
        <f>IF(AND(Sheet1!X522=Sheet1!Y522,Sheet1!Y522&lt;&gt;0),Sheet1!X522,IF(AND(Sheet1!X522&lt;&gt;Sheet1!Y522,Sheet1!Y522&lt;&gt;0),Sheet1!X522&amp;"~"&amp;Sheet1!Y522,""))</f>
        <v/>
      </c>
      <c r="V315" s="21" t="str">
        <f>IFERROR(VLOOKUP(Sheet1!XAA,配置检查表!$Y:$Z,2,FALSE),"")</f>
        <v/>
      </c>
      <c r="W315" s="21" t="str">
        <f>IF(AND(Sheet1!AC522=Sheet1!AD522,Sheet1!AD522&lt;&gt;0),Sheet1!AC522,IF(AND(Sheet1!AC522&lt;&gt;Sheet1!AD522,Sheet1!AD522&lt;&gt;0),Sheet1!AC522&amp;"~"&amp;Sheet1!AD522,""))</f>
        <v/>
      </c>
    </row>
    <row r="316" spans="1:23">
      <c r="A316" s="7">
        <v>1110</v>
      </c>
      <c r="B316" s="7" t="s">
        <v>1499</v>
      </c>
      <c r="C316" s="7" t="s">
        <v>2133</v>
      </c>
      <c r="D316" s="21" t="str">
        <f>IF(OR(Sheet1!I316&lt;&gt;Sheet1!AF316,Sheet1!AG316&lt;&gt;Sheet1!J316),"有影响","-")</f>
        <v>-</v>
      </c>
      <c r="E316" s="21" t="str">
        <f>IF(OR(Sheet1!N316&lt;&gt;Sheet1!AH316,Sheet1!AI316&lt;&gt;Sheet1!O316),"有影响","-")</f>
        <v>-</v>
      </c>
      <c r="F316" s="21" t="str">
        <f>IF(OR(Sheet1!S316&lt;&gt;Sheet1!AJ316,Sheet1!AK316&lt;&gt;Sheet1!T316),"有影响","-")</f>
        <v>-</v>
      </c>
      <c r="G316" s="21" t="str">
        <f>IF(OR(Sheet1!X316&lt;&gt;Sheet1!AL316,Sheet1!AM316&lt;&gt;Sheet1!Y316),"有影响","-")</f>
        <v>-</v>
      </c>
      <c r="H316" s="21" t="str">
        <f>IF(OR(Sheet1!AC316&lt;&gt;Sheet1!AN316,Sheet1!AO316&lt;&gt;Sheet1!AD316),"有影响","-")</f>
        <v>-</v>
      </c>
      <c r="I316" s="21" t="str">
        <f>IF(Sheet1!G316=0,"出错","-")</f>
        <v>-</v>
      </c>
      <c r="J316" s="21" t="str">
        <f>IF(AND(Sheet1!G316=0,Sheet1!L316&lt;&gt;0),"出错","-")</f>
        <v>-</v>
      </c>
      <c r="K316" s="21" t="str">
        <f>IF(AND(Sheet1!G316=0,Sheet1!L316=0,Sheet1!Q316&lt;&gt;0),"出错","-")</f>
        <v>-</v>
      </c>
      <c r="L316" s="21" t="str">
        <f>IF(AND(Sheet1!G316=0,Sheet1!L316=0,Sheet1!Q316=0,Sheet1!V316&lt;&gt;0),"出错","-")</f>
        <v>-</v>
      </c>
      <c r="M316" s="21" t="str">
        <f>IF(AND(Sheet1!G316=0,Sheet1!L316=0,Sheet1!Q316=0,Sheet1!V316=0,Sheet1!AA316&lt;&gt;0),"出错","-")</f>
        <v>-</v>
      </c>
      <c r="N316" s="21" t="str">
        <f>IFERROR(VLOOKUP(Sheet1!G316,配置检查表!$Y:$Z,2,FALSE),"")</f>
        <v>钻石</v>
      </c>
      <c r="O316" s="21">
        <f>IF(AND(Sheet1!I316=Sheet1!J316,Sheet1!J316&lt;&gt;0),Sheet1!I316,IF(AND(Sheet1!I316&lt;&gt;Sheet1!J316,Sheet1!J316&lt;&gt;0),Sheet1!I316&amp;"~"&amp;Sheet1!J316,""))</f>
        <v>3600</v>
      </c>
      <c r="P316" s="21" t="str">
        <f>IFERROR(VLOOKUP(Sheet1!L316,配置检查表!$Y:$Z,2,FALSE),"")</f>
        <v>金币</v>
      </c>
      <c r="Q316" s="21">
        <f>IF(AND(Sheet1!N316=Sheet1!O316,Sheet1!O316&lt;&gt;0),Sheet1!N316,IF(AND(Sheet1!N316&lt;&gt;Sheet1!O316,Sheet1!O316&lt;&gt;0),Sheet1!N316&amp;"~"&amp;Sheet1!O316,""))</f>
        <v>3600000</v>
      </c>
      <c r="R316" s="21" t="str">
        <f>IFERROR(VLOOKUP(Sheet1!Q316,配置检查表!$Y:$Z,2,FALSE),"")</f>
        <v/>
      </c>
      <c r="S316" s="39" t="str">
        <f>IF(AND(Sheet1!S523=Sheet1!T523,Sheet1!T523&lt;&gt;0),Sheet1!S523,IF(AND(Sheet1!S523&lt;&gt;Sheet1!T523,Sheet1!T523&lt;&gt;0),Sheet1!S523&amp;"~"&amp;Sheet1!T523,""))</f>
        <v/>
      </c>
      <c r="T316" s="21" t="str">
        <f>IFERROR(VLOOKUP(Sheet1!V316,配置检查表!$Y:$Z,2,FALSE),"")</f>
        <v/>
      </c>
      <c r="U316" s="39" t="str">
        <f>IF(AND(Sheet1!X523=Sheet1!Y523,Sheet1!Y523&lt;&gt;0),Sheet1!X523,IF(AND(Sheet1!X523&lt;&gt;Sheet1!Y523,Sheet1!Y523&lt;&gt;0),Sheet1!X523&amp;"~"&amp;Sheet1!Y523,""))</f>
        <v/>
      </c>
      <c r="V316" s="21" t="str">
        <f>IFERROR(VLOOKUP(Sheet1!XAA,配置检查表!$Y:$Z,2,FALSE),"")</f>
        <v/>
      </c>
      <c r="W316" s="21" t="str">
        <f>IF(AND(Sheet1!AC523=Sheet1!AD523,Sheet1!AD523&lt;&gt;0),Sheet1!AC523,IF(AND(Sheet1!AC523&lt;&gt;Sheet1!AD523,Sheet1!AD523&lt;&gt;0),Sheet1!AC523&amp;"~"&amp;Sheet1!AD523,""))</f>
        <v/>
      </c>
    </row>
    <row r="317" spans="1:23">
      <c r="A317" s="7">
        <v>1111</v>
      </c>
      <c r="B317" s="7" t="s">
        <v>1500</v>
      </c>
      <c r="C317" s="7" t="s">
        <v>2134</v>
      </c>
      <c r="D317" s="21" t="str">
        <f>IF(OR(Sheet1!I317&lt;&gt;Sheet1!AF317,Sheet1!AG317&lt;&gt;Sheet1!J317),"有影响","-")</f>
        <v>-</v>
      </c>
      <c r="E317" s="21" t="str">
        <f>IF(OR(Sheet1!N317&lt;&gt;Sheet1!AH317,Sheet1!AI317&lt;&gt;Sheet1!O317),"有影响","-")</f>
        <v>-</v>
      </c>
      <c r="F317" s="21" t="str">
        <f>IF(OR(Sheet1!S317&lt;&gt;Sheet1!AJ317,Sheet1!AK317&lt;&gt;Sheet1!T317),"有影响","-")</f>
        <v>-</v>
      </c>
      <c r="G317" s="21" t="str">
        <f>IF(OR(Sheet1!X317&lt;&gt;Sheet1!AL317,Sheet1!AM317&lt;&gt;Sheet1!Y317),"有影响","-")</f>
        <v>-</v>
      </c>
      <c r="H317" s="21" t="str">
        <f>IF(OR(Sheet1!AC317&lt;&gt;Sheet1!AN317,Sheet1!AO317&lt;&gt;Sheet1!AD317),"有影响","-")</f>
        <v>-</v>
      </c>
      <c r="I317" s="21" t="str">
        <f>IF(Sheet1!G317=0,"出错","-")</f>
        <v>-</v>
      </c>
      <c r="J317" s="21" t="str">
        <f>IF(AND(Sheet1!G317=0,Sheet1!L317&lt;&gt;0),"出错","-")</f>
        <v>-</v>
      </c>
      <c r="K317" s="21" t="str">
        <f>IF(AND(Sheet1!G317=0,Sheet1!L317=0,Sheet1!Q317&lt;&gt;0),"出错","-")</f>
        <v>-</v>
      </c>
      <c r="L317" s="21" t="str">
        <f>IF(AND(Sheet1!G317=0,Sheet1!L317=0,Sheet1!Q317=0,Sheet1!V317&lt;&gt;0),"出错","-")</f>
        <v>-</v>
      </c>
      <c r="M317" s="21" t="str">
        <f>IF(AND(Sheet1!G317=0,Sheet1!L317=0,Sheet1!Q317=0,Sheet1!V317=0,Sheet1!AA317&lt;&gt;0),"出错","-")</f>
        <v>-</v>
      </c>
      <c r="N317" s="21" t="str">
        <f>IFERROR(VLOOKUP(Sheet1!G317,配置检查表!$Y:$Z,2,FALSE),"")</f>
        <v>钻石</v>
      </c>
      <c r="O317" s="21">
        <f>IF(AND(Sheet1!I317=Sheet1!J317,Sheet1!J317&lt;&gt;0),Sheet1!I317,IF(AND(Sheet1!I317&lt;&gt;Sheet1!J317,Sheet1!J317&lt;&gt;0),Sheet1!I317&amp;"~"&amp;Sheet1!J317,""))</f>
        <v>4500</v>
      </c>
      <c r="P317" s="21" t="str">
        <f>IFERROR(VLOOKUP(Sheet1!L317,配置检查表!$Y:$Z,2,FALSE),"")</f>
        <v>金币</v>
      </c>
      <c r="Q317" s="21">
        <f>IF(AND(Sheet1!N317=Sheet1!O317,Sheet1!O317&lt;&gt;0),Sheet1!N317,IF(AND(Sheet1!N317&lt;&gt;Sheet1!O317,Sheet1!O317&lt;&gt;0),Sheet1!N317&amp;"~"&amp;Sheet1!O317,""))</f>
        <v>4500000</v>
      </c>
      <c r="R317" s="21" t="str">
        <f>IFERROR(VLOOKUP(Sheet1!Q317,配置检查表!$Y:$Z,2,FALSE),"")</f>
        <v/>
      </c>
      <c r="S317" s="39">
        <f>IF(AND(Sheet1!S524=Sheet1!T524,Sheet1!T524&lt;&gt;0),Sheet1!S524,IF(AND(Sheet1!S524&lt;&gt;Sheet1!T524,Sheet1!T524&lt;&gt;0),Sheet1!S524&amp;"~"&amp;Sheet1!T524,""))</f>
        <v>45000</v>
      </c>
      <c r="T317" s="21" t="str">
        <f>IFERROR(VLOOKUP(Sheet1!V317,配置检查表!$Y:$Z,2,FALSE),"")</f>
        <v/>
      </c>
      <c r="U317" s="39" t="str">
        <f>IF(AND(Sheet1!X524=Sheet1!Y524,Sheet1!Y524&lt;&gt;0),Sheet1!X524,IF(AND(Sheet1!X524&lt;&gt;Sheet1!Y524,Sheet1!Y524&lt;&gt;0),Sheet1!X524&amp;"~"&amp;Sheet1!Y524,""))</f>
        <v/>
      </c>
      <c r="V317" s="21" t="str">
        <f>IFERROR(VLOOKUP(Sheet1!XAA,配置检查表!$Y:$Z,2,FALSE),"")</f>
        <v/>
      </c>
      <c r="W317" s="21" t="str">
        <f>IF(AND(Sheet1!AC524=Sheet1!AD524,Sheet1!AD524&lt;&gt;0),Sheet1!AC524,IF(AND(Sheet1!AC524&lt;&gt;Sheet1!AD524,Sheet1!AD524&lt;&gt;0),Sheet1!AC524&amp;"~"&amp;Sheet1!AD524,""))</f>
        <v/>
      </c>
    </row>
    <row r="318" spans="1:23">
      <c r="A318" s="7">
        <v>1112</v>
      </c>
      <c r="B318" s="7" t="s">
        <v>1501</v>
      </c>
      <c r="C318" s="7" t="s">
        <v>2135</v>
      </c>
      <c r="D318" s="21" t="str">
        <f>IF(OR(Sheet1!I318&lt;&gt;Sheet1!AF318,Sheet1!AG318&lt;&gt;Sheet1!J318),"有影响","-")</f>
        <v>-</v>
      </c>
      <c r="E318" s="21" t="str">
        <f>IF(OR(Sheet1!N318&lt;&gt;Sheet1!AH318,Sheet1!AI318&lt;&gt;Sheet1!O318),"有影响","-")</f>
        <v>-</v>
      </c>
      <c r="F318" s="21" t="str">
        <f>IF(OR(Sheet1!S318&lt;&gt;Sheet1!AJ318,Sheet1!AK318&lt;&gt;Sheet1!T318),"有影响","-")</f>
        <v>-</v>
      </c>
      <c r="G318" s="21" t="str">
        <f>IF(OR(Sheet1!X318&lt;&gt;Sheet1!AL318,Sheet1!AM318&lt;&gt;Sheet1!Y318),"有影响","-")</f>
        <v>-</v>
      </c>
      <c r="H318" s="21" t="str">
        <f>IF(OR(Sheet1!AC318&lt;&gt;Sheet1!AN318,Sheet1!AO318&lt;&gt;Sheet1!AD318),"有影响","-")</f>
        <v>-</v>
      </c>
      <c r="I318" s="21" t="str">
        <f>IF(Sheet1!G318=0,"出错","-")</f>
        <v>-</v>
      </c>
      <c r="J318" s="21" t="str">
        <f>IF(AND(Sheet1!G318=0,Sheet1!L318&lt;&gt;0),"出错","-")</f>
        <v>-</v>
      </c>
      <c r="K318" s="21" t="str">
        <f>IF(AND(Sheet1!G318=0,Sheet1!L318=0,Sheet1!Q318&lt;&gt;0),"出错","-")</f>
        <v>-</v>
      </c>
      <c r="L318" s="21" t="str">
        <f>IF(AND(Sheet1!G318=0,Sheet1!L318=0,Sheet1!Q318=0,Sheet1!V318&lt;&gt;0),"出错","-")</f>
        <v>-</v>
      </c>
      <c r="M318" s="21" t="str">
        <f>IF(AND(Sheet1!G318=0,Sheet1!L318=0,Sheet1!Q318=0,Sheet1!V318=0,Sheet1!AA318&lt;&gt;0),"出错","-")</f>
        <v>-</v>
      </c>
      <c r="N318" s="21" t="str">
        <f>IFERROR(VLOOKUP(Sheet1!G318,配置检查表!$Y:$Z,2,FALSE),"")</f>
        <v>钻石</v>
      </c>
      <c r="O318" s="21">
        <f>IF(AND(Sheet1!I318=Sheet1!J318,Sheet1!J318&lt;&gt;0),Sheet1!I318,IF(AND(Sheet1!I318&lt;&gt;Sheet1!J318,Sheet1!J318&lt;&gt;0),Sheet1!I318&amp;"~"&amp;Sheet1!J318,""))</f>
        <v>6000</v>
      </c>
      <c r="P318" s="21" t="str">
        <f>IFERROR(VLOOKUP(Sheet1!L318,配置检查表!$Y:$Z,2,FALSE),"")</f>
        <v>金币</v>
      </c>
      <c r="Q318" s="21">
        <f>IF(AND(Sheet1!N318=Sheet1!O318,Sheet1!O318&lt;&gt;0),Sheet1!N318,IF(AND(Sheet1!N318&lt;&gt;Sheet1!O318,Sheet1!O318&lt;&gt;0),Sheet1!N318&amp;"~"&amp;Sheet1!O318,""))</f>
        <v>6000000</v>
      </c>
      <c r="R318" s="21" t="str">
        <f>IFERROR(VLOOKUP(Sheet1!Q318,配置检查表!$Y:$Z,2,FALSE),"")</f>
        <v/>
      </c>
      <c r="S318" s="39" t="str">
        <f>IF(AND(Sheet1!S525=Sheet1!T525,Sheet1!T525&lt;&gt;0),Sheet1!S525,IF(AND(Sheet1!S525&lt;&gt;Sheet1!T525,Sheet1!T525&lt;&gt;0),Sheet1!S525&amp;"~"&amp;Sheet1!T525,""))</f>
        <v/>
      </c>
      <c r="T318" s="21" t="str">
        <f>IFERROR(VLOOKUP(Sheet1!V318,配置检查表!$Y:$Z,2,FALSE),"")</f>
        <v/>
      </c>
      <c r="U318" s="39" t="str">
        <f>IF(AND(Sheet1!X525=Sheet1!Y525,Sheet1!Y525&lt;&gt;0),Sheet1!X525,IF(AND(Sheet1!X525&lt;&gt;Sheet1!Y525,Sheet1!Y525&lt;&gt;0),Sheet1!X525&amp;"~"&amp;Sheet1!Y525,""))</f>
        <v/>
      </c>
      <c r="V318" s="21" t="str">
        <f>IFERROR(VLOOKUP(Sheet1!XAA,配置检查表!$Y:$Z,2,FALSE),"")</f>
        <v/>
      </c>
      <c r="W318" s="21" t="str">
        <f>IF(AND(Sheet1!AC525=Sheet1!AD525,Sheet1!AD525&lt;&gt;0),Sheet1!AC525,IF(AND(Sheet1!AC525&lt;&gt;Sheet1!AD525,Sheet1!AD525&lt;&gt;0),Sheet1!AC525&amp;"~"&amp;Sheet1!AD525,""))</f>
        <v/>
      </c>
    </row>
    <row r="319" spans="1:23">
      <c r="A319" s="7">
        <v>1113</v>
      </c>
      <c r="B319" s="7" t="s">
        <v>1502</v>
      </c>
      <c r="C319" s="7" t="s">
        <v>2136</v>
      </c>
      <c r="D319" s="21" t="str">
        <f>IF(OR(Sheet1!I319&lt;&gt;Sheet1!AF319,Sheet1!AG319&lt;&gt;Sheet1!J319),"有影响","-")</f>
        <v>-</v>
      </c>
      <c r="E319" s="21" t="str">
        <f>IF(OR(Sheet1!N319&lt;&gt;Sheet1!AH319,Sheet1!AI319&lt;&gt;Sheet1!O319),"有影响","-")</f>
        <v>-</v>
      </c>
      <c r="F319" s="21" t="str">
        <f>IF(OR(Sheet1!S319&lt;&gt;Sheet1!AJ319,Sheet1!AK319&lt;&gt;Sheet1!T319),"有影响","-")</f>
        <v>-</v>
      </c>
      <c r="G319" s="21" t="str">
        <f>IF(OR(Sheet1!X319&lt;&gt;Sheet1!AL319,Sheet1!AM319&lt;&gt;Sheet1!Y319),"有影响","-")</f>
        <v>-</v>
      </c>
      <c r="H319" s="21" t="str">
        <f>IF(OR(Sheet1!AC319&lt;&gt;Sheet1!AN319,Sheet1!AO319&lt;&gt;Sheet1!AD319),"有影响","-")</f>
        <v>-</v>
      </c>
      <c r="I319" s="21" t="str">
        <f>IF(Sheet1!G319=0,"出错","-")</f>
        <v>-</v>
      </c>
      <c r="J319" s="21" t="str">
        <f>IF(AND(Sheet1!G319=0,Sheet1!L319&lt;&gt;0),"出错","-")</f>
        <v>-</v>
      </c>
      <c r="K319" s="21" t="str">
        <f>IF(AND(Sheet1!G319=0,Sheet1!L319=0,Sheet1!Q319&lt;&gt;0),"出错","-")</f>
        <v>-</v>
      </c>
      <c r="L319" s="21" t="str">
        <f>IF(AND(Sheet1!G319=0,Sheet1!L319=0,Sheet1!Q319=0,Sheet1!V319&lt;&gt;0),"出错","-")</f>
        <v>-</v>
      </c>
      <c r="M319" s="21" t="str">
        <f>IF(AND(Sheet1!G319=0,Sheet1!L319=0,Sheet1!Q319=0,Sheet1!V319=0,Sheet1!AA319&lt;&gt;0),"出错","-")</f>
        <v>-</v>
      </c>
      <c r="N319" s="21" t="str">
        <f>IFERROR(VLOOKUP(Sheet1!G319,配置检查表!$Y:$Z,2,FALSE),"")</f>
        <v>钻石</v>
      </c>
      <c r="O319" s="21">
        <f>IF(AND(Sheet1!I319=Sheet1!J319,Sheet1!J319&lt;&gt;0),Sheet1!I319,IF(AND(Sheet1!I319&lt;&gt;Sheet1!J319,Sheet1!J319&lt;&gt;0),Sheet1!I319&amp;"~"&amp;Sheet1!J319,""))</f>
        <v>6000</v>
      </c>
      <c r="P319" s="21" t="str">
        <f>IFERROR(VLOOKUP(Sheet1!L319,配置检查表!$Y:$Z,2,FALSE),"")</f>
        <v>金币</v>
      </c>
      <c r="Q319" s="21">
        <f>IF(AND(Sheet1!N319=Sheet1!O319,Sheet1!O319&lt;&gt;0),Sheet1!N319,IF(AND(Sheet1!N319&lt;&gt;Sheet1!O319,Sheet1!O319&lt;&gt;0),Sheet1!N319&amp;"~"&amp;Sheet1!O319,""))</f>
        <v>6000000</v>
      </c>
      <c r="R319" s="21" t="str">
        <f>IFERROR(VLOOKUP(Sheet1!Q319,配置检查表!$Y:$Z,2,FALSE),"")</f>
        <v/>
      </c>
      <c r="S319" s="39" t="str">
        <f>IF(AND(Sheet1!S526=Sheet1!T526,Sheet1!T526&lt;&gt;0),Sheet1!S526,IF(AND(Sheet1!S526&lt;&gt;Sheet1!T526,Sheet1!T526&lt;&gt;0),Sheet1!S526&amp;"~"&amp;Sheet1!T526,""))</f>
        <v/>
      </c>
      <c r="T319" s="21" t="str">
        <f>IFERROR(VLOOKUP(Sheet1!V319,配置检查表!$Y:$Z,2,FALSE),"")</f>
        <v/>
      </c>
      <c r="U319" s="39" t="str">
        <f>IF(AND(Sheet1!X526=Sheet1!Y526,Sheet1!Y526&lt;&gt;0),Sheet1!X526,IF(AND(Sheet1!X526&lt;&gt;Sheet1!Y526,Sheet1!Y526&lt;&gt;0),Sheet1!X526&amp;"~"&amp;Sheet1!Y526,""))</f>
        <v/>
      </c>
      <c r="V319" s="21" t="str">
        <f>IFERROR(VLOOKUP(Sheet1!XAA,配置检查表!$Y:$Z,2,FALSE),"")</f>
        <v/>
      </c>
      <c r="W319" s="21" t="str">
        <f>IF(AND(Sheet1!AC526=Sheet1!AD526,Sheet1!AD526&lt;&gt;0),Sheet1!AC526,IF(AND(Sheet1!AC526&lt;&gt;Sheet1!AD526,Sheet1!AD526&lt;&gt;0),Sheet1!AC526&amp;"~"&amp;Sheet1!AD526,""))</f>
        <v/>
      </c>
    </row>
    <row r="320" spans="1:23">
      <c r="A320" s="7">
        <v>1114</v>
      </c>
      <c r="B320" s="7" t="s">
        <v>1503</v>
      </c>
      <c r="C320" s="7" t="s">
        <v>2137</v>
      </c>
      <c r="D320" s="21" t="str">
        <f>IF(OR(Sheet1!I320&lt;&gt;Sheet1!AF320,Sheet1!AG320&lt;&gt;Sheet1!J320),"有影响","-")</f>
        <v>-</v>
      </c>
      <c r="E320" s="21" t="str">
        <f>IF(OR(Sheet1!N320&lt;&gt;Sheet1!AH320,Sheet1!AI320&lt;&gt;Sheet1!O320),"有影响","-")</f>
        <v>-</v>
      </c>
      <c r="F320" s="21" t="str">
        <f>IF(OR(Sheet1!S320&lt;&gt;Sheet1!AJ320,Sheet1!AK320&lt;&gt;Sheet1!T320),"有影响","-")</f>
        <v>-</v>
      </c>
      <c r="G320" s="21" t="str">
        <f>IF(OR(Sheet1!X320&lt;&gt;Sheet1!AL320,Sheet1!AM320&lt;&gt;Sheet1!Y320),"有影响","-")</f>
        <v>-</v>
      </c>
      <c r="H320" s="21" t="str">
        <f>IF(OR(Sheet1!AC320&lt;&gt;Sheet1!AN320,Sheet1!AO320&lt;&gt;Sheet1!AD320),"有影响","-")</f>
        <v>-</v>
      </c>
      <c r="I320" s="21" t="str">
        <f>IF(Sheet1!G320=0,"出错","-")</f>
        <v>-</v>
      </c>
      <c r="J320" s="21" t="str">
        <f>IF(AND(Sheet1!G320=0,Sheet1!L320&lt;&gt;0),"出错","-")</f>
        <v>-</v>
      </c>
      <c r="K320" s="21" t="str">
        <f>IF(AND(Sheet1!G320=0,Sheet1!L320=0,Sheet1!Q320&lt;&gt;0),"出错","-")</f>
        <v>-</v>
      </c>
      <c r="L320" s="21" t="str">
        <f>IF(AND(Sheet1!G320=0,Sheet1!L320=0,Sheet1!Q320=0,Sheet1!V320&lt;&gt;0),"出错","-")</f>
        <v>-</v>
      </c>
      <c r="M320" s="21" t="str">
        <f>IF(AND(Sheet1!G320=0,Sheet1!L320=0,Sheet1!Q320=0,Sheet1!V320=0,Sheet1!AA320&lt;&gt;0),"出错","-")</f>
        <v>-</v>
      </c>
      <c r="N320" s="21" t="str">
        <f>IFERROR(VLOOKUP(Sheet1!G320,配置检查表!$Y:$Z,2,FALSE),"")</f>
        <v>钻石</v>
      </c>
      <c r="O320" s="21">
        <f>IF(AND(Sheet1!I320=Sheet1!J320,Sheet1!J320&lt;&gt;0),Sheet1!I320,IF(AND(Sheet1!I320&lt;&gt;Sheet1!J320,Sheet1!J320&lt;&gt;0),Sheet1!I320&amp;"~"&amp;Sheet1!J320,""))</f>
        <v>7200</v>
      </c>
      <c r="P320" s="21" t="str">
        <f>IFERROR(VLOOKUP(Sheet1!L320,配置检查表!$Y:$Z,2,FALSE),"")</f>
        <v>金币</v>
      </c>
      <c r="Q320" s="21">
        <f>IF(AND(Sheet1!N320=Sheet1!O320,Sheet1!O320&lt;&gt;0),Sheet1!N320,IF(AND(Sheet1!N320&lt;&gt;Sheet1!O320,Sheet1!O320&lt;&gt;0),Sheet1!N320&amp;"~"&amp;Sheet1!O320,""))</f>
        <v>7200000</v>
      </c>
      <c r="R320" s="21" t="str">
        <f>IFERROR(VLOOKUP(Sheet1!Q320,配置检查表!$Y:$Z,2,FALSE),"")</f>
        <v/>
      </c>
      <c r="S320" s="39">
        <f>IF(AND(Sheet1!S527=Sheet1!T527,Sheet1!T527&lt;&gt;0),Sheet1!S527,IF(AND(Sheet1!S527&lt;&gt;Sheet1!T527,Sheet1!T527&lt;&gt;0),Sheet1!S527&amp;"~"&amp;Sheet1!T527,""))</f>
        <v>47500</v>
      </c>
      <c r="T320" s="21" t="str">
        <f>IFERROR(VLOOKUP(Sheet1!V320,配置检查表!$Y:$Z,2,FALSE),"")</f>
        <v/>
      </c>
      <c r="U320" s="39" t="str">
        <f>IF(AND(Sheet1!X527=Sheet1!Y527,Sheet1!Y527&lt;&gt;0),Sheet1!X527,IF(AND(Sheet1!X527&lt;&gt;Sheet1!Y527,Sheet1!Y527&lt;&gt;0),Sheet1!X527&amp;"~"&amp;Sheet1!Y527,""))</f>
        <v/>
      </c>
      <c r="V320" s="21" t="str">
        <f>IFERROR(VLOOKUP(Sheet1!XAA,配置检查表!$Y:$Z,2,FALSE),"")</f>
        <v/>
      </c>
      <c r="W320" s="21" t="str">
        <f>IF(AND(Sheet1!AC527=Sheet1!AD527,Sheet1!AD527&lt;&gt;0),Sheet1!AC527,IF(AND(Sheet1!AC527&lt;&gt;Sheet1!AD527,Sheet1!AD527&lt;&gt;0),Sheet1!AC527&amp;"~"&amp;Sheet1!AD527,""))</f>
        <v/>
      </c>
    </row>
    <row r="321" spans="1:23">
      <c r="A321" s="7">
        <v>1115</v>
      </c>
      <c r="B321" s="7" t="s">
        <v>1504</v>
      </c>
      <c r="C321" s="7" t="s">
        <v>2138</v>
      </c>
      <c r="D321" s="21" t="str">
        <f>IF(OR(Sheet1!I321&lt;&gt;Sheet1!AF321,Sheet1!AG321&lt;&gt;Sheet1!J321),"有影响","-")</f>
        <v>-</v>
      </c>
      <c r="E321" s="21" t="str">
        <f>IF(OR(Sheet1!N321&lt;&gt;Sheet1!AH321,Sheet1!AI321&lt;&gt;Sheet1!O321),"有影响","-")</f>
        <v>-</v>
      </c>
      <c r="F321" s="21" t="str">
        <f>IF(OR(Sheet1!S321&lt;&gt;Sheet1!AJ321,Sheet1!AK321&lt;&gt;Sheet1!T321),"有影响","-")</f>
        <v>-</v>
      </c>
      <c r="G321" s="21" t="str">
        <f>IF(OR(Sheet1!X321&lt;&gt;Sheet1!AL321,Sheet1!AM321&lt;&gt;Sheet1!Y321),"有影响","-")</f>
        <v>-</v>
      </c>
      <c r="H321" s="21" t="str">
        <f>IF(OR(Sheet1!AC321&lt;&gt;Sheet1!AN321,Sheet1!AO321&lt;&gt;Sheet1!AD321),"有影响","-")</f>
        <v>-</v>
      </c>
      <c r="I321" s="21" t="str">
        <f>IF(Sheet1!G321=0,"出错","-")</f>
        <v>-</v>
      </c>
      <c r="J321" s="21" t="str">
        <f>IF(AND(Sheet1!G321=0,Sheet1!L321&lt;&gt;0),"出错","-")</f>
        <v>-</v>
      </c>
      <c r="K321" s="21" t="str">
        <f>IF(AND(Sheet1!G321=0,Sheet1!L321=0,Sheet1!Q321&lt;&gt;0),"出错","-")</f>
        <v>-</v>
      </c>
      <c r="L321" s="21" t="str">
        <f>IF(AND(Sheet1!G321=0,Sheet1!L321=0,Sheet1!Q321=0,Sheet1!V321&lt;&gt;0),"出错","-")</f>
        <v>-</v>
      </c>
      <c r="M321" s="21" t="str">
        <f>IF(AND(Sheet1!G321=0,Sheet1!L321=0,Sheet1!Q321=0,Sheet1!V321=0,Sheet1!AA321&lt;&gt;0),"出错","-")</f>
        <v>-</v>
      </c>
      <c r="N321" s="21" t="str">
        <f>IFERROR(VLOOKUP(Sheet1!G321,配置检查表!$Y:$Z,2,FALSE),"")</f>
        <v>钻石</v>
      </c>
      <c r="O321" s="21">
        <f>IF(AND(Sheet1!I321=Sheet1!J321,Sheet1!J321&lt;&gt;0),Sheet1!I321,IF(AND(Sheet1!I321&lt;&gt;Sheet1!J321,Sheet1!J321&lt;&gt;0),Sheet1!I321&amp;"~"&amp;Sheet1!J321,""))</f>
        <v>9000</v>
      </c>
      <c r="P321" s="21" t="str">
        <f>IFERROR(VLOOKUP(Sheet1!L321,配置检查表!$Y:$Z,2,FALSE),"")</f>
        <v>金币</v>
      </c>
      <c r="Q321" s="21">
        <f>IF(AND(Sheet1!N321=Sheet1!O321,Sheet1!O321&lt;&gt;0),Sheet1!N321,IF(AND(Sheet1!N321&lt;&gt;Sheet1!O321,Sheet1!O321&lt;&gt;0),Sheet1!N321&amp;"~"&amp;Sheet1!O321,""))</f>
        <v>9000000</v>
      </c>
      <c r="R321" s="21" t="str">
        <f>IFERROR(VLOOKUP(Sheet1!Q321,配置检查表!$Y:$Z,2,FALSE),"")</f>
        <v/>
      </c>
      <c r="S321" s="39" t="str">
        <f>IF(AND(Sheet1!S528=Sheet1!T528,Sheet1!T528&lt;&gt;0),Sheet1!S528,IF(AND(Sheet1!S528&lt;&gt;Sheet1!T528,Sheet1!T528&lt;&gt;0),Sheet1!S528&amp;"~"&amp;Sheet1!T528,""))</f>
        <v/>
      </c>
      <c r="T321" s="21" t="str">
        <f>IFERROR(VLOOKUP(Sheet1!V321,配置检查表!$Y:$Z,2,FALSE),"")</f>
        <v/>
      </c>
      <c r="U321" s="39" t="str">
        <f>IF(AND(Sheet1!X528=Sheet1!Y528,Sheet1!Y528&lt;&gt;0),Sheet1!X528,IF(AND(Sheet1!X528&lt;&gt;Sheet1!Y528,Sheet1!Y528&lt;&gt;0),Sheet1!X528&amp;"~"&amp;Sheet1!Y528,""))</f>
        <v/>
      </c>
      <c r="V321" s="21" t="str">
        <f>IFERROR(VLOOKUP(Sheet1!XAA,配置检查表!$Y:$Z,2,FALSE),"")</f>
        <v/>
      </c>
      <c r="W321" s="21" t="str">
        <f>IF(AND(Sheet1!AC528=Sheet1!AD528,Sheet1!AD528&lt;&gt;0),Sheet1!AC528,IF(AND(Sheet1!AC528&lt;&gt;Sheet1!AD528,Sheet1!AD528&lt;&gt;0),Sheet1!AC528&amp;"~"&amp;Sheet1!AD528,""))</f>
        <v/>
      </c>
    </row>
    <row r="322" spans="1:23">
      <c r="A322" s="7">
        <v>1116</v>
      </c>
      <c r="B322" s="7" t="s">
        <v>1505</v>
      </c>
      <c r="C322" s="7" t="s">
        <v>2139</v>
      </c>
      <c r="D322" s="21" t="str">
        <f>IF(OR(Sheet1!I322&lt;&gt;Sheet1!AF322,Sheet1!AG322&lt;&gt;Sheet1!J322),"有影响","-")</f>
        <v>-</v>
      </c>
      <c r="E322" s="21" t="str">
        <f>IF(OR(Sheet1!N322&lt;&gt;Sheet1!AH322,Sheet1!AI322&lt;&gt;Sheet1!O322),"有影响","-")</f>
        <v>-</v>
      </c>
      <c r="F322" s="21" t="str">
        <f>IF(OR(Sheet1!S322&lt;&gt;Sheet1!AJ322,Sheet1!AK322&lt;&gt;Sheet1!T322),"有影响","-")</f>
        <v>-</v>
      </c>
      <c r="G322" s="21" t="str">
        <f>IF(OR(Sheet1!X322&lt;&gt;Sheet1!AL322,Sheet1!AM322&lt;&gt;Sheet1!Y322),"有影响","-")</f>
        <v>-</v>
      </c>
      <c r="H322" s="21" t="str">
        <f>IF(OR(Sheet1!AC322&lt;&gt;Sheet1!AN322,Sheet1!AO322&lt;&gt;Sheet1!AD322),"有影响","-")</f>
        <v>-</v>
      </c>
      <c r="I322" s="21" t="str">
        <f>IF(Sheet1!G322=0,"出错","-")</f>
        <v>-</v>
      </c>
      <c r="J322" s="21" t="str">
        <f>IF(AND(Sheet1!G322=0,Sheet1!L322&lt;&gt;0),"出错","-")</f>
        <v>-</v>
      </c>
      <c r="K322" s="21" t="str">
        <f>IF(AND(Sheet1!G322=0,Sheet1!L322=0,Sheet1!Q322&lt;&gt;0),"出错","-")</f>
        <v>-</v>
      </c>
      <c r="L322" s="21" t="str">
        <f>IF(AND(Sheet1!G322=0,Sheet1!L322=0,Sheet1!Q322=0,Sheet1!V322&lt;&gt;0),"出错","-")</f>
        <v>-</v>
      </c>
      <c r="M322" s="21" t="str">
        <f>IF(AND(Sheet1!G322=0,Sheet1!L322=0,Sheet1!Q322=0,Sheet1!V322=0,Sheet1!AA322&lt;&gt;0),"出错","-")</f>
        <v>-</v>
      </c>
      <c r="N322" s="21" t="str">
        <f>IFERROR(VLOOKUP(Sheet1!G322,配置检查表!$Y:$Z,2,FALSE),"")</f>
        <v>钻石</v>
      </c>
      <c r="O322" s="21">
        <f>IF(AND(Sheet1!I322=Sheet1!J322,Sheet1!J322&lt;&gt;0),Sheet1!I322,IF(AND(Sheet1!I322&lt;&gt;Sheet1!J322,Sheet1!J322&lt;&gt;0),Sheet1!I322&amp;"~"&amp;Sheet1!J322,""))</f>
        <v>12000</v>
      </c>
      <c r="P322" s="21" t="str">
        <f>IFERROR(VLOOKUP(Sheet1!L322,配置检查表!$Y:$Z,2,FALSE),"")</f>
        <v>金币</v>
      </c>
      <c r="Q322" s="21">
        <f>IF(AND(Sheet1!N322=Sheet1!O322,Sheet1!O322&lt;&gt;0),Sheet1!N322,IF(AND(Sheet1!N322&lt;&gt;Sheet1!O322,Sheet1!O322&lt;&gt;0),Sheet1!N322&amp;"~"&amp;Sheet1!O322,""))</f>
        <v>12000000</v>
      </c>
      <c r="R322" s="21" t="str">
        <f>IFERROR(VLOOKUP(Sheet1!Q322,配置检查表!$Y:$Z,2,FALSE),"")</f>
        <v/>
      </c>
      <c r="S322" s="39" t="str">
        <f>IF(AND(Sheet1!S529=Sheet1!T529,Sheet1!T529&lt;&gt;0),Sheet1!S529,IF(AND(Sheet1!S529&lt;&gt;Sheet1!T529,Sheet1!T529&lt;&gt;0),Sheet1!S529&amp;"~"&amp;Sheet1!T529,""))</f>
        <v/>
      </c>
      <c r="T322" s="21" t="str">
        <f>IFERROR(VLOOKUP(Sheet1!V322,配置检查表!$Y:$Z,2,FALSE),"")</f>
        <v/>
      </c>
      <c r="U322" s="39" t="str">
        <f>IF(AND(Sheet1!X529=Sheet1!Y529,Sheet1!Y529&lt;&gt;0),Sheet1!X529,IF(AND(Sheet1!X529&lt;&gt;Sheet1!Y529,Sheet1!Y529&lt;&gt;0),Sheet1!X529&amp;"~"&amp;Sheet1!Y529,""))</f>
        <v/>
      </c>
      <c r="V322" s="21" t="str">
        <f>IFERROR(VLOOKUP(Sheet1!XAA,配置检查表!$Y:$Z,2,FALSE),"")</f>
        <v/>
      </c>
      <c r="W322" s="21" t="str">
        <f>IF(AND(Sheet1!AC529=Sheet1!AD529,Sheet1!AD529&lt;&gt;0),Sheet1!AC529,IF(AND(Sheet1!AC529&lt;&gt;Sheet1!AD529,Sheet1!AD529&lt;&gt;0),Sheet1!AC529&amp;"~"&amp;Sheet1!AD529,""))</f>
        <v/>
      </c>
    </row>
    <row r="323" spans="1:23">
      <c r="A323" s="7">
        <v>1117</v>
      </c>
      <c r="B323" s="7" t="s">
        <v>1506</v>
      </c>
      <c r="C323" s="7" t="s">
        <v>2140</v>
      </c>
      <c r="D323" s="21" t="str">
        <f>IF(OR(Sheet1!I323&lt;&gt;Sheet1!AF323,Sheet1!AG323&lt;&gt;Sheet1!J323),"有影响","-")</f>
        <v>-</v>
      </c>
      <c r="E323" s="21" t="str">
        <f>IF(OR(Sheet1!N323&lt;&gt;Sheet1!AH323,Sheet1!AI323&lt;&gt;Sheet1!O323),"有影响","-")</f>
        <v>-</v>
      </c>
      <c r="F323" s="21" t="str">
        <f>IF(OR(Sheet1!S323&lt;&gt;Sheet1!AJ323,Sheet1!AK323&lt;&gt;Sheet1!T323),"有影响","-")</f>
        <v>-</v>
      </c>
      <c r="G323" s="21" t="str">
        <f>IF(OR(Sheet1!X323&lt;&gt;Sheet1!AL323,Sheet1!AM323&lt;&gt;Sheet1!Y323),"有影响","-")</f>
        <v>-</v>
      </c>
      <c r="H323" s="21" t="str">
        <f>IF(OR(Sheet1!AC323&lt;&gt;Sheet1!AN323,Sheet1!AO323&lt;&gt;Sheet1!AD323),"有影响","-")</f>
        <v>-</v>
      </c>
      <c r="I323" s="21" t="str">
        <f>IF(Sheet1!G323=0,"出错","-")</f>
        <v>-</v>
      </c>
      <c r="J323" s="21" t="str">
        <f>IF(AND(Sheet1!G323=0,Sheet1!L323&lt;&gt;0),"出错","-")</f>
        <v>-</v>
      </c>
      <c r="K323" s="21" t="str">
        <f>IF(AND(Sheet1!G323=0,Sheet1!L323=0,Sheet1!Q323&lt;&gt;0),"出错","-")</f>
        <v>-</v>
      </c>
      <c r="L323" s="21" t="str">
        <f>IF(AND(Sheet1!G323=0,Sheet1!L323=0,Sheet1!Q323=0,Sheet1!V323&lt;&gt;0),"出错","-")</f>
        <v>-</v>
      </c>
      <c r="M323" s="21" t="str">
        <f>IF(AND(Sheet1!G323=0,Sheet1!L323=0,Sheet1!Q323=0,Sheet1!V323=0,Sheet1!AA323&lt;&gt;0),"出错","-")</f>
        <v>-</v>
      </c>
      <c r="N323" s="21" t="str">
        <f>IFERROR(VLOOKUP(Sheet1!G323,配置检查表!$Y:$Z,2,FALSE),"")</f>
        <v>钻石</v>
      </c>
      <c r="O323" s="21">
        <f>IF(AND(Sheet1!I323=Sheet1!J323,Sheet1!J323&lt;&gt;0),Sheet1!I323,IF(AND(Sheet1!I323&lt;&gt;Sheet1!J323,Sheet1!J323&lt;&gt;0),Sheet1!I323&amp;"~"&amp;Sheet1!J323,""))</f>
        <v>12000</v>
      </c>
      <c r="P323" s="21" t="str">
        <f>IFERROR(VLOOKUP(Sheet1!L323,配置检查表!$Y:$Z,2,FALSE),"")</f>
        <v>金币</v>
      </c>
      <c r="Q323" s="21">
        <f>IF(AND(Sheet1!N323=Sheet1!O323,Sheet1!O323&lt;&gt;0),Sheet1!N323,IF(AND(Sheet1!N323&lt;&gt;Sheet1!O323,Sheet1!O323&lt;&gt;0),Sheet1!N323&amp;"~"&amp;Sheet1!O323,""))</f>
        <v>12000000</v>
      </c>
      <c r="R323" s="21" t="str">
        <f>IFERROR(VLOOKUP(Sheet1!Q323,配置检查表!$Y:$Z,2,FALSE),"")</f>
        <v/>
      </c>
      <c r="S323" s="39">
        <f>IF(AND(Sheet1!S530=Sheet1!T530,Sheet1!T530&lt;&gt;0),Sheet1!S530,IF(AND(Sheet1!S530&lt;&gt;Sheet1!T530,Sheet1!T530&lt;&gt;0),Sheet1!S530&amp;"~"&amp;Sheet1!T530,""))</f>
        <v>50000</v>
      </c>
      <c r="T323" s="21" t="str">
        <f>IFERROR(VLOOKUP(Sheet1!V323,配置检查表!$Y:$Z,2,FALSE),"")</f>
        <v/>
      </c>
      <c r="U323" s="39" t="str">
        <f>IF(AND(Sheet1!X530=Sheet1!Y530,Sheet1!Y530&lt;&gt;0),Sheet1!X530,IF(AND(Sheet1!X530&lt;&gt;Sheet1!Y530,Sheet1!Y530&lt;&gt;0),Sheet1!X530&amp;"~"&amp;Sheet1!Y530,""))</f>
        <v/>
      </c>
      <c r="V323" s="21" t="str">
        <f>IFERROR(VLOOKUP(Sheet1!XAA,配置检查表!$Y:$Z,2,FALSE),"")</f>
        <v/>
      </c>
      <c r="W323" s="21" t="str">
        <f>IF(AND(Sheet1!AC530=Sheet1!AD530,Sheet1!AD530&lt;&gt;0),Sheet1!AC530,IF(AND(Sheet1!AC530&lt;&gt;Sheet1!AD530,Sheet1!AD530&lt;&gt;0),Sheet1!AC530&amp;"~"&amp;Sheet1!AD530,""))</f>
        <v/>
      </c>
    </row>
    <row r="324" spans="1:23">
      <c r="A324" s="7">
        <v>1118</v>
      </c>
      <c r="B324" s="7" t="s">
        <v>1507</v>
      </c>
      <c r="C324" s="7" t="s">
        <v>2141</v>
      </c>
      <c r="D324" s="21" t="str">
        <f>IF(OR(Sheet1!I324&lt;&gt;Sheet1!AF324,Sheet1!AG324&lt;&gt;Sheet1!J324),"有影响","-")</f>
        <v>-</v>
      </c>
      <c r="E324" s="21" t="str">
        <f>IF(OR(Sheet1!N324&lt;&gt;Sheet1!AH324,Sheet1!AI324&lt;&gt;Sheet1!O324),"有影响","-")</f>
        <v>-</v>
      </c>
      <c r="F324" s="21" t="str">
        <f>IF(OR(Sheet1!S324&lt;&gt;Sheet1!AJ324,Sheet1!AK324&lt;&gt;Sheet1!T324),"有影响","-")</f>
        <v>-</v>
      </c>
      <c r="G324" s="21" t="str">
        <f>IF(OR(Sheet1!X324&lt;&gt;Sheet1!AL324,Sheet1!AM324&lt;&gt;Sheet1!Y324),"有影响","-")</f>
        <v>-</v>
      </c>
      <c r="H324" s="21" t="str">
        <f>IF(OR(Sheet1!AC324&lt;&gt;Sheet1!AN324,Sheet1!AO324&lt;&gt;Sheet1!AD324),"有影响","-")</f>
        <v>-</v>
      </c>
      <c r="I324" s="21" t="str">
        <f>IF(Sheet1!G324=0,"出错","-")</f>
        <v>-</v>
      </c>
      <c r="J324" s="21" t="str">
        <f>IF(AND(Sheet1!G324=0,Sheet1!L324&lt;&gt;0),"出错","-")</f>
        <v>-</v>
      </c>
      <c r="K324" s="21" t="str">
        <f>IF(AND(Sheet1!G324=0,Sheet1!L324=0,Sheet1!Q324&lt;&gt;0),"出错","-")</f>
        <v>-</v>
      </c>
      <c r="L324" s="21" t="str">
        <f>IF(AND(Sheet1!G324=0,Sheet1!L324=0,Sheet1!Q324=0,Sheet1!V324&lt;&gt;0),"出错","-")</f>
        <v>-</v>
      </c>
      <c r="M324" s="21" t="str">
        <f>IF(AND(Sheet1!G324=0,Sheet1!L324=0,Sheet1!Q324=0,Sheet1!V324=0,Sheet1!AA324&lt;&gt;0),"出错","-")</f>
        <v>-</v>
      </c>
      <c r="N324" s="21" t="str">
        <f>IFERROR(VLOOKUP(Sheet1!G324,配置检查表!$Y:$Z,2,FALSE),"")</f>
        <v>钻石</v>
      </c>
      <c r="O324" s="21">
        <f>IF(AND(Sheet1!I324=Sheet1!J324,Sheet1!J324&lt;&gt;0),Sheet1!I324,IF(AND(Sheet1!I324&lt;&gt;Sheet1!J324,Sheet1!J324&lt;&gt;0),Sheet1!I324&amp;"~"&amp;Sheet1!J324,""))</f>
        <v>14400</v>
      </c>
      <c r="P324" s="21" t="str">
        <f>IFERROR(VLOOKUP(Sheet1!L324,配置检查表!$Y:$Z,2,FALSE),"")</f>
        <v>金币</v>
      </c>
      <c r="Q324" s="21">
        <f>IF(AND(Sheet1!N324=Sheet1!O324,Sheet1!O324&lt;&gt;0),Sheet1!N324,IF(AND(Sheet1!N324&lt;&gt;Sheet1!O324,Sheet1!O324&lt;&gt;0),Sheet1!N324&amp;"~"&amp;Sheet1!O324,""))</f>
        <v>14400000</v>
      </c>
      <c r="R324" s="21" t="str">
        <f>IFERROR(VLOOKUP(Sheet1!Q324,配置检查表!$Y:$Z,2,FALSE),"")</f>
        <v/>
      </c>
      <c r="S324" s="39" t="str">
        <f>IF(AND(Sheet1!S531=Sheet1!T531,Sheet1!T531&lt;&gt;0),Sheet1!S531,IF(AND(Sheet1!S531&lt;&gt;Sheet1!T531,Sheet1!T531&lt;&gt;0),Sheet1!S531&amp;"~"&amp;Sheet1!T531,""))</f>
        <v/>
      </c>
      <c r="T324" s="21" t="str">
        <f>IFERROR(VLOOKUP(Sheet1!V324,配置检查表!$Y:$Z,2,FALSE),"")</f>
        <v/>
      </c>
      <c r="U324" s="39" t="str">
        <f>IF(AND(Sheet1!X531=Sheet1!Y531,Sheet1!Y531&lt;&gt;0),Sheet1!X531,IF(AND(Sheet1!X531&lt;&gt;Sheet1!Y531,Sheet1!Y531&lt;&gt;0),Sheet1!X531&amp;"~"&amp;Sheet1!Y531,""))</f>
        <v/>
      </c>
      <c r="V324" s="21" t="str">
        <f>IFERROR(VLOOKUP(Sheet1!XAA,配置检查表!$Y:$Z,2,FALSE),"")</f>
        <v/>
      </c>
      <c r="W324" s="21" t="str">
        <f>IF(AND(Sheet1!AC531=Sheet1!AD531,Sheet1!AD531&lt;&gt;0),Sheet1!AC531,IF(AND(Sheet1!AC531&lt;&gt;Sheet1!AD531,Sheet1!AD531&lt;&gt;0),Sheet1!AC531&amp;"~"&amp;Sheet1!AD531,""))</f>
        <v/>
      </c>
    </row>
    <row r="325" spans="1:23">
      <c r="A325" s="7">
        <v>1119</v>
      </c>
      <c r="B325" s="7" t="s">
        <v>1508</v>
      </c>
      <c r="C325" s="7" t="s">
        <v>2142</v>
      </c>
      <c r="D325" s="21" t="str">
        <f>IF(OR(Sheet1!I325&lt;&gt;Sheet1!AF325,Sheet1!AG325&lt;&gt;Sheet1!J325),"有影响","-")</f>
        <v>-</v>
      </c>
      <c r="E325" s="21" t="str">
        <f>IF(OR(Sheet1!N325&lt;&gt;Sheet1!AH325,Sheet1!AI325&lt;&gt;Sheet1!O325),"有影响","-")</f>
        <v>-</v>
      </c>
      <c r="F325" s="21" t="str">
        <f>IF(OR(Sheet1!S325&lt;&gt;Sheet1!AJ325,Sheet1!AK325&lt;&gt;Sheet1!T325),"有影响","-")</f>
        <v>-</v>
      </c>
      <c r="G325" s="21" t="str">
        <f>IF(OR(Sheet1!X325&lt;&gt;Sheet1!AL325,Sheet1!AM325&lt;&gt;Sheet1!Y325),"有影响","-")</f>
        <v>-</v>
      </c>
      <c r="H325" s="21" t="str">
        <f>IF(OR(Sheet1!AC325&lt;&gt;Sheet1!AN325,Sheet1!AO325&lt;&gt;Sheet1!AD325),"有影响","-")</f>
        <v>-</v>
      </c>
      <c r="I325" s="21" t="str">
        <f>IF(Sheet1!G325=0,"出错","-")</f>
        <v>-</v>
      </c>
      <c r="J325" s="21" t="str">
        <f>IF(AND(Sheet1!G325=0,Sheet1!L325&lt;&gt;0),"出错","-")</f>
        <v>-</v>
      </c>
      <c r="K325" s="21" t="str">
        <f>IF(AND(Sheet1!G325=0,Sheet1!L325=0,Sheet1!Q325&lt;&gt;0),"出错","-")</f>
        <v>-</v>
      </c>
      <c r="L325" s="21" t="str">
        <f>IF(AND(Sheet1!G325=0,Sheet1!L325=0,Sheet1!Q325=0,Sheet1!V325&lt;&gt;0),"出错","-")</f>
        <v>-</v>
      </c>
      <c r="M325" s="21" t="str">
        <f>IF(AND(Sheet1!G325=0,Sheet1!L325=0,Sheet1!Q325=0,Sheet1!V325=0,Sheet1!AA325&lt;&gt;0),"出错","-")</f>
        <v>-</v>
      </c>
      <c r="N325" s="21" t="str">
        <f>IFERROR(VLOOKUP(Sheet1!G325,配置检查表!$Y:$Z,2,FALSE),"")</f>
        <v>钻石</v>
      </c>
      <c r="O325" s="21">
        <f>IF(AND(Sheet1!I325=Sheet1!J325,Sheet1!J325&lt;&gt;0),Sheet1!I325,IF(AND(Sheet1!I325&lt;&gt;Sheet1!J325,Sheet1!J325&lt;&gt;0),Sheet1!I325&amp;"~"&amp;Sheet1!J325,""))</f>
        <v>18000</v>
      </c>
      <c r="P325" s="21" t="str">
        <f>IFERROR(VLOOKUP(Sheet1!L325,配置检查表!$Y:$Z,2,FALSE),"")</f>
        <v>金币</v>
      </c>
      <c r="Q325" s="21">
        <f>IF(AND(Sheet1!N325=Sheet1!O325,Sheet1!O325&lt;&gt;0),Sheet1!N325,IF(AND(Sheet1!N325&lt;&gt;Sheet1!O325,Sheet1!O325&lt;&gt;0),Sheet1!N325&amp;"~"&amp;Sheet1!O325,""))</f>
        <v>18000000</v>
      </c>
      <c r="R325" s="21" t="str">
        <f>IFERROR(VLOOKUP(Sheet1!Q325,配置检查表!$Y:$Z,2,FALSE),"")</f>
        <v/>
      </c>
      <c r="S325" s="39" t="str">
        <f>IF(AND(Sheet1!S532=Sheet1!T532,Sheet1!T532&lt;&gt;0),Sheet1!S532,IF(AND(Sheet1!S532&lt;&gt;Sheet1!T532,Sheet1!T532&lt;&gt;0),Sheet1!S532&amp;"~"&amp;Sheet1!T532,""))</f>
        <v/>
      </c>
      <c r="T325" s="21" t="str">
        <f>IFERROR(VLOOKUP(Sheet1!V325,配置检查表!$Y:$Z,2,FALSE),"")</f>
        <v/>
      </c>
      <c r="U325" s="39" t="str">
        <f>IF(AND(Sheet1!X532=Sheet1!Y532,Sheet1!Y532&lt;&gt;0),Sheet1!X532,IF(AND(Sheet1!X532&lt;&gt;Sheet1!Y532,Sheet1!Y532&lt;&gt;0),Sheet1!X532&amp;"~"&amp;Sheet1!Y532,""))</f>
        <v/>
      </c>
      <c r="V325" s="21" t="str">
        <f>IFERROR(VLOOKUP(Sheet1!XAA,配置检查表!$Y:$Z,2,FALSE),"")</f>
        <v/>
      </c>
      <c r="W325" s="21" t="str">
        <f>IF(AND(Sheet1!AC532=Sheet1!AD532,Sheet1!AD532&lt;&gt;0),Sheet1!AC532,IF(AND(Sheet1!AC532&lt;&gt;Sheet1!AD532,Sheet1!AD532&lt;&gt;0),Sheet1!AC532&amp;"~"&amp;Sheet1!AD532,""))</f>
        <v/>
      </c>
    </row>
    <row r="326" spans="1:23">
      <c r="A326" s="7">
        <v>1120</v>
      </c>
      <c r="B326" s="7" t="s">
        <v>1509</v>
      </c>
      <c r="C326" s="7" t="s">
        <v>2143</v>
      </c>
      <c r="D326" s="21" t="str">
        <f>IF(OR(Sheet1!I326&lt;&gt;Sheet1!AF326,Sheet1!AG326&lt;&gt;Sheet1!J326),"有影响","-")</f>
        <v>-</v>
      </c>
      <c r="E326" s="21" t="str">
        <f>IF(OR(Sheet1!N326&lt;&gt;Sheet1!AH326,Sheet1!AI326&lt;&gt;Sheet1!O326),"有影响","-")</f>
        <v>-</v>
      </c>
      <c r="F326" s="21" t="str">
        <f>IF(OR(Sheet1!S326&lt;&gt;Sheet1!AJ326,Sheet1!AK326&lt;&gt;Sheet1!T326),"有影响","-")</f>
        <v>-</v>
      </c>
      <c r="G326" s="21" t="str">
        <f>IF(OR(Sheet1!X326&lt;&gt;Sheet1!AL326,Sheet1!AM326&lt;&gt;Sheet1!Y326),"有影响","-")</f>
        <v>-</v>
      </c>
      <c r="H326" s="21" t="str">
        <f>IF(OR(Sheet1!AC326&lt;&gt;Sheet1!AN326,Sheet1!AO326&lt;&gt;Sheet1!AD326),"有影响","-")</f>
        <v>-</v>
      </c>
      <c r="I326" s="21" t="str">
        <f>IF(Sheet1!G326=0,"出错","-")</f>
        <v>-</v>
      </c>
      <c r="J326" s="21" t="str">
        <f>IF(AND(Sheet1!G326=0,Sheet1!L326&lt;&gt;0),"出错","-")</f>
        <v>-</v>
      </c>
      <c r="K326" s="21" t="str">
        <f>IF(AND(Sheet1!G326=0,Sheet1!L326=0,Sheet1!Q326&lt;&gt;0),"出错","-")</f>
        <v>-</v>
      </c>
      <c r="L326" s="21" t="str">
        <f>IF(AND(Sheet1!G326=0,Sheet1!L326=0,Sheet1!Q326=0,Sheet1!V326&lt;&gt;0),"出错","-")</f>
        <v>-</v>
      </c>
      <c r="M326" s="21" t="str">
        <f>IF(AND(Sheet1!G326=0,Sheet1!L326=0,Sheet1!Q326=0,Sheet1!V326=0,Sheet1!AA326&lt;&gt;0),"出错","-")</f>
        <v>-</v>
      </c>
      <c r="N326" s="21" t="str">
        <f>IFERROR(VLOOKUP(Sheet1!G326,配置检查表!$Y:$Z,2,FALSE),"")</f>
        <v>钻石</v>
      </c>
      <c r="O326" s="21">
        <f>IF(AND(Sheet1!I326=Sheet1!J326,Sheet1!J326&lt;&gt;0),Sheet1!I326,IF(AND(Sheet1!I326&lt;&gt;Sheet1!J326,Sheet1!J326&lt;&gt;0),Sheet1!I326&amp;"~"&amp;Sheet1!J326,""))</f>
        <v>24000</v>
      </c>
      <c r="P326" s="21" t="str">
        <f>IFERROR(VLOOKUP(Sheet1!L326,配置检查表!$Y:$Z,2,FALSE),"")</f>
        <v>金币</v>
      </c>
      <c r="Q326" s="21">
        <f>IF(AND(Sheet1!N326=Sheet1!O326,Sheet1!O326&lt;&gt;0),Sheet1!N326,IF(AND(Sheet1!N326&lt;&gt;Sheet1!O326,Sheet1!O326&lt;&gt;0),Sheet1!N326&amp;"~"&amp;Sheet1!O326,""))</f>
        <v>24000000</v>
      </c>
      <c r="R326" s="21" t="str">
        <f>IFERROR(VLOOKUP(Sheet1!Q326,配置检查表!$Y:$Z,2,FALSE),"")</f>
        <v/>
      </c>
      <c r="S326" s="39" t="str">
        <f>IF(AND(Sheet1!S533=Sheet1!T533,Sheet1!T533&lt;&gt;0),Sheet1!S533,IF(AND(Sheet1!S533&lt;&gt;Sheet1!T533,Sheet1!T533&lt;&gt;0),Sheet1!S533&amp;"~"&amp;Sheet1!T533,""))</f>
        <v/>
      </c>
      <c r="T326" s="21" t="str">
        <f>IFERROR(VLOOKUP(Sheet1!V326,配置检查表!$Y:$Z,2,FALSE),"")</f>
        <v/>
      </c>
      <c r="U326" s="39" t="str">
        <f>IF(AND(Sheet1!X533=Sheet1!Y533,Sheet1!Y533&lt;&gt;0),Sheet1!X533,IF(AND(Sheet1!X533&lt;&gt;Sheet1!Y533,Sheet1!Y533&lt;&gt;0),Sheet1!X533&amp;"~"&amp;Sheet1!Y533,""))</f>
        <v/>
      </c>
      <c r="V326" s="21" t="str">
        <f>IFERROR(VLOOKUP(Sheet1!XAA,配置检查表!$Y:$Z,2,FALSE),"")</f>
        <v/>
      </c>
      <c r="W326" s="21" t="str">
        <f>IF(AND(Sheet1!AC533=Sheet1!AD533,Sheet1!AD533&lt;&gt;0),Sheet1!AC533,IF(AND(Sheet1!AC533&lt;&gt;Sheet1!AD533,Sheet1!AD533&lt;&gt;0),Sheet1!AC533&amp;"~"&amp;Sheet1!AD533,""))</f>
        <v/>
      </c>
    </row>
    <row r="327" spans="1:23">
      <c r="A327" s="7">
        <v>1121</v>
      </c>
      <c r="B327" s="7" t="s">
        <v>1510</v>
      </c>
      <c r="C327" s="7" t="s">
        <v>2144</v>
      </c>
      <c r="D327" s="21" t="str">
        <f>IF(OR(Sheet1!I327&lt;&gt;Sheet1!AF327,Sheet1!AG327&lt;&gt;Sheet1!J327),"有影响","-")</f>
        <v>-</v>
      </c>
      <c r="E327" s="21" t="str">
        <f>IF(OR(Sheet1!N327&lt;&gt;Sheet1!AH327,Sheet1!AI327&lt;&gt;Sheet1!O327),"有影响","-")</f>
        <v>-</v>
      </c>
      <c r="F327" s="21" t="str">
        <f>IF(OR(Sheet1!S327&lt;&gt;Sheet1!AJ327,Sheet1!AK327&lt;&gt;Sheet1!T327),"有影响","-")</f>
        <v>-</v>
      </c>
      <c r="G327" s="21" t="str">
        <f>IF(OR(Sheet1!X327&lt;&gt;Sheet1!AL327,Sheet1!AM327&lt;&gt;Sheet1!Y327),"有影响","-")</f>
        <v>-</v>
      </c>
      <c r="H327" s="21" t="str">
        <f>IF(OR(Sheet1!AC327&lt;&gt;Sheet1!AN327,Sheet1!AO327&lt;&gt;Sheet1!AD327),"有影响","-")</f>
        <v>-</v>
      </c>
      <c r="I327" s="21" t="str">
        <f>IF(Sheet1!G327=0,"出错","-")</f>
        <v>-</v>
      </c>
      <c r="J327" s="21" t="str">
        <f>IF(AND(Sheet1!G327=0,Sheet1!L327&lt;&gt;0),"出错","-")</f>
        <v>-</v>
      </c>
      <c r="K327" s="21" t="str">
        <f>IF(AND(Sheet1!G327=0,Sheet1!L327=0,Sheet1!Q327&lt;&gt;0),"出错","-")</f>
        <v>-</v>
      </c>
      <c r="L327" s="21" t="str">
        <f>IF(AND(Sheet1!G327=0,Sheet1!L327=0,Sheet1!Q327=0,Sheet1!V327&lt;&gt;0),"出错","-")</f>
        <v>-</v>
      </c>
      <c r="M327" s="21" t="str">
        <f>IF(AND(Sheet1!G327=0,Sheet1!L327=0,Sheet1!Q327=0,Sheet1!V327=0,Sheet1!AA327&lt;&gt;0),"出错","-")</f>
        <v>-</v>
      </c>
      <c r="N327" s="21" t="str">
        <f>IFERROR(VLOOKUP(Sheet1!G327,配置检查表!$Y:$Z,2,FALSE),"")</f>
        <v>钻石</v>
      </c>
      <c r="O327" s="21">
        <f>IF(AND(Sheet1!I327=Sheet1!J327,Sheet1!J327&lt;&gt;0),Sheet1!I327,IF(AND(Sheet1!I327&lt;&gt;Sheet1!J327,Sheet1!J327&lt;&gt;0),Sheet1!I327&amp;"~"&amp;Sheet1!J327,""))</f>
        <v>20000</v>
      </c>
      <c r="P327" s="21" t="str">
        <f>IFERROR(VLOOKUP(Sheet1!L327,配置检查表!$Y:$Z,2,FALSE),"")</f>
        <v>金币</v>
      </c>
      <c r="Q327" s="21">
        <f>IF(AND(Sheet1!N327=Sheet1!O327,Sheet1!O327&lt;&gt;0),Sheet1!N327,IF(AND(Sheet1!N327&lt;&gt;Sheet1!O327,Sheet1!O327&lt;&gt;0),Sheet1!N327&amp;"~"&amp;Sheet1!O327,""))</f>
        <v>20000000</v>
      </c>
      <c r="R327" s="21" t="str">
        <f>IFERROR(VLOOKUP(Sheet1!Q327,配置检查表!$Y:$Z,2,FALSE),"")</f>
        <v/>
      </c>
      <c r="S327" s="39" t="str">
        <f>IF(AND(Sheet1!S534=Sheet1!T534,Sheet1!T534&lt;&gt;0),Sheet1!S534,IF(AND(Sheet1!S534&lt;&gt;Sheet1!T534,Sheet1!T534&lt;&gt;0),Sheet1!S534&amp;"~"&amp;Sheet1!T534,""))</f>
        <v/>
      </c>
      <c r="T327" s="21" t="str">
        <f>IFERROR(VLOOKUP(Sheet1!V327,配置检查表!$Y:$Z,2,FALSE),"")</f>
        <v/>
      </c>
      <c r="U327" s="39" t="str">
        <f>IF(AND(Sheet1!X534=Sheet1!Y534,Sheet1!Y534&lt;&gt;0),Sheet1!X534,IF(AND(Sheet1!X534&lt;&gt;Sheet1!Y534,Sheet1!Y534&lt;&gt;0),Sheet1!X534&amp;"~"&amp;Sheet1!Y534,""))</f>
        <v/>
      </c>
      <c r="V327" s="21" t="str">
        <f>IFERROR(VLOOKUP(Sheet1!XAA,配置检查表!$Y:$Z,2,FALSE),"")</f>
        <v/>
      </c>
      <c r="W327" s="21" t="str">
        <f>IF(AND(Sheet1!AC534=Sheet1!AD534,Sheet1!AD534&lt;&gt;0),Sheet1!AC534,IF(AND(Sheet1!AC534&lt;&gt;Sheet1!AD534,Sheet1!AD534&lt;&gt;0),Sheet1!AC534&amp;"~"&amp;Sheet1!AD534,""))</f>
        <v/>
      </c>
    </row>
    <row r="328" spans="1:23">
      <c r="A328" s="7">
        <v>1122</v>
      </c>
      <c r="B328" s="7" t="s">
        <v>1511</v>
      </c>
      <c r="C328" s="7" t="s">
        <v>2145</v>
      </c>
      <c r="D328" s="21" t="str">
        <f>IF(OR(Sheet1!I328&lt;&gt;Sheet1!AF328,Sheet1!AG328&lt;&gt;Sheet1!J328),"有影响","-")</f>
        <v>-</v>
      </c>
      <c r="E328" s="21" t="str">
        <f>IF(OR(Sheet1!N328&lt;&gt;Sheet1!AH328,Sheet1!AI328&lt;&gt;Sheet1!O328),"有影响","-")</f>
        <v>-</v>
      </c>
      <c r="F328" s="21" t="str">
        <f>IF(OR(Sheet1!S328&lt;&gt;Sheet1!AJ328,Sheet1!AK328&lt;&gt;Sheet1!T328),"有影响","-")</f>
        <v>-</v>
      </c>
      <c r="G328" s="21" t="str">
        <f>IF(OR(Sheet1!X328&lt;&gt;Sheet1!AL328,Sheet1!AM328&lt;&gt;Sheet1!Y328),"有影响","-")</f>
        <v>-</v>
      </c>
      <c r="H328" s="21" t="str">
        <f>IF(OR(Sheet1!AC328&lt;&gt;Sheet1!AN328,Sheet1!AO328&lt;&gt;Sheet1!AD328),"有影响","-")</f>
        <v>-</v>
      </c>
      <c r="I328" s="21" t="str">
        <f>IF(Sheet1!G328=0,"出错","-")</f>
        <v>-</v>
      </c>
      <c r="J328" s="21" t="str">
        <f>IF(AND(Sheet1!G328=0,Sheet1!L328&lt;&gt;0),"出错","-")</f>
        <v>-</v>
      </c>
      <c r="K328" s="21" t="str">
        <f>IF(AND(Sheet1!G328=0,Sheet1!L328=0,Sheet1!Q328&lt;&gt;0),"出错","-")</f>
        <v>-</v>
      </c>
      <c r="L328" s="21" t="str">
        <f>IF(AND(Sheet1!G328=0,Sheet1!L328=0,Sheet1!Q328=0,Sheet1!V328&lt;&gt;0),"出错","-")</f>
        <v>-</v>
      </c>
      <c r="M328" s="21" t="str">
        <f>IF(AND(Sheet1!G328=0,Sheet1!L328=0,Sheet1!Q328=0,Sheet1!V328=0,Sheet1!AA328&lt;&gt;0),"出错","-")</f>
        <v>-</v>
      </c>
      <c r="N328" s="21" t="str">
        <f>IFERROR(VLOOKUP(Sheet1!G328,配置检查表!$Y:$Z,2,FALSE),"")</f>
        <v>钻石</v>
      </c>
      <c r="O328" s="21">
        <f>IF(AND(Sheet1!I328=Sheet1!J328,Sheet1!J328&lt;&gt;0),Sheet1!I328,IF(AND(Sheet1!I328&lt;&gt;Sheet1!J328,Sheet1!J328&lt;&gt;0),Sheet1!I328&amp;"~"&amp;Sheet1!J328,""))</f>
        <v>25000</v>
      </c>
      <c r="P328" s="21" t="str">
        <f>IFERROR(VLOOKUP(Sheet1!L328,配置检查表!$Y:$Z,2,FALSE),"")</f>
        <v>金币</v>
      </c>
      <c r="Q328" s="21">
        <f>IF(AND(Sheet1!N328=Sheet1!O328,Sheet1!O328&lt;&gt;0),Sheet1!N328,IF(AND(Sheet1!N328&lt;&gt;Sheet1!O328,Sheet1!O328&lt;&gt;0),Sheet1!N328&amp;"~"&amp;Sheet1!O328,""))</f>
        <v>25000000</v>
      </c>
      <c r="R328" s="21" t="str">
        <f>IFERROR(VLOOKUP(Sheet1!Q328,配置检查表!$Y:$Z,2,FALSE),"")</f>
        <v/>
      </c>
      <c r="S328" s="39">
        <f>IF(AND(Sheet1!S535=Sheet1!T535,Sheet1!T535&lt;&gt;0),Sheet1!S535,IF(AND(Sheet1!S535&lt;&gt;Sheet1!T535,Sheet1!T535&lt;&gt;0),Sheet1!S535&amp;"~"&amp;Sheet1!T535,""))</f>
        <v>52500</v>
      </c>
      <c r="T328" s="21" t="str">
        <f>IFERROR(VLOOKUP(Sheet1!V328,配置检查表!$Y:$Z,2,FALSE),"")</f>
        <v/>
      </c>
      <c r="U328" s="39" t="str">
        <f>IF(AND(Sheet1!X535=Sheet1!Y535,Sheet1!Y535&lt;&gt;0),Sheet1!X535,IF(AND(Sheet1!X535&lt;&gt;Sheet1!Y535,Sheet1!Y535&lt;&gt;0),Sheet1!X535&amp;"~"&amp;Sheet1!Y535,""))</f>
        <v/>
      </c>
      <c r="V328" s="21" t="str">
        <f>IFERROR(VLOOKUP(Sheet1!XAA,配置检查表!$Y:$Z,2,FALSE),"")</f>
        <v/>
      </c>
      <c r="W328" s="21" t="str">
        <f>IF(AND(Sheet1!AC535=Sheet1!AD535,Sheet1!AD535&lt;&gt;0),Sheet1!AC535,IF(AND(Sheet1!AC535&lt;&gt;Sheet1!AD535,Sheet1!AD535&lt;&gt;0),Sheet1!AC535&amp;"~"&amp;Sheet1!AD535,""))</f>
        <v/>
      </c>
    </row>
    <row r="329" spans="1:23">
      <c r="A329" s="7">
        <v>1123</v>
      </c>
      <c r="B329" s="7" t="s">
        <v>1512</v>
      </c>
      <c r="C329" s="7" t="s">
        <v>2146</v>
      </c>
      <c r="D329" s="21" t="str">
        <f>IF(OR(Sheet1!I329&lt;&gt;Sheet1!AF329,Sheet1!AG329&lt;&gt;Sheet1!J329),"有影响","-")</f>
        <v>-</v>
      </c>
      <c r="E329" s="21" t="str">
        <f>IF(OR(Sheet1!N329&lt;&gt;Sheet1!AH329,Sheet1!AI329&lt;&gt;Sheet1!O329),"有影响","-")</f>
        <v>-</v>
      </c>
      <c r="F329" s="21" t="str">
        <f>IF(OR(Sheet1!S329&lt;&gt;Sheet1!AJ329,Sheet1!AK329&lt;&gt;Sheet1!T329),"有影响","-")</f>
        <v>-</v>
      </c>
      <c r="G329" s="21" t="str">
        <f>IF(OR(Sheet1!X329&lt;&gt;Sheet1!AL329,Sheet1!AM329&lt;&gt;Sheet1!Y329),"有影响","-")</f>
        <v>-</v>
      </c>
      <c r="H329" s="21" t="str">
        <f>IF(OR(Sheet1!AC329&lt;&gt;Sheet1!AN329,Sheet1!AO329&lt;&gt;Sheet1!AD329),"有影响","-")</f>
        <v>-</v>
      </c>
      <c r="I329" s="21" t="str">
        <f>IF(Sheet1!G329=0,"出错","-")</f>
        <v>-</v>
      </c>
      <c r="J329" s="21" t="str">
        <f>IF(AND(Sheet1!G329=0,Sheet1!L329&lt;&gt;0),"出错","-")</f>
        <v>-</v>
      </c>
      <c r="K329" s="21" t="str">
        <f>IF(AND(Sheet1!G329=0,Sheet1!L329=0,Sheet1!Q329&lt;&gt;0),"出错","-")</f>
        <v>-</v>
      </c>
      <c r="L329" s="21" t="str">
        <f>IF(AND(Sheet1!G329=0,Sheet1!L329=0,Sheet1!Q329=0,Sheet1!V329&lt;&gt;0),"出错","-")</f>
        <v>-</v>
      </c>
      <c r="M329" s="21" t="str">
        <f>IF(AND(Sheet1!G329=0,Sheet1!L329=0,Sheet1!Q329=0,Sheet1!V329=0,Sheet1!AA329&lt;&gt;0),"出错","-")</f>
        <v>-</v>
      </c>
      <c r="N329" s="21" t="str">
        <f>IFERROR(VLOOKUP(Sheet1!G329,配置检查表!$Y:$Z,2,FALSE),"")</f>
        <v>钻石</v>
      </c>
      <c r="O329" s="21">
        <f>IF(AND(Sheet1!I329=Sheet1!J329,Sheet1!J329&lt;&gt;0),Sheet1!I329,IF(AND(Sheet1!I329&lt;&gt;Sheet1!J329,Sheet1!J329&lt;&gt;0),Sheet1!I329&amp;"~"&amp;Sheet1!J329,""))</f>
        <v>30000</v>
      </c>
      <c r="P329" s="21" t="str">
        <f>IFERROR(VLOOKUP(Sheet1!L329,配置检查表!$Y:$Z,2,FALSE),"")</f>
        <v>金币</v>
      </c>
      <c r="Q329" s="21">
        <f>IF(AND(Sheet1!N329=Sheet1!O329,Sheet1!O329&lt;&gt;0),Sheet1!N329,IF(AND(Sheet1!N329&lt;&gt;Sheet1!O329,Sheet1!O329&lt;&gt;0),Sheet1!N329&amp;"~"&amp;Sheet1!O329,""))</f>
        <v>30000000</v>
      </c>
      <c r="R329" s="21" t="str">
        <f>IFERROR(VLOOKUP(Sheet1!Q329,配置检查表!$Y:$Z,2,FALSE),"")</f>
        <v/>
      </c>
      <c r="S329" s="39" t="str">
        <f>IF(AND(Sheet1!S536=Sheet1!T536,Sheet1!T536&lt;&gt;0),Sheet1!S536,IF(AND(Sheet1!S536&lt;&gt;Sheet1!T536,Sheet1!T536&lt;&gt;0),Sheet1!S536&amp;"~"&amp;Sheet1!T536,""))</f>
        <v/>
      </c>
      <c r="T329" s="21" t="str">
        <f>IFERROR(VLOOKUP(Sheet1!V329,配置检查表!$Y:$Z,2,FALSE),"")</f>
        <v/>
      </c>
      <c r="U329" s="39" t="str">
        <f>IF(AND(Sheet1!X536=Sheet1!Y536,Sheet1!Y536&lt;&gt;0),Sheet1!X536,IF(AND(Sheet1!X536&lt;&gt;Sheet1!Y536,Sheet1!Y536&lt;&gt;0),Sheet1!X536&amp;"~"&amp;Sheet1!Y536,""))</f>
        <v/>
      </c>
      <c r="V329" s="21" t="str">
        <f>IFERROR(VLOOKUP(Sheet1!XAA,配置检查表!$Y:$Z,2,FALSE),"")</f>
        <v/>
      </c>
      <c r="W329" s="21" t="str">
        <f>IF(AND(Sheet1!AC536=Sheet1!AD536,Sheet1!AD536&lt;&gt;0),Sheet1!AC536,IF(AND(Sheet1!AC536&lt;&gt;Sheet1!AD536,Sheet1!AD536&lt;&gt;0),Sheet1!AC536&amp;"~"&amp;Sheet1!AD536,""))</f>
        <v/>
      </c>
    </row>
    <row r="330" spans="1:23">
      <c r="A330" s="7">
        <v>1124</v>
      </c>
      <c r="B330" s="7" t="s">
        <v>1513</v>
      </c>
      <c r="C330" s="7" t="s">
        <v>2147</v>
      </c>
      <c r="D330" s="21" t="str">
        <f>IF(OR(Sheet1!I330&lt;&gt;Sheet1!AF330,Sheet1!AG330&lt;&gt;Sheet1!J330),"有影响","-")</f>
        <v>-</v>
      </c>
      <c r="E330" s="21" t="str">
        <f>IF(OR(Sheet1!N330&lt;&gt;Sheet1!AH330,Sheet1!AI330&lt;&gt;Sheet1!O330),"有影响","-")</f>
        <v>-</v>
      </c>
      <c r="F330" s="21" t="str">
        <f>IF(OR(Sheet1!S330&lt;&gt;Sheet1!AJ330,Sheet1!AK330&lt;&gt;Sheet1!T330),"有影响","-")</f>
        <v>-</v>
      </c>
      <c r="G330" s="21" t="str">
        <f>IF(OR(Sheet1!X330&lt;&gt;Sheet1!AL330,Sheet1!AM330&lt;&gt;Sheet1!Y330),"有影响","-")</f>
        <v>-</v>
      </c>
      <c r="H330" s="21" t="str">
        <f>IF(OR(Sheet1!AC330&lt;&gt;Sheet1!AN330,Sheet1!AO330&lt;&gt;Sheet1!AD330),"有影响","-")</f>
        <v>-</v>
      </c>
      <c r="I330" s="21" t="str">
        <f>IF(Sheet1!G330=0,"出错","-")</f>
        <v>-</v>
      </c>
      <c r="J330" s="21" t="str">
        <f>IF(AND(Sheet1!G330=0,Sheet1!L330&lt;&gt;0),"出错","-")</f>
        <v>-</v>
      </c>
      <c r="K330" s="21" t="str">
        <f>IF(AND(Sheet1!G330=0,Sheet1!L330=0,Sheet1!Q330&lt;&gt;0),"出错","-")</f>
        <v>-</v>
      </c>
      <c r="L330" s="21" t="str">
        <f>IF(AND(Sheet1!G330=0,Sheet1!L330=0,Sheet1!Q330=0,Sheet1!V330&lt;&gt;0),"出错","-")</f>
        <v>-</v>
      </c>
      <c r="M330" s="21" t="str">
        <f>IF(AND(Sheet1!G330=0,Sheet1!L330=0,Sheet1!Q330=0,Sheet1!V330=0,Sheet1!AA330&lt;&gt;0),"出错","-")</f>
        <v>-</v>
      </c>
      <c r="N330" s="21" t="str">
        <f>IFERROR(VLOOKUP(Sheet1!G330,配置检查表!$Y:$Z,2,FALSE),"")</f>
        <v>钻石</v>
      </c>
      <c r="O330" s="21">
        <f>IF(AND(Sheet1!I330=Sheet1!J330,Sheet1!J330&lt;&gt;0),Sheet1!I330,IF(AND(Sheet1!I330&lt;&gt;Sheet1!J330,Sheet1!J330&lt;&gt;0),Sheet1!I330&amp;"~"&amp;Sheet1!J330,""))</f>
        <v>50000</v>
      </c>
      <c r="P330" s="21" t="str">
        <f>IFERROR(VLOOKUP(Sheet1!L330,配置检查表!$Y:$Z,2,FALSE),"")</f>
        <v>金币</v>
      </c>
      <c r="Q330" s="21">
        <f>IF(AND(Sheet1!N330=Sheet1!O330,Sheet1!O330&lt;&gt;0),Sheet1!N330,IF(AND(Sheet1!N330&lt;&gt;Sheet1!O330,Sheet1!O330&lt;&gt;0),Sheet1!N330&amp;"~"&amp;Sheet1!O330,""))</f>
        <v>50000000</v>
      </c>
      <c r="R330" s="21" t="str">
        <f>IFERROR(VLOOKUP(Sheet1!Q330,配置检查表!$Y:$Z,2,FALSE),"")</f>
        <v/>
      </c>
      <c r="S330" s="39" t="str">
        <f>IF(AND(Sheet1!S537=Sheet1!T537,Sheet1!T537&lt;&gt;0),Sheet1!S537,IF(AND(Sheet1!S537&lt;&gt;Sheet1!T537,Sheet1!T537&lt;&gt;0),Sheet1!S537&amp;"~"&amp;Sheet1!T537,""))</f>
        <v/>
      </c>
      <c r="T330" s="21" t="str">
        <f>IFERROR(VLOOKUP(Sheet1!V330,配置检查表!$Y:$Z,2,FALSE),"")</f>
        <v/>
      </c>
      <c r="U330" s="39" t="str">
        <f>IF(AND(Sheet1!X537=Sheet1!Y537,Sheet1!Y537&lt;&gt;0),Sheet1!X537,IF(AND(Sheet1!X537&lt;&gt;Sheet1!Y537,Sheet1!Y537&lt;&gt;0),Sheet1!X537&amp;"~"&amp;Sheet1!Y537,""))</f>
        <v/>
      </c>
      <c r="V330" s="21" t="str">
        <f>IFERROR(VLOOKUP(Sheet1!XAA,配置检查表!$Y:$Z,2,FALSE),"")</f>
        <v/>
      </c>
      <c r="W330" s="21" t="str">
        <f>IF(AND(Sheet1!AC537=Sheet1!AD537,Sheet1!AD537&lt;&gt;0),Sheet1!AC537,IF(AND(Sheet1!AC537&lt;&gt;Sheet1!AD537,Sheet1!AD537&lt;&gt;0),Sheet1!AC537&amp;"~"&amp;Sheet1!AD537,""))</f>
        <v/>
      </c>
    </row>
    <row r="331" spans="1:23">
      <c r="A331" s="7">
        <v>1125</v>
      </c>
      <c r="B331" s="7" t="s">
        <v>1636</v>
      </c>
      <c r="C331" s="7" t="s">
        <v>2148</v>
      </c>
      <c r="D331" s="21" t="str">
        <f>IF(OR(Sheet1!I331&lt;&gt;Sheet1!AF331,Sheet1!AG331&lt;&gt;Sheet1!J331),"有影响","-")</f>
        <v>-</v>
      </c>
      <c r="E331" s="21" t="str">
        <f>IF(OR(Sheet1!N331&lt;&gt;Sheet1!AH331,Sheet1!AI331&lt;&gt;Sheet1!O331),"有影响","-")</f>
        <v>-</v>
      </c>
      <c r="F331" s="21" t="str">
        <f>IF(OR(Sheet1!S331&lt;&gt;Sheet1!AJ331,Sheet1!AK331&lt;&gt;Sheet1!T331),"有影响","-")</f>
        <v>-</v>
      </c>
      <c r="G331" s="21" t="str">
        <f>IF(OR(Sheet1!X331&lt;&gt;Sheet1!AL331,Sheet1!AM331&lt;&gt;Sheet1!Y331),"有影响","-")</f>
        <v>-</v>
      </c>
      <c r="H331" s="21" t="str">
        <f>IF(OR(Sheet1!AC331&lt;&gt;Sheet1!AN331,Sheet1!AO331&lt;&gt;Sheet1!AD331),"有影响","-")</f>
        <v>-</v>
      </c>
      <c r="I331" s="21" t="str">
        <f>IF(Sheet1!G331=0,"出错","-")</f>
        <v>-</v>
      </c>
      <c r="J331" s="21" t="str">
        <f>IF(AND(Sheet1!G331=0,Sheet1!L331&lt;&gt;0),"出错","-")</f>
        <v>-</v>
      </c>
      <c r="K331" s="21" t="str">
        <f>IF(AND(Sheet1!G331=0,Sheet1!L331=0,Sheet1!Q331&lt;&gt;0),"出错","-")</f>
        <v>-</v>
      </c>
      <c r="L331" s="21" t="str">
        <f>IF(AND(Sheet1!G331=0,Sheet1!L331=0,Sheet1!Q331=0,Sheet1!V331&lt;&gt;0),"出错","-")</f>
        <v>-</v>
      </c>
      <c r="M331" s="21" t="str">
        <f>IF(AND(Sheet1!G331=0,Sheet1!L331=0,Sheet1!Q331=0,Sheet1!V331=0,Sheet1!AA331&lt;&gt;0),"出错","-")</f>
        <v>-</v>
      </c>
      <c r="N331" s="21" t="str">
        <f>IFERROR(VLOOKUP(Sheet1!G331,配置检查表!$Y:$Z,2,FALSE),"")</f>
        <v>钻石</v>
      </c>
      <c r="O331" s="21">
        <f>IF(AND(Sheet1!I331=Sheet1!J331,Sheet1!J331&lt;&gt;0),Sheet1!I331,IF(AND(Sheet1!I331&lt;&gt;Sheet1!J331,Sheet1!J331&lt;&gt;0),Sheet1!I331&amp;"~"&amp;Sheet1!J331,""))</f>
        <v>18000</v>
      </c>
      <c r="P331" s="21" t="str">
        <f>IFERROR(VLOOKUP(Sheet1!L331,配置检查表!$Y:$Z,2,FALSE),"")</f>
        <v>金币</v>
      </c>
      <c r="Q331" s="21">
        <f>IF(AND(Sheet1!N331=Sheet1!O331,Sheet1!O331&lt;&gt;0),Sheet1!N331,IF(AND(Sheet1!N331&lt;&gt;Sheet1!O331,Sheet1!O331&lt;&gt;0),Sheet1!N331&amp;"~"&amp;Sheet1!O331,""))</f>
        <v>18000000</v>
      </c>
      <c r="R331" s="21" t="str">
        <f>IFERROR(VLOOKUP(Sheet1!Q331,配置检查表!$Y:$Z,2,FALSE),"")</f>
        <v/>
      </c>
      <c r="S331" s="39">
        <f>IF(AND(Sheet1!S538=Sheet1!T538,Sheet1!T538&lt;&gt;0),Sheet1!S538,IF(AND(Sheet1!S538&lt;&gt;Sheet1!T538,Sheet1!T538&lt;&gt;0),Sheet1!S538&amp;"~"&amp;Sheet1!T538,""))</f>
        <v>55000</v>
      </c>
      <c r="T331" s="21" t="str">
        <f>IFERROR(VLOOKUP(Sheet1!V331,配置检查表!$Y:$Z,2,FALSE),"")</f>
        <v/>
      </c>
      <c r="U331" s="39" t="str">
        <f>IF(AND(Sheet1!X538=Sheet1!Y538,Sheet1!Y538&lt;&gt;0),Sheet1!X538,IF(AND(Sheet1!X538&lt;&gt;Sheet1!Y538,Sheet1!Y538&lt;&gt;0),Sheet1!X538&amp;"~"&amp;Sheet1!Y538,""))</f>
        <v/>
      </c>
      <c r="V331" s="21" t="str">
        <f>IFERROR(VLOOKUP(Sheet1!XAA,配置检查表!$Y:$Z,2,FALSE),"")</f>
        <v/>
      </c>
      <c r="W331" s="21" t="str">
        <f>IF(AND(Sheet1!AC538=Sheet1!AD538,Sheet1!AD538&lt;&gt;0),Sheet1!AC538,IF(AND(Sheet1!AC538&lt;&gt;Sheet1!AD538,Sheet1!AD538&lt;&gt;0),Sheet1!AC538&amp;"~"&amp;Sheet1!AD538,""))</f>
        <v/>
      </c>
    </row>
    <row r="332" spans="1:23">
      <c r="A332" s="7">
        <v>1126</v>
      </c>
      <c r="B332" s="7" t="s">
        <v>1637</v>
      </c>
      <c r="C332" s="7" t="s">
        <v>2149</v>
      </c>
      <c r="D332" s="21" t="str">
        <f>IF(OR(Sheet1!I332&lt;&gt;Sheet1!AF332,Sheet1!AG332&lt;&gt;Sheet1!J332),"有影响","-")</f>
        <v>-</v>
      </c>
      <c r="E332" s="21" t="str">
        <f>IF(OR(Sheet1!N332&lt;&gt;Sheet1!AH332,Sheet1!AI332&lt;&gt;Sheet1!O332),"有影响","-")</f>
        <v>-</v>
      </c>
      <c r="F332" s="21" t="str">
        <f>IF(OR(Sheet1!S332&lt;&gt;Sheet1!AJ332,Sheet1!AK332&lt;&gt;Sheet1!T332),"有影响","-")</f>
        <v>-</v>
      </c>
      <c r="G332" s="21" t="str">
        <f>IF(OR(Sheet1!X332&lt;&gt;Sheet1!AL332,Sheet1!AM332&lt;&gt;Sheet1!Y332),"有影响","-")</f>
        <v>-</v>
      </c>
      <c r="H332" s="21" t="str">
        <f>IF(OR(Sheet1!AC332&lt;&gt;Sheet1!AN332,Sheet1!AO332&lt;&gt;Sheet1!AD332),"有影响","-")</f>
        <v>-</v>
      </c>
      <c r="I332" s="21" t="str">
        <f>IF(Sheet1!G332=0,"出错","-")</f>
        <v>-</v>
      </c>
      <c r="J332" s="21" t="str">
        <f>IF(AND(Sheet1!G332=0,Sheet1!L332&lt;&gt;0),"出错","-")</f>
        <v>-</v>
      </c>
      <c r="K332" s="21" t="str">
        <f>IF(AND(Sheet1!G332=0,Sheet1!L332=0,Sheet1!Q332&lt;&gt;0),"出错","-")</f>
        <v>-</v>
      </c>
      <c r="L332" s="21" t="str">
        <f>IF(AND(Sheet1!G332=0,Sheet1!L332=0,Sheet1!Q332=0,Sheet1!V332&lt;&gt;0),"出错","-")</f>
        <v>-</v>
      </c>
      <c r="M332" s="21" t="str">
        <f>IF(AND(Sheet1!G332=0,Sheet1!L332=0,Sheet1!Q332=0,Sheet1!V332=0,Sheet1!AA332&lt;&gt;0),"出错","-")</f>
        <v>-</v>
      </c>
      <c r="N332" s="21" t="str">
        <f>IFERROR(VLOOKUP(Sheet1!G332,配置检查表!$Y:$Z,2,FALSE),"")</f>
        <v>钻石</v>
      </c>
      <c r="O332" s="21">
        <f>IF(AND(Sheet1!I332=Sheet1!J332,Sheet1!J332&lt;&gt;0),Sheet1!I332,IF(AND(Sheet1!I332&lt;&gt;Sheet1!J332,Sheet1!J332&lt;&gt;0),Sheet1!I332&amp;"~"&amp;Sheet1!J332,""))</f>
        <v>22500</v>
      </c>
      <c r="P332" s="21" t="str">
        <f>IFERROR(VLOOKUP(Sheet1!L332,配置检查表!$Y:$Z,2,FALSE),"")</f>
        <v>金币</v>
      </c>
      <c r="Q332" s="21">
        <f>IF(AND(Sheet1!N332=Sheet1!O332,Sheet1!O332&lt;&gt;0),Sheet1!N332,IF(AND(Sheet1!N332&lt;&gt;Sheet1!O332,Sheet1!O332&lt;&gt;0),Sheet1!N332&amp;"~"&amp;Sheet1!O332,""))</f>
        <v>22500000</v>
      </c>
      <c r="R332" s="21" t="str">
        <f>IFERROR(VLOOKUP(Sheet1!Q332,配置检查表!$Y:$Z,2,FALSE),"")</f>
        <v/>
      </c>
      <c r="S332" s="39" t="str">
        <f>IF(AND(Sheet1!S539=Sheet1!T539,Sheet1!T539&lt;&gt;0),Sheet1!S539,IF(AND(Sheet1!S539&lt;&gt;Sheet1!T539,Sheet1!T539&lt;&gt;0),Sheet1!S539&amp;"~"&amp;Sheet1!T539,""))</f>
        <v/>
      </c>
      <c r="T332" s="21" t="str">
        <f>IFERROR(VLOOKUP(Sheet1!V332,配置检查表!$Y:$Z,2,FALSE),"")</f>
        <v/>
      </c>
      <c r="U332" s="39" t="str">
        <f>IF(AND(Sheet1!X539=Sheet1!Y539,Sheet1!Y539&lt;&gt;0),Sheet1!X539,IF(AND(Sheet1!X539&lt;&gt;Sheet1!Y539,Sheet1!Y539&lt;&gt;0),Sheet1!X539&amp;"~"&amp;Sheet1!Y539,""))</f>
        <v/>
      </c>
      <c r="V332" s="21" t="str">
        <f>IFERROR(VLOOKUP(Sheet1!XAA,配置检查表!$Y:$Z,2,FALSE),"")</f>
        <v/>
      </c>
      <c r="W332" s="21" t="str">
        <f>IF(AND(Sheet1!AC539=Sheet1!AD539,Sheet1!AD539&lt;&gt;0),Sheet1!AC539,IF(AND(Sheet1!AC539&lt;&gt;Sheet1!AD539,Sheet1!AD539&lt;&gt;0),Sheet1!AC539&amp;"~"&amp;Sheet1!AD539,""))</f>
        <v/>
      </c>
    </row>
    <row r="333" spans="1:23">
      <c r="A333" s="7">
        <v>1127</v>
      </c>
      <c r="B333" s="7" t="s">
        <v>1638</v>
      </c>
      <c r="C333" s="7" t="s">
        <v>2150</v>
      </c>
      <c r="D333" s="21" t="str">
        <f>IF(OR(Sheet1!I333&lt;&gt;Sheet1!AF333,Sheet1!AG333&lt;&gt;Sheet1!J333),"有影响","-")</f>
        <v>-</v>
      </c>
      <c r="E333" s="21" t="str">
        <f>IF(OR(Sheet1!N333&lt;&gt;Sheet1!AH333,Sheet1!AI333&lt;&gt;Sheet1!O333),"有影响","-")</f>
        <v>-</v>
      </c>
      <c r="F333" s="21" t="str">
        <f>IF(OR(Sheet1!S333&lt;&gt;Sheet1!AJ333,Sheet1!AK333&lt;&gt;Sheet1!T333),"有影响","-")</f>
        <v>-</v>
      </c>
      <c r="G333" s="21" t="str">
        <f>IF(OR(Sheet1!X333&lt;&gt;Sheet1!AL333,Sheet1!AM333&lt;&gt;Sheet1!Y333),"有影响","-")</f>
        <v>-</v>
      </c>
      <c r="H333" s="21" t="str">
        <f>IF(OR(Sheet1!AC333&lt;&gt;Sheet1!AN333,Sheet1!AO333&lt;&gt;Sheet1!AD333),"有影响","-")</f>
        <v>-</v>
      </c>
      <c r="I333" s="21" t="str">
        <f>IF(Sheet1!G333=0,"出错","-")</f>
        <v>-</v>
      </c>
      <c r="J333" s="21" t="str">
        <f>IF(AND(Sheet1!G333=0,Sheet1!L333&lt;&gt;0),"出错","-")</f>
        <v>-</v>
      </c>
      <c r="K333" s="21" t="str">
        <f>IF(AND(Sheet1!G333=0,Sheet1!L333=0,Sheet1!Q333&lt;&gt;0),"出错","-")</f>
        <v>-</v>
      </c>
      <c r="L333" s="21" t="str">
        <f>IF(AND(Sheet1!G333=0,Sheet1!L333=0,Sheet1!Q333=0,Sheet1!V333&lt;&gt;0),"出错","-")</f>
        <v>-</v>
      </c>
      <c r="M333" s="21" t="str">
        <f>IF(AND(Sheet1!G333=0,Sheet1!L333=0,Sheet1!Q333=0,Sheet1!V333=0,Sheet1!AA333&lt;&gt;0),"出错","-")</f>
        <v>-</v>
      </c>
      <c r="N333" s="21" t="str">
        <f>IFERROR(VLOOKUP(Sheet1!G333,配置检查表!$Y:$Z,2,FALSE),"")</f>
        <v>钻石</v>
      </c>
      <c r="O333" s="21">
        <f>IF(AND(Sheet1!I333=Sheet1!J333,Sheet1!J333&lt;&gt;0),Sheet1!I333,IF(AND(Sheet1!I333&lt;&gt;Sheet1!J333,Sheet1!J333&lt;&gt;0),Sheet1!I333&amp;"~"&amp;Sheet1!J333,""))</f>
        <v>27000</v>
      </c>
      <c r="P333" s="21" t="str">
        <f>IFERROR(VLOOKUP(Sheet1!L333,配置检查表!$Y:$Z,2,FALSE),"")</f>
        <v>金币</v>
      </c>
      <c r="Q333" s="21">
        <f>IF(AND(Sheet1!N333=Sheet1!O333,Sheet1!O333&lt;&gt;0),Sheet1!N333,IF(AND(Sheet1!N333&lt;&gt;Sheet1!O333,Sheet1!O333&lt;&gt;0),Sheet1!N333&amp;"~"&amp;Sheet1!O333,""))</f>
        <v>27000000</v>
      </c>
      <c r="R333" s="21" t="str">
        <f>IFERROR(VLOOKUP(Sheet1!Q333,配置检查表!$Y:$Z,2,FALSE),"")</f>
        <v/>
      </c>
      <c r="S333" s="39" t="str">
        <f>IF(AND(Sheet1!S540=Sheet1!T540,Sheet1!T540&lt;&gt;0),Sheet1!S540,IF(AND(Sheet1!S540&lt;&gt;Sheet1!T540,Sheet1!T540&lt;&gt;0),Sheet1!S540&amp;"~"&amp;Sheet1!T540,""))</f>
        <v/>
      </c>
      <c r="T333" s="21" t="str">
        <f>IFERROR(VLOOKUP(Sheet1!V333,配置检查表!$Y:$Z,2,FALSE),"")</f>
        <v/>
      </c>
      <c r="U333" s="39" t="str">
        <f>IF(AND(Sheet1!X540=Sheet1!Y540,Sheet1!Y540&lt;&gt;0),Sheet1!X540,IF(AND(Sheet1!X540&lt;&gt;Sheet1!Y540,Sheet1!Y540&lt;&gt;0),Sheet1!X540&amp;"~"&amp;Sheet1!Y540,""))</f>
        <v/>
      </c>
      <c r="V333" s="21" t="str">
        <f>IFERROR(VLOOKUP(Sheet1!XAA,配置检查表!$Y:$Z,2,FALSE),"")</f>
        <v/>
      </c>
      <c r="W333" s="21" t="str">
        <f>IF(AND(Sheet1!AC540=Sheet1!AD540,Sheet1!AD540&lt;&gt;0),Sheet1!AC540,IF(AND(Sheet1!AC540&lt;&gt;Sheet1!AD540,Sheet1!AD540&lt;&gt;0),Sheet1!AC540&amp;"~"&amp;Sheet1!AD540,""))</f>
        <v/>
      </c>
    </row>
    <row r="334" spans="1:23">
      <c r="A334" s="7">
        <v>1128</v>
      </c>
      <c r="B334" s="7" t="s">
        <v>1639</v>
      </c>
      <c r="C334" s="7" t="s">
        <v>2151</v>
      </c>
      <c r="D334" s="21" t="str">
        <f>IF(OR(Sheet1!I334&lt;&gt;Sheet1!AF334,Sheet1!AG334&lt;&gt;Sheet1!J334),"有影响","-")</f>
        <v>-</v>
      </c>
      <c r="E334" s="21" t="str">
        <f>IF(OR(Sheet1!N334&lt;&gt;Sheet1!AH334,Sheet1!AI334&lt;&gt;Sheet1!O334),"有影响","-")</f>
        <v>-</v>
      </c>
      <c r="F334" s="21" t="str">
        <f>IF(OR(Sheet1!S334&lt;&gt;Sheet1!AJ334,Sheet1!AK334&lt;&gt;Sheet1!T334),"有影响","-")</f>
        <v>-</v>
      </c>
      <c r="G334" s="21" t="str">
        <f>IF(OR(Sheet1!X334&lt;&gt;Sheet1!AL334,Sheet1!AM334&lt;&gt;Sheet1!Y334),"有影响","-")</f>
        <v>-</v>
      </c>
      <c r="H334" s="21" t="str">
        <f>IF(OR(Sheet1!AC334&lt;&gt;Sheet1!AN334,Sheet1!AO334&lt;&gt;Sheet1!AD334),"有影响","-")</f>
        <v>-</v>
      </c>
      <c r="I334" s="21" t="str">
        <f>IF(Sheet1!G334=0,"出错","-")</f>
        <v>-</v>
      </c>
      <c r="J334" s="21" t="str">
        <f>IF(AND(Sheet1!G334=0,Sheet1!L334&lt;&gt;0),"出错","-")</f>
        <v>-</v>
      </c>
      <c r="K334" s="21" t="str">
        <f>IF(AND(Sheet1!G334=0,Sheet1!L334=0,Sheet1!Q334&lt;&gt;0),"出错","-")</f>
        <v>-</v>
      </c>
      <c r="L334" s="21" t="str">
        <f>IF(AND(Sheet1!G334=0,Sheet1!L334=0,Sheet1!Q334=0,Sheet1!V334&lt;&gt;0),"出错","-")</f>
        <v>-</v>
      </c>
      <c r="M334" s="21" t="str">
        <f>IF(AND(Sheet1!G334=0,Sheet1!L334=0,Sheet1!Q334=0,Sheet1!V334=0,Sheet1!AA334&lt;&gt;0),"出错","-")</f>
        <v>-</v>
      </c>
      <c r="N334" s="21" t="str">
        <f>IFERROR(VLOOKUP(Sheet1!G334,配置检查表!$Y:$Z,2,FALSE),"")</f>
        <v>钻石</v>
      </c>
      <c r="O334" s="21">
        <f>IF(AND(Sheet1!I334=Sheet1!J334,Sheet1!J334&lt;&gt;0),Sheet1!I334,IF(AND(Sheet1!I334&lt;&gt;Sheet1!J334,Sheet1!J334&lt;&gt;0),Sheet1!I334&amp;"~"&amp;Sheet1!J334,""))</f>
        <v>45000</v>
      </c>
      <c r="P334" s="21" t="str">
        <f>IFERROR(VLOOKUP(Sheet1!L334,配置检查表!$Y:$Z,2,FALSE),"")</f>
        <v>金币</v>
      </c>
      <c r="Q334" s="21">
        <f>IF(AND(Sheet1!N334=Sheet1!O334,Sheet1!O334&lt;&gt;0),Sheet1!N334,IF(AND(Sheet1!N334&lt;&gt;Sheet1!O334,Sheet1!O334&lt;&gt;0),Sheet1!N334&amp;"~"&amp;Sheet1!O334,""))</f>
        <v>45000000</v>
      </c>
      <c r="R334" s="21" t="str">
        <f>IFERROR(VLOOKUP(Sheet1!Q334,配置检查表!$Y:$Z,2,FALSE),"")</f>
        <v/>
      </c>
      <c r="S334" s="39">
        <f>IF(AND(Sheet1!S541=Sheet1!T541,Sheet1!T541&lt;&gt;0),Sheet1!S541,IF(AND(Sheet1!S541&lt;&gt;Sheet1!T541,Sheet1!T541&lt;&gt;0),Sheet1!S541&amp;"~"&amp;Sheet1!T541,""))</f>
        <v>57500</v>
      </c>
      <c r="T334" s="21" t="str">
        <f>IFERROR(VLOOKUP(Sheet1!V334,配置检查表!$Y:$Z,2,FALSE),"")</f>
        <v/>
      </c>
      <c r="U334" s="39" t="str">
        <f>IF(AND(Sheet1!X541=Sheet1!Y541,Sheet1!Y541&lt;&gt;0),Sheet1!X541,IF(AND(Sheet1!X541&lt;&gt;Sheet1!Y541,Sheet1!Y541&lt;&gt;0),Sheet1!X541&amp;"~"&amp;Sheet1!Y541,""))</f>
        <v/>
      </c>
      <c r="V334" s="21" t="str">
        <f>IFERROR(VLOOKUP(Sheet1!XAA,配置检查表!$Y:$Z,2,FALSE),"")</f>
        <v/>
      </c>
      <c r="W334" s="21" t="str">
        <f>IF(AND(Sheet1!AC541=Sheet1!AD541,Sheet1!AD541&lt;&gt;0),Sheet1!AC541,IF(AND(Sheet1!AC541&lt;&gt;Sheet1!AD541,Sheet1!AD541&lt;&gt;0),Sheet1!AC541&amp;"~"&amp;Sheet1!AD541,""))</f>
        <v/>
      </c>
    </row>
    <row r="335" spans="1:23">
      <c r="A335" s="7">
        <v>1129</v>
      </c>
      <c r="B335" s="7" t="s">
        <v>1640</v>
      </c>
      <c r="C335" s="7" t="s">
        <v>2152</v>
      </c>
      <c r="D335" s="21" t="str">
        <f>IF(OR(Sheet1!I335&lt;&gt;Sheet1!AF335,Sheet1!AG335&lt;&gt;Sheet1!J335),"有影响","-")</f>
        <v>-</v>
      </c>
      <c r="E335" s="21" t="str">
        <f>IF(OR(Sheet1!N335&lt;&gt;Sheet1!AH335,Sheet1!AI335&lt;&gt;Sheet1!O335),"有影响","-")</f>
        <v>-</v>
      </c>
      <c r="F335" s="21" t="str">
        <f>IF(OR(Sheet1!S335&lt;&gt;Sheet1!AJ335,Sheet1!AK335&lt;&gt;Sheet1!T335),"有影响","-")</f>
        <v>-</v>
      </c>
      <c r="G335" s="21" t="str">
        <f>IF(OR(Sheet1!X335&lt;&gt;Sheet1!AL335,Sheet1!AM335&lt;&gt;Sheet1!Y335),"有影响","-")</f>
        <v>-</v>
      </c>
      <c r="H335" s="21" t="str">
        <f>IF(OR(Sheet1!AC335&lt;&gt;Sheet1!AN335,Sheet1!AO335&lt;&gt;Sheet1!AD335),"有影响","-")</f>
        <v>-</v>
      </c>
      <c r="I335" s="21" t="str">
        <f>IF(Sheet1!G335=0,"出错","-")</f>
        <v>-</v>
      </c>
      <c r="J335" s="21" t="str">
        <f>IF(AND(Sheet1!G335=0,Sheet1!L335&lt;&gt;0),"出错","-")</f>
        <v>-</v>
      </c>
      <c r="K335" s="21" t="str">
        <f>IF(AND(Sheet1!G335=0,Sheet1!L335=0,Sheet1!Q335&lt;&gt;0),"出错","-")</f>
        <v>-</v>
      </c>
      <c r="L335" s="21" t="str">
        <f>IF(AND(Sheet1!G335=0,Sheet1!L335=0,Sheet1!Q335=0,Sheet1!V335&lt;&gt;0),"出错","-")</f>
        <v>-</v>
      </c>
      <c r="M335" s="21" t="str">
        <f>IF(AND(Sheet1!G335=0,Sheet1!L335=0,Sheet1!Q335=0,Sheet1!V335=0,Sheet1!AA335&lt;&gt;0),"出错","-")</f>
        <v>-</v>
      </c>
      <c r="N335" s="21" t="str">
        <f>IFERROR(VLOOKUP(Sheet1!G335,配置检查表!$Y:$Z,2,FALSE),"")</f>
        <v>钻石</v>
      </c>
      <c r="O335" s="21">
        <f>IF(AND(Sheet1!I335=Sheet1!J335,Sheet1!J335&lt;&gt;0),Sheet1!I335,IF(AND(Sheet1!I335&lt;&gt;Sheet1!J335,Sheet1!J335&lt;&gt;0),Sheet1!I335&amp;"~"&amp;Sheet1!J335,""))</f>
        <v>16000</v>
      </c>
      <c r="P335" s="21" t="str">
        <f>IFERROR(VLOOKUP(Sheet1!L335,配置检查表!$Y:$Z,2,FALSE),"")</f>
        <v>金币</v>
      </c>
      <c r="Q335" s="21">
        <f>IF(AND(Sheet1!N335=Sheet1!O335,Sheet1!O335&lt;&gt;0),Sheet1!N335,IF(AND(Sheet1!N335&lt;&gt;Sheet1!O335,Sheet1!O335&lt;&gt;0),Sheet1!N335&amp;"~"&amp;Sheet1!O335,""))</f>
        <v>16000000</v>
      </c>
      <c r="R335" s="21" t="str">
        <f>IFERROR(VLOOKUP(Sheet1!Q335,配置检查表!$Y:$Z,2,FALSE),"")</f>
        <v/>
      </c>
      <c r="S335" s="39" t="str">
        <f>IF(AND(Sheet1!S542=Sheet1!T542,Sheet1!T542&lt;&gt;0),Sheet1!S542,IF(AND(Sheet1!S542&lt;&gt;Sheet1!T542,Sheet1!T542&lt;&gt;0),Sheet1!S542&amp;"~"&amp;Sheet1!T542,""))</f>
        <v/>
      </c>
      <c r="T335" s="21" t="str">
        <f>IFERROR(VLOOKUP(Sheet1!V335,配置检查表!$Y:$Z,2,FALSE),"")</f>
        <v/>
      </c>
      <c r="U335" s="39" t="str">
        <f>IF(AND(Sheet1!X542=Sheet1!Y542,Sheet1!Y542&lt;&gt;0),Sheet1!X542,IF(AND(Sheet1!X542&lt;&gt;Sheet1!Y542,Sheet1!Y542&lt;&gt;0),Sheet1!X542&amp;"~"&amp;Sheet1!Y542,""))</f>
        <v/>
      </c>
      <c r="V335" s="21" t="str">
        <f>IFERROR(VLOOKUP(Sheet1!XAA,配置检查表!$Y:$Z,2,FALSE),"")</f>
        <v/>
      </c>
      <c r="W335" s="21" t="str">
        <f>IF(AND(Sheet1!AC542=Sheet1!AD542,Sheet1!AD542&lt;&gt;0),Sheet1!AC542,IF(AND(Sheet1!AC542&lt;&gt;Sheet1!AD542,Sheet1!AD542&lt;&gt;0),Sheet1!AC542&amp;"~"&amp;Sheet1!AD542,""))</f>
        <v/>
      </c>
    </row>
    <row r="336" spans="1:23">
      <c r="A336" s="7">
        <v>1130</v>
      </c>
      <c r="B336" s="7" t="s">
        <v>1641</v>
      </c>
      <c r="C336" s="7" t="s">
        <v>2153</v>
      </c>
      <c r="D336" s="21" t="str">
        <f>IF(OR(Sheet1!I336&lt;&gt;Sheet1!AF336,Sheet1!AG336&lt;&gt;Sheet1!J336),"有影响","-")</f>
        <v>-</v>
      </c>
      <c r="E336" s="21" t="str">
        <f>IF(OR(Sheet1!N336&lt;&gt;Sheet1!AH336,Sheet1!AI336&lt;&gt;Sheet1!O336),"有影响","-")</f>
        <v>-</v>
      </c>
      <c r="F336" s="21" t="str">
        <f>IF(OR(Sheet1!S336&lt;&gt;Sheet1!AJ336,Sheet1!AK336&lt;&gt;Sheet1!T336),"有影响","-")</f>
        <v>-</v>
      </c>
      <c r="G336" s="21" t="str">
        <f>IF(OR(Sheet1!X336&lt;&gt;Sheet1!AL336,Sheet1!AM336&lt;&gt;Sheet1!Y336),"有影响","-")</f>
        <v>-</v>
      </c>
      <c r="H336" s="21" t="str">
        <f>IF(OR(Sheet1!AC336&lt;&gt;Sheet1!AN336,Sheet1!AO336&lt;&gt;Sheet1!AD336),"有影响","-")</f>
        <v>-</v>
      </c>
      <c r="I336" s="21" t="str">
        <f>IF(Sheet1!G336=0,"出错","-")</f>
        <v>-</v>
      </c>
      <c r="J336" s="21" t="str">
        <f>IF(AND(Sheet1!G336=0,Sheet1!L336&lt;&gt;0),"出错","-")</f>
        <v>-</v>
      </c>
      <c r="K336" s="21" t="str">
        <f>IF(AND(Sheet1!G336=0,Sheet1!L336=0,Sheet1!Q336&lt;&gt;0),"出错","-")</f>
        <v>-</v>
      </c>
      <c r="L336" s="21" t="str">
        <f>IF(AND(Sheet1!G336=0,Sheet1!L336=0,Sheet1!Q336=0,Sheet1!V336&lt;&gt;0),"出错","-")</f>
        <v>-</v>
      </c>
      <c r="M336" s="21" t="str">
        <f>IF(AND(Sheet1!G336=0,Sheet1!L336=0,Sheet1!Q336=0,Sheet1!V336=0,Sheet1!AA336&lt;&gt;0),"出错","-")</f>
        <v>-</v>
      </c>
      <c r="N336" s="21" t="str">
        <f>IFERROR(VLOOKUP(Sheet1!G336,配置检查表!$Y:$Z,2,FALSE),"")</f>
        <v>钻石</v>
      </c>
      <c r="O336" s="21">
        <f>IF(AND(Sheet1!I336=Sheet1!J336,Sheet1!J336&lt;&gt;0),Sheet1!I336,IF(AND(Sheet1!I336&lt;&gt;Sheet1!J336,Sheet1!J336&lt;&gt;0),Sheet1!I336&amp;"~"&amp;Sheet1!J336,""))</f>
        <v>20000</v>
      </c>
      <c r="P336" s="21" t="str">
        <f>IFERROR(VLOOKUP(Sheet1!L336,配置检查表!$Y:$Z,2,FALSE),"")</f>
        <v>金币</v>
      </c>
      <c r="Q336" s="21">
        <f>IF(AND(Sheet1!N336=Sheet1!O336,Sheet1!O336&lt;&gt;0),Sheet1!N336,IF(AND(Sheet1!N336&lt;&gt;Sheet1!O336,Sheet1!O336&lt;&gt;0),Sheet1!N336&amp;"~"&amp;Sheet1!O336,""))</f>
        <v>20000000</v>
      </c>
      <c r="R336" s="21" t="str">
        <f>IFERROR(VLOOKUP(Sheet1!Q336,配置检查表!$Y:$Z,2,FALSE),"")</f>
        <v/>
      </c>
      <c r="S336" s="39" t="str">
        <f>IF(AND(Sheet1!S543=Sheet1!T543,Sheet1!T543&lt;&gt;0),Sheet1!S543,IF(AND(Sheet1!S543&lt;&gt;Sheet1!T543,Sheet1!T543&lt;&gt;0),Sheet1!S543&amp;"~"&amp;Sheet1!T543,""))</f>
        <v/>
      </c>
      <c r="T336" s="21" t="str">
        <f>IFERROR(VLOOKUP(Sheet1!V336,配置检查表!$Y:$Z,2,FALSE),"")</f>
        <v/>
      </c>
      <c r="U336" s="39" t="str">
        <f>IF(AND(Sheet1!X543=Sheet1!Y543,Sheet1!Y543&lt;&gt;0),Sheet1!X543,IF(AND(Sheet1!X543&lt;&gt;Sheet1!Y543,Sheet1!Y543&lt;&gt;0),Sheet1!X543&amp;"~"&amp;Sheet1!Y543,""))</f>
        <v/>
      </c>
      <c r="V336" s="21" t="str">
        <f>IFERROR(VLOOKUP(Sheet1!XAA,配置检查表!$Y:$Z,2,FALSE),"")</f>
        <v/>
      </c>
      <c r="W336" s="21" t="str">
        <f>IF(AND(Sheet1!AC543=Sheet1!AD543,Sheet1!AD543&lt;&gt;0),Sheet1!AC543,IF(AND(Sheet1!AC543&lt;&gt;Sheet1!AD543,Sheet1!AD543&lt;&gt;0),Sheet1!AC543&amp;"~"&amp;Sheet1!AD543,""))</f>
        <v/>
      </c>
    </row>
    <row r="337" spans="1:23">
      <c r="A337" s="7">
        <v>1131</v>
      </c>
      <c r="B337" s="7" t="s">
        <v>1642</v>
      </c>
      <c r="C337" s="7" t="s">
        <v>2154</v>
      </c>
      <c r="D337" s="21" t="str">
        <f>IF(OR(Sheet1!I337&lt;&gt;Sheet1!AF337,Sheet1!AG337&lt;&gt;Sheet1!J337),"有影响","-")</f>
        <v>-</v>
      </c>
      <c r="E337" s="21" t="str">
        <f>IF(OR(Sheet1!N337&lt;&gt;Sheet1!AH337,Sheet1!AI337&lt;&gt;Sheet1!O337),"有影响","-")</f>
        <v>-</v>
      </c>
      <c r="F337" s="21" t="str">
        <f>IF(OR(Sheet1!S337&lt;&gt;Sheet1!AJ337,Sheet1!AK337&lt;&gt;Sheet1!T337),"有影响","-")</f>
        <v>-</v>
      </c>
      <c r="G337" s="21" t="str">
        <f>IF(OR(Sheet1!X337&lt;&gt;Sheet1!AL337,Sheet1!AM337&lt;&gt;Sheet1!Y337),"有影响","-")</f>
        <v>-</v>
      </c>
      <c r="H337" s="21" t="str">
        <f>IF(OR(Sheet1!AC337&lt;&gt;Sheet1!AN337,Sheet1!AO337&lt;&gt;Sheet1!AD337),"有影响","-")</f>
        <v>-</v>
      </c>
      <c r="I337" s="21" t="str">
        <f>IF(Sheet1!G337=0,"出错","-")</f>
        <v>-</v>
      </c>
      <c r="J337" s="21" t="str">
        <f>IF(AND(Sheet1!G337=0,Sheet1!L337&lt;&gt;0),"出错","-")</f>
        <v>-</v>
      </c>
      <c r="K337" s="21" t="str">
        <f>IF(AND(Sheet1!G337=0,Sheet1!L337=0,Sheet1!Q337&lt;&gt;0),"出错","-")</f>
        <v>-</v>
      </c>
      <c r="L337" s="21" t="str">
        <f>IF(AND(Sheet1!G337=0,Sheet1!L337=0,Sheet1!Q337=0,Sheet1!V337&lt;&gt;0),"出错","-")</f>
        <v>-</v>
      </c>
      <c r="M337" s="21" t="str">
        <f>IF(AND(Sheet1!G337=0,Sheet1!L337=0,Sheet1!Q337=0,Sheet1!V337=0,Sheet1!AA337&lt;&gt;0),"出错","-")</f>
        <v>-</v>
      </c>
      <c r="N337" s="21" t="str">
        <f>IFERROR(VLOOKUP(Sheet1!G337,配置检查表!$Y:$Z,2,FALSE),"")</f>
        <v>钻石</v>
      </c>
      <c r="O337" s="21">
        <f>IF(AND(Sheet1!I337=Sheet1!J337,Sheet1!J337&lt;&gt;0),Sheet1!I337,IF(AND(Sheet1!I337&lt;&gt;Sheet1!J337,Sheet1!J337&lt;&gt;0),Sheet1!I337&amp;"~"&amp;Sheet1!J337,""))</f>
        <v>24000</v>
      </c>
      <c r="P337" s="21" t="str">
        <f>IFERROR(VLOOKUP(Sheet1!L337,配置检查表!$Y:$Z,2,FALSE),"")</f>
        <v>金币</v>
      </c>
      <c r="Q337" s="21">
        <f>IF(AND(Sheet1!N337=Sheet1!O337,Sheet1!O337&lt;&gt;0),Sheet1!N337,IF(AND(Sheet1!N337&lt;&gt;Sheet1!O337,Sheet1!O337&lt;&gt;0),Sheet1!N337&amp;"~"&amp;Sheet1!O337,""))</f>
        <v>24000000</v>
      </c>
      <c r="R337" s="21" t="str">
        <f>IFERROR(VLOOKUP(Sheet1!Q337,配置检查表!$Y:$Z,2,FALSE),"")</f>
        <v/>
      </c>
      <c r="S337" s="39">
        <f>IF(AND(Sheet1!S544=Sheet1!T544,Sheet1!T544&lt;&gt;0),Sheet1!S544,IF(AND(Sheet1!S544&lt;&gt;Sheet1!T544,Sheet1!T544&lt;&gt;0),Sheet1!S544&amp;"~"&amp;Sheet1!T544,""))</f>
        <v>60000</v>
      </c>
      <c r="T337" s="21" t="str">
        <f>IFERROR(VLOOKUP(Sheet1!V337,配置检查表!$Y:$Z,2,FALSE),"")</f>
        <v/>
      </c>
      <c r="U337" s="39" t="str">
        <f>IF(AND(Sheet1!X544=Sheet1!Y544,Sheet1!Y544&lt;&gt;0),Sheet1!X544,IF(AND(Sheet1!X544&lt;&gt;Sheet1!Y544,Sheet1!Y544&lt;&gt;0),Sheet1!X544&amp;"~"&amp;Sheet1!Y544,""))</f>
        <v/>
      </c>
      <c r="V337" s="21" t="str">
        <f>IFERROR(VLOOKUP(Sheet1!XAA,配置检查表!$Y:$Z,2,FALSE),"")</f>
        <v/>
      </c>
      <c r="W337" s="21" t="str">
        <f>IF(AND(Sheet1!AC544=Sheet1!AD544,Sheet1!AD544&lt;&gt;0),Sheet1!AC544,IF(AND(Sheet1!AC544&lt;&gt;Sheet1!AD544,Sheet1!AD544&lt;&gt;0),Sheet1!AC544&amp;"~"&amp;Sheet1!AD544,""))</f>
        <v/>
      </c>
    </row>
    <row r="338" spans="1:23">
      <c r="A338" s="7">
        <v>1132</v>
      </c>
      <c r="B338" s="7" t="s">
        <v>1643</v>
      </c>
      <c r="C338" s="7" t="s">
        <v>2155</v>
      </c>
      <c r="D338" s="21" t="str">
        <f>IF(OR(Sheet1!I338&lt;&gt;Sheet1!AF338,Sheet1!AG338&lt;&gt;Sheet1!J338),"有影响","-")</f>
        <v>-</v>
      </c>
      <c r="E338" s="21" t="str">
        <f>IF(OR(Sheet1!N338&lt;&gt;Sheet1!AH338,Sheet1!AI338&lt;&gt;Sheet1!O338),"有影响","-")</f>
        <v>-</v>
      </c>
      <c r="F338" s="21" t="str">
        <f>IF(OR(Sheet1!S338&lt;&gt;Sheet1!AJ338,Sheet1!AK338&lt;&gt;Sheet1!T338),"有影响","-")</f>
        <v>-</v>
      </c>
      <c r="G338" s="21" t="str">
        <f>IF(OR(Sheet1!X338&lt;&gt;Sheet1!AL338,Sheet1!AM338&lt;&gt;Sheet1!Y338),"有影响","-")</f>
        <v>-</v>
      </c>
      <c r="H338" s="21" t="str">
        <f>IF(OR(Sheet1!AC338&lt;&gt;Sheet1!AN338,Sheet1!AO338&lt;&gt;Sheet1!AD338),"有影响","-")</f>
        <v>-</v>
      </c>
      <c r="I338" s="21" t="str">
        <f>IF(Sheet1!G338=0,"出错","-")</f>
        <v>-</v>
      </c>
      <c r="J338" s="21" t="str">
        <f>IF(AND(Sheet1!G338=0,Sheet1!L338&lt;&gt;0),"出错","-")</f>
        <v>-</v>
      </c>
      <c r="K338" s="21" t="str">
        <f>IF(AND(Sheet1!G338=0,Sheet1!L338=0,Sheet1!Q338&lt;&gt;0),"出错","-")</f>
        <v>-</v>
      </c>
      <c r="L338" s="21" t="str">
        <f>IF(AND(Sheet1!G338=0,Sheet1!L338=0,Sheet1!Q338=0,Sheet1!V338&lt;&gt;0),"出错","-")</f>
        <v>-</v>
      </c>
      <c r="M338" s="21" t="str">
        <f>IF(AND(Sheet1!G338=0,Sheet1!L338=0,Sheet1!Q338=0,Sheet1!V338=0,Sheet1!AA338&lt;&gt;0),"出错","-")</f>
        <v>-</v>
      </c>
      <c r="N338" s="21" t="str">
        <f>IFERROR(VLOOKUP(Sheet1!G338,配置检查表!$Y:$Z,2,FALSE),"")</f>
        <v>钻石</v>
      </c>
      <c r="O338" s="21">
        <f>IF(AND(Sheet1!I338=Sheet1!J338,Sheet1!J338&lt;&gt;0),Sheet1!I338,IF(AND(Sheet1!I338&lt;&gt;Sheet1!J338,Sheet1!J338&lt;&gt;0),Sheet1!I338&amp;"~"&amp;Sheet1!J338,""))</f>
        <v>40000</v>
      </c>
      <c r="P338" s="21" t="str">
        <f>IFERROR(VLOOKUP(Sheet1!L338,配置检查表!$Y:$Z,2,FALSE),"")</f>
        <v>金币</v>
      </c>
      <c r="Q338" s="21">
        <f>IF(AND(Sheet1!N338=Sheet1!O338,Sheet1!O338&lt;&gt;0),Sheet1!N338,IF(AND(Sheet1!N338&lt;&gt;Sheet1!O338,Sheet1!O338&lt;&gt;0),Sheet1!N338&amp;"~"&amp;Sheet1!O338,""))</f>
        <v>40000000</v>
      </c>
      <c r="R338" s="21" t="str">
        <f>IFERROR(VLOOKUP(Sheet1!Q338,配置检查表!$Y:$Z,2,FALSE),"")</f>
        <v/>
      </c>
      <c r="S338" s="39" t="str">
        <f>IF(AND(Sheet1!S545=Sheet1!T545,Sheet1!T545&lt;&gt;0),Sheet1!S545,IF(AND(Sheet1!S545&lt;&gt;Sheet1!T545,Sheet1!T545&lt;&gt;0),Sheet1!S545&amp;"~"&amp;Sheet1!T545,""))</f>
        <v/>
      </c>
      <c r="T338" s="21" t="str">
        <f>IFERROR(VLOOKUP(Sheet1!V338,配置检查表!$Y:$Z,2,FALSE),"")</f>
        <v/>
      </c>
      <c r="U338" s="39" t="str">
        <f>IF(AND(Sheet1!X545=Sheet1!Y545,Sheet1!Y545&lt;&gt;0),Sheet1!X545,IF(AND(Sheet1!X545&lt;&gt;Sheet1!Y545,Sheet1!Y545&lt;&gt;0),Sheet1!X545&amp;"~"&amp;Sheet1!Y545,""))</f>
        <v/>
      </c>
      <c r="V338" s="21" t="str">
        <f>IFERROR(VLOOKUP(Sheet1!XAA,配置检查表!$Y:$Z,2,FALSE),"")</f>
        <v/>
      </c>
      <c r="W338" s="21" t="str">
        <f>IF(AND(Sheet1!AC545=Sheet1!AD545,Sheet1!AD545&lt;&gt;0),Sheet1!AC545,IF(AND(Sheet1!AC545&lt;&gt;Sheet1!AD545,Sheet1!AD545&lt;&gt;0),Sheet1!AC545&amp;"~"&amp;Sheet1!AD545,""))</f>
        <v/>
      </c>
    </row>
    <row r="339" spans="1:23">
      <c r="A339" s="7">
        <v>1133</v>
      </c>
      <c r="B339" s="7" t="s">
        <v>1644</v>
      </c>
      <c r="C339" s="7" t="s">
        <v>2156</v>
      </c>
      <c r="D339" s="21" t="str">
        <f>IF(OR(Sheet1!I339&lt;&gt;Sheet1!AF339,Sheet1!AG339&lt;&gt;Sheet1!J339),"有影响","-")</f>
        <v>-</v>
      </c>
      <c r="E339" s="21" t="str">
        <f>IF(OR(Sheet1!N339&lt;&gt;Sheet1!AH339,Sheet1!AI339&lt;&gt;Sheet1!O339),"有影响","-")</f>
        <v>-</v>
      </c>
      <c r="F339" s="21" t="str">
        <f>IF(OR(Sheet1!S339&lt;&gt;Sheet1!AJ339,Sheet1!AK339&lt;&gt;Sheet1!T339),"有影响","-")</f>
        <v>-</v>
      </c>
      <c r="G339" s="21" t="str">
        <f>IF(OR(Sheet1!X339&lt;&gt;Sheet1!AL339,Sheet1!AM339&lt;&gt;Sheet1!Y339),"有影响","-")</f>
        <v>-</v>
      </c>
      <c r="H339" s="21" t="str">
        <f>IF(OR(Sheet1!AC339&lt;&gt;Sheet1!AN339,Sheet1!AO339&lt;&gt;Sheet1!AD339),"有影响","-")</f>
        <v>-</v>
      </c>
      <c r="I339" s="21" t="str">
        <f>IF(Sheet1!G339=0,"出错","-")</f>
        <v>-</v>
      </c>
      <c r="J339" s="21" t="str">
        <f>IF(AND(Sheet1!G339=0,Sheet1!L339&lt;&gt;0),"出错","-")</f>
        <v>-</v>
      </c>
      <c r="K339" s="21" t="str">
        <f>IF(AND(Sheet1!G339=0,Sheet1!L339=0,Sheet1!Q339&lt;&gt;0),"出错","-")</f>
        <v>-</v>
      </c>
      <c r="L339" s="21" t="str">
        <f>IF(AND(Sheet1!G339=0,Sheet1!L339=0,Sheet1!Q339=0,Sheet1!V339&lt;&gt;0),"出错","-")</f>
        <v>-</v>
      </c>
      <c r="M339" s="21" t="str">
        <f>IF(AND(Sheet1!G339=0,Sheet1!L339=0,Sheet1!Q339=0,Sheet1!V339=0,Sheet1!AA339&lt;&gt;0),"出错","-")</f>
        <v>-</v>
      </c>
      <c r="N339" s="21" t="str">
        <f>IFERROR(VLOOKUP(Sheet1!G339,配置检查表!$Y:$Z,2,FALSE),"")</f>
        <v>钻石</v>
      </c>
      <c r="O339" s="21">
        <f>IF(AND(Sheet1!I339=Sheet1!J339,Sheet1!J339&lt;&gt;0),Sheet1!I339,IF(AND(Sheet1!I339&lt;&gt;Sheet1!J339,Sheet1!J339&lt;&gt;0),Sheet1!I339&amp;"~"&amp;Sheet1!J339,""))</f>
        <v>14000</v>
      </c>
      <c r="P339" s="21" t="str">
        <f>IFERROR(VLOOKUP(Sheet1!L339,配置检查表!$Y:$Z,2,FALSE),"")</f>
        <v>金币</v>
      </c>
      <c r="Q339" s="21">
        <f>IF(AND(Sheet1!N339=Sheet1!O339,Sheet1!O339&lt;&gt;0),Sheet1!N339,IF(AND(Sheet1!N339&lt;&gt;Sheet1!O339,Sheet1!O339&lt;&gt;0),Sheet1!N339&amp;"~"&amp;Sheet1!O339,""))</f>
        <v>14000000</v>
      </c>
      <c r="R339" s="21" t="str">
        <f>IFERROR(VLOOKUP(Sheet1!Q339,配置检查表!$Y:$Z,2,FALSE),"")</f>
        <v/>
      </c>
      <c r="S339" s="39" t="str">
        <f>IF(AND(Sheet1!S546=Sheet1!T546,Sheet1!T546&lt;&gt;0),Sheet1!S546,IF(AND(Sheet1!S546&lt;&gt;Sheet1!T546,Sheet1!T546&lt;&gt;0),Sheet1!S546&amp;"~"&amp;Sheet1!T546,""))</f>
        <v/>
      </c>
      <c r="T339" s="21" t="str">
        <f>IFERROR(VLOOKUP(Sheet1!V339,配置检查表!$Y:$Z,2,FALSE),"")</f>
        <v/>
      </c>
      <c r="U339" s="39" t="str">
        <f>IF(AND(Sheet1!X546=Sheet1!Y546,Sheet1!Y546&lt;&gt;0),Sheet1!X546,IF(AND(Sheet1!X546&lt;&gt;Sheet1!Y546,Sheet1!Y546&lt;&gt;0),Sheet1!X546&amp;"~"&amp;Sheet1!Y546,""))</f>
        <v/>
      </c>
      <c r="V339" s="21" t="str">
        <f>IFERROR(VLOOKUP(Sheet1!XAA,配置检查表!$Y:$Z,2,FALSE),"")</f>
        <v/>
      </c>
      <c r="W339" s="21" t="str">
        <f>IF(AND(Sheet1!AC546=Sheet1!AD546,Sheet1!AD546&lt;&gt;0),Sheet1!AC546,IF(AND(Sheet1!AC546&lt;&gt;Sheet1!AD546,Sheet1!AD546&lt;&gt;0),Sheet1!AC546&amp;"~"&amp;Sheet1!AD546,""))</f>
        <v/>
      </c>
    </row>
    <row r="340" spans="1:23">
      <c r="A340" s="7">
        <v>1134</v>
      </c>
      <c r="B340" s="7" t="s">
        <v>1645</v>
      </c>
      <c r="C340" s="7" t="s">
        <v>2157</v>
      </c>
      <c r="D340" s="21" t="str">
        <f>IF(OR(Sheet1!I340&lt;&gt;Sheet1!AF340,Sheet1!AG340&lt;&gt;Sheet1!J340),"有影响","-")</f>
        <v>-</v>
      </c>
      <c r="E340" s="21" t="str">
        <f>IF(OR(Sheet1!N340&lt;&gt;Sheet1!AH340,Sheet1!AI340&lt;&gt;Sheet1!O340),"有影响","-")</f>
        <v>-</v>
      </c>
      <c r="F340" s="21" t="str">
        <f>IF(OR(Sheet1!S340&lt;&gt;Sheet1!AJ340,Sheet1!AK340&lt;&gt;Sheet1!T340),"有影响","-")</f>
        <v>-</v>
      </c>
      <c r="G340" s="21" t="str">
        <f>IF(OR(Sheet1!X340&lt;&gt;Sheet1!AL340,Sheet1!AM340&lt;&gt;Sheet1!Y340),"有影响","-")</f>
        <v>-</v>
      </c>
      <c r="H340" s="21" t="str">
        <f>IF(OR(Sheet1!AC340&lt;&gt;Sheet1!AN340,Sheet1!AO340&lt;&gt;Sheet1!AD340),"有影响","-")</f>
        <v>-</v>
      </c>
      <c r="I340" s="21" t="str">
        <f>IF(Sheet1!G340=0,"出错","-")</f>
        <v>-</v>
      </c>
      <c r="J340" s="21" t="str">
        <f>IF(AND(Sheet1!G340=0,Sheet1!L340&lt;&gt;0),"出错","-")</f>
        <v>-</v>
      </c>
      <c r="K340" s="21" t="str">
        <f>IF(AND(Sheet1!G340=0,Sheet1!L340=0,Sheet1!Q340&lt;&gt;0),"出错","-")</f>
        <v>-</v>
      </c>
      <c r="L340" s="21" t="str">
        <f>IF(AND(Sheet1!G340=0,Sheet1!L340=0,Sheet1!Q340=0,Sheet1!V340&lt;&gt;0),"出错","-")</f>
        <v>-</v>
      </c>
      <c r="M340" s="21" t="str">
        <f>IF(AND(Sheet1!G340=0,Sheet1!L340=0,Sheet1!Q340=0,Sheet1!V340=0,Sheet1!AA340&lt;&gt;0),"出错","-")</f>
        <v>-</v>
      </c>
      <c r="N340" s="21" t="str">
        <f>IFERROR(VLOOKUP(Sheet1!G340,配置检查表!$Y:$Z,2,FALSE),"")</f>
        <v>钻石</v>
      </c>
      <c r="O340" s="21">
        <f>IF(AND(Sheet1!I340=Sheet1!J340,Sheet1!J340&lt;&gt;0),Sheet1!I340,IF(AND(Sheet1!I340&lt;&gt;Sheet1!J340,Sheet1!J340&lt;&gt;0),Sheet1!I340&amp;"~"&amp;Sheet1!J340,""))</f>
        <v>17500</v>
      </c>
      <c r="P340" s="21" t="str">
        <f>IFERROR(VLOOKUP(Sheet1!L340,配置检查表!$Y:$Z,2,FALSE),"")</f>
        <v>金币</v>
      </c>
      <c r="Q340" s="21">
        <f>IF(AND(Sheet1!N340=Sheet1!O340,Sheet1!O340&lt;&gt;0),Sheet1!N340,IF(AND(Sheet1!N340&lt;&gt;Sheet1!O340,Sheet1!O340&lt;&gt;0),Sheet1!N340&amp;"~"&amp;Sheet1!O340,""))</f>
        <v>17500000</v>
      </c>
      <c r="R340" s="21" t="str">
        <f>IFERROR(VLOOKUP(Sheet1!Q340,配置检查表!$Y:$Z,2,FALSE),"")</f>
        <v/>
      </c>
      <c r="S340" s="39">
        <f>IF(AND(Sheet1!S547=Sheet1!T547,Sheet1!T547&lt;&gt;0),Sheet1!S547,IF(AND(Sheet1!S547&lt;&gt;Sheet1!T547,Sheet1!T547&lt;&gt;0),Sheet1!S547&amp;"~"&amp;Sheet1!T547,""))</f>
        <v>62500</v>
      </c>
      <c r="T340" s="21" t="str">
        <f>IFERROR(VLOOKUP(Sheet1!V340,配置检查表!$Y:$Z,2,FALSE),"")</f>
        <v/>
      </c>
      <c r="U340" s="39" t="str">
        <f>IF(AND(Sheet1!X547=Sheet1!Y547,Sheet1!Y547&lt;&gt;0),Sheet1!X547,IF(AND(Sheet1!X547&lt;&gt;Sheet1!Y547,Sheet1!Y547&lt;&gt;0),Sheet1!X547&amp;"~"&amp;Sheet1!Y547,""))</f>
        <v/>
      </c>
      <c r="V340" s="21" t="str">
        <f>IFERROR(VLOOKUP(Sheet1!XAA,配置检查表!$Y:$Z,2,FALSE),"")</f>
        <v/>
      </c>
      <c r="W340" s="21" t="str">
        <f>IF(AND(Sheet1!AC547=Sheet1!AD547,Sheet1!AD547&lt;&gt;0),Sheet1!AC547,IF(AND(Sheet1!AC547&lt;&gt;Sheet1!AD547,Sheet1!AD547&lt;&gt;0),Sheet1!AC547&amp;"~"&amp;Sheet1!AD547,""))</f>
        <v/>
      </c>
    </row>
    <row r="341" spans="1:23">
      <c r="A341" s="7">
        <v>1135</v>
      </c>
      <c r="B341" s="7" t="s">
        <v>1646</v>
      </c>
      <c r="C341" s="7" t="s">
        <v>2158</v>
      </c>
      <c r="D341" s="21" t="str">
        <f>IF(OR(Sheet1!I341&lt;&gt;Sheet1!AF341,Sheet1!AG341&lt;&gt;Sheet1!J341),"有影响","-")</f>
        <v>-</v>
      </c>
      <c r="E341" s="21" t="str">
        <f>IF(OR(Sheet1!N341&lt;&gt;Sheet1!AH341,Sheet1!AI341&lt;&gt;Sheet1!O341),"有影响","-")</f>
        <v>-</v>
      </c>
      <c r="F341" s="21" t="str">
        <f>IF(OR(Sheet1!S341&lt;&gt;Sheet1!AJ341,Sheet1!AK341&lt;&gt;Sheet1!T341),"有影响","-")</f>
        <v>-</v>
      </c>
      <c r="G341" s="21" t="str">
        <f>IF(OR(Sheet1!X341&lt;&gt;Sheet1!AL341,Sheet1!AM341&lt;&gt;Sheet1!Y341),"有影响","-")</f>
        <v>-</v>
      </c>
      <c r="H341" s="21" t="str">
        <f>IF(OR(Sheet1!AC341&lt;&gt;Sheet1!AN341,Sheet1!AO341&lt;&gt;Sheet1!AD341),"有影响","-")</f>
        <v>-</v>
      </c>
      <c r="I341" s="21" t="str">
        <f>IF(Sheet1!G341=0,"出错","-")</f>
        <v>-</v>
      </c>
      <c r="J341" s="21" t="str">
        <f>IF(AND(Sheet1!G341=0,Sheet1!L341&lt;&gt;0),"出错","-")</f>
        <v>-</v>
      </c>
      <c r="K341" s="21" t="str">
        <f>IF(AND(Sheet1!G341=0,Sheet1!L341=0,Sheet1!Q341&lt;&gt;0),"出错","-")</f>
        <v>-</v>
      </c>
      <c r="L341" s="21" t="str">
        <f>IF(AND(Sheet1!G341=0,Sheet1!L341=0,Sheet1!Q341=0,Sheet1!V341&lt;&gt;0),"出错","-")</f>
        <v>-</v>
      </c>
      <c r="M341" s="21" t="str">
        <f>IF(AND(Sheet1!G341=0,Sheet1!L341=0,Sheet1!Q341=0,Sheet1!V341=0,Sheet1!AA341&lt;&gt;0),"出错","-")</f>
        <v>-</v>
      </c>
      <c r="N341" s="21" t="str">
        <f>IFERROR(VLOOKUP(Sheet1!G341,配置检查表!$Y:$Z,2,FALSE),"")</f>
        <v>钻石</v>
      </c>
      <c r="O341" s="21">
        <f>IF(AND(Sheet1!I341=Sheet1!J341,Sheet1!J341&lt;&gt;0),Sheet1!I341,IF(AND(Sheet1!I341&lt;&gt;Sheet1!J341,Sheet1!J341&lt;&gt;0),Sheet1!I341&amp;"~"&amp;Sheet1!J341,""))</f>
        <v>21000</v>
      </c>
      <c r="P341" s="21" t="str">
        <f>IFERROR(VLOOKUP(Sheet1!L341,配置检查表!$Y:$Z,2,FALSE),"")</f>
        <v>金币</v>
      </c>
      <c r="Q341" s="21">
        <f>IF(AND(Sheet1!N341=Sheet1!O341,Sheet1!O341&lt;&gt;0),Sheet1!N341,IF(AND(Sheet1!N341&lt;&gt;Sheet1!O341,Sheet1!O341&lt;&gt;0),Sheet1!N341&amp;"~"&amp;Sheet1!O341,""))</f>
        <v>21000000</v>
      </c>
      <c r="R341" s="21" t="str">
        <f>IFERROR(VLOOKUP(Sheet1!Q341,配置检查表!$Y:$Z,2,FALSE),"")</f>
        <v/>
      </c>
      <c r="S341" s="39" t="str">
        <f>IF(AND(Sheet1!S548=Sheet1!T548,Sheet1!T548&lt;&gt;0),Sheet1!S548,IF(AND(Sheet1!S548&lt;&gt;Sheet1!T548,Sheet1!T548&lt;&gt;0),Sheet1!S548&amp;"~"&amp;Sheet1!T548,""))</f>
        <v/>
      </c>
      <c r="T341" s="21" t="str">
        <f>IFERROR(VLOOKUP(Sheet1!V341,配置检查表!$Y:$Z,2,FALSE),"")</f>
        <v/>
      </c>
      <c r="U341" s="39" t="str">
        <f>IF(AND(Sheet1!X548=Sheet1!Y548,Sheet1!Y548&lt;&gt;0),Sheet1!X548,IF(AND(Sheet1!X548&lt;&gt;Sheet1!Y548,Sheet1!Y548&lt;&gt;0),Sheet1!X548&amp;"~"&amp;Sheet1!Y548,""))</f>
        <v/>
      </c>
      <c r="V341" s="21" t="str">
        <f>IFERROR(VLOOKUP(Sheet1!XAA,配置检查表!$Y:$Z,2,FALSE),"")</f>
        <v/>
      </c>
      <c r="W341" s="21" t="str">
        <f>IF(AND(Sheet1!AC548=Sheet1!AD548,Sheet1!AD548&lt;&gt;0),Sheet1!AC548,IF(AND(Sheet1!AC548&lt;&gt;Sheet1!AD548,Sheet1!AD548&lt;&gt;0),Sheet1!AC548&amp;"~"&amp;Sheet1!AD548,""))</f>
        <v/>
      </c>
    </row>
    <row r="342" spans="1:23">
      <c r="A342" s="7">
        <v>1136</v>
      </c>
      <c r="B342" s="7" t="s">
        <v>1647</v>
      </c>
      <c r="C342" s="7" t="s">
        <v>2159</v>
      </c>
      <c r="D342" s="21" t="str">
        <f>IF(OR(Sheet1!I342&lt;&gt;Sheet1!AF342,Sheet1!AG342&lt;&gt;Sheet1!J342),"有影响","-")</f>
        <v>-</v>
      </c>
      <c r="E342" s="21" t="str">
        <f>IF(OR(Sheet1!N342&lt;&gt;Sheet1!AH342,Sheet1!AI342&lt;&gt;Sheet1!O342),"有影响","-")</f>
        <v>-</v>
      </c>
      <c r="F342" s="21" t="str">
        <f>IF(OR(Sheet1!S342&lt;&gt;Sheet1!AJ342,Sheet1!AK342&lt;&gt;Sheet1!T342),"有影响","-")</f>
        <v>-</v>
      </c>
      <c r="G342" s="21" t="str">
        <f>IF(OR(Sheet1!X342&lt;&gt;Sheet1!AL342,Sheet1!AM342&lt;&gt;Sheet1!Y342),"有影响","-")</f>
        <v>-</v>
      </c>
      <c r="H342" s="21" t="str">
        <f>IF(OR(Sheet1!AC342&lt;&gt;Sheet1!AN342,Sheet1!AO342&lt;&gt;Sheet1!AD342),"有影响","-")</f>
        <v>-</v>
      </c>
      <c r="I342" s="21" t="str">
        <f>IF(Sheet1!G342=0,"出错","-")</f>
        <v>-</v>
      </c>
      <c r="J342" s="21" t="str">
        <f>IF(AND(Sheet1!G342=0,Sheet1!L342&lt;&gt;0),"出错","-")</f>
        <v>-</v>
      </c>
      <c r="K342" s="21" t="str">
        <f>IF(AND(Sheet1!G342=0,Sheet1!L342=0,Sheet1!Q342&lt;&gt;0),"出错","-")</f>
        <v>-</v>
      </c>
      <c r="L342" s="21" t="str">
        <f>IF(AND(Sheet1!G342=0,Sheet1!L342=0,Sheet1!Q342=0,Sheet1!V342&lt;&gt;0),"出错","-")</f>
        <v>-</v>
      </c>
      <c r="M342" s="21" t="str">
        <f>IF(AND(Sheet1!G342=0,Sheet1!L342=0,Sheet1!Q342=0,Sheet1!V342=0,Sheet1!AA342&lt;&gt;0),"出错","-")</f>
        <v>-</v>
      </c>
      <c r="N342" s="21" t="str">
        <f>IFERROR(VLOOKUP(Sheet1!G342,配置检查表!$Y:$Z,2,FALSE),"")</f>
        <v>钻石</v>
      </c>
      <c r="O342" s="21">
        <f>IF(AND(Sheet1!I342=Sheet1!J342,Sheet1!J342&lt;&gt;0),Sheet1!I342,IF(AND(Sheet1!I342&lt;&gt;Sheet1!J342,Sheet1!J342&lt;&gt;0),Sheet1!I342&amp;"~"&amp;Sheet1!J342,""))</f>
        <v>35000</v>
      </c>
      <c r="P342" s="21" t="str">
        <f>IFERROR(VLOOKUP(Sheet1!L342,配置检查表!$Y:$Z,2,FALSE),"")</f>
        <v>金币</v>
      </c>
      <c r="Q342" s="21">
        <f>IF(AND(Sheet1!N342=Sheet1!O342,Sheet1!O342&lt;&gt;0),Sheet1!N342,IF(AND(Sheet1!N342&lt;&gt;Sheet1!O342,Sheet1!O342&lt;&gt;0),Sheet1!N342&amp;"~"&amp;Sheet1!O342,""))</f>
        <v>35000000</v>
      </c>
      <c r="R342" s="21" t="str">
        <f>IFERROR(VLOOKUP(Sheet1!Q342,配置检查表!$Y:$Z,2,FALSE),"")</f>
        <v/>
      </c>
      <c r="S342" s="39" t="str">
        <f>IF(AND(Sheet1!S549=Sheet1!T549,Sheet1!T549&lt;&gt;0),Sheet1!S549,IF(AND(Sheet1!S549&lt;&gt;Sheet1!T549,Sheet1!T549&lt;&gt;0),Sheet1!S549&amp;"~"&amp;Sheet1!T549,""))</f>
        <v/>
      </c>
      <c r="T342" s="21" t="str">
        <f>IFERROR(VLOOKUP(Sheet1!V342,配置检查表!$Y:$Z,2,FALSE),"")</f>
        <v/>
      </c>
      <c r="U342" s="39" t="str">
        <f>IF(AND(Sheet1!X549=Sheet1!Y549,Sheet1!Y549&lt;&gt;0),Sheet1!X549,IF(AND(Sheet1!X549&lt;&gt;Sheet1!Y549,Sheet1!Y549&lt;&gt;0),Sheet1!X549&amp;"~"&amp;Sheet1!Y549,""))</f>
        <v/>
      </c>
      <c r="V342" s="21" t="str">
        <f>IFERROR(VLOOKUP(Sheet1!XAA,配置检查表!$Y:$Z,2,FALSE),"")</f>
        <v/>
      </c>
      <c r="W342" s="21" t="str">
        <f>IF(AND(Sheet1!AC549=Sheet1!AD549,Sheet1!AD549&lt;&gt;0),Sheet1!AC549,IF(AND(Sheet1!AC549&lt;&gt;Sheet1!AD549,Sheet1!AD549&lt;&gt;0),Sheet1!AC549&amp;"~"&amp;Sheet1!AD549,""))</f>
        <v/>
      </c>
    </row>
    <row r="343" spans="1:23">
      <c r="A343" s="7">
        <v>1201</v>
      </c>
      <c r="B343" s="7" t="s">
        <v>1903</v>
      </c>
      <c r="C343" s="7" t="s">
        <v>2394</v>
      </c>
      <c r="D343" s="21" t="str">
        <f>IF(OR(Sheet1!I343&lt;&gt;Sheet1!AF343,Sheet1!AG343&lt;&gt;Sheet1!J343),"有影响","-")</f>
        <v>-</v>
      </c>
      <c r="E343" s="21" t="str">
        <f>IF(OR(Sheet1!N343&lt;&gt;Sheet1!AH343,Sheet1!AI343&lt;&gt;Sheet1!O343),"有影响","-")</f>
        <v>-</v>
      </c>
      <c r="F343" s="21" t="str">
        <f>IF(OR(Sheet1!S343&lt;&gt;Sheet1!AJ343,Sheet1!AK343&lt;&gt;Sheet1!T343),"有影响","-")</f>
        <v>-</v>
      </c>
      <c r="G343" s="21" t="str">
        <f>IF(OR(Sheet1!X343&lt;&gt;Sheet1!AL343,Sheet1!AM343&lt;&gt;Sheet1!Y343),"有影响","-")</f>
        <v>-</v>
      </c>
      <c r="H343" s="21" t="str">
        <f>IF(OR(Sheet1!AC343&lt;&gt;Sheet1!AN343,Sheet1!AO343&lt;&gt;Sheet1!AD343),"有影响","-")</f>
        <v>-</v>
      </c>
      <c r="I343" s="21" t="str">
        <f>IF(Sheet1!G343=0,"出错","-")</f>
        <v>-</v>
      </c>
      <c r="J343" s="21" t="str">
        <f>IF(AND(Sheet1!G343=0,Sheet1!L343&lt;&gt;0),"出错","-")</f>
        <v>-</v>
      </c>
      <c r="K343" s="21" t="str">
        <f>IF(AND(Sheet1!G343=0,Sheet1!L343=0,Sheet1!Q343&lt;&gt;0),"出错","-")</f>
        <v>-</v>
      </c>
      <c r="L343" s="21" t="str">
        <f>IF(AND(Sheet1!G343=0,Sheet1!L343=0,Sheet1!Q343=0,Sheet1!V343&lt;&gt;0),"出错","-")</f>
        <v>-</v>
      </c>
      <c r="M343" s="21" t="str">
        <f>IF(AND(Sheet1!G343=0,Sheet1!L343=0,Sheet1!Q343=0,Sheet1!V343=0,Sheet1!AA343&lt;&gt;0),"出错","-")</f>
        <v>-</v>
      </c>
      <c r="N343" s="21" t="str">
        <f>IFERROR(VLOOKUP(Sheet1!G343,配置检查表!$Y:$Z,2,FALSE),"")</f>
        <v/>
      </c>
      <c r="O343" s="21">
        <f>IF(AND(Sheet1!I343=Sheet1!J343,Sheet1!J343&lt;&gt;0),Sheet1!I343,IF(AND(Sheet1!I343&lt;&gt;Sheet1!J343,Sheet1!J343&lt;&gt;0),Sheet1!I343&amp;"~"&amp;Sheet1!J343,""))</f>
        <v>1</v>
      </c>
      <c r="P343" s="21" t="str">
        <f>IFERROR(VLOOKUP(Sheet1!L343,配置检查表!$Y:$Z,2,FALSE),"")</f>
        <v/>
      </c>
      <c r="Q343" s="21">
        <f>IF(AND(Sheet1!N343=Sheet1!O343,Sheet1!O343&lt;&gt;0),Sheet1!N343,IF(AND(Sheet1!N343&lt;&gt;Sheet1!O343,Sheet1!O343&lt;&gt;0),Sheet1!N343&amp;"~"&amp;Sheet1!O343,""))</f>
        <v>1</v>
      </c>
      <c r="R343" s="21" t="str">
        <f>IFERROR(VLOOKUP(Sheet1!Q343,配置检查表!$Y:$Z,2,FALSE),"")</f>
        <v/>
      </c>
      <c r="S343" s="39">
        <f>IF(AND(Sheet1!S550=Sheet1!T550,Sheet1!T550&lt;&gt;0),Sheet1!S550,IF(AND(Sheet1!S550&lt;&gt;Sheet1!T550,Sheet1!T550&lt;&gt;0),Sheet1!S550&amp;"~"&amp;Sheet1!T550,""))</f>
        <v>65000</v>
      </c>
      <c r="T343" s="21" t="str">
        <f>IFERROR(VLOOKUP(Sheet1!V343,配置检查表!$Y:$Z,2,FALSE),"")</f>
        <v/>
      </c>
      <c r="U343" s="39" t="str">
        <f>IF(AND(Sheet1!X550=Sheet1!Y550,Sheet1!Y550&lt;&gt;0),Sheet1!X550,IF(AND(Sheet1!X550&lt;&gt;Sheet1!Y550,Sheet1!Y550&lt;&gt;0),Sheet1!X550&amp;"~"&amp;Sheet1!Y550,""))</f>
        <v/>
      </c>
      <c r="V343" s="21" t="str">
        <f>IFERROR(VLOOKUP(Sheet1!XAA,配置检查表!$Y:$Z,2,FALSE),"")</f>
        <v/>
      </c>
      <c r="W343" s="21" t="str">
        <f>IF(AND(Sheet1!AC550=Sheet1!AD550,Sheet1!AD550&lt;&gt;0),Sheet1!AC550,IF(AND(Sheet1!AC550&lt;&gt;Sheet1!AD550,Sheet1!AD550&lt;&gt;0),Sheet1!AC550&amp;"~"&amp;Sheet1!AD550,""))</f>
        <v/>
      </c>
    </row>
    <row r="344" spans="1:23">
      <c r="A344" s="7">
        <v>1202</v>
      </c>
      <c r="B344" s="32" t="s">
        <v>1904</v>
      </c>
      <c r="C344" s="7" t="s">
        <v>2394</v>
      </c>
      <c r="D344" s="21" t="str">
        <f>IF(OR(Sheet1!I344&lt;&gt;Sheet1!AF344,Sheet1!AG344&lt;&gt;Sheet1!J344),"有影响","-")</f>
        <v>-</v>
      </c>
      <c r="E344" s="21" t="str">
        <f>IF(OR(Sheet1!N344&lt;&gt;Sheet1!AH344,Sheet1!AI344&lt;&gt;Sheet1!O344),"有影响","-")</f>
        <v>-</v>
      </c>
      <c r="F344" s="21" t="str">
        <f>IF(OR(Sheet1!S344&lt;&gt;Sheet1!AJ344,Sheet1!AK344&lt;&gt;Sheet1!T344),"有影响","-")</f>
        <v>-</v>
      </c>
      <c r="G344" s="21" t="str">
        <f>IF(OR(Sheet1!X344&lt;&gt;Sheet1!AL344,Sheet1!AM344&lt;&gt;Sheet1!Y344),"有影响","-")</f>
        <v>-</v>
      </c>
      <c r="H344" s="21" t="str">
        <f>IF(OR(Sheet1!AC344&lt;&gt;Sheet1!AN344,Sheet1!AO344&lt;&gt;Sheet1!AD344),"有影响","-")</f>
        <v>-</v>
      </c>
      <c r="I344" s="21" t="str">
        <f>IF(Sheet1!G344=0,"出错","-")</f>
        <v>-</v>
      </c>
      <c r="J344" s="21" t="str">
        <f>IF(AND(Sheet1!G344=0,Sheet1!L344&lt;&gt;0),"出错","-")</f>
        <v>-</v>
      </c>
      <c r="K344" s="21" t="str">
        <f>IF(AND(Sheet1!G344=0,Sheet1!L344=0,Sheet1!Q344&lt;&gt;0),"出错","-")</f>
        <v>-</v>
      </c>
      <c r="L344" s="21" t="str">
        <f>IF(AND(Sheet1!G344=0,Sheet1!L344=0,Sheet1!Q344=0,Sheet1!V344&lt;&gt;0),"出错","-")</f>
        <v>-</v>
      </c>
      <c r="M344" s="21" t="str">
        <f>IF(AND(Sheet1!G344=0,Sheet1!L344=0,Sheet1!Q344=0,Sheet1!V344=0,Sheet1!AA344&lt;&gt;0),"出错","-")</f>
        <v>-</v>
      </c>
      <c r="N344" s="21" t="str">
        <f>IFERROR(VLOOKUP(Sheet1!G344,配置检查表!$Y:$Z,2,FALSE),"")</f>
        <v/>
      </c>
      <c r="O344" s="21">
        <f>IF(AND(Sheet1!I344=Sheet1!J344,Sheet1!J344&lt;&gt;0),Sheet1!I344,IF(AND(Sheet1!I344&lt;&gt;Sheet1!J344,Sheet1!J344&lt;&gt;0),Sheet1!I344&amp;"~"&amp;Sheet1!J344,""))</f>
        <v>5</v>
      </c>
      <c r="P344" s="21" t="str">
        <f>IFERROR(VLOOKUP(Sheet1!L344,配置检查表!$Y:$Z,2,FALSE),"")</f>
        <v/>
      </c>
      <c r="Q344" s="21">
        <f>IF(AND(Sheet1!N344=Sheet1!O344,Sheet1!O344&lt;&gt;0),Sheet1!N344,IF(AND(Sheet1!N344&lt;&gt;Sheet1!O344,Sheet1!O344&lt;&gt;0),Sheet1!N344&amp;"~"&amp;Sheet1!O344,""))</f>
        <v>100</v>
      </c>
      <c r="R344" s="21" t="str">
        <f>IFERROR(VLOOKUP(Sheet1!Q344,配置检查表!$Y:$Z,2,FALSE),"")</f>
        <v/>
      </c>
      <c r="S344" s="39" t="str">
        <f>IF(AND(Sheet1!S551=Sheet1!T551,Sheet1!T551&lt;&gt;0),Sheet1!S551,IF(AND(Sheet1!S551&lt;&gt;Sheet1!T551,Sheet1!T551&lt;&gt;0),Sheet1!S551&amp;"~"&amp;Sheet1!T551,""))</f>
        <v/>
      </c>
      <c r="T344" s="21" t="str">
        <f>IFERROR(VLOOKUP(Sheet1!V344,配置检查表!$Y:$Z,2,FALSE),"")</f>
        <v/>
      </c>
      <c r="U344" s="39" t="str">
        <f>IF(AND(Sheet1!X551=Sheet1!Y551,Sheet1!Y551&lt;&gt;0),Sheet1!X551,IF(AND(Sheet1!X551&lt;&gt;Sheet1!Y551,Sheet1!Y551&lt;&gt;0),Sheet1!X551&amp;"~"&amp;Sheet1!Y551,""))</f>
        <v/>
      </c>
      <c r="V344" s="21" t="str">
        <f>IFERROR(VLOOKUP(Sheet1!XAA,配置检查表!$Y:$Z,2,FALSE),"")</f>
        <v/>
      </c>
      <c r="W344" s="21" t="str">
        <f>IF(AND(Sheet1!AC551=Sheet1!AD551,Sheet1!AD551&lt;&gt;0),Sheet1!AC551,IF(AND(Sheet1!AC551&lt;&gt;Sheet1!AD551,Sheet1!AD551&lt;&gt;0),Sheet1!AC551&amp;"~"&amp;Sheet1!AD551,""))</f>
        <v/>
      </c>
    </row>
    <row r="345" spans="1:23">
      <c r="A345" s="7">
        <v>1203</v>
      </c>
      <c r="B345" s="32" t="s">
        <v>1905</v>
      </c>
      <c r="C345" s="7" t="s">
        <v>2394</v>
      </c>
      <c r="D345" s="21" t="str">
        <f>IF(OR(Sheet1!I345&lt;&gt;Sheet1!AF345,Sheet1!AG345&lt;&gt;Sheet1!J345),"有影响","-")</f>
        <v>-</v>
      </c>
      <c r="E345" s="21" t="str">
        <f>IF(OR(Sheet1!N345&lt;&gt;Sheet1!AH345,Sheet1!AI345&lt;&gt;Sheet1!O345),"有影响","-")</f>
        <v>-</v>
      </c>
      <c r="F345" s="21" t="str">
        <f>IF(OR(Sheet1!S345&lt;&gt;Sheet1!AJ345,Sheet1!AK345&lt;&gt;Sheet1!T345),"有影响","-")</f>
        <v>-</v>
      </c>
      <c r="G345" s="21" t="str">
        <f>IF(OR(Sheet1!X345&lt;&gt;Sheet1!AL345,Sheet1!AM345&lt;&gt;Sheet1!Y345),"有影响","-")</f>
        <v>-</v>
      </c>
      <c r="H345" s="21" t="str">
        <f>IF(OR(Sheet1!AC345&lt;&gt;Sheet1!AN345,Sheet1!AO345&lt;&gt;Sheet1!AD345),"有影响","-")</f>
        <v>-</v>
      </c>
      <c r="I345" s="21" t="str">
        <f>IF(Sheet1!G345=0,"出错","-")</f>
        <v>-</v>
      </c>
      <c r="J345" s="21" t="str">
        <f>IF(AND(Sheet1!G345=0,Sheet1!L345&lt;&gt;0),"出错","-")</f>
        <v>-</v>
      </c>
      <c r="K345" s="21" t="str">
        <f>IF(AND(Sheet1!G345=0,Sheet1!L345=0,Sheet1!Q345&lt;&gt;0),"出错","-")</f>
        <v>-</v>
      </c>
      <c r="L345" s="21" t="str">
        <f>IF(AND(Sheet1!G345=0,Sheet1!L345=0,Sheet1!Q345=0,Sheet1!V345&lt;&gt;0),"出错","-")</f>
        <v>-</v>
      </c>
      <c r="M345" s="21" t="str">
        <f>IF(AND(Sheet1!G345=0,Sheet1!L345=0,Sheet1!Q345=0,Sheet1!V345=0,Sheet1!AA345&lt;&gt;0),"出错","-")</f>
        <v>-</v>
      </c>
      <c r="N345" s="21" t="str">
        <f>IFERROR(VLOOKUP(Sheet1!G345,配置检查表!$Y:$Z,2,FALSE),"")</f>
        <v/>
      </c>
      <c r="O345" s="21">
        <f>IF(AND(Sheet1!I345=Sheet1!J345,Sheet1!J345&lt;&gt;0),Sheet1!I345,IF(AND(Sheet1!I345&lt;&gt;Sheet1!J345,Sheet1!J345&lt;&gt;0),Sheet1!I345&amp;"~"&amp;Sheet1!J345,""))</f>
        <v>111</v>
      </c>
      <c r="P345" s="21" t="str">
        <f>IFERROR(VLOOKUP(Sheet1!L345,配置检查表!$Y:$Z,2,FALSE),"")</f>
        <v/>
      </c>
      <c r="Q345" s="21">
        <f>IF(AND(Sheet1!N345=Sheet1!O345,Sheet1!O345&lt;&gt;0),Sheet1!N345,IF(AND(Sheet1!N345&lt;&gt;Sheet1!O345,Sheet1!O345&lt;&gt;0),Sheet1!N345&amp;"~"&amp;Sheet1!O345,""))</f>
        <v>888</v>
      </c>
      <c r="R345" s="21" t="str">
        <f>IFERROR(VLOOKUP(Sheet1!Q345,配置检查表!$Y:$Z,2,FALSE),"")</f>
        <v/>
      </c>
      <c r="S345" s="39" t="str">
        <f>IF(AND(Sheet1!S552=Sheet1!T552,Sheet1!T552&lt;&gt;0),Sheet1!S552,IF(AND(Sheet1!S552&lt;&gt;Sheet1!T552,Sheet1!T552&lt;&gt;0),Sheet1!S552&amp;"~"&amp;Sheet1!T552,""))</f>
        <v/>
      </c>
      <c r="T345" s="21" t="str">
        <f>IFERROR(VLOOKUP(Sheet1!V345,配置检查表!$Y:$Z,2,FALSE),"")</f>
        <v/>
      </c>
      <c r="U345" s="39" t="str">
        <f>IF(AND(Sheet1!X552=Sheet1!Y552,Sheet1!Y552&lt;&gt;0),Sheet1!X552,IF(AND(Sheet1!X552&lt;&gt;Sheet1!Y552,Sheet1!Y552&lt;&gt;0),Sheet1!X552&amp;"~"&amp;Sheet1!Y552,""))</f>
        <v/>
      </c>
      <c r="V345" s="21" t="str">
        <f>IFERROR(VLOOKUP(Sheet1!XAA,配置检查表!$Y:$Z,2,FALSE),"")</f>
        <v/>
      </c>
      <c r="W345" s="21" t="str">
        <f>IF(AND(Sheet1!AC552=Sheet1!AD552,Sheet1!AD552&lt;&gt;0),Sheet1!AC552,IF(AND(Sheet1!AC552&lt;&gt;Sheet1!AD552,Sheet1!AD552&lt;&gt;0),Sheet1!AC552&amp;"~"&amp;Sheet1!AD552,""))</f>
        <v/>
      </c>
    </row>
    <row r="346" spans="1:23">
      <c r="A346" s="7">
        <v>1204</v>
      </c>
      <c r="B346" s="7" t="s">
        <v>1906</v>
      </c>
      <c r="C346" s="7" t="s">
        <v>2441</v>
      </c>
      <c r="D346" s="21" t="str">
        <f>IF(OR(Sheet1!I346&lt;&gt;Sheet1!AF346,Sheet1!AG346&lt;&gt;Sheet1!J346),"有影响","-")</f>
        <v>-</v>
      </c>
      <c r="E346" s="21" t="str">
        <f>IF(OR(Sheet1!N346&lt;&gt;Sheet1!AH346,Sheet1!AI346&lt;&gt;Sheet1!O346),"有影响","-")</f>
        <v>-</v>
      </c>
      <c r="F346" s="21" t="str">
        <f>IF(OR(Sheet1!S346&lt;&gt;Sheet1!AJ346,Sheet1!AK346&lt;&gt;Sheet1!T346),"有影响","-")</f>
        <v>-</v>
      </c>
      <c r="G346" s="21" t="str">
        <f>IF(OR(Sheet1!X346&lt;&gt;Sheet1!AL346,Sheet1!AM346&lt;&gt;Sheet1!Y346),"有影响","-")</f>
        <v>-</v>
      </c>
      <c r="H346" s="21" t="str">
        <f>IF(OR(Sheet1!AC346&lt;&gt;Sheet1!AN346,Sheet1!AO346&lt;&gt;Sheet1!AD346),"有影响","-")</f>
        <v>-</v>
      </c>
      <c r="I346" s="21" t="str">
        <f>IF(Sheet1!G346=0,"出错","-")</f>
        <v>-</v>
      </c>
      <c r="J346" s="21" t="str">
        <f>IF(AND(Sheet1!G346=0,Sheet1!L346&lt;&gt;0),"出错","-")</f>
        <v>-</v>
      </c>
      <c r="K346" s="21" t="str">
        <f>IF(AND(Sheet1!G346=0,Sheet1!L346=0,Sheet1!Q346&lt;&gt;0),"出错","-")</f>
        <v>-</v>
      </c>
      <c r="L346" s="21" t="str">
        <f>IF(AND(Sheet1!G346=0,Sheet1!L346=0,Sheet1!Q346=0,Sheet1!V346&lt;&gt;0),"出错","-")</f>
        <v>-</v>
      </c>
      <c r="M346" s="21" t="str">
        <f>IF(AND(Sheet1!G346=0,Sheet1!L346=0,Sheet1!Q346=0,Sheet1!V346=0,Sheet1!AA346&lt;&gt;0),"出错","-")</f>
        <v>-</v>
      </c>
      <c r="N346" s="21" t="str">
        <f>IFERROR(VLOOKUP(Sheet1!G346,配置检查表!$Y:$Z,2,FALSE),"")</f>
        <v/>
      </c>
      <c r="O346" s="21">
        <f>IF(AND(Sheet1!I346=Sheet1!J346,Sheet1!J346&lt;&gt;0),Sheet1!I346,IF(AND(Sheet1!I346&lt;&gt;Sheet1!J346,Sheet1!J346&lt;&gt;0),Sheet1!I346&amp;"~"&amp;Sheet1!J346,""))</f>
        <v>5</v>
      </c>
      <c r="P346" s="21" t="str">
        <f>IFERROR(VLOOKUP(Sheet1!L346,配置检查表!$Y:$Z,2,FALSE),"")</f>
        <v/>
      </c>
      <c r="Q346" s="21">
        <f>IF(AND(Sheet1!N346=Sheet1!O346,Sheet1!O346&lt;&gt;0),Sheet1!N346,IF(AND(Sheet1!N346&lt;&gt;Sheet1!O346,Sheet1!O346&lt;&gt;0),Sheet1!N346&amp;"~"&amp;Sheet1!O346,""))</f>
        <v>10</v>
      </c>
      <c r="R346" s="21" t="str">
        <f>IFERROR(VLOOKUP(Sheet1!Q346,配置检查表!$Y:$Z,2,FALSE),"")</f>
        <v/>
      </c>
      <c r="S346" s="39">
        <f>IF(AND(Sheet1!S553=Sheet1!T553,Sheet1!T553&lt;&gt;0),Sheet1!S553,IF(AND(Sheet1!S553&lt;&gt;Sheet1!T553,Sheet1!T553&lt;&gt;0),Sheet1!S553&amp;"~"&amp;Sheet1!T553,""))</f>
        <v>67500</v>
      </c>
      <c r="T346" s="21" t="str">
        <f>IFERROR(VLOOKUP(Sheet1!V346,配置检查表!$Y:$Z,2,FALSE),"")</f>
        <v>金币</v>
      </c>
      <c r="U346" s="39" t="str">
        <f>IF(AND(Sheet1!X553=Sheet1!Y553,Sheet1!Y553&lt;&gt;0),Sheet1!X553,IF(AND(Sheet1!X553&lt;&gt;Sheet1!Y553,Sheet1!Y553&lt;&gt;0),Sheet1!X553&amp;"~"&amp;Sheet1!Y553,""))</f>
        <v/>
      </c>
      <c r="V346" s="21" t="str">
        <f>IFERROR(VLOOKUP(Sheet1!XAA,配置检查表!$Y:$Z,2,FALSE),"")</f>
        <v/>
      </c>
      <c r="W346" s="21" t="str">
        <f>IF(AND(Sheet1!AC553=Sheet1!AD553,Sheet1!AD553&lt;&gt;0),Sheet1!AC553,IF(AND(Sheet1!AC553&lt;&gt;Sheet1!AD553,Sheet1!AD553&lt;&gt;0),Sheet1!AC553&amp;"~"&amp;Sheet1!AD553,""))</f>
        <v/>
      </c>
    </row>
    <row r="347" spans="1:23">
      <c r="A347" s="7">
        <v>1205</v>
      </c>
      <c r="B347" s="7" t="s">
        <v>1907</v>
      </c>
      <c r="C347" s="7" t="s">
        <v>2395</v>
      </c>
      <c r="D347" s="21" t="str">
        <f>IF(OR(Sheet1!I347&lt;&gt;Sheet1!AF347,Sheet1!AG347&lt;&gt;Sheet1!J347),"有影响","-")</f>
        <v>-</v>
      </c>
      <c r="E347" s="21" t="str">
        <f>IF(OR(Sheet1!N347&lt;&gt;Sheet1!AH347,Sheet1!AI347&lt;&gt;Sheet1!O347),"有影响","-")</f>
        <v>-</v>
      </c>
      <c r="F347" s="21" t="str">
        <f>IF(OR(Sheet1!S347&lt;&gt;Sheet1!AJ347,Sheet1!AK347&lt;&gt;Sheet1!T347),"有影响","-")</f>
        <v>-</v>
      </c>
      <c r="G347" s="21" t="str">
        <f>IF(OR(Sheet1!X347&lt;&gt;Sheet1!AL347,Sheet1!AM347&lt;&gt;Sheet1!Y347),"有影响","-")</f>
        <v>-</v>
      </c>
      <c r="H347" s="21" t="str">
        <f>IF(OR(Sheet1!AC347&lt;&gt;Sheet1!AN347,Sheet1!AO347&lt;&gt;Sheet1!AD347),"有影响","-")</f>
        <v>-</v>
      </c>
      <c r="I347" s="21" t="str">
        <f>IF(Sheet1!G347=0,"出错","-")</f>
        <v>-</v>
      </c>
      <c r="J347" s="21" t="str">
        <f>IF(AND(Sheet1!G347=0,Sheet1!L347&lt;&gt;0),"出错","-")</f>
        <v>-</v>
      </c>
      <c r="K347" s="21" t="str">
        <f>IF(AND(Sheet1!G347=0,Sheet1!L347=0,Sheet1!Q347&lt;&gt;0),"出错","-")</f>
        <v>-</v>
      </c>
      <c r="L347" s="21" t="str">
        <f>IF(AND(Sheet1!G347=0,Sheet1!L347=0,Sheet1!Q347=0,Sheet1!V347&lt;&gt;0),"出错","-")</f>
        <v>-</v>
      </c>
      <c r="M347" s="21" t="str">
        <f>IF(AND(Sheet1!G347=0,Sheet1!L347=0,Sheet1!Q347=0,Sheet1!V347=0,Sheet1!AA347&lt;&gt;0),"出错","-")</f>
        <v>-</v>
      </c>
      <c r="N347" s="21" t="str">
        <f>IFERROR(VLOOKUP(Sheet1!G347,配置检查表!$Y:$Z,2,FALSE),"")</f>
        <v/>
      </c>
      <c r="O347" s="21">
        <f>IF(AND(Sheet1!I347=Sheet1!J347,Sheet1!J347&lt;&gt;0),Sheet1!I347,IF(AND(Sheet1!I347&lt;&gt;Sheet1!J347,Sheet1!J347&lt;&gt;0),Sheet1!I347&amp;"~"&amp;Sheet1!J347,""))</f>
        <v>1</v>
      </c>
      <c r="P347" s="21" t="str">
        <f>IFERROR(VLOOKUP(Sheet1!L347,配置检查表!$Y:$Z,2,FALSE),"")</f>
        <v/>
      </c>
      <c r="Q347" s="21">
        <f>IF(AND(Sheet1!N347=Sheet1!O347,Sheet1!O347&lt;&gt;0),Sheet1!N347,IF(AND(Sheet1!N347&lt;&gt;Sheet1!O347,Sheet1!O347&lt;&gt;0),Sheet1!N347&amp;"~"&amp;Sheet1!O347,""))</f>
        <v>1</v>
      </c>
      <c r="R347" s="21" t="str">
        <f>IFERROR(VLOOKUP(Sheet1!Q347,配置检查表!$Y:$Z,2,FALSE),"")</f>
        <v/>
      </c>
      <c r="S347" s="39" t="str">
        <f>IF(AND(Sheet1!S554=Sheet1!T554,Sheet1!T554&lt;&gt;0),Sheet1!S554,IF(AND(Sheet1!S554&lt;&gt;Sheet1!T554,Sheet1!T554&lt;&gt;0),Sheet1!S554&amp;"~"&amp;Sheet1!T554,""))</f>
        <v/>
      </c>
      <c r="T347" s="21" t="str">
        <f>IFERROR(VLOOKUP(Sheet1!V347,配置检查表!$Y:$Z,2,FALSE),"")</f>
        <v/>
      </c>
      <c r="U347" s="39" t="str">
        <f>IF(AND(Sheet1!X554=Sheet1!Y554,Sheet1!Y554&lt;&gt;0),Sheet1!X554,IF(AND(Sheet1!X554&lt;&gt;Sheet1!Y554,Sheet1!Y554&lt;&gt;0),Sheet1!X554&amp;"~"&amp;Sheet1!Y554,""))</f>
        <v/>
      </c>
      <c r="V347" s="21" t="str">
        <f>IFERROR(VLOOKUP(Sheet1!XAA,配置检查表!$Y:$Z,2,FALSE),"")</f>
        <v/>
      </c>
      <c r="W347" s="21" t="str">
        <f>IF(AND(Sheet1!AC554=Sheet1!AD554,Sheet1!AD554&lt;&gt;0),Sheet1!AC554,IF(AND(Sheet1!AC554&lt;&gt;Sheet1!AD554,Sheet1!AD554&lt;&gt;0),Sheet1!AC554&amp;"~"&amp;Sheet1!AD554,""))</f>
        <v/>
      </c>
    </row>
    <row r="348" spans="1:23">
      <c r="A348" s="7">
        <v>1206</v>
      </c>
      <c r="B348" s="32" t="s">
        <v>1648</v>
      </c>
      <c r="C348" s="7" t="s">
        <v>2395</v>
      </c>
      <c r="D348" s="21" t="str">
        <f>IF(OR(Sheet1!I348&lt;&gt;Sheet1!AF348,Sheet1!AG348&lt;&gt;Sheet1!J348),"有影响","-")</f>
        <v>-</v>
      </c>
      <c r="E348" s="21" t="str">
        <f>IF(OR(Sheet1!N348&lt;&gt;Sheet1!AH348,Sheet1!AI348&lt;&gt;Sheet1!O348),"有影响","-")</f>
        <v>-</v>
      </c>
      <c r="F348" s="21" t="str">
        <f>IF(OR(Sheet1!S348&lt;&gt;Sheet1!AJ348,Sheet1!AK348&lt;&gt;Sheet1!T348),"有影响","-")</f>
        <v>-</v>
      </c>
      <c r="G348" s="21" t="str">
        <f>IF(OR(Sheet1!X348&lt;&gt;Sheet1!AL348,Sheet1!AM348&lt;&gt;Sheet1!Y348),"有影响","-")</f>
        <v>-</v>
      </c>
      <c r="H348" s="21" t="str">
        <f>IF(OR(Sheet1!AC348&lt;&gt;Sheet1!AN348,Sheet1!AO348&lt;&gt;Sheet1!AD348),"有影响","-")</f>
        <v>-</v>
      </c>
      <c r="I348" s="21" t="str">
        <f>IF(Sheet1!G348=0,"出错","-")</f>
        <v>-</v>
      </c>
      <c r="J348" s="21" t="str">
        <f>IF(AND(Sheet1!G348=0,Sheet1!L348&lt;&gt;0),"出错","-")</f>
        <v>-</v>
      </c>
      <c r="K348" s="21" t="str">
        <f>IF(AND(Sheet1!G348=0,Sheet1!L348=0,Sheet1!Q348&lt;&gt;0),"出错","-")</f>
        <v>-</v>
      </c>
      <c r="L348" s="21" t="str">
        <f>IF(AND(Sheet1!G348=0,Sheet1!L348=0,Sheet1!Q348=0,Sheet1!V348&lt;&gt;0),"出错","-")</f>
        <v>-</v>
      </c>
      <c r="M348" s="21" t="str">
        <f>IF(AND(Sheet1!G348=0,Sheet1!L348=0,Sheet1!Q348=0,Sheet1!V348=0,Sheet1!AA348&lt;&gt;0),"出错","-")</f>
        <v>-</v>
      </c>
      <c r="N348" s="21" t="str">
        <f>IFERROR(VLOOKUP(Sheet1!G348,配置检查表!$Y:$Z,2,FALSE),"")</f>
        <v/>
      </c>
      <c r="O348" s="21">
        <f>IF(AND(Sheet1!I348=Sheet1!J348,Sheet1!J348&lt;&gt;0),Sheet1!I348,IF(AND(Sheet1!I348&lt;&gt;Sheet1!J348,Sheet1!J348&lt;&gt;0),Sheet1!I348&amp;"~"&amp;Sheet1!J348,""))</f>
        <v>5</v>
      </c>
      <c r="P348" s="21" t="str">
        <f>IFERROR(VLOOKUP(Sheet1!L348,配置检查表!$Y:$Z,2,FALSE),"")</f>
        <v/>
      </c>
      <c r="Q348" s="21">
        <f>IF(AND(Sheet1!N348=Sheet1!O348,Sheet1!O348&lt;&gt;0),Sheet1!N348,IF(AND(Sheet1!N348&lt;&gt;Sheet1!O348,Sheet1!O348&lt;&gt;0),Sheet1!N348&amp;"~"&amp;Sheet1!O348,""))</f>
        <v>100</v>
      </c>
      <c r="R348" s="21" t="str">
        <f>IFERROR(VLOOKUP(Sheet1!Q348,配置检查表!$Y:$Z,2,FALSE),"")</f>
        <v/>
      </c>
      <c r="S348" s="39" t="str">
        <f>IF(AND(Sheet1!S555=Sheet1!T555,Sheet1!T555&lt;&gt;0),Sheet1!S555,IF(AND(Sheet1!S555&lt;&gt;Sheet1!T555,Sheet1!T555&lt;&gt;0),Sheet1!S555&amp;"~"&amp;Sheet1!T555,""))</f>
        <v/>
      </c>
      <c r="T348" s="21" t="str">
        <f>IFERROR(VLOOKUP(Sheet1!V348,配置检查表!$Y:$Z,2,FALSE),"")</f>
        <v/>
      </c>
      <c r="U348" s="39" t="str">
        <f>IF(AND(Sheet1!X555=Sheet1!Y555,Sheet1!Y555&lt;&gt;0),Sheet1!X555,IF(AND(Sheet1!X555&lt;&gt;Sheet1!Y555,Sheet1!Y555&lt;&gt;0),Sheet1!X555&amp;"~"&amp;Sheet1!Y555,""))</f>
        <v/>
      </c>
      <c r="V348" s="21" t="str">
        <f>IFERROR(VLOOKUP(Sheet1!XAA,配置检查表!$Y:$Z,2,FALSE),"")</f>
        <v/>
      </c>
      <c r="W348" s="21" t="str">
        <f>IF(AND(Sheet1!AC555=Sheet1!AD555,Sheet1!AD555&lt;&gt;0),Sheet1!AC555,IF(AND(Sheet1!AC555&lt;&gt;Sheet1!AD555,Sheet1!AD555&lt;&gt;0),Sheet1!AC555&amp;"~"&amp;Sheet1!AD555,""))</f>
        <v/>
      </c>
    </row>
    <row r="349" spans="1:23">
      <c r="A349" s="7">
        <v>1207</v>
      </c>
      <c r="B349" s="32" t="s">
        <v>1649</v>
      </c>
      <c r="C349" s="7" t="s">
        <v>2395</v>
      </c>
      <c r="D349" s="21" t="str">
        <f>IF(OR(Sheet1!I349&lt;&gt;Sheet1!AF349,Sheet1!AG349&lt;&gt;Sheet1!J349),"有影响","-")</f>
        <v>-</v>
      </c>
      <c r="E349" s="21" t="str">
        <f>IF(OR(Sheet1!N349&lt;&gt;Sheet1!AH349,Sheet1!AI349&lt;&gt;Sheet1!O349),"有影响","-")</f>
        <v>-</v>
      </c>
      <c r="F349" s="21" t="str">
        <f>IF(OR(Sheet1!S349&lt;&gt;Sheet1!AJ349,Sheet1!AK349&lt;&gt;Sheet1!T349),"有影响","-")</f>
        <v>-</v>
      </c>
      <c r="G349" s="21" t="str">
        <f>IF(OR(Sheet1!X349&lt;&gt;Sheet1!AL349,Sheet1!AM349&lt;&gt;Sheet1!Y349),"有影响","-")</f>
        <v>-</v>
      </c>
      <c r="H349" s="21" t="str">
        <f>IF(OR(Sheet1!AC349&lt;&gt;Sheet1!AN349,Sheet1!AO349&lt;&gt;Sheet1!AD349),"有影响","-")</f>
        <v>-</v>
      </c>
      <c r="I349" s="21" t="str">
        <f>IF(Sheet1!G349=0,"出错","-")</f>
        <v>-</v>
      </c>
      <c r="J349" s="21" t="str">
        <f>IF(AND(Sheet1!G349=0,Sheet1!L349&lt;&gt;0),"出错","-")</f>
        <v>-</v>
      </c>
      <c r="K349" s="21" t="str">
        <f>IF(AND(Sheet1!G349=0,Sheet1!L349=0,Sheet1!Q349&lt;&gt;0),"出错","-")</f>
        <v>-</v>
      </c>
      <c r="L349" s="21" t="str">
        <f>IF(AND(Sheet1!G349=0,Sheet1!L349=0,Sheet1!Q349=0,Sheet1!V349&lt;&gt;0),"出错","-")</f>
        <v>-</v>
      </c>
      <c r="M349" s="21" t="str">
        <f>IF(AND(Sheet1!G349=0,Sheet1!L349=0,Sheet1!Q349=0,Sheet1!V349=0,Sheet1!AA349&lt;&gt;0),"出错","-")</f>
        <v>-</v>
      </c>
      <c r="N349" s="21" t="str">
        <f>IFERROR(VLOOKUP(Sheet1!G349,配置检查表!$Y:$Z,2,FALSE),"")</f>
        <v/>
      </c>
      <c r="O349" s="21">
        <f>IF(AND(Sheet1!I349=Sheet1!J349,Sheet1!J349&lt;&gt;0),Sheet1!I349,IF(AND(Sheet1!I349&lt;&gt;Sheet1!J349,Sheet1!J349&lt;&gt;0),Sheet1!I349&amp;"~"&amp;Sheet1!J349,""))</f>
        <v>111</v>
      </c>
      <c r="P349" s="21" t="str">
        <f>IFERROR(VLOOKUP(Sheet1!L349,配置检查表!$Y:$Z,2,FALSE),"")</f>
        <v/>
      </c>
      <c r="Q349" s="21">
        <f>IF(AND(Sheet1!N349=Sheet1!O349,Sheet1!O349&lt;&gt;0),Sheet1!N349,IF(AND(Sheet1!N349&lt;&gt;Sheet1!O349,Sheet1!O349&lt;&gt;0),Sheet1!N349&amp;"~"&amp;Sheet1!O349,""))</f>
        <v>888</v>
      </c>
      <c r="R349" s="21" t="str">
        <f>IFERROR(VLOOKUP(Sheet1!Q349,配置检查表!$Y:$Z,2,FALSE),"")</f>
        <v/>
      </c>
      <c r="S349" s="39">
        <f>IF(AND(Sheet1!S556=Sheet1!T556,Sheet1!T556&lt;&gt;0),Sheet1!S556,IF(AND(Sheet1!S556&lt;&gt;Sheet1!T556,Sheet1!T556&lt;&gt;0),Sheet1!S556&amp;"~"&amp;Sheet1!T556,""))</f>
        <v>70000</v>
      </c>
      <c r="T349" s="21" t="str">
        <f>IFERROR(VLOOKUP(Sheet1!V349,配置检查表!$Y:$Z,2,FALSE),"")</f>
        <v/>
      </c>
      <c r="U349" s="39" t="str">
        <f>IF(AND(Sheet1!X556=Sheet1!Y556,Sheet1!Y556&lt;&gt;0),Sheet1!X556,IF(AND(Sheet1!X556&lt;&gt;Sheet1!Y556,Sheet1!Y556&lt;&gt;0),Sheet1!X556&amp;"~"&amp;Sheet1!Y556,""))</f>
        <v/>
      </c>
      <c r="V349" s="21" t="str">
        <f>IFERROR(VLOOKUP(Sheet1!XAA,配置检查表!$Y:$Z,2,FALSE),"")</f>
        <v/>
      </c>
      <c r="W349" s="21" t="str">
        <f>IF(AND(Sheet1!AC556=Sheet1!AD556,Sheet1!AD556&lt;&gt;0),Sheet1!AC556,IF(AND(Sheet1!AC556&lt;&gt;Sheet1!AD556,Sheet1!AD556&lt;&gt;0),Sheet1!AC556&amp;"~"&amp;Sheet1!AD556,""))</f>
        <v/>
      </c>
    </row>
    <row r="350" spans="1:23">
      <c r="A350" s="34">
        <v>1208</v>
      </c>
      <c r="B350" s="35" t="s">
        <v>2170</v>
      </c>
      <c r="C350" s="34" t="s">
        <v>2520</v>
      </c>
      <c r="D350" s="21" t="str">
        <f>IF(OR(Sheet1!I350&lt;&gt;Sheet1!AF350,Sheet1!AG350&lt;&gt;Sheet1!J350),"有影响","-")</f>
        <v>-</v>
      </c>
      <c r="E350" s="21" t="str">
        <f>IF(OR(Sheet1!N350&lt;&gt;Sheet1!AH350,Sheet1!AI350&lt;&gt;Sheet1!O350),"有影响","-")</f>
        <v>-</v>
      </c>
      <c r="F350" s="21" t="str">
        <f>IF(OR(Sheet1!S350&lt;&gt;Sheet1!AJ350,Sheet1!AK350&lt;&gt;Sheet1!T350),"有影响","-")</f>
        <v>-</v>
      </c>
      <c r="G350" s="21" t="str">
        <f>IF(OR(Sheet1!X350&lt;&gt;Sheet1!AL350,Sheet1!AM350&lt;&gt;Sheet1!Y350),"有影响","-")</f>
        <v>-</v>
      </c>
      <c r="H350" s="21" t="str">
        <f>IF(OR(Sheet1!AC350&lt;&gt;Sheet1!AN350,Sheet1!AO350&lt;&gt;Sheet1!AD350),"有影响","-")</f>
        <v>-</v>
      </c>
      <c r="I350" s="21" t="str">
        <f>IF(Sheet1!G350=0,"出错","-")</f>
        <v>-</v>
      </c>
      <c r="J350" s="21" t="str">
        <f>IF(AND(Sheet1!G350=0,Sheet1!L350&lt;&gt;0),"出错","-")</f>
        <v>-</v>
      </c>
      <c r="K350" s="21" t="str">
        <f>IF(AND(Sheet1!G350=0,Sheet1!L350=0,Sheet1!Q350&lt;&gt;0),"出错","-")</f>
        <v>-</v>
      </c>
      <c r="L350" s="21" t="str">
        <f>IF(AND(Sheet1!G350=0,Sheet1!L350=0,Sheet1!Q350=0,Sheet1!V350&lt;&gt;0),"出错","-")</f>
        <v>-</v>
      </c>
      <c r="M350" s="21" t="str">
        <f>IF(AND(Sheet1!G350=0,Sheet1!L350=0,Sheet1!Q350=0,Sheet1!V350=0,Sheet1!AA350&lt;&gt;0),"出错","-")</f>
        <v>-</v>
      </c>
      <c r="N350" s="21" t="str">
        <f>IFERROR(VLOOKUP(Sheet1!G350,配置检查表!$Y:$Z,2,FALSE),"")</f>
        <v/>
      </c>
      <c r="O350" s="21">
        <f>IF(AND(Sheet1!I350=Sheet1!J350,Sheet1!J350&lt;&gt;0),Sheet1!I350,IF(AND(Sheet1!I350&lt;&gt;Sheet1!J350,Sheet1!J350&lt;&gt;0),Sheet1!I350&amp;"~"&amp;Sheet1!J350,""))</f>
        <v>5</v>
      </c>
      <c r="P350" s="21" t="str">
        <f>IFERROR(VLOOKUP(Sheet1!L350,配置检查表!$Y:$Z,2,FALSE),"")</f>
        <v>精灵魂珠</v>
      </c>
      <c r="Q350" s="21">
        <f>IF(AND(Sheet1!N350=Sheet1!O350,Sheet1!O350&lt;&gt;0),Sheet1!N350,IF(AND(Sheet1!N350&lt;&gt;Sheet1!O350,Sheet1!O350&lt;&gt;0),Sheet1!N350&amp;"~"&amp;Sheet1!O350,""))</f>
        <v>1000</v>
      </c>
      <c r="R350" s="21" t="str">
        <f>IFERROR(VLOOKUP(Sheet1!Q350,配置检查表!$Y:$Z,2,FALSE),"")</f>
        <v/>
      </c>
      <c r="S350" s="39" t="str">
        <f>IF(AND(Sheet1!S557=Sheet1!T557,Sheet1!T557&lt;&gt;0),Sheet1!S557,IF(AND(Sheet1!S557&lt;&gt;Sheet1!T557,Sheet1!T557&lt;&gt;0),Sheet1!S557&amp;"~"&amp;Sheet1!T557,""))</f>
        <v/>
      </c>
      <c r="T350" s="21" t="str">
        <f>IFERROR(VLOOKUP(Sheet1!V350,配置检查表!$Y:$Z,2,FALSE),"")</f>
        <v/>
      </c>
      <c r="U350" s="39" t="str">
        <f>IF(AND(Sheet1!X557=Sheet1!Y557,Sheet1!Y557&lt;&gt;0),Sheet1!X557,IF(AND(Sheet1!X557&lt;&gt;Sheet1!Y557,Sheet1!Y557&lt;&gt;0),Sheet1!X557&amp;"~"&amp;Sheet1!Y557,""))</f>
        <v/>
      </c>
      <c r="V350" s="21" t="str">
        <f>IFERROR(VLOOKUP(Sheet1!XAA,配置检查表!$Y:$Z,2,FALSE),"")</f>
        <v/>
      </c>
      <c r="W350" s="21" t="str">
        <f>IF(AND(Sheet1!AC557=Sheet1!AD557,Sheet1!AD557&lt;&gt;0),Sheet1!AC557,IF(AND(Sheet1!AC557&lt;&gt;Sheet1!AD557,Sheet1!AD557&lt;&gt;0),Sheet1!AC557&amp;"~"&amp;Sheet1!AD557,""))</f>
        <v/>
      </c>
    </row>
    <row r="351" spans="1:23">
      <c r="A351" s="7">
        <v>1209</v>
      </c>
      <c r="B351" s="7" t="s">
        <v>1774</v>
      </c>
      <c r="C351" s="7" t="s">
        <v>2396</v>
      </c>
      <c r="D351" s="21" t="str">
        <f>IF(OR(Sheet1!I351&lt;&gt;Sheet1!AF351,Sheet1!AG351&lt;&gt;Sheet1!J351),"有影响","-")</f>
        <v>-</v>
      </c>
      <c r="E351" s="21" t="str">
        <f>IF(OR(Sheet1!N351&lt;&gt;Sheet1!AH351,Sheet1!AI351&lt;&gt;Sheet1!O351),"有影响","-")</f>
        <v>-</v>
      </c>
      <c r="F351" s="21" t="str">
        <f>IF(OR(Sheet1!S351&lt;&gt;Sheet1!AJ351,Sheet1!AK351&lt;&gt;Sheet1!T351),"有影响","-")</f>
        <v>-</v>
      </c>
      <c r="G351" s="21" t="str">
        <f>IF(OR(Sheet1!X351&lt;&gt;Sheet1!AL351,Sheet1!AM351&lt;&gt;Sheet1!Y351),"有影响","-")</f>
        <v>-</v>
      </c>
      <c r="H351" s="21" t="str">
        <f>IF(OR(Sheet1!AC351&lt;&gt;Sheet1!AN351,Sheet1!AO351&lt;&gt;Sheet1!AD351),"有影响","-")</f>
        <v>-</v>
      </c>
      <c r="I351" s="21" t="str">
        <f>IF(Sheet1!G351=0,"出错","-")</f>
        <v>-</v>
      </c>
      <c r="J351" s="21" t="str">
        <f>IF(AND(Sheet1!G351=0,Sheet1!L351&lt;&gt;0),"出错","-")</f>
        <v>-</v>
      </c>
      <c r="K351" s="21" t="str">
        <f>IF(AND(Sheet1!G351=0,Sheet1!L351=0,Sheet1!Q351&lt;&gt;0),"出错","-")</f>
        <v>-</v>
      </c>
      <c r="L351" s="21" t="str">
        <f>IF(AND(Sheet1!G351=0,Sheet1!L351=0,Sheet1!Q351=0,Sheet1!V351&lt;&gt;0),"出错","-")</f>
        <v>-</v>
      </c>
      <c r="M351" s="21" t="str">
        <f>IF(AND(Sheet1!G351=0,Sheet1!L351=0,Sheet1!Q351=0,Sheet1!V351=0,Sheet1!AA351&lt;&gt;0),"出错","-")</f>
        <v>-</v>
      </c>
      <c r="N351" s="21" t="str">
        <f>IFERROR(VLOOKUP(Sheet1!G351,配置检查表!$Y:$Z,2,FALSE),"")</f>
        <v/>
      </c>
      <c r="O351" s="21">
        <f>IF(AND(Sheet1!I351=Sheet1!J351,Sheet1!J351&lt;&gt;0),Sheet1!I351,IF(AND(Sheet1!I351&lt;&gt;Sheet1!J351,Sheet1!J351&lt;&gt;0),Sheet1!I351&amp;"~"&amp;Sheet1!J351,""))</f>
        <v>1</v>
      </c>
      <c r="P351" s="21" t="str">
        <f>IFERROR(VLOOKUP(Sheet1!L351,配置检查表!$Y:$Z,2,FALSE),"")</f>
        <v/>
      </c>
      <c r="Q351" s="21">
        <f>IF(AND(Sheet1!N351=Sheet1!O351,Sheet1!O351&lt;&gt;0),Sheet1!N351,IF(AND(Sheet1!N351&lt;&gt;Sheet1!O351,Sheet1!O351&lt;&gt;0),Sheet1!N351&amp;"~"&amp;Sheet1!O351,""))</f>
        <v>1</v>
      </c>
      <c r="R351" s="21" t="str">
        <f>IFERROR(VLOOKUP(Sheet1!Q351,配置检查表!$Y:$Z,2,FALSE),"")</f>
        <v/>
      </c>
      <c r="S351" s="39" t="str">
        <f>IF(AND(Sheet1!S558=Sheet1!T558,Sheet1!T558&lt;&gt;0),Sheet1!S558,IF(AND(Sheet1!S558&lt;&gt;Sheet1!T558,Sheet1!T558&lt;&gt;0),Sheet1!S558&amp;"~"&amp;Sheet1!T558,""))</f>
        <v/>
      </c>
      <c r="T351" s="21" t="str">
        <f>IFERROR(VLOOKUP(Sheet1!V351,配置检查表!$Y:$Z,2,FALSE),"")</f>
        <v/>
      </c>
      <c r="U351" s="39" t="str">
        <f>IF(AND(Sheet1!X558=Sheet1!Y558,Sheet1!Y558&lt;&gt;0),Sheet1!X558,IF(AND(Sheet1!X558&lt;&gt;Sheet1!Y558,Sheet1!Y558&lt;&gt;0),Sheet1!X558&amp;"~"&amp;Sheet1!Y558,""))</f>
        <v/>
      </c>
      <c r="V351" s="21" t="str">
        <f>IFERROR(VLOOKUP(Sheet1!XAA,配置检查表!$Y:$Z,2,FALSE),"")</f>
        <v/>
      </c>
      <c r="W351" s="21" t="str">
        <f>IF(AND(Sheet1!AC558=Sheet1!AD558,Sheet1!AD558&lt;&gt;0),Sheet1!AC558,IF(AND(Sheet1!AC558&lt;&gt;Sheet1!AD558,Sheet1!AD558&lt;&gt;0),Sheet1!AC558&amp;"~"&amp;Sheet1!AD558,""))</f>
        <v/>
      </c>
    </row>
    <row r="352" spans="1:23">
      <c r="A352" s="7">
        <v>1210</v>
      </c>
      <c r="B352" s="32" t="s">
        <v>1775</v>
      </c>
      <c r="C352" s="7" t="s">
        <v>2396</v>
      </c>
      <c r="D352" s="21" t="str">
        <f>IF(OR(Sheet1!I352&lt;&gt;Sheet1!AF352,Sheet1!AG352&lt;&gt;Sheet1!J352),"有影响","-")</f>
        <v>-</v>
      </c>
      <c r="E352" s="21" t="str">
        <f>IF(OR(Sheet1!N352&lt;&gt;Sheet1!AH352,Sheet1!AI352&lt;&gt;Sheet1!O352),"有影响","-")</f>
        <v>-</v>
      </c>
      <c r="F352" s="21" t="str">
        <f>IF(OR(Sheet1!S352&lt;&gt;Sheet1!AJ352,Sheet1!AK352&lt;&gt;Sheet1!T352),"有影响","-")</f>
        <v>-</v>
      </c>
      <c r="G352" s="21" t="str">
        <f>IF(OR(Sheet1!X352&lt;&gt;Sheet1!AL352,Sheet1!AM352&lt;&gt;Sheet1!Y352),"有影响","-")</f>
        <v>-</v>
      </c>
      <c r="H352" s="21" t="str">
        <f>IF(OR(Sheet1!AC352&lt;&gt;Sheet1!AN352,Sheet1!AO352&lt;&gt;Sheet1!AD352),"有影响","-")</f>
        <v>-</v>
      </c>
      <c r="I352" s="21" t="str">
        <f>IF(Sheet1!G352=0,"出错","-")</f>
        <v>-</v>
      </c>
      <c r="J352" s="21" t="str">
        <f>IF(AND(Sheet1!G352=0,Sheet1!L352&lt;&gt;0),"出错","-")</f>
        <v>-</v>
      </c>
      <c r="K352" s="21" t="str">
        <f>IF(AND(Sheet1!G352=0,Sheet1!L352=0,Sheet1!Q352&lt;&gt;0),"出错","-")</f>
        <v>-</v>
      </c>
      <c r="L352" s="21" t="str">
        <f>IF(AND(Sheet1!G352=0,Sheet1!L352=0,Sheet1!Q352=0,Sheet1!V352&lt;&gt;0),"出错","-")</f>
        <v>-</v>
      </c>
      <c r="M352" s="21" t="str">
        <f>IF(AND(Sheet1!G352=0,Sheet1!L352=0,Sheet1!Q352=0,Sheet1!V352=0,Sheet1!AA352&lt;&gt;0),"出错","-")</f>
        <v>-</v>
      </c>
      <c r="N352" s="21" t="str">
        <f>IFERROR(VLOOKUP(Sheet1!G352,配置检查表!$Y:$Z,2,FALSE),"")</f>
        <v/>
      </c>
      <c r="O352" s="21">
        <f>IF(AND(Sheet1!I352=Sheet1!J352,Sheet1!J352&lt;&gt;0),Sheet1!I352,IF(AND(Sheet1!I352&lt;&gt;Sheet1!J352,Sheet1!J352&lt;&gt;0),Sheet1!I352&amp;"~"&amp;Sheet1!J352,""))</f>
        <v>5</v>
      </c>
      <c r="P352" s="21" t="str">
        <f>IFERROR(VLOOKUP(Sheet1!L352,配置检查表!$Y:$Z,2,FALSE),"")</f>
        <v/>
      </c>
      <c r="Q352" s="21">
        <f>IF(AND(Sheet1!N352=Sheet1!O352,Sheet1!O352&lt;&gt;0),Sheet1!N352,IF(AND(Sheet1!N352&lt;&gt;Sheet1!O352,Sheet1!O352&lt;&gt;0),Sheet1!N352&amp;"~"&amp;Sheet1!O352,""))</f>
        <v>100</v>
      </c>
      <c r="R352" s="21" t="str">
        <f>IFERROR(VLOOKUP(Sheet1!Q352,配置检查表!$Y:$Z,2,FALSE),"")</f>
        <v/>
      </c>
      <c r="S352" s="39">
        <f>IF(AND(Sheet1!S559=Sheet1!T559,Sheet1!T559&lt;&gt;0),Sheet1!S559,IF(AND(Sheet1!S559&lt;&gt;Sheet1!T559,Sheet1!T559&lt;&gt;0),Sheet1!S559&amp;"~"&amp;Sheet1!T559,""))</f>
        <v>72500</v>
      </c>
      <c r="T352" s="21" t="str">
        <f>IFERROR(VLOOKUP(Sheet1!V352,配置检查表!$Y:$Z,2,FALSE),"")</f>
        <v/>
      </c>
      <c r="U352" s="39" t="str">
        <f>IF(AND(Sheet1!X559=Sheet1!Y559,Sheet1!Y559&lt;&gt;0),Sheet1!X559,IF(AND(Sheet1!X559&lt;&gt;Sheet1!Y559,Sheet1!Y559&lt;&gt;0),Sheet1!X559&amp;"~"&amp;Sheet1!Y559,""))</f>
        <v/>
      </c>
      <c r="V352" s="21" t="str">
        <f>IFERROR(VLOOKUP(Sheet1!XAA,配置检查表!$Y:$Z,2,FALSE),"")</f>
        <v/>
      </c>
      <c r="W352" s="21" t="str">
        <f>IF(AND(Sheet1!AC559=Sheet1!AD559,Sheet1!AD559&lt;&gt;0),Sheet1!AC559,IF(AND(Sheet1!AC559&lt;&gt;Sheet1!AD559,Sheet1!AD559&lt;&gt;0),Sheet1!AC559&amp;"~"&amp;Sheet1!AD559,""))</f>
        <v/>
      </c>
    </row>
    <row r="353" spans="1:23">
      <c r="A353" s="7">
        <v>1211</v>
      </c>
      <c r="B353" s="32" t="s">
        <v>1776</v>
      </c>
      <c r="C353" s="7" t="s">
        <v>2396</v>
      </c>
      <c r="D353" s="21" t="str">
        <f>IF(OR(Sheet1!I353&lt;&gt;Sheet1!AF353,Sheet1!AG353&lt;&gt;Sheet1!J353),"有影响","-")</f>
        <v>-</v>
      </c>
      <c r="E353" s="21" t="str">
        <f>IF(OR(Sheet1!N353&lt;&gt;Sheet1!AH353,Sheet1!AI353&lt;&gt;Sheet1!O353),"有影响","-")</f>
        <v>-</v>
      </c>
      <c r="F353" s="21" t="str">
        <f>IF(OR(Sheet1!S353&lt;&gt;Sheet1!AJ353,Sheet1!AK353&lt;&gt;Sheet1!T353),"有影响","-")</f>
        <v>-</v>
      </c>
      <c r="G353" s="21" t="str">
        <f>IF(OR(Sheet1!X353&lt;&gt;Sheet1!AL353,Sheet1!AM353&lt;&gt;Sheet1!Y353),"有影响","-")</f>
        <v>-</v>
      </c>
      <c r="H353" s="21" t="str">
        <f>IF(OR(Sheet1!AC353&lt;&gt;Sheet1!AN353,Sheet1!AO353&lt;&gt;Sheet1!AD353),"有影响","-")</f>
        <v>-</v>
      </c>
      <c r="I353" s="21" t="str">
        <f>IF(Sheet1!G353=0,"出错","-")</f>
        <v>-</v>
      </c>
      <c r="J353" s="21" t="str">
        <f>IF(AND(Sheet1!G353=0,Sheet1!L353&lt;&gt;0),"出错","-")</f>
        <v>-</v>
      </c>
      <c r="K353" s="21" t="str">
        <f>IF(AND(Sheet1!G353=0,Sheet1!L353=0,Sheet1!Q353&lt;&gt;0),"出错","-")</f>
        <v>-</v>
      </c>
      <c r="L353" s="21" t="str">
        <f>IF(AND(Sheet1!G353=0,Sheet1!L353=0,Sheet1!Q353=0,Sheet1!V353&lt;&gt;0),"出错","-")</f>
        <v>-</v>
      </c>
      <c r="M353" s="21" t="str">
        <f>IF(AND(Sheet1!G353=0,Sheet1!L353=0,Sheet1!Q353=0,Sheet1!V353=0,Sheet1!AA353&lt;&gt;0),"出错","-")</f>
        <v>-</v>
      </c>
      <c r="N353" s="21" t="str">
        <f>IFERROR(VLOOKUP(Sheet1!G353,配置检查表!$Y:$Z,2,FALSE),"")</f>
        <v/>
      </c>
      <c r="O353" s="21">
        <f>IF(AND(Sheet1!I353=Sheet1!J353,Sheet1!J353&lt;&gt;0),Sheet1!I353,IF(AND(Sheet1!I353&lt;&gt;Sheet1!J353,Sheet1!J353&lt;&gt;0),Sheet1!I353&amp;"~"&amp;Sheet1!J353,""))</f>
        <v>111</v>
      </c>
      <c r="P353" s="21" t="str">
        <f>IFERROR(VLOOKUP(Sheet1!L353,配置检查表!$Y:$Z,2,FALSE),"")</f>
        <v/>
      </c>
      <c r="Q353" s="21">
        <f>IF(AND(Sheet1!N353=Sheet1!O353,Sheet1!O353&lt;&gt;0),Sheet1!N353,IF(AND(Sheet1!N353&lt;&gt;Sheet1!O353,Sheet1!O353&lt;&gt;0),Sheet1!N353&amp;"~"&amp;Sheet1!O353,""))</f>
        <v>888</v>
      </c>
      <c r="R353" s="21" t="str">
        <f>IFERROR(VLOOKUP(Sheet1!Q353,配置检查表!$Y:$Z,2,FALSE),"")</f>
        <v/>
      </c>
      <c r="S353" s="39" t="str">
        <f>IF(AND(Sheet1!S560=Sheet1!T560,Sheet1!T560&lt;&gt;0),Sheet1!S560,IF(AND(Sheet1!S560&lt;&gt;Sheet1!T560,Sheet1!T560&lt;&gt;0),Sheet1!S560&amp;"~"&amp;Sheet1!T560,""))</f>
        <v/>
      </c>
      <c r="T353" s="21" t="str">
        <f>IFERROR(VLOOKUP(Sheet1!V353,配置检查表!$Y:$Z,2,FALSE),"")</f>
        <v/>
      </c>
      <c r="U353" s="39" t="str">
        <f>IF(AND(Sheet1!X560=Sheet1!Y560,Sheet1!Y560&lt;&gt;0),Sheet1!X560,IF(AND(Sheet1!X560&lt;&gt;Sheet1!Y560,Sheet1!Y560&lt;&gt;0),Sheet1!X560&amp;"~"&amp;Sheet1!Y560,""))</f>
        <v/>
      </c>
      <c r="V353" s="21" t="str">
        <f>IFERROR(VLOOKUP(Sheet1!XAA,配置检查表!$Y:$Z,2,FALSE),"")</f>
        <v/>
      </c>
      <c r="W353" s="21" t="str">
        <f>IF(AND(Sheet1!AC560=Sheet1!AD560,Sheet1!AD560&lt;&gt;0),Sheet1!AC560,IF(AND(Sheet1!AC560&lt;&gt;Sheet1!AD560,Sheet1!AD560&lt;&gt;0),Sheet1!AC560&amp;"~"&amp;Sheet1!AD560,""))</f>
        <v/>
      </c>
    </row>
    <row r="354" spans="1:23">
      <c r="A354" s="7">
        <v>1212</v>
      </c>
      <c r="B354" s="31" t="s">
        <v>1908</v>
      </c>
      <c r="C354" s="30" t="s">
        <v>2462</v>
      </c>
      <c r="D354" s="21" t="str">
        <f>IF(OR(Sheet1!I354&lt;&gt;Sheet1!AF354,Sheet1!AG354&lt;&gt;Sheet1!J354),"有影响","-")</f>
        <v>-</v>
      </c>
      <c r="E354" s="21" t="str">
        <f>IF(OR(Sheet1!N354&lt;&gt;Sheet1!AH354,Sheet1!AI354&lt;&gt;Sheet1!O354),"有影响","-")</f>
        <v>-</v>
      </c>
      <c r="F354" s="21" t="str">
        <f>IF(OR(Sheet1!S354&lt;&gt;Sheet1!AJ354,Sheet1!AK354&lt;&gt;Sheet1!T354),"有影响","-")</f>
        <v>-</v>
      </c>
      <c r="G354" s="21" t="str">
        <f>IF(OR(Sheet1!X354&lt;&gt;Sheet1!AL354,Sheet1!AM354&lt;&gt;Sheet1!Y354),"有影响","-")</f>
        <v>-</v>
      </c>
      <c r="H354" s="21" t="str">
        <f>IF(OR(Sheet1!AC354&lt;&gt;Sheet1!AN354,Sheet1!AO354&lt;&gt;Sheet1!AD354),"有影响","-")</f>
        <v>-</v>
      </c>
      <c r="I354" s="21" t="str">
        <f>IF(Sheet1!G354=0,"出错","-")</f>
        <v>-</v>
      </c>
      <c r="J354" s="21" t="str">
        <f>IF(AND(Sheet1!G354=0,Sheet1!L354&lt;&gt;0),"出错","-")</f>
        <v>-</v>
      </c>
      <c r="K354" s="21" t="str">
        <f>IF(AND(Sheet1!G354=0,Sheet1!L354=0,Sheet1!Q354&lt;&gt;0),"出错","-")</f>
        <v>-</v>
      </c>
      <c r="L354" s="21" t="str">
        <f>IF(AND(Sheet1!G354=0,Sheet1!L354=0,Sheet1!Q354=0,Sheet1!V354&lt;&gt;0),"出错","-")</f>
        <v>-</v>
      </c>
      <c r="M354" s="21" t="str">
        <f>IF(AND(Sheet1!G354=0,Sheet1!L354=0,Sheet1!Q354=0,Sheet1!V354=0,Sheet1!AA354&lt;&gt;0),"出错","-")</f>
        <v>-</v>
      </c>
      <c r="N354" s="21" t="str">
        <f>IFERROR(VLOOKUP(Sheet1!G354,配置检查表!$Y:$Z,2,FALSE),"")</f>
        <v/>
      </c>
      <c r="O354" s="21">
        <f>IF(AND(Sheet1!I354=Sheet1!J354,Sheet1!J354&lt;&gt;0),Sheet1!I354,IF(AND(Sheet1!I354&lt;&gt;Sheet1!J354,Sheet1!J354&lt;&gt;0),Sheet1!I354&amp;"~"&amp;Sheet1!J354,""))</f>
        <v>1</v>
      </c>
      <c r="P354" s="21" t="str">
        <f>IFERROR(VLOOKUP(Sheet1!L354,配置检查表!$Y:$Z,2,FALSE),"")</f>
        <v/>
      </c>
      <c r="Q354" s="21">
        <f>IF(AND(Sheet1!N354=Sheet1!O354,Sheet1!O354&lt;&gt;0),Sheet1!N354,IF(AND(Sheet1!N354&lt;&gt;Sheet1!O354,Sheet1!O354&lt;&gt;0),Sheet1!N354&amp;"~"&amp;Sheet1!O354,""))</f>
        <v>1</v>
      </c>
      <c r="R354" s="21" t="str">
        <f>IFERROR(VLOOKUP(Sheet1!Q354,配置检查表!$Y:$Z,2,FALSE),"")</f>
        <v/>
      </c>
      <c r="S354" s="39" t="str">
        <f>IF(AND(Sheet1!S561=Sheet1!T561,Sheet1!T561&lt;&gt;0),Sheet1!S561,IF(AND(Sheet1!S561&lt;&gt;Sheet1!T561,Sheet1!T561&lt;&gt;0),Sheet1!S561&amp;"~"&amp;Sheet1!T561,""))</f>
        <v/>
      </c>
      <c r="T354" s="21" t="str">
        <f>IFERROR(VLOOKUP(Sheet1!V354,配置检查表!$Y:$Z,2,FALSE),"")</f>
        <v/>
      </c>
      <c r="U354" s="39" t="str">
        <f>IF(AND(Sheet1!X561=Sheet1!Y561,Sheet1!Y561&lt;&gt;0),Sheet1!X561,IF(AND(Sheet1!X561&lt;&gt;Sheet1!Y561,Sheet1!Y561&lt;&gt;0),Sheet1!X561&amp;"~"&amp;Sheet1!Y561,""))</f>
        <v/>
      </c>
      <c r="V354" s="21" t="str">
        <f>IFERROR(VLOOKUP(Sheet1!XAA,配置检查表!$Y:$Z,2,FALSE),"")</f>
        <v/>
      </c>
      <c r="W354" s="21" t="str">
        <f>IF(AND(Sheet1!AC561=Sheet1!AD561,Sheet1!AD561&lt;&gt;0),Sheet1!AC561,IF(AND(Sheet1!AC561&lt;&gt;Sheet1!AD561,Sheet1!AD561&lt;&gt;0),Sheet1!AC561&amp;"~"&amp;Sheet1!AD561,""))</f>
        <v/>
      </c>
    </row>
    <row r="355" spans="1:23">
      <c r="A355" s="7">
        <v>1213</v>
      </c>
      <c r="B355" s="31" t="s">
        <v>1909</v>
      </c>
      <c r="C355" s="30" t="s">
        <v>2463</v>
      </c>
      <c r="D355" s="21" t="str">
        <f>IF(OR(Sheet1!I355&lt;&gt;Sheet1!AF355,Sheet1!AG355&lt;&gt;Sheet1!J355),"有影响","-")</f>
        <v>-</v>
      </c>
      <c r="E355" s="21" t="str">
        <f>IF(OR(Sheet1!N355&lt;&gt;Sheet1!AH355,Sheet1!AI355&lt;&gt;Sheet1!O355),"有影响","-")</f>
        <v>-</v>
      </c>
      <c r="F355" s="21" t="str">
        <f>IF(OR(Sheet1!S355&lt;&gt;Sheet1!AJ355,Sheet1!AK355&lt;&gt;Sheet1!T355),"有影响","-")</f>
        <v>-</v>
      </c>
      <c r="G355" s="21" t="str">
        <f>IF(OR(Sheet1!X355&lt;&gt;Sheet1!AL355,Sheet1!AM355&lt;&gt;Sheet1!Y355),"有影响","-")</f>
        <v>-</v>
      </c>
      <c r="H355" s="21" t="str">
        <f>IF(OR(Sheet1!AC355&lt;&gt;Sheet1!AN355,Sheet1!AO355&lt;&gt;Sheet1!AD355),"有影响","-")</f>
        <v>-</v>
      </c>
      <c r="I355" s="21" t="str">
        <f>IF(Sheet1!G355=0,"出错","-")</f>
        <v>-</v>
      </c>
      <c r="J355" s="21" t="str">
        <f>IF(AND(Sheet1!G355=0,Sheet1!L355&lt;&gt;0),"出错","-")</f>
        <v>-</v>
      </c>
      <c r="K355" s="21" t="str">
        <f>IF(AND(Sheet1!G355=0,Sheet1!L355=0,Sheet1!Q355&lt;&gt;0),"出错","-")</f>
        <v>-</v>
      </c>
      <c r="L355" s="21" t="str">
        <f>IF(AND(Sheet1!G355=0,Sheet1!L355=0,Sheet1!Q355=0,Sheet1!V355&lt;&gt;0),"出错","-")</f>
        <v>-</v>
      </c>
      <c r="M355" s="21" t="str">
        <f>IF(AND(Sheet1!G355=0,Sheet1!L355=0,Sheet1!Q355=0,Sheet1!V355=0,Sheet1!AA355&lt;&gt;0),"出错","-")</f>
        <v>-</v>
      </c>
      <c r="N355" s="21" t="str">
        <f>IFERROR(VLOOKUP(Sheet1!G355,配置检查表!$Y:$Z,2,FALSE),"")</f>
        <v/>
      </c>
      <c r="O355" s="21">
        <f>IF(AND(Sheet1!I355=Sheet1!J355,Sheet1!J355&lt;&gt;0),Sheet1!I355,IF(AND(Sheet1!I355&lt;&gt;Sheet1!J355,Sheet1!J355&lt;&gt;0),Sheet1!I355&amp;"~"&amp;Sheet1!J355,""))</f>
        <v>1</v>
      </c>
      <c r="P355" s="21" t="str">
        <f>IFERROR(VLOOKUP(Sheet1!L355,配置检查表!$Y:$Z,2,FALSE),"")</f>
        <v/>
      </c>
      <c r="Q355" s="21">
        <f>IF(AND(Sheet1!N355=Sheet1!O355,Sheet1!O355&lt;&gt;0),Sheet1!N355,IF(AND(Sheet1!N355&lt;&gt;Sheet1!O355,Sheet1!O355&lt;&gt;0),Sheet1!N355&amp;"~"&amp;Sheet1!O355,""))</f>
        <v>1</v>
      </c>
      <c r="R355" s="21" t="str">
        <f>IFERROR(VLOOKUP(Sheet1!Q355,配置检查表!$Y:$Z,2,FALSE),"")</f>
        <v/>
      </c>
      <c r="S355" s="39">
        <f>IF(AND(Sheet1!S562=Sheet1!T562,Sheet1!T562&lt;&gt;0),Sheet1!S562,IF(AND(Sheet1!S562&lt;&gt;Sheet1!T562,Sheet1!T562&lt;&gt;0),Sheet1!S562&amp;"~"&amp;Sheet1!T562,""))</f>
        <v>75000</v>
      </c>
      <c r="T355" s="21" t="str">
        <f>IFERROR(VLOOKUP(Sheet1!V355,配置检查表!$Y:$Z,2,FALSE),"")</f>
        <v/>
      </c>
      <c r="U355" s="39" t="str">
        <f>IF(AND(Sheet1!X562=Sheet1!Y562,Sheet1!Y562&lt;&gt;0),Sheet1!X562,IF(AND(Sheet1!X562&lt;&gt;Sheet1!Y562,Sheet1!Y562&lt;&gt;0),Sheet1!X562&amp;"~"&amp;Sheet1!Y562,""))</f>
        <v/>
      </c>
      <c r="V355" s="21" t="str">
        <f>IFERROR(VLOOKUP(Sheet1!XAA,配置检查表!$Y:$Z,2,FALSE),"")</f>
        <v/>
      </c>
      <c r="W355" s="21" t="str">
        <f>IF(AND(Sheet1!AC562=Sheet1!AD562,Sheet1!AD562&lt;&gt;0),Sheet1!AC562,IF(AND(Sheet1!AC562&lt;&gt;Sheet1!AD562,Sheet1!AD562&lt;&gt;0),Sheet1!AC562&amp;"~"&amp;Sheet1!AD562,""))</f>
        <v/>
      </c>
    </row>
    <row r="356" spans="1:23">
      <c r="A356" s="16">
        <v>1214</v>
      </c>
      <c r="B356" s="37" t="s">
        <v>2464</v>
      </c>
      <c r="C356" s="38" t="s">
        <v>2465</v>
      </c>
      <c r="D356" s="21" t="str">
        <f>IF(OR(Sheet1!I356&lt;&gt;Sheet1!AF356,Sheet1!AG356&lt;&gt;Sheet1!J356),"有影响","-")</f>
        <v>-</v>
      </c>
      <c r="E356" s="21" t="str">
        <f>IF(OR(Sheet1!N356&lt;&gt;Sheet1!AH356,Sheet1!AI356&lt;&gt;Sheet1!O356),"有影响","-")</f>
        <v>-</v>
      </c>
      <c r="F356" s="21" t="str">
        <f>IF(OR(Sheet1!S356&lt;&gt;Sheet1!AJ356,Sheet1!AK356&lt;&gt;Sheet1!T356),"有影响","-")</f>
        <v>-</v>
      </c>
      <c r="G356" s="21" t="str">
        <f>IF(OR(Sheet1!X356&lt;&gt;Sheet1!AL356,Sheet1!AM356&lt;&gt;Sheet1!Y356),"有影响","-")</f>
        <v>-</v>
      </c>
      <c r="H356" s="21" t="str">
        <f>IF(OR(Sheet1!AC356&lt;&gt;Sheet1!AN356,Sheet1!AO356&lt;&gt;Sheet1!AD356),"有影响","-")</f>
        <v>-</v>
      </c>
      <c r="I356" s="21" t="str">
        <f>IF(Sheet1!G356=0,"出错","-")</f>
        <v>-</v>
      </c>
      <c r="J356" s="21" t="str">
        <f>IF(AND(Sheet1!G356=0,Sheet1!L356&lt;&gt;0),"出错","-")</f>
        <v>-</v>
      </c>
      <c r="K356" s="21" t="str">
        <f>IF(AND(Sheet1!G356=0,Sheet1!L356=0,Sheet1!Q356&lt;&gt;0),"出错","-")</f>
        <v>-</v>
      </c>
      <c r="L356" s="21" t="str">
        <f>IF(AND(Sheet1!G356=0,Sheet1!L356=0,Sheet1!Q356=0,Sheet1!V356&lt;&gt;0),"出错","-")</f>
        <v>-</v>
      </c>
      <c r="M356" s="21" t="str">
        <f>IF(AND(Sheet1!G356=0,Sheet1!L356=0,Sheet1!Q356=0,Sheet1!V356=0,Sheet1!AA356&lt;&gt;0),"出错","-")</f>
        <v>-</v>
      </c>
      <c r="N356" s="21" t="str">
        <f>IFERROR(VLOOKUP(Sheet1!G356,配置检查表!$Y:$Z,2,FALSE),"")</f>
        <v/>
      </c>
      <c r="O356" s="21">
        <f>IF(AND(Sheet1!I356=Sheet1!J356,Sheet1!J356&lt;&gt;0),Sheet1!I356,IF(AND(Sheet1!I356&lt;&gt;Sheet1!J356,Sheet1!J356&lt;&gt;0),Sheet1!I356&amp;"~"&amp;Sheet1!J356,""))</f>
        <v>1</v>
      </c>
      <c r="P356" s="21" t="str">
        <f>IFERROR(VLOOKUP(Sheet1!L356,配置检查表!$Y:$Z,2,FALSE),"")</f>
        <v/>
      </c>
      <c r="Q356" s="21">
        <f>IF(AND(Sheet1!N356=Sheet1!O356,Sheet1!O356&lt;&gt;0),Sheet1!N356,IF(AND(Sheet1!N356&lt;&gt;Sheet1!O356,Sheet1!O356&lt;&gt;0),Sheet1!N356&amp;"~"&amp;Sheet1!O356,""))</f>
        <v>1</v>
      </c>
      <c r="R356" s="21" t="str">
        <f>IFERROR(VLOOKUP(Sheet1!Q356,配置检查表!$Y:$Z,2,FALSE),"")</f>
        <v/>
      </c>
      <c r="S356" s="39" t="str">
        <f>IF(AND(Sheet1!S563=Sheet1!T563,Sheet1!T563&lt;&gt;0),Sheet1!S563,IF(AND(Sheet1!S563&lt;&gt;Sheet1!T563,Sheet1!T563&lt;&gt;0),Sheet1!S563&amp;"~"&amp;Sheet1!T563,""))</f>
        <v/>
      </c>
      <c r="T356" s="21" t="str">
        <f>IFERROR(VLOOKUP(Sheet1!V356,配置检查表!$Y:$Z,2,FALSE),"")</f>
        <v/>
      </c>
      <c r="U356" s="39" t="str">
        <f>IF(AND(Sheet1!X563=Sheet1!Y563,Sheet1!Y563&lt;&gt;0),Sheet1!X563,IF(AND(Sheet1!X563&lt;&gt;Sheet1!Y563,Sheet1!Y563&lt;&gt;0),Sheet1!X563&amp;"~"&amp;Sheet1!Y563,""))</f>
        <v/>
      </c>
      <c r="V356" s="21" t="str">
        <f>IFERROR(VLOOKUP(Sheet1!XAA,配置检查表!$Y:$Z,2,FALSE),"")</f>
        <v/>
      </c>
      <c r="W356" s="21" t="str">
        <f>IF(AND(Sheet1!AC563=Sheet1!AD563,Sheet1!AD563&lt;&gt;0),Sheet1!AC563,IF(AND(Sheet1!AC563&lt;&gt;Sheet1!AD563,Sheet1!AD563&lt;&gt;0),Sheet1!AC563&amp;"~"&amp;Sheet1!AD563,""))</f>
        <v/>
      </c>
    </row>
    <row r="357" spans="1:23">
      <c r="A357" s="7">
        <v>1215</v>
      </c>
      <c r="B357" s="31" t="s">
        <v>2466</v>
      </c>
      <c r="C357" s="30" t="s">
        <v>2467</v>
      </c>
      <c r="D357" s="21" t="str">
        <f>IF(OR(Sheet1!I357&lt;&gt;Sheet1!AF357,Sheet1!AG357&lt;&gt;Sheet1!J357),"有影响","-")</f>
        <v>-</v>
      </c>
      <c r="E357" s="21" t="str">
        <f>IF(OR(Sheet1!N357&lt;&gt;Sheet1!AH357,Sheet1!AI357&lt;&gt;Sheet1!O357),"有影响","-")</f>
        <v>-</v>
      </c>
      <c r="F357" s="21" t="str">
        <f>IF(OR(Sheet1!S357&lt;&gt;Sheet1!AJ357,Sheet1!AK357&lt;&gt;Sheet1!T357),"有影响","-")</f>
        <v>-</v>
      </c>
      <c r="G357" s="21" t="str">
        <f>IF(OR(Sheet1!X357&lt;&gt;Sheet1!AL357,Sheet1!AM357&lt;&gt;Sheet1!Y357),"有影响","-")</f>
        <v>-</v>
      </c>
      <c r="H357" s="21" t="str">
        <f>IF(OR(Sheet1!AC357&lt;&gt;Sheet1!AN357,Sheet1!AO357&lt;&gt;Sheet1!AD357),"有影响","-")</f>
        <v>-</v>
      </c>
      <c r="I357" s="21" t="str">
        <f>IF(Sheet1!G357=0,"出错","-")</f>
        <v>-</v>
      </c>
      <c r="J357" s="21" t="str">
        <f>IF(AND(Sheet1!G357=0,Sheet1!L357&lt;&gt;0),"出错","-")</f>
        <v>-</v>
      </c>
      <c r="K357" s="21" t="str">
        <f>IF(AND(Sheet1!G357=0,Sheet1!L357=0,Sheet1!Q357&lt;&gt;0),"出错","-")</f>
        <v>-</v>
      </c>
      <c r="L357" s="21" t="str">
        <f>IF(AND(Sheet1!G357=0,Sheet1!L357=0,Sheet1!Q357=0,Sheet1!V357&lt;&gt;0),"出错","-")</f>
        <v>-</v>
      </c>
      <c r="M357" s="21" t="str">
        <f>IF(AND(Sheet1!G357=0,Sheet1!L357=0,Sheet1!Q357=0,Sheet1!V357=0,Sheet1!AA357&lt;&gt;0),"出错","-")</f>
        <v>-</v>
      </c>
      <c r="N357" s="21" t="str">
        <f>IFERROR(VLOOKUP(Sheet1!G357,配置检查表!$Y:$Z,2,FALSE),"")</f>
        <v/>
      </c>
      <c r="O357" s="21">
        <f>IF(AND(Sheet1!I357=Sheet1!J357,Sheet1!J357&lt;&gt;0),Sheet1!I357,IF(AND(Sheet1!I357&lt;&gt;Sheet1!J357,Sheet1!J357&lt;&gt;0),Sheet1!I357&amp;"~"&amp;Sheet1!J357,""))</f>
        <v>1</v>
      </c>
      <c r="P357" s="21" t="str">
        <f>IFERROR(VLOOKUP(Sheet1!L357,配置检查表!$Y:$Z,2,FALSE),"")</f>
        <v/>
      </c>
      <c r="Q357" s="21">
        <f>IF(AND(Sheet1!N357=Sheet1!O357,Sheet1!O357&lt;&gt;0),Sheet1!N357,IF(AND(Sheet1!N357&lt;&gt;Sheet1!O357,Sheet1!O357&lt;&gt;0),Sheet1!N357&amp;"~"&amp;Sheet1!O357,""))</f>
        <v>1</v>
      </c>
      <c r="R357" s="21" t="str">
        <f>IFERROR(VLOOKUP(Sheet1!Q357,配置检查表!$Y:$Z,2,FALSE),"")</f>
        <v/>
      </c>
      <c r="S357" s="39" t="str">
        <f>IF(AND(Sheet1!S564=Sheet1!T564,Sheet1!T564&lt;&gt;0),Sheet1!S564,IF(AND(Sheet1!S564&lt;&gt;Sheet1!T564,Sheet1!T564&lt;&gt;0),Sheet1!S564&amp;"~"&amp;Sheet1!T564,""))</f>
        <v/>
      </c>
      <c r="T357" s="21" t="str">
        <f>IFERROR(VLOOKUP(Sheet1!V357,配置检查表!$Y:$Z,2,FALSE),"")</f>
        <v/>
      </c>
      <c r="U357" s="39" t="str">
        <f>IF(AND(Sheet1!X564=Sheet1!Y564,Sheet1!Y564&lt;&gt;0),Sheet1!X564,IF(AND(Sheet1!X564&lt;&gt;Sheet1!Y564,Sheet1!Y564&lt;&gt;0),Sheet1!X564&amp;"~"&amp;Sheet1!Y564,""))</f>
        <v/>
      </c>
      <c r="V357" s="21" t="str">
        <f>IFERROR(VLOOKUP(Sheet1!XAA,配置检查表!$Y:$Z,2,FALSE),"")</f>
        <v/>
      </c>
      <c r="W357" s="21" t="str">
        <f>IF(AND(Sheet1!AC564=Sheet1!AD564,Sheet1!AD564&lt;&gt;0),Sheet1!AC564,IF(AND(Sheet1!AC564&lt;&gt;Sheet1!AD564,Sheet1!AD564&lt;&gt;0),Sheet1!AC564&amp;"~"&amp;Sheet1!AD564,""))</f>
        <v/>
      </c>
    </row>
    <row r="358" spans="1:23">
      <c r="A358" s="7">
        <v>1216</v>
      </c>
      <c r="B358" s="31" t="s">
        <v>2468</v>
      </c>
      <c r="C358" s="30" t="s">
        <v>2469</v>
      </c>
      <c r="D358" s="21" t="str">
        <f>IF(OR(Sheet1!I358&lt;&gt;Sheet1!AF358,Sheet1!AG358&lt;&gt;Sheet1!J358),"有影响","-")</f>
        <v>-</v>
      </c>
      <c r="E358" s="21" t="str">
        <f>IF(OR(Sheet1!N358&lt;&gt;Sheet1!AH358,Sheet1!AI358&lt;&gt;Sheet1!O358),"有影响","-")</f>
        <v>-</v>
      </c>
      <c r="F358" s="21" t="str">
        <f>IF(OR(Sheet1!S358&lt;&gt;Sheet1!AJ358,Sheet1!AK358&lt;&gt;Sheet1!T358),"有影响","-")</f>
        <v>-</v>
      </c>
      <c r="G358" s="21" t="str">
        <f>IF(OR(Sheet1!X358&lt;&gt;Sheet1!AL358,Sheet1!AM358&lt;&gt;Sheet1!Y358),"有影响","-")</f>
        <v>-</v>
      </c>
      <c r="H358" s="21" t="str">
        <f>IF(OR(Sheet1!AC358&lt;&gt;Sheet1!AN358,Sheet1!AO358&lt;&gt;Sheet1!AD358),"有影响","-")</f>
        <v>-</v>
      </c>
      <c r="I358" s="21" t="str">
        <f>IF(Sheet1!G358=0,"出错","-")</f>
        <v>-</v>
      </c>
      <c r="J358" s="21" t="str">
        <f>IF(AND(Sheet1!G358=0,Sheet1!L358&lt;&gt;0),"出错","-")</f>
        <v>-</v>
      </c>
      <c r="K358" s="21" t="str">
        <f>IF(AND(Sheet1!G358=0,Sheet1!L358=0,Sheet1!Q358&lt;&gt;0),"出错","-")</f>
        <v>-</v>
      </c>
      <c r="L358" s="21" t="str">
        <f>IF(AND(Sheet1!G358=0,Sheet1!L358=0,Sheet1!Q358=0,Sheet1!V358&lt;&gt;0),"出错","-")</f>
        <v>-</v>
      </c>
      <c r="M358" s="21" t="str">
        <f>IF(AND(Sheet1!G358=0,Sheet1!L358=0,Sheet1!Q358=0,Sheet1!V358=0,Sheet1!AA358&lt;&gt;0),"出错","-")</f>
        <v>-</v>
      </c>
      <c r="N358" s="21" t="str">
        <f>IFERROR(VLOOKUP(Sheet1!G358,配置检查表!$Y:$Z,2,FALSE),"")</f>
        <v/>
      </c>
      <c r="O358" s="21">
        <f>IF(AND(Sheet1!I358=Sheet1!J358,Sheet1!J358&lt;&gt;0),Sheet1!I358,IF(AND(Sheet1!I358&lt;&gt;Sheet1!J358,Sheet1!J358&lt;&gt;0),Sheet1!I358&amp;"~"&amp;Sheet1!J358,""))</f>
        <v>1</v>
      </c>
      <c r="P358" s="21" t="str">
        <f>IFERROR(VLOOKUP(Sheet1!L358,配置检查表!$Y:$Z,2,FALSE),"")</f>
        <v/>
      </c>
      <c r="Q358" s="21" t="str">
        <f>IF(AND(Sheet1!N358=Sheet1!O358,Sheet1!O358&lt;&gt;0),Sheet1!N358,IF(AND(Sheet1!N358&lt;&gt;Sheet1!O358,Sheet1!O358&lt;&gt;0),Sheet1!N358&amp;"~"&amp;Sheet1!O358,""))</f>
        <v/>
      </c>
      <c r="R358" s="21" t="str">
        <f>IFERROR(VLOOKUP(Sheet1!Q358,配置检查表!$Y:$Z,2,FALSE),"")</f>
        <v/>
      </c>
      <c r="S358" s="39">
        <f>IF(AND(Sheet1!S565=Sheet1!T565,Sheet1!T565&lt;&gt;0),Sheet1!S565,IF(AND(Sheet1!S565&lt;&gt;Sheet1!T565,Sheet1!T565&lt;&gt;0),Sheet1!S565&amp;"~"&amp;Sheet1!T565,""))</f>
        <v>77500</v>
      </c>
      <c r="T358" s="21" t="str">
        <f>IFERROR(VLOOKUP(Sheet1!V358,配置检查表!$Y:$Z,2,FALSE),"")</f>
        <v/>
      </c>
      <c r="U358" s="39" t="str">
        <f>IF(AND(Sheet1!X565=Sheet1!Y565,Sheet1!Y565&lt;&gt;0),Sheet1!X565,IF(AND(Sheet1!X565&lt;&gt;Sheet1!Y565,Sheet1!Y565&lt;&gt;0),Sheet1!X565&amp;"~"&amp;Sheet1!Y565,""))</f>
        <v/>
      </c>
      <c r="V358" s="21" t="str">
        <f>IFERROR(VLOOKUP(Sheet1!XAA,配置检查表!$Y:$Z,2,FALSE),"")</f>
        <v/>
      </c>
      <c r="W358" s="21" t="str">
        <f>IF(AND(Sheet1!AC565=Sheet1!AD565,Sheet1!AD565&lt;&gt;0),Sheet1!AC565,IF(AND(Sheet1!AC565&lt;&gt;Sheet1!AD565,Sheet1!AD565&lt;&gt;0),Sheet1!AC565&amp;"~"&amp;Sheet1!AD565,""))</f>
        <v/>
      </c>
    </row>
    <row r="359" spans="1:23">
      <c r="A359" s="7">
        <v>1217</v>
      </c>
      <c r="B359" s="31" t="s">
        <v>2470</v>
      </c>
      <c r="C359" s="31" t="s">
        <v>2470</v>
      </c>
      <c r="D359" s="21" t="str">
        <f>IF(OR(Sheet1!I359&lt;&gt;Sheet1!AF359,Sheet1!AG359&lt;&gt;Sheet1!J359),"有影响","-")</f>
        <v>-</v>
      </c>
      <c r="E359" s="21" t="str">
        <f>IF(OR(Sheet1!N359&lt;&gt;Sheet1!AH359,Sheet1!AI359&lt;&gt;Sheet1!O359),"有影响","-")</f>
        <v>-</v>
      </c>
      <c r="F359" s="21" t="str">
        <f>IF(OR(Sheet1!S359&lt;&gt;Sheet1!AJ359,Sheet1!AK359&lt;&gt;Sheet1!T359),"有影响","-")</f>
        <v>-</v>
      </c>
      <c r="G359" s="21" t="str">
        <f>IF(OR(Sheet1!X359&lt;&gt;Sheet1!AL359,Sheet1!AM359&lt;&gt;Sheet1!Y359),"有影响","-")</f>
        <v>-</v>
      </c>
      <c r="H359" s="21" t="str">
        <f>IF(OR(Sheet1!AC359&lt;&gt;Sheet1!AN359,Sheet1!AO359&lt;&gt;Sheet1!AD359),"有影响","-")</f>
        <v>-</v>
      </c>
      <c r="I359" s="21" t="str">
        <f>IF(Sheet1!G359=0,"出错","-")</f>
        <v>-</v>
      </c>
      <c r="J359" s="21" t="str">
        <f>IF(AND(Sheet1!G359=0,Sheet1!L359&lt;&gt;0),"出错","-")</f>
        <v>-</v>
      </c>
      <c r="K359" s="21" t="str">
        <f>IF(AND(Sheet1!G359=0,Sheet1!L359=0,Sheet1!Q359&lt;&gt;0),"出错","-")</f>
        <v>-</v>
      </c>
      <c r="L359" s="21" t="str">
        <f>IF(AND(Sheet1!G359=0,Sheet1!L359=0,Sheet1!Q359=0,Sheet1!V359&lt;&gt;0),"出错","-")</f>
        <v>-</v>
      </c>
      <c r="M359" s="21" t="str">
        <f>IF(AND(Sheet1!G359=0,Sheet1!L359=0,Sheet1!Q359=0,Sheet1!V359=0,Sheet1!AA359&lt;&gt;0),"出错","-")</f>
        <v>-</v>
      </c>
      <c r="N359" s="21" t="str">
        <f>IFERROR(VLOOKUP(Sheet1!G359,配置检查表!$Y:$Z,2,FALSE),"")</f>
        <v>精灵化石</v>
      </c>
      <c r="O359" s="21">
        <f>IF(AND(Sheet1!I359=Sheet1!J359,Sheet1!J359&lt;&gt;0),Sheet1!I359,IF(AND(Sheet1!I359&lt;&gt;Sheet1!J359,Sheet1!J359&lt;&gt;0),Sheet1!I359&amp;"~"&amp;Sheet1!J359,""))</f>
        <v>1</v>
      </c>
      <c r="P359" s="21" t="str">
        <f>IFERROR(VLOOKUP(Sheet1!L359,配置检查表!$Y:$Z,2,FALSE),"")</f>
        <v>精灵化石</v>
      </c>
      <c r="Q359" s="21">
        <f>IF(AND(Sheet1!N359=Sheet1!O359,Sheet1!O359&lt;&gt;0),Sheet1!N359,IF(AND(Sheet1!N359&lt;&gt;Sheet1!O359,Sheet1!O359&lt;&gt;0),Sheet1!N359&amp;"~"&amp;Sheet1!O359,""))</f>
        <v>1</v>
      </c>
      <c r="R359" s="21" t="str">
        <f>IFERROR(VLOOKUP(Sheet1!Q359,配置检查表!$Y:$Z,2,FALSE),"")</f>
        <v>精灵化石</v>
      </c>
      <c r="S359" s="39" t="str">
        <f>IF(AND(Sheet1!S566=Sheet1!T566,Sheet1!T566&lt;&gt;0),Sheet1!S566,IF(AND(Sheet1!S566&lt;&gt;Sheet1!T566,Sheet1!T566&lt;&gt;0),Sheet1!S566&amp;"~"&amp;Sheet1!T566,""))</f>
        <v/>
      </c>
      <c r="T359" s="21" t="str">
        <f>IFERROR(VLOOKUP(Sheet1!V359,配置检查表!$Y:$Z,2,FALSE),"")</f>
        <v>精灵化石</v>
      </c>
      <c r="U359" s="39" t="str">
        <f>IF(AND(Sheet1!X566=Sheet1!Y566,Sheet1!Y566&lt;&gt;0),Sheet1!X566,IF(AND(Sheet1!X566&lt;&gt;Sheet1!Y566,Sheet1!Y566&lt;&gt;0),Sheet1!X566&amp;"~"&amp;Sheet1!Y566,""))</f>
        <v/>
      </c>
      <c r="V359" s="21" t="str">
        <f>IFERROR(VLOOKUP(Sheet1!XAA,配置检查表!$Y:$Z,2,FALSE),"")</f>
        <v/>
      </c>
      <c r="W359" s="21" t="str">
        <f>IF(AND(Sheet1!AC566=Sheet1!AD566,Sheet1!AD566&lt;&gt;0),Sheet1!AC566,IF(AND(Sheet1!AC566&lt;&gt;Sheet1!AD566,Sheet1!AD566&lt;&gt;0),Sheet1!AC566&amp;"~"&amp;Sheet1!AD566,""))</f>
        <v/>
      </c>
    </row>
    <row r="360" spans="1:23">
      <c r="A360" s="7">
        <v>1218</v>
      </c>
      <c r="B360" s="31" t="s">
        <v>2471</v>
      </c>
      <c r="C360" s="31" t="s">
        <v>2471</v>
      </c>
      <c r="D360" s="21" t="str">
        <f>IF(OR(Sheet1!I360&lt;&gt;Sheet1!AF360,Sheet1!AG360&lt;&gt;Sheet1!J360),"有影响","-")</f>
        <v>-</v>
      </c>
      <c r="E360" s="21" t="str">
        <f>IF(OR(Sheet1!N360&lt;&gt;Sheet1!AH360,Sheet1!AI360&lt;&gt;Sheet1!O360),"有影响","-")</f>
        <v>-</v>
      </c>
      <c r="F360" s="21" t="str">
        <f>IF(OR(Sheet1!S360&lt;&gt;Sheet1!AJ360,Sheet1!AK360&lt;&gt;Sheet1!T360),"有影响","-")</f>
        <v>-</v>
      </c>
      <c r="G360" s="21" t="str">
        <f>IF(OR(Sheet1!X360&lt;&gt;Sheet1!AL360,Sheet1!AM360&lt;&gt;Sheet1!Y360),"有影响","-")</f>
        <v>-</v>
      </c>
      <c r="H360" s="21" t="str">
        <f>IF(OR(Sheet1!AC360&lt;&gt;Sheet1!AN360,Sheet1!AO360&lt;&gt;Sheet1!AD360),"有影响","-")</f>
        <v>-</v>
      </c>
      <c r="I360" s="21" t="str">
        <f>IF(Sheet1!G360=0,"出错","-")</f>
        <v>-</v>
      </c>
      <c r="J360" s="21" t="str">
        <f>IF(AND(Sheet1!G360=0,Sheet1!L360&lt;&gt;0),"出错","-")</f>
        <v>-</v>
      </c>
      <c r="K360" s="21" t="str">
        <f>IF(AND(Sheet1!G360=0,Sheet1!L360=0,Sheet1!Q360&lt;&gt;0),"出错","-")</f>
        <v>-</v>
      </c>
      <c r="L360" s="21" t="str">
        <f>IF(AND(Sheet1!G360=0,Sheet1!L360=0,Sheet1!Q360=0,Sheet1!V360&lt;&gt;0),"出错","-")</f>
        <v>-</v>
      </c>
      <c r="M360" s="21" t="str">
        <f>IF(AND(Sheet1!G360=0,Sheet1!L360=0,Sheet1!Q360=0,Sheet1!V360=0,Sheet1!AA360&lt;&gt;0),"出错","-")</f>
        <v>-</v>
      </c>
      <c r="N360" s="21" t="str">
        <f>IFERROR(VLOOKUP(Sheet1!G360,配置检查表!$Y:$Z,2,FALSE),"")</f>
        <v>精灵化石</v>
      </c>
      <c r="O360" s="21">
        <f>IF(AND(Sheet1!I360=Sheet1!J360,Sheet1!J360&lt;&gt;0),Sheet1!I360,IF(AND(Sheet1!I360&lt;&gt;Sheet1!J360,Sheet1!J360&lt;&gt;0),Sheet1!I360&amp;"~"&amp;Sheet1!J360,""))</f>
        <v>1</v>
      </c>
      <c r="P360" s="21" t="str">
        <f>IFERROR(VLOOKUP(Sheet1!L360,配置检查表!$Y:$Z,2,FALSE),"")</f>
        <v>精灵化石</v>
      </c>
      <c r="Q360" s="21">
        <f>IF(AND(Sheet1!N360=Sheet1!O360,Sheet1!O360&lt;&gt;0),Sheet1!N360,IF(AND(Sheet1!N360&lt;&gt;Sheet1!O360,Sheet1!O360&lt;&gt;0),Sheet1!N360&amp;"~"&amp;Sheet1!O360,""))</f>
        <v>1</v>
      </c>
      <c r="R360" s="21" t="str">
        <f>IFERROR(VLOOKUP(Sheet1!Q360,配置检查表!$Y:$Z,2,FALSE),"")</f>
        <v>精灵化石</v>
      </c>
      <c r="S360" s="39" t="str">
        <f>IF(AND(Sheet1!S567=Sheet1!T567,Sheet1!T567&lt;&gt;0),Sheet1!S567,IF(AND(Sheet1!S567&lt;&gt;Sheet1!T567,Sheet1!T567&lt;&gt;0),Sheet1!S567&amp;"~"&amp;Sheet1!T567,""))</f>
        <v/>
      </c>
      <c r="T360" s="21" t="str">
        <f>IFERROR(VLOOKUP(Sheet1!V360,配置检查表!$Y:$Z,2,FALSE),"")</f>
        <v>精灵化石</v>
      </c>
      <c r="U360" s="39" t="str">
        <f>IF(AND(Sheet1!X567=Sheet1!Y567,Sheet1!Y567&lt;&gt;0),Sheet1!X567,IF(AND(Sheet1!X567&lt;&gt;Sheet1!Y567,Sheet1!Y567&lt;&gt;0),Sheet1!X567&amp;"~"&amp;Sheet1!Y567,""))</f>
        <v/>
      </c>
      <c r="V360" s="21" t="str">
        <f>IFERROR(VLOOKUP(Sheet1!XAA,配置检查表!$Y:$Z,2,FALSE),"")</f>
        <v/>
      </c>
      <c r="W360" s="21" t="str">
        <f>IF(AND(Sheet1!AC567=Sheet1!AD567,Sheet1!AD567&lt;&gt;0),Sheet1!AC567,IF(AND(Sheet1!AC567&lt;&gt;Sheet1!AD567,Sheet1!AD567&lt;&gt;0),Sheet1!AC567&amp;"~"&amp;Sheet1!AD567,""))</f>
        <v/>
      </c>
    </row>
    <row r="361" spans="1:23">
      <c r="A361" s="7">
        <v>1219</v>
      </c>
      <c r="B361" s="31" t="s">
        <v>2472</v>
      </c>
      <c r="C361" s="31" t="s">
        <v>2472</v>
      </c>
      <c r="D361" s="21" t="str">
        <f>IF(OR(Sheet1!I361&lt;&gt;Sheet1!AF361,Sheet1!AG361&lt;&gt;Sheet1!J361),"有影响","-")</f>
        <v>-</v>
      </c>
      <c r="E361" s="21" t="str">
        <f>IF(OR(Sheet1!N361&lt;&gt;Sheet1!AH361,Sheet1!AI361&lt;&gt;Sheet1!O361),"有影响","-")</f>
        <v>-</v>
      </c>
      <c r="F361" s="21" t="str">
        <f>IF(OR(Sheet1!S361&lt;&gt;Sheet1!AJ361,Sheet1!AK361&lt;&gt;Sheet1!T361),"有影响","-")</f>
        <v>-</v>
      </c>
      <c r="G361" s="21" t="str">
        <f>IF(OR(Sheet1!X361&lt;&gt;Sheet1!AL361,Sheet1!AM361&lt;&gt;Sheet1!Y361),"有影响","-")</f>
        <v>-</v>
      </c>
      <c r="H361" s="21" t="str">
        <f>IF(OR(Sheet1!AC361&lt;&gt;Sheet1!AN361,Sheet1!AO361&lt;&gt;Sheet1!AD361),"有影响","-")</f>
        <v>-</v>
      </c>
      <c r="I361" s="21" t="str">
        <f>IF(Sheet1!G361=0,"出错","-")</f>
        <v>-</v>
      </c>
      <c r="J361" s="21" t="str">
        <f>IF(AND(Sheet1!G361=0,Sheet1!L361&lt;&gt;0),"出错","-")</f>
        <v>-</v>
      </c>
      <c r="K361" s="21" t="str">
        <f>IF(AND(Sheet1!G361=0,Sheet1!L361=0,Sheet1!Q361&lt;&gt;0),"出错","-")</f>
        <v>-</v>
      </c>
      <c r="L361" s="21" t="str">
        <f>IF(AND(Sheet1!G361=0,Sheet1!L361=0,Sheet1!Q361=0,Sheet1!V361&lt;&gt;0),"出错","-")</f>
        <v>-</v>
      </c>
      <c r="M361" s="21" t="str">
        <f>IF(AND(Sheet1!G361=0,Sheet1!L361=0,Sheet1!Q361=0,Sheet1!V361=0,Sheet1!AA361&lt;&gt;0),"出错","-")</f>
        <v>-</v>
      </c>
      <c r="N361" s="21" t="str">
        <f>IFERROR(VLOOKUP(Sheet1!G361,配置检查表!$Y:$Z,2,FALSE),"")</f>
        <v>精灵化石</v>
      </c>
      <c r="O361" s="21">
        <f>IF(AND(Sheet1!I361=Sheet1!J361,Sheet1!J361&lt;&gt;0),Sheet1!I361,IF(AND(Sheet1!I361&lt;&gt;Sheet1!J361,Sheet1!J361&lt;&gt;0),Sheet1!I361&amp;"~"&amp;Sheet1!J361,""))</f>
        <v>1</v>
      </c>
      <c r="P361" s="21" t="str">
        <f>IFERROR(VLOOKUP(Sheet1!L361,配置检查表!$Y:$Z,2,FALSE),"")</f>
        <v>精灵化石</v>
      </c>
      <c r="Q361" s="21">
        <f>IF(AND(Sheet1!N361=Sheet1!O361,Sheet1!O361&lt;&gt;0),Sheet1!N361,IF(AND(Sheet1!N361&lt;&gt;Sheet1!O361,Sheet1!O361&lt;&gt;0),Sheet1!N361&amp;"~"&amp;Sheet1!O361,""))</f>
        <v>1</v>
      </c>
      <c r="R361" s="21" t="str">
        <f>IFERROR(VLOOKUP(Sheet1!Q361,配置检查表!$Y:$Z,2,FALSE),"")</f>
        <v>精灵化石</v>
      </c>
      <c r="S361" s="39">
        <f>IF(AND(Sheet1!S568=Sheet1!T568,Sheet1!T568&lt;&gt;0),Sheet1!S568,IF(AND(Sheet1!S568&lt;&gt;Sheet1!T568,Sheet1!T568&lt;&gt;0),Sheet1!S568&amp;"~"&amp;Sheet1!T568,""))</f>
        <v>80000</v>
      </c>
      <c r="T361" s="21" t="str">
        <f>IFERROR(VLOOKUP(Sheet1!V361,配置检查表!$Y:$Z,2,FALSE),"")</f>
        <v>精灵化石</v>
      </c>
      <c r="U361" s="39" t="str">
        <f>IF(AND(Sheet1!X568=Sheet1!Y568,Sheet1!Y568&lt;&gt;0),Sheet1!X568,IF(AND(Sheet1!X568&lt;&gt;Sheet1!Y568,Sheet1!Y568&lt;&gt;0),Sheet1!X568&amp;"~"&amp;Sheet1!Y568,""))</f>
        <v/>
      </c>
      <c r="V361" s="21" t="str">
        <f>IFERROR(VLOOKUP(Sheet1!XAA,配置检查表!$Y:$Z,2,FALSE),"")</f>
        <v/>
      </c>
      <c r="W361" s="21" t="str">
        <f>IF(AND(Sheet1!AC568=Sheet1!AD568,Sheet1!AD568&lt;&gt;0),Sheet1!AC568,IF(AND(Sheet1!AC568&lt;&gt;Sheet1!AD568,Sheet1!AD568&lt;&gt;0),Sheet1!AC568&amp;"~"&amp;Sheet1!AD568,""))</f>
        <v/>
      </c>
    </row>
    <row r="362" spans="1:23">
      <c r="A362" s="7">
        <v>1220</v>
      </c>
      <c r="B362" s="31" t="s">
        <v>2473</v>
      </c>
      <c r="C362" s="31" t="s">
        <v>2473</v>
      </c>
      <c r="D362" s="21" t="str">
        <f>IF(OR(Sheet1!I362&lt;&gt;Sheet1!AF362,Sheet1!AG362&lt;&gt;Sheet1!J362),"有影响","-")</f>
        <v>-</v>
      </c>
      <c r="E362" s="21" t="str">
        <f>IF(OR(Sheet1!N362&lt;&gt;Sheet1!AH362,Sheet1!AI362&lt;&gt;Sheet1!O362),"有影响","-")</f>
        <v>-</v>
      </c>
      <c r="F362" s="21" t="str">
        <f>IF(OR(Sheet1!S362&lt;&gt;Sheet1!AJ362,Sheet1!AK362&lt;&gt;Sheet1!T362),"有影响","-")</f>
        <v>-</v>
      </c>
      <c r="G362" s="21" t="str">
        <f>IF(OR(Sheet1!X362&lt;&gt;Sheet1!AL362,Sheet1!AM362&lt;&gt;Sheet1!Y362),"有影响","-")</f>
        <v>-</v>
      </c>
      <c r="H362" s="21" t="str">
        <f>IF(OR(Sheet1!AC362&lt;&gt;Sheet1!AN362,Sheet1!AO362&lt;&gt;Sheet1!AD362),"有影响","-")</f>
        <v>-</v>
      </c>
      <c r="I362" s="21" t="str">
        <f>IF(Sheet1!G362=0,"出错","-")</f>
        <v>-</v>
      </c>
      <c r="J362" s="21" t="str">
        <f>IF(AND(Sheet1!G362=0,Sheet1!L362&lt;&gt;0),"出错","-")</f>
        <v>-</v>
      </c>
      <c r="K362" s="21" t="str">
        <f>IF(AND(Sheet1!G362=0,Sheet1!L362=0,Sheet1!Q362&lt;&gt;0),"出错","-")</f>
        <v>-</v>
      </c>
      <c r="L362" s="21" t="str">
        <f>IF(AND(Sheet1!G362=0,Sheet1!L362=0,Sheet1!Q362=0,Sheet1!V362&lt;&gt;0),"出错","-")</f>
        <v>-</v>
      </c>
      <c r="M362" s="21" t="str">
        <f>IF(AND(Sheet1!G362=0,Sheet1!L362=0,Sheet1!Q362=0,Sheet1!V362=0,Sheet1!AA362&lt;&gt;0),"出错","-")</f>
        <v>-</v>
      </c>
      <c r="N362" s="21" t="str">
        <f>IFERROR(VLOOKUP(Sheet1!G362,配置检查表!$Y:$Z,2,FALSE),"")</f>
        <v>精灵化石</v>
      </c>
      <c r="O362" s="21">
        <f>IF(AND(Sheet1!I362=Sheet1!J362,Sheet1!J362&lt;&gt;0),Sheet1!I362,IF(AND(Sheet1!I362&lt;&gt;Sheet1!J362,Sheet1!J362&lt;&gt;0),Sheet1!I362&amp;"~"&amp;Sheet1!J362,""))</f>
        <v>1</v>
      </c>
      <c r="P362" s="21" t="str">
        <f>IFERROR(VLOOKUP(Sheet1!L362,配置检查表!$Y:$Z,2,FALSE),"")</f>
        <v>精灵化石</v>
      </c>
      <c r="Q362" s="21">
        <f>IF(AND(Sheet1!N362=Sheet1!O362,Sheet1!O362&lt;&gt;0),Sheet1!N362,IF(AND(Sheet1!N362&lt;&gt;Sheet1!O362,Sheet1!O362&lt;&gt;0),Sheet1!N362&amp;"~"&amp;Sheet1!O362,""))</f>
        <v>1</v>
      </c>
      <c r="R362" s="21" t="str">
        <f>IFERROR(VLOOKUP(Sheet1!Q362,配置检查表!$Y:$Z,2,FALSE),"")</f>
        <v>精灵化石</v>
      </c>
      <c r="S362" s="39" t="str">
        <f>IF(AND(Sheet1!S569=Sheet1!T569,Sheet1!T569&lt;&gt;0),Sheet1!S569,IF(AND(Sheet1!S569&lt;&gt;Sheet1!T569,Sheet1!T569&lt;&gt;0),Sheet1!S569&amp;"~"&amp;Sheet1!T569,""))</f>
        <v/>
      </c>
      <c r="T362" s="21" t="str">
        <f>IFERROR(VLOOKUP(Sheet1!V362,配置检查表!$Y:$Z,2,FALSE),"")</f>
        <v>精灵化石</v>
      </c>
      <c r="U362" s="39" t="str">
        <f>IF(AND(Sheet1!X569=Sheet1!Y569,Sheet1!Y569&lt;&gt;0),Sheet1!X569,IF(AND(Sheet1!X569&lt;&gt;Sheet1!Y569,Sheet1!Y569&lt;&gt;0),Sheet1!X569&amp;"~"&amp;Sheet1!Y569,""))</f>
        <v/>
      </c>
      <c r="V362" s="21" t="str">
        <f>IFERROR(VLOOKUP(Sheet1!XAA,配置检查表!$Y:$Z,2,FALSE),"")</f>
        <v/>
      </c>
      <c r="W362" s="21" t="str">
        <f>IF(AND(Sheet1!AC569=Sheet1!AD569,Sheet1!AD569&lt;&gt;0),Sheet1!AC569,IF(AND(Sheet1!AC569&lt;&gt;Sheet1!AD569,Sheet1!AD569&lt;&gt;0),Sheet1!AC569&amp;"~"&amp;Sheet1!AD569,""))</f>
        <v/>
      </c>
    </row>
    <row r="363" spans="1:23">
      <c r="A363" s="7">
        <v>1221</v>
      </c>
      <c r="B363" s="31" t="s">
        <v>2474</v>
      </c>
      <c r="C363" s="31" t="s">
        <v>2474</v>
      </c>
      <c r="D363" s="21" t="str">
        <f>IF(OR(Sheet1!I363&lt;&gt;Sheet1!AF363,Sheet1!AG363&lt;&gt;Sheet1!J363),"有影响","-")</f>
        <v>-</v>
      </c>
      <c r="E363" s="21" t="str">
        <f>IF(OR(Sheet1!N363&lt;&gt;Sheet1!AH363,Sheet1!AI363&lt;&gt;Sheet1!O363),"有影响","-")</f>
        <v>-</v>
      </c>
      <c r="F363" s="21" t="str">
        <f>IF(OR(Sheet1!S363&lt;&gt;Sheet1!AJ363,Sheet1!AK363&lt;&gt;Sheet1!T363),"有影响","-")</f>
        <v>-</v>
      </c>
      <c r="G363" s="21" t="str">
        <f>IF(OR(Sheet1!X363&lt;&gt;Sheet1!AL363,Sheet1!AM363&lt;&gt;Sheet1!Y363),"有影响","-")</f>
        <v>-</v>
      </c>
      <c r="H363" s="21" t="str">
        <f>IF(OR(Sheet1!AC363&lt;&gt;Sheet1!AN363,Sheet1!AO363&lt;&gt;Sheet1!AD363),"有影响","-")</f>
        <v>-</v>
      </c>
      <c r="I363" s="21" t="str">
        <f>IF(Sheet1!G363=0,"出错","-")</f>
        <v>-</v>
      </c>
      <c r="J363" s="21" t="str">
        <f>IF(AND(Sheet1!G363=0,Sheet1!L363&lt;&gt;0),"出错","-")</f>
        <v>-</v>
      </c>
      <c r="K363" s="21" t="str">
        <f>IF(AND(Sheet1!G363=0,Sheet1!L363=0,Sheet1!Q363&lt;&gt;0),"出错","-")</f>
        <v>-</v>
      </c>
      <c r="L363" s="21" t="str">
        <f>IF(AND(Sheet1!G363=0,Sheet1!L363=0,Sheet1!Q363=0,Sheet1!V363&lt;&gt;0),"出错","-")</f>
        <v>-</v>
      </c>
      <c r="M363" s="21" t="str">
        <f>IF(AND(Sheet1!G363=0,Sheet1!L363=0,Sheet1!Q363=0,Sheet1!V363=0,Sheet1!AA363&lt;&gt;0),"出错","-")</f>
        <v>-</v>
      </c>
      <c r="N363" s="21" t="str">
        <f>IFERROR(VLOOKUP(Sheet1!G363,配置检查表!$Y:$Z,2,FALSE),"")</f>
        <v>精灵化石</v>
      </c>
      <c r="O363" s="21">
        <f>IF(AND(Sheet1!I363=Sheet1!J363,Sheet1!J363&lt;&gt;0),Sheet1!I363,IF(AND(Sheet1!I363&lt;&gt;Sheet1!J363,Sheet1!J363&lt;&gt;0),Sheet1!I363&amp;"~"&amp;Sheet1!J363,""))</f>
        <v>1</v>
      </c>
      <c r="P363" s="21" t="str">
        <f>IFERROR(VLOOKUP(Sheet1!L363,配置检查表!$Y:$Z,2,FALSE),"")</f>
        <v>精灵化石</v>
      </c>
      <c r="Q363" s="21">
        <f>IF(AND(Sheet1!N363=Sheet1!O363,Sheet1!O363&lt;&gt;0),Sheet1!N363,IF(AND(Sheet1!N363&lt;&gt;Sheet1!O363,Sheet1!O363&lt;&gt;0),Sheet1!N363&amp;"~"&amp;Sheet1!O363,""))</f>
        <v>1</v>
      </c>
      <c r="R363" s="21" t="str">
        <f>IFERROR(VLOOKUP(Sheet1!Q363,配置检查表!$Y:$Z,2,FALSE),"")</f>
        <v>精灵化石</v>
      </c>
      <c r="S363" s="39" t="str">
        <f>IF(AND(Sheet1!S570=Sheet1!T570,Sheet1!T570&lt;&gt;0),Sheet1!S570,IF(AND(Sheet1!S570&lt;&gt;Sheet1!T570,Sheet1!T570&lt;&gt;0),Sheet1!S570&amp;"~"&amp;Sheet1!T570,""))</f>
        <v/>
      </c>
      <c r="T363" s="21" t="str">
        <f>IFERROR(VLOOKUP(Sheet1!V363,配置检查表!$Y:$Z,2,FALSE),"")</f>
        <v>精灵化石</v>
      </c>
      <c r="U363" s="39" t="str">
        <f>IF(AND(Sheet1!X570=Sheet1!Y570,Sheet1!Y570&lt;&gt;0),Sheet1!X570,IF(AND(Sheet1!X570&lt;&gt;Sheet1!Y570,Sheet1!Y570&lt;&gt;0),Sheet1!X570&amp;"~"&amp;Sheet1!Y570,""))</f>
        <v/>
      </c>
      <c r="V363" s="21" t="str">
        <f>IFERROR(VLOOKUP(Sheet1!XAA,配置检查表!$Y:$Z,2,FALSE),"")</f>
        <v/>
      </c>
      <c r="W363" s="21" t="str">
        <f>IF(AND(Sheet1!AC570=Sheet1!AD570,Sheet1!AD570&lt;&gt;0),Sheet1!AC570,IF(AND(Sheet1!AC570&lt;&gt;Sheet1!AD570,Sheet1!AD570&lt;&gt;0),Sheet1!AC570&amp;"~"&amp;Sheet1!AD570,""))</f>
        <v/>
      </c>
    </row>
    <row r="364" spans="1:23">
      <c r="A364" s="7">
        <v>1222</v>
      </c>
      <c r="B364" s="31" t="s">
        <v>2475</v>
      </c>
      <c r="C364" s="31" t="s">
        <v>2475</v>
      </c>
      <c r="D364" s="21" t="str">
        <f>IF(OR(Sheet1!I364&lt;&gt;Sheet1!AF364,Sheet1!AG364&lt;&gt;Sheet1!J364),"有影响","-")</f>
        <v>-</v>
      </c>
      <c r="E364" s="21" t="str">
        <f>IF(OR(Sheet1!N364&lt;&gt;Sheet1!AH364,Sheet1!AI364&lt;&gt;Sheet1!O364),"有影响","-")</f>
        <v>-</v>
      </c>
      <c r="F364" s="21" t="str">
        <f>IF(OR(Sheet1!S364&lt;&gt;Sheet1!AJ364,Sheet1!AK364&lt;&gt;Sheet1!T364),"有影响","-")</f>
        <v>-</v>
      </c>
      <c r="G364" s="21" t="str">
        <f>IF(OR(Sheet1!X364&lt;&gt;Sheet1!AL364,Sheet1!AM364&lt;&gt;Sheet1!Y364),"有影响","-")</f>
        <v>-</v>
      </c>
      <c r="H364" s="21" t="str">
        <f>IF(OR(Sheet1!AC364&lt;&gt;Sheet1!AN364,Sheet1!AO364&lt;&gt;Sheet1!AD364),"有影响","-")</f>
        <v>-</v>
      </c>
      <c r="I364" s="21" t="str">
        <f>IF(Sheet1!G364=0,"出错","-")</f>
        <v>-</v>
      </c>
      <c r="J364" s="21" t="str">
        <f>IF(AND(Sheet1!G364=0,Sheet1!L364&lt;&gt;0),"出错","-")</f>
        <v>-</v>
      </c>
      <c r="K364" s="21" t="str">
        <f>IF(AND(Sheet1!G364=0,Sheet1!L364=0,Sheet1!Q364&lt;&gt;0),"出错","-")</f>
        <v>-</v>
      </c>
      <c r="L364" s="21" t="str">
        <f>IF(AND(Sheet1!G364=0,Sheet1!L364=0,Sheet1!Q364=0,Sheet1!V364&lt;&gt;0),"出错","-")</f>
        <v>-</v>
      </c>
      <c r="M364" s="21" t="str">
        <f>IF(AND(Sheet1!G364=0,Sheet1!L364=0,Sheet1!Q364=0,Sheet1!V364=0,Sheet1!AA364&lt;&gt;0),"出错","-")</f>
        <v>-</v>
      </c>
      <c r="N364" s="21" t="str">
        <f>IFERROR(VLOOKUP(Sheet1!G364,配置检查表!$Y:$Z,2,FALSE),"")</f>
        <v>精灵化石</v>
      </c>
      <c r="O364" s="21">
        <f>IF(AND(Sheet1!I364=Sheet1!J364,Sheet1!J364&lt;&gt;0),Sheet1!I364,IF(AND(Sheet1!I364&lt;&gt;Sheet1!J364,Sheet1!J364&lt;&gt;0),Sheet1!I364&amp;"~"&amp;Sheet1!J364,""))</f>
        <v>1</v>
      </c>
      <c r="P364" s="21" t="str">
        <f>IFERROR(VLOOKUP(Sheet1!L364,配置检查表!$Y:$Z,2,FALSE),"")</f>
        <v>精灵化石</v>
      </c>
      <c r="Q364" s="21">
        <f>IF(AND(Sheet1!N364=Sheet1!O364,Sheet1!O364&lt;&gt;0),Sheet1!N364,IF(AND(Sheet1!N364&lt;&gt;Sheet1!O364,Sheet1!O364&lt;&gt;0),Sheet1!N364&amp;"~"&amp;Sheet1!O364,""))</f>
        <v>1</v>
      </c>
      <c r="R364" s="21" t="str">
        <f>IFERROR(VLOOKUP(Sheet1!Q364,配置检查表!$Y:$Z,2,FALSE),"")</f>
        <v>精灵化石</v>
      </c>
      <c r="S364" s="39">
        <f>IF(AND(Sheet1!S571=Sheet1!T571,Sheet1!T571&lt;&gt;0),Sheet1!S571,IF(AND(Sheet1!S571&lt;&gt;Sheet1!T571,Sheet1!T571&lt;&gt;0),Sheet1!S571&amp;"~"&amp;Sheet1!T571,""))</f>
        <v>82500</v>
      </c>
      <c r="T364" s="21" t="str">
        <f>IFERROR(VLOOKUP(Sheet1!V364,配置检查表!$Y:$Z,2,FALSE),"")</f>
        <v>精灵化石</v>
      </c>
      <c r="U364" s="39" t="str">
        <f>IF(AND(Sheet1!X571=Sheet1!Y571,Sheet1!Y571&lt;&gt;0),Sheet1!X571,IF(AND(Sheet1!X571&lt;&gt;Sheet1!Y571,Sheet1!Y571&lt;&gt;0),Sheet1!X571&amp;"~"&amp;Sheet1!Y571,""))</f>
        <v/>
      </c>
      <c r="V364" s="21" t="str">
        <f>IFERROR(VLOOKUP(Sheet1!XAA,配置检查表!$Y:$Z,2,FALSE),"")</f>
        <v/>
      </c>
      <c r="W364" s="21" t="str">
        <f>IF(AND(Sheet1!AC571=Sheet1!AD571,Sheet1!AD571&lt;&gt;0),Sheet1!AC571,IF(AND(Sheet1!AC571&lt;&gt;Sheet1!AD571,Sheet1!AD571&lt;&gt;0),Sheet1!AC571&amp;"~"&amp;Sheet1!AD571,""))</f>
        <v/>
      </c>
    </row>
    <row r="365" spans="1:23">
      <c r="A365" s="7">
        <v>1223</v>
      </c>
      <c r="B365" s="31" t="s">
        <v>2476</v>
      </c>
      <c r="C365" s="31" t="s">
        <v>2476</v>
      </c>
      <c r="D365" s="21" t="str">
        <f>IF(OR(Sheet1!I365&lt;&gt;Sheet1!AF365,Sheet1!AG365&lt;&gt;Sheet1!J365),"有影响","-")</f>
        <v>-</v>
      </c>
      <c r="E365" s="21" t="str">
        <f>IF(OR(Sheet1!N365&lt;&gt;Sheet1!AH365,Sheet1!AI365&lt;&gt;Sheet1!O365),"有影响","-")</f>
        <v>-</v>
      </c>
      <c r="F365" s="21" t="str">
        <f>IF(OR(Sheet1!S365&lt;&gt;Sheet1!AJ365,Sheet1!AK365&lt;&gt;Sheet1!T365),"有影响","-")</f>
        <v>-</v>
      </c>
      <c r="G365" s="21" t="str">
        <f>IF(OR(Sheet1!X365&lt;&gt;Sheet1!AL365,Sheet1!AM365&lt;&gt;Sheet1!Y365),"有影响","-")</f>
        <v>-</v>
      </c>
      <c r="H365" s="21" t="str">
        <f>IF(OR(Sheet1!AC365&lt;&gt;Sheet1!AN365,Sheet1!AO365&lt;&gt;Sheet1!AD365),"有影响","-")</f>
        <v>-</v>
      </c>
      <c r="I365" s="21" t="str">
        <f>IF(Sheet1!G365=0,"出错","-")</f>
        <v>-</v>
      </c>
      <c r="J365" s="21" t="str">
        <f>IF(AND(Sheet1!G365=0,Sheet1!L365&lt;&gt;0),"出错","-")</f>
        <v>-</v>
      </c>
      <c r="K365" s="21" t="str">
        <f>IF(AND(Sheet1!G365=0,Sheet1!L365=0,Sheet1!Q365&lt;&gt;0),"出错","-")</f>
        <v>-</v>
      </c>
      <c r="L365" s="21" t="str">
        <f>IF(AND(Sheet1!G365=0,Sheet1!L365=0,Sheet1!Q365=0,Sheet1!V365&lt;&gt;0),"出错","-")</f>
        <v>-</v>
      </c>
      <c r="M365" s="21" t="str">
        <f>IF(AND(Sheet1!G365=0,Sheet1!L365=0,Sheet1!Q365=0,Sheet1!V365=0,Sheet1!AA365&lt;&gt;0),"出错","-")</f>
        <v>-</v>
      </c>
      <c r="N365" s="21" t="str">
        <f>IFERROR(VLOOKUP(Sheet1!G365,配置检查表!$Y:$Z,2,FALSE),"")</f>
        <v>精灵化石</v>
      </c>
      <c r="O365" s="21">
        <f>IF(AND(Sheet1!I365=Sheet1!J365,Sheet1!J365&lt;&gt;0),Sheet1!I365,IF(AND(Sheet1!I365&lt;&gt;Sheet1!J365,Sheet1!J365&lt;&gt;0),Sheet1!I365&amp;"~"&amp;Sheet1!J365,""))</f>
        <v>1</v>
      </c>
      <c r="P365" s="21" t="str">
        <f>IFERROR(VLOOKUP(Sheet1!L365,配置检查表!$Y:$Z,2,FALSE),"")</f>
        <v>精灵化石</v>
      </c>
      <c r="Q365" s="21">
        <f>IF(AND(Sheet1!N365=Sheet1!O365,Sheet1!O365&lt;&gt;0),Sheet1!N365,IF(AND(Sheet1!N365&lt;&gt;Sheet1!O365,Sheet1!O365&lt;&gt;0),Sheet1!N365&amp;"~"&amp;Sheet1!O365,""))</f>
        <v>1</v>
      </c>
      <c r="R365" s="21" t="str">
        <f>IFERROR(VLOOKUP(Sheet1!Q365,配置检查表!$Y:$Z,2,FALSE),"")</f>
        <v>精灵化石</v>
      </c>
      <c r="S365" s="39" t="str">
        <f>IF(AND(Sheet1!S572=Sheet1!T572,Sheet1!T572&lt;&gt;0),Sheet1!S572,IF(AND(Sheet1!S572&lt;&gt;Sheet1!T572,Sheet1!T572&lt;&gt;0),Sheet1!S572&amp;"~"&amp;Sheet1!T572,""))</f>
        <v/>
      </c>
      <c r="T365" s="21" t="str">
        <f>IFERROR(VLOOKUP(Sheet1!V365,配置检查表!$Y:$Z,2,FALSE),"")</f>
        <v>精灵化石</v>
      </c>
      <c r="U365" s="39" t="str">
        <f>IF(AND(Sheet1!X572=Sheet1!Y572,Sheet1!Y572&lt;&gt;0),Sheet1!X572,IF(AND(Sheet1!X572&lt;&gt;Sheet1!Y572,Sheet1!Y572&lt;&gt;0),Sheet1!X572&amp;"~"&amp;Sheet1!Y572,""))</f>
        <v/>
      </c>
      <c r="V365" s="21" t="str">
        <f>IFERROR(VLOOKUP(Sheet1!XAA,配置检查表!$Y:$Z,2,FALSE),"")</f>
        <v/>
      </c>
      <c r="W365" s="21" t="str">
        <f>IF(AND(Sheet1!AC572=Sheet1!AD572,Sheet1!AD572&lt;&gt;0),Sheet1!AC572,IF(AND(Sheet1!AC572&lt;&gt;Sheet1!AD572,Sheet1!AD572&lt;&gt;0),Sheet1!AC572&amp;"~"&amp;Sheet1!AD572,""))</f>
        <v/>
      </c>
    </row>
    <row r="366" spans="1:23">
      <c r="A366" s="7">
        <v>1224</v>
      </c>
      <c r="B366" s="31" t="s">
        <v>2477</v>
      </c>
      <c r="C366" s="31" t="s">
        <v>2477</v>
      </c>
      <c r="D366" s="21" t="str">
        <f>IF(OR(Sheet1!I366&lt;&gt;Sheet1!AF366,Sheet1!AG366&lt;&gt;Sheet1!J366),"有影响","-")</f>
        <v>-</v>
      </c>
      <c r="E366" s="21" t="str">
        <f>IF(OR(Sheet1!N366&lt;&gt;Sheet1!AH366,Sheet1!AI366&lt;&gt;Sheet1!O366),"有影响","-")</f>
        <v>-</v>
      </c>
      <c r="F366" s="21" t="str">
        <f>IF(OR(Sheet1!S366&lt;&gt;Sheet1!AJ366,Sheet1!AK366&lt;&gt;Sheet1!T366),"有影响","-")</f>
        <v>-</v>
      </c>
      <c r="G366" s="21" t="str">
        <f>IF(OR(Sheet1!X366&lt;&gt;Sheet1!AL366,Sheet1!AM366&lt;&gt;Sheet1!Y366),"有影响","-")</f>
        <v>-</v>
      </c>
      <c r="H366" s="21" t="str">
        <f>IF(OR(Sheet1!AC366&lt;&gt;Sheet1!AN366,Sheet1!AO366&lt;&gt;Sheet1!AD366),"有影响","-")</f>
        <v>-</v>
      </c>
      <c r="I366" s="21" t="str">
        <f>IF(Sheet1!G366=0,"出错","-")</f>
        <v>-</v>
      </c>
      <c r="J366" s="21" t="str">
        <f>IF(AND(Sheet1!G366=0,Sheet1!L366&lt;&gt;0),"出错","-")</f>
        <v>-</v>
      </c>
      <c r="K366" s="21" t="str">
        <f>IF(AND(Sheet1!G366=0,Sheet1!L366=0,Sheet1!Q366&lt;&gt;0),"出错","-")</f>
        <v>-</v>
      </c>
      <c r="L366" s="21" t="str">
        <f>IF(AND(Sheet1!G366=0,Sheet1!L366=0,Sheet1!Q366=0,Sheet1!V366&lt;&gt;0),"出错","-")</f>
        <v>-</v>
      </c>
      <c r="M366" s="21" t="str">
        <f>IF(AND(Sheet1!G366=0,Sheet1!L366=0,Sheet1!Q366=0,Sheet1!V366=0,Sheet1!AA366&lt;&gt;0),"出错","-")</f>
        <v>-</v>
      </c>
      <c r="N366" s="21" t="str">
        <f>IFERROR(VLOOKUP(Sheet1!G366,配置检查表!$Y:$Z,2,FALSE),"")</f>
        <v>精灵化石</v>
      </c>
      <c r="O366" s="21">
        <f>IF(AND(Sheet1!I366=Sheet1!J366,Sheet1!J366&lt;&gt;0),Sheet1!I366,IF(AND(Sheet1!I366&lt;&gt;Sheet1!J366,Sheet1!J366&lt;&gt;0),Sheet1!I366&amp;"~"&amp;Sheet1!J366,""))</f>
        <v>1</v>
      </c>
      <c r="P366" s="21" t="str">
        <f>IFERROR(VLOOKUP(Sheet1!L366,配置检查表!$Y:$Z,2,FALSE),"")</f>
        <v>精灵化石</v>
      </c>
      <c r="Q366" s="21">
        <f>IF(AND(Sheet1!N366=Sheet1!O366,Sheet1!O366&lt;&gt;0),Sheet1!N366,IF(AND(Sheet1!N366&lt;&gt;Sheet1!O366,Sheet1!O366&lt;&gt;0),Sheet1!N366&amp;"~"&amp;Sheet1!O366,""))</f>
        <v>1</v>
      </c>
      <c r="R366" s="21" t="str">
        <f>IFERROR(VLOOKUP(Sheet1!Q366,配置检查表!$Y:$Z,2,FALSE),"")</f>
        <v>精灵化石</v>
      </c>
      <c r="S366" s="39" t="str">
        <f>IF(AND(Sheet1!S573=Sheet1!T573,Sheet1!T573&lt;&gt;0),Sheet1!S573,IF(AND(Sheet1!S573&lt;&gt;Sheet1!T573,Sheet1!T573&lt;&gt;0),Sheet1!S573&amp;"~"&amp;Sheet1!T573,""))</f>
        <v/>
      </c>
      <c r="T366" s="21" t="str">
        <f>IFERROR(VLOOKUP(Sheet1!V366,配置检查表!$Y:$Z,2,FALSE),"")</f>
        <v>精灵化石</v>
      </c>
      <c r="U366" s="39" t="str">
        <f>IF(AND(Sheet1!X573=Sheet1!Y573,Sheet1!Y573&lt;&gt;0),Sheet1!X573,IF(AND(Sheet1!X573&lt;&gt;Sheet1!Y573,Sheet1!Y573&lt;&gt;0),Sheet1!X573&amp;"~"&amp;Sheet1!Y573,""))</f>
        <v/>
      </c>
      <c r="V366" s="21" t="str">
        <f>IFERROR(VLOOKUP(Sheet1!XAA,配置检查表!$Y:$Z,2,FALSE),"")</f>
        <v/>
      </c>
      <c r="W366" s="21" t="str">
        <f>IF(AND(Sheet1!AC573=Sheet1!AD573,Sheet1!AD573&lt;&gt;0),Sheet1!AC573,IF(AND(Sheet1!AC573&lt;&gt;Sheet1!AD573,Sheet1!AD573&lt;&gt;0),Sheet1!AC573&amp;"~"&amp;Sheet1!AD573,""))</f>
        <v/>
      </c>
    </row>
    <row r="367" spans="1:23">
      <c r="A367" s="7">
        <v>1225</v>
      </c>
      <c r="B367" s="4" t="s">
        <v>2478</v>
      </c>
      <c r="C367" s="4" t="s">
        <v>2478</v>
      </c>
      <c r="D367" s="21" t="str">
        <f>IF(OR(Sheet1!I367&lt;&gt;Sheet1!AF367,Sheet1!AG367&lt;&gt;Sheet1!J367),"有影响","-")</f>
        <v>-</v>
      </c>
      <c r="E367" s="21" t="str">
        <f>IF(OR(Sheet1!N367&lt;&gt;Sheet1!AH367,Sheet1!AI367&lt;&gt;Sheet1!O367),"有影响","-")</f>
        <v>-</v>
      </c>
      <c r="F367" s="21" t="str">
        <f>IF(OR(Sheet1!S367&lt;&gt;Sheet1!AJ367,Sheet1!AK367&lt;&gt;Sheet1!T367),"有影响","-")</f>
        <v>-</v>
      </c>
      <c r="G367" s="21" t="str">
        <f>IF(OR(Sheet1!X367&lt;&gt;Sheet1!AL367,Sheet1!AM367&lt;&gt;Sheet1!Y367),"有影响","-")</f>
        <v>-</v>
      </c>
      <c r="H367" s="21" t="str">
        <f>IF(OR(Sheet1!AC367&lt;&gt;Sheet1!AN367,Sheet1!AO367&lt;&gt;Sheet1!AD367),"有影响","-")</f>
        <v>-</v>
      </c>
      <c r="I367" s="21" t="str">
        <f>IF(Sheet1!G367=0,"出错","-")</f>
        <v>-</v>
      </c>
      <c r="J367" s="21" t="str">
        <f>IF(AND(Sheet1!G367=0,Sheet1!L367&lt;&gt;0),"出错","-")</f>
        <v>-</v>
      </c>
      <c r="K367" s="21" t="str">
        <f>IF(AND(Sheet1!G367=0,Sheet1!L367=0,Sheet1!Q367&lt;&gt;0),"出错","-")</f>
        <v>-</v>
      </c>
      <c r="L367" s="21" t="str">
        <f>IF(AND(Sheet1!G367=0,Sheet1!L367=0,Sheet1!Q367=0,Sheet1!V367&lt;&gt;0),"出错","-")</f>
        <v>-</v>
      </c>
      <c r="M367" s="21" t="str">
        <f>IF(AND(Sheet1!G367=0,Sheet1!L367=0,Sheet1!Q367=0,Sheet1!V367=0,Sheet1!AA367&lt;&gt;0),"出错","-")</f>
        <v>-</v>
      </c>
      <c r="N367" s="21" t="str">
        <f>IFERROR(VLOOKUP(Sheet1!G367,配置检查表!$Y:$Z,2,FALSE),"")</f>
        <v/>
      </c>
      <c r="O367" s="21">
        <f>IF(AND(Sheet1!I367=Sheet1!J367,Sheet1!J367&lt;&gt;0),Sheet1!I367,IF(AND(Sheet1!I367&lt;&gt;Sheet1!J367,Sheet1!J367&lt;&gt;0),Sheet1!I367&amp;"~"&amp;Sheet1!J367,""))</f>
        <v>1</v>
      </c>
      <c r="P367" s="21" t="str">
        <f>IFERROR(VLOOKUP(Sheet1!L367,配置检查表!$Y:$Z,2,FALSE),"")</f>
        <v/>
      </c>
      <c r="Q367" s="21">
        <f>IF(AND(Sheet1!N367=Sheet1!O367,Sheet1!O367&lt;&gt;0),Sheet1!N367,IF(AND(Sheet1!N367&lt;&gt;Sheet1!O367,Sheet1!O367&lt;&gt;0),Sheet1!N367&amp;"~"&amp;Sheet1!O367,""))</f>
        <v>1</v>
      </c>
      <c r="R367" s="21" t="str">
        <f>IFERROR(VLOOKUP(Sheet1!Q367,配置检查表!$Y:$Z,2,FALSE),"")</f>
        <v/>
      </c>
      <c r="S367" s="39">
        <f>IF(AND(Sheet1!S574=Sheet1!T574,Sheet1!T574&lt;&gt;0),Sheet1!S574,IF(AND(Sheet1!S574&lt;&gt;Sheet1!T574,Sheet1!T574&lt;&gt;0),Sheet1!S574&amp;"~"&amp;Sheet1!T574,""))</f>
        <v>85000</v>
      </c>
      <c r="T367" s="21" t="str">
        <f>IFERROR(VLOOKUP(Sheet1!V367,配置检查表!$Y:$Z,2,FALSE),"")</f>
        <v/>
      </c>
      <c r="U367" s="39" t="str">
        <f>IF(AND(Sheet1!X574=Sheet1!Y574,Sheet1!Y574&lt;&gt;0),Sheet1!X574,IF(AND(Sheet1!X574&lt;&gt;Sheet1!Y574,Sheet1!Y574&lt;&gt;0),Sheet1!X574&amp;"~"&amp;Sheet1!Y574,""))</f>
        <v/>
      </c>
      <c r="V367" s="21" t="str">
        <f>IFERROR(VLOOKUP(Sheet1!XAA,配置检查表!$Y:$Z,2,FALSE),"")</f>
        <v/>
      </c>
      <c r="W367" s="21" t="str">
        <f>IF(AND(Sheet1!AC574=Sheet1!AD574,Sheet1!AD574&lt;&gt;0),Sheet1!AC574,IF(AND(Sheet1!AC574&lt;&gt;Sheet1!AD574,Sheet1!AD574&lt;&gt;0),Sheet1!AC574&amp;"~"&amp;Sheet1!AD574,""))</f>
        <v/>
      </c>
    </row>
    <row r="368" spans="1:23">
      <c r="A368" s="7">
        <v>1226</v>
      </c>
      <c r="B368" s="4" t="s">
        <v>2479</v>
      </c>
      <c r="C368" s="4" t="s">
        <v>2479</v>
      </c>
      <c r="D368" s="21" t="str">
        <f>IF(OR(Sheet1!I368&lt;&gt;Sheet1!AF368,Sheet1!AG368&lt;&gt;Sheet1!J368),"有影响","-")</f>
        <v>-</v>
      </c>
      <c r="E368" s="21" t="str">
        <f>IF(OR(Sheet1!N368&lt;&gt;Sheet1!AH368,Sheet1!AI368&lt;&gt;Sheet1!O368),"有影响","-")</f>
        <v>-</v>
      </c>
      <c r="F368" s="21" t="str">
        <f>IF(OR(Sheet1!S368&lt;&gt;Sheet1!AJ368,Sheet1!AK368&lt;&gt;Sheet1!T368),"有影响","-")</f>
        <v>-</v>
      </c>
      <c r="G368" s="21" t="str">
        <f>IF(OR(Sheet1!X368&lt;&gt;Sheet1!AL368,Sheet1!AM368&lt;&gt;Sheet1!Y368),"有影响","-")</f>
        <v>-</v>
      </c>
      <c r="H368" s="21" t="str">
        <f>IF(OR(Sheet1!AC368&lt;&gt;Sheet1!AN368,Sheet1!AO368&lt;&gt;Sheet1!AD368),"有影响","-")</f>
        <v>-</v>
      </c>
      <c r="I368" s="21" t="str">
        <f>IF(Sheet1!G368=0,"出错","-")</f>
        <v>-</v>
      </c>
      <c r="J368" s="21" t="str">
        <f>IF(AND(Sheet1!G368=0,Sheet1!L368&lt;&gt;0),"出错","-")</f>
        <v>-</v>
      </c>
      <c r="K368" s="21" t="str">
        <f>IF(AND(Sheet1!G368=0,Sheet1!L368=0,Sheet1!Q368&lt;&gt;0),"出错","-")</f>
        <v>-</v>
      </c>
      <c r="L368" s="21" t="str">
        <f>IF(AND(Sheet1!G368=0,Sheet1!L368=0,Sheet1!Q368=0,Sheet1!V368&lt;&gt;0),"出错","-")</f>
        <v>-</v>
      </c>
      <c r="M368" s="21" t="str">
        <f>IF(AND(Sheet1!G368=0,Sheet1!L368=0,Sheet1!Q368=0,Sheet1!V368=0,Sheet1!AA368&lt;&gt;0),"出错","-")</f>
        <v>-</v>
      </c>
      <c r="N368" s="21" t="str">
        <f>IFERROR(VLOOKUP(Sheet1!G368,配置检查表!$Y:$Z,2,FALSE),"")</f>
        <v/>
      </c>
      <c r="O368" s="21">
        <f>IF(AND(Sheet1!I368=Sheet1!J368,Sheet1!J368&lt;&gt;0),Sheet1!I368,IF(AND(Sheet1!I368&lt;&gt;Sheet1!J368,Sheet1!J368&lt;&gt;0),Sheet1!I368&amp;"~"&amp;Sheet1!J368,""))</f>
        <v>1</v>
      </c>
      <c r="P368" s="21" t="str">
        <f>IFERROR(VLOOKUP(Sheet1!L368,配置检查表!$Y:$Z,2,FALSE),"")</f>
        <v/>
      </c>
      <c r="Q368" s="21">
        <f>IF(AND(Sheet1!N368=Sheet1!O368,Sheet1!O368&lt;&gt;0),Sheet1!N368,IF(AND(Sheet1!N368&lt;&gt;Sheet1!O368,Sheet1!O368&lt;&gt;0),Sheet1!N368&amp;"~"&amp;Sheet1!O368,""))</f>
        <v>1</v>
      </c>
      <c r="R368" s="21" t="str">
        <f>IFERROR(VLOOKUP(Sheet1!Q368,配置检查表!$Y:$Z,2,FALSE),"")</f>
        <v/>
      </c>
      <c r="S368" s="39" t="str">
        <f>IF(AND(Sheet1!S575=Sheet1!T575,Sheet1!T575&lt;&gt;0),Sheet1!S575,IF(AND(Sheet1!S575&lt;&gt;Sheet1!T575,Sheet1!T575&lt;&gt;0),Sheet1!S575&amp;"~"&amp;Sheet1!T575,""))</f>
        <v/>
      </c>
      <c r="T368" s="21" t="str">
        <f>IFERROR(VLOOKUP(Sheet1!V368,配置检查表!$Y:$Z,2,FALSE),"")</f>
        <v/>
      </c>
      <c r="U368" s="39" t="str">
        <f>IF(AND(Sheet1!X575=Sheet1!Y575,Sheet1!Y575&lt;&gt;0),Sheet1!X575,IF(AND(Sheet1!X575&lt;&gt;Sheet1!Y575,Sheet1!Y575&lt;&gt;0),Sheet1!X575&amp;"~"&amp;Sheet1!Y575,""))</f>
        <v/>
      </c>
      <c r="V368" s="21" t="str">
        <f>IFERROR(VLOOKUP(Sheet1!XAA,配置检查表!$Y:$Z,2,FALSE),"")</f>
        <v/>
      </c>
      <c r="W368" s="21" t="str">
        <f>IF(AND(Sheet1!AC575=Sheet1!AD575,Sheet1!AD575&lt;&gt;0),Sheet1!AC575,IF(AND(Sheet1!AC575&lt;&gt;Sheet1!AD575,Sheet1!AD575&lt;&gt;0),Sheet1!AC575&amp;"~"&amp;Sheet1!AD575,""))</f>
        <v/>
      </c>
    </row>
    <row r="369" spans="1:23">
      <c r="A369" s="7">
        <v>1227</v>
      </c>
      <c r="B369" s="4" t="s">
        <v>2480</v>
      </c>
      <c r="C369" s="4" t="s">
        <v>2480</v>
      </c>
      <c r="D369" s="21" t="str">
        <f>IF(OR(Sheet1!I369&lt;&gt;Sheet1!AF369,Sheet1!AG369&lt;&gt;Sheet1!J369),"有影响","-")</f>
        <v>-</v>
      </c>
      <c r="E369" s="21" t="str">
        <f>IF(OR(Sheet1!N369&lt;&gt;Sheet1!AH369,Sheet1!AI369&lt;&gt;Sheet1!O369),"有影响","-")</f>
        <v>-</v>
      </c>
      <c r="F369" s="21" t="str">
        <f>IF(OR(Sheet1!S369&lt;&gt;Sheet1!AJ369,Sheet1!AK369&lt;&gt;Sheet1!T369),"有影响","-")</f>
        <v>-</v>
      </c>
      <c r="G369" s="21" t="str">
        <f>IF(OR(Sheet1!X369&lt;&gt;Sheet1!AL369,Sheet1!AM369&lt;&gt;Sheet1!Y369),"有影响","-")</f>
        <v>-</v>
      </c>
      <c r="H369" s="21" t="str">
        <f>IF(OR(Sheet1!AC369&lt;&gt;Sheet1!AN369,Sheet1!AO369&lt;&gt;Sheet1!AD369),"有影响","-")</f>
        <v>-</v>
      </c>
      <c r="I369" s="21" t="str">
        <f>IF(Sheet1!G369=0,"出错","-")</f>
        <v>-</v>
      </c>
      <c r="J369" s="21" t="str">
        <f>IF(AND(Sheet1!G369=0,Sheet1!L369&lt;&gt;0),"出错","-")</f>
        <v>-</v>
      </c>
      <c r="K369" s="21" t="str">
        <f>IF(AND(Sheet1!G369=0,Sheet1!L369=0,Sheet1!Q369&lt;&gt;0),"出错","-")</f>
        <v>-</v>
      </c>
      <c r="L369" s="21" t="str">
        <f>IF(AND(Sheet1!G369=0,Sheet1!L369=0,Sheet1!Q369=0,Sheet1!V369&lt;&gt;0),"出错","-")</f>
        <v>-</v>
      </c>
      <c r="M369" s="21" t="str">
        <f>IF(AND(Sheet1!G369=0,Sheet1!L369=0,Sheet1!Q369=0,Sheet1!V369=0,Sheet1!AA369&lt;&gt;0),"出错","-")</f>
        <v>-</v>
      </c>
      <c r="N369" s="21" t="str">
        <f>IFERROR(VLOOKUP(Sheet1!G369,配置检查表!$Y:$Z,2,FALSE),"")</f>
        <v/>
      </c>
      <c r="O369" s="21">
        <f>IF(AND(Sheet1!I369=Sheet1!J369,Sheet1!J369&lt;&gt;0),Sheet1!I369,IF(AND(Sheet1!I369&lt;&gt;Sheet1!J369,Sheet1!J369&lt;&gt;0),Sheet1!I369&amp;"~"&amp;Sheet1!J369,""))</f>
        <v>1</v>
      </c>
      <c r="P369" s="21" t="str">
        <f>IFERROR(VLOOKUP(Sheet1!L369,配置检查表!$Y:$Z,2,FALSE),"")</f>
        <v/>
      </c>
      <c r="Q369" s="21">
        <f>IF(AND(Sheet1!N369=Sheet1!O369,Sheet1!O369&lt;&gt;0),Sheet1!N369,IF(AND(Sheet1!N369&lt;&gt;Sheet1!O369,Sheet1!O369&lt;&gt;0),Sheet1!N369&amp;"~"&amp;Sheet1!O369,""))</f>
        <v>1</v>
      </c>
      <c r="R369" s="21" t="str">
        <f>IFERROR(VLOOKUP(Sheet1!Q369,配置检查表!$Y:$Z,2,FALSE),"")</f>
        <v/>
      </c>
      <c r="S369" s="39" t="str">
        <f>IF(AND(Sheet1!S576=Sheet1!T576,Sheet1!T576&lt;&gt;0),Sheet1!S576,IF(AND(Sheet1!S576&lt;&gt;Sheet1!T576,Sheet1!T576&lt;&gt;0),Sheet1!S576&amp;"~"&amp;Sheet1!T576,""))</f>
        <v/>
      </c>
      <c r="T369" s="21" t="str">
        <f>IFERROR(VLOOKUP(Sheet1!V369,配置检查表!$Y:$Z,2,FALSE),"")</f>
        <v/>
      </c>
      <c r="U369" s="39" t="str">
        <f>IF(AND(Sheet1!X576=Sheet1!Y576,Sheet1!Y576&lt;&gt;0),Sheet1!X576,IF(AND(Sheet1!X576&lt;&gt;Sheet1!Y576,Sheet1!Y576&lt;&gt;0),Sheet1!X576&amp;"~"&amp;Sheet1!Y576,""))</f>
        <v/>
      </c>
      <c r="V369" s="21" t="str">
        <f>IFERROR(VLOOKUP(Sheet1!XAA,配置检查表!$Y:$Z,2,FALSE),"")</f>
        <v/>
      </c>
      <c r="W369" s="21" t="str">
        <f>IF(AND(Sheet1!AC576=Sheet1!AD576,Sheet1!AD576&lt;&gt;0),Sheet1!AC576,IF(AND(Sheet1!AC576&lt;&gt;Sheet1!AD576,Sheet1!AD576&lt;&gt;0),Sheet1!AC576&amp;"~"&amp;Sheet1!AD576,""))</f>
        <v/>
      </c>
    </row>
    <row r="370" spans="1:23">
      <c r="A370" s="7">
        <v>1228</v>
      </c>
      <c r="B370" s="4" t="s">
        <v>2481</v>
      </c>
      <c r="C370" s="4" t="s">
        <v>2481</v>
      </c>
      <c r="D370" s="21" t="str">
        <f>IF(OR(Sheet1!I370&lt;&gt;Sheet1!AF370,Sheet1!AG370&lt;&gt;Sheet1!J370),"有影响","-")</f>
        <v>-</v>
      </c>
      <c r="E370" s="21" t="str">
        <f>IF(OR(Sheet1!N370&lt;&gt;Sheet1!AH370,Sheet1!AI370&lt;&gt;Sheet1!O370),"有影响","-")</f>
        <v>-</v>
      </c>
      <c r="F370" s="21" t="str">
        <f>IF(OR(Sheet1!S370&lt;&gt;Sheet1!AJ370,Sheet1!AK370&lt;&gt;Sheet1!T370),"有影响","-")</f>
        <v>-</v>
      </c>
      <c r="G370" s="21" t="str">
        <f>IF(OR(Sheet1!X370&lt;&gt;Sheet1!AL370,Sheet1!AM370&lt;&gt;Sheet1!Y370),"有影响","-")</f>
        <v>-</v>
      </c>
      <c r="H370" s="21" t="str">
        <f>IF(OR(Sheet1!AC370&lt;&gt;Sheet1!AN370,Sheet1!AO370&lt;&gt;Sheet1!AD370),"有影响","-")</f>
        <v>-</v>
      </c>
      <c r="I370" s="21" t="str">
        <f>IF(Sheet1!G370=0,"出错","-")</f>
        <v>-</v>
      </c>
      <c r="J370" s="21" t="str">
        <f>IF(AND(Sheet1!G370=0,Sheet1!L370&lt;&gt;0),"出错","-")</f>
        <v>-</v>
      </c>
      <c r="K370" s="21" t="str">
        <f>IF(AND(Sheet1!G370=0,Sheet1!L370=0,Sheet1!Q370&lt;&gt;0),"出错","-")</f>
        <v>-</v>
      </c>
      <c r="L370" s="21" t="str">
        <f>IF(AND(Sheet1!G370=0,Sheet1!L370=0,Sheet1!Q370=0,Sheet1!V370&lt;&gt;0),"出错","-")</f>
        <v>-</v>
      </c>
      <c r="M370" s="21" t="str">
        <f>IF(AND(Sheet1!G370=0,Sheet1!L370=0,Sheet1!Q370=0,Sheet1!V370=0,Sheet1!AA370&lt;&gt;0),"出错","-")</f>
        <v>-</v>
      </c>
      <c r="N370" s="21" t="str">
        <f>IFERROR(VLOOKUP(Sheet1!G370,配置检查表!$Y:$Z,2,FALSE),"")</f>
        <v/>
      </c>
      <c r="O370" s="21">
        <f>IF(AND(Sheet1!I370=Sheet1!J370,Sheet1!J370&lt;&gt;0),Sheet1!I370,IF(AND(Sheet1!I370&lt;&gt;Sheet1!J370,Sheet1!J370&lt;&gt;0),Sheet1!I370&amp;"~"&amp;Sheet1!J370,""))</f>
        <v>1</v>
      </c>
      <c r="P370" s="21" t="str">
        <f>IFERROR(VLOOKUP(Sheet1!L370,配置检查表!$Y:$Z,2,FALSE),"")</f>
        <v/>
      </c>
      <c r="Q370" s="21">
        <f>IF(AND(Sheet1!N370=Sheet1!O370,Sheet1!O370&lt;&gt;0),Sheet1!N370,IF(AND(Sheet1!N370&lt;&gt;Sheet1!O370,Sheet1!O370&lt;&gt;0),Sheet1!N370&amp;"~"&amp;Sheet1!O370,""))</f>
        <v>1</v>
      </c>
      <c r="R370" s="21" t="str">
        <f>IFERROR(VLOOKUP(Sheet1!Q370,配置检查表!$Y:$Z,2,FALSE),"")</f>
        <v/>
      </c>
      <c r="S370" s="39">
        <f>IF(AND(Sheet1!S577=Sheet1!T577,Sheet1!T577&lt;&gt;0),Sheet1!S577,IF(AND(Sheet1!S577&lt;&gt;Sheet1!T577,Sheet1!T577&lt;&gt;0),Sheet1!S577&amp;"~"&amp;Sheet1!T577,""))</f>
        <v>87500</v>
      </c>
      <c r="T370" s="21" t="str">
        <f>IFERROR(VLOOKUP(Sheet1!V370,配置检查表!$Y:$Z,2,FALSE),"")</f>
        <v/>
      </c>
      <c r="U370" s="39" t="str">
        <f>IF(AND(Sheet1!X577=Sheet1!Y577,Sheet1!Y577&lt;&gt;0),Sheet1!X577,IF(AND(Sheet1!X577&lt;&gt;Sheet1!Y577,Sheet1!Y577&lt;&gt;0),Sheet1!X577&amp;"~"&amp;Sheet1!Y577,""))</f>
        <v/>
      </c>
      <c r="V370" s="21" t="str">
        <f>IFERROR(VLOOKUP(Sheet1!XAA,配置检查表!$Y:$Z,2,FALSE),"")</f>
        <v/>
      </c>
      <c r="W370" s="21" t="str">
        <f>IF(AND(Sheet1!AC577=Sheet1!AD577,Sheet1!AD577&lt;&gt;0),Sheet1!AC577,IF(AND(Sheet1!AC577&lt;&gt;Sheet1!AD577,Sheet1!AD577&lt;&gt;0),Sheet1!AC577&amp;"~"&amp;Sheet1!AD577,""))</f>
        <v/>
      </c>
    </row>
    <row r="371" spans="1:23">
      <c r="A371" s="7">
        <v>1229</v>
      </c>
      <c r="B371" s="4" t="s">
        <v>2482</v>
      </c>
      <c r="C371" s="4" t="s">
        <v>2482</v>
      </c>
      <c r="D371" s="21" t="str">
        <f>IF(OR(Sheet1!I371&lt;&gt;Sheet1!AF371,Sheet1!AG371&lt;&gt;Sheet1!J371),"有影响","-")</f>
        <v>-</v>
      </c>
      <c r="E371" s="21" t="str">
        <f>IF(OR(Sheet1!N371&lt;&gt;Sheet1!AH371,Sheet1!AI371&lt;&gt;Sheet1!O371),"有影响","-")</f>
        <v>-</v>
      </c>
      <c r="F371" s="21" t="str">
        <f>IF(OR(Sheet1!S371&lt;&gt;Sheet1!AJ371,Sheet1!AK371&lt;&gt;Sheet1!T371),"有影响","-")</f>
        <v>-</v>
      </c>
      <c r="G371" s="21" t="str">
        <f>IF(OR(Sheet1!X371&lt;&gt;Sheet1!AL371,Sheet1!AM371&lt;&gt;Sheet1!Y371),"有影响","-")</f>
        <v>-</v>
      </c>
      <c r="H371" s="21" t="str">
        <f>IF(OR(Sheet1!AC371&lt;&gt;Sheet1!AN371,Sheet1!AO371&lt;&gt;Sheet1!AD371),"有影响","-")</f>
        <v>-</v>
      </c>
      <c r="I371" s="21" t="str">
        <f>IF(Sheet1!G371=0,"出错","-")</f>
        <v>-</v>
      </c>
      <c r="J371" s="21" t="str">
        <f>IF(AND(Sheet1!G371=0,Sheet1!L371&lt;&gt;0),"出错","-")</f>
        <v>-</v>
      </c>
      <c r="K371" s="21" t="str">
        <f>IF(AND(Sheet1!G371=0,Sheet1!L371=0,Sheet1!Q371&lt;&gt;0),"出错","-")</f>
        <v>-</v>
      </c>
      <c r="L371" s="21" t="str">
        <f>IF(AND(Sheet1!G371=0,Sheet1!L371=0,Sheet1!Q371=0,Sheet1!V371&lt;&gt;0),"出错","-")</f>
        <v>-</v>
      </c>
      <c r="M371" s="21" t="str">
        <f>IF(AND(Sheet1!G371=0,Sheet1!L371=0,Sheet1!Q371=0,Sheet1!V371=0,Sheet1!AA371&lt;&gt;0),"出错","-")</f>
        <v>-</v>
      </c>
      <c r="N371" s="21" t="str">
        <f>IFERROR(VLOOKUP(Sheet1!G371,配置检查表!$Y:$Z,2,FALSE),"")</f>
        <v/>
      </c>
      <c r="O371" s="21">
        <f>IF(AND(Sheet1!I371=Sheet1!J371,Sheet1!J371&lt;&gt;0),Sheet1!I371,IF(AND(Sheet1!I371&lt;&gt;Sheet1!J371,Sheet1!J371&lt;&gt;0),Sheet1!I371&amp;"~"&amp;Sheet1!J371,""))</f>
        <v>1</v>
      </c>
      <c r="P371" s="21" t="str">
        <f>IFERROR(VLOOKUP(Sheet1!L371,配置检查表!$Y:$Z,2,FALSE),"")</f>
        <v/>
      </c>
      <c r="Q371" s="21">
        <f>IF(AND(Sheet1!N371=Sheet1!O371,Sheet1!O371&lt;&gt;0),Sheet1!N371,IF(AND(Sheet1!N371&lt;&gt;Sheet1!O371,Sheet1!O371&lt;&gt;0),Sheet1!N371&amp;"~"&amp;Sheet1!O371,""))</f>
        <v>1</v>
      </c>
      <c r="R371" s="21" t="str">
        <f>IFERROR(VLOOKUP(Sheet1!Q371,配置检查表!$Y:$Z,2,FALSE),"")</f>
        <v/>
      </c>
      <c r="S371" s="39" t="str">
        <f>IF(AND(Sheet1!S578=Sheet1!T578,Sheet1!T578&lt;&gt;0),Sheet1!S578,IF(AND(Sheet1!S578&lt;&gt;Sheet1!T578,Sheet1!T578&lt;&gt;0),Sheet1!S578&amp;"~"&amp;Sheet1!T578,""))</f>
        <v/>
      </c>
      <c r="T371" s="21" t="str">
        <f>IFERROR(VLOOKUP(Sheet1!V371,配置检查表!$Y:$Z,2,FALSE),"")</f>
        <v/>
      </c>
      <c r="U371" s="39" t="str">
        <f>IF(AND(Sheet1!X578=Sheet1!Y578,Sheet1!Y578&lt;&gt;0),Sheet1!X578,IF(AND(Sheet1!X578&lt;&gt;Sheet1!Y578,Sheet1!Y578&lt;&gt;0),Sheet1!X578&amp;"~"&amp;Sheet1!Y578,""))</f>
        <v/>
      </c>
      <c r="V371" s="21" t="str">
        <f>IFERROR(VLOOKUP(Sheet1!XAA,配置检查表!$Y:$Z,2,FALSE),"")</f>
        <v/>
      </c>
      <c r="W371" s="21" t="str">
        <f>IF(AND(Sheet1!AC578=Sheet1!AD578,Sheet1!AD578&lt;&gt;0),Sheet1!AC578,IF(AND(Sheet1!AC578&lt;&gt;Sheet1!AD578,Sheet1!AD578&lt;&gt;0),Sheet1!AC578&amp;"~"&amp;Sheet1!AD578,""))</f>
        <v/>
      </c>
    </row>
    <row r="372" spans="1:23">
      <c r="A372" s="7">
        <v>1230</v>
      </c>
      <c r="B372" s="4" t="s">
        <v>2483</v>
      </c>
      <c r="C372" s="4" t="s">
        <v>2483</v>
      </c>
      <c r="D372" s="21" t="str">
        <f>IF(OR(Sheet1!I372&lt;&gt;Sheet1!AF372,Sheet1!AG372&lt;&gt;Sheet1!J372),"有影响","-")</f>
        <v>-</v>
      </c>
      <c r="E372" s="21" t="str">
        <f>IF(OR(Sheet1!N372&lt;&gt;Sheet1!AH372,Sheet1!AI372&lt;&gt;Sheet1!O372),"有影响","-")</f>
        <v>-</v>
      </c>
      <c r="F372" s="21" t="str">
        <f>IF(OR(Sheet1!S372&lt;&gt;Sheet1!AJ372,Sheet1!AK372&lt;&gt;Sheet1!T372),"有影响","-")</f>
        <v>-</v>
      </c>
      <c r="G372" s="21" t="str">
        <f>IF(OR(Sheet1!X372&lt;&gt;Sheet1!AL372,Sheet1!AM372&lt;&gt;Sheet1!Y372),"有影响","-")</f>
        <v>-</v>
      </c>
      <c r="H372" s="21" t="str">
        <f>IF(OR(Sheet1!AC372&lt;&gt;Sheet1!AN372,Sheet1!AO372&lt;&gt;Sheet1!AD372),"有影响","-")</f>
        <v>-</v>
      </c>
      <c r="I372" s="21" t="str">
        <f>IF(Sheet1!G372=0,"出错","-")</f>
        <v>-</v>
      </c>
      <c r="J372" s="21" t="str">
        <f>IF(AND(Sheet1!G372=0,Sheet1!L372&lt;&gt;0),"出错","-")</f>
        <v>-</v>
      </c>
      <c r="K372" s="21" t="str">
        <f>IF(AND(Sheet1!G372=0,Sheet1!L372=0,Sheet1!Q372&lt;&gt;0),"出错","-")</f>
        <v>-</v>
      </c>
      <c r="L372" s="21" t="str">
        <f>IF(AND(Sheet1!G372=0,Sheet1!L372=0,Sheet1!Q372=0,Sheet1!V372&lt;&gt;0),"出错","-")</f>
        <v>-</v>
      </c>
      <c r="M372" s="21" t="str">
        <f>IF(AND(Sheet1!G372=0,Sheet1!L372=0,Sheet1!Q372=0,Sheet1!V372=0,Sheet1!AA372&lt;&gt;0),"出错","-")</f>
        <v>-</v>
      </c>
      <c r="N372" s="21" t="str">
        <f>IFERROR(VLOOKUP(Sheet1!G372,配置检查表!$Y:$Z,2,FALSE),"")</f>
        <v>精灵化石</v>
      </c>
      <c r="O372" s="21">
        <f>IF(AND(Sheet1!I372=Sheet1!J372,Sheet1!J372&lt;&gt;0),Sheet1!I372,IF(AND(Sheet1!I372&lt;&gt;Sheet1!J372,Sheet1!J372&lt;&gt;0),Sheet1!I372&amp;"~"&amp;Sheet1!J372,""))</f>
        <v>10</v>
      </c>
      <c r="P372" s="21" t="str">
        <f>IFERROR(VLOOKUP(Sheet1!L372,配置检查表!$Y:$Z,2,FALSE),"")</f>
        <v>精灵化石</v>
      </c>
      <c r="Q372" s="21">
        <f>IF(AND(Sheet1!N372=Sheet1!O372,Sheet1!O372&lt;&gt;0),Sheet1!N372,IF(AND(Sheet1!N372&lt;&gt;Sheet1!O372,Sheet1!O372&lt;&gt;0),Sheet1!N372&amp;"~"&amp;Sheet1!O372,""))</f>
        <v>10</v>
      </c>
      <c r="R372" s="21" t="str">
        <f>IFERROR(VLOOKUP(Sheet1!Q372,配置检查表!$Y:$Z,2,FALSE),"")</f>
        <v>精灵化石</v>
      </c>
      <c r="S372" s="39" t="str">
        <f>IF(AND(Sheet1!S579=Sheet1!T579,Sheet1!T579&lt;&gt;0),Sheet1!S579,IF(AND(Sheet1!S579&lt;&gt;Sheet1!T579,Sheet1!T579&lt;&gt;0),Sheet1!S579&amp;"~"&amp;Sheet1!T579,""))</f>
        <v/>
      </c>
      <c r="T372" s="21" t="str">
        <f>IFERROR(VLOOKUP(Sheet1!V372,配置检查表!$Y:$Z,2,FALSE),"")</f>
        <v>精灵化石</v>
      </c>
      <c r="U372" s="39" t="str">
        <f>IF(AND(Sheet1!X579=Sheet1!Y579,Sheet1!Y579&lt;&gt;0),Sheet1!X579,IF(AND(Sheet1!X579&lt;&gt;Sheet1!Y579,Sheet1!Y579&lt;&gt;0),Sheet1!X579&amp;"~"&amp;Sheet1!Y579,""))</f>
        <v/>
      </c>
      <c r="V372" s="21" t="str">
        <f>IFERROR(VLOOKUP(Sheet1!XAA,配置检查表!$Y:$Z,2,FALSE),"")</f>
        <v/>
      </c>
      <c r="W372" s="21" t="str">
        <f>IF(AND(Sheet1!AC579=Sheet1!AD579,Sheet1!AD579&lt;&gt;0),Sheet1!AC579,IF(AND(Sheet1!AC579&lt;&gt;Sheet1!AD579,Sheet1!AD579&lt;&gt;0),Sheet1!AC579&amp;"~"&amp;Sheet1!AD579,""))</f>
        <v/>
      </c>
    </row>
    <row r="373" spans="1:23">
      <c r="A373" s="7">
        <v>1231</v>
      </c>
      <c r="B373" s="4" t="s">
        <v>2484</v>
      </c>
      <c r="C373" s="4" t="s">
        <v>2484</v>
      </c>
      <c r="D373" s="21" t="str">
        <f>IF(OR(Sheet1!I373&lt;&gt;Sheet1!AF373,Sheet1!AG373&lt;&gt;Sheet1!J373),"有影响","-")</f>
        <v>-</v>
      </c>
      <c r="E373" s="21" t="str">
        <f>IF(OR(Sheet1!N373&lt;&gt;Sheet1!AH373,Sheet1!AI373&lt;&gt;Sheet1!O373),"有影响","-")</f>
        <v>-</v>
      </c>
      <c r="F373" s="21" t="str">
        <f>IF(OR(Sheet1!S373&lt;&gt;Sheet1!AJ373,Sheet1!AK373&lt;&gt;Sheet1!T373),"有影响","-")</f>
        <v>-</v>
      </c>
      <c r="G373" s="21" t="str">
        <f>IF(OR(Sheet1!X373&lt;&gt;Sheet1!AL373,Sheet1!AM373&lt;&gt;Sheet1!Y373),"有影响","-")</f>
        <v>-</v>
      </c>
      <c r="H373" s="21" t="str">
        <f>IF(OR(Sheet1!AC373&lt;&gt;Sheet1!AN373,Sheet1!AO373&lt;&gt;Sheet1!AD373),"有影响","-")</f>
        <v>-</v>
      </c>
      <c r="I373" s="21" t="str">
        <f>IF(Sheet1!G373=0,"出错","-")</f>
        <v>-</v>
      </c>
      <c r="J373" s="21" t="str">
        <f>IF(AND(Sheet1!G373=0,Sheet1!L373&lt;&gt;0),"出错","-")</f>
        <v>-</v>
      </c>
      <c r="K373" s="21" t="str">
        <f>IF(AND(Sheet1!G373=0,Sheet1!L373=0,Sheet1!Q373&lt;&gt;0),"出错","-")</f>
        <v>-</v>
      </c>
      <c r="L373" s="21" t="str">
        <f>IF(AND(Sheet1!G373=0,Sheet1!L373=0,Sheet1!Q373=0,Sheet1!V373&lt;&gt;0),"出错","-")</f>
        <v>-</v>
      </c>
      <c r="M373" s="21" t="str">
        <f>IF(AND(Sheet1!G373=0,Sheet1!L373=0,Sheet1!Q373=0,Sheet1!V373=0,Sheet1!AA373&lt;&gt;0),"出错","-")</f>
        <v>-</v>
      </c>
      <c r="N373" s="21" t="str">
        <f>IFERROR(VLOOKUP(Sheet1!G373,配置检查表!$Y:$Z,2,FALSE),"")</f>
        <v>精灵化石</v>
      </c>
      <c r="O373" s="21">
        <f>IF(AND(Sheet1!I373=Sheet1!J373,Sheet1!J373&lt;&gt;0),Sheet1!I373,IF(AND(Sheet1!I373&lt;&gt;Sheet1!J373,Sheet1!J373&lt;&gt;0),Sheet1!I373&amp;"~"&amp;Sheet1!J373,""))</f>
        <v>10</v>
      </c>
      <c r="P373" s="21" t="str">
        <f>IFERROR(VLOOKUP(Sheet1!L373,配置检查表!$Y:$Z,2,FALSE),"")</f>
        <v>精灵化石</v>
      </c>
      <c r="Q373" s="21">
        <f>IF(AND(Sheet1!N373=Sheet1!O373,Sheet1!O373&lt;&gt;0),Sheet1!N373,IF(AND(Sheet1!N373&lt;&gt;Sheet1!O373,Sheet1!O373&lt;&gt;0),Sheet1!N373&amp;"~"&amp;Sheet1!O373,""))</f>
        <v>10</v>
      </c>
      <c r="R373" s="21" t="str">
        <f>IFERROR(VLOOKUP(Sheet1!Q373,配置检查表!$Y:$Z,2,FALSE),"")</f>
        <v>精灵化石</v>
      </c>
      <c r="S373" s="39">
        <f>IF(AND(Sheet1!S580=Sheet1!T580,Sheet1!T580&lt;&gt;0),Sheet1!S580,IF(AND(Sheet1!S580&lt;&gt;Sheet1!T580,Sheet1!T580&lt;&gt;0),Sheet1!S580&amp;"~"&amp;Sheet1!T580,""))</f>
        <v>90000</v>
      </c>
      <c r="T373" s="21" t="str">
        <f>IFERROR(VLOOKUP(Sheet1!V373,配置检查表!$Y:$Z,2,FALSE),"")</f>
        <v>精灵化石</v>
      </c>
      <c r="U373" s="39" t="str">
        <f>IF(AND(Sheet1!X580=Sheet1!Y580,Sheet1!Y580&lt;&gt;0),Sheet1!X580,IF(AND(Sheet1!X580&lt;&gt;Sheet1!Y580,Sheet1!Y580&lt;&gt;0),Sheet1!X580&amp;"~"&amp;Sheet1!Y580,""))</f>
        <v/>
      </c>
      <c r="V373" s="21" t="str">
        <f>IFERROR(VLOOKUP(Sheet1!XAA,配置检查表!$Y:$Z,2,FALSE),"")</f>
        <v/>
      </c>
      <c r="W373" s="21" t="str">
        <f>IF(AND(Sheet1!AC580=Sheet1!AD580,Sheet1!AD580&lt;&gt;0),Sheet1!AC580,IF(AND(Sheet1!AC580&lt;&gt;Sheet1!AD580,Sheet1!AD580&lt;&gt;0),Sheet1!AC580&amp;"~"&amp;Sheet1!AD580,""))</f>
        <v/>
      </c>
    </row>
    <row r="374" spans="1:23">
      <c r="A374" s="7">
        <v>1232</v>
      </c>
      <c r="B374" s="4" t="s">
        <v>2485</v>
      </c>
      <c r="C374" s="4" t="s">
        <v>2485</v>
      </c>
      <c r="D374" s="21" t="str">
        <f>IF(OR(Sheet1!I374&lt;&gt;Sheet1!AF374,Sheet1!AG374&lt;&gt;Sheet1!J374),"有影响","-")</f>
        <v>-</v>
      </c>
      <c r="E374" s="21" t="str">
        <f>IF(OR(Sheet1!N374&lt;&gt;Sheet1!AH374,Sheet1!AI374&lt;&gt;Sheet1!O374),"有影响","-")</f>
        <v>-</v>
      </c>
      <c r="F374" s="21" t="str">
        <f>IF(OR(Sheet1!S374&lt;&gt;Sheet1!AJ374,Sheet1!AK374&lt;&gt;Sheet1!T374),"有影响","-")</f>
        <v>-</v>
      </c>
      <c r="G374" s="21" t="str">
        <f>IF(OR(Sheet1!X374&lt;&gt;Sheet1!AL374,Sheet1!AM374&lt;&gt;Sheet1!Y374),"有影响","-")</f>
        <v>-</v>
      </c>
      <c r="H374" s="21" t="str">
        <f>IF(OR(Sheet1!AC374&lt;&gt;Sheet1!AN374,Sheet1!AO374&lt;&gt;Sheet1!AD374),"有影响","-")</f>
        <v>-</v>
      </c>
      <c r="I374" s="21" t="str">
        <f>IF(Sheet1!G374=0,"出错","-")</f>
        <v>-</v>
      </c>
      <c r="J374" s="21" t="str">
        <f>IF(AND(Sheet1!G374=0,Sheet1!L374&lt;&gt;0),"出错","-")</f>
        <v>-</v>
      </c>
      <c r="K374" s="21" t="str">
        <f>IF(AND(Sheet1!G374=0,Sheet1!L374=0,Sheet1!Q374&lt;&gt;0),"出错","-")</f>
        <v>-</v>
      </c>
      <c r="L374" s="21" t="str">
        <f>IF(AND(Sheet1!G374=0,Sheet1!L374=0,Sheet1!Q374=0,Sheet1!V374&lt;&gt;0),"出错","-")</f>
        <v>-</v>
      </c>
      <c r="M374" s="21" t="str">
        <f>IF(AND(Sheet1!G374=0,Sheet1!L374=0,Sheet1!Q374=0,Sheet1!V374=0,Sheet1!AA374&lt;&gt;0),"出错","-")</f>
        <v>-</v>
      </c>
      <c r="N374" s="21" t="str">
        <f>IFERROR(VLOOKUP(Sheet1!G374,配置检查表!$Y:$Z,2,FALSE),"")</f>
        <v>精灵化石</v>
      </c>
      <c r="O374" s="21">
        <f>IF(AND(Sheet1!I374=Sheet1!J374,Sheet1!J374&lt;&gt;0),Sheet1!I374,IF(AND(Sheet1!I374&lt;&gt;Sheet1!J374,Sheet1!J374&lt;&gt;0),Sheet1!I374&amp;"~"&amp;Sheet1!J374,""))</f>
        <v>10</v>
      </c>
      <c r="P374" s="21" t="str">
        <f>IFERROR(VLOOKUP(Sheet1!L374,配置检查表!$Y:$Z,2,FALSE),"")</f>
        <v>精灵化石</v>
      </c>
      <c r="Q374" s="21">
        <f>IF(AND(Sheet1!N374=Sheet1!O374,Sheet1!O374&lt;&gt;0),Sheet1!N374,IF(AND(Sheet1!N374&lt;&gt;Sheet1!O374,Sheet1!O374&lt;&gt;0),Sheet1!N374&amp;"~"&amp;Sheet1!O374,""))</f>
        <v>10</v>
      </c>
      <c r="R374" s="21" t="str">
        <f>IFERROR(VLOOKUP(Sheet1!Q374,配置检查表!$Y:$Z,2,FALSE),"")</f>
        <v>精灵化石</v>
      </c>
      <c r="S374" s="39" t="str">
        <f>IF(AND(Sheet1!S581=Sheet1!T581,Sheet1!T581&lt;&gt;0),Sheet1!S581,IF(AND(Sheet1!S581&lt;&gt;Sheet1!T581,Sheet1!T581&lt;&gt;0),Sheet1!S581&amp;"~"&amp;Sheet1!T581,""))</f>
        <v/>
      </c>
      <c r="T374" s="21" t="str">
        <f>IFERROR(VLOOKUP(Sheet1!V374,配置检查表!$Y:$Z,2,FALSE),"")</f>
        <v>精灵化石</v>
      </c>
      <c r="U374" s="39" t="str">
        <f>IF(AND(Sheet1!X581=Sheet1!Y581,Sheet1!Y581&lt;&gt;0),Sheet1!X581,IF(AND(Sheet1!X581&lt;&gt;Sheet1!Y581,Sheet1!Y581&lt;&gt;0),Sheet1!X581&amp;"~"&amp;Sheet1!Y581,""))</f>
        <v/>
      </c>
      <c r="V374" s="21" t="str">
        <f>IFERROR(VLOOKUP(Sheet1!XAA,配置检查表!$Y:$Z,2,FALSE),"")</f>
        <v/>
      </c>
      <c r="W374" s="21" t="str">
        <f>IF(AND(Sheet1!AC581=Sheet1!AD581,Sheet1!AD581&lt;&gt;0),Sheet1!AC581,IF(AND(Sheet1!AC581&lt;&gt;Sheet1!AD581,Sheet1!AD581&lt;&gt;0),Sheet1!AC581&amp;"~"&amp;Sheet1!AD581,""))</f>
        <v/>
      </c>
    </row>
    <row r="375" spans="1:23">
      <c r="A375" s="7">
        <v>1233</v>
      </c>
      <c r="B375" s="4" t="s">
        <v>2486</v>
      </c>
      <c r="C375" s="4" t="s">
        <v>2486</v>
      </c>
      <c r="D375" s="21" t="str">
        <f>IF(OR(Sheet1!I375&lt;&gt;Sheet1!AF375,Sheet1!AG375&lt;&gt;Sheet1!J375),"有影响","-")</f>
        <v>-</v>
      </c>
      <c r="E375" s="21" t="str">
        <f>IF(OR(Sheet1!N375&lt;&gt;Sheet1!AH375,Sheet1!AI375&lt;&gt;Sheet1!O375),"有影响","-")</f>
        <v>-</v>
      </c>
      <c r="F375" s="21" t="str">
        <f>IF(OR(Sheet1!S375&lt;&gt;Sheet1!AJ375,Sheet1!AK375&lt;&gt;Sheet1!T375),"有影响","-")</f>
        <v>-</v>
      </c>
      <c r="G375" s="21" t="str">
        <f>IF(OR(Sheet1!X375&lt;&gt;Sheet1!AL375,Sheet1!AM375&lt;&gt;Sheet1!Y375),"有影响","-")</f>
        <v>-</v>
      </c>
      <c r="H375" s="21" t="str">
        <f>IF(OR(Sheet1!AC375&lt;&gt;Sheet1!AN375,Sheet1!AO375&lt;&gt;Sheet1!AD375),"有影响","-")</f>
        <v>-</v>
      </c>
      <c r="I375" s="21" t="str">
        <f>IF(Sheet1!G375=0,"出错","-")</f>
        <v>-</v>
      </c>
      <c r="J375" s="21" t="str">
        <f>IF(AND(Sheet1!G375=0,Sheet1!L375&lt;&gt;0),"出错","-")</f>
        <v>-</v>
      </c>
      <c r="K375" s="21" t="str">
        <f>IF(AND(Sheet1!G375=0,Sheet1!L375=0,Sheet1!Q375&lt;&gt;0),"出错","-")</f>
        <v>-</v>
      </c>
      <c r="L375" s="21" t="str">
        <f>IF(AND(Sheet1!G375=0,Sheet1!L375=0,Sheet1!Q375=0,Sheet1!V375&lt;&gt;0),"出错","-")</f>
        <v>-</v>
      </c>
      <c r="M375" s="21" t="str">
        <f>IF(AND(Sheet1!G375=0,Sheet1!L375=0,Sheet1!Q375=0,Sheet1!V375=0,Sheet1!AA375&lt;&gt;0),"出错","-")</f>
        <v>-</v>
      </c>
      <c r="N375" s="21" t="str">
        <f>IFERROR(VLOOKUP(Sheet1!G375,配置检查表!$Y:$Z,2,FALSE),"")</f>
        <v>精灵化石</v>
      </c>
      <c r="O375" s="21">
        <f>IF(AND(Sheet1!I375=Sheet1!J375,Sheet1!J375&lt;&gt;0),Sheet1!I375,IF(AND(Sheet1!I375&lt;&gt;Sheet1!J375,Sheet1!J375&lt;&gt;0),Sheet1!I375&amp;"~"&amp;Sheet1!J375,""))</f>
        <v>10</v>
      </c>
      <c r="P375" s="21" t="str">
        <f>IFERROR(VLOOKUP(Sheet1!L375,配置检查表!$Y:$Z,2,FALSE),"")</f>
        <v>精灵化石</v>
      </c>
      <c r="Q375" s="21">
        <f>IF(AND(Sheet1!N375=Sheet1!O375,Sheet1!O375&lt;&gt;0),Sheet1!N375,IF(AND(Sheet1!N375&lt;&gt;Sheet1!O375,Sheet1!O375&lt;&gt;0),Sheet1!N375&amp;"~"&amp;Sheet1!O375,""))</f>
        <v>10</v>
      </c>
      <c r="R375" s="21" t="str">
        <f>IFERROR(VLOOKUP(Sheet1!Q375,配置检查表!$Y:$Z,2,FALSE),"")</f>
        <v>精灵化石</v>
      </c>
      <c r="S375" s="39" t="str">
        <f>IF(AND(Sheet1!S582=Sheet1!T582,Sheet1!T582&lt;&gt;0),Sheet1!S582,IF(AND(Sheet1!S582&lt;&gt;Sheet1!T582,Sheet1!T582&lt;&gt;0),Sheet1!S582&amp;"~"&amp;Sheet1!T582,""))</f>
        <v/>
      </c>
      <c r="T375" s="21" t="str">
        <f>IFERROR(VLOOKUP(Sheet1!V375,配置检查表!$Y:$Z,2,FALSE),"")</f>
        <v>精灵化石</v>
      </c>
      <c r="U375" s="39" t="str">
        <f>IF(AND(Sheet1!X582=Sheet1!Y582,Sheet1!Y582&lt;&gt;0),Sheet1!X582,IF(AND(Sheet1!X582&lt;&gt;Sheet1!Y582,Sheet1!Y582&lt;&gt;0),Sheet1!X582&amp;"~"&amp;Sheet1!Y582,""))</f>
        <v/>
      </c>
      <c r="V375" s="21" t="str">
        <f>IFERROR(VLOOKUP(Sheet1!XAA,配置检查表!$Y:$Z,2,FALSE),"")</f>
        <v/>
      </c>
      <c r="W375" s="21" t="str">
        <f>IF(AND(Sheet1!AC582=Sheet1!AD582,Sheet1!AD582&lt;&gt;0),Sheet1!AC582,IF(AND(Sheet1!AC582&lt;&gt;Sheet1!AD582,Sheet1!AD582&lt;&gt;0),Sheet1!AC582&amp;"~"&amp;Sheet1!AD582,""))</f>
        <v/>
      </c>
    </row>
    <row r="376" spans="1:23">
      <c r="A376" s="7">
        <v>1234</v>
      </c>
      <c r="B376" s="4" t="s">
        <v>2487</v>
      </c>
      <c r="C376" s="4" t="s">
        <v>2487</v>
      </c>
      <c r="D376" s="21" t="str">
        <f>IF(OR(Sheet1!I376&lt;&gt;Sheet1!AF376,Sheet1!AG376&lt;&gt;Sheet1!J376),"有影响","-")</f>
        <v>-</v>
      </c>
      <c r="E376" s="21" t="str">
        <f>IF(OR(Sheet1!N376&lt;&gt;Sheet1!AH376,Sheet1!AI376&lt;&gt;Sheet1!O376),"有影响","-")</f>
        <v>-</v>
      </c>
      <c r="F376" s="21" t="str">
        <f>IF(OR(Sheet1!S376&lt;&gt;Sheet1!AJ376,Sheet1!AK376&lt;&gt;Sheet1!T376),"有影响","-")</f>
        <v>-</v>
      </c>
      <c r="G376" s="21" t="str">
        <f>IF(OR(Sheet1!X376&lt;&gt;Sheet1!AL376,Sheet1!AM376&lt;&gt;Sheet1!Y376),"有影响","-")</f>
        <v>-</v>
      </c>
      <c r="H376" s="21" t="str">
        <f>IF(OR(Sheet1!AC376&lt;&gt;Sheet1!AN376,Sheet1!AO376&lt;&gt;Sheet1!AD376),"有影响","-")</f>
        <v>-</v>
      </c>
      <c r="I376" s="21" t="str">
        <f>IF(Sheet1!G376=0,"出错","-")</f>
        <v>-</v>
      </c>
      <c r="J376" s="21" t="str">
        <f>IF(AND(Sheet1!G376=0,Sheet1!L376&lt;&gt;0),"出错","-")</f>
        <v>-</v>
      </c>
      <c r="K376" s="21" t="str">
        <f>IF(AND(Sheet1!G376=0,Sheet1!L376=0,Sheet1!Q376&lt;&gt;0),"出错","-")</f>
        <v>-</v>
      </c>
      <c r="L376" s="21" t="str">
        <f>IF(AND(Sheet1!G376=0,Sheet1!L376=0,Sheet1!Q376=0,Sheet1!V376&lt;&gt;0),"出错","-")</f>
        <v>-</v>
      </c>
      <c r="M376" s="21" t="str">
        <f>IF(AND(Sheet1!G376=0,Sheet1!L376=0,Sheet1!Q376=0,Sheet1!V376=0,Sheet1!AA376&lt;&gt;0),"出错","-")</f>
        <v>-</v>
      </c>
      <c r="N376" s="21" t="str">
        <f>IFERROR(VLOOKUP(Sheet1!G376,配置检查表!$Y:$Z,2,FALSE),"")</f>
        <v>精灵化石</v>
      </c>
      <c r="O376" s="21">
        <f>IF(AND(Sheet1!I376=Sheet1!J376,Sheet1!J376&lt;&gt;0),Sheet1!I376,IF(AND(Sheet1!I376&lt;&gt;Sheet1!J376,Sheet1!J376&lt;&gt;0),Sheet1!I376&amp;"~"&amp;Sheet1!J376,""))</f>
        <v>10</v>
      </c>
      <c r="P376" s="21" t="str">
        <f>IFERROR(VLOOKUP(Sheet1!L376,配置检查表!$Y:$Z,2,FALSE),"")</f>
        <v>精灵化石</v>
      </c>
      <c r="Q376" s="21">
        <f>IF(AND(Sheet1!N376=Sheet1!O376,Sheet1!O376&lt;&gt;0),Sheet1!N376,IF(AND(Sheet1!N376&lt;&gt;Sheet1!O376,Sheet1!O376&lt;&gt;0),Sheet1!N376&amp;"~"&amp;Sheet1!O376,""))</f>
        <v>10</v>
      </c>
      <c r="R376" s="21" t="str">
        <f>IFERROR(VLOOKUP(Sheet1!Q376,配置检查表!$Y:$Z,2,FALSE),"")</f>
        <v>精灵化石</v>
      </c>
      <c r="S376" s="39">
        <f>IF(AND(Sheet1!S583=Sheet1!T583,Sheet1!T583&lt;&gt;0),Sheet1!S583,IF(AND(Sheet1!S583&lt;&gt;Sheet1!T583,Sheet1!T583&lt;&gt;0),Sheet1!S583&amp;"~"&amp;Sheet1!T583,""))</f>
        <v>92500</v>
      </c>
      <c r="T376" s="21" t="str">
        <f>IFERROR(VLOOKUP(Sheet1!V376,配置检查表!$Y:$Z,2,FALSE),"")</f>
        <v>精灵化石</v>
      </c>
      <c r="U376" s="39" t="str">
        <f>IF(AND(Sheet1!X583=Sheet1!Y583,Sheet1!Y583&lt;&gt;0),Sheet1!X583,IF(AND(Sheet1!X583&lt;&gt;Sheet1!Y583,Sheet1!Y583&lt;&gt;0),Sheet1!X583&amp;"~"&amp;Sheet1!Y583,""))</f>
        <v/>
      </c>
      <c r="V376" s="21" t="str">
        <f>IFERROR(VLOOKUP(Sheet1!XAA,配置检查表!$Y:$Z,2,FALSE),"")</f>
        <v/>
      </c>
      <c r="W376" s="21" t="str">
        <f>IF(AND(Sheet1!AC583=Sheet1!AD583,Sheet1!AD583&lt;&gt;0),Sheet1!AC583,IF(AND(Sheet1!AC583&lt;&gt;Sheet1!AD583,Sheet1!AD583&lt;&gt;0),Sheet1!AC583&amp;"~"&amp;Sheet1!AD583,""))</f>
        <v/>
      </c>
    </row>
    <row r="377" spans="1:23">
      <c r="A377" s="7">
        <v>1235</v>
      </c>
      <c r="B377" s="4" t="s">
        <v>2488</v>
      </c>
      <c r="C377" s="4" t="s">
        <v>2488</v>
      </c>
      <c r="D377" s="21" t="str">
        <f>IF(OR(Sheet1!I377&lt;&gt;Sheet1!AF377,Sheet1!AG377&lt;&gt;Sheet1!J377),"有影响","-")</f>
        <v>-</v>
      </c>
      <c r="E377" s="21" t="str">
        <f>IF(OR(Sheet1!N377&lt;&gt;Sheet1!AH377,Sheet1!AI377&lt;&gt;Sheet1!O377),"有影响","-")</f>
        <v>-</v>
      </c>
      <c r="F377" s="21" t="str">
        <f>IF(OR(Sheet1!S377&lt;&gt;Sheet1!AJ377,Sheet1!AK377&lt;&gt;Sheet1!T377),"有影响","-")</f>
        <v>-</v>
      </c>
      <c r="G377" s="21" t="str">
        <f>IF(OR(Sheet1!X377&lt;&gt;Sheet1!AL377,Sheet1!AM377&lt;&gt;Sheet1!Y377),"有影响","-")</f>
        <v>-</v>
      </c>
      <c r="H377" s="21" t="str">
        <f>IF(OR(Sheet1!AC377&lt;&gt;Sheet1!AN377,Sheet1!AO377&lt;&gt;Sheet1!AD377),"有影响","-")</f>
        <v>-</v>
      </c>
      <c r="I377" s="21" t="str">
        <f>IF(Sheet1!G377=0,"出错","-")</f>
        <v>-</v>
      </c>
      <c r="J377" s="21" t="str">
        <f>IF(AND(Sheet1!G377=0,Sheet1!L377&lt;&gt;0),"出错","-")</f>
        <v>-</v>
      </c>
      <c r="K377" s="21" t="str">
        <f>IF(AND(Sheet1!G377=0,Sheet1!L377=0,Sheet1!Q377&lt;&gt;0),"出错","-")</f>
        <v>-</v>
      </c>
      <c r="L377" s="21" t="str">
        <f>IF(AND(Sheet1!G377=0,Sheet1!L377=0,Sheet1!Q377=0,Sheet1!V377&lt;&gt;0),"出错","-")</f>
        <v>-</v>
      </c>
      <c r="M377" s="21" t="str">
        <f>IF(AND(Sheet1!G377=0,Sheet1!L377=0,Sheet1!Q377=0,Sheet1!V377=0,Sheet1!AA377&lt;&gt;0),"出错","-")</f>
        <v>-</v>
      </c>
      <c r="N377" s="21" t="str">
        <f>IFERROR(VLOOKUP(Sheet1!G377,配置检查表!$Y:$Z,2,FALSE),"")</f>
        <v>精灵化石</v>
      </c>
      <c r="O377" s="21">
        <f>IF(AND(Sheet1!I377=Sheet1!J377,Sheet1!J377&lt;&gt;0),Sheet1!I377,IF(AND(Sheet1!I377&lt;&gt;Sheet1!J377,Sheet1!J377&lt;&gt;0),Sheet1!I377&amp;"~"&amp;Sheet1!J377,""))</f>
        <v>10</v>
      </c>
      <c r="P377" s="21" t="str">
        <f>IFERROR(VLOOKUP(Sheet1!L377,配置检查表!$Y:$Z,2,FALSE),"")</f>
        <v>精灵化石</v>
      </c>
      <c r="Q377" s="21">
        <f>IF(AND(Sheet1!N377=Sheet1!O377,Sheet1!O377&lt;&gt;0),Sheet1!N377,IF(AND(Sheet1!N377&lt;&gt;Sheet1!O377,Sheet1!O377&lt;&gt;0),Sheet1!N377&amp;"~"&amp;Sheet1!O377,""))</f>
        <v>10</v>
      </c>
      <c r="R377" s="21" t="str">
        <f>IFERROR(VLOOKUP(Sheet1!Q377,配置检查表!$Y:$Z,2,FALSE),"")</f>
        <v>精灵化石</v>
      </c>
      <c r="S377" s="39" t="str">
        <f>IF(AND(Sheet1!S584=Sheet1!T584,Sheet1!T584&lt;&gt;0),Sheet1!S584,IF(AND(Sheet1!S584&lt;&gt;Sheet1!T584,Sheet1!T584&lt;&gt;0),Sheet1!S584&amp;"~"&amp;Sheet1!T584,""))</f>
        <v/>
      </c>
      <c r="T377" s="21" t="str">
        <f>IFERROR(VLOOKUP(Sheet1!V377,配置检查表!$Y:$Z,2,FALSE),"")</f>
        <v>精灵化石</v>
      </c>
      <c r="U377" s="39" t="str">
        <f>IF(AND(Sheet1!X584=Sheet1!Y584,Sheet1!Y584&lt;&gt;0),Sheet1!X584,IF(AND(Sheet1!X584&lt;&gt;Sheet1!Y584,Sheet1!Y584&lt;&gt;0),Sheet1!X584&amp;"~"&amp;Sheet1!Y584,""))</f>
        <v/>
      </c>
      <c r="V377" s="21" t="str">
        <f>IFERROR(VLOOKUP(Sheet1!XAA,配置检查表!$Y:$Z,2,FALSE),"")</f>
        <v/>
      </c>
      <c r="W377" s="21" t="str">
        <f>IF(AND(Sheet1!AC584=Sheet1!AD584,Sheet1!AD584&lt;&gt;0),Sheet1!AC584,IF(AND(Sheet1!AC584&lt;&gt;Sheet1!AD584,Sheet1!AD584&lt;&gt;0),Sheet1!AC584&amp;"~"&amp;Sheet1!AD584,""))</f>
        <v/>
      </c>
    </row>
    <row r="378" spans="1:23">
      <c r="A378" s="7">
        <v>1236</v>
      </c>
      <c r="B378" s="4" t="s">
        <v>2489</v>
      </c>
      <c r="C378" s="4" t="s">
        <v>2489</v>
      </c>
      <c r="D378" s="21" t="str">
        <f>IF(OR(Sheet1!I378&lt;&gt;Sheet1!AF378,Sheet1!AG378&lt;&gt;Sheet1!J378),"有影响","-")</f>
        <v>-</v>
      </c>
      <c r="E378" s="21" t="str">
        <f>IF(OR(Sheet1!N378&lt;&gt;Sheet1!AH378,Sheet1!AI378&lt;&gt;Sheet1!O378),"有影响","-")</f>
        <v>-</v>
      </c>
      <c r="F378" s="21" t="str">
        <f>IF(OR(Sheet1!S378&lt;&gt;Sheet1!AJ378,Sheet1!AK378&lt;&gt;Sheet1!T378),"有影响","-")</f>
        <v>-</v>
      </c>
      <c r="G378" s="21" t="str">
        <f>IF(OR(Sheet1!X378&lt;&gt;Sheet1!AL378,Sheet1!AM378&lt;&gt;Sheet1!Y378),"有影响","-")</f>
        <v>-</v>
      </c>
      <c r="H378" s="21" t="str">
        <f>IF(OR(Sheet1!AC378&lt;&gt;Sheet1!AN378,Sheet1!AO378&lt;&gt;Sheet1!AD378),"有影响","-")</f>
        <v>-</v>
      </c>
      <c r="I378" s="21" t="str">
        <f>IF(Sheet1!G378=0,"出错","-")</f>
        <v>-</v>
      </c>
      <c r="J378" s="21" t="str">
        <f>IF(AND(Sheet1!G378=0,Sheet1!L378&lt;&gt;0),"出错","-")</f>
        <v>-</v>
      </c>
      <c r="K378" s="21" t="str">
        <f>IF(AND(Sheet1!G378=0,Sheet1!L378=0,Sheet1!Q378&lt;&gt;0),"出错","-")</f>
        <v>-</v>
      </c>
      <c r="L378" s="21" t="str">
        <f>IF(AND(Sheet1!G378=0,Sheet1!L378=0,Sheet1!Q378=0,Sheet1!V378&lt;&gt;0),"出错","-")</f>
        <v>-</v>
      </c>
      <c r="M378" s="21" t="str">
        <f>IF(AND(Sheet1!G378=0,Sheet1!L378=0,Sheet1!Q378=0,Sheet1!V378=0,Sheet1!AA378&lt;&gt;0),"出错","-")</f>
        <v>-</v>
      </c>
      <c r="N378" s="21" t="str">
        <f>IFERROR(VLOOKUP(Sheet1!G378,配置检查表!$Y:$Z,2,FALSE),"")</f>
        <v>精灵化石</v>
      </c>
      <c r="O378" s="21">
        <f>IF(AND(Sheet1!I378=Sheet1!J378,Sheet1!J378&lt;&gt;0),Sheet1!I378,IF(AND(Sheet1!I378&lt;&gt;Sheet1!J378,Sheet1!J378&lt;&gt;0),Sheet1!I378&amp;"~"&amp;Sheet1!J378,""))</f>
        <v>10</v>
      </c>
      <c r="P378" s="21" t="str">
        <f>IFERROR(VLOOKUP(Sheet1!L378,配置检查表!$Y:$Z,2,FALSE),"")</f>
        <v>精灵化石</v>
      </c>
      <c r="Q378" s="21">
        <f>IF(AND(Sheet1!N378=Sheet1!O378,Sheet1!O378&lt;&gt;0),Sheet1!N378,IF(AND(Sheet1!N378&lt;&gt;Sheet1!O378,Sheet1!O378&lt;&gt;0),Sheet1!N378&amp;"~"&amp;Sheet1!O378,""))</f>
        <v>10</v>
      </c>
      <c r="R378" s="21" t="str">
        <f>IFERROR(VLOOKUP(Sheet1!Q378,配置检查表!$Y:$Z,2,FALSE),"")</f>
        <v>精灵化石</v>
      </c>
      <c r="S378" s="39" t="str">
        <f>IF(AND(Sheet1!S585=Sheet1!T585,Sheet1!T585&lt;&gt;0),Sheet1!S585,IF(AND(Sheet1!S585&lt;&gt;Sheet1!T585,Sheet1!T585&lt;&gt;0),Sheet1!S585&amp;"~"&amp;Sheet1!T585,""))</f>
        <v/>
      </c>
      <c r="T378" s="21" t="str">
        <f>IFERROR(VLOOKUP(Sheet1!V378,配置检查表!$Y:$Z,2,FALSE),"")</f>
        <v>精灵化石</v>
      </c>
      <c r="U378" s="39" t="str">
        <f>IF(AND(Sheet1!X585=Sheet1!Y585,Sheet1!Y585&lt;&gt;0),Sheet1!X585,IF(AND(Sheet1!X585&lt;&gt;Sheet1!Y585,Sheet1!Y585&lt;&gt;0),Sheet1!X585&amp;"~"&amp;Sheet1!Y585,""))</f>
        <v/>
      </c>
      <c r="V378" s="21" t="str">
        <f>IFERROR(VLOOKUP(Sheet1!XAA,配置检查表!$Y:$Z,2,FALSE),"")</f>
        <v/>
      </c>
      <c r="W378" s="21" t="str">
        <f>IF(AND(Sheet1!AC585=Sheet1!AD585,Sheet1!AD585&lt;&gt;0),Sheet1!AC585,IF(AND(Sheet1!AC585&lt;&gt;Sheet1!AD585,Sheet1!AD585&lt;&gt;0),Sheet1!AC585&amp;"~"&amp;Sheet1!AD585,""))</f>
        <v/>
      </c>
    </row>
    <row r="379" spans="1:23">
      <c r="A379" s="7">
        <v>1237</v>
      </c>
      <c r="B379" s="4" t="s">
        <v>2490</v>
      </c>
      <c r="C379" s="4" t="s">
        <v>2490</v>
      </c>
      <c r="D379" s="21" t="str">
        <f>IF(OR(Sheet1!I379&lt;&gt;Sheet1!AF379,Sheet1!AG379&lt;&gt;Sheet1!J379),"有影响","-")</f>
        <v>-</v>
      </c>
      <c r="E379" s="21" t="str">
        <f>IF(OR(Sheet1!N379&lt;&gt;Sheet1!AH379,Sheet1!AI379&lt;&gt;Sheet1!O379),"有影响","-")</f>
        <v>-</v>
      </c>
      <c r="F379" s="21" t="str">
        <f>IF(OR(Sheet1!S379&lt;&gt;Sheet1!AJ379,Sheet1!AK379&lt;&gt;Sheet1!T379),"有影响","-")</f>
        <v>-</v>
      </c>
      <c r="G379" s="21" t="str">
        <f>IF(OR(Sheet1!X379&lt;&gt;Sheet1!AL379,Sheet1!AM379&lt;&gt;Sheet1!Y379),"有影响","-")</f>
        <v>-</v>
      </c>
      <c r="H379" s="21" t="str">
        <f>IF(OR(Sheet1!AC379&lt;&gt;Sheet1!AN379,Sheet1!AO379&lt;&gt;Sheet1!AD379),"有影响","-")</f>
        <v>-</v>
      </c>
      <c r="I379" s="21" t="str">
        <f>IF(Sheet1!G379=0,"出错","-")</f>
        <v>-</v>
      </c>
      <c r="J379" s="21" t="str">
        <f>IF(AND(Sheet1!G379=0,Sheet1!L379&lt;&gt;0),"出错","-")</f>
        <v>-</v>
      </c>
      <c r="K379" s="21" t="str">
        <f>IF(AND(Sheet1!G379=0,Sheet1!L379=0,Sheet1!Q379&lt;&gt;0),"出错","-")</f>
        <v>-</v>
      </c>
      <c r="L379" s="21" t="str">
        <f>IF(AND(Sheet1!G379=0,Sheet1!L379=0,Sheet1!Q379=0,Sheet1!V379&lt;&gt;0),"出错","-")</f>
        <v>-</v>
      </c>
      <c r="M379" s="21" t="str">
        <f>IF(AND(Sheet1!G379=0,Sheet1!L379=0,Sheet1!Q379=0,Sheet1!V379=0,Sheet1!AA379&lt;&gt;0),"出错","-")</f>
        <v>-</v>
      </c>
      <c r="N379" s="21" t="str">
        <f>IFERROR(VLOOKUP(Sheet1!G379,配置检查表!$Y:$Z,2,FALSE),"")</f>
        <v>精灵化石</v>
      </c>
      <c r="O379" s="21">
        <f>IF(AND(Sheet1!I379=Sheet1!J379,Sheet1!J379&lt;&gt;0),Sheet1!I379,IF(AND(Sheet1!I379&lt;&gt;Sheet1!J379,Sheet1!J379&lt;&gt;0),Sheet1!I379&amp;"~"&amp;Sheet1!J379,""))</f>
        <v>10</v>
      </c>
      <c r="P379" s="21" t="str">
        <f>IFERROR(VLOOKUP(Sheet1!L379,配置检查表!$Y:$Z,2,FALSE),"")</f>
        <v>精灵化石</v>
      </c>
      <c r="Q379" s="21">
        <f>IF(AND(Sheet1!N379=Sheet1!O379,Sheet1!O379&lt;&gt;0),Sheet1!N379,IF(AND(Sheet1!N379&lt;&gt;Sheet1!O379,Sheet1!O379&lt;&gt;0),Sheet1!N379&amp;"~"&amp;Sheet1!O379,""))</f>
        <v>10</v>
      </c>
      <c r="R379" s="21" t="str">
        <f>IFERROR(VLOOKUP(Sheet1!Q379,配置检查表!$Y:$Z,2,FALSE),"")</f>
        <v>精灵化石</v>
      </c>
      <c r="S379" s="39">
        <f>IF(AND(Sheet1!S586=Sheet1!T586,Sheet1!T586&lt;&gt;0),Sheet1!S586,IF(AND(Sheet1!S586&lt;&gt;Sheet1!T586,Sheet1!T586&lt;&gt;0),Sheet1!S586&amp;"~"&amp;Sheet1!T586,""))</f>
        <v>95000</v>
      </c>
      <c r="T379" s="21" t="str">
        <f>IFERROR(VLOOKUP(Sheet1!V379,配置检查表!$Y:$Z,2,FALSE),"")</f>
        <v>精灵化石</v>
      </c>
      <c r="U379" s="39" t="str">
        <f>IF(AND(Sheet1!X586=Sheet1!Y586,Sheet1!Y586&lt;&gt;0),Sheet1!X586,IF(AND(Sheet1!X586&lt;&gt;Sheet1!Y586,Sheet1!Y586&lt;&gt;0),Sheet1!X586&amp;"~"&amp;Sheet1!Y586,""))</f>
        <v/>
      </c>
      <c r="V379" s="21" t="str">
        <f>IFERROR(VLOOKUP(Sheet1!XAA,配置检查表!$Y:$Z,2,FALSE),"")</f>
        <v/>
      </c>
      <c r="W379" s="21" t="str">
        <f>IF(AND(Sheet1!AC586=Sheet1!AD586,Sheet1!AD586&lt;&gt;0),Sheet1!AC586,IF(AND(Sheet1!AC586&lt;&gt;Sheet1!AD586,Sheet1!AD586&lt;&gt;0),Sheet1!AC586&amp;"~"&amp;Sheet1!AD586,""))</f>
        <v/>
      </c>
    </row>
    <row r="380" spans="1:23">
      <c r="A380" s="7">
        <v>1238</v>
      </c>
      <c r="B380" s="4" t="s">
        <v>2491</v>
      </c>
      <c r="C380" s="4" t="s">
        <v>2491</v>
      </c>
      <c r="D380" s="21" t="str">
        <f>IF(OR(Sheet1!I380&lt;&gt;Sheet1!AF380,Sheet1!AG380&lt;&gt;Sheet1!J380),"有影响","-")</f>
        <v>-</v>
      </c>
      <c r="E380" s="21" t="str">
        <f>IF(OR(Sheet1!N380&lt;&gt;Sheet1!AH380,Sheet1!AI380&lt;&gt;Sheet1!O380),"有影响","-")</f>
        <v>-</v>
      </c>
      <c r="F380" s="21" t="str">
        <f>IF(OR(Sheet1!S380&lt;&gt;Sheet1!AJ380,Sheet1!AK380&lt;&gt;Sheet1!T380),"有影响","-")</f>
        <v>-</v>
      </c>
      <c r="G380" s="21" t="str">
        <f>IF(OR(Sheet1!X380&lt;&gt;Sheet1!AL380,Sheet1!AM380&lt;&gt;Sheet1!Y380),"有影响","-")</f>
        <v>-</v>
      </c>
      <c r="H380" s="21" t="str">
        <f>IF(OR(Sheet1!AC380&lt;&gt;Sheet1!AN380,Sheet1!AO380&lt;&gt;Sheet1!AD380),"有影响","-")</f>
        <v>-</v>
      </c>
      <c r="I380" s="21" t="str">
        <f>IF(Sheet1!G380=0,"出错","-")</f>
        <v>-</v>
      </c>
      <c r="J380" s="21" t="str">
        <f>IF(AND(Sheet1!G380=0,Sheet1!L380&lt;&gt;0),"出错","-")</f>
        <v>-</v>
      </c>
      <c r="K380" s="21" t="str">
        <f>IF(AND(Sheet1!G380=0,Sheet1!L380=0,Sheet1!Q380&lt;&gt;0),"出错","-")</f>
        <v>-</v>
      </c>
      <c r="L380" s="21" t="str">
        <f>IF(AND(Sheet1!G380=0,Sheet1!L380=0,Sheet1!Q380=0,Sheet1!V380&lt;&gt;0),"出错","-")</f>
        <v>-</v>
      </c>
      <c r="M380" s="21" t="str">
        <f>IF(AND(Sheet1!G380=0,Sheet1!L380=0,Sheet1!Q380=0,Sheet1!V380=0,Sheet1!AA380&lt;&gt;0),"出错","-")</f>
        <v>-</v>
      </c>
      <c r="N380" s="21" t="str">
        <f>IFERROR(VLOOKUP(Sheet1!G380,配置检查表!$Y:$Z,2,FALSE),"")</f>
        <v>精灵化石</v>
      </c>
      <c r="O380" s="21">
        <f>IF(AND(Sheet1!I380=Sheet1!J380,Sheet1!J380&lt;&gt;0),Sheet1!I380,IF(AND(Sheet1!I380&lt;&gt;Sheet1!J380,Sheet1!J380&lt;&gt;0),Sheet1!I380&amp;"~"&amp;Sheet1!J380,""))</f>
        <v>10</v>
      </c>
      <c r="P380" s="21" t="str">
        <f>IFERROR(VLOOKUP(Sheet1!L380,配置检查表!$Y:$Z,2,FALSE),"")</f>
        <v>精灵化石</v>
      </c>
      <c r="Q380" s="21">
        <f>IF(AND(Sheet1!N380=Sheet1!O380,Sheet1!O380&lt;&gt;0),Sheet1!N380,IF(AND(Sheet1!N380&lt;&gt;Sheet1!O380,Sheet1!O380&lt;&gt;0),Sheet1!N380&amp;"~"&amp;Sheet1!O380,""))</f>
        <v>10</v>
      </c>
      <c r="R380" s="21" t="str">
        <f>IFERROR(VLOOKUP(Sheet1!Q380,配置检查表!$Y:$Z,2,FALSE),"")</f>
        <v>精灵化石</v>
      </c>
      <c r="S380" s="39" t="str">
        <f>IF(AND(Sheet1!S587=Sheet1!T587,Sheet1!T587&lt;&gt;0),Sheet1!S587,IF(AND(Sheet1!S587&lt;&gt;Sheet1!T587,Sheet1!T587&lt;&gt;0),Sheet1!S587&amp;"~"&amp;Sheet1!T587,""))</f>
        <v/>
      </c>
      <c r="T380" s="21" t="str">
        <f>IFERROR(VLOOKUP(Sheet1!V380,配置检查表!$Y:$Z,2,FALSE),"")</f>
        <v>精灵化石</v>
      </c>
      <c r="U380" s="39" t="str">
        <f>IF(AND(Sheet1!X587=Sheet1!Y587,Sheet1!Y587&lt;&gt;0),Sheet1!X587,IF(AND(Sheet1!X587&lt;&gt;Sheet1!Y587,Sheet1!Y587&lt;&gt;0),Sheet1!X587&amp;"~"&amp;Sheet1!Y587,""))</f>
        <v/>
      </c>
      <c r="V380" s="21" t="str">
        <f>IFERROR(VLOOKUP(Sheet1!XAA,配置检查表!$Y:$Z,2,FALSE),"")</f>
        <v/>
      </c>
      <c r="W380" s="21" t="str">
        <f>IF(AND(Sheet1!AC587=Sheet1!AD587,Sheet1!AD587&lt;&gt;0),Sheet1!AC587,IF(AND(Sheet1!AC587&lt;&gt;Sheet1!AD587,Sheet1!AD587&lt;&gt;0),Sheet1!AC587&amp;"~"&amp;Sheet1!AD587,""))</f>
        <v/>
      </c>
    </row>
    <row r="381" spans="1:23">
      <c r="A381" s="7">
        <v>1239</v>
      </c>
      <c r="B381" s="4" t="s">
        <v>2492</v>
      </c>
      <c r="C381" s="4" t="s">
        <v>2492</v>
      </c>
      <c r="D381" s="21" t="str">
        <f>IF(OR(Sheet1!I381&lt;&gt;Sheet1!AF381,Sheet1!AG381&lt;&gt;Sheet1!J381),"有影响","-")</f>
        <v>-</v>
      </c>
      <c r="E381" s="21" t="str">
        <f>IF(OR(Sheet1!N381&lt;&gt;Sheet1!AH381,Sheet1!AI381&lt;&gt;Sheet1!O381),"有影响","-")</f>
        <v>-</v>
      </c>
      <c r="F381" s="21" t="str">
        <f>IF(OR(Sheet1!S381&lt;&gt;Sheet1!AJ381,Sheet1!AK381&lt;&gt;Sheet1!T381),"有影响","-")</f>
        <v>-</v>
      </c>
      <c r="G381" s="21" t="str">
        <f>IF(OR(Sheet1!X381&lt;&gt;Sheet1!AL381,Sheet1!AM381&lt;&gt;Sheet1!Y381),"有影响","-")</f>
        <v>-</v>
      </c>
      <c r="H381" s="21" t="str">
        <f>IF(OR(Sheet1!AC381&lt;&gt;Sheet1!AN381,Sheet1!AO381&lt;&gt;Sheet1!AD381),"有影响","-")</f>
        <v>-</v>
      </c>
      <c r="I381" s="21" t="str">
        <f>IF(Sheet1!G381=0,"出错","-")</f>
        <v>-</v>
      </c>
      <c r="J381" s="21" t="str">
        <f>IF(AND(Sheet1!G381=0,Sheet1!L381&lt;&gt;0),"出错","-")</f>
        <v>-</v>
      </c>
      <c r="K381" s="21" t="str">
        <f>IF(AND(Sheet1!G381=0,Sheet1!L381=0,Sheet1!Q381&lt;&gt;0),"出错","-")</f>
        <v>-</v>
      </c>
      <c r="L381" s="21" t="str">
        <f>IF(AND(Sheet1!G381=0,Sheet1!L381=0,Sheet1!Q381=0,Sheet1!V381&lt;&gt;0),"出错","-")</f>
        <v>-</v>
      </c>
      <c r="M381" s="21" t="str">
        <f>IF(AND(Sheet1!G381=0,Sheet1!L381=0,Sheet1!Q381=0,Sheet1!V381=0,Sheet1!AA381&lt;&gt;0),"出错","-")</f>
        <v>-</v>
      </c>
      <c r="N381" s="21" t="str">
        <f>IFERROR(VLOOKUP(Sheet1!G381,配置检查表!$Y:$Z,2,FALSE),"")</f>
        <v>精灵化石</v>
      </c>
      <c r="O381" s="21">
        <f>IF(AND(Sheet1!I381=Sheet1!J381,Sheet1!J381&lt;&gt;0),Sheet1!I381,IF(AND(Sheet1!I381&lt;&gt;Sheet1!J381,Sheet1!J381&lt;&gt;0),Sheet1!I381&amp;"~"&amp;Sheet1!J381,""))</f>
        <v>10</v>
      </c>
      <c r="P381" s="21" t="str">
        <f>IFERROR(VLOOKUP(Sheet1!L381,配置检查表!$Y:$Z,2,FALSE),"")</f>
        <v/>
      </c>
      <c r="Q381" s="21" t="str">
        <f>IF(AND(Sheet1!N381=Sheet1!O381,Sheet1!O381&lt;&gt;0),Sheet1!N381,IF(AND(Sheet1!N381&lt;&gt;Sheet1!O381,Sheet1!O381&lt;&gt;0),Sheet1!N381&amp;"~"&amp;Sheet1!O381,""))</f>
        <v/>
      </c>
      <c r="R381" s="21" t="str">
        <f>IFERROR(VLOOKUP(Sheet1!Q381,配置检查表!$Y:$Z,2,FALSE),"")</f>
        <v/>
      </c>
      <c r="S381" s="39" t="str">
        <f>IF(AND(Sheet1!S588=Sheet1!T588,Sheet1!T588&lt;&gt;0),Sheet1!S588,IF(AND(Sheet1!S588&lt;&gt;Sheet1!T588,Sheet1!T588&lt;&gt;0),Sheet1!S588&amp;"~"&amp;Sheet1!T588,""))</f>
        <v/>
      </c>
      <c r="T381" s="21" t="str">
        <f>IFERROR(VLOOKUP(Sheet1!V381,配置检查表!$Y:$Z,2,FALSE),"")</f>
        <v/>
      </c>
      <c r="U381" s="39" t="str">
        <f>IF(AND(Sheet1!X588=Sheet1!Y588,Sheet1!Y588&lt;&gt;0),Sheet1!X588,IF(AND(Sheet1!X588&lt;&gt;Sheet1!Y588,Sheet1!Y588&lt;&gt;0),Sheet1!X588&amp;"~"&amp;Sheet1!Y588,""))</f>
        <v/>
      </c>
      <c r="V381" s="21" t="str">
        <f>IFERROR(VLOOKUP(Sheet1!XAA,配置检查表!$Y:$Z,2,FALSE),"")</f>
        <v/>
      </c>
      <c r="W381" s="21" t="str">
        <f>IF(AND(Sheet1!AC588=Sheet1!AD588,Sheet1!AD588&lt;&gt;0),Sheet1!AC588,IF(AND(Sheet1!AC588&lt;&gt;Sheet1!AD588,Sheet1!AD588&lt;&gt;0),Sheet1!AC588&amp;"~"&amp;Sheet1!AD588,""))</f>
        <v/>
      </c>
    </row>
    <row r="382" spans="1:23">
      <c r="A382" s="7">
        <v>1240</v>
      </c>
      <c r="B382" s="4" t="s">
        <v>2493</v>
      </c>
      <c r="C382" s="4" t="s">
        <v>2493</v>
      </c>
      <c r="D382" s="21" t="str">
        <f>IF(OR(Sheet1!I382&lt;&gt;Sheet1!AF382,Sheet1!AG382&lt;&gt;Sheet1!J382),"有影响","-")</f>
        <v>-</v>
      </c>
      <c r="E382" s="21" t="str">
        <f>IF(OR(Sheet1!N382&lt;&gt;Sheet1!AH382,Sheet1!AI382&lt;&gt;Sheet1!O382),"有影响","-")</f>
        <v>-</v>
      </c>
      <c r="F382" s="21" t="str">
        <f>IF(OR(Sheet1!S382&lt;&gt;Sheet1!AJ382,Sheet1!AK382&lt;&gt;Sheet1!T382),"有影响","-")</f>
        <v>-</v>
      </c>
      <c r="G382" s="21" t="str">
        <f>IF(OR(Sheet1!X382&lt;&gt;Sheet1!AL382,Sheet1!AM382&lt;&gt;Sheet1!Y382),"有影响","-")</f>
        <v>-</v>
      </c>
      <c r="H382" s="21" t="str">
        <f>IF(OR(Sheet1!AC382&lt;&gt;Sheet1!AN382,Sheet1!AO382&lt;&gt;Sheet1!AD382),"有影响","-")</f>
        <v>-</v>
      </c>
      <c r="I382" s="21" t="str">
        <f>IF(Sheet1!G382=0,"出错","-")</f>
        <v>-</v>
      </c>
      <c r="J382" s="21" t="str">
        <f>IF(AND(Sheet1!G382=0,Sheet1!L382&lt;&gt;0),"出错","-")</f>
        <v>-</v>
      </c>
      <c r="K382" s="21" t="str">
        <f>IF(AND(Sheet1!G382=0,Sheet1!L382=0,Sheet1!Q382&lt;&gt;0),"出错","-")</f>
        <v>-</v>
      </c>
      <c r="L382" s="21" t="str">
        <f>IF(AND(Sheet1!G382=0,Sheet1!L382=0,Sheet1!Q382=0,Sheet1!V382&lt;&gt;0),"出错","-")</f>
        <v>-</v>
      </c>
      <c r="M382" s="21" t="str">
        <f>IF(AND(Sheet1!G382=0,Sheet1!L382=0,Sheet1!Q382=0,Sheet1!V382=0,Sheet1!AA382&lt;&gt;0),"出错","-")</f>
        <v>-</v>
      </c>
      <c r="N382" s="21" t="str">
        <f>IFERROR(VLOOKUP(Sheet1!G382,配置检查表!$Y:$Z,2,FALSE),"")</f>
        <v>精灵化石</v>
      </c>
      <c r="O382" s="21">
        <f>IF(AND(Sheet1!I382=Sheet1!J382,Sheet1!J382&lt;&gt;0),Sheet1!I382,IF(AND(Sheet1!I382&lt;&gt;Sheet1!J382,Sheet1!J382&lt;&gt;0),Sheet1!I382&amp;"~"&amp;Sheet1!J382,""))</f>
        <v>10</v>
      </c>
      <c r="P382" s="21" t="str">
        <f>IFERROR(VLOOKUP(Sheet1!L382,配置检查表!$Y:$Z,2,FALSE),"")</f>
        <v>精灵化石</v>
      </c>
      <c r="Q382" s="21">
        <f>IF(AND(Sheet1!N382=Sheet1!O382,Sheet1!O382&lt;&gt;0),Sheet1!N382,IF(AND(Sheet1!N382&lt;&gt;Sheet1!O382,Sheet1!O382&lt;&gt;0),Sheet1!N382&amp;"~"&amp;Sheet1!O382,""))</f>
        <v>10</v>
      </c>
      <c r="R382" s="21" t="str">
        <f>IFERROR(VLOOKUP(Sheet1!Q382,配置检查表!$Y:$Z,2,FALSE),"")</f>
        <v>精灵化石</v>
      </c>
      <c r="S382" s="39">
        <f>IF(AND(Sheet1!S589=Sheet1!T589,Sheet1!T589&lt;&gt;0),Sheet1!S589,IF(AND(Sheet1!S589&lt;&gt;Sheet1!T589,Sheet1!T589&lt;&gt;0),Sheet1!S589&amp;"~"&amp;Sheet1!T589,""))</f>
        <v>97500</v>
      </c>
      <c r="T382" s="21" t="str">
        <f>IFERROR(VLOOKUP(Sheet1!V382,配置检查表!$Y:$Z,2,FALSE),"")</f>
        <v>精灵化石</v>
      </c>
      <c r="U382" s="39" t="str">
        <f>IF(AND(Sheet1!X589=Sheet1!Y589,Sheet1!Y589&lt;&gt;0),Sheet1!X589,IF(AND(Sheet1!X589&lt;&gt;Sheet1!Y589,Sheet1!Y589&lt;&gt;0),Sheet1!X589&amp;"~"&amp;Sheet1!Y589,""))</f>
        <v/>
      </c>
      <c r="V382" s="21" t="str">
        <f>IFERROR(VLOOKUP(Sheet1!XAA,配置检查表!$Y:$Z,2,FALSE),"")</f>
        <v/>
      </c>
      <c r="W382" s="21" t="str">
        <f>IF(AND(Sheet1!AC589=Sheet1!AD589,Sheet1!AD589&lt;&gt;0),Sheet1!AC589,IF(AND(Sheet1!AC589&lt;&gt;Sheet1!AD589,Sheet1!AD589&lt;&gt;0),Sheet1!AC589&amp;"~"&amp;Sheet1!AD589,""))</f>
        <v/>
      </c>
    </row>
    <row r="383" spans="1:23">
      <c r="A383" s="7">
        <v>1241</v>
      </c>
      <c r="B383" s="4" t="s">
        <v>2494</v>
      </c>
      <c r="C383" s="4" t="s">
        <v>2494</v>
      </c>
      <c r="D383" s="21" t="str">
        <f>IF(OR(Sheet1!I383&lt;&gt;Sheet1!AF383,Sheet1!AG383&lt;&gt;Sheet1!J383),"有影响","-")</f>
        <v>-</v>
      </c>
      <c r="E383" s="21" t="str">
        <f>IF(OR(Sheet1!N383&lt;&gt;Sheet1!AH383,Sheet1!AI383&lt;&gt;Sheet1!O383),"有影响","-")</f>
        <v>-</v>
      </c>
      <c r="F383" s="21" t="str">
        <f>IF(OR(Sheet1!S383&lt;&gt;Sheet1!AJ383,Sheet1!AK383&lt;&gt;Sheet1!T383),"有影响","-")</f>
        <v>-</v>
      </c>
      <c r="G383" s="21" t="str">
        <f>IF(OR(Sheet1!X383&lt;&gt;Sheet1!AL383,Sheet1!AM383&lt;&gt;Sheet1!Y383),"有影响","-")</f>
        <v>-</v>
      </c>
      <c r="H383" s="21" t="str">
        <f>IF(OR(Sheet1!AC383&lt;&gt;Sheet1!AN383,Sheet1!AO383&lt;&gt;Sheet1!AD383),"有影响","-")</f>
        <v>-</v>
      </c>
      <c r="I383" s="21" t="str">
        <f>IF(Sheet1!G383=0,"出错","-")</f>
        <v>-</v>
      </c>
      <c r="J383" s="21" t="str">
        <f>IF(AND(Sheet1!G383=0,Sheet1!L383&lt;&gt;0),"出错","-")</f>
        <v>-</v>
      </c>
      <c r="K383" s="21" t="str">
        <f>IF(AND(Sheet1!G383=0,Sheet1!L383=0,Sheet1!Q383&lt;&gt;0),"出错","-")</f>
        <v>-</v>
      </c>
      <c r="L383" s="21" t="str">
        <f>IF(AND(Sheet1!G383=0,Sheet1!L383=0,Sheet1!Q383=0,Sheet1!V383&lt;&gt;0),"出错","-")</f>
        <v>-</v>
      </c>
      <c r="M383" s="21" t="str">
        <f>IF(AND(Sheet1!G383=0,Sheet1!L383=0,Sheet1!Q383=0,Sheet1!V383=0,Sheet1!AA383&lt;&gt;0),"出错","-")</f>
        <v>-</v>
      </c>
      <c r="N383" s="21" t="str">
        <f>IFERROR(VLOOKUP(Sheet1!G383,配置检查表!$Y:$Z,2,FALSE),"")</f>
        <v>精灵化石</v>
      </c>
      <c r="O383" s="21">
        <f>IF(AND(Sheet1!I383=Sheet1!J383,Sheet1!J383&lt;&gt;0),Sheet1!I383,IF(AND(Sheet1!I383&lt;&gt;Sheet1!J383,Sheet1!J383&lt;&gt;0),Sheet1!I383&amp;"~"&amp;Sheet1!J383,""))</f>
        <v>10</v>
      </c>
      <c r="P383" s="21" t="str">
        <f>IFERROR(VLOOKUP(Sheet1!L383,配置检查表!$Y:$Z,2,FALSE),"")</f>
        <v>精灵化石</v>
      </c>
      <c r="Q383" s="21">
        <f>IF(AND(Sheet1!N383=Sheet1!O383,Sheet1!O383&lt;&gt;0),Sheet1!N383,IF(AND(Sheet1!N383&lt;&gt;Sheet1!O383,Sheet1!O383&lt;&gt;0),Sheet1!N383&amp;"~"&amp;Sheet1!O383,""))</f>
        <v>10</v>
      </c>
      <c r="R383" s="21" t="str">
        <f>IFERROR(VLOOKUP(Sheet1!Q383,配置检查表!$Y:$Z,2,FALSE),"")</f>
        <v>精灵化石</v>
      </c>
      <c r="S383" s="39" t="str">
        <f>IF(AND(Sheet1!S590=Sheet1!T590,Sheet1!T590&lt;&gt;0),Sheet1!S590,IF(AND(Sheet1!S590&lt;&gt;Sheet1!T590,Sheet1!T590&lt;&gt;0),Sheet1!S590&amp;"~"&amp;Sheet1!T590,""))</f>
        <v/>
      </c>
      <c r="T383" s="21" t="str">
        <f>IFERROR(VLOOKUP(Sheet1!V383,配置检查表!$Y:$Z,2,FALSE),"")</f>
        <v>精灵化石</v>
      </c>
      <c r="U383" s="39" t="str">
        <f>IF(AND(Sheet1!X590=Sheet1!Y590,Sheet1!Y590&lt;&gt;0),Sheet1!X590,IF(AND(Sheet1!X590&lt;&gt;Sheet1!Y590,Sheet1!Y590&lt;&gt;0),Sheet1!X590&amp;"~"&amp;Sheet1!Y590,""))</f>
        <v/>
      </c>
      <c r="V383" s="21" t="str">
        <f>IFERROR(VLOOKUP(Sheet1!XAA,配置检查表!$Y:$Z,2,FALSE),"")</f>
        <v/>
      </c>
      <c r="W383" s="21" t="str">
        <f>IF(AND(Sheet1!AC590=Sheet1!AD590,Sheet1!AD590&lt;&gt;0),Sheet1!AC590,IF(AND(Sheet1!AC590&lt;&gt;Sheet1!AD590,Sheet1!AD590&lt;&gt;0),Sheet1!AC590&amp;"~"&amp;Sheet1!AD590,""))</f>
        <v/>
      </c>
    </row>
    <row r="384" spans="1:23">
      <c r="A384" s="7">
        <v>1242</v>
      </c>
      <c r="B384" s="4" t="s">
        <v>2495</v>
      </c>
      <c r="C384" s="4" t="s">
        <v>2495</v>
      </c>
      <c r="D384" s="21" t="str">
        <f>IF(OR(Sheet1!I384&lt;&gt;Sheet1!AF384,Sheet1!AG384&lt;&gt;Sheet1!J384),"有影响","-")</f>
        <v>-</v>
      </c>
      <c r="E384" s="21" t="str">
        <f>IF(OR(Sheet1!N384&lt;&gt;Sheet1!AH384,Sheet1!AI384&lt;&gt;Sheet1!O384),"有影响","-")</f>
        <v>-</v>
      </c>
      <c r="F384" s="21" t="str">
        <f>IF(OR(Sheet1!S384&lt;&gt;Sheet1!AJ384,Sheet1!AK384&lt;&gt;Sheet1!T384),"有影响","-")</f>
        <v>-</v>
      </c>
      <c r="G384" s="21" t="str">
        <f>IF(OR(Sheet1!X384&lt;&gt;Sheet1!AL384,Sheet1!AM384&lt;&gt;Sheet1!Y384),"有影响","-")</f>
        <v>-</v>
      </c>
      <c r="H384" s="21" t="str">
        <f>IF(OR(Sheet1!AC384&lt;&gt;Sheet1!AN384,Sheet1!AO384&lt;&gt;Sheet1!AD384),"有影响","-")</f>
        <v>-</v>
      </c>
      <c r="I384" s="21" t="str">
        <f>IF(Sheet1!G384=0,"出错","-")</f>
        <v>-</v>
      </c>
      <c r="J384" s="21" t="str">
        <f>IF(AND(Sheet1!G384=0,Sheet1!L384&lt;&gt;0),"出错","-")</f>
        <v>-</v>
      </c>
      <c r="K384" s="21" t="str">
        <f>IF(AND(Sheet1!G384=0,Sheet1!L384=0,Sheet1!Q384&lt;&gt;0),"出错","-")</f>
        <v>-</v>
      </c>
      <c r="L384" s="21" t="str">
        <f>IF(AND(Sheet1!G384=0,Sheet1!L384=0,Sheet1!Q384=0,Sheet1!V384&lt;&gt;0),"出错","-")</f>
        <v>-</v>
      </c>
      <c r="M384" s="21" t="str">
        <f>IF(AND(Sheet1!G384=0,Sheet1!L384=0,Sheet1!Q384=0,Sheet1!V384=0,Sheet1!AA384&lt;&gt;0),"出错","-")</f>
        <v>-</v>
      </c>
      <c r="N384" s="21" t="str">
        <f>IFERROR(VLOOKUP(Sheet1!G384,配置检查表!$Y:$Z,2,FALSE),"")</f>
        <v>精灵化石</v>
      </c>
      <c r="O384" s="21">
        <f>IF(AND(Sheet1!I384=Sheet1!J384,Sheet1!J384&lt;&gt;0),Sheet1!I384,IF(AND(Sheet1!I384&lt;&gt;Sheet1!J384,Sheet1!J384&lt;&gt;0),Sheet1!I384&amp;"~"&amp;Sheet1!J384,""))</f>
        <v>10</v>
      </c>
      <c r="P384" s="21" t="str">
        <f>IFERROR(VLOOKUP(Sheet1!L384,配置检查表!$Y:$Z,2,FALSE),"")</f>
        <v>精灵化石</v>
      </c>
      <c r="Q384" s="21">
        <f>IF(AND(Sheet1!N384=Sheet1!O384,Sheet1!O384&lt;&gt;0),Sheet1!N384,IF(AND(Sheet1!N384&lt;&gt;Sheet1!O384,Sheet1!O384&lt;&gt;0),Sheet1!N384&amp;"~"&amp;Sheet1!O384,""))</f>
        <v>10</v>
      </c>
      <c r="R384" s="21" t="str">
        <f>IFERROR(VLOOKUP(Sheet1!Q384,配置检查表!$Y:$Z,2,FALSE),"")</f>
        <v>精灵化石</v>
      </c>
      <c r="S384" s="39" t="str">
        <f>IF(AND(Sheet1!S591=Sheet1!T591,Sheet1!T591&lt;&gt;0),Sheet1!S591,IF(AND(Sheet1!S591&lt;&gt;Sheet1!T591,Sheet1!T591&lt;&gt;0),Sheet1!S591&amp;"~"&amp;Sheet1!T591,""))</f>
        <v/>
      </c>
      <c r="T384" s="21" t="str">
        <f>IFERROR(VLOOKUP(Sheet1!V384,配置检查表!$Y:$Z,2,FALSE),"")</f>
        <v>精灵化石</v>
      </c>
      <c r="U384" s="39" t="str">
        <f>IF(AND(Sheet1!X591=Sheet1!Y591,Sheet1!Y591&lt;&gt;0),Sheet1!X591,IF(AND(Sheet1!X591&lt;&gt;Sheet1!Y591,Sheet1!Y591&lt;&gt;0),Sheet1!X591&amp;"~"&amp;Sheet1!Y591,""))</f>
        <v/>
      </c>
      <c r="V384" s="21" t="str">
        <f>IFERROR(VLOOKUP(Sheet1!XAA,配置检查表!$Y:$Z,2,FALSE),"")</f>
        <v/>
      </c>
      <c r="W384" s="21" t="str">
        <f>IF(AND(Sheet1!AC591=Sheet1!AD591,Sheet1!AD591&lt;&gt;0),Sheet1!AC591,IF(AND(Sheet1!AC591&lt;&gt;Sheet1!AD591,Sheet1!AD591&lt;&gt;0),Sheet1!AC591&amp;"~"&amp;Sheet1!AD591,""))</f>
        <v/>
      </c>
    </row>
    <row r="385" spans="1:23">
      <c r="A385" s="7">
        <v>1243</v>
      </c>
      <c r="B385" s="4" t="s">
        <v>2496</v>
      </c>
      <c r="C385" s="4" t="s">
        <v>2496</v>
      </c>
      <c r="D385" s="21" t="str">
        <f>IF(OR(Sheet1!I385&lt;&gt;Sheet1!AF385,Sheet1!AG385&lt;&gt;Sheet1!J385),"有影响","-")</f>
        <v>-</v>
      </c>
      <c r="E385" s="21" t="str">
        <f>IF(OR(Sheet1!N385&lt;&gt;Sheet1!AH385,Sheet1!AI385&lt;&gt;Sheet1!O385),"有影响","-")</f>
        <v>-</v>
      </c>
      <c r="F385" s="21" t="str">
        <f>IF(OR(Sheet1!S385&lt;&gt;Sheet1!AJ385,Sheet1!AK385&lt;&gt;Sheet1!T385),"有影响","-")</f>
        <v>-</v>
      </c>
      <c r="G385" s="21" t="str">
        <f>IF(OR(Sheet1!X385&lt;&gt;Sheet1!AL385,Sheet1!AM385&lt;&gt;Sheet1!Y385),"有影响","-")</f>
        <v>-</v>
      </c>
      <c r="H385" s="21" t="str">
        <f>IF(OR(Sheet1!AC385&lt;&gt;Sheet1!AN385,Sheet1!AO385&lt;&gt;Sheet1!AD385),"有影响","-")</f>
        <v>-</v>
      </c>
      <c r="I385" s="21" t="str">
        <f>IF(Sheet1!G385=0,"出错","-")</f>
        <v>-</v>
      </c>
      <c r="J385" s="21" t="str">
        <f>IF(AND(Sheet1!G385=0,Sheet1!L385&lt;&gt;0),"出错","-")</f>
        <v>-</v>
      </c>
      <c r="K385" s="21" t="str">
        <f>IF(AND(Sheet1!G385=0,Sheet1!L385=0,Sheet1!Q385&lt;&gt;0),"出错","-")</f>
        <v>-</v>
      </c>
      <c r="L385" s="21" t="str">
        <f>IF(AND(Sheet1!G385=0,Sheet1!L385=0,Sheet1!Q385=0,Sheet1!V385&lt;&gt;0),"出错","-")</f>
        <v>-</v>
      </c>
      <c r="M385" s="21" t="str">
        <f>IF(AND(Sheet1!G385=0,Sheet1!L385=0,Sheet1!Q385=0,Sheet1!V385=0,Sheet1!AA385&lt;&gt;0),"出错","-")</f>
        <v>-</v>
      </c>
      <c r="N385" s="21" t="str">
        <f>IFERROR(VLOOKUP(Sheet1!G385,配置检查表!$Y:$Z,2,FALSE),"")</f>
        <v>精灵化石</v>
      </c>
      <c r="O385" s="21">
        <f>IF(AND(Sheet1!I385=Sheet1!J385,Sheet1!J385&lt;&gt;0),Sheet1!I385,IF(AND(Sheet1!I385&lt;&gt;Sheet1!J385,Sheet1!J385&lt;&gt;0),Sheet1!I385&amp;"~"&amp;Sheet1!J385,""))</f>
        <v>10</v>
      </c>
      <c r="P385" s="21" t="str">
        <f>IFERROR(VLOOKUP(Sheet1!L385,配置检查表!$Y:$Z,2,FALSE),"")</f>
        <v>精灵化石</v>
      </c>
      <c r="Q385" s="21">
        <f>IF(AND(Sheet1!N385=Sheet1!O385,Sheet1!O385&lt;&gt;0),Sheet1!N385,IF(AND(Sheet1!N385&lt;&gt;Sheet1!O385,Sheet1!O385&lt;&gt;0),Sheet1!N385&amp;"~"&amp;Sheet1!O385,""))</f>
        <v>10</v>
      </c>
      <c r="R385" s="21" t="str">
        <f>IFERROR(VLOOKUP(Sheet1!Q385,配置检查表!$Y:$Z,2,FALSE),"")</f>
        <v>精灵化石</v>
      </c>
      <c r="S385" s="39">
        <f>IF(AND(Sheet1!S592=Sheet1!T592,Sheet1!T592&lt;&gt;0),Sheet1!S592,IF(AND(Sheet1!S592&lt;&gt;Sheet1!T592,Sheet1!T592&lt;&gt;0),Sheet1!S592&amp;"~"&amp;Sheet1!T592,""))</f>
        <v>100000</v>
      </c>
      <c r="T385" s="21" t="str">
        <f>IFERROR(VLOOKUP(Sheet1!V385,配置检查表!$Y:$Z,2,FALSE),"")</f>
        <v>精灵化石</v>
      </c>
      <c r="U385" s="39" t="str">
        <f>IF(AND(Sheet1!X592=Sheet1!Y592,Sheet1!Y592&lt;&gt;0),Sheet1!X592,IF(AND(Sheet1!X592&lt;&gt;Sheet1!Y592,Sheet1!Y592&lt;&gt;0),Sheet1!X592&amp;"~"&amp;Sheet1!Y592,""))</f>
        <v/>
      </c>
      <c r="V385" s="21" t="str">
        <f>IFERROR(VLOOKUP(Sheet1!XAA,配置检查表!$Y:$Z,2,FALSE),"")</f>
        <v/>
      </c>
      <c r="W385" s="21" t="str">
        <f>IF(AND(Sheet1!AC592=Sheet1!AD592,Sheet1!AD592&lt;&gt;0),Sheet1!AC592,IF(AND(Sheet1!AC592&lt;&gt;Sheet1!AD592,Sheet1!AD592&lt;&gt;0),Sheet1!AC592&amp;"~"&amp;Sheet1!AD592,""))</f>
        <v/>
      </c>
    </row>
    <row r="386" spans="1:23">
      <c r="A386" s="7">
        <v>1244</v>
      </c>
      <c r="B386" s="4" t="s">
        <v>2497</v>
      </c>
      <c r="C386" s="4" t="s">
        <v>2497</v>
      </c>
      <c r="D386" s="21" t="str">
        <f>IF(OR(Sheet1!I386&lt;&gt;Sheet1!AF386,Sheet1!AG386&lt;&gt;Sheet1!J386),"有影响","-")</f>
        <v>-</v>
      </c>
      <c r="E386" s="21" t="str">
        <f>IF(OR(Sheet1!N386&lt;&gt;Sheet1!AH386,Sheet1!AI386&lt;&gt;Sheet1!O386),"有影响","-")</f>
        <v>-</v>
      </c>
      <c r="F386" s="21" t="str">
        <f>IF(OR(Sheet1!S386&lt;&gt;Sheet1!AJ386,Sheet1!AK386&lt;&gt;Sheet1!T386),"有影响","-")</f>
        <v>-</v>
      </c>
      <c r="G386" s="21" t="str">
        <f>IF(OR(Sheet1!X386&lt;&gt;Sheet1!AL386,Sheet1!AM386&lt;&gt;Sheet1!Y386),"有影响","-")</f>
        <v>-</v>
      </c>
      <c r="H386" s="21" t="str">
        <f>IF(OR(Sheet1!AC386&lt;&gt;Sheet1!AN386,Sheet1!AO386&lt;&gt;Sheet1!AD386),"有影响","-")</f>
        <v>-</v>
      </c>
      <c r="I386" s="21" t="str">
        <f>IF(Sheet1!G386=0,"出错","-")</f>
        <v>-</v>
      </c>
      <c r="J386" s="21" t="str">
        <f>IF(AND(Sheet1!G386=0,Sheet1!L386&lt;&gt;0),"出错","-")</f>
        <v>-</v>
      </c>
      <c r="K386" s="21" t="str">
        <f>IF(AND(Sheet1!G386=0,Sheet1!L386=0,Sheet1!Q386&lt;&gt;0),"出错","-")</f>
        <v>-</v>
      </c>
      <c r="L386" s="21" t="str">
        <f>IF(AND(Sheet1!G386=0,Sheet1!L386=0,Sheet1!Q386=0,Sheet1!V386&lt;&gt;0),"出错","-")</f>
        <v>-</v>
      </c>
      <c r="M386" s="21" t="str">
        <f>IF(AND(Sheet1!G386=0,Sheet1!L386=0,Sheet1!Q386=0,Sheet1!V386=0,Sheet1!AA386&lt;&gt;0),"出错","-")</f>
        <v>-</v>
      </c>
      <c r="N386" s="21" t="str">
        <f>IFERROR(VLOOKUP(Sheet1!G386,配置检查表!$Y:$Z,2,FALSE),"")</f>
        <v>精灵化石</v>
      </c>
      <c r="O386" s="21">
        <f>IF(AND(Sheet1!I386=Sheet1!J386,Sheet1!J386&lt;&gt;0),Sheet1!I386,IF(AND(Sheet1!I386&lt;&gt;Sheet1!J386,Sheet1!J386&lt;&gt;0),Sheet1!I386&amp;"~"&amp;Sheet1!J386,""))</f>
        <v>10</v>
      </c>
      <c r="P386" s="21" t="str">
        <f>IFERROR(VLOOKUP(Sheet1!L386,配置检查表!$Y:$Z,2,FALSE),"")</f>
        <v>精灵化石</v>
      </c>
      <c r="Q386" s="21">
        <f>IF(AND(Sheet1!N386=Sheet1!O386,Sheet1!O386&lt;&gt;0),Sheet1!N386,IF(AND(Sheet1!N386&lt;&gt;Sheet1!O386,Sheet1!O386&lt;&gt;0),Sheet1!N386&amp;"~"&amp;Sheet1!O386,""))</f>
        <v>10</v>
      </c>
      <c r="R386" s="21" t="str">
        <f>IFERROR(VLOOKUP(Sheet1!Q386,配置检查表!$Y:$Z,2,FALSE),"")</f>
        <v>精灵化石</v>
      </c>
      <c r="S386" s="39" t="str">
        <f>IF(AND(Sheet1!S593=Sheet1!T593,Sheet1!T593&lt;&gt;0),Sheet1!S593,IF(AND(Sheet1!S593&lt;&gt;Sheet1!T593,Sheet1!T593&lt;&gt;0),Sheet1!S593&amp;"~"&amp;Sheet1!T593,""))</f>
        <v/>
      </c>
      <c r="T386" s="21" t="str">
        <f>IFERROR(VLOOKUP(Sheet1!V386,配置检查表!$Y:$Z,2,FALSE),"")</f>
        <v>精灵化石</v>
      </c>
      <c r="U386" s="39" t="str">
        <f>IF(AND(Sheet1!X593=Sheet1!Y593,Sheet1!Y593&lt;&gt;0),Sheet1!X593,IF(AND(Sheet1!X593&lt;&gt;Sheet1!Y593,Sheet1!Y593&lt;&gt;0),Sheet1!X593&amp;"~"&amp;Sheet1!Y593,""))</f>
        <v/>
      </c>
      <c r="V386" s="21" t="str">
        <f>IFERROR(VLOOKUP(Sheet1!XAA,配置检查表!$Y:$Z,2,FALSE),"")</f>
        <v/>
      </c>
      <c r="W386" s="21" t="str">
        <f>IF(AND(Sheet1!AC593=Sheet1!AD593,Sheet1!AD593&lt;&gt;0),Sheet1!AC593,IF(AND(Sheet1!AC593&lt;&gt;Sheet1!AD593,Sheet1!AD593&lt;&gt;0),Sheet1!AC593&amp;"~"&amp;Sheet1!AD593,""))</f>
        <v/>
      </c>
    </row>
    <row r="387" spans="1:23">
      <c r="A387" s="7">
        <v>1245</v>
      </c>
      <c r="B387" s="4" t="s">
        <v>2498</v>
      </c>
      <c r="C387" s="4" t="s">
        <v>2498</v>
      </c>
      <c r="D387" s="21" t="str">
        <f>IF(OR(Sheet1!I387&lt;&gt;Sheet1!AF387,Sheet1!AG387&lt;&gt;Sheet1!J387),"有影响","-")</f>
        <v>-</v>
      </c>
      <c r="E387" s="21" t="str">
        <f>IF(OR(Sheet1!N387&lt;&gt;Sheet1!AH387,Sheet1!AI387&lt;&gt;Sheet1!O387),"有影响","-")</f>
        <v>-</v>
      </c>
      <c r="F387" s="21" t="str">
        <f>IF(OR(Sheet1!S387&lt;&gt;Sheet1!AJ387,Sheet1!AK387&lt;&gt;Sheet1!T387),"有影响","-")</f>
        <v>-</v>
      </c>
      <c r="G387" s="21" t="str">
        <f>IF(OR(Sheet1!X387&lt;&gt;Sheet1!AL387,Sheet1!AM387&lt;&gt;Sheet1!Y387),"有影响","-")</f>
        <v>-</v>
      </c>
      <c r="H387" s="21" t="str">
        <f>IF(OR(Sheet1!AC387&lt;&gt;Sheet1!AN387,Sheet1!AO387&lt;&gt;Sheet1!AD387),"有影响","-")</f>
        <v>-</v>
      </c>
      <c r="I387" s="21" t="str">
        <f>IF(Sheet1!G387=0,"出错","-")</f>
        <v>-</v>
      </c>
      <c r="J387" s="21" t="str">
        <f>IF(AND(Sheet1!G387=0,Sheet1!L387&lt;&gt;0),"出错","-")</f>
        <v>-</v>
      </c>
      <c r="K387" s="21" t="str">
        <f>IF(AND(Sheet1!G387=0,Sheet1!L387=0,Sheet1!Q387&lt;&gt;0),"出错","-")</f>
        <v>-</v>
      </c>
      <c r="L387" s="21" t="str">
        <f>IF(AND(Sheet1!G387=0,Sheet1!L387=0,Sheet1!Q387=0,Sheet1!V387&lt;&gt;0),"出错","-")</f>
        <v>-</v>
      </c>
      <c r="M387" s="21" t="str">
        <f>IF(AND(Sheet1!G387=0,Sheet1!L387=0,Sheet1!Q387=0,Sheet1!V387=0,Sheet1!AA387&lt;&gt;0),"出错","-")</f>
        <v>-</v>
      </c>
      <c r="N387" s="21" t="str">
        <f>IFERROR(VLOOKUP(Sheet1!G387,配置检查表!$Y:$Z,2,FALSE),"")</f>
        <v>精灵化石</v>
      </c>
      <c r="O387" s="21">
        <f>IF(AND(Sheet1!I387=Sheet1!J387,Sheet1!J387&lt;&gt;0),Sheet1!I387,IF(AND(Sheet1!I387&lt;&gt;Sheet1!J387,Sheet1!J387&lt;&gt;0),Sheet1!I387&amp;"~"&amp;Sheet1!J387,""))</f>
        <v>10</v>
      </c>
      <c r="P387" s="21" t="str">
        <f>IFERROR(VLOOKUP(Sheet1!L387,配置检查表!$Y:$Z,2,FALSE),"")</f>
        <v>精灵化石</v>
      </c>
      <c r="Q387" s="21">
        <f>IF(AND(Sheet1!N387=Sheet1!O387,Sheet1!O387&lt;&gt;0),Sheet1!N387,IF(AND(Sheet1!N387&lt;&gt;Sheet1!O387,Sheet1!O387&lt;&gt;0),Sheet1!N387&amp;"~"&amp;Sheet1!O387,""))</f>
        <v>10</v>
      </c>
      <c r="R387" s="21" t="str">
        <f>IFERROR(VLOOKUP(Sheet1!Q387,配置检查表!$Y:$Z,2,FALSE),"")</f>
        <v>精灵化石</v>
      </c>
      <c r="S387" s="39" t="str">
        <f>IF(AND(Sheet1!S594=Sheet1!T594,Sheet1!T594&lt;&gt;0),Sheet1!S594,IF(AND(Sheet1!S594&lt;&gt;Sheet1!T594,Sheet1!T594&lt;&gt;0),Sheet1!S594&amp;"~"&amp;Sheet1!T594,""))</f>
        <v/>
      </c>
      <c r="T387" s="21" t="str">
        <f>IFERROR(VLOOKUP(Sheet1!V387,配置检查表!$Y:$Z,2,FALSE),"")</f>
        <v>精灵化石</v>
      </c>
      <c r="U387" s="39" t="str">
        <f>IF(AND(Sheet1!X594=Sheet1!Y594,Sheet1!Y594&lt;&gt;0),Sheet1!X594,IF(AND(Sheet1!X594&lt;&gt;Sheet1!Y594,Sheet1!Y594&lt;&gt;0),Sheet1!X594&amp;"~"&amp;Sheet1!Y594,""))</f>
        <v/>
      </c>
      <c r="V387" s="21" t="str">
        <f>IFERROR(VLOOKUP(Sheet1!XAA,配置检查表!$Y:$Z,2,FALSE),"")</f>
        <v/>
      </c>
      <c r="W387" s="21" t="str">
        <f>IF(AND(Sheet1!AC594=Sheet1!AD594,Sheet1!AD594&lt;&gt;0),Sheet1!AC594,IF(AND(Sheet1!AC594&lt;&gt;Sheet1!AD594,Sheet1!AD594&lt;&gt;0),Sheet1!AC594&amp;"~"&amp;Sheet1!AD594,""))</f>
        <v/>
      </c>
    </row>
    <row r="388" spans="1:23">
      <c r="A388" s="7">
        <v>1246</v>
      </c>
      <c r="B388" s="4" t="s">
        <v>2499</v>
      </c>
      <c r="C388" s="4" t="s">
        <v>2499</v>
      </c>
      <c r="D388" s="21" t="str">
        <f>IF(OR(Sheet1!I388&lt;&gt;Sheet1!AF388,Sheet1!AG388&lt;&gt;Sheet1!J388),"有影响","-")</f>
        <v>-</v>
      </c>
      <c r="E388" s="21" t="str">
        <f>IF(OR(Sheet1!N388&lt;&gt;Sheet1!AH388,Sheet1!AI388&lt;&gt;Sheet1!O388),"有影响","-")</f>
        <v>-</v>
      </c>
      <c r="F388" s="21" t="str">
        <f>IF(OR(Sheet1!S388&lt;&gt;Sheet1!AJ388,Sheet1!AK388&lt;&gt;Sheet1!T388),"有影响","-")</f>
        <v>-</v>
      </c>
      <c r="G388" s="21" t="str">
        <f>IF(OR(Sheet1!X388&lt;&gt;Sheet1!AL388,Sheet1!AM388&lt;&gt;Sheet1!Y388),"有影响","-")</f>
        <v>-</v>
      </c>
      <c r="H388" s="21" t="str">
        <f>IF(OR(Sheet1!AC388&lt;&gt;Sheet1!AN388,Sheet1!AO388&lt;&gt;Sheet1!AD388),"有影响","-")</f>
        <v>-</v>
      </c>
      <c r="I388" s="21" t="str">
        <f>IF(Sheet1!G388=0,"出错","-")</f>
        <v>-</v>
      </c>
      <c r="J388" s="21" t="str">
        <f>IF(AND(Sheet1!G388=0,Sheet1!L388&lt;&gt;0),"出错","-")</f>
        <v>-</v>
      </c>
      <c r="K388" s="21" t="str">
        <f>IF(AND(Sheet1!G388=0,Sheet1!L388=0,Sheet1!Q388&lt;&gt;0),"出错","-")</f>
        <v>-</v>
      </c>
      <c r="L388" s="21" t="str">
        <f>IF(AND(Sheet1!G388=0,Sheet1!L388=0,Sheet1!Q388=0,Sheet1!V388&lt;&gt;0),"出错","-")</f>
        <v>-</v>
      </c>
      <c r="M388" s="21" t="str">
        <f>IF(AND(Sheet1!G388=0,Sheet1!L388=0,Sheet1!Q388=0,Sheet1!V388=0,Sheet1!AA388&lt;&gt;0),"出错","-")</f>
        <v>-</v>
      </c>
      <c r="N388" s="21" t="str">
        <f>IFERROR(VLOOKUP(Sheet1!G388,配置检查表!$Y:$Z,2,FALSE),"")</f>
        <v>精灵化石</v>
      </c>
      <c r="O388" s="21">
        <f>IF(AND(Sheet1!I388=Sheet1!J388,Sheet1!J388&lt;&gt;0),Sheet1!I388,IF(AND(Sheet1!I388&lt;&gt;Sheet1!J388,Sheet1!J388&lt;&gt;0),Sheet1!I388&amp;"~"&amp;Sheet1!J388,""))</f>
        <v>10</v>
      </c>
      <c r="P388" s="21" t="str">
        <f>IFERROR(VLOOKUP(Sheet1!L388,配置检查表!$Y:$Z,2,FALSE),"")</f>
        <v>精灵化石</v>
      </c>
      <c r="Q388" s="21">
        <f>IF(AND(Sheet1!N388=Sheet1!O388,Sheet1!O388&lt;&gt;0),Sheet1!N388,IF(AND(Sheet1!N388&lt;&gt;Sheet1!O388,Sheet1!O388&lt;&gt;0),Sheet1!N388&amp;"~"&amp;Sheet1!O388,""))</f>
        <v>10</v>
      </c>
      <c r="R388" s="21" t="str">
        <f>IFERROR(VLOOKUP(Sheet1!Q388,配置检查表!$Y:$Z,2,FALSE),"")</f>
        <v/>
      </c>
      <c r="S388" s="39" t="str">
        <f>IF(AND(Sheet1!S595=Sheet1!T595,Sheet1!T595&lt;&gt;0),Sheet1!S595,IF(AND(Sheet1!S595&lt;&gt;Sheet1!T595,Sheet1!T595&lt;&gt;0),Sheet1!S595&amp;"~"&amp;Sheet1!T595,""))</f>
        <v/>
      </c>
      <c r="T388" s="21" t="str">
        <f>IFERROR(VLOOKUP(Sheet1!V388,配置检查表!$Y:$Z,2,FALSE),"")</f>
        <v/>
      </c>
      <c r="U388" s="39" t="str">
        <f>IF(AND(Sheet1!X595=Sheet1!Y595,Sheet1!Y595&lt;&gt;0),Sheet1!X595,IF(AND(Sheet1!X595&lt;&gt;Sheet1!Y595,Sheet1!Y595&lt;&gt;0),Sheet1!X595&amp;"~"&amp;Sheet1!Y595,""))</f>
        <v/>
      </c>
      <c r="V388" s="21" t="str">
        <f>IFERROR(VLOOKUP(Sheet1!XAA,配置检查表!$Y:$Z,2,FALSE),"")</f>
        <v/>
      </c>
      <c r="W388" s="21" t="str">
        <f>IF(AND(Sheet1!AC595=Sheet1!AD595,Sheet1!AD595&lt;&gt;0),Sheet1!AC595,IF(AND(Sheet1!AC595&lt;&gt;Sheet1!AD595,Sheet1!AD595&lt;&gt;0),Sheet1!AC595&amp;"~"&amp;Sheet1!AD595,""))</f>
        <v/>
      </c>
    </row>
    <row r="389" spans="1:23">
      <c r="A389" s="3">
        <v>5001</v>
      </c>
      <c r="B389" s="3" t="s">
        <v>2500</v>
      </c>
      <c r="C389" s="3" t="s">
        <v>1910</v>
      </c>
      <c r="D389" s="21" t="str">
        <f>IF(OR(Sheet1!I392&lt;&gt;Sheet1!AF392,Sheet1!AG392&lt;&gt;Sheet1!J392),"有影响","-")</f>
        <v>-</v>
      </c>
      <c r="E389" s="21" t="str">
        <f>IF(OR(Sheet1!N392&lt;&gt;Sheet1!AH392,Sheet1!AI392&lt;&gt;Sheet1!O392),"有影响","-")</f>
        <v>-</v>
      </c>
      <c r="F389" s="21" t="str">
        <f>IF(OR(Sheet1!S392&lt;&gt;Sheet1!AJ392,Sheet1!AK392&lt;&gt;Sheet1!T392),"有影响","-")</f>
        <v>-</v>
      </c>
      <c r="G389" s="21" t="str">
        <f>IF(OR(Sheet1!X392&lt;&gt;Sheet1!AL392,Sheet1!AM392&lt;&gt;Sheet1!Y392),"有影响","-")</f>
        <v>-</v>
      </c>
      <c r="H389" s="21" t="str">
        <f>IF(OR(Sheet1!AC392&lt;&gt;Sheet1!AN392,Sheet1!AO392&lt;&gt;Sheet1!AD392),"有影响","-")</f>
        <v>-</v>
      </c>
      <c r="I389" s="21" t="str">
        <f>IF(Sheet1!G392=0,"出错","-")</f>
        <v>-</v>
      </c>
      <c r="J389" s="21" t="str">
        <f>IF(AND(Sheet1!G392=0,Sheet1!L392&lt;&gt;0),"出错","-")</f>
        <v>-</v>
      </c>
      <c r="K389" s="21" t="str">
        <f>IF(AND(Sheet1!G392=0,Sheet1!L392=0,Sheet1!Q392&lt;&gt;0),"出错","-")</f>
        <v>-</v>
      </c>
      <c r="L389" s="21" t="str">
        <f>IF(AND(Sheet1!G392=0,Sheet1!L392=0,Sheet1!Q392=0,Sheet1!V392&lt;&gt;0),"出错","-")</f>
        <v>-</v>
      </c>
      <c r="M389" s="21" t="str">
        <f>IF(AND(Sheet1!G392=0,Sheet1!L392=0,Sheet1!Q392=0,Sheet1!V392=0,Sheet1!AA392&lt;&gt;0),"出错","-")</f>
        <v>-</v>
      </c>
      <c r="N389" s="21" t="str">
        <f>IFERROR(VLOOKUP(Sheet1!G392,配置检查表!$Y:$Z,2,FALSE),"")</f>
        <v/>
      </c>
      <c r="O389" s="21">
        <f>IF(AND(Sheet1!I392=Sheet1!J392,Sheet1!J392&lt;&gt;0),Sheet1!I392,IF(AND(Sheet1!I392&lt;&gt;Sheet1!J392,Sheet1!J392&lt;&gt;0),Sheet1!I392&amp;"~"&amp;Sheet1!J392,""))</f>
        <v>5</v>
      </c>
      <c r="P389" s="21" t="str">
        <f>IFERROR(VLOOKUP(Sheet1!L392,配置检查表!$Y:$Z,2,FALSE),"")</f>
        <v/>
      </c>
      <c r="Q389" s="21" t="str">
        <f>IF(AND(Sheet1!N392=Sheet1!O392,Sheet1!O392&lt;&gt;0),Sheet1!N392,IF(AND(Sheet1!N392&lt;&gt;Sheet1!O392,Sheet1!O392&lt;&gt;0),Sheet1!N392&amp;"~"&amp;Sheet1!O392,""))</f>
        <v/>
      </c>
      <c r="R389" s="21" t="str">
        <f>IFERROR(VLOOKUP(Sheet1!Q392,配置检查表!$Y:$Z,2,FALSE),"")</f>
        <v/>
      </c>
      <c r="S389" s="39" t="str">
        <f>IF(AND(Sheet1!S596=Sheet1!T596,Sheet1!T596&lt;&gt;0),Sheet1!S596,IF(AND(Sheet1!S596&lt;&gt;Sheet1!T596,Sheet1!T596&lt;&gt;0),Sheet1!S596&amp;"~"&amp;Sheet1!T596,""))</f>
        <v/>
      </c>
      <c r="T389" s="21" t="str">
        <f>IFERROR(VLOOKUP(Sheet1!V392,配置检查表!$Y:$Z,2,FALSE),"")</f>
        <v/>
      </c>
      <c r="U389" s="39" t="str">
        <f>IF(AND(Sheet1!X596=Sheet1!Y596,Sheet1!Y596&lt;&gt;0),Sheet1!X596,IF(AND(Sheet1!X596&lt;&gt;Sheet1!Y596,Sheet1!Y596&lt;&gt;0),Sheet1!X596&amp;"~"&amp;Sheet1!Y596,""))</f>
        <v/>
      </c>
      <c r="V389" s="21" t="str">
        <f>IFERROR(VLOOKUP(Sheet1!XAA,配置检查表!$Y:$Z,2,FALSE),"")</f>
        <v/>
      </c>
      <c r="W389" s="21" t="str">
        <f>IF(AND(Sheet1!AC596=Sheet1!AD596,Sheet1!AD596&lt;&gt;0),Sheet1!AC596,IF(AND(Sheet1!AC596&lt;&gt;Sheet1!AD596,Sheet1!AD596&lt;&gt;0),Sheet1!AC596&amp;"~"&amp;Sheet1!AD596,""))</f>
        <v/>
      </c>
    </row>
    <row r="390" spans="1:23">
      <c r="A390" s="3">
        <v>5002</v>
      </c>
      <c r="B390" s="3" t="s">
        <v>1911</v>
      </c>
      <c r="C390" s="3" t="s">
        <v>1912</v>
      </c>
      <c r="D390" s="21" t="str">
        <f>IF(OR(Sheet1!I393&lt;&gt;Sheet1!AF393,Sheet1!AG393&lt;&gt;Sheet1!J393),"有影响","-")</f>
        <v>-</v>
      </c>
      <c r="E390" s="21" t="str">
        <f>IF(OR(Sheet1!N393&lt;&gt;Sheet1!AH393,Sheet1!AI393&lt;&gt;Sheet1!O393),"有影响","-")</f>
        <v>-</v>
      </c>
      <c r="F390" s="21" t="str">
        <f>IF(OR(Sheet1!S393&lt;&gt;Sheet1!AJ393,Sheet1!AK393&lt;&gt;Sheet1!T393),"有影响","-")</f>
        <v>-</v>
      </c>
      <c r="G390" s="21" t="str">
        <f>IF(OR(Sheet1!X393&lt;&gt;Sheet1!AL393,Sheet1!AM393&lt;&gt;Sheet1!Y393),"有影响","-")</f>
        <v>-</v>
      </c>
      <c r="H390" s="21" t="str">
        <f>IF(OR(Sheet1!AC393&lt;&gt;Sheet1!AN393,Sheet1!AO393&lt;&gt;Sheet1!AD393),"有影响","-")</f>
        <v>-</v>
      </c>
      <c r="I390" s="21" t="str">
        <f>IF(Sheet1!G393=0,"出错","-")</f>
        <v>-</v>
      </c>
      <c r="J390" s="21" t="str">
        <f>IF(AND(Sheet1!G393=0,Sheet1!L393&lt;&gt;0),"出错","-")</f>
        <v>-</v>
      </c>
      <c r="K390" s="21" t="str">
        <f>IF(AND(Sheet1!G393=0,Sheet1!L393=0,Sheet1!Q393&lt;&gt;0),"出错","-")</f>
        <v>-</v>
      </c>
      <c r="L390" s="21" t="str">
        <f>IF(AND(Sheet1!G393=0,Sheet1!L393=0,Sheet1!Q393=0,Sheet1!V393&lt;&gt;0),"出错","-")</f>
        <v>-</v>
      </c>
      <c r="M390" s="21" t="str">
        <f>IF(AND(Sheet1!G393=0,Sheet1!L393=0,Sheet1!Q393=0,Sheet1!V393=0,Sheet1!AA393&lt;&gt;0),"出错","-")</f>
        <v>-</v>
      </c>
      <c r="N390" s="21" t="str">
        <f>IFERROR(VLOOKUP(Sheet1!G393,配置检查表!$Y:$Z,2,FALSE),"")</f>
        <v/>
      </c>
      <c r="O390" s="21">
        <f>IF(AND(Sheet1!I393=Sheet1!J393,Sheet1!J393&lt;&gt;0),Sheet1!I393,IF(AND(Sheet1!I393&lt;&gt;Sheet1!J393,Sheet1!J393&lt;&gt;0),Sheet1!I393&amp;"~"&amp;Sheet1!J393,""))</f>
        <v>5</v>
      </c>
      <c r="P390" s="21" t="str">
        <f>IFERROR(VLOOKUP(Sheet1!L393,配置检查表!$Y:$Z,2,FALSE),"")</f>
        <v/>
      </c>
      <c r="Q390" s="21" t="str">
        <f>IF(AND(Sheet1!N393=Sheet1!O393,Sheet1!O393&lt;&gt;0),Sheet1!N393,IF(AND(Sheet1!N393&lt;&gt;Sheet1!O393,Sheet1!O393&lt;&gt;0),Sheet1!N393&amp;"~"&amp;Sheet1!O393,""))</f>
        <v/>
      </c>
      <c r="R390" s="21" t="str">
        <f>IFERROR(VLOOKUP(Sheet1!Q393,配置检查表!$Y:$Z,2,FALSE),"")</f>
        <v/>
      </c>
      <c r="S390" s="39" t="str">
        <f>IF(AND(Sheet1!S597=Sheet1!T597,Sheet1!T597&lt;&gt;0),Sheet1!S597,IF(AND(Sheet1!S597&lt;&gt;Sheet1!T597,Sheet1!T597&lt;&gt;0),Sheet1!S597&amp;"~"&amp;Sheet1!T597,""))</f>
        <v/>
      </c>
      <c r="T390" s="21" t="str">
        <f>IFERROR(VLOOKUP(Sheet1!V393,配置检查表!$Y:$Z,2,FALSE),"")</f>
        <v/>
      </c>
      <c r="U390" s="39" t="str">
        <f>IF(AND(Sheet1!X597=Sheet1!Y597,Sheet1!Y597&lt;&gt;0),Sheet1!X597,IF(AND(Sheet1!X597&lt;&gt;Sheet1!Y597,Sheet1!Y597&lt;&gt;0),Sheet1!X597&amp;"~"&amp;Sheet1!Y597,""))</f>
        <v/>
      </c>
      <c r="V390" s="21" t="str">
        <f>IFERROR(VLOOKUP(Sheet1!XAA,配置检查表!$Y:$Z,2,FALSE),"")</f>
        <v/>
      </c>
      <c r="W390" s="21" t="str">
        <f>IF(AND(Sheet1!AC597=Sheet1!AD597,Sheet1!AD597&lt;&gt;0),Sheet1!AC597,IF(AND(Sheet1!AC597&lt;&gt;Sheet1!AD597,Sheet1!AD597&lt;&gt;0),Sheet1!AC597&amp;"~"&amp;Sheet1!AD597,""))</f>
        <v/>
      </c>
    </row>
    <row r="391" spans="1:23">
      <c r="A391" s="13">
        <v>6001</v>
      </c>
      <c r="B391" s="13" t="s">
        <v>1913</v>
      </c>
      <c r="C391" s="13" t="s">
        <v>1913</v>
      </c>
      <c r="D391" s="21" t="str">
        <f>IF(OR(Sheet1!I394&lt;&gt;Sheet1!AF394,Sheet1!AG394&lt;&gt;Sheet1!J394),"有影响","-")</f>
        <v>-</v>
      </c>
      <c r="E391" s="21" t="str">
        <f>IF(OR(Sheet1!N394&lt;&gt;Sheet1!AH394,Sheet1!AI394&lt;&gt;Sheet1!O394),"有影响","-")</f>
        <v>-</v>
      </c>
      <c r="F391" s="21" t="str">
        <f>IF(OR(Sheet1!S394&lt;&gt;Sheet1!AJ394,Sheet1!AK394&lt;&gt;Sheet1!T394),"有影响","-")</f>
        <v>-</v>
      </c>
      <c r="G391" s="21" t="str">
        <f>IF(OR(Sheet1!X394&lt;&gt;Sheet1!AL394,Sheet1!AM394&lt;&gt;Sheet1!Y394),"有影响","-")</f>
        <v>-</v>
      </c>
      <c r="H391" s="21" t="str">
        <f>IF(OR(Sheet1!AC394&lt;&gt;Sheet1!AN394,Sheet1!AO394&lt;&gt;Sheet1!AD394),"有影响","-")</f>
        <v>-</v>
      </c>
      <c r="I391" s="21" t="str">
        <f>IF(Sheet1!G394=0,"出错","-")</f>
        <v>-</v>
      </c>
      <c r="J391" s="21" t="str">
        <f>IF(AND(Sheet1!G394=0,Sheet1!L394&lt;&gt;0),"出错","-")</f>
        <v>-</v>
      </c>
      <c r="K391" s="21" t="str">
        <f>IF(AND(Sheet1!G394=0,Sheet1!L394=0,Sheet1!Q394&lt;&gt;0),"出错","-")</f>
        <v>-</v>
      </c>
      <c r="L391" s="21" t="str">
        <f>IF(AND(Sheet1!G394=0,Sheet1!L394=0,Sheet1!Q394=0,Sheet1!V394&lt;&gt;0),"出错","-")</f>
        <v>-</v>
      </c>
      <c r="M391" s="21" t="str">
        <f>IF(AND(Sheet1!G394=0,Sheet1!L394=0,Sheet1!Q394=0,Sheet1!V394=0,Sheet1!AA394&lt;&gt;0),"出错","-")</f>
        <v>-</v>
      </c>
      <c r="N391" s="21" t="str">
        <f>IFERROR(VLOOKUP(Sheet1!G394,配置检查表!$Y:$Z,2,FALSE),"")</f>
        <v/>
      </c>
      <c r="O391" s="21">
        <f>IF(AND(Sheet1!I394=Sheet1!J394,Sheet1!J394&lt;&gt;0),Sheet1!I394,IF(AND(Sheet1!I394&lt;&gt;Sheet1!J394,Sheet1!J394&lt;&gt;0),Sheet1!I394&amp;"~"&amp;Sheet1!J394,""))</f>
        <v>1</v>
      </c>
      <c r="P391" s="21" t="str">
        <f>IFERROR(VLOOKUP(Sheet1!L394,配置检查表!$Y:$Z,2,FALSE),"")</f>
        <v/>
      </c>
      <c r="Q391" s="21">
        <f>IF(AND(Sheet1!N394=Sheet1!O394,Sheet1!O394&lt;&gt;0),Sheet1!N394,IF(AND(Sheet1!N394&lt;&gt;Sheet1!O394,Sheet1!O394&lt;&gt;0),Sheet1!N394&amp;"~"&amp;Sheet1!O394,""))</f>
        <v>1</v>
      </c>
      <c r="R391" s="21" t="str">
        <f>IFERROR(VLOOKUP(Sheet1!Q394,配置检查表!$Y:$Z,2,FALSE),"")</f>
        <v/>
      </c>
      <c r="S391" s="39" t="str">
        <f>IF(AND(Sheet1!S598=Sheet1!T598,Sheet1!T598&lt;&gt;0),Sheet1!S598,IF(AND(Sheet1!S598&lt;&gt;Sheet1!T598,Sheet1!T598&lt;&gt;0),Sheet1!S598&amp;"~"&amp;Sheet1!T598,""))</f>
        <v/>
      </c>
      <c r="T391" s="21" t="str">
        <f>IFERROR(VLOOKUP(Sheet1!V394,配置检查表!$Y:$Z,2,FALSE),"")</f>
        <v/>
      </c>
      <c r="U391" s="39" t="str">
        <f>IF(AND(Sheet1!X598=Sheet1!Y598,Sheet1!Y598&lt;&gt;0),Sheet1!X598,IF(AND(Sheet1!X598&lt;&gt;Sheet1!Y598,Sheet1!Y598&lt;&gt;0),Sheet1!X598&amp;"~"&amp;Sheet1!Y598,""))</f>
        <v/>
      </c>
      <c r="V391" s="21" t="str">
        <f>IFERROR(VLOOKUP(Sheet1!XAA,配置检查表!$Y:$Z,2,FALSE),"")</f>
        <v/>
      </c>
      <c r="W391" s="21" t="str">
        <f>IF(AND(Sheet1!AC598=Sheet1!AD598,Sheet1!AD598&lt;&gt;0),Sheet1!AC598,IF(AND(Sheet1!AC598&lt;&gt;Sheet1!AD598,Sheet1!AD598&lt;&gt;0),Sheet1!AC598&amp;"~"&amp;Sheet1!AD598,""))</f>
        <v/>
      </c>
    </row>
    <row r="392" spans="1:23">
      <c r="A392" s="13">
        <v>6002</v>
      </c>
      <c r="B392" s="13" t="s">
        <v>1914</v>
      </c>
      <c r="C392" s="13" t="s">
        <v>1914</v>
      </c>
      <c r="D392" s="21" t="str">
        <f>IF(OR(Sheet1!I395&lt;&gt;Sheet1!AF395,Sheet1!AG395&lt;&gt;Sheet1!J395),"有影响","-")</f>
        <v>-</v>
      </c>
      <c r="E392" s="21" t="str">
        <f>IF(OR(Sheet1!N395&lt;&gt;Sheet1!AH395,Sheet1!AI395&lt;&gt;Sheet1!O395),"有影响","-")</f>
        <v>-</v>
      </c>
      <c r="F392" s="21" t="str">
        <f>IF(OR(Sheet1!S395&lt;&gt;Sheet1!AJ395,Sheet1!AK395&lt;&gt;Sheet1!T395),"有影响","-")</f>
        <v>-</v>
      </c>
      <c r="G392" s="21" t="str">
        <f>IF(OR(Sheet1!X395&lt;&gt;Sheet1!AL395,Sheet1!AM395&lt;&gt;Sheet1!Y395),"有影响","-")</f>
        <v>-</v>
      </c>
      <c r="H392" s="21" t="str">
        <f>IF(OR(Sheet1!AC395&lt;&gt;Sheet1!AN395,Sheet1!AO395&lt;&gt;Sheet1!AD395),"有影响","-")</f>
        <v>-</v>
      </c>
      <c r="I392" s="21" t="str">
        <f>IF(Sheet1!G395=0,"出错","-")</f>
        <v>-</v>
      </c>
      <c r="J392" s="21" t="str">
        <f>IF(AND(Sheet1!G395=0,Sheet1!L395&lt;&gt;0),"出错","-")</f>
        <v>-</v>
      </c>
      <c r="K392" s="21" t="str">
        <f>IF(AND(Sheet1!G395=0,Sheet1!L395=0,Sheet1!Q395&lt;&gt;0),"出错","-")</f>
        <v>-</v>
      </c>
      <c r="L392" s="21" t="str">
        <f>IF(AND(Sheet1!G395=0,Sheet1!L395=0,Sheet1!Q395=0,Sheet1!V395&lt;&gt;0),"出错","-")</f>
        <v>-</v>
      </c>
      <c r="M392" s="21" t="str">
        <f>IF(AND(Sheet1!G395=0,Sheet1!L395=0,Sheet1!Q395=0,Sheet1!V395=0,Sheet1!AA395&lt;&gt;0),"出错","-")</f>
        <v>-</v>
      </c>
      <c r="N392" s="21" t="str">
        <f>IFERROR(VLOOKUP(Sheet1!G395,配置检查表!$Y:$Z,2,FALSE),"")</f>
        <v/>
      </c>
      <c r="O392" s="21">
        <f>IF(AND(Sheet1!I395=Sheet1!J395,Sheet1!J395&lt;&gt;0),Sheet1!I395,IF(AND(Sheet1!I395&lt;&gt;Sheet1!J395,Sheet1!J395&lt;&gt;0),Sheet1!I395&amp;"~"&amp;Sheet1!J395,""))</f>
        <v>1</v>
      </c>
      <c r="P392" s="21" t="str">
        <f>IFERROR(VLOOKUP(Sheet1!L395,配置检查表!$Y:$Z,2,FALSE),"")</f>
        <v/>
      </c>
      <c r="Q392" s="21">
        <f>IF(AND(Sheet1!N395=Sheet1!O395,Sheet1!O395&lt;&gt;0),Sheet1!N395,IF(AND(Sheet1!N395&lt;&gt;Sheet1!O395,Sheet1!O395&lt;&gt;0),Sheet1!N395&amp;"~"&amp;Sheet1!O395,""))</f>
        <v>1</v>
      </c>
      <c r="R392" s="21" t="str">
        <f>IFERROR(VLOOKUP(Sheet1!Q395,配置检查表!$Y:$Z,2,FALSE),"")</f>
        <v/>
      </c>
      <c r="S392" s="39" t="str">
        <f>IF(AND(Sheet1!S599=Sheet1!T599,Sheet1!T599&lt;&gt;0),Sheet1!S599,IF(AND(Sheet1!S599&lt;&gt;Sheet1!T599,Sheet1!T599&lt;&gt;0),Sheet1!S599&amp;"~"&amp;Sheet1!T599,""))</f>
        <v/>
      </c>
      <c r="T392" s="21" t="str">
        <f>IFERROR(VLOOKUP(Sheet1!V395,配置检查表!$Y:$Z,2,FALSE),"")</f>
        <v/>
      </c>
      <c r="U392" s="39" t="str">
        <f>IF(AND(Sheet1!X599=Sheet1!Y599,Sheet1!Y599&lt;&gt;0),Sheet1!X599,IF(AND(Sheet1!X599&lt;&gt;Sheet1!Y599,Sheet1!Y599&lt;&gt;0),Sheet1!X599&amp;"~"&amp;Sheet1!Y599,""))</f>
        <v/>
      </c>
      <c r="V392" s="21" t="str">
        <f>IFERROR(VLOOKUP(Sheet1!XAA,配置检查表!$Y:$Z,2,FALSE),"")</f>
        <v/>
      </c>
      <c r="W392" s="21" t="str">
        <f>IF(AND(Sheet1!AC599=Sheet1!AD599,Sheet1!AD599&lt;&gt;0),Sheet1!AC599,IF(AND(Sheet1!AC599&lt;&gt;Sheet1!AD599,Sheet1!AD599&lt;&gt;0),Sheet1!AC599&amp;"~"&amp;Sheet1!AD599,""))</f>
        <v/>
      </c>
    </row>
    <row r="393" spans="1:23">
      <c r="A393" s="13">
        <v>6003</v>
      </c>
      <c r="B393" s="13" t="s">
        <v>1915</v>
      </c>
      <c r="C393" s="13" t="s">
        <v>1915</v>
      </c>
      <c r="D393" s="21" t="str">
        <f>IF(OR(Sheet1!I396&lt;&gt;Sheet1!AF396,Sheet1!AG396&lt;&gt;Sheet1!J396),"有影响","-")</f>
        <v>-</v>
      </c>
      <c r="E393" s="21" t="str">
        <f>IF(OR(Sheet1!N396&lt;&gt;Sheet1!AH396,Sheet1!AI396&lt;&gt;Sheet1!O396),"有影响","-")</f>
        <v>-</v>
      </c>
      <c r="F393" s="21" t="str">
        <f>IF(OR(Sheet1!S396&lt;&gt;Sheet1!AJ396,Sheet1!AK396&lt;&gt;Sheet1!T396),"有影响","-")</f>
        <v>-</v>
      </c>
      <c r="G393" s="21" t="str">
        <f>IF(OR(Sheet1!X396&lt;&gt;Sheet1!AL396,Sheet1!AM396&lt;&gt;Sheet1!Y396),"有影响","-")</f>
        <v>-</v>
      </c>
      <c r="H393" s="21" t="str">
        <f>IF(OR(Sheet1!AC396&lt;&gt;Sheet1!AN396,Sheet1!AO396&lt;&gt;Sheet1!AD396),"有影响","-")</f>
        <v>-</v>
      </c>
      <c r="I393" s="21" t="str">
        <f>IF(Sheet1!G396=0,"出错","-")</f>
        <v>-</v>
      </c>
      <c r="J393" s="21" t="str">
        <f>IF(AND(Sheet1!G396=0,Sheet1!L396&lt;&gt;0),"出错","-")</f>
        <v>-</v>
      </c>
      <c r="K393" s="21" t="str">
        <f>IF(AND(Sheet1!G396=0,Sheet1!L396=0,Sheet1!Q396&lt;&gt;0),"出错","-")</f>
        <v>-</v>
      </c>
      <c r="L393" s="21" t="str">
        <f>IF(AND(Sheet1!G396=0,Sheet1!L396=0,Sheet1!Q396=0,Sheet1!V396&lt;&gt;0),"出错","-")</f>
        <v>-</v>
      </c>
      <c r="M393" s="21" t="str">
        <f>IF(AND(Sheet1!G396=0,Sheet1!L396=0,Sheet1!Q396=0,Sheet1!V396=0,Sheet1!AA396&lt;&gt;0),"出错","-")</f>
        <v>-</v>
      </c>
      <c r="N393" s="21" t="str">
        <f>IFERROR(VLOOKUP(Sheet1!G396,配置检查表!$Y:$Z,2,FALSE),"")</f>
        <v/>
      </c>
      <c r="O393" s="21">
        <f>IF(AND(Sheet1!I396=Sheet1!J396,Sheet1!J396&lt;&gt;0),Sheet1!I396,IF(AND(Sheet1!I396&lt;&gt;Sheet1!J396,Sheet1!J396&lt;&gt;0),Sheet1!I396&amp;"~"&amp;Sheet1!J396,""))</f>
        <v>1</v>
      </c>
      <c r="P393" s="21" t="str">
        <f>IFERROR(VLOOKUP(Sheet1!L396,配置检查表!$Y:$Z,2,FALSE),"")</f>
        <v/>
      </c>
      <c r="Q393" s="21">
        <f>IF(AND(Sheet1!N396=Sheet1!O396,Sheet1!O396&lt;&gt;0),Sheet1!N396,IF(AND(Sheet1!N396&lt;&gt;Sheet1!O396,Sheet1!O396&lt;&gt;0),Sheet1!N396&amp;"~"&amp;Sheet1!O396,""))</f>
        <v>1</v>
      </c>
      <c r="R393" s="21" t="str">
        <f>IFERROR(VLOOKUP(Sheet1!Q396,配置检查表!$Y:$Z,2,FALSE),"")</f>
        <v/>
      </c>
      <c r="S393" s="39" t="str">
        <f>IF(AND(Sheet1!S600=Sheet1!T600,Sheet1!T600&lt;&gt;0),Sheet1!S600,IF(AND(Sheet1!S600&lt;&gt;Sheet1!T600,Sheet1!T600&lt;&gt;0),Sheet1!S600&amp;"~"&amp;Sheet1!T600,""))</f>
        <v/>
      </c>
      <c r="T393" s="21" t="str">
        <f>IFERROR(VLOOKUP(Sheet1!V396,配置检查表!$Y:$Z,2,FALSE),"")</f>
        <v/>
      </c>
      <c r="U393" s="39" t="str">
        <f>IF(AND(Sheet1!X600=Sheet1!Y600,Sheet1!Y600&lt;&gt;0),Sheet1!X600,IF(AND(Sheet1!X600&lt;&gt;Sheet1!Y600,Sheet1!Y600&lt;&gt;0),Sheet1!X600&amp;"~"&amp;Sheet1!Y600,""))</f>
        <v/>
      </c>
      <c r="V393" s="21" t="str">
        <f>IFERROR(VLOOKUP(Sheet1!XAA,配置检查表!$Y:$Z,2,FALSE),"")</f>
        <v/>
      </c>
      <c r="W393" s="21" t="str">
        <f>IF(AND(Sheet1!AC600=Sheet1!AD600,Sheet1!AD600&lt;&gt;0),Sheet1!AC600,IF(AND(Sheet1!AC600&lt;&gt;Sheet1!AD600,Sheet1!AD600&lt;&gt;0),Sheet1!AC600&amp;"~"&amp;Sheet1!AD600,""))</f>
        <v/>
      </c>
    </row>
    <row r="394" spans="1:23">
      <c r="A394" s="13">
        <v>6101</v>
      </c>
      <c r="B394" s="13" t="s">
        <v>1916</v>
      </c>
      <c r="C394" s="13" t="s">
        <v>1916</v>
      </c>
      <c r="D394" s="21" t="str">
        <f>IF(OR(Sheet1!I397&lt;&gt;Sheet1!AF397,Sheet1!AG397&lt;&gt;Sheet1!J397),"有影响","-")</f>
        <v>-</v>
      </c>
      <c r="E394" s="21" t="str">
        <f>IF(OR(Sheet1!N397&lt;&gt;Sheet1!AH397,Sheet1!AI397&lt;&gt;Sheet1!O397),"有影响","-")</f>
        <v>-</v>
      </c>
      <c r="F394" s="21" t="str">
        <f>IF(OR(Sheet1!S397&lt;&gt;Sheet1!AJ397,Sheet1!AK397&lt;&gt;Sheet1!T397),"有影响","-")</f>
        <v>-</v>
      </c>
      <c r="G394" s="21" t="str">
        <f>IF(OR(Sheet1!X397&lt;&gt;Sheet1!AL397,Sheet1!AM397&lt;&gt;Sheet1!Y397),"有影响","-")</f>
        <v>-</v>
      </c>
      <c r="H394" s="21" t="str">
        <f>IF(OR(Sheet1!AC397&lt;&gt;Sheet1!AN397,Sheet1!AO397&lt;&gt;Sheet1!AD397),"有影响","-")</f>
        <v>-</v>
      </c>
      <c r="I394" s="21" t="str">
        <f>IF(Sheet1!G397=0,"出错","-")</f>
        <v>-</v>
      </c>
      <c r="J394" s="21" t="str">
        <f>IF(AND(Sheet1!G397=0,Sheet1!L397&lt;&gt;0),"出错","-")</f>
        <v>-</v>
      </c>
      <c r="K394" s="21" t="str">
        <f>IF(AND(Sheet1!G397=0,Sheet1!L397=0,Sheet1!Q397&lt;&gt;0),"出错","-")</f>
        <v>-</v>
      </c>
      <c r="L394" s="21" t="str">
        <f>IF(AND(Sheet1!G397=0,Sheet1!L397=0,Sheet1!Q397=0,Sheet1!V397&lt;&gt;0),"出错","-")</f>
        <v>-</v>
      </c>
      <c r="M394" s="21" t="str">
        <f>IF(AND(Sheet1!G397=0,Sheet1!L397=0,Sheet1!Q397=0,Sheet1!V397=0,Sheet1!AA397&lt;&gt;0),"出错","-")</f>
        <v>-</v>
      </c>
      <c r="N394" s="21" t="str">
        <f>IFERROR(VLOOKUP(Sheet1!G397,配置检查表!$Y:$Z,2,FALSE),"")</f>
        <v/>
      </c>
      <c r="O394" s="21">
        <f>IF(AND(Sheet1!I397=Sheet1!J397,Sheet1!J397&lt;&gt;0),Sheet1!I397,IF(AND(Sheet1!I397&lt;&gt;Sheet1!J397,Sheet1!J397&lt;&gt;0),Sheet1!I397&amp;"~"&amp;Sheet1!J397,""))</f>
        <v>1</v>
      </c>
      <c r="P394" s="21" t="str">
        <f>IFERROR(VLOOKUP(Sheet1!L397,配置检查表!$Y:$Z,2,FALSE),"")</f>
        <v/>
      </c>
      <c r="Q394" s="21">
        <f>IF(AND(Sheet1!N397=Sheet1!O397,Sheet1!O397&lt;&gt;0),Sheet1!N397,IF(AND(Sheet1!N397&lt;&gt;Sheet1!O397,Sheet1!O397&lt;&gt;0),Sheet1!N397&amp;"~"&amp;Sheet1!O397,""))</f>
        <v>1</v>
      </c>
      <c r="R394" s="21" t="str">
        <f>IFERROR(VLOOKUP(Sheet1!Q397,配置检查表!$Y:$Z,2,FALSE),"")</f>
        <v/>
      </c>
      <c r="S394" s="39" t="str">
        <f>IF(AND(Sheet1!S601=Sheet1!T601,Sheet1!T601&lt;&gt;0),Sheet1!S601,IF(AND(Sheet1!S601&lt;&gt;Sheet1!T601,Sheet1!T601&lt;&gt;0),Sheet1!S601&amp;"~"&amp;Sheet1!T601,""))</f>
        <v/>
      </c>
      <c r="T394" s="21" t="str">
        <f>IFERROR(VLOOKUP(Sheet1!V397,配置检查表!$Y:$Z,2,FALSE),"")</f>
        <v/>
      </c>
      <c r="U394" s="39" t="str">
        <f>IF(AND(Sheet1!X601=Sheet1!Y601,Sheet1!Y601&lt;&gt;0),Sheet1!X601,IF(AND(Sheet1!X601&lt;&gt;Sheet1!Y601,Sheet1!Y601&lt;&gt;0),Sheet1!X601&amp;"~"&amp;Sheet1!Y601,""))</f>
        <v/>
      </c>
      <c r="V394" s="21" t="str">
        <f>IFERROR(VLOOKUP(Sheet1!XAA,配置检查表!$Y:$Z,2,FALSE),"")</f>
        <v/>
      </c>
      <c r="W394" s="21" t="str">
        <f>IF(AND(Sheet1!AC601=Sheet1!AD601,Sheet1!AD601&lt;&gt;0),Sheet1!AC601,IF(AND(Sheet1!AC601&lt;&gt;Sheet1!AD601,Sheet1!AD601&lt;&gt;0),Sheet1!AC601&amp;"~"&amp;Sheet1!AD601,""))</f>
        <v/>
      </c>
    </row>
    <row r="395" spans="1:23">
      <c r="A395" s="13">
        <v>6102</v>
      </c>
      <c r="B395" s="13" t="s">
        <v>1917</v>
      </c>
      <c r="C395" s="13" t="s">
        <v>1917</v>
      </c>
      <c r="D395" s="21" t="str">
        <f>IF(OR(Sheet1!I398&lt;&gt;Sheet1!AF398,Sheet1!AG398&lt;&gt;Sheet1!J398),"有影响","-")</f>
        <v>-</v>
      </c>
      <c r="E395" s="21" t="str">
        <f>IF(OR(Sheet1!N398&lt;&gt;Sheet1!AH398,Sheet1!AI398&lt;&gt;Sheet1!O398),"有影响","-")</f>
        <v>-</v>
      </c>
      <c r="F395" s="21" t="str">
        <f>IF(OR(Sheet1!S398&lt;&gt;Sheet1!AJ398,Sheet1!AK398&lt;&gt;Sheet1!T398),"有影响","-")</f>
        <v>-</v>
      </c>
      <c r="G395" s="21" t="str">
        <f>IF(OR(Sheet1!X398&lt;&gt;Sheet1!AL398,Sheet1!AM398&lt;&gt;Sheet1!Y398),"有影响","-")</f>
        <v>-</v>
      </c>
      <c r="H395" s="21" t="str">
        <f>IF(OR(Sheet1!AC398&lt;&gt;Sheet1!AN398,Sheet1!AO398&lt;&gt;Sheet1!AD398),"有影响","-")</f>
        <v>-</v>
      </c>
      <c r="I395" s="21" t="str">
        <f>IF(Sheet1!G398=0,"出错","-")</f>
        <v>-</v>
      </c>
      <c r="J395" s="21" t="str">
        <f>IF(AND(Sheet1!G398=0,Sheet1!L398&lt;&gt;0),"出错","-")</f>
        <v>-</v>
      </c>
      <c r="K395" s="21" t="str">
        <f>IF(AND(Sheet1!G398=0,Sheet1!L398=0,Sheet1!Q398&lt;&gt;0),"出错","-")</f>
        <v>-</v>
      </c>
      <c r="L395" s="21" t="str">
        <f>IF(AND(Sheet1!G398=0,Sheet1!L398=0,Sheet1!Q398=0,Sheet1!V398&lt;&gt;0),"出错","-")</f>
        <v>-</v>
      </c>
      <c r="M395" s="21" t="str">
        <f>IF(AND(Sheet1!G398=0,Sheet1!L398=0,Sheet1!Q398=0,Sheet1!V398=0,Sheet1!AA398&lt;&gt;0),"出错","-")</f>
        <v>-</v>
      </c>
      <c r="N395" s="21" t="str">
        <f>IFERROR(VLOOKUP(Sheet1!G398,配置检查表!$Y:$Z,2,FALSE),"")</f>
        <v/>
      </c>
      <c r="O395" s="21">
        <f>IF(AND(Sheet1!I398=Sheet1!J398,Sheet1!J398&lt;&gt;0),Sheet1!I398,IF(AND(Sheet1!I398&lt;&gt;Sheet1!J398,Sheet1!J398&lt;&gt;0),Sheet1!I398&amp;"~"&amp;Sheet1!J398,""))</f>
        <v>1</v>
      </c>
      <c r="P395" s="21" t="str">
        <f>IFERROR(VLOOKUP(Sheet1!L398,配置检查表!$Y:$Z,2,FALSE),"")</f>
        <v/>
      </c>
      <c r="Q395" s="21">
        <f>IF(AND(Sheet1!N398=Sheet1!O398,Sheet1!O398&lt;&gt;0),Sheet1!N398,IF(AND(Sheet1!N398&lt;&gt;Sheet1!O398,Sheet1!O398&lt;&gt;0),Sheet1!N398&amp;"~"&amp;Sheet1!O398,""))</f>
        <v>1</v>
      </c>
      <c r="R395" s="21" t="str">
        <f>IFERROR(VLOOKUP(Sheet1!Q398,配置检查表!$Y:$Z,2,FALSE),"")</f>
        <v/>
      </c>
      <c r="S395" s="39" t="str">
        <f>IF(AND(Sheet1!S602=Sheet1!T602,Sheet1!T602&lt;&gt;0),Sheet1!S602,IF(AND(Sheet1!S602&lt;&gt;Sheet1!T602,Sheet1!T602&lt;&gt;0),Sheet1!S602&amp;"~"&amp;Sheet1!T602,""))</f>
        <v/>
      </c>
      <c r="T395" s="21" t="str">
        <f>IFERROR(VLOOKUP(Sheet1!V398,配置检查表!$Y:$Z,2,FALSE),"")</f>
        <v/>
      </c>
      <c r="U395" s="39" t="str">
        <f>IF(AND(Sheet1!X602=Sheet1!Y602,Sheet1!Y602&lt;&gt;0),Sheet1!X602,IF(AND(Sheet1!X602&lt;&gt;Sheet1!Y602,Sheet1!Y602&lt;&gt;0),Sheet1!X602&amp;"~"&amp;Sheet1!Y602,""))</f>
        <v/>
      </c>
      <c r="V395" s="21" t="str">
        <f>IFERROR(VLOOKUP(Sheet1!XAA,配置检查表!$Y:$Z,2,FALSE),"")</f>
        <v/>
      </c>
      <c r="W395" s="21" t="str">
        <f>IF(AND(Sheet1!AC602=Sheet1!AD602,Sheet1!AD602&lt;&gt;0),Sheet1!AC602,IF(AND(Sheet1!AC602&lt;&gt;Sheet1!AD602,Sheet1!AD602&lt;&gt;0),Sheet1!AC602&amp;"~"&amp;Sheet1!AD602,""))</f>
        <v/>
      </c>
    </row>
    <row r="396" spans="1:23">
      <c r="A396" s="13">
        <v>6103</v>
      </c>
      <c r="B396" s="13" t="s">
        <v>1918</v>
      </c>
      <c r="C396" s="13" t="s">
        <v>1918</v>
      </c>
      <c r="D396" s="21" t="str">
        <f>IF(OR(Sheet1!I399&lt;&gt;Sheet1!AF399,Sheet1!AG399&lt;&gt;Sheet1!J399),"有影响","-")</f>
        <v>-</v>
      </c>
      <c r="E396" s="21" t="str">
        <f>IF(OR(Sheet1!N399&lt;&gt;Sheet1!AH399,Sheet1!AI399&lt;&gt;Sheet1!O399),"有影响","-")</f>
        <v>-</v>
      </c>
      <c r="F396" s="21" t="str">
        <f>IF(OR(Sheet1!S399&lt;&gt;Sheet1!AJ399,Sheet1!AK399&lt;&gt;Sheet1!T399),"有影响","-")</f>
        <v>-</v>
      </c>
      <c r="G396" s="21" t="str">
        <f>IF(OR(Sheet1!X399&lt;&gt;Sheet1!AL399,Sheet1!AM399&lt;&gt;Sheet1!Y399),"有影响","-")</f>
        <v>-</v>
      </c>
      <c r="H396" s="21" t="str">
        <f>IF(OR(Sheet1!AC399&lt;&gt;Sheet1!AN399,Sheet1!AO399&lt;&gt;Sheet1!AD399),"有影响","-")</f>
        <v>-</v>
      </c>
      <c r="I396" s="21" t="str">
        <f>IF(Sheet1!G399=0,"出错","-")</f>
        <v>-</v>
      </c>
      <c r="J396" s="21" t="str">
        <f>IF(AND(Sheet1!G399=0,Sheet1!L399&lt;&gt;0),"出错","-")</f>
        <v>-</v>
      </c>
      <c r="K396" s="21" t="str">
        <f>IF(AND(Sheet1!G399=0,Sheet1!L399=0,Sheet1!Q399&lt;&gt;0),"出错","-")</f>
        <v>-</v>
      </c>
      <c r="L396" s="21" t="str">
        <f>IF(AND(Sheet1!G399=0,Sheet1!L399=0,Sheet1!Q399=0,Sheet1!V399&lt;&gt;0),"出错","-")</f>
        <v>-</v>
      </c>
      <c r="M396" s="21" t="str">
        <f>IF(AND(Sheet1!G399=0,Sheet1!L399=0,Sheet1!Q399=0,Sheet1!V399=0,Sheet1!AA399&lt;&gt;0),"出错","-")</f>
        <v>-</v>
      </c>
      <c r="N396" s="21" t="str">
        <f>IFERROR(VLOOKUP(Sheet1!G399,配置检查表!$Y:$Z,2,FALSE),"")</f>
        <v/>
      </c>
      <c r="O396" s="21">
        <f>IF(AND(Sheet1!I399=Sheet1!J399,Sheet1!J399&lt;&gt;0),Sheet1!I399,IF(AND(Sheet1!I399&lt;&gt;Sheet1!J399,Sheet1!J399&lt;&gt;0),Sheet1!I399&amp;"~"&amp;Sheet1!J399,""))</f>
        <v>1</v>
      </c>
      <c r="P396" s="21" t="str">
        <f>IFERROR(VLOOKUP(Sheet1!L399,配置检查表!$Y:$Z,2,FALSE),"")</f>
        <v/>
      </c>
      <c r="Q396" s="21">
        <f>IF(AND(Sheet1!N399=Sheet1!O399,Sheet1!O399&lt;&gt;0),Sheet1!N399,IF(AND(Sheet1!N399&lt;&gt;Sheet1!O399,Sheet1!O399&lt;&gt;0),Sheet1!N399&amp;"~"&amp;Sheet1!O399,""))</f>
        <v>1</v>
      </c>
      <c r="R396" s="21" t="str">
        <f>IFERROR(VLOOKUP(Sheet1!Q399,配置检查表!$Y:$Z,2,FALSE),"")</f>
        <v/>
      </c>
      <c r="S396" s="39" t="str">
        <f>IF(AND(Sheet1!S603=Sheet1!T603,Sheet1!T603&lt;&gt;0),Sheet1!S603,IF(AND(Sheet1!S603&lt;&gt;Sheet1!T603,Sheet1!T603&lt;&gt;0),Sheet1!S603&amp;"~"&amp;Sheet1!T603,""))</f>
        <v/>
      </c>
      <c r="T396" s="21" t="str">
        <f>IFERROR(VLOOKUP(Sheet1!V399,配置检查表!$Y:$Z,2,FALSE),"")</f>
        <v/>
      </c>
      <c r="U396" s="39" t="str">
        <f>IF(AND(Sheet1!X603=Sheet1!Y603,Sheet1!Y603&lt;&gt;0),Sheet1!X603,IF(AND(Sheet1!X603&lt;&gt;Sheet1!Y603,Sheet1!Y603&lt;&gt;0),Sheet1!X603&amp;"~"&amp;Sheet1!Y603,""))</f>
        <v/>
      </c>
      <c r="V396" s="21" t="str">
        <f>IFERROR(VLOOKUP(Sheet1!XAA,配置检查表!$Y:$Z,2,FALSE),"")</f>
        <v/>
      </c>
      <c r="W396" s="21" t="str">
        <f>IF(AND(Sheet1!AC603=Sheet1!AD603,Sheet1!AD603&lt;&gt;0),Sheet1!AC603,IF(AND(Sheet1!AC603&lt;&gt;Sheet1!AD603,Sheet1!AD603&lt;&gt;0),Sheet1!AC603&amp;"~"&amp;Sheet1!AD603,""))</f>
        <v/>
      </c>
    </row>
    <row r="397" spans="1:23">
      <c r="A397" s="13">
        <v>6104</v>
      </c>
      <c r="B397" s="13" t="s">
        <v>1919</v>
      </c>
      <c r="C397" s="13" t="s">
        <v>1919</v>
      </c>
      <c r="D397" s="21" t="str">
        <f>IF(OR(Sheet1!I400&lt;&gt;Sheet1!AF400,Sheet1!AG400&lt;&gt;Sheet1!J400),"有影响","-")</f>
        <v>-</v>
      </c>
      <c r="E397" s="21" t="str">
        <f>IF(OR(Sheet1!N400&lt;&gt;Sheet1!AH400,Sheet1!AI400&lt;&gt;Sheet1!O400),"有影响","-")</f>
        <v>-</v>
      </c>
      <c r="F397" s="21" t="str">
        <f>IF(OR(Sheet1!S400&lt;&gt;Sheet1!AJ400,Sheet1!AK400&lt;&gt;Sheet1!T400),"有影响","-")</f>
        <v>-</v>
      </c>
      <c r="G397" s="21" t="str">
        <f>IF(OR(Sheet1!X400&lt;&gt;Sheet1!AL400,Sheet1!AM400&lt;&gt;Sheet1!Y400),"有影响","-")</f>
        <v>-</v>
      </c>
      <c r="H397" s="21" t="str">
        <f>IF(OR(Sheet1!AC400&lt;&gt;Sheet1!AN400,Sheet1!AO400&lt;&gt;Sheet1!AD400),"有影响","-")</f>
        <v>-</v>
      </c>
      <c r="I397" s="21" t="str">
        <f>IF(Sheet1!G400=0,"出错","-")</f>
        <v>-</v>
      </c>
      <c r="J397" s="21" t="str">
        <f>IF(AND(Sheet1!G400=0,Sheet1!L400&lt;&gt;0),"出错","-")</f>
        <v>-</v>
      </c>
      <c r="K397" s="21" t="str">
        <f>IF(AND(Sheet1!G400=0,Sheet1!L400=0,Sheet1!Q400&lt;&gt;0),"出错","-")</f>
        <v>-</v>
      </c>
      <c r="L397" s="21" t="str">
        <f>IF(AND(Sheet1!G400=0,Sheet1!L400=0,Sheet1!Q400=0,Sheet1!V400&lt;&gt;0),"出错","-")</f>
        <v>-</v>
      </c>
      <c r="M397" s="21" t="str">
        <f>IF(AND(Sheet1!G400=0,Sheet1!L400=0,Sheet1!Q400=0,Sheet1!V400=0,Sheet1!AA400&lt;&gt;0),"出错","-")</f>
        <v>-</v>
      </c>
      <c r="N397" s="21" t="str">
        <f>IFERROR(VLOOKUP(Sheet1!G400,配置检查表!$Y:$Z,2,FALSE),"")</f>
        <v/>
      </c>
      <c r="O397" s="21">
        <f>IF(AND(Sheet1!I400=Sheet1!J400,Sheet1!J400&lt;&gt;0),Sheet1!I400,IF(AND(Sheet1!I400&lt;&gt;Sheet1!J400,Sheet1!J400&lt;&gt;0),Sheet1!I400&amp;"~"&amp;Sheet1!J400,""))</f>
        <v>1</v>
      </c>
      <c r="P397" s="21" t="str">
        <f>IFERROR(VLOOKUP(Sheet1!L400,配置检查表!$Y:$Z,2,FALSE),"")</f>
        <v/>
      </c>
      <c r="Q397" s="21">
        <f>IF(AND(Sheet1!N400=Sheet1!O400,Sheet1!O400&lt;&gt;0),Sheet1!N400,IF(AND(Sheet1!N400&lt;&gt;Sheet1!O400,Sheet1!O400&lt;&gt;0),Sheet1!N400&amp;"~"&amp;Sheet1!O400,""))</f>
        <v>1</v>
      </c>
      <c r="R397" s="21" t="str">
        <f>IFERROR(VLOOKUP(Sheet1!Q400,配置检查表!$Y:$Z,2,FALSE),"")</f>
        <v/>
      </c>
      <c r="S397" s="39" t="str">
        <f>IF(AND(Sheet1!S604=Sheet1!T604,Sheet1!T604&lt;&gt;0),Sheet1!S604,IF(AND(Sheet1!S604&lt;&gt;Sheet1!T604,Sheet1!T604&lt;&gt;0),Sheet1!S604&amp;"~"&amp;Sheet1!T604,""))</f>
        <v/>
      </c>
      <c r="T397" s="21" t="str">
        <f>IFERROR(VLOOKUP(Sheet1!V400,配置检查表!$Y:$Z,2,FALSE),"")</f>
        <v/>
      </c>
      <c r="U397" s="39" t="str">
        <f>IF(AND(Sheet1!X604=Sheet1!Y604,Sheet1!Y604&lt;&gt;0),Sheet1!X604,IF(AND(Sheet1!X604&lt;&gt;Sheet1!Y604,Sheet1!Y604&lt;&gt;0),Sheet1!X604&amp;"~"&amp;Sheet1!Y604,""))</f>
        <v/>
      </c>
      <c r="V397" s="21" t="str">
        <f>IFERROR(VLOOKUP(Sheet1!XAA,配置检查表!$Y:$Z,2,FALSE),"")</f>
        <v/>
      </c>
      <c r="W397" s="21" t="str">
        <f>IF(AND(Sheet1!AC604=Sheet1!AD604,Sheet1!AD604&lt;&gt;0),Sheet1!AC604,IF(AND(Sheet1!AC604&lt;&gt;Sheet1!AD604,Sheet1!AD604&lt;&gt;0),Sheet1!AC604&amp;"~"&amp;Sheet1!AD604,""))</f>
        <v/>
      </c>
    </row>
    <row r="398" spans="1:23">
      <c r="A398" s="13">
        <v>6105</v>
      </c>
      <c r="B398" s="13" t="s">
        <v>1920</v>
      </c>
      <c r="C398" s="13" t="s">
        <v>1920</v>
      </c>
      <c r="D398" s="21" t="str">
        <f>IF(OR(Sheet1!I401&lt;&gt;Sheet1!AF401,Sheet1!AG401&lt;&gt;Sheet1!J401),"有影响","-")</f>
        <v>-</v>
      </c>
      <c r="E398" s="21" t="str">
        <f>IF(OR(Sheet1!N401&lt;&gt;Sheet1!AH401,Sheet1!AI401&lt;&gt;Sheet1!O401),"有影响","-")</f>
        <v>-</v>
      </c>
      <c r="F398" s="21" t="str">
        <f>IF(OR(Sheet1!S401&lt;&gt;Sheet1!AJ401,Sheet1!AK401&lt;&gt;Sheet1!T401),"有影响","-")</f>
        <v>-</v>
      </c>
      <c r="G398" s="21" t="str">
        <f>IF(OR(Sheet1!X401&lt;&gt;Sheet1!AL401,Sheet1!AM401&lt;&gt;Sheet1!Y401),"有影响","-")</f>
        <v>-</v>
      </c>
      <c r="H398" s="21" t="str">
        <f>IF(OR(Sheet1!AC401&lt;&gt;Sheet1!AN401,Sheet1!AO401&lt;&gt;Sheet1!AD401),"有影响","-")</f>
        <v>-</v>
      </c>
      <c r="I398" s="21" t="str">
        <f>IF(Sheet1!G401=0,"出错","-")</f>
        <v>-</v>
      </c>
      <c r="J398" s="21" t="str">
        <f>IF(AND(Sheet1!G401=0,Sheet1!L401&lt;&gt;0),"出错","-")</f>
        <v>-</v>
      </c>
      <c r="K398" s="21" t="str">
        <f>IF(AND(Sheet1!G401=0,Sheet1!L401=0,Sheet1!Q401&lt;&gt;0),"出错","-")</f>
        <v>-</v>
      </c>
      <c r="L398" s="21" t="str">
        <f>IF(AND(Sheet1!G401=0,Sheet1!L401=0,Sheet1!Q401=0,Sheet1!V401&lt;&gt;0),"出错","-")</f>
        <v>-</v>
      </c>
      <c r="M398" s="21" t="str">
        <f>IF(AND(Sheet1!G401=0,Sheet1!L401=0,Sheet1!Q401=0,Sheet1!V401=0,Sheet1!AA401&lt;&gt;0),"出错","-")</f>
        <v>-</v>
      </c>
      <c r="N398" s="21" t="str">
        <f>IFERROR(VLOOKUP(Sheet1!G401,配置检查表!$Y:$Z,2,FALSE),"")</f>
        <v/>
      </c>
      <c r="O398" s="21">
        <f>IF(AND(Sheet1!I401=Sheet1!J401,Sheet1!J401&lt;&gt;0),Sheet1!I401,IF(AND(Sheet1!I401&lt;&gt;Sheet1!J401,Sheet1!J401&lt;&gt;0),Sheet1!I401&amp;"~"&amp;Sheet1!J401,""))</f>
        <v>1</v>
      </c>
      <c r="P398" s="21" t="str">
        <f>IFERROR(VLOOKUP(Sheet1!L401,配置检查表!$Y:$Z,2,FALSE),"")</f>
        <v/>
      </c>
      <c r="Q398" s="21">
        <f>IF(AND(Sheet1!N401=Sheet1!O401,Sheet1!O401&lt;&gt;0),Sheet1!N401,IF(AND(Sheet1!N401&lt;&gt;Sheet1!O401,Sheet1!O401&lt;&gt;0),Sheet1!N401&amp;"~"&amp;Sheet1!O401,""))</f>
        <v>1</v>
      </c>
      <c r="R398" s="21" t="str">
        <f>IFERROR(VLOOKUP(Sheet1!Q401,配置检查表!$Y:$Z,2,FALSE),"")</f>
        <v/>
      </c>
      <c r="S398" s="39" t="str">
        <f>IF(AND(Sheet1!S605=Sheet1!T605,Sheet1!T605&lt;&gt;0),Sheet1!S605,IF(AND(Sheet1!S605&lt;&gt;Sheet1!T605,Sheet1!T605&lt;&gt;0),Sheet1!S605&amp;"~"&amp;Sheet1!T605,""))</f>
        <v/>
      </c>
      <c r="T398" s="21" t="str">
        <f>IFERROR(VLOOKUP(Sheet1!V401,配置检查表!$Y:$Z,2,FALSE),"")</f>
        <v/>
      </c>
      <c r="U398" s="39" t="str">
        <f>IF(AND(Sheet1!X605=Sheet1!Y605,Sheet1!Y605&lt;&gt;0),Sheet1!X605,IF(AND(Sheet1!X605&lt;&gt;Sheet1!Y605,Sheet1!Y605&lt;&gt;0),Sheet1!X605&amp;"~"&amp;Sheet1!Y605,""))</f>
        <v/>
      </c>
      <c r="V398" s="21" t="str">
        <f>IFERROR(VLOOKUP(Sheet1!XAA,配置检查表!$Y:$Z,2,FALSE),"")</f>
        <v/>
      </c>
      <c r="W398" s="21" t="str">
        <f>IF(AND(Sheet1!AC605=Sheet1!AD605,Sheet1!AD605&lt;&gt;0),Sheet1!AC605,IF(AND(Sheet1!AC605&lt;&gt;Sheet1!AD605,Sheet1!AD605&lt;&gt;0),Sheet1!AC605&amp;"~"&amp;Sheet1!AD605,""))</f>
        <v/>
      </c>
    </row>
    <row r="399" spans="1:23">
      <c r="A399" s="13">
        <v>6106</v>
      </c>
      <c r="B399" s="13" t="s">
        <v>1921</v>
      </c>
      <c r="C399" s="13" t="s">
        <v>1921</v>
      </c>
      <c r="D399" s="21" t="str">
        <f>IF(OR(Sheet1!I402&lt;&gt;Sheet1!AF402,Sheet1!AG402&lt;&gt;Sheet1!J402),"有影响","-")</f>
        <v>-</v>
      </c>
      <c r="E399" s="21" t="str">
        <f>IF(OR(Sheet1!N402&lt;&gt;Sheet1!AH402,Sheet1!AI402&lt;&gt;Sheet1!O402),"有影响","-")</f>
        <v>-</v>
      </c>
      <c r="F399" s="21" t="str">
        <f>IF(OR(Sheet1!S402&lt;&gt;Sheet1!AJ402,Sheet1!AK402&lt;&gt;Sheet1!T402),"有影响","-")</f>
        <v>-</v>
      </c>
      <c r="G399" s="21" t="str">
        <f>IF(OR(Sheet1!X402&lt;&gt;Sheet1!AL402,Sheet1!AM402&lt;&gt;Sheet1!Y402),"有影响","-")</f>
        <v>-</v>
      </c>
      <c r="H399" s="21" t="str">
        <f>IF(OR(Sheet1!AC402&lt;&gt;Sheet1!AN402,Sheet1!AO402&lt;&gt;Sheet1!AD402),"有影响","-")</f>
        <v>-</v>
      </c>
      <c r="I399" s="21" t="str">
        <f>IF(Sheet1!G402=0,"出错","-")</f>
        <v>-</v>
      </c>
      <c r="J399" s="21" t="str">
        <f>IF(AND(Sheet1!G402=0,Sheet1!L402&lt;&gt;0),"出错","-")</f>
        <v>-</v>
      </c>
      <c r="K399" s="21" t="str">
        <f>IF(AND(Sheet1!G402=0,Sheet1!L402=0,Sheet1!Q402&lt;&gt;0),"出错","-")</f>
        <v>-</v>
      </c>
      <c r="L399" s="21" t="str">
        <f>IF(AND(Sheet1!G402=0,Sheet1!L402=0,Sheet1!Q402=0,Sheet1!V402&lt;&gt;0),"出错","-")</f>
        <v>-</v>
      </c>
      <c r="M399" s="21" t="str">
        <f>IF(AND(Sheet1!G402=0,Sheet1!L402=0,Sheet1!Q402=0,Sheet1!V402=0,Sheet1!AA402&lt;&gt;0),"出错","-")</f>
        <v>-</v>
      </c>
      <c r="N399" s="21" t="str">
        <f>IFERROR(VLOOKUP(Sheet1!G402,配置检查表!$Y:$Z,2,FALSE),"")</f>
        <v/>
      </c>
      <c r="O399" s="21">
        <f>IF(AND(Sheet1!I402=Sheet1!J402,Sheet1!J402&lt;&gt;0),Sheet1!I402,IF(AND(Sheet1!I402&lt;&gt;Sheet1!J402,Sheet1!J402&lt;&gt;0),Sheet1!I402&amp;"~"&amp;Sheet1!J402,""))</f>
        <v>1</v>
      </c>
      <c r="P399" s="21" t="str">
        <f>IFERROR(VLOOKUP(Sheet1!L402,配置检查表!$Y:$Z,2,FALSE),"")</f>
        <v/>
      </c>
      <c r="Q399" s="21">
        <f>IF(AND(Sheet1!N402=Sheet1!O402,Sheet1!O402&lt;&gt;0),Sheet1!N402,IF(AND(Sheet1!N402&lt;&gt;Sheet1!O402,Sheet1!O402&lt;&gt;0),Sheet1!N402&amp;"~"&amp;Sheet1!O402,""))</f>
        <v>1</v>
      </c>
      <c r="R399" s="21" t="str">
        <f>IFERROR(VLOOKUP(Sheet1!Q402,配置检查表!$Y:$Z,2,FALSE),"")</f>
        <v/>
      </c>
      <c r="S399" s="39" t="str">
        <f>IF(AND(Sheet1!S606=Sheet1!T606,Sheet1!T606&lt;&gt;0),Sheet1!S606,IF(AND(Sheet1!S606&lt;&gt;Sheet1!T606,Sheet1!T606&lt;&gt;0),Sheet1!S606&amp;"~"&amp;Sheet1!T606,""))</f>
        <v/>
      </c>
      <c r="T399" s="21" t="str">
        <f>IFERROR(VLOOKUP(Sheet1!V402,配置检查表!$Y:$Z,2,FALSE),"")</f>
        <v/>
      </c>
      <c r="U399" s="39" t="str">
        <f>IF(AND(Sheet1!X606=Sheet1!Y606,Sheet1!Y606&lt;&gt;0),Sheet1!X606,IF(AND(Sheet1!X606&lt;&gt;Sheet1!Y606,Sheet1!Y606&lt;&gt;0),Sheet1!X606&amp;"~"&amp;Sheet1!Y606,""))</f>
        <v/>
      </c>
      <c r="V399" s="21" t="str">
        <f>IFERROR(VLOOKUP(Sheet1!XAA,配置检查表!$Y:$Z,2,FALSE),"")</f>
        <v/>
      </c>
      <c r="W399" s="21" t="str">
        <f>IF(AND(Sheet1!AC606=Sheet1!AD606,Sheet1!AD606&lt;&gt;0),Sheet1!AC606,IF(AND(Sheet1!AC606&lt;&gt;Sheet1!AD606,Sheet1!AD606&lt;&gt;0),Sheet1!AC606&amp;"~"&amp;Sheet1!AD606,""))</f>
        <v/>
      </c>
    </row>
    <row r="400" spans="1:23">
      <c r="A400" s="13">
        <v>6107</v>
      </c>
      <c r="B400" s="13" t="s">
        <v>1922</v>
      </c>
      <c r="C400" s="13" t="s">
        <v>1922</v>
      </c>
      <c r="D400" s="21" t="str">
        <f>IF(OR(Sheet1!I403&lt;&gt;Sheet1!AF403,Sheet1!AG403&lt;&gt;Sheet1!J403),"有影响","-")</f>
        <v>-</v>
      </c>
      <c r="E400" s="21" t="str">
        <f>IF(OR(Sheet1!N403&lt;&gt;Sheet1!AH403,Sheet1!AI403&lt;&gt;Sheet1!O403),"有影响","-")</f>
        <v>-</v>
      </c>
      <c r="F400" s="21" t="str">
        <f>IF(OR(Sheet1!S403&lt;&gt;Sheet1!AJ403,Sheet1!AK403&lt;&gt;Sheet1!T403),"有影响","-")</f>
        <v>-</v>
      </c>
      <c r="G400" s="21" t="str">
        <f>IF(OR(Sheet1!X403&lt;&gt;Sheet1!AL403,Sheet1!AM403&lt;&gt;Sheet1!Y403),"有影响","-")</f>
        <v>-</v>
      </c>
      <c r="H400" s="21" t="str">
        <f>IF(OR(Sheet1!AC403&lt;&gt;Sheet1!AN403,Sheet1!AO403&lt;&gt;Sheet1!AD403),"有影响","-")</f>
        <v>-</v>
      </c>
      <c r="I400" s="21" t="str">
        <f>IF(Sheet1!G403=0,"出错","-")</f>
        <v>-</v>
      </c>
      <c r="J400" s="21" t="str">
        <f>IF(AND(Sheet1!G403=0,Sheet1!L403&lt;&gt;0),"出错","-")</f>
        <v>-</v>
      </c>
      <c r="K400" s="21" t="str">
        <f>IF(AND(Sheet1!G403=0,Sheet1!L403=0,Sheet1!Q403&lt;&gt;0),"出错","-")</f>
        <v>-</v>
      </c>
      <c r="L400" s="21" t="str">
        <f>IF(AND(Sheet1!G403=0,Sheet1!L403=0,Sheet1!Q403=0,Sheet1!V403&lt;&gt;0),"出错","-")</f>
        <v>-</v>
      </c>
      <c r="M400" s="21" t="str">
        <f>IF(AND(Sheet1!G403=0,Sheet1!L403=0,Sheet1!Q403=0,Sheet1!V403=0,Sheet1!AA403&lt;&gt;0),"出错","-")</f>
        <v>-</v>
      </c>
      <c r="N400" s="21" t="str">
        <f>IFERROR(VLOOKUP(Sheet1!G403,配置检查表!$Y:$Z,2,FALSE),"")</f>
        <v/>
      </c>
      <c r="O400" s="21">
        <f>IF(AND(Sheet1!I403=Sheet1!J403,Sheet1!J403&lt;&gt;0),Sheet1!I403,IF(AND(Sheet1!I403&lt;&gt;Sheet1!J403,Sheet1!J403&lt;&gt;0),Sheet1!I403&amp;"~"&amp;Sheet1!J403,""))</f>
        <v>1</v>
      </c>
      <c r="P400" s="21" t="str">
        <f>IFERROR(VLOOKUP(Sheet1!L403,配置检查表!$Y:$Z,2,FALSE),"")</f>
        <v/>
      </c>
      <c r="Q400" s="21">
        <f>IF(AND(Sheet1!N403=Sheet1!O403,Sheet1!O403&lt;&gt;0),Sheet1!N403,IF(AND(Sheet1!N403&lt;&gt;Sheet1!O403,Sheet1!O403&lt;&gt;0),Sheet1!N403&amp;"~"&amp;Sheet1!O403,""))</f>
        <v>1</v>
      </c>
      <c r="R400" s="21" t="str">
        <f>IFERROR(VLOOKUP(Sheet1!Q403,配置检查表!$Y:$Z,2,FALSE),"")</f>
        <v/>
      </c>
      <c r="S400" s="39" t="str">
        <f>IF(AND(Sheet1!S607=Sheet1!T607,Sheet1!T607&lt;&gt;0),Sheet1!S607,IF(AND(Sheet1!S607&lt;&gt;Sheet1!T607,Sheet1!T607&lt;&gt;0),Sheet1!S607&amp;"~"&amp;Sheet1!T607,""))</f>
        <v/>
      </c>
      <c r="T400" s="21" t="str">
        <f>IFERROR(VLOOKUP(Sheet1!V403,配置检查表!$Y:$Z,2,FALSE),"")</f>
        <v/>
      </c>
      <c r="U400" s="39" t="str">
        <f>IF(AND(Sheet1!X607=Sheet1!Y607,Sheet1!Y607&lt;&gt;0),Sheet1!X607,IF(AND(Sheet1!X607&lt;&gt;Sheet1!Y607,Sheet1!Y607&lt;&gt;0),Sheet1!X607&amp;"~"&amp;Sheet1!Y607,""))</f>
        <v/>
      </c>
      <c r="V400" s="21" t="str">
        <f>IFERROR(VLOOKUP(Sheet1!XAA,配置检查表!$Y:$Z,2,FALSE),"")</f>
        <v/>
      </c>
      <c r="W400" s="21" t="str">
        <f>IF(AND(Sheet1!AC607=Sheet1!AD607,Sheet1!AD607&lt;&gt;0),Sheet1!AC607,IF(AND(Sheet1!AC607&lt;&gt;Sheet1!AD607,Sheet1!AD607&lt;&gt;0),Sheet1!AC607&amp;"~"&amp;Sheet1!AD607,""))</f>
        <v/>
      </c>
    </row>
    <row r="401" spans="1:23">
      <c r="A401" s="13">
        <v>6108</v>
      </c>
      <c r="B401" s="13" t="s">
        <v>1923</v>
      </c>
      <c r="C401" s="13" t="s">
        <v>1923</v>
      </c>
      <c r="D401" s="21" t="str">
        <f>IF(OR(Sheet1!I404&lt;&gt;Sheet1!AF404,Sheet1!AG404&lt;&gt;Sheet1!J404),"有影响","-")</f>
        <v>-</v>
      </c>
      <c r="E401" s="21" t="str">
        <f>IF(OR(Sheet1!N404&lt;&gt;Sheet1!AH404,Sheet1!AI404&lt;&gt;Sheet1!O404),"有影响","-")</f>
        <v>-</v>
      </c>
      <c r="F401" s="21" t="str">
        <f>IF(OR(Sheet1!S404&lt;&gt;Sheet1!AJ404,Sheet1!AK404&lt;&gt;Sheet1!T404),"有影响","-")</f>
        <v>-</v>
      </c>
      <c r="G401" s="21" t="str">
        <f>IF(OR(Sheet1!X404&lt;&gt;Sheet1!AL404,Sheet1!AM404&lt;&gt;Sheet1!Y404),"有影响","-")</f>
        <v>-</v>
      </c>
      <c r="H401" s="21" t="str">
        <f>IF(OR(Sheet1!AC404&lt;&gt;Sheet1!AN404,Sheet1!AO404&lt;&gt;Sheet1!AD404),"有影响","-")</f>
        <v>-</v>
      </c>
      <c r="I401" s="21" t="str">
        <f>IF(Sheet1!G404=0,"出错","-")</f>
        <v>-</v>
      </c>
      <c r="J401" s="21" t="str">
        <f>IF(AND(Sheet1!G404=0,Sheet1!L404&lt;&gt;0),"出错","-")</f>
        <v>-</v>
      </c>
      <c r="K401" s="21" t="str">
        <f>IF(AND(Sheet1!G404=0,Sheet1!L404=0,Sheet1!Q404&lt;&gt;0),"出错","-")</f>
        <v>-</v>
      </c>
      <c r="L401" s="21" t="str">
        <f>IF(AND(Sheet1!G404=0,Sheet1!L404=0,Sheet1!Q404=0,Sheet1!V404&lt;&gt;0),"出错","-")</f>
        <v>-</v>
      </c>
      <c r="M401" s="21" t="str">
        <f>IF(AND(Sheet1!G404=0,Sheet1!L404=0,Sheet1!Q404=0,Sheet1!V404=0,Sheet1!AA404&lt;&gt;0),"出错","-")</f>
        <v>-</v>
      </c>
      <c r="N401" s="21" t="str">
        <f>IFERROR(VLOOKUP(Sheet1!G404,配置检查表!$Y:$Z,2,FALSE),"")</f>
        <v/>
      </c>
      <c r="O401" s="21">
        <f>IF(AND(Sheet1!I404=Sheet1!J404,Sheet1!J404&lt;&gt;0),Sheet1!I404,IF(AND(Sheet1!I404&lt;&gt;Sheet1!J404,Sheet1!J404&lt;&gt;0),Sheet1!I404&amp;"~"&amp;Sheet1!J404,""))</f>
        <v>1</v>
      </c>
      <c r="P401" s="21" t="str">
        <f>IFERROR(VLOOKUP(Sheet1!L404,配置检查表!$Y:$Z,2,FALSE),"")</f>
        <v/>
      </c>
      <c r="Q401" s="21">
        <f>IF(AND(Sheet1!N404=Sheet1!O404,Sheet1!O404&lt;&gt;0),Sheet1!N404,IF(AND(Sheet1!N404&lt;&gt;Sheet1!O404,Sheet1!O404&lt;&gt;0),Sheet1!N404&amp;"~"&amp;Sheet1!O404,""))</f>
        <v>1</v>
      </c>
      <c r="R401" s="21" t="str">
        <f>IFERROR(VLOOKUP(Sheet1!Q404,配置检查表!$Y:$Z,2,FALSE),"")</f>
        <v/>
      </c>
      <c r="S401" s="39" t="str">
        <f>IF(AND(Sheet1!S608=Sheet1!T608,Sheet1!T608&lt;&gt;0),Sheet1!S608,IF(AND(Sheet1!S608&lt;&gt;Sheet1!T608,Sheet1!T608&lt;&gt;0),Sheet1!S608&amp;"~"&amp;Sheet1!T608,""))</f>
        <v/>
      </c>
      <c r="T401" s="21" t="str">
        <f>IFERROR(VLOOKUP(Sheet1!V404,配置检查表!$Y:$Z,2,FALSE),"")</f>
        <v/>
      </c>
      <c r="U401" s="39" t="str">
        <f>IF(AND(Sheet1!X608=Sheet1!Y608,Sheet1!Y608&lt;&gt;0),Sheet1!X608,IF(AND(Sheet1!X608&lt;&gt;Sheet1!Y608,Sheet1!Y608&lt;&gt;0),Sheet1!X608&amp;"~"&amp;Sheet1!Y608,""))</f>
        <v/>
      </c>
      <c r="V401" s="21" t="str">
        <f>IFERROR(VLOOKUP(Sheet1!XAA,配置检查表!$Y:$Z,2,FALSE),"")</f>
        <v/>
      </c>
      <c r="W401" s="21" t="str">
        <f>IF(AND(Sheet1!AC608=Sheet1!AD608,Sheet1!AD608&lt;&gt;0),Sheet1!AC608,IF(AND(Sheet1!AC608&lt;&gt;Sheet1!AD608,Sheet1!AD608&lt;&gt;0),Sheet1!AC608&amp;"~"&amp;Sheet1!AD608,""))</f>
        <v/>
      </c>
    </row>
    <row r="402" spans="1:23">
      <c r="A402" s="13">
        <v>6109</v>
      </c>
      <c r="B402" s="13" t="s">
        <v>1924</v>
      </c>
      <c r="C402" s="13" t="s">
        <v>1924</v>
      </c>
      <c r="D402" s="21" t="str">
        <f>IF(OR(Sheet1!I405&lt;&gt;Sheet1!AF405,Sheet1!AG405&lt;&gt;Sheet1!J405),"有影响","-")</f>
        <v>-</v>
      </c>
      <c r="E402" s="21" t="str">
        <f>IF(OR(Sheet1!N405&lt;&gt;Sheet1!AH405,Sheet1!AI405&lt;&gt;Sheet1!O405),"有影响","-")</f>
        <v>-</v>
      </c>
      <c r="F402" s="21" t="str">
        <f>IF(OR(Sheet1!S405&lt;&gt;Sheet1!AJ405,Sheet1!AK405&lt;&gt;Sheet1!T405),"有影响","-")</f>
        <v>-</v>
      </c>
      <c r="G402" s="21" t="str">
        <f>IF(OR(Sheet1!X405&lt;&gt;Sheet1!AL405,Sheet1!AM405&lt;&gt;Sheet1!Y405),"有影响","-")</f>
        <v>-</v>
      </c>
      <c r="H402" s="21" t="str">
        <f>IF(OR(Sheet1!AC405&lt;&gt;Sheet1!AN405,Sheet1!AO405&lt;&gt;Sheet1!AD405),"有影响","-")</f>
        <v>-</v>
      </c>
      <c r="I402" s="21" t="str">
        <f>IF(Sheet1!G405=0,"出错","-")</f>
        <v>-</v>
      </c>
      <c r="J402" s="21" t="str">
        <f>IF(AND(Sheet1!G405=0,Sheet1!L405&lt;&gt;0),"出错","-")</f>
        <v>-</v>
      </c>
      <c r="K402" s="21" t="str">
        <f>IF(AND(Sheet1!G405=0,Sheet1!L405=0,Sheet1!Q405&lt;&gt;0),"出错","-")</f>
        <v>-</v>
      </c>
      <c r="L402" s="21" t="str">
        <f>IF(AND(Sheet1!G405=0,Sheet1!L405=0,Sheet1!Q405=0,Sheet1!V405&lt;&gt;0),"出错","-")</f>
        <v>-</v>
      </c>
      <c r="M402" s="21" t="str">
        <f>IF(AND(Sheet1!G405=0,Sheet1!L405=0,Sheet1!Q405=0,Sheet1!V405=0,Sheet1!AA405&lt;&gt;0),"出错","-")</f>
        <v>-</v>
      </c>
      <c r="N402" s="21" t="str">
        <f>IFERROR(VLOOKUP(Sheet1!G405,配置检查表!$Y:$Z,2,FALSE),"")</f>
        <v/>
      </c>
      <c r="O402" s="21">
        <f>IF(AND(Sheet1!I405=Sheet1!J405,Sheet1!J405&lt;&gt;0),Sheet1!I405,IF(AND(Sheet1!I405&lt;&gt;Sheet1!J405,Sheet1!J405&lt;&gt;0),Sheet1!I405&amp;"~"&amp;Sheet1!J405,""))</f>
        <v>1</v>
      </c>
      <c r="P402" s="21" t="str">
        <f>IFERROR(VLOOKUP(Sheet1!L405,配置检查表!$Y:$Z,2,FALSE),"")</f>
        <v/>
      </c>
      <c r="Q402" s="21">
        <f>IF(AND(Sheet1!N405=Sheet1!O405,Sheet1!O405&lt;&gt;0),Sheet1!N405,IF(AND(Sheet1!N405&lt;&gt;Sheet1!O405,Sheet1!O405&lt;&gt;0),Sheet1!N405&amp;"~"&amp;Sheet1!O405,""))</f>
        <v>1</v>
      </c>
      <c r="R402" s="21" t="str">
        <f>IFERROR(VLOOKUP(Sheet1!Q405,配置检查表!$Y:$Z,2,FALSE),"")</f>
        <v/>
      </c>
      <c r="S402" s="39" t="str">
        <f>IF(AND(Sheet1!S609=Sheet1!T609,Sheet1!T609&lt;&gt;0),Sheet1!S609,IF(AND(Sheet1!S609&lt;&gt;Sheet1!T609,Sheet1!T609&lt;&gt;0),Sheet1!S609&amp;"~"&amp;Sheet1!T609,""))</f>
        <v/>
      </c>
      <c r="T402" s="21" t="str">
        <f>IFERROR(VLOOKUP(Sheet1!V405,配置检查表!$Y:$Z,2,FALSE),"")</f>
        <v/>
      </c>
      <c r="U402" s="39" t="str">
        <f>IF(AND(Sheet1!X609=Sheet1!Y609,Sheet1!Y609&lt;&gt;0),Sheet1!X609,IF(AND(Sheet1!X609&lt;&gt;Sheet1!Y609,Sheet1!Y609&lt;&gt;0),Sheet1!X609&amp;"~"&amp;Sheet1!Y609,""))</f>
        <v/>
      </c>
      <c r="V402" s="21" t="str">
        <f>IFERROR(VLOOKUP(Sheet1!XAA,配置检查表!$Y:$Z,2,FALSE),"")</f>
        <v/>
      </c>
      <c r="W402" s="21" t="str">
        <f>IF(AND(Sheet1!AC609=Sheet1!AD609,Sheet1!AD609&lt;&gt;0),Sheet1!AC609,IF(AND(Sheet1!AC609&lt;&gt;Sheet1!AD609,Sheet1!AD609&lt;&gt;0),Sheet1!AC609&amp;"~"&amp;Sheet1!AD609,""))</f>
        <v/>
      </c>
    </row>
    <row r="403" spans="1:23">
      <c r="A403" s="13">
        <v>6110</v>
      </c>
      <c r="B403" s="13" t="s">
        <v>1925</v>
      </c>
      <c r="C403" s="13" t="s">
        <v>1925</v>
      </c>
      <c r="D403" s="21" t="str">
        <f>IF(OR(Sheet1!I406&lt;&gt;Sheet1!AF406,Sheet1!AG406&lt;&gt;Sheet1!J406),"有影响","-")</f>
        <v>-</v>
      </c>
      <c r="E403" s="21" t="str">
        <f>IF(OR(Sheet1!N406&lt;&gt;Sheet1!AH406,Sheet1!AI406&lt;&gt;Sheet1!O406),"有影响","-")</f>
        <v>-</v>
      </c>
      <c r="F403" s="21" t="str">
        <f>IF(OR(Sheet1!S406&lt;&gt;Sheet1!AJ406,Sheet1!AK406&lt;&gt;Sheet1!T406),"有影响","-")</f>
        <v>-</v>
      </c>
      <c r="G403" s="21" t="str">
        <f>IF(OR(Sheet1!X406&lt;&gt;Sheet1!AL406,Sheet1!AM406&lt;&gt;Sheet1!Y406),"有影响","-")</f>
        <v>-</v>
      </c>
      <c r="H403" s="21" t="str">
        <f>IF(OR(Sheet1!AC406&lt;&gt;Sheet1!AN406,Sheet1!AO406&lt;&gt;Sheet1!AD406),"有影响","-")</f>
        <v>-</v>
      </c>
      <c r="I403" s="21" t="str">
        <f>IF(Sheet1!G406=0,"出错","-")</f>
        <v>-</v>
      </c>
      <c r="J403" s="21" t="str">
        <f>IF(AND(Sheet1!G406=0,Sheet1!L406&lt;&gt;0),"出错","-")</f>
        <v>-</v>
      </c>
      <c r="K403" s="21" t="str">
        <f>IF(AND(Sheet1!G406=0,Sheet1!L406=0,Sheet1!Q406&lt;&gt;0),"出错","-")</f>
        <v>-</v>
      </c>
      <c r="L403" s="21" t="str">
        <f>IF(AND(Sheet1!G406=0,Sheet1!L406=0,Sheet1!Q406=0,Sheet1!V406&lt;&gt;0),"出错","-")</f>
        <v>-</v>
      </c>
      <c r="M403" s="21" t="str">
        <f>IF(AND(Sheet1!G406=0,Sheet1!L406=0,Sheet1!Q406=0,Sheet1!V406=0,Sheet1!AA406&lt;&gt;0),"出错","-")</f>
        <v>-</v>
      </c>
      <c r="N403" s="21" t="str">
        <f>IFERROR(VLOOKUP(Sheet1!G406,配置检查表!$Y:$Z,2,FALSE),"")</f>
        <v/>
      </c>
      <c r="O403" s="21">
        <f>IF(AND(Sheet1!I406=Sheet1!J406,Sheet1!J406&lt;&gt;0),Sheet1!I406,IF(AND(Sheet1!I406&lt;&gt;Sheet1!J406,Sheet1!J406&lt;&gt;0),Sheet1!I406&amp;"~"&amp;Sheet1!J406,""))</f>
        <v>1</v>
      </c>
      <c r="P403" s="21" t="str">
        <f>IFERROR(VLOOKUP(Sheet1!L406,配置检查表!$Y:$Z,2,FALSE),"")</f>
        <v/>
      </c>
      <c r="Q403" s="21">
        <f>IF(AND(Sheet1!N406=Sheet1!O406,Sheet1!O406&lt;&gt;0),Sheet1!N406,IF(AND(Sheet1!N406&lt;&gt;Sheet1!O406,Sheet1!O406&lt;&gt;0),Sheet1!N406&amp;"~"&amp;Sheet1!O406,""))</f>
        <v>1</v>
      </c>
      <c r="R403" s="21" t="str">
        <f>IFERROR(VLOOKUP(Sheet1!Q406,配置检查表!$Y:$Z,2,FALSE),"")</f>
        <v/>
      </c>
      <c r="S403" s="39" t="str">
        <f>IF(AND(Sheet1!S610=Sheet1!T610,Sheet1!T610&lt;&gt;0),Sheet1!S610,IF(AND(Sheet1!S610&lt;&gt;Sheet1!T610,Sheet1!T610&lt;&gt;0),Sheet1!S610&amp;"~"&amp;Sheet1!T610,""))</f>
        <v/>
      </c>
      <c r="T403" s="21" t="str">
        <f>IFERROR(VLOOKUP(Sheet1!V406,配置检查表!$Y:$Z,2,FALSE),"")</f>
        <v/>
      </c>
      <c r="U403" s="39" t="str">
        <f>IF(AND(Sheet1!X610=Sheet1!Y610,Sheet1!Y610&lt;&gt;0),Sheet1!X610,IF(AND(Sheet1!X610&lt;&gt;Sheet1!Y610,Sheet1!Y610&lt;&gt;0),Sheet1!X610&amp;"~"&amp;Sheet1!Y610,""))</f>
        <v/>
      </c>
      <c r="V403" s="21" t="str">
        <f>IFERROR(VLOOKUP(Sheet1!XAA,配置检查表!$Y:$Z,2,FALSE),"")</f>
        <v/>
      </c>
      <c r="W403" s="21" t="str">
        <f>IF(AND(Sheet1!AC610=Sheet1!AD610,Sheet1!AD610&lt;&gt;0),Sheet1!AC610,IF(AND(Sheet1!AC610&lt;&gt;Sheet1!AD610,Sheet1!AD610&lt;&gt;0),Sheet1!AC610&amp;"~"&amp;Sheet1!AD610,""))</f>
        <v/>
      </c>
    </row>
    <row r="404" spans="1:23">
      <c r="A404" s="13">
        <v>6111</v>
      </c>
      <c r="B404" s="13" t="s">
        <v>1926</v>
      </c>
      <c r="C404" s="13" t="s">
        <v>1926</v>
      </c>
      <c r="D404" s="21" t="str">
        <f>IF(OR(Sheet1!I407&lt;&gt;Sheet1!AF407,Sheet1!AG407&lt;&gt;Sheet1!J407),"有影响","-")</f>
        <v>-</v>
      </c>
      <c r="E404" s="21" t="str">
        <f>IF(OR(Sheet1!N407&lt;&gt;Sheet1!AH407,Sheet1!AI407&lt;&gt;Sheet1!O407),"有影响","-")</f>
        <v>-</v>
      </c>
      <c r="F404" s="21" t="str">
        <f>IF(OR(Sheet1!S407&lt;&gt;Sheet1!AJ407,Sheet1!AK407&lt;&gt;Sheet1!T407),"有影响","-")</f>
        <v>-</v>
      </c>
      <c r="G404" s="21" t="str">
        <f>IF(OR(Sheet1!X407&lt;&gt;Sheet1!AL407,Sheet1!AM407&lt;&gt;Sheet1!Y407),"有影响","-")</f>
        <v>-</v>
      </c>
      <c r="H404" s="21" t="str">
        <f>IF(OR(Sheet1!AC407&lt;&gt;Sheet1!AN407,Sheet1!AO407&lt;&gt;Sheet1!AD407),"有影响","-")</f>
        <v>-</v>
      </c>
      <c r="I404" s="21" t="str">
        <f>IF(Sheet1!G407=0,"出错","-")</f>
        <v>-</v>
      </c>
      <c r="J404" s="21" t="str">
        <f>IF(AND(Sheet1!G407=0,Sheet1!L407&lt;&gt;0),"出错","-")</f>
        <v>-</v>
      </c>
      <c r="K404" s="21" t="str">
        <f>IF(AND(Sheet1!G407=0,Sheet1!L407=0,Sheet1!Q407&lt;&gt;0),"出错","-")</f>
        <v>-</v>
      </c>
      <c r="L404" s="21" t="str">
        <f>IF(AND(Sheet1!G407=0,Sheet1!L407=0,Sheet1!Q407=0,Sheet1!V407&lt;&gt;0),"出错","-")</f>
        <v>-</v>
      </c>
      <c r="M404" s="21" t="str">
        <f>IF(AND(Sheet1!G407=0,Sheet1!L407=0,Sheet1!Q407=0,Sheet1!V407=0,Sheet1!AA407&lt;&gt;0),"出错","-")</f>
        <v>-</v>
      </c>
      <c r="N404" s="21" t="str">
        <f>IFERROR(VLOOKUP(Sheet1!G407,配置检查表!$Y:$Z,2,FALSE),"")</f>
        <v/>
      </c>
      <c r="O404" s="21">
        <f>IF(AND(Sheet1!I407=Sheet1!J407,Sheet1!J407&lt;&gt;0),Sheet1!I407,IF(AND(Sheet1!I407&lt;&gt;Sheet1!J407,Sheet1!J407&lt;&gt;0),Sheet1!I407&amp;"~"&amp;Sheet1!J407,""))</f>
        <v>1</v>
      </c>
      <c r="P404" s="21" t="str">
        <f>IFERROR(VLOOKUP(Sheet1!L407,配置检查表!$Y:$Z,2,FALSE),"")</f>
        <v/>
      </c>
      <c r="Q404" s="21">
        <f>IF(AND(Sheet1!N407=Sheet1!O407,Sheet1!O407&lt;&gt;0),Sheet1!N407,IF(AND(Sheet1!N407&lt;&gt;Sheet1!O407,Sheet1!O407&lt;&gt;0),Sheet1!N407&amp;"~"&amp;Sheet1!O407,""))</f>
        <v>1</v>
      </c>
      <c r="R404" s="21" t="str">
        <f>IFERROR(VLOOKUP(Sheet1!Q407,配置检查表!$Y:$Z,2,FALSE),"")</f>
        <v/>
      </c>
      <c r="S404" s="39" t="str">
        <f>IF(AND(Sheet1!S611=Sheet1!T611,Sheet1!T611&lt;&gt;0),Sheet1!S611,IF(AND(Sheet1!S611&lt;&gt;Sheet1!T611,Sheet1!T611&lt;&gt;0),Sheet1!S611&amp;"~"&amp;Sheet1!T611,""))</f>
        <v/>
      </c>
      <c r="T404" s="21" t="str">
        <f>IFERROR(VLOOKUP(Sheet1!V407,配置检查表!$Y:$Z,2,FALSE),"")</f>
        <v/>
      </c>
      <c r="U404" s="39" t="str">
        <f>IF(AND(Sheet1!X611=Sheet1!Y611,Sheet1!Y611&lt;&gt;0),Sheet1!X611,IF(AND(Sheet1!X611&lt;&gt;Sheet1!Y611,Sheet1!Y611&lt;&gt;0),Sheet1!X611&amp;"~"&amp;Sheet1!Y611,""))</f>
        <v/>
      </c>
      <c r="V404" s="21" t="str">
        <f>IFERROR(VLOOKUP(Sheet1!XAA,配置检查表!$Y:$Z,2,FALSE),"")</f>
        <v/>
      </c>
      <c r="W404" s="21" t="str">
        <f>IF(AND(Sheet1!AC611=Sheet1!AD611,Sheet1!AD611&lt;&gt;0),Sheet1!AC611,IF(AND(Sheet1!AC611&lt;&gt;Sheet1!AD611,Sheet1!AD611&lt;&gt;0),Sheet1!AC611&amp;"~"&amp;Sheet1!AD611,""))</f>
        <v/>
      </c>
    </row>
    <row r="405" spans="1:23">
      <c r="A405" s="3">
        <v>10001</v>
      </c>
      <c r="B405" s="3" t="s">
        <v>476</v>
      </c>
      <c r="C405" s="3" t="s">
        <v>2501</v>
      </c>
      <c r="D405" s="21" t="str">
        <f>IF(OR(Sheet1!I408&lt;&gt;Sheet1!AF408,Sheet1!AG408&lt;&gt;Sheet1!J408),"有影响","-")</f>
        <v>-</v>
      </c>
      <c r="E405" s="21" t="str">
        <f>IF(OR(Sheet1!N408&lt;&gt;Sheet1!AH408,Sheet1!AI408&lt;&gt;Sheet1!O408),"有影响","-")</f>
        <v>-</v>
      </c>
      <c r="F405" s="21" t="str">
        <f>IF(OR(Sheet1!S408&lt;&gt;Sheet1!AJ408,Sheet1!AK408&lt;&gt;Sheet1!T408),"有影响","-")</f>
        <v>-</v>
      </c>
      <c r="G405" s="21" t="str">
        <f>IF(OR(Sheet1!X408&lt;&gt;Sheet1!AL408,Sheet1!AM408&lt;&gt;Sheet1!Y408),"有影响","-")</f>
        <v>-</v>
      </c>
      <c r="H405" s="21" t="str">
        <f>IF(OR(Sheet1!AC408&lt;&gt;Sheet1!AN408,Sheet1!AO408&lt;&gt;Sheet1!AD408),"有影响","-")</f>
        <v>-</v>
      </c>
      <c r="I405" s="21" t="str">
        <f>IF(Sheet1!G408=0,"出错","-")</f>
        <v>-</v>
      </c>
      <c r="J405" s="21" t="str">
        <f>IF(AND(Sheet1!G408=0,Sheet1!L408&lt;&gt;0),"出错","-")</f>
        <v>-</v>
      </c>
      <c r="K405" s="21" t="str">
        <f>IF(AND(Sheet1!G408=0,Sheet1!L408=0,Sheet1!Q408&lt;&gt;0),"出错","-")</f>
        <v>-</v>
      </c>
      <c r="L405" s="21" t="str">
        <f>IF(AND(Sheet1!G408=0,Sheet1!L408=0,Sheet1!Q408=0,Sheet1!V408&lt;&gt;0),"出错","-")</f>
        <v>-</v>
      </c>
      <c r="M405" s="21" t="str">
        <f>IF(AND(Sheet1!G408=0,Sheet1!L408=0,Sheet1!Q408=0,Sheet1!V408=0,Sheet1!AA408&lt;&gt;0),"出错","-")</f>
        <v>-</v>
      </c>
      <c r="N405" s="21" t="str">
        <f>IFERROR(VLOOKUP(Sheet1!G408,配置检查表!$Y:$Z,2,FALSE),"")</f>
        <v/>
      </c>
      <c r="O405" s="21">
        <f>IF(AND(Sheet1!I408=Sheet1!J408,Sheet1!J408&lt;&gt;0),Sheet1!I408,IF(AND(Sheet1!I408&lt;&gt;Sheet1!J408,Sheet1!J408&lt;&gt;0),Sheet1!I408&amp;"~"&amp;Sheet1!J408,""))</f>
        <v>1</v>
      </c>
      <c r="P405" s="21" t="str">
        <f>IFERROR(VLOOKUP(Sheet1!L408,配置检查表!$Y:$Z,2,FALSE),"")</f>
        <v/>
      </c>
      <c r="Q405" s="21" t="str">
        <f>IF(AND(Sheet1!N408=Sheet1!O408,Sheet1!O408&lt;&gt;0),Sheet1!N408,IF(AND(Sheet1!N408&lt;&gt;Sheet1!O408,Sheet1!O408&lt;&gt;0),Sheet1!N408&amp;"~"&amp;Sheet1!O408,""))</f>
        <v/>
      </c>
      <c r="R405" s="21" t="str">
        <f>IFERROR(VLOOKUP(Sheet1!Q408,配置检查表!$Y:$Z,2,FALSE),"")</f>
        <v/>
      </c>
      <c r="S405" s="39" t="str">
        <f>IF(AND(Sheet1!S612=Sheet1!T612,Sheet1!T612&lt;&gt;0),Sheet1!S612,IF(AND(Sheet1!S612&lt;&gt;Sheet1!T612,Sheet1!T612&lt;&gt;0),Sheet1!S612&amp;"~"&amp;Sheet1!T612,""))</f>
        <v/>
      </c>
      <c r="T405" s="21" t="str">
        <f>IFERROR(VLOOKUP(Sheet1!V408,配置检查表!$Y:$Z,2,FALSE),"")</f>
        <v/>
      </c>
      <c r="U405" s="39" t="str">
        <f>IF(AND(Sheet1!X612=Sheet1!Y612,Sheet1!Y612&lt;&gt;0),Sheet1!X612,IF(AND(Sheet1!X612&lt;&gt;Sheet1!Y612,Sheet1!Y612&lt;&gt;0),Sheet1!X612&amp;"~"&amp;Sheet1!Y612,""))</f>
        <v/>
      </c>
      <c r="V405" s="21" t="str">
        <f>IFERROR(VLOOKUP(Sheet1!XAA,配置检查表!$Y:$Z,2,FALSE),"")</f>
        <v/>
      </c>
      <c r="W405" s="21" t="str">
        <f>IF(AND(Sheet1!AC612=Sheet1!AD612,Sheet1!AD612&lt;&gt;0),Sheet1!AC612,IF(AND(Sheet1!AC612&lt;&gt;Sheet1!AD612,Sheet1!AD612&lt;&gt;0),Sheet1!AC612&amp;"~"&amp;Sheet1!AD612,""))</f>
        <v/>
      </c>
    </row>
    <row r="406" spans="1:23">
      <c r="A406" s="3">
        <v>10002</v>
      </c>
      <c r="B406" s="3" t="s">
        <v>477</v>
      </c>
      <c r="C406" s="3" t="s">
        <v>2502</v>
      </c>
      <c r="D406" s="21" t="str">
        <f>IF(OR(Sheet1!I409&lt;&gt;Sheet1!AF409,Sheet1!AG409&lt;&gt;Sheet1!J409),"有影响","-")</f>
        <v>-</v>
      </c>
      <c r="E406" s="21" t="str">
        <f>IF(OR(Sheet1!N409&lt;&gt;Sheet1!AH409,Sheet1!AI409&lt;&gt;Sheet1!O409),"有影响","-")</f>
        <v>-</v>
      </c>
      <c r="F406" s="21" t="str">
        <f>IF(OR(Sheet1!S409&lt;&gt;Sheet1!AJ409,Sheet1!AK409&lt;&gt;Sheet1!T409),"有影响","-")</f>
        <v>-</v>
      </c>
      <c r="G406" s="21" t="str">
        <f>IF(OR(Sheet1!X409&lt;&gt;Sheet1!AL409,Sheet1!AM409&lt;&gt;Sheet1!Y409),"有影响","-")</f>
        <v>-</v>
      </c>
      <c r="H406" s="21" t="str">
        <f>IF(OR(Sheet1!AC409&lt;&gt;Sheet1!AN409,Sheet1!AO409&lt;&gt;Sheet1!AD409),"有影响","-")</f>
        <v>-</v>
      </c>
      <c r="I406" s="21" t="str">
        <f>IF(Sheet1!G409=0,"出错","-")</f>
        <v>-</v>
      </c>
      <c r="J406" s="21" t="str">
        <f>IF(AND(Sheet1!G409=0,Sheet1!L409&lt;&gt;0),"出错","-")</f>
        <v>-</v>
      </c>
      <c r="K406" s="21" t="str">
        <f>IF(AND(Sheet1!G409=0,Sheet1!L409=0,Sheet1!Q409&lt;&gt;0),"出错","-")</f>
        <v>-</v>
      </c>
      <c r="L406" s="21" t="str">
        <f>IF(AND(Sheet1!G409=0,Sheet1!L409=0,Sheet1!Q409=0,Sheet1!V409&lt;&gt;0),"出错","-")</f>
        <v>-</v>
      </c>
      <c r="M406" s="21" t="str">
        <f>IF(AND(Sheet1!G409=0,Sheet1!L409=0,Sheet1!Q409=0,Sheet1!V409=0,Sheet1!AA409&lt;&gt;0),"出错","-")</f>
        <v>-</v>
      </c>
      <c r="N406" s="21" t="str">
        <f>IFERROR(VLOOKUP(Sheet1!G409,配置检查表!$Y:$Z,2,FALSE),"")</f>
        <v/>
      </c>
      <c r="O406" s="21">
        <f>IF(AND(Sheet1!I409=Sheet1!J409,Sheet1!J409&lt;&gt;0),Sheet1!I409,IF(AND(Sheet1!I409&lt;&gt;Sheet1!J409,Sheet1!J409&lt;&gt;0),Sheet1!I409&amp;"~"&amp;Sheet1!J409,""))</f>
        <v>1</v>
      </c>
      <c r="P406" s="21" t="str">
        <f>IFERROR(VLOOKUP(Sheet1!L409,配置检查表!$Y:$Z,2,FALSE),"")</f>
        <v/>
      </c>
      <c r="Q406" s="21" t="str">
        <f>IF(AND(Sheet1!N409=Sheet1!O409,Sheet1!O409&lt;&gt;0),Sheet1!N409,IF(AND(Sheet1!N409&lt;&gt;Sheet1!O409,Sheet1!O409&lt;&gt;0),Sheet1!N409&amp;"~"&amp;Sheet1!O409,""))</f>
        <v/>
      </c>
      <c r="R406" s="21" t="str">
        <f>IFERROR(VLOOKUP(Sheet1!Q409,配置检查表!$Y:$Z,2,FALSE),"")</f>
        <v/>
      </c>
      <c r="S406" s="39" t="str">
        <f>IF(AND(Sheet1!S613=Sheet1!T613,Sheet1!T613&lt;&gt;0),Sheet1!S613,IF(AND(Sheet1!S613&lt;&gt;Sheet1!T613,Sheet1!T613&lt;&gt;0),Sheet1!S613&amp;"~"&amp;Sheet1!T613,""))</f>
        <v/>
      </c>
      <c r="T406" s="21" t="str">
        <f>IFERROR(VLOOKUP(Sheet1!V409,配置检查表!$Y:$Z,2,FALSE),"")</f>
        <v/>
      </c>
      <c r="U406" s="39" t="str">
        <f>IF(AND(Sheet1!X613=Sheet1!Y613,Sheet1!Y613&lt;&gt;0),Sheet1!X613,IF(AND(Sheet1!X613&lt;&gt;Sheet1!Y613,Sheet1!Y613&lt;&gt;0),Sheet1!X613&amp;"~"&amp;Sheet1!Y613,""))</f>
        <v/>
      </c>
      <c r="V406" s="21" t="str">
        <f>IFERROR(VLOOKUP(Sheet1!XAA,配置检查表!$Y:$Z,2,FALSE),"")</f>
        <v/>
      </c>
      <c r="W406" s="21" t="str">
        <f>IF(AND(Sheet1!AC613=Sheet1!AD613,Sheet1!AD613&lt;&gt;0),Sheet1!AC613,IF(AND(Sheet1!AC613&lt;&gt;Sheet1!AD613,Sheet1!AD613&lt;&gt;0),Sheet1!AC613&amp;"~"&amp;Sheet1!AD613,""))</f>
        <v/>
      </c>
    </row>
    <row r="407" spans="1:23">
      <c r="A407" s="3">
        <v>10003</v>
      </c>
      <c r="B407" s="3" t="s">
        <v>478</v>
      </c>
      <c r="C407" s="3" t="s">
        <v>2503</v>
      </c>
      <c r="D407" s="21" t="str">
        <f>IF(OR(Sheet1!I410&lt;&gt;Sheet1!AF410,Sheet1!AG410&lt;&gt;Sheet1!J410),"有影响","-")</f>
        <v>-</v>
      </c>
      <c r="E407" s="21" t="str">
        <f>IF(OR(Sheet1!N410&lt;&gt;Sheet1!AH410,Sheet1!AI410&lt;&gt;Sheet1!O410),"有影响","-")</f>
        <v>-</v>
      </c>
      <c r="F407" s="21" t="str">
        <f>IF(OR(Sheet1!S410&lt;&gt;Sheet1!AJ410,Sheet1!AK410&lt;&gt;Sheet1!T410),"有影响","-")</f>
        <v>-</v>
      </c>
      <c r="G407" s="21" t="str">
        <f>IF(OR(Sheet1!X410&lt;&gt;Sheet1!AL410,Sheet1!AM410&lt;&gt;Sheet1!Y410),"有影响","-")</f>
        <v>-</v>
      </c>
      <c r="H407" s="21" t="str">
        <f>IF(OR(Sheet1!AC410&lt;&gt;Sheet1!AN410,Sheet1!AO410&lt;&gt;Sheet1!AD410),"有影响","-")</f>
        <v>-</v>
      </c>
      <c r="I407" s="21" t="str">
        <f>IF(Sheet1!G410=0,"出错","-")</f>
        <v>-</v>
      </c>
      <c r="J407" s="21" t="str">
        <f>IF(AND(Sheet1!G410=0,Sheet1!L410&lt;&gt;0),"出错","-")</f>
        <v>-</v>
      </c>
      <c r="K407" s="21" t="str">
        <f>IF(AND(Sheet1!G410=0,Sheet1!L410=0,Sheet1!Q410&lt;&gt;0),"出错","-")</f>
        <v>-</v>
      </c>
      <c r="L407" s="21" t="str">
        <f>IF(AND(Sheet1!G410=0,Sheet1!L410=0,Sheet1!Q410=0,Sheet1!V410&lt;&gt;0),"出错","-")</f>
        <v>-</v>
      </c>
      <c r="M407" s="21" t="str">
        <f>IF(AND(Sheet1!G410=0,Sheet1!L410=0,Sheet1!Q410=0,Sheet1!V410=0,Sheet1!AA410&lt;&gt;0),"出错","-")</f>
        <v>-</v>
      </c>
      <c r="N407" s="21" t="str">
        <f>IFERROR(VLOOKUP(Sheet1!G410,配置检查表!$Y:$Z,2,FALSE),"")</f>
        <v/>
      </c>
      <c r="O407" s="21">
        <f>IF(AND(Sheet1!I410=Sheet1!J410,Sheet1!J410&lt;&gt;0),Sheet1!I410,IF(AND(Sheet1!I410&lt;&gt;Sheet1!J410,Sheet1!J410&lt;&gt;0),Sheet1!I410&amp;"~"&amp;Sheet1!J410,""))</f>
        <v>1</v>
      </c>
      <c r="P407" s="21" t="str">
        <f>IFERROR(VLOOKUP(Sheet1!L410,配置检查表!$Y:$Z,2,FALSE),"")</f>
        <v/>
      </c>
      <c r="Q407" s="21" t="str">
        <f>IF(AND(Sheet1!N410=Sheet1!O410,Sheet1!O410&lt;&gt;0),Sheet1!N410,IF(AND(Sheet1!N410&lt;&gt;Sheet1!O410,Sheet1!O410&lt;&gt;0),Sheet1!N410&amp;"~"&amp;Sheet1!O410,""))</f>
        <v/>
      </c>
      <c r="R407" s="21" t="str">
        <f>IFERROR(VLOOKUP(Sheet1!Q410,配置检查表!$Y:$Z,2,FALSE),"")</f>
        <v/>
      </c>
      <c r="S407" s="39" t="str">
        <f>IF(AND(Sheet1!S614=Sheet1!T614,Sheet1!T614&lt;&gt;0),Sheet1!S614,IF(AND(Sheet1!S614&lt;&gt;Sheet1!T614,Sheet1!T614&lt;&gt;0),Sheet1!S614&amp;"~"&amp;Sheet1!T614,""))</f>
        <v/>
      </c>
      <c r="T407" s="21" t="str">
        <f>IFERROR(VLOOKUP(Sheet1!V410,配置检查表!$Y:$Z,2,FALSE),"")</f>
        <v/>
      </c>
      <c r="U407" s="39" t="str">
        <f>IF(AND(Sheet1!X614=Sheet1!Y614,Sheet1!Y614&lt;&gt;0),Sheet1!X614,IF(AND(Sheet1!X614&lt;&gt;Sheet1!Y614,Sheet1!Y614&lt;&gt;0),Sheet1!X614&amp;"~"&amp;Sheet1!Y614,""))</f>
        <v/>
      </c>
      <c r="V407" s="21" t="str">
        <f>IFERROR(VLOOKUP(Sheet1!XAA,配置检查表!$Y:$Z,2,FALSE),"")</f>
        <v/>
      </c>
      <c r="W407" s="21" t="str">
        <f>IF(AND(Sheet1!AC614=Sheet1!AD614,Sheet1!AD614&lt;&gt;0),Sheet1!AC614,IF(AND(Sheet1!AC614&lt;&gt;Sheet1!AD614,Sheet1!AD614&lt;&gt;0),Sheet1!AC614&amp;"~"&amp;Sheet1!AD614,""))</f>
        <v/>
      </c>
    </row>
    <row r="408" spans="1:23">
      <c r="A408" s="3">
        <v>10004</v>
      </c>
      <c r="B408" s="3" t="s">
        <v>479</v>
      </c>
      <c r="C408" s="3" t="s">
        <v>2504</v>
      </c>
      <c r="D408" s="21" t="str">
        <f>IF(OR(Sheet1!I411&lt;&gt;Sheet1!AF411,Sheet1!AG411&lt;&gt;Sheet1!J411),"有影响","-")</f>
        <v>-</v>
      </c>
      <c r="E408" s="21" t="str">
        <f>IF(OR(Sheet1!N411&lt;&gt;Sheet1!AH411,Sheet1!AI411&lt;&gt;Sheet1!O411),"有影响","-")</f>
        <v>-</v>
      </c>
      <c r="F408" s="21" t="str">
        <f>IF(OR(Sheet1!S411&lt;&gt;Sheet1!AJ411,Sheet1!AK411&lt;&gt;Sheet1!T411),"有影响","-")</f>
        <v>-</v>
      </c>
      <c r="G408" s="21" t="str">
        <f>IF(OR(Sheet1!X411&lt;&gt;Sheet1!AL411,Sheet1!AM411&lt;&gt;Sheet1!Y411),"有影响","-")</f>
        <v>-</v>
      </c>
      <c r="H408" s="21" t="str">
        <f>IF(OR(Sheet1!AC411&lt;&gt;Sheet1!AN411,Sheet1!AO411&lt;&gt;Sheet1!AD411),"有影响","-")</f>
        <v>-</v>
      </c>
      <c r="I408" s="21" t="str">
        <f>IF(Sheet1!G411=0,"出错","-")</f>
        <v>-</v>
      </c>
      <c r="J408" s="21" t="str">
        <f>IF(AND(Sheet1!G411=0,Sheet1!L411&lt;&gt;0),"出错","-")</f>
        <v>-</v>
      </c>
      <c r="K408" s="21" t="str">
        <f>IF(AND(Sheet1!G411=0,Sheet1!L411=0,Sheet1!Q411&lt;&gt;0),"出错","-")</f>
        <v>-</v>
      </c>
      <c r="L408" s="21" t="str">
        <f>IF(AND(Sheet1!G411=0,Sheet1!L411=0,Sheet1!Q411=0,Sheet1!V411&lt;&gt;0),"出错","-")</f>
        <v>-</v>
      </c>
      <c r="M408" s="21" t="str">
        <f>IF(AND(Sheet1!G411=0,Sheet1!L411=0,Sheet1!Q411=0,Sheet1!V411=0,Sheet1!AA411&lt;&gt;0),"出错","-")</f>
        <v>-</v>
      </c>
      <c r="N408" s="21" t="str">
        <f>IFERROR(VLOOKUP(Sheet1!G411,配置检查表!$Y:$Z,2,FALSE),"")</f>
        <v/>
      </c>
      <c r="O408" s="21">
        <f>IF(AND(Sheet1!I411=Sheet1!J411,Sheet1!J411&lt;&gt;0),Sheet1!I411,IF(AND(Sheet1!I411&lt;&gt;Sheet1!J411,Sheet1!J411&lt;&gt;0),Sheet1!I411&amp;"~"&amp;Sheet1!J411,""))</f>
        <v>1</v>
      </c>
      <c r="P408" s="21" t="str">
        <f>IFERROR(VLOOKUP(Sheet1!L411,配置检查表!$Y:$Z,2,FALSE),"")</f>
        <v/>
      </c>
      <c r="Q408" s="21" t="str">
        <f>IF(AND(Sheet1!N411=Sheet1!O411,Sheet1!O411&lt;&gt;0),Sheet1!N411,IF(AND(Sheet1!N411&lt;&gt;Sheet1!O411,Sheet1!O411&lt;&gt;0),Sheet1!N411&amp;"~"&amp;Sheet1!O411,""))</f>
        <v/>
      </c>
      <c r="R408" s="21" t="str">
        <f>IFERROR(VLOOKUP(Sheet1!Q411,配置检查表!$Y:$Z,2,FALSE),"")</f>
        <v/>
      </c>
      <c r="S408" s="39" t="str">
        <f>IF(AND(Sheet1!S615=Sheet1!T615,Sheet1!T615&lt;&gt;0),Sheet1!S615,IF(AND(Sheet1!S615&lt;&gt;Sheet1!T615,Sheet1!T615&lt;&gt;0),Sheet1!S615&amp;"~"&amp;Sheet1!T615,""))</f>
        <v/>
      </c>
      <c r="T408" s="21" t="str">
        <f>IFERROR(VLOOKUP(Sheet1!V411,配置检查表!$Y:$Z,2,FALSE),"")</f>
        <v/>
      </c>
      <c r="U408" s="39" t="str">
        <f>IF(AND(Sheet1!X615=Sheet1!Y615,Sheet1!Y615&lt;&gt;0),Sheet1!X615,IF(AND(Sheet1!X615&lt;&gt;Sheet1!Y615,Sheet1!Y615&lt;&gt;0),Sheet1!X615&amp;"~"&amp;Sheet1!Y615,""))</f>
        <v/>
      </c>
      <c r="V408" s="21" t="str">
        <f>IFERROR(VLOOKUP(Sheet1!XAA,配置检查表!$Y:$Z,2,FALSE),"")</f>
        <v/>
      </c>
      <c r="W408" s="21" t="str">
        <f>IF(AND(Sheet1!AC615=Sheet1!AD615,Sheet1!AD615&lt;&gt;0),Sheet1!AC615,IF(AND(Sheet1!AC615&lt;&gt;Sheet1!AD615,Sheet1!AD615&lt;&gt;0),Sheet1!AC615&amp;"~"&amp;Sheet1!AD615,""))</f>
        <v/>
      </c>
    </row>
    <row r="409" spans="1:23">
      <c r="A409" s="3">
        <v>10005</v>
      </c>
      <c r="B409" s="3" t="s">
        <v>480</v>
      </c>
      <c r="C409" s="3" t="s">
        <v>2505</v>
      </c>
      <c r="D409" s="21" t="str">
        <f>IF(OR(Sheet1!I412&lt;&gt;Sheet1!AF412,Sheet1!AG412&lt;&gt;Sheet1!J412),"有影响","-")</f>
        <v>-</v>
      </c>
      <c r="E409" s="21" t="str">
        <f>IF(OR(Sheet1!N412&lt;&gt;Sheet1!AH412,Sheet1!AI412&lt;&gt;Sheet1!O412),"有影响","-")</f>
        <v>-</v>
      </c>
      <c r="F409" s="21" t="str">
        <f>IF(OR(Sheet1!S412&lt;&gt;Sheet1!AJ412,Sheet1!AK412&lt;&gt;Sheet1!T412),"有影响","-")</f>
        <v>-</v>
      </c>
      <c r="G409" s="21" t="str">
        <f>IF(OR(Sheet1!X412&lt;&gt;Sheet1!AL412,Sheet1!AM412&lt;&gt;Sheet1!Y412),"有影响","-")</f>
        <v>-</v>
      </c>
      <c r="H409" s="21" t="str">
        <f>IF(OR(Sheet1!AC412&lt;&gt;Sheet1!AN412,Sheet1!AO412&lt;&gt;Sheet1!AD412),"有影响","-")</f>
        <v>-</v>
      </c>
      <c r="I409" s="21" t="str">
        <f>IF(Sheet1!G412=0,"出错","-")</f>
        <v>-</v>
      </c>
      <c r="J409" s="21" t="str">
        <f>IF(AND(Sheet1!G412=0,Sheet1!L412&lt;&gt;0),"出错","-")</f>
        <v>-</v>
      </c>
      <c r="K409" s="21" t="str">
        <f>IF(AND(Sheet1!G412=0,Sheet1!L412=0,Sheet1!Q412&lt;&gt;0),"出错","-")</f>
        <v>-</v>
      </c>
      <c r="L409" s="21" t="str">
        <f>IF(AND(Sheet1!G412=0,Sheet1!L412=0,Sheet1!Q412=0,Sheet1!V412&lt;&gt;0),"出错","-")</f>
        <v>-</v>
      </c>
      <c r="M409" s="21" t="str">
        <f>IF(AND(Sheet1!G412=0,Sheet1!L412=0,Sheet1!Q412=0,Sheet1!V412=0,Sheet1!AA412&lt;&gt;0),"出错","-")</f>
        <v>-</v>
      </c>
      <c r="N409" s="21" t="str">
        <f>IFERROR(VLOOKUP(Sheet1!G412,配置检查表!$Y:$Z,2,FALSE),"")</f>
        <v/>
      </c>
      <c r="O409" s="21">
        <f>IF(AND(Sheet1!I412=Sheet1!J412,Sheet1!J412&lt;&gt;0),Sheet1!I412,IF(AND(Sheet1!I412&lt;&gt;Sheet1!J412,Sheet1!J412&lt;&gt;0),Sheet1!I412&amp;"~"&amp;Sheet1!J412,""))</f>
        <v>1</v>
      </c>
      <c r="P409" s="21" t="str">
        <f>IFERROR(VLOOKUP(Sheet1!L412,配置检查表!$Y:$Z,2,FALSE),"")</f>
        <v/>
      </c>
      <c r="Q409" s="21" t="str">
        <f>IF(AND(Sheet1!N412=Sheet1!O412,Sheet1!O412&lt;&gt;0),Sheet1!N412,IF(AND(Sheet1!N412&lt;&gt;Sheet1!O412,Sheet1!O412&lt;&gt;0),Sheet1!N412&amp;"~"&amp;Sheet1!O412,""))</f>
        <v/>
      </c>
      <c r="R409" s="21" t="str">
        <f>IFERROR(VLOOKUP(Sheet1!Q412,配置检查表!$Y:$Z,2,FALSE),"")</f>
        <v/>
      </c>
      <c r="S409" s="39" t="str">
        <f>IF(AND(Sheet1!S616=Sheet1!T616,Sheet1!T616&lt;&gt;0),Sheet1!S616,IF(AND(Sheet1!S616&lt;&gt;Sheet1!T616,Sheet1!T616&lt;&gt;0),Sheet1!S616&amp;"~"&amp;Sheet1!T616,""))</f>
        <v/>
      </c>
      <c r="T409" s="21" t="str">
        <f>IFERROR(VLOOKUP(Sheet1!V412,配置检查表!$Y:$Z,2,FALSE),"")</f>
        <v/>
      </c>
      <c r="U409" s="39" t="str">
        <f>IF(AND(Sheet1!X616=Sheet1!Y616,Sheet1!Y616&lt;&gt;0),Sheet1!X616,IF(AND(Sheet1!X616&lt;&gt;Sheet1!Y616,Sheet1!Y616&lt;&gt;0),Sheet1!X616&amp;"~"&amp;Sheet1!Y616,""))</f>
        <v/>
      </c>
      <c r="V409" s="21" t="str">
        <f>IFERROR(VLOOKUP(Sheet1!XAA,配置检查表!$Y:$Z,2,FALSE),"")</f>
        <v/>
      </c>
      <c r="W409" s="21" t="str">
        <f>IF(AND(Sheet1!AC616=Sheet1!AD616,Sheet1!AD616&lt;&gt;0),Sheet1!AC616,IF(AND(Sheet1!AC616&lt;&gt;Sheet1!AD616,Sheet1!AD616&lt;&gt;0),Sheet1!AC616&amp;"~"&amp;Sheet1!AD616,""))</f>
        <v/>
      </c>
    </row>
    <row r="410" spans="1:23">
      <c r="A410" s="3">
        <v>10006</v>
      </c>
      <c r="B410" s="3" t="s">
        <v>481</v>
      </c>
      <c r="C410" s="3" t="s">
        <v>2506</v>
      </c>
      <c r="D410" s="21" t="str">
        <f>IF(OR(Sheet1!I413&lt;&gt;Sheet1!AF413,Sheet1!AG413&lt;&gt;Sheet1!J413),"有影响","-")</f>
        <v>-</v>
      </c>
      <c r="E410" s="21" t="str">
        <f>IF(OR(Sheet1!N413&lt;&gt;Sheet1!AH413,Sheet1!AI413&lt;&gt;Sheet1!O413),"有影响","-")</f>
        <v>-</v>
      </c>
      <c r="F410" s="21" t="str">
        <f>IF(OR(Sheet1!S413&lt;&gt;Sheet1!AJ413,Sheet1!AK413&lt;&gt;Sheet1!T413),"有影响","-")</f>
        <v>-</v>
      </c>
      <c r="G410" s="21" t="str">
        <f>IF(OR(Sheet1!X413&lt;&gt;Sheet1!AL413,Sheet1!AM413&lt;&gt;Sheet1!Y413),"有影响","-")</f>
        <v>-</v>
      </c>
      <c r="H410" s="21" t="str">
        <f>IF(OR(Sheet1!AC413&lt;&gt;Sheet1!AN413,Sheet1!AO413&lt;&gt;Sheet1!AD413),"有影响","-")</f>
        <v>-</v>
      </c>
      <c r="I410" s="21" t="str">
        <f>IF(Sheet1!G413=0,"出错","-")</f>
        <v>-</v>
      </c>
      <c r="J410" s="21" t="str">
        <f>IF(AND(Sheet1!G413=0,Sheet1!L413&lt;&gt;0),"出错","-")</f>
        <v>-</v>
      </c>
      <c r="K410" s="21" t="str">
        <f>IF(AND(Sheet1!G413=0,Sheet1!L413=0,Sheet1!Q413&lt;&gt;0),"出错","-")</f>
        <v>-</v>
      </c>
      <c r="L410" s="21" t="str">
        <f>IF(AND(Sheet1!G413=0,Sheet1!L413=0,Sheet1!Q413=0,Sheet1!V413&lt;&gt;0),"出错","-")</f>
        <v>-</v>
      </c>
      <c r="M410" s="21" t="str">
        <f>IF(AND(Sheet1!G413=0,Sheet1!L413=0,Sheet1!Q413=0,Sheet1!V413=0,Sheet1!AA413&lt;&gt;0),"出错","-")</f>
        <v>-</v>
      </c>
      <c r="N410" s="21" t="str">
        <f>IFERROR(VLOOKUP(Sheet1!G413,配置检查表!$Y:$Z,2,FALSE),"")</f>
        <v/>
      </c>
      <c r="O410" s="21">
        <f>IF(AND(Sheet1!I413=Sheet1!J413,Sheet1!J413&lt;&gt;0),Sheet1!I413,IF(AND(Sheet1!I413&lt;&gt;Sheet1!J413,Sheet1!J413&lt;&gt;0),Sheet1!I413&amp;"~"&amp;Sheet1!J413,""))</f>
        <v>1</v>
      </c>
      <c r="P410" s="21" t="str">
        <f>IFERROR(VLOOKUP(Sheet1!L413,配置检查表!$Y:$Z,2,FALSE),"")</f>
        <v/>
      </c>
      <c r="Q410" s="21" t="str">
        <f>IF(AND(Sheet1!N413=Sheet1!O413,Sheet1!O413&lt;&gt;0),Sheet1!N413,IF(AND(Sheet1!N413&lt;&gt;Sheet1!O413,Sheet1!O413&lt;&gt;0),Sheet1!N413&amp;"~"&amp;Sheet1!O413,""))</f>
        <v/>
      </c>
      <c r="R410" s="21" t="str">
        <f>IFERROR(VLOOKUP(Sheet1!Q413,配置检查表!$Y:$Z,2,FALSE),"")</f>
        <v/>
      </c>
      <c r="S410" s="39" t="str">
        <f>IF(AND(Sheet1!S617=Sheet1!T617,Sheet1!T617&lt;&gt;0),Sheet1!S617,IF(AND(Sheet1!S617&lt;&gt;Sheet1!T617,Sheet1!T617&lt;&gt;0),Sheet1!S617&amp;"~"&amp;Sheet1!T617,""))</f>
        <v/>
      </c>
      <c r="T410" s="21" t="str">
        <f>IFERROR(VLOOKUP(Sheet1!V413,配置检查表!$Y:$Z,2,FALSE),"")</f>
        <v/>
      </c>
      <c r="U410" s="39" t="str">
        <f>IF(AND(Sheet1!X617=Sheet1!Y617,Sheet1!Y617&lt;&gt;0),Sheet1!X617,IF(AND(Sheet1!X617&lt;&gt;Sheet1!Y617,Sheet1!Y617&lt;&gt;0),Sheet1!X617&amp;"~"&amp;Sheet1!Y617,""))</f>
        <v/>
      </c>
      <c r="V410" s="21" t="str">
        <f>IFERROR(VLOOKUP(Sheet1!XAA,配置检查表!$Y:$Z,2,FALSE),"")</f>
        <v/>
      </c>
      <c r="W410" s="21" t="str">
        <f>IF(AND(Sheet1!AC617=Sheet1!AD617,Sheet1!AD617&lt;&gt;0),Sheet1!AC617,IF(AND(Sheet1!AC617&lt;&gt;Sheet1!AD617,Sheet1!AD617&lt;&gt;0),Sheet1!AC617&amp;"~"&amp;Sheet1!AD617,""))</f>
        <v/>
      </c>
    </row>
    <row r="411" spans="1:23">
      <c r="A411" s="3">
        <v>10007</v>
      </c>
      <c r="B411" s="3" t="s">
        <v>482</v>
      </c>
      <c r="C411" s="3" t="s">
        <v>2507</v>
      </c>
      <c r="D411" s="21" t="str">
        <f>IF(OR(Sheet1!I414&lt;&gt;Sheet1!AF414,Sheet1!AG414&lt;&gt;Sheet1!J414),"有影响","-")</f>
        <v>-</v>
      </c>
      <c r="E411" s="21" t="str">
        <f>IF(OR(Sheet1!N414&lt;&gt;Sheet1!AH414,Sheet1!AI414&lt;&gt;Sheet1!O414),"有影响","-")</f>
        <v>-</v>
      </c>
      <c r="F411" s="21" t="str">
        <f>IF(OR(Sheet1!S414&lt;&gt;Sheet1!AJ414,Sheet1!AK414&lt;&gt;Sheet1!T414),"有影响","-")</f>
        <v>-</v>
      </c>
      <c r="G411" s="21" t="str">
        <f>IF(OR(Sheet1!X414&lt;&gt;Sheet1!AL414,Sheet1!AM414&lt;&gt;Sheet1!Y414),"有影响","-")</f>
        <v>-</v>
      </c>
      <c r="H411" s="21" t="str">
        <f>IF(OR(Sheet1!AC414&lt;&gt;Sheet1!AN414,Sheet1!AO414&lt;&gt;Sheet1!AD414),"有影响","-")</f>
        <v>-</v>
      </c>
      <c r="I411" s="21" t="str">
        <f>IF(Sheet1!G414=0,"出错","-")</f>
        <v>-</v>
      </c>
      <c r="J411" s="21" t="str">
        <f>IF(AND(Sheet1!G414=0,Sheet1!L414&lt;&gt;0),"出错","-")</f>
        <v>-</v>
      </c>
      <c r="K411" s="21" t="str">
        <f>IF(AND(Sheet1!G414=0,Sheet1!L414=0,Sheet1!Q414&lt;&gt;0),"出错","-")</f>
        <v>-</v>
      </c>
      <c r="L411" s="21" t="str">
        <f>IF(AND(Sheet1!G414=0,Sheet1!L414=0,Sheet1!Q414=0,Sheet1!V414&lt;&gt;0),"出错","-")</f>
        <v>-</v>
      </c>
      <c r="M411" s="21" t="str">
        <f>IF(AND(Sheet1!G414=0,Sheet1!L414=0,Sheet1!Q414=0,Sheet1!V414=0,Sheet1!AA414&lt;&gt;0),"出错","-")</f>
        <v>-</v>
      </c>
      <c r="N411" s="21" t="str">
        <f>IFERROR(VLOOKUP(Sheet1!G414,配置检查表!$Y:$Z,2,FALSE),"")</f>
        <v/>
      </c>
      <c r="O411" s="21">
        <f>IF(AND(Sheet1!I414=Sheet1!J414,Sheet1!J414&lt;&gt;0),Sheet1!I414,IF(AND(Sheet1!I414&lt;&gt;Sheet1!J414,Sheet1!J414&lt;&gt;0),Sheet1!I414&amp;"~"&amp;Sheet1!J414,""))</f>
        <v>1</v>
      </c>
      <c r="P411" s="21" t="str">
        <f>IFERROR(VLOOKUP(Sheet1!L414,配置检查表!$Y:$Z,2,FALSE),"")</f>
        <v/>
      </c>
      <c r="Q411" s="21" t="str">
        <f>IF(AND(Sheet1!N414=Sheet1!O414,Sheet1!O414&lt;&gt;0),Sheet1!N414,IF(AND(Sheet1!N414&lt;&gt;Sheet1!O414,Sheet1!O414&lt;&gt;0),Sheet1!N414&amp;"~"&amp;Sheet1!O414,""))</f>
        <v/>
      </c>
      <c r="R411" s="21" t="str">
        <f>IFERROR(VLOOKUP(Sheet1!Q414,配置检查表!$Y:$Z,2,FALSE),"")</f>
        <v/>
      </c>
      <c r="S411" s="39" t="str">
        <f>IF(AND(Sheet1!S618=Sheet1!T618,Sheet1!T618&lt;&gt;0),Sheet1!S618,IF(AND(Sheet1!S618&lt;&gt;Sheet1!T618,Sheet1!T618&lt;&gt;0),Sheet1!S618&amp;"~"&amp;Sheet1!T618,""))</f>
        <v/>
      </c>
      <c r="T411" s="21" t="str">
        <f>IFERROR(VLOOKUP(Sheet1!V414,配置检查表!$Y:$Z,2,FALSE),"")</f>
        <v/>
      </c>
      <c r="U411" s="39" t="str">
        <f>IF(AND(Sheet1!X618=Sheet1!Y618,Sheet1!Y618&lt;&gt;0),Sheet1!X618,IF(AND(Sheet1!X618&lt;&gt;Sheet1!Y618,Sheet1!Y618&lt;&gt;0),Sheet1!X618&amp;"~"&amp;Sheet1!Y618,""))</f>
        <v/>
      </c>
      <c r="V411" s="21" t="str">
        <f>IFERROR(VLOOKUP(Sheet1!XAA,配置检查表!$Y:$Z,2,FALSE),"")</f>
        <v/>
      </c>
      <c r="W411" s="21" t="str">
        <f>IF(AND(Sheet1!AC618=Sheet1!AD618,Sheet1!AD618&lt;&gt;0),Sheet1!AC618,IF(AND(Sheet1!AC618&lt;&gt;Sheet1!AD618,Sheet1!AD618&lt;&gt;0),Sheet1!AC618&amp;"~"&amp;Sheet1!AD618,""))</f>
        <v/>
      </c>
    </row>
    <row r="412" spans="1:23">
      <c r="A412" s="3">
        <v>10008</v>
      </c>
      <c r="B412" s="3" t="s">
        <v>483</v>
      </c>
      <c r="C412" s="3" t="s">
        <v>2508</v>
      </c>
      <c r="D412" s="21" t="str">
        <f>IF(OR(Sheet1!I415&lt;&gt;Sheet1!AF415,Sheet1!AG415&lt;&gt;Sheet1!J415),"有影响","-")</f>
        <v>-</v>
      </c>
      <c r="E412" s="21" t="str">
        <f>IF(OR(Sheet1!N415&lt;&gt;Sheet1!AH415,Sheet1!AI415&lt;&gt;Sheet1!O415),"有影响","-")</f>
        <v>-</v>
      </c>
      <c r="F412" s="21" t="str">
        <f>IF(OR(Sheet1!S415&lt;&gt;Sheet1!AJ415,Sheet1!AK415&lt;&gt;Sheet1!T415),"有影响","-")</f>
        <v>-</v>
      </c>
      <c r="G412" s="21" t="str">
        <f>IF(OR(Sheet1!X415&lt;&gt;Sheet1!AL415,Sheet1!AM415&lt;&gt;Sheet1!Y415),"有影响","-")</f>
        <v>-</v>
      </c>
      <c r="H412" s="21" t="str">
        <f>IF(OR(Sheet1!AC415&lt;&gt;Sheet1!AN415,Sheet1!AO415&lt;&gt;Sheet1!AD415),"有影响","-")</f>
        <v>-</v>
      </c>
      <c r="I412" s="21" t="str">
        <f>IF(Sheet1!G415=0,"出错","-")</f>
        <v>-</v>
      </c>
      <c r="J412" s="21" t="str">
        <f>IF(AND(Sheet1!G415=0,Sheet1!L415&lt;&gt;0),"出错","-")</f>
        <v>-</v>
      </c>
      <c r="K412" s="21" t="str">
        <f>IF(AND(Sheet1!G415=0,Sheet1!L415=0,Sheet1!Q415&lt;&gt;0),"出错","-")</f>
        <v>-</v>
      </c>
      <c r="L412" s="21" t="str">
        <f>IF(AND(Sheet1!G415=0,Sheet1!L415=0,Sheet1!Q415=0,Sheet1!V415&lt;&gt;0),"出错","-")</f>
        <v>-</v>
      </c>
      <c r="M412" s="21" t="str">
        <f>IF(AND(Sheet1!G415=0,Sheet1!L415=0,Sheet1!Q415=0,Sheet1!V415=0,Sheet1!AA415&lt;&gt;0),"出错","-")</f>
        <v>-</v>
      </c>
      <c r="N412" s="21" t="str">
        <f>IFERROR(VLOOKUP(Sheet1!G415,配置检查表!$Y:$Z,2,FALSE),"")</f>
        <v/>
      </c>
      <c r="O412" s="21">
        <f>IF(AND(Sheet1!I415=Sheet1!J415,Sheet1!J415&lt;&gt;0),Sheet1!I415,IF(AND(Sheet1!I415&lt;&gt;Sheet1!J415,Sheet1!J415&lt;&gt;0),Sheet1!I415&amp;"~"&amp;Sheet1!J415,""))</f>
        <v>1</v>
      </c>
      <c r="P412" s="21" t="str">
        <f>IFERROR(VLOOKUP(Sheet1!L415,配置检查表!$Y:$Z,2,FALSE),"")</f>
        <v/>
      </c>
      <c r="Q412" s="21" t="str">
        <f>IF(AND(Sheet1!N415=Sheet1!O415,Sheet1!O415&lt;&gt;0),Sheet1!N415,IF(AND(Sheet1!N415&lt;&gt;Sheet1!O415,Sheet1!O415&lt;&gt;0),Sheet1!N415&amp;"~"&amp;Sheet1!O415,""))</f>
        <v/>
      </c>
      <c r="R412" s="21" t="str">
        <f>IFERROR(VLOOKUP(Sheet1!Q415,配置检查表!$Y:$Z,2,FALSE),"")</f>
        <v/>
      </c>
      <c r="S412" s="39" t="str">
        <f>IF(AND(Sheet1!S619=Sheet1!T619,Sheet1!T619&lt;&gt;0),Sheet1!S619,IF(AND(Sheet1!S619&lt;&gt;Sheet1!T619,Sheet1!T619&lt;&gt;0),Sheet1!S619&amp;"~"&amp;Sheet1!T619,""))</f>
        <v/>
      </c>
      <c r="T412" s="21" t="str">
        <f>IFERROR(VLOOKUP(Sheet1!V415,配置检查表!$Y:$Z,2,FALSE),"")</f>
        <v/>
      </c>
      <c r="U412" s="39" t="str">
        <f>IF(AND(Sheet1!X619=Sheet1!Y619,Sheet1!Y619&lt;&gt;0),Sheet1!X619,IF(AND(Sheet1!X619&lt;&gt;Sheet1!Y619,Sheet1!Y619&lt;&gt;0),Sheet1!X619&amp;"~"&amp;Sheet1!Y619,""))</f>
        <v/>
      </c>
      <c r="V412" s="21" t="str">
        <f>IFERROR(VLOOKUP(Sheet1!XAA,配置检查表!$Y:$Z,2,FALSE),"")</f>
        <v/>
      </c>
      <c r="W412" s="21" t="str">
        <f>IF(AND(Sheet1!AC619=Sheet1!AD619,Sheet1!AD619&lt;&gt;0),Sheet1!AC619,IF(AND(Sheet1!AC619&lt;&gt;Sheet1!AD619,Sheet1!AD619&lt;&gt;0),Sheet1!AC619&amp;"~"&amp;Sheet1!AD619,""))</f>
        <v/>
      </c>
    </row>
    <row r="413" spans="1:23">
      <c r="A413" s="3">
        <v>10009</v>
      </c>
      <c r="B413" s="3" t="s">
        <v>484</v>
      </c>
      <c r="C413" s="3" t="s">
        <v>2509</v>
      </c>
      <c r="D413" s="21" t="str">
        <f>IF(OR(Sheet1!I416&lt;&gt;Sheet1!AF416,Sheet1!AG416&lt;&gt;Sheet1!J416),"有影响","-")</f>
        <v>-</v>
      </c>
      <c r="E413" s="21" t="str">
        <f>IF(OR(Sheet1!N416&lt;&gt;Sheet1!AH416,Sheet1!AI416&lt;&gt;Sheet1!O416),"有影响","-")</f>
        <v>-</v>
      </c>
      <c r="F413" s="21" t="str">
        <f>IF(OR(Sheet1!S416&lt;&gt;Sheet1!AJ416,Sheet1!AK416&lt;&gt;Sheet1!T416),"有影响","-")</f>
        <v>-</v>
      </c>
      <c r="G413" s="21" t="str">
        <f>IF(OR(Sheet1!X416&lt;&gt;Sheet1!AL416,Sheet1!AM416&lt;&gt;Sheet1!Y416),"有影响","-")</f>
        <v>-</v>
      </c>
      <c r="H413" s="21" t="str">
        <f>IF(OR(Sheet1!AC416&lt;&gt;Sheet1!AN416,Sheet1!AO416&lt;&gt;Sheet1!AD416),"有影响","-")</f>
        <v>-</v>
      </c>
      <c r="I413" s="21" t="str">
        <f>IF(Sheet1!G416=0,"出错","-")</f>
        <v>-</v>
      </c>
      <c r="J413" s="21" t="str">
        <f>IF(AND(Sheet1!G416=0,Sheet1!L416&lt;&gt;0),"出错","-")</f>
        <v>-</v>
      </c>
      <c r="K413" s="21" t="str">
        <f>IF(AND(Sheet1!G416=0,Sheet1!L416=0,Sheet1!Q416&lt;&gt;0),"出错","-")</f>
        <v>-</v>
      </c>
      <c r="L413" s="21" t="str">
        <f>IF(AND(Sheet1!G416=0,Sheet1!L416=0,Sheet1!Q416=0,Sheet1!V416&lt;&gt;0),"出错","-")</f>
        <v>-</v>
      </c>
      <c r="M413" s="21" t="str">
        <f>IF(AND(Sheet1!G416=0,Sheet1!L416=0,Sheet1!Q416=0,Sheet1!V416=0,Sheet1!AA416&lt;&gt;0),"出错","-")</f>
        <v>-</v>
      </c>
      <c r="N413" s="21" t="str">
        <f>IFERROR(VLOOKUP(Sheet1!G416,配置检查表!$Y:$Z,2,FALSE),"")</f>
        <v/>
      </c>
      <c r="O413" s="21">
        <f>IF(AND(Sheet1!I416=Sheet1!J416,Sheet1!J416&lt;&gt;0),Sheet1!I416,IF(AND(Sheet1!I416&lt;&gt;Sheet1!J416,Sheet1!J416&lt;&gt;0),Sheet1!I416&amp;"~"&amp;Sheet1!J416,""))</f>
        <v>1</v>
      </c>
      <c r="P413" s="21" t="str">
        <f>IFERROR(VLOOKUP(Sheet1!L416,配置检查表!$Y:$Z,2,FALSE),"")</f>
        <v/>
      </c>
      <c r="Q413" s="21" t="str">
        <f>IF(AND(Sheet1!N416=Sheet1!O416,Sheet1!O416&lt;&gt;0),Sheet1!N416,IF(AND(Sheet1!N416&lt;&gt;Sheet1!O416,Sheet1!O416&lt;&gt;0),Sheet1!N416&amp;"~"&amp;Sheet1!O416,""))</f>
        <v/>
      </c>
      <c r="R413" s="21" t="str">
        <f>IFERROR(VLOOKUP(Sheet1!Q416,配置检查表!$Y:$Z,2,FALSE),"")</f>
        <v/>
      </c>
      <c r="S413" s="39" t="str">
        <f>IF(AND(Sheet1!S620=Sheet1!T620,Sheet1!T620&lt;&gt;0),Sheet1!S620,IF(AND(Sheet1!S620&lt;&gt;Sheet1!T620,Sheet1!T620&lt;&gt;0),Sheet1!S620&amp;"~"&amp;Sheet1!T620,""))</f>
        <v/>
      </c>
      <c r="T413" s="21" t="str">
        <f>IFERROR(VLOOKUP(Sheet1!V416,配置检查表!$Y:$Z,2,FALSE),"")</f>
        <v/>
      </c>
      <c r="U413" s="39" t="str">
        <f>IF(AND(Sheet1!X620=Sheet1!Y620,Sheet1!Y620&lt;&gt;0),Sheet1!X620,IF(AND(Sheet1!X620&lt;&gt;Sheet1!Y620,Sheet1!Y620&lt;&gt;0),Sheet1!X620&amp;"~"&amp;Sheet1!Y620,""))</f>
        <v/>
      </c>
      <c r="V413" s="21" t="str">
        <f>IFERROR(VLOOKUP(Sheet1!XAA,配置检查表!$Y:$Z,2,FALSE),"")</f>
        <v/>
      </c>
      <c r="W413" s="21" t="str">
        <f>IF(AND(Sheet1!AC620=Sheet1!AD620,Sheet1!AD620&lt;&gt;0),Sheet1!AC620,IF(AND(Sheet1!AC620&lt;&gt;Sheet1!AD620,Sheet1!AD620&lt;&gt;0),Sheet1!AC620&amp;"~"&amp;Sheet1!AD620,""))</f>
        <v/>
      </c>
    </row>
    <row r="414" spans="1:23">
      <c r="A414" s="3">
        <v>10010</v>
      </c>
      <c r="B414" s="3" t="s">
        <v>485</v>
      </c>
      <c r="C414" s="3" t="s">
        <v>2510</v>
      </c>
      <c r="D414" s="21" t="str">
        <f>IF(OR(Sheet1!I417&lt;&gt;Sheet1!AF417,Sheet1!AG417&lt;&gt;Sheet1!J417),"有影响","-")</f>
        <v>-</v>
      </c>
      <c r="E414" s="21" t="str">
        <f>IF(OR(Sheet1!N417&lt;&gt;Sheet1!AH417,Sheet1!AI417&lt;&gt;Sheet1!O417),"有影响","-")</f>
        <v>-</v>
      </c>
      <c r="F414" s="21" t="str">
        <f>IF(OR(Sheet1!S417&lt;&gt;Sheet1!AJ417,Sheet1!AK417&lt;&gt;Sheet1!T417),"有影响","-")</f>
        <v>-</v>
      </c>
      <c r="G414" s="21" t="str">
        <f>IF(OR(Sheet1!X417&lt;&gt;Sheet1!AL417,Sheet1!AM417&lt;&gt;Sheet1!Y417),"有影响","-")</f>
        <v>-</v>
      </c>
      <c r="H414" s="21" t="str">
        <f>IF(OR(Sheet1!AC417&lt;&gt;Sheet1!AN417,Sheet1!AO417&lt;&gt;Sheet1!AD417),"有影响","-")</f>
        <v>-</v>
      </c>
      <c r="I414" s="21" t="str">
        <f>IF(Sheet1!G417=0,"出错","-")</f>
        <v>-</v>
      </c>
      <c r="J414" s="21" t="str">
        <f>IF(AND(Sheet1!G417=0,Sheet1!L417&lt;&gt;0),"出错","-")</f>
        <v>-</v>
      </c>
      <c r="K414" s="21" t="str">
        <f>IF(AND(Sheet1!G417=0,Sheet1!L417=0,Sheet1!Q417&lt;&gt;0),"出错","-")</f>
        <v>-</v>
      </c>
      <c r="L414" s="21" t="str">
        <f>IF(AND(Sheet1!G417=0,Sheet1!L417=0,Sheet1!Q417=0,Sheet1!V417&lt;&gt;0),"出错","-")</f>
        <v>-</v>
      </c>
      <c r="M414" s="21" t="str">
        <f>IF(AND(Sheet1!G417=0,Sheet1!L417=0,Sheet1!Q417=0,Sheet1!V417=0,Sheet1!AA417&lt;&gt;0),"出错","-")</f>
        <v>-</v>
      </c>
      <c r="N414" s="21" t="str">
        <f>IFERROR(VLOOKUP(Sheet1!G417,配置检查表!$Y:$Z,2,FALSE),"")</f>
        <v/>
      </c>
      <c r="O414" s="21">
        <f>IF(AND(Sheet1!I417=Sheet1!J417,Sheet1!J417&lt;&gt;0),Sheet1!I417,IF(AND(Sheet1!I417&lt;&gt;Sheet1!J417,Sheet1!J417&lt;&gt;0),Sheet1!I417&amp;"~"&amp;Sheet1!J417,""))</f>
        <v>1</v>
      </c>
      <c r="P414" s="21" t="str">
        <f>IFERROR(VLOOKUP(Sheet1!L417,配置检查表!$Y:$Z,2,FALSE),"")</f>
        <v/>
      </c>
      <c r="Q414" s="21" t="str">
        <f>IF(AND(Sheet1!N417=Sheet1!O417,Sheet1!O417&lt;&gt;0),Sheet1!N417,IF(AND(Sheet1!N417&lt;&gt;Sheet1!O417,Sheet1!O417&lt;&gt;0),Sheet1!N417&amp;"~"&amp;Sheet1!O417,""))</f>
        <v/>
      </c>
      <c r="R414" s="21" t="str">
        <f>IFERROR(VLOOKUP(Sheet1!Q417,配置检查表!$Y:$Z,2,FALSE),"")</f>
        <v/>
      </c>
      <c r="S414" s="39" t="str">
        <f>IF(AND(Sheet1!S621=Sheet1!T621,Sheet1!T621&lt;&gt;0),Sheet1!S621,IF(AND(Sheet1!S621&lt;&gt;Sheet1!T621,Sheet1!T621&lt;&gt;0),Sheet1!S621&amp;"~"&amp;Sheet1!T621,""))</f>
        <v/>
      </c>
      <c r="T414" s="21" t="str">
        <f>IFERROR(VLOOKUP(Sheet1!V417,配置检查表!$Y:$Z,2,FALSE),"")</f>
        <v/>
      </c>
      <c r="U414" s="39" t="str">
        <f>IF(AND(Sheet1!X621=Sheet1!Y621,Sheet1!Y621&lt;&gt;0),Sheet1!X621,IF(AND(Sheet1!X621&lt;&gt;Sheet1!Y621,Sheet1!Y621&lt;&gt;0),Sheet1!X621&amp;"~"&amp;Sheet1!Y621,""))</f>
        <v/>
      </c>
      <c r="V414" s="21" t="str">
        <f>IFERROR(VLOOKUP(Sheet1!XAA,配置检查表!$Y:$Z,2,FALSE),"")</f>
        <v/>
      </c>
      <c r="W414" s="21" t="str">
        <f>IF(AND(Sheet1!AC621=Sheet1!AD621,Sheet1!AD621&lt;&gt;0),Sheet1!AC621,IF(AND(Sheet1!AC621&lt;&gt;Sheet1!AD621,Sheet1!AD621&lt;&gt;0),Sheet1!AC621&amp;"~"&amp;Sheet1!AD621,""))</f>
        <v/>
      </c>
    </row>
    <row r="415" spans="1:23">
      <c r="A415" s="3">
        <v>10011</v>
      </c>
      <c r="B415" s="3" t="s">
        <v>486</v>
      </c>
      <c r="C415" s="3" t="s">
        <v>2511</v>
      </c>
      <c r="D415" s="21" t="str">
        <f>IF(OR(Sheet1!I418&lt;&gt;Sheet1!AF418,Sheet1!AG418&lt;&gt;Sheet1!J418),"有影响","-")</f>
        <v>-</v>
      </c>
      <c r="E415" s="21" t="str">
        <f>IF(OR(Sheet1!N418&lt;&gt;Sheet1!AH418,Sheet1!AI418&lt;&gt;Sheet1!O418),"有影响","-")</f>
        <v>-</v>
      </c>
      <c r="F415" s="21" t="str">
        <f>IF(OR(Sheet1!S418&lt;&gt;Sheet1!AJ418,Sheet1!AK418&lt;&gt;Sheet1!T418),"有影响","-")</f>
        <v>-</v>
      </c>
      <c r="G415" s="21" t="str">
        <f>IF(OR(Sheet1!X418&lt;&gt;Sheet1!AL418,Sheet1!AM418&lt;&gt;Sheet1!Y418),"有影响","-")</f>
        <v>-</v>
      </c>
      <c r="H415" s="21" t="str">
        <f>IF(OR(Sheet1!AC418&lt;&gt;Sheet1!AN418,Sheet1!AO418&lt;&gt;Sheet1!AD418),"有影响","-")</f>
        <v>-</v>
      </c>
      <c r="I415" s="21" t="str">
        <f>IF(Sheet1!G418=0,"出错","-")</f>
        <v>-</v>
      </c>
      <c r="J415" s="21" t="str">
        <f>IF(AND(Sheet1!G418=0,Sheet1!L418&lt;&gt;0),"出错","-")</f>
        <v>-</v>
      </c>
      <c r="K415" s="21" t="str">
        <f>IF(AND(Sheet1!G418=0,Sheet1!L418=0,Sheet1!Q418&lt;&gt;0),"出错","-")</f>
        <v>-</v>
      </c>
      <c r="L415" s="21" t="str">
        <f>IF(AND(Sheet1!G418=0,Sheet1!L418=0,Sheet1!Q418=0,Sheet1!V418&lt;&gt;0),"出错","-")</f>
        <v>-</v>
      </c>
      <c r="M415" s="21" t="str">
        <f>IF(AND(Sheet1!G418=0,Sheet1!L418=0,Sheet1!Q418=0,Sheet1!V418=0,Sheet1!AA418&lt;&gt;0),"出错","-")</f>
        <v>-</v>
      </c>
      <c r="N415" s="21" t="str">
        <f>IFERROR(VLOOKUP(Sheet1!G418,配置检查表!$Y:$Z,2,FALSE),"")</f>
        <v/>
      </c>
      <c r="O415" s="21">
        <f>IF(AND(Sheet1!I418=Sheet1!J418,Sheet1!J418&lt;&gt;0),Sheet1!I418,IF(AND(Sheet1!I418&lt;&gt;Sheet1!J418,Sheet1!J418&lt;&gt;0),Sheet1!I418&amp;"~"&amp;Sheet1!J418,""))</f>
        <v>3</v>
      </c>
      <c r="P415" s="21" t="str">
        <f>IFERROR(VLOOKUP(Sheet1!L418,配置检查表!$Y:$Z,2,FALSE),"")</f>
        <v/>
      </c>
      <c r="Q415" s="21" t="str">
        <f>IF(AND(Sheet1!N418=Sheet1!O418,Sheet1!O418&lt;&gt;0),Sheet1!N418,IF(AND(Sheet1!N418&lt;&gt;Sheet1!O418,Sheet1!O418&lt;&gt;0),Sheet1!N418&amp;"~"&amp;Sheet1!O418,""))</f>
        <v/>
      </c>
      <c r="R415" s="21" t="str">
        <f>IFERROR(VLOOKUP(Sheet1!Q418,配置检查表!$Y:$Z,2,FALSE),"")</f>
        <v/>
      </c>
      <c r="S415" s="39" t="str">
        <f>IF(AND(Sheet1!S622=Sheet1!T622,Sheet1!T622&lt;&gt;0),Sheet1!S622,IF(AND(Sheet1!S622&lt;&gt;Sheet1!T622,Sheet1!T622&lt;&gt;0),Sheet1!S622&amp;"~"&amp;Sheet1!T622,""))</f>
        <v/>
      </c>
      <c r="T415" s="21" t="str">
        <f>IFERROR(VLOOKUP(Sheet1!V418,配置检查表!$Y:$Z,2,FALSE),"")</f>
        <v/>
      </c>
      <c r="U415" s="39" t="str">
        <f>IF(AND(Sheet1!X622=Sheet1!Y622,Sheet1!Y622&lt;&gt;0),Sheet1!X622,IF(AND(Sheet1!X622&lt;&gt;Sheet1!Y622,Sheet1!Y622&lt;&gt;0),Sheet1!X622&amp;"~"&amp;Sheet1!Y622,""))</f>
        <v/>
      </c>
      <c r="V415" s="21" t="str">
        <f>IFERROR(VLOOKUP(Sheet1!XAA,配置检查表!$Y:$Z,2,FALSE),"")</f>
        <v/>
      </c>
      <c r="W415" s="21" t="str">
        <f>IF(AND(Sheet1!AC622=Sheet1!AD622,Sheet1!AD622&lt;&gt;0),Sheet1!AC622,IF(AND(Sheet1!AC622&lt;&gt;Sheet1!AD622,Sheet1!AD622&lt;&gt;0),Sheet1!AC622&amp;"~"&amp;Sheet1!AD622,""))</f>
        <v/>
      </c>
    </row>
    <row r="416" spans="1:23">
      <c r="A416" s="3">
        <v>10012</v>
      </c>
      <c r="B416" s="3" t="s">
        <v>487</v>
      </c>
      <c r="C416" s="3" t="s">
        <v>2515</v>
      </c>
      <c r="D416" s="21" t="str">
        <f>IF(OR(Sheet1!I419&lt;&gt;Sheet1!AF419,Sheet1!AG419&lt;&gt;Sheet1!J419),"有影响","-")</f>
        <v>-</v>
      </c>
      <c r="E416" s="21" t="str">
        <f>IF(OR(Sheet1!N419&lt;&gt;Sheet1!AH419,Sheet1!AI419&lt;&gt;Sheet1!O419),"有影响","-")</f>
        <v>-</v>
      </c>
      <c r="F416" s="21" t="str">
        <f>IF(OR(Sheet1!S419&lt;&gt;Sheet1!AJ419,Sheet1!AK419&lt;&gt;Sheet1!T419),"有影响","-")</f>
        <v>-</v>
      </c>
      <c r="G416" s="21" t="str">
        <f>IF(OR(Sheet1!X419&lt;&gt;Sheet1!AL419,Sheet1!AM419&lt;&gt;Sheet1!Y419),"有影响","-")</f>
        <v>-</v>
      </c>
      <c r="H416" s="21" t="str">
        <f>IF(OR(Sheet1!AC419&lt;&gt;Sheet1!AN419,Sheet1!AO419&lt;&gt;Sheet1!AD419),"有影响","-")</f>
        <v>-</v>
      </c>
      <c r="I416" s="21" t="str">
        <f>IF(Sheet1!G419=0,"出错","-")</f>
        <v>-</v>
      </c>
      <c r="J416" s="21" t="str">
        <f>IF(AND(Sheet1!G419=0,Sheet1!L419&lt;&gt;0),"出错","-")</f>
        <v>-</v>
      </c>
      <c r="K416" s="21" t="str">
        <f>IF(AND(Sheet1!G419=0,Sheet1!L419=0,Sheet1!Q419&lt;&gt;0),"出错","-")</f>
        <v>-</v>
      </c>
      <c r="L416" s="21" t="str">
        <f>IF(AND(Sheet1!G419=0,Sheet1!L419=0,Sheet1!Q419=0,Sheet1!V419&lt;&gt;0),"出错","-")</f>
        <v>-</v>
      </c>
      <c r="M416" s="21" t="str">
        <f>IF(AND(Sheet1!G419=0,Sheet1!L419=0,Sheet1!Q419=0,Sheet1!V419=0,Sheet1!AA419&lt;&gt;0),"出错","-")</f>
        <v>-</v>
      </c>
      <c r="N416" s="21" t="str">
        <f>IFERROR(VLOOKUP(Sheet1!G419,配置检查表!$Y:$Z,2,FALSE),"")</f>
        <v/>
      </c>
      <c r="O416" s="21">
        <f>IF(AND(Sheet1!I419=Sheet1!J419,Sheet1!J419&lt;&gt;0),Sheet1!I419,IF(AND(Sheet1!I419&lt;&gt;Sheet1!J419,Sheet1!J419&lt;&gt;0),Sheet1!I419&amp;"~"&amp;Sheet1!J419,""))</f>
        <v>3</v>
      </c>
      <c r="P416" s="21" t="str">
        <f>IFERROR(VLOOKUP(Sheet1!L419,配置检查表!$Y:$Z,2,FALSE),"")</f>
        <v/>
      </c>
      <c r="Q416" s="21" t="str">
        <f>IF(AND(Sheet1!N419=Sheet1!O419,Sheet1!O419&lt;&gt;0),Sheet1!N419,IF(AND(Sheet1!N419&lt;&gt;Sheet1!O419,Sheet1!O419&lt;&gt;0),Sheet1!N419&amp;"~"&amp;Sheet1!O419,""))</f>
        <v/>
      </c>
      <c r="R416" s="21" t="str">
        <f>IFERROR(VLOOKUP(Sheet1!Q419,配置检查表!$Y:$Z,2,FALSE),"")</f>
        <v/>
      </c>
      <c r="S416" s="39" t="str">
        <f>IF(AND(Sheet1!S623=Sheet1!T623,Sheet1!T623&lt;&gt;0),Sheet1!S623,IF(AND(Sheet1!S623&lt;&gt;Sheet1!T623,Sheet1!T623&lt;&gt;0),Sheet1!S623&amp;"~"&amp;Sheet1!T623,""))</f>
        <v/>
      </c>
      <c r="T416" s="21" t="str">
        <f>IFERROR(VLOOKUP(Sheet1!V419,配置检查表!$Y:$Z,2,FALSE),"")</f>
        <v/>
      </c>
      <c r="U416" s="39" t="str">
        <f>IF(AND(Sheet1!X623=Sheet1!Y623,Sheet1!Y623&lt;&gt;0),Sheet1!X623,IF(AND(Sheet1!X623&lt;&gt;Sheet1!Y623,Sheet1!Y623&lt;&gt;0),Sheet1!X623&amp;"~"&amp;Sheet1!Y623,""))</f>
        <v/>
      </c>
      <c r="V416" s="21" t="str">
        <f>IFERROR(VLOOKUP(Sheet1!XAA,配置检查表!$Y:$Z,2,FALSE),"")</f>
        <v/>
      </c>
      <c r="W416" s="21" t="str">
        <f>IF(AND(Sheet1!AC623=Sheet1!AD623,Sheet1!AD623&lt;&gt;0),Sheet1!AC623,IF(AND(Sheet1!AC623&lt;&gt;Sheet1!AD623,Sheet1!AD623&lt;&gt;0),Sheet1!AC623&amp;"~"&amp;Sheet1!AD623,""))</f>
        <v/>
      </c>
    </row>
    <row r="417" spans="1:23">
      <c r="A417" s="3">
        <v>10013</v>
      </c>
      <c r="B417" s="3" t="s">
        <v>488</v>
      </c>
      <c r="C417" s="3" t="s">
        <v>2512</v>
      </c>
      <c r="D417" s="21" t="str">
        <f>IF(OR(Sheet1!I420&lt;&gt;Sheet1!AF420,Sheet1!AG420&lt;&gt;Sheet1!J420),"有影响","-")</f>
        <v>-</v>
      </c>
      <c r="E417" s="21" t="str">
        <f>IF(OR(Sheet1!N420&lt;&gt;Sheet1!AH420,Sheet1!AI420&lt;&gt;Sheet1!O420),"有影响","-")</f>
        <v>-</v>
      </c>
      <c r="F417" s="21" t="str">
        <f>IF(OR(Sheet1!S420&lt;&gt;Sheet1!AJ420,Sheet1!AK420&lt;&gt;Sheet1!T420),"有影响","-")</f>
        <v>-</v>
      </c>
      <c r="G417" s="21" t="str">
        <f>IF(OR(Sheet1!X420&lt;&gt;Sheet1!AL420,Sheet1!AM420&lt;&gt;Sheet1!Y420),"有影响","-")</f>
        <v>-</v>
      </c>
      <c r="H417" s="21" t="str">
        <f>IF(OR(Sheet1!AC420&lt;&gt;Sheet1!AN420,Sheet1!AO420&lt;&gt;Sheet1!AD420),"有影响","-")</f>
        <v>-</v>
      </c>
      <c r="I417" s="21" t="str">
        <f>IF(Sheet1!G420=0,"出错","-")</f>
        <v>-</v>
      </c>
      <c r="J417" s="21" t="str">
        <f>IF(AND(Sheet1!G420=0,Sheet1!L420&lt;&gt;0),"出错","-")</f>
        <v>-</v>
      </c>
      <c r="K417" s="21" t="str">
        <f>IF(AND(Sheet1!G420=0,Sheet1!L420=0,Sheet1!Q420&lt;&gt;0),"出错","-")</f>
        <v>-</v>
      </c>
      <c r="L417" s="21" t="str">
        <f>IF(AND(Sheet1!G420=0,Sheet1!L420=0,Sheet1!Q420=0,Sheet1!V420&lt;&gt;0),"出错","-")</f>
        <v>-</v>
      </c>
      <c r="M417" s="21" t="str">
        <f>IF(AND(Sheet1!G420=0,Sheet1!L420=0,Sheet1!Q420=0,Sheet1!V420=0,Sheet1!AA420&lt;&gt;0),"出错","-")</f>
        <v>-</v>
      </c>
      <c r="N417" s="21" t="str">
        <f>IFERROR(VLOOKUP(Sheet1!G420,配置检查表!$Y:$Z,2,FALSE),"")</f>
        <v/>
      </c>
      <c r="O417" s="21">
        <f>IF(AND(Sheet1!I420=Sheet1!J420,Sheet1!J420&lt;&gt;0),Sheet1!I420,IF(AND(Sheet1!I420&lt;&gt;Sheet1!J420,Sheet1!J420&lt;&gt;0),Sheet1!I420&amp;"~"&amp;Sheet1!J420,""))</f>
        <v>3</v>
      </c>
      <c r="P417" s="21" t="str">
        <f>IFERROR(VLOOKUP(Sheet1!L420,配置检查表!$Y:$Z,2,FALSE),"")</f>
        <v/>
      </c>
      <c r="Q417" s="21" t="str">
        <f>IF(AND(Sheet1!N420=Sheet1!O420,Sheet1!O420&lt;&gt;0),Sheet1!N420,IF(AND(Sheet1!N420&lt;&gt;Sheet1!O420,Sheet1!O420&lt;&gt;0),Sheet1!N420&amp;"~"&amp;Sheet1!O420,""))</f>
        <v/>
      </c>
      <c r="R417" s="21" t="str">
        <f>IFERROR(VLOOKUP(Sheet1!Q420,配置检查表!$Y:$Z,2,FALSE),"")</f>
        <v/>
      </c>
      <c r="S417" s="39" t="str">
        <f>IF(AND(Sheet1!S624=Sheet1!T624,Sheet1!T624&lt;&gt;0),Sheet1!S624,IF(AND(Sheet1!S624&lt;&gt;Sheet1!T624,Sheet1!T624&lt;&gt;0),Sheet1!S624&amp;"~"&amp;Sheet1!T624,""))</f>
        <v/>
      </c>
      <c r="T417" s="21" t="str">
        <f>IFERROR(VLOOKUP(Sheet1!V420,配置检查表!$Y:$Z,2,FALSE),"")</f>
        <v/>
      </c>
      <c r="U417" s="39" t="str">
        <f>IF(AND(Sheet1!X624=Sheet1!Y624,Sheet1!Y624&lt;&gt;0),Sheet1!X624,IF(AND(Sheet1!X624&lt;&gt;Sheet1!Y624,Sheet1!Y624&lt;&gt;0),Sheet1!X624&amp;"~"&amp;Sheet1!Y624,""))</f>
        <v/>
      </c>
      <c r="V417" s="21" t="str">
        <f>IFERROR(VLOOKUP(Sheet1!XAA,配置检查表!$Y:$Z,2,FALSE),"")</f>
        <v/>
      </c>
      <c r="W417" s="21" t="str">
        <f>IF(AND(Sheet1!AC624=Sheet1!AD624,Sheet1!AD624&lt;&gt;0),Sheet1!AC624,IF(AND(Sheet1!AC624&lt;&gt;Sheet1!AD624,Sheet1!AD624&lt;&gt;0),Sheet1!AC624&amp;"~"&amp;Sheet1!AD624,""))</f>
        <v/>
      </c>
    </row>
    <row r="418" spans="1:23">
      <c r="A418" s="3">
        <v>10014</v>
      </c>
      <c r="B418" s="3" t="s">
        <v>489</v>
      </c>
      <c r="C418" s="3" t="s">
        <v>2513</v>
      </c>
      <c r="D418" s="21" t="str">
        <f>IF(OR(Sheet1!I421&lt;&gt;Sheet1!AF421,Sheet1!AG421&lt;&gt;Sheet1!J421),"有影响","-")</f>
        <v>-</v>
      </c>
      <c r="E418" s="21" t="str">
        <f>IF(OR(Sheet1!N421&lt;&gt;Sheet1!AH421,Sheet1!AI421&lt;&gt;Sheet1!O421),"有影响","-")</f>
        <v>-</v>
      </c>
      <c r="F418" s="21" t="str">
        <f>IF(OR(Sheet1!S421&lt;&gt;Sheet1!AJ421,Sheet1!AK421&lt;&gt;Sheet1!T421),"有影响","-")</f>
        <v>-</v>
      </c>
      <c r="G418" s="21" t="str">
        <f>IF(OR(Sheet1!X421&lt;&gt;Sheet1!AL421,Sheet1!AM421&lt;&gt;Sheet1!Y421),"有影响","-")</f>
        <v>-</v>
      </c>
      <c r="H418" s="21" t="str">
        <f>IF(OR(Sheet1!AC421&lt;&gt;Sheet1!AN421,Sheet1!AO421&lt;&gt;Sheet1!AD421),"有影响","-")</f>
        <v>-</v>
      </c>
      <c r="I418" s="21" t="str">
        <f>IF(Sheet1!G421=0,"出错","-")</f>
        <v>-</v>
      </c>
      <c r="J418" s="21" t="str">
        <f>IF(AND(Sheet1!G421=0,Sheet1!L421&lt;&gt;0),"出错","-")</f>
        <v>-</v>
      </c>
      <c r="K418" s="21" t="str">
        <f>IF(AND(Sheet1!G421=0,Sheet1!L421=0,Sheet1!Q421&lt;&gt;0),"出错","-")</f>
        <v>-</v>
      </c>
      <c r="L418" s="21" t="str">
        <f>IF(AND(Sheet1!G421=0,Sheet1!L421=0,Sheet1!Q421=0,Sheet1!V421&lt;&gt;0),"出错","-")</f>
        <v>-</v>
      </c>
      <c r="M418" s="21" t="str">
        <f>IF(AND(Sheet1!G421=0,Sheet1!L421=0,Sheet1!Q421=0,Sheet1!V421=0,Sheet1!AA421&lt;&gt;0),"出错","-")</f>
        <v>-</v>
      </c>
      <c r="N418" s="21" t="str">
        <f>IFERROR(VLOOKUP(Sheet1!G421,配置检查表!$Y:$Z,2,FALSE),"")</f>
        <v/>
      </c>
      <c r="O418" s="21">
        <f>IF(AND(Sheet1!I421=Sheet1!J421,Sheet1!J421&lt;&gt;0),Sheet1!I421,IF(AND(Sheet1!I421&lt;&gt;Sheet1!J421,Sheet1!J421&lt;&gt;0),Sheet1!I421&amp;"~"&amp;Sheet1!J421,""))</f>
        <v>3</v>
      </c>
      <c r="P418" s="21" t="str">
        <f>IFERROR(VLOOKUP(Sheet1!L421,配置检查表!$Y:$Z,2,FALSE),"")</f>
        <v/>
      </c>
      <c r="Q418" s="21" t="str">
        <f>IF(AND(Sheet1!N421=Sheet1!O421,Sheet1!O421&lt;&gt;0),Sheet1!N421,IF(AND(Sheet1!N421&lt;&gt;Sheet1!O421,Sheet1!O421&lt;&gt;0),Sheet1!N421&amp;"~"&amp;Sheet1!O421,""))</f>
        <v/>
      </c>
      <c r="R418" s="21" t="str">
        <f>IFERROR(VLOOKUP(Sheet1!Q421,配置检查表!$Y:$Z,2,FALSE),"")</f>
        <v/>
      </c>
      <c r="S418" s="39" t="str">
        <f>IF(AND(Sheet1!S625=Sheet1!T625,Sheet1!T625&lt;&gt;0),Sheet1!S625,IF(AND(Sheet1!S625&lt;&gt;Sheet1!T625,Sheet1!T625&lt;&gt;0),Sheet1!S625&amp;"~"&amp;Sheet1!T625,""))</f>
        <v/>
      </c>
      <c r="T418" s="21" t="str">
        <f>IFERROR(VLOOKUP(Sheet1!V421,配置检查表!$Y:$Z,2,FALSE),"")</f>
        <v/>
      </c>
      <c r="U418" s="39" t="str">
        <f>IF(AND(Sheet1!X625=Sheet1!Y625,Sheet1!Y625&lt;&gt;0),Sheet1!X625,IF(AND(Sheet1!X625&lt;&gt;Sheet1!Y625,Sheet1!Y625&lt;&gt;0),Sheet1!X625&amp;"~"&amp;Sheet1!Y625,""))</f>
        <v/>
      </c>
      <c r="V418" s="21" t="str">
        <f>IFERROR(VLOOKUP(Sheet1!XAA,配置检查表!$Y:$Z,2,FALSE),"")</f>
        <v/>
      </c>
      <c r="W418" s="21" t="str">
        <f>IF(AND(Sheet1!AC625=Sheet1!AD625,Sheet1!AD625&lt;&gt;0),Sheet1!AC625,IF(AND(Sheet1!AC625&lt;&gt;Sheet1!AD625,Sheet1!AD625&lt;&gt;0),Sheet1!AC625&amp;"~"&amp;Sheet1!AD625,""))</f>
        <v/>
      </c>
    </row>
    <row r="419" spans="1:23">
      <c r="A419" s="3">
        <v>10015</v>
      </c>
      <c r="B419" s="3" t="s">
        <v>490</v>
      </c>
      <c r="C419" s="3" t="s">
        <v>2514</v>
      </c>
      <c r="D419" s="21" t="str">
        <f>IF(OR(Sheet1!I422&lt;&gt;Sheet1!AF422,Sheet1!AG422&lt;&gt;Sheet1!J422),"有影响","-")</f>
        <v>-</v>
      </c>
      <c r="E419" s="21" t="str">
        <f>IF(OR(Sheet1!N422&lt;&gt;Sheet1!AH422,Sheet1!AI422&lt;&gt;Sheet1!O422),"有影响","-")</f>
        <v>-</v>
      </c>
      <c r="F419" s="21" t="str">
        <f>IF(OR(Sheet1!S422&lt;&gt;Sheet1!AJ422,Sheet1!AK422&lt;&gt;Sheet1!T422),"有影响","-")</f>
        <v>-</v>
      </c>
      <c r="G419" s="21" t="str">
        <f>IF(OR(Sheet1!X422&lt;&gt;Sheet1!AL422,Sheet1!AM422&lt;&gt;Sheet1!Y422),"有影响","-")</f>
        <v>-</v>
      </c>
      <c r="H419" s="21" t="str">
        <f>IF(OR(Sheet1!AC422&lt;&gt;Sheet1!AN422,Sheet1!AO422&lt;&gt;Sheet1!AD422),"有影响","-")</f>
        <v>-</v>
      </c>
      <c r="I419" s="21" t="str">
        <f>IF(Sheet1!G422=0,"出错","-")</f>
        <v>-</v>
      </c>
      <c r="J419" s="21" t="str">
        <f>IF(AND(Sheet1!G422=0,Sheet1!L422&lt;&gt;0),"出错","-")</f>
        <v>-</v>
      </c>
      <c r="K419" s="21" t="str">
        <f>IF(AND(Sheet1!G422=0,Sheet1!L422=0,Sheet1!Q422&lt;&gt;0),"出错","-")</f>
        <v>-</v>
      </c>
      <c r="L419" s="21" t="str">
        <f>IF(AND(Sheet1!G422=0,Sheet1!L422=0,Sheet1!Q422=0,Sheet1!V422&lt;&gt;0),"出错","-")</f>
        <v>-</v>
      </c>
      <c r="M419" s="21" t="str">
        <f>IF(AND(Sheet1!G422=0,Sheet1!L422=0,Sheet1!Q422=0,Sheet1!V422=0,Sheet1!AA422&lt;&gt;0),"出错","-")</f>
        <v>-</v>
      </c>
      <c r="N419" s="21" t="str">
        <f>IFERROR(VLOOKUP(Sheet1!G422,配置检查表!$Y:$Z,2,FALSE),"")</f>
        <v/>
      </c>
      <c r="O419" s="21">
        <f>IF(AND(Sheet1!I422=Sheet1!J422,Sheet1!J422&lt;&gt;0),Sheet1!I422,IF(AND(Sheet1!I422&lt;&gt;Sheet1!J422,Sheet1!J422&lt;&gt;0),Sheet1!I422&amp;"~"&amp;Sheet1!J422,""))</f>
        <v>2</v>
      </c>
      <c r="P419" s="21" t="str">
        <f>IFERROR(VLOOKUP(Sheet1!L422,配置检查表!$Y:$Z,2,FALSE),"")</f>
        <v/>
      </c>
      <c r="Q419" s="21" t="str">
        <f>IF(AND(Sheet1!N422=Sheet1!O422,Sheet1!O422&lt;&gt;0),Sheet1!N422,IF(AND(Sheet1!N422&lt;&gt;Sheet1!O422,Sheet1!O422&lt;&gt;0),Sheet1!N422&amp;"~"&amp;Sheet1!O422,""))</f>
        <v/>
      </c>
      <c r="R419" s="21" t="str">
        <f>IFERROR(VLOOKUP(Sheet1!Q422,配置检查表!$Y:$Z,2,FALSE),"")</f>
        <v/>
      </c>
      <c r="S419" s="39" t="str">
        <f>IF(AND(Sheet1!S626=Sheet1!T626,Sheet1!T626&lt;&gt;0),Sheet1!S626,IF(AND(Sheet1!S626&lt;&gt;Sheet1!T626,Sheet1!T626&lt;&gt;0),Sheet1!S626&amp;"~"&amp;Sheet1!T626,""))</f>
        <v/>
      </c>
      <c r="T419" s="21" t="str">
        <f>IFERROR(VLOOKUP(Sheet1!V422,配置检查表!$Y:$Z,2,FALSE),"")</f>
        <v/>
      </c>
      <c r="U419" s="39" t="str">
        <f>IF(AND(Sheet1!X626=Sheet1!Y626,Sheet1!Y626&lt;&gt;0),Sheet1!X626,IF(AND(Sheet1!X626&lt;&gt;Sheet1!Y626,Sheet1!Y626&lt;&gt;0),Sheet1!X626&amp;"~"&amp;Sheet1!Y626,""))</f>
        <v/>
      </c>
      <c r="V419" s="21" t="str">
        <f>IFERROR(VLOOKUP(Sheet1!XAA,配置检查表!$Y:$Z,2,FALSE),"")</f>
        <v/>
      </c>
      <c r="W419" s="21" t="str">
        <f>IF(AND(Sheet1!AC626=Sheet1!AD626,Sheet1!AD626&lt;&gt;0),Sheet1!AC626,IF(AND(Sheet1!AC626&lt;&gt;Sheet1!AD626,Sheet1!AD626&lt;&gt;0),Sheet1!AC626&amp;"~"&amp;Sheet1!AD626,""))</f>
        <v/>
      </c>
    </row>
    <row r="420" spans="1:23">
      <c r="A420" s="3">
        <v>30001</v>
      </c>
      <c r="B420" s="3" t="s">
        <v>42</v>
      </c>
      <c r="C420" s="3" t="s">
        <v>42</v>
      </c>
      <c r="D420" s="21" t="str">
        <f>IF(OR(Sheet1!I423&lt;&gt;Sheet1!AF423,Sheet1!AG423&lt;&gt;Sheet1!J423),"有影响","-")</f>
        <v>-</v>
      </c>
      <c r="E420" s="21" t="str">
        <f>IF(OR(Sheet1!N423&lt;&gt;Sheet1!AH423,Sheet1!AI423&lt;&gt;Sheet1!O423),"有影响","-")</f>
        <v>-</v>
      </c>
      <c r="F420" s="21" t="str">
        <f>IF(OR(Sheet1!S423&lt;&gt;Sheet1!AJ423,Sheet1!AK423&lt;&gt;Sheet1!T423),"有影响","-")</f>
        <v>-</v>
      </c>
      <c r="G420" s="21" t="str">
        <f>IF(OR(Sheet1!X423&lt;&gt;Sheet1!AL423,Sheet1!AM423&lt;&gt;Sheet1!Y423),"有影响","-")</f>
        <v>-</v>
      </c>
      <c r="H420" s="21" t="str">
        <f>IF(OR(Sheet1!AC423&lt;&gt;Sheet1!AN423,Sheet1!AO423&lt;&gt;Sheet1!AD423),"有影响","-")</f>
        <v>-</v>
      </c>
      <c r="I420" s="21" t="str">
        <f>IF(Sheet1!G423=0,"出错","-")</f>
        <v>-</v>
      </c>
      <c r="J420" s="21" t="str">
        <f>IF(AND(Sheet1!G423=0,Sheet1!L423&lt;&gt;0),"出错","-")</f>
        <v>-</v>
      </c>
      <c r="K420" s="21" t="str">
        <f>IF(AND(Sheet1!G423=0,Sheet1!L423=0,Sheet1!Q423&lt;&gt;0),"出错","-")</f>
        <v>-</v>
      </c>
      <c r="L420" s="21" t="str">
        <f>IF(AND(Sheet1!G423=0,Sheet1!L423=0,Sheet1!Q423=0,Sheet1!V423&lt;&gt;0),"出错","-")</f>
        <v>-</v>
      </c>
      <c r="M420" s="21" t="str">
        <f>IF(AND(Sheet1!G423=0,Sheet1!L423=0,Sheet1!Q423=0,Sheet1!V423=0,Sheet1!AA423&lt;&gt;0),"出错","-")</f>
        <v>-</v>
      </c>
      <c r="N420" s="21" t="str">
        <f>IFERROR(VLOOKUP(Sheet1!G423,配置检查表!$Y:$Z,2,FALSE),"")</f>
        <v/>
      </c>
      <c r="O420" s="21">
        <f>IF(AND(Sheet1!I423=Sheet1!J423,Sheet1!J423&lt;&gt;0),Sheet1!I423,IF(AND(Sheet1!I423&lt;&gt;Sheet1!J423,Sheet1!J423&lt;&gt;0),Sheet1!I423&amp;"~"&amp;Sheet1!J423,""))</f>
        <v>1</v>
      </c>
      <c r="P420" s="21" t="str">
        <f>IFERROR(VLOOKUP(Sheet1!L423,配置检查表!$Y:$Z,2,FALSE),"")</f>
        <v/>
      </c>
      <c r="Q420" s="21">
        <f>IF(AND(Sheet1!N423=Sheet1!O423,Sheet1!O423&lt;&gt;0),Sheet1!N423,IF(AND(Sheet1!N423&lt;&gt;Sheet1!O423,Sheet1!O423&lt;&gt;0),Sheet1!N423&amp;"~"&amp;Sheet1!O423,""))</f>
        <v>1</v>
      </c>
      <c r="R420" s="21" t="str">
        <f>IFERROR(VLOOKUP(Sheet1!Q423,配置检查表!$Y:$Z,2,FALSE),"")</f>
        <v/>
      </c>
      <c r="S420" s="39" t="str">
        <f>IF(AND(Sheet1!S627=Sheet1!T627,Sheet1!T627&lt;&gt;0),Sheet1!S627,IF(AND(Sheet1!S627&lt;&gt;Sheet1!T627,Sheet1!T627&lt;&gt;0),Sheet1!S627&amp;"~"&amp;Sheet1!T627,""))</f>
        <v/>
      </c>
      <c r="T420" s="21" t="str">
        <f>IFERROR(VLOOKUP(Sheet1!V423,配置检查表!$Y:$Z,2,FALSE),"")</f>
        <v/>
      </c>
      <c r="U420" s="39" t="str">
        <f>IF(AND(Sheet1!X627=Sheet1!Y627,Sheet1!Y627&lt;&gt;0),Sheet1!X627,IF(AND(Sheet1!X627&lt;&gt;Sheet1!Y627,Sheet1!Y627&lt;&gt;0),Sheet1!X627&amp;"~"&amp;Sheet1!Y627,""))</f>
        <v/>
      </c>
      <c r="V420" s="21" t="str">
        <f>IFERROR(VLOOKUP(Sheet1!XAA,配置检查表!$Y:$Z,2,FALSE),"")</f>
        <v/>
      </c>
      <c r="W420" s="21" t="str">
        <f>IF(AND(Sheet1!AC627=Sheet1!AD627,Sheet1!AD627&lt;&gt;0),Sheet1!AC627,IF(AND(Sheet1!AC627&lt;&gt;Sheet1!AD627,Sheet1!AD627&lt;&gt;0),Sheet1!AC627&amp;"~"&amp;Sheet1!AD627,""))</f>
        <v/>
      </c>
    </row>
    <row r="421" spans="1:23">
      <c r="A421" s="3">
        <v>30002</v>
      </c>
      <c r="B421" s="3" t="s">
        <v>43</v>
      </c>
      <c r="C421" s="3" t="s">
        <v>43</v>
      </c>
      <c r="D421" s="21" t="str">
        <f>IF(OR(Sheet1!I424&lt;&gt;Sheet1!AF424,Sheet1!AG424&lt;&gt;Sheet1!J424),"有影响","-")</f>
        <v>-</v>
      </c>
      <c r="E421" s="21" t="str">
        <f>IF(OR(Sheet1!N424&lt;&gt;Sheet1!AH424,Sheet1!AI424&lt;&gt;Sheet1!O424),"有影响","-")</f>
        <v>-</v>
      </c>
      <c r="F421" s="21" t="str">
        <f>IF(OR(Sheet1!S424&lt;&gt;Sheet1!AJ424,Sheet1!AK424&lt;&gt;Sheet1!T424),"有影响","-")</f>
        <v>-</v>
      </c>
      <c r="G421" s="21" t="str">
        <f>IF(OR(Sheet1!X424&lt;&gt;Sheet1!AL424,Sheet1!AM424&lt;&gt;Sheet1!Y424),"有影响","-")</f>
        <v>-</v>
      </c>
      <c r="H421" s="21" t="str">
        <f>IF(OR(Sheet1!AC424&lt;&gt;Sheet1!AN424,Sheet1!AO424&lt;&gt;Sheet1!AD424),"有影响","-")</f>
        <v>-</v>
      </c>
      <c r="I421" s="21" t="str">
        <f>IF(Sheet1!G424=0,"出错","-")</f>
        <v>-</v>
      </c>
      <c r="J421" s="21" t="str">
        <f>IF(AND(Sheet1!G424=0,Sheet1!L424&lt;&gt;0),"出错","-")</f>
        <v>-</v>
      </c>
      <c r="K421" s="21" t="str">
        <f>IF(AND(Sheet1!G424=0,Sheet1!L424=0,Sheet1!Q424&lt;&gt;0),"出错","-")</f>
        <v>-</v>
      </c>
      <c r="L421" s="21" t="str">
        <f>IF(AND(Sheet1!G424=0,Sheet1!L424=0,Sheet1!Q424=0,Sheet1!V424&lt;&gt;0),"出错","-")</f>
        <v>-</v>
      </c>
      <c r="M421" s="21" t="str">
        <f>IF(AND(Sheet1!G424=0,Sheet1!L424=0,Sheet1!Q424=0,Sheet1!V424=0,Sheet1!AA424&lt;&gt;0),"出错","-")</f>
        <v>-</v>
      </c>
      <c r="N421" s="21" t="str">
        <f>IFERROR(VLOOKUP(Sheet1!G424,配置检查表!$Y:$Z,2,FALSE),"")</f>
        <v/>
      </c>
      <c r="O421" s="21">
        <f>IF(AND(Sheet1!I424=Sheet1!J424,Sheet1!J424&lt;&gt;0),Sheet1!I424,IF(AND(Sheet1!I424&lt;&gt;Sheet1!J424,Sheet1!J424&lt;&gt;0),Sheet1!I424&amp;"~"&amp;Sheet1!J424,""))</f>
        <v>1</v>
      </c>
      <c r="P421" s="21" t="str">
        <f>IFERROR(VLOOKUP(Sheet1!L424,配置检查表!$Y:$Z,2,FALSE),"")</f>
        <v/>
      </c>
      <c r="Q421" s="21">
        <f>IF(AND(Sheet1!N424=Sheet1!O424,Sheet1!O424&lt;&gt;0),Sheet1!N424,IF(AND(Sheet1!N424&lt;&gt;Sheet1!O424,Sheet1!O424&lt;&gt;0),Sheet1!N424&amp;"~"&amp;Sheet1!O424,""))</f>
        <v>1</v>
      </c>
      <c r="R421" s="21" t="str">
        <f>IFERROR(VLOOKUP(Sheet1!Q424,配置检查表!$Y:$Z,2,FALSE),"")</f>
        <v/>
      </c>
      <c r="S421" s="39" t="str">
        <f>IF(AND(Sheet1!S628=Sheet1!T628,Sheet1!T628&lt;&gt;0),Sheet1!S628,IF(AND(Sheet1!S628&lt;&gt;Sheet1!T628,Sheet1!T628&lt;&gt;0),Sheet1!S628&amp;"~"&amp;Sheet1!T628,""))</f>
        <v/>
      </c>
      <c r="T421" s="21" t="str">
        <f>IFERROR(VLOOKUP(Sheet1!V424,配置检查表!$Y:$Z,2,FALSE),"")</f>
        <v/>
      </c>
      <c r="U421" s="39" t="str">
        <f>IF(AND(Sheet1!X628=Sheet1!Y628,Sheet1!Y628&lt;&gt;0),Sheet1!X628,IF(AND(Sheet1!X628&lt;&gt;Sheet1!Y628,Sheet1!Y628&lt;&gt;0),Sheet1!X628&amp;"~"&amp;Sheet1!Y628,""))</f>
        <v/>
      </c>
      <c r="V421" s="21" t="str">
        <f>IFERROR(VLOOKUP(Sheet1!XAA,配置检查表!$Y:$Z,2,FALSE),"")</f>
        <v/>
      </c>
      <c r="W421" s="21" t="str">
        <f>IF(AND(Sheet1!AC628=Sheet1!AD628,Sheet1!AD628&lt;&gt;0),Sheet1!AC628,IF(AND(Sheet1!AC628&lt;&gt;Sheet1!AD628,Sheet1!AD628&lt;&gt;0),Sheet1!AC628&amp;"~"&amp;Sheet1!AD628,""))</f>
        <v/>
      </c>
    </row>
    <row r="422" spans="1:23">
      <c r="A422" s="3">
        <v>30003</v>
      </c>
      <c r="B422" s="3" t="s">
        <v>44</v>
      </c>
      <c r="C422" s="3" t="s">
        <v>44</v>
      </c>
      <c r="D422" s="21" t="str">
        <f>IF(OR(Sheet1!I425&lt;&gt;Sheet1!AF425,Sheet1!AG425&lt;&gt;Sheet1!J425),"有影响","-")</f>
        <v>-</v>
      </c>
      <c r="E422" s="21" t="str">
        <f>IF(OR(Sheet1!N425&lt;&gt;Sheet1!AH425,Sheet1!AI425&lt;&gt;Sheet1!O425),"有影响","-")</f>
        <v>-</v>
      </c>
      <c r="F422" s="21" t="str">
        <f>IF(OR(Sheet1!S425&lt;&gt;Sheet1!AJ425,Sheet1!AK425&lt;&gt;Sheet1!T425),"有影响","-")</f>
        <v>-</v>
      </c>
      <c r="G422" s="21" t="str">
        <f>IF(OR(Sheet1!X425&lt;&gt;Sheet1!AL425,Sheet1!AM425&lt;&gt;Sheet1!Y425),"有影响","-")</f>
        <v>-</v>
      </c>
      <c r="H422" s="21" t="str">
        <f>IF(OR(Sheet1!AC425&lt;&gt;Sheet1!AN425,Sheet1!AO425&lt;&gt;Sheet1!AD425),"有影响","-")</f>
        <v>-</v>
      </c>
      <c r="I422" s="21" t="str">
        <f>IF(Sheet1!G425=0,"出错","-")</f>
        <v>-</v>
      </c>
      <c r="J422" s="21" t="str">
        <f>IF(AND(Sheet1!G425=0,Sheet1!L425&lt;&gt;0),"出错","-")</f>
        <v>-</v>
      </c>
      <c r="K422" s="21" t="str">
        <f>IF(AND(Sheet1!G425=0,Sheet1!L425=0,Sheet1!Q425&lt;&gt;0),"出错","-")</f>
        <v>-</v>
      </c>
      <c r="L422" s="21" t="str">
        <f>IF(AND(Sheet1!G425=0,Sheet1!L425=0,Sheet1!Q425=0,Sheet1!V425&lt;&gt;0),"出错","-")</f>
        <v>-</v>
      </c>
      <c r="M422" s="21" t="str">
        <f>IF(AND(Sheet1!G425=0,Sheet1!L425=0,Sheet1!Q425=0,Sheet1!V425=0,Sheet1!AA425&lt;&gt;0),"出错","-")</f>
        <v>-</v>
      </c>
      <c r="N422" s="21" t="str">
        <f>IFERROR(VLOOKUP(Sheet1!G425,配置检查表!$Y:$Z,2,FALSE),"")</f>
        <v/>
      </c>
      <c r="O422" s="21">
        <f>IF(AND(Sheet1!I425=Sheet1!J425,Sheet1!J425&lt;&gt;0),Sheet1!I425,IF(AND(Sheet1!I425&lt;&gt;Sheet1!J425,Sheet1!J425&lt;&gt;0),Sheet1!I425&amp;"~"&amp;Sheet1!J425,""))</f>
        <v>1</v>
      </c>
      <c r="P422" s="21" t="str">
        <f>IFERROR(VLOOKUP(Sheet1!L425,配置检查表!$Y:$Z,2,FALSE),"")</f>
        <v/>
      </c>
      <c r="Q422" s="21">
        <f>IF(AND(Sheet1!N425=Sheet1!O425,Sheet1!O425&lt;&gt;0),Sheet1!N425,IF(AND(Sheet1!N425&lt;&gt;Sheet1!O425,Sheet1!O425&lt;&gt;0),Sheet1!N425&amp;"~"&amp;Sheet1!O425,""))</f>
        <v>1</v>
      </c>
      <c r="R422" s="21" t="str">
        <f>IFERROR(VLOOKUP(Sheet1!Q425,配置检查表!$Y:$Z,2,FALSE),"")</f>
        <v/>
      </c>
      <c r="S422" s="39" t="str">
        <f>IF(AND(Sheet1!S629=Sheet1!T629,Sheet1!T629&lt;&gt;0),Sheet1!S629,IF(AND(Sheet1!S629&lt;&gt;Sheet1!T629,Sheet1!T629&lt;&gt;0),Sheet1!S629&amp;"~"&amp;Sheet1!T629,""))</f>
        <v/>
      </c>
      <c r="T422" s="21" t="str">
        <f>IFERROR(VLOOKUP(Sheet1!V425,配置检查表!$Y:$Z,2,FALSE),"")</f>
        <v/>
      </c>
      <c r="U422" s="39" t="str">
        <f>IF(AND(Sheet1!X629=Sheet1!Y629,Sheet1!Y629&lt;&gt;0),Sheet1!X629,IF(AND(Sheet1!X629&lt;&gt;Sheet1!Y629,Sheet1!Y629&lt;&gt;0),Sheet1!X629&amp;"~"&amp;Sheet1!Y629,""))</f>
        <v/>
      </c>
      <c r="V422" s="21" t="str">
        <f>IFERROR(VLOOKUP(Sheet1!XAA,配置检查表!$Y:$Z,2,FALSE),"")</f>
        <v/>
      </c>
      <c r="W422" s="21" t="str">
        <f>IF(AND(Sheet1!AC629=Sheet1!AD629,Sheet1!AD629&lt;&gt;0),Sheet1!AC629,IF(AND(Sheet1!AC629&lt;&gt;Sheet1!AD629,Sheet1!AD629&lt;&gt;0),Sheet1!AC629&amp;"~"&amp;Sheet1!AD629,""))</f>
        <v/>
      </c>
    </row>
    <row r="423" spans="1:23">
      <c r="A423" s="3">
        <v>30004</v>
      </c>
      <c r="B423" s="3" t="s">
        <v>45</v>
      </c>
      <c r="C423" s="3" t="s">
        <v>45</v>
      </c>
      <c r="D423" s="21" t="str">
        <f>IF(OR(Sheet1!I426&lt;&gt;Sheet1!AF426,Sheet1!AG426&lt;&gt;Sheet1!J426),"有影响","-")</f>
        <v>-</v>
      </c>
      <c r="E423" s="21" t="str">
        <f>IF(OR(Sheet1!N426&lt;&gt;Sheet1!AH426,Sheet1!AI426&lt;&gt;Sheet1!O426),"有影响","-")</f>
        <v>-</v>
      </c>
      <c r="F423" s="21" t="str">
        <f>IF(OR(Sheet1!S426&lt;&gt;Sheet1!AJ426,Sheet1!AK426&lt;&gt;Sheet1!T426),"有影响","-")</f>
        <v>-</v>
      </c>
      <c r="G423" s="21" t="str">
        <f>IF(OR(Sheet1!X426&lt;&gt;Sheet1!AL426,Sheet1!AM426&lt;&gt;Sheet1!Y426),"有影响","-")</f>
        <v>-</v>
      </c>
      <c r="H423" s="21" t="str">
        <f>IF(OR(Sheet1!AC426&lt;&gt;Sheet1!AN426,Sheet1!AO426&lt;&gt;Sheet1!AD426),"有影响","-")</f>
        <v>-</v>
      </c>
      <c r="I423" s="21" t="str">
        <f>IF(Sheet1!G426=0,"出错","-")</f>
        <v>-</v>
      </c>
      <c r="J423" s="21" t="str">
        <f>IF(AND(Sheet1!G426=0,Sheet1!L426&lt;&gt;0),"出错","-")</f>
        <v>-</v>
      </c>
      <c r="K423" s="21" t="str">
        <f>IF(AND(Sheet1!G426=0,Sheet1!L426=0,Sheet1!Q426&lt;&gt;0),"出错","-")</f>
        <v>-</v>
      </c>
      <c r="L423" s="21" t="str">
        <f>IF(AND(Sheet1!G426=0,Sheet1!L426=0,Sheet1!Q426=0,Sheet1!V426&lt;&gt;0),"出错","-")</f>
        <v>-</v>
      </c>
      <c r="M423" s="21" t="str">
        <f>IF(AND(Sheet1!G426=0,Sheet1!L426=0,Sheet1!Q426=0,Sheet1!V426=0,Sheet1!AA426&lt;&gt;0),"出错","-")</f>
        <v>-</v>
      </c>
      <c r="N423" s="21" t="str">
        <f>IFERROR(VLOOKUP(Sheet1!G426,配置检查表!$Y:$Z,2,FALSE),"")</f>
        <v/>
      </c>
      <c r="O423" s="21">
        <f>IF(AND(Sheet1!I426=Sheet1!J426,Sheet1!J426&lt;&gt;0),Sheet1!I426,IF(AND(Sheet1!I426&lt;&gt;Sheet1!J426,Sheet1!J426&lt;&gt;0),Sheet1!I426&amp;"~"&amp;Sheet1!J426,""))</f>
        <v>1</v>
      </c>
      <c r="P423" s="21" t="str">
        <f>IFERROR(VLOOKUP(Sheet1!L426,配置检查表!$Y:$Z,2,FALSE),"")</f>
        <v/>
      </c>
      <c r="Q423" s="21">
        <f>IF(AND(Sheet1!N426=Sheet1!O426,Sheet1!O426&lt;&gt;0),Sheet1!N426,IF(AND(Sheet1!N426&lt;&gt;Sheet1!O426,Sheet1!O426&lt;&gt;0),Sheet1!N426&amp;"~"&amp;Sheet1!O426,""))</f>
        <v>1</v>
      </c>
      <c r="R423" s="21" t="str">
        <f>IFERROR(VLOOKUP(Sheet1!Q426,配置检查表!$Y:$Z,2,FALSE),"")</f>
        <v/>
      </c>
      <c r="S423" s="39" t="str">
        <f>IF(AND(Sheet1!S630=Sheet1!T630,Sheet1!T630&lt;&gt;0),Sheet1!S630,IF(AND(Sheet1!S630&lt;&gt;Sheet1!T630,Sheet1!T630&lt;&gt;0),Sheet1!S630&amp;"~"&amp;Sheet1!T630,""))</f>
        <v/>
      </c>
      <c r="T423" s="21" t="str">
        <f>IFERROR(VLOOKUP(Sheet1!V426,配置检查表!$Y:$Z,2,FALSE),"")</f>
        <v/>
      </c>
      <c r="U423" s="39" t="str">
        <f>IF(AND(Sheet1!X630=Sheet1!Y630,Sheet1!Y630&lt;&gt;0),Sheet1!X630,IF(AND(Sheet1!X630&lt;&gt;Sheet1!Y630,Sheet1!Y630&lt;&gt;0),Sheet1!X630&amp;"~"&amp;Sheet1!Y630,""))</f>
        <v/>
      </c>
      <c r="V423" s="21" t="str">
        <f>IFERROR(VLOOKUP(Sheet1!XAA,配置检查表!$Y:$Z,2,FALSE),"")</f>
        <v/>
      </c>
      <c r="W423" s="21" t="str">
        <f>IF(AND(Sheet1!AC630=Sheet1!AD630,Sheet1!AD630&lt;&gt;0),Sheet1!AC630,IF(AND(Sheet1!AC630&lt;&gt;Sheet1!AD630,Sheet1!AD630&lt;&gt;0),Sheet1!AC630&amp;"~"&amp;Sheet1!AD630,""))</f>
        <v/>
      </c>
    </row>
    <row r="424" spans="1:23">
      <c r="A424" s="3">
        <v>30005</v>
      </c>
      <c r="B424" s="3" t="s">
        <v>46</v>
      </c>
      <c r="C424" s="3" t="s">
        <v>46</v>
      </c>
      <c r="D424" s="21" t="str">
        <f>IF(OR(Sheet1!I427&lt;&gt;Sheet1!AF427,Sheet1!AG427&lt;&gt;Sheet1!J427),"有影响","-")</f>
        <v>-</v>
      </c>
      <c r="E424" s="21" t="str">
        <f>IF(OR(Sheet1!N427&lt;&gt;Sheet1!AH427,Sheet1!AI427&lt;&gt;Sheet1!O427),"有影响","-")</f>
        <v>-</v>
      </c>
      <c r="F424" s="21" t="str">
        <f>IF(OR(Sheet1!S427&lt;&gt;Sheet1!AJ427,Sheet1!AK427&lt;&gt;Sheet1!T427),"有影响","-")</f>
        <v>-</v>
      </c>
      <c r="G424" s="21" t="str">
        <f>IF(OR(Sheet1!X427&lt;&gt;Sheet1!AL427,Sheet1!AM427&lt;&gt;Sheet1!Y427),"有影响","-")</f>
        <v>-</v>
      </c>
      <c r="H424" s="21" t="str">
        <f>IF(OR(Sheet1!AC427&lt;&gt;Sheet1!AN427,Sheet1!AO427&lt;&gt;Sheet1!AD427),"有影响","-")</f>
        <v>-</v>
      </c>
      <c r="I424" s="21" t="str">
        <f>IF(Sheet1!G427=0,"出错","-")</f>
        <v>-</v>
      </c>
      <c r="J424" s="21" t="str">
        <f>IF(AND(Sheet1!G427=0,Sheet1!L427&lt;&gt;0),"出错","-")</f>
        <v>-</v>
      </c>
      <c r="K424" s="21" t="str">
        <f>IF(AND(Sheet1!G427=0,Sheet1!L427=0,Sheet1!Q427&lt;&gt;0),"出错","-")</f>
        <v>-</v>
      </c>
      <c r="L424" s="21" t="str">
        <f>IF(AND(Sheet1!G427=0,Sheet1!L427=0,Sheet1!Q427=0,Sheet1!V427&lt;&gt;0),"出错","-")</f>
        <v>-</v>
      </c>
      <c r="M424" s="21" t="str">
        <f>IF(AND(Sheet1!G427=0,Sheet1!L427=0,Sheet1!Q427=0,Sheet1!V427=0,Sheet1!AA427&lt;&gt;0),"出错","-")</f>
        <v>-</v>
      </c>
      <c r="N424" s="21" t="str">
        <f>IFERROR(VLOOKUP(Sheet1!G427,配置检查表!$Y:$Z,2,FALSE),"")</f>
        <v/>
      </c>
      <c r="O424" s="21">
        <f>IF(AND(Sheet1!I427=Sheet1!J427,Sheet1!J427&lt;&gt;0),Sheet1!I427,IF(AND(Sheet1!I427&lt;&gt;Sheet1!J427,Sheet1!J427&lt;&gt;0),Sheet1!I427&amp;"~"&amp;Sheet1!J427,""))</f>
        <v>1</v>
      </c>
      <c r="P424" s="21" t="str">
        <f>IFERROR(VLOOKUP(Sheet1!L427,配置检查表!$Y:$Z,2,FALSE),"")</f>
        <v/>
      </c>
      <c r="Q424" s="21">
        <f>IF(AND(Sheet1!N427=Sheet1!O427,Sheet1!O427&lt;&gt;0),Sheet1!N427,IF(AND(Sheet1!N427&lt;&gt;Sheet1!O427,Sheet1!O427&lt;&gt;0),Sheet1!N427&amp;"~"&amp;Sheet1!O427,""))</f>
        <v>1</v>
      </c>
      <c r="R424" s="21" t="str">
        <f>IFERROR(VLOOKUP(Sheet1!Q427,配置检查表!$Y:$Z,2,FALSE),"")</f>
        <v/>
      </c>
      <c r="S424" s="39" t="str">
        <f>IF(AND(Sheet1!S631=Sheet1!T631,Sheet1!T631&lt;&gt;0),Sheet1!S631,IF(AND(Sheet1!S631&lt;&gt;Sheet1!T631,Sheet1!T631&lt;&gt;0),Sheet1!S631&amp;"~"&amp;Sheet1!T631,""))</f>
        <v/>
      </c>
      <c r="T424" s="21" t="str">
        <f>IFERROR(VLOOKUP(Sheet1!V427,配置检查表!$Y:$Z,2,FALSE),"")</f>
        <v/>
      </c>
      <c r="U424" s="39" t="str">
        <f>IF(AND(Sheet1!X631=Sheet1!Y631,Sheet1!Y631&lt;&gt;0),Sheet1!X631,IF(AND(Sheet1!X631&lt;&gt;Sheet1!Y631,Sheet1!Y631&lt;&gt;0),Sheet1!X631&amp;"~"&amp;Sheet1!Y631,""))</f>
        <v/>
      </c>
      <c r="V424" s="21" t="str">
        <f>IFERROR(VLOOKUP(Sheet1!XAA,配置检查表!$Y:$Z,2,FALSE),"")</f>
        <v/>
      </c>
      <c r="W424" s="21" t="str">
        <f>IF(AND(Sheet1!AC631=Sheet1!AD631,Sheet1!AD631&lt;&gt;0),Sheet1!AC631,IF(AND(Sheet1!AC631&lt;&gt;Sheet1!AD631,Sheet1!AD631&lt;&gt;0),Sheet1!AC631&amp;"~"&amp;Sheet1!AD631,""))</f>
        <v/>
      </c>
    </row>
    <row r="425" spans="1:23">
      <c r="A425" s="3">
        <v>30006</v>
      </c>
      <c r="B425" s="3" t="s">
        <v>47</v>
      </c>
      <c r="C425" s="3" t="s">
        <v>47</v>
      </c>
      <c r="D425" s="21" t="str">
        <f>IF(OR(Sheet1!I428&lt;&gt;Sheet1!AF428,Sheet1!AG428&lt;&gt;Sheet1!J428),"有影响","-")</f>
        <v>-</v>
      </c>
      <c r="E425" s="21" t="str">
        <f>IF(OR(Sheet1!N428&lt;&gt;Sheet1!AH428,Sheet1!AI428&lt;&gt;Sheet1!O428),"有影响","-")</f>
        <v>-</v>
      </c>
      <c r="F425" s="21" t="str">
        <f>IF(OR(Sheet1!S428&lt;&gt;Sheet1!AJ428,Sheet1!AK428&lt;&gt;Sheet1!T428),"有影响","-")</f>
        <v>-</v>
      </c>
      <c r="G425" s="21" t="str">
        <f>IF(OR(Sheet1!X428&lt;&gt;Sheet1!AL428,Sheet1!AM428&lt;&gt;Sheet1!Y428),"有影响","-")</f>
        <v>-</v>
      </c>
      <c r="H425" s="21" t="str">
        <f>IF(OR(Sheet1!AC428&lt;&gt;Sheet1!AN428,Sheet1!AO428&lt;&gt;Sheet1!AD428),"有影响","-")</f>
        <v>-</v>
      </c>
      <c r="I425" s="21" t="str">
        <f>IF(Sheet1!G428=0,"出错","-")</f>
        <v>-</v>
      </c>
      <c r="J425" s="21" t="str">
        <f>IF(AND(Sheet1!G428=0,Sheet1!L428&lt;&gt;0),"出错","-")</f>
        <v>-</v>
      </c>
      <c r="K425" s="21" t="str">
        <f>IF(AND(Sheet1!G428=0,Sheet1!L428=0,Sheet1!Q428&lt;&gt;0),"出错","-")</f>
        <v>-</v>
      </c>
      <c r="L425" s="21" t="str">
        <f>IF(AND(Sheet1!G428=0,Sheet1!L428=0,Sheet1!Q428=0,Sheet1!V428&lt;&gt;0),"出错","-")</f>
        <v>-</v>
      </c>
      <c r="M425" s="21" t="str">
        <f>IF(AND(Sheet1!G428=0,Sheet1!L428=0,Sheet1!Q428=0,Sheet1!V428=0,Sheet1!AA428&lt;&gt;0),"出错","-")</f>
        <v>-</v>
      </c>
      <c r="N425" s="21" t="str">
        <f>IFERROR(VLOOKUP(Sheet1!G428,配置检查表!$Y:$Z,2,FALSE),"")</f>
        <v/>
      </c>
      <c r="O425" s="21">
        <f>IF(AND(Sheet1!I428=Sheet1!J428,Sheet1!J428&lt;&gt;0),Sheet1!I428,IF(AND(Sheet1!I428&lt;&gt;Sheet1!J428,Sheet1!J428&lt;&gt;0),Sheet1!I428&amp;"~"&amp;Sheet1!J428,""))</f>
        <v>1</v>
      </c>
      <c r="P425" s="21" t="str">
        <f>IFERROR(VLOOKUP(Sheet1!L428,配置检查表!$Y:$Z,2,FALSE),"")</f>
        <v/>
      </c>
      <c r="Q425" s="21">
        <f>IF(AND(Sheet1!N428=Sheet1!O428,Sheet1!O428&lt;&gt;0),Sheet1!N428,IF(AND(Sheet1!N428&lt;&gt;Sheet1!O428,Sheet1!O428&lt;&gt;0),Sheet1!N428&amp;"~"&amp;Sheet1!O428,""))</f>
        <v>1</v>
      </c>
      <c r="R425" s="21" t="str">
        <f>IFERROR(VLOOKUP(Sheet1!Q428,配置检查表!$Y:$Z,2,FALSE),"")</f>
        <v/>
      </c>
      <c r="S425" s="39" t="str">
        <f>IF(AND(Sheet1!S632=Sheet1!T632,Sheet1!T632&lt;&gt;0),Sheet1!S632,IF(AND(Sheet1!S632&lt;&gt;Sheet1!T632,Sheet1!T632&lt;&gt;0),Sheet1!S632&amp;"~"&amp;Sheet1!T632,""))</f>
        <v/>
      </c>
      <c r="T425" s="21" t="str">
        <f>IFERROR(VLOOKUP(Sheet1!V428,配置检查表!$Y:$Z,2,FALSE),"")</f>
        <v/>
      </c>
      <c r="U425" s="39" t="str">
        <f>IF(AND(Sheet1!X632=Sheet1!Y632,Sheet1!Y632&lt;&gt;0),Sheet1!X632,IF(AND(Sheet1!X632&lt;&gt;Sheet1!Y632,Sheet1!Y632&lt;&gt;0),Sheet1!X632&amp;"~"&amp;Sheet1!Y632,""))</f>
        <v/>
      </c>
      <c r="V425" s="21" t="str">
        <f>IFERROR(VLOOKUP(Sheet1!XAA,配置检查表!$Y:$Z,2,FALSE),"")</f>
        <v/>
      </c>
      <c r="W425" s="21" t="str">
        <f>IF(AND(Sheet1!AC632=Sheet1!AD632,Sheet1!AD632&lt;&gt;0),Sheet1!AC632,IF(AND(Sheet1!AC632&lt;&gt;Sheet1!AD632,Sheet1!AD632&lt;&gt;0),Sheet1!AC632&amp;"~"&amp;Sheet1!AD632,""))</f>
        <v/>
      </c>
    </row>
    <row r="426" spans="1:23">
      <c r="A426" s="3">
        <v>30007</v>
      </c>
      <c r="B426" s="3" t="s">
        <v>48</v>
      </c>
      <c r="C426" s="3" t="s">
        <v>48</v>
      </c>
      <c r="D426" s="21" t="str">
        <f>IF(OR(Sheet1!I429&lt;&gt;Sheet1!AF429,Sheet1!AG429&lt;&gt;Sheet1!J429),"有影响","-")</f>
        <v>-</v>
      </c>
      <c r="E426" s="21" t="str">
        <f>IF(OR(Sheet1!N429&lt;&gt;Sheet1!AH429,Sheet1!AI429&lt;&gt;Sheet1!O429),"有影响","-")</f>
        <v>-</v>
      </c>
      <c r="F426" s="21" t="str">
        <f>IF(OR(Sheet1!S429&lt;&gt;Sheet1!AJ429,Sheet1!AK429&lt;&gt;Sheet1!T429),"有影响","-")</f>
        <v>-</v>
      </c>
      <c r="G426" s="21" t="str">
        <f>IF(OR(Sheet1!X429&lt;&gt;Sheet1!AL429,Sheet1!AM429&lt;&gt;Sheet1!Y429),"有影响","-")</f>
        <v>-</v>
      </c>
      <c r="H426" s="21" t="str">
        <f>IF(OR(Sheet1!AC429&lt;&gt;Sheet1!AN429,Sheet1!AO429&lt;&gt;Sheet1!AD429),"有影响","-")</f>
        <v>-</v>
      </c>
      <c r="I426" s="21" t="str">
        <f>IF(Sheet1!G429=0,"出错","-")</f>
        <v>-</v>
      </c>
      <c r="J426" s="21" t="str">
        <f>IF(AND(Sheet1!G429=0,Sheet1!L429&lt;&gt;0),"出错","-")</f>
        <v>-</v>
      </c>
      <c r="K426" s="21" t="str">
        <f>IF(AND(Sheet1!G429=0,Sheet1!L429=0,Sheet1!Q429&lt;&gt;0),"出错","-")</f>
        <v>-</v>
      </c>
      <c r="L426" s="21" t="str">
        <f>IF(AND(Sheet1!G429=0,Sheet1!L429=0,Sheet1!Q429=0,Sheet1!V429&lt;&gt;0),"出错","-")</f>
        <v>-</v>
      </c>
      <c r="M426" s="21" t="str">
        <f>IF(AND(Sheet1!G429=0,Sheet1!L429=0,Sheet1!Q429=0,Sheet1!V429=0,Sheet1!AA429&lt;&gt;0),"出错","-")</f>
        <v>-</v>
      </c>
      <c r="N426" s="21" t="str">
        <f>IFERROR(VLOOKUP(Sheet1!G429,配置检查表!$Y:$Z,2,FALSE),"")</f>
        <v/>
      </c>
      <c r="O426" s="21">
        <f>IF(AND(Sheet1!I429=Sheet1!J429,Sheet1!J429&lt;&gt;0),Sheet1!I429,IF(AND(Sheet1!I429&lt;&gt;Sheet1!J429,Sheet1!J429&lt;&gt;0),Sheet1!I429&amp;"~"&amp;Sheet1!J429,""))</f>
        <v>1</v>
      </c>
      <c r="P426" s="21" t="str">
        <f>IFERROR(VLOOKUP(Sheet1!L429,配置检查表!$Y:$Z,2,FALSE),"")</f>
        <v/>
      </c>
      <c r="Q426" s="21">
        <f>IF(AND(Sheet1!N429=Sheet1!O429,Sheet1!O429&lt;&gt;0),Sheet1!N429,IF(AND(Sheet1!N429&lt;&gt;Sheet1!O429,Sheet1!O429&lt;&gt;0),Sheet1!N429&amp;"~"&amp;Sheet1!O429,""))</f>
        <v>1</v>
      </c>
      <c r="R426" s="21" t="str">
        <f>IFERROR(VLOOKUP(Sheet1!Q429,配置检查表!$Y:$Z,2,FALSE),"")</f>
        <v/>
      </c>
      <c r="S426" s="39" t="str">
        <f>IF(AND(Sheet1!S633=Sheet1!T633,Sheet1!T633&lt;&gt;0),Sheet1!S633,IF(AND(Sheet1!S633&lt;&gt;Sheet1!T633,Sheet1!T633&lt;&gt;0),Sheet1!S633&amp;"~"&amp;Sheet1!T633,""))</f>
        <v/>
      </c>
      <c r="T426" s="21" t="str">
        <f>IFERROR(VLOOKUP(Sheet1!V429,配置检查表!$Y:$Z,2,FALSE),"")</f>
        <v/>
      </c>
      <c r="U426" s="39" t="str">
        <f>IF(AND(Sheet1!X633=Sheet1!Y633,Sheet1!Y633&lt;&gt;0),Sheet1!X633,IF(AND(Sheet1!X633&lt;&gt;Sheet1!Y633,Sheet1!Y633&lt;&gt;0),Sheet1!X633&amp;"~"&amp;Sheet1!Y633,""))</f>
        <v/>
      </c>
      <c r="V426" s="21" t="str">
        <f>IFERROR(VLOOKUP(Sheet1!XAA,配置检查表!$Y:$Z,2,FALSE),"")</f>
        <v/>
      </c>
      <c r="W426" s="21" t="str">
        <f>IF(AND(Sheet1!AC633=Sheet1!AD633,Sheet1!AD633&lt;&gt;0),Sheet1!AC633,IF(AND(Sheet1!AC633&lt;&gt;Sheet1!AD633,Sheet1!AD633&lt;&gt;0),Sheet1!AC633&amp;"~"&amp;Sheet1!AD633,""))</f>
        <v/>
      </c>
    </row>
    <row r="427" spans="1:23">
      <c r="A427" s="3">
        <v>30008</v>
      </c>
      <c r="B427" s="3" t="s">
        <v>49</v>
      </c>
      <c r="C427" s="3" t="s">
        <v>49</v>
      </c>
      <c r="D427" s="21" t="str">
        <f>IF(OR(Sheet1!I430&lt;&gt;Sheet1!AF430,Sheet1!AG430&lt;&gt;Sheet1!J430),"有影响","-")</f>
        <v>-</v>
      </c>
      <c r="E427" s="21" t="str">
        <f>IF(OR(Sheet1!N430&lt;&gt;Sheet1!AH430,Sheet1!AI430&lt;&gt;Sheet1!O430),"有影响","-")</f>
        <v>-</v>
      </c>
      <c r="F427" s="21" t="str">
        <f>IF(OR(Sheet1!S430&lt;&gt;Sheet1!AJ430,Sheet1!AK430&lt;&gt;Sheet1!T430),"有影响","-")</f>
        <v>-</v>
      </c>
      <c r="G427" s="21" t="str">
        <f>IF(OR(Sheet1!X430&lt;&gt;Sheet1!AL430,Sheet1!AM430&lt;&gt;Sheet1!Y430),"有影响","-")</f>
        <v>-</v>
      </c>
      <c r="H427" s="21" t="str">
        <f>IF(OR(Sheet1!AC430&lt;&gt;Sheet1!AN430,Sheet1!AO430&lt;&gt;Sheet1!AD430),"有影响","-")</f>
        <v>-</v>
      </c>
      <c r="I427" s="21" t="str">
        <f>IF(Sheet1!G430=0,"出错","-")</f>
        <v>-</v>
      </c>
      <c r="J427" s="21" t="str">
        <f>IF(AND(Sheet1!G430=0,Sheet1!L430&lt;&gt;0),"出错","-")</f>
        <v>-</v>
      </c>
      <c r="K427" s="21" t="str">
        <f>IF(AND(Sheet1!G430=0,Sheet1!L430=0,Sheet1!Q430&lt;&gt;0),"出错","-")</f>
        <v>-</v>
      </c>
      <c r="L427" s="21" t="str">
        <f>IF(AND(Sheet1!G430=0,Sheet1!L430=0,Sheet1!Q430=0,Sheet1!V430&lt;&gt;0),"出错","-")</f>
        <v>-</v>
      </c>
      <c r="M427" s="21" t="str">
        <f>IF(AND(Sheet1!G430=0,Sheet1!L430=0,Sheet1!Q430=0,Sheet1!V430=0,Sheet1!AA430&lt;&gt;0),"出错","-")</f>
        <v>-</v>
      </c>
      <c r="N427" s="21" t="str">
        <f>IFERROR(VLOOKUP(Sheet1!G430,配置检查表!$Y:$Z,2,FALSE),"")</f>
        <v/>
      </c>
      <c r="O427" s="21">
        <f>IF(AND(Sheet1!I430=Sheet1!J430,Sheet1!J430&lt;&gt;0),Sheet1!I430,IF(AND(Sheet1!I430&lt;&gt;Sheet1!J430,Sheet1!J430&lt;&gt;0),Sheet1!I430&amp;"~"&amp;Sheet1!J430,""))</f>
        <v>1</v>
      </c>
      <c r="P427" s="21" t="str">
        <f>IFERROR(VLOOKUP(Sheet1!L430,配置检查表!$Y:$Z,2,FALSE),"")</f>
        <v/>
      </c>
      <c r="Q427" s="21">
        <f>IF(AND(Sheet1!N430=Sheet1!O430,Sheet1!O430&lt;&gt;0),Sheet1!N430,IF(AND(Sheet1!N430&lt;&gt;Sheet1!O430,Sheet1!O430&lt;&gt;0),Sheet1!N430&amp;"~"&amp;Sheet1!O430,""))</f>
        <v>1</v>
      </c>
      <c r="R427" s="21" t="str">
        <f>IFERROR(VLOOKUP(Sheet1!Q430,配置检查表!$Y:$Z,2,FALSE),"")</f>
        <v/>
      </c>
      <c r="S427" s="39" t="str">
        <f>IF(AND(Sheet1!S634=Sheet1!T634,Sheet1!T634&lt;&gt;0),Sheet1!S634,IF(AND(Sheet1!S634&lt;&gt;Sheet1!T634,Sheet1!T634&lt;&gt;0),Sheet1!S634&amp;"~"&amp;Sheet1!T634,""))</f>
        <v/>
      </c>
      <c r="T427" s="21" t="str">
        <f>IFERROR(VLOOKUP(Sheet1!V430,配置检查表!$Y:$Z,2,FALSE),"")</f>
        <v/>
      </c>
      <c r="U427" s="39" t="str">
        <f>IF(AND(Sheet1!X634=Sheet1!Y634,Sheet1!Y634&lt;&gt;0),Sheet1!X634,IF(AND(Sheet1!X634&lt;&gt;Sheet1!Y634,Sheet1!Y634&lt;&gt;0),Sheet1!X634&amp;"~"&amp;Sheet1!Y634,""))</f>
        <v/>
      </c>
      <c r="V427" s="21" t="str">
        <f>IFERROR(VLOOKUP(Sheet1!XAA,配置检查表!$Y:$Z,2,FALSE),"")</f>
        <v/>
      </c>
      <c r="W427" s="21" t="str">
        <f>IF(AND(Sheet1!AC634=Sheet1!AD634,Sheet1!AD634&lt;&gt;0),Sheet1!AC634,IF(AND(Sheet1!AC634&lt;&gt;Sheet1!AD634,Sheet1!AD634&lt;&gt;0),Sheet1!AC634&amp;"~"&amp;Sheet1!AD634,""))</f>
        <v/>
      </c>
    </row>
    <row r="428" spans="1:23">
      <c r="A428" s="3">
        <v>30009</v>
      </c>
      <c r="B428" s="3" t="s">
        <v>50</v>
      </c>
      <c r="C428" s="3" t="s">
        <v>50</v>
      </c>
      <c r="D428" s="21" t="str">
        <f>IF(OR(Sheet1!I431&lt;&gt;Sheet1!AF431,Sheet1!AG431&lt;&gt;Sheet1!J431),"有影响","-")</f>
        <v>-</v>
      </c>
      <c r="E428" s="21" t="str">
        <f>IF(OR(Sheet1!N431&lt;&gt;Sheet1!AH431,Sheet1!AI431&lt;&gt;Sheet1!O431),"有影响","-")</f>
        <v>-</v>
      </c>
      <c r="F428" s="21" t="str">
        <f>IF(OR(Sheet1!S431&lt;&gt;Sheet1!AJ431,Sheet1!AK431&lt;&gt;Sheet1!T431),"有影响","-")</f>
        <v>-</v>
      </c>
      <c r="G428" s="21" t="str">
        <f>IF(OR(Sheet1!X431&lt;&gt;Sheet1!AL431,Sheet1!AM431&lt;&gt;Sheet1!Y431),"有影响","-")</f>
        <v>-</v>
      </c>
      <c r="H428" s="21" t="str">
        <f>IF(OR(Sheet1!AC431&lt;&gt;Sheet1!AN431,Sheet1!AO431&lt;&gt;Sheet1!AD431),"有影响","-")</f>
        <v>-</v>
      </c>
      <c r="I428" s="21" t="str">
        <f>IF(Sheet1!G431=0,"出错","-")</f>
        <v>-</v>
      </c>
      <c r="J428" s="21" t="str">
        <f>IF(AND(Sheet1!G431=0,Sheet1!L431&lt;&gt;0),"出错","-")</f>
        <v>-</v>
      </c>
      <c r="K428" s="21" t="str">
        <f>IF(AND(Sheet1!G431=0,Sheet1!L431=0,Sheet1!Q431&lt;&gt;0),"出错","-")</f>
        <v>-</v>
      </c>
      <c r="L428" s="21" t="str">
        <f>IF(AND(Sheet1!G431=0,Sheet1!L431=0,Sheet1!Q431=0,Sheet1!V431&lt;&gt;0),"出错","-")</f>
        <v>-</v>
      </c>
      <c r="M428" s="21" t="str">
        <f>IF(AND(Sheet1!G431=0,Sheet1!L431=0,Sheet1!Q431=0,Sheet1!V431=0,Sheet1!AA431&lt;&gt;0),"出错","-")</f>
        <v>-</v>
      </c>
      <c r="N428" s="21" t="str">
        <f>IFERROR(VLOOKUP(Sheet1!G431,配置检查表!$Y:$Z,2,FALSE),"")</f>
        <v/>
      </c>
      <c r="O428" s="21">
        <f>IF(AND(Sheet1!I431=Sheet1!J431,Sheet1!J431&lt;&gt;0),Sheet1!I431,IF(AND(Sheet1!I431&lt;&gt;Sheet1!J431,Sheet1!J431&lt;&gt;0),Sheet1!I431&amp;"~"&amp;Sheet1!J431,""))</f>
        <v>1</v>
      </c>
      <c r="P428" s="21" t="str">
        <f>IFERROR(VLOOKUP(Sheet1!L431,配置检查表!$Y:$Z,2,FALSE),"")</f>
        <v/>
      </c>
      <c r="Q428" s="21">
        <f>IF(AND(Sheet1!N431=Sheet1!O431,Sheet1!O431&lt;&gt;0),Sheet1!N431,IF(AND(Sheet1!N431&lt;&gt;Sheet1!O431,Sheet1!O431&lt;&gt;0),Sheet1!N431&amp;"~"&amp;Sheet1!O431,""))</f>
        <v>1</v>
      </c>
      <c r="R428" s="21" t="str">
        <f>IFERROR(VLOOKUP(Sheet1!Q431,配置检查表!$Y:$Z,2,FALSE),"")</f>
        <v/>
      </c>
      <c r="S428" s="39" t="str">
        <f>IF(AND(Sheet1!S635=Sheet1!T635,Sheet1!T635&lt;&gt;0),Sheet1!S635,IF(AND(Sheet1!S635&lt;&gt;Sheet1!T635,Sheet1!T635&lt;&gt;0),Sheet1!S635&amp;"~"&amp;Sheet1!T635,""))</f>
        <v/>
      </c>
      <c r="T428" s="21" t="str">
        <f>IFERROR(VLOOKUP(Sheet1!V431,配置检查表!$Y:$Z,2,FALSE),"")</f>
        <v/>
      </c>
      <c r="U428" s="39" t="str">
        <f>IF(AND(Sheet1!X635=Sheet1!Y635,Sheet1!Y635&lt;&gt;0),Sheet1!X635,IF(AND(Sheet1!X635&lt;&gt;Sheet1!Y635,Sheet1!Y635&lt;&gt;0),Sheet1!X635&amp;"~"&amp;Sheet1!Y635,""))</f>
        <v/>
      </c>
      <c r="V428" s="21" t="str">
        <f>IFERROR(VLOOKUP(Sheet1!XAA,配置检查表!$Y:$Z,2,FALSE),"")</f>
        <v/>
      </c>
      <c r="W428" s="21" t="str">
        <f>IF(AND(Sheet1!AC635=Sheet1!AD635,Sheet1!AD635&lt;&gt;0),Sheet1!AC635,IF(AND(Sheet1!AC635&lt;&gt;Sheet1!AD635,Sheet1!AD635&lt;&gt;0),Sheet1!AC635&amp;"~"&amp;Sheet1!AD635,""))</f>
        <v/>
      </c>
    </row>
    <row r="429" spans="1:23">
      <c r="A429" s="3">
        <v>30010</v>
      </c>
      <c r="B429" s="3" t="s">
        <v>51</v>
      </c>
      <c r="C429" s="3" t="s">
        <v>51</v>
      </c>
      <c r="D429" s="21" t="str">
        <f>IF(OR(Sheet1!I432&lt;&gt;Sheet1!AF432,Sheet1!AG432&lt;&gt;Sheet1!J432),"有影响","-")</f>
        <v>-</v>
      </c>
      <c r="E429" s="21" t="str">
        <f>IF(OR(Sheet1!N432&lt;&gt;Sheet1!AH432,Sheet1!AI432&lt;&gt;Sheet1!O432),"有影响","-")</f>
        <v>-</v>
      </c>
      <c r="F429" s="21" t="str">
        <f>IF(OR(Sheet1!S432&lt;&gt;Sheet1!AJ432,Sheet1!AK432&lt;&gt;Sheet1!T432),"有影响","-")</f>
        <v>-</v>
      </c>
      <c r="G429" s="21" t="str">
        <f>IF(OR(Sheet1!X432&lt;&gt;Sheet1!AL432,Sheet1!AM432&lt;&gt;Sheet1!Y432),"有影响","-")</f>
        <v>-</v>
      </c>
      <c r="H429" s="21" t="str">
        <f>IF(OR(Sheet1!AC432&lt;&gt;Sheet1!AN432,Sheet1!AO432&lt;&gt;Sheet1!AD432),"有影响","-")</f>
        <v>-</v>
      </c>
      <c r="I429" s="21" t="str">
        <f>IF(Sheet1!G432=0,"出错","-")</f>
        <v>-</v>
      </c>
      <c r="J429" s="21" t="str">
        <f>IF(AND(Sheet1!G432=0,Sheet1!L432&lt;&gt;0),"出错","-")</f>
        <v>-</v>
      </c>
      <c r="K429" s="21" t="str">
        <f>IF(AND(Sheet1!G432=0,Sheet1!L432=0,Sheet1!Q432&lt;&gt;0),"出错","-")</f>
        <v>-</v>
      </c>
      <c r="L429" s="21" t="str">
        <f>IF(AND(Sheet1!G432=0,Sheet1!L432=0,Sheet1!Q432=0,Sheet1!V432&lt;&gt;0),"出错","-")</f>
        <v>-</v>
      </c>
      <c r="M429" s="21" t="str">
        <f>IF(AND(Sheet1!G432=0,Sheet1!L432=0,Sheet1!Q432=0,Sheet1!V432=0,Sheet1!AA432&lt;&gt;0),"出错","-")</f>
        <v>-</v>
      </c>
      <c r="N429" s="21" t="str">
        <f>IFERROR(VLOOKUP(Sheet1!G432,配置检查表!$Y:$Z,2,FALSE),"")</f>
        <v/>
      </c>
      <c r="O429" s="21">
        <f>IF(AND(Sheet1!I432=Sheet1!J432,Sheet1!J432&lt;&gt;0),Sheet1!I432,IF(AND(Sheet1!I432&lt;&gt;Sheet1!J432,Sheet1!J432&lt;&gt;0),Sheet1!I432&amp;"~"&amp;Sheet1!J432,""))</f>
        <v>1</v>
      </c>
      <c r="P429" s="21" t="str">
        <f>IFERROR(VLOOKUP(Sheet1!L432,配置检查表!$Y:$Z,2,FALSE),"")</f>
        <v/>
      </c>
      <c r="Q429" s="21">
        <f>IF(AND(Sheet1!N432=Sheet1!O432,Sheet1!O432&lt;&gt;0),Sheet1!N432,IF(AND(Sheet1!N432&lt;&gt;Sheet1!O432,Sheet1!O432&lt;&gt;0),Sheet1!N432&amp;"~"&amp;Sheet1!O432,""))</f>
        <v>1</v>
      </c>
      <c r="R429" s="21" t="str">
        <f>IFERROR(VLOOKUP(Sheet1!Q432,配置检查表!$Y:$Z,2,FALSE),"")</f>
        <v/>
      </c>
      <c r="S429" s="39" t="str">
        <f>IF(AND(Sheet1!S636=Sheet1!T636,Sheet1!T636&lt;&gt;0),Sheet1!S636,IF(AND(Sheet1!S636&lt;&gt;Sheet1!T636,Sheet1!T636&lt;&gt;0),Sheet1!S636&amp;"~"&amp;Sheet1!T636,""))</f>
        <v/>
      </c>
      <c r="T429" s="21" t="str">
        <f>IFERROR(VLOOKUP(Sheet1!V432,配置检查表!$Y:$Z,2,FALSE),"")</f>
        <v/>
      </c>
      <c r="U429" s="39" t="str">
        <f>IF(AND(Sheet1!X636=Sheet1!Y636,Sheet1!Y636&lt;&gt;0),Sheet1!X636,IF(AND(Sheet1!X636&lt;&gt;Sheet1!Y636,Sheet1!Y636&lt;&gt;0),Sheet1!X636&amp;"~"&amp;Sheet1!Y636,""))</f>
        <v/>
      </c>
      <c r="V429" s="21" t="str">
        <f>IFERROR(VLOOKUP(Sheet1!XAA,配置检查表!$Y:$Z,2,FALSE),"")</f>
        <v/>
      </c>
      <c r="W429" s="21" t="str">
        <f>IF(AND(Sheet1!AC636=Sheet1!AD636,Sheet1!AD636&lt;&gt;0),Sheet1!AC636,IF(AND(Sheet1!AC636&lt;&gt;Sheet1!AD636,Sheet1!AD636&lt;&gt;0),Sheet1!AC636&amp;"~"&amp;Sheet1!AD636,""))</f>
        <v/>
      </c>
    </row>
    <row r="430" spans="1:23">
      <c r="A430" s="3">
        <v>30011</v>
      </c>
      <c r="B430" s="3" t="s">
        <v>52</v>
      </c>
      <c r="C430" s="3" t="s">
        <v>52</v>
      </c>
      <c r="D430" s="21" t="str">
        <f>IF(OR(Sheet1!I433&lt;&gt;Sheet1!AF433,Sheet1!AG433&lt;&gt;Sheet1!J433),"有影响","-")</f>
        <v>-</v>
      </c>
      <c r="E430" s="21" t="str">
        <f>IF(OR(Sheet1!N433&lt;&gt;Sheet1!AH433,Sheet1!AI433&lt;&gt;Sheet1!O433),"有影响","-")</f>
        <v>-</v>
      </c>
      <c r="F430" s="21" t="str">
        <f>IF(OR(Sheet1!S433&lt;&gt;Sheet1!AJ433,Sheet1!AK433&lt;&gt;Sheet1!T433),"有影响","-")</f>
        <v>-</v>
      </c>
      <c r="G430" s="21" t="str">
        <f>IF(OR(Sheet1!X433&lt;&gt;Sheet1!AL433,Sheet1!AM433&lt;&gt;Sheet1!Y433),"有影响","-")</f>
        <v>-</v>
      </c>
      <c r="H430" s="21" t="str">
        <f>IF(OR(Sheet1!AC433&lt;&gt;Sheet1!AN433,Sheet1!AO433&lt;&gt;Sheet1!AD433),"有影响","-")</f>
        <v>-</v>
      </c>
      <c r="I430" s="21" t="str">
        <f>IF(Sheet1!G433=0,"出错","-")</f>
        <v>-</v>
      </c>
      <c r="J430" s="21" t="str">
        <f>IF(AND(Sheet1!G433=0,Sheet1!L433&lt;&gt;0),"出错","-")</f>
        <v>-</v>
      </c>
      <c r="K430" s="21" t="str">
        <f>IF(AND(Sheet1!G433=0,Sheet1!L433=0,Sheet1!Q433&lt;&gt;0),"出错","-")</f>
        <v>-</v>
      </c>
      <c r="L430" s="21" t="str">
        <f>IF(AND(Sheet1!G433=0,Sheet1!L433=0,Sheet1!Q433=0,Sheet1!V433&lt;&gt;0),"出错","-")</f>
        <v>-</v>
      </c>
      <c r="M430" s="21" t="str">
        <f>IF(AND(Sheet1!G433=0,Sheet1!L433=0,Sheet1!Q433=0,Sheet1!V433=0,Sheet1!AA433&lt;&gt;0),"出错","-")</f>
        <v>-</v>
      </c>
      <c r="N430" s="21" t="str">
        <f>IFERROR(VLOOKUP(Sheet1!G433,配置检查表!$Y:$Z,2,FALSE),"")</f>
        <v/>
      </c>
      <c r="O430" s="21">
        <f>IF(AND(Sheet1!I433=Sheet1!J433,Sheet1!J433&lt;&gt;0),Sheet1!I433,IF(AND(Sheet1!I433&lt;&gt;Sheet1!J433,Sheet1!J433&lt;&gt;0),Sheet1!I433&amp;"~"&amp;Sheet1!J433,""))</f>
        <v>1</v>
      </c>
      <c r="P430" s="21" t="str">
        <f>IFERROR(VLOOKUP(Sheet1!L433,配置检查表!$Y:$Z,2,FALSE),"")</f>
        <v/>
      </c>
      <c r="Q430" s="21">
        <f>IF(AND(Sheet1!N433=Sheet1!O433,Sheet1!O433&lt;&gt;0),Sheet1!N433,IF(AND(Sheet1!N433&lt;&gt;Sheet1!O433,Sheet1!O433&lt;&gt;0),Sheet1!N433&amp;"~"&amp;Sheet1!O433,""))</f>
        <v>1</v>
      </c>
      <c r="R430" s="21" t="str">
        <f>IFERROR(VLOOKUP(Sheet1!Q433,配置检查表!$Y:$Z,2,FALSE),"")</f>
        <v/>
      </c>
      <c r="S430" s="39" t="str">
        <f>IF(AND(Sheet1!S637=Sheet1!T637,Sheet1!T637&lt;&gt;0),Sheet1!S637,IF(AND(Sheet1!S637&lt;&gt;Sheet1!T637,Sheet1!T637&lt;&gt;0),Sheet1!S637&amp;"~"&amp;Sheet1!T637,""))</f>
        <v/>
      </c>
      <c r="T430" s="21" t="str">
        <f>IFERROR(VLOOKUP(Sheet1!V433,配置检查表!$Y:$Z,2,FALSE),"")</f>
        <v/>
      </c>
      <c r="U430" s="39" t="str">
        <f>IF(AND(Sheet1!X637=Sheet1!Y637,Sheet1!Y637&lt;&gt;0),Sheet1!X637,IF(AND(Sheet1!X637&lt;&gt;Sheet1!Y637,Sheet1!Y637&lt;&gt;0),Sheet1!X637&amp;"~"&amp;Sheet1!Y637,""))</f>
        <v/>
      </c>
      <c r="V430" s="21" t="str">
        <f>IFERROR(VLOOKUP(Sheet1!XAA,配置检查表!$Y:$Z,2,FALSE),"")</f>
        <v/>
      </c>
      <c r="W430" s="21" t="str">
        <f>IF(AND(Sheet1!AC637=Sheet1!AD637,Sheet1!AD637&lt;&gt;0),Sheet1!AC637,IF(AND(Sheet1!AC637&lt;&gt;Sheet1!AD637,Sheet1!AD637&lt;&gt;0),Sheet1!AC637&amp;"~"&amp;Sheet1!AD637,""))</f>
        <v/>
      </c>
    </row>
    <row r="431" spans="1:23">
      <c r="A431" s="3">
        <v>30012</v>
      </c>
      <c r="B431" s="3" t="s">
        <v>42</v>
      </c>
      <c r="C431" s="3" t="s">
        <v>42</v>
      </c>
      <c r="D431" s="21" t="str">
        <f>IF(OR(Sheet1!I434&lt;&gt;Sheet1!AF434,Sheet1!AG434&lt;&gt;Sheet1!J434),"有影响","-")</f>
        <v>-</v>
      </c>
      <c r="E431" s="21" t="str">
        <f>IF(OR(Sheet1!N434&lt;&gt;Sheet1!AH434,Sheet1!AI434&lt;&gt;Sheet1!O434),"有影响","-")</f>
        <v>-</v>
      </c>
      <c r="F431" s="21" t="str">
        <f>IF(OR(Sheet1!S434&lt;&gt;Sheet1!AJ434,Sheet1!AK434&lt;&gt;Sheet1!T434),"有影响","-")</f>
        <v>-</v>
      </c>
      <c r="G431" s="21" t="str">
        <f>IF(OR(Sheet1!X434&lt;&gt;Sheet1!AL434,Sheet1!AM434&lt;&gt;Sheet1!Y434),"有影响","-")</f>
        <v>-</v>
      </c>
      <c r="H431" s="21" t="str">
        <f>IF(OR(Sheet1!AC434&lt;&gt;Sheet1!AN434,Sheet1!AO434&lt;&gt;Sheet1!AD434),"有影响","-")</f>
        <v>-</v>
      </c>
      <c r="I431" s="21" t="str">
        <f>IF(Sheet1!G434=0,"出错","-")</f>
        <v>-</v>
      </c>
      <c r="J431" s="21" t="str">
        <f>IF(AND(Sheet1!G434=0,Sheet1!L434&lt;&gt;0),"出错","-")</f>
        <v>-</v>
      </c>
      <c r="K431" s="21" t="str">
        <f>IF(AND(Sheet1!G434=0,Sheet1!L434=0,Sheet1!Q434&lt;&gt;0),"出错","-")</f>
        <v>-</v>
      </c>
      <c r="L431" s="21" t="str">
        <f>IF(AND(Sheet1!G434=0,Sheet1!L434=0,Sheet1!Q434=0,Sheet1!V434&lt;&gt;0),"出错","-")</f>
        <v>-</v>
      </c>
      <c r="M431" s="21" t="str">
        <f>IF(AND(Sheet1!G434=0,Sheet1!L434=0,Sheet1!Q434=0,Sheet1!V434=0,Sheet1!AA434&lt;&gt;0),"出错","-")</f>
        <v>-</v>
      </c>
      <c r="N431" s="21" t="str">
        <f>IFERROR(VLOOKUP(Sheet1!G434,配置检查表!$Y:$Z,2,FALSE),"")</f>
        <v>金币</v>
      </c>
      <c r="O431" s="21" t="str">
        <f>IF(AND(Sheet1!I434=Sheet1!J434,Sheet1!J434&lt;&gt;0),Sheet1!I434,IF(AND(Sheet1!I434&lt;&gt;Sheet1!J434,Sheet1!J434&lt;&gt;0),Sheet1!I434&amp;"~"&amp;Sheet1!J434,""))</f>
        <v>245~367</v>
      </c>
      <c r="P431" s="21" t="str">
        <f>IFERROR(VLOOKUP(Sheet1!L434,配置检查表!$Y:$Z,2,FALSE),"")</f>
        <v>钻石</v>
      </c>
      <c r="Q431" s="21">
        <f>IF(AND(Sheet1!N434=Sheet1!O434,Sheet1!O434&lt;&gt;0),Sheet1!N434,IF(AND(Sheet1!N434&lt;&gt;Sheet1!O434,Sheet1!O434&lt;&gt;0),Sheet1!N434&amp;"~"&amp;Sheet1!O434,""))</f>
        <v>10</v>
      </c>
      <c r="R431" s="21" t="str">
        <f>IFERROR(VLOOKUP(Sheet1!Q434,配置检查表!$Y:$Z,2,FALSE),"")</f>
        <v/>
      </c>
      <c r="S431" s="39" t="str">
        <f>IF(AND(Sheet1!S638=Sheet1!T638,Sheet1!T638&lt;&gt;0),Sheet1!S638,IF(AND(Sheet1!S638&lt;&gt;Sheet1!T638,Sheet1!T638&lt;&gt;0),Sheet1!S638&amp;"~"&amp;Sheet1!T638,""))</f>
        <v/>
      </c>
      <c r="T431" s="21" t="str">
        <f>IFERROR(VLOOKUP(Sheet1!V434,配置检查表!$Y:$Z,2,FALSE),"")</f>
        <v/>
      </c>
      <c r="U431" s="39" t="str">
        <f>IF(AND(Sheet1!X638=Sheet1!Y638,Sheet1!Y638&lt;&gt;0),Sheet1!X638,IF(AND(Sheet1!X638&lt;&gt;Sheet1!Y638,Sheet1!Y638&lt;&gt;0),Sheet1!X638&amp;"~"&amp;Sheet1!Y638,""))</f>
        <v/>
      </c>
      <c r="V431" s="21" t="str">
        <f>IFERROR(VLOOKUP(Sheet1!XAA,配置检查表!$Y:$Z,2,FALSE),"")</f>
        <v/>
      </c>
      <c r="W431" s="21" t="str">
        <f>IF(AND(Sheet1!AC638=Sheet1!AD638,Sheet1!AD638&lt;&gt;0),Sheet1!AC638,IF(AND(Sheet1!AC638&lt;&gt;Sheet1!AD638,Sheet1!AD638&lt;&gt;0),Sheet1!AC638&amp;"~"&amp;Sheet1!AD638,""))</f>
        <v/>
      </c>
    </row>
    <row r="432" spans="1:23">
      <c r="A432" s="3">
        <v>30013</v>
      </c>
      <c r="B432" s="3" t="s">
        <v>43</v>
      </c>
      <c r="C432" s="3" t="s">
        <v>43</v>
      </c>
      <c r="D432" s="21" t="str">
        <f>IF(OR(Sheet1!I435&lt;&gt;Sheet1!AF435,Sheet1!AG435&lt;&gt;Sheet1!J435),"有影响","-")</f>
        <v>-</v>
      </c>
      <c r="E432" s="21" t="str">
        <f>IF(OR(Sheet1!N435&lt;&gt;Sheet1!AH435,Sheet1!AI435&lt;&gt;Sheet1!O435),"有影响","-")</f>
        <v>-</v>
      </c>
      <c r="F432" s="21" t="str">
        <f>IF(OR(Sheet1!S435&lt;&gt;Sheet1!AJ435,Sheet1!AK435&lt;&gt;Sheet1!T435),"有影响","-")</f>
        <v>-</v>
      </c>
      <c r="G432" s="21" t="str">
        <f>IF(OR(Sheet1!X435&lt;&gt;Sheet1!AL435,Sheet1!AM435&lt;&gt;Sheet1!Y435),"有影响","-")</f>
        <v>-</v>
      </c>
      <c r="H432" s="21" t="str">
        <f>IF(OR(Sheet1!AC435&lt;&gt;Sheet1!AN435,Sheet1!AO435&lt;&gt;Sheet1!AD435),"有影响","-")</f>
        <v>-</v>
      </c>
      <c r="I432" s="21" t="str">
        <f>IF(Sheet1!G435=0,"出错","-")</f>
        <v>-</v>
      </c>
      <c r="J432" s="21" t="str">
        <f>IF(AND(Sheet1!G435=0,Sheet1!L435&lt;&gt;0),"出错","-")</f>
        <v>-</v>
      </c>
      <c r="K432" s="21" t="str">
        <f>IF(AND(Sheet1!G435=0,Sheet1!L435=0,Sheet1!Q435&lt;&gt;0),"出错","-")</f>
        <v>-</v>
      </c>
      <c r="L432" s="21" t="str">
        <f>IF(AND(Sheet1!G435=0,Sheet1!L435=0,Sheet1!Q435=0,Sheet1!V435&lt;&gt;0),"出错","-")</f>
        <v>-</v>
      </c>
      <c r="M432" s="21" t="str">
        <f>IF(AND(Sheet1!G435=0,Sheet1!L435=0,Sheet1!Q435=0,Sheet1!V435=0,Sheet1!AA435&lt;&gt;0),"出错","-")</f>
        <v>-</v>
      </c>
      <c r="N432" s="21" t="str">
        <f>IFERROR(VLOOKUP(Sheet1!G435,配置检查表!$Y:$Z,2,FALSE),"")</f>
        <v>金币</v>
      </c>
      <c r="O432" s="21" t="str">
        <f>IF(AND(Sheet1!I435=Sheet1!J435,Sheet1!J435&lt;&gt;0),Sheet1!I435,IF(AND(Sheet1!I435&lt;&gt;Sheet1!J435,Sheet1!J435&lt;&gt;0),Sheet1!I435&amp;"~"&amp;Sheet1!J435,""))</f>
        <v>490~735</v>
      </c>
      <c r="P432" s="21" t="str">
        <f>IFERROR(VLOOKUP(Sheet1!L435,配置检查表!$Y:$Z,2,FALSE),"")</f>
        <v>钻石</v>
      </c>
      <c r="Q432" s="21">
        <f>IF(AND(Sheet1!N435=Sheet1!O435,Sheet1!O435&lt;&gt;0),Sheet1!N435,IF(AND(Sheet1!N435&lt;&gt;Sheet1!O435,Sheet1!O435&lt;&gt;0),Sheet1!N435&amp;"~"&amp;Sheet1!O435,""))</f>
        <v>10</v>
      </c>
      <c r="R432" s="21" t="str">
        <f>IFERROR(VLOOKUP(Sheet1!Q435,配置检查表!$Y:$Z,2,FALSE),"")</f>
        <v/>
      </c>
      <c r="S432" s="39" t="str">
        <f>IF(AND(Sheet1!S639=Sheet1!T639,Sheet1!T639&lt;&gt;0),Sheet1!S639,IF(AND(Sheet1!S639&lt;&gt;Sheet1!T639,Sheet1!T639&lt;&gt;0),Sheet1!S639&amp;"~"&amp;Sheet1!T639,""))</f>
        <v/>
      </c>
      <c r="T432" s="21" t="str">
        <f>IFERROR(VLOOKUP(Sheet1!V435,配置检查表!$Y:$Z,2,FALSE),"")</f>
        <v/>
      </c>
      <c r="U432" s="39" t="str">
        <f>IF(AND(Sheet1!X639=Sheet1!Y639,Sheet1!Y639&lt;&gt;0),Sheet1!X639,IF(AND(Sheet1!X639&lt;&gt;Sheet1!Y639,Sheet1!Y639&lt;&gt;0),Sheet1!X639&amp;"~"&amp;Sheet1!Y639,""))</f>
        <v/>
      </c>
      <c r="V432" s="21" t="str">
        <f>IFERROR(VLOOKUP(Sheet1!XAA,配置检查表!$Y:$Z,2,FALSE),"")</f>
        <v/>
      </c>
      <c r="W432" s="21" t="str">
        <f>IF(AND(Sheet1!AC639=Sheet1!AD639,Sheet1!AD639&lt;&gt;0),Sheet1!AC639,IF(AND(Sheet1!AC639&lt;&gt;Sheet1!AD639,Sheet1!AD639&lt;&gt;0),Sheet1!AC639&amp;"~"&amp;Sheet1!AD639,""))</f>
        <v/>
      </c>
    </row>
    <row r="433" spans="1:23">
      <c r="A433" s="3">
        <v>30014</v>
      </c>
      <c r="B433" s="3" t="s">
        <v>44</v>
      </c>
      <c r="C433" s="3" t="s">
        <v>44</v>
      </c>
      <c r="D433" s="21" t="str">
        <f>IF(OR(Sheet1!I436&lt;&gt;Sheet1!AF436,Sheet1!AG436&lt;&gt;Sheet1!J436),"有影响","-")</f>
        <v>-</v>
      </c>
      <c r="E433" s="21" t="str">
        <f>IF(OR(Sheet1!N436&lt;&gt;Sheet1!AH436,Sheet1!AI436&lt;&gt;Sheet1!O436),"有影响","-")</f>
        <v>-</v>
      </c>
      <c r="F433" s="21" t="str">
        <f>IF(OR(Sheet1!S436&lt;&gt;Sheet1!AJ436,Sheet1!AK436&lt;&gt;Sheet1!T436),"有影响","-")</f>
        <v>-</v>
      </c>
      <c r="G433" s="21" t="str">
        <f>IF(OR(Sheet1!X436&lt;&gt;Sheet1!AL436,Sheet1!AM436&lt;&gt;Sheet1!Y436),"有影响","-")</f>
        <v>-</v>
      </c>
      <c r="H433" s="21" t="str">
        <f>IF(OR(Sheet1!AC436&lt;&gt;Sheet1!AN436,Sheet1!AO436&lt;&gt;Sheet1!AD436),"有影响","-")</f>
        <v>-</v>
      </c>
      <c r="I433" s="21" t="str">
        <f>IF(Sheet1!G436=0,"出错","-")</f>
        <v>-</v>
      </c>
      <c r="J433" s="21" t="str">
        <f>IF(AND(Sheet1!G436=0,Sheet1!L436&lt;&gt;0),"出错","-")</f>
        <v>-</v>
      </c>
      <c r="K433" s="21" t="str">
        <f>IF(AND(Sheet1!G436=0,Sheet1!L436=0,Sheet1!Q436&lt;&gt;0),"出错","-")</f>
        <v>-</v>
      </c>
      <c r="L433" s="21" t="str">
        <f>IF(AND(Sheet1!G436=0,Sheet1!L436=0,Sheet1!Q436=0,Sheet1!V436&lt;&gt;0),"出错","-")</f>
        <v>-</v>
      </c>
      <c r="M433" s="21" t="str">
        <f>IF(AND(Sheet1!G436=0,Sheet1!L436=0,Sheet1!Q436=0,Sheet1!V436=0,Sheet1!AA436&lt;&gt;0),"出错","-")</f>
        <v>-</v>
      </c>
      <c r="N433" s="21" t="str">
        <f>IFERROR(VLOOKUP(Sheet1!G436,配置检查表!$Y:$Z,2,FALSE),"")</f>
        <v>金币</v>
      </c>
      <c r="O433" s="21" t="str">
        <f>IF(AND(Sheet1!I436=Sheet1!J436,Sheet1!J436&lt;&gt;0),Sheet1!I436,IF(AND(Sheet1!I436&lt;&gt;Sheet1!J436,Sheet1!J436&lt;&gt;0),Sheet1!I436&amp;"~"&amp;Sheet1!J436,""))</f>
        <v>640~960</v>
      </c>
      <c r="P433" s="21" t="str">
        <f>IFERROR(VLOOKUP(Sheet1!L436,配置检查表!$Y:$Z,2,FALSE),"")</f>
        <v>钻石</v>
      </c>
      <c r="Q433" s="21">
        <f>IF(AND(Sheet1!N436=Sheet1!O436,Sheet1!O436&lt;&gt;0),Sheet1!N436,IF(AND(Sheet1!N436&lt;&gt;Sheet1!O436,Sheet1!O436&lt;&gt;0),Sheet1!N436&amp;"~"&amp;Sheet1!O436,""))</f>
        <v>10</v>
      </c>
      <c r="R433" s="21" t="str">
        <f>IFERROR(VLOOKUP(Sheet1!Q436,配置检查表!$Y:$Z,2,FALSE),"")</f>
        <v/>
      </c>
      <c r="S433" s="39" t="str">
        <f>IF(AND(Sheet1!S640=Sheet1!T640,Sheet1!T640&lt;&gt;0),Sheet1!S640,IF(AND(Sheet1!S640&lt;&gt;Sheet1!T640,Sheet1!T640&lt;&gt;0),Sheet1!S640&amp;"~"&amp;Sheet1!T640,""))</f>
        <v/>
      </c>
      <c r="T433" s="21" t="str">
        <f>IFERROR(VLOOKUP(Sheet1!V436,配置检查表!$Y:$Z,2,FALSE),"")</f>
        <v/>
      </c>
      <c r="U433" s="39" t="str">
        <f>IF(AND(Sheet1!X640=Sheet1!Y640,Sheet1!Y640&lt;&gt;0),Sheet1!X640,IF(AND(Sheet1!X640&lt;&gt;Sheet1!Y640,Sheet1!Y640&lt;&gt;0),Sheet1!X640&amp;"~"&amp;Sheet1!Y640,""))</f>
        <v/>
      </c>
      <c r="V433" s="21" t="str">
        <f>IFERROR(VLOOKUP(Sheet1!XAA,配置检查表!$Y:$Z,2,FALSE),"")</f>
        <v/>
      </c>
      <c r="W433" s="21" t="str">
        <f>IF(AND(Sheet1!AC640=Sheet1!AD640,Sheet1!AD640&lt;&gt;0),Sheet1!AC640,IF(AND(Sheet1!AC640&lt;&gt;Sheet1!AD640,Sheet1!AD640&lt;&gt;0),Sheet1!AC640&amp;"~"&amp;Sheet1!AD640,""))</f>
        <v/>
      </c>
    </row>
    <row r="434" spans="1:23">
      <c r="A434" s="3">
        <v>30015</v>
      </c>
      <c r="B434" s="3" t="s">
        <v>45</v>
      </c>
      <c r="C434" s="3" t="s">
        <v>45</v>
      </c>
      <c r="D434" s="21" t="str">
        <f>IF(OR(Sheet1!I437&lt;&gt;Sheet1!AF437,Sheet1!AG437&lt;&gt;Sheet1!J437),"有影响","-")</f>
        <v>-</v>
      </c>
      <c r="E434" s="21" t="str">
        <f>IF(OR(Sheet1!N437&lt;&gt;Sheet1!AH437,Sheet1!AI437&lt;&gt;Sheet1!O437),"有影响","-")</f>
        <v>-</v>
      </c>
      <c r="F434" s="21" t="str">
        <f>IF(OR(Sheet1!S437&lt;&gt;Sheet1!AJ437,Sheet1!AK437&lt;&gt;Sheet1!T437),"有影响","-")</f>
        <v>-</v>
      </c>
      <c r="G434" s="21" t="str">
        <f>IF(OR(Sheet1!X437&lt;&gt;Sheet1!AL437,Sheet1!AM437&lt;&gt;Sheet1!Y437),"有影响","-")</f>
        <v>-</v>
      </c>
      <c r="H434" s="21" t="str">
        <f>IF(OR(Sheet1!AC437&lt;&gt;Sheet1!AN437,Sheet1!AO437&lt;&gt;Sheet1!AD437),"有影响","-")</f>
        <v>-</v>
      </c>
      <c r="I434" s="21" t="str">
        <f>IF(Sheet1!G437=0,"出错","-")</f>
        <v>-</v>
      </c>
      <c r="J434" s="21" t="str">
        <f>IF(AND(Sheet1!G437=0,Sheet1!L437&lt;&gt;0),"出错","-")</f>
        <v>-</v>
      </c>
      <c r="K434" s="21" t="str">
        <f>IF(AND(Sheet1!G437=0,Sheet1!L437=0,Sheet1!Q437&lt;&gt;0),"出错","-")</f>
        <v>-</v>
      </c>
      <c r="L434" s="21" t="str">
        <f>IF(AND(Sheet1!G437=0,Sheet1!L437=0,Sheet1!Q437=0,Sheet1!V437&lt;&gt;0),"出错","-")</f>
        <v>-</v>
      </c>
      <c r="M434" s="21" t="str">
        <f>IF(AND(Sheet1!G437=0,Sheet1!L437=0,Sheet1!Q437=0,Sheet1!V437=0,Sheet1!AA437&lt;&gt;0),"出错","-")</f>
        <v>-</v>
      </c>
      <c r="N434" s="21" t="str">
        <f>IFERROR(VLOOKUP(Sheet1!G437,配置检查表!$Y:$Z,2,FALSE),"")</f>
        <v>金币</v>
      </c>
      <c r="O434" s="21" t="str">
        <f>IF(AND(Sheet1!I437=Sheet1!J437,Sheet1!J437&lt;&gt;0),Sheet1!I437,IF(AND(Sheet1!I437&lt;&gt;Sheet1!J437,Sheet1!J437&lt;&gt;0),Sheet1!I437&amp;"~"&amp;Sheet1!J437,""))</f>
        <v>940~1410</v>
      </c>
      <c r="P434" s="21" t="str">
        <f>IFERROR(VLOOKUP(Sheet1!L437,配置检查表!$Y:$Z,2,FALSE),"")</f>
        <v>钻石</v>
      </c>
      <c r="Q434" s="21">
        <f>IF(AND(Sheet1!N437=Sheet1!O437,Sheet1!O437&lt;&gt;0),Sheet1!N437,IF(AND(Sheet1!N437&lt;&gt;Sheet1!O437,Sheet1!O437&lt;&gt;0),Sheet1!N437&amp;"~"&amp;Sheet1!O437,""))</f>
        <v>10</v>
      </c>
      <c r="R434" s="21" t="str">
        <f>IFERROR(VLOOKUP(Sheet1!Q437,配置检查表!$Y:$Z,2,FALSE),"")</f>
        <v/>
      </c>
      <c r="S434" s="39" t="str">
        <f>IF(AND(Sheet1!S641=Sheet1!T641,Sheet1!T641&lt;&gt;0),Sheet1!S641,IF(AND(Sheet1!S641&lt;&gt;Sheet1!T641,Sheet1!T641&lt;&gt;0),Sheet1!S641&amp;"~"&amp;Sheet1!T641,""))</f>
        <v/>
      </c>
      <c r="T434" s="21" t="str">
        <f>IFERROR(VLOOKUP(Sheet1!V437,配置检查表!$Y:$Z,2,FALSE),"")</f>
        <v/>
      </c>
      <c r="U434" s="39" t="str">
        <f>IF(AND(Sheet1!X641=Sheet1!Y641,Sheet1!Y641&lt;&gt;0),Sheet1!X641,IF(AND(Sheet1!X641&lt;&gt;Sheet1!Y641,Sheet1!Y641&lt;&gt;0),Sheet1!X641&amp;"~"&amp;Sheet1!Y641,""))</f>
        <v/>
      </c>
      <c r="V434" s="21" t="str">
        <f>IFERROR(VLOOKUP(Sheet1!XAA,配置检查表!$Y:$Z,2,FALSE),"")</f>
        <v/>
      </c>
      <c r="W434" s="21" t="str">
        <f>IF(AND(Sheet1!AC641=Sheet1!AD641,Sheet1!AD641&lt;&gt;0),Sheet1!AC641,IF(AND(Sheet1!AC641&lt;&gt;Sheet1!AD641,Sheet1!AD641&lt;&gt;0),Sheet1!AC641&amp;"~"&amp;Sheet1!AD641,""))</f>
        <v/>
      </c>
    </row>
    <row r="435" spans="1:23">
      <c r="A435" s="3">
        <v>30016</v>
      </c>
      <c r="B435" s="3" t="s">
        <v>46</v>
      </c>
      <c r="C435" s="3" t="s">
        <v>46</v>
      </c>
      <c r="D435" s="21" t="str">
        <f>IF(OR(Sheet1!I438&lt;&gt;Sheet1!AF438,Sheet1!AG438&lt;&gt;Sheet1!J438),"有影响","-")</f>
        <v>-</v>
      </c>
      <c r="E435" s="21" t="str">
        <f>IF(OR(Sheet1!N438&lt;&gt;Sheet1!AH438,Sheet1!AI438&lt;&gt;Sheet1!O438),"有影响","-")</f>
        <v>-</v>
      </c>
      <c r="F435" s="21" t="str">
        <f>IF(OR(Sheet1!S438&lt;&gt;Sheet1!AJ438,Sheet1!AK438&lt;&gt;Sheet1!T438),"有影响","-")</f>
        <v>-</v>
      </c>
      <c r="G435" s="21" t="str">
        <f>IF(OR(Sheet1!X438&lt;&gt;Sheet1!AL438,Sheet1!AM438&lt;&gt;Sheet1!Y438),"有影响","-")</f>
        <v>-</v>
      </c>
      <c r="H435" s="21" t="str">
        <f>IF(OR(Sheet1!AC438&lt;&gt;Sheet1!AN438,Sheet1!AO438&lt;&gt;Sheet1!AD438),"有影响","-")</f>
        <v>-</v>
      </c>
      <c r="I435" s="21" t="str">
        <f>IF(Sheet1!G438=0,"出错","-")</f>
        <v>-</v>
      </c>
      <c r="J435" s="21" t="str">
        <f>IF(AND(Sheet1!G438=0,Sheet1!L438&lt;&gt;0),"出错","-")</f>
        <v>-</v>
      </c>
      <c r="K435" s="21" t="str">
        <f>IF(AND(Sheet1!G438=0,Sheet1!L438=0,Sheet1!Q438&lt;&gt;0),"出错","-")</f>
        <v>-</v>
      </c>
      <c r="L435" s="21" t="str">
        <f>IF(AND(Sheet1!G438=0,Sheet1!L438=0,Sheet1!Q438=0,Sheet1!V438&lt;&gt;0),"出错","-")</f>
        <v>-</v>
      </c>
      <c r="M435" s="21" t="str">
        <f>IF(AND(Sheet1!G438=0,Sheet1!L438=0,Sheet1!Q438=0,Sheet1!V438=0,Sheet1!AA438&lt;&gt;0),"出错","-")</f>
        <v>-</v>
      </c>
      <c r="N435" s="21" t="str">
        <f>IFERROR(VLOOKUP(Sheet1!G438,配置检查表!$Y:$Z,2,FALSE),"")</f>
        <v>金币</v>
      </c>
      <c r="O435" s="21" t="str">
        <f>IF(AND(Sheet1!I438=Sheet1!J438,Sheet1!J438&lt;&gt;0),Sheet1!I438,IF(AND(Sheet1!I438&lt;&gt;Sheet1!J438,Sheet1!J438&lt;&gt;0),Sheet1!I438&amp;"~"&amp;Sheet1!J438,""))</f>
        <v>1240~1860</v>
      </c>
      <c r="P435" s="21" t="str">
        <f>IFERROR(VLOOKUP(Sheet1!L438,配置检查表!$Y:$Z,2,FALSE),"")</f>
        <v>钻石</v>
      </c>
      <c r="Q435" s="21">
        <f>IF(AND(Sheet1!N438=Sheet1!O438,Sheet1!O438&lt;&gt;0),Sheet1!N438,IF(AND(Sheet1!N438&lt;&gt;Sheet1!O438,Sheet1!O438&lt;&gt;0),Sheet1!N438&amp;"~"&amp;Sheet1!O438,""))</f>
        <v>10</v>
      </c>
      <c r="R435" s="21" t="str">
        <f>IFERROR(VLOOKUP(Sheet1!Q438,配置检查表!$Y:$Z,2,FALSE),"")</f>
        <v/>
      </c>
      <c r="S435" s="39" t="str">
        <f>IF(AND(Sheet1!S642=Sheet1!T642,Sheet1!T642&lt;&gt;0),Sheet1!S642,IF(AND(Sheet1!S642&lt;&gt;Sheet1!T642,Sheet1!T642&lt;&gt;0),Sheet1!S642&amp;"~"&amp;Sheet1!T642,""))</f>
        <v/>
      </c>
      <c r="T435" s="21" t="str">
        <f>IFERROR(VLOOKUP(Sheet1!V438,配置检查表!$Y:$Z,2,FALSE),"")</f>
        <v/>
      </c>
      <c r="U435" s="39" t="str">
        <f>IF(AND(Sheet1!X642=Sheet1!Y642,Sheet1!Y642&lt;&gt;0),Sheet1!X642,IF(AND(Sheet1!X642&lt;&gt;Sheet1!Y642,Sheet1!Y642&lt;&gt;0),Sheet1!X642&amp;"~"&amp;Sheet1!Y642,""))</f>
        <v/>
      </c>
      <c r="V435" s="21" t="str">
        <f>IFERROR(VLOOKUP(Sheet1!XAA,配置检查表!$Y:$Z,2,FALSE),"")</f>
        <v/>
      </c>
      <c r="W435" s="21" t="str">
        <f>IF(AND(Sheet1!AC642=Sheet1!AD642,Sheet1!AD642&lt;&gt;0),Sheet1!AC642,IF(AND(Sheet1!AC642&lt;&gt;Sheet1!AD642,Sheet1!AD642&lt;&gt;0),Sheet1!AC642&amp;"~"&amp;Sheet1!AD642,""))</f>
        <v/>
      </c>
    </row>
    <row r="436" spans="1:23">
      <c r="A436" s="3">
        <v>30017</v>
      </c>
      <c r="B436" s="3" t="s">
        <v>47</v>
      </c>
      <c r="C436" s="3" t="s">
        <v>47</v>
      </c>
      <c r="D436" s="21" t="str">
        <f>IF(OR(Sheet1!I439&lt;&gt;Sheet1!AF439,Sheet1!AG439&lt;&gt;Sheet1!J439),"有影响","-")</f>
        <v>-</v>
      </c>
      <c r="E436" s="21" t="str">
        <f>IF(OR(Sheet1!N439&lt;&gt;Sheet1!AH439,Sheet1!AI439&lt;&gt;Sheet1!O439),"有影响","-")</f>
        <v>-</v>
      </c>
      <c r="F436" s="21" t="str">
        <f>IF(OR(Sheet1!S439&lt;&gt;Sheet1!AJ439,Sheet1!AK439&lt;&gt;Sheet1!T439),"有影响","-")</f>
        <v>-</v>
      </c>
      <c r="G436" s="21" t="str">
        <f>IF(OR(Sheet1!X439&lt;&gt;Sheet1!AL439,Sheet1!AM439&lt;&gt;Sheet1!Y439),"有影响","-")</f>
        <v>-</v>
      </c>
      <c r="H436" s="21" t="str">
        <f>IF(OR(Sheet1!AC439&lt;&gt;Sheet1!AN439,Sheet1!AO439&lt;&gt;Sheet1!AD439),"有影响","-")</f>
        <v>-</v>
      </c>
      <c r="I436" s="21" t="str">
        <f>IF(Sheet1!G439=0,"出错","-")</f>
        <v>-</v>
      </c>
      <c r="J436" s="21" t="str">
        <f>IF(AND(Sheet1!G439=0,Sheet1!L439&lt;&gt;0),"出错","-")</f>
        <v>-</v>
      </c>
      <c r="K436" s="21" t="str">
        <f>IF(AND(Sheet1!G439=0,Sheet1!L439=0,Sheet1!Q439&lt;&gt;0),"出错","-")</f>
        <v>-</v>
      </c>
      <c r="L436" s="21" t="str">
        <f>IF(AND(Sheet1!G439=0,Sheet1!L439=0,Sheet1!Q439=0,Sheet1!V439&lt;&gt;0),"出错","-")</f>
        <v>-</v>
      </c>
      <c r="M436" s="21" t="str">
        <f>IF(AND(Sheet1!G439=0,Sheet1!L439=0,Sheet1!Q439=0,Sheet1!V439=0,Sheet1!AA439&lt;&gt;0),"出错","-")</f>
        <v>-</v>
      </c>
      <c r="N436" s="21" t="str">
        <f>IFERROR(VLOOKUP(Sheet1!G439,配置检查表!$Y:$Z,2,FALSE),"")</f>
        <v>金币</v>
      </c>
      <c r="O436" s="21" t="str">
        <f>IF(AND(Sheet1!I439=Sheet1!J439,Sheet1!J439&lt;&gt;0),Sheet1!I439,IF(AND(Sheet1!I439&lt;&gt;Sheet1!J439,Sheet1!J439&lt;&gt;0),Sheet1!I439&amp;"~"&amp;Sheet1!J439,""))</f>
        <v>1540~2310</v>
      </c>
      <c r="P436" s="21" t="str">
        <f>IFERROR(VLOOKUP(Sheet1!L439,配置检查表!$Y:$Z,2,FALSE),"")</f>
        <v>钻石</v>
      </c>
      <c r="Q436" s="21">
        <f>IF(AND(Sheet1!N439=Sheet1!O439,Sheet1!O439&lt;&gt;0),Sheet1!N439,IF(AND(Sheet1!N439&lt;&gt;Sheet1!O439,Sheet1!O439&lt;&gt;0),Sheet1!N439&amp;"~"&amp;Sheet1!O439,""))</f>
        <v>10</v>
      </c>
      <c r="R436" s="21" t="str">
        <f>IFERROR(VLOOKUP(Sheet1!Q439,配置检查表!$Y:$Z,2,FALSE),"")</f>
        <v/>
      </c>
      <c r="S436" s="39" t="str">
        <f>IF(AND(Sheet1!S643=Sheet1!T643,Sheet1!T643&lt;&gt;0),Sheet1!S643,IF(AND(Sheet1!S643&lt;&gt;Sheet1!T643,Sheet1!T643&lt;&gt;0),Sheet1!S643&amp;"~"&amp;Sheet1!T643,""))</f>
        <v/>
      </c>
      <c r="T436" s="21" t="str">
        <f>IFERROR(VLOOKUP(Sheet1!V439,配置检查表!$Y:$Z,2,FALSE),"")</f>
        <v/>
      </c>
      <c r="U436" s="39" t="str">
        <f>IF(AND(Sheet1!X643=Sheet1!Y643,Sheet1!Y643&lt;&gt;0),Sheet1!X643,IF(AND(Sheet1!X643&lt;&gt;Sheet1!Y643,Sheet1!Y643&lt;&gt;0),Sheet1!X643&amp;"~"&amp;Sheet1!Y643,""))</f>
        <v/>
      </c>
      <c r="V436" s="21" t="str">
        <f>IFERROR(VLOOKUP(Sheet1!XAA,配置检查表!$Y:$Z,2,FALSE),"")</f>
        <v/>
      </c>
      <c r="W436" s="21" t="str">
        <f>IF(AND(Sheet1!AC643=Sheet1!AD643,Sheet1!AD643&lt;&gt;0),Sheet1!AC643,IF(AND(Sheet1!AC643&lt;&gt;Sheet1!AD643,Sheet1!AD643&lt;&gt;0),Sheet1!AC643&amp;"~"&amp;Sheet1!AD643,""))</f>
        <v/>
      </c>
    </row>
    <row r="437" spans="1:23">
      <c r="A437" s="3">
        <v>30018</v>
      </c>
      <c r="B437" s="3" t="s">
        <v>48</v>
      </c>
      <c r="C437" s="3" t="s">
        <v>48</v>
      </c>
      <c r="D437" s="21" t="str">
        <f>IF(OR(Sheet1!I440&lt;&gt;Sheet1!AF440,Sheet1!AG440&lt;&gt;Sheet1!J440),"有影响","-")</f>
        <v>-</v>
      </c>
      <c r="E437" s="21" t="str">
        <f>IF(OR(Sheet1!N440&lt;&gt;Sheet1!AH440,Sheet1!AI440&lt;&gt;Sheet1!O440),"有影响","-")</f>
        <v>-</v>
      </c>
      <c r="F437" s="21" t="str">
        <f>IF(OR(Sheet1!S440&lt;&gt;Sheet1!AJ440,Sheet1!AK440&lt;&gt;Sheet1!T440),"有影响","-")</f>
        <v>-</v>
      </c>
      <c r="G437" s="21" t="str">
        <f>IF(OR(Sheet1!X440&lt;&gt;Sheet1!AL440,Sheet1!AM440&lt;&gt;Sheet1!Y440),"有影响","-")</f>
        <v>-</v>
      </c>
      <c r="H437" s="21" t="str">
        <f>IF(OR(Sheet1!AC440&lt;&gt;Sheet1!AN440,Sheet1!AO440&lt;&gt;Sheet1!AD440),"有影响","-")</f>
        <v>-</v>
      </c>
      <c r="I437" s="21" t="str">
        <f>IF(Sheet1!G440=0,"出错","-")</f>
        <v>-</v>
      </c>
      <c r="J437" s="21" t="str">
        <f>IF(AND(Sheet1!G440=0,Sheet1!L440&lt;&gt;0),"出错","-")</f>
        <v>-</v>
      </c>
      <c r="K437" s="21" t="str">
        <f>IF(AND(Sheet1!G440=0,Sheet1!L440=0,Sheet1!Q440&lt;&gt;0),"出错","-")</f>
        <v>-</v>
      </c>
      <c r="L437" s="21" t="str">
        <f>IF(AND(Sheet1!G440=0,Sheet1!L440=0,Sheet1!Q440=0,Sheet1!V440&lt;&gt;0),"出错","-")</f>
        <v>-</v>
      </c>
      <c r="M437" s="21" t="str">
        <f>IF(AND(Sheet1!G440=0,Sheet1!L440=0,Sheet1!Q440=0,Sheet1!V440=0,Sheet1!AA440&lt;&gt;0),"出错","-")</f>
        <v>-</v>
      </c>
      <c r="N437" s="21" t="str">
        <f>IFERROR(VLOOKUP(Sheet1!G440,配置检查表!$Y:$Z,2,FALSE),"")</f>
        <v>金币</v>
      </c>
      <c r="O437" s="21" t="str">
        <f>IF(AND(Sheet1!I440=Sheet1!J440,Sheet1!J440&lt;&gt;0),Sheet1!I440,IF(AND(Sheet1!I440&lt;&gt;Sheet1!J440,Sheet1!J440&lt;&gt;0),Sheet1!I440&amp;"~"&amp;Sheet1!J440,""))</f>
        <v>1840~2760</v>
      </c>
      <c r="P437" s="21" t="str">
        <f>IFERROR(VLOOKUP(Sheet1!L440,配置检查表!$Y:$Z,2,FALSE),"")</f>
        <v>钻石</v>
      </c>
      <c r="Q437" s="21">
        <f>IF(AND(Sheet1!N440=Sheet1!O440,Sheet1!O440&lt;&gt;0),Sheet1!N440,IF(AND(Sheet1!N440&lt;&gt;Sheet1!O440,Sheet1!O440&lt;&gt;0),Sheet1!N440&amp;"~"&amp;Sheet1!O440,""))</f>
        <v>10</v>
      </c>
      <c r="R437" s="21" t="str">
        <f>IFERROR(VLOOKUP(Sheet1!Q440,配置检查表!$Y:$Z,2,FALSE),"")</f>
        <v/>
      </c>
      <c r="S437" s="39" t="str">
        <f>IF(AND(Sheet1!S644=Sheet1!T644,Sheet1!T644&lt;&gt;0),Sheet1!S644,IF(AND(Sheet1!S644&lt;&gt;Sheet1!T644,Sheet1!T644&lt;&gt;0),Sheet1!S644&amp;"~"&amp;Sheet1!T644,""))</f>
        <v/>
      </c>
      <c r="T437" s="21" t="str">
        <f>IFERROR(VLOOKUP(Sheet1!V440,配置检查表!$Y:$Z,2,FALSE),"")</f>
        <v/>
      </c>
      <c r="U437" s="39" t="str">
        <f>IF(AND(Sheet1!X644=Sheet1!Y644,Sheet1!Y644&lt;&gt;0),Sheet1!X644,IF(AND(Sheet1!X644&lt;&gt;Sheet1!Y644,Sheet1!Y644&lt;&gt;0),Sheet1!X644&amp;"~"&amp;Sheet1!Y644,""))</f>
        <v/>
      </c>
      <c r="V437" s="21" t="str">
        <f>IFERROR(VLOOKUP(Sheet1!XAA,配置检查表!$Y:$Z,2,FALSE),"")</f>
        <v/>
      </c>
      <c r="W437" s="21" t="str">
        <f>IF(AND(Sheet1!AC644=Sheet1!AD644,Sheet1!AD644&lt;&gt;0),Sheet1!AC644,IF(AND(Sheet1!AC644&lt;&gt;Sheet1!AD644,Sheet1!AD644&lt;&gt;0),Sheet1!AC644&amp;"~"&amp;Sheet1!AD644,""))</f>
        <v/>
      </c>
    </row>
    <row r="438" spans="1:23">
      <c r="A438" s="3">
        <v>30019</v>
      </c>
      <c r="B438" s="3" t="s">
        <v>49</v>
      </c>
      <c r="C438" s="3" t="s">
        <v>49</v>
      </c>
      <c r="D438" s="21" t="str">
        <f>IF(OR(Sheet1!I441&lt;&gt;Sheet1!AF441,Sheet1!AG441&lt;&gt;Sheet1!J441),"有影响","-")</f>
        <v>-</v>
      </c>
      <c r="E438" s="21" t="str">
        <f>IF(OR(Sheet1!N441&lt;&gt;Sheet1!AH441,Sheet1!AI441&lt;&gt;Sheet1!O441),"有影响","-")</f>
        <v>-</v>
      </c>
      <c r="F438" s="21" t="str">
        <f>IF(OR(Sheet1!S441&lt;&gt;Sheet1!AJ441,Sheet1!AK441&lt;&gt;Sheet1!T441),"有影响","-")</f>
        <v>-</v>
      </c>
      <c r="G438" s="21" t="str">
        <f>IF(OR(Sheet1!X441&lt;&gt;Sheet1!AL441,Sheet1!AM441&lt;&gt;Sheet1!Y441),"有影响","-")</f>
        <v>-</v>
      </c>
      <c r="H438" s="21" t="str">
        <f>IF(OR(Sheet1!AC441&lt;&gt;Sheet1!AN441,Sheet1!AO441&lt;&gt;Sheet1!AD441),"有影响","-")</f>
        <v>-</v>
      </c>
      <c r="I438" s="21" t="str">
        <f>IF(Sheet1!G441=0,"出错","-")</f>
        <v>-</v>
      </c>
      <c r="J438" s="21" t="str">
        <f>IF(AND(Sheet1!G441=0,Sheet1!L441&lt;&gt;0),"出错","-")</f>
        <v>-</v>
      </c>
      <c r="K438" s="21" t="str">
        <f>IF(AND(Sheet1!G441=0,Sheet1!L441=0,Sheet1!Q441&lt;&gt;0),"出错","-")</f>
        <v>-</v>
      </c>
      <c r="L438" s="21" t="str">
        <f>IF(AND(Sheet1!G441=0,Sheet1!L441=0,Sheet1!Q441=0,Sheet1!V441&lt;&gt;0),"出错","-")</f>
        <v>-</v>
      </c>
      <c r="M438" s="21" t="str">
        <f>IF(AND(Sheet1!G441=0,Sheet1!L441=0,Sheet1!Q441=0,Sheet1!V441=0,Sheet1!AA441&lt;&gt;0),"出错","-")</f>
        <v>-</v>
      </c>
      <c r="N438" s="21" t="str">
        <f>IFERROR(VLOOKUP(Sheet1!G441,配置检查表!$Y:$Z,2,FALSE),"")</f>
        <v>金币</v>
      </c>
      <c r="O438" s="21" t="str">
        <f>IF(AND(Sheet1!I441=Sheet1!J441,Sheet1!J441&lt;&gt;0),Sheet1!I441,IF(AND(Sheet1!I441&lt;&gt;Sheet1!J441,Sheet1!J441&lt;&gt;0),Sheet1!I441&amp;"~"&amp;Sheet1!J441,""))</f>
        <v>2140~3210</v>
      </c>
      <c r="P438" s="21" t="str">
        <f>IFERROR(VLOOKUP(Sheet1!L441,配置检查表!$Y:$Z,2,FALSE),"")</f>
        <v>钻石</v>
      </c>
      <c r="Q438" s="21">
        <f>IF(AND(Sheet1!N441=Sheet1!O441,Sheet1!O441&lt;&gt;0),Sheet1!N441,IF(AND(Sheet1!N441&lt;&gt;Sheet1!O441,Sheet1!O441&lt;&gt;0),Sheet1!N441&amp;"~"&amp;Sheet1!O441,""))</f>
        <v>10</v>
      </c>
      <c r="R438" s="21" t="str">
        <f>IFERROR(VLOOKUP(Sheet1!Q441,配置检查表!$Y:$Z,2,FALSE),"")</f>
        <v/>
      </c>
      <c r="S438" s="39" t="str">
        <f>IF(AND(Sheet1!S645=Sheet1!T645,Sheet1!T645&lt;&gt;0),Sheet1!S645,IF(AND(Sheet1!S645&lt;&gt;Sheet1!T645,Sheet1!T645&lt;&gt;0),Sheet1!S645&amp;"~"&amp;Sheet1!T645,""))</f>
        <v/>
      </c>
      <c r="T438" s="21" t="str">
        <f>IFERROR(VLOOKUP(Sheet1!V441,配置检查表!$Y:$Z,2,FALSE),"")</f>
        <v/>
      </c>
      <c r="U438" s="39" t="str">
        <f>IF(AND(Sheet1!X645=Sheet1!Y645,Sheet1!Y645&lt;&gt;0),Sheet1!X645,IF(AND(Sheet1!X645&lt;&gt;Sheet1!Y645,Sheet1!Y645&lt;&gt;0),Sheet1!X645&amp;"~"&amp;Sheet1!Y645,""))</f>
        <v/>
      </c>
      <c r="V438" s="21" t="str">
        <f>IFERROR(VLOOKUP(Sheet1!XAA,配置检查表!$Y:$Z,2,FALSE),"")</f>
        <v/>
      </c>
      <c r="W438" s="21" t="str">
        <f>IF(AND(Sheet1!AC645=Sheet1!AD645,Sheet1!AD645&lt;&gt;0),Sheet1!AC645,IF(AND(Sheet1!AC645&lt;&gt;Sheet1!AD645,Sheet1!AD645&lt;&gt;0),Sheet1!AC645&amp;"~"&amp;Sheet1!AD645,""))</f>
        <v/>
      </c>
    </row>
    <row r="439" spans="1:23">
      <c r="A439" s="3">
        <v>30020</v>
      </c>
      <c r="B439" s="3" t="s">
        <v>50</v>
      </c>
      <c r="C439" s="3" t="s">
        <v>50</v>
      </c>
      <c r="D439" s="21" t="str">
        <f>IF(OR(Sheet1!I442&lt;&gt;Sheet1!AF442,Sheet1!AG442&lt;&gt;Sheet1!J442),"有影响","-")</f>
        <v>-</v>
      </c>
      <c r="E439" s="21" t="str">
        <f>IF(OR(Sheet1!N442&lt;&gt;Sheet1!AH442,Sheet1!AI442&lt;&gt;Sheet1!O442),"有影响","-")</f>
        <v>-</v>
      </c>
      <c r="F439" s="21" t="str">
        <f>IF(OR(Sheet1!S442&lt;&gt;Sheet1!AJ442,Sheet1!AK442&lt;&gt;Sheet1!T442),"有影响","-")</f>
        <v>-</v>
      </c>
      <c r="G439" s="21" t="str">
        <f>IF(OR(Sheet1!X442&lt;&gt;Sheet1!AL442,Sheet1!AM442&lt;&gt;Sheet1!Y442),"有影响","-")</f>
        <v>-</v>
      </c>
      <c r="H439" s="21" t="str">
        <f>IF(OR(Sheet1!AC442&lt;&gt;Sheet1!AN442,Sheet1!AO442&lt;&gt;Sheet1!AD442),"有影响","-")</f>
        <v>-</v>
      </c>
      <c r="I439" s="21" t="str">
        <f>IF(Sheet1!G442=0,"出错","-")</f>
        <v>-</v>
      </c>
      <c r="J439" s="21" t="str">
        <f>IF(AND(Sheet1!G442=0,Sheet1!L442&lt;&gt;0),"出错","-")</f>
        <v>-</v>
      </c>
      <c r="K439" s="21" t="str">
        <f>IF(AND(Sheet1!G442=0,Sheet1!L442=0,Sheet1!Q442&lt;&gt;0),"出错","-")</f>
        <v>-</v>
      </c>
      <c r="L439" s="21" t="str">
        <f>IF(AND(Sheet1!G442=0,Sheet1!L442=0,Sheet1!Q442=0,Sheet1!V442&lt;&gt;0),"出错","-")</f>
        <v>-</v>
      </c>
      <c r="M439" s="21" t="str">
        <f>IF(AND(Sheet1!G442=0,Sheet1!L442=0,Sheet1!Q442=0,Sheet1!V442=0,Sheet1!AA442&lt;&gt;0),"出错","-")</f>
        <v>-</v>
      </c>
      <c r="N439" s="21" t="str">
        <f>IFERROR(VLOOKUP(Sheet1!G442,配置检查表!$Y:$Z,2,FALSE),"")</f>
        <v>金币</v>
      </c>
      <c r="O439" s="21" t="str">
        <f>IF(AND(Sheet1!I442=Sheet1!J442,Sheet1!J442&lt;&gt;0),Sheet1!I442,IF(AND(Sheet1!I442&lt;&gt;Sheet1!J442,Sheet1!J442&lt;&gt;0),Sheet1!I442&amp;"~"&amp;Sheet1!J442,""))</f>
        <v>2440~3660</v>
      </c>
      <c r="P439" s="21" t="str">
        <f>IFERROR(VLOOKUP(Sheet1!L442,配置检查表!$Y:$Z,2,FALSE),"")</f>
        <v>钻石</v>
      </c>
      <c r="Q439" s="21">
        <f>IF(AND(Sheet1!N442=Sheet1!O442,Sheet1!O442&lt;&gt;0),Sheet1!N442,IF(AND(Sheet1!N442&lt;&gt;Sheet1!O442,Sheet1!O442&lt;&gt;0),Sheet1!N442&amp;"~"&amp;Sheet1!O442,""))</f>
        <v>10</v>
      </c>
      <c r="R439" s="21" t="str">
        <f>IFERROR(VLOOKUP(Sheet1!Q442,配置检查表!$Y:$Z,2,FALSE),"")</f>
        <v/>
      </c>
      <c r="S439" s="39" t="str">
        <f>IF(AND(Sheet1!S646=Sheet1!T646,Sheet1!T646&lt;&gt;0),Sheet1!S646,IF(AND(Sheet1!S646&lt;&gt;Sheet1!T646,Sheet1!T646&lt;&gt;0),Sheet1!S646&amp;"~"&amp;Sheet1!T646,""))</f>
        <v/>
      </c>
      <c r="T439" s="21" t="str">
        <f>IFERROR(VLOOKUP(Sheet1!V442,配置检查表!$Y:$Z,2,FALSE),"")</f>
        <v/>
      </c>
      <c r="U439" s="39" t="str">
        <f>IF(AND(Sheet1!X646=Sheet1!Y646,Sheet1!Y646&lt;&gt;0),Sheet1!X646,IF(AND(Sheet1!X646&lt;&gt;Sheet1!Y646,Sheet1!Y646&lt;&gt;0),Sheet1!X646&amp;"~"&amp;Sheet1!Y646,""))</f>
        <v/>
      </c>
      <c r="V439" s="21" t="str">
        <f>IFERROR(VLOOKUP(Sheet1!XAA,配置检查表!$Y:$Z,2,FALSE),"")</f>
        <v/>
      </c>
      <c r="W439" s="21" t="str">
        <f>IF(AND(Sheet1!AC646=Sheet1!AD646,Sheet1!AD646&lt;&gt;0),Sheet1!AC646,IF(AND(Sheet1!AC646&lt;&gt;Sheet1!AD646,Sheet1!AD646&lt;&gt;0),Sheet1!AC646&amp;"~"&amp;Sheet1!AD646,""))</f>
        <v/>
      </c>
    </row>
    <row r="440" spans="1:23">
      <c r="A440" s="3">
        <v>30021</v>
      </c>
      <c r="B440" s="3" t="s">
        <v>51</v>
      </c>
      <c r="C440" s="3" t="s">
        <v>51</v>
      </c>
      <c r="D440" s="21" t="str">
        <f>IF(OR(Sheet1!I443&lt;&gt;Sheet1!AF443,Sheet1!AG443&lt;&gt;Sheet1!J443),"有影响","-")</f>
        <v>-</v>
      </c>
      <c r="E440" s="21" t="str">
        <f>IF(OR(Sheet1!N443&lt;&gt;Sheet1!AH443,Sheet1!AI443&lt;&gt;Sheet1!O443),"有影响","-")</f>
        <v>-</v>
      </c>
      <c r="F440" s="21" t="str">
        <f>IF(OR(Sheet1!S443&lt;&gt;Sheet1!AJ443,Sheet1!AK443&lt;&gt;Sheet1!T443),"有影响","-")</f>
        <v>-</v>
      </c>
      <c r="G440" s="21" t="str">
        <f>IF(OR(Sheet1!X443&lt;&gt;Sheet1!AL443,Sheet1!AM443&lt;&gt;Sheet1!Y443),"有影响","-")</f>
        <v>-</v>
      </c>
      <c r="H440" s="21" t="str">
        <f>IF(OR(Sheet1!AC443&lt;&gt;Sheet1!AN443,Sheet1!AO443&lt;&gt;Sheet1!AD443),"有影响","-")</f>
        <v>-</v>
      </c>
      <c r="I440" s="21" t="str">
        <f>IF(Sheet1!G443=0,"出错","-")</f>
        <v>-</v>
      </c>
      <c r="J440" s="21" t="str">
        <f>IF(AND(Sheet1!G443=0,Sheet1!L443&lt;&gt;0),"出错","-")</f>
        <v>-</v>
      </c>
      <c r="K440" s="21" t="str">
        <f>IF(AND(Sheet1!G443=0,Sheet1!L443=0,Sheet1!Q443&lt;&gt;0),"出错","-")</f>
        <v>-</v>
      </c>
      <c r="L440" s="21" t="str">
        <f>IF(AND(Sheet1!G443=0,Sheet1!L443=0,Sheet1!Q443=0,Sheet1!V443&lt;&gt;0),"出错","-")</f>
        <v>-</v>
      </c>
      <c r="M440" s="21" t="str">
        <f>IF(AND(Sheet1!G443=0,Sheet1!L443=0,Sheet1!Q443=0,Sheet1!V443=0,Sheet1!AA443&lt;&gt;0),"出错","-")</f>
        <v>-</v>
      </c>
      <c r="N440" s="21" t="str">
        <f>IFERROR(VLOOKUP(Sheet1!G443,配置检查表!$Y:$Z,2,FALSE),"")</f>
        <v>金币</v>
      </c>
      <c r="O440" s="21" t="str">
        <f>IF(AND(Sheet1!I443=Sheet1!J443,Sheet1!J443&lt;&gt;0),Sheet1!I443,IF(AND(Sheet1!I443&lt;&gt;Sheet1!J443,Sheet1!J443&lt;&gt;0),Sheet1!I443&amp;"~"&amp;Sheet1!J443,""))</f>
        <v>2740~4110</v>
      </c>
      <c r="P440" s="21" t="str">
        <f>IFERROR(VLOOKUP(Sheet1!L443,配置检查表!$Y:$Z,2,FALSE),"")</f>
        <v>钻石</v>
      </c>
      <c r="Q440" s="21">
        <f>IF(AND(Sheet1!N443=Sheet1!O443,Sheet1!O443&lt;&gt;0),Sheet1!N443,IF(AND(Sheet1!N443&lt;&gt;Sheet1!O443,Sheet1!O443&lt;&gt;0),Sheet1!N443&amp;"~"&amp;Sheet1!O443,""))</f>
        <v>10</v>
      </c>
      <c r="R440" s="21" t="str">
        <f>IFERROR(VLOOKUP(Sheet1!Q443,配置检查表!$Y:$Z,2,FALSE),"")</f>
        <v/>
      </c>
      <c r="S440" s="39" t="str">
        <f>IF(AND(Sheet1!S647=Sheet1!T647,Sheet1!T647&lt;&gt;0),Sheet1!S647,IF(AND(Sheet1!S647&lt;&gt;Sheet1!T647,Sheet1!T647&lt;&gt;0),Sheet1!S647&amp;"~"&amp;Sheet1!T647,""))</f>
        <v/>
      </c>
      <c r="T440" s="21" t="str">
        <f>IFERROR(VLOOKUP(Sheet1!V443,配置检查表!$Y:$Z,2,FALSE),"")</f>
        <v/>
      </c>
      <c r="U440" s="39" t="str">
        <f>IF(AND(Sheet1!X647=Sheet1!Y647,Sheet1!Y647&lt;&gt;0),Sheet1!X647,IF(AND(Sheet1!X647&lt;&gt;Sheet1!Y647,Sheet1!Y647&lt;&gt;0),Sheet1!X647&amp;"~"&amp;Sheet1!Y647,""))</f>
        <v/>
      </c>
      <c r="V440" s="21" t="str">
        <f>IFERROR(VLOOKUP(Sheet1!XAA,配置检查表!$Y:$Z,2,FALSE),"")</f>
        <v/>
      </c>
      <c r="W440" s="21" t="str">
        <f>IF(AND(Sheet1!AC647=Sheet1!AD647,Sheet1!AD647&lt;&gt;0),Sheet1!AC647,IF(AND(Sheet1!AC647&lt;&gt;Sheet1!AD647,Sheet1!AD647&lt;&gt;0),Sheet1!AC647&amp;"~"&amp;Sheet1!AD647,""))</f>
        <v/>
      </c>
    </row>
    <row r="441" spans="1:23">
      <c r="A441" s="3">
        <v>30022</v>
      </c>
      <c r="B441" s="3" t="s">
        <v>52</v>
      </c>
      <c r="C441" s="3" t="s">
        <v>52</v>
      </c>
      <c r="D441" s="21" t="str">
        <f>IF(OR(Sheet1!I444&lt;&gt;Sheet1!AF444,Sheet1!AG444&lt;&gt;Sheet1!J444),"有影响","-")</f>
        <v>-</v>
      </c>
      <c r="E441" s="21" t="str">
        <f>IF(OR(Sheet1!N444&lt;&gt;Sheet1!AH444,Sheet1!AI444&lt;&gt;Sheet1!O444),"有影响","-")</f>
        <v>-</v>
      </c>
      <c r="F441" s="21" t="str">
        <f>IF(OR(Sheet1!S444&lt;&gt;Sheet1!AJ444,Sheet1!AK444&lt;&gt;Sheet1!T444),"有影响","-")</f>
        <v>-</v>
      </c>
      <c r="G441" s="21" t="str">
        <f>IF(OR(Sheet1!X444&lt;&gt;Sheet1!AL444,Sheet1!AM444&lt;&gt;Sheet1!Y444),"有影响","-")</f>
        <v>-</v>
      </c>
      <c r="H441" s="21" t="str">
        <f>IF(OR(Sheet1!AC444&lt;&gt;Sheet1!AN444,Sheet1!AO444&lt;&gt;Sheet1!AD444),"有影响","-")</f>
        <v>-</v>
      </c>
      <c r="I441" s="21" t="str">
        <f>IF(Sheet1!G444=0,"出错","-")</f>
        <v>-</v>
      </c>
      <c r="J441" s="21" t="str">
        <f>IF(AND(Sheet1!G444=0,Sheet1!L444&lt;&gt;0),"出错","-")</f>
        <v>-</v>
      </c>
      <c r="K441" s="21" t="str">
        <f>IF(AND(Sheet1!G444=0,Sheet1!L444=0,Sheet1!Q444&lt;&gt;0),"出错","-")</f>
        <v>-</v>
      </c>
      <c r="L441" s="21" t="str">
        <f>IF(AND(Sheet1!G444=0,Sheet1!L444=0,Sheet1!Q444=0,Sheet1!V444&lt;&gt;0),"出错","-")</f>
        <v>-</v>
      </c>
      <c r="M441" s="21" t="str">
        <f>IF(AND(Sheet1!G444=0,Sheet1!L444=0,Sheet1!Q444=0,Sheet1!V444=0,Sheet1!AA444&lt;&gt;0),"出错","-")</f>
        <v>-</v>
      </c>
      <c r="N441" s="21" t="str">
        <f>IFERROR(VLOOKUP(Sheet1!G444,配置检查表!$Y:$Z,2,FALSE),"")</f>
        <v>金币</v>
      </c>
      <c r="O441" s="21" t="str">
        <f>IF(AND(Sheet1!I444=Sheet1!J444,Sheet1!J444&lt;&gt;0),Sheet1!I444,IF(AND(Sheet1!I444&lt;&gt;Sheet1!J444,Sheet1!J444&lt;&gt;0),Sheet1!I444&amp;"~"&amp;Sheet1!J444,""))</f>
        <v>3040~4560</v>
      </c>
      <c r="P441" s="21" t="str">
        <f>IFERROR(VLOOKUP(Sheet1!L444,配置检查表!$Y:$Z,2,FALSE),"")</f>
        <v>钻石</v>
      </c>
      <c r="Q441" s="21">
        <f>IF(AND(Sheet1!N444=Sheet1!O444,Sheet1!O444&lt;&gt;0),Sheet1!N444,IF(AND(Sheet1!N444&lt;&gt;Sheet1!O444,Sheet1!O444&lt;&gt;0),Sheet1!N444&amp;"~"&amp;Sheet1!O444,""))</f>
        <v>10</v>
      </c>
      <c r="R441" s="21" t="str">
        <f>IFERROR(VLOOKUP(Sheet1!Q444,配置检查表!$Y:$Z,2,FALSE),"")</f>
        <v/>
      </c>
      <c r="S441" s="39" t="str">
        <f>IF(AND(Sheet1!S648=Sheet1!T648,Sheet1!T648&lt;&gt;0),Sheet1!S648,IF(AND(Sheet1!S648&lt;&gt;Sheet1!T648,Sheet1!T648&lt;&gt;0),Sheet1!S648&amp;"~"&amp;Sheet1!T648,""))</f>
        <v/>
      </c>
      <c r="T441" s="21" t="str">
        <f>IFERROR(VLOOKUP(Sheet1!V444,配置检查表!$Y:$Z,2,FALSE),"")</f>
        <v/>
      </c>
      <c r="U441" s="39" t="str">
        <f>IF(AND(Sheet1!X648=Sheet1!Y648,Sheet1!Y648&lt;&gt;0),Sheet1!X648,IF(AND(Sheet1!X648&lt;&gt;Sheet1!Y648,Sheet1!Y648&lt;&gt;0),Sheet1!X648&amp;"~"&amp;Sheet1!Y648,""))</f>
        <v/>
      </c>
      <c r="V441" s="21" t="str">
        <f>IFERROR(VLOOKUP(Sheet1!XAA,配置检查表!$Y:$Z,2,FALSE),"")</f>
        <v/>
      </c>
      <c r="W441" s="21" t="str">
        <f>IF(AND(Sheet1!AC648=Sheet1!AD648,Sheet1!AD648&lt;&gt;0),Sheet1!AC648,IF(AND(Sheet1!AC648&lt;&gt;Sheet1!AD648,Sheet1!AD648&lt;&gt;0),Sheet1!AC648&amp;"~"&amp;Sheet1!AD648,""))</f>
        <v/>
      </c>
    </row>
    <row r="442" spans="1:23">
      <c r="A442" s="3">
        <v>30024</v>
      </c>
      <c r="B442" s="3" t="s">
        <v>43</v>
      </c>
      <c r="C442" s="3" t="s">
        <v>43</v>
      </c>
      <c r="D442" s="21" t="str">
        <f>IF(OR(Sheet1!I445&lt;&gt;Sheet1!AF445,Sheet1!AG445&lt;&gt;Sheet1!J445),"有影响","-")</f>
        <v>-</v>
      </c>
      <c r="E442" s="21" t="str">
        <f>IF(OR(Sheet1!N445&lt;&gt;Sheet1!AH445,Sheet1!AI445&lt;&gt;Sheet1!O445),"有影响","-")</f>
        <v>-</v>
      </c>
      <c r="F442" s="21" t="str">
        <f>IF(OR(Sheet1!S445&lt;&gt;Sheet1!AJ445,Sheet1!AK445&lt;&gt;Sheet1!T445),"有影响","-")</f>
        <v>-</v>
      </c>
      <c r="G442" s="21" t="str">
        <f>IF(OR(Sheet1!X445&lt;&gt;Sheet1!AL445,Sheet1!AM445&lt;&gt;Sheet1!Y445),"有影响","-")</f>
        <v>-</v>
      </c>
      <c r="H442" s="21" t="str">
        <f>IF(OR(Sheet1!AC445&lt;&gt;Sheet1!AN445,Sheet1!AO445&lt;&gt;Sheet1!AD445),"有影响","-")</f>
        <v>-</v>
      </c>
      <c r="I442" s="21" t="str">
        <f>IF(Sheet1!G445=0,"出错","-")</f>
        <v>-</v>
      </c>
      <c r="J442" s="21" t="str">
        <f>IF(AND(Sheet1!G445=0,Sheet1!L445&lt;&gt;0),"出错","-")</f>
        <v>-</v>
      </c>
      <c r="K442" s="21" t="str">
        <f>IF(AND(Sheet1!G445=0,Sheet1!L445=0,Sheet1!Q445&lt;&gt;0),"出错","-")</f>
        <v>-</v>
      </c>
      <c r="L442" s="21" t="str">
        <f>IF(AND(Sheet1!G445=0,Sheet1!L445=0,Sheet1!Q445=0,Sheet1!V445&lt;&gt;0),"出错","-")</f>
        <v>-</v>
      </c>
      <c r="M442" s="21" t="str">
        <f>IF(AND(Sheet1!G445=0,Sheet1!L445=0,Sheet1!Q445=0,Sheet1!V445=0,Sheet1!AA445&lt;&gt;0),"出错","-")</f>
        <v>-</v>
      </c>
      <c r="N442" s="21" t="str">
        <f>IFERROR(VLOOKUP(Sheet1!G445,配置检查表!$Y:$Z,2,FALSE),"")</f>
        <v/>
      </c>
      <c r="O442" s="21">
        <f>IF(AND(Sheet1!I445=Sheet1!J445,Sheet1!J445&lt;&gt;0),Sheet1!I445,IF(AND(Sheet1!I445&lt;&gt;Sheet1!J445,Sheet1!J445&lt;&gt;0),Sheet1!I445&amp;"~"&amp;Sheet1!J445,""))</f>
        <v>1</v>
      </c>
      <c r="P442" s="21" t="str">
        <f>IFERROR(VLOOKUP(Sheet1!L445,配置检查表!$Y:$Z,2,FALSE),"")</f>
        <v/>
      </c>
      <c r="Q442" s="21">
        <f>IF(AND(Sheet1!N445=Sheet1!O445,Sheet1!O445&lt;&gt;0),Sheet1!N445,IF(AND(Sheet1!N445&lt;&gt;Sheet1!O445,Sheet1!O445&lt;&gt;0),Sheet1!N445&amp;"~"&amp;Sheet1!O445,""))</f>
        <v>1</v>
      </c>
      <c r="R442" s="21" t="str">
        <f>IFERROR(VLOOKUP(Sheet1!Q445,配置检查表!$Y:$Z,2,FALSE),"")</f>
        <v/>
      </c>
      <c r="S442" s="39" t="str">
        <f>IF(AND(Sheet1!S649=Sheet1!T649,Sheet1!T649&lt;&gt;0),Sheet1!S649,IF(AND(Sheet1!S649&lt;&gt;Sheet1!T649,Sheet1!T649&lt;&gt;0),Sheet1!S649&amp;"~"&amp;Sheet1!T649,""))</f>
        <v/>
      </c>
      <c r="T442" s="21" t="str">
        <f>IFERROR(VLOOKUP(Sheet1!V445,配置检查表!$Y:$Z,2,FALSE),"")</f>
        <v/>
      </c>
      <c r="U442" s="39" t="str">
        <f>IF(AND(Sheet1!X649=Sheet1!Y649,Sheet1!Y649&lt;&gt;0),Sheet1!X649,IF(AND(Sheet1!X649&lt;&gt;Sheet1!Y649,Sheet1!Y649&lt;&gt;0),Sheet1!X649&amp;"~"&amp;Sheet1!Y649,""))</f>
        <v/>
      </c>
      <c r="V442" s="21" t="str">
        <f>IFERROR(VLOOKUP(Sheet1!XAA,配置检查表!$Y:$Z,2,FALSE),"")</f>
        <v/>
      </c>
      <c r="W442" s="21" t="str">
        <f>IF(AND(Sheet1!AC649=Sheet1!AD649,Sheet1!AD649&lt;&gt;0),Sheet1!AC649,IF(AND(Sheet1!AC649&lt;&gt;Sheet1!AD649,Sheet1!AD649&lt;&gt;0),Sheet1!AC649&amp;"~"&amp;Sheet1!AD649,""))</f>
        <v/>
      </c>
    </row>
    <row r="443" spans="1:23">
      <c r="A443" s="3">
        <v>30025</v>
      </c>
      <c r="B443" s="3" t="s">
        <v>44</v>
      </c>
      <c r="C443" s="3" t="s">
        <v>44</v>
      </c>
      <c r="D443" s="21" t="str">
        <f>IF(OR(Sheet1!I446&lt;&gt;Sheet1!AF446,Sheet1!AG446&lt;&gt;Sheet1!J446),"有影响","-")</f>
        <v>-</v>
      </c>
      <c r="E443" s="21" t="str">
        <f>IF(OR(Sheet1!N446&lt;&gt;Sheet1!AH446,Sheet1!AI446&lt;&gt;Sheet1!O446),"有影响","-")</f>
        <v>-</v>
      </c>
      <c r="F443" s="21" t="str">
        <f>IF(OR(Sheet1!S446&lt;&gt;Sheet1!AJ446,Sheet1!AK446&lt;&gt;Sheet1!T446),"有影响","-")</f>
        <v>-</v>
      </c>
      <c r="G443" s="21" t="str">
        <f>IF(OR(Sheet1!X446&lt;&gt;Sheet1!AL446,Sheet1!AM446&lt;&gt;Sheet1!Y446),"有影响","-")</f>
        <v>-</v>
      </c>
      <c r="H443" s="21" t="str">
        <f>IF(OR(Sheet1!AC446&lt;&gt;Sheet1!AN446,Sheet1!AO446&lt;&gt;Sheet1!AD446),"有影响","-")</f>
        <v>-</v>
      </c>
      <c r="I443" s="21" t="str">
        <f>IF(Sheet1!G446=0,"出错","-")</f>
        <v>-</v>
      </c>
      <c r="J443" s="21" t="str">
        <f>IF(AND(Sheet1!G446=0,Sheet1!L446&lt;&gt;0),"出错","-")</f>
        <v>-</v>
      </c>
      <c r="K443" s="21" t="str">
        <f>IF(AND(Sheet1!G446=0,Sheet1!L446=0,Sheet1!Q446&lt;&gt;0),"出错","-")</f>
        <v>-</v>
      </c>
      <c r="L443" s="21" t="str">
        <f>IF(AND(Sheet1!G446=0,Sheet1!L446=0,Sheet1!Q446=0,Sheet1!V446&lt;&gt;0),"出错","-")</f>
        <v>-</v>
      </c>
      <c r="M443" s="21" t="str">
        <f>IF(AND(Sheet1!G446=0,Sheet1!L446=0,Sheet1!Q446=0,Sheet1!V446=0,Sheet1!AA446&lt;&gt;0),"出错","-")</f>
        <v>-</v>
      </c>
      <c r="N443" s="21" t="str">
        <f>IFERROR(VLOOKUP(Sheet1!G446,配置检查表!$Y:$Z,2,FALSE),"")</f>
        <v/>
      </c>
      <c r="O443" s="21">
        <f>IF(AND(Sheet1!I446=Sheet1!J446,Sheet1!J446&lt;&gt;0),Sheet1!I446,IF(AND(Sheet1!I446&lt;&gt;Sheet1!J446,Sheet1!J446&lt;&gt;0),Sheet1!I446&amp;"~"&amp;Sheet1!J446,""))</f>
        <v>1</v>
      </c>
      <c r="P443" s="21" t="str">
        <f>IFERROR(VLOOKUP(Sheet1!L446,配置检查表!$Y:$Z,2,FALSE),"")</f>
        <v/>
      </c>
      <c r="Q443" s="21">
        <f>IF(AND(Sheet1!N446=Sheet1!O446,Sheet1!O446&lt;&gt;0),Sheet1!N446,IF(AND(Sheet1!N446&lt;&gt;Sheet1!O446,Sheet1!O446&lt;&gt;0),Sheet1!N446&amp;"~"&amp;Sheet1!O446,""))</f>
        <v>1</v>
      </c>
      <c r="R443" s="21" t="str">
        <f>IFERROR(VLOOKUP(Sheet1!Q446,配置检查表!$Y:$Z,2,FALSE),"")</f>
        <v/>
      </c>
      <c r="S443" s="39" t="str">
        <f>IF(AND(Sheet1!S650=Sheet1!T650,Sheet1!T650&lt;&gt;0),Sheet1!S650,IF(AND(Sheet1!S650&lt;&gt;Sheet1!T650,Sheet1!T650&lt;&gt;0),Sheet1!S650&amp;"~"&amp;Sheet1!T650,""))</f>
        <v/>
      </c>
      <c r="T443" s="21" t="str">
        <f>IFERROR(VLOOKUP(Sheet1!V446,配置检查表!$Y:$Z,2,FALSE),"")</f>
        <v/>
      </c>
      <c r="U443" s="39" t="str">
        <f>IF(AND(Sheet1!X650=Sheet1!Y650,Sheet1!Y650&lt;&gt;0),Sheet1!X650,IF(AND(Sheet1!X650&lt;&gt;Sheet1!Y650,Sheet1!Y650&lt;&gt;0),Sheet1!X650&amp;"~"&amp;Sheet1!Y650,""))</f>
        <v/>
      </c>
      <c r="V443" s="21" t="str">
        <f>IFERROR(VLOOKUP(Sheet1!XAA,配置检查表!$Y:$Z,2,FALSE),"")</f>
        <v/>
      </c>
      <c r="W443" s="21" t="str">
        <f>IF(AND(Sheet1!AC650=Sheet1!AD650,Sheet1!AD650&lt;&gt;0),Sheet1!AC650,IF(AND(Sheet1!AC650&lt;&gt;Sheet1!AD650,Sheet1!AD650&lt;&gt;0),Sheet1!AC650&amp;"~"&amp;Sheet1!AD650,""))</f>
        <v/>
      </c>
    </row>
    <row r="444" spans="1:23">
      <c r="A444" s="3">
        <v>30026</v>
      </c>
      <c r="B444" s="3" t="s">
        <v>45</v>
      </c>
      <c r="C444" s="3" t="s">
        <v>45</v>
      </c>
      <c r="D444" s="21" t="str">
        <f>IF(OR(Sheet1!I447&lt;&gt;Sheet1!AF447,Sheet1!AG447&lt;&gt;Sheet1!J447),"有影响","-")</f>
        <v>-</v>
      </c>
      <c r="E444" s="21" t="str">
        <f>IF(OR(Sheet1!N447&lt;&gt;Sheet1!AH447,Sheet1!AI447&lt;&gt;Sheet1!O447),"有影响","-")</f>
        <v>-</v>
      </c>
      <c r="F444" s="21" t="str">
        <f>IF(OR(Sheet1!S447&lt;&gt;Sheet1!AJ447,Sheet1!AK447&lt;&gt;Sheet1!T447),"有影响","-")</f>
        <v>-</v>
      </c>
      <c r="G444" s="21" t="str">
        <f>IF(OR(Sheet1!X447&lt;&gt;Sheet1!AL447,Sheet1!AM447&lt;&gt;Sheet1!Y447),"有影响","-")</f>
        <v>-</v>
      </c>
      <c r="H444" s="21" t="str">
        <f>IF(OR(Sheet1!AC447&lt;&gt;Sheet1!AN447,Sheet1!AO447&lt;&gt;Sheet1!AD447),"有影响","-")</f>
        <v>-</v>
      </c>
      <c r="I444" s="21" t="str">
        <f>IF(Sheet1!G447=0,"出错","-")</f>
        <v>-</v>
      </c>
      <c r="J444" s="21" t="str">
        <f>IF(AND(Sheet1!G447=0,Sheet1!L447&lt;&gt;0),"出错","-")</f>
        <v>-</v>
      </c>
      <c r="K444" s="21" t="str">
        <f>IF(AND(Sheet1!G447=0,Sheet1!L447=0,Sheet1!Q447&lt;&gt;0),"出错","-")</f>
        <v>-</v>
      </c>
      <c r="L444" s="21" t="str">
        <f>IF(AND(Sheet1!G447=0,Sheet1!L447=0,Sheet1!Q447=0,Sheet1!V447&lt;&gt;0),"出错","-")</f>
        <v>-</v>
      </c>
      <c r="M444" s="21" t="str">
        <f>IF(AND(Sheet1!G447=0,Sheet1!L447=0,Sheet1!Q447=0,Sheet1!V447=0,Sheet1!AA447&lt;&gt;0),"出错","-")</f>
        <v>-</v>
      </c>
      <c r="N444" s="21" t="str">
        <f>IFERROR(VLOOKUP(Sheet1!G447,配置检查表!$Y:$Z,2,FALSE),"")</f>
        <v/>
      </c>
      <c r="O444" s="21">
        <f>IF(AND(Sheet1!I447=Sheet1!J447,Sheet1!J447&lt;&gt;0),Sheet1!I447,IF(AND(Sheet1!I447&lt;&gt;Sheet1!J447,Sheet1!J447&lt;&gt;0),Sheet1!I447&amp;"~"&amp;Sheet1!J447,""))</f>
        <v>1</v>
      </c>
      <c r="P444" s="21" t="str">
        <f>IFERROR(VLOOKUP(Sheet1!L447,配置检查表!$Y:$Z,2,FALSE),"")</f>
        <v/>
      </c>
      <c r="Q444" s="21">
        <f>IF(AND(Sheet1!N447=Sheet1!O447,Sheet1!O447&lt;&gt;0),Sheet1!N447,IF(AND(Sheet1!N447&lt;&gt;Sheet1!O447,Sheet1!O447&lt;&gt;0),Sheet1!N447&amp;"~"&amp;Sheet1!O447,""))</f>
        <v>1</v>
      </c>
      <c r="R444" s="21" t="str">
        <f>IFERROR(VLOOKUP(Sheet1!Q447,配置检查表!$Y:$Z,2,FALSE),"")</f>
        <v/>
      </c>
      <c r="S444" s="39" t="str">
        <f>IF(AND(Sheet1!S651=Sheet1!T651,Sheet1!T651&lt;&gt;0),Sheet1!S651,IF(AND(Sheet1!S651&lt;&gt;Sheet1!T651,Sheet1!T651&lt;&gt;0),Sheet1!S651&amp;"~"&amp;Sheet1!T651,""))</f>
        <v/>
      </c>
      <c r="T444" s="21" t="str">
        <f>IFERROR(VLOOKUP(Sheet1!V447,配置检查表!$Y:$Z,2,FALSE),"")</f>
        <v/>
      </c>
      <c r="U444" s="39" t="str">
        <f>IF(AND(Sheet1!X651=Sheet1!Y651,Sheet1!Y651&lt;&gt;0),Sheet1!X651,IF(AND(Sheet1!X651&lt;&gt;Sheet1!Y651,Sheet1!Y651&lt;&gt;0),Sheet1!X651&amp;"~"&amp;Sheet1!Y651,""))</f>
        <v/>
      </c>
      <c r="V444" s="21" t="str">
        <f>IFERROR(VLOOKUP(Sheet1!XAA,配置检查表!$Y:$Z,2,FALSE),"")</f>
        <v/>
      </c>
      <c r="W444" s="21" t="str">
        <f>IF(AND(Sheet1!AC651=Sheet1!AD651,Sheet1!AD651&lt;&gt;0),Sheet1!AC651,IF(AND(Sheet1!AC651&lt;&gt;Sheet1!AD651,Sheet1!AD651&lt;&gt;0),Sheet1!AC651&amp;"~"&amp;Sheet1!AD651,""))</f>
        <v/>
      </c>
    </row>
    <row r="445" spans="1:23">
      <c r="A445" s="3">
        <v>30027</v>
      </c>
      <c r="B445" s="3" t="s">
        <v>46</v>
      </c>
      <c r="C445" s="3" t="s">
        <v>46</v>
      </c>
      <c r="D445" s="21" t="str">
        <f>IF(OR(Sheet1!I448&lt;&gt;Sheet1!AF448,Sheet1!AG448&lt;&gt;Sheet1!J448),"有影响","-")</f>
        <v>-</v>
      </c>
      <c r="E445" s="21" t="str">
        <f>IF(OR(Sheet1!N448&lt;&gt;Sheet1!AH448,Sheet1!AI448&lt;&gt;Sheet1!O448),"有影响","-")</f>
        <v>-</v>
      </c>
      <c r="F445" s="21" t="str">
        <f>IF(OR(Sheet1!S448&lt;&gt;Sheet1!AJ448,Sheet1!AK448&lt;&gt;Sheet1!T448),"有影响","-")</f>
        <v>-</v>
      </c>
      <c r="G445" s="21" t="str">
        <f>IF(OR(Sheet1!X448&lt;&gt;Sheet1!AL448,Sheet1!AM448&lt;&gt;Sheet1!Y448),"有影响","-")</f>
        <v>-</v>
      </c>
      <c r="H445" s="21" t="str">
        <f>IF(OR(Sheet1!AC448&lt;&gt;Sheet1!AN448,Sheet1!AO448&lt;&gt;Sheet1!AD448),"有影响","-")</f>
        <v>-</v>
      </c>
      <c r="I445" s="21" t="str">
        <f>IF(Sheet1!G448=0,"出错","-")</f>
        <v>-</v>
      </c>
      <c r="J445" s="21" t="str">
        <f>IF(AND(Sheet1!G448=0,Sheet1!L448&lt;&gt;0),"出错","-")</f>
        <v>-</v>
      </c>
      <c r="K445" s="21" t="str">
        <f>IF(AND(Sheet1!G448=0,Sheet1!L448=0,Sheet1!Q448&lt;&gt;0),"出错","-")</f>
        <v>-</v>
      </c>
      <c r="L445" s="21" t="str">
        <f>IF(AND(Sheet1!G448=0,Sheet1!L448=0,Sheet1!Q448=0,Sheet1!V448&lt;&gt;0),"出错","-")</f>
        <v>-</v>
      </c>
      <c r="M445" s="21" t="str">
        <f>IF(AND(Sheet1!G448=0,Sheet1!L448=0,Sheet1!Q448=0,Sheet1!V448=0,Sheet1!AA448&lt;&gt;0),"出错","-")</f>
        <v>-</v>
      </c>
      <c r="N445" s="21" t="str">
        <f>IFERROR(VLOOKUP(Sheet1!G448,配置检查表!$Y:$Z,2,FALSE),"")</f>
        <v/>
      </c>
      <c r="O445" s="21">
        <f>IF(AND(Sheet1!I448=Sheet1!J448,Sheet1!J448&lt;&gt;0),Sheet1!I448,IF(AND(Sheet1!I448&lt;&gt;Sheet1!J448,Sheet1!J448&lt;&gt;0),Sheet1!I448&amp;"~"&amp;Sheet1!J448,""))</f>
        <v>1</v>
      </c>
      <c r="P445" s="21" t="str">
        <f>IFERROR(VLOOKUP(Sheet1!L448,配置检查表!$Y:$Z,2,FALSE),"")</f>
        <v/>
      </c>
      <c r="Q445" s="21">
        <f>IF(AND(Sheet1!N448=Sheet1!O448,Sheet1!O448&lt;&gt;0),Sheet1!N448,IF(AND(Sheet1!N448&lt;&gt;Sheet1!O448,Sheet1!O448&lt;&gt;0),Sheet1!N448&amp;"~"&amp;Sheet1!O448,""))</f>
        <v>1</v>
      </c>
      <c r="R445" s="21" t="str">
        <f>IFERROR(VLOOKUP(Sheet1!Q448,配置检查表!$Y:$Z,2,FALSE),"")</f>
        <v/>
      </c>
      <c r="S445" s="39" t="str">
        <f>IF(AND(Sheet1!S652=Sheet1!T652,Sheet1!T652&lt;&gt;0),Sheet1!S652,IF(AND(Sheet1!S652&lt;&gt;Sheet1!T652,Sheet1!T652&lt;&gt;0),Sheet1!S652&amp;"~"&amp;Sheet1!T652,""))</f>
        <v/>
      </c>
      <c r="T445" s="21" t="str">
        <f>IFERROR(VLOOKUP(Sheet1!V448,配置检查表!$Y:$Z,2,FALSE),"")</f>
        <v/>
      </c>
      <c r="U445" s="39" t="str">
        <f>IF(AND(Sheet1!X652=Sheet1!Y652,Sheet1!Y652&lt;&gt;0),Sheet1!X652,IF(AND(Sheet1!X652&lt;&gt;Sheet1!Y652,Sheet1!Y652&lt;&gt;0),Sheet1!X652&amp;"~"&amp;Sheet1!Y652,""))</f>
        <v/>
      </c>
      <c r="V445" s="21" t="str">
        <f>IFERROR(VLOOKUP(Sheet1!XAA,配置检查表!$Y:$Z,2,FALSE),"")</f>
        <v/>
      </c>
      <c r="W445" s="21" t="str">
        <f>IF(AND(Sheet1!AC652=Sheet1!AD652,Sheet1!AD652&lt;&gt;0),Sheet1!AC652,IF(AND(Sheet1!AC652&lt;&gt;Sheet1!AD652,Sheet1!AD652&lt;&gt;0),Sheet1!AC652&amp;"~"&amp;Sheet1!AD652,""))</f>
        <v/>
      </c>
    </row>
    <row r="446" spans="1:23">
      <c r="A446" s="3">
        <v>30028</v>
      </c>
      <c r="B446" s="3" t="s">
        <v>47</v>
      </c>
      <c r="C446" s="3" t="s">
        <v>47</v>
      </c>
      <c r="D446" s="21" t="str">
        <f>IF(OR(Sheet1!I449&lt;&gt;Sheet1!AF449,Sheet1!AG449&lt;&gt;Sheet1!J449),"有影响","-")</f>
        <v>-</v>
      </c>
      <c r="E446" s="21" t="str">
        <f>IF(OR(Sheet1!N449&lt;&gt;Sheet1!AH449,Sheet1!AI449&lt;&gt;Sheet1!O449),"有影响","-")</f>
        <v>-</v>
      </c>
      <c r="F446" s="21" t="str">
        <f>IF(OR(Sheet1!S449&lt;&gt;Sheet1!AJ449,Sheet1!AK449&lt;&gt;Sheet1!T449),"有影响","-")</f>
        <v>-</v>
      </c>
      <c r="G446" s="21" t="str">
        <f>IF(OR(Sheet1!X449&lt;&gt;Sheet1!AL449,Sheet1!AM449&lt;&gt;Sheet1!Y449),"有影响","-")</f>
        <v>-</v>
      </c>
      <c r="H446" s="21" t="str">
        <f>IF(OR(Sheet1!AC449&lt;&gt;Sheet1!AN449,Sheet1!AO449&lt;&gt;Sheet1!AD449),"有影响","-")</f>
        <v>-</v>
      </c>
      <c r="I446" s="21" t="str">
        <f>IF(Sheet1!G449=0,"出错","-")</f>
        <v>-</v>
      </c>
      <c r="J446" s="21" t="str">
        <f>IF(AND(Sheet1!G449=0,Sheet1!L449&lt;&gt;0),"出错","-")</f>
        <v>-</v>
      </c>
      <c r="K446" s="21" t="str">
        <f>IF(AND(Sheet1!G449=0,Sheet1!L449=0,Sheet1!Q449&lt;&gt;0),"出错","-")</f>
        <v>-</v>
      </c>
      <c r="L446" s="21" t="str">
        <f>IF(AND(Sheet1!G449=0,Sheet1!L449=0,Sheet1!Q449=0,Sheet1!V449&lt;&gt;0),"出错","-")</f>
        <v>-</v>
      </c>
      <c r="M446" s="21" t="str">
        <f>IF(AND(Sheet1!G449=0,Sheet1!L449=0,Sheet1!Q449=0,Sheet1!V449=0,Sheet1!AA449&lt;&gt;0),"出错","-")</f>
        <v>-</v>
      </c>
      <c r="N446" s="21" t="str">
        <f>IFERROR(VLOOKUP(Sheet1!G449,配置检查表!$Y:$Z,2,FALSE),"")</f>
        <v/>
      </c>
      <c r="O446" s="21">
        <f>IF(AND(Sheet1!I449=Sheet1!J449,Sheet1!J449&lt;&gt;0),Sheet1!I449,IF(AND(Sheet1!I449&lt;&gt;Sheet1!J449,Sheet1!J449&lt;&gt;0),Sheet1!I449&amp;"~"&amp;Sheet1!J449,""))</f>
        <v>1</v>
      </c>
      <c r="P446" s="21" t="str">
        <f>IFERROR(VLOOKUP(Sheet1!L449,配置检查表!$Y:$Z,2,FALSE),"")</f>
        <v/>
      </c>
      <c r="Q446" s="21">
        <f>IF(AND(Sheet1!N449=Sheet1!O449,Sheet1!O449&lt;&gt;0),Sheet1!N449,IF(AND(Sheet1!N449&lt;&gt;Sheet1!O449,Sheet1!O449&lt;&gt;0),Sheet1!N449&amp;"~"&amp;Sheet1!O449,""))</f>
        <v>1</v>
      </c>
      <c r="R446" s="21" t="str">
        <f>IFERROR(VLOOKUP(Sheet1!Q449,配置检查表!$Y:$Z,2,FALSE),"")</f>
        <v/>
      </c>
      <c r="S446" s="39" t="str">
        <f>IF(AND(Sheet1!S653=Sheet1!T653,Sheet1!T653&lt;&gt;0),Sheet1!S653,IF(AND(Sheet1!S653&lt;&gt;Sheet1!T653,Sheet1!T653&lt;&gt;0),Sheet1!S653&amp;"~"&amp;Sheet1!T653,""))</f>
        <v/>
      </c>
      <c r="T446" s="21" t="str">
        <f>IFERROR(VLOOKUP(Sheet1!V449,配置检查表!$Y:$Z,2,FALSE),"")</f>
        <v/>
      </c>
      <c r="U446" s="39" t="str">
        <f>IF(AND(Sheet1!X653=Sheet1!Y653,Sheet1!Y653&lt;&gt;0),Sheet1!X653,IF(AND(Sheet1!X653&lt;&gt;Sheet1!Y653,Sheet1!Y653&lt;&gt;0),Sheet1!X653&amp;"~"&amp;Sheet1!Y653,""))</f>
        <v/>
      </c>
      <c r="V446" s="21" t="str">
        <f>IFERROR(VLOOKUP(Sheet1!XAA,配置检查表!$Y:$Z,2,FALSE),"")</f>
        <v/>
      </c>
      <c r="W446" s="21" t="str">
        <f>IF(AND(Sheet1!AC653=Sheet1!AD653,Sheet1!AD653&lt;&gt;0),Sheet1!AC653,IF(AND(Sheet1!AC653&lt;&gt;Sheet1!AD653,Sheet1!AD653&lt;&gt;0),Sheet1!AC653&amp;"~"&amp;Sheet1!AD653,""))</f>
        <v/>
      </c>
    </row>
    <row r="447" spans="1:23">
      <c r="A447" s="3">
        <v>30029</v>
      </c>
      <c r="B447" s="3" t="s">
        <v>48</v>
      </c>
      <c r="C447" s="3" t="s">
        <v>48</v>
      </c>
      <c r="D447" s="21" t="str">
        <f>IF(OR(Sheet1!I450&lt;&gt;Sheet1!AF450,Sheet1!AG450&lt;&gt;Sheet1!J450),"有影响","-")</f>
        <v>-</v>
      </c>
      <c r="E447" s="21" t="str">
        <f>IF(OR(Sheet1!N450&lt;&gt;Sheet1!AH450,Sheet1!AI450&lt;&gt;Sheet1!O450),"有影响","-")</f>
        <v>-</v>
      </c>
      <c r="F447" s="21" t="str">
        <f>IF(OR(Sheet1!S450&lt;&gt;Sheet1!AJ450,Sheet1!AK450&lt;&gt;Sheet1!T450),"有影响","-")</f>
        <v>-</v>
      </c>
      <c r="G447" s="21" t="str">
        <f>IF(OR(Sheet1!X450&lt;&gt;Sheet1!AL450,Sheet1!AM450&lt;&gt;Sheet1!Y450),"有影响","-")</f>
        <v>-</v>
      </c>
      <c r="H447" s="21" t="str">
        <f>IF(OR(Sheet1!AC450&lt;&gt;Sheet1!AN450,Sheet1!AO450&lt;&gt;Sheet1!AD450),"有影响","-")</f>
        <v>-</v>
      </c>
      <c r="I447" s="21" t="str">
        <f>IF(Sheet1!G450=0,"出错","-")</f>
        <v>-</v>
      </c>
      <c r="J447" s="21" t="str">
        <f>IF(AND(Sheet1!G450=0,Sheet1!L450&lt;&gt;0),"出错","-")</f>
        <v>-</v>
      </c>
      <c r="K447" s="21" t="str">
        <f>IF(AND(Sheet1!G450=0,Sheet1!L450=0,Sheet1!Q450&lt;&gt;0),"出错","-")</f>
        <v>-</v>
      </c>
      <c r="L447" s="21" t="str">
        <f>IF(AND(Sheet1!G450=0,Sheet1!L450=0,Sheet1!Q450=0,Sheet1!V450&lt;&gt;0),"出错","-")</f>
        <v>-</v>
      </c>
      <c r="M447" s="21" t="str">
        <f>IF(AND(Sheet1!G450=0,Sheet1!L450=0,Sheet1!Q450=0,Sheet1!V450=0,Sheet1!AA450&lt;&gt;0),"出错","-")</f>
        <v>-</v>
      </c>
      <c r="N447" s="21" t="str">
        <f>IFERROR(VLOOKUP(Sheet1!G450,配置检查表!$Y:$Z,2,FALSE),"")</f>
        <v/>
      </c>
      <c r="O447" s="21">
        <f>IF(AND(Sheet1!I450=Sheet1!J450,Sheet1!J450&lt;&gt;0),Sheet1!I450,IF(AND(Sheet1!I450&lt;&gt;Sheet1!J450,Sheet1!J450&lt;&gt;0),Sheet1!I450&amp;"~"&amp;Sheet1!J450,""))</f>
        <v>1</v>
      </c>
      <c r="P447" s="21" t="str">
        <f>IFERROR(VLOOKUP(Sheet1!L450,配置检查表!$Y:$Z,2,FALSE),"")</f>
        <v/>
      </c>
      <c r="Q447" s="21">
        <f>IF(AND(Sheet1!N450=Sheet1!O450,Sheet1!O450&lt;&gt;0),Sheet1!N450,IF(AND(Sheet1!N450&lt;&gt;Sheet1!O450,Sheet1!O450&lt;&gt;0),Sheet1!N450&amp;"~"&amp;Sheet1!O450,""))</f>
        <v>1</v>
      </c>
      <c r="R447" s="21" t="str">
        <f>IFERROR(VLOOKUP(Sheet1!Q450,配置检查表!$Y:$Z,2,FALSE),"")</f>
        <v/>
      </c>
      <c r="S447" s="39" t="str">
        <f>IF(AND(Sheet1!S654=Sheet1!T654,Sheet1!T654&lt;&gt;0),Sheet1!S654,IF(AND(Sheet1!S654&lt;&gt;Sheet1!T654,Sheet1!T654&lt;&gt;0),Sheet1!S654&amp;"~"&amp;Sheet1!T654,""))</f>
        <v/>
      </c>
      <c r="T447" s="21" t="str">
        <f>IFERROR(VLOOKUP(Sheet1!V450,配置检查表!$Y:$Z,2,FALSE),"")</f>
        <v/>
      </c>
      <c r="U447" s="39" t="str">
        <f>IF(AND(Sheet1!X654=Sheet1!Y654,Sheet1!Y654&lt;&gt;0),Sheet1!X654,IF(AND(Sheet1!X654&lt;&gt;Sheet1!Y654,Sheet1!Y654&lt;&gt;0),Sheet1!X654&amp;"~"&amp;Sheet1!Y654,""))</f>
        <v/>
      </c>
      <c r="V447" s="21" t="str">
        <f>IFERROR(VLOOKUP(Sheet1!XAA,配置检查表!$Y:$Z,2,FALSE),"")</f>
        <v/>
      </c>
      <c r="W447" s="21" t="str">
        <f>IF(AND(Sheet1!AC654=Sheet1!AD654,Sheet1!AD654&lt;&gt;0),Sheet1!AC654,IF(AND(Sheet1!AC654&lt;&gt;Sheet1!AD654,Sheet1!AD654&lt;&gt;0),Sheet1!AC654&amp;"~"&amp;Sheet1!AD654,""))</f>
        <v/>
      </c>
    </row>
    <row r="448" spans="1:23">
      <c r="A448" s="3">
        <v>30030</v>
      </c>
      <c r="B448" s="3" t="s">
        <v>49</v>
      </c>
      <c r="C448" s="3" t="s">
        <v>49</v>
      </c>
      <c r="D448" s="21" t="str">
        <f>IF(OR(Sheet1!I451&lt;&gt;Sheet1!AF451,Sheet1!AG451&lt;&gt;Sheet1!J451),"有影响","-")</f>
        <v>-</v>
      </c>
      <c r="E448" s="21" t="str">
        <f>IF(OR(Sheet1!N451&lt;&gt;Sheet1!AH451,Sheet1!AI451&lt;&gt;Sheet1!O451),"有影响","-")</f>
        <v>-</v>
      </c>
      <c r="F448" s="21" t="str">
        <f>IF(OR(Sheet1!S451&lt;&gt;Sheet1!AJ451,Sheet1!AK451&lt;&gt;Sheet1!T451),"有影响","-")</f>
        <v>-</v>
      </c>
      <c r="G448" s="21" t="str">
        <f>IF(OR(Sheet1!X451&lt;&gt;Sheet1!AL451,Sheet1!AM451&lt;&gt;Sheet1!Y451),"有影响","-")</f>
        <v>-</v>
      </c>
      <c r="H448" s="21" t="str">
        <f>IF(OR(Sheet1!AC451&lt;&gt;Sheet1!AN451,Sheet1!AO451&lt;&gt;Sheet1!AD451),"有影响","-")</f>
        <v>-</v>
      </c>
      <c r="I448" s="21" t="str">
        <f>IF(Sheet1!G451=0,"出错","-")</f>
        <v>-</v>
      </c>
      <c r="J448" s="21" t="str">
        <f>IF(AND(Sheet1!G451=0,Sheet1!L451&lt;&gt;0),"出错","-")</f>
        <v>-</v>
      </c>
      <c r="K448" s="21" t="str">
        <f>IF(AND(Sheet1!G451=0,Sheet1!L451=0,Sheet1!Q451&lt;&gt;0),"出错","-")</f>
        <v>-</v>
      </c>
      <c r="L448" s="21" t="str">
        <f>IF(AND(Sheet1!G451=0,Sheet1!L451=0,Sheet1!Q451=0,Sheet1!V451&lt;&gt;0),"出错","-")</f>
        <v>-</v>
      </c>
      <c r="M448" s="21" t="str">
        <f>IF(AND(Sheet1!G451=0,Sheet1!L451=0,Sheet1!Q451=0,Sheet1!V451=0,Sheet1!AA451&lt;&gt;0),"出错","-")</f>
        <v>-</v>
      </c>
      <c r="N448" s="21" t="str">
        <f>IFERROR(VLOOKUP(Sheet1!G451,配置检查表!$Y:$Z,2,FALSE),"")</f>
        <v/>
      </c>
      <c r="O448" s="21">
        <f>IF(AND(Sheet1!I451=Sheet1!J451,Sheet1!J451&lt;&gt;0),Sheet1!I451,IF(AND(Sheet1!I451&lt;&gt;Sheet1!J451,Sheet1!J451&lt;&gt;0),Sheet1!I451&amp;"~"&amp;Sheet1!J451,""))</f>
        <v>1</v>
      </c>
      <c r="P448" s="21" t="str">
        <f>IFERROR(VLOOKUP(Sheet1!L451,配置检查表!$Y:$Z,2,FALSE),"")</f>
        <v/>
      </c>
      <c r="Q448" s="21">
        <f>IF(AND(Sheet1!N451=Sheet1!O451,Sheet1!O451&lt;&gt;0),Sheet1!N451,IF(AND(Sheet1!N451&lt;&gt;Sheet1!O451,Sheet1!O451&lt;&gt;0),Sheet1!N451&amp;"~"&amp;Sheet1!O451,""))</f>
        <v>1</v>
      </c>
      <c r="R448" s="21" t="str">
        <f>IFERROR(VLOOKUP(Sheet1!Q451,配置检查表!$Y:$Z,2,FALSE),"")</f>
        <v/>
      </c>
      <c r="S448" s="39" t="str">
        <f>IF(AND(Sheet1!S655=Sheet1!T655,Sheet1!T655&lt;&gt;0),Sheet1!S655,IF(AND(Sheet1!S655&lt;&gt;Sheet1!T655,Sheet1!T655&lt;&gt;0),Sheet1!S655&amp;"~"&amp;Sheet1!T655,""))</f>
        <v/>
      </c>
      <c r="T448" s="21" t="str">
        <f>IFERROR(VLOOKUP(Sheet1!V451,配置检查表!$Y:$Z,2,FALSE),"")</f>
        <v/>
      </c>
      <c r="U448" s="39" t="str">
        <f>IF(AND(Sheet1!X655=Sheet1!Y655,Sheet1!Y655&lt;&gt;0),Sheet1!X655,IF(AND(Sheet1!X655&lt;&gt;Sheet1!Y655,Sheet1!Y655&lt;&gt;0),Sheet1!X655&amp;"~"&amp;Sheet1!Y655,""))</f>
        <v/>
      </c>
      <c r="V448" s="21" t="str">
        <f>IFERROR(VLOOKUP(Sheet1!XAA,配置检查表!$Y:$Z,2,FALSE),"")</f>
        <v/>
      </c>
      <c r="W448" s="21" t="str">
        <f>IF(AND(Sheet1!AC655=Sheet1!AD655,Sheet1!AD655&lt;&gt;0),Sheet1!AC655,IF(AND(Sheet1!AC655&lt;&gt;Sheet1!AD655,Sheet1!AD655&lt;&gt;0),Sheet1!AC655&amp;"~"&amp;Sheet1!AD655,""))</f>
        <v/>
      </c>
    </row>
    <row r="449" spans="1:23">
      <c r="A449" s="3">
        <v>30031</v>
      </c>
      <c r="B449" s="3" t="s">
        <v>50</v>
      </c>
      <c r="C449" s="3" t="s">
        <v>50</v>
      </c>
      <c r="D449" s="21" t="str">
        <f>IF(OR(Sheet1!I452&lt;&gt;Sheet1!AF452,Sheet1!AG452&lt;&gt;Sheet1!J452),"有影响","-")</f>
        <v>-</v>
      </c>
      <c r="E449" s="21" t="str">
        <f>IF(OR(Sheet1!N452&lt;&gt;Sheet1!AH452,Sheet1!AI452&lt;&gt;Sheet1!O452),"有影响","-")</f>
        <v>-</v>
      </c>
      <c r="F449" s="21" t="str">
        <f>IF(OR(Sheet1!S452&lt;&gt;Sheet1!AJ452,Sheet1!AK452&lt;&gt;Sheet1!T452),"有影响","-")</f>
        <v>-</v>
      </c>
      <c r="G449" s="21" t="str">
        <f>IF(OR(Sheet1!X452&lt;&gt;Sheet1!AL452,Sheet1!AM452&lt;&gt;Sheet1!Y452),"有影响","-")</f>
        <v>-</v>
      </c>
      <c r="H449" s="21" t="str">
        <f>IF(OR(Sheet1!AC452&lt;&gt;Sheet1!AN452,Sheet1!AO452&lt;&gt;Sheet1!AD452),"有影响","-")</f>
        <v>-</v>
      </c>
      <c r="I449" s="21" t="str">
        <f>IF(Sheet1!G452=0,"出错","-")</f>
        <v>-</v>
      </c>
      <c r="J449" s="21" t="str">
        <f>IF(AND(Sheet1!G452=0,Sheet1!L452&lt;&gt;0),"出错","-")</f>
        <v>-</v>
      </c>
      <c r="K449" s="21" t="str">
        <f>IF(AND(Sheet1!G452=0,Sheet1!L452=0,Sheet1!Q452&lt;&gt;0),"出错","-")</f>
        <v>-</v>
      </c>
      <c r="L449" s="21" t="str">
        <f>IF(AND(Sheet1!G452=0,Sheet1!L452=0,Sheet1!Q452=0,Sheet1!V452&lt;&gt;0),"出错","-")</f>
        <v>-</v>
      </c>
      <c r="M449" s="21" t="str">
        <f>IF(AND(Sheet1!G452=0,Sheet1!L452=0,Sheet1!Q452=0,Sheet1!V452=0,Sheet1!AA452&lt;&gt;0),"出错","-")</f>
        <v>-</v>
      </c>
      <c r="N449" s="21" t="str">
        <f>IFERROR(VLOOKUP(Sheet1!G452,配置检查表!$Y:$Z,2,FALSE),"")</f>
        <v/>
      </c>
      <c r="O449" s="21">
        <f>IF(AND(Sheet1!I452=Sheet1!J452,Sheet1!J452&lt;&gt;0),Sheet1!I452,IF(AND(Sheet1!I452&lt;&gt;Sheet1!J452,Sheet1!J452&lt;&gt;0),Sheet1!I452&amp;"~"&amp;Sheet1!J452,""))</f>
        <v>1</v>
      </c>
      <c r="P449" s="21" t="str">
        <f>IFERROR(VLOOKUP(Sheet1!L452,配置检查表!$Y:$Z,2,FALSE),"")</f>
        <v/>
      </c>
      <c r="Q449" s="21">
        <f>IF(AND(Sheet1!N452=Sheet1!O452,Sheet1!O452&lt;&gt;0),Sheet1!N452,IF(AND(Sheet1!N452&lt;&gt;Sheet1!O452,Sheet1!O452&lt;&gt;0),Sheet1!N452&amp;"~"&amp;Sheet1!O452,""))</f>
        <v>1</v>
      </c>
      <c r="R449" s="21" t="str">
        <f>IFERROR(VLOOKUP(Sheet1!Q452,配置检查表!$Y:$Z,2,FALSE),"")</f>
        <v/>
      </c>
      <c r="S449" s="39" t="str">
        <f>IF(AND(Sheet1!S656=Sheet1!T656,Sheet1!T656&lt;&gt;0),Sheet1!S656,IF(AND(Sheet1!S656&lt;&gt;Sheet1!T656,Sheet1!T656&lt;&gt;0),Sheet1!S656&amp;"~"&amp;Sheet1!T656,""))</f>
        <v/>
      </c>
      <c r="T449" s="21" t="str">
        <f>IFERROR(VLOOKUP(Sheet1!V452,配置检查表!$Y:$Z,2,FALSE),"")</f>
        <v/>
      </c>
      <c r="U449" s="39" t="str">
        <f>IF(AND(Sheet1!X656=Sheet1!Y656,Sheet1!Y656&lt;&gt;0),Sheet1!X656,IF(AND(Sheet1!X656&lt;&gt;Sheet1!Y656,Sheet1!Y656&lt;&gt;0),Sheet1!X656&amp;"~"&amp;Sheet1!Y656,""))</f>
        <v/>
      </c>
      <c r="V449" s="21" t="str">
        <f>IFERROR(VLOOKUP(Sheet1!XAA,配置检查表!$Y:$Z,2,FALSE),"")</f>
        <v/>
      </c>
      <c r="W449" s="21" t="str">
        <f>IF(AND(Sheet1!AC656=Sheet1!AD656,Sheet1!AD656&lt;&gt;0),Sheet1!AC656,IF(AND(Sheet1!AC656&lt;&gt;Sheet1!AD656,Sheet1!AD656&lt;&gt;0),Sheet1!AC656&amp;"~"&amp;Sheet1!AD656,""))</f>
        <v/>
      </c>
    </row>
    <row r="450" spans="1:23">
      <c r="A450" s="3">
        <v>30032</v>
      </c>
      <c r="B450" s="3" t="s">
        <v>51</v>
      </c>
      <c r="C450" s="3" t="s">
        <v>51</v>
      </c>
      <c r="D450" s="21" t="str">
        <f>IF(OR(Sheet1!I453&lt;&gt;Sheet1!AF453,Sheet1!AG453&lt;&gt;Sheet1!J453),"有影响","-")</f>
        <v>-</v>
      </c>
      <c r="E450" s="21" t="str">
        <f>IF(OR(Sheet1!N453&lt;&gt;Sheet1!AH453,Sheet1!AI453&lt;&gt;Sheet1!O453),"有影响","-")</f>
        <v>-</v>
      </c>
      <c r="F450" s="21" t="str">
        <f>IF(OR(Sheet1!S453&lt;&gt;Sheet1!AJ453,Sheet1!AK453&lt;&gt;Sheet1!T453),"有影响","-")</f>
        <v>-</v>
      </c>
      <c r="G450" s="21" t="str">
        <f>IF(OR(Sheet1!X453&lt;&gt;Sheet1!AL453,Sheet1!AM453&lt;&gt;Sheet1!Y453),"有影响","-")</f>
        <v>-</v>
      </c>
      <c r="H450" s="21" t="str">
        <f>IF(OR(Sheet1!AC453&lt;&gt;Sheet1!AN453,Sheet1!AO453&lt;&gt;Sheet1!AD453),"有影响","-")</f>
        <v>-</v>
      </c>
      <c r="I450" s="21" t="str">
        <f>IF(Sheet1!G453=0,"出错","-")</f>
        <v>-</v>
      </c>
      <c r="J450" s="21" t="str">
        <f>IF(AND(Sheet1!G453=0,Sheet1!L453&lt;&gt;0),"出错","-")</f>
        <v>-</v>
      </c>
      <c r="K450" s="21" t="str">
        <f>IF(AND(Sheet1!G453=0,Sheet1!L453=0,Sheet1!Q453&lt;&gt;0),"出错","-")</f>
        <v>-</v>
      </c>
      <c r="L450" s="21" t="str">
        <f>IF(AND(Sheet1!G453=0,Sheet1!L453=0,Sheet1!Q453=0,Sheet1!V453&lt;&gt;0),"出错","-")</f>
        <v>-</v>
      </c>
      <c r="M450" s="21" t="str">
        <f>IF(AND(Sheet1!G453=0,Sheet1!L453=0,Sheet1!Q453=0,Sheet1!V453=0,Sheet1!AA453&lt;&gt;0),"出错","-")</f>
        <v>-</v>
      </c>
      <c r="N450" s="21" t="str">
        <f>IFERROR(VLOOKUP(Sheet1!G453,配置检查表!$Y:$Z,2,FALSE),"")</f>
        <v/>
      </c>
      <c r="O450" s="21">
        <f>IF(AND(Sheet1!I453=Sheet1!J453,Sheet1!J453&lt;&gt;0),Sheet1!I453,IF(AND(Sheet1!I453&lt;&gt;Sheet1!J453,Sheet1!J453&lt;&gt;0),Sheet1!I453&amp;"~"&amp;Sheet1!J453,""))</f>
        <v>1</v>
      </c>
      <c r="P450" s="21" t="str">
        <f>IFERROR(VLOOKUP(Sheet1!L453,配置检查表!$Y:$Z,2,FALSE),"")</f>
        <v/>
      </c>
      <c r="Q450" s="21">
        <f>IF(AND(Sheet1!N453=Sheet1!O453,Sheet1!O453&lt;&gt;0),Sheet1!N453,IF(AND(Sheet1!N453&lt;&gt;Sheet1!O453,Sheet1!O453&lt;&gt;0),Sheet1!N453&amp;"~"&amp;Sheet1!O453,""))</f>
        <v>1</v>
      </c>
      <c r="R450" s="21" t="str">
        <f>IFERROR(VLOOKUP(Sheet1!Q453,配置检查表!$Y:$Z,2,FALSE),"")</f>
        <v/>
      </c>
      <c r="S450" s="39" t="str">
        <f>IF(AND(Sheet1!S657=Sheet1!T657,Sheet1!T657&lt;&gt;0),Sheet1!S657,IF(AND(Sheet1!S657&lt;&gt;Sheet1!T657,Sheet1!T657&lt;&gt;0),Sheet1!S657&amp;"~"&amp;Sheet1!T657,""))</f>
        <v/>
      </c>
      <c r="T450" s="21" t="str">
        <f>IFERROR(VLOOKUP(Sheet1!V453,配置检查表!$Y:$Z,2,FALSE),"")</f>
        <v/>
      </c>
      <c r="U450" s="39" t="str">
        <f>IF(AND(Sheet1!X657=Sheet1!Y657,Sheet1!Y657&lt;&gt;0),Sheet1!X657,IF(AND(Sheet1!X657&lt;&gt;Sheet1!Y657,Sheet1!Y657&lt;&gt;0),Sheet1!X657&amp;"~"&amp;Sheet1!Y657,""))</f>
        <v/>
      </c>
      <c r="V450" s="21" t="str">
        <f>IFERROR(VLOOKUP(Sheet1!XAA,配置检查表!$Y:$Z,2,FALSE),"")</f>
        <v/>
      </c>
      <c r="W450" s="21" t="str">
        <f>IF(AND(Sheet1!AC657=Sheet1!AD657,Sheet1!AD657&lt;&gt;0),Sheet1!AC657,IF(AND(Sheet1!AC657&lt;&gt;Sheet1!AD657,Sheet1!AD657&lt;&gt;0),Sheet1!AC657&amp;"~"&amp;Sheet1!AD657,""))</f>
        <v/>
      </c>
    </row>
    <row r="451" spans="1:23">
      <c r="A451" s="3">
        <v>30033</v>
      </c>
      <c r="B451" s="3" t="s">
        <v>52</v>
      </c>
      <c r="C451" s="3" t="s">
        <v>52</v>
      </c>
      <c r="D451" s="21" t="str">
        <f>IF(OR(Sheet1!I454&lt;&gt;Sheet1!AF454,Sheet1!AG454&lt;&gt;Sheet1!J454),"有影响","-")</f>
        <v>-</v>
      </c>
      <c r="E451" s="21" t="str">
        <f>IF(OR(Sheet1!N454&lt;&gt;Sheet1!AH454,Sheet1!AI454&lt;&gt;Sheet1!O454),"有影响","-")</f>
        <v>-</v>
      </c>
      <c r="F451" s="21" t="str">
        <f>IF(OR(Sheet1!S454&lt;&gt;Sheet1!AJ454,Sheet1!AK454&lt;&gt;Sheet1!T454),"有影响","-")</f>
        <v>-</v>
      </c>
      <c r="G451" s="21" t="str">
        <f>IF(OR(Sheet1!X454&lt;&gt;Sheet1!AL454,Sheet1!AM454&lt;&gt;Sheet1!Y454),"有影响","-")</f>
        <v>-</v>
      </c>
      <c r="H451" s="21" t="str">
        <f>IF(OR(Sheet1!AC454&lt;&gt;Sheet1!AN454,Sheet1!AO454&lt;&gt;Sheet1!AD454),"有影响","-")</f>
        <v>-</v>
      </c>
      <c r="I451" s="21" t="str">
        <f>IF(Sheet1!G454=0,"出错","-")</f>
        <v>-</v>
      </c>
      <c r="J451" s="21" t="str">
        <f>IF(AND(Sheet1!G454=0,Sheet1!L454&lt;&gt;0),"出错","-")</f>
        <v>-</v>
      </c>
      <c r="K451" s="21" t="str">
        <f>IF(AND(Sheet1!G454=0,Sheet1!L454=0,Sheet1!Q454&lt;&gt;0),"出错","-")</f>
        <v>-</v>
      </c>
      <c r="L451" s="21" t="str">
        <f>IF(AND(Sheet1!G454=0,Sheet1!L454=0,Sheet1!Q454=0,Sheet1!V454&lt;&gt;0),"出错","-")</f>
        <v>-</v>
      </c>
      <c r="M451" s="21" t="str">
        <f>IF(AND(Sheet1!G454=0,Sheet1!L454=0,Sheet1!Q454=0,Sheet1!V454=0,Sheet1!AA454&lt;&gt;0),"出错","-")</f>
        <v>-</v>
      </c>
      <c r="N451" s="21" t="str">
        <f>IFERROR(VLOOKUP(Sheet1!G454,配置检查表!$Y:$Z,2,FALSE),"")</f>
        <v/>
      </c>
      <c r="O451" s="21">
        <f>IF(AND(Sheet1!I454=Sheet1!J454,Sheet1!J454&lt;&gt;0),Sheet1!I454,IF(AND(Sheet1!I454&lt;&gt;Sheet1!J454,Sheet1!J454&lt;&gt;0),Sheet1!I454&amp;"~"&amp;Sheet1!J454,""))</f>
        <v>1</v>
      </c>
      <c r="P451" s="21" t="str">
        <f>IFERROR(VLOOKUP(Sheet1!L454,配置检查表!$Y:$Z,2,FALSE),"")</f>
        <v/>
      </c>
      <c r="Q451" s="21">
        <f>IF(AND(Sheet1!N454=Sheet1!O454,Sheet1!O454&lt;&gt;0),Sheet1!N454,IF(AND(Sheet1!N454&lt;&gt;Sheet1!O454,Sheet1!O454&lt;&gt;0),Sheet1!N454&amp;"~"&amp;Sheet1!O454,""))</f>
        <v>1</v>
      </c>
      <c r="R451" s="21" t="str">
        <f>IFERROR(VLOOKUP(Sheet1!Q454,配置检查表!$Y:$Z,2,FALSE),"")</f>
        <v/>
      </c>
      <c r="S451" s="39" t="str">
        <f>IF(AND(Sheet1!S658=Sheet1!T658,Sheet1!T658&lt;&gt;0),Sheet1!S658,IF(AND(Sheet1!S658&lt;&gt;Sheet1!T658,Sheet1!T658&lt;&gt;0),Sheet1!S658&amp;"~"&amp;Sheet1!T658,""))</f>
        <v/>
      </c>
      <c r="T451" s="21" t="str">
        <f>IFERROR(VLOOKUP(Sheet1!V454,配置检查表!$Y:$Z,2,FALSE),"")</f>
        <v/>
      </c>
      <c r="U451" s="39" t="str">
        <f>IF(AND(Sheet1!X658=Sheet1!Y658,Sheet1!Y658&lt;&gt;0),Sheet1!X658,IF(AND(Sheet1!X658&lt;&gt;Sheet1!Y658,Sheet1!Y658&lt;&gt;0),Sheet1!X658&amp;"~"&amp;Sheet1!Y658,""))</f>
        <v/>
      </c>
      <c r="V451" s="21" t="str">
        <f>IFERROR(VLOOKUP(Sheet1!XAA,配置检查表!$Y:$Z,2,FALSE),"")</f>
        <v/>
      </c>
      <c r="W451" s="21" t="str">
        <f>IF(AND(Sheet1!AC658=Sheet1!AD658,Sheet1!AD658&lt;&gt;0),Sheet1!AC658,IF(AND(Sheet1!AC658&lt;&gt;Sheet1!AD658,Sheet1!AD658&lt;&gt;0),Sheet1!AC658&amp;"~"&amp;Sheet1!AD658,""))</f>
        <v/>
      </c>
    </row>
    <row r="452" spans="1:23">
      <c r="A452" s="3">
        <v>31001</v>
      </c>
      <c r="B452" s="3" t="s">
        <v>42</v>
      </c>
      <c r="C452" s="3" t="s">
        <v>1541</v>
      </c>
      <c r="D452" s="21" t="str">
        <f>IF(OR(Sheet1!I455&lt;&gt;Sheet1!AF455,Sheet1!AG455&lt;&gt;Sheet1!J455),"有影响","-")</f>
        <v>-</v>
      </c>
      <c r="E452" s="21" t="str">
        <f>IF(OR(Sheet1!N455&lt;&gt;Sheet1!AH455,Sheet1!AI455&lt;&gt;Sheet1!O455),"有影响","-")</f>
        <v>-</v>
      </c>
      <c r="F452" s="21" t="str">
        <f>IF(OR(Sheet1!S455&lt;&gt;Sheet1!AJ455,Sheet1!AK455&lt;&gt;Sheet1!T455),"有影响","-")</f>
        <v>-</v>
      </c>
      <c r="G452" s="21" t="str">
        <f>IF(OR(Sheet1!X455&lt;&gt;Sheet1!AL455,Sheet1!AM455&lt;&gt;Sheet1!Y455),"有影响","-")</f>
        <v>-</v>
      </c>
      <c r="H452" s="21" t="str">
        <f>IF(OR(Sheet1!AC455&lt;&gt;Sheet1!AN455,Sheet1!AO455&lt;&gt;Sheet1!AD455),"有影响","-")</f>
        <v>-</v>
      </c>
      <c r="I452" s="21" t="str">
        <f>IF(Sheet1!G455=0,"出错","-")</f>
        <v>-</v>
      </c>
      <c r="J452" s="21" t="str">
        <f>IF(AND(Sheet1!G455=0,Sheet1!L455&lt;&gt;0),"出错","-")</f>
        <v>-</v>
      </c>
      <c r="K452" s="21" t="str">
        <f>IF(AND(Sheet1!G455=0,Sheet1!L455=0,Sheet1!Q455&lt;&gt;0),"出错","-")</f>
        <v>-</v>
      </c>
      <c r="L452" s="21" t="str">
        <f>IF(AND(Sheet1!G455=0,Sheet1!L455=0,Sheet1!Q455=0,Sheet1!V455&lt;&gt;0),"出错","-")</f>
        <v>-</v>
      </c>
      <c r="M452" s="21" t="str">
        <f>IF(AND(Sheet1!G455=0,Sheet1!L455=0,Sheet1!Q455=0,Sheet1!V455=0,Sheet1!AA455&lt;&gt;0),"出错","-")</f>
        <v>-</v>
      </c>
      <c r="N452" s="21" t="str">
        <f>IFERROR(VLOOKUP(Sheet1!G455,配置检查表!$Y:$Z,2,FALSE),"")</f>
        <v/>
      </c>
      <c r="O452" s="21">
        <f>IF(AND(Sheet1!I455=Sheet1!J455,Sheet1!J455&lt;&gt;0),Sheet1!I455,IF(AND(Sheet1!I455&lt;&gt;Sheet1!J455,Sheet1!J455&lt;&gt;0),Sheet1!I455&amp;"~"&amp;Sheet1!J455,""))</f>
        <v>1</v>
      </c>
      <c r="P452" s="21" t="str">
        <f>IFERROR(VLOOKUP(Sheet1!L455,配置检查表!$Y:$Z,2,FALSE),"")</f>
        <v/>
      </c>
      <c r="Q452" s="21">
        <f>IF(AND(Sheet1!N455=Sheet1!O455,Sheet1!O455&lt;&gt;0),Sheet1!N455,IF(AND(Sheet1!N455&lt;&gt;Sheet1!O455,Sheet1!O455&lt;&gt;0),Sheet1!N455&amp;"~"&amp;Sheet1!O455,""))</f>
        <v>1</v>
      </c>
      <c r="R452" s="21" t="str">
        <f>IFERROR(VLOOKUP(Sheet1!Q455,配置检查表!$Y:$Z,2,FALSE),"")</f>
        <v/>
      </c>
      <c r="S452" s="39" t="str">
        <f>IF(AND(Sheet1!S659=Sheet1!T659,Sheet1!T659&lt;&gt;0),Sheet1!S659,IF(AND(Sheet1!S659&lt;&gt;Sheet1!T659,Sheet1!T659&lt;&gt;0),Sheet1!S659&amp;"~"&amp;Sheet1!T659,""))</f>
        <v/>
      </c>
      <c r="T452" s="21" t="str">
        <f>IFERROR(VLOOKUP(Sheet1!V455,配置检查表!$Y:$Z,2,FALSE),"")</f>
        <v/>
      </c>
      <c r="U452" s="39" t="str">
        <f>IF(AND(Sheet1!X659=Sheet1!Y659,Sheet1!Y659&lt;&gt;0),Sheet1!X659,IF(AND(Sheet1!X659&lt;&gt;Sheet1!Y659,Sheet1!Y659&lt;&gt;0),Sheet1!X659&amp;"~"&amp;Sheet1!Y659,""))</f>
        <v/>
      </c>
      <c r="V452" s="21" t="str">
        <f>IFERROR(VLOOKUP(Sheet1!XAA,配置检查表!$Y:$Z,2,FALSE),"")</f>
        <v/>
      </c>
      <c r="W452" s="21" t="str">
        <f>IF(AND(Sheet1!AC659=Sheet1!AD659,Sheet1!AD659&lt;&gt;0),Sheet1!AC659,IF(AND(Sheet1!AC659&lt;&gt;Sheet1!AD659,Sheet1!AD659&lt;&gt;0),Sheet1!AC659&amp;"~"&amp;Sheet1!AD659,""))</f>
        <v/>
      </c>
    </row>
    <row r="453" spans="1:23">
      <c r="A453" s="3">
        <v>31002</v>
      </c>
      <c r="B453" s="3" t="s">
        <v>43</v>
      </c>
      <c r="C453" s="3" t="s">
        <v>1542</v>
      </c>
      <c r="D453" s="21" t="str">
        <f>IF(OR(Sheet1!I456&lt;&gt;Sheet1!AF456,Sheet1!AG456&lt;&gt;Sheet1!J456),"有影响","-")</f>
        <v>-</v>
      </c>
      <c r="E453" s="21" t="str">
        <f>IF(OR(Sheet1!N456&lt;&gt;Sheet1!AH456,Sheet1!AI456&lt;&gt;Sheet1!O456),"有影响","-")</f>
        <v>-</v>
      </c>
      <c r="F453" s="21" t="str">
        <f>IF(OR(Sheet1!S456&lt;&gt;Sheet1!AJ456,Sheet1!AK456&lt;&gt;Sheet1!T456),"有影响","-")</f>
        <v>-</v>
      </c>
      <c r="G453" s="21" t="str">
        <f>IF(OR(Sheet1!X456&lt;&gt;Sheet1!AL456,Sheet1!AM456&lt;&gt;Sheet1!Y456),"有影响","-")</f>
        <v>-</v>
      </c>
      <c r="H453" s="21" t="str">
        <f>IF(OR(Sheet1!AC456&lt;&gt;Sheet1!AN456,Sheet1!AO456&lt;&gt;Sheet1!AD456),"有影响","-")</f>
        <v>-</v>
      </c>
      <c r="I453" s="21" t="str">
        <f>IF(Sheet1!G456=0,"出错","-")</f>
        <v>-</v>
      </c>
      <c r="J453" s="21" t="str">
        <f>IF(AND(Sheet1!G456=0,Sheet1!L456&lt;&gt;0),"出错","-")</f>
        <v>-</v>
      </c>
      <c r="K453" s="21" t="str">
        <f>IF(AND(Sheet1!G456=0,Sheet1!L456=0,Sheet1!Q456&lt;&gt;0),"出错","-")</f>
        <v>-</v>
      </c>
      <c r="L453" s="21" t="str">
        <f>IF(AND(Sheet1!G456=0,Sheet1!L456=0,Sheet1!Q456=0,Sheet1!V456&lt;&gt;0),"出错","-")</f>
        <v>-</v>
      </c>
      <c r="M453" s="21" t="str">
        <f>IF(AND(Sheet1!G456=0,Sheet1!L456=0,Sheet1!Q456=0,Sheet1!V456=0,Sheet1!AA456&lt;&gt;0),"出错","-")</f>
        <v>-</v>
      </c>
      <c r="N453" s="21" t="str">
        <f>IFERROR(VLOOKUP(Sheet1!G456,配置检查表!$Y:$Z,2,FALSE),"")</f>
        <v/>
      </c>
      <c r="O453" s="21">
        <f>IF(AND(Sheet1!I456=Sheet1!J456,Sheet1!J456&lt;&gt;0),Sheet1!I456,IF(AND(Sheet1!I456&lt;&gt;Sheet1!J456,Sheet1!J456&lt;&gt;0),Sheet1!I456&amp;"~"&amp;Sheet1!J456,""))</f>
        <v>1</v>
      </c>
      <c r="P453" s="21" t="str">
        <f>IFERROR(VLOOKUP(Sheet1!L456,配置检查表!$Y:$Z,2,FALSE),"")</f>
        <v/>
      </c>
      <c r="Q453" s="21">
        <f>IF(AND(Sheet1!N456=Sheet1!O456,Sheet1!O456&lt;&gt;0),Sheet1!N456,IF(AND(Sheet1!N456&lt;&gt;Sheet1!O456,Sheet1!O456&lt;&gt;0),Sheet1!N456&amp;"~"&amp;Sheet1!O456,""))</f>
        <v>1</v>
      </c>
      <c r="R453" s="21" t="str">
        <f>IFERROR(VLOOKUP(Sheet1!Q456,配置检查表!$Y:$Z,2,FALSE),"")</f>
        <v/>
      </c>
      <c r="S453" s="39" t="str">
        <f>IF(AND(Sheet1!S660=Sheet1!T660,Sheet1!T660&lt;&gt;0),Sheet1!S660,IF(AND(Sheet1!S660&lt;&gt;Sheet1!T660,Sheet1!T660&lt;&gt;0),Sheet1!S660&amp;"~"&amp;Sheet1!T660,""))</f>
        <v/>
      </c>
      <c r="T453" s="21" t="str">
        <f>IFERROR(VLOOKUP(Sheet1!V456,配置检查表!$Y:$Z,2,FALSE),"")</f>
        <v/>
      </c>
      <c r="U453" s="39" t="str">
        <f>IF(AND(Sheet1!X660=Sheet1!Y660,Sheet1!Y660&lt;&gt;0),Sheet1!X660,IF(AND(Sheet1!X660&lt;&gt;Sheet1!Y660,Sheet1!Y660&lt;&gt;0),Sheet1!X660&amp;"~"&amp;Sheet1!Y660,""))</f>
        <v/>
      </c>
      <c r="V453" s="21" t="str">
        <f>IFERROR(VLOOKUP(Sheet1!XAA,配置检查表!$Y:$Z,2,FALSE),"")</f>
        <v/>
      </c>
      <c r="W453" s="21" t="str">
        <f>IF(AND(Sheet1!AC660=Sheet1!AD660,Sheet1!AD660&lt;&gt;0),Sheet1!AC660,IF(AND(Sheet1!AC660&lt;&gt;Sheet1!AD660,Sheet1!AD660&lt;&gt;0),Sheet1!AC660&amp;"~"&amp;Sheet1!AD660,""))</f>
        <v/>
      </c>
    </row>
    <row r="454" spans="1:23">
      <c r="A454" s="3">
        <v>31003</v>
      </c>
      <c r="B454" s="3" t="s">
        <v>44</v>
      </c>
      <c r="C454" s="3" t="s">
        <v>1543</v>
      </c>
      <c r="D454" s="21" t="str">
        <f>IF(OR(Sheet1!I457&lt;&gt;Sheet1!AF457,Sheet1!AG457&lt;&gt;Sheet1!J457),"有影响","-")</f>
        <v>-</v>
      </c>
      <c r="E454" s="21" t="str">
        <f>IF(OR(Sheet1!N457&lt;&gt;Sheet1!AH457,Sheet1!AI457&lt;&gt;Sheet1!O457),"有影响","-")</f>
        <v>-</v>
      </c>
      <c r="F454" s="21" t="str">
        <f>IF(OR(Sheet1!S457&lt;&gt;Sheet1!AJ457,Sheet1!AK457&lt;&gt;Sheet1!T457),"有影响","-")</f>
        <v>-</v>
      </c>
      <c r="G454" s="21" t="str">
        <f>IF(OR(Sheet1!X457&lt;&gt;Sheet1!AL457,Sheet1!AM457&lt;&gt;Sheet1!Y457),"有影响","-")</f>
        <v>-</v>
      </c>
      <c r="H454" s="21" t="str">
        <f>IF(OR(Sheet1!AC457&lt;&gt;Sheet1!AN457,Sheet1!AO457&lt;&gt;Sheet1!AD457),"有影响","-")</f>
        <v>-</v>
      </c>
      <c r="I454" s="21" t="str">
        <f>IF(Sheet1!G457=0,"出错","-")</f>
        <v>-</v>
      </c>
      <c r="J454" s="21" t="str">
        <f>IF(AND(Sheet1!G457=0,Sheet1!L457&lt;&gt;0),"出错","-")</f>
        <v>-</v>
      </c>
      <c r="K454" s="21" t="str">
        <f>IF(AND(Sheet1!G457=0,Sheet1!L457=0,Sheet1!Q457&lt;&gt;0),"出错","-")</f>
        <v>-</v>
      </c>
      <c r="L454" s="21" t="str">
        <f>IF(AND(Sheet1!G457=0,Sheet1!L457=0,Sheet1!Q457=0,Sheet1!V457&lt;&gt;0),"出错","-")</f>
        <v>-</v>
      </c>
      <c r="M454" s="21" t="str">
        <f>IF(AND(Sheet1!G457=0,Sheet1!L457=0,Sheet1!Q457=0,Sheet1!V457=0,Sheet1!AA457&lt;&gt;0),"出错","-")</f>
        <v>-</v>
      </c>
      <c r="N454" s="21" t="str">
        <f>IFERROR(VLOOKUP(Sheet1!G457,配置检查表!$Y:$Z,2,FALSE),"")</f>
        <v/>
      </c>
      <c r="O454" s="21">
        <f>IF(AND(Sheet1!I457=Sheet1!J457,Sheet1!J457&lt;&gt;0),Sheet1!I457,IF(AND(Sheet1!I457&lt;&gt;Sheet1!J457,Sheet1!J457&lt;&gt;0),Sheet1!I457&amp;"~"&amp;Sheet1!J457,""))</f>
        <v>1</v>
      </c>
      <c r="P454" s="21" t="str">
        <f>IFERROR(VLOOKUP(Sheet1!L457,配置检查表!$Y:$Z,2,FALSE),"")</f>
        <v/>
      </c>
      <c r="Q454" s="21">
        <f>IF(AND(Sheet1!N457=Sheet1!O457,Sheet1!O457&lt;&gt;0),Sheet1!N457,IF(AND(Sheet1!N457&lt;&gt;Sheet1!O457,Sheet1!O457&lt;&gt;0),Sheet1!N457&amp;"~"&amp;Sheet1!O457,""))</f>
        <v>1</v>
      </c>
      <c r="R454" s="21" t="str">
        <f>IFERROR(VLOOKUP(Sheet1!Q457,配置检查表!$Y:$Z,2,FALSE),"")</f>
        <v/>
      </c>
      <c r="S454" s="39" t="str">
        <f>IF(AND(Sheet1!S661=Sheet1!T661,Sheet1!T661&lt;&gt;0),Sheet1!S661,IF(AND(Sheet1!S661&lt;&gt;Sheet1!T661,Sheet1!T661&lt;&gt;0),Sheet1!S661&amp;"~"&amp;Sheet1!T661,""))</f>
        <v/>
      </c>
      <c r="T454" s="21" t="str">
        <f>IFERROR(VLOOKUP(Sheet1!V457,配置检查表!$Y:$Z,2,FALSE),"")</f>
        <v/>
      </c>
      <c r="U454" s="39" t="str">
        <f>IF(AND(Sheet1!X661=Sheet1!Y661,Sheet1!Y661&lt;&gt;0),Sheet1!X661,IF(AND(Sheet1!X661&lt;&gt;Sheet1!Y661,Sheet1!Y661&lt;&gt;0),Sheet1!X661&amp;"~"&amp;Sheet1!Y661,""))</f>
        <v/>
      </c>
      <c r="V454" s="21" t="str">
        <f>IFERROR(VLOOKUP(Sheet1!XAA,配置检查表!$Y:$Z,2,FALSE),"")</f>
        <v/>
      </c>
      <c r="W454" s="21" t="str">
        <f>IF(AND(Sheet1!AC661=Sheet1!AD661,Sheet1!AD661&lt;&gt;0),Sheet1!AC661,IF(AND(Sheet1!AC661&lt;&gt;Sheet1!AD661,Sheet1!AD661&lt;&gt;0),Sheet1!AC661&amp;"~"&amp;Sheet1!AD661,""))</f>
        <v/>
      </c>
    </row>
    <row r="455" spans="1:23">
      <c r="A455" s="3">
        <v>31004</v>
      </c>
      <c r="B455" s="3" t="s">
        <v>45</v>
      </c>
      <c r="C455" s="3" t="s">
        <v>1544</v>
      </c>
      <c r="D455" s="21" t="str">
        <f>IF(OR(Sheet1!I458&lt;&gt;Sheet1!AF458,Sheet1!AG458&lt;&gt;Sheet1!J458),"有影响","-")</f>
        <v>-</v>
      </c>
      <c r="E455" s="21" t="str">
        <f>IF(OR(Sheet1!N458&lt;&gt;Sheet1!AH458,Sheet1!AI458&lt;&gt;Sheet1!O458),"有影响","-")</f>
        <v>-</v>
      </c>
      <c r="F455" s="21" t="str">
        <f>IF(OR(Sheet1!S458&lt;&gt;Sheet1!AJ458,Sheet1!AK458&lt;&gt;Sheet1!T458),"有影响","-")</f>
        <v>-</v>
      </c>
      <c r="G455" s="21" t="str">
        <f>IF(OR(Sheet1!X458&lt;&gt;Sheet1!AL458,Sheet1!AM458&lt;&gt;Sheet1!Y458),"有影响","-")</f>
        <v>-</v>
      </c>
      <c r="H455" s="21" t="str">
        <f>IF(OR(Sheet1!AC458&lt;&gt;Sheet1!AN458,Sheet1!AO458&lt;&gt;Sheet1!AD458),"有影响","-")</f>
        <v>-</v>
      </c>
      <c r="I455" s="21" t="str">
        <f>IF(Sheet1!G458=0,"出错","-")</f>
        <v>-</v>
      </c>
      <c r="J455" s="21" t="str">
        <f>IF(AND(Sheet1!G458=0,Sheet1!L458&lt;&gt;0),"出错","-")</f>
        <v>-</v>
      </c>
      <c r="K455" s="21" t="str">
        <f>IF(AND(Sheet1!G458=0,Sheet1!L458=0,Sheet1!Q458&lt;&gt;0),"出错","-")</f>
        <v>-</v>
      </c>
      <c r="L455" s="21" t="str">
        <f>IF(AND(Sheet1!G458=0,Sheet1!L458=0,Sheet1!Q458=0,Sheet1!V458&lt;&gt;0),"出错","-")</f>
        <v>-</v>
      </c>
      <c r="M455" s="21" t="str">
        <f>IF(AND(Sheet1!G458=0,Sheet1!L458=0,Sheet1!Q458=0,Sheet1!V458=0,Sheet1!AA458&lt;&gt;0),"出错","-")</f>
        <v>-</v>
      </c>
      <c r="N455" s="21" t="str">
        <f>IFERROR(VLOOKUP(Sheet1!G458,配置检查表!$Y:$Z,2,FALSE),"")</f>
        <v/>
      </c>
      <c r="O455" s="21">
        <f>IF(AND(Sheet1!I458=Sheet1!J458,Sheet1!J458&lt;&gt;0),Sheet1!I458,IF(AND(Sheet1!I458&lt;&gt;Sheet1!J458,Sheet1!J458&lt;&gt;0),Sheet1!I458&amp;"~"&amp;Sheet1!J458,""))</f>
        <v>1</v>
      </c>
      <c r="P455" s="21" t="str">
        <f>IFERROR(VLOOKUP(Sheet1!L458,配置检查表!$Y:$Z,2,FALSE),"")</f>
        <v/>
      </c>
      <c r="Q455" s="21">
        <f>IF(AND(Sheet1!N458=Sheet1!O458,Sheet1!O458&lt;&gt;0),Sheet1!N458,IF(AND(Sheet1!N458&lt;&gt;Sheet1!O458,Sheet1!O458&lt;&gt;0),Sheet1!N458&amp;"~"&amp;Sheet1!O458,""))</f>
        <v>1</v>
      </c>
      <c r="R455" s="21" t="str">
        <f>IFERROR(VLOOKUP(Sheet1!Q458,配置检查表!$Y:$Z,2,FALSE),"")</f>
        <v/>
      </c>
      <c r="S455" s="39" t="str">
        <f>IF(AND(Sheet1!S662=Sheet1!T662,Sheet1!T662&lt;&gt;0),Sheet1!S662,IF(AND(Sheet1!S662&lt;&gt;Sheet1!T662,Sheet1!T662&lt;&gt;0),Sheet1!S662&amp;"~"&amp;Sheet1!T662,""))</f>
        <v/>
      </c>
      <c r="T455" s="21" t="str">
        <f>IFERROR(VLOOKUP(Sheet1!V458,配置检查表!$Y:$Z,2,FALSE),"")</f>
        <v/>
      </c>
      <c r="U455" s="39" t="str">
        <f>IF(AND(Sheet1!X662=Sheet1!Y662,Sheet1!Y662&lt;&gt;0),Sheet1!X662,IF(AND(Sheet1!X662&lt;&gt;Sheet1!Y662,Sheet1!Y662&lt;&gt;0),Sheet1!X662&amp;"~"&amp;Sheet1!Y662,""))</f>
        <v/>
      </c>
      <c r="V455" s="21" t="str">
        <f>IFERROR(VLOOKUP(Sheet1!XAA,配置检查表!$Y:$Z,2,FALSE),"")</f>
        <v/>
      </c>
      <c r="W455" s="21" t="str">
        <f>IF(AND(Sheet1!AC662=Sheet1!AD662,Sheet1!AD662&lt;&gt;0),Sheet1!AC662,IF(AND(Sheet1!AC662&lt;&gt;Sheet1!AD662,Sheet1!AD662&lt;&gt;0),Sheet1!AC662&amp;"~"&amp;Sheet1!AD662,""))</f>
        <v/>
      </c>
    </row>
    <row r="456" spans="1:23">
      <c r="A456" s="3">
        <v>31005</v>
      </c>
      <c r="B456" s="3" t="s">
        <v>46</v>
      </c>
      <c r="C456" s="3" t="s">
        <v>1545</v>
      </c>
      <c r="D456" s="21" t="str">
        <f>IF(OR(Sheet1!I459&lt;&gt;Sheet1!AF459,Sheet1!AG459&lt;&gt;Sheet1!J459),"有影响","-")</f>
        <v>-</v>
      </c>
      <c r="E456" s="21" t="str">
        <f>IF(OR(Sheet1!N459&lt;&gt;Sheet1!AH459,Sheet1!AI459&lt;&gt;Sheet1!O459),"有影响","-")</f>
        <v>-</v>
      </c>
      <c r="F456" s="21" t="str">
        <f>IF(OR(Sheet1!S459&lt;&gt;Sheet1!AJ459,Sheet1!AK459&lt;&gt;Sheet1!T459),"有影响","-")</f>
        <v>-</v>
      </c>
      <c r="G456" s="21" t="str">
        <f>IF(OR(Sheet1!X459&lt;&gt;Sheet1!AL459,Sheet1!AM459&lt;&gt;Sheet1!Y459),"有影响","-")</f>
        <v>-</v>
      </c>
      <c r="H456" s="21" t="str">
        <f>IF(OR(Sheet1!AC459&lt;&gt;Sheet1!AN459,Sheet1!AO459&lt;&gt;Sheet1!AD459),"有影响","-")</f>
        <v>-</v>
      </c>
      <c r="I456" s="21" t="str">
        <f>IF(Sheet1!G459=0,"出错","-")</f>
        <v>-</v>
      </c>
      <c r="J456" s="21" t="str">
        <f>IF(AND(Sheet1!G459=0,Sheet1!L459&lt;&gt;0),"出错","-")</f>
        <v>-</v>
      </c>
      <c r="K456" s="21" t="str">
        <f>IF(AND(Sheet1!G459=0,Sheet1!L459=0,Sheet1!Q459&lt;&gt;0),"出错","-")</f>
        <v>-</v>
      </c>
      <c r="L456" s="21" t="str">
        <f>IF(AND(Sheet1!G459=0,Sheet1!L459=0,Sheet1!Q459=0,Sheet1!V459&lt;&gt;0),"出错","-")</f>
        <v>-</v>
      </c>
      <c r="M456" s="21" t="str">
        <f>IF(AND(Sheet1!G459=0,Sheet1!L459=0,Sheet1!Q459=0,Sheet1!V459=0,Sheet1!AA459&lt;&gt;0),"出错","-")</f>
        <v>-</v>
      </c>
      <c r="N456" s="21" t="str">
        <f>IFERROR(VLOOKUP(Sheet1!G459,配置检查表!$Y:$Z,2,FALSE),"")</f>
        <v/>
      </c>
      <c r="O456" s="21">
        <f>IF(AND(Sheet1!I459=Sheet1!J459,Sheet1!J459&lt;&gt;0),Sheet1!I459,IF(AND(Sheet1!I459&lt;&gt;Sheet1!J459,Sheet1!J459&lt;&gt;0),Sheet1!I459&amp;"~"&amp;Sheet1!J459,""))</f>
        <v>1</v>
      </c>
      <c r="P456" s="21" t="str">
        <f>IFERROR(VLOOKUP(Sheet1!L459,配置检查表!$Y:$Z,2,FALSE),"")</f>
        <v/>
      </c>
      <c r="Q456" s="21">
        <f>IF(AND(Sheet1!N459=Sheet1!O459,Sheet1!O459&lt;&gt;0),Sheet1!N459,IF(AND(Sheet1!N459&lt;&gt;Sheet1!O459,Sheet1!O459&lt;&gt;0),Sheet1!N459&amp;"~"&amp;Sheet1!O459,""))</f>
        <v>1</v>
      </c>
      <c r="R456" s="21" t="str">
        <f>IFERROR(VLOOKUP(Sheet1!Q459,配置检查表!$Y:$Z,2,FALSE),"")</f>
        <v/>
      </c>
      <c r="S456" s="39" t="str">
        <f>IF(AND(Sheet1!S663=Sheet1!T663,Sheet1!T663&lt;&gt;0),Sheet1!S663,IF(AND(Sheet1!S663&lt;&gt;Sheet1!T663,Sheet1!T663&lt;&gt;0),Sheet1!S663&amp;"~"&amp;Sheet1!T663,""))</f>
        <v/>
      </c>
      <c r="T456" s="21" t="str">
        <f>IFERROR(VLOOKUP(Sheet1!V459,配置检查表!$Y:$Z,2,FALSE),"")</f>
        <v/>
      </c>
      <c r="U456" s="39" t="str">
        <f>IF(AND(Sheet1!X663=Sheet1!Y663,Sheet1!Y663&lt;&gt;0),Sheet1!X663,IF(AND(Sheet1!X663&lt;&gt;Sheet1!Y663,Sheet1!Y663&lt;&gt;0),Sheet1!X663&amp;"~"&amp;Sheet1!Y663,""))</f>
        <v/>
      </c>
      <c r="V456" s="21" t="str">
        <f>IFERROR(VLOOKUP(Sheet1!XAA,配置检查表!$Y:$Z,2,FALSE),"")</f>
        <v/>
      </c>
      <c r="W456" s="21" t="str">
        <f>IF(AND(Sheet1!AC663=Sheet1!AD663,Sheet1!AD663&lt;&gt;0),Sheet1!AC663,IF(AND(Sheet1!AC663&lt;&gt;Sheet1!AD663,Sheet1!AD663&lt;&gt;0),Sheet1!AC663&amp;"~"&amp;Sheet1!AD663,""))</f>
        <v/>
      </c>
    </row>
    <row r="457" spans="1:23">
      <c r="A457" s="3">
        <v>31006</v>
      </c>
      <c r="B457" s="3" t="s">
        <v>47</v>
      </c>
      <c r="C457" s="3" t="s">
        <v>1546</v>
      </c>
      <c r="D457" s="21" t="str">
        <f>IF(OR(Sheet1!I460&lt;&gt;Sheet1!AF460,Sheet1!AG460&lt;&gt;Sheet1!J460),"有影响","-")</f>
        <v>-</v>
      </c>
      <c r="E457" s="21" t="str">
        <f>IF(OR(Sheet1!N460&lt;&gt;Sheet1!AH460,Sheet1!AI460&lt;&gt;Sheet1!O460),"有影响","-")</f>
        <v>-</v>
      </c>
      <c r="F457" s="21" t="str">
        <f>IF(OR(Sheet1!S460&lt;&gt;Sheet1!AJ460,Sheet1!AK460&lt;&gt;Sheet1!T460),"有影响","-")</f>
        <v>-</v>
      </c>
      <c r="G457" s="21" t="str">
        <f>IF(OR(Sheet1!X460&lt;&gt;Sheet1!AL460,Sheet1!AM460&lt;&gt;Sheet1!Y460),"有影响","-")</f>
        <v>-</v>
      </c>
      <c r="H457" s="21" t="str">
        <f>IF(OR(Sheet1!AC460&lt;&gt;Sheet1!AN460,Sheet1!AO460&lt;&gt;Sheet1!AD460),"有影响","-")</f>
        <v>-</v>
      </c>
      <c r="I457" s="21" t="str">
        <f>IF(Sheet1!G460=0,"出错","-")</f>
        <v>-</v>
      </c>
      <c r="J457" s="21" t="str">
        <f>IF(AND(Sheet1!G460=0,Sheet1!L460&lt;&gt;0),"出错","-")</f>
        <v>-</v>
      </c>
      <c r="K457" s="21" t="str">
        <f>IF(AND(Sheet1!G460=0,Sheet1!L460=0,Sheet1!Q460&lt;&gt;0),"出错","-")</f>
        <v>-</v>
      </c>
      <c r="L457" s="21" t="str">
        <f>IF(AND(Sheet1!G460=0,Sheet1!L460=0,Sheet1!Q460=0,Sheet1!V460&lt;&gt;0),"出错","-")</f>
        <v>-</v>
      </c>
      <c r="M457" s="21" t="str">
        <f>IF(AND(Sheet1!G460=0,Sheet1!L460=0,Sheet1!Q460=0,Sheet1!V460=0,Sheet1!AA460&lt;&gt;0),"出错","-")</f>
        <v>-</v>
      </c>
      <c r="N457" s="21" t="str">
        <f>IFERROR(VLOOKUP(Sheet1!G460,配置检查表!$Y:$Z,2,FALSE),"")</f>
        <v/>
      </c>
      <c r="O457" s="21">
        <f>IF(AND(Sheet1!I460=Sheet1!J460,Sheet1!J460&lt;&gt;0),Sheet1!I460,IF(AND(Sheet1!I460&lt;&gt;Sheet1!J460,Sheet1!J460&lt;&gt;0),Sheet1!I460&amp;"~"&amp;Sheet1!J460,""))</f>
        <v>1</v>
      </c>
      <c r="P457" s="21" t="str">
        <f>IFERROR(VLOOKUP(Sheet1!L460,配置检查表!$Y:$Z,2,FALSE),"")</f>
        <v/>
      </c>
      <c r="Q457" s="21">
        <f>IF(AND(Sheet1!N460=Sheet1!O460,Sheet1!O460&lt;&gt;0),Sheet1!N460,IF(AND(Sheet1!N460&lt;&gt;Sheet1!O460,Sheet1!O460&lt;&gt;0),Sheet1!N460&amp;"~"&amp;Sheet1!O460,""))</f>
        <v>1</v>
      </c>
      <c r="R457" s="21" t="str">
        <f>IFERROR(VLOOKUP(Sheet1!Q460,配置检查表!$Y:$Z,2,FALSE),"")</f>
        <v/>
      </c>
      <c r="S457" s="39" t="str">
        <f>IF(AND(Sheet1!S664=Sheet1!T664,Sheet1!T664&lt;&gt;0),Sheet1!S664,IF(AND(Sheet1!S664&lt;&gt;Sheet1!T664,Sheet1!T664&lt;&gt;0),Sheet1!S664&amp;"~"&amp;Sheet1!T664,""))</f>
        <v/>
      </c>
      <c r="T457" s="21" t="str">
        <f>IFERROR(VLOOKUP(Sheet1!V460,配置检查表!$Y:$Z,2,FALSE),"")</f>
        <v/>
      </c>
      <c r="U457" s="39" t="str">
        <f>IF(AND(Sheet1!X664=Sheet1!Y664,Sheet1!Y664&lt;&gt;0),Sheet1!X664,IF(AND(Sheet1!X664&lt;&gt;Sheet1!Y664,Sheet1!Y664&lt;&gt;0),Sheet1!X664&amp;"~"&amp;Sheet1!Y664,""))</f>
        <v/>
      </c>
      <c r="V457" s="21" t="str">
        <f>IFERROR(VLOOKUP(Sheet1!XAA,配置检查表!$Y:$Z,2,FALSE),"")</f>
        <v/>
      </c>
      <c r="W457" s="21" t="str">
        <f>IF(AND(Sheet1!AC664=Sheet1!AD664,Sheet1!AD664&lt;&gt;0),Sheet1!AC664,IF(AND(Sheet1!AC664&lt;&gt;Sheet1!AD664,Sheet1!AD664&lt;&gt;0),Sheet1!AC664&amp;"~"&amp;Sheet1!AD664,""))</f>
        <v/>
      </c>
    </row>
    <row r="458" spans="1:23">
      <c r="A458" s="3">
        <v>31007</v>
      </c>
      <c r="B458" s="3" t="s">
        <v>48</v>
      </c>
      <c r="C458" s="3" t="s">
        <v>1547</v>
      </c>
      <c r="D458" s="21" t="str">
        <f>IF(OR(Sheet1!I461&lt;&gt;Sheet1!AF461,Sheet1!AG461&lt;&gt;Sheet1!J461),"有影响","-")</f>
        <v>-</v>
      </c>
      <c r="E458" s="21" t="str">
        <f>IF(OR(Sheet1!N461&lt;&gt;Sheet1!AH461,Sheet1!AI461&lt;&gt;Sheet1!O461),"有影响","-")</f>
        <v>-</v>
      </c>
      <c r="F458" s="21" t="str">
        <f>IF(OR(Sheet1!S461&lt;&gt;Sheet1!AJ461,Sheet1!AK461&lt;&gt;Sheet1!T461),"有影响","-")</f>
        <v>-</v>
      </c>
      <c r="G458" s="21" t="str">
        <f>IF(OR(Sheet1!X461&lt;&gt;Sheet1!AL461,Sheet1!AM461&lt;&gt;Sheet1!Y461),"有影响","-")</f>
        <v>-</v>
      </c>
      <c r="H458" s="21" t="str">
        <f>IF(OR(Sheet1!AC461&lt;&gt;Sheet1!AN461,Sheet1!AO461&lt;&gt;Sheet1!AD461),"有影响","-")</f>
        <v>-</v>
      </c>
      <c r="I458" s="21" t="str">
        <f>IF(Sheet1!G461=0,"出错","-")</f>
        <v>-</v>
      </c>
      <c r="J458" s="21" t="str">
        <f>IF(AND(Sheet1!G461=0,Sheet1!L461&lt;&gt;0),"出错","-")</f>
        <v>-</v>
      </c>
      <c r="K458" s="21" t="str">
        <f>IF(AND(Sheet1!G461=0,Sheet1!L461=0,Sheet1!Q461&lt;&gt;0),"出错","-")</f>
        <v>-</v>
      </c>
      <c r="L458" s="21" t="str">
        <f>IF(AND(Sheet1!G461=0,Sheet1!L461=0,Sheet1!Q461=0,Sheet1!V461&lt;&gt;0),"出错","-")</f>
        <v>-</v>
      </c>
      <c r="M458" s="21" t="str">
        <f>IF(AND(Sheet1!G461=0,Sheet1!L461=0,Sheet1!Q461=0,Sheet1!V461=0,Sheet1!AA461&lt;&gt;0),"出错","-")</f>
        <v>-</v>
      </c>
      <c r="N458" s="21" t="str">
        <f>IFERROR(VLOOKUP(Sheet1!G461,配置检查表!$Y:$Z,2,FALSE),"")</f>
        <v/>
      </c>
      <c r="O458" s="21">
        <f>IF(AND(Sheet1!I461=Sheet1!J461,Sheet1!J461&lt;&gt;0),Sheet1!I461,IF(AND(Sheet1!I461&lt;&gt;Sheet1!J461,Sheet1!J461&lt;&gt;0),Sheet1!I461&amp;"~"&amp;Sheet1!J461,""))</f>
        <v>1</v>
      </c>
      <c r="P458" s="21" t="str">
        <f>IFERROR(VLOOKUP(Sheet1!L461,配置检查表!$Y:$Z,2,FALSE),"")</f>
        <v/>
      </c>
      <c r="Q458" s="21">
        <f>IF(AND(Sheet1!N461=Sheet1!O461,Sheet1!O461&lt;&gt;0),Sheet1!N461,IF(AND(Sheet1!N461&lt;&gt;Sheet1!O461,Sheet1!O461&lt;&gt;0),Sheet1!N461&amp;"~"&amp;Sheet1!O461,""))</f>
        <v>1</v>
      </c>
      <c r="R458" s="21" t="str">
        <f>IFERROR(VLOOKUP(Sheet1!Q461,配置检查表!$Y:$Z,2,FALSE),"")</f>
        <v/>
      </c>
      <c r="S458" s="39" t="str">
        <f>IF(AND(Sheet1!S665=Sheet1!T665,Sheet1!T665&lt;&gt;0),Sheet1!S665,IF(AND(Sheet1!S665&lt;&gt;Sheet1!T665,Sheet1!T665&lt;&gt;0),Sheet1!S665&amp;"~"&amp;Sheet1!T665,""))</f>
        <v/>
      </c>
      <c r="T458" s="21" t="str">
        <f>IFERROR(VLOOKUP(Sheet1!V461,配置检查表!$Y:$Z,2,FALSE),"")</f>
        <v/>
      </c>
      <c r="U458" s="39" t="str">
        <f>IF(AND(Sheet1!X665=Sheet1!Y665,Sheet1!Y665&lt;&gt;0),Sheet1!X665,IF(AND(Sheet1!X665&lt;&gt;Sheet1!Y665,Sheet1!Y665&lt;&gt;0),Sheet1!X665&amp;"~"&amp;Sheet1!Y665,""))</f>
        <v/>
      </c>
      <c r="V458" s="21" t="str">
        <f>IFERROR(VLOOKUP(Sheet1!XAA,配置检查表!$Y:$Z,2,FALSE),"")</f>
        <v/>
      </c>
      <c r="W458" s="21" t="str">
        <f>IF(AND(Sheet1!AC665=Sheet1!AD665,Sheet1!AD665&lt;&gt;0),Sheet1!AC665,IF(AND(Sheet1!AC665&lt;&gt;Sheet1!AD665,Sheet1!AD665&lt;&gt;0),Sheet1!AC665&amp;"~"&amp;Sheet1!AD665,""))</f>
        <v/>
      </c>
    </row>
    <row r="459" spans="1:23">
      <c r="A459" s="3">
        <v>31008</v>
      </c>
      <c r="B459" s="3" t="s">
        <v>49</v>
      </c>
      <c r="C459" s="3" t="s">
        <v>1548</v>
      </c>
      <c r="D459" s="21" t="str">
        <f>IF(OR(Sheet1!I462&lt;&gt;Sheet1!AF462,Sheet1!AG462&lt;&gt;Sheet1!J462),"有影响","-")</f>
        <v>-</v>
      </c>
      <c r="E459" s="21" t="str">
        <f>IF(OR(Sheet1!N462&lt;&gt;Sheet1!AH462,Sheet1!AI462&lt;&gt;Sheet1!O462),"有影响","-")</f>
        <v>-</v>
      </c>
      <c r="F459" s="21" t="str">
        <f>IF(OR(Sheet1!S462&lt;&gt;Sheet1!AJ462,Sheet1!AK462&lt;&gt;Sheet1!T462),"有影响","-")</f>
        <v>-</v>
      </c>
      <c r="G459" s="21" t="str">
        <f>IF(OR(Sheet1!X462&lt;&gt;Sheet1!AL462,Sheet1!AM462&lt;&gt;Sheet1!Y462),"有影响","-")</f>
        <v>-</v>
      </c>
      <c r="H459" s="21" t="str">
        <f>IF(OR(Sheet1!AC462&lt;&gt;Sheet1!AN462,Sheet1!AO462&lt;&gt;Sheet1!AD462),"有影响","-")</f>
        <v>-</v>
      </c>
      <c r="I459" s="21" t="str">
        <f>IF(Sheet1!G462=0,"出错","-")</f>
        <v>-</v>
      </c>
      <c r="J459" s="21" t="str">
        <f>IF(AND(Sheet1!G462=0,Sheet1!L462&lt;&gt;0),"出错","-")</f>
        <v>-</v>
      </c>
      <c r="K459" s="21" t="str">
        <f>IF(AND(Sheet1!G462=0,Sheet1!L462=0,Sheet1!Q462&lt;&gt;0),"出错","-")</f>
        <v>-</v>
      </c>
      <c r="L459" s="21" t="str">
        <f>IF(AND(Sheet1!G462=0,Sheet1!L462=0,Sheet1!Q462=0,Sheet1!V462&lt;&gt;0),"出错","-")</f>
        <v>-</v>
      </c>
      <c r="M459" s="21" t="str">
        <f>IF(AND(Sheet1!G462=0,Sheet1!L462=0,Sheet1!Q462=0,Sheet1!V462=0,Sheet1!AA462&lt;&gt;0),"出错","-")</f>
        <v>-</v>
      </c>
      <c r="N459" s="21" t="str">
        <f>IFERROR(VLOOKUP(Sheet1!G462,配置检查表!$Y:$Z,2,FALSE),"")</f>
        <v/>
      </c>
      <c r="O459" s="21">
        <f>IF(AND(Sheet1!I462=Sheet1!J462,Sheet1!J462&lt;&gt;0),Sheet1!I462,IF(AND(Sheet1!I462&lt;&gt;Sheet1!J462,Sheet1!J462&lt;&gt;0),Sheet1!I462&amp;"~"&amp;Sheet1!J462,""))</f>
        <v>1</v>
      </c>
      <c r="P459" s="21" t="str">
        <f>IFERROR(VLOOKUP(Sheet1!L462,配置检查表!$Y:$Z,2,FALSE),"")</f>
        <v/>
      </c>
      <c r="Q459" s="21">
        <f>IF(AND(Sheet1!N462=Sheet1!O462,Sheet1!O462&lt;&gt;0),Sheet1!N462,IF(AND(Sheet1!N462&lt;&gt;Sheet1!O462,Sheet1!O462&lt;&gt;0),Sheet1!N462&amp;"~"&amp;Sheet1!O462,""))</f>
        <v>1</v>
      </c>
      <c r="R459" s="21" t="str">
        <f>IFERROR(VLOOKUP(Sheet1!Q462,配置检查表!$Y:$Z,2,FALSE),"")</f>
        <v/>
      </c>
      <c r="S459" s="39" t="str">
        <f>IF(AND(Sheet1!S666=Sheet1!T666,Sheet1!T666&lt;&gt;0),Sheet1!S666,IF(AND(Sheet1!S666&lt;&gt;Sheet1!T666,Sheet1!T666&lt;&gt;0),Sheet1!S666&amp;"~"&amp;Sheet1!T666,""))</f>
        <v/>
      </c>
      <c r="T459" s="21" t="str">
        <f>IFERROR(VLOOKUP(Sheet1!V462,配置检查表!$Y:$Z,2,FALSE),"")</f>
        <v/>
      </c>
      <c r="U459" s="39" t="str">
        <f>IF(AND(Sheet1!X666=Sheet1!Y666,Sheet1!Y666&lt;&gt;0),Sheet1!X666,IF(AND(Sheet1!X666&lt;&gt;Sheet1!Y666,Sheet1!Y666&lt;&gt;0),Sheet1!X666&amp;"~"&amp;Sheet1!Y666,""))</f>
        <v/>
      </c>
      <c r="V459" s="21" t="str">
        <f>IFERROR(VLOOKUP(Sheet1!XAA,配置检查表!$Y:$Z,2,FALSE),"")</f>
        <v/>
      </c>
      <c r="W459" s="21" t="str">
        <f>IF(AND(Sheet1!AC666=Sheet1!AD666,Sheet1!AD666&lt;&gt;0),Sheet1!AC666,IF(AND(Sheet1!AC666&lt;&gt;Sheet1!AD666,Sheet1!AD666&lt;&gt;0),Sheet1!AC666&amp;"~"&amp;Sheet1!AD666,""))</f>
        <v/>
      </c>
    </row>
    <row r="460" spans="1:23">
      <c r="A460" s="3">
        <v>31009</v>
      </c>
      <c r="B460" s="3" t="s">
        <v>50</v>
      </c>
      <c r="C460" s="3" t="s">
        <v>1549</v>
      </c>
      <c r="D460" s="21" t="str">
        <f>IF(OR(Sheet1!I463&lt;&gt;Sheet1!AF463,Sheet1!AG463&lt;&gt;Sheet1!J463),"有影响","-")</f>
        <v>-</v>
      </c>
      <c r="E460" s="21" t="str">
        <f>IF(OR(Sheet1!N463&lt;&gt;Sheet1!AH463,Sheet1!AI463&lt;&gt;Sheet1!O463),"有影响","-")</f>
        <v>-</v>
      </c>
      <c r="F460" s="21" t="str">
        <f>IF(OR(Sheet1!S463&lt;&gt;Sheet1!AJ463,Sheet1!AK463&lt;&gt;Sheet1!T463),"有影响","-")</f>
        <v>-</v>
      </c>
      <c r="G460" s="21" t="str">
        <f>IF(OR(Sheet1!X463&lt;&gt;Sheet1!AL463,Sheet1!AM463&lt;&gt;Sheet1!Y463),"有影响","-")</f>
        <v>-</v>
      </c>
      <c r="H460" s="21" t="str">
        <f>IF(OR(Sheet1!AC463&lt;&gt;Sheet1!AN463,Sheet1!AO463&lt;&gt;Sheet1!AD463),"有影响","-")</f>
        <v>-</v>
      </c>
      <c r="I460" s="21" t="str">
        <f>IF(Sheet1!G463=0,"出错","-")</f>
        <v>-</v>
      </c>
      <c r="J460" s="21" t="str">
        <f>IF(AND(Sheet1!G463=0,Sheet1!L463&lt;&gt;0),"出错","-")</f>
        <v>-</v>
      </c>
      <c r="K460" s="21" t="str">
        <f>IF(AND(Sheet1!G463=0,Sheet1!L463=0,Sheet1!Q463&lt;&gt;0),"出错","-")</f>
        <v>-</v>
      </c>
      <c r="L460" s="21" t="str">
        <f>IF(AND(Sheet1!G463=0,Sheet1!L463=0,Sheet1!Q463=0,Sheet1!V463&lt;&gt;0),"出错","-")</f>
        <v>-</v>
      </c>
      <c r="M460" s="21" t="str">
        <f>IF(AND(Sheet1!G463=0,Sheet1!L463=0,Sheet1!Q463=0,Sheet1!V463=0,Sheet1!AA463&lt;&gt;0),"出错","-")</f>
        <v>-</v>
      </c>
      <c r="N460" s="21" t="str">
        <f>IFERROR(VLOOKUP(Sheet1!G463,配置检查表!$Y:$Z,2,FALSE),"")</f>
        <v/>
      </c>
      <c r="O460" s="21">
        <f>IF(AND(Sheet1!I463=Sheet1!J463,Sheet1!J463&lt;&gt;0),Sheet1!I463,IF(AND(Sheet1!I463&lt;&gt;Sheet1!J463,Sheet1!J463&lt;&gt;0),Sheet1!I463&amp;"~"&amp;Sheet1!J463,""))</f>
        <v>1</v>
      </c>
      <c r="P460" s="21" t="str">
        <f>IFERROR(VLOOKUP(Sheet1!L463,配置检查表!$Y:$Z,2,FALSE),"")</f>
        <v/>
      </c>
      <c r="Q460" s="21">
        <f>IF(AND(Sheet1!N463=Sheet1!O463,Sheet1!O463&lt;&gt;0),Sheet1!N463,IF(AND(Sheet1!N463&lt;&gt;Sheet1!O463,Sheet1!O463&lt;&gt;0),Sheet1!N463&amp;"~"&amp;Sheet1!O463,""))</f>
        <v>1</v>
      </c>
      <c r="R460" s="21" t="str">
        <f>IFERROR(VLOOKUP(Sheet1!Q463,配置检查表!$Y:$Z,2,FALSE),"")</f>
        <v/>
      </c>
      <c r="S460" s="39" t="str">
        <f>IF(AND(Sheet1!S667=Sheet1!T667,Sheet1!T667&lt;&gt;0),Sheet1!S667,IF(AND(Sheet1!S667&lt;&gt;Sheet1!T667,Sheet1!T667&lt;&gt;0),Sheet1!S667&amp;"~"&amp;Sheet1!T667,""))</f>
        <v/>
      </c>
      <c r="T460" s="21" t="str">
        <f>IFERROR(VLOOKUP(Sheet1!V463,配置检查表!$Y:$Z,2,FALSE),"")</f>
        <v/>
      </c>
      <c r="U460" s="39" t="str">
        <f>IF(AND(Sheet1!X667=Sheet1!Y667,Sheet1!Y667&lt;&gt;0),Sheet1!X667,IF(AND(Sheet1!X667&lt;&gt;Sheet1!Y667,Sheet1!Y667&lt;&gt;0),Sheet1!X667&amp;"~"&amp;Sheet1!Y667,""))</f>
        <v/>
      </c>
      <c r="V460" s="21" t="str">
        <f>IFERROR(VLOOKUP(Sheet1!XAA,配置检查表!$Y:$Z,2,FALSE),"")</f>
        <v/>
      </c>
      <c r="W460" s="21" t="str">
        <f>IF(AND(Sheet1!AC667=Sheet1!AD667,Sheet1!AD667&lt;&gt;0),Sheet1!AC667,IF(AND(Sheet1!AC667&lt;&gt;Sheet1!AD667,Sheet1!AD667&lt;&gt;0),Sheet1!AC667&amp;"~"&amp;Sheet1!AD667,""))</f>
        <v/>
      </c>
    </row>
    <row r="461" spans="1:23">
      <c r="A461" s="3">
        <v>31010</v>
      </c>
      <c r="B461" s="3" t="s">
        <v>51</v>
      </c>
      <c r="C461" s="3" t="s">
        <v>1550</v>
      </c>
      <c r="D461" s="21" t="str">
        <f>IF(OR(Sheet1!I464&lt;&gt;Sheet1!AF464,Sheet1!AG464&lt;&gt;Sheet1!J464),"有影响","-")</f>
        <v>-</v>
      </c>
      <c r="E461" s="21" t="str">
        <f>IF(OR(Sheet1!N464&lt;&gt;Sheet1!AH464,Sheet1!AI464&lt;&gt;Sheet1!O464),"有影响","-")</f>
        <v>-</v>
      </c>
      <c r="F461" s="21" t="str">
        <f>IF(OR(Sheet1!S464&lt;&gt;Sheet1!AJ464,Sheet1!AK464&lt;&gt;Sheet1!T464),"有影响","-")</f>
        <v>-</v>
      </c>
      <c r="G461" s="21" t="str">
        <f>IF(OR(Sheet1!X464&lt;&gt;Sheet1!AL464,Sheet1!AM464&lt;&gt;Sheet1!Y464),"有影响","-")</f>
        <v>-</v>
      </c>
      <c r="H461" s="21" t="str">
        <f>IF(OR(Sheet1!AC464&lt;&gt;Sheet1!AN464,Sheet1!AO464&lt;&gt;Sheet1!AD464),"有影响","-")</f>
        <v>-</v>
      </c>
      <c r="I461" s="21" t="str">
        <f>IF(Sheet1!G464=0,"出错","-")</f>
        <v>-</v>
      </c>
      <c r="J461" s="21" t="str">
        <f>IF(AND(Sheet1!G464=0,Sheet1!L464&lt;&gt;0),"出错","-")</f>
        <v>-</v>
      </c>
      <c r="K461" s="21" t="str">
        <f>IF(AND(Sheet1!G464=0,Sheet1!L464=0,Sheet1!Q464&lt;&gt;0),"出错","-")</f>
        <v>-</v>
      </c>
      <c r="L461" s="21" t="str">
        <f>IF(AND(Sheet1!G464=0,Sheet1!L464=0,Sheet1!Q464=0,Sheet1!V464&lt;&gt;0),"出错","-")</f>
        <v>-</v>
      </c>
      <c r="M461" s="21" t="str">
        <f>IF(AND(Sheet1!G464=0,Sheet1!L464=0,Sheet1!Q464=0,Sheet1!V464=0,Sheet1!AA464&lt;&gt;0),"出错","-")</f>
        <v>-</v>
      </c>
      <c r="N461" s="21" t="str">
        <f>IFERROR(VLOOKUP(Sheet1!G464,配置检查表!$Y:$Z,2,FALSE),"")</f>
        <v/>
      </c>
      <c r="O461" s="21">
        <f>IF(AND(Sheet1!I464=Sheet1!J464,Sheet1!J464&lt;&gt;0),Sheet1!I464,IF(AND(Sheet1!I464&lt;&gt;Sheet1!J464,Sheet1!J464&lt;&gt;0),Sheet1!I464&amp;"~"&amp;Sheet1!J464,""))</f>
        <v>1</v>
      </c>
      <c r="P461" s="21" t="str">
        <f>IFERROR(VLOOKUP(Sheet1!L464,配置检查表!$Y:$Z,2,FALSE),"")</f>
        <v/>
      </c>
      <c r="Q461" s="21">
        <f>IF(AND(Sheet1!N464=Sheet1!O464,Sheet1!O464&lt;&gt;0),Sheet1!N464,IF(AND(Sheet1!N464&lt;&gt;Sheet1!O464,Sheet1!O464&lt;&gt;0),Sheet1!N464&amp;"~"&amp;Sheet1!O464,""))</f>
        <v>1</v>
      </c>
      <c r="R461" s="21" t="str">
        <f>IFERROR(VLOOKUP(Sheet1!Q464,配置检查表!$Y:$Z,2,FALSE),"")</f>
        <v/>
      </c>
      <c r="S461" s="39" t="str">
        <f>IF(AND(Sheet1!S668=Sheet1!T668,Sheet1!T668&lt;&gt;0),Sheet1!S668,IF(AND(Sheet1!S668&lt;&gt;Sheet1!T668,Sheet1!T668&lt;&gt;0),Sheet1!S668&amp;"~"&amp;Sheet1!T668,""))</f>
        <v/>
      </c>
      <c r="T461" s="21" t="str">
        <f>IFERROR(VLOOKUP(Sheet1!V464,配置检查表!$Y:$Z,2,FALSE),"")</f>
        <v/>
      </c>
      <c r="U461" s="39" t="str">
        <f>IF(AND(Sheet1!X668=Sheet1!Y668,Sheet1!Y668&lt;&gt;0),Sheet1!X668,IF(AND(Sheet1!X668&lt;&gt;Sheet1!Y668,Sheet1!Y668&lt;&gt;0),Sheet1!X668&amp;"~"&amp;Sheet1!Y668,""))</f>
        <v/>
      </c>
      <c r="V461" s="21" t="str">
        <f>IFERROR(VLOOKUP(Sheet1!XAA,配置检查表!$Y:$Z,2,FALSE),"")</f>
        <v/>
      </c>
      <c r="W461" s="21" t="str">
        <f>IF(AND(Sheet1!AC668=Sheet1!AD668,Sheet1!AD668&lt;&gt;0),Sheet1!AC668,IF(AND(Sheet1!AC668&lt;&gt;Sheet1!AD668,Sheet1!AD668&lt;&gt;0),Sheet1!AC668&amp;"~"&amp;Sheet1!AD668,""))</f>
        <v/>
      </c>
    </row>
    <row r="462" spans="1:23">
      <c r="A462" s="3">
        <v>31011</v>
      </c>
      <c r="B462" s="3" t="s">
        <v>52</v>
      </c>
      <c r="C462" s="3" t="s">
        <v>1551</v>
      </c>
      <c r="D462" s="21" t="str">
        <f>IF(OR(Sheet1!I465&lt;&gt;Sheet1!AF465,Sheet1!AG465&lt;&gt;Sheet1!J465),"有影响","-")</f>
        <v>-</v>
      </c>
      <c r="E462" s="21" t="str">
        <f>IF(OR(Sheet1!N465&lt;&gt;Sheet1!AH465,Sheet1!AI465&lt;&gt;Sheet1!O465),"有影响","-")</f>
        <v>-</v>
      </c>
      <c r="F462" s="21" t="str">
        <f>IF(OR(Sheet1!S465&lt;&gt;Sheet1!AJ465,Sheet1!AK465&lt;&gt;Sheet1!T465),"有影响","-")</f>
        <v>-</v>
      </c>
      <c r="G462" s="21" t="str">
        <f>IF(OR(Sheet1!X465&lt;&gt;Sheet1!AL465,Sheet1!AM465&lt;&gt;Sheet1!Y465),"有影响","-")</f>
        <v>-</v>
      </c>
      <c r="H462" s="21" t="str">
        <f>IF(OR(Sheet1!AC465&lt;&gt;Sheet1!AN465,Sheet1!AO465&lt;&gt;Sheet1!AD465),"有影响","-")</f>
        <v>-</v>
      </c>
      <c r="I462" s="21" t="str">
        <f>IF(Sheet1!G465=0,"出错","-")</f>
        <v>-</v>
      </c>
      <c r="J462" s="21" t="str">
        <f>IF(AND(Sheet1!G465=0,Sheet1!L465&lt;&gt;0),"出错","-")</f>
        <v>-</v>
      </c>
      <c r="K462" s="21" t="str">
        <f>IF(AND(Sheet1!G465=0,Sheet1!L465=0,Sheet1!Q465&lt;&gt;0),"出错","-")</f>
        <v>-</v>
      </c>
      <c r="L462" s="21" t="str">
        <f>IF(AND(Sheet1!G465=0,Sheet1!L465=0,Sheet1!Q465=0,Sheet1!V465&lt;&gt;0),"出错","-")</f>
        <v>-</v>
      </c>
      <c r="M462" s="21" t="str">
        <f>IF(AND(Sheet1!G465=0,Sheet1!L465=0,Sheet1!Q465=0,Sheet1!V465=0,Sheet1!AA465&lt;&gt;0),"出错","-")</f>
        <v>-</v>
      </c>
      <c r="N462" s="21" t="str">
        <f>IFERROR(VLOOKUP(Sheet1!G465,配置检查表!$Y:$Z,2,FALSE),"")</f>
        <v/>
      </c>
      <c r="O462" s="21">
        <f>IF(AND(Sheet1!I465=Sheet1!J465,Sheet1!J465&lt;&gt;0),Sheet1!I465,IF(AND(Sheet1!I465&lt;&gt;Sheet1!J465,Sheet1!J465&lt;&gt;0),Sheet1!I465&amp;"~"&amp;Sheet1!J465,""))</f>
        <v>1</v>
      </c>
      <c r="P462" s="21" t="str">
        <f>IFERROR(VLOOKUP(Sheet1!L465,配置检查表!$Y:$Z,2,FALSE),"")</f>
        <v/>
      </c>
      <c r="Q462" s="21">
        <f>IF(AND(Sheet1!N465=Sheet1!O465,Sheet1!O465&lt;&gt;0),Sheet1!N465,IF(AND(Sheet1!N465&lt;&gt;Sheet1!O465,Sheet1!O465&lt;&gt;0),Sheet1!N465&amp;"~"&amp;Sheet1!O465,""))</f>
        <v>1</v>
      </c>
      <c r="R462" s="21" t="str">
        <f>IFERROR(VLOOKUP(Sheet1!Q465,配置检查表!$Y:$Z,2,FALSE),"")</f>
        <v/>
      </c>
      <c r="S462" s="39" t="str">
        <f>IF(AND(Sheet1!S669=Sheet1!T669,Sheet1!T669&lt;&gt;0),Sheet1!S669,IF(AND(Sheet1!S669&lt;&gt;Sheet1!T669,Sheet1!T669&lt;&gt;0),Sheet1!S669&amp;"~"&amp;Sheet1!T669,""))</f>
        <v/>
      </c>
      <c r="T462" s="21" t="str">
        <f>IFERROR(VLOOKUP(Sheet1!V465,配置检查表!$Y:$Z,2,FALSE),"")</f>
        <v/>
      </c>
      <c r="U462" s="39" t="str">
        <f>IF(AND(Sheet1!X669=Sheet1!Y669,Sheet1!Y669&lt;&gt;0),Sheet1!X669,IF(AND(Sheet1!X669&lt;&gt;Sheet1!Y669,Sheet1!Y669&lt;&gt;0),Sheet1!X669&amp;"~"&amp;Sheet1!Y669,""))</f>
        <v/>
      </c>
      <c r="V462" s="21" t="str">
        <f>IFERROR(VLOOKUP(Sheet1!XAA,配置检查表!$Y:$Z,2,FALSE),"")</f>
        <v/>
      </c>
      <c r="W462" s="21" t="str">
        <f>IF(AND(Sheet1!AC669=Sheet1!AD669,Sheet1!AD669&lt;&gt;0),Sheet1!AC669,IF(AND(Sheet1!AC669&lt;&gt;Sheet1!AD669,Sheet1!AD669&lt;&gt;0),Sheet1!AC669&amp;"~"&amp;Sheet1!AD669,""))</f>
        <v/>
      </c>
    </row>
    <row r="463" spans="1:23">
      <c r="A463" s="3">
        <v>31012</v>
      </c>
      <c r="B463" s="3" t="s">
        <v>42</v>
      </c>
      <c r="C463" s="3" t="s">
        <v>1541</v>
      </c>
      <c r="D463" s="21" t="str">
        <f>IF(OR(Sheet1!I466&lt;&gt;Sheet1!AF466,Sheet1!AG466&lt;&gt;Sheet1!J466),"有影响","-")</f>
        <v>-</v>
      </c>
      <c r="E463" s="21" t="str">
        <f>IF(OR(Sheet1!N466&lt;&gt;Sheet1!AH466,Sheet1!AI466&lt;&gt;Sheet1!O466),"有影响","-")</f>
        <v>-</v>
      </c>
      <c r="F463" s="21" t="str">
        <f>IF(OR(Sheet1!S466&lt;&gt;Sheet1!AJ466,Sheet1!AK466&lt;&gt;Sheet1!T466),"有影响","-")</f>
        <v>-</v>
      </c>
      <c r="G463" s="21" t="str">
        <f>IF(OR(Sheet1!X466&lt;&gt;Sheet1!AL466,Sheet1!AM466&lt;&gt;Sheet1!Y466),"有影响","-")</f>
        <v>-</v>
      </c>
      <c r="H463" s="21" t="str">
        <f>IF(OR(Sheet1!AC466&lt;&gt;Sheet1!AN466,Sheet1!AO466&lt;&gt;Sheet1!AD466),"有影响","-")</f>
        <v>-</v>
      </c>
      <c r="I463" s="21" t="str">
        <f>IF(Sheet1!G466=0,"出错","-")</f>
        <v>-</v>
      </c>
      <c r="J463" s="21" t="str">
        <f>IF(AND(Sheet1!G466=0,Sheet1!L466&lt;&gt;0),"出错","-")</f>
        <v>-</v>
      </c>
      <c r="K463" s="21" t="str">
        <f>IF(AND(Sheet1!G466=0,Sheet1!L466=0,Sheet1!Q466&lt;&gt;0),"出错","-")</f>
        <v>-</v>
      </c>
      <c r="L463" s="21" t="str">
        <f>IF(AND(Sheet1!G466=0,Sheet1!L466=0,Sheet1!Q466=0,Sheet1!V466&lt;&gt;0),"出错","-")</f>
        <v>-</v>
      </c>
      <c r="M463" s="21" t="str">
        <f>IF(AND(Sheet1!G466=0,Sheet1!L466=0,Sheet1!Q466=0,Sheet1!V466=0,Sheet1!AA466&lt;&gt;0),"出错","-")</f>
        <v>-</v>
      </c>
      <c r="N463" s="21" t="str">
        <f>IFERROR(VLOOKUP(Sheet1!G466,配置检查表!$Y:$Z,2,FALSE),"")</f>
        <v>金币</v>
      </c>
      <c r="O463" s="21" t="str">
        <f>IF(AND(Sheet1!I466=Sheet1!J466,Sheet1!J466&lt;&gt;0),Sheet1!I466,IF(AND(Sheet1!I466&lt;&gt;Sheet1!J466,Sheet1!J466&lt;&gt;0),Sheet1!I466&amp;"~"&amp;Sheet1!J466,""))</f>
        <v>245~367</v>
      </c>
      <c r="P463" s="21" t="str">
        <f>IFERROR(VLOOKUP(Sheet1!L466,配置检查表!$Y:$Z,2,FALSE),"")</f>
        <v>钻石</v>
      </c>
      <c r="Q463" s="21">
        <f>IF(AND(Sheet1!N466=Sheet1!O466,Sheet1!O466&lt;&gt;0),Sheet1!N466,IF(AND(Sheet1!N466&lt;&gt;Sheet1!O466,Sheet1!O466&lt;&gt;0),Sheet1!N466&amp;"~"&amp;Sheet1!O466,""))</f>
        <v>10</v>
      </c>
      <c r="R463" s="21" t="str">
        <f>IFERROR(VLOOKUP(Sheet1!Q466,配置检查表!$Y:$Z,2,FALSE),"")</f>
        <v/>
      </c>
      <c r="S463" s="39" t="str">
        <f>IF(AND(Sheet1!S670=Sheet1!T670,Sheet1!T670&lt;&gt;0),Sheet1!S670,IF(AND(Sheet1!S670&lt;&gt;Sheet1!T670,Sheet1!T670&lt;&gt;0),Sheet1!S670&amp;"~"&amp;Sheet1!T670,""))</f>
        <v/>
      </c>
      <c r="T463" s="21" t="str">
        <f>IFERROR(VLOOKUP(Sheet1!V466,配置检查表!$Y:$Z,2,FALSE),"")</f>
        <v/>
      </c>
      <c r="U463" s="39" t="str">
        <f>IF(AND(Sheet1!X670=Sheet1!Y670,Sheet1!Y670&lt;&gt;0),Sheet1!X670,IF(AND(Sheet1!X670&lt;&gt;Sheet1!Y670,Sheet1!Y670&lt;&gt;0),Sheet1!X670&amp;"~"&amp;Sheet1!Y670,""))</f>
        <v/>
      </c>
      <c r="V463" s="21" t="str">
        <f>IFERROR(VLOOKUP(Sheet1!XAA,配置检查表!$Y:$Z,2,FALSE),"")</f>
        <v/>
      </c>
      <c r="W463" s="21" t="str">
        <f>IF(AND(Sheet1!AC670=Sheet1!AD670,Sheet1!AD670&lt;&gt;0),Sheet1!AC670,IF(AND(Sheet1!AC670&lt;&gt;Sheet1!AD670,Sheet1!AD670&lt;&gt;0),Sheet1!AC670&amp;"~"&amp;Sheet1!AD670,""))</f>
        <v/>
      </c>
    </row>
    <row r="464" spans="1:23">
      <c r="A464" s="3">
        <v>31013</v>
      </c>
      <c r="B464" s="3" t="s">
        <v>43</v>
      </c>
      <c r="C464" s="3" t="s">
        <v>1542</v>
      </c>
      <c r="D464" s="21" t="str">
        <f>IF(OR(Sheet1!I467&lt;&gt;Sheet1!AF467,Sheet1!AG467&lt;&gt;Sheet1!J467),"有影响","-")</f>
        <v>-</v>
      </c>
      <c r="E464" s="21" t="str">
        <f>IF(OR(Sheet1!N467&lt;&gt;Sheet1!AH467,Sheet1!AI467&lt;&gt;Sheet1!O467),"有影响","-")</f>
        <v>-</v>
      </c>
      <c r="F464" s="21" t="str">
        <f>IF(OR(Sheet1!S467&lt;&gt;Sheet1!AJ467,Sheet1!AK467&lt;&gt;Sheet1!T467),"有影响","-")</f>
        <v>-</v>
      </c>
      <c r="G464" s="21" t="str">
        <f>IF(OR(Sheet1!X467&lt;&gt;Sheet1!AL467,Sheet1!AM467&lt;&gt;Sheet1!Y467),"有影响","-")</f>
        <v>-</v>
      </c>
      <c r="H464" s="21" t="str">
        <f>IF(OR(Sheet1!AC467&lt;&gt;Sheet1!AN467,Sheet1!AO467&lt;&gt;Sheet1!AD467),"有影响","-")</f>
        <v>-</v>
      </c>
      <c r="I464" s="21" t="str">
        <f>IF(Sheet1!G467=0,"出错","-")</f>
        <v>-</v>
      </c>
      <c r="J464" s="21" t="str">
        <f>IF(AND(Sheet1!G467=0,Sheet1!L467&lt;&gt;0),"出错","-")</f>
        <v>-</v>
      </c>
      <c r="K464" s="21" t="str">
        <f>IF(AND(Sheet1!G467=0,Sheet1!L467=0,Sheet1!Q467&lt;&gt;0),"出错","-")</f>
        <v>-</v>
      </c>
      <c r="L464" s="21" t="str">
        <f>IF(AND(Sheet1!G467=0,Sheet1!L467=0,Sheet1!Q467=0,Sheet1!V467&lt;&gt;0),"出错","-")</f>
        <v>-</v>
      </c>
      <c r="M464" s="21" t="str">
        <f>IF(AND(Sheet1!G467=0,Sheet1!L467=0,Sheet1!Q467=0,Sheet1!V467=0,Sheet1!AA467&lt;&gt;0),"出错","-")</f>
        <v>-</v>
      </c>
      <c r="N464" s="21" t="str">
        <f>IFERROR(VLOOKUP(Sheet1!G467,配置检查表!$Y:$Z,2,FALSE),"")</f>
        <v>金币</v>
      </c>
      <c r="O464" s="21" t="str">
        <f>IF(AND(Sheet1!I467=Sheet1!J467,Sheet1!J467&lt;&gt;0),Sheet1!I467,IF(AND(Sheet1!I467&lt;&gt;Sheet1!J467,Sheet1!J467&lt;&gt;0),Sheet1!I467&amp;"~"&amp;Sheet1!J467,""))</f>
        <v>490~735</v>
      </c>
      <c r="P464" s="21" t="str">
        <f>IFERROR(VLOOKUP(Sheet1!L467,配置检查表!$Y:$Z,2,FALSE),"")</f>
        <v>钻石</v>
      </c>
      <c r="Q464" s="21">
        <f>IF(AND(Sheet1!N467=Sheet1!O467,Sheet1!O467&lt;&gt;0),Sheet1!N467,IF(AND(Sheet1!N467&lt;&gt;Sheet1!O467,Sheet1!O467&lt;&gt;0),Sheet1!N467&amp;"~"&amp;Sheet1!O467,""))</f>
        <v>10</v>
      </c>
      <c r="R464" s="21" t="str">
        <f>IFERROR(VLOOKUP(Sheet1!Q467,配置检查表!$Y:$Z,2,FALSE),"")</f>
        <v/>
      </c>
      <c r="S464" s="39" t="str">
        <f>IF(AND(Sheet1!S671=Sheet1!T671,Sheet1!T671&lt;&gt;0),Sheet1!S671,IF(AND(Sheet1!S671&lt;&gt;Sheet1!T671,Sheet1!T671&lt;&gt;0),Sheet1!S671&amp;"~"&amp;Sheet1!T671,""))</f>
        <v/>
      </c>
      <c r="T464" s="21" t="str">
        <f>IFERROR(VLOOKUP(Sheet1!V467,配置检查表!$Y:$Z,2,FALSE),"")</f>
        <v/>
      </c>
      <c r="U464" s="39" t="str">
        <f>IF(AND(Sheet1!X671=Sheet1!Y671,Sheet1!Y671&lt;&gt;0),Sheet1!X671,IF(AND(Sheet1!X671&lt;&gt;Sheet1!Y671,Sheet1!Y671&lt;&gt;0),Sheet1!X671&amp;"~"&amp;Sheet1!Y671,""))</f>
        <v/>
      </c>
      <c r="V464" s="21" t="str">
        <f>IFERROR(VLOOKUP(Sheet1!XAA,配置检查表!$Y:$Z,2,FALSE),"")</f>
        <v/>
      </c>
      <c r="W464" s="21" t="str">
        <f>IF(AND(Sheet1!AC671=Sheet1!AD671,Sheet1!AD671&lt;&gt;0),Sheet1!AC671,IF(AND(Sheet1!AC671&lt;&gt;Sheet1!AD671,Sheet1!AD671&lt;&gt;0),Sheet1!AC671&amp;"~"&amp;Sheet1!AD671,""))</f>
        <v/>
      </c>
    </row>
    <row r="465" spans="1:23">
      <c r="A465" s="3">
        <v>31014</v>
      </c>
      <c r="B465" s="3" t="s">
        <v>44</v>
      </c>
      <c r="C465" s="3" t="s">
        <v>1543</v>
      </c>
      <c r="D465" s="21" t="str">
        <f>IF(OR(Sheet1!I468&lt;&gt;Sheet1!AF468,Sheet1!AG468&lt;&gt;Sheet1!J468),"有影响","-")</f>
        <v>-</v>
      </c>
      <c r="E465" s="21" t="str">
        <f>IF(OR(Sheet1!N468&lt;&gt;Sheet1!AH468,Sheet1!AI468&lt;&gt;Sheet1!O468),"有影响","-")</f>
        <v>-</v>
      </c>
      <c r="F465" s="21" t="str">
        <f>IF(OR(Sheet1!S468&lt;&gt;Sheet1!AJ468,Sheet1!AK468&lt;&gt;Sheet1!T468),"有影响","-")</f>
        <v>-</v>
      </c>
      <c r="G465" s="21" t="str">
        <f>IF(OR(Sheet1!X468&lt;&gt;Sheet1!AL468,Sheet1!AM468&lt;&gt;Sheet1!Y468),"有影响","-")</f>
        <v>-</v>
      </c>
      <c r="H465" s="21" t="str">
        <f>IF(OR(Sheet1!AC468&lt;&gt;Sheet1!AN468,Sheet1!AO468&lt;&gt;Sheet1!AD468),"有影响","-")</f>
        <v>-</v>
      </c>
      <c r="I465" s="21" t="str">
        <f>IF(Sheet1!G468=0,"出错","-")</f>
        <v>-</v>
      </c>
      <c r="J465" s="21" t="str">
        <f>IF(AND(Sheet1!G468=0,Sheet1!L468&lt;&gt;0),"出错","-")</f>
        <v>-</v>
      </c>
      <c r="K465" s="21" t="str">
        <f>IF(AND(Sheet1!G468=0,Sheet1!L468=0,Sheet1!Q468&lt;&gt;0),"出错","-")</f>
        <v>-</v>
      </c>
      <c r="L465" s="21" t="str">
        <f>IF(AND(Sheet1!G468=0,Sheet1!L468=0,Sheet1!Q468=0,Sheet1!V468&lt;&gt;0),"出错","-")</f>
        <v>-</v>
      </c>
      <c r="M465" s="21" t="str">
        <f>IF(AND(Sheet1!G468=0,Sheet1!L468=0,Sheet1!Q468=0,Sheet1!V468=0,Sheet1!AA468&lt;&gt;0),"出错","-")</f>
        <v>-</v>
      </c>
      <c r="N465" s="21" t="str">
        <f>IFERROR(VLOOKUP(Sheet1!G468,配置检查表!$Y:$Z,2,FALSE),"")</f>
        <v>金币</v>
      </c>
      <c r="O465" s="21" t="str">
        <f>IF(AND(Sheet1!I468=Sheet1!J468,Sheet1!J468&lt;&gt;0),Sheet1!I468,IF(AND(Sheet1!I468&lt;&gt;Sheet1!J468,Sheet1!J468&lt;&gt;0),Sheet1!I468&amp;"~"&amp;Sheet1!J468,""))</f>
        <v>640~960</v>
      </c>
      <c r="P465" s="21" t="str">
        <f>IFERROR(VLOOKUP(Sheet1!L468,配置检查表!$Y:$Z,2,FALSE),"")</f>
        <v>钻石</v>
      </c>
      <c r="Q465" s="21">
        <f>IF(AND(Sheet1!N468=Sheet1!O468,Sheet1!O468&lt;&gt;0),Sheet1!N468,IF(AND(Sheet1!N468&lt;&gt;Sheet1!O468,Sheet1!O468&lt;&gt;0),Sheet1!N468&amp;"~"&amp;Sheet1!O468,""))</f>
        <v>10</v>
      </c>
      <c r="R465" s="21" t="str">
        <f>IFERROR(VLOOKUP(Sheet1!Q468,配置检查表!$Y:$Z,2,FALSE),"")</f>
        <v/>
      </c>
      <c r="S465" s="39" t="str">
        <f>IF(AND(Sheet1!S672=Sheet1!T672,Sheet1!T672&lt;&gt;0),Sheet1!S672,IF(AND(Sheet1!S672&lt;&gt;Sheet1!T672,Sheet1!T672&lt;&gt;0),Sheet1!S672&amp;"~"&amp;Sheet1!T672,""))</f>
        <v/>
      </c>
      <c r="T465" s="21" t="str">
        <f>IFERROR(VLOOKUP(Sheet1!V468,配置检查表!$Y:$Z,2,FALSE),"")</f>
        <v/>
      </c>
      <c r="U465" s="39" t="str">
        <f>IF(AND(Sheet1!X672=Sheet1!Y672,Sheet1!Y672&lt;&gt;0),Sheet1!X672,IF(AND(Sheet1!X672&lt;&gt;Sheet1!Y672,Sheet1!Y672&lt;&gt;0),Sheet1!X672&amp;"~"&amp;Sheet1!Y672,""))</f>
        <v/>
      </c>
      <c r="V465" s="21" t="str">
        <f>IFERROR(VLOOKUP(Sheet1!XAA,配置检查表!$Y:$Z,2,FALSE),"")</f>
        <v/>
      </c>
      <c r="W465" s="21" t="str">
        <f>IF(AND(Sheet1!AC672=Sheet1!AD672,Sheet1!AD672&lt;&gt;0),Sheet1!AC672,IF(AND(Sheet1!AC672&lt;&gt;Sheet1!AD672,Sheet1!AD672&lt;&gt;0),Sheet1!AC672&amp;"~"&amp;Sheet1!AD672,""))</f>
        <v/>
      </c>
    </row>
    <row r="466" spans="1:23">
      <c r="A466" s="3">
        <v>31015</v>
      </c>
      <c r="B466" s="3" t="s">
        <v>45</v>
      </c>
      <c r="C466" s="3" t="s">
        <v>1544</v>
      </c>
      <c r="D466" s="21" t="str">
        <f>IF(OR(Sheet1!I469&lt;&gt;Sheet1!AF469,Sheet1!AG469&lt;&gt;Sheet1!J469),"有影响","-")</f>
        <v>-</v>
      </c>
      <c r="E466" s="21" t="str">
        <f>IF(OR(Sheet1!N469&lt;&gt;Sheet1!AH469,Sheet1!AI469&lt;&gt;Sheet1!O469),"有影响","-")</f>
        <v>-</v>
      </c>
      <c r="F466" s="21" t="str">
        <f>IF(OR(Sheet1!S469&lt;&gt;Sheet1!AJ469,Sheet1!AK469&lt;&gt;Sheet1!T469),"有影响","-")</f>
        <v>-</v>
      </c>
      <c r="G466" s="21" t="str">
        <f>IF(OR(Sheet1!X469&lt;&gt;Sheet1!AL469,Sheet1!AM469&lt;&gt;Sheet1!Y469),"有影响","-")</f>
        <v>-</v>
      </c>
      <c r="H466" s="21" t="str">
        <f>IF(OR(Sheet1!AC469&lt;&gt;Sheet1!AN469,Sheet1!AO469&lt;&gt;Sheet1!AD469),"有影响","-")</f>
        <v>-</v>
      </c>
      <c r="I466" s="21" t="str">
        <f>IF(Sheet1!G469=0,"出错","-")</f>
        <v>-</v>
      </c>
      <c r="J466" s="21" t="str">
        <f>IF(AND(Sheet1!G469=0,Sheet1!L469&lt;&gt;0),"出错","-")</f>
        <v>-</v>
      </c>
      <c r="K466" s="21" t="str">
        <f>IF(AND(Sheet1!G469=0,Sheet1!L469=0,Sheet1!Q469&lt;&gt;0),"出错","-")</f>
        <v>-</v>
      </c>
      <c r="L466" s="21" t="str">
        <f>IF(AND(Sheet1!G469=0,Sheet1!L469=0,Sheet1!Q469=0,Sheet1!V469&lt;&gt;0),"出错","-")</f>
        <v>-</v>
      </c>
      <c r="M466" s="21" t="str">
        <f>IF(AND(Sheet1!G469=0,Sheet1!L469=0,Sheet1!Q469=0,Sheet1!V469=0,Sheet1!AA469&lt;&gt;0),"出错","-")</f>
        <v>-</v>
      </c>
      <c r="N466" s="21" t="str">
        <f>IFERROR(VLOOKUP(Sheet1!G469,配置检查表!$Y:$Z,2,FALSE),"")</f>
        <v>金币</v>
      </c>
      <c r="O466" s="21" t="str">
        <f>IF(AND(Sheet1!I469=Sheet1!J469,Sheet1!J469&lt;&gt;0),Sheet1!I469,IF(AND(Sheet1!I469&lt;&gt;Sheet1!J469,Sheet1!J469&lt;&gt;0),Sheet1!I469&amp;"~"&amp;Sheet1!J469,""))</f>
        <v>940~1410</v>
      </c>
      <c r="P466" s="21" t="str">
        <f>IFERROR(VLOOKUP(Sheet1!L469,配置检查表!$Y:$Z,2,FALSE),"")</f>
        <v>钻石</v>
      </c>
      <c r="Q466" s="21">
        <f>IF(AND(Sheet1!N469=Sheet1!O469,Sheet1!O469&lt;&gt;0),Sheet1!N469,IF(AND(Sheet1!N469&lt;&gt;Sheet1!O469,Sheet1!O469&lt;&gt;0),Sheet1!N469&amp;"~"&amp;Sheet1!O469,""))</f>
        <v>10</v>
      </c>
      <c r="R466" s="21" t="str">
        <f>IFERROR(VLOOKUP(Sheet1!Q469,配置检查表!$Y:$Z,2,FALSE),"")</f>
        <v/>
      </c>
      <c r="S466" s="39" t="str">
        <f>IF(AND(Sheet1!S673=Sheet1!T673,Sheet1!T673&lt;&gt;0),Sheet1!S673,IF(AND(Sheet1!S673&lt;&gt;Sheet1!T673,Sheet1!T673&lt;&gt;0),Sheet1!S673&amp;"~"&amp;Sheet1!T673,""))</f>
        <v/>
      </c>
      <c r="T466" s="21" t="str">
        <f>IFERROR(VLOOKUP(Sheet1!V469,配置检查表!$Y:$Z,2,FALSE),"")</f>
        <v/>
      </c>
      <c r="U466" s="39" t="str">
        <f>IF(AND(Sheet1!X673=Sheet1!Y673,Sheet1!Y673&lt;&gt;0),Sheet1!X673,IF(AND(Sheet1!X673&lt;&gt;Sheet1!Y673,Sheet1!Y673&lt;&gt;0),Sheet1!X673&amp;"~"&amp;Sheet1!Y673,""))</f>
        <v/>
      </c>
      <c r="V466" s="21" t="str">
        <f>IFERROR(VLOOKUP(Sheet1!XAA,配置检查表!$Y:$Z,2,FALSE),"")</f>
        <v/>
      </c>
      <c r="W466" s="21" t="str">
        <f>IF(AND(Sheet1!AC673=Sheet1!AD673,Sheet1!AD673&lt;&gt;0),Sheet1!AC673,IF(AND(Sheet1!AC673&lt;&gt;Sheet1!AD673,Sheet1!AD673&lt;&gt;0),Sheet1!AC673&amp;"~"&amp;Sheet1!AD673,""))</f>
        <v/>
      </c>
    </row>
    <row r="467" spans="1:23">
      <c r="A467" s="3">
        <v>31016</v>
      </c>
      <c r="B467" s="3" t="s">
        <v>46</v>
      </c>
      <c r="C467" s="3" t="s">
        <v>1545</v>
      </c>
      <c r="D467" s="21" t="str">
        <f>IF(OR(Sheet1!I470&lt;&gt;Sheet1!AF470,Sheet1!AG470&lt;&gt;Sheet1!J470),"有影响","-")</f>
        <v>-</v>
      </c>
      <c r="E467" s="21" t="str">
        <f>IF(OR(Sheet1!N470&lt;&gt;Sheet1!AH470,Sheet1!AI470&lt;&gt;Sheet1!O470),"有影响","-")</f>
        <v>-</v>
      </c>
      <c r="F467" s="21" t="str">
        <f>IF(OR(Sheet1!S470&lt;&gt;Sheet1!AJ470,Sheet1!AK470&lt;&gt;Sheet1!T470),"有影响","-")</f>
        <v>-</v>
      </c>
      <c r="G467" s="21" t="str">
        <f>IF(OR(Sheet1!X470&lt;&gt;Sheet1!AL470,Sheet1!AM470&lt;&gt;Sheet1!Y470),"有影响","-")</f>
        <v>-</v>
      </c>
      <c r="H467" s="21" t="str">
        <f>IF(OR(Sheet1!AC470&lt;&gt;Sheet1!AN470,Sheet1!AO470&lt;&gt;Sheet1!AD470),"有影响","-")</f>
        <v>-</v>
      </c>
      <c r="I467" s="21" t="str">
        <f>IF(Sheet1!G470=0,"出错","-")</f>
        <v>-</v>
      </c>
      <c r="J467" s="21" t="str">
        <f>IF(AND(Sheet1!G470=0,Sheet1!L470&lt;&gt;0),"出错","-")</f>
        <v>-</v>
      </c>
      <c r="K467" s="21" t="str">
        <f>IF(AND(Sheet1!G470=0,Sheet1!L470=0,Sheet1!Q470&lt;&gt;0),"出错","-")</f>
        <v>-</v>
      </c>
      <c r="L467" s="21" t="str">
        <f>IF(AND(Sheet1!G470=0,Sheet1!L470=0,Sheet1!Q470=0,Sheet1!V470&lt;&gt;0),"出错","-")</f>
        <v>-</v>
      </c>
      <c r="M467" s="21" t="str">
        <f>IF(AND(Sheet1!G470=0,Sheet1!L470=0,Sheet1!Q470=0,Sheet1!V470=0,Sheet1!AA470&lt;&gt;0),"出错","-")</f>
        <v>-</v>
      </c>
      <c r="N467" s="21" t="str">
        <f>IFERROR(VLOOKUP(Sheet1!G470,配置检查表!$Y:$Z,2,FALSE),"")</f>
        <v>金币</v>
      </c>
      <c r="O467" s="21" t="str">
        <f>IF(AND(Sheet1!I470=Sheet1!J470,Sheet1!J470&lt;&gt;0),Sheet1!I470,IF(AND(Sheet1!I470&lt;&gt;Sheet1!J470,Sheet1!J470&lt;&gt;0),Sheet1!I470&amp;"~"&amp;Sheet1!J470,""))</f>
        <v>1240~1860</v>
      </c>
      <c r="P467" s="21" t="str">
        <f>IFERROR(VLOOKUP(Sheet1!L470,配置检查表!$Y:$Z,2,FALSE),"")</f>
        <v>钻石</v>
      </c>
      <c r="Q467" s="21">
        <f>IF(AND(Sheet1!N470=Sheet1!O470,Sheet1!O470&lt;&gt;0),Sheet1!N470,IF(AND(Sheet1!N470&lt;&gt;Sheet1!O470,Sheet1!O470&lt;&gt;0),Sheet1!N470&amp;"~"&amp;Sheet1!O470,""))</f>
        <v>10</v>
      </c>
      <c r="R467" s="21" t="str">
        <f>IFERROR(VLOOKUP(Sheet1!Q470,配置检查表!$Y:$Z,2,FALSE),"")</f>
        <v/>
      </c>
      <c r="S467" s="39" t="str">
        <f>IF(AND(Sheet1!S674=Sheet1!T674,Sheet1!T674&lt;&gt;0),Sheet1!S674,IF(AND(Sheet1!S674&lt;&gt;Sheet1!T674,Sheet1!T674&lt;&gt;0),Sheet1!S674&amp;"~"&amp;Sheet1!T674,""))</f>
        <v/>
      </c>
      <c r="T467" s="21" t="str">
        <f>IFERROR(VLOOKUP(Sheet1!V470,配置检查表!$Y:$Z,2,FALSE),"")</f>
        <v/>
      </c>
      <c r="U467" s="39" t="str">
        <f>IF(AND(Sheet1!X674=Sheet1!Y674,Sheet1!Y674&lt;&gt;0),Sheet1!X674,IF(AND(Sheet1!X674&lt;&gt;Sheet1!Y674,Sheet1!Y674&lt;&gt;0),Sheet1!X674&amp;"~"&amp;Sheet1!Y674,""))</f>
        <v/>
      </c>
      <c r="V467" s="21" t="str">
        <f>IFERROR(VLOOKUP(Sheet1!XAA,配置检查表!$Y:$Z,2,FALSE),"")</f>
        <v/>
      </c>
      <c r="W467" s="21" t="str">
        <f>IF(AND(Sheet1!AC674=Sheet1!AD674,Sheet1!AD674&lt;&gt;0),Sheet1!AC674,IF(AND(Sheet1!AC674&lt;&gt;Sheet1!AD674,Sheet1!AD674&lt;&gt;0),Sheet1!AC674&amp;"~"&amp;Sheet1!AD674,""))</f>
        <v/>
      </c>
    </row>
    <row r="468" spans="1:23">
      <c r="A468" s="3">
        <v>31017</v>
      </c>
      <c r="B468" s="3" t="s">
        <v>47</v>
      </c>
      <c r="C468" s="3" t="s">
        <v>1546</v>
      </c>
      <c r="D468" s="21" t="str">
        <f>IF(OR(Sheet1!I471&lt;&gt;Sheet1!AF471,Sheet1!AG471&lt;&gt;Sheet1!J471),"有影响","-")</f>
        <v>-</v>
      </c>
      <c r="E468" s="21" t="str">
        <f>IF(OR(Sheet1!N471&lt;&gt;Sheet1!AH471,Sheet1!AI471&lt;&gt;Sheet1!O471),"有影响","-")</f>
        <v>-</v>
      </c>
      <c r="F468" s="21" t="str">
        <f>IF(OR(Sheet1!S471&lt;&gt;Sheet1!AJ471,Sheet1!AK471&lt;&gt;Sheet1!T471),"有影响","-")</f>
        <v>-</v>
      </c>
      <c r="G468" s="21" t="str">
        <f>IF(OR(Sheet1!X471&lt;&gt;Sheet1!AL471,Sheet1!AM471&lt;&gt;Sheet1!Y471),"有影响","-")</f>
        <v>-</v>
      </c>
      <c r="H468" s="21" t="str">
        <f>IF(OR(Sheet1!AC471&lt;&gt;Sheet1!AN471,Sheet1!AO471&lt;&gt;Sheet1!AD471),"有影响","-")</f>
        <v>-</v>
      </c>
      <c r="I468" s="21" t="str">
        <f>IF(Sheet1!G471=0,"出错","-")</f>
        <v>-</v>
      </c>
      <c r="J468" s="21" t="str">
        <f>IF(AND(Sheet1!G471=0,Sheet1!L471&lt;&gt;0),"出错","-")</f>
        <v>-</v>
      </c>
      <c r="K468" s="21" t="str">
        <f>IF(AND(Sheet1!G471=0,Sheet1!L471=0,Sheet1!Q471&lt;&gt;0),"出错","-")</f>
        <v>-</v>
      </c>
      <c r="L468" s="21" t="str">
        <f>IF(AND(Sheet1!G471=0,Sheet1!L471=0,Sheet1!Q471=0,Sheet1!V471&lt;&gt;0),"出错","-")</f>
        <v>-</v>
      </c>
      <c r="M468" s="21" t="str">
        <f>IF(AND(Sheet1!G471=0,Sheet1!L471=0,Sheet1!Q471=0,Sheet1!V471=0,Sheet1!AA471&lt;&gt;0),"出错","-")</f>
        <v>-</v>
      </c>
      <c r="N468" s="21" t="str">
        <f>IFERROR(VLOOKUP(Sheet1!G471,配置检查表!$Y:$Z,2,FALSE),"")</f>
        <v>金币</v>
      </c>
      <c r="O468" s="21" t="str">
        <f>IF(AND(Sheet1!I471=Sheet1!J471,Sheet1!J471&lt;&gt;0),Sheet1!I471,IF(AND(Sheet1!I471&lt;&gt;Sheet1!J471,Sheet1!J471&lt;&gt;0),Sheet1!I471&amp;"~"&amp;Sheet1!J471,""))</f>
        <v>1540~2310</v>
      </c>
      <c r="P468" s="21" t="str">
        <f>IFERROR(VLOOKUP(Sheet1!L471,配置检查表!$Y:$Z,2,FALSE),"")</f>
        <v>钻石</v>
      </c>
      <c r="Q468" s="21">
        <f>IF(AND(Sheet1!N471=Sheet1!O471,Sheet1!O471&lt;&gt;0),Sheet1!N471,IF(AND(Sheet1!N471&lt;&gt;Sheet1!O471,Sheet1!O471&lt;&gt;0),Sheet1!N471&amp;"~"&amp;Sheet1!O471,""))</f>
        <v>10</v>
      </c>
      <c r="R468" s="21" t="str">
        <f>IFERROR(VLOOKUP(Sheet1!Q471,配置检查表!$Y:$Z,2,FALSE),"")</f>
        <v/>
      </c>
      <c r="S468" s="39" t="str">
        <f>IF(AND(Sheet1!S675=Sheet1!T675,Sheet1!T675&lt;&gt;0),Sheet1!S675,IF(AND(Sheet1!S675&lt;&gt;Sheet1!T675,Sheet1!T675&lt;&gt;0),Sheet1!S675&amp;"~"&amp;Sheet1!T675,""))</f>
        <v/>
      </c>
      <c r="T468" s="21" t="str">
        <f>IFERROR(VLOOKUP(Sheet1!V471,配置检查表!$Y:$Z,2,FALSE),"")</f>
        <v/>
      </c>
      <c r="U468" s="39" t="str">
        <f>IF(AND(Sheet1!X675=Sheet1!Y675,Sheet1!Y675&lt;&gt;0),Sheet1!X675,IF(AND(Sheet1!X675&lt;&gt;Sheet1!Y675,Sheet1!Y675&lt;&gt;0),Sheet1!X675&amp;"~"&amp;Sheet1!Y675,""))</f>
        <v/>
      </c>
      <c r="V468" s="21" t="str">
        <f>IFERROR(VLOOKUP(Sheet1!XAA,配置检查表!$Y:$Z,2,FALSE),"")</f>
        <v/>
      </c>
      <c r="W468" s="21" t="str">
        <f>IF(AND(Sheet1!AC675=Sheet1!AD675,Sheet1!AD675&lt;&gt;0),Sheet1!AC675,IF(AND(Sheet1!AC675&lt;&gt;Sheet1!AD675,Sheet1!AD675&lt;&gt;0),Sheet1!AC675&amp;"~"&amp;Sheet1!AD675,""))</f>
        <v/>
      </c>
    </row>
    <row r="469" spans="1:23">
      <c r="A469" s="3">
        <v>31018</v>
      </c>
      <c r="B469" s="3" t="s">
        <v>48</v>
      </c>
      <c r="C469" s="3" t="s">
        <v>1547</v>
      </c>
      <c r="D469" s="21" t="str">
        <f>IF(OR(Sheet1!I472&lt;&gt;Sheet1!AF472,Sheet1!AG472&lt;&gt;Sheet1!J472),"有影响","-")</f>
        <v>-</v>
      </c>
      <c r="E469" s="21" t="str">
        <f>IF(OR(Sheet1!N472&lt;&gt;Sheet1!AH472,Sheet1!AI472&lt;&gt;Sheet1!O472),"有影响","-")</f>
        <v>-</v>
      </c>
      <c r="F469" s="21" t="str">
        <f>IF(OR(Sheet1!S472&lt;&gt;Sheet1!AJ472,Sheet1!AK472&lt;&gt;Sheet1!T472),"有影响","-")</f>
        <v>-</v>
      </c>
      <c r="G469" s="21" t="str">
        <f>IF(OR(Sheet1!X472&lt;&gt;Sheet1!AL472,Sheet1!AM472&lt;&gt;Sheet1!Y472),"有影响","-")</f>
        <v>-</v>
      </c>
      <c r="H469" s="21" t="str">
        <f>IF(OR(Sheet1!AC472&lt;&gt;Sheet1!AN472,Sheet1!AO472&lt;&gt;Sheet1!AD472),"有影响","-")</f>
        <v>-</v>
      </c>
      <c r="I469" s="21" t="str">
        <f>IF(Sheet1!G472=0,"出错","-")</f>
        <v>-</v>
      </c>
      <c r="J469" s="21" t="str">
        <f>IF(AND(Sheet1!G472=0,Sheet1!L472&lt;&gt;0),"出错","-")</f>
        <v>-</v>
      </c>
      <c r="K469" s="21" t="str">
        <f>IF(AND(Sheet1!G472=0,Sheet1!L472=0,Sheet1!Q472&lt;&gt;0),"出错","-")</f>
        <v>-</v>
      </c>
      <c r="L469" s="21" t="str">
        <f>IF(AND(Sheet1!G472=0,Sheet1!L472=0,Sheet1!Q472=0,Sheet1!V472&lt;&gt;0),"出错","-")</f>
        <v>-</v>
      </c>
      <c r="M469" s="21" t="str">
        <f>IF(AND(Sheet1!G472=0,Sheet1!L472=0,Sheet1!Q472=0,Sheet1!V472=0,Sheet1!AA472&lt;&gt;0),"出错","-")</f>
        <v>-</v>
      </c>
      <c r="N469" s="21" t="str">
        <f>IFERROR(VLOOKUP(Sheet1!G472,配置检查表!$Y:$Z,2,FALSE),"")</f>
        <v>金币</v>
      </c>
      <c r="O469" s="21" t="str">
        <f>IF(AND(Sheet1!I472=Sheet1!J472,Sheet1!J472&lt;&gt;0),Sheet1!I472,IF(AND(Sheet1!I472&lt;&gt;Sheet1!J472,Sheet1!J472&lt;&gt;0),Sheet1!I472&amp;"~"&amp;Sheet1!J472,""))</f>
        <v>1840~2760</v>
      </c>
      <c r="P469" s="21" t="str">
        <f>IFERROR(VLOOKUP(Sheet1!L472,配置检查表!$Y:$Z,2,FALSE),"")</f>
        <v>钻石</v>
      </c>
      <c r="Q469" s="21">
        <f>IF(AND(Sheet1!N472=Sheet1!O472,Sheet1!O472&lt;&gt;0),Sheet1!N472,IF(AND(Sheet1!N472&lt;&gt;Sheet1!O472,Sheet1!O472&lt;&gt;0),Sheet1!N472&amp;"~"&amp;Sheet1!O472,""))</f>
        <v>10</v>
      </c>
      <c r="R469" s="21" t="str">
        <f>IFERROR(VLOOKUP(Sheet1!Q472,配置检查表!$Y:$Z,2,FALSE),"")</f>
        <v/>
      </c>
      <c r="S469" s="39" t="str">
        <f>IF(AND(Sheet1!S676=Sheet1!T676,Sheet1!T676&lt;&gt;0),Sheet1!S676,IF(AND(Sheet1!S676&lt;&gt;Sheet1!T676,Sheet1!T676&lt;&gt;0),Sheet1!S676&amp;"~"&amp;Sheet1!T676,""))</f>
        <v/>
      </c>
      <c r="T469" s="21" t="str">
        <f>IFERROR(VLOOKUP(Sheet1!V472,配置检查表!$Y:$Z,2,FALSE),"")</f>
        <v/>
      </c>
      <c r="U469" s="39" t="str">
        <f>IF(AND(Sheet1!X676=Sheet1!Y676,Sheet1!Y676&lt;&gt;0),Sheet1!X676,IF(AND(Sheet1!X676&lt;&gt;Sheet1!Y676,Sheet1!Y676&lt;&gt;0),Sheet1!X676&amp;"~"&amp;Sheet1!Y676,""))</f>
        <v/>
      </c>
      <c r="V469" s="21" t="str">
        <f>IFERROR(VLOOKUP(Sheet1!XAA,配置检查表!$Y:$Z,2,FALSE),"")</f>
        <v/>
      </c>
      <c r="W469" s="21" t="str">
        <f>IF(AND(Sheet1!AC676=Sheet1!AD676,Sheet1!AD676&lt;&gt;0),Sheet1!AC676,IF(AND(Sheet1!AC676&lt;&gt;Sheet1!AD676,Sheet1!AD676&lt;&gt;0),Sheet1!AC676&amp;"~"&amp;Sheet1!AD676,""))</f>
        <v/>
      </c>
    </row>
    <row r="470" spans="1:23">
      <c r="A470" s="3">
        <v>31019</v>
      </c>
      <c r="B470" s="3" t="s">
        <v>49</v>
      </c>
      <c r="C470" s="3" t="s">
        <v>1548</v>
      </c>
      <c r="D470" s="21" t="str">
        <f>IF(OR(Sheet1!I473&lt;&gt;Sheet1!AF473,Sheet1!AG473&lt;&gt;Sheet1!J473),"有影响","-")</f>
        <v>-</v>
      </c>
      <c r="E470" s="21" t="str">
        <f>IF(OR(Sheet1!N473&lt;&gt;Sheet1!AH473,Sheet1!AI473&lt;&gt;Sheet1!O473),"有影响","-")</f>
        <v>-</v>
      </c>
      <c r="F470" s="21" t="str">
        <f>IF(OR(Sheet1!S473&lt;&gt;Sheet1!AJ473,Sheet1!AK473&lt;&gt;Sheet1!T473),"有影响","-")</f>
        <v>-</v>
      </c>
      <c r="G470" s="21" t="str">
        <f>IF(OR(Sheet1!X473&lt;&gt;Sheet1!AL473,Sheet1!AM473&lt;&gt;Sheet1!Y473),"有影响","-")</f>
        <v>-</v>
      </c>
      <c r="H470" s="21" t="str">
        <f>IF(OR(Sheet1!AC473&lt;&gt;Sheet1!AN473,Sheet1!AO473&lt;&gt;Sheet1!AD473),"有影响","-")</f>
        <v>-</v>
      </c>
      <c r="I470" s="21" t="str">
        <f>IF(Sheet1!G473=0,"出错","-")</f>
        <v>-</v>
      </c>
      <c r="J470" s="21" t="str">
        <f>IF(AND(Sheet1!G473=0,Sheet1!L473&lt;&gt;0),"出错","-")</f>
        <v>-</v>
      </c>
      <c r="K470" s="21" t="str">
        <f>IF(AND(Sheet1!G473=0,Sheet1!L473=0,Sheet1!Q473&lt;&gt;0),"出错","-")</f>
        <v>-</v>
      </c>
      <c r="L470" s="21" t="str">
        <f>IF(AND(Sheet1!G473=0,Sheet1!L473=0,Sheet1!Q473=0,Sheet1!V473&lt;&gt;0),"出错","-")</f>
        <v>-</v>
      </c>
      <c r="M470" s="21" t="str">
        <f>IF(AND(Sheet1!G473=0,Sheet1!L473=0,Sheet1!Q473=0,Sheet1!V473=0,Sheet1!AA473&lt;&gt;0),"出错","-")</f>
        <v>-</v>
      </c>
      <c r="N470" s="21" t="str">
        <f>IFERROR(VLOOKUP(Sheet1!G473,配置检查表!$Y:$Z,2,FALSE),"")</f>
        <v>金币</v>
      </c>
      <c r="O470" s="21" t="str">
        <f>IF(AND(Sheet1!I473=Sheet1!J473,Sheet1!J473&lt;&gt;0),Sheet1!I473,IF(AND(Sheet1!I473&lt;&gt;Sheet1!J473,Sheet1!J473&lt;&gt;0),Sheet1!I473&amp;"~"&amp;Sheet1!J473,""))</f>
        <v>2140~3210</v>
      </c>
      <c r="P470" s="21" t="str">
        <f>IFERROR(VLOOKUP(Sheet1!L473,配置检查表!$Y:$Z,2,FALSE),"")</f>
        <v>钻石</v>
      </c>
      <c r="Q470" s="21">
        <f>IF(AND(Sheet1!N473=Sheet1!O473,Sheet1!O473&lt;&gt;0),Sheet1!N473,IF(AND(Sheet1!N473&lt;&gt;Sheet1!O473,Sheet1!O473&lt;&gt;0),Sheet1!N473&amp;"~"&amp;Sheet1!O473,""))</f>
        <v>10</v>
      </c>
      <c r="R470" s="21" t="str">
        <f>IFERROR(VLOOKUP(Sheet1!Q473,配置检查表!$Y:$Z,2,FALSE),"")</f>
        <v/>
      </c>
      <c r="S470" s="39" t="str">
        <f>IF(AND(Sheet1!S677=Sheet1!T677,Sheet1!T677&lt;&gt;0),Sheet1!S677,IF(AND(Sheet1!S677&lt;&gt;Sheet1!T677,Sheet1!T677&lt;&gt;0),Sheet1!S677&amp;"~"&amp;Sheet1!T677,""))</f>
        <v/>
      </c>
      <c r="T470" s="21" t="str">
        <f>IFERROR(VLOOKUP(Sheet1!V473,配置检查表!$Y:$Z,2,FALSE),"")</f>
        <v/>
      </c>
      <c r="U470" s="39" t="str">
        <f>IF(AND(Sheet1!X677=Sheet1!Y677,Sheet1!Y677&lt;&gt;0),Sheet1!X677,IF(AND(Sheet1!X677&lt;&gt;Sheet1!Y677,Sheet1!Y677&lt;&gt;0),Sheet1!X677&amp;"~"&amp;Sheet1!Y677,""))</f>
        <v/>
      </c>
      <c r="V470" s="21" t="str">
        <f>IFERROR(VLOOKUP(Sheet1!XAA,配置检查表!$Y:$Z,2,FALSE),"")</f>
        <v/>
      </c>
      <c r="W470" s="21" t="str">
        <f>IF(AND(Sheet1!AC677=Sheet1!AD677,Sheet1!AD677&lt;&gt;0),Sheet1!AC677,IF(AND(Sheet1!AC677&lt;&gt;Sheet1!AD677,Sheet1!AD677&lt;&gt;0),Sheet1!AC677&amp;"~"&amp;Sheet1!AD677,""))</f>
        <v/>
      </c>
    </row>
    <row r="471" spans="1:23">
      <c r="A471" s="3">
        <v>31020</v>
      </c>
      <c r="B471" s="3" t="s">
        <v>50</v>
      </c>
      <c r="C471" s="3" t="s">
        <v>1549</v>
      </c>
      <c r="D471" s="21" t="str">
        <f>IF(OR(Sheet1!I474&lt;&gt;Sheet1!AF474,Sheet1!AG474&lt;&gt;Sheet1!J474),"有影响","-")</f>
        <v>-</v>
      </c>
      <c r="E471" s="21" t="str">
        <f>IF(OR(Sheet1!N474&lt;&gt;Sheet1!AH474,Sheet1!AI474&lt;&gt;Sheet1!O474),"有影响","-")</f>
        <v>-</v>
      </c>
      <c r="F471" s="21" t="str">
        <f>IF(OR(Sheet1!S474&lt;&gt;Sheet1!AJ474,Sheet1!AK474&lt;&gt;Sheet1!T474),"有影响","-")</f>
        <v>-</v>
      </c>
      <c r="G471" s="21" t="str">
        <f>IF(OR(Sheet1!X474&lt;&gt;Sheet1!AL474,Sheet1!AM474&lt;&gt;Sheet1!Y474),"有影响","-")</f>
        <v>-</v>
      </c>
      <c r="H471" s="21" t="str">
        <f>IF(OR(Sheet1!AC474&lt;&gt;Sheet1!AN474,Sheet1!AO474&lt;&gt;Sheet1!AD474),"有影响","-")</f>
        <v>-</v>
      </c>
      <c r="I471" s="21" t="str">
        <f>IF(Sheet1!G474=0,"出错","-")</f>
        <v>-</v>
      </c>
      <c r="J471" s="21" t="str">
        <f>IF(AND(Sheet1!G474=0,Sheet1!L474&lt;&gt;0),"出错","-")</f>
        <v>-</v>
      </c>
      <c r="K471" s="21" t="str">
        <f>IF(AND(Sheet1!G474=0,Sheet1!L474=0,Sheet1!Q474&lt;&gt;0),"出错","-")</f>
        <v>-</v>
      </c>
      <c r="L471" s="21" t="str">
        <f>IF(AND(Sheet1!G474=0,Sheet1!L474=0,Sheet1!Q474=0,Sheet1!V474&lt;&gt;0),"出错","-")</f>
        <v>-</v>
      </c>
      <c r="M471" s="21" t="str">
        <f>IF(AND(Sheet1!G474=0,Sheet1!L474=0,Sheet1!Q474=0,Sheet1!V474=0,Sheet1!AA474&lt;&gt;0),"出错","-")</f>
        <v>-</v>
      </c>
      <c r="N471" s="21" t="str">
        <f>IFERROR(VLOOKUP(Sheet1!G474,配置检查表!$Y:$Z,2,FALSE),"")</f>
        <v>金币</v>
      </c>
      <c r="O471" s="21" t="str">
        <f>IF(AND(Sheet1!I474=Sheet1!J474,Sheet1!J474&lt;&gt;0),Sheet1!I474,IF(AND(Sheet1!I474&lt;&gt;Sheet1!J474,Sheet1!J474&lt;&gt;0),Sheet1!I474&amp;"~"&amp;Sheet1!J474,""))</f>
        <v>2440~3660</v>
      </c>
      <c r="P471" s="21" t="str">
        <f>IFERROR(VLOOKUP(Sheet1!L474,配置检查表!$Y:$Z,2,FALSE),"")</f>
        <v>钻石</v>
      </c>
      <c r="Q471" s="21">
        <f>IF(AND(Sheet1!N474=Sheet1!O474,Sheet1!O474&lt;&gt;0),Sheet1!N474,IF(AND(Sheet1!N474&lt;&gt;Sheet1!O474,Sheet1!O474&lt;&gt;0),Sheet1!N474&amp;"~"&amp;Sheet1!O474,""))</f>
        <v>10</v>
      </c>
      <c r="R471" s="21" t="str">
        <f>IFERROR(VLOOKUP(Sheet1!Q474,配置检查表!$Y:$Z,2,FALSE),"")</f>
        <v/>
      </c>
      <c r="S471" s="39" t="str">
        <f>IF(AND(Sheet1!S678=Sheet1!T678,Sheet1!T678&lt;&gt;0),Sheet1!S678,IF(AND(Sheet1!S678&lt;&gt;Sheet1!T678,Sheet1!T678&lt;&gt;0),Sheet1!S678&amp;"~"&amp;Sheet1!T678,""))</f>
        <v/>
      </c>
      <c r="T471" s="21" t="str">
        <f>IFERROR(VLOOKUP(Sheet1!V474,配置检查表!$Y:$Z,2,FALSE),"")</f>
        <v/>
      </c>
      <c r="U471" s="39" t="str">
        <f>IF(AND(Sheet1!X678=Sheet1!Y678,Sheet1!Y678&lt;&gt;0),Sheet1!X678,IF(AND(Sheet1!X678&lt;&gt;Sheet1!Y678,Sheet1!Y678&lt;&gt;0),Sheet1!X678&amp;"~"&amp;Sheet1!Y678,""))</f>
        <v/>
      </c>
      <c r="V471" s="21" t="str">
        <f>IFERROR(VLOOKUP(Sheet1!XAA,配置检查表!$Y:$Z,2,FALSE),"")</f>
        <v/>
      </c>
      <c r="W471" s="21" t="str">
        <f>IF(AND(Sheet1!AC678=Sheet1!AD678,Sheet1!AD678&lt;&gt;0),Sheet1!AC678,IF(AND(Sheet1!AC678&lt;&gt;Sheet1!AD678,Sheet1!AD678&lt;&gt;0),Sheet1!AC678&amp;"~"&amp;Sheet1!AD678,""))</f>
        <v/>
      </c>
    </row>
    <row r="472" spans="1:23">
      <c r="A472" s="3">
        <v>31021</v>
      </c>
      <c r="B472" s="3" t="s">
        <v>51</v>
      </c>
      <c r="C472" s="3" t="s">
        <v>1550</v>
      </c>
      <c r="D472" s="21" t="str">
        <f>IF(OR(Sheet1!I475&lt;&gt;Sheet1!AF475,Sheet1!AG475&lt;&gt;Sheet1!J475),"有影响","-")</f>
        <v>-</v>
      </c>
      <c r="E472" s="21" t="str">
        <f>IF(OR(Sheet1!N475&lt;&gt;Sheet1!AH475,Sheet1!AI475&lt;&gt;Sheet1!O475),"有影响","-")</f>
        <v>-</v>
      </c>
      <c r="F472" s="21" t="str">
        <f>IF(OR(Sheet1!S475&lt;&gt;Sheet1!AJ475,Sheet1!AK475&lt;&gt;Sheet1!T475),"有影响","-")</f>
        <v>-</v>
      </c>
      <c r="G472" s="21" t="str">
        <f>IF(OR(Sheet1!X475&lt;&gt;Sheet1!AL475,Sheet1!AM475&lt;&gt;Sheet1!Y475),"有影响","-")</f>
        <v>-</v>
      </c>
      <c r="H472" s="21" t="str">
        <f>IF(OR(Sheet1!AC475&lt;&gt;Sheet1!AN475,Sheet1!AO475&lt;&gt;Sheet1!AD475),"有影响","-")</f>
        <v>-</v>
      </c>
      <c r="I472" s="21" t="str">
        <f>IF(Sheet1!G475=0,"出错","-")</f>
        <v>-</v>
      </c>
      <c r="J472" s="21" t="str">
        <f>IF(AND(Sheet1!G475=0,Sheet1!L475&lt;&gt;0),"出错","-")</f>
        <v>-</v>
      </c>
      <c r="K472" s="21" t="str">
        <f>IF(AND(Sheet1!G475=0,Sheet1!L475=0,Sheet1!Q475&lt;&gt;0),"出错","-")</f>
        <v>-</v>
      </c>
      <c r="L472" s="21" t="str">
        <f>IF(AND(Sheet1!G475=0,Sheet1!L475=0,Sheet1!Q475=0,Sheet1!V475&lt;&gt;0),"出错","-")</f>
        <v>-</v>
      </c>
      <c r="M472" s="21" t="str">
        <f>IF(AND(Sheet1!G475=0,Sheet1!L475=0,Sheet1!Q475=0,Sheet1!V475=0,Sheet1!AA475&lt;&gt;0),"出错","-")</f>
        <v>-</v>
      </c>
      <c r="N472" s="21" t="str">
        <f>IFERROR(VLOOKUP(Sheet1!G475,配置检查表!$Y:$Z,2,FALSE),"")</f>
        <v>金币</v>
      </c>
      <c r="O472" s="21" t="str">
        <f>IF(AND(Sheet1!I475=Sheet1!J475,Sheet1!J475&lt;&gt;0),Sheet1!I475,IF(AND(Sheet1!I475&lt;&gt;Sheet1!J475,Sheet1!J475&lt;&gt;0),Sheet1!I475&amp;"~"&amp;Sheet1!J475,""))</f>
        <v>2740~4110</v>
      </c>
      <c r="P472" s="21" t="str">
        <f>IFERROR(VLOOKUP(Sheet1!L475,配置检查表!$Y:$Z,2,FALSE),"")</f>
        <v>钻石</v>
      </c>
      <c r="Q472" s="21">
        <f>IF(AND(Sheet1!N475=Sheet1!O475,Sheet1!O475&lt;&gt;0),Sheet1!N475,IF(AND(Sheet1!N475&lt;&gt;Sheet1!O475,Sheet1!O475&lt;&gt;0),Sheet1!N475&amp;"~"&amp;Sheet1!O475,""))</f>
        <v>10</v>
      </c>
      <c r="R472" s="21" t="str">
        <f>IFERROR(VLOOKUP(Sheet1!Q475,配置检查表!$Y:$Z,2,FALSE),"")</f>
        <v/>
      </c>
      <c r="S472" s="39" t="str">
        <f>IF(AND(Sheet1!S679=Sheet1!T679,Sheet1!T679&lt;&gt;0),Sheet1!S679,IF(AND(Sheet1!S679&lt;&gt;Sheet1!T679,Sheet1!T679&lt;&gt;0),Sheet1!S679&amp;"~"&amp;Sheet1!T679,""))</f>
        <v/>
      </c>
      <c r="T472" s="21" t="str">
        <f>IFERROR(VLOOKUP(Sheet1!V475,配置检查表!$Y:$Z,2,FALSE),"")</f>
        <v/>
      </c>
      <c r="U472" s="39" t="str">
        <f>IF(AND(Sheet1!X679=Sheet1!Y679,Sheet1!Y679&lt;&gt;0),Sheet1!X679,IF(AND(Sheet1!X679&lt;&gt;Sheet1!Y679,Sheet1!Y679&lt;&gt;0),Sheet1!X679&amp;"~"&amp;Sheet1!Y679,""))</f>
        <v/>
      </c>
      <c r="V472" s="21" t="str">
        <f>IFERROR(VLOOKUP(Sheet1!XAA,配置检查表!$Y:$Z,2,FALSE),"")</f>
        <v/>
      </c>
      <c r="W472" s="21" t="str">
        <f>IF(AND(Sheet1!AC679=Sheet1!AD679,Sheet1!AD679&lt;&gt;0),Sheet1!AC679,IF(AND(Sheet1!AC679&lt;&gt;Sheet1!AD679,Sheet1!AD679&lt;&gt;0),Sheet1!AC679&amp;"~"&amp;Sheet1!AD679,""))</f>
        <v/>
      </c>
    </row>
    <row r="473" spans="1:23">
      <c r="A473" s="3">
        <v>31022</v>
      </c>
      <c r="B473" s="3" t="s">
        <v>52</v>
      </c>
      <c r="C473" s="3" t="s">
        <v>1551</v>
      </c>
      <c r="D473" s="21" t="str">
        <f>IF(OR(Sheet1!I476&lt;&gt;Sheet1!AF476,Sheet1!AG476&lt;&gt;Sheet1!J476),"有影响","-")</f>
        <v>-</v>
      </c>
      <c r="E473" s="21" t="str">
        <f>IF(OR(Sheet1!N476&lt;&gt;Sheet1!AH476,Sheet1!AI476&lt;&gt;Sheet1!O476),"有影响","-")</f>
        <v>-</v>
      </c>
      <c r="F473" s="21" t="str">
        <f>IF(OR(Sheet1!S476&lt;&gt;Sheet1!AJ476,Sheet1!AK476&lt;&gt;Sheet1!T476),"有影响","-")</f>
        <v>-</v>
      </c>
      <c r="G473" s="21" t="str">
        <f>IF(OR(Sheet1!X476&lt;&gt;Sheet1!AL476,Sheet1!AM476&lt;&gt;Sheet1!Y476),"有影响","-")</f>
        <v>-</v>
      </c>
      <c r="H473" s="21" t="str">
        <f>IF(OR(Sheet1!AC476&lt;&gt;Sheet1!AN476,Sheet1!AO476&lt;&gt;Sheet1!AD476),"有影响","-")</f>
        <v>-</v>
      </c>
      <c r="I473" s="21" t="str">
        <f>IF(Sheet1!G476=0,"出错","-")</f>
        <v>-</v>
      </c>
      <c r="J473" s="21" t="str">
        <f>IF(AND(Sheet1!G476=0,Sheet1!L476&lt;&gt;0),"出错","-")</f>
        <v>-</v>
      </c>
      <c r="K473" s="21" t="str">
        <f>IF(AND(Sheet1!G476=0,Sheet1!L476=0,Sheet1!Q476&lt;&gt;0),"出错","-")</f>
        <v>-</v>
      </c>
      <c r="L473" s="21" t="str">
        <f>IF(AND(Sheet1!G476=0,Sheet1!L476=0,Sheet1!Q476=0,Sheet1!V476&lt;&gt;0),"出错","-")</f>
        <v>-</v>
      </c>
      <c r="M473" s="21" t="str">
        <f>IF(AND(Sheet1!G476=0,Sheet1!L476=0,Sheet1!Q476=0,Sheet1!V476=0,Sheet1!AA476&lt;&gt;0),"出错","-")</f>
        <v>-</v>
      </c>
      <c r="N473" s="21" t="str">
        <f>IFERROR(VLOOKUP(Sheet1!G476,配置检查表!$Y:$Z,2,FALSE),"")</f>
        <v>金币</v>
      </c>
      <c r="O473" s="21" t="str">
        <f>IF(AND(Sheet1!I476=Sheet1!J476,Sheet1!J476&lt;&gt;0),Sheet1!I476,IF(AND(Sheet1!I476&lt;&gt;Sheet1!J476,Sheet1!J476&lt;&gt;0),Sheet1!I476&amp;"~"&amp;Sheet1!J476,""))</f>
        <v>3040~4560</v>
      </c>
      <c r="P473" s="21" t="str">
        <f>IFERROR(VLOOKUP(Sheet1!L476,配置检查表!$Y:$Z,2,FALSE),"")</f>
        <v>钻石</v>
      </c>
      <c r="Q473" s="21">
        <f>IF(AND(Sheet1!N476=Sheet1!O476,Sheet1!O476&lt;&gt;0),Sheet1!N476,IF(AND(Sheet1!N476&lt;&gt;Sheet1!O476,Sheet1!O476&lt;&gt;0),Sheet1!N476&amp;"~"&amp;Sheet1!O476,""))</f>
        <v>10</v>
      </c>
      <c r="R473" s="21" t="str">
        <f>IFERROR(VLOOKUP(Sheet1!Q476,配置检查表!$Y:$Z,2,FALSE),"")</f>
        <v/>
      </c>
      <c r="S473" s="39" t="str">
        <f>IF(AND(Sheet1!S680=Sheet1!T680,Sheet1!T680&lt;&gt;0),Sheet1!S680,IF(AND(Sheet1!S680&lt;&gt;Sheet1!T680,Sheet1!T680&lt;&gt;0),Sheet1!S680&amp;"~"&amp;Sheet1!T680,""))</f>
        <v/>
      </c>
      <c r="T473" s="21" t="str">
        <f>IFERROR(VLOOKUP(Sheet1!V476,配置检查表!$Y:$Z,2,FALSE),"")</f>
        <v/>
      </c>
      <c r="U473" s="39" t="str">
        <f>IF(AND(Sheet1!X680=Sheet1!Y680,Sheet1!Y680&lt;&gt;0),Sheet1!X680,IF(AND(Sheet1!X680&lt;&gt;Sheet1!Y680,Sheet1!Y680&lt;&gt;0),Sheet1!X680&amp;"~"&amp;Sheet1!Y680,""))</f>
        <v/>
      </c>
      <c r="V473" s="21" t="str">
        <f>IFERROR(VLOOKUP(Sheet1!XAA,配置检查表!$Y:$Z,2,FALSE),"")</f>
        <v/>
      </c>
      <c r="W473" s="21" t="str">
        <f>IF(AND(Sheet1!AC680=Sheet1!AD680,Sheet1!AD680&lt;&gt;0),Sheet1!AC680,IF(AND(Sheet1!AC680&lt;&gt;Sheet1!AD680,Sheet1!AD680&lt;&gt;0),Sheet1!AC680&amp;"~"&amp;Sheet1!AD680,""))</f>
        <v/>
      </c>
    </row>
    <row r="474" spans="1:23">
      <c r="A474" s="3">
        <v>20001</v>
      </c>
      <c r="B474" s="3" t="s">
        <v>235</v>
      </c>
      <c r="C474" s="3" t="s">
        <v>235</v>
      </c>
      <c r="D474" s="21" t="str">
        <f>IF(OR(Sheet1!I477&lt;&gt;Sheet1!AF477,Sheet1!AG477&lt;&gt;Sheet1!J477),"有影响","-")</f>
        <v>有影响</v>
      </c>
      <c r="E474" s="21" t="str">
        <f>IF(OR(Sheet1!N477&lt;&gt;Sheet1!AH477,Sheet1!AI477&lt;&gt;Sheet1!O477),"有影响","-")</f>
        <v>-</v>
      </c>
      <c r="F474" s="21" t="str">
        <f>IF(OR(Sheet1!S477&lt;&gt;Sheet1!AJ477,Sheet1!AK477&lt;&gt;Sheet1!T477),"有影响","-")</f>
        <v>-</v>
      </c>
      <c r="G474" s="21" t="str">
        <f>IF(OR(Sheet1!X477&lt;&gt;Sheet1!AL477,Sheet1!AM477&lt;&gt;Sheet1!Y477),"有影响","-")</f>
        <v>-</v>
      </c>
      <c r="H474" s="21" t="str">
        <f>IF(OR(Sheet1!AC477&lt;&gt;Sheet1!AN477,Sheet1!AO477&lt;&gt;Sheet1!AD477),"有影响","-")</f>
        <v>-</v>
      </c>
      <c r="I474" s="21" t="str">
        <f>IF(Sheet1!G477=0,"出错","-")</f>
        <v>-</v>
      </c>
      <c r="J474" s="21" t="str">
        <f>IF(AND(Sheet1!G477=0,Sheet1!L477&lt;&gt;0),"出错","-")</f>
        <v>-</v>
      </c>
      <c r="K474" s="21" t="str">
        <f>IF(AND(Sheet1!G477=0,Sheet1!L477=0,Sheet1!Q477&lt;&gt;0),"出错","-")</f>
        <v>-</v>
      </c>
      <c r="L474" s="21" t="str">
        <f>IF(AND(Sheet1!G477=0,Sheet1!L477=0,Sheet1!Q477=0,Sheet1!V477&lt;&gt;0),"出错","-")</f>
        <v>-</v>
      </c>
      <c r="M474" s="21" t="str">
        <f>IF(AND(Sheet1!G477=0,Sheet1!L477=0,Sheet1!Q477=0,Sheet1!V477=0,Sheet1!AA477&lt;&gt;0),"出错","-")</f>
        <v>-</v>
      </c>
      <c r="N474" s="21" t="str">
        <f>IFERROR(VLOOKUP(Sheet1!G477,配置检查表!$Y:$Z,2,FALSE),"")</f>
        <v/>
      </c>
      <c r="O474" s="21">
        <f>IF(AND(Sheet1!I477=Sheet1!J477,Sheet1!J477&lt;&gt;0),Sheet1!I477,IF(AND(Sheet1!I477&lt;&gt;Sheet1!J477,Sheet1!J477&lt;&gt;0),Sheet1!I477&amp;"~"&amp;Sheet1!J477,""))</f>
        <v>3</v>
      </c>
      <c r="P474" s="21" t="str">
        <f>IFERROR(VLOOKUP(Sheet1!L477,配置检查表!$Y:$Z,2,FALSE),"")</f>
        <v/>
      </c>
      <c r="Q474" s="21">
        <f>IF(AND(Sheet1!N477=Sheet1!O477,Sheet1!O477&lt;&gt;0),Sheet1!N477,IF(AND(Sheet1!N477&lt;&gt;Sheet1!O477,Sheet1!O477&lt;&gt;0),Sheet1!N477&amp;"~"&amp;Sheet1!O477,""))</f>
        <v>5</v>
      </c>
      <c r="R474" s="21" t="str">
        <f>IFERROR(VLOOKUP(Sheet1!Q477,配置检查表!$Y:$Z,2,FALSE),"")</f>
        <v>金币</v>
      </c>
      <c r="S474" s="39" t="str">
        <f>IF(AND(Sheet1!S681=Sheet1!T681,Sheet1!T681&lt;&gt;0),Sheet1!S681,IF(AND(Sheet1!S681&lt;&gt;Sheet1!T681,Sheet1!T681&lt;&gt;0),Sheet1!S681&amp;"~"&amp;Sheet1!T681,""))</f>
        <v/>
      </c>
      <c r="T474" s="21" t="str">
        <f>IFERROR(VLOOKUP(Sheet1!V477,配置检查表!$Y:$Z,2,FALSE),"")</f>
        <v/>
      </c>
      <c r="U474" s="39" t="str">
        <f>IF(AND(Sheet1!X681=Sheet1!Y681,Sheet1!Y681&lt;&gt;0),Sheet1!X681,IF(AND(Sheet1!X681&lt;&gt;Sheet1!Y681,Sheet1!Y681&lt;&gt;0),Sheet1!X681&amp;"~"&amp;Sheet1!Y681,""))</f>
        <v/>
      </c>
      <c r="V474" s="21" t="str">
        <f>IFERROR(VLOOKUP(Sheet1!XAA,配置检查表!$Y:$Z,2,FALSE),"")</f>
        <v/>
      </c>
      <c r="W474" s="21" t="str">
        <f>IF(AND(Sheet1!AC681=Sheet1!AD681,Sheet1!AD681&lt;&gt;0),Sheet1!AC681,IF(AND(Sheet1!AC681&lt;&gt;Sheet1!AD681,Sheet1!AD681&lt;&gt;0),Sheet1!AC681&amp;"~"&amp;Sheet1!AD681,""))</f>
        <v/>
      </c>
    </row>
    <row r="475" spans="1:23">
      <c r="A475" s="3">
        <v>20002</v>
      </c>
      <c r="B475" s="3" t="s">
        <v>236</v>
      </c>
      <c r="C475" s="3" t="s">
        <v>236</v>
      </c>
      <c r="D475" s="21" t="str">
        <f>IF(OR(Sheet1!I478&lt;&gt;Sheet1!AF478,Sheet1!AG478&lt;&gt;Sheet1!J478),"有影响","-")</f>
        <v>有影响</v>
      </c>
      <c r="E475" s="21" t="str">
        <f>IF(OR(Sheet1!N478&lt;&gt;Sheet1!AH478,Sheet1!AI478&lt;&gt;Sheet1!O478),"有影响","-")</f>
        <v>-</v>
      </c>
      <c r="F475" s="21" t="str">
        <f>IF(OR(Sheet1!S478&lt;&gt;Sheet1!AJ478,Sheet1!AK478&lt;&gt;Sheet1!T478),"有影响","-")</f>
        <v>-</v>
      </c>
      <c r="G475" s="21" t="str">
        <f>IF(OR(Sheet1!X478&lt;&gt;Sheet1!AL478,Sheet1!AM478&lt;&gt;Sheet1!Y478),"有影响","-")</f>
        <v>-</v>
      </c>
      <c r="H475" s="21" t="str">
        <f>IF(OR(Sheet1!AC478&lt;&gt;Sheet1!AN478,Sheet1!AO478&lt;&gt;Sheet1!AD478),"有影响","-")</f>
        <v>-</v>
      </c>
      <c r="I475" s="21" t="str">
        <f>IF(Sheet1!G478=0,"出错","-")</f>
        <v>-</v>
      </c>
      <c r="J475" s="21" t="str">
        <f>IF(AND(Sheet1!G478=0,Sheet1!L478&lt;&gt;0),"出错","-")</f>
        <v>-</v>
      </c>
      <c r="K475" s="21" t="str">
        <f>IF(AND(Sheet1!G478=0,Sheet1!L478=0,Sheet1!Q478&lt;&gt;0),"出错","-")</f>
        <v>-</v>
      </c>
      <c r="L475" s="21" t="str">
        <f>IF(AND(Sheet1!G478=0,Sheet1!L478=0,Sheet1!Q478=0,Sheet1!V478&lt;&gt;0),"出错","-")</f>
        <v>-</v>
      </c>
      <c r="M475" s="21" t="str">
        <f>IF(AND(Sheet1!G478=0,Sheet1!L478=0,Sheet1!Q478=0,Sheet1!V478=0,Sheet1!AA478&lt;&gt;0),"出错","-")</f>
        <v>-</v>
      </c>
      <c r="N475" s="21" t="str">
        <f>IFERROR(VLOOKUP(Sheet1!G478,配置检查表!$Y:$Z,2,FALSE),"")</f>
        <v/>
      </c>
      <c r="O475" s="21">
        <f>IF(AND(Sheet1!I478=Sheet1!J478,Sheet1!J478&lt;&gt;0),Sheet1!I478,IF(AND(Sheet1!I478&lt;&gt;Sheet1!J478,Sheet1!J478&lt;&gt;0),Sheet1!I478&amp;"~"&amp;Sheet1!J478,""))</f>
        <v>3</v>
      </c>
      <c r="P475" s="21" t="str">
        <f>IFERROR(VLOOKUP(Sheet1!L478,配置检查表!$Y:$Z,2,FALSE),"")</f>
        <v/>
      </c>
      <c r="Q475" s="21">
        <f>IF(AND(Sheet1!N478=Sheet1!O478,Sheet1!O478&lt;&gt;0),Sheet1!N478,IF(AND(Sheet1!N478&lt;&gt;Sheet1!O478,Sheet1!O478&lt;&gt;0),Sheet1!N478&amp;"~"&amp;Sheet1!O478,""))</f>
        <v>5</v>
      </c>
      <c r="R475" s="21" t="str">
        <f>IFERROR(VLOOKUP(Sheet1!Q478,配置检查表!$Y:$Z,2,FALSE),"")</f>
        <v/>
      </c>
      <c r="S475" s="39" t="str">
        <f>IF(AND(Sheet1!S682=Sheet1!T682,Sheet1!T682&lt;&gt;0),Sheet1!S682,IF(AND(Sheet1!S682&lt;&gt;Sheet1!T682,Sheet1!T682&lt;&gt;0),Sheet1!S682&amp;"~"&amp;Sheet1!T682,""))</f>
        <v/>
      </c>
      <c r="T475" s="21" t="str">
        <f>IFERROR(VLOOKUP(Sheet1!V478,配置检查表!$Y:$Z,2,FALSE),"")</f>
        <v/>
      </c>
      <c r="U475" s="39" t="str">
        <f>IF(AND(Sheet1!X682=Sheet1!Y682,Sheet1!Y682&lt;&gt;0),Sheet1!X682,IF(AND(Sheet1!X682&lt;&gt;Sheet1!Y682,Sheet1!Y682&lt;&gt;0),Sheet1!X682&amp;"~"&amp;Sheet1!Y682,""))</f>
        <v/>
      </c>
      <c r="V475" s="21" t="str">
        <f>IFERROR(VLOOKUP(Sheet1!XAA,配置检查表!$Y:$Z,2,FALSE),"")</f>
        <v/>
      </c>
      <c r="W475" s="21" t="str">
        <f>IF(AND(Sheet1!AC682=Sheet1!AD682,Sheet1!AD682&lt;&gt;0),Sheet1!AC682,IF(AND(Sheet1!AC682&lt;&gt;Sheet1!AD682,Sheet1!AD682&lt;&gt;0),Sheet1!AC682&amp;"~"&amp;Sheet1!AD682,""))</f>
        <v/>
      </c>
    </row>
    <row r="476" spans="1:23">
      <c r="A476" s="3">
        <v>20003</v>
      </c>
      <c r="B476" s="3" t="s">
        <v>237</v>
      </c>
      <c r="C476" s="3" t="s">
        <v>237</v>
      </c>
      <c r="D476" s="21" t="str">
        <f>IF(OR(Sheet1!I479&lt;&gt;Sheet1!AF479,Sheet1!AG479&lt;&gt;Sheet1!J479),"有影响","-")</f>
        <v>有影响</v>
      </c>
      <c r="E476" s="21" t="str">
        <f>IF(OR(Sheet1!N479&lt;&gt;Sheet1!AH479,Sheet1!AI479&lt;&gt;Sheet1!O479),"有影响","-")</f>
        <v>-</v>
      </c>
      <c r="F476" s="21" t="str">
        <f>IF(OR(Sheet1!S479&lt;&gt;Sheet1!AJ479,Sheet1!AK479&lt;&gt;Sheet1!T479),"有影响","-")</f>
        <v>-</v>
      </c>
      <c r="G476" s="21" t="str">
        <f>IF(OR(Sheet1!X479&lt;&gt;Sheet1!AL479,Sheet1!AM479&lt;&gt;Sheet1!Y479),"有影响","-")</f>
        <v>-</v>
      </c>
      <c r="H476" s="21" t="str">
        <f>IF(OR(Sheet1!AC479&lt;&gt;Sheet1!AN479,Sheet1!AO479&lt;&gt;Sheet1!AD479),"有影响","-")</f>
        <v>-</v>
      </c>
      <c r="I476" s="21" t="str">
        <f>IF(Sheet1!G479=0,"出错","-")</f>
        <v>-</v>
      </c>
      <c r="J476" s="21" t="str">
        <f>IF(AND(Sheet1!G479=0,Sheet1!L479&lt;&gt;0),"出错","-")</f>
        <v>-</v>
      </c>
      <c r="K476" s="21" t="str">
        <f>IF(AND(Sheet1!G479=0,Sheet1!L479=0,Sheet1!Q479&lt;&gt;0),"出错","-")</f>
        <v>-</v>
      </c>
      <c r="L476" s="21" t="str">
        <f>IF(AND(Sheet1!G479=0,Sheet1!L479=0,Sheet1!Q479=0,Sheet1!V479&lt;&gt;0),"出错","-")</f>
        <v>-</v>
      </c>
      <c r="M476" s="21" t="str">
        <f>IF(AND(Sheet1!G479=0,Sheet1!L479=0,Sheet1!Q479=0,Sheet1!V479=0,Sheet1!AA479&lt;&gt;0),"出错","-")</f>
        <v>-</v>
      </c>
      <c r="N476" s="21" t="str">
        <f>IFERROR(VLOOKUP(Sheet1!G479,配置检查表!$Y:$Z,2,FALSE),"")</f>
        <v/>
      </c>
      <c r="O476" s="21">
        <f>IF(AND(Sheet1!I479=Sheet1!J479,Sheet1!J479&lt;&gt;0),Sheet1!I479,IF(AND(Sheet1!I479&lt;&gt;Sheet1!J479,Sheet1!J479&lt;&gt;0),Sheet1!I479&amp;"~"&amp;Sheet1!J479,""))</f>
        <v>3</v>
      </c>
      <c r="P476" s="21" t="str">
        <f>IFERROR(VLOOKUP(Sheet1!L479,配置检查表!$Y:$Z,2,FALSE),"")</f>
        <v/>
      </c>
      <c r="Q476" s="21">
        <f>IF(AND(Sheet1!N479=Sheet1!O479,Sheet1!O479&lt;&gt;0),Sheet1!N479,IF(AND(Sheet1!N479&lt;&gt;Sheet1!O479,Sheet1!O479&lt;&gt;0),Sheet1!N479&amp;"~"&amp;Sheet1!O479,""))</f>
        <v>5</v>
      </c>
      <c r="R476" s="21" t="str">
        <f>IFERROR(VLOOKUP(Sheet1!Q479,配置检查表!$Y:$Z,2,FALSE),"")</f>
        <v/>
      </c>
      <c r="S476" s="39" t="str">
        <f>IF(AND(Sheet1!S683=Sheet1!T683,Sheet1!T683&lt;&gt;0),Sheet1!S683,IF(AND(Sheet1!S683&lt;&gt;Sheet1!T683,Sheet1!T683&lt;&gt;0),Sheet1!S683&amp;"~"&amp;Sheet1!T683,""))</f>
        <v/>
      </c>
      <c r="T476" s="21" t="str">
        <f>IFERROR(VLOOKUP(Sheet1!V479,配置检查表!$Y:$Z,2,FALSE),"")</f>
        <v/>
      </c>
      <c r="U476" s="39" t="str">
        <f>IF(AND(Sheet1!X683=Sheet1!Y683,Sheet1!Y683&lt;&gt;0),Sheet1!X683,IF(AND(Sheet1!X683&lt;&gt;Sheet1!Y683,Sheet1!Y683&lt;&gt;0),Sheet1!X683&amp;"~"&amp;Sheet1!Y683,""))</f>
        <v/>
      </c>
      <c r="V476" s="21" t="str">
        <f>IFERROR(VLOOKUP(Sheet1!XAA,配置检查表!$Y:$Z,2,FALSE),"")</f>
        <v/>
      </c>
      <c r="W476" s="21" t="str">
        <f>IF(AND(Sheet1!AC683=Sheet1!AD683,Sheet1!AD683&lt;&gt;0),Sheet1!AC683,IF(AND(Sheet1!AC683&lt;&gt;Sheet1!AD683,Sheet1!AD683&lt;&gt;0),Sheet1!AC683&amp;"~"&amp;Sheet1!AD683,""))</f>
        <v/>
      </c>
    </row>
    <row r="477" spans="1:23">
      <c r="A477" s="3">
        <v>20004</v>
      </c>
      <c r="B477" s="3" t="s">
        <v>238</v>
      </c>
      <c r="C477" s="3" t="s">
        <v>238</v>
      </c>
      <c r="D477" s="21" t="str">
        <f>IF(OR(Sheet1!I480&lt;&gt;Sheet1!AF480,Sheet1!AG480&lt;&gt;Sheet1!J480),"有影响","-")</f>
        <v>有影响</v>
      </c>
      <c r="E477" s="21" t="str">
        <f>IF(OR(Sheet1!N480&lt;&gt;Sheet1!AH480,Sheet1!AI480&lt;&gt;Sheet1!O480),"有影响","-")</f>
        <v>-</v>
      </c>
      <c r="F477" s="21" t="str">
        <f>IF(OR(Sheet1!S480&lt;&gt;Sheet1!AJ480,Sheet1!AK480&lt;&gt;Sheet1!T480),"有影响","-")</f>
        <v>-</v>
      </c>
      <c r="G477" s="21" t="str">
        <f>IF(OR(Sheet1!X480&lt;&gt;Sheet1!AL480,Sheet1!AM480&lt;&gt;Sheet1!Y480),"有影响","-")</f>
        <v>-</v>
      </c>
      <c r="H477" s="21" t="str">
        <f>IF(OR(Sheet1!AC480&lt;&gt;Sheet1!AN480,Sheet1!AO480&lt;&gt;Sheet1!AD480),"有影响","-")</f>
        <v>-</v>
      </c>
      <c r="I477" s="21" t="str">
        <f>IF(Sheet1!G480=0,"出错","-")</f>
        <v>-</v>
      </c>
      <c r="J477" s="21" t="str">
        <f>IF(AND(Sheet1!G480=0,Sheet1!L480&lt;&gt;0),"出错","-")</f>
        <v>-</v>
      </c>
      <c r="K477" s="21" t="str">
        <f>IF(AND(Sheet1!G480=0,Sheet1!L480=0,Sheet1!Q480&lt;&gt;0),"出错","-")</f>
        <v>-</v>
      </c>
      <c r="L477" s="21" t="str">
        <f>IF(AND(Sheet1!G480=0,Sheet1!L480=0,Sheet1!Q480=0,Sheet1!V480&lt;&gt;0),"出错","-")</f>
        <v>-</v>
      </c>
      <c r="M477" s="21" t="str">
        <f>IF(AND(Sheet1!G480=0,Sheet1!L480=0,Sheet1!Q480=0,Sheet1!V480=0,Sheet1!AA480&lt;&gt;0),"出错","-")</f>
        <v>-</v>
      </c>
      <c r="N477" s="21" t="str">
        <f>IFERROR(VLOOKUP(Sheet1!G480,配置检查表!$Y:$Z,2,FALSE),"")</f>
        <v/>
      </c>
      <c r="O477" s="21">
        <f>IF(AND(Sheet1!I480=Sheet1!J480,Sheet1!J480&lt;&gt;0),Sheet1!I480,IF(AND(Sheet1!I480&lt;&gt;Sheet1!J480,Sheet1!J480&lt;&gt;0),Sheet1!I480&amp;"~"&amp;Sheet1!J480,""))</f>
        <v>3</v>
      </c>
      <c r="P477" s="21" t="str">
        <f>IFERROR(VLOOKUP(Sheet1!L480,配置检查表!$Y:$Z,2,FALSE),"")</f>
        <v/>
      </c>
      <c r="Q477" s="21">
        <f>IF(AND(Sheet1!N480=Sheet1!O480,Sheet1!O480&lt;&gt;0),Sheet1!N480,IF(AND(Sheet1!N480&lt;&gt;Sheet1!O480,Sheet1!O480&lt;&gt;0),Sheet1!N480&amp;"~"&amp;Sheet1!O480,""))</f>
        <v>5</v>
      </c>
      <c r="R477" s="21" t="str">
        <f>IFERROR(VLOOKUP(Sheet1!Q480,配置检查表!$Y:$Z,2,FALSE),"")</f>
        <v/>
      </c>
      <c r="S477" s="39" t="str">
        <f>IF(AND(Sheet1!S684=Sheet1!T684,Sheet1!T684&lt;&gt;0),Sheet1!S684,IF(AND(Sheet1!S684&lt;&gt;Sheet1!T684,Sheet1!T684&lt;&gt;0),Sheet1!S684&amp;"~"&amp;Sheet1!T684,""))</f>
        <v/>
      </c>
      <c r="T477" s="21" t="str">
        <f>IFERROR(VLOOKUP(Sheet1!V480,配置检查表!$Y:$Z,2,FALSE),"")</f>
        <v/>
      </c>
      <c r="U477" s="39" t="str">
        <f>IF(AND(Sheet1!X684=Sheet1!Y684,Sheet1!Y684&lt;&gt;0),Sheet1!X684,IF(AND(Sheet1!X684&lt;&gt;Sheet1!Y684,Sheet1!Y684&lt;&gt;0),Sheet1!X684&amp;"~"&amp;Sheet1!Y684,""))</f>
        <v/>
      </c>
      <c r="V477" s="21" t="str">
        <f>IFERROR(VLOOKUP(Sheet1!XAA,配置检查表!$Y:$Z,2,FALSE),"")</f>
        <v/>
      </c>
      <c r="W477" s="21" t="str">
        <f>IF(AND(Sheet1!AC684=Sheet1!AD684,Sheet1!AD684&lt;&gt;0),Sheet1!AC684,IF(AND(Sheet1!AC684&lt;&gt;Sheet1!AD684,Sheet1!AD684&lt;&gt;0),Sheet1!AC684&amp;"~"&amp;Sheet1!AD684,""))</f>
        <v/>
      </c>
    </row>
    <row r="478" spans="1:23">
      <c r="A478" s="3">
        <v>20005</v>
      </c>
      <c r="B478" s="3" t="s">
        <v>239</v>
      </c>
      <c r="C478" s="3" t="s">
        <v>239</v>
      </c>
      <c r="D478" s="21" t="str">
        <f>IF(OR(Sheet1!I481&lt;&gt;Sheet1!AF481,Sheet1!AG481&lt;&gt;Sheet1!J481),"有影响","-")</f>
        <v>-</v>
      </c>
      <c r="E478" s="21" t="str">
        <f>IF(OR(Sheet1!N481&lt;&gt;Sheet1!AH481,Sheet1!AI481&lt;&gt;Sheet1!O481),"有影响","-")</f>
        <v>-</v>
      </c>
      <c r="F478" s="21" t="str">
        <f>IF(OR(Sheet1!S481&lt;&gt;Sheet1!AJ481,Sheet1!AK481&lt;&gt;Sheet1!T481),"有影响","-")</f>
        <v>-</v>
      </c>
      <c r="G478" s="21" t="str">
        <f>IF(OR(Sheet1!X481&lt;&gt;Sheet1!AL481,Sheet1!AM481&lt;&gt;Sheet1!Y481),"有影响","-")</f>
        <v>-</v>
      </c>
      <c r="H478" s="21" t="str">
        <f>IF(OR(Sheet1!AC481&lt;&gt;Sheet1!AN481,Sheet1!AO481&lt;&gt;Sheet1!AD481),"有影响","-")</f>
        <v>-</v>
      </c>
      <c r="I478" s="21" t="str">
        <f>IF(Sheet1!G481=0,"出错","-")</f>
        <v>-</v>
      </c>
      <c r="J478" s="21" t="str">
        <f>IF(AND(Sheet1!G481=0,Sheet1!L481&lt;&gt;0),"出错","-")</f>
        <v>-</v>
      </c>
      <c r="K478" s="21" t="str">
        <f>IF(AND(Sheet1!G481=0,Sheet1!L481=0,Sheet1!Q481&lt;&gt;0),"出错","-")</f>
        <v>-</v>
      </c>
      <c r="L478" s="21" t="str">
        <f>IF(AND(Sheet1!G481=0,Sheet1!L481=0,Sheet1!Q481=0,Sheet1!V481&lt;&gt;0),"出错","-")</f>
        <v>-</v>
      </c>
      <c r="M478" s="21" t="str">
        <f>IF(AND(Sheet1!G481=0,Sheet1!L481=0,Sheet1!Q481=0,Sheet1!V481=0,Sheet1!AA481&lt;&gt;0),"出错","-")</f>
        <v>-</v>
      </c>
      <c r="N478" s="21" t="str">
        <f>IFERROR(VLOOKUP(Sheet1!G481,配置检查表!$Y:$Z,2,FALSE),"")</f>
        <v/>
      </c>
      <c r="O478" s="21">
        <f>IF(AND(Sheet1!I481=Sheet1!J481,Sheet1!J481&lt;&gt;0),Sheet1!I481,IF(AND(Sheet1!I481&lt;&gt;Sheet1!J481,Sheet1!J481&lt;&gt;0),Sheet1!I481&amp;"~"&amp;Sheet1!J481,""))</f>
        <v>1</v>
      </c>
      <c r="P478" s="21" t="str">
        <f>IFERROR(VLOOKUP(Sheet1!L481,配置检查表!$Y:$Z,2,FALSE),"")</f>
        <v/>
      </c>
      <c r="Q478" s="21">
        <f>IF(AND(Sheet1!N481=Sheet1!O481,Sheet1!O481&lt;&gt;0),Sheet1!N481,IF(AND(Sheet1!N481&lt;&gt;Sheet1!O481,Sheet1!O481&lt;&gt;0),Sheet1!N481&amp;"~"&amp;Sheet1!O481,""))</f>
        <v>5</v>
      </c>
      <c r="R478" s="21" t="str">
        <f>IFERROR(VLOOKUP(Sheet1!Q481,配置检查表!$Y:$Z,2,FALSE),"")</f>
        <v>金币</v>
      </c>
      <c r="S478" s="39" t="str">
        <f>IF(AND(Sheet1!S685=Sheet1!T685,Sheet1!T685&lt;&gt;0),Sheet1!S685,IF(AND(Sheet1!S685&lt;&gt;Sheet1!T685,Sheet1!T685&lt;&gt;0),Sheet1!S685&amp;"~"&amp;Sheet1!T685,""))</f>
        <v/>
      </c>
      <c r="T478" s="21" t="str">
        <f>IFERROR(VLOOKUP(Sheet1!V481,配置检查表!$Y:$Z,2,FALSE),"")</f>
        <v/>
      </c>
      <c r="U478" s="39" t="str">
        <f>IF(AND(Sheet1!X685=Sheet1!Y685,Sheet1!Y685&lt;&gt;0),Sheet1!X685,IF(AND(Sheet1!X685&lt;&gt;Sheet1!Y685,Sheet1!Y685&lt;&gt;0),Sheet1!X685&amp;"~"&amp;Sheet1!Y685,""))</f>
        <v/>
      </c>
      <c r="V478" s="21" t="str">
        <f>IFERROR(VLOOKUP(Sheet1!XAA,配置检查表!$Y:$Z,2,FALSE),"")</f>
        <v/>
      </c>
      <c r="W478" s="21" t="str">
        <f>IF(AND(Sheet1!AC685=Sheet1!AD685,Sheet1!AD685&lt;&gt;0),Sheet1!AC685,IF(AND(Sheet1!AC685&lt;&gt;Sheet1!AD685,Sheet1!AD685&lt;&gt;0),Sheet1!AC685&amp;"~"&amp;Sheet1!AD685,""))</f>
        <v/>
      </c>
    </row>
    <row r="479" spans="1:23">
      <c r="A479" s="3">
        <v>20006</v>
      </c>
      <c r="B479" s="3" t="s">
        <v>240</v>
      </c>
      <c r="C479" s="3" t="s">
        <v>240</v>
      </c>
      <c r="D479" s="21" t="str">
        <f>IF(OR(Sheet1!I482&lt;&gt;Sheet1!AF482,Sheet1!AG482&lt;&gt;Sheet1!J482),"有影响","-")</f>
        <v>-</v>
      </c>
      <c r="E479" s="21" t="str">
        <f>IF(OR(Sheet1!N482&lt;&gt;Sheet1!AH482,Sheet1!AI482&lt;&gt;Sheet1!O482),"有影响","-")</f>
        <v>-</v>
      </c>
      <c r="F479" s="21" t="str">
        <f>IF(OR(Sheet1!S482&lt;&gt;Sheet1!AJ482,Sheet1!AK482&lt;&gt;Sheet1!T482),"有影响","-")</f>
        <v>-</v>
      </c>
      <c r="G479" s="21" t="str">
        <f>IF(OR(Sheet1!X482&lt;&gt;Sheet1!AL482,Sheet1!AM482&lt;&gt;Sheet1!Y482),"有影响","-")</f>
        <v>-</v>
      </c>
      <c r="H479" s="21" t="str">
        <f>IF(OR(Sheet1!AC482&lt;&gt;Sheet1!AN482,Sheet1!AO482&lt;&gt;Sheet1!AD482),"有影响","-")</f>
        <v>-</v>
      </c>
      <c r="I479" s="21" t="str">
        <f>IF(Sheet1!G482=0,"出错","-")</f>
        <v>-</v>
      </c>
      <c r="J479" s="21" t="str">
        <f>IF(AND(Sheet1!G482=0,Sheet1!L482&lt;&gt;0),"出错","-")</f>
        <v>-</v>
      </c>
      <c r="K479" s="21" t="str">
        <f>IF(AND(Sheet1!G482=0,Sheet1!L482=0,Sheet1!Q482&lt;&gt;0),"出错","-")</f>
        <v>-</v>
      </c>
      <c r="L479" s="21" t="str">
        <f>IF(AND(Sheet1!G482=0,Sheet1!L482=0,Sheet1!Q482=0,Sheet1!V482&lt;&gt;0),"出错","-")</f>
        <v>-</v>
      </c>
      <c r="M479" s="21" t="str">
        <f>IF(AND(Sheet1!G482=0,Sheet1!L482=0,Sheet1!Q482=0,Sheet1!V482=0,Sheet1!AA482&lt;&gt;0),"出错","-")</f>
        <v>-</v>
      </c>
      <c r="N479" s="21" t="str">
        <f>IFERROR(VLOOKUP(Sheet1!G482,配置检查表!$Y:$Z,2,FALSE),"")</f>
        <v/>
      </c>
      <c r="O479" s="21">
        <f>IF(AND(Sheet1!I482=Sheet1!J482,Sheet1!J482&lt;&gt;0),Sheet1!I482,IF(AND(Sheet1!I482&lt;&gt;Sheet1!J482,Sheet1!J482&lt;&gt;0),Sheet1!I482&amp;"~"&amp;Sheet1!J482,""))</f>
        <v>1</v>
      </c>
      <c r="P479" s="21" t="str">
        <f>IFERROR(VLOOKUP(Sheet1!L482,配置检查表!$Y:$Z,2,FALSE),"")</f>
        <v/>
      </c>
      <c r="Q479" s="21">
        <f>IF(AND(Sheet1!N482=Sheet1!O482,Sheet1!O482&lt;&gt;0),Sheet1!N482,IF(AND(Sheet1!N482&lt;&gt;Sheet1!O482,Sheet1!O482&lt;&gt;0),Sheet1!N482&amp;"~"&amp;Sheet1!O482,""))</f>
        <v>5</v>
      </c>
      <c r="R479" s="21" t="str">
        <f>IFERROR(VLOOKUP(Sheet1!Q482,配置检查表!$Y:$Z,2,FALSE),"")</f>
        <v>金币</v>
      </c>
      <c r="S479" s="39" t="str">
        <f>IF(AND(Sheet1!S686=Sheet1!T686,Sheet1!T686&lt;&gt;0),Sheet1!S686,IF(AND(Sheet1!S686&lt;&gt;Sheet1!T686,Sheet1!T686&lt;&gt;0),Sheet1!S686&amp;"~"&amp;Sheet1!T686,""))</f>
        <v/>
      </c>
      <c r="T479" s="21" t="str">
        <f>IFERROR(VLOOKUP(Sheet1!V482,配置检查表!$Y:$Z,2,FALSE),"")</f>
        <v/>
      </c>
      <c r="U479" s="39" t="str">
        <f>IF(AND(Sheet1!X686=Sheet1!Y686,Sheet1!Y686&lt;&gt;0),Sheet1!X686,IF(AND(Sheet1!X686&lt;&gt;Sheet1!Y686,Sheet1!Y686&lt;&gt;0),Sheet1!X686&amp;"~"&amp;Sheet1!Y686,""))</f>
        <v/>
      </c>
      <c r="V479" s="21" t="str">
        <f>IFERROR(VLOOKUP(Sheet1!XAA,配置检查表!$Y:$Z,2,FALSE),"")</f>
        <v/>
      </c>
      <c r="W479" s="21" t="str">
        <f>IF(AND(Sheet1!AC686=Sheet1!AD686,Sheet1!AD686&lt;&gt;0),Sheet1!AC686,IF(AND(Sheet1!AC686&lt;&gt;Sheet1!AD686,Sheet1!AD686&lt;&gt;0),Sheet1!AC686&amp;"~"&amp;Sheet1!AD686,""))</f>
        <v/>
      </c>
    </row>
    <row r="480" spans="1:23">
      <c r="A480" s="3">
        <v>20007</v>
      </c>
      <c r="B480" s="3" t="s">
        <v>241</v>
      </c>
      <c r="C480" s="3" t="s">
        <v>241</v>
      </c>
      <c r="D480" s="21" t="str">
        <f>IF(OR(Sheet1!I483&lt;&gt;Sheet1!AF483,Sheet1!AG483&lt;&gt;Sheet1!J483),"有影响","-")</f>
        <v>-</v>
      </c>
      <c r="E480" s="21" t="str">
        <f>IF(OR(Sheet1!N483&lt;&gt;Sheet1!AH483,Sheet1!AI483&lt;&gt;Sheet1!O483),"有影响","-")</f>
        <v>-</v>
      </c>
      <c r="F480" s="21" t="str">
        <f>IF(OR(Sheet1!S483&lt;&gt;Sheet1!AJ483,Sheet1!AK483&lt;&gt;Sheet1!T483),"有影响","-")</f>
        <v>-</v>
      </c>
      <c r="G480" s="21" t="str">
        <f>IF(OR(Sheet1!X483&lt;&gt;Sheet1!AL483,Sheet1!AM483&lt;&gt;Sheet1!Y483),"有影响","-")</f>
        <v>-</v>
      </c>
      <c r="H480" s="21" t="str">
        <f>IF(OR(Sheet1!AC483&lt;&gt;Sheet1!AN483,Sheet1!AO483&lt;&gt;Sheet1!AD483),"有影响","-")</f>
        <v>-</v>
      </c>
      <c r="I480" s="21" t="str">
        <f>IF(Sheet1!G483=0,"出错","-")</f>
        <v>-</v>
      </c>
      <c r="J480" s="21" t="str">
        <f>IF(AND(Sheet1!G483=0,Sheet1!L483&lt;&gt;0),"出错","-")</f>
        <v>-</v>
      </c>
      <c r="K480" s="21" t="str">
        <f>IF(AND(Sheet1!G483=0,Sheet1!L483=0,Sheet1!Q483&lt;&gt;0),"出错","-")</f>
        <v>-</v>
      </c>
      <c r="L480" s="21" t="str">
        <f>IF(AND(Sheet1!G483=0,Sheet1!L483=0,Sheet1!Q483=0,Sheet1!V483&lt;&gt;0),"出错","-")</f>
        <v>-</v>
      </c>
      <c r="M480" s="21" t="str">
        <f>IF(AND(Sheet1!G483=0,Sheet1!L483=0,Sheet1!Q483=0,Sheet1!V483=0,Sheet1!AA483&lt;&gt;0),"出错","-")</f>
        <v>-</v>
      </c>
      <c r="N480" s="21" t="str">
        <f>IFERROR(VLOOKUP(Sheet1!G483,配置检查表!$Y:$Z,2,FALSE),"")</f>
        <v/>
      </c>
      <c r="O480" s="21">
        <f>IF(AND(Sheet1!I483=Sheet1!J483,Sheet1!J483&lt;&gt;0),Sheet1!I483,IF(AND(Sheet1!I483&lt;&gt;Sheet1!J483,Sheet1!J483&lt;&gt;0),Sheet1!I483&amp;"~"&amp;Sheet1!J483,""))</f>
        <v>1</v>
      </c>
      <c r="P480" s="21" t="str">
        <f>IFERROR(VLOOKUP(Sheet1!L483,配置检查表!$Y:$Z,2,FALSE),"")</f>
        <v>金币</v>
      </c>
      <c r="Q480" s="21">
        <f>IF(AND(Sheet1!N483=Sheet1!O483,Sheet1!O483&lt;&gt;0),Sheet1!N483,IF(AND(Sheet1!N483&lt;&gt;Sheet1!O483,Sheet1!O483&lt;&gt;0),Sheet1!N483&amp;"~"&amp;Sheet1!O483,""))</f>
        <v>12500</v>
      </c>
      <c r="R480" s="21" t="str">
        <f>IFERROR(VLOOKUP(Sheet1!Q483,配置检查表!$Y:$Z,2,FALSE),"")</f>
        <v/>
      </c>
      <c r="S480" s="39" t="str">
        <f>IF(AND(Sheet1!S687=Sheet1!T687,Sheet1!T687&lt;&gt;0),Sheet1!S687,IF(AND(Sheet1!S687&lt;&gt;Sheet1!T687,Sheet1!T687&lt;&gt;0),Sheet1!S687&amp;"~"&amp;Sheet1!T687,""))</f>
        <v/>
      </c>
      <c r="T480" s="21" t="str">
        <f>IFERROR(VLOOKUP(Sheet1!V483,配置检查表!$Y:$Z,2,FALSE),"")</f>
        <v/>
      </c>
      <c r="U480" s="39" t="str">
        <f>IF(AND(Sheet1!X687=Sheet1!Y687,Sheet1!Y687&lt;&gt;0),Sheet1!X687,IF(AND(Sheet1!X687&lt;&gt;Sheet1!Y687,Sheet1!Y687&lt;&gt;0),Sheet1!X687&amp;"~"&amp;Sheet1!Y687,""))</f>
        <v/>
      </c>
      <c r="V480" s="21" t="str">
        <f>IFERROR(VLOOKUP(Sheet1!XAA,配置检查表!$Y:$Z,2,FALSE),"")</f>
        <v/>
      </c>
      <c r="W480" s="21" t="str">
        <f>IF(AND(Sheet1!AC687=Sheet1!AD687,Sheet1!AD687&lt;&gt;0),Sheet1!AC687,IF(AND(Sheet1!AC687&lt;&gt;Sheet1!AD687,Sheet1!AD687&lt;&gt;0),Sheet1!AC687&amp;"~"&amp;Sheet1!AD687,""))</f>
        <v/>
      </c>
    </row>
    <row r="481" spans="1:23">
      <c r="A481" s="3">
        <v>20008</v>
      </c>
      <c r="B481" s="3" t="s">
        <v>242</v>
      </c>
      <c r="C481" s="3" t="s">
        <v>242</v>
      </c>
      <c r="D481" s="21" t="str">
        <f>IF(OR(Sheet1!I484&lt;&gt;Sheet1!AF484,Sheet1!AG484&lt;&gt;Sheet1!J484),"有影响","-")</f>
        <v>-</v>
      </c>
      <c r="E481" s="21" t="str">
        <f>IF(OR(Sheet1!N484&lt;&gt;Sheet1!AH484,Sheet1!AI484&lt;&gt;Sheet1!O484),"有影响","-")</f>
        <v>-</v>
      </c>
      <c r="F481" s="21" t="str">
        <f>IF(OR(Sheet1!S484&lt;&gt;Sheet1!AJ484,Sheet1!AK484&lt;&gt;Sheet1!T484),"有影响","-")</f>
        <v>-</v>
      </c>
      <c r="G481" s="21" t="str">
        <f>IF(OR(Sheet1!X484&lt;&gt;Sheet1!AL484,Sheet1!AM484&lt;&gt;Sheet1!Y484),"有影响","-")</f>
        <v>-</v>
      </c>
      <c r="H481" s="21" t="str">
        <f>IF(OR(Sheet1!AC484&lt;&gt;Sheet1!AN484,Sheet1!AO484&lt;&gt;Sheet1!AD484),"有影响","-")</f>
        <v>-</v>
      </c>
      <c r="I481" s="21" t="str">
        <f>IF(Sheet1!G484=0,"出错","-")</f>
        <v>-</v>
      </c>
      <c r="J481" s="21" t="str">
        <f>IF(AND(Sheet1!G484=0,Sheet1!L484&lt;&gt;0),"出错","-")</f>
        <v>-</v>
      </c>
      <c r="K481" s="21" t="str">
        <f>IF(AND(Sheet1!G484=0,Sheet1!L484=0,Sheet1!Q484&lt;&gt;0),"出错","-")</f>
        <v>-</v>
      </c>
      <c r="L481" s="21" t="str">
        <f>IF(AND(Sheet1!G484=0,Sheet1!L484=0,Sheet1!Q484=0,Sheet1!V484&lt;&gt;0),"出错","-")</f>
        <v>-</v>
      </c>
      <c r="M481" s="21" t="str">
        <f>IF(AND(Sheet1!G484=0,Sheet1!L484=0,Sheet1!Q484=0,Sheet1!V484=0,Sheet1!AA484&lt;&gt;0),"出错","-")</f>
        <v>-</v>
      </c>
      <c r="N481" s="21" t="str">
        <f>IFERROR(VLOOKUP(Sheet1!G484,配置检查表!$Y:$Z,2,FALSE),"")</f>
        <v/>
      </c>
      <c r="O481" s="21">
        <f>IF(AND(Sheet1!I484=Sheet1!J484,Sheet1!J484&lt;&gt;0),Sheet1!I484,IF(AND(Sheet1!I484&lt;&gt;Sheet1!J484,Sheet1!J484&lt;&gt;0),Sheet1!I484&amp;"~"&amp;Sheet1!J484,""))</f>
        <v>1</v>
      </c>
      <c r="P481" s="21" t="str">
        <f>IFERROR(VLOOKUP(Sheet1!L484,配置检查表!$Y:$Z,2,FALSE),"")</f>
        <v/>
      </c>
      <c r="Q481" s="21">
        <f>IF(AND(Sheet1!N484=Sheet1!O484,Sheet1!O484&lt;&gt;0),Sheet1!N484,IF(AND(Sheet1!N484&lt;&gt;Sheet1!O484,Sheet1!O484&lt;&gt;0),Sheet1!N484&amp;"~"&amp;Sheet1!O484,""))</f>
        <v>5</v>
      </c>
      <c r="R481" s="21" t="str">
        <f>IFERROR(VLOOKUP(Sheet1!Q484,配置检查表!$Y:$Z,2,FALSE),"")</f>
        <v>金币</v>
      </c>
      <c r="S481" s="39" t="str">
        <f>IF(AND(Sheet1!S688=Sheet1!T688,Sheet1!T688&lt;&gt;0),Sheet1!S688,IF(AND(Sheet1!S688&lt;&gt;Sheet1!T688,Sheet1!T688&lt;&gt;0),Sheet1!S688&amp;"~"&amp;Sheet1!T688,""))</f>
        <v/>
      </c>
      <c r="T481" s="21" t="str">
        <f>IFERROR(VLOOKUP(Sheet1!V484,配置检查表!$Y:$Z,2,FALSE),"")</f>
        <v/>
      </c>
      <c r="U481" s="39" t="str">
        <f>IF(AND(Sheet1!X688=Sheet1!Y688,Sheet1!Y688&lt;&gt;0),Sheet1!X688,IF(AND(Sheet1!X688&lt;&gt;Sheet1!Y688,Sheet1!Y688&lt;&gt;0),Sheet1!X688&amp;"~"&amp;Sheet1!Y688,""))</f>
        <v/>
      </c>
      <c r="V481" s="21" t="str">
        <f>IFERROR(VLOOKUP(Sheet1!XAA,配置检查表!$Y:$Z,2,FALSE),"")</f>
        <v/>
      </c>
      <c r="W481" s="21" t="str">
        <f>IF(AND(Sheet1!AC688=Sheet1!AD688,Sheet1!AD688&lt;&gt;0),Sheet1!AC688,IF(AND(Sheet1!AC688&lt;&gt;Sheet1!AD688,Sheet1!AD688&lt;&gt;0),Sheet1!AC688&amp;"~"&amp;Sheet1!AD688,""))</f>
        <v/>
      </c>
    </row>
    <row r="482" spans="1:23">
      <c r="A482" s="3">
        <v>20009</v>
      </c>
      <c r="B482" s="3" t="s">
        <v>243</v>
      </c>
      <c r="C482" s="3" t="s">
        <v>243</v>
      </c>
      <c r="D482" s="21" t="str">
        <f>IF(OR(Sheet1!I485&lt;&gt;Sheet1!AF485,Sheet1!AG485&lt;&gt;Sheet1!J485),"有影响","-")</f>
        <v>-</v>
      </c>
      <c r="E482" s="21" t="str">
        <f>IF(OR(Sheet1!N485&lt;&gt;Sheet1!AH485,Sheet1!AI485&lt;&gt;Sheet1!O485),"有影响","-")</f>
        <v>-</v>
      </c>
      <c r="F482" s="21" t="str">
        <f>IF(OR(Sheet1!S485&lt;&gt;Sheet1!AJ485,Sheet1!AK485&lt;&gt;Sheet1!T485),"有影响","-")</f>
        <v>-</v>
      </c>
      <c r="G482" s="21" t="str">
        <f>IF(OR(Sheet1!X485&lt;&gt;Sheet1!AL485,Sheet1!AM485&lt;&gt;Sheet1!Y485),"有影响","-")</f>
        <v>-</v>
      </c>
      <c r="H482" s="21" t="str">
        <f>IF(OR(Sheet1!AC485&lt;&gt;Sheet1!AN485,Sheet1!AO485&lt;&gt;Sheet1!AD485),"有影响","-")</f>
        <v>-</v>
      </c>
      <c r="I482" s="21" t="str">
        <f>IF(Sheet1!G485=0,"出错","-")</f>
        <v>-</v>
      </c>
      <c r="J482" s="21" t="str">
        <f>IF(AND(Sheet1!G485=0,Sheet1!L485&lt;&gt;0),"出错","-")</f>
        <v>-</v>
      </c>
      <c r="K482" s="21" t="str">
        <f>IF(AND(Sheet1!G485=0,Sheet1!L485=0,Sheet1!Q485&lt;&gt;0),"出错","-")</f>
        <v>-</v>
      </c>
      <c r="L482" s="21" t="str">
        <f>IF(AND(Sheet1!G485=0,Sheet1!L485=0,Sheet1!Q485=0,Sheet1!V485&lt;&gt;0),"出错","-")</f>
        <v>-</v>
      </c>
      <c r="M482" s="21" t="str">
        <f>IF(AND(Sheet1!G485=0,Sheet1!L485=0,Sheet1!Q485=0,Sheet1!V485=0,Sheet1!AA485&lt;&gt;0),"出错","-")</f>
        <v>-</v>
      </c>
      <c r="N482" s="21" t="str">
        <f>IFERROR(VLOOKUP(Sheet1!G485,配置检查表!$Y:$Z,2,FALSE),"")</f>
        <v/>
      </c>
      <c r="O482" s="21">
        <f>IF(AND(Sheet1!I485=Sheet1!J485,Sheet1!J485&lt;&gt;0),Sheet1!I485,IF(AND(Sheet1!I485&lt;&gt;Sheet1!J485,Sheet1!J485&lt;&gt;0),Sheet1!I485&amp;"~"&amp;Sheet1!J485,""))</f>
        <v>1</v>
      </c>
      <c r="P482" s="21" t="str">
        <f>IFERROR(VLOOKUP(Sheet1!L485,配置检查表!$Y:$Z,2,FALSE),"")</f>
        <v/>
      </c>
      <c r="Q482" s="21">
        <f>IF(AND(Sheet1!N485=Sheet1!O485,Sheet1!O485&lt;&gt;0),Sheet1!N485,IF(AND(Sheet1!N485&lt;&gt;Sheet1!O485,Sheet1!O485&lt;&gt;0),Sheet1!N485&amp;"~"&amp;Sheet1!O485,""))</f>
        <v>5</v>
      </c>
      <c r="R482" s="21" t="str">
        <f>IFERROR(VLOOKUP(Sheet1!Q485,配置检查表!$Y:$Z,2,FALSE),"")</f>
        <v>金币</v>
      </c>
      <c r="S482" s="39" t="str">
        <f>IF(AND(Sheet1!S689=Sheet1!T689,Sheet1!T689&lt;&gt;0),Sheet1!S689,IF(AND(Sheet1!S689&lt;&gt;Sheet1!T689,Sheet1!T689&lt;&gt;0),Sheet1!S689&amp;"~"&amp;Sheet1!T689,""))</f>
        <v/>
      </c>
      <c r="T482" s="21" t="str">
        <f>IFERROR(VLOOKUP(Sheet1!V485,配置检查表!$Y:$Z,2,FALSE),"")</f>
        <v/>
      </c>
      <c r="U482" s="39" t="str">
        <f>IF(AND(Sheet1!X689=Sheet1!Y689,Sheet1!Y689&lt;&gt;0),Sheet1!X689,IF(AND(Sheet1!X689&lt;&gt;Sheet1!Y689,Sheet1!Y689&lt;&gt;0),Sheet1!X689&amp;"~"&amp;Sheet1!Y689,""))</f>
        <v/>
      </c>
      <c r="V482" s="21" t="str">
        <f>IFERROR(VLOOKUP(Sheet1!XAA,配置检查表!$Y:$Z,2,FALSE),"")</f>
        <v/>
      </c>
      <c r="W482" s="21" t="str">
        <f>IF(AND(Sheet1!AC689=Sheet1!AD689,Sheet1!AD689&lt;&gt;0),Sheet1!AC689,IF(AND(Sheet1!AC689&lt;&gt;Sheet1!AD689,Sheet1!AD689&lt;&gt;0),Sheet1!AC689&amp;"~"&amp;Sheet1!AD689,""))</f>
        <v/>
      </c>
    </row>
    <row r="483" spans="1:23">
      <c r="A483" s="3">
        <v>20010</v>
      </c>
      <c r="B483" s="3" t="s">
        <v>244</v>
      </c>
      <c r="C483" s="3" t="s">
        <v>244</v>
      </c>
      <c r="D483" s="21" t="str">
        <f>IF(OR(Sheet1!I486&lt;&gt;Sheet1!AF486,Sheet1!AG486&lt;&gt;Sheet1!J486),"有影响","-")</f>
        <v>-</v>
      </c>
      <c r="E483" s="21" t="str">
        <f>IF(OR(Sheet1!N486&lt;&gt;Sheet1!AH486,Sheet1!AI486&lt;&gt;Sheet1!O486),"有影响","-")</f>
        <v>-</v>
      </c>
      <c r="F483" s="21" t="str">
        <f>IF(OR(Sheet1!S486&lt;&gt;Sheet1!AJ486,Sheet1!AK486&lt;&gt;Sheet1!T486),"有影响","-")</f>
        <v>-</v>
      </c>
      <c r="G483" s="21" t="str">
        <f>IF(OR(Sheet1!X486&lt;&gt;Sheet1!AL486,Sheet1!AM486&lt;&gt;Sheet1!Y486),"有影响","-")</f>
        <v>-</v>
      </c>
      <c r="H483" s="21" t="str">
        <f>IF(OR(Sheet1!AC486&lt;&gt;Sheet1!AN486,Sheet1!AO486&lt;&gt;Sheet1!AD486),"有影响","-")</f>
        <v>-</v>
      </c>
      <c r="I483" s="21" t="str">
        <f>IF(Sheet1!G486=0,"出错","-")</f>
        <v>-</v>
      </c>
      <c r="J483" s="21" t="str">
        <f>IF(AND(Sheet1!G486=0,Sheet1!L486&lt;&gt;0),"出错","-")</f>
        <v>-</v>
      </c>
      <c r="K483" s="21" t="str">
        <f>IF(AND(Sheet1!G486=0,Sheet1!L486=0,Sheet1!Q486&lt;&gt;0),"出错","-")</f>
        <v>-</v>
      </c>
      <c r="L483" s="21" t="str">
        <f>IF(AND(Sheet1!G486=0,Sheet1!L486=0,Sheet1!Q486=0,Sheet1!V486&lt;&gt;0),"出错","-")</f>
        <v>-</v>
      </c>
      <c r="M483" s="21" t="str">
        <f>IF(AND(Sheet1!G486=0,Sheet1!L486=0,Sheet1!Q486=0,Sheet1!V486=0,Sheet1!AA486&lt;&gt;0),"出错","-")</f>
        <v>-</v>
      </c>
      <c r="N483" s="21" t="str">
        <f>IFERROR(VLOOKUP(Sheet1!G486,配置检查表!$Y:$Z,2,FALSE),"")</f>
        <v/>
      </c>
      <c r="O483" s="21">
        <f>IF(AND(Sheet1!I486=Sheet1!J486,Sheet1!J486&lt;&gt;0),Sheet1!I486,IF(AND(Sheet1!I486&lt;&gt;Sheet1!J486,Sheet1!J486&lt;&gt;0),Sheet1!I486&amp;"~"&amp;Sheet1!J486,""))</f>
        <v>1</v>
      </c>
      <c r="P483" s="21" t="str">
        <f>IFERROR(VLOOKUP(Sheet1!L486,配置检查表!$Y:$Z,2,FALSE),"")</f>
        <v>金币</v>
      </c>
      <c r="Q483" s="21">
        <f>IF(AND(Sheet1!N486=Sheet1!O486,Sheet1!O486&lt;&gt;0),Sheet1!N486,IF(AND(Sheet1!N486&lt;&gt;Sheet1!O486,Sheet1!O486&lt;&gt;0),Sheet1!N486&amp;"~"&amp;Sheet1!O486,""))</f>
        <v>15000</v>
      </c>
      <c r="R483" s="21" t="str">
        <f>IFERROR(VLOOKUP(Sheet1!Q486,配置检查表!$Y:$Z,2,FALSE),"")</f>
        <v/>
      </c>
      <c r="S483" s="39" t="str">
        <f>IF(AND(Sheet1!S690=Sheet1!T690,Sheet1!T690&lt;&gt;0),Sheet1!S690,IF(AND(Sheet1!S690&lt;&gt;Sheet1!T690,Sheet1!T690&lt;&gt;0),Sheet1!S690&amp;"~"&amp;Sheet1!T690,""))</f>
        <v/>
      </c>
      <c r="T483" s="21" t="str">
        <f>IFERROR(VLOOKUP(Sheet1!V486,配置检查表!$Y:$Z,2,FALSE),"")</f>
        <v/>
      </c>
      <c r="U483" s="39" t="str">
        <f>IF(AND(Sheet1!X690=Sheet1!Y690,Sheet1!Y690&lt;&gt;0),Sheet1!X690,IF(AND(Sheet1!X690&lt;&gt;Sheet1!Y690,Sheet1!Y690&lt;&gt;0),Sheet1!X690&amp;"~"&amp;Sheet1!Y690,""))</f>
        <v/>
      </c>
      <c r="V483" s="21" t="str">
        <f>IFERROR(VLOOKUP(Sheet1!XAA,配置检查表!$Y:$Z,2,FALSE),"")</f>
        <v/>
      </c>
      <c r="W483" s="21" t="str">
        <f>IF(AND(Sheet1!AC690=Sheet1!AD690,Sheet1!AD690&lt;&gt;0),Sheet1!AC690,IF(AND(Sheet1!AC690&lt;&gt;Sheet1!AD690,Sheet1!AD690&lt;&gt;0),Sheet1!AC690&amp;"~"&amp;Sheet1!AD690,""))</f>
        <v/>
      </c>
    </row>
    <row r="484" spans="1:23">
      <c r="A484" s="3">
        <v>20011</v>
      </c>
      <c r="B484" s="3" t="s">
        <v>245</v>
      </c>
      <c r="C484" s="3" t="s">
        <v>245</v>
      </c>
      <c r="D484" s="21" t="str">
        <f>IF(OR(Sheet1!I487&lt;&gt;Sheet1!AF487,Sheet1!AG487&lt;&gt;Sheet1!J487),"有影响","-")</f>
        <v>-</v>
      </c>
      <c r="E484" s="21" t="str">
        <f>IF(OR(Sheet1!N487&lt;&gt;Sheet1!AH487,Sheet1!AI487&lt;&gt;Sheet1!O487),"有影响","-")</f>
        <v>-</v>
      </c>
      <c r="F484" s="21" t="str">
        <f>IF(OR(Sheet1!S487&lt;&gt;Sheet1!AJ487,Sheet1!AK487&lt;&gt;Sheet1!T487),"有影响","-")</f>
        <v>-</v>
      </c>
      <c r="G484" s="21" t="str">
        <f>IF(OR(Sheet1!X487&lt;&gt;Sheet1!AL487,Sheet1!AM487&lt;&gt;Sheet1!Y487),"有影响","-")</f>
        <v>-</v>
      </c>
      <c r="H484" s="21" t="str">
        <f>IF(OR(Sheet1!AC487&lt;&gt;Sheet1!AN487,Sheet1!AO487&lt;&gt;Sheet1!AD487),"有影响","-")</f>
        <v>-</v>
      </c>
      <c r="I484" s="21" t="str">
        <f>IF(Sheet1!G487=0,"出错","-")</f>
        <v>-</v>
      </c>
      <c r="J484" s="21" t="str">
        <f>IF(AND(Sheet1!G487=0,Sheet1!L487&lt;&gt;0),"出错","-")</f>
        <v>-</v>
      </c>
      <c r="K484" s="21" t="str">
        <f>IF(AND(Sheet1!G487=0,Sheet1!L487=0,Sheet1!Q487&lt;&gt;0),"出错","-")</f>
        <v>-</v>
      </c>
      <c r="L484" s="21" t="str">
        <f>IF(AND(Sheet1!G487=0,Sheet1!L487=0,Sheet1!Q487=0,Sheet1!V487&lt;&gt;0),"出错","-")</f>
        <v>-</v>
      </c>
      <c r="M484" s="21" t="str">
        <f>IF(AND(Sheet1!G487=0,Sheet1!L487=0,Sheet1!Q487=0,Sheet1!V487=0,Sheet1!AA487&lt;&gt;0),"出错","-")</f>
        <v>-</v>
      </c>
      <c r="N484" s="21" t="str">
        <f>IFERROR(VLOOKUP(Sheet1!G487,配置检查表!$Y:$Z,2,FALSE),"")</f>
        <v/>
      </c>
      <c r="O484" s="21">
        <f>IF(AND(Sheet1!I487=Sheet1!J487,Sheet1!J487&lt;&gt;0),Sheet1!I487,IF(AND(Sheet1!I487&lt;&gt;Sheet1!J487,Sheet1!J487&lt;&gt;0),Sheet1!I487&amp;"~"&amp;Sheet1!J487,""))</f>
        <v>20</v>
      </c>
      <c r="P484" s="21" t="str">
        <f>IFERROR(VLOOKUP(Sheet1!L487,配置检查表!$Y:$Z,2,FALSE),"")</f>
        <v/>
      </c>
      <c r="Q484" s="21">
        <f>IF(AND(Sheet1!N487=Sheet1!O487,Sheet1!O487&lt;&gt;0),Sheet1!N487,IF(AND(Sheet1!N487&lt;&gt;Sheet1!O487,Sheet1!O487&lt;&gt;0),Sheet1!N487&amp;"~"&amp;Sheet1!O487,""))</f>
        <v>5</v>
      </c>
      <c r="R484" s="21" t="str">
        <f>IFERROR(VLOOKUP(Sheet1!Q487,配置检查表!$Y:$Z,2,FALSE),"")</f>
        <v>金币</v>
      </c>
      <c r="S484" s="39" t="str">
        <f>IF(AND(Sheet1!S691=Sheet1!T691,Sheet1!T691&lt;&gt;0),Sheet1!S691,IF(AND(Sheet1!S691&lt;&gt;Sheet1!T691,Sheet1!T691&lt;&gt;0),Sheet1!S691&amp;"~"&amp;Sheet1!T691,""))</f>
        <v/>
      </c>
      <c r="T484" s="21" t="str">
        <f>IFERROR(VLOOKUP(Sheet1!V487,配置检查表!$Y:$Z,2,FALSE),"")</f>
        <v/>
      </c>
      <c r="U484" s="39" t="str">
        <f>IF(AND(Sheet1!X691=Sheet1!Y691,Sheet1!Y691&lt;&gt;0),Sheet1!X691,IF(AND(Sheet1!X691&lt;&gt;Sheet1!Y691,Sheet1!Y691&lt;&gt;0),Sheet1!X691&amp;"~"&amp;Sheet1!Y691,""))</f>
        <v/>
      </c>
      <c r="V484" s="21" t="str">
        <f>IFERROR(VLOOKUP(Sheet1!XAA,配置检查表!$Y:$Z,2,FALSE),"")</f>
        <v/>
      </c>
      <c r="W484" s="21" t="str">
        <f>IF(AND(Sheet1!AC691=Sheet1!AD691,Sheet1!AD691&lt;&gt;0),Sheet1!AC691,IF(AND(Sheet1!AC691&lt;&gt;Sheet1!AD691,Sheet1!AD691&lt;&gt;0),Sheet1!AC691&amp;"~"&amp;Sheet1!AD691,""))</f>
        <v/>
      </c>
    </row>
    <row r="485" spans="1:23">
      <c r="A485" s="3">
        <v>20012</v>
      </c>
      <c r="B485" s="3" t="s">
        <v>246</v>
      </c>
      <c r="C485" s="3" t="s">
        <v>246</v>
      </c>
      <c r="D485" s="21" t="str">
        <f>IF(OR(Sheet1!I488&lt;&gt;Sheet1!AF488,Sheet1!AG488&lt;&gt;Sheet1!J488),"有影响","-")</f>
        <v>-</v>
      </c>
      <c r="E485" s="21" t="str">
        <f>IF(OR(Sheet1!N488&lt;&gt;Sheet1!AH488,Sheet1!AI488&lt;&gt;Sheet1!O488),"有影响","-")</f>
        <v>-</v>
      </c>
      <c r="F485" s="21" t="str">
        <f>IF(OR(Sheet1!S488&lt;&gt;Sheet1!AJ488,Sheet1!AK488&lt;&gt;Sheet1!T488),"有影响","-")</f>
        <v>-</v>
      </c>
      <c r="G485" s="21" t="str">
        <f>IF(OR(Sheet1!X488&lt;&gt;Sheet1!AL488,Sheet1!AM488&lt;&gt;Sheet1!Y488),"有影响","-")</f>
        <v>-</v>
      </c>
      <c r="H485" s="21" t="str">
        <f>IF(OR(Sheet1!AC488&lt;&gt;Sheet1!AN488,Sheet1!AO488&lt;&gt;Sheet1!AD488),"有影响","-")</f>
        <v>-</v>
      </c>
      <c r="I485" s="21" t="str">
        <f>IF(Sheet1!G488=0,"出错","-")</f>
        <v>-</v>
      </c>
      <c r="J485" s="21" t="str">
        <f>IF(AND(Sheet1!G488=0,Sheet1!L488&lt;&gt;0),"出错","-")</f>
        <v>-</v>
      </c>
      <c r="K485" s="21" t="str">
        <f>IF(AND(Sheet1!G488=0,Sheet1!L488=0,Sheet1!Q488&lt;&gt;0),"出错","-")</f>
        <v>-</v>
      </c>
      <c r="L485" s="21" t="str">
        <f>IF(AND(Sheet1!G488=0,Sheet1!L488=0,Sheet1!Q488=0,Sheet1!V488&lt;&gt;0),"出错","-")</f>
        <v>-</v>
      </c>
      <c r="M485" s="21" t="str">
        <f>IF(AND(Sheet1!G488=0,Sheet1!L488=0,Sheet1!Q488=0,Sheet1!V488=0,Sheet1!AA488&lt;&gt;0),"出错","-")</f>
        <v>-</v>
      </c>
      <c r="N485" s="21" t="str">
        <f>IFERROR(VLOOKUP(Sheet1!G488,配置检查表!$Y:$Z,2,FALSE),"")</f>
        <v/>
      </c>
      <c r="O485" s="21">
        <f>IF(AND(Sheet1!I488=Sheet1!J488,Sheet1!J488&lt;&gt;0),Sheet1!I488,IF(AND(Sheet1!I488&lt;&gt;Sheet1!J488,Sheet1!J488&lt;&gt;0),Sheet1!I488&amp;"~"&amp;Sheet1!J488,""))</f>
        <v>20</v>
      </c>
      <c r="P485" s="21" t="str">
        <f>IFERROR(VLOOKUP(Sheet1!L488,配置检查表!$Y:$Z,2,FALSE),"")</f>
        <v/>
      </c>
      <c r="Q485" s="21">
        <f>IF(AND(Sheet1!N488=Sheet1!O488,Sheet1!O488&lt;&gt;0),Sheet1!N488,IF(AND(Sheet1!N488&lt;&gt;Sheet1!O488,Sheet1!O488&lt;&gt;0),Sheet1!N488&amp;"~"&amp;Sheet1!O488,""))</f>
        <v>5</v>
      </c>
      <c r="R485" s="21" t="str">
        <f>IFERROR(VLOOKUP(Sheet1!Q488,配置检查表!$Y:$Z,2,FALSE),"")</f>
        <v>金币</v>
      </c>
      <c r="S485" s="39" t="str">
        <f>IF(AND(Sheet1!S692=Sheet1!T692,Sheet1!T692&lt;&gt;0),Sheet1!S692,IF(AND(Sheet1!S692&lt;&gt;Sheet1!T692,Sheet1!T692&lt;&gt;0),Sheet1!S692&amp;"~"&amp;Sheet1!T692,""))</f>
        <v/>
      </c>
      <c r="T485" s="21" t="str">
        <f>IFERROR(VLOOKUP(Sheet1!V488,配置检查表!$Y:$Z,2,FALSE),"")</f>
        <v/>
      </c>
      <c r="U485" s="39" t="str">
        <f>IF(AND(Sheet1!X692=Sheet1!Y692,Sheet1!Y692&lt;&gt;0),Sheet1!X692,IF(AND(Sheet1!X692&lt;&gt;Sheet1!Y692,Sheet1!Y692&lt;&gt;0),Sheet1!X692&amp;"~"&amp;Sheet1!Y692,""))</f>
        <v/>
      </c>
      <c r="V485" s="21" t="str">
        <f>IFERROR(VLOOKUP(Sheet1!XAA,配置检查表!$Y:$Z,2,FALSE),"")</f>
        <v/>
      </c>
      <c r="W485" s="21" t="str">
        <f>IF(AND(Sheet1!AC692=Sheet1!AD692,Sheet1!AD692&lt;&gt;0),Sheet1!AC692,IF(AND(Sheet1!AC692&lt;&gt;Sheet1!AD692,Sheet1!AD692&lt;&gt;0),Sheet1!AC692&amp;"~"&amp;Sheet1!AD692,""))</f>
        <v/>
      </c>
    </row>
    <row r="486" spans="1:23">
      <c r="A486" s="3">
        <v>20013</v>
      </c>
      <c r="B486" s="3" t="s">
        <v>247</v>
      </c>
      <c r="C486" s="3" t="s">
        <v>247</v>
      </c>
      <c r="D486" s="21" t="str">
        <f>IF(OR(Sheet1!I489&lt;&gt;Sheet1!AF489,Sheet1!AG489&lt;&gt;Sheet1!J489),"有影响","-")</f>
        <v>-</v>
      </c>
      <c r="E486" s="21" t="str">
        <f>IF(OR(Sheet1!N489&lt;&gt;Sheet1!AH489,Sheet1!AI489&lt;&gt;Sheet1!O489),"有影响","-")</f>
        <v>-</v>
      </c>
      <c r="F486" s="21" t="str">
        <f>IF(OR(Sheet1!S489&lt;&gt;Sheet1!AJ489,Sheet1!AK489&lt;&gt;Sheet1!T489),"有影响","-")</f>
        <v>-</v>
      </c>
      <c r="G486" s="21" t="str">
        <f>IF(OR(Sheet1!X489&lt;&gt;Sheet1!AL489,Sheet1!AM489&lt;&gt;Sheet1!Y489),"有影响","-")</f>
        <v>-</v>
      </c>
      <c r="H486" s="21" t="str">
        <f>IF(OR(Sheet1!AC489&lt;&gt;Sheet1!AN489,Sheet1!AO489&lt;&gt;Sheet1!AD489),"有影响","-")</f>
        <v>-</v>
      </c>
      <c r="I486" s="21" t="str">
        <f>IF(Sheet1!G489=0,"出错","-")</f>
        <v>-</v>
      </c>
      <c r="J486" s="21" t="str">
        <f>IF(AND(Sheet1!G489=0,Sheet1!L489&lt;&gt;0),"出错","-")</f>
        <v>-</v>
      </c>
      <c r="K486" s="21" t="str">
        <f>IF(AND(Sheet1!G489=0,Sheet1!L489=0,Sheet1!Q489&lt;&gt;0),"出错","-")</f>
        <v>-</v>
      </c>
      <c r="L486" s="21" t="str">
        <f>IF(AND(Sheet1!G489=0,Sheet1!L489=0,Sheet1!Q489=0,Sheet1!V489&lt;&gt;0),"出错","-")</f>
        <v>-</v>
      </c>
      <c r="M486" s="21" t="str">
        <f>IF(AND(Sheet1!G489=0,Sheet1!L489=0,Sheet1!Q489=0,Sheet1!V489=0,Sheet1!AA489&lt;&gt;0),"出错","-")</f>
        <v>-</v>
      </c>
      <c r="N486" s="21" t="str">
        <f>IFERROR(VLOOKUP(Sheet1!G489,配置检查表!$Y:$Z,2,FALSE),"")</f>
        <v/>
      </c>
      <c r="O486" s="21">
        <f>IF(AND(Sheet1!I489=Sheet1!J489,Sheet1!J489&lt;&gt;0),Sheet1!I489,IF(AND(Sheet1!I489&lt;&gt;Sheet1!J489,Sheet1!J489&lt;&gt;0),Sheet1!I489&amp;"~"&amp;Sheet1!J489,""))</f>
        <v>1</v>
      </c>
      <c r="P486" s="21" t="str">
        <f>IFERROR(VLOOKUP(Sheet1!L489,配置检查表!$Y:$Z,2,FALSE),"")</f>
        <v>金币</v>
      </c>
      <c r="Q486" s="21">
        <f>IF(AND(Sheet1!N489=Sheet1!O489,Sheet1!O489&lt;&gt;0),Sheet1!N489,IF(AND(Sheet1!N489&lt;&gt;Sheet1!O489,Sheet1!O489&lt;&gt;0),Sheet1!N489&amp;"~"&amp;Sheet1!O489,""))</f>
        <v>17500</v>
      </c>
      <c r="R486" s="21" t="str">
        <f>IFERROR(VLOOKUP(Sheet1!Q489,配置检查表!$Y:$Z,2,FALSE),"")</f>
        <v/>
      </c>
      <c r="S486" s="39" t="str">
        <f>IF(AND(Sheet1!S693=Sheet1!T693,Sheet1!T693&lt;&gt;0),Sheet1!S693,IF(AND(Sheet1!S693&lt;&gt;Sheet1!T693,Sheet1!T693&lt;&gt;0),Sheet1!S693&amp;"~"&amp;Sheet1!T693,""))</f>
        <v/>
      </c>
      <c r="T486" s="21" t="str">
        <f>IFERROR(VLOOKUP(Sheet1!V489,配置检查表!$Y:$Z,2,FALSE),"")</f>
        <v/>
      </c>
      <c r="U486" s="39" t="str">
        <f>IF(AND(Sheet1!X693=Sheet1!Y693,Sheet1!Y693&lt;&gt;0),Sheet1!X693,IF(AND(Sheet1!X693&lt;&gt;Sheet1!Y693,Sheet1!Y693&lt;&gt;0),Sheet1!X693&amp;"~"&amp;Sheet1!Y693,""))</f>
        <v/>
      </c>
      <c r="V486" s="21" t="str">
        <f>IFERROR(VLOOKUP(Sheet1!XAA,配置检查表!$Y:$Z,2,FALSE),"")</f>
        <v/>
      </c>
      <c r="W486" s="21" t="str">
        <f>IF(AND(Sheet1!AC693=Sheet1!AD693,Sheet1!AD693&lt;&gt;0),Sheet1!AC693,IF(AND(Sheet1!AC693&lt;&gt;Sheet1!AD693,Sheet1!AD693&lt;&gt;0),Sheet1!AC693&amp;"~"&amp;Sheet1!AD693,""))</f>
        <v/>
      </c>
    </row>
    <row r="487" spans="1:23">
      <c r="A487" s="3">
        <v>20014</v>
      </c>
      <c r="B487" s="3" t="s">
        <v>248</v>
      </c>
      <c r="C487" s="3" t="s">
        <v>248</v>
      </c>
      <c r="D487" s="21" t="str">
        <f>IF(OR(Sheet1!I490&lt;&gt;Sheet1!AF490,Sheet1!AG490&lt;&gt;Sheet1!J490),"有影响","-")</f>
        <v>-</v>
      </c>
      <c r="E487" s="21" t="str">
        <f>IF(OR(Sheet1!N490&lt;&gt;Sheet1!AH490,Sheet1!AI490&lt;&gt;Sheet1!O490),"有影响","-")</f>
        <v>-</v>
      </c>
      <c r="F487" s="21" t="str">
        <f>IF(OR(Sheet1!S490&lt;&gt;Sheet1!AJ490,Sheet1!AK490&lt;&gt;Sheet1!T490),"有影响","-")</f>
        <v>-</v>
      </c>
      <c r="G487" s="21" t="str">
        <f>IF(OR(Sheet1!X490&lt;&gt;Sheet1!AL490,Sheet1!AM490&lt;&gt;Sheet1!Y490),"有影响","-")</f>
        <v>-</v>
      </c>
      <c r="H487" s="21" t="str">
        <f>IF(OR(Sheet1!AC490&lt;&gt;Sheet1!AN490,Sheet1!AO490&lt;&gt;Sheet1!AD490),"有影响","-")</f>
        <v>-</v>
      </c>
      <c r="I487" s="21" t="str">
        <f>IF(Sheet1!G490=0,"出错","-")</f>
        <v>-</v>
      </c>
      <c r="J487" s="21" t="str">
        <f>IF(AND(Sheet1!G490=0,Sheet1!L490&lt;&gt;0),"出错","-")</f>
        <v>-</v>
      </c>
      <c r="K487" s="21" t="str">
        <f>IF(AND(Sheet1!G490=0,Sheet1!L490=0,Sheet1!Q490&lt;&gt;0),"出错","-")</f>
        <v>-</v>
      </c>
      <c r="L487" s="21" t="str">
        <f>IF(AND(Sheet1!G490=0,Sheet1!L490=0,Sheet1!Q490=0,Sheet1!V490&lt;&gt;0),"出错","-")</f>
        <v>-</v>
      </c>
      <c r="M487" s="21" t="str">
        <f>IF(AND(Sheet1!G490=0,Sheet1!L490=0,Sheet1!Q490=0,Sheet1!V490=0,Sheet1!AA490&lt;&gt;0),"出错","-")</f>
        <v>-</v>
      </c>
      <c r="N487" s="21" t="str">
        <f>IFERROR(VLOOKUP(Sheet1!G490,配置检查表!$Y:$Z,2,FALSE),"")</f>
        <v/>
      </c>
      <c r="O487" s="21">
        <f>IF(AND(Sheet1!I490=Sheet1!J490,Sheet1!J490&lt;&gt;0),Sheet1!I490,IF(AND(Sheet1!I490&lt;&gt;Sheet1!J490,Sheet1!J490&lt;&gt;0),Sheet1!I490&amp;"~"&amp;Sheet1!J490,""))</f>
        <v>20</v>
      </c>
      <c r="P487" s="21" t="str">
        <f>IFERROR(VLOOKUP(Sheet1!L490,配置检查表!$Y:$Z,2,FALSE),"")</f>
        <v/>
      </c>
      <c r="Q487" s="21">
        <f>IF(AND(Sheet1!N490=Sheet1!O490,Sheet1!O490&lt;&gt;0),Sheet1!N490,IF(AND(Sheet1!N490&lt;&gt;Sheet1!O490,Sheet1!O490&lt;&gt;0),Sheet1!N490&amp;"~"&amp;Sheet1!O490,""))</f>
        <v>5</v>
      </c>
      <c r="R487" s="21" t="str">
        <f>IFERROR(VLOOKUP(Sheet1!Q490,配置检查表!$Y:$Z,2,FALSE),"")</f>
        <v>金币</v>
      </c>
      <c r="S487" s="39" t="str">
        <f>IF(AND(Sheet1!S694=Sheet1!T694,Sheet1!T694&lt;&gt;0),Sheet1!S694,IF(AND(Sheet1!S694&lt;&gt;Sheet1!T694,Sheet1!T694&lt;&gt;0),Sheet1!S694&amp;"~"&amp;Sheet1!T694,""))</f>
        <v/>
      </c>
      <c r="T487" s="21" t="str">
        <f>IFERROR(VLOOKUP(Sheet1!V490,配置检查表!$Y:$Z,2,FALSE),"")</f>
        <v/>
      </c>
      <c r="U487" s="39" t="str">
        <f>IF(AND(Sheet1!X694=Sheet1!Y694,Sheet1!Y694&lt;&gt;0),Sheet1!X694,IF(AND(Sheet1!X694&lt;&gt;Sheet1!Y694,Sheet1!Y694&lt;&gt;0),Sheet1!X694&amp;"~"&amp;Sheet1!Y694,""))</f>
        <v/>
      </c>
      <c r="V487" s="21" t="str">
        <f>IFERROR(VLOOKUP(Sheet1!XAA,配置检查表!$Y:$Z,2,FALSE),"")</f>
        <v/>
      </c>
      <c r="W487" s="21" t="str">
        <f>IF(AND(Sheet1!AC694=Sheet1!AD694,Sheet1!AD694&lt;&gt;0),Sheet1!AC694,IF(AND(Sheet1!AC694&lt;&gt;Sheet1!AD694,Sheet1!AD694&lt;&gt;0),Sheet1!AC694&amp;"~"&amp;Sheet1!AD694,""))</f>
        <v/>
      </c>
    </row>
    <row r="488" spans="1:23">
      <c r="A488" s="3">
        <v>20015</v>
      </c>
      <c r="B488" s="3" t="s">
        <v>249</v>
      </c>
      <c r="C488" s="3" t="s">
        <v>249</v>
      </c>
      <c r="D488" s="21" t="str">
        <f>IF(OR(Sheet1!I491&lt;&gt;Sheet1!AF491,Sheet1!AG491&lt;&gt;Sheet1!J491),"有影响","-")</f>
        <v>-</v>
      </c>
      <c r="E488" s="21" t="str">
        <f>IF(OR(Sheet1!N491&lt;&gt;Sheet1!AH491,Sheet1!AI491&lt;&gt;Sheet1!O491),"有影响","-")</f>
        <v>-</v>
      </c>
      <c r="F488" s="21" t="str">
        <f>IF(OR(Sheet1!S491&lt;&gt;Sheet1!AJ491,Sheet1!AK491&lt;&gt;Sheet1!T491),"有影响","-")</f>
        <v>-</v>
      </c>
      <c r="G488" s="21" t="str">
        <f>IF(OR(Sheet1!X491&lt;&gt;Sheet1!AL491,Sheet1!AM491&lt;&gt;Sheet1!Y491),"有影响","-")</f>
        <v>-</v>
      </c>
      <c r="H488" s="21" t="str">
        <f>IF(OR(Sheet1!AC491&lt;&gt;Sheet1!AN491,Sheet1!AO491&lt;&gt;Sheet1!AD491),"有影响","-")</f>
        <v>-</v>
      </c>
      <c r="I488" s="21" t="str">
        <f>IF(Sheet1!G491=0,"出错","-")</f>
        <v>-</v>
      </c>
      <c r="J488" s="21" t="str">
        <f>IF(AND(Sheet1!G491=0,Sheet1!L491&lt;&gt;0),"出错","-")</f>
        <v>-</v>
      </c>
      <c r="K488" s="21" t="str">
        <f>IF(AND(Sheet1!G491=0,Sheet1!L491=0,Sheet1!Q491&lt;&gt;0),"出错","-")</f>
        <v>-</v>
      </c>
      <c r="L488" s="21" t="str">
        <f>IF(AND(Sheet1!G491=0,Sheet1!L491=0,Sheet1!Q491=0,Sheet1!V491&lt;&gt;0),"出错","-")</f>
        <v>-</v>
      </c>
      <c r="M488" s="21" t="str">
        <f>IF(AND(Sheet1!G491=0,Sheet1!L491=0,Sheet1!Q491=0,Sheet1!V491=0,Sheet1!AA491&lt;&gt;0),"出错","-")</f>
        <v>-</v>
      </c>
      <c r="N488" s="21" t="str">
        <f>IFERROR(VLOOKUP(Sheet1!G491,配置检查表!$Y:$Z,2,FALSE),"")</f>
        <v/>
      </c>
      <c r="O488" s="21">
        <f>IF(AND(Sheet1!I491=Sheet1!J491,Sheet1!J491&lt;&gt;0),Sheet1!I491,IF(AND(Sheet1!I491&lt;&gt;Sheet1!J491,Sheet1!J491&lt;&gt;0),Sheet1!I491&amp;"~"&amp;Sheet1!J491,""))</f>
        <v>20</v>
      </c>
      <c r="P488" s="21" t="str">
        <f>IFERROR(VLOOKUP(Sheet1!L491,配置检查表!$Y:$Z,2,FALSE),"")</f>
        <v/>
      </c>
      <c r="Q488" s="21">
        <f>IF(AND(Sheet1!N491=Sheet1!O491,Sheet1!O491&lt;&gt;0),Sheet1!N491,IF(AND(Sheet1!N491&lt;&gt;Sheet1!O491,Sheet1!O491&lt;&gt;0),Sheet1!N491&amp;"~"&amp;Sheet1!O491,""))</f>
        <v>5</v>
      </c>
      <c r="R488" s="21" t="str">
        <f>IFERROR(VLOOKUP(Sheet1!Q491,配置检查表!$Y:$Z,2,FALSE),"")</f>
        <v>金币</v>
      </c>
      <c r="S488" s="39" t="str">
        <f>IF(AND(Sheet1!S695=Sheet1!T695,Sheet1!T695&lt;&gt;0),Sheet1!S695,IF(AND(Sheet1!S695&lt;&gt;Sheet1!T695,Sheet1!T695&lt;&gt;0),Sheet1!S695&amp;"~"&amp;Sheet1!T695,""))</f>
        <v/>
      </c>
      <c r="T488" s="21" t="str">
        <f>IFERROR(VLOOKUP(Sheet1!V491,配置检查表!$Y:$Z,2,FALSE),"")</f>
        <v/>
      </c>
      <c r="U488" s="39" t="str">
        <f>IF(AND(Sheet1!X695=Sheet1!Y695,Sheet1!Y695&lt;&gt;0),Sheet1!X695,IF(AND(Sheet1!X695&lt;&gt;Sheet1!Y695,Sheet1!Y695&lt;&gt;0),Sheet1!X695&amp;"~"&amp;Sheet1!Y695,""))</f>
        <v/>
      </c>
      <c r="V488" s="21" t="str">
        <f>IFERROR(VLOOKUP(Sheet1!XAA,配置检查表!$Y:$Z,2,FALSE),"")</f>
        <v/>
      </c>
      <c r="W488" s="21" t="str">
        <f>IF(AND(Sheet1!AC695=Sheet1!AD695,Sheet1!AD695&lt;&gt;0),Sheet1!AC695,IF(AND(Sheet1!AC695&lt;&gt;Sheet1!AD695,Sheet1!AD695&lt;&gt;0),Sheet1!AC695&amp;"~"&amp;Sheet1!AD695,""))</f>
        <v/>
      </c>
    </row>
    <row r="489" spans="1:23">
      <c r="A489" s="3">
        <v>20016</v>
      </c>
      <c r="B489" s="3" t="s">
        <v>250</v>
      </c>
      <c r="C489" s="3" t="s">
        <v>250</v>
      </c>
      <c r="D489" s="21" t="str">
        <f>IF(OR(Sheet1!I492&lt;&gt;Sheet1!AF492,Sheet1!AG492&lt;&gt;Sheet1!J492),"有影响","-")</f>
        <v>-</v>
      </c>
      <c r="E489" s="21" t="str">
        <f>IF(OR(Sheet1!N492&lt;&gt;Sheet1!AH492,Sheet1!AI492&lt;&gt;Sheet1!O492),"有影响","-")</f>
        <v>-</v>
      </c>
      <c r="F489" s="21" t="str">
        <f>IF(OR(Sheet1!S492&lt;&gt;Sheet1!AJ492,Sheet1!AK492&lt;&gt;Sheet1!T492),"有影响","-")</f>
        <v>-</v>
      </c>
      <c r="G489" s="21" t="str">
        <f>IF(OR(Sheet1!X492&lt;&gt;Sheet1!AL492,Sheet1!AM492&lt;&gt;Sheet1!Y492),"有影响","-")</f>
        <v>-</v>
      </c>
      <c r="H489" s="21" t="str">
        <f>IF(OR(Sheet1!AC492&lt;&gt;Sheet1!AN492,Sheet1!AO492&lt;&gt;Sheet1!AD492),"有影响","-")</f>
        <v>-</v>
      </c>
      <c r="I489" s="21" t="str">
        <f>IF(Sheet1!G492=0,"出错","-")</f>
        <v>-</v>
      </c>
      <c r="J489" s="21" t="str">
        <f>IF(AND(Sheet1!G492=0,Sheet1!L492&lt;&gt;0),"出错","-")</f>
        <v>-</v>
      </c>
      <c r="K489" s="21" t="str">
        <f>IF(AND(Sheet1!G492=0,Sheet1!L492=0,Sheet1!Q492&lt;&gt;0),"出错","-")</f>
        <v>-</v>
      </c>
      <c r="L489" s="21" t="str">
        <f>IF(AND(Sheet1!G492=0,Sheet1!L492=0,Sheet1!Q492=0,Sheet1!V492&lt;&gt;0),"出错","-")</f>
        <v>-</v>
      </c>
      <c r="M489" s="21" t="str">
        <f>IF(AND(Sheet1!G492=0,Sheet1!L492=0,Sheet1!Q492=0,Sheet1!V492=0,Sheet1!AA492&lt;&gt;0),"出错","-")</f>
        <v>-</v>
      </c>
      <c r="N489" s="21" t="str">
        <f>IFERROR(VLOOKUP(Sheet1!G492,配置检查表!$Y:$Z,2,FALSE),"")</f>
        <v/>
      </c>
      <c r="O489" s="21">
        <f>IF(AND(Sheet1!I492=Sheet1!J492,Sheet1!J492&lt;&gt;0),Sheet1!I492,IF(AND(Sheet1!I492&lt;&gt;Sheet1!J492,Sheet1!J492&lt;&gt;0),Sheet1!I492&amp;"~"&amp;Sheet1!J492,""))</f>
        <v>1</v>
      </c>
      <c r="P489" s="21" t="str">
        <f>IFERROR(VLOOKUP(Sheet1!L492,配置检查表!$Y:$Z,2,FALSE),"")</f>
        <v>金币</v>
      </c>
      <c r="Q489" s="21">
        <f>IF(AND(Sheet1!N492=Sheet1!O492,Sheet1!O492&lt;&gt;0),Sheet1!N492,IF(AND(Sheet1!N492&lt;&gt;Sheet1!O492,Sheet1!O492&lt;&gt;0),Sheet1!N492&amp;"~"&amp;Sheet1!O492,""))</f>
        <v>20000</v>
      </c>
      <c r="R489" s="21" t="str">
        <f>IFERROR(VLOOKUP(Sheet1!Q492,配置检查表!$Y:$Z,2,FALSE),"")</f>
        <v/>
      </c>
      <c r="S489" s="39" t="str">
        <f>IF(AND(Sheet1!S696=Sheet1!T696,Sheet1!T696&lt;&gt;0),Sheet1!S696,IF(AND(Sheet1!S696&lt;&gt;Sheet1!T696,Sheet1!T696&lt;&gt;0),Sheet1!S696&amp;"~"&amp;Sheet1!T696,""))</f>
        <v/>
      </c>
      <c r="T489" s="21" t="str">
        <f>IFERROR(VLOOKUP(Sheet1!V492,配置检查表!$Y:$Z,2,FALSE),"")</f>
        <v/>
      </c>
      <c r="U489" s="39" t="str">
        <f>IF(AND(Sheet1!X696=Sheet1!Y696,Sheet1!Y696&lt;&gt;0),Sheet1!X696,IF(AND(Sheet1!X696&lt;&gt;Sheet1!Y696,Sheet1!Y696&lt;&gt;0),Sheet1!X696&amp;"~"&amp;Sheet1!Y696,""))</f>
        <v/>
      </c>
      <c r="V489" s="21" t="str">
        <f>IFERROR(VLOOKUP(Sheet1!XAA,配置检查表!$Y:$Z,2,FALSE),"")</f>
        <v/>
      </c>
      <c r="W489" s="21" t="str">
        <f>IF(AND(Sheet1!AC696=Sheet1!AD696,Sheet1!AD696&lt;&gt;0),Sheet1!AC696,IF(AND(Sheet1!AC696&lt;&gt;Sheet1!AD696,Sheet1!AD696&lt;&gt;0),Sheet1!AC696&amp;"~"&amp;Sheet1!AD696,""))</f>
        <v/>
      </c>
    </row>
    <row r="490" spans="1:23">
      <c r="A490" s="3">
        <v>20017</v>
      </c>
      <c r="B490" s="3" t="s">
        <v>251</v>
      </c>
      <c r="C490" s="3" t="s">
        <v>251</v>
      </c>
      <c r="D490" s="21" t="str">
        <f>IF(OR(Sheet1!I493&lt;&gt;Sheet1!AF493,Sheet1!AG493&lt;&gt;Sheet1!J493),"有影响","-")</f>
        <v>-</v>
      </c>
      <c r="E490" s="21" t="str">
        <f>IF(OR(Sheet1!N493&lt;&gt;Sheet1!AH493,Sheet1!AI493&lt;&gt;Sheet1!O493),"有影响","-")</f>
        <v>-</v>
      </c>
      <c r="F490" s="21" t="str">
        <f>IF(OR(Sheet1!S493&lt;&gt;Sheet1!AJ493,Sheet1!AK493&lt;&gt;Sheet1!T493),"有影响","-")</f>
        <v>-</v>
      </c>
      <c r="G490" s="21" t="str">
        <f>IF(OR(Sheet1!X493&lt;&gt;Sheet1!AL493,Sheet1!AM493&lt;&gt;Sheet1!Y493),"有影响","-")</f>
        <v>-</v>
      </c>
      <c r="H490" s="21" t="str">
        <f>IF(OR(Sheet1!AC493&lt;&gt;Sheet1!AN493,Sheet1!AO493&lt;&gt;Sheet1!AD493),"有影响","-")</f>
        <v>-</v>
      </c>
      <c r="I490" s="21" t="str">
        <f>IF(Sheet1!G493=0,"出错","-")</f>
        <v>-</v>
      </c>
      <c r="J490" s="21" t="str">
        <f>IF(AND(Sheet1!G493=0,Sheet1!L493&lt;&gt;0),"出错","-")</f>
        <v>-</v>
      </c>
      <c r="K490" s="21" t="str">
        <f>IF(AND(Sheet1!G493=0,Sheet1!L493=0,Sheet1!Q493&lt;&gt;0),"出错","-")</f>
        <v>-</v>
      </c>
      <c r="L490" s="21" t="str">
        <f>IF(AND(Sheet1!G493=0,Sheet1!L493=0,Sheet1!Q493=0,Sheet1!V493&lt;&gt;0),"出错","-")</f>
        <v>-</v>
      </c>
      <c r="M490" s="21" t="str">
        <f>IF(AND(Sheet1!G493=0,Sheet1!L493=0,Sheet1!Q493=0,Sheet1!V493=0,Sheet1!AA493&lt;&gt;0),"出错","-")</f>
        <v>-</v>
      </c>
      <c r="N490" s="21" t="str">
        <f>IFERROR(VLOOKUP(Sheet1!G493,配置检查表!$Y:$Z,2,FALSE),"")</f>
        <v/>
      </c>
      <c r="O490" s="21">
        <f>IF(AND(Sheet1!I493=Sheet1!J493,Sheet1!J493&lt;&gt;0),Sheet1!I493,IF(AND(Sheet1!I493&lt;&gt;Sheet1!J493,Sheet1!J493&lt;&gt;0),Sheet1!I493&amp;"~"&amp;Sheet1!J493,""))</f>
        <v>5</v>
      </c>
      <c r="P490" s="21" t="str">
        <f>IFERROR(VLOOKUP(Sheet1!L493,配置检查表!$Y:$Z,2,FALSE),"")</f>
        <v/>
      </c>
      <c r="Q490" s="21">
        <f>IF(AND(Sheet1!N493=Sheet1!O493,Sheet1!O493&lt;&gt;0),Sheet1!N493,IF(AND(Sheet1!N493&lt;&gt;Sheet1!O493,Sheet1!O493&lt;&gt;0),Sheet1!N493&amp;"~"&amp;Sheet1!O493,""))</f>
        <v>5</v>
      </c>
      <c r="R490" s="21" t="str">
        <f>IFERROR(VLOOKUP(Sheet1!Q493,配置检查表!$Y:$Z,2,FALSE),"")</f>
        <v>金币</v>
      </c>
      <c r="S490" s="39" t="str">
        <f>IF(AND(Sheet1!S697=Sheet1!T697,Sheet1!T697&lt;&gt;0),Sheet1!S697,IF(AND(Sheet1!S697&lt;&gt;Sheet1!T697,Sheet1!T697&lt;&gt;0),Sheet1!S697&amp;"~"&amp;Sheet1!T697,""))</f>
        <v/>
      </c>
      <c r="T490" s="21" t="str">
        <f>IFERROR(VLOOKUP(Sheet1!V493,配置检查表!$Y:$Z,2,FALSE),"")</f>
        <v/>
      </c>
      <c r="U490" s="39" t="str">
        <f>IF(AND(Sheet1!X697=Sheet1!Y697,Sheet1!Y697&lt;&gt;0),Sheet1!X697,IF(AND(Sheet1!X697&lt;&gt;Sheet1!Y697,Sheet1!Y697&lt;&gt;0),Sheet1!X697&amp;"~"&amp;Sheet1!Y697,""))</f>
        <v/>
      </c>
      <c r="V490" s="21" t="str">
        <f>IFERROR(VLOOKUP(Sheet1!XAA,配置检查表!$Y:$Z,2,FALSE),"")</f>
        <v/>
      </c>
      <c r="W490" s="21" t="str">
        <f>IF(AND(Sheet1!AC697=Sheet1!AD697,Sheet1!AD697&lt;&gt;0),Sheet1!AC697,IF(AND(Sheet1!AC697&lt;&gt;Sheet1!AD697,Sheet1!AD697&lt;&gt;0),Sheet1!AC697&amp;"~"&amp;Sheet1!AD697,""))</f>
        <v/>
      </c>
    </row>
    <row r="491" spans="1:23">
      <c r="A491" s="3">
        <v>20018</v>
      </c>
      <c r="B491" s="3" t="s">
        <v>252</v>
      </c>
      <c r="C491" s="3" t="s">
        <v>252</v>
      </c>
      <c r="D491" s="21" t="str">
        <f>IF(OR(Sheet1!I494&lt;&gt;Sheet1!AF494,Sheet1!AG494&lt;&gt;Sheet1!J494),"有影响","-")</f>
        <v>-</v>
      </c>
      <c r="E491" s="21" t="str">
        <f>IF(OR(Sheet1!N494&lt;&gt;Sheet1!AH494,Sheet1!AI494&lt;&gt;Sheet1!O494),"有影响","-")</f>
        <v>-</v>
      </c>
      <c r="F491" s="21" t="str">
        <f>IF(OR(Sheet1!S494&lt;&gt;Sheet1!AJ494,Sheet1!AK494&lt;&gt;Sheet1!T494),"有影响","-")</f>
        <v>-</v>
      </c>
      <c r="G491" s="21" t="str">
        <f>IF(OR(Sheet1!X494&lt;&gt;Sheet1!AL494,Sheet1!AM494&lt;&gt;Sheet1!Y494),"有影响","-")</f>
        <v>-</v>
      </c>
      <c r="H491" s="21" t="str">
        <f>IF(OR(Sheet1!AC494&lt;&gt;Sheet1!AN494,Sheet1!AO494&lt;&gt;Sheet1!AD494),"有影响","-")</f>
        <v>-</v>
      </c>
      <c r="I491" s="21" t="str">
        <f>IF(Sheet1!G494=0,"出错","-")</f>
        <v>-</v>
      </c>
      <c r="J491" s="21" t="str">
        <f>IF(AND(Sheet1!G494=0,Sheet1!L494&lt;&gt;0),"出错","-")</f>
        <v>-</v>
      </c>
      <c r="K491" s="21" t="str">
        <f>IF(AND(Sheet1!G494=0,Sheet1!L494=0,Sheet1!Q494&lt;&gt;0),"出错","-")</f>
        <v>-</v>
      </c>
      <c r="L491" s="21" t="str">
        <f>IF(AND(Sheet1!G494=0,Sheet1!L494=0,Sheet1!Q494=0,Sheet1!V494&lt;&gt;0),"出错","-")</f>
        <v>-</v>
      </c>
      <c r="M491" s="21" t="str">
        <f>IF(AND(Sheet1!G494=0,Sheet1!L494=0,Sheet1!Q494=0,Sheet1!V494=0,Sheet1!AA494&lt;&gt;0),"出错","-")</f>
        <v>-</v>
      </c>
      <c r="N491" s="21" t="str">
        <f>IFERROR(VLOOKUP(Sheet1!G494,配置检查表!$Y:$Z,2,FALSE),"")</f>
        <v/>
      </c>
      <c r="O491" s="21">
        <f>IF(AND(Sheet1!I494=Sheet1!J494,Sheet1!J494&lt;&gt;0),Sheet1!I494,IF(AND(Sheet1!I494&lt;&gt;Sheet1!J494,Sheet1!J494&lt;&gt;0),Sheet1!I494&amp;"~"&amp;Sheet1!J494,""))</f>
        <v>5</v>
      </c>
      <c r="P491" s="21" t="str">
        <f>IFERROR(VLOOKUP(Sheet1!L494,配置检查表!$Y:$Z,2,FALSE),"")</f>
        <v/>
      </c>
      <c r="Q491" s="21">
        <f>IF(AND(Sheet1!N494=Sheet1!O494,Sheet1!O494&lt;&gt;0),Sheet1!N494,IF(AND(Sheet1!N494&lt;&gt;Sheet1!O494,Sheet1!O494&lt;&gt;0),Sheet1!N494&amp;"~"&amp;Sheet1!O494,""))</f>
        <v>5</v>
      </c>
      <c r="R491" s="21" t="str">
        <f>IFERROR(VLOOKUP(Sheet1!Q494,配置检查表!$Y:$Z,2,FALSE),"")</f>
        <v>金币</v>
      </c>
      <c r="S491" s="39" t="str">
        <f>IF(AND(Sheet1!S698=Sheet1!T698,Sheet1!T698&lt;&gt;0),Sheet1!S698,IF(AND(Sheet1!S698&lt;&gt;Sheet1!T698,Sheet1!T698&lt;&gt;0),Sheet1!S698&amp;"~"&amp;Sheet1!T698,""))</f>
        <v/>
      </c>
      <c r="T491" s="21" t="str">
        <f>IFERROR(VLOOKUP(Sheet1!V494,配置检查表!$Y:$Z,2,FALSE),"")</f>
        <v/>
      </c>
      <c r="U491" s="39" t="str">
        <f>IF(AND(Sheet1!X698=Sheet1!Y698,Sheet1!Y698&lt;&gt;0),Sheet1!X698,IF(AND(Sheet1!X698&lt;&gt;Sheet1!Y698,Sheet1!Y698&lt;&gt;0),Sheet1!X698&amp;"~"&amp;Sheet1!Y698,""))</f>
        <v/>
      </c>
      <c r="V491" s="21" t="str">
        <f>IFERROR(VLOOKUP(Sheet1!XAA,配置检查表!$Y:$Z,2,FALSE),"")</f>
        <v/>
      </c>
      <c r="W491" s="21" t="str">
        <f>IF(AND(Sheet1!AC698=Sheet1!AD698,Sheet1!AD698&lt;&gt;0),Sheet1!AC698,IF(AND(Sheet1!AC698&lt;&gt;Sheet1!AD698,Sheet1!AD698&lt;&gt;0),Sheet1!AC698&amp;"~"&amp;Sheet1!AD698,""))</f>
        <v/>
      </c>
    </row>
    <row r="492" spans="1:23">
      <c r="A492" s="3">
        <v>20019</v>
      </c>
      <c r="B492" s="3" t="s">
        <v>253</v>
      </c>
      <c r="C492" s="3" t="s">
        <v>253</v>
      </c>
      <c r="D492" s="21" t="str">
        <f>IF(OR(Sheet1!I495&lt;&gt;Sheet1!AF495,Sheet1!AG495&lt;&gt;Sheet1!J495),"有影响","-")</f>
        <v>-</v>
      </c>
      <c r="E492" s="21" t="str">
        <f>IF(OR(Sheet1!N495&lt;&gt;Sheet1!AH495,Sheet1!AI495&lt;&gt;Sheet1!O495),"有影响","-")</f>
        <v>-</v>
      </c>
      <c r="F492" s="21" t="str">
        <f>IF(OR(Sheet1!S495&lt;&gt;Sheet1!AJ495,Sheet1!AK495&lt;&gt;Sheet1!T495),"有影响","-")</f>
        <v>-</v>
      </c>
      <c r="G492" s="21" t="str">
        <f>IF(OR(Sheet1!X495&lt;&gt;Sheet1!AL495,Sheet1!AM495&lt;&gt;Sheet1!Y495),"有影响","-")</f>
        <v>-</v>
      </c>
      <c r="H492" s="21" t="str">
        <f>IF(OR(Sheet1!AC495&lt;&gt;Sheet1!AN495,Sheet1!AO495&lt;&gt;Sheet1!AD495),"有影响","-")</f>
        <v>-</v>
      </c>
      <c r="I492" s="21" t="str">
        <f>IF(Sheet1!G495=0,"出错","-")</f>
        <v>-</v>
      </c>
      <c r="J492" s="21" t="str">
        <f>IF(AND(Sheet1!G495=0,Sheet1!L495&lt;&gt;0),"出错","-")</f>
        <v>-</v>
      </c>
      <c r="K492" s="21" t="str">
        <f>IF(AND(Sheet1!G495=0,Sheet1!L495=0,Sheet1!Q495&lt;&gt;0),"出错","-")</f>
        <v>-</v>
      </c>
      <c r="L492" s="21" t="str">
        <f>IF(AND(Sheet1!G495=0,Sheet1!L495=0,Sheet1!Q495=0,Sheet1!V495&lt;&gt;0),"出错","-")</f>
        <v>-</v>
      </c>
      <c r="M492" s="21" t="str">
        <f>IF(AND(Sheet1!G495=0,Sheet1!L495=0,Sheet1!Q495=0,Sheet1!V495=0,Sheet1!AA495&lt;&gt;0),"出错","-")</f>
        <v>-</v>
      </c>
      <c r="N492" s="21" t="str">
        <f>IFERROR(VLOOKUP(Sheet1!G495,配置检查表!$Y:$Z,2,FALSE),"")</f>
        <v/>
      </c>
      <c r="O492" s="21">
        <f>IF(AND(Sheet1!I495=Sheet1!J495,Sheet1!J495&lt;&gt;0),Sheet1!I495,IF(AND(Sheet1!I495&lt;&gt;Sheet1!J495,Sheet1!J495&lt;&gt;0),Sheet1!I495&amp;"~"&amp;Sheet1!J495,""))</f>
        <v>1</v>
      </c>
      <c r="P492" s="21" t="str">
        <f>IFERROR(VLOOKUP(Sheet1!L495,配置检查表!$Y:$Z,2,FALSE),"")</f>
        <v>金币</v>
      </c>
      <c r="Q492" s="21">
        <f>IF(AND(Sheet1!N495=Sheet1!O495,Sheet1!O495&lt;&gt;0),Sheet1!N495,IF(AND(Sheet1!N495&lt;&gt;Sheet1!O495,Sheet1!O495&lt;&gt;0),Sheet1!N495&amp;"~"&amp;Sheet1!O495,""))</f>
        <v>22500</v>
      </c>
      <c r="R492" s="21" t="str">
        <f>IFERROR(VLOOKUP(Sheet1!Q495,配置检查表!$Y:$Z,2,FALSE),"")</f>
        <v/>
      </c>
      <c r="S492" s="39" t="str">
        <f>IF(AND(Sheet1!S699=Sheet1!T699,Sheet1!T699&lt;&gt;0),Sheet1!S699,IF(AND(Sheet1!S699&lt;&gt;Sheet1!T699,Sheet1!T699&lt;&gt;0),Sheet1!S699&amp;"~"&amp;Sheet1!T699,""))</f>
        <v/>
      </c>
      <c r="T492" s="21" t="str">
        <f>IFERROR(VLOOKUP(Sheet1!V495,配置检查表!$Y:$Z,2,FALSE),"")</f>
        <v/>
      </c>
      <c r="U492" s="39" t="str">
        <f>IF(AND(Sheet1!X699=Sheet1!Y699,Sheet1!Y699&lt;&gt;0),Sheet1!X699,IF(AND(Sheet1!X699&lt;&gt;Sheet1!Y699,Sheet1!Y699&lt;&gt;0),Sheet1!X699&amp;"~"&amp;Sheet1!Y699,""))</f>
        <v/>
      </c>
      <c r="V492" s="21" t="str">
        <f>IFERROR(VLOOKUP(Sheet1!XAA,配置检查表!$Y:$Z,2,FALSE),"")</f>
        <v/>
      </c>
      <c r="W492" s="21" t="str">
        <f>IF(AND(Sheet1!AC699=Sheet1!AD699,Sheet1!AD699&lt;&gt;0),Sheet1!AC699,IF(AND(Sheet1!AC699&lt;&gt;Sheet1!AD699,Sheet1!AD699&lt;&gt;0),Sheet1!AC699&amp;"~"&amp;Sheet1!AD699,""))</f>
        <v/>
      </c>
    </row>
    <row r="493" spans="1:23">
      <c r="A493" s="3">
        <v>20020</v>
      </c>
      <c r="B493" s="3" t="s">
        <v>254</v>
      </c>
      <c r="C493" s="3" t="s">
        <v>254</v>
      </c>
      <c r="D493" s="21" t="str">
        <f>IF(OR(Sheet1!I496&lt;&gt;Sheet1!AF496,Sheet1!AG496&lt;&gt;Sheet1!J496),"有影响","-")</f>
        <v>-</v>
      </c>
      <c r="E493" s="21" t="str">
        <f>IF(OR(Sheet1!N496&lt;&gt;Sheet1!AH496,Sheet1!AI496&lt;&gt;Sheet1!O496),"有影响","-")</f>
        <v>-</v>
      </c>
      <c r="F493" s="21" t="str">
        <f>IF(OR(Sheet1!S496&lt;&gt;Sheet1!AJ496,Sheet1!AK496&lt;&gt;Sheet1!T496),"有影响","-")</f>
        <v>-</v>
      </c>
      <c r="G493" s="21" t="str">
        <f>IF(OR(Sheet1!X496&lt;&gt;Sheet1!AL496,Sheet1!AM496&lt;&gt;Sheet1!Y496),"有影响","-")</f>
        <v>-</v>
      </c>
      <c r="H493" s="21" t="str">
        <f>IF(OR(Sheet1!AC496&lt;&gt;Sheet1!AN496,Sheet1!AO496&lt;&gt;Sheet1!AD496),"有影响","-")</f>
        <v>-</v>
      </c>
      <c r="I493" s="21" t="str">
        <f>IF(Sheet1!G496=0,"出错","-")</f>
        <v>-</v>
      </c>
      <c r="J493" s="21" t="str">
        <f>IF(AND(Sheet1!G496=0,Sheet1!L496&lt;&gt;0),"出错","-")</f>
        <v>-</v>
      </c>
      <c r="K493" s="21" t="str">
        <f>IF(AND(Sheet1!G496=0,Sheet1!L496=0,Sheet1!Q496&lt;&gt;0),"出错","-")</f>
        <v>-</v>
      </c>
      <c r="L493" s="21" t="str">
        <f>IF(AND(Sheet1!G496=0,Sheet1!L496=0,Sheet1!Q496=0,Sheet1!V496&lt;&gt;0),"出错","-")</f>
        <v>-</v>
      </c>
      <c r="M493" s="21" t="str">
        <f>IF(AND(Sheet1!G496=0,Sheet1!L496=0,Sheet1!Q496=0,Sheet1!V496=0,Sheet1!AA496&lt;&gt;0),"出错","-")</f>
        <v>-</v>
      </c>
      <c r="N493" s="21" t="str">
        <f>IFERROR(VLOOKUP(Sheet1!G496,配置检查表!$Y:$Z,2,FALSE),"")</f>
        <v/>
      </c>
      <c r="O493" s="21">
        <f>IF(AND(Sheet1!I496=Sheet1!J496,Sheet1!J496&lt;&gt;0),Sheet1!I496,IF(AND(Sheet1!I496&lt;&gt;Sheet1!J496,Sheet1!J496&lt;&gt;0),Sheet1!I496&amp;"~"&amp;Sheet1!J496,""))</f>
        <v>5</v>
      </c>
      <c r="P493" s="21" t="str">
        <f>IFERROR(VLOOKUP(Sheet1!L496,配置检查表!$Y:$Z,2,FALSE),"")</f>
        <v/>
      </c>
      <c r="Q493" s="21">
        <f>IF(AND(Sheet1!N496=Sheet1!O496,Sheet1!O496&lt;&gt;0),Sheet1!N496,IF(AND(Sheet1!N496&lt;&gt;Sheet1!O496,Sheet1!O496&lt;&gt;0),Sheet1!N496&amp;"~"&amp;Sheet1!O496,""))</f>
        <v>5</v>
      </c>
      <c r="R493" s="21" t="str">
        <f>IFERROR(VLOOKUP(Sheet1!Q496,配置检查表!$Y:$Z,2,FALSE),"")</f>
        <v>金币</v>
      </c>
      <c r="S493" s="39" t="str">
        <f>IF(AND(Sheet1!S700=Sheet1!T700,Sheet1!T700&lt;&gt;0),Sheet1!S700,IF(AND(Sheet1!S700&lt;&gt;Sheet1!T700,Sheet1!T700&lt;&gt;0),Sheet1!S700&amp;"~"&amp;Sheet1!T700,""))</f>
        <v/>
      </c>
      <c r="T493" s="21" t="str">
        <f>IFERROR(VLOOKUP(Sheet1!V496,配置检查表!$Y:$Z,2,FALSE),"")</f>
        <v/>
      </c>
      <c r="U493" s="39" t="str">
        <f>IF(AND(Sheet1!X700=Sheet1!Y700,Sheet1!Y700&lt;&gt;0),Sheet1!X700,IF(AND(Sheet1!X700&lt;&gt;Sheet1!Y700,Sheet1!Y700&lt;&gt;0),Sheet1!X700&amp;"~"&amp;Sheet1!Y700,""))</f>
        <v/>
      </c>
      <c r="V493" s="21" t="str">
        <f>IFERROR(VLOOKUP(Sheet1!XAA,配置检查表!$Y:$Z,2,FALSE),"")</f>
        <v/>
      </c>
      <c r="W493" s="21" t="str">
        <f>IF(AND(Sheet1!AC700=Sheet1!AD700,Sheet1!AD700&lt;&gt;0),Sheet1!AC700,IF(AND(Sheet1!AC700&lt;&gt;Sheet1!AD700,Sheet1!AD700&lt;&gt;0),Sheet1!AC700&amp;"~"&amp;Sheet1!AD700,""))</f>
        <v/>
      </c>
    </row>
    <row r="494" spans="1:23">
      <c r="A494" s="3">
        <v>20021</v>
      </c>
      <c r="B494" s="3" t="s">
        <v>255</v>
      </c>
      <c r="C494" s="3" t="s">
        <v>255</v>
      </c>
      <c r="D494" s="21" t="str">
        <f>IF(OR(Sheet1!I497&lt;&gt;Sheet1!AF497,Sheet1!AG497&lt;&gt;Sheet1!J497),"有影响","-")</f>
        <v>-</v>
      </c>
      <c r="E494" s="21" t="str">
        <f>IF(OR(Sheet1!N497&lt;&gt;Sheet1!AH497,Sheet1!AI497&lt;&gt;Sheet1!O497),"有影响","-")</f>
        <v>-</v>
      </c>
      <c r="F494" s="21" t="str">
        <f>IF(OR(Sheet1!S497&lt;&gt;Sheet1!AJ497,Sheet1!AK497&lt;&gt;Sheet1!T497),"有影响","-")</f>
        <v>-</v>
      </c>
      <c r="G494" s="21" t="str">
        <f>IF(OR(Sheet1!X497&lt;&gt;Sheet1!AL497,Sheet1!AM497&lt;&gt;Sheet1!Y497),"有影响","-")</f>
        <v>-</v>
      </c>
      <c r="H494" s="21" t="str">
        <f>IF(OR(Sheet1!AC497&lt;&gt;Sheet1!AN497,Sheet1!AO497&lt;&gt;Sheet1!AD497),"有影响","-")</f>
        <v>-</v>
      </c>
      <c r="I494" s="21" t="str">
        <f>IF(Sheet1!G497=0,"出错","-")</f>
        <v>-</v>
      </c>
      <c r="J494" s="21" t="str">
        <f>IF(AND(Sheet1!G497=0,Sheet1!L497&lt;&gt;0),"出错","-")</f>
        <v>-</v>
      </c>
      <c r="K494" s="21" t="str">
        <f>IF(AND(Sheet1!G497=0,Sheet1!L497=0,Sheet1!Q497&lt;&gt;0),"出错","-")</f>
        <v>-</v>
      </c>
      <c r="L494" s="21" t="str">
        <f>IF(AND(Sheet1!G497=0,Sheet1!L497=0,Sheet1!Q497=0,Sheet1!V497&lt;&gt;0),"出错","-")</f>
        <v>-</v>
      </c>
      <c r="M494" s="21" t="str">
        <f>IF(AND(Sheet1!G497=0,Sheet1!L497=0,Sheet1!Q497=0,Sheet1!V497=0,Sheet1!AA497&lt;&gt;0),"出错","-")</f>
        <v>-</v>
      </c>
      <c r="N494" s="21" t="str">
        <f>IFERROR(VLOOKUP(Sheet1!G497,配置检查表!$Y:$Z,2,FALSE),"")</f>
        <v/>
      </c>
      <c r="O494" s="21">
        <f>IF(AND(Sheet1!I497=Sheet1!J497,Sheet1!J497&lt;&gt;0),Sheet1!I497,IF(AND(Sheet1!I497&lt;&gt;Sheet1!J497,Sheet1!J497&lt;&gt;0),Sheet1!I497&amp;"~"&amp;Sheet1!J497,""))</f>
        <v>5</v>
      </c>
      <c r="P494" s="21" t="str">
        <f>IFERROR(VLOOKUP(Sheet1!L497,配置检查表!$Y:$Z,2,FALSE),"")</f>
        <v/>
      </c>
      <c r="Q494" s="21">
        <f>IF(AND(Sheet1!N497=Sheet1!O497,Sheet1!O497&lt;&gt;0),Sheet1!N497,IF(AND(Sheet1!N497&lt;&gt;Sheet1!O497,Sheet1!O497&lt;&gt;0),Sheet1!N497&amp;"~"&amp;Sheet1!O497,""))</f>
        <v>5</v>
      </c>
      <c r="R494" s="21" t="str">
        <f>IFERROR(VLOOKUP(Sheet1!Q497,配置检查表!$Y:$Z,2,FALSE),"")</f>
        <v>金币</v>
      </c>
      <c r="S494" s="39" t="str">
        <f>IF(AND(Sheet1!S701=Sheet1!T701,Sheet1!T701&lt;&gt;0),Sheet1!S701,IF(AND(Sheet1!S701&lt;&gt;Sheet1!T701,Sheet1!T701&lt;&gt;0),Sheet1!S701&amp;"~"&amp;Sheet1!T701,""))</f>
        <v/>
      </c>
      <c r="T494" s="21" t="str">
        <f>IFERROR(VLOOKUP(Sheet1!V497,配置检查表!$Y:$Z,2,FALSE),"")</f>
        <v/>
      </c>
      <c r="U494" s="39" t="str">
        <f>IF(AND(Sheet1!X701=Sheet1!Y701,Sheet1!Y701&lt;&gt;0),Sheet1!X701,IF(AND(Sheet1!X701&lt;&gt;Sheet1!Y701,Sheet1!Y701&lt;&gt;0),Sheet1!X701&amp;"~"&amp;Sheet1!Y701,""))</f>
        <v/>
      </c>
      <c r="V494" s="21" t="str">
        <f>IFERROR(VLOOKUP(Sheet1!XAA,配置检查表!$Y:$Z,2,FALSE),"")</f>
        <v/>
      </c>
      <c r="W494" s="21" t="str">
        <f>IF(AND(Sheet1!AC701=Sheet1!AD701,Sheet1!AD701&lt;&gt;0),Sheet1!AC701,IF(AND(Sheet1!AC701&lt;&gt;Sheet1!AD701,Sheet1!AD701&lt;&gt;0),Sheet1!AC701&amp;"~"&amp;Sheet1!AD701,""))</f>
        <v/>
      </c>
    </row>
    <row r="495" spans="1:23">
      <c r="A495" s="3">
        <v>20022</v>
      </c>
      <c r="B495" s="3" t="s">
        <v>256</v>
      </c>
      <c r="C495" s="3" t="s">
        <v>256</v>
      </c>
      <c r="D495" s="21" t="str">
        <f>IF(OR(Sheet1!I498&lt;&gt;Sheet1!AF498,Sheet1!AG498&lt;&gt;Sheet1!J498),"有影响","-")</f>
        <v>-</v>
      </c>
      <c r="E495" s="21" t="str">
        <f>IF(OR(Sheet1!N498&lt;&gt;Sheet1!AH498,Sheet1!AI498&lt;&gt;Sheet1!O498),"有影响","-")</f>
        <v>-</v>
      </c>
      <c r="F495" s="21" t="str">
        <f>IF(OR(Sheet1!S498&lt;&gt;Sheet1!AJ498,Sheet1!AK498&lt;&gt;Sheet1!T498),"有影响","-")</f>
        <v>-</v>
      </c>
      <c r="G495" s="21" t="str">
        <f>IF(OR(Sheet1!X498&lt;&gt;Sheet1!AL498,Sheet1!AM498&lt;&gt;Sheet1!Y498),"有影响","-")</f>
        <v>-</v>
      </c>
      <c r="H495" s="21" t="str">
        <f>IF(OR(Sheet1!AC498&lt;&gt;Sheet1!AN498,Sheet1!AO498&lt;&gt;Sheet1!AD498),"有影响","-")</f>
        <v>-</v>
      </c>
      <c r="I495" s="21" t="str">
        <f>IF(Sheet1!G498=0,"出错","-")</f>
        <v>-</v>
      </c>
      <c r="J495" s="21" t="str">
        <f>IF(AND(Sheet1!G498=0,Sheet1!L498&lt;&gt;0),"出错","-")</f>
        <v>-</v>
      </c>
      <c r="K495" s="21" t="str">
        <f>IF(AND(Sheet1!G498=0,Sheet1!L498=0,Sheet1!Q498&lt;&gt;0),"出错","-")</f>
        <v>-</v>
      </c>
      <c r="L495" s="21" t="str">
        <f>IF(AND(Sheet1!G498=0,Sheet1!L498=0,Sheet1!Q498=0,Sheet1!V498&lt;&gt;0),"出错","-")</f>
        <v>-</v>
      </c>
      <c r="M495" s="21" t="str">
        <f>IF(AND(Sheet1!G498=0,Sheet1!L498=0,Sheet1!Q498=0,Sheet1!V498=0,Sheet1!AA498&lt;&gt;0),"出错","-")</f>
        <v>-</v>
      </c>
      <c r="N495" s="21" t="str">
        <f>IFERROR(VLOOKUP(Sheet1!G498,配置检查表!$Y:$Z,2,FALSE),"")</f>
        <v/>
      </c>
      <c r="O495" s="21">
        <f>IF(AND(Sheet1!I498=Sheet1!J498,Sheet1!J498&lt;&gt;0),Sheet1!I498,IF(AND(Sheet1!I498&lt;&gt;Sheet1!J498,Sheet1!J498&lt;&gt;0),Sheet1!I498&amp;"~"&amp;Sheet1!J498,""))</f>
        <v>1</v>
      </c>
      <c r="P495" s="21" t="str">
        <f>IFERROR(VLOOKUP(Sheet1!L498,配置检查表!$Y:$Z,2,FALSE),"")</f>
        <v>金币</v>
      </c>
      <c r="Q495" s="21">
        <f>IF(AND(Sheet1!N498=Sheet1!O498,Sheet1!O498&lt;&gt;0),Sheet1!N498,IF(AND(Sheet1!N498&lt;&gt;Sheet1!O498,Sheet1!O498&lt;&gt;0),Sheet1!N498&amp;"~"&amp;Sheet1!O498,""))</f>
        <v>25000</v>
      </c>
      <c r="R495" s="21" t="str">
        <f>IFERROR(VLOOKUP(Sheet1!Q498,配置检查表!$Y:$Z,2,FALSE),"")</f>
        <v/>
      </c>
      <c r="S495" s="39" t="str">
        <f>IF(AND(Sheet1!S702=Sheet1!T702,Sheet1!T702&lt;&gt;0),Sheet1!S702,IF(AND(Sheet1!S702&lt;&gt;Sheet1!T702,Sheet1!T702&lt;&gt;0),Sheet1!S702&amp;"~"&amp;Sheet1!T702,""))</f>
        <v/>
      </c>
      <c r="T495" s="21" t="str">
        <f>IFERROR(VLOOKUP(Sheet1!V498,配置检查表!$Y:$Z,2,FALSE),"")</f>
        <v/>
      </c>
      <c r="U495" s="39" t="str">
        <f>IF(AND(Sheet1!X702=Sheet1!Y702,Sheet1!Y702&lt;&gt;0),Sheet1!X702,IF(AND(Sheet1!X702&lt;&gt;Sheet1!Y702,Sheet1!Y702&lt;&gt;0),Sheet1!X702&amp;"~"&amp;Sheet1!Y702,""))</f>
        <v/>
      </c>
      <c r="V495" s="21" t="str">
        <f>IFERROR(VLOOKUP(Sheet1!XAA,配置检查表!$Y:$Z,2,FALSE),"")</f>
        <v/>
      </c>
      <c r="W495" s="21" t="str">
        <f>IF(AND(Sheet1!AC702=Sheet1!AD702,Sheet1!AD702&lt;&gt;0),Sheet1!AC702,IF(AND(Sheet1!AC702&lt;&gt;Sheet1!AD702,Sheet1!AD702&lt;&gt;0),Sheet1!AC702&amp;"~"&amp;Sheet1!AD702,""))</f>
        <v/>
      </c>
    </row>
    <row r="496" spans="1:23">
      <c r="A496" s="3">
        <v>20023</v>
      </c>
      <c r="B496" s="3" t="s">
        <v>257</v>
      </c>
      <c r="C496" s="3" t="s">
        <v>257</v>
      </c>
      <c r="D496" s="21" t="str">
        <f>IF(OR(Sheet1!I499&lt;&gt;Sheet1!AF499,Sheet1!AG499&lt;&gt;Sheet1!J499),"有影响","-")</f>
        <v>-</v>
      </c>
      <c r="E496" s="21" t="str">
        <f>IF(OR(Sheet1!N499&lt;&gt;Sheet1!AH499,Sheet1!AI499&lt;&gt;Sheet1!O499),"有影响","-")</f>
        <v>-</v>
      </c>
      <c r="F496" s="21" t="str">
        <f>IF(OR(Sheet1!S499&lt;&gt;Sheet1!AJ499,Sheet1!AK499&lt;&gt;Sheet1!T499),"有影响","-")</f>
        <v>-</v>
      </c>
      <c r="G496" s="21" t="str">
        <f>IF(OR(Sheet1!X499&lt;&gt;Sheet1!AL499,Sheet1!AM499&lt;&gt;Sheet1!Y499),"有影响","-")</f>
        <v>-</v>
      </c>
      <c r="H496" s="21" t="str">
        <f>IF(OR(Sheet1!AC499&lt;&gt;Sheet1!AN499,Sheet1!AO499&lt;&gt;Sheet1!AD499),"有影响","-")</f>
        <v>-</v>
      </c>
      <c r="I496" s="21" t="str">
        <f>IF(Sheet1!G499=0,"出错","-")</f>
        <v>-</v>
      </c>
      <c r="J496" s="21" t="str">
        <f>IF(AND(Sheet1!G499=0,Sheet1!L499&lt;&gt;0),"出错","-")</f>
        <v>-</v>
      </c>
      <c r="K496" s="21" t="str">
        <f>IF(AND(Sheet1!G499=0,Sheet1!L499=0,Sheet1!Q499&lt;&gt;0),"出错","-")</f>
        <v>-</v>
      </c>
      <c r="L496" s="21" t="str">
        <f>IF(AND(Sheet1!G499=0,Sheet1!L499=0,Sheet1!Q499=0,Sheet1!V499&lt;&gt;0),"出错","-")</f>
        <v>-</v>
      </c>
      <c r="M496" s="21" t="str">
        <f>IF(AND(Sheet1!G499=0,Sheet1!L499=0,Sheet1!Q499=0,Sheet1!V499=0,Sheet1!AA499&lt;&gt;0),"出错","-")</f>
        <v>-</v>
      </c>
      <c r="N496" s="21" t="str">
        <f>IFERROR(VLOOKUP(Sheet1!G499,配置检查表!$Y:$Z,2,FALSE),"")</f>
        <v/>
      </c>
      <c r="O496" s="21">
        <f>IF(AND(Sheet1!I499=Sheet1!J499,Sheet1!J499&lt;&gt;0),Sheet1!I499,IF(AND(Sheet1!I499&lt;&gt;Sheet1!J499,Sheet1!J499&lt;&gt;0),Sheet1!I499&amp;"~"&amp;Sheet1!J499,""))</f>
        <v>5</v>
      </c>
      <c r="P496" s="21" t="str">
        <f>IFERROR(VLOOKUP(Sheet1!L499,配置检查表!$Y:$Z,2,FALSE),"")</f>
        <v/>
      </c>
      <c r="Q496" s="21">
        <f>IF(AND(Sheet1!N499=Sheet1!O499,Sheet1!O499&lt;&gt;0),Sheet1!N499,IF(AND(Sheet1!N499&lt;&gt;Sheet1!O499,Sheet1!O499&lt;&gt;0),Sheet1!N499&amp;"~"&amp;Sheet1!O499,""))</f>
        <v>5</v>
      </c>
      <c r="R496" s="21" t="str">
        <f>IFERROR(VLOOKUP(Sheet1!Q499,配置检查表!$Y:$Z,2,FALSE),"")</f>
        <v>金币</v>
      </c>
      <c r="S496" s="39" t="str">
        <f>IF(AND(Sheet1!S703=Sheet1!T703,Sheet1!T703&lt;&gt;0),Sheet1!S703,IF(AND(Sheet1!S703&lt;&gt;Sheet1!T703,Sheet1!T703&lt;&gt;0),Sheet1!S703&amp;"~"&amp;Sheet1!T703,""))</f>
        <v/>
      </c>
      <c r="T496" s="21" t="str">
        <f>IFERROR(VLOOKUP(Sheet1!V499,配置检查表!$Y:$Z,2,FALSE),"")</f>
        <v/>
      </c>
      <c r="U496" s="39" t="str">
        <f>IF(AND(Sheet1!X703=Sheet1!Y703,Sheet1!Y703&lt;&gt;0),Sheet1!X703,IF(AND(Sheet1!X703&lt;&gt;Sheet1!Y703,Sheet1!Y703&lt;&gt;0),Sheet1!X703&amp;"~"&amp;Sheet1!Y703,""))</f>
        <v/>
      </c>
      <c r="V496" s="21" t="str">
        <f>IFERROR(VLOOKUP(Sheet1!XAA,配置检查表!$Y:$Z,2,FALSE),"")</f>
        <v/>
      </c>
      <c r="W496" s="21" t="str">
        <f>IF(AND(Sheet1!AC703=Sheet1!AD703,Sheet1!AD703&lt;&gt;0),Sheet1!AC703,IF(AND(Sheet1!AC703&lt;&gt;Sheet1!AD703,Sheet1!AD703&lt;&gt;0),Sheet1!AC703&amp;"~"&amp;Sheet1!AD703,""))</f>
        <v/>
      </c>
    </row>
    <row r="497" spans="1:23">
      <c r="A497" s="3">
        <v>20024</v>
      </c>
      <c r="B497" s="3" t="s">
        <v>258</v>
      </c>
      <c r="C497" s="3" t="s">
        <v>258</v>
      </c>
      <c r="D497" s="21" t="str">
        <f>IF(OR(Sheet1!I500&lt;&gt;Sheet1!AF500,Sheet1!AG500&lt;&gt;Sheet1!J500),"有影响","-")</f>
        <v>-</v>
      </c>
      <c r="E497" s="21" t="str">
        <f>IF(OR(Sheet1!N500&lt;&gt;Sheet1!AH500,Sheet1!AI500&lt;&gt;Sheet1!O500),"有影响","-")</f>
        <v>-</v>
      </c>
      <c r="F497" s="21" t="str">
        <f>IF(OR(Sheet1!S500&lt;&gt;Sheet1!AJ500,Sheet1!AK500&lt;&gt;Sheet1!T500),"有影响","-")</f>
        <v>-</v>
      </c>
      <c r="G497" s="21" t="str">
        <f>IF(OR(Sheet1!X500&lt;&gt;Sheet1!AL500,Sheet1!AM500&lt;&gt;Sheet1!Y500),"有影响","-")</f>
        <v>-</v>
      </c>
      <c r="H497" s="21" t="str">
        <f>IF(OR(Sheet1!AC500&lt;&gt;Sheet1!AN500,Sheet1!AO500&lt;&gt;Sheet1!AD500),"有影响","-")</f>
        <v>-</v>
      </c>
      <c r="I497" s="21" t="str">
        <f>IF(Sheet1!G500=0,"出错","-")</f>
        <v>-</v>
      </c>
      <c r="J497" s="21" t="str">
        <f>IF(AND(Sheet1!G500=0,Sheet1!L500&lt;&gt;0),"出错","-")</f>
        <v>-</v>
      </c>
      <c r="K497" s="21" t="str">
        <f>IF(AND(Sheet1!G500=0,Sheet1!L500=0,Sheet1!Q500&lt;&gt;0),"出错","-")</f>
        <v>-</v>
      </c>
      <c r="L497" s="21" t="str">
        <f>IF(AND(Sheet1!G500=0,Sheet1!L500=0,Sheet1!Q500=0,Sheet1!V500&lt;&gt;0),"出错","-")</f>
        <v>-</v>
      </c>
      <c r="M497" s="21" t="str">
        <f>IF(AND(Sheet1!G500=0,Sheet1!L500=0,Sheet1!Q500=0,Sheet1!V500=0,Sheet1!AA500&lt;&gt;0),"出错","-")</f>
        <v>-</v>
      </c>
      <c r="N497" s="21" t="str">
        <f>IFERROR(VLOOKUP(Sheet1!G500,配置检查表!$Y:$Z,2,FALSE),"")</f>
        <v/>
      </c>
      <c r="O497" s="21">
        <f>IF(AND(Sheet1!I500=Sheet1!J500,Sheet1!J500&lt;&gt;0),Sheet1!I500,IF(AND(Sheet1!I500&lt;&gt;Sheet1!J500,Sheet1!J500&lt;&gt;0),Sheet1!I500&amp;"~"&amp;Sheet1!J500,""))</f>
        <v>5</v>
      </c>
      <c r="P497" s="21" t="str">
        <f>IFERROR(VLOOKUP(Sheet1!L500,配置检查表!$Y:$Z,2,FALSE),"")</f>
        <v/>
      </c>
      <c r="Q497" s="21">
        <f>IF(AND(Sheet1!N500=Sheet1!O500,Sheet1!O500&lt;&gt;0),Sheet1!N500,IF(AND(Sheet1!N500&lt;&gt;Sheet1!O500,Sheet1!O500&lt;&gt;0),Sheet1!N500&amp;"~"&amp;Sheet1!O500,""))</f>
        <v>5</v>
      </c>
      <c r="R497" s="21" t="str">
        <f>IFERROR(VLOOKUP(Sheet1!Q500,配置检查表!$Y:$Z,2,FALSE),"")</f>
        <v>金币</v>
      </c>
      <c r="S497" s="39" t="str">
        <f>IF(AND(Sheet1!S704=Sheet1!T704,Sheet1!T704&lt;&gt;0),Sheet1!S704,IF(AND(Sheet1!S704&lt;&gt;Sheet1!T704,Sheet1!T704&lt;&gt;0),Sheet1!S704&amp;"~"&amp;Sheet1!T704,""))</f>
        <v/>
      </c>
      <c r="T497" s="21" t="str">
        <f>IFERROR(VLOOKUP(Sheet1!V500,配置检查表!$Y:$Z,2,FALSE),"")</f>
        <v/>
      </c>
      <c r="U497" s="39" t="str">
        <f>IF(AND(Sheet1!X704=Sheet1!Y704,Sheet1!Y704&lt;&gt;0),Sheet1!X704,IF(AND(Sheet1!X704&lt;&gt;Sheet1!Y704,Sheet1!Y704&lt;&gt;0),Sheet1!X704&amp;"~"&amp;Sheet1!Y704,""))</f>
        <v/>
      </c>
      <c r="V497" s="21" t="str">
        <f>IFERROR(VLOOKUP(Sheet1!XAA,配置检查表!$Y:$Z,2,FALSE),"")</f>
        <v/>
      </c>
      <c r="W497" s="21" t="str">
        <f>IF(AND(Sheet1!AC704=Sheet1!AD704,Sheet1!AD704&lt;&gt;0),Sheet1!AC704,IF(AND(Sheet1!AC704&lt;&gt;Sheet1!AD704,Sheet1!AD704&lt;&gt;0),Sheet1!AC704&amp;"~"&amp;Sheet1!AD704,""))</f>
        <v/>
      </c>
    </row>
    <row r="498" spans="1:23">
      <c r="A498" s="3">
        <v>20025</v>
      </c>
      <c r="B498" s="3" t="s">
        <v>259</v>
      </c>
      <c r="C498" s="3" t="s">
        <v>259</v>
      </c>
      <c r="D498" s="21" t="str">
        <f>IF(OR(Sheet1!I501&lt;&gt;Sheet1!AF501,Sheet1!AG501&lt;&gt;Sheet1!J501),"有影响","-")</f>
        <v>-</v>
      </c>
      <c r="E498" s="21" t="str">
        <f>IF(OR(Sheet1!N501&lt;&gt;Sheet1!AH501,Sheet1!AI501&lt;&gt;Sheet1!O501),"有影响","-")</f>
        <v>-</v>
      </c>
      <c r="F498" s="21" t="str">
        <f>IF(OR(Sheet1!S501&lt;&gt;Sheet1!AJ501,Sheet1!AK501&lt;&gt;Sheet1!T501),"有影响","-")</f>
        <v>-</v>
      </c>
      <c r="G498" s="21" t="str">
        <f>IF(OR(Sheet1!X501&lt;&gt;Sheet1!AL501,Sheet1!AM501&lt;&gt;Sheet1!Y501),"有影响","-")</f>
        <v>-</v>
      </c>
      <c r="H498" s="21" t="str">
        <f>IF(OR(Sheet1!AC501&lt;&gt;Sheet1!AN501,Sheet1!AO501&lt;&gt;Sheet1!AD501),"有影响","-")</f>
        <v>-</v>
      </c>
      <c r="I498" s="21" t="str">
        <f>IF(Sheet1!G501=0,"出错","-")</f>
        <v>-</v>
      </c>
      <c r="J498" s="21" t="str">
        <f>IF(AND(Sheet1!G501=0,Sheet1!L501&lt;&gt;0),"出错","-")</f>
        <v>-</v>
      </c>
      <c r="K498" s="21" t="str">
        <f>IF(AND(Sheet1!G501=0,Sheet1!L501=0,Sheet1!Q501&lt;&gt;0),"出错","-")</f>
        <v>-</v>
      </c>
      <c r="L498" s="21" t="str">
        <f>IF(AND(Sheet1!G501=0,Sheet1!L501=0,Sheet1!Q501=0,Sheet1!V501&lt;&gt;0),"出错","-")</f>
        <v>-</v>
      </c>
      <c r="M498" s="21" t="str">
        <f>IF(AND(Sheet1!G501=0,Sheet1!L501=0,Sheet1!Q501=0,Sheet1!V501=0,Sheet1!AA501&lt;&gt;0),"出错","-")</f>
        <v>-</v>
      </c>
      <c r="N498" s="21" t="str">
        <f>IFERROR(VLOOKUP(Sheet1!G501,配置检查表!$Y:$Z,2,FALSE),"")</f>
        <v/>
      </c>
      <c r="O498" s="21">
        <f>IF(AND(Sheet1!I501=Sheet1!J501,Sheet1!J501&lt;&gt;0),Sheet1!I501,IF(AND(Sheet1!I501&lt;&gt;Sheet1!J501,Sheet1!J501&lt;&gt;0),Sheet1!I501&amp;"~"&amp;Sheet1!J501,""))</f>
        <v>1</v>
      </c>
      <c r="P498" s="21" t="str">
        <f>IFERROR(VLOOKUP(Sheet1!L501,配置检查表!$Y:$Z,2,FALSE),"")</f>
        <v>金币</v>
      </c>
      <c r="Q498" s="21">
        <f>IF(AND(Sheet1!N501=Sheet1!O501,Sheet1!O501&lt;&gt;0),Sheet1!N501,IF(AND(Sheet1!N501&lt;&gt;Sheet1!O501,Sheet1!O501&lt;&gt;0),Sheet1!N501&amp;"~"&amp;Sheet1!O501,""))</f>
        <v>27500</v>
      </c>
      <c r="R498" s="21" t="str">
        <f>IFERROR(VLOOKUP(Sheet1!Q501,配置检查表!$Y:$Z,2,FALSE),"")</f>
        <v/>
      </c>
      <c r="S498" s="39" t="str">
        <f>IF(AND(Sheet1!S705=Sheet1!T705,Sheet1!T705&lt;&gt;0),Sheet1!S705,IF(AND(Sheet1!S705&lt;&gt;Sheet1!T705,Sheet1!T705&lt;&gt;0),Sheet1!S705&amp;"~"&amp;Sheet1!T705,""))</f>
        <v/>
      </c>
      <c r="T498" s="21" t="str">
        <f>IFERROR(VLOOKUP(Sheet1!V501,配置检查表!$Y:$Z,2,FALSE),"")</f>
        <v/>
      </c>
      <c r="U498" s="39" t="str">
        <f>IF(AND(Sheet1!X705=Sheet1!Y705,Sheet1!Y705&lt;&gt;0),Sheet1!X705,IF(AND(Sheet1!X705&lt;&gt;Sheet1!Y705,Sheet1!Y705&lt;&gt;0),Sheet1!X705&amp;"~"&amp;Sheet1!Y705,""))</f>
        <v/>
      </c>
      <c r="V498" s="21" t="str">
        <f>IFERROR(VLOOKUP(Sheet1!XAA,配置检查表!$Y:$Z,2,FALSE),"")</f>
        <v/>
      </c>
      <c r="W498" s="21" t="str">
        <f>IF(AND(Sheet1!AC705=Sheet1!AD705,Sheet1!AD705&lt;&gt;0),Sheet1!AC705,IF(AND(Sheet1!AC705&lt;&gt;Sheet1!AD705,Sheet1!AD705&lt;&gt;0),Sheet1!AC705&amp;"~"&amp;Sheet1!AD705,""))</f>
        <v/>
      </c>
    </row>
    <row r="499" spans="1:23">
      <c r="A499" s="3">
        <v>20026</v>
      </c>
      <c r="B499" s="3" t="s">
        <v>260</v>
      </c>
      <c r="C499" s="3" t="s">
        <v>260</v>
      </c>
      <c r="D499" s="21" t="str">
        <f>IF(OR(Sheet1!I502&lt;&gt;Sheet1!AF502,Sheet1!AG502&lt;&gt;Sheet1!J502),"有影响","-")</f>
        <v>-</v>
      </c>
      <c r="E499" s="21" t="str">
        <f>IF(OR(Sheet1!N502&lt;&gt;Sheet1!AH502,Sheet1!AI502&lt;&gt;Sheet1!O502),"有影响","-")</f>
        <v>-</v>
      </c>
      <c r="F499" s="21" t="str">
        <f>IF(OR(Sheet1!S502&lt;&gt;Sheet1!AJ502,Sheet1!AK502&lt;&gt;Sheet1!T502),"有影响","-")</f>
        <v>-</v>
      </c>
      <c r="G499" s="21" t="str">
        <f>IF(OR(Sheet1!X502&lt;&gt;Sheet1!AL502,Sheet1!AM502&lt;&gt;Sheet1!Y502),"有影响","-")</f>
        <v>-</v>
      </c>
      <c r="H499" s="21" t="str">
        <f>IF(OR(Sheet1!AC502&lt;&gt;Sheet1!AN502,Sheet1!AO502&lt;&gt;Sheet1!AD502),"有影响","-")</f>
        <v>-</v>
      </c>
      <c r="I499" s="21" t="str">
        <f>IF(Sheet1!G502=0,"出错","-")</f>
        <v>-</v>
      </c>
      <c r="J499" s="21" t="str">
        <f>IF(AND(Sheet1!G502=0,Sheet1!L502&lt;&gt;0),"出错","-")</f>
        <v>-</v>
      </c>
      <c r="K499" s="21" t="str">
        <f>IF(AND(Sheet1!G502=0,Sheet1!L502=0,Sheet1!Q502&lt;&gt;0),"出错","-")</f>
        <v>-</v>
      </c>
      <c r="L499" s="21" t="str">
        <f>IF(AND(Sheet1!G502=0,Sheet1!L502=0,Sheet1!Q502=0,Sheet1!V502&lt;&gt;0),"出错","-")</f>
        <v>-</v>
      </c>
      <c r="M499" s="21" t="str">
        <f>IF(AND(Sheet1!G502=0,Sheet1!L502=0,Sheet1!Q502=0,Sheet1!V502=0,Sheet1!AA502&lt;&gt;0),"出错","-")</f>
        <v>-</v>
      </c>
      <c r="N499" s="21" t="str">
        <f>IFERROR(VLOOKUP(Sheet1!G502,配置检查表!$Y:$Z,2,FALSE),"")</f>
        <v/>
      </c>
      <c r="O499" s="21">
        <f>IF(AND(Sheet1!I502=Sheet1!J502,Sheet1!J502&lt;&gt;0),Sheet1!I502,IF(AND(Sheet1!I502&lt;&gt;Sheet1!J502,Sheet1!J502&lt;&gt;0),Sheet1!I502&amp;"~"&amp;Sheet1!J502,""))</f>
        <v>5</v>
      </c>
      <c r="P499" s="21" t="str">
        <f>IFERROR(VLOOKUP(Sheet1!L502,配置检查表!$Y:$Z,2,FALSE),"")</f>
        <v/>
      </c>
      <c r="Q499" s="21">
        <f>IF(AND(Sheet1!N502=Sheet1!O502,Sheet1!O502&lt;&gt;0),Sheet1!N502,IF(AND(Sheet1!N502&lt;&gt;Sheet1!O502,Sheet1!O502&lt;&gt;0),Sheet1!N502&amp;"~"&amp;Sheet1!O502,""))</f>
        <v>5</v>
      </c>
      <c r="R499" s="21" t="str">
        <f>IFERROR(VLOOKUP(Sheet1!Q502,配置检查表!$Y:$Z,2,FALSE),"")</f>
        <v>金币</v>
      </c>
      <c r="S499" s="39" t="str">
        <f>IF(AND(Sheet1!S706=Sheet1!T706,Sheet1!T706&lt;&gt;0),Sheet1!S706,IF(AND(Sheet1!S706&lt;&gt;Sheet1!T706,Sheet1!T706&lt;&gt;0),Sheet1!S706&amp;"~"&amp;Sheet1!T706,""))</f>
        <v/>
      </c>
      <c r="T499" s="21" t="str">
        <f>IFERROR(VLOOKUP(Sheet1!V502,配置检查表!$Y:$Z,2,FALSE),"")</f>
        <v/>
      </c>
      <c r="U499" s="39" t="str">
        <f>IF(AND(Sheet1!X706=Sheet1!Y706,Sheet1!Y706&lt;&gt;0),Sheet1!X706,IF(AND(Sheet1!X706&lt;&gt;Sheet1!Y706,Sheet1!Y706&lt;&gt;0),Sheet1!X706&amp;"~"&amp;Sheet1!Y706,""))</f>
        <v/>
      </c>
      <c r="V499" s="21" t="str">
        <f>IFERROR(VLOOKUP(Sheet1!XAA,配置检查表!$Y:$Z,2,FALSE),"")</f>
        <v/>
      </c>
      <c r="W499" s="21" t="str">
        <f>IF(AND(Sheet1!AC706=Sheet1!AD706,Sheet1!AD706&lt;&gt;0),Sheet1!AC706,IF(AND(Sheet1!AC706&lt;&gt;Sheet1!AD706,Sheet1!AD706&lt;&gt;0),Sheet1!AC706&amp;"~"&amp;Sheet1!AD706,""))</f>
        <v/>
      </c>
    </row>
    <row r="500" spans="1:23">
      <c r="A500" s="3">
        <v>20027</v>
      </c>
      <c r="B500" s="3" t="s">
        <v>261</v>
      </c>
      <c r="C500" s="3" t="s">
        <v>261</v>
      </c>
      <c r="D500" s="21" t="str">
        <f>IF(OR(Sheet1!I503&lt;&gt;Sheet1!AF503,Sheet1!AG503&lt;&gt;Sheet1!J503),"有影响","-")</f>
        <v>-</v>
      </c>
      <c r="E500" s="21" t="str">
        <f>IF(OR(Sheet1!N503&lt;&gt;Sheet1!AH503,Sheet1!AI503&lt;&gt;Sheet1!O503),"有影响","-")</f>
        <v>-</v>
      </c>
      <c r="F500" s="21" t="str">
        <f>IF(OR(Sheet1!S503&lt;&gt;Sheet1!AJ503,Sheet1!AK503&lt;&gt;Sheet1!T503),"有影响","-")</f>
        <v>-</v>
      </c>
      <c r="G500" s="21" t="str">
        <f>IF(OR(Sheet1!X503&lt;&gt;Sheet1!AL503,Sheet1!AM503&lt;&gt;Sheet1!Y503),"有影响","-")</f>
        <v>-</v>
      </c>
      <c r="H500" s="21" t="str">
        <f>IF(OR(Sheet1!AC503&lt;&gt;Sheet1!AN503,Sheet1!AO503&lt;&gt;Sheet1!AD503),"有影响","-")</f>
        <v>-</v>
      </c>
      <c r="I500" s="21" t="str">
        <f>IF(Sheet1!G503=0,"出错","-")</f>
        <v>-</v>
      </c>
      <c r="J500" s="21" t="str">
        <f>IF(AND(Sheet1!G503=0,Sheet1!L503&lt;&gt;0),"出错","-")</f>
        <v>-</v>
      </c>
      <c r="K500" s="21" t="str">
        <f>IF(AND(Sheet1!G503=0,Sheet1!L503=0,Sheet1!Q503&lt;&gt;0),"出错","-")</f>
        <v>-</v>
      </c>
      <c r="L500" s="21" t="str">
        <f>IF(AND(Sheet1!G503=0,Sheet1!L503=0,Sheet1!Q503=0,Sheet1!V503&lt;&gt;0),"出错","-")</f>
        <v>-</v>
      </c>
      <c r="M500" s="21" t="str">
        <f>IF(AND(Sheet1!G503=0,Sheet1!L503=0,Sheet1!Q503=0,Sheet1!V503=0,Sheet1!AA503&lt;&gt;0),"出错","-")</f>
        <v>-</v>
      </c>
      <c r="N500" s="21" t="str">
        <f>IFERROR(VLOOKUP(Sheet1!G503,配置检查表!$Y:$Z,2,FALSE),"")</f>
        <v/>
      </c>
      <c r="O500" s="21">
        <f>IF(AND(Sheet1!I503=Sheet1!J503,Sheet1!J503&lt;&gt;0),Sheet1!I503,IF(AND(Sheet1!I503&lt;&gt;Sheet1!J503,Sheet1!J503&lt;&gt;0),Sheet1!I503&amp;"~"&amp;Sheet1!J503,""))</f>
        <v>5</v>
      </c>
      <c r="P500" s="21" t="str">
        <f>IFERROR(VLOOKUP(Sheet1!L503,配置检查表!$Y:$Z,2,FALSE),"")</f>
        <v/>
      </c>
      <c r="Q500" s="21">
        <f>IF(AND(Sheet1!N503=Sheet1!O503,Sheet1!O503&lt;&gt;0),Sheet1!N503,IF(AND(Sheet1!N503&lt;&gt;Sheet1!O503,Sheet1!O503&lt;&gt;0),Sheet1!N503&amp;"~"&amp;Sheet1!O503,""))</f>
        <v>5</v>
      </c>
      <c r="R500" s="21" t="str">
        <f>IFERROR(VLOOKUP(Sheet1!Q503,配置检查表!$Y:$Z,2,FALSE),"")</f>
        <v>金币</v>
      </c>
      <c r="S500" s="39" t="str">
        <f>IF(AND(Sheet1!S707=Sheet1!T707,Sheet1!T707&lt;&gt;0),Sheet1!S707,IF(AND(Sheet1!S707&lt;&gt;Sheet1!T707,Sheet1!T707&lt;&gt;0),Sheet1!S707&amp;"~"&amp;Sheet1!T707,""))</f>
        <v/>
      </c>
      <c r="T500" s="21" t="str">
        <f>IFERROR(VLOOKUP(Sheet1!V503,配置检查表!$Y:$Z,2,FALSE),"")</f>
        <v/>
      </c>
      <c r="U500" s="39" t="str">
        <f>IF(AND(Sheet1!X707=Sheet1!Y707,Sheet1!Y707&lt;&gt;0),Sheet1!X707,IF(AND(Sheet1!X707&lt;&gt;Sheet1!Y707,Sheet1!Y707&lt;&gt;0),Sheet1!X707&amp;"~"&amp;Sheet1!Y707,""))</f>
        <v/>
      </c>
      <c r="V500" s="21" t="str">
        <f>IFERROR(VLOOKUP(Sheet1!XAA,配置检查表!$Y:$Z,2,FALSE),"")</f>
        <v/>
      </c>
      <c r="W500" s="21" t="str">
        <f>IF(AND(Sheet1!AC707=Sheet1!AD707,Sheet1!AD707&lt;&gt;0),Sheet1!AC707,IF(AND(Sheet1!AC707&lt;&gt;Sheet1!AD707,Sheet1!AD707&lt;&gt;0),Sheet1!AC707&amp;"~"&amp;Sheet1!AD707,""))</f>
        <v/>
      </c>
    </row>
    <row r="501" spans="1:23">
      <c r="A501" s="3">
        <v>20028</v>
      </c>
      <c r="B501" s="3" t="s">
        <v>262</v>
      </c>
      <c r="C501" s="3" t="s">
        <v>262</v>
      </c>
      <c r="D501" s="21" t="str">
        <f>IF(OR(Sheet1!I504&lt;&gt;Sheet1!AF504,Sheet1!AG504&lt;&gt;Sheet1!J504),"有影响","-")</f>
        <v>-</v>
      </c>
      <c r="E501" s="21" t="str">
        <f>IF(OR(Sheet1!N504&lt;&gt;Sheet1!AH504,Sheet1!AI504&lt;&gt;Sheet1!O504),"有影响","-")</f>
        <v>-</v>
      </c>
      <c r="F501" s="21" t="str">
        <f>IF(OR(Sheet1!S504&lt;&gt;Sheet1!AJ504,Sheet1!AK504&lt;&gt;Sheet1!T504),"有影响","-")</f>
        <v>-</v>
      </c>
      <c r="G501" s="21" t="str">
        <f>IF(OR(Sheet1!X504&lt;&gt;Sheet1!AL504,Sheet1!AM504&lt;&gt;Sheet1!Y504),"有影响","-")</f>
        <v>-</v>
      </c>
      <c r="H501" s="21" t="str">
        <f>IF(OR(Sheet1!AC504&lt;&gt;Sheet1!AN504,Sheet1!AO504&lt;&gt;Sheet1!AD504),"有影响","-")</f>
        <v>-</v>
      </c>
      <c r="I501" s="21" t="str">
        <f>IF(Sheet1!G504=0,"出错","-")</f>
        <v>-</v>
      </c>
      <c r="J501" s="21" t="str">
        <f>IF(AND(Sheet1!G504=0,Sheet1!L504&lt;&gt;0),"出错","-")</f>
        <v>-</v>
      </c>
      <c r="K501" s="21" t="str">
        <f>IF(AND(Sheet1!G504=0,Sheet1!L504=0,Sheet1!Q504&lt;&gt;0),"出错","-")</f>
        <v>-</v>
      </c>
      <c r="L501" s="21" t="str">
        <f>IF(AND(Sheet1!G504=0,Sheet1!L504=0,Sheet1!Q504=0,Sheet1!V504&lt;&gt;0),"出错","-")</f>
        <v>-</v>
      </c>
      <c r="M501" s="21" t="str">
        <f>IF(AND(Sheet1!G504=0,Sheet1!L504=0,Sheet1!Q504=0,Sheet1!V504=0,Sheet1!AA504&lt;&gt;0),"出错","-")</f>
        <v>-</v>
      </c>
      <c r="N501" s="21" t="str">
        <f>IFERROR(VLOOKUP(Sheet1!G504,配置检查表!$Y:$Z,2,FALSE),"")</f>
        <v/>
      </c>
      <c r="O501" s="21">
        <f>IF(AND(Sheet1!I504=Sheet1!J504,Sheet1!J504&lt;&gt;0),Sheet1!I504,IF(AND(Sheet1!I504&lt;&gt;Sheet1!J504,Sheet1!J504&lt;&gt;0),Sheet1!I504&amp;"~"&amp;Sheet1!J504,""))</f>
        <v>1</v>
      </c>
      <c r="P501" s="21" t="str">
        <f>IFERROR(VLOOKUP(Sheet1!L504,配置检查表!$Y:$Z,2,FALSE),"")</f>
        <v>金币</v>
      </c>
      <c r="Q501" s="21">
        <f>IF(AND(Sheet1!N504=Sheet1!O504,Sheet1!O504&lt;&gt;0),Sheet1!N504,IF(AND(Sheet1!N504&lt;&gt;Sheet1!O504,Sheet1!O504&lt;&gt;0),Sheet1!N504&amp;"~"&amp;Sheet1!O504,""))</f>
        <v>30000</v>
      </c>
      <c r="R501" s="21" t="str">
        <f>IFERROR(VLOOKUP(Sheet1!Q504,配置检查表!$Y:$Z,2,FALSE),"")</f>
        <v/>
      </c>
      <c r="S501" s="39" t="str">
        <f>IF(AND(Sheet1!S708=Sheet1!T708,Sheet1!T708&lt;&gt;0),Sheet1!S708,IF(AND(Sheet1!S708&lt;&gt;Sheet1!T708,Sheet1!T708&lt;&gt;0),Sheet1!S708&amp;"~"&amp;Sheet1!T708,""))</f>
        <v/>
      </c>
      <c r="T501" s="21" t="str">
        <f>IFERROR(VLOOKUP(Sheet1!V504,配置检查表!$Y:$Z,2,FALSE),"")</f>
        <v/>
      </c>
      <c r="U501" s="39" t="str">
        <f>IF(AND(Sheet1!X708=Sheet1!Y708,Sheet1!Y708&lt;&gt;0),Sheet1!X708,IF(AND(Sheet1!X708&lt;&gt;Sheet1!Y708,Sheet1!Y708&lt;&gt;0),Sheet1!X708&amp;"~"&amp;Sheet1!Y708,""))</f>
        <v/>
      </c>
      <c r="V501" s="21" t="str">
        <f>IFERROR(VLOOKUP(Sheet1!XAA,配置检查表!$Y:$Z,2,FALSE),"")</f>
        <v/>
      </c>
      <c r="W501" s="21" t="str">
        <f>IF(AND(Sheet1!AC708=Sheet1!AD708,Sheet1!AD708&lt;&gt;0),Sheet1!AC708,IF(AND(Sheet1!AC708&lt;&gt;Sheet1!AD708,Sheet1!AD708&lt;&gt;0),Sheet1!AC708&amp;"~"&amp;Sheet1!AD708,""))</f>
        <v/>
      </c>
    </row>
    <row r="502" spans="1:23">
      <c r="A502" s="3">
        <v>20029</v>
      </c>
      <c r="B502" s="3" t="s">
        <v>263</v>
      </c>
      <c r="C502" s="3" t="s">
        <v>263</v>
      </c>
      <c r="D502" s="21" t="str">
        <f>IF(OR(Sheet1!I505&lt;&gt;Sheet1!AF505,Sheet1!AG505&lt;&gt;Sheet1!J505),"有影响","-")</f>
        <v>-</v>
      </c>
      <c r="E502" s="21" t="str">
        <f>IF(OR(Sheet1!N505&lt;&gt;Sheet1!AH505,Sheet1!AI505&lt;&gt;Sheet1!O505),"有影响","-")</f>
        <v>-</v>
      </c>
      <c r="F502" s="21" t="str">
        <f>IF(OR(Sheet1!S505&lt;&gt;Sheet1!AJ505,Sheet1!AK505&lt;&gt;Sheet1!T505),"有影响","-")</f>
        <v>-</v>
      </c>
      <c r="G502" s="21" t="str">
        <f>IF(OR(Sheet1!X505&lt;&gt;Sheet1!AL505,Sheet1!AM505&lt;&gt;Sheet1!Y505),"有影响","-")</f>
        <v>-</v>
      </c>
      <c r="H502" s="21" t="str">
        <f>IF(OR(Sheet1!AC505&lt;&gt;Sheet1!AN505,Sheet1!AO505&lt;&gt;Sheet1!AD505),"有影响","-")</f>
        <v>-</v>
      </c>
      <c r="I502" s="21" t="str">
        <f>IF(Sheet1!G505=0,"出错","-")</f>
        <v>-</v>
      </c>
      <c r="J502" s="21" t="str">
        <f>IF(AND(Sheet1!G505=0,Sheet1!L505&lt;&gt;0),"出错","-")</f>
        <v>-</v>
      </c>
      <c r="K502" s="21" t="str">
        <f>IF(AND(Sheet1!G505=0,Sheet1!L505=0,Sheet1!Q505&lt;&gt;0),"出错","-")</f>
        <v>-</v>
      </c>
      <c r="L502" s="21" t="str">
        <f>IF(AND(Sheet1!G505=0,Sheet1!L505=0,Sheet1!Q505=0,Sheet1!V505&lt;&gt;0),"出错","-")</f>
        <v>-</v>
      </c>
      <c r="M502" s="21" t="str">
        <f>IF(AND(Sheet1!G505=0,Sheet1!L505=0,Sheet1!Q505=0,Sheet1!V505=0,Sheet1!AA505&lt;&gt;0),"出错","-")</f>
        <v>-</v>
      </c>
      <c r="N502" s="21" t="str">
        <f>IFERROR(VLOOKUP(Sheet1!G505,配置检查表!$Y:$Z,2,FALSE),"")</f>
        <v/>
      </c>
      <c r="O502" s="21">
        <f>IF(AND(Sheet1!I505=Sheet1!J505,Sheet1!J505&lt;&gt;0),Sheet1!I505,IF(AND(Sheet1!I505&lt;&gt;Sheet1!J505,Sheet1!J505&lt;&gt;0),Sheet1!I505&amp;"~"&amp;Sheet1!J505,""))</f>
        <v>5</v>
      </c>
      <c r="P502" s="21" t="str">
        <f>IFERROR(VLOOKUP(Sheet1!L505,配置检查表!$Y:$Z,2,FALSE),"")</f>
        <v>金币</v>
      </c>
      <c r="Q502" s="21">
        <f>IF(AND(Sheet1!N505=Sheet1!O505,Sheet1!O505&lt;&gt;0),Sheet1!N505,IF(AND(Sheet1!N505&lt;&gt;Sheet1!O505,Sheet1!O505&lt;&gt;0),Sheet1!N505&amp;"~"&amp;Sheet1!O505,""))</f>
        <v>30000</v>
      </c>
      <c r="R502" s="21" t="str">
        <f>IFERROR(VLOOKUP(Sheet1!Q505,配置检查表!$Y:$Z,2,FALSE),"")</f>
        <v/>
      </c>
      <c r="S502" s="39" t="str">
        <f>IF(AND(Sheet1!S709=Sheet1!T709,Sheet1!T709&lt;&gt;0),Sheet1!S709,IF(AND(Sheet1!S709&lt;&gt;Sheet1!T709,Sheet1!T709&lt;&gt;0),Sheet1!S709&amp;"~"&amp;Sheet1!T709,""))</f>
        <v/>
      </c>
      <c r="T502" s="21" t="str">
        <f>IFERROR(VLOOKUP(Sheet1!V505,配置检查表!$Y:$Z,2,FALSE),"")</f>
        <v/>
      </c>
      <c r="U502" s="39" t="str">
        <f>IF(AND(Sheet1!X709=Sheet1!Y709,Sheet1!Y709&lt;&gt;0),Sheet1!X709,IF(AND(Sheet1!X709&lt;&gt;Sheet1!Y709,Sheet1!Y709&lt;&gt;0),Sheet1!X709&amp;"~"&amp;Sheet1!Y709,""))</f>
        <v/>
      </c>
      <c r="V502" s="21" t="str">
        <f>IFERROR(VLOOKUP(Sheet1!XAA,配置检查表!$Y:$Z,2,FALSE),"")</f>
        <v/>
      </c>
      <c r="W502" s="21" t="str">
        <f>IF(AND(Sheet1!AC709=Sheet1!AD709,Sheet1!AD709&lt;&gt;0),Sheet1!AC709,IF(AND(Sheet1!AC709&lt;&gt;Sheet1!AD709,Sheet1!AD709&lt;&gt;0),Sheet1!AC709&amp;"~"&amp;Sheet1!AD709,""))</f>
        <v/>
      </c>
    </row>
    <row r="503" spans="1:23">
      <c r="A503" s="3">
        <v>20030</v>
      </c>
      <c r="B503" s="3" t="s">
        <v>264</v>
      </c>
      <c r="C503" s="3" t="s">
        <v>264</v>
      </c>
      <c r="D503" s="21" t="str">
        <f>IF(OR(Sheet1!I506&lt;&gt;Sheet1!AF506,Sheet1!AG506&lt;&gt;Sheet1!J506),"有影响","-")</f>
        <v>-</v>
      </c>
      <c r="E503" s="21" t="str">
        <f>IF(OR(Sheet1!N506&lt;&gt;Sheet1!AH506,Sheet1!AI506&lt;&gt;Sheet1!O506),"有影响","-")</f>
        <v>-</v>
      </c>
      <c r="F503" s="21" t="str">
        <f>IF(OR(Sheet1!S506&lt;&gt;Sheet1!AJ506,Sheet1!AK506&lt;&gt;Sheet1!T506),"有影响","-")</f>
        <v>-</v>
      </c>
      <c r="G503" s="21" t="str">
        <f>IF(OR(Sheet1!X506&lt;&gt;Sheet1!AL506,Sheet1!AM506&lt;&gt;Sheet1!Y506),"有影响","-")</f>
        <v>-</v>
      </c>
      <c r="H503" s="21" t="str">
        <f>IF(OR(Sheet1!AC506&lt;&gt;Sheet1!AN506,Sheet1!AO506&lt;&gt;Sheet1!AD506),"有影响","-")</f>
        <v>-</v>
      </c>
      <c r="I503" s="21" t="str">
        <f>IF(Sheet1!G506=0,"出错","-")</f>
        <v>-</v>
      </c>
      <c r="J503" s="21" t="str">
        <f>IF(AND(Sheet1!G506=0,Sheet1!L506&lt;&gt;0),"出错","-")</f>
        <v>-</v>
      </c>
      <c r="K503" s="21" t="str">
        <f>IF(AND(Sheet1!G506=0,Sheet1!L506=0,Sheet1!Q506&lt;&gt;0),"出错","-")</f>
        <v>-</v>
      </c>
      <c r="L503" s="21" t="str">
        <f>IF(AND(Sheet1!G506=0,Sheet1!L506=0,Sheet1!Q506=0,Sheet1!V506&lt;&gt;0),"出错","-")</f>
        <v>-</v>
      </c>
      <c r="M503" s="21" t="str">
        <f>IF(AND(Sheet1!G506=0,Sheet1!L506=0,Sheet1!Q506=0,Sheet1!V506=0,Sheet1!AA506&lt;&gt;0),"出错","-")</f>
        <v>-</v>
      </c>
      <c r="N503" s="21" t="str">
        <f>IFERROR(VLOOKUP(Sheet1!G506,配置检查表!$Y:$Z,2,FALSE),"")</f>
        <v/>
      </c>
      <c r="O503" s="21">
        <f>IF(AND(Sheet1!I506=Sheet1!J506,Sheet1!J506&lt;&gt;0),Sheet1!I506,IF(AND(Sheet1!I506&lt;&gt;Sheet1!J506,Sheet1!J506&lt;&gt;0),Sheet1!I506&amp;"~"&amp;Sheet1!J506,""))</f>
        <v>5</v>
      </c>
      <c r="P503" s="21" t="str">
        <f>IFERROR(VLOOKUP(Sheet1!L506,配置检查表!$Y:$Z,2,FALSE),"")</f>
        <v/>
      </c>
      <c r="Q503" s="21">
        <f>IF(AND(Sheet1!N506=Sheet1!O506,Sheet1!O506&lt;&gt;0),Sheet1!N506,IF(AND(Sheet1!N506&lt;&gt;Sheet1!O506,Sheet1!O506&lt;&gt;0),Sheet1!N506&amp;"~"&amp;Sheet1!O506,""))</f>
        <v>5</v>
      </c>
      <c r="R503" s="21" t="str">
        <f>IFERROR(VLOOKUP(Sheet1!Q506,配置检查表!$Y:$Z,2,FALSE),"")</f>
        <v>金币</v>
      </c>
      <c r="S503" s="39" t="str">
        <f>IF(AND(Sheet1!S710=Sheet1!T710,Sheet1!T710&lt;&gt;0),Sheet1!S710,IF(AND(Sheet1!S710&lt;&gt;Sheet1!T710,Sheet1!T710&lt;&gt;0),Sheet1!S710&amp;"~"&amp;Sheet1!T710,""))</f>
        <v/>
      </c>
      <c r="T503" s="21" t="str">
        <f>IFERROR(VLOOKUP(Sheet1!V506,配置检查表!$Y:$Z,2,FALSE),"")</f>
        <v/>
      </c>
      <c r="U503" s="39" t="str">
        <f>IF(AND(Sheet1!X710=Sheet1!Y710,Sheet1!Y710&lt;&gt;0),Sheet1!X710,IF(AND(Sheet1!X710&lt;&gt;Sheet1!Y710,Sheet1!Y710&lt;&gt;0),Sheet1!X710&amp;"~"&amp;Sheet1!Y710,""))</f>
        <v/>
      </c>
      <c r="V503" s="21" t="str">
        <f>IFERROR(VLOOKUP(Sheet1!XAA,配置检查表!$Y:$Z,2,FALSE),"")</f>
        <v/>
      </c>
      <c r="W503" s="21" t="str">
        <f>IF(AND(Sheet1!AC710=Sheet1!AD710,Sheet1!AD710&lt;&gt;0),Sheet1!AC710,IF(AND(Sheet1!AC710&lt;&gt;Sheet1!AD710,Sheet1!AD710&lt;&gt;0),Sheet1!AC710&amp;"~"&amp;Sheet1!AD710,""))</f>
        <v/>
      </c>
    </row>
    <row r="504" spans="1:23">
      <c r="A504" s="3">
        <v>20031</v>
      </c>
      <c r="B504" s="3" t="s">
        <v>265</v>
      </c>
      <c r="C504" s="3" t="s">
        <v>265</v>
      </c>
      <c r="D504" s="21" t="str">
        <f>IF(OR(Sheet1!I507&lt;&gt;Sheet1!AF507,Sheet1!AG507&lt;&gt;Sheet1!J507),"有影响","-")</f>
        <v>-</v>
      </c>
      <c r="E504" s="21" t="str">
        <f>IF(OR(Sheet1!N507&lt;&gt;Sheet1!AH507,Sheet1!AI507&lt;&gt;Sheet1!O507),"有影响","-")</f>
        <v>-</v>
      </c>
      <c r="F504" s="21" t="str">
        <f>IF(OR(Sheet1!S507&lt;&gt;Sheet1!AJ507,Sheet1!AK507&lt;&gt;Sheet1!T507),"有影响","-")</f>
        <v>-</v>
      </c>
      <c r="G504" s="21" t="str">
        <f>IF(OR(Sheet1!X507&lt;&gt;Sheet1!AL507,Sheet1!AM507&lt;&gt;Sheet1!Y507),"有影响","-")</f>
        <v>-</v>
      </c>
      <c r="H504" s="21" t="str">
        <f>IF(OR(Sheet1!AC507&lt;&gt;Sheet1!AN507,Sheet1!AO507&lt;&gt;Sheet1!AD507),"有影响","-")</f>
        <v>-</v>
      </c>
      <c r="I504" s="21" t="str">
        <f>IF(Sheet1!G507=0,"出错","-")</f>
        <v>-</v>
      </c>
      <c r="J504" s="21" t="str">
        <f>IF(AND(Sheet1!G507=0,Sheet1!L507&lt;&gt;0),"出错","-")</f>
        <v>-</v>
      </c>
      <c r="K504" s="21" t="str">
        <f>IF(AND(Sheet1!G507=0,Sheet1!L507=0,Sheet1!Q507&lt;&gt;0),"出错","-")</f>
        <v>-</v>
      </c>
      <c r="L504" s="21" t="str">
        <f>IF(AND(Sheet1!G507=0,Sheet1!L507=0,Sheet1!Q507=0,Sheet1!V507&lt;&gt;0),"出错","-")</f>
        <v>-</v>
      </c>
      <c r="M504" s="21" t="str">
        <f>IF(AND(Sheet1!G507=0,Sheet1!L507=0,Sheet1!Q507=0,Sheet1!V507=0,Sheet1!AA507&lt;&gt;0),"出错","-")</f>
        <v>-</v>
      </c>
      <c r="N504" s="21" t="str">
        <f>IFERROR(VLOOKUP(Sheet1!G507,配置检查表!$Y:$Z,2,FALSE),"")</f>
        <v/>
      </c>
      <c r="O504" s="21">
        <f>IF(AND(Sheet1!I507=Sheet1!J507,Sheet1!J507&lt;&gt;0),Sheet1!I507,IF(AND(Sheet1!I507&lt;&gt;Sheet1!J507,Sheet1!J507&lt;&gt;0),Sheet1!I507&amp;"~"&amp;Sheet1!J507,""))</f>
        <v>1</v>
      </c>
      <c r="P504" s="21" t="str">
        <f>IFERROR(VLOOKUP(Sheet1!L507,配置检查表!$Y:$Z,2,FALSE),"")</f>
        <v>金币</v>
      </c>
      <c r="Q504" s="21">
        <f>IF(AND(Sheet1!N507=Sheet1!O507,Sheet1!O507&lt;&gt;0),Sheet1!N507,IF(AND(Sheet1!N507&lt;&gt;Sheet1!O507,Sheet1!O507&lt;&gt;0),Sheet1!N507&amp;"~"&amp;Sheet1!O507,""))</f>
        <v>32500</v>
      </c>
      <c r="R504" s="21" t="str">
        <f>IFERROR(VLOOKUP(Sheet1!Q507,配置检查表!$Y:$Z,2,FALSE),"")</f>
        <v/>
      </c>
      <c r="S504" s="39" t="str">
        <f>IF(AND(Sheet1!S711=Sheet1!T711,Sheet1!T711&lt;&gt;0),Sheet1!S711,IF(AND(Sheet1!S711&lt;&gt;Sheet1!T711,Sheet1!T711&lt;&gt;0),Sheet1!S711&amp;"~"&amp;Sheet1!T711,""))</f>
        <v/>
      </c>
      <c r="T504" s="21" t="str">
        <f>IFERROR(VLOOKUP(Sheet1!V507,配置检查表!$Y:$Z,2,FALSE),"")</f>
        <v/>
      </c>
      <c r="U504" s="39" t="str">
        <f>IF(AND(Sheet1!X711=Sheet1!Y711,Sheet1!Y711&lt;&gt;0),Sheet1!X711,IF(AND(Sheet1!X711&lt;&gt;Sheet1!Y711,Sheet1!Y711&lt;&gt;0),Sheet1!X711&amp;"~"&amp;Sheet1!Y711,""))</f>
        <v/>
      </c>
      <c r="V504" s="21" t="str">
        <f>IFERROR(VLOOKUP(Sheet1!XAA,配置检查表!$Y:$Z,2,FALSE),"")</f>
        <v/>
      </c>
      <c r="W504" s="21" t="str">
        <f>IF(AND(Sheet1!AC711=Sheet1!AD711,Sheet1!AD711&lt;&gt;0),Sheet1!AC711,IF(AND(Sheet1!AC711&lt;&gt;Sheet1!AD711,Sheet1!AD711&lt;&gt;0),Sheet1!AC711&amp;"~"&amp;Sheet1!AD711,""))</f>
        <v/>
      </c>
    </row>
    <row r="505" spans="1:23">
      <c r="A505" s="3">
        <v>20032</v>
      </c>
      <c r="B505" s="3" t="s">
        <v>266</v>
      </c>
      <c r="C505" s="3" t="s">
        <v>266</v>
      </c>
      <c r="D505" s="21" t="str">
        <f>IF(OR(Sheet1!I508&lt;&gt;Sheet1!AF508,Sheet1!AG508&lt;&gt;Sheet1!J508),"有影响","-")</f>
        <v>-</v>
      </c>
      <c r="E505" s="21" t="str">
        <f>IF(OR(Sheet1!N508&lt;&gt;Sheet1!AH508,Sheet1!AI508&lt;&gt;Sheet1!O508),"有影响","-")</f>
        <v>-</v>
      </c>
      <c r="F505" s="21" t="str">
        <f>IF(OR(Sheet1!S508&lt;&gt;Sheet1!AJ508,Sheet1!AK508&lt;&gt;Sheet1!T508),"有影响","-")</f>
        <v>-</v>
      </c>
      <c r="G505" s="21" t="str">
        <f>IF(OR(Sheet1!X508&lt;&gt;Sheet1!AL508,Sheet1!AM508&lt;&gt;Sheet1!Y508),"有影响","-")</f>
        <v>-</v>
      </c>
      <c r="H505" s="21" t="str">
        <f>IF(OR(Sheet1!AC508&lt;&gt;Sheet1!AN508,Sheet1!AO508&lt;&gt;Sheet1!AD508),"有影响","-")</f>
        <v>-</v>
      </c>
      <c r="I505" s="21" t="str">
        <f>IF(Sheet1!G508=0,"出错","-")</f>
        <v>-</v>
      </c>
      <c r="J505" s="21" t="str">
        <f>IF(AND(Sheet1!G508=0,Sheet1!L508&lt;&gt;0),"出错","-")</f>
        <v>-</v>
      </c>
      <c r="K505" s="21" t="str">
        <f>IF(AND(Sheet1!G508=0,Sheet1!L508=0,Sheet1!Q508&lt;&gt;0),"出错","-")</f>
        <v>-</v>
      </c>
      <c r="L505" s="21" t="str">
        <f>IF(AND(Sheet1!G508=0,Sheet1!L508=0,Sheet1!Q508=0,Sheet1!V508&lt;&gt;0),"出错","-")</f>
        <v>-</v>
      </c>
      <c r="M505" s="21" t="str">
        <f>IF(AND(Sheet1!G508=0,Sheet1!L508=0,Sheet1!Q508=0,Sheet1!V508=0,Sheet1!AA508&lt;&gt;0),"出错","-")</f>
        <v>-</v>
      </c>
      <c r="N505" s="21" t="str">
        <f>IFERROR(VLOOKUP(Sheet1!G508,配置检查表!$Y:$Z,2,FALSE),"")</f>
        <v/>
      </c>
      <c r="O505" s="21">
        <f>IF(AND(Sheet1!I508=Sheet1!J508,Sheet1!J508&lt;&gt;0),Sheet1!I508,IF(AND(Sheet1!I508&lt;&gt;Sheet1!J508,Sheet1!J508&lt;&gt;0),Sheet1!I508&amp;"~"&amp;Sheet1!J508,""))</f>
        <v>5</v>
      </c>
      <c r="P505" s="21" t="str">
        <f>IFERROR(VLOOKUP(Sheet1!L508,配置检查表!$Y:$Z,2,FALSE),"")</f>
        <v>金币</v>
      </c>
      <c r="Q505" s="21">
        <f>IF(AND(Sheet1!N508=Sheet1!O508,Sheet1!O508&lt;&gt;0),Sheet1!N508,IF(AND(Sheet1!N508&lt;&gt;Sheet1!O508,Sheet1!O508&lt;&gt;0),Sheet1!N508&amp;"~"&amp;Sheet1!O508,""))</f>
        <v>32500</v>
      </c>
      <c r="R505" s="21" t="str">
        <f>IFERROR(VLOOKUP(Sheet1!Q508,配置检查表!$Y:$Z,2,FALSE),"")</f>
        <v/>
      </c>
      <c r="S505" s="39" t="str">
        <f>IF(AND(Sheet1!S712=Sheet1!T712,Sheet1!T712&lt;&gt;0),Sheet1!S712,IF(AND(Sheet1!S712&lt;&gt;Sheet1!T712,Sheet1!T712&lt;&gt;0),Sheet1!S712&amp;"~"&amp;Sheet1!T712,""))</f>
        <v/>
      </c>
      <c r="T505" s="21" t="str">
        <f>IFERROR(VLOOKUP(Sheet1!V508,配置检查表!$Y:$Z,2,FALSE),"")</f>
        <v/>
      </c>
      <c r="U505" s="39" t="str">
        <f>IF(AND(Sheet1!X712=Sheet1!Y712,Sheet1!Y712&lt;&gt;0),Sheet1!X712,IF(AND(Sheet1!X712&lt;&gt;Sheet1!Y712,Sheet1!Y712&lt;&gt;0),Sheet1!X712&amp;"~"&amp;Sheet1!Y712,""))</f>
        <v/>
      </c>
      <c r="V505" s="21" t="str">
        <f>IFERROR(VLOOKUP(Sheet1!XAA,配置检查表!$Y:$Z,2,FALSE),"")</f>
        <v/>
      </c>
      <c r="W505" s="21" t="str">
        <f>IF(AND(Sheet1!AC712=Sheet1!AD712,Sheet1!AD712&lt;&gt;0),Sheet1!AC712,IF(AND(Sheet1!AC712&lt;&gt;Sheet1!AD712,Sheet1!AD712&lt;&gt;0),Sheet1!AC712&amp;"~"&amp;Sheet1!AD712,""))</f>
        <v/>
      </c>
    </row>
    <row r="506" spans="1:23">
      <c r="A506" s="3">
        <v>20033</v>
      </c>
      <c r="B506" s="3" t="s">
        <v>267</v>
      </c>
      <c r="C506" s="3" t="s">
        <v>267</v>
      </c>
      <c r="D506" s="21" t="str">
        <f>IF(OR(Sheet1!I509&lt;&gt;Sheet1!AF509,Sheet1!AG509&lt;&gt;Sheet1!J509),"有影响","-")</f>
        <v>-</v>
      </c>
      <c r="E506" s="21" t="str">
        <f>IF(OR(Sheet1!N509&lt;&gt;Sheet1!AH509,Sheet1!AI509&lt;&gt;Sheet1!O509),"有影响","-")</f>
        <v>-</v>
      </c>
      <c r="F506" s="21" t="str">
        <f>IF(OR(Sheet1!S509&lt;&gt;Sheet1!AJ509,Sheet1!AK509&lt;&gt;Sheet1!T509),"有影响","-")</f>
        <v>-</v>
      </c>
      <c r="G506" s="21" t="str">
        <f>IF(OR(Sheet1!X509&lt;&gt;Sheet1!AL509,Sheet1!AM509&lt;&gt;Sheet1!Y509),"有影响","-")</f>
        <v>-</v>
      </c>
      <c r="H506" s="21" t="str">
        <f>IF(OR(Sheet1!AC509&lt;&gt;Sheet1!AN509,Sheet1!AO509&lt;&gt;Sheet1!AD509),"有影响","-")</f>
        <v>-</v>
      </c>
      <c r="I506" s="21" t="str">
        <f>IF(Sheet1!G509=0,"出错","-")</f>
        <v>-</v>
      </c>
      <c r="J506" s="21" t="str">
        <f>IF(AND(Sheet1!G509=0,Sheet1!L509&lt;&gt;0),"出错","-")</f>
        <v>-</v>
      </c>
      <c r="K506" s="21" t="str">
        <f>IF(AND(Sheet1!G509=0,Sheet1!L509=0,Sheet1!Q509&lt;&gt;0),"出错","-")</f>
        <v>-</v>
      </c>
      <c r="L506" s="21" t="str">
        <f>IF(AND(Sheet1!G509=0,Sheet1!L509=0,Sheet1!Q509=0,Sheet1!V509&lt;&gt;0),"出错","-")</f>
        <v>-</v>
      </c>
      <c r="M506" s="21" t="str">
        <f>IF(AND(Sheet1!G509=0,Sheet1!L509=0,Sheet1!Q509=0,Sheet1!V509=0,Sheet1!AA509&lt;&gt;0),"出错","-")</f>
        <v>-</v>
      </c>
      <c r="N506" s="21" t="str">
        <f>IFERROR(VLOOKUP(Sheet1!G509,配置检查表!$Y:$Z,2,FALSE),"")</f>
        <v/>
      </c>
      <c r="O506" s="21">
        <f>IF(AND(Sheet1!I509=Sheet1!J509,Sheet1!J509&lt;&gt;0),Sheet1!I509,IF(AND(Sheet1!I509&lt;&gt;Sheet1!J509,Sheet1!J509&lt;&gt;0),Sheet1!I509&amp;"~"&amp;Sheet1!J509,""))</f>
        <v>5</v>
      </c>
      <c r="P506" s="21" t="str">
        <f>IFERROR(VLOOKUP(Sheet1!L509,配置检查表!$Y:$Z,2,FALSE),"")</f>
        <v/>
      </c>
      <c r="Q506" s="21">
        <f>IF(AND(Sheet1!N509=Sheet1!O509,Sheet1!O509&lt;&gt;0),Sheet1!N509,IF(AND(Sheet1!N509&lt;&gt;Sheet1!O509,Sheet1!O509&lt;&gt;0),Sheet1!N509&amp;"~"&amp;Sheet1!O509,""))</f>
        <v>5</v>
      </c>
      <c r="R506" s="21" t="str">
        <f>IFERROR(VLOOKUP(Sheet1!Q509,配置检查表!$Y:$Z,2,FALSE),"")</f>
        <v>金币</v>
      </c>
      <c r="S506" s="39" t="str">
        <f>IF(AND(Sheet1!S713=Sheet1!T713,Sheet1!T713&lt;&gt;0),Sheet1!S713,IF(AND(Sheet1!S713&lt;&gt;Sheet1!T713,Sheet1!T713&lt;&gt;0),Sheet1!S713&amp;"~"&amp;Sheet1!T713,""))</f>
        <v/>
      </c>
      <c r="T506" s="21" t="str">
        <f>IFERROR(VLOOKUP(Sheet1!V509,配置检查表!$Y:$Z,2,FALSE),"")</f>
        <v/>
      </c>
      <c r="U506" s="39" t="str">
        <f>IF(AND(Sheet1!X713=Sheet1!Y713,Sheet1!Y713&lt;&gt;0),Sheet1!X713,IF(AND(Sheet1!X713&lt;&gt;Sheet1!Y713,Sheet1!Y713&lt;&gt;0),Sheet1!X713&amp;"~"&amp;Sheet1!Y713,""))</f>
        <v/>
      </c>
      <c r="V506" s="21" t="str">
        <f>IFERROR(VLOOKUP(Sheet1!XAA,配置检查表!$Y:$Z,2,FALSE),"")</f>
        <v/>
      </c>
      <c r="W506" s="21" t="str">
        <f>IF(AND(Sheet1!AC713=Sheet1!AD713,Sheet1!AD713&lt;&gt;0),Sheet1!AC713,IF(AND(Sheet1!AC713&lt;&gt;Sheet1!AD713,Sheet1!AD713&lt;&gt;0),Sheet1!AC713&amp;"~"&amp;Sheet1!AD713,""))</f>
        <v/>
      </c>
    </row>
    <row r="507" spans="1:23">
      <c r="A507" s="3">
        <v>20034</v>
      </c>
      <c r="B507" s="3" t="s">
        <v>268</v>
      </c>
      <c r="C507" s="3" t="s">
        <v>268</v>
      </c>
      <c r="D507" s="21" t="str">
        <f>IF(OR(Sheet1!I510&lt;&gt;Sheet1!AF510,Sheet1!AG510&lt;&gt;Sheet1!J510),"有影响","-")</f>
        <v>-</v>
      </c>
      <c r="E507" s="21" t="str">
        <f>IF(OR(Sheet1!N510&lt;&gt;Sheet1!AH510,Sheet1!AI510&lt;&gt;Sheet1!O510),"有影响","-")</f>
        <v>-</v>
      </c>
      <c r="F507" s="21" t="str">
        <f>IF(OR(Sheet1!S510&lt;&gt;Sheet1!AJ510,Sheet1!AK510&lt;&gt;Sheet1!T510),"有影响","-")</f>
        <v>-</v>
      </c>
      <c r="G507" s="21" t="str">
        <f>IF(OR(Sheet1!X510&lt;&gt;Sheet1!AL510,Sheet1!AM510&lt;&gt;Sheet1!Y510),"有影响","-")</f>
        <v>-</v>
      </c>
      <c r="H507" s="21" t="str">
        <f>IF(OR(Sheet1!AC510&lt;&gt;Sheet1!AN510,Sheet1!AO510&lt;&gt;Sheet1!AD510),"有影响","-")</f>
        <v>-</v>
      </c>
      <c r="I507" s="21" t="str">
        <f>IF(Sheet1!G510=0,"出错","-")</f>
        <v>-</v>
      </c>
      <c r="J507" s="21" t="str">
        <f>IF(AND(Sheet1!G510=0,Sheet1!L510&lt;&gt;0),"出错","-")</f>
        <v>-</v>
      </c>
      <c r="K507" s="21" t="str">
        <f>IF(AND(Sheet1!G510=0,Sheet1!L510=0,Sheet1!Q510&lt;&gt;0),"出错","-")</f>
        <v>-</v>
      </c>
      <c r="L507" s="21" t="str">
        <f>IF(AND(Sheet1!G510=0,Sheet1!L510=0,Sheet1!Q510=0,Sheet1!V510&lt;&gt;0),"出错","-")</f>
        <v>-</v>
      </c>
      <c r="M507" s="21" t="str">
        <f>IF(AND(Sheet1!G510=0,Sheet1!L510=0,Sheet1!Q510=0,Sheet1!V510=0,Sheet1!AA510&lt;&gt;0),"出错","-")</f>
        <v>-</v>
      </c>
      <c r="N507" s="21" t="str">
        <f>IFERROR(VLOOKUP(Sheet1!G510,配置检查表!$Y:$Z,2,FALSE),"")</f>
        <v/>
      </c>
      <c r="O507" s="21">
        <f>IF(AND(Sheet1!I510=Sheet1!J510,Sheet1!J510&lt;&gt;0),Sheet1!I510,IF(AND(Sheet1!I510&lt;&gt;Sheet1!J510,Sheet1!J510&lt;&gt;0),Sheet1!I510&amp;"~"&amp;Sheet1!J510,""))</f>
        <v>1</v>
      </c>
      <c r="P507" s="21" t="str">
        <f>IFERROR(VLOOKUP(Sheet1!L510,配置检查表!$Y:$Z,2,FALSE),"")</f>
        <v>金币</v>
      </c>
      <c r="Q507" s="21">
        <f>IF(AND(Sheet1!N510=Sheet1!O510,Sheet1!O510&lt;&gt;0),Sheet1!N510,IF(AND(Sheet1!N510&lt;&gt;Sheet1!O510,Sheet1!O510&lt;&gt;0),Sheet1!N510&amp;"~"&amp;Sheet1!O510,""))</f>
        <v>35000</v>
      </c>
      <c r="R507" s="21" t="str">
        <f>IFERROR(VLOOKUP(Sheet1!Q510,配置检查表!$Y:$Z,2,FALSE),"")</f>
        <v/>
      </c>
      <c r="S507" s="39" t="str">
        <f>IF(AND(Sheet1!S714=Sheet1!T714,Sheet1!T714&lt;&gt;0),Sheet1!S714,IF(AND(Sheet1!S714&lt;&gt;Sheet1!T714,Sheet1!T714&lt;&gt;0),Sheet1!S714&amp;"~"&amp;Sheet1!T714,""))</f>
        <v/>
      </c>
      <c r="T507" s="21" t="str">
        <f>IFERROR(VLOOKUP(Sheet1!V510,配置检查表!$Y:$Z,2,FALSE),"")</f>
        <v/>
      </c>
      <c r="U507" s="39" t="str">
        <f>IF(AND(Sheet1!X714=Sheet1!Y714,Sheet1!Y714&lt;&gt;0),Sheet1!X714,IF(AND(Sheet1!X714&lt;&gt;Sheet1!Y714,Sheet1!Y714&lt;&gt;0),Sheet1!X714&amp;"~"&amp;Sheet1!Y714,""))</f>
        <v/>
      </c>
      <c r="V507" s="21" t="str">
        <f>IFERROR(VLOOKUP(Sheet1!XAA,配置检查表!$Y:$Z,2,FALSE),"")</f>
        <v/>
      </c>
      <c r="W507" s="21" t="str">
        <f>IF(AND(Sheet1!AC714=Sheet1!AD714,Sheet1!AD714&lt;&gt;0),Sheet1!AC714,IF(AND(Sheet1!AC714&lt;&gt;Sheet1!AD714,Sheet1!AD714&lt;&gt;0),Sheet1!AC714&amp;"~"&amp;Sheet1!AD714,""))</f>
        <v/>
      </c>
    </row>
    <row r="508" spans="1:23">
      <c r="A508" s="3">
        <v>20035</v>
      </c>
      <c r="B508" s="3" t="s">
        <v>269</v>
      </c>
      <c r="C508" s="3" t="s">
        <v>269</v>
      </c>
      <c r="D508" s="21" t="str">
        <f>IF(OR(Sheet1!I511&lt;&gt;Sheet1!AF511,Sheet1!AG511&lt;&gt;Sheet1!J511),"有影响","-")</f>
        <v>-</v>
      </c>
      <c r="E508" s="21" t="str">
        <f>IF(OR(Sheet1!N511&lt;&gt;Sheet1!AH511,Sheet1!AI511&lt;&gt;Sheet1!O511),"有影响","-")</f>
        <v>-</v>
      </c>
      <c r="F508" s="21" t="str">
        <f>IF(OR(Sheet1!S511&lt;&gt;Sheet1!AJ511,Sheet1!AK511&lt;&gt;Sheet1!T511),"有影响","-")</f>
        <v>-</v>
      </c>
      <c r="G508" s="21" t="str">
        <f>IF(OR(Sheet1!X511&lt;&gt;Sheet1!AL511,Sheet1!AM511&lt;&gt;Sheet1!Y511),"有影响","-")</f>
        <v>-</v>
      </c>
      <c r="H508" s="21" t="str">
        <f>IF(OR(Sheet1!AC511&lt;&gt;Sheet1!AN511,Sheet1!AO511&lt;&gt;Sheet1!AD511),"有影响","-")</f>
        <v>-</v>
      </c>
      <c r="I508" s="21" t="str">
        <f>IF(Sheet1!G511=0,"出错","-")</f>
        <v>-</v>
      </c>
      <c r="J508" s="21" t="str">
        <f>IF(AND(Sheet1!G511=0,Sheet1!L511&lt;&gt;0),"出错","-")</f>
        <v>-</v>
      </c>
      <c r="K508" s="21" t="str">
        <f>IF(AND(Sheet1!G511=0,Sheet1!L511=0,Sheet1!Q511&lt;&gt;0),"出错","-")</f>
        <v>-</v>
      </c>
      <c r="L508" s="21" t="str">
        <f>IF(AND(Sheet1!G511=0,Sheet1!L511=0,Sheet1!Q511=0,Sheet1!V511&lt;&gt;0),"出错","-")</f>
        <v>-</v>
      </c>
      <c r="M508" s="21" t="str">
        <f>IF(AND(Sheet1!G511=0,Sheet1!L511=0,Sheet1!Q511=0,Sheet1!V511=0,Sheet1!AA511&lt;&gt;0),"出错","-")</f>
        <v>-</v>
      </c>
      <c r="N508" s="21" t="str">
        <f>IFERROR(VLOOKUP(Sheet1!G511,配置检查表!$Y:$Z,2,FALSE),"")</f>
        <v/>
      </c>
      <c r="O508" s="21">
        <f>IF(AND(Sheet1!I511=Sheet1!J511,Sheet1!J511&lt;&gt;0),Sheet1!I511,IF(AND(Sheet1!I511&lt;&gt;Sheet1!J511,Sheet1!J511&lt;&gt;0),Sheet1!I511&amp;"~"&amp;Sheet1!J511,""))</f>
        <v>5</v>
      </c>
      <c r="P508" s="21" t="str">
        <f>IFERROR(VLOOKUP(Sheet1!L511,配置检查表!$Y:$Z,2,FALSE),"")</f>
        <v>金币</v>
      </c>
      <c r="Q508" s="21">
        <f>IF(AND(Sheet1!N511=Sheet1!O511,Sheet1!O511&lt;&gt;0),Sheet1!N511,IF(AND(Sheet1!N511&lt;&gt;Sheet1!O511,Sheet1!O511&lt;&gt;0),Sheet1!N511&amp;"~"&amp;Sheet1!O511,""))</f>
        <v>35000</v>
      </c>
      <c r="R508" s="21" t="str">
        <f>IFERROR(VLOOKUP(Sheet1!Q511,配置检查表!$Y:$Z,2,FALSE),"")</f>
        <v/>
      </c>
      <c r="S508" s="39" t="str">
        <f>IF(AND(Sheet1!S715=Sheet1!T715,Sheet1!T715&lt;&gt;0),Sheet1!S715,IF(AND(Sheet1!S715&lt;&gt;Sheet1!T715,Sheet1!T715&lt;&gt;0),Sheet1!S715&amp;"~"&amp;Sheet1!T715,""))</f>
        <v/>
      </c>
      <c r="T508" s="21" t="str">
        <f>IFERROR(VLOOKUP(Sheet1!V511,配置检查表!$Y:$Z,2,FALSE),"")</f>
        <v/>
      </c>
      <c r="U508" s="39" t="str">
        <f>IF(AND(Sheet1!X715=Sheet1!Y715,Sheet1!Y715&lt;&gt;0),Sheet1!X715,IF(AND(Sheet1!X715&lt;&gt;Sheet1!Y715,Sheet1!Y715&lt;&gt;0),Sheet1!X715&amp;"~"&amp;Sheet1!Y715,""))</f>
        <v/>
      </c>
      <c r="V508" s="21" t="str">
        <f>IFERROR(VLOOKUP(Sheet1!XAA,配置检查表!$Y:$Z,2,FALSE),"")</f>
        <v/>
      </c>
      <c r="W508" s="21" t="str">
        <f>IF(AND(Sheet1!AC715=Sheet1!AD715,Sheet1!AD715&lt;&gt;0),Sheet1!AC715,IF(AND(Sheet1!AC715&lt;&gt;Sheet1!AD715,Sheet1!AD715&lt;&gt;0),Sheet1!AC715&amp;"~"&amp;Sheet1!AD715,""))</f>
        <v/>
      </c>
    </row>
    <row r="509" spans="1:23">
      <c r="A509" s="3">
        <v>20036</v>
      </c>
      <c r="B509" s="3" t="s">
        <v>270</v>
      </c>
      <c r="C509" s="3" t="s">
        <v>270</v>
      </c>
      <c r="D509" s="21" t="str">
        <f>IF(OR(Sheet1!I512&lt;&gt;Sheet1!AF512,Sheet1!AG512&lt;&gt;Sheet1!J512),"有影响","-")</f>
        <v>-</v>
      </c>
      <c r="E509" s="21" t="str">
        <f>IF(OR(Sheet1!N512&lt;&gt;Sheet1!AH512,Sheet1!AI512&lt;&gt;Sheet1!O512),"有影响","-")</f>
        <v>-</v>
      </c>
      <c r="F509" s="21" t="str">
        <f>IF(OR(Sheet1!S512&lt;&gt;Sheet1!AJ512,Sheet1!AK512&lt;&gt;Sheet1!T512),"有影响","-")</f>
        <v>-</v>
      </c>
      <c r="G509" s="21" t="str">
        <f>IF(OR(Sheet1!X512&lt;&gt;Sheet1!AL512,Sheet1!AM512&lt;&gt;Sheet1!Y512),"有影响","-")</f>
        <v>-</v>
      </c>
      <c r="H509" s="21" t="str">
        <f>IF(OR(Sheet1!AC512&lt;&gt;Sheet1!AN512,Sheet1!AO512&lt;&gt;Sheet1!AD512),"有影响","-")</f>
        <v>-</v>
      </c>
      <c r="I509" s="21" t="str">
        <f>IF(Sheet1!G512=0,"出错","-")</f>
        <v>-</v>
      </c>
      <c r="J509" s="21" t="str">
        <f>IF(AND(Sheet1!G512=0,Sheet1!L512&lt;&gt;0),"出错","-")</f>
        <v>-</v>
      </c>
      <c r="K509" s="21" t="str">
        <f>IF(AND(Sheet1!G512=0,Sheet1!L512=0,Sheet1!Q512&lt;&gt;0),"出错","-")</f>
        <v>-</v>
      </c>
      <c r="L509" s="21" t="str">
        <f>IF(AND(Sheet1!G512=0,Sheet1!L512=0,Sheet1!Q512=0,Sheet1!V512&lt;&gt;0),"出错","-")</f>
        <v>-</v>
      </c>
      <c r="M509" s="21" t="str">
        <f>IF(AND(Sheet1!G512=0,Sheet1!L512=0,Sheet1!Q512=0,Sheet1!V512=0,Sheet1!AA512&lt;&gt;0),"出错","-")</f>
        <v>-</v>
      </c>
      <c r="N509" s="21" t="str">
        <f>IFERROR(VLOOKUP(Sheet1!G512,配置检查表!$Y:$Z,2,FALSE),"")</f>
        <v/>
      </c>
      <c r="O509" s="21">
        <f>IF(AND(Sheet1!I512=Sheet1!J512,Sheet1!J512&lt;&gt;0),Sheet1!I512,IF(AND(Sheet1!I512&lt;&gt;Sheet1!J512,Sheet1!J512&lt;&gt;0),Sheet1!I512&amp;"~"&amp;Sheet1!J512,""))</f>
        <v>5</v>
      </c>
      <c r="P509" s="21" t="str">
        <f>IFERROR(VLOOKUP(Sheet1!L512,配置检查表!$Y:$Z,2,FALSE),"")</f>
        <v/>
      </c>
      <c r="Q509" s="21">
        <f>IF(AND(Sheet1!N512=Sheet1!O512,Sheet1!O512&lt;&gt;0),Sheet1!N512,IF(AND(Sheet1!N512&lt;&gt;Sheet1!O512,Sheet1!O512&lt;&gt;0),Sheet1!N512&amp;"~"&amp;Sheet1!O512,""))</f>
        <v>5</v>
      </c>
      <c r="R509" s="21" t="str">
        <f>IFERROR(VLOOKUP(Sheet1!Q512,配置检查表!$Y:$Z,2,FALSE),"")</f>
        <v>金币</v>
      </c>
      <c r="S509" s="39" t="str">
        <f>IF(AND(Sheet1!S716=Sheet1!T716,Sheet1!T716&lt;&gt;0),Sheet1!S716,IF(AND(Sheet1!S716&lt;&gt;Sheet1!T716,Sheet1!T716&lt;&gt;0),Sheet1!S716&amp;"~"&amp;Sheet1!T716,""))</f>
        <v/>
      </c>
      <c r="T509" s="21" t="str">
        <f>IFERROR(VLOOKUP(Sheet1!V512,配置检查表!$Y:$Z,2,FALSE),"")</f>
        <v/>
      </c>
      <c r="U509" s="39" t="str">
        <f>IF(AND(Sheet1!X716=Sheet1!Y716,Sheet1!Y716&lt;&gt;0),Sheet1!X716,IF(AND(Sheet1!X716&lt;&gt;Sheet1!Y716,Sheet1!Y716&lt;&gt;0),Sheet1!X716&amp;"~"&amp;Sheet1!Y716,""))</f>
        <v/>
      </c>
      <c r="V509" s="21" t="str">
        <f>IFERROR(VLOOKUP(Sheet1!XAA,配置检查表!$Y:$Z,2,FALSE),"")</f>
        <v/>
      </c>
      <c r="W509" s="21" t="str">
        <f>IF(AND(Sheet1!AC716=Sheet1!AD716,Sheet1!AD716&lt;&gt;0),Sheet1!AC716,IF(AND(Sheet1!AC716&lt;&gt;Sheet1!AD716,Sheet1!AD716&lt;&gt;0),Sheet1!AC716&amp;"~"&amp;Sheet1!AD716,""))</f>
        <v/>
      </c>
    </row>
    <row r="510" spans="1:23">
      <c r="A510" s="3">
        <v>20037</v>
      </c>
      <c r="B510" s="3" t="s">
        <v>271</v>
      </c>
      <c r="C510" s="3" t="s">
        <v>271</v>
      </c>
      <c r="D510" s="21" t="str">
        <f>IF(OR(Sheet1!I513&lt;&gt;Sheet1!AF513,Sheet1!AG513&lt;&gt;Sheet1!J513),"有影响","-")</f>
        <v>-</v>
      </c>
      <c r="E510" s="21" t="str">
        <f>IF(OR(Sheet1!N513&lt;&gt;Sheet1!AH513,Sheet1!AI513&lt;&gt;Sheet1!O513),"有影响","-")</f>
        <v>-</v>
      </c>
      <c r="F510" s="21" t="str">
        <f>IF(OR(Sheet1!S513&lt;&gt;Sheet1!AJ513,Sheet1!AK513&lt;&gt;Sheet1!T513),"有影响","-")</f>
        <v>-</v>
      </c>
      <c r="G510" s="21" t="str">
        <f>IF(OR(Sheet1!X513&lt;&gt;Sheet1!AL513,Sheet1!AM513&lt;&gt;Sheet1!Y513),"有影响","-")</f>
        <v>-</v>
      </c>
      <c r="H510" s="21" t="str">
        <f>IF(OR(Sheet1!AC513&lt;&gt;Sheet1!AN513,Sheet1!AO513&lt;&gt;Sheet1!AD513),"有影响","-")</f>
        <v>-</v>
      </c>
      <c r="I510" s="21" t="str">
        <f>IF(Sheet1!G513=0,"出错","-")</f>
        <v>-</v>
      </c>
      <c r="J510" s="21" t="str">
        <f>IF(AND(Sheet1!G513=0,Sheet1!L513&lt;&gt;0),"出错","-")</f>
        <v>-</v>
      </c>
      <c r="K510" s="21" t="str">
        <f>IF(AND(Sheet1!G513=0,Sheet1!L513=0,Sheet1!Q513&lt;&gt;0),"出错","-")</f>
        <v>-</v>
      </c>
      <c r="L510" s="21" t="str">
        <f>IF(AND(Sheet1!G513=0,Sheet1!L513=0,Sheet1!Q513=0,Sheet1!V513&lt;&gt;0),"出错","-")</f>
        <v>-</v>
      </c>
      <c r="M510" s="21" t="str">
        <f>IF(AND(Sheet1!G513=0,Sheet1!L513=0,Sheet1!Q513=0,Sheet1!V513=0,Sheet1!AA513&lt;&gt;0),"出错","-")</f>
        <v>-</v>
      </c>
      <c r="N510" s="21" t="str">
        <f>IFERROR(VLOOKUP(Sheet1!G513,配置检查表!$Y:$Z,2,FALSE),"")</f>
        <v/>
      </c>
      <c r="O510" s="21">
        <f>IF(AND(Sheet1!I513=Sheet1!J513,Sheet1!J513&lt;&gt;0),Sheet1!I513,IF(AND(Sheet1!I513&lt;&gt;Sheet1!J513,Sheet1!J513&lt;&gt;0),Sheet1!I513&amp;"~"&amp;Sheet1!J513,""))</f>
        <v>1</v>
      </c>
      <c r="P510" s="21" t="str">
        <f>IFERROR(VLOOKUP(Sheet1!L513,配置检查表!$Y:$Z,2,FALSE),"")</f>
        <v>金币</v>
      </c>
      <c r="Q510" s="21">
        <f>IF(AND(Sheet1!N513=Sheet1!O513,Sheet1!O513&lt;&gt;0),Sheet1!N513,IF(AND(Sheet1!N513&lt;&gt;Sheet1!O513,Sheet1!O513&lt;&gt;0),Sheet1!N513&amp;"~"&amp;Sheet1!O513,""))</f>
        <v>37500</v>
      </c>
      <c r="R510" s="21" t="str">
        <f>IFERROR(VLOOKUP(Sheet1!Q513,配置检查表!$Y:$Z,2,FALSE),"")</f>
        <v/>
      </c>
      <c r="S510" s="39" t="str">
        <f>IF(AND(Sheet1!S717=Sheet1!T717,Sheet1!T717&lt;&gt;0),Sheet1!S717,IF(AND(Sheet1!S717&lt;&gt;Sheet1!T717,Sheet1!T717&lt;&gt;0),Sheet1!S717&amp;"~"&amp;Sheet1!T717,""))</f>
        <v/>
      </c>
      <c r="T510" s="21" t="str">
        <f>IFERROR(VLOOKUP(Sheet1!V513,配置检查表!$Y:$Z,2,FALSE),"")</f>
        <v/>
      </c>
      <c r="U510" s="39" t="str">
        <f>IF(AND(Sheet1!X717=Sheet1!Y717,Sheet1!Y717&lt;&gt;0),Sheet1!X717,IF(AND(Sheet1!X717&lt;&gt;Sheet1!Y717,Sheet1!Y717&lt;&gt;0),Sheet1!X717&amp;"~"&amp;Sheet1!Y717,""))</f>
        <v/>
      </c>
      <c r="V510" s="21" t="str">
        <f>IFERROR(VLOOKUP(Sheet1!XAA,配置检查表!$Y:$Z,2,FALSE),"")</f>
        <v/>
      </c>
      <c r="W510" s="21" t="str">
        <f>IF(AND(Sheet1!AC717=Sheet1!AD717,Sheet1!AD717&lt;&gt;0),Sheet1!AC717,IF(AND(Sheet1!AC717&lt;&gt;Sheet1!AD717,Sheet1!AD717&lt;&gt;0),Sheet1!AC717&amp;"~"&amp;Sheet1!AD717,""))</f>
        <v/>
      </c>
    </row>
    <row r="511" spans="1:23">
      <c r="A511" s="3">
        <v>20038</v>
      </c>
      <c r="B511" s="3" t="s">
        <v>272</v>
      </c>
      <c r="C511" s="3" t="s">
        <v>272</v>
      </c>
      <c r="D511" s="21" t="str">
        <f>IF(OR(Sheet1!I514&lt;&gt;Sheet1!AF514,Sheet1!AG514&lt;&gt;Sheet1!J514),"有影响","-")</f>
        <v>-</v>
      </c>
      <c r="E511" s="21" t="str">
        <f>IF(OR(Sheet1!N514&lt;&gt;Sheet1!AH514,Sheet1!AI514&lt;&gt;Sheet1!O514),"有影响","-")</f>
        <v>-</v>
      </c>
      <c r="F511" s="21" t="str">
        <f>IF(OR(Sheet1!S514&lt;&gt;Sheet1!AJ514,Sheet1!AK514&lt;&gt;Sheet1!T514),"有影响","-")</f>
        <v>-</v>
      </c>
      <c r="G511" s="21" t="str">
        <f>IF(OR(Sheet1!X514&lt;&gt;Sheet1!AL514,Sheet1!AM514&lt;&gt;Sheet1!Y514),"有影响","-")</f>
        <v>-</v>
      </c>
      <c r="H511" s="21" t="str">
        <f>IF(OR(Sheet1!AC514&lt;&gt;Sheet1!AN514,Sheet1!AO514&lt;&gt;Sheet1!AD514),"有影响","-")</f>
        <v>-</v>
      </c>
      <c r="I511" s="21" t="str">
        <f>IF(Sheet1!G514=0,"出错","-")</f>
        <v>-</v>
      </c>
      <c r="J511" s="21" t="str">
        <f>IF(AND(Sheet1!G514=0,Sheet1!L514&lt;&gt;0),"出错","-")</f>
        <v>-</v>
      </c>
      <c r="K511" s="21" t="str">
        <f>IF(AND(Sheet1!G514=0,Sheet1!L514=0,Sheet1!Q514&lt;&gt;0),"出错","-")</f>
        <v>-</v>
      </c>
      <c r="L511" s="21" t="str">
        <f>IF(AND(Sheet1!G514=0,Sheet1!L514=0,Sheet1!Q514=0,Sheet1!V514&lt;&gt;0),"出错","-")</f>
        <v>-</v>
      </c>
      <c r="M511" s="21" t="str">
        <f>IF(AND(Sheet1!G514=0,Sheet1!L514=0,Sheet1!Q514=0,Sheet1!V514=0,Sheet1!AA514&lt;&gt;0),"出错","-")</f>
        <v>-</v>
      </c>
      <c r="N511" s="21" t="str">
        <f>IFERROR(VLOOKUP(Sheet1!G514,配置检查表!$Y:$Z,2,FALSE),"")</f>
        <v/>
      </c>
      <c r="O511" s="21">
        <f>IF(AND(Sheet1!I514=Sheet1!J514,Sheet1!J514&lt;&gt;0),Sheet1!I514,IF(AND(Sheet1!I514&lt;&gt;Sheet1!J514,Sheet1!J514&lt;&gt;0),Sheet1!I514&amp;"~"&amp;Sheet1!J514,""))</f>
        <v>5</v>
      </c>
      <c r="P511" s="21" t="str">
        <f>IFERROR(VLOOKUP(Sheet1!L514,配置检查表!$Y:$Z,2,FALSE),"")</f>
        <v>金币</v>
      </c>
      <c r="Q511" s="21">
        <f>IF(AND(Sheet1!N514=Sheet1!O514,Sheet1!O514&lt;&gt;0),Sheet1!N514,IF(AND(Sheet1!N514&lt;&gt;Sheet1!O514,Sheet1!O514&lt;&gt;0),Sheet1!N514&amp;"~"&amp;Sheet1!O514,""))</f>
        <v>37500</v>
      </c>
      <c r="R511" s="21" t="str">
        <f>IFERROR(VLOOKUP(Sheet1!Q514,配置检查表!$Y:$Z,2,FALSE),"")</f>
        <v/>
      </c>
      <c r="S511" s="39" t="str">
        <f>IF(AND(Sheet1!S718=Sheet1!T718,Sheet1!T718&lt;&gt;0),Sheet1!S718,IF(AND(Sheet1!S718&lt;&gt;Sheet1!T718,Sheet1!T718&lt;&gt;0),Sheet1!S718&amp;"~"&amp;Sheet1!T718,""))</f>
        <v/>
      </c>
      <c r="T511" s="21" t="str">
        <f>IFERROR(VLOOKUP(Sheet1!V514,配置检查表!$Y:$Z,2,FALSE),"")</f>
        <v/>
      </c>
      <c r="U511" s="39" t="str">
        <f>IF(AND(Sheet1!X718=Sheet1!Y718,Sheet1!Y718&lt;&gt;0),Sheet1!X718,IF(AND(Sheet1!X718&lt;&gt;Sheet1!Y718,Sheet1!Y718&lt;&gt;0),Sheet1!X718&amp;"~"&amp;Sheet1!Y718,""))</f>
        <v/>
      </c>
      <c r="V511" s="21" t="str">
        <f>IFERROR(VLOOKUP(Sheet1!XAA,配置检查表!$Y:$Z,2,FALSE),"")</f>
        <v/>
      </c>
      <c r="W511" s="21" t="str">
        <f>IF(AND(Sheet1!AC718=Sheet1!AD718,Sheet1!AD718&lt;&gt;0),Sheet1!AC718,IF(AND(Sheet1!AC718&lt;&gt;Sheet1!AD718,Sheet1!AD718&lt;&gt;0),Sheet1!AC718&amp;"~"&amp;Sheet1!AD718,""))</f>
        <v/>
      </c>
    </row>
    <row r="512" spans="1:23">
      <c r="A512" s="3">
        <v>20039</v>
      </c>
      <c r="B512" s="3" t="s">
        <v>273</v>
      </c>
      <c r="C512" s="3" t="s">
        <v>273</v>
      </c>
      <c r="D512" s="21" t="str">
        <f>IF(OR(Sheet1!I515&lt;&gt;Sheet1!AF515,Sheet1!AG515&lt;&gt;Sheet1!J515),"有影响","-")</f>
        <v>-</v>
      </c>
      <c r="E512" s="21" t="str">
        <f>IF(OR(Sheet1!N515&lt;&gt;Sheet1!AH515,Sheet1!AI515&lt;&gt;Sheet1!O515),"有影响","-")</f>
        <v>-</v>
      </c>
      <c r="F512" s="21" t="str">
        <f>IF(OR(Sheet1!S515&lt;&gt;Sheet1!AJ515,Sheet1!AK515&lt;&gt;Sheet1!T515),"有影响","-")</f>
        <v>-</v>
      </c>
      <c r="G512" s="21" t="str">
        <f>IF(OR(Sheet1!X515&lt;&gt;Sheet1!AL515,Sheet1!AM515&lt;&gt;Sheet1!Y515),"有影响","-")</f>
        <v>-</v>
      </c>
      <c r="H512" s="21" t="str">
        <f>IF(OR(Sheet1!AC515&lt;&gt;Sheet1!AN515,Sheet1!AO515&lt;&gt;Sheet1!AD515),"有影响","-")</f>
        <v>-</v>
      </c>
      <c r="I512" s="21" t="str">
        <f>IF(Sheet1!G515=0,"出错","-")</f>
        <v>-</v>
      </c>
      <c r="J512" s="21" t="str">
        <f>IF(AND(Sheet1!G515=0,Sheet1!L515&lt;&gt;0),"出错","-")</f>
        <v>-</v>
      </c>
      <c r="K512" s="21" t="str">
        <f>IF(AND(Sheet1!G515=0,Sheet1!L515=0,Sheet1!Q515&lt;&gt;0),"出错","-")</f>
        <v>-</v>
      </c>
      <c r="L512" s="21" t="str">
        <f>IF(AND(Sheet1!G515=0,Sheet1!L515=0,Sheet1!Q515=0,Sheet1!V515&lt;&gt;0),"出错","-")</f>
        <v>-</v>
      </c>
      <c r="M512" s="21" t="str">
        <f>IF(AND(Sheet1!G515=0,Sheet1!L515=0,Sheet1!Q515=0,Sheet1!V515=0,Sheet1!AA515&lt;&gt;0),"出错","-")</f>
        <v>-</v>
      </c>
      <c r="N512" s="21" t="str">
        <f>IFERROR(VLOOKUP(Sheet1!G515,配置检查表!$Y:$Z,2,FALSE),"")</f>
        <v/>
      </c>
      <c r="O512" s="21">
        <f>IF(AND(Sheet1!I515=Sheet1!J515,Sheet1!J515&lt;&gt;0),Sheet1!I515,IF(AND(Sheet1!I515&lt;&gt;Sheet1!J515,Sheet1!J515&lt;&gt;0),Sheet1!I515&amp;"~"&amp;Sheet1!J515,""))</f>
        <v>5</v>
      </c>
      <c r="P512" s="21" t="str">
        <f>IFERROR(VLOOKUP(Sheet1!L515,配置检查表!$Y:$Z,2,FALSE),"")</f>
        <v/>
      </c>
      <c r="Q512" s="21">
        <f>IF(AND(Sheet1!N515=Sheet1!O515,Sheet1!O515&lt;&gt;0),Sheet1!N515,IF(AND(Sheet1!N515&lt;&gt;Sheet1!O515,Sheet1!O515&lt;&gt;0),Sheet1!N515&amp;"~"&amp;Sheet1!O515,""))</f>
        <v>5</v>
      </c>
      <c r="R512" s="21" t="str">
        <f>IFERROR(VLOOKUP(Sheet1!Q515,配置检查表!$Y:$Z,2,FALSE),"")</f>
        <v>金币</v>
      </c>
      <c r="S512" s="39" t="str">
        <f>IF(AND(Sheet1!S719=Sheet1!T719,Sheet1!T719&lt;&gt;0),Sheet1!S719,IF(AND(Sheet1!S719&lt;&gt;Sheet1!T719,Sheet1!T719&lt;&gt;0),Sheet1!S719&amp;"~"&amp;Sheet1!T719,""))</f>
        <v/>
      </c>
      <c r="T512" s="21" t="str">
        <f>IFERROR(VLOOKUP(Sheet1!V515,配置检查表!$Y:$Z,2,FALSE),"")</f>
        <v/>
      </c>
      <c r="U512" s="39" t="str">
        <f>IF(AND(Sheet1!X719=Sheet1!Y719,Sheet1!Y719&lt;&gt;0),Sheet1!X719,IF(AND(Sheet1!X719&lt;&gt;Sheet1!Y719,Sheet1!Y719&lt;&gt;0),Sheet1!X719&amp;"~"&amp;Sheet1!Y719,""))</f>
        <v/>
      </c>
      <c r="V512" s="21" t="str">
        <f>IFERROR(VLOOKUP(Sheet1!XAA,配置检查表!$Y:$Z,2,FALSE),"")</f>
        <v/>
      </c>
      <c r="W512" s="21" t="str">
        <f>IF(AND(Sheet1!AC719=Sheet1!AD719,Sheet1!AD719&lt;&gt;0),Sheet1!AC719,IF(AND(Sheet1!AC719&lt;&gt;Sheet1!AD719,Sheet1!AD719&lt;&gt;0),Sheet1!AC719&amp;"~"&amp;Sheet1!AD719,""))</f>
        <v/>
      </c>
    </row>
    <row r="513" spans="1:23">
      <c r="A513" s="3">
        <v>20040</v>
      </c>
      <c r="B513" s="3" t="s">
        <v>274</v>
      </c>
      <c r="C513" s="3" t="s">
        <v>274</v>
      </c>
      <c r="D513" s="21" t="str">
        <f>IF(OR(Sheet1!I516&lt;&gt;Sheet1!AF516,Sheet1!AG516&lt;&gt;Sheet1!J516),"有影响","-")</f>
        <v>-</v>
      </c>
      <c r="E513" s="21" t="str">
        <f>IF(OR(Sheet1!N516&lt;&gt;Sheet1!AH516,Sheet1!AI516&lt;&gt;Sheet1!O516),"有影响","-")</f>
        <v>-</v>
      </c>
      <c r="F513" s="21" t="str">
        <f>IF(OR(Sheet1!S516&lt;&gt;Sheet1!AJ516,Sheet1!AK516&lt;&gt;Sheet1!T516),"有影响","-")</f>
        <v>-</v>
      </c>
      <c r="G513" s="21" t="str">
        <f>IF(OR(Sheet1!X516&lt;&gt;Sheet1!AL516,Sheet1!AM516&lt;&gt;Sheet1!Y516),"有影响","-")</f>
        <v>-</v>
      </c>
      <c r="H513" s="21" t="str">
        <f>IF(OR(Sheet1!AC516&lt;&gt;Sheet1!AN516,Sheet1!AO516&lt;&gt;Sheet1!AD516),"有影响","-")</f>
        <v>-</v>
      </c>
      <c r="I513" s="21" t="str">
        <f>IF(Sheet1!G516=0,"出错","-")</f>
        <v>-</v>
      </c>
      <c r="J513" s="21" t="str">
        <f>IF(AND(Sheet1!G516=0,Sheet1!L516&lt;&gt;0),"出错","-")</f>
        <v>-</v>
      </c>
      <c r="K513" s="21" t="str">
        <f>IF(AND(Sheet1!G516=0,Sheet1!L516=0,Sheet1!Q516&lt;&gt;0),"出错","-")</f>
        <v>-</v>
      </c>
      <c r="L513" s="21" t="str">
        <f>IF(AND(Sheet1!G516=0,Sheet1!L516=0,Sheet1!Q516=0,Sheet1!V516&lt;&gt;0),"出错","-")</f>
        <v>-</v>
      </c>
      <c r="M513" s="21" t="str">
        <f>IF(AND(Sheet1!G516=0,Sheet1!L516=0,Sheet1!Q516=0,Sheet1!V516=0,Sheet1!AA516&lt;&gt;0),"出错","-")</f>
        <v>-</v>
      </c>
      <c r="N513" s="21" t="str">
        <f>IFERROR(VLOOKUP(Sheet1!G516,配置检查表!$Y:$Z,2,FALSE),"")</f>
        <v/>
      </c>
      <c r="O513" s="21">
        <f>IF(AND(Sheet1!I516=Sheet1!J516,Sheet1!J516&lt;&gt;0),Sheet1!I516,IF(AND(Sheet1!I516&lt;&gt;Sheet1!J516,Sheet1!J516&lt;&gt;0),Sheet1!I516&amp;"~"&amp;Sheet1!J516,""))</f>
        <v>5</v>
      </c>
      <c r="P513" s="21" t="str">
        <f>IFERROR(VLOOKUP(Sheet1!L516,配置检查表!$Y:$Z,2,FALSE),"")</f>
        <v>金币</v>
      </c>
      <c r="Q513" s="21">
        <f>IF(AND(Sheet1!N516=Sheet1!O516,Sheet1!O516&lt;&gt;0),Sheet1!N516,IF(AND(Sheet1!N516&lt;&gt;Sheet1!O516,Sheet1!O516&lt;&gt;0),Sheet1!N516&amp;"~"&amp;Sheet1!O516,""))</f>
        <v>40000</v>
      </c>
      <c r="R513" s="21" t="str">
        <f>IFERROR(VLOOKUP(Sheet1!Q516,配置检查表!$Y:$Z,2,FALSE),"")</f>
        <v/>
      </c>
      <c r="S513" s="39" t="str">
        <f>IF(AND(Sheet1!S720=Sheet1!T720,Sheet1!T720&lt;&gt;0),Sheet1!S720,IF(AND(Sheet1!S720&lt;&gt;Sheet1!T720,Sheet1!T720&lt;&gt;0),Sheet1!S720&amp;"~"&amp;Sheet1!T720,""))</f>
        <v/>
      </c>
      <c r="T513" s="21" t="str">
        <f>IFERROR(VLOOKUP(Sheet1!V516,配置检查表!$Y:$Z,2,FALSE),"")</f>
        <v/>
      </c>
      <c r="U513" s="39" t="str">
        <f>IF(AND(Sheet1!X720=Sheet1!Y720,Sheet1!Y720&lt;&gt;0),Sheet1!X720,IF(AND(Sheet1!X720&lt;&gt;Sheet1!Y720,Sheet1!Y720&lt;&gt;0),Sheet1!X720&amp;"~"&amp;Sheet1!Y720,""))</f>
        <v/>
      </c>
      <c r="V513" s="21" t="str">
        <f>IFERROR(VLOOKUP(Sheet1!XAA,配置检查表!$Y:$Z,2,FALSE),"")</f>
        <v/>
      </c>
      <c r="W513" s="21" t="str">
        <f>IF(AND(Sheet1!AC720=Sheet1!AD720,Sheet1!AD720&lt;&gt;0),Sheet1!AC720,IF(AND(Sheet1!AC720&lt;&gt;Sheet1!AD720,Sheet1!AD720&lt;&gt;0),Sheet1!AC720&amp;"~"&amp;Sheet1!AD720,""))</f>
        <v/>
      </c>
    </row>
    <row r="514" spans="1:23">
      <c r="A514" s="3">
        <v>20041</v>
      </c>
      <c r="B514" s="3" t="s">
        <v>275</v>
      </c>
      <c r="C514" s="3" t="s">
        <v>275</v>
      </c>
      <c r="D514" s="21" t="str">
        <f>IF(OR(Sheet1!I517&lt;&gt;Sheet1!AF517,Sheet1!AG517&lt;&gt;Sheet1!J517),"有影响","-")</f>
        <v>-</v>
      </c>
      <c r="E514" s="21" t="str">
        <f>IF(OR(Sheet1!N517&lt;&gt;Sheet1!AH517,Sheet1!AI517&lt;&gt;Sheet1!O517),"有影响","-")</f>
        <v>-</v>
      </c>
      <c r="F514" s="21" t="str">
        <f>IF(OR(Sheet1!S517&lt;&gt;Sheet1!AJ517,Sheet1!AK517&lt;&gt;Sheet1!T517),"有影响","-")</f>
        <v>-</v>
      </c>
      <c r="G514" s="21" t="str">
        <f>IF(OR(Sheet1!X517&lt;&gt;Sheet1!AL517,Sheet1!AM517&lt;&gt;Sheet1!Y517),"有影响","-")</f>
        <v>-</v>
      </c>
      <c r="H514" s="21" t="str">
        <f>IF(OR(Sheet1!AC517&lt;&gt;Sheet1!AN517,Sheet1!AO517&lt;&gt;Sheet1!AD517),"有影响","-")</f>
        <v>-</v>
      </c>
      <c r="I514" s="21" t="str">
        <f>IF(Sheet1!G517=0,"出错","-")</f>
        <v>-</v>
      </c>
      <c r="J514" s="21" t="str">
        <f>IF(AND(Sheet1!G517=0,Sheet1!L517&lt;&gt;0),"出错","-")</f>
        <v>-</v>
      </c>
      <c r="K514" s="21" t="str">
        <f>IF(AND(Sheet1!G517=0,Sheet1!L517=0,Sheet1!Q517&lt;&gt;0),"出错","-")</f>
        <v>-</v>
      </c>
      <c r="L514" s="21" t="str">
        <f>IF(AND(Sheet1!G517=0,Sheet1!L517=0,Sheet1!Q517=0,Sheet1!V517&lt;&gt;0),"出错","-")</f>
        <v>-</v>
      </c>
      <c r="M514" s="21" t="str">
        <f>IF(AND(Sheet1!G517=0,Sheet1!L517=0,Sheet1!Q517=0,Sheet1!V517=0,Sheet1!AA517&lt;&gt;0),"出错","-")</f>
        <v>-</v>
      </c>
      <c r="N514" s="21" t="str">
        <f>IFERROR(VLOOKUP(Sheet1!G517,配置检查表!$Y:$Z,2,FALSE),"")</f>
        <v/>
      </c>
      <c r="O514" s="21">
        <f>IF(AND(Sheet1!I517=Sheet1!J517,Sheet1!J517&lt;&gt;0),Sheet1!I517,IF(AND(Sheet1!I517&lt;&gt;Sheet1!J517,Sheet1!J517&lt;&gt;0),Sheet1!I517&amp;"~"&amp;Sheet1!J517,""))</f>
        <v>5</v>
      </c>
      <c r="P514" s="21" t="str">
        <f>IFERROR(VLOOKUP(Sheet1!L517,配置检查表!$Y:$Z,2,FALSE),"")</f>
        <v>金币</v>
      </c>
      <c r="Q514" s="21">
        <f>IF(AND(Sheet1!N517=Sheet1!O517,Sheet1!O517&lt;&gt;0),Sheet1!N517,IF(AND(Sheet1!N517&lt;&gt;Sheet1!O517,Sheet1!O517&lt;&gt;0),Sheet1!N517&amp;"~"&amp;Sheet1!O517,""))</f>
        <v>40000</v>
      </c>
      <c r="R514" s="21" t="str">
        <f>IFERROR(VLOOKUP(Sheet1!Q517,配置检查表!$Y:$Z,2,FALSE),"")</f>
        <v/>
      </c>
      <c r="S514" s="39" t="str">
        <f>IF(AND(Sheet1!S721=Sheet1!T721,Sheet1!T721&lt;&gt;0),Sheet1!S721,IF(AND(Sheet1!S721&lt;&gt;Sheet1!T721,Sheet1!T721&lt;&gt;0),Sheet1!S721&amp;"~"&amp;Sheet1!T721,""))</f>
        <v/>
      </c>
      <c r="T514" s="21" t="str">
        <f>IFERROR(VLOOKUP(Sheet1!V517,配置检查表!$Y:$Z,2,FALSE),"")</f>
        <v/>
      </c>
      <c r="U514" s="39" t="str">
        <f>IF(AND(Sheet1!X721=Sheet1!Y721,Sheet1!Y721&lt;&gt;0),Sheet1!X721,IF(AND(Sheet1!X721&lt;&gt;Sheet1!Y721,Sheet1!Y721&lt;&gt;0),Sheet1!X721&amp;"~"&amp;Sheet1!Y721,""))</f>
        <v/>
      </c>
      <c r="V514" s="21" t="str">
        <f>IFERROR(VLOOKUP(Sheet1!XAA,配置检查表!$Y:$Z,2,FALSE),"")</f>
        <v/>
      </c>
      <c r="W514" s="21" t="str">
        <f>IF(AND(Sheet1!AC721=Sheet1!AD721,Sheet1!AD721&lt;&gt;0),Sheet1!AC721,IF(AND(Sheet1!AC721&lt;&gt;Sheet1!AD721,Sheet1!AD721&lt;&gt;0),Sheet1!AC721&amp;"~"&amp;Sheet1!AD721,""))</f>
        <v/>
      </c>
    </row>
    <row r="515" spans="1:23">
      <c r="A515" s="3">
        <v>20042</v>
      </c>
      <c r="B515" s="3" t="s">
        <v>276</v>
      </c>
      <c r="C515" s="3" t="s">
        <v>276</v>
      </c>
      <c r="D515" s="21" t="str">
        <f>IF(OR(Sheet1!I518&lt;&gt;Sheet1!AF518,Sheet1!AG518&lt;&gt;Sheet1!J518),"有影响","-")</f>
        <v>-</v>
      </c>
      <c r="E515" s="21" t="str">
        <f>IF(OR(Sheet1!N518&lt;&gt;Sheet1!AH518,Sheet1!AI518&lt;&gt;Sheet1!O518),"有影响","-")</f>
        <v>-</v>
      </c>
      <c r="F515" s="21" t="str">
        <f>IF(OR(Sheet1!S518&lt;&gt;Sheet1!AJ518,Sheet1!AK518&lt;&gt;Sheet1!T518),"有影响","-")</f>
        <v>-</v>
      </c>
      <c r="G515" s="21" t="str">
        <f>IF(OR(Sheet1!X518&lt;&gt;Sheet1!AL518,Sheet1!AM518&lt;&gt;Sheet1!Y518),"有影响","-")</f>
        <v>-</v>
      </c>
      <c r="H515" s="21" t="str">
        <f>IF(OR(Sheet1!AC518&lt;&gt;Sheet1!AN518,Sheet1!AO518&lt;&gt;Sheet1!AD518),"有影响","-")</f>
        <v>-</v>
      </c>
      <c r="I515" s="21" t="str">
        <f>IF(Sheet1!G518=0,"出错","-")</f>
        <v>-</v>
      </c>
      <c r="J515" s="21" t="str">
        <f>IF(AND(Sheet1!G518=0,Sheet1!L518&lt;&gt;0),"出错","-")</f>
        <v>-</v>
      </c>
      <c r="K515" s="21" t="str">
        <f>IF(AND(Sheet1!G518=0,Sheet1!L518=0,Sheet1!Q518&lt;&gt;0),"出错","-")</f>
        <v>-</v>
      </c>
      <c r="L515" s="21" t="str">
        <f>IF(AND(Sheet1!G518=0,Sheet1!L518=0,Sheet1!Q518=0,Sheet1!V518&lt;&gt;0),"出错","-")</f>
        <v>-</v>
      </c>
      <c r="M515" s="21" t="str">
        <f>IF(AND(Sheet1!G518=0,Sheet1!L518=0,Sheet1!Q518=0,Sheet1!V518=0,Sheet1!AA518&lt;&gt;0),"出错","-")</f>
        <v>-</v>
      </c>
      <c r="N515" s="21" t="str">
        <f>IFERROR(VLOOKUP(Sheet1!G518,配置检查表!$Y:$Z,2,FALSE),"")</f>
        <v/>
      </c>
      <c r="O515" s="21">
        <f>IF(AND(Sheet1!I518=Sheet1!J518,Sheet1!J518&lt;&gt;0),Sheet1!I518,IF(AND(Sheet1!I518&lt;&gt;Sheet1!J518,Sheet1!J518&lt;&gt;0),Sheet1!I518&amp;"~"&amp;Sheet1!J518,""))</f>
        <v>5</v>
      </c>
      <c r="P515" s="21" t="str">
        <f>IFERROR(VLOOKUP(Sheet1!L518,配置检查表!$Y:$Z,2,FALSE),"")</f>
        <v/>
      </c>
      <c r="Q515" s="21">
        <f>IF(AND(Sheet1!N518=Sheet1!O518,Sheet1!O518&lt;&gt;0),Sheet1!N518,IF(AND(Sheet1!N518&lt;&gt;Sheet1!O518,Sheet1!O518&lt;&gt;0),Sheet1!N518&amp;"~"&amp;Sheet1!O518,""))</f>
        <v>5</v>
      </c>
      <c r="R515" s="21" t="str">
        <f>IFERROR(VLOOKUP(Sheet1!Q518,配置检查表!$Y:$Z,2,FALSE),"")</f>
        <v>金币</v>
      </c>
      <c r="S515" s="39" t="str">
        <f>IF(AND(Sheet1!S722=Sheet1!T722,Sheet1!T722&lt;&gt;0),Sheet1!S722,IF(AND(Sheet1!S722&lt;&gt;Sheet1!T722,Sheet1!T722&lt;&gt;0),Sheet1!S722&amp;"~"&amp;Sheet1!T722,""))</f>
        <v/>
      </c>
      <c r="T515" s="21" t="str">
        <f>IFERROR(VLOOKUP(Sheet1!V518,配置检查表!$Y:$Z,2,FALSE),"")</f>
        <v/>
      </c>
      <c r="U515" s="39" t="str">
        <f>IF(AND(Sheet1!X722=Sheet1!Y722,Sheet1!Y722&lt;&gt;0),Sheet1!X722,IF(AND(Sheet1!X722&lt;&gt;Sheet1!Y722,Sheet1!Y722&lt;&gt;0),Sheet1!X722&amp;"~"&amp;Sheet1!Y722,""))</f>
        <v/>
      </c>
      <c r="V515" s="21" t="str">
        <f>IFERROR(VLOOKUP(Sheet1!XAA,配置检查表!$Y:$Z,2,FALSE),"")</f>
        <v/>
      </c>
      <c r="W515" s="21" t="str">
        <f>IF(AND(Sheet1!AC722=Sheet1!AD722,Sheet1!AD722&lt;&gt;0),Sheet1!AC722,IF(AND(Sheet1!AC722&lt;&gt;Sheet1!AD722,Sheet1!AD722&lt;&gt;0),Sheet1!AC722&amp;"~"&amp;Sheet1!AD722,""))</f>
        <v/>
      </c>
    </row>
    <row r="516" spans="1:23">
      <c r="A516" s="3">
        <v>20043</v>
      </c>
      <c r="B516" s="3" t="s">
        <v>277</v>
      </c>
      <c r="C516" s="3" t="s">
        <v>277</v>
      </c>
      <c r="D516" s="21" t="str">
        <f>IF(OR(Sheet1!I519&lt;&gt;Sheet1!AF519,Sheet1!AG519&lt;&gt;Sheet1!J519),"有影响","-")</f>
        <v>-</v>
      </c>
      <c r="E516" s="21" t="str">
        <f>IF(OR(Sheet1!N519&lt;&gt;Sheet1!AH519,Sheet1!AI519&lt;&gt;Sheet1!O519),"有影响","-")</f>
        <v>-</v>
      </c>
      <c r="F516" s="21" t="str">
        <f>IF(OR(Sheet1!S519&lt;&gt;Sheet1!AJ519,Sheet1!AK519&lt;&gt;Sheet1!T519),"有影响","-")</f>
        <v>-</v>
      </c>
      <c r="G516" s="21" t="str">
        <f>IF(OR(Sheet1!X519&lt;&gt;Sheet1!AL519,Sheet1!AM519&lt;&gt;Sheet1!Y519),"有影响","-")</f>
        <v>-</v>
      </c>
      <c r="H516" s="21" t="str">
        <f>IF(OR(Sheet1!AC519&lt;&gt;Sheet1!AN519,Sheet1!AO519&lt;&gt;Sheet1!AD519),"有影响","-")</f>
        <v>-</v>
      </c>
      <c r="I516" s="21" t="str">
        <f>IF(Sheet1!G519=0,"出错","-")</f>
        <v>-</v>
      </c>
      <c r="J516" s="21" t="str">
        <f>IF(AND(Sheet1!G519=0,Sheet1!L519&lt;&gt;0),"出错","-")</f>
        <v>-</v>
      </c>
      <c r="K516" s="21" t="str">
        <f>IF(AND(Sheet1!G519=0,Sheet1!L519=0,Sheet1!Q519&lt;&gt;0),"出错","-")</f>
        <v>-</v>
      </c>
      <c r="L516" s="21" t="str">
        <f>IF(AND(Sheet1!G519=0,Sheet1!L519=0,Sheet1!Q519=0,Sheet1!V519&lt;&gt;0),"出错","-")</f>
        <v>-</v>
      </c>
      <c r="M516" s="21" t="str">
        <f>IF(AND(Sheet1!G519=0,Sheet1!L519=0,Sheet1!Q519=0,Sheet1!V519=0,Sheet1!AA519&lt;&gt;0),"出错","-")</f>
        <v>-</v>
      </c>
      <c r="N516" s="21" t="str">
        <f>IFERROR(VLOOKUP(Sheet1!G519,配置检查表!$Y:$Z,2,FALSE),"")</f>
        <v/>
      </c>
      <c r="O516" s="21">
        <f>IF(AND(Sheet1!I519=Sheet1!J519,Sheet1!J519&lt;&gt;0),Sheet1!I519,IF(AND(Sheet1!I519&lt;&gt;Sheet1!J519,Sheet1!J519&lt;&gt;0),Sheet1!I519&amp;"~"&amp;Sheet1!J519,""))</f>
        <v>5</v>
      </c>
      <c r="P516" s="21" t="str">
        <f>IFERROR(VLOOKUP(Sheet1!L519,配置检查表!$Y:$Z,2,FALSE),"")</f>
        <v>金币</v>
      </c>
      <c r="Q516" s="21">
        <f>IF(AND(Sheet1!N519=Sheet1!O519,Sheet1!O519&lt;&gt;0),Sheet1!N519,IF(AND(Sheet1!N519&lt;&gt;Sheet1!O519,Sheet1!O519&lt;&gt;0),Sheet1!N519&amp;"~"&amp;Sheet1!O519,""))</f>
        <v>42500</v>
      </c>
      <c r="R516" s="21" t="str">
        <f>IFERROR(VLOOKUP(Sheet1!Q519,配置检查表!$Y:$Z,2,FALSE),"")</f>
        <v/>
      </c>
      <c r="S516" s="39" t="str">
        <f>IF(AND(Sheet1!S723=Sheet1!T723,Sheet1!T723&lt;&gt;0),Sheet1!S723,IF(AND(Sheet1!S723&lt;&gt;Sheet1!T723,Sheet1!T723&lt;&gt;0),Sheet1!S723&amp;"~"&amp;Sheet1!T723,""))</f>
        <v/>
      </c>
      <c r="T516" s="21" t="str">
        <f>IFERROR(VLOOKUP(Sheet1!V519,配置检查表!$Y:$Z,2,FALSE),"")</f>
        <v/>
      </c>
      <c r="U516" s="39" t="str">
        <f>IF(AND(Sheet1!X723=Sheet1!Y723,Sheet1!Y723&lt;&gt;0),Sheet1!X723,IF(AND(Sheet1!X723&lt;&gt;Sheet1!Y723,Sheet1!Y723&lt;&gt;0),Sheet1!X723&amp;"~"&amp;Sheet1!Y723,""))</f>
        <v/>
      </c>
      <c r="V516" s="21" t="str">
        <f>IFERROR(VLOOKUP(Sheet1!XAA,配置检查表!$Y:$Z,2,FALSE),"")</f>
        <v/>
      </c>
      <c r="W516" s="21" t="str">
        <f>IF(AND(Sheet1!AC723=Sheet1!AD723,Sheet1!AD723&lt;&gt;0),Sheet1!AC723,IF(AND(Sheet1!AC723&lt;&gt;Sheet1!AD723,Sheet1!AD723&lt;&gt;0),Sheet1!AC723&amp;"~"&amp;Sheet1!AD723,""))</f>
        <v/>
      </c>
    </row>
    <row r="517" spans="1:23">
      <c r="A517" s="3">
        <v>20044</v>
      </c>
      <c r="B517" s="3" t="s">
        <v>278</v>
      </c>
      <c r="C517" s="3" t="s">
        <v>278</v>
      </c>
      <c r="D517" s="21" t="str">
        <f>IF(OR(Sheet1!I520&lt;&gt;Sheet1!AF520,Sheet1!AG520&lt;&gt;Sheet1!J520),"有影响","-")</f>
        <v>-</v>
      </c>
      <c r="E517" s="21" t="str">
        <f>IF(OR(Sheet1!N520&lt;&gt;Sheet1!AH520,Sheet1!AI520&lt;&gt;Sheet1!O520),"有影响","-")</f>
        <v>-</v>
      </c>
      <c r="F517" s="21" t="str">
        <f>IF(OR(Sheet1!S520&lt;&gt;Sheet1!AJ520,Sheet1!AK520&lt;&gt;Sheet1!T520),"有影响","-")</f>
        <v>-</v>
      </c>
      <c r="G517" s="21" t="str">
        <f>IF(OR(Sheet1!X520&lt;&gt;Sheet1!AL520,Sheet1!AM520&lt;&gt;Sheet1!Y520),"有影响","-")</f>
        <v>-</v>
      </c>
      <c r="H517" s="21" t="str">
        <f>IF(OR(Sheet1!AC520&lt;&gt;Sheet1!AN520,Sheet1!AO520&lt;&gt;Sheet1!AD520),"有影响","-")</f>
        <v>-</v>
      </c>
      <c r="I517" s="21" t="str">
        <f>IF(Sheet1!G520=0,"出错","-")</f>
        <v>-</v>
      </c>
      <c r="J517" s="21" t="str">
        <f>IF(AND(Sheet1!G520=0,Sheet1!L520&lt;&gt;0),"出错","-")</f>
        <v>-</v>
      </c>
      <c r="K517" s="21" t="str">
        <f>IF(AND(Sheet1!G520=0,Sheet1!L520=0,Sheet1!Q520&lt;&gt;0),"出错","-")</f>
        <v>-</v>
      </c>
      <c r="L517" s="21" t="str">
        <f>IF(AND(Sheet1!G520=0,Sheet1!L520=0,Sheet1!Q520=0,Sheet1!V520&lt;&gt;0),"出错","-")</f>
        <v>-</v>
      </c>
      <c r="M517" s="21" t="str">
        <f>IF(AND(Sheet1!G520=0,Sheet1!L520=0,Sheet1!Q520=0,Sheet1!V520=0,Sheet1!AA520&lt;&gt;0),"出错","-")</f>
        <v>-</v>
      </c>
      <c r="N517" s="21" t="str">
        <f>IFERROR(VLOOKUP(Sheet1!G520,配置检查表!$Y:$Z,2,FALSE),"")</f>
        <v/>
      </c>
      <c r="O517" s="21">
        <f>IF(AND(Sheet1!I520=Sheet1!J520,Sheet1!J520&lt;&gt;0),Sheet1!I520,IF(AND(Sheet1!I520&lt;&gt;Sheet1!J520,Sheet1!J520&lt;&gt;0),Sheet1!I520&amp;"~"&amp;Sheet1!J520,""))</f>
        <v>5</v>
      </c>
      <c r="P517" s="21" t="str">
        <f>IFERROR(VLOOKUP(Sheet1!L520,配置检查表!$Y:$Z,2,FALSE),"")</f>
        <v>金币</v>
      </c>
      <c r="Q517" s="21">
        <f>IF(AND(Sheet1!N520=Sheet1!O520,Sheet1!O520&lt;&gt;0),Sheet1!N520,IF(AND(Sheet1!N520&lt;&gt;Sheet1!O520,Sheet1!O520&lt;&gt;0),Sheet1!N520&amp;"~"&amp;Sheet1!O520,""))</f>
        <v>42500</v>
      </c>
      <c r="R517" s="21" t="str">
        <f>IFERROR(VLOOKUP(Sheet1!Q520,配置检查表!$Y:$Z,2,FALSE),"")</f>
        <v/>
      </c>
      <c r="S517" s="39" t="str">
        <f>IF(AND(Sheet1!S724=Sheet1!T724,Sheet1!T724&lt;&gt;0),Sheet1!S724,IF(AND(Sheet1!S724&lt;&gt;Sheet1!T724,Sheet1!T724&lt;&gt;0),Sheet1!S724&amp;"~"&amp;Sheet1!T724,""))</f>
        <v/>
      </c>
      <c r="T517" s="21" t="str">
        <f>IFERROR(VLOOKUP(Sheet1!V520,配置检查表!$Y:$Z,2,FALSE),"")</f>
        <v/>
      </c>
      <c r="U517" s="39" t="str">
        <f>IF(AND(Sheet1!X724=Sheet1!Y724,Sheet1!Y724&lt;&gt;0),Sheet1!X724,IF(AND(Sheet1!X724&lt;&gt;Sheet1!Y724,Sheet1!Y724&lt;&gt;0),Sheet1!X724&amp;"~"&amp;Sheet1!Y724,""))</f>
        <v/>
      </c>
      <c r="V517" s="21" t="str">
        <f>IFERROR(VLOOKUP(Sheet1!XAA,配置检查表!$Y:$Z,2,FALSE),"")</f>
        <v/>
      </c>
      <c r="W517" s="21" t="str">
        <f>IF(AND(Sheet1!AC724=Sheet1!AD724,Sheet1!AD724&lt;&gt;0),Sheet1!AC724,IF(AND(Sheet1!AC724&lt;&gt;Sheet1!AD724,Sheet1!AD724&lt;&gt;0),Sheet1!AC724&amp;"~"&amp;Sheet1!AD724,""))</f>
        <v/>
      </c>
    </row>
    <row r="518" spans="1:23">
      <c r="A518" s="3">
        <v>20045</v>
      </c>
      <c r="B518" s="3" t="s">
        <v>279</v>
      </c>
      <c r="C518" s="3" t="s">
        <v>279</v>
      </c>
      <c r="D518" s="21" t="str">
        <f>IF(OR(Sheet1!I521&lt;&gt;Sheet1!AF521,Sheet1!AG521&lt;&gt;Sheet1!J521),"有影响","-")</f>
        <v>-</v>
      </c>
      <c r="E518" s="21" t="str">
        <f>IF(OR(Sheet1!N521&lt;&gt;Sheet1!AH521,Sheet1!AI521&lt;&gt;Sheet1!O521),"有影响","-")</f>
        <v>-</v>
      </c>
      <c r="F518" s="21" t="str">
        <f>IF(OR(Sheet1!S521&lt;&gt;Sheet1!AJ521,Sheet1!AK521&lt;&gt;Sheet1!T521),"有影响","-")</f>
        <v>-</v>
      </c>
      <c r="G518" s="21" t="str">
        <f>IF(OR(Sheet1!X521&lt;&gt;Sheet1!AL521,Sheet1!AM521&lt;&gt;Sheet1!Y521),"有影响","-")</f>
        <v>-</v>
      </c>
      <c r="H518" s="21" t="str">
        <f>IF(OR(Sheet1!AC521&lt;&gt;Sheet1!AN521,Sheet1!AO521&lt;&gt;Sheet1!AD521),"有影响","-")</f>
        <v>-</v>
      </c>
      <c r="I518" s="21" t="str">
        <f>IF(Sheet1!G521=0,"出错","-")</f>
        <v>-</v>
      </c>
      <c r="J518" s="21" t="str">
        <f>IF(AND(Sheet1!G521=0,Sheet1!L521&lt;&gt;0),"出错","-")</f>
        <v>-</v>
      </c>
      <c r="K518" s="21" t="str">
        <f>IF(AND(Sheet1!G521=0,Sheet1!L521=0,Sheet1!Q521&lt;&gt;0),"出错","-")</f>
        <v>-</v>
      </c>
      <c r="L518" s="21" t="str">
        <f>IF(AND(Sheet1!G521=0,Sheet1!L521=0,Sheet1!Q521=0,Sheet1!V521&lt;&gt;0),"出错","-")</f>
        <v>-</v>
      </c>
      <c r="M518" s="21" t="str">
        <f>IF(AND(Sheet1!G521=0,Sheet1!L521=0,Sheet1!Q521=0,Sheet1!V521=0,Sheet1!AA521&lt;&gt;0),"出错","-")</f>
        <v>-</v>
      </c>
      <c r="N518" s="21" t="str">
        <f>IFERROR(VLOOKUP(Sheet1!G521,配置检查表!$Y:$Z,2,FALSE),"")</f>
        <v/>
      </c>
      <c r="O518" s="21">
        <f>IF(AND(Sheet1!I521=Sheet1!J521,Sheet1!J521&lt;&gt;0),Sheet1!I521,IF(AND(Sheet1!I521&lt;&gt;Sheet1!J521,Sheet1!J521&lt;&gt;0),Sheet1!I521&amp;"~"&amp;Sheet1!J521,""))</f>
        <v>5</v>
      </c>
      <c r="P518" s="21" t="str">
        <f>IFERROR(VLOOKUP(Sheet1!L521,配置检查表!$Y:$Z,2,FALSE),"")</f>
        <v/>
      </c>
      <c r="Q518" s="21">
        <f>IF(AND(Sheet1!N521=Sheet1!O521,Sheet1!O521&lt;&gt;0),Sheet1!N521,IF(AND(Sheet1!N521&lt;&gt;Sheet1!O521,Sheet1!O521&lt;&gt;0),Sheet1!N521&amp;"~"&amp;Sheet1!O521,""))</f>
        <v>5</v>
      </c>
      <c r="R518" s="21" t="str">
        <f>IFERROR(VLOOKUP(Sheet1!Q521,配置检查表!$Y:$Z,2,FALSE),"")</f>
        <v>金币</v>
      </c>
      <c r="S518" s="39" t="str">
        <f>IF(AND(Sheet1!S725=Sheet1!T725,Sheet1!T725&lt;&gt;0),Sheet1!S725,IF(AND(Sheet1!S725&lt;&gt;Sheet1!T725,Sheet1!T725&lt;&gt;0),Sheet1!S725&amp;"~"&amp;Sheet1!T725,""))</f>
        <v/>
      </c>
      <c r="T518" s="21" t="str">
        <f>IFERROR(VLOOKUP(Sheet1!V521,配置检查表!$Y:$Z,2,FALSE),"")</f>
        <v/>
      </c>
      <c r="U518" s="39" t="str">
        <f>IF(AND(Sheet1!X725=Sheet1!Y725,Sheet1!Y725&lt;&gt;0),Sheet1!X725,IF(AND(Sheet1!X725&lt;&gt;Sheet1!Y725,Sheet1!Y725&lt;&gt;0),Sheet1!X725&amp;"~"&amp;Sheet1!Y725,""))</f>
        <v/>
      </c>
      <c r="V518" s="21" t="str">
        <f>IFERROR(VLOOKUP(Sheet1!XAA,配置检查表!$Y:$Z,2,FALSE),"")</f>
        <v/>
      </c>
      <c r="W518" s="21" t="str">
        <f>IF(AND(Sheet1!AC725=Sheet1!AD725,Sheet1!AD725&lt;&gt;0),Sheet1!AC725,IF(AND(Sheet1!AC725&lt;&gt;Sheet1!AD725,Sheet1!AD725&lt;&gt;0),Sheet1!AC725&amp;"~"&amp;Sheet1!AD725,""))</f>
        <v/>
      </c>
    </row>
    <row r="519" spans="1:23">
      <c r="A519" s="3">
        <v>20046</v>
      </c>
      <c r="B519" s="3" t="s">
        <v>280</v>
      </c>
      <c r="C519" s="3" t="s">
        <v>280</v>
      </c>
      <c r="D519" s="21" t="str">
        <f>IF(OR(Sheet1!I522&lt;&gt;Sheet1!AF522,Sheet1!AG522&lt;&gt;Sheet1!J522),"有影响","-")</f>
        <v>-</v>
      </c>
      <c r="E519" s="21" t="str">
        <f>IF(OR(Sheet1!N522&lt;&gt;Sheet1!AH522,Sheet1!AI522&lt;&gt;Sheet1!O522),"有影响","-")</f>
        <v>-</v>
      </c>
      <c r="F519" s="21" t="str">
        <f>IF(OR(Sheet1!S522&lt;&gt;Sheet1!AJ522,Sheet1!AK522&lt;&gt;Sheet1!T522),"有影响","-")</f>
        <v>-</v>
      </c>
      <c r="G519" s="21" t="str">
        <f>IF(OR(Sheet1!X522&lt;&gt;Sheet1!AL522,Sheet1!AM522&lt;&gt;Sheet1!Y522),"有影响","-")</f>
        <v>-</v>
      </c>
      <c r="H519" s="21" t="str">
        <f>IF(OR(Sheet1!AC522&lt;&gt;Sheet1!AN522,Sheet1!AO522&lt;&gt;Sheet1!AD522),"有影响","-")</f>
        <v>-</v>
      </c>
      <c r="I519" s="21" t="str">
        <f>IF(Sheet1!G522=0,"出错","-")</f>
        <v>-</v>
      </c>
      <c r="J519" s="21" t="str">
        <f>IF(AND(Sheet1!G522=0,Sheet1!L522&lt;&gt;0),"出错","-")</f>
        <v>-</v>
      </c>
      <c r="K519" s="21" t="str">
        <f>IF(AND(Sheet1!G522=0,Sheet1!L522=0,Sheet1!Q522&lt;&gt;0),"出错","-")</f>
        <v>-</v>
      </c>
      <c r="L519" s="21" t="str">
        <f>IF(AND(Sheet1!G522=0,Sheet1!L522=0,Sheet1!Q522=0,Sheet1!V522&lt;&gt;0),"出错","-")</f>
        <v>-</v>
      </c>
      <c r="M519" s="21" t="str">
        <f>IF(AND(Sheet1!G522=0,Sheet1!L522=0,Sheet1!Q522=0,Sheet1!V522=0,Sheet1!AA522&lt;&gt;0),"出错","-")</f>
        <v>-</v>
      </c>
      <c r="N519" s="21" t="str">
        <f>IFERROR(VLOOKUP(Sheet1!G522,配置检查表!$Y:$Z,2,FALSE),"")</f>
        <v/>
      </c>
      <c r="O519" s="21">
        <f>IF(AND(Sheet1!I522=Sheet1!J522,Sheet1!J522&lt;&gt;0),Sheet1!I522,IF(AND(Sheet1!I522&lt;&gt;Sheet1!J522,Sheet1!J522&lt;&gt;0),Sheet1!I522&amp;"~"&amp;Sheet1!J522,""))</f>
        <v>5</v>
      </c>
      <c r="P519" s="21" t="str">
        <f>IFERROR(VLOOKUP(Sheet1!L522,配置检查表!$Y:$Z,2,FALSE),"")</f>
        <v>金币</v>
      </c>
      <c r="Q519" s="21">
        <f>IF(AND(Sheet1!N522=Sheet1!O522,Sheet1!O522&lt;&gt;0),Sheet1!N522,IF(AND(Sheet1!N522&lt;&gt;Sheet1!O522,Sheet1!O522&lt;&gt;0),Sheet1!N522&amp;"~"&amp;Sheet1!O522,""))</f>
        <v>45000</v>
      </c>
      <c r="R519" s="21" t="str">
        <f>IFERROR(VLOOKUP(Sheet1!Q522,配置检查表!$Y:$Z,2,FALSE),"")</f>
        <v/>
      </c>
      <c r="S519" s="39" t="str">
        <f>IF(AND(Sheet1!S726=Sheet1!T726,Sheet1!T726&lt;&gt;0),Sheet1!S726,IF(AND(Sheet1!S726&lt;&gt;Sheet1!T726,Sheet1!T726&lt;&gt;0),Sheet1!S726&amp;"~"&amp;Sheet1!T726,""))</f>
        <v/>
      </c>
      <c r="T519" s="21" t="str">
        <f>IFERROR(VLOOKUP(Sheet1!V522,配置检查表!$Y:$Z,2,FALSE),"")</f>
        <v/>
      </c>
      <c r="U519" s="39" t="str">
        <f>IF(AND(Sheet1!X726=Sheet1!Y726,Sheet1!Y726&lt;&gt;0),Sheet1!X726,IF(AND(Sheet1!X726&lt;&gt;Sheet1!Y726,Sheet1!Y726&lt;&gt;0),Sheet1!X726&amp;"~"&amp;Sheet1!Y726,""))</f>
        <v/>
      </c>
      <c r="V519" s="21" t="str">
        <f>IFERROR(VLOOKUP(Sheet1!XAA,配置检查表!$Y:$Z,2,FALSE),"")</f>
        <v/>
      </c>
      <c r="W519" s="21" t="str">
        <f>IF(AND(Sheet1!AC726=Sheet1!AD726,Sheet1!AD726&lt;&gt;0),Sheet1!AC726,IF(AND(Sheet1!AC726&lt;&gt;Sheet1!AD726,Sheet1!AD726&lt;&gt;0),Sheet1!AC726&amp;"~"&amp;Sheet1!AD726,""))</f>
        <v/>
      </c>
    </row>
    <row r="520" spans="1:23">
      <c r="A520" s="3">
        <v>20047</v>
      </c>
      <c r="B520" s="3" t="s">
        <v>281</v>
      </c>
      <c r="C520" s="3" t="s">
        <v>281</v>
      </c>
      <c r="D520" s="21" t="str">
        <f>IF(OR(Sheet1!I523&lt;&gt;Sheet1!AF523,Sheet1!AG523&lt;&gt;Sheet1!J523),"有影响","-")</f>
        <v>-</v>
      </c>
      <c r="E520" s="21" t="str">
        <f>IF(OR(Sheet1!N523&lt;&gt;Sheet1!AH523,Sheet1!AI523&lt;&gt;Sheet1!O523),"有影响","-")</f>
        <v>-</v>
      </c>
      <c r="F520" s="21" t="str">
        <f>IF(OR(Sheet1!S523&lt;&gt;Sheet1!AJ523,Sheet1!AK523&lt;&gt;Sheet1!T523),"有影响","-")</f>
        <v>-</v>
      </c>
      <c r="G520" s="21" t="str">
        <f>IF(OR(Sheet1!X523&lt;&gt;Sheet1!AL523,Sheet1!AM523&lt;&gt;Sheet1!Y523),"有影响","-")</f>
        <v>-</v>
      </c>
      <c r="H520" s="21" t="str">
        <f>IF(OR(Sheet1!AC523&lt;&gt;Sheet1!AN523,Sheet1!AO523&lt;&gt;Sheet1!AD523),"有影响","-")</f>
        <v>-</v>
      </c>
      <c r="I520" s="21" t="str">
        <f>IF(Sheet1!G523=0,"出错","-")</f>
        <v>-</v>
      </c>
      <c r="J520" s="21" t="str">
        <f>IF(AND(Sheet1!G523=0,Sheet1!L523&lt;&gt;0),"出错","-")</f>
        <v>-</v>
      </c>
      <c r="K520" s="21" t="str">
        <f>IF(AND(Sheet1!G523=0,Sheet1!L523=0,Sheet1!Q523&lt;&gt;0),"出错","-")</f>
        <v>-</v>
      </c>
      <c r="L520" s="21" t="str">
        <f>IF(AND(Sheet1!G523=0,Sheet1!L523=0,Sheet1!Q523=0,Sheet1!V523&lt;&gt;0),"出错","-")</f>
        <v>-</v>
      </c>
      <c r="M520" s="21" t="str">
        <f>IF(AND(Sheet1!G523=0,Sheet1!L523=0,Sheet1!Q523=0,Sheet1!V523=0,Sheet1!AA523&lt;&gt;0),"出错","-")</f>
        <v>-</v>
      </c>
      <c r="N520" s="21" t="str">
        <f>IFERROR(VLOOKUP(Sheet1!G523,配置检查表!$Y:$Z,2,FALSE),"")</f>
        <v/>
      </c>
      <c r="O520" s="21">
        <f>IF(AND(Sheet1!I523=Sheet1!J523,Sheet1!J523&lt;&gt;0),Sheet1!I523,IF(AND(Sheet1!I523&lt;&gt;Sheet1!J523,Sheet1!J523&lt;&gt;0),Sheet1!I523&amp;"~"&amp;Sheet1!J523,""))</f>
        <v>5</v>
      </c>
      <c r="P520" s="21" t="str">
        <f>IFERROR(VLOOKUP(Sheet1!L523,配置检查表!$Y:$Z,2,FALSE),"")</f>
        <v>金币</v>
      </c>
      <c r="Q520" s="21">
        <f>IF(AND(Sheet1!N523=Sheet1!O523,Sheet1!O523&lt;&gt;0),Sheet1!N523,IF(AND(Sheet1!N523&lt;&gt;Sheet1!O523,Sheet1!O523&lt;&gt;0),Sheet1!N523&amp;"~"&amp;Sheet1!O523,""))</f>
        <v>45000</v>
      </c>
      <c r="R520" s="21" t="str">
        <f>IFERROR(VLOOKUP(Sheet1!Q523,配置检查表!$Y:$Z,2,FALSE),"")</f>
        <v/>
      </c>
      <c r="S520" s="39" t="str">
        <f>IF(AND(Sheet1!S727=Sheet1!T727,Sheet1!T727&lt;&gt;0),Sheet1!S727,IF(AND(Sheet1!S727&lt;&gt;Sheet1!T727,Sheet1!T727&lt;&gt;0),Sheet1!S727&amp;"~"&amp;Sheet1!T727,""))</f>
        <v/>
      </c>
      <c r="T520" s="21" t="str">
        <f>IFERROR(VLOOKUP(Sheet1!V523,配置检查表!$Y:$Z,2,FALSE),"")</f>
        <v/>
      </c>
      <c r="U520" s="39" t="str">
        <f>IF(AND(Sheet1!X727=Sheet1!Y727,Sheet1!Y727&lt;&gt;0),Sheet1!X727,IF(AND(Sheet1!X727&lt;&gt;Sheet1!Y727,Sheet1!Y727&lt;&gt;0),Sheet1!X727&amp;"~"&amp;Sheet1!Y727,""))</f>
        <v/>
      </c>
      <c r="V520" s="21" t="str">
        <f>IFERROR(VLOOKUP(Sheet1!XAA,配置检查表!$Y:$Z,2,FALSE),"")</f>
        <v/>
      </c>
      <c r="W520" s="21" t="str">
        <f>IF(AND(Sheet1!AC727=Sheet1!AD727,Sheet1!AD727&lt;&gt;0),Sheet1!AC727,IF(AND(Sheet1!AC727&lt;&gt;Sheet1!AD727,Sheet1!AD727&lt;&gt;0),Sheet1!AC727&amp;"~"&amp;Sheet1!AD727,""))</f>
        <v/>
      </c>
    </row>
    <row r="521" spans="1:23">
      <c r="A521" s="3">
        <v>20048</v>
      </c>
      <c r="B521" s="3" t="s">
        <v>282</v>
      </c>
      <c r="C521" s="3" t="s">
        <v>282</v>
      </c>
      <c r="D521" s="21" t="str">
        <f>IF(OR(Sheet1!I524&lt;&gt;Sheet1!AF524,Sheet1!AG524&lt;&gt;Sheet1!J524),"有影响","-")</f>
        <v>-</v>
      </c>
      <c r="E521" s="21" t="str">
        <f>IF(OR(Sheet1!N524&lt;&gt;Sheet1!AH524,Sheet1!AI524&lt;&gt;Sheet1!O524),"有影响","-")</f>
        <v>-</v>
      </c>
      <c r="F521" s="21" t="str">
        <f>IF(OR(Sheet1!S524&lt;&gt;Sheet1!AJ524,Sheet1!AK524&lt;&gt;Sheet1!T524),"有影响","-")</f>
        <v>-</v>
      </c>
      <c r="G521" s="21" t="str">
        <f>IF(OR(Sheet1!X524&lt;&gt;Sheet1!AL524,Sheet1!AM524&lt;&gt;Sheet1!Y524),"有影响","-")</f>
        <v>-</v>
      </c>
      <c r="H521" s="21" t="str">
        <f>IF(OR(Sheet1!AC524&lt;&gt;Sheet1!AN524,Sheet1!AO524&lt;&gt;Sheet1!AD524),"有影响","-")</f>
        <v>-</v>
      </c>
      <c r="I521" s="21" t="str">
        <f>IF(Sheet1!G524=0,"出错","-")</f>
        <v>-</v>
      </c>
      <c r="J521" s="21" t="str">
        <f>IF(AND(Sheet1!G524=0,Sheet1!L524&lt;&gt;0),"出错","-")</f>
        <v>-</v>
      </c>
      <c r="K521" s="21" t="str">
        <f>IF(AND(Sheet1!G524=0,Sheet1!L524=0,Sheet1!Q524&lt;&gt;0),"出错","-")</f>
        <v>-</v>
      </c>
      <c r="L521" s="21" t="str">
        <f>IF(AND(Sheet1!G524=0,Sheet1!L524=0,Sheet1!Q524=0,Sheet1!V524&lt;&gt;0),"出错","-")</f>
        <v>-</v>
      </c>
      <c r="M521" s="21" t="str">
        <f>IF(AND(Sheet1!G524=0,Sheet1!L524=0,Sheet1!Q524=0,Sheet1!V524=0,Sheet1!AA524&lt;&gt;0),"出错","-")</f>
        <v>-</v>
      </c>
      <c r="N521" s="21" t="str">
        <f>IFERROR(VLOOKUP(Sheet1!G524,配置检查表!$Y:$Z,2,FALSE),"")</f>
        <v/>
      </c>
      <c r="O521" s="21">
        <f>IF(AND(Sheet1!I524=Sheet1!J524,Sheet1!J524&lt;&gt;0),Sheet1!I524,IF(AND(Sheet1!I524&lt;&gt;Sheet1!J524,Sheet1!J524&lt;&gt;0),Sheet1!I524&amp;"~"&amp;Sheet1!J524,""))</f>
        <v>5</v>
      </c>
      <c r="P521" s="21" t="str">
        <f>IFERROR(VLOOKUP(Sheet1!L524,配置检查表!$Y:$Z,2,FALSE),"")</f>
        <v/>
      </c>
      <c r="Q521" s="21">
        <f>IF(AND(Sheet1!N524=Sheet1!O524,Sheet1!O524&lt;&gt;0),Sheet1!N524,IF(AND(Sheet1!N524&lt;&gt;Sheet1!O524,Sheet1!O524&lt;&gt;0),Sheet1!N524&amp;"~"&amp;Sheet1!O524,""))</f>
        <v>5</v>
      </c>
      <c r="R521" s="21" t="str">
        <f>IFERROR(VLOOKUP(Sheet1!Q524,配置检查表!$Y:$Z,2,FALSE),"")</f>
        <v>金币</v>
      </c>
      <c r="S521" s="39" t="str">
        <f>IF(AND(Sheet1!S728=Sheet1!T728,Sheet1!T728&lt;&gt;0),Sheet1!S728,IF(AND(Sheet1!S728&lt;&gt;Sheet1!T728,Sheet1!T728&lt;&gt;0),Sheet1!S728&amp;"~"&amp;Sheet1!T728,""))</f>
        <v/>
      </c>
      <c r="T521" s="21" t="str">
        <f>IFERROR(VLOOKUP(Sheet1!V524,配置检查表!$Y:$Z,2,FALSE),"")</f>
        <v/>
      </c>
      <c r="U521" s="39" t="str">
        <f>IF(AND(Sheet1!X728=Sheet1!Y728,Sheet1!Y728&lt;&gt;0),Sheet1!X728,IF(AND(Sheet1!X728&lt;&gt;Sheet1!Y728,Sheet1!Y728&lt;&gt;0),Sheet1!X728&amp;"~"&amp;Sheet1!Y728,""))</f>
        <v/>
      </c>
      <c r="V521" s="21" t="str">
        <f>IFERROR(VLOOKUP(Sheet1!XAA,配置检查表!$Y:$Z,2,FALSE),"")</f>
        <v/>
      </c>
      <c r="W521" s="21" t="str">
        <f>IF(AND(Sheet1!AC728=Sheet1!AD728,Sheet1!AD728&lt;&gt;0),Sheet1!AC728,IF(AND(Sheet1!AC728&lt;&gt;Sheet1!AD728,Sheet1!AD728&lt;&gt;0),Sheet1!AC728&amp;"~"&amp;Sheet1!AD728,""))</f>
        <v/>
      </c>
    </row>
    <row r="522" spans="1:23">
      <c r="A522" s="3">
        <v>20049</v>
      </c>
      <c r="B522" s="3" t="s">
        <v>283</v>
      </c>
      <c r="C522" s="3" t="s">
        <v>283</v>
      </c>
      <c r="D522" s="21" t="str">
        <f>IF(OR(Sheet1!I525&lt;&gt;Sheet1!AF525,Sheet1!AG525&lt;&gt;Sheet1!J525),"有影响","-")</f>
        <v>-</v>
      </c>
      <c r="E522" s="21" t="str">
        <f>IF(OR(Sheet1!N525&lt;&gt;Sheet1!AH525,Sheet1!AI525&lt;&gt;Sheet1!O525),"有影响","-")</f>
        <v>-</v>
      </c>
      <c r="F522" s="21" t="str">
        <f>IF(OR(Sheet1!S525&lt;&gt;Sheet1!AJ525,Sheet1!AK525&lt;&gt;Sheet1!T525),"有影响","-")</f>
        <v>-</v>
      </c>
      <c r="G522" s="21" t="str">
        <f>IF(OR(Sheet1!X525&lt;&gt;Sheet1!AL525,Sheet1!AM525&lt;&gt;Sheet1!Y525),"有影响","-")</f>
        <v>-</v>
      </c>
      <c r="H522" s="21" t="str">
        <f>IF(OR(Sheet1!AC525&lt;&gt;Sheet1!AN525,Sheet1!AO525&lt;&gt;Sheet1!AD525),"有影响","-")</f>
        <v>-</v>
      </c>
      <c r="I522" s="21" t="str">
        <f>IF(Sheet1!G525=0,"出错","-")</f>
        <v>-</v>
      </c>
      <c r="J522" s="21" t="str">
        <f>IF(AND(Sheet1!G525=0,Sheet1!L525&lt;&gt;0),"出错","-")</f>
        <v>-</v>
      </c>
      <c r="K522" s="21" t="str">
        <f>IF(AND(Sheet1!G525=0,Sheet1!L525=0,Sheet1!Q525&lt;&gt;0),"出错","-")</f>
        <v>-</v>
      </c>
      <c r="L522" s="21" t="str">
        <f>IF(AND(Sheet1!G525=0,Sheet1!L525=0,Sheet1!Q525=0,Sheet1!V525&lt;&gt;0),"出错","-")</f>
        <v>-</v>
      </c>
      <c r="M522" s="21" t="str">
        <f>IF(AND(Sheet1!G525=0,Sheet1!L525=0,Sheet1!Q525=0,Sheet1!V525=0,Sheet1!AA525&lt;&gt;0),"出错","-")</f>
        <v>-</v>
      </c>
      <c r="N522" s="21" t="str">
        <f>IFERROR(VLOOKUP(Sheet1!G525,配置检查表!$Y:$Z,2,FALSE),"")</f>
        <v/>
      </c>
      <c r="O522" s="21">
        <f>IF(AND(Sheet1!I525=Sheet1!J525,Sheet1!J525&lt;&gt;0),Sheet1!I525,IF(AND(Sheet1!I525&lt;&gt;Sheet1!J525,Sheet1!J525&lt;&gt;0),Sheet1!I525&amp;"~"&amp;Sheet1!J525,""))</f>
        <v>5</v>
      </c>
      <c r="P522" s="21" t="str">
        <f>IFERROR(VLOOKUP(Sheet1!L525,配置检查表!$Y:$Z,2,FALSE),"")</f>
        <v>金币</v>
      </c>
      <c r="Q522" s="21">
        <f>IF(AND(Sheet1!N525=Sheet1!O525,Sheet1!O525&lt;&gt;0),Sheet1!N525,IF(AND(Sheet1!N525&lt;&gt;Sheet1!O525,Sheet1!O525&lt;&gt;0),Sheet1!N525&amp;"~"&amp;Sheet1!O525,""))</f>
        <v>47500</v>
      </c>
      <c r="R522" s="21" t="str">
        <f>IFERROR(VLOOKUP(Sheet1!Q525,配置检查表!$Y:$Z,2,FALSE),"")</f>
        <v/>
      </c>
      <c r="S522" s="39" t="str">
        <f>IF(AND(Sheet1!S729=Sheet1!T729,Sheet1!T729&lt;&gt;0),Sheet1!S729,IF(AND(Sheet1!S729&lt;&gt;Sheet1!T729,Sheet1!T729&lt;&gt;0),Sheet1!S729&amp;"~"&amp;Sheet1!T729,""))</f>
        <v/>
      </c>
      <c r="T522" s="21" t="str">
        <f>IFERROR(VLOOKUP(Sheet1!V525,配置检查表!$Y:$Z,2,FALSE),"")</f>
        <v/>
      </c>
      <c r="U522" s="39" t="str">
        <f>IF(AND(Sheet1!X729=Sheet1!Y729,Sheet1!Y729&lt;&gt;0),Sheet1!X729,IF(AND(Sheet1!X729&lt;&gt;Sheet1!Y729,Sheet1!Y729&lt;&gt;0),Sheet1!X729&amp;"~"&amp;Sheet1!Y729,""))</f>
        <v/>
      </c>
      <c r="V522" s="21" t="str">
        <f>IFERROR(VLOOKUP(Sheet1!XAA,配置检查表!$Y:$Z,2,FALSE),"")</f>
        <v/>
      </c>
      <c r="W522" s="21" t="str">
        <f>IF(AND(Sheet1!AC729=Sheet1!AD729,Sheet1!AD729&lt;&gt;0),Sheet1!AC729,IF(AND(Sheet1!AC729&lt;&gt;Sheet1!AD729,Sheet1!AD729&lt;&gt;0),Sheet1!AC729&amp;"~"&amp;Sheet1!AD729,""))</f>
        <v/>
      </c>
    </row>
    <row r="523" spans="1:23">
      <c r="A523" s="3">
        <v>20050</v>
      </c>
      <c r="B523" s="3" t="s">
        <v>284</v>
      </c>
      <c r="C523" s="3" t="s">
        <v>284</v>
      </c>
      <c r="D523" s="21" t="str">
        <f>IF(OR(Sheet1!I526&lt;&gt;Sheet1!AF526,Sheet1!AG526&lt;&gt;Sheet1!J526),"有影响","-")</f>
        <v>-</v>
      </c>
      <c r="E523" s="21" t="str">
        <f>IF(OR(Sheet1!N526&lt;&gt;Sheet1!AH526,Sheet1!AI526&lt;&gt;Sheet1!O526),"有影响","-")</f>
        <v>-</v>
      </c>
      <c r="F523" s="21" t="str">
        <f>IF(OR(Sheet1!S526&lt;&gt;Sheet1!AJ526,Sheet1!AK526&lt;&gt;Sheet1!T526),"有影响","-")</f>
        <v>-</v>
      </c>
      <c r="G523" s="21" t="str">
        <f>IF(OR(Sheet1!X526&lt;&gt;Sheet1!AL526,Sheet1!AM526&lt;&gt;Sheet1!Y526),"有影响","-")</f>
        <v>-</v>
      </c>
      <c r="H523" s="21" t="str">
        <f>IF(OR(Sheet1!AC526&lt;&gt;Sheet1!AN526,Sheet1!AO526&lt;&gt;Sheet1!AD526),"有影响","-")</f>
        <v>-</v>
      </c>
      <c r="I523" s="21" t="str">
        <f>IF(Sheet1!G526=0,"出错","-")</f>
        <v>-</v>
      </c>
      <c r="J523" s="21" t="str">
        <f>IF(AND(Sheet1!G526=0,Sheet1!L526&lt;&gt;0),"出错","-")</f>
        <v>-</v>
      </c>
      <c r="K523" s="21" t="str">
        <f>IF(AND(Sheet1!G526=0,Sheet1!L526=0,Sheet1!Q526&lt;&gt;0),"出错","-")</f>
        <v>-</v>
      </c>
      <c r="L523" s="21" t="str">
        <f>IF(AND(Sheet1!G526=0,Sheet1!L526=0,Sheet1!Q526=0,Sheet1!V526&lt;&gt;0),"出错","-")</f>
        <v>-</v>
      </c>
      <c r="M523" s="21" t="str">
        <f>IF(AND(Sheet1!G526=0,Sheet1!L526=0,Sheet1!Q526=0,Sheet1!V526=0,Sheet1!AA526&lt;&gt;0),"出错","-")</f>
        <v>-</v>
      </c>
      <c r="N523" s="21" t="str">
        <f>IFERROR(VLOOKUP(Sheet1!G526,配置检查表!$Y:$Z,2,FALSE),"")</f>
        <v/>
      </c>
      <c r="O523" s="21">
        <f>IF(AND(Sheet1!I526=Sheet1!J526,Sheet1!J526&lt;&gt;0),Sheet1!I526,IF(AND(Sheet1!I526&lt;&gt;Sheet1!J526,Sheet1!J526&lt;&gt;0),Sheet1!I526&amp;"~"&amp;Sheet1!J526,""))</f>
        <v>5</v>
      </c>
      <c r="P523" s="21" t="str">
        <f>IFERROR(VLOOKUP(Sheet1!L526,配置检查表!$Y:$Z,2,FALSE),"")</f>
        <v>金币</v>
      </c>
      <c r="Q523" s="21">
        <f>IF(AND(Sheet1!N526=Sheet1!O526,Sheet1!O526&lt;&gt;0),Sheet1!N526,IF(AND(Sheet1!N526&lt;&gt;Sheet1!O526,Sheet1!O526&lt;&gt;0),Sheet1!N526&amp;"~"&amp;Sheet1!O526,""))</f>
        <v>47500</v>
      </c>
      <c r="R523" s="21" t="str">
        <f>IFERROR(VLOOKUP(Sheet1!Q526,配置检查表!$Y:$Z,2,FALSE),"")</f>
        <v/>
      </c>
      <c r="S523" s="39" t="str">
        <f>IF(AND(Sheet1!S730=Sheet1!T730,Sheet1!T730&lt;&gt;0),Sheet1!S730,IF(AND(Sheet1!S730&lt;&gt;Sheet1!T730,Sheet1!T730&lt;&gt;0),Sheet1!S730&amp;"~"&amp;Sheet1!T730,""))</f>
        <v/>
      </c>
      <c r="T523" s="21" t="str">
        <f>IFERROR(VLOOKUP(Sheet1!V526,配置检查表!$Y:$Z,2,FALSE),"")</f>
        <v/>
      </c>
      <c r="U523" s="39" t="str">
        <f>IF(AND(Sheet1!X730=Sheet1!Y730,Sheet1!Y730&lt;&gt;0),Sheet1!X730,IF(AND(Sheet1!X730&lt;&gt;Sheet1!Y730,Sheet1!Y730&lt;&gt;0),Sheet1!X730&amp;"~"&amp;Sheet1!Y730,""))</f>
        <v/>
      </c>
      <c r="V523" s="21" t="str">
        <f>IFERROR(VLOOKUP(Sheet1!XAA,配置检查表!$Y:$Z,2,FALSE),"")</f>
        <v/>
      </c>
      <c r="W523" s="21" t="str">
        <f>IF(AND(Sheet1!AC730=Sheet1!AD730,Sheet1!AD730&lt;&gt;0),Sheet1!AC730,IF(AND(Sheet1!AC730&lt;&gt;Sheet1!AD730,Sheet1!AD730&lt;&gt;0),Sheet1!AC730&amp;"~"&amp;Sheet1!AD730,""))</f>
        <v/>
      </c>
    </row>
    <row r="524" spans="1:23">
      <c r="A524" s="3">
        <v>20051</v>
      </c>
      <c r="B524" s="3" t="s">
        <v>285</v>
      </c>
      <c r="C524" s="3" t="s">
        <v>285</v>
      </c>
      <c r="D524" s="21" t="str">
        <f>IF(OR(Sheet1!I527&lt;&gt;Sheet1!AF527,Sheet1!AG527&lt;&gt;Sheet1!J527),"有影响","-")</f>
        <v>-</v>
      </c>
      <c r="E524" s="21" t="str">
        <f>IF(OR(Sheet1!N527&lt;&gt;Sheet1!AH527,Sheet1!AI527&lt;&gt;Sheet1!O527),"有影响","-")</f>
        <v>-</v>
      </c>
      <c r="F524" s="21" t="str">
        <f>IF(OR(Sheet1!S527&lt;&gt;Sheet1!AJ527,Sheet1!AK527&lt;&gt;Sheet1!T527),"有影响","-")</f>
        <v>-</v>
      </c>
      <c r="G524" s="21" t="str">
        <f>IF(OR(Sheet1!X527&lt;&gt;Sheet1!AL527,Sheet1!AM527&lt;&gt;Sheet1!Y527),"有影响","-")</f>
        <v>-</v>
      </c>
      <c r="H524" s="21" t="str">
        <f>IF(OR(Sheet1!AC527&lt;&gt;Sheet1!AN527,Sheet1!AO527&lt;&gt;Sheet1!AD527),"有影响","-")</f>
        <v>-</v>
      </c>
      <c r="I524" s="21" t="str">
        <f>IF(Sheet1!G527=0,"出错","-")</f>
        <v>-</v>
      </c>
      <c r="J524" s="21" t="str">
        <f>IF(AND(Sheet1!G527=0,Sheet1!L527&lt;&gt;0),"出错","-")</f>
        <v>-</v>
      </c>
      <c r="K524" s="21" t="str">
        <f>IF(AND(Sheet1!G527=0,Sheet1!L527=0,Sheet1!Q527&lt;&gt;0),"出错","-")</f>
        <v>-</v>
      </c>
      <c r="L524" s="21" t="str">
        <f>IF(AND(Sheet1!G527=0,Sheet1!L527=0,Sheet1!Q527=0,Sheet1!V527&lt;&gt;0),"出错","-")</f>
        <v>-</v>
      </c>
      <c r="M524" s="21" t="str">
        <f>IF(AND(Sheet1!G527=0,Sheet1!L527=0,Sheet1!Q527=0,Sheet1!V527=0,Sheet1!AA527&lt;&gt;0),"出错","-")</f>
        <v>-</v>
      </c>
      <c r="N524" s="21" t="str">
        <f>IFERROR(VLOOKUP(Sheet1!G527,配置检查表!$Y:$Z,2,FALSE),"")</f>
        <v/>
      </c>
      <c r="O524" s="21">
        <f>IF(AND(Sheet1!I527=Sheet1!J527,Sheet1!J527&lt;&gt;0),Sheet1!I527,IF(AND(Sheet1!I527&lt;&gt;Sheet1!J527,Sheet1!J527&lt;&gt;0),Sheet1!I527&amp;"~"&amp;Sheet1!J527,""))</f>
        <v>5</v>
      </c>
      <c r="P524" s="21" t="str">
        <f>IFERROR(VLOOKUP(Sheet1!L527,配置检查表!$Y:$Z,2,FALSE),"")</f>
        <v/>
      </c>
      <c r="Q524" s="21">
        <f>IF(AND(Sheet1!N527=Sheet1!O527,Sheet1!O527&lt;&gt;0),Sheet1!N527,IF(AND(Sheet1!N527&lt;&gt;Sheet1!O527,Sheet1!O527&lt;&gt;0),Sheet1!N527&amp;"~"&amp;Sheet1!O527,""))</f>
        <v>5</v>
      </c>
      <c r="R524" s="21" t="str">
        <f>IFERROR(VLOOKUP(Sheet1!Q527,配置检查表!$Y:$Z,2,FALSE),"")</f>
        <v>金币</v>
      </c>
      <c r="S524" s="39" t="str">
        <f>IF(AND(Sheet1!S731=Sheet1!T731,Sheet1!T731&lt;&gt;0),Sheet1!S731,IF(AND(Sheet1!S731&lt;&gt;Sheet1!T731,Sheet1!T731&lt;&gt;0),Sheet1!S731&amp;"~"&amp;Sheet1!T731,""))</f>
        <v/>
      </c>
      <c r="T524" s="21" t="str">
        <f>IFERROR(VLOOKUP(Sheet1!V527,配置检查表!$Y:$Z,2,FALSE),"")</f>
        <v/>
      </c>
      <c r="U524" s="39" t="str">
        <f>IF(AND(Sheet1!X731=Sheet1!Y731,Sheet1!Y731&lt;&gt;0),Sheet1!X731,IF(AND(Sheet1!X731&lt;&gt;Sheet1!Y731,Sheet1!Y731&lt;&gt;0),Sheet1!X731&amp;"~"&amp;Sheet1!Y731,""))</f>
        <v/>
      </c>
      <c r="V524" s="21" t="str">
        <f>IFERROR(VLOOKUP(Sheet1!XAA,配置检查表!$Y:$Z,2,FALSE),"")</f>
        <v/>
      </c>
      <c r="W524" s="21" t="str">
        <f>IF(AND(Sheet1!AC731=Sheet1!AD731,Sheet1!AD731&lt;&gt;0),Sheet1!AC731,IF(AND(Sheet1!AC731&lt;&gt;Sheet1!AD731,Sheet1!AD731&lt;&gt;0),Sheet1!AC731&amp;"~"&amp;Sheet1!AD731,""))</f>
        <v/>
      </c>
    </row>
    <row r="525" spans="1:23">
      <c r="A525" s="3">
        <v>20052</v>
      </c>
      <c r="B525" s="3" t="s">
        <v>286</v>
      </c>
      <c r="C525" s="3" t="s">
        <v>286</v>
      </c>
      <c r="D525" s="21" t="str">
        <f>IF(OR(Sheet1!I528&lt;&gt;Sheet1!AF528,Sheet1!AG528&lt;&gt;Sheet1!J528),"有影响","-")</f>
        <v>-</v>
      </c>
      <c r="E525" s="21" t="str">
        <f>IF(OR(Sheet1!N528&lt;&gt;Sheet1!AH528,Sheet1!AI528&lt;&gt;Sheet1!O528),"有影响","-")</f>
        <v>-</v>
      </c>
      <c r="F525" s="21" t="str">
        <f>IF(OR(Sheet1!S528&lt;&gt;Sheet1!AJ528,Sheet1!AK528&lt;&gt;Sheet1!T528),"有影响","-")</f>
        <v>-</v>
      </c>
      <c r="G525" s="21" t="str">
        <f>IF(OR(Sheet1!X528&lt;&gt;Sheet1!AL528,Sheet1!AM528&lt;&gt;Sheet1!Y528),"有影响","-")</f>
        <v>-</v>
      </c>
      <c r="H525" s="21" t="str">
        <f>IF(OR(Sheet1!AC528&lt;&gt;Sheet1!AN528,Sheet1!AO528&lt;&gt;Sheet1!AD528),"有影响","-")</f>
        <v>-</v>
      </c>
      <c r="I525" s="21" t="str">
        <f>IF(Sheet1!G528=0,"出错","-")</f>
        <v>-</v>
      </c>
      <c r="J525" s="21" t="str">
        <f>IF(AND(Sheet1!G528=0,Sheet1!L528&lt;&gt;0),"出错","-")</f>
        <v>-</v>
      </c>
      <c r="K525" s="21" t="str">
        <f>IF(AND(Sheet1!G528=0,Sheet1!L528=0,Sheet1!Q528&lt;&gt;0),"出错","-")</f>
        <v>-</v>
      </c>
      <c r="L525" s="21" t="str">
        <f>IF(AND(Sheet1!G528=0,Sheet1!L528=0,Sheet1!Q528=0,Sheet1!V528&lt;&gt;0),"出错","-")</f>
        <v>-</v>
      </c>
      <c r="M525" s="21" t="str">
        <f>IF(AND(Sheet1!G528=0,Sheet1!L528=0,Sheet1!Q528=0,Sheet1!V528=0,Sheet1!AA528&lt;&gt;0),"出错","-")</f>
        <v>-</v>
      </c>
      <c r="N525" s="21" t="str">
        <f>IFERROR(VLOOKUP(Sheet1!G528,配置检查表!$Y:$Z,2,FALSE),"")</f>
        <v/>
      </c>
      <c r="O525" s="21">
        <f>IF(AND(Sheet1!I528=Sheet1!J528,Sheet1!J528&lt;&gt;0),Sheet1!I528,IF(AND(Sheet1!I528&lt;&gt;Sheet1!J528,Sheet1!J528&lt;&gt;0),Sheet1!I528&amp;"~"&amp;Sheet1!J528,""))</f>
        <v>5</v>
      </c>
      <c r="P525" s="21" t="str">
        <f>IFERROR(VLOOKUP(Sheet1!L528,配置检查表!$Y:$Z,2,FALSE),"")</f>
        <v>金币</v>
      </c>
      <c r="Q525" s="21">
        <f>IF(AND(Sheet1!N528=Sheet1!O528,Sheet1!O528&lt;&gt;0),Sheet1!N528,IF(AND(Sheet1!N528&lt;&gt;Sheet1!O528,Sheet1!O528&lt;&gt;0),Sheet1!N528&amp;"~"&amp;Sheet1!O528,""))</f>
        <v>50000</v>
      </c>
      <c r="R525" s="21" t="str">
        <f>IFERROR(VLOOKUP(Sheet1!Q528,配置检查表!$Y:$Z,2,FALSE),"")</f>
        <v/>
      </c>
      <c r="S525" s="39" t="str">
        <f>IF(AND(Sheet1!S732=Sheet1!T732,Sheet1!T732&lt;&gt;0),Sheet1!S732,IF(AND(Sheet1!S732&lt;&gt;Sheet1!T732,Sheet1!T732&lt;&gt;0),Sheet1!S732&amp;"~"&amp;Sheet1!T732,""))</f>
        <v/>
      </c>
      <c r="T525" s="21" t="str">
        <f>IFERROR(VLOOKUP(Sheet1!V528,配置检查表!$Y:$Z,2,FALSE),"")</f>
        <v/>
      </c>
      <c r="U525" s="39" t="str">
        <f>IF(AND(Sheet1!X732=Sheet1!Y732,Sheet1!Y732&lt;&gt;0),Sheet1!X732,IF(AND(Sheet1!X732&lt;&gt;Sheet1!Y732,Sheet1!Y732&lt;&gt;0),Sheet1!X732&amp;"~"&amp;Sheet1!Y732,""))</f>
        <v/>
      </c>
      <c r="V525" s="21" t="str">
        <f>IFERROR(VLOOKUP(Sheet1!XAA,配置检查表!$Y:$Z,2,FALSE),"")</f>
        <v/>
      </c>
      <c r="W525" s="21" t="str">
        <f>IF(AND(Sheet1!AC732=Sheet1!AD732,Sheet1!AD732&lt;&gt;0),Sheet1!AC732,IF(AND(Sheet1!AC732&lt;&gt;Sheet1!AD732,Sheet1!AD732&lt;&gt;0),Sheet1!AC732&amp;"~"&amp;Sheet1!AD732,""))</f>
        <v/>
      </c>
    </row>
    <row r="526" spans="1:23">
      <c r="A526" s="3">
        <v>20053</v>
      </c>
      <c r="B526" s="3" t="s">
        <v>287</v>
      </c>
      <c r="C526" s="3" t="s">
        <v>287</v>
      </c>
      <c r="D526" s="21" t="str">
        <f>IF(OR(Sheet1!I529&lt;&gt;Sheet1!AF529,Sheet1!AG529&lt;&gt;Sheet1!J529),"有影响","-")</f>
        <v>-</v>
      </c>
      <c r="E526" s="21" t="str">
        <f>IF(OR(Sheet1!N529&lt;&gt;Sheet1!AH529,Sheet1!AI529&lt;&gt;Sheet1!O529),"有影响","-")</f>
        <v>-</v>
      </c>
      <c r="F526" s="21" t="str">
        <f>IF(OR(Sheet1!S529&lt;&gt;Sheet1!AJ529,Sheet1!AK529&lt;&gt;Sheet1!T529),"有影响","-")</f>
        <v>-</v>
      </c>
      <c r="G526" s="21" t="str">
        <f>IF(OR(Sheet1!X529&lt;&gt;Sheet1!AL529,Sheet1!AM529&lt;&gt;Sheet1!Y529),"有影响","-")</f>
        <v>-</v>
      </c>
      <c r="H526" s="21" t="str">
        <f>IF(OR(Sheet1!AC529&lt;&gt;Sheet1!AN529,Sheet1!AO529&lt;&gt;Sheet1!AD529),"有影响","-")</f>
        <v>-</v>
      </c>
      <c r="I526" s="21" t="str">
        <f>IF(Sheet1!G529=0,"出错","-")</f>
        <v>-</v>
      </c>
      <c r="J526" s="21" t="str">
        <f>IF(AND(Sheet1!G529=0,Sheet1!L529&lt;&gt;0),"出错","-")</f>
        <v>-</v>
      </c>
      <c r="K526" s="21" t="str">
        <f>IF(AND(Sheet1!G529=0,Sheet1!L529=0,Sheet1!Q529&lt;&gt;0),"出错","-")</f>
        <v>-</v>
      </c>
      <c r="L526" s="21" t="str">
        <f>IF(AND(Sheet1!G529=0,Sheet1!L529=0,Sheet1!Q529=0,Sheet1!V529&lt;&gt;0),"出错","-")</f>
        <v>-</v>
      </c>
      <c r="M526" s="21" t="str">
        <f>IF(AND(Sheet1!G529=0,Sheet1!L529=0,Sheet1!Q529=0,Sheet1!V529=0,Sheet1!AA529&lt;&gt;0),"出错","-")</f>
        <v>-</v>
      </c>
      <c r="N526" s="21" t="str">
        <f>IFERROR(VLOOKUP(Sheet1!G529,配置检查表!$Y:$Z,2,FALSE),"")</f>
        <v/>
      </c>
      <c r="O526" s="21">
        <f>IF(AND(Sheet1!I529=Sheet1!J529,Sheet1!J529&lt;&gt;0),Sheet1!I529,IF(AND(Sheet1!I529&lt;&gt;Sheet1!J529,Sheet1!J529&lt;&gt;0),Sheet1!I529&amp;"~"&amp;Sheet1!J529,""))</f>
        <v>5</v>
      </c>
      <c r="P526" s="21" t="str">
        <f>IFERROR(VLOOKUP(Sheet1!L529,配置检查表!$Y:$Z,2,FALSE),"")</f>
        <v>金币</v>
      </c>
      <c r="Q526" s="21">
        <f>IF(AND(Sheet1!N529=Sheet1!O529,Sheet1!O529&lt;&gt;0),Sheet1!N529,IF(AND(Sheet1!N529&lt;&gt;Sheet1!O529,Sheet1!O529&lt;&gt;0),Sheet1!N529&amp;"~"&amp;Sheet1!O529,""))</f>
        <v>50000</v>
      </c>
      <c r="R526" s="21" t="str">
        <f>IFERROR(VLOOKUP(Sheet1!Q529,配置检查表!$Y:$Z,2,FALSE),"")</f>
        <v/>
      </c>
      <c r="S526" s="39" t="str">
        <f>IF(AND(Sheet1!S733=Sheet1!T733,Sheet1!T733&lt;&gt;0),Sheet1!S733,IF(AND(Sheet1!S733&lt;&gt;Sheet1!T733,Sheet1!T733&lt;&gt;0),Sheet1!S733&amp;"~"&amp;Sheet1!T733,""))</f>
        <v/>
      </c>
      <c r="T526" s="21" t="str">
        <f>IFERROR(VLOOKUP(Sheet1!V529,配置检查表!$Y:$Z,2,FALSE),"")</f>
        <v/>
      </c>
      <c r="U526" s="39" t="str">
        <f>IF(AND(Sheet1!X733=Sheet1!Y733,Sheet1!Y733&lt;&gt;0),Sheet1!X733,IF(AND(Sheet1!X733&lt;&gt;Sheet1!Y733,Sheet1!Y733&lt;&gt;0),Sheet1!X733&amp;"~"&amp;Sheet1!Y733,""))</f>
        <v/>
      </c>
      <c r="V526" s="21" t="str">
        <f>IFERROR(VLOOKUP(Sheet1!XAA,配置检查表!$Y:$Z,2,FALSE),"")</f>
        <v/>
      </c>
      <c r="W526" s="21" t="str">
        <f>IF(AND(Sheet1!AC733=Sheet1!AD733,Sheet1!AD733&lt;&gt;0),Sheet1!AC733,IF(AND(Sheet1!AC733&lt;&gt;Sheet1!AD733,Sheet1!AD733&lt;&gt;0),Sheet1!AC733&amp;"~"&amp;Sheet1!AD733,""))</f>
        <v/>
      </c>
    </row>
    <row r="527" spans="1:23">
      <c r="A527" s="3">
        <v>20054</v>
      </c>
      <c r="B527" s="3" t="s">
        <v>288</v>
      </c>
      <c r="C527" s="3" t="s">
        <v>288</v>
      </c>
      <c r="D527" s="21" t="str">
        <f>IF(OR(Sheet1!I530&lt;&gt;Sheet1!AF530,Sheet1!AG530&lt;&gt;Sheet1!J530),"有影响","-")</f>
        <v>-</v>
      </c>
      <c r="E527" s="21" t="str">
        <f>IF(OR(Sheet1!N530&lt;&gt;Sheet1!AH530,Sheet1!AI530&lt;&gt;Sheet1!O530),"有影响","-")</f>
        <v>-</v>
      </c>
      <c r="F527" s="21" t="str">
        <f>IF(OR(Sheet1!S530&lt;&gt;Sheet1!AJ530,Sheet1!AK530&lt;&gt;Sheet1!T530),"有影响","-")</f>
        <v>-</v>
      </c>
      <c r="G527" s="21" t="str">
        <f>IF(OR(Sheet1!X530&lt;&gt;Sheet1!AL530,Sheet1!AM530&lt;&gt;Sheet1!Y530),"有影响","-")</f>
        <v>-</v>
      </c>
      <c r="H527" s="21" t="str">
        <f>IF(OR(Sheet1!AC530&lt;&gt;Sheet1!AN530,Sheet1!AO530&lt;&gt;Sheet1!AD530),"有影响","-")</f>
        <v>-</v>
      </c>
      <c r="I527" s="21" t="str">
        <f>IF(Sheet1!G530=0,"出错","-")</f>
        <v>-</v>
      </c>
      <c r="J527" s="21" t="str">
        <f>IF(AND(Sheet1!G530=0,Sheet1!L530&lt;&gt;0),"出错","-")</f>
        <v>-</v>
      </c>
      <c r="K527" s="21" t="str">
        <f>IF(AND(Sheet1!G530=0,Sheet1!L530=0,Sheet1!Q530&lt;&gt;0),"出错","-")</f>
        <v>-</v>
      </c>
      <c r="L527" s="21" t="str">
        <f>IF(AND(Sheet1!G530=0,Sheet1!L530=0,Sheet1!Q530=0,Sheet1!V530&lt;&gt;0),"出错","-")</f>
        <v>-</v>
      </c>
      <c r="M527" s="21" t="str">
        <f>IF(AND(Sheet1!G530=0,Sheet1!L530=0,Sheet1!Q530=0,Sheet1!V530=0,Sheet1!AA530&lt;&gt;0),"出错","-")</f>
        <v>-</v>
      </c>
      <c r="N527" s="21" t="str">
        <f>IFERROR(VLOOKUP(Sheet1!G530,配置检查表!$Y:$Z,2,FALSE),"")</f>
        <v/>
      </c>
      <c r="O527" s="21">
        <f>IF(AND(Sheet1!I530=Sheet1!J530,Sheet1!J530&lt;&gt;0),Sheet1!I530,IF(AND(Sheet1!I530&lt;&gt;Sheet1!J530,Sheet1!J530&lt;&gt;0),Sheet1!I530&amp;"~"&amp;Sheet1!J530,""))</f>
        <v>5</v>
      </c>
      <c r="P527" s="21" t="str">
        <f>IFERROR(VLOOKUP(Sheet1!L530,配置检查表!$Y:$Z,2,FALSE),"")</f>
        <v/>
      </c>
      <c r="Q527" s="21">
        <f>IF(AND(Sheet1!N530=Sheet1!O530,Sheet1!O530&lt;&gt;0),Sheet1!N530,IF(AND(Sheet1!N530&lt;&gt;Sheet1!O530,Sheet1!O530&lt;&gt;0),Sheet1!N530&amp;"~"&amp;Sheet1!O530,""))</f>
        <v>5</v>
      </c>
      <c r="R527" s="21" t="str">
        <f>IFERROR(VLOOKUP(Sheet1!Q530,配置检查表!$Y:$Z,2,FALSE),"")</f>
        <v>金币</v>
      </c>
      <c r="S527" s="39" t="str">
        <f>IF(AND(Sheet1!S734=Sheet1!T734,Sheet1!T734&lt;&gt;0),Sheet1!S734,IF(AND(Sheet1!S734&lt;&gt;Sheet1!T734,Sheet1!T734&lt;&gt;0),Sheet1!S734&amp;"~"&amp;Sheet1!T734,""))</f>
        <v/>
      </c>
      <c r="T527" s="21" t="str">
        <f>IFERROR(VLOOKUP(Sheet1!V530,配置检查表!$Y:$Z,2,FALSE),"")</f>
        <v/>
      </c>
      <c r="U527" s="39" t="str">
        <f>IF(AND(Sheet1!X734=Sheet1!Y734,Sheet1!Y734&lt;&gt;0),Sheet1!X734,IF(AND(Sheet1!X734&lt;&gt;Sheet1!Y734,Sheet1!Y734&lt;&gt;0),Sheet1!X734&amp;"~"&amp;Sheet1!Y734,""))</f>
        <v/>
      </c>
      <c r="V527" s="21" t="str">
        <f>IFERROR(VLOOKUP(Sheet1!XAA,配置检查表!$Y:$Z,2,FALSE),"")</f>
        <v/>
      </c>
      <c r="W527" s="21" t="str">
        <f>IF(AND(Sheet1!AC734=Sheet1!AD734,Sheet1!AD734&lt;&gt;0),Sheet1!AC734,IF(AND(Sheet1!AC734&lt;&gt;Sheet1!AD734,Sheet1!AD734&lt;&gt;0),Sheet1!AC734&amp;"~"&amp;Sheet1!AD734,""))</f>
        <v/>
      </c>
    </row>
    <row r="528" spans="1:23">
      <c r="A528" s="3">
        <v>20055</v>
      </c>
      <c r="B528" s="3" t="s">
        <v>289</v>
      </c>
      <c r="C528" s="3" t="s">
        <v>289</v>
      </c>
      <c r="D528" s="21" t="str">
        <f>IF(OR(Sheet1!I531&lt;&gt;Sheet1!AF531,Sheet1!AG531&lt;&gt;Sheet1!J531),"有影响","-")</f>
        <v>-</v>
      </c>
      <c r="E528" s="21" t="str">
        <f>IF(OR(Sheet1!N531&lt;&gt;Sheet1!AH531,Sheet1!AI531&lt;&gt;Sheet1!O531),"有影响","-")</f>
        <v>-</v>
      </c>
      <c r="F528" s="21" t="str">
        <f>IF(OR(Sheet1!S531&lt;&gt;Sheet1!AJ531,Sheet1!AK531&lt;&gt;Sheet1!T531),"有影响","-")</f>
        <v>-</v>
      </c>
      <c r="G528" s="21" t="str">
        <f>IF(OR(Sheet1!X531&lt;&gt;Sheet1!AL531,Sheet1!AM531&lt;&gt;Sheet1!Y531),"有影响","-")</f>
        <v>-</v>
      </c>
      <c r="H528" s="21" t="str">
        <f>IF(OR(Sheet1!AC531&lt;&gt;Sheet1!AN531,Sheet1!AO531&lt;&gt;Sheet1!AD531),"有影响","-")</f>
        <v>-</v>
      </c>
      <c r="I528" s="21" t="str">
        <f>IF(Sheet1!G531=0,"出错","-")</f>
        <v>-</v>
      </c>
      <c r="J528" s="21" t="str">
        <f>IF(AND(Sheet1!G531=0,Sheet1!L531&lt;&gt;0),"出错","-")</f>
        <v>-</v>
      </c>
      <c r="K528" s="21" t="str">
        <f>IF(AND(Sheet1!G531=0,Sheet1!L531=0,Sheet1!Q531&lt;&gt;0),"出错","-")</f>
        <v>-</v>
      </c>
      <c r="L528" s="21" t="str">
        <f>IF(AND(Sheet1!G531=0,Sheet1!L531=0,Sheet1!Q531=0,Sheet1!V531&lt;&gt;0),"出错","-")</f>
        <v>-</v>
      </c>
      <c r="M528" s="21" t="str">
        <f>IF(AND(Sheet1!G531=0,Sheet1!L531=0,Sheet1!Q531=0,Sheet1!V531=0,Sheet1!AA531&lt;&gt;0),"出错","-")</f>
        <v>-</v>
      </c>
      <c r="N528" s="21" t="str">
        <f>IFERROR(VLOOKUP(Sheet1!G531,配置检查表!$Y:$Z,2,FALSE),"")</f>
        <v/>
      </c>
      <c r="O528" s="21">
        <f>IF(AND(Sheet1!I531=Sheet1!J531,Sheet1!J531&lt;&gt;0),Sheet1!I531,IF(AND(Sheet1!I531&lt;&gt;Sheet1!J531,Sheet1!J531&lt;&gt;0),Sheet1!I531&amp;"~"&amp;Sheet1!J531,""))</f>
        <v>1</v>
      </c>
      <c r="P528" s="21" t="str">
        <f>IFERROR(VLOOKUP(Sheet1!L531,配置检查表!$Y:$Z,2,FALSE),"")</f>
        <v>金币</v>
      </c>
      <c r="Q528" s="21">
        <f>IF(AND(Sheet1!N531=Sheet1!O531,Sheet1!O531&lt;&gt;0),Sheet1!N531,IF(AND(Sheet1!N531&lt;&gt;Sheet1!O531,Sheet1!O531&lt;&gt;0),Sheet1!N531&amp;"~"&amp;Sheet1!O531,""))</f>
        <v>20000</v>
      </c>
      <c r="R528" s="21" t="str">
        <f>IFERROR(VLOOKUP(Sheet1!Q531,配置检查表!$Y:$Z,2,FALSE),"")</f>
        <v/>
      </c>
      <c r="S528" s="39" t="str">
        <f>IF(AND(Sheet1!S735=Sheet1!T735,Sheet1!T735&lt;&gt;0),Sheet1!S735,IF(AND(Sheet1!S735&lt;&gt;Sheet1!T735,Sheet1!T735&lt;&gt;0),Sheet1!S735&amp;"~"&amp;Sheet1!T735,""))</f>
        <v/>
      </c>
      <c r="T528" s="21" t="str">
        <f>IFERROR(VLOOKUP(Sheet1!V531,配置检查表!$Y:$Z,2,FALSE),"")</f>
        <v/>
      </c>
      <c r="U528" s="39" t="str">
        <f>IF(AND(Sheet1!X735=Sheet1!Y735,Sheet1!Y735&lt;&gt;0),Sheet1!X735,IF(AND(Sheet1!X735&lt;&gt;Sheet1!Y735,Sheet1!Y735&lt;&gt;0),Sheet1!X735&amp;"~"&amp;Sheet1!Y735,""))</f>
        <v/>
      </c>
      <c r="V528" s="21" t="str">
        <f>IFERROR(VLOOKUP(Sheet1!XAA,配置检查表!$Y:$Z,2,FALSE),"")</f>
        <v/>
      </c>
      <c r="W528" s="21" t="str">
        <f>IF(AND(Sheet1!AC735=Sheet1!AD735,Sheet1!AD735&lt;&gt;0),Sheet1!AC735,IF(AND(Sheet1!AC735&lt;&gt;Sheet1!AD735,Sheet1!AD735&lt;&gt;0),Sheet1!AC735&amp;"~"&amp;Sheet1!AD735,""))</f>
        <v/>
      </c>
    </row>
    <row r="529" spans="1:23">
      <c r="A529" s="3">
        <v>20056</v>
      </c>
      <c r="B529" s="3" t="s">
        <v>290</v>
      </c>
      <c r="C529" s="3" t="s">
        <v>290</v>
      </c>
      <c r="D529" s="21" t="str">
        <f>IF(OR(Sheet1!I532&lt;&gt;Sheet1!AF532,Sheet1!AG532&lt;&gt;Sheet1!J532),"有影响","-")</f>
        <v>-</v>
      </c>
      <c r="E529" s="21" t="str">
        <f>IF(OR(Sheet1!N532&lt;&gt;Sheet1!AH532,Sheet1!AI532&lt;&gt;Sheet1!O532),"有影响","-")</f>
        <v>-</v>
      </c>
      <c r="F529" s="21" t="str">
        <f>IF(OR(Sheet1!S532&lt;&gt;Sheet1!AJ532,Sheet1!AK532&lt;&gt;Sheet1!T532),"有影响","-")</f>
        <v>-</v>
      </c>
      <c r="G529" s="21" t="str">
        <f>IF(OR(Sheet1!X532&lt;&gt;Sheet1!AL532,Sheet1!AM532&lt;&gt;Sheet1!Y532),"有影响","-")</f>
        <v>-</v>
      </c>
      <c r="H529" s="21" t="str">
        <f>IF(OR(Sheet1!AC532&lt;&gt;Sheet1!AN532,Sheet1!AO532&lt;&gt;Sheet1!AD532),"有影响","-")</f>
        <v>-</v>
      </c>
      <c r="I529" s="21" t="str">
        <f>IF(Sheet1!G532=0,"出错","-")</f>
        <v>-</v>
      </c>
      <c r="J529" s="21" t="str">
        <f>IF(AND(Sheet1!G532=0,Sheet1!L532&lt;&gt;0),"出错","-")</f>
        <v>-</v>
      </c>
      <c r="K529" s="21" t="str">
        <f>IF(AND(Sheet1!G532=0,Sheet1!L532=0,Sheet1!Q532&lt;&gt;0),"出错","-")</f>
        <v>-</v>
      </c>
      <c r="L529" s="21" t="str">
        <f>IF(AND(Sheet1!G532=0,Sheet1!L532=0,Sheet1!Q532=0,Sheet1!V532&lt;&gt;0),"出错","-")</f>
        <v>-</v>
      </c>
      <c r="M529" s="21" t="str">
        <f>IF(AND(Sheet1!G532=0,Sheet1!L532=0,Sheet1!Q532=0,Sheet1!V532=0,Sheet1!AA532&lt;&gt;0),"出错","-")</f>
        <v>-</v>
      </c>
      <c r="N529" s="21" t="str">
        <f>IFERROR(VLOOKUP(Sheet1!G532,配置检查表!$Y:$Z,2,FALSE),"")</f>
        <v/>
      </c>
      <c r="O529" s="21">
        <f>IF(AND(Sheet1!I532=Sheet1!J532,Sheet1!J532&lt;&gt;0),Sheet1!I532,IF(AND(Sheet1!I532&lt;&gt;Sheet1!J532,Sheet1!J532&lt;&gt;0),Sheet1!I532&amp;"~"&amp;Sheet1!J532,""))</f>
        <v>1</v>
      </c>
      <c r="P529" s="21" t="str">
        <f>IFERROR(VLOOKUP(Sheet1!L532,配置检查表!$Y:$Z,2,FALSE),"")</f>
        <v/>
      </c>
      <c r="Q529" s="21" t="str">
        <f>IF(AND(Sheet1!N532=Sheet1!O532,Sheet1!O532&lt;&gt;0),Sheet1!N532,IF(AND(Sheet1!N532&lt;&gt;Sheet1!O532,Sheet1!O532&lt;&gt;0),Sheet1!N532&amp;"~"&amp;Sheet1!O532,""))</f>
        <v/>
      </c>
      <c r="R529" s="21" t="str">
        <f>IFERROR(VLOOKUP(Sheet1!Q532,配置检查表!$Y:$Z,2,FALSE),"")</f>
        <v/>
      </c>
      <c r="S529" s="39" t="str">
        <f>IF(AND(Sheet1!S736=Sheet1!T736,Sheet1!T736&lt;&gt;0),Sheet1!S736,IF(AND(Sheet1!S736&lt;&gt;Sheet1!T736,Sheet1!T736&lt;&gt;0),Sheet1!S736&amp;"~"&amp;Sheet1!T736,""))</f>
        <v/>
      </c>
      <c r="T529" s="21" t="str">
        <f>IFERROR(VLOOKUP(Sheet1!V532,配置检查表!$Y:$Z,2,FALSE),"")</f>
        <v/>
      </c>
      <c r="U529" s="39" t="str">
        <f>IF(AND(Sheet1!X736=Sheet1!Y736,Sheet1!Y736&lt;&gt;0),Sheet1!X736,IF(AND(Sheet1!X736&lt;&gt;Sheet1!Y736,Sheet1!Y736&lt;&gt;0),Sheet1!X736&amp;"~"&amp;Sheet1!Y736,""))</f>
        <v/>
      </c>
      <c r="V529" s="21" t="str">
        <f>IFERROR(VLOOKUP(Sheet1!XAA,配置检查表!$Y:$Z,2,FALSE),"")</f>
        <v/>
      </c>
      <c r="W529" s="21" t="str">
        <f>IF(AND(Sheet1!AC736=Sheet1!AD736,Sheet1!AD736&lt;&gt;0),Sheet1!AC736,IF(AND(Sheet1!AC736&lt;&gt;Sheet1!AD736,Sheet1!AD736&lt;&gt;0),Sheet1!AC736&amp;"~"&amp;Sheet1!AD736,""))</f>
        <v/>
      </c>
    </row>
    <row r="530" spans="1:23">
      <c r="A530" s="3">
        <v>20057</v>
      </c>
      <c r="B530" s="3" t="s">
        <v>581</v>
      </c>
      <c r="C530" s="3" t="s">
        <v>581</v>
      </c>
      <c r="D530" s="21" t="str">
        <f>IF(OR(Sheet1!I533&lt;&gt;Sheet1!AF533,Sheet1!AG533&lt;&gt;Sheet1!J533),"有影响","-")</f>
        <v>-</v>
      </c>
      <c r="E530" s="21" t="str">
        <f>IF(OR(Sheet1!N533&lt;&gt;Sheet1!AH533,Sheet1!AI533&lt;&gt;Sheet1!O533),"有影响","-")</f>
        <v>-</v>
      </c>
      <c r="F530" s="21" t="str">
        <f>IF(OR(Sheet1!S533&lt;&gt;Sheet1!AJ533,Sheet1!AK533&lt;&gt;Sheet1!T533),"有影响","-")</f>
        <v>-</v>
      </c>
      <c r="G530" s="21" t="str">
        <f>IF(OR(Sheet1!X533&lt;&gt;Sheet1!AL533,Sheet1!AM533&lt;&gt;Sheet1!Y533),"有影响","-")</f>
        <v>-</v>
      </c>
      <c r="H530" s="21" t="str">
        <f>IF(OR(Sheet1!AC533&lt;&gt;Sheet1!AN533,Sheet1!AO533&lt;&gt;Sheet1!AD533),"有影响","-")</f>
        <v>-</v>
      </c>
      <c r="I530" s="21" t="str">
        <f>IF(Sheet1!G533=0,"出错","-")</f>
        <v>-</v>
      </c>
      <c r="J530" s="21" t="str">
        <f>IF(AND(Sheet1!G533=0,Sheet1!L533&lt;&gt;0),"出错","-")</f>
        <v>-</v>
      </c>
      <c r="K530" s="21" t="str">
        <f>IF(AND(Sheet1!G533=0,Sheet1!L533=0,Sheet1!Q533&lt;&gt;0),"出错","-")</f>
        <v>-</v>
      </c>
      <c r="L530" s="21" t="str">
        <f>IF(AND(Sheet1!G533=0,Sheet1!L533=0,Sheet1!Q533=0,Sheet1!V533&lt;&gt;0),"出错","-")</f>
        <v>-</v>
      </c>
      <c r="M530" s="21" t="str">
        <f>IF(AND(Sheet1!G533=0,Sheet1!L533=0,Sheet1!Q533=0,Sheet1!V533=0,Sheet1!AA533&lt;&gt;0),"出错","-")</f>
        <v>-</v>
      </c>
      <c r="N530" s="21" t="str">
        <f>IFERROR(VLOOKUP(Sheet1!G533,配置检查表!$Y:$Z,2,FALSE),"")</f>
        <v/>
      </c>
      <c r="O530" s="21">
        <f>IF(AND(Sheet1!I533=Sheet1!J533,Sheet1!J533&lt;&gt;0),Sheet1!I533,IF(AND(Sheet1!I533&lt;&gt;Sheet1!J533,Sheet1!J533&lt;&gt;0),Sheet1!I533&amp;"~"&amp;Sheet1!J533,""))</f>
        <v>5</v>
      </c>
      <c r="P530" s="21" t="str">
        <f>IFERROR(VLOOKUP(Sheet1!L533,配置检查表!$Y:$Z,2,FALSE),"")</f>
        <v>金币</v>
      </c>
      <c r="Q530" s="21">
        <f>IF(AND(Sheet1!N533=Sheet1!O533,Sheet1!O533&lt;&gt;0),Sheet1!N533,IF(AND(Sheet1!N533&lt;&gt;Sheet1!O533,Sheet1!O533&lt;&gt;0),Sheet1!N533&amp;"~"&amp;Sheet1!O533,""))</f>
        <v>52500</v>
      </c>
      <c r="R530" s="21" t="str">
        <f>IFERROR(VLOOKUP(Sheet1!Q533,配置检查表!$Y:$Z,2,FALSE),"")</f>
        <v/>
      </c>
      <c r="S530" s="39" t="str">
        <f>IF(AND(Sheet1!S737=Sheet1!T737,Sheet1!T737&lt;&gt;0),Sheet1!S737,IF(AND(Sheet1!S737&lt;&gt;Sheet1!T737,Sheet1!T737&lt;&gt;0),Sheet1!S737&amp;"~"&amp;Sheet1!T737,""))</f>
        <v/>
      </c>
      <c r="T530" s="21" t="str">
        <f>IFERROR(VLOOKUP(Sheet1!V533,配置检查表!$Y:$Z,2,FALSE),"")</f>
        <v/>
      </c>
      <c r="U530" s="39" t="str">
        <f>IF(AND(Sheet1!X737=Sheet1!Y737,Sheet1!Y737&lt;&gt;0),Sheet1!X737,IF(AND(Sheet1!X737&lt;&gt;Sheet1!Y737,Sheet1!Y737&lt;&gt;0),Sheet1!X737&amp;"~"&amp;Sheet1!Y737,""))</f>
        <v/>
      </c>
      <c r="V530" s="21" t="str">
        <f>IFERROR(VLOOKUP(Sheet1!XAA,配置检查表!$Y:$Z,2,FALSE),"")</f>
        <v/>
      </c>
      <c r="W530" s="21" t="str">
        <f>IF(AND(Sheet1!AC737=Sheet1!AD737,Sheet1!AD737&lt;&gt;0),Sheet1!AC737,IF(AND(Sheet1!AC737&lt;&gt;Sheet1!AD737,Sheet1!AD737&lt;&gt;0),Sheet1!AC737&amp;"~"&amp;Sheet1!AD737,""))</f>
        <v/>
      </c>
    </row>
    <row r="531" spans="1:23">
      <c r="A531" s="3">
        <v>20058</v>
      </c>
      <c r="B531" s="3" t="s">
        <v>582</v>
      </c>
      <c r="C531" s="3" t="s">
        <v>582</v>
      </c>
      <c r="D531" s="21" t="str">
        <f>IF(OR(Sheet1!I534&lt;&gt;Sheet1!AF534,Sheet1!AG534&lt;&gt;Sheet1!J534),"有影响","-")</f>
        <v>-</v>
      </c>
      <c r="E531" s="21" t="str">
        <f>IF(OR(Sheet1!N534&lt;&gt;Sheet1!AH534,Sheet1!AI534&lt;&gt;Sheet1!O534),"有影响","-")</f>
        <v>-</v>
      </c>
      <c r="F531" s="21" t="str">
        <f>IF(OR(Sheet1!S534&lt;&gt;Sheet1!AJ534,Sheet1!AK534&lt;&gt;Sheet1!T534),"有影响","-")</f>
        <v>-</v>
      </c>
      <c r="G531" s="21" t="str">
        <f>IF(OR(Sheet1!X534&lt;&gt;Sheet1!AL534,Sheet1!AM534&lt;&gt;Sheet1!Y534),"有影响","-")</f>
        <v>-</v>
      </c>
      <c r="H531" s="21" t="str">
        <f>IF(OR(Sheet1!AC534&lt;&gt;Sheet1!AN534,Sheet1!AO534&lt;&gt;Sheet1!AD534),"有影响","-")</f>
        <v>-</v>
      </c>
      <c r="I531" s="21" t="str">
        <f>IF(Sheet1!G534=0,"出错","-")</f>
        <v>-</v>
      </c>
      <c r="J531" s="21" t="str">
        <f>IF(AND(Sheet1!G534=0,Sheet1!L534&lt;&gt;0),"出错","-")</f>
        <v>-</v>
      </c>
      <c r="K531" s="21" t="str">
        <f>IF(AND(Sheet1!G534=0,Sheet1!L534=0,Sheet1!Q534&lt;&gt;0),"出错","-")</f>
        <v>-</v>
      </c>
      <c r="L531" s="21" t="str">
        <f>IF(AND(Sheet1!G534=0,Sheet1!L534=0,Sheet1!Q534=0,Sheet1!V534&lt;&gt;0),"出错","-")</f>
        <v>-</v>
      </c>
      <c r="M531" s="21" t="str">
        <f>IF(AND(Sheet1!G534=0,Sheet1!L534=0,Sheet1!Q534=0,Sheet1!V534=0,Sheet1!AA534&lt;&gt;0),"出错","-")</f>
        <v>-</v>
      </c>
      <c r="N531" s="21" t="str">
        <f>IFERROR(VLOOKUP(Sheet1!G534,配置检查表!$Y:$Z,2,FALSE),"")</f>
        <v/>
      </c>
      <c r="O531" s="21">
        <f>IF(AND(Sheet1!I534=Sheet1!J534,Sheet1!J534&lt;&gt;0),Sheet1!I534,IF(AND(Sheet1!I534&lt;&gt;Sheet1!J534,Sheet1!J534&lt;&gt;0),Sheet1!I534&amp;"~"&amp;Sheet1!J534,""))</f>
        <v>5</v>
      </c>
      <c r="P531" s="21" t="str">
        <f>IFERROR(VLOOKUP(Sheet1!L534,配置检查表!$Y:$Z,2,FALSE),"")</f>
        <v>金币</v>
      </c>
      <c r="Q531" s="21">
        <f>IF(AND(Sheet1!N534=Sheet1!O534,Sheet1!O534&lt;&gt;0),Sheet1!N534,IF(AND(Sheet1!N534&lt;&gt;Sheet1!O534,Sheet1!O534&lt;&gt;0),Sheet1!N534&amp;"~"&amp;Sheet1!O534,""))</f>
        <v>52500</v>
      </c>
      <c r="R531" s="21" t="str">
        <f>IFERROR(VLOOKUP(Sheet1!Q534,配置检查表!$Y:$Z,2,FALSE),"")</f>
        <v/>
      </c>
      <c r="S531" s="39" t="str">
        <f>IF(AND(Sheet1!S738=Sheet1!T738,Sheet1!T738&lt;&gt;0),Sheet1!S738,IF(AND(Sheet1!S738&lt;&gt;Sheet1!T738,Sheet1!T738&lt;&gt;0),Sheet1!S738&amp;"~"&amp;Sheet1!T738,""))</f>
        <v/>
      </c>
      <c r="T531" s="21" t="str">
        <f>IFERROR(VLOOKUP(Sheet1!V534,配置检查表!$Y:$Z,2,FALSE),"")</f>
        <v/>
      </c>
      <c r="U531" s="39" t="str">
        <f>IF(AND(Sheet1!X738=Sheet1!Y738,Sheet1!Y738&lt;&gt;0),Sheet1!X738,IF(AND(Sheet1!X738&lt;&gt;Sheet1!Y738,Sheet1!Y738&lt;&gt;0),Sheet1!X738&amp;"~"&amp;Sheet1!Y738,""))</f>
        <v/>
      </c>
      <c r="V531" s="21" t="str">
        <f>IFERROR(VLOOKUP(Sheet1!XAA,配置检查表!$Y:$Z,2,FALSE),"")</f>
        <v/>
      </c>
      <c r="W531" s="21" t="str">
        <f>IF(AND(Sheet1!AC738=Sheet1!AD738,Sheet1!AD738&lt;&gt;0),Sheet1!AC738,IF(AND(Sheet1!AC738&lt;&gt;Sheet1!AD738,Sheet1!AD738&lt;&gt;0),Sheet1!AC738&amp;"~"&amp;Sheet1!AD738,""))</f>
        <v/>
      </c>
    </row>
    <row r="532" spans="1:23">
      <c r="A532" s="3">
        <v>20059</v>
      </c>
      <c r="B532" s="3" t="s">
        <v>583</v>
      </c>
      <c r="C532" s="3" t="s">
        <v>583</v>
      </c>
      <c r="D532" s="21" t="str">
        <f>IF(OR(Sheet1!I535&lt;&gt;Sheet1!AF535,Sheet1!AG535&lt;&gt;Sheet1!J535),"有影响","-")</f>
        <v>-</v>
      </c>
      <c r="E532" s="21" t="str">
        <f>IF(OR(Sheet1!N535&lt;&gt;Sheet1!AH535,Sheet1!AI535&lt;&gt;Sheet1!O535),"有影响","-")</f>
        <v>-</v>
      </c>
      <c r="F532" s="21" t="str">
        <f>IF(OR(Sheet1!S535&lt;&gt;Sheet1!AJ535,Sheet1!AK535&lt;&gt;Sheet1!T535),"有影响","-")</f>
        <v>-</v>
      </c>
      <c r="G532" s="21" t="str">
        <f>IF(OR(Sheet1!X535&lt;&gt;Sheet1!AL535,Sheet1!AM535&lt;&gt;Sheet1!Y535),"有影响","-")</f>
        <v>-</v>
      </c>
      <c r="H532" s="21" t="str">
        <f>IF(OR(Sheet1!AC535&lt;&gt;Sheet1!AN535,Sheet1!AO535&lt;&gt;Sheet1!AD535),"有影响","-")</f>
        <v>-</v>
      </c>
      <c r="I532" s="21" t="str">
        <f>IF(Sheet1!G535=0,"出错","-")</f>
        <v>-</v>
      </c>
      <c r="J532" s="21" t="str">
        <f>IF(AND(Sheet1!G535=0,Sheet1!L535&lt;&gt;0),"出错","-")</f>
        <v>-</v>
      </c>
      <c r="K532" s="21" t="str">
        <f>IF(AND(Sheet1!G535=0,Sheet1!L535=0,Sheet1!Q535&lt;&gt;0),"出错","-")</f>
        <v>-</v>
      </c>
      <c r="L532" s="21" t="str">
        <f>IF(AND(Sheet1!G535=0,Sheet1!L535=0,Sheet1!Q535=0,Sheet1!V535&lt;&gt;0),"出错","-")</f>
        <v>-</v>
      </c>
      <c r="M532" s="21" t="str">
        <f>IF(AND(Sheet1!G535=0,Sheet1!L535=0,Sheet1!Q535=0,Sheet1!V535=0,Sheet1!AA535&lt;&gt;0),"出错","-")</f>
        <v>-</v>
      </c>
      <c r="N532" s="21" t="str">
        <f>IFERROR(VLOOKUP(Sheet1!G535,配置检查表!$Y:$Z,2,FALSE),"")</f>
        <v/>
      </c>
      <c r="O532" s="21">
        <f>IF(AND(Sheet1!I535=Sheet1!J535,Sheet1!J535&lt;&gt;0),Sheet1!I535,IF(AND(Sheet1!I535&lt;&gt;Sheet1!J535,Sheet1!J535&lt;&gt;0),Sheet1!I535&amp;"~"&amp;Sheet1!J535,""))</f>
        <v>5</v>
      </c>
      <c r="P532" s="21" t="str">
        <f>IFERROR(VLOOKUP(Sheet1!L535,配置检查表!$Y:$Z,2,FALSE),"")</f>
        <v/>
      </c>
      <c r="Q532" s="21">
        <f>IF(AND(Sheet1!N535=Sheet1!O535,Sheet1!O535&lt;&gt;0),Sheet1!N535,IF(AND(Sheet1!N535&lt;&gt;Sheet1!O535,Sheet1!O535&lt;&gt;0),Sheet1!N535&amp;"~"&amp;Sheet1!O535,""))</f>
        <v>5</v>
      </c>
      <c r="R532" s="21" t="str">
        <f>IFERROR(VLOOKUP(Sheet1!Q535,配置检查表!$Y:$Z,2,FALSE),"")</f>
        <v>金币</v>
      </c>
      <c r="S532" s="39" t="str">
        <f>IF(AND(Sheet1!S739=Sheet1!T739,Sheet1!T739&lt;&gt;0),Sheet1!S739,IF(AND(Sheet1!S739&lt;&gt;Sheet1!T739,Sheet1!T739&lt;&gt;0),Sheet1!S739&amp;"~"&amp;Sheet1!T739,""))</f>
        <v/>
      </c>
      <c r="T532" s="21" t="str">
        <f>IFERROR(VLOOKUP(Sheet1!V535,配置检查表!$Y:$Z,2,FALSE),"")</f>
        <v/>
      </c>
      <c r="U532" s="39" t="str">
        <f>IF(AND(Sheet1!X739=Sheet1!Y739,Sheet1!Y739&lt;&gt;0),Sheet1!X739,IF(AND(Sheet1!X739&lt;&gt;Sheet1!Y739,Sheet1!Y739&lt;&gt;0),Sheet1!X739&amp;"~"&amp;Sheet1!Y739,""))</f>
        <v/>
      </c>
      <c r="V532" s="21" t="str">
        <f>IFERROR(VLOOKUP(Sheet1!XAA,配置检查表!$Y:$Z,2,FALSE),"")</f>
        <v/>
      </c>
      <c r="W532" s="21" t="str">
        <f>IF(AND(Sheet1!AC739=Sheet1!AD739,Sheet1!AD739&lt;&gt;0),Sheet1!AC739,IF(AND(Sheet1!AC739&lt;&gt;Sheet1!AD739,Sheet1!AD739&lt;&gt;0),Sheet1!AC739&amp;"~"&amp;Sheet1!AD739,""))</f>
        <v/>
      </c>
    </row>
    <row r="533" spans="1:23">
      <c r="A533" s="3">
        <v>20060</v>
      </c>
      <c r="B533" s="3" t="s">
        <v>584</v>
      </c>
      <c r="C533" s="3" t="s">
        <v>584</v>
      </c>
      <c r="D533" s="21" t="str">
        <f>IF(OR(Sheet1!I536&lt;&gt;Sheet1!AF536,Sheet1!AG536&lt;&gt;Sheet1!J536),"有影响","-")</f>
        <v>-</v>
      </c>
      <c r="E533" s="21" t="str">
        <f>IF(OR(Sheet1!N536&lt;&gt;Sheet1!AH536,Sheet1!AI536&lt;&gt;Sheet1!O536),"有影响","-")</f>
        <v>-</v>
      </c>
      <c r="F533" s="21" t="str">
        <f>IF(OR(Sheet1!S536&lt;&gt;Sheet1!AJ536,Sheet1!AK536&lt;&gt;Sheet1!T536),"有影响","-")</f>
        <v>-</v>
      </c>
      <c r="G533" s="21" t="str">
        <f>IF(OR(Sheet1!X536&lt;&gt;Sheet1!AL536,Sheet1!AM536&lt;&gt;Sheet1!Y536),"有影响","-")</f>
        <v>-</v>
      </c>
      <c r="H533" s="21" t="str">
        <f>IF(OR(Sheet1!AC536&lt;&gt;Sheet1!AN536,Sheet1!AO536&lt;&gt;Sheet1!AD536),"有影响","-")</f>
        <v>-</v>
      </c>
      <c r="I533" s="21" t="str">
        <f>IF(Sheet1!G536=0,"出错","-")</f>
        <v>-</v>
      </c>
      <c r="J533" s="21" t="str">
        <f>IF(AND(Sheet1!G536=0,Sheet1!L536&lt;&gt;0),"出错","-")</f>
        <v>-</v>
      </c>
      <c r="K533" s="21" t="str">
        <f>IF(AND(Sheet1!G536=0,Sheet1!L536=0,Sheet1!Q536&lt;&gt;0),"出错","-")</f>
        <v>-</v>
      </c>
      <c r="L533" s="21" t="str">
        <f>IF(AND(Sheet1!G536=0,Sheet1!L536=0,Sheet1!Q536=0,Sheet1!V536&lt;&gt;0),"出错","-")</f>
        <v>-</v>
      </c>
      <c r="M533" s="21" t="str">
        <f>IF(AND(Sheet1!G536=0,Sheet1!L536=0,Sheet1!Q536=0,Sheet1!V536=0,Sheet1!AA536&lt;&gt;0),"出错","-")</f>
        <v>-</v>
      </c>
      <c r="N533" s="21" t="str">
        <f>IFERROR(VLOOKUP(Sheet1!G536,配置检查表!$Y:$Z,2,FALSE),"")</f>
        <v/>
      </c>
      <c r="O533" s="21">
        <f>IF(AND(Sheet1!I536=Sheet1!J536,Sheet1!J536&lt;&gt;0),Sheet1!I536,IF(AND(Sheet1!I536&lt;&gt;Sheet1!J536,Sheet1!J536&lt;&gt;0),Sheet1!I536&amp;"~"&amp;Sheet1!J536,""))</f>
        <v>5</v>
      </c>
      <c r="P533" s="21" t="str">
        <f>IFERROR(VLOOKUP(Sheet1!L536,配置检查表!$Y:$Z,2,FALSE),"")</f>
        <v>金币</v>
      </c>
      <c r="Q533" s="21">
        <f>IF(AND(Sheet1!N536=Sheet1!O536,Sheet1!O536&lt;&gt;0),Sheet1!N536,IF(AND(Sheet1!N536&lt;&gt;Sheet1!O536,Sheet1!O536&lt;&gt;0),Sheet1!N536&amp;"~"&amp;Sheet1!O536,""))</f>
        <v>55000</v>
      </c>
      <c r="R533" s="21" t="str">
        <f>IFERROR(VLOOKUP(Sheet1!Q536,配置检查表!$Y:$Z,2,FALSE),"")</f>
        <v/>
      </c>
      <c r="S533" s="39" t="str">
        <f>IF(AND(Sheet1!S740=Sheet1!T740,Sheet1!T740&lt;&gt;0),Sheet1!S740,IF(AND(Sheet1!S740&lt;&gt;Sheet1!T740,Sheet1!T740&lt;&gt;0),Sheet1!S740&amp;"~"&amp;Sheet1!T740,""))</f>
        <v/>
      </c>
      <c r="T533" s="21" t="str">
        <f>IFERROR(VLOOKUP(Sheet1!V536,配置检查表!$Y:$Z,2,FALSE),"")</f>
        <v/>
      </c>
      <c r="U533" s="39" t="str">
        <f>IF(AND(Sheet1!X740=Sheet1!Y740,Sheet1!Y740&lt;&gt;0),Sheet1!X740,IF(AND(Sheet1!X740&lt;&gt;Sheet1!Y740,Sheet1!Y740&lt;&gt;0),Sheet1!X740&amp;"~"&amp;Sheet1!Y740,""))</f>
        <v/>
      </c>
      <c r="V533" s="21" t="str">
        <f>IFERROR(VLOOKUP(Sheet1!XAA,配置检查表!$Y:$Z,2,FALSE),"")</f>
        <v/>
      </c>
      <c r="W533" s="21" t="str">
        <f>IF(AND(Sheet1!AC740=Sheet1!AD740,Sheet1!AD740&lt;&gt;0),Sheet1!AC740,IF(AND(Sheet1!AC740&lt;&gt;Sheet1!AD740,Sheet1!AD740&lt;&gt;0),Sheet1!AC740&amp;"~"&amp;Sheet1!AD740,""))</f>
        <v/>
      </c>
    </row>
    <row r="534" spans="1:23">
      <c r="A534" s="3">
        <v>20061</v>
      </c>
      <c r="B534" s="3" t="s">
        <v>585</v>
      </c>
      <c r="C534" s="3" t="s">
        <v>585</v>
      </c>
      <c r="D534" s="21" t="str">
        <f>IF(OR(Sheet1!I537&lt;&gt;Sheet1!AF537,Sheet1!AG537&lt;&gt;Sheet1!J537),"有影响","-")</f>
        <v>-</v>
      </c>
      <c r="E534" s="21" t="str">
        <f>IF(OR(Sheet1!N537&lt;&gt;Sheet1!AH537,Sheet1!AI537&lt;&gt;Sheet1!O537),"有影响","-")</f>
        <v>-</v>
      </c>
      <c r="F534" s="21" t="str">
        <f>IF(OR(Sheet1!S537&lt;&gt;Sheet1!AJ537,Sheet1!AK537&lt;&gt;Sheet1!T537),"有影响","-")</f>
        <v>-</v>
      </c>
      <c r="G534" s="21" t="str">
        <f>IF(OR(Sheet1!X537&lt;&gt;Sheet1!AL537,Sheet1!AM537&lt;&gt;Sheet1!Y537),"有影响","-")</f>
        <v>-</v>
      </c>
      <c r="H534" s="21" t="str">
        <f>IF(OR(Sheet1!AC537&lt;&gt;Sheet1!AN537,Sheet1!AO537&lt;&gt;Sheet1!AD537),"有影响","-")</f>
        <v>-</v>
      </c>
      <c r="I534" s="21" t="str">
        <f>IF(Sheet1!G537=0,"出错","-")</f>
        <v>-</v>
      </c>
      <c r="J534" s="21" t="str">
        <f>IF(AND(Sheet1!G537=0,Sheet1!L537&lt;&gt;0),"出错","-")</f>
        <v>-</v>
      </c>
      <c r="K534" s="21" t="str">
        <f>IF(AND(Sheet1!G537=0,Sheet1!L537=0,Sheet1!Q537&lt;&gt;0),"出错","-")</f>
        <v>-</v>
      </c>
      <c r="L534" s="21" t="str">
        <f>IF(AND(Sheet1!G537=0,Sheet1!L537=0,Sheet1!Q537=0,Sheet1!V537&lt;&gt;0),"出错","-")</f>
        <v>-</v>
      </c>
      <c r="M534" s="21" t="str">
        <f>IF(AND(Sheet1!G537=0,Sheet1!L537=0,Sheet1!Q537=0,Sheet1!V537=0,Sheet1!AA537&lt;&gt;0),"出错","-")</f>
        <v>-</v>
      </c>
      <c r="N534" s="21" t="str">
        <f>IFERROR(VLOOKUP(Sheet1!G537,配置检查表!$Y:$Z,2,FALSE),"")</f>
        <v/>
      </c>
      <c r="O534" s="21">
        <f>IF(AND(Sheet1!I537=Sheet1!J537,Sheet1!J537&lt;&gt;0),Sheet1!I537,IF(AND(Sheet1!I537&lt;&gt;Sheet1!J537,Sheet1!J537&lt;&gt;0),Sheet1!I537&amp;"~"&amp;Sheet1!J537,""))</f>
        <v>5</v>
      </c>
      <c r="P534" s="21" t="str">
        <f>IFERROR(VLOOKUP(Sheet1!L537,配置检查表!$Y:$Z,2,FALSE),"")</f>
        <v>金币</v>
      </c>
      <c r="Q534" s="21">
        <f>IF(AND(Sheet1!N537=Sheet1!O537,Sheet1!O537&lt;&gt;0),Sheet1!N537,IF(AND(Sheet1!N537&lt;&gt;Sheet1!O537,Sheet1!O537&lt;&gt;0),Sheet1!N537&amp;"~"&amp;Sheet1!O537,""))</f>
        <v>55000</v>
      </c>
      <c r="R534" s="21" t="str">
        <f>IFERROR(VLOOKUP(Sheet1!Q537,配置检查表!$Y:$Z,2,FALSE),"")</f>
        <v/>
      </c>
      <c r="S534" s="39" t="str">
        <f>IF(AND(Sheet1!S741=Sheet1!T741,Sheet1!T741&lt;&gt;0),Sheet1!S741,IF(AND(Sheet1!S741&lt;&gt;Sheet1!T741,Sheet1!T741&lt;&gt;0),Sheet1!S741&amp;"~"&amp;Sheet1!T741,""))</f>
        <v/>
      </c>
      <c r="T534" s="21" t="str">
        <f>IFERROR(VLOOKUP(Sheet1!V537,配置检查表!$Y:$Z,2,FALSE),"")</f>
        <v/>
      </c>
      <c r="U534" s="39" t="str">
        <f>IF(AND(Sheet1!X741=Sheet1!Y741,Sheet1!Y741&lt;&gt;0),Sheet1!X741,IF(AND(Sheet1!X741&lt;&gt;Sheet1!Y741,Sheet1!Y741&lt;&gt;0),Sheet1!X741&amp;"~"&amp;Sheet1!Y741,""))</f>
        <v/>
      </c>
      <c r="V534" s="21" t="str">
        <f>IFERROR(VLOOKUP(Sheet1!XAA,配置检查表!$Y:$Z,2,FALSE),"")</f>
        <v/>
      </c>
      <c r="W534" s="21" t="str">
        <f>IF(AND(Sheet1!AC741=Sheet1!AD741,Sheet1!AD741&lt;&gt;0),Sheet1!AC741,IF(AND(Sheet1!AC741&lt;&gt;Sheet1!AD741,Sheet1!AD741&lt;&gt;0),Sheet1!AC741&amp;"~"&amp;Sheet1!AD741,""))</f>
        <v/>
      </c>
    </row>
    <row r="535" spans="1:23">
      <c r="A535" s="3">
        <v>20062</v>
      </c>
      <c r="B535" s="3" t="s">
        <v>586</v>
      </c>
      <c r="C535" s="3" t="s">
        <v>586</v>
      </c>
      <c r="D535" s="21" t="str">
        <f>IF(OR(Sheet1!I538&lt;&gt;Sheet1!AF538,Sheet1!AG538&lt;&gt;Sheet1!J538),"有影响","-")</f>
        <v>-</v>
      </c>
      <c r="E535" s="21" t="str">
        <f>IF(OR(Sheet1!N538&lt;&gt;Sheet1!AH538,Sheet1!AI538&lt;&gt;Sheet1!O538),"有影响","-")</f>
        <v>-</v>
      </c>
      <c r="F535" s="21" t="str">
        <f>IF(OR(Sheet1!S538&lt;&gt;Sheet1!AJ538,Sheet1!AK538&lt;&gt;Sheet1!T538),"有影响","-")</f>
        <v>-</v>
      </c>
      <c r="G535" s="21" t="str">
        <f>IF(OR(Sheet1!X538&lt;&gt;Sheet1!AL538,Sheet1!AM538&lt;&gt;Sheet1!Y538),"有影响","-")</f>
        <v>-</v>
      </c>
      <c r="H535" s="21" t="str">
        <f>IF(OR(Sheet1!AC538&lt;&gt;Sheet1!AN538,Sheet1!AO538&lt;&gt;Sheet1!AD538),"有影响","-")</f>
        <v>-</v>
      </c>
      <c r="I535" s="21" t="str">
        <f>IF(Sheet1!G538=0,"出错","-")</f>
        <v>-</v>
      </c>
      <c r="J535" s="21" t="str">
        <f>IF(AND(Sheet1!G538=0,Sheet1!L538&lt;&gt;0),"出错","-")</f>
        <v>-</v>
      </c>
      <c r="K535" s="21" t="str">
        <f>IF(AND(Sheet1!G538=0,Sheet1!L538=0,Sheet1!Q538&lt;&gt;0),"出错","-")</f>
        <v>-</v>
      </c>
      <c r="L535" s="21" t="str">
        <f>IF(AND(Sheet1!G538=0,Sheet1!L538=0,Sheet1!Q538=0,Sheet1!V538&lt;&gt;0),"出错","-")</f>
        <v>-</v>
      </c>
      <c r="M535" s="21" t="str">
        <f>IF(AND(Sheet1!G538=0,Sheet1!L538=0,Sheet1!Q538=0,Sheet1!V538=0,Sheet1!AA538&lt;&gt;0),"出错","-")</f>
        <v>-</v>
      </c>
      <c r="N535" s="21" t="str">
        <f>IFERROR(VLOOKUP(Sheet1!G538,配置检查表!$Y:$Z,2,FALSE),"")</f>
        <v/>
      </c>
      <c r="O535" s="21">
        <f>IF(AND(Sheet1!I538=Sheet1!J538,Sheet1!J538&lt;&gt;0),Sheet1!I538,IF(AND(Sheet1!I538&lt;&gt;Sheet1!J538,Sheet1!J538&lt;&gt;0),Sheet1!I538&amp;"~"&amp;Sheet1!J538,""))</f>
        <v>5</v>
      </c>
      <c r="P535" s="21" t="str">
        <f>IFERROR(VLOOKUP(Sheet1!L538,配置检查表!$Y:$Z,2,FALSE),"")</f>
        <v/>
      </c>
      <c r="Q535" s="21">
        <f>IF(AND(Sheet1!N538=Sheet1!O538,Sheet1!O538&lt;&gt;0),Sheet1!N538,IF(AND(Sheet1!N538&lt;&gt;Sheet1!O538,Sheet1!O538&lt;&gt;0),Sheet1!N538&amp;"~"&amp;Sheet1!O538,""))</f>
        <v>5</v>
      </c>
      <c r="R535" s="21" t="str">
        <f>IFERROR(VLOOKUP(Sheet1!Q538,配置检查表!$Y:$Z,2,FALSE),"")</f>
        <v>金币</v>
      </c>
      <c r="S535" s="39" t="str">
        <f>IF(AND(Sheet1!S742=Sheet1!T742,Sheet1!T742&lt;&gt;0),Sheet1!S742,IF(AND(Sheet1!S742&lt;&gt;Sheet1!T742,Sheet1!T742&lt;&gt;0),Sheet1!S742&amp;"~"&amp;Sheet1!T742,""))</f>
        <v/>
      </c>
      <c r="T535" s="21" t="str">
        <f>IFERROR(VLOOKUP(Sheet1!V538,配置检查表!$Y:$Z,2,FALSE),"")</f>
        <v/>
      </c>
      <c r="U535" s="39" t="str">
        <f>IF(AND(Sheet1!X742=Sheet1!Y742,Sheet1!Y742&lt;&gt;0),Sheet1!X742,IF(AND(Sheet1!X742&lt;&gt;Sheet1!Y742,Sheet1!Y742&lt;&gt;0),Sheet1!X742&amp;"~"&amp;Sheet1!Y742,""))</f>
        <v/>
      </c>
      <c r="V535" s="21" t="str">
        <f>IFERROR(VLOOKUP(Sheet1!XAA,配置检查表!$Y:$Z,2,FALSE),"")</f>
        <v/>
      </c>
      <c r="W535" s="21" t="str">
        <f>IF(AND(Sheet1!AC742=Sheet1!AD742,Sheet1!AD742&lt;&gt;0),Sheet1!AC742,IF(AND(Sheet1!AC742&lt;&gt;Sheet1!AD742,Sheet1!AD742&lt;&gt;0),Sheet1!AC742&amp;"~"&amp;Sheet1!AD742,""))</f>
        <v/>
      </c>
    </row>
    <row r="536" spans="1:23">
      <c r="A536" s="3">
        <v>20063</v>
      </c>
      <c r="B536" s="3" t="s">
        <v>587</v>
      </c>
      <c r="C536" s="3" t="s">
        <v>587</v>
      </c>
      <c r="D536" s="21" t="str">
        <f>IF(OR(Sheet1!I539&lt;&gt;Sheet1!AF539,Sheet1!AG539&lt;&gt;Sheet1!J539),"有影响","-")</f>
        <v>-</v>
      </c>
      <c r="E536" s="21" t="str">
        <f>IF(OR(Sheet1!N539&lt;&gt;Sheet1!AH539,Sheet1!AI539&lt;&gt;Sheet1!O539),"有影响","-")</f>
        <v>-</v>
      </c>
      <c r="F536" s="21" t="str">
        <f>IF(OR(Sheet1!S539&lt;&gt;Sheet1!AJ539,Sheet1!AK539&lt;&gt;Sheet1!T539),"有影响","-")</f>
        <v>-</v>
      </c>
      <c r="G536" s="21" t="str">
        <f>IF(OR(Sheet1!X539&lt;&gt;Sheet1!AL539,Sheet1!AM539&lt;&gt;Sheet1!Y539),"有影响","-")</f>
        <v>-</v>
      </c>
      <c r="H536" s="21" t="str">
        <f>IF(OR(Sheet1!AC539&lt;&gt;Sheet1!AN539,Sheet1!AO539&lt;&gt;Sheet1!AD539),"有影响","-")</f>
        <v>-</v>
      </c>
      <c r="I536" s="21" t="str">
        <f>IF(Sheet1!G539=0,"出错","-")</f>
        <v>-</v>
      </c>
      <c r="J536" s="21" t="str">
        <f>IF(AND(Sheet1!G539=0,Sheet1!L539&lt;&gt;0),"出错","-")</f>
        <v>-</v>
      </c>
      <c r="K536" s="21" t="str">
        <f>IF(AND(Sheet1!G539=0,Sheet1!L539=0,Sheet1!Q539&lt;&gt;0),"出错","-")</f>
        <v>-</v>
      </c>
      <c r="L536" s="21" t="str">
        <f>IF(AND(Sheet1!G539=0,Sheet1!L539=0,Sheet1!Q539=0,Sheet1!V539&lt;&gt;0),"出错","-")</f>
        <v>-</v>
      </c>
      <c r="M536" s="21" t="str">
        <f>IF(AND(Sheet1!G539=0,Sheet1!L539=0,Sheet1!Q539=0,Sheet1!V539=0,Sheet1!AA539&lt;&gt;0),"出错","-")</f>
        <v>-</v>
      </c>
      <c r="N536" s="21" t="str">
        <f>IFERROR(VLOOKUP(Sheet1!G539,配置检查表!$Y:$Z,2,FALSE),"")</f>
        <v/>
      </c>
      <c r="O536" s="21">
        <f>IF(AND(Sheet1!I539=Sheet1!J539,Sheet1!J539&lt;&gt;0),Sheet1!I539,IF(AND(Sheet1!I539&lt;&gt;Sheet1!J539,Sheet1!J539&lt;&gt;0),Sheet1!I539&amp;"~"&amp;Sheet1!J539,""))</f>
        <v>5</v>
      </c>
      <c r="P536" s="21" t="str">
        <f>IFERROR(VLOOKUP(Sheet1!L539,配置检查表!$Y:$Z,2,FALSE),"")</f>
        <v>金币</v>
      </c>
      <c r="Q536" s="21">
        <f>IF(AND(Sheet1!N539=Sheet1!O539,Sheet1!O539&lt;&gt;0),Sheet1!N539,IF(AND(Sheet1!N539&lt;&gt;Sheet1!O539,Sheet1!O539&lt;&gt;0),Sheet1!N539&amp;"~"&amp;Sheet1!O539,""))</f>
        <v>57500</v>
      </c>
      <c r="R536" s="21" t="str">
        <f>IFERROR(VLOOKUP(Sheet1!Q539,配置检查表!$Y:$Z,2,FALSE),"")</f>
        <v/>
      </c>
      <c r="S536" s="39" t="str">
        <f>IF(AND(Sheet1!S743=Sheet1!T743,Sheet1!T743&lt;&gt;0),Sheet1!S743,IF(AND(Sheet1!S743&lt;&gt;Sheet1!T743,Sheet1!T743&lt;&gt;0),Sheet1!S743&amp;"~"&amp;Sheet1!T743,""))</f>
        <v/>
      </c>
      <c r="T536" s="21" t="str">
        <f>IFERROR(VLOOKUP(Sheet1!V539,配置检查表!$Y:$Z,2,FALSE),"")</f>
        <v/>
      </c>
      <c r="U536" s="39" t="str">
        <f>IF(AND(Sheet1!X743=Sheet1!Y743,Sheet1!Y743&lt;&gt;0),Sheet1!X743,IF(AND(Sheet1!X743&lt;&gt;Sheet1!Y743,Sheet1!Y743&lt;&gt;0),Sheet1!X743&amp;"~"&amp;Sheet1!Y743,""))</f>
        <v/>
      </c>
      <c r="V536" s="21" t="str">
        <f>IFERROR(VLOOKUP(Sheet1!XAA,配置检查表!$Y:$Z,2,FALSE),"")</f>
        <v/>
      </c>
      <c r="W536" s="21" t="str">
        <f>IF(AND(Sheet1!AC743=Sheet1!AD743,Sheet1!AD743&lt;&gt;0),Sheet1!AC743,IF(AND(Sheet1!AC743&lt;&gt;Sheet1!AD743,Sheet1!AD743&lt;&gt;0),Sheet1!AC743&amp;"~"&amp;Sheet1!AD743,""))</f>
        <v/>
      </c>
    </row>
    <row r="537" spans="1:23">
      <c r="A537" s="3">
        <v>20064</v>
      </c>
      <c r="B537" s="3" t="s">
        <v>588</v>
      </c>
      <c r="C537" s="3" t="s">
        <v>588</v>
      </c>
      <c r="D537" s="21" t="str">
        <f>IF(OR(Sheet1!I540&lt;&gt;Sheet1!AF540,Sheet1!AG540&lt;&gt;Sheet1!J540),"有影响","-")</f>
        <v>-</v>
      </c>
      <c r="E537" s="21" t="str">
        <f>IF(OR(Sheet1!N540&lt;&gt;Sheet1!AH540,Sheet1!AI540&lt;&gt;Sheet1!O540),"有影响","-")</f>
        <v>-</v>
      </c>
      <c r="F537" s="21" t="str">
        <f>IF(OR(Sheet1!S540&lt;&gt;Sheet1!AJ540,Sheet1!AK540&lt;&gt;Sheet1!T540),"有影响","-")</f>
        <v>-</v>
      </c>
      <c r="G537" s="21" t="str">
        <f>IF(OR(Sheet1!X540&lt;&gt;Sheet1!AL540,Sheet1!AM540&lt;&gt;Sheet1!Y540),"有影响","-")</f>
        <v>-</v>
      </c>
      <c r="H537" s="21" t="str">
        <f>IF(OR(Sheet1!AC540&lt;&gt;Sheet1!AN540,Sheet1!AO540&lt;&gt;Sheet1!AD540),"有影响","-")</f>
        <v>-</v>
      </c>
      <c r="I537" s="21" t="str">
        <f>IF(Sheet1!G540=0,"出错","-")</f>
        <v>-</v>
      </c>
      <c r="J537" s="21" t="str">
        <f>IF(AND(Sheet1!G540=0,Sheet1!L540&lt;&gt;0),"出错","-")</f>
        <v>-</v>
      </c>
      <c r="K537" s="21" t="str">
        <f>IF(AND(Sheet1!G540=0,Sheet1!L540=0,Sheet1!Q540&lt;&gt;0),"出错","-")</f>
        <v>-</v>
      </c>
      <c r="L537" s="21" t="str">
        <f>IF(AND(Sheet1!G540=0,Sheet1!L540=0,Sheet1!Q540=0,Sheet1!V540&lt;&gt;0),"出错","-")</f>
        <v>-</v>
      </c>
      <c r="M537" s="21" t="str">
        <f>IF(AND(Sheet1!G540=0,Sheet1!L540=0,Sheet1!Q540=0,Sheet1!V540=0,Sheet1!AA540&lt;&gt;0),"出错","-")</f>
        <v>-</v>
      </c>
      <c r="N537" s="21" t="str">
        <f>IFERROR(VLOOKUP(Sheet1!G540,配置检查表!$Y:$Z,2,FALSE),"")</f>
        <v/>
      </c>
      <c r="O537" s="21">
        <f>IF(AND(Sheet1!I540=Sheet1!J540,Sheet1!J540&lt;&gt;0),Sheet1!I540,IF(AND(Sheet1!I540&lt;&gt;Sheet1!J540,Sheet1!J540&lt;&gt;0),Sheet1!I540&amp;"~"&amp;Sheet1!J540,""))</f>
        <v>5</v>
      </c>
      <c r="P537" s="21" t="str">
        <f>IFERROR(VLOOKUP(Sheet1!L540,配置检查表!$Y:$Z,2,FALSE),"")</f>
        <v>金币</v>
      </c>
      <c r="Q537" s="21">
        <f>IF(AND(Sheet1!N540=Sheet1!O540,Sheet1!O540&lt;&gt;0),Sheet1!N540,IF(AND(Sheet1!N540&lt;&gt;Sheet1!O540,Sheet1!O540&lt;&gt;0),Sheet1!N540&amp;"~"&amp;Sheet1!O540,""))</f>
        <v>57500</v>
      </c>
      <c r="R537" s="21" t="str">
        <f>IFERROR(VLOOKUP(Sheet1!Q540,配置检查表!$Y:$Z,2,FALSE),"")</f>
        <v/>
      </c>
      <c r="S537" s="39" t="str">
        <f>IF(AND(Sheet1!S744=Sheet1!T744,Sheet1!T744&lt;&gt;0),Sheet1!S744,IF(AND(Sheet1!S744&lt;&gt;Sheet1!T744,Sheet1!T744&lt;&gt;0),Sheet1!S744&amp;"~"&amp;Sheet1!T744,""))</f>
        <v/>
      </c>
      <c r="T537" s="21" t="str">
        <f>IFERROR(VLOOKUP(Sheet1!V540,配置检查表!$Y:$Z,2,FALSE),"")</f>
        <v/>
      </c>
      <c r="U537" s="39" t="str">
        <f>IF(AND(Sheet1!X744=Sheet1!Y744,Sheet1!Y744&lt;&gt;0),Sheet1!X744,IF(AND(Sheet1!X744&lt;&gt;Sheet1!Y744,Sheet1!Y744&lt;&gt;0),Sheet1!X744&amp;"~"&amp;Sheet1!Y744,""))</f>
        <v/>
      </c>
      <c r="V537" s="21" t="str">
        <f>IFERROR(VLOOKUP(Sheet1!XAA,配置检查表!$Y:$Z,2,FALSE),"")</f>
        <v/>
      </c>
      <c r="W537" s="21" t="str">
        <f>IF(AND(Sheet1!AC744=Sheet1!AD744,Sheet1!AD744&lt;&gt;0),Sheet1!AC744,IF(AND(Sheet1!AC744&lt;&gt;Sheet1!AD744,Sheet1!AD744&lt;&gt;0),Sheet1!AC744&amp;"~"&amp;Sheet1!AD744,""))</f>
        <v/>
      </c>
    </row>
    <row r="538" spans="1:23">
      <c r="A538" s="3">
        <v>20065</v>
      </c>
      <c r="B538" s="3" t="s">
        <v>589</v>
      </c>
      <c r="C538" s="3" t="s">
        <v>589</v>
      </c>
      <c r="D538" s="21" t="str">
        <f>IF(OR(Sheet1!I541&lt;&gt;Sheet1!AF541,Sheet1!AG541&lt;&gt;Sheet1!J541),"有影响","-")</f>
        <v>-</v>
      </c>
      <c r="E538" s="21" t="str">
        <f>IF(OR(Sheet1!N541&lt;&gt;Sheet1!AH541,Sheet1!AI541&lt;&gt;Sheet1!O541),"有影响","-")</f>
        <v>-</v>
      </c>
      <c r="F538" s="21" t="str">
        <f>IF(OR(Sheet1!S541&lt;&gt;Sheet1!AJ541,Sheet1!AK541&lt;&gt;Sheet1!T541),"有影响","-")</f>
        <v>-</v>
      </c>
      <c r="G538" s="21" t="str">
        <f>IF(OR(Sheet1!X541&lt;&gt;Sheet1!AL541,Sheet1!AM541&lt;&gt;Sheet1!Y541),"有影响","-")</f>
        <v>-</v>
      </c>
      <c r="H538" s="21" t="str">
        <f>IF(OR(Sheet1!AC541&lt;&gt;Sheet1!AN541,Sheet1!AO541&lt;&gt;Sheet1!AD541),"有影响","-")</f>
        <v>-</v>
      </c>
      <c r="I538" s="21" t="str">
        <f>IF(Sheet1!G541=0,"出错","-")</f>
        <v>-</v>
      </c>
      <c r="J538" s="21" t="str">
        <f>IF(AND(Sheet1!G541=0,Sheet1!L541&lt;&gt;0),"出错","-")</f>
        <v>-</v>
      </c>
      <c r="K538" s="21" t="str">
        <f>IF(AND(Sheet1!G541=0,Sheet1!L541=0,Sheet1!Q541&lt;&gt;0),"出错","-")</f>
        <v>-</v>
      </c>
      <c r="L538" s="21" t="str">
        <f>IF(AND(Sheet1!G541=0,Sheet1!L541=0,Sheet1!Q541=0,Sheet1!V541&lt;&gt;0),"出错","-")</f>
        <v>-</v>
      </c>
      <c r="M538" s="21" t="str">
        <f>IF(AND(Sheet1!G541=0,Sheet1!L541=0,Sheet1!Q541=0,Sheet1!V541=0,Sheet1!AA541&lt;&gt;0),"出错","-")</f>
        <v>-</v>
      </c>
      <c r="N538" s="21" t="str">
        <f>IFERROR(VLOOKUP(Sheet1!G541,配置检查表!$Y:$Z,2,FALSE),"")</f>
        <v/>
      </c>
      <c r="O538" s="21">
        <f>IF(AND(Sheet1!I541=Sheet1!J541,Sheet1!J541&lt;&gt;0),Sheet1!I541,IF(AND(Sheet1!I541&lt;&gt;Sheet1!J541,Sheet1!J541&lt;&gt;0),Sheet1!I541&amp;"~"&amp;Sheet1!J541,""))</f>
        <v>5</v>
      </c>
      <c r="P538" s="21" t="str">
        <f>IFERROR(VLOOKUP(Sheet1!L541,配置检查表!$Y:$Z,2,FALSE),"")</f>
        <v/>
      </c>
      <c r="Q538" s="21">
        <f>IF(AND(Sheet1!N541=Sheet1!O541,Sheet1!O541&lt;&gt;0),Sheet1!N541,IF(AND(Sheet1!N541&lt;&gt;Sheet1!O541,Sheet1!O541&lt;&gt;0),Sheet1!N541&amp;"~"&amp;Sheet1!O541,""))</f>
        <v>5</v>
      </c>
      <c r="R538" s="21" t="str">
        <f>IFERROR(VLOOKUP(Sheet1!Q541,配置检查表!$Y:$Z,2,FALSE),"")</f>
        <v>金币</v>
      </c>
      <c r="S538" s="39" t="str">
        <f>IF(AND(Sheet1!S745=Sheet1!T745,Sheet1!T745&lt;&gt;0),Sheet1!S745,IF(AND(Sheet1!S745&lt;&gt;Sheet1!T745,Sheet1!T745&lt;&gt;0),Sheet1!S745&amp;"~"&amp;Sheet1!T745,""))</f>
        <v/>
      </c>
      <c r="T538" s="21" t="str">
        <f>IFERROR(VLOOKUP(Sheet1!V541,配置检查表!$Y:$Z,2,FALSE),"")</f>
        <v/>
      </c>
      <c r="U538" s="39" t="str">
        <f>IF(AND(Sheet1!X745=Sheet1!Y745,Sheet1!Y745&lt;&gt;0),Sheet1!X745,IF(AND(Sheet1!X745&lt;&gt;Sheet1!Y745,Sheet1!Y745&lt;&gt;0),Sheet1!X745&amp;"~"&amp;Sheet1!Y745,""))</f>
        <v/>
      </c>
      <c r="V538" s="21" t="str">
        <f>IFERROR(VLOOKUP(Sheet1!XAA,配置检查表!$Y:$Z,2,FALSE),"")</f>
        <v/>
      </c>
      <c r="W538" s="21" t="str">
        <f>IF(AND(Sheet1!AC745=Sheet1!AD745,Sheet1!AD745&lt;&gt;0),Sheet1!AC745,IF(AND(Sheet1!AC745&lt;&gt;Sheet1!AD745,Sheet1!AD745&lt;&gt;0),Sheet1!AC745&amp;"~"&amp;Sheet1!AD745,""))</f>
        <v/>
      </c>
    </row>
    <row r="539" spans="1:23">
      <c r="A539" s="3">
        <v>20066</v>
      </c>
      <c r="B539" s="3" t="s">
        <v>590</v>
      </c>
      <c r="C539" s="3" t="s">
        <v>590</v>
      </c>
      <c r="D539" s="21" t="str">
        <f>IF(OR(Sheet1!I542&lt;&gt;Sheet1!AF542,Sheet1!AG542&lt;&gt;Sheet1!J542),"有影响","-")</f>
        <v>-</v>
      </c>
      <c r="E539" s="21" t="str">
        <f>IF(OR(Sheet1!N542&lt;&gt;Sheet1!AH542,Sheet1!AI542&lt;&gt;Sheet1!O542),"有影响","-")</f>
        <v>-</v>
      </c>
      <c r="F539" s="21" t="str">
        <f>IF(OR(Sheet1!S542&lt;&gt;Sheet1!AJ542,Sheet1!AK542&lt;&gt;Sheet1!T542),"有影响","-")</f>
        <v>-</v>
      </c>
      <c r="G539" s="21" t="str">
        <f>IF(OR(Sheet1!X542&lt;&gt;Sheet1!AL542,Sheet1!AM542&lt;&gt;Sheet1!Y542),"有影响","-")</f>
        <v>-</v>
      </c>
      <c r="H539" s="21" t="str">
        <f>IF(OR(Sheet1!AC542&lt;&gt;Sheet1!AN542,Sheet1!AO542&lt;&gt;Sheet1!AD542),"有影响","-")</f>
        <v>-</v>
      </c>
      <c r="I539" s="21" t="str">
        <f>IF(Sheet1!G542=0,"出错","-")</f>
        <v>-</v>
      </c>
      <c r="J539" s="21" t="str">
        <f>IF(AND(Sheet1!G542=0,Sheet1!L542&lt;&gt;0),"出错","-")</f>
        <v>-</v>
      </c>
      <c r="K539" s="21" t="str">
        <f>IF(AND(Sheet1!G542=0,Sheet1!L542=0,Sheet1!Q542&lt;&gt;0),"出错","-")</f>
        <v>-</v>
      </c>
      <c r="L539" s="21" t="str">
        <f>IF(AND(Sheet1!G542=0,Sheet1!L542=0,Sheet1!Q542=0,Sheet1!V542&lt;&gt;0),"出错","-")</f>
        <v>-</v>
      </c>
      <c r="M539" s="21" t="str">
        <f>IF(AND(Sheet1!G542=0,Sheet1!L542=0,Sheet1!Q542=0,Sheet1!V542=0,Sheet1!AA542&lt;&gt;0),"出错","-")</f>
        <v>-</v>
      </c>
      <c r="N539" s="21" t="str">
        <f>IFERROR(VLOOKUP(Sheet1!G542,配置检查表!$Y:$Z,2,FALSE),"")</f>
        <v/>
      </c>
      <c r="O539" s="21">
        <f>IF(AND(Sheet1!I542=Sheet1!J542,Sheet1!J542&lt;&gt;0),Sheet1!I542,IF(AND(Sheet1!I542&lt;&gt;Sheet1!J542,Sheet1!J542&lt;&gt;0),Sheet1!I542&amp;"~"&amp;Sheet1!J542,""))</f>
        <v>5</v>
      </c>
      <c r="P539" s="21" t="str">
        <f>IFERROR(VLOOKUP(Sheet1!L542,配置检查表!$Y:$Z,2,FALSE),"")</f>
        <v>金币</v>
      </c>
      <c r="Q539" s="21">
        <f>IF(AND(Sheet1!N542=Sheet1!O542,Sheet1!O542&lt;&gt;0),Sheet1!N542,IF(AND(Sheet1!N542&lt;&gt;Sheet1!O542,Sheet1!O542&lt;&gt;0),Sheet1!N542&amp;"~"&amp;Sheet1!O542,""))</f>
        <v>60000</v>
      </c>
      <c r="R539" s="21" t="str">
        <f>IFERROR(VLOOKUP(Sheet1!Q542,配置检查表!$Y:$Z,2,FALSE),"")</f>
        <v/>
      </c>
      <c r="S539" s="39" t="str">
        <f>IF(AND(Sheet1!S746=Sheet1!T746,Sheet1!T746&lt;&gt;0),Sheet1!S746,IF(AND(Sheet1!S746&lt;&gt;Sheet1!T746,Sheet1!T746&lt;&gt;0),Sheet1!S746&amp;"~"&amp;Sheet1!T746,""))</f>
        <v/>
      </c>
      <c r="T539" s="21" t="str">
        <f>IFERROR(VLOOKUP(Sheet1!V542,配置检查表!$Y:$Z,2,FALSE),"")</f>
        <v/>
      </c>
      <c r="U539" s="39" t="str">
        <f>IF(AND(Sheet1!X746=Sheet1!Y746,Sheet1!Y746&lt;&gt;0),Sheet1!X746,IF(AND(Sheet1!X746&lt;&gt;Sheet1!Y746,Sheet1!Y746&lt;&gt;0),Sheet1!X746&amp;"~"&amp;Sheet1!Y746,""))</f>
        <v/>
      </c>
      <c r="V539" s="21" t="str">
        <f>IFERROR(VLOOKUP(Sheet1!XAA,配置检查表!$Y:$Z,2,FALSE),"")</f>
        <v/>
      </c>
      <c r="W539" s="21" t="str">
        <f>IF(AND(Sheet1!AC746=Sheet1!AD746,Sheet1!AD746&lt;&gt;0),Sheet1!AC746,IF(AND(Sheet1!AC746&lt;&gt;Sheet1!AD746,Sheet1!AD746&lt;&gt;0),Sheet1!AC746&amp;"~"&amp;Sheet1!AD746,""))</f>
        <v/>
      </c>
    </row>
    <row r="540" spans="1:23">
      <c r="A540" s="3">
        <v>20067</v>
      </c>
      <c r="B540" s="3" t="s">
        <v>591</v>
      </c>
      <c r="C540" s="3" t="s">
        <v>591</v>
      </c>
      <c r="D540" s="21" t="str">
        <f>IF(OR(Sheet1!I543&lt;&gt;Sheet1!AF543,Sheet1!AG543&lt;&gt;Sheet1!J543),"有影响","-")</f>
        <v>-</v>
      </c>
      <c r="E540" s="21" t="str">
        <f>IF(OR(Sheet1!N543&lt;&gt;Sheet1!AH543,Sheet1!AI543&lt;&gt;Sheet1!O543),"有影响","-")</f>
        <v>-</v>
      </c>
      <c r="F540" s="21" t="str">
        <f>IF(OR(Sheet1!S543&lt;&gt;Sheet1!AJ543,Sheet1!AK543&lt;&gt;Sheet1!T543),"有影响","-")</f>
        <v>-</v>
      </c>
      <c r="G540" s="21" t="str">
        <f>IF(OR(Sheet1!X543&lt;&gt;Sheet1!AL543,Sheet1!AM543&lt;&gt;Sheet1!Y543),"有影响","-")</f>
        <v>-</v>
      </c>
      <c r="H540" s="21" t="str">
        <f>IF(OR(Sheet1!AC543&lt;&gt;Sheet1!AN543,Sheet1!AO543&lt;&gt;Sheet1!AD543),"有影响","-")</f>
        <v>-</v>
      </c>
      <c r="I540" s="21" t="str">
        <f>IF(Sheet1!G543=0,"出错","-")</f>
        <v>-</v>
      </c>
      <c r="J540" s="21" t="str">
        <f>IF(AND(Sheet1!G543=0,Sheet1!L543&lt;&gt;0),"出错","-")</f>
        <v>-</v>
      </c>
      <c r="K540" s="21" t="str">
        <f>IF(AND(Sheet1!G543=0,Sheet1!L543=0,Sheet1!Q543&lt;&gt;0),"出错","-")</f>
        <v>-</v>
      </c>
      <c r="L540" s="21" t="str">
        <f>IF(AND(Sheet1!G543=0,Sheet1!L543=0,Sheet1!Q543=0,Sheet1!V543&lt;&gt;0),"出错","-")</f>
        <v>-</v>
      </c>
      <c r="M540" s="21" t="str">
        <f>IF(AND(Sheet1!G543=0,Sheet1!L543=0,Sheet1!Q543=0,Sheet1!V543=0,Sheet1!AA543&lt;&gt;0),"出错","-")</f>
        <v>-</v>
      </c>
      <c r="N540" s="21" t="str">
        <f>IFERROR(VLOOKUP(Sheet1!G543,配置检查表!$Y:$Z,2,FALSE),"")</f>
        <v/>
      </c>
      <c r="O540" s="21">
        <f>IF(AND(Sheet1!I543=Sheet1!J543,Sheet1!J543&lt;&gt;0),Sheet1!I543,IF(AND(Sheet1!I543&lt;&gt;Sheet1!J543,Sheet1!J543&lt;&gt;0),Sheet1!I543&amp;"~"&amp;Sheet1!J543,""))</f>
        <v>5</v>
      </c>
      <c r="P540" s="21" t="str">
        <f>IFERROR(VLOOKUP(Sheet1!L543,配置检查表!$Y:$Z,2,FALSE),"")</f>
        <v>金币</v>
      </c>
      <c r="Q540" s="21">
        <f>IF(AND(Sheet1!N543=Sheet1!O543,Sheet1!O543&lt;&gt;0),Sheet1!N543,IF(AND(Sheet1!N543&lt;&gt;Sheet1!O543,Sheet1!O543&lt;&gt;0),Sheet1!N543&amp;"~"&amp;Sheet1!O543,""))</f>
        <v>60000</v>
      </c>
      <c r="R540" s="21" t="str">
        <f>IFERROR(VLOOKUP(Sheet1!Q543,配置检查表!$Y:$Z,2,FALSE),"")</f>
        <v/>
      </c>
      <c r="S540" s="39" t="str">
        <f>IF(AND(Sheet1!S747=Sheet1!T747,Sheet1!T747&lt;&gt;0),Sheet1!S747,IF(AND(Sheet1!S747&lt;&gt;Sheet1!T747,Sheet1!T747&lt;&gt;0),Sheet1!S747&amp;"~"&amp;Sheet1!T747,""))</f>
        <v/>
      </c>
      <c r="T540" s="21" t="str">
        <f>IFERROR(VLOOKUP(Sheet1!V543,配置检查表!$Y:$Z,2,FALSE),"")</f>
        <v/>
      </c>
      <c r="U540" s="39" t="str">
        <f>IF(AND(Sheet1!X747=Sheet1!Y747,Sheet1!Y747&lt;&gt;0),Sheet1!X747,IF(AND(Sheet1!X747&lt;&gt;Sheet1!Y747,Sheet1!Y747&lt;&gt;0),Sheet1!X747&amp;"~"&amp;Sheet1!Y747,""))</f>
        <v/>
      </c>
      <c r="V540" s="21" t="str">
        <f>IFERROR(VLOOKUP(Sheet1!XAA,配置检查表!$Y:$Z,2,FALSE),"")</f>
        <v/>
      </c>
      <c r="W540" s="21" t="str">
        <f>IF(AND(Sheet1!AC747=Sheet1!AD747,Sheet1!AD747&lt;&gt;0),Sheet1!AC747,IF(AND(Sheet1!AC747&lt;&gt;Sheet1!AD747,Sheet1!AD747&lt;&gt;0),Sheet1!AC747&amp;"~"&amp;Sheet1!AD747,""))</f>
        <v/>
      </c>
    </row>
    <row r="541" spans="1:23">
      <c r="A541" s="3">
        <v>20068</v>
      </c>
      <c r="B541" s="3" t="s">
        <v>592</v>
      </c>
      <c r="C541" s="3" t="s">
        <v>592</v>
      </c>
      <c r="D541" s="21" t="str">
        <f>IF(OR(Sheet1!I544&lt;&gt;Sheet1!AF544,Sheet1!AG544&lt;&gt;Sheet1!J544),"有影响","-")</f>
        <v>-</v>
      </c>
      <c r="E541" s="21" t="str">
        <f>IF(OR(Sheet1!N544&lt;&gt;Sheet1!AH544,Sheet1!AI544&lt;&gt;Sheet1!O544),"有影响","-")</f>
        <v>-</v>
      </c>
      <c r="F541" s="21" t="str">
        <f>IF(OR(Sheet1!S544&lt;&gt;Sheet1!AJ544,Sheet1!AK544&lt;&gt;Sheet1!T544),"有影响","-")</f>
        <v>-</v>
      </c>
      <c r="G541" s="21" t="str">
        <f>IF(OR(Sheet1!X544&lt;&gt;Sheet1!AL544,Sheet1!AM544&lt;&gt;Sheet1!Y544),"有影响","-")</f>
        <v>-</v>
      </c>
      <c r="H541" s="21" t="str">
        <f>IF(OR(Sheet1!AC544&lt;&gt;Sheet1!AN544,Sheet1!AO544&lt;&gt;Sheet1!AD544),"有影响","-")</f>
        <v>-</v>
      </c>
      <c r="I541" s="21" t="str">
        <f>IF(Sheet1!G544=0,"出错","-")</f>
        <v>-</v>
      </c>
      <c r="J541" s="21" t="str">
        <f>IF(AND(Sheet1!G544=0,Sheet1!L544&lt;&gt;0),"出错","-")</f>
        <v>-</v>
      </c>
      <c r="K541" s="21" t="str">
        <f>IF(AND(Sheet1!G544=0,Sheet1!L544=0,Sheet1!Q544&lt;&gt;0),"出错","-")</f>
        <v>-</v>
      </c>
      <c r="L541" s="21" t="str">
        <f>IF(AND(Sheet1!G544=0,Sheet1!L544=0,Sheet1!Q544=0,Sheet1!V544&lt;&gt;0),"出错","-")</f>
        <v>-</v>
      </c>
      <c r="M541" s="21" t="str">
        <f>IF(AND(Sheet1!G544=0,Sheet1!L544=0,Sheet1!Q544=0,Sheet1!V544=0,Sheet1!AA544&lt;&gt;0),"出错","-")</f>
        <v>-</v>
      </c>
      <c r="N541" s="21" t="str">
        <f>IFERROR(VLOOKUP(Sheet1!G544,配置检查表!$Y:$Z,2,FALSE),"")</f>
        <v/>
      </c>
      <c r="O541" s="21">
        <f>IF(AND(Sheet1!I544=Sheet1!J544,Sheet1!J544&lt;&gt;0),Sheet1!I544,IF(AND(Sheet1!I544&lt;&gt;Sheet1!J544,Sheet1!J544&lt;&gt;0),Sheet1!I544&amp;"~"&amp;Sheet1!J544,""))</f>
        <v>2</v>
      </c>
      <c r="P541" s="21" t="str">
        <f>IFERROR(VLOOKUP(Sheet1!L544,配置检查表!$Y:$Z,2,FALSE),"")</f>
        <v/>
      </c>
      <c r="Q541" s="21">
        <f>IF(AND(Sheet1!N544=Sheet1!O544,Sheet1!O544&lt;&gt;0),Sheet1!N544,IF(AND(Sheet1!N544&lt;&gt;Sheet1!O544,Sheet1!O544&lt;&gt;0),Sheet1!N544&amp;"~"&amp;Sheet1!O544,""))</f>
        <v>5</v>
      </c>
      <c r="R541" s="21" t="str">
        <f>IFERROR(VLOOKUP(Sheet1!Q544,配置检查表!$Y:$Z,2,FALSE),"")</f>
        <v>金币</v>
      </c>
      <c r="S541" s="39" t="str">
        <f>IF(AND(Sheet1!S748=Sheet1!T748,Sheet1!T748&lt;&gt;0),Sheet1!S748,IF(AND(Sheet1!S748&lt;&gt;Sheet1!T748,Sheet1!T748&lt;&gt;0),Sheet1!S748&amp;"~"&amp;Sheet1!T748,""))</f>
        <v/>
      </c>
      <c r="T541" s="21" t="str">
        <f>IFERROR(VLOOKUP(Sheet1!V544,配置检查表!$Y:$Z,2,FALSE),"")</f>
        <v/>
      </c>
      <c r="U541" s="39" t="str">
        <f>IF(AND(Sheet1!X748=Sheet1!Y748,Sheet1!Y748&lt;&gt;0),Sheet1!X748,IF(AND(Sheet1!X748&lt;&gt;Sheet1!Y748,Sheet1!Y748&lt;&gt;0),Sheet1!X748&amp;"~"&amp;Sheet1!Y748,""))</f>
        <v/>
      </c>
      <c r="V541" s="21" t="str">
        <f>IFERROR(VLOOKUP(Sheet1!XAA,配置检查表!$Y:$Z,2,FALSE),"")</f>
        <v/>
      </c>
      <c r="W541" s="21" t="str">
        <f>IF(AND(Sheet1!AC748=Sheet1!AD748,Sheet1!AD748&lt;&gt;0),Sheet1!AC748,IF(AND(Sheet1!AC748&lt;&gt;Sheet1!AD748,Sheet1!AD748&lt;&gt;0),Sheet1!AC748&amp;"~"&amp;Sheet1!AD748,""))</f>
        <v/>
      </c>
    </row>
    <row r="542" spans="1:23">
      <c r="A542" s="3">
        <v>20069</v>
      </c>
      <c r="B542" s="3" t="s">
        <v>593</v>
      </c>
      <c r="C542" s="3" t="s">
        <v>593</v>
      </c>
      <c r="D542" s="21" t="str">
        <f>IF(OR(Sheet1!I545&lt;&gt;Sheet1!AF545,Sheet1!AG545&lt;&gt;Sheet1!J545),"有影响","-")</f>
        <v>-</v>
      </c>
      <c r="E542" s="21" t="str">
        <f>IF(OR(Sheet1!N545&lt;&gt;Sheet1!AH545,Sheet1!AI545&lt;&gt;Sheet1!O545),"有影响","-")</f>
        <v>-</v>
      </c>
      <c r="F542" s="21" t="str">
        <f>IF(OR(Sheet1!S545&lt;&gt;Sheet1!AJ545,Sheet1!AK545&lt;&gt;Sheet1!T545),"有影响","-")</f>
        <v>-</v>
      </c>
      <c r="G542" s="21" t="str">
        <f>IF(OR(Sheet1!X545&lt;&gt;Sheet1!AL545,Sheet1!AM545&lt;&gt;Sheet1!Y545),"有影响","-")</f>
        <v>-</v>
      </c>
      <c r="H542" s="21" t="str">
        <f>IF(OR(Sheet1!AC545&lt;&gt;Sheet1!AN545,Sheet1!AO545&lt;&gt;Sheet1!AD545),"有影响","-")</f>
        <v>-</v>
      </c>
      <c r="I542" s="21" t="str">
        <f>IF(Sheet1!G545=0,"出错","-")</f>
        <v>-</v>
      </c>
      <c r="J542" s="21" t="str">
        <f>IF(AND(Sheet1!G545=0,Sheet1!L545&lt;&gt;0),"出错","-")</f>
        <v>-</v>
      </c>
      <c r="K542" s="21" t="str">
        <f>IF(AND(Sheet1!G545=0,Sheet1!L545=0,Sheet1!Q545&lt;&gt;0),"出错","-")</f>
        <v>-</v>
      </c>
      <c r="L542" s="21" t="str">
        <f>IF(AND(Sheet1!G545=0,Sheet1!L545=0,Sheet1!Q545=0,Sheet1!V545&lt;&gt;0),"出错","-")</f>
        <v>-</v>
      </c>
      <c r="M542" s="21" t="str">
        <f>IF(AND(Sheet1!G545=0,Sheet1!L545=0,Sheet1!Q545=0,Sheet1!V545=0,Sheet1!AA545&lt;&gt;0),"出错","-")</f>
        <v>-</v>
      </c>
      <c r="N542" s="21" t="str">
        <f>IFERROR(VLOOKUP(Sheet1!G545,配置检查表!$Y:$Z,2,FALSE),"")</f>
        <v/>
      </c>
      <c r="O542" s="21">
        <f>IF(AND(Sheet1!I545=Sheet1!J545,Sheet1!J545&lt;&gt;0),Sheet1!I545,IF(AND(Sheet1!I545&lt;&gt;Sheet1!J545,Sheet1!J545&lt;&gt;0),Sheet1!I545&amp;"~"&amp;Sheet1!J545,""))</f>
        <v>5</v>
      </c>
      <c r="P542" s="21" t="str">
        <f>IFERROR(VLOOKUP(Sheet1!L545,配置检查表!$Y:$Z,2,FALSE),"")</f>
        <v>金币</v>
      </c>
      <c r="Q542" s="21">
        <f>IF(AND(Sheet1!N545=Sheet1!O545,Sheet1!O545&lt;&gt;0),Sheet1!N545,IF(AND(Sheet1!N545&lt;&gt;Sheet1!O545,Sheet1!O545&lt;&gt;0),Sheet1!N545&amp;"~"&amp;Sheet1!O545,""))</f>
        <v>62500</v>
      </c>
      <c r="R542" s="21" t="str">
        <f>IFERROR(VLOOKUP(Sheet1!Q545,配置检查表!$Y:$Z,2,FALSE),"")</f>
        <v/>
      </c>
      <c r="S542" s="39" t="str">
        <f>IF(AND(Sheet1!S749=Sheet1!T749,Sheet1!T749&lt;&gt;0),Sheet1!S749,IF(AND(Sheet1!S749&lt;&gt;Sheet1!T749,Sheet1!T749&lt;&gt;0),Sheet1!S749&amp;"~"&amp;Sheet1!T749,""))</f>
        <v/>
      </c>
      <c r="T542" s="21" t="str">
        <f>IFERROR(VLOOKUP(Sheet1!V545,配置检查表!$Y:$Z,2,FALSE),"")</f>
        <v/>
      </c>
      <c r="U542" s="39" t="str">
        <f>IF(AND(Sheet1!X749=Sheet1!Y749,Sheet1!Y749&lt;&gt;0),Sheet1!X749,IF(AND(Sheet1!X749&lt;&gt;Sheet1!Y749,Sheet1!Y749&lt;&gt;0),Sheet1!X749&amp;"~"&amp;Sheet1!Y749,""))</f>
        <v/>
      </c>
      <c r="V542" s="21" t="str">
        <f>IFERROR(VLOOKUP(Sheet1!XAA,配置检查表!$Y:$Z,2,FALSE),"")</f>
        <v/>
      </c>
      <c r="W542" s="21" t="str">
        <f>IF(AND(Sheet1!AC749=Sheet1!AD749,Sheet1!AD749&lt;&gt;0),Sheet1!AC749,IF(AND(Sheet1!AC749&lt;&gt;Sheet1!AD749,Sheet1!AD749&lt;&gt;0),Sheet1!AC749&amp;"~"&amp;Sheet1!AD749,""))</f>
        <v/>
      </c>
    </row>
    <row r="543" spans="1:23">
      <c r="A543" s="3">
        <v>20070</v>
      </c>
      <c r="B543" s="3" t="s">
        <v>594</v>
      </c>
      <c r="C543" s="3" t="s">
        <v>594</v>
      </c>
      <c r="D543" s="21" t="str">
        <f>IF(OR(Sheet1!I546&lt;&gt;Sheet1!AF546,Sheet1!AG546&lt;&gt;Sheet1!J546),"有影响","-")</f>
        <v>-</v>
      </c>
      <c r="E543" s="21" t="str">
        <f>IF(OR(Sheet1!N546&lt;&gt;Sheet1!AH546,Sheet1!AI546&lt;&gt;Sheet1!O546),"有影响","-")</f>
        <v>-</v>
      </c>
      <c r="F543" s="21" t="str">
        <f>IF(OR(Sheet1!S546&lt;&gt;Sheet1!AJ546,Sheet1!AK546&lt;&gt;Sheet1!T546),"有影响","-")</f>
        <v>-</v>
      </c>
      <c r="G543" s="21" t="str">
        <f>IF(OR(Sheet1!X546&lt;&gt;Sheet1!AL546,Sheet1!AM546&lt;&gt;Sheet1!Y546),"有影响","-")</f>
        <v>-</v>
      </c>
      <c r="H543" s="21" t="str">
        <f>IF(OR(Sheet1!AC546&lt;&gt;Sheet1!AN546,Sheet1!AO546&lt;&gt;Sheet1!AD546),"有影响","-")</f>
        <v>-</v>
      </c>
      <c r="I543" s="21" t="str">
        <f>IF(Sheet1!G546=0,"出错","-")</f>
        <v>-</v>
      </c>
      <c r="J543" s="21" t="str">
        <f>IF(AND(Sheet1!G546=0,Sheet1!L546&lt;&gt;0),"出错","-")</f>
        <v>-</v>
      </c>
      <c r="K543" s="21" t="str">
        <f>IF(AND(Sheet1!G546=0,Sheet1!L546=0,Sheet1!Q546&lt;&gt;0),"出错","-")</f>
        <v>-</v>
      </c>
      <c r="L543" s="21" t="str">
        <f>IF(AND(Sheet1!G546=0,Sheet1!L546=0,Sheet1!Q546=0,Sheet1!V546&lt;&gt;0),"出错","-")</f>
        <v>-</v>
      </c>
      <c r="M543" s="21" t="str">
        <f>IF(AND(Sheet1!G546=0,Sheet1!L546=0,Sheet1!Q546=0,Sheet1!V546=0,Sheet1!AA546&lt;&gt;0),"出错","-")</f>
        <v>-</v>
      </c>
      <c r="N543" s="21" t="str">
        <f>IFERROR(VLOOKUP(Sheet1!G546,配置检查表!$Y:$Z,2,FALSE),"")</f>
        <v/>
      </c>
      <c r="O543" s="21">
        <f>IF(AND(Sheet1!I546=Sheet1!J546,Sheet1!J546&lt;&gt;0),Sheet1!I546,IF(AND(Sheet1!I546&lt;&gt;Sheet1!J546,Sheet1!J546&lt;&gt;0),Sheet1!I546&amp;"~"&amp;Sheet1!J546,""))</f>
        <v>5</v>
      </c>
      <c r="P543" s="21" t="str">
        <f>IFERROR(VLOOKUP(Sheet1!L546,配置检查表!$Y:$Z,2,FALSE),"")</f>
        <v>金币</v>
      </c>
      <c r="Q543" s="21">
        <f>IF(AND(Sheet1!N546=Sheet1!O546,Sheet1!O546&lt;&gt;0),Sheet1!N546,IF(AND(Sheet1!N546&lt;&gt;Sheet1!O546,Sheet1!O546&lt;&gt;0),Sheet1!N546&amp;"~"&amp;Sheet1!O546,""))</f>
        <v>62500</v>
      </c>
      <c r="R543" s="21" t="str">
        <f>IFERROR(VLOOKUP(Sheet1!Q546,配置检查表!$Y:$Z,2,FALSE),"")</f>
        <v/>
      </c>
      <c r="S543" s="39" t="str">
        <f>IF(AND(Sheet1!S750=Sheet1!T750,Sheet1!T750&lt;&gt;0),Sheet1!S750,IF(AND(Sheet1!S750&lt;&gt;Sheet1!T750,Sheet1!T750&lt;&gt;0),Sheet1!S750&amp;"~"&amp;Sheet1!T750,""))</f>
        <v/>
      </c>
      <c r="T543" s="21" t="str">
        <f>IFERROR(VLOOKUP(Sheet1!V546,配置检查表!$Y:$Z,2,FALSE),"")</f>
        <v/>
      </c>
      <c r="U543" s="39" t="str">
        <f>IF(AND(Sheet1!X750=Sheet1!Y750,Sheet1!Y750&lt;&gt;0),Sheet1!X750,IF(AND(Sheet1!X750&lt;&gt;Sheet1!Y750,Sheet1!Y750&lt;&gt;0),Sheet1!X750&amp;"~"&amp;Sheet1!Y750,""))</f>
        <v/>
      </c>
      <c r="V543" s="21" t="str">
        <f>IFERROR(VLOOKUP(Sheet1!XAA,配置检查表!$Y:$Z,2,FALSE),"")</f>
        <v/>
      </c>
      <c r="W543" s="21" t="str">
        <f>IF(AND(Sheet1!AC750=Sheet1!AD750,Sheet1!AD750&lt;&gt;0),Sheet1!AC750,IF(AND(Sheet1!AC750&lt;&gt;Sheet1!AD750,Sheet1!AD750&lt;&gt;0),Sheet1!AC750&amp;"~"&amp;Sheet1!AD750,""))</f>
        <v/>
      </c>
    </row>
    <row r="544" spans="1:23">
      <c r="A544" s="3">
        <v>20071</v>
      </c>
      <c r="B544" s="3" t="s">
        <v>595</v>
      </c>
      <c r="C544" s="3" t="s">
        <v>595</v>
      </c>
      <c r="D544" s="21" t="str">
        <f>IF(OR(Sheet1!I547&lt;&gt;Sheet1!AF547,Sheet1!AG547&lt;&gt;Sheet1!J547),"有影响","-")</f>
        <v>-</v>
      </c>
      <c r="E544" s="21" t="str">
        <f>IF(OR(Sheet1!N547&lt;&gt;Sheet1!AH547,Sheet1!AI547&lt;&gt;Sheet1!O547),"有影响","-")</f>
        <v>-</v>
      </c>
      <c r="F544" s="21" t="str">
        <f>IF(OR(Sheet1!S547&lt;&gt;Sheet1!AJ547,Sheet1!AK547&lt;&gt;Sheet1!T547),"有影响","-")</f>
        <v>-</v>
      </c>
      <c r="G544" s="21" t="str">
        <f>IF(OR(Sheet1!X547&lt;&gt;Sheet1!AL547,Sheet1!AM547&lt;&gt;Sheet1!Y547),"有影响","-")</f>
        <v>-</v>
      </c>
      <c r="H544" s="21" t="str">
        <f>IF(OR(Sheet1!AC547&lt;&gt;Sheet1!AN547,Sheet1!AO547&lt;&gt;Sheet1!AD547),"有影响","-")</f>
        <v>-</v>
      </c>
      <c r="I544" s="21" t="str">
        <f>IF(Sheet1!G547=0,"出错","-")</f>
        <v>-</v>
      </c>
      <c r="J544" s="21" t="str">
        <f>IF(AND(Sheet1!G547=0,Sheet1!L547&lt;&gt;0),"出错","-")</f>
        <v>-</v>
      </c>
      <c r="K544" s="21" t="str">
        <f>IF(AND(Sheet1!G547=0,Sheet1!L547=0,Sheet1!Q547&lt;&gt;0),"出错","-")</f>
        <v>-</v>
      </c>
      <c r="L544" s="21" t="str">
        <f>IF(AND(Sheet1!G547=0,Sheet1!L547=0,Sheet1!Q547=0,Sheet1!V547&lt;&gt;0),"出错","-")</f>
        <v>-</v>
      </c>
      <c r="M544" s="21" t="str">
        <f>IF(AND(Sheet1!G547=0,Sheet1!L547=0,Sheet1!Q547=0,Sheet1!V547=0,Sheet1!AA547&lt;&gt;0),"出错","-")</f>
        <v>-</v>
      </c>
      <c r="N544" s="21" t="str">
        <f>IFERROR(VLOOKUP(Sheet1!G547,配置检查表!$Y:$Z,2,FALSE),"")</f>
        <v/>
      </c>
      <c r="O544" s="21">
        <f>IF(AND(Sheet1!I547=Sheet1!J547,Sheet1!J547&lt;&gt;0),Sheet1!I547,IF(AND(Sheet1!I547&lt;&gt;Sheet1!J547,Sheet1!J547&lt;&gt;0),Sheet1!I547&amp;"~"&amp;Sheet1!J547,""))</f>
        <v>2</v>
      </c>
      <c r="P544" s="21" t="str">
        <f>IFERROR(VLOOKUP(Sheet1!L547,配置检查表!$Y:$Z,2,FALSE),"")</f>
        <v/>
      </c>
      <c r="Q544" s="21">
        <f>IF(AND(Sheet1!N547=Sheet1!O547,Sheet1!O547&lt;&gt;0),Sheet1!N547,IF(AND(Sheet1!N547&lt;&gt;Sheet1!O547,Sheet1!O547&lt;&gt;0),Sheet1!N547&amp;"~"&amp;Sheet1!O547,""))</f>
        <v>5</v>
      </c>
      <c r="R544" s="21" t="str">
        <f>IFERROR(VLOOKUP(Sheet1!Q547,配置检查表!$Y:$Z,2,FALSE),"")</f>
        <v>金币</v>
      </c>
      <c r="S544" s="39" t="str">
        <f>IF(AND(Sheet1!S751=Sheet1!T751,Sheet1!T751&lt;&gt;0),Sheet1!S751,IF(AND(Sheet1!S751&lt;&gt;Sheet1!T751,Sheet1!T751&lt;&gt;0),Sheet1!S751&amp;"~"&amp;Sheet1!T751,""))</f>
        <v/>
      </c>
      <c r="T544" s="21" t="str">
        <f>IFERROR(VLOOKUP(Sheet1!V547,配置检查表!$Y:$Z,2,FALSE),"")</f>
        <v/>
      </c>
      <c r="U544" s="39" t="str">
        <f>IF(AND(Sheet1!X751=Sheet1!Y751,Sheet1!Y751&lt;&gt;0),Sheet1!X751,IF(AND(Sheet1!X751&lt;&gt;Sheet1!Y751,Sheet1!Y751&lt;&gt;0),Sheet1!X751&amp;"~"&amp;Sheet1!Y751,""))</f>
        <v/>
      </c>
      <c r="V544" s="21" t="str">
        <f>IFERROR(VLOOKUP(Sheet1!XAA,配置检查表!$Y:$Z,2,FALSE),"")</f>
        <v/>
      </c>
      <c r="W544" s="21" t="str">
        <f>IF(AND(Sheet1!AC751=Sheet1!AD751,Sheet1!AD751&lt;&gt;0),Sheet1!AC751,IF(AND(Sheet1!AC751&lt;&gt;Sheet1!AD751,Sheet1!AD751&lt;&gt;0),Sheet1!AC751&amp;"~"&amp;Sheet1!AD751,""))</f>
        <v/>
      </c>
    </row>
    <row r="545" spans="1:23">
      <c r="A545" s="3">
        <v>20072</v>
      </c>
      <c r="B545" s="3" t="s">
        <v>596</v>
      </c>
      <c r="C545" s="3" t="s">
        <v>596</v>
      </c>
      <c r="D545" s="21" t="str">
        <f>IF(OR(Sheet1!I548&lt;&gt;Sheet1!AF548,Sheet1!AG548&lt;&gt;Sheet1!J548),"有影响","-")</f>
        <v>-</v>
      </c>
      <c r="E545" s="21" t="str">
        <f>IF(OR(Sheet1!N548&lt;&gt;Sheet1!AH548,Sheet1!AI548&lt;&gt;Sheet1!O548),"有影响","-")</f>
        <v>-</v>
      </c>
      <c r="F545" s="21" t="str">
        <f>IF(OR(Sheet1!S548&lt;&gt;Sheet1!AJ548,Sheet1!AK548&lt;&gt;Sheet1!T548),"有影响","-")</f>
        <v>-</v>
      </c>
      <c r="G545" s="21" t="str">
        <f>IF(OR(Sheet1!X548&lt;&gt;Sheet1!AL548,Sheet1!AM548&lt;&gt;Sheet1!Y548),"有影响","-")</f>
        <v>-</v>
      </c>
      <c r="H545" s="21" t="str">
        <f>IF(OR(Sheet1!AC548&lt;&gt;Sheet1!AN548,Sheet1!AO548&lt;&gt;Sheet1!AD548),"有影响","-")</f>
        <v>-</v>
      </c>
      <c r="I545" s="21" t="str">
        <f>IF(Sheet1!G548=0,"出错","-")</f>
        <v>-</v>
      </c>
      <c r="J545" s="21" t="str">
        <f>IF(AND(Sheet1!G548=0,Sheet1!L548&lt;&gt;0),"出错","-")</f>
        <v>-</v>
      </c>
      <c r="K545" s="21" t="str">
        <f>IF(AND(Sheet1!G548=0,Sheet1!L548=0,Sheet1!Q548&lt;&gt;0),"出错","-")</f>
        <v>-</v>
      </c>
      <c r="L545" s="21" t="str">
        <f>IF(AND(Sheet1!G548=0,Sheet1!L548=0,Sheet1!Q548=0,Sheet1!V548&lt;&gt;0),"出错","-")</f>
        <v>-</v>
      </c>
      <c r="M545" s="21" t="str">
        <f>IF(AND(Sheet1!G548=0,Sheet1!L548=0,Sheet1!Q548=0,Sheet1!V548=0,Sheet1!AA548&lt;&gt;0),"出错","-")</f>
        <v>-</v>
      </c>
      <c r="N545" s="21" t="str">
        <f>IFERROR(VLOOKUP(Sheet1!G548,配置检查表!$Y:$Z,2,FALSE),"")</f>
        <v/>
      </c>
      <c r="O545" s="21">
        <f>IF(AND(Sheet1!I548=Sheet1!J548,Sheet1!J548&lt;&gt;0),Sheet1!I548,IF(AND(Sheet1!I548&lt;&gt;Sheet1!J548,Sheet1!J548&lt;&gt;0),Sheet1!I548&amp;"~"&amp;Sheet1!J548,""))</f>
        <v>5</v>
      </c>
      <c r="P545" s="21" t="str">
        <f>IFERROR(VLOOKUP(Sheet1!L548,配置检查表!$Y:$Z,2,FALSE),"")</f>
        <v>金币</v>
      </c>
      <c r="Q545" s="21">
        <f>IF(AND(Sheet1!N548=Sheet1!O548,Sheet1!O548&lt;&gt;0),Sheet1!N548,IF(AND(Sheet1!N548&lt;&gt;Sheet1!O548,Sheet1!O548&lt;&gt;0),Sheet1!N548&amp;"~"&amp;Sheet1!O548,""))</f>
        <v>65000</v>
      </c>
      <c r="R545" s="21" t="str">
        <f>IFERROR(VLOOKUP(Sheet1!Q548,配置检查表!$Y:$Z,2,FALSE),"")</f>
        <v/>
      </c>
      <c r="S545" s="39" t="str">
        <f>IF(AND(Sheet1!S752=Sheet1!T752,Sheet1!T752&lt;&gt;0),Sheet1!S752,IF(AND(Sheet1!S752&lt;&gt;Sheet1!T752,Sheet1!T752&lt;&gt;0),Sheet1!S752&amp;"~"&amp;Sheet1!T752,""))</f>
        <v/>
      </c>
      <c r="T545" s="21" t="str">
        <f>IFERROR(VLOOKUP(Sheet1!V548,配置检查表!$Y:$Z,2,FALSE),"")</f>
        <v/>
      </c>
      <c r="U545" s="39" t="str">
        <f>IF(AND(Sheet1!X752=Sheet1!Y752,Sheet1!Y752&lt;&gt;0),Sheet1!X752,IF(AND(Sheet1!X752&lt;&gt;Sheet1!Y752,Sheet1!Y752&lt;&gt;0),Sheet1!X752&amp;"~"&amp;Sheet1!Y752,""))</f>
        <v/>
      </c>
      <c r="V545" s="21" t="str">
        <f>IFERROR(VLOOKUP(Sheet1!XAA,配置检查表!$Y:$Z,2,FALSE),"")</f>
        <v/>
      </c>
      <c r="W545" s="21" t="str">
        <f>IF(AND(Sheet1!AC752=Sheet1!AD752,Sheet1!AD752&lt;&gt;0),Sheet1!AC752,IF(AND(Sheet1!AC752&lt;&gt;Sheet1!AD752,Sheet1!AD752&lt;&gt;0),Sheet1!AC752&amp;"~"&amp;Sheet1!AD752,""))</f>
        <v/>
      </c>
    </row>
    <row r="546" spans="1:23">
      <c r="A546" s="3">
        <v>20073</v>
      </c>
      <c r="B546" s="3" t="s">
        <v>597</v>
      </c>
      <c r="C546" s="3" t="s">
        <v>597</v>
      </c>
      <c r="D546" s="21" t="str">
        <f>IF(OR(Sheet1!I549&lt;&gt;Sheet1!AF549,Sheet1!AG549&lt;&gt;Sheet1!J549),"有影响","-")</f>
        <v>-</v>
      </c>
      <c r="E546" s="21" t="str">
        <f>IF(OR(Sheet1!N549&lt;&gt;Sheet1!AH549,Sheet1!AI549&lt;&gt;Sheet1!O549),"有影响","-")</f>
        <v>-</v>
      </c>
      <c r="F546" s="21" t="str">
        <f>IF(OR(Sheet1!S549&lt;&gt;Sheet1!AJ549,Sheet1!AK549&lt;&gt;Sheet1!T549),"有影响","-")</f>
        <v>-</v>
      </c>
      <c r="G546" s="21" t="str">
        <f>IF(OR(Sheet1!X549&lt;&gt;Sheet1!AL549,Sheet1!AM549&lt;&gt;Sheet1!Y549),"有影响","-")</f>
        <v>-</v>
      </c>
      <c r="H546" s="21" t="str">
        <f>IF(OR(Sheet1!AC549&lt;&gt;Sheet1!AN549,Sheet1!AO549&lt;&gt;Sheet1!AD549),"有影响","-")</f>
        <v>-</v>
      </c>
      <c r="I546" s="21" t="str">
        <f>IF(Sheet1!G549=0,"出错","-")</f>
        <v>-</v>
      </c>
      <c r="J546" s="21" t="str">
        <f>IF(AND(Sheet1!G549=0,Sheet1!L549&lt;&gt;0),"出错","-")</f>
        <v>-</v>
      </c>
      <c r="K546" s="21" t="str">
        <f>IF(AND(Sheet1!G549=0,Sheet1!L549=0,Sheet1!Q549&lt;&gt;0),"出错","-")</f>
        <v>-</v>
      </c>
      <c r="L546" s="21" t="str">
        <f>IF(AND(Sheet1!G549=0,Sheet1!L549=0,Sheet1!Q549=0,Sheet1!V549&lt;&gt;0),"出错","-")</f>
        <v>-</v>
      </c>
      <c r="M546" s="21" t="str">
        <f>IF(AND(Sheet1!G549=0,Sheet1!L549=0,Sheet1!Q549=0,Sheet1!V549=0,Sheet1!AA549&lt;&gt;0),"出错","-")</f>
        <v>-</v>
      </c>
      <c r="N546" s="21" t="str">
        <f>IFERROR(VLOOKUP(Sheet1!G549,配置检查表!$Y:$Z,2,FALSE),"")</f>
        <v/>
      </c>
      <c r="O546" s="21">
        <f>IF(AND(Sheet1!I549=Sheet1!J549,Sheet1!J549&lt;&gt;0),Sheet1!I549,IF(AND(Sheet1!I549&lt;&gt;Sheet1!J549,Sheet1!J549&lt;&gt;0),Sheet1!I549&amp;"~"&amp;Sheet1!J549,""))</f>
        <v>5</v>
      </c>
      <c r="P546" s="21" t="str">
        <f>IFERROR(VLOOKUP(Sheet1!L549,配置检查表!$Y:$Z,2,FALSE),"")</f>
        <v>金币</v>
      </c>
      <c r="Q546" s="21">
        <f>IF(AND(Sheet1!N549=Sheet1!O549,Sheet1!O549&lt;&gt;0),Sheet1!N549,IF(AND(Sheet1!N549&lt;&gt;Sheet1!O549,Sheet1!O549&lt;&gt;0),Sheet1!N549&amp;"~"&amp;Sheet1!O549,""))</f>
        <v>65000</v>
      </c>
      <c r="R546" s="21" t="str">
        <f>IFERROR(VLOOKUP(Sheet1!Q549,配置检查表!$Y:$Z,2,FALSE),"")</f>
        <v/>
      </c>
      <c r="S546" s="39" t="str">
        <f>IF(AND(Sheet1!S753=Sheet1!T753,Sheet1!T753&lt;&gt;0),Sheet1!S753,IF(AND(Sheet1!S753&lt;&gt;Sheet1!T753,Sheet1!T753&lt;&gt;0),Sheet1!S753&amp;"~"&amp;Sheet1!T753,""))</f>
        <v/>
      </c>
      <c r="T546" s="21" t="str">
        <f>IFERROR(VLOOKUP(Sheet1!V549,配置检查表!$Y:$Z,2,FALSE),"")</f>
        <v/>
      </c>
      <c r="U546" s="39" t="str">
        <f>IF(AND(Sheet1!X753=Sheet1!Y753,Sheet1!Y753&lt;&gt;0),Sheet1!X753,IF(AND(Sheet1!X753&lt;&gt;Sheet1!Y753,Sheet1!Y753&lt;&gt;0),Sheet1!X753&amp;"~"&amp;Sheet1!Y753,""))</f>
        <v/>
      </c>
      <c r="V546" s="21" t="str">
        <f>IFERROR(VLOOKUP(Sheet1!XAA,配置检查表!$Y:$Z,2,FALSE),"")</f>
        <v/>
      </c>
      <c r="W546" s="21" t="str">
        <f>IF(AND(Sheet1!AC753=Sheet1!AD753,Sheet1!AD753&lt;&gt;0),Sheet1!AC753,IF(AND(Sheet1!AC753&lt;&gt;Sheet1!AD753,Sheet1!AD753&lt;&gt;0),Sheet1!AC753&amp;"~"&amp;Sheet1!AD753,""))</f>
        <v/>
      </c>
    </row>
    <row r="547" spans="1:23">
      <c r="A547" s="3">
        <v>20074</v>
      </c>
      <c r="B547" s="3" t="s">
        <v>598</v>
      </c>
      <c r="C547" s="3" t="s">
        <v>598</v>
      </c>
      <c r="D547" s="21" t="str">
        <f>IF(OR(Sheet1!I550&lt;&gt;Sheet1!AF550,Sheet1!AG550&lt;&gt;Sheet1!J550),"有影响","-")</f>
        <v>-</v>
      </c>
      <c r="E547" s="21" t="str">
        <f>IF(OR(Sheet1!N550&lt;&gt;Sheet1!AH550,Sheet1!AI550&lt;&gt;Sheet1!O550),"有影响","-")</f>
        <v>-</v>
      </c>
      <c r="F547" s="21" t="str">
        <f>IF(OR(Sheet1!S550&lt;&gt;Sheet1!AJ550,Sheet1!AK550&lt;&gt;Sheet1!T550),"有影响","-")</f>
        <v>-</v>
      </c>
      <c r="G547" s="21" t="str">
        <f>IF(OR(Sheet1!X550&lt;&gt;Sheet1!AL550,Sheet1!AM550&lt;&gt;Sheet1!Y550),"有影响","-")</f>
        <v>-</v>
      </c>
      <c r="H547" s="21" t="str">
        <f>IF(OR(Sheet1!AC550&lt;&gt;Sheet1!AN550,Sheet1!AO550&lt;&gt;Sheet1!AD550),"有影响","-")</f>
        <v>-</v>
      </c>
      <c r="I547" s="21" t="str">
        <f>IF(Sheet1!G550=0,"出错","-")</f>
        <v>-</v>
      </c>
      <c r="J547" s="21" t="str">
        <f>IF(AND(Sheet1!G550=0,Sheet1!L550&lt;&gt;0),"出错","-")</f>
        <v>-</v>
      </c>
      <c r="K547" s="21" t="str">
        <f>IF(AND(Sheet1!G550=0,Sheet1!L550=0,Sheet1!Q550&lt;&gt;0),"出错","-")</f>
        <v>-</v>
      </c>
      <c r="L547" s="21" t="str">
        <f>IF(AND(Sheet1!G550=0,Sheet1!L550=0,Sheet1!Q550=0,Sheet1!V550&lt;&gt;0),"出错","-")</f>
        <v>-</v>
      </c>
      <c r="M547" s="21" t="str">
        <f>IF(AND(Sheet1!G550=0,Sheet1!L550=0,Sheet1!Q550=0,Sheet1!V550=0,Sheet1!AA550&lt;&gt;0),"出错","-")</f>
        <v>-</v>
      </c>
      <c r="N547" s="21" t="str">
        <f>IFERROR(VLOOKUP(Sheet1!G550,配置检查表!$Y:$Z,2,FALSE),"")</f>
        <v/>
      </c>
      <c r="O547" s="21">
        <f>IF(AND(Sheet1!I550=Sheet1!J550,Sheet1!J550&lt;&gt;0),Sheet1!I550,IF(AND(Sheet1!I550&lt;&gt;Sheet1!J550,Sheet1!J550&lt;&gt;0),Sheet1!I550&amp;"~"&amp;Sheet1!J550,""))</f>
        <v>2</v>
      </c>
      <c r="P547" s="21" t="str">
        <f>IFERROR(VLOOKUP(Sheet1!L550,配置检查表!$Y:$Z,2,FALSE),"")</f>
        <v/>
      </c>
      <c r="Q547" s="21">
        <f>IF(AND(Sheet1!N550=Sheet1!O550,Sheet1!O550&lt;&gt;0),Sheet1!N550,IF(AND(Sheet1!N550&lt;&gt;Sheet1!O550,Sheet1!O550&lt;&gt;0),Sheet1!N550&amp;"~"&amp;Sheet1!O550,""))</f>
        <v>5</v>
      </c>
      <c r="R547" s="21" t="str">
        <f>IFERROR(VLOOKUP(Sheet1!Q550,配置检查表!$Y:$Z,2,FALSE),"")</f>
        <v>金币</v>
      </c>
      <c r="S547" s="39" t="str">
        <f>IF(AND(Sheet1!S754=Sheet1!T754,Sheet1!T754&lt;&gt;0),Sheet1!S754,IF(AND(Sheet1!S754&lt;&gt;Sheet1!T754,Sheet1!T754&lt;&gt;0),Sheet1!S754&amp;"~"&amp;Sheet1!T754,""))</f>
        <v/>
      </c>
      <c r="T547" s="21" t="str">
        <f>IFERROR(VLOOKUP(Sheet1!V550,配置检查表!$Y:$Z,2,FALSE),"")</f>
        <v/>
      </c>
      <c r="U547" s="39" t="str">
        <f>IF(AND(Sheet1!X754=Sheet1!Y754,Sheet1!Y754&lt;&gt;0),Sheet1!X754,IF(AND(Sheet1!X754&lt;&gt;Sheet1!Y754,Sheet1!Y754&lt;&gt;0),Sheet1!X754&amp;"~"&amp;Sheet1!Y754,""))</f>
        <v/>
      </c>
      <c r="V547" s="21" t="str">
        <f>IFERROR(VLOOKUP(Sheet1!XAA,配置检查表!$Y:$Z,2,FALSE),"")</f>
        <v/>
      </c>
      <c r="W547" s="21" t="str">
        <f>IF(AND(Sheet1!AC754=Sheet1!AD754,Sheet1!AD754&lt;&gt;0),Sheet1!AC754,IF(AND(Sheet1!AC754&lt;&gt;Sheet1!AD754,Sheet1!AD754&lt;&gt;0),Sheet1!AC754&amp;"~"&amp;Sheet1!AD754,""))</f>
        <v/>
      </c>
    </row>
    <row r="548" spans="1:23">
      <c r="A548" s="3">
        <v>20075</v>
      </c>
      <c r="B548" s="3" t="s">
        <v>599</v>
      </c>
      <c r="C548" s="3" t="s">
        <v>599</v>
      </c>
      <c r="D548" s="21" t="str">
        <f>IF(OR(Sheet1!I551&lt;&gt;Sheet1!AF551,Sheet1!AG551&lt;&gt;Sheet1!J551),"有影响","-")</f>
        <v>-</v>
      </c>
      <c r="E548" s="21" t="str">
        <f>IF(OR(Sheet1!N551&lt;&gt;Sheet1!AH551,Sheet1!AI551&lt;&gt;Sheet1!O551),"有影响","-")</f>
        <v>-</v>
      </c>
      <c r="F548" s="21" t="str">
        <f>IF(OR(Sheet1!S551&lt;&gt;Sheet1!AJ551,Sheet1!AK551&lt;&gt;Sheet1!T551),"有影响","-")</f>
        <v>-</v>
      </c>
      <c r="G548" s="21" t="str">
        <f>IF(OR(Sheet1!X551&lt;&gt;Sheet1!AL551,Sheet1!AM551&lt;&gt;Sheet1!Y551),"有影响","-")</f>
        <v>-</v>
      </c>
      <c r="H548" s="21" t="str">
        <f>IF(OR(Sheet1!AC551&lt;&gt;Sheet1!AN551,Sheet1!AO551&lt;&gt;Sheet1!AD551),"有影响","-")</f>
        <v>-</v>
      </c>
      <c r="I548" s="21" t="str">
        <f>IF(Sheet1!G551=0,"出错","-")</f>
        <v>-</v>
      </c>
      <c r="J548" s="21" t="str">
        <f>IF(AND(Sheet1!G551=0,Sheet1!L551&lt;&gt;0),"出错","-")</f>
        <v>-</v>
      </c>
      <c r="K548" s="21" t="str">
        <f>IF(AND(Sheet1!G551=0,Sheet1!L551=0,Sheet1!Q551&lt;&gt;0),"出错","-")</f>
        <v>-</v>
      </c>
      <c r="L548" s="21" t="str">
        <f>IF(AND(Sheet1!G551=0,Sheet1!L551=0,Sheet1!Q551=0,Sheet1!V551&lt;&gt;0),"出错","-")</f>
        <v>-</v>
      </c>
      <c r="M548" s="21" t="str">
        <f>IF(AND(Sheet1!G551=0,Sheet1!L551=0,Sheet1!Q551=0,Sheet1!V551=0,Sheet1!AA551&lt;&gt;0),"出错","-")</f>
        <v>-</v>
      </c>
      <c r="N548" s="21" t="str">
        <f>IFERROR(VLOOKUP(Sheet1!G551,配置检查表!$Y:$Z,2,FALSE),"")</f>
        <v/>
      </c>
      <c r="O548" s="21">
        <f>IF(AND(Sheet1!I551=Sheet1!J551,Sheet1!J551&lt;&gt;0),Sheet1!I551,IF(AND(Sheet1!I551&lt;&gt;Sheet1!J551,Sheet1!J551&lt;&gt;0),Sheet1!I551&amp;"~"&amp;Sheet1!J551,""))</f>
        <v>5</v>
      </c>
      <c r="P548" s="21" t="str">
        <f>IFERROR(VLOOKUP(Sheet1!L551,配置检查表!$Y:$Z,2,FALSE),"")</f>
        <v>金币</v>
      </c>
      <c r="Q548" s="21">
        <f>IF(AND(Sheet1!N551=Sheet1!O551,Sheet1!O551&lt;&gt;0),Sheet1!N551,IF(AND(Sheet1!N551&lt;&gt;Sheet1!O551,Sheet1!O551&lt;&gt;0),Sheet1!N551&amp;"~"&amp;Sheet1!O551,""))</f>
        <v>67500</v>
      </c>
      <c r="R548" s="21" t="str">
        <f>IFERROR(VLOOKUP(Sheet1!Q551,配置检查表!$Y:$Z,2,FALSE),"")</f>
        <v/>
      </c>
      <c r="S548" s="39" t="str">
        <f>IF(AND(Sheet1!S755=Sheet1!T755,Sheet1!T755&lt;&gt;0),Sheet1!S755,IF(AND(Sheet1!S755&lt;&gt;Sheet1!T755,Sheet1!T755&lt;&gt;0),Sheet1!S755&amp;"~"&amp;Sheet1!T755,""))</f>
        <v/>
      </c>
      <c r="T548" s="21" t="str">
        <f>IFERROR(VLOOKUP(Sheet1!V551,配置检查表!$Y:$Z,2,FALSE),"")</f>
        <v/>
      </c>
      <c r="U548" s="39" t="str">
        <f>IF(AND(Sheet1!X755=Sheet1!Y755,Sheet1!Y755&lt;&gt;0),Sheet1!X755,IF(AND(Sheet1!X755&lt;&gt;Sheet1!Y755,Sheet1!Y755&lt;&gt;0),Sheet1!X755&amp;"~"&amp;Sheet1!Y755,""))</f>
        <v/>
      </c>
      <c r="V548" s="21" t="str">
        <f>IFERROR(VLOOKUP(Sheet1!XAA,配置检查表!$Y:$Z,2,FALSE),"")</f>
        <v/>
      </c>
      <c r="W548" s="21" t="str">
        <f>IF(AND(Sheet1!AC755=Sheet1!AD755,Sheet1!AD755&lt;&gt;0),Sheet1!AC755,IF(AND(Sheet1!AC755&lt;&gt;Sheet1!AD755,Sheet1!AD755&lt;&gt;0),Sheet1!AC755&amp;"~"&amp;Sheet1!AD755,""))</f>
        <v/>
      </c>
    </row>
    <row r="549" spans="1:23">
      <c r="A549" s="3">
        <v>20076</v>
      </c>
      <c r="B549" s="3" t="s">
        <v>600</v>
      </c>
      <c r="C549" s="3" t="s">
        <v>600</v>
      </c>
      <c r="D549" s="21" t="str">
        <f>IF(OR(Sheet1!I552&lt;&gt;Sheet1!AF552,Sheet1!AG552&lt;&gt;Sheet1!J552),"有影响","-")</f>
        <v>-</v>
      </c>
      <c r="E549" s="21" t="str">
        <f>IF(OR(Sheet1!N552&lt;&gt;Sheet1!AH552,Sheet1!AI552&lt;&gt;Sheet1!O552),"有影响","-")</f>
        <v>-</v>
      </c>
      <c r="F549" s="21" t="str">
        <f>IF(OR(Sheet1!S552&lt;&gt;Sheet1!AJ552,Sheet1!AK552&lt;&gt;Sheet1!T552),"有影响","-")</f>
        <v>-</v>
      </c>
      <c r="G549" s="21" t="str">
        <f>IF(OR(Sheet1!X552&lt;&gt;Sheet1!AL552,Sheet1!AM552&lt;&gt;Sheet1!Y552),"有影响","-")</f>
        <v>-</v>
      </c>
      <c r="H549" s="21" t="str">
        <f>IF(OR(Sheet1!AC552&lt;&gt;Sheet1!AN552,Sheet1!AO552&lt;&gt;Sheet1!AD552),"有影响","-")</f>
        <v>-</v>
      </c>
      <c r="I549" s="21" t="str">
        <f>IF(Sheet1!G552=0,"出错","-")</f>
        <v>-</v>
      </c>
      <c r="J549" s="21" t="str">
        <f>IF(AND(Sheet1!G552=0,Sheet1!L552&lt;&gt;0),"出错","-")</f>
        <v>-</v>
      </c>
      <c r="K549" s="21" t="str">
        <f>IF(AND(Sheet1!G552=0,Sheet1!L552=0,Sheet1!Q552&lt;&gt;0),"出错","-")</f>
        <v>-</v>
      </c>
      <c r="L549" s="21" t="str">
        <f>IF(AND(Sheet1!G552=0,Sheet1!L552=0,Sheet1!Q552=0,Sheet1!V552&lt;&gt;0),"出错","-")</f>
        <v>-</v>
      </c>
      <c r="M549" s="21" t="str">
        <f>IF(AND(Sheet1!G552=0,Sheet1!L552=0,Sheet1!Q552=0,Sheet1!V552=0,Sheet1!AA552&lt;&gt;0),"出错","-")</f>
        <v>-</v>
      </c>
      <c r="N549" s="21" t="str">
        <f>IFERROR(VLOOKUP(Sheet1!G552,配置检查表!$Y:$Z,2,FALSE),"")</f>
        <v/>
      </c>
      <c r="O549" s="21">
        <f>IF(AND(Sheet1!I552=Sheet1!J552,Sheet1!J552&lt;&gt;0),Sheet1!I552,IF(AND(Sheet1!I552&lt;&gt;Sheet1!J552,Sheet1!J552&lt;&gt;0),Sheet1!I552&amp;"~"&amp;Sheet1!J552,""))</f>
        <v>5</v>
      </c>
      <c r="P549" s="21" t="str">
        <f>IFERROR(VLOOKUP(Sheet1!L552,配置检查表!$Y:$Z,2,FALSE),"")</f>
        <v>金币</v>
      </c>
      <c r="Q549" s="21">
        <f>IF(AND(Sheet1!N552=Sheet1!O552,Sheet1!O552&lt;&gt;0),Sheet1!N552,IF(AND(Sheet1!N552&lt;&gt;Sheet1!O552,Sheet1!O552&lt;&gt;0),Sheet1!N552&amp;"~"&amp;Sheet1!O552,""))</f>
        <v>67500</v>
      </c>
      <c r="R549" s="21" t="str">
        <f>IFERROR(VLOOKUP(Sheet1!Q552,配置检查表!$Y:$Z,2,FALSE),"")</f>
        <v/>
      </c>
      <c r="S549" s="39" t="str">
        <f>IF(AND(Sheet1!S756=Sheet1!T756,Sheet1!T756&lt;&gt;0),Sheet1!S756,IF(AND(Sheet1!S756&lt;&gt;Sheet1!T756,Sheet1!T756&lt;&gt;0),Sheet1!S756&amp;"~"&amp;Sheet1!T756,""))</f>
        <v/>
      </c>
      <c r="T549" s="21" t="str">
        <f>IFERROR(VLOOKUP(Sheet1!V552,配置检查表!$Y:$Z,2,FALSE),"")</f>
        <v/>
      </c>
      <c r="U549" s="39" t="str">
        <f>IF(AND(Sheet1!X756=Sheet1!Y756,Sheet1!Y756&lt;&gt;0),Sheet1!X756,IF(AND(Sheet1!X756&lt;&gt;Sheet1!Y756,Sheet1!Y756&lt;&gt;0),Sheet1!X756&amp;"~"&amp;Sheet1!Y756,""))</f>
        <v/>
      </c>
      <c r="V549" s="21" t="str">
        <f>IFERROR(VLOOKUP(Sheet1!XAA,配置检查表!$Y:$Z,2,FALSE),"")</f>
        <v/>
      </c>
      <c r="W549" s="21" t="str">
        <f>IF(AND(Sheet1!AC756=Sheet1!AD756,Sheet1!AD756&lt;&gt;0),Sheet1!AC756,IF(AND(Sheet1!AC756&lt;&gt;Sheet1!AD756,Sheet1!AD756&lt;&gt;0),Sheet1!AC756&amp;"~"&amp;Sheet1!AD756,""))</f>
        <v/>
      </c>
    </row>
    <row r="550" spans="1:23">
      <c r="A550" s="3">
        <v>20077</v>
      </c>
      <c r="B550" s="3" t="s">
        <v>601</v>
      </c>
      <c r="C550" s="3" t="s">
        <v>601</v>
      </c>
      <c r="D550" s="21" t="str">
        <f>IF(OR(Sheet1!I553&lt;&gt;Sheet1!AF553,Sheet1!AG553&lt;&gt;Sheet1!J553),"有影响","-")</f>
        <v>-</v>
      </c>
      <c r="E550" s="21" t="str">
        <f>IF(OR(Sheet1!N553&lt;&gt;Sheet1!AH553,Sheet1!AI553&lt;&gt;Sheet1!O553),"有影响","-")</f>
        <v>-</v>
      </c>
      <c r="F550" s="21" t="str">
        <f>IF(OR(Sheet1!S553&lt;&gt;Sheet1!AJ553,Sheet1!AK553&lt;&gt;Sheet1!T553),"有影响","-")</f>
        <v>-</v>
      </c>
      <c r="G550" s="21" t="str">
        <f>IF(OR(Sheet1!X553&lt;&gt;Sheet1!AL553,Sheet1!AM553&lt;&gt;Sheet1!Y553),"有影响","-")</f>
        <v>-</v>
      </c>
      <c r="H550" s="21" t="str">
        <f>IF(OR(Sheet1!AC553&lt;&gt;Sheet1!AN553,Sheet1!AO553&lt;&gt;Sheet1!AD553),"有影响","-")</f>
        <v>-</v>
      </c>
      <c r="I550" s="21" t="str">
        <f>IF(Sheet1!G553=0,"出错","-")</f>
        <v>-</v>
      </c>
      <c r="J550" s="21" t="str">
        <f>IF(AND(Sheet1!G553=0,Sheet1!L553&lt;&gt;0),"出错","-")</f>
        <v>-</v>
      </c>
      <c r="K550" s="21" t="str">
        <f>IF(AND(Sheet1!G553=0,Sheet1!L553=0,Sheet1!Q553&lt;&gt;0),"出错","-")</f>
        <v>-</v>
      </c>
      <c r="L550" s="21" t="str">
        <f>IF(AND(Sheet1!G553=0,Sheet1!L553=0,Sheet1!Q553=0,Sheet1!V553&lt;&gt;0),"出错","-")</f>
        <v>-</v>
      </c>
      <c r="M550" s="21" t="str">
        <f>IF(AND(Sheet1!G553=0,Sheet1!L553=0,Sheet1!Q553=0,Sheet1!V553=0,Sheet1!AA553&lt;&gt;0),"出错","-")</f>
        <v>-</v>
      </c>
      <c r="N550" s="21" t="str">
        <f>IFERROR(VLOOKUP(Sheet1!G553,配置检查表!$Y:$Z,2,FALSE),"")</f>
        <v/>
      </c>
      <c r="O550" s="21">
        <f>IF(AND(Sheet1!I553=Sheet1!J553,Sheet1!J553&lt;&gt;0),Sheet1!I553,IF(AND(Sheet1!I553&lt;&gt;Sheet1!J553,Sheet1!J553&lt;&gt;0),Sheet1!I553&amp;"~"&amp;Sheet1!J553,""))</f>
        <v>2</v>
      </c>
      <c r="P550" s="21" t="str">
        <f>IFERROR(VLOOKUP(Sheet1!L553,配置检查表!$Y:$Z,2,FALSE),"")</f>
        <v/>
      </c>
      <c r="Q550" s="21">
        <f>IF(AND(Sheet1!N553=Sheet1!O553,Sheet1!O553&lt;&gt;0),Sheet1!N553,IF(AND(Sheet1!N553&lt;&gt;Sheet1!O553,Sheet1!O553&lt;&gt;0),Sheet1!N553&amp;"~"&amp;Sheet1!O553,""))</f>
        <v>5</v>
      </c>
      <c r="R550" s="21" t="str">
        <f>IFERROR(VLOOKUP(Sheet1!Q553,配置检查表!$Y:$Z,2,FALSE),"")</f>
        <v>金币</v>
      </c>
      <c r="S550" s="39" t="str">
        <f>IF(AND(Sheet1!S757=Sheet1!T757,Sheet1!T757&lt;&gt;0),Sheet1!S757,IF(AND(Sheet1!S757&lt;&gt;Sheet1!T757,Sheet1!T757&lt;&gt;0),Sheet1!S757&amp;"~"&amp;Sheet1!T757,""))</f>
        <v/>
      </c>
      <c r="T550" s="21" t="str">
        <f>IFERROR(VLOOKUP(Sheet1!V553,配置检查表!$Y:$Z,2,FALSE),"")</f>
        <v/>
      </c>
      <c r="U550" s="39" t="str">
        <f>IF(AND(Sheet1!X757=Sheet1!Y757,Sheet1!Y757&lt;&gt;0),Sheet1!X757,IF(AND(Sheet1!X757&lt;&gt;Sheet1!Y757,Sheet1!Y757&lt;&gt;0),Sheet1!X757&amp;"~"&amp;Sheet1!Y757,""))</f>
        <v/>
      </c>
      <c r="V550" s="21" t="str">
        <f>IFERROR(VLOOKUP(Sheet1!XAA,配置检查表!$Y:$Z,2,FALSE),"")</f>
        <v/>
      </c>
      <c r="W550" s="21" t="str">
        <f>IF(AND(Sheet1!AC757=Sheet1!AD757,Sheet1!AD757&lt;&gt;0),Sheet1!AC757,IF(AND(Sheet1!AC757&lt;&gt;Sheet1!AD757,Sheet1!AD757&lt;&gt;0),Sheet1!AC757&amp;"~"&amp;Sheet1!AD757,""))</f>
        <v/>
      </c>
    </row>
    <row r="551" spans="1:23">
      <c r="A551" s="3">
        <v>20078</v>
      </c>
      <c r="B551" s="3" t="s">
        <v>602</v>
      </c>
      <c r="C551" s="3" t="s">
        <v>602</v>
      </c>
      <c r="D551" s="21" t="str">
        <f>IF(OR(Sheet1!I554&lt;&gt;Sheet1!AF554,Sheet1!AG554&lt;&gt;Sheet1!J554),"有影响","-")</f>
        <v>-</v>
      </c>
      <c r="E551" s="21" t="str">
        <f>IF(OR(Sheet1!N554&lt;&gt;Sheet1!AH554,Sheet1!AI554&lt;&gt;Sheet1!O554),"有影响","-")</f>
        <v>-</v>
      </c>
      <c r="F551" s="21" t="str">
        <f>IF(OR(Sheet1!S554&lt;&gt;Sheet1!AJ554,Sheet1!AK554&lt;&gt;Sheet1!T554),"有影响","-")</f>
        <v>-</v>
      </c>
      <c r="G551" s="21" t="str">
        <f>IF(OR(Sheet1!X554&lt;&gt;Sheet1!AL554,Sheet1!AM554&lt;&gt;Sheet1!Y554),"有影响","-")</f>
        <v>-</v>
      </c>
      <c r="H551" s="21" t="str">
        <f>IF(OR(Sheet1!AC554&lt;&gt;Sheet1!AN554,Sheet1!AO554&lt;&gt;Sheet1!AD554),"有影响","-")</f>
        <v>-</v>
      </c>
      <c r="I551" s="21" t="str">
        <f>IF(Sheet1!G554=0,"出错","-")</f>
        <v>-</v>
      </c>
      <c r="J551" s="21" t="str">
        <f>IF(AND(Sheet1!G554=0,Sheet1!L554&lt;&gt;0),"出错","-")</f>
        <v>-</v>
      </c>
      <c r="K551" s="21" t="str">
        <f>IF(AND(Sheet1!G554=0,Sheet1!L554=0,Sheet1!Q554&lt;&gt;0),"出错","-")</f>
        <v>-</v>
      </c>
      <c r="L551" s="21" t="str">
        <f>IF(AND(Sheet1!G554=0,Sheet1!L554=0,Sheet1!Q554=0,Sheet1!V554&lt;&gt;0),"出错","-")</f>
        <v>-</v>
      </c>
      <c r="M551" s="21" t="str">
        <f>IF(AND(Sheet1!G554=0,Sheet1!L554=0,Sheet1!Q554=0,Sheet1!V554=0,Sheet1!AA554&lt;&gt;0),"出错","-")</f>
        <v>-</v>
      </c>
      <c r="N551" s="21" t="str">
        <f>IFERROR(VLOOKUP(Sheet1!G554,配置检查表!$Y:$Z,2,FALSE),"")</f>
        <v/>
      </c>
      <c r="O551" s="21">
        <f>IF(AND(Sheet1!I554=Sheet1!J554,Sheet1!J554&lt;&gt;0),Sheet1!I554,IF(AND(Sheet1!I554&lt;&gt;Sheet1!J554,Sheet1!J554&lt;&gt;0),Sheet1!I554&amp;"~"&amp;Sheet1!J554,""))</f>
        <v>5</v>
      </c>
      <c r="P551" s="21" t="str">
        <f>IFERROR(VLOOKUP(Sheet1!L554,配置检查表!$Y:$Z,2,FALSE),"")</f>
        <v>金币</v>
      </c>
      <c r="Q551" s="21">
        <f>IF(AND(Sheet1!N554=Sheet1!O554,Sheet1!O554&lt;&gt;0),Sheet1!N554,IF(AND(Sheet1!N554&lt;&gt;Sheet1!O554,Sheet1!O554&lt;&gt;0),Sheet1!N554&amp;"~"&amp;Sheet1!O554,""))</f>
        <v>70000</v>
      </c>
      <c r="R551" s="21" t="str">
        <f>IFERROR(VLOOKUP(Sheet1!Q554,配置检查表!$Y:$Z,2,FALSE),"")</f>
        <v/>
      </c>
      <c r="S551" s="39" t="str">
        <f>IF(AND(Sheet1!S758=Sheet1!T758,Sheet1!T758&lt;&gt;0),Sheet1!S758,IF(AND(Sheet1!S758&lt;&gt;Sheet1!T758,Sheet1!T758&lt;&gt;0),Sheet1!S758&amp;"~"&amp;Sheet1!T758,""))</f>
        <v/>
      </c>
      <c r="T551" s="21" t="str">
        <f>IFERROR(VLOOKUP(Sheet1!V554,配置检查表!$Y:$Z,2,FALSE),"")</f>
        <v/>
      </c>
      <c r="U551" s="39" t="str">
        <f>IF(AND(Sheet1!X758=Sheet1!Y758,Sheet1!Y758&lt;&gt;0),Sheet1!X758,IF(AND(Sheet1!X758&lt;&gt;Sheet1!Y758,Sheet1!Y758&lt;&gt;0),Sheet1!X758&amp;"~"&amp;Sheet1!Y758,""))</f>
        <v/>
      </c>
      <c r="V551" s="21" t="str">
        <f>IFERROR(VLOOKUP(Sheet1!XAA,配置检查表!$Y:$Z,2,FALSE),"")</f>
        <v/>
      </c>
      <c r="W551" s="21" t="str">
        <f>IF(AND(Sheet1!AC758=Sheet1!AD758,Sheet1!AD758&lt;&gt;0),Sheet1!AC758,IF(AND(Sheet1!AC758&lt;&gt;Sheet1!AD758,Sheet1!AD758&lt;&gt;0),Sheet1!AC758&amp;"~"&amp;Sheet1!AD758,""))</f>
        <v/>
      </c>
    </row>
    <row r="552" spans="1:23">
      <c r="A552" s="3">
        <v>20079</v>
      </c>
      <c r="B552" s="3" t="s">
        <v>603</v>
      </c>
      <c r="C552" s="3" t="s">
        <v>603</v>
      </c>
      <c r="D552" s="21" t="str">
        <f>IF(OR(Sheet1!I555&lt;&gt;Sheet1!AF555,Sheet1!AG555&lt;&gt;Sheet1!J555),"有影响","-")</f>
        <v>-</v>
      </c>
      <c r="E552" s="21" t="str">
        <f>IF(OR(Sheet1!N555&lt;&gt;Sheet1!AH555,Sheet1!AI555&lt;&gt;Sheet1!O555),"有影响","-")</f>
        <v>-</v>
      </c>
      <c r="F552" s="21" t="str">
        <f>IF(OR(Sheet1!S555&lt;&gt;Sheet1!AJ555,Sheet1!AK555&lt;&gt;Sheet1!T555),"有影响","-")</f>
        <v>-</v>
      </c>
      <c r="G552" s="21" t="str">
        <f>IF(OR(Sheet1!X555&lt;&gt;Sheet1!AL555,Sheet1!AM555&lt;&gt;Sheet1!Y555),"有影响","-")</f>
        <v>-</v>
      </c>
      <c r="H552" s="21" t="str">
        <f>IF(OR(Sheet1!AC555&lt;&gt;Sheet1!AN555,Sheet1!AO555&lt;&gt;Sheet1!AD555),"有影响","-")</f>
        <v>-</v>
      </c>
      <c r="I552" s="21" t="str">
        <f>IF(Sheet1!G555=0,"出错","-")</f>
        <v>-</v>
      </c>
      <c r="J552" s="21" t="str">
        <f>IF(AND(Sheet1!G555=0,Sheet1!L555&lt;&gt;0),"出错","-")</f>
        <v>-</v>
      </c>
      <c r="K552" s="21" t="str">
        <f>IF(AND(Sheet1!G555=0,Sheet1!L555=0,Sheet1!Q555&lt;&gt;0),"出错","-")</f>
        <v>-</v>
      </c>
      <c r="L552" s="21" t="str">
        <f>IF(AND(Sheet1!G555=0,Sheet1!L555=0,Sheet1!Q555=0,Sheet1!V555&lt;&gt;0),"出错","-")</f>
        <v>-</v>
      </c>
      <c r="M552" s="21" t="str">
        <f>IF(AND(Sheet1!G555=0,Sheet1!L555=0,Sheet1!Q555=0,Sheet1!V555=0,Sheet1!AA555&lt;&gt;0),"出错","-")</f>
        <v>-</v>
      </c>
      <c r="N552" s="21" t="str">
        <f>IFERROR(VLOOKUP(Sheet1!G555,配置检查表!$Y:$Z,2,FALSE),"")</f>
        <v/>
      </c>
      <c r="O552" s="21">
        <f>IF(AND(Sheet1!I555=Sheet1!J555,Sheet1!J555&lt;&gt;0),Sheet1!I555,IF(AND(Sheet1!I555&lt;&gt;Sheet1!J555,Sheet1!J555&lt;&gt;0),Sheet1!I555&amp;"~"&amp;Sheet1!J555,""))</f>
        <v>5</v>
      </c>
      <c r="P552" s="21" t="str">
        <f>IFERROR(VLOOKUP(Sheet1!L555,配置检查表!$Y:$Z,2,FALSE),"")</f>
        <v>金币</v>
      </c>
      <c r="Q552" s="21">
        <f>IF(AND(Sheet1!N555=Sheet1!O555,Sheet1!O555&lt;&gt;0),Sheet1!N555,IF(AND(Sheet1!N555&lt;&gt;Sheet1!O555,Sheet1!O555&lt;&gt;0),Sheet1!N555&amp;"~"&amp;Sheet1!O555,""))</f>
        <v>70000</v>
      </c>
      <c r="R552" s="21" t="str">
        <f>IFERROR(VLOOKUP(Sheet1!Q555,配置检查表!$Y:$Z,2,FALSE),"")</f>
        <v/>
      </c>
      <c r="S552" s="39" t="str">
        <f>IF(AND(Sheet1!S759=Sheet1!T759,Sheet1!T759&lt;&gt;0),Sheet1!S759,IF(AND(Sheet1!S759&lt;&gt;Sheet1!T759,Sheet1!T759&lt;&gt;0),Sheet1!S759&amp;"~"&amp;Sheet1!T759,""))</f>
        <v/>
      </c>
      <c r="T552" s="21" t="str">
        <f>IFERROR(VLOOKUP(Sheet1!V555,配置检查表!$Y:$Z,2,FALSE),"")</f>
        <v/>
      </c>
      <c r="U552" s="39" t="str">
        <f>IF(AND(Sheet1!X759=Sheet1!Y759,Sheet1!Y759&lt;&gt;0),Sheet1!X759,IF(AND(Sheet1!X759&lt;&gt;Sheet1!Y759,Sheet1!Y759&lt;&gt;0),Sheet1!X759&amp;"~"&amp;Sheet1!Y759,""))</f>
        <v/>
      </c>
      <c r="V552" s="21" t="str">
        <f>IFERROR(VLOOKUP(Sheet1!XAA,配置检查表!$Y:$Z,2,FALSE),"")</f>
        <v/>
      </c>
      <c r="W552" s="21" t="str">
        <f>IF(AND(Sheet1!AC759=Sheet1!AD759,Sheet1!AD759&lt;&gt;0),Sheet1!AC759,IF(AND(Sheet1!AC759&lt;&gt;Sheet1!AD759,Sheet1!AD759&lt;&gt;0),Sheet1!AC759&amp;"~"&amp;Sheet1!AD759,""))</f>
        <v/>
      </c>
    </row>
    <row r="553" spans="1:23">
      <c r="A553" s="3">
        <v>20080</v>
      </c>
      <c r="B553" s="3" t="s">
        <v>604</v>
      </c>
      <c r="C553" s="3" t="s">
        <v>604</v>
      </c>
      <c r="D553" s="21" t="str">
        <f>IF(OR(Sheet1!I556&lt;&gt;Sheet1!AF556,Sheet1!AG556&lt;&gt;Sheet1!J556),"有影响","-")</f>
        <v>-</v>
      </c>
      <c r="E553" s="21" t="str">
        <f>IF(OR(Sheet1!N556&lt;&gt;Sheet1!AH556,Sheet1!AI556&lt;&gt;Sheet1!O556),"有影响","-")</f>
        <v>-</v>
      </c>
      <c r="F553" s="21" t="str">
        <f>IF(OR(Sheet1!S556&lt;&gt;Sheet1!AJ556,Sheet1!AK556&lt;&gt;Sheet1!T556),"有影响","-")</f>
        <v>-</v>
      </c>
      <c r="G553" s="21" t="str">
        <f>IF(OR(Sheet1!X556&lt;&gt;Sheet1!AL556,Sheet1!AM556&lt;&gt;Sheet1!Y556),"有影响","-")</f>
        <v>-</v>
      </c>
      <c r="H553" s="21" t="str">
        <f>IF(OR(Sheet1!AC556&lt;&gt;Sheet1!AN556,Sheet1!AO556&lt;&gt;Sheet1!AD556),"有影响","-")</f>
        <v>-</v>
      </c>
      <c r="I553" s="21" t="str">
        <f>IF(Sheet1!G556=0,"出错","-")</f>
        <v>-</v>
      </c>
      <c r="J553" s="21" t="str">
        <f>IF(AND(Sheet1!G556=0,Sheet1!L556&lt;&gt;0),"出错","-")</f>
        <v>-</v>
      </c>
      <c r="K553" s="21" t="str">
        <f>IF(AND(Sheet1!G556=0,Sheet1!L556=0,Sheet1!Q556&lt;&gt;0),"出错","-")</f>
        <v>-</v>
      </c>
      <c r="L553" s="21" t="str">
        <f>IF(AND(Sheet1!G556=0,Sheet1!L556=0,Sheet1!Q556=0,Sheet1!V556&lt;&gt;0),"出错","-")</f>
        <v>-</v>
      </c>
      <c r="M553" s="21" t="str">
        <f>IF(AND(Sheet1!G556=0,Sheet1!L556=0,Sheet1!Q556=0,Sheet1!V556=0,Sheet1!AA556&lt;&gt;0),"出错","-")</f>
        <v>-</v>
      </c>
      <c r="N553" s="21" t="str">
        <f>IFERROR(VLOOKUP(Sheet1!G556,配置检查表!$Y:$Z,2,FALSE),"")</f>
        <v/>
      </c>
      <c r="O553" s="21">
        <f>IF(AND(Sheet1!I556=Sheet1!J556,Sheet1!J556&lt;&gt;0),Sheet1!I556,IF(AND(Sheet1!I556&lt;&gt;Sheet1!J556,Sheet1!J556&lt;&gt;0),Sheet1!I556&amp;"~"&amp;Sheet1!J556,""))</f>
        <v>2</v>
      </c>
      <c r="P553" s="21" t="str">
        <f>IFERROR(VLOOKUP(Sheet1!L556,配置检查表!$Y:$Z,2,FALSE),"")</f>
        <v/>
      </c>
      <c r="Q553" s="21">
        <f>IF(AND(Sheet1!N556=Sheet1!O556,Sheet1!O556&lt;&gt;0),Sheet1!N556,IF(AND(Sheet1!N556&lt;&gt;Sheet1!O556,Sheet1!O556&lt;&gt;0),Sheet1!N556&amp;"~"&amp;Sheet1!O556,""))</f>
        <v>5</v>
      </c>
      <c r="R553" s="21" t="str">
        <f>IFERROR(VLOOKUP(Sheet1!Q556,配置检查表!$Y:$Z,2,FALSE),"")</f>
        <v>金币</v>
      </c>
      <c r="S553" s="39" t="str">
        <f>IF(AND(Sheet1!S760=Sheet1!T760,Sheet1!T760&lt;&gt;0),Sheet1!S760,IF(AND(Sheet1!S760&lt;&gt;Sheet1!T760,Sheet1!T760&lt;&gt;0),Sheet1!S760&amp;"~"&amp;Sheet1!T760,""))</f>
        <v/>
      </c>
      <c r="T553" s="21" t="str">
        <f>IFERROR(VLOOKUP(Sheet1!V556,配置检查表!$Y:$Z,2,FALSE),"")</f>
        <v/>
      </c>
      <c r="U553" s="39" t="str">
        <f>IF(AND(Sheet1!X760=Sheet1!Y760,Sheet1!Y760&lt;&gt;0),Sheet1!X760,IF(AND(Sheet1!X760&lt;&gt;Sheet1!Y760,Sheet1!Y760&lt;&gt;0),Sheet1!X760&amp;"~"&amp;Sheet1!Y760,""))</f>
        <v/>
      </c>
      <c r="V553" s="21" t="str">
        <f>IFERROR(VLOOKUP(Sheet1!XAA,配置检查表!$Y:$Z,2,FALSE),"")</f>
        <v/>
      </c>
      <c r="W553" s="21" t="str">
        <f>IF(AND(Sheet1!AC760=Sheet1!AD760,Sheet1!AD760&lt;&gt;0),Sheet1!AC760,IF(AND(Sheet1!AC760&lt;&gt;Sheet1!AD760,Sheet1!AD760&lt;&gt;0),Sheet1!AC760&amp;"~"&amp;Sheet1!AD760,""))</f>
        <v/>
      </c>
    </row>
    <row r="554" spans="1:23">
      <c r="A554" s="3">
        <v>20081</v>
      </c>
      <c r="B554" s="3" t="s">
        <v>605</v>
      </c>
      <c r="C554" s="3" t="s">
        <v>605</v>
      </c>
      <c r="D554" s="21" t="str">
        <f>IF(OR(Sheet1!I557&lt;&gt;Sheet1!AF557,Sheet1!AG557&lt;&gt;Sheet1!J557),"有影响","-")</f>
        <v>-</v>
      </c>
      <c r="E554" s="21" t="str">
        <f>IF(OR(Sheet1!N557&lt;&gt;Sheet1!AH557,Sheet1!AI557&lt;&gt;Sheet1!O557),"有影响","-")</f>
        <v>-</v>
      </c>
      <c r="F554" s="21" t="str">
        <f>IF(OR(Sheet1!S557&lt;&gt;Sheet1!AJ557,Sheet1!AK557&lt;&gt;Sheet1!T557),"有影响","-")</f>
        <v>-</v>
      </c>
      <c r="G554" s="21" t="str">
        <f>IF(OR(Sheet1!X557&lt;&gt;Sheet1!AL557,Sheet1!AM557&lt;&gt;Sheet1!Y557),"有影响","-")</f>
        <v>-</v>
      </c>
      <c r="H554" s="21" t="str">
        <f>IF(OR(Sheet1!AC557&lt;&gt;Sheet1!AN557,Sheet1!AO557&lt;&gt;Sheet1!AD557),"有影响","-")</f>
        <v>-</v>
      </c>
      <c r="I554" s="21" t="str">
        <f>IF(Sheet1!G557=0,"出错","-")</f>
        <v>-</v>
      </c>
      <c r="J554" s="21" t="str">
        <f>IF(AND(Sheet1!G557=0,Sheet1!L557&lt;&gt;0),"出错","-")</f>
        <v>-</v>
      </c>
      <c r="K554" s="21" t="str">
        <f>IF(AND(Sheet1!G557=0,Sheet1!L557=0,Sheet1!Q557&lt;&gt;0),"出错","-")</f>
        <v>-</v>
      </c>
      <c r="L554" s="21" t="str">
        <f>IF(AND(Sheet1!G557=0,Sheet1!L557=0,Sheet1!Q557=0,Sheet1!V557&lt;&gt;0),"出错","-")</f>
        <v>-</v>
      </c>
      <c r="M554" s="21" t="str">
        <f>IF(AND(Sheet1!G557=0,Sheet1!L557=0,Sheet1!Q557=0,Sheet1!V557=0,Sheet1!AA557&lt;&gt;0),"出错","-")</f>
        <v>-</v>
      </c>
      <c r="N554" s="21" t="str">
        <f>IFERROR(VLOOKUP(Sheet1!G557,配置检查表!$Y:$Z,2,FALSE),"")</f>
        <v/>
      </c>
      <c r="O554" s="21">
        <f>IF(AND(Sheet1!I557=Sheet1!J557,Sheet1!J557&lt;&gt;0),Sheet1!I557,IF(AND(Sheet1!I557&lt;&gt;Sheet1!J557,Sheet1!J557&lt;&gt;0),Sheet1!I557&amp;"~"&amp;Sheet1!J557,""))</f>
        <v>5</v>
      </c>
      <c r="P554" s="21" t="str">
        <f>IFERROR(VLOOKUP(Sheet1!L557,配置检查表!$Y:$Z,2,FALSE),"")</f>
        <v>金币</v>
      </c>
      <c r="Q554" s="21">
        <f>IF(AND(Sheet1!N557=Sheet1!O557,Sheet1!O557&lt;&gt;0),Sheet1!N557,IF(AND(Sheet1!N557&lt;&gt;Sheet1!O557,Sheet1!O557&lt;&gt;0),Sheet1!N557&amp;"~"&amp;Sheet1!O557,""))</f>
        <v>72500</v>
      </c>
      <c r="R554" s="21" t="str">
        <f>IFERROR(VLOOKUP(Sheet1!Q557,配置检查表!$Y:$Z,2,FALSE),"")</f>
        <v/>
      </c>
      <c r="S554" s="39" t="str">
        <f>IF(AND(Sheet1!S761=Sheet1!T761,Sheet1!T761&lt;&gt;0),Sheet1!S761,IF(AND(Sheet1!S761&lt;&gt;Sheet1!T761,Sheet1!T761&lt;&gt;0),Sheet1!S761&amp;"~"&amp;Sheet1!T761,""))</f>
        <v/>
      </c>
      <c r="T554" s="21" t="str">
        <f>IFERROR(VLOOKUP(Sheet1!V557,配置检查表!$Y:$Z,2,FALSE),"")</f>
        <v/>
      </c>
      <c r="U554" s="39" t="str">
        <f>IF(AND(Sheet1!X761=Sheet1!Y761,Sheet1!Y761&lt;&gt;0),Sheet1!X761,IF(AND(Sheet1!X761&lt;&gt;Sheet1!Y761,Sheet1!Y761&lt;&gt;0),Sheet1!X761&amp;"~"&amp;Sheet1!Y761,""))</f>
        <v/>
      </c>
      <c r="V554" s="21" t="str">
        <f>IFERROR(VLOOKUP(Sheet1!XAA,配置检查表!$Y:$Z,2,FALSE),"")</f>
        <v/>
      </c>
      <c r="W554" s="21" t="str">
        <f>IF(AND(Sheet1!AC761=Sheet1!AD761,Sheet1!AD761&lt;&gt;0),Sheet1!AC761,IF(AND(Sheet1!AC761&lt;&gt;Sheet1!AD761,Sheet1!AD761&lt;&gt;0),Sheet1!AC761&amp;"~"&amp;Sheet1!AD761,""))</f>
        <v/>
      </c>
    </row>
    <row r="555" spans="1:23">
      <c r="A555" s="3">
        <v>20082</v>
      </c>
      <c r="B555" s="3" t="s">
        <v>606</v>
      </c>
      <c r="C555" s="3" t="s">
        <v>606</v>
      </c>
      <c r="D555" s="21" t="str">
        <f>IF(OR(Sheet1!I558&lt;&gt;Sheet1!AF558,Sheet1!AG558&lt;&gt;Sheet1!J558),"有影响","-")</f>
        <v>-</v>
      </c>
      <c r="E555" s="21" t="str">
        <f>IF(OR(Sheet1!N558&lt;&gt;Sheet1!AH558,Sheet1!AI558&lt;&gt;Sheet1!O558),"有影响","-")</f>
        <v>-</v>
      </c>
      <c r="F555" s="21" t="str">
        <f>IF(OR(Sheet1!S558&lt;&gt;Sheet1!AJ558,Sheet1!AK558&lt;&gt;Sheet1!T558),"有影响","-")</f>
        <v>-</v>
      </c>
      <c r="G555" s="21" t="str">
        <f>IF(OR(Sheet1!X558&lt;&gt;Sheet1!AL558,Sheet1!AM558&lt;&gt;Sheet1!Y558),"有影响","-")</f>
        <v>-</v>
      </c>
      <c r="H555" s="21" t="str">
        <f>IF(OR(Sheet1!AC558&lt;&gt;Sheet1!AN558,Sheet1!AO558&lt;&gt;Sheet1!AD558),"有影响","-")</f>
        <v>-</v>
      </c>
      <c r="I555" s="21" t="str">
        <f>IF(Sheet1!G558=0,"出错","-")</f>
        <v>-</v>
      </c>
      <c r="J555" s="21" t="str">
        <f>IF(AND(Sheet1!G558=0,Sheet1!L558&lt;&gt;0),"出错","-")</f>
        <v>-</v>
      </c>
      <c r="K555" s="21" t="str">
        <f>IF(AND(Sheet1!G558=0,Sheet1!L558=0,Sheet1!Q558&lt;&gt;0),"出错","-")</f>
        <v>-</v>
      </c>
      <c r="L555" s="21" t="str">
        <f>IF(AND(Sheet1!G558=0,Sheet1!L558=0,Sheet1!Q558=0,Sheet1!V558&lt;&gt;0),"出错","-")</f>
        <v>-</v>
      </c>
      <c r="M555" s="21" t="str">
        <f>IF(AND(Sheet1!G558=0,Sheet1!L558=0,Sheet1!Q558=0,Sheet1!V558=0,Sheet1!AA558&lt;&gt;0),"出错","-")</f>
        <v>-</v>
      </c>
      <c r="N555" s="21" t="str">
        <f>IFERROR(VLOOKUP(Sheet1!G558,配置检查表!$Y:$Z,2,FALSE),"")</f>
        <v/>
      </c>
      <c r="O555" s="21">
        <f>IF(AND(Sheet1!I558=Sheet1!J558,Sheet1!J558&lt;&gt;0),Sheet1!I558,IF(AND(Sheet1!I558&lt;&gt;Sheet1!J558,Sheet1!J558&lt;&gt;0),Sheet1!I558&amp;"~"&amp;Sheet1!J558,""))</f>
        <v>5</v>
      </c>
      <c r="P555" s="21" t="str">
        <f>IFERROR(VLOOKUP(Sheet1!L558,配置检查表!$Y:$Z,2,FALSE),"")</f>
        <v>金币</v>
      </c>
      <c r="Q555" s="21">
        <f>IF(AND(Sheet1!N558=Sheet1!O558,Sheet1!O558&lt;&gt;0),Sheet1!N558,IF(AND(Sheet1!N558&lt;&gt;Sheet1!O558,Sheet1!O558&lt;&gt;0),Sheet1!N558&amp;"~"&amp;Sheet1!O558,""))</f>
        <v>72500</v>
      </c>
      <c r="R555" s="21" t="str">
        <f>IFERROR(VLOOKUP(Sheet1!Q558,配置检查表!$Y:$Z,2,FALSE),"")</f>
        <v/>
      </c>
      <c r="S555" s="39" t="str">
        <f>IF(AND(Sheet1!S762=Sheet1!T762,Sheet1!T762&lt;&gt;0),Sheet1!S762,IF(AND(Sheet1!S762&lt;&gt;Sheet1!T762,Sheet1!T762&lt;&gt;0),Sheet1!S762&amp;"~"&amp;Sheet1!T762,""))</f>
        <v/>
      </c>
      <c r="T555" s="21" t="str">
        <f>IFERROR(VLOOKUP(Sheet1!V558,配置检查表!$Y:$Z,2,FALSE),"")</f>
        <v/>
      </c>
      <c r="U555" s="39" t="str">
        <f>IF(AND(Sheet1!X762=Sheet1!Y762,Sheet1!Y762&lt;&gt;0),Sheet1!X762,IF(AND(Sheet1!X762&lt;&gt;Sheet1!Y762,Sheet1!Y762&lt;&gt;0),Sheet1!X762&amp;"~"&amp;Sheet1!Y762,""))</f>
        <v/>
      </c>
      <c r="V555" s="21" t="str">
        <f>IFERROR(VLOOKUP(Sheet1!XAA,配置检查表!$Y:$Z,2,FALSE),"")</f>
        <v/>
      </c>
      <c r="W555" s="21" t="str">
        <f>IF(AND(Sheet1!AC762=Sheet1!AD762,Sheet1!AD762&lt;&gt;0),Sheet1!AC762,IF(AND(Sheet1!AC762&lt;&gt;Sheet1!AD762,Sheet1!AD762&lt;&gt;0),Sheet1!AC762&amp;"~"&amp;Sheet1!AD762,""))</f>
        <v/>
      </c>
    </row>
    <row r="556" spans="1:23">
      <c r="A556" s="3">
        <v>20083</v>
      </c>
      <c r="B556" s="3" t="s">
        <v>607</v>
      </c>
      <c r="C556" s="3" t="s">
        <v>607</v>
      </c>
      <c r="D556" s="21" t="str">
        <f>IF(OR(Sheet1!I559&lt;&gt;Sheet1!AF559,Sheet1!AG559&lt;&gt;Sheet1!J559),"有影响","-")</f>
        <v>-</v>
      </c>
      <c r="E556" s="21" t="str">
        <f>IF(OR(Sheet1!N559&lt;&gt;Sheet1!AH559,Sheet1!AI559&lt;&gt;Sheet1!O559),"有影响","-")</f>
        <v>-</v>
      </c>
      <c r="F556" s="21" t="str">
        <f>IF(OR(Sheet1!S559&lt;&gt;Sheet1!AJ559,Sheet1!AK559&lt;&gt;Sheet1!T559),"有影响","-")</f>
        <v>-</v>
      </c>
      <c r="G556" s="21" t="str">
        <f>IF(OR(Sheet1!X559&lt;&gt;Sheet1!AL559,Sheet1!AM559&lt;&gt;Sheet1!Y559),"有影响","-")</f>
        <v>-</v>
      </c>
      <c r="H556" s="21" t="str">
        <f>IF(OR(Sheet1!AC559&lt;&gt;Sheet1!AN559,Sheet1!AO559&lt;&gt;Sheet1!AD559),"有影响","-")</f>
        <v>-</v>
      </c>
      <c r="I556" s="21" t="str">
        <f>IF(Sheet1!G559=0,"出错","-")</f>
        <v>-</v>
      </c>
      <c r="J556" s="21" t="str">
        <f>IF(AND(Sheet1!G559=0,Sheet1!L559&lt;&gt;0),"出错","-")</f>
        <v>-</v>
      </c>
      <c r="K556" s="21" t="str">
        <f>IF(AND(Sheet1!G559=0,Sheet1!L559=0,Sheet1!Q559&lt;&gt;0),"出错","-")</f>
        <v>-</v>
      </c>
      <c r="L556" s="21" t="str">
        <f>IF(AND(Sheet1!G559=0,Sheet1!L559=0,Sheet1!Q559=0,Sheet1!V559&lt;&gt;0),"出错","-")</f>
        <v>-</v>
      </c>
      <c r="M556" s="21" t="str">
        <f>IF(AND(Sheet1!G559=0,Sheet1!L559=0,Sheet1!Q559=0,Sheet1!V559=0,Sheet1!AA559&lt;&gt;0),"出错","-")</f>
        <v>-</v>
      </c>
      <c r="N556" s="21" t="str">
        <f>IFERROR(VLOOKUP(Sheet1!G559,配置检查表!$Y:$Z,2,FALSE),"")</f>
        <v/>
      </c>
      <c r="O556" s="21">
        <f>IF(AND(Sheet1!I559=Sheet1!J559,Sheet1!J559&lt;&gt;0),Sheet1!I559,IF(AND(Sheet1!I559&lt;&gt;Sheet1!J559,Sheet1!J559&lt;&gt;0),Sheet1!I559&amp;"~"&amp;Sheet1!J559,""))</f>
        <v>2</v>
      </c>
      <c r="P556" s="21" t="str">
        <f>IFERROR(VLOOKUP(Sheet1!L559,配置检查表!$Y:$Z,2,FALSE),"")</f>
        <v/>
      </c>
      <c r="Q556" s="21">
        <f>IF(AND(Sheet1!N559=Sheet1!O559,Sheet1!O559&lt;&gt;0),Sheet1!N559,IF(AND(Sheet1!N559&lt;&gt;Sheet1!O559,Sheet1!O559&lt;&gt;0),Sheet1!N559&amp;"~"&amp;Sheet1!O559,""))</f>
        <v>5</v>
      </c>
      <c r="R556" s="21" t="str">
        <f>IFERROR(VLOOKUP(Sheet1!Q559,配置检查表!$Y:$Z,2,FALSE),"")</f>
        <v>金币</v>
      </c>
      <c r="S556" s="39" t="str">
        <f>IF(AND(Sheet1!S763=Sheet1!T763,Sheet1!T763&lt;&gt;0),Sheet1!S763,IF(AND(Sheet1!S763&lt;&gt;Sheet1!T763,Sheet1!T763&lt;&gt;0),Sheet1!S763&amp;"~"&amp;Sheet1!T763,""))</f>
        <v/>
      </c>
      <c r="T556" s="21" t="str">
        <f>IFERROR(VLOOKUP(Sheet1!V559,配置检查表!$Y:$Z,2,FALSE),"")</f>
        <v/>
      </c>
      <c r="U556" s="39" t="str">
        <f>IF(AND(Sheet1!X763=Sheet1!Y763,Sheet1!Y763&lt;&gt;0),Sheet1!X763,IF(AND(Sheet1!X763&lt;&gt;Sheet1!Y763,Sheet1!Y763&lt;&gt;0),Sheet1!X763&amp;"~"&amp;Sheet1!Y763,""))</f>
        <v/>
      </c>
      <c r="V556" s="21" t="str">
        <f>IFERROR(VLOOKUP(Sheet1!XAA,配置检查表!$Y:$Z,2,FALSE),"")</f>
        <v/>
      </c>
      <c r="W556" s="21" t="str">
        <f>IF(AND(Sheet1!AC763=Sheet1!AD763,Sheet1!AD763&lt;&gt;0),Sheet1!AC763,IF(AND(Sheet1!AC763&lt;&gt;Sheet1!AD763,Sheet1!AD763&lt;&gt;0),Sheet1!AC763&amp;"~"&amp;Sheet1!AD763,""))</f>
        <v/>
      </c>
    </row>
    <row r="557" spans="1:23">
      <c r="A557" s="3">
        <v>20084</v>
      </c>
      <c r="B557" s="3" t="s">
        <v>608</v>
      </c>
      <c r="C557" s="3" t="s">
        <v>608</v>
      </c>
      <c r="D557" s="21" t="str">
        <f>IF(OR(Sheet1!I560&lt;&gt;Sheet1!AF560,Sheet1!AG560&lt;&gt;Sheet1!J560),"有影响","-")</f>
        <v>-</v>
      </c>
      <c r="E557" s="21" t="str">
        <f>IF(OR(Sheet1!N560&lt;&gt;Sheet1!AH560,Sheet1!AI560&lt;&gt;Sheet1!O560),"有影响","-")</f>
        <v>-</v>
      </c>
      <c r="F557" s="21" t="str">
        <f>IF(OR(Sheet1!S560&lt;&gt;Sheet1!AJ560,Sheet1!AK560&lt;&gt;Sheet1!T560),"有影响","-")</f>
        <v>-</v>
      </c>
      <c r="G557" s="21" t="str">
        <f>IF(OR(Sheet1!X560&lt;&gt;Sheet1!AL560,Sheet1!AM560&lt;&gt;Sheet1!Y560),"有影响","-")</f>
        <v>-</v>
      </c>
      <c r="H557" s="21" t="str">
        <f>IF(OR(Sheet1!AC560&lt;&gt;Sheet1!AN560,Sheet1!AO560&lt;&gt;Sheet1!AD560),"有影响","-")</f>
        <v>-</v>
      </c>
      <c r="I557" s="21" t="str">
        <f>IF(Sheet1!G560=0,"出错","-")</f>
        <v>-</v>
      </c>
      <c r="J557" s="21" t="str">
        <f>IF(AND(Sheet1!G560=0,Sheet1!L560&lt;&gt;0),"出错","-")</f>
        <v>-</v>
      </c>
      <c r="K557" s="21" t="str">
        <f>IF(AND(Sheet1!G560=0,Sheet1!L560=0,Sheet1!Q560&lt;&gt;0),"出错","-")</f>
        <v>-</v>
      </c>
      <c r="L557" s="21" t="str">
        <f>IF(AND(Sheet1!G560=0,Sheet1!L560=0,Sheet1!Q560=0,Sheet1!V560&lt;&gt;0),"出错","-")</f>
        <v>-</v>
      </c>
      <c r="M557" s="21" t="str">
        <f>IF(AND(Sheet1!G560=0,Sheet1!L560=0,Sheet1!Q560=0,Sheet1!V560=0,Sheet1!AA560&lt;&gt;0),"出错","-")</f>
        <v>-</v>
      </c>
      <c r="N557" s="21" t="str">
        <f>IFERROR(VLOOKUP(Sheet1!G560,配置检查表!$Y:$Z,2,FALSE),"")</f>
        <v/>
      </c>
      <c r="O557" s="21">
        <f>IF(AND(Sheet1!I560=Sheet1!J560,Sheet1!J560&lt;&gt;0),Sheet1!I560,IF(AND(Sheet1!I560&lt;&gt;Sheet1!J560,Sheet1!J560&lt;&gt;0),Sheet1!I560&amp;"~"&amp;Sheet1!J560,""))</f>
        <v>5</v>
      </c>
      <c r="P557" s="21" t="str">
        <f>IFERROR(VLOOKUP(Sheet1!L560,配置检查表!$Y:$Z,2,FALSE),"")</f>
        <v>金币</v>
      </c>
      <c r="Q557" s="21">
        <f>IF(AND(Sheet1!N560=Sheet1!O560,Sheet1!O560&lt;&gt;0),Sheet1!N560,IF(AND(Sheet1!N560&lt;&gt;Sheet1!O560,Sheet1!O560&lt;&gt;0),Sheet1!N560&amp;"~"&amp;Sheet1!O560,""))</f>
        <v>75000</v>
      </c>
      <c r="R557" s="21" t="str">
        <f>IFERROR(VLOOKUP(Sheet1!Q560,配置检查表!$Y:$Z,2,FALSE),"")</f>
        <v/>
      </c>
      <c r="S557" s="39" t="str">
        <f>IF(AND(Sheet1!S764=Sheet1!T764,Sheet1!T764&lt;&gt;0),Sheet1!S764,IF(AND(Sheet1!S764&lt;&gt;Sheet1!T764,Sheet1!T764&lt;&gt;0),Sheet1!S764&amp;"~"&amp;Sheet1!T764,""))</f>
        <v/>
      </c>
      <c r="T557" s="21" t="str">
        <f>IFERROR(VLOOKUP(Sheet1!V560,配置检查表!$Y:$Z,2,FALSE),"")</f>
        <v/>
      </c>
      <c r="U557" s="39" t="str">
        <f>IF(AND(Sheet1!X764=Sheet1!Y764,Sheet1!Y764&lt;&gt;0),Sheet1!X764,IF(AND(Sheet1!X764&lt;&gt;Sheet1!Y764,Sheet1!Y764&lt;&gt;0),Sheet1!X764&amp;"~"&amp;Sheet1!Y764,""))</f>
        <v/>
      </c>
      <c r="V557" s="21" t="str">
        <f>IFERROR(VLOOKUP(Sheet1!XAA,配置检查表!$Y:$Z,2,FALSE),"")</f>
        <v/>
      </c>
      <c r="W557" s="21" t="str">
        <f>IF(AND(Sheet1!AC764=Sheet1!AD764,Sheet1!AD764&lt;&gt;0),Sheet1!AC764,IF(AND(Sheet1!AC764&lt;&gt;Sheet1!AD764,Sheet1!AD764&lt;&gt;0),Sheet1!AC764&amp;"~"&amp;Sheet1!AD764,""))</f>
        <v/>
      </c>
    </row>
    <row r="558" spans="1:23">
      <c r="A558" s="3">
        <v>20085</v>
      </c>
      <c r="B558" s="3" t="s">
        <v>609</v>
      </c>
      <c r="C558" s="3" t="s">
        <v>609</v>
      </c>
      <c r="D558" s="21" t="str">
        <f>IF(OR(Sheet1!I561&lt;&gt;Sheet1!AF561,Sheet1!AG561&lt;&gt;Sheet1!J561),"有影响","-")</f>
        <v>-</v>
      </c>
      <c r="E558" s="21" t="str">
        <f>IF(OR(Sheet1!N561&lt;&gt;Sheet1!AH561,Sheet1!AI561&lt;&gt;Sheet1!O561),"有影响","-")</f>
        <v>-</v>
      </c>
      <c r="F558" s="21" t="str">
        <f>IF(OR(Sheet1!S561&lt;&gt;Sheet1!AJ561,Sheet1!AK561&lt;&gt;Sheet1!T561),"有影响","-")</f>
        <v>-</v>
      </c>
      <c r="G558" s="21" t="str">
        <f>IF(OR(Sheet1!X561&lt;&gt;Sheet1!AL561,Sheet1!AM561&lt;&gt;Sheet1!Y561),"有影响","-")</f>
        <v>-</v>
      </c>
      <c r="H558" s="21" t="str">
        <f>IF(OR(Sheet1!AC561&lt;&gt;Sheet1!AN561,Sheet1!AO561&lt;&gt;Sheet1!AD561),"有影响","-")</f>
        <v>-</v>
      </c>
      <c r="I558" s="21" t="str">
        <f>IF(Sheet1!G561=0,"出错","-")</f>
        <v>-</v>
      </c>
      <c r="J558" s="21" t="str">
        <f>IF(AND(Sheet1!G561=0,Sheet1!L561&lt;&gt;0),"出错","-")</f>
        <v>-</v>
      </c>
      <c r="K558" s="21" t="str">
        <f>IF(AND(Sheet1!G561=0,Sheet1!L561=0,Sheet1!Q561&lt;&gt;0),"出错","-")</f>
        <v>-</v>
      </c>
      <c r="L558" s="21" t="str">
        <f>IF(AND(Sheet1!G561=0,Sheet1!L561=0,Sheet1!Q561=0,Sheet1!V561&lt;&gt;0),"出错","-")</f>
        <v>-</v>
      </c>
      <c r="M558" s="21" t="str">
        <f>IF(AND(Sheet1!G561=0,Sheet1!L561=0,Sheet1!Q561=0,Sheet1!V561=0,Sheet1!AA561&lt;&gt;0),"出错","-")</f>
        <v>-</v>
      </c>
      <c r="N558" s="21" t="str">
        <f>IFERROR(VLOOKUP(Sheet1!G561,配置检查表!$Y:$Z,2,FALSE),"")</f>
        <v/>
      </c>
      <c r="O558" s="21">
        <f>IF(AND(Sheet1!I561=Sheet1!J561,Sheet1!J561&lt;&gt;0),Sheet1!I561,IF(AND(Sheet1!I561&lt;&gt;Sheet1!J561,Sheet1!J561&lt;&gt;0),Sheet1!I561&amp;"~"&amp;Sheet1!J561,""))</f>
        <v>5</v>
      </c>
      <c r="P558" s="21" t="str">
        <f>IFERROR(VLOOKUP(Sheet1!L561,配置检查表!$Y:$Z,2,FALSE),"")</f>
        <v>金币</v>
      </c>
      <c r="Q558" s="21">
        <f>IF(AND(Sheet1!N561=Sheet1!O561,Sheet1!O561&lt;&gt;0),Sheet1!N561,IF(AND(Sheet1!N561&lt;&gt;Sheet1!O561,Sheet1!O561&lt;&gt;0),Sheet1!N561&amp;"~"&amp;Sheet1!O561,""))</f>
        <v>75000</v>
      </c>
      <c r="R558" s="21" t="str">
        <f>IFERROR(VLOOKUP(Sheet1!Q561,配置检查表!$Y:$Z,2,FALSE),"")</f>
        <v/>
      </c>
      <c r="S558" s="39" t="str">
        <f>IF(AND(Sheet1!S765=Sheet1!T765,Sheet1!T765&lt;&gt;0),Sheet1!S765,IF(AND(Sheet1!S765&lt;&gt;Sheet1!T765,Sheet1!T765&lt;&gt;0),Sheet1!S765&amp;"~"&amp;Sheet1!T765,""))</f>
        <v/>
      </c>
      <c r="T558" s="21" t="str">
        <f>IFERROR(VLOOKUP(Sheet1!V561,配置检查表!$Y:$Z,2,FALSE),"")</f>
        <v/>
      </c>
      <c r="U558" s="39" t="str">
        <f>IF(AND(Sheet1!X765=Sheet1!Y765,Sheet1!Y765&lt;&gt;0),Sheet1!X765,IF(AND(Sheet1!X765&lt;&gt;Sheet1!Y765,Sheet1!Y765&lt;&gt;0),Sheet1!X765&amp;"~"&amp;Sheet1!Y765,""))</f>
        <v/>
      </c>
      <c r="V558" s="21" t="str">
        <f>IFERROR(VLOOKUP(Sheet1!XAA,配置检查表!$Y:$Z,2,FALSE),"")</f>
        <v/>
      </c>
      <c r="W558" s="21" t="str">
        <f>IF(AND(Sheet1!AC765=Sheet1!AD765,Sheet1!AD765&lt;&gt;0),Sheet1!AC765,IF(AND(Sheet1!AC765&lt;&gt;Sheet1!AD765,Sheet1!AD765&lt;&gt;0),Sheet1!AC765&amp;"~"&amp;Sheet1!AD765,""))</f>
        <v/>
      </c>
    </row>
    <row r="559" spans="1:23">
      <c r="A559" s="3">
        <v>20086</v>
      </c>
      <c r="B559" s="3" t="s">
        <v>610</v>
      </c>
      <c r="C559" s="3" t="s">
        <v>610</v>
      </c>
      <c r="D559" s="21" t="str">
        <f>IF(OR(Sheet1!I562&lt;&gt;Sheet1!AF562,Sheet1!AG562&lt;&gt;Sheet1!J562),"有影响","-")</f>
        <v>-</v>
      </c>
      <c r="E559" s="21" t="str">
        <f>IF(OR(Sheet1!N562&lt;&gt;Sheet1!AH562,Sheet1!AI562&lt;&gt;Sheet1!O562),"有影响","-")</f>
        <v>-</v>
      </c>
      <c r="F559" s="21" t="str">
        <f>IF(OR(Sheet1!S562&lt;&gt;Sheet1!AJ562,Sheet1!AK562&lt;&gt;Sheet1!T562),"有影响","-")</f>
        <v>-</v>
      </c>
      <c r="G559" s="21" t="str">
        <f>IF(OR(Sheet1!X562&lt;&gt;Sheet1!AL562,Sheet1!AM562&lt;&gt;Sheet1!Y562),"有影响","-")</f>
        <v>-</v>
      </c>
      <c r="H559" s="21" t="str">
        <f>IF(OR(Sheet1!AC562&lt;&gt;Sheet1!AN562,Sheet1!AO562&lt;&gt;Sheet1!AD562),"有影响","-")</f>
        <v>-</v>
      </c>
      <c r="I559" s="21" t="str">
        <f>IF(Sheet1!G562=0,"出错","-")</f>
        <v>-</v>
      </c>
      <c r="J559" s="21" t="str">
        <f>IF(AND(Sheet1!G562=0,Sheet1!L562&lt;&gt;0),"出错","-")</f>
        <v>-</v>
      </c>
      <c r="K559" s="21" t="str">
        <f>IF(AND(Sheet1!G562=0,Sheet1!L562=0,Sheet1!Q562&lt;&gt;0),"出错","-")</f>
        <v>-</v>
      </c>
      <c r="L559" s="21" t="str">
        <f>IF(AND(Sheet1!G562=0,Sheet1!L562=0,Sheet1!Q562=0,Sheet1!V562&lt;&gt;0),"出错","-")</f>
        <v>-</v>
      </c>
      <c r="M559" s="21" t="str">
        <f>IF(AND(Sheet1!G562=0,Sheet1!L562=0,Sheet1!Q562=0,Sheet1!V562=0,Sheet1!AA562&lt;&gt;0),"出错","-")</f>
        <v>-</v>
      </c>
      <c r="N559" s="21" t="str">
        <f>IFERROR(VLOOKUP(Sheet1!G562,配置检查表!$Y:$Z,2,FALSE),"")</f>
        <v/>
      </c>
      <c r="O559" s="21">
        <f>IF(AND(Sheet1!I562=Sheet1!J562,Sheet1!J562&lt;&gt;0),Sheet1!I562,IF(AND(Sheet1!I562&lt;&gt;Sheet1!J562,Sheet1!J562&lt;&gt;0),Sheet1!I562&amp;"~"&amp;Sheet1!J562,""))</f>
        <v>2</v>
      </c>
      <c r="P559" s="21" t="str">
        <f>IFERROR(VLOOKUP(Sheet1!L562,配置检查表!$Y:$Z,2,FALSE),"")</f>
        <v/>
      </c>
      <c r="Q559" s="21">
        <f>IF(AND(Sheet1!N562=Sheet1!O562,Sheet1!O562&lt;&gt;0),Sheet1!N562,IF(AND(Sheet1!N562&lt;&gt;Sheet1!O562,Sheet1!O562&lt;&gt;0),Sheet1!N562&amp;"~"&amp;Sheet1!O562,""))</f>
        <v>5</v>
      </c>
      <c r="R559" s="21" t="str">
        <f>IFERROR(VLOOKUP(Sheet1!Q562,配置检查表!$Y:$Z,2,FALSE),"")</f>
        <v>金币</v>
      </c>
      <c r="S559" s="39" t="str">
        <f>IF(AND(Sheet1!S766=Sheet1!T766,Sheet1!T766&lt;&gt;0),Sheet1!S766,IF(AND(Sheet1!S766&lt;&gt;Sheet1!T766,Sheet1!T766&lt;&gt;0),Sheet1!S766&amp;"~"&amp;Sheet1!T766,""))</f>
        <v/>
      </c>
      <c r="T559" s="21" t="str">
        <f>IFERROR(VLOOKUP(Sheet1!V562,配置检查表!$Y:$Z,2,FALSE),"")</f>
        <v/>
      </c>
      <c r="U559" s="39" t="str">
        <f>IF(AND(Sheet1!X766=Sheet1!Y766,Sheet1!Y766&lt;&gt;0),Sheet1!X766,IF(AND(Sheet1!X766&lt;&gt;Sheet1!Y766,Sheet1!Y766&lt;&gt;0),Sheet1!X766&amp;"~"&amp;Sheet1!Y766,""))</f>
        <v/>
      </c>
      <c r="V559" s="21" t="str">
        <f>IFERROR(VLOOKUP(Sheet1!XAA,配置检查表!$Y:$Z,2,FALSE),"")</f>
        <v/>
      </c>
      <c r="W559" s="21" t="str">
        <f>IF(AND(Sheet1!AC766=Sheet1!AD766,Sheet1!AD766&lt;&gt;0),Sheet1!AC766,IF(AND(Sheet1!AC766&lt;&gt;Sheet1!AD766,Sheet1!AD766&lt;&gt;0),Sheet1!AC766&amp;"~"&amp;Sheet1!AD766,""))</f>
        <v/>
      </c>
    </row>
    <row r="560" spans="1:23">
      <c r="A560" s="3">
        <v>20087</v>
      </c>
      <c r="B560" s="3" t="s">
        <v>611</v>
      </c>
      <c r="C560" s="3" t="s">
        <v>611</v>
      </c>
      <c r="D560" s="21" t="str">
        <f>IF(OR(Sheet1!I563&lt;&gt;Sheet1!AF563,Sheet1!AG563&lt;&gt;Sheet1!J563),"有影响","-")</f>
        <v>-</v>
      </c>
      <c r="E560" s="21" t="str">
        <f>IF(OR(Sheet1!N563&lt;&gt;Sheet1!AH563,Sheet1!AI563&lt;&gt;Sheet1!O563),"有影响","-")</f>
        <v>-</v>
      </c>
      <c r="F560" s="21" t="str">
        <f>IF(OR(Sheet1!S563&lt;&gt;Sheet1!AJ563,Sheet1!AK563&lt;&gt;Sheet1!T563),"有影响","-")</f>
        <v>-</v>
      </c>
      <c r="G560" s="21" t="str">
        <f>IF(OR(Sheet1!X563&lt;&gt;Sheet1!AL563,Sheet1!AM563&lt;&gt;Sheet1!Y563),"有影响","-")</f>
        <v>-</v>
      </c>
      <c r="H560" s="21" t="str">
        <f>IF(OR(Sheet1!AC563&lt;&gt;Sheet1!AN563,Sheet1!AO563&lt;&gt;Sheet1!AD563),"有影响","-")</f>
        <v>-</v>
      </c>
      <c r="I560" s="21" t="str">
        <f>IF(Sheet1!G563=0,"出错","-")</f>
        <v>-</v>
      </c>
      <c r="J560" s="21" t="str">
        <f>IF(AND(Sheet1!G563=0,Sheet1!L563&lt;&gt;0),"出错","-")</f>
        <v>-</v>
      </c>
      <c r="K560" s="21" t="str">
        <f>IF(AND(Sheet1!G563=0,Sheet1!L563=0,Sheet1!Q563&lt;&gt;0),"出错","-")</f>
        <v>-</v>
      </c>
      <c r="L560" s="21" t="str">
        <f>IF(AND(Sheet1!G563=0,Sheet1!L563=0,Sheet1!Q563=0,Sheet1!V563&lt;&gt;0),"出错","-")</f>
        <v>-</v>
      </c>
      <c r="M560" s="21" t="str">
        <f>IF(AND(Sheet1!G563=0,Sheet1!L563=0,Sheet1!Q563=0,Sheet1!V563=0,Sheet1!AA563&lt;&gt;0),"出错","-")</f>
        <v>-</v>
      </c>
      <c r="N560" s="21" t="str">
        <f>IFERROR(VLOOKUP(Sheet1!G563,配置检查表!$Y:$Z,2,FALSE),"")</f>
        <v/>
      </c>
      <c r="O560" s="21">
        <f>IF(AND(Sheet1!I563=Sheet1!J563,Sheet1!J563&lt;&gt;0),Sheet1!I563,IF(AND(Sheet1!I563&lt;&gt;Sheet1!J563,Sheet1!J563&lt;&gt;0),Sheet1!I563&amp;"~"&amp;Sheet1!J563,""))</f>
        <v>5</v>
      </c>
      <c r="P560" s="21" t="str">
        <f>IFERROR(VLOOKUP(Sheet1!L563,配置检查表!$Y:$Z,2,FALSE),"")</f>
        <v>金币</v>
      </c>
      <c r="Q560" s="21">
        <f>IF(AND(Sheet1!N563=Sheet1!O563,Sheet1!O563&lt;&gt;0),Sheet1!N563,IF(AND(Sheet1!N563&lt;&gt;Sheet1!O563,Sheet1!O563&lt;&gt;0),Sheet1!N563&amp;"~"&amp;Sheet1!O563,""))</f>
        <v>77500</v>
      </c>
      <c r="R560" s="21" t="str">
        <f>IFERROR(VLOOKUP(Sheet1!Q563,配置检查表!$Y:$Z,2,FALSE),"")</f>
        <v/>
      </c>
      <c r="S560" s="39" t="str">
        <f>IF(AND(Sheet1!S767=Sheet1!T767,Sheet1!T767&lt;&gt;0),Sheet1!S767,IF(AND(Sheet1!S767&lt;&gt;Sheet1!T767,Sheet1!T767&lt;&gt;0),Sheet1!S767&amp;"~"&amp;Sheet1!T767,""))</f>
        <v/>
      </c>
      <c r="T560" s="21" t="str">
        <f>IFERROR(VLOOKUP(Sheet1!V563,配置检查表!$Y:$Z,2,FALSE),"")</f>
        <v/>
      </c>
      <c r="U560" s="39" t="str">
        <f>IF(AND(Sheet1!X767=Sheet1!Y767,Sheet1!Y767&lt;&gt;0),Sheet1!X767,IF(AND(Sheet1!X767&lt;&gt;Sheet1!Y767,Sheet1!Y767&lt;&gt;0),Sheet1!X767&amp;"~"&amp;Sheet1!Y767,""))</f>
        <v/>
      </c>
      <c r="V560" s="21" t="str">
        <f>IFERROR(VLOOKUP(Sheet1!XAA,配置检查表!$Y:$Z,2,FALSE),"")</f>
        <v/>
      </c>
      <c r="W560" s="21" t="str">
        <f>IF(AND(Sheet1!AC767=Sheet1!AD767,Sheet1!AD767&lt;&gt;0),Sheet1!AC767,IF(AND(Sheet1!AC767&lt;&gt;Sheet1!AD767,Sheet1!AD767&lt;&gt;0),Sheet1!AC767&amp;"~"&amp;Sheet1!AD767,""))</f>
        <v/>
      </c>
    </row>
    <row r="561" spans="1:23">
      <c r="A561" s="3">
        <v>20088</v>
      </c>
      <c r="B561" s="3" t="s">
        <v>612</v>
      </c>
      <c r="C561" s="3" t="s">
        <v>612</v>
      </c>
      <c r="D561" s="21" t="str">
        <f>IF(OR(Sheet1!I564&lt;&gt;Sheet1!AF564,Sheet1!AG564&lt;&gt;Sheet1!J564),"有影响","-")</f>
        <v>-</v>
      </c>
      <c r="E561" s="21" t="str">
        <f>IF(OR(Sheet1!N564&lt;&gt;Sheet1!AH564,Sheet1!AI564&lt;&gt;Sheet1!O564),"有影响","-")</f>
        <v>-</v>
      </c>
      <c r="F561" s="21" t="str">
        <f>IF(OR(Sheet1!S564&lt;&gt;Sheet1!AJ564,Sheet1!AK564&lt;&gt;Sheet1!T564),"有影响","-")</f>
        <v>-</v>
      </c>
      <c r="G561" s="21" t="str">
        <f>IF(OR(Sheet1!X564&lt;&gt;Sheet1!AL564,Sheet1!AM564&lt;&gt;Sheet1!Y564),"有影响","-")</f>
        <v>-</v>
      </c>
      <c r="H561" s="21" t="str">
        <f>IF(OR(Sheet1!AC564&lt;&gt;Sheet1!AN564,Sheet1!AO564&lt;&gt;Sheet1!AD564),"有影响","-")</f>
        <v>-</v>
      </c>
      <c r="I561" s="21" t="str">
        <f>IF(Sheet1!G564=0,"出错","-")</f>
        <v>-</v>
      </c>
      <c r="J561" s="21" t="str">
        <f>IF(AND(Sheet1!G564=0,Sheet1!L564&lt;&gt;0),"出错","-")</f>
        <v>-</v>
      </c>
      <c r="K561" s="21" t="str">
        <f>IF(AND(Sheet1!G564=0,Sheet1!L564=0,Sheet1!Q564&lt;&gt;0),"出错","-")</f>
        <v>-</v>
      </c>
      <c r="L561" s="21" t="str">
        <f>IF(AND(Sheet1!G564=0,Sheet1!L564=0,Sheet1!Q564=0,Sheet1!V564&lt;&gt;0),"出错","-")</f>
        <v>-</v>
      </c>
      <c r="M561" s="21" t="str">
        <f>IF(AND(Sheet1!G564=0,Sheet1!L564=0,Sheet1!Q564=0,Sheet1!V564=0,Sheet1!AA564&lt;&gt;0),"出错","-")</f>
        <v>-</v>
      </c>
      <c r="N561" s="21" t="str">
        <f>IFERROR(VLOOKUP(Sheet1!G564,配置检查表!$Y:$Z,2,FALSE),"")</f>
        <v/>
      </c>
      <c r="O561" s="21">
        <f>IF(AND(Sheet1!I564=Sheet1!J564,Sheet1!J564&lt;&gt;0),Sheet1!I564,IF(AND(Sheet1!I564&lt;&gt;Sheet1!J564,Sheet1!J564&lt;&gt;0),Sheet1!I564&amp;"~"&amp;Sheet1!J564,""))</f>
        <v>5</v>
      </c>
      <c r="P561" s="21" t="str">
        <f>IFERROR(VLOOKUP(Sheet1!L564,配置检查表!$Y:$Z,2,FALSE),"")</f>
        <v>金币</v>
      </c>
      <c r="Q561" s="21">
        <f>IF(AND(Sheet1!N564=Sheet1!O564,Sheet1!O564&lt;&gt;0),Sheet1!N564,IF(AND(Sheet1!N564&lt;&gt;Sheet1!O564,Sheet1!O564&lt;&gt;0),Sheet1!N564&amp;"~"&amp;Sheet1!O564,""))</f>
        <v>77500</v>
      </c>
      <c r="R561" s="21" t="str">
        <f>IFERROR(VLOOKUP(Sheet1!Q564,配置检查表!$Y:$Z,2,FALSE),"")</f>
        <v/>
      </c>
      <c r="S561" s="39" t="str">
        <f>IF(AND(Sheet1!S768=Sheet1!T768,Sheet1!T768&lt;&gt;0),Sheet1!S768,IF(AND(Sheet1!S768&lt;&gt;Sheet1!T768,Sheet1!T768&lt;&gt;0),Sheet1!S768&amp;"~"&amp;Sheet1!T768,""))</f>
        <v/>
      </c>
      <c r="T561" s="21" t="str">
        <f>IFERROR(VLOOKUP(Sheet1!V564,配置检查表!$Y:$Z,2,FALSE),"")</f>
        <v/>
      </c>
      <c r="U561" s="39" t="str">
        <f>IF(AND(Sheet1!X768=Sheet1!Y768,Sheet1!Y768&lt;&gt;0),Sheet1!X768,IF(AND(Sheet1!X768&lt;&gt;Sheet1!Y768,Sheet1!Y768&lt;&gt;0),Sheet1!X768&amp;"~"&amp;Sheet1!Y768,""))</f>
        <v/>
      </c>
      <c r="V561" s="21" t="str">
        <f>IFERROR(VLOOKUP(Sheet1!XAA,配置检查表!$Y:$Z,2,FALSE),"")</f>
        <v/>
      </c>
      <c r="W561" s="21" t="str">
        <f>IF(AND(Sheet1!AC768=Sheet1!AD768,Sheet1!AD768&lt;&gt;0),Sheet1!AC768,IF(AND(Sheet1!AC768&lt;&gt;Sheet1!AD768,Sheet1!AD768&lt;&gt;0),Sheet1!AC768&amp;"~"&amp;Sheet1!AD768,""))</f>
        <v/>
      </c>
    </row>
    <row r="562" spans="1:23">
      <c r="A562" s="3">
        <v>20089</v>
      </c>
      <c r="B562" s="3" t="s">
        <v>613</v>
      </c>
      <c r="C562" s="3" t="s">
        <v>613</v>
      </c>
      <c r="D562" s="21" t="str">
        <f>IF(OR(Sheet1!I565&lt;&gt;Sheet1!AF565,Sheet1!AG565&lt;&gt;Sheet1!J565),"有影响","-")</f>
        <v>-</v>
      </c>
      <c r="E562" s="21" t="str">
        <f>IF(OR(Sheet1!N565&lt;&gt;Sheet1!AH565,Sheet1!AI565&lt;&gt;Sheet1!O565),"有影响","-")</f>
        <v>-</v>
      </c>
      <c r="F562" s="21" t="str">
        <f>IF(OR(Sheet1!S565&lt;&gt;Sheet1!AJ565,Sheet1!AK565&lt;&gt;Sheet1!T565),"有影响","-")</f>
        <v>-</v>
      </c>
      <c r="G562" s="21" t="str">
        <f>IF(OR(Sheet1!X565&lt;&gt;Sheet1!AL565,Sheet1!AM565&lt;&gt;Sheet1!Y565),"有影响","-")</f>
        <v>-</v>
      </c>
      <c r="H562" s="21" t="str">
        <f>IF(OR(Sheet1!AC565&lt;&gt;Sheet1!AN565,Sheet1!AO565&lt;&gt;Sheet1!AD565),"有影响","-")</f>
        <v>-</v>
      </c>
      <c r="I562" s="21" t="str">
        <f>IF(Sheet1!G565=0,"出错","-")</f>
        <v>-</v>
      </c>
      <c r="J562" s="21" t="str">
        <f>IF(AND(Sheet1!G565=0,Sheet1!L565&lt;&gt;0),"出错","-")</f>
        <v>-</v>
      </c>
      <c r="K562" s="21" t="str">
        <f>IF(AND(Sheet1!G565=0,Sheet1!L565=0,Sheet1!Q565&lt;&gt;0),"出错","-")</f>
        <v>-</v>
      </c>
      <c r="L562" s="21" t="str">
        <f>IF(AND(Sheet1!G565=0,Sheet1!L565=0,Sheet1!Q565=0,Sheet1!V565&lt;&gt;0),"出错","-")</f>
        <v>-</v>
      </c>
      <c r="M562" s="21" t="str">
        <f>IF(AND(Sheet1!G565=0,Sheet1!L565=0,Sheet1!Q565=0,Sheet1!V565=0,Sheet1!AA565&lt;&gt;0),"出错","-")</f>
        <v>-</v>
      </c>
      <c r="N562" s="21" t="str">
        <f>IFERROR(VLOOKUP(Sheet1!G565,配置检查表!$Y:$Z,2,FALSE),"")</f>
        <v/>
      </c>
      <c r="O562" s="21">
        <f>IF(AND(Sheet1!I565=Sheet1!J565,Sheet1!J565&lt;&gt;0),Sheet1!I565,IF(AND(Sheet1!I565&lt;&gt;Sheet1!J565,Sheet1!J565&lt;&gt;0),Sheet1!I565&amp;"~"&amp;Sheet1!J565,""))</f>
        <v>2</v>
      </c>
      <c r="P562" s="21" t="str">
        <f>IFERROR(VLOOKUP(Sheet1!L565,配置检查表!$Y:$Z,2,FALSE),"")</f>
        <v/>
      </c>
      <c r="Q562" s="21">
        <f>IF(AND(Sheet1!N565=Sheet1!O565,Sheet1!O565&lt;&gt;0),Sheet1!N565,IF(AND(Sheet1!N565&lt;&gt;Sheet1!O565,Sheet1!O565&lt;&gt;0),Sheet1!N565&amp;"~"&amp;Sheet1!O565,""))</f>
        <v>5</v>
      </c>
      <c r="R562" s="21" t="str">
        <f>IFERROR(VLOOKUP(Sheet1!Q565,配置检查表!$Y:$Z,2,FALSE),"")</f>
        <v>金币</v>
      </c>
      <c r="S562" s="39" t="str">
        <f>IF(AND(Sheet1!S769=Sheet1!T769,Sheet1!T769&lt;&gt;0),Sheet1!S769,IF(AND(Sheet1!S769&lt;&gt;Sheet1!T769,Sheet1!T769&lt;&gt;0),Sheet1!S769&amp;"~"&amp;Sheet1!T769,""))</f>
        <v/>
      </c>
      <c r="T562" s="21" t="str">
        <f>IFERROR(VLOOKUP(Sheet1!V565,配置检查表!$Y:$Z,2,FALSE),"")</f>
        <v/>
      </c>
      <c r="U562" s="39" t="str">
        <f>IF(AND(Sheet1!X769=Sheet1!Y769,Sheet1!Y769&lt;&gt;0),Sheet1!X769,IF(AND(Sheet1!X769&lt;&gt;Sheet1!Y769,Sheet1!Y769&lt;&gt;0),Sheet1!X769&amp;"~"&amp;Sheet1!Y769,""))</f>
        <v/>
      </c>
      <c r="V562" s="21" t="str">
        <f>IFERROR(VLOOKUP(Sheet1!XAA,配置检查表!$Y:$Z,2,FALSE),"")</f>
        <v/>
      </c>
      <c r="W562" s="21" t="str">
        <f>IF(AND(Sheet1!AC769=Sheet1!AD769,Sheet1!AD769&lt;&gt;0),Sheet1!AC769,IF(AND(Sheet1!AC769&lt;&gt;Sheet1!AD769,Sheet1!AD769&lt;&gt;0),Sheet1!AC769&amp;"~"&amp;Sheet1!AD769,""))</f>
        <v/>
      </c>
    </row>
    <row r="563" spans="1:23">
      <c r="A563" s="3">
        <v>20090</v>
      </c>
      <c r="B563" s="3" t="s">
        <v>614</v>
      </c>
      <c r="C563" s="3" t="s">
        <v>614</v>
      </c>
      <c r="D563" s="21" t="str">
        <f>IF(OR(Sheet1!I566&lt;&gt;Sheet1!AF566,Sheet1!AG566&lt;&gt;Sheet1!J566),"有影响","-")</f>
        <v>-</v>
      </c>
      <c r="E563" s="21" t="str">
        <f>IF(OR(Sheet1!N566&lt;&gt;Sheet1!AH566,Sheet1!AI566&lt;&gt;Sheet1!O566),"有影响","-")</f>
        <v>-</v>
      </c>
      <c r="F563" s="21" t="str">
        <f>IF(OR(Sheet1!S566&lt;&gt;Sheet1!AJ566,Sheet1!AK566&lt;&gt;Sheet1!T566),"有影响","-")</f>
        <v>-</v>
      </c>
      <c r="G563" s="21" t="str">
        <f>IF(OR(Sheet1!X566&lt;&gt;Sheet1!AL566,Sheet1!AM566&lt;&gt;Sheet1!Y566),"有影响","-")</f>
        <v>-</v>
      </c>
      <c r="H563" s="21" t="str">
        <f>IF(OR(Sheet1!AC566&lt;&gt;Sheet1!AN566,Sheet1!AO566&lt;&gt;Sheet1!AD566),"有影响","-")</f>
        <v>-</v>
      </c>
      <c r="I563" s="21" t="str">
        <f>IF(Sheet1!G566=0,"出错","-")</f>
        <v>-</v>
      </c>
      <c r="J563" s="21" t="str">
        <f>IF(AND(Sheet1!G566=0,Sheet1!L566&lt;&gt;0),"出错","-")</f>
        <v>-</v>
      </c>
      <c r="K563" s="21" t="str">
        <f>IF(AND(Sheet1!G566=0,Sheet1!L566=0,Sheet1!Q566&lt;&gt;0),"出错","-")</f>
        <v>-</v>
      </c>
      <c r="L563" s="21" t="str">
        <f>IF(AND(Sheet1!G566=0,Sheet1!L566=0,Sheet1!Q566=0,Sheet1!V566&lt;&gt;0),"出错","-")</f>
        <v>-</v>
      </c>
      <c r="M563" s="21" t="str">
        <f>IF(AND(Sheet1!G566=0,Sheet1!L566=0,Sheet1!Q566=0,Sheet1!V566=0,Sheet1!AA566&lt;&gt;0),"出错","-")</f>
        <v>-</v>
      </c>
      <c r="N563" s="21" t="str">
        <f>IFERROR(VLOOKUP(Sheet1!G566,配置检查表!$Y:$Z,2,FALSE),"")</f>
        <v/>
      </c>
      <c r="O563" s="21">
        <f>IF(AND(Sheet1!I566=Sheet1!J566,Sheet1!J566&lt;&gt;0),Sheet1!I566,IF(AND(Sheet1!I566&lt;&gt;Sheet1!J566,Sheet1!J566&lt;&gt;0),Sheet1!I566&amp;"~"&amp;Sheet1!J566,""))</f>
        <v>5</v>
      </c>
      <c r="P563" s="21" t="str">
        <f>IFERROR(VLOOKUP(Sheet1!L566,配置检查表!$Y:$Z,2,FALSE),"")</f>
        <v>金币</v>
      </c>
      <c r="Q563" s="21">
        <f>IF(AND(Sheet1!N566=Sheet1!O566,Sheet1!O566&lt;&gt;0),Sheet1!N566,IF(AND(Sheet1!N566&lt;&gt;Sheet1!O566,Sheet1!O566&lt;&gt;0),Sheet1!N566&amp;"~"&amp;Sheet1!O566,""))</f>
        <v>80000</v>
      </c>
      <c r="R563" s="21" t="str">
        <f>IFERROR(VLOOKUP(Sheet1!Q566,配置检查表!$Y:$Z,2,FALSE),"")</f>
        <v/>
      </c>
      <c r="S563" s="39" t="str">
        <f>IF(AND(Sheet1!S770=Sheet1!T770,Sheet1!T770&lt;&gt;0),Sheet1!S770,IF(AND(Sheet1!S770&lt;&gt;Sheet1!T770,Sheet1!T770&lt;&gt;0),Sheet1!S770&amp;"~"&amp;Sheet1!T770,""))</f>
        <v/>
      </c>
      <c r="T563" s="21" t="str">
        <f>IFERROR(VLOOKUP(Sheet1!V566,配置检查表!$Y:$Z,2,FALSE),"")</f>
        <v/>
      </c>
      <c r="U563" s="39" t="str">
        <f>IF(AND(Sheet1!X770=Sheet1!Y770,Sheet1!Y770&lt;&gt;0),Sheet1!X770,IF(AND(Sheet1!X770&lt;&gt;Sheet1!Y770,Sheet1!Y770&lt;&gt;0),Sheet1!X770&amp;"~"&amp;Sheet1!Y770,""))</f>
        <v/>
      </c>
      <c r="V563" s="21" t="str">
        <f>IFERROR(VLOOKUP(Sheet1!XAA,配置检查表!$Y:$Z,2,FALSE),"")</f>
        <v/>
      </c>
      <c r="W563" s="21" t="str">
        <f>IF(AND(Sheet1!AC770=Sheet1!AD770,Sheet1!AD770&lt;&gt;0),Sheet1!AC770,IF(AND(Sheet1!AC770&lt;&gt;Sheet1!AD770,Sheet1!AD770&lt;&gt;0),Sheet1!AC770&amp;"~"&amp;Sheet1!AD770,""))</f>
        <v/>
      </c>
    </row>
    <row r="564" spans="1:23">
      <c r="A564" s="3">
        <v>20091</v>
      </c>
      <c r="B564" s="3" t="s">
        <v>615</v>
      </c>
      <c r="C564" s="3" t="s">
        <v>615</v>
      </c>
      <c r="D564" s="21" t="str">
        <f>IF(OR(Sheet1!I567&lt;&gt;Sheet1!AF567,Sheet1!AG567&lt;&gt;Sheet1!J567),"有影响","-")</f>
        <v>-</v>
      </c>
      <c r="E564" s="21" t="str">
        <f>IF(OR(Sheet1!N567&lt;&gt;Sheet1!AH567,Sheet1!AI567&lt;&gt;Sheet1!O567),"有影响","-")</f>
        <v>-</v>
      </c>
      <c r="F564" s="21" t="str">
        <f>IF(OR(Sheet1!S567&lt;&gt;Sheet1!AJ567,Sheet1!AK567&lt;&gt;Sheet1!T567),"有影响","-")</f>
        <v>-</v>
      </c>
      <c r="G564" s="21" t="str">
        <f>IF(OR(Sheet1!X567&lt;&gt;Sheet1!AL567,Sheet1!AM567&lt;&gt;Sheet1!Y567),"有影响","-")</f>
        <v>-</v>
      </c>
      <c r="H564" s="21" t="str">
        <f>IF(OR(Sheet1!AC567&lt;&gt;Sheet1!AN567,Sheet1!AO567&lt;&gt;Sheet1!AD567),"有影响","-")</f>
        <v>-</v>
      </c>
      <c r="I564" s="21" t="str">
        <f>IF(Sheet1!G567=0,"出错","-")</f>
        <v>-</v>
      </c>
      <c r="J564" s="21" t="str">
        <f>IF(AND(Sheet1!G567=0,Sheet1!L567&lt;&gt;0),"出错","-")</f>
        <v>-</v>
      </c>
      <c r="K564" s="21" t="str">
        <f>IF(AND(Sheet1!G567=0,Sheet1!L567=0,Sheet1!Q567&lt;&gt;0),"出错","-")</f>
        <v>-</v>
      </c>
      <c r="L564" s="21" t="str">
        <f>IF(AND(Sheet1!G567=0,Sheet1!L567=0,Sheet1!Q567=0,Sheet1!V567&lt;&gt;0),"出错","-")</f>
        <v>-</v>
      </c>
      <c r="M564" s="21" t="str">
        <f>IF(AND(Sheet1!G567=0,Sheet1!L567=0,Sheet1!Q567=0,Sheet1!V567=0,Sheet1!AA567&lt;&gt;0),"出错","-")</f>
        <v>-</v>
      </c>
      <c r="N564" s="21" t="str">
        <f>IFERROR(VLOOKUP(Sheet1!G567,配置检查表!$Y:$Z,2,FALSE),"")</f>
        <v/>
      </c>
      <c r="O564" s="21">
        <f>IF(AND(Sheet1!I567=Sheet1!J567,Sheet1!J567&lt;&gt;0),Sheet1!I567,IF(AND(Sheet1!I567&lt;&gt;Sheet1!J567,Sheet1!J567&lt;&gt;0),Sheet1!I567&amp;"~"&amp;Sheet1!J567,""))</f>
        <v>5</v>
      </c>
      <c r="P564" s="21" t="str">
        <f>IFERROR(VLOOKUP(Sheet1!L567,配置检查表!$Y:$Z,2,FALSE),"")</f>
        <v>金币</v>
      </c>
      <c r="Q564" s="21">
        <f>IF(AND(Sheet1!N567=Sheet1!O567,Sheet1!O567&lt;&gt;0),Sheet1!N567,IF(AND(Sheet1!N567&lt;&gt;Sheet1!O567,Sheet1!O567&lt;&gt;0),Sheet1!N567&amp;"~"&amp;Sheet1!O567,""))</f>
        <v>80000</v>
      </c>
      <c r="R564" s="21" t="str">
        <f>IFERROR(VLOOKUP(Sheet1!Q567,配置检查表!$Y:$Z,2,FALSE),"")</f>
        <v/>
      </c>
      <c r="S564" s="39" t="str">
        <f>IF(AND(Sheet1!S771=Sheet1!T771,Sheet1!T771&lt;&gt;0),Sheet1!S771,IF(AND(Sheet1!S771&lt;&gt;Sheet1!T771,Sheet1!T771&lt;&gt;0),Sheet1!S771&amp;"~"&amp;Sheet1!T771,""))</f>
        <v/>
      </c>
      <c r="T564" s="21" t="str">
        <f>IFERROR(VLOOKUP(Sheet1!V567,配置检查表!$Y:$Z,2,FALSE),"")</f>
        <v/>
      </c>
      <c r="U564" s="39" t="str">
        <f>IF(AND(Sheet1!X771=Sheet1!Y771,Sheet1!Y771&lt;&gt;0),Sheet1!X771,IF(AND(Sheet1!X771&lt;&gt;Sheet1!Y771,Sheet1!Y771&lt;&gt;0),Sheet1!X771&amp;"~"&amp;Sheet1!Y771,""))</f>
        <v/>
      </c>
      <c r="V564" s="21" t="str">
        <f>IFERROR(VLOOKUP(Sheet1!XAA,配置检查表!$Y:$Z,2,FALSE),"")</f>
        <v/>
      </c>
      <c r="W564" s="21" t="str">
        <f>IF(AND(Sheet1!AC771=Sheet1!AD771,Sheet1!AD771&lt;&gt;0),Sheet1!AC771,IF(AND(Sheet1!AC771&lt;&gt;Sheet1!AD771,Sheet1!AD771&lt;&gt;0),Sheet1!AC771&amp;"~"&amp;Sheet1!AD771,""))</f>
        <v/>
      </c>
    </row>
    <row r="565" spans="1:23">
      <c r="A565" s="3">
        <v>20092</v>
      </c>
      <c r="B565" s="3" t="s">
        <v>616</v>
      </c>
      <c r="C565" s="3" t="s">
        <v>616</v>
      </c>
      <c r="D565" s="21" t="str">
        <f>IF(OR(Sheet1!I568&lt;&gt;Sheet1!AF568,Sheet1!AG568&lt;&gt;Sheet1!J568),"有影响","-")</f>
        <v>-</v>
      </c>
      <c r="E565" s="21" t="str">
        <f>IF(OR(Sheet1!N568&lt;&gt;Sheet1!AH568,Sheet1!AI568&lt;&gt;Sheet1!O568),"有影响","-")</f>
        <v>-</v>
      </c>
      <c r="F565" s="21" t="str">
        <f>IF(OR(Sheet1!S568&lt;&gt;Sheet1!AJ568,Sheet1!AK568&lt;&gt;Sheet1!T568),"有影响","-")</f>
        <v>-</v>
      </c>
      <c r="G565" s="21" t="str">
        <f>IF(OR(Sheet1!X568&lt;&gt;Sheet1!AL568,Sheet1!AM568&lt;&gt;Sheet1!Y568),"有影响","-")</f>
        <v>-</v>
      </c>
      <c r="H565" s="21" t="str">
        <f>IF(OR(Sheet1!AC568&lt;&gt;Sheet1!AN568,Sheet1!AO568&lt;&gt;Sheet1!AD568),"有影响","-")</f>
        <v>-</v>
      </c>
      <c r="I565" s="21" t="str">
        <f>IF(Sheet1!G568=0,"出错","-")</f>
        <v>-</v>
      </c>
      <c r="J565" s="21" t="str">
        <f>IF(AND(Sheet1!G568=0,Sheet1!L568&lt;&gt;0),"出错","-")</f>
        <v>-</v>
      </c>
      <c r="K565" s="21" t="str">
        <f>IF(AND(Sheet1!G568=0,Sheet1!L568=0,Sheet1!Q568&lt;&gt;0),"出错","-")</f>
        <v>-</v>
      </c>
      <c r="L565" s="21" t="str">
        <f>IF(AND(Sheet1!G568=0,Sheet1!L568=0,Sheet1!Q568=0,Sheet1!V568&lt;&gt;0),"出错","-")</f>
        <v>-</v>
      </c>
      <c r="M565" s="21" t="str">
        <f>IF(AND(Sheet1!G568=0,Sheet1!L568=0,Sheet1!Q568=0,Sheet1!V568=0,Sheet1!AA568&lt;&gt;0),"出错","-")</f>
        <v>-</v>
      </c>
      <c r="N565" s="21" t="str">
        <f>IFERROR(VLOOKUP(Sheet1!G568,配置检查表!$Y:$Z,2,FALSE),"")</f>
        <v/>
      </c>
      <c r="O565" s="21">
        <f>IF(AND(Sheet1!I568=Sheet1!J568,Sheet1!J568&lt;&gt;0),Sheet1!I568,IF(AND(Sheet1!I568&lt;&gt;Sheet1!J568,Sheet1!J568&lt;&gt;0),Sheet1!I568&amp;"~"&amp;Sheet1!J568,""))</f>
        <v>2</v>
      </c>
      <c r="P565" s="21" t="str">
        <f>IFERROR(VLOOKUP(Sheet1!L568,配置检查表!$Y:$Z,2,FALSE),"")</f>
        <v/>
      </c>
      <c r="Q565" s="21">
        <f>IF(AND(Sheet1!N568=Sheet1!O568,Sheet1!O568&lt;&gt;0),Sheet1!N568,IF(AND(Sheet1!N568&lt;&gt;Sheet1!O568,Sheet1!O568&lt;&gt;0),Sheet1!N568&amp;"~"&amp;Sheet1!O568,""))</f>
        <v>5</v>
      </c>
      <c r="R565" s="21" t="str">
        <f>IFERROR(VLOOKUP(Sheet1!Q568,配置检查表!$Y:$Z,2,FALSE),"")</f>
        <v>金币</v>
      </c>
      <c r="S565" s="39" t="str">
        <f>IF(AND(Sheet1!S772=Sheet1!T772,Sheet1!T772&lt;&gt;0),Sheet1!S772,IF(AND(Sheet1!S772&lt;&gt;Sheet1!T772,Sheet1!T772&lt;&gt;0),Sheet1!S772&amp;"~"&amp;Sheet1!T772,""))</f>
        <v/>
      </c>
      <c r="T565" s="21" t="str">
        <f>IFERROR(VLOOKUP(Sheet1!V568,配置检查表!$Y:$Z,2,FALSE),"")</f>
        <v/>
      </c>
      <c r="U565" s="39" t="str">
        <f>IF(AND(Sheet1!X772=Sheet1!Y772,Sheet1!Y772&lt;&gt;0),Sheet1!X772,IF(AND(Sheet1!X772&lt;&gt;Sheet1!Y772,Sheet1!Y772&lt;&gt;0),Sheet1!X772&amp;"~"&amp;Sheet1!Y772,""))</f>
        <v/>
      </c>
      <c r="V565" s="21" t="str">
        <f>IFERROR(VLOOKUP(Sheet1!XAA,配置检查表!$Y:$Z,2,FALSE),"")</f>
        <v/>
      </c>
      <c r="W565" s="21" t="str">
        <f>IF(AND(Sheet1!AC772=Sheet1!AD772,Sheet1!AD772&lt;&gt;0),Sheet1!AC772,IF(AND(Sheet1!AC772&lt;&gt;Sheet1!AD772,Sheet1!AD772&lt;&gt;0),Sheet1!AC772&amp;"~"&amp;Sheet1!AD772,""))</f>
        <v/>
      </c>
    </row>
    <row r="566" spans="1:23">
      <c r="A566" s="3">
        <v>20093</v>
      </c>
      <c r="B566" s="3" t="s">
        <v>617</v>
      </c>
      <c r="C566" s="3" t="s">
        <v>617</v>
      </c>
      <c r="D566" s="21" t="str">
        <f>IF(OR(Sheet1!I569&lt;&gt;Sheet1!AF569,Sheet1!AG569&lt;&gt;Sheet1!J569),"有影响","-")</f>
        <v>-</v>
      </c>
      <c r="E566" s="21" t="str">
        <f>IF(OR(Sheet1!N569&lt;&gt;Sheet1!AH569,Sheet1!AI569&lt;&gt;Sheet1!O569),"有影响","-")</f>
        <v>-</v>
      </c>
      <c r="F566" s="21" t="str">
        <f>IF(OR(Sheet1!S569&lt;&gt;Sheet1!AJ569,Sheet1!AK569&lt;&gt;Sheet1!T569),"有影响","-")</f>
        <v>-</v>
      </c>
      <c r="G566" s="21" t="str">
        <f>IF(OR(Sheet1!X569&lt;&gt;Sheet1!AL569,Sheet1!AM569&lt;&gt;Sheet1!Y569),"有影响","-")</f>
        <v>-</v>
      </c>
      <c r="H566" s="21" t="str">
        <f>IF(OR(Sheet1!AC569&lt;&gt;Sheet1!AN569,Sheet1!AO569&lt;&gt;Sheet1!AD569),"有影响","-")</f>
        <v>-</v>
      </c>
      <c r="I566" s="21" t="str">
        <f>IF(Sheet1!G569=0,"出错","-")</f>
        <v>-</v>
      </c>
      <c r="J566" s="21" t="str">
        <f>IF(AND(Sheet1!G569=0,Sheet1!L569&lt;&gt;0),"出错","-")</f>
        <v>-</v>
      </c>
      <c r="K566" s="21" t="str">
        <f>IF(AND(Sheet1!G569=0,Sheet1!L569=0,Sheet1!Q569&lt;&gt;0),"出错","-")</f>
        <v>-</v>
      </c>
      <c r="L566" s="21" t="str">
        <f>IF(AND(Sheet1!G569=0,Sheet1!L569=0,Sheet1!Q569=0,Sheet1!V569&lt;&gt;0),"出错","-")</f>
        <v>-</v>
      </c>
      <c r="M566" s="21" t="str">
        <f>IF(AND(Sheet1!G569=0,Sheet1!L569=0,Sheet1!Q569=0,Sheet1!V569=0,Sheet1!AA569&lt;&gt;0),"出错","-")</f>
        <v>-</v>
      </c>
      <c r="N566" s="21" t="str">
        <f>IFERROR(VLOOKUP(Sheet1!G569,配置检查表!$Y:$Z,2,FALSE),"")</f>
        <v/>
      </c>
      <c r="O566" s="21">
        <f>IF(AND(Sheet1!I569=Sheet1!J569,Sheet1!J569&lt;&gt;0),Sheet1!I569,IF(AND(Sheet1!I569&lt;&gt;Sheet1!J569,Sheet1!J569&lt;&gt;0),Sheet1!I569&amp;"~"&amp;Sheet1!J569,""))</f>
        <v>5</v>
      </c>
      <c r="P566" s="21" t="str">
        <f>IFERROR(VLOOKUP(Sheet1!L569,配置检查表!$Y:$Z,2,FALSE),"")</f>
        <v>金币</v>
      </c>
      <c r="Q566" s="21">
        <f>IF(AND(Sheet1!N569=Sheet1!O569,Sheet1!O569&lt;&gt;0),Sheet1!N569,IF(AND(Sheet1!N569&lt;&gt;Sheet1!O569,Sheet1!O569&lt;&gt;0),Sheet1!N569&amp;"~"&amp;Sheet1!O569,""))</f>
        <v>82500</v>
      </c>
      <c r="R566" s="21" t="str">
        <f>IFERROR(VLOOKUP(Sheet1!Q569,配置检查表!$Y:$Z,2,FALSE),"")</f>
        <v/>
      </c>
      <c r="S566" s="39" t="str">
        <f>IF(AND(Sheet1!S773=Sheet1!T773,Sheet1!T773&lt;&gt;0),Sheet1!S773,IF(AND(Sheet1!S773&lt;&gt;Sheet1!T773,Sheet1!T773&lt;&gt;0),Sheet1!S773&amp;"~"&amp;Sheet1!T773,""))</f>
        <v/>
      </c>
      <c r="T566" s="21" t="str">
        <f>IFERROR(VLOOKUP(Sheet1!V569,配置检查表!$Y:$Z,2,FALSE),"")</f>
        <v/>
      </c>
      <c r="U566" s="39" t="str">
        <f>IF(AND(Sheet1!X773=Sheet1!Y773,Sheet1!Y773&lt;&gt;0),Sheet1!X773,IF(AND(Sheet1!X773&lt;&gt;Sheet1!Y773,Sheet1!Y773&lt;&gt;0),Sheet1!X773&amp;"~"&amp;Sheet1!Y773,""))</f>
        <v/>
      </c>
      <c r="V566" s="21" t="str">
        <f>IFERROR(VLOOKUP(Sheet1!XAA,配置检查表!$Y:$Z,2,FALSE),"")</f>
        <v/>
      </c>
      <c r="W566" s="21" t="str">
        <f>IF(AND(Sheet1!AC773=Sheet1!AD773,Sheet1!AD773&lt;&gt;0),Sheet1!AC773,IF(AND(Sheet1!AC773&lt;&gt;Sheet1!AD773,Sheet1!AD773&lt;&gt;0),Sheet1!AC773&amp;"~"&amp;Sheet1!AD773,""))</f>
        <v/>
      </c>
    </row>
    <row r="567" spans="1:23">
      <c r="A567" s="3">
        <v>20094</v>
      </c>
      <c r="B567" s="3" t="s">
        <v>618</v>
      </c>
      <c r="C567" s="3" t="s">
        <v>618</v>
      </c>
      <c r="D567" s="21" t="str">
        <f>IF(OR(Sheet1!I570&lt;&gt;Sheet1!AF570,Sheet1!AG570&lt;&gt;Sheet1!J570),"有影响","-")</f>
        <v>-</v>
      </c>
      <c r="E567" s="21" t="str">
        <f>IF(OR(Sheet1!N570&lt;&gt;Sheet1!AH570,Sheet1!AI570&lt;&gt;Sheet1!O570),"有影响","-")</f>
        <v>-</v>
      </c>
      <c r="F567" s="21" t="str">
        <f>IF(OR(Sheet1!S570&lt;&gt;Sheet1!AJ570,Sheet1!AK570&lt;&gt;Sheet1!T570),"有影响","-")</f>
        <v>-</v>
      </c>
      <c r="G567" s="21" t="str">
        <f>IF(OR(Sheet1!X570&lt;&gt;Sheet1!AL570,Sheet1!AM570&lt;&gt;Sheet1!Y570),"有影响","-")</f>
        <v>-</v>
      </c>
      <c r="H567" s="21" t="str">
        <f>IF(OR(Sheet1!AC570&lt;&gt;Sheet1!AN570,Sheet1!AO570&lt;&gt;Sheet1!AD570),"有影响","-")</f>
        <v>-</v>
      </c>
      <c r="I567" s="21" t="str">
        <f>IF(Sheet1!G570=0,"出错","-")</f>
        <v>-</v>
      </c>
      <c r="J567" s="21" t="str">
        <f>IF(AND(Sheet1!G570=0,Sheet1!L570&lt;&gt;0),"出错","-")</f>
        <v>-</v>
      </c>
      <c r="K567" s="21" t="str">
        <f>IF(AND(Sheet1!G570=0,Sheet1!L570=0,Sheet1!Q570&lt;&gt;0),"出错","-")</f>
        <v>-</v>
      </c>
      <c r="L567" s="21" t="str">
        <f>IF(AND(Sheet1!G570=0,Sheet1!L570=0,Sheet1!Q570=0,Sheet1!V570&lt;&gt;0),"出错","-")</f>
        <v>-</v>
      </c>
      <c r="M567" s="21" t="str">
        <f>IF(AND(Sheet1!G570=0,Sheet1!L570=0,Sheet1!Q570=0,Sheet1!V570=0,Sheet1!AA570&lt;&gt;0),"出错","-")</f>
        <v>-</v>
      </c>
      <c r="N567" s="21" t="str">
        <f>IFERROR(VLOOKUP(Sheet1!G570,配置检查表!$Y:$Z,2,FALSE),"")</f>
        <v/>
      </c>
      <c r="O567" s="21">
        <f>IF(AND(Sheet1!I570=Sheet1!J570,Sheet1!J570&lt;&gt;0),Sheet1!I570,IF(AND(Sheet1!I570&lt;&gt;Sheet1!J570,Sheet1!J570&lt;&gt;0),Sheet1!I570&amp;"~"&amp;Sheet1!J570,""))</f>
        <v>5</v>
      </c>
      <c r="P567" s="21" t="str">
        <f>IFERROR(VLOOKUP(Sheet1!L570,配置检查表!$Y:$Z,2,FALSE),"")</f>
        <v>金币</v>
      </c>
      <c r="Q567" s="21">
        <f>IF(AND(Sheet1!N570=Sheet1!O570,Sheet1!O570&lt;&gt;0),Sheet1!N570,IF(AND(Sheet1!N570&lt;&gt;Sheet1!O570,Sheet1!O570&lt;&gt;0),Sheet1!N570&amp;"~"&amp;Sheet1!O570,""))</f>
        <v>82500</v>
      </c>
      <c r="R567" s="21" t="str">
        <f>IFERROR(VLOOKUP(Sheet1!Q570,配置检查表!$Y:$Z,2,FALSE),"")</f>
        <v/>
      </c>
      <c r="S567" s="39" t="str">
        <f>IF(AND(Sheet1!S774=Sheet1!T774,Sheet1!T774&lt;&gt;0),Sheet1!S774,IF(AND(Sheet1!S774&lt;&gt;Sheet1!T774,Sheet1!T774&lt;&gt;0),Sheet1!S774&amp;"~"&amp;Sheet1!T774,""))</f>
        <v/>
      </c>
      <c r="T567" s="21" t="str">
        <f>IFERROR(VLOOKUP(Sheet1!V570,配置检查表!$Y:$Z,2,FALSE),"")</f>
        <v/>
      </c>
      <c r="U567" s="39" t="str">
        <f>IF(AND(Sheet1!X774=Sheet1!Y774,Sheet1!Y774&lt;&gt;0),Sheet1!X774,IF(AND(Sheet1!X774&lt;&gt;Sheet1!Y774,Sheet1!Y774&lt;&gt;0),Sheet1!X774&amp;"~"&amp;Sheet1!Y774,""))</f>
        <v/>
      </c>
      <c r="V567" s="21" t="str">
        <f>IFERROR(VLOOKUP(Sheet1!XAA,配置检查表!$Y:$Z,2,FALSE),"")</f>
        <v/>
      </c>
      <c r="W567" s="21" t="str">
        <f>IF(AND(Sheet1!AC774=Sheet1!AD774,Sheet1!AD774&lt;&gt;0),Sheet1!AC774,IF(AND(Sheet1!AC774&lt;&gt;Sheet1!AD774,Sheet1!AD774&lt;&gt;0),Sheet1!AC774&amp;"~"&amp;Sheet1!AD774,""))</f>
        <v/>
      </c>
    </row>
    <row r="568" spans="1:23">
      <c r="A568" s="3">
        <v>20095</v>
      </c>
      <c r="B568" s="3" t="s">
        <v>619</v>
      </c>
      <c r="C568" s="3" t="s">
        <v>619</v>
      </c>
      <c r="D568" s="21" t="str">
        <f>IF(OR(Sheet1!I571&lt;&gt;Sheet1!AF571,Sheet1!AG571&lt;&gt;Sheet1!J571),"有影响","-")</f>
        <v>-</v>
      </c>
      <c r="E568" s="21" t="str">
        <f>IF(OR(Sheet1!N571&lt;&gt;Sheet1!AH571,Sheet1!AI571&lt;&gt;Sheet1!O571),"有影响","-")</f>
        <v>-</v>
      </c>
      <c r="F568" s="21" t="str">
        <f>IF(OR(Sheet1!S571&lt;&gt;Sheet1!AJ571,Sheet1!AK571&lt;&gt;Sheet1!T571),"有影响","-")</f>
        <v>-</v>
      </c>
      <c r="G568" s="21" t="str">
        <f>IF(OR(Sheet1!X571&lt;&gt;Sheet1!AL571,Sheet1!AM571&lt;&gt;Sheet1!Y571),"有影响","-")</f>
        <v>-</v>
      </c>
      <c r="H568" s="21" t="str">
        <f>IF(OR(Sheet1!AC571&lt;&gt;Sheet1!AN571,Sheet1!AO571&lt;&gt;Sheet1!AD571),"有影响","-")</f>
        <v>-</v>
      </c>
      <c r="I568" s="21" t="str">
        <f>IF(Sheet1!G571=0,"出错","-")</f>
        <v>-</v>
      </c>
      <c r="J568" s="21" t="str">
        <f>IF(AND(Sheet1!G571=0,Sheet1!L571&lt;&gt;0),"出错","-")</f>
        <v>-</v>
      </c>
      <c r="K568" s="21" t="str">
        <f>IF(AND(Sheet1!G571=0,Sheet1!L571=0,Sheet1!Q571&lt;&gt;0),"出错","-")</f>
        <v>-</v>
      </c>
      <c r="L568" s="21" t="str">
        <f>IF(AND(Sheet1!G571=0,Sheet1!L571=0,Sheet1!Q571=0,Sheet1!V571&lt;&gt;0),"出错","-")</f>
        <v>-</v>
      </c>
      <c r="M568" s="21" t="str">
        <f>IF(AND(Sheet1!G571=0,Sheet1!L571=0,Sheet1!Q571=0,Sheet1!V571=0,Sheet1!AA571&lt;&gt;0),"出错","-")</f>
        <v>-</v>
      </c>
      <c r="N568" s="21" t="str">
        <f>IFERROR(VLOOKUP(Sheet1!G571,配置检查表!$Y:$Z,2,FALSE),"")</f>
        <v/>
      </c>
      <c r="O568" s="21">
        <f>IF(AND(Sheet1!I571=Sheet1!J571,Sheet1!J571&lt;&gt;0),Sheet1!I571,IF(AND(Sheet1!I571&lt;&gt;Sheet1!J571,Sheet1!J571&lt;&gt;0),Sheet1!I571&amp;"~"&amp;Sheet1!J571,""))</f>
        <v>2</v>
      </c>
      <c r="P568" s="21" t="str">
        <f>IFERROR(VLOOKUP(Sheet1!L571,配置检查表!$Y:$Z,2,FALSE),"")</f>
        <v/>
      </c>
      <c r="Q568" s="21">
        <f>IF(AND(Sheet1!N571=Sheet1!O571,Sheet1!O571&lt;&gt;0),Sheet1!N571,IF(AND(Sheet1!N571&lt;&gt;Sheet1!O571,Sheet1!O571&lt;&gt;0),Sheet1!N571&amp;"~"&amp;Sheet1!O571,""))</f>
        <v>5</v>
      </c>
      <c r="R568" s="21" t="str">
        <f>IFERROR(VLOOKUP(Sheet1!Q571,配置检查表!$Y:$Z,2,FALSE),"")</f>
        <v>金币</v>
      </c>
      <c r="S568" s="39" t="str">
        <f>IF(AND(Sheet1!S775=Sheet1!T775,Sheet1!T775&lt;&gt;0),Sheet1!S775,IF(AND(Sheet1!S775&lt;&gt;Sheet1!T775,Sheet1!T775&lt;&gt;0),Sheet1!S775&amp;"~"&amp;Sheet1!T775,""))</f>
        <v/>
      </c>
      <c r="T568" s="21" t="str">
        <f>IFERROR(VLOOKUP(Sheet1!V571,配置检查表!$Y:$Z,2,FALSE),"")</f>
        <v/>
      </c>
      <c r="U568" s="39" t="str">
        <f>IF(AND(Sheet1!X775=Sheet1!Y775,Sheet1!Y775&lt;&gt;0),Sheet1!X775,IF(AND(Sheet1!X775&lt;&gt;Sheet1!Y775,Sheet1!Y775&lt;&gt;0),Sheet1!X775&amp;"~"&amp;Sheet1!Y775,""))</f>
        <v/>
      </c>
      <c r="V568" s="21" t="str">
        <f>IFERROR(VLOOKUP(Sheet1!XAA,配置检查表!$Y:$Z,2,FALSE),"")</f>
        <v/>
      </c>
      <c r="W568" s="21" t="str">
        <f>IF(AND(Sheet1!AC775=Sheet1!AD775,Sheet1!AD775&lt;&gt;0),Sheet1!AC775,IF(AND(Sheet1!AC775&lt;&gt;Sheet1!AD775,Sheet1!AD775&lt;&gt;0),Sheet1!AC775&amp;"~"&amp;Sheet1!AD775,""))</f>
        <v/>
      </c>
    </row>
    <row r="569" spans="1:23">
      <c r="A569" s="3">
        <v>20096</v>
      </c>
      <c r="B569" s="3" t="s">
        <v>620</v>
      </c>
      <c r="C569" s="3" t="s">
        <v>620</v>
      </c>
      <c r="D569" s="21" t="str">
        <f>IF(OR(Sheet1!I572&lt;&gt;Sheet1!AF572,Sheet1!AG572&lt;&gt;Sheet1!J572),"有影响","-")</f>
        <v>-</v>
      </c>
      <c r="E569" s="21" t="str">
        <f>IF(OR(Sheet1!N572&lt;&gt;Sheet1!AH572,Sheet1!AI572&lt;&gt;Sheet1!O572),"有影响","-")</f>
        <v>-</v>
      </c>
      <c r="F569" s="21" t="str">
        <f>IF(OR(Sheet1!S572&lt;&gt;Sheet1!AJ572,Sheet1!AK572&lt;&gt;Sheet1!T572),"有影响","-")</f>
        <v>-</v>
      </c>
      <c r="G569" s="21" t="str">
        <f>IF(OR(Sheet1!X572&lt;&gt;Sheet1!AL572,Sheet1!AM572&lt;&gt;Sheet1!Y572),"有影响","-")</f>
        <v>-</v>
      </c>
      <c r="H569" s="21" t="str">
        <f>IF(OR(Sheet1!AC572&lt;&gt;Sheet1!AN572,Sheet1!AO572&lt;&gt;Sheet1!AD572),"有影响","-")</f>
        <v>-</v>
      </c>
      <c r="I569" s="21" t="str">
        <f>IF(Sheet1!G572=0,"出错","-")</f>
        <v>-</v>
      </c>
      <c r="J569" s="21" t="str">
        <f>IF(AND(Sheet1!G572=0,Sheet1!L572&lt;&gt;0),"出错","-")</f>
        <v>-</v>
      </c>
      <c r="K569" s="21" t="str">
        <f>IF(AND(Sheet1!G572=0,Sheet1!L572=0,Sheet1!Q572&lt;&gt;0),"出错","-")</f>
        <v>-</v>
      </c>
      <c r="L569" s="21" t="str">
        <f>IF(AND(Sheet1!G572=0,Sheet1!L572=0,Sheet1!Q572=0,Sheet1!V572&lt;&gt;0),"出错","-")</f>
        <v>-</v>
      </c>
      <c r="M569" s="21" t="str">
        <f>IF(AND(Sheet1!G572=0,Sheet1!L572=0,Sheet1!Q572=0,Sheet1!V572=0,Sheet1!AA572&lt;&gt;0),"出错","-")</f>
        <v>-</v>
      </c>
      <c r="N569" s="21" t="str">
        <f>IFERROR(VLOOKUP(Sheet1!G572,配置检查表!$Y:$Z,2,FALSE),"")</f>
        <v/>
      </c>
      <c r="O569" s="21">
        <f>IF(AND(Sheet1!I572=Sheet1!J572,Sheet1!J572&lt;&gt;0),Sheet1!I572,IF(AND(Sheet1!I572&lt;&gt;Sheet1!J572,Sheet1!J572&lt;&gt;0),Sheet1!I572&amp;"~"&amp;Sheet1!J572,""))</f>
        <v>5</v>
      </c>
      <c r="P569" s="21" t="str">
        <f>IFERROR(VLOOKUP(Sheet1!L572,配置检查表!$Y:$Z,2,FALSE),"")</f>
        <v>金币</v>
      </c>
      <c r="Q569" s="21">
        <f>IF(AND(Sheet1!N572=Sheet1!O572,Sheet1!O572&lt;&gt;0),Sheet1!N572,IF(AND(Sheet1!N572&lt;&gt;Sheet1!O572,Sheet1!O572&lt;&gt;0),Sheet1!N572&amp;"~"&amp;Sheet1!O572,""))</f>
        <v>85000</v>
      </c>
      <c r="R569" s="21" t="str">
        <f>IFERROR(VLOOKUP(Sheet1!Q572,配置检查表!$Y:$Z,2,FALSE),"")</f>
        <v/>
      </c>
      <c r="S569" s="39" t="str">
        <f>IF(AND(Sheet1!S776=Sheet1!T776,Sheet1!T776&lt;&gt;0),Sheet1!S776,IF(AND(Sheet1!S776&lt;&gt;Sheet1!T776,Sheet1!T776&lt;&gt;0),Sheet1!S776&amp;"~"&amp;Sheet1!T776,""))</f>
        <v/>
      </c>
      <c r="T569" s="21" t="str">
        <f>IFERROR(VLOOKUP(Sheet1!V572,配置检查表!$Y:$Z,2,FALSE),"")</f>
        <v/>
      </c>
      <c r="U569" s="39" t="str">
        <f>IF(AND(Sheet1!X776=Sheet1!Y776,Sheet1!Y776&lt;&gt;0),Sheet1!X776,IF(AND(Sheet1!X776&lt;&gt;Sheet1!Y776,Sheet1!Y776&lt;&gt;0),Sheet1!X776&amp;"~"&amp;Sheet1!Y776,""))</f>
        <v/>
      </c>
      <c r="V569" s="21" t="str">
        <f>IFERROR(VLOOKUP(Sheet1!XAA,配置检查表!$Y:$Z,2,FALSE),"")</f>
        <v/>
      </c>
      <c r="W569" s="21" t="str">
        <f>IF(AND(Sheet1!AC776=Sheet1!AD776,Sheet1!AD776&lt;&gt;0),Sheet1!AC776,IF(AND(Sheet1!AC776&lt;&gt;Sheet1!AD776,Sheet1!AD776&lt;&gt;0),Sheet1!AC776&amp;"~"&amp;Sheet1!AD776,""))</f>
        <v/>
      </c>
    </row>
    <row r="570" spans="1:23">
      <c r="A570" s="3">
        <v>20097</v>
      </c>
      <c r="B570" s="3" t="s">
        <v>621</v>
      </c>
      <c r="C570" s="3" t="s">
        <v>621</v>
      </c>
      <c r="D570" s="21" t="str">
        <f>IF(OR(Sheet1!I573&lt;&gt;Sheet1!AF573,Sheet1!AG573&lt;&gt;Sheet1!J573),"有影响","-")</f>
        <v>-</v>
      </c>
      <c r="E570" s="21" t="str">
        <f>IF(OR(Sheet1!N573&lt;&gt;Sheet1!AH573,Sheet1!AI573&lt;&gt;Sheet1!O573),"有影响","-")</f>
        <v>-</v>
      </c>
      <c r="F570" s="21" t="str">
        <f>IF(OR(Sheet1!S573&lt;&gt;Sheet1!AJ573,Sheet1!AK573&lt;&gt;Sheet1!T573),"有影响","-")</f>
        <v>-</v>
      </c>
      <c r="G570" s="21" t="str">
        <f>IF(OR(Sheet1!X573&lt;&gt;Sheet1!AL573,Sheet1!AM573&lt;&gt;Sheet1!Y573),"有影响","-")</f>
        <v>-</v>
      </c>
      <c r="H570" s="21" t="str">
        <f>IF(OR(Sheet1!AC573&lt;&gt;Sheet1!AN573,Sheet1!AO573&lt;&gt;Sheet1!AD573),"有影响","-")</f>
        <v>-</v>
      </c>
      <c r="I570" s="21" t="str">
        <f>IF(Sheet1!G573=0,"出错","-")</f>
        <v>-</v>
      </c>
      <c r="J570" s="21" t="str">
        <f>IF(AND(Sheet1!G573=0,Sheet1!L573&lt;&gt;0),"出错","-")</f>
        <v>-</v>
      </c>
      <c r="K570" s="21" t="str">
        <f>IF(AND(Sheet1!G573=0,Sheet1!L573=0,Sheet1!Q573&lt;&gt;0),"出错","-")</f>
        <v>-</v>
      </c>
      <c r="L570" s="21" t="str">
        <f>IF(AND(Sheet1!G573=0,Sheet1!L573=0,Sheet1!Q573=0,Sheet1!V573&lt;&gt;0),"出错","-")</f>
        <v>-</v>
      </c>
      <c r="M570" s="21" t="str">
        <f>IF(AND(Sheet1!G573=0,Sheet1!L573=0,Sheet1!Q573=0,Sheet1!V573=0,Sheet1!AA573&lt;&gt;0),"出错","-")</f>
        <v>-</v>
      </c>
      <c r="N570" s="21" t="str">
        <f>IFERROR(VLOOKUP(Sheet1!G573,配置检查表!$Y:$Z,2,FALSE),"")</f>
        <v/>
      </c>
      <c r="O570" s="21">
        <f>IF(AND(Sheet1!I573=Sheet1!J573,Sheet1!J573&lt;&gt;0),Sheet1!I573,IF(AND(Sheet1!I573&lt;&gt;Sheet1!J573,Sheet1!J573&lt;&gt;0),Sheet1!I573&amp;"~"&amp;Sheet1!J573,""))</f>
        <v>5</v>
      </c>
      <c r="P570" s="21" t="str">
        <f>IFERROR(VLOOKUP(Sheet1!L573,配置检查表!$Y:$Z,2,FALSE),"")</f>
        <v>金币</v>
      </c>
      <c r="Q570" s="21">
        <f>IF(AND(Sheet1!N573=Sheet1!O573,Sheet1!O573&lt;&gt;0),Sheet1!N573,IF(AND(Sheet1!N573&lt;&gt;Sheet1!O573,Sheet1!O573&lt;&gt;0),Sheet1!N573&amp;"~"&amp;Sheet1!O573,""))</f>
        <v>85000</v>
      </c>
      <c r="R570" s="21" t="str">
        <f>IFERROR(VLOOKUP(Sheet1!Q573,配置检查表!$Y:$Z,2,FALSE),"")</f>
        <v/>
      </c>
      <c r="S570" s="39" t="str">
        <f>IF(AND(Sheet1!S777=Sheet1!T777,Sheet1!T777&lt;&gt;0),Sheet1!S777,IF(AND(Sheet1!S777&lt;&gt;Sheet1!T777,Sheet1!T777&lt;&gt;0),Sheet1!S777&amp;"~"&amp;Sheet1!T777,""))</f>
        <v/>
      </c>
      <c r="T570" s="21" t="str">
        <f>IFERROR(VLOOKUP(Sheet1!V573,配置检查表!$Y:$Z,2,FALSE),"")</f>
        <v/>
      </c>
      <c r="U570" s="39" t="str">
        <f>IF(AND(Sheet1!X777=Sheet1!Y777,Sheet1!Y777&lt;&gt;0),Sheet1!X777,IF(AND(Sheet1!X777&lt;&gt;Sheet1!Y777,Sheet1!Y777&lt;&gt;0),Sheet1!X777&amp;"~"&amp;Sheet1!Y777,""))</f>
        <v/>
      </c>
      <c r="V570" s="21" t="str">
        <f>IFERROR(VLOOKUP(Sheet1!XAA,配置检查表!$Y:$Z,2,FALSE),"")</f>
        <v/>
      </c>
      <c r="W570" s="21" t="str">
        <f>IF(AND(Sheet1!AC777=Sheet1!AD777,Sheet1!AD777&lt;&gt;0),Sheet1!AC777,IF(AND(Sheet1!AC777&lt;&gt;Sheet1!AD777,Sheet1!AD777&lt;&gt;0),Sheet1!AC777&amp;"~"&amp;Sheet1!AD777,""))</f>
        <v/>
      </c>
    </row>
    <row r="571" spans="1:23">
      <c r="A571" s="3">
        <v>20098</v>
      </c>
      <c r="B571" s="3" t="s">
        <v>622</v>
      </c>
      <c r="C571" s="3" t="s">
        <v>622</v>
      </c>
      <c r="D571" s="21" t="str">
        <f>IF(OR(Sheet1!I574&lt;&gt;Sheet1!AF574,Sheet1!AG574&lt;&gt;Sheet1!J574),"有影响","-")</f>
        <v>-</v>
      </c>
      <c r="E571" s="21" t="str">
        <f>IF(OR(Sheet1!N574&lt;&gt;Sheet1!AH574,Sheet1!AI574&lt;&gt;Sheet1!O574),"有影响","-")</f>
        <v>-</v>
      </c>
      <c r="F571" s="21" t="str">
        <f>IF(OR(Sheet1!S574&lt;&gt;Sheet1!AJ574,Sheet1!AK574&lt;&gt;Sheet1!T574),"有影响","-")</f>
        <v>-</v>
      </c>
      <c r="G571" s="21" t="str">
        <f>IF(OR(Sheet1!X574&lt;&gt;Sheet1!AL574,Sheet1!AM574&lt;&gt;Sheet1!Y574),"有影响","-")</f>
        <v>-</v>
      </c>
      <c r="H571" s="21" t="str">
        <f>IF(OR(Sheet1!AC574&lt;&gt;Sheet1!AN574,Sheet1!AO574&lt;&gt;Sheet1!AD574),"有影响","-")</f>
        <v>-</v>
      </c>
      <c r="I571" s="21" t="str">
        <f>IF(Sheet1!G574=0,"出错","-")</f>
        <v>-</v>
      </c>
      <c r="J571" s="21" t="str">
        <f>IF(AND(Sheet1!G574=0,Sheet1!L574&lt;&gt;0),"出错","-")</f>
        <v>-</v>
      </c>
      <c r="K571" s="21" t="str">
        <f>IF(AND(Sheet1!G574=0,Sheet1!L574=0,Sheet1!Q574&lt;&gt;0),"出错","-")</f>
        <v>-</v>
      </c>
      <c r="L571" s="21" t="str">
        <f>IF(AND(Sheet1!G574=0,Sheet1!L574=0,Sheet1!Q574=0,Sheet1!V574&lt;&gt;0),"出错","-")</f>
        <v>-</v>
      </c>
      <c r="M571" s="21" t="str">
        <f>IF(AND(Sheet1!G574=0,Sheet1!L574=0,Sheet1!Q574=0,Sheet1!V574=0,Sheet1!AA574&lt;&gt;0),"出错","-")</f>
        <v>-</v>
      </c>
      <c r="N571" s="21" t="str">
        <f>IFERROR(VLOOKUP(Sheet1!G574,配置检查表!$Y:$Z,2,FALSE),"")</f>
        <v/>
      </c>
      <c r="O571" s="21">
        <f>IF(AND(Sheet1!I574=Sheet1!J574,Sheet1!J574&lt;&gt;0),Sheet1!I574,IF(AND(Sheet1!I574&lt;&gt;Sheet1!J574,Sheet1!J574&lt;&gt;0),Sheet1!I574&amp;"~"&amp;Sheet1!J574,""))</f>
        <v>2</v>
      </c>
      <c r="P571" s="21" t="str">
        <f>IFERROR(VLOOKUP(Sheet1!L574,配置检查表!$Y:$Z,2,FALSE),"")</f>
        <v/>
      </c>
      <c r="Q571" s="21">
        <f>IF(AND(Sheet1!N574=Sheet1!O574,Sheet1!O574&lt;&gt;0),Sheet1!N574,IF(AND(Sheet1!N574&lt;&gt;Sheet1!O574,Sheet1!O574&lt;&gt;0),Sheet1!N574&amp;"~"&amp;Sheet1!O574,""))</f>
        <v>5</v>
      </c>
      <c r="R571" s="21" t="str">
        <f>IFERROR(VLOOKUP(Sheet1!Q574,配置检查表!$Y:$Z,2,FALSE),"")</f>
        <v>金币</v>
      </c>
      <c r="S571" s="39" t="str">
        <f>IF(AND(Sheet1!S778=Sheet1!T778,Sheet1!T778&lt;&gt;0),Sheet1!S778,IF(AND(Sheet1!S778&lt;&gt;Sheet1!T778,Sheet1!T778&lt;&gt;0),Sheet1!S778&amp;"~"&amp;Sheet1!T778,""))</f>
        <v/>
      </c>
      <c r="T571" s="21" t="str">
        <f>IFERROR(VLOOKUP(Sheet1!V574,配置检查表!$Y:$Z,2,FALSE),"")</f>
        <v/>
      </c>
      <c r="U571" s="39" t="str">
        <f>IF(AND(Sheet1!X778=Sheet1!Y778,Sheet1!Y778&lt;&gt;0),Sheet1!X778,IF(AND(Sheet1!X778&lt;&gt;Sheet1!Y778,Sheet1!Y778&lt;&gt;0),Sheet1!X778&amp;"~"&amp;Sheet1!Y778,""))</f>
        <v/>
      </c>
      <c r="V571" s="21" t="str">
        <f>IFERROR(VLOOKUP(Sheet1!XAA,配置检查表!$Y:$Z,2,FALSE),"")</f>
        <v/>
      </c>
      <c r="W571" s="21" t="str">
        <f>IF(AND(Sheet1!AC778=Sheet1!AD778,Sheet1!AD778&lt;&gt;0),Sheet1!AC778,IF(AND(Sheet1!AC778&lt;&gt;Sheet1!AD778,Sheet1!AD778&lt;&gt;0),Sheet1!AC778&amp;"~"&amp;Sheet1!AD778,""))</f>
        <v/>
      </c>
    </row>
    <row r="572" spans="1:23">
      <c r="A572" s="3">
        <v>20099</v>
      </c>
      <c r="B572" s="3" t="s">
        <v>623</v>
      </c>
      <c r="C572" s="3" t="s">
        <v>623</v>
      </c>
      <c r="D572" s="21" t="str">
        <f>IF(OR(Sheet1!I575&lt;&gt;Sheet1!AF575,Sheet1!AG575&lt;&gt;Sheet1!J575),"有影响","-")</f>
        <v>-</v>
      </c>
      <c r="E572" s="21" t="str">
        <f>IF(OR(Sheet1!N575&lt;&gt;Sheet1!AH575,Sheet1!AI575&lt;&gt;Sheet1!O575),"有影响","-")</f>
        <v>-</v>
      </c>
      <c r="F572" s="21" t="str">
        <f>IF(OR(Sheet1!S575&lt;&gt;Sheet1!AJ575,Sheet1!AK575&lt;&gt;Sheet1!T575),"有影响","-")</f>
        <v>-</v>
      </c>
      <c r="G572" s="21" t="str">
        <f>IF(OR(Sheet1!X575&lt;&gt;Sheet1!AL575,Sheet1!AM575&lt;&gt;Sheet1!Y575),"有影响","-")</f>
        <v>-</v>
      </c>
      <c r="H572" s="21" t="str">
        <f>IF(OR(Sheet1!AC575&lt;&gt;Sheet1!AN575,Sheet1!AO575&lt;&gt;Sheet1!AD575),"有影响","-")</f>
        <v>-</v>
      </c>
      <c r="I572" s="21" t="str">
        <f>IF(Sheet1!G575=0,"出错","-")</f>
        <v>-</v>
      </c>
      <c r="J572" s="21" t="str">
        <f>IF(AND(Sheet1!G575=0,Sheet1!L575&lt;&gt;0),"出错","-")</f>
        <v>-</v>
      </c>
      <c r="K572" s="21" t="str">
        <f>IF(AND(Sheet1!G575=0,Sheet1!L575=0,Sheet1!Q575&lt;&gt;0),"出错","-")</f>
        <v>-</v>
      </c>
      <c r="L572" s="21" t="str">
        <f>IF(AND(Sheet1!G575=0,Sheet1!L575=0,Sheet1!Q575=0,Sheet1!V575&lt;&gt;0),"出错","-")</f>
        <v>-</v>
      </c>
      <c r="M572" s="21" t="str">
        <f>IF(AND(Sheet1!G575=0,Sheet1!L575=0,Sheet1!Q575=0,Sheet1!V575=0,Sheet1!AA575&lt;&gt;0),"出错","-")</f>
        <v>-</v>
      </c>
      <c r="N572" s="21" t="str">
        <f>IFERROR(VLOOKUP(Sheet1!G575,配置检查表!$Y:$Z,2,FALSE),"")</f>
        <v/>
      </c>
      <c r="O572" s="21">
        <f>IF(AND(Sheet1!I575=Sheet1!J575,Sheet1!J575&lt;&gt;0),Sheet1!I575,IF(AND(Sheet1!I575&lt;&gt;Sheet1!J575,Sheet1!J575&lt;&gt;0),Sheet1!I575&amp;"~"&amp;Sheet1!J575,""))</f>
        <v>5</v>
      </c>
      <c r="P572" s="21" t="str">
        <f>IFERROR(VLOOKUP(Sheet1!L575,配置检查表!$Y:$Z,2,FALSE),"")</f>
        <v>金币</v>
      </c>
      <c r="Q572" s="21">
        <f>IF(AND(Sheet1!N575=Sheet1!O575,Sheet1!O575&lt;&gt;0),Sheet1!N575,IF(AND(Sheet1!N575&lt;&gt;Sheet1!O575,Sheet1!O575&lt;&gt;0),Sheet1!N575&amp;"~"&amp;Sheet1!O575,""))</f>
        <v>87500</v>
      </c>
      <c r="R572" s="21" t="str">
        <f>IFERROR(VLOOKUP(Sheet1!Q575,配置检查表!$Y:$Z,2,FALSE),"")</f>
        <v/>
      </c>
      <c r="S572" s="39" t="str">
        <f>IF(AND(Sheet1!S779=Sheet1!T779,Sheet1!T779&lt;&gt;0),Sheet1!S779,IF(AND(Sheet1!S779&lt;&gt;Sheet1!T779,Sheet1!T779&lt;&gt;0),Sheet1!S779&amp;"~"&amp;Sheet1!T779,""))</f>
        <v/>
      </c>
      <c r="T572" s="21" t="str">
        <f>IFERROR(VLOOKUP(Sheet1!V575,配置检查表!$Y:$Z,2,FALSE),"")</f>
        <v/>
      </c>
      <c r="U572" s="39" t="str">
        <f>IF(AND(Sheet1!X779=Sheet1!Y779,Sheet1!Y779&lt;&gt;0),Sheet1!X779,IF(AND(Sheet1!X779&lt;&gt;Sheet1!Y779,Sheet1!Y779&lt;&gt;0),Sheet1!X779&amp;"~"&amp;Sheet1!Y779,""))</f>
        <v/>
      </c>
      <c r="V572" s="21" t="str">
        <f>IFERROR(VLOOKUP(Sheet1!XAA,配置检查表!$Y:$Z,2,FALSE),"")</f>
        <v/>
      </c>
      <c r="W572" s="21" t="str">
        <f>IF(AND(Sheet1!AC779=Sheet1!AD779,Sheet1!AD779&lt;&gt;0),Sheet1!AC779,IF(AND(Sheet1!AC779&lt;&gt;Sheet1!AD779,Sheet1!AD779&lt;&gt;0),Sheet1!AC779&amp;"~"&amp;Sheet1!AD779,""))</f>
        <v/>
      </c>
    </row>
    <row r="573" spans="1:23">
      <c r="A573" s="3">
        <v>20100</v>
      </c>
      <c r="B573" s="3" t="s">
        <v>624</v>
      </c>
      <c r="C573" s="3" t="s">
        <v>624</v>
      </c>
      <c r="D573" s="21" t="str">
        <f>IF(OR(Sheet1!I576&lt;&gt;Sheet1!AF576,Sheet1!AG576&lt;&gt;Sheet1!J576),"有影响","-")</f>
        <v>-</v>
      </c>
      <c r="E573" s="21" t="str">
        <f>IF(OR(Sheet1!N576&lt;&gt;Sheet1!AH576,Sheet1!AI576&lt;&gt;Sheet1!O576),"有影响","-")</f>
        <v>-</v>
      </c>
      <c r="F573" s="21" t="str">
        <f>IF(OR(Sheet1!S576&lt;&gt;Sheet1!AJ576,Sheet1!AK576&lt;&gt;Sheet1!T576),"有影响","-")</f>
        <v>-</v>
      </c>
      <c r="G573" s="21" t="str">
        <f>IF(OR(Sheet1!X576&lt;&gt;Sheet1!AL576,Sheet1!AM576&lt;&gt;Sheet1!Y576),"有影响","-")</f>
        <v>-</v>
      </c>
      <c r="H573" s="21" t="str">
        <f>IF(OR(Sheet1!AC576&lt;&gt;Sheet1!AN576,Sheet1!AO576&lt;&gt;Sheet1!AD576),"有影响","-")</f>
        <v>-</v>
      </c>
      <c r="I573" s="21" t="str">
        <f>IF(Sheet1!G576=0,"出错","-")</f>
        <v>-</v>
      </c>
      <c r="J573" s="21" t="str">
        <f>IF(AND(Sheet1!G576=0,Sheet1!L576&lt;&gt;0),"出错","-")</f>
        <v>-</v>
      </c>
      <c r="K573" s="21" t="str">
        <f>IF(AND(Sheet1!G576=0,Sheet1!L576=0,Sheet1!Q576&lt;&gt;0),"出错","-")</f>
        <v>-</v>
      </c>
      <c r="L573" s="21" t="str">
        <f>IF(AND(Sheet1!G576=0,Sheet1!L576=0,Sheet1!Q576=0,Sheet1!V576&lt;&gt;0),"出错","-")</f>
        <v>-</v>
      </c>
      <c r="M573" s="21" t="str">
        <f>IF(AND(Sheet1!G576=0,Sheet1!L576=0,Sheet1!Q576=0,Sheet1!V576=0,Sheet1!AA576&lt;&gt;0),"出错","-")</f>
        <v>-</v>
      </c>
      <c r="N573" s="21" t="str">
        <f>IFERROR(VLOOKUP(Sheet1!G576,配置检查表!$Y:$Z,2,FALSE),"")</f>
        <v/>
      </c>
      <c r="O573" s="21">
        <f>IF(AND(Sheet1!I576=Sheet1!J576,Sheet1!J576&lt;&gt;0),Sheet1!I576,IF(AND(Sheet1!I576&lt;&gt;Sheet1!J576,Sheet1!J576&lt;&gt;0),Sheet1!I576&amp;"~"&amp;Sheet1!J576,""))</f>
        <v>5</v>
      </c>
      <c r="P573" s="21" t="str">
        <f>IFERROR(VLOOKUP(Sheet1!L576,配置检查表!$Y:$Z,2,FALSE),"")</f>
        <v>金币</v>
      </c>
      <c r="Q573" s="21">
        <f>IF(AND(Sheet1!N576=Sheet1!O576,Sheet1!O576&lt;&gt;0),Sheet1!N576,IF(AND(Sheet1!N576&lt;&gt;Sheet1!O576,Sheet1!O576&lt;&gt;0),Sheet1!N576&amp;"~"&amp;Sheet1!O576,""))</f>
        <v>87500</v>
      </c>
      <c r="R573" s="21" t="str">
        <f>IFERROR(VLOOKUP(Sheet1!Q576,配置检查表!$Y:$Z,2,FALSE),"")</f>
        <v/>
      </c>
      <c r="S573" s="39" t="str">
        <f>IF(AND(Sheet1!S780=Sheet1!T780,Sheet1!T780&lt;&gt;0),Sheet1!S780,IF(AND(Sheet1!S780&lt;&gt;Sheet1!T780,Sheet1!T780&lt;&gt;0),Sheet1!S780&amp;"~"&amp;Sheet1!T780,""))</f>
        <v/>
      </c>
      <c r="T573" s="21" t="str">
        <f>IFERROR(VLOOKUP(Sheet1!V576,配置检查表!$Y:$Z,2,FALSE),"")</f>
        <v/>
      </c>
      <c r="U573" s="39" t="str">
        <f>IF(AND(Sheet1!X780=Sheet1!Y780,Sheet1!Y780&lt;&gt;0),Sheet1!X780,IF(AND(Sheet1!X780&lt;&gt;Sheet1!Y780,Sheet1!Y780&lt;&gt;0),Sheet1!X780&amp;"~"&amp;Sheet1!Y780,""))</f>
        <v/>
      </c>
      <c r="V573" s="21" t="str">
        <f>IFERROR(VLOOKUP(Sheet1!XAA,配置检查表!$Y:$Z,2,FALSE),"")</f>
        <v/>
      </c>
      <c r="W573" s="21" t="str">
        <f>IF(AND(Sheet1!AC780=Sheet1!AD780,Sheet1!AD780&lt;&gt;0),Sheet1!AC780,IF(AND(Sheet1!AC780&lt;&gt;Sheet1!AD780,Sheet1!AD780&lt;&gt;0),Sheet1!AC780&amp;"~"&amp;Sheet1!AD780,""))</f>
        <v/>
      </c>
    </row>
    <row r="574" spans="1:23">
      <c r="A574" s="3">
        <v>20101</v>
      </c>
      <c r="B574" s="3" t="s">
        <v>625</v>
      </c>
      <c r="C574" s="3" t="s">
        <v>625</v>
      </c>
      <c r="D574" s="21" t="str">
        <f>IF(OR(Sheet1!I577&lt;&gt;Sheet1!AF577,Sheet1!AG577&lt;&gt;Sheet1!J577),"有影响","-")</f>
        <v>-</v>
      </c>
      <c r="E574" s="21" t="str">
        <f>IF(OR(Sheet1!N577&lt;&gt;Sheet1!AH577,Sheet1!AI577&lt;&gt;Sheet1!O577),"有影响","-")</f>
        <v>-</v>
      </c>
      <c r="F574" s="21" t="str">
        <f>IF(OR(Sheet1!S577&lt;&gt;Sheet1!AJ577,Sheet1!AK577&lt;&gt;Sheet1!T577),"有影响","-")</f>
        <v>-</v>
      </c>
      <c r="G574" s="21" t="str">
        <f>IF(OR(Sheet1!X577&lt;&gt;Sheet1!AL577,Sheet1!AM577&lt;&gt;Sheet1!Y577),"有影响","-")</f>
        <v>-</v>
      </c>
      <c r="H574" s="21" t="str">
        <f>IF(OR(Sheet1!AC577&lt;&gt;Sheet1!AN577,Sheet1!AO577&lt;&gt;Sheet1!AD577),"有影响","-")</f>
        <v>-</v>
      </c>
      <c r="I574" s="21" t="str">
        <f>IF(Sheet1!G577=0,"出错","-")</f>
        <v>-</v>
      </c>
      <c r="J574" s="21" t="str">
        <f>IF(AND(Sheet1!G577=0,Sheet1!L577&lt;&gt;0),"出错","-")</f>
        <v>-</v>
      </c>
      <c r="K574" s="21" t="str">
        <f>IF(AND(Sheet1!G577=0,Sheet1!L577=0,Sheet1!Q577&lt;&gt;0),"出错","-")</f>
        <v>-</v>
      </c>
      <c r="L574" s="21" t="str">
        <f>IF(AND(Sheet1!G577=0,Sheet1!L577=0,Sheet1!Q577=0,Sheet1!V577&lt;&gt;0),"出错","-")</f>
        <v>-</v>
      </c>
      <c r="M574" s="21" t="str">
        <f>IF(AND(Sheet1!G577=0,Sheet1!L577=0,Sheet1!Q577=0,Sheet1!V577=0,Sheet1!AA577&lt;&gt;0),"出错","-")</f>
        <v>-</v>
      </c>
      <c r="N574" s="21" t="str">
        <f>IFERROR(VLOOKUP(Sheet1!G577,配置检查表!$Y:$Z,2,FALSE),"")</f>
        <v/>
      </c>
      <c r="O574" s="21">
        <f>IF(AND(Sheet1!I577=Sheet1!J577,Sheet1!J577&lt;&gt;0),Sheet1!I577,IF(AND(Sheet1!I577&lt;&gt;Sheet1!J577,Sheet1!J577&lt;&gt;0),Sheet1!I577&amp;"~"&amp;Sheet1!J577,""))</f>
        <v>2</v>
      </c>
      <c r="P574" s="21" t="str">
        <f>IFERROR(VLOOKUP(Sheet1!L577,配置检查表!$Y:$Z,2,FALSE),"")</f>
        <v/>
      </c>
      <c r="Q574" s="21">
        <f>IF(AND(Sheet1!N577=Sheet1!O577,Sheet1!O577&lt;&gt;0),Sheet1!N577,IF(AND(Sheet1!N577&lt;&gt;Sheet1!O577,Sheet1!O577&lt;&gt;0),Sheet1!N577&amp;"~"&amp;Sheet1!O577,""))</f>
        <v>5</v>
      </c>
      <c r="R574" s="21" t="str">
        <f>IFERROR(VLOOKUP(Sheet1!Q577,配置检查表!$Y:$Z,2,FALSE),"")</f>
        <v>金币</v>
      </c>
      <c r="S574" s="39" t="str">
        <f>IF(AND(Sheet1!S781=Sheet1!T781,Sheet1!T781&lt;&gt;0),Sheet1!S781,IF(AND(Sheet1!S781&lt;&gt;Sheet1!T781,Sheet1!T781&lt;&gt;0),Sheet1!S781&amp;"~"&amp;Sheet1!T781,""))</f>
        <v/>
      </c>
      <c r="T574" s="21" t="str">
        <f>IFERROR(VLOOKUP(Sheet1!V577,配置检查表!$Y:$Z,2,FALSE),"")</f>
        <v/>
      </c>
      <c r="U574" s="39" t="str">
        <f>IF(AND(Sheet1!X781=Sheet1!Y781,Sheet1!Y781&lt;&gt;0),Sheet1!X781,IF(AND(Sheet1!X781&lt;&gt;Sheet1!Y781,Sheet1!Y781&lt;&gt;0),Sheet1!X781&amp;"~"&amp;Sheet1!Y781,""))</f>
        <v/>
      </c>
      <c r="V574" s="21" t="str">
        <f>IFERROR(VLOOKUP(Sheet1!XAA,配置检查表!$Y:$Z,2,FALSE),"")</f>
        <v/>
      </c>
      <c r="W574" s="21" t="str">
        <f>IF(AND(Sheet1!AC781=Sheet1!AD781,Sheet1!AD781&lt;&gt;0),Sheet1!AC781,IF(AND(Sheet1!AC781&lt;&gt;Sheet1!AD781,Sheet1!AD781&lt;&gt;0),Sheet1!AC781&amp;"~"&amp;Sheet1!AD781,""))</f>
        <v/>
      </c>
    </row>
    <row r="575" spans="1:23">
      <c r="A575" s="3">
        <v>20102</v>
      </c>
      <c r="B575" s="3" t="s">
        <v>626</v>
      </c>
      <c r="C575" s="3" t="s">
        <v>626</v>
      </c>
      <c r="D575" s="21" t="str">
        <f>IF(OR(Sheet1!I578&lt;&gt;Sheet1!AF578,Sheet1!AG578&lt;&gt;Sheet1!J578),"有影响","-")</f>
        <v>-</v>
      </c>
      <c r="E575" s="21" t="str">
        <f>IF(OR(Sheet1!N578&lt;&gt;Sheet1!AH578,Sheet1!AI578&lt;&gt;Sheet1!O578),"有影响","-")</f>
        <v>-</v>
      </c>
      <c r="F575" s="21" t="str">
        <f>IF(OR(Sheet1!S578&lt;&gt;Sheet1!AJ578,Sheet1!AK578&lt;&gt;Sheet1!T578),"有影响","-")</f>
        <v>-</v>
      </c>
      <c r="G575" s="21" t="str">
        <f>IF(OR(Sheet1!X578&lt;&gt;Sheet1!AL578,Sheet1!AM578&lt;&gt;Sheet1!Y578),"有影响","-")</f>
        <v>-</v>
      </c>
      <c r="H575" s="21" t="str">
        <f>IF(OR(Sheet1!AC578&lt;&gt;Sheet1!AN578,Sheet1!AO578&lt;&gt;Sheet1!AD578),"有影响","-")</f>
        <v>-</v>
      </c>
      <c r="I575" s="21" t="str">
        <f>IF(Sheet1!G578=0,"出错","-")</f>
        <v>-</v>
      </c>
      <c r="J575" s="21" t="str">
        <f>IF(AND(Sheet1!G578=0,Sheet1!L578&lt;&gt;0),"出错","-")</f>
        <v>-</v>
      </c>
      <c r="K575" s="21" t="str">
        <f>IF(AND(Sheet1!G578=0,Sheet1!L578=0,Sheet1!Q578&lt;&gt;0),"出错","-")</f>
        <v>-</v>
      </c>
      <c r="L575" s="21" t="str">
        <f>IF(AND(Sheet1!G578=0,Sheet1!L578=0,Sheet1!Q578=0,Sheet1!V578&lt;&gt;0),"出错","-")</f>
        <v>-</v>
      </c>
      <c r="M575" s="21" t="str">
        <f>IF(AND(Sheet1!G578=0,Sheet1!L578=0,Sheet1!Q578=0,Sheet1!V578=0,Sheet1!AA578&lt;&gt;0),"出错","-")</f>
        <v>-</v>
      </c>
      <c r="N575" s="21" t="str">
        <f>IFERROR(VLOOKUP(Sheet1!G578,配置检查表!$Y:$Z,2,FALSE),"")</f>
        <v/>
      </c>
      <c r="O575" s="21">
        <f>IF(AND(Sheet1!I578=Sheet1!J578,Sheet1!J578&lt;&gt;0),Sheet1!I578,IF(AND(Sheet1!I578&lt;&gt;Sheet1!J578,Sheet1!J578&lt;&gt;0),Sheet1!I578&amp;"~"&amp;Sheet1!J578,""))</f>
        <v>5</v>
      </c>
      <c r="P575" s="21" t="str">
        <f>IFERROR(VLOOKUP(Sheet1!L578,配置检查表!$Y:$Z,2,FALSE),"")</f>
        <v>金币</v>
      </c>
      <c r="Q575" s="21">
        <f>IF(AND(Sheet1!N578=Sheet1!O578,Sheet1!O578&lt;&gt;0),Sheet1!N578,IF(AND(Sheet1!N578&lt;&gt;Sheet1!O578,Sheet1!O578&lt;&gt;0),Sheet1!N578&amp;"~"&amp;Sheet1!O578,""))</f>
        <v>90000</v>
      </c>
      <c r="R575" s="21" t="str">
        <f>IFERROR(VLOOKUP(Sheet1!Q578,配置检查表!$Y:$Z,2,FALSE),"")</f>
        <v/>
      </c>
      <c r="S575" s="39" t="str">
        <f>IF(AND(Sheet1!S782=Sheet1!T782,Sheet1!T782&lt;&gt;0),Sheet1!S782,IF(AND(Sheet1!S782&lt;&gt;Sheet1!T782,Sheet1!T782&lt;&gt;0),Sheet1!S782&amp;"~"&amp;Sheet1!T782,""))</f>
        <v/>
      </c>
      <c r="T575" s="21" t="str">
        <f>IFERROR(VLOOKUP(Sheet1!V578,配置检查表!$Y:$Z,2,FALSE),"")</f>
        <v/>
      </c>
      <c r="U575" s="39" t="str">
        <f>IF(AND(Sheet1!X782=Sheet1!Y782,Sheet1!Y782&lt;&gt;0),Sheet1!X782,IF(AND(Sheet1!X782&lt;&gt;Sheet1!Y782,Sheet1!Y782&lt;&gt;0),Sheet1!X782&amp;"~"&amp;Sheet1!Y782,""))</f>
        <v/>
      </c>
      <c r="V575" s="21" t="str">
        <f>IFERROR(VLOOKUP(Sheet1!XAA,配置检查表!$Y:$Z,2,FALSE),"")</f>
        <v/>
      </c>
      <c r="W575" s="21" t="str">
        <f>IF(AND(Sheet1!AC782=Sheet1!AD782,Sheet1!AD782&lt;&gt;0),Sheet1!AC782,IF(AND(Sheet1!AC782&lt;&gt;Sheet1!AD782,Sheet1!AD782&lt;&gt;0),Sheet1!AC782&amp;"~"&amp;Sheet1!AD782,""))</f>
        <v/>
      </c>
    </row>
    <row r="576" spans="1:23">
      <c r="A576" s="3">
        <v>20103</v>
      </c>
      <c r="B576" s="3" t="s">
        <v>627</v>
      </c>
      <c r="C576" s="3" t="s">
        <v>627</v>
      </c>
      <c r="D576" s="21" t="str">
        <f>IF(OR(Sheet1!I579&lt;&gt;Sheet1!AF579,Sheet1!AG579&lt;&gt;Sheet1!J579),"有影响","-")</f>
        <v>-</v>
      </c>
      <c r="E576" s="21" t="str">
        <f>IF(OR(Sheet1!N579&lt;&gt;Sheet1!AH579,Sheet1!AI579&lt;&gt;Sheet1!O579),"有影响","-")</f>
        <v>-</v>
      </c>
      <c r="F576" s="21" t="str">
        <f>IF(OR(Sheet1!S579&lt;&gt;Sheet1!AJ579,Sheet1!AK579&lt;&gt;Sheet1!T579),"有影响","-")</f>
        <v>-</v>
      </c>
      <c r="G576" s="21" t="str">
        <f>IF(OR(Sheet1!X579&lt;&gt;Sheet1!AL579,Sheet1!AM579&lt;&gt;Sheet1!Y579),"有影响","-")</f>
        <v>-</v>
      </c>
      <c r="H576" s="21" t="str">
        <f>IF(OR(Sheet1!AC579&lt;&gt;Sheet1!AN579,Sheet1!AO579&lt;&gt;Sheet1!AD579),"有影响","-")</f>
        <v>-</v>
      </c>
      <c r="I576" s="21" t="str">
        <f>IF(Sheet1!G579=0,"出错","-")</f>
        <v>-</v>
      </c>
      <c r="J576" s="21" t="str">
        <f>IF(AND(Sheet1!G579=0,Sheet1!L579&lt;&gt;0),"出错","-")</f>
        <v>-</v>
      </c>
      <c r="K576" s="21" t="str">
        <f>IF(AND(Sheet1!G579=0,Sheet1!L579=0,Sheet1!Q579&lt;&gt;0),"出错","-")</f>
        <v>-</v>
      </c>
      <c r="L576" s="21" t="str">
        <f>IF(AND(Sheet1!G579=0,Sheet1!L579=0,Sheet1!Q579=0,Sheet1!V579&lt;&gt;0),"出错","-")</f>
        <v>-</v>
      </c>
      <c r="M576" s="21" t="str">
        <f>IF(AND(Sheet1!G579=0,Sheet1!L579=0,Sheet1!Q579=0,Sheet1!V579=0,Sheet1!AA579&lt;&gt;0),"出错","-")</f>
        <v>-</v>
      </c>
      <c r="N576" s="21" t="str">
        <f>IFERROR(VLOOKUP(Sheet1!G579,配置检查表!$Y:$Z,2,FALSE),"")</f>
        <v/>
      </c>
      <c r="O576" s="21">
        <f>IF(AND(Sheet1!I579=Sheet1!J579,Sheet1!J579&lt;&gt;0),Sheet1!I579,IF(AND(Sheet1!I579&lt;&gt;Sheet1!J579,Sheet1!J579&lt;&gt;0),Sheet1!I579&amp;"~"&amp;Sheet1!J579,""))</f>
        <v>5</v>
      </c>
      <c r="P576" s="21" t="str">
        <f>IFERROR(VLOOKUP(Sheet1!L579,配置检查表!$Y:$Z,2,FALSE),"")</f>
        <v>金币</v>
      </c>
      <c r="Q576" s="21">
        <f>IF(AND(Sheet1!N579=Sheet1!O579,Sheet1!O579&lt;&gt;0),Sheet1!N579,IF(AND(Sheet1!N579&lt;&gt;Sheet1!O579,Sheet1!O579&lt;&gt;0),Sheet1!N579&amp;"~"&amp;Sheet1!O579,""))</f>
        <v>90000</v>
      </c>
      <c r="R576" s="21" t="str">
        <f>IFERROR(VLOOKUP(Sheet1!Q579,配置检查表!$Y:$Z,2,FALSE),"")</f>
        <v/>
      </c>
      <c r="S576" s="39" t="str">
        <f>IF(AND(Sheet1!S783=Sheet1!T783,Sheet1!T783&lt;&gt;0),Sheet1!S783,IF(AND(Sheet1!S783&lt;&gt;Sheet1!T783,Sheet1!T783&lt;&gt;0),Sheet1!S783&amp;"~"&amp;Sheet1!T783,""))</f>
        <v/>
      </c>
      <c r="T576" s="21" t="str">
        <f>IFERROR(VLOOKUP(Sheet1!V579,配置检查表!$Y:$Z,2,FALSE),"")</f>
        <v/>
      </c>
      <c r="U576" s="39" t="str">
        <f>IF(AND(Sheet1!X783=Sheet1!Y783,Sheet1!Y783&lt;&gt;0),Sheet1!X783,IF(AND(Sheet1!X783&lt;&gt;Sheet1!Y783,Sheet1!Y783&lt;&gt;0),Sheet1!X783&amp;"~"&amp;Sheet1!Y783,""))</f>
        <v/>
      </c>
      <c r="V576" s="21" t="str">
        <f>IFERROR(VLOOKUP(Sheet1!XAA,配置检查表!$Y:$Z,2,FALSE),"")</f>
        <v/>
      </c>
      <c r="W576" s="21" t="str">
        <f>IF(AND(Sheet1!AC783=Sheet1!AD783,Sheet1!AD783&lt;&gt;0),Sheet1!AC783,IF(AND(Sheet1!AC783&lt;&gt;Sheet1!AD783,Sheet1!AD783&lt;&gt;0),Sheet1!AC783&amp;"~"&amp;Sheet1!AD783,""))</f>
        <v/>
      </c>
    </row>
    <row r="577" spans="1:23">
      <c r="A577" s="3">
        <v>20104</v>
      </c>
      <c r="B577" s="3" t="s">
        <v>628</v>
      </c>
      <c r="C577" s="3" t="s">
        <v>628</v>
      </c>
      <c r="D577" s="21" t="str">
        <f>IF(OR(Sheet1!I580&lt;&gt;Sheet1!AF580,Sheet1!AG580&lt;&gt;Sheet1!J580),"有影响","-")</f>
        <v>-</v>
      </c>
      <c r="E577" s="21" t="str">
        <f>IF(OR(Sheet1!N580&lt;&gt;Sheet1!AH580,Sheet1!AI580&lt;&gt;Sheet1!O580),"有影响","-")</f>
        <v>-</v>
      </c>
      <c r="F577" s="21" t="str">
        <f>IF(OR(Sheet1!S580&lt;&gt;Sheet1!AJ580,Sheet1!AK580&lt;&gt;Sheet1!T580),"有影响","-")</f>
        <v>-</v>
      </c>
      <c r="G577" s="21" t="str">
        <f>IF(OR(Sheet1!X580&lt;&gt;Sheet1!AL580,Sheet1!AM580&lt;&gt;Sheet1!Y580),"有影响","-")</f>
        <v>-</v>
      </c>
      <c r="H577" s="21" t="str">
        <f>IF(OR(Sheet1!AC580&lt;&gt;Sheet1!AN580,Sheet1!AO580&lt;&gt;Sheet1!AD580),"有影响","-")</f>
        <v>-</v>
      </c>
      <c r="I577" s="21" t="str">
        <f>IF(Sheet1!G580=0,"出错","-")</f>
        <v>-</v>
      </c>
      <c r="J577" s="21" t="str">
        <f>IF(AND(Sheet1!G580=0,Sheet1!L580&lt;&gt;0),"出错","-")</f>
        <v>-</v>
      </c>
      <c r="K577" s="21" t="str">
        <f>IF(AND(Sheet1!G580=0,Sheet1!L580=0,Sheet1!Q580&lt;&gt;0),"出错","-")</f>
        <v>-</v>
      </c>
      <c r="L577" s="21" t="str">
        <f>IF(AND(Sheet1!G580=0,Sheet1!L580=0,Sheet1!Q580=0,Sheet1!V580&lt;&gt;0),"出错","-")</f>
        <v>-</v>
      </c>
      <c r="M577" s="21" t="str">
        <f>IF(AND(Sheet1!G580=0,Sheet1!L580=0,Sheet1!Q580=0,Sheet1!V580=0,Sheet1!AA580&lt;&gt;0),"出错","-")</f>
        <v>-</v>
      </c>
      <c r="N577" s="21" t="str">
        <f>IFERROR(VLOOKUP(Sheet1!G580,配置检查表!$Y:$Z,2,FALSE),"")</f>
        <v/>
      </c>
      <c r="O577" s="21">
        <f>IF(AND(Sheet1!I580=Sheet1!J580,Sheet1!J580&lt;&gt;0),Sheet1!I580,IF(AND(Sheet1!I580&lt;&gt;Sheet1!J580,Sheet1!J580&lt;&gt;0),Sheet1!I580&amp;"~"&amp;Sheet1!J580,""))</f>
        <v>1</v>
      </c>
      <c r="P577" s="21" t="str">
        <f>IFERROR(VLOOKUP(Sheet1!L580,配置检查表!$Y:$Z,2,FALSE),"")</f>
        <v/>
      </c>
      <c r="Q577" s="21">
        <f>IF(AND(Sheet1!N580=Sheet1!O580,Sheet1!O580&lt;&gt;0),Sheet1!N580,IF(AND(Sheet1!N580&lt;&gt;Sheet1!O580,Sheet1!O580&lt;&gt;0),Sheet1!N580&amp;"~"&amp;Sheet1!O580,""))</f>
        <v>5</v>
      </c>
      <c r="R577" s="21" t="str">
        <f>IFERROR(VLOOKUP(Sheet1!Q580,配置检查表!$Y:$Z,2,FALSE),"")</f>
        <v>金币</v>
      </c>
      <c r="S577" s="39" t="str">
        <f>IF(AND(Sheet1!S784=Sheet1!T784,Sheet1!T784&lt;&gt;0),Sheet1!S784,IF(AND(Sheet1!S784&lt;&gt;Sheet1!T784,Sheet1!T784&lt;&gt;0),Sheet1!S784&amp;"~"&amp;Sheet1!T784,""))</f>
        <v/>
      </c>
      <c r="T577" s="21" t="str">
        <f>IFERROR(VLOOKUP(Sheet1!V580,配置检查表!$Y:$Z,2,FALSE),"")</f>
        <v/>
      </c>
      <c r="U577" s="39" t="str">
        <f>IF(AND(Sheet1!X784=Sheet1!Y784,Sheet1!Y784&lt;&gt;0),Sheet1!X784,IF(AND(Sheet1!X784&lt;&gt;Sheet1!Y784,Sheet1!Y784&lt;&gt;0),Sheet1!X784&amp;"~"&amp;Sheet1!Y784,""))</f>
        <v/>
      </c>
      <c r="V577" s="21" t="str">
        <f>IFERROR(VLOOKUP(Sheet1!XAA,配置检查表!$Y:$Z,2,FALSE),"")</f>
        <v/>
      </c>
      <c r="W577" s="21" t="str">
        <f>IF(AND(Sheet1!AC784=Sheet1!AD784,Sheet1!AD784&lt;&gt;0),Sheet1!AC784,IF(AND(Sheet1!AC784&lt;&gt;Sheet1!AD784,Sheet1!AD784&lt;&gt;0),Sheet1!AC784&amp;"~"&amp;Sheet1!AD784,""))</f>
        <v/>
      </c>
    </row>
    <row r="578" spans="1:23">
      <c r="A578" s="3">
        <v>20105</v>
      </c>
      <c r="B578" s="3" t="s">
        <v>629</v>
      </c>
      <c r="C578" s="3" t="s">
        <v>629</v>
      </c>
      <c r="D578" s="21" t="str">
        <f>IF(OR(Sheet1!I581&lt;&gt;Sheet1!AF581,Sheet1!AG581&lt;&gt;Sheet1!J581),"有影响","-")</f>
        <v>-</v>
      </c>
      <c r="E578" s="21" t="str">
        <f>IF(OR(Sheet1!N581&lt;&gt;Sheet1!AH581,Sheet1!AI581&lt;&gt;Sheet1!O581),"有影响","-")</f>
        <v>-</v>
      </c>
      <c r="F578" s="21" t="str">
        <f>IF(OR(Sheet1!S581&lt;&gt;Sheet1!AJ581,Sheet1!AK581&lt;&gt;Sheet1!T581),"有影响","-")</f>
        <v>-</v>
      </c>
      <c r="G578" s="21" t="str">
        <f>IF(OR(Sheet1!X581&lt;&gt;Sheet1!AL581,Sheet1!AM581&lt;&gt;Sheet1!Y581),"有影响","-")</f>
        <v>-</v>
      </c>
      <c r="H578" s="21" t="str">
        <f>IF(OR(Sheet1!AC581&lt;&gt;Sheet1!AN581,Sheet1!AO581&lt;&gt;Sheet1!AD581),"有影响","-")</f>
        <v>-</v>
      </c>
      <c r="I578" s="21" t="str">
        <f>IF(Sheet1!G581=0,"出错","-")</f>
        <v>-</v>
      </c>
      <c r="J578" s="21" t="str">
        <f>IF(AND(Sheet1!G581=0,Sheet1!L581&lt;&gt;0),"出错","-")</f>
        <v>-</v>
      </c>
      <c r="K578" s="21" t="str">
        <f>IF(AND(Sheet1!G581=0,Sheet1!L581=0,Sheet1!Q581&lt;&gt;0),"出错","-")</f>
        <v>-</v>
      </c>
      <c r="L578" s="21" t="str">
        <f>IF(AND(Sheet1!G581=0,Sheet1!L581=0,Sheet1!Q581=0,Sheet1!V581&lt;&gt;0),"出错","-")</f>
        <v>-</v>
      </c>
      <c r="M578" s="21" t="str">
        <f>IF(AND(Sheet1!G581=0,Sheet1!L581=0,Sheet1!Q581=0,Sheet1!V581=0,Sheet1!AA581&lt;&gt;0),"出错","-")</f>
        <v>-</v>
      </c>
      <c r="N578" s="21" t="str">
        <f>IFERROR(VLOOKUP(Sheet1!G581,配置检查表!$Y:$Z,2,FALSE),"")</f>
        <v/>
      </c>
      <c r="O578" s="21">
        <f>IF(AND(Sheet1!I581=Sheet1!J581,Sheet1!J581&lt;&gt;0),Sheet1!I581,IF(AND(Sheet1!I581&lt;&gt;Sheet1!J581,Sheet1!J581&lt;&gt;0),Sheet1!I581&amp;"~"&amp;Sheet1!J581,""))</f>
        <v>5</v>
      </c>
      <c r="P578" s="21" t="str">
        <f>IFERROR(VLOOKUP(Sheet1!L581,配置检查表!$Y:$Z,2,FALSE),"")</f>
        <v>金币</v>
      </c>
      <c r="Q578" s="21">
        <f>IF(AND(Sheet1!N581=Sheet1!O581,Sheet1!O581&lt;&gt;0),Sheet1!N581,IF(AND(Sheet1!N581&lt;&gt;Sheet1!O581,Sheet1!O581&lt;&gt;0),Sheet1!N581&amp;"~"&amp;Sheet1!O581,""))</f>
        <v>92500</v>
      </c>
      <c r="R578" s="21" t="str">
        <f>IFERROR(VLOOKUP(Sheet1!Q581,配置检查表!$Y:$Z,2,FALSE),"")</f>
        <v/>
      </c>
      <c r="S578" s="39" t="str">
        <f>IF(AND(Sheet1!S785=Sheet1!T785,Sheet1!T785&lt;&gt;0),Sheet1!S785,IF(AND(Sheet1!S785&lt;&gt;Sheet1!T785,Sheet1!T785&lt;&gt;0),Sheet1!S785&amp;"~"&amp;Sheet1!T785,""))</f>
        <v/>
      </c>
      <c r="T578" s="21" t="str">
        <f>IFERROR(VLOOKUP(Sheet1!V581,配置检查表!$Y:$Z,2,FALSE),"")</f>
        <v/>
      </c>
      <c r="U578" s="39" t="str">
        <f>IF(AND(Sheet1!X785=Sheet1!Y785,Sheet1!Y785&lt;&gt;0),Sheet1!X785,IF(AND(Sheet1!X785&lt;&gt;Sheet1!Y785,Sheet1!Y785&lt;&gt;0),Sheet1!X785&amp;"~"&amp;Sheet1!Y785,""))</f>
        <v/>
      </c>
      <c r="V578" s="21" t="str">
        <f>IFERROR(VLOOKUP(Sheet1!XAA,配置检查表!$Y:$Z,2,FALSE),"")</f>
        <v/>
      </c>
      <c r="W578" s="21" t="str">
        <f>IF(AND(Sheet1!AC785=Sheet1!AD785,Sheet1!AD785&lt;&gt;0),Sheet1!AC785,IF(AND(Sheet1!AC785&lt;&gt;Sheet1!AD785,Sheet1!AD785&lt;&gt;0),Sheet1!AC785&amp;"~"&amp;Sheet1!AD785,""))</f>
        <v/>
      </c>
    </row>
    <row r="579" spans="1:23">
      <c r="A579" s="3">
        <v>20106</v>
      </c>
      <c r="B579" s="3" t="s">
        <v>630</v>
      </c>
      <c r="C579" s="3" t="s">
        <v>630</v>
      </c>
      <c r="D579" s="21" t="str">
        <f>IF(OR(Sheet1!I582&lt;&gt;Sheet1!AF582,Sheet1!AG582&lt;&gt;Sheet1!J582),"有影响","-")</f>
        <v>-</v>
      </c>
      <c r="E579" s="21" t="str">
        <f>IF(OR(Sheet1!N582&lt;&gt;Sheet1!AH582,Sheet1!AI582&lt;&gt;Sheet1!O582),"有影响","-")</f>
        <v>-</v>
      </c>
      <c r="F579" s="21" t="str">
        <f>IF(OR(Sheet1!S582&lt;&gt;Sheet1!AJ582,Sheet1!AK582&lt;&gt;Sheet1!T582),"有影响","-")</f>
        <v>-</v>
      </c>
      <c r="G579" s="21" t="str">
        <f>IF(OR(Sheet1!X582&lt;&gt;Sheet1!AL582,Sheet1!AM582&lt;&gt;Sheet1!Y582),"有影响","-")</f>
        <v>-</v>
      </c>
      <c r="H579" s="21" t="str">
        <f>IF(OR(Sheet1!AC582&lt;&gt;Sheet1!AN582,Sheet1!AO582&lt;&gt;Sheet1!AD582),"有影响","-")</f>
        <v>-</v>
      </c>
      <c r="I579" s="21" t="str">
        <f>IF(Sheet1!G582=0,"出错","-")</f>
        <v>-</v>
      </c>
      <c r="J579" s="21" t="str">
        <f>IF(AND(Sheet1!G582=0,Sheet1!L582&lt;&gt;0),"出错","-")</f>
        <v>-</v>
      </c>
      <c r="K579" s="21" t="str">
        <f>IF(AND(Sheet1!G582=0,Sheet1!L582=0,Sheet1!Q582&lt;&gt;0),"出错","-")</f>
        <v>-</v>
      </c>
      <c r="L579" s="21" t="str">
        <f>IF(AND(Sheet1!G582=0,Sheet1!L582=0,Sheet1!Q582=0,Sheet1!V582&lt;&gt;0),"出错","-")</f>
        <v>-</v>
      </c>
      <c r="M579" s="21" t="str">
        <f>IF(AND(Sheet1!G582=0,Sheet1!L582=0,Sheet1!Q582=0,Sheet1!V582=0,Sheet1!AA582&lt;&gt;0),"出错","-")</f>
        <v>-</v>
      </c>
      <c r="N579" s="21" t="str">
        <f>IFERROR(VLOOKUP(Sheet1!G582,配置检查表!$Y:$Z,2,FALSE),"")</f>
        <v/>
      </c>
      <c r="O579" s="21">
        <f>IF(AND(Sheet1!I582=Sheet1!J582,Sheet1!J582&lt;&gt;0),Sheet1!I582,IF(AND(Sheet1!I582&lt;&gt;Sheet1!J582,Sheet1!J582&lt;&gt;0),Sheet1!I582&amp;"~"&amp;Sheet1!J582,""))</f>
        <v>5</v>
      </c>
      <c r="P579" s="21" t="str">
        <f>IFERROR(VLOOKUP(Sheet1!L582,配置检查表!$Y:$Z,2,FALSE),"")</f>
        <v>金币</v>
      </c>
      <c r="Q579" s="21">
        <f>IF(AND(Sheet1!N582=Sheet1!O582,Sheet1!O582&lt;&gt;0),Sheet1!N582,IF(AND(Sheet1!N582&lt;&gt;Sheet1!O582,Sheet1!O582&lt;&gt;0),Sheet1!N582&amp;"~"&amp;Sheet1!O582,""))</f>
        <v>92500</v>
      </c>
      <c r="R579" s="21" t="str">
        <f>IFERROR(VLOOKUP(Sheet1!Q582,配置检查表!$Y:$Z,2,FALSE),"")</f>
        <v/>
      </c>
      <c r="S579" s="39" t="str">
        <f>IF(AND(Sheet1!S786=Sheet1!T786,Sheet1!T786&lt;&gt;0),Sheet1!S786,IF(AND(Sheet1!S786&lt;&gt;Sheet1!T786,Sheet1!T786&lt;&gt;0),Sheet1!S786&amp;"~"&amp;Sheet1!T786,""))</f>
        <v/>
      </c>
      <c r="T579" s="21" t="str">
        <f>IFERROR(VLOOKUP(Sheet1!V582,配置检查表!$Y:$Z,2,FALSE),"")</f>
        <v/>
      </c>
      <c r="U579" s="39" t="str">
        <f>IF(AND(Sheet1!X786=Sheet1!Y786,Sheet1!Y786&lt;&gt;0),Sheet1!X786,IF(AND(Sheet1!X786&lt;&gt;Sheet1!Y786,Sheet1!Y786&lt;&gt;0),Sheet1!X786&amp;"~"&amp;Sheet1!Y786,""))</f>
        <v/>
      </c>
      <c r="V579" s="21" t="str">
        <f>IFERROR(VLOOKUP(Sheet1!XAA,配置检查表!$Y:$Z,2,FALSE),"")</f>
        <v/>
      </c>
      <c r="W579" s="21" t="str">
        <f>IF(AND(Sheet1!AC786=Sheet1!AD786,Sheet1!AD786&lt;&gt;0),Sheet1!AC786,IF(AND(Sheet1!AC786&lt;&gt;Sheet1!AD786,Sheet1!AD786&lt;&gt;0),Sheet1!AC786&amp;"~"&amp;Sheet1!AD786,""))</f>
        <v/>
      </c>
    </row>
    <row r="580" spans="1:23">
      <c r="A580" s="3">
        <v>20107</v>
      </c>
      <c r="B580" s="3" t="s">
        <v>631</v>
      </c>
      <c r="C580" s="3" t="s">
        <v>631</v>
      </c>
      <c r="D580" s="21" t="str">
        <f>IF(OR(Sheet1!I583&lt;&gt;Sheet1!AF583,Sheet1!AG583&lt;&gt;Sheet1!J583),"有影响","-")</f>
        <v>-</v>
      </c>
      <c r="E580" s="21" t="str">
        <f>IF(OR(Sheet1!N583&lt;&gt;Sheet1!AH583,Sheet1!AI583&lt;&gt;Sheet1!O583),"有影响","-")</f>
        <v>-</v>
      </c>
      <c r="F580" s="21" t="str">
        <f>IF(OR(Sheet1!S583&lt;&gt;Sheet1!AJ583,Sheet1!AK583&lt;&gt;Sheet1!T583),"有影响","-")</f>
        <v>-</v>
      </c>
      <c r="G580" s="21" t="str">
        <f>IF(OR(Sheet1!X583&lt;&gt;Sheet1!AL583,Sheet1!AM583&lt;&gt;Sheet1!Y583),"有影响","-")</f>
        <v>-</v>
      </c>
      <c r="H580" s="21" t="str">
        <f>IF(OR(Sheet1!AC583&lt;&gt;Sheet1!AN583,Sheet1!AO583&lt;&gt;Sheet1!AD583),"有影响","-")</f>
        <v>-</v>
      </c>
      <c r="I580" s="21" t="str">
        <f>IF(Sheet1!G583=0,"出错","-")</f>
        <v>-</v>
      </c>
      <c r="J580" s="21" t="str">
        <f>IF(AND(Sheet1!G583=0,Sheet1!L583&lt;&gt;0),"出错","-")</f>
        <v>-</v>
      </c>
      <c r="K580" s="21" t="str">
        <f>IF(AND(Sheet1!G583=0,Sheet1!L583=0,Sheet1!Q583&lt;&gt;0),"出错","-")</f>
        <v>-</v>
      </c>
      <c r="L580" s="21" t="str">
        <f>IF(AND(Sheet1!G583=0,Sheet1!L583=0,Sheet1!Q583=0,Sheet1!V583&lt;&gt;0),"出错","-")</f>
        <v>-</v>
      </c>
      <c r="M580" s="21" t="str">
        <f>IF(AND(Sheet1!G583=0,Sheet1!L583=0,Sheet1!Q583=0,Sheet1!V583=0,Sheet1!AA583&lt;&gt;0),"出错","-")</f>
        <v>-</v>
      </c>
      <c r="N580" s="21" t="str">
        <f>IFERROR(VLOOKUP(Sheet1!G583,配置检查表!$Y:$Z,2,FALSE),"")</f>
        <v/>
      </c>
      <c r="O580" s="21">
        <f>IF(AND(Sheet1!I583=Sheet1!J583,Sheet1!J583&lt;&gt;0),Sheet1!I583,IF(AND(Sheet1!I583&lt;&gt;Sheet1!J583,Sheet1!J583&lt;&gt;0),Sheet1!I583&amp;"~"&amp;Sheet1!J583,""))</f>
        <v>1</v>
      </c>
      <c r="P580" s="21" t="str">
        <f>IFERROR(VLOOKUP(Sheet1!L583,配置检查表!$Y:$Z,2,FALSE),"")</f>
        <v/>
      </c>
      <c r="Q580" s="21">
        <f>IF(AND(Sheet1!N583=Sheet1!O583,Sheet1!O583&lt;&gt;0),Sheet1!N583,IF(AND(Sheet1!N583&lt;&gt;Sheet1!O583,Sheet1!O583&lt;&gt;0),Sheet1!N583&amp;"~"&amp;Sheet1!O583,""))</f>
        <v>5</v>
      </c>
      <c r="R580" s="21" t="str">
        <f>IFERROR(VLOOKUP(Sheet1!Q583,配置检查表!$Y:$Z,2,FALSE),"")</f>
        <v>金币</v>
      </c>
      <c r="S580" s="39" t="str">
        <f>IF(AND(Sheet1!S787=Sheet1!T787,Sheet1!T787&lt;&gt;0),Sheet1!S787,IF(AND(Sheet1!S787&lt;&gt;Sheet1!T787,Sheet1!T787&lt;&gt;0),Sheet1!S787&amp;"~"&amp;Sheet1!T787,""))</f>
        <v/>
      </c>
      <c r="T580" s="21" t="str">
        <f>IFERROR(VLOOKUP(Sheet1!V583,配置检查表!$Y:$Z,2,FALSE),"")</f>
        <v/>
      </c>
      <c r="U580" s="39" t="str">
        <f>IF(AND(Sheet1!X787=Sheet1!Y787,Sheet1!Y787&lt;&gt;0),Sheet1!X787,IF(AND(Sheet1!X787&lt;&gt;Sheet1!Y787,Sheet1!Y787&lt;&gt;0),Sheet1!X787&amp;"~"&amp;Sheet1!Y787,""))</f>
        <v/>
      </c>
      <c r="V580" s="21" t="str">
        <f>IFERROR(VLOOKUP(Sheet1!XAA,配置检查表!$Y:$Z,2,FALSE),"")</f>
        <v/>
      </c>
      <c r="W580" s="21" t="str">
        <f>IF(AND(Sheet1!AC787=Sheet1!AD787,Sheet1!AD787&lt;&gt;0),Sheet1!AC787,IF(AND(Sheet1!AC787&lt;&gt;Sheet1!AD787,Sheet1!AD787&lt;&gt;0),Sheet1!AC787&amp;"~"&amp;Sheet1!AD787,""))</f>
        <v/>
      </c>
    </row>
    <row r="581" spans="1:23">
      <c r="A581" s="3">
        <v>20108</v>
      </c>
      <c r="B581" s="3" t="s">
        <v>632</v>
      </c>
      <c r="C581" s="3" t="s">
        <v>632</v>
      </c>
      <c r="D581" s="21" t="str">
        <f>IF(OR(Sheet1!I584&lt;&gt;Sheet1!AF584,Sheet1!AG584&lt;&gt;Sheet1!J584),"有影响","-")</f>
        <v>-</v>
      </c>
      <c r="E581" s="21" t="str">
        <f>IF(OR(Sheet1!N584&lt;&gt;Sheet1!AH584,Sheet1!AI584&lt;&gt;Sheet1!O584),"有影响","-")</f>
        <v>-</v>
      </c>
      <c r="F581" s="21" t="str">
        <f>IF(OR(Sheet1!S584&lt;&gt;Sheet1!AJ584,Sheet1!AK584&lt;&gt;Sheet1!T584),"有影响","-")</f>
        <v>-</v>
      </c>
      <c r="G581" s="21" t="str">
        <f>IF(OR(Sheet1!X584&lt;&gt;Sheet1!AL584,Sheet1!AM584&lt;&gt;Sheet1!Y584),"有影响","-")</f>
        <v>-</v>
      </c>
      <c r="H581" s="21" t="str">
        <f>IF(OR(Sheet1!AC584&lt;&gt;Sheet1!AN584,Sheet1!AO584&lt;&gt;Sheet1!AD584),"有影响","-")</f>
        <v>-</v>
      </c>
      <c r="I581" s="21" t="str">
        <f>IF(Sheet1!G584=0,"出错","-")</f>
        <v>-</v>
      </c>
      <c r="J581" s="21" t="str">
        <f>IF(AND(Sheet1!G584=0,Sheet1!L584&lt;&gt;0),"出错","-")</f>
        <v>-</v>
      </c>
      <c r="K581" s="21" t="str">
        <f>IF(AND(Sheet1!G584=0,Sheet1!L584=0,Sheet1!Q584&lt;&gt;0),"出错","-")</f>
        <v>-</v>
      </c>
      <c r="L581" s="21" t="str">
        <f>IF(AND(Sheet1!G584=0,Sheet1!L584=0,Sheet1!Q584=0,Sheet1!V584&lt;&gt;0),"出错","-")</f>
        <v>-</v>
      </c>
      <c r="M581" s="21" t="str">
        <f>IF(AND(Sheet1!G584=0,Sheet1!L584=0,Sheet1!Q584=0,Sheet1!V584=0,Sheet1!AA584&lt;&gt;0),"出错","-")</f>
        <v>-</v>
      </c>
      <c r="N581" s="21" t="str">
        <f>IFERROR(VLOOKUP(Sheet1!G584,配置检查表!$Y:$Z,2,FALSE),"")</f>
        <v/>
      </c>
      <c r="O581" s="21">
        <f>IF(AND(Sheet1!I584=Sheet1!J584,Sheet1!J584&lt;&gt;0),Sheet1!I584,IF(AND(Sheet1!I584&lt;&gt;Sheet1!J584,Sheet1!J584&lt;&gt;0),Sheet1!I584&amp;"~"&amp;Sheet1!J584,""))</f>
        <v>5</v>
      </c>
      <c r="P581" s="21" t="str">
        <f>IFERROR(VLOOKUP(Sheet1!L584,配置检查表!$Y:$Z,2,FALSE),"")</f>
        <v>金币</v>
      </c>
      <c r="Q581" s="21">
        <f>IF(AND(Sheet1!N584=Sheet1!O584,Sheet1!O584&lt;&gt;0),Sheet1!N584,IF(AND(Sheet1!N584&lt;&gt;Sheet1!O584,Sheet1!O584&lt;&gt;0),Sheet1!N584&amp;"~"&amp;Sheet1!O584,""))</f>
        <v>95000</v>
      </c>
      <c r="R581" s="21" t="str">
        <f>IFERROR(VLOOKUP(Sheet1!Q584,配置检查表!$Y:$Z,2,FALSE),"")</f>
        <v/>
      </c>
      <c r="S581" s="39" t="str">
        <f>IF(AND(Sheet1!S788=Sheet1!T788,Sheet1!T788&lt;&gt;0),Sheet1!S788,IF(AND(Sheet1!S788&lt;&gt;Sheet1!T788,Sheet1!T788&lt;&gt;0),Sheet1!S788&amp;"~"&amp;Sheet1!T788,""))</f>
        <v/>
      </c>
      <c r="T581" s="21" t="str">
        <f>IFERROR(VLOOKUP(Sheet1!V584,配置检查表!$Y:$Z,2,FALSE),"")</f>
        <v/>
      </c>
      <c r="U581" s="39" t="str">
        <f>IF(AND(Sheet1!X788=Sheet1!Y788,Sheet1!Y788&lt;&gt;0),Sheet1!X788,IF(AND(Sheet1!X788&lt;&gt;Sheet1!Y788,Sheet1!Y788&lt;&gt;0),Sheet1!X788&amp;"~"&amp;Sheet1!Y788,""))</f>
        <v/>
      </c>
      <c r="V581" s="21" t="str">
        <f>IFERROR(VLOOKUP(Sheet1!XAA,配置检查表!$Y:$Z,2,FALSE),"")</f>
        <v/>
      </c>
      <c r="W581" s="21" t="str">
        <f>IF(AND(Sheet1!AC788=Sheet1!AD788,Sheet1!AD788&lt;&gt;0),Sheet1!AC788,IF(AND(Sheet1!AC788&lt;&gt;Sheet1!AD788,Sheet1!AD788&lt;&gt;0),Sheet1!AC788&amp;"~"&amp;Sheet1!AD788,""))</f>
        <v/>
      </c>
    </row>
    <row r="582" spans="1:23">
      <c r="A582" s="3">
        <v>20109</v>
      </c>
      <c r="B582" s="3" t="s">
        <v>633</v>
      </c>
      <c r="C582" s="3" t="s">
        <v>633</v>
      </c>
      <c r="D582" s="21" t="str">
        <f>IF(OR(Sheet1!I585&lt;&gt;Sheet1!AF585,Sheet1!AG585&lt;&gt;Sheet1!J585),"有影响","-")</f>
        <v>-</v>
      </c>
      <c r="E582" s="21" t="str">
        <f>IF(OR(Sheet1!N585&lt;&gt;Sheet1!AH585,Sheet1!AI585&lt;&gt;Sheet1!O585),"有影响","-")</f>
        <v>-</v>
      </c>
      <c r="F582" s="21" t="str">
        <f>IF(OR(Sheet1!S585&lt;&gt;Sheet1!AJ585,Sheet1!AK585&lt;&gt;Sheet1!T585),"有影响","-")</f>
        <v>-</v>
      </c>
      <c r="G582" s="21" t="str">
        <f>IF(OR(Sheet1!X585&lt;&gt;Sheet1!AL585,Sheet1!AM585&lt;&gt;Sheet1!Y585),"有影响","-")</f>
        <v>-</v>
      </c>
      <c r="H582" s="21" t="str">
        <f>IF(OR(Sheet1!AC585&lt;&gt;Sheet1!AN585,Sheet1!AO585&lt;&gt;Sheet1!AD585),"有影响","-")</f>
        <v>-</v>
      </c>
      <c r="I582" s="21" t="str">
        <f>IF(Sheet1!G585=0,"出错","-")</f>
        <v>-</v>
      </c>
      <c r="J582" s="21" t="str">
        <f>IF(AND(Sheet1!G585=0,Sheet1!L585&lt;&gt;0),"出错","-")</f>
        <v>-</v>
      </c>
      <c r="K582" s="21" t="str">
        <f>IF(AND(Sheet1!G585=0,Sheet1!L585=0,Sheet1!Q585&lt;&gt;0),"出错","-")</f>
        <v>-</v>
      </c>
      <c r="L582" s="21" t="str">
        <f>IF(AND(Sheet1!G585=0,Sheet1!L585=0,Sheet1!Q585=0,Sheet1!V585&lt;&gt;0),"出错","-")</f>
        <v>-</v>
      </c>
      <c r="M582" s="21" t="str">
        <f>IF(AND(Sheet1!G585=0,Sheet1!L585=0,Sheet1!Q585=0,Sheet1!V585=0,Sheet1!AA585&lt;&gt;0),"出错","-")</f>
        <v>-</v>
      </c>
      <c r="N582" s="21" t="str">
        <f>IFERROR(VLOOKUP(Sheet1!G585,配置检查表!$Y:$Z,2,FALSE),"")</f>
        <v/>
      </c>
      <c r="O582" s="21">
        <f>IF(AND(Sheet1!I585=Sheet1!J585,Sheet1!J585&lt;&gt;0),Sheet1!I585,IF(AND(Sheet1!I585&lt;&gt;Sheet1!J585,Sheet1!J585&lt;&gt;0),Sheet1!I585&amp;"~"&amp;Sheet1!J585,""))</f>
        <v>5</v>
      </c>
      <c r="P582" s="21" t="str">
        <f>IFERROR(VLOOKUP(Sheet1!L585,配置检查表!$Y:$Z,2,FALSE),"")</f>
        <v>金币</v>
      </c>
      <c r="Q582" s="21">
        <f>IF(AND(Sheet1!N585=Sheet1!O585,Sheet1!O585&lt;&gt;0),Sheet1!N585,IF(AND(Sheet1!N585&lt;&gt;Sheet1!O585,Sheet1!O585&lt;&gt;0),Sheet1!N585&amp;"~"&amp;Sheet1!O585,""))</f>
        <v>95000</v>
      </c>
      <c r="R582" s="21" t="str">
        <f>IFERROR(VLOOKUP(Sheet1!Q585,配置检查表!$Y:$Z,2,FALSE),"")</f>
        <v/>
      </c>
      <c r="S582" s="39" t="str">
        <f>IF(AND(Sheet1!S789=Sheet1!T789,Sheet1!T789&lt;&gt;0),Sheet1!S789,IF(AND(Sheet1!S789&lt;&gt;Sheet1!T789,Sheet1!T789&lt;&gt;0),Sheet1!S789&amp;"~"&amp;Sheet1!T789,""))</f>
        <v/>
      </c>
      <c r="T582" s="21" t="str">
        <f>IFERROR(VLOOKUP(Sheet1!V585,配置检查表!$Y:$Z,2,FALSE),"")</f>
        <v/>
      </c>
      <c r="U582" s="39" t="str">
        <f>IF(AND(Sheet1!X789=Sheet1!Y789,Sheet1!Y789&lt;&gt;0),Sheet1!X789,IF(AND(Sheet1!X789&lt;&gt;Sheet1!Y789,Sheet1!Y789&lt;&gt;0),Sheet1!X789&amp;"~"&amp;Sheet1!Y789,""))</f>
        <v/>
      </c>
      <c r="V582" s="21" t="str">
        <f>IFERROR(VLOOKUP(Sheet1!XAA,配置检查表!$Y:$Z,2,FALSE),"")</f>
        <v/>
      </c>
      <c r="W582" s="21" t="str">
        <f>IF(AND(Sheet1!AC789=Sheet1!AD789,Sheet1!AD789&lt;&gt;0),Sheet1!AC789,IF(AND(Sheet1!AC789&lt;&gt;Sheet1!AD789,Sheet1!AD789&lt;&gt;0),Sheet1!AC789&amp;"~"&amp;Sheet1!AD789,""))</f>
        <v/>
      </c>
    </row>
    <row r="583" spans="1:23">
      <c r="A583" s="3">
        <v>20110</v>
      </c>
      <c r="B583" s="3" t="s">
        <v>634</v>
      </c>
      <c r="C583" s="3" t="s">
        <v>634</v>
      </c>
      <c r="D583" s="21" t="str">
        <f>IF(OR(Sheet1!I586&lt;&gt;Sheet1!AF586,Sheet1!AG586&lt;&gt;Sheet1!J586),"有影响","-")</f>
        <v>-</v>
      </c>
      <c r="E583" s="21" t="str">
        <f>IF(OR(Sheet1!N586&lt;&gt;Sheet1!AH586,Sheet1!AI586&lt;&gt;Sheet1!O586),"有影响","-")</f>
        <v>-</v>
      </c>
      <c r="F583" s="21" t="str">
        <f>IF(OR(Sheet1!S586&lt;&gt;Sheet1!AJ586,Sheet1!AK586&lt;&gt;Sheet1!T586),"有影响","-")</f>
        <v>-</v>
      </c>
      <c r="G583" s="21" t="str">
        <f>IF(OR(Sheet1!X586&lt;&gt;Sheet1!AL586,Sheet1!AM586&lt;&gt;Sheet1!Y586),"有影响","-")</f>
        <v>-</v>
      </c>
      <c r="H583" s="21" t="str">
        <f>IF(OR(Sheet1!AC586&lt;&gt;Sheet1!AN586,Sheet1!AO586&lt;&gt;Sheet1!AD586),"有影响","-")</f>
        <v>-</v>
      </c>
      <c r="I583" s="21" t="str">
        <f>IF(Sheet1!G586=0,"出错","-")</f>
        <v>-</v>
      </c>
      <c r="J583" s="21" t="str">
        <f>IF(AND(Sheet1!G586=0,Sheet1!L586&lt;&gt;0),"出错","-")</f>
        <v>-</v>
      </c>
      <c r="K583" s="21" t="str">
        <f>IF(AND(Sheet1!G586=0,Sheet1!L586=0,Sheet1!Q586&lt;&gt;0),"出错","-")</f>
        <v>-</v>
      </c>
      <c r="L583" s="21" t="str">
        <f>IF(AND(Sheet1!G586=0,Sheet1!L586=0,Sheet1!Q586=0,Sheet1!V586&lt;&gt;0),"出错","-")</f>
        <v>-</v>
      </c>
      <c r="M583" s="21" t="str">
        <f>IF(AND(Sheet1!G586=0,Sheet1!L586=0,Sheet1!Q586=0,Sheet1!V586=0,Sheet1!AA586&lt;&gt;0),"出错","-")</f>
        <v>-</v>
      </c>
      <c r="N583" s="21" t="str">
        <f>IFERROR(VLOOKUP(Sheet1!G586,配置检查表!$Y:$Z,2,FALSE),"")</f>
        <v/>
      </c>
      <c r="O583" s="21">
        <f>IF(AND(Sheet1!I586=Sheet1!J586,Sheet1!J586&lt;&gt;0),Sheet1!I586,IF(AND(Sheet1!I586&lt;&gt;Sheet1!J586,Sheet1!J586&lt;&gt;0),Sheet1!I586&amp;"~"&amp;Sheet1!J586,""))</f>
        <v>1</v>
      </c>
      <c r="P583" s="21" t="str">
        <f>IFERROR(VLOOKUP(Sheet1!L586,配置检查表!$Y:$Z,2,FALSE),"")</f>
        <v/>
      </c>
      <c r="Q583" s="21">
        <f>IF(AND(Sheet1!N586=Sheet1!O586,Sheet1!O586&lt;&gt;0),Sheet1!N586,IF(AND(Sheet1!N586&lt;&gt;Sheet1!O586,Sheet1!O586&lt;&gt;0),Sheet1!N586&amp;"~"&amp;Sheet1!O586,""))</f>
        <v>5</v>
      </c>
      <c r="R583" s="21" t="str">
        <f>IFERROR(VLOOKUP(Sheet1!Q586,配置检查表!$Y:$Z,2,FALSE),"")</f>
        <v>金币</v>
      </c>
      <c r="S583" s="39" t="str">
        <f>IF(AND(Sheet1!S790=Sheet1!T790,Sheet1!T790&lt;&gt;0),Sheet1!S790,IF(AND(Sheet1!S790&lt;&gt;Sheet1!T790,Sheet1!T790&lt;&gt;0),Sheet1!S790&amp;"~"&amp;Sheet1!T790,""))</f>
        <v/>
      </c>
      <c r="T583" s="21" t="str">
        <f>IFERROR(VLOOKUP(Sheet1!V586,配置检查表!$Y:$Z,2,FALSE),"")</f>
        <v/>
      </c>
      <c r="U583" s="39" t="str">
        <f>IF(AND(Sheet1!X790=Sheet1!Y790,Sheet1!Y790&lt;&gt;0),Sheet1!X790,IF(AND(Sheet1!X790&lt;&gt;Sheet1!Y790,Sheet1!Y790&lt;&gt;0),Sheet1!X790&amp;"~"&amp;Sheet1!Y790,""))</f>
        <v/>
      </c>
      <c r="V583" s="21" t="str">
        <f>IFERROR(VLOOKUP(Sheet1!XAA,配置检查表!$Y:$Z,2,FALSE),"")</f>
        <v/>
      </c>
      <c r="W583" s="21" t="str">
        <f>IF(AND(Sheet1!AC790=Sheet1!AD790,Sheet1!AD790&lt;&gt;0),Sheet1!AC790,IF(AND(Sheet1!AC790&lt;&gt;Sheet1!AD790,Sheet1!AD790&lt;&gt;0),Sheet1!AC790&amp;"~"&amp;Sheet1!AD790,""))</f>
        <v/>
      </c>
    </row>
    <row r="584" spans="1:23">
      <c r="A584" s="3">
        <v>20111</v>
      </c>
      <c r="B584" s="3" t="s">
        <v>635</v>
      </c>
      <c r="C584" s="3" t="s">
        <v>635</v>
      </c>
      <c r="D584" s="21" t="str">
        <f>IF(OR(Sheet1!I587&lt;&gt;Sheet1!AF587,Sheet1!AG587&lt;&gt;Sheet1!J587),"有影响","-")</f>
        <v>-</v>
      </c>
      <c r="E584" s="21" t="str">
        <f>IF(OR(Sheet1!N587&lt;&gt;Sheet1!AH587,Sheet1!AI587&lt;&gt;Sheet1!O587),"有影响","-")</f>
        <v>-</v>
      </c>
      <c r="F584" s="21" t="str">
        <f>IF(OR(Sheet1!S587&lt;&gt;Sheet1!AJ587,Sheet1!AK587&lt;&gt;Sheet1!T587),"有影响","-")</f>
        <v>-</v>
      </c>
      <c r="G584" s="21" t="str">
        <f>IF(OR(Sheet1!X587&lt;&gt;Sheet1!AL587,Sheet1!AM587&lt;&gt;Sheet1!Y587),"有影响","-")</f>
        <v>-</v>
      </c>
      <c r="H584" s="21" t="str">
        <f>IF(OR(Sheet1!AC587&lt;&gt;Sheet1!AN587,Sheet1!AO587&lt;&gt;Sheet1!AD587),"有影响","-")</f>
        <v>-</v>
      </c>
      <c r="I584" s="21" t="str">
        <f>IF(Sheet1!G587=0,"出错","-")</f>
        <v>-</v>
      </c>
      <c r="J584" s="21" t="str">
        <f>IF(AND(Sheet1!G587=0,Sheet1!L587&lt;&gt;0),"出错","-")</f>
        <v>-</v>
      </c>
      <c r="K584" s="21" t="str">
        <f>IF(AND(Sheet1!G587=0,Sheet1!L587=0,Sheet1!Q587&lt;&gt;0),"出错","-")</f>
        <v>-</v>
      </c>
      <c r="L584" s="21" t="str">
        <f>IF(AND(Sheet1!G587=0,Sheet1!L587=0,Sheet1!Q587=0,Sheet1!V587&lt;&gt;0),"出错","-")</f>
        <v>-</v>
      </c>
      <c r="M584" s="21" t="str">
        <f>IF(AND(Sheet1!G587=0,Sheet1!L587=0,Sheet1!Q587=0,Sheet1!V587=0,Sheet1!AA587&lt;&gt;0),"出错","-")</f>
        <v>-</v>
      </c>
      <c r="N584" s="21" t="str">
        <f>IFERROR(VLOOKUP(Sheet1!G587,配置检查表!$Y:$Z,2,FALSE),"")</f>
        <v/>
      </c>
      <c r="O584" s="21">
        <f>IF(AND(Sheet1!I587=Sheet1!J587,Sheet1!J587&lt;&gt;0),Sheet1!I587,IF(AND(Sheet1!I587&lt;&gt;Sheet1!J587,Sheet1!J587&lt;&gt;0),Sheet1!I587&amp;"~"&amp;Sheet1!J587,""))</f>
        <v>5</v>
      </c>
      <c r="P584" s="21" t="str">
        <f>IFERROR(VLOOKUP(Sheet1!L587,配置检查表!$Y:$Z,2,FALSE),"")</f>
        <v>金币</v>
      </c>
      <c r="Q584" s="21">
        <f>IF(AND(Sheet1!N587=Sheet1!O587,Sheet1!O587&lt;&gt;0),Sheet1!N587,IF(AND(Sheet1!N587&lt;&gt;Sheet1!O587,Sheet1!O587&lt;&gt;0),Sheet1!N587&amp;"~"&amp;Sheet1!O587,""))</f>
        <v>97500</v>
      </c>
      <c r="R584" s="21" t="str">
        <f>IFERROR(VLOOKUP(Sheet1!Q587,配置检查表!$Y:$Z,2,FALSE),"")</f>
        <v/>
      </c>
      <c r="S584" s="39" t="str">
        <f>IF(AND(Sheet1!S791=Sheet1!T791,Sheet1!T791&lt;&gt;0),Sheet1!S791,IF(AND(Sheet1!S791&lt;&gt;Sheet1!T791,Sheet1!T791&lt;&gt;0),Sheet1!S791&amp;"~"&amp;Sheet1!T791,""))</f>
        <v/>
      </c>
      <c r="T584" s="21" t="str">
        <f>IFERROR(VLOOKUP(Sheet1!V587,配置检查表!$Y:$Z,2,FALSE),"")</f>
        <v/>
      </c>
      <c r="U584" s="39" t="str">
        <f>IF(AND(Sheet1!X791=Sheet1!Y791,Sheet1!Y791&lt;&gt;0),Sheet1!X791,IF(AND(Sheet1!X791&lt;&gt;Sheet1!Y791,Sheet1!Y791&lt;&gt;0),Sheet1!X791&amp;"~"&amp;Sheet1!Y791,""))</f>
        <v/>
      </c>
      <c r="V584" s="21" t="str">
        <f>IFERROR(VLOOKUP(Sheet1!XAA,配置检查表!$Y:$Z,2,FALSE),"")</f>
        <v/>
      </c>
      <c r="W584" s="21" t="str">
        <f>IF(AND(Sheet1!AC791=Sheet1!AD791,Sheet1!AD791&lt;&gt;0),Sheet1!AC791,IF(AND(Sheet1!AC791&lt;&gt;Sheet1!AD791,Sheet1!AD791&lt;&gt;0),Sheet1!AC791&amp;"~"&amp;Sheet1!AD791,""))</f>
        <v/>
      </c>
    </row>
    <row r="585" spans="1:23">
      <c r="A585" s="3">
        <v>20112</v>
      </c>
      <c r="B585" s="3" t="s">
        <v>636</v>
      </c>
      <c r="C585" s="3" t="s">
        <v>636</v>
      </c>
      <c r="D585" s="21" t="str">
        <f>IF(OR(Sheet1!I588&lt;&gt;Sheet1!AF588,Sheet1!AG588&lt;&gt;Sheet1!J588),"有影响","-")</f>
        <v>-</v>
      </c>
      <c r="E585" s="21" t="str">
        <f>IF(OR(Sheet1!N588&lt;&gt;Sheet1!AH588,Sheet1!AI588&lt;&gt;Sheet1!O588),"有影响","-")</f>
        <v>-</v>
      </c>
      <c r="F585" s="21" t="str">
        <f>IF(OR(Sheet1!S588&lt;&gt;Sheet1!AJ588,Sheet1!AK588&lt;&gt;Sheet1!T588),"有影响","-")</f>
        <v>-</v>
      </c>
      <c r="G585" s="21" t="str">
        <f>IF(OR(Sheet1!X588&lt;&gt;Sheet1!AL588,Sheet1!AM588&lt;&gt;Sheet1!Y588),"有影响","-")</f>
        <v>-</v>
      </c>
      <c r="H585" s="21" t="str">
        <f>IF(OR(Sheet1!AC588&lt;&gt;Sheet1!AN588,Sheet1!AO588&lt;&gt;Sheet1!AD588),"有影响","-")</f>
        <v>-</v>
      </c>
      <c r="I585" s="21" t="str">
        <f>IF(Sheet1!G588=0,"出错","-")</f>
        <v>-</v>
      </c>
      <c r="J585" s="21" t="str">
        <f>IF(AND(Sheet1!G588=0,Sheet1!L588&lt;&gt;0),"出错","-")</f>
        <v>-</v>
      </c>
      <c r="K585" s="21" t="str">
        <f>IF(AND(Sheet1!G588=0,Sheet1!L588=0,Sheet1!Q588&lt;&gt;0),"出错","-")</f>
        <v>-</v>
      </c>
      <c r="L585" s="21" t="str">
        <f>IF(AND(Sheet1!G588=0,Sheet1!L588=0,Sheet1!Q588=0,Sheet1!V588&lt;&gt;0),"出错","-")</f>
        <v>-</v>
      </c>
      <c r="M585" s="21" t="str">
        <f>IF(AND(Sheet1!G588=0,Sheet1!L588=0,Sheet1!Q588=0,Sheet1!V588=0,Sheet1!AA588&lt;&gt;0),"出错","-")</f>
        <v>-</v>
      </c>
      <c r="N585" s="21" t="str">
        <f>IFERROR(VLOOKUP(Sheet1!G588,配置检查表!$Y:$Z,2,FALSE),"")</f>
        <v/>
      </c>
      <c r="O585" s="21">
        <f>IF(AND(Sheet1!I588=Sheet1!J588,Sheet1!J588&lt;&gt;0),Sheet1!I588,IF(AND(Sheet1!I588&lt;&gt;Sheet1!J588,Sheet1!J588&lt;&gt;0),Sheet1!I588&amp;"~"&amp;Sheet1!J588,""))</f>
        <v>5</v>
      </c>
      <c r="P585" s="21" t="str">
        <f>IFERROR(VLOOKUP(Sheet1!L588,配置检查表!$Y:$Z,2,FALSE),"")</f>
        <v>金币</v>
      </c>
      <c r="Q585" s="21">
        <f>IF(AND(Sheet1!N588=Sheet1!O588,Sheet1!O588&lt;&gt;0),Sheet1!N588,IF(AND(Sheet1!N588&lt;&gt;Sheet1!O588,Sheet1!O588&lt;&gt;0),Sheet1!N588&amp;"~"&amp;Sheet1!O588,""))</f>
        <v>97500</v>
      </c>
      <c r="R585" s="21" t="str">
        <f>IFERROR(VLOOKUP(Sheet1!Q588,配置检查表!$Y:$Z,2,FALSE),"")</f>
        <v/>
      </c>
      <c r="S585" s="39" t="str">
        <f>IF(AND(Sheet1!S792=Sheet1!T792,Sheet1!T792&lt;&gt;0),Sheet1!S792,IF(AND(Sheet1!S792&lt;&gt;Sheet1!T792,Sheet1!T792&lt;&gt;0),Sheet1!S792&amp;"~"&amp;Sheet1!T792,""))</f>
        <v/>
      </c>
      <c r="T585" s="21" t="str">
        <f>IFERROR(VLOOKUP(Sheet1!V588,配置检查表!$Y:$Z,2,FALSE),"")</f>
        <v/>
      </c>
      <c r="U585" s="39" t="str">
        <f>IF(AND(Sheet1!X792=Sheet1!Y792,Sheet1!Y792&lt;&gt;0),Sheet1!X792,IF(AND(Sheet1!X792&lt;&gt;Sheet1!Y792,Sheet1!Y792&lt;&gt;0),Sheet1!X792&amp;"~"&amp;Sheet1!Y792,""))</f>
        <v/>
      </c>
      <c r="V585" s="21" t="str">
        <f>IFERROR(VLOOKUP(Sheet1!XAA,配置检查表!$Y:$Z,2,FALSE),"")</f>
        <v/>
      </c>
      <c r="W585" s="21" t="str">
        <f>IF(AND(Sheet1!AC792=Sheet1!AD792,Sheet1!AD792&lt;&gt;0),Sheet1!AC792,IF(AND(Sheet1!AC792&lt;&gt;Sheet1!AD792,Sheet1!AD792&lt;&gt;0),Sheet1!AC792&amp;"~"&amp;Sheet1!AD792,""))</f>
        <v/>
      </c>
    </row>
    <row r="586" spans="1:23">
      <c r="A586" s="3">
        <v>20113</v>
      </c>
      <c r="B586" s="3" t="s">
        <v>637</v>
      </c>
      <c r="C586" s="3" t="s">
        <v>637</v>
      </c>
      <c r="D586" s="21" t="str">
        <f>IF(OR(Sheet1!I589&lt;&gt;Sheet1!AF589,Sheet1!AG589&lt;&gt;Sheet1!J589),"有影响","-")</f>
        <v>-</v>
      </c>
      <c r="E586" s="21" t="str">
        <f>IF(OR(Sheet1!N589&lt;&gt;Sheet1!AH589,Sheet1!AI589&lt;&gt;Sheet1!O589),"有影响","-")</f>
        <v>-</v>
      </c>
      <c r="F586" s="21" t="str">
        <f>IF(OR(Sheet1!S589&lt;&gt;Sheet1!AJ589,Sheet1!AK589&lt;&gt;Sheet1!T589),"有影响","-")</f>
        <v>-</v>
      </c>
      <c r="G586" s="21" t="str">
        <f>IF(OR(Sheet1!X589&lt;&gt;Sheet1!AL589,Sheet1!AM589&lt;&gt;Sheet1!Y589),"有影响","-")</f>
        <v>-</v>
      </c>
      <c r="H586" s="21" t="str">
        <f>IF(OR(Sheet1!AC589&lt;&gt;Sheet1!AN589,Sheet1!AO589&lt;&gt;Sheet1!AD589),"有影响","-")</f>
        <v>-</v>
      </c>
      <c r="I586" s="21" t="str">
        <f>IF(Sheet1!G589=0,"出错","-")</f>
        <v>-</v>
      </c>
      <c r="J586" s="21" t="str">
        <f>IF(AND(Sheet1!G589=0,Sheet1!L589&lt;&gt;0),"出错","-")</f>
        <v>-</v>
      </c>
      <c r="K586" s="21" t="str">
        <f>IF(AND(Sheet1!G589=0,Sheet1!L589=0,Sheet1!Q589&lt;&gt;0),"出错","-")</f>
        <v>-</v>
      </c>
      <c r="L586" s="21" t="str">
        <f>IF(AND(Sheet1!G589=0,Sheet1!L589=0,Sheet1!Q589=0,Sheet1!V589&lt;&gt;0),"出错","-")</f>
        <v>-</v>
      </c>
      <c r="M586" s="21" t="str">
        <f>IF(AND(Sheet1!G589=0,Sheet1!L589=0,Sheet1!Q589=0,Sheet1!V589=0,Sheet1!AA589&lt;&gt;0),"出错","-")</f>
        <v>-</v>
      </c>
      <c r="N586" s="21" t="str">
        <f>IFERROR(VLOOKUP(Sheet1!G589,配置检查表!$Y:$Z,2,FALSE),"")</f>
        <v/>
      </c>
      <c r="O586" s="21">
        <f>IF(AND(Sheet1!I589=Sheet1!J589,Sheet1!J589&lt;&gt;0),Sheet1!I589,IF(AND(Sheet1!I589&lt;&gt;Sheet1!J589,Sheet1!J589&lt;&gt;0),Sheet1!I589&amp;"~"&amp;Sheet1!J589,""))</f>
        <v>1</v>
      </c>
      <c r="P586" s="21" t="str">
        <f>IFERROR(VLOOKUP(Sheet1!L589,配置检查表!$Y:$Z,2,FALSE),"")</f>
        <v/>
      </c>
      <c r="Q586" s="21">
        <f>IF(AND(Sheet1!N589=Sheet1!O589,Sheet1!O589&lt;&gt;0),Sheet1!N589,IF(AND(Sheet1!N589&lt;&gt;Sheet1!O589,Sheet1!O589&lt;&gt;0),Sheet1!N589&amp;"~"&amp;Sheet1!O589,""))</f>
        <v>5</v>
      </c>
      <c r="R586" s="21" t="str">
        <f>IFERROR(VLOOKUP(Sheet1!Q589,配置检查表!$Y:$Z,2,FALSE),"")</f>
        <v>金币</v>
      </c>
      <c r="S586" s="39" t="str">
        <f>IF(AND(Sheet1!S793=Sheet1!T793,Sheet1!T793&lt;&gt;0),Sheet1!S793,IF(AND(Sheet1!S793&lt;&gt;Sheet1!T793,Sheet1!T793&lt;&gt;0),Sheet1!S793&amp;"~"&amp;Sheet1!T793,""))</f>
        <v/>
      </c>
      <c r="T586" s="21" t="str">
        <f>IFERROR(VLOOKUP(Sheet1!V589,配置检查表!$Y:$Z,2,FALSE),"")</f>
        <v/>
      </c>
      <c r="U586" s="39" t="str">
        <f>IF(AND(Sheet1!X793=Sheet1!Y793,Sheet1!Y793&lt;&gt;0),Sheet1!X793,IF(AND(Sheet1!X793&lt;&gt;Sheet1!Y793,Sheet1!Y793&lt;&gt;0),Sheet1!X793&amp;"~"&amp;Sheet1!Y793,""))</f>
        <v/>
      </c>
      <c r="V586" s="21" t="str">
        <f>IFERROR(VLOOKUP(Sheet1!XAA,配置检查表!$Y:$Z,2,FALSE),"")</f>
        <v/>
      </c>
      <c r="W586" s="21" t="str">
        <f>IF(AND(Sheet1!AC793=Sheet1!AD793,Sheet1!AD793&lt;&gt;0),Sheet1!AC793,IF(AND(Sheet1!AC793&lt;&gt;Sheet1!AD793,Sheet1!AD793&lt;&gt;0),Sheet1!AC793&amp;"~"&amp;Sheet1!AD793,""))</f>
        <v/>
      </c>
    </row>
    <row r="587" spans="1:23">
      <c r="A587" s="3">
        <v>20114</v>
      </c>
      <c r="B587" s="3" t="s">
        <v>638</v>
      </c>
      <c r="C587" s="3" t="s">
        <v>638</v>
      </c>
      <c r="D587" s="21" t="str">
        <f>IF(OR(Sheet1!I590&lt;&gt;Sheet1!AF590,Sheet1!AG590&lt;&gt;Sheet1!J590),"有影响","-")</f>
        <v>-</v>
      </c>
      <c r="E587" s="21" t="str">
        <f>IF(OR(Sheet1!N590&lt;&gt;Sheet1!AH590,Sheet1!AI590&lt;&gt;Sheet1!O590),"有影响","-")</f>
        <v>-</v>
      </c>
      <c r="F587" s="21" t="str">
        <f>IF(OR(Sheet1!S590&lt;&gt;Sheet1!AJ590,Sheet1!AK590&lt;&gt;Sheet1!T590),"有影响","-")</f>
        <v>-</v>
      </c>
      <c r="G587" s="21" t="str">
        <f>IF(OR(Sheet1!X590&lt;&gt;Sheet1!AL590,Sheet1!AM590&lt;&gt;Sheet1!Y590),"有影响","-")</f>
        <v>-</v>
      </c>
      <c r="H587" s="21" t="str">
        <f>IF(OR(Sheet1!AC590&lt;&gt;Sheet1!AN590,Sheet1!AO590&lt;&gt;Sheet1!AD590),"有影响","-")</f>
        <v>-</v>
      </c>
      <c r="I587" s="21" t="str">
        <f>IF(Sheet1!G590=0,"出错","-")</f>
        <v>-</v>
      </c>
      <c r="J587" s="21" t="str">
        <f>IF(AND(Sheet1!G590=0,Sheet1!L590&lt;&gt;0),"出错","-")</f>
        <v>-</v>
      </c>
      <c r="K587" s="21" t="str">
        <f>IF(AND(Sheet1!G590=0,Sheet1!L590=0,Sheet1!Q590&lt;&gt;0),"出错","-")</f>
        <v>-</v>
      </c>
      <c r="L587" s="21" t="str">
        <f>IF(AND(Sheet1!G590=0,Sheet1!L590=0,Sheet1!Q590=0,Sheet1!V590&lt;&gt;0),"出错","-")</f>
        <v>-</v>
      </c>
      <c r="M587" s="21" t="str">
        <f>IF(AND(Sheet1!G590=0,Sheet1!L590=0,Sheet1!Q590=0,Sheet1!V590=0,Sheet1!AA590&lt;&gt;0),"出错","-")</f>
        <v>-</v>
      </c>
      <c r="N587" s="21" t="str">
        <f>IFERROR(VLOOKUP(Sheet1!G590,配置检查表!$Y:$Z,2,FALSE),"")</f>
        <v/>
      </c>
      <c r="O587" s="21">
        <f>IF(AND(Sheet1!I590=Sheet1!J590,Sheet1!J590&lt;&gt;0),Sheet1!I590,IF(AND(Sheet1!I590&lt;&gt;Sheet1!J590,Sheet1!J590&lt;&gt;0),Sheet1!I590&amp;"~"&amp;Sheet1!J590,""))</f>
        <v>5</v>
      </c>
      <c r="P587" s="21" t="str">
        <f>IFERROR(VLOOKUP(Sheet1!L590,配置检查表!$Y:$Z,2,FALSE),"")</f>
        <v>金币</v>
      </c>
      <c r="Q587" s="21">
        <f>IF(AND(Sheet1!N590=Sheet1!O590,Sheet1!O590&lt;&gt;0),Sheet1!N590,IF(AND(Sheet1!N590&lt;&gt;Sheet1!O590,Sheet1!O590&lt;&gt;0),Sheet1!N590&amp;"~"&amp;Sheet1!O590,""))</f>
        <v>100000</v>
      </c>
      <c r="R587" s="21" t="str">
        <f>IFERROR(VLOOKUP(Sheet1!Q590,配置检查表!$Y:$Z,2,FALSE),"")</f>
        <v/>
      </c>
      <c r="S587" s="39" t="str">
        <f>IF(AND(Sheet1!S794=Sheet1!T794,Sheet1!T794&lt;&gt;0),Sheet1!S794,IF(AND(Sheet1!S794&lt;&gt;Sheet1!T794,Sheet1!T794&lt;&gt;0),Sheet1!S794&amp;"~"&amp;Sheet1!T794,""))</f>
        <v/>
      </c>
      <c r="T587" s="21" t="str">
        <f>IFERROR(VLOOKUP(Sheet1!V590,配置检查表!$Y:$Z,2,FALSE),"")</f>
        <v/>
      </c>
      <c r="U587" s="39" t="str">
        <f>IF(AND(Sheet1!X794=Sheet1!Y794,Sheet1!Y794&lt;&gt;0),Sheet1!X794,IF(AND(Sheet1!X794&lt;&gt;Sheet1!Y794,Sheet1!Y794&lt;&gt;0),Sheet1!X794&amp;"~"&amp;Sheet1!Y794,""))</f>
        <v/>
      </c>
      <c r="V587" s="21" t="str">
        <f>IFERROR(VLOOKUP(Sheet1!XAA,配置检查表!$Y:$Z,2,FALSE),"")</f>
        <v/>
      </c>
      <c r="W587" s="21" t="str">
        <f>IF(AND(Sheet1!AC794=Sheet1!AD794,Sheet1!AD794&lt;&gt;0),Sheet1!AC794,IF(AND(Sheet1!AC794&lt;&gt;Sheet1!AD794,Sheet1!AD794&lt;&gt;0),Sheet1!AC794&amp;"~"&amp;Sheet1!AD794,""))</f>
        <v/>
      </c>
    </row>
    <row r="588" spans="1:23">
      <c r="A588" s="3">
        <v>20115</v>
      </c>
      <c r="B588" s="3" t="s">
        <v>639</v>
      </c>
      <c r="C588" s="3" t="s">
        <v>639</v>
      </c>
      <c r="D588" s="21" t="str">
        <f>IF(OR(Sheet1!I591&lt;&gt;Sheet1!AF591,Sheet1!AG591&lt;&gt;Sheet1!J591),"有影响","-")</f>
        <v>-</v>
      </c>
      <c r="E588" s="21" t="str">
        <f>IF(OR(Sheet1!N591&lt;&gt;Sheet1!AH591,Sheet1!AI591&lt;&gt;Sheet1!O591),"有影响","-")</f>
        <v>-</v>
      </c>
      <c r="F588" s="21" t="str">
        <f>IF(OR(Sheet1!S591&lt;&gt;Sheet1!AJ591,Sheet1!AK591&lt;&gt;Sheet1!T591),"有影响","-")</f>
        <v>-</v>
      </c>
      <c r="G588" s="21" t="str">
        <f>IF(OR(Sheet1!X591&lt;&gt;Sheet1!AL591,Sheet1!AM591&lt;&gt;Sheet1!Y591),"有影响","-")</f>
        <v>-</v>
      </c>
      <c r="H588" s="21" t="str">
        <f>IF(OR(Sheet1!AC591&lt;&gt;Sheet1!AN591,Sheet1!AO591&lt;&gt;Sheet1!AD591),"有影响","-")</f>
        <v>-</v>
      </c>
      <c r="I588" s="21" t="str">
        <f>IF(Sheet1!G591=0,"出错","-")</f>
        <v>-</v>
      </c>
      <c r="J588" s="21" t="str">
        <f>IF(AND(Sheet1!G591=0,Sheet1!L591&lt;&gt;0),"出错","-")</f>
        <v>-</v>
      </c>
      <c r="K588" s="21" t="str">
        <f>IF(AND(Sheet1!G591=0,Sheet1!L591=0,Sheet1!Q591&lt;&gt;0),"出错","-")</f>
        <v>-</v>
      </c>
      <c r="L588" s="21" t="str">
        <f>IF(AND(Sheet1!G591=0,Sheet1!L591=0,Sheet1!Q591=0,Sheet1!V591&lt;&gt;0),"出错","-")</f>
        <v>-</v>
      </c>
      <c r="M588" s="21" t="str">
        <f>IF(AND(Sheet1!G591=0,Sheet1!L591=0,Sheet1!Q591=0,Sheet1!V591=0,Sheet1!AA591&lt;&gt;0),"出错","-")</f>
        <v>-</v>
      </c>
      <c r="N588" s="21" t="str">
        <f>IFERROR(VLOOKUP(Sheet1!G591,配置检查表!$Y:$Z,2,FALSE),"")</f>
        <v/>
      </c>
      <c r="O588" s="21">
        <f>IF(AND(Sheet1!I591=Sheet1!J591,Sheet1!J591&lt;&gt;0),Sheet1!I591,IF(AND(Sheet1!I591&lt;&gt;Sheet1!J591,Sheet1!J591&lt;&gt;0),Sheet1!I591&amp;"~"&amp;Sheet1!J591,""))</f>
        <v>5</v>
      </c>
      <c r="P588" s="21" t="str">
        <f>IFERROR(VLOOKUP(Sheet1!L591,配置检查表!$Y:$Z,2,FALSE),"")</f>
        <v>金币</v>
      </c>
      <c r="Q588" s="21">
        <f>IF(AND(Sheet1!N591=Sheet1!O591,Sheet1!O591&lt;&gt;0),Sheet1!N591,IF(AND(Sheet1!N591&lt;&gt;Sheet1!O591,Sheet1!O591&lt;&gt;0),Sheet1!N591&amp;"~"&amp;Sheet1!O591,""))</f>
        <v>100000</v>
      </c>
      <c r="R588" s="21" t="str">
        <f>IFERROR(VLOOKUP(Sheet1!Q591,配置检查表!$Y:$Z,2,FALSE),"")</f>
        <v/>
      </c>
      <c r="S588" s="39" t="str">
        <f>IF(AND(Sheet1!S795=Sheet1!T795,Sheet1!T795&lt;&gt;0),Sheet1!S795,IF(AND(Sheet1!S795&lt;&gt;Sheet1!T795,Sheet1!T795&lt;&gt;0),Sheet1!S795&amp;"~"&amp;Sheet1!T795,""))</f>
        <v/>
      </c>
      <c r="T588" s="21" t="str">
        <f>IFERROR(VLOOKUP(Sheet1!V591,配置检查表!$Y:$Z,2,FALSE),"")</f>
        <v/>
      </c>
      <c r="U588" s="39" t="str">
        <f>IF(AND(Sheet1!X795=Sheet1!Y795,Sheet1!Y795&lt;&gt;0),Sheet1!X795,IF(AND(Sheet1!X795&lt;&gt;Sheet1!Y795,Sheet1!Y795&lt;&gt;0),Sheet1!X795&amp;"~"&amp;Sheet1!Y795,""))</f>
        <v/>
      </c>
      <c r="V588" s="21" t="str">
        <f>IFERROR(VLOOKUP(Sheet1!XAA,配置检查表!$Y:$Z,2,FALSE),"")</f>
        <v/>
      </c>
      <c r="W588" s="21" t="str">
        <f>IF(AND(Sheet1!AC795=Sheet1!AD795,Sheet1!AD795&lt;&gt;0),Sheet1!AC795,IF(AND(Sheet1!AC795&lt;&gt;Sheet1!AD795,Sheet1!AD795&lt;&gt;0),Sheet1!AC795&amp;"~"&amp;Sheet1!AD795,""))</f>
        <v/>
      </c>
    </row>
    <row r="589" spans="1:23">
      <c r="A589" s="3">
        <v>20116</v>
      </c>
      <c r="B589" s="3" t="s">
        <v>640</v>
      </c>
      <c r="C589" s="3" t="s">
        <v>640</v>
      </c>
      <c r="D589" s="21" t="str">
        <f>IF(OR(Sheet1!I592&lt;&gt;Sheet1!AF592,Sheet1!AG592&lt;&gt;Sheet1!J592),"有影响","-")</f>
        <v>-</v>
      </c>
      <c r="E589" s="21" t="str">
        <f>IF(OR(Sheet1!N592&lt;&gt;Sheet1!AH592,Sheet1!AI592&lt;&gt;Sheet1!O592),"有影响","-")</f>
        <v>-</v>
      </c>
      <c r="F589" s="21" t="str">
        <f>IF(OR(Sheet1!S592&lt;&gt;Sheet1!AJ592,Sheet1!AK592&lt;&gt;Sheet1!T592),"有影响","-")</f>
        <v>-</v>
      </c>
      <c r="G589" s="21" t="str">
        <f>IF(OR(Sheet1!X592&lt;&gt;Sheet1!AL592,Sheet1!AM592&lt;&gt;Sheet1!Y592),"有影响","-")</f>
        <v>-</v>
      </c>
      <c r="H589" s="21" t="str">
        <f>IF(OR(Sheet1!AC592&lt;&gt;Sheet1!AN592,Sheet1!AO592&lt;&gt;Sheet1!AD592),"有影响","-")</f>
        <v>-</v>
      </c>
      <c r="I589" s="21" t="str">
        <f>IF(Sheet1!G592=0,"出错","-")</f>
        <v>-</v>
      </c>
      <c r="J589" s="21" t="str">
        <f>IF(AND(Sheet1!G592=0,Sheet1!L592&lt;&gt;0),"出错","-")</f>
        <v>-</v>
      </c>
      <c r="K589" s="21" t="str">
        <f>IF(AND(Sheet1!G592=0,Sheet1!L592=0,Sheet1!Q592&lt;&gt;0),"出错","-")</f>
        <v>-</v>
      </c>
      <c r="L589" s="21" t="str">
        <f>IF(AND(Sheet1!G592=0,Sheet1!L592=0,Sheet1!Q592=0,Sheet1!V592&lt;&gt;0),"出错","-")</f>
        <v>-</v>
      </c>
      <c r="M589" s="21" t="str">
        <f>IF(AND(Sheet1!G592=0,Sheet1!L592=0,Sheet1!Q592=0,Sheet1!V592=0,Sheet1!AA592&lt;&gt;0),"出错","-")</f>
        <v>-</v>
      </c>
      <c r="N589" s="21" t="str">
        <f>IFERROR(VLOOKUP(Sheet1!G592,配置检查表!$Y:$Z,2,FALSE),"")</f>
        <v/>
      </c>
      <c r="O589" s="21">
        <f>IF(AND(Sheet1!I592=Sheet1!J592,Sheet1!J592&lt;&gt;0),Sheet1!I592,IF(AND(Sheet1!I592&lt;&gt;Sheet1!J592,Sheet1!J592&lt;&gt;0),Sheet1!I592&amp;"~"&amp;Sheet1!J592,""))</f>
        <v>1</v>
      </c>
      <c r="P589" s="21" t="str">
        <f>IFERROR(VLOOKUP(Sheet1!L592,配置检查表!$Y:$Z,2,FALSE),"")</f>
        <v/>
      </c>
      <c r="Q589" s="21">
        <f>IF(AND(Sheet1!N592=Sheet1!O592,Sheet1!O592&lt;&gt;0),Sheet1!N592,IF(AND(Sheet1!N592&lt;&gt;Sheet1!O592,Sheet1!O592&lt;&gt;0),Sheet1!N592&amp;"~"&amp;Sheet1!O592,""))</f>
        <v>5</v>
      </c>
      <c r="R589" s="21" t="str">
        <f>IFERROR(VLOOKUP(Sheet1!Q592,配置检查表!$Y:$Z,2,FALSE),"")</f>
        <v>金币</v>
      </c>
      <c r="S589" s="39" t="str">
        <f>IF(AND(Sheet1!S796=Sheet1!T796,Sheet1!T796&lt;&gt;0),Sheet1!S796,IF(AND(Sheet1!S796&lt;&gt;Sheet1!T796,Sheet1!T796&lt;&gt;0),Sheet1!S796&amp;"~"&amp;Sheet1!T796,""))</f>
        <v/>
      </c>
      <c r="T589" s="21" t="str">
        <f>IFERROR(VLOOKUP(Sheet1!V592,配置检查表!$Y:$Z,2,FALSE),"")</f>
        <v/>
      </c>
      <c r="U589" s="39" t="str">
        <f>IF(AND(Sheet1!X796=Sheet1!Y796,Sheet1!Y796&lt;&gt;0),Sheet1!X796,IF(AND(Sheet1!X796&lt;&gt;Sheet1!Y796,Sheet1!Y796&lt;&gt;0),Sheet1!X796&amp;"~"&amp;Sheet1!Y796,""))</f>
        <v/>
      </c>
      <c r="V589" s="21" t="str">
        <f>IFERROR(VLOOKUP(Sheet1!XAA,配置检查表!$Y:$Z,2,FALSE),"")</f>
        <v/>
      </c>
      <c r="W589" s="21" t="str">
        <f>IF(AND(Sheet1!AC796=Sheet1!AD796,Sheet1!AD796&lt;&gt;0),Sheet1!AC796,IF(AND(Sheet1!AC796&lt;&gt;Sheet1!AD796,Sheet1!AD796&lt;&gt;0),Sheet1!AC796&amp;"~"&amp;Sheet1!AD796,""))</f>
        <v/>
      </c>
    </row>
    <row r="590" spans="1:23">
      <c r="A590" s="3">
        <v>20117</v>
      </c>
      <c r="B590" s="3" t="s">
        <v>727</v>
      </c>
      <c r="C590" s="3" t="s">
        <v>727</v>
      </c>
      <c r="D590" s="21" t="str">
        <f>IF(OR(Sheet1!I593&lt;&gt;Sheet1!AF593,Sheet1!AG593&lt;&gt;Sheet1!J593),"有影响","-")</f>
        <v>-</v>
      </c>
      <c r="E590" s="21" t="str">
        <f>IF(OR(Sheet1!N593&lt;&gt;Sheet1!AH593,Sheet1!AI593&lt;&gt;Sheet1!O593),"有影响","-")</f>
        <v>-</v>
      </c>
      <c r="F590" s="21" t="str">
        <f>IF(OR(Sheet1!S593&lt;&gt;Sheet1!AJ593,Sheet1!AK593&lt;&gt;Sheet1!T593),"有影响","-")</f>
        <v>-</v>
      </c>
      <c r="G590" s="21" t="str">
        <f>IF(OR(Sheet1!X593&lt;&gt;Sheet1!AL593,Sheet1!AM593&lt;&gt;Sheet1!Y593),"有影响","-")</f>
        <v>-</v>
      </c>
      <c r="H590" s="21" t="str">
        <f>IF(OR(Sheet1!AC593&lt;&gt;Sheet1!AN593,Sheet1!AO593&lt;&gt;Sheet1!AD593),"有影响","-")</f>
        <v>-</v>
      </c>
      <c r="I590" s="21" t="str">
        <f>IF(Sheet1!G593=0,"出错","-")</f>
        <v>-</v>
      </c>
      <c r="J590" s="21" t="str">
        <f>IF(AND(Sheet1!G593=0,Sheet1!L593&lt;&gt;0),"出错","-")</f>
        <v>-</v>
      </c>
      <c r="K590" s="21" t="str">
        <f>IF(AND(Sheet1!G593=0,Sheet1!L593=0,Sheet1!Q593&lt;&gt;0),"出错","-")</f>
        <v>-</v>
      </c>
      <c r="L590" s="21" t="str">
        <f>IF(AND(Sheet1!G593=0,Sheet1!L593=0,Sheet1!Q593=0,Sheet1!V593&lt;&gt;0),"出错","-")</f>
        <v>-</v>
      </c>
      <c r="M590" s="21" t="str">
        <f>IF(AND(Sheet1!G593=0,Sheet1!L593=0,Sheet1!Q593=0,Sheet1!V593=0,Sheet1!AA593&lt;&gt;0),"出错","-")</f>
        <v>-</v>
      </c>
      <c r="N590" s="21" t="str">
        <f>IFERROR(VLOOKUP(Sheet1!G593,配置检查表!$Y:$Z,2,FALSE),"")</f>
        <v/>
      </c>
      <c r="O590" s="21">
        <f>IF(AND(Sheet1!I593=Sheet1!J593,Sheet1!J593&lt;&gt;0),Sheet1!I593,IF(AND(Sheet1!I593&lt;&gt;Sheet1!J593,Sheet1!J593&lt;&gt;0),Sheet1!I593&amp;"~"&amp;Sheet1!J593,""))</f>
        <v>5</v>
      </c>
      <c r="P590" s="21" t="str">
        <f>IFERROR(VLOOKUP(Sheet1!L593,配置检查表!$Y:$Z,2,FALSE),"")</f>
        <v>金币</v>
      </c>
      <c r="Q590" s="21">
        <f>IF(AND(Sheet1!N593=Sheet1!O593,Sheet1!O593&lt;&gt;0),Sheet1!N593,IF(AND(Sheet1!N593&lt;&gt;Sheet1!O593,Sheet1!O593&lt;&gt;0),Sheet1!N593&amp;"~"&amp;Sheet1!O593,""))</f>
        <v>102500</v>
      </c>
      <c r="R590" s="21" t="str">
        <f>IFERROR(VLOOKUP(Sheet1!Q593,配置检查表!$Y:$Z,2,FALSE),"")</f>
        <v/>
      </c>
      <c r="S590" s="39" t="str">
        <f>IF(AND(Sheet1!S797=Sheet1!T797,Sheet1!T797&lt;&gt;0),Sheet1!S797,IF(AND(Sheet1!S797&lt;&gt;Sheet1!T797,Sheet1!T797&lt;&gt;0),Sheet1!S797&amp;"~"&amp;Sheet1!T797,""))</f>
        <v/>
      </c>
      <c r="T590" s="21" t="str">
        <f>IFERROR(VLOOKUP(Sheet1!V593,配置检查表!$Y:$Z,2,FALSE),"")</f>
        <v/>
      </c>
      <c r="U590" s="39" t="str">
        <f>IF(AND(Sheet1!X797=Sheet1!Y797,Sheet1!Y797&lt;&gt;0),Sheet1!X797,IF(AND(Sheet1!X797&lt;&gt;Sheet1!Y797,Sheet1!Y797&lt;&gt;0),Sheet1!X797&amp;"~"&amp;Sheet1!Y797,""))</f>
        <v/>
      </c>
      <c r="V590" s="21" t="str">
        <f>IFERROR(VLOOKUP(Sheet1!XAA,配置检查表!$Y:$Z,2,FALSE),"")</f>
        <v/>
      </c>
      <c r="W590" s="21" t="str">
        <f>IF(AND(Sheet1!AC797=Sheet1!AD797,Sheet1!AD797&lt;&gt;0),Sheet1!AC797,IF(AND(Sheet1!AC797&lt;&gt;Sheet1!AD797,Sheet1!AD797&lt;&gt;0),Sheet1!AC797&amp;"~"&amp;Sheet1!AD797,""))</f>
        <v/>
      </c>
    </row>
    <row r="591" spans="1:23">
      <c r="A591" s="3">
        <v>20118</v>
      </c>
      <c r="B591" s="3" t="s">
        <v>728</v>
      </c>
      <c r="C591" s="3" t="s">
        <v>728</v>
      </c>
      <c r="D591" s="21" t="str">
        <f>IF(OR(Sheet1!I594&lt;&gt;Sheet1!AF594,Sheet1!AG594&lt;&gt;Sheet1!J594),"有影响","-")</f>
        <v>-</v>
      </c>
      <c r="E591" s="21" t="str">
        <f>IF(OR(Sheet1!N594&lt;&gt;Sheet1!AH594,Sheet1!AI594&lt;&gt;Sheet1!O594),"有影响","-")</f>
        <v>-</v>
      </c>
      <c r="F591" s="21" t="str">
        <f>IF(OR(Sheet1!S594&lt;&gt;Sheet1!AJ594,Sheet1!AK594&lt;&gt;Sheet1!T594),"有影响","-")</f>
        <v>-</v>
      </c>
      <c r="G591" s="21" t="str">
        <f>IF(OR(Sheet1!X594&lt;&gt;Sheet1!AL594,Sheet1!AM594&lt;&gt;Sheet1!Y594),"有影响","-")</f>
        <v>-</v>
      </c>
      <c r="H591" s="21" t="str">
        <f>IF(OR(Sheet1!AC594&lt;&gt;Sheet1!AN594,Sheet1!AO594&lt;&gt;Sheet1!AD594),"有影响","-")</f>
        <v>-</v>
      </c>
      <c r="I591" s="21" t="str">
        <f>IF(Sheet1!G594=0,"出错","-")</f>
        <v>-</v>
      </c>
      <c r="J591" s="21" t="str">
        <f>IF(AND(Sheet1!G594=0,Sheet1!L594&lt;&gt;0),"出错","-")</f>
        <v>-</v>
      </c>
      <c r="K591" s="21" t="str">
        <f>IF(AND(Sheet1!G594=0,Sheet1!L594=0,Sheet1!Q594&lt;&gt;0),"出错","-")</f>
        <v>-</v>
      </c>
      <c r="L591" s="21" t="str">
        <f>IF(AND(Sheet1!G594=0,Sheet1!L594=0,Sheet1!Q594=0,Sheet1!V594&lt;&gt;0),"出错","-")</f>
        <v>-</v>
      </c>
      <c r="M591" s="21" t="str">
        <f>IF(AND(Sheet1!G594=0,Sheet1!L594=0,Sheet1!Q594=0,Sheet1!V594=0,Sheet1!AA594&lt;&gt;0),"出错","-")</f>
        <v>-</v>
      </c>
      <c r="N591" s="21" t="str">
        <f>IFERROR(VLOOKUP(Sheet1!G594,配置检查表!$Y:$Z,2,FALSE),"")</f>
        <v/>
      </c>
      <c r="O591" s="21">
        <f>IF(AND(Sheet1!I594=Sheet1!J594,Sheet1!J594&lt;&gt;0),Sheet1!I594,IF(AND(Sheet1!I594&lt;&gt;Sheet1!J594,Sheet1!J594&lt;&gt;0),Sheet1!I594&amp;"~"&amp;Sheet1!J594,""))</f>
        <v>5</v>
      </c>
      <c r="P591" s="21" t="str">
        <f>IFERROR(VLOOKUP(Sheet1!L594,配置检查表!$Y:$Z,2,FALSE),"")</f>
        <v>金币</v>
      </c>
      <c r="Q591" s="21">
        <f>IF(AND(Sheet1!N594=Sheet1!O594,Sheet1!O594&lt;&gt;0),Sheet1!N594,IF(AND(Sheet1!N594&lt;&gt;Sheet1!O594,Sheet1!O594&lt;&gt;0),Sheet1!N594&amp;"~"&amp;Sheet1!O594,""))</f>
        <v>105000</v>
      </c>
      <c r="R591" s="21" t="str">
        <f>IFERROR(VLOOKUP(Sheet1!Q594,配置检查表!$Y:$Z,2,FALSE),"")</f>
        <v/>
      </c>
      <c r="S591" s="39" t="str">
        <f>IF(AND(Sheet1!S798=Sheet1!T798,Sheet1!T798&lt;&gt;0),Sheet1!S798,IF(AND(Sheet1!S798&lt;&gt;Sheet1!T798,Sheet1!T798&lt;&gt;0),Sheet1!S798&amp;"~"&amp;Sheet1!T798,""))</f>
        <v/>
      </c>
      <c r="T591" s="21" t="str">
        <f>IFERROR(VLOOKUP(Sheet1!V594,配置检查表!$Y:$Z,2,FALSE),"")</f>
        <v/>
      </c>
      <c r="U591" s="39" t="str">
        <f>IF(AND(Sheet1!X798=Sheet1!Y798,Sheet1!Y798&lt;&gt;0),Sheet1!X798,IF(AND(Sheet1!X798&lt;&gt;Sheet1!Y798,Sheet1!Y798&lt;&gt;0),Sheet1!X798&amp;"~"&amp;Sheet1!Y798,""))</f>
        <v/>
      </c>
      <c r="V591" s="21" t="str">
        <f>IFERROR(VLOOKUP(Sheet1!XAA,配置检查表!$Y:$Z,2,FALSE),"")</f>
        <v/>
      </c>
      <c r="W591" s="21" t="str">
        <f>IF(AND(Sheet1!AC798=Sheet1!AD798,Sheet1!AD798&lt;&gt;0),Sheet1!AC798,IF(AND(Sheet1!AC798&lt;&gt;Sheet1!AD798,Sheet1!AD798&lt;&gt;0),Sheet1!AC798&amp;"~"&amp;Sheet1!AD798,""))</f>
        <v/>
      </c>
    </row>
    <row r="592" spans="1:23">
      <c r="A592" s="3">
        <v>20119</v>
      </c>
      <c r="B592" s="3" t="s">
        <v>729</v>
      </c>
      <c r="C592" s="3" t="s">
        <v>729</v>
      </c>
      <c r="D592" s="21" t="str">
        <f>IF(OR(Sheet1!I595&lt;&gt;Sheet1!AF595,Sheet1!AG595&lt;&gt;Sheet1!J595),"有影响","-")</f>
        <v>-</v>
      </c>
      <c r="E592" s="21" t="str">
        <f>IF(OR(Sheet1!N595&lt;&gt;Sheet1!AH595,Sheet1!AI595&lt;&gt;Sheet1!O595),"有影响","-")</f>
        <v>-</v>
      </c>
      <c r="F592" s="21" t="str">
        <f>IF(OR(Sheet1!S595&lt;&gt;Sheet1!AJ595,Sheet1!AK595&lt;&gt;Sheet1!T595),"有影响","-")</f>
        <v>-</v>
      </c>
      <c r="G592" s="21" t="str">
        <f>IF(OR(Sheet1!X595&lt;&gt;Sheet1!AL595,Sheet1!AM595&lt;&gt;Sheet1!Y595),"有影响","-")</f>
        <v>-</v>
      </c>
      <c r="H592" s="21" t="str">
        <f>IF(OR(Sheet1!AC595&lt;&gt;Sheet1!AN595,Sheet1!AO595&lt;&gt;Sheet1!AD595),"有影响","-")</f>
        <v>-</v>
      </c>
      <c r="I592" s="21" t="str">
        <f>IF(Sheet1!G595=0,"出错","-")</f>
        <v>-</v>
      </c>
      <c r="J592" s="21" t="str">
        <f>IF(AND(Sheet1!G595=0,Sheet1!L595&lt;&gt;0),"出错","-")</f>
        <v>-</v>
      </c>
      <c r="K592" s="21" t="str">
        <f>IF(AND(Sheet1!G595=0,Sheet1!L595=0,Sheet1!Q595&lt;&gt;0),"出错","-")</f>
        <v>-</v>
      </c>
      <c r="L592" s="21" t="str">
        <f>IF(AND(Sheet1!G595=0,Sheet1!L595=0,Sheet1!Q595=0,Sheet1!V595&lt;&gt;0),"出错","-")</f>
        <v>-</v>
      </c>
      <c r="M592" s="21" t="str">
        <f>IF(AND(Sheet1!G595=0,Sheet1!L595=0,Sheet1!Q595=0,Sheet1!V595=0,Sheet1!AA595&lt;&gt;0),"出错","-")</f>
        <v>-</v>
      </c>
      <c r="N592" s="21" t="str">
        <f>IFERROR(VLOOKUP(Sheet1!G595,配置检查表!$Y:$Z,2,FALSE),"")</f>
        <v/>
      </c>
      <c r="O592" s="21">
        <f>IF(AND(Sheet1!I595=Sheet1!J595,Sheet1!J595&lt;&gt;0),Sheet1!I595,IF(AND(Sheet1!I595&lt;&gt;Sheet1!J595,Sheet1!J595&lt;&gt;0),Sheet1!I595&amp;"~"&amp;Sheet1!J595,""))</f>
        <v>5</v>
      </c>
      <c r="P592" s="21" t="str">
        <f>IFERROR(VLOOKUP(Sheet1!L595,配置检查表!$Y:$Z,2,FALSE),"")</f>
        <v>金币</v>
      </c>
      <c r="Q592" s="21">
        <f>IF(AND(Sheet1!N595=Sheet1!O595,Sheet1!O595&lt;&gt;0),Sheet1!N595,IF(AND(Sheet1!N595&lt;&gt;Sheet1!O595,Sheet1!O595&lt;&gt;0),Sheet1!N595&amp;"~"&amp;Sheet1!O595,""))</f>
        <v>107500</v>
      </c>
      <c r="R592" s="21" t="str">
        <f>IFERROR(VLOOKUP(Sheet1!Q595,配置检查表!$Y:$Z,2,FALSE),"")</f>
        <v/>
      </c>
      <c r="S592" s="39" t="str">
        <f>IF(AND(Sheet1!S799=Sheet1!T799,Sheet1!T799&lt;&gt;0),Sheet1!S799,IF(AND(Sheet1!S799&lt;&gt;Sheet1!T799,Sheet1!T799&lt;&gt;0),Sheet1!S799&amp;"~"&amp;Sheet1!T799,""))</f>
        <v/>
      </c>
      <c r="T592" s="21" t="str">
        <f>IFERROR(VLOOKUP(Sheet1!V595,配置检查表!$Y:$Z,2,FALSE),"")</f>
        <v/>
      </c>
      <c r="U592" s="39" t="str">
        <f>IF(AND(Sheet1!X799=Sheet1!Y799,Sheet1!Y799&lt;&gt;0),Sheet1!X799,IF(AND(Sheet1!X799&lt;&gt;Sheet1!Y799,Sheet1!Y799&lt;&gt;0),Sheet1!X799&amp;"~"&amp;Sheet1!Y799,""))</f>
        <v/>
      </c>
      <c r="V592" s="21" t="str">
        <f>IFERROR(VLOOKUP(Sheet1!XAA,配置检查表!$Y:$Z,2,FALSE),"")</f>
        <v/>
      </c>
      <c r="W592" s="21" t="str">
        <f>IF(AND(Sheet1!AC799=Sheet1!AD799,Sheet1!AD799&lt;&gt;0),Sheet1!AC799,IF(AND(Sheet1!AC799&lt;&gt;Sheet1!AD799,Sheet1!AD799&lt;&gt;0),Sheet1!AC799&amp;"~"&amp;Sheet1!AD799,""))</f>
        <v/>
      </c>
    </row>
    <row r="593" spans="1:23">
      <c r="A593" s="3">
        <v>20120</v>
      </c>
      <c r="B593" s="3" t="s">
        <v>730</v>
      </c>
      <c r="C593" s="3" t="s">
        <v>730</v>
      </c>
      <c r="D593" s="21" t="str">
        <f>IF(OR(Sheet1!I596&lt;&gt;Sheet1!AF596,Sheet1!AG596&lt;&gt;Sheet1!J596),"有影响","-")</f>
        <v>-</v>
      </c>
      <c r="E593" s="21" t="str">
        <f>IF(OR(Sheet1!N596&lt;&gt;Sheet1!AH596,Sheet1!AI596&lt;&gt;Sheet1!O596),"有影响","-")</f>
        <v>-</v>
      </c>
      <c r="F593" s="21" t="str">
        <f>IF(OR(Sheet1!S596&lt;&gt;Sheet1!AJ596,Sheet1!AK596&lt;&gt;Sheet1!T596),"有影响","-")</f>
        <v>-</v>
      </c>
      <c r="G593" s="21" t="str">
        <f>IF(OR(Sheet1!X596&lt;&gt;Sheet1!AL596,Sheet1!AM596&lt;&gt;Sheet1!Y596),"有影响","-")</f>
        <v>-</v>
      </c>
      <c r="H593" s="21" t="str">
        <f>IF(OR(Sheet1!AC596&lt;&gt;Sheet1!AN596,Sheet1!AO596&lt;&gt;Sheet1!AD596),"有影响","-")</f>
        <v>-</v>
      </c>
      <c r="I593" s="21" t="str">
        <f>IF(Sheet1!G596=0,"出错","-")</f>
        <v>-</v>
      </c>
      <c r="J593" s="21" t="str">
        <f>IF(AND(Sheet1!G596=0,Sheet1!L596&lt;&gt;0),"出错","-")</f>
        <v>-</v>
      </c>
      <c r="K593" s="21" t="str">
        <f>IF(AND(Sheet1!G596=0,Sheet1!L596=0,Sheet1!Q596&lt;&gt;0),"出错","-")</f>
        <v>-</v>
      </c>
      <c r="L593" s="21" t="str">
        <f>IF(AND(Sheet1!G596=0,Sheet1!L596=0,Sheet1!Q596=0,Sheet1!V596&lt;&gt;0),"出错","-")</f>
        <v>-</v>
      </c>
      <c r="M593" s="21" t="str">
        <f>IF(AND(Sheet1!G596=0,Sheet1!L596=0,Sheet1!Q596=0,Sheet1!V596=0,Sheet1!AA596&lt;&gt;0),"出错","-")</f>
        <v>-</v>
      </c>
      <c r="N593" s="21" t="str">
        <f>IFERROR(VLOOKUP(Sheet1!G596,配置检查表!$Y:$Z,2,FALSE),"")</f>
        <v/>
      </c>
      <c r="O593" s="21">
        <f>IF(AND(Sheet1!I596=Sheet1!J596,Sheet1!J596&lt;&gt;0),Sheet1!I596,IF(AND(Sheet1!I596&lt;&gt;Sheet1!J596,Sheet1!J596&lt;&gt;0),Sheet1!I596&amp;"~"&amp;Sheet1!J596,""))</f>
        <v>5</v>
      </c>
      <c r="P593" s="21" t="str">
        <f>IFERROR(VLOOKUP(Sheet1!L596,配置检查表!$Y:$Z,2,FALSE),"")</f>
        <v>金币</v>
      </c>
      <c r="Q593" s="21">
        <f>IF(AND(Sheet1!N596=Sheet1!O596,Sheet1!O596&lt;&gt;0),Sheet1!N596,IF(AND(Sheet1!N596&lt;&gt;Sheet1!O596,Sheet1!O596&lt;&gt;0),Sheet1!N596&amp;"~"&amp;Sheet1!O596,""))</f>
        <v>110000</v>
      </c>
      <c r="R593" s="21" t="str">
        <f>IFERROR(VLOOKUP(Sheet1!Q596,配置检查表!$Y:$Z,2,FALSE),"")</f>
        <v/>
      </c>
      <c r="S593" s="39" t="str">
        <f>IF(AND(Sheet1!S800=Sheet1!T800,Sheet1!T800&lt;&gt;0),Sheet1!S800,IF(AND(Sheet1!S800&lt;&gt;Sheet1!T800,Sheet1!T800&lt;&gt;0),Sheet1!S800&amp;"~"&amp;Sheet1!T800,""))</f>
        <v/>
      </c>
      <c r="T593" s="21" t="str">
        <f>IFERROR(VLOOKUP(Sheet1!V596,配置检查表!$Y:$Z,2,FALSE),"")</f>
        <v/>
      </c>
      <c r="U593" s="39" t="str">
        <f>IF(AND(Sheet1!X800=Sheet1!Y800,Sheet1!Y800&lt;&gt;0),Sheet1!X800,IF(AND(Sheet1!X800&lt;&gt;Sheet1!Y800,Sheet1!Y800&lt;&gt;0),Sheet1!X800&amp;"~"&amp;Sheet1!Y800,""))</f>
        <v/>
      </c>
      <c r="V593" s="21" t="str">
        <f>IFERROR(VLOOKUP(Sheet1!XAA,配置检查表!$Y:$Z,2,FALSE),"")</f>
        <v/>
      </c>
      <c r="W593" s="21" t="str">
        <f>IF(AND(Sheet1!AC800=Sheet1!AD800,Sheet1!AD800&lt;&gt;0),Sheet1!AC800,IF(AND(Sheet1!AC800&lt;&gt;Sheet1!AD800,Sheet1!AD800&lt;&gt;0),Sheet1!AC800&amp;"~"&amp;Sheet1!AD800,""))</f>
        <v/>
      </c>
    </row>
    <row r="594" spans="1:23">
      <c r="A594" s="3">
        <v>20121</v>
      </c>
      <c r="B594" s="3" t="s">
        <v>731</v>
      </c>
      <c r="C594" s="3" t="s">
        <v>731</v>
      </c>
      <c r="D594" s="21" t="str">
        <f>IF(OR(Sheet1!I597&lt;&gt;Sheet1!AF597,Sheet1!AG597&lt;&gt;Sheet1!J597),"有影响","-")</f>
        <v>-</v>
      </c>
      <c r="E594" s="21" t="str">
        <f>IF(OR(Sheet1!N597&lt;&gt;Sheet1!AH597,Sheet1!AI597&lt;&gt;Sheet1!O597),"有影响","-")</f>
        <v>-</v>
      </c>
      <c r="F594" s="21" t="str">
        <f>IF(OR(Sheet1!S597&lt;&gt;Sheet1!AJ597,Sheet1!AK597&lt;&gt;Sheet1!T597),"有影响","-")</f>
        <v>-</v>
      </c>
      <c r="G594" s="21" t="str">
        <f>IF(OR(Sheet1!X597&lt;&gt;Sheet1!AL597,Sheet1!AM597&lt;&gt;Sheet1!Y597),"有影响","-")</f>
        <v>-</v>
      </c>
      <c r="H594" s="21" t="str">
        <f>IF(OR(Sheet1!AC597&lt;&gt;Sheet1!AN597,Sheet1!AO597&lt;&gt;Sheet1!AD597),"有影响","-")</f>
        <v>-</v>
      </c>
      <c r="I594" s="21" t="str">
        <f>IF(Sheet1!G597=0,"出错","-")</f>
        <v>-</v>
      </c>
      <c r="J594" s="21" t="str">
        <f>IF(AND(Sheet1!G597=0,Sheet1!L597&lt;&gt;0),"出错","-")</f>
        <v>-</v>
      </c>
      <c r="K594" s="21" t="str">
        <f>IF(AND(Sheet1!G597=0,Sheet1!L597=0,Sheet1!Q597&lt;&gt;0),"出错","-")</f>
        <v>-</v>
      </c>
      <c r="L594" s="21" t="str">
        <f>IF(AND(Sheet1!G597=0,Sheet1!L597=0,Sheet1!Q597=0,Sheet1!V597&lt;&gt;0),"出错","-")</f>
        <v>-</v>
      </c>
      <c r="M594" s="21" t="str">
        <f>IF(AND(Sheet1!G597=0,Sheet1!L597=0,Sheet1!Q597=0,Sheet1!V597=0,Sheet1!AA597&lt;&gt;0),"出错","-")</f>
        <v>-</v>
      </c>
      <c r="N594" s="21" t="str">
        <f>IFERROR(VLOOKUP(Sheet1!G597,配置检查表!$Y:$Z,2,FALSE),"")</f>
        <v/>
      </c>
      <c r="O594" s="21">
        <f>IF(AND(Sheet1!I597=Sheet1!J597,Sheet1!J597&lt;&gt;0),Sheet1!I597,IF(AND(Sheet1!I597&lt;&gt;Sheet1!J597,Sheet1!J597&lt;&gt;0),Sheet1!I597&amp;"~"&amp;Sheet1!J597,""))</f>
        <v>5</v>
      </c>
      <c r="P594" s="21" t="str">
        <f>IFERROR(VLOOKUP(Sheet1!L597,配置检查表!$Y:$Z,2,FALSE),"")</f>
        <v>金币</v>
      </c>
      <c r="Q594" s="21">
        <f>IF(AND(Sheet1!N597=Sheet1!O597,Sheet1!O597&lt;&gt;0),Sheet1!N597,IF(AND(Sheet1!N597&lt;&gt;Sheet1!O597,Sheet1!O597&lt;&gt;0),Sheet1!N597&amp;"~"&amp;Sheet1!O597,""))</f>
        <v>112500</v>
      </c>
      <c r="R594" s="21" t="str">
        <f>IFERROR(VLOOKUP(Sheet1!Q597,配置检查表!$Y:$Z,2,FALSE),"")</f>
        <v/>
      </c>
      <c r="S594" s="39" t="str">
        <f>IF(AND(Sheet1!S801=Sheet1!T801,Sheet1!T801&lt;&gt;0),Sheet1!S801,IF(AND(Sheet1!S801&lt;&gt;Sheet1!T801,Sheet1!T801&lt;&gt;0),Sheet1!S801&amp;"~"&amp;Sheet1!T801,""))</f>
        <v/>
      </c>
      <c r="T594" s="21" t="str">
        <f>IFERROR(VLOOKUP(Sheet1!V597,配置检查表!$Y:$Z,2,FALSE),"")</f>
        <v/>
      </c>
      <c r="U594" s="39" t="str">
        <f>IF(AND(Sheet1!X801=Sheet1!Y801,Sheet1!Y801&lt;&gt;0),Sheet1!X801,IF(AND(Sheet1!X801&lt;&gt;Sheet1!Y801,Sheet1!Y801&lt;&gt;0),Sheet1!X801&amp;"~"&amp;Sheet1!Y801,""))</f>
        <v/>
      </c>
      <c r="V594" s="21" t="str">
        <f>IFERROR(VLOOKUP(Sheet1!XAA,配置检查表!$Y:$Z,2,FALSE),"")</f>
        <v/>
      </c>
      <c r="W594" s="21" t="str">
        <f>IF(AND(Sheet1!AC801=Sheet1!AD801,Sheet1!AD801&lt;&gt;0),Sheet1!AC801,IF(AND(Sheet1!AC801&lt;&gt;Sheet1!AD801,Sheet1!AD801&lt;&gt;0),Sheet1!AC801&amp;"~"&amp;Sheet1!AD801,""))</f>
        <v/>
      </c>
    </row>
    <row r="595" spans="1:23">
      <c r="A595" s="3">
        <v>20122</v>
      </c>
      <c r="B595" s="3" t="s">
        <v>732</v>
      </c>
      <c r="C595" s="3" t="s">
        <v>732</v>
      </c>
      <c r="D595" s="21" t="str">
        <f>IF(OR(Sheet1!I598&lt;&gt;Sheet1!AF598,Sheet1!AG598&lt;&gt;Sheet1!J598),"有影响","-")</f>
        <v>-</v>
      </c>
      <c r="E595" s="21" t="str">
        <f>IF(OR(Sheet1!N598&lt;&gt;Sheet1!AH598,Sheet1!AI598&lt;&gt;Sheet1!O598),"有影响","-")</f>
        <v>-</v>
      </c>
      <c r="F595" s="21" t="str">
        <f>IF(OR(Sheet1!S598&lt;&gt;Sheet1!AJ598,Sheet1!AK598&lt;&gt;Sheet1!T598),"有影响","-")</f>
        <v>-</v>
      </c>
      <c r="G595" s="21" t="str">
        <f>IF(OR(Sheet1!X598&lt;&gt;Sheet1!AL598,Sheet1!AM598&lt;&gt;Sheet1!Y598),"有影响","-")</f>
        <v>-</v>
      </c>
      <c r="H595" s="21" t="str">
        <f>IF(OR(Sheet1!AC598&lt;&gt;Sheet1!AN598,Sheet1!AO598&lt;&gt;Sheet1!AD598),"有影响","-")</f>
        <v>-</v>
      </c>
      <c r="I595" s="21" t="str">
        <f>IF(Sheet1!G598=0,"出错","-")</f>
        <v>-</v>
      </c>
      <c r="J595" s="21" t="str">
        <f>IF(AND(Sheet1!G598=0,Sheet1!L598&lt;&gt;0),"出错","-")</f>
        <v>-</v>
      </c>
      <c r="K595" s="21" t="str">
        <f>IF(AND(Sheet1!G598=0,Sheet1!L598=0,Sheet1!Q598&lt;&gt;0),"出错","-")</f>
        <v>-</v>
      </c>
      <c r="L595" s="21" t="str">
        <f>IF(AND(Sheet1!G598=0,Sheet1!L598=0,Sheet1!Q598=0,Sheet1!V598&lt;&gt;0),"出错","-")</f>
        <v>-</v>
      </c>
      <c r="M595" s="21" t="str">
        <f>IF(AND(Sheet1!G598=0,Sheet1!L598=0,Sheet1!Q598=0,Sheet1!V598=0,Sheet1!AA598&lt;&gt;0),"出错","-")</f>
        <v>-</v>
      </c>
      <c r="N595" s="21" t="str">
        <f>IFERROR(VLOOKUP(Sheet1!G598,配置检查表!$Y:$Z,2,FALSE),"")</f>
        <v/>
      </c>
      <c r="O595" s="21">
        <f>IF(AND(Sheet1!I598=Sheet1!J598,Sheet1!J598&lt;&gt;0),Sheet1!I598,IF(AND(Sheet1!I598&lt;&gt;Sheet1!J598,Sheet1!J598&lt;&gt;0),Sheet1!I598&amp;"~"&amp;Sheet1!J598,""))</f>
        <v>5</v>
      </c>
      <c r="P595" s="21" t="str">
        <f>IFERROR(VLOOKUP(Sheet1!L598,配置检查表!$Y:$Z,2,FALSE),"")</f>
        <v>金币</v>
      </c>
      <c r="Q595" s="21">
        <f>IF(AND(Sheet1!N598=Sheet1!O598,Sheet1!O598&lt;&gt;0),Sheet1!N598,IF(AND(Sheet1!N598&lt;&gt;Sheet1!O598,Sheet1!O598&lt;&gt;0),Sheet1!N598&amp;"~"&amp;Sheet1!O598,""))</f>
        <v>115000</v>
      </c>
      <c r="R595" s="21" t="str">
        <f>IFERROR(VLOOKUP(Sheet1!Q598,配置检查表!$Y:$Z,2,FALSE),"")</f>
        <v/>
      </c>
      <c r="S595" s="39" t="str">
        <f>IF(AND(Sheet1!S802=Sheet1!T802,Sheet1!T802&lt;&gt;0),Sheet1!S802,IF(AND(Sheet1!S802&lt;&gt;Sheet1!T802,Sheet1!T802&lt;&gt;0),Sheet1!S802&amp;"~"&amp;Sheet1!T802,""))</f>
        <v/>
      </c>
      <c r="T595" s="21" t="str">
        <f>IFERROR(VLOOKUP(Sheet1!V598,配置检查表!$Y:$Z,2,FALSE),"")</f>
        <v/>
      </c>
      <c r="U595" s="39" t="str">
        <f>IF(AND(Sheet1!X802=Sheet1!Y802,Sheet1!Y802&lt;&gt;0),Sheet1!X802,IF(AND(Sheet1!X802&lt;&gt;Sheet1!Y802,Sheet1!Y802&lt;&gt;0),Sheet1!X802&amp;"~"&amp;Sheet1!Y802,""))</f>
        <v/>
      </c>
      <c r="V595" s="21" t="str">
        <f>IFERROR(VLOOKUP(Sheet1!XAA,配置检查表!$Y:$Z,2,FALSE),"")</f>
        <v/>
      </c>
      <c r="W595" s="21" t="str">
        <f>IF(AND(Sheet1!AC802=Sheet1!AD802,Sheet1!AD802&lt;&gt;0),Sheet1!AC802,IF(AND(Sheet1!AC802&lt;&gt;Sheet1!AD802,Sheet1!AD802&lt;&gt;0),Sheet1!AC802&amp;"~"&amp;Sheet1!AD802,""))</f>
        <v/>
      </c>
    </row>
    <row r="596" spans="1:23">
      <c r="A596" s="3">
        <v>20123</v>
      </c>
      <c r="B596" s="3" t="s">
        <v>733</v>
      </c>
      <c r="C596" s="3" t="s">
        <v>733</v>
      </c>
      <c r="D596" s="21" t="str">
        <f>IF(OR(Sheet1!I599&lt;&gt;Sheet1!AF599,Sheet1!AG599&lt;&gt;Sheet1!J599),"有影响","-")</f>
        <v>-</v>
      </c>
      <c r="E596" s="21" t="str">
        <f>IF(OR(Sheet1!N599&lt;&gt;Sheet1!AH599,Sheet1!AI599&lt;&gt;Sheet1!O599),"有影响","-")</f>
        <v>-</v>
      </c>
      <c r="F596" s="21" t="str">
        <f>IF(OR(Sheet1!S599&lt;&gt;Sheet1!AJ599,Sheet1!AK599&lt;&gt;Sheet1!T599),"有影响","-")</f>
        <v>-</v>
      </c>
      <c r="G596" s="21" t="str">
        <f>IF(OR(Sheet1!X599&lt;&gt;Sheet1!AL599,Sheet1!AM599&lt;&gt;Sheet1!Y599),"有影响","-")</f>
        <v>-</v>
      </c>
      <c r="H596" s="21" t="str">
        <f>IF(OR(Sheet1!AC599&lt;&gt;Sheet1!AN599,Sheet1!AO599&lt;&gt;Sheet1!AD599),"有影响","-")</f>
        <v>-</v>
      </c>
      <c r="I596" s="21" t="str">
        <f>IF(Sheet1!G599=0,"出错","-")</f>
        <v>-</v>
      </c>
      <c r="J596" s="21" t="str">
        <f>IF(AND(Sheet1!G599=0,Sheet1!L599&lt;&gt;0),"出错","-")</f>
        <v>-</v>
      </c>
      <c r="K596" s="21" t="str">
        <f>IF(AND(Sheet1!G599=0,Sheet1!L599=0,Sheet1!Q599&lt;&gt;0),"出错","-")</f>
        <v>-</v>
      </c>
      <c r="L596" s="21" t="str">
        <f>IF(AND(Sheet1!G599=0,Sheet1!L599=0,Sheet1!Q599=0,Sheet1!V599&lt;&gt;0),"出错","-")</f>
        <v>-</v>
      </c>
      <c r="M596" s="21" t="str">
        <f>IF(AND(Sheet1!G599=0,Sheet1!L599=0,Sheet1!Q599=0,Sheet1!V599=0,Sheet1!AA599&lt;&gt;0),"出错","-")</f>
        <v>-</v>
      </c>
      <c r="N596" s="21" t="str">
        <f>IFERROR(VLOOKUP(Sheet1!G599,配置检查表!$Y:$Z,2,FALSE),"")</f>
        <v/>
      </c>
      <c r="O596" s="21">
        <f>IF(AND(Sheet1!I599=Sheet1!J599,Sheet1!J599&lt;&gt;0),Sheet1!I599,IF(AND(Sheet1!I599&lt;&gt;Sheet1!J599,Sheet1!J599&lt;&gt;0),Sheet1!I599&amp;"~"&amp;Sheet1!J599,""))</f>
        <v>5</v>
      </c>
      <c r="P596" s="21" t="str">
        <f>IFERROR(VLOOKUP(Sheet1!L599,配置检查表!$Y:$Z,2,FALSE),"")</f>
        <v>金币</v>
      </c>
      <c r="Q596" s="21">
        <f>IF(AND(Sheet1!N599=Sheet1!O599,Sheet1!O599&lt;&gt;0),Sheet1!N599,IF(AND(Sheet1!N599&lt;&gt;Sheet1!O599,Sheet1!O599&lt;&gt;0),Sheet1!N599&amp;"~"&amp;Sheet1!O599,""))</f>
        <v>117500</v>
      </c>
      <c r="R596" s="21" t="str">
        <f>IFERROR(VLOOKUP(Sheet1!Q599,配置检查表!$Y:$Z,2,FALSE),"")</f>
        <v/>
      </c>
      <c r="S596" s="39" t="str">
        <f>IF(AND(Sheet1!S803=Sheet1!T803,Sheet1!T803&lt;&gt;0),Sheet1!S803,IF(AND(Sheet1!S803&lt;&gt;Sheet1!T803,Sheet1!T803&lt;&gt;0),Sheet1!S803&amp;"~"&amp;Sheet1!T803,""))</f>
        <v/>
      </c>
      <c r="T596" s="21" t="str">
        <f>IFERROR(VLOOKUP(Sheet1!V599,配置检查表!$Y:$Z,2,FALSE),"")</f>
        <v/>
      </c>
      <c r="U596" s="39" t="str">
        <f>IF(AND(Sheet1!X803=Sheet1!Y803,Sheet1!Y803&lt;&gt;0),Sheet1!X803,IF(AND(Sheet1!X803&lt;&gt;Sheet1!Y803,Sheet1!Y803&lt;&gt;0),Sheet1!X803&amp;"~"&amp;Sheet1!Y803,""))</f>
        <v/>
      </c>
      <c r="V596" s="21" t="str">
        <f>IFERROR(VLOOKUP(Sheet1!XAA,配置检查表!$Y:$Z,2,FALSE),"")</f>
        <v/>
      </c>
      <c r="W596" s="21" t="str">
        <f>IF(AND(Sheet1!AC803=Sheet1!AD803,Sheet1!AD803&lt;&gt;0),Sheet1!AC803,IF(AND(Sheet1!AC803&lt;&gt;Sheet1!AD803,Sheet1!AD803&lt;&gt;0),Sheet1!AC803&amp;"~"&amp;Sheet1!AD803,""))</f>
        <v/>
      </c>
    </row>
    <row r="597" spans="1:23">
      <c r="A597" s="3">
        <v>20124</v>
      </c>
      <c r="B597" s="3" t="s">
        <v>734</v>
      </c>
      <c r="C597" s="3" t="s">
        <v>734</v>
      </c>
      <c r="D597" s="21" t="str">
        <f>IF(OR(Sheet1!I600&lt;&gt;Sheet1!AF600,Sheet1!AG600&lt;&gt;Sheet1!J600),"有影响","-")</f>
        <v>-</v>
      </c>
      <c r="E597" s="21" t="str">
        <f>IF(OR(Sheet1!N600&lt;&gt;Sheet1!AH600,Sheet1!AI600&lt;&gt;Sheet1!O600),"有影响","-")</f>
        <v>-</v>
      </c>
      <c r="F597" s="21" t="str">
        <f>IF(OR(Sheet1!S600&lt;&gt;Sheet1!AJ600,Sheet1!AK600&lt;&gt;Sheet1!T600),"有影响","-")</f>
        <v>-</v>
      </c>
      <c r="G597" s="21" t="str">
        <f>IF(OR(Sheet1!X600&lt;&gt;Sheet1!AL600,Sheet1!AM600&lt;&gt;Sheet1!Y600),"有影响","-")</f>
        <v>-</v>
      </c>
      <c r="H597" s="21" t="str">
        <f>IF(OR(Sheet1!AC600&lt;&gt;Sheet1!AN600,Sheet1!AO600&lt;&gt;Sheet1!AD600),"有影响","-")</f>
        <v>-</v>
      </c>
      <c r="I597" s="21" t="str">
        <f>IF(Sheet1!G600=0,"出错","-")</f>
        <v>-</v>
      </c>
      <c r="J597" s="21" t="str">
        <f>IF(AND(Sheet1!G600=0,Sheet1!L600&lt;&gt;0),"出错","-")</f>
        <v>-</v>
      </c>
      <c r="K597" s="21" t="str">
        <f>IF(AND(Sheet1!G600=0,Sheet1!L600=0,Sheet1!Q600&lt;&gt;0),"出错","-")</f>
        <v>-</v>
      </c>
      <c r="L597" s="21" t="str">
        <f>IF(AND(Sheet1!G600=0,Sheet1!L600=0,Sheet1!Q600=0,Sheet1!V600&lt;&gt;0),"出错","-")</f>
        <v>-</v>
      </c>
      <c r="M597" s="21" t="str">
        <f>IF(AND(Sheet1!G600=0,Sheet1!L600=0,Sheet1!Q600=0,Sheet1!V600=0,Sheet1!AA600&lt;&gt;0),"出错","-")</f>
        <v>-</v>
      </c>
      <c r="N597" s="21" t="str">
        <f>IFERROR(VLOOKUP(Sheet1!G600,配置检查表!$Y:$Z,2,FALSE),"")</f>
        <v/>
      </c>
      <c r="O597" s="21">
        <f>IF(AND(Sheet1!I600=Sheet1!J600,Sheet1!J600&lt;&gt;0),Sheet1!I600,IF(AND(Sheet1!I600&lt;&gt;Sheet1!J600,Sheet1!J600&lt;&gt;0),Sheet1!I600&amp;"~"&amp;Sheet1!J600,""))</f>
        <v>5</v>
      </c>
      <c r="P597" s="21" t="str">
        <f>IFERROR(VLOOKUP(Sheet1!L600,配置检查表!$Y:$Z,2,FALSE),"")</f>
        <v>金币</v>
      </c>
      <c r="Q597" s="21">
        <f>IF(AND(Sheet1!N600=Sheet1!O600,Sheet1!O600&lt;&gt;0),Sheet1!N600,IF(AND(Sheet1!N600&lt;&gt;Sheet1!O600,Sheet1!O600&lt;&gt;0),Sheet1!N600&amp;"~"&amp;Sheet1!O600,""))</f>
        <v>120000</v>
      </c>
      <c r="R597" s="21" t="str">
        <f>IFERROR(VLOOKUP(Sheet1!Q600,配置检查表!$Y:$Z,2,FALSE),"")</f>
        <v/>
      </c>
      <c r="S597" s="39" t="str">
        <f>IF(AND(Sheet1!S804=Sheet1!T804,Sheet1!T804&lt;&gt;0),Sheet1!S804,IF(AND(Sheet1!S804&lt;&gt;Sheet1!T804,Sheet1!T804&lt;&gt;0),Sheet1!S804&amp;"~"&amp;Sheet1!T804,""))</f>
        <v/>
      </c>
      <c r="T597" s="21" t="str">
        <f>IFERROR(VLOOKUP(Sheet1!V600,配置检查表!$Y:$Z,2,FALSE),"")</f>
        <v/>
      </c>
      <c r="U597" s="39" t="str">
        <f>IF(AND(Sheet1!X804=Sheet1!Y804,Sheet1!Y804&lt;&gt;0),Sheet1!X804,IF(AND(Sheet1!X804&lt;&gt;Sheet1!Y804,Sheet1!Y804&lt;&gt;0),Sheet1!X804&amp;"~"&amp;Sheet1!Y804,""))</f>
        <v/>
      </c>
      <c r="V597" s="21" t="str">
        <f>IFERROR(VLOOKUP(Sheet1!XAA,配置检查表!$Y:$Z,2,FALSE),"")</f>
        <v/>
      </c>
      <c r="W597" s="21" t="str">
        <f>IF(AND(Sheet1!AC804=Sheet1!AD804,Sheet1!AD804&lt;&gt;0),Sheet1!AC804,IF(AND(Sheet1!AC804&lt;&gt;Sheet1!AD804,Sheet1!AD804&lt;&gt;0),Sheet1!AC804&amp;"~"&amp;Sheet1!AD804,""))</f>
        <v/>
      </c>
    </row>
    <row r="598" spans="1:23">
      <c r="A598" s="3">
        <v>20125</v>
      </c>
      <c r="B598" s="3" t="s">
        <v>735</v>
      </c>
      <c r="C598" s="3" t="s">
        <v>735</v>
      </c>
      <c r="D598" s="21" t="str">
        <f>IF(OR(Sheet1!I601&lt;&gt;Sheet1!AF601,Sheet1!AG601&lt;&gt;Sheet1!J601),"有影响","-")</f>
        <v>-</v>
      </c>
      <c r="E598" s="21" t="str">
        <f>IF(OR(Sheet1!N601&lt;&gt;Sheet1!AH601,Sheet1!AI601&lt;&gt;Sheet1!O601),"有影响","-")</f>
        <v>-</v>
      </c>
      <c r="F598" s="21" t="str">
        <f>IF(OR(Sheet1!S601&lt;&gt;Sheet1!AJ601,Sheet1!AK601&lt;&gt;Sheet1!T601),"有影响","-")</f>
        <v>-</v>
      </c>
      <c r="G598" s="21" t="str">
        <f>IF(OR(Sheet1!X601&lt;&gt;Sheet1!AL601,Sheet1!AM601&lt;&gt;Sheet1!Y601),"有影响","-")</f>
        <v>-</v>
      </c>
      <c r="H598" s="21" t="str">
        <f>IF(OR(Sheet1!AC601&lt;&gt;Sheet1!AN601,Sheet1!AO601&lt;&gt;Sheet1!AD601),"有影响","-")</f>
        <v>-</v>
      </c>
      <c r="I598" s="21" t="str">
        <f>IF(Sheet1!G601=0,"出错","-")</f>
        <v>-</v>
      </c>
      <c r="J598" s="21" t="str">
        <f>IF(AND(Sheet1!G601=0,Sheet1!L601&lt;&gt;0),"出错","-")</f>
        <v>-</v>
      </c>
      <c r="K598" s="21" t="str">
        <f>IF(AND(Sheet1!G601=0,Sheet1!L601=0,Sheet1!Q601&lt;&gt;0),"出错","-")</f>
        <v>-</v>
      </c>
      <c r="L598" s="21" t="str">
        <f>IF(AND(Sheet1!G601=0,Sheet1!L601=0,Sheet1!Q601=0,Sheet1!V601&lt;&gt;0),"出错","-")</f>
        <v>-</v>
      </c>
      <c r="M598" s="21" t="str">
        <f>IF(AND(Sheet1!G601=0,Sheet1!L601=0,Sheet1!Q601=0,Sheet1!V601=0,Sheet1!AA601&lt;&gt;0),"出错","-")</f>
        <v>-</v>
      </c>
      <c r="N598" s="21" t="str">
        <f>IFERROR(VLOOKUP(Sheet1!G601,配置检查表!$Y:$Z,2,FALSE),"")</f>
        <v/>
      </c>
      <c r="O598" s="21">
        <f>IF(AND(Sheet1!I601=Sheet1!J601,Sheet1!J601&lt;&gt;0),Sheet1!I601,IF(AND(Sheet1!I601&lt;&gt;Sheet1!J601,Sheet1!J601&lt;&gt;0),Sheet1!I601&amp;"~"&amp;Sheet1!J601,""))</f>
        <v>5</v>
      </c>
      <c r="P598" s="21" t="str">
        <f>IFERROR(VLOOKUP(Sheet1!L601,配置检查表!$Y:$Z,2,FALSE),"")</f>
        <v>金币</v>
      </c>
      <c r="Q598" s="21">
        <f>IF(AND(Sheet1!N601=Sheet1!O601,Sheet1!O601&lt;&gt;0),Sheet1!N601,IF(AND(Sheet1!N601&lt;&gt;Sheet1!O601,Sheet1!O601&lt;&gt;0),Sheet1!N601&amp;"~"&amp;Sheet1!O601,""))</f>
        <v>122500</v>
      </c>
      <c r="R598" s="21" t="str">
        <f>IFERROR(VLOOKUP(Sheet1!Q601,配置检查表!$Y:$Z,2,FALSE),"")</f>
        <v/>
      </c>
      <c r="S598" s="39" t="str">
        <f>IF(AND(Sheet1!S805=Sheet1!T805,Sheet1!T805&lt;&gt;0),Sheet1!S805,IF(AND(Sheet1!S805&lt;&gt;Sheet1!T805,Sheet1!T805&lt;&gt;0),Sheet1!S805&amp;"~"&amp;Sheet1!T805,""))</f>
        <v/>
      </c>
      <c r="T598" s="21" t="str">
        <f>IFERROR(VLOOKUP(Sheet1!V601,配置检查表!$Y:$Z,2,FALSE),"")</f>
        <v/>
      </c>
      <c r="U598" s="39" t="str">
        <f>IF(AND(Sheet1!X805=Sheet1!Y805,Sheet1!Y805&lt;&gt;0),Sheet1!X805,IF(AND(Sheet1!X805&lt;&gt;Sheet1!Y805,Sheet1!Y805&lt;&gt;0),Sheet1!X805&amp;"~"&amp;Sheet1!Y805,""))</f>
        <v/>
      </c>
      <c r="V598" s="21" t="str">
        <f>IFERROR(VLOOKUP(Sheet1!XAA,配置检查表!$Y:$Z,2,FALSE),"")</f>
        <v/>
      </c>
      <c r="W598" s="21" t="str">
        <f>IF(AND(Sheet1!AC805=Sheet1!AD805,Sheet1!AD805&lt;&gt;0),Sheet1!AC805,IF(AND(Sheet1!AC805&lt;&gt;Sheet1!AD805,Sheet1!AD805&lt;&gt;0),Sheet1!AC805&amp;"~"&amp;Sheet1!AD805,""))</f>
        <v/>
      </c>
    </row>
    <row r="599" spans="1:23">
      <c r="A599" s="3">
        <v>20126</v>
      </c>
      <c r="B599" s="3" t="s">
        <v>736</v>
      </c>
      <c r="C599" s="3" t="s">
        <v>736</v>
      </c>
      <c r="D599" s="21" t="str">
        <f>IF(OR(Sheet1!I602&lt;&gt;Sheet1!AF602,Sheet1!AG602&lt;&gt;Sheet1!J602),"有影响","-")</f>
        <v>-</v>
      </c>
      <c r="E599" s="21" t="str">
        <f>IF(OR(Sheet1!N602&lt;&gt;Sheet1!AH602,Sheet1!AI602&lt;&gt;Sheet1!O602),"有影响","-")</f>
        <v>-</v>
      </c>
      <c r="F599" s="21" t="str">
        <f>IF(OR(Sheet1!S602&lt;&gt;Sheet1!AJ602,Sheet1!AK602&lt;&gt;Sheet1!T602),"有影响","-")</f>
        <v>-</v>
      </c>
      <c r="G599" s="21" t="str">
        <f>IF(OR(Sheet1!X602&lt;&gt;Sheet1!AL602,Sheet1!AM602&lt;&gt;Sheet1!Y602),"有影响","-")</f>
        <v>-</v>
      </c>
      <c r="H599" s="21" t="str">
        <f>IF(OR(Sheet1!AC602&lt;&gt;Sheet1!AN602,Sheet1!AO602&lt;&gt;Sheet1!AD602),"有影响","-")</f>
        <v>-</v>
      </c>
      <c r="I599" s="21" t="str">
        <f>IF(Sheet1!G602=0,"出错","-")</f>
        <v>-</v>
      </c>
      <c r="J599" s="21" t="str">
        <f>IF(AND(Sheet1!G602=0,Sheet1!L602&lt;&gt;0),"出错","-")</f>
        <v>-</v>
      </c>
      <c r="K599" s="21" t="str">
        <f>IF(AND(Sheet1!G602=0,Sheet1!L602=0,Sheet1!Q602&lt;&gt;0),"出错","-")</f>
        <v>-</v>
      </c>
      <c r="L599" s="21" t="str">
        <f>IF(AND(Sheet1!G602=0,Sheet1!L602=0,Sheet1!Q602=0,Sheet1!V602&lt;&gt;0),"出错","-")</f>
        <v>-</v>
      </c>
      <c r="M599" s="21" t="str">
        <f>IF(AND(Sheet1!G602=0,Sheet1!L602=0,Sheet1!Q602=0,Sheet1!V602=0,Sheet1!AA602&lt;&gt;0),"出错","-")</f>
        <v>-</v>
      </c>
      <c r="N599" s="21" t="str">
        <f>IFERROR(VLOOKUP(Sheet1!G602,配置检查表!$Y:$Z,2,FALSE),"")</f>
        <v/>
      </c>
      <c r="O599" s="21">
        <f>IF(AND(Sheet1!I602=Sheet1!J602,Sheet1!J602&lt;&gt;0),Sheet1!I602,IF(AND(Sheet1!I602&lt;&gt;Sheet1!J602,Sheet1!J602&lt;&gt;0),Sheet1!I602&amp;"~"&amp;Sheet1!J602,""))</f>
        <v>5</v>
      </c>
      <c r="P599" s="21" t="str">
        <f>IFERROR(VLOOKUP(Sheet1!L602,配置检查表!$Y:$Z,2,FALSE),"")</f>
        <v>金币</v>
      </c>
      <c r="Q599" s="21">
        <f>IF(AND(Sheet1!N602=Sheet1!O602,Sheet1!O602&lt;&gt;0),Sheet1!N602,IF(AND(Sheet1!N602&lt;&gt;Sheet1!O602,Sheet1!O602&lt;&gt;0),Sheet1!N602&amp;"~"&amp;Sheet1!O602,""))</f>
        <v>125000</v>
      </c>
      <c r="R599" s="21" t="str">
        <f>IFERROR(VLOOKUP(Sheet1!Q602,配置检查表!$Y:$Z,2,FALSE),"")</f>
        <v/>
      </c>
      <c r="S599" s="39" t="str">
        <f>IF(AND(Sheet1!S806=Sheet1!T806,Sheet1!T806&lt;&gt;0),Sheet1!S806,IF(AND(Sheet1!S806&lt;&gt;Sheet1!T806,Sheet1!T806&lt;&gt;0),Sheet1!S806&amp;"~"&amp;Sheet1!T806,""))</f>
        <v/>
      </c>
      <c r="T599" s="21" t="str">
        <f>IFERROR(VLOOKUP(Sheet1!V602,配置检查表!$Y:$Z,2,FALSE),"")</f>
        <v/>
      </c>
      <c r="U599" s="39" t="str">
        <f>IF(AND(Sheet1!X806=Sheet1!Y806,Sheet1!Y806&lt;&gt;0),Sheet1!X806,IF(AND(Sheet1!X806&lt;&gt;Sheet1!Y806,Sheet1!Y806&lt;&gt;0),Sheet1!X806&amp;"~"&amp;Sheet1!Y806,""))</f>
        <v/>
      </c>
      <c r="V599" s="21" t="str">
        <f>IFERROR(VLOOKUP(Sheet1!XAA,配置检查表!$Y:$Z,2,FALSE),"")</f>
        <v/>
      </c>
      <c r="W599" s="21" t="str">
        <f>IF(AND(Sheet1!AC806=Sheet1!AD806,Sheet1!AD806&lt;&gt;0),Sheet1!AC806,IF(AND(Sheet1!AC806&lt;&gt;Sheet1!AD806,Sheet1!AD806&lt;&gt;0),Sheet1!AC806&amp;"~"&amp;Sheet1!AD806,""))</f>
        <v/>
      </c>
    </row>
    <row r="600" spans="1:23">
      <c r="A600" s="3">
        <v>20127</v>
      </c>
      <c r="B600" s="3" t="s">
        <v>737</v>
      </c>
      <c r="C600" s="3" t="s">
        <v>737</v>
      </c>
      <c r="D600" s="21" t="str">
        <f>IF(OR(Sheet1!I603&lt;&gt;Sheet1!AF603,Sheet1!AG603&lt;&gt;Sheet1!J603),"有影响","-")</f>
        <v>-</v>
      </c>
      <c r="E600" s="21" t="str">
        <f>IF(OR(Sheet1!N603&lt;&gt;Sheet1!AH603,Sheet1!AI603&lt;&gt;Sheet1!O603),"有影响","-")</f>
        <v>-</v>
      </c>
      <c r="F600" s="21" t="str">
        <f>IF(OR(Sheet1!S603&lt;&gt;Sheet1!AJ603,Sheet1!AK603&lt;&gt;Sheet1!T603),"有影响","-")</f>
        <v>-</v>
      </c>
      <c r="G600" s="21" t="str">
        <f>IF(OR(Sheet1!X603&lt;&gt;Sheet1!AL603,Sheet1!AM603&lt;&gt;Sheet1!Y603),"有影响","-")</f>
        <v>-</v>
      </c>
      <c r="H600" s="21" t="str">
        <f>IF(OR(Sheet1!AC603&lt;&gt;Sheet1!AN603,Sheet1!AO603&lt;&gt;Sheet1!AD603),"有影响","-")</f>
        <v>-</v>
      </c>
      <c r="I600" s="21" t="str">
        <f>IF(Sheet1!G603=0,"出错","-")</f>
        <v>-</v>
      </c>
      <c r="J600" s="21" t="str">
        <f>IF(AND(Sheet1!G603=0,Sheet1!L603&lt;&gt;0),"出错","-")</f>
        <v>-</v>
      </c>
      <c r="K600" s="21" t="str">
        <f>IF(AND(Sheet1!G603=0,Sheet1!L603=0,Sheet1!Q603&lt;&gt;0),"出错","-")</f>
        <v>-</v>
      </c>
      <c r="L600" s="21" t="str">
        <f>IF(AND(Sheet1!G603=0,Sheet1!L603=0,Sheet1!Q603=0,Sheet1!V603&lt;&gt;0),"出错","-")</f>
        <v>-</v>
      </c>
      <c r="M600" s="21" t="str">
        <f>IF(AND(Sheet1!G603=0,Sheet1!L603=0,Sheet1!Q603=0,Sheet1!V603=0,Sheet1!AA603&lt;&gt;0),"出错","-")</f>
        <v>-</v>
      </c>
      <c r="N600" s="21" t="str">
        <f>IFERROR(VLOOKUP(Sheet1!G603,配置检查表!$Y:$Z,2,FALSE),"")</f>
        <v/>
      </c>
      <c r="O600" s="21">
        <f>IF(AND(Sheet1!I603=Sheet1!J603,Sheet1!J603&lt;&gt;0),Sheet1!I603,IF(AND(Sheet1!I603&lt;&gt;Sheet1!J603,Sheet1!J603&lt;&gt;0),Sheet1!I603&amp;"~"&amp;Sheet1!J603,""))</f>
        <v>5</v>
      </c>
      <c r="P600" s="21" t="str">
        <f>IFERROR(VLOOKUP(Sheet1!L603,配置检查表!$Y:$Z,2,FALSE),"")</f>
        <v>金币</v>
      </c>
      <c r="Q600" s="21">
        <f>IF(AND(Sheet1!N603=Sheet1!O603,Sheet1!O603&lt;&gt;0),Sheet1!N603,IF(AND(Sheet1!N603&lt;&gt;Sheet1!O603,Sheet1!O603&lt;&gt;0),Sheet1!N603&amp;"~"&amp;Sheet1!O603,""))</f>
        <v>127500</v>
      </c>
      <c r="R600" s="21" t="str">
        <f>IFERROR(VLOOKUP(Sheet1!Q603,配置检查表!$Y:$Z,2,FALSE),"")</f>
        <v/>
      </c>
      <c r="S600" s="39" t="str">
        <f>IF(AND(Sheet1!S807=Sheet1!T807,Sheet1!T807&lt;&gt;0),Sheet1!S807,IF(AND(Sheet1!S807&lt;&gt;Sheet1!T807,Sheet1!T807&lt;&gt;0),Sheet1!S807&amp;"~"&amp;Sheet1!T807,""))</f>
        <v/>
      </c>
      <c r="T600" s="21" t="str">
        <f>IFERROR(VLOOKUP(Sheet1!V603,配置检查表!$Y:$Z,2,FALSE),"")</f>
        <v/>
      </c>
      <c r="U600" s="39" t="str">
        <f>IF(AND(Sheet1!X807=Sheet1!Y807,Sheet1!Y807&lt;&gt;0),Sheet1!X807,IF(AND(Sheet1!X807&lt;&gt;Sheet1!Y807,Sheet1!Y807&lt;&gt;0),Sheet1!X807&amp;"~"&amp;Sheet1!Y807,""))</f>
        <v/>
      </c>
      <c r="V600" s="21" t="str">
        <f>IFERROR(VLOOKUP(Sheet1!XAA,配置检查表!$Y:$Z,2,FALSE),"")</f>
        <v/>
      </c>
      <c r="W600" s="21" t="str">
        <f>IF(AND(Sheet1!AC807=Sheet1!AD807,Sheet1!AD807&lt;&gt;0),Sheet1!AC807,IF(AND(Sheet1!AC807&lt;&gt;Sheet1!AD807,Sheet1!AD807&lt;&gt;0),Sheet1!AC807&amp;"~"&amp;Sheet1!AD807,""))</f>
        <v/>
      </c>
    </row>
    <row r="601" spans="1:23">
      <c r="A601" s="3">
        <v>20128</v>
      </c>
      <c r="B601" s="3" t="s">
        <v>738</v>
      </c>
      <c r="C601" s="3" t="s">
        <v>738</v>
      </c>
      <c r="D601" s="21" t="str">
        <f>IF(OR(Sheet1!I604&lt;&gt;Sheet1!AF604,Sheet1!AG604&lt;&gt;Sheet1!J604),"有影响","-")</f>
        <v>-</v>
      </c>
      <c r="E601" s="21" t="str">
        <f>IF(OR(Sheet1!N604&lt;&gt;Sheet1!AH604,Sheet1!AI604&lt;&gt;Sheet1!O604),"有影响","-")</f>
        <v>-</v>
      </c>
      <c r="F601" s="21" t="str">
        <f>IF(OR(Sheet1!S604&lt;&gt;Sheet1!AJ604,Sheet1!AK604&lt;&gt;Sheet1!T604),"有影响","-")</f>
        <v>-</v>
      </c>
      <c r="G601" s="21" t="str">
        <f>IF(OR(Sheet1!X604&lt;&gt;Sheet1!AL604,Sheet1!AM604&lt;&gt;Sheet1!Y604),"有影响","-")</f>
        <v>-</v>
      </c>
      <c r="H601" s="21" t="str">
        <f>IF(OR(Sheet1!AC604&lt;&gt;Sheet1!AN604,Sheet1!AO604&lt;&gt;Sheet1!AD604),"有影响","-")</f>
        <v>-</v>
      </c>
      <c r="I601" s="21" t="str">
        <f>IF(Sheet1!G604=0,"出错","-")</f>
        <v>-</v>
      </c>
      <c r="J601" s="21" t="str">
        <f>IF(AND(Sheet1!G604=0,Sheet1!L604&lt;&gt;0),"出错","-")</f>
        <v>-</v>
      </c>
      <c r="K601" s="21" t="str">
        <f>IF(AND(Sheet1!G604=0,Sheet1!L604=0,Sheet1!Q604&lt;&gt;0),"出错","-")</f>
        <v>-</v>
      </c>
      <c r="L601" s="21" t="str">
        <f>IF(AND(Sheet1!G604=0,Sheet1!L604=0,Sheet1!Q604=0,Sheet1!V604&lt;&gt;0),"出错","-")</f>
        <v>-</v>
      </c>
      <c r="M601" s="21" t="str">
        <f>IF(AND(Sheet1!G604=0,Sheet1!L604=0,Sheet1!Q604=0,Sheet1!V604=0,Sheet1!AA604&lt;&gt;0),"出错","-")</f>
        <v>-</v>
      </c>
      <c r="N601" s="21" t="str">
        <f>IFERROR(VLOOKUP(Sheet1!G604,配置检查表!$Y:$Z,2,FALSE),"")</f>
        <v/>
      </c>
      <c r="O601" s="21">
        <f>IF(AND(Sheet1!I604=Sheet1!J604,Sheet1!J604&lt;&gt;0),Sheet1!I604,IF(AND(Sheet1!I604&lt;&gt;Sheet1!J604,Sheet1!J604&lt;&gt;0),Sheet1!I604&amp;"~"&amp;Sheet1!J604,""))</f>
        <v>5</v>
      </c>
      <c r="P601" s="21" t="str">
        <f>IFERROR(VLOOKUP(Sheet1!L604,配置检查表!$Y:$Z,2,FALSE),"")</f>
        <v>金币</v>
      </c>
      <c r="Q601" s="21">
        <f>IF(AND(Sheet1!N604=Sheet1!O604,Sheet1!O604&lt;&gt;0),Sheet1!N604,IF(AND(Sheet1!N604&lt;&gt;Sheet1!O604,Sheet1!O604&lt;&gt;0),Sheet1!N604&amp;"~"&amp;Sheet1!O604,""))</f>
        <v>130000</v>
      </c>
      <c r="R601" s="21" t="str">
        <f>IFERROR(VLOOKUP(Sheet1!Q604,配置检查表!$Y:$Z,2,FALSE),"")</f>
        <v/>
      </c>
      <c r="S601" s="39" t="str">
        <f>IF(AND(Sheet1!S808=Sheet1!T808,Sheet1!T808&lt;&gt;0),Sheet1!S808,IF(AND(Sheet1!S808&lt;&gt;Sheet1!T808,Sheet1!T808&lt;&gt;0),Sheet1!S808&amp;"~"&amp;Sheet1!T808,""))</f>
        <v/>
      </c>
      <c r="T601" s="21" t="str">
        <f>IFERROR(VLOOKUP(Sheet1!V604,配置检查表!$Y:$Z,2,FALSE),"")</f>
        <v/>
      </c>
      <c r="U601" s="39" t="str">
        <f>IF(AND(Sheet1!X808=Sheet1!Y808,Sheet1!Y808&lt;&gt;0),Sheet1!X808,IF(AND(Sheet1!X808&lt;&gt;Sheet1!Y808,Sheet1!Y808&lt;&gt;0),Sheet1!X808&amp;"~"&amp;Sheet1!Y808,""))</f>
        <v/>
      </c>
      <c r="V601" s="21" t="str">
        <f>IFERROR(VLOOKUP(Sheet1!XAA,配置检查表!$Y:$Z,2,FALSE),"")</f>
        <v/>
      </c>
      <c r="W601" s="21" t="str">
        <f>IF(AND(Sheet1!AC808=Sheet1!AD808,Sheet1!AD808&lt;&gt;0),Sheet1!AC808,IF(AND(Sheet1!AC808&lt;&gt;Sheet1!AD808,Sheet1!AD808&lt;&gt;0),Sheet1!AC808&amp;"~"&amp;Sheet1!AD808,""))</f>
        <v/>
      </c>
    </row>
    <row r="602" spans="1:23">
      <c r="A602" s="3">
        <v>20129</v>
      </c>
      <c r="B602" s="3" t="s">
        <v>739</v>
      </c>
      <c r="C602" s="3" t="s">
        <v>739</v>
      </c>
      <c r="D602" s="21" t="str">
        <f>IF(OR(Sheet1!I605&lt;&gt;Sheet1!AF605,Sheet1!AG605&lt;&gt;Sheet1!J605),"有影响","-")</f>
        <v>-</v>
      </c>
      <c r="E602" s="21" t="str">
        <f>IF(OR(Sheet1!N605&lt;&gt;Sheet1!AH605,Sheet1!AI605&lt;&gt;Sheet1!O605),"有影响","-")</f>
        <v>-</v>
      </c>
      <c r="F602" s="21" t="str">
        <f>IF(OR(Sheet1!S605&lt;&gt;Sheet1!AJ605,Sheet1!AK605&lt;&gt;Sheet1!T605),"有影响","-")</f>
        <v>-</v>
      </c>
      <c r="G602" s="21" t="str">
        <f>IF(OR(Sheet1!X605&lt;&gt;Sheet1!AL605,Sheet1!AM605&lt;&gt;Sheet1!Y605),"有影响","-")</f>
        <v>-</v>
      </c>
      <c r="H602" s="21" t="str">
        <f>IF(OR(Sheet1!AC605&lt;&gt;Sheet1!AN605,Sheet1!AO605&lt;&gt;Sheet1!AD605),"有影响","-")</f>
        <v>-</v>
      </c>
      <c r="I602" s="21" t="str">
        <f>IF(Sheet1!G605=0,"出错","-")</f>
        <v>-</v>
      </c>
      <c r="J602" s="21" t="str">
        <f>IF(AND(Sheet1!G605=0,Sheet1!L605&lt;&gt;0),"出错","-")</f>
        <v>-</v>
      </c>
      <c r="K602" s="21" t="str">
        <f>IF(AND(Sheet1!G605=0,Sheet1!L605=0,Sheet1!Q605&lt;&gt;0),"出错","-")</f>
        <v>-</v>
      </c>
      <c r="L602" s="21" t="str">
        <f>IF(AND(Sheet1!G605=0,Sheet1!L605=0,Sheet1!Q605=0,Sheet1!V605&lt;&gt;0),"出错","-")</f>
        <v>-</v>
      </c>
      <c r="M602" s="21" t="str">
        <f>IF(AND(Sheet1!G605=0,Sheet1!L605=0,Sheet1!Q605=0,Sheet1!V605=0,Sheet1!AA605&lt;&gt;0),"出错","-")</f>
        <v>-</v>
      </c>
      <c r="N602" s="21" t="str">
        <f>IFERROR(VLOOKUP(Sheet1!G605,配置检查表!$Y:$Z,2,FALSE),"")</f>
        <v/>
      </c>
      <c r="O602" s="21">
        <f>IF(AND(Sheet1!I605=Sheet1!J605,Sheet1!J605&lt;&gt;0),Sheet1!I605,IF(AND(Sheet1!I605&lt;&gt;Sheet1!J605,Sheet1!J605&lt;&gt;0),Sheet1!I605&amp;"~"&amp;Sheet1!J605,""))</f>
        <v>5</v>
      </c>
      <c r="P602" s="21" t="str">
        <f>IFERROR(VLOOKUP(Sheet1!L605,配置检查表!$Y:$Z,2,FALSE),"")</f>
        <v>金币</v>
      </c>
      <c r="Q602" s="21">
        <f>IF(AND(Sheet1!N605=Sheet1!O605,Sheet1!O605&lt;&gt;0),Sheet1!N605,IF(AND(Sheet1!N605&lt;&gt;Sheet1!O605,Sheet1!O605&lt;&gt;0),Sheet1!N605&amp;"~"&amp;Sheet1!O605,""))</f>
        <v>132500</v>
      </c>
      <c r="R602" s="21" t="str">
        <f>IFERROR(VLOOKUP(Sheet1!Q605,配置检查表!$Y:$Z,2,FALSE),"")</f>
        <v/>
      </c>
      <c r="S602" s="39" t="str">
        <f>IF(AND(Sheet1!S809=Sheet1!T809,Sheet1!T809&lt;&gt;0),Sheet1!S809,IF(AND(Sheet1!S809&lt;&gt;Sheet1!T809,Sheet1!T809&lt;&gt;0),Sheet1!S809&amp;"~"&amp;Sheet1!T809,""))</f>
        <v/>
      </c>
      <c r="T602" s="21" t="str">
        <f>IFERROR(VLOOKUP(Sheet1!V605,配置检查表!$Y:$Z,2,FALSE),"")</f>
        <v/>
      </c>
      <c r="U602" s="39" t="str">
        <f>IF(AND(Sheet1!X809=Sheet1!Y809,Sheet1!Y809&lt;&gt;0),Sheet1!X809,IF(AND(Sheet1!X809&lt;&gt;Sheet1!Y809,Sheet1!Y809&lt;&gt;0),Sheet1!X809&amp;"~"&amp;Sheet1!Y809,""))</f>
        <v/>
      </c>
      <c r="V602" s="21" t="str">
        <f>IFERROR(VLOOKUP(Sheet1!XAA,配置检查表!$Y:$Z,2,FALSE),"")</f>
        <v/>
      </c>
      <c r="W602" s="21" t="str">
        <f>IF(AND(Sheet1!AC809=Sheet1!AD809,Sheet1!AD809&lt;&gt;0),Sheet1!AC809,IF(AND(Sheet1!AC809&lt;&gt;Sheet1!AD809,Sheet1!AD809&lt;&gt;0),Sheet1!AC809&amp;"~"&amp;Sheet1!AD809,""))</f>
        <v/>
      </c>
    </row>
    <row r="603" spans="1:23">
      <c r="A603" s="3">
        <v>20130</v>
      </c>
      <c r="B603" s="3" t="s">
        <v>740</v>
      </c>
      <c r="C603" s="3" t="s">
        <v>740</v>
      </c>
      <c r="D603" s="21" t="str">
        <f>IF(OR(Sheet1!I606&lt;&gt;Sheet1!AF606,Sheet1!AG606&lt;&gt;Sheet1!J606),"有影响","-")</f>
        <v>-</v>
      </c>
      <c r="E603" s="21" t="str">
        <f>IF(OR(Sheet1!N606&lt;&gt;Sheet1!AH606,Sheet1!AI606&lt;&gt;Sheet1!O606),"有影响","-")</f>
        <v>-</v>
      </c>
      <c r="F603" s="21" t="str">
        <f>IF(OR(Sheet1!S606&lt;&gt;Sheet1!AJ606,Sheet1!AK606&lt;&gt;Sheet1!T606),"有影响","-")</f>
        <v>-</v>
      </c>
      <c r="G603" s="21" t="str">
        <f>IF(OR(Sheet1!X606&lt;&gt;Sheet1!AL606,Sheet1!AM606&lt;&gt;Sheet1!Y606),"有影响","-")</f>
        <v>-</v>
      </c>
      <c r="H603" s="21" t="str">
        <f>IF(OR(Sheet1!AC606&lt;&gt;Sheet1!AN606,Sheet1!AO606&lt;&gt;Sheet1!AD606),"有影响","-")</f>
        <v>-</v>
      </c>
      <c r="I603" s="21" t="str">
        <f>IF(Sheet1!G606=0,"出错","-")</f>
        <v>-</v>
      </c>
      <c r="J603" s="21" t="str">
        <f>IF(AND(Sheet1!G606=0,Sheet1!L606&lt;&gt;0),"出错","-")</f>
        <v>-</v>
      </c>
      <c r="K603" s="21" t="str">
        <f>IF(AND(Sheet1!G606=0,Sheet1!L606=0,Sheet1!Q606&lt;&gt;0),"出错","-")</f>
        <v>-</v>
      </c>
      <c r="L603" s="21" t="str">
        <f>IF(AND(Sheet1!G606=0,Sheet1!L606=0,Sheet1!Q606=0,Sheet1!V606&lt;&gt;0),"出错","-")</f>
        <v>-</v>
      </c>
      <c r="M603" s="21" t="str">
        <f>IF(AND(Sheet1!G606=0,Sheet1!L606=0,Sheet1!Q606=0,Sheet1!V606=0,Sheet1!AA606&lt;&gt;0),"出错","-")</f>
        <v>-</v>
      </c>
      <c r="N603" s="21" t="str">
        <f>IFERROR(VLOOKUP(Sheet1!G606,配置检查表!$Y:$Z,2,FALSE),"")</f>
        <v/>
      </c>
      <c r="O603" s="21">
        <f>IF(AND(Sheet1!I606=Sheet1!J606,Sheet1!J606&lt;&gt;0),Sheet1!I606,IF(AND(Sheet1!I606&lt;&gt;Sheet1!J606,Sheet1!J606&lt;&gt;0),Sheet1!I606&amp;"~"&amp;Sheet1!J606,""))</f>
        <v>5</v>
      </c>
      <c r="P603" s="21" t="str">
        <f>IFERROR(VLOOKUP(Sheet1!L606,配置检查表!$Y:$Z,2,FALSE),"")</f>
        <v>金币</v>
      </c>
      <c r="Q603" s="21">
        <f>IF(AND(Sheet1!N606=Sheet1!O606,Sheet1!O606&lt;&gt;0),Sheet1!N606,IF(AND(Sheet1!N606&lt;&gt;Sheet1!O606,Sheet1!O606&lt;&gt;0),Sheet1!N606&amp;"~"&amp;Sheet1!O606,""))</f>
        <v>135000</v>
      </c>
      <c r="R603" s="21" t="str">
        <f>IFERROR(VLOOKUP(Sheet1!Q606,配置检查表!$Y:$Z,2,FALSE),"")</f>
        <v/>
      </c>
      <c r="S603" s="39" t="str">
        <f>IF(AND(Sheet1!S810=Sheet1!T810,Sheet1!T810&lt;&gt;0),Sheet1!S810,IF(AND(Sheet1!S810&lt;&gt;Sheet1!T810,Sheet1!T810&lt;&gt;0),Sheet1!S810&amp;"~"&amp;Sheet1!T810,""))</f>
        <v/>
      </c>
      <c r="T603" s="21" t="str">
        <f>IFERROR(VLOOKUP(Sheet1!V606,配置检查表!$Y:$Z,2,FALSE),"")</f>
        <v/>
      </c>
      <c r="U603" s="39" t="str">
        <f>IF(AND(Sheet1!X810=Sheet1!Y810,Sheet1!Y810&lt;&gt;0),Sheet1!X810,IF(AND(Sheet1!X810&lt;&gt;Sheet1!Y810,Sheet1!Y810&lt;&gt;0),Sheet1!X810&amp;"~"&amp;Sheet1!Y810,""))</f>
        <v/>
      </c>
      <c r="V603" s="21" t="str">
        <f>IFERROR(VLOOKUP(Sheet1!XAA,配置检查表!$Y:$Z,2,FALSE),"")</f>
        <v/>
      </c>
      <c r="W603" s="21" t="str">
        <f>IF(AND(Sheet1!AC810=Sheet1!AD810,Sheet1!AD810&lt;&gt;0),Sheet1!AC810,IF(AND(Sheet1!AC810&lt;&gt;Sheet1!AD810,Sheet1!AD810&lt;&gt;0),Sheet1!AC810&amp;"~"&amp;Sheet1!AD810,""))</f>
        <v/>
      </c>
    </row>
    <row r="604" spans="1:23">
      <c r="A604" s="3">
        <v>20131</v>
      </c>
      <c r="B604" s="3" t="s">
        <v>741</v>
      </c>
      <c r="C604" s="3" t="s">
        <v>741</v>
      </c>
      <c r="D604" s="21" t="str">
        <f>IF(OR(Sheet1!I607&lt;&gt;Sheet1!AF607,Sheet1!AG607&lt;&gt;Sheet1!J607),"有影响","-")</f>
        <v>-</v>
      </c>
      <c r="E604" s="21" t="str">
        <f>IF(OR(Sheet1!N607&lt;&gt;Sheet1!AH607,Sheet1!AI607&lt;&gt;Sheet1!O607),"有影响","-")</f>
        <v>-</v>
      </c>
      <c r="F604" s="21" t="str">
        <f>IF(OR(Sheet1!S607&lt;&gt;Sheet1!AJ607,Sheet1!AK607&lt;&gt;Sheet1!T607),"有影响","-")</f>
        <v>-</v>
      </c>
      <c r="G604" s="21" t="str">
        <f>IF(OR(Sheet1!X607&lt;&gt;Sheet1!AL607,Sheet1!AM607&lt;&gt;Sheet1!Y607),"有影响","-")</f>
        <v>-</v>
      </c>
      <c r="H604" s="21" t="str">
        <f>IF(OR(Sheet1!AC607&lt;&gt;Sheet1!AN607,Sheet1!AO607&lt;&gt;Sheet1!AD607),"有影响","-")</f>
        <v>-</v>
      </c>
      <c r="I604" s="21" t="str">
        <f>IF(Sheet1!G607=0,"出错","-")</f>
        <v>-</v>
      </c>
      <c r="J604" s="21" t="str">
        <f>IF(AND(Sheet1!G607=0,Sheet1!L607&lt;&gt;0),"出错","-")</f>
        <v>-</v>
      </c>
      <c r="K604" s="21" t="str">
        <f>IF(AND(Sheet1!G607=0,Sheet1!L607=0,Sheet1!Q607&lt;&gt;0),"出错","-")</f>
        <v>-</v>
      </c>
      <c r="L604" s="21" t="str">
        <f>IF(AND(Sheet1!G607=0,Sheet1!L607=0,Sheet1!Q607=0,Sheet1!V607&lt;&gt;0),"出错","-")</f>
        <v>-</v>
      </c>
      <c r="M604" s="21" t="str">
        <f>IF(AND(Sheet1!G607=0,Sheet1!L607=0,Sheet1!Q607=0,Sheet1!V607=0,Sheet1!AA607&lt;&gt;0),"出错","-")</f>
        <v>-</v>
      </c>
      <c r="N604" s="21" t="str">
        <f>IFERROR(VLOOKUP(Sheet1!G607,配置检查表!$Y:$Z,2,FALSE),"")</f>
        <v/>
      </c>
      <c r="O604" s="21">
        <f>IF(AND(Sheet1!I607=Sheet1!J607,Sheet1!J607&lt;&gt;0),Sheet1!I607,IF(AND(Sheet1!I607&lt;&gt;Sheet1!J607,Sheet1!J607&lt;&gt;0),Sheet1!I607&amp;"~"&amp;Sheet1!J607,""))</f>
        <v>5</v>
      </c>
      <c r="P604" s="21" t="str">
        <f>IFERROR(VLOOKUP(Sheet1!L607,配置检查表!$Y:$Z,2,FALSE),"")</f>
        <v>金币</v>
      </c>
      <c r="Q604" s="21">
        <f>IF(AND(Sheet1!N607=Sheet1!O607,Sheet1!O607&lt;&gt;0),Sheet1!N607,IF(AND(Sheet1!N607&lt;&gt;Sheet1!O607,Sheet1!O607&lt;&gt;0),Sheet1!N607&amp;"~"&amp;Sheet1!O607,""))</f>
        <v>137500</v>
      </c>
      <c r="R604" s="21" t="str">
        <f>IFERROR(VLOOKUP(Sheet1!Q607,配置检查表!$Y:$Z,2,FALSE),"")</f>
        <v/>
      </c>
      <c r="S604" s="39" t="str">
        <f>IF(AND(Sheet1!S811=Sheet1!T811,Sheet1!T811&lt;&gt;0),Sheet1!S811,IF(AND(Sheet1!S811&lt;&gt;Sheet1!T811,Sheet1!T811&lt;&gt;0),Sheet1!S811&amp;"~"&amp;Sheet1!T811,""))</f>
        <v/>
      </c>
      <c r="T604" s="21" t="str">
        <f>IFERROR(VLOOKUP(Sheet1!V607,配置检查表!$Y:$Z,2,FALSE),"")</f>
        <v/>
      </c>
      <c r="U604" s="39" t="str">
        <f>IF(AND(Sheet1!X811=Sheet1!Y811,Sheet1!Y811&lt;&gt;0),Sheet1!X811,IF(AND(Sheet1!X811&lt;&gt;Sheet1!Y811,Sheet1!Y811&lt;&gt;0),Sheet1!X811&amp;"~"&amp;Sheet1!Y811,""))</f>
        <v/>
      </c>
      <c r="V604" s="21" t="str">
        <f>IFERROR(VLOOKUP(Sheet1!XAA,配置检查表!$Y:$Z,2,FALSE),"")</f>
        <v/>
      </c>
      <c r="W604" s="21" t="str">
        <f>IF(AND(Sheet1!AC811=Sheet1!AD811,Sheet1!AD811&lt;&gt;0),Sheet1!AC811,IF(AND(Sheet1!AC811&lt;&gt;Sheet1!AD811,Sheet1!AD811&lt;&gt;0),Sheet1!AC811&amp;"~"&amp;Sheet1!AD811,""))</f>
        <v/>
      </c>
    </row>
    <row r="605" spans="1:23">
      <c r="A605" s="3">
        <v>20132</v>
      </c>
      <c r="B605" s="3" t="s">
        <v>742</v>
      </c>
      <c r="C605" s="3" t="s">
        <v>742</v>
      </c>
      <c r="D605" s="21" t="str">
        <f>IF(OR(Sheet1!I608&lt;&gt;Sheet1!AF608,Sheet1!AG608&lt;&gt;Sheet1!J608),"有影响","-")</f>
        <v>-</v>
      </c>
      <c r="E605" s="21" t="str">
        <f>IF(OR(Sheet1!N608&lt;&gt;Sheet1!AH608,Sheet1!AI608&lt;&gt;Sheet1!O608),"有影响","-")</f>
        <v>-</v>
      </c>
      <c r="F605" s="21" t="str">
        <f>IF(OR(Sheet1!S608&lt;&gt;Sheet1!AJ608,Sheet1!AK608&lt;&gt;Sheet1!T608),"有影响","-")</f>
        <v>-</v>
      </c>
      <c r="G605" s="21" t="str">
        <f>IF(OR(Sheet1!X608&lt;&gt;Sheet1!AL608,Sheet1!AM608&lt;&gt;Sheet1!Y608),"有影响","-")</f>
        <v>-</v>
      </c>
      <c r="H605" s="21" t="str">
        <f>IF(OR(Sheet1!AC608&lt;&gt;Sheet1!AN608,Sheet1!AO608&lt;&gt;Sheet1!AD608),"有影响","-")</f>
        <v>-</v>
      </c>
      <c r="I605" s="21" t="str">
        <f>IF(Sheet1!G608=0,"出错","-")</f>
        <v>-</v>
      </c>
      <c r="J605" s="21" t="str">
        <f>IF(AND(Sheet1!G608=0,Sheet1!L608&lt;&gt;0),"出错","-")</f>
        <v>-</v>
      </c>
      <c r="K605" s="21" t="str">
        <f>IF(AND(Sheet1!G608=0,Sheet1!L608=0,Sheet1!Q608&lt;&gt;0),"出错","-")</f>
        <v>-</v>
      </c>
      <c r="L605" s="21" t="str">
        <f>IF(AND(Sheet1!G608=0,Sheet1!L608=0,Sheet1!Q608=0,Sheet1!V608&lt;&gt;0),"出错","-")</f>
        <v>-</v>
      </c>
      <c r="M605" s="21" t="str">
        <f>IF(AND(Sheet1!G608=0,Sheet1!L608=0,Sheet1!Q608=0,Sheet1!V608=0,Sheet1!AA608&lt;&gt;0),"出错","-")</f>
        <v>-</v>
      </c>
      <c r="N605" s="21" t="str">
        <f>IFERROR(VLOOKUP(Sheet1!G608,配置检查表!$Y:$Z,2,FALSE),"")</f>
        <v/>
      </c>
      <c r="O605" s="21">
        <f>IF(AND(Sheet1!I608=Sheet1!J608,Sheet1!J608&lt;&gt;0),Sheet1!I608,IF(AND(Sheet1!I608&lt;&gt;Sheet1!J608,Sheet1!J608&lt;&gt;0),Sheet1!I608&amp;"~"&amp;Sheet1!J608,""))</f>
        <v>5</v>
      </c>
      <c r="P605" s="21" t="str">
        <f>IFERROR(VLOOKUP(Sheet1!L608,配置检查表!$Y:$Z,2,FALSE),"")</f>
        <v>金币</v>
      </c>
      <c r="Q605" s="21">
        <f>IF(AND(Sheet1!N608=Sheet1!O608,Sheet1!O608&lt;&gt;0),Sheet1!N608,IF(AND(Sheet1!N608&lt;&gt;Sheet1!O608,Sheet1!O608&lt;&gt;0),Sheet1!N608&amp;"~"&amp;Sheet1!O608,""))</f>
        <v>140000</v>
      </c>
      <c r="R605" s="21" t="str">
        <f>IFERROR(VLOOKUP(Sheet1!Q608,配置检查表!$Y:$Z,2,FALSE),"")</f>
        <v/>
      </c>
      <c r="S605" s="39" t="str">
        <f>IF(AND(Sheet1!S812=Sheet1!T812,Sheet1!T812&lt;&gt;0),Sheet1!S812,IF(AND(Sheet1!S812&lt;&gt;Sheet1!T812,Sheet1!T812&lt;&gt;0),Sheet1!S812&amp;"~"&amp;Sheet1!T812,""))</f>
        <v/>
      </c>
      <c r="T605" s="21" t="str">
        <f>IFERROR(VLOOKUP(Sheet1!V608,配置检查表!$Y:$Z,2,FALSE),"")</f>
        <v/>
      </c>
      <c r="U605" s="39" t="str">
        <f>IF(AND(Sheet1!X812=Sheet1!Y812,Sheet1!Y812&lt;&gt;0),Sheet1!X812,IF(AND(Sheet1!X812&lt;&gt;Sheet1!Y812,Sheet1!Y812&lt;&gt;0),Sheet1!X812&amp;"~"&amp;Sheet1!Y812,""))</f>
        <v/>
      </c>
      <c r="V605" s="21" t="str">
        <f>IFERROR(VLOOKUP(Sheet1!XAA,配置检查表!$Y:$Z,2,FALSE),"")</f>
        <v/>
      </c>
      <c r="W605" s="21" t="str">
        <f>IF(AND(Sheet1!AC812=Sheet1!AD812,Sheet1!AD812&lt;&gt;0),Sheet1!AC812,IF(AND(Sheet1!AC812&lt;&gt;Sheet1!AD812,Sheet1!AD812&lt;&gt;0),Sheet1!AC812&amp;"~"&amp;Sheet1!AD812,""))</f>
        <v/>
      </c>
    </row>
    <row r="606" spans="1:23">
      <c r="A606" s="3">
        <v>20133</v>
      </c>
      <c r="B606" s="3" t="s">
        <v>743</v>
      </c>
      <c r="C606" s="3" t="s">
        <v>743</v>
      </c>
      <c r="D606" s="21" t="str">
        <f>IF(OR(Sheet1!I609&lt;&gt;Sheet1!AF609,Sheet1!AG609&lt;&gt;Sheet1!J609),"有影响","-")</f>
        <v>-</v>
      </c>
      <c r="E606" s="21" t="str">
        <f>IF(OR(Sheet1!N609&lt;&gt;Sheet1!AH609,Sheet1!AI609&lt;&gt;Sheet1!O609),"有影响","-")</f>
        <v>-</v>
      </c>
      <c r="F606" s="21" t="str">
        <f>IF(OR(Sheet1!S609&lt;&gt;Sheet1!AJ609,Sheet1!AK609&lt;&gt;Sheet1!T609),"有影响","-")</f>
        <v>-</v>
      </c>
      <c r="G606" s="21" t="str">
        <f>IF(OR(Sheet1!X609&lt;&gt;Sheet1!AL609,Sheet1!AM609&lt;&gt;Sheet1!Y609),"有影响","-")</f>
        <v>-</v>
      </c>
      <c r="H606" s="21" t="str">
        <f>IF(OR(Sheet1!AC609&lt;&gt;Sheet1!AN609,Sheet1!AO609&lt;&gt;Sheet1!AD609),"有影响","-")</f>
        <v>-</v>
      </c>
      <c r="I606" s="21" t="str">
        <f>IF(Sheet1!G609=0,"出错","-")</f>
        <v>-</v>
      </c>
      <c r="J606" s="21" t="str">
        <f>IF(AND(Sheet1!G609=0,Sheet1!L609&lt;&gt;0),"出错","-")</f>
        <v>-</v>
      </c>
      <c r="K606" s="21" t="str">
        <f>IF(AND(Sheet1!G609=0,Sheet1!L609=0,Sheet1!Q609&lt;&gt;0),"出错","-")</f>
        <v>-</v>
      </c>
      <c r="L606" s="21" t="str">
        <f>IF(AND(Sheet1!G609=0,Sheet1!L609=0,Sheet1!Q609=0,Sheet1!V609&lt;&gt;0),"出错","-")</f>
        <v>-</v>
      </c>
      <c r="M606" s="21" t="str">
        <f>IF(AND(Sheet1!G609=0,Sheet1!L609=0,Sheet1!Q609=0,Sheet1!V609=0,Sheet1!AA609&lt;&gt;0),"出错","-")</f>
        <v>-</v>
      </c>
      <c r="N606" s="21" t="str">
        <f>IFERROR(VLOOKUP(Sheet1!G609,配置检查表!$Y:$Z,2,FALSE),"")</f>
        <v/>
      </c>
      <c r="O606" s="21">
        <f>IF(AND(Sheet1!I609=Sheet1!J609,Sheet1!J609&lt;&gt;0),Sheet1!I609,IF(AND(Sheet1!I609&lt;&gt;Sheet1!J609,Sheet1!J609&lt;&gt;0),Sheet1!I609&amp;"~"&amp;Sheet1!J609,""))</f>
        <v>5</v>
      </c>
      <c r="P606" s="21" t="str">
        <f>IFERROR(VLOOKUP(Sheet1!L609,配置检查表!$Y:$Z,2,FALSE),"")</f>
        <v>金币</v>
      </c>
      <c r="Q606" s="21">
        <f>IF(AND(Sheet1!N609=Sheet1!O609,Sheet1!O609&lt;&gt;0),Sheet1!N609,IF(AND(Sheet1!N609&lt;&gt;Sheet1!O609,Sheet1!O609&lt;&gt;0),Sheet1!N609&amp;"~"&amp;Sheet1!O609,""))</f>
        <v>142500</v>
      </c>
      <c r="R606" s="21" t="str">
        <f>IFERROR(VLOOKUP(Sheet1!Q609,配置检查表!$Y:$Z,2,FALSE),"")</f>
        <v/>
      </c>
      <c r="S606" s="39" t="str">
        <f>IF(AND(Sheet1!S813=Sheet1!T813,Sheet1!T813&lt;&gt;0),Sheet1!S813,IF(AND(Sheet1!S813&lt;&gt;Sheet1!T813,Sheet1!T813&lt;&gt;0),Sheet1!S813&amp;"~"&amp;Sheet1!T813,""))</f>
        <v/>
      </c>
      <c r="T606" s="21" t="str">
        <f>IFERROR(VLOOKUP(Sheet1!V609,配置检查表!$Y:$Z,2,FALSE),"")</f>
        <v/>
      </c>
      <c r="U606" s="39" t="str">
        <f>IF(AND(Sheet1!X813=Sheet1!Y813,Sheet1!Y813&lt;&gt;0),Sheet1!X813,IF(AND(Sheet1!X813&lt;&gt;Sheet1!Y813,Sheet1!Y813&lt;&gt;0),Sheet1!X813&amp;"~"&amp;Sheet1!Y813,""))</f>
        <v/>
      </c>
      <c r="V606" s="21" t="str">
        <f>IFERROR(VLOOKUP(Sheet1!XAA,配置检查表!$Y:$Z,2,FALSE),"")</f>
        <v/>
      </c>
      <c r="W606" s="21" t="str">
        <f>IF(AND(Sheet1!AC813=Sheet1!AD813,Sheet1!AD813&lt;&gt;0),Sheet1!AC813,IF(AND(Sheet1!AC813&lt;&gt;Sheet1!AD813,Sheet1!AD813&lt;&gt;0),Sheet1!AC813&amp;"~"&amp;Sheet1!AD813,""))</f>
        <v/>
      </c>
    </row>
    <row r="607" spans="1:23">
      <c r="A607" s="3">
        <v>20134</v>
      </c>
      <c r="B607" s="3" t="s">
        <v>744</v>
      </c>
      <c r="C607" s="3" t="s">
        <v>744</v>
      </c>
      <c r="D607" s="21" t="str">
        <f>IF(OR(Sheet1!I610&lt;&gt;Sheet1!AF610,Sheet1!AG610&lt;&gt;Sheet1!J610),"有影响","-")</f>
        <v>-</v>
      </c>
      <c r="E607" s="21" t="str">
        <f>IF(OR(Sheet1!N610&lt;&gt;Sheet1!AH610,Sheet1!AI610&lt;&gt;Sheet1!O610),"有影响","-")</f>
        <v>-</v>
      </c>
      <c r="F607" s="21" t="str">
        <f>IF(OR(Sheet1!S610&lt;&gt;Sheet1!AJ610,Sheet1!AK610&lt;&gt;Sheet1!T610),"有影响","-")</f>
        <v>-</v>
      </c>
      <c r="G607" s="21" t="str">
        <f>IF(OR(Sheet1!X610&lt;&gt;Sheet1!AL610,Sheet1!AM610&lt;&gt;Sheet1!Y610),"有影响","-")</f>
        <v>-</v>
      </c>
      <c r="H607" s="21" t="str">
        <f>IF(OR(Sheet1!AC610&lt;&gt;Sheet1!AN610,Sheet1!AO610&lt;&gt;Sheet1!AD610),"有影响","-")</f>
        <v>-</v>
      </c>
      <c r="I607" s="21" t="str">
        <f>IF(Sheet1!G610=0,"出错","-")</f>
        <v>-</v>
      </c>
      <c r="J607" s="21" t="str">
        <f>IF(AND(Sheet1!G610=0,Sheet1!L610&lt;&gt;0),"出错","-")</f>
        <v>-</v>
      </c>
      <c r="K607" s="21" t="str">
        <f>IF(AND(Sheet1!G610=0,Sheet1!L610=0,Sheet1!Q610&lt;&gt;0),"出错","-")</f>
        <v>-</v>
      </c>
      <c r="L607" s="21" t="str">
        <f>IF(AND(Sheet1!G610=0,Sheet1!L610=0,Sheet1!Q610=0,Sheet1!V610&lt;&gt;0),"出错","-")</f>
        <v>-</v>
      </c>
      <c r="M607" s="21" t="str">
        <f>IF(AND(Sheet1!G610=0,Sheet1!L610=0,Sheet1!Q610=0,Sheet1!V610=0,Sheet1!AA610&lt;&gt;0),"出错","-")</f>
        <v>-</v>
      </c>
      <c r="N607" s="21" t="str">
        <f>IFERROR(VLOOKUP(Sheet1!G610,配置检查表!$Y:$Z,2,FALSE),"")</f>
        <v/>
      </c>
      <c r="O607" s="21">
        <f>IF(AND(Sheet1!I610=Sheet1!J610,Sheet1!J610&lt;&gt;0),Sheet1!I610,IF(AND(Sheet1!I610&lt;&gt;Sheet1!J610,Sheet1!J610&lt;&gt;0),Sheet1!I610&amp;"~"&amp;Sheet1!J610,""))</f>
        <v>5</v>
      </c>
      <c r="P607" s="21" t="str">
        <f>IFERROR(VLOOKUP(Sheet1!L610,配置检查表!$Y:$Z,2,FALSE),"")</f>
        <v>金币</v>
      </c>
      <c r="Q607" s="21">
        <f>IF(AND(Sheet1!N610=Sheet1!O610,Sheet1!O610&lt;&gt;0),Sheet1!N610,IF(AND(Sheet1!N610&lt;&gt;Sheet1!O610,Sheet1!O610&lt;&gt;0),Sheet1!N610&amp;"~"&amp;Sheet1!O610,""))</f>
        <v>145000</v>
      </c>
      <c r="R607" s="21" t="str">
        <f>IFERROR(VLOOKUP(Sheet1!Q610,配置检查表!$Y:$Z,2,FALSE),"")</f>
        <v/>
      </c>
      <c r="S607" s="39" t="str">
        <f>IF(AND(Sheet1!S814=Sheet1!T814,Sheet1!T814&lt;&gt;0),Sheet1!S814,IF(AND(Sheet1!S814&lt;&gt;Sheet1!T814,Sheet1!T814&lt;&gt;0),Sheet1!S814&amp;"~"&amp;Sheet1!T814,""))</f>
        <v/>
      </c>
      <c r="T607" s="21" t="str">
        <f>IFERROR(VLOOKUP(Sheet1!V610,配置检查表!$Y:$Z,2,FALSE),"")</f>
        <v/>
      </c>
      <c r="U607" s="39" t="str">
        <f>IF(AND(Sheet1!X814=Sheet1!Y814,Sheet1!Y814&lt;&gt;0),Sheet1!X814,IF(AND(Sheet1!X814&lt;&gt;Sheet1!Y814,Sheet1!Y814&lt;&gt;0),Sheet1!X814&amp;"~"&amp;Sheet1!Y814,""))</f>
        <v/>
      </c>
      <c r="V607" s="21" t="str">
        <f>IFERROR(VLOOKUP(Sheet1!XAA,配置检查表!$Y:$Z,2,FALSE),"")</f>
        <v/>
      </c>
      <c r="W607" s="21" t="str">
        <f>IF(AND(Sheet1!AC814=Sheet1!AD814,Sheet1!AD814&lt;&gt;0),Sheet1!AC814,IF(AND(Sheet1!AC814&lt;&gt;Sheet1!AD814,Sheet1!AD814&lt;&gt;0),Sheet1!AC814&amp;"~"&amp;Sheet1!AD814,""))</f>
        <v/>
      </c>
    </row>
    <row r="608" spans="1:23">
      <c r="A608" s="3">
        <v>20135</v>
      </c>
      <c r="B608" s="3" t="s">
        <v>745</v>
      </c>
      <c r="C608" s="3" t="s">
        <v>745</v>
      </c>
      <c r="D608" s="21" t="str">
        <f>IF(OR(Sheet1!I611&lt;&gt;Sheet1!AF611,Sheet1!AG611&lt;&gt;Sheet1!J611),"有影响","-")</f>
        <v>-</v>
      </c>
      <c r="E608" s="21" t="str">
        <f>IF(OR(Sheet1!N611&lt;&gt;Sheet1!AH611,Sheet1!AI611&lt;&gt;Sheet1!O611),"有影响","-")</f>
        <v>-</v>
      </c>
      <c r="F608" s="21" t="str">
        <f>IF(OR(Sheet1!S611&lt;&gt;Sheet1!AJ611,Sheet1!AK611&lt;&gt;Sheet1!T611),"有影响","-")</f>
        <v>-</v>
      </c>
      <c r="G608" s="21" t="str">
        <f>IF(OR(Sheet1!X611&lt;&gt;Sheet1!AL611,Sheet1!AM611&lt;&gt;Sheet1!Y611),"有影响","-")</f>
        <v>-</v>
      </c>
      <c r="H608" s="21" t="str">
        <f>IF(OR(Sheet1!AC611&lt;&gt;Sheet1!AN611,Sheet1!AO611&lt;&gt;Sheet1!AD611),"有影响","-")</f>
        <v>-</v>
      </c>
      <c r="I608" s="21" t="str">
        <f>IF(Sheet1!G611=0,"出错","-")</f>
        <v>-</v>
      </c>
      <c r="J608" s="21" t="str">
        <f>IF(AND(Sheet1!G611=0,Sheet1!L611&lt;&gt;0),"出错","-")</f>
        <v>-</v>
      </c>
      <c r="K608" s="21" t="str">
        <f>IF(AND(Sheet1!G611=0,Sheet1!L611=0,Sheet1!Q611&lt;&gt;0),"出错","-")</f>
        <v>-</v>
      </c>
      <c r="L608" s="21" t="str">
        <f>IF(AND(Sheet1!G611=0,Sheet1!L611=0,Sheet1!Q611=0,Sheet1!V611&lt;&gt;0),"出错","-")</f>
        <v>-</v>
      </c>
      <c r="M608" s="21" t="str">
        <f>IF(AND(Sheet1!G611=0,Sheet1!L611=0,Sheet1!Q611=0,Sheet1!V611=0,Sheet1!AA611&lt;&gt;0),"出错","-")</f>
        <v>-</v>
      </c>
      <c r="N608" s="21" t="str">
        <f>IFERROR(VLOOKUP(Sheet1!G611,配置检查表!$Y:$Z,2,FALSE),"")</f>
        <v/>
      </c>
      <c r="O608" s="21">
        <f>IF(AND(Sheet1!I611=Sheet1!J611,Sheet1!J611&lt;&gt;0),Sheet1!I611,IF(AND(Sheet1!I611&lt;&gt;Sheet1!J611,Sheet1!J611&lt;&gt;0),Sheet1!I611&amp;"~"&amp;Sheet1!J611,""))</f>
        <v>5</v>
      </c>
      <c r="P608" s="21" t="str">
        <f>IFERROR(VLOOKUP(Sheet1!L611,配置检查表!$Y:$Z,2,FALSE),"")</f>
        <v>金币</v>
      </c>
      <c r="Q608" s="21">
        <f>IF(AND(Sheet1!N611=Sheet1!O611,Sheet1!O611&lt;&gt;0),Sheet1!N611,IF(AND(Sheet1!N611&lt;&gt;Sheet1!O611,Sheet1!O611&lt;&gt;0),Sheet1!N611&amp;"~"&amp;Sheet1!O611,""))</f>
        <v>147500</v>
      </c>
      <c r="R608" s="21" t="str">
        <f>IFERROR(VLOOKUP(Sheet1!Q611,配置检查表!$Y:$Z,2,FALSE),"")</f>
        <v/>
      </c>
      <c r="S608" s="39" t="str">
        <f>IF(AND(Sheet1!S815=Sheet1!T815,Sheet1!T815&lt;&gt;0),Sheet1!S815,IF(AND(Sheet1!S815&lt;&gt;Sheet1!T815,Sheet1!T815&lt;&gt;0),Sheet1!S815&amp;"~"&amp;Sheet1!T815,""))</f>
        <v/>
      </c>
      <c r="T608" s="21" t="str">
        <f>IFERROR(VLOOKUP(Sheet1!V611,配置检查表!$Y:$Z,2,FALSE),"")</f>
        <v/>
      </c>
      <c r="U608" s="39" t="str">
        <f>IF(AND(Sheet1!X815=Sheet1!Y815,Sheet1!Y815&lt;&gt;0),Sheet1!X815,IF(AND(Sheet1!X815&lt;&gt;Sheet1!Y815,Sheet1!Y815&lt;&gt;0),Sheet1!X815&amp;"~"&amp;Sheet1!Y815,""))</f>
        <v/>
      </c>
      <c r="V608" s="21" t="str">
        <f>IFERROR(VLOOKUP(Sheet1!XAA,配置检查表!$Y:$Z,2,FALSE),"")</f>
        <v/>
      </c>
      <c r="W608" s="21" t="str">
        <f>IF(AND(Sheet1!AC815=Sheet1!AD815,Sheet1!AD815&lt;&gt;0),Sheet1!AC815,IF(AND(Sheet1!AC815&lt;&gt;Sheet1!AD815,Sheet1!AD815&lt;&gt;0),Sheet1!AC815&amp;"~"&amp;Sheet1!AD815,""))</f>
        <v/>
      </c>
    </row>
    <row r="609" spans="1:23">
      <c r="A609" s="3">
        <v>20136</v>
      </c>
      <c r="B609" s="3" t="s">
        <v>746</v>
      </c>
      <c r="C609" s="3" t="s">
        <v>746</v>
      </c>
      <c r="D609" s="21" t="str">
        <f>IF(OR(Sheet1!I612&lt;&gt;Sheet1!AF612,Sheet1!AG612&lt;&gt;Sheet1!J612),"有影响","-")</f>
        <v>-</v>
      </c>
      <c r="E609" s="21" t="str">
        <f>IF(OR(Sheet1!N612&lt;&gt;Sheet1!AH612,Sheet1!AI612&lt;&gt;Sheet1!O612),"有影响","-")</f>
        <v>-</v>
      </c>
      <c r="F609" s="21" t="str">
        <f>IF(OR(Sheet1!S612&lt;&gt;Sheet1!AJ612,Sheet1!AK612&lt;&gt;Sheet1!T612),"有影响","-")</f>
        <v>-</v>
      </c>
      <c r="G609" s="21" t="str">
        <f>IF(OR(Sheet1!X612&lt;&gt;Sheet1!AL612,Sheet1!AM612&lt;&gt;Sheet1!Y612),"有影响","-")</f>
        <v>-</v>
      </c>
      <c r="H609" s="21" t="str">
        <f>IF(OR(Sheet1!AC612&lt;&gt;Sheet1!AN612,Sheet1!AO612&lt;&gt;Sheet1!AD612),"有影响","-")</f>
        <v>-</v>
      </c>
      <c r="I609" s="21" t="str">
        <f>IF(Sheet1!G612=0,"出错","-")</f>
        <v>-</v>
      </c>
      <c r="J609" s="21" t="str">
        <f>IF(AND(Sheet1!G612=0,Sheet1!L612&lt;&gt;0),"出错","-")</f>
        <v>-</v>
      </c>
      <c r="K609" s="21" t="str">
        <f>IF(AND(Sheet1!G612=0,Sheet1!L612=0,Sheet1!Q612&lt;&gt;0),"出错","-")</f>
        <v>-</v>
      </c>
      <c r="L609" s="21" t="str">
        <f>IF(AND(Sheet1!G612=0,Sheet1!L612=0,Sheet1!Q612=0,Sheet1!V612&lt;&gt;0),"出错","-")</f>
        <v>-</v>
      </c>
      <c r="M609" s="21" t="str">
        <f>IF(AND(Sheet1!G612=0,Sheet1!L612=0,Sheet1!Q612=0,Sheet1!V612=0,Sheet1!AA612&lt;&gt;0),"出错","-")</f>
        <v>-</v>
      </c>
      <c r="N609" s="21" t="str">
        <f>IFERROR(VLOOKUP(Sheet1!G612,配置检查表!$Y:$Z,2,FALSE),"")</f>
        <v/>
      </c>
      <c r="O609" s="21">
        <f>IF(AND(Sheet1!I612=Sheet1!J612,Sheet1!J612&lt;&gt;0),Sheet1!I612,IF(AND(Sheet1!I612&lt;&gt;Sheet1!J612,Sheet1!J612&lt;&gt;0),Sheet1!I612&amp;"~"&amp;Sheet1!J612,""))</f>
        <v>5</v>
      </c>
      <c r="P609" s="21" t="str">
        <f>IFERROR(VLOOKUP(Sheet1!L612,配置检查表!$Y:$Z,2,FALSE),"")</f>
        <v>金币</v>
      </c>
      <c r="Q609" s="21">
        <f>IF(AND(Sheet1!N612=Sheet1!O612,Sheet1!O612&lt;&gt;0),Sheet1!N612,IF(AND(Sheet1!N612&lt;&gt;Sheet1!O612,Sheet1!O612&lt;&gt;0),Sheet1!N612&amp;"~"&amp;Sheet1!O612,""))</f>
        <v>150000</v>
      </c>
      <c r="R609" s="21" t="str">
        <f>IFERROR(VLOOKUP(Sheet1!Q612,配置检查表!$Y:$Z,2,FALSE),"")</f>
        <v/>
      </c>
      <c r="S609" s="39" t="str">
        <f>IF(AND(Sheet1!S816=Sheet1!T816,Sheet1!T816&lt;&gt;0),Sheet1!S816,IF(AND(Sheet1!S816&lt;&gt;Sheet1!T816,Sheet1!T816&lt;&gt;0),Sheet1!S816&amp;"~"&amp;Sheet1!T816,""))</f>
        <v/>
      </c>
      <c r="T609" s="21" t="str">
        <f>IFERROR(VLOOKUP(Sheet1!V612,配置检查表!$Y:$Z,2,FALSE),"")</f>
        <v/>
      </c>
      <c r="U609" s="39" t="str">
        <f>IF(AND(Sheet1!X816=Sheet1!Y816,Sheet1!Y816&lt;&gt;0),Sheet1!X816,IF(AND(Sheet1!X816&lt;&gt;Sheet1!Y816,Sheet1!Y816&lt;&gt;0),Sheet1!X816&amp;"~"&amp;Sheet1!Y816,""))</f>
        <v/>
      </c>
      <c r="V609" s="21" t="str">
        <f>IFERROR(VLOOKUP(Sheet1!XAA,配置检查表!$Y:$Z,2,FALSE),"")</f>
        <v/>
      </c>
      <c r="W609" s="21" t="str">
        <f>IF(AND(Sheet1!AC816=Sheet1!AD816,Sheet1!AD816&lt;&gt;0),Sheet1!AC816,IF(AND(Sheet1!AC816&lt;&gt;Sheet1!AD816,Sheet1!AD816&lt;&gt;0),Sheet1!AC816&amp;"~"&amp;Sheet1!AD816,""))</f>
        <v/>
      </c>
    </row>
    <row r="610" spans="1:23">
      <c r="A610" s="3">
        <v>20137</v>
      </c>
      <c r="B610" s="3" t="s">
        <v>747</v>
      </c>
      <c r="C610" s="3" t="s">
        <v>747</v>
      </c>
      <c r="D610" s="21" t="str">
        <f>IF(OR(Sheet1!I613&lt;&gt;Sheet1!AF613,Sheet1!AG613&lt;&gt;Sheet1!J613),"有影响","-")</f>
        <v>-</v>
      </c>
      <c r="E610" s="21" t="str">
        <f>IF(OR(Sheet1!N613&lt;&gt;Sheet1!AH613,Sheet1!AI613&lt;&gt;Sheet1!O613),"有影响","-")</f>
        <v>-</v>
      </c>
      <c r="F610" s="21" t="str">
        <f>IF(OR(Sheet1!S613&lt;&gt;Sheet1!AJ613,Sheet1!AK613&lt;&gt;Sheet1!T613),"有影响","-")</f>
        <v>-</v>
      </c>
      <c r="G610" s="21" t="str">
        <f>IF(OR(Sheet1!X613&lt;&gt;Sheet1!AL613,Sheet1!AM613&lt;&gt;Sheet1!Y613),"有影响","-")</f>
        <v>-</v>
      </c>
      <c r="H610" s="21" t="str">
        <f>IF(OR(Sheet1!AC613&lt;&gt;Sheet1!AN613,Sheet1!AO613&lt;&gt;Sheet1!AD613),"有影响","-")</f>
        <v>-</v>
      </c>
      <c r="I610" s="21" t="str">
        <f>IF(Sheet1!G613=0,"出错","-")</f>
        <v>-</v>
      </c>
      <c r="J610" s="21" t="str">
        <f>IF(AND(Sheet1!G613=0,Sheet1!L613&lt;&gt;0),"出错","-")</f>
        <v>-</v>
      </c>
      <c r="K610" s="21" t="str">
        <f>IF(AND(Sheet1!G613=0,Sheet1!L613=0,Sheet1!Q613&lt;&gt;0),"出错","-")</f>
        <v>-</v>
      </c>
      <c r="L610" s="21" t="str">
        <f>IF(AND(Sheet1!G613=0,Sheet1!L613=0,Sheet1!Q613=0,Sheet1!V613&lt;&gt;0),"出错","-")</f>
        <v>-</v>
      </c>
      <c r="M610" s="21" t="str">
        <f>IF(AND(Sheet1!G613=0,Sheet1!L613=0,Sheet1!Q613=0,Sheet1!V613=0,Sheet1!AA613&lt;&gt;0),"出错","-")</f>
        <v>-</v>
      </c>
      <c r="N610" s="21" t="str">
        <f>IFERROR(VLOOKUP(Sheet1!G613,配置检查表!$Y:$Z,2,FALSE),"")</f>
        <v/>
      </c>
      <c r="O610" s="21">
        <f>IF(AND(Sheet1!I613=Sheet1!J613,Sheet1!J613&lt;&gt;0),Sheet1!I613,IF(AND(Sheet1!I613&lt;&gt;Sheet1!J613,Sheet1!J613&lt;&gt;0),Sheet1!I613&amp;"~"&amp;Sheet1!J613,""))</f>
        <v>5</v>
      </c>
      <c r="P610" s="21" t="str">
        <f>IFERROR(VLOOKUP(Sheet1!L613,配置检查表!$Y:$Z,2,FALSE),"")</f>
        <v>金币</v>
      </c>
      <c r="Q610" s="21">
        <f>IF(AND(Sheet1!N613=Sheet1!O613,Sheet1!O613&lt;&gt;0),Sheet1!N613,IF(AND(Sheet1!N613&lt;&gt;Sheet1!O613,Sheet1!O613&lt;&gt;0),Sheet1!N613&amp;"~"&amp;Sheet1!O613,""))</f>
        <v>152500</v>
      </c>
      <c r="R610" s="21" t="str">
        <f>IFERROR(VLOOKUP(Sheet1!Q613,配置检查表!$Y:$Z,2,FALSE),"")</f>
        <v/>
      </c>
      <c r="S610" s="39" t="str">
        <f>IF(AND(Sheet1!S817=Sheet1!T817,Sheet1!T817&lt;&gt;0),Sheet1!S817,IF(AND(Sheet1!S817&lt;&gt;Sheet1!T817,Sheet1!T817&lt;&gt;0),Sheet1!S817&amp;"~"&amp;Sheet1!T817,""))</f>
        <v/>
      </c>
      <c r="T610" s="21" t="str">
        <f>IFERROR(VLOOKUP(Sheet1!V613,配置检查表!$Y:$Z,2,FALSE),"")</f>
        <v/>
      </c>
      <c r="U610" s="39" t="str">
        <f>IF(AND(Sheet1!X817=Sheet1!Y817,Sheet1!Y817&lt;&gt;0),Sheet1!X817,IF(AND(Sheet1!X817&lt;&gt;Sheet1!Y817,Sheet1!Y817&lt;&gt;0),Sheet1!X817&amp;"~"&amp;Sheet1!Y817,""))</f>
        <v/>
      </c>
      <c r="V610" s="21" t="str">
        <f>IFERROR(VLOOKUP(Sheet1!XAA,配置检查表!$Y:$Z,2,FALSE),"")</f>
        <v/>
      </c>
      <c r="W610" s="21" t="str">
        <f>IF(AND(Sheet1!AC817=Sheet1!AD817,Sheet1!AD817&lt;&gt;0),Sheet1!AC817,IF(AND(Sheet1!AC817&lt;&gt;Sheet1!AD817,Sheet1!AD817&lt;&gt;0),Sheet1!AC817&amp;"~"&amp;Sheet1!AD817,""))</f>
        <v/>
      </c>
    </row>
    <row r="611" spans="1:23">
      <c r="A611" s="3">
        <v>20138</v>
      </c>
      <c r="B611" s="3" t="s">
        <v>748</v>
      </c>
      <c r="C611" s="3" t="s">
        <v>748</v>
      </c>
      <c r="D611" s="21" t="str">
        <f>IF(OR(Sheet1!I614&lt;&gt;Sheet1!AF614,Sheet1!AG614&lt;&gt;Sheet1!J614),"有影响","-")</f>
        <v>-</v>
      </c>
      <c r="E611" s="21" t="str">
        <f>IF(OR(Sheet1!N614&lt;&gt;Sheet1!AH614,Sheet1!AI614&lt;&gt;Sheet1!O614),"有影响","-")</f>
        <v>-</v>
      </c>
      <c r="F611" s="21" t="str">
        <f>IF(OR(Sheet1!S614&lt;&gt;Sheet1!AJ614,Sheet1!AK614&lt;&gt;Sheet1!T614),"有影响","-")</f>
        <v>-</v>
      </c>
      <c r="G611" s="21" t="str">
        <f>IF(OR(Sheet1!X614&lt;&gt;Sheet1!AL614,Sheet1!AM614&lt;&gt;Sheet1!Y614),"有影响","-")</f>
        <v>-</v>
      </c>
      <c r="H611" s="21" t="str">
        <f>IF(OR(Sheet1!AC614&lt;&gt;Sheet1!AN614,Sheet1!AO614&lt;&gt;Sheet1!AD614),"有影响","-")</f>
        <v>-</v>
      </c>
      <c r="I611" s="21" t="str">
        <f>IF(Sheet1!G614=0,"出错","-")</f>
        <v>-</v>
      </c>
      <c r="J611" s="21" t="str">
        <f>IF(AND(Sheet1!G614=0,Sheet1!L614&lt;&gt;0),"出错","-")</f>
        <v>-</v>
      </c>
      <c r="K611" s="21" t="str">
        <f>IF(AND(Sheet1!G614=0,Sheet1!L614=0,Sheet1!Q614&lt;&gt;0),"出错","-")</f>
        <v>-</v>
      </c>
      <c r="L611" s="21" t="str">
        <f>IF(AND(Sheet1!G614=0,Sheet1!L614=0,Sheet1!Q614=0,Sheet1!V614&lt;&gt;0),"出错","-")</f>
        <v>-</v>
      </c>
      <c r="M611" s="21" t="str">
        <f>IF(AND(Sheet1!G614=0,Sheet1!L614=0,Sheet1!Q614=0,Sheet1!V614=0,Sheet1!AA614&lt;&gt;0),"出错","-")</f>
        <v>-</v>
      </c>
      <c r="N611" s="21" t="str">
        <f>IFERROR(VLOOKUP(Sheet1!G614,配置检查表!$Y:$Z,2,FALSE),"")</f>
        <v/>
      </c>
      <c r="O611" s="21">
        <f>IF(AND(Sheet1!I614=Sheet1!J614,Sheet1!J614&lt;&gt;0),Sheet1!I614,IF(AND(Sheet1!I614&lt;&gt;Sheet1!J614,Sheet1!J614&lt;&gt;0),Sheet1!I614&amp;"~"&amp;Sheet1!J614,""))</f>
        <v>5</v>
      </c>
      <c r="P611" s="21" t="str">
        <f>IFERROR(VLOOKUP(Sheet1!L614,配置检查表!$Y:$Z,2,FALSE),"")</f>
        <v>金币</v>
      </c>
      <c r="Q611" s="21">
        <f>IF(AND(Sheet1!N614=Sheet1!O614,Sheet1!O614&lt;&gt;0),Sheet1!N614,IF(AND(Sheet1!N614&lt;&gt;Sheet1!O614,Sheet1!O614&lt;&gt;0),Sheet1!N614&amp;"~"&amp;Sheet1!O614,""))</f>
        <v>155000</v>
      </c>
      <c r="R611" s="21" t="str">
        <f>IFERROR(VLOOKUP(Sheet1!Q614,配置检查表!$Y:$Z,2,FALSE),"")</f>
        <v/>
      </c>
      <c r="S611" s="39" t="str">
        <f>IF(AND(Sheet1!S818=Sheet1!T818,Sheet1!T818&lt;&gt;0),Sheet1!S818,IF(AND(Sheet1!S818&lt;&gt;Sheet1!T818,Sheet1!T818&lt;&gt;0),Sheet1!S818&amp;"~"&amp;Sheet1!T818,""))</f>
        <v/>
      </c>
      <c r="T611" s="21" t="str">
        <f>IFERROR(VLOOKUP(Sheet1!V614,配置检查表!$Y:$Z,2,FALSE),"")</f>
        <v/>
      </c>
      <c r="U611" s="39" t="str">
        <f>IF(AND(Sheet1!X818=Sheet1!Y818,Sheet1!Y818&lt;&gt;0),Sheet1!X818,IF(AND(Sheet1!X818&lt;&gt;Sheet1!Y818,Sheet1!Y818&lt;&gt;0),Sheet1!X818&amp;"~"&amp;Sheet1!Y818,""))</f>
        <v/>
      </c>
      <c r="V611" s="21" t="str">
        <f>IFERROR(VLOOKUP(Sheet1!XAA,配置检查表!$Y:$Z,2,FALSE),"")</f>
        <v/>
      </c>
      <c r="W611" s="21" t="str">
        <f>IF(AND(Sheet1!AC818=Sheet1!AD818,Sheet1!AD818&lt;&gt;0),Sheet1!AC818,IF(AND(Sheet1!AC818&lt;&gt;Sheet1!AD818,Sheet1!AD818&lt;&gt;0),Sheet1!AC818&amp;"~"&amp;Sheet1!AD818,""))</f>
        <v/>
      </c>
    </row>
    <row r="612" spans="1:23">
      <c r="A612" s="3">
        <v>20139</v>
      </c>
      <c r="B612" s="3" t="s">
        <v>749</v>
      </c>
      <c r="C612" s="3" t="s">
        <v>749</v>
      </c>
      <c r="D612" s="21" t="str">
        <f>IF(OR(Sheet1!I615&lt;&gt;Sheet1!AF615,Sheet1!AG615&lt;&gt;Sheet1!J615),"有影响","-")</f>
        <v>-</v>
      </c>
      <c r="E612" s="21" t="str">
        <f>IF(OR(Sheet1!N615&lt;&gt;Sheet1!AH615,Sheet1!AI615&lt;&gt;Sheet1!O615),"有影响","-")</f>
        <v>-</v>
      </c>
      <c r="F612" s="21" t="str">
        <f>IF(OR(Sheet1!S615&lt;&gt;Sheet1!AJ615,Sheet1!AK615&lt;&gt;Sheet1!T615),"有影响","-")</f>
        <v>-</v>
      </c>
      <c r="G612" s="21" t="str">
        <f>IF(OR(Sheet1!X615&lt;&gt;Sheet1!AL615,Sheet1!AM615&lt;&gt;Sheet1!Y615),"有影响","-")</f>
        <v>-</v>
      </c>
      <c r="H612" s="21" t="str">
        <f>IF(OR(Sheet1!AC615&lt;&gt;Sheet1!AN615,Sheet1!AO615&lt;&gt;Sheet1!AD615),"有影响","-")</f>
        <v>-</v>
      </c>
      <c r="I612" s="21" t="str">
        <f>IF(Sheet1!G615=0,"出错","-")</f>
        <v>-</v>
      </c>
      <c r="J612" s="21" t="str">
        <f>IF(AND(Sheet1!G615=0,Sheet1!L615&lt;&gt;0),"出错","-")</f>
        <v>-</v>
      </c>
      <c r="K612" s="21" t="str">
        <f>IF(AND(Sheet1!G615=0,Sheet1!L615=0,Sheet1!Q615&lt;&gt;0),"出错","-")</f>
        <v>-</v>
      </c>
      <c r="L612" s="21" t="str">
        <f>IF(AND(Sheet1!G615=0,Sheet1!L615=0,Sheet1!Q615=0,Sheet1!V615&lt;&gt;0),"出错","-")</f>
        <v>-</v>
      </c>
      <c r="M612" s="21" t="str">
        <f>IF(AND(Sheet1!G615=0,Sheet1!L615=0,Sheet1!Q615=0,Sheet1!V615=0,Sheet1!AA615&lt;&gt;0),"出错","-")</f>
        <v>-</v>
      </c>
      <c r="N612" s="21" t="str">
        <f>IFERROR(VLOOKUP(Sheet1!G615,配置检查表!$Y:$Z,2,FALSE),"")</f>
        <v/>
      </c>
      <c r="O612" s="21">
        <f>IF(AND(Sheet1!I615=Sheet1!J615,Sheet1!J615&lt;&gt;0),Sheet1!I615,IF(AND(Sheet1!I615&lt;&gt;Sheet1!J615,Sheet1!J615&lt;&gt;0),Sheet1!I615&amp;"~"&amp;Sheet1!J615,""))</f>
        <v>5</v>
      </c>
      <c r="P612" s="21" t="str">
        <f>IFERROR(VLOOKUP(Sheet1!L615,配置检查表!$Y:$Z,2,FALSE),"")</f>
        <v>金币</v>
      </c>
      <c r="Q612" s="21">
        <f>IF(AND(Sheet1!N615=Sheet1!O615,Sheet1!O615&lt;&gt;0),Sheet1!N615,IF(AND(Sheet1!N615&lt;&gt;Sheet1!O615,Sheet1!O615&lt;&gt;0),Sheet1!N615&amp;"~"&amp;Sheet1!O615,""))</f>
        <v>157500</v>
      </c>
      <c r="R612" s="21" t="str">
        <f>IFERROR(VLOOKUP(Sheet1!Q615,配置检查表!$Y:$Z,2,FALSE),"")</f>
        <v/>
      </c>
      <c r="S612" s="39" t="str">
        <f>IF(AND(Sheet1!S819=Sheet1!T819,Sheet1!T819&lt;&gt;0),Sheet1!S819,IF(AND(Sheet1!S819&lt;&gt;Sheet1!T819,Sheet1!T819&lt;&gt;0),Sheet1!S819&amp;"~"&amp;Sheet1!T819,""))</f>
        <v/>
      </c>
      <c r="T612" s="21" t="str">
        <f>IFERROR(VLOOKUP(Sheet1!V615,配置检查表!$Y:$Z,2,FALSE),"")</f>
        <v/>
      </c>
      <c r="U612" s="39" t="str">
        <f>IF(AND(Sheet1!X819=Sheet1!Y819,Sheet1!Y819&lt;&gt;0),Sheet1!X819,IF(AND(Sheet1!X819&lt;&gt;Sheet1!Y819,Sheet1!Y819&lt;&gt;0),Sheet1!X819&amp;"~"&amp;Sheet1!Y819,""))</f>
        <v/>
      </c>
      <c r="V612" s="21" t="str">
        <f>IFERROR(VLOOKUP(Sheet1!XAA,配置检查表!$Y:$Z,2,FALSE),"")</f>
        <v/>
      </c>
      <c r="W612" s="21" t="str">
        <f>IF(AND(Sheet1!AC819=Sheet1!AD819,Sheet1!AD819&lt;&gt;0),Sheet1!AC819,IF(AND(Sheet1!AC819&lt;&gt;Sheet1!AD819,Sheet1!AD819&lt;&gt;0),Sheet1!AC819&amp;"~"&amp;Sheet1!AD819,""))</f>
        <v/>
      </c>
    </row>
    <row r="613" spans="1:23">
      <c r="A613" s="3">
        <v>20140</v>
      </c>
      <c r="B613" s="3" t="s">
        <v>750</v>
      </c>
      <c r="C613" s="3" t="s">
        <v>750</v>
      </c>
      <c r="D613" s="21" t="str">
        <f>IF(OR(Sheet1!I616&lt;&gt;Sheet1!AF616,Sheet1!AG616&lt;&gt;Sheet1!J616),"有影响","-")</f>
        <v>-</v>
      </c>
      <c r="E613" s="21" t="str">
        <f>IF(OR(Sheet1!N616&lt;&gt;Sheet1!AH616,Sheet1!AI616&lt;&gt;Sheet1!O616),"有影响","-")</f>
        <v>-</v>
      </c>
      <c r="F613" s="21" t="str">
        <f>IF(OR(Sheet1!S616&lt;&gt;Sheet1!AJ616,Sheet1!AK616&lt;&gt;Sheet1!T616),"有影响","-")</f>
        <v>-</v>
      </c>
      <c r="G613" s="21" t="str">
        <f>IF(OR(Sheet1!X616&lt;&gt;Sheet1!AL616,Sheet1!AM616&lt;&gt;Sheet1!Y616),"有影响","-")</f>
        <v>-</v>
      </c>
      <c r="H613" s="21" t="str">
        <f>IF(OR(Sheet1!AC616&lt;&gt;Sheet1!AN616,Sheet1!AO616&lt;&gt;Sheet1!AD616),"有影响","-")</f>
        <v>-</v>
      </c>
      <c r="I613" s="21" t="str">
        <f>IF(Sheet1!G616=0,"出错","-")</f>
        <v>-</v>
      </c>
      <c r="J613" s="21" t="str">
        <f>IF(AND(Sheet1!G616=0,Sheet1!L616&lt;&gt;0),"出错","-")</f>
        <v>-</v>
      </c>
      <c r="K613" s="21" t="str">
        <f>IF(AND(Sheet1!G616=0,Sheet1!L616=0,Sheet1!Q616&lt;&gt;0),"出错","-")</f>
        <v>-</v>
      </c>
      <c r="L613" s="21" t="str">
        <f>IF(AND(Sheet1!G616=0,Sheet1!L616=0,Sheet1!Q616=0,Sheet1!V616&lt;&gt;0),"出错","-")</f>
        <v>-</v>
      </c>
      <c r="M613" s="21" t="str">
        <f>IF(AND(Sheet1!G616=0,Sheet1!L616=0,Sheet1!Q616=0,Sheet1!V616=0,Sheet1!AA616&lt;&gt;0),"出错","-")</f>
        <v>-</v>
      </c>
      <c r="N613" s="21" t="str">
        <f>IFERROR(VLOOKUP(Sheet1!G616,配置检查表!$Y:$Z,2,FALSE),"")</f>
        <v/>
      </c>
      <c r="O613" s="21">
        <f>IF(AND(Sheet1!I616=Sheet1!J616,Sheet1!J616&lt;&gt;0),Sheet1!I616,IF(AND(Sheet1!I616&lt;&gt;Sheet1!J616,Sheet1!J616&lt;&gt;0),Sheet1!I616&amp;"~"&amp;Sheet1!J616,""))</f>
        <v>5</v>
      </c>
      <c r="P613" s="21" t="str">
        <f>IFERROR(VLOOKUP(Sheet1!L616,配置检查表!$Y:$Z,2,FALSE),"")</f>
        <v>金币</v>
      </c>
      <c r="Q613" s="21">
        <f>IF(AND(Sheet1!N616=Sheet1!O616,Sheet1!O616&lt;&gt;0),Sheet1!N616,IF(AND(Sheet1!N616&lt;&gt;Sheet1!O616,Sheet1!O616&lt;&gt;0),Sheet1!N616&amp;"~"&amp;Sheet1!O616,""))</f>
        <v>160000</v>
      </c>
      <c r="R613" s="21" t="str">
        <f>IFERROR(VLOOKUP(Sheet1!Q616,配置检查表!$Y:$Z,2,FALSE),"")</f>
        <v/>
      </c>
      <c r="S613" s="39" t="str">
        <f>IF(AND(Sheet1!S820=Sheet1!T820,Sheet1!T820&lt;&gt;0),Sheet1!S820,IF(AND(Sheet1!S820&lt;&gt;Sheet1!T820,Sheet1!T820&lt;&gt;0),Sheet1!S820&amp;"~"&amp;Sheet1!T820,""))</f>
        <v/>
      </c>
      <c r="T613" s="21" t="str">
        <f>IFERROR(VLOOKUP(Sheet1!V616,配置检查表!$Y:$Z,2,FALSE),"")</f>
        <v/>
      </c>
      <c r="U613" s="39" t="str">
        <f>IF(AND(Sheet1!X820=Sheet1!Y820,Sheet1!Y820&lt;&gt;0),Sheet1!X820,IF(AND(Sheet1!X820&lt;&gt;Sheet1!Y820,Sheet1!Y820&lt;&gt;0),Sheet1!X820&amp;"~"&amp;Sheet1!Y820,""))</f>
        <v/>
      </c>
      <c r="V613" s="21" t="str">
        <f>IFERROR(VLOOKUP(Sheet1!XAA,配置检查表!$Y:$Z,2,FALSE),"")</f>
        <v/>
      </c>
      <c r="W613" s="21" t="str">
        <f>IF(AND(Sheet1!AC820=Sheet1!AD820,Sheet1!AD820&lt;&gt;0),Sheet1!AC820,IF(AND(Sheet1!AC820&lt;&gt;Sheet1!AD820,Sheet1!AD820&lt;&gt;0),Sheet1!AC820&amp;"~"&amp;Sheet1!AD820,""))</f>
        <v/>
      </c>
    </row>
    <row r="614" spans="1:23">
      <c r="A614" s="3">
        <v>20141</v>
      </c>
      <c r="B614" s="3" t="s">
        <v>751</v>
      </c>
      <c r="C614" s="3" t="s">
        <v>751</v>
      </c>
      <c r="D614" s="21" t="str">
        <f>IF(OR(Sheet1!I617&lt;&gt;Sheet1!AF617,Sheet1!AG617&lt;&gt;Sheet1!J617),"有影响","-")</f>
        <v>-</v>
      </c>
      <c r="E614" s="21" t="str">
        <f>IF(OR(Sheet1!N617&lt;&gt;Sheet1!AH617,Sheet1!AI617&lt;&gt;Sheet1!O617),"有影响","-")</f>
        <v>-</v>
      </c>
      <c r="F614" s="21" t="str">
        <f>IF(OR(Sheet1!S617&lt;&gt;Sheet1!AJ617,Sheet1!AK617&lt;&gt;Sheet1!T617),"有影响","-")</f>
        <v>-</v>
      </c>
      <c r="G614" s="21" t="str">
        <f>IF(OR(Sheet1!X617&lt;&gt;Sheet1!AL617,Sheet1!AM617&lt;&gt;Sheet1!Y617),"有影响","-")</f>
        <v>-</v>
      </c>
      <c r="H614" s="21" t="str">
        <f>IF(OR(Sheet1!AC617&lt;&gt;Sheet1!AN617,Sheet1!AO617&lt;&gt;Sheet1!AD617),"有影响","-")</f>
        <v>-</v>
      </c>
      <c r="I614" s="21" t="str">
        <f>IF(Sheet1!G617=0,"出错","-")</f>
        <v>-</v>
      </c>
      <c r="J614" s="21" t="str">
        <f>IF(AND(Sheet1!G617=0,Sheet1!L617&lt;&gt;0),"出错","-")</f>
        <v>-</v>
      </c>
      <c r="K614" s="21" t="str">
        <f>IF(AND(Sheet1!G617=0,Sheet1!L617=0,Sheet1!Q617&lt;&gt;0),"出错","-")</f>
        <v>-</v>
      </c>
      <c r="L614" s="21" t="str">
        <f>IF(AND(Sheet1!G617=0,Sheet1!L617=0,Sheet1!Q617=0,Sheet1!V617&lt;&gt;0),"出错","-")</f>
        <v>-</v>
      </c>
      <c r="M614" s="21" t="str">
        <f>IF(AND(Sheet1!G617=0,Sheet1!L617=0,Sheet1!Q617=0,Sheet1!V617=0,Sheet1!AA617&lt;&gt;0),"出错","-")</f>
        <v>-</v>
      </c>
      <c r="N614" s="21" t="str">
        <f>IFERROR(VLOOKUP(Sheet1!G617,配置检查表!$Y:$Z,2,FALSE),"")</f>
        <v/>
      </c>
      <c r="O614" s="21">
        <f>IF(AND(Sheet1!I617=Sheet1!J617,Sheet1!J617&lt;&gt;0),Sheet1!I617,IF(AND(Sheet1!I617&lt;&gt;Sheet1!J617,Sheet1!J617&lt;&gt;0),Sheet1!I617&amp;"~"&amp;Sheet1!J617,""))</f>
        <v>5</v>
      </c>
      <c r="P614" s="21" t="str">
        <f>IFERROR(VLOOKUP(Sheet1!L617,配置检查表!$Y:$Z,2,FALSE),"")</f>
        <v>金币</v>
      </c>
      <c r="Q614" s="21">
        <f>IF(AND(Sheet1!N617=Sheet1!O617,Sheet1!O617&lt;&gt;0),Sheet1!N617,IF(AND(Sheet1!N617&lt;&gt;Sheet1!O617,Sheet1!O617&lt;&gt;0),Sheet1!N617&amp;"~"&amp;Sheet1!O617,""))</f>
        <v>162500</v>
      </c>
      <c r="R614" s="21" t="str">
        <f>IFERROR(VLOOKUP(Sheet1!Q617,配置检查表!$Y:$Z,2,FALSE),"")</f>
        <v/>
      </c>
      <c r="S614" s="39" t="str">
        <f>IF(AND(Sheet1!S821=Sheet1!T821,Sheet1!T821&lt;&gt;0),Sheet1!S821,IF(AND(Sheet1!S821&lt;&gt;Sheet1!T821,Sheet1!T821&lt;&gt;0),Sheet1!S821&amp;"~"&amp;Sheet1!T821,""))</f>
        <v/>
      </c>
      <c r="T614" s="21" t="str">
        <f>IFERROR(VLOOKUP(Sheet1!V617,配置检查表!$Y:$Z,2,FALSE),"")</f>
        <v/>
      </c>
      <c r="U614" s="39" t="str">
        <f>IF(AND(Sheet1!X821=Sheet1!Y821,Sheet1!Y821&lt;&gt;0),Sheet1!X821,IF(AND(Sheet1!X821&lt;&gt;Sheet1!Y821,Sheet1!Y821&lt;&gt;0),Sheet1!X821&amp;"~"&amp;Sheet1!Y821,""))</f>
        <v/>
      </c>
      <c r="V614" s="21" t="str">
        <f>IFERROR(VLOOKUP(Sheet1!XAA,配置检查表!$Y:$Z,2,FALSE),"")</f>
        <v/>
      </c>
      <c r="W614" s="21" t="str">
        <f>IF(AND(Sheet1!AC821=Sheet1!AD821,Sheet1!AD821&lt;&gt;0),Sheet1!AC821,IF(AND(Sheet1!AC821&lt;&gt;Sheet1!AD821,Sheet1!AD821&lt;&gt;0),Sheet1!AC821&amp;"~"&amp;Sheet1!AD821,""))</f>
        <v/>
      </c>
    </row>
    <row r="615" spans="1:23">
      <c r="A615" s="3">
        <v>20142</v>
      </c>
      <c r="B615" s="3" t="s">
        <v>752</v>
      </c>
      <c r="C615" s="3" t="s">
        <v>752</v>
      </c>
      <c r="D615" s="21" t="str">
        <f>IF(OR(Sheet1!I618&lt;&gt;Sheet1!AF618,Sheet1!AG618&lt;&gt;Sheet1!J618),"有影响","-")</f>
        <v>-</v>
      </c>
      <c r="E615" s="21" t="str">
        <f>IF(OR(Sheet1!N618&lt;&gt;Sheet1!AH618,Sheet1!AI618&lt;&gt;Sheet1!O618),"有影响","-")</f>
        <v>-</v>
      </c>
      <c r="F615" s="21" t="str">
        <f>IF(OR(Sheet1!S618&lt;&gt;Sheet1!AJ618,Sheet1!AK618&lt;&gt;Sheet1!T618),"有影响","-")</f>
        <v>-</v>
      </c>
      <c r="G615" s="21" t="str">
        <f>IF(OR(Sheet1!X618&lt;&gt;Sheet1!AL618,Sheet1!AM618&lt;&gt;Sheet1!Y618),"有影响","-")</f>
        <v>-</v>
      </c>
      <c r="H615" s="21" t="str">
        <f>IF(OR(Sheet1!AC618&lt;&gt;Sheet1!AN618,Sheet1!AO618&lt;&gt;Sheet1!AD618),"有影响","-")</f>
        <v>-</v>
      </c>
      <c r="I615" s="21" t="str">
        <f>IF(Sheet1!G618=0,"出错","-")</f>
        <v>-</v>
      </c>
      <c r="J615" s="21" t="str">
        <f>IF(AND(Sheet1!G618=0,Sheet1!L618&lt;&gt;0),"出错","-")</f>
        <v>-</v>
      </c>
      <c r="K615" s="21" t="str">
        <f>IF(AND(Sheet1!G618=0,Sheet1!L618=0,Sheet1!Q618&lt;&gt;0),"出错","-")</f>
        <v>-</v>
      </c>
      <c r="L615" s="21" t="str">
        <f>IF(AND(Sheet1!G618=0,Sheet1!L618=0,Sheet1!Q618=0,Sheet1!V618&lt;&gt;0),"出错","-")</f>
        <v>-</v>
      </c>
      <c r="M615" s="21" t="str">
        <f>IF(AND(Sheet1!G618=0,Sheet1!L618=0,Sheet1!Q618=0,Sheet1!V618=0,Sheet1!AA618&lt;&gt;0),"出错","-")</f>
        <v>-</v>
      </c>
      <c r="N615" s="21" t="str">
        <f>IFERROR(VLOOKUP(Sheet1!G618,配置检查表!$Y:$Z,2,FALSE),"")</f>
        <v/>
      </c>
      <c r="O615" s="21">
        <f>IF(AND(Sheet1!I618=Sheet1!J618,Sheet1!J618&lt;&gt;0),Sheet1!I618,IF(AND(Sheet1!I618&lt;&gt;Sheet1!J618,Sheet1!J618&lt;&gt;0),Sheet1!I618&amp;"~"&amp;Sheet1!J618,""))</f>
        <v>5</v>
      </c>
      <c r="P615" s="21" t="str">
        <f>IFERROR(VLOOKUP(Sheet1!L618,配置检查表!$Y:$Z,2,FALSE),"")</f>
        <v>金币</v>
      </c>
      <c r="Q615" s="21">
        <f>IF(AND(Sheet1!N618=Sheet1!O618,Sheet1!O618&lt;&gt;0),Sheet1!N618,IF(AND(Sheet1!N618&lt;&gt;Sheet1!O618,Sheet1!O618&lt;&gt;0),Sheet1!N618&amp;"~"&amp;Sheet1!O618,""))</f>
        <v>165000</v>
      </c>
      <c r="R615" s="21" t="str">
        <f>IFERROR(VLOOKUP(Sheet1!Q618,配置检查表!$Y:$Z,2,FALSE),"")</f>
        <v/>
      </c>
      <c r="S615" s="39" t="str">
        <f>IF(AND(Sheet1!S822=Sheet1!T822,Sheet1!T822&lt;&gt;0),Sheet1!S822,IF(AND(Sheet1!S822&lt;&gt;Sheet1!T822,Sheet1!T822&lt;&gt;0),Sheet1!S822&amp;"~"&amp;Sheet1!T822,""))</f>
        <v/>
      </c>
      <c r="T615" s="21" t="str">
        <f>IFERROR(VLOOKUP(Sheet1!V618,配置检查表!$Y:$Z,2,FALSE),"")</f>
        <v/>
      </c>
      <c r="U615" s="39" t="str">
        <f>IF(AND(Sheet1!X822=Sheet1!Y822,Sheet1!Y822&lt;&gt;0),Sheet1!X822,IF(AND(Sheet1!X822&lt;&gt;Sheet1!Y822,Sheet1!Y822&lt;&gt;0),Sheet1!X822&amp;"~"&amp;Sheet1!Y822,""))</f>
        <v/>
      </c>
      <c r="V615" s="21" t="str">
        <f>IFERROR(VLOOKUP(Sheet1!XAA,配置检查表!$Y:$Z,2,FALSE),"")</f>
        <v/>
      </c>
      <c r="W615" s="21" t="str">
        <f>IF(AND(Sheet1!AC822=Sheet1!AD822,Sheet1!AD822&lt;&gt;0),Sheet1!AC822,IF(AND(Sheet1!AC822&lt;&gt;Sheet1!AD822,Sheet1!AD822&lt;&gt;0),Sheet1!AC822&amp;"~"&amp;Sheet1!AD822,""))</f>
        <v/>
      </c>
    </row>
    <row r="616" spans="1:23">
      <c r="A616" s="3">
        <v>20143</v>
      </c>
      <c r="B616" s="3" t="s">
        <v>753</v>
      </c>
      <c r="C616" s="3" t="s">
        <v>753</v>
      </c>
      <c r="D616" s="21" t="str">
        <f>IF(OR(Sheet1!I619&lt;&gt;Sheet1!AF619,Sheet1!AG619&lt;&gt;Sheet1!J619),"有影响","-")</f>
        <v>-</v>
      </c>
      <c r="E616" s="21" t="str">
        <f>IF(OR(Sheet1!N619&lt;&gt;Sheet1!AH619,Sheet1!AI619&lt;&gt;Sheet1!O619),"有影响","-")</f>
        <v>-</v>
      </c>
      <c r="F616" s="21" t="str">
        <f>IF(OR(Sheet1!S619&lt;&gt;Sheet1!AJ619,Sheet1!AK619&lt;&gt;Sheet1!T619),"有影响","-")</f>
        <v>-</v>
      </c>
      <c r="G616" s="21" t="str">
        <f>IF(OR(Sheet1!X619&lt;&gt;Sheet1!AL619,Sheet1!AM619&lt;&gt;Sheet1!Y619),"有影响","-")</f>
        <v>-</v>
      </c>
      <c r="H616" s="21" t="str">
        <f>IF(OR(Sheet1!AC619&lt;&gt;Sheet1!AN619,Sheet1!AO619&lt;&gt;Sheet1!AD619),"有影响","-")</f>
        <v>-</v>
      </c>
      <c r="I616" s="21" t="str">
        <f>IF(Sheet1!G619=0,"出错","-")</f>
        <v>-</v>
      </c>
      <c r="J616" s="21" t="str">
        <f>IF(AND(Sheet1!G619=0,Sheet1!L619&lt;&gt;0),"出错","-")</f>
        <v>-</v>
      </c>
      <c r="K616" s="21" t="str">
        <f>IF(AND(Sheet1!G619=0,Sheet1!L619=0,Sheet1!Q619&lt;&gt;0),"出错","-")</f>
        <v>-</v>
      </c>
      <c r="L616" s="21" t="str">
        <f>IF(AND(Sheet1!G619=0,Sheet1!L619=0,Sheet1!Q619=0,Sheet1!V619&lt;&gt;0),"出错","-")</f>
        <v>-</v>
      </c>
      <c r="M616" s="21" t="str">
        <f>IF(AND(Sheet1!G619=0,Sheet1!L619=0,Sheet1!Q619=0,Sheet1!V619=0,Sheet1!AA619&lt;&gt;0),"出错","-")</f>
        <v>-</v>
      </c>
      <c r="N616" s="21" t="str">
        <f>IFERROR(VLOOKUP(Sheet1!G619,配置检查表!$Y:$Z,2,FALSE),"")</f>
        <v/>
      </c>
      <c r="O616" s="21">
        <f>IF(AND(Sheet1!I619=Sheet1!J619,Sheet1!J619&lt;&gt;0),Sheet1!I619,IF(AND(Sheet1!I619&lt;&gt;Sheet1!J619,Sheet1!J619&lt;&gt;0),Sheet1!I619&amp;"~"&amp;Sheet1!J619,""))</f>
        <v>5</v>
      </c>
      <c r="P616" s="21" t="str">
        <f>IFERROR(VLOOKUP(Sheet1!L619,配置检查表!$Y:$Z,2,FALSE),"")</f>
        <v>金币</v>
      </c>
      <c r="Q616" s="21">
        <f>IF(AND(Sheet1!N619=Sheet1!O619,Sheet1!O619&lt;&gt;0),Sheet1!N619,IF(AND(Sheet1!N619&lt;&gt;Sheet1!O619,Sheet1!O619&lt;&gt;0),Sheet1!N619&amp;"~"&amp;Sheet1!O619,""))</f>
        <v>167500</v>
      </c>
      <c r="R616" s="21" t="str">
        <f>IFERROR(VLOOKUP(Sheet1!Q619,配置检查表!$Y:$Z,2,FALSE),"")</f>
        <v/>
      </c>
      <c r="S616" s="39" t="str">
        <f>IF(AND(Sheet1!S823=Sheet1!T823,Sheet1!T823&lt;&gt;0),Sheet1!S823,IF(AND(Sheet1!S823&lt;&gt;Sheet1!T823,Sheet1!T823&lt;&gt;0),Sheet1!S823&amp;"~"&amp;Sheet1!T823,""))</f>
        <v/>
      </c>
      <c r="T616" s="21" t="str">
        <f>IFERROR(VLOOKUP(Sheet1!V619,配置检查表!$Y:$Z,2,FALSE),"")</f>
        <v/>
      </c>
      <c r="U616" s="39" t="str">
        <f>IF(AND(Sheet1!X823=Sheet1!Y823,Sheet1!Y823&lt;&gt;0),Sheet1!X823,IF(AND(Sheet1!X823&lt;&gt;Sheet1!Y823,Sheet1!Y823&lt;&gt;0),Sheet1!X823&amp;"~"&amp;Sheet1!Y823,""))</f>
        <v/>
      </c>
      <c r="V616" s="21" t="str">
        <f>IFERROR(VLOOKUP(Sheet1!XAA,配置检查表!$Y:$Z,2,FALSE),"")</f>
        <v/>
      </c>
      <c r="W616" s="21" t="str">
        <f>IF(AND(Sheet1!AC823=Sheet1!AD823,Sheet1!AD823&lt;&gt;0),Sheet1!AC823,IF(AND(Sheet1!AC823&lt;&gt;Sheet1!AD823,Sheet1!AD823&lt;&gt;0),Sheet1!AC823&amp;"~"&amp;Sheet1!AD823,""))</f>
        <v/>
      </c>
    </row>
    <row r="617" spans="1:23">
      <c r="A617" s="3">
        <v>20144</v>
      </c>
      <c r="B617" s="3" t="s">
        <v>754</v>
      </c>
      <c r="C617" s="3" t="s">
        <v>754</v>
      </c>
      <c r="D617" s="21" t="str">
        <f>IF(OR(Sheet1!I620&lt;&gt;Sheet1!AF620,Sheet1!AG620&lt;&gt;Sheet1!J620),"有影响","-")</f>
        <v>-</v>
      </c>
      <c r="E617" s="21" t="str">
        <f>IF(OR(Sheet1!N620&lt;&gt;Sheet1!AH620,Sheet1!AI620&lt;&gt;Sheet1!O620),"有影响","-")</f>
        <v>-</v>
      </c>
      <c r="F617" s="21" t="str">
        <f>IF(OR(Sheet1!S620&lt;&gt;Sheet1!AJ620,Sheet1!AK620&lt;&gt;Sheet1!T620),"有影响","-")</f>
        <v>-</v>
      </c>
      <c r="G617" s="21" t="str">
        <f>IF(OR(Sheet1!X620&lt;&gt;Sheet1!AL620,Sheet1!AM620&lt;&gt;Sheet1!Y620),"有影响","-")</f>
        <v>-</v>
      </c>
      <c r="H617" s="21" t="str">
        <f>IF(OR(Sheet1!AC620&lt;&gt;Sheet1!AN620,Sheet1!AO620&lt;&gt;Sheet1!AD620),"有影响","-")</f>
        <v>-</v>
      </c>
      <c r="I617" s="21" t="str">
        <f>IF(Sheet1!G620=0,"出错","-")</f>
        <v>-</v>
      </c>
      <c r="J617" s="21" t="str">
        <f>IF(AND(Sheet1!G620=0,Sheet1!L620&lt;&gt;0),"出错","-")</f>
        <v>-</v>
      </c>
      <c r="K617" s="21" t="str">
        <f>IF(AND(Sheet1!G620=0,Sheet1!L620=0,Sheet1!Q620&lt;&gt;0),"出错","-")</f>
        <v>-</v>
      </c>
      <c r="L617" s="21" t="str">
        <f>IF(AND(Sheet1!G620=0,Sheet1!L620=0,Sheet1!Q620=0,Sheet1!V620&lt;&gt;0),"出错","-")</f>
        <v>-</v>
      </c>
      <c r="M617" s="21" t="str">
        <f>IF(AND(Sheet1!G620=0,Sheet1!L620=0,Sheet1!Q620=0,Sheet1!V620=0,Sheet1!AA620&lt;&gt;0),"出错","-")</f>
        <v>-</v>
      </c>
      <c r="N617" s="21" t="str">
        <f>IFERROR(VLOOKUP(Sheet1!G620,配置检查表!$Y:$Z,2,FALSE),"")</f>
        <v/>
      </c>
      <c r="O617" s="21">
        <f>IF(AND(Sheet1!I620=Sheet1!J620,Sheet1!J620&lt;&gt;0),Sheet1!I620,IF(AND(Sheet1!I620&lt;&gt;Sheet1!J620,Sheet1!J620&lt;&gt;0),Sheet1!I620&amp;"~"&amp;Sheet1!J620,""))</f>
        <v>5</v>
      </c>
      <c r="P617" s="21" t="str">
        <f>IFERROR(VLOOKUP(Sheet1!L620,配置检查表!$Y:$Z,2,FALSE),"")</f>
        <v>金币</v>
      </c>
      <c r="Q617" s="21">
        <f>IF(AND(Sheet1!N620=Sheet1!O620,Sheet1!O620&lt;&gt;0),Sheet1!N620,IF(AND(Sheet1!N620&lt;&gt;Sheet1!O620,Sheet1!O620&lt;&gt;0),Sheet1!N620&amp;"~"&amp;Sheet1!O620,""))</f>
        <v>170000</v>
      </c>
      <c r="R617" s="21" t="str">
        <f>IFERROR(VLOOKUP(Sheet1!Q620,配置检查表!$Y:$Z,2,FALSE),"")</f>
        <v/>
      </c>
      <c r="S617" s="39" t="str">
        <f>IF(AND(Sheet1!S824=Sheet1!T824,Sheet1!T824&lt;&gt;0),Sheet1!S824,IF(AND(Sheet1!S824&lt;&gt;Sheet1!T824,Sheet1!T824&lt;&gt;0),Sheet1!S824&amp;"~"&amp;Sheet1!T824,""))</f>
        <v/>
      </c>
      <c r="T617" s="21" t="str">
        <f>IFERROR(VLOOKUP(Sheet1!V620,配置检查表!$Y:$Z,2,FALSE),"")</f>
        <v/>
      </c>
      <c r="U617" s="39" t="str">
        <f>IF(AND(Sheet1!X824=Sheet1!Y824,Sheet1!Y824&lt;&gt;0),Sheet1!X824,IF(AND(Sheet1!X824&lt;&gt;Sheet1!Y824,Sheet1!Y824&lt;&gt;0),Sheet1!X824&amp;"~"&amp;Sheet1!Y824,""))</f>
        <v/>
      </c>
      <c r="V617" s="21" t="str">
        <f>IFERROR(VLOOKUP(Sheet1!XAA,配置检查表!$Y:$Z,2,FALSE),"")</f>
        <v/>
      </c>
      <c r="W617" s="21" t="str">
        <f>IF(AND(Sheet1!AC824=Sheet1!AD824,Sheet1!AD824&lt;&gt;0),Sheet1!AC824,IF(AND(Sheet1!AC824&lt;&gt;Sheet1!AD824,Sheet1!AD824&lt;&gt;0),Sheet1!AC824&amp;"~"&amp;Sheet1!AD824,""))</f>
        <v/>
      </c>
    </row>
    <row r="618" spans="1:23">
      <c r="A618" s="3">
        <v>20145</v>
      </c>
      <c r="B618" s="3" t="s">
        <v>755</v>
      </c>
      <c r="C618" s="3" t="s">
        <v>755</v>
      </c>
      <c r="D618" s="21" t="str">
        <f>IF(OR(Sheet1!I621&lt;&gt;Sheet1!AF621,Sheet1!AG621&lt;&gt;Sheet1!J621),"有影响","-")</f>
        <v>-</v>
      </c>
      <c r="E618" s="21" t="str">
        <f>IF(OR(Sheet1!N621&lt;&gt;Sheet1!AH621,Sheet1!AI621&lt;&gt;Sheet1!O621),"有影响","-")</f>
        <v>-</v>
      </c>
      <c r="F618" s="21" t="str">
        <f>IF(OR(Sheet1!S621&lt;&gt;Sheet1!AJ621,Sheet1!AK621&lt;&gt;Sheet1!T621),"有影响","-")</f>
        <v>-</v>
      </c>
      <c r="G618" s="21" t="str">
        <f>IF(OR(Sheet1!X621&lt;&gt;Sheet1!AL621,Sheet1!AM621&lt;&gt;Sheet1!Y621),"有影响","-")</f>
        <v>-</v>
      </c>
      <c r="H618" s="21" t="str">
        <f>IF(OR(Sheet1!AC621&lt;&gt;Sheet1!AN621,Sheet1!AO621&lt;&gt;Sheet1!AD621),"有影响","-")</f>
        <v>-</v>
      </c>
      <c r="I618" s="21" t="str">
        <f>IF(Sheet1!G621=0,"出错","-")</f>
        <v>-</v>
      </c>
      <c r="J618" s="21" t="str">
        <f>IF(AND(Sheet1!G621=0,Sheet1!L621&lt;&gt;0),"出错","-")</f>
        <v>-</v>
      </c>
      <c r="K618" s="21" t="str">
        <f>IF(AND(Sheet1!G621=0,Sheet1!L621=0,Sheet1!Q621&lt;&gt;0),"出错","-")</f>
        <v>-</v>
      </c>
      <c r="L618" s="21" t="str">
        <f>IF(AND(Sheet1!G621=0,Sheet1!L621=0,Sheet1!Q621=0,Sheet1!V621&lt;&gt;0),"出错","-")</f>
        <v>-</v>
      </c>
      <c r="M618" s="21" t="str">
        <f>IF(AND(Sheet1!G621=0,Sheet1!L621=0,Sheet1!Q621=0,Sheet1!V621=0,Sheet1!AA621&lt;&gt;0),"出错","-")</f>
        <v>-</v>
      </c>
      <c r="N618" s="21" t="str">
        <f>IFERROR(VLOOKUP(Sheet1!G621,配置检查表!$Y:$Z,2,FALSE),"")</f>
        <v/>
      </c>
      <c r="O618" s="21">
        <f>IF(AND(Sheet1!I621=Sheet1!J621,Sheet1!J621&lt;&gt;0),Sheet1!I621,IF(AND(Sheet1!I621&lt;&gt;Sheet1!J621,Sheet1!J621&lt;&gt;0),Sheet1!I621&amp;"~"&amp;Sheet1!J621,""))</f>
        <v>5</v>
      </c>
      <c r="P618" s="21" t="str">
        <f>IFERROR(VLOOKUP(Sheet1!L621,配置检查表!$Y:$Z,2,FALSE),"")</f>
        <v>金币</v>
      </c>
      <c r="Q618" s="21">
        <f>IF(AND(Sheet1!N621=Sheet1!O621,Sheet1!O621&lt;&gt;0),Sheet1!N621,IF(AND(Sheet1!N621&lt;&gt;Sheet1!O621,Sheet1!O621&lt;&gt;0),Sheet1!N621&amp;"~"&amp;Sheet1!O621,""))</f>
        <v>172500</v>
      </c>
      <c r="R618" s="21" t="str">
        <f>IFERROR(VLOOKUP(Sheet1!Q621,配置检查表!$Y:$Z,2,FALSE),"")</f>
        <v/>
      </c>
      <c r="S618" s="39" t="str">
        <f>IF(AND(Sheet1!S825=Sheet1!T825,Sheet1!T825&lt;&gt;0),Sheet1!S825,IF(AND(Sheet1!S825&lt;&gt;Sheet1!T825,Sheet1!T825&lt;&gt;0),Sheet1!S825&amp;"~"&amp;Sheet1!T825,""))</f>
        <v/>
      </c>
      <c r="T618" s="21" t="str">
        <f>IFERROR(VLOOKUP(Sheet1!V621,配置检查表!$Y:$Z,2,FALSE),"")</f>
        <v/>
      </c>
      <c r="U618" s="39" t="str">
        <f>IF(AND(Sheet1!X825=Sheet1!Y825,Sheet1!Y825&lt;&gt;0),Sheet1!X825,IF(AND(Sheet1!X825&lt;&gt;Sheet1!Y825,Sheet1!Y825&lt;&gt;0),Sheet1!X825&amp;"~"&amp;Sheet1!Y825,""))</f>
        <v/>
      </c>
      <c r="V618" s="21" t="str">
        <f>IFERROR(VLOOKUP(Sheet1!XAA,配置检查表!$Y:$Z,2,FALSE),"")</f>
        <v/>
      </c>
      <c r="W618" s="21" t="str">
        <f>IF(AND(Sheet1!AC825=Sheet1!AD825,Sheet1!AD825&lt;&gt;0),Sheet1!AC825,IF(AND(Sheet1!AC825&lt;&gt;Sheet1!AD825,Sheet1!AD825&lt;&gt;0),Sheet1!AC825&amp;"~"&amp;Sheet1!AD825,""))</f>
        <v/>
      </c>
    </row>
    <row r="619" spans="1:23">
      <c r="A619" s="3">
        <v>20146</v>
      </c>
      <c r="B619" s="3" t="s">
        <v>756</v>
      </c>
      <c r="C619" s="3" t="s">
        <v>756</v>
      </c>
      <c r="D619" s="21" t="str">
        <f>IF(OR(Sheet1!I622&lt;&gt;Sheet1!AF622,Sheet1!AG622&lt;&gt;Sheet1!J622),"有影响","-")</f>
        <v>-</v>
      </c>
      <c r="E619" s="21" t="str">
        <f>IF(OR(Sheet1!N622&lt;&gt;Sheet1!AH622,Sheet1!AI622&lt;&gt;Sheet1!O622),"有影响","-")</f>
        <v>-</v>
      </c>
      <c r="F619" s="21" t="str">
        <f>IF(OR(Sheet1!S622&lt;&gt;Sheet1!AJ622,Sheet1!AK622&lt;&gt;Sheet1!T622),"有影响","-")</f>
        <v>-</v>
      </c>
      <c r="G619" s="21" t="str">
        <f>IF(OR(Sheet1!X622&lt;&gt;Sheet1!AL622,Sheet1!AM622&lt;&gt;Sheet1!Y622),"有影响","-")</f>
        <v>-</v>
      </c>
      <c r="H619" s="21" t="str">
        <f>IF(OR(Sheet1!AC622&lt;&gt;Sheet1!AN622,Sheet1!AO622&lt;&gt;Sheet1!AD622),"有影响","-")</f>
        <v>-</v>
      </c>
      <c r="I619" s="21" t="str">
        <f>IF(Sheet1!G622=0,"出错","-")</f>
        <v>-</v>
      </c>
      <c r="J619" s="21" t="str">
        <f>IF(AND(Sheet1!G622=0,Sheet1!L622&lt;&gt;0),"出错","-")</f>
        <v>-</v>
      </c>
      <c r="K619" s="21" t="str">
        <f>IF(AND(Sheet1!G622=0,Sheet1!L622=0,Sheet1!Q622&lt;&gt;0),"出错","-")</f>
        <v>-</v>
      </c>
      <c r="L619" s="21" t="str">
        <f>IF(AND(Sheet1!G622=0,Sheet1!L622=0,Sheet1!Q622=0,Sheet1!V622&lt;&gt;0),"出错","-")</f>
        <v>-</v>
      </c>
      <c r="M619" s="21" t="str">
        <f>IF(AND(Sheet1!G622=0,Sheet1!L622=0,Sheet1!Q622=0,Sheet1!V622=0,Sheet1!AA622&lt;&gt;0),"出错","-")</f>
        <v>-</v>
      </c>
      <c r="N619" s="21" t="str">
        <f>IFERROR(VLOOKUP(Sheet1!G622,配置检查表!$Y:$Z,2,FALSE),"")</f>
        <v/>
      </c>
      <c r="O619" s="21">
        <f>IF(AND(Sheet1!I622=Sheet1!J622,Sheet1!J622&lt;&gt;0),Sheet1!I622,IF(AND(Sheet1!I622&lt;&gt;Sheet1!J622,Sheet1!J622&lt;&gt;0),Sheet1!I622&amp;"~"&amp;Sheet1!J622,""))</f>
        <v>5</v>
      </c>
      <c r="P619" s="21" t="str">
        <f>IFERROR(VLOOKUP(Sheet1!L622,配置检查表!$Y:$Z,2,FALSE),"")</f>
        <v>金币</v>
      </c>
      <c r="Q619" s="21">
        <f>IF(AND(Sheet1!N622=Sheet1!O622,Sheet1!O622&lt;&gt;0),Sheet1!N622,IF(AND(Sheet1!N622&lt;&gt;Sheet1!O622,Sheet1!O622&lt;&gt;0),Sheet1!N622&amp;"~"&amp;Sheet1!O622,""))</f>
        <v>175000</v>
      </c>
      <c r="R619" s="21" t="str">
        <f>IFERROR(VLOOKUP(Sheet1!Q622,配置检查表!$Y:$Z,2,FALSE),"")</f>
        <v/>
      </c>
      <c r="S619" s="39" t="str">
        <f>IF(AND(Sheet1!S826=Sheet1!T826,Sheet1!T826&lt;&gt;0),Sheet1!S826,IF(AND(Sheet1!S826&lt;&gt;Sheet1!T826,Sheet1!T826&lt;&gt;0),Sheet1!S826&amp;"~"&amp;Sheet1!T826,""))</f>
        <v/>
      </c>
      <c r="T619" s="21" t="str">
        <f>IFERROR(VLOOKUP(Sheet1!V622,配置检查表!$Y:$Z,2,FALSE),"")</f>
        <v/>
      </c>
      <c r="U619" s="39" t="str">
        <f>IF(AND(Sheet1!X826=Sheet1!Y826,Sheet1!Y826&lt;&gt;0),Sheet1!X826,IF(AND(Sheet1!X826&lt;&gt;Sheet1!Y826,Sheet1!Y826&lt;&gt;0),Sheet1!X826&amp;"~"&amp;Sheet1!Y826,""))</f>
        <v/>
      </c>
      <c r="V619" s="21" t="str">
        <f>IFERROR(VLOOKUP(Sheet1!XAA,配置检查表!$Y:$Z,2,FALSE),"")</f>
        <v/>
      </c>
      <c r="W619" s="21" t="str">
        <f>IF(AND(Sheet1!AC826=Sheet1!AD826,Sheet1!AD826&lt;&gt;0),Sheet1!AC826,IF(AND(Sheet1!AC826&lt;&gt;Sheet1!AD826,Sheet1!AD826&lt;&gt;0),Sheet1!AC826&amp;"~"&amp;Sheet1!AD826,""))</f>
        <v/>
      </c>
    </row>
    <row r="620" spans="1:23">
      <c r="A620" s="3">
        <v>20147</v>
      </c>
      <c r="B620" s="3" t="s">
        <v>757</v>
      </c>
      <c r="C620" s="3" t="s">
        <v>757</v>
      </c>
      <c r="D620" s="21" t="str">
        <f>IF(OR(Sheet1!I623&lt;&gt;Sheet1!AF623,Sheet1!AG623&lt;&gt;Sheet1!J623),"有影响","-")</f>
        <v>-</v>
      </c>
      <c r="E620" s="21" t="str">
        <f>IF(OR(Sheet1!N623&lt;&gt;Sheet1!AH623,Sheet1!AI623&lt;&gt;Sheet1!O623),"有影响","-")</f>
        <v>-</v>
      </c>
      <c r="F620" s="21" t="str">
        <f>IF(OR(Sheet1!S623&lt;&gt;Sheet1!AJ623,Sheet1!AK623&lt;&gt;Sheet1!T623),"有影响","-")</f>
        <v>-</v>
      </c>
      <c r="G620" s="21" t="str">
        <f>IF(OR(Sheet1!X623&lt;&gt;Sheet1!AL623,Sheet1!AM623&lt;&gt;Sheet1!Y623),"有影响","-")</f>
        <v>-</v>
      </c>
      <c r="H620" s="21" t="str">
        <f>IF(OR(Sheet1!AC623&lt;&gt;Sheet1!AN623,Sheet1!AO623&lt;&gt;Sheet1!AD623),"有影响","-")</f>
        <v>-</v>
      </c>
      <c r="I620" s="21" t="str">
        <f>IF(Sheet1!G623=0,"出错","-")</f>
        <v>-</v>
      </c>
      <c r="J620" s="21" t="str">
        <f>IF(AND(Sheet1!G623=0,Sheet1!L623&lt;&gt;0),"出错","-")</f>
        <v>-</v>
      </c>
      <c r="K620" s="21" t="str">
        <f>IF(AND(Sheet1!G623=0,Sheet1!L623=0,Sheet1!Q623&lt;&gt;0),"出错","-")</f>
        <v>-</v>
      </c>
      <c r="L620" s="21" t="str">
        <f>IF(AND(Sheet1!G623=0,Sheet1!L623=0,Sheet1!Q623=0,Sheet1!V623&lt;&gt;0),"出错","-")</f>
        <v>-</v>
      </c>
      <c r="M620" s="21" t="str">
        <f>IF(AND(Sheet1!G623=0,Sheet1!L623=0,Sheet1!Q623=0,Sheet1!V623=0,Sheet1!AA623&lt;&gt;0),"出错","-")</f>
        <v>-</v>
      </c>
      <c r="N620" s="21" t="str">
        <f>IFERROR(VLOOKUP(Sheet1!G623,配置检查表!$Y:$Z,2,FALSE),"")</f>
        <v/>
      </c>
      <c r="O620" s="21">
        <f>IF(AND(Sheet1!I623=Sheet1!J623,Sheet1!J623&lt;&gt;0),Sheet1!I623,IF(AND(Sheet1!I623&lt;&gt;Sheet1!J623,Sheet1!J623&lt;&gt;0),Sheet1!I623&amp;"~"&amp;Sheet1!J623,""))</f>
        <v>5</v>
      </c>
      <c r="P620" s="21" t="str">
        <f>IFERROR(VLOOKUP(Sheet1!L623,配置检查表!$Y:$Z,2,FALSE),"")</f>
        <v>金币</v>
      </c>
      <c r="Q620" s="21">
        <f>IF(AND(Sheet1!N623=Sheet1!O623,Sheet1!O623&lt;&gt;0),Sheet1!N623,IF(AND(Sheet1!N623&lt;&gt;Sheet1!O623,Sheet1!O623&lt;&gt;0),Sheet1!N623&amp;"~"&amp;Sheet1!O623,""))</f>
        <v>177500</v>
      </c>
      <c r="R620" s="21" t="str">
        <f>IFERROR(VLOOKUP(Sheet1!Q623,配置检查表!$Y:$Z,2,FALSE),"")</f>
        <v/>
      </c>
      <c r="S620" s="39" t="str">
        <f>IF(AND(Sheet1!S827=Sheet1!T827,Sheet1!T827&lt;&gt;0),Sheet1!S827,IF(AND(Sheet1!S827&lt;&gt;Sheet1!T827,Sheet1!T827&lt;&gt;0),Sheet1!S827&amp;"~"&amp;Sheet1!T827,""))</f>
        <v/>
      </c>
      <c r="T620" s="21" t="str">
        <f>IFERROR(VLOOKUP(Sheet1!V623,配置检查表!$Y:$Z,2,FALSE),"")</f>
        <v/>
      </c>
      <c r="U620" s="39" t="str">
        <f>IF(AND(Sheet1!X827=Sheet1!Y827,Sheet1!Y827&lt;&gt;0),Sheet1!X827,IF(AND(Sheet1!X827&lt;&gt;Sheet1!Y827,Sheet1!Y827&lt;&gt;0),Sheet1!X827&amp;"~"&amp;Sheet1!Y827,""))</f>
        <v/>
      </c>
      <c r="V620" s="21" t="str">
        <f>IFERROR(VLOOKUP(Sheet1!XAA,配置检查表!$Y:$Z,2,FALSE),"")</f>
        <v/>
      </c>
      <c r="W620" s="21" t="str">
        <f>IF(AND(Sheet1!AC827=Sheet1!AD827,Sheet1!AD827&lt;&gt;0),Sheet1!AC827,IF(AND(Sheet1!AC827&lt;&gt;Sheet1!AD827,Sheet1!AD827&lt;&gt;0),Sheet1!AC827&amp;"~"&amp;Sheet1!AD827,""))</f>
        <v/>
      </c>
    </row>
    <row r="621" spans="1:23">
      <c r="A621" s="3">
        <v>20148</v>
      </c>
      <c r="B621" s="3" t="s">
        <v>758</v>
      </c>
      <c r="C621" s="3" t="s">
        <v>758</v>
      </c>
      <c r="D621" s="21" t="str">
        <f>IF(OR(Sheet1!I624&lt;&gt;Sheet1!AF624,Sheet1!AG624&lt;&gt;Sheet1!J624),"有影响","-")</f>
        <v>-</v>
      </c>
      <c r="E621" s="21" t="str">
        <f>IF(OR(Sheet1!N624&lt;&gt;Sheet1!AH624,Sheet1!AI624&lt;&gt;Sheet1!O624),"有影响","-")</f>
        <v>-</v>
      </c>
      <c r="F621" s="21" t="str">
        <f>IF(OR(Sheet1!S624&lt;&gt;Sheet1!AJ624,Sheet1!AK624&lt;&gt;Sheet1!T624),"有影响","-")</f>
        <v>-</v>
      </c>
      <c r="G621" s="21" t="str">
        <f>IF(OR(Sheet1!X624&lt;&gt;Sheet1!AL624,Sheet1!AM624&lt;&gt;Sheet1!Y624),"有影响","-")</f>
        <v>-</v>
      </c>
      <c r="H621" s="21" t="str">
        <f>IF(OR(Sheet1!AC624&lt;&gt;Sheet1!AN624,Sheet1!AO624&lt;&gt;Sheet1!AD624),"有影响","-")</f>
        <v>-</v>
      </c>
      <c r="I621" s="21" t="str">
        <f>IF(Sheet1!G624=0,"出错","-")</f>
        <v>-</v>
      </c>
      <c r="J621" s="21" t="str">
        <f>IF(AND(Sheet1!G624=0,Sheet1!L624&lt;&gt;0),"出错","-")</f>
        <v>-</v>
      </c>
      <c r="K621" s="21" t="str">
        <f>IF(AND(Sheet1!G624=0,Sheet1!L624=0,Sheet1!Q624&lt;&gt;0),"出错","-")</f>
        <v>-</v>
      </c>
      <c r="L621" s="21" t="str">
        <f>IF(AND(Sheet1!G624=0,Sheet1!L624=0,Sheet1!Q624=0,Sheet1!V624&lt;&gt;0),"出错","-")</f>
        <v>-</v>
      </c>
      <c r="M621" s="21" t="str">
        <f>IF(AND(Sheet1!G624=0,Sheet1!L624=0,Sheet1!Q624=0,Sheet1!V624=0,Sheet1!AA624&lt;&gt;0),"出错","-")</f>
        <v>-</v>
      </c>
      <c r="N621" s="21" t="str">
        <f>IFERROR(VLOOKUP(Sheet1!G624,配置检查表!$Y:$Z,2,FALSE),"")</f>
        <v/>
      </c>
      <c r="O621" s="21">
        <f>IF(AND(Sheet1!I624=Sheet1!J624,Sheet1!J624&lt;&gt;0),Sheet1!I624,IF(AND(Sheet1!I624&lt;&gt;Sheet1!J624,Sheet1!J624&lt;&gt;0),Sheet1!I624&amp;"~"&amp;Sheet1!J624,""))</f>
        <v>5</v>
      </c>
      <c r="P621" s="21" t="str">
        <f>IFERROR(VLOOKUP(Sheet1!L624,配置检查表!$Y:$Z,2,FALSE),"")</f>
        <v>金币</v>
      </c>
      <c r="Q621" s="21">
        <f>IF(AND(Sheet1!N624=Sheet1!O624,Sheet1!O624&lt;&gt;0),Sheet1!N624,IF(AND(Sheet1!N624&lt;&gt;Sheet1!O624,Sheet1!O624&lt;&gt;0),Sheet1!N624&amp;"~"&amp;Sheet1!O624,""))</f>
        <v>180000</v>
      </c>
      <c r="R621" s="21" t="str">
        <f>IFERROR(VLOOKUP(Sheet1!Q624,配置检查表!$Y:$Z,2,FALSE),"")</f>
        <v/>
      </c>
      <c r="S621" s="39" t="str">
        <f>IF(AND(Sheet1!S828=Sheet1!T828,Sheet1!T828&lt;&gt;0),Sheet1!S828,IF(AND(Sheet1!S828&lt;&gt;Sheet1!T828,Sheet1!T828&lt;&gt;0),Sheet1!S828&amp;"~"&amp;Sheet1!T828,""))</f>
        <v/>
      </c>
      <c r="T621" s="21" t="str">
        <f>IFERROR(VLOOKUP(Sheet1!V624,配置检查表!$Y:$Z,2,FALSE),"")</f>
        <v/>
      </c>
      <c r="U621" s="39" t="str">
        <f>IF(AND(Sheet1!X828=Sheet1!Y828,Sheet1!Y828&lt;&gt;0),Sheet1!X828,IF(AND(Sheet1!X828&lt;&gt;Sheet1!Y828,Sheet1!Y828&lt;&gt;0),Sheet1!X828&amp;"~"&amp;Sheet1!Y828,""))</f>
        <v/>
      </c>
      <c r="V621" s="21" t="str">
        <f>IFERROR(VLOOKUP(Sheet1!XAA,配置检查表!$Y:$Z,2,FALSE),"")</f>
        <v/>
      </c>
      <c r="W621" s="21" t="str">
        <f>IF(AND(Sheet1!AC828=Sheet1!AD828,Sheet1!AD828&lt;&gt;0),Sheet1!AC828,IF(AND(Sheet1!AC828&lt;&gt;Sheet1!AD828,Sheet1!AD828&lt;&gt;0),Sheet1!AC828&amp;"~"&amp;Sheet1!AD828,""))</f>
        <v/>
      </c>
    </row>
    <row r="622" spans="1:23">
      <c r="A622" s="3">
        <v>20149</v>
      </c>
      <c r="B622" s="3" t="s">
        <v>759</v>
      </c>
      <c r="C622" s="3" t="s">
        <v>759</v>
      </c>
      <c r="D622" s="21" t="str">
        <f>IF(OR(Sheet1!I625&lt;&gt;Sheet1!AF625,Sheet1!AG625&lt;&gt;Sheet1!J625),"有影响","-")</f>
        <v>-</v>
      </c>
      <c r="E622" s="21" t="str">
        <f>IF(OR(Sheet1!N625&lt;&gt;Sheet1!AH625,Sheet1!AI625&lt;&gt;Sheet1!O625),"有影响","-")</f>
        <v>-</v>
      </c>
      <c r="F622" s="21" t="str">
        <f>IF(OR(Sheet1!S625&lt;&gt;Sheet1!AJ625,Sheet1!AK625&lt;&gt;Sheet1!T625),"有影响","-")</f>
        <v>-</v>
      </c>
      <c r="G622" s="21" t="str">
        <f>IF(OR(Sheet1!X625&lt;&gt;Sheet1!AL625,Sheet1!AM625&lt;&gt;Sheet1!Y625),"有影响","-")</f>
        <v>-</v>
      </c>
      <c r="H622" s="21" t="str">
        <f>IF(OR(Sheet1!AC625&lt;&gt;Sheet1!AN625,Sheet1!AO625&lt;&gt;Sheet1!AD625),"有影响","-")</f>
        <v>-</v>
      </c>
      <c r="I622" s="21" t="str">
        <f>IF(Sheet1!G625=0,"出错","-")</f>
        <v>-</v>
      </c>
      <c r="J622" s="21" t="str">
        <f>IF(AND(Sheet1!G625=0,Sheet1!L625&lt;&gt;0),"出错","-")</f>
        <v>-</v>
      </c>
      <c r="K622" s="21" t="str">
        <f>IF(AND(Sheet1!G625=0,Sheet1!L625=0,Sheet1!Q625&lt;&gt;0),"出错","-")</f>
        <v>-</v>
      </c>
      <c r="L622" s="21" t="str">
        <f>IF(AND(Sheet1!G625=0,Sheet1!L625=0,Sheet1!Q625=0,Sheet1!V625&lt;&gt;0),"出错","-")</f>
        <v>-</v>
      </c>
      <c r="M622" s="21" t="str">
        <f>IF(AND(Sheet1!G625=0,Sheet1!L625=0,Sheet1!Q625=0,Sheet1!V625=0,Sheet1!AA625&lt;&gt;0),"出错","-")</f>
        <v>-</v>
      </c>
      <c r="N622" s="21" t="str">
        <f>IFERROR(VLOOKUP(Sheet1!G625,配置检查表!$Y:$Z,2,FALSE),"")</f>
        <v/>
      </c>
      <c r="O622" s="21">
        <f>IF(AND(Sheet1!I625=Sheet1!J625,Sheet1!J625&lt;&gt;0),Sheet1!I625,IF(AND(Sheet1!I625&lt;&gt;Sheet1!J625,Sheet1!J625&lt;&gt;0),Sheet1!I625&amp;"~"&amp;Sheet1!J625,""))</f>
        <v>5</v>
      </c>
      <c r="P622" s="21" t="str">
        <f>IFERROR(VLOOKUP(Sheet1!L625,配置检查表!$Y:$Z,2,FALSE),"")</f>
        <v>金币</v>
      </c>
      <c r="Q622" s="21">
        <f>IF(AND(Sheet1!N625=Sheet1!O625,Sheet1!O625&lt;&gt;0),Sheet1!N625,IF(AND(Sheet1!N625&lt;&gt;Sheet1!O625,Sheet1!O625&lt;&gt;0),Sheet1!N625&amp;"~"&amp;Sheet1!O625,""))</f>
        <v>182500</v>
      </c>
      <c r="R622" s="21" t="str">
        <f>IFERROR(VLOOKUP(Sheet1!Q625,配置检查表!$Y:$Z,2,FALSE),"")</f>
        <v/>
      </c>
      <c r="S622" s="39" t="str">
        <f>IF(AND(Sheet1!S829=Sheet1!T829,Sheet1!T829&lt;&gt;0),Sheet1!S829,IF(AND(Sheet1!S829&lt;&gt;Sheet1!T829,Sheet1!T829&lt;&gt;0),Sheet1!S829&amp;"~"&amp;Sheet1!T829,""))</f>
        <v/>
      </c>
      <c r="T622" s="21" t="str">
        <f>IFERROR(VLOOKUP(Sheet1!V625,配置检查表!$Y:$Z,2,FALSE),"")</f>
        <v/>
      </c>
      <c r="U622" s="39" t="str">
        <f>IF(AND(Sheet1!X829=Sheet1!Y829,Sheet1!Y829&lt;&gt;0),Sheet1!X829,IF(AND(Sheet1!X829&lt;&gt;Sheet1!Y829,Sheet1!Y829&lt;&gt;0),Sheet1!X829&amp;"~"&amp;Sheet1!Y829,""))</f>
        <v/>
      </c>
      <c r="V622" s="21" t="str">
        <f>IFERROR(VLOOKUP(Sheet1!XAA,配置检查表!$Y:$Z,2,FALSE),"")</f>
        <v/>
      </c>
      <c r="W622" s="21" t="str">
        <f>IF(AND(Sheet1!AC829=Sheet1!AD829,Sheet1!AD829&lt;&gt;0),Sheet1!AC829,IF(AND(Sheet1!AC829&lt;&gt;Sheet1!AD829,Sheet1!AD829&lt;&gt;0),Sheet1!AC829&amp;"~"&amp;Sheet1!AD829,""))</f>
        <v/>
      </c>
    </row>
    <row r="623" spans="1:23">
      <c r="A623" s="3">
        <v>20150</v>
      </c>
      <c r="B623" s="3" t="s">
        <v>760</v>
      </c>
      <c r="C623" s="3" t="s">
        <v>760</v>
      </c>
      <c r="D623" s="21" t="str">
        <f>IF(OR(Sheet1!I626&lt;&gt;Sheet1!AF626,Sheet1!AG626&lt;&gt;Sheet1!J626),"有影响","-")</f>
        <v>-</v>
      </c>
      <c r="E623" s="21" t="str">
        <f>IF(OR(Sheet1!N626&lt;&gt;Sheet1!AH626,Sheet1!AI626&lt;&gt;Sheet1!O626),"有影响","-")</f>
        <v>-</v>
      </c>
      <c r="F623" s="21" t="str">
        <f>IF(OR(Sheet1!S626&lt;&gt;Sheet1!AJ626,Sheet1!AK626&lt;&gt;Sheet1!T626),"有影响","-")</f>
        <v>-</v>
      </c>
      <c r="G623" s="21" t="str">
        <f>IF(OR(Sheet1!X626&lt;&gt;Sheet1!AL626,Sheet1!AM626&lt;&gt;Sheet1!Y626),"有影响","-")</f>
        <v>-</v>
      </c>
      <c r="H623" s="21" t="str">
        <f>IF(OR(Sheet1!AC626&lt;&gt;Sheet1!AN626,Sheet1!AO626&lt;&gt;Sheet1!AD626),"有影响","-")</f>
        <v>-</v>
      </c>
      <c r="I623" s="21" t="str">
        <f>IF(Sheet1!G626=0,"出错","-")</f>
        <v>-</v>
      </c>
      <c r="J623" s="21" t="str">
        <f>IF(AND(Sheet1!G626=0,Sheet1!L626&lt;&gt;0),"出错","-")</f>
        <v>-</v>
      </c>
      <c r="K623" s="21" t="str">
        <f>IF(AND(Sheet1!G626=0,Sheet1!L626=0,Sheet1!Q626&lt;&gt;0),"出错","-")</f>
        <v>-</v>
      </c>
      <c r="L623" s="21" t="str">
        <f>IF(AND(Sheet1!G626=0,Sheet1!L626=0,Sheet1!Q626=0,Sheet1!V626&lt;&gt;0),"出错","-")</f>
        <v>-</v>
      </c>
      <c r="M623" s="21" t="str">
        <f>IF(AND(Sheet1!G626=0,Sheet1!L626=0,Sheet1!Q626=0,Sheet1!V626=0,Sheet1!AA626&lt;&gt;0),"出错","-")</f>
        <v>-</v>
      </c>
      <c r="N623" s="21" t="str">
        <f>IFERROR(VLOOKUP(Sheet1!G626,配置检查表!$Y:$Z,2,FALSE),"")</f>
        <v/>
      </c>
      <c r="O623" s="21">
        <f>IF(AND(Sheet1!I626=Sheet1!J626,Sheet1!J626&lt;&gt;0),Sheet1!I626,IF(AND(Sheet1!I626&lt;&gt;Sheet1!J626,Sheet1!J626&lt;&gt;0),Sheet1!I626&amp;"~"&amp;Sheet1!J626,""))</f>
        <v>5</v>
      </c>
      <c r="P623" s="21" t="str">
        <f>IFERROR(VLOOKUP(Sheet1!L626,配置检查表!$Y:$Z,2,FALSE),"")</f>
        <v>金币</v>
      </c>
      <c r="Q623" s="21">
        <f>IF(AND(Sheet1!N626=Sheet1!O626,Sheet1!O626&lt;&gt;0),Sheet1!N626,IF(AND(Sheet1!N626&lt;&gt;Sheet1!O626,Sheet1!O626&lt;&gt;0),Sheet1!N626&amp;"~"&amp;Sheet1!O626,""))</f>
        <v>185000</v>
      </c>
      <c r="R623" s="21" t="str">
        <f>IFERROR(VLOOKUP(Sheet1!Q626,配置检查表!$Y:$Z,2,FALSE),"")</f>
        <v/>
      </c>
      <c r="S623" s="39" t="str">
        <f>IF(AND(Sheet1!S830=Sheet1!T830,Sheet1!T830&lt;&gt;0),Sheet1!S830,IF(AND(Sheet1!S830&lt;&gt;Sheet1!T830,Sheet1!T830&lt;&gt;0),Sheet1!S830&amp;"~"&amp;Sheet1!T830,""))</f>
        <v/>
      </c>
      <c r="T623" s="21" t="str">
        <f>IFERROR(VLOOKUP(Sheet1!V626,配置检查表!$Y:$Z,2,FALSE),"")</f>
        <v/>
      </c>
      <c r="U623" s="39" t="str">
        <f>IF(AND(Sheet1!X830=Sheet1!Y830,Sheet1!Y830&lt;&gt;0),Sheet1!X830,IF(AND(Sheet1!X830&lt;&gt;Sheet1!Y830,Sheet1!Y830&lt;&gt;0),Sheet1!X830&amp;"~"&amp;Sheet1!Y830,""))</f>
        <v/>
      </c>
      <c r="V623" s="21" t="str">
        <f>IFERROR(VLOOKUP(Sheet1!XAA,配置检查表!$Y:$Z,2,FALSE),"")</f>
        <v/>
      </c>
      <c r="W623" s="21" t="str">
        <f>IF(AND(Sheet1!AC830=Sheet1!AD830,Sheet1!AD830&lt;&gt;0),Sheet1!AC830,IF(AND(Sheet1!AC830&lt;&gt;Sheet1!AD830,Sheet1!AD830&lt;&gt;0),Sheet1!AC830&amp;"~"&amp;Sheet1!AD830,""))</f>
        <v/>
      </c>
    </row>
    <row r="624" spans="1:23">
      <c r="A624" s="3">
        <v>20151</v>
      </c>
      <c r="B624" s="3" t="s">
        <v>761</v>
      </c>
      <c r="C624" s="3" t="s">
        <v>761</v>
      </c>
      <c r="D624" s="21" t="str">
        <f>IF(OR(Sheet1!I627&lt;&gt;Sheet1!AF627,Sheet1!AG627&lt;&gt;Sheet1!J627),"有影响","-")</f>
        <v>-</v>
      </c>
      <c r="E624" s="21" t="str">
        <f>IF(OR(Sheet1!N627&lt;&gt;Sheet1!AH627,Sheet1!AI627&lt;&gt;Sheet1!O627),"有影响","-")</f>
        <v>-</v>
      </c>
      <c r="F624" s="21" t="str">
        <f>IF(OR(Sheet1!S627&lt;&gt;Sheet1!AJ627,Sheet1!AK627&lt;&gt;Sheet1!T627),"有影响","-")</f>
        <v>-</v>
      </c>
      <c r="G624" s="21" t="str">
        <f>IF(OR(Sheet1!X627&lt;&gt;Sheet1!AL627,Sheet1!AM627&lt;&gt;Sheet1!Y627),"有影响","-")</f>
        <v>-</v>
      </c>
      <c r="H624" s="21" t="str">
        <f>IF(OR(Sheet1!AC627&lt;&gt;Sheet1!AN627,Sheet1!AO627&lt;&gt;Sheet1!AD627),"有影响","-")</f>
        <v>-</v>
      </c>
      <c r="I624" s="21" t="str">
        <f>IF(Sheet1!G627=0,"出错","-")</f>
        <v>-</v>
      </c>
      <c r="J624" s="21" t="str">
        <f>IF(AND(Sheet1!G627=0,Sheet1!L627&lt;&gt;0),"出错","-")</f>
        <v>-</v>
      </c>
      <c r="K624" s="21" t="str">
        <f>IF(AND(Sheet1!G627=0,Sheet1!L627=0,Sheet1!Q627&lt;&gt;0),"出错","-")</f>
        <v>-</v>
      </c>
      <c r="L624" s="21" t="str">
        <f>IF(AND(Sheet1!G627=0,Sheet1!L627=0,Sheet1!Q627=0,Sheet1!V627&lt;&gt;0),"出错","-")</f>
        <v>-</v>
      </c>
      <c r="M624" s="21" t="str">
        <f>IF(AND(Sheet1!G627=0,Sheet1!L627=0,Sheet1!Q627=0,Sheet1!V627=0,Sheet1!AA627&lt;&gt;0),"出错","-")</f>
        <v>-</v>
      </c>
      <c r="N624" s="21" t="str">
        <f>IFERROR(VLOOKUP(Sheet1!G627,配置检查表!$Y:$Z,2,FALSE),"")</f>
        <v/>
      </c>
      <c r="O624" s="21">
        <f>IF(AND(Sheet1!I627=Sheet1!J627,Sheet1!J627&lt;&gt;0),Sheet1!I627,IF(AND(Sheet1!I627&lt;&gt;Sheet1!J627,Sheet1!J627&lt;&gt;0),Sheet1!I627&amp;"~"&amp;Sheet1!J627,""))</f>
        <v>5</v>
      </c>
      <c r="P624" s="21" t="str">
        <f>IFERROR(VLOOKUP(Sheet1!L627,配置检查表!$Y:$Z,2,FALSE),"")</f>
        <v>金币</v>
      </c>
      <c r="Q624" s="21">
        <f>IF(AND(Sheet1!N627=Sheet1!O627,Sheet1!O627&lt;&gt;0),Sheet1!N627,IF(AND(Sheet1!N627&lt;&gt;Sheet1!O627,Sheet1!O627&lt;&gt;0),Sheet1!N627&amp;"~"&amp;Sheet1!O627,""))</f>
        <v>187500</v>
      </c>
      <c r="R624" s="21" t="str">
        <f>IFERROR(VLOOKUP(Sheet1!Q627,配置检查表!$Y:$Z,2,FALSE),"")</f>
        <v/>
      </c>
      <c r="S624" s="39" t="str">
        <f>IF(AND(Sheet1!S831=Sheet1!T831,Sheet1!T831&lt;&gt;0),Sheet1!S831,IF(AND(Sheet1!S831&lt;&gt;Sheet1!T831,Sheet1!T831&lt;&gt;0),Sheet1!S831&amp;"~"&amp;Sheet1!T831,""))</f>
        <v/>
      </c>
      <c r="T624" s="21" t="str">
        <f>IFERROR(VLOOKUP(Sheet1!V627,配置检查表!$Y:$Z,2,FALSE),"")</f>
        <v/>
      </c>
      <c r="U624" s="39" t="str">
        <f>IF(AND(Sheet1!X831=Sheet1!Y831,Sheet1!Y831&lt;&gt;0),Sheet1!X831,IF(AND(Sheet1!X831&lt;&gt;Sheet1!Y831,Sheet1!Y831&lt;&gt;0),Sheet1!X831&amp;"~"&amp;Sheet1!Y831,""))</f>
        <v/>
      </c>
      <c r="V624" s="21" t="str">
        <f>IFERROR(VLOOKUP(Sheet1!XAA,配置检查表!$Y:$Z,2,FALSE),"")</f>
        <v/>
      </c>
      <c r="W624" s="21" t="str">
        <f>IF(AND(Sheet1!AC831=Sheet1!AD831,Sheet1!AD831&lt;&gt;0),Sheet1!AC831,IF(AND(Sheet1!AC831&lt;&gt;Sheet1!AD831,Sheet1!AD831&lt;&gt;0),Sheet1!AC831&amp;"~"&amp;Sheet1!AD831,""))</f>
        <v/>
      </c>
    </row>
    <row r="625" spans="1:23">
      <c r="A625" s="3">
        <v>20152</v>
      </c>
      <c r="B625" s="3" t="s">
        <v>762</v>
      </c>
      <c r="C625" s="3" t="s">
        <v>762</v>
      </c>
      <c r="D625" s="21" t="str">
        <f>IF(OR(Sheet1!I628&lt;&gt;Sheet1!AF628,Sheet1!AG628&lt;&gt;Sheet1!J628),"有影响","-")</f>
        <v>-</v>
      </c>
      <c r="E625" s="21" t="str">
        <f>IF(OR(Sheet1!N628&lt;&gt;Sheet1!AH628,Sheet1!AI628&lt;&gt;Sheet1!O628),"有影响","-")</f>
        <v>-</v>
      </c>
      <c r="F625" s="21" t="str">
        <f>IF(OR(Sheet1!S628&lt;&gt;Sheet1!AJ628,Sheet1!AK628&lt;&gt;Sheet1!T628),"有影响","-")</f>
        <v>-</v>
      </c>
      <c r="G625" s="21" t="str">
        <f>IF(OR(Sheet1!X628&lt;&gt;Sheet1!AL628,Sheet1!AM628&lt;&gt;Sheet1!Y628),"有影响","-")</f>
        <v>-</v>
      </c>
      <c r="H625" s="21" t="str">
        <f>IF(OR(Sheet1!AC628&lt;&gt;Sheet1!AN628,Sheet1!AO628&lt;&gt;Sheet1!AD628),"有影响","-")</f>
        <v>-</v>
      </c>
      <c r="I625" s="21" t="str">
        <f>IF(Sheet1!G628=0,"出错","-")</f>
        <v>-</v>
      </c>
      <c r="J625" s="21" t="str">
        <f>IF(AND(Sheet1!G628=0,Sheet1!L628&lt;&gt;0),"出错","-")</f>
        <v>-</v>
      </c>
      <c r="K625" s="21" t="str">
        <f>IF(AND(Sheet1!G628=0,Sheet1!L628=0,Sheet1!Q628&lt;&gt;0),"出错","-")</f>
        <v>-</v>
      </c>
      <c r="L625" s="21" t="str">
        <f>IF(AND(Sheet1!G628=0,Sheet1!L628=0,Sheet1!Q628=0,Sheet1!V628&lt;&gt;0),"出错","-")</f>
        <v>-</v>
      </c>
      <c r="M625" s="21" t="str">
        <f>IF(AND(Sheet1!G628=0,Sheet1!L628=0,Sheet1!Q628=0,Sheet1!V628=0,Sheet1!AA628&lt;&gt;0),"出错","-")</f>
        <v>-</v>
      </c>
      <c r="N625" s="21" t="str">
        <f>IFERROR(VLOOKUP(Sheet1!G628,配置检查表!$Y:$Z,2,FALSE),"")</f>
        <v/>
      </c>
      <c r="O625" s="21">
        <f>IF(AND(Sheet1!I628=Sheet1!J628,Sheet1!J628&lt;&gt;0),Sheet1!I628,IF(AND(Sheet1!I628&lt;&gt;Sheet1!J628,Sheet1!J628&lt;&gt;0),Sheet1!I628&amp;"~"&amp;Sheet1!J628,""))</f>
        <v>5</v>
      </c>
      <c r="P625" s="21" t="str">
        <f>IFERROR(VLOOKUP(Sheet1!L628,配置检查表!$Y:$Z,2,FALSE),"")</f>
        <v>金币</v>
      </c>
      <c r="Q625" s="21">
        <f>IF(AND(Sheet1!N628=Sheet1!O628,Sheet1!O628&lt;&gt;0),Sheet1!N628,IF(AND(Sheet1!N628&lt;&gt;Sheet1!O628,Sheet1!O628&lt;&gt;0),Sheet1!N628&amp;"~"&amp;Sheet1!O628,""))</f>
        <v>190000</v>
      </c>
      <c r="R625" s="21" t="str">
        <f>IFERROR(VLOOKUP(Sheet1!Q628,配置检查表!$Y:$Z,2,FALSE),"")</f>
        <v/>
      </c>
      <c r="S625" s="39" t="str">
        <f>IF(AND(Sheet1!S832=Sheet1!T832,Sheet1!T832&lt;&gt;0),Sheet1!S832,IF(AND(Sheet1!S832&lt;&gt;Sheet1!T832,Sheet1!T832&lt;&gt;0),Sheet1!S832&amp;"~"&amp;Sheet1!T832,""))</f>
        <v/>
      </c>
      <c r="T625" s="21" t="str">
        <f>IFERROR(VLOOKUP(Sheet1!V628,配置检查表!$Y:$Z,2,FALSE),"")</f>
        <v/>
      </c>
      <c r="U625" s="39" t="str">
        <f>IF(AND(Sheet1!X832=Sheet1!Y832,Sheet1!Y832&lt;&gt;0),Sheet1!X832,IF(AND(Sheet1!X832&lt;&gt;Sheet1!Y832,Sheet1!Y832&lt;&gt;0),Sheet1!X832&amp;"~"&amp;Sheet1!Y832,""))</f>
        <v/>
      </c>
      <c r="V625" s="21" t="str">
        <f>IFERROR(VLOOKUP(Sheet1!XAA,配置检查表!$Y:$Z,2,FALSE),"")</f>
        <v/>
      </c>
      <c r="W625" s="21" t="str">
        <f>IF(AND(Sheet1!AC832=Sheet1!AD832,Sheet1!AD832&lt;&gt;0),Sheet1!AC832,IF(AND(Sheet1!AC832&lt;&gt;Sheet1!AD832,Sheet1!AD832&lt;&gt;0),Sheet1!AC832&amp;"~"&amp;Sheet1!AD832,""))</f>
        <v/>
      </c>
    </row>
    <row r="626" spans="1:23">
      <c r="A626" s="3">
        <v>20153</v>
      </c>
      <c r="B626" s="3" t="s">
        <v>763</v>
      </c>
      <c r="C626" s="3" t="s">
        <v>763</v>
      </c>
      <c r="D626" s="21" t="str">
        <f>IF(OR(Sheet1!I629&lt;&gt;Sheet1!AF629,Sheet1!AG629&lt;&gt;Sheet1!J629),"有影响","-")</f>
        <v>-</v>
      </c>
      <c r="E626" s="21" t="str">
        <f>IF(OR(Sheet1!N629&lt;&gt;Sheet1!AH629,Sheet1!AI629&lt;&gt;Sheet1!O629),"有影响","-")</f>
        <v>-</v>
      </c>
      <c r="F626" s="21" t="str">
        <f>IF(OR(Sheet1!S629&lt;&gt;Sheet1!AJ629,Sheet1!AK629&lt;&gt;Sheet1!T629),"有影响","-")</f>
        <v>-</v>
      </c>
      <c r="G626" s="21" t="str">
        <f>IF(OR(Sheet1!X629&lt;&gt;Sheet1!AL629,Sheet1!AM629&lt;&gt;Sheet1!Y629),"有影响","-")</f>
        <v>-</v>
      </c>
      <c r="H626" s="21" t="str">
        <f>IF(OR(Sheet1!AC629&lt;&gt;Sheet1!AN629,Sheet1!AO629&lt;&gt;Sheet1!AD629),"有影响","-")</f>
        <v>-</v>
      </c>
      <c r="I626" s="21" t="str">
        <f>IF(Sheet1!G629=0,"出错","-")</f>
        <v>-</v>
      </c>
      <c r="J626" s="21" t="str">
        <f>IF(AND(Sheet1!G629=0,Sheet1!L629&lt;&gt;0),"出错","-")</f>
        <v>-</v>
      </c>
      <c r="K626" s="21" t="str">
        <f>IF(AND(Sheet1!G629=0,Sheet1!L629=0,Sheet1!Q629&lt;&gt;0),"出错","-")</f>
        <v>-</v>
      </c>
      <c r="L626" s="21" t="str">
        <f>IF(AND(Sheet1!G629=0,Sheet1!L629=0,Sheet1!Q629=0,Sheet1!V629&lt;&gt;0),"出错","-")</f>
        <v>-</v>
      </c>
      <c r="M626" s="21" t="str">
        <f>IF(AND(Sheet1!G629=0,Sheet1!L629=0,Sheet1!Q629=0,Sheet1!V629=0,Sheet1!AA629&lt;&gt;0),"出错","-")</f>
        <v>-</v>
      </c>
      <c r="N626" s="21" t="str">
        <f>IFERROR(VLOOKUP(Sheet1!G629,配置检查表!$Y:$Z,2,FALSE),"")</f>
        <v/>
      </c>
      <c r="O626" s="21">
        <f>IF(AND(Sheet1!I629=Sheet1!J629,Sheet1!J629&lt;&gt;0),Sheet1!I629,IF(AND(Sheet1!I629&lt;&gt;Sheet1!J629,Sheet1!J629&lt;&gt;0),Sheet1!I629&amp;"~"&amp;Sheet1!J629,""))</f>
        <v>5</v>
      </c>
      <c r="P626" s="21" t="str">
        <f>IFERROR(VLOOKUP(Sheet1!L629,配置检查表!$Y:$Z,2,FALSE),"")</f>
        <v>金币</v>
      </c>
      <c r="Q626" s="21">
        <f>IF(AND(Sheet1!N629=Sheet1!O629,Sheet1!O629&lt;&gt;0),Sheet1!N629,IF(AND(Sheet1!N629&lt;&gt;Sheet1!O629,Sheet1!O629&lt;&gt;0),Sheet1!N629&amp;"~"&amp;Sheet1!O629,""))</f>
        <v>192500</v>
      </c>
      <c r="R626" s="21" t="str">
        <f>IFERROR(VLOOKUP(Sheet1!Q629,配置检查表!$Y:$Z,2,FALSE),"")</f>
        <v/>
      </c>
      <c r="S626" s="39" t="str">
        <f>IF(AND(Sheet1!S833=Sheet1!T833,Sheet1!T833&lt;&gt;0),Sheet1!S833,IF(AND(Sheet1!S833&lt;&gt;Sheet1!T833,Sheet1!T833&lt;&gt;0),Sheet1!S833&amp;"~"&amp;Sheet1!T833,""))</f>
        <v/>
      </c>
      <c r="T626" s="21" t="str">
        <f>IFERROR(VLOOKUP(Sheet1!V629,配置检查表!$Y:$Z,2,FALSE),"")</f>
        <v/>
      </c>
      <c r="U626" s="39" t="str">
        <f>IF(AND(Sheet1!X833=Sheet1!Y833,Sheet1!Y833&lt;&gt;0),Sheet1!X833,IF(AND(Sheet1!X833&lt;&gt;Sheet1!Y833,Sheet1!Y833&lt;&gt;0),Sheet1!X833&amp;"~"&amp;Sheet1!Y833,""))</f>
        <v/>
      </c>
      <c r="V626" s="21" t="str">
        <f>IFERROR(VLOOKUP(Sheet1!XAA,配置检查表!$Y:$Z,2,FALSE),"")</f>
        <v/>
      </c>
      <c r="W626" s="21" t="str">
        <f>IF(AND(Sheet1!AC833=Sheet1!AD833,Sheet1!AD833&lt;&gt;0),Sheet1!AC833,IF(AND(Sheet1!AC833&lt;&gt;Sheet1!AD833,Sheet1!AD833&lt;&gt;0),Sheet1!AC833&amp;"~"&amp;Sheet1!AD833,""))</f>
        <v/>
      </c>
    </row>
    <row r="627" spans="1:23">
      <c r="A627" s="3">
        <v>20154</v>
      </c>
      <c r="B627" s="3" t="s">
        <v>764</v>
      </c>
      <c r="C627" s="3" t="s">
        <v>764</v>
      </c>
      <c r="D627" s="21" t="str">
        <f>IF(OR(Sheet1!I630&lt;&gt;Sheet1!AF630,Sheet1!AG630&lt;&gt;Sheet1!J630),"有影响","-")</f>
        <v>-</v>
      </c>
      <c r="E627" s="21" t="str">
        <f>IF(OR(Sheet1!N630&lt;&gt;Sheet1!AH630,Sheet1!AI630&lt;&gt;Sheet1!O630),"有影响","-")</f>
        <v>-</v>
      </c>
      <c r="F627" s="21" t="str">
        <f>IF(OR(Sheet1!S630&lt;&gt;Sheet1!AJ630,Sheet1!AK630&lt;&gt;Sheet1!T630),"有影响","-")</f>
        <v>-</v>
      </c>
      <c r="G627" s="21" t="str">
        <f>IF(OR(Sheet1!X630&lt;&gt;Sheet1!AL630,Sheet1!AM630&lt;&gt;Sheet1!Y630),"有影响","-")</f>
        <v>-</v>
      </c>
      <c r="H627" s="21" t="str">
        <f>IF(OR(Sheet1!AC630&lt;&gt;Sheet1!AN630,Sheet1!AO630&lt;&gt;Sheet1!AD630),"有影响","-")</f>
        <v>-</v>
      </c>
      <c r="I627" s="21" t="str">
        <f>IF(Sheet1!G630=0,"出错","-")</f>
        <v>-</v>
      </c>
      <c r="J627" s="21" t="str">
        <f>IF(AND(Sheet1!G630=0,Sheet1!L630&lt;&gt;0),"出错","-")</f>
        <v>-</v>
      </c>
      <c r="K627" s="21" t="str">
        <f>IF(AND(Sheet1!G630=0,Sheet1!L630=0,Sheet1!Q630&lt;&gt;0),"出错","-")</f>
        <v>-</v>
      </c>
      <c r="L627" s="21" t="str">
        <f>IF(AND(Sheet1!G630=0,Sheet1!L630=0,Sheet1!Q630=0,Sheet1!V630&lt;&gt;0),"出错","-")</f>
        <v>-</v>
      </c>
      <c r="M627" s="21" t="str">
        <f>IF(AND(Sheet1!G630=0,Sheet1!L630=0,Sheet1!Q630=0,Sheet1!V630=0,Sheet1!AA630&lt;&gt;0),"出错","-")</f>
        <v>-</v>
      </c>
      <c r="N627" s="21" t="str">
        <f>IFERROR(VLOOKUP(Sheet1!G630,配置检查表!$Y:$Z,2,FALSE),"")</f>
        <v/>
      </c>
      <c r="O627" s="21">
        <f>IF(AND(Sheet1!I630=Sheet1!J630,Sheet1!J630&lt;&gt;0),Sheet1!I630,IF(AND(Sheet1!I630&lt;&gt;Sheet1!J630,Sheet1!J630&lt;&gt;0),Sheet1!I630&amp;"~"&amp;Sheet1!J630,""))</f>
        <v>5</v>
      </c>
      <c r="P627" s="21" t="str">
        <f>IFERROR(VLOOKUP(Sheet1!L630,配置检查表!$Y:$Z,2,FALSE),"")</f>
        <v>金币</v>
      </c>
      <c r="Q627" s="21">
        <f>IF(AND(Sheet1!N630=Sheet1!O630,Sheet1!O630&lt;&gt;0),Sheet1!N630,IF(AND(Sheet1!N630&lt;&gt;Sheet1!O630,Sheet1!O630&lt;&gt;0),Sheet1!N630&amp;"~"&amp;Sheet1!O630,""))</f>
        <v>195000</v>
      </c>
      <c r="R627" s="21" t="str">
        <f>IFERROR(VLOOKUP(Sheet1!Q630,配置检查表!$Y:$Z,2,FALSE),"")</f>
        <v/>
      </c>
      <c r="S627" s="39" t="str">
        <f>IF(AND(Sheet1!S834=Sheet1!T834,Sheet1!T834&lt;&gt;0),Sheet1!S834,IF(AND(Sheet1!S834&lt;&gt;Sheet1!T834,Sheet1!T834&lt;&gt;0),Sheet1!S834&amp;"~"&amp;Sheet1!T834,""))</f>
        <v/>
      </c>
      <c r="T627" s="21" t="str">
        <f>IFERROR(VLOOKUP(Sheet1!V630,配置检查表!$Y:$Z,2,FALSE),"")</f>
        <v/>
      </c>
      <c r="U627" s="39" t="str">
        <f>IF(AND(Sheet1!X834=Sheet1!Y834,Sheet1!Y834&lt;&gt;0),Sheet1!X834,IF(AND(Sheet1!X834&lt;&gt;Sheet1!Y834,Sheet1!Y834&lt;&gt;0),Sheet1!X834&amp;"~"&amp;Sheet1!Y834,""))</f>
        <v/>
      </c>
      <c r="V627" s="21" t="str">
        <f>IFERROR(VLOOKUP(Sheet1!XAA,配置检查表!$Y:$Z,2,FALSE),"")</f>
        <v/>
      </c>
      <c r="W627" s="21" t="str">
        <f>IF(AND(Sheet1!AC834=Sheet1!AD834,Sheet1!AD834&lt;&gt;0),Sheet1!AC834,IF(AND(Sheet1!AC834&lt;&gt;Sheet1!AD834,Sheet1!AD834&lt;&gt;0),Sheet1!AC834&amp;"~"&amp;Sheet1!AD834,""))</f>
        <v/>
      </c>
    </row>
    <row r="628" spans="1:23">
      <c r="A628" s="3">
        <v>20155</v>
      </c>
      <c r="B628" s="3" t="s">
        <v>765</v>
      </c>
      <c r="C628" s="3" t="s">
        <v>765</v>
      </c>
      <c r="D628" s="21" t="str">
        <f>IF(OR(Sheet1!I631&lt;&gt;Sheet1!AF631,Sheet1!AG631&lt;&gt;Sheet1!J631),"有影响","-")</f>
        <v>-</v>
      </c>
      <c r="E628" s="21" t="str">
        <f>IF(OR(Sheet1!N631&lt;&gt;Sheet1!AH631,Sheet1!AI631&lt;&gt;Sheet1!O631),"有影响","-")</f>
        <v>-</v>
      </c>
      <c r="F628" s="21" t="str">
        <f>IF(OR(Sheet1!S631&lt;&gt;Sheet1!AJ631,Sheet1!AK631&lt;&gt;Sheet1!T631),"有影响","-")</f>
        <v>-</v>
      </c>
      <c r="G628" s="21" t="str">
        <f>IF(OR(Sheet1!X631&lt;&gt;Sheet1!AL631,Sheet1!AM631&lt;&gt;Sheet1!Y631),"有影响","-")</f>
        <v>-</v>
      </c>
      <c r="H628" s="21" t="str">
        <f>IF(OR(Sheet1!AC631&lt;&gt;Sheet1!AN631,Sheet1!AO631&lt;&gt;Sheet1!AD631),"有影响","-")</f>
        <v>-</v>
      </c>
      <c r="I628" s="21" t="str">
        <f>IF(Sheet1!G631=0,"出错","-")</f>
        <v>-</v>
      </c>
      <c r="J628" s="21" t="str">
        <f>IF(AND(Sheet1!G631=0,Sheet1!L631&lt;&gt;0),"出错","-")</f>
        <v>-</v>
      </c>
      <c r="K628" s="21" t="str">
        <f>IF(AND(Sheet1!G631=0,Sheet1!L631=0,Sheet1!Q631&lt;&gt;0),"出错","-")</f>
        <v>-</v>
      </c>
      <c r="L628" s="21" t="str">
        <f>IF(AND(Sheet1!G631=0,Sheet1!L631=0,Sheet1!Q631=0,Sheet1!V631&lt;&gt;0),"出错","-")</f>
        <v>-</v>
      </c>
      <c r="M628" s="21" t="str">
        <f>IF(AND(Sheet1!G631=0,Sheet1!L631=0,Sheet1!Q631=0,Sheet1!V631=0,Sheet1!AA631&lt;&gt;0),"出错","-")</f>
        <v>-</v>
      </c>
      <c r="N628" s="21" t="str">
        <f>IFERROR(VLOOKUP(Sheet1!G631,配置检查表!$Y:$Z,2,FALSE),"")</f>
        <v/>
      </c>
      <c r="O628" s="21">
        <f>IF(AND(Sheet1!I631=Sheet1!J631,Sheet1!J631&lt;&gt;0),Sheet1!I631,IF(AND(Sheet1!I631&lt;&gt;Sheet1!J631,Sheet1!J631&lt;&gt;0),Sheet1!I631&amp;"~"&amp;Sheet1!J631,""))</f>
        <v>5</v>
      </c>
      <c r="P628" s="21" t="str">
        <f>IFERROR(VLOOKUP(Sheet1!L631,配置检查表!$Y:$Z,2,FALSE),"")</f>
        <v>金币</v>
      </c>
      <c r="Q628" s="21">
        <f>IF(AND(Sheet1!N631=Sheet1!O631,Sheet1!O631&lt;&gt;0),Sheet1!N631,IF(AND(Sheet1!N631&lt;&gt;Sheet1!O631,Sheet1!O631&lt;&gt;0),Sheet1!N631&amp;"~"&amp;Sheet1!O631,""))</f>
        <v>197500</v>
      </c>
      <c r="R628" s="21" t="str">
        <f>IFERROR(VLOOKUP(Sheet1!Q631,配置检查表!$Y:$Z,2,FALSE),"")</f>
        <v/>
      </c>
      <c r="S628" s="39" t="str">
        <f>IF(AND(Sheet1!S835=Sheet1!T835,Sheet1!T835&lt;&gt;0),Sheet1!S835,IF(AND(Sheet1!S835&lt;&gt;Sheet1!T835,Sheet1!T835&lt;&gt;0),Sheet1!S835&amp;"~"&amp;Sheet1!T835,""))</f>
        <v/>
      </c>
      <c r="T628" s="21" t="str">
        <f>IFERROR(VLOOKUP(Sheet1!V631,配置检查表!$Y:$Z,2,FALSE),"")</f>
        <v/>
      </c>
      <c r="U628" s="39" t="str">
        <f>IF(AND(Sheet1!X835=Sheet1!Y835,Sheet1!Y835&lt;&gt;0),Sheet1!X835,IF(AND(Sheet1!X835&lt;&gt;Sheet1!Y835,Sheet1!Y835&lt;&gt;0),Sheet1!X835&amp;"~"&amp;Sheet1!Y835,""))</f>
        <v/>
      </c>
      <c r="V628" s="21" t="str">
        <f>IFERROR(VLOOKUP(Sheet1!XAA,配置检查表!$Y:$Z,2,FALSE),"")</f>
        <v/>
      </c>
      <c r="W628" s="21" t="str">
        <f>IF(AND(Sheet1!AC835=Sheet1!AD835,Sheet1!AD835&lt;&gt;0),Sheet1!AC835,IF(AND(Sheet1!AC835&lt;&gt;Sheet1!AD835,Sheet1!AD835&lt;&gt;0),Sheet1!AC835&amp;"~"&amp;Sheet1!AD835,""))</f>
        <v/>
      </c>
    </row>
    <row r="629" spans="1:23">
      <c r="A629" s="3">
        <v>20156</v>
      </c>
      <c r="B629" s="3" t="s">
        <v>766</v>
      </c>
      <c r="C629" s="3" t="s">
        <v>766</v>
      </c>
      <c r="D629" s="21" t="str">
        <f>IF(OR(Sheet1!I632&lt;&gt;Sheet1!AF632,Sheet1!AG632&lt;&gt;Sheet1!J632),"有影响","-")</f>
        <v>-</v>
      </c>
      <c r="E629" s="21" t="str">
        <f>IF(OR(Sheet1!N632&lt;&gt;Sheet1!AH632,Sheet1!AI632&lt;&gt;Sheet1!O632),"有影响","-")</f>
        <v>-</v>
      </c>
      <c r="F629" s="21" t="str">
        <f>IF(OR(Sheet1!S632&lt;&gt;Sheet1!AJ632,Sheet1!AK632&lt;&gt;Sheet1!T632),"有影响","-")</f>
        <v>-</v>
      </c>
      <c r="G629" s="21" t="str">
        <f>IF(OR(Sheet1!X632&lt;&gt;Sheet1!AL632,Sheet1!AM632&lt;&gt;Sheet1!Y632),"有影响","-")</f>
        <v>-</v>
      </c>
      <c r="H629" s="21" t="str">
        <f>IF(OR(Sheet1!AC632&lt;&gt;Sheet1!AN632,Sheet1!AO632&lt;&gt;Sheet1!AD632),"有影响","-")</f>
        <v>-</v>
      </c>
      <c r="I629" s="21" t="str">
        <f>IF(Sheet1!G632=0,"出错","-")</f>
        <v>-</v>
      </c>
      <c r="J629" s="21" t="str">
        <f>IF(AND(Sheet1!G632=0,Sheet1!L632&lt;&gt;0),"出错","-")</f>
        <v>-</v>
      </c>
      <c r="K629" s="21" t="str">
        <f>IF(AND(Sheet1!G632=0,Sheet1!L632=0,Sheet1!Q632&lt;&gt;0),"出错","-")</f>
        <v>-</v>
      </c>
      <c r="L629" s="21" t="str">
        <f>IF(AND(Sheet1!G632=0,Sheet1!L632=0,Sheet1!Q632=0,Sheet1!V632&lt;&gt;0),"出错","-")</f>
        <v>-</v>
      </c>
      <c r="M629" s="21" t="str">
        <f>IF(AND(Sheet1!G632=0,Sheet1!L632=0,Sheet1!Q632=0,Sheet1!V632=0,Sheet1!AA632&lt;&gt;0),"出错","-")</f>
        <v>-</v>
      </c>
      <c r="N629" s="21" t="str">
        <f>IFERROR(VLOOKUP(Sheet1!G632,配置检查表!$Y:$Z,2,FALSE),"")</f>
        <v/>
      </c>
      <c r="O629" s="21">
        <f>IF(AND(Sheet1!I632=Sheet1!J632,Sheet1!J632&lt;&gt;0),Sheet1!I632,IF(AND(Sheet1!I632&lt;&gt;Sheet1!J632,Sheet1!J632&lt;&gt;0),Sheet1!I632&amp;"~"&amp;Sheet1!J632,""))</f>
        <v>5</v>
      </c>
      <c r="P629" s="21" t="str">
        <f>IFERROR(VLOOKUP(Sheet1!L632,配置检查表!$Y:$Z,2,FALSE),"")</f>
        <v>金币</v>
      </c>
      <c r="Q629" s="21">
        <f>IF(AND(Sheet1!N632=Sheet1!O632,Sheet1!O632&lt;&gt;0),Sheet1!N632,IF(AND(Sheet1!N632&lt;&gt;Sheet1!O632,Sheet1!O632&lt;&gt;0),Sheet1!N632&amp;"~"&amp;Sheet1!O632,""))</f>
        <v>200000</v>
      </c>
      <c r="R629" s="21" t="str">
        <f>IFERROR(VLOOKUP(Sheet1!Q632,配置检查表!$Y:$Z,2,FALSE),"")</f>
        <v/>
      </c>
      <c r="S629" s="39" t="str">
        <f>IF(AND(Sheet1!S836=Sheet1!T836,Sheet1!T836&lt;&gt;0),Sheet1!S836,IF(AND(Sheet1!S836&lt;&gt;Sheet1!T836,Sheet1!T836&lt;&gt;0),Sheet1!S836&amp;"~"&amp;Sheet1!T836,""))</f>
        <v/>
      </c>
      <c r="T629" s="21" t="str">
        <f>IFERROR(VLOOKUP(Sheet1!V632,配置检查表!$Y:$Z,2,FALSE),"")</f>
        <v/>
      </c>
      <c r="U629" s="39" t="str">
        <f>IF(AND(Sheet1!X836=Sheet1!Y836,Sheet1!Y836&lt;&gt;0),Sheet1!X836,IF(AND(Sheet1!X836&lt;&gt;Sheet1!Y836,Sheet1!Y836&lt;&gt;0),Sheet1!X836&amp;"~"&amp;Sheet1!Y836,""))</f>
        <v/>
      </c>
      <c r="V629" s="21" t="str">
        <f>IFERROR(VLOOKUP(Sheet1!XAA,配置检查表!$Y:$Z,2,FALSE),"")</f>
        <v/>
      </c>
      <c r="W629" s="21" t="str">
        <f>IF(AND(Sheet1!AC836=Sheet1!AD836,Sheet1!AD836&lt;&gt;0),Sheet1!AC836,IF(AND(Sheet1!AC836&lt;&gt;Sheet1!AD836,Sheet1!AD836&lt;&gt;0),Sheet1!AC836&amp;"~"&amp;Sheet1!AD836,""))</f>
        <v/>
      </c>
    </row>
    <row r="630" spans="1:23">
      <c r="A630" s="3">
        <v>20157</v>
      </c>
      <c r="B630" s="3" t="s">
        <v>767</v>
      </c>
      <c r="C630" s="3" t="s">
        <v>767</v>
      </c>
      <c r="D630" s="21" t="str">
        <f>IF(OR(Sheet1!I633&lt;&gt;Sheet1!AF633,Sheet1!AG633&lt;&gt;Sheet1!J633),"有影响","-")</f>
        <v>-</v>
      </c>
      <c r="E630" s="21" t="str">
        <f>IF(OR(Sheet1!N633&lt;&gt;Sheet1!AH633,Sheet1!AI633&lt;&gt;Sheet1!O633),"有影响","-")</f>
        <v>-</v>
      </c>
      <c r="F630" s="21" t="str">
        <f>IF(OR(Sheet1!S633&lt;&gt;Sheet1!AJ633,Sheet1!AK633&lt;&gt;Sheet1!T633),"有影响","-")</f>
        <v>-</v>
      </c>
      <c r="G630" s="21" t="str">
        <f>IF(OR(Sheet1!X633&lt;&gt;Sheet1!AL633,Sheet1!AM633&lt;&gt;Sheet1!Y633),"有影响","-")</f>
        <v>-</v>
      </c>
      <c r="H630" s="21" t="str">
        <f>IF(OR(Sheet1!AC633&lt;&gt;Sheet1!AN633,Sheet1!AO633&lt;&gt;Sheet1!AD633),"有影响","-")</f>
        <v>-</v>
      </c>
      <c r="I630" s="21" t="str">
        <f>IF(Sheet1!G633=0,"出错","-")</f>
        <v>-</v>
      </c>
      <c r="J630" s="21" t="str">
        <f>IF(AND(Sheet1!G633=0,Sheet1!L633&lt;&gt;0),"出错","-")</f>
        <v>-</v>
      </c>
      <c r="K630" s="21" t="str">
        <f>IF(AND(Sheet1!G633=0,Sheet1!L633=0,Sheet1!Q633&lt;&gt;0),"出错","-")</f>
        <v>-</v>
      </c>
      <c r="L630" s="21" t="str">
        <f>IF(AND(Sheet1!G633=0,Sheet1!L633=0,Sheet1!Q633=0,Sheet1!V633&lt;&gt;0),"出错","-")</f>
        <v>-</v>
      </c>
      <c r="M630" s="21" t="str">
        <f>IF(AND(Sheet1!G633=0,Sheet1!L633=0,Sheet1!Q633=0,Sheet1!V633=0,Sheet1!AA633&lt;&gt;0),"出错","-")</f>
        <v>-</v>
      </c>
      <c r="N630" s="21" t="str">
        <f>IFERROR(VLOOKUP(Sheet1!G633,配置检查表!$Y:$Z,2,FALSE),"")</f>
        <v/>
      </c>
      <c r="O630" s="21">
        <f>IF(AND(Sheet1!I633=Sheet1!J633,Sheet1!J633&lt;&gt;0),Sheet1!I633,IF(AND(Sheet1!I633&lt;&gt;Sheet1!J633,Sheet1!J633&lt;&gt;0),Sheet1!I633&amp;"~"&amp;Sheet1!J633,""))</f>
        <v>5</v>
      </c>
      <c r="P630" s="21" t="str">
        <f>IFERROR(VLOOKUP(Sheet1!L633,配置检查表!$Y:$Z,2,FALSE),"")</f>
        <v>金币</v>
      </c>
      <c r="Q630" s="21">
        <f>IF(AND(Sheet1!N633=Sheet1!O633,Sheet1!O633&lt;&gt;0),Sheet1!N633,IF(AND(Sheet1!N633&lt;&gt;Sheet1!O633,Sheet1!O633&lt;&gt;0),Sheet1!N633&amp;"~"&amp;Sheet1!O633,""))</f>
        <v>202500</v>
      </c>
      <c r="R630" s="21" t="str">
        <f>IFERROR(VLOOKUP(Sheet1!Q633,配置检查表!$Y:$Z,2,FALSE),"")</f>
        <v/>
      </c>
      <c r="S630" s="39" t="str">
        <f>IF(AND(Sheet1!S837=Sheet1!T837,Sheet1!T837&lt;&gt;0),Sheet1!S837,IF(AND(Sheet1!S837&lt;&gt;Sheet1!T837,Sheet1!T837&lt;&gt;0),Sheet1!S837&amp;"~"&amp;Sheet1!T837,""))</f>
        <v/>
      </c>
      <c r="T630" s="21" t="str">
        <f>IFERROR(VLOOKUP(Sheet1!V633,配置检查表!$Y:$Z,2,FALSE),"")</f>
        <v/>
      </c>
      <c r="U630" s="39" t="str">
        <f>IF(AND(Sheet1!X837=Sheet1!Y837,Sheet1!Y837&lt;&gt;0),Sheet1!X837,IF(AND(Sheet1!X837&lt;&gt;Sheet1!Y837,Sheet1!Y837&lt;&gt;0),Sheet1!X837&amp;"~"&amp;Sheet1!Y837,""))</f>
        <v/>
      </c>
      <c r="V630" s="21" t="str">
        <f>IFERROR(VLOOKUP(Sheet1!XAA,配置检查表!$Y:$Z,2,FALSE),"")</f>
        <v/>
      </c>
      <c r="W630" s="21" t="str">
        <f>IF(AND(Sheet1!AC837=Sheet1!AD837,Sheet1!AD837&lt;&gt;0),Sheet1!AC837,IF(AND(Sheet1!AC837&lt;&gt;Sheet1!AD837,Sheet1!AD837&lt;&gt;0),Sheet1!AC837&amp;"~"&amp;Sheet1!AD837,""))</f>
        <v/>
      </c>
    </row>
    <row r="631" spans="1:23">
      <c r="A631" s="3">
        <v>20158</v>
      </c>
      <c r="B631" s="3" t="s">
        <v>768</v>
      </c>
      <c r="C631" s="3" t="s">
        <v>768</v>
      </c>
      <c r="D631" s="21" t="str">
        <f>IF(OR(Sheet1!I634&lt;&gt;Sheet1!AF634,Sheet1!AG634&lt;&gt;Sheet1!J634),"有影响","-")</f>
        <v>-</v>
      </c>
      <c r="E631" s="21" t="str">
        <f>IF(OR(Sheet1!N634&lt;&gt;Sheet1!AH634,Sheet1!AI634&lt;&gt;Sheet1!O634),"有影响","-")</f>
        <v>-</v>
      </c>
      <c r="F631" s="21" t="str">
        <f>IF(OR(Sheet1!S634&lt;&gt;Sheet1!AJ634,Sheet1!AK634&lt;&gt;Sheet1!T634),"有影响","-")</f>
        <v>-</v>
      </c>
      <c r="G631" s="21" t="str">
        <f>IF(OR(Sheet1!X634&lt;&gt;Sheet1!AL634,Sheet1!AM634&lt;&gt;Sheet1!Y634),"有影响","-")</f>
        <v>-</v>
      </c>
      <c r="H631" s="21" t="str">
        <f>IF(OR(Sheet1!AC634&lt;&gt;Sheet1!AN634,Sheet1!AO634&lt;&gt;Sheet1!AD634),"有影响","-")</f>
        <v>-</v>
      </c>
      <c r="I631" s="21" t="str">
        <f>IF(Sheet1!G634=0,"出错","-")</f>
        <v>-</v>
      </c>
      <c r="J631" s="21" t="str">
        <f>IF(AND(Sheet1!G634=0,Sheet1!L634&lt;&gt;0),"出错","-")</f>
        <v>-</v>
      </c>
      <c r="K631" s="21" t="str">
        <f>IF(AND(Sheet1!G634=0,Sheet1!L634=0,Sheet1!Q634&lt;&gt;0),"出错","-")</f>
        <v>-</v>
      </c>
      <c r="L631" s="21" t="str">
        <f>IF(AND(Sheet1!G634=0,Sheet1!L634=0,Sheet1!Q634=0,Sheet1!V634&lt;&gt;0),"出错","-")</f>
        <v>-</v>
      </c>
      <c r="M631" s="21" t="str">
        <f>IF(AND(Sheet1!G634=0,Sheet1!L634=0,Sheet1!Q634=0,Sheet1!V634=0,Sheet1!AA634&lt;&gt;0),"出错","-")</f>
        <v>-</v>
      </c>
      <c r="N631" s="21" t="str">
        <f>IFERROR(VLOOKUP(Sheet1!G634,配置检查表!$Y:$Z,2,FALSE),"")</f>
        <v/>
      </c>
      <c r="O631" s="21">
        <f>IF(AND(Sheet1!I634=Sheet1!J634,Sheet1!J634&lt;&gt;0),Sheet1!I634,IF(AND(Sheet1!I634&lt;&gt;Sheet1!J634,Sheet1!J634&lt;&gt;0),Sheet1!I634&amp;"~"&amp;Sheet1!J634,""))</f>
        <v>5</v>
      </c>
      <c r="P631" s="21" t="str">
        <f>IFERROR(VLOOKUP(Sheet1!L634,配置检查表!$Y:$Z,2,FALSE),"")</f>
        <v>金币</v>
      </c>
      <c r="Q631" s="21">
        <f>IF(AND(Sheet1!N634=Sheet1!O634,Sheet1!O634&lt;&gt;0),Sheet1!N634,IF(AND(Sheet1!N634&lt;&gt;Sheet1!O634,Sheet1!O634&lt;&gt;0),Sheet1!N634&amp;"~"&amp;Sheet1!O634,""))</f>
        <v>205000</v>
      </c>
      <c r="R631" s="21" t="str">
        <f>IFERROR(VLOOKUP(Sheet1!Q634,配置检查表!$Y:$Z,2,FALSE),"")</f>
        <v/>
      </c>
      <c r="S631" s="39" t="str">
        <f>IF(AND(Sheet1!S838=Sheet1!T838,Sheet1!T838&lt;&gt;0),Sheet1!S838,IF(AND(Sheet1!S838&lt;&gt;Sheet1!T838,Sheet1!T838&lt;&gt;0),Sheet1!S838&amp;"~"&amp;Sheet1!T838,""))</f>
        <v/>
      </c>
      <c r="T631" s="21" t="str">
        <f>IFERROR(VLOOKUP(Sheet1!V634,配置检查表!$Y:$Z,2,FALSE),"")</f>
        <v/>
      </c>
      <c r="U631" s="39" t="str">
        <f>IF(AND(Sheet1!X838=Sheet1!Y838,Sheet1!Y838&lt;&gt;0),Sheet1!X838,IF(AND(Sheet1!X838&lt;&gt;Sheet1!Y838,Sheet1!Y838&lt;&gt;0),Sheet1!X838&amp;"~"&amp;Sheet1!Y838,""))</f>
        <v/>
      </c>
      <c r="V631" s="21" t="str">
        <f>IFERROR(VLOOKUP(Sheet1!XAA,配置检查表!$Y:$Z,2,FALSE),"")</f>
        <v/>
      </c>
      <c r="W631" s="21" t="str">
        <f>IF(AND(Sheet1!AC838=Sheet1!AD838,Sheet1!AD838&lt;&gt;0),Sheet1!AC838,IF(AND(Sheet1!AC838&lt;&gt;Sheet1!AD838,Sheet1!AD838&lt;&gt;0),Sheet1!AC838&amp;"~"&amp;Sheet1!AD838,""))</f>
        <v/>
      </c>
    </row>
    <row r="632" spans="1:23">
      <c r="A632" s="3">
        <v>20159</v>
      </c>
      <c r="B632" s="3" t="s">
        <v>769</v>
      </c>
      <c r="C632" s="3" t="s">
        <v>769</v>
      </c>
      <c r="D632" s="21" t="str">
        <f>IF(OR(Sheet1!I635&lt;&gt;Sheet1!AF635,Sheet1!AG635&lt;&gt;Sheet1!J635),"有影响","-")</f>
        <v>-</v>
      </c>
      <c r="E632" s="21" t="str">
        <f>IF(OR(Sheet1!N635&lt;&gt;Sheet1!AH635,Sheet1!AI635&lt;&gt;Sheet1!O635),"有影响","-")</f>
        <v>-</v>
      </c>
      <c r="F632" s="21" t="str">
        <f>IF(OR(Sheet1!S635&lt;&gt;Sheet1!AJ635,Sheet1!AK635&lt;&gt;Sheet1!T635),"有影响","-")</f>
        <v>-</v>
      </c>
      <c r="G632" s="21" t="str">
        <f>IF(OR(Sheet1!X635&lt;&gt;Sheet1!AL635,Sheet1!AM635&lt;&gt;Sheet1!Y635),"有影响","-")</f>
        <v>-</v>
      </c>
      <c r="H632" s="21" t="str">
        <f>IF(OR(Sheet1!AC635&lt;&gt;Sheet1!AN635,Sheet1!AO635&lt;&gt;Sheet1!AD635),"有影响","-")</f>
        <v>-</v>
      </c>
      <c r="I632" s="21" t="str">
        <f>IF(Sheet1!G635=0,"出错","-")</f>
        <v>-</v>
      </c>
      <c r="J632" s="21" t="str">
        <f>IF(AND(Sheet1!G635=0,Sheet1!L635&lt;&gt;0),"出错","-")</f>
        <v>-</v>
      </c>
      <c r="K632" s="21" t="str">
        <f>IF(AND(Sheet1!G635=0,Sheet1!L635=0,Sheet1!Q635&lt;&gt;0),"出错","-")</f>
        <v>-</v>
      </c>
      <c r="L632" s="21" t="str">
        <f>IF(AND(Sheet1!G635=0,Sheet1!L635=0,Sheet1!Q635=0,Sheet1!V635&lt;&gt;0),"出错","-")</f>
        <v>-</v>
      </c>
      <c r="M632" s="21" t="str">
        <f>IF(AND(Sheet1!G635=0,Sheet1!L635=0,Sheet1!Q635=0,Sheet1!V635=0,Sheet1!AA635&lt;&gt;0),"出错","-")</f>
        <v>-</v>
      </c>
      <c r="N632" s="21" t="str">
        <f>IFERROR(VLOOKUP(Sheet1!G635,配置检查表!$Y:$Z,2,FALSE),"")</f>
        <v/>
      </c>
      <c r="O632" s="21">
        <f>IF(AND(Sheet1!I635=Sheet1!J635,Sheet1!J635&lt;&gt;0),Sheet1!I635,IF(AND(Sheet1!I635&lt;&gt;Sheet1!J635,Sheet1!J635&lt;&gt;0),Sheet1!I635&amp;"~"&amp;Sheet1!J635,""))</f>
        <v>5</v>
      </c>
      <c r="P632" s="21" t="str">
        <f>IFERROR(VLOOKUP(Sheet1!L635,配置检查表!$Y:$Z,2,FALSE),"")</f>
        <v>金币</v>
      </c>
      <c r="Q632" s="21">
        <f>IF(AND(Sheet1!N635=Sheet1!O635,Sheet1!O635&lt;&gt;0),Sheet1!N635,IF(AND(Sheet1!N635&lt;&gt;Sheet1!O635,Sheet1!O635&lt;&gt;0),Sheet1!N635&amp;"~"&amp;Sheet1!O635,""))</f>
        <v>207500</v>
      </c>
      <c r="R632" s="21" t="str">
        <f>IFERROR(VLOOKUP(Sheet1!Q635,配置检查表!$Y:$Z,2,FALSE),"")</f>
        <v/>
      </c>
      <c r="S632" s="39" t="str">
        <f>IF(AND(Sheet1!S839=Sheet1!T839,Sheet1!T839&lt;&gt;0),Sheet1!S839,IF(AND(Sheet1!S839&lt;&gt;Sheet1!T839,Sheet1!T839&lt;&gt;0),Sheet1!S839&amp;"~"&amp;Sheet1!T839,""))</f>
        <v/>
      </c>
      <c r="T632" s="21" t="str">
        <f>IFERROR(VLOOKUP(Sheet1!V635,配置检查表!$Y:$Z,2,FALSE),"")</f>
        <v/>
      </c>
      <c r="U632" s="39" t="str">
        <f>IF(AND(Sheet1!X839=Sheet1!Y839,Sheet1!Y839&lt;&gt;0),Sheet1!X839,IF(AND(Sheet1!X839&lt;&gt;Sheet1!Y839,Sheet1!Y839&lt;&gt;0),Sheet1!X839&amp;"~"&amp;Sheet1!Y839,""))</f>
        <v/>
      </c>
      <c r="V632" s="21" t="str">
        <f>IFERROR(VLOOKUP(Sheet1!XAA,配置检查表!$Y:$Z,2,FALSE),"")</f>
        <v/>
      </c>
      <c r="W632" s="21" t="str">
        <f>IF(AND(Sheet1!AC839=Sheet1!AD839,Sheet1!AD839&lt;&gt;0),Sheet1!AC839,IF(AND(Sheet1!AC839&lt;&gt;Sheet1!AD839,Sheet1!AD839&lt;&gt;0),Sheet1!AC839&amp;"~"&amp;Sheet1!AD839,""))</f>
        <v/>
      </c>
    </row>
    <row r="633" spans="1:23">
      <c r="A633" s="3">
        <v>20160</v>
      </c>
      <c r="B633" s="3" t="s">
        <v>770</v>
      </c>
      <c r="C633" s="3" t="s">
        <v>770</v>
      </c>
      <c r="D633" s="21" t="str">
        <f>IF(OR(Sheet1!I636&lt;&gt;Sheet1!AF636,Sheet1!AG636&lt;&gt;Sheet1!J636),"有影响","-")</f>
        <v>-</v>
      </c>
      <c r="E633" s="21" t="str">
        <f>IF(OR(Sheet1!N636&lt;&gt;Sheet1!AH636,Sheet1!AI636&lt;&gt;Sheet1!O636),"有影响","-")</f>
        <v>-</v>
      </c>
      <c r="F633" s="21" t="str">
        <f>IF(OR(Sheet1!S636&lt;&gt;Sheet1!AJ636,Sheet1!AK636&lt;&gt;Sheet1!T636),"有影响","-")</f>
        <v>-</v>
      </c>
      <c r="G633" s="21" t="str">
        <f>IF(OR(Sheet1!X636&lt;&gt;Sheet1!AL636,Sheet1!AM636&lt;&gt;Sheet1!Y636),"有影响","-")</f>
        <v>-</v>
      </c>
      <c r="H633" s="21" t="str">
        <f>IF(OR(Sheet1!AC636&lt;&gt;Sheet1!AN636,Sheet1!AO636&lt;&gt;Sheet1!AD636),"有影响","-")</f>
        <v>-</v>
      </c>
      <c r="I633" s="21" t="str">
        <f>IF(Sheet1!G636=0,"出错","-")</f>
        <v>-</v>
      </c>
      <c r="J633" s="21" t="str">
        <f>IF(AND(Sheet1!G636=0,Sheet1!L636&lt;&gt;0),"出错","-")</f>
        <v>-</v>
      </c>
      <c r="K633" s="21" t="str">
        <f>IF(AND(Sheet1!G636=0,Sheet1!L636=0,Sheet1!Q636&lt;&gt;0),"出错","-")</f>
        <v>-</v>
      </c>
      <c r="L633" s="21" t="str">
        <f>IF(AND(Sheet1!G636=0,Sheet1!L636=0,Sheet1!Q636=0,Sheet1!V636&lt;&gt;0),"出错","-")</f>
        <v>-</v>
      </c>
      <c r="M633" s="21" t="str">
        <f>IF(AND(Sheet1!G636=0,Sheet1!L636=0,Sheet1!Q636=0,Sheet1!V636=0,Sheet1!AA636&lt;&gt;0),"出错","-")</f>
        <v>-</v>
      </c>
      <c r="N633" s="21" t="str">
        <f>IFERROR(VLOOKUP(Sheet1!G636,配置检查表!$Y:$Z,2,FALSE),"")</f>
        <v/>
      </c>
      <c r="O633" s="21">
        <f>IF(AND(Sheet1!I636=Sheet1!J636,Sheet1!J636&lt;&gt;0),Sheet1!I636,IF(AND(Sheet1!I636&lt;&gt;Sheet1!J636,Sheet1!J636&lt;&gt;0),Sheet1!I636&amp;"~"&amp;Sheet1!J636,""))</f>
        <v>5</v>
      </c>
      <c r="P633" s="21" t="str">
        <f>IFERROR(VLOOKUP(Sheet1!L636,配置检查表!$Y:$Z,2,FALSE),"")</f>
        <v>金币</v>
      </c>
      <c r="Q633" s="21">
        <f>IF(AND(Sheet1!N636=Sheet1!O636,Sheet1!O636&lt;&gt;0),Sheet1!N636,IF(AND(Sheet1!N636&lt;&gt;Sheet1!O636,Sheet1!O636&lt;&gt;0),Sheet1!N636&amp;"~"&amp;Sheet1!O636,""))</f>
        <v>210000</v>
      </c>
      <c r="R633" s="21" t="str">
        <f>IFERROR(VLOOKUP(Sheet1!Q636,配置检查表!$Y:$Z,2,FALSE),"")</f>
        <v/>
      </c>
      <c r="S633" s="39" t="str">
        <f>IF(AND(Sheet1!S840=Sheet1!T840,Sheet1!T840&lt;&gt;0),Sheet1!S840,IF(AND(Sheet1!S840&lt;&gt;Sheet1!T840,Sheet1!T840&lt;&gt;0),Sheet1!S840&amp;"~"&amp;Sheet1!T840,""))</f>
        <v/>
      </c>
      <c r="T633" s="21" t="str">
        <f>IFERROR(VLOOKUP(Sheet1!V636,配置检查表!$Y:$Z,2,FALSE),"")</f>
        <v/>
      </c>
      <c r="U633" s="39" t="str">
        <f>IF(AND(Sheet1!X840=Sheet1!Y840,Sheet1!Y840&lt;&gt;0),Sheet1!X840,IF(AND(Sheet1!X840&lt;&gt;Sheet1!Y840,Sheet1!Y840&lt;&gt;0),Sheet1!X840&amp;"~"&amp;Sheet1!Y840,""))</f>
        <v/>
      </c>
      <c r="V633" s="21" t="str">
        <f>IFERROR(VLOOKUP(Sheet1!XAA,配置检查表!$Y:$Z,2,FALSE),"")</f>
        <v/>
      </c>
      <c r="W633" s="21" t="str">
        <f>IF(AND(Sheet1!AC840=Sheet1!AD840,Sheet1!AD840&lt;&gt;0),Sheet1!AC840,IF(AND(Sheet1!AC840&lt;&gt;Sheet1!AD840,Sheet1!AD840&lt;&gt;0),Sheet1!AC840&amp;"~"&amp;Sheet1!AD840,""))</f>
        <v/>
      </c>
    </row>
    <row r="634" spans="1:23">
      <c r="A634" s="3">
        <v>20161</v>
      </c>
      <c r="B634" s="3" t="s">
        <v>771</v>
      </c>
      <c r="C634" s="3" t="s">
        <v>771</v>
      </c>
      <c r="D634" s="21" t="str">
        <f>IF(OR(Sheet1!I637&lt;&gt;Sheet1!AF637,Sheet1!AG637&lt;&gt;Sheet1!J637),"有影响","-")</f>
        <v>-</v>
      </c>
      <c r="E634" s="21" t="str">
        <f>IF(OR(Sheet1!N637&lt;&gt;Sheet1!AH637,Sheet1!AI637&lt;&gt;Sheet1!O637),"有影响","-")</f>
        <v>-</v>
      </c>
      <c r="F634" s="21" t="str">
        <f>IF(OR(Sheet1!S637&lt;&gt;Sheet1!AJ637,Sheet1!AK637&lt;&gt;Sheet1!T637),"有影响","-")</f>
        <v>-</v>
      </c>
      <c r="G634" s="21" t="str">
        <f>IF(OR(Sheet1!X637&lt;&gt;Sheet1!AL637,Sheet1!AM637&lt;&gt;Sheet1!Y637),"有影响","-")</f>
        <v>-</v>
      </c>
      <c r="H634" s="21" t="str">
        <f>IF(OR(Sheet1!AC637&lt;&gt;Sheet1!AN637,Sheet1!AO637&lt;&gt;Sheet1!AD637),"有影响","-")</f>
        <v>-</v>
      </c>
      <c r="I634" s="21" t="str">
        <f>IF(Sheet1!G637=0,"出错","-")</f>
        <v>-</v>
      </c>
      <c r="J634" s="21" t="str">
        <f>IF(AND(Sheet1!G637=0,Sheet1!L637&lt;&gt;0),"出错","-")</f>
        <v>-</v>
      </c>
      <c r="K634" s="21" t="str">
        <f>IF(AND(Sheet1!G637=0,Sheet1!L637=0,Sheet1!Q637&lt;&gt;0),"出错","-")</f>
        <v>-</v>
      </c>
      <c r="L634" s="21" t="str">
        <f>IF(AND(Sheet1!G637=0,Sheet1!L637=0,Sheet1!Q637=0,Sheet1!V637&lt;&gt;0),"出错","-")</f>
        <v>-</v>
      </c>
      <c r="M634" s="21" t="str">
        <f>IF(AND(Sheet1!G637=0,Sheet1!L637=0,Sheet1!Q637=0,Sheet1!V637=0,Sheet1!AA637&lt;&gt;0),"出错","-")</f>
        <v>-</v>
      </c>
      <c r="N634" s="21" t="str">
        <f>IFERROR(VLOOKUP(Sheet1!G637,配置检查表!$Y:$Z,2,FALSE),"")</f>
        <v/>
      </c>
      <c r="O634" s="21">
        <f>IF(AND(Sheet1!I637=Sheet1!J637,Sheet1!J637&lt;&gt;0),Sheet1!I637,IF(AND(Sheet1!I637&lt;&gt;Sheet1!J637,Sheet1!J637&lt;&gt;0),Sheet1!I637&amp;"~"&amp;Sheet1!J637,""))</f>
        <v>5</v>
      </c>
      <c r="P634" s="21" t="str">
        <f>IFERROR(VLOOKUP(Sheet1!L637,配置检查表!$Y:$Z,2,FALSE),"")</f>
        <v>金币</v>
      </c>
      <c r="Q634" s="21">
        <f>IF(AND(Sheet1!N637=Sheet1!O637,Sheet1!O637&lt;&gt;0),Sheet1!N637,IF(AND(Sheet1!N637&lt;&gt;Sheet1!O637,Sheet1!O637&lt;&gt;0),Sheet1!N637&amp;"~"&amp;Sheet1!O637,""))</f>
        <v>212500</v>
      </c>
      <c r="R634" s="21" t="str">
        <f>IFERROR(VLOOKUP(Sheet1!Q637,配置检查表!$Y:$Z,2,FALSE),"")</f>
        <v/>
      </c>
      <c r="S634" s="39" t="str">
        <f>IF(AND(Sheet1!S841=Sheet1!T841,Sheet1!T841&lt;&gt;0),Sheet1!S841,IF(AND(Sheet1!S841&lt;&gt;Sheet1!T841,Sheet1!T841&lt;&gt;0),Sheet1!S841&amp;"~"&amp;Sheet1!T841,""))</f>
        <v/>
      </c>
      <c r="T634" s="21" t="str">
        <f>IFERROR(VLOOKUP(Sheet1!V637,配置检查表!$Y:$Z,2,FALSE),"")</f>
        <v/>
      </c>
      <c r="U634" s="39" t="str">
        <f>IF(AND(Sheet1!X841=Sheet1!Y841,Sheet1!Y841&lt;&gt;0),Sheet1!X841,IF(AND(Sheet1!X841&lt;&gt;Sheet1!Y841,Sheet1!Y841&lt;&gt;0),Sheet1!X841&amp;"~"&amp;Sheet1!Y841,""))</f>
        <v/>
      </c>
      <c r="V634" s="21" t="str">
        <f>IFERROR(VLOOKUP(Sheet1!XAA,配置检查表!$Y:$Z,2,FALSE),"")</f>
        <v/>
      </c>
      <c r="W634" s="21" t="str">
        <f>IF(AND(Sheet1!AC841=Sheet1!AD841,Sheet1!AD841&lt;&gt;0),Sheet1!AC841,IF(AND(Sheet1!AC841&lt;&gt;Sheet1!AD841,Sheet1!AD841&lt;&gt;0),Sheet1!AC841&amp;"~"&amp;Sheet1!AD841,""))</f>
        <v/>
      </c>
    </row>
    <row r="635" spans="1:23">
      <c r="A635" s="3">
        <v>20162</v>
      </c>
      <c r="B635" s="3" t="s">
        <v>772</v>
      </c>
      <c r="C635" s="3" t="s">
        <v>772</v>
      </c>
      <c r="D635" s="21" t="str">
        <f>IF(OR(Sheet1!I638&lt;&gt;Sheet1!AF638,Sheet1!AG638&lt;&gt;Sheet1!J638),"有影响","-")</f>
        <v>-</v>
      </c>
      <c r="E635" s="21" t="str">
        <f>IF(OR(Sheet1!N638&lt;&gt;Sheet1!AH638,Sheet1!AI638&lt;&gt;Sheet1!O638),"有影响","-")</f>
        <v>-</v>
      </c>
      <c r="F635" s="21" t="str">
        <f>IF(OR(Sheet1!S638&lt;&gt;Sheet1!AJ638,Sheet1!AK638&lt;&gt;Sheet1!T638),"有影响","-")</f>
        <v>-</v>
      </c>
      <c r="G635" s="21" t="str">
        <f>IF(OR(Sheet1!X638&lt;&gt;Sheet1!AL638,Sheet1!AM638&lt;&gt;Sheet1!Y638),"有影响","-")</f>
        <v>-</v>
      </c>
      <c r="H635" s="21" t="str">
        <f>IF(OR(Sheet1!AC638&lt;&gt;Sheet1!AN638,Sheet1!AO638&lt;&gt;Sheet1!AD638),"有影响","-")</f>
        <v>-</v>
      </c>
      <c r="I635" s="21" t="str">
        <f>IF(Sheet1!G638=0,"出错","-")</f>
        <v>-</v>
      </c>
      <c r="J635" s="21" t="str">
        <f>IF(AND(Sheet1!G638=0,Sheet1!L638&lt;&gt;0),"出错","-")</f>
        <v>-</v>
      </c>
      <c r="K635" s="21" t="str">
        <f>IF(AND(Sheet1!G638=0,Sheet1!L638=0,Sheet1!Q638&lt;&gt;0),"出错","-")</f>
        <v>-</v>
      </c>
      <c r="L635" s="21" t="str">
        <f>IF(AND(Sheet1!G638=0,Sheet1!L638=0,Sheet1!Q638=0,Sheet1!V638&lt;&gt;0),"出错","-")</f>
        <v>-</v>
      </c>
      <c r="M635" s="21" t="str">
        <f>IF(AND(Sheet1!G638=0,Sheet1!L638=0,Sheet1!Q638=0,Sheet1!V638=0,Sheet1!AA638&lt;&gt;0),"出错","-")</f>
        <v>-</v>
      </c>
      <c r="N635" s="21" t="str">
        <f>IFERROR(VLOOKUP(Sheet1!G638,配置检查表!$Y:$Z,2,FALSE),"")</f>
        <v/>
      </c>
      <c r="O635" s="21">
        <f>IF(AND(Sheet1!I638=Sheet1!J638,Sheet1!J638&lt;&gt;0),Sheet1!I638,IF(AND(Sheet1!I638&lt;&gt;Sheet1!J638,Sheet1!J638&lt;&gt;0),Sheet1!I638&amp;"~"&amp;Sheet1!J638,""))</f>
        <v>5</v>
      </c>
      <c r="P635" s="21" t="str">
        <f>IFERROR(VLOOKUP(Sheet1!L638,配置检查表!$Y:$Z,2,FALSE),"")</f>
        <v>金币</v>
      </c>
      <c r="Q635" s="21">
        <f>IF(AND(Sheet1!N638=Sheet1!O638,Sheet1!O638&lt;&gt;0),Sheet1!N638,IF(AND(Sheet1!N638&lt;&gt;Sheet1!O638,Sheet1!O638&lt;&gt;0),Sheet1!N638&amp;"~"&amp;Sheet1!O638,""))</f>
        <v>215000</v>
      </c>
      <c r="R635" s="21" t="str">
        <f>IFERROR(VLOOKUP(Sheet1!Q638,配置检查表!$Y:$Z,2,FALSE),"")</f>
        <v/>
      </c>
      <c r="S635" s="39" t="str">
        <f>IF(AND(Sheet1!S842=Sheet1!T842,Sheet1!T842&lt;&gt;0),Sheet1!S842,IF(AND(Sheet1!S842&lt;&gt;Sheet1!T842,Sheet1!T842&lt;&gt;0),Sheet1!S842&amp;"~"&amp;Sheet1!T842,""))</f>
        <v/>
      </c>
      <c r="T635" s="21" t="str">
        <f>IFERROR(VLOOKUP(Sheet1!V638,配置检查表!$Y:$Z,2,FALSE),"")</f>
        <v/>
      </c>
      <c r="U635" s="39" t="str">
        <f>IF(AND(Sheet1!X842=Sheet1!Y842,Sheet1!Y842&lt;&gt;0),Sheet1!X842,IF(AND(Sheet1!X842&lt;&gt;Sheet1!Y842,Sheet1!Y842&lt;&gt;0),Sheet1!X842&amp;"~"&amp;Sheet1!Y842,""))</f>
        <v/>
      </c>
      <c r="V635" s="21" t="str">
        <f>IFERROR(VLOOKUP(Sheet1!XAA,配置检查表!$Y:$Z,2,FALSE),"")</f>
        <v/>
      </c>
      <c r="W635" s="21" t="str">
        <f>IF(AND(Sheet1!AC842=Sheet1!AD842,Sheet1!AD842&lt;&gt;0),Sheet1!AC842,IF(AND(Sheet1!AC842&lt;&gt;Sheet1!AD842,Sheet1!AD842&lt;&gt;0),Sheet1!AC842&amp;"~"&amp;Sheet1!AD842,""))</f>
        <v/>
      </c>
    </row>
    <row r="636" spans="1:23">
      <c r="A636" s="3">
        <v>20163</v>
      </c>
      <c r="B636" s="3" t="s">
        <v>773</v>
      </c>
      <c r="C636" s="3" t="s">
        <v>773</v>
      </c>
      <c r="D636" s="21" t="str">
        <f>IF(OR(Sheet1!I639&lt;&gt;Sheet1!AF639,Sheet1!AG639&lt;&gt;Sheet1!J639),"有影响","-")</f>
        <v>-</v>
      </c>
      <c r="E636" s="21" t="str">
        <f>IF(OR(Sheet1!N639&lt;&gt;Sheet1!AH639,Sheet1!AI639&lt;&gt;Sheet1!O639),"有影响","-")</f>
        <v>-</v>
      </c>
      <c r="F636" s="21" t="str">
        <f>IF(OR(Sheet1!S639&lt;&gt;Sheet1!AJ639,Sheet1!AK639&lt;&gt;Sheet1!T639),"有影响","-")</f>
        <v>-</v>
      </c>
      <c r="G636" s="21" t="str">
        <f>IF(OR(Sheet1!X639&lt;&gt;Sheet1!AL639,Sheet1!AM639&lt;&gt;Sheet1!Y639),"有影响","-")</f>
        <v>-</v>
      </c>
      <c r="H636" s="21" t="str">
        <f>IF(OR(Sheet1!AC639&lt;&gt;Sheet1!AN639,Sheet1!AO639&lt;&gt;Sheet1!AD639),"有影响","-")</f>
        <v>-</v>
      </c>
      <c r="I636" s="21" t="str">
        <f>IF(Sheet1!G639=0,"出错","-")</f>
        <v>-</v>
      </c>
      <c r="J636" s="21" t="str">
        <f>IF(AND(Sheet1!G639=0,Sheet1!L639&lt;&gt;0),"出错","-")</f>
        <v>-</v>
      </c>
      <c r="K636" s="21" t="str">
        <f>IF(AND(Sheet1!G639=0,Sheet1!L639=0,Sheet1!Q639&lt;&gt;0),"出错","-")</f>
        <v>-</v>
      </c>
      <c r="L636" s="21" t="str">
        <f>IF(AND(Sheet1!G639=0,Sheet1!L639=0,Sheet1!Q639=0,Sheet1!V639&lt;&gt;0),"出错","-")</f>
        <v>-</v>
      </c>
      <c r="M636" s="21" t="str">
        <f>IF(AND(Sheet1!G639=0,Sheet1!L639=0,Sheet1!Q639=0,Sheet1!V639=0,Sheet1!AA639&lt;&gt;0),"出错","-")</f>
        <v>-</v>
      </c>
      <c r="N636" s="21" t="str">
        <f>IFERROR(VLOOKUP(Sheet1!G639,配置检查表!$Y:$Z,2,FALSE),"")</f>
        <v/>
      </c>
      <c r="O636" s="21">
        <f>IF(AND(Sheet1!I639=Sheet1!J639,Sheet1!J639&lt;&gt;0),Sheet1!I639,IF(AND(Sheet1!I639&lt;&gt;Sheet1!J639,Sheet1!J639&lt;&gt;0),Sheet1!I639&amp;"~"&amp;Sheet1!J639,""))</f>
        <v>5</v>
      </c>
      <c r="P636" s="21" t="str">
        <f>IFERROR(VLOOKUP(Sheet1!L639,配置检查表!$Y:$Z,2,FALSE),"")</f>
        <v>金币</v>
      </c>
      <c r="Q636" s="21">
        <f>IF(AND(Sheet1!N639=Sheet1!O639,Sheet1!O639&lt;&gt;0),Sheet1!N639,IF(AND(Sheet1!N639&lt;&gt;Sheet1!O639,Sheet1!O639&lt;&gt;0),Sheet1!N639&amp;"~"&amp;Sheet1!O639,""))</f>
        <v>217500</v>
      </c>
      <c r="R636" s="21" t="str">
        <f>IFERROR(VLOOKUP(Sheet1!Q639,配置检查表!$Y:$Z,2,FALSE),"")</f>
        <v/>
      </c>
      <c r="S636" s="39" t="str">
        <f>IF(AND(Sheet1!S843=Sheet1!T843,Sheet1!T843&lt;&gt;0),Sheet1!S843,IF(AND(Sheet1!S843&lt;&gt;Sheet1!T843,Sheet1!T843&lt;&gt;0),Sheet1!S843&amp;"~"&amp;Sheet1!T843,""))</f>
        <v/>
      </c>
      <c r="T636" s="21" t="str">
        <f>IFERROR(VLOOKUP(Sheet1!V639,配置检查表!$Y:$Z,2,FALSE),"")</f>
        <v/>
      </c>
      <c r="U636" s="39" t="str">
        <f>IF(AND(Sheet1!X843=Sheet1!Y843,Sheet1!Y843&lt;&gt;0),Sheet1!X843,IF(AND(Sheet1!X843&lt;&gt;Sheet1!Y843,Sheet1!Y843&lt;&gt;0),Sheet1!X843&amp;"~"&amp;Sheet1!Y843,""))</f>
        <v/>
      </c>
      <c r="V636" s="21" t="str">
        <f>IFERROR(VLOOKUP(Sheet1!XAA,配置检查表!$Y:$Z,2,FALSE),"")</f>
        <v/>
      </c>
      <c r="W636" s="21" t="str">
        <f>IF(AND(Sheet1!AC843=Sheet1!AD843,Sheet1!AD843&lt;&gt;0),Sheet1!AC843,IF(AND(Sheet1!AC843&lt;&gt;Sheet1!AD843,Sheet1!AD843&lt;&gt;0),Sheet1!AC843&amp;"~"&amp;Sheet1!AD843,""))</f>
        <v/>
      </c>
    </row>
    <row r="637" spans="1:23">
      <c r="A637" s="3">
        <v>20164</v>
      </c>
      <c r="B637" s="3" t="s">
        <v>774</v>
      </c>
      <c r="C637" s="3" t="s">
        <v>774</v>
      </c>
      <c r="D637" s="21" t="str">
        <f>IF(OR(Sheet1!I640&lt;&gt;Sheet1!AF640,Sheet1!AG640&lt;&gt;Sheet1!J640),"有影响","-")</f>
        <v>-</v>
      </c>
      <c r="E637" s="21" t="str">
        <f>IF(OR(Sheet1!N640&lt;&gt;Sheet1!AH640,Sheet1!AI640&lt;&gt;Sheet1!O640),"有影响","-")</f>
        <v>-</v>
      </c>
      <c r="F637" s="21" t="str">
        <f>IF(OR(Sheet1!S640&lt;&gt;Sheet1!AJ640,Sheet1!AK640&lt;&gt;Sheet1!T640),"有影响","-")</f>
        <v>-</v>
      </c>
      <c r="G637" s="21" t="str">
        <f>IF(OR(Sheet1!X640&lt;&gt;Sheet1!AL640,Sheet1!AM640&lt;&gt;Sheet1!Y640),"有影响","-")</f>
        <v>-</v>
      </c>
      <c r="H637" s="21" t="str">
        <f>IF(OR(Sheet1!AC640&lt;&gt;Sheet1!AN640,Sheet1!AO640&lt;&gt;Sheet1!AD640),"有影响","-")</f>
        <v>-</v>
      </c>
      <c r="I637" s="21" t="str">
        <f>IF(Sheet1!G640=0,"出错","-")</f>
        <v>-</v>
      </c>
      <c r="J637" s="21" t="str">
        <f>IF(AND(Sheet1!G640=0,Sheet1!L640&lt;&gt;0),"出错","-")</f>
        <v>-</v>
      </c>
      <c r="K637" s="21" t="str">
        <f>IF(AND(Sheet1!G640=0,Sheet1!L640=0,Sheet1!Q640&lt;&gt;0),"出错","-")</f>
        <v>-</v>
      </c>
      <c r="L637" s="21" t="str">
        <f>IF(AND(Sheet1!G640=0,Sheet1!L640=0,Sheet1!Q640=0,Sheet1!V640&lt;&gt;0),"出错","-")</f>
        <v>-</v>
      </c>
      <c r="M637" s="21" t="str">
        <f>IF(AND(Sheet1!G640=0,Sheet1!L640=0,Sheet1!Q640=0,Sheet1!V640=0,Sheet1!AA640&lt;&gt;0),"出错","-")</f>
        <v>-</v>
      </c>
      <c r="N637" s="21" t="str">
        <f>IFERROR(VLOOKUP(Sheet1!G640,配置检查表!$Y:$Z,2,FALSE),"")</f>
        <v/>
      </c>
      <c r="O637" s="21">
        <f>IF(AND(Sheet1!I640=Sheet1!J640,Sheet1!J640&lt;&gt;0),Sheet1!I640,IF(AND(Sheet1!I640&lt;&gt;Sheet1!J640,Sheet1!J640&lt;&gt;0),Sheet1!I640&amp;"~"&amp;Sheet1!J640,""))</f>
        <v>5</v>
      </c>
      <c r="P637" s="21" t="str">
        <f>IFERROR(VLOOKUP(Sheet1!L640,配置检查表!$Y:$Z,2,FALSE),"")</f>
        <v>金币</v>
      </c>
      <c r="Q637" s="21">
        <f>IF(AND(Sheet1!N640=Sheet1!O640,Sheet1!O640&lt;&gt;0),Sheet1!N640,IF(AND(Sheet1!N640&lt;&gt;Sheet1!O640,Sheet1!O640&lt;&gt;0),Sheet1!N640&amp;"~"&amp;Sheet1!O640,""))</f>
        <v>220000</v>
      </c>
      <c r="R637" s="21" t="str">
        <f>IFERROR(VLOOKUP(Sheet1!Q640,配置检查表!$Y:$Z,2,FALSE),"")</f>
        <v/>
      </c>
      <c r="S637" s="39" t="str">
        <f>IF(AND(Sheet1!S844=Sheet1!T844,Sheet1!T844&lt;&gt;0),Sheet1!S844,IF(AND(Sheet1!S844&lt;&gt;Sheet1!T844,Sheet1!T844&lt;&gt;0),Sheet1!S844&amp;"~"&amp;Sheet1!T844,""))</f>
        <v/>
      </c>
      <c r="T637" s="21" t="str">
        <f>IFERROR(VLOOKUP(Sheet1!V640,配置检查表!$Y:$Z,2,FALSE),"")</f>
        <v/>
      </c>
      <c r="U637" s="39" t="str">
        <f>IF(AND(Sheet1!X844=Sheet1!Y844,Sheet1!Y844&lt;&gt;0),Sheet1!X844,IF(AND(Sheet1!X844&lt;&gt;Sheet1!Y844,Sheet1!Y844&lt;&gt;0),Sheet1!X844&amp;"~"&amp;Sheet1!Y844,""))</f>
        <v/>
      </c>
      <c r="V637" s="21" t="str">
        <f>IFERROR(VLOOKUP(Sheet1!XAA,配置检查表!$Y:$Z,2,FALSE),"")</f>
        <v/>
      </c>
      <c r="W637" s="21" t="str">
        <f>IF(AND(Sheet1!AC844=Sheet1!AD844,Sheet1!AD844&lt;&gt;0),Sheet1!AC844,IF(AND(Sheet1!AC844&lt;&gt;Sheet1!AD844,Sheet1!AD844&lt;&gt;0),Sheet1!AC844&amp;"~"&amp;Sheet1!AD844,""))</f>
        <v/>
      </c>
    </row>
    <row r="638" spans="1:23">
      <c r="A638" s="3">
        <v>20165</v>
      </c>
      <c r="B638" s="3" t="s">
        <v>775</v>
      </c>
      <c r="C638" s="3" t="s">
        <v>775</v>
      </c>
      <c r="D638" s="21" t="str">
        <f>IF(OR(Sheet1!I641&lt;&gt;Sheet1!AF641,Sheet1!AG641&lt;&gt;Sheet1!J641),"有影响","-")</f>
        <v>-</v>
      </c>
      <c r="E638" s="21" t="str">
        <f>IF(OR(Sheet1!N641&lt;&gt;Sheet1!AH641,Sheet1!AI641&lt;&gt;Sheet1!O641),"有影响","-")</f>
        <v>-</v>
      </c>
      <c r="F638" s="21" t="str">
        <f>IF(OR(Sheet1!S641&lt;&gt;Sheet1!AJ641,Sheet1!AK641&lt;&gt;Sheet1!T641),"有影响","-")</f>
        <v>-</v>
      </c>
      <c r="G638" s="21" t="str">
        <f>IF(OR(Sheet1!X641&lt;&gt;Sheet1!AL641,Sheet1!AM641&lt;&gt;Sheet1!Y641),"有影响","-")</f>
        <v>-</v>
      </c>
      <c r="H638" s="21" t="str">
        <f>IF(OR(Sheet1!AC641&lt;&gt;Sheet1!AN641,Sheet1!AO641&lt;&gt;Sheet1!AD641),"有影响","-")</f>
        <v>-</v>
      </c>
      <c r="I638" s="21" t="str">
        <f>IF(Sheet1!G641=0,"出错","-")</f>
        <v>-</v>
      </c>
      <c r="J638" s="21" t="str">
        <f>IF(AND(Sheet1!G641=0,Sheet1!L641&lt;&gt;0),"出错","-")</f>
        <v>-</v>
      </c>
      <c r="K638" s="21" t="str">
        <f>IF(AND(Sheet1!G641=0,Sheet1!L641=0,Sheet1!Q641&lt;&gt;0),"出错","-")</f>
        <v>-</v>
      </c>
      <c r="L638" s="21" t="str">
        <f>IF(AND(Sheet1!G641=0,Sheet1!L641=0,Sheet1!Q641=0,Sheet1!V641&lt;&gt;0),"出错","-")</f>
        <v>-</v>
      </c>
      <c r="M638" s="21" t="str">
        <f>IF(AND(Sheet1!G641=0,Sheet1!L641=0,Sheet1!Q641=0,Sheet1!V641=0,Sheet1!AA641&lt;&gt;0),"出错","-")</f>
        <v>-</v>
      </c>
      <c r="N638" s="21" t="str">
        <f>IFERROR(VLOOKUP(Sheet1!G641,配置检查表!$Y:$Z,2,FALSE),"")</f>
        <v/>
      </c>
      <c r="O638" s="21">
        <f>IF(AND(Sheet1!I641=Sheet1!J641,Sheet1!J641&lt;&gt;0),Sheet1!I641,IF(AND(Sheet1!I641&lt;&gt;Sheet1!J641,Sheet1!J641&lt;&gt;0),Sheet1!I641&amp;"~"&amp;Sheet1!J641,""))</f>
        <v>5</v>
      </c>
      <c r="P638" s="21" t="str">
        <f>IFERROR(VLOOKUP(Sheet1!L641,配置检查表!$Y:$Z,2,FALSE),"")</f>
        <v>金币</v>
      </c>
      <c r="Q638" s="21">
        <f>IF(AND(Sheet1!N641=Sheet1!O641,Sheet1!O641&lt;&gt;0),Sheet1!N641,IF(AND(Sheet1!N641&lt;&gt;Sheet1!O641,Sheet1!O641&lt;&gt;0),Sheet1!N641&amp;"~"&amp;Sheet1!O641,""))</f>
        <v>222500</v>
      </c>
      <c r="R638" s="21" t="str">
        <f>IFERROR(VLOOKUP(Sheet1!Q641,配置检查表!$Y:$Z,2,FALSE),"")</f>
        <v/>
      </c>
      <c r="S638" s="39" t="str">
        <f>IF(AND(Sheet1!S845=Sheet1!T845,Sheet1!T845&lt;&gt;0),Sheet1!S845,IF(AND(Sheet1!S845&lt;&gt;Sheet1!T845,Sheet1!T845&lt;&gt;0),Sheet1!S845&amp;"~"&amp;Sheet1!T845,""))</f>
        <v/>
      </c>
      <c r="T638" s="21" t="str">
        <f>IFERROR(VLOOKUP(Sheet1!V641,配置检查表!$Y:$Z,2,FALSE),"")</f>
        <v/>
      </c>
      <c r="U638" s="39" t="str">
        <f>IF(AND(Sheet1!X845=Sheet1!Y845,Sheet1!Y845&lt;&gt;0),Sheet1!X845,IF(AND(Sheet1!X845&lt;&gt;Sheet1!Y845,Sheet1!Y845&lt;&gt;0),Sheet1!X845&amp;"~"&amp;Sheet1!Y845,""))</f>
        <v/>
      </c>
      <c r="V638" s="21" t="str">
        <f>IFERROR(VLOOKUP(Sheet1!XAA,配置检查表!$Y:$Z,2,FALSE),"")</f>
        <v/>
      </c>
      <c r="W638" s="21" t="str">
        <f>IF(AND(Sheet1!AC845=Sheet1!AD845,Sheet1!AD845&lt;&gt;0),Sheet1!AC845,IF(AND(Sheet1!AC845&lt;&gt;Sheet1!AD845,Sheet1!AD845&lt;&gt;0),Sheet1!AC845&amp;"~"&amp;Sheet1!AD845,""))</f>
        <v/>
      </c>
    </row>
    <row r="639" spans="1:23">
      <c r="A639" s="3">
        <v>20166</v>
      </c>
      <c r="B639" s="3" t="s">
        <v>776</v>
      </c>
      <c r="C639" s="3" t="s">
        <v>776</v>
      </c>
      <c r="D639" s="21" t="str">
        <f>IF(OR(Sheet1!I642&lt;&gt;Sheet1!AF642,Sheet1!AG642&lt;&gt;Sheet1!J642),"有影响","-")</f>
        <v>-</v>
      </c>
      <c r="E639" s="21" t="str">
        <f>IF(OR(Sheet1!N642&lt;&gt;Sheet1!AH642,Sheet1!AI642&lt;&gt;Sheet1!O642),"有影响","-")</f>
        <v>-</v>
      </c>
      <c r="F639" s="21" t="str">
        <f>IF(OR(Sheet1!S642&lt;&gt;Sheet1!AJ642,Sheet1!AK642&lt;&gt;Sheet1!T642),"有影响","-")</f>
        <v>-</v>
      </c>
      <c r="G639" s="21" t="str">
        <f>IF(OR(Sheet1!X642&lt;&gt;Sheet1!AL642,Sheet1!AM642&lt;&gt;Sheet1!Y642),"有影响","-")</f>
        <v>-</v>
      </c>
      <c r="H639" s="21" t="str">
        <f>IF(OR(Sheet1!AC642&lt;&gt;Sheet1!AN642,Sheet1!AO642&lt;&gt;Sheet1!AD642),"有影响","-")</f>
        <v>-</v>
      </c>
      <c r="I639" s="21" t="str">
        <f>IF(Sheet1!G642=0,"出错","-")</f>
        <v>-</v>
      </c>
      <c r="J639" s="21" t="str">
        <f>IF(AND(Sheet1!G642=0,Sheet1!L642&lt;&gt;0),"出错","-")</f>
        <v>-</v>
      </c>
      <c r="K639" s="21" t="str">
        <f>IF(AND(Sheet1!G642=0,Sheet1!L642=0,Sheet1!Q642&lt;&gt;0),"出错","-")</f>
        <v>-</v>
      </c>
      <c r="L639" s="21" t="str">
        <f>IF(AND(Sheet1!G642=0,Sheet1!L642=0,Sheet1!Q642=0,Sheet1!V642&lt;&gt;0),"出错","-")</f>
        <v>-</v>
      </c>
      <c r="M639" s="21" t="str">
        <f>IF(AND(Sheet1!G642=0,Sheet1!L642=0,Sheet1!Q642=0,Sheet1!V642=0,Sheet1!AA642&lt;&gt;0),"出错","-")</f>
        <v>-</v>
      </c>
      <c r="N639" s="21" t="str">
        <f>IFERROR(VLOOKUP(Sheet1!G642,配置检查表!$Y:$Z,2,FALSE),"")</f>
        <v/>
      </c>
      <c r="O639" s="21">
        <f>IF(AND(Sheet1!I642=Sheet1!J642,Sheet1!J642&lt;&gt;0),Sheet1!I642,IF(AND(Sheet1!I642&lt;&gt;Sheet1!J642,Sheet1!J642&lt;&gt;0),Sheet1!I642&amp;"~"&amp;Sheet1!J642,""))</f>
        <v>5</v>
      </c>
      <c r="P639" s="21" t="str">
        <f>IFERROR(VLOOKUP(Sheet1!L642,配置检查表!$Y:$Z,2,FALSE),"")</f>
        <v>金币</v>
      </c>
      <c r="Q639" s="21">
        <f>IF(AND(Sheet1!N642=Sheet1!O642,Sheet1!O642&lt;&gt;0),Sheet1!N642,IF(AND(Sheet1!N642&lt;&gt;Sheet1!O642,Sheet1!O642&lt;&gt;0),Sheet1!N642&amp;"~"&amp;Sheet1!O642,""))</f>
        <v>225000</v>
      </c>
      <c r="R639" s="21" t="str">
        <f>IFERROR(VLOOKUP(Sheet1!Q642,配置检查表!$Y:$Z,2,FALSE),"")</f>
        <v/>
      </c>
      <c r="S639" s="39" t="str">
        <f>IF(AND(Sheet1!S846=Sheet1!T846,Sheet1!T846&lt;&gt;0),Sheet1!S846,IF(AND(Sheet1!S846&lt;&gt;Sheet1!T846,Sheet1!T846&lt;&gt;0),Sheet1!S846&amp;"~"&amp;Sheet1!T846,""))</f>
        <v/>
      </c>
      <c r="T639" s="21" t="str">
        <f>IFERROR(VLOOKUP(Sheet1!V642,配置检查表!$Y:$Z,2,FALSE),"")</f>
        <v/>
      </c>
      <c r="U639" s="39" t="str">
        <f>IF(AND(Sheet1!X846=Sheet1!Y846,Sheet1!Y846&lt;&gt;0),Sheet1!X846,IF(AND(Sheet1!X846&lt;&gt;Sheet1!Y846,Sheet1!Y846&lt;&gt;0),Sheet1!X846&amp;"~"&amp;Sheet1!Y846,""))</f>
        <v/>
      </c>
      <c r="V639" s="21" t="str">
        <f>IFERROR(VLOOKUP(Sheet1!XAA,配置检查表!$Y:$Z,2,FALSE),"")</f>
        <v/>
      </c>
      <c r="W639" s="21" t="str">
        <f>IF(AND(Sheet1!AC846=Sheet1!AD846,Sheet1!AD846&lt;&gt;0),Sheet1!AC846,IF(AND(Sheet1!AC846&lt;&gt;Sheet1!AD846,Sheet1!AD846&lt;&gt;0),Sheet1!AC846&amp;"~"&amp;Sheet1!AD846,""))</f>
        <v/>
      </c>
    </row>
    <row r="640" spans="1:23">
      <c r="A640" s="3">
        <v>20167</v>
      </c>
      <c r="B640" s="3" t="s">
        <v>777</v>
      </c>
      <c r="C640" s="3" t="s">
        <v>777</v>
      </c>
      <c r="D640" s="21" t="str">
        <f>IF(OR(Sheet1!I643&lt;&gt;Sheet1!AF643,Sheet1!AG643&lt;&gt;Sheet1!J643),"有影响","-")</f>
        <v>-</v>
      </c>
      <c r="E640" s="21" t="str">
        <f>IF(OR(Sheet1!N643&lt;&gt;Sheet1!AH643,Sheet1!AI643&lt;&gt;Sheet1!O643),"有影响","-")</f>
        <v>-</v>
      </c>
      <c r="F640" s="21" t="str">
        <f>IF(OR(Sheet1!S643&lt;&gt;Sheet1!AJ643,Sheet1!AK643&lt;&gt;Sheet1!T643),"有影响","-")</f>
        <v>-</v>
      </c>
      <c r="G640" s="21" t="str">
        <f>IF(OR(Sheet1!X643&lt;&gt;Sheet1!AL643,Sheet1!AM643&lt;&gt;Sheet1!Y643),"有影响","-")</f>
        <v>-</v>
      </c>
      <c r="H640" s="21" t="str">
        <f>IF(OR(Sheet1!AC643&lt;&gt;Sheet1!AN643,Sheet1!AO643&lt;&gt;Sheet1!AD643),"有影响","-")</f>
        <v>-</v>
      </c>
      <c r="I640" s="21" t="str">
        <f>IF(Sheet1!G643=0,"出错","-")</f>
        <v>-</v>
      </c>
      <c r="J640" s="21" t="str">
        <f>IF(AND(Sheet1!G643=0,Sheet1!L643&lt;&gt;0),"出错","-")</f>
        <v>-</v>
      </c>
      <c r="K640" s="21" t="str">
        <f>IF(AND(Sheet1!G643=0,Sheet1!L643=0,Sheet1!Q643&lt;&gt;0),"出错","-")</f>
        <v>-</v>
      </c>
      <c r="L640" s="21" t="str">
        <f>IF(AND(Sheet1!G643=0,Sheet1!L643=0,Sheet1!Q643=0,Sheet1!V643&lt;&gt;0),"出错","-")</f>
        <v>-</v>
      </c>
      <c r="M640" s="21" t="str">
        <f>IF(AND(Sheet1!G643=0,Sheet1!L643=0,Sheet1!Q643=0,Sheet1!V643=0,Sheet1!AA643&lt;&gt;0),"出错","-")</f>
        <v>-</v>
      </c>
      <c r="N640" s="21" t="str">
        <f>IFERROR(VLOOKUP(Sheet1!G643,配置检查表!$Y:$Z,2,FALSE),"")</f>
        <v/>
      </c>
      <c r="O640" s="21">
        <f>IF(AND(Sheet1!I643=Sheet1!J643,Sheet1!J643&lt;&gt;0),Sheet1!I643,IF(AND(Sheet1!I643&lt;&gt;Sheet1!J643,Sheet1!J643&lt;&gt;0),Sheet1!I643&amp;"~"&amp;Sheet1!J643,""))</f>
        <v>5</v>
      </c>
      <c r="P640" s="21" t="str">
        <f>IFERROR(VLOOKUP(Sheet1!L643,配置检查表!$Y:$Z,2,FALSE),"")</f>
        <v>金币</v>
      </c>
      <c r="Q640" s="21">
        <f>IF(AND(Sheet1!N643=Sheet1!O643,Sheet1!O643&lt;&gt;0),Sheet1!N643,IF(AND(Sheet1!N643&lt;&gt;Sheet1!O643,Sheet1!O643&lt;&gt;0),Sheet1!N643&amp;"~"&amp;Sheet1!O643,""))</f>
        <v>227500</v>
      </c>
      <c r="R640" s="21" t="str">
        <f>IFERROR(VLOOKUP(Sheet1!Q643,配置检查表!$Y:$Z,2,FALSE),"")</f>
        <v/>
      </c>
      <c r="S640" s="39" t="str">
        <f>IF(AND(Sheet1!S847=Sheet1!T847,Sheet1!T847&lt;&gt;0),Sheet1!S847,IF(AND(Sheet1!S847&lt;&gt;Sheet1!T847,Sheet1!T847&lt;&gt;0),Sheet1!S847&amp;"~"&amp;Sheet1!T847,""))</f>
        <v/>
      </c>
      <c r="T640" s="21" t="str">
        <f>IFERROR(VLOOKUP(Sheet1!V643,配置检查表!$Y:$Z,2,FALSE),"")</f>
        <v/>
      </c>
      <c r="U640" s="39" t="str">
        <f>IF(AND(Sheet1!X847=Sheet1!Y847,Sheet1!Y847&lt;&gt;0),Sheet1!X847,IF(AND(Sheet1!X847&lt;&gt;Sheet1!Y847,Sheet1!Y847&lt;&gt;0),Sheet1!X847&amp;"~"&amp;Sheet1!Y847,""))</f>
        <v/>
      </c>
      <c r="V640" s="21" t="str">
        <f>IFERROR(VLOOKUP(Sheet1!XAA,配置检查表!$Y:$Z,2,FALSE),"")</f>
        <v/>
      </c>
      <c r="W640" s="21" t="str">
        <f>IF(AND(Sheet1!AC847=Sheet1!AD847,Sheet1!AD847&lt;&gt;0),Sheet1!AC847,IF(AND(Sheet1!AC847&lt;&gt;Sheet1!AD847,Sheet1!AD847&lt;&gt;0),Sheet1!AC847&amp;"~"&amp;Sheet1!AD847,""))</f>
        <v/>
      </c>
    </row>
    <row r="641" spans="1:23">
      <c r="A641" s="3">
        <v>20168</v>
      </c>
      <c r="B641" s="3" t="s">
        <v>778</v>
      </c>
      <c r="C641" s="3" t="s">
        <v>778</v>
      </c>
      <c r="D641" s="21" t="str">
        <f>IF(OR(Sheet1!I644&lt;&gt;Sheet1!AF644,Sheet1!AG644&lt;&gt;Sheet1!J644),"有影响","-")</f>
        <v>-</v>
      </c>
      <c r="E641" s="21" t="str">
        <f>IF(OR(Sheet1!N644&lt;&gt;Sheet1!AH644,Sheet1!AI644&lt;&gt;Sheet1!O644),"有影响","-")</f>
        <v>-</v>
      </c>
      <c r="F641" s="21" t="str">
        <f>IF(OR(Sheet1!S644&lt;&gt;Sheet1!AJ644,Sheet1!AK644&lt;&gt;Sheet1!T644),"有影响","-")</f>
        <v>-</v>
      </c>
      <c r="G641" s="21" t="str">
        <f>IF(OR(Sheet1!X644&lt;&gt;Sheet1!AL644,Sheet1!AM644&lt;&gt;Sheet1!Y644),"有影响","-")</f>
        <v>-</v>
      </c>
      <c r="H641" s="21" t="str">
        <f>IF(OR(Sheet1!AC644&lt;&gt;Sheet1!AN644,Sheet1!AO644&lt;&gt;Sheet1!AD644),"有影响","-")</f>
        <v>-</v>
      </c>
      <c r="I641" s="21" t="str">
        <f>IF(Sheet1!G644=0,"出错","-")</f>
        <v>-</v>
      </c>
      <c r="J641" s="21" t="str">
        <f>IF(AND(Sheet1!G644=0,Sheet1!L644&lt;&gt;0),"出错","-")</f>
        <v>-</v>
      </c>
      <c r="K641" s="21" t="str">
        <f>IF(AND(Sheet1!G644=0,Sheet1!L644=0,Sheet1!Q644&lt;&gt;0),"出错","-")</f>
        <v>-</v>
      </c>
      <c r="L641" s="21" t="str">
        <f>IF(AND(Sheet1!G644=0,Sheet1!L644=0,Sheet1!Q644=0,Sheet1!V644&lt;&gt;0),"出错","-")</f>
        <v>-</v>
      </c>
      <c r="M641" s="21" t="str">
        <f>IF(AND(Sheet1!G644=0,Sheet1!L644=0,Sheet1!Q644=0,Sheet1!V644=0,Sheet1!AA644&lt;&gt;0),"出错","-")</f>
        <v>-</v>
      </c>
      <c r="N641" s="21" t="str">
        <f>IFERROR(VLOOKUP(Sheet1!G644,配置检查表!$Y:$Z,2,FALSE),"")</f>
        <v/>
      </c>
      <c r="O641" s="21">
        <f>IF(AND(Sheet1!I644=Sheet1!J644,Sheet1!J644&lt;&gt;0),Sheet1!I644,IF(AND(Sheet1!I644&lt;&gt;Sheet1!J644,Sheet1!J644&lt;&gt;0),Sheet1!I644&amp;"~"&amp;Sheet1!J644,""))</f>
        <v>5</v>
      </c>
      <c r="P641" s="21" t="str">
        <f>IFERROR(VLOOKUP(Sheet1!L644,配置检查表!$Y:$Z,2,FALSE),"")</f>
        <v>金币</v>
      </c>
      <c r="Q641" s="21">
        <f>IF(AND(Sheet1!N644=Sheet1!O644,Sheet1!O644&lt;&gt;0),Sheet1!N644,IF(AND(Sheet1!N644&lt;&gt;Sheet1!O644,Sheet1!O644&lt;&gt;0),Sheet1!N644&amp;"~"&amp;Sheet1!O644,""))</f>
        <v>230000</v>
      </c>
      <c r="R641" s="21" t="str">
        <f>IFERROR(VLOOKUP(Sheet1!Q644,配置检查表!$Y:$Z,2,FALSE),"")</f>
        <v/>
      </c>
      <c r="S641" s="39" t="str">
        <f>IF(AND(Sheet1!S848=Sheet1!T848,Sheet1!T848&lt;&gt;0),Sheet1!S848,IF(AND(Sheet1!S848&lt;&gt;Sheet1!T848,Sheet1!T848&lt;&gt;0),Sheet1!S848&amp;"~"&amp;Sheet1!T848,""))</f>
        <v/>
      </c>
      <c r="T641" s="21" t="str">
        <f>IFERROR(VLOOKUP(Sheet1!V644,配置检查表!$Y:$Z,2,FALSE),"")</f>
        <v/>
      </c>
      <c r="U641" s="39" t="str">
        <f>IF(AND(Sheet1!X848=Sheet1!Y848,Sheet1!Y848&lt;&gt;0),Sheet1!X848,IF(AND(Sheet1!X848&lt;&gt;Sheet1!Y848,Sheet1!Y848&lt;&gt;0),Sheet1!X848&amp;"~"&amp;Sheet1!Y848,""))</f>
        <v/>
      </c>
      <c r="V641" s="21" t="str">
        <f>IFERROR(VLOOKUP(Sheet1!XAA,配置检查表!$Y:$Z,2,FALSE),"")</f>
        <v/>
      </c>
      <c r="W641" s="21" t="str">
        <f>IF(AND(Sheet1!AC848=Sheet1!AD848,Sheet1!AD848&lt;&gt;0),Sheet1!AC848,IF(AND(Sheet1!AC848&lt;&gt;Sheet1!AD848,Sheet1!AD848&lt;&gt;0),Sheet1!AC848&amp;"~"&amp;Sheet1!AD848,""))</f>
        <v/>
      </c>
    </row>
    <row r="642" spans="1:23">
      <c r="A642" s="3">
        <v>20169</v>
      </c>
      <c r="B642" s="3" t="s">
        <v>779</v>
      </c>
      <c r="C642" s="3" t="s">
        <v>779</v>
      </c>
      <c r="D642" s="21" t="str">
        <f>IF(OR(Sheet1!I645&lt;&gt;Sheet1!AF645,Sheet1!AG645&lt;&gt;Sheet1!J645),"有影响","-")</f>
        <v>-</v>
      </c>
      <c r="E642" s="21" t="str">
        <f>IF(OR(Sheet1!N645&lt;&gt;Sheet1!AH645,Sheet1!AI645&lt;&gt;Sheet1!O645),"有影响","-")</f>
        <v>-</v>
      </c>
      <c r="F642" s="21" t="str">
        <f>IF(OR(Sheet1!S645&lt;&gt;Sheet1!AJ645,Sheet1!AK645&lt;&gt;Sheet1!T645),"有影响","-")</f>
        <v>-</v>
      </c>
      <c r="G642" s="21" t="str">
        <f>IF(OR(Sheet1!X645&lt;&gt;Sheet1!AL645,Sheet1!AM645&lt;&gt;Sheet1!Y645),"有影响","-")</f>
        <v>-</v>
      </c>
      <c r="H642" s="21" t="str">
        <f>IF(OR(Sheet1!AC645&lt;&gt;Sheet1!AN645,Sheet1!AO645&lt;&gt;Sheet1!AD645),"有影响","-")</f>
        <v>-</v>
      </c>
      <c r="I642" s="21" t="str">
        <f>IF(Sheet1!G645=0,"出错","-")</f>
        <v>-</v>
      </c>
      <c r="J642" s="21" t="str">
        <f>IF(AND(Sheet1!G645=0,Sheet1!L645&lt;&gt;0),"出错","-")</f>
        <v>-</v>
      </c>
      <c r="K642" s="21" t="str">
        <f>IF(AND(Sheet1!G645=0,Sheet1!L645=0,Sheet1!Q645&lt;&gt;0),"出错","-")</f>
        <v>-</v>
      </c>
      <c r="L642" s="21" t="str">
        <f>IF(AND(Sheet1!G645=0,Sheet1!L645=0,Sheet1!Q645=0,Sheet1!V645&lt;&gt;0),"出错","-")</f>
        <v>-</v>
      </c>
      <c r="M642" s="21" t="str">
        <f>IF(AND(Sheet1!G645=0,Sheet1!L645=0,Sheet1!Q645=0,Sheet1!V645=0,Sheet1!AA645&lt;&gt;0),"出错","-")</f>
        <v>-</v>
      </c>
      <c r="N642" s="21" t="str">
        <f>IFERROR(VLOOKUP(Sheet1!G645,配置检查表!$Y:$Z,2,FALSE),"")</f>
        <v/>
      </c>
      <c r="O642" s="21">
        <f>IF(AND(Sheet1!I645=Sheet1!J645,Sheet1!J645&lt;&gt;0),Sheet1!I645,IF(AND(Sheet1!I645&lt;&gt;Sheet1!J645,Sheet1!J645&lt;&gt;0),Sheet1!I645&amp;"~"&amp;Sheet1!J645,""))</f>
        <v>5</v>
      </c>
      <c r="P642" s="21" t="str">
        <f>IFERROR(VLOOKUP(Sheet1!L645,配置检查表!$Y:$Z,2,FALSE),"")</f>
        <v>金币</v>
      </c>
      <c r="Q642" s="21">
        <f>IF(AND(Sheet1!N645=Sheet1!O645,Sheet1!O645&lt;&gt;0),Sheet1!N645,IF(AND(Sheet1!N645&lt;&gt;Sheet1!O645,Sheet1!O645&lt;&gt;0),Sheet1!N645&amp;"~"&amp;Sheet1!O645,""))</f>
        <v>232500</v>
      </c>
      <c r="R642" s="21" t="str">
        <f>IFERROR(VLOOKUP(Sheet1!Q645,配置检查表!$Y:$Z,2,FALSE),"")</f>
        <v/>
      </c>
      <c r="S642" s="39" t="str">
        <f>IF(AND(Sheet1!S849=Sheet1!T849,Sheet1!T849&lt;&gt;0),Sheet1!S849,IF(AND(Sheet1!S849&lt;&gt;Sheet1!T849,Sheet1!T849&lt;&gt;0),Sheet1!S849&amp;"~"&amp;Sheet1!T849,""))</f>
        <v/>
      </c>
      <c r="T642" s="21" t="str">
        <f>IFERROR(VLOOKUP(Sheet1!V645,配置检查表!$Y:$Z,2,FALSE),"")</f>
        <v/>
      </c>
      <c r="U642" s="39" t="str">
        <f>IF(AND(Sheet1!X849=Sheet1!Y849,Sheet1!Y849&lt;&gt;0),Sheet1!X849,IF(AND(Sheet1!X849&lt;&gt;Sheet1!Y849,Sheet1!Y849&lt;&gt;0),Sheet1!X849&amp;"~"&amp;Sheet1!Y849,""))</f>
        <v/>
      </c>
      <c r="V642" s="21" t="str">
        <f>IFERROR(VLOOKUP(Sheet1!XAA,配置检查表!$Y:$Z,2,FALSE),"")</f>
        <v/>
      </c>
      <c r="W642" s="21" t="str">
        <f>IF(AND(Sheet1!AC849=Sheet1!AD849,Sheet1!AD849&lt;&gt;0),Sheet1!AC849,IF(AND(Sheet1!AC849&lt;&gt;Sheet1!AD849,Sheet1!AD849&lt;&gt;0),Sheet1!AC849&amp;"~"&amp;Sheet1!AD849,""))</f>
        <v/>
      </c>
    </row>
    <row r="643" spans="1:23">
      <c r="A643" s="3">
        <v>20170</v>
      </c>
      <c r="B643" s="3" t="s">
        <v>780</v>
      </c>
      <c r="C643" s="3" t="s">
        <v>780</v>
      </c>
      <c r="D643" s="21" t="str">
        <f>IF(OR(Sheet1!I646&lt;&gt;Sheet1!AF646,Sheet1!AG646&lt;&gt;Sheet1!J646),"有影响","-")</f>
        <v>-</v>
      </c>
      <c r="E643" s="21" t="str">
        <f>IF(OR(Sheet1!N646&lt;&gt;Sheet1!AH646,Sheet1!AI646&lt;&gt;Sheet1!O646),"有影响","-")</f>
        <v>-</v>
      </c>
      <c r="F643" s="21" t="str">
        <f>IF(OR(Sheet1!S646&lt;&gt;Sheet1!AJ646,Sheet1!AK646&lt;&gt;Sheet1!T646),"有影响","-")</f>
        <v>-</v>
      </c>
      <c r="G643" s="21" t="str">
        <f>IF(OR(Sheet1!X646&lt;&gt;Sheet1!AL646,Sheet1!AM646&lt;&gt;Sheet1!Y646),"有影响","-")</f>
        <v>-</v>
      </c>
      <c r="H643" s="21" t="str">
        <f>IF(OR(Sheet1!AC646&lt;&gt;Sheet1!AN646,Sheet1!AO646&lt;&gt;Sheet1!AD646),"有影响","-")</f>
        <v>-</v>
      </c>
      <c r="I643" s="21" t="str">
        <f>IF(Sheet1!G646=0,"出错","-")</f>
        <v>-</v>
      </c>
      <c r="J643" s="21" t="str">
        <f>IF(AND(Sheet1!G646=0,Sheet1!L646&lt;&gt;0),"出错","-")</f>
        <v>-</v>
      </c>
      <c r="K643" s="21" t="str">
        <f>IF(AND(Sheet1!G646=0,Sheet1!L646=0,Sheet1!Q646&lt;&gt;0),"出错","-")</f>
        <v>-</v>
      </c>
      <c r="L643" s="21" t="str">
        <f>IF(AND(Sheet1!G646=0,Sheet1!L646=0,Sheet1!Q646=0,Sheet1!V646&lt;&gt;0),"出错","-")</f>
        <v>-</v>
      </c>
      <c r="M643" s="21" t="str">
        <f>IF(AND(Sheet1!G646=0,Sheet1!L646=0,Sheet1!Q646=0,Sheet1!V646=0,Sheet1!AA646&lt;&gt;0),"出错","-")</f>
        <v>-</v>
      </c>
      <c r="N643" s="21" t="str">
        <f>IFERROR(VLOOKUP(Sheet1!G646,配置检查表!$Y:$Z,2,FALSE),"")</f>
        <v/>
      </c>
      <c r="O643" s="21">
        <f>IF(AND(Sheet1!I646=Sheet1!J646,Sheet1!J646&lt;&gt;0),Sheet1!I646,IF(AND(Sheet1!I646&lt;&gt;Sheet1!J646,Sheet1!J646&lt;&gt;0),Sheet1!I646&amp;"~"&amp;Sheet1!J646,""))</f>
        <v>5</v>
      </c>
      <c r="P643" s="21" t="str">
        <f>IFERROR(VLOOKUP(Sheet1!L646,配置检查表!$Y:$Z,2,FALSE),"")</f>
        <v>金币</v>
      </c>
      <c r="Q643" s="21">
        <f>IF(AND(Sheet1!N646=Sheet1!O646,Sheet1!O646&lt;&gt;0),Sheet1!N646,IF(AND(Sheet1!N646&lt;&gt;Sheet1!O646,Sheet1!O646&lt;&gt;0),Sheet1!N646&amp;"~"&amp;Sheet1!O646,""))</f>
        <v>235000</v>
      </c>
      <c r="R643" s="21" t="str">
        <f>IFERROR(VLOOKUP(Sheet1!Q646,配置检查表!$Y:$Z,2,FALSE),"")</f>
        <v/>
      </c>
      <c r="S643" s="39" t="str">
        <f>IF(AND(Sheet1!S850=Sheet1!T850,Sheet1!T850&lt;&gt;0),Sheet1!S850,IF(AND(Sheet1!S850&lt;&gt;Sheet1!T850,Sheet1!T850&lt;&gt;0),Sheet1!S850&amp;"~"&amp;Sheet1!T850,""))</f>
        <v/>
      </c>
      <c r="T643" s="21" t="str">
        <f>IFERROR(VLOOKUP(Sheet1!V646,配置检查表!$Y:$Z,2,FALSE),"")</f>
        <v/>
      </c>
      <c r="U643" s="39" t="str">
        <f>IF(AND(Sheet1!X850=Sheet1!Y850,Sheet1!Y850&lt;&gt;0),Sheet1!X850,IF(AND(Sheet1!X850&lt;&gt;Sheet1!Y850,Sheet1!Y850&lt;&gt;0),Sheet1!X850&amp;"~"&amp;Sheet1!Y850,""))</f>
        <v/>
      </c>
      <c r="V643" s="21" t="str">
        <f>IFERROR(VLOOKUP(Sheet1!XAA,配置检查表!$Y:$Z,2,FALSE),"")</f>
        <v/>
      </c>
      <c r="W643" s="21" t="str">
        <f>IF(AND(Sheet1!AC850=Sheet1!AD850,Sheet1!AD850&lt;&gt;0),Sheet1!AC850,IF(AND(Sheet1!AC850&lt;&gt;Sheet1!AD850,Sheet1!AD850&lt;&gt;0),Sheet1!AC850&amp;"~"&amp;Sheet1!AD850,""))</f>
        <v/>
      </c>
    </row>
    <row r="644" spans="1:23">
      <c r="A644" s="3">
        <v>20171</v>
      </c>
      <c r="B644" s="3" t="s">
        <v>781</v>
      </c>
      <c r="C644" s="3" t="s">
        <v>781</v>
      </c>
      <c r="D644" s="21" t="str">
        <f>IF(OR(Sheet1!I647&lt;&gt;Sheet1!AF647,Sheet1!AG647&lt;&gt;Sheet1!J647),"有影响","-")</f>
        <v>-</v>
      </c>
      <c r="E644" s="21" t="str">
        <f>IF(OR(Sheet1!N647&lt;&gt;Sheet1!AH647,Sheet1!AI647&lt;&gt;Sheet1!O647),"有影响","-")</f>
        <v>-</v>
      </c>
      <c r="F644" s="21" t="str">
        <f>IF(OR(Sheet1!S647&lt;&gt;Sheet1!AJ647,Sheet1!AK647&lt;&gt;Sheet1!T647),"有影响","-")</f>
        <v>-</v>
      </c>
      <c r="G644" s="21" t="str">
        <f>IF(OR(Sheet1!X647&lt;&gt;Sheet1!AL647,Sheet1!AM647&lt;&gt;Sheet1!Y647),"有影响","-")</f>
        <v>-</v>
      </c>
      <c r="H644" s="21" t="str">
        <f>IF(OR(Sheet1!AC647&lt;&gt;Sheet1!AN647,Sheet1!AO647&lt;&gt;Sheet1!AD647),"有影响","-")</f>
        <v>-</v>
      </c>
      <c r="I644" s="21" t="str">
        <f>IF(Sheet1!G647=0,"出错","-")</f>
        <v>-</v>
      </c>
      <c r="J644" s="21" t="str">
        <f>IF(AND(Sheet1!G647=0,Sheet1!L647&lt;&gt;0),"出错","-")</f>
        <v>-</v>
      </c>
      <c r="K644" s="21" t="str">
        <f>IF(AND(Sheet1!G647=0,Sheet1!L647=0,Sheet1!Q647&lt;&gt;0),"出错","-")</f>
        <v>-</v>
      </c>
      <c r="L644" s="21" t="str">
        <f>IF(AND(Sheet1!G647=0,Sheet1!L647=0,Sheet1!Q647=0,Sheet1!V647&lt;&gt;0),"出错","-")</f>
        <v>-</v>
      </c>
      <c r="M644" s="21" t="str">
        <f>IF(AND(Sheet1!G647=0,Sheet1!L647=0,Sheet1!Q647=0,Sheet1!V647=0,Sheet1!AA647&lt;&gt;0),"出错","-")</f>
        <v>-</v>
      </c>
      <c r="N644" s="21" t="str">
        <f>IFERROR(VLOOKUP(Sheet1!G647,配置检查表!$Y:$Z,2,FALSE),"")</f>
        <v/>
      </c>
      <c r="O644" s="21">
        <f>IF(AND(Sheet1!I647=Sheet1!J647,Sheet1!J647&lt;&gt;0),Sheet1!I647,IF(AND(Sheet1!I647&lt;&gt;Sheet1!J647,Sheet1!J647&lt;&gt;0),Sheet1!I647&amp;"~"&amp;Sheet1!J647,""))</f>
        <v>5</v>
      </c>
      <c r="P644" s="21" t="str">
        <f>IFERROR(VLOOKUP(Sheet1!L647,配置检查表!$Y:$Z,2,FALSE),"")</f>
        <v>金币</v>
      </c>
      <c r="Q644" s="21">
        <f>IF(AND(Sheet1!N647=Sheet1!O647,Sheet1!O647&lt;&gt;0),Sheet1!N647,IF(AND(Sheet1!N647&lt;&gt;Sheet1!O647,Sheet1!O647&lt;&gt;0),Sheet1!N647&amp;"~"&amp;Sheet1!O647,""))</f>
        <v>237500</v>
      </c>
      <c r="R644" s="21" t="str">
        <f>IFERROR(VLOOKUP(Sheet1!Q647,配置检查表!$Y:$Z,2,FALSE),"")</f>
        <v/>
      </c>
      <c r="S644" s="39" t="str">
        <f>IF(AND(Sheet1!S851=Sheet1!T851,Sheet1!T851&lt;&gt;0),Sheet1!S851,IF(AND(Sheet1!S851&lt;&gt;Sheet1!T851,Sheet1!T851&lt;&gt;0),Sheet1!S851&amp;"~"&amp;Sheet1!T851,""))</f>
        <v/>
      </c>
      <c r="T644" s="21" t="str">
        <f>IFERROR(VLOOKUP(Sheet1!V647,配置检查表!$Y:$Z,2,FALSE),"")</f>
        <v/>
      </c>
      <c r="U644" s="39" t="str">
        <f>IF(AND(Sheet1!X851=Sheet1!Y851,Sheet1!Y851&lt;&gt;0),Sheet1!X851,IF(AND(Sheet1!X851&lt;&gt;Sheet1!Y851,Sheet1!Y851&lt;&gt;0),Sheet1!X851&amp;"~"&amp;Sheet1!Y851,""))</f>
        <v/>
      </c>
      <c r="V644" s="21" t="str">
        <f>IFERROR(VLOOKUP(Sheet1!XAA,配置检查表!$Y:$Z,2,FALSE),"")</f>
        <v/>
      </c>
      <c r="W644" s="21" t="str">
        <f>IF(AND(Sheet1!AC851=Sheet1!AD851,Sheet1!AD851&lt;&gt;0),Sheet1!AC851,IF(AND(Sheet1!AC851&lt;&gt;Sheet1!AD851,Sheet1!AD851&lt;&gt;0),Sheet1!AC851&amp;"~"&amp;Sheet1!AD851,""))</f>
        <v/>
      </c>
    </row>
    <row r="645" spans="1:23">
      <c r="A645" s="3">
        <v>20172</v>
      </c>
      <c r="B645" s="3" t="s">
        <v>782</v>
      </c>
      <c r="C645" s="3" t="s">
        <v>782</v>
      </c>
      <c r="D645" s="21" t="str">
        <f>IF(OR(Sheet1!I648&lt;&gt;Sheet1!AF648,Sheet1!AG648&lt;&gt;Sheet1!J648),"有影响","-")</f>
        <v>-</v>
      </c>
      <c r="E645" s="21" t="str">
        <f>IF(OR(Sheet1!N648&lt;&gt;Sheet1!AH648,Sheet1!AI648&lt;&gt;Sheet1!O648),"有影响","-")</f>
        <v>-</v>
      </c>
      <c r="F645" s="21" t="str">
        <f>IF(OR(Sheet1!S648&lt;&gt;Sheet1!AJ648,Sheet1!AK648&lt;&gt;Sheet1!T648),"有影响","-")</f>
        <v>-</v>
      </c>
      <c r="G645" s="21" t="str">
        <f>IF(OR(Sheet1!X648&lt;&gt;Sheet1!AL648,Sheet1!AM648&lt;&gt;Sheet1!Y648),"有影响","-")</f>
        <v>-</v>
      </c>
      <c r="H645" s="21" t="str">
        <f>IF(OR(Sheet1!AC648&lt;&gt;Sheet1!AN648,Sheet1!AO648&lt;&gt;Sheet1!AD648),"有影响","-")</f>
        <v>-</v>
      </c>
      <c r="I645" s="21" t="str">
        <f>IF(Sheet1!G648=0,"出错","-")</f>
        <v>-</v>
      </c>
      <c r="J645" s="21" t="str">
        <f>IF(AND(Sheet1!G648=0,Sheet1!L648&lt;&gt;0),"出错","-")</f>
        <v>-</v>
      </c>
      <c r="K645" s="21" t="str">
        <f>IF(AND(Sheet1!G648=0,Sheet1!L648=0,Sheet1!Q648&lt;&gt;0),"出错","-")</f>
        <v>-</v>
      </c>
      <c r="L645" s="21" t="str">
        <f>IF(AND(Sheet1!G648=0,Sheet1!L648=0,Sheet1!Q648=0,Sheet1!V648&lt;&gt;0),"出错","-")</f>
        <v>-</v>
      </c>
      <c r="M645" s="21" t="str">
        <f>IF(AND(Sheet1!G648=0,Sheet1!L648=0,Sheet1!Q648=0,Sheet1!V648=0,Sheet1!AA648&lt;&gt;0),"出错","-")</f>
        <v>-</v>
      </c>
      <c r="N645" s="21" t="str">
        <f>IFERROR(VLOOKUP(Sheet1!G648,配置检查表!$Y:$Z,2,FALSE),"")</f>
        <v/>
      </c>
      <c r="O645" s="21">
        <f>IF(AND(Sheet1!I648=Sheet1!J648,Sheet1!J648&lt;&gt;0),Sheet1!I648,IF(AND(Sheet1!I648&lt;&gt;Sheet1!J648,Sheet1!J648&lt;&gt;0),Sheet1!I648&amp;"~"&amp;Sheet1!J648,""))</f>
        <v>5</v>
      </c>
      <c r="P645" s="21" t="str">
        <f>IFERROR(VLOOKUP(Sheet1!L648,配置检查表!$Y:$Z,2,FALSE),"")</f>
        <v>金币</v>
      </c>
      <c r="Q645" s="21">
        <f>IF(AND(Sheet1!N648=Sheet1!O648,Sheet1!O648&lt;&gt;0),Sheet1!N648,IF(AND(Sheet1!N648&lt;&gt;Sheet1!O648,Sheet1!O648&lt;&gt;0),Sheet1!N648&amp;"~"&amp;Sheet1!O648,""))</f>
        <v>240000</v>
      </c>
      <c r="R645" s="21" t="str">
        <f>IFERROR(VLOOKUP(Sheet1!Q648,配置检查表!$Y:$Z,2,FALSE),"")</f>
        <v/>
      </c>
      <c r="S645" s="39" t="str">
        <f>IF(AND(Sheet1!S852=Sheet1!T852,Sheet1!T852&lt;&gt;0),Sheet1!S852,IF(AND(Sheet1!S852&lt;&gt;Sheet1!T852,Sheet1!T852&lt;&gt;0),Sheet1!S852&amp;"~"&amp;Sheet1!T852,""))</f>
        <v/>
      </c>
      <c r="T645" s="21" t="str">
        <f>IFERROR(VLOOKUP(Sheet1!V648,配置检查表!$Y:$Z,2,FALSE),"")</f>
        <v/>
      </c>
      <c r="U645" s="39" t="str">
        <f>IF(AND(Sheet1!X852=Sheet1!Y852,Sheet1!Y852&lt;&gt;0),Sheet1!X852,IF(AND(Sheet1!X852&lt;&gt;Sheet1!Y852,Sheet1!Y852&lt;&gt;0),Sheet1!X852&amp;"~"&amp;Sheet1!Y852,""))</f>
        <v/>
      </c>
      <c r="V645" s="21" t="str">
        <f>IFERROR(VLOOKUP(Sheet1!XAA,配置检查表!$Y:$Z,2,FALSE),"")</f>
        <v/>
      </c>
      <c r="W645" s="21" t="str">
        <f>IF(AND(Sheet1!AC852=Sheet1!AD852,Sheet1!AD852&lt;&gt;0),Sheet1!AC852,IF(AND(Sheet1!AC852&lt;&gt;Sheet1!AD852,Sheet1!AD852&lt;&gt;0),Sheet1!AC852&amp;"~"&amp;Sheet1!AD852,""))</f>
        <v/>
      </c>
    </row>
    <row r="646" spans="1:23">
      <c r="A646" s="3">
        <v>20173</v>
      </c>
      <c r="B646" s="3" t="s">
        <v>783</v>
      </c>
      <c r="C646" s="3" t="s">
        <v>783</v>
      </c>
      <c r="D646" s="21" t="str">
        <f>IF(OR(Sheet1!I649&lt;&gt;Sheet1!AF649,Sheet1!AG649&lt;&gt;Sheet1!J649),"有影响","-")</f>
        <v>-</v>
      </c>
      <c r="E646" s="21" t="str">
        <f>IF(OR(Sheet1!N649&lt;&gt;Sheet1!AH649,Sheet1!AI649&lt;&gt;Sheet1!O649),"有影响","-")</f>
        <v>-</v>
      </c>
      <c r="F646" s="21" t="str">
        <f>IF(OR(Sheet1!S649&lt;&gt;Sheet1!AJ649,Sheet1!AK649&lt;&gt;Sheet1!T649),"有影响","-")</f>
        <v>-</v>
      </c>
      <c r="G646" s="21" t="str">
        <f>IF(OR(Sheet1!X649&lt;&gt;Sheet1!AL649,Sheet1!AM649&lt;&gt;Sheet1!Y649),"有影响","-")</f>
        <v>-</v>
      </c>
      <c r="H646" s="21" t="str">
        <f>IF(OR(Sheet1!AC649&lt;&gt;Sheet1!AN649,Sheet1!AO649&lt;&gt;Sheet1!AD649),"有影响","-")</f>
        <v>-</v>
      </c>
      <c r="I646" s="21" t="str">
        <f>IF(Sheet1!G649=0,"出错","-")</f>
        <v>-</v>
      </c>
      <c r="J646" s="21" t="str">
        <f>IF(AND(Sheet1!G649=0,Sheet1!L649&lt;&gt;0),"出错","-")</f>
        <v>-</v>
      </c>
      <c r="K646" s="21" t="str">
        <f>IF(AND(Sheet1!G649=0,Sheet1!L649=0,Sheet1!Q649&lt;&gt;0),"出错","-")</f>
        <v>-</v>
      </c>
      <c r="L646" s="21" t="str">
        <f>IF(AND(Sheet1!G649=0,Sheet1!L649=0,Sheet1!Q649=0,Sheet1!V649&lt;&gt;0),"出错","-")</f>
        <v>-</v>
      </c>
      <c r="M646" s="21" t="str">
        <f>IF(AND(Sheet1!G649=0,Sheet1!L649=0,Sheet1!Q649=0,Sheet1!V649=0,Sheet1!AA649&lt;&gt;0),"出错","-")</f>
        <v>-</v>
      </c>
      <c r="N646" s="21" t="str">
        <f>IFERROR(VLOOKUP(Sheet1!G649,配置检查表!$Y:$Z,2,FALSE),"")</f>
        <v/>
      </c>
      <c r="O646" s="21">
        <f>IF(AND(Sheet1!I649=Sheet1!J649,Sheet1!J649&lt;&gt;0),Sheet1!I649,IF(AND(Sheet1!I649&lt;&gt;Sheet1!J649,Sheet1!J649&lt;&gt;0),Sheet1!I649&amp;"~"&amp;Sheet1!J649,""))</f>
        <v>5</v>
      </c>
      <c r="P646" s="21" t="str">
        <f>IFERROR(VLOOKUP(Sheet1!L649,配置检查表!$Y:$Z,2,FALSE),"")</f>
        <v>金币</v>
      </c>
      <c r="Q646" s="21">
        <f>IF(AND(Sheet1!N649=Sheet1!O649,Sheet1!O649&lt;&gt;0),Sheet1!N649,IF(AND(Sheet1!N649&lt;&gt;Sheet1!O649,Sheet1!O649&lt;&gt;0),Sheet1!N649&amp;"~"&amp;Sheet1!O649,""))</f>
        <v>242500</v>
      </c>
      <c r="R646" s="21" t="str">
        <f>IFERROR(VLOOKUP(Sheet1!Q649,配置检查表!$Y:$Z,2,FALSE),"")</f>
        <v/>
      </c>
      <c r="S646" s="39" t="str">
        <f>IF(AND(Sheet1!S853=Sheet1!T853,Sheet1!T853&lt;&gt;0),Sheet1!S853,IF(AND(Sheet1!S853&lt;&gt;Sheet1!T853,Sheet1!T853&lt;&gt;0),Sheet1!S853&amp;"~"&amp;Sheet1!T853,""))</f>
        <v/>
      </c>
      <c r="T646" s="21" t="str">
        <f>IFERROR(VLOOKUP(Sheet1!V649,配置检查表!$Y:$Z,2,FALSE),"")</f>
        <v/>
      </c>
      <c r="U646" s="39" t="str">
        <f>IF(AND(Sheet1!X853=Sheet1!Y853,Sheet1!Y853&lt;&gt;0),Sheet1!X853,IF(AND(Sheet1!X853&lt;&gt;Sheet1!Y853,Sheet1!Y853&lt;&gt;0),Sheet1!X853&amp;"~"&amp;Sheet1!Y853,""))</f>
        <v/>
      </c>
      <c r="V646" s="21" t="str">
        <f>IFERROR(VLOOKUP(Sheet1!XAA,配置检查表!$Y:$Z,2,FALSE),"")</f>
        <v/>
      </c>
      <c r="W646" s="21" t="str">
        <f>IF(AND(Sheet1!AC853=Sheet1!AD853,Sheet1!AD853&lt;&gt;0),Sheet1!AC853,IF(AND(Sheet1!AC853&lt;&gt;Sheet1!AD853,Sheet1!AD853&lt;&gt;0),Sheet1!AC853&amp;"~"&amp;Sheet1!AD853,""))</f>
        <v/>
      </c>
    </row>
    <row r="647" spans="1:23">
      <c r="A647" s="3">
        <v>20174</v>
      </c>
      <c r="B647" s="3" t="s">
        <v>784</v>
      </c>
      <c r="C647" s="3" t="s">
        <v>784</v>
      </c>
      <c r="D647" s="21" t="str">
        <f>IF(OR(Sheet1!I650&lt;&gt;Sheet1!AF650,Sheet1!AG650&lt;&gt;Sheet1!J650),"有影响","-")</f>
        <v>-</v>
      </c>
      <c r="E647" s="21" t="str">
        <f>IF(OR(Sheet1!N650&lt;&gt;Sheet1!AH650,Sheet1!AI650&lt;&gt;Sheet1!O650),"有影响","-")</f>
        <v>-</v>
      </c>
      <c r="F647" s="21" t="str">
        <f>IF(OR(Sheet1!S650&lt;&gt;Sheet1!AJ650,Sheet1!AK650&lt;&gt;Sheet1!T650),"有影响","-")</f>
        <v>-</v>
      </c>
      <c r="G647" s="21" t="str">
        <f>IF(OR(Sheet1!X650&lt;&gt;Sheet1!AL650,Sheet1!AM650&lt;&gt;Sheet1!Y650),"有影响","-")</f>
        <v>-</v>
      </c>
      <c r="H647" s="21" t="str">
        <f>IF(OR(Sheet1!AC650&lt;&gt;Sheet1!AN650,Sheet1!AO650&lt;&gt;Sheet1!AD650),"有影响","-")</f>
        <v>-</v>
      </c>
      <c r="I647" s="21" t="str">
        <f>IF(Sheet1!G650=0,"出错","-")</f>
        <v>-</v>
      </c>
      <c r="J647" s="21" t="str">
        <f>IF(AND(Sheet1!G650=0,Sheet1!L650&lt;&gt;0),"出错","-")</f>
        <v>-</v>
      </c>
      <c r="K647" s="21" t="str">
        <f>IF(AND(Sheet1!G650=0,Sheet1!L650=0,Sheet1!Q650&lt;&gt;0),"出错","-")</f>
        <v>-</v>
      </c>
      <c r="L647" s="21" t="str">
        <f>IF(AND(Sheet1!G650=0,Sheet1!L650=0,Sheet1!Q650=0,Sheet1!V650&lt;&gt;0),"出错","-")</f>
        <v>-</v>
      </c>
      <c r="M647" s="21" t="str">
        <f>IF(AND(Sheet1!G650=0,Sheet1!L650=0,Sheet1!Q650=0,Sheet1!V650=0,Sheet1!AA650&lt;&gt;0),"出错","-")</f>
        <v>-</v>
      </c>
      <c r="N647" s="21" t="str">
        <f>IFERROR(VLOOKUP(Sheet1!G650,配置检查表!$Y:$Z,2,FALSE),"")</f>
        <v/>
      </c>
      <c r="O647" s="21">
        <f>IF(AND(Sheet1!I650=Sheet1!J650,Sheet1!J650&lt;&gt;0),Sheet1!I650,IF(AND(Sheet1!I650&lt;&gt;Sheet1!J650,Sheet1!J650&lt;&gt;0),Sheet1!I650&amp;"~"&amp;Sheet1!J650,""))</f>
        <v>5</v>
      </c>
      <c r="P647" s="21" t="str">
        <f>IFERROR(VLOOKUP(Sheet1!L650,配置检查表!$Y:$Z,2,FALSE),"")</f>
        <v>金币</v>
      </c>
      <c r="Q647" s="21">
        <f>IF(AND(Sheet1!N650=Sheet1!O650,Sheet1!O650&lt;&gt;0),Sheet1!N650,IF(AND(Sheet1!N650&lt;&gt;Sheet1!O650,Sheet1!O650&lt;&gt;0),Sheet1!N650&amp;"~"&amp;Sheet1!O650,""))</f>
        <v>245000</v>
      </c>
      <c r="R647" s="21" t="str">
        <f>IFERROR(VLOOKUP(Sheet1!Q650,配置检查表!$Y:$Z,2,FALSE),"")</f>
        <v/>
      </c>
      <c r="S647" s="39" t="str">
        <f>IF(AND(Sheet1!S854=Sheet1!T854,Sheet1!T854&lt;&gt;0),Sheet1!S854,IF(AND(Sheet1!S854&lt;&gt;Sheet1!T854,Sheet1!T854&lt;&gt;0),Sheet1!S854&amp;"~"&amp;Sheet1!T854,""))</f>
        <v/>
      </c>
      <c r="T647" s="21" t="str">
        <f>IFERROR(VLOOKUP(Sheet1!V650,配置检查表!$Y:$Z,2,FALSE),"")</f>
        <v/>
      </c>
      <c r="U647" s="39" t="str">
        <f>IF(AND(Sheet1!X854=Sheet1!Y854,Sheet1!Y854&lt;&gt;0),Sheet1!X854,IF(AND(Sheet1!X854&lt;&gt;Sheet1!Y854,Sheet1!Y854&lt;&gt;0),Sheet1!X854&amp;"~"&amp;Sheet1!Y854,""))</f>
        <v/>
      </c>
      <c r="V647" s="21" t="str">
        <f>IFERROR(VLOOKUP(Sheet1!XAA,配置检查表!$Y:$Z,2,FALSE),"")</f>
        <v/>
      </c>
      <c r="W647" s="21" t="str">
        <f>IF(AND(Sheet1!AC854=Sheet1!AD854,Sheet1!AD854&lt;&gt;0),Sheet1!AC854,IF(AND(Sheet1!AC854&lt;&gt;Sheet1!AD854,Sheet1!AD854&lt;&gt;0),Sheet1!AC854&amp;"~"&amp;Sheet1!AD854,""))</f>
        <v/>
      </c>
    </row>
    <row r="648" spans="1:23">
      <c r="A648" s="3">
        <v>20175</v>
      </c>
      <c r="B648" s="3" t="s">
        <v>785</v>
      </c>
      <c r="C648" s="3" t="s">
        <v>785</v>
      </c>
      <c r="D648" s="21" t="str">
        <f>IF(OR(Sheet1!I651&lt;&gt;Sheet1!AF651,Sheet1!AG651&lt;&gt;Sheet1!J651),"有影响","-")</f>
        <v>-</v>
      </c>
      <c r="E648" s="21" t="str">
        <f>IF(OR(Sheet1!N651&lt;&gt;Sheet1!AH651,Sheet1!AI651&lt;&gt;Sheet1!O651),"有影响","-")</f>
        <v>-</v>
      </c>
      <c r="F648" s="21" t="str">
        <f>IF(OR(Sheet1!S651&lt;&gt;Sheet1!AJ651,Sheet1!AK651&lt;&gt;Sheet1!T651),"有影响","-")</f>
        <v>-</v>
      </c>
      <c r="G648" s="21" t="str">
        <f>IF(OR(Sheet1!X651&lt;&gt;Sheet1!AL651,Sheet1!AM651&lt;&gt;Sheet1!Y651),"有影响","-")</f>
        <v>-</v>
      </c>
      <c r="H648" s="21" t="str">
        <f>IF(OR(Sheet1!AC651&lt;&gt;Sheet1!AN651,Sheet1!AO651&lt;&gt;Sheet1!AD651),"有影响","-")</f>
        <v>-</v>
      </c>
      <c r="I648" s="21" t="str">
        <f>IF(Sheet1!G651=0,"出错","-")</f>
        <v>-</v>
      </c>
      <c r="J648" s="21" t="str">
        <f>IF(AND(Sheet1!G651=0,Sheet1!L651&lt;&gt;0),"出错","-")</f>
        <v>-</v>
      </c>
      <c r="K648" s="21" t="str">
        <f>IF(AND(Sheet1!G651=0,Sheet1!L651=0,Sheet1!Q651&lt;&gt;0),"出错","-")</f>
        <v>-</v>
      </c>
      <c r="L648" s="21" t="str">
        <f>IF(AND(Sheet1!G651=0,Sheet1!L651=0,Sheet1!Q651=0,Sheet1!V651&lt;&gt;0),"出错","-")</f>
        <v>-</v>
      </c>
      <c r="M648" s="21" t="str">
        <f>IF(AND(Sheet1!G651=0,Sheet1!L651=0,Sheet1!Q651=0,Sheet1!V651=0,Sheet1!AA651&lt;&gt;0),"出错","-")</f>
        <v>-</v>
      </c>
      <c r="N648" s="21" t="str">
        <f>IFERROR(VLOOKUP(Sheet1!G651,配置检查表!$Y:$Z,2,FALSE),"")</f>
        <v/>
      </c>
      <c r="O648" s="21">
        <f>IF(AND(Sheet1!I651=Sheet1!J651,Sheet1!J651&lt;&gt;0),Sheet1!I651,IF(AND(Sheet1!I651&lt;&gt;Sheet1!J651,Sheet1!J651&lt;&gt;0),Sheet1!I651&amp;"~"&amp;Sheet1!J651,""))</f>
        <v>5</v>
      </c>
      <c r="P648" s="21" t="str">
        <f>IFERROR(VLOOKUP(Sheet1!L651,配置检查表!$Y:$Z,2,FALSE),"")</f>
        <v>金币</v>
      </c>
      <c r="Q648" s="21">
        <f>IF(AND(Sheet1!N651=Sheet1!O651,Sheet1!O651&lt;&gt;0),Sheet1!N651,IF(AND(Sheet1!N651&lt;&gt;Sheet1!O651,Sheet1!O651&lt;&gt;0),Sheet1!N651&amp;"~"&amp;Sheet1!O651,""))</f>
        <v>247500</v>
      </c>
      <c r="R648" s="21" t="str">
        <f>IFERROR(VLOOKUP(Sheet1!Q651,配置检查表!$Y:$Z,2,FALSE),"")</f>
        <v/>
      </c>
      <c r="S648" s="39" t="str">
        <f>IF(AND(Sheet1!S855=Sheet1!T855,Sheet1!T855&lt;&gt;0),Sheet1!S855,IF(AND(Sheet1!S855&lt;&gt;Sheet1!T855,Sheet1!T855&lt;&gt;0),Sheet1!S855&amp;"~"&amp;Sheet1!T855,""))</f>
        <v/>
      </c>
      <c r="T648" s="21" t="str">
        <f>IFERROR(VLOOKUP(Sheet1!V651,配置检查表!$Y:$Z,2,FALSE),"")</f>
        <v/>
      </c>
      <c r="U648" s="39" t="str">
        <f>IF(AND(Sheet1!X855=Sheet1!Y855,Sheet1!Y855&lt;&gt;0),Sheet1!X855,IF(AND(Sheet1!X855&lt;&gt;Sheet1!Y855,Sheet1!Y855&lt;&gt;0),Sheet1!X855&amp;"~"&amp;Sheet1!Y855,""))</f>
        <v/>
      </c>
      <c r="V648" s="21" t="str">
        <f>IFERROR(VLOOKUP(Sheet1!XAA,配置检查表!$Y:$Z,2,FALSE),"")</f>
        <v/>
      </c>
      <c r="W648" s="21" t="str">
        <f>IF(AND(Sheet1!AC855=Sheet1!AD855,Sheet1!AD855&lt;&gt;0),Sheet1!AC855,IF(AND(Sheet1!AC855&lt;&gt;Sheet1!AD855,Sheet1!AD855&lt;&gt;0),Sheet1!AC855&amp;"~"&amp;Sheet1!AD855,""))</f>
        <v/>
      </c>
    </row>
    <row r="649" spans="1:23">
      <c r="A649" s="3">
        <v>20176</v>
      </c>
      <c r="B649" s="3" t="s">
        <v>786</v>
      </c>
      <c r="C649" s="3" t="s">
        <v>786</v>
      </c>
      <c r="D649" s="21" t="str">
        <f>IF(OR(Sheet1!I652&lt;&gt;Sheet1!AF652,Sheet1!AG652&lt;&gt;Sheet1!J652),"有影响","-")</f>
        <v>-</v>
      </c>
      <c r="E649" s="21" t="str">
        <f>IF(OR(Sheet1!N652&lt;&gt;Sheet1!AH652,Sheet1!AI652&lt;&gt;Sheet1!O652),"有影响","-")</f>
        <v>-</v>
      </c>
      <c r="F649" s="21" t="str">
        <f>IF(OR(Sheet1!S652&lt;&gt;Sheet1!AJ652,Sheet1!AK652&lt;&gt;Sheet1!T652),"有影响","-")</f>
        <v>-</v>
      </c>
      <c r="G649" s="21" t="str">
        <f>IF(OR(Sheet1!X652&lt;&gt;Sheet1!AL652,Sheet1!AM652&lt;&gt;Sheet1!Y652),"有影响","-")</f>
        <v>-</v>
      </c>
      <c r="H649" s="21" t="str">
        <f>IF(OR(Sheet1!AC652&lt;&gt;Sheet1!AN652,Sheet1!AO652&lt;&gt;Sheet1!AD652),"有影响","-")</f>
        <v>-</v>
      </c>
      <c r="I649" s="21" t="str">
        <f>IF(Sheet1!G652=0,"出错","-")</f>
        <v>-</v>
      </c>
      <c r="J649" s="21" t="str">
        <f>IF(AND(Sheet1!G652=0,Sheet1!L652&lt;&gt;0),"出错","-")</f>
        <v>-</v>
      </c>
      <c r="K649" s="21" t="str">
        <f>IF(AND(Sheet1!G652=0,Sheet1!L652=0,Sheet1!Q652&lt;&gt;0),"出错","-")</f>
        <v>-</v>
      </c>
      <c r="L649" s="21" t="str">
        <f>IF(AND(Sheet1!G652=0,Sheet1!L652=0,Sheet1!Q652=0,Sheet1!V652&lt;&gt;0),"出错","-")</f>
        <v>-</v>
      </c>
      <c r="M649" s="21" t="str">
        <f>IF(AND(Sheet1!G652=0,Sheet1!L652=0,Sheet1!Q652=0,Sheet1!V652=0,Sheet1!AA652&lt;&gt;0),"出错","-")</f>
        <v>-</v>
      </c>
      <c r="N649" s="21" t="str">
        <f>IFERROR(VLOOKUP(Sheet1!G652,配置检查表!$Y:$Z,2,FALSE),"")</f>
        <v/>
      </c>
      <c r="O649" s="21">
        <f>IF(AND(Sheet1!I652=Sheet1!J652,Sheet1!J652&lt;&gt;0),Sheet1!I652,IF(AND(Sheet1!I652&lt;&gt;Sheet1!J652,Sheet1!J652&lt;&gt;0),Sheet1!I652&amp;"~"&amp;Sheet1!J652,""))</f>
        <v>5</v>
      </c>
      <c r="P649" s="21" t="str">
        <f>IFERROR(VLOOKUP(Sheet1!L652,配置检查表!$Y:$Z,2,FALSE),"")</f>
        <v>金币</v>
      </c>
      <c r="Q649" s="21">
        <f>IF(AND(Sheet1!N652=Sheet1!O652,Sheet1!O652&lt;&gt;0),Sheet1!N652,IF(AND(Sheet1!N652&lt;&gt;Sheet1!O652,Sheet1!O652&lt;&gt;0),Sheet1!N652&amp;"~"&amp;Sheet1!O652,""))</f>
        <v>250000</v>
      </c>
      <c r="R649" s="21" t="str">
        <f>IFERROR(VLOOKUP(Sheet1!Q652,配置检查表!$Y:$Z,2,FALSE),"")</f>
        <v/>
      </c>
      <c r="S649" s="39" t="str">
        <f>IF(AND(Sheet1!S856=Sheet1!T856,Sheet1!T856&lt;&gt;0),Sheet1!S856,IF(AND(Sheet1!S856&lt;&gt;Sheet1!T856,Sheet1!T856&lt;&gt;0),Sheet1!S856&amp;"~"&amp;Sheet1!T856,""))</f>
        <v/>
      </c>
      <c r="T649" s="21" t="str">
        <f>IFERROR(VLOOKUP(Sheet1!V652,配置检查表!$Y:$Z,2,FALSE),"")</f>
        <v/>
      </c>
      <c r="U649" s="39" t="str">
        <f>IF(AND(Sheet1!X856=Sheet1!Y856,Sheet1!Y856&lt;&gt;0),Sheet1!X856,IF(AND(Sheet1!X856&lt;&gt;Sheet1!Y856,Sheet1!Y856&lt;&gt;0),Sheet1!X856&amp;"~"&amp;Sheet1!Y856,""))</f>
        <v/>
      </c>
      <c r="V649" s="21" t="str">
        <f>IFERROR(VLOOKUP(Sheet1!XAA,配置检查表!$Y:$Z,2,FALSE),"")</f>
        <v/>
      </c>
      <c r="W649" s="21" t="str">
        <f>IF(AND(Sheet1!AC856=Sheet1!AD856,Sheet1!AD856&lt;&gt;0),Sheet1!AC856,IF(AND(Sheet1!AC856&lt;&gt;Sheet1!AD856,Sheet1!AD856&lt;&gt;0),Sheet1!AC856&amp;"~"&amp;Sheet1!AD856,""))</f>
        <v/>
      </c>
    </row>
    <row r="650" spans="1:23">
      <c r="A650" s="3">
        <v>20177</v>
      </c>
      <c r="B650" s="3" t="s">
        <v>787</v>
      </c>
      <c r="C650" s="3" t="s">
        <v>787</v>
      </c>
      <c r="D650" s="21" t="str">
        <f>IF(OR(Sheet1!I653&lt;&gt;Sheet1!AF653,Sheet1!AG653&lt;&gt;Sheet1!J653),"有影响","-")</f>
        <v>-</v>
      </c>
      <c r="E650" s="21" t="str">
        <f>IF(OR(Sheet1!N653&lt;&gt;Sheet1!AH653,Sheet1!AI653&lt;&gt;Sheet1!O653),"有影响","-")</f>
        <v>-</v>
      </c>
      <c r="F650" s="21" t="str">
        <f>IF(OR(Sheet1!S653&lt;&gt;Sheet1!AJ653,Sheet1!AK653&lt;&gt;Sheet1!T653),"有影响","-")</f>
        <v>-</v>
      </c>
      <c r="G650" s="21" t="str">
        <f>IF(OR(Sheet1!X653&lt;&gt;Sheet1!AL653,Sheet1!AM653&lt;&gt;Sheet1!Y653),"有影响","-")</f>
        <v>-</v>
      </c>
      <c r="H650" s="21" t="str">
        <f>IF(OR(Sheet1!AC653&lt;&gt;Sheet1!AN653,Sheet1!AO653&lt;&gt;Sheet1!AD653),"有影响","-")</f>
        <v>-</v>
      </c>
      <c r="I650" s="21" t="str">
        <f>IF(Sheet1!G653=0,"出错","-")</f>
        <v>-</v>
      </c>
      <c r="J650" s="21" t="str">
        <f>IF(AND(Sheet1!G653=0,Sheet1!L653&lt;&gt;0),"出错","-")</f>
        <v>-</v>
      </c>
      <c r="K650" s="21" t="str">
        <f>IF(AND(Sheet1!G653=0,Sheet1!L653=0,Sheet1!Q653&lt;&gt;0),"出错","-")</f>
        <v>-</v>
      </c>
      <c r="L650" s="21" t="str">
        <f>IF(AND(Sheet1!G653=0,Sheet1!L653=0,Sheet1!Q653=0,Sheet1!V653&lt;&gt;0),"出错","-")</f>
        <v>-</v>
      </c>
      <c r="M650" s="21" t="str">
        <f>IF(AND(Sheet1!G653=0,Sheet1!L653=0,Sheet1!Q653=0,Sheet1!V653=0,Sheet1!AA653&lt;&gt;0),"出错","-")</f>
        <v>-</v>
      </c>
      <c r="N650" s="21" t="str">
        <f>IFERROR(VLOOKUP(Sheet1!G653,配置检查表!$Y:$Z,2,FALSE),"")</f>
        <v/>
      </c>
      <c r="O650" s="21">
        <f>IF(AND(Sheet1!I653=Sheet1!J653,Sheet1!J653&lt;&gt;0),Sheet1!I653,IF(AND(Sheet1!I653&lt;&gt;Sheet1!J653,Sheet1!J653&lt;&gt;0),Sheet1!I653&amp;"~"&amp;Sheet1!J653,""))</f>
        <v>5</v>
      </c>
      <c r="P650" s="21" t="str">
        <f>IFERROR(VLOOKUP(Sheet1!L653,配置检查表!$Y:$Z,2,FALSE),"")</f>
        <v>金币</v>
      </c>
      <c r="Q650" s="21">
        <f>IF(AND(Sheet1!N653=Sheet1!O653,Sheet1!O653&lt;&gt;0),Sheet1!N653,IF(AND(Sheet1!N653&lt;&gt;Sheet1!O653,Sheet1!O653&lt;&gt;0),Sheet1!N653&amp;"~"&amp;Sheet1!O653,""))</f>
        <v>252500</v>
      </c>
      <c r="R650" s="21" t="str">
        <f>IFERROR(VLOOKUP(Sheet1!Q653,配置检查表!$Y:$Z,2,FALSE),"")</f>
        <v/>
      </c>
      <c r="S650" s="39" t="str">
        <f>IF(AND(Sheet1!S857=Sheet1!T857,Sheet1!T857&lt;&gt;0),Sheet1!S857,IF(AND(Sheet1!S857&lt;&gt;Sheet1!T857,Sheet1!T857&lt;&gt;0),Sheet1!S857&amp;"~"&amp;Sheet1!T857,""))</f>
        <v/>
      </c>
      <c r="T650" s="21" t="str">
        <f>IFERROR(VLOOKUP(Sheet1!V653,配置检查表!$Y:$Z,2,FALSE),"")</f>
        <v/>
      </c>
      <c r="U650" s="39" t="str">
        <f>IF(AND(Sheet1!X857=Sheet1!Y857,Sheet1!Y857&lt;&gt;0),Sheet1!X857,IF(AND(Sheet1!X857&lt;&gt;Sheet1!Y857,Sheet1!Y857&lt;&gt;0),Sheet1!X857&amp;"~"&amp;Sheet1!Y857,""))</f>
        <v/>
      </c>
      <c r="V650" s="21" t="str">
        <f>IFERROR(VLOOKUP(Sheet1!XAA,配置检查表!$Y:$Z,2,FALSE),"")</f>
        <v/>
      </c>
      <c r="W650" s="21" t="str">
        <f>IF(AND(Sheet1!AC857=Sheet1!AD857,Sheet1!AD857&lt;&gt;0),Sheet1!AC857,IF(AND(Sheet1!AC857&lt;&gt;Sheet1!AD857,Sheet1!AD857&lt;&gt;0),Sheet1!AC857&amp;"~"&amp;Sheet1!AD857,""))</f>
        <v/>
      </c>
    </row>
    <row r="651" spans="1:23">
      <c r="A651" s="3">
        <v>20178</v>
      </c>
      <c r="B651" s="3" t="s">
        <v>788</v>
      </c>
      <c r="C651" s="3" t="s">
        <v>788</v>
      </c>
      <c r="D651" s="21" t="str">
        <f>IF(OR(Sheet1!I654&lt;&gt;Sheet1!AF654,Sheet1!AG654&lt;&gt;Sheet1!J654),"有影响","-")</f>
        <v>-</v>
      </c>
      <c r="E651" s="21" t="str">
        <f>IF(OR(Sheet1!N654&lt;&gt;Sheet1!AH654,Sheet1!AI654&lt;&gt;Sheet1!O654),"有影响","-")</f>
        <v>-</v>
      </c>
      <c r="F651" s="21" t="str">
        <f>IF(OR(Sheet1!S654&lt;&gt;Sheet1!AJ654,Sheet1!AK654&lt;&gt;Sheet1!T654),"有影响","-")</f>
        <v>-</v>
      </c>
      <c r="G651" s="21" t="str">
        <f>IF(OR(Sheet1!X654&lt;&gt;Sheet1!AL654,Sheet1!AM654&lt;&gt;Sheet1!Y654),"有影响","-")</f>
        <v>-</v>
      </c>
      <c r="H651" s="21" t="str">
        <f>IF(OR(Sheet1!AC654&lt;&gt;Sheet1!AN654,Sheet1!AO654&lt;&gt;Sheet1!AD654),"有影响","-")</f>
        <v>-</v>
      </c>
      <c r="I651" s="21" t="str">
        <f>IF(Sheet1!G654=0,"出错","-")</f>
        <v>-</v>
      </c>
      <c r="J651" s="21" t="str">
        <f>IF(AND(Sheet1!G654=0,Sheet1!L654&lt;&gt;0),"出错","-")</f>
        <v>-</v>
      </c>
      <c r="K651" s="21" t="str">
        <f>IF(AND(Sheet1!G654=0,Sheet1!L654=0,Sheet1!Q654&lt;&gt;0),"出错","-")</f>
        <v>-</v>
      </c>
      <c r="L651" s="21" t="str">
        <f>IF(AND(Sheet1!G654=0,Sheet1!L654=0,Sheet1!Q654=0,Sheet1!V654&lt;&gt;0),"出错","-")</f>
        <v>-</v>
      </c>
      <c r="M651" s="21" t="str">
        <f>IF(AND(Sheet1!G654=0,Sheet1!L654=0,Sheet1!Q654=0,Sheet1!V654=0,Sheet1!AA654&lt;&gt;0),"出错","-")</f>
        <v>-</v>
      </c>
      <c r="N651" s="21" t="str">
        <f>IFERROR(VLOOKUP(Sheet1!G654,配置检查表!$Y:$Z,2,FALSE),"")</f>
        <v/>
      </c>
      <c r="O651" s="21">
        <f>IF(AND(Sheet1!I654=Sheet1!J654,Sheet1!J654&lt;&gt;0),Sheet1!I654,IF(AND(Sheet1!I654&lt;&gt;Sheet1!J654,Sheet1!J654&lt;&gt;0),Sheet1!I654&amp;"~"&amp;Sheet1!J654,""))</f>
        <v>5</v>
      </c>
      <c r="P651" s="21" t="str">
        <f>IFERROR(VLOOKUP(Sheet1!L654,配置检查表!$Y:$Z,2,FALSE),"")</f>
        <v>金币</v>
      </c>
      <c r="Q651" s="21">
        <f>IF(AND(Sheet1!N654=Sheet1!O654,Sheet1!O654&lt;&gt;0),Sheet1!N654,IF(AND(Sheet1!N654&lt;&gt;Sheet1!O654,Sheet1!O654&lt;&gt;0),Sheet1!N654&amp;"~"&amp;Sheet1!O654,""))</f>
        <v>255000</v>
      </c>
      <c r="R651" s="21" t="str">
        <f>IFERROR(VLOOKUP(Sheet1!Q654,配置检查表!$Y:$Z,2,FALSE),"")</f>
        <v/>
      </c>
      <c r="S651" s="39" t="str">
        <f>IF(AND(Sheet1!S858=Sheet1!T858,Sheet1!T858&lt;&gt;0),Sheet1!S858,IF(AND(Sheet1!S858&lt;&gt;Sheet1!T858,Sheet1!T858&lt;&gt;0),Sheet1!S858&amp;"~"&amp;Sheet1!T858,""))</f>
        <v/>
      </c>
      <c r="T651" s="21" t="str">
        <f>IFERROR(VLOOKUP(Sheet1!V654,配置检查表!$Y:$Z,2,FALSE),"")</f>
        <v/>
      </c>
      <c r="U651" s="39" t="str">
        <f>IF(AND(Sheet1!X858=Sheet1!Y858,Sheet1!Y858&lt;&gt;0),Sheet1!X858,IF(AND(Sheet1!X858&lt;&gt;Sheet1!Y858,Sheet1!Y858&lt;&gt;0),Sheet1!X858&amp;"~"&amp;Sheet1!Y858,""))</f>
        <v/>
      </c>
      <c r="V651" s="21" t="str">
        <f>IFERROR(VLOOKUP(Sheet1!XAA,配置检查表!$Y:$Z,2,FALSE),"")</f>
        <v/>
      </c>
      <c r="W651" s="21" t="str">
        <f>IF(AND(Sheet1!AC858=Sheet1!AD858,Sheet1!AD858&lt;&gt;0),Sheet1!AC858,IF(AND(Sheet1!AC858&lt;&gt;Sheet1!AD858,Sheet1!AD858&lt;&gt;0),Sheet1!AC858&amp;"~"&amp;Sheet1!AD858,""))</f>
        <v/>
      </c>
    </row>
    <row r="652" spans="1:23">
      <c r="A652" s="3">
        <v>20179</v>
      </c>
      <c r="B652" s="3" t="s">
        <v>789</v>
      </c>
      <c r="C652" s="3" t="s">
        <v>789</v>
      </c>
      <c r="D652" s="21" t="str">
        <f>IF(OR(Sheet1!I655&lt;&gt;Sheet1!AF655,Sheet1!AG655&lt;&gt;Sheet1!J655),"有影响","-")</f>
        <v>-</v>
      </c>
      <c r="E652" s="21" t="str">
        <f>IF(OR(Sheet1!N655&lt;&gt;Sheet1!AH655,Sheet1!AI655&lt;&gt;Sheet1!O655),"有影响","-")</f>
        <v>-</v>
      </c>
      <c r="F652" s="21" t="str">
        <f>IF(OR(Sheet1!S655&lt;&gt;Sheet1!AJ655,Sheet1!AK655&lt;&gt;Sheet1!T655),"有影响","-")</f>
        <v>-</v>
      </c>
      <c r="G652" s="21" t="str">
        <f>IF(OR(Sheet1!X655&lt;&gt;Sheet1!AL655,Sheet1!AM655&lt;&gt;Sheet1!Y655),"有影响","-")</f>
        <v>-</v>
      </c>
      <c r="H652" s="21" t="str">
        <f>IF(OR(Sheet1!AC655&lt;&gt;Sheet1!AN655,Sheet1!AO655&lt;&gt;Sheet1!AD655),"有影响","-")</f>
        <v>-</v>
      </c>
      <c r="I652" s="21" t="str">
        <f>IF(Sheet1!G655=0,"出错","-")</f>
        <v>-</v>
      </c>
      <c r="J652" s="21" t="str">
        <f>IF(AND(Sheet1!G655=0,Sheet1!L655&lt;&gt;0),"出错","-")</f>
        <v>-</v>
      </c>
      <c r="K652" s="21" t="str">
        <f>IF(AND(Sheet1!G655=0,Sheet1!L655=0,Sheet1!Q655&lt;&gt;0),"出错","-")</f>
        <v>-</v>
      </c>
      <c r="L652" s="21" t="str">
        <f>IF(AND(Sheet1!G655=0,Sheet1!L655=0,Sheet1!Q655=0,Sheet1!V655&lt;&gt;0),"出错","-")</f>
        <v>-</v>
      </c>
      <c r="M652" s="21" t="str">
        <f>IF(AND(Sheet1!G655=0,Sheet1!L655=0,Sheet1!Q655=0,Sheet1!V655=0,Sheet1!AA655&lt;&gt;0),"出错","-")</f>
        <v>-</v>
      </c>
      <c r="N652" s="21" t="str">
        <f>IFERROR(VLOOKUP(Sheet1!G655,配置检查表!$Y:$Z,2,FALSE),"")</f>
        <v/>
      </c>
      <c r="O652" s="21">
        <f>IF(AND(Sheet1!I655=Sheet1!J655,Sheet1!J655&lt;&gt;0),Sheet1!I655,IF(AND(Sheet1!I655&lt;&gt;Sheet1!J655,Sheet1!J655&lt;&gt;0),Sheet1!I655&amp;"~"&amp;Sheet1!J655,""))</f>
        <v>5</v>
      </c>
      <c r="P652" s="21" t="str">
        <f>IFERROR(VLOOKUP(Sheet1!L655,配置检查表!$Y:$Z,2,FALSE),"")</f>
        <v>金币</v>
      </c>
      <c r="Q652" s="21">
        <f>IF(AND(Sheet1!N655=Sheet1!O655,Sheet1!O655&lt;&gt;0),Sheet1!N655,IF(AND(Sheet1!N655&lt;&gt;Sheet1!O655,Sheet1!O655&lt;&gt;0),Sheet1!N655&amp;"~"&amp;Sheet1!O655,""))</f>
        <v>257500</v>
      </c>
      <c r="R652" s="21" t="str">
        <f>IFERROR(VLOOKUP(Sheet1!Q655,配置检查表!$Y:$Z,2,FALSE),"")</f>
        <v/>
      </c>
      <c r="S652" s="39" t="str">
        <f>IF(AND(Sheet1!S859=Sheet1!T859,Sheet1!T859&lt;&gt;0),Sheet1!S859,IF(AND(Sheet1!S859&lt;&gt;Sheet1!T859,Sheet1!T859&lt;&gt;0),Sheet1!S859&amp;"~"&amp;Sheet1!T859,""))</f>
        <v/>
      </c>
      <c r="T652" s="21" t="str">
        <f>IFERROR(VLOOKUP(Sheet1!V655,配置检查表!$Y:$Z,2,FALSE),"")</f>
        <v/>
      </c>
      <c r="U652" s="39" t="str">
        <f>IF(AND(Sheet1!X859=Sheet1!Y859,Sheet1!Y859&lt;&gt;0),Sheet1!X859,IF(AND(Sheet1!X859&lt;&gt;Sheet1!Y859,Sheet1!Y859&lt;&gt;0),Sheet1!X859&amp;"~"&amp;Sheet1!Y859,""))</f>
        <v/>
      </c>
      <c r="V652" s="21" t="str">
        <f>IFERROR(VLOOKUP(Sheet1!XAA,配置检查表!$Y:$Z,2,FALSE),"")</f>
        <v/>
      </c>
      <c r="W652" s="21" t="str">
        <f>IF(AND(Sheet1!AC859=Sheet1!AD859,Sheet1!AD859&lt;&gt;0),Sheet1!AC859,IF(AND(Sheet1!AC859&lt;&gt;Sheet1!AD859,Sheet1!AD859&lt;&gt;0),Sheet1!AC859&amp;"~"&amp;Sheet1!AD859,""))</f>
        <v/>
      </c>
    </row>
    <row r="653" spans="1:23">
      <c r="A653" s="3">
        <v>20180</v>
      </c>
      <c r="B653" s="3" t="s">
        <v>790</v>
      </c>
      <c r="C653" s="3" t="s">
        <v>790</v>
      </c>
      <c r="D653" s="21" t="str">
        <f>IF(OR(Sheet1!I656&lt;&gt;Sheet1!AF656,Sheet1!AG656&lt;&gt;Sheet1!J656),"有影响","-")</f>
        <v>-</v>
      </c>
      <c r="E653" s="21" t="str">
        <f>IF(OR(Sheet1!N656&lt;&gt;Sheet1!AH656,Sheet1!AI656&lt;&gt;Sheet1!O656),"有影响","-")</f>
        <v>-</v>
      </c>
      <c r="F653" s="21" t="str">
        <f>IF(OR(Sheet1!S656&lt;&gt;Sheet1!AJ656,Sheet1!AK656&lt;&gt;Sheet1!T656),"有影响","-")</f>
        <v>-</v>
      </c>
      <c r="G653" s="21" t="str">
        <f>IF(OR(Sheet1!X656&lt;&gt;Sheet1!AL656,Sheet1!AM656&lt;&gt;Sheet1!Y656),"有影响","-")</f>
        <v>-</v>
      </c>
      <c r="H653" s="21" t="str">
        <f>IF(OR(Sheet1!AC656&lt;&gt;Sheet1!AN656,Sheet1!AO656&lt;&gt;Sheet1!AD656),"有影响","-")</f>
        <v>-</v>
      </c>
      <c r="I653" s="21" t="str">
        <f>IF(Sheet1!G656=0,"出错","-")</f>
        <v>-</v>
      </c>
      <c r="J653" s="21" t="str">
        <f>IF(AND(Sheet1!G656=0,Sheet1!L656&lt;&gt;0),"出错","-")</f>
        <v>-</v>
      </c>
      <c r="K653" s="21" t="str">
        <f>IF(AND(Sheet1!G656=0,Sheet1!L656=0,Sheet1!Q656&lt;&gt;0),"出错","-")</f>
        <v>-</v>
      </c>
      <c r="L653" s="21" t="str">
        <f>IF(AND(Sheet1!G656=0,Sheet1!L656=0,Sheet1!Q656=0,Sheet1!V656&lt;&gt;0),"出错","-")</f>
        <v>-</v>
      </c>
      <c r="M653" s="21" t="str">
        <f>IF(AND(Sheet1!G656=0,Sheet1!L656=0,Sheet1!Q656=0,Sheet1!V656=0,Sheet1!AA656&lt;&gt;0),"出错","-")</f>
        <v>-</v>
      </c>
      <c r="N653" s="21" t="str">
        <f>IFERROR(VLOOKUP(Sheet1!G656,配置检查表!$Y:$Z,2,FALSE),"")</f>
        <v/>
      </c>
      <c r="O653" s="21">
        <f>IF(AND(Sheet1!I656=Sheet1!J656,Sheet1!J656&lt;&gt;0),Sheet1!I656,IF(AND(Sheet1!I656&lt;&gt;Sheet1!J656,Sheet1!J656&lt;&gt;0),Sheet1!I656&amp;"~"&amp;Sheet1!J656,""))</f>
        <v>5</v>
      </c>
      <c r="P653" s="21" t="str">
        <f>IFERROR(VLOOKUP(Sheet1!L656,配置检查表!$Y:$Z,2,FALSE),"")</f>
        <v>金币</v>
      </c>
      <c r="Q653" s="21">
        <f>IF(AND(Sheet1!N656=Sheet1!O656,Sheet1!O656&lt;&gt;0),Sheet1!N656,IF(AND(Sheet1!N656&lt;&gt;Sheet1!O656,Sheet1!O656&lt;&gt;0),Sheet1!N656&amp;"~"&amp;Sheet1!O656,""))</f>
        <v>260000</v>
      </c>
      <c r="R653" s="21" t="str">
        <f>IFERROR(VLOOKUP(Sheet1!Q656,配置检查表!$Y:$Z,2,FALSE),"")</f>
        <v/>
      </c>
      <c r="S653" s="39" t="str">
        <f>IF(AND(Sheet1!S860=Sheet1!T860,Sheet1!T860&lt;&gt;0),Sheet1!S860,IF(AND(Sheet1!S860&lt;&gt;Sheet1!T860,Sheet1!T860&lt;&gt;0),Sheet1!S860&amp;"~"&amp;Sheet1!T860,""))</f>
        <v/>
      </c>
      <c r="T653" s="21" t="str">
        <f>IFERROR(VLOOKUP(Sheet1!V656,配置检查表!$Y:$Z,2,FALSE),"")</f>
        <v/>
      </c>
      <c r="U653" s="39" t="str">
        <f>IF(AND(Sheet1!X860=Sheet1!Y860,Sheet1!Y860&lt;&gt;0),Sheet1!X860,IF(AND(Sheet1!X860&lt;&gt;Sheet1!Y860,Sheet1!Y860&lt;&gt;0),Sheet1!X860&amp;"~"&amp;Sheet1!Y860,""))</f>
        <v/>
      </c>
      <c r="V653" s="21" t="str">
        <f>IFERROR(VLOOKUP(Sheet1!XAA,配置检查表!$Y:$Z,2,FALSE),"")</f>
        <v/>
      </c>
      <c r="W653" s="21" t="str">
        <f>IF(AND(Sheet1!AC860=Sheet1!AD860,Sheet1!AD860&lt;&gt;0),Sheet1!AC860,IF(AND(Sheet1!AC860&lt;&gt;Sheet1!AD860,Sheet1!AD860&lt;&gt;0),Sheet1!AC860&amp;"~"&amp;Sheet1!AD860,""))</f>
        <v/>
      </c>
    </row>
    <row r="654" spans="1:23">
      <c r="A654" s="3">
        <v>20181</v>
      </c>
      <c r="B654" s="3" t="s">
        <v>791</v>
      </c>
      <c r="C654" s="3" t="s">
        <v>791</v>
      </c>
      <c r="D654" s="21" t="str">
        <f>IF(OR(Sheet1!I657&lt;&gt;Sheet1!AF657,Sheet1!AG657&lt;&gt;Sheet1!J657),"有影响","-")</f>
        <v>-</v>
      </c>
      <c r="E654" s="21" t="str">
        <f>IF(OR(Sheet1!N657&lt;&gt;Sheet1!AH657,Sheet1!AI657&lt;&gt;Sheet1!O657),"有影响","-")</f>
        <v>-</v>
      </c>
      <c r="F654" s="21" t="str">
        <f>IF(OR(Sheet1!S657&lt;&gt;Sheet1!AJ657,Sheet1!AK657&lt;&gt;Sheet1!T657),"有影响","-")</f>
        <v>-</v>
      </c>
      <c r="G654" s="21" t="str">
        <f>IF(OR(Sheet1!X657&lt;&gt;Sheet1!AL657,Sheet1!AM657&lt;&gt;Sheet1!Y657),"有影响","-")</f>
        <v>-</v>
      </c>
      <c r="H654" s="21" t="str">
        <f>IF(OR(Sheet1!AC657&lt;&gt;Sheet1!AN657,Sheet1!AO657&lt;&gt;Sheet1!AD657),"有影响","-")</f>
        <v>-</v>
      </c>
      <c r="I654" s="21" t="str">
        <f>IF(Sheet1!G657=0,"出错","-")</f>
        <v>-</v>
      </c>
      <c r="J654" s="21" t="str">
        <f>IF(AND(Sheet1!G657=0,Sheet1!L657&lt;&gt;0),"出错","-")</f>
        <v>-</v>
      </c>
      <c r="K654" s="21" t="str">
        <f>IF(AND(Sheet1!G657=0,Sheet1!L657=0,Sheet1!Q657&lt;&gt;0),"出错","-")</f>
        <v>-</v>
      </c>
      <c r="L654" s="21" t="str">
        <f>IF(AND(Sheet1!G657=0,Sheet1!L657=0,Sheet1!Q657=0,Sheet1!V657&lt;&gt;0),"出错","-")</f>
        <v>-</v>
      </c>
      <c r="M654" s="21" t="str">
        <f>IF(AND(Sheet1!G657=0,Sheet1!L657=0,Sheet1!Q657=0,Sheet1!V657=0,Sheet1!AA657&lt;&gt;0),"出错","-")</f>
        <v>-</v>
      </c>
      <c r="N654" s="21" t="str">
        <f>IFERROR(VLOOKUP(Sheet1!G657,配置检查表!$Y:$Z,2,FALSE),"")</f>
        <v/>
      </c>
      <c r="O654" s="21">
        <f>IF(AND(Sheet1!I657=Sheet1!J657,Sheet1!J657&lt;&gt;0),Sheet1!I657,IF(AND(Sheet1!I657&lt;&gt;Sheet1!J657,Sheet1!J657&lt;&gt;0),Sheet1!I657&amp;"~"&amp;Sheet1!J657,""))</f>
        <v>5</v>
      </c>
      <c r="P654" s="21" t="str">
        <f>IFERROR(VLOOKUP(Sheet1!L657,配置检查表!$Y:$Z,2,FALSE),"")</f>
        <v>金币</v>
      </c>
      <c r="Q654" s="21">
        <f>IF(AND(Sheet1!N657=Sheet1!O657,Sheet1!O657&lt;&gt;0),Sheet1!N657,IF(AND(Sheet1!N657&lt;&gt;Sheet1!O657,Sheet1!O657&lt;&gt;0),Sheet1!N657&amp;"~"&amp;Sheet1!O657,""))</f>
        <v>262500</v>
      </c>
      <c r="R654" s="21" t="str">
        <f>IFERROR(VLOOKUP(Sheet1!Q657,配置检查表!$Y:$Z,2,FALSE),"")</f>
        <v/>
      </c>
      <c r="S654" s="39" t="str">
        <f>IF(AND(Sheet1!S861=Sheet1!T861,Sheet1!T861&lt;&gt;0),Sheet1!S861,IF(AND(Sheet1!S861&lt;&gt;Sheet1!T861,Sheet1!T861&lt;&gt;0),Sheet1!S861&amp;"~"&amp;Sheet1!T861,""))</f>
        <v/>
      </c>
      <c r="T654" s="21" t="str">
        <f>IFERROR(VLOOKUP(Sheet1!V657,配置检查表!$Y:$Z,2,FALSE),"")</f>
        <v/>
      </c>
      <c r="U654" s="39" t="str">
        <f>IF(AND(Sheet1!X861=Sheet1!Y861,Sheet1!Y861&lt;&gt;0),Sheet1!X861,IF(AND(Sheet1!X861&lt;&gt;Sheet1!Y861,Sheet1!Y861&lt;&gt;0),Sheet1!X861&amp;"~"&amp;Sheet1!Y861,""))</f>
        <v/>
      </c>
      <c r="V654" s="21" t="str">
        <f>IFERROR(VLOOKUP(Sheet1!XAA,配置检查表!$Y:$Z,2,FALSE),"")</f>
        <v/>
      </c>
      <c r="W654" s="21" t="str">
        <f>IF(AND(Sheet1!AC861=Sheet1!AD861,Sheet1!AD861&lt;&gt;0),Sheet1!AC861,IF(AND(Sheet1!AC861&lt;&gt;Sheet1!AD861,Sheet1!AD861&lt;&gt;0),Sheet1!AC861&amp;"~"&amp;Sheet1!AD861,""))</f>
        <v/>
      </c>
    </row>
    <row r="655" spans="1:23">
      <c r="A655" s="3">
        <v>20182</v>
      </c>
      <c r="B655" s="3" t="s">
        <v>792</v>
      </c>
      <c r="C655" s="3" t="s">
        <v>792</v>
      </c>
      <c r="D655" s="21" t="str">
        <f>IF(OR(Sheet1!I658&lt;&gt;Sheet1!AF658,Sheet1!AG658&lt;&gt;Sheet1!J658),"有影响","-")</f>
        <v>-</v>
      </c>
      <c r="E655" s="21" t="str">
        <f>IF(OR(Sheet1!N658&lt;&gt;Sheet1!AH658,Sheet1!AI658&lt;&gt;Sheet1!O658),"有影响","-")</f>
        <v>-</v>
      </c>
      <c r="F655" s="21" t="str">
        <f>IF(OR(Sheet1!S658&lt;&gt;Sheet1!AJ658,Sheet1!AK658&lt;&gt;Sheet1!T658),"有影响","-")</f>
        <v>-</v>
      </c>
      <c r="G655" s="21" t="str">
        <f>IF(OR(Sheet1!X658&lt;&gt;Sheet1!AL658,Sheet1!AM658&lt;&gt;Sheet1!Y658),"有影响","-")</f>
        <v>-</v>
      </c>
      <c r="H655" s="21" t="str">
        <f>IF(OR(Sheet1!AC658&lt;&gt;Sheet1!AN658,Sheet1!AO658&lt;&gt;Sheet1!AD658),"有影响","-")</f>
        <v>-</v>
      </c>
      <c r="I655" s="21" t="str">
        <f>IF(Sheet1!G658=0,"出错","-")</f>
        <v>-</v>
      </c>
      <c r="J655" s="21" t="str">
        <f>IF(AND(Sheet1!G658=0,Sheet1!L658&lt;&gt;0),"出错","-")</f>
        <v>-</v>
      </c>
      <c r="K655" s="21" t="str">
        <f>IF(AND(Sheet1!G658=0,Sheet1!L658=0,Sheet1!Q658&lt;&gt;0),"出错","-")</f>
        <v>-</v>
      </c>
      <c r="L655" s="21" t="str">
        <f>IF(AND(Sheet1!G658=0,Sheet1!L658=0,Sheet1!Q658=0,Sheet1!V658&lt;&gt;0),"出错","-")</f>
        <v>-</v>
      </c>
      <c r="M655" s="21" t="str">
        <f>IF(AND(Sheet1!G658=0,Sheet1!L658=0,Sheet1!Q658=0,Sheet1!V658=0,Sheet1!AA658&lt;&gt;0),"出错","-")</f>
        <v>-</v>
      </c>
      <c r="N655" s="21" t="str">
        <f>IFERROR(VLOOKUP(Sheet1!G658,配置检查表!$Y:$Z,2,FALSE),"")</f>
        <v/>
      </c>
      <c r="O655" s="21">
        <f>IF(AND(Sheet1!I658=Sheet1!J658,Sheet1!J658&lt;&gt;0),Sheet1!I658,IF(AND(Sheet1!I658&lt;&gt;Sheet1!J658,Sheet1!J658&lt;&gt;0),Sheet1!I658&amp;"~"&amp;Sheet1!J658,""))</f>
        <v>5</v>
      </c>
      <c r="P655" s="21" t="str">
        <f>IFERROR(VLOOKUP(Sheet1!L658,配置检查表!$Y:$Z,2,FALSE),"")</f>
        <v>金币</v>
      </c>
      <c r="Q655" s="21">
        <f>IF(AND(Sheet1!N658=Sheet1!O658,Sheet1!O658&lt;&gt;0),Sheet1!N658,IF(AND(Sheet1!N658&lt;&gt;Sheet1!O658,Sheet1!O658&lt;&gt;0),Sheet1!N658&amp;"~"&amp;Sheet1!O658,""))</f>
        <v>265000</v>
      </c>
      <c r="R655" s="21" t="str">
        <f>IFERROR(VLOOKUP(Sheet1!Q658,配置检查表!$Y:$Z,2,FALSE),"")</f>
        <v/>
      </c>
      <c r="S655" s="39" t="str">
        <f>IF(AND(Sheet1!S862=Sheet1!T862,Sheet1!T862&lt;&gt;0),Sheet1!S862,IF(AND(Sheet1!S862&lt;&gt;Sheet1!T862,Sheet1!T862&lt;&gt;0),Sheet1!S862&amp;"~"&amp;Sheet1!T862,""))</f>
        <v/>
      </c>
      <c r="T655" s="21" t="str">
        <f>IFERROR(VLOOKUP(Sheet1!V658,配置检查表!$Y:$Z,2,FALSE),"")</f>
        <v/>
      </c>
      <c r="U655" s="39" t="str">
        <f>IF(AND(Sheet1!X862=Sheet1!Y862,Sheet1!Y862&lt;&gt;0),Sheet1!X862,IF(AND(Sheet1!X862&lt;&gt;Sheet1!Y862,Sheet1!Y862&lt;&gt;0),Sheet1!X862&amp;"~"&amp;Sheet1!Y862,""))</f>
        <v/>
      </c>
      <c r="V655" s="21" t="str">
        <f>IFERROR(VLOOKUP(Sheet1!XAA,配置检查表!$Y:$Z,2,FALSE),"")</f>
        <v/>
      </c>
      <c r="W655" s="21" t="str">
        <f>IF(AND(Sheet1!AC862=Sheet1!AD862,Sheet1!AD862&lt;&gt;0),Sheet1!AC862,IF(AND(Sheet1!AC862&lt;&gt;Sheet1!AD862,Sheet1!AD862&lt;&gt;0),Sheet1!AC862&amp;"~"&amp;Sheet1!AD862,""))</f>
        <v/>
      </c>
    </row>
    <row r="656" spans="1:23">
      <c r="A656" s="3">
        <v>20183</v>
      </c>
      <c r="B656" s="3" t="s">
        <v>793</v>
      </c>
      <c r="C656" s="3" t="s">
        <v>793</v>
      </c>
      <c r="D656" s="21" t="str">
        <f>IF(OR(Sheet1!I659&lt;&gt;Sheet1!AF659,Sheet1!AG659&lt;&gt;Sheet1!J659),"有影响","-")</f>
        <v>-</v>
      </c>
      <c r="E656" s="21" t="str">
        <f>IF(OR(Sheet1!N659&lt;&gt;Sheet1!AH659,Sheet1!AI659&lt;&gt;Sheet1!O659),"有影响","-")</f>
        <v>-</v>
      </c>
      <c r="F656" s="21" t="str">
        <f>IF(OR(Sheet1!S659&lt;&gt;Sheet1!AJ659,Sheet1!AK659&lt;&gt;Sheet1!T659),"有影响","-")</f>
        <v>-</v>
      </c>
      <c r="G656" s="21" t="str">
        <f>IF(OR(Sheet1!X659&lt;&gt;Sheet1!AL659,Sheet1!AM659&lt;&gt;Sheet1!Y659),"有影响","-")</f>
        <v>-</v>
      </c>
      <c r="H656" s="21" t="str">
        <f>IF(OR(Sheet1!AC659&lt;&gt;Sheet1!AN659,Sheet1!AO659&lt;&gt;Sheet1!AD659),"有影响","-")</f>
        <v>-</v>
      </c>
      <c r="I656" s="21" t="str">
        <f>IF(Sheet1!G659=0,"出错","-")</f>
        <v>-</v>
      </c>
      <c r="J656" s="21" t="str">
        <f>IF(AND(Sheet1!G659=0,Sheet1!L659&lt;&gt;0),"出错","-")</f>
        <v>-</v>
      </c>
      <c r="K656" s="21" t="str">
        <f>IF(AND(Sheet1!G659=0,Sheet1!L659=0,Sheet1!Q659&lt;&gt;0),"出错","-")</f>
        <v>-</v>
      </c>
      <c r="L656" s="21" t="str">
        <f>IF(AND(Sheet1!G659=0,Sheet1!L659=0,Sheet1!Q659=0,Sheet1!V659&lt;&gt;0),"出错","-")</f>
        <v>-</v>
      </c>
      <c r="M656" s="21" t="str">
        <f>IF(AND(Sheet1!G659=0,Sheet1!L659=0,Sheet1!Q659=0,Sheet1!V659=0,Sheet1!AA659&lt;&gt;0),"出错","-")</f>
        <v>-</v>
      </c>
      <c r="N656" s="21" t="str">
        <f>IFERROR(VLOOKUP(Sheet1!G659,配置检查表!$Y:$Z,2,FALSE),"")</f>
        <v/>
      </c>
      <c r="O656" s="21">
        <f>IF(AND(Sheet1!I659=Sheet1!J659,Sheet1!J659&lt;&gt;0),Sheet1!I659,IF(AND(Sheet1!I659&lt;&gt;Sheet1!J659,Sheet1!J659&lt;&gt;0),Sheet1!I659&amp;"~"&amp;Sheet1!J659,""))</f>
        <v>5</v>
      </c>
      <c r="P656" s="21" t="str">
        <f>IFERROR(VLOOKUP(Sheet1!L659,配置检查表!$Y:$Z,2,FALSE),"")</f>
        <v>金币</v>
      </c>
      <c r="Q656" s="21">
        <f>IF(AND(Sheet1!N659=Sheet1!O659,Sheet1!O659&lt;&gt;0),Sheet1!N659,IF(AND(Sheet1!N659&lt;&gt;Sheet1!O659,Sheet1!O659&lt;&gt;0),Sheet1!N659&amp;"~"&amp;Sheet1!O659,""))</f>
        <v>267500</v>
      </c>
      <c r="R656" s="21" t="str">
        <f>IFERROR(VLOOKUP(Sheet1!Q659,配置检查表!$Y:$Z,2,FALSE),"")</f>
        <v/>
      </c>
      <c r="S656" s="39" t="str">
        <f>IF(AND(Sheet1!S863=Sheet1!T863,Sheet1!T863&lt;&gt;0),Sheet1!S863,IF(AND(Sheet1!S863&lt;&gt;Sheet1!T863,Sheet1!T863&lt;&gt;0),Sheet1!S863&amp;"~"&amp;Sheet1!T863,""))</f>
        <v/>
      </c>
      <c r="T656" s="21" t="str">
        <f>IFERROR(VLOOKUP(Sheet1!V659,配置检查表!$Y:$Z,2,FALSE),"")</f>
        <v/>
      </c>
      <c r="U656" s="39" t="str">
        <f>IF(AND(Sheet1!X863=Sheet1!Y863,Sheet1!Y863&lt;&gt;0),Sheet1!X863,IF(AND(Sheet1!X863&lt;&gt;Sheet1!Y863,Sheet1!Y863&lt;&gt;0),Sheet1!X863&amp;"~"&amp;Sheet1!Y863,""))</f>
        <v/>
      </c>
      <c r="V656" s="21" t="str">
        <f>IFERROR(VLOOKUP(Sheet1!XAA,配置检查表!$Y:$Z,2,FALSE),"")</f>
        <v/>
      </c>
      <c r="W656" s="21" t="str">
        <f>IF(AND(Sheet1!AC863=Sheet1!AD863,Sheet1!AD863&lt;&gt;0),Sheet1!AC863,IF(AND(Sheet1!AC863&lt;&gt;Sheet1!AD863,Sheet1!AD863&lt;&gt;0),Sheet1!AC863&amp;"~"&amp;Sheet1!AD863,""))</f>
        <v/>
      </c>
    </row>
    <row r="657" spans="1:23">
      <c r="A657" s="3">
        <v>20184</v>
      </c>
      <c r="B657" s="3" t="s">
        <v>794</v>
      </c>
      <c r="C657" s="3" t="s">
        <v>794</v>
      </c>
      <c r="D657" s="21" t="str">
        <f>IF(OR(Sheet1!I660&lt;&gt;Sheet1!AF660,Sheet1!AG660&lt;&gt;Sheet1!J660),"有影响","-")</f>
        <v>-</v>
      </c>
      <c r="E657" s="21" t="str">
        <f>IF(OR(Sheet1!N660&lt;&gt;Sheet1!AH660,Sheet1!AI660&lt;&gt;Sheet1!O660),"有影响","-")</f>
        <v>-</v>
      </c>
      <c r="F657" s="21" t="str">
        <f>IF(OR(Sheet1!S660&lt;&gt;Sheet1!AJ660,Sheet1!AK660&lt;&gt;Sheet1!T660),"有影响","-")</f>
        <v>-</v>
      </c>
      <c r="G657" s="21" t="str">
        <f>IF(OR(Sheet1!X660&lt;&gt;Sheet1!AL660,Sheet1!AM660&lt;&gt;Sheet1!Y660),"有影响","-")</f>
        <v>-</v>
      </c>
      <c r="H657" s="21" t="str">
        <f>IF(OR(Sheet1!AC660&lt;&gt;Sheet1!AN660,Sheet1!AO660&lt;&gt;Sheet1!AD660),"有影响","-")</f>
        <v>-</v>
      </c>
      <c r="I657" s="21" t="str">
        <f>IF(Sheet1!G660=0,"出错","-")</f>
        <v>-</v>
      </c>
      <c r="J657" s="21" t="str">
        <f>IF(AND(Sheet1!G660=0,Sheet1!L660&lt;&gt;0),"出错","-")</f>
        <v>-</v>
      </c>
      <c r="K657" s="21" t="str">
        <f>IF(AND(Sheet1!G660=0,Sheet1!L660=0,Sheet1!Q660&lt;&gt;0),"出错","-")</f>
        <v>-</v>
      </c>
      <c r="L657" s="21" t="str">
        <f>IF(AND(Sheet1!G660=0,Sheet1!L660=0,Sheet1!Q660=0,Sheet1!V660&lt;&gt;0),"出错","-")</f>
        <v>-</v>
      </c>
      <c r="M657" s="21" t="str">
        <f>IF(AND(Sheet1!G660=0,Sheet1!L660=0,Sheet1!Q660=0,Sheet1!V660=0,Sheet1!AA660&lt;&gt;0),"出错","-")</f>
        <v>-</v>
      </c>
      <c r="N657" s="21" t="str">
        <f>IFERROR(VLOOKUP(Sheet1!G660,配置检查表!$Y:$Z,2,FALSE),"")</f>
        <v/>
      </c>
      <c r="O657" s="21">
        <f>IF(AND(Sheet1!I660=Sheet1!J660,Sheet1!J660&lt;&gt;0),Sheet1!I660,IF(AND(Sheet1!I660&lt;&gt;Sheet1!J660,Sheet1!J660&lt;&gt;0),Sheet1!I660&amp;"~"&amp;Sheet1!J660,""))</f>
        <v>5</v>
      </c>
      <c r="P657" s="21" t="str">
        <f>IFERROR(VLOOKUP(Sheet1!L660,配置检查表!$Y:$Z,2,FALSE),"")</f>
        <v>金币</v>
      </c>
      <c r="Q657" s="21">
        <f>IF(AND(Sheet1!N660=Sheet1!O660,Sheet1!O660&lt;&gt;0),Sheet1!N660,IF(AND(Sheet1!N660&lt;&gt;Sheet1!O660,Sheet1!O660&lt;&gt;0),Sheet1!N660&amp;"~"&amp;Sheet1!O660,""))</f>
        <v>270000</v>
      </c>
      <c r="R657" s="21" t="str">
        <f>IFERROR(VLOOKUP(Sheet1!Q660,配置检查表!$Y:$Z,2,FALSE),"")</f>
        <v/>
      </c>
      <c r="S657" s="39" t="str">
        <f>IF(AND(Sheet1!S864=Sheet1!T864,Sheet1!T864&lt;&gt;0),Sheet1!S864,IF(AND(Sheet1!S864&lt;&gt;Sheet1!T864,Sheet1!T864&lt;&gt;0),Sheet1!S864&amp;"~"&amp;Sheet1!T864,""))</f>
        <v/>
      </c>
      <c r="T657" s="21" t="str">
        <f>IFERROR(VLOOKUP(Sheet1!V660,配置检查表!$Y:$Z,2,FALSE),"")</f>
        <v/>
      </c>
      <c r="U657" s="39" t="str">
        <f>IF(AND(Sheet1!X864=Sheet1!Y864,Sheet1!Y864&lt;&gt;0),Sheet1!X864,IF(AND(Sheet1!X864&lt;&gt;Sheet1!Y864,Sheet1!Y864&lt;&gt;0),Sheet1!X864&amp;"~"&amp;Sheet1!Y864,""))</f>
        <v/>
      </c>
      <c r="V657" s="21" t="str">
        <f>IFERROR(VLOOKUP(Sheet1!XAA,配置检查表!$Y:$Z,2,FALSE),"")</f>
        <v/>
      </c>
      <c r="W657" s="21" t="str">
        <f>IF(AND(Sheet1!AC864=Sheet1!AD864,Sheet1!AD864&lt;&gt;0),Sheet1!AC864,IF(AND(Sheet1!AC864&lt;&gt;Sheet1!AD864,Sheet1!AD864&lt;&gt;0),Sheet1!AC864&amp;"~"&amp;Sheet1!AD864,""))</f>
        <v/>
      </c>
    </row>
    <row r="658" spans="1:23">
      <c r="A658" s="3">
        <v>20185</v>
      </c>
      <c r="B658" s="3" t="s">
        <v>795</v>
      </c>
      <c r="C658" s="3" t="s">
        <v>795</v>
      </c>
      <c r="D658" s="21" t="str">
        <f>IF(OR(Sheet1!I661&lt;&gt;Sheet1!AF661,Sheet1!AG661&lt;&gt;Sheet1!J661),"有影响","-")</f>
        <v>-</v>
      </c>
      <c r="E658" s="21" t="str">
        <f>IF(OR(Sheet1!N661&lt;&gt;Sheet1!AH661,Sheet1!AI661&lt;&gt;Sheet1!O661),"有影响","-")</f>
        <v>-</v>
      </c>
      <c r="F658" s="21" t="str">
        <f>IF(OR(Sheet1!S661&lt;&gt;Sheet1!AJ661,Sheet1!AK661&lt;&gt;Sheet1!T661),"有影响","-")</f>
        <v>-</v>
      </c>
      <c r="G658" s="21" t="str">
        <f>IF(OR(Sheet1!X661&lt;&gt;Sheet1!AL661,Sheet1!AM661&lt;&gt;Sheet1!Y661),"有影响","-")</f>
        <v>-</v>
      </c>
      <c r="H658" s="21" t="str">
        <f>IF(OR(Sheet1!AC661&lt;&gt;Sheet1!AN661,Sheet1!AO661&lt;&gt;Sheet1!AD661),"有影响","-")</f>
        <v>-</v>
      </c>
      <c r="I658" s="21" t="str">
        <f>IF(Sheet1!G661=0,"出错","-")</f>
        <v>-</v>
      </c>
      <c r="J658" s="21" t="str">
        <f>IF(AND(Sheet1!G661=0,Sheet1!L661&lt;&gt;0),"出错","-")</f>
        <v>-</v>
      </c>
      <c r="K658" s="21" t="str">
        <f>IF(AND(Sheet1!G661=0,Sheet1!L661=0,Sheet1!Q661&lt;&gt;0),"出错","-")</f>
        <v>-</v>
      </c>
      <c r="L658" s="21" t="str">
        <f>IF(AND(Sheet1!G661=0,Sheet1!L661=0,Sheet1!Q661=0,Sheet1!V661&lt;&gt;0),"出错","-")</f>
        <v>-</v>
      </c>
      <c r="M658" s="21" t="str">
        <f>IF(AND(Sheet1!G661=0,Sheet1!L661=0,Sheet1!Q661=0,Sheet1!V661=0,Sheet1!AA661&lt;&gt;0),"出错","-")</f>
        <v>-</v>
      </c>
      <c r="N658" s="21" t="str">
        <f>IFERROR(VLOOKUP(Sheet1!G661,配置检查表!$Y:$Z,2,FALSE),"")</f>
        <v/>
      </c>
      <c r="O658" s="21">
        <f>IF(AND(Sheet1!I661=Sheet1!J661,Sheet1!J661&lt;&gt;0),Sheet1!I661,IF(AND(Sheet1!I661&lt;&gt;Sheet1!J661,Sheet1!J661&lt;&gt;0),Sheet1!I661&amp;"~"&amp;Sheet1!J661,""))</f>
        <v>5</v>
      </c>
      <c r="P658" s="21" t="str">
        <f>IFERROR(VLOOKUP(Sheet1!L661,配置检查表!$Y:$Z,2,FALSE),"")</f>
        <v>金币</v>
      </c>
      <c r="Q658" s="21">
        <f>IF(AND(Sheet1!N661=Sheet1!O661,Sheet1!O661&lt;&gt;0),Sheet1!N661,IF(AND(Sheet1!N661&lt;&gt;Sheet1!O661,Sheet1!O661&lt;&gt;0),Sheet1!N661&amp;"~"&amp;Sheet1!O661,""))</f>
        <v>272500</v>
      </c>
      <c r="R658" s="21" t="str">
        <f>IFERROR(VLOOKUP(Sheet1!Q661,配置检查表!$Y:$Z,2,FALSE),"")</f>
        <v/>
      </c>
      <c r="S658" s="39" t="str">
        <f>IF(AND(Sheet1!S865=Sheet1!T865,Sheet1!T865&lt;&gt;0),Sheet1!S865,IF(AND(Sheet1!S865&lt;&gt;Sheet1!T865,Sheet1!T865&lt;&gt;0),Sheet1!S865&amp;"~"&amp;Sheet1!T865,""))</f>
        <v/>
      </c>
      <c r="T658" s="21" t="str">
        <f>IFERROR(VLOOKUP(Sheet1!V661,配置检查表!$Y:$Z,2,FALSE),"")</f>
        <v/>
      </c>
      <c r="U658" s="39" t="str">
        <f>IF(AND(Sheet1!X865=Sheet1!Y865,Sheet1!Y865&lt;&gt;0),Sheet1!X865,IF(AND(Sheet1!X865&lt;&gt;Sheet1!Y865,Sheet1!Y865&lt;&gt;0),Sheet1!X865&amp;"~"&amp;Sheet1!Y865,""))</f>
        <v/>
      </c>
      <c r="V658" s="21" t="str">
        <f>IFERROR(VLOOKUP(Sheet1!XAA,配置检查表!$Y:$Z,2,FALSE),"")</f>
        <v/>
      </c>
      <c r="W658" s="21" t="str">
        <f>IF(AND(Sheet1!AC865=Sheet1!AD865,Sheet1!AD865&lt;&gt;0),Sheet1!AC865,IF(AND(Sheet1!AC865&lt;&gt;Sheet1!AD865,Sheet1!AD865&lt;&gt;0),Sheet1!AC865&amp;"~"&amp;Sheet1!AD865,""))</f>
        <v/>
      </c>
    </row>
    <row r="659" spans="1:23">
      <c r="A659" s="3">
        <v>20186</v>
      </c>
      <c r="B659" s="3" t="s">
        <v>796</v>
      </c>
      <c r="C659" s="3" t="s">
        <v>796</v>
      </c>
      <c r="D659" s="21" t="str">
        <f>IF(OR(Sheet1!I662&lt;&gt;Sheet1!AF662,Sheet1!AG662&lt;&gt;Sheet1!J662),"有影响","-")</f>
        <v>-</v>
      </c>
      <c r="E659" s="21" t="str">
        <f>IF(OR(Sheet1!N662&lt;&gt;Sheet1!AH662,Sheet1!AI662&lt;&gt;Sheet1!O662),"有影响","-")</f>
        <v>-</v>
      </c>
      <c r="F659" s="21" t="str">
        <f>IF(OR(Sheet1!S662&lt;&gt;Sheet1!AJ662,Sheet1!AK662&lt;&gt;Sheet1!T662),"有影响","-")</f>
        <v>-</v>
      </c>
      <c r="G659" s="21" t="str">
        <f>IF(OR(Sheet1!X662&lt;&gt;Sheet1!AL662,Sheet1!AM662&lt;&gt;Sheet1!Y662),"有影响","-")</f>
        <v>-</v>
      </c>
      <c r="H659" s="21" t="str">
        <f>IF(OR(Sheet1!AC662&lt;&gt;Sheet1!AN662,Sheet1!AO662&lt;&gt;Sheet1!AD662),"有影响","-")</f>
        <v>-</v>
      </c>
      <c r="I659" s="21" t="str">
        <f>IF(Sheet1!G662=0,"出错","-")</f>
        <v>-</v>
      </c>
      <c r="J659" s="21" t="str">
        <f>IF(AND(Sheet1!G662=0,Sheet1!L662&lt;&gt;0),"出错","-")</f>
        <v>-</v>
      </c>
      <c r="K659" s="21" t="str">
        <f>IF(AND(Sheet1!G662=0,Sheet1!L662=0,Sheet1!Q662&lt;&gt;0),"出错","-")</f>
        <v>-</v>
      </c>
      <c r="L659" s="21" t="str">
        <f>IF(AND(Sheet1!G662=0,Sheet1!L662=0,Sheet1!Q662=0,Sheet1!V662&lt;&gt;0),"出错","-")</f>
        <v>-</v>
      </c>
      <c r="M659" s="21" t="str">
        <f>IF(AND(Sheet1!G662=0,Sheet1!L662=0,Sheet1!Q662=0,Sheet1!V662=0,Sheet1!AA662&lt;&gt;0),"出错","-")</f>
        <v>-</v>
      </c>
      <c r="N659" s="21" t="str">
        <f>IFERROR(VLOOKUP(Sheet1!G662,配置检查表!$Y:$Z,2,FALSE),"")</f>
        <v/>
      </c>
      <c r="O659" s="21">
        <f>IF(AND(Sheet1!I662=Sheet1!J662,Sheet1!J662&lt;&gt;0),Sheet1!I662,IF(AND(Sheet1!I662&lt;&gt;Sheet1!J662,Sheet1!J662&lt;&gt;0),Sheet1!I662&amp;"~"&amp;Sheet1!J662,""))</f>
        <v>5</v>
      </c>
      <c r="P659" s="21" t="str">
        <f>IFERROR(VLOOKUP(Sheet1!L662,配置检查表!$Y:$Z,2,FALSE),"")</f>
        <v>金币</v>
      </c>
      <c r="Q659" s="21">
        <f>IF(AND(Sheet1!N662=Sheet1!O662,Sheet1!O662&lt;&gt;0),Sheet1!N662,IF(AND(Sheet1!N662&lt;&gt;Sheet1!O662,Sheet1!O662&lt;&gt;0),Sheet1!N662&amp;"~"&amp;Sheet1!O662,""))</f>
        <v>275000</v>
      </c>
      <c r="R659" s="21" t="str">
        <f>IFERROR(VLOOKUP(Sheet1!Q662,配置检查表!$Y:$Z,2,FALSE),"")</f>
        <v/>
      </c>
      <c r="S659" s="39" t="str">
        <f>IF(AND(Sheet1!S866=Sheet1!T866,Sheet1!T866&lt;&gt;0),Sheet1!S866,IF(AND(Sheet1!S866&lt;&gt;Sheet1!T866,Sheet1!T866&lt;&gt;0),Sheet1!S866&amp;"~"&amp;Sheet1!T866,""))</f>
        <v/>
      </c>
      <c r="T659" s="21" t="str">
        <f>IFERROR(VLOOKUP(Sheet1!V662,配置检查表!$Y:$Z,2,FALSE),"")</f>
        <v/>
      </c>
      <c r="U659" s="39" t="str">
        <f>IF(AND(Sheet1!X866=Sheet1!Y866,Sheet1!Y866&lt;&gt;0),Sheet1!X866,IF(AND(Sheet1!X866&lt;&gt;Sheet1!Y866,Sheet1!Y866&lt;&gt;0),Sheet1!X866&amp;"~"&amp;Sheet1!Y866,""))</f>
        <v/>
      </c>
      <c r="V659" s="21" t="str">
        <f>IFERROR(VLOOKUP(Sheet1!XAA,配置检查表!$Y:$Z,2,FALSE),"")</f>
        <v/>
      </c>
      <c r="W659" s="21" t="str">
        <f>IF(AND(Sheet1!AC866=Sheet1!AD866,Sheet1!AD866&lt;&gt;0),Sheet1!AC866,IF(AND(Sheet1!AC866&lt;&gt;Sheet1!AD866,Sheet1!AD866&lt;&gt;0),Sheet1!AC866&amp;"~"&amp;Sheet1!AD866,""))</f>
        <v/>
      </c>
    </row>
    <row r="660" spans="1:23">
      <c r="A660" s="3">
        <v>20187</v>
      </c>
      <c r="B660" s="3" t="s">
        <v>797</v>
      </c>
      <c r="C660" s="3" t="s">
        <v>797</v>
      </c>
      <c r="D660" s="21" t="str">
        <f>IF(OR(Sheet1!I663&lt;&gt;Sheet1!AF663,Sheet1!AG663&lt;&gt;Sheet1!J663),"有影响","-")</f>
        <v>-</v>
      </c>
      <c r="E660" s="21" t="str">
        <f>IF(OR(Sheet1!N663&lt;&gt;Sheet1!AH663,Sheet1!AI663&lt;&gt;Sheet1!O663),"有影响","-")</f>
        <v>-</v>
      </c>
      <c r="F660" s="21" t="str">
        <f>IF(OR(Sheet1!S663&lt;&gt;Sheet1!AJ663,Sheet1!AK663&lt;&gt;Sheet1!T663),"有影响","-")</f>
        <v>-</v>
      </c>
      <c r="G660" s="21" t="str">
        <f>IF(OR(Sheet1!X663&lt;&gt;Sheet1!AL663,Sheet1!AM663&lt;&gt;Sheet1!Y663),"有影响","-")</f>
        <v>-</v>
      </c>
      <c r="H660" s="21" t="str">
        <f>IF(OR(Sheet1!AC663&lt;&gt;Sheet1!AN663,Sheet1!AO663&lt;&gt;Sheet1!AD663),"有影响","-")</f>
        <v>-</v>
      </c>
      <c r="I660" s="21" t="str">
        <f>IF(Sheet1!G663=0,"出错","-")</f>
        <v>-</v>
      </c>
      <c r="J660" s="21" t="str">
        <f>IF(AND(Sheet1!G663=0,Sheet1!L663&lt;&gt;0),"出错","-")</f>
        <v>-</v>
      </c>
      <c r="K660" s="21" t="str">
        <f>IF(AND(Sheet1!G663=0,Sheet1!L663=0,Sheet1!Q663&lt;&gt;0),"出错","-")</f>
        <v>-</v>
      </c>
      <c r="L660" s="21" t="str">
        <f>IF(AND(Sheet1!G663=0,Sheet1!L663=0,Sheet1!Q663=0,Sheet1!V663&lt;&gt;0),"出错","-")</f>
        <v>-</v>
      </c>
      <c r="M660" s="21" t="str">
        <f>IF(AND(Sheet1!G663=0,Sheet1!L663=0,Sheet1!Q663=0,Sheet1!V663=0,Sheet1!AA663&lt;&gt;0),"出错","-")</f>
        <v>-</v>
      </c>
      <c r="N660" s="21" t="str">
        <f>IFERROR(VLOOKUP(Sheet1!G663,配置检查表!$Y:$Z,2,FALSE),"")</f>
        <v/>
      </c>
      <c r="O660" s="21">
        <f>IF(AND(Sheet1!I663=Sheet1!J663,Sheet1!J663&lt;&gt;0),Sheet1!I663,IF(AND(Sheet1!I663&lt;&gt;Sheet1!J663,Sheet1!J663&lt;&gt;0),Sheet1!I663&amp;"~"&amp;Sheet1!J663,""))</f>
        <v>5</v>
      </c>
      <c r="P660" s="21" t="str">
        <f>IFERROR(VLOOKUP(Sheet1!L663,配置检查表!$Y:$Z,2,FALSE),"")</f>
        <v>金币</v>
      </c>
      <c r="Q660" s="21">
        <f>IF(AND(Sheet1!N663=Sheet1!O663,Sheet1!O663&lt;&gt;0),Sheet1!N663,IF(AND(Sheet1!N663&lt;&gt;Sheet1!O663,Sheet1!O663&lt;&gt;0),Sheet1!N663&amp;"~"&amp;Sheet1!O663,""))</f>
        <v>277500</v>
      </c>
      <c r="R660" s="21" t="str">
        <f>IFERROR(VLOOKUP(Sheet1!Q663,配置检查表!$Y:$Z,2,FALSE),"")</f>
        <v/>
      </c>
      <c r="S660" s="39" t="str">
        <f>IF(AND(Sheet1!S867=Sheet1!T867,Sheet1!T867&lt;&gt;0),Sheet1!S867,IF(AND(Sheet1!S867&lt;&gt;Sheet1!T867,Sheet1!T867&lt;&gt;0),Sheet1!S867&amp;"~"&amp;Sheet1!T867,""))</f>
        <v/>
      </c>
      <c r="T660" s="21" t="str">
        <f>IFERROR(VLOOKUP(Sheet1!V663,配置检查表!$Y:$Z,2,FALSE),"")</f>
        <v/>
      </c>
      <c r="U660" s="39" t="str">
        <f>IF(AND(Sheet1!X867=Sheet1!Y867,Sheet1!Y867&lt;&gt;0),Sheet1!X867,IF(AND(Sheet1!X867&lt;&gt;Sheet1!Y867,Sheet1!Y867&lt;&gt;0),Sheet1!X867&amp;"~"&amp;Sheet1!Y867,""))</f>
        <v/>
      </c>
      <c r="V660" s="21" t="str">
        <f>IFERROR(VLOOKUP(Sheet1!XAA,配置检查表!$Y:$Z,2,FALSE),"")</f>
        <v/>
      </c>
      <c r="W660" s="21" t="str">
        <f>IF(AND(Sheet1!AC867=Sheet1!AD867,Sheet1!AD867&lt;&gt;0),Sheet1!AC867,IF(AND(Sheet1!AC867&lt;&gt;Sheet1!AD867,Sheet1!AD867&lt;&gt;0),Sheet1!AC867&amp;"~"&amp;Sheet1!AD867,""))</f>
        <v/>
      </c>
    </row>
    <row r="661" spans="1:23">
      <c r="A661" s="3">
        <v>20188</v>
      </c>
      <c r="B661" s="3" t="s">
        <v>798</v>
      </c>
      <c r="C661" s="3" t="s">
        <v>798</v>
      </c>
      <c r="D661" s="21" t="str">
        <f>IF(OR(Sheet1!I664&lt;&gt;Sheet1!AF664,Sheet1!AG664&lt;&gt;Sheet1!J664),"有影响","-")</f>
        <v>-</v>
      </c>
      <c r="E661" s="21" t="str">
        <f>IF(OR(Sheet1!N664&lt;&gt;Sheet1!AH664,Sheet1!AI664&lt;&gt;Sheet1!O664),"有影响","-")</f>
        <v>-</v>
      </c>
      <c r="F661" s="21" t="str">
        <f>IF(OR(Sheet1!S664&lt;&gt;Sheet1!AJ664,Sheet1!AK664&lt;&gt;Sheet1!T664),"有影响","-")</f>
        <v>-</v>
      </c>
      <c r="G661" s="21" t="str">
        <f>IF(OR(Sheet1!X664&lt;&gt;Sheet1!AL664,Sheet1!AM664&lt;&gt;Sheet1!Y664),"有影响","-")</f>
        <v>-</v>
      </c>
      <c r="H661" s="21" t="str">
        <f>IF(OR(Sheet1!AC664&lt;&gt;Sheet1!AN664,Sheet1!AO664&lt;&gt;Sheet1!AD664),"有影响","-")</f>
        <v>-</v>
      </c>
      <c r="I661" s="21" t="str">
        <f>IF(Sheet1!G664=0,"出错","-")</f>
        <v>-</v>
      </c>
      <c r="J661" s="21" t="str">
        <f>IF(AND(Sheet1!G664=0,Sheet1!L664&lt;&gt;0),"出错","-")</f>
        <v>-</v>
      </c>
      <c r="K661" s="21" t="str">
        <f>IF(AND(Sheet1!G664=0,Sheet1!L664=0,Sheet1!Q664&lt;&gt;0),"出错","-")</f>
        <v>-</v>
      </c>
      <c r="L661" s="21" t="str">
        <f>IF(AND(Sheet1!G664=0,Sheet1!L664=0,Sheet1!Q664=0,Sheet1!V664&lt;&gt;0),"出错","-")</f>
        <v>-</v>
      </c>
      <c r="M661" s="21" t="str">
        <f>IF(AND(Sheet1!G664=0,Sheet1!L664=0,Sheet1!Q664=0,Sheet1!V664=0,Sheet1!AA664&lt;&gt;0),"出错","-")</f>
        <v>-</v>
      </c>
      <c r="N661" s="21" t="str">
        <f>IFERROR(VLOOKUP(Sheet1!G664,配置检查表!$Y:$Z,2,FALSE),"")</f>
        <v/>
      </c>
      <c r="O661" s="21">
        <f>IF(AND(Sheet1!I664=Sheet1!J664,Sheet1!J664&lt;&gt;0),Sheet1!I664,IF(AND(Sheet1!I664&lt;&gt;Sheet1!J664,Sheet1!J664&lt;&gt;0),Sheet1!I664&amp;"~"&amp;Sheet1!J664,""))</f>
        <v>5</v>
      </c>
      <c r="P661" s="21" t="str">
        <f>IFERROR(VLOOKUP(Sheet1!L664,配置检查表!$Y:$Z,2,FALSE),"")</f>
        <v>金币</v>
      </c>
      <c r="Q661" s="21">
        <f>IF(AND(Sheet1!N664=Sheet1!O664,Sheet1!O664&lt;&gt;0),Sheet1!N664,IF(AND(Sheet1!N664&lt;&gt;Sheet1!O664,Sheet1!O664&lt;&gt;0),Sheet1!N664&amp;"~"&amp;Sheet1!O664,""))</f>
        <v>280000</v>
      </c>
      <c r="R661" s="21" t="str">
        <f>IFERROR(VLOOKUP(Sheet1!Q664,配置检查表!$Y:$Z,2,FALSE),"")</f>
        <v/>
      </c>
      <c r="S661" s="39" t="str">
        <f>IF(AND(Sheet1!S868=Sheet1!T868,Sheet1!T868&lt;&gt;0),Sheet1!S868,IF(AND(Sheet1!S868&lt;&gt;Sheet1!T868,Sheet1!T868&lt;&gt;0),Sheet1!S868&amp;"~"&amp;Sheet1!T868,""))</f>
        <v/>
      </c>
      <c r="T661" s="21" t="str">
        <f>IFERROR(VLOOKUP(Sheet1!V664,配置检查表!$Y:$Z,2,FALSE),"")</f>
        <v/>
      </c>
      <c r="U661" s="39" t="str">
        <f>IF(AND(Sheet1!X868=Sheet1!Y868,Sheet1!Y868&lt;&gt;0),Sheet1!X868,IF(AND(Sheet1!X868&lt;&gt;Sheet1!Y868,Sheet1!Y868&lt;&gt;0),Sheet1!X868&amp;"~"&amp;Sheet1!Y868,""))</f>
        <v/>
      </c>
      <c r="V661" s="21" t="str">
        <f>IFERROR(VLOOKUP(Sheet1!XAA,配置检查表!$Y:$Z,2,FALSE),"")</f>
        <v/>
      </c>
      <c r="W661" s="21" t="str">
        <f>IF(AND(Sheet1!AC868=Sheet1!AD868,Sheet1!AD868&lt;&gt;0),Sheet1!AC868,IF(AND(Sheet1!AC868&lt;&gt;Sheet1!AD868,Sheet1!AD868&lt;&gt;0),Sheet1!AC868&amp;"~"&amp;Sheet1!AD868,""))</f>
        <v/>
      </c>
    </row>
    <row r="662" spans="1:23">
      <c r="A662" s="3">
        <v>20189</v>
      </c>
      <c r="B662" s="3" t="s">
        <v>799</v>
      </c>
      <c r="C662" s="3" t="s">
        <v>799</v>
      </c>
      <c r="D662" s="21" t="str">
        <f>IF(OR(Sheet1!I665&lt;&gt;Sheet1!AF665,Sheet1!AG665&lt;&gt;Sheet1!J665),"有影响","-")</f>
        <v>-</v>
      </c>
      <c r="E662" s="21" t="str">
        <f>IF(OR(Sheet1!N665&lt;&gt;Sheet1!AH665,Sheet1!AI665&lt;&gt;Sheet1!O665),"有影响","-")</f>
        <v>-</v>
      </c>
      <c r="F662" s="21" t="str">
        <f>IF(OR(Sheet1!S665&lt;&gt;Sheet1!AJ665,Sheet1!AK665&lt;&gt;Sheet1!T665),"有影响","-")</f>
        <v>-</v>
      </c>
      <c r="G662" s="21" t="str">
        <f>IF(OR(Sheet1!X665&lt;&gt;Sheet1!AL665,Sheet1!AM665&lt;&gt;Sheet1!Y665),"有影响","-")</f>
        <v>-</v>
      </c>
      <c r="H662" s="21" t="str">
        <f>IF(OR(Sheet1!AC665&lt;&gt;Sheet1!AN665,Sheet1!AO665&lt;&gt;Sheet1!AD665),"有影响","-")</f>
        <v>-</v>
      </c>
      <c r="I662" s="21" t="str">
        <f>IF(Sheet1!G665=0,"出错","-")</f>
        <v>-</v>
      </c>
      <c r="J662" s="21" t="str">
        <f>IF(AND(Sheet1!G665=0,Sheet1!L665&lt;&gt;0),"出错","-")</f>
        <v>-</v>
      </c>
      <c r="K662" s="21" t="str">
        <f>IF(AND(Sheet1!G665=0,Sheet1!L665=0,Sheet1!Q665&lt;&gt;0),"出错","-")</f>
        <v>-</v>
      </c>
      <c r="L662" s="21" t="str">
        <f>IF(AND(Sheet1!G665=0,Sheet1!L665=0,Sheet1!Q665=0,Sheet1!V665&lt;&gt;0),"出错","-")</f>
        <v>-</v>
      </c>
      <c r="M662" s="21" t="str">
        <f>IF(AND(Sheet1!G665=0,Sheet1!L665=0,Sheet1!Q665=0,Sheet1!V665=0,Sheet1!AA665&lt;&gt;0),"出错","-")</f>
        <v>-</v>
      </c>
      <c r="N662" s="21" t="str">
        <f>IFERROR(VLOOKUP(Sheet1!G665,配置检查表!$Y:$Z,2,FALSE),"")</f>
        <v/>
      </c>
      <c r="O662" s="21">
        <f>IF(AND(Sheet1!I665=Sheet1!J665,Sheet1!J665&lt;&gt;0),Sheet1!I665,IF(AND(Sheet1!I665&lt;&gt;Sheet1!J665,Sheet1!J665&lt;&gt;0),Sheet1!I665&amp;"~"&amp;Sheet1!J665,""))</f>
        <v>5</v>
      </c>
      <c r="P662" s="21" t="str">
        <f>IFERROR(VLOOKUP(Sheet1!L665,配置检查表!$Y:$Z,2,FALSE),"")</f>
        <v>金币</v>
      </c>
      <c r="Q662" s="21">
        <f>IF(AND(Sheet1!N665=Sheet1!O665,Sheet1!O665&lt;&gt;0),Sheet1!N665,IF(AND(Sheet1!N665&lt;&gt;Sheet1!O665,Sheet1!O665&lt;&gt;0),Sheet1!N665&amp;"~"&amp;Sheet1!O665,""))</f>
        <v>282500</v>
      </c>
      <c r="R662" s="21" t="str">
        <f>IFERROR(VLOOKUP(Sheet1!Q665,配置检查表!$Y:$Z,2,FALSE),"")</f>
        <v/>
      </c>
      <c r="S662" s="39" t="str">
        <f>IF(AND(Sheet1!S869=Sheet1!T869,Sheet1!T869&lt;&gt;0),Sheet1!S869,IF(AND(Sheet1!S869&lt;&gt;Sheet1!T869,Sheet1!T869&lt;&gt;0),Sheet1!S869&amp;"~"&amp;Sheet1!T869,""))</f>
        <v/>
      </c>
      <c r="T662" s="21" t="str">
        <f>IFERROR(VLOOKUP(Sheet1!V665,配置检查表!$Y:$Z,2,FALSE),"")</f>
        <v/>
      </c>
      <c r="U662" s="39" t="str">
        <f>IF(AND(Sheet1!X869=Sheet1!Y869,Sheet1!Y869&lt;&gt;0),Sheet1!X869,IF(AND(Sheet1!X869&lt;&gt;Sheet1!Y869,Sheet1!Y869&lt;&gt;0),Sheet1!X869&amp;"~"&amp;Sheet1!Y869,""))</f>
        <v/>
      </c>
      <c r="V662" s="21" t="str">
        <f>IFERROR(VLOOKUP(Sheet1!XAA,配置检查表!$Y:$Z,2,FALSE),"")</f>
        <v/>
      </c>
      <c r="W662" s="21" t="str">
        <f>IF(AND(Sheet1!AC869=Sheet1!AD869,Sheet1!AD869&lt;&gt;0),Sheet1!AC869,IF(AND(Sheet1!AC869&lt;&gt;Sheet1!AD869,Sheet1!AD869&lt;&gt;0),Sheet1!AC869&amp;"~"&amp;Sheet1!AD869,""))</f>
        <v/>
      </c>
    </row>
    <row r="663" spans="1:23">
      <c r="A663" s="3">
        <v>20190</v>
      </c>
      <c r="B663" s="3" t="s">
        <v>800</v>
      </c>
      <c r="C663" s="3" t="s">
        <v>800</v>
      </c>
      <c r="D663" s="21" t="str">
        <f>IF(OR(Sheet1!I666&lt;&gt;Sheet1!AF666,Sheet1!AG666&lt;&gt;Sheet1!J666),"有影响","-")</f>
        <v>-</v>
      </c>
      <c r="E663" s="21" t="str">
        <f>IF(OR(Sheet1!N666&lt;&gt;Sheet1!AH666,Sheet1!AI666&lt;&gt;Sheet1!O666),"有影响","-")</f>
        <v>-</v>
      </c>
      <c r="F663" s="21" t="str">
        <f>IF(OR(Sheet1!S666&lt;&gt;Sheet1!AJ666,Sheet1!AK666&lt;&gt;Sheet1!T666),"有影响","-")</f>
        <v>-</v>
      </c>
      <c r="G663" s="21" t="str">
        <f>IF(OR(Sheet1!X666&lt;&gt;Sheet1!AL666,Sheet1!AM666&lt;&gt;Sheet1!Y666),"有影响","-")</f>
        <v>-</v>
      </c>
      <c r="H663" s="21" t="str">
        <f>IF(OR(Sheet1!AC666&lt;&gt;Sheet1!AN666,Sheet1!AO666&lt;&gt;Sheet1!AD666),"有影响","-")</f>
        <v>-</v>
      </c>
      <c r="I663" s="21" t="str">
        <f>IF(Sheet1!G666=0,"出错","-")</f>
        <v>-</v>
      </c>
      <c r="J663" s="21" t="str">
        <f>IF(AND(Sheet1!G666=0,Sheet1!L666&lt;&gt;0),"出错","-")</f>
        <v>-</v>
      </c>
      <c r="K663" s="21" t="str">
        <f>IF(AND(Sheet1!G666=0,Sheet1!L666=0,Sheet1!Q666&lt;&gt;0),"出错","-")</f>
        <v>-</v>
      </c>
      <c r="L663" s="21" t="str">
        <f>IF(AND(Sheet1!G666=0,Sheet1!L666=0,Sheet1!Q666=0,Sheet1!V666&lt;&gt;0),"出错","-")</f>
        <v>-</v>
      </c>
      <c r="M663" s="21" t="str">
        <f>IF(AND(Sheet1!G666=0,Sheet1!L666=0,Sheet1!Q666=0,Sheet1!V666=0,Sheet1!AA666&lt;&gt;0),"出错","-")</f>
        <v>-</v>
      </c>
      <c r="N663" s="21" t="str">
        <f>IFERROR(VLOOKUP(Sheet1!G666,配置检查表!$Y:$Z,2,FALSE),"")</f>
        <v/>
      </c>
      <c r="O663" s="21">
        <f>IF(AND(Sheet1!I666=Sheet1!J666,Sheet1!J666&lt;&gt;0),Sheet1!I666,IF(AND(Sheet1!I666&lt;&gt;Sheet1!J666,Sheet1!J666&lt;&gt;0),Sheet1!I666&amp;"~"&amp;Sheet1!J666,""))</f>
        <v>5</v>
      </c>
      <c r="P663" s="21" t="str">
        <f>IFERROR(VLOOKUP(Sheet1!L666,配置检查表!$Y:$Z,2,FALSE),"")</f>
        <v>金币</v>
      </c>
      <c r="Q663" s="21">
        <f>IF(AND(Sheet1!N666=Sheet1!O666,Sheet1!O666&lt;&gt;0),Sheet1!N666,IF(AND(Sheet1!N666&lt;&gt;Sheet1!O666,Sheet1!O666&lt;&gt;0),Sheet1!N666&amp;"~"&amp;Sheet1!O666,""))</f>
        <v>285000</v>
      </c>
      <c r="R663" s="21" t="str">
        <f>IFERROR(VLOOKUP(Sheet1!Q666,配置检查表!$Y:$Z,2,FALSE),"")</f>
        <v/>
      </c>
      <c r="S663" s="39" t="str">
        <f>IF(AND(Sheet1!S870=Sheet1!T870,Sheet1!T870&lt;&gt;0),Sheet1!S870,IF(AND(Sheet1!S870&lt;&gt;Sheet1!T870,Sheet1!T870&lt;&gt;0),Sheet1!S870&amp;"~"&amp;Sheet1!T870,""))</f>
        <v/>
      </c>
      <c r="T663" s="21" t="str">
        <f>IFERROR(VLOOKUP(Sheet1!V666,配置检查表!$Y:$Z,2,FALSE),"")</f>
        <v/>
      </c>
      <c r="U663" s="39" t="str">
        <f>IF(AND(Sheet1!X870=Sheet1!Y870,Sheet1!Y870&lt;&gt;0),Sheet1!X870,IF(AND(Sheet1!X870&lt;&gt;Sheet1!Y870,Sheet1!Y870&lt;&gt;0),Sheet1!X870&amp;"~"&amp;Sheet1!Y870,""))</f>
        <v/>
      </c>
      <c r="V663" s="21" t="str">
        <f>IFERROR(VLOOKUP(Sheet1!XAA,配置检查表!$Y:$Z,2,FALSE),"")</f>
        <v/>
      </c>
      <c r="W663" s="21" t="str">
        <f>IF(AND(Sheet1!AC870=Sheet1!AD870,Sheet1!AD870&lt;&gt;0),Sheet1!AC870,IF(AND(Sheet1!AC870&lt;&gt;Sheet1!AD870,Sheet1!AD870&lt;&gt;0),Sheet1!AC870&amp;"~"&amp;Sheet1!AD870,""))</f>
        <v/>
      </c>
    </row>
    <row r="664" spans="1:23">
      <c r="A664" s="3">
        <v>20191</v>
      </c>
      <c r="B664" s="3" t="s">
        <v>801</v>
      </c>
      <c r="C664" s="3" t="s">
        <v>801</v>
      </c>
      <c r="D664" s="21" t="str">
        <f>IF(OR(Sheet1!I667&lt;&gt;Sheet1!AF667,Sheet1!AG667&lt;&gt;Sheet1!J667),"有影响","-")</f>
        <v>-</v>
      </c>
      <c r="E664" s="21" t="str">
        <f>IF(OR(Sheet1!N667&lt;&gt;Sheet1!AH667,Sheet1!AI667&lt;&gt;Sheet1!O667),"有影响","-")</f>
        <v>-</v>
      </c>
      <c r="F664" s="21" t="str">
        <f>IF(OR(Sheet1!S667&lt;&gt;Sheet1!AJ667,Sheet1!AK667&lt;&gt;Sheet1!T667),"有影响","-")</f>
        <v>-</v>
      </c>
      <c r="G664" s="21" t="str">
        <f>IF(OR(Sheet1!X667&lt;&gt;Sheet1!AL667,Sheet1!AM667&lt;&gt;Sheet1!Y667),"有影响","-")</f>
        <v>-</v>
      </c>
      <c r="H664" s="21" t="str">
        <f>IF(OR(Sheet1!AC667&lt;&gt;Sheet1!AN667,Sheet1!AO667&lt;&gt;Sheet1!AD667),"有影响","-")</f>
        <v>-</v>
      </c>
      <c r="I664" s="21" t="str">
        <f>IF(Sheet1!G667=0,"出错","-")</f>
        <v>-</v>
      </c>
      <c r="J664" s="21" t="str">
        <f>IF(AND(Sheet1!G667=0,Sheet1!L667&lt;&gt;0),"出错","-")</f>
        <v>-</v>
      </c>
      <c r="K664" s="21" t="str">
        <f>IF(AND(Sheet1!G667=0,Sheet1!L667=0,Sheet1!Q667&lt;&gt;0),"出错","-")</f>
        <v>-</v>
      </c>
      <c r="L664" s="21" t="str">
        <f>IF(AND(Sheet1!G667=0,Sheet1!L667=0,Sheet1!Q667=0,Sheet1!V667&lt;&gt;0),"出错","-")</f>
        <v>-</v>
      </c>
      <c r="M664" s="21" t="str">
        <f>IF(AND(Sheet1!G667=0,Sheet1!L667=0,Sheet1!Q667=0,Sheet1!V667=0,Sheet1!AA667&lt;&gt;0),"出错","-")</f>
        <v>-</v>
      </c>
      <c r="N664" s="21" t="str">
        <f>IFERROR(VLOOKUP(Sheet1!G667,配置检查表!$Y:$Z,2,FALSE),"")</f>
        <v/>
      </c>
      <c r="O664" s="21">
        <f>IF(AND(Sheet1!I667=Sheet1!J667,Sheet1!J667&lt;&gt;0),Sheet1!I667,IF(AND(Sheet1!I667&lt;&gt;Sheet1!J667,Sheet1!J667&lt;&gt;0),Sheet1!I667&amp;"~"&amp;Sheet1!J667,""))</f>
        <v>5</v>
      </c>
      <c r="P664" s="21" t="str">
        <f>IFERROR(VLOOKUP(Sheet1!L667,配置检查表!$Y:$Z,2,FALSE),"")</f>
        <v>金币</v>
      </c>
      <c r="Q664" s="21">
        <f>IF(AND(Sheet1!N667=Sheet1!O667,Sheet1!O667&lt;&gt;0),Sheet1!N667,IF(AND(Sheet1!N667&lt;&gt;Sheet1!O667,Sheet1!O667&lt;&gt;0),Sheet1!N667&amp;"~"&amp;Sheet1!O667,""))</f>
        <v>287500</v>
      </c>
      <c r="R664" s="21" t="str">
        <f>IFERROR(VLOOKUP(Sheet1!Q667,配置检查表!$Y:$Z,2,FALSE),"")</f>
        <v/>
      </c>
      <c r="S664" s="39" t="str">
        <f>IF(AND(Sheet1!S871=Sheet1!T871,Sheet1!T871&lt;&gt;0),Sheet1!S871,IF(AND(Sheet1!S871&lt;&gt;Sheet1!T871,Sheet1!T871&lt;&gt;0),Sheet1!S871&amp;"~"&amp;Sheet1!T871,""))</f>
        <v/>
      </c>
      <c r="T664" s="21" t="str">
        <f>IFERROR(VLOOKUP(Sheet1!V667,配置检查表!$Y:$Z,2,FALSE),"")</f>
        <v/>
      </c>
      <c r="U664" s="39" t="str">
        <f>IF(AND(Sheet1!X871=Sheet1!Y871,Sheet1!Y871&lt;&gt;0),Sheet1!X871,IF(AND(Sheet1!X871&lt;&gt;Sheet1!Y871,Sheet1!Y871&lt;&gt;0),Sheet1!X871&amp;"~"&amp;Sheet1!Y871,""))</f>
        <v/>
      </c>
      <c r="V664" s="21" t="str">
        <f>IFERROR(VLOOKUP(Sheet1!XAA,配置检查表!$Y:$Z,2,FALSE),"")</f>
        <v/>
      </c>
      <c r="W664" s="21" t="str">
        <f>IF(AND(Sheet1!AC871=Sheet1!AD871,Sheet1!AD871&lt;&gt;0),Sheet1!AC871,IF(AND(Sheet1!AC871&lt;&gt;Sheet1!AD871,Sheet1!AD871&lt;&gt;0),Sheet1!AC871&amp;"~"&amp;Sheet1!AD871,""))</f>
        <v/>
      </c>
    </row>
    <row r="665" spans="1:23">
      <c r="A665" s="3">
        <v>20192</v>
      </c>
      <c r="B665" s="3" t="s">
        <v>802</v>
      </c>
      <c r="C665" s="3" t="s">
        <v>802</v>
      </c>
      <c r="D665" s="21" t="str">
        <f>IF(OR(Sheet1!I668&lt;&gt;Sheet1!AF668,Sheet1!AG668&lt;&gt;Sheet1!J668),"有影响","-")</f>
        <v>-</v>
      </c>
      <c r="E665" s="21" t="str">
        <f>IF(OR(Sheet1!N668&lt;&gt;Sheet1!AH668,Sheet1!AI668&lt;&gt;Sheet1!O668),"有影响","-")</f>
        <v>-</v>
      </c>
      <c r="F665" s="21" t="str">
        <f>IF(OR(Sheet1!S668&lt;&gt;Sheet1!AJ668,Sheet1!AK668&lt;&gt;Sheet1!T668),"有影响","-")</f>
        <v>-</v>
      </c>
      <c r="G665" s="21" t="str">
        <f>IF(OR(Sheet1!X668&lt;&gt;Sheet1!AL668,Sheet1!AM668&lt;&gt;Sheet1!Y668),"有影响","-")</f>
        <v>-</v>
      </c>
      <c r="H665" s="21" t="str">
        <f>IF(OR(Sheet1!AC668&lt;&gt;Sheet1!AN668,Sheet1!AO668&lt;&gt;Sheet1!AD668),"有影响","-")</f>
        <v>-</v>
      </c>
      <c r="I665" s="21" t="str">
        <f>IF(Sheet1!G668=0,"出错","-")</f>
        <v>-</v>
      </c>
      <c r="J665" s="21" t="str">
        <f>IF(AND(Sheet1!G668=0,Sheet1!L668&lt;&gt;0),"出错","-")</f>
        <v>-</v>
      </c>
      <c r="K665" s="21" t="str">
        <f>IF(AND(Sheet1!G668=0,Sheet1!L668=0,Sheet1!Q668&lt;&gt;0),"出错","-")</f>
        <v>-</v>
      </c>
      <c r="L665" s="21" t="str">
        <f>IF(AND(Sheet1!G668=0,Sheet1!L668=0,Sheet1!Q668=0,Sheet1!V668&lt;&gt;0),"出错","-")</f>
        <v>-</v>
      </c>
      <c r="M665" s="21" t="str">
        <f>IF(AND(Sheet1!G668=0,Sheet1!L668=0,Sheet1!Q668=0,Sheet1!V668=0,Sheet1!AA668&lt;&gt;0),"出错","-")</f>
        <v>-</v>
      </c>
      <c r="N665" s="21" t="str">
        <f>IFERROR(VLOOKUP(Sheet1!G668,配置检查表!$Y:$Z,2,FALSE),"")</f>
        <v/>
      </c>
      <c r="O665" s="21">
        <f>IF(AND(Sheet1!I668=Sheet1!J668,Sheet1!J668&lt;&gt;0),Sheet1!I668,IF(AND(Sheet1!I668&lt;&gt;Sheet1!J668,Sheet1!J668&lt;&gt;0),Sheet1!I668&amp;"~"&amp;Sheet1!J668,""))</f>
        <v>5</v>
      </c>
      <c r="P665" s="21" t="str">
        <f>IFERROR(VLOOKUP(Sheet1!L668,配置检查表!$Y:$Z,2,FALSE),"")</f>
        <v>金币</v>
      </c>
      <c r="Q665" s="21">
        <f>IF(AND(Sheet1!N668=Sheet1!O668,Sheet1!O668&lt;&gt;0),Sheet1!N668,IF(AND(Sheet1!N668&lt;&gt;Sheet1!O668,Sheet1!O668&lt;&gt;0),Sheet1!N668&amp;"~"&amp;Sheet1!O668,""))</f>
        <v>290000</v>
      </c>
      <c r="R665" s="21" t="str">
        <f>IFERROR(VLOOKUP(Sheet1!Q668,配置检查表!$Y:$Z,2,FALSE),"")</f>
        <v/>
      </c>
      <c r="S665" s="39" t="str">
        <f>IF(AND(Sheet1!S872=Sheet1!T872,Sheet1!T872&lt;&gt;0),Sheet1!S872,IF(AND(Sheet1!S872&lt;&gt;Sheet1!T872,Sheet1!T872&lt;&gt;0),Sheet1!S872&amp;"~"&amp;Sheet1!T872,""))</f>
        <v/>
      </c>
      <c r="T665" s="21" t="str">
        <f>IFERROR(VLOOKUP(Sheet1!V668,配置检查表!$Y:$Z,2,FALSE),"")</f>
        <v/>
      </c>
      <c r="U665" s="39" t="str">
        <f>IF(AND(Sheet1!X872=Sheet1!Y872,Sheet1!Y872&lt;&gt;0),Sheet1!X872,IF(AND(Sheet1!X872&lt;&gt;Sheet1!Y872,Sheet1!Y872&lt;&gt;0),Sheet1!X872&amp;"~"&amp;Sheet1!Y872,""))</f>
        <v/>
      </c>
      <c r="V665" s="21" t="str">
        <f>IFERROR(VLOOKUP(Sheet1!XAA,配置检查表!$Y:$Z,2,FALSE),"")</f>
        <v/>
      </c>
      <c r="W665" s="21" t="str">
        <f>IF(AND(Sheet1!AC872=Sheet1!AD872,Sheet1!AD872&lt;&gt;0),Sheet1!AC872,IF(AND(Sheet1!AC872&lt;&gt;Sheet1!AD872,Sheet1!AD872&lt;&gt;0),Sheet1!AC872&amp;"~"&amp;Sheet1!AD872,""))</f>
        <v/>
      </c>
    </row>
    <row r="666" spans="1:23">
      <c r="A666" s="3">
        <v>20193</v>
      </c>
      <c r="B666" s="3" t="s">
        <v>803</v>
      </c>
      <c r="C666" s="3" t="s">
        <v>803</v>
      </c>
      <c r="D666" s="21" t="str">
        <f>IF(OR(Sheet1!I669&lt;&gt;Sheet1!AF669,Sheet1!AG669&lt;&gt;Sheet1!J669),"有影响","-")</f>
        <v>-</v>
      </c>
      <c r="E666" s="21" t="str">
        <f>IF(OR(Sheet1!N669&lt;&gt;Sheet1!AH669,Sheet1!AI669&lt;&gt;Sheet1!O669),"有影响","-")</f>
        <v>-</v>
      </c>
      <c r="F666" s="21" t="str">
        <f>IF(OR(Sheet1!S669&lt;&gt;Sheet1!AJ669,Sheet1!AK669&lt;&gt;Sheet1!T669),"有影响","-")</f>
        <v>-</v>
      </c>
      <c r="G666" s="21" t="str">
        <f>IF(OR(Sheet1!X669&lt;&gt;Sheet1!AL669,Sheet1!AM669&lt;&gt;Sheet1!Y669),"有影响","-")</f>
        <v>-</v>
      </c>
      <c r="H666" s="21" t="str">
        <f>IF(OR(Sheet1!AC669&lt;&gt;Sheet1!AN669,Sheet1!AO669&lt;&gt;Sheet1!AD669),"有影响","-")</f>
        <v>-</v>
      </c>
      <c r="I666" s="21" t="str">
        <f>IF(Sheet1!G669=0,"出错","-")</f>
        <v>-</v>
      </c>
      <c r="J666" s="21" t="str">
        <f>IF(AND(Sheet1!G669=0,Sheet1!L669&lt;&gt;0),"出错","-")</f>
        <v>-</v>
      </c>
      <c r="K666" s="21" t="str">
        <f>IF(AND(Sheet1!G669=0,Sheet1!L669=0,Sheet1!Q669&lt;&gt;0),"出错","-")</f>
        <v>-</v>
      </c>
      <c r="L666" s="21" t="str">
        <f>IF(AND(Sheet1!G669=0,Sheet1!L669=0,Sheet1!Q669=0,Sheet1!V669&lt;&gt;0),"出错","-")</f>
        <v>-</v>
      </c>
      <c r="M666" s="21" t="str">
        <f>IF(AND(Sheet1!G669=0,Sheet1!L669=0,Sheet1!Q669=0,Sheet1!V669=0,Sheet1!AA669&lt;&gt;0),"出错","-")</f>
        <v>-</v>
      </c>
      <c r="N666" s="21" t="str">
        <f>IFERROR(VLOOKUP(Sheet1!G669,配置检查表!$Y:$Z,2,FALSE),"")</f>
        <v/>
      </c>
      <c r="O666" s="21">
        <f>IF(AND(Sheet1!I669=Sheet1!J669,Sheet1!J669&lt;&gt;0),Sheet1!I669,IF(AND(Sheet1!I669&lt;&gt;Sheet1!J669,Sheet1!J669&lt;&gt;0),Sheet1!I669&amp;"~"&amp;Sheet1!J669,""))</f>
        <v>5</v>
      </c>
      <c r="P666" s="21" t="str">
        <f>IFERROR(VLOOKUP(Sheet1!L669,配置检查表!$Y:$Z,2,FALSE),"")</f>
        <v>金币</v>
      </c>
      <c r="Q666" s="21">
        <f>IF(AND(Sheet1!N669=Sheet1!O669,Sheet1!O669&lt;&gt;0),Sheet1!N669,IF(AND(Sheet1!N669&lt;&gt;Sheet1!O669,Sheet1!O669&lt;&gt;0),Sheet1!N669&amp;"~"&amp;Sheet1!O669,""))</f>
        <v>292500</v>
      </c>
      <c r="R666" s="21" t="str">
        <f>IFERROR(VLOOKUP(Sheet1!Q669,配置检查表!$Y:$Z,2,FALSE),"")</f>
        <v/>
      </c>
      <c r="S666" s="39" t="str">
        <f>IF(AND(Sheet1!S873=Sheet1!T873,Sheet1!T873&lt;&gt;0),Sheet1!S873,IF(AND(Sheet1!S873&lt;&gt;Sheet1!T873,Sheet1!T873&lt;&gt;0),Sheet1!S873&amp;"~"&amp;Sheet1!T873,""))</f>
        <v/>
      </c>
      <c r="T666" s="21" t="str">
        <f>IFERROR(VLOOKUP(Sheet1!V669,配置检查表!$Y:$Z,2,FALSE),"")</f>
        <v/>
      </c>
      <c r="U666" s="39" t="str">
        <f>IF(AND(Sheet1!X873=Sheet1!Y873,Sheet1!Y873&lt;&gt;0),Sheet1!X873,IF(AND(Sheet1!X873&lt;&gt;Sheet1!Y873,Sheet1!Y873&lt;&gt;0),Sheet1!X873&amp;"~"&amp;Sheet1!Y873,""))</f>
        <v/>
      </c>
      <c r="V666" s="21" t="str">
        <f>IFERROR(VLOOKUP(Sheet1!XAA,配置检查表!$Y:$Z,2,FALSE),"")</f>
        <v/>
      </c>
      <c r="W666" s="21" t="str">
        <f>IF(AND(Sheet1!AC873=Sheet1!AD873,Sheet1!AD873&lt;&gt;0),Sheet1!AC873,IF(AND(Sheet1!AC873&lt;&gt;Sheet1!AD873,Sheet1!AD873&lt;&gt;0),Sheet1!AC873&amp;"~"&amp;Sheet1!AD873,""))</f>
        <v/>
      </c>
    </row>
    <row r="667" spans="1:23">
      <c r="A667" s="3">
        <v>20194</v>
      </c>
      <c r="B667" s="3" t="s">
        <v>804</v>
      </c>
      <c r="C667" s="3" t="s">
        <v>804</v>
      </c>
      <c r="D667" s="21" t="str">
        <f>IF(OR(Sheet1!I670&lt;&gt;Sheet1!AF670,Sheet1!AG670&lt;&gt;Sheet1!J670),"有影响","-")</f>
        <v>-</v>
      </c>
      <c r="E667" s="21" t="str">
        <f>IF(OR(Sheet1!N670&lt;&gt;Sheet1!AH670,Sheet1!AI670&lt;&gt;Sheet1!O670),"有影响","-")</f>
        <v>-</v>
      </c>
      <c r="F667" s="21" t="str">
        <f>IF(OR(Sheet1!S670&lt;&gt;Sheet1!AJ670,Sheet1!AK670&lt;&gt;Sheet1!T670),"有影响","-")</f>
        <v>-</v>
      </c>
      <c r="G667" s="21" t="str">
        <f>IF(OR(Sheet1!X670&lt;&gt;Sheet1!AL670,Sheet1!AM670&lt;&gt;Sheet1!Y670),"有影响","-")</f>
        <v>-</v>
      </c>
      <c r="H667" s="21" t="str">
        <f>IF(OR(Sheet1!AC670&lt;&gt;Sheet1!AN670,Sheet1!AO670&lt;&gt;Sheet1!AD670),"有影响","-")</f>
        <v>-</v>
      </c>
      <c r="I667" s="21" t="str">
        <f>IF(Sheet1!G670=0,"出错","-")</f>
        <v>-</v>
      </c>
      <c r="J667" s="21" t="str">
        <f>IF(AND(Sheet1!G670=0,Sheet1!L670&lt;&gt;0),"出错","-")</f>
        <v>-</v>
      </c>
      <c r="K667" s="21" t="str">
        <f>IF(AND(Sheet1!G670=0,Sheet1!L670=0,Sheet1!Q670&lt;&gt;0),"出错","-")</f>
        <v>-</v>
      </c>
      <c r="L667" s="21" t="str">
        <f>IF(AND(Sheet1!G670=0,Sheet1!L670=0,Sheet1!Q670=0,Sheet1!V670&lt;&gt;0),"出错","-")</f>
        <v>-</v>
      </c>
      <c r="M667" s="21" t="str">
        <f>IF(AND(Sheet1!G670=0,Sheet1!L670=0,Sheet1!Q670=0,Sheet1!V670=0,Sheet1!AA670&lt;&gt;0),"出错","-")</f>
        <v>-</v>
      </c>
      <c r="N667" s="21" t="str">
        <f>IFERROR(VLOOKUP(Sheet1!G670,配置检查表!$Y:$Z,2,FALSE),"")</f>
        <v/>
      </c>
      <c r="O667" s="21">
        <f>IF(AND(Sheet1!I670=Sheet1!J670,Sheet1!J670&lt;&gt;0),Sheet1!I670,IF(AND(Sheet1!I670&lt;&gt;Sheet1!J670,Sheet1!J670&lt;&gt;0),Sheet1!I670&amp;"~"&amp;Sheet1!J670,""))</f>
        <v>5</v>
      </c>
      <c r="P667" s="21" t="str">
        <f>IFERROR(VLOOKUP(Sheet1!L670,配置检查表!$Y:$Z,2,FALSE),"")</f>
        <v>金币</v>
      </c>
      <c r="Q667" s="21">
        <f>IF(AND(Sheet1!N670=Sheet1!O670,Sheet1!O670&lt;&gt;0),Sheet1!N670,IF(AND(Sheet1!N670&lt;&gt;Sheet1!O670,Sheet1!O670&lt;&gt;0),Sheet1!N670&amp;"~"&amp;Sheet1!O670,""))</f>
        <v>295000</v>
      </c>
      <c r="R667" s="21" t="str">
        <f>IFERROR(VLOOKUP(Sheet1!Q670,配置检查表!$Y:$Z,2,FALSE),"")</f>
        <v/>
      </c>
      <c r="S667" s="39" t="str">
        <f>IF(AND(Sheet1!S874=Sheet1!T874,Sheet1!T874&lt;&gt;0),Sheet1!S874,IF(AND(Sheet1!S874&lt;&gt;Sheet1!T874,Sheet1!T874&lt;&gt;0),Sheet1!S874&amp;"~"&amp;Sheet1!T874,""))</f>
        <v/>
      </c>
      <c r="T667" s="21" t="str">
        <f>IFERROR(VLOOKUP(Sheet1!V670,配置检查表!$Y:$Z,2,FALSE),"")</f>
        <v/>
      </c>
      <c r="U667" s="39" t="str">
        <f>IF(AND(Sheet1!X874=Sheet1!Y874,Sheet1!Y874&lt;&gt;0),Sheet1!X874,IF(AND(Sheet1!X874&lt;&gt;Sheet1!Y874,Sheet1!Y874&lt;&gt;0),Sheet1!X874&amp;"~"&amp;Sheet1!Y874,""))</f>
        <v/>
      </c>
      <c r="V667" s="21" t="str">
        <f>IFERROR(VLOOKUP(Sheet1!XAA,配置检查表!$Y:$Z,2,FALSE),"")</f>
        <v/>
      </c>
      <c r="W667" s="21" t="str">
        <f>IF(AND(Sheet1!AC874=Sheet1!AD874,Sheet1!AD874&lt;&gt;0),Sheet1!AC874,IF(AND(Sheet1!AC874&lt;&gt;Sheet1!AD874,Sheet1!AD874&lt;&gt;0),Sheet1!AC874&amp;"~"&amp;Sheet1!AD874,""))</f>
        <v/>
      </c>
    </row>
    <row r="668" spans="1:23">
      <c r="A668" s="3">
        <v>20195</v>
      </c>
      <c r="B668" s="3" t="s">
        <v>805</v>
      </c>
      <c r="C668" s="3" t="s">
        <v>805</v>
      </c>
      <c r="D668" s="21" t="str">
        <f>IF(OR(Sheet1!I671&lt;&gt;Sheet1!AF671,Sheet1!AG671&lt;&gt;Sheet1!J671),"有影响","-")</f>
        <v>-</v>
      </c>
      <c r="E668" s="21" t="str">
        <f>IF(OR(Sheet1!N671&lt;&gt;Sheet1!AH671,Sheet1!AI671&lt;&gt;Sheet1!O671),"有影响","-")</f>
        <v>-</v>
      </c>
      <c r="F668" s="21" t="str">
        <f>IF(OR(Sheet1!S671&lt;&gt;Sheet1!AJ671,Sheet1!AK671&lt;&gt;Sheet1!T671),"有影响","-")</f>
        <v>-</v>
      </c>
      <c r="G668" s="21" t="str">
        <f>IF(OR(Sheet1!X671&lt;&gt;Sheet1!AL671,Sheet1!AM671&lt;&gt;Sheet1!Y671),"有影响","-")</f>
        <v>-</v>
      </c>
      <c r="H668" s="21" t="str">
        <f>IF(OR(Sheet1!AC671&lt;&gt;Sheet1!AN671,Sheet1!AO671&lt;&gt;Sheet1!AD671),"有影响","-")</f>
        <v>-</v>
      </c>
      <c r="I668" s="21" t="str">
        <f>IF(Sheet1!G671=0,"出错","-")</f>
        <v>-</v>
      </c>
      <c r="J668" s="21" t="str">
        <f>IF(AND(Sheet1!G671=0,Sheet1!L671&lt;&gt;0),"出错","-")</f>
        <v>-</v>
      </c>
      <c r="K668" s="21" t="str">
        <f>IF(AND(Sheet1!G671=0,Sheet1!L671=0,Sheet1!Q671&lt;&gt;0),"出错","-")</f>
        <v>-</v>
      </c>
      <c r="L668" s="21" t="str">
        <f>IF(AND(Sheet1!G671=0,Sheet1!L671=0,Sheet1!Q671=0,Sheet1!V671&lt;&gt;0),"出错","-")</f>
        <v>-</v>
      </c>
      <c r="M668" s="21" t="str">
        <f>IF(AND(Sheet1!G671=0,Sheet1!L671=0,Sheet1!Q671=0,Sheet1!V671=0,Sheet1!AA671&lt;&gt;0),"出错","-")</f>
        <v>-</v>
      </c>
      <c r="N668" s="21" t="str">
        <f>IFERROR(VLOOKUP(Sheet1!G671,配置检查表!$Y:$Z,2,FALSE),"")</f>
        <v/>
      </c>
      <c r="O668" s="21">
        <f>IF(AND(Sheet1!I671=Sheet1!J671,Sheet1!J671&lt;&gt;0),Sheet1!I671,IF(AND(Sheet1!I671&lt;&gt;Sheet1!J671,Sheet1!J671&lt;&gt;0),Sheet1!I671&amp;"~"&amp;Sheet1!J671,""))</f>
        <v>5</v>
      </c>
      <c r="P668" s="21" t="str">
        <f>IFERROR(VLOOKUP(Sheet1!L671,配置检查表!$Y:$Z,2,FALSE),"")</f>
        <v>金币</v>
      </c>
      <c r="Q668" s="21">
        <f>IF(AND(Sheet1!N671=Sheet1!O671,Sheet1!O671&lt;&gt;0),Sheet1!N671,IF(AND(Sheet1!N671&lt;&gt;Sheet1!O671,Sheet1!O671&lt;&gt;0),Sheet1!N671&amp;"~"&amp;Sheet1!O671,""))</f>
        <v>297500</v>
      </c>
      <c r="R668" s="21" t="str">
        <f>IFERROR(VLOOKUP(Sheet1!Q671,配置检查表!$Y:$Z,2,FALSE),"")</f>
        <v/>
      </c>
      <c r="S668" s="39" t="str">
        <f>IF(AND(Sheet1!S875=Sheet1!T875,Sheet1!T875&lt;&gt;0),Sheet1!S875,IF(AND(Sheet1!S875&lt;&gt;Sheet1!T875,Sheet1!T875&lt;&gt;0),Sheet1!S875&amp;"~"&amp;Sheet1!T875,""))</f>
        <v/>
      </c>
      <c r="T668" s="21" t="str">
        <f>IFERROR(VLOOKUP(Sheet1!V671,配置检查表!$Y:$Z,2,FALSE),"")</f>
        <v/>
      </c>
      <c r="U668" s="39" t="str">
        <f>IF(AND(Sheet1!X875=Sheet1!Y875,Sheet1!Y875&lt;&gt;0),Sheet1!X875,IF(AND(Sheet1!X875&lt;&gt;Sheet1!Y875,Sheet1!Y875&lt;&gt;0),Sheet1!X875&amp;"~"&amp;Sheet1!Y875,""))</f>
        <v/>
      </c>
      <c r="V668" s="21" t="str">
        <f>IFERROR(VLOOKUP(Sheet1!XAA,配置检查表!$Y:$Z,2,FALSE),"")</f>
        <v/>
      </c>
      <c r="W668" s="21" t="str">
        <f>IF(AND(Sheet1!AC875=Sheet1!AD875,Sheet1!AD875&lt;&gt;0),Sheet1!AC875,IF(AND(Sheet1!AC875&lt;&gt;Sheet1!AD875,Sheet1!AD875&lt;&gt;0),Sheet1!AC875&amp;"~"&amp;Sheet1!AD875,""))</f>
        <v/>
      </c>
    </row>
    <row r="669" spans="1:23">
      <c r="A669" s="3">
        <v>20196</v>
      </c>
      <c r="B669" s="3" t="s">
        <v>806</v>
      </c>
      <c r="C669" s="3" t="s">
        <v>806</v>
      </c>
      <c r="D669" s="21" t="str">
        <f>IF(OR(Sheet1!I672&lt;&gt;Sheet1!AF672,Sheet1!AG672&lt;&gt;Sheet1!J672),"有影响","-")</f>
        <v>-</v>
      </c>
      <c r="E669" s="21" t="str">
        <f>IF(OR(Sheet1!N672&lt;&gt;Sheet1!AH672,Sheet1!AI672&lt;&gt;Sheet1!O672),"有影响","-")</f>
        <v>-</v>
      </c>
      <c r="F669" s="21" t="str">
        <f>IF(OR(Sheet1!S672&lt;&gt;Sheet1!AJ672,Sheet1!AK672&lt;&gt;Sheet1!T672),"有影响","-")</f>
        <v>-</v>
      </c>
      <c r="G669" s="21" t="str">
        <f>IF(OR(Sheet1!X672&lt;&gt;Sheet1!AL672,Sheet1!AM672&lt;&gt;Sheet1!Y672),"有影响","-")</f>
        <v>-</v>
      </c>
      <c r="H669" s="21" t="str">
        <f>IF(OR(Sheet1!AC672&lt;&gt;Sheet1!AN672,Sheet1!AO672&lt;&gt;Sheet1!AD672),"有影响","-")</f>
        <v>-</v>
      </c>
      <c r="I669" s="21" t="str">
        <f>IF(Sheet1!G672=0,"出错","-")</f>
        <v>-</v>
      </c>
      <c r="J669" s="21" t="str">
        <f>IF(AND(Sheet1!G672=0,Sheet1!L672&lt;&gt;0),"出错","-")</f>
        <v>-</v>
      </c>
      <c r="K669" s="21" t="str">
        <f>IF(AND(Sheet1!G672=0,Sheet1!L672=0,Sheet1!Q672&lt;&gt;0),"出错","-")</f>
        <v>-</v>
      </c>
      <c r="L669" s="21" t="str">
        <f>IF(AND(Sheet1!G672=0,Sheet1!L672=0,Sheet1!Q672=0,Sheet1!V672&lt;&gt;0),"出错","-")</f>
        <v>-</v>
      </c>
      <c r="M669" s="21" t="str">
        <f>IF(AND(Sheet1!G672=0,Sheet1!L672=0,Sheet1!Q672=0,Sheet1!V672=0,Sheet1!AA672&lt;&gt;0),"出错","-")</f>
        <v>-</v>
      </c>
      <c r="N669" s="21" t="str">
        <f>IFERROR(VLOOKUP(Sheet1!G672,配置检查表!$Y:$Z,2,FALSE),"")</f>
        <v/>
      </c>
      <c r="O669" s="21">
        <f>IF(AND(Sheet1!I672=Sheet1!J672,Sheet1!J672&lt;&gt;0),Sheet1!I672,IF(AND(Sheet1!I672&lt;&gt;Sheet1!J672,Sheet1!J672&lt;&gt;0),Sheet1!I672&amp;"~"&amp;Sheet1!J672,""))</f>
        <v>5</v>
      </c>
      <c r="P669" s="21" t="str">
        <f>IFERROR(VLOOKUP(Sheet1!L672,配置检查表!$Y:$Z,2,FALSE),"")</f>
        <v>金币</v>
      </c>
      <c r="Q669" s="21">
        <f>IF(AND(Sheet1!N672=Sheet1!O672,Sheet1!O672&lt;&gt;0),Sheet1!N672,IF(AND(Sheet1!N672&lt;&gt;Sheet1!O672,Sheet1!O672&lt;&gt;0),Sheet1!N672&amp;"~"&amp;Sheet1!O672,""))</f>
        <v>300000</v>
      </c>
      <c r="R669" s="21" t="str">
        <f>IFERROR(VLOOKUP(Sheet1!Q672,配置检查表!$Y:$Z,2,FALSE),"")</f>
        <v/>
      </c>
      <c r="S669" s="39" t="str">
        <f>IF(AND(Sheet1!S876=Sheet1!T876,Sheet1!T876&lt;&gt;0),Sheet1!S876,IF(AND(Sheet1!S876&lt;&gt;Sheet1!T876,Sheet1!T876&lt;&gt;0),Sheet1!S876&amp;"~"&amp;Sheet1!T876,""))</f>
        <v/>
      </c>
      <c r="T669" s="21" t="str">
        <f>IFERROR(VLOOKUP(Sheet1!V672,配置检查表!$Y:$Z,2,FALSE),"")</f>
        <v/>
      </c>
      <c r="U669" s="39" t="str">
        <f>IF(AND(Sheet1!X876=Sheet1!Y876,Sheet1!Y876&lt;&gt;0),Sheet1!X876,IF(AND(Sheet1!X876&lt;&gt;Sheet1!Y876,Sheet1!Y876&lt;&gt;0),Sheet1!X876&amp;"~"&amp;Sheet1!Y876,""))</f>
        <v/>
      </c>
      <c r="V669" s="21" t="str">
        <f>IFERROR(VLOOKUP(Sheet1!XAA,配置检查表!$Y:$Z,2,FALSE),"")</f>
        <v/>
      </c>
      <c r="W669" s="21" t="str">
        <f>IF(AND(Sheet1!AC876=Sheet1!AD876,Sheet1!AD876&lt;&gt;0),Sheet1!AC876,IF(AND(Sheet1!AC876&lt;&gt;Sheet1!AD876,Sheet1!AD876&lt;&gt;0),Sheet1!AC876&amp;"~"&amp;Sheet1!AD876,""))</f>
        <v/>
      </c>
    </row>
    <row r="670" spans="1:23">
      <c r="A670" s="3">
        <v>20197</v>
      </c>
      <c r="B670" s="3" t="s">
        <v>807</v>
      </c>
      <c r="C670" s="3" t="s">
        <v>807</v>
      </c>
      <c r="D670" s="21" t="str">
        <f>IF(OR(Sheet1!I673&lt;&gt;Sheet1!AF673,Sheet1!AG673&lt;&gt;Sheet1!J673),"有影响","-")</f>
        <v>-</v>
      </c>
      <c r="E670" s="21" t="str">
        <f>IF(OR(Sheet1!N673&lt;&gt;Sheet1!AH673,Sheet1!AI673&lt;&gt;Sheet1!O673),"有影响","-")</f>
        <v>-</v>
      </c>
      <c r="F670" s="21" t="str">
        <f>IF(OR(Sheet1!S673&lt;&gt;Sheet1!AJ673,Sheet1!AK673&lt;&gt;Sheet1!T673),"有影响","-")</f>
        <v>-</v>
      </c>
      <c r="G670" s="21" t="str">
        <f>IF(OR(Sheet1!X673&lt;&gt;Sheet1!AL673,Sheet1!AM673&lt;&gt;Sheet1!Y673),"有影响","-")</f>
        <v>-</v>
      </c>
      <c r="H670" s="21" t="str">
        <f>IF(OR(Sheet1!AC673&lt;&gt;Sheet1!AN673,Sheet1!AO673&lt;&gt;Sheet1!AD673),"有影响","-")</f>
        <v>-</v>
      </c>
      <c r="I670" s="21" t="str">
        <f>IF(Sheet1!G673=0,"出错","-")</f>
        <v>-</v>
      </c>
      <c r="J670" s="21" t="str">
        <f>IF(AND(Sheet1!G673=0,Sheet1!L673&lt;&gt;0),"出错","-")</f>
        <v>-</v>
      </c>
      <c r="K670" s="21" t="str">
        <f>IF(AND(Sheet1!G673=0,Sheet1!L673=0,Sheet1!Q673&lt;&gt;0),"出错","-")</f>
        <v>-</v>
      </c>
      <c r="L670" s="21" t="str">
        <f>IF(AND(Sheet1!G673=0,Sheet1!L673=0,Sheet1!Q673=0,Sheet1!V673&lt;&gt;0),"出错","-")</f>
        <v>-</v>
      </c>
      <c r="M670" s="21" t="str">
        <f>IF(AND(Sheet1!G673=0,Sheet1!L673=0,Sheet1!Q673=0,Sheet1!V673=0,Sheet1!AA673&lt;&gt;0),"出错","-")</f>
        <v>-</v>
      </c>
      <c r="N670" s="21" t="str">
        <f>IFERROR(VLOOKUP(Sheet1!G673,配置检查表!$Y:$Z,2,FALSE),"")</f>
        <v/>
      </c>
      <c r="O670" s="21">
        <f>IF(AND(Sheet1!I673=Sheet1!J673,Sheet1!J673&lt;&gt;0),Sheet1!I673,IF(AND(Sheet1!I673&lt;&gt;Sheet1!J673,Sheet1!J673&lt;&gt;0),Sheet1!I673&amp;"~"&amp;Sheet1!J673,""))</f>
        <v>5</v>
      </c>
      <c r="P670" s="21" t="str">
        <f>IFERROR(VLOOKUP(Sheet1!L673,配置检查表!$Y:$Z,2,FALSE),"")</f>
        <v>金币</v>
      </c>
      <c r="Q670" s="21">
        <f>IF(AND(Sheet1!N673=Sheet1!O673,Sheet1!O673&lt;&gt;0),Sheet1!N673,IF(AND(Sheet1!N673&lt;&gt;Sheet1!O673,Sheet1!O673&lt;&gt;0),Sheet1!N673&amp;"~"&amp;Sheet1!O673,""))</f>
        <v>302500</v>
      </c>
      <c r="R670" s="21" t="str">
        <f>IFERROR(VLOOKUP(Sheet1!Q673,配置检查表!$Y:$Z,2,FALSE),"")</f>
        <v/>
      </c>
      <c r="S670" s="39" t="str">
        <f>IF(AND(Sheet1!S877=Sheet1!T877,Sheet1!T877&lt;&gt;0),Sheet1!S877,IF(AND(Sheet1!S877&lt;&gt;Sheet1!T877,Sheet1!T877&lt;&gt;0),Sheet1!S877&amp;"~"&amp;Sheet1!T877,""))</f>
        <v/>
      </c>
      <c r="T670" s="21" t="str">
        <f>IFERROR(VLOOKUP(Sheet1!V673,配置检查表!$Y:$Z,2,FALSE),"")</f>
        <v/>
      </c>
      <c r="U670" s="39" t="str">
        <f>IF(AND(Sheet1!X877=Sheet1!Y877,Sheet1!Y877&lt;&gt;0),Sheet1!X877,IF(AND(Sheet1!X877&lt;&gt;Sheet1!Y877,Sheet1!Y877&lt;&gt;0),Sheet1!X877&amp;"~"&amp;Sheet1!Y877,""))</f>
        <v/>
      </c>
      <c r="V670" s="21" t="str">
        <f>IFERROR(VLOOKUP(Sheet1!XAA,配置检查表!$Y:$Z,2,FALSE),"")</f>
        <v/>
      </c>
      <c r="W670" s="21" t="str">
        <f>IF(AND(Sheet1!AC877=Sheet1!AD877,Sheet1!AD877&lt;&gt;0),Sheet1!AC877,IF(AND(Sheet1!AC877&lt;&gt;Sheet1!AD877,Sheet1!AD877&lt;&gt;0),Sheet1!AC877&amp;"~"&amp;Sheet1!AD877,""))</f>
        <v/>
      </c>
    </row>
    <row r="671" spans="1:23">
      <c r="A671" s="3">
        <v>20198</v>
      </c>
      <c r="B671" s="3" t="s">
        <v>808</v>
      </c>
      <c r="C671" s="3" t="s">
        <v>808</v>
      </c>
      <c r="D671" s="21" t="str">
        <f>IF(OR(Sheet1!I674&lt;&gt;Sheet1!AF674,Sheet1!AG674&lt;&gt;Sheet1!J674),"有影响","-")</f>
        <v>-</v>
      </c>
      <c r="E671" s="21" t="str">
        <f>IF(OR(Sheet1!N674&lt;&gt;Sheet1!AH674,Sheet1!AI674&lt;&gt;Sheet1!O674),"有影响","-")</f>
        <v>-</v>
      </c>
      <c r="F671" s="21" t="str">
        <f>IF(OR(Sheet1!S674&lt;&gt;Sheet1!AJ674,Sheet1!AK674&lt;&gt;Sheet1!T674),"有影响","-")</f>
        <v>-</v>
      </c>
      <c r="G671" s="21" t="str">
        <f>IF(OR(Sheet1!X674&lt;&gt;Sheet1!AL674,Sheet1!AM674&lt;&gt;Sheet1!Y674),"有影响","-")</f>
        <v>-</v>
      </c>
      <c r="H671" s="21" t="str">
        <f>IF(OR(Sheet1!AC674&lt;&gt;Sheet1!AN674,Sheet1!AO674&lt;&gt;Sheet1!AD674),"有影响","-")</f>
        <v>-</v>
      </c>
      <c r="I671" s="21" t="str">
        <f>IF(Sheet1!G674=0,"出错","-")</f>
        <v>-</v>
      </c>
      <c r="J671" s="21" t="str">
        <f>IF(AND(Sheet1!G674=0,Sheet1!L674&lt;&gt;0),"出错","-")</f>
        <v>-</v>
      </c>
      <c r="K671" s="21" t="str">
        <f>IF(AND(Sheet1!G674=0,Sheet1!L674=0,Sheet1!Q674&lt;&gt;0),"出错","-")</f>
        <v>-</v>
      </c>
      <c r="L671" s="21" t="str">
        <f>IF(AND(Sheet1!G674=0,Sheet1!L674=0,Sheet1!Q674=0,Sheet1!V674&lt;&gt;0),"出错","-")</f>
        <v>-</v>
      </c>
      <c r="M671" s="21" t="str">
        <f>IF(AND(Sheet1!G674=0,Sheet1!L674=0,Sheet1!Q674=0,Sheet1!V674=0,Sheet1!AA674&lt;&gt;0),"出错","-")</f>
        <v>-</v>
      </c>
      <c r="N671" s="21" t="str">
        <f>IFERROR(VLOOKUP(Sheet1!G674,配置检查表!$Y:$Z,2,FALSE),"")</f>
        <v/>
      </c>
      <c r="O671" s="21">
        <f>IF(AND(Sheet1!I674=Sheet1!J674,Sheet1!J674&lt;&gt;0),Sheet1!I674,IF(AND(Sheet1!I674&lt;&gt;Sheet1!J674,Sheet1!J674&lt;&gt;0),Sheet1!I674&amp;"~"&amp;Sheet1!J674,""))</f>
        <v>5</v>
      </c>
      <c r="P671" s="21" t="str">
        <f>IFERROR(VLOOKUP(Sheet1!L674,配置检查表!$Y:$Z,2,FALSE),"")</f>
        <v>金币</v>
      </c>
      <c r="Q671" s="21">
        <f>IF(AND(Sheet1!N674=Sheet1!O674,Sheet1!O674&lt;&gt;0),Sheet1!N674,IF(AND(Sheet1!N674&lt;&gt;Sheet1!O674,Sheet1!O674&lt;&gt;0),Sheet1!N674&amp;"~"&amp;Sheet1!O674,""))</f>
        <v>305000</v>
      </c>
      <c r="R671" s="21" t="str">
        <f>IFERROR(VLOOKUP(Sheet1!Q674,配置检查表!$Y:$Z,2,FALSE),"")</f>
        <v/>
      </c>
      <c r="S671" s="39" t="str">
        <f>IF(AND(Sheet1!S878=Sheet1!T878,Sheet1!T878&lt;&gt;0),Sheet1!S878,IF(AND(Sheet1!S878&lt;&gt;Sheet1!T878,Sheet1!T878&lt;&gt;0),Sheet1!S878&amp;"~"&amp;Sheet1!T878,""))</f>
        <v/>
      </c>
      <c r="T671" s="21" t="str">
        <f>IFERROR(VLOOKUP(Sheet1!V674,配置检查表!$Y:$Z,2,FALSE),"")</f>
        <v/>
      </c>
      <c r="U671" s="39" t="str">
        <f>IF(AND(Sheet1!X878=Sheet1!Y878,Sheet1!Y878&lt;&gt;0),Sheet1!X878,IF(AND(Sheet1!X878&lt;&gt;Sheet1!Y878,Sheet1!Y878&lt;&gt;0),Sheet1!X878&amp;"~"&amp;Sheet1!Y878,""))</f>
        <v/>
      </c>
      <c r="V671" s="21" t="str">
        <f>IFERROR(VLOOKUP(Sheet1!XAA,配置检查表!$Y:$Z,2,FALSE),"")</f>
        <v/>
      </c>
      <c r="W671" s="21" t="str">
        <f>IF(AND(Sheet1!AC878=Sheet1!AD878,Sheet1!AD878&lt;&gt;0),Sheet1!AC878,IF(AND(Sheet1!AC878&lt;&gt;Sheet1!AD878,Sheet1!AD878&lt;&gt;0),Sheet1!AC878&amp;"~"&amp;Sheet1!AD878,""))</f>
        <v/>
      </c>
    </row>
    <row r="672" spans="1:23">
      <c r="A672" s="3">
        <v>20199</v>
      </c>
      <c r="B672" s="3" t="s">
        <v>809</v>
      </c>
      <c r="C672" s="3" t="s">
        <v>809</v>
      </c>
      <c r="D672" s="21" t="str">
        <f>IF(OR(Sheet1!I675&lt;&gt;Sheet1!AF675,Sheet1!AG675&lt;&gt;Sheet1!J675),"有影响","-")</f>
        <v>-</v>
      </c>
      <c r="E672" s="21" t="str">
        <f>IF(OR(Sheet1!N675&lt;&gt;Sheet1!AH675,Sheet1!AI675&lt;&gt;Sheet1!O675),"有影响","-")</f>
        <v>-</v>
      </c>
      <c r="F672" s="21" t="str">
        <f>IF(OR(Sheet1!S675&lt;&gt;Sheet1!AJ675,Sheet1!AK675&lt;&gt;Sheet1!T675),"有影响","-")</f>
        <v>-</v>
      </c>
      <c r="G672" s="21" t="str">
        <f>IF(OR(Sheet1!X675&lt;&gt;Sheet1!AL675,Sheet1!AM675&lt;&gt;Sheet1!Y675),"有影响","-")</f>
        <v>-</v>
      </c>
      <c r="H672" s="21" t="str">
        <f>IF(OR(Sheet1!AC675&lt;&gt;Sheet1!AN675,Sheet1!AO675&lt;&gt;Sheet1!AD675),"有影响","-")</f>
        <v>-</v>
      </c>
      <c r="I672" s="21" t="str">
        <f>IF(Sheet1!G675=0,"出错","-")</f>
        <v>-</v>
      </c>
      <c r="J672" s="21" t="str">
        <f>IF(AND(Sheet1!G675=0,Sheet1!L675&lt;&gt;0),"出错","-")</f>
        <v>-</v>
      </c>
      <c r="K672" s="21" t="str">
        <f>IF(AND(Sheet1!G675=0,Sheet1!L675=0,Sheet1!Q675&lt;&gt;0),"出错","-")</f>
        <v>-</v>
      </c>
      <c r="L672" s="21" t="str">
        <f>IF(AND(Sheet1!G675=0,Sheet1!L675=0,Sheet1!Q675=0,Sheet1!V675&lt;&gt;0),"出错","-")</f>
        <v>-</v>
      </c>
      <c r="M672" s="21" t="str">
        <f>IF(AND(Sheet1!G675=0,Sheet1!L675=0,Sheet1!Q675=0,Sheet1!V675=0,Sheet1!AA675&lt;&gt;0),"出错","-")</f>
        <v>-</v>
      </c>
      <c r="N672" s="21" t="str">
        <f>IFERROR(VLOOKUP(Sheet1!G675,配置检查表!$Y:$Z,2,FALSE),"")</f>
        <v/>
      </c>
      <c r="O672" s="21">
        <f>IF(AND(Sheet1!I675=Sheet1!J675,Sheet1!J675&lt;&gt;0),Sheet1!I675,IF(AND(Sheet1!I675&lt;&gt;Sheet1!J675,Sheet1!J675&lt;&gt;0),Sheet1!I675&amp;"~"&amp;Sheet1!J675,""))</f>
        <v>5</v>
      </c>
      <c r="P672" s="21" t="str">
        <f>IFERROR(VLOOKUP(Sheet1!L675,配置检查表!$Y:$Z,2,FALSE),"")</f>
        <v>金币</v>
      </c>
      <c r="Q672" s="21">
        <f>IF(AND(Sheet1!N675=Sheet1!O675,Sheet1!O675&lt;&gt;0),Sheet1!N675,IF(AND(Sheet1!N675&lt;&gt;Sheet1!O675,Sheet1!O675&lt;&gt;0),Sheet1!N675&amp;"~"&amp;Sheet1!O675,""))</f>
        <v>307500</v>
      </c>
      <c r="R672" s="21" t="str">
        <f>IFERROR(VLOOKUP(Sheet1!Q675,配置检查表!$Y:$Z,2,FALSE),"")</f>
        <v/>
      </c>
      <c r="S672" s="39" t="str">
        <f>IF(AND(Sheet1!S879=Sheet1!T879,Sheet1!T879&lt;&gt;0),Sheet1!S879,IF(AND(Sheet1!S879&lt;&gt;Sheet1!T879,Sheet1!T879&lt;&gt;0),Sheet1!S879&amp;"~"&amp;Sheet1!T879,""))</f>
        <v/>
      </c>
      <c r="T672" s="21" t="str">
        <f>IFERROR(VLOOKUP(Sheet1!V675,配置检查表!$Y:$Z,2,FALSE),"")</f>
        <v/>
      </c>
      <c r="U672" s="39" t="str">
        <f>IF(AND(Sheet1!X879=Sheet1!Y879,Sheet1!Y879&lt;&gt;0),Sheet1!X879,IF(AND(Sheet1!X879&lt;&gt;Sheet1!Y879,Sheet1!Y879&lt;&gt;0),Sheet1!X879&amp;"~"&amp;Sheet1!Y879,""))</f>
        <v/>
      </c>
      <c r="V672" s="21" t="str">
        <f>IFERROR(VLOOKUP(Sheet1!XAA,配置检查表!$Y:$Z,2,FALSE),"")</f>
        <v/>
      </c>
      <c r="W672" s="21" t="str">
        <f>IF(AND(Sheet1!AC879=Sheet1!AD879,Sheet1!AD879&lt;&gt;0),Sheet1!AC879,IF(AND(Sheet1!AC879&lt;&gt;Sheet1!AD879,Sheet1!AD879&lt;&gt;0),Sheet1!AC879&amp;"~"&amp;Sheet1!AD879,""))</f>
        <v/>
      </c>
    </row>
    <row r="673" spans="1:23">
      <c r="A673" s="3">
        <v>20200</v>
      </c>
      <c r="B673" s="3" t="s">
        <v>810</v>
      </c>
      <c r="C673" s="3" t="s">
        <v>810</v>
      </c>
      <c r="D673" s="21" t="str">
        <f>IF(OR(Sheet1!I676&lt;&gt;Sheet1!AF676,Sheet1!AG676&lt;&gt;Sheet1!J676),"有影响","-")</f>
        <v>-</v>
      </c>
      <c r="E673" s="21" t="str">
        <f>IF(OR(Sheet1!N676&lt;&gt;Sheet1!AH676,Sheet1!AI676&lt;&gt;Sheet1!O676),"有影响","-")</f>
        <v>-</v>
      </c>
      <c r="F673" s="21" t="str">
        <f>IF(OR(Sheet1!S676&lt;&gt;Sheet1!AJ676,Sheet1!AK676&lt;&gt;Sheet1!T676),"有影响","-")</f>
        <v>-</v>
      </c>
      <c r="G673" s="21" t="str">
        <f>IF(OR(Sheet1!X676&lt;&gt;Sheet1!AL676,Sheet1!AM676&lt;&gt;Sheet1!Y676),"有影响","-")</f>
        <v>-</v>
      </c>
      <c r="H673" s="21" t="str">
        <f>IF(OR(Sheet1!AC676&lt;&gt;Sheet1!AN676,Sheet1!AO676&lt;&gt;Sheet1!AD676),"有影响","-")</f>
        <v>-</v>
      </c>
      <c r="I673" s="21" t="str">
        <f>IF(Sheet1!G676=0,"出错","-")</f>
        <v>-</v>
      </c>
      <c r="J673" s="21" t="str">
        <f>IF(AND(Sheet1!G676=0,Sheet1!L676&lt;&gt;0),"出错","-")</f>
        <v>-</v>
      </c>
      <c r="K673" s="21" t="str">
        <f>IF(AND(Sheet1!G676=0,Sheet1!L676=0,Sheet1!Q676&lt;&gt;0),"出错","-")</f>
        <v>-</v>
      </c>
      <c r="L673" s="21" t="str">
        <f>IF(AND(Sheet1!G676=0,Sheet1!L676=0,Sheet1!Q676=0,Sheet1!V676&lt;&gt;0),"出错","-")</f>
        <v>-</v>
      </c>
      <c r="M673" s="21" t="str">
        <f>IF(AND(Sheet1!G676=0,Sheet1!L676=0,Sheet1!Q676=0,Sheet1!V676=0,Sheet1!AA676&lt;&gt;0),"出错","-")</f>
        <v>-</v>
      </c>
      <c r="N673" s="21" t="str">
        <f>IFERROR(VLOOKUP(Sheet1!G676,配置检查表!$Y:$Z,2,FALSE),"")</f>
        <v/>
      </c>
      <c r="O673" s="21">
        <f>IF(AND(Sheet1!I676=Sheet1!J676,Sheet1!J676&lt;&gt;0),Sheet1!I676,IF(AND(Sheet1!I676&lt;&gt;Sheet1!J676,Sheet1!J676&lt;&gt;0),Sheet1!I676&amp;"~"&amp;Sheet1!J676,""))</f>
        <v>5</v>
      </c>
      <c r="P673" s="21" t="str">
        <f>IFERROR(VLOOKUP(Sheet1!L676,配置检查表!$Y:$Z,2,FALSE),"")</f>
        <v>金币</v>
      </c>
      <c r="Q673" s="21">
        <f>IF(AND(Sheet1!N676=Sheet1!O676,Sheet1!O676&lt;&gt;0),Sheet1!N676,IF(AND(Sheet1!N676&lt;&gt;Sheet1!O676,Sheet1!O676&lt;&gt;0),Sheet1!N676&amp;"~"&amp;Sheet1!O676,""))</f>
        <v>310000</v>
      </c>
      <c r="R673" s="21" t="str">
        <f>IFERROR(VLOOKUP(Sheet1!Q676,配置检查表!$Y:$Z,2,FALSE),"")</f>
        <v/>
      </c>
      <c r="S673" s="39" t="str">
        <f>IF(AND(Sheet1!S880=Sheet1!T880,Sheet1!T880&lt;&gt;0),Sheet1!S880,IF(AND(Sheet1!S880&lt;&gt;Sheet1!T880,Sheet1!T880&lt;&gt;0),Sheet1!S880&amp;"~"&amp;Sheet1!T880,""))</f>
        <v/>
      </c>
      <c r="T673" s="21" t="str">
        <f>IFERROR(VLOOKUP(Sheet1!V676,配置检查表!$Y:$Z,2,FALSE),"")</f>
        <v/>
      </c>
      <c r="U673" s="39" t="str">
        <f>IF(AND(Sheet1!X880=Sheet1!Y880,Sheet1!Y880&lt;&gt;0),Sheet1!X880,IF(AND(Sheet1!X880&lt;&gt;Sheet1!Y880,Sheet1!Y880&lt;&gt;0),Sheet1!X880&amp;"~"&amp;Sheet1!Y880,""))</f>
        <v/>
      </c>
      <c r="V673" s="21" t="str">
        <f>IFERROR(VLOOKUP(Sheet1!XAA,配置检查表!$Y:$Z,2,FALSE),"")</f>
        <v/>
      </c>
      <c r="W673" s="21" t="str">
        <f>IF(AND(Sheet1!AC880=Sheet1!AD880,Sheet1!AD880&lt;&gt;0),Sheet1!AC880,IF(AND(Sheet1!AC880&lt;&gt;Sheet1!AD880,Sheet1!AD880&lt;&gt;0),Sheet1!AC880&amp;"~"&amp;Sheet1!AD880,""))</f>
        <v/>
      </c>
    </row>
    <row r="674" spans="1:23">
      <c r="A674" s="3">
        <v>20201</v>
      </c>
      <c r="B674" s="3" t="s">
        <v>811</v>
      </c>
      <c r="C674" s="3" t="s">
        <v>811</v>
      </c>
      <c r="D674" s="21" t="str">
        <f>IF(OR(Sheet1!I677&lt;&gt;Sheet1!AF677,Sheet1!AG677&lt;&gt;Sheet1!J677),"有影响","-")</f>
        <v>-</v>
      </c>
      <c r="E674" s="21" t="str">
        <f>IF(OR(Sheet1!N677&lt;&gt;Sheet1!AH677,Sheet1!AI677&lt;&gt;Sheet1!O677),"有影响","-")</f>
        <v>-</v>
      </c>
      <c r="F674" s="21" t="str">
        <f>IF(OR(Sheet1!S677&lt;&gt;Sheet1!AJ677,Sheet1!AK677&lt;&gt;Sheet1!T677),"有影响","-")</f>
        <v>-</v>
      </c>
      <c r="G674" s="21" t="str">
        <f>IF(OR(Sheet1!X677&lt;&gt;Sheet1!AL677,Sheet1!AM677&lt;&gt;Sheet1!Y677),"有影响","-")</f>
        <v>-</v>
      </c>
      <c r="H674" s="21" t="str">
        <f>IF(OR(Sheet1!AC677&lt;&gt;Sheet1!AN677,Sheet1!AO677&lt;&gt;Sheet1!AD677),"有影响","-")</f>
        <v>-</v>
      </c>
      <c r="I674" s="21" t="str">
        <f>IF(Sheet1!G677=0,"出错","-")</f>
        <v>-</v>
      </c>
      <c r="J674" s="21" t="str">
        <f>IF(AND(Sheet1!G677=0,Sheet1!L677&lt;&gt;0),"出错","-")</f>
        <v>-</v>
      </c>
      <c r="K674" s="21" t="str">
        <f>IF(AND(Sheet1!G677=0,Sheet1!L677=0,Sheet1!Q677&lt;&gt;0),"出错","-")</f>
        <v>-</v>
      </c>
      <c r="L674" s="21" t="str">
        <f>IF(AND(Sheet1!G677=0,Sheet1!L677=0,Sheet1!Q677=0,Sheet1!V677&lt;&gt;0),"出错","-")</f>
        <v>-</v>
      </c>
      <c r="M674" s="21" t="str">
        <f>IF(AND(Sheet1!G677=0,Sheet1!L677=0,Sheet1!Q677=0,Sheet1!V677=0,Sheet1!AA677&lt;&gt;0),"出错","-")</f>
        <v>-</v>
      </c>
      <c r="N674" s="21" t="str">
        <f>IFERROR(VLOOKUP(Sheet1!G677,配置检查表!$Y:$Z,2,FALSE),"")</f>
        <v/>
      </c>
      <c r="O674" s="21">
        <f>IF(AND(Sheet1!I677=Sheet1!J677,Sheet1!J677&lt;&gt;0),Sheet1!I677,IF(AND(Sheet1!I677&lt;&gt;Sheet1!J677,Sheet1!J677&lt;&gt;0),Sheet1!I677&amp;"~"&amp;Sheet1!J677,""))</f>
        <v>5</v>
      </c>
      <c r="P674" s="21" t="str">
        <f>IFERROR(VLOOKUP(Sheet1!L677,配置检查表!$Y:$Z,2,FALSE),"")</f>
        <v>金币</v>
      </c>
      <c r="Q674" s="21">
        <f>IF(AND(Sheet1!N677=Sheet1!O677,Sheet1!O677&lt;&gt;0),Sheet1!N677,IF(AND(Sheet1!N677&lt;&gt;Sheet1!O677,Sheet1!O677&lt;&gt;0),Sheet1!N677&amp;"~"&amp;Sheet1!O677,""))</f>
        <v>312500</v>
      </c>
      <c r="R674" s="21" t="str">
        <f>IFERROR(VLOOKUP(Sheet1!Q677,配置检查表!$Y:$Z,2,FALSE),"")</f>
        <v/>
      </c>
      <c r="S674" s="39" t="str">
        <f>IF(AND(Sheet1!S881=Sheet1!T881,Sheet1!T881&lt;&gt;0),Sheet1!S881,IF(AND(Sheet1!S881&lt;&gt;Sheet1!T881,Sheet1!T881&lt;&gt;0),Sheet1!S881&amp;"~"&amp;Sheet1!T881,""))</f>
        <v/>
      </c>
      <c r="T674" s="21" t="str">
        <f>IFERROR(VLOOKUP(Sheet1!V677,配置检查表!$Y:$Z,2,FALSE),"")</f>
        <v/>
      </c>
      <c r="U674" s="39" t="str">
        <f>IF(AND(Sheet1!X881=Sheet1!Y881,Sheet1!Y881&lt;&gt;0),Sheet1!X881,IF(AND(Sheet1!X881&lt;&gt;Sheet1!Y881,Sheet1!Y881&lt;&gt;0),Sheet1!X881&amp;"~"&amp;Sheet1!Y881,""))</f>
        <v/>
      </c>
      <c r="V674" s="21" t="str">
        <f>IFERROR(VLOOKUP(Sheet1!XAA,配置检查表!$Y:$Z,2,FALSE),"")</f>
        <v/>
      </c>
      <c r="W674" s="21" t="str">
        <f>IF(AND(Sheet1!AC881=Sheet1!AD881,Sheet1!AD881&lt;&gt;0),Sheet1!AC881,IF(AND(Sheet1!AC881&lt;&gt;Sheet1!AD881,Sheet1!AD881&lt;&gt;0),Sheet1!AC881&amp;"~"&amp;Sheet1!AD881,""))</f>
        <v/>
      </c>
    </row>
    <row r="675" spans="1:23">
      <c r="A675" s="3">
        <v>20202</v>
      </c>
      <c r="B675" s="3" t="s">
        <v>812</v>
      </c>
      <c r="C675" s="3" t="s">
        <v>812</v>
      </c>
      <c r="D675" s="21" t="str">
        <f>IF(OR(Sheet1!I678&lt;&gt;Sheet1!AF678,Sheet1!AG678&lt;&gt;Sheet1!J678),"有影响","-")</f>
        <v>-</v>
      </c>
      <c r="E675" s="21" t="str">
        <f>IF(OR(Sheet1!N678&lt;&gt;Sheet1!AH678,Sheet1!AI678&lt;&gt;Sheet1!O678),"有影响","-")</f>
        <v>-</v>
      </c>
      <c r="F675" s="21" t="str">
        <f>IF(OR(Sheet1!S678&lt;&gt;Sheet1!AJ678,Sheet1!AK678&lt;&gt;Sheet1!T678),"有影响","-")</f>
        <v>-</v>
      </c>
      <c r="G675" s="21" t="str">
        <f>IF(OR(Sheet1!X678&lt;&gt;Sheet1!AL678,Sheet1!AM678&lt;&gt;Sheet1!Y678),"有影响","-")</f>
        <v>-</v>
      </c>
      <c r="H675" s="21" t="str">
        <f>IF(OR(Sheet1!AC678&lt;&gt;Sheet1!AN678,Sheet1!AO678&lt;&gt;Sheet1!AD678),"有影响","-")</f>
        <v>-</v>
      </c>
      <c r="I675" s="21" t="str">
        <f>IF(Sheet1!G678=0,"出错","-")</f>
        <v>-</v>
      </c>
      <c r="J675" s="21" t="str">
        <f>IF(AND(Sheet1!G678=0,Sheet1!L678&lt;&gt;0),"出错","-")</f>
        <v>-</v>
      </c>
      <c r="K675" s="21" t="str">
        <f>IF(AND(Sheet1!G678=0,Sheet1!L678=0,Sheet1!Q678&lt;&gt;0),"出错","-")</f>
        <v>-</v>
      </c>
      <c r="L675" s="21" t="str">
        <f>IF(AND(Sheet1!G678=0,Sheet1!L678=0,Sheet1!Q678=0,Sheet1!V678&lt;&gt;0),"出错","-")</f>
        <v>-</v>
      </c>
      <c r="M675" s="21" t="str">
        <f>IF(AND(Sheet1!G678=0,Sheet1!L678=0,Sheet1!Q678=0,Sheet1!V678=0,Sheet1!AA678&lt;&gt;0),"出错","-")</f>
        <v>-</v>
      </c>
      <c r="N675" s="21" t="str">
        <f>IFERROR(VLOOKUP(Sheet1!G678,配置检查表!$Y:$Z,2,FALSE),"")</f>
        <v/>
      </c>
      <c r="O675" s="21">
        <f>IF(AND(Sheet1!I678=Sheet1!J678,Sheet1!J678&lt;&gt;0),Sheet1!I678,IF(AND(Sheet1!I678&lt;&gt;Sheet1!J678,Sheet1!J678&lt;&gt;0),Sheet1!I678&amp;"~"&amp;Sheet1!J678,""))</f>
        <v>5</v>
      </c>
      <c r="P675" s="21" t="str">
        <f>IFERROR(VLOOKUP(Sheet1!L678,配置检查表!$Y:$Z,2,FALSE),"")</f>
        <v>金币</v>
      </c>
      <c r="Q675" s="21">
        <f>IF(AND(Sheet1!N678=Sheet1!O678,Sheet1!O678&lt;&gt;0),Sheet1!N678,IF(AND(Sheet1!N678&lt;&gt;Sheet1!O678,Sheet1!O678&lt;&gt;0),Sheet1!N678&amp;"~"&amp;Sheet1!O678,""))</f>
        <v>315000</v>
      </c>
      <c r="R675" s="21" t="str">
        <f>IFERROR(VLOOKUP(Sheet1!Q678,配置检查表!$Y:$Z,2,FALSE),"")</f>
        <v/>
      </c>
      <c r="S675" s="39" t="str">
        <f>IF(AND(Sheet1!S882=Sheet1!T882,Sheet1!T882&lt;&gt;0),Sheet1!S882,IF(AND(Sheet1!S882&lt;&gt;Sheet1!T882,Sheet1!T882&lt;&gt;0),Sheet1!S882&amp;"~"&amp;Sheet1!T882,""))</f>
        <v/>
      </c>
      <c r="T675" s="21" t="str">
        <f>IFERROR(VLOOKUP(Sheet1!V678,配置检查表!$Y:$Z,2,FALSE),"")</f>
        <v/>
      </c>
      <c r="U675" s="39" t="str">
        <f>IF(AND(Sheet1!X882=Sheet1!Y882,Sheet1!Y882&lt;&gt;0),Sheet1!X882,IF(AND(Sheet1!X882&lt;&gt;Sheet1!Y882,Sheet1!Y882&lt;&gt;0),Sheet1!X882&amp;"~"&amp;Sheet1!Y882,""))</f>
        <v/>
      </c>
      <c r="V675" s="21" t="str">
        <f>IFERROR(VLOOKUP(Sheet1!XAA,配置检查表!$Y:$Z,2,FALSE),"")</f>
        <v/>
      </c>
      <c r="W675" s="21" t="str">
        <f>IF(AND(Sheet1!AC882=Sheet1!AD882,Sheet1!AD882&lt;&gt;0),Sheet1!AC882,IF(AND(Sheet1!AC882&lt;&gt;Sheet1!AD882,Sheet1!AD882&lt;&gt;0),Sheet1!AC882&amp;"~"&amp;Sheet1!AD882,""))</f>
        <v/>
      </c>
    </row>
    <row r="676" spans="1:23">
      <c r="A676" s="3">
        <v>20203</v>
      </c>
      <c r="B676" s="3" t="s">
        <v>813</v>
      </c>
      <c r="C676" s="3" t="s">
        <v>813</v>
      </c>
      <c r="D676" s="21" t="str">
        <f>IF(OR(Sheet1!I679&lt;&gt;Sheet1!AF679,Sheet1!AG679&lt;&gt;Sheet1!J679),"有影响","-")</f>
        <v>-</v>
      </c>
      <c r="E676" s="21" t="str">
        <f>IF(OR(Sheet1!N679&lt;&gt;Sheet1!AH679,Sheet1!AI679&lt;&gt;Sheet1!O679),"有影响","-")</f>
        <v>-</v>
      </c>
      <c r="F676" s="21" t="str">
        <f>IF(OR(Sheet1!S679&lt;&gt;Sheet1!AJ679,Sheet1!AK679&lt;&gt;Sheet1!T679),"有影响","-")</f>
        <v>-</v>
      </c>
      <c r="G676" s="21" t="str">
        <f>IF(OR(Sheet1!X679&lt;&gt;Sheet1!AL679,Sheet1!AM679&lt;&gt;Sheet1!Y679),"有影响","-")</f>
        <v>-</v>
      </c>
      <c r="H676" s="21" t="str">
        <f>IF(OR(Sheet1!AC679&lt;&gt;Sheet1!AN679,Sheet1!AO679&lt;&gt;Sheet1!AD679),"有影响","-")</f>
        <v>-</v>
      </c>
      <c r="I676" s="21" t="str">
        <f>IF(Sheet1!G679=0,"出错","-")</f>
        <v>-</v>
      </c>
      <c r="J676" s="21" t="str">
        <f>IF(AND(Sheet1!G679=0,Sheet1!L679&lt;&gt;0),"出错","-")</f>
        <v>-</v>
      </c>
      <c r="K676" s="21" t="str">
        <f>IF(AND(Sheet1!G679=0,Sheet1!L679=0,Sheet1!Q679&lt;&gt;0),"出错","-")</f>
        <v>-</v>
      </c>
      <c r="L676" s="21" t="str">
        <f>IF(AND(Sheet1!G679=0,Sheet1!L679=0,Sheet1!Q679=0,Sheet1!V679&lt;&gt;0),"出错","-")</f>
        <v>-</v>
      </c>
      <c r="M676" s="21" t="str">
        <f>IF(AND(Sheet1!G679=0,Sheet1!L679=0,Sheet1!Q679=0,Sheet1!V679=0,Sheet1!AA679&lt;&gt;0),"出错","-")</f>
        <v>-</v>
      </c>
      <c r="N676" s="21" t="str">
        <f>IFERROR(VLOOKUP(Sheet1!G679,配置检查表!$Y:$Z,2,FALSE),"")</f>
        <v/>
      </c>
      <c r="O676" s="21">
        <f>IF(AND(Sheet1!I679=Sheet1!J679,Sheet1!J679&lt;&gt;0),Sheet1!I679,IF(AND(Sheet1!I679&lt;&gt;Sheet1!J679,Sheet1!J679&lt;&gt;0),Sheet1!I679&amp;"~"&amp;Sheet1!J679,""))</f>
        <v>1</v>
      </c>
      <c r="P676" s="21" t="str">
        <f>IFERROR(VLOOKUP(Sheet1!L679,配置检查表!$Y:$Z,2,FALSE),"")</f>
        <v>金币</v>
      </c>
      <c r="Q676" s="21">
        <f>IF(AND(Sheet1!N679=Sheet1!O679,Sheet1!O679&lt;&gt;0),Sheet1!N679,IF(AND(Sheet1!N679&lt;&gt;Sheet1!O679,Sheet1!O679&lt;&gt;0),Sheet1!N679&amp;"~"&amp;Sheet1!O679,""))</f>
        <v>317500</v>
      </c>
      <c r="R676" s="21" t="str">
        <f>IFERROR(VLOOKUP(Sheet1!Q679,配置检查表!$Y:$Z,2,FALSE),"")</f>
        <v/>
      </c>
      <c r="S676" s="39" t="str">
        <f>IF(AND(Sheet1!S883=Sheet1!T883,Sheet1!T883&lt;&gt;0),Sheet1!S883,IF(AND(Sheet1!S883&lt;&gt;Sheet1!T883,Sheet1!T883&lt;&gt;0),Sheet1!S883&amp;"~"&amp;Sheet1!T883,""))</f>
        <v/>
      </c>
      <c r="T676" s="21" t="str">
        <f>IFERROR(VLOOKUP(Sheet1!V679,配置检查表!$Y:$Z,2,FALSE),"")</f>
        <v/>
      </c>
      <c r="U676" s="39" t="str">
        <f>IF(AND(Sheet1!X883=Sheet1!Y883,Sheet1!Y883&lt;&gt;0),Sheet1!X883,IF(AND(Sheet1!X883&lt;&gt;Sheet1!Y883,Sheet1!Y883&lt;&gt;0),Sheet1!X883&amp;"~"&amp;Sheet1!Y883,""))</f>
        <v/>
      </c>
      <c r="V676" s="21" t="str">
        <f>IFERROR(VLOOKUP(Sheet1!XAA,配置检查表!$Y:$Z,2,FALSE),"")</f>
        <v/>
      </c>
      <c r="W676" s="21" t="str">
        <f>IF(AND(Sheet1!AC883=Sheet1!AD883,Sheet1!AD883&lt;&gt;0),Sheet1!AC883,IF(AND(Sheet1!AC883&lt;&gt;Sheet1!AD883,Sheet1!AD883&lt;&gt;0),Sheet1!AC883&amp;"~"&amp;Sheet1!AD883,""))</f>
        <v/>
      </c>
    </row>
    <row r="677" spans="1:23">
      <c r="A677" s="3">
        <v>20204</v>
      </c>
      <c r="B677" s="3" t="s">
        <v>814</v>
      </c>
      <c r="C677" s="3" t="s">
        <v>814</v>
      </c>
      <c r="D677" s="21" t="str">
        <f>IF(OR(Sheet1!I680&lt;&gt;Sheet1!AF680,Sheet1!AG680&lt;&gt;Sheet1!J680),"有影响","-")</f>
        <v>-</v>
      </c>
      <c r="E677" s="21" t="str">
        <f>IF(OR(Sheet1!N680&lt;&gt;Sheet1!AH680,Sheet1!AI680&lt;&gt;Sheet1!O680),"有影响","-")</f>
        <v>-</v>
      </c>
      <c r="F677" s="21" t="str">
        <f>IF(OR(Sheet1!S680&lt;&gt;Sheet1!AJ680,Sheet1!AK680&lt;&gt;Sheet1!T680),"有影响","-")</f>
        <v>-</v>
      </c>
      <c r="G677" s="21" t="str">
        <f>IF(OR(Sheet1!X680&lt;&gt;Sheet1!AL680,Sheet1!AM680&lt;&gt;Sheet1!Y680),"有影响","-")</f>
        <v>-</v>
      </c>
      <c r="H677" s="21" t="str">
        <f>IF(OR(Sheet1!AC680&lt;&gt;Sheet1!AN680,Sheet1!AO680&lt;&gt;Sheet1!AD680),"有影响","-")</f>
        <v>-</v>
      </c>
      <c r="I677" s="21" t="str">
        <f>IF(Sheet1!G680=0,"出错","-")</f>
        <v>-</v>
      </c>
      <c r="J677" s="21" t="str">
        <f>IF(AND(Sheet1!G680=0,Sheet1!L680&lt;&gt;0),"出错","-")</f>
        <v>-</v>
      </c>
      <c r="K677" s="21" t="str">
        <f>IF(AND(Sheet1!G680=0,Sheet1!L680=0,Sheet1!Q680&lt;&gt;0),"出错","-")</f>
        <v>-</v>
      </c>
      <c r="L677" s="21" t="str">
        <f>IF(AND(Sheet1!G680=0,Sheet1!L680=0,Sheet1!Q680=0,Sheet1!V680&lt;&gt;0),"出错","-")</f>
        <v>-</v>
      </c>
      <c r="M677" s="21" t="str">
        <f>IF(AND(Sheet1!G680=0,Sheet1!L680=0,Sheet1!Q680=0,Sheet1!V680=0,Sheet1!AA680&lt;&gt;0),"出错","-")</f>
        <v>-</v>
      </c>
      <c r="N677" s="21" t="str">
        <f>IFERROR(VLOOKUP(Sheet1!G680,配置检查表!$Y:$Z,2,FALSE),"")</f>
        <v/>
      </c>
      <c r="O677" s="21">
        <f>IF(AND(Sheet1!I680=Sheet1!J680,Sheet1!J680&lt;&gt;0),Sheet1!I680,IF(AND(Sheet1!I680&lt;&gt;Sheet1!J680,Sheet1!J680&lt;&gt;0),Sheet1!I680&amp;"~"&amp;Sheet1!J680,""))</f>
        <v>5</v>
      </c>
      <c r="P677" s="21" t="str">
        <f>IFERROR(VLOOKUP(Sheet1!L680,配置检查表!$Y:$Z,2,FALSE),"")</f>
        <v>金币</v>
      </c>
      <c r="Q677" s="21">
        <f>IF(AND(Sheet1!N680=Sheet1!O680,Sheet1!O680&lt;&gt;0),Sheet1!N680,IF(AND(Sheet1!N680&lt;&gt;Sheet1!O680,Sheet1!O680&lt;&gt;0),Sheet1!N680&amp;"~"&amp;Sheet1!O680,""))</f>
        <v>320000</v>
      </c>
      <c r="R677" s="21" t="str">
        <f>IFERROR(VLOOKUP(Sheet1!Q680,配置检查表!$Y:$Z,2,FALSE),"")</f>
        <v/>
      </c>
      <c r="S677" s="39" t="str">
        <f>IF(AND(Sheet1!S884=Sheet1!T884,Sheet1!T884&lt;&gt;0),Sheet1!S884,IF(AND(Sheet1!S884&lt;&gt;Sheet1!T884,Sheet1!T884&lt;&gt;0),Sheet1!S884&amp;"~"&amp;Sheet1!T884,""))</f>
        <v/>
      </c>
      <c r="T677" s="21" t="str">
        <f>IFERROR(VLOOKUP(Sheet1!V680,配置检查表!$Y:$Z,2,FALSE),"")</f>
        <v/>
      </c>
      <c r="U677" s="39" t="str">
        <f>IF(AND(Sheet1!X884=Sheet1!Y884,Sheet1!Y884&lt;&gt;0),Sheet1!X884,IF(AND(Sheet1!X884&lt;&gt;Sheet1!Y884,Sheet1!Y884&lt;&gt;0),Sheet1!X884&amp;"~"&amp;Sheet1!Y884,""))</f>
        <v/>
      </c>
      <c r="V677" s="21" t="str">
        <f>IFERROR(VLOOKUP(Sheet1!XAA,配置检查表!$Y:$Z,2,FALSE),"")</f>
        <v/>
      </c>
      <c r="W677" s="21" t="str">
        <f>IF(AND(Sheet1!AC884=Sheet1!AD884,Sheet1!AD884&lt;&gt;0),Sheet1!AC884,IF(AND(Sheet1!AC884&lt;&gt;Sheet1!AD884,Sheet1!AD884&lt;&gt;0),Sheet1!AC884&amp;"~"&amp;Sheet1!AD884,""))</f>
        <v/>
      </c>
    </row>
    <row r="678" spans="1:23">
      <c r="A678" s="3">
        <v>20205</v>
      </c>
      <c r="B678" s="3" t="s">
        <v>815</v>
      </c>
      <c r="C678" s="3" t="s">
        <v>815</v>
      </c>
      <c r="D678" s="21" t="str">
        <f>IF(OR(Sheet1!I681&lt;&gt;Sheet1!AF681,Sheet1!AG681&lt;&gt;Sheet1!J681),"有影响","-")</f>
        <v>-</v>
      </c>
      <c r="E678" s="21" t="str">
        <f>IF(OR(Sheet1!N681&lt;&gt;Sheet1!AH681,Sheet1!AI681&lt;&gt;Sheet1!O681),"有影响","-")</f>
        <v>-</v>
      </c>
      <c r="F678" s="21" t="str">
        <f>IF(OR(Sheet1!S681&lt;&gt;Sheet1!AJ681,Sheet1!AK681&lt;&gt;Sheet1!T681),"有影响","-")</f>
        <v>-</v>
      </c>
      <c r="G678" s="21" t="str">
        <f>IF(OR(Sheet1!X681&lt;&gt;Sheet1!AL681,Sheet1!AM681&lt;&gt;Sheet1!Y681),"有影响","-")</f>
        <v>-</v>
      </c>
      <c r="H678" s="21" t="str">
        <f>IF(OR(Sheet1!AC681&lt;&gt;Sheet1!AN681,Sheet1!AO681&lt;&gt;Sheet1!AD681),"有影响","-")</f>
        <v>-</v>
      </c>
      <c r="I678" s="21" t="str">
        <f>IF(Sheet1!G681=0,"出错","-")</f>
        <v>-</v>
      </c>
      <c r="J678" s="21" t="str">
        <f>IF(AND(Sheet1!G681=0,Sheet1!L681&lt;&gt;0),"出错","-")</f>
        <v>-</v>
      </c>
      <c r="K678" s="21" t="str">
        <f>IF(AND(Sheet1!G681=0,Sheet1!L681=0,Sheet1!Q681&lt;&gt;0),"出错","-")</f>
        <v>-</v>
      </c>
      <c r="L678" s="21" t="str">
        <f>IF(AND(Sheet1!G681=0,Sheet1!L681=0,Sheet1!Q681=0,Sheet1!V681&lt;&gt;0),"出错","-")</f>
        <v>-</v>
      </c>
      <c r="M678" s="21" t="str">
        <f>IF(AND(Sheet1!G681=0,Sheet1!L681=0,Sheet1!Q681=0,Sheet1!V681=0,Sheet1!AA681&lt;&gt;0),"出错","-")</f>
        <v>-</v>
      </c>
      <c r="N678" s="21" t="str">
        <f>IFERROR(VLOOKUP(Sheet1!G681,配置检查表!$Y:$Z,2,FALSE),"")</f>
        <v/>
      </c>
      <c r="O678" s="21">
        <f>IF(AND(Sheet1!I681=Sheet1!J681,Sheet1!J681&lt;&gt;0),Sheet1!I681,IF(AND(Sheet1!I681&lt;&gt;Sheet1!J681,Sheet1!J681&lt;&gt;0),Sheet1!I681&amp;"~"&amp;Sheet1!J681,""))</f>
        <v>5</v>
      </c>
      <c r="P678" s="21" t="str">
        <f>IFERROR(VLOOKUP(Sheet1!L681,配置检查表!$Y:$Z,2,FALSE),"")</f>
        <v>金币</v>
      </c>
      <c r="Q678" s="21">
        <f>IF(AND(Sheet1!N681=Sheet1!O681,Sheet1!O681&lt;&gt;0),Sheet1!N681,IF(AND(Sheet1!N681&lt;&gt;Sheet1!O681,Sheet1!O681&lt;&gt;0),Sheet1!N681&amp;"~"&amp;Sheet1!O681,""))</f>
        <v>322500</v>
      </c>
      <c r="R678" s="21" t="str">
        <f>IFERROR(VLOOKUP(Sheet1!Q681,配置检查表!$Y:$Z,2,FALSE),"")</f>
        <v/>
      </c>
      <c r="S678" s="39" t="str">
        <f>IF(AND(Sheet1!S885=Sheet1!T885,Sheet1!T885&lt;&gt;0),Sheet1!S885,IF(AND(Sheet1!S885&lt;&gt;Sheet1!T885,Sheet1!T885&lt;&gt;0),Sheet1!S885&amp;"~"&amp;Sheet1!T885,""))</f>
        <v/>
      </c>
      <c r="T678" s="21" t="str">
        <f>IFERROR(VLOOKUP(Sheet1!V681,配置检查表!$Y:$Z,2,FALSE),"")</f>
        <v/>
      </c>
      <c r="U678" s="39" t="str">
        <f>IF(AND(Sheet1!X885=Sheet1!Y885,Sheet1!Y885&lt;&gt;0),Sheet1!X885,IF(AND(Sheet1!X885&lt;&gt;Sheet1!Y885,Sheet1!Y885&lt;&gt;0),Sheet1!X885&amp;"~"&amp;Sheet1!Y885,""))</f>
        <v/>
      </c>
      <c r="V678" s="21" t="str">
        <f>IFERROR(VLOOKUP(Sheet1!XAA,配置检查表!$Y:$Z,2,FALSE),"")</f>
        <v/>
      </c>
      <c r="W678" s="21" t="str">
        <f>IF(AND(Sheet1!AC885=Sheet1!AD885,Sheet1!AD885&lt;&gt;0),Sheet1!AC885,IF(AND(Sheet1!AC885&lt;&gt;Sheet1!AD885,Sheet1!AD885&lt;&gt;0),Sheet1!AC885&amp;"~"&amp;Sheet1!AD885,""))</f>
        <v/>
      </c>
    </row>
    <row r="679" spans="1:23">
      <c r="A679" s="3">
        <v>20206</v>
      </c>
      <c r="B679" s="3" t="s">
        <v>816</v>
      </c>
      <c r="C679" s="3" t="s">
        <v>816</v>
      </c>
      <c r="D679" s="21" t="str">
        <f>IF(OR(Sheet1!I682&lt;&gt;Sheet1!AF682,Sheet1!AG682&lt;&gt;Sheet1!J682),"有影响","-")</f>
        <v>-</v>
      </c>
      <c r="E679" s="21" t="str">
        <f>IF(OR(Sheet1!N682&lt;&gt;Sheet1!AH682,Sheet1!AI682&lt;&gt;Sheet1!O682),"有影响","-")</f>
        <v>-</v>
      </c>
      <c r="F679" s="21" t="str">
        <f>IF(OR(Sheet1!S682&lt;&gt;Sheet1!AJ682,Sheet1!AK682&lt;&gt;Sheet1!T682),"有影响","-")</f>
        <v>-</v>
      </c>
      <c r="G679" s="21" t="str">
        <f>IF(OR(Sheet1!X682&lt;&gt;Sheet1!AL682,Sheet1!AM682&lt;&gt;Sheet1!Y682),"有影响","-")</f>
        <v>-</v>
      </c>
      <c r="H679" s="21" t="str">
        <f>IF(OR(Sheet1!AC682&lt;&gt;Sheet1!AN682,Sheet1!AO682&lt;&gt;Sheet1!AD682),"有影响","-")</f>
        <v>-</v>
      </c>
      <c r="I679" s="21" t="str">
        <f>IF(Sheet1!G682=0,"出错","-")</f>
        <v>-</v>
      </c>
      <c r="J679" s="21" t="str">
        <f>IF(AND(Sheet1!G682=0,Sheet1!L682&lt;&gt;0),"出错","-")</f>
        <v>-</v>
      </c>
      <c r="K679" s="21" t="str">
        <f>IF(AND(Sheet1!G682=0,Sheet1!L682=0,Sheet1!Q682&lt;&gt;0),"出错","-")</f>
        <v>-</v>
      </c>
      <c r="L679" s="21" t="str">
        <f>IF(AND(Sheet1!G682=0,Sheet1!L682=0,Sheet1!Q682=0,Sheet1!V682&lt;&gt;0),"出错","-")</f>
        <v>-</v>
      </c>
      <c r="M679" s="21" t="str">
        <f>IF(AND(Sheet1!G682=0,Sheet1!L682=0,Sheet1!Q682=0,Sheet1!V682=0,Sheet1!AA682&lt;&gt;0),"出错","-")</f>
        <v>-</v>
      </c>
      <c r="N679" s="21" t="str">
        <f>IFERROR(VLOOKUP(Sheet1!G682,配置检查表!$Y:$Z,2,FALSE),"")</f>
        <v/>
      </c>
      <c r="O679" s="21">
        <f>IF(AND(Sheet1!I682=Sheet1!J682,Sheet1!J682&lt;&gt;0),Sheet1!I682,IF(AND(Sheet1!I682&lt;&gt;Sheet1!J682,Sheet1!J682&lt;&gt;0),Sheet1!I682&amp;"~"&amp;Sheet1!J682,""))</f>
        <v>1</v>
      </c>
      <c r="P679" s="21" t="str">
        <f>IFERROR(VLOOKUP(Sheet1!L682,配置检查表!$Y:$Z,2,FALSE),"")</f>
        <v>金币</v>
      </c>
      <c r="Q679" s="21">
        <f>IF(AND(Sheet1!N682=Sheet1!O682,Sheet1!O682&lt;&gt;0),Sheet1!N682,IF(AND(Sheet1!N682&lt;&gt;Sheet1!O682,Sheet1!O682&lt;&gt;0),Sheet1!N682&amp;"~"&amp;Sheet1!O682,""))</f>
        <v>325000</v>
      </c>
      <c r="R679" s="21" t="str">
        <f>IFERROR(VLOOKUP(Sheet1!Q682,配置检查表!$Y:$Z,2,FALSE),"")</f>
        <v/>
      </c>
      <c r="S679" s="39" t="str">
        <f>IF(AND(Sheet1!S886=Sheet1!T886,Sheet1!T886&lt;&gt;0),Sheet1!S886,IF(AND(Sheet1!S886&lt;&gt;Sheet1!T886,Sheet1!T886&lt;&gt;0),Sheet1!S886&amp;"~"&amp;Sheet1!T886,""))</f>
        <v/>
      </c>
      <c r="T679" s="21" t="str">
        <f>IFERROR(VLOOKUP(Sheet1!V682,配置检查表!$Y:$Z,2,FALSE),"")</f>
        <v/>
      </c>
      <c r="U679" s="39" t="str">
        <f>IF(AND(Sheet1!X886=Sheet1!Y886,Sheet1!Y886&lt;&gt;0),Sheet1!X886,IF(AND(Sheet1!X886&lt;&gt;Sheet1!Y886,Sheet1!Y886&lt;&gt;0),Sheet1!X886&amp;"~"&amp;Sheet1!Y886,""))</f>
        <v/>
      </c>
      <c r="V679" s="21" t="str">
        <f>IFERROR(VLOOKUP(Sheet1!XAA,配置检查表!$Y:$Z,2,FALSE),"")</f>
        <v/>
      </c>
      <c r="W679" s="21" t="str">
        <f>IF(AND(Sheet1!AC886=Sheet1!AD886,Sheet1!AD886&lt;&gt;0),Sheet1!AC886,IF(AND(Sheet1!AC886&lt;&gt;Sheet1!AD886,Sheet1!AD886&lt;&gt;0),Sheet1!AC886&amp;"~"&amp;Sheet1!AD886,""))</f>
        <v/>
      </c>
    </row>
    <row r="680" spans="1:23">
      <c r="A680" s="17">
        <v>20207</v>
      </c>
      <c r="B680" s="17" t="s">
        <v>1182</v>
      </c>
      <c r="C680" s="17" t="s">
        <v>1182</v>
      </c>
      <c r="D680" s="21" t="str">
        <f>IF(OR(Sheet1!I683&lt;&gt;Sheet1!AF683,Sheet1!AG683&lt;&gt;Sheet1!J683),"有影响","-")</f>
        <v>-</v>
      </c>
      <c r="E680" s="21" t="str">
        <f>IF(OR(Sheet1!N683&lt;&gt;Sheet1!AH683,Sheet1!AI683&lt;&gt;Sheet1!O683),"有影响","-")</f>
        <v>-</v>
      </c>
      <c r="F680" s="21" t="str">
        <f>IF(OR(Sheet1!S683&lt;&gt;Sheet1!AJ683,Sheet1!AK683&lt;&gt;Sheet1!T683),"有影响","-")</f>
        <v>-</v>
      </c>
      <c r="G680" s="21" t="str">
        <f>IF(OR(Sheet1!X683&lt;&gt;Sheet1!AL683,Sheet1!AM683&lt;&gt;Sheet1!Y683),"有影响","-")</f>
        <v>-</v>
      </c>
      <c r="H680" s="21" t="str">
        <f>IF(OR(Sheet1!AC683&lt;&gt;Sheet1!AN683,Sheet1!AO683&lt;&gt;Sheet1!AD683),"有影响","-")</f>
        <v>-</v>
      </c>
      <c r="I680" s="21" t="str">
        <f>IF(Sheet1!G683=0,"出错","-")</f>
        <v>-</v>
      </c>
      <c r="J680" s="21" t="str">
        <f>IF(AND(Sheet1!G683=0,Sheet1!L683&lt;&gt;0),"出错","-")</f>
        <v>-</v>
      </c>
      <c r="K680" s="21" t="str">
        <f>IF(AND(Sheet1!G683=0,Sheet1!L683=0,Sheet1!Q683&lt;&gt;0),"出错","-")</f>
        <v>-</v>
      </c>
      <c r="L680" s="21" t="str">
        <f>IF(AND(Sheet1!G683=0,Sheet1!L683=0,Sheet1!Q683=0,Sheet1!V683&lt;&gt;0),"出错","-")</f>
        <v>-</v>
      </c>
      <c r="M680" s="21" t="str">
        <f>IF(AND(Sheet1!G683=0,Sheet1!L683=0,Sheet1!Q683=0,Sheet1!V683=0,Sheet1!AA683&lt;&gt;0),"出错","-")</f>
        <v>-</v>
      </c>
      <c r="N680" s="21" t="str">
        <f>IFERROR(VLOOKUP(Sheet1!G683,配置检查表!$Y:$Z,2,FALSE),"")</f>
        <v/>
      </c>
      <c r="O680" s="21">
        <f>IF(AND(Sheet1!I683=Sheet1!J683,Sheet1!J683&lt;&gt;0),Sheet1!I683,IF(AND(Sheet1!I683&lt;&gt;Sheet1!J683,Sheet1!J683&lt;&gt;0),Sheet1!I683&amp;"~"&amp;Sheet1!J683,""))</f>
        <v>5</v>
      </c>
      <c r="P680" s="21" t="str">
        <f>IFERROR(VLOOKUP(Sheet1!L683,配置检查表!$Y:$Z,2,FALSE),"")</f>
        <v>金币</v>
      </c>
      <c r="Q680" s="21">
        <f>IF(AND(Sheet1!N683=Sheet1!O683,Sheet1!O683&lt;&gt;0),Sheet1!N683,IF(AND(Sheet1!N683&lt;&gt;Sheet1!O683,Sheet1!O683&lt;&gt;0),Sheet1!N683&amp;"~"&amp;Sheet1!O683,""))</f>
        <v>327500</v>
      </c>
      <c r="R680" s="21" t="str">
        <f>IFERROR(VLOOKUP(Sheet1!Q683,配置检查表!$Y:$Z,2,FALSE),"")</f>
        <v/>
      </c>
      <c r="S680" s="39" t="str">
        <f>IF(AND(Sheet1!S887=Sheet1!T887,Sheet1!T887&lt;&gt;0),Sheet1!S887,IF(AND(Sheet1!S887&lt;&gt;Sheet1!T887,Sheet1!T887&lt;&gt;0),Sheet1!S887&amp;"~"&amp;Sheet1!T887,""))</f>
        <v/>
      </c>
      <c r="T680" s="21" t="str">
        <f>IFERROR(VLOOKUP(Sheet1!V683,配置检查表!$Y:$Z,2,FALSE),"")</f>
        <v/>
      </c>
      <c r="U680" s="39" t="str">
        <f>IF(AND(Sheet1!X887=Sheet1!Y887,Sheet1!Y887&lt;&gt;0),Sheet1!X887,IF(AND(Sheet1!X887&lt;&gt;Sheet1!Y887,Sheet1!Y887&lt;&gt;0),Sheet1!X887&amp;"~"&amp;Sheet1!Y887,""))</f>
        <v/>
      </c>
      <c r="V680" s="21" t="str">
        <f>IFERROR(VLOOKUP(Sheet1!XAA,配置检查表!$Y:$Z,2,FALSE),"")</f>
        <v/>
      </c>
      <c r="W680" s="21" t="str">
        <f>IF(AND(Sheet1!AC887=Sheet1!AD887,Sheet1!AD887&lt;&gt;0),Sheet1!AC887,IF(AND(Sheet1!AC887&lt;&gt;Sheet1!AD887,Sheet1!AD887&lt;&gt;0),Sheet1!AC887&amp;"~"&amp;Sheet1!AD887,""))</f>
        <v/>
      </c>
    </row>
    <row r="681" spans="1:23">
      <c r="A681" s="17">
        <v>20208</v>
      </c>
      <c r="B681" s="17" t="s">
        <v>1183</v>
      </c>
      <c r="C681" s="17" t="s">
        <v>1183</v>
      </c>
      <c r="D681" s="21" t="str">
        <f>IF(OR(Sheet1!I684&lt;&gt;Sheet1!AF684,Sheet1!AG684&lt;&gt;Sheet1!J684),"有影响","-")</f>
        <v>-</v>
      </c>
      <c r="E681" s="21" t="str">
        <f>IF(OR(Sheet1!N684&lt;&gt;Sheet1!AH684,Sheet1!AI684&lt;&gt;Sheet1!O684),"有影响","-")</f>
        <v>-</v>
      </c>
      <c r="F681" s="21" t="str">
        <f>IF(OR(Sheet1!S684&lt;&gt;Sheet1!AJ684,Sheet1!AK684&lt;&gt;Sheet1!T684),"有影响","-")</f>
        <v>-</v>
      </c>
      <c r="G681" s="21" t="str">
        <f>IF(OR(Sheet1!X684&lt;&gt;Sheet1!AL684,Sheet1!AM684&lt;&gt;Sheet1!Y684),"有影响","-")</f>
        <v>-</v>
      </c>
      <c r="H681" s="21" t="str">
        <f>IF(OR(Sheet1!AC684&lt;&gt;Sheet1!AN684,Sheet1!AO684&lt;&gt;Sheet1!AD684),"有影响","-")</f>
        <v>-</v>
      </c>
      <c r="I681" s="21" t="str">
        <f>IF(Sheet1!G684=0,"出错","-")</f>
        <v>-</v>
      </c>
      <c r="J681" s="21" t="str">
        <f>IF(AND(Sheet1!G684=0,Sheet1!L684&lt;&gt;0),"出错","-")</f>
        <v>-</v>
      </c>
      <c r="K681" s="21" t="str">
        <f>IF(AND(Sheet1!G684=0,Sheet1!L684=0,Sheet1!Q684&lt;&gt;0),"出错","-")</f>
        <v>-</v>
      </c>
      <c r="L681" s="21" t="str">
        <f>IF(AND(Sheet1!G684=0,Sheet1!L684=0,Sheet1!Q684=0,Sheet1!V684&lt;&gt;0),"出错","-")</f>
        <v>-</v>
      </c>
      <c r="M681" s="21" t="str">
        <f>IF(AND(Sheet1!G684=0,Sheet1!L684=0,Sheet1!Q684=0,Sheet1!V684=0,Sheet1!AA684&lt;&gt;0),"出错","-")</f>
        <v>-</v>
      </c>
      <c r="N681" s="21" t="str">
        <f>IFERROR(VLOOKUP(Sheet1!G684,配置检查表!$Y:$Z,2,FALSE),"")</f>
        <v/>
      </c>
      <c r="O681" s="21">
        <f>IF(AND(Sheet1!I684=Sheet1!J684,Sheet1!J684&lt;&gt;0),Sheet1!I684,IF(AND(Sheet1!I684&lt;&gt;Sheet1!J684,Sheet1!J684&lt;&gt;0),Sheet1!I684&amp;"~"&amp;Sheet1!J684,""))</f>
        <v>5</v>
      </c>
      <c r="P681" s="21" t="str">
        <f>IFERROR(VLOOKUP(Sheet1!L684,配置检查表!$Y:$Z,2,FALSE),"")</f>
        <v>金币</v>
      </c>
      <c r="Q681" s="21">
        <f>IF(AND(Sheet1!N684=Sheet1!O684,Sheet1!O684&lt;&gt;0),Sheet1!N684,IF(AND(Sheet1!N684&lt;&gt;Sheet1!O684,Sheet1!O684&lt;&gt;0),Sheet1!N684&amp;"~"&amp;Sheet1!O684,""))</f>
        <v>330000</v>
      </c>
      <c r="R681" s="21" t="str">
        <f>IFERROR(VLOOKUP(Sheet1!Q684,配置检查表!$Y:$Z,2,FALSE),"")</f>
        <v/>
      </c>
      <c r="S681" s="39" t="str">
        <f>IF(AND(Sheet1!S888=Sheet1!T888,Sheet1!T888&lt;&gt;0),Sheet1!S888,IF(AND(Sheet1!S888&lt;&gt;Sheet1!T888,Sheet1!T888&lt;&gt;0),Sheet1!S888&amp;"~"&amp;Sheet1!T888,""))</f>
        <v/>
      </c>
      <c r="T681" s="21" t="str">
        <f>IFERROR(VLOOKUP(Sheet1!V684,配置检查表!$Y:$Z,2,FALSE),"")</f>
        <v/>
      </c>
      <c r="U681" s="39" t="str">
        <f>IF(AND(Sheet1!X888=Sheet1!Y888,Sheet1!Y888&lt;&gt;0),Sheet1!X888,IF(AND(Sheet1!X888&lt;&gt;Sheet1!Y888,Sheet1!Y888&lt;&gt;0),Sheet1!X888&amp;"~"&amp;Sheet1!Y888,""))</f>
        <v/>
      </c>
      <c r="V681" s="21" t="str">
        <f>IFERROR(VLOOKUP(Sheet1!XAA,配置检查表!$Y:$Z,2,FALSE),"")</f>
        <v/>
      </c>
      <c r="W681" s="21" t="str">
        <f>IF(AND(Sheet1!AC888=Sheet1!AD888,Sheet1!AD888&lt;&gt;0),Sheet1!AC888,IF(AND(Sheet1!AC888&lt;&gt;Sheet1!AD888,Sheet1!AD888&lt;&gt;0),Sheet1!AC888&amp;"~"&amp;Sheet1!AD888,""))</f>
        <v/>
      </c>
    </row>
    <row r="682" spans="1:23">
      <c r="A682" s="17">
        <v>20209</v>
      </c>
      <c r="B682" s="17" t="s">
        <v>1184</v>
      </c>
      <c r="C682" s="17" t="s">
        <v>1184</v>
      </c>
      <c r="D682" s="21" t="str">
        <f>IF(OR(Sheet1!I685&lt;&gt;Sheet1!AF685,Sheet1!AG685&lt;&gt;Sheet1!J685),"有影响","-")</f>
        <v>-</v>
      </c>
      <c r="E682" s="21" t="str">
        <f>IF(OR(Sheet1!N685&lt;&gt;Sheet1!AH685,Sheet1!AI685&lt;&gt;Sheet1!O685),"有影响","-")</f>
        <v>-</v>
      </c>
      <c r="F682" s="21" t="str">
        <f>IF(OR(Sheet1!S685&lt;&gt;Sheet1!AJ685,Sheet1!AK685&lt;&gt;Sheet1!T685),"有影响","-")</f>
        <v>-</v>
      </c>
      <c r="G682" s="21" t="str">
        <f>IF(OR(Sheet1!X685&lt;&gt;Sheet1!AL685,Sheet1!AM685&lt;&gt;Sheet1!Y685),"有影响","-")</f>
        <v>-</v>
      </c>
      <c r="H682" s="21" t="str">
        <f>IF(OR(Sheet1!AC685&lt;&gt;Sheet1!AN685,Sheet1!AO685&lt;&gt;Sheet1!AD685),"有影响","-")</f>
        <v>-</v>
      </c>
      <c r="I682" s="21" t="str">
        <f>IF(Sheet1!G685=0,"出错","-")</f>
        <v>-</v>
      </c>
      <c r="J682" s="21" t="str">
        <f>IF(AND(Sheet1!G685=0,Sheet1!L685&lt;&gt;0),"出错","-")</f>
        <v>-</v>
      </c>
      <c r="K682" s="21" t="str">
        <f>IF(AND(Sheet1!G685=0,Sheet1!L685=0,Sheet1!Q685&lt;&gt;0),"出错","-")</f>
        <v>-</v>
      </c>
      <c r="L682" s="21" t="str">
        <f>IF(AND(Sheet1!G685=0,Sheet1!L685=0,Sheet1!Q685=0,Sheet1!V685&lt;&gt;0),"出错","-")</f>
        <v>-</v>
      </c>
      <c r="M682" s="21" t="str">
        <f>IF(AND(Sheet1!G685=0,Sheet1!L685=0,Sheet1!Q685=0,Sheet1!V685=0,Sheet1!AA685&lt;&gt;0),"出错","-")</f>
        <v>-</v>
      </c>
      <c r="N682" s="21" t="str">
        <f>IFERROR(VLOOKUP(Sheet1!G685,配置检查表!$Y:$Z,2,FALSE),"")</f>
        <v/>
      </c>
      <c r="O682" s="21">
        <f>IF(AND(Sheet1!I685=Sheet1!J685,Sheet1!J685&lt;&gt;0),Sheet1!I685,IF(AND(Sheet1!I685&lt;&gt;Sheet1!J685,Sheet1!J685&lt;&gt;0),Sheet1!I685&amp;"~"&amp;Sheet1!J685,""))</f>
        <v>5</v>
      </c>
      <c r="P682" s="21" t="str">
        <f>IFERROR(VLOOKUP(Sheet1!L685,配置检查表!$Y:$Z,2,FALSE),"")</f>
        <v>金币</v>
      </c>
      <c r="Q682" s="21">
        <f>IF(AND(Sheet1!N685=Sheet1!O685,Sheet1!O685&lt;&gt;0),Sheet1!N685,IF(AND(Sheet1!N685&lt;&gt;Sheet1!O685,Sheet1!O685&lt;&gt;0),Sheet1!N685&amp;"~"&amp;Sheet1!O685,""))</f>
        <v>332500</v>
      </c>
      <c r="R682" s="21" t="str">
        <f>IFERROR(VLOOKUP(Sheet1!Q685,配置检查表!$Y:$Z,2,FALSE),"")</f>
        <v/>
      </c>
      <c r="S682" s="39" t="str">
        <f>IF(AND(Sheet1!S889=Sheet1!T889,Sheet1!T889&lt;&gt;0),Sheet1!S889,IF(AND(Sheet1!S889&lt;&gt;Sheet1!T889,Sheet1!T889&lt;&gt;0),Sheet1!S889&amp;"~"&amp;Sheet1!T889,""))</f>
        <v/>
      </c>
      <c r="T682" s="21" t="str">
        <f>IFERROR(VLOOKUP(Sheet1!V685,配置检查表!$Y:$Z,2,FALSE),"")</f>
        <v/>
      </c>
      <c r="U682" s="39" t="str">
        <f>IF(AND(Sheet1!X889=Sheet1!Y889,Sheet1!Y889&lt;&gt;0),Sheet1!X889,IF(AND(Sheet1!X889&lt;&gt;Sheet1!Y889,Sheet1!Y889&lt;&gt;0),Sheet1!X889&amp;"~"&amp;Sheet1!Y889,""))</f>
        <v/>
      </c>
      <c r="V682" s="21" t="str">
        <f>IFERROR(VLOOKUP(Sheet1!XAA,配置检查表!$Y:$Z,2,FALSE),"")</f>
        <v/>
      </c>
      <c r="W682" s="21" t="str">
        <f>IF(AND(Sheet1!AC889=Sheet1!AD889,Sheet1!AD889&lt;&gt;0),Sheet1!AC889,IF(AND(Sheet1!AC889&lt;&gt;Sheet1!AD889,Sheet1!AD889&lt;&gt;0),Sheet1!AC889&amp;"~"&amp;Sheet1!AD889,""))</f>
        <v/>
      </c>
    </row>
    <row r="683" spans="1:23">
      <c r="A683" s="17">
        <v>20210</v>
      </c>
      <c r="B683" s="17" t="s">
        <v>1185</v>
      </c>
      <c r="C683" s="17" t="s">
        <v>1185</v>
      </c>
      <c r="D683" s="21" t="str">
        <f>IF(OR(Sheet1!I686&lt;&gt;Sheet1!AF686,Sheet1!AG686&lt;&gt;Sheet1!J686),"有影响","-")</f>
        <v>-</v>
      </c>
      <c r="E683" s="21" t="str">
        <f>IF(OR(Sheet1!N686&lt;&gt;Sheet1!AH686,Sheet1!AI686&lt;&gt;Sheet1!O686),"有影响","-")</f>
        <v>-</v>
      </c>
      <c r="F683" s="21" t="str">
        <f>IF(OR(Sheet1!S686&lt;&gt;Sheet1!AJ686,Sheet1!AK686&lt;&gt;Sheet1!T686),"有影响","-")</f>
        <v>-</v>
      </c>
      <c r="G683" s="21" t="str">
        <f>IF(OR(Sheet1!X686&lt;&gt;Sheet1!AL686,Sheet1!AM686&lt;&gt;Sheet1!Y686),"有影响","-")</f>
        <v>-</v>
      </c>
      <c r="H683" s="21" t="str">
        <f>IF(OR(Sheet1!AC686&lt;&gt;Sheet1!AN686,Sheet1!AO686&lt;&gt;Sheet1!AD686),"有影响","-")</f>
        <v>-</v>
      </c>
      <c r="I683" s="21" t="str">
        <f>IF(Sheet1!G686=0,"出错","-")</f>
        <v>-</v>
      </c>
      <c r="J683" s="21" t="str">
        <f>IF(AND(Sheet1!G686=0,Sheet1!L686&lt;&gt;0),"出错","-")</f>
        <v>-</v>
      </c>
      <c r="K683" s="21" t="str">
        <f>IF(AND(Sheet1!G686=0,Sheet1!L686=0,Sheet1!Q686&lt;&gt;0),"出错","-")</f>
        <v>-</v>
      </c>
      <c r="L683" s="21" t="str">
        <f>IF(AND(Sheet1!G686=0,Sheet1!L686=0,Sheet1!Q686=0,Sheet1!V686&lt;&gt;0),"出错","-")</f>
        <v>-</v>
      </c>
      <c r="M683" s="21" t="str">
        <f>IF(AND(Sheet1!G686=0,Sheet1!L686=0,Sheet1!Q686=0,Sheet1!V686=0,Sheet1!AA686&lt;&gt;0),"出错","-")</f>
        <v>-</v>
      </c>
      <c r="N683" s="21" t="str">
        <f>IFERROR(VLOOKUP(Sheet1!G686,配置检查表!$Y:$Z,2,FALSE),"")</f>
        <v/>
      </c>
      <c r="O683" s="21">
        <f>IF(AND(Sheet1!I686=Sheet1!J686,Sheet1!J686&lt;&gt;0),Sheet1!I686,IF(AND(Sheet1!I686&lt;&gt;Sheet1!J686,Sheet1!J686&lt;&gt;0),Sheet1!I686&amp;"~"&amp;Sheet1!J686,""))</f>
        <v>5</v>
      </c>
      <c r="P683" s="21" t="str">
        <f>IFERROR(VLOOKUP(Sheet1!L686,配置检查表!$Y:$Z,2,FALSE),"")</f>
        <v>金币</v>
      </c>
      <c r="Q683" s="21">
        <f>IF(AND(Sheet1!N686=Sheet1!O686,Sheet1!O686&lt;&gt;0),Sheet1!N686,IF(AND(Sheet1!N686&lt;&gt;Sheet1!O686,Sheet1!O686&lt;&gt;0),Sheet1!N686&amp;"~"&amp;Sheet1!O686,""))</f>
        <v>335000</v>
      </c>
      <c r="R683" s="21" t="str">
        <f>IFERROR(VLOOKUP(Sheet1!Q686,配置检查表!$Y:$Z,2,FALSE),"")</f>
        <v/>
      </c>
      <c r="S683" s="39" t="str">
        <f>IF(AND(Sheet1!S890=Sheet1!T890,Sheet1!T890&lt;&gt;0),Sheet1!S890,IF(AND(Sheet1!S890&lt;&gt;Sheet1!T890,Sheet1!T890&lt;&gt;0),Sheet1!S890&amp;"~"&amp;Sheet1!T890,""))</f>
        <v/>
      </c>
      <c r="T683" s="21" t="str">
        <f>IFERROR(VLOOKUP(Sheet1!V686,配置检查表!$Y:$Z,2,FALSE),"")</f>
        <v/>
      </c>
      <c r="U683" s="39" t="str">
        <f>IF(AND(Sheet1!X890=Sheet1!Y890,Sheet1!Y890&lt;&gt;0),Sheet1!X890,IF(AND(Sheet1!X890&lt;&gt;Sheet1!Y890,Sheet1!Y890&lt;&gt;0),Sheet1!X890&amp;"~"&amp;Sheet1!Y890,""))</f>
        <v/>
      </c>
      <c r="V683" s="21" t="str">
        <f>IFERROR(VLOOKUP(Sheet1!XAA,配置检查表!$Y:$Z,2,FALSE),"")</f>
        <v/>
      </c>
      <c r="W683" s="21" t="str">
        <f>IF(AND(Sheet1!AC890=Sheet1!AD890,Sheet1!AD890&lt;&gt;0),Sheet1!AC890,IF(AND(Sheet1!AC890&lt;&gt;Sheet1!AD890,Sheet1!AD890&lt;&gt;0),Sheet1!AC890&amp;"~"&amp;Sheet1!AD890,""))</f>
        <v/>
      </c>
    </row>
    <row r="684" spans="1:23">
      <c r="A684" s="17">
        <v>20211</v>
      </c>
      <c r="B684" s="17" t="s">
        <v>1186</v>
      </c>
      <c r="C684" s="17" t="s">
        <v>1186</v>
      </c>
      <c r="D684" s="21" t="str">
        <f>IF(OR(Sheet1!I687&lt;&gt;Sheet1!AF687,Sheet1!AG687&lt;&gt;Sheet1!J687),"有影响","-")</f>
        <v>-</v>
      </c>
      <c r="E684" s="21" t="str">
        <f>IF(OR(Sheet1!N687&lt;&gt;Sheet1!AH687,Sheet1!AI687&lt;&gt;Sheet1!O687),"有影响","-")</f>
        <v>-</v>
      </c>
      <c r="F684" s="21" t="str">
        <f>IF(OR(Sheet1!S687&lt;&gt;Sheet1!AJ687,Sheet1!AK687&lt;&gt;Sheet1!T687),"有影响","-")</f>
        <v>-</v>
      </c>
      <c r="G684" s="21" t="str">
        <f>IF(OR(Sheet1!X687&lt;&gt;Sheet1!AL687,Sheet1!AM687&lt;&gt;Sheet1!Y687),"有影响","-")</f>
        <v>-</v>
      </c>
      <c r="H684" s="21" t="str">
        <f>IF(OR(Sheet1!AC687&lt;&gt;Sheet1!AN687,Sheet1!AO687&lt;&gt;Sheet1!AD687),"有影响","-")</f>
        <v>-</v>
      </c>
      <c r="I684" s="21" t="str">
        <f>IF(Sheet1!G687=0,"出错","-")</f>
        <v>-</v>
      </c>
      <c r="J684" s="21" t="str">
        <f>IF(AND(Sheet1!G687=0,Sheet1!L687&lt;&gt;0),"出错","-")</f>
        <v>-</v>
      </c>
      <c r="K684" s="21" t="str">
        <f>IF(AND(Sheet1!G687=0,Sheet1!L687=0,Sheet1!Q687&lt;&gt;0),"出错","-")</f>
        <v>-</v>
      </c>
      <c r="L684" s="21" t="str">
        <f>IF(AND(Sheet1!G687=0,Sheet1!L687=0,Sheet1!Q687=0,Sheet1!V687&lt;&gt;0),"出错","-")</f>
        <v>-</v>
      </c>
      <c r="M684" s="21" t="str">
        <f>IF(AND(Sheet1!G687=0,Sheet1!L687=0,Sheet1!Q687=0,Sheet1!V687=0,Sheet1!AA687&lt;&gt;0),"出错","-")</f>
        <v>-</v>
      </c>
      <c r="N684" s="21" t="str">
        <f>IFERROR(VLOOKUP(Sheet1!G687,配置检查表!$Y:$Z,2,FALSE),"")</f>
        <v/>
      </c>
      <c r="O684" s="21">
        <f>IF(AND(Sheet1!I687=Sheet1!J687,Sheet1!J687&lt;&gt;0),Sheet1!I687,IF(AND(Sheet1!I687&lt;&gt;Sheet1!J687,Sheet1!J687&lt;&gt;0),Sheet1!I687&amp;"~"&amp;Sheet1!J687,""))</f>
        <v>5</v>
      </c>
      <c r="P684" s="21" t="str">
        <f>IFERROR(VLOOKUP(Sheet1!L687,配置检查表!$Y:$Z,2,FALSE),"")</f>
        <v>金币</v>
      </c>
      <c r="Q684" s="21">
        <f>IF(AND(Sheet1!N687=Sheet1!O687,Sheet1!O687&lt;&gt;0),Sheet1!N687,IF(AND(Sheet1!N687&lt;&gt;Sheet1!O687,Sheet1!O687&lt;&gt;0),Sheet1!N687&amp;"~"&amp;Sheet1!O687,""))</f>
        <v>337500</v>
      </c>
      <c r="R684" s="21" t="str">
        <f>IFERROR(VLOOKUP(Sheet1!Q687,配置检查表!$Y:$Z,2,FALSE),"")</f>
        <v/>
      </c>
      <c r="S684" s="39" t="str">
        <f>IF(AND(Sheet1!S891=Sheet1!T891,Sheet1!T891&lt;&gt;0),Sheet1!S891,IF(AND(Sheet1!S891&lt;&gt;Sheet1!T891,Sheet1!T891&lt;&gt;0),Sheet1!S891&amp;"~"&amp;Sheet1!T891,""))</f>
        <v/>
      </c>
      <c r="T684" s="21" t="str">
        <f>IFERROR(VLOOKUP(Sheet1!V687,配置检查表!$Y:$Z,2,FALSE),"")</f>
        <v/>
      </c>
      <c r="U684" s="39" t="str">
        <f>IF(AND(Sheet1!X891=Sheet1!Y891,Sheet1!Y891&lt;&gt;0),Sheet1!X891,IF(AND(Sheet1!X891&lt;&gt;Sheet1!Y891,Sheet1!Y891&lt;&gt;0),Sheet1!X891&amp;"~"&amp;Sheet1!Y891,""))</f>
        <v/>
      </c>
      <c r="V684" s="21" t="str">
        <f>IFERROR(VLOOKUP(Sheet1!XAA,配置检查表!$Y:$Z,2,FALSE),"")</f>
        <v/>
      </c>
      <c r="W684" s="21" t="str">
        <f>IF(AND(Sheet1!AC891=Sheet1!AD891,Sheet1!AD891&lt;&gt;0),Sheet1!AC891,IF(AND(Sheet1!AC891&lt;&gt;Sheet1!AD891,Sheet1!AD891&lt;&gt;0),Sheet1!AC891&amp;"~"&amp;Sheet1!AD891,""))</f>
        <v/>
      </c>
    </row>
    <row r="685" spans="1:23">
      <c r="A685" s="17">
        <v>20212</v>
      </c>
      <c r="B685" s="17" t="s">
        <v>1187</v>
      </c>
      <c r="C685" s="17" t="s">
        <v>1187</v>
      </c>
      <c r="D685" s="21" t="str">
        <f>IF(OR(Sheet1!I688&lt;&gt;Sheet1!AF688,Sheet1!AG688&lt;&gt;Sheet1!J688),"有影响","-")</f>
        <v>-</v>
      </c>
      <c r="E685" s="21" t="str">
        <f>IF(OR(Sheet1!N688&lt;&gt;Sheet1!AH688,Sheet1!AI688&lt;&gt;Sheet1!O688),"有影响","-")</f>
        <v>-</v>
      </c>
      <c r="F685" s="21" t="str">
        <f>IF(OR(Sheet1!S688&lt;&gt;Sheet1!AJ688,Sheet1!AK688&lt;&gt;Sheet1!T688),"有影响","-")</f>
        <v>-</v>
      </c>
      <c r="G685" s="21" t="str">
        <f>IF(OR(Sheet1!X688&lt;&gt;Sheet1!AL688,Sheet1!AM688&lt;&gt;Sheet1!Y688),"有影响","-")</f>
        <v>-</v>
      </c>
      <c r="H685" s="21" t="str">
        <f>IF(OR(Sheet1!AC688&lt;&gt;Sheet1!AN688,Sheet1!AO688&lt;&gt;Sheet1!AD688),"有影响","-")</f>
        <v>-</v>
      </c>
      <c r="I685" s="21" t="str">
        <f>IF(Sheet1!G688=0,"出错","-")</f>
        <v>-</v>
      </c>
      <c r="J685" s="21" t="str">
        <f>IF(AND(Sheet1!G688=0,Sheet1!L688&lt;&gt;0),"出错","-")</f>
        <v>-</v>
      </c>
      <c r="K685" s="21" t="str">
        <f>IF(AND(Sheet1!G688=0,Sheet1!L688=0,Sheet1!Q688&lt;&gt;0),"出错","-")</f>
        <v>-</v>
      </c>
      <c r="L685" s="21" t="str">
        <f>IF(AND(Sheet1!G688=0,Sheet1!L688=0,Sheet1!Q688=0,Sheet1!V688&lt;&gt;0),"出错","-")</f>
        <v>-</v>
      </c>
      <c r="M685" s="21" t="str">
        <f>IF(AND(Sheet1!G688=0,Sheet1!L688=0,Sheet1!Q688=0,Sheet1!V688=0,Sheet1!AA688&lt;&gt;0),"出错","-")</f>
        <v>-</v>
      </c>
      <c r="N685" s="21" t="str">
        <f>IFERROR(VLOOKUP(Sheet1!G688,配置检查表!$Y:$Z,2,FALSE),"")</f>
        <v/>
      </c>
      <c r="O685" s="21">
        <f>IF(AND(Sheet1!I688=Sheet1!J688,Sheet1!J688&lt;&gt;0),Sheet1!I688,IF(AND(Sheet1!I688&lt;&gt;Sheet1!J688,Sheet1!J688&lt;&gt;0),Sheet1!I688&amp;"~"&amp;Sheet1!J688,""))</f>
        <v>5</v>
      </c>
      <c r="P685" s="21" t="str">
        <f>IFERROR(VLOOKUP(Sheet1!L688,配置检查表!$Y:$Z,2,FALSE),"")</f>
        <v>金币</v>
      </c>
      <c r="Q685" s="21">
        <f>IF(AND(Sheet1!N688=Sheet1!O688,Sheet1!O688&lt;&gt;0),Sheet1!N688,IF(AND(Sheet1!N688&lt;&gt;Sheet1!O688,Sheet1!O688&lt;&gt;0),Sheet1!N688&amp;"~"&amp;Sheet1!O688,""))</f>
        <v>340000</v>
      </c>
      <c r="R685" s="21" t="str">
        <f>IFERROR(VLOOKUP(Sheet1!Q688,配置检查表!$Y:$Z,2,FALSE),"")</f>
        <v/>
      </c>
      <c r="S685" s="39" t="str">
        <f>IF(AND(Sheet1!S892=Sheet1!T892,Sheet1!T892&lt;&gt;0),Sheet1!S892,IF(AND(Sheet1!S892&lt;&gt;Sheet1!T892,Sheet1!T892&lt;&gt;0),Sheet1!S892&amp;"~"&amp;Sheet1!T892,""))</f>
        <v/>
      </c>
      <c r="T685" s="21" t="str">
        <f>IFERROR(VLOOKUP(Sheet1!V688,配置检查表!$Y:$Z,2,FALSE),"")</f>
        <v/>
      </c>
      <c r="U685" s="39" t="str">
        <f>IF(AND(Sheet1!X892=Sheet1!Y892,Sheet1!Y892&lt;&gt;0),Sheet1!X892,IF(AND(Sheet1!X892&lt;&gt;Sheet1!Y892,Sheet1!Y892&lt;&gt;0),Sheet1!X892&amp;"~"&amp;Sheet1!Y892,""))</f>
        <v/>
      </c>
      <c r="V685" s="21" t="str">
        <f>IFERROR(VLOOKUP(Sheet1!XAA,配置检查表!$Y:$Z,2,FALSE),"")</f>
        <v/>
      </c>
      <c r="W685" s="21" t="str">
        <f>IF(AND(Sheet1!AC892=Sheet1!AD892,Sheet1!AD892&lt;&gt;0),Sheet1!AC892,IF(AND(Sheet1!AC892&lt;&gt;Sheet1!AD892,Sheet1!AD892&lt;&gt;0),Sheet1!AC892&amp;"~"&amp;Sheet1!AD892,""))</f>
        <v/>
      </c>
    </row>
    <row r="686" spans="1:23">
      <c r="A686" s="17">
        <v>20213</v>
      </c>
      <c r="B686" s="17" t="s">
        <v>1188</v>
      </c>
      <c r="C686" s="17" t="s">
        <v>1188</v>
      </c>
      <c r="D686" s="21" t="str">
        <f>IF(OR(Sheet1!I689&lt;&gt;Sheet1!AF689,Sheet1!AG689&lt;&gt;Sheet1!J689),"有影响","-")</f>
        <v>-</v>
      </c>
      <c r="E686" s="21" t="str">
        <f>IF(OR(Sheet1!N689&lt;&gt;Sheet1!AH689,Sheet1!AI689&lt;&gt;Sheet1!O689),"有影响","-")</f>
        <v>-</v>
      </c>
      <c r="F686" s="21" t="str">
        <f>IF(OR(Sheet1!S689&lt;&gt;Sheet1!AJ689,Sheet1!AK689&lt;&gt;Sheet1!T689),"有影响","-")</f>
        <v>-</v>
      </c>
      <c r="G686" s="21" t="str">
        <f>IF(OR(Sheet1!X689&lt;&gt;Sheet1!AL689,Sheet1!AM689&lt;&gt;Sheet1!Y689),"有影响","-")</f>
        <v>-</v>
      </c>
      <c r="H686" s="21" t="str">
        <f>IF(OR(Sheet1!AC689&lt;&gt;Sheet1!AN689,Sheet1!AO689&lt;&gt;Sheet1!AD689),"有影响","-")</f>
        <v>-</v>
      </c>
      <c r="I686" s="21" t="str">
        <f>IF(Sheet1!G689=0,"出错","-")</f>
        <v>-</v>
      </c>
      <c r="J686" s="21" t="str">
        <f>IF(AND(Sheet1!G689=0,Sheet1!L689&lt;&gt;0),"出错","-")</f>
        <v>-</v>
      </c>
      <c r="K686" s="21" t="str">
        <f>IF(AND(Sheet1!G689=0,Sheet1!L689=0,Sheet1!Q689&lt;&gt;0),"出错","-")</f>
        <v>-</v>
      </c>
      <c r="L686" s="21" t="str">
        <f>IF(AND(Sheet1!G689=0,Sheet1!L689=0,Sheet1!Q689=0,Sheet1!V689&lt;&gt;0),"出错","-")</f>
        <v>-</v>
      </c>
      <c r="M686" s="21" t="str">
        <f>IF(AND(Sheet1!G689=0,Sheet1!L689=0,Sheet1!Q689=0,Sheet1!V689=0,Sheet1!AA689&lt;&gt;0),"出错","-")</f>
        <v>-</v>
      </c>
      <c r="N686" s="21" t="str">
        <f>IFERROR(VLOOKUP(Sheet1!G689,配置检查表!$Y:$Z,2,FALSE),"")</f>
        <v/>
      </c>
      <c r="O686" s="21">
        <f>IF(AND(Sheet1!I689=Sheet1!J689,Sheet1!J689&lt;&gt;0),Sheet1!I689,IF(AND(Sheet1!I689&lt;&gt;Sheet1!J689,Sheet1!J689&lt;&gt;0),Sheet1!I689&amp;"~"&amp;Sheet1!J689,""))</f>
        <v>5</v>
      </c>
      <c r="P686" s="21" t="str">
        <f>IFERROR(VLOOKUP(Sheet1!L689,配置检查表!$Y:$Z,2,FALSE),"")</f>
        <v>金币</v>
      </c>
      <c r="Q686" s="21">
        <f>IF(AND(Sheet1!N689=Sheet1!O689,Sheet1!O689&lt;&gt;0),Sheet1!N689,IF(AND(Sheet1!N689&lt;&gt;Sheet1!O689,Sheet1!O689&lt;&gt;0),Sheet1!N689&amp;"~"&amp;Sheet1!O689,""))</f>
        <v>342500</v>
      </c>
      <c r="R686" s="21" t="str">
        <f>IFERROR(VLOOKUP(Sheet1!Q689,配置检查表!$Y:$Z,2,FALSE),"")</f>
        <v/>
      </c>
      <c r="S686" s="39" t="str">
        <f>IF(AND(Sheet1!S893=Sheet1!T893,Sheet1!T893&lt;&gt;0),Sheet1!S893,IF(AND(Sheet1!S893&lt;&gt;Sheet1!T893,Sheet1!T893&lt;&gt;0),Sheet1!S893&amp;"~"&amp;Sheet1!T893,""))</f>
        <v/>
      </c>
      <c r="T686" s="21" t="str">
        <f>IFERROR(VLOOKUP(Sheet1!V689,配置检查表!$Y:$Z,2,FALSE),"")</f>
        <v/>
      </c>
      <c r="U686" s="39" t="str">
        <f>IF(AND(Sheet1!X893=Sheet1!Y893,Sheet1!Y893&lt;&gt;0),Sheet1!X893,IF(AND(Sheet1!X893&lt;&gt;Sheet1!Y893,Sheet1!Y893&lt;&gt;0),Sheet1!X893&amp;"~"&amp;Sheet1!Y893,""))</f>
        <v/>
      </c>
      <c r="V686" s="21" t="str">
        <f>IFERROR(VLOOKUP(Sheet1!XAA,配置检查表!$Y:$Z,2,FALSE),"")</f>
        <v/>
      </c>
      <c r="W686" s="21" t="str">
        <f>IF(AND(Sheet1!AC893=Sheet1!AD893,Sheet1!AD893&lt;&gt;0),Sheet1!AC893,IF(AND(Sheet1!AC893&lt;&gt;Sheet1!AD893,Sheet1!AD893&lt;&gt;0),Sheet1!AC893&amp;"~"&amp;Sheet1!AD893,""))</f>
        <v/>
      </c>
    </row>
    <row r="687" spans="1:23">
      <c r="A687" s="17">
        <v>20214</v>
      </c>
      <c r="B687" s="17" t="s">
        <v>1189</v>
      </c>
      <c r="C687" s="17" t="s">
        <v>1189</v>
      </c>
      <c r="D687" s="21" t="str">
        <f>IF(OR(Sheet1!I690&lt;&gt;Sheet1!AF690,Sheet1!AG690&lt;&gt;Sheet1!J690),"有影响","-")</f>
        <v>-</v>
      </c>
      <c r="E687" s="21" t="str">
        <f>IF(OR(Sheet1!N690&lt;&gt;Sheet1!AH690,Sheet1!AI690&lt;&gt;Sheet1!O690),"有影响","-")</f>
        <v>-</v>
      </c>
      <c r="F687" s="21" t="str">
        <f>IF(OR(Sheet1!S690&lt;&gt;Sheet1!AJ690,Sheet1!AK690&lt;&gt;Sheet1!T690),"有影响","-")</f>
        <v>-</v>
      </c>
      <c r="G687" s="21" t="str">
        <f>IF(OR(Sheet1!X690&lt;&gt;Sheet1!AL690,Sheet1!AM690&lt;&gt;Sheet1!Y690),"有影响","-")</f>
        <v>-</v>
      </c>
      <c r="H687" s="21" t="str">
        <f>IF(OR(Sheet1!AC690&lt;&gt;Sheet1!AN690,Sheet1!AO690&lt;&gt;Sheet1!AD690),"有影响","-")</f>
        <v>-</v>
      </c>
      <c r="I687" s="21" t="str">
        <f>IF(Sheet1!G690=0,"出错","-")</f>
        <v>-</v>
      </c>
      <c r="J687" s="21" t="str">
        <f>IF(AND(Sheet1!G690=0,Sheet1!L690&lt;&gt;0),"出错","-")</f>
        <v>-</v>
      </c>
      <c r="K687" s="21" t="str">
        <f>IF(AND(Sheet1!G690=0,Sheet1!L690=0,Sheet1!Q690&lt;&gt;0),"出错","-")</f>
        <v>-</v>
      </c>
      <c r="L687" s="21" t="str">
        <f>IF(AND(Sheet1!G690=0,Sheet1!L690=0,Sheet1!Q690=0,Sheet1!V690&lt;&gt;0),"出错","-")</f>
        <v>-</v>
      </c>
      <c r="M687" s="21" t="str">
        <f>IF(AND(Sheet1!G690=0,Sheet1!L690=0,Sheet1!Q690=0,Sheet1!V690=0,Sheet1!AA690&lt;&gt;0),"出错","-")</f>
        <v>-</v>
      </c>
      <c r="N687" s="21" t="str">
        <f>IFERROR(VLOOKUP(Sheet1!G690,配置检查表!$Y:$Z,2,FALSE),"")</f>
        <v/>
      </c>
      <c r="O687" s="21">
        <f>IF(AND(Sheet1!I690=Sheet1!J690,Sheet1!J690&lt;&gt;0),Sheet1!I690,IF(AND(Sheet1!I690&lt;&gt;Sheet1!J690,Sheet1!J690&lt;&gt;0),Sheet1!I690&amp;"~"&amp;Sheet1!J690,""))</f>
        <v>5</v>
      </c>
      <c r="P687" s="21" t="str">
        <f>IFERROR(VLOOKUP(Sheet1!L690,配置检查表!$Y:$Z,2,FALSE),"")</f>
        <v>金币</v>
      </c>
      <c r="Q687" s="21">
        <f>IF(AND(Sheet1!N690=Sheet1!O690,Sheet1!O690&lt;&gt;0),Sheet1!N690,IF(AND(Sheet1!N690&lt;&gt;Sheet1!O690,Sheet1!O690&lt;&gt;0),Sheet1!N690&amp;"~"&amp;Sheet1!O690,""))</f>
        <v>345000</v>
      </c>
      <c r="R687" s="21" t="str">
        <f>IFERROR(VLOOKUP(Sheet1!Q690,配置检查表!$Y:$Z,2,FALSE),"")</f>
        <v/>
      </c>
      <c r="S687" s="39" t="str">
        <f>IF(AND(Sheet1!S894=Sheet1!T894,Sheet1!T894&lt;&gt;0),Sheet1!S894,IF(AND(Sheet1!S894&lt;&gt;Sheet1!T894,Sheet1!T894&lt;&gt;0),Sheet1!S894&amp;"~"&amp;Sheet1!T894,""))</f>
        <v/>
      </c>
      <c r="T687" s="21" t="str">
        <f>IFERROR(VLOOKUP(Sheet1!V690,配置检查表!$Y:$Z,2,FALSE),"")</f>
        <v/>
      </c>
      <c r="U687" s="39" t="str">
        <f>IF(AND(Sheet1!X894=Sheet1!Y894,Sheet1!Y894&lt;&gt;0),Sheet1!X894,IF(AND(Sheet1!X894&lt;&gt;Sheet1!Y894,Sheet1!Y894&lt;&gt;0),Sheet1!X894&amp;"~"&amp;Sheet1!Y894,""))</f>
        <v/>
      </c>
      <c r="V687" s="21" t="str">
        <f>IFERROR(VLOOKUP(Sheet1!XAA,配置检查表!$Y:$Z,2,FALSE),"")</f>
        <v/>
      </c>
      <c r="W687" s="21" t="str">
        <f>IF(AND(Sheet1!AC894=Sheet1!AD894,Sheet1!AD894&lt;&gt;0),Sheet1!AC894,IF(AND(Sheet1!AC894&lt;&gt;Sheet1!AD894,Sheet1!AD894&lt;&gt;0),Sheet1!AC894&amp;"~"&amp;Sheet1!AD894,""))</f>
        <v/>
      </c>
    </row>
    <row r="688" spans="1:23">
      <c r="A688" s="17">
        <v>20215</v>
      </c>
      <c r="B688" s="17" t="s">
        <v>1190</v>
      </c>
      <c r="C688" s="17" t="s">
        <v>1190</v>
      </c>
      <c r="D688" s="21" t="str">
        <f>IF(OR(Sheet1!I691&lt;&gt;Sheet1!AF691,Sheet1!AG691&lt;&gt;Sheet1!J691),"有影响","-")</f>
        <v>-</v>
      </c>
      <c r="E688" s="21" t="str">
        <f>IF(OR(Sheet1!N691&lt;&gt;Sheet1!AH691,Sheet1!AI691&lt;&gt;Sheet1!O691),"有影响","-")</f>
        <v>-</v>
      </c>
      <c r="F688" s="21" t="str">
        <f>IF(OR(Sheet1!S691&lt;&gt;Sheet1!AJ691,Sheet1!AK691&lt;&gt;Sheet1!T691),"有影响","-")</f>
        <v>-</v>
      </c>
      <c r="G688" s="21" t="str">
        <f>IF(OR(Sheet1!X691&lt;&gt;Sheet1!AL691,Sheet1!AM691&lt;&gt;Sheet1!Y691),"有影响","-")</f>
        <v>-</v>
      </c>
      <c r="H688" s="21" t="str">
        <f>IF(OR(Sheet1!AC691&lt;&gt;Sheet1!AN691,Sheet1!AO691&lt;&gt;Sheet1!AD691),"有影响","-")</f>
        <v>-</v>
      </c>
      <c r="I688" s="21" t="str">
        <f>IF(Sheet1!G691=0,"出错","-")</f>
        <v>-</v>
      </c>
      <c r="J688" s="21" t="str">
        <f>IF(AND(Sheet1!G691=0,Sheet1!L691&lt;&gt;0),"出错","-")</f>
        <v>-</v>
      </c>
      <c r="K688" s="21" t="str">
        <f>IF(AND(Sheet1!G691=0,Sheet1!L691=0,Sheet1!Q691&lt;&gt;0),"出错","-")</f>
        <v>-</v>
      </c>
      <c r="L688" s="21" t="str">
        <f>IF(AND(Sheet1!G691=0,Sheet1!L691=0,Sheet1!Q691=0,Sheet1!V691&lt;&gt;0),"出错","-")</f>
        <v>-</v>
      </c>
      <c r="M688" s="21" t="str">
        <f>IF(AND(Sheet1!G691=0,Sheet1!L691=0,Sheet1!Q691=0,Sheet1!V691=0,Sheet1!AA691&lt;&gt;0),"出错","-")</f>
        <v>-</v>
      </c>
      <c r="N688" s="21" t="str">
        <f>IFERROR(VLOOKUP(Sheet1!G691,配置检查表!$Y:$Z,2,FALSE),"")</f>
        <v/>
      </c>
      <c r="O688" s="21">
        <f>IF(AND(Sheet1!I691=Sheet1!J691,Sheet1!J691&lt;&gt;0),Sheet1!I691,IF(AND(Sheet1!I691&lt;&gt;Sheet1!J691,Sheet1!J691&lt;&gt;0),Sheet1!I691&amp;"~"&amp;Sheet1!J691,""))</f>
        <v>5</v>
      </c>
      <c r="P688" s="21" t="str">
        <f>IFERROR(VLOOKUP(Sheet1!L691,配置检查表!$Y:$Z,2,FALSE),"")</f>
        <v>金币</v>
      </c>
      <c r="Q688" s="21">
        <f>IF(AND(Sheet1!N691=Sheet1!O691,Sheet1!O691&lt;&gt;0),Sheet1!N691,IF(AND(Sheet1!N691&lt;&gt;Sheet1!O691,Sheet1!O691&lt;&gt;0),Sheet1!N691&amp;"~"&amp;Sheet1!O691,""))</f>
        <v>347500</v>
      </c>
      <c r="R688" s="21" t="str">
        <f>IFERROR(VLOOKUP(Sheet1!Q691,配置检查表!$Y:$Z,2,FALSE),"")</f>
        <v/>
      </c>
      <c r="S688" s="39" t="str">
        <f>IF(AND(Sheet1!S895=Sheet1!T895,Sheet1!T895&lt;&gt;0),Sheet1!S895,IF(AND(Sheet1!S895&lt;&gt;Sheet1!T895,Sheet1!T895&lt;&gt;0),Sheet1!S895&amp;"~"&amp;Sheet1!T895,""))</f>
        <v/>
      </c>
      <c r="T688" s="21" t="str">
        <f>IFERROR(VLOOKUP(Sheet1!V691,配置检查表!$Y:$Z,2,FALSE),"")</f>
        <v/>
      </c>
      <c r="U688" s="39" t="str">
        <f>IF(AND(Sheet1!X895=Sheet1!Y895,Sheet1!Y895&lt;&gt;0),Sheet1!X895,IF(AND(Sheet1!X895&lt;&gt;Sheet1!Y895,Sheet1!Y895&lt;&gt;0),Sheet1!X895&amp;"~"&amp;Sheet1!Y895,""))</f>
        <v/>
      </c>
      <c r="V688" s="21" t="str">
        <f>IFERROR(VLOOKUP(Sheet1!XAA,配置检查表!$Y:$Z,2,FALSE),"")</f>
        <v/>
      </c>
      <c r="W688" s="21" t="str">
        <f>IF(AND(Sheet1!AC895=Sheet1!AD895,Sheet1!AD895&lt;&gt;0),Sheet1!AC895,IF(AND(Sheet1!AC895&lt;&gt;Sheet1!AD895,Sheet1!AD895&lt;&gt;0),Sheet1!AC895&amp;"~"&amp;Sheet1!AD895,""))</f>
        <v/>
      </c>
    </row>
    <row r="689" spans="1:23">
      <c r="A689" s="17">
        <v>20216</v>
      </c>
      <c r="B689" s="17" t="s">
        <v>1191</v>
      </c>
      <c r="C689" s="17" t="s">
        <v>1191</v>
      </c>
      <c r="D689" s="21" t="str">
        <f>IF(OR(Sheet1!I692&lt;&gt;Sheet1!AF692,Sheet1!AG692&lt;&gt;Sheet1!J692),"有影响","-")</f>
        <v>-</v>
      </c>
      <c r="E689" s="21" t="str">
        <f>IF(OR(Sheet1!N692&lt;&gt;Sheet1!AH692,Sheet1!AI692&lt;&gt;Sheet1!O692),"有影响","-")</f>
        <v>-</v>
      </c>
      <c r="F689" s="21" t="str">
        <f>IF(OR(Sheet1!S692&lt;&gt;Sheet1!AJ692,Sheet1!AK692&lt;&gt;Sheet1!T692),"有影响","-")</f>
        <v>-</v>
      </c>
      <c r="G689" s="21" t="str">
        <f>IF(OR(Sheet1!X692&lt;&gt;Sheet1!AL692,Sheet1!AM692&lt;&gt;Sheet1!Y692),"有影响","-")</f>
        <v>-</v>
      </c>
      <c r="H689" s="21" t="str">
        <f>IF(OR(Sheet1!AC692&lt;&gt;Sheet1!AN692,Sheet1!AO692&lt;&gt;Sheet1!AD692),"有影响","-")</f>
        <v>-</v>
      </c>
      <c r="I689" s="21" t="str">
        <f>IF(Sheet1!G692=0,"出错","-")</f>
        <v>-</v>
      </c>
      <c r="J689" s="21" t="str">
        <f>IF(AND(Sheet1!G692=0,Sheet1!L692&lt;&gt;0),"出错","-")</f>
        <v>-</v>
      </c>
      <c r="K689" s="21" t="str">
        <f>IF(AND(Sheet1!G692=0,Sheet1!L692=0,Sheet1!Q692&lt;&gt;0),"出错","-")</f>
        <v>-</v>
      </c>
      <c r="L689" s="21" t="str">
        <f>IF(AND(Sheet1!G692=0,Sheet1!L692=0,Sheet1!Q692=0,Sheet1!V692&lt;&gt;0),"出错","-")</f>
        <v>-</v>
      </c>
      <c r="M689" s="21" t="str">
        <f>IF(AND(Sheet1!G692=0,Sheet1!L692=0,Sheet1!Q692=0,Sheet1!V692=0,Sheet1!AA692&lt;&gt;0),"出错","-")</f>
        <v>-</v>
      </c>
      <c r="N689" s="21" t="str">
        <f>IFERROR(VLOOKUP(Sheet1!G692,配置检查表!$Y:$Z,2,FALSE),"")</f>
        <v/>
      </c>
      <c r="O689" s="21">
        <f>IF(AND(Sheet1!I692=Sheet1!J692,Sheet1!J692&lt;&gt;0),Sheet1!I692,IF(AND(Sheet1!I692&lt;&gt;Sheet1!J692,Sheet1!J692&lt;&gt;0),Sheet1!I692&amp;"~"&amp;Sheet1!J692,""))</f>
        <v>5</v>
      </c>
      <c r="P689" s="21" t="str">
        <f>IFERROR(VLOOKUP(Sheet1!L692,配置检查表!$Y:$Z,2,FALSE),"")</f>
        <v>金币</v>
      </c>
      <c r="Q689" s="21">
        <f>IF(AND(Sheet1!N692=Sheet1!O692,Sheet1!O692&lt;&gt;0),Sheet1!N692,IF(AND(Sheet1!N692&lt;&gt;Sheet1!O692,Sheet1!O692&lt;&gt;0),Sheet1!N692&amp;"~"&amp;Sheet1!O692,""))</f>
        <v>350000</v>
      </c>
      <c r="R689" s="21" t="str">
        <f>IFERROR(VLOOKUP(Sheet1!Q692,配置检查表!$Y:$Z,2,FALSE),"")</f>
        <v/>
      </c>
      <c r="S689" s="39" t="str">
        <f>IF(AND(Sheet1!S896=Sheet1!T896,Sheet1!T896&lt;&gt;0),Sheet1!S896,IF(AND(Sheet1!S896&lt;&gt;Sheet1!T896,Sheet1!T896&lt;&gt;0),Sheet1!S896&amp;"~"&amp;Sheet1!T896,""))</f>
        <v/>
      </c>
      <c r="T689" s="21" t="str">
        <f>IFERROR(VLOOKUP(Sheet1!V692,配置检查表!$Y:$Z,2,FALSE),"")</f>
        <v/>
      </c>
      <c r="U689" s="39" t="str">
        <f>IF(AND(Sheet1!X896=Sheet1!Y896,Sheet1!Y896&lt;&gt;0),Sheet1!X896,IF(AND(Sheet1!X896&lt;&gt;Sheet1!Y896,Sheet1!Y896&lt;&gt;0),Sheet1!X896&amp;"~"&amp;Sheet1!Y896,""))</f>
        <v/>
      </c>
      <c r="V689" s="21" t="str">
        <f>IFERROR(VLOOKUP(Sheet1!XAA,配置检查表!$Y:$Z,2,FALSE),"")</f>
        <v/>
      </c>
      <c r="W689" s="21" t="str">
        <f>IF(AND(Sheet1!AC896=Sheet1!AD896,Sheet1!AD896&lt;&gt;0),Sheet1!AC896,IF(AND(Sheet1!AC896&lt;&gt;Sheet1!AD896,Sheet1!AD896&lt;&gt;0),Sheet1!AC896&amp;"~"&amp;Sheet1!AD896,""))</f>
        <v/>
      </c>
    </row>
    <row r="690" spans="1:23">
      <c r="A690" s="17">
        <v>20217</v>
      </c>
      <c r="B690" s="17" t="s">
        <v>1192</v>
      </c>
      <c r="C690" s="17" t="s">
        <v>1192</v>
      </c>
      <c r="D690" s="21" t="str">
        <f>IF(OR(Sheet1!I693&lt;&gt;Sheet1!AF693,Sheet1!AG693&lt;&gt;Sheet1!J693),"有影响","-")</f>
        <v>-</v>
      </c>
      <c r="E690" s="21" t="str">
        <f>IF(OR(Sheet1!N693&lt;&gt;Sheet1!AH693,Sheet1!AI693&lt;&gt;Sheet1!O693),"有影响","-")</f>
        <v>-</v>
      </c>
      <c r="F690" s="21" t="str">
        <f>IF(OR(Sheet1!S693&lt;&gt;Sheet1!AJ693,Sheet1!AK693&lt;&gt;Sheet1!T693),"有影响","-")</f>
        <v>-</v>
      </c>
      <c r="G690" s="21" t="str">
        <f>IF(OR(Sheet1!X693&lt;&gt;Sheet1!AL693,Sheet1!AM693&lt;&gt;Sheet1!Y693),"有影响","-")</f>
        <v>-</v>
      </c>
      <c r="H690" s="21" t="str">
        <f>IF(OR(Sheet1!AC693&lt;&gt;Sheet1!AN693,Sheet1!AO693&lt;&gt;Sheet1!AD693),"有影响","-")</f>
        <v>-</v>
      </c>
      <c r="I690" s="21" t="str">
        <f>IF(Sheet1!G693=0,"出错","-")</f>
        <v>-</v>
      </c>
      <c r="J690" s="21" t="str">
        <f>IF(AND(Sheet1!G693=0,Sheet1!L693&lt;&gt;0),"出错","-")</f>
        <v>-</v>
      </c>
      <c r="K690" s="21" t="str">
        <f>IF(AND(Sheet1!G693=0,Sheet1!L693=0,Sheet1!Q693&lt;&gt;0),"出错","-")</f>
        <v>-</v>
      </c>
      <c r="L690" s="21" t="str">
        <f>IF(AND(Sheet1!G693=0,Sheet1!L693=0,Sheet1!Q693=0,Sheet1!V693&lt;&gt;0),"出错","-")</f>
        <v>-</v>
      </c>
      <c r="M690" s="21" t="str">
        <f>IF(AND(Sheet1!G693=0,Sheet1!L693=0,Sheet1!Q693=0,Sheet1!V693=0,Sheet1!AA693&lt;&gt;0),"出错","-")</f>
        <v>-</v>
      </c>
      <c r="N690" s="21" t="str">
        <f>IFERROR(VLOOKUP(Sheet1!G693,配置检查表!$Y:$Z,2,FALSE),"")</f>
        <v/>
      </c>
      <c r="O690" s="21">
        <f>IF(AND(Sheet1!I693=Sheet1!J693,Sheet1!J693&lt;&gt;0),Sheet1!I693,IF(AND(Sheet1!I693&lt;&gt;Sheet1!J693,Sheet1!J693&lt;&gt;0),Sheet1!I693&amp;"~"&amp;Sheet1!J693,""))</f>
        <v>5</v>
      </c>
      <c r="P690" s="21" t="str">
        <f>IFERROR(VLOOKUP(Sheet1!L693,配置检查表!$Y:$Z,2,FALSE),"")</f>
        <v>金币</v>
      </c>
      <c r="Q690" s="21">
        <f>IF(AND(Sheet1!N693=Sheet1!O693,Sheet1!O693&lt;&gt;0),Sheet1!N693,IF(AND(Sheet1!N693&lt;&gt;Sheet1!O693,Sheet1!O693&lt;&gt;0),Sheet1!N693&amp;"~"&amp;Sheet1!O693,""))</f>
        <v>352500</v>
      </c>
      <c r="R690" s="21" t="str">
        <f>IFERROR(VLOOKUP(Sheet1!Q693,配置检查表!$Y:$Z,2,FALSE),"")</f>
        <v/>
      </c>
      <c r="S690" s="39" t="str">
        <f>IF(AND(Sheet1!S897=Sheet1!T897,Sheet1!T897&lt;&gt;0),Sheet1!S897,IF(AND(Sheet1!S897&lt;&gt;Sheet1!T897,Sheet1!T897&lt;&gt;0),Sheet1!S897&amp;"~"&amp;Sheet1!T897,""))</f>
        <v/>
      </c>
      <c r="T690" s="21" t="str">
        <f>IFERROR(VLOOKUP(Sheet1!V693,配置检查表!$Y:$Z,2,FALSE),"")</f>
        <v/>
      </c>
      <c r="U690" s="39" t="str">
        <f>IF(AND(Sheet1!X897=Sheet1!Y897,Sheet1!Y897&lt;&gt;0),Sheet1!X897,IF(AND(Sheet1!X897&lt;&gt;Sheet1!Y897,Sheet1!Y897&lt;&gt;0),Sheet1!X897&amp;"~"&amp;Sheet1!Y897,""))</f>
        <v/>
      </c>
      <c r="V690" s="21" t="str">
        <f>IFERROR(VLOOKUP(Sheet1!XAA,配置检查表!$Y:$Z,2,FALSE),"")</f>
        <v/>
      </c>
      <c r="W690" s="21" t="str">
        <f>IF(AND(Sheet1!AC897=Sheet1!AD897,Sheet1!AD897&lt;&gt;0),Sheet1!AC897,IF(AND(Sheet1!AC897&lt;&gt;Sheet1!AD897,Sheet1!AD897&lt;&gt;0),Sheet1!AC897&amp;"~"&amp;Sheet1!AD897,""))</f>
        <v/>
      </c>
    </row>
    <row r="691" spans="1:23">
      <c r="A691" s="17">
        <v>20218</v>
      </c>
      <c r="B691" s="17" t="s">
        <v>1193</v>
      </c>
      <c r="C691" s="17" t="s">
        <v>1193</v>
      </c>
      <c r="D691" s="21" t="str">
        <f>IF(OR(Sheet1!I694&lt;&gt;Sheet1!AF694,Sheet1!AG694&lt;&gt;Sheet1!J694),"有影响","-")</f>
        <v>-</v>
      </c>
      <c r="E691" s="21" t="str">
        <f>IF(OR(Sheet1!N694&lt;&gt;Sheet1!AH694,Sheet1!AI694&lt;&gt;Sheet1!O694),"有影响","-")</f>
        <v>-</v>
      </c>
      <c r="F691" s="21" t="str">
        <f>IF(OR(Sheet1!S694&lt;&gt;Sheet1!AJ694,Sheet1!AK694&lt;&gt;Sheet1!T694),"有影响","-")</f>
        <v>-</v>
      </c>
      <c r="G691" s="21" t="str">
        <f>IF(OR(Sheet1!X694&lt;&gt;Sheet1!AL694,Sheet1!AM694&lt;&gt;Sheet1!Y694),"有影响","-")</f>
        <v>-</v>
      </c>
      <c r="H691" s="21" t="str">
        <f>IF(OR(Sheet1!AC694&lt;&gt;Sheet1!AN694,Sheet1!AO694&lt;&gt;Sheet1!AD694),"有影响","-")</f>
        <v>-</v>
      </c>
      <c r="I691" s="21" t="str">
        <f>IF(Sheet1!G694=0,"出错","-")</f>
        <v>-</v>
      </c>
      <c r="J691" s="21" t="str">
        <f>IF(AND(Sheet1!G694=0,Sheet1!L694&lt;&gt;0),"出错","-")</f>
        <v>-</v>
      </c>
      <c r="K691" s="21" t="str">
        <f>IF(AND(Sheet1!G694=0,Sheet1!L694=0,Sheet1!Q694&lt;&gt;0),"出错","-")</f>
        <v>-</v>
      </c>
      <c r="L691" s="21" t="str">
        <f>IF(AND(Sheet1!G694=0,Sheet1!L694=0,Sheet1!Q694=0,Sheet1!V694&lt;&gt;0),"出错","-")</f>
        <v>-</v>
      </c>
      <c r="M691" s="21" t="str">
        <f>IF(AND(Sheet1!G694=0,Sheet1!L694=0,Sheet1!Q694=0,Sheet1!V694=0,Sheet1!AA694&lt;&gt;0),"出错","-")</f>
        <v>-</v>
      </c>
      <c r="N691" s="21" t="str">
        <f>IFERROR(VLOOKUP(Sheet1!G694,配置检查表!$Y:$Z,2,FALSE),"")</f>
        <v/>
      </c>
      <c r="O691" s="21">
        <f>IF(AND(Sheet1!I694=Sheet1!J694,Sheet1!J694&lt;&gt;0),Sheet1!I694,IF(AND(Sheet1!I694&lt;&gt;Sheet1!J694,Sheet1!J694&lt;&gt;0),Sheet1!I694&amp;"~"&amp;Sheet1!J694,""))</f>
        <v>5</v>
      </c>
      <c r="P691" s="21" t="str">
        <f>IFERROR(VLOOKUP(Sheet1!L694,配置检查表!$Y:$Z,2,FALSE),"")</f>
        <v>金币</v>
      </c>
      <c r="Q691" s="21">
        <f>IF(AND(Sheet1!N694=Sheet1!O694,Sheet1!O694&lt;&gt;0),Sheet1!N694,IF(AND(Sheet1!N694&lt;&gt;Sheet1!O694,Sheet1!O694&lt;&gt;0),Sheet1!N694&amp;"~"&amp;Sheet1!O694,""))</f>
        <v>355000</v>
      </c>
      <c r="R691" s="21" t="str">
        <f>IFERROR(VLOOKUP(Sheet1!Q694,配置检查表!$Y:$Z,2,FALSE),"")</f>
        <v/>
      </c>
      <c r="S691" s="39" t="str">
        <f>IF(AND(Sheet1!S898=Sheet1!T898,Sheet1!T898&lt;&gt;0),Sheet1!S898,IF(AND(Sheet1!S898&lt;&gt;Sheet1!T898,Sheet1!T898&lt;&gt;0),Sheet1!S898&amp;"~"&amp;Sheet1!T898,""))</f>
        <v/>
      </c>
      <c r="T691" s="21" t="str">
        <f>IFERROR(VLOOKUP(Sheet1!V694,配置检查表!$Y:$Z,2,FALSE),"")</f>
        <v/>
      </c>
      <c r="U691" s="39" t="str">
        <f>IF(AND(Sheet1!X898=Sheet1!Y898,Sheet1!Y898&lt;&gt;0),Sheet1!X898,IF(AND(Sheet1!X898&lt;&gt;Sheet1!Y898,Sheet1!Y898&lt;&gt;0),Sheet1!X898&amp;"~"&amp;Sheet1!Y898,""))</f>
        <v/>
      </c>
      <c r="V691" s="21" t="str">
        <f>IFERROR(VLOOKUP(Sheet1!XAA,配置检查表!$Y:$Z,2,FALSE),"")</f>
        <v/>
      </c>
      <c r="W691" s="21" t="str">
        <f>IF(AND(Sheet1!AC898=Sheet1!AD898,Sheet1!AD898&lt;&gt;0),Sheet1!AC898,IF(AND(Sheet1!AC898&lt;&gt;Sheet1!AD898,Sheet1!AD898&lt;&gt;0),Sheet1!AC898&amp;"~"&amp;Sheet1!AD898,""))</f>
        <v/>
      </c>
    </row>
    <row r="692" spans="1:23">
      <c r="A692" s="17">
        <v>20219</v>
      </c>
      <c r="B692" s="17" t="s">
        <v>1194</v>
      </c>
      <c r="C692" s="17" t="s">
        <v>1194</v>
      </c>
      <c r="D692" s="21" t="str">
        <f>IF(OR(Sheet1!I695&lt;&gt;Sheet1!AF695,Sheet1!AG695&lt;&gt;Sheet1!J695),"有影响","-")</f>
        <v>-</v>
      </c>
      <c r="E692" s="21" t="str">
        <f>IF(OR(Sheet1!N695&lt;&gt;Sheet1!AH695,Sheet1!AI695&lt;&gt;Sheet1!O695),"有影响","-")</f>
        <v>-</v>
      </c>
      <c r="F692" s="21" t="str">
        <f>IF(OR(Sheet1!S695&lt;&gt;Sheet1!AJ695,Sheet1!AK695&lt;&gt;Sheet1!T695),"有影响","-")</f>
        <v>-</v>
      </c>
      <c r="G692" s="21" t="str">
        <f>IF(OR(Sheet1!X695&lt;&gt;Sheet1!AL695,Sheet1!AM695&lt;&gt;Sheet1!Y695),"有影响","-")</f>
        <v>-</v>
      </c>
      <c r="H692" s="21" t="str">
        <f>IF(OR(Sheet1!AC695&lt;&gt;Sheet1!AN695,Sheet1!AO695&lt;&gt;Sheet1!AD695),"有影响","-")</f>
        <v>-</v>
      </c>
      <c r="I692" s="21" t="str">
        <f>IF(Sheet1!G695=0,"出错","-")</f>
        <v>-</v>
      </c>
      <c r="J692" s="21" t="str">
        <f>IF(AND(Sheet1!G695=0,Sheet1!L695&lt;&gt;0),"出错","-")</f>
        <v>-</v>
      </c>
      <c r="K692" s="21" t="str">
        <f>IF(AND(Sheet1!G695=0,Sheet1!L695=0,Sheet1!Q695&lt;&gt;0),"出错","-")</f>
        <v>-</v>
      </c>
      <c r="L692" s="21" t="str">
        <f>IF(AND(Sheet1!G695=0,Sheet1!L695=0,Sheet1!Q695=0,Sheet1!V695&lt;&gt;0),"出错","-")</f>
        <v>-</v>
      </c>
      <c r="M692" s="21" t="str">
        <f>IF(AND(Sheet1!G695=0,Sheet1!L695=0,Sheet1!Q695=0,Sheet1!V695=0,Sheet1!AA695&lt;&gt;0),"出错","-")</f>
        <v>-</v>
      </c>
      <c r="N692" s="21" t="str">
        <f>IFERROR(VLOOKUP(Sheet1!G695,配置检查表!$Y:$Z,2,FALSE),"")</f>
        <v/>
      </c>
      <c r="O692" s="21">
        <f>IF(AND(Sheet1!I695=Sheet1!J695,Sheet1!J695&lt;&gt;0),Sheet1!I695,IF(AND(Sheet1!I695&lt;&gt;Sheet1!J695,Sheet1!J695&lt;&gt;0),Sheet1!I695&amp;"~"&amp;Sheet1!J695,""))</f>
        <v>5</v>
      </c>
      <c r="P692" s="21" t="str">
        <f>IFERROR(VLOOKUP(Sheet1!L695,配置检查表!$Y:$Z,2,FALSE),"")</f>
        <v>金币</v>
      </c>
      <c r="Q692" s="21">
        <f>IF(AND(Sheet1!N695=Sheet1!O695,Sheet1!O695&lt;&gt;0),Sheet1!N695,IF(AND(Sheet1!N695&lt;&gt;Sheet1!O695,Sheet1!O695&lt;&gt;0),Sheet1!N695&amp;"~"&amp;Sheet1!O695,""))</f>
        <v>357500</v>
      </c>
      <c r="R692" s="21" t="str">
        <f>IFERROR(VLOOKUP(Sheet1!Q695,配置检查表!$Y:$Z,2,FALSE),"")</f>
        <v/>
      </c>
      <c r="S692" s="39" t="str">
        <f>IF(AND(Sheet1!S899=Sheet1!T899,Sheet1!T899&lt;&gt;0),Sheet1!S899,IF(AND(Sheet1!S899&lt;&gt;Sheet1!T899,Sheet1!T899&lt;&gt;0),Sheet1!S899&amp;"~"&amp;Sheet1!T899,""))</f>
        <v/>
      </c>
      <c r="T692" s="21" t="str">
        <f>IFERROR(VLOOKUP(Sheet1!V695,配置检查表!$Y:$Z,2,FALSE),"")</f>
        <v/>
      </c>
      <c r="U692" s="39" t="str">
        <f>IF(AND(Sheet1!X899=Sheet1!Y899,Sheet1!Y899&lt;&gt;0),Sheet1!X899,IF(AND(Sheet1!X899&lt;&gt;Sheet1!Y899,Sheet1!Y899&lt;&gt;0),Sheet1!X899&amp;"~"&amp;Sheet1!Y899,""))</f>
        <v/>
      </c>
      <c r="V692" s="21" t="str">
        <f>IFERROR(VLOOKUP(Sheet1!XAA,配置检查表!$Y:$Z,2,FALSE),"")</f>
        <v/>
      </c>
      <c r="W692" s="21" t="str">
        <f>IF(AND(Sheet1!AC899=Sheet1!AD899,Sheet1!AD899&lt;&gt;0),Sheet1!AC899,IF(AND(Sheet1!AC899&lt;&gt;Sheet1!AD899,Sheet1!AD899&lt;&gt;0),Sheet1!AC899&amp;"~"&amp;Sheet1!AD899,""))</f>
        <v/>
      </c>
    </row>
    <row r="693" spans="1:23">
      <c r="A693" s="17">
        <v>20220</v>
      </c>
      <c r="B693" s="17" t="s">
        <v>1195</v>
      </c>
      <c r="C693" s="17" t="s">
        <v>1195</v>
      </c>
      <c r="D693" s="21" t="str">
        <f>IF(OR(Sheet1!I696&lt;&gt;Sheet1!AF696,Sheet1!AG696&lt;&gt;Sheet1!J696),"有影响","-")</f>
        <v>-</v>
      </c>
      <c r="E693" s="21" t="str">
        <f>IF(OR(Sheet1!N696&lt;&gt;Sheet1!AH696,Sheet1!AI696&lt;&gt;Sheet1!O696),"有影响","-")</f>
        <v>-</v>
      </c>
      <c r="F693" s="21" t="str">
        <f>IF(OR(Sheet1!S696&lt;&gt;Sheet1!AJ696,Sheet1!AK696&lt;&gt;Sheet1!T696),"有影响","-")</f>
        <v>-</v>
      </c>
      <c r="G693" s="21" t="str">
        <f>IF(OR(Sheet1!X696&lt;&gt;Sheet1!AL696,Sheet1!AM696&lt;&gt;Sheet1!Y696),"有影响","-")</f>
        <v>-</v>
      </c>
      <c r="H693" s="21" t="str">
        <f>IF(OR(Sheet1!AC696&lt;&gt;Sheet1!AN696,Sheet1!AO696&lt;&gt;Sheet1!AD696),"有影响","-")</f>
        <v>-</v>
      </c>
      <c r="I693" s="21" t="str">
        <f>IF(Sheet1!G696=0,"出错","-")</f>
        <v>-</v>
      </c>
      <c r="J693" s="21" t="str">
        <f>IF(AND(Sheet1!G696=0,Sheet1!L696&lt;&gt;0),"出错","-")</f>
        <v>-</v>
      </c>
      <c r="K693" s="21" t="str">
        <f>IF(AND(Sheet1!G696=0,Sheet1!L696=0,Sheet1!Q696&lt;&gt;0),"出错","-")</f>
        <v>-</v>
      </c>
      <c r="L693" s="21" t="str">
        <f>IF(AND(Sheet1!G696=0,Sheet1!L696=0,Sheet1!Q696=0,Sheet1!V696&lt;&gt;0),"出错","-")</f>
        <v>-</v>
      </c>
      <c r="M693" s="21" t="str">
        <f>IF(AND(Sheet1!G696=0,Sheet1!L696=0,Sheet1!Q696=0,Sheet1!V696=0,Sheet1!AA696&lt;&gt;0),"出错","-")</f>
        <v>-</v>
      </c>
      <c r="N693" s="21" t="str">
        <f>IFERROR(VLOOKUP(Sheet1!G696,配置检查表!$Y:$Z,2,FALSE),"")</f>
        <v/>
      </c>
      <c r="O693" s="21">
        <f>IF(AND(Sheet1!I696=Sheet1!J696,Sheet1!J696&lt;&gt;0),Sheet1!I696,IF(AND(Sheet1!I696&lt;&gt;Sheet1!J696,Sheet1!J696&lt;&gt;0),Sheet1!I696&amp;"~"&amp;Sheet1!J696,""))</f>
        <v>5</v>
      </c>
      <c r="P693" s="21" t="str">
        <f>IFERROR(VLOOKUP(Sheet1!L696,配置检查表!$Y:$Z,2,FALSE),"")</f>
        <v>金币</v>
      </c>
      <c r="Q693" s="21">
        <f>IF(AND(Sheet1!N696=Sheet1!O696,Sheet1!O696&lt;&gt;0),Sheet1!N696,IF(AND(Sheet1!N696&lt;&gt;Sheet1!O696,Sheet1!O696&lt;&gt;0),Sheet1!N696&amp;"~"&amp;Sheet1!O696,""))</f>
        <v>360000</v>
      </c>
      <c r="R693" s="21" t="str">
        <f>IFERROR(VLOOKUP(Sheet1!Q696,配置检查表!$Y:$Z,2,FALSE),"")</f>
        <v/>
      </c>
      <c r="S693" s="39" t="str">
        <f>IF(AND(Sheet1!S900=Sheet1!T900,Sheet1!T900&lt;&gt;0),Sheet1!S900,IF(AND(Sheet1!S900&lt;&gt;Sheet1!T900,Sheet1!T900&lt;&gt;0),Sheet1!S900&amp;"~"&amp;Sheet1!T900,""))</f>
        <v/>
      </c>
      <c r="T693" s="21" t="str">
        <f>IFERROR(VLOOKUP(Sheet1!V696,配置检查表!$Y:$Z,2,FALSE),"")</f>
        <v/>
      </c>
      <c r="U693" s="39" t="str">
        <f>IF(AND(Sheet1!X900=Sheet1!Y900,Sheet1!Y900&lt;&gt;0),Sheet1!X900,IF(AND(Sheet1!X900&lt;&gt;Sheet1!Y900,Sheet1!Y900&lt;&gt;0),Sheet1!X900&amp;"~"&amp;Sheet1!Y900,""))</f>
        <v/>
      </c>
      <c r="V693" s="21" t="str">
        <f>IFERROR(VLOOKUP(Sheet1!XAA,配置检查表!$Y:$Z,2,FALSE),"")</f>
        <v/>
      </c>
      <c r="W693" s="21" t="str">
        <f>IF(AND(Sheet1!AC900=Sheet1!AD900,Sheet1!AD900&lt;&gt;0),Sheet1!AC900,IF(AND(Sheet1!AC900&lt;&gt;Sheet1!AD900,Sheet1!AD900&lt;&gt;0),Sheet1!AC900&amp;"~"&amp;Sheet1!AD900,""))</f>
        <v/>
      </c>
    </row>
    <row r="694" spans="1:23">
      <c r="A694" s="17">
        <v>20221</v>
      </c>
      <c r="B694" s="17" t="s">
        <v>1196</v>
      </c>
      <c r="C694" s="17" t="s">
        <v>1196</v>
      </c>
      <c r="D694" s="21" t="str">
        <f>IF(OR(Sheet1!I697&lt;&gt;Sheet1!AF697,Sheet1!AG697&lt;&gt;Sheet1!J697),"有影响","-")</f>
        <v>-</v>
      </c>
      <c r="E694" s="21" t="str">
        <f>IF(OR(Sheet1!N697&lt;&gt;Sheet1!AH697,Sheet1!AI697&lt;&gt;Sheet1!O697),"有影响","-")</f>
        <v>-</v>
      </c>
      <c r="F694" s="21" t="str">
        <f>IF(OR(Sheet1!S697&lt;&gt;Sheet1!AJ697,Sheet1!AK697&lt;&gt;Sheet1!T697),"有影响","-")</f>
        <v>-</v>
      </c>
      <c r="G694" s="21" t="str">
        <f>IF(OR(Sheet1!X697&lt;&gt;Sheet1!AL697,Sheet1!AM697&lt;&gt;Sheet1!Y697),"有影响","-")</f>
        <v>-</v>
      </c>
      <c r="H694" s="21" t="str">
        <f>IF(OR(Sheet1!AC697&lt;&gt;Sheet1!AN697,Sheet1!AO697&lt;&gt;Sheet1!AD697),"有影响","-")</f>
        <v>-</v>
      </c>
      <c r="I694" s="21" t="str">
        <f>IF(Sheet1!G697=0,"出错","-")</f>
        <v>-</v>
      </c>
      <c r="J694" s="21" t="str">
        <f>IF(AND(Sheet1!G697=0,Sheet1!L697&lt;&gt;0),"出错","-")</f>
        <v>-</v>
      </c>
      <c r="K694" s="21" t="str">
        <f>IF(AND(Sheet1!G697=0,Sheet1!L697=0,Sheet1!Q697&lt;&gt;0),"出错","-")</f>
        <v>-</v>
      </c>
      <c r="L694" s="21" t="str">
        <f>IF(AND(Sheet1!G697=0,Sheet1!L697=0,Sheet1!Q697=0,Sheet1!V697&lt;&gt;0),"出错","-")</f>
        <v>-</v>
      </c>
      <c r="M694" s="21" t="str">
        <f>IF(AND(Sheet1!G697=0,Sheet1!L697=0,Sheet1!Q697=0,Sheet1!V697=0,Sheet1!AA697&lt;&gt;0),"出错","-")</f>
        <v>-</v>
      </c>
      <c r="N694" s="21" t="str">
        <f>IFERROR(VLOOKUP(Sheet1!G697,配置检查表!$Y:$Z,2,FALSE),"")</f>
        <v/>
      </c>
      <c r="O694" s="21">
        <f>IF(AND(Sheet1!I697=Sheet1!J697,Sheet1!J697&lt;&gt;0),Sheet1!I697,IF(AND(Sheet1!I697&lt;&gt;Sheet1!J697,Sheet1!J697&lt;&gt;0),Sheet1!I697&amp;"~"&amp;Sheet1!J697,""))</f>
        <v>5</v>
      </c>
      <c r="P694" s="21" t="str">
        <f>IFERROR(VLOOKUP(Sheet1!L697,配置检查表!$Y:$Z,2,FALSE),"")</f>
        <v>金币</v>
      </c>
      <c r="Q694" s="21">
        <f>IF(AND(Sheet1!N697=Sheet1!O697,Sheet1!O697&lt;&gt;0),Sheet1!N697,IF(AND(Sheet1!N697&lt;&gt;Sheet1!O697,Sheet1!O697&lt;&gt;0),Sheet1!N697&amp;"~"&amp;Sheet1!O697,""))</f>
        <v>362500</v>
      </c>
      <c r="R694" s="21" t="str">
        <f>IFERROR(VLOOKUP(Sheet1!Q697,配置检查表!$Y:$Z,2,FALSE),"")</f>
        <v/>
      </c>
      <c r="S694" s="39" t="str">
        <f>IF(AND(Sheet1!S901=Sheet1!T901,Sheet1!T901&lt;&gt;0),Sheet1!S901,IF(AND(Sheet1!S901&lt;&gt;Sheet1!T901,Sheet1!T901&lt;&gt;0),Sheet1!S901&amp;"~"&amp;Sheet1!T901,""))</f>
        <v/>
      </c>
      <c r="T694" s="21" t="str">
        <f>IFERROR(VLOOKUP(Sheet1!V697,配置检查表!$Y:$Z,2,FALSE),"")</f>
        <v/>
      </c>
      <c r="U694" s="39" t="str">
        <f>IF(AND(Sheet1!X901=Sheet1!Y901,Sheet1!Y901&lt;&gt;0),Sheet1!X901,IF(AND(Sheet1!X901&lt;&gt;Sheet1!Y901,Sheet1!Y901&lt;&gt;0),Sheet1!X901&amp;"~"&amp;Sheet1!Y901,""))</f>
        <v/>
      </c>
      <c r="V694" s="21" t="str">
        <f>IFERROR(VLOOKUP(Sheet1!XAA,配置检查表!$Y:$Z,2,FALSE),"")</f>
        <v/>
      </c>
      <c r="W694" s="21" t="str">
        <f>IF(AND(Sheet1!AC901=Sheet1!AD901,Sheet1!AD901&lt;&gt;0),Sheet1!AC901,IF(AND(Sheet1!AC901&lt;&gt;Sheet1!AD901,Sheet1!AD901&lt;&gt;0),Sheet1!AC901&amp;"~"&amp;Sheet1!AD901,""))</f>
        <v/>
      </c>
    </row>
    <row r="695" spans="1:23">
      <c r="A695" s="17">
        <v>20222</v>
      </c>
      <c r="B695" s="17" t="s">
        <v>1197</v>
      </c>
      <c r="C695" s="17" t="s">
        <v>1197</v>
      </c>
      <c r="D695" s="21" t="str">
        <f>IF(OR(Sheet1!I698&lt;&gt;Sheet1!AF698,Sheet1!AG698&lt;&gt;Sheet1!J698),"有影响","-")</f>
        <v>-</v>
      </c>
      <c r="E695" s="21" t="str">
        <f>IF(OR(Sheet1!N698&lt;&gt;Sheet1!AH698,Sheet1!AI698&lt;&gt;Sheet1!O698),"有影响","-")</f>
        <v>-</v>
      </c>
      <c r="F695" s="21" t="str">
        <f>IF(OR(Sheet1!S698&lt;&gt;Sheet1!AJ698,Sheet1!AK698&lt;&gt;Sheet1!T698),"有影响","-")</f>
        <v>-</v>
      </c>
      <c r="G695" s="21" t="str">
        <f>IF(OR(Sheet1!X698&lt;&gt;Sheet1!AL698,Sheet1!AM698&lt;&gt;Sheet1!Y698),"有影响","-")</f>
        <v>-</v>
      </c>
      <c r="H695" s="21" t="str">
        <f>IF(OR(Sheet1!AC698&lt;&gt;Sheet1!AN698,Sheet1!AO698&lt;&gt;Sheet1!AD698),"有影响","-")</f>
        <v>-</v>
      </c>
      <c r="I695" s="21" t="str">
        <f>IF(Sheet1!G698=0,"出错","-")</f>
        <v>-</v>
      </c>
      <c r="J695" s="21" t="str">
        <f>IF(AND(Sheet1!G698=0,Sheet1!L698&lt;&gt;0),"出错","-")</f>
        <v>-</v>
      </c>
      <c r="K695" s="21" t="str">
        <f>IF(AND(Sheet1!G698=0,Sheet1!L698=0,Sheet1!Q698&lt;&gt;0),"出错","-")</f>
        <v>-</v>
      </c>
      <c r="L695" s="21" t="str">
        <f>IF(AND(Sheet1!G698=0,Sheet1!L698=0,Sheet1!Q698=0,Sheet1!V698&lt;&gt;0),"出错","-")</f>
        <v>-</v>
      </c>
      <c r="M695" s="21" t="str">
        <f>IF(AND(Sheet1!G698=0,Sheet1!L698=0,Sheet1!Q698=0,Sheet1!V698=0,Sheet1!AA698&lt;&gt;0),"出错","-")</f>
        <v>-</v>
      </c>
      <c r="N695" s="21" t="str">
        <f>IFERROR(VLOOKUP(Sheet1!G698,配置检查表!$Y:$Z,2,FALSE),"")</f>
        <v/>
      </c>
      <c r="O695" s="21">
        <f>IF(AND(Sheet1!I698=Sheet1!J698,Sheet1!J698&lt;&gt;0),Sheet1!I698,IF(AND(Sheet1!I698&lt;&gt;Sheet1!J698,Sheet1!J698&lt;&gt;0),Sheet1!I698&amp;"~"&amp;Sheet1!J698,""))</f>
        <v>5</v>
      </c>
      <c r="P695" s="21" t="str">
        <f>IFERROR(VLOOKUP(Sheet1!L698,配置检查表!$Y:$Z,2,FALSE),"")</f>
        <v>金币</v>
      </c>
      <c r="Q695" s="21">
        <f>IF(AND(Sheet1!N698=Sheet1!O698,Sheet1!O698&lt;&gt;0),Sheet1!N698,IF(AND(Sheet1!N698&lt;&gt;Sheet1!O698,Sheet1!O698&lt;&gt;0),Sheet1!N698&amp;"~"&amp;Sheet1!O698,""))</f>
        <v>365000</v>
      </c>
      <c r="R695" s="21" t="str">
        <f>IFERROR(VLOOKUP(Sheet1!Q698,配置检查表!$Y:$Z,2,FALSE),"")</f>
        <v/>
      </c>
      <c r="S695" s="39" t="str">
        <f>IF(AND(Sheet1!S902=Sheet1!T902,Sheet1!T902&lt;&gt;0),Sheet1!S902,IF(AND(Sheet1!S902&lt;&gt;Sheet1!T902,Sheet1!T902&lt;&gt;0),Sheet1!S902&amp;"~"&amp;Sheet1!T902,""))</f>
        <v/>
      </c>
      <c r="T695" s="21" t="str">
        <f>IFERROR(VLOOKUP(Sheet1!V698,配置检查表!$Y:$Z,2,FALSE),"")</f>
        <v/>
      </c>
      <c r="U695" s="39" t="str">
        <f>IF(AND(Sheet1!X902=Sheet1!Y902,Sheet1!Y902&lt;&gt;0),Sheet1!X902,IF(AND(Sheet1!X902&lt;&gt;Sheet1!Y902,Sheet1!Y902&lt;&gt;0),Sheet1!X902&amp;"~"&amp;Sheet1!Y902,""))</f>
        <v/>
      </c>
      <c r="V695" s="21" t="str">
        <f>IFERROR(VLOOKUP(Sheet1!XAA,配置检查表!$Y:$Z,2,FALSE),"")</f>
        <v/>
      </c>
      <c r="W695" s="21" t="str">
        <f>IF(AND(Sheet1!AC902=Sheet1!AD902,Sheet1!AD902&lt;&gt;0),Sheet1!AC902,IF(AND(Sheet1!AC902&lt;&gt;Sheet1!AD902,Sheet1!AD902&lt;&gt;0),Sheet1!AC902&amp;"~"&amp;Sheet1!AD902,""))</f>
        <v/>
      </c>
    </row>
    <row r="696" spans="1:23">
      <c r="A696" s="17">
        <v>20223</v>
      </c>
      <c r="B696" s="17" t="s">
        <v>1198</v>
      </c>
      <c r="C696" s="17" t="s">
        <v>1198</v>
      </c>
      <c r="D696" s="21" t="str">
        <f>IF(OR(Sheet1!I699&lt;&gt;Sheet1!AF699,Sheet1!AG699&lt;&gt;Sheet1!J699),"有影响","-")</f>
        <v>-</v>
      </c>
      <c r="E696" s="21" t="str">
        <f>IF(OR(Sheet1!N699&lt;&gt;Sheet1!AH699,Sheet1!AI699&lt;&gt;Sheet1!O699),"有影响","-")</f>
        <v>-</v>
      </c>
      <c r="F696" s="21" t="str">
        <f>IF(OR(Sheet1!S699&lt;&gt;Sheet1!AJ699,Sheet1!AK699&lt;&gt;Sheet1!T699),"有影响","-")</f>
        <v>-</v>
      </c>
      <c r="G696" s="21" t="str">
        <f>IF(OR(Sheet1!X699&lt;&gt;Sheet1!AL699,Sheet1!AM699&lt;&gt;Sheet1!Y699),"有影响","-")</f>
        <v>-</v>
      </c>
      <c r="H696" s="21" t="str">
        <f>IF(OR(Sheet1!AC699&lt;&gt;Sheet1!AN699,Sheet1!AO699&lt;&gt;Sheet1!AD699),"有影响","-")</f>
        <v>-</v>
      </c>
      <c r="I696" s="21" t="str">
        <f>IF(Sheet1!G699=0,"出错","-")</f>
        <v>-</v>
      </c>
      <c r="J696" s="21" t="str">
        <f>IF(AND(Sheet1!G699=0,Sheet1!L699&lt;&gt;0),"出错","-")</f>
        <v>-</v>
      </c>
      <c r="K696" s="21" t="str">
        <f>IF(AND(Sheet1!G699=0,Sheet1!L699=0,Sheet1!Q699&lt;&gt;0),"出错","-")</f>
        <v>-</v>
      </c>
      <c r="L696" s="21" t="str">
        <f>IF(AND(Sheet1!G699=0,Sheet1!L699=0,Sheet1!Q699=0,Sheet1!V699&lt;&gt;0),"出错","-")</f>
        <v>-</v>
      </c>
      <c r="M696" s="21" t="str">
        <f>IF(AND(Sheet1!G699=0,Sheet1!L699=0,Sheet1!Q699=0,Sheet1!V699=0,Sheet1!AA699&lt;&gt;0),"出错","-")</f>
        <v>-</v>
      </c>
      <c r="N696" s="21" t="str">
        <f>IFERROR(VLOOKUP(Sheet1!G699,配置检查表!$Y:$Z,2,FALSE),"")</f>
        <v/>
      </c>
      <c r="O696" s="21">
        <f>IF(AND(Sheet1!I699=Sheet1!J699,Sheet1!J699&lt;&gt;0),Sheet1!I699,IF(AND(Sheet1!I699&lt;&gt;Sheet1!J699,Sheet1!J699&lt;&gt;0),Sheet1!I699&amp;"~"&amp;Sheet1!J699,""))</f>
        <v>5</v>
      </c>
      <c r="P696" s="21" t="str">
        <f>IFERROR(VLOOKUP(Sheet1!L699,配置检查表!$Y:$Z,2,FALSE),"")</f>
        <v>金币</v>
      </c>
      <c r="Q696" s="21">
        <f>IF(AND(Sheet1!N699=Sheet1!O699,Sheet1!O699&lt;&gt;0),Sheet1!N699,IF(AND(Sheet1!N699&lt;&gt;Sheet1!O699,Sheet1!O699&lt;&gt;0),Sheet1!N699&amp;"~"&amp;Sheet1!O699,""))</f>
        <v>367500</v>
      </c>
      <c r="R696" s="21" t="str">
        <f>IFERROR(VLOOKUP(Sheet1!Q699,配置检查表!$Y:$Z,2,FALSE),"")</f>
        <v/>
      </c>
      <c r="S696" s="39" t="str">
        <f>IF(AND(Sheet1!S903=Sheet1!T903,Sheet1!T903&lt;&gt;0),Sheet1!S903,IF(AND(Sheet1!S903&lt;&gt;Sheet1!T903,Sheet1!T903&lt;&gt;0),Sheet1!S903&amp;"~"&amp;Sheet1!T903,""))</f>
        <v/>
      </c>
      <c r="T696" s="21" t="str">
        <f>IFERROR(VLOOKUP(Sheet1!V699,配置检查表!$Y:$Z,2,FALSE),"")</f>
        <v/>
      </c>
      <c r="U696" s="39" t="str">
        <f>IF(AND(Sheet1!X903=Sheet1!Y903,Sheet1!Y903&lt;&gt;0),Sheet1!X903,IF(AND(Sheet1!X903&lt;&gt;Sheet1!Y903,Sheet1!Y903&lt;&gt;0),Sheet1!X903&amp;"~"&amp;Sheet1!Y903,""))</f>
        <v/>
      </c>
      <c r="V696" s="21" t="str">
        <f>IFERROR(VLOOKUP(Sheet1!XAA,配置检查表!$Y:$Z,2,FALSE),"")</f>
        <v/>
      </c>
      <c r="W696" s="21" t="str">
        <f>IF(AND(Sheet1!AC903=Sheet1!AD903,Sheet1!AD903&lt;&gt;0),Sheet1!AC903,IF(AND(Sheet1!AC903&lt;&gt;Sheet1!AD903,Sheet1!AD903&lt;&gt;0),Sheet1!AC903&amp;"~"&amp;Sheet1!AD903,""))</f>
        <v/>
      </c>
    </row>
    <row r="697" spans="1:23">
      <c r="A697" s="17">
        <v>20224</v>
      </c>
      <c r="B697" s="17" t="s">
        <v>1199</v>
      </c>
      <c r="C697" s="17" t="s">
        <v>1199</v>
      </c>
      <c r="D697" s="21" t="str">
        <f>IF(OR(Sheet1!I700&lt;&gt;Sheet1!AF700,Sheet1!AG700&lt;&gt;Sheet1!J700),"有影响","-")</f>
        <v>-</v>
      </c>
      <c r="E697" s="21" t="str">
        <f>IF(OR(Sheet1!N700&lt;&gt;Sheet1!AH700,Sheet1!AI700&lt;&gt;Sheet1!O700),"有影响","-")</f>
        <v>-</v>
      </c>
      <c r="F697" s="21" t="str">
        <f>IF(OR(Sheet1!S700&lt;&gt;Sheet1!AJ700,Sheet1!AK700&lt;&gt;Sheet1!T700),"有影响","-")</f>
        <v>-</v>
      </c>
      <c r="G697" s="21" t="str">
        <f>IF(OR(Sheet1!X700&lt;&gt;Sheet1!AL700,Sheet1!AM700&lt;&gt;Sheet1!Y700),"有影响","-")</f>
        <v>-</v>
      </c>
      <c r="H697" s="21" t="str">
        <f>IF(OR(Sheet1!AC700&lt;&gt;Sheet1!AN700,Sheet1!AO700&lt;&gt;Sheet1!AD700),"有影响","-")</f>
        <v>-</v>
      </c>
      <c r="I697" s="21" t="str">
        <f>IF(Sheet1!G700=0,"出错","-")</f>
        <v>-</v>
      </c>
      <c r="J697" s="21" t="str">
        <f>IF(AND(Sheet1!G700=0,Sheet1!L700&lt;&gt;0),"出错","-")</f>
        <v>-</v>
      </c>
      <c r="K697" s="21" t="str">
        <f>IF(AND(Sheet1!G700=0,Sheet1!L700=0,Sheet1!Q700&lt;&gt;0),"出错","-")</f>
        <v>-</v>
      </c>
      <c r="L697" s="21" t="str">
        <f>IF(AND(Sheet1!G700=0,Sheet1!L700=0,Sheet1!Q700=0,Sheet1!V700&lt;&gt;0),"出错","-")</f>
        <v>-</v>
      </c>
      <c r="M697" s="21" t="str">
        <f>IF(AND(Sheet1!G700=0,Sheet1!L700=0,Sheet1!Q700=0,Sheet1!V700=0,Sheet1!AA700&lt;&gt;0),"出错","-")</f>
        <v>-</v>
      </c>
      <c r="N697" s="21" t="str">
        <f>IFERROR(VLOOKUP(Sheet1!G700,配置检查表!$Y:$Z,2,FALSE),"")</f>
        <v/>
      </c>
      <c r="O697" s="21">
        <f>IF(AND(Sheet1!I700=Sheet1!J700,Sheet1!J700&lt;&gt;0),Sheet1!I700,IF(AND(Sheet1!I700&lt;&gt;Sheet1!J700,Sheet1!J700&lt;&gt;0),Sheet1!I700&amp;"~"&amp;Sheet1!J700,""))</f>
        <v>5</v>
      </c>
      <c r="P697" s="21" t="str">
        <f>IFERROR(VLOOKUP(Sheet1!L700,配置检查表!$Y:$Z,2,FALSE),"")</f>
        <v>金币</v>
      </c>
      <c r="Q697" s="21">
        <f>IF(AND(Sheet1!N700=Sheet1!O700,Sheet1!O700&lt;&gt;0),Sheet1!N700,IF(AND(Sheet1!N700&lt;&gt;Sheet1!O700,Sheet1!O700&lt;&gt;0),Sheet1!N700&amp;"~"&amp;Sheet1!O700,""))</f>
        <v>370000</v>
      </c>
      <c r="R697" s="21" t="str">
        <f>IFERROR(VLOOKUP(Sheet1!Q700,配置检查表!$Y:$Z,2,FALSE),"")</f>
        <v/>
      </c>
      <c r="S697" s="39" t="str">
        <f>IF(AND(Sheet1!S904=Sheet1!T904,Sheet1!T904&lt;&gt;0),Sheet1!S904,IF(AND(Sheet1!S904&lt;&gt;Sheet1!T904,Sheet1!T904&lt;&gt;0),Sheet1!S904&amp;"~"&amp;Sheet1!T904,""))</f>
        <v/>
      </c>
      <c r="T697" s="21" t="str">
        <f>IFERROR(VLOOKUP(Sheet1!V700,配置检查表!$Y:$Z,2,FALSE),"")</f>
        <v/>
      </c>
      <c r="U697" s="39" t="str">
        <f>IF(AND(Sheet1!X904=Sheet1!Y904,Sheet1!Y904&lt;&gt;0),Sheet1!X904,IF(AND(Sheet1!X904&lt;&gt;Sheet1!Y904,Sheet1!Y904&lt;&gt;0),Sheet1!X904&amp;"~"&amp;Sheet1!Y904,""))</f>
        <v/>
      </c>
      <c r="V697" s="21" t="str">
        <f>IFERROR(VLOOKUP(Sheet1!XAA,配置检查表!$Y:$Z,2,FALSE),"")</f>
        <v/>
      </c>
      <c r="W697" s="21" t="str">
        <f>IF(AND(Sheet1!AC904=Sheet1!AD904,Sheet1!AD904&lt;&gt;0),Sheet1!AC904,IF(AND(Sheet1!AC904&lt;&gt;Sheet1!AD904,Sheet1!AD904&lt;&gt;0),Sheet1!AC904&amp;"~"&amp;Sheet1!AD904,""))</f>
        <v/>
      </c>
    </row>
    <row r="698" spans="1:23">
      <c r="A698" s="17">
        <v>20225</v>
      </c>
      <c r="B698" s="17" t="s">
        <v>1200</v>
      </c>
      <c r="C698" s="17" t="s">
        <v>1200</v>
      </c>
      <c r="D698" s="21" t="str">
        <f>IF(OR(Sheet1!I701&lt;&gt;Sheet1!AF701,Sheet1!AG701&lt;&gt;Sheet1!J701),"有影响","-")</f>
        <v>-</v>
      </c>
      <c r="E698" s="21" t="str">
        <f>IF(OR(Sheet1!N701&lt;&gt;Sheet1!AH701,Sheet1!AI701&lt;&gt;Sheet1!O701),"有影响","-")</f>
        <v>-</v>
      </c>
      <c r="F698" s="21" t="str">
        <f>IF(OR(Sheet1!S701&lt;&gt;Sheet1!AJ701,Sheet1!AK701&lt;&gt;Sheet1!T701),"有影响","-")</f>
        <v>-</v>
      </c>
      <c r="G698" s="21" t="str">
        <f>IF(OR(Sheet1!X701&lt;&gt;Sheet1!AL701,Sheet1!AM701&lt;&gt;Sheet1!Y701),"有影响","-")</f>
        <v>-</v>
      </c>
      <c r="H698" s="21" t="str">
        <f>IF(OR(Sheet1!AC701&lt;&gt;Sheet1!AN701,Sheet1!AO701&lt;&gt;Sheet1!AD701),"有影响","-")</f>
        <v>-</v>
      </c>
      <c r="I698" s="21" t="str">
        <f>IF(Sheet1!G701=0,"出错","-")</f>
        <v>-</v>
      </c>
      <c r="J698" s="21" t="str">
        <f>IF(AND(Sheet1!G701=0,Sheet1!L701&lt;&gt;0),"出错","-")</f>
        <v>-</v>
      </c>
      <c r="K698" s="21" t="str">
        <f>IF(AND(Sheet1!G701=0,Sheet1!L701=0,Sheet1!Q701&lt;&gt;0),"出错","-")</f>
        <v>-</v>
      </c>
      <c r="L698" s="21" t="str">
        <f>IF(AND(Sheet1!G701=0,Sheet1!L701=0,Sheet1!Q701=0,Sheet1!V701&lt;&gt;0),"出错","-")</f>
        <v>-</v>
      </c>
      <c r="M698" s="21" t="str">
        <f>IF(AND(Sheet1!G701=0,Sheet1!L701=0,Sheet1!Q701=0,Sheet1!V701=0,Sheet1!AA701&lt;&gt;0),"出错","-")</f>
        <v>-</v>
      </c>
      <c r="N698" s="21" t="str">
        <f>IFERROR(VLOOKUP(Sheet1!G701,配置检查表!$Y:$Z,2,FALSE),"")</f>
        <v/>
      </c>
      <c r="O698" s="21">
        <f>IF(AND(Sheet1!I701=Sheet1!J701,Sheet1!J701&lt;&gt;0),Sheet1!I701,IF(AND(Sheet1!I701&lt;&gt;Sheet1!J701,Sheet1!J701&lt;&gt;0),Sheet1!I701&amp;"~"&amp;Sheet1!J701,""))</f>
        <v>5</v>
      </c>
      <c r="P698" s="21" t="str">
        <f>IFERROR(VLOOKUP(Sheet1!L701,配置检查表!$Y:$Z,2,FALSE),"")</f>
        <v>金币</v>
      </c>
      <c r="Q698" s="21">
        <f>IF(AND(Sheet1!N701=Sheet1!O701,Sheet1!O701&lt;&gt;0),Sheet1!N701,IF(AND(Sheet1!N701&lt;&gt;Sheet1!O701,Sheet1!O701&lt;&gt;0),Sheet1!N701&amp;"~"&amp;Sheet1!O701,""))</f>
        <v>372500</v>
      </c>
      <c r="R698" s="21" t="str">
        <f>IFERROR(VLOOKUP(Sheet1!Q701,配置检查表!$Y:$Z,2,FALSE),"")</f>
        <v/>
      </c>
      <c r="S698" s="39" t="str">
        <f>IF(AND(Sheet1!S905=Sheet1!T905,Sheet1!T905&lt;&gt;0),Sheet1!S905,IF(AND(Sheet1!S905&lt;&gt;Sheet1!T905,Sheet1!T905&lt;&gt;0),Sheet1!S905&amp;"~"&amp;Sheet1!T905,""))</f>
        <v/>
      </c>
      <c r="T698" s="21" t="str">
        <f>IFERROR(VLOOKUP(Sheet1!V701,配置检查表!$Y:$Z,2,FALSE),"")</f>
        <v/>
      </c>
      <c r="U698" s="39" t="str">
        <f>IF(AND(Sheet1!X905=Sheet1!Y905,Sheet1!Y905&lt;&gt;0),Sheet1!X905,IF(AND(Sheet1!X905&lt;&gt;Sheet1!Y905,Sheet1!Y905&lt;&gt;0),Sheet1!X905&amp;"~"&amp;Sheet1!Y905,""))</f>
        <v/>
      </c>
      <c r="V698" s="21" t="str">
        <f>IFERROR(VLOOKUP(Sheet1!XAA,配置检查表!$Y:$Z,2,FALSE),"")</f>
        <v/>
      </c>
      <c r="W698" s="21" t="str">
        <f>IF(AND(Sheet1!AC905=Sheet1!AD905,Sheet1!AD905&lt;&gt;0),Sheet1!AC905,IF(AND(Sheet1!AC905&lt;&gt;Sheet1!AD905,Sheet1!AD905&lt;&gt;0),Sheet1!AC905&amp;"~"&amp;Sheet1!AD905,""))</f>
        <v/>
      </c>
    </row>
    <row r="699" spans="1:23">
      <c r="A699" s="17">
        <v>20226</v>
      </c>
      <c r="B699" s="17" t="s">
        <v>1201</v>
      </c>
      <c r="C699" s="17" t="s">
        <v>1201</v>
      </c>
      <c r="D699" s="21" t="str">
        <f>IF(OR(Sheet1!I702&lt;&gt;Sheet1!AF702,Sheet1!AG702&lt;&gt;Sheet1!J702),"有影响","-")</f>
        <v>-</v>
      </c>
      <c r="E699" s="21" t="str">
        <f>IF(OR(Sheet1!N702&lt;&gt;Sheet1!AH702,Sheet1!AI702&lt;&gt;Sheet1!O702),"有影响","-")</f>
        <v>-</v>
      </c>
      <c r="F699" s="21" t="str">
        <f>IF(OR(Sheet1!S702&lt;&gt;Sheet1!AJ702,Sheet1!AK702&lt;&gt;Sheet1!T702),"有影响","-")</f>
        <v>-</v>
      </c>
      <c r="G699" s="21" t="str">
        <f>IF(OR(Sheet1!X702&lt;&gt;Sheet1!AL702,Sheet1!AM702&lt;&gt;Sheet1!Y702),"有影响","-")</f>
        <v>-</v>
      </c>
      <c r="H699" s="21" t="str">
        <f>IF(OR(Sheet1!AC702&lt;&gt;Sheet1!AN702,Sheet1!AO702&lt;&gt;Sheet1!AD702),"有影响","-")</f>
        <v>-</v>
      </c>
      <c r="I699" s="21" t="str">
        <f>IF(Sheet1!G702=0,"出错","-")</f>
        <v>-</v>
      </c>
      <c r="J699" s="21" t="str">
        <f>IF(AND(Sheet1!G702=0,Sheet1!L702&lt;&gt;0),"出错","-")</f>
        <v>-</v>
      </c>
      <c r="K699" s="21" t="str">
        <f>IF(AND(Sheet1!G702=0,Sheet1!L702=0,Sheet1!Q702&lt;&gt;0),"出错","-")</f>
        <v>-</v>
      </c>
      <c r="L699" s="21" t="str">
        <f>IF(AND(Sheet1!G702=0,Sheet1!L702=0,Sheet1!Q702=0,Sheet1!V702&lt;&gt;0),"出错","-")</f>
        <v>-</v>
      </c>
      <c r="M699" s="21" t="str">
        <f>IF(AND(Sheet1!G702=0,Sheet1!L702=0,Sheet1!Q702=0,Sheet1!V702=0,Sheet1!AA702&lt;&gt;0),"出错","-")</f>
        <v>-</v>
      </c>
      <c r="N699" s="21" t="str">
        <f>IFERROR(VLOOKUP(Sheet1!G702,配置检查表!$Y:$Z,2,FALSE),"")</f>
        <v/>
      </c>
      <c r="O699" s="21">
        <f>IF(AND(Sheet1!I702=Sheet1!J702,Sheet1!J702&lt;&gt;0),Sheet1!I702,IF(AND(Sheet1!I702&lt;&gt;Sheet1!J702,Sheet1!J702&lt;&gt;0),Sheet1!I702&amp;"~"&amp;Sheet1!J702,""))</f>
        <v>5</v>
      </c>
      <c r="P699" s="21" t="str">
        <f>IFERROR(VLOOKUP(Sheet1!L702,配置检查表!$Y:$Z,2,FALSE),"")</f>
        <v>金币</v>
      </c>
      <c r="Q699" s="21">
        <f>IF(AND(Sheet1!N702=Sheet1!O702,Sheet1!O702&lt;&gt;0),Sheet1!N702,IF(AND(Sheet1!N702&lt;&gt;Sheet1!O702,Sheet1!O702&lt;&gt;0),Sheet1!N702&amp;"~"&amp;Sheet1!O702,""))</f>
        <v>375000</v>
      </c>
      <c r="R699" s="21" t="str">
        <f>IFERROR(VLOOKUP(Sheet1!Q702,配置检查表!$Y:$Z,2,FALSE),"")</f>
        <v/>
      </c>
      <c r="S699" s="39" t="str">
        <f>IF(AND(Sheet1!S906=Sheet1!T906,Sheet1!T906&lt;&gt;0),Sheet1!S906,IF(AND(Sheet1!S906&lt;&gt;Sheet1!T906,Sheet1!T906&lt;&gt;0),Sheet1!S906&amp;"~"&amp;Sheet1!T906,""))</f>
        <v/>
      </c>
      <c r="T699" s="21" t="str">
        <f>IFERROR(VLOOKUP(Sheet1!V702,配置检查表!$Y:$Z,2,FALSE),"")</f>
        <v/>
      </c>
      <c r="U699" s="39" t="str">
        <f>IF(AND(Sheet1!X906=Sheet1!Y906,Sheet1!Y906&lt;&gt;0),Sheet1!X906,IF(AND(Sheet1!X906&lt;&gt;Sheet1!Y906,Sheet1!Y906&lt;&gt;0),Sheet1!X906&amp;"~"&amp;Sheet1!Y906,""))</f>
        <v/>
      </c>
      <c r="V699" s="21" t="str">
        <f>IFERROR(VLOOKUP(Sheet1!XAA,配置检查表!$Y:$Z,2,FALSE),"")</f>
        <v/>
      </c>
      <c r="W699" s="21" t="str">
        <f>IF(AND(Sheet1!AC906=Sheet1!AD906,Sheet1!AD906&lt;&gt;0),Sheet1!AC906,IF(AND(Sheet1!AC906&lt;&gt;Sheet1!AD906,Sheet1!AD906&lt;&gt;0),Sheet1!AC906&amp;"~"&amp;Sheet1!AD906,""))</f>
        <v/>
      </c>
    </row>
    <row r="700" spans="1:23">
      <c r="A700" s="17">
        <v>20227</v>
      </c>
      <c r="B700" s="17" t="s">
        <v>1202</v>
      </c>
      <c r="C700" s="17" t="s">
        <v>1202</v>
      </c>
      <c r="D700" s="21" t="str">
        <f>IF(OR(Sheet1!I703&lt;&gt;Sheet1!AF703,Sheet1!AG703&lt;&gt;Sheet1!J703),"有影响","-")</f>
        <v>-</v>
      </c>
      <c r="E700" s="21" t="str">
        <f>IF(OR(Sheet1!N703&lt;&gt;Sheet1!AH703,Sheet1!AI703&lt;&gt;Sheet1!O703),"有影响","-")</f>
        <v>-</v>
      </c>
      <c r="F700" s="21" t="str">
        <f>IF(OR(Sheet1!S703&lt;&gt;Sheet1!AJ703,Sheet1!AK703&lt;&gt;Sheet1!T703),"有影响","-")</f>
        <v>-</v>
      </c>
      <c r="G700" s="21" t="str">
        <f>IF(OR(Sheet1!X703&lt;&gt;Sheet1!AL703,Sheet1!AM703&lt;&gt;Sheet1!Y703),"有影响","-")</f>
        <v>-</v>
      </c>
      <c r="H700" s="21" t="str">
        <f>IF(OR(Sheet1!AC703&lt;&gt;Sheet1!AN703,Sheet1!AO703&lt;&gt;Sheet1!AD703),"有影响","-")</f>
        <v>-</v>
      </c>
      <c r="I700" s="21" t="str">
        <f>IF(Sheet1!G703=0,"出错","-")</f>
        <v>-</v>
      </c>
      <c r="J700" s="21" t="str">
        <f>IF(AND(Sheet1!G703=0,Sheet1!L703&lt;&gt;0),"出错","-")</f>
        <v>-</v>
      </c>
      <c r="K700" s="21" t="str">
        <f>IF(AND(Sheet1!G703=0,Sheet1!L703=0,Sheet1!Q703&lt;&gt;0),"出错","-")</f>
        <v>-</v>
      </c>
      <c r="L700" s="21" t="str">
        <f>IF(AND(Sheet1!G703=0,Sheet1!L703=0,Sheet1!Q703=0,Sheet1!V703&lt;&gt;0),"出错","-")</f>
        <v>-</v>
      </c>
      <c r="M700" s="21" t="str">
        <f>IF(AND(Sheet1!G703=0,Sheet1!L703=0,Sheet1!Q703=0,Sheet1!V703=0,Sheet1!AA703&lt;&gt;0),"出错","-")</f>
        <v>-</v>
      </c>
      <c r="N700" s="21" t="str">
        <f>IFERROR(VLOOKUP(Sheet1!G703,配置检查表!$Y:$Z,2,FALSE),"")</f>
        <v/>
      </c>
      <c r="O700" s="21">
        <f>IF(AND(Sheet1!I703=Sheet1!J703,Sheet1!J703&lt;&gt;0),Sheet1!I703,IF(AND(Sheet1!I703&lt;&gt;Sheet1!J703,Sheet1!J703&lt;&gt;0),Sheet1!I703&amp;"~"&amp;Sheet1!J703,""))</f>
        <v>5</v>
      </c>
      <c r="P700" s="21" t="str">
        <f>IFERROR(VLOOKUP(Sheet1!L703,配置检查表!$Y:$Z,2,FALSE),"")</f>
        <v>金币</v>
      </c>
      <c r="Q700" s="21">
        <f>IF(AND(Sheet1!N703=Sheet1!O703,Sheet1!O703&lt;&gt;0),Sheet1!N703,IF(AND(Sheet1!N703&lt;&gt;Sheet1!O703,Sheet1!O703&lt;&gt;0),Sheet1!N703&amp;"~"&amp;Sheet1!O703,""))</f>
        <v>377500</v>
      </c>
      <c r="R700" s="21" t="str">
        <f>IFERROR(VLOOKUP(Sheet1!Q703,配置检查表!$Y:$Z,2,FALSE),"")</f>
        <v/>
      </c>
      <c r="S700" s="39" t="str">
        <f>IF(AND(Sheet1!S907=Sheet1!T907,Sheet1!T907&lt;&gt;0),Sheet1!S907,IF(AND(Sheet1!S907&lt;&gt;Sheet1!T907,Sheet1!T907&lt;&gt;0),Sheet1!S907&amp;"~"&amp;Sheet1!T907,""))</f>
        <v/>
      </c>
      <c r="T700" s="21" t="str">
        <f>IFERROR(VLOOKUP(Sheet1!V703,配置检查表!$Y:$Z,2,FALSE),"")</f>
        <v/>
      </c>
      <c r="U700" s="39" t="str">
        <f>IF(AND(Sheet1!X907=Sheet1!Y907,Sheet1!Y907&lt;&gt;0),Sheet1!X907,IF(AND(Sheet1!X907&lt;&gt;Sheet1!Y907,Sheet1!Y907&lt;&gt;0),Sheet1!X907&amp;"~"&amp;Sheet1!Y907,""))</f>
        <v/>
      </c>
      <c r="V700" s="21" t="str">
        <f>IFERROR(VLOOKUP(Sheet1!XAA,配置检查表!$Y:$Z,2,FALSE),"")</f>
        <v/>
      </c>
      <c r="W700" s="21" t="str">
        <f>IF(AND(Sheet1!AC907=Sheet1!AD907,Sheet1!AD907&lt;&gt;0),Sheet1!AC907,IF(AND(Sheet1!AC907&lt;&gt;Sheet1!AD907,Sheet1!AD907&lt;&gt;0),Sheet1!AC907&amp;"~"&amp;Sheet1!AD907,""))</f>
        <v/>
      </c>
    </row>
    <row r="701" spans="1:23">
      <c r="A701" s="17">
        <v>20228</v>
      </c>
      <c r="B701" s="17" t="s">
        <v>1203</v>
      </c>
      <c r="C701" s="17" t="s">
        <v>1203</v>
      </c>
      <c r="D701" s="21" t="str">
        <f>IF(OR(Sheet1!I704&lt;&gt;Sheet1!AF704,Sheet1!AG704&lt;&gt;Sheet1!J704),"有影响","-")</f>
        <v>-</v>
      </c>
      <c r="E701" s="21" t="str">
        <f>IF(OR(Sheet1!N704&lt;&gt;Sheet1!AH704,Sheet1!AI704&lt;&gt;Sheet1!O704),"有影响","-")</f>
        <v>-</v>
      </c>
      <c r="F701" s="21" t="str">
        <f>IF(OR(Sheet1!S704&lt;&gt;Sheet1!AJ704,Sheet1!AK704&lt;&gt;Sheet1!T704),"有影响","-")</f>
        <v>-</v>
      </c>
      <c r="G701" s="21" t="str">
        <f>IF(OR(Sheet1!X704&lt;&gt;Sheet1!AL704,Sheet1!AM704&lt;&gt;Sheet1!Y704),"有影响","-")</f>
        <v>-</v>
      </c>
      <c r="H701" s="21" t="str">
        <f>IF(OR(Sheet1!AC704&lt;&gt;Sheet1!AN704,Sheet1!AO704&lt;&gt;Sheet1!AD704),"有影响","-")</f>
        <v>-</v>
      </c>
      <c r="I701" s="21" t="str">
        <f>IF(Sheet1!G704=0,"出错","-")</f>
        <v>-</v>
      </c>
      <c r="J701" s="21" t="str">
        <f>IF(AND(Sheet1!G704=0,Sheet1!L704&lt;&gt;0),"出错","-")</f>
        <v>-</v>
      </c>
      <c r="K701" s="21" t="str">
        <f>IF(AND(Sheet1!G704=0,Sheet1!L704=0,Sheet1!Q704&lt;&gt;0),"出错","-")</f>
        <v>-</v>
      </c>
      <c r="L701" s="21" t="str">
        <f>IF(AND(Sheet1!G704=0,Sheet1!L704=0,Sheet1!Q704=0,Sheet1!V704&lt;&gt;0),"出错","-")</f>
        <v>-</v>
      </c>
      <c r="M701" s="21" t="str">
        <f>IF(AND(Sheet1!G704=0,Sheet1!L704=0,Sheet1!Q704=0,Sheet1!V704=0,Sheet1!AA704&lt;&gt;0),"出错","-")</f>
        <v>-</v>
      </c>
      <c r="N701" s="21" t="str">
        <f>IFERROR(VLOOKUP(Sheet1!G704,配置检查表!$Y:$Z,2,FALSE),"")</f>
        <v/>
      </c>
      <c r="O701" s="21">
        <f>IF(AND(Sheet1!I704=Sheet1!J704,Sheet1!J704&lt;&gt;0),Sheet1!I704,IF(AND(Sheet1!I704&lt;&gt;Sheet1!J704,Sheet1!J704&lt;&gt;0),Sheet1!I704&amp;"~"&amp;Sheet1!J704,""))</f>
        <v>5</v>
      </c>
      <c r="P701" s="21" t="str">
        <f>IFERROR(VLOOKUP(Sheet1!L704,配置检查表!$Y:$Z,2,FALSE),"")</f>
        <v>金币</v>
      </c>
      <c r="Q701" s="21">
        <f>IF(AND(Sheet1!N704=Sheet1!O704,Sheet1!O704&lt;&gt;0),Sheet1!N704,IF(AND(Sheet1!N704&lt;&gt;Sheet1!O704,Sheet1!O704&lt;&gt;0),Sheet1!N704&amp;"~"&amp;Sheet1!O704,""))</f>
        <v>380000</v>
      </c>
      <c r="R701" s="21" t="str">
        <f>IFERROR(VLOOKUP(Sheet1!Q704,配置检查表!$Y:$Z,2,FALSE),"")</f>
        <v/>
      </c>
      <c r="S701" s="39" t="str">
        <f>IF(AND(Sheet1!S908=Sheet1!T908,Sheet1!T908&lt;&gt;0),Sheet1!S908,IF(AND(Sheet1!S908&lt;&gt;Sheet1!T908,Sheet1!T908&lt;&gt;0),Sheet1!S908&amp;"~"&amp;Sheet1!T908,""))</f>
        <v/>
      </c>
      <c r="T701" s="21" t="str">
        <f>IFERROR(VLOOKUP(Sheet1!V704,配置检查表!$Y:$Z,2,FALSE),"")</f>
        <v/>
      </c>
      <c r="U701" s="39" t="str">
        <f>IF(AND(Sheet1!X908=Sheet1!Y908,Sheet1!Y908&lt;&gt;0),Sheet1!X908,IF(AND(Sheet1!X908&lt;&gt;Sheet1!Y908,Sheet1!Y908&lt;&gt;0),Sheet1!X908&amp;"~"&amp;Sheet1!Y908,""))</f>
        <v/>
      </c>
      <c r="V701" s="21" t="str">
        <f>IFERROR(VLOOKUP(Sheet1!XAA,配置检查表!$Y:$Z,2,FALSE),"")</f>
        <v/>
      </c>
      <c r="W701" s="21" t="str">
        <f>IF(AND(Sheet1!AC908=Sheet1!AD908,Sheet1!AD908&lt;&gt;0),Sheet1!AC908,IF(AND(Sheet1!AC908&lt;&gt;Sheet1!AD908,Sheet1!AD908&lt;&gt;0),Sheet1!AC908&amp;"~"&amp;Sheet1!AD908,""))</f>
        <v/>
      </c>
    </row>
    <row r="702" spans="1:23">
      <c r="A702" s="17">
        <v>20229</v>
      </c>
      <c r="B702" s="17" t="s">
        <v>1204</v>
      </c>
      <c r="C702" s="17" t="s">
        <v>1204</v>
      </c>
      <c r="D702" s="21" t="str">
        <f>IF(OR(Sheet1!I705&lt;&gt;Sheet1!AF705,Sheet1!AG705&lt;&gt;Sheet1!J705),"有影响","-")</f>
        <v>-</v>
      </c>
      <c r="E702" s="21" t="str">
        <f>IF(OR(Sheet1!N705&lt;&gt;Sheet1!AH705,Sheet1!AI705&lt;&gt;Sheet1!O705),"有影响","-")</f>
        <v>-</v>
      </c>
      <c r="F702" s="21" t="str">
        <f>IF(OR(Sheet1!S705&lt;&gt;Sheet1!AJ705,Sheet1!AK705&lt;&gt;Sheet1!T705),"有影响","-")</f>
        <v>-</v>
      </c>
      <c r="G702" s="21" t="str">
        <f>IF(OR(Sheet1!X705&lt;&gt;Sheet1!AL705,Sheet1!AM705&lt;&gt;Sheet1!Y705),"有影响","-")</f>
        <v>-</v>
      </c>
      <c r="H702" s="21" t="str">
        <f>IF(OR(Sheet1!AC705&lt;&gt;Sheet1!AN705,Sheet1!AO705&lt;&gt;Sheet1!AD705),"有影响","-")</f>
        <v>-</v>
      </c>
      <c r="I702" s="21" t="str">
        <f>IF(Sheet1!G705=0,"出错","-")</f>
        <v>-</v>
      </c>
      <c r="J702" s="21" t="str">
        <f>IF(AND(Sheet1!G705=0,Sheet1!L705&lt;&gt;0),"出错","-")</f>
        <v>-</v>
      </c>
      <c r="K702" s="21" t="str">
        <f>IF(AND(Sheet1!G705=0,Sheet1!L705=0,Sheet1!Q705&lt;&gt;0),"出错","-")</f>
        <v>-</v>
      </c>
      <c r="L702" s="21" t="str">
        <f>IF(AND(Sheet1!G705=0,Sheet1!L705=0,Sheet1!Q705=0,Sheet1!V705&lt;&gt;0),"出错","-")</f>
        <v>-</v>
      </c>
      <c r="M702" s="21" t="str">
        <f>IF(AND(Sheet1!G705=0,Sheet1!L705=0,Sheet1!Q705=0,Sheet1!V705=0,Sheet1!AA705&lt;&gt;0),"出错","-")</f>
        <v>-</v>
      </c>
      <c r="N702" s="21" t="str">
        <f>IFERROR(VLOOKUP(Sheet1!G705,配置检查表!$Y:$Z,2,FALSE),"")</f>
        <v/>
      </c>
      <c r="O702" s="21">
        <f>IF(AND(Sheet1!I705=Sheet1!J705,Sheet1!J705&lt;&gt;0),Sheet1!I705,IF(AND(Sheet1!I705&lt;&gt;Sheet1!J705,Sheet1!J705&lt;&gt;0),Sheet1!I705&amp;"~"&amp;Sheet1!J705,""))</f>
        <v>5</v>
      </c>
      <c r="P702" s="21" t="str">
        <f>IFERROR(VLOOKUP(Sheet1!L705,配置检查表!$Y:$Z,2,FALSE),"")</f>
        <v>金币</v>
      </c>
      <c r="Q702" s="21">
        <f>IF(AND(Sheet1!N705=Sheet1!O705,Sheet1!O705&lt;&gt;0),Sheet1!N705,IF(AND(Sheet1!N705&lt;&gt;Sheet1!O705,Sheet1!O705&lt;&gt;0),Sheet1!N705&amp;"~"&amp;Sheet1!O705,""))</f>
        <v>382500</v>
      </c>
      <c r="R702" s="21" t="str">
        <f>IFERROR(VLOOKUP(Sheet1!Q705,配置检查表!$Y:$Z,2,FALSE),"")</f>
        <v/>
      </c>
      <c r="S702" s="39" t="str">
        <f>IF(AND(Sheet1!S909=Sheet1!T909,Sheet1!T909&lt;&gt;0),Sheet1!S909,IF(AND(Sheet1!S909&lt;&gt;Sheet1!T909,Sheet1!T909&lt;&gt;0),Sheet1!S909&amp;"~"&amp;Sheet1!T909,""))</f>
        <v/>
      </c>
      <c r="T702" s="21" t="str">
        <f>IFERROR(VLOOKUP(Sheet1!V705,配置检查表!$Y:$Z,2,FALSE),"")</f>
        <v/>
      </c>
      <c r="U702" s="39" t="str">
        <f>IF(AND(Sheet1!X909=Sheet1!Y909,Sheet1!Y909&lt;&gt;0),Sheet1!X909,IF(AND(Sheet1!X909&lt;&gt;Sheet1!Y909,Sheet1!Y909&lt;&gt;0),Sheet1!X909&amp;"~"&amp;Sheet1!Y909,""))</f>
        <v/>
      </c>
      <c r="V702" s="21" t="str">
        <f>IFERROR(VLOOKUP(Sheet1!XAA,配置检查表!$Y:$Z,2,FALSE),"")</f>
        <v/>
      </c>
      <c r="W702" s="21" t="str">
        <f>IF(AND(Sheet1!AC909=Sheet1!AD909,Sheet1!AD909&lt;&gt;0),Sheet1!AC909,IF(AND(Sheet1!AC909&lt;&gt;Sheet1!AD909,Sheet1!AD909&lt;&gt;0),Sheet1!AC909&amp;"~"&amp;Sheet1!AD909,""))</f>
        <v/>
      </c>
    </row>
    <row r="703" spans="1:23">
      <c r="A703" s="17">
        <v>20230</v>
      </c>
      <c r="B703" s="17" t="s">
        <v>1205</v>
      </c>
      <c r="C703" s="17" t="s">
        <v>1205</v>
      </c>
      <c r="D703" s="21" t="str">
        <f>IF(OR(Sheet1!I706&lt;&gt;Sheet1!AF706,Sheet1!AG706&lt;&gt;Sheet1!J706),"有影响","-")</f>
        <v>-</v>
      </c>
      <c r="E703" s="21" t="str">
        <f>IF(OR(Sheet1!N706&lt;&gt;Sheet1!AH706,Sheet1!AI706&lt;&gt;Sheet1!O706),"有影响","-")</f>
        <v>-</v>
      </c>
      <c r="F703" s="21" t="str">
        <f>IF(OR(Sheet1!S706&lt;&gt;Sheet1!AJ706,Sheet1!AK706&lt;&gt;Sheet1!T706),"有影响","-")</f>
        <v>-</v>
      </c>
      <c r="G703" s="21" t="str">
        <f>IF(OR(Sheet1!X706&lt;&gt;Sheet1!AL706,Sheet1!AM706&lt;&gt;Sheet1!Y706),"有影响","-")</f>
        <v>-</v>
      </c>
      <c r="H703" s="21" t="str">
        <f>IF(OR(Sheet1!AC706&lt;&gt;Sheet1!AN706,Sheet1!AO706&lt;&gt;Sheet1!AD706),"有影响","-")</f>
        <v>-</v>
      </c>
      <c r="I703" s="21" t="str">
        <f>IF(Sheet1!G706=0,"出错","-")</f>
        <v>-</v>
      </c>
      <c r="J703" s="21" t="str">
        <f>IF(AND(Sheet1!G706=0,Sheet1!L706&lt;&gt;0),"出错","-")</f>
        <v>-</v>
      </c>
      <c r="K703" s="21" t="str">
        <f>IF(AND(Sheet1!G706=0,Sheet1!L706=0,Sheet1!Q706&lt;&gt;0),"出错","-")</f>
        <v>-</v>
      </c>
      <c r="L703" s="21" t="str">
        <f>IF(AND(Sheet1!G706=0,Sheet1!L706=0,Sheet1!Q706=0,Sheet1!V706&lt;&gt;0),"出错","-")</f>
        <v>-</v>
      </c>
      <c r="M703" s="21" t="str">
        <f>IF(AND(Sheet1!G706=0,Sheet1!L706=0,Sheet1!Q706=0,Sheet1!V706=0,Sheet1!AA706&lt;&gt;0),"出错","-")</f>
        <v>-</v>
      </c>
      <c r="N703" s="21" t="str">
        <f>IFERROR(VLOOKUP(Sheet1!G706,配置检查表!$Y:$Z,2,FALSE),"")</f>
        <v/>
      </c>
      <c r="O703" s="21">
        <f>IF(AND(Sheet1!I706=Sheet1!J706,Sheet1!J706&lt;&gt;0),Sheet1!I706,IF(AND(Sheet1!I706&lt;&gt;Sheet1!J706,Sheet1!J706&lt;&gt;0),Sheet1!I706&amp;"~"&amp;Sheet1!J706,""))</f>
        <v>5</v>
      </c>
      <c r="P703" s="21" t="str">
        <f>IFERROR(VLOOKUP(Sheet1!L706,配置检查表!$Y:$Z,2,FALSE),"")</f>
        <v>金币</v>
      </c>
      <c r="Q703" s="21">
        <f>IF(AND(Sheet1!N706=Sheet1!O706,Sheet1!O706&lt;&gt;0),Sheet1!N706,IF(AND(Sheet1!N706&lt;&gt;Sheet1!O706,Sheet1!O706&lt;&gt;0),Sheet1!N706&amp;"~"&amp;Sheet1!O706,""))</f>
        <v>385000</v>
      </c>
      <c r="R703" s="21" t="str">
        <f>IFERROR(VLOOKUP(Sheet1!Q706,配置检查表!$Y:$Z,2,FALSE),"")</f>
        <v/>
      </c>
      <c r="S703" s="39" t="str">
        <f>IF(AND(Sheet1!S910=Sheet1!T910,Sheet1!T910&lt;&gt;0),Sheet1!S910,IF(AND(Sheet1!S910&lt;&gt;Sheet1!T910,Sheet1!T910&lt;&gt;0),Sheet1!S910&amp;"~"&amp;Sheet1!T910,""))</f>
        <v/>
      </c>
      <c r="T703" s="21" t="str">
        <f>IFERROR(VLOOKUP(Sheet1!V706,配置检查表!$Y:$Z,2,FALSE),"")</f>
        <v/>
      </c>
      <c r="U703" s="39" t="str">
        <f>IF(AND(Sheet1!X910=Sheet1!Y910,Sheet1!Y910&lt;&gt;0),Sheet1!X910,IF(AND(Sheet1!X910&lt;&gt;Sheet1!Y910,Sheet1!Y910&lt;&gt;0),Sheet1!X910&amp;"~"&amp;Sheet1!Y910,""))</f>
        <v/>
      </c>
      <c r="V703" s="21" t="str">
        <f>IFERROR(VLOOKUP(Sheet1!XAA,配置检查表!$Y:$Z,2,FALSE),"")</f>
        <v/>
      </c>
      <c r="W703" s="21" t="str">
        <f>IF(AND(Sheet1!AC910=Sheet1!AD910,Sheet1!AD910&lt;&gt;0),Sheet1!AC910,IF(AND(Sheet1!AC910&lt;&gt;Sheet1!AD910,Sheet1!AD910&lt;&gt;0),Sheet1!AC910&amp;"~"&amp;Sheet1!AD910,""))</f>
        <v/>
      </c>
    </row>
    <row r="704" spans="1:23">
      <c r="A704" s="17">
        <v>20231</v>
      </c>
      <c r="B704" s="17" t="s">
        <v>1206</v>
      </c>
      <c r="C704" s="17" t="s">
        <v>1206</v>
      </c>
      <c r="D704" s="21" t="str">
        <f>IF(OR(Sheet1!I707&lt;&gt;Sheet1!AF707,Sheet1!AG707&lt;&gt;Sheet1!J707),"有影响","-")</f>
        <v>-</v>
      </c>
      <c r="E704" s="21" t="str">
        <f>IF(OR(Sheet1!N707&lt;&gt;Sheet1!AH707,Sheet1!AI707&lt;&gt;Sheet1!O707),"有影响","-")</f>
        <v>-</v>
      </c>
      <c r="F704" s="21" t="str">
        <f>IF(OR(Sheet1!S707&lt;&gt;Sheet1!AJ707,Sheet1!AK707&lt;&gt;Sheet1!T707),"有影响","-")</f>
        <v>-</v>
      </c>
      <c r="G704" s="21" t="str">
        <f>IF(OR(Sheet1!X707&lt;&gt;Sheet1!AL707,Sheet1!AM707&lt;&gt;Sheet1!Y707),"有影响","-")</f>
        <v>-</v>
      </c>
      <c r="H704" s="21" t="str">
        <f>IF(OR(Sheet1!AC707&lt;&gt;Sheet1!AN707,Sheet1!AO707&lt;&gt;Sheet1!AD707),"有影响","-")</f>
        <v>-</v>
      </c>
      <c r="I704" s="21" t="str">
        <f>IF(Sheet1!G707=0,"出错","-")</f>
        <v>-</v>
      </c>
      <c r="J704" s="21" t="str">
        <f>IF(AND(Sheet1!G707=0,Sheet1!L707&lt;&gt;0),"出错","-")</f>
        <v>-</v>
      </c>
      <c r="K704" s="21" t="str">
        <f>IF(AND(Sheet1!G707=0,Sheet1!L707=0,Sheet1!Q707&lt;&gt;0),"出错","-")</f>
        <v>-</v>
      </c>
      <c r="L704" s="21" t="str">
        <f>IF(AND(Sheet1!G707=0,Sheet1!L707=0,Sheet1!Q707=0,Sheet1!V707&lt;&gt;0),"出错","-")</f>
        <v>-</v>
      </c>
      <c r="M704" s="21" t="str">
        <f>IF(AND(Sheet1!G707=0,Sheet1!L707=0,Sheet1!Q707=0,Sheet1!V707=0,Sheet1!AA707&lt;&gt;0),"出错","-")</f>
        <v>-</v>
      </c>
      <c r="N704" s="21" t="str">
        <f>IFERROR(VLOOKUP(Sheet1!G707,配置检查表!$Y:$Z,2,FALSE),"")</f>
        <v/>
      </c>
      <c r="O704" s="21">
        <f>IF(AND(Sheet1!I707=Sheet1!J707,Sheet1!J707&lt;&gt;0),Sheet1!I707,IF(AND(Sheet1!I707&lt;&gt;Sheet1!J707,Sheet1!J707&lt;&gt;0),Sheet1!I707&amp;"~"&amp;Sheet1!J707,""))</f>
        <v>5</v>
      </c>
      <c r="P704" s="21" t="str">
        <f>IFERROR(VLOOKUP(Sheet1!L707,配置检查表!$Y:$Z,2,FALSE),"")</f>
        <v>金币</v>
      </c>
      <c r="Q704" s="21">
        <f>IF(AND(Sheet1!N707=Sheet1!O707,Sheet1!O707&lt;&gt;0),Sheet1!N707,IF(AND(Sheet1!N707&lt;&gt;Sheet1!O707,Sheet1!O707&lt;&gt;0),Sheet1!N707&amp;"~"&amp;Sheet1!O707,""))</f>
        <v>387500</v>
      </c>
      <c r="R704" s="21" t="str">
        <f>IFERROR(VLOOKUP(Sheet1!Q707,配置检查表!$Y:$Z,2,FALSE),"")</f>
        <v/>
      </c>
      <c r="S704" s="39" t="str">
        <f>IF(AND(Sheet1!S911=Sheet1!T911,Sheet1!T911&lt;&gt;0),Sheet1!S911,IF(AND(Sheet1!S911&lt;&gt;Sheet1!T911,Sheet1!T911&lt;&gt;0),Sheet1!S911&amp;"~"&amp;Sheet1!T911,""))</f>
        <v/>
      </c>
      <c r="T704" s="21" t="str">
        <f>IFERROR(VLOOKUP(Sheet1!V707,配置检查表!$Y:$Z,2,FALSE),"")</f>
        <v/>
      </c>
      <c r="U704" s="39" t="str">
        <f>IF(AND(Sheet1!X911=Sheet1!Y911,Sheet1!Y911&lt;&gt;0),Sheet1!X911,IF(AND(Sheet1!X911&lt;&gt;Sheet1!Y911,Sheet1!Y911&lt;&gt;0),Sheet1!X911&amp;"~"&amp;Sheet1!Y911,""))</f>
        <v/>
      </c>
      <c r="V704" s="21" t="str">
        <f>IFERROR(VLOOKUP(Sheet1!XAA,配置检查表!$Y:$Z,2,FALSE),"")</f>
        <v/>
      </c>
      <c r="W704" s="21" t="str">
        <f>IF(AND(Sheet1!AC911=Sheet1!AD911,Sheet1!AD911&lt;&gt;0),Sheet1!AC911,IF(AND(Sheet1!AC911&lt;&gt;Sheet1!AD911,Sheet1!AD911&lt;&gt;0),Sheet1!AC911&amp;"~"&amp;Sheet1!AD911,""))</f>
        <v/>
      </c>
    </row>
    <row r="705" spans="1:23">
      <c r="A705" s="17">
        <v>20232</v>
      </c>
      <c r="B705" s="17" t="s">
        <v>1207</v>
      </c>
      <c r="C705" s="17" t="s">
        <v>1207</v>
      </c>
      <c r="D705" s="21" t="str">
        <f>IF(OR(Sheet1!I708&lt;&gt;Sheet1!AF708,Sheet1!AG708&lt;&gt;Sheet1!J708),"有影响","-")</f>
        <v>-</v>
      </c>
      <c r="E705" s="21" t="str">
        <f>IF(OR(Sheet1!N708&lt;&gt;Sheet1!AH708,Sheet1!AI708&lt;&gt;Sheet1!O708),"有影响","-")</f>
        <v>-</v>
      </c>
      <c r="F705" s="21" t="str">
        <f>IF(OR(Sheet1!S708&lt;&gt;Sheet1!AJ708,Sheet1!AK708&lt;&gt;Sheet1!T708),"有影响","-")</f>
        <v>-</v>
      </c>
      <c r="G705" s="21" t="str">
        <f>IF(OR(Sheet1!X708&lt;&gt;Sheet1!AL708,Sheet1!AM708&lt;&gt;Sheet1!Y708),"有影响","-")</f>
        <v>-</v>
      </c>
      <c r="H705" s="21" t="str">
        <f>IF(OR(Sheet1!AC708&lt;&gt;Sheet1!AN708,Sheet1!AO708&lt;&gt;Sheet1!AD708),"有影响","-")</f>
        <v>-</v>
      </c>
      <c r="I705" s="21" t="str">
        <f>IF(Sheet1!G708=0,"出错","-")</f>
        <v>-</v>
      </c>
      <c r="J705" s="21" t="str">
        <f>IF(AND(Sheet1!G708=0,Sheet1!L708&lt;&gt;0),"出错","-")</f>
        <v>-</v>
      </c>
      <c r="K705" s="21" t="str">
        <f>IF(AND(Sheet1!G708=0,Sheet1!L708=0,Sheet1!Q708&lt;&gt;0),"出错","-")</f>
        <v>-</v>
      </c>
      <c r="L705" s="21" t="str">
        <f>IF(AND(Sheet1!G708=0,Sheet1!L708=0,Sheet1!Q708=0,Sheet1!V708&lt;&gt;0),"出错","-")</f>
        <v>-</v>
      </c>
      <c r="M705" s="21" t="str">
        <f>IF(AND(Sheet1!G708=0,Sheet1!L708=0,Sheet1!Q708=0,Sheet1!V708=0,Sheet1!AA708&lt;&gt;0),"出错","-")</f>
        <v>-</v>
      </c>
      <c r="N705" s="21" t="str">
        <f>IFERROR(VLOOKUP(Sheet1!G708,配置检查表!$Y:$Z,2,FALSE),"")</f>
        <v/>
      </c>
      <c r="O705" s="21">
        <f>IF(AND(Sheet1!I708=Sheet1!J708,Sheet1!J708&lt;&gt;0),Sheet1!I708,IF(AND(Sheet1!I708&lt;&gt;Sheet1!J708,Sheet1!J708&lt;&gt;0),Sheet1!I708&amp;"~"&amp;Sheet1!J708,""))</f>
        <v>5</v>
      </c>
      <c r="P705" s="21" t="str">
        <f>IFERROR(VLOOKUP(Sheet1!L708,配置检查表!$Y:$Z,2,FALSE),"")</f>
        <v>金币</v>
      </c>
      <c r="Q705" s="21">
        <f>IF(AND(Sheet1!N708=Sheet1!O708,Sheet1!O708&lt;&gt;0),Sheet1!N708,IF(AND(Sheet1!N708&lt;&gt;Sheet1!O708,Sheet1!O708&lt;&gt;0),Sheet1!N708&amp;"~"&amp;Sheet1!O708,""))</f>
        <v>390000</v>
      </c>
      <c r="R705" s="21" t="str">
        <f>IFERROR(VLOOKUP(Sheet1!Q708,配置检查表!$Y:$Z,2,FALSE),"")</f>
        <v/>
      </c>
      <c r="S705" s="39" t="str">
        <f>IF(AND(Sheet1!S912=Sheet1!T912,Sheet1!T912&lt;&gt;0),Sheet1!S912,IF(AND(Sheet1!S912&lt;&gt;Sheet1!T912,Sheet1!T912&lt;&gt;0),Sheet1!S912&amp;"~"&amp;Sheet1!T912,""))</f>
        <v/>
      </c>
      <c r="T705" s="21" t="str">
        <f>IFERROR(VLOOKUP(Sheet1!V708,配置检查表!$Y:$Z,2,FALSE),"")</f>
        <v/>
      </c>
      <c r="U705" s="39" t="str">
        <f>IF(AND(Sheet1!X912=Sheet1!Y912,Sheet1!Y912&lt;&gt;0),Sheet1!X912,IF(AND(Sheet1!X912&lt;&gt;Sheet1!Y912,Sheet1!Y912&lt;&gt;0),Sheet1!X912&amp;"~"&amp;Sheet1!Y912,""))</f>
        <v/>
      </c>
      <c r="V705" s="21" t="str">
        <f>IFERROR(VLOOKUP(Sheet1!XAA,配置检查表!$Y:$Z,2,FALSE),"")</f>
        <v/>
      </c>
      <c r="W705" s="21" t="str">
        <f>IF(AND(Sheet1!AC912=Sheet1!AD912,Sheet1!AD912&lt;&gt;0),Sheet1!AC912,IF(AND(Sheet1!AC912&lt;&gt;Sheet1!AD912,Sheet1!AD912&lt;&gt;0),Sheet1!AC912&amp;"~"&amp;Sheet1!AD912,""))</f>
        <v/>
      </c>
    </row>
    <row r="706" spans="1:23">
      <c r="A706" s="17">
        <v>20233</v>
      </c>
      <c r="B706" s="17" t="s">
        <v>1208</v>
      </c>
      <c r="C706" s="17" t="s">
        <v>1208</v>
      </c>
      <c r="D706" s="21" t="str">
        <f>IF(OR(Sheet1!I709&lt;&gt;Sheet1!AF709,Sheet1!AG709&lt;&gt;Sheet1!J709),"有影响","-")</f>
        <v>-</v>
      </c>
      <c r="E706" s="21" t="str">
        <f>IF(OR(Sheet1!N709&lt;&gt;Sheet1!AH709,Sheet1!AI709&lt;&gt;Sheet1!O709),"有影响","-")</f>
        <v>-</v>
      </c>
      <c r="F706" s="21" t="str">
        <f>IF(OR(Sheet1!S709&lt;&gt;Sheet1!AJ709,Sheet1!AK709&lt;&gt;Sheet1!T709),"有影响","-")</f>
        <v>-</v>
      </c>
      <c r="G706" s="21" t="str">
        <f>IF(OR(Sheet1!X709&lt;&gt;Sheet1!AL709,Sheet1!AM709&lt;&gt;Sheet1!Y709),"有影响","-")</f>
        <v>-</v>
      </c>
      <c r="H706" s="21" t="str">
        <f>IF(OR(Sheet1!AC709&lt;&gt;Sheet1!AN709,Sheet1!AO709&lt;&gt;Sheet1!AD709),"有影响","-")</f>
        <v>-</v>
      </c>
      <c r="I706" s="21" t="str">
        <f>IF(Sheet1!G709=0,"出错","-")</f>
        <v>-</v>
      </c>
      <c r="J706" s="21" t="str">
        <f>IF(AND(Sheet1!G709=0,Sheet1!L709&lt;&gt;0),"出错","-")</f>
        <v>-</v>
      </c>
      <c r="K706" s="21" t="str">
        <f>IF(AND(Sheet1!G709=0,Sheet1!L709=0,Sheet1!Q709&lt;&gt;0),"出错","-")</f>
        <v>-</v>
      </c>
      <c r="L706" s="21" t="str">
        <f>IF(AND(Sheet1!G709=0,Sheet1!L709=0,Sheet1!Q709=0,Sheet1!V709&lt;&gt;0),"出错","-")</f>
        <v>-</v>
      </c>
      <c r="M706" s="21" t="str">
        <f>IF(AND(Sheet1!G709=0,Sheet1!L709=0,Sheet1!Q709=0,Sheet1!V709=0,Sheet1!AA709&lt;&gt;0),"出错","-")</f>
        <v>-</v>
      </c>
      <c r="N706" s="21" t="str">
        <f>IFERROR(VLOOKUP(Sheet1!G709,配置检查表!$Y:$Z,2,FALSE),"")</f>
        <v/>
      </c>
      <c r="O706" s="21">
        <f>IF(AND(Sheet1!I709=Sheet1!J709,Sheet1!J709&lt;&gt;0),Sheet1!I709,IF(AND(Sheet1!I709&lt;&gt;Sheet1!J709,Sheet1!J709&lt;&gt;0),Sheet1!I709&amp;"~"&amp;Sheet1!J709,""))</f>
        <v>5</v>
      </c>
      <c r="P706" s="21" t="str">
        <f>IFERROR(VLOOKUP(Sheet1!L709,配置检查表!$Y:$Z,2,FALSE),"")</f>
        <v>金币</v>
      </c>
      <c r="Q706" s="21">
        <f>IF(AND(Sheet1!N709=Sheet1!O709,Sheet1!O709&lt;&gt;0),Sheet1!N709,IF(AND(Sheet1!N709&lt;&gt;Sheet1!O709,Sheet1!O709&lt;&gt;0),Sheet1!N709&amp;"~"&amp;Sheet1!O709,""))</f>
        <v>392500</v>
      </c>
      <c r="R706" s="21" t="str">
        <f>IFERROR(VLOOKUP(Sheet1!Q709,配置检查表!$Y:$Z,2,FALSE),"")</f>
        <v/>
      </c>
      <c r="S706" s="39" t="str">
        <f>IF(AND(Sheet1!S913=Sheet1!T913,Sheet1!T913&lt;&gt;0),Sheet1!S913,IF(AND(Sheet1!S913&lt;&gt;Sheet1!T913,Sheet1!T913&lt;&gt;0),Sheet1!S913&amp;"~"&amp;Sheet1!T913,""))</f>
        <v/>
      </c>
      <c r="T706" s="21" t="str">
        <f>IFERROR(VLOOKUP(Sheet1!V709,配置检查表!$Y:$Z,2,FALSE),"")</f>
        <v/>
      </c>
      <c r="U706" s="39" t="str">
        <f>IF(AND(Sheet1!X913=Sheet1!Y913,Sheet1!Y913&lt;&gt;0),Sheet1!X913,IF(AND(Sheet1!X913&lt;&gt;Sheet1!Y913,Sheet1!Y913&lt;&gt;0),Sheet1!X913&amp;"~"&amp;Sheet1!Y913,""))</f>
        <v/>
      </c>
      <c r="V706" s="21" t="str">
        <f>IFERROR(VLOOKUP(Sheet1!XAA,配置检查表!$Y:$Z,2,FALSE),"")</f>
        <v/>
      </c>
      <c r="W706" s="21" t="str">
        <f>IF(AND(Sheet1!AC913=Sheet1!AD913,Sheet1!AD913&lt;&gt;0),Sheet1!AC913,IF(AND(Sheet1!AC913&lt;&gt;Sheet1!AD913,Sheet1!AD913&lt;&gt;0),Sheet1!AC913&amp;"~"&amp;Sheet1!AD913,""))</f>
        <v/>
      </c>
    </row>
    <row r="707" spans="1:23">
      <c r="A707" s="17">
        <v>20234</v>
      </c>
      <c r="B707" s="17" t="s">
        <v>1209</v>
      </c>
      <c r="C707" s="17" t="s">
        <v>1209</v>
      </c>
      <c r="D707" s="21" t="str">
        <f>IF(OR(Sheet1!I710&lt;&gt;Sheet1!AF710,Sheet1!AG710&lt;&gt;Sheet1!J710),"有影响","-")</f>
        <v>-</v>
      </c>
      <c r="E707" s="21" t="str">
        <f>IF(OR(Sheet1!N710&lt;&gt;Sheet1!AH710,Sheet1!AI710&lt;&gt;Sheet1!O710),"有影响","-")</f>
        <v>-</v>
      </c>
      <c r="F707" s="21" t="str">
        <f>IF(OR(Sheet1!S710&lt;&gt;Sheet1!AJ710,Sheet1!AK710&lt;&gt;Sheet1!T710),"有影响","-")</f>
        <v>-</v>
      </c>
      <c r="G707" s="21" t="str">
        <f>IF(OR(Sheet1!X710&lt;&gt;Sheet1!AL710,Sheet1!AM710&lt;&gt;Sheet1!Y710),"有影响","-")</f>
        <v>-</v>
      </c>
      <c r="H707" s="21" t="str">
        <f>IF(OR(Sheet1!AC710&lt;&gt;Sheet1!AN710,Sheet1!AO710&lt;&gt;Sheet1!AD710),"有影响","-")</f>
        <v>-</v>
      </c>
      <c r="I707" s="21" t="str">
        <f>IF(Sheet1!G710=0,"出错","-")</f>
        <v>-</v>
      </c>
      <c r="J707" s="21" t="str">
        <f>IF(AND(Sheet1!G710=0,Sheet1!L710&lt;&gt;0),"出错","-")</f>
        <v>-</v>
      </c>
      <c r="K707" s="21" t="str">
        <f>IF(AND(Sheet1!G710=0,Sheet1!L710=0,Sheet1!Q710&lt;&gt;0),"出错","-")</f>
        <v>-</v>
      </c>
      <c r="L707" s="21" t="str">
        <f>IF(AND(Sheet1!G710=0,Sheet1!L710=0,Sheet1!Q710=0,Sheet1!V710&lt;&gt;0),"出错","-")</f>
        <v>-</v>
      </c>
      <c r="M707" s="21" t="str">
        <f>IF(AND(Sheet1!G710=0,Sheet1!L710=0,Sheet1!Q710=0,Sheet1!V710=0,Sheet1!AA710&lt;&gt;0),"出错","-")</f>
        <v>-</v>
      </c>
      <c r="N707" s="21" t="str">
        <f>IFERROR(VLOOKUP(Sheet1!G710,配置检查表!$Y:$Z,2,FALSE),"")</f>
        <v/>
      </c>
      <c r="O707" s="21">
        <f>IF(AND(Sheet1!I710=Sheet1!J710,Sheet1!J710&lt;&gt;0),Sheet1!I710,IF(AND(Sheet1!I710&lt;&gt;Sheet1!J710,Sheet1!J710&lt;&gt;0),Sheet1!I710&amp;"~"&amp;Sheet1!J710,""))</f>
        <v>5</v>
      </c>
      <c r="P707" s="21" t="str">
        <f>IFERROR(VLOOKUP(Sheet1!L710,配置检查表!$Y:$Z,2,FALSE),"")</f>
        <v>金币</v>
      </c>
      <c r="Q707" s="21">
        <f>IF(AND(Sheet1!N710=Sheet1!O710,Sheet1!O710&lt;&gt;0),Sheet1!N710,IF(AND(Sheet1!N710&lt;&gt;Sheet1!O710,Sheet1!O710&lt;&gt;0),Sheet1!N710&amp;"~"&amp;Sheet1!O710,""))</f>
        <v>395000</v>
      </c>
      <c r="R707" s="21" t="str">
        <f>IFERROR(VLOOKUP(Sheet1!Q710,配置检查表!$Y:$Z,2,FALSE),"")</f>
        <v/>
      </c>
      <c r="S707" s="39" t="str">
        <f>IF(AND(Sheet1!S914=Sheet1!T914,Sheet1!T914&lt;&gt;0),Sheet1!S914,IF(AND(Sheet1!S914&lt;&gt;Sheet1!T914,Sheet1!T914&lt;&gt;0),Sheet1!S914&amp;"~"&amp;Sheet1!T914,""))</f>
        <v/>
      </c>
      <c r="T707" s="21" t="str">
        <f>IFERROR(VLOOKUP(Sheet1!V710,配置检查表!$Y:$Z,2,FALSE),"")</f>
        <v/>
      </c>
      <c r="U707" s="39" t="str">
        <f>IF(AND(Sheet1!X914=Sheet1!Y914,Sheet1!Y914&lt;&gt;0),Sheet1!X914,IF(AND(Sheet1!X914&lt;&gt;Sheet1!Y914,Sheet1!Y914&lt;&gt;0),Sheet1!X914&amp;"~"&amp;Sheet1!Y914,""))</f>
        <v/>
      </c>
      <c r="V707" s="21" t="str">
        <f>IFERROR(VLOOKUP(Sheet1!XAA,配置检查表!$Y:$Z,2,FALSE),"")</f>
        <v/>
      </c>
      <c r="W707" s="21" t="str">
        <f>IF(AND(Sheet1!AC914=Sheet1!AD914,Sheet1!AD914&lt;&gt;0),Sheet1!AC914,IF(AND(Sheet1!AC914&lt;&gt;Sheet1!AD914,Sheet1!AD914&lt;&gt;0),Sheet1!AC914&amp;"~"&amp;Sheet1!AD914,""))</f>
        <v/>
      </c>
    </row>
    <row r="708" spans="1:23">
      <c r="A708" s="17">
        <v>20235</v>
      </c>
      <c r="B708" s="17" t="s">
        <v>1210</v>
      </c>
      <c r="C708" s="17" t="s">
        <v>1210</v>
      </c>
      <c r="D708" s="21" t="str">
        <f>IF(OR(Sheet1!I711&lt;&gt;Sheet1!AF711,Sheet1!AG711&lt;&gt;Sheet1!J711),"有影响","-")</f>
        <v>-</v>
      </c>
      <c r="E708" s="21" t="str">
        <f>IF(OR(Sheet1!N711&lt;&gt;Sheet1!AH711,Sheet1!AI711&lt;&gt;Sheet1!O711),"有影响","-")</f>
        <v>-</v>
      </c>
      <c r="F708" s="21" t="str">
        <f>IF(OR(Sheet1!S711&lt;&gt;Sheet1!AJ711,Sheet1!AK711&lt;&gt;Sheet1!T711),"有影响","-")</f>
        <v>-</v>
      </c>
      <c r="G708" s="21" t="str">
        <f>IF(OR(Sheet1!X711&lt;&gt;Sheet1!AL711,Sheet1!AM711&lt;&gt;Sheet1!Y711),"有影响","-")</f>
        <v>-</v>
      </c>
      <c r="H708" s="21" t="str">
        <f>IF(OR(Sheet1!AC711&lt;&gt;Sheet1!AN711,Sheet1!AO711&lt;&gt;Sheet1!AD711),"有影响","-")</f>
        <v>-</v>
      </c>
      <c r="I708" s="21" t="str">
        <f>IF(Sheet1!G711=0,"出错","-")</f>
        <v>-</v>
      </c>
      <c r="J708" s="21" t="str">
        <f>IF(AND(Sheet1!G711=0,Sheet1!L711&lt;&gt;0),"出错","-")</f>
        <v>-</v>
      </c>
      <c r="K708" s="21" t="str">
        <f>IF(AND(Sheet1!G711=0,Sheet1!L711=0,Sheet1!Q711&lt;&gt;0),"出错","-")</f>
        <v>-</v>
      </c>
      <c r="L708" s="21" t="str">
        <f>IF(AND(Sheet1!G711=0,Sheet1!L711=0,Sheet1!Q711=0,Sheet1!V711&lt;&gt;0),"出错","-")</f>
        <v>-</v>
      </c>
      <c r="M708" s="21" t="str">
        <f>IF(AND(Sheet1!G711=0,Sheet1!L711=0,Sheet1!Q711=0,Sheet1!V711=0,Sheet1!AA711&lt;&gt;0),"出错","-")</f>
        <v>-</v>
      </c>
      <c r="N708" s="21" t="str">
        <f>IFERROR(VLOOKUP(Sheet1!G711,配置检查表!$Y:$Z,2,FALSE),"")</f>
        <v/>
      </c>
      <c r="O708" s="21">
        <f>IF(AND(Sheet1!I711=Sheet1!J711,Sheet1!J711&lt;&gt;0),Sheet1!I711,IF(AND(Sheet1!I711&lt;&gt;Sheet1!J711,Sheet1!J711&lt;&gt;0),Sheet1!I711&amp;"~"&amp;Sheet1!J711,""))</f>
        <v>5</v>
      </c>
      <c r="P708" s="21" t="str">
        <f>IFERROR(VLOOKUP(Sheet1!L711,配置检查表!$Y:$Z,2,FALSE),"")</f>
        <v>金币</v>
      </c>
      <c r="Q708" s="21">
        <f>IF(AND(Sheet1!N711=Sheet1!O711,Sheet1!O711&lt;&gt;0),Sheet1!N711,IF(AND(Sheet1!N711&lt;&gt;Sheet1!O711,Sheet1!O711&lt;&gt;0),Sheet1!N711&amp;"~"&amp;Sheet1!O711,""))</f>
        <v>397500</v>
      </c>
      <c r="R708" s="21" t="str">
        <f>IFERROR(VLOOKUP(Sheet1!Q711,配置检查表!$Y:$Z,2,FALSE),"")</f>
        <v/>
      </c>
      <c r="S708" s="39" t="str">
        <f>IF(AND(Sheet1!S915=Sheet1!T915,Sheet1!T915&lt;&gt;0),Sheet1!S915,IF(AND(Sheet1!S915&lt;&gt;Sheet1!T915,Sheet1!T915&lt;&gt;0),Sheet1!S915&amp;"~"&amp;Sheet1!T915,""))</f>
        <v/>
      </c>
      <c r="T708" s="21" t="str">
        <f>IFERROR(VLOOKUP(Sheet1!V711,配置检查表!$Y:$Z,2,FALSE),"")</f>
        <v/>
      </c>
      <c r="U708" s="39" t="str">
        <f>IF(AND(Sheet1!X915=Sheet1!Y915,Sheet1!Y915&lt;&gt;0),Sheet1!X915,IF(AND(Sheet1!X915&lt;&gt;Sheet1!Y915,Sheet1!Y915&lt;&gt;0),Sheet1!X915&amp;"~"&amp;Sheet1!Y915,""))</f>
        <v/>
      </c>
      <c r="V708" s="21" t="str">
        <f>IFERROR(VLOOKUP(Sheet1!XAA,配置检查表!$Y:$Z,2,FALSE),"")</f>
        <v/>
      </c>
      <c r="W708" s="21" t="str">
        <f>IF(AND(Sheet1!AC915=Sheet1!AD915,Sheet1!AD915&lt;&gt;0),Sheet1!AC915,IF(AND(Sheet1!AC915&lt;&gt;Sheet1!AD915,Sheet1!AD915&lt;&gt;0),Sheet1!AC915&amp;"~"&amp;Sheet1!AD915,""))</f>
        <v/>
      </c>
    </row>
    <row r="709" spans="1:23">
      <c r="A709" s="17">
        <v>20236</v>
      </c>
      <c r="B709" s="17" t="s">
        <v>1211</v>
      </c>
      <c r="C709" s="17" t="s">
        <v>1211</v>
      </c>
      <c r="D709" s="21" t="str">
        <f>IF(OR(Sheet1!I712&lt;&gt;Sheet1!AF712,Sheet1!AG712&lt;&gt;Sheet1!J712),"有影响","-")</f>
        <v>-</v>
      </c>
      <c r="E709" s="21" t="str">
        <f>IF(OR(Sheet1!N712&lt;&gt;Sheet1!AH712,Sheet1!AI712&lt;&gt;Sheet1!O712),"有影响","-")</f>
        <v>-</v>
      </c>
      <c r="F709" s="21" t="str">
        <f>IF(OR(Sheet1!S712&lt;&gt;Sheet1!AJ712,Sheet1!AK712&lt;&gt;Sheet1!T712),"有影响","-")</f>
        <v>-</v>
      </c>
      <c r="G709" s="21" t="str">
        <f>IF(OR(Sheet1!X712&lt;&gt;Sheet1!AL712,Sheet1!AM712&lt;&gt;Sheet1!Y712),"有影响","-")</f>
        <v>-</v>
      </c>
      <c r="H709" s="21" t="str">
        <f>IF(OR(Sheet1!AC712&lt;&gt;Sheet1!AN712,Sheet1!AO712&lt;&gt;Sheet1!AD712),"有影响","-")</f>
        <v>-</v>
      </c>
      <c r="I709" s="21" t="str">
        <f>IF(Sheet1!G712=0,"出错","-")</f>
        <v>-</v>
      </c>
      <c r="J709" s="21" t="str">
        <f>IF(AND(Sheet1!G712=0,Sheet1!L712&lt;&gt;0),"出错","-")</f>
        <v>-</v>
      </c>
      <c r="K709" s="21" t="str">
        <f>IF(AND(Sheet1!G712=0,Sheet1!L712=0,Sheet1!Q712&lt;&gt;0),"出错","-")</f>
        <v>-</v>
      </c>
      <c r="L709" s="21" t="str">
        <f>IF(AND(Sheet1!G712=0,Sheet1!L712=0,Sheet1!Q712=0,Sheet1!V712&lt;&gt;0),"出错","-")</f>
        <v>-</v>
      </c>
      <c r="M709" s="21" t="str">
        <f>IF(AND(Sheet1!G712=0,Sheet1!L712=0,Sheet1!Q712=0,Sheet1!V712=0,Sheet1!AA712&lt;&gt;0),"出错","-")</f>
        <v>-</v>
      </c>
      <c r="N709" s="21" t="str">
        <f>IFERROR(VLOOKUP(Sheet1!G712,配置检查表!$Y:$Z,2,FALSE),"")</f>
        <v/>
      </c>
      <c r="O709" s="21">
        <f>IF(AND(Sheet1!I712=Sheet1!J712,Sheet1!J712&lt;&gt;0),Sheet1!I712,IF(AND(Sheet1!I712&lt;&gt;Sheet1!J712,Sheet1!J712&lt;&gt;0),Sheet1!I712&amp;"~"&amp;Sheet1!J712,""))</f>
        <v>5</v>
      </c>
      <c r="P709" s="21" t="str">
        <f>IFERROR(VLOOKUP(Sheet1!L712,配置检查表!$Y:$Z,2,FALSE),"")</f>
        <v>金币</v>
      </c>
      <c r="Q709" s="21">
        <f>IF(AND(Sheet1!N712=Sheet1!O712,Sheet1!O712&lt;&gt;0),Sheet1!N712,IF(AND(Sheet1!N712&lt;&gt;Sheet1!O712,Sheet1!O712&lt;&gt;0),Sheet1!N712&amp;"~"&amp;Sheet1!O712,""))</f>
        <v>400000</v>
      </c>
      <c r="R709" s="21" t="str">
        <f>IFERROR(VLOOKUP(Sheet1!Q712,配置检查表!$Y:$Z,2,FALSE),"")</f>
        <v/>
      </c>
      <c r="S709" s="39" t="str">
        <f>IF(AND(Sheet1!S916=Sheet1!T916,Sheet1!T916&lt;&gt;0),Sheet1!S916,IF(AND(Sheet1!S916&lt;&gt;Sheet1!T916,Sheet1!T916&lt;&gt;0),Sheet1!S916&amp;"~"&amp;Sheet1!T916,""))</f>
        <v/>
      </c>
      <c r="T709" s="21" t="str">
        <f>IFERROR(VLOOKUP(Sheet1!V712,配置检查表!$Y:$Z,2,FALSE),"")</f>
        <v/>
      </c>
      <c r="U709" s="39" t="str">
        <f>IF(AND(Sheet1!X916=Sheet1!Y916,Sheet1!Y916&lt;&gt;0),Sheet1!X916,IF(AND(Sheet1!X916&lt;&gt;Sheet1!Y916,Sheet1!Y916&lt;&gt;0),Sheet1!X916&amp;"~"&amp;Sheet1!Y916,""))</f>
        <v/>
      </c>
      <c r="V709" s="21" t="str">
        <f>IFERROR(VLOOKUP(Sheet1!XAA,配置检查表!$Y:$Z,2,FALSE),"")</f>
        <v/>
      </c>
      <c r="W709" s="21" t="str">
        <f>IF(AND(Sheet1!AC916=Sheet1!AD916,Sheet1!AD916&lt;&gt;0),Sheet1!AC916,IF(AND(Sheet1!AC916&lt;&gt;Sheet1!AD916,Sheet1!AD916&lt;&gt;0),Sheet1!AC916&amp;"~"&amp;Sheet1!AD916,""))</f>
        <v/>
      </c>
    </row>
    <row r="710" spans="1:23">
      <c r="A710" s="17">
        <v>20237</v>
      </c>
      <c r="B710" s="17" t="s">
        <v>1212</v>
      </c>
      <c r="C710" s="17" t="s">
        <v>1212</v>
      </c>
      <c r="D710" s="21" t="str">
        <f>IF(OR(Sheet1!I713&lt;&gt;Sheet1!AF713,Sheet1!AG713&lt;&gt;Sheet1!J713),"有影响","-")</f>
        <v>-</v>
      </c>
      <c r="E710" s="21" t="str">
        <f>IF(OR(Sheet1!N713&lt;&gt;Sheet1!AH713,Sheet1!AI713&lt;&gt;Sheet1!O713),"有影响","-")</f>
        <v>-</v>
      </c>
      <c r="F710" s="21" t="str">
        <f>IF(OR(Sheet1!S713&lt;&gt;Sheet1!AJ713,Sheet1!AK713&lt;&gt;Sheet1!T713),"有影响","-")</f>
        <v>-</v>
      </c>
      <c r="G710" s="21" t="str">
        <f>IF(OR(Sheet1!X713&lt;&gt;Sheet1!AL713,Sheet1!AM713&lt;&gt;Sheet1!Y713),"有影响","-")</f>
        <v>-</v>
      </c>
      <c r="H710" s="21" t="str">
        <f>IF(OR(Sheet1!AC713&lt;&gt;Sheet1!AN713,Sheet1!AO713&lt;&gt;Sheet1!AD713),"有影响","-")</f>
        <v>-</v>
      </c>
      <c r="I710" s="21" t="str">
        <f>IF(Sheet1!G713=0,"出错","-")</f>
        <v>-</v>
      </c>
      <c r="J710" s="21" t="str">
        <f>IF(AND(Sheet1!G713=0,Sheet1!L713&lt;&gt;0),"出错","-")</f>
        <v>-</v>
      </c>
      <c r="K710" s="21" t="str">
        <f>IF(AND(Sheet1!G713=0,Sheet1!L713=0,Sheet1!Q713&lt;&gt;0),"出错","-")</f>
        <v>-</v>
      </c>
      <c r="L710" s="21" t="str">
        <f>IF(AND(Sheet1!G713=0,Sheet1!L713=0,Sheet1!Q713=0,Sheet1!V713&lt;&gt;0),"出错","-")</f>
        <v>-</v>
      </c>
      <c r="M710" s="21" t="str">
        <f>IF(AND(Sheet1!G713=0,Sheet1!L713=0,Sheet1!Q713=0,Sheet1!V713=0,Sheet1!AA713&lt;&gt;0),"出错","-")</f>
        <v>-</v>
      </c>
      <c r="N710" s="21" t="str">
        <f>IFERROR(VLOOKUP(Sheet1!G713,配置检查表!$Y:$Z,2,FALSE),"")</f>
        <v/>
      </c>
      <c r="O710" s="21">
        <f>IF(AND(Sheet1!I713=Sheet1!J713,Sheet1!J713&lt;&gt;0),Sheet1!I713,IF(AND(Sheet1!I713&lt;&gt;Sheet1!J713,Sheet1!J713&lt;&gt;0),Sheet1!I713&amp;"~"&amp;Sheet1!J713,""))</f>
        <v>5</v>
      </c>
      <c r="P710" s="21" t="str">
        <f>IFERROR(VLOOKUP(Sheet1!L713,配置检查表!$Y:$Z,2,FALSE),"")</f>
        <v>金币</v>
      </c>
      <c r="Q710" s="21">
        <f>IF(AND(Sheet1!N713=Sheet1!O713,Sheet1!O713&lt;&gt;0),Sheet1!N713,IF(AND(Sheet1!N713&lt;&gt;Sheet1!O713,Sheet1!O713&lt;&gt;0),Sheet1!N713&amp;"~"&amp;Sheet1!O713,""))</f>
        <v>402500</v>
      </c>
      <c r="R710" s="21" t="str">
        <f>IFERROR(VLOOKUP(Sheet1!Q713,配置检查表!$Y:$Z,2,FALSE),"")</f>
        <v/>
      </c>
      <c r="S710" s="39" t="str">
        <f>IF(AND(Sheet1!S917=Sheet1!T917,Sheet1!T917&lt;&gt;0),Sheet1!S917,IF(AND(Sheet1!S917&lt;&gt;Sheet1!T917,Sheet1!T917&lt;&gt;0),Sheet1!S917&amp;"~"&amp;Sheet1!T917,""))</f>
        <v/>
      </c>
      <c r="T710" s="21" t="str">
        <f>IFERROR(VLOOKUP(Sheet1!V713,配置检查表!$Y:$Z,2,FALSE),"")</f>
        <v/>
      </c>
      <c r="U710" s="39" t="str">
        <f>IF(AND(Sheet1!X917=Sheet1!Y917,Sheet1!Y917&lt;&gt;0),Sheet1!X917,IF(AND(Sheet1!X917&lt;&gt;Sheet1!Y917,Sheet1!Y917&lt;&gt;0),Sheet1!X917&amp;"~"&amp;Sheet1!Y917,""))</f>
        <v/>
      </c>
      <c r="V710" s="21" t="str">
        <f>IFERROR(VLOOKUP(Sheet1!XAA,配置检查表!$Y:$Z,2,FALSE),"")</f>
        <v/>
      </c>
      <c r="W710" s="21" t="str">
        <f>IF(AND(Sheet1!AC917=Sheet1!AD917,Sheet1!AD917&lt;&gt;0),Sheet1!AC917,IF(AND(Sheet1!AC917&lt;&gt;Sheet1!AD917,Sheet1!AD917&lt;&gt;0),Sheet1!AC917&amp;"~"&amp;Sheet1!AD917,""))</f>
        <v/>
      </c>
    </row>
    <row r="711" spans="1:23">
      <c r="A711" s="17">
        <v>20238</v>
      </c>
      <c r="B711" s="17" t="s">
        <v>1213</v>
      </c>
      <c r="C711" s="17" t="s">
        <v>1213</v>
      </c>
      <c r="D711" s="21" t="str">
        <f>IF(OR(Sheet1!I714&lt;&gt;Sheet1!AF714,Sheet1!AG714&lt;&gt;Sheet1!J714),"有影响","-")</f>
        <v>-</v>
      </c>
      <c r="E711" s="21" t="str">
        <f>IF(OR(Sheet1!N714&lt;&gt;Sheet1!AH714,Sheet1!AI714&lt;&gt;Sheet1!O714),"有影响","-")</f>
        <v>-</v>
      </c>
      <c r="F711" s="21" t="str">
        <f>IF(OR(Sheet1!S714&lt;&gt;Sheet1!AJ714,Sheet1!AK714&lt;&gt;Sheet1!T714),"有影响","-")</f>
        <v>-</v>
      </c>
      <c r="G711" s="21" t="str">
        <f>IF(OR(Sheet1!X714&lt;&gt;Sheet1!AL714,Sheet1!AM714&lt;&gt;Sheet1!Y714),"有影响","-")</f>
        <v>-</v>
      </c>
      <c r="H711" s="21" t="str">
        <f>IF(OR(Sheet1!AC714&lt;&gt;Sheet1!AN714,Sheet1!AO714&lt;&gt;Sheet1!AD714),"有影响","-")</f>
        <v>-</v>
      </c>
      <c r="I711" s="21" t="str">
        <f>IF(Sheet1!G714=0,"出错","-")</f>
        <v>-</v>
      </c>
      <c r="J711" s="21" t="str">
        <f>IF(AND(Sheet1!G714=0,Sheet1!L714&lt;&gt;0),"出错","-")</f>
        <v>-</v>
      </c>
      <c r="K711" s="21" t="str">
        <f>IF(AND(Sheet1!G714=0,Sheet1!L714=0,Sheet1!Q714&lt;&gt;0),"出错","-")</f>
        <v>-</v>
      </c>
      <c r="L711" s="21" t="str">
        <f>IF(AND(Sheet1!G714=0,Sheet1!L714=0,Sheet1!Q714=0,Sheet1!V714&lt;&gt;0),"出错","-")</f>
        <v>-</v>
      </c>
      <c r="M711" s="21" t="str">
        <f>IF(AND(Sheet1!G714=0,Sheet1!L714=0,Sheet1!Q714=0,Sheet1!V714=0,Sheet1!AA714&lt;&gt;0),"出错","-")</f>
        <v>-</v>
      </c>
      <c r="N711" s="21" t="str">
        <f>IFERROR(VLOOKUP(Sheet1!G714,配置检查表!$Y:$Z,2,FALSE),"")</f>
        <v/>
      </c>
      <c r="O711" s="21">
        <f>IF(AND(Sheet1!I714=Sheet1!J714,Sheet1!J714&lt;&gt;0),Sheet1!I714,IF(AND(Sheet1!I714&lt;&gt;Sheet1!J714,Sheet1!J714&lt;&gt;0),Sheet1!I714&amp;"~"&amp;Sheet1!J714,""))</f>
        <v>5</v>
      </c>
      <c r="P711" s="21" t="str">
        <f>IFERROR(VLOOKUP(Sheet1!L714,配置检查表!$Y:$Z,2,FALSE),"")</f>
        <v>金币</v>
      </c>
      <c r="Q711" s="21">
        <f>IF(AND(Sheet1!N714=Sheet1!O714,Sheet1!O714&lt;&gt;0),Sheet1!N714,IF(AND(Sheet1!N714&lt;&gt;Sheet1!O714,Sheet1!O714&lt;&gt;0),Sheet1!N714&amp;"~"&amp;Sheet1!O714,""))</f>
        <v>405000</v>
      </c>
      <c r="R711" s="21" t="str">
        <f>IFERROR(VLOOKUP(Sheet1!Q714,配置检查表!$Y:$Z,2,FALSE),"")</f>
        <v/>
      </c>
      <c r="S711" s="39" t="str">
        <f>IF(AND(Sheet1!S918=Sheet1!T918,Sheet1!T918&lt;&gt;0),Sheet1!S918,IF(AND(Sheet1!S918&lt;&gt;Sheet1!T918,Sheet1!T918&lt;&gt;0),Sheet1!S918&amp;"~"&amp;Sheet1!T918,""))</f>
        <v/>
      </c>
      <c r="T711" s="21" t="str">
        <f>IFERROR(VLOOKUP(Sheet1!V714,配置检查表!$Y:$Z,2,FALSE),"")</f>
        <v/>
      </c>
      <c r="U711" s="39" t="str">
        <f>IF(AND(Sheet1!X918=Sheet1!Y918,Sheet1!Y918&lt;&gt;0),Sheet1!X918,IF(AND(Sheet1!X918&lt;&gt;Sheet1!Y918,Sheet1!Y918&lt;&gt;0),Sheet1!X918&amp;"~"&amp;Sheet1!Y918,""))</f>
        <v/>
      </c>
      <c r="V711" s="21" t="str">
        <f>IFERROR(VLOOKUP(Sheet1!XAA,配置检查表!$Y:$Z,2,FALSE),"")</f>
        <v/>
      </c>
      <c r="W711" s="21" t="str">
        <f>IF(AND(Sheet1!AC918=Sheet1!AD918,Sheet1!AD918&lt;&gt;0),Sheet1!AC918,IF(AND(Sheet1!AC918&lt;&gt;Sheet1!AD918,Sheet1!AD918&lt;&gt;0),Sheet1!AC918&amp;"~"&amp;Sheet1!AD918,""))</f>
        <v/>
      </c>
    </row>
    <row r="712" spans="1:23">
      <c r="A712" s="17">
        <v>20239</v>
      </c>
      <c r="B712" s="17" t="s">
        <v>1214</v>
      </c>
      <c r="C712" s="17" t="s">
        <v>1214</v>
      </c>
      <c r="D712" s="21" t="str">
        <f>IF(OR(Sheet1!I715&lt;&gt;Sheet1!AF715,Sheet1!AG715&lt;&gt;Sheet1!J715),"有影响","-")</f>
        <v>-</v>
      </c>
      <c r="E712" s="21" t="str">
        <f>IF(OR(Sheet1!N715&lt;&gt;Sheet1!AH715,Sheet1!AI715&lt;&gt;Sheet1!O715),"有影响","-")</f>
        <v>-</v>
      </c>
      <c r="F712" s="21" t="str">
        <f>IF(OR(Sheet1!S715&lt;&gt;Sheet1!AJ715,Sheet1!AK715&lt;&gt;Sheet1!T715),"有影响","-")</f>
        <v>-</v>
      </c>
      <c r="G712" s="21" t="str">
        <f>IF(OR(Sheet1!X715&lt;&gt;Sheet1!AL715,Sheet1!AM715&lt;&gt;Sheet1!Y715),"有影响","-")</f>
        <v>-</v>
      </c>
      <c r="H712" s="21" t="str">
        <f>IF(OR(Sheet1!AC715&lt;&gt;Sheet1!AN715,Sheet1!AO715&lt;&gt;Sheet1!AD715),"有影响","-")</f>
        <v>-</v>
      </c>
      <c r="I712" s="21" t="str">
        <f>IF(Sheet1!G715=0,"出错","-")</f>
        <v>-</v>
      </c>
      <c r="J712" s="21" t="str">
        <f>IF(AND(Sheet1!G715=0,Sheet1!L715&lt;&gt;0),"出错","-")</f>
        <v>-</v>
      </c>
      <c r="K712" s="21" t="str">
        <f>IF(AND(Sheet1!G715=0,Sheet1!L715=0,Sheet1!Q715&lt;&gt;0),"出错","-")</f>
        <v>-</v>
      </c>
      <c r="L712" s="21" t="str">
        <f>IF(AND(Sheet1!G715=0,Sheet1!L715=0,Sheet1!Q715=0,Sheet1!V715&lt;&gt;0),"出错","-")</f>
        <v>-</v>
      </c>
      <c r="M712" s="21" t="str">
        <f>IF(AND(Sheet1!G715=0,Sheet1!L715=0,Sheet1!Q715=0,Sheet1!V715=0,Sheet1!AA715&lt;&gt;0),"出错","-")</f>
        <v>-</v>
      </c>
      <c r="N712" s="21" t="str">
        <f>IFERROR(VLOOKUP(Sheet1!G715,配置检查表!$Y:$Z,2,FALSE),"")</f>
        <v/>
      </c>
      <c r="O712" s="21">
        <f>IF(AND(Sheet1!I715=Sheet1!J715,Sheet1!J715&lt;&gt;0),Sheet1!I715,IF(AND(Sheet1!I715&lt;&gt;Sheet1!J715,Sheet1!J715&lt;&gt;0),Sheet1!I715&amp;"~"&amp;Sheet1!J715,""))</f>
        <v>5</v>
      </c>
      <c r="P712" s="21" t="str">
        <f>IFERROR(VLOOKUP(Sheet1!L715,配置检查表!$Y:$Z,2,FALSE),"")</f>
        <v>金币</v>
      </c>
      <c r="Q712" s="21">
        <f>IF(AND(Sheet1!N715=Sheet1!O715,Sheet1!O715&lt;&gt;0),Sheet1!N715,IF(AND(Sheet1!N715&lt;&gt;Sheet1!O715,Sheet1!O715&lt;&gt;0),Sheet1!N715&amp;"~"&amp;Sheet1!O715,""))</f>
        <v>407500</v>
      </c>
      <c r="R712" s="21" t="str">
        <f>IFERROR(VLOOKUP(Sheet1!Q715,配置检查表!$Y:$Z,2,FALSE),"")</f>
        <v/>
      </c>
      <c r="S712" s="39" t="str">
        <f>IF(AND(Sheet1!S919=Sheet1!T919,Sheet1!T919&lt;&gt;0),Sheet1!S919,IF(AND(Sheet1!S919&lt;&gt;Sheet1!T919,Sheet1!T919&lt;&gt;0),Sheet1!S919&amp;"~"&amp;Sheet1!T919,""))</f>
        <v/>
      </c>
      <c r="T712" s="21" t="str">
        <f>IFERROR(VLOOKUP(Sheet1!V715,配置检查表!$Y:$Z,2,FALSE),"")</f>
        <v/>
      </c>
      <c r="U712" s="39" t="str">
        <f>IF(AND(Sheet1!X919=Sheet1!Y919,Sheet1!Y919&lt;&gt;0),Sheet1!X919,IF(AND(Sheet1!X919&lt;&gt;Sheet1!Y919,Sheet1!Y919&lt;&gt;0),Sheet1!X919&amp;"~"&amp;Sheet1!Y919,""))</f>
        <v/>
      </c>
      <c r="V712" s="21" t="str">
        <f>IFERROR(VLOOKUP(Sheet1!XAA,配置检查表!$Y:$Z,2,FALSE),"")</f>
        <v/>
      </c>
      <c r="W712" s="21" t="str">
        <f>IF(AND(Sheet1!AC919=Sheet1!AD919,Sheet1!AD919&lt;&gt;0),Sheet1!AC919,IF(AND(Sheet1!AC919&lt;&gt;Sheet1!AD919,Sheet1!AD919&lt;&gt;0),Sheet1!AC919&amp;"~"&amp;Sheet1!AD919,""))</f>
        <v/>
      </c>
    </row>
    <row r="713" spans="1:23">
      <c r="A713" s="17">
        <v>20240</v>
      </c>
      <c r="B713" s="17" t="s">
        <v>1215</v>
      </c>
      <c r="C713" s="17" t="s">
        <v>1215</v>
      </c>
      <c r="D713" s="21" t="str">
        <f>IF(OR(Sheet1!I716&lt;&gt;Sheet1!AF716,Sheet1!AG716&lt;&gt;Sheet1!J716),"有影响","-")</f>
        <v>-</v>
      </c>
      <c r="E713" s="21" t="str">
        <f>IF(OR(Sheet1!N716&lt;&gt;Sheet1!AH716,Sheet1!AI716&lt;&gt;Sheet1!O716),"有影响","-")</f>
        <v>-</v>
      </c>
      <c r="F713" s="21" t="str">
        <f>IF(OR(Sheet1!S716&lt;&gt;Sheet1!AJ716,Sheet1!AK716&lt;&gt;Sheet1!T716),"有影响","-")</f>
        <v>-</v>
      </c>
      <c r="G713" s="21" t="str">
        <f>IF(OR(Sheet1!X716&lt;&gt;Sheet1!AL716,Sheet1!AM716&lt;&gt;Sheet1!Y716),"有影响","-")</f>
        <v>-</v>
      </c>
      <c r="H713" s="21" t="str">
        <f>IF(OR(Sheet1!AC716&lt;&gt;Sheet1!AN716,Sheet1!AO716&lt;&gt;Sheet1!AD716),"有影响","-")</f>
        <v>-</v>
      </c>
      <c r="I713" s="21" t="str">
        <f>IF(Sheet1!G716=0,"出错","-")</f>
        <v>-</v>
      </c>
      <c r="J713" s="21" t="str">
        <f>IF(AND(Sheet1!G716=0,Sheet1!L716&lt;&gt;0),"出错","-")</f>
        <v>-</v>
      </c>
      <c r="K713" s="21" t="str">
        <f>IF(AND(Sheet1!G716=0,Sheet1!L716=0,Sheet1!Q716&lt;&gt;0),"出错","-")</f>
        <v>-</v>
      </c>
      <c r="L713" s="21" t="str">
        <f>IF(AND(Sheet1!G716=0,Sheet1!L716=0,Sheet1!Q716=0,Sheet1!V716&lt;&gt;0),"出错","-")</f>
        <v>-</v>
      </c>
      <c r="M713" s="21" t="str">
        <f>IF(AND(Sheet1!G716=0,Sheet1!L716=0,Sheet1!Q716=0,Sheet1!V716=0,Sheet1!AA716&lt;&gt;0),"出错","-")</f>
        <v>-</v>
      </c>
      <c r="N713" s="21" t="str">
        <f>IFERROR(VLOOKUP(Sheet1!G716,配置检查表!$Y:$Z,2,FALSE),"")</f>
        <v/>
      </c>
      <c r="O713" s="21">
        <f>IF(AND(Sheet1!I716=Sheet1!J716,Sheet1!J716&lt;&gt;0),Sheet1!I716,IF(AND(Sheet1!I716&lt;&gt;Sheet1!J716,Sheet1!J716&lt;&gt;0),Sheet1!I716&amp;"~"&amp;Sheet1!J716,""))</f>
        <v>5</v>
      </c>
      <c r="P713" s="21" t="str">
        <f>IFERROR(VLOOKUP(Sheet1!L716,配置检查表!$Y:$Z,2,FALSE),"")</f>
        <v>金币</v>
      </c>
      <c r="Q713" s="21">
        <f>IF(AND(Sheet1!N716=Sheet1!O716,Sheet1!O716&lt;&gt;0),Sheet1!N716,IF(AND(Sheet1!N716&lt;&gt;Sheet1!O716,Sheet1!O716&lt;&gt;0),Sheet1!N716&amp;"~"&amp;Sheet1!O716,""))</f>
        <v>410000</v>
      </c>
      <c r="R713" s="21" t="str">
        <f>IFERROR(VLOOKUP(Sheet1!Q716,配置检查表!$Y:$Z,2,FALSE),"")</f>
        <v/>
      </c>
      <c r="S713" s="39" t="str">
        <f>IF(AND(Sheet1!S920=Sheet1!T920,Sheet1!T920&lt;&gt;0),Sheet1!S920,IF(AND(Sheet1!S920&lt;&gt;Sheet1!T920,Sheet1!T920&lt;&gt;0),Sheet1!S920&amp;"~"&amp;Sheet1!T920,""))</f>
        <v/>
      </c>
      <c r="T713" s="21" t="str">
        <f>IFERROR(VLOOKUP(Sheet1!V716,配置检查表!$Y:$Z,2,FALSE),"")</f>
        <v/>
      </c>
      <c r="U713" s="39" t="str">
        <f>IF(AND(Sheet1!X920=Sheet1!Y920,Sheet1!Y920&lt;&gt;0),Sheet1!X920,IF(AND(Sheet1!X920&lt;&gt;Sheet1!Y920,Sheet1!Y920&lt;&gt;0),Sheet1!X920&amp;"~"&amp;Sheet1!Y920,""))</f>
        <v/>
      </c>
      <c r="V713" s="21" t="str">
        <f>IFERROR(VLOOKUP(Sheet1!XAA,配置检查表!$Y:$Z,2,FALSE),"")</f>
        <v/>
      </c>
      <c r="W713" s="21" t="str">
        <f>IF(AND(Sheet1!AC920=Sheet1!AD920,Sheet1!AD920&lt;&gt;0),Sheet1!AC920,IF(AND(Sheet1!AC920&lt;&gt;Sheet1!AD920,Sheet1!AD920&lt;&gt;0),Sheet1!AC920&amp;"~"&amp;Sheet1!AD920,""))</f>
        <v/>
      </c>
    </row>
    <row r="714" spans="1:23">
      <c r="A714" s="17">
        <v>20241</v>
      </c>
      <c r="B714" s="17" t="s">
        <v>1216</v>
      </c>
      <c r="C714" s="17" t="s">
        <v>1216</v>
      </c>
      <c r="D714" s="21" t="str">
        <f>IF(OR(Sheet1!I717&lt;&gt;Sheet1!AF717,Sheet1!AG717&lt;&gt;Sheet1!J717),"有影响","-")</f>
        <v>-</v>
      </c>
      <c r="E714" s="21" t="str">
        <f>IF(OR(Sheet1!N717&lt;&gt;Sheet1!AH717,Sheet1!AI717&lt;&gt;Sheet1!O717),"有影响","-")</f>
        <v>-</v>
      </c>
      <c r="F714" s="21" t="str">
        <f>IF(OR(Sheet1!S717&lt;&gt;Sheet1!AJ717,Sheet1!AK717&lt;&gt;Sheet1!T717),"有影响","-")</f>
        <v>-</v>
      </c>
      <c r="G714" s="21" t="str">
        <f>IF(OR(Sheet1!X717&lt;&gt;Sheet1!AL717,Sheet1!AM717&lt;&gt;Sheet1!Y717),"有影响","-")</f>
        <v>-</v>
      </c>
      <c r="H714" s="21" t="str">
        <f>IF(OR(Sheet1!AC717&lt;&gt;Sheet1!AN717,Sheet1!AO717&lt;&gt;Sheet1!AD717),"有影响","-")</f>
        <v>-</v>
      </c>
      <c r="I714" s="21" t="str">
        <f>IF(Sheet1!G717=0,"出错","-")</f>
        <v>-</v>
      </c>
      <c r="J714" s="21" t="str">
        <f>IF(AND(Sheet1!G717=0,Sheet1!L717&lt;&gt;0),"出错","-")</f>
        <v>-</v>
      </c>
      <c r="K714" s="21" t="str">
        <f>IF(AND(Sheet1!G717=0,Sheet1!L717=0,Sheet1!Q717&lt;&gt;0),"出错","-")</f>
        <v>-</v>
      </c>
      <c r="L714" s="21" t="str">
        <f>IF(AND(Sheet1!G717=0,Sheet1!L717=0,Sheet1!Q717=0,Sheet1!V717&lt;&gt;0),"出错","-")</f>
        <v>-</v>
      </c>
      <c r="M714" s="21" t="str">
        <f>IF(AND(Sheet1!G717=0,Sheet1!L717=0,Sheet1!Q717=0,Sheet1!V717=0,Sheet1!AA717&lt;&gt;0),"出错","-")</f>
        <v>-</v>
      </c>
      <c r="N714" s="21" t="str">
        <f>IFERROR(VLOOKUP(Sheet1!G717,配置检查表!$Y:$Z,2,FALSE),"")</f>
        <v/>
      </c>
      <c r="O714" s="21">
        <f>IF(AND(Sheet1!I717=Sheet1!J717,Sheet1!J717&lt;&gt;0),Sheet1!I717,IF(AND(Sheet1!I717&lt;&gt;Sheet1!J717,Sheet1!J717&lt;&gt;0),Sheet1!I717&amp;"~"&amp;Sheet1!J717,""))</f>
        <v>5</v>
      </c>
      <c r="P714" s="21" t="str">
        <f>IFERROR(VLOOKUP(Sheet1!L717,配置检查表!$Y:$Z,2,FALSE),"")</f>
        <v>金币</v>
      </c>
      <c r="Q714" s="21">
        <f>IF(AND(Sheet1!N717=Sheet1!O717,Sheet1!O717&lt;&gt;0),Sheet1!N717,IF(AND(Sheet1!N717&lt;&gt;Sheet1!O717,Sheet1!O717&lt;&gt;0),Sheet1!N717&amp;"~"&amp;Sheet1!O717,""))</f>
        <v>412500</v>
      </c>
      <c r="R714" s="21" t="str">
        <f>IFERROR(VLOOKUP(Sheet1!Q717,配置检查表!$Y:$Z,2,FALSE),"")</f>
        <v/>
      </c>
      <c r="S714" s="39" t="str">
        <f>IF(AND(Sheet1!S921=Sheet1!T921,Sheet1!T921&lt;&gt;0),Sheet1!S921,IF(AND(Sheet1!S921&lt;&gt;Sheet1!T921,Sheet1!T921&lt;&gt;0),Sheet1!S921&amp;"~"&amp;Sheet1!T921,""))</f>
        <v/>
      </c>
      <c r="T714" s="21" t="str">
        <f>IFERROR(VLOOKUP(Sheet1!V717,配置检查表!$Y:$Z,2,FALSE),"")</f>
        <v/>
      </c>
      <c r="U714" s="39" t="str">
        <f>IF(AND(Sheet1!X921=Sheet1!Y921,Sheet1!Y921&lt;&gt;0),Sheet1!X921,IF(AND(Sheet1!X921&lt;&gt;Sheet1!Y921,Sheet1!Y921&lt;&gt;0),Sheet1!X921&amp;"~"&amp;Sheet1!Y921,""))</f>
        <v/>
      </c>
      <c r="V714" s="21" t="str">
        <f>IFERROR(VLOOKUP(Sheet1!XAA,配置检查表!$Y:$Z,2,FALSE),"")</f>
        <v/>
      </c>
      <c r="W714" s="21" t="str">
        <f>IF(AND(Sheet1!AC921=Sheet1!AD921,Sheet1!AD921&lt;&gt;0),Sheet1!AC921,IF(AND(Sheet1!AC921&lt;&gt;Sheet1!AD921,Sheet1!AD921&lt;&gt;0),Sheet1!AC921&amp;"~"&amp;Sheet1!AD921,""))</f>
        <v/>
      </c>
    </row>
    <row r="715" spans="1:23">
      <c r="A715" s="17">
        <v>20242</v>
      </c>
      <c r="B715" s="17" t="s">
        <v>1217</v>
      </c>
      <c r="C715" s="17" t="s">
        <v>1217</v>
      </c>
      <c r="D715" s="21" t="str">
        <f>IF(OR(Sheet1!I718&lt;&gt;Sheet1!AF718,Sheet1!AG718&lt;&gt;Sheet1!J718),"有影响","-")</f>
        <v>-</v>
      </c>
      <c r="E715" s="21" t="str">
        <f>IF(OR(Sheet1!N718&lt;&gt;Sheet1!AH718,Sheet1!AI718&lt;&gt;Sheet1!O718),"有影响","-")</f>
        <v>-</v>
      </c>
      <c r="F715" s="21" t="str">
        <f>IF(OR(Sheet1!S718&lt;&gt;Sheet1!AJ718,Sheet1!AK718&lt;&gt;Sheet1!T718),"有影响","-")</f>
        <v>-</v>
      </c>
      <c r="G715" s="21" t="str">
        <f>IF(OR(Sheet1!X718&lt;&gt;Sheet1!AL718,Sheet1!AM718&lt;&gt;Sheet1!Y718),"有影响","-")</f>
        <v>-</v>
      </c>
      <c r="H715" s="21" t="str">
        <f>IF(OR(Sheet1!AC718&lt;&gt;Sheet1!AN718,Sheet1!AO718&lt;&gt;Sheet1!AD718),"有影响","-")</f>
        <v>-</v>
      </c>
      <c r="I715" s="21" t="str">
        <f>IF(Sheet1!G718=0,"出错","-")</f>
        <v>-</v>
      </c>
      <c r="J715" s="21" t="str">
        <f>IF(AND(Sheet1!G718=0,Sheet1!L718&lt;&gt;0),"出错","-")</f>
        <v>-</v>
      </c>
      <c r="K715" s="21" t="str">
        <f>IF(AND(Sheet1!G718=0,Sheet1!L718=0,Sheet1!Q718&lt;&gt;0),"出错","-")</f>
        <v>-</v>
      </c>
      <c r="L715" s="21" t="str">
        <f>IF(AND(Sheet1!G718=0,Sheet1!L718=0,Sheet1!Q718=0,Sheet1!V718&lt;&gt;0),"出错","-")</f>
        <v>-</v>
      </c>
      <c r="M715" s="21" t="str">
        <f>IF(AND(Sheet1!G718=0,Sheet1!L718=0,Sheet1!Q718=0,Sheet1!V718=0,Sheet1!AA718&lt;&gt;0),"出错","-")</f>
        <v>-</v>
      </c>
      <c r="N715" s="21" t="str">
        <f>IFERROR(VLOOKUP(Sheet1!G718,配置检查表!$Y:$Z,2,FALSE),"")</f>
        <v/>
      </c>
      <c r="O715" s="21">
        <f>IF(AND(Sheet1!I718=Sheet1!J718,Sheet1!J718&lt;&gt;0),Sheet1!I718,IF(AND(Sheet1!I718&lt;&gt;Sheet1!J718,Sheet1!J718&lt;&gt;0),Sheet1!I718&amp;"~"&amp;Sheet1!J718,""))</f>
        <v>5</v>
      </c>
      <c r="P715" s="21" t="str">
        <f>IFERROR(VLOOKUP(Sheet1!L718,配置检查表!$Y:$Z,2,FALSE),"")</f>
        <v>金币</v>
      </c>
      <c r="Q715" s="21">
        <f>IF(AND(Sheet1!N718=Sheet1!O718,Sheet1!O718&lt;&gt;0),Sheet1!N718,IF(AND(Sheet1!N718&lt;&gt;Sheet1!O718,Sheet1!O718&lt;&gt;0),Sheet1!N718&amp;"~"&amp;Sheet1!O718,""))</f>
        <v>415000</v>
      </c>
      <c r="R715" s="21" t="str">
        <f>IFERROR(VLOOKUP(Sheet1!Q718,配置检查表!$Y:$Z,2,FALSE),"")</f>
        <v/>
      </c>
      <c r="S715" s="39" t="str">
        <f>IF(AND(Sheet1!S922=Sheet1!T922,Sheet1!T922&lt;&gt;0),Sheet1!S922,IF(AND(Sheet1!S922&lt;&gt;Sheet1!T922,Sheet1!T922&lt;&gt;0),Sheet1!S922&amp;"~"&amp;Sheet1!T922,""))</f>
        <v/>
      </c>
      <c r="T715" s="21" t="str">
        <f>IFERROR(VLOOKUP(Sheet1!V718,配置检查表!$Y:$Z,2,FALSE),"")</f>
        <v/>
      </c>
      <c r="U715" s="39" t="str">
        <f>IF(AND(Sheet1!X922=Sheet1!Y922,Sheet1!Y922&lt;&gt;0),Sheet1!X922,IF(AND(Sheet1!X922&lt;&gt;Sheet1!Y922,Sheet1!Y922&lt;&gt;0),Sheet1!X922&amp;"~"&amp;Sheet1!Y922,""))</f>
        <v/>
      </c>
      <c r="V715" s="21" t="str">
        <f>IFERROR(VLOOKUP(Sheet1!XAA,配置检查表!$Y:$Z,2,FALSE),"")</f>
        <v/>
      </c>
      <c r="W715" s="21" t="str">
        <f>IF(AND(Sheet1!AC922=Sheet1!AD922,Sheet1!AD922&lt;&gt;0),Sheet1!AC922,IF(AND(Sheet1!AC922&lt;&gt;Sheet1!AD922,Sheet1!AD922&lt;&gt;0),Sheet1!AC922&amp;"~"&amp;Sheet1!AD922,""))</f>
        <v/>
      </c>
    </row>
    <row r="716" spans="1:23">
      <c r="A716" s="17">
        <v>20243</v>
      </c>
      <c r="B716" s="17" t="s">
        <v>1218</v>
      </c>
      <c r="C716" s="17" t="s">
        <v>1218</v>
      </c>
      <c r="D716" s="21" t="str">
        <f>IF(OR(Sheet1!I719&lt;&gt;Sheet1!AF719,Sheet1!AG719&lt;&gt;Sheet1!J719),"有影响","-")</f>
        <v>-</v>
      </c>
      <c r="E716" s="21" t="str">
        <f>IF(OR(Sheet1!N719&lt;&gt;Sheet1!AH719,Sheet1!AI719&lt;&gt;Sheet1!O719),"有影响","-")</f>
        <v>-</v>
      </c>
      <c r="F716" s="21" t="str">
        <f>IF(OR(Sheet1!S719&lt;&gt;Sheet1!AJ719,Sheet1!AK719&lt;&gt;Sheet1!T719),"有影响","-")</f>
        <v>-</v>
      </c>
      <c r="G716" s="21" t="str">
        <f>IF(OR(Sheet1!X719&lt;&gt;Sheet1!AL719,Sheet1!AM719&lt;&gt;Sheet1!Y719),"有影响","-")</f>
        <v>-</v>
      </c>
      <c r="H716" s="21" t="str">
        <f>IF(OR(Sheet1!AC719&lt;&gt;Sheet1!AN719,Sheet1!AO719&lt;&gt;Sheet1!AD719),"有影响","-")</f>
        <v>-</v>
      </c>
      <c r="I716" s="21" t="str">
        <f>IF(Sheet1!G719=0,"出错","-")</f>
        <v>-</v>
      </c>
      <c r="J716" s="21" t="str">
        <f>IF(AND(Sheet1!G719=0,Sheet1!L719&lt;&gt;0),"出错","-")</f>
        <v>-</v>
      </c>
      <c r="K716" s="21" t="str">
        <f>IF(AND(Sheet1!G719=0,Sheet1!L719=0,Sheet1!Q719&lt;&gt;0),"出错","-")</f>
        <v>-</v>
      </c>
      <c r="L716" s="21" t="str">
        <f>IF(AND(Sheet1!G719=0,Sheet1!L719=0,Sheet1!Q719=0,Sheet1!V719&lt;&gt;0),"出错","-")</f>
        <v>-</v>
      </c>
      <c r="M716" s="21" t="str">
        <f>IF(AND(Sheet1!G719=0,Sheet1!L719=0,Sheet1!Q719=0,Sheet1!V719=0,Sheet1!AA719&lt;&gt;0),"出错","-")</f>
        <v>-</v>
      </c>
      <c r="N716" s="21" t="str">
        <f>IFERROR(VLOOKUP(Sheet1!G719,配置检查表!$Y:$Z,2,FALSE),"")</f>
        <v/>
      </c>
      <c r="O716" s="21">
        <f>IF(AND(Sheet1!I719=Sheet1!J719,Sheet1!J719&lt;&gt;0),Sheet1!I719,IF(AND(Sheet1!I719&lt;&gt;Sheet1!J719,Sheet1!J719&lt;&gt;0),Sheet1!I719&amp;"~"&amp;Sheet1!J719,""))</f>
        <v>5</v>
      </c>
      <c r="P716" s="21" t="str">
        <f>IFERROR(VLOOKUP(Sheet1!L719,配置检查表!$Y:$Z,2,FALSE),"")</f>
        <v>金币</v>
      </c>
      <c r="Q716" s="21">
        <f>IF(AND(Sheet1!N719=Sheet1!O719,Sheet1!O719&lt;&gt;0),Sheet1!N719,IF(AND(Sheet1!N719&lt;&gt;Sheet1!O719,Sheet1!O719&lt;&gt;0),Sheet1!N719&amp;"~"&amp;Sheet1!O719,""))</f>
        <v>417500</v>
      </c>
      <c r="R716" s="21" t="str">
        <f>IFERROR(VLOOKUP(Sheet1!Q719,配置检查表!$Y:$Z,2,FALSE),"")</f>
        <v/>
      </c>
      <c r="S716" s="39" t="str">
        <f>IF(AND(Sheet1!S923=Sheet1!T923,Sheet1!T923&lt;&gt;0),Sheet1!S923,IF(AND(Sheet1!S923&lt;&gt;Sheet1!T923,Sheet1!T923&lt;&gt;0),Sheet1!S923&amp;"~"&amp;Sheet1!T923,""))</f>
        <v/>
      </c>
      <c r="T716" s="21" t="str">
        <f>IFERROR(VLOOKUP(Sheet1!V719,配置检查表!$Y:$Z,2,FALSE),"")</f>
        <v/>
      </c>
      <c r="U716" s="39" t="str">
        <f>IF(AND(Sheet1!X923=Sheet1!Y923,Sheet1!Y923&lt;&gt;0),Sheet1!X923,IF(AND(Sheet1!X923&lt;&gt;Sheet1!Y923,Sheet1!Y923&lt;&gt;0),Sheet1!X923&amp;"~"&amp;Sheet1!Y923,""))</f>
        <v/>
      </c>
      <c r="V716" s="21" t="str">
        <f>IFERROR(VLOOKUP(Sheet1!XAA,配置检查表!$Y:$Z,2,FALSE),"")</f>
        <v/>
      </c>
      <c r="W716" s="21" t="str">
        <f>IF(AND(Sheet1!AC923=Sheet1!AD923,Sheet1!AD923&lt;&gt;0),Sheet1!AC923,IF(AND(Sheet1!AC923&lt;&gt;Sheet1!AD923,Sheet1!AD923&lt;&gt;0),Sheet1!AC923&amp;"~"&amp;Sheet1!AD923,""))</f>
        <v/>
      </c>
    </row>
    <row r="717" spans="1:23">
      <c r="A717" s="17">
        <v>20244</v>
      </c>
      <c r="B717" s="17" t="s">
        <v>1219</v>
      </c>
      <c r="C717" s="17" t="s">
        <v>1219</v>
      </c>
      <c r="D717" s="21" t="str">
        <f>IF(OR(Sheet1!I720&lt;&gt;Sheet1!AF720,Sheet1!AG720&lt;&gt;Sheet1!J720),"有影响","-")</f>
        <v>-</v>
      </c>
      <c r="E717" s="21" t="str">
        <f>IF(OR(Sheet1!N720&lt;&gt;Sheet1!AH720,Sheet1!AI720&lt;&gt;Sheet1!O720),"有影响","-")</f>
        <v>-</v>
      </c>
      <c r="F717" s="21" t="str">
        <f>IF(OR(Sheet1!S720&lt;&gt;Sheet1!AJ720,Sheet1!AK720&lt;&gt;Sheet1!T720),"有影响","-")</f>
        <v>-</v>
      </c>
      <c r="G717" s="21" t="str">
        <f>IF(OR(Sheet1!X720&lt;&gt;Sheet1!AL720,Sheet1!AM720&lt;&gt;Sheet1!Y720),"有影响","-")</f>
        <v>-</v>
      </c>
      <c r="H717" s="21" t="str">
        <f>IF(OR(Sheet1!AC720&lt;&gt;Sheet1!AN720,Sheet1!AO720&lt;&gt;Sheet1!AD720),"有影响","-")</f>
        <v>-</v>
      </c>
      <c r="I717" s="21" t="str">
        <f>IF(Sheet1!G720=0,"出错","-")</f>
        <v>-</v>
      </c>
      <c r="J717" s="21" t="str">
        <f>IF(AND(Sheet1!G720=0,Sheet1!L720&lt;&gt;0),"出错","-")</f>
        <v>-</v>
      </c>
      <c r="K717" s="21" t="str">
        <f>IF(AND(Sheet1!G720=0,Sheet1!L720=0,Sheet1!Q720&lt;&gt;0),"出错","-")</f>
        <v>-</v>
      </c>
      <c r="L717" s="21" t="str">
        <f>IF(AND(Sheet1!G720=0,Sheet1!L720=0,Sheet1!Q720=0,Sheet1!V720&lt;&gt;0),"出错","-")</f>
        <v>-</v>
      </c>
      <c r="M717" s="21" t="str">
        <f>IF(AND(Sheet1!G720=0,Sheet1!L720=0,Sheet1!Q720=0,Sheet1!V720=0,Sheet1!AA720&lt;&gt;0),"出错","-")</f>
        <v>-</v>
      </c>
      <c r="N717" s="21" t="str">
        <f>IFERROR(VLOOKUP(Sheet1!G720,配置检查表!$Y:$Z,2,FALSE),"")</f>
        <v/>
      </c>
      <c r="O717" s="21">
        <f>IF(AND(Sheet1!I720=Sheet1!J720,Sheet1!J720&lt;&gt;0),Sheet1!I720,IF(AND(Sheet1!I720&lt;&gt;Sheet1!J720,Sheet1!J720&lt;&gt;0),Sheet1!I720&amp;"~"&amp;Sheet1!J720,""))</f>
        <v>5</v>
      </c>
      <c r="P717" s="21" t="str">
        <f>IFERROR(VLOOKUP(Sheet1!L720,配置检查表!$Y:$Z,2,FALSE),"")</f>
        <v>金币</v>
      </c>
      <c r="Q717" s="21">
        <f>IF(AND(Sheet1!N720=Sheet1!O720,Sheet1!O720&lt;&gt;0),Sheet1!N720,IF(AND(Sheet1!N720&lt;&gt;Sheet1!O720,Sheet1!O720&lt;&gt;0),Sheet1!N720&amp;"~"&amp;Sheet1!O720,""))</f>
        <v>420000</v>
      </c>
      <c r="R717" s="21" t="str">
        <f>IFERROR(VLOOKUP(Sheet1!Q720,配置检查表!$Y:$Z,2,FALSE),"")</f>
        <v/>
      </c>
      <c r="S717" s="39" t="str">
        <f>IF(AND(Sheet1!S924=Sheet1!T924,Sheet1!T924&lt;&gt;0),Sheet1!S924,IF(AND(Sheet1!S924&lt;&gt;Sheet1!T924,Sheet1!T924&lt;&gt;0),Sheet1!S924&amp;"~"&amp;Sheet1!T924,""))</f>
        <v/>
      </c>
      <c r="T717" s="21" t="str">
        <f>IFERROR(VLOOKUP(Sheet1!V720,配置检查表!$Y:$Z,2,FALSE),"")</f>
        <v/>
      </c>
      <c r="U717" s="39" t="str">
        <f>IF(AND(Sheet1!X924=Sheet1!Y924,Sheet1!Y924&lt;&gt;0),Sheet1!X924,IF(AND(Sheet1!X924&lt;&gt;Sheet1!Y924,Sheet1!Y924&lt;&gt;0),Sheet1!X924&amp;"~"&amp;Sheet1!Y924,""))</f>
        <v/>
      </c>
      <c r="V717" s="21" t="str">
        <f>IFERROR(VLOOKUP(Sheet1!XAA,配置检查表!$Y:$Z,2,FALSE),"")</f>
        <v/>
      </c>
      <c r="W717" s="21" t="str">
        <f>IF(AND(Sheet1!AC924=Sheet1!AD924,Sheet1!AD924&lt;&gt;0),Sheet1!AC924,IF(AND(Sheet1!AC924&lt;&gt;Sheet1!AD924,Sheet1!AD924&lt;&gt;0),Sheet1!AC924&amp;"~"&amp;Sheet1!AD924,""))</f>
        <v/>
      </c>
    </row>
    <row r="718" spans="1:23">
      <c r="A718" s="17">
        <v>20245</v>
      </c>
      <c r="B718" s="17" t="s">
        <v>1220</v>
      </c>
      <c r="C718" s="17" t="s">
        <v>1220</v>
      </c>
      <c r="D718" s="21" t="str">
        <f>IF(OR(Sheet1!I721&lt;&gt;Sheet1!AF721,Sheet1!AG721&lt;&gt;Sheet1!J721),"有影响","-")</f>
        <v>-</v>
      </c>
      <c r="E718" s="21" t="str">
        <f>IF(OR(Sheet1!N721&lt;&gt;Sheet1!AH721,Sheet1!AI721&lt;&gt;Sheet1!O721),"有影响","-")</f>
        <v>-</v>
      </c>
      <c r="F718" s="21" t="str">
        <f>IF(OR(Sheet1!S721&lt;&gt;Sheet1!AJ721,Sheet1!AK721&lt;&gt;Sheet1!T721),"有影响","-")</f>
        <v>-</v>
      </c>
      <c r="G718" s="21" t="str">
        <f>IF(OR(Sheet1!X721&lt;&gt;Sheet1!AL721,Sheet1!AM721&lt;&gt;Sheet1!Y721),"有影响","-")</f>
        <v>-</v>
      </c>
      <c r="H718" s="21" t="str">
        <f>IF(OR(Sheet1!AC721&lt;&gt;Sheet1!AN721,Sheet1!AO721&lt;&gt;Sheet1!AD721),"有影响","-")</f>
        <v>-</v>
      </c>
      <c r="I718" s="21" t="str">
        <f>IF(Sheet1!G721=0,"出错","-")</f>
        <v>-</v>
      </c>
      <c r="J718" s="21" t="str">
        <f>IF(AND(Sheet1!G721=0,Sheet1!L721&lt;&gt;0),"出错","-")</f>
        <v>-</v>
      </c>
      <c r="K718" s="21" t="str">
        <f>IF(AND(Sheet1!G721=0,Sheet1!L721=0,Sheet1!Q721&lt;&gt;0),"出错","-")</f>
        <v>-</v>
      </c>
      <c r="L718" s="21" t="str">
        <f>IF(AND(Sheet1!G721=0,Sheet1!L721=0,Sheet1!Q721=0,Sheet1!V721&lt;&gt;0),"出错","-")</f>
        <v>-</v>
      </c>
      <c r="M718" s="21" t="str">
        <f>IF(AND(Sheet1!G721=0,Sheet1!L721=0,Sheet1!Q721=0,Sheet1!V721=0,Sheet1!AA721&lt;&gt;0),"出错","-")</f>
        <v>-</v>
      </c>
      <c r="N718" s="21" t="str">
        <f>IFERROR(VLOOKUP(Sheet1!G721,配置检查表!$Y:$Z,2,FALSE),"")</f>
        <v/>
      </c>
      <c r="O718" s="21">
        <f>IF(AND(Sheet1!I721=Sheet1!J721,Sheet1!J721&lt;&gt;0),Sheet1!I721,IF(AND(Sheet1!I721&lt;&gt;Sheet1!J721,Sheet1!J721&lt;&gt;0),Sheet1!I721&amp;"~"&amp;Sheet1!J721,""))</f>
        <v>5</v>
      </c>
      <c r="P718" s="21" t="str">
        <f>IFERROR(VLOOKUP(Sheet1!L721,配置检查表!$Y:$Z,2,FALSE),"")</f>
        <v>金币</v>
      </c>
      <c r="Q718" s="21">
        <f>IF(AND(Sheet1!N721=Sheet1!O721,Sheet1!O721&lt;&gt;0),Sheet1!N721,IF(AND(Sheet1!N721&lt;&gt;Sheet1!O721,Sheet1!O721&lt;&gt;0),Sheet1!N721&amp;"~"&amp;Sheet1!O721,""))</f>
        <v>422500</v>
      </c>
      <c r="R718" s="21" t="str">
        <f>IFERROR(VLOOKUP(Sheet1!Q721,配置检查表!$Y:$Z,2,FALSE),"")</f>
        <v/>
      </c>
      <c r="S718" s="39" t="str">
        <f>IF(AND(Sheet1!S925=Sheet1!T925,Sheet1!T925&lt;&gt;0),Sheet1!S925,IF(AND(Sheet1!S925&lt;&gt;Sheet1!T925,Sheet1!T925&lt;&gt;0),Sheet1!S925&amp;"~"&amp;Sheet1!T925,""))</f>
        <v/>
      </c>
      <c r="T718" s="21" t="str">
        <f>IFERROR(VLOOKUP(Sheet1!V721,配置检查表!$Y:$Z,2,FALSE),"")</f>
        <v/>
      </c>
      <c r="U718" s="39" t="str">
        <f>IF(AND(Sheet1!X925=Sheet1!Y925,Sheet1!Y925&lt;&gt;0),Sheet1!X925,IF(AND(Sheet1!X925&lt;&gt;Sheet1!Y925,Sheet1!Y925&lt;&gt;0),Sheet1!X925&amp;"~"&amp;Sheet1!Y925,""))</f>
        <v/>
      </c>
      <c r="V718" s="21" t="str">
        <f>IFERROR(VLOOKUP(Sheet1!XAA,配置检查表!$Y:$Z,2,FALSE),"")</f>
        <v/>
      </c>
      <c r="W718" s="21" t="str">
        <f>IF(AND(Sheet1!AC925=Sheet1!AD925,Sheet1!AD925&lt;&gt;0),Sheet1!AC925,IF(AND(Sheet1!AC925&lt;&gt;Sheet1!AD925,Sheet1!AD925&lt;&gt;0),Sheet1!AC925&amp;"~"&amp;Sheet1!AD925,""))</f>
        <v/>
      </c>
    </row>
    <row r="719" spans="1:23">
      <c r="A719" s="17">
        <v>20246</v>
      </c>
      <c r="B719" s="17" t="s">
        <v>1221</v>
      </c>
      <c r="C719" s="17" t="s">
        <v>1221</v>
      </c>
      <c r="D719" s="21" t="str">
        <f>IF(OR(Sheet1!I722&lt;&gt;Sheet1!AF722,Sheet1!AG722&lt;&gt;Sheet1!J722),"有影响","-")</f>
        <v>-</v>
      </c>
      <c r="E719" s="21" t="str">
        <f>IF(OR(Sheet1!N722&lt;&gt;Sheet1!AH722,Sheet1!AI722&lt;&gt;Sheet1!O722),"有影响","-")</f>
        <v>-</v>
      </c>
      <c r="F719" s="21" t="str">
        <f>IF(OR(Sheet1!S722&lt;&gt;Sheet1!AJ722,Sheet1!AK722&lt;&gt;Sheet1!T722),"有影响","-")</f>
        <v>-</v>
      </c>
      <c r="G719" s="21" t="str">
        <f>IF(OR(Sheet1!X722&lt;&gt;Sheet1!AL722,Sheet1!AM722&lt;&gt;Sheet1!Y722),"有影响","-")</f>
        <v>-</v>
      </c>
      <c r="H719" s="21" t="str">
        <f>IF(OR(Sheet1!AC722&lt;&gt;Sheet1!AN722,Sheet1!AO722&lt;&gt;Sheet1!AD722),"有影响","-")</f>
        <v>-</v>
      </c>
      <c r="I719" s="21" t="str">
        <f>IF(Sheet1!G722=0,"出错","-")</f>
        <v>-</v>
      </c>
      <c r="J719" s="21" t="str">
        <f>IF(AND(Sheet1!G722=0,Sheet1!L722&lt;&gt;0),"出错","-")</f>
        <v>-</v>
      </c>
      <c r="K719" s="21" t="str">
        <f>IF(AND(Sheet1!G722=0,Sheet1!L722=0,Sheet1!Q722&lt;&gt;0),"出错","-")</f>
        <v>-</v>
      </c>
      <c r="L719" s="21" t="str">
        <f>IF(AND(Sheet1!G722=0,Sheet1!L722=0,Sheet1!Q722=0,Sheet1!V722&lt;&gt;0),"出错","-")</f>
        <v>-</v>
      </c>
      <c r="M719" s="21" t="str">
        <f>IF(AND(Sheet1!G722=0,Sheet1!L722=0,Sheet1!Q722=0,Sheet1!V722=0,Sheet1!AA722&lt;&gt;0),"出错","-")</f>
        <v>-</v>
      </c>
      <c r="N719" s="21" t="str">
        <f>IFERROR(VLOOKUP(Sheet1!G722,配置检查表!$Y:$Z,2,FALSE),"")</f>
        <v/>
      </c>
      <c r="O719" s="21">
        <f>IF(AND(Sheet1!I722=Sheet1!J722,Sheet1!J722&lt;&gt;0),Sheet1!I722,IF(AND(Sheet1!I722&lt;&gt;Sheet1!J722,Sheet1!J722&lt;&gt;0),Sheet1!I722&amp;"~"&amp;Sheet1!J722,""))</f>
        <v>5</v>
      </c>
      <c r="P719" s="21" t="str">
        <f>IFERROR(VLOOKUP(Sheet1!L722,配置检查表!$Y:$Z,2,FALSE),"")</f>
        <v>金币</v>
      </c>
      <c r="Q719" s="21">
        <f>IF(AND(Sheet1!N722=Sheet1!O722,Sheet1!O722&lt;&gt;0),Sheet1!N722,IF(AND(Sheet1!N722&lt;&gt;Sheet1!O722,Sheet1!O722&lt;&gt;0),Sheet1!N722&amp;"~"&amp;Sheet1!O722,""))</f>
        <v>425000</v>
      </c>
      <c r="R719" s="21" t="str">
        <f>IFERROR(VLOOKUP(Sheet1!Q722,配置检查表!$Y:$Z,2,FALSE),"")</f>
        <v/>
      </c>
      <c r="S719" s="39" t="str">
        <f>IF(AND(Sheet1!S926=Sheet1!T926,Sheet1!T926&lt;&gt;0),Sheet1!S926,IF(AND(Sheet1!S926&lt;&gt;Sheet1!T926,Sheet1!T926&lt;&gt;0),Sheet1!S926&amp;"~"&amp;Sheet1!T926,""))</f>
        <v/>
      </c>
      <c r="T719" s="21" t="str">
        <f>IFERROR(VLOOKUP(Sheet1!V722,配置检查表!$Y:$Z,2,FALSE),"")</f>
        <v/>
      </c>
      <c r="U719" s="39" t="str">
        <f>IF(AND(Sheet1!X926=Sheet1!Y926,Sheet1!Y926&lt;&gt;0),Sheet1!X926,IF(AND(Sheet1!X926&lt;&gt;Sheet1!Y926,Sheet1!Y926&lt;&gt;0),Sheet1!X926&amp;"~"&amp;Sheet1!Y926,""))</f>
        <v/>
      </c>
      <c r="V719" s="21" t="str">
        <f>IFERROR(VLOOKUP(Sheet1!XAA,配置检查表!$Y:$Z,2,FALSE),"")</f>
        <v/>
      </c>
      <c r="W719" s="21" t="str">
        <f>IF(AND(Sheet1!AC926=Sheet1!AD926,Sheet1!AD926&lt;&gt;0),Sheet1!AC926,IF(AND(Sheet1!AC926&lt;&gt;Sheet1!AD926,Sheet1!AD926&lt;&gt;0),Sheet1!AC926&amp;"~"&amp;Sheet1!AD926,""))</f>
        <v/>
      </c>
    </row>
    <row r="720" spans="1:23">
      <c r="A720" s="17">
        <v>20247</v>
      </c>
      <c r="B720" s="17" t="s">
        <v>1222</v>
      </c>
      <c r="C720" s="17" t="s">
        <v>1222</v>
      </c>
      <c r="D720" s="21" t="str">
        <f>IF(OR(Sheet1!I723&lt;&gt;Sheet1!AF723,Sheet1!AG723&lt;&gt;Sheet1!J723),"有影响","-")</f>
        <v>-</v>
      </c>
      <c r="E720" s="21" t="str">
        <f>IF(OR(Sheet1!N723&lt;&gt;Sheet1!AH723,Sheet1!AI723&lt;&gt;Sheet1!O723),"有影响","-")</f>
        <v>-</v>
      </c>
      <c r="F720" s="21" t="str">
        <f>IF(OR(Sheet1!S723&lt;&gt;Sheet1!AJ723,Sheet1!AK723&lt;&gt;Sheet1!T723),"有影响","-")</f>
        <v>-</v>
      </c>
      <c r="G720" s="21" t="str">
        <f>IF(OR(Sheet1!X723&lt;&gt;Sheet1!AL723,Sheet1!AM723&lt;&gt;Sheet1!Y723),"有影响","-")</f>
        <v>-</v>
      </c>
      <c r="H720" s="21" t="str">
        <f>IF(OR(Sheet1!AC723&lt;&gt;Sheet1!AN723,Sheet1!AO723&lt;&gt;Sheet1!AD723),"有影响","-")</f>
        <v>-</v>
      </c>
      <c r="I720" s="21" t="str">
        <f>IF(Sheet1!G723=0,"出错","-")</f>
        <v>-</v>
      </c>
      <c r="J720" s="21" t="str">
        <f>IF(AND(Sheet1!G723=0,Sheet1!L723&lt;&gt;0),"出错","-")</f>
        <v>-</v>
      </c>
      <c r="K720" s="21" t="str">
        <f>IF(AND(Sheet1!G723=0,Sheet1!L723=0,Sheet1!Q723&lt;&gt;0),"出错","-")</f>
        <v>-</v>
      </c>
      <c r="L720" s="21" t="str">
        <f>IF(AND(Sheet1!G723=0,Sheet1!L723=0,Sheet1!Q723=0,Sheet1!V723&lt;&gt;0),"出错","-")</f>
        <v>-</v>
      </c>
      <c r="M720" s="21" t="str">
        <f>IF(AND(Sheet1!G723=0,Sheet1!L723=0,Sheet1!Q723=0,Sheet1!V723=0,Sheet1!AA723&lt;&gt;0),"出错","-")</f>
        <v>-</v>
      </c>
      <c r="N720" s="21" t="str">
        <f>IFERROR(VLOOKUP(Sheet1!G723,配置检查表!$Y:$Z,2,FALSE),"")</f>
        <v/>
      </c>
      <c r="O720" s="21">
        <f>IF(AND(Sheet1!I723=Sheet1!J723,Sheet1!J723&lt;&gt;0),Sheet1!I723,IF(AND(Sheet1!I723&lt;&gt;Sheet1!J723,Sheet1!J723&lt;&gt;0),Sheet1!I723&amp;"~"&amp;Sheet1!J723,""))</f>
        <v>5</v>
      </c>
      <c r="P720" s="21" t="str">
        <f>IFERROR(VLOOKUP(Sheet1!L723,配置检查表!$Y:$Z,2,FALSE),"")</f>
        <v>金币</v>
      </c>
      <c r="Q720" s="21">
        <f>IF(AND(Sheet1!N723=Sheet1!O723,Sheet1!O723&lt;&gt;0),Sheet1!N723,IF(AND(Sheet1!N723&lt;&gt;Sheet1!O723,Sheet1!O723&lt;&gt;0),Sheet1!N723&amp;"~"&amp;Sheet1!O723,""))</f>
        <v>427500</v>
      </c>
      <c r="R720" s="21" t="str">
        <f>IFERROR(VLOOKUP(Sheet1!Q723,配置检查表!$Y:$Z,2,FALSE),"")</f>
        <v/>
      </c>
      <c r="S720" s="39" t="str">
        <f>IF(AND(Sheet1!S927=Sheet1!T927,Sheet1!T927&lt;&gt;0),Sheet1!S927,IF(AND(Sheet1!S927&lt;&gt;Sheet1!T927,Sheet1!T927&lt;&gt;0),Sheet1!S927&amp;"~"&amp;Sheet1!T927,""))</f>
        <v/>
      </c>
      <c r="T720" s="21" t="str">
        <f>IFERROR(VLOOKUP(Sheet1!V723,配置检查表!$Y:$Z,2,FALSE),"")</f>
        <v/>
      </c>
      <c r="U720" s="39" t="str">
        <f>IF(AND(Sheet1!X927=Sheet1!Y927,Sheet1!Y927&lt;&gt;0),Sheet1!X927,IF(AND(Sheet1!X927&lt;&gt;Sheet1!Y927,Sheet1!Y927&lt;&gt;0),Sheet1!X927&amp;"~"&amp;Sheet1!Y927,""))</f>
        <v/>
      </c>
      <c r="V720" s="21" t="str">
        <f>IFERROR(VLOOKUP(Sheet1!XAA,配置检查表!$Y:$Z,2,FALSE),"")</f>
        <v/>
      </c>
      <c r="W720" s="21" t="str">
        <f>IF(AND(Sheet1!AC927=Sheet1!AD927,Sheet1!AD927&lt;&gt;0),Sheet1!AC927,IF(AND(Sheet1!AC927&lt;&gt;Sheet1!AD927,Sheet1!AD927&lt;&gt;0),Sheet1!AC927&amp;"~"&amp;Sheet1!AD927,""))</f>
        <v/>
      </c>
    </row>
    <row r="721" spans="1:23">
      <c r="A721" s="17">
        <v>20248</v>
      </c>
      <c r="B721" s="17" t="s">
        <v>1223</v>
      </c>
      <c r="C721" s="17" t="s">
        <v>1223</v>
      </c>
      <c r="D721" s="21" t="str">
        <f>IF(OR(Sheet1!I724&lt;&gt;Sheet1!AF724,Sheet1!AG724&lt;&gt;Sheet1!J724),"有影响","-")</f>
        <v>-</v>
      </c>
      <c r="E721" s="21" t="str">
        <f>IF(OR(Sheet1!N724&lt;&gt;Sheet1!AH724,Sheet1!AI724&lt;&gt;Sheet1!O724),"有影响","-")</f>
        <v>-</v>
      </c>
      <c r="F721" s="21" t="str">
        <f>IF(OR(Sheet1!S724&lt;&gt;Sheet1!AJ724,Sheet1!AK724&lt;&gt;Sheet1!T724),"有影响","-")</f>
        <v>-</v>
      </c>
      <c r="G721" s="21" t="str">
        <f>IF(OR(Sheet1!X724&lt;&gt;Sheet1!AL724,Sheet1!AM724&lt;&gt;Sheet1!Y724),"有影响","-")</f>
        <v>-</v>
      </c>
      <c r="H721" s="21" t="str">
        <f>IF(OR(Sheet1!AC724&lt;&gt;Sheet1!AN724,Sheet1!AO724&lt;&gt;Sheet1!AD724),"有影响","-")</f>
        <v>-</v>
      </c>
      <c r="I721" s="21" t="str">
        <f>IF(Sheet1!G724=0,"出错","-")</f>
        <v>-</v>
      </c>
      <c r="J721" s="21" t="str">
        <f>IF(AND(Sheet1!G724=0,Sheet1!L724&lt;&gt;0),"出错","-")</f>
        <v>-</v>
      </c>
      <c r="K721" s="21" t="str">
        <f>IF(AND(Sheet1!G724=0,Sheet1!L724=0,Sheet1!Q724&lt;&gt;0),"出错","-")</f>
        <v>-</v>
      </c>
      <c r="L721" s="21" t="str">
        <f>IF(AND(Sheet1!G724=0,Sheet1!L724=0,Sheet1!Q724=0,Sheet1!V724&lt;&gt;0),"出错","-")</f>
        <v>-</v>
      </c>
      <c r="M721" s="21" t="str">
        <f>IF(AND(Sheet1!G724=0,Sheet1!L724=0,Sheet1!Q724=0,Sheet1!V724=0,Sheet1!AA724&lt;&gt;0),"出错","-")</f>
        <v>-</v>
      </c>
      <c r="N721" s="21" t="str">
        <f>IFERROR(VLOOKUP(Sheet1!G724,配置检查表!$Y:$Z,2,FALSE),"")</f>
        <v/>
      </c>
      <c r="O721" s="21">
        <f>IF(AND(Sheet1!I724=Sheet1!J724,Sheet1!J724&lt;&gt;0),Sheet1!I724,IF(AND(Sheet1!I724&lt;&gt;Sheet1!J724,Sheet1!J724&lt;&gt;0),Sheet1!I724&amp;"~"&amp;Sheet1!J724,""))</f>
        <v>5</v>
      </c>
      <c r="P721" s="21" t="str">
        <f>IFERROR(VLOOKUP(Sheet1!L724,配置检查表!$Y:$Z,2,FALSE),"")</f>
        <v>金币</v>
      </c>
      <c r="Q721" s="21">
        <f>IF(AND(Sheet1!N724=Sheet1!O724,Sheet1!O724&lt;&gt;0),Sheet1!N724,IF(AND(Sheet1!N724&lt;&gt;Sheet1!O724,Sheet1!O724&lt;&gt;0),Sheet1!N724&amp;"~"&amp;Sheet1!O724,""))</f>
        <v>430000</v>
      </c>
      <c r="R721" s="21" t="str">
        <f>IFERROR(VLOOKUP(Sheet1!Q724,配置检查表!$Y:$Z,2,FALSE),"")</f>
        <v/>
      </c>
      <c r="S721" s="39" t="str">
        <f>IF(AND(Sheet1!S928=Sheet1!T928,Sheet1!T928&lt;&gt;0),Sheet1!S928,IF(AND(Sheet1!S928&lt;&gt;Sheet1!T928,Sheet1!T928&lt;&gt;0),Sheet1!S928&amp;"~"&amp;Sheet1!T928,""))</f>
        <v/>
      </c>
      <c r="T721" s="21" t="str">
        <f>IFERROR(VLOOKUP(Sheet1!V724,配置检查表!$Y:$Z,2,FALSE),"")</f>
        <v/>
      </c>
      <c r="U721" s="39" t="str">
        <f>IF(AND(Sheet1!X928=Sheet1!Y928,Sheet1!Y928&lt;&gt;0),Sheet1!X928,IF(AND(Sheet1!X928&lt;&gt;Sheet1!Y928,Sheet1!Y928&lt;&gt;0),Sheet1!X928&amp;"~"&amp;Sheet1!Y928,""))</f>
        <v/>
      </c>
      <c r="V721" s="21" t="str">
        <f>IFERROR(VLOOKUP(Sheet1!XAA,配置检查表!$Y:$Z,2,FALSE),"")</f>
        <v/>
      </c>
      <c r="W721" s="21" t="str">
        <f>IF(AND(Sheet1!AC928=Sheet1!AD928,Sheet1!AD928&lt;&gt;0),Sheet1!AC928,IF(AND(Sheet1!AC928&lt;&gt;Sheet1!AD928,Sheet1!AD928&lt;&gt;0),Sheet1!AC928&amp;"~"&amp;Sheet1!AD928,""))</f>
        <v/>
      </c>
    </row>
    <row r="722" spans="1:23">
      <c r="A722" s="17">
        <v>20249</v>
      </c>
      <c r="B722" s="17" t="s">
        <v>1224</v>
      </c>
      <c r="C722" s="17" t="s">
        <v>1224</v>
      </c>
      <c r="D722" s="21" t="str">
        <f>IF(OR(Sheet1!I725&lt;&gt;Sheet1!AF725,Sheet1!AG725&lt;&gt;Sheet1!J725),"有影响","-")</f>
        <v>-</v>
      </c>
      <c r="E722" s="21" t="str">
        <f>IF(OR(Sheet1!N725&lt;&gt;Sheet1!AH725,Sheet1!AI725&lt;&gt;Sheet1!O725),"有影响","-")</f>
        <v>-</v>
      </c>
      <c r="F722" s="21" t="str">
        <f>IF(OR(Sheet1!S725&lt;&gt;Sheet1!AJ725,Sheet1!AK725&lt;&gt;Sheet1!T725),"有影响","-")</f>
        <v>-</v>
      </c>
      <c r="G722" s="21" t="str">
        <f>IF(OR(Sheet1!X725&lt;&gt;Sheet1!AL725,Sheet1!AM725&lt;&gt;Sheet1!Y725),"有影响","-")</f>
        <v>-</v>
      </c>
      <c r="H722" s="21" t="str">
        <f>IF(OR(Sheet1!AC725&lt;&gt;Sheet1!AN725,Sheet1!AO725&lt;&gt;Sheet1!AD725),"有影响","-")</f>
        <v>-</v>
      </c>
      <c r="I722" s="21" t="str">
        <f>IF(Sheet1!G725=0,"出错","-")</f>
        <v>-</v>
      </c>
      <c r="J722" s="21" t="str">
        <f>IF(AND(Sheet1!G725=0,Sheet1!L725&lt;&gt;0),"出错","-")</f>
        <v>-</v>
      </c>
      <c r="K722" s="21" t="str">
        <f>IF(AND(Sheet1!G725=0,Sheet1!L725=0,Sheet1!Q725&lt;&gt;0),"出错","-")</f>
        <v>-</v>
      </c>
      <c r="L722" s="21" t="str">
        <f>IF(AND(Sheet1!G725=0,Sheet1!L725=0,Sheet1!Q725=0,Sheet1!V725&lt;&gt;0),"出错","-")</f>
        <v>-</v>
      </c>
      <c r="M722" s="21" t="str">
        <f>IF(AND(Sheet1!G725=0,Sheet1!L725=0,Sheet1!Q725=0,Sheet1!V725=0,Sheet1!AA725&lt;&gt;0),"出错","-")</f>
        <v>-</v>
      </c>
      <c r="N722" s="21" t="str">
        <f>IFERROR(VLOOKUP(Sheet1!G725,配置检查表!$Y:$Z,2,FALSE),"")</f>
        <v/>
      </c>
      <c r="O722" s="21">
        <f>IF(AND(Sheet1!I725=Sheet1!J725,Sheet1!J725&lt;&gt;0),Sheet1!I725,IF(AND(Sheet1!I725&lt;&gt;Sheet1!J725,Sheet1!J725&lt;&gt;0),Sheet1!I725&amp;"~"&amp;Sheet1!J725,""))</f>
        <v>5</v>
      </c>
      <c r="P722" s="21" t="str">
        <f>IFERROR(VLOOKUP(Sheet1!L725,配置检查表!$Y:$Z,2,FALSE),"")</f>
        <v>金币</v>
      </c>
      <c r="Q722" s="21">
        <f>IF(AND(Sheet1!N725=Sheet1!O725,Sheet1!O725&lt;&gt;0),Sheet1!N725,IF(AND(Sheet1!N725&lt;&gt;Sheet1!O725,Sheet1!O725&lt;&gt;0),Sheet1!N725&amp;"~"&amp;Sheet1!O725,""))</f>
        <v>432500</v>
      </c>
      <c r="R722" s="21" t="str">
        <f>IFERROR(VLOOKUP(Sheet1!Q725,配置检查表!$Y:$Z,2,FALSE),"")</f>
        <v/>
      </c>
      <c r="S722" s="39" t="str">
        <f>IF(AND(Sheet1!S929=Sheet1!T929,Sheet1!T929&lt;&gt;0),Sheet1!S929,IF(AND(Sheet1!S929&lt;&gt;Sheet1!T929,Sheet1!T929&lt;&gt;0),Sheet1!S929&amp;"~"&amp;Sheet1!T929,""))</f>
        <v/>
      </c>
      <c r="T722" s="21" t="str">
        <f>IFERROR(VLOOKUP(Sheet1!V725,配置检查表!$Y:$Z,2,FALSE),"")</f>
        <v/>
      </c>
      <c r="U722" s="39" t="str">
        <f>IF(AND(Sheet1!X929=Sheet1!Y929,Sheet1!Y929&lt;&gt;0),Sheet1!X929,IF(AND(Sheet1!X929&lt;&gt;Sheet1!Y929,Sheet1!Y929&lt;&gt;0),Sheet1!X929&amp;"~"&amp;Sheet1!Y929,""))</f>
        <v/>
      </c>
      <c r="V722" s="21" t="str">
        <f>IFERROR(VLOOKUP(Sheet1!XAA,配置检查表!$Y:$Z,2,FALSE),"")</f>
        <v/>
      </c>
      <c r="W722" s="21" t="str">
        <f>IF(AND(Sheet1!AC929=Sheet1!AD929,Sheet1!AD929&lt;&gt;0),Sheet1!AC929,IF(AND(Sheet1!AC929&lt;&gt;Sheet1!AD929,Sheet1!AD929&lt;&gt;0),Sheet1!AC929&amp;"~"&amp;Sheet1!AD929,""))</f>
        <v/>
      </c>
    </row>
    <row r="723" spans="1:23">
      <c r="A723" s="17">
        <v>20250</v>
      </c>
      <c r="B723" s="17" t="s">
        <v>1225</v>
      </c>
      <c r="C723" s="17" t="s">
        <v>1225</v>
      </c>
      <c r="D723" s="21" t="str">
        <f>IF(OR(Sheet1!I726&lt;&gt;Sheet1!AF726,Sheet1!AG726&lt;&gt;Sheet1!J726),"有影响","-")</f>
        <v>-</v>
      </c>
      <c r="E723" s="21" t="str">
        <f>IF(OR(Sheet1!N726&lt;&gt;Sheet1!AH726,Sheet1!AI726&lt;&gt;Sheet1!O726),"有影响","-")</f>
        <v>-</v>
      </c>
      <c r="F723" s="21" t="str">
        <f>IF(OR(Sheet1!S726&lt;&gt;Sheet1!AJ726,Sheet1!AK726&lt;&gt;Sheet1!T726),"有影响","-")</f>
        <v>-</v>
      </c>
      <c r="G723" s="21" t="str">
        <f>IF(OR(Sheet1!X726&lt;&gt;Sheet1!AL726,Sheet1!AM726&lt;&gt;Sheet1!Y726),"有影响","-")</f>
        <v>-</v>
      </c>
      <c r="H723" s="21" t="str">
        <f>IF(OR(Sheet1!AC726&lt;&gt;Sheet1!AN726,Sheet1!AO726&lt;&gt;Sheet1!AD726),"有影响","-")</f>
        <v>-</v>
      </c>
      <c r="I723" s="21" t="str">
        <f>IF(Sheet1!G726=0,"出错","-")</f>
        <v>-</v>
      </c>
      <c r="J723" s="21" t="str">
        <f>IF(AND(Sheet1!G726=0,Sheet1!L726&lt;&gt;0),"出错","-")</f>
        <v>-</v>
      </c>
      <c r="K723" s="21" t="str">
        <f>IF(AND(Sheet1!G726=0,Sheet1!L726=0,Sheet1!Q726&lt;&gt;0),"出错","-")</f>
        <v>-</v>
      </c>
      <c r="L723" s="21" t="str">
        <f>IF(AND(Sheet1!G726=0,Sheet1!L726=0,Sheet1!Q726=0,Sheet1!V726&lt;&gt;0),"出错","-")</f>
        <v>-</v>
      </c>
      <c r="M723" s="21" t="str">
        <f>IF(AND(Sheet1!G726=0,Sheet1!L726=0,Sheet1!Q726=0,Sheet1!V726=0,Sheet1!AA726&lt;&gt;0),"出错","-")</f>
        <v>-</v>
      </c>
      <c r="N723" s="21" t="str">
        <f>IFERROR(VLOOKUP(Sheet1!G726,配置检查表!$Y:$Z,2,FALSE),"")</f>
        <v/>
      </c>
      <c r="O723" s="21">
        <f>IF(AND(Sheet1!I726=Sheet1!J726,Sheet1!J726&lt;&gt;0),Sheet1!I726,IF(AND(Sheet1!I726&lt;&gt;Sheet1!J726,Sheet1!J726&lt;&gt;0),Sheet1!I726&amp;"~"&amp;Sheet1!J726,""))</f>
        <v>5</v>
      </c>
      <c r="P723" s="21" t="str">
        <f>IFERROR(VLOOKUP(Sheet1!L726,配置检查表!$Y:$Z,2,FALSE),"")</f>
        <v>金币</v>
      </c>
      <c r="Q723" s="21">
        <f>IF(AND(Sheet1!N726=Sheet1!O726,Sheet1!O726&lt;&gt;0),Sheet1!N726,IF(AND(Sheet1!N726&lt;&gt;Sheet1!O726,Sheet1!O726&lt;&gt;0),Sheet1!N726&amp;"~"&amp;Sheet1!O726,""))</f>
        <v>435000</v>
      </c>
      <c r="R723" s="21" t="str">
        <f>IFERROR(VLOOKUP(Sheet1!Q726,配置检查表!$Y:$Z,2,FALSE),"")</f>
        <v/>
      </c>
      <c r="S723" s="39" t="str">
        <f>IF(AND(Sheet1!S930=Sheet1!T930,Sheet1!T930&lt;&gt;0),Sheet1!S930,IF(AND(Sheet1!S930&lt;&gt;Sheet1!T930,Sheet1!T930&lt;&gt;0),Sheet1!S930&amp;"~"&amp;Sheet1!T930,""))</f>
        <v/>
      </c>
      <c r="T723" s="21" t="str">
        <f>IFERROR(VLOOKUP(Sheet1!V726,配置检查表!$Y:$Z,2,FALSE),"")</f>
        <v/>
      </c>
      <c r="U723" s="39" t="str">
        <f>IF(AND(Sheet1!X930=Sheet1!Y930,Sheet1!Y930&lt;&gt;0),Sheet1!X930,IF(AND(Sheet1!X930&lt;&gt;Sheet1!Y930,Sheet1!Y930&lt;&gt;0),Sheet1!X930&amp;"~"&amp;Sheet1!Y930,""))</f>
        <v/>
      </c>
      <c r="V723" s="21" t="str">
        <f>IFERROR(VLOOKUP(Sheet1!XAA,配置检查表!$Y:$Z,2,FALSE),"")</f>
        <v/>
      </c>
      <c r="W723" s="21" t="str">
        <f>IF(AND(Sheet1!AC930=Sheet1!AD930,Sheet1!AD930&lt;&gt;0),Sheet1!AC930,IF(AND(Sheet1!AC930&lt;&gt;Sheet1!AD930,Sheet1!AD930&lt;&gt;0),Sheet1!AC930&amp;"~"&amp;Sheet1!AD930,""))</f>
        <v/>
      </c>
    </row>
    <row r="724" spans="1:23">
      <c r="A724" s="17">
        <v>20251</v>
      </c>
      <c r="B724" s="17" t="s">
        <v>1226</v>
      </c>
      <c r="C724" s="17" t="s">
        <v>1226</v>
      </c>
      <c r="D724" s="21" t="str">
        <f>IF(OR(Sheet1!I727&lt;&gt;Sheet1!AF727,Sheet1!AG727&lt;&gt;Sheet1!J727),"有影响","-")</f>
        <v>-</v>
      </c>
      <c r="E724" s="21" t="str">
        <f>IF(OR(Sheet1!N727&lt;&gt;Sheet1!AH727,Sheet1!AI727&lt;&gt;Sheet1!O727),"有影响","-")</f>
        <v>-</v>
      </c>
      <c r="F724" s="21" t="str">
        <f>IF(OR(Sheet1!S727&lt;&gt;Sheet1!AJ727,Sheet1!AK727&lt;&gt;Sheet1!T727),"有影响","-")</f>
        <v>-</v>
      </c>
      <c r="G724" s="21" t="str">
        <f>IF(OR(Sheet1!X727&lt;&gt;Sheet1!AL727,Sheet1!AM727&lt;&gt;Sheet1!Y727),"有影响","-")</f>
        <v>-</v>
      </c>
      <c r="H724" s="21" t="str">
        <f>IF(OR(Sheet1!AC727&lt;&gt;Sheet1!AN727,Sheet1!AO727&lt;&gt;Sheet1!AD727),"有影响","-")</f>
        <v>-</v>
      </c>
      <c r="I724" s="21" t="str">
        <f>IF(Sheet1!G727=0,"出错","-")</f>
        <v>-</v>
      </c>
      <c r="J724" s="21" t="str">
        <f>IF(AND(Sheet1!G727=0,Sheet1!L727&lt;&gt;0),"出错","-")</f>
        <v>-</v>
      </c>
      <c r="K724" s="21" t="str">
        <f>IF(AND(Sheet1!G727=0,Sheet1!L727=0,Sheet1!Q727&lt;&gt;0),"出错","-")</f>
        <v>-</v>
      </c>
      <c r="L724" s="21" t="str">
        <f>IF(AND(Sheet1!G727=0,Sheet1!L727=0,Sheet1!Q727=0,Sheet1!V727&lt;&gt;0),"出错","-")</f>
        <v>-</v>
      </c>
      <c r="M724" s="21" t="str">
        <f>IF(AND(Sheet1!G727=0,Sheet1!L727=0,Sheet1!Q727=0,Sheet1!V727=0,Sheet1!AA727&lt;&gt;0),"出错","-")</f>
        <v>-</v>
      </c>
      <c r="N724" s="21" t="str">
        <f>IFERROR(VLOOKUP(Sheet1!G727,配置检查表!$Y:$Z,2,FALSE),"")</f>
        <v/>
      </c>
      <c r="O724" s="21">
        <f>IF(AND(Sheet1!I727=Sheet1!J727,Sheet1!J727&lt;&gt;0),Sheet1!I727,IF(AND(Sheet1!I727&lt;&gt;Sheet1!J727,Sheet1!J727&lt;&gt;0),Sheet1!I727&amp;"~"&amp;Sheet1!J727,""))</f>
        <v>5</v>
      </c>
      <c r="P724" s="21" t="str">
        <f>IFERROR(VLOOKUP(Sheet1!L727,配置检查表!$Y:$Z,2,FALSE),"")</f>
        <v>金币</v>
      </c>
      <c r="Q724" s="21">
        <f>IF(AND(Sheet1!N727=Sheet1!O727,Sheet1!O727&lt;&gt;0),Sheet1!N727,IF(AND(Sheet1!N727&lt;&gt;Sheet1!O727,Sheet1!O727&lt;&gt;0),Sheet1!N727&amp;"~"&amp;Sheet1!O727,""))</f>
        <v>437500</v>
      </c>
      <c r="R724" s="21" t="str">
        <f>IFERROR(VLOOKUP(Sheet1!Q727,配置检查表!$Y:$Z,2,FALSE),"")</f>
        <v/>
      </c>
      <c r="S724" s="39" t="str">
        <f>IF(AND(Sheet1!S931=Sheet1!T931,Sheet1!T931&lt;&gt;0),Sheet1!S931,IF(AND(Sheet1!S931&lt;&gt;Sheet1!T931,Sheet1!T931&lt;&gt;0),Sheet1!S931&amp;"~"&amp;Sheet1!T931,""))</f>
        <v/>
      </c>
      <c r="T724" s="21" t="str">
        <f>IFERROR(VLOOKUP(Sheet1!V727,配置检查表!$Y:$Z,2,FALSE),"")</f>
        <v/>
      </c>
      <c r="U724" s="39" t="str">
        <f>IF(AND(Sheet1!X931=Sheet1!Y931,Sheet1!Y931&lt;&gt;0),Sheet1!X931,IF(AND(Sheet1!X931&lt;&gt;Sheet1!Y931,Sheet1!Y931&lt;&gt;0),Sheet1!X931&amp;"~"&amp;Sheet1!Y931,""))</f>
        <v/>
      </c>
      <c r="V724" s="21" t="str">
        <f>IFERROR(VLOOKUP(Sheet1!XAA,配置检查表!$Y:$Z,2,FALSE),"")</f>
        <v/>
      </c>
      <c r="W724" s="21" t="str">
        <f>IF(AND(Sheet1!AC931=Sheet1!AD931,Sheet1!AD931&lt;&gt;0),Sheet1!AC931,IF(AND(Sheet1!AC931&lt;&gt;Sheet1!AD931,Sheet1!AD931&lt;&gt;0),Sheet1!AC931&amp;"~"&amp;Sheet1!AD931,""))</f>
        <v/>
      </c>
    </row>
    <row r="725" spans="1:23">
      <c r="A725" s="17">
        <v>20252</v>
      </c>
      <c r="B725" s="17" t="s">
        <v>1227</v>
      </c>
      <c r="C725" s="17" t="s">
        <v>1227</v>
      </c>
      <c r="D725" s="21" t="str">
        <f>IF(OR(Sheet1!I728&lt;&gt;Sheet1!AF728,Sheet1!AG728&lt;&gt;Sheet1!J728),"有影响","-")</f>
        <v>-</v>
      </c>
      <c r="E725" s="21" t="str">
        <f>IF(OR(Sheet1!N728&lt;&gt;Sheet1!AH728,Sheet1!AI728&lt;&gt;Sheet1!O728),"有影响","-")</f>
        <v>-</v>
      </c>
      <c r="F725" s="21" t="str">
        <f>IF(OR(Sheet1!S728&lt;&gt;Sheet1!AJ728,Sheet1!AK728&lt;&gt;Sheet1!T728),"有影响","-")</f>
        <v>-</v>
      </c>
      <c r="G725" s="21" t="str">
        <f>IF(OR(Sheet1!X728&lt;&gt;Sheet1!AL728,Sheet1!AM728&lt;&gt;Sheet1!Y728),"有影响","-")</f>
        <v>-</v>
      </c>
      <c r="H725" s="21" t="str">
        <f>IF(OR(Sheet1!AC728&lt;&gt;Sheet1!AN728,Sheet1!AO728&lt;&gt;Sheet1!AD728),"有影响","-")</f>
        <v>-</v>
      </c>
      <c r="I725" s="21" t="str">
        <f>IF(Sheet1!G728=0,"出错","-")</f>
        <v>-</v>
      </c>
      <c r="J725" s="21" t="str">
        <f>IF(AND(Sheet1!G728=0,Sheet1!L728&lt;&gt;0),"出错","-")</f>
        <v>-</v>
      </c>
      <c r="K725" s="21" t="str">
        <f>IF(AND(Sheet1!G728=0,Sheet1!L728=0,Sheet1!Q728&lt;&gt;0),"出错","-")</f>
        <v>-</v>
      </c>
      <c r="L725" s="21" t="str">
        <f>IF(AND(Sheet1!G728=0,Sheet1!L728=0,Sheet1!Q728=0,Sheet1!V728&lt;&gt;0),"出错","-")</f>
        <v>-</v>
      </c>
      <c r="M725" s="21" t="str">
        <f>IF(AND(Sheet1!G728=0,Sheet1!L728=0,Sheet1!Q728=0,Sheet1!V728=0,Sheet1!AA728&lt;&gt;0),"出错","-")</f>
        <v>-</v>
      </c>
      <c r="N725" s="21" t="str">
        <f>IFERROR(VLOOKUP(Sheet1!G728,配置检查表!$Y:$Z,2,FALSE),"")</f>
        <v/>
      </c>
      <c r="O725" s="21">
        <f>IF(AND(Sheet1!I728=Sheet1!J728,Sheet1!J728&lt;&gt;0),Sheet1!I728,IF(AND(Sheet1!I728&lt;&gt;Sheet1!J728,Sheet1!J728&lt;&gt;0),Sheet1!I728&amp;"~"&amp;Sheet1!J728,""))</f>
        <v>5</v>
      </c>
      <c r="P725" s="21" t="str">
        <f>IFERROR(VLOOKUP(Sheet1!L728,配置检查表!$Y:$Z,2,FALSE),"")</f>
        <v>金币</v>
      </c>
      <c r="Q725" s="21">
        <f>IF(AND(Sheet1!N728=Sheet1!O728,Sheet1!O728&lt;&gt;0),Sheet1!N728,IF(AND(Sheet1!N728&lt;&gt;Sheet1!O728,Sheet1!O728&lt;&gt;0),Sheet1!N728&amp;"~"&amp;Sheet1!O728,""))</f>
        <v>440000</v>
      </c>
      <c r="R725" s="21" t="str">
        <f>IFERROR(VLOOKUP(Sheet1!Q728,配置检查表!$Y:$Z,2,FALSE),"")</f>
        <v/>
      </c>
      <c r="S725" s="39" t="str">
        <f>IF(AND(Sheet1!S932=Sheet1!T932,Sheet1!T932&lt;&gt;0),Sheet1!S932,IF(AND(Sheet1!S932&lt;&gt;Sheet1!T932,Sheet1!T932&lt;&gt;0),Sheet1!S932&amp;"~"&amp;Sheet1!T932,""))</f>
        <v/>
      </c>
      <c r="T725" s="21" t="str">
        <f>IFERROR(VLOOKUP(Sheet1!V728,配置检查表!$Y:$Z,2,FALSE),"")</f>
        <v/>
      </c>
      <c r="U725" s="39" t="str">
        <f>IF(AND(Sheet1!X932=Sheet1!Y932,Sheet1!Y932&lt;&gt;0),Sheet1!X932,IF(AND(Sheet1!X932&lt;&gt;Sheet1!Y932,Sheet1!Y932&lt;&gt;0),Sheet1!X932&amp;"~"&amp;Sheet1!Y932,""))</f>
        <v/>
      </c>
      <c r="V725" s="21" t="str">
        <f>IFERROR(VLOOKUP(Sheet1!XAA,配置检查表!$Y:$Z,2,FALSE),"")</f>
        <v/>
      </c>
      <c r="W725" s="21" t="str">
        <f>IF(AND(Sheet1!AC932=Sheet1!AD932,Sheet1!AD932&lt;&gt;0),Sheet1!AC932,IF(AND(Sheet1!AC932&lt;&gt;Sheet1!AD932,Sheet1!AD932&lt;&gt;0),Sheet1!AC932&amp;"~"&amp;Sheet1!AD932,""))</f>
        <v/>
      </c>
    </row>
    <row r="726" spans="1:23">
      <c r="A726" s="17">
        <v>20253</v>
      </c>
      <c r="B726" s="17" t="s">
        <v>1228</v>
      </c>
      <c r="C726" s="17" t="s">
        <v>1228</v>
      </c>
      <c r="D726" s="21" t="str">
        <f>IF(OR(Sheet1!I729&lt;&gt;Sheet1!AF729,Sheet1!AG729&lt;&gt;Sheet1!J729),"有影响","-")</f>
        <v>-</v>
      </c>
      <c r="E726" s="21" t="str">
        <f>IF(OR(Sheet1!N729&lt;&gt;Sheet1!AH729,Sheet1!AI729&lt;&gt;Sheet1!O729),"有影响","-")</f>
        <v>-</v>
      </c>
      <c r="F726" s="21" t="str">
        <f>IF(OR(Sheet1!S729&lt;&gt;Sheet1!AJ729,Sheet1!AK729&lt;&gt;Sheet1!T729),"有影响","-")</f>
        <v>-</v>
      </c>
      <c r="G726" s="21" t="str">
        <f>IF(OR(Sheet1!X729&lt;&gt;Sheet1!AL729,Sheet1!AM729&lt;&gt;Sheet1!Y729),"有影响","-")</f>
        <v>-</v>
      </c>
      <c r="H726" s="21" t="str">
        <f>IF(OR(Sheet1!AC729&lt;&gt;Sheet1!AN729,Sheet1!AO729&lt;&gt;Sheet1!AD729),"有影响","-")</f>
        <v>-</v>
      </c>
      <c r="I726" s="21" t="str">
        <f>IF(Sheet1!G729=0,"出错","-")</f>
        <v>-</v>
      </c>
      <c r="J726" s="21" t="str">
        <f>IF(AND(Sheet1!G729=0,Sheet1!L729&lt;&gt;0),"出错","-")</f>
        <v>-</v>
      </c>
      <c r="K726" s="21" t="str">
        <f>IF(AND(Sheet1!G729=0,Sheet1!L729=0,Sheet1!Q729&lt;&gt;0),"出错","-")</f>
        <v>-</v>
      </c>
      <c r="L726" s="21" t="str">
        <f>IF(AND(Sheet1!G729=0,Sheet1!L729=0,Sheet1!Q729=0,Sheet1!V729&lt;&gt;0),"出错","-")</f>
        <v>-</v>
      </c>
      <c r="M726" s="21" t="str">
        <f>IF(AND(Sheet1!G729=0,Sheet1!L729=0,Sheet1!Q729=0,Sheet1!V729=0,Sheet1!AA729&lt;&gt;0),"出错","-")</f>
        <v>-</v>
      </c>
      <c r="N726" s="21" t="str">
        <f>IFERROR(VLOOKUP(Sheet1!G729,配置检查表!$Y:$Z,2,FALSE),"")</f>
        <v/>
      </c>
      <c r="O726" s="21">
        <f>IF(AND(Sheet1!I729=Sheet1!J729,Sheet1!J729&lt;&gt;0),Sheet1!I729,IF(AND(Sheet1!I729&lt;&gt;Sheet1!J729,Sheet1!J729&lt;&gt;0),Sheet1!I729&amp;"~"&amp;Sheet1!J729,""))</f>
        <v>5</v>
      </c>
      <c r="P726" s="21" t="str">
        <f>IFERROR(VLOOKUP(Sheet1!L729,配置检查表!$Y:$Z,2,FALSE),"")</f>
        <v>金币</v>
      </c>
      <c r="Q726" s="21">
        <f>IF(AND(Sheet1!N729=Sheet1!O729,Sheet1!O729&lt;&gt;0),Sheet1!N729,IF(AND(Sheet1!N729&lt;&gt;Sheet1!O729,Sheet1!O729&lt;&gt;0),Sheet1!N729&amp;"~"&amp;Sheet1!O729,""))</f>
        <v>442500</v>
      </c>
      <c r="R726" s="21" t="str">
        <f>IFERROR(VLOOKUP(Sheet1!Q729,配置检查表!$Y:$Z,2,FALSE),"")</f>
        <v/>
      </c>
      <c r="S726" s="39" t="str">
        <f>IF(AND(Sheet1!S933=Sheet1!T933,Sheet1!T933&lt;&gt;0),Sheet1!S933,IF(AND(Sheet1!S933&lt;&gt;Sheet1!T933,Sheet1!T933&lt;&gt;0),Sheet1!S933&amp;"~"&amp;Sheet1!T933,""))</f>
        <v/>
      </c>
      <c r="T726" s="21" t="str">
        <f>IFERROR(VLOOKUP(Sheet1!V729,配置检查表!$Y:$Z,2,FALSE),"")</f>
        <v/>
      </c>
      <c r="U726" s="39" t="str">
        <f>IF(AND(Sheet1!X933=Sheet1!Y933,Sheet1!Y933&lt;&gt;0),Sheet1!X933,IF(AND(Sheet1!X933&lt;&gt;Sheet1!Y933,Sheet1!Y933&lt;&gt;0),Sheet1!X933&amp;"~"&amp;Sheet1!Y933,""))</f>
        <v/>
      </c>
      <c r="V726" s="21" t="str">
        <f>IFERROR(VLOOKUP(Sheet1!XAA,配置检查表!$Y:$Z,2,FALSE),"")</f>
        <v/>
      </c>
      <c r="W726" s="21" t="str">
        <f>IF(AND(Sheet1!AC933=Sheet1!AD933,Sheet1!AD933&lt;&gt;0),Sheet1!AC933,IF(AND(Sheet1!AC933&lt;&gt;Sheet1!AD933,Sheet1!AD933&lt;&gt;0),Sheet1!AC933&amp;"~"&amp;Sheet1!AD933,""))</f>
        <v/>
      </c>
    </row>
    <row r="727" spans="1:23">
      <c r="A727" s="17">
        <v>20254</v>
      </c>
      <c r="B727" s="17" t="s">
        <v>1229</v>
      </c>
      <c r="C727" s="17" t="s">
        <v>1229</v>
      </c>
      <c r="D727" s="21" t="str">
        <f>IF(OR(Sheet1!I730&lt;&gt;Sheet1!AF730,Sheet1!AG730&lt;&gt;Sheet1!J730),"有影响","-")</f>
        <v>-</v>
      </c>
      <c r="E727" s="21" t="str">
        <f>IF(OR(Sheet1!N730&lt;&gt;Sheet1!AH730,Sheet1!AI730&lt;&gt;Sheet1!O730),"有影响","-")</f>
        <v>-</v>
      </c>
      <c r="F727" s="21" t="str">
        <f>IF(OR(Sheet1!S730&lt;&gt;Sheet1!AJ730,Sheet1!AK730&lt;&gt;Sheet1!T730),"有影响","-")</f>
        <v>-</v>
      </c>
      <c r="G727" s="21" t="str">
        <f>IF(OR(Sheet1!X730&lt;&gt;Sheet1!AL730,Sheet1!AM730&lt;&gt;Sheet1!Y730),"有影响","-")</f>
        <v>-</v>
      </c>
      <c r="H727" s="21" t="str">
        <f>IF(OR(Sheet1!AC730&lt;&gt;Sheet1!AN730,Sheet1!AO730&lt;&gt;Sheet1!AD730),"有影响","-")</f>
        <v>-</v>
      </c>
      <c r="I727" s="21" t="str">
        <f>IF(Sheet1!G730=0,"出错","-")</f>
        <v>-</v>
      </c>
      <c r="J727" s="21" t="str">
        <f>IF(AND(Sheet1!G730=0,Sheet1!L730&lt;&gt;0),"出错","-")</f>
        <v>-</v>
      </c>
      <c r="K727" s="21" t="str">
        <f>IF(AND(Sheet1!G730=0,Sheet1!L730=0,Sheet1!Q730&lt;&gt;0),"出错","-")</f>
        <v>-</v>
      </c>
      <c r="L727" s="21" t="str">
        <f>IF(AND(Sheet1!G730=0,Sheet1!L730=0,Sheet1!Q730=0,Sheet1!V730&lt;&gt;0),"出错","-")</f>
        <v>-</v>
      </c>
      <c r="M727" s="21" t="str">
        <f>IF(AND(Sheet1!G730=0,Sheet1!L730=0,Sheet1!Q730=0,Sheet1!V730=0,Sheet1!AA730&lt;&gt;0),"出错","-")</f>
        <v>-</v>
      </c>
      <c r="N727" s="21" t="str">
        <f>IFERROR(VLOOKUP(Sheet1!G730,配置检查表!$Y:$Z,2,FALSE),"")</f>
        <v/>
      </c>
      <c r="O727" s="21">
        <f>IF(AND(Sheet1!I730=Sheet1!J730,Sheet1!J730&lt;&gt;0),Sheet1!I730,IF(AND(Sheet1!I730&lt;&gt;Sheet1!J730,Sheet1!J730&lt;&gt;0),Sheet1!I730&amp;"~"&amp;Sheet1!J730,""))</f>
        <v>5</v>
      </c>
      <c r="P727" s="21" t="str">
        <f>IFERROR(VLOOKUP(Sheet1!L730,配置检查表!$Y:$Z,2,FALSE),"")</f>
        <v>金币</v>
      </c>
      <c r="Q727" s="21">
        <f>IF(AND(Sheet1!N730=Sheet1!O730,Sheet1!O730&lt;&gt;0),Sheet1!N730,IF(AND(Sheet1!N730&lt;&gt;Sheet1!O730,Sheet1!O730&lt;&gt;0),Sheet1!N730&amp;"~"&amp;Sheet1!O730,""))</f>
        <v>445000</v>
      </c>
      <c r="R727" s="21" t="str">
        <f>IFERROR(VLOOKUP(Sheet1!Q730,配置检查表!$Y:$Z,2,FALSE),"")</f>
        <v/>
      </c>
      <c r="S727" s="39" t="str">
        <f>IF(AND(Sheet1!S934=Sheet1!T934,Sheet1!T934&lt;&gt;0),Sheet1!S934,IF(AND(Sheet1!S934&lt;&gt;Sheet1!T934,Sheet1!T934&lt;&gt;0),Sheet1!S934&amp;"~"&amp;Sheet1!T934,""))</f>
        <v/>
      </c>
      <c r="T727" s="21" t="str">
        <f>IFERROR(VLOOKUP(Sheet1!V730,配置检查表!$Y:$Z,2,FALSE),"")</f>
        <v/>
      </c>
      <c r="U727" s="39" t="str">
        <f>IF(AND(Sheet1!X934=Sheet1!Y934,Sheet1!Y934&lt;&gt;0),Sheet1!X934,IF(AND(Sheet1!X934&lt;&gt;Sheet1!Y934,Sheet1!Y934&lt;&gt;0),Sheet1!X934&amp;"~"&amp;Sheet1!Y934,""))</f>
        <v/>
      </c>
      <c r="V727" s="21" t="str">
        <f>IFERROR(VLOOKUP(Sheet1!XAA,配置检查表!$Y:$Z,2,FALSE),"")</f>
        <v/>
      </c>
      <c r="W727" s="21" t="str">
        <f>IF(AND(Sheet1!AC934=Sheet1!AD934,Sheet1!AD934&lt;&gt;0),Sheet1!AC934,IF(AND(Sheet1!AC934&lt;&gt;Sheet1!AD934,Sheet1!AD934&lt;&gt;0),Sheet1!AC934&amp;"~"&amp;Sheet1!AD934,""))</f>
        <v/>
      </c>
    </row>
    <row r="728" spans="1:23">
      <c r="A728" s="17">
        <v>20255</v>
      </c>
      <c r="B728" s="17" t="s">
        <v>1230</v>
      </c>
      <c r="C728" s="17" t="s">
        <v>1230</v>
      </c>
      <c r="D728" s="21" t="str">
        <f>IF(OR(Sheet1!I731&lt;&gt;Sheet1!AF731,Sheet1!AG731&lt;&gt;Sheet1!J731),"有影响","-")</f>
        <v>-</v>
      </c>
      <c r="E728" s="21" t="str">
        <f>IF(OR(Sheet1!N731&lt;&gt;Sheet1!AH731,Sheet1!AI731&lt;&gt;Sheet1!O731),"有影响","-")</f>
        <v>-</v>
      </c>
      <c r="F728" s="21" t="str">
        <f>IF(OR(Sheet1!S731&lt;&gt;Sheet1!AJ731,Sheet1!AK731&lt;&gt;Sheet1!T731),"有影响","-")</f>
        <v>-</v>
      </c>
      <c r="G728" s="21" t="str">
        <f>IF(OR(Sheet1!X731&lt;&gt;Sheet1!AL731,Sheet1!AM731&lt;&gt;Sheet1!Y731),"有影响","-")</f>
        <v>-</v>
      </c>
      <c r="H728" s="21" t="str">
        <f>IF(OR(Sheet1!AC731&lt;&gt;Sheet1!AN731,Sheet1!AO731&lt;&gt;Sheet1!AD731),"有影响","-")</f>
        <v>-</v>
      </c>
      <c r="I728" s="21" t="str">
        <f>IF(Sheet1!G731=0,"出错","-")</f>
        <v>-</v>
      </c>
      <c r="J728" s="21" t="str">
        <f>IF(AND(Sheet1!G731=0,Sheet1!L731&lt;&gt;0),"出错","-")</f>
        <v>-</v>
      </c>
      <c r="K728" s="21" t="str">
        <f>IF(AND(Sheet1!G731=0,Sheet1!L731=0,Sheet1!Q731&lt;&gt;0),"出错","-")</f>
        <v>-</v>
      </c>
      <c r="L728" s="21" t="str">
        <f>IF(AND(Sheet1!G731=0,Sheet1!L731=0,Sheet1!Q731=0,Sheet1!V731&lt;&gt;0),"出错","-")</f>
        <v>-</v>
      </c>
      <c r="M728" s="21" t="str">
        <f>IF(AND(Sheet1!G731=0,Sheet1!L731=0,Sheet1!Q731=0,Sheet1!V731=0,Sheet1!AA731&lt;&gt;0),"出错","-")</f>
        <v>-</v>
      </c>
      <c r="N728" s="21" t="str">
        <f>IFERROR(VLOOKUP(Sheet1!G731,配置检查表!$Y:$Z,2,FALSE),"")</f>
        <v/>
      </c>
      <c r="O728" s="21">
        <f>IF(AND(Sheet1!I731=Sheet1!J731,Sheet1!J731&lt;&gt;0),Sheet1!I731,IF(AND(Sheet1!I731&lt;&gt;Sheet1!J731,Sheet1!J731&lt;&gt;0),Sheet1!I731&amp;"~"&amp;Sheet1!J731,""))</f>
        <v>5</v>
      </c>
      <c r="P728" s="21" t="str">
        <f>IFERROR(VLOOKUP(Sheet1!L731,配置检查表!$Y:$Z,2,FALSE),"")</f>
        <v>金币</v>
      </c>
      <c r="Q728" s="21">
        <f>IF(AND(Sheet1!N731=Sheet1!O731,Sheet1!O731&lt;&gt;0),Sheet1!N731,IF(AND(Sheet1!N731&lt;&gt;Sheet1!O731,Sheet1!O731&lt;&gt;0),Sheet1!N731&amp;"~"&amp;Sheet1!O731,""))</f>
        <v>447500</v>
      </c>
      <c r="R728" s="21" t="str">
        <f>IFERROR(VLOOKUP(Sheet1!Q731,配置检查表!$Y:$Z,2,FALSE),"")</f>
        <v/>
      </c>
      <c r="S728" s="39" t="str">
        <f>IF(AND(Sheet1!S935=Sheet1!T935,Sheet1!T935&lt;&gt;0),Sheet1!S935,IF(AND(Sheet1!S935&lt;&gt;Sheet1!T935,Sheet1!T935&lt;&gt;0),Sheet1!S935&amp;"~"&amp;Sheet1!T935,""))</f>
        <v/>
      </c>
      <c r="T728" s="21" t="str">
        <f>IFERROR(VLOOKUP(Sheet1!V731,配置检查表!$Y:$Z,2,FALSE),"")</f>
        <v/>
      </c>
      <c r="U728" s="39" t="str">
        <f>IF(AND(Sheet1!X935=Sheet1!Y935,Sheet1!Y935&lt;&gt;0),Sheet1!X935,IF(AND(Sheet1!X935&lt;&gt;Sheet1!Y935,Sheet1!Y935&lt;&gt;0),Sheet1!X935&amp;"~"&amp;Sheet1!Y935,""))</f>
        <v/>
      </c>
      <c r="V728" s="21" t="str">
        <f>IFERROR(VLOOKUP(Sheet1!XAA,配置检查表!$Y:$Z,2,FALSE),"")</f>
        <v/>
      </c>
      <c r="W728" s="21" t="str">
        <f>IF(AND(Sheet1!AC935=Sheet1!AD935,Sheet1!AD935&lt;&gt;0),Sheet1!AC935,IF(AND(Sheet1!AC935&lt;&gt;Sheet1!AD935,Sheet1!AD935&lt;&gt;0),Sheet1!AC935&amp;"~"&amp;Sheet1!AD935,""))</f>
        <v/>
      </c>
    </row>
    <row r="729" spans="1:23">
      <c r="A729" s="17">
        <v>20256</v>
      </c>
      <c r="B729" s="17" t="s">
        <v>1231</v>
      </c>
      <c r="C729" s="17" t="s">
        <v>1231</v>
      </c>
      <c r="D729" s="21" t="str">
        <f>IF(OR(Sheet1!I732&lt;&gt;Sheet1!AF732,Sheet1!AG732&lt;&gt;Sheet1!J732),"有影响","-")</f>
        <v>-</v>
      </c>
      <c r="E729" s="21" t="str">
        <f>IF(OR(Sheet1!N732&lt;&gt;Sheet1!AH732,Sheet1!AI732&lt;&gt;Sheet1!O732),"有影响","-")</f>
        <v>-</v>
      </c>
      <c r="F729" s="21" t="str">
        <f>IF(OR(Sheet1!S732&lt;&gt;Sheet1!AJ732,Sheet1!AK732&lt;&gt;Sheet1!T732),"有影响","-")</f>
        <v>-</v>
      </c>
      <c r="G729" s="21" t="str">
        <f>IF(OR(Sheet1!X732&lt;&gt;Sheet1!AL732,Sheet1!AM732&lt;&gt;Sheet1!Y732),"有影响","-")</f>
        <v>-</v>
      </c>
      <c r="H729" s="21" t="str">
        <f>IF(OR(Sheet1!AC732&lt;&gt;Sheet1!AN732,Sheet1!AO732&lt;&gt;Sheet1!AD732),"有影响","-")</f>
        <v>-</v>
      </c>
      <c r="I729" s="21" t="str">
        <f>IF(Sheet1!G732=0,"出错","-")</f>
        <v>-</v>
      </c>
      <c r="J729" s="21" t="str">
        <f>IF(AND(Sheet1!G732=0,Sheet1!L732&lt;&gt;0),"出错","-")</f>
        <v>-</v>
      </c>
      <c r="K729" s="21" t="str">
        <f>IF(AND(Sheet1!G732=0,Sheet1!L732=0,Sheet1!Q732&lt;&gt;0),"出错","-")</f>
        <v>-</v>
      </c>
      <c r="L729" s="21" t="str">
        <f>IF(AND(Sheet1!G732=0,Sheet1!L732=0,Sheet1!Q732=0,Sheet1!V732&lt;&gt;0),"出错","-")</f>
        <v>-</v>
      </c>
      <c r="M729" s="21" t="str">
        <f>IF(AND(Sheet1!G732=0,Sheet1!L732=0,Sheet1!Q732=0,Sheet1!V732=0,Sheet1!AA732&lt;&gt;0),"出错","-")</f>
        <v>-</v>
      </c>
      <c r="N729" s="21" t="str">
        <f>IFERROR(VLOOKUP(Sheet1!G732,配置检查表!$Y:$Z,2,FALSE),"")</f>
        <v/>
      </c>
      <c r="O729" s="21">
        <f>IF(AND(Sheet1!I732=Sheet1!J732,Sheet1!J732&lt;&gt;0),Sheet1!I732,IF(AND(Sheet1!I732&lt;&gt;Sheet1!J732,Sheet1!J732&lt;&gt;0),Sheet1!I732&amp;"~"&amp;Sheet1!J732,""))</f>
        <v>5</v>
      </c>
      <c r="P729" s="21" t="str">
        <f>IFERROR(VLOOKUP(Sheet1!L732,配置检查表!$Y:$Z,2,FALSE),"")</f>
        <v>金币</v>
      </c>
      <c r="Q729" s="21">
        <f>IF(AND(Sheet1!N732=Sheet1!O732,Sheet1!O732&lt;&gt;0),Sheet1!N732,IF(AND(Sheet1!N732&lt;&gt;Sheet1!O732,Sheet1!O732&lt;&gt;0),Sheet1!N732&amp;"~"&amp;Sheet1!O732,""))</f>
        <v>450000</v>
      </c>
      <c r="R729" s="21" t="str">
        <f>IFERROR(VLOOKUP(Sheet1!Q732,配置检查表!$Y:$Z,2,FALSE),"")</f>
        <v/>
      </c>
      <c r="S729" s="39" t="str">
        <f>IF(AND(Sheet1!S936=Sheet1!T936,Sheet1!T936&lt;&gt;0),Sheet1!S936,IF(AND(Sheet1!S936&lt;&gt;Sheet1!T936,Sheet1!T936&lt;&gt;0),Sheet1!S936&amp;"~"&amp;Sheet1!T936,""))</f>
        <v/>
      </c>
      <c r="T729" s="21" t="str">
        <f>IFERROR(VLOOKUP(Sheet1!V732,配置检查表!$Y:$Z,2,FALSE),"")</f>
        <v/>
      </c>
      <c r="U729" s="39" t="str">
        <f>IF(AND(Sheet1!X936=Sheet1!Y936,Sheet1!Y936&lt;&gt;0),Sheet1!X936,IF(AND(Sheet1!X936&lt;&gt;Sheet1!Y936,Sheet1!Y936&lt;&gt;0),Sheet1!X936&amp;"~"&amp;Sheet1!Y936,""))</f>
        <v/>
      </c>
      <c r="V729" s="21" t="str">
        <f>IFERROR(VLOOKUP(Sheet1!XAA,配置检查表!$Y:$Z,2,FALSE),"")</f>
        <v/>
      </c>
      <c r="W729" s="21" t="str">
        <f>IF(AND(Sheet1!AC936=Sheet1!AD936,Sheet1!AD936&lt;&gt;0),Sheet1!AC936,IF(AND(Sheet1!AC936&lt;&gt;Sheet1!AD936,Sheet1!AD936&lt;&gt;0),Sheet1!AC936&amp;"~"&amp;Sheet1!AD936,""))</f>
        <v/>
      </c>
    </row>
    <row r="730" spans="1:23">
      <c r="A730" s="17">
        <v>20257</v>
      </c>
      <c r="B730" s="17" t="s">
        <v>1232</v>
      </c>
      <c r="C730" s="17" t="s">
        <v>1232</v>
      </c>
      <c r="D730" s="21" t="str">
        <f>IF(OR(Sheet1!I733&lt;&gt;Sheet1!AF733,Sheet1!AG733&lt;&gt;Sheet1!J733),"有影响","-")</f>
        <v>-</v>
      </c>
      <c r="E730" s="21" t="str">
        <f>IF(OR(Sheet1!N733&lt;&gt;Sheet1!AH733,Sheet1!AI733&lt;&gt;Sheet1!O733),"有影响","-")</f>
        <v>-</v>
      </c>
      <c r="F730" s="21" t="str">
        <f>IF(OR(Sheet1!S733&lt;&gt;Sheet1!AJ733,Sheet1!AK733&lt;&gt;Sheet1!T733),"有影响","-")</f>
        <v>-</v>
      </c>
      <c r="G730" s="21" t="str">
        <f>IF(OR(Sheet1!X733&lt;&gt;Sheet1!AL733,Sheet1!AM733&lt;&gt;Sheet1!Y733),"有影响","-")</f>
        <v>-</v>
      </c>
      <c r="H730" s="21" t="str">
        <f>IF(OR(Sheet1!AC733&lt;&gt;Sheet1!AN733,Sheet1!AO733&lt;&gt;Sheet1!AD733),"有影响","-")</f>
        <v>-</v>
      </c>
      <c r="I730" s="21" t="str">
        <f>IF(Sheet1!G733=0,"出错","-")</f>
        <v>-</v>
      </c>
      <c r="J730" s="21" t="str">
        <f>IF(AND(Sheet1!G733=0,Sheet1!L733&lt;&gt;0),"出错","-")</f>
        <v>-</v>
      </c>
      <c r="K730" s="21" t="str">
        <f>IF(AND(Sheet1!G733=0,Sheet1!L733=0,Sheet1!Q733&lt;&gt;0),"出错","-")</f>
        <v>-</v>
      </c>
      <c r="L730" s="21" t="str">
        <f>IF(AND(Sheet1!G733=0,Sheet1!L733=0,Sheet1!Q733=0,Sheet1!V733&lt;&gt;0),"出错","-")</f>
        <v>-</v>
      </c>
      <c r="M730" s="21" t="str">
        <f>IF(AND(Sheet1!G733=0,Sheet1!L733=0,Sheet1!Q733=0,Sheet1!V733=0,Sheet1!AA733&lt;&gt;0),"出错","-")</f>
        <v>-</v>
      </c>
      <c r="N730" s="21" t="str">
        <f>IFERROR(VLOOKUP(Sheet1!G733,配置检查表!$Y:$Z,2,FALSE),"")</f>
        <v/>
      </c>
      <c r="O730" s="21">
        <f>IF(AND(Sheet1!I733=Sheet1!J733,Sheet1!J733&lt;&gt;0),Sheet1!I733,IF(AND(Sheet1!I733&lt;&gt;Sheet1!J733,Sheet1!J733&lt;&gt;0),Sheet1!I733&amp;"~"&amp;Sheet1!J733,""))</f>
        <v>5</v>
      </c>
      <c r="P730" s="21" t="str">
        <f>IFERROR(VLOOKUP(Sheet1!L733,配置检查表!$Y:$Z,2,FALSE),"")</f>
        <v>金币</v>
      </c>
      <c r="Q730" s="21">
        <f>IF(AND(Sheet1!N733=Sheet1!O733,Sheet1!O733&lt;&gt;0),Sheet1!N733,IF(AND(Sheet1!N733&lt;&gt;Sheet1!O733,Sheet1!O733&lt;&gt;0),Sheet1!N733&amp;"~"&amp;Sheet1!O733,""))</f>
        <v>452500</v>
      </c>
      <c r="R730" s="21" t="str">
        <f>IFERROR(VLOOKUP(Sheet1!Q733,配置检查表!$Y:$Z,2,FALSE),"")</f>
        <v/>
      </c>
      <c r="S730" s="39" t="str">
        <f>IF(AND(Sheet1!S937=Sheet1!T937,Sheet1!T937&lt;&gt;0),Sheet1!S937,IF(AND(Sheet1!S937&lt;&gt;Sheet1!T937,Sheet1!T937&lt;&gt;0),Sheet1!S937&amp;"~"&amp;Sheet1!T937,""))</f>
        <v/>
      </c>
      <c r="T730" s="21" t="str">
        <f>IFERROR(VLOOKUP(Sheet1!V733,配置检查表!$Y:$Z,2,FALSE),"")</f>
        <v/>
      </c>
      <c r="U730" s="39" t="str">
        <f>IF(AND(Sheet1!X937=Sheet1!Y937,Sheet1!Y937&lt;&gt;0),Sheet1!X937,IF(AND(Sheet1!X937&lt;&gt;Sheet1!Y937,Sheet1!Y937&lt;&gt;0),Sheet1!X937&amp;"~"&amp;Sheet1!Y937,""))</f>
        <v/>
      </c>
      <c r="V730" s="21" t="str">
        <f>IFERROR(VLOOKUP(Sheet1!XAA,配置检查表!$Y:$Z,2,FALSE),"")</f>
        <v/>
      </c>
      <c r="W730" s="21" t="str">
        <f>IF(AND(Sheet1!AC937=Sheet1!AD937,Sheet1!AD937&lt;&gt;0),Sheet1!AC937,IF(AND(Sheet1!AC937&lt;&gt;Sheet1!AD937,Sheet1!AD937&lt;&gt;0),Sheet1!AC937&amp;"~"&amp;Sheet1!AD937,""))</f>
        <v/>
      </c>
    </row>
    <row r="731" spans="1:23">
      <c r="A731" s="17">
        <v>20258</v>
      </c>
      <c r="B731" s="17" t="s">
        <v>1233</v>
      </c>
      <c r="C731" s="17" t="s">
        <v>1233</v>
      </c>
      <c r="D731" s="21" t="str">
        <f>IF(OR(Sheet1!I734&lt;&gt;Sheet1!AF734,Sheet1!AG734&lt;&gt;Sheet1!J734),"有影响","-")</f>
        <v>-</v>
      </c>
      <c r="E731" s="21" t="str">
        <f>IF(OR(Sheet1!N734&lt;&gt;Sheet1!AH734,Sheet1!AI734&lt;&gt;Sheet1!O734),"有影响","-")</f>
        <v>-</v>
      </c>
      <c r="F731" s="21" t="str">
        <f>IF(OR(Sheet1!S734&lt;&gt;Sheet1!AJ734,Sheet1!AK734&lt;&gt;Sheet1!T734),"有影响","-")</f>
        <v>-</v>
      </c>
      <c r="G731" s="21" t="str">
        <f>IF(OR(Sheet1!X734&lt;&gt;Sheet1!AL734,Sheet1!AM734&lt;&gt;Sheet1!Y734),"有影响","-")</f>
        <v>-</v>
      </c>
      <c r="H731" s="21" t="str">
        <f>IF(OR(Sheet1!AC734&lt;&gt;Sheet1!AN734,Sheet1!AO734&lt;&gt;Sheet1!AD734),"有影响","-")</f>
        <v>-</v>
      </c>
      <c r="I731" s="21" t="str">
        <f>IF(Sheet1!G734=0,"出错","-")</f>
        <v>-</v>
      </c>
      <c r="J731" s="21" t="str">
        <f>IF(AND(Sheet1!G734=0,Sheet1!L734&lt;&gt;0),"出错","-")</f>
        <v>-</v>
      </c>
      <c r="K731" s="21" t="str">
        <f>IF(AND(Sheet1!G734=0,Sheet1!L734=0,Sheet1!Q734&lt;&gt;0),"出错","-")</f>
        <v>-</v>
      </c>
      <c r="L731" s="21" t="str">
        <f>IF(AND(Sheet1!G734=0,Sheet1!L734=0,Sheet1!Q734=0,Sheet1!V734&lt;&gt;0),"出错","-")</f>
        <v>-</v>
      </c>
      <c r="M731" s="21" t="str">
        <f>IF(AND(Sheet1!G734=0,Sheet1!L734=0,Sheet1!Q734=0,Sheet1!V734=0,Sheet1!AA734&lt;&gt;0),"出错","-")</f>
        <v>-</v>
      </c>
      <c r="N731" s="21" t="str">
        <f>IFERROR(VLOOKUP(Sheet1!G734,配置检查表!$Y:$Z,2,FALSE),"")</f>
        <v/>
      </c>
      <c r="O731" s="21">
        <f>IF(AND(Sheet1!I734=Sheet1!J734,Sheet1!J734&lt;&gt;0),Sheet1!I734,IF(AND(Sheet1!I734&lt;&gt;Sheet1!J734,Sheet1!J734&lt;&gt;0),Sheet1!I734&amp;"~"&amp;Sheet1!J734,""))</f>
        <v>5</v>
      </c>
      <c r="P731" s="21" t="str">
        <f>IFERROR(VLOOKUP(Sheet1!L734,配置检查表!$Y:$Z,2,FALSE),"")</f>
        <v>金币</v>
      </c>
      <c r="Q731" s="21">
        <f>IF(AND(Sheet1!N734=Sheet1!O734,Sheet1!O734&lt;&gt;0),Sheet1!N734,IF(AND(Sheet1!N734&lt;&gt;Sheet1!O734,Sheet1!O734&lt;&gt;0),Sheet1!N734&amp;"~"&amp;Sheet1!O734,""))</f>
        <v>455000</v>
      </c>
      <c r="R731" s="21" t="str">
        <f>IFERROR(VLOOKUP(Sheet1!Q734,配置检查表!$Y:$Z,2,FALSE),"")</f>
        <v/>
      </c>
      <c r="S731" s="39" t="str">
        <f>IF(AND(Sheet1!S938=Sheet1!T938,Sheet1!T938&lt;&gt;0),Sheet1!S938,IF(AND(Sheet1!S938&lt;&gt;Sheet1!T938,Sheet1!T938&lt;&gt;0),Sheet1!S938&amp;"~"&amp;Sheet1!T938,""))</f>
        <v/>
      </c>
      <c r="T731" s="21" t="str">
        <f>IFERROR(VLOOKUP(Sheet1!V734,配置检查表!$Y:$Z,2,FALSE),"")</f>
        <v/>
      </c>
      <c r="U731" s="39" t="str">
        <f>IF(AND(Sheet1!X938=Sheet1!Y938,Sheet1!Y938&lt;&gt;0),Sheet1!X938,IF(AND(Sheet1!X938&lt;&gt;Sheet1!Y938,Sheet1!Y938&lt;&gt;0),Sheet1!X938&amp;"~"&amp;Sheet1!Y938,""))</f>
        <v/>
      </c>
      <c r="V731" s="21" t="str">
        <f>IFERROR(VLOOKUP(Sheet1!XAA,配置检查表!$Y:$Z,2,FALSE),"")</f>
        <v/>
      </c>
      <c r="W731" s="21" t="str">
        <f>IF(AND(Sheet1!AC938=Sheet1!AD938,Sheet1!AD938&lt;&gt;0),Sheet1!AC938,IF(AND(Sheet1!AC938&lt;&gt;Sheet1!AD938,Sheet1!AD938&lt;&gt;0),Sheet1!AC938&amp;"~"&amp;Sheet1!AD938,""))</f>
        <v/>
      </c>
    </row>
    <row r="732" spans="1:23">
      <c r="A732" s="17">
        <v>20259</v>
      </c>
      <c r="B732" s="17" t="s">
        <v>1234</v>
      </c>
      <c r="C732" s="17" t="s">
        <v>1234</v>
      </c>
      <c r="D732" s="21" t="str">
        <f>IF(OR(Sheet1!I735&lt;&gt;Sheet1!AF735,Sheet1!AG735&lt;&gt;Sheet1!J735),"有影响","-")</f>
        <v>-</v>
      </c>
      <c r="E732" s="21" t="str">
        <f>IF(OR(Sheet1!N735&lt;&gt;Sheet1!AH735,Sheet1!AI735&lt;&gt;Sheet1!O735),"有影响","-")</f>
        <v>-</v>
      </c>
      <c r="F732" s="21" t="str">
        <f>IF(OR(Sheet1!S735&lt;&gt;Sheet1!AJ735,Sheet1!AK735&lt;&gt;Sheet1!T735),"有影响","-")</f>
        <v>-</v>
      </c>
      <c r="G732" s="21" t="str">
        <f>IF(OR(Sheet1!X735&lt;&gt;Sheet1!AL735,Sheet1!AM735&lt;&gt;Sheet1!Y735),"有影响","-")</f>
        <v>-</v>
      </c>
      <c r="H732" s="21" t="str">
        <f>IF(OR(Sheet1!AC735&lt;&gt;Sheet1!AN735,Sheet1!AO735&lt;&gt;Sheet1!AD735),"有影响","-")</f>
        <v>-</v>
      </c>
      <c r="I732" s="21" t="str">
        <f>IF(Sheet1!G735=0,"出错","-")</f>
        <v>-</v>
      </c>
      <c r="J732" s="21" t="str">
        <f>IF(AND(Sheet1!G735=0,Sheet1!L735&lt;&gt;0),"出错","-")</f>
        <v>-</v>
      </c>
      <c r="K732" s="21" t="str">
        <f>IF(AND(Sheet1!G735=0,Sheet1!L735=0,Sheet1!Q735&lt;&gt;0),"出错","-")</f>
        <v>-</v>
      </c>
      <c r="L732" s="21" t="str">
        <f>IF(AND(Sheet1!G735=0,Sheet1!L735=0,Sheet1!Q735=0,Sheet1!V735&lt;&gt;0),"出错","-")</f>
        <v>-</v>
      </c>
      <c r="M732" s="21" t="str">
        <f>IF(AND(Sheet1!G735=0,Sheet1!L735=0,Sheet1!Q735=0,Sheet1!V735=0,Sheet1!AA735&lt;&gt;0),"出错","-")</f>
        <v>-</v>
      </c>
      <c r="N732" s="21" t="str">
        <f>IFERROR(VLOOKUP(Sheet1!G735,配置检查表!$Y:$Z,2,FALSE),"")</f>
        <v/>
      </c>
      <c r="O732" s="21">
        <f>IF(AND(Sheet1!I735=Sheet1!J735,Sheet1!J735&lt;&gt;0),Sheet1!I735,IF(AND(Sheet1!I735&lt;&gt;Sheet1!J735,Sheet1!J735&lt;&gt;0),Sheet1!I735&amp;"~"&amp;Sheet1!J735,""))</f>
        <v>5</v>
      </c>
      <c r="P732" s="21" t="str">
        <f>IFERROR(VLOOKUP(Sheet1!L735,配置检查表!$Y:$Z,2,FALSE),"")</f>
        <v>金币</v>
      </c>
      <c r="Q732" s="21">
        <f>IF(AND(Sheet1!N735=Sheet1!O735,Sheet1!O735&lt;&gt;0),Sheet1!N735,IF(AND(Sheet1!N735&lt;&gt;Sheet1!O735,Sheet1!O735&lt;&gt;0),Sheet1!N735&amp;"~"&amp;Sheet1!O735,""))</f>
        <v>457500</v>
      </c>
      <c r="R732" s="21" t="str">
        <f>IFERROR(VLOOKUP(Sheet1!Q735,配置检查表!$Y:$Z,2,FALSE),"")</f>
        <v/>
      </c>
      <c r="S732" s="39" t="str">
        <f>IF(AND(Sheet1!S939=Sheet1!T939,Sheet1!T939&lt;&gt;0),Sheet1!S939,IF(AND(Sheet1!S939&lt;&gt;Sheet1!T939,Sheet1!T939&lt;&gt;0),Sheet1!S939&amp;"~"&amp;Sheet1!T939,""))</f>
        <v/>
      </c>
      <c r="T732" s="21" t="str">
        <f>IFERROR(VLOOKUP(Sheet1!V735,配置检查表!$Y:$Z,2,FALSE),"")</f>
        <v/>
      </c>
      <c r="U732" s="39" t="str">
        <f>IF(AND(Sheet1!X939=Sheet1!Y939,Sheet1!Y939&lt;&gt;0),Sheet1!X939,IF(AND(Sheet1!X939&lt;&gt;Sheet1!Y939,Sheet1!Y939&lt;&gt;0),Sheet1!X939&amp;"~"&amp;Sheet1!Y939,""))</f>
        <v/>
      </c>
      <c r="V732" s="21" t="str">
        <f>IFERROR(VLOOKUP(Sheet1!XAA,配置检查表!$Y:$Z,2,FALSE),"")</f>
        <v/>
      </c>
      <c r="W732" s="21" t="str">
        <f>IF(AND(Sheet1!AC939=Sheet1!AD939,Sheet1!AD939&lt;&gt;0),Sheet1!AC939,IF(AND(Sheet1!AC939&lt;&gt;Sheet1!AD939,Sheet1!AD939&lt;&gt;0),Sheet1!AC939&amp;"~"&amp;Sheet1!AD939,""))</f>
        <v/>
      </c>
    </row>
    <row r="733" spans="1:23">
      <c r="A733" s="17">
        <v>20260</v>
      </c>
      <c r="B733" s="17" t="s">
        <v>1235</v>
      </c>
      <c r="C733" s="17" t="s">
        <v>1235</v>
      </c>
      <c r="D733" s="21" t="str">
        <f>IF(OR(Sheet1!I736&lt;&gt;Sheet1!AF736,Sheet1!AG736&lt;&gt;Sheet1!J736),"有影响","-")</f>
        <v>-</v>
      </c>
      <c r="E733" s="21" t="str">
        <f>IF(OR(Sheet1!N736&lt;&gt;Sheet1!AH736,Sheet1!AI736&lt;&gt;Sheet1!O736),"有影响","-")</f>
        <v>-</v>
      </c>
      <c r="F733" s="21" t="str">
        <f>IF(OR(Sheet1!S736&lt;&gt;Sheet1!AJ736,Sheet1!AK736&lt;&gt;Sheet1!T736),"有影响","-")</f>
        <v>-</v>
      </c>
      <c r="G733" s="21" t="str">
        <f>IF(OR(Sheet1!X736&lt;&gt;Sheet1!AL736,Sheet1!AM736&lt;&gt;Sheet1!Y736),"有影响","-")</f>
        <v>-</v>
      </c>
      <c r="H733" s="21" t="str">
        <f>IF(OR(Sheet1!AC736&lt;&gt;Sheet1!AN736,Sheet1!AO736&lt;&gt;Sheet1!AD736),"有影响","-")</f>
        <v>-</v>
      </c>
      <c r="I733" s="21" t="str">
        <f>IF(Sheet1!G736=0,"出错","-")</f>
        <v>-</v>
      </c>
      <c r="J733" s="21" t="str">
        <f>IF(AND(Sheet1!G736=0,Sheet1!L736&lt;&gt;0),"出错","-")</f>
        <v>-</v>
      </c>
      <c r="K733" s="21" t="str">
        <f>IF(AND(Sheet1!G736=0,Sheet1!L736=0,Sheet1!Q736&lt;&gt;0),"出错","-")</f>
        <v>-</v>
      </c>
      <c r="L733" s="21" t="str">
        <f>IF(AND(Sheet1!G736=0,Sheet1!L736=0,Sheet1!Q736=0,Sheet1!V736&lt;&gt;0),"出错","-")</f>
        <v>-</v>
      </c>
      <c r="M733" s="21" t="str">
        <f>IF(AND(Sheet1!G736=0,Sheet1!L736=0,Sheet1!Q736=0,Sheet1!V736=0,Sheet1!AA736&lt;&gt;0),"出错","-")</f>
        <v>-</v>
      </c>
      <c r="N733" s="21" t="str">
        <f>IFERROR(VLOOKUP(Sheet1!G736,配置检查表!$Y:$Z,2,FALSE),"")</f>
        <v/>
      </c>
      <c r="O733" s="21">
        <f>IF(AND(Sheet1!I736=Sheet1!J736,Sheet1!J736&lt;&gt;0),Sheet1!I736,IF(AND(Sheet1!I736&lt;&gt;Sheet1!J736,Sheet1!J736&lt;&gt;0),Sheet1!I736&amp;"~"&amp;Sheet1!J736,""))</f>
        <v>5</v>
      </c>
      <c r="P733" s="21" t="str">
        <f>IFERROR(VLOOKUP(Sheet1!L736,配置检查表!$Y:$Z,2,FALSE),"")</f>
        <v>金币</v>
      </c>
      <c r="Q733" s="21">
        <f>IF(AND(Sheet1!N736=Sheet1!O736,Sheet1!O736&lt;&gt;0),Sheet1!N736,IF(AND(Sheet1!N736&lt;&gt;Sheet1!O736,Sheet1!O736&lt;&gt;0),Sheet1!N736&amp;"~"&amp;Sheet1!O736,""))</f>
        <v>460000</v>
      </c>
      <c r="R733" s="21" t="str">
        <f>IFERROR(VLOOKUP(Sheet1!Q736,配置检查表!$Y:$Z,2,FALSE),"")</f>
        <v/>
      </c>
      <c r="S733" s="39" t="str">
        <f>IF(AND(Sheet1!S940=Sheet1!T940,Sheet1!T940&lt;&gt;0),Sheet1!S940,IF(AND(Sheet1!S940&lt;&gt;Sheet1!T940,Sheet1!T940&lt;&gt;0),Sheet1!S940&amp;"~"&amp;Sheet1!T940,""))</f>
        <v/>
      </c>
      <c r="T733" s="21" t="str">
        <f>IFERROR(VLOOKUP(Sheet1!V736,配置检查表!$Y:$Z,2,FALSE),"")</f>
        <v/>
      </c>
      <c r="U733" s="39" t="str">
        <f>IF(AND(Sheet1!X940=Sheet1!Y940,Sheet1!Y940&lt;&gt;0),Sheet1!X940,IF(AND(Sheet1!X940&lt;&gt;Sheet1!Y940,Sheet1!Y940&lt;&gt;0),Sheet1!X940&amp;"~"&amp;Sheet1!Y940,""))</f>
        <v/>
      </c>
      <c r="V733" s="21" t="str">
        <f>IFERROR(VLOOKUP(Sheet1!XAA,配置检查表!$Y:$Z,2,FALSE),"")</f>
        <v/>
      </c>
      <c r="W733" s="21" t="str">
        <f>IF(AND(Sheet1!AC940=Sheet1!AD940,Sheet1!AD940&lt;&gt;0),Sheet1!AC940,IF(AND(Sheet1!AC940&lt;&gt;Sheet1!AD940,Sheet1!AD940&lt;&gt;0),Sheet1!AC940&amp;"~"&amp;Sheet1!AD940,""))</f>
        <v/>
      </c>
    </row>
    <row r="734" spans="1:23">
      <c r="A734" s="17">
        <v>20261</v>
      </c>
      <c r="B734" s="17" t="s">
        <v>1236</v>
      </c>
      <c r="C734" s="17" t="s">
        <v>1236</v>
      </c>
      <c r="D734" s="21" t="str">
        <f>IF(OR(Sheet1!I737&lt;&gt;Sheet1!AF737,Sheet1!AG737&lt;&gt;Sheet1!J737),"有影响","-")</f>
        <v>-</v>
      </c>
      <c r="E734" s="21" t="str">
        <f>IF(OR(Sheet1!N737&lt;&gt;Sheet1!AH737,Sheet1!AI737&lt;&gt;Sheet1!O737),"有影响","-")</f>
        <v>-</v>
      </c>
      <c r="F734" s="21" t="str">
        <f>IF(OR(Sheet1!S737&lt;&gt;Sheet1!AJ737,Sheet1!AK737&lt;&gt;Sheet1!T737),"有影响","-")</f>
        <v>-</v>
      </c>
      <c r="G734" s="21" t="str">
        <f>IF(OR(Sheet1!X737&lt;&gt;Sheet1!AL737,Sheet1!AM737&lt;&gt;Sheet1!Y737),"有影响","-")</f>
        <v>-</v>
      </c>
      <c r="H734" s="21" t="str">
        <f>IF(OR(Sheet1!AC737&lt;&gt;Sheet1!AN737,Sheet1!AO737&lt;&gt;Sheet1!AD737),"有影响","-")</f>
        <v>-</v>
      </c>
      <c r="I734" s="21" t="str">
        <f>IF(Sheet1!G737=0,"出错","-")</f>
        <v>-</v>
      </c>
      <c r="J734" s="21" t="str">
        <f>IF(AND(Sheet1!G737=0,Sheet1!L737&lt;&gt;0),"出错","-")</f>
        <v>-</v>
      </c>
      <c r="K734" s="21" t="str">
        <f>IF(AND(Sheet1!G737=0,Sheet1!L737=0,Sheet1!Q737&lt;&gt;0),"出错","-")</f>
        <v>-</v>
      </c>
      <c r="L734" s="21" t="str">
        <f>IF(AND(Sheet1!G737=0,Sheet1!L737=0,Sheet1!Q737=0,Sheet1!V737&lt;&gt;0),"出错","-")</f>
        <v>-</v>
      </c>
      <c r="M734" s="21" t="str">
        <f>IF(AND(Sheet1!G737=0,Sheet1!L737=0,Sheet1!Q737=0,Sheet1!V737=0,Sheet1!AA737&lt;&gt;0),"出错","-")</f>
        <v>-</v>
      </c>
      <c r="N734" s="21" t="str">
        <f>IFERROR(VLOOKUP(Sheet1!G737,配置检查表!$Y:$Z,2,FALSE),"")</f>
        <v/>
      </c>
      <c r="O734" s="21">
        <f>IF(AND(Sheet1!I737=Sheet1!J737,Sheet1!J737&lt;&gt;0),Sheet1!I737,IF(AND(Sheet1!I737&lt;&gt;Sheet1!J737,Sheet1!J737&lt;&gt;0),Sheet1!I737&amp;"~"&amp;Sheet1!J737,""))</f>
        <v>5</v>
      </c>
      <c r="P734" s="21" t="str">
        <f>IFERROR(VLOOKUP(Sheet1!L737,配置检查表!$Y:$Z,2,FALSE),"")</f>
        <v>金币</v>
      </c>
      <c r="Q734" s="21">
        <f>IF(AND(Sheet1!N737=Sheet1!O737,Sheet1!O737&lt;&gt;0),Sheet1!N737,IF(AND(Sheet1!N737&lt;&gt;Sheet1!O737,Sheet1!O737&lt;&gt;0),Sheet1!N737&amp;"~"&amp;Sheet1!O737,""))</f>
        <v>462500</v>
      </c>
      <c r="R734" s="21" t="str">
        <f>IFERROR(VLOOKUP(Sheet1!Q737,配置检查表!$Y:$Z,2,FALSE),"")</f>
        <v/>
      </c>
      <c r="S734" s="39" t="str">
        <f>IF(AND(Sheet1!S941=Sheet1!T941,Sheet1!T941&lt;&gt;0),Sheet1!S941,IF(AND(Sheet1!S941&lt;&gt;Sheet1!T941,Sheet1!T941&lt;&gt;0),Sheet1!S941&amp;"~"&amp;Sheet1!T941,""))</f>
        <v/>
      </c>
      <c r="T734" s="21" t="str">
        <f>IFERROR(VLOOKUP(Sheet1!V737,配置检查表!$Y:$Z,2,FALSE),"")</f>
        <v/>
      </c>
      <c r="U734" s="39" t="str">
        <f>IF(AND(Sheet1!X941=Sheet1!Y941,Sheet1!Y941&lt;&gt;0),Sheet1!X941,IF(AND(Sheet1!X941&lt;&gt;Sheet1!Y941,Sheet1!Y941&lt;&gt;0),Sheet1!X941&amp;"~"&amp;Sheet1!Y941,""))</f>
        <v/>
      </c>
      <c r="V734" s="21" t="str">
        <f>IFERROR(VLOOKUP(Sheet1!XAA,配置检查表!$Y:$Z,2,FALSE),"")</f>
        <v/>
      </c>
      <c r="W734" s="21" t="str">
        <f>IF(AND(Sheet1!AC941=Sheet1!AD941,Sheet1!AD941&lt;&gt;0),Sheet1!AC941,IF(AND(Sheet1!AC941&lt;&gt;Sheet1!AD941,Sheet1!AD941&lt;&gt;0),Sheet1!AC941&amp;"~"&amp;Sheet1!AD941,""))</f>
        <v/>
      </c>
    </row>
    <row r="735" spans="1:23">
      <c r="A735" s="17">
        <v>20262</v>
      </c>
      <c r="B735" s="17" t="s">
        <v>1237</v>
      </c>
      <c r="C735" s="17" t="s">
        <v>1237</v>
      </c>
      <c r="D735" s="21" t="str">
        <f>IF(OR(Sheet1!I738&lt;&gt;Sheet1!AF738,Sheet1!AG738&lt;&gt;Sheet1!J738),"有影响","-")</f>
        <v>-</v>
      </c>
      <c r="E735" s="21" t="str">
        <f>IF(OR(Sheet1!N738&lt;&gt;Sheet1!AH738,Sheet1!AI738&lt;&gt;Sheet1!O738),"有影响","-")</f>
        <v>-</v>
      </c>
      <c r="F735" s="21" t="str">
        <f>IF(OR(Sheet1!S738&lt;&gt;Sheet1!AJ738,Sheet1!AK738&lt;&gt;Sheet1!T738),"有影响","-")</f>
        <v>-</v>
      </c>
      <c r="G735" s="21" t="str">
        <f>IF(OR(Sheet1!X738&lt;&gt;Sheet1!AL738,Sheet1!AM738&lt;&gt;Sheet1!Y738),"有影响","-")</f>
        <v>-</v>
      </c>
      <c r="H735" s="21" t="str">
        <f>IF(OR(Sheet1!AC738&lt;&gt;Sheet1!AN738,Sheet1!AO738&lt;&gt;Sheet1!AD738),"有影响","-")</f>
        <v>-</v>
      </c>
      <c r="I735" s="21" t="str">
        <f>IF(Sheet1!G738=0,"出错","-")</f>
        <v>-</v>
      </c>
      <c r="J735" s="21" t="str">
        <f>IF(AND(Sheet1!G738=0,Sheet1!L738&lt;&gt;0),"出错","-")</f>
        <v>-</v>
      </c>
      <c r="K735" s="21" t="str">
        <f>IF(AND(Sheet1!G738=0,Sheet1!L738=0,Sheet1!Q738&lt;&gt;0),"出错","-")</f>
        <v>-</v>
      </c>
      <c r="L735" s="21" t="str">
        <f>IF(AND(Sheet1!G738=0,Sheet1!L738=0,Sheet1!Q738=0,Sheet1!V738&lt;&gt;0),"出错","-")</f>
        <v>-</v>
      </c>
      <c r="M735" s="21" t="str">
        <f>IF(AND(Sheet1!G738=0,Sheet1!L738=0,Sheet1!Q738=0,Sheet1!V738=0,Sheet1!AA738&lt;&gt;0),"出错","-")</f>
        <v>-</v>
      </c>
      <c r="N735" s="21" t="str">
        <f>IFERROR(VLOOKUP(Sheet1!G738,配置检查表!$Y:$Z,2,FALSE),"")</f>
        <v/>
      </c>
      <c r="O735" s="21">
        <f>IF(AND(Sheet1!I738=Sheet1!J738,Sheet1!J738&lt;&gt;0),Sheet1!I738,IF(AND(Sheet1!I738&lt;&gt;Sheet1!J738,Sheet1!J738&lt;&gt;0),Sheet1!I738&amp;"~"&amp;Sheet1!J738,""))</f>
        <v>5</v>
      </c>
      <c r="P735" s="21" t="str">
        <f>IFERROR(VLOOKUP(Sheet1!L738,配置检查表!$Y:$Z,2,FALSE),"")</f>
        <v>金币</v>
      </c>
      <c r="Q735" s="21">
        <f>IF(AND(Sheet1!N738=Sheet1!O738,Sheet1!O738&lt;&gt;0),Sheet1!N738,IF(AND(Sheet1!N738&lt;&gt;Sheet1!O738,Sheet1!O738&lt;&gt;0),Sheet1!N738&amp;"~"&amp;Sheet1!O738,""))</f>
        <v>465000</v>
      </c>
      <c r="R735" s="21" t="str">
        <f>IFERROR(VLOOKUP(Sheet1!Q738,配置检查表!$Y:$Z,2,FALSE),"")</f>
        <v/>
      </c>
      <c r="S735" s="39" t="str">
        <f>IF(AND(Sheet1!S942=Sheet1!T942,Sheet1!T942&lt;&gt;0),Sheet1!S942,IF(AND(Sheet1!S942&lt;&gt;Sheet1!T942,Sheet1!T942&lt;&gt;0),Sheet1!S942&amp;"~"&amp;Sheet1!T942,""))</f>
        <v/>
      </c>
      <c r="T735" s="21" t="str">
        <f>IFERROR(VLOOKUP(Sheet1!V738,配置检查表!$Y:$Z,2,FALSE),"")</f>
        <v/>
      </c>
      <c r="U735" s="39" t="str">
        <f>IF(AND(Sheet1!X942=Sheet1!Y942,Sheet1!Y942&lt;&gt;0),Sheet1!X942,IF(AND(Sheet1!X942&lt;&gt;Sheet1!Y942,Sheet1!Y942&lt;&gt;0),Sheet1!X942&amp;"~"&amp;Sheet1!Y942,""))</f>
        <v/>
      </c>
      <c r="V735" s="21" t="str">
        <f>IFERROR(VLOOKUP(Sheet1!XAA,配置检查表!$Y:$Z,2,FALSE),"")</f>
        <v/>
      </c>
      <c r="W735" s="21" t="str">
        <f>IF(AND(Sheet1!AC942=Sheet1!AD942,Sheet1!AD942&lt;&gt;0),Sheet1!AC942,IF(AND(Sheet1!AC942&lt;&gt;Sheet1!AD942,Sheet1!AD942&lt;&gt;0),Sheet1!AC942&amp;"~"&amp;Sheet1!AD942,""))</f>
        <v/>
      </c>
    </row>
    <row r="736" spans="1:23">
      <c r="A736" s="17">
        <v>20263</v>
      </c>
      <c r="B736" s="17" t="s">
        <v>1238</v>
      </c>
      <c r="C736" s="17" t="s">
        <v>1238</v>
      </c>
      <c r="D736" s="21" t="str">
        <f>IF(OR(Sheet1!I739&lt;&gt;Sheet1!AF739,Sheet1!AG739&lt;&gt;Sheet1!J739),"有影响","-")</f>
        <v>-</v>
      </c>
      <c r="E736" s="21" t="str">
        <f>IF(OR(Sheet1!N739&lt;&gt;Sheet1!AH739,Sheet1!AI739&lt;&gt;Sheet1!O739),"有影响","-")</f>
        <v>-</v>
      </c>
      <c r="F736" s="21" t="str">
        <f>IF(OR(Sheet1!S739&lt;&gt;Sheet1!AJ739,Sheet1!AK739&lt;&gt;Sheet1!T739),"有影响","-")</f>
        <v>-</v>
      </c>
      <c r="G736" s="21" t="str">
        <f>IF(OR(Sheet1!X739&lt;&gt;Sheet1!AL739,Sheet1!AM739&lt;&gt;Sheet1!Y739),"有影响","-")</f>
        <v>-</v>
      </c>
      <c r="H736" s="21" t="str">
        <f>IF(OR(Sheet1!AC739&lt;&gt;Sheet1!AN739,Sheet1!AO739&lt;&gt;Sheet1!AD739),"有影响","-")</f>
        <v>-</v>
      </c>
      <c r="I736" s="21" t="str">
        <f>IF(Sheet1!G739=0,"出错","-")</f>
        <v>-</v>
      </c>
      <c r="J736" s="21" t="str">
        <f>IF(AND(Sheet1!G739=0,Sheet1!L739&lt;&gt;0),"出错","-")</f>
        <v>-</v>
      </c>
      <c r="K736" s="21" t="str">
        <f>IF(AND(Sheet1!G739=0,Sheet1!L739=0,Sheet1!Q739&lt;&gt;0),"出错","-")</f>
        <v>-</v>
      </c>
      <c r="L736" s="21" t="str">
        <f>IF(AND(Sheet1!G739=0,Sheet1!L739=0,Sheet1!Q739=0,Sheet1!V739&lt;&gt;0),"出错","-")</f>
        <v>-</v>
      </c>
      <c r="M736" s="21" t="str">
        <f>IF(AND(Sheet1!G739=0,Sheet1!L739=0,Sheet1!Q739=0,Sheet1!V739=0,Sheet1!AA739&lt;&gt;0),"出错","-")</f>
        <v>-</v>
      </c>
      <c r="N736" s="21" t="str">
        <f>IFERROR(VLOOKUP(Sheet1!G739,配置检查表!$Y:$Z,2,FALSE),"")</f>
        <v/>
      </c>
      <c r="O736" s="21">
        <f>IF(AND(Sheet1!I739=Sheet1!J739,Sheet1!J739&lt;&gt;0),Sheet1!I739,IF(AND(Sheet1!I739&lt;&gt;Sheet1!J739,Sheet1!J739&lt;&gt;0),Sheet1!I739&amp;"~"&amp;Sheet1!J739,""))</f>
        <v>5</v>
      </c>
      <c r="P736" s="21" t="str">
        <f>IFERROR(VLOOKUP(Sheet1!L739,配置检查表!$Y:$Z,2,FALSE),"")</f>
        <v>金币</v>
      </c>
      <c r="Q736" s="21">
        <f>IF(AND(Sheet1!N739=Sheet1!O739,Sheet1!O739&lt;&gt;0),Sheet1!N739,IF(AND(Sheet1!N739&lt;&gt;Sheet1!O739,Sheet1!O739&lt;&gt;0),Sheet1!N739&amp;"~"&amp;Sheet1!O739,""))</f>
        <v>467500</v>
      </c>
      <c r="R736" s="21" t="str">
        <f>IFERROR(VLOOKUP(Sheet1!Q739,配置检查表!$Y:$Z,2,FALSE),"")</f>
        <v/>
      </c>
      <c r="S736" s="39" t="str">
        <f>IF(AND(Sheet1!S943=Sheet1!T943,Sheet1!T943&lt;&gt;0),Sheet1!S943,IF(AND(Sheet1!S943&lt;&gt;Sheet1!T943,Sheet1!T943&lt;&gt;0),Sheet1!S943&amp;"~"&amp;Sheet1!T943,""))</f>
        <v/>
      </c>
      <c r="T736" s="21" t="str">
        <f>IFERROR(VLOOKUP(Sheet1!V739,配置检查表!$Y:$Z,2,FALSE),"")</f>
        <v/>
      </c>
      <c r="U736" s="39" t="str">
        <f>IF(AND(Sheet1!X943=Sheet1!Y943,Sheet1!Y943&lt;&gt;0),Sheet1!X943,IF(AND(Sheet1!X943&lt;&gt;Sheet1!Y943,Sheet1!Y943&lt;&gt;0),Sheet1!X943&amp;"~"&amp;Sheet1!Y943,""))</f>
        <v/>
      </c>
      <c r="V736" s="21" t="str">
        <f>IFERROR(VLOOKUP(Sheet1!XAA,配置检查表!$Y:$Z,2,FALSE),"")</f>
        <v/>
      </c>
      <c r="W736" s="21" t="str">
        <f>IF(AND(Sheet1!AC943=Sheet1!AD943,Sheet1!AD943&lt;&gt;0),Sheet1!AC943,IF(AND(Sheet1!AC943&lt;&gt;Sheet1!AD943,Sheet1!AD943&lt;&gt;0),Sheet1!AC943&amp;"~"&amp;Sheet1!AD943,""))</f>
        <v/>
      </c>
    </row>
    <row r="737" spans="1:23">
      <c r="A737" s="17">
        <v>20264</v>
      </c>
      <c r="B737" s="17" t="s">
        <v>1239</v>
      </c>
      <c r="C737" s="17" t="s">
        <v>1239</v>
      </c>
      <c r="D737" s="21" t="str">
        <f>IF(OR(Sheet1!I740&lt;&gt;Sheet1!AF740,Sheet1!AG740&lt;&gt;Sheet1!J740),"有影响","-")</f>
        <v>-</v>
      </c>
      <c r="E737" s="21" t="str">
        <f>IF(OR(Sheet1!N740&lt;&gt;Sheet1!AH740,Sheet1!AI740&lt;&gt;Sheet1!O740),"有影响","-")</f>
        <v>-</v>
      </c>
      <c r="F737" s="21" t="str">
        <f>IF(OR(Sheet1!S740&lt;&gt;Sheet1!AJ740,Sheet1!AK740&lt;&gt;Sheet1!T740),"有影响","-")</f>
        <v>-</v>
      </c>
      <c r="G737" s="21" t="str">
        <f>IF(OR(Sheet1!X740&lt;&gt;Sheet1!AL740,Sheet1!AM740&lt;&gt;Sheet1!Y740),"有影响","-")</f>
        <v>-</v>
      </c>
      <c r="H737" s="21" t="str">
        <f>IF(OR(Sheet1!AC740&lt;&gt;Sheet1!AN740,Sheet1!AO740&lt;&gt;Sheet1!AD740),"有影响","-")</f>
        <v>-</v>
      </c>
      <c r="I737" s="21" t="str">
        <f>IF(Sheet1!G740=0,"出错","-")</f>
        <v>-</v>
      </c>
      <c r="J737" s="21" t="str">
        <f>IF(AND(Sheet1!G740=0,Sheet1!L740&lt;&gt;0),"出错","-")</f>
        <v>-</v>
      </c>
      <c r="K737" s="21" t="str">
        <f>IF(AND(Sheet1!G740=0,Sheet1!L740=0,Sheet1!Q740&lt;&gt;0),"出错","-")</f>
        <v>-</v>
      </c>
      <c r="L737" s="21" t="str">
        <f>IF(AND(Sheet1!G740=0,Sheet1!L740=0,Sheet1!Q740=0,Sheet1!V740&lt;&gt;0),"出错","-")</f>
        <v>-</v>
      </c>
      <c r="M737" s="21" t="str">
        <f>IF(AND(Sheet1!G740=0,Sheet1!L740=0,Sheet1!Q740=0,Sheet1!V740=0,Sheet1!AA740&lt;&gt;0),"出错","-")</f>
        <v>-</v>
      </c>
      <c r="N737" s="21" t="str">
        <f>IFERROR(VLOOKUP(Sheet1!G740,配置检查表!$Y:$Z,2,FALSE),"")</f>
        <v/>
      </c>
      <c r="O737" s="21">
        <f>IF(AND(Sheet1!I740=Sheet1!J740,Sheet1!J740&lt;&gt;0),Sheet1!I740,IF(AND(Sheet1!I740&lt;&gt;Sheet1!J740,Sheet1!J740&lt;&gt;0),Sheet1!I740&amp;"~"&amp;Sheet1!J740,""))</f>
        <v>5</v>
      </c>
      <c r="P737" s="21" t="str">
        <f>IFERROR(VLOOKUP(Sheet1!L740,配置检查表!$Y:$Z,2,FALSE),"")</f>
        <v>金币</v>
      </c>
      <c r="Q737" s="21">
        <f>IF(AND(Sheet1!N740=Sheet1!O740,Sheet1!O740&lt;&gt;0),Sheet1!N740,IF(AND(Sheet1!N740&lt;&gt;Sheet1!O740,Sheet1!O740&lt;&gt;0),Sheet1!N740&amp;"~"&amp;Sheet1!O740,""))</f>
        <v>470000</v>
      </c>
      <c r="R737" s="21" t="str">
        <f>IFERROR(VLOOKUP(Sheet1!Q740,配置检查表!$Y:$Z,2,FALSE),"")</f>
        <v/>
      </c>
      <c r="S737" s="39" t="str">
        <f>IF(AND(Sheet1!S944=Sheet1!T944,Sheet1!T944&lt;&gt;0),Sheet1!S944,IF(AND(Sheet1!S944&lt;&gt;Sheet1!T944,Sheet1!T944&lt;&gt;0),Sheet1!S944&amp;"~"&amp;Sheet1!T944,""))</f>
        <v/>
      </c>
      <c r="T737" s="21" t="str">
        <f>IFERROR(VLOOKUP(Sheet1!V740,配置检查表!$Y:$Z,2,FALSE),"")</f>
        <v/>
      </c>
      <c r="U737" s="39" t="str">
        <f>IF(AND(Sheet1!X944=Sheet1!Y944,Sheet1!Y944&lt;&gt;0),Sheet1!X944,IF(AND(Sheet1!X944&lt;&gt;Sheet1!Y944,Sheet1!Y944&lt;&gt;0),Sheet1!X944&amp;"~"&amp;Sheet1!Y944,""))</f>
        <v/>
      </c>
      <c r="V737" s="21" t="str">
        <f>IFERROR(VLOOKUP(Sheet1!XAA,配置检查表!$Y:$Z,2,FALSE),"")</f>
        <v/>
      </c>
      <c r="W737" s="21" t="str">
        <f>IF(AND(Sheet1!AC944=Sheet1!AD944,Sheet1!AD944&lt;&gt;0),Sheet1!AC944,IF(AND(Sheet1!AC944&lt;&gt;Sheet1!AD944,Sheet1!AD944&lt;&gt;0),Sheet1!AC944&amp;"~"&amp;Sheet1!AD944,""))</f>
        <v/>
      </c>
    </row>
    <row r="738" spans="1:23">
      <c r="A738" s="17">
        <v>20265</v>
      </c>
      <c r="B738" s="17" t="s">
        <v>1240</v>
      </c>
      <c r="C738" s="17" t="s">
        <v>1240</v>
      </c>
      <c r="D738" s="21" t="str">
        <f>IF(OR(Sheet1!I741&lt;&gt;Sheet1!AF741,Sheet1!AG741&lt;&gt;Sheet1!J741),"有影响","-")</f>
        <v>-</v>
      </c>
      <c r="E738" s="21" t="str">
        <f>IF(OR(Sheet1!N741&lt;&gt;Sheet1!AH741,Sheet1!AI741&lt;&gt;Sheet1!O741),"有影响","-")</f>
        <v>-</v>
      </c>
      <c r="F738" s="21" t="str">
        <f>IF(OR(Sheet1!S741&lt;&gt;Sheet1!AJ741,Sheet1!AK741&lt;&gt;Sheet1!T741),"有影响","-")</f>
        <v>-</v>
      </c>
      <c r="G738" s="21" t="str">
        <f>IF(OR(Sheet1!X741&lt;&gt;Sheet1!AL741,Sheet1!AM741&lt;&gt;Sheet1!Y741),"有影响","-")</f>
        <v>-</v>
      </c>
      <c r="H738" s="21" t="str">
        <f>IF(OR(Sheet1!AC741&lt;&gt;Sheet1!AN741,Sheet1!AO741&lt;&gt;Sheet1!AD741),"有影响","-")</f>
        <v>-</v>
      </c>
      <c r="I738" s="21" t="str">
        <f>IF(Sheet1!G741=0,"出错","-")</f>
        <v>-</v>
      </c>
      <c r="J738" s="21" t="str">
        <f>IF(AND(Sheet1!G741=0,Sheet1!L741&lt;&gt;0),"出错","-")</f>
        <v>-</v>
      </c>
      <c r="K738" s="21" t="str">
        <f>IF(AND(Sheet1!G741=0,Sheet1!L741=0,Sheet1!Q741&lt;&gt;0),"出错","-")</f>
        <v>-</v>
      </c>
      <c r="L738" s="21" t="str">
        <f>IF(AND(Sheet1!G741=0,Sheet1!L741=0,Sheet1!Q741=0,Sheet1!V741&lt;&gt;0),"出错","-")</f>
        <v>-</v>
      </c>
      <c r="M738" s="21" t="str">
        <f>IF(AND(Sheet1!G741=0,Sheet1!L741=0,Sheet1!Q741=0,Sheet1!V741=0,Sheet1!AA741&lt;&gt;0),"出错","-")</f>
        <v>-</v>
      </c>
      <c r="N738" s="21" t="str">
        <f>IFERROR(VLOOKUP(Sheet1!G741,配置检查表!$Y:$Z,2,FALSE),"")</f>
        <v/>
      </c>
      <c r="O738" s="21">
        <f>IF(AND(Sheet1!I741=Sheet1!J741,Sheet1!J741&lt;&gt;0),Sheet1!I741,IF(AND(Sheet1!I741&lt;&gt;Sheet1!J741,Sheet1!J741&lt;&gt;0),Sheet1!I741&amp;"~"&amp;Sheet1!J741,""))</f>
        <v>5</v>
      </c>
      <c r="P738" s="21" t="str">
        <f>IFERROR(VLOOKUP(Sheet1!L741,配置检查表!$Y:$Z,2,FALSE),"")</f>
        <v>金币</v>
      </c>
      <c r="Q738" s="21">
        <f>IF(AND(Sheet1!N741=Sheet1!O741,Sheet1!O741&lt;&gt;0),Sheet1!N741,IF(AND(Sheet1!N741&lt;&gt;Sheet1!O741,Sheet1!O741&lt;&gt;0),Sheet1!N741&amp;"~"&amp;Sheet1!O741,""))</f>
        <v>472500</v>
      </c>
      <c r="R738" s="21" t="str">
        <f>IFERROR(VLOOKUP(Sheet1!Q741,配置检查表!$Y:$Z,2,FALSE),"")</f>
        <v/>
      </c>
      <c r="S738" s="39" t="str">
        <f>IF(AND(Sheet1!S945=Sheet1!T945,Sheet1!T945&lt;&gt;0),Sheet1!S945,IF(AND(Sheet1!S945&lt;&gt;Sheet1!T945,Sheet1!T945&lt;&gt;0),Sheet1!S945&amp;"~"&amp;Sheet1!T945,""))</f>
        <v/>
      </c>
      <c r="T738" s="21" t="str">
        <f>IFERROR(VLOOKUP(Sheet1!V741,配置检查表!$Y:$Z,2,FALSE),"")</f>
        <v/>
      </c>
      <c r="U738" s="39" t="str">
        <f>IF(AND(Sheet1!X945=Sheet1!Y945,Sheet1!Y945&lt;&gt;0),Sheet1!X945,IF(AND(Sheet1!X945&lt;&gt;Sheet1!Y945,Sheet1!Y945&lt;&gt;0),Sheet1!X945&amp;"~"&amp;Sheet1!Y945,""))</f>
        <v/>
      </c>
      <c r="V738" s="21" t="str">
        <f>IFERROR(VLOOKUP(Sheet1!XAA,配置检查表!$Y:$Z,2,FALSE),"")</f>
        <v/>
      </c>
      <c r="W738" s="21" t="str">
        <f>IF(AND(Sheet1!AC945=Sheet1!AD945,Sheet1!AD945&lt;&gt;0),Sheet1!AC945,IF(AND(Sheet1!AC945&lt;&gt;Sheet1!AD945,Sheet1!AD945&lt;&gt;0),Sheet1!AC945&amp;"~"&amp;Sheet1!AD945,""))</f>
        <v/>
      </c>
    </row>
    <row r="739" spans="1:23">
      <c r="A739" s="17">
        <v>20266</v>
      </c>
      <c r="B739" s="17" t="s">
        <v>1241</v>
      </c>
      <c r="C739" s="17" t="s">
        <v>1241</v>
      </c>
      <c r="D739" s="21" t="str">
        <f>IF(OR(Sheet1!I742&lt;&gt;Sheet1!AF742,Sheet1!AG742&lt;&gt;Sheet1!J742),"有影响","-")</f>
        <v>-</v>
      </c>
      <c r="E739" s="21" t="str">
        <f>IF(OR(Sheet1!N742&lt;&gt;Sheet1!AH742,Sheet1!AI742&lt;&gt;Sheet1!O742),"有影响","-")</f>
        <v>-</v>
      </c>
      <c r="F739" s="21" t="str">
        <f>IF(OR(Sheet1!S742&lt;&gt;Sheet1!AJ742,Sheet1!AK742&lt;&gt;Sheet1!T742),"有影响","-")</f>
        <v>-</v>
      </c>
      <c r="G739" s="21" t="str">
        <f>IF(OR(Sheet1!X742&lt;&gt;Sheet1!AL742,Sheet1!AM742&lt;&gt;Sheet1!Y742),"有影响","-")</f>
        <v>-</v>
      </c>
      <c r="H739" s="21" t="str">
        <f>IF(OR(Sheet1!AC742&lt;&gt;Sheet1!AN742,Sheet1!AO742&lt;&gt;Sheet1!AD742),"有影响","-")</f>
        <v>-</v>
      </c>
      <c r="I739" s="21" t="str">
        <f>IF(Sheet1!G742=0,"出错","-")</f>
        <v>-</v>
      </c>
      <c r="J739" s="21" t="str">
        <f>IF(AND(Sheet1!G742=0,Sheet1!L742&lt;&gt;0),"出错","-")</f>
        <v>-</v>
      </c>
      <c r="K739" s="21" t="str">
        <f>IF(AND(Sheet1!G742=0,Sheet1!L742=0,Sheet1!Q742&lt;&gt;0),"出错","-")</f>
        <v>-</v>
      </c>
      <c r="L739" s="21" t="str">
        <f>IF(AND(Sheet1!G742=0,Sheet1!L742=0,Sheet1!Q742=0,Sheet1!V742&lt;&gt;0),"出错","-")</f>
        <v>-</v>
      </c>
      <c r="M739" s="21" t="str">
        <f>IF(AND(Sheet1!G742=0,Sheet1!L742=0,Sheet1!Q742=0,Sheet1!V742=0,Sheet1!AA742&lt;&gt;0),"出错","-")</f>
        <v>-</v>
      </c>
      <c r="N739" s="21" t="str">
        <f>IFERROR(VLOOKUP(Sheet1!G742,配置检查表!$Y:$Z,2,FALSE),"")</f>
        <v/>
      </c>
      <c r="O739" s="21">
        <f>IF(AND(Sheet1!I742=Sheet1!J742,Sheet1!J742&lt;&gt;0),Sheet1!I742,IF(AND(Sheet1!I742&lt;&gt;Sheet1!J742,Sheet1!J742&lt;&gt;0),Sheet1!I742&amp;"~"&amp;Sheet1!J742,""))</f>
        <v>5</v>
      </c>
      <c r="P739" s="21" t="str">
        <f>IFERROR(VLOOKUP(Sheet1!L742,配置检查表!$Y:$Z,2,FALSE),"")</f>
        <v>金币</v>
      </c>
      <c r="Q739" s="21">
        <f>IF(AND(Sheet1!N742=Sheet1!O742,Sheet1!O742&lt;&gt;0),Sheet1!N742,IF(AND(Sheet1!N742&lt;&gt;Sheet1!O742,Sheet1!O742&lt;&gt;0),Sheet1!N742&amp;"~"&amp;Sheet1!O742,""))</f>
        <v>475000</v>
      </c>
      <c r="R739" s="21" t="str">
        <f>IFERROR(VLOOKUP(Sheet1!Q742,配置检查表!$Y:$Z,2,FALSE),"")</f>
        <v/>
      </c>
      <c r="S739" s="39" t="str">
        <f>IF(AND(Sheet1!S946=Sheet1!T946,Sheet1!T946&lt;&gt;0),Sheet1!S946,IF(AND(Sheet1!S946&lt;&gt;Sheet1!T946,Sheet1!T946&lt;&gt;0),Sheet1!S946&amp;"~"&amp;Sheet1!T946,""))</f>
        <v/>
      </c>
      <c r="T739" s="21" t="str">
        <f>IFERROR(VLOOKUP(Sheet1!V742,配置检查表!$Y:$Z,2,FALSE),"")</f>
        <v/>
      </c>
      <c r="U739" s="39" t="str">
        <f>IF(AND(Sheet1!X946=Sheet1!Y946,Sheet1!Y946&lt;&gt;0),Sheet1!X946,IF(AND(Sheet1!X946&lt;&gt;Sheet1!Y946,Sheet1!Y946&lt;&gt;0),Sheet1!X946&amp;"~"&amp;Sheet1!Y946,""))</f>
        <v/>
      </c>
      <c r="V739" s="21" t="str">
        <f>IFERROR(VLOOKUP(Sheet1!XAA,配置检查表!$Y:$Z,2,FALSE),"")</f>
        <v/>
      </c>
      <c r="W739" s="21" t="str">
        <f>IF(AND(Sheet1!AC946=Sheet1!AD946,Sheet1!AD946&lt;&gt;0),Sheet1!AC946,IF(AND(Sheet1!AC946&lt;&gt;Sheet1!AD946,Sheet1!AD946&lt;&gt;0),Sheet1!AC946&amp;"~"&amp;Sheet1!AD946,""))</f>
        <v/>
      </c>
    </row>
    <row r="740" spans="1:23">
      <c r="A740" s="17">
        <v>20267</v>
      </c>
      <c r="B740" s="17" t="s">
        <v>1242</v>
      </c>
      <c r="C740" s="17" t="s">
        <v>1242</v>
      </c>
      <c r="D740" s="21" t="str">
        <f>IF(OR(Sheet1!I743&lt;&gt;Sheet1!AF743,Sheet1!AG743&lt;&gt;Sheet1!J743),"有影响","-")</f>
        <v>-</v>
      </c>
      <c r="E740" s="21" t="str">
        <f>IF(OR(Sheet1!N743&lt;&gt;Sheet1!AH743,Sheet1!AI743&lt;&gt;Sheet1!O743),"有影响","-")</f>
        <v>-</v>
      </c>
      <c r="F740" s="21" t="str">
        <f>IF(OR(Sheet1!S743&lt;&gt;Sheet1!AJ743,Sheet1!AK743&lt;&gt;Sheet1!T743),"有影响","-")</f>
        <v>-</v>
      </c>
      <c r="G740" s="21" t="str">
        <f>IF(OR(Sheet1!X743&lt;&gt;Sheet1!AL743,Sheet1!AM743&lt;&gt;Sheet1!Y743),"有影响","-")</f>
        <v>-</v>
      </c>
      <c r="H740" s="21" t="str">
        <f>IF(OR(Sheet1!AC743&lt;&gt;Sheet1!AN743,Sheet1!AO743&lt;&gt;Sheet1!AD743),"有影响","-")</f>
        <v>-</v>
      </c>
      <c r="I740" s="21" t="str">
        <f>IF(Sheet1!G743=0,"出错","-")</f>
        <v>-</v>
      </c>
      <c r="J740" s="21" t="str">
        <f>IF(AND(Sheet1!G743=0,Sheet1!L743&lt;&gt;0),"出错","-")</f>
        <v>-</v>
      </c>
      <c r="K740" s="21" t="str">
        <f>IF(AND(Sheet1!G743=0,Sheet1!L743=0,Sheet1!Q743&lt;&gt;0),"出错","-")</f>
        <v>-</v>
      </c>
      <c r="L740" s="21" t="str">
        <f>IF(AND(Sheet1!G743=0,Sheet1!L743=0,Sheet1!Q743=0,Sheet1!V743&lt;&gt;0),"出错","-")</f>
        <v>-</v>
      </c>
      <c r="M740" s="21" t="str">
        <f>IF(AND(Sheet1!G743=0,Sheet1!L743=0,Sheet1!Q743=0,Sheet1!V743=0,Sheet1!AA743&lt;&gt;0),"出错","-")</f>
        <v>-</v>
      </c>
      <c r="N740" s="21" t="str">
        <f>IFERROR(VLOOKUP(Sheet1!G743,配置检查表!$Y:$Z,2,FALSE),"")</f>
        <v/>
      </c>
      <c r="O740" s="21">
        <f>IF(AND(Sheet1!I743=Sheet1!J743,Sheet1!J743&lt;&gt;0),Sheet1!I743,IF(AND(Sheet1!I743&lt;&gt;Sheet1!J743,Sheet1!J743&lt;&gt;0),Sheet1!I743&amp;"~"&amp;Sheet1!J743,""))</f>
        <v>5</v>
      </c>
      <c r="P740" s="21" t="str">
        <f>IFERROR(VLOOKUP(Sheet1!L743,配置检查表!$Y:$Z,2,FALSE),"")</f>
        <v>金币</v>
      </c>
      <c r="Q740" s="21">
        <f>IF(AND(Sheet1!N743=Sheet1!O743,Sheet1!O743&lt;&gt;0),Sheet1!N743,IF(AND(Sheet1!N743&lt;&gt;Sheet1!O743,Sheet1!O743&lt;&gt;0),Sheet1!N743&amp;"~"&amp;Sheet1!O743,""))</f>
        <v>477500</v>
      </c>
      <c r="R740" s="21" t="str">
        <f>IFERROR(VLOOKUP(Sheet1!Q743,配置检查表!$Y:$Z,2,FALSE),"")</f>
        <v/>
      </c>
      <c r="S740" s="39" t="str">
        <f>IF(AND(Sheet1!S947=Sheet1!T947,Sheet1!T947&lt;&gt;0),Sheet1!S947,IF(AND(Sheet1!S947&lt;&gt;Sheet1!T947,Sheet1!T947&lt;&gt;0),Sheet1!S947&amp;"~"&amp;Sheet1!T947,""))</f>
        <v/>
      </c>
      <c r="T740" s="21" t="str">
        <f>IFERROR(VLOOKUP(Sheet1!V743,配置检查表!$Y:$Z,2,FALSE),"")</f>
        <v/>
      </c>
      <c r="U740" s="39" t="str">
        <f>IF(AND(Sheet1!X947=Sheet1!Y947,Sheet1!Y947&lt;&gt;0),Sheet1!X947,IF(AND(Sheet1!X947&lt;&gt;Sheet1!Y947,Sheet1!Y947&lt;&gt;0),Sheet1!X947&amp;"~"&amp;Sheet1!Y947,""))</f>
        <v/>
      </c>
      <c r="V740" s="21" t="str">
        <f>IFERROR(VLOOKUP(Sheet1!XAA,配置检查表!$Y:$Z,2,FALSE),"")</f>
        <v/>
      </c>
      <c r="W740" s="21" t="str">
        <f>IF(AND(Sheet1!AC947=Sheet1!AD947,Sheet1!AD947&lt;&gt;0),Sheet1!AC947,IF(AND(Sheet1!AC947&lt;&gt;Sheet1!AD947,Sheet1!AD947&lt;&gt;0),Sheet1!AC947&amp;"~"&amp;Sheet1!AD947,""))</f>
        <v/>
      </c>
    </row>
    <row r="741" spans="1:23">
      <c r="A741" s="17">
        <v>20268</v>
      </c>
      <c r="B741" s="17" t="s">
        <v>1243</v>
      </c>
      <c r="C741" s="17" t="s">
        <v>1243</v>
      </c>
      <c r="D741" s="21" t="str">
        <f>IF(OR(Sheet1!I744&lt;&gt;Sheet1!AF744,Sheet1!AG744&lt;&gt;Sheet1!J744),"有影响","-")</f>
        <v>-</v>
      </c>
      <c r="E741" s="21" t="str">
        <f>IF(OR(Sheet1!N744&lt;&gt;Sheet1!AH744,Sheet1!AI744&lt;&gt;Sheet1!O744),"有影响","-")</f>
        <v>-</v>
      </c>
      <c r="F741" s="21" t="str">
        <f>IF(OR(Sheet1!S744&lt;&gt;Sheet1!AJ744,Sheet1!AK744&lt;&gt;Sheet1!T744),"有影响","-")</f>
        <v>-</v>
      </c>
      <c r="G741" s="21" t="str">
        <f>IF(OR(Sheet1!X744&lt;&gt;Sheet1!AL744,Sheet1!AM744&lt;&gt;Sheet1!Y744),"有影响","-")</f>
        <v>-</v>
      </c>
      <c r="H741" s="21" t="str">
        <f>IF(OR(Sheet1!AC744&lt;&gt;Sheet1!AN744,Sheet1!AO744&lt;&gt;Sheet1!AD744),"有影响","-")</f>
        <v>-</v>
      </c>
      <c r="I741" s="21" t="str">
        <f>IF(Sheet1!G744=0,"出错","-")</f>
        <v>-</v>
      </c>
      <c r="J741" s="21" t="str">
        <f>IF(AND(Sheet1!G744=0,Sheet1!L744&lt;&gt;0),"出错","-")</f>
        <v>-</v>
      </c>
      <c r="K741" s="21" t="str">
        <f>IF(AND(Sheet1!G744=0,Sheet1!L744=0,Sheet1!Q744&lt;&gt;0),"出错","-")</f>
        <v>-</v>
      </c>
      <c r="L741" s="21" t="str">
        <f>IF(AND(Sheet1!G744=0,Sheet1!L744=0,Sheet1!Q744=0,Sheet1!V744&lt;&gt;0),"出错","-")</f>
        <v>-</v>
      </c>
      <c r="M741" s="21" t="str">
        <f>IF(AND(Sheet1!G744=0,Sheet1!L744=0,Sheet1!Q744=0,Sheet1!V744=0,Sheet1!AA744&lt;&gt;0),"出错","-")</f>
        <v>-</v>
      </c>
      <c r="N741" s="21" t="str">
        <f>IFERROR(VLOOKUP(Sheet1!G744,配置检查表!$Y:$Z,2,FALSE),"")</f>
        <v/>
      </c>
      <c r="O741" s="21">
        <f>IF(AND(Sheet1!I744=Sheet1!J744,Sheet1!J744&lt;&gt;0),Sheet1!I744,IF(AND(Sheet1!I744&lt;&gt;Sheet1!J744,Sheet1!J744&lt;&gt;0),Sheet1!I744&amp;"~"&amp;Sheet1!J744,""))</f>
        <v>5</v>
      </c>
      <c r="P741" s="21" t="str">
        <f>IFERROR(VLOOKUP(Sheet1!L744,配置检查表!$Y:$Z,2,FALSE),"")</f>
        <v>金币</v>
      </c>
      <c r="Q741" s="21">
        <f>IF(AND(Sheet1!N744=Sheet1!O744,Sheet1!O744&lt;&gt;0),Sheet1!N744,IF(AND(Sheet1!N744&lt;&gt;Sheet1!O744,Sheet1!O744&lt;&gt;0),Sheet1!N744&amp;"~"&amp;Sheet1!O744,""))</f>
        <v>480000</v>
      </c>
      <c r="R741" s="21" t="str">
        <f>IFERROR(VLOOKUP(Sheet1!Q744,配置检查表!$Y:$Z,2,FALSE),"")</f>
        <v/>
      </c>
      <c r="S741" s="39" t="str">
        <f>IF(AND(Sheet1!S948=Sheet1!T948,Sheet1!T948&lt;&gt;0),Sheet1!S948,IF(AND(Sheet1!S948&lt;&gt;Sheet1!T948,Sheet1!T948&lt;&gt;0),Sheet1!S948&amp;"~"&amp;Sheet1!T948,""))</f>
        <v/>
      </c>
      <c r="T741" s="21" t="str">
        <f>IFERROR(VLOOKUP(Sheet1!V744,配置检查表!$Y:$Z,2,FALSE),"")</f>
        <v/>
      </c>
      <c r="U741" s="39" t="str">
        <f>IF(AND(Sheet1!X948=Sheet1!Y948,Sheet1!Y948&lt;&gt;0),Sheet1!X948,IF(AND(Sheet1!X948&lt;&gt;Sheet1!Y948,Sheet1!Y948&lt;&gt;0),Sheet1!X948&amp;"~"&amp;Sheet1!Y948,""))</f>
        <v/>
      </c>
      <c r="V741" s="21" t="str">
        <f>IFERROR(VLOOKUP(Sheet1!XAA,配置检查表!$Y:$Z,2,FALSE),"")</f>
        <v/>
      </c>
      <c r="W741" s="21" t="str">
        <f>IF(AND(Sheet1!AC948=Sheet1!AD948,Sheet1!AD948&lt;&gt;0),Sheet1!AC948,IF(AND(Sheet1!AC948&lt;&gt;Sheet1!AD948,Sheet1!AD948&lt;&gt;0),Sheet1!AC948&amp;"~"&amp;Sheet1!AD948,""))</f>
        <v/>
      </c>
    </row>
    <row r="742" spans="1:23">
      <c r="A742" s="17">
        <v>20269</v>
      </c>
      <c r="B742" s="17" t="s">
        <v>1244</v>
      </c>
      <c r="C742" s="17" t="s">
        <v>1244</v>
      </c>
      <c r="D742" s="21" t="str">
        <f>IF(OR(Sheet1!I745&lt;&gt;Sheet1!AF745,Sheet1!AG745&lt;&gt;Sheet1!J745),"有影响","-")</f>
        <v>-</v>
      </c>
      <c r="E742" s="21" t="str">
        <f>IF(OR(Sheet1!N745&lt;&gt;Sheet1!AH745,Sheet1!AI745&lt;&gt;Sheet1!O745),"有影响","-")</f>
        <v>-</v>
      </c>
      <c r="F742" s="21" t="str">
        <f>IF(OR(Sheet1!S745&lt;&gt;Sheet1!AJ745,Sheet1!AK745&lt;&gt;Sheet1!T745),"有影响","-")</f>
        <v>-</v>
      </c>
      <c r="G742" s="21" t="str">
        <f>IF(OR(Sheet1!X745&lt;&gt;Sheet1!AL745,Sheet1!AM745&lt;&gt;Sheet1!Y745),"有影响","-")</f>
        <v>-</v>
      </c>
      <c r="H742" s="21" t="str">
        <f>IF(OR(Sheet1!AC745&lt;&gt;Sheet1!AN745,Sheet1!AO745&lt;&gt;Sheet1!AD745),"有影响","-")</f>
        <v>-</v>
      </c>
      <c r="I742" s="21" t="str">
        <f>IF(Sheet1!G745=0,"出错","-")</f>
        <v>-</v>
      </c>
      <c r="J742" s="21" t="str">
        <f>IF(AND(Sheet1!G745=0,Sheet1!L745&lt;&gt;0),"出错","-")</f>
        <v>-</v>
      </c>
      <c r="K742" s="21" t="str">
        <f>IF(AND(Sheet1!G745=0,Sheet1!L745=0,Sheet1!Q745&lt;&gt;0),"出错","-")</f>
        <v>-</v>
      </c>
      <c r="L742" s="21" t="str">
        <f>IF(AND(Sheet1!G745=0,Sheet1!L745=0,Sheet1!Q745=0,Sheet1!V745&lt;&gt;0),"出错","-")</f>
        <v>-</v>
      </c>
      <c r="M742" s="21" t="str">
        <f>IF(AND(Sheet1!G745=0,Sheet1!L745=0,Sheet1!Q745=0,Sheet1!V745=0,Sheet1!AA745&lt;&gt;0),"出错","-")</f>
        <v>-</v>
      </c>
      <c r="N742" s="21" t="str">
        <f>IFERROR(VLOOKUP(Sheet1!G745,配置检查表!$Y:$Z,2,FALSE),"")</f>
        <v/>
      </c>
      <c r="O742" s="21">
        <f>IF(AND(Sheet1!I745=Sheet1!J745,Sheet1!J745&lt;&gt;0),Sheet1!I745,IF(AND(Sheet1!I745&lt;&gt;Sheet1!J745,Sheet1!J745&lt;&gt;0),Sheet1!I745&amp;"~"&amp;Sheet1!J745,""))</f>
        <v>5</v>
      </c>
      <c r="P742" s="21" t="str">
        <f>IFERROR(VLOOKUP(Sheet1!L745,配置检查表!$Y:$Z,2,FALSE),"")</f>
        <v>金币</v>
      </c>
      <c r="Q742" s="21">
        <f>IF(AND(Sheet1!N745=Sheet1!O745,Sheet1!O745&lt;&gt;0),Sheet1!N745,IF(AND(Sheet1!N745&lt;&gt;Sheet1!O745,Sheet1!O745&lt;&gt;0),Sheet1!N745&amp;"~"&amp;Sheet1!O745,""))</f>
        <v>482500</v>
      </c>
      <c r="R742" s="21" t="str">
        <f>IFERROR(VLOOKUP(Sheet1!Q745,配置检查表!$Y:$Z,2,FALSE),"")</f>
        <v/>
      </c>
      <c r="S742" s="39" t="str">
        <f>IF(AND(Sheet1!S949=Sheet1!T949,Sheet1!T949&lt;&gt;0),Sheet1!S949,IF(AND(Sheet1!S949&lt;&gt;Sheet1!T949,Sheet1!T949&lt;&gt;0),Sheet1!S949&amp;"~"&amp;Sheet1!T949,""))</f>
        <v/>
      </c>
      <c r="T742" s="21" t="str">
        <f>IFERROR(VLOOKUP(Sheet1!V745,配置检查表!$Y:$Z,2,FALSE),"")</f>
        <v/>
      </c>
      <c r="U742" s="39" t="str">
        <f>IF(AND(Sheet1!X949=Sheet1!Y949,Sheet1!Y949&lt;&gt;0),Sheet1!X949,IF(AND(Sheet1!X949&lt;&gt;Sheet1!Y949,Sheet1!Y949&lt;&gt;0),Sheet1!X949&amp;"~"&amp;Sheet1!Y949,""))</f>
        <v/>
      </c>
      <c r="V742" s="21" t="str">
        <f>IFERROR(VLOOKUP(Sheet1!XAA,配置检查表!$Y:$Z,2,FALSE),"")</f>
        <v/>
      </c>
      <c r="W742" s="21" t="str">
        <f>IF(AND(Sheet1!AC949=Sheet1!AD949,Sheet1!AD949&lt;&gt;0),Sheet1!AC949,IF(AND(Sheet1!AC949&lt;&gt;Sheet1!AD949,Sheet1!AD949&lt;&gt;0),Sheet1!AC949&amp;"~"&amp;Sheet1!AD949,""))</f>
        <v/>
      </c>
    </row>
    <row r="743" spans="1:23">
      <c r="A743" s="17">
        <v>20270</v>
      </c>
      <c r="B743" s="17" t="s">
        <v>1245</v>
      </c>
      <c r="C743" s="17" t="s">
        <v>1245</v>
      </c>
      <c r="D743" s="21" t="str">
        <f>IF(OR(Sheet1!I746&lt;&gt;Sheet1!AF746,Sheet1!AG746&lt;&gt;Sheet1!J746),"有影响","-")</f>
        <v>-</v>
      </c>
      <c r="E743" s="21" t="str">
        <f>IF(OR(Sheet1!N746&lt;&gt;Sheet1!AH746,Sheet1!AI746&lt;&gt;Sheet1!O746),"有影响","-")</f>
        <v>-</v>
      </c>
      <c r="F743" s="21" t="str">
        <f>IF(OR(Sheet1!S746&lt;&gt;Sheet1!AJ746,Sheet1!AK746&lt;&gt;Sheet1!T746),"有影响","-")</f>
        <v>-</v>
      </c>
      <c r="G743" s="21" t="str">
        <f>IF(OR(Sheet1!X746&lt;&gt;Sheet1!AL746,Sheet1!AM746&lt;&gt;Sheet1!Y746),"有影响","-")</f>
        <v>-</v>
      </c>
      <c r="H743" s="21" t="str">
        <f>IF(OR(Sheet1!AC746&lt;&gt;Sheet1!AN746,Sheet1!AO746&lt;&gt;Sheet1!AD746),"有影响","-")</f>
        <v>-</v>
      </c>
      <c r="I743" s="21" t="str">
        <f>IF(Sheet1!G746=0,"出错","-")</f>
        <v>-</v>
      </c>
      <c r="J743" s="21" t="str">
        <f>IF(AND(Sheet1!G746=0,Sheet1!L746&lt;&gt;0),"出错","-")</f>
        <v>-</v>
      </c>
      <c r="K743" s="21" t="str">
        <f>IF(AND(Sheet1!G746=0,Sheet1!L746=0,Sheet1!Q746&lt;&gt;0),"出错","-")</f>
        <v>-</v>
      </c>
      <c r="L743" s="21" t="str">
        <f>IF(AND(Sheet1!G746=0,Sheet1!L746=0,Sheet1!Q746=0,Sheet1!V746&lt;&gt;0),"出错","-")</f>
        <v>-</v>
      </c>
      <c r="M743" s="21" t="str">
        <f>IF(AND(Sheet1!G746=0,Sheet1!L746=0,Sheet1!Q746=0,Sheet1!V746=0,Sheet1!AA746&lt;&gt;0),"出错","-")</f>
        <v>-</v>
      </c>
      <c r="N743" s="21" t="str">
        <f>IFERROR(VLOOKUP(Sheet1!G746,配置检查表!$Y:$Z,2,FALSE),"")</f>
        <v/>
      </c>
      <c r="O743" s="21">
        <f>IF(AND(Sheet1!I746=Sheet1!J746,Sheet1!J746&lt;&gt;0),Sheet1!I746,IF(AND(Sheet1!I746&lt;&gt;Sheet1!J746,Sheet1!J746&lt;&gt;0),Sheet1!I746&amp;"~"&amp;Sheet1!J746,""))</f>
        <v>5</v>
      </c>
      <c r="P743" s="21" t="str">
        <f>IFERROR(VLOOKUP(Sheet1!L746,配置检查表!$Y:$Z,2,FALSE),"")</f>
        <v>金币</v>
      </c>
      <c r="Q743" s="21">
        <f>IF(AND(Sheet1!N746=Sheet1!O746,Sheet1!O746&lt;&gt;0),Sheet1!N746,IF(AND(Sheet1!N746&lt;&gt;Sheet1!O746,Sheet1!O746&lt;&gt;0),Sheet1!N746&amp;"~"&amp;Sheet1!O746,""))</f>
        <v>485000</v>
      </c>
      <c r="R743" s="21" t="str">
        <f>IFERROR(VLOOKUP(Sheet1!Q746,配置检查表!$Y:$Z,2,FALSE),"")</f>
        <v/>
      </c>
      <c r="S743" s="39" t="str">
        <f>IF(AND(Sheet1!S950=Sheet1!T950,Sheet1!T950&lt;&gt;0),Sheet1!S950,IF(AND(Sheet1!S950&lt;&gt;Sheet1!T950,Sheet1!T950&lt;&gt;0),Sheet1!S950&amp;"~"&amp;Sheet1!T950,""))</f>
        <v/>
      </c>
      <c r="T743" s="21" t="str">
        <f>IFERROR(VLOOKUP(Sheet1!V746,配置检查表!$Y:$Z,2,FALSE),"")</f>
        <v/>
      </c>
      <c r="U743" s="39" t="str">
        <f>IF(AND(Sheet1!X950=Sheet1!Y950,Sheet1!Y950&lt;&gt;0),Sheet1!X950,IF(AND(Sheet1!X950&lt;&gt;Sheet1!Y950,Sheet1!Y950&lt;&gt;0),Sheet1!X950&amp;"~"&amp;Sheet1!Y950,""))</f>
        <v/>
      </c>
      <c r="V743" s="21" t="str">
        <f>IFERROR(VLOOKUP(Sheet1!XAA,配置检查表!$Y:$Z,2,FALSE),"")</f>
        <v/>
      </c>
      <c r="W743" s="21" t="str">
        <f>IF(AND(Sheet1!AC950=Sheet1!AD950,Sheet1!AD950&lt;&gt;0),Sheet1!AC950,IF(AND(Sheet1!AC950&lt;&gt;Sheet1!AD950,Sheet1!AD950&lt;&gt;0),Sheet1!AC950&amp;"~"&amp;Sheet1!AD950,""))</f>
        <v/>
      </c>
    </row>
    <row r="744" spans="1:23">
      <c r="A744" s="17">
        <v>20271</v>
      </c>
      <c r="B744" s="17" t="s">
        <v>1246</v>
      </c>
      <c r="C744" s="17" t="s">
        <v>1246</v>
      </c>
      <c r="D744" s="21" t="str">
        <f>IF(OR(Sheet1!I747&lt;&gt;Sheet1!AF747,Sheet1!AG747&lt;&gt;Sheet1!J747),"有影响","-")</f>
        <v>-</v>
      </c>
      <c r="E744" s="21" t="str">
        <f>IF(OR(Sheet1!N747&lt;&gt;Sheet1!AH747,Sheet1!AI747&lt;&gt;Sheet1!O747),"有影响","-")</f>
        <v>-</v>
      </c>
      <c r="F744" s="21" t="str">
        <f>IF(OR(Sheet1!S747&lt;&gt;Sheet1!AJ747,Sheet1!AK747&lt;&gt;Sheet1!T747),"有影响","-")</f>
        <v>-</v>
      </c>
      <c r="G744" s="21" t="str">
        <f>IF(OR(Sheet1!X747&lt;&gt;Sheet1!AL747,Sheet1!AM747&lt;&gt;Sheet1!Y747),"有影响","-")</f>
        <v>-</v>
      </c>
      <c r="H744" s="21" t="str">
        <f>IF(OR(Sheet1!AC747&lt;&gt;Sheet1!AN747,Sheet1!AO747&lt;&gt;Sheet1!AD747),"有影响","-")</f>
        <v>-</v>
      </c>
      <c r="I744" s="21" t="str">
        <f>IF(Sheet1!G747=0,"出错","-")</f>
        <v>-</v>
      </c>
      <c r="J744" s="21" t="str">
        <f>IF(AND(Sheet1!G747=0,Sheet1!L747&lt;&gt;0),"出错","-")</f>
        <v>-</v>
      </c>
      <c r="K744" s="21" t="str">
        <f>IF(AND(Sheet1!G747=0,Sheet1!L747=0,Sheet1!Q747&lt;&gt;0),"出错","-")</f>
        <v>-</v>
      </c>
      <c r="L744" s="21" t="str">
        <f>IF(AND(Sheet1!G747=0,Sheet1!L747=0,Sheet1!Q747=0,Sheet1!V747&lt;&gt;0),"出错","-")</f>
        <v>-</v>
      </c>
      <c r="M744" s="21" t="str">
        <f>IF(AND(Sheet1!G747=0,Sheet1!L747=0,Sheet1!Q747=0,Sheet1!V747=0,Sheet1!AA747&lt;&gt;0),"出错","-")</f>
        <v>-</v>
      </c>
      <c r="N744" s="21" t="str">
        <f>IFERROR(VLOOKUP(Sheet1!G747,配置检查表!$Y:$Z,2,FALSE),"")</f>
        <v/>
      </c>
      <c r="O744" s="21">
        <f>IF(AND(Sheet1!I747=Sheet1!J747,Sheet1!J747&lt;&gt;0),Sheet1!I747,IF(AND(Sheet1!I747&lt;&gt;Sheet1!J747,Sheet1!J747&lt;&gt;0),Sheet1!I747&amp;"~"&amp;Sheet1!J747,""))</f>
        <v>5</v>
      </c>
      <c r="P744" s="21" t="str">
        <f>IFERROR(VLOOKUP(Sheet1!L747,配置检查表!$Y:$Z,2,FALSE),"")</f>
        <v>金币</v>
      </c>
      <c r="Q744" s="21">
        <f>IF(AND(Sheet1!N747=Sheet1!O747,Sheet1!O747&lt;&gt;0),Sheet1!N747,IF(AND(Sheet1!N747&lt;&gt;Sheet1!O747,Sheet1!O747&lt;&gt;0),Sheet1!N747&amp;"~"&amp;Sheet1!O747,""))</f>
        <v>487500</v>
      </c>
      <c r="R744" s="21" t="str">
        <f>IFERROR(VLOOKUP(Sheet1!Q747,配置检查表!$Y:$Z,2,FALSE),"")</f>
        <v/>
      </c>
      <c r="S744" s="39" t="str">
        <f>IF(AND(Sheet1!S951=Sheet1!T951,Sheet1!T951&lt;&gt;0),Sheet1!S951,IF(AND(Sheet1!S951&lt;&gt;Sheet1!T951,Sheet1!T951&lt;&gt;0),Sheet1!S951&amp;"~"&amp;Sheet1!T951,""))</f>
        <v/>
      </c>
      <c r="T744" s="21" t="str">
        <f>IFERROR(VLOOKUP(Sheet1!V747,配置检查表!$Y:$Z,2,FALSE),"")</f>
        <v/>
      </c>
      <c r="U744" s="39" t="str">
        <f>IF(AND(Sheet1!X951=Sheet1!Y951,Sheet1!Y951&lt;&gt;0),Sheet1!X951,IF(AND(Sheet1!X951&lt;&gt;Sheet1!Y951,Sheet1!Y951&lt;&gt;0),Sheet1!X951&amp;"~"&amp;Sheet1!Y951,""))</f>
        <v/>
      </c>
      <c r="V744" s="21" t="str">
        <f>IFERROR(VLOOKUP(Sheet1!XAA,配置检查表!$Y:$Z,2,FALSE),"")</f>
        <v/>
      </c>
      <c r="W744" s="21" t="str">
        <f>IF(AND(Sheet1!AC951=Sheet1!AD951,Sheet1!AD951&lt;&gt;0),Sheet1!AC951,IF(AND(Sheet1!AC951&lt;&gt;Sheet1!AD951,Sheet1!AD951&lt;&gt;0),Sheet1!AC951&amp;"~"&amp;Sheet1!AD951,""))</f>
        <v/>
      </c>
    </row>
    <row r="745" spans="1:23">
      <c r="A745" s="17">
        <v>20272</v>
      </c>
      <c r="B745" s="17" t="s">
        <v>1247</v>
      </c>
      <c r="C745" s="17" t="s">
        <v>1247</v>
      </c>
      <c r="D745" s="21" t="str">
        <f>IF(OR(Sheet1!I748&lt;&gt;Sheet1!AF748,Sheet1!AG748&lt;&gt;Sheet1!J748),"有影响","-")</f>
        <v>-</v>
      </c>
      <c r="E745" s="21" t="str">
        <f>IF(OR(Sheet1!N748&lt;&gt;Sheet1!AH748,Sheet1!AI748&lt;&gt;Sheet1!O748),"有影响","-")</f>
        <v>-</v>
      </c>
      <c r="F745" s="21" t="str">
        <f>IF(OR(Sheet1!S748&lt;&gt;Sheet1!AJ748,Sheet1!AK748&lt;&gt;Sheet1!T748),"有影响","-")</f>
        <v>-</v>
      </c>
      <c r="G745" s="21" t="str">
        <f>IF(OR(Sheet1!X748&lt;&gt;Sheet1!AL748,Sheet1!AM748&lt;&gt;Sheet1!Y748),"有影响","-")</f>
        <v>-</v>
      </c>
      <c r="H745" s="21" t="str">
        <f>IF(OR(Sheet1!AC748&lt;&gt;Sheet1!AN748,Sheet1!AO748&lt;&gt;Sheet1!AD748),"有影响","-")</f>
        <v>-</v>
      </c>
      <c r="I745" s="21" t="str">
        <f>IF(Sheet1!G748=0,"出错","-")</f>
        <v>-</v>
      </c>
      <c r="J745" s="21" t="str">
        <f>IF(AND(Sheet1!G748=0,Sheet1!L748&lt;&gt;0),"出错","-")</f>
        <v>-</v>
      </c>
      <c r="K745" s="21" t="str">
        <f>IF(AND(Sheet1!G748=0,Sheet1!L748=0,Sheet1!Q748&lt;&gt;0),"出错","-")</f>
        <v>-</v>
      </c>
      <c r="L745" s="21" t="str">
        <f>IF(AND(Sheet1!G748=0,Sheet1!L748=0,Sheet1!Q748=0,Sheet1!V748&lt;&gt;0),"出错","-")</f>
        <v>-</v>
      </c>
      <c r="M745" s="21" t="str">
        <f>IF(AND(Sheet1!G748=0,Sheet1!L748=0,Sheet1!Q748=0,Sheet1!V748=0,Sheet1!AA748&lt;&gt;0),"出错","-")</f>
        <v>-</v>
      </c>
      <c r="N745" s="21" t="str">
        <f>IFERROR(VLOOKUP(Sheet1!G748,配置检查表!$Y:$Z,2,FALSE),"")</f>
        <v/>
      </c>
      <c r="O745" s="21">
        <f>IF(AND(Sheet1!I748=Sheet1!J748,Sheet1!J748&lt;&gt;0),Sheet1!I748,IF(AND(Sheet1!I748&lt;&gt;Sheet1!J748,Sheet1!J748&lt;&gt;0),Sheet1!I748&amp;"~"&amp;Sheet1!J748,""))</f>
        <v>5</v>
      </c>
      <c r="P745" s="21" t="str">
        <f>IFERROR(VLOOKUP(Sheet1!L748,配置检查表!$Y:$Z,2,FALSE),"")</f>
        <v>金币</v>
      </c>
      <c r="Q745" s="21">
        <f>IF(AND(Sheet1!N748=Sheet1!O748,Sheet1!O748&lt;&gt;0),Sheet1!N748,IF(AND(Sheet1!N748&lt;&gt;Sheet1!O748,Sheet1!O748&lt;&gt;0),Sheet1!N748&amp;"~"&amp;Sheet1!O748,""))</f>
        <v>490000</v>
      </c>
      <c r="R745" s="21" t="str">
        <f>IFERROR(VLOOKUP(Sheet1!Q748,配置检查表!$Y:$Z,2,FALSE),"")</f>
        <v/>
      </c>
      <c r="S745" s="39" t="str">
        <f>IF(AND(Sheet1!S952=Sheet1!T952,Sheet1!T952&lt;&gt;0),Sheet1!S952,IF(AND(Sheet1!S952&lt;&gt;Sheet1!T952,Sheet1!T952&lt;&gt;0),Sheet1!S952&amp;"~"&amp;Sheet1!T952,""))</f>
        <v/>
      </c>
      <c r="T745" s="21" t="str">
        <f>IFERROR(VLOOKUP(Sheet1!V748,配置检查表!$Y:$Z,2,FALSE),"")</f>
        <v/>
      </c>
      <c r="U745" s="39" t="str">
        <f>IF(AND(Sheet1!X952=Sheet1!Y952,Sheet1!Y952&lt;&gt;0),Sheet1!X952,IF(AND(Sheet1!X952&lt;&gt;Sheet1!Y952,Sheet1!Y952&lt;&gt;0),Sheet1!X952&amp;"~"&amp;Sheet1!Y952,""))</f>
        <v/>
      </c>
      <c r="V745" s="21" t="str">
        <f>IFERROR(VLOOKUP(Sheet1!XAA,配置检查表!$Y:$Z,2,FALSE),"")</f>
        <v/>
      </c>
      <c r="W745" s="21" t="str">
        <f>IF(AND(Sheet1!AC952=Sheet1!AD952,Sheet1!AD952&lt;&gt;0),Sheet1!AC952,IF(AND(Sheet1!AC952&lt;&gt;Sheet1!AD952,Sheet1!AD952&lt;&gt;0),Sheet1!AC952&amp;"~"&amp;Sheet1!AD952,""))</f>
        <v/>
      </c>
    </row>
    <row r="746" spans="1:23">
      <c r="A746" s="17">
        <v>20273</v>
      </c>
      <c r="B746" s="17" t="s">
        <v>1248</v>
      </c>
      <c r="C746" s="17" t="s">
        <v>1248</v>
      </c>
      <c r="D746" s="21" t="str">
        <f>IF(OR(Sheet1!I749&lt;&gt;Sheet1!AF749,Sheet1!AG749&lt;&gt;Sheet1!J749),"有影响","-")</f>
        <v>-</v>
      </c>
      <c r="E746" s="21" t="str">
        <f>IF(OR(Sheet1!N749&lt;&gt;Sheet1!AH749,Sheet1!AI749&lt;&gt;Sheet1!O749),"有影响","-")</f>
        <v>-</v>
      </c>
      <c r="F746" s="21" t="str">
        <f>IF(OR(Sheet1!S749&lt;&gt;Sheet1!AJ749,Sheet1!AK749&lt;&gt;Sheet1!T749),"有影响","-")</f>
        <v>-</v>
      </c>
      <c r="G746" s="21" t="str">
        <f>IF(OR(Sheet1!X749&lt;&gt;Sheet1!AL749,Sheet1!AM749&lt;&gt;Sheet1!Y749),"有影响","-")</f>
        <v>-</v>
      </c>
      <c r="H746" s="21" t="str">
        <f>IF(OR(Sheet1!AC749&lt;&gt;Sheet1!AN749,Sheet1!AO749&lt;&gt;Sheet1!AD749),"有影响","-")</f>
        <v>-</v>
      </c>
      <c r="I746" s="21" t="str">
        <f>IF(Sheet1!G749=0,"出错","-")</f>
        <v>-</v>
      </c>
      <c r="J746" s="21" t="str">
        <f>IF(AND(Sheet1!G749=0,Sheet1!L749&lt;&gt;0),"出错","-")</f>
        <v>-</v>
      </c>
      <c r="K746" s="21" t="str">
        <f>IF(AND(Sheet1!G749=0,Sheet1!L749=0,Sheet1!Q749&lt;&gt;0),"出错","-")</f>
        <v>-</v>
      </c>
      <c r="L746" s="21" t="str">
        <f>IF(AND(Sheet1!G749=0,Sheet1!L749=0,Sheet1!Q749=0,Sheet1!V749&lt;&gt;0),"出错","-")</f>
        <v>-</v>
      </c>
      <c r="M746" s="21" t="str">
        <f>IF(AND(Sheet1!G749=0,Sheet1!L749=0,Sheet1!Q749=0,Sheet1!V749=0,Sheet1!AA749&lt;&gt;0),"出错","-")</f>
        <v>-</v>
      </c>
      <c r="N746" s="21" t="str">
        <f>IFERROR(VLOOKUP(Sheet1!G749,配置检查表!$Y:$Z,2,FALSE),"")</f>
        <v/>
      </c>
      <c r="O746" s="21">
        <f>IF(AND(Sheet1!I749=Sheet1!J749,Sheet1!J749&lt;&gt;0),Sheet1!I749,IF(AND(Sheet1!I749&lt;&gt;Sheet1!J749,Sheet1!J749&lt;&gt;0),Sheet1!I749&amp;"~"&amp;Sheet1!J749,""))</f>
        <v>5</v>
      </c>
      <c r="P746" s="21" t="str">
        <f>IFERROR(VLOOKUP(Sheet1!L749,配置检查表!$Y:$Z,2,FALSE),"")</f>
        <v>金币</v>
      </c>
      <c r="Q746" s="21">
        <f>IF(AND(Sheet1!N749=Sheet1!O749,Sheet1!O749&lt;&gt;0),Sheet1!N749,IF(AND(Sheet1!N749&lt;&gt;Sheet1!O749,Sheet1!O749&lt;&gt;0),Sheet1!N749&amp;"~"&amp;Sheet1!O749,""))</f>
        <v>492500</v>
      </c>
      <c r="R746" s="21" t="str">
        <f>IFERROR(VLOOKUP(Sheet1!Q749,配置检查表!$Y:$Z,2,FALSE),"")</f>
        <v/>
      </c>
      <c r="S746" s="39" t="str">
        <f>IF(AND(Sheet1!S953=Sheet1!T953,Sheet1!T953&lt;&gt;0),Sheet1!S953,IF(AND(Sheet1!S953&lt;&gt;Sheet1!T953,Sheet1!T953&lt;&gt;0),Sheet1!S953&amp;"~"&amp;Sheet1!T953,""))</f>
        <v/>
      </c>
      <c r="T746" s="21" t="str">
        <f>IFERROR(VLOOKUP(Sheet1!V749,配置检查表!$Y:$Z,2,FALSE),"")</f>
        <v/>
      </c>
      <c r="U746" s="39" t="str">
        <f>IF(AND(Sheet1!X953=Sheet1!Y953,Sheet1!Y953&lt;&gt;0),Sheet1!X953,IF(AND(Sheet1!X953&lt;&gt;Sheet1!Y953,Sheet1!Y953&lt;&gt;0),Sheet1!X953&amp;"~"&amp;Sheet1!Y953,""))</f>
        <v/>
      </c>
      <c r="V746" s="21" t="str">
        <f>IFERROR(VLOOKUP(Sheet1!XAA,配置检查表!$Y:$Z,2,FALSE),"")</f>
        <v/>
      </c>
      <c r="W746" s="21" t="str">
        <f>IF(AND(Sheet1!AC953=Sheet1!AD953,Sheet1!AD953&lt;&gt;0),Sheet1!AC953,IF(AND(Sheet1!AC953&lt;&gt;Sheet1!AD953,Sheet1!AD953&lt;&gt;0),Sheet1!AC953&amp;"~"&amp;Sheet1!AD953,""))</f>
        <v/>
      </c>
    </row>
    <row r="747" spans="1:23">
      <c r="A747" s="17">
        <v>20274</v>
      </c>
      <c r="B747" s="17" t="s">
        <v>1249</v>
      </c>
      <c r="C747" s="17" t="s">
        <v>1249</v>
      </c>
      <c r="D747" s="21" t="str">
        <f>IF(OR(Sheet1!I750&lt;&gt;Sheet1!AF750,Sheet1!AG750&lt;&gt;Sheet1!J750),"有影响","-")</f>
        <v>-</v>
      </c>
      <c r="E747" s="21" t="str">
        <f>IF(OR(Sheet1!N750&lt;&gt;Sheet1!AH750,Sheet1!AI750&lt;&gt;Sheet1!O750),"有影响","-")</f>
        <v>-</v>
      </c>
      <c r="F747" s="21" t="str">
        <f>IF(OR(Sheet1!S750&lt;&gt;Sheet1!AJ750,Sheet1!AK750&lt;&gt;Sheet1!T750),"有影响","-")</f>
        <v>-</v>
      </c>
      <c r="G747" s="21" t="str">
        <f>IF(OR(Sheet1!X750&lt;&gt;Sheet1!AL750,Sheet1!AM750&lt;&gt;Sheet1!Y750),"有影响","-")</f>
        <v>-</v>
      </c>
      <c r="H747" s="21" t="str">
        <f>IF(OR(Sheet1!AC750&lt;&gt;Sheet1!AN750,Sheet1!AO750&lt;&gt;Sheet1!AD750),"有影响","-")</f>
        <v>-</v>
      </c>
      <c r="I747" s="21" t="str">
        <f>IF(Sheet1!G750=0,"出错","-")</f>
        <v>-</v>
      </c>
      <c r="J747" s="21" t="str">
        <f>IF(AND(Sheet1!G750=0,Sheet1!L750&lt;&gt;0),"出错","-")</f>
        <v>-</v>
      </c>
      <c r="K747" s="21" t="str">
        <f>IF(AND(Sheet1!G750=0,Sheet1!L750=0,Sheet1!Q750&lt;&gt;0),"出错","-")</f>
        <v>-</v>
      </c>
      <c r="L747" s="21" t="str">
        <f>IF(AND(Sheet1!G750=0,Sheet1!L750=0,Sheet1!Q750=0,Sheet1!V750&lt;&gt;0),"出错","-")</f>
        <v>-</v>
      </c>
      <c r="M747" s="21" t="str">
        <f>IF(AND(Sheet1!G750=0,Sheet1!L750=0,Sheet1!Q750=0,Sheet1!V750=0,Sheet1!AA750&lt;&gt;0),"出错","-")</f>
        <v>-</v>
      </c>
      <c r="N747" s="21" t="str">
        <f>IFERROR(VLOOKUP(Sheet1!G750,配置检查表!$Y:$Z,2,FALSE),"")</f>
        <v/>
      </c>
      <c r="O747" s="21">
        <f>IF(AND(Sheet1!I750=Sheet1!J750,Sheet1!J750&lt;&gt;0),Sheet1!I750,IF(AND(Sheet1!I750&lt;&gt;Sheet1!J750,Sheet1!J750&lt;&gt;0),Sheet1!I750&amp;"~"&amp;Sheet1!J750,""))</f>
        <v>5</v>
      </c>
      <c r="P747" s="21" t="str">
        <f>IFERROR(VLOOKUP(Sheet1!L750,配置检查表!$Y:$Z,2,FALSE),"")</f>
        <v>金币</v>
      </c>
      <c r="Q747" s="21">
        <f>IF(AND(Sheet1!N750=Sheet1!O750,Sheet1!O750&lt;&gt;0),Sheet1!N750,IF(AND(Sheet1!N750&lt;&gt;Sheet1!O750,Sheet1!O750&lt;&gt;0),Sheet1!N750&amp;"~"&amp;Sheet1!O750,""))</f>
        <v>495000</v>
      </c>
      <c r="R747" s="21" t="str">
        <f>IFERROR(VLOOKUP(Sheet1!Q750,配置检查表!$Y:$Z,2,FALSE),"")</f>
        <v/>
      </c>
      <c r="S747" s="39" t="str">
        <f>IF(AND(Sheet1!S954=Sheet1!T954,Sheet1!T954&lt;&gt;0),Sheet1!S954,IF(AND(Sheet1!S954&lt;&gt;Sheet1!T954,Sheet1!T954&lt;&gt;0),Sheet1!S954&amp;"~"&amp;Sheet1!T954,""))</f>
        <v/>
      </c>
      <c r="T747" s="21" t="str">
        <f>IFERROR(VLOOKUP(Sheet1!V750,配置检查表!$Y:$Z,2,FALSE),"")</f>
        <v/>
      </c>
      <c r="U747" s="39" t="str">
        <f>IF(AND(Sheet1!X954=Sheet1!Y954,Sheet1!Y954&lt;&gt;0),Sheet1!X954,IF(AND(Sheet1!X954&lt;&gt;Sheet1!Y954,Sheet1!Y954&lt;&gt;0),Sheet1!X954&amp;"~"&amp;Sheet1!Y954,""))</f>
        <v/>
      </c>
      <c r="V747" s="21" t="str">
        <f>IFERROR(VLOOKUP(Sheet1!XAA,配置检查表!$Y:$Z,2,FALSE),"")</f>
        <v/>
      </c>
      <c r="W747" s="21" t="str">
        <f>IF(AND(Sheet1!AC954=Sheet1!AD954,Sheet1!AD954&lt;&gt;0),Sheet1!AC954,IF(AND(Sheet1!AC954&lt;&gt;Sheet1!AD954,Sheet1!AD954&lt;&gt;0),Sheet1!AC954&amp;"~"&amp;Sheet1!AD954,""))</f>
        <v/>
      </c>
    </row>
    <row r="748" spans="1:23">
      <c r="A748" s="17">
        <v>20275</v>
      </c>
      <c r="B748" s="17" t="s">
        <v>1250</v>
      </c>
      <c r="C748" s="17" t="s">
        <v>1250</v>
      </c>
      <c r="D748" s="21" t="str">
        <f>IF(OR(Sheet1!I751&lt;&gt;Sheet1!AF751,Sheet1!AG751&lt;&gt;Sheet1!J751),"有影响","-")</f>
        <v>-</v>
      </c>
      <c r="E748" s="21" t="str">
        <f>IF(OR(Sheet1!N751&lt;&gt;Sheet1!AH751,Sheet1!AI751&lt;&gt;Sheet1!O751),"有影响","-")</f>
        <v>-</v>
      </c>
      <c r="F748" s="21" t="str">
        <f>IF(OR(Sheet1!S751&lt;&gt;Sheet1!AJ751,Sheet1!AK751&lt;&gt;Sheet1!T751),"有影响","-")</f>
        <v>-</v>
      </c>
      <c r="G748" s="21" t="str">
        <f>IF(OR(Sheet1!X751&lt;&gt;Sheet1!AL751,Sheet1!AM751&lt;&gt;Sheet1!Y751),"有影响","-")</f>
        <v>-</v>
      </c>
      <c r="H748" s="21" t="str">
        <f>IF(OR(Sheet1!AC751&lt;&gt;Sheet1!AN751,Sheet1!AO751&lt;&gt;Sheet1!AD751),"有影响","-")</f>
        <v>-</v>
      </c>
      <c r="I748" s="21" t="str">
        <f>IF(Sheet1!G751=0,"出错","-")</f>
        <v>-</v>
      </c>
      <c r="J748" s="21" t="str">
        <f>IF(AND(Sheet1!G751=0,Sheet1!L751&lt;&gt;0),"出错","-")</f>
        <v>-</v>
      </c>
      <c r="K748" s="21" t="str">
        <f>IF(AND(Sheet1!G751=0,Sheet1!L751=0,Sheet1!Q751&lt;&gt;0),"出错","-")</f>
        <v>-</v>
      </c>
      <c r="L748" s="21" t="str">
        <f>IF(AND(Sheet1!G751=0,Sheet1!L751=0,Sheet1!Q751=0,Sheet1!V751&lt;&gt;0),"出错","-")</f>
        <v>-</v>
      </c>
      <c r="M748" s="21" t="str">
        <f>IF(AND(Sheet1!G751=0,Sheet1!L751=0,Sheet1!Q751=0,Sheet1!V751=0,Sheet1!AA751&lt;&gt;0),"出错","-")</f>
        <v>-</v>
      </c>
      <c r="N748" s="21" t="str">
        <f>IFERROR(VLOOKUP(Sheet1!G751,配置检查表!$Y:$Z,2,FALSE),"")</f>
        <v/>
      </c>
      <c r="O748" s="21">
        <f>IF(AND(Sheet1!I751=Sheet1!J751,Sheet1!J751&lt;&gt;0),Sheet1!I751,IF(AND(Sheet1!I751&lt;&gt;Sheet1!J751,Sheet1!J751&lt;&gt;0),Sheet1!I751&amp;"~"&amp;Sheet1!J751,""))</f>
        <v>5</v>
      </c>
      <c r="P748" s="21" t="str">
        <f>IFERROR(VLOOKUP(Sheet1!L751,配置检查表!$Y:$Z,2,FALSE),"")</f>
        <v>金币</v>
      </c>
      <c r="Q748" s="21">
        <f>IF(AND(Sheet1!N751=Sheet1!O751,Sheet1!O751&lt;&gt;0),Sheet1!N751,IF(AND(Sheet1!N751&lt;&gt;Sheet1!O751,Sheet1!O751&lt;&gt;0),Sheet1!N751&amp;"~"&amp;Sheet1!O751,""))</f>
        <v>497500</v>
      </c>
      <c r="R748" s="21" t="str">
        <f>IFERROR(VLOOKUP(Sheet1!Q751,配置检查表!$Y:$Z,2,FALSE),"")</f>
        <v/>
      </c>
      <c r="S748" s="39" t="str">
        <f>IF(AND(Sheet1!S955=Sheet1!T955,Sheet1!T955&lt;&gt;0),Sheet1!S955,IF(AND(Sheet1!S955&lt;&gt;Sheet1!T955,Sheet1!T955&lt;&gt;0),Sheet1!S955&amp;"~"&amp;Sheet1!T955,""))</f>
        <v/>
      </c>
      <c r="T748" s="21" t="str">
        <f>IFERROR(VLOOKUP(Sheet1!V751,配置检查表!$Y:$Z,2,FALSE),"")</f>
        <v/>
      </c>
      <c r="U748" s="39" t="str">
        <f>IF(AND(Sheet1!X955=Sheet1!Y955,Sheet1!Y955&lt;&gt;0),Sheet1!X955,IF(AND(Sheet1!X955&lt;&gt;Sheet1!Y955,Sheet1!Y955&lt;&gt;0),Sheet1!X955&amp;"~"&amp;Sheet1!Y955,""))</f>
        <v/>
      </c>
      <c r="V748" s="21" t="str">
        <f>IFERROR(VLOOKUP(Sheet1!XAA,配置检查表!$Y:$Z,2,FALSE),"")</f>
        <v/>
      </c>
      <c r="W748" s="21" t="str">
        <f>IF(AND(Sheet1!AC955=Sheet1!AD955,Sheet1!AD955&lt;&gt;0),Sheet1!AC955,IF(AND(Sheet1!AC955&lt;&gt;Sheet1!AD955,Sheet1!AD955&lt;&gt;0),Sheet1!AC955&amp;"~"&amp;Sheet1!AD955,""))</f>
        <v/>
      </c>
    </row>
    <row r="749" spans="1:23">
      <c r="A749" s="17">
        <v>20276</v>
      </c>
      <c r="B749" s="17" t="s">
        <v>1251</v>
      </c>
      <c r="C749" s="17" t="s">
        <v>1251</v>
      </c>
      <c r="D749" s="21" t="str">
        <f>IF(OR(Sheet1!I752&lt;&gt;Sheet1!AF752,Sheet1!AG752&lt;&gt;Sheet1!J752),"有影响","-")</f>
        <v>-</v>
      </c>
      <c r="E749" s="21" t="str">
        <f>IF(OR(Sheet1!N752&lt;&gt;Sheet1!AH752,Sheet1!AI752&lt;&gt;Sheet1!O752),"有影响","-")</f>
        <v>-</v>
      </c>
      <c r="F749" s="21" t="str">
        <f>IF(OR(Sheet1!S752&lt;&gt;Sheet1!AJ752,Sheet1!AK752&lt;&gt;Sheet1!T752),"有影响","-")</f>
        <v>-</v>
      </c>
      <c r="G749" s="21" t="str">
        <f>IF(OR(Sheet1!X752&lt;&gt;Sheet1!AL752,Sheet1!AM752&lt;&gt;Sheet1!Y752),"有影响","-")</f>
        <v>-</v>
      </c>
      <c r="H749" s="21" t="str">
        <f>IF(OR(Sheet1!AC752&lt;&gt;Sheet1!AN752,Sheet1!AO752&lt;&gt;Sheet1!AD752),"有影响","-")</f>
        <v>-</v>
      </c>
      <c r="I749" s="21" t="str">
        <f>IF(Sheet1!G752=0,"出错","-")</f>
        <v>-</v>
      </c>
      <c r="J749" s="21" t="str">
        <f>IF(AND(Sheet1!G752=0,Sheet1!L752&lt;&gt;0),"出错","-")</f>
        <v>-</v>
      </c>
      <c r="K749" s="21" t="str">
        <f>IF(AND(Sheet1!G752=0,Sheet1!L752=0,Sheet1!Q752&lt;&gt;0),"出错","-")</f>
        <v>-</v>
      </c>
      <c r="L749" s="21" t="str">
        <f>IF(AND(Sheet1!G752=0,Sheet1!L752=0,Sheet1!Q752=0,Sheet1!V752&lt;&gt;0),"出错","-")</f>
        <v>-</v>
      </c>
      <c r="M749" s="21" t="str">
        <f>IF(AND(Sheet1!G752=0,Sheet1!L752=0,Sheet1!Q752=0,Sheet1!V752=0,Sheet1!AA752&lt;&gt;0),"出错","-")</f>
        <v>-</v>
      </c>
      <c r="N749" s="21" t="str">
        <f>IFERROR(VLOOKUP(Sheet1!G752,配置检查表!$Y:$Z,2,FALSE),"")</f>
        <v/>
      </c>
      <c r="O749" s="21">
        <f>IF(AND(Sheet1!I752=Sheet1!J752,Sheet1!J752&lt;&gt;0),Sheet1!I752,IF(AND(Sheet1!I752&lt;&gt;Sheet1!J752,Sheet1!J752&lt;&gt;0),Sheet1!I752&amp;"~"&amp;Sheet1!J752,""))</f>
        <v>5</v>
      </c>
      <c r="P749" s="21" t="str">
        <f>IFERROR(VLOOKUP(Sheet1!L752,配置检查表!$Y:$Z,2,FALSE),"")</f>
        <v>金币</v>
      </c>
      <c r="Q749" s="21">
        <f>IF(AND(Sheet1!N752=Sheet1!O752,Sheet1!O752&lt;&gt;0),Sheet1!N752,IF(AND(Sheet1!N752&lt;&gt;Sheet1!O752,Sheet1!O752&lt;&gt;0),Sheet1!N752&amp;"~"&amp;Sheet1!O752,""))</f>
        <v>500000</v>
      </c>
      <c r="R749" s="21" t="str">
        <f>IFERROR(VLOOKUP(Sheet1!Q752,配置检查表!$Y:$Z,2,FALSE),"")</f>
        <v/>
      </c>
      <c r="S749" s="39" t="str">
        <f>IF(AND(Sheet1!S956=Sheet1!T956,Sheet1!T956&lt;&gt;0),Sheet1!S956,IF(AND(Sheet1!S956&lt;&gt;Sheet1!T956,Sheet1!T956&lt;&gt;0),Sheet1!S956&amp;"~"&amp;Sheet1!T956,""))</f>
        <v/>
      </c>
      <c r="T749" s="21" t="str">
        <f>IFERROR(VLOOKUP(Sheet1!V752,配置检查表!$Y:$Z,2,FALSE),"")</f>
        <v/>
      </c>
      <c r="U749" s="39" t="str">
        <f>IF(AND(Sheet1!X956=Sheet1!Y956,Sheet1!Y956&lt;&gt;0),Sheet1!X956,IF(AND(Sheet1!X956&lt;&gt;Sheet1!Y956,Sheet1!Y956&lt;&gt;0),Sheet1!X956&amp;"~"&amp;Sheet1!Y956,""))</f>
        <v/>
      </c>
      <c r="V749" s="21" t="str">
        <f>IFERROR(VLOOKUP(Sheet1!XAA,配置检查表!$Y:$Z,2,FALSE),"")</f>
        <v/>
      </c>
      <c r="W749" s="21" t="str">
        <f>IF(AND(Sheet1!AC956=Sheet1!AD956,Sheet1!AD956&lt;&gt;0),Sheet1!AC956,IF(AND(Sheet1!AC956&lt;&gt;Sheet1!AD956,Sheet1!AD956&lt;&gt;0),Sheet1!AC956&amp;"~"&amp;Sheet1!AD956,""))</f>
        <v/>
      </c>
    </row>
    <row r="750" spans="1:23">
      <c r="A750" s="17">
        <v>20277</v>
      </c>
      <c r="B750" s="17" t="s">
        <v>1252</v>
      </c>
      <c r="C750" s="17" t="s">
        <v>1252</v>
      </c>
      <c r="D750" s="21" t="str">
        <f>IF(OR(Sheet1!I753&lt;&gt;Sheet1!AF753,Sheet1!AG753&lt;&gt;Sheet1!J753),"有影响","-")</f>
        <v>-</v>
      </c>
      <c r="E750" s="21" t="str">
        <f>IF(OR(Sheet1!N753&lt;&gt;Sheet1!AH753,Sheet1!AI753&lt;&gt;Sheet1!O753),"有影响","-")</f>
        <v>-</v>
      </c>
      <c r="F750" s="21" t="str">
        <f>IF(OR(Sheet1!S753&lt;&gt;Sheet1!AJ753,Sheet1!AK753&lt;&gt;Sheet1!T753),"有影响","-")</f>
        <v>-</v>
      </c>
      <c r="G750" s="21" t="str">
        <f>IF(OR(Sheet1!X753&lt;&gt;Sheet1!AL753,Sheet1!AM753&lt;&gt;Sheet1!Y753),"有影响","-")</f>
        <v>-</v>
      </c>
      <c r="H750" s="21" t="str">
        <f>IF(OR(Sheet1!AC753&lt;&gt;Sheet1!AN753,Sheet1!AO753&lt;&gt;Sheet1!AD753),"有影响","-")</f>
        <v>-</v>
      </c>
      <c r="I750" s="21" t="str">
        <f>IF(Sheet1!G753=0,"出错","-")</f>
        <v>-</v>
      </c>
      <c r="J750" s="21" t="str">
        <f>IF(AND(Sheet1!G753=0,Sheet1!L753&lt;&gt;0),"出错","-")</f>
        <v>-</v>
      </c>
      <c r="K750" s="21" t="str">
        <f>IF(AND(Sheet1!G753=0,Sheet1!L753=0,Sheet1!Q753&lt;&gt;0),"出错","-")</f>
        <v>-</v>
      </c>
      <c r="L750" s="21" t="str">
        <f>IF(AND(Sheet1!G753=0,Sheet1!L753=0,Sheet1!Q753=0,Sheet1!V753&lt;&gt;0),"出错","-")</f>
        <v>-</v>
      </c>
      <c r="M750" s="21" t="str">
        <f>IF(AND(Sheet1!G753=0,Sheet1!L753=0,Sheet1!Q753=0,Sheet1!V753=0,Sheet1!AA753&lt;&gt;0),"出错","-")</f>
        <v>-</v>
      </c>
      <c r="N750" s="21" t="str">
        <f>IFERROR(VLOOKUP(Sheet1!G753,配置检查表!$Y:$Z,2,FALSE),"")</f>
        <v/>
      </c>
      <c r="O750" s="21">
        <f>IF(AND(Sheet1!I753=Sheet1!J753,Sheet1!J753&lt;&gt;0),Sheet1!I753,IF(AND(Sheet1!I753&lt;&gt;Sheet1!J753,Sheet1!J753&lt;&gt;0),Sheet1!I753&amp;"~"&amp;Sheet1!J753,""))</f>
        <v>5</v>
      </c>
      <c r="P750" s="21" t="str">
        <f>IFERROR(VLOOKUP(Sheet1!L753,配置检查表!$Y:$Z,2,FALSE),"")</f>
        <v>金币</v>
      </c>
      <c r="Q750" s="21">
        <f>IF(AND(Sheet1!N753=Sheet1!O753,Sheet1!O753&lt;&gt;0),Sheet1!N753,IF(AND(Sheet1!N753&lt;&gt;Sheet1!O753,Sheet1!O753&lt;&gt;0),Sheet1!N753&amp;"~"&amp;Sheet1!O753,""))</f>
        <v>502500</v>
      </c>
      <c r="R750" s="21" t="str">
        <f>IFERROR(VLOOKUP(Sheet1!Q753,配置检查表!$Y:$Z,2,FALSE),"")</f>
        <v/>
      </c>
      <c r="S750" s="39" t="str">
        <f>IF(AND(Sheet1!S957=Sheet1!T957,Sheet1!T957&lt;&gt;0),Sheet1!S957,IF(AND(Sheet1!S957&lt;&gt;Sheet1!T957,Sheet1!T957&lt;&gt;0),Sheet1!S957&amp;"~"&amp;Sheet1!T957,""))</f>
        <v/>
      </c>
      <c r="T750" s="21" t="str">
        <f>IFERROR(VLOOKUP(Sheet1!V753,配置检查表!$Y:$Z,2,FALSE),"")</f>
        <v/>
      </c>
      <c r="U750" s="39" t="str">
        <f>IF(AND(Sheet1!X957=Sheet1!Y957,Sheet1!Y957&lt;&gt;0),Sheet1!X957,IF(AND(Sheet1!X957&lt;&gt;Sheet1!Y957,Sheet1!Y957&lt;&gt;0),Sheet1!X957&amp;"~"&amp;Sheet1!Y957,""))</f>
        <v/>
      </c>
      <c r="V750" s="21" t="str">
        <f>IFERROR(VLOOKUP(Sheet1!XAA,配置检查表!$Y:$Z,2,FALSE),"")</f>
        <v/>
      </c>
      <c r="W750" s="21" t="str">
        <f>IF(AND(Sheet1!AC957=Sheet1!AD957,Sheet1!AD957&lt;&gt;0),Sheet1!AC957,IF(AND(Sheet1!AC957&lt;&gt;Sheet1!AD957,Sheet1!AD957&lt;&gt;0),Sheet1!AC957&amp;"~"&amp;Sheet1!AD957,""))</f>
        <v/>
      </c>
    </row>
    <row r="751" spans="1:23">
      <c r="A751" s="17">
        <v>20278</v>
      </c>
      <c r="B751" s="17" t="s">
        <v>1253</v>
      </c>
      <c r="C751" s="17" t="s">
        <v>1253</v>
      </c>
      <c r="D751" s="21" t="str">
        <f>IF(OR(Sheet1!I754&lt;&gt;Sheet1!AF754,Sheet1!AG754&lt;&gt;Sheet1!J754),"有影响","-")</f>
        <v>-</v>
      </c>
      <c r="E751" s="21" t="str">
        <f>IF(OR(Sheet1!N754&lt;&gt;Sheet1!AH754,Sheet1!AI754&lt;&gt;Sheet1!O754),"有影响","-")</f>
        <v>-</v>
      </c>
      <c r="F751" s="21" t="str">
        <f>IF(OR(Sheet1!S754&lt;&gt;Sheet1!AJ754,Sheet1!AK754&lt;&gt;Sheet1!T754),"有影响","-")</f>
        <v>-</v>
      </c>
      <c r="G751" s="21" t="str">
        <f>IF(OR(Sheet1!X754&lt;&gt;Sheet1!AL754,Sheet1!AM754&lt;&gt;Sheet1!Y754),"有影响","-")</f>
        <v>-</v>
      </c>
      <c r="H751" s="21" t="str">
        <f>IF(OR(Sheet1!AC754&lt;&gt;Sheet1!AN754,Sheet1!AO754&lt;&gt;Sheet1!AD754),"有影响","-")</f>
        <v>-</v>
      </c>
      <c r="I751" s="21" t="str">
        <f>IF(Sheet1!G754=0,"出错","-")</f>
        <v>-</v>
      </c>
      <c r="J751" s="21" t="str">
        <f>IF(AND(Sheet1!G754=0,Sheet1!L754&lt;&gt;0),"出错","-")</f>
        <v>-</v>
      </c>
      <c r="K751" s="21" t="str">
        <f>IF(AND(Sheet1!G754=0,Sheet1!L754=0,Sheet1!Q754&lt;&gt;0),"出错","-")</f>
        <v>-</v>
      </c>
      <c r="L751" s="21" t="str">
        <f>IF(AND(Sheet1!G754=0,Sheet1!L754=0,Sheet1!Q754=0,Sheet1!V754&lt;&gt;0),"出错","-")</f>
        <v>-</v>
      </c>
      <c r="M751" s="21" t="str">
        <f>IF(AND(Sheet1!G754=0,Sheet1!L754=0,Sheet1!Q754=0,Sheet1!V754=0,Sheet1!AA754&lt;&gt;0),"出错","-")</f>
        <v>-</v>
      </c>
      <c r="N751" s="21" t="str">
        <f>IFERROR(VLOOKUP(Sheet1!G754,配置检查表!$Y:$Z,2,FALSE),"")</f>
        <v/>
      </c>
      <c r="O751" s="21">
        <f>IF(AND(Sheet1!I754=Sheet1!J754,Sheet1!J754&lt;&gt;0),Sheet1!I754,IF(AND(Sheet1!I754&lt;&gt;Sheet1!J754,Sheet1!J754&lt;&gt;0),Sheet1!I754&amp;"~"&amp;Sheet1!J754,""))</f>
        <v>5</v>
      </c>
      <c r="P751" s="21" t="str">
        <f>IFERROR(VLOOKUP(Sheet1!L754,配置检查表!$Y:$Z,2,FALSE),"")</f>
        <v>金币</v>
      </c>
      <c r="Q751" s="21">
        <f>IF(AND(Sheet1!N754=Sheet1!O754,Sheet1!O754&lt;&gt;0),Sheet1!N754,IF(AND(Sheet1!N754&lt;&gt;Sheet1!O754,Sheet1!O754&lt;&gt;0),Sheet1!N754&amp;"~"&amp;Sheet1!O754,""))</f>
        <v>505000</v>
      </c>
      <c r="R751" s="21" t="str">
        <f>IFERROR(VLOOKUP(Sheet1!Q754,配置检查表!$Y:$Z,2,FALSE),"")</f>
        <v/>
      </c>
      <c r="S751" s="39" t="str">
        <f>IF(AND(Sheet1!S958=Sheet1!T958,Sheet1!T958&lt;&gt;0),Sheet1!S958,IF(AND(Sheet1!S958&lt;&gt;Sheet1!T958,Sheet1!T958&lt;&gt;0),Sheet1!S958&amp;"~"&amp;Sheet1!T958,""))</f>
        <v/>
      </c>
      <c r="T751" s="21" t="str">
        <f>IFERROR(VLOOKUP(Sheet1!V754,配置检查表!$Y:$Z,2,FALSE),"")</f>
        <v/>
      </c>
      <c r="U751" s="39" t="str">
        <f>IF(AND(Sheet1!X958=Sheet1!Y958,Sheet1!Y958&lt;&gt;0),Sheet1!X958,IF(AND(Sheet1!X958&lt;&gt;Sheet1!Y958,Sheet1!Y958&lt;&gt;0),Sheet1!X958&amp;"~"&amp;Sheet1!Y958,""))</f>
        <v/>
      </c>
      <c r="V751" s="21" t="str">
        <f>IFERROR(VLOOKUP(Sheet1!XAA,配置检查表!$Y:$Z,2,FALSE),"")</f>
        <v/>
      </c>
      <c r="W751" s="21" t="str">
        <f>IF(AND(Sheet1!AC958=Sheet1!AD958,Sheet1!AD958&lt;&gt;0),Sheet1!AC958,IF(AND(Sheet1!AC958&lt;&gt;Sheet1!AD958,Sheet1!AD958&lt;&gt;0),Sheet1!AC958&amp;"~"&amp;Sheet1!AD958,""))</f>
        <v/>
      </c>
    </row>
    <row r="752" spans="1:23">
      <c r="A752" s="17">
        <v>20279</v>
      </c>
      <c r="B752" s="17" t="s">
        <v>1254</v>
      </c>
      <c r="C752" s="17" t="s">
        <v>1254</v>
      </c>
      <c r="D752" s="21" t="str">
        <f>IF(OR(Sheet1!I755&lt;&gt;Sheet1!AF755,Sheet1!AG755&lt;&gt;Sheet1!J755),"有影响","-")</f>
        <v>-</v>
      </c>
      <c r="E752" s="21" t="str">
        <f>IF(OR(Sheet1!N755&lt;&gt;Sheet1!AH755,Sheet1!AI755&lt;&gt;Sheet1!O755),"有影响","-")</f>
        <v>-</v>
      </c>
      <c r="F752" s="21" t="str">
        <f>IF(OR(Sheet1!S755&lt;&gt;Sheet1!AJ755,Sheet1!AK755&lt;&gt;Sheet1!T755),"有影响","-")</f>
        <v>-</v>
      </c>
      <c r="G752" s="21" t="str">
        <f>IF(OR(Sheet1!X755&lt;&gt;Sheet1!AL755,Sheet1!AM755&lt;&gt;Sheet1!Y755),"有影响","-")</f>
        <v>-</v>
      </c>
      <c r="H752" s="21" t="str">
        <f>IF(OR(Sheet1!AC755&lt;&gt;Sheet1!AN755,Sheet1!AO755&lt;&gt;Sheet1!AD755),"有影响","-")</f>
        <v>-</v>
      </c>
      <c r="I752" s="21" t="str">
        <f>IF(Sheet1!G755=0,"出错","-")</f>
        <v>-</v>
      </c>
      <c r="J752" s="21" t="str">
        <f>IF(AND(Sheet1!G755=0,Sheet1!L755&lt;&gt;0),"出错","-")</f>
        <v>-</v>
      </c>
      <c r="K752" s="21" t="str">
        <f>IF(AND(Sheet1!G755=0,Sheet1!L755=0,Sheet1!Q755&lt;&gt;0),"出错","-")</f>
        <v>-</v>
      </c>
      <c r="L752" s="21" t="str">
        <f>IF(AND(Sheet1!G755=0,Sheet1!L755=0,Sheet1!Q755=0,Sheet1!V755&lt;&gt;0),"出错","-")</f>
        <v>-</v>
      </c>
      <c r="M752" s="21" t="str">
        <f>IF(AND(Sheet1!G755=0,Sheet1!L755=0,Sheet1!Q755=0,Sheet1!V755=0,Sheet1!AA755&lt;&gt;0),"出错","-")</f>
        <v>-</v>
      </c>
      <c r="N752" s="21" t="str">
        <f>IFERROR(VLOOKUP(Sheet1!G755,配置检查表!$Y:$Z,2,FALSE),"")</f>
        <v/>
      </c>
      <c r="O752" s="21">
        <f>IF(AND(Sheet1!I755=Sheet1!J755,Sheet1!J755&lt;&gt;0),Sheet1!I755,IF(AND(Sheet1!I755&lt;&gt;Sheet1!J755,Sheet1!J755&lt;&gt;0),Sheet1!I755&amp;"~"&amp;Sheet1!J755,""))</f>
        <v>5</v>
      </c>
      <c r="P752" s="21" t="str">
        <f>IFERROR(VLOOKUP(Sheet1!L755,配置检查表!$Y:$Z,2,FALSE),"")</f>
        <v>金币</v>
      </c>
      <c r="Q752" s="21">
        <f>IF(AND(Sheet1!N755=Sheet1!O755,Sheet1!O755&lt;&gt;0),Sheet1!N755,IF(AND(Sheet1!N755&lt;&gt;Sheet1!O755,Sheet1!O755&lt;&gt;0),Sheet1!N755&amp;"~"&amp;Sheet1!O755,""))</f>
        <v>507500</v>
      </c>
      <c r="R752" s="21" t="str">
        <f>IFERROR(VLOOKUP(Sheet1!Q755,配置检查表!$Y:$Z,2,FALSE),"")</f>
        <v/>
      </c>
      <c r="S752" s="39" t="str">
        <f>IF(AND(Sheet1!S959=Sheet1!T959,Sheet1!T959&lt;&gt;0),Sheet1!S959,IF(AND(Sheet1!S959&lt;&gt;Sheet1!T959,Sheet1!T959&lt;&gt;0),Sheet1!S959&amp;"~"&amp;Sheet1!T959,""))</f>
        <v/>
      </c>
      <c r="T752" s="21" t="str">
        <f>IFERROR(VLOOKUP(Sheet1!V755,配置检查表!$Y:$Z,2,FALSE),"")</f>
        <v/>
      </c>
      <c r="U752" s="39" t="str">
        <f>IF(AND(Sheet1!X959=Sheet1!Y959,Sheet1!Y959&lt;&gt;0),Sheet1!X959,IF(AND(Sheet1!X959&lt;&gt;Sheet1!Y959,Sheet1!Y959&lt;&gt;0),Sheet1!X959&amp;"~"&amp;Sheet1!Y959,""))</f>
        <v/>
      </c>
      <c r="V752" s="21" t="str">
        <f>IFERROR(VLOOKUP(Sheet1!XAA,配置检查表!$Y:$Z,2,FALSE),"")</f>
        <v/>
      </c>
      <c r="W752" s="21" t="str">
        <f>IF(AND(Sheet1!AC959=Sheet1!AD959,Sheet1!AD959&lt;&gt;0),Sheet1!AC959,IF(AND(Sheet1!AC959&lt;&gt;Sheet1!AD959,Sheet1!AD959&lt;&gt;0),Sheet1!AC959&amp;"~"&amp;Sheet1!AD959,""))</f>
        <v/>
      </c>
    </row>
    <row r="753" spans="1:23">
      <c r="A753" s="17">
        <v>20280</v>
      </c>
      <c r="B753" s="17" t="s">
        <v>1255</v>
      </c>
      <c r="C753" s="17" t="s">
        <v>1255</v>
      </c>
      <c r="D753" s="21" t="str">
        <f>IF(OR(Sheet1!I756&lt;&gt;Sheet1!AF756,Sheet1!AG756&lt;&gt;Sheet1!J756),"有影响","-")</f>
        <v>-</v>
      </c>
      <c r="E753" s="21" t="str">
        <f>IF(OR(Sheet1!N756&lt;&gt;Sheet1!AH756,Sheet1!AI756&lt;&gt;Sheet1!O756),"有影响","-")</f>
        <v>-</v>
      </c>
      <c r="F753" s="21" t="str">
        <f>IF(OR(Sheet1!S756&lt;&gt;Sheet1!AJ756,Sheet1!AK756&lt;&gt;Sheet1!T756),"有影响","-")</f>
        <v>-</v>
      </c>
      <c r="G753" s="21" t="str">
        <f>IF(OR(Sheet1!X756&lt;&gt;Sheet1!AL756,Sheet1!AM756&lt;&gt;Sheet1!Y756),"有影响","-")</f>
        <v>-</v>
      </c>
      <c r="H753" s="21" t="str">
        <f>IF(OR(Sheet1!AC756&lt;&gt;Sheet1!AN756,Sheet1!AO756&lt;&gt;Sheet1!AD756),"有影响","-")</f>
        <v>-</v>
      </c>
      <c r="I753" s="21" t="str">
        <f>IF(Sheet1!G756=0,"出错","-")</f>
        <v>-</v>
      </c>
      <c r="J753" s="21" t="str">
        <f>IF(AND(Sheet1!G756=0,Sheet1!L756&lt;&gt;0),"出错","-")</f>
        <v>-</v>
      </c>
      <c r="K753" s="21" t="str">
        <f>IF(AND(Sheet1!G756=0,Sheet1!L756=0,Sheet1!Q756&lt;&gt;0),"出错","-")</f>
        <v>-</v>
      </c>
      <c r="L753" s="21" t="str">
        <f>IF(AND(Sheet1!G756=0,Sheet1!L756=0,Sheet1!Q756=0,Sheet1!V756&lt;&gt;0),"出错","-")</f>
        <v>-</v>
      </c>
      <c r="M753" s="21" t="str">
        <f>IF(AND(Sheet1!G756=0,Sheet1!L756=0,Sheet1!Q756=0,Sheet1!V756=0,Sheet1!AA756&lt;&gt;0),"出错","-")</f>
        <v>-</v>
      </c>
      <c r="N753" s="21" t="str">
        <f>IFERROR(VLOOKUP(Sheet1!G756,配置检查表!$Y:$Z,2,FALSE),"")</f>
        <v/>
      </c>
      <c r="O753" s="21">
        <f>IF(AND(Sheet1!I756=Sheet1!J756,Sheet1!J756&lt;&gt;0),Sheet1!I756,IF(AND(Sheet1!I756&lt;&gt;Sheet1!J756,Sheet1!J756&lt;&gt;0),Sheet1!I756&amp;"~"&amp;Sheet1!J756,""))</f>
        <v>5</v>
      </c>
      <c r="P753" s="21" t="str">
        <f>IFERROR(VLOOKUP(Sheet1!L756,配置检查表!$Y:$Z,2,FALSE),"")</f>
        <v>金币</v>
      </c>
      <c r="Q753" s="21">
        <f>IF(AND(Sheet1!N756=Sheet1!O756,Sheet1!O756&lt;&gt;0),Sheet1!N756,IF(AND(Sheet1!N756&lt;&gt;Sheet1!O756,Sheet1!O756&lt;&gt;0),Sheet1!N756&amp;"~"&amp;Sheet1!O756,""))</f>
        <v>510000</v>
      </c>
      <c r="R753" s="21" t="str">
        <f>IFERROR(VLOOKUP(Sheet1!Q756,配置检查表!$Y:$Z,2,FALSE),"")</f>
        <v/>
      </c>
      <c r="S753" s="39" t="str">
        <f>IF(AND(Sheet1!S960=Sheet1!T960,Sheet1!T960&lt;&gt;0),Sheet1!S960,IF(AND(Sheet1!S960&lt;&gt;Sheet1!T960,Sheet1!T960&lt;&gt;0),Sheet1!S960&amp;"~"&amp;Sheet1!T960,""))</f>
        <v/>
      </c>
      <c r="T753" s="21" t="str">
        <f>IFERROR(VLOOKUP(Sheet1!V756,配置检查表!$Y:$Z,2,FALSE),"")</f>
        <v/>
      </c>
      <c r="U753" s="39" t="str">
        <f>IF(AND(Sheet1!X960=Sheet1!Y960,Sheet1!Y960&lt;&gt;0),Sheet1!X960,IF(AND(Sheet1!X960&lt;&gt;Sheet1!Y960,Sheet1!Y960&lt;&gt;0),Sheet1!X960&amp;"~"&amp;Sheet1!Y960,""))</f>
        <v/>
      </c>
      <c r="V753" s="21" t="str">
        <f>IFERROR(VLOOKUP(Sheet1!XAA,配置检查表!$Y:$Z,2,FALSE),"")</f>
        <v/>
      </c>
      <c r="W753" s="21" t="str">
        <f>IF(AND(Sheet1!AC960=Sheet1!AD960,Sheet1!AD960&lt;&gt;0),Sheet1!AC960,IF(AND(Sheet1!AC960&lt;&gt;Sheet1!AD960,Sheet1!AD960&lt;&gt;0),Sheet1!AC960&amp;"~"&amp;Sheet1!AD960,""))</f>
        <v/>
      </c>
    </row>
    <row r="754" spans="1:23">
      <c r="A754" s="17">
        <v>20281</v>
      </c>
      <c r="B754" s="17" t="s">
        <v>1256</v>
      </c>
      <c r="C754" s="17" t="s">
        <v>1256</v>
      </c>
      <c r="D754" s="21" t="str">
        <f>IF(OR(Sheet1!I757&lt;&gt;Sheet1!AF757,Sheet1!AG757&lt;&gt;Sheet1!J757),"有影响","-")</f>
        <v>-</v>
      </c>
      <c r="E754" s="21" t="str">
        <f>IF(OR(Sheet1!N757&lt;&gt;Sheet1!AH757,Sheet1!AI757&lt;&gt;Sheet1!O757),"有影响","-")</f>
        <v>-</v>
      </c>
      <c r="F754" s="21" t="str">
        <f>IF(OR(Sheet1!S757&lt;&gt;Sheet1!AJ757,Sheet1!AK757&lt;&gt;Sheet1!T757),"有影响","-")</f>
        <v>-</v>
      </c>
      <c r="G754" s="21" t="str">
        <f>IF(OR(Sheet1!X757&lt;&gt;Sheet1!AL757,Sheet1!AM757&lt;&gt;Sheet1!Y757),"有影响","-")</f>
        <v>-</v>
      </c>
      <c r="H754" s="21" t="str">
        <f>IF(OR(Sheet1!AC757&lt;&gt;Sheet1!AN757,Sheet1!AO757&lt;&gt;Sheet1!AD757),"有影响","-")</f>
        <v>-</v>
      </c>
      <c r="I754" s="21" t="str">
        <f>IF(Sheet1!G757=0,"出错","-")</f>
        <v>-</v>
      </c>
      <c r="J754" s="21" t="str">
        <f>IF(AND(Sheet1!G757=0,Sheet1!L757&lt;&gt;0),"出错","-")</f>
        <v>-</v>
      </c>
      <c r="K754" s="21" t="str">
        <f>IF(AND(Sheet1!G757=0,Sheet1!L757=0,Sheet1!Q757&lt;&gt;0),"出错","-")</f>
        <v>-</v>
      </c>
      <c r="L754" s="21" t="str">
        <f>IF(AND(Sheet1!G757=0,Sheet1!L757=0,Sheet1!Q757=0,Sheet1!V757&lt;&gt;0),"出错","-")</f>
        <v>-</v>
      </c>
      <c r="M754" s="21" t="str">
        <f>IF(AND(Sheet1!G757=0,Sheet1!L757=0,Sheet1!Q757=0,Sheet1!V757=0,Sheet1!AA757&lt;&gt;0),"出错","-")</f>
        <v>-</v>
      </c>
      <c r="N754" s="21" t="str">
        <f>IFERROR(VLOOKUP(Sheet1!G757,配置检查表!$Y:$Z,2,FALSE),"")</f>
        <v/>
      </c>
      <c r="O754" s="21">
        <f>IF(AND(Sheet1!I757=Sheet1!J757,Sheet1!J757&lt;&gt;0),Sheet1!I757,IF(AND(Sheet1!I757&lt;&gt;Sheet1!J757,Sheet1!J757&lt;&gt;0),Sheet1!I757&amp;"~"&amp;Sheet1!J757,""))</f>
        <v>5</v>
      </c>
      <c r="P754" s="21" t="str">
        <f>IFERROR(VLOOKUP(Sheet1!L757,配置检查表!$Y:$Z,2,FALSE),"")</f>
        <v>金币</v>
      </c>
      <c r="Q754" s="21">
        <f>IF(AND(Sheet1!N757=Sheet1!O757,Sheet1!O757&lt;&gt;0),Sheet1!N757,IF(AND(Sheet1!N757&lt;&gt;Sheet1!O757,Sheet1!O757&lt;&gt;0),Sheet1!N757&amp;"~"&amp;Sheet1!O757,""))</f>
        <v>512500</v>
      </c>
      <c r="R754" s="21" t="str">
        <f>IFERROR(VLOOKUP(Sheet1!Q757,配置检查表!$Y:$Z,2,FALSE),"")</f>
        <v/>
      </c>
      <c r="S754" s="39" t="str">
        <f>IF(AND(Sheet1!S961=Sheet1!T961,Sheet1!T961&lt;&gt;0),Sheet1!S961,IF(AND(Sheet1!S961&lt;&gt;Sheet1!T961,Sheet1!T961&lt;&gt;0),Sheet1!S961&amp;"~"&amp;Sheet1!T961,""))</f>
        <v/>
      </c>
      <c r="T754" s="21" t="str">
        <f>IFERROR(VLOOKUP(Sheet1!V757,配置检查表!$Y:$Z,2,FALSE),"")</f>
        <v/>
      </c>
      <c r="U754" s="39" t="str">
        <f>IF(AND(Sheet1!X961=Sheet1!Y961,Sheet1!Y961&lt;&gt;0),Sheet1!X961,IF(AND(Sheet1!X961&lt;&gt;Sheet1!Y961,Sheet1!Y961&lt;&gt;0),Sheet1!X961&amp;"~"&amp;Sheet1!Y961,""))</f>
        <v/>
      </c>
      <c r="V754" s="21" t="str">
        <f>IFERROR(VLOOKUP(Sheet1!XAA,配置检查表!$Y:$Z,2,FALSE),"")</f>
        <v/>
      </c>
      <c r="W754" s="21" t="str">
        <f>IF(AND(Sheet1!AC961=Sheet1!AD961,Sheet1!AD961&lt;&gt;0),Sheet1!AC961,IF(AND(Sheet1!AC961&lt;&gt;Sheet1!AD961,Sheet1!AD961&lt;&gt;0),Sheet1!AC961&amp;"~"&amp;Sheet1!AD961,""))</f>
        <v/>
      </c>
    </row>
    <row r="755" spans="1:23">
      <c r="A755" s="17">
        <v>20282</v>
      </c>
      <c r="B755" s="17" t="s">
        <v>1257</v>
      </c>
      <c r="C755" s="17" t="s">
        <v>1257</v>
      </c>
      <c r="D755" s="21" t="str">
        <f>IF(OR(Sheet1!I758&lt;&gt;Sheet1!AF758,Sheet1!AG758&lt;&gt;Sheet1!J758),"有影响","-")</f>
        <v>-</v>
      </c>
      <c r="E755" s="21" t="str">
        <f>IF(OR(Sheet1!N758&lt;&gt;Sheet1!AH758,Sheet1!AI758&lt;&gt;Sheet1!O758),"有影响","-")</f>
        <v>-</v>
      </c>
      <c r="F755" s="21" t="str">
        <f>IF(OR(Sheet1!S758&lt;&gt;Sheet1!AJ758,Sheet1!AK758&lt;&gt;Sheet1!T758),"有影响","-")</f>
        <v>-</v>
      </c>
      <c r="G755" s="21" t="str">
        <f>IF(OR(Sheet1!X758&lt;&gt;Sheet1!AL758,Sheet1!AM758&lt;&gt;Sheet1!Y758),"有影响","-")</f>
        <v>-</v>
      </c>
      <c r="H755" s="21" t="str">
        <f>IF(OR(Sheet1!AC758&lt;&gt;Sheet1!AN758,Sheet1!AO758&lt;&gt;Sheet1!AD758),"有影响","-")</f>
        <v>-</v>
      </c>
      <c r="I755" s="21" t="str">
        <f>IF(Sheet1!G758=0,"出错","-")</f>
        <v>-</v>
      </c>
      <c r="J755" s="21" t="str">
        <f>IF(AND(Sheet1!G758=0,Sheet1!L758&lt;&gt;0),"出错","-")</f>
        <v>-</v>
      </c>
      <c r="K755" s="21" t="str">
        <f>IF(AND(Sheet1!G758=0,Sheet1!L758=0,Sheet1!Q758&lt;&gt;0),"出错","-")</f>
        <v>-</v>
      </c>
      <c r="L755" s="21" t="str">
        <f>IF(AND(Sheet1!G758=0,Sheet1!L758=0,Sheet1!Q758=0,Sheet1!V758&lt;&gt;0),"出错","-")</f>
        <v>-</v>
      </c>
      <c r="M755" s="21" t="str">
        <f>IF(AND(Sheet1!G758=0,Sheet1!L758=0,Sheet1!Q758=0,Sheet1!V758=0,Sheet1!AA758&lt;&gt;0),"出错","-")</f>
        <v>-</v>
      </c>
      <c r="N755" s="21" t="str">
        <f>IFERROR(VLOOKUP(Sheet1!G758,配置检查表!$Y:$Z,2,FALSE),"")</f>
        <v/>
      </c>
      <c r="O755" s="21">
        <f>IF(AND(Sheet1!I758=Sheet1!J758,Sheet1!J758&lt;&gt;0),Sheet1!I758,IF(AND(Sheet1!I758&lt;&gt;Sheet1!J758,Sheet1!J758&lt;&gt;0),Sheet1!I758&amp;"~"&amp;Sheet1!J758,""))</f>
        <v>5</v>
      </c>
      <c r="P755" s="21" t="str">
        <f>IFERROR(VLOOKUP(Sheet1!L758,配置检查表!$Y:$Z,2,FALSE),"")</f>
        <v>金币</v>
      </c>
      <c r="Q755" s="21">
        <f>IF(AND(Sheet1!N758=Sheet1!O758,Sheet1!O758&lt;&gt;0),Sheet1!N758,IF(AND(Sheet1!N758&lt;&gt;Sheet1!O758,Sheet1!O758&lt;&gt;0),Sheet1!N758&amp;"~"&amp;Sheet1!O758,""))</f>
        <v>515000</v>
      </c>
      <c r="R755" s="21" t="str">
        <f>IFERROR(VLOOKUP(Sheet1!Q758,配置检查表!$Y:$Z,2,FALSE),"")</f>
        <v/>
      </c>
      <c r="S755" s="39" t="str">
        <f>IF(AND(Sheet1!S962=Sheet1!T962,Sheet1!T962&lt;&gt;0),Sheet1!S962,IF(AND(Sheet1!S962&lt;&gt;Sheet1!T962,Sheet1!T962&lt;&gt;0),Sheet1!S962&amp;"~"&amp;Sheet1!T962,""))</f>
        <v/>
      </c>
      <c r="T755" s="21" t="str">
        <f>IFERROR(VLOOKUP(Sheet1!V758,配置检查表!$Y:$Z,2,FALSE),"")</f>
        <v/>
      </c>
      <c r="U755" s="39" t="str">
        <f>IF(AND(Sheet1!X962=Sheet1!Y962,Sheet1!Y962&lt;&gt;0),Sheet1!X962,IF(AND(Sheet1!X962&lt;&gt;Sheet1!Y962,Sheet1!Y962&lt;&gt;0),Sheet1!X962&amp;"~"&amp;Sheet1!Y962,""))</f>
        <v/>
      </c>
      <c r="V755" s="21" t="str">
        <f>IFERROR(VLOOKUP(Sheet1!XAA,配置检查表!$Y:$Z,2,FALSE),"")</f>
        <v/>
      </c>
      <c r="W755" s="21" t="str">
        <f>IF(AND(Sheet1!AC962=Sheet1!AD962,Sheet1!AD962&lt;&gt;0),Sheet1!AC962,IF(AND(Sheet1!AC962&lt;&gt;Sheet1!AD962,Sheet1!AD962&lt;&gt;0),Sheet1!AC962&amp;"~"&amp;Sheet1!AD962,""))</f>
        <v/>
      </c>
    </row>
    <row r="756" spans="1:23">
      <c r="A756" s="17">
        <v>20283</v>
      </c>
      <c r="B756" s="17" t="s">
        <v>1258</v>
      </c>
      <c r="C756" s="17" t="s">
        <v>1258</v>
      </c>
      <c r="D756" s="21" t="str">
        <f>IF(OR(Sheet1!I759&lt;&gt;Sheet1!AF759,Sheet1!AG759&lt;&gt;Sheet1!J759),"有影响","-")</f>
        <v>-</v>
      </c>
      <c r="E756" s="21" t="str">
        <f>IF(OR(Sheet1!N759&lt;&gt;Sheet1!AH759,Sheet1!AI759&lt;&gt;Sheet1!O759),"有影响","-")</f>
        <v>-</v>
      </c>
      <c r="F756" s="21" t="str">
        <f>IF(OR(Sheet1!S759&lt;&gt;Sheet1!AJ759,Sheet1!AK759&lt;&gt;Sheet1!T759),"有影响","-")</f>
        <v>-</v>
      </c>
      <c r="G756" s="21" t="str">
        <f>IF(OR(Sheet1!X759&lt;&gt;Sheet1!AL759,Sheet1!AM759&lt;&gt;Sheet1!Y759),"有影响","-")</f>
        <v>-</v>
      </c>
      <c r="H756" s="21" t="str">
        <f>IF(OR(Sheet1!AC759&lt;&gt;Sheet1!AN759,Sheet1!AO759&lt;&gt;Sheet1!AD759),"有影响","-")</f>
        <v>-</v>
      </c>
      <c r="I756" s="21" t="str">
        <f>IF(Sheet1!G759=0,"出错","-")</f>
        <v>-</v>
      </c>
      <c r="J756" s="21" t="str">
        <f>IF(AND(Sheet1!G759=0,Sheet1!L759&lt;&gt;0),"出错","-")</f>
        <v>-</v>
      </c>
      <c r="K756" s="21" t="str">
        <f>IF(AND(Sheet1!G759=0,Sheet1!L759=0,Sheet1!Q759&lt;&gt;0),"出错","-")</f>
        <v>-</v>
      </c>
      <c r="L756" s="21" t="str">
        <f>IF(AND(Sheet1!G759=0,Sheet1!L759=0,Sheet1!Q759=0,Sheet1!V759&lt;&gt;0),"出错","-")</f>
        <v>-</v>
      </c>
      <c r="M756" s="21" t="str">
        <f>IF(AND(Sheet1!G759=0,Sheet1!L759=0,Sheet1!Q759=0,Sheet1!V759=0,Sheet1!AA759&lt;&gt;0),"出错","-")</f>
        <v>-</v>
      </c>
      <c r="N756" s="21" t="str">
        <f>IFERROR(VLOOKUP(Sheet1!G759,配置检查表!$Y:$Z,2,FALSE),"")</f>
        <v/>
      </c>
      <c r="O756" s="21">
        <f>IF(AND(Sheet1!I759=Sheet1!J759,Sheet1!J759&lt;&gt;0),Sheet1!I759,IF(AND(Sheet1!I759&lt;&gt;Sheet1!J759,Sheet1!J759&lt;&gt;0),Sheet1!I759&amp;"~"&amp;Sheet1!J759,""))</f>
        <v>5</v>
      </c>
      <c r="P756" s="21" t="str">
        <f>IFERROR(VLOOKUP(Sheet1!L759,配置检查表!$Y:$Z,2,FALSE),"")</f>
        <v>金币</v>
      </c>
      <c r="Q756" s="21">
        <f>IF(AND(Sheet1!N759=Sheet1!O759,Sheet1!O759&lt;&gt;0),Sheet1!N759,IF(AND(Sheet1!N759&lt;&gt;Sheet1!O759,Sheet1!O759&lt;&gt;0),Sheet1!N759&amp;"~"&amp;Sheet1!O759,""))</f>
        <v>517500</v>
      </c>
      <c r="R756" s="21" t="str">
        <f>IFERROR(VLOOKUP(Sheet1!Q759,配置检查表!$Y:$Z,2,FALSE),"")</f>
        <v/>
      </c>
      <c r="S756" s="39" t="str">
        <f>IF(AND(Sheet1!S963=Sheet1!T963,Sheet1!T963&lt;&gt;0),Sheet1!S963,IF(AND(Sheet1!S963&lt;&gt;Sheet1!T963,Sheet1!T963&lt;&gt;0),Sheet1!S963&amp;"~"&amp;Sheet1!T963,""))</f>
        <v/>
      </c>
      <c r="T756" s="21" t="str">
        <f>IFERROR(VLOOKUP(Sheet1!V759,配置检查表!$Y:$Z,2,FALSE),"")</f>
        <v/>
      </c>
      <c r="U756" s="39" t="str">
        <f>IF(AND(Sheet1!X963=Sheet1!Y963,Sheet1!Y963&lt;&gt;0),Sheet1!X963,IF(AND(Sheet1!X963&lt;&gt;Sheet1!Y963,Sheet1!Y963&lt;&gt;0),Sheet1!X963&amp;"~"&amp;Sheet1!Y963,""))</f>
        <v/>
      </c>
      <c r="V756" s="21" t="str">
        <f>IFERROR(VLOOKUP(Sheet1!XAA,配置检查表!$Y:$Z,2,FALSE),"")</f>
        <v/>
      </c>
      <c r="W756" s="21" t="str">
        <f>IF(AND(Sheet1!AC963=Sheet1!AD963,Sheet1!AD963&lt;&gt;0),Sheet1!AC963,IF(AND(Sheet1!AC963&lt;&gt;Sheet1!AD963,Sheet1!AD963&lt;&gt;0),Sheet1!AC963&amp;"~"&amp;Sheet1!AD963,""))</f>
        <v/>
      </c>
    </row>
    <row r="757" spans="1:23">
      <c r="A757" s="17">
        <v>20284</v>
      </c>
      <c r="B757" s="17" t="s">
        <v>1259</v>
      </c>
      <c r="C757" s="17" t="s">
        <v>1259</v>
      </c>
      <c r="D757" s="21" t="str">
        <f>IF(OR(Sheet1!I760&lt;&gt;Sheet1!AF760,Sheet1!AG760&lt;&gt;Sheet1!J760),"有影响","-")</f>
        <v>-</v>
      </c>
      <c r="E757" s="21" t="str">
        <f>IF(OR(Sheet1!N760&lt;&gt;Sheet1!AH760,Sheet1!AI760&lt;&gt;Sheet1!O760),"有影响","-")</f>
        <v>-</v>
      </c>
      <c r="F757" s="21" t="str">
        <f>IF(OR(Sheet1!S760&lt;&gt;Sheet1!AJ760,Sheet1!AK760&lt;&gt;Sheet1!T760),"有影响","-")</f>
        <v>-</v>
      </c>
      <c r="G757" s="21" t="str">
        <f>IF(OR(Sheet1!X760&lt;&gt;Sheet1!AL760,Sheet1!AM760&lt;&gt;Sheet1!Y760),"有影响","-")</f>
        <v>-</v>
      </c>
      <c r="H757" s="21" t="str">
        <f>IF(OR(Sheet1!AC760&lt;&gt;Sheet1!AN760,Sheet1!AO760&lt;&gt;Sheet1!AD760),"有影响","-")</f>
        <v>-</v>
      </c>
      <c r="I757" s="21" t="str">
        <f>IF(Sheet1!G760=0,"出错","-")</f>
        <v>-</v>
      </c>
      <c r="J757" s="21" t="str">
        <f>IF(AND(Sheet1!G760=0,Sheet1!L760&lt;&gt;0),"出错","-")</f>
        <v>-</v>
      </c>
      <c r="K757" s="21" t="str">
        <f>IF(AND(Sheet1!G760=0,Sheet1!L760=0,Sheet1!Q760&lt;&gt;0),"出错","-")</f>
        <v>-</v>
      </c>
      <c r="L757" s="21" t="str">
        <f>IF(AND(Sheet1!G760=0,Sheet1!L760=0,Sheet1!Q760=0,Sheet1!V760&lt;&gt;0),"出错","-")</f>
        <v>-</v>
      </c>
      <c r="M757" s="21" t="str">
        <f>IF(AND(Sheet1!G760=0,Sheet1!L760=0,Sheet1!Q760=0,Sheet1!V760=0,Sheet1!AA760&lt;&gt;0),"出错","-")</f>
        <v>-</v>
      </c>
      <c r="N757" s="21" t="str">
        <f>IFERROR(VLOOKUP(Sheet1!G760,配置检查表!$Y:$Z,2,FALSE),"")</f>
        <v/>
      </c>
      <c r="O757" s="21">
        <f>IF(AND(Sheet1!I760=Sheet1!J760,Sheet1!J760&lt;&gt;0),Sheet1!I760,IF(AND(Sheet1!I760&lt;&gt;Sheet1!J760,Sheet1!J760&lt;&gt;0),Sheet1!I760&amp;"~"&amp;Sheet1!J760,""))</f>
        <v>5</v>
      </c>
      <c r="P757" s="21" t="str">
        <f>IFERROR(VLOOKUP(Sheet1!L760,配置检查表!$Y:$Z,2,FALSE),"")</f>
        <v>金币</v>
      </c>
      <c r="Q757" s="21">
        <f>IF(AND(Sheet1!N760=Sheet1!O760,Sheet1!O760&lt;&gt;0),Sheet1!N760,IF(AND(Sheet1!N760&lt;&gt;Sheet1!O760,Sheet1!O760&lt;&gt;0),Sheet1!N760&amp;"~"&amp;Sheet1!O760,""))</f>
        <v>520000</v>
      </c>
      <c r="R757" s="21" t="str">
        <f>IFERROR(VLOOKUP(Sheet1!Q760,配置检查表!$Y:$Z,2,FALSE),"")</f>
        <v/>
      </c>
      <c r="S757" s="39" t="str">
        <f>IF(AND(Sheet1!S964=Sheet1!T964,Sheet1!T964&lt;&gt;0),Sheet1!S964,IF(AND(Sheet1!S964&lt;&gt;Sheet1!T964,Sheet1!T964&lt;&gt;0),Sheet1!S964&amp;"~"&amp;Sheet1!T964,""))</f>
        <v/>
      </c>
      <c r="T757" s="21" t="str">
        <f>IFERROR(VLOOKUP(Sheet1!V760,配置检查表!$Y:$Z,2,FALSE),"")</f>
        <v/>
      </c>
      <c r="U757" s="39" t="str">
        <f>IF(AND(Sheet1!X964=Sheet1!Y964,Sheet1!Y964&lt;&gt;0),Sheet1!X964,IF(AND(Sheet1!X964&lt;&gt;Sheet1!Y964,Sheet1!Y964&lt;&gt;0),Sheet1!X964&amp;"~"&amp;Sheet1!Y964,""))</f>
        <v/>
      </c>
      <c r="V757" s="21" t="str">
        <f>IFERROR(VLOOKUP(Sheet1!XAA,配置检查表!$Y:$Z,2,FALSE),"")</f>
        <v/>
      </c>
      <c r="W757" s="21" t="str">
        <f>IF(AND(Sheet1!AC964=Sheet1!AD964,Sheet1!AD964&lt;&gt;0),Sheet1!AC964,IF(AND(Sheet1!AC964&lt;&gt;Sheet1!AD964,Sheet1!AD964&lt;&gt;0),Sheet1!AC964&amp;"~"&amp;Sheet1!AD964,""))</f>
        <v/>
      </c>
    </row>
    <row r="758" spans="1:23">
      <c r="A758" s="17">
        <v>20285</v>
      </c>
      <c r="B758" s="17" t="s">
        <v>1260</v>
      </c>
      <c r="C758" s="17" t="s">
        <v>1260</v>
      </c>
      <c r="D758" s="21" t="str">
        <f>IF(OR(Sheet1!I761&lt;&gt;Sheet1!AF761,Sheet1!AG761&lt;&gt;Sheet1!J761),"有影响","-")</f>
        <v>-</v>
      </c>
      <c r="E758" s="21" t="str">
        <f>IF(OR(Sheet1!N761&lt;&gt;Sheet1!AH761,Sheet1!AI761&lt;&gt;Sheet1!O761),"有影响","-")</f>
        <v>-</v>
      </c>
      <c r="F758" s="21" t="str">
        <f>IF(OR(Sheet1!S761&lt;&gt;Sheet1!AJ761,Sheet1!AK761&lt;&gt;Sheet1!T761),"有影响","-")</f>
        <v>-</v>
      </c>
      <c r="G758" s="21" t="str">
        <f>IF(OR(Sheet1!X761&lt;&gt;Sheet1!AL761,Sheet1!AM761&lt;&gt;Sheet1!Y761),"有影响","-")</f>
        <v>-</v>
      </c>
      <c r="H758" s="21" t="str">
        <f>IF(OR(Sheet1!AC761&lt;&gt;Sheet1!AN761,Sheet1!AO761&lt;&gt;Sheet1!AD761),"有影响","-")</f>
        <v>-</v>
      </c>
      <c r="I758" s="21" t="str">
        <f>IF(Sheet1!G761=0,"出错","-")</f>
        <v>-</v>
      </c>
      <c r="J758" s="21" t="str">
        <f>IF(AND(Sheet1!G761=0,Sheet1!L761&lt;&gt;0),"出错","-")</f>
        <v>-</v>
      </c>
      <c r="K758" s="21" t="str">
        <f>IF(AND(Sheet1!G761=0,Sheet1!L761=0,Sheet1!Q761&lt;&gt;0),"出错","-")</f>
        <v>-</v>
      </c>
      <c r="L758" s="21" t="str">
        <f>IF(AND(Sheet1!G761=0,Sheet1!L761=0,Sheet1!Q761=0,Sheet1!V761&lt;&gt;0),"出错","-")</f>
        <v>-</v>
      </c>
      <c r="M758" s="21" t="str">
        <f>IF(AND(Sheet1!G761=0,Sheet1!L761=0,Sheet1!Q761=0,Sheet1!V761=0,Sheet1!AA761&lt;&gt;0),"出错","-")</f>
        <v>-</v>
      </c>
      <c r="N758" s="21" t="str">
        <f>IFERROR(VLOOKUP(Sheet1!G761,配置检查表!$Y:$Z,2,FALSE),"")</f>
        <v/>
      </c>
      <c r="O758" s="21">
        <f>IF(AND(Sheet1!I761=Sheet1!J761,Sheet1!J761&lt;&gt;0),Sheet1!I761,IF(AND(Sheet1!I761&lt;&gt;Sheet1!J761,Sheet1!J761&lt;&gt;0),Sheet1!I761&amp;"~"&amp;Sheet1!J761,""))</f>
        <v>5</v>
      </c>
      <c r="P758" s="21" t="str">
        <f>IFERROR(VLOOKUP(Sheet1!L761,配置检查表!$Y:$Z,2,FALSE),"")</f>
        <v>金币</v>
      </c>
      <c r="Q758" s="21">
        <f>IF(AND(Sheet1!N761=Sheet1!O761,Sheet1!O761&lt;&gt;0),Sheet1!N761,IF(AND(Sheet1!N761&lt;&gt;Sheet1!O761,Sheet1!O761&lt;&gt;0),Sheet1!N761&amp;"~"&amp;Sheet1!O761,""))</f>
        <v>522500</v>
      </c>
      <c r="R758" s="21" t="str">
        <f>IFERROR(VLOOKUP(Sheet1!Q761,配置检查表!$Y:$Z,2,FALSE),"")</f>
        <v/>
      </c>
      <c r="S758" s="39" t="str">
        <f>IF(AND(Sheet1!S965=Sheet1!T965,Sheet1!T965&lt;&gt;0),Sheet1!S965,IF(AND(Sheet1!S965&lt;&gt;Sheet1!T965,Sheet1!T965&lt;&gt;0),Sheet1!S965&amp;"~"&amp;Sheet1!T965,""))</f>
        <v/>
      </c>
      <c r="T758" s="21" t="str">
        <f>IFERROR(VLOOKUP(Sheet1!V761,配置检查表!$Y:$Z,2,FALSE),"")</f>
        <v/>
      </c>
      <c r="U758" s="39" t="str">
        <f>IF(AND(Sheet1!X965=Sheet1!Y965,Sheet1!Y965&lt;&gt;0),Sheet1!X965,IF(AND(Sheet1!X965&lt;&gt;Sheet1!Y965,Sheet1!Y965&lt;&gt;0),Sheet1!X965&amp;"~"&amp;Sheet1!Y965,""))</f>
        <v/>
      </c>
      <c r="V758" s="21" t="str">
        <f>IFERROR(VLOOKUP(Sheet1!XAA,配置检查表!$Y:$Z,2,FALSE),"")</f>
        <v/>
      </c>
      <c r="W758" s="21" t="str">
        <f>IF(AND(Sheet1!AC965=Sheet1!AD965,Sheet1!AD965&lt;&gt;0),Sheet1!AC965,IF(AND(Sheet1!AC965&lt;&gt;Sheet1!AD965,Sheet1!AD965&lt;&gt;0),Sheet1!AC965&amp;"~"&amp;Sheet1!AD965,""))</f>
        <v/>
      </c>
    </row>
    <row r="759" spans="1:23">
      <c r="A759" s="17">
        <v>20286</v>
      </c>
      <c r="B759" s="17" t="s">
        <v>1261</v>
      </c>
      <c r="C759" s="17" t="s">
        <v>1261</v>
      </c>
      <c r="D759" s="21" t="str">
        <f>IF(OR(Sheet1!I762&lt;&gt;Sheet1!AF762,Sheet1!AG762&lt;&gt;Sheet1!J762),"有影响","-")</f>
        <v>-</v>
      </c>
      <c r="E759" s="21" t="str">
        <f>IF(OR(Sheet1!N762&lt;&gt;Sheet1!AH762,Sheet1!AI762&lt;&gt;Sheet1!O762),"有影响","-")</f>
        <v>-</v>
      </c>
      <c r="F759" s="21" t="str">
        <f>IF(OR(Sheet1!S762&lt;&gt;Sheet1!AJ762,Sheet1!AK762&lt;&gt;Sheet1!T762),"有影响","-")</f>
        <v>-</v>
      </c>
      <c r="G759" s="21" t="str">
        <f>IF(OR(Sheet1!X762&lt;&gt;Sheet1!AL762,Sheet1!AM762&lt;&gt;Sheet1!Y762),"有影响","-")</f>
        <v>-</v>
      </c>
      <c r="H759" s="21" t="str">
        <f>IF(OR(Sheet1!AC762&lt;&gt;Sheet1!AN762,Sheet1!AO762&lt;&gt;Sheet1!AD762),"有影响","-")</f>
        <v>-</v>
      </c>
      <c r="I759" s="21" t="str">
        <f>IF(Sheet1!G762=0,"出错","-")</f>
        <v>-</v>
      </c>
      <c r="J759" s="21" t="str">
        <f>IF(AND(Sheet1!G762=0,Sheet1!L762&lt;&gt;0),"出错","-")</f>
        <v>-</v>
      </c>
      <c r="K759" s="21" t="str">
        <f>IF(AND(Sheet1!G762=0,Sheet1!L762=0,Sheet1!Q762&lt;&gt;0),"出错","-")</f>
        <v>-</v>
      </c>
      <c r="L759" s="21" t="str">
        <f>IF(AND(Sheet1!G762=0,Sheet1!L762=0,Sheet1!Q762=0,Sheet1!V762&lt;&gt;0),"出错","-")</f>
        <v>-</v>
      </c>
      <c r="M759" s="21" t="str">
        <f>IF(AND(Sheet1!G762=0,Sheet1!L762=0,Sheet1!Q762=0,Sheet1!V762=0,Sheet1!AA762&lt;&gt;0),"出错","-")</f>
        <v>-</v>
      </c>
      <c r="N759" s="21" t="str">
        <f>IFERROR(VLOOKUP(Sheet1!G762,配置检查表!$Y:$Z,2,FALSE),"")</f>
        <v/>
      </c>
      <c r="O759" s="21">
        <f>IF(AND(Sheet1!I762=Sheet1!J762,Sheet1!J762&lt;&gt;0),Sheet1!I762,IF(AND(Sheet1!I762&lt;&gt;Sheet1!J762,Sheet1!J762&lt;&gt;0),Sheet1!I762&amp;"~"&amp;Sheet1!J762,""))</f>
        <v>5</v>
      </c>
      <c r="P759" s="21" t="str">
        <f>IFERROR(VLOOKUP(Sheet1!L762,配置检查表!$Y:$Z,2,FALSE),"")</f>
        <v>金币</v>
      </c>
      <c r="Q759" s="21">
        <f>IF(AND(Sheet1!N762=Sheet1!O762,Sheet1!O762&lt;&gt;0),Sheet1!N762,IF(AND(Sheet1!N762&lt;&gt;Sheet1!O762,Sheet1!O762&lt;&gt;0),Sheet1!N762&amp;"~"&amp;Sheet1!O762,""))</f>
        <v>525000</v>
      </c>
      <c r="R759" s="21" t="str">
        <f>IFERROR(VLOOKUP(Sheet1!Q762,配置检查表!$Y:$Z,2,FALSE),"")</f>
        <v/>
      </c>
      <c r="S759" s="39" t="str">
        <f>IF(AND(Sheet1!S966=Sheet1!T966,Sheet1!T966&lt;&gt;0),Sheet1!S966,IF(AND(Sheet1!S966&lt;&gt;Sheet1!T966,Sheet1!T966&lt;&gt;0),Sheet1!S966&amp;"~"&amp;Sheet1!T966,""))</f>
        <v/>
      </c>
      <c r="T759" s="21" t="str">
        <f>IFERROR(VLOOKUP(Sheet1!V762,配置检查表!$Y:$Z,2,FALSE),"")</f>
        <v/>
      </c>
      <c r="U759" s="39" t="str">
        <f>IF(AND(Sheet1!X966=Sheet1!Y966,Sheet1!Y966&lt;&gt;0),Sheet1!X966,IF(AND(Sheet1!X966&lt;&gt;Sheet1!Y966,Sheet1!Y966&lt;&gt;0),Sheet1!X966&amp;"~"&amp;Sheet1!Y966,""))</f>
        <v/>
      </c>
      <c r="V759" s="21" t="str">
        <f>IFERROR(VLOOKUP(Sheet1!XAA,配置检查表!$Y:$Z,2,FALSE),"")</f>
        <v/>
      </c>
      <c r="W759" s="21" t="str">
        <f>IF(AND(Sheet1!AC966=Sheet1!AD966,Sheet1!AD966&lt;&gt;0),Sheet1!AC966,IF(AND(Sheet1!AC966&lt;&gt;Sheet1!AD966,Sheet1!AD966&lt;&gt;0),Sheet1!AC966&amp;"~"&amp;Sheet1!AD966,""))</f>
        <v/>
      </c>
    </row>
    <row r="760" spans="1:23">
      <c r="A760" s="17">
        <v>20287</v>
      </c>
      <c r="B760" s="17" t="s">
        <v>1262</v>
      </c>
      <c r="C760" s="17" t="s">
        <v>1262</v>
      </c>
      <c r="D760" s="21" t="str">
        <f>IF(OR(Sheet1!I763&lt;&gt;Sheet1!AF763,Sheet1!AG763&lt;&gt;Sheet1!J763),"有影响","-")</f>
        <v>-</v>
      </c>
      <c r="E760" s="21" t="str">
        <f>IF(OR(Sheet1!N763&lt;&gt;Sheet1!AH763,Sheet1!AI763&lt;&gt;Sheet1!O763),"有影响","-")</f>
        <v>-</v>
      </c>
      <c r="F760" s="21" t="str">
        <f>IF(OR(Sheet1!S763&lt;&gt;Sheet1!AJ763,Sheet1!AK763&lt;&gt;Sheet1!T763),"有影响","-")</f>
        <v>-</v>
      </c>
      <c r="G760" s="21" t="str">
        <f>IF(OR(Sheet1!X763&lt;&gt;Sheet1!AL763,Sheet1!AM763&lt;&gt;Sheet1!Y763),"有影响","-")</f>
        <v>-</v>
      </c>
      <c r="H760" s="21" t="str">
        <f>IF(OR(Sheet1!AC763&lt;&gt;Sheet1!AN763,Sheet1!AO763&lt;&gt;Sheet1!AD763),"有影响","-")</f>
        <v>-</v>
      </c>
      <c r="I760" s="21" t="str">
        <f>IF(Sheet1!G763=0,"出错","-")</f>
        <v>-</v>
      </c>
      <c r="J760" s="21" t="str">
        <f>IF(AND(Sheet1!G763=0,Sheet1!L763&lt;&gt;0),"出错","-")</f>
        <v>-</v>
      </c>
      <c r="K760" s="21" t="str">
        <f>IF(AND(Sheet1!G763=0,Sheet1!L763=0,Sheet1!Q763&lt;&gt;0),"出错","-")</f>
        <v>-</v>
      </c>
      <c r="L760" s="21" t="str">
        <f>IF(AND(Sheet1!G763=0,Sheet1!L763=0,Sheet1!Q763=0,Sheet1!V763&lt;&gt;0),"出错","-")</f>
        <v>-</v>
      </c>
      <c r="M760" s="21" t="str">
        <f>IF(AND(Sheet1!G763=0,Sheet1!L763=0,Sheet1!Q763=0,Sheet1!V763=0,Sheet1!AA763&lt;&gt;0),"出错","-")</f>
        <v>-</v>
      </c>
      <c r="N760" s="21" t="str">
        <f>IFERROR(VLOOKUP(Sheet1!G763,配置检查表!$Y:$Z,2,FALSE),"")</f>
        <v/>
      </c>
      <c r="O760" s="21">
        <f>IF(AND(Sheet1!I763=Sheet1!J763,Sheet1!J763&lt;&gt;0),Sheet1!I763,IF(AND(Sheet1!I763&lt;&gt;Sheet1!J763,Sheet1!J763&lt;&gt;0),Sheet1!I763&amp;"~"&amp;Sheet1!J763,""))</f>
        <v>5</v>
      </c>
      <c r="P760" s="21" t="str">
        <f>IFERROR(VLOOKUP(Sheet1!L763,配置检查表!$Y:$Z,2,FALSE),"")</f>
        <v>金币</v>
      </c>
      <c r="Q760" s="21">
        <f>IF(AND(Sheet1!N763=Sheet1!O763,Sheet1!O763&lt;&gt;0),Sheet1!N763,IF(AND(Sheet1!N763&lt;&gt;Sheet1!O763,Sheet1!O763&lt;&gt;0),Sheet1!N763&amp;"~"&amp;Sheet1!O763,""))</f>
        <v>527500</v>
      </c>
      <c r="R760" s="21" t="str">
        <f>IFERROR(VLOOKUP(Sheet1!Q763,配置检查表!$Y:$Z,2,FALSE),"")</f>
        <v/>
      </c>
      <c r="S760" s="39" t="str">
        <f>IF(AND(Sheet1!S967=Sheet1!T967,Sheet1!T967&lt;&gt;0),Sheet1!S967,IF(AND(Sheet1!S967&lt;&gt;Sheet1!T967,Sheet1!T967&lt;&gt;0),Sheet1!S967&amp;"~"&amp;Sheet1!T967,""))</f>
        <v/>
      </c>
      <c r="T760" s="21" t="str">
        <f>IFERROR(VLOOKUP(Sheet1!V763,配置检查表!$Y:$Z,2,FALSE),"")</f>
        <v/>
      </c>
      <c r="U760" s="39" t="str">
        <f>IF(AND(Sheet1!X967=Sheet1!Y967,Sheet1!Y967&lt;&gt;0),Sheet1!X967,IF(AND(Sheet1!X967&lt;&gt;Sheet1!Y967,Sheet1!Y967&lt;&gt;0),Sheet1!X967&amp;"~"&amp;Sheet1!Y967,""))</f>
        <v/>
      </c>
      <c r="V760" s="21" t="str">
        <f>IFERROR(VLOOKUP(Sheet1!XAA,配置检查表!$Y:$Z,2,FALSE),"")</f>
        <v/>
      </c>
      <c r="W760" s="21" t="str">
        <f>IF(AND(Sheet1!AC967=Sheet1!AD967,Sheet1!AD967&lt;&gt;0),Sheet1!AC967,IF(AND(Sheet1!AC967&lt;&gt;Sheet1!AD967,Sheet1!AD967&lt;&gt;0),Sheet1!AC967&amp;"~"&amp;Sheet1!AD967,""))</f>
        <v/>
      </c>
    </row>
    <row r="761" spans="1:23">
      <c r="A761" s="17">
        <v>20288</v>
      </c>
      <c r="B761" s="17" t="s">
        <v>1263</v>
      </c>
      <c r="C761" s="17" t="s">
        <v>1263</v>
      </c>
      <c r="D761" s="21" t="str">
        <f>IF(OR(Sheet1!I764&lt;&gt;Sheet1!AF764,Sheet1!AG764&lt;&gt;Sheet1!J764),"有影响","-")</f>
        <v>-</v>
      </c>
      <c r="E761" s="21" t="str">
        <f>IF(OR(Sheet1!N764&lt;&gt;Sheet1!AH764,Sheet1!AI764&lt;&gt;Sheet1!O764),"有影响","-")</f>
        <v>-</v>
      </c>
      <c r="F761" s="21" t="str">
        <f>IF(OR(Sheet1!S764&lt;&gt;Sheet1!AJ764,Sheet1!AK764&lt;&gt;Sheet1!T764),"有影响","-")</f>
        <v>-</v>
      </c>
      <c r="G761" s="21" t="str">
        <f>IF(OR(Sheet1!X764&lt;&gt;Sheet1!AL764,Sheet1!AM764&lt;&gt;Sheet1!Y764),"有影响","-")</f>
        <v>-</v>
      </c>
      <c r="H761" s="21" t="str">
        <f>IF(OR(Sheet1!AC764&lt;&gt;Sheet1!AN764,Sheet1!AO764&lt;&gt;Sheet1!AD764),"有影响","-")</f>
        <v>-</v>
      </c>
      <c r="I761" s="21" t="str">
        <f>IF(Sheet1!G764=0,"出错","-")</f>
        <v>-</v>
      </c>
      <c r="J761" s="21" t="str">
        <f>IF(AND(Sheet1!G764=0,Sheet1!L764&lt;&gt;0),"出错","-")</f>
        <v>-</v>
      </c>
      <c r="K761" s="21" t="str">
        <f>IF(AND(Sheet1!G764=0,Sheet1!L764=0,Sheet1!Q764&lt;&gt;0),"出错","-")</f>
        <v>-</v>
      </c>
      <c r="L761" s="21" t="str">
        <f>IF(AND(Sheet1!G764=0,Sheet1!L764=0,Sheet1!Q764=0,Sheet1!V764&lt;&gt;0),"出错","-")</f>
        <v>-</v>
      </c>
      <c r="M761" s="21" t="str">
        <f>IF(AND(Sheet1!G764=0,Sheet1!L764=0,Sheet1!Q764=0,Sheet1!V764=0,Sheet1!AA764&lt;&gt;0),"出错","-")</f>
        <v>-</v>
      </c>
      <c r="N761" s="21" t="str">
        <f>IFERROR(VLOOKUP(Sheet1!G764,配置检查表!$Y:$Z,2,FALSE),"")</f>
        <v/>
      </c>
      <c r="O761" s="21">
        <f>IF(AND(Sheet1!I764=Sheet1!J764,Sheet1!J764&lt;&gt;0),Sheet1!I764,IF(AND(Sheet1!I764&lt;&gt;Sheet1!J764,Sheet1!J764&lt;&gt;0),Sheet1!I764&amp;"~"&amp;Sheet1!J764,""))</f>
        <v>5</v>
      </c>
      <c r="P761" s="21" t="str">
        <f>IFERROR(VLOOKUP(Sheet1!L764,配置检查表!$Y:$Z,2,FALSE),"")</f>
        <v>金币</v>
      </c>
      <c r="Q761" s="21">
        <f>IF(AND(Sheet1!N764=Sheet1!O764,Sheet1!O764&lt;&gt;0),Sheet1!N764,IF(AND(Sheet1!N764&lt;&gt;Sheet1!O764,Sheet1!O764&lt;&gt;0),Sheet1!N764&amp;"~"&amp;Sheet1!O764,""))</f>
        <v>530000</v>
      </c>
      <c r="R761" s="21" t="str">
        <f>IFERROR(VLOOKUP(Sheet1!Q764,配置检查表!$Y:$Z,2,FALSE),"")</f>
        <v/>
      </c>
      <c r="S761" s="39" t="str">
        <f>IF(AND(Sheet1!S968=Sheet1!T968,Sheet1!T968&lt;&gt;0),Sheet1!S968,IF(AND(Sheet1!S968&lt;&gt;Sheet1!T968,Sheet1!T968&lt;&gt;0),Sheet1!S968&amp;"~"&amp;Sheet1!T968,""))</f>
        <v/>
      </c>
      <c r="T761" s="21" t="str">
        <f>IFERROR(VLOOKUP(Sheet1!V764,配置检查表!$Y:$Z,2,FALSE),"")</f>
        <v/>
      </c>
      <c r="U761" s="39" t="str">
        <f>IF(AND(Sheet1!X968=Sheet1!Y968,Sheet1!Y968&lt;&gt;0),Sheet1!X968,IF(AND(Sheet1!X968&lt;&gt;Sheet1!Y968,Sheet1!Y968&lt;&gt;0),Sheet1!X968&amp;"~"&amp;Sheet1!Y968,""))</f>
        <v/>
      </c>
      <c r="V761" s="21" t="str">
        <f>IFERROR(VLOOKUP(Sheet1!XAA,配置检查表!$Y:$Z,2,FALSE),"")</f>
        <v/>
      </c>
      <c r="W761" s="21" t="str">
        <f>IF(AND(Sheet1!AC968=Sheet1!AD968,Sheet1!AD968&lt;&gt;0),Sheet1!AC968,IF(AND(Sheet1!AC968&lt;&gt;Sheet1!AD968,Sheet1!AD968&lt;&gt;0),Sheet1!AC968&amp;"~"&amp;Sheet1!AD968,""))</f>
        <v/>
      </c>
    </row>
    <row r="762" spans="1:23">
      <c r="A762" s="17">
        <v>20289</v>
      </c>
      <c r="B762" s="17" t="s">
        <v>1264</v>
      </c>
      <c r="C762" s="17" t="s">
        <v>1264</v>
      </c>
      <c r="D762" s="21" t="str">
        <f>IF(OR(Sheet1!I765&lt;&gt;Sheet1!AF765,Sheet1!AG765&lt;&gt;Sheet1!J765),"有影响","-")</f>
        <v>-</v>
      </c>
      <c r="E762" s="21" t="str">
        <f>IF(OR(Sheet1!N765&lt;&gt;Sheet1!AH765,Sheet1!AI765&lt;&gt;Sheet1!O765),"有影响","-")</f>
        <v>-</v>
      </c>
      <c r="F762" s="21" t="str">
        <f>IF(OR(Sheet1!S765&lt;&gt;Sheet1!AJ765,Sheet1!AK765&lt;&gt;Sheet1!T765),"有影响","-")</f>
        <v>-</v>
      </c>
      <c r="G762" s="21" t="str">
        <f>IF(OR(Sheet1!X765&lt;&gt;Sheet1!AL765,Sheet1!AM765&lt;&gt;Sheet1!Y765),"有影响","-")</f>
        <v>-</v>
      </c>
      <c r="H762" s="21" t="str">
        <f>IF(OR(Sheet1!AC765&lt;&gt;Sheet1!AN765,Sheet1!AO765&lt;&gt;Sheet1!AD765),"有影响","-")</f>
        <v>-</v>
      </c>
      <c r="I762" s="21" t="str">
        <f>IF(Sheet1!G765=0,"出错","-")</f>
        <v>-</v>
      </c>
      <c r="J762" s="21" t="str">
        <f>IF(AND(Sheet1!G765=0,Sheet1!L765&lt;&gt;0),"出错","-")</f>
        <v>-</v>
      </c>
      <c r="K762" s="21" t="str">
        <f>IF(AND(Sheet1!G765=0,Sheet1!L765=0,Sheet1!Q765&lt;&gt;0),"出错","-")</f>
        <v>-</v>
      </c>
      <c r="L762" s="21" t="str">
        <f>IF(AND(Sheet1!G765=0,Sheet1!L765=0,Sheet1!Q765=0,Sheet1!V765&lt;&gt;0),"出错","-")</f>
        <v>-</v>
      </c>
      <c r="M762" s="21" t="str">
        <f>IF(AND(Sheet1!G765=0,Sheet1!L765=0,Sheet1!Q765=0,Sheet1!V765=0,Sheet1!AA765&lt;&gt;0),"出错","-")</f>
        <v>-</v>
      </c>
      <c r="N762" s="21" t="str">
        <f>IFERROR(VLOOKUP(Sheet1!G765,配置检查表!$Y:$Z,2,FALSE),"")</f>
        <v/>
      </c>
      <c r="O762" s="21">
        <f>IF(AND(Sheet1!I765=Sheet1!J765,Sheet1!J765&lt;&gt;0),Sheet1!I765,IF(AND(Sheet1!I765&lt;&gt;Sheet1!J765,Sheet1!J765&lt;&gt;0),Sheet1!I765&amp;"~"&amp;Sheet1!J765,""))</f>
        <v>5</v>
      </c>
      <c r="P762" s="21" t="str">
        <f>IFERROR(VLOOKUP(Sheet1!L765,配置检查表!$Y:$Z,2,FALSE),"")</f>
        <v>金币</v>
      </c>
      <c r="Q762" s="21">
        <f>IF(AND(Sheet1!N765=Sheet1!O765,Sheet1!O765&lt;&gt;0),Sheet1!N765,IF(AND(Sheet1!N765&lt;&gt;Sheet1!O765,Sheet1!O765&lt;&gt;0),Sheet1!N765&amp;"~"&amp;Sheet1!O765,""))</f>
        <v>532500</v>
      </c>
      <c r="R762" s="21" t="str">
        <f>IFERROR(VLOOKUP(Sheet1!Q765,配置检查表!$Y:$Z,2,FALSE),"")</f>
        <v/>
      </c>
      <c r="S762" s="39" t="str">
        <f>IF(AND(Sheet1!S969=Sheet1!T969,Sheet1!T969&lt;&gt;0),Sheet1!S969,IF(AND(Sheet1!S969&lt;&gt;Sheet1!T969,Sheet1!T969&lt;&gt;0),Sheet1!S969&amp;"~"&amp;Sheet1!T969,""))</f>
        <v/>
      </c>
      <c r="T762" s="21" t="str">
        <f>IFERROR(VLOOKUP(Sheet1!V765,配置检查表!$Y:$Z,2,FALSE),"")</f>
        <v/>
      </c>
      <c r="U762" s="39" t="str">
        <f>IF(AND(Sheet1!X969=Sheet1!Y969,Sheet1!Y969&lt;&gt;0),Sheet1!X969,IF(AND(Sheet1!X969&lt;&gt;Sheet1!Y969,Sheet1!Y969&lt;&gt;0),Sheet1!X969&amp;"~"&amp;Sheet1!Y969,""))</f>
        <v/>
      </c>
      <c r="V762" s="21" t="str">
        <f>IFERROR(VLOOKUP(Sheet1!XAA,配置检查表!$Y:$Z,2,FALSE),"")</f>
        <v/>
      </c>
      <c r="W762" s="21" t="str">
        <f>IF(AND(Sheet1!AC969=Sheet1!AD969,Sheet1!AD969&lt;&gt;0),Sheet1!AC969,IF(AND(Sheet1!AC969&lt;&gt;Sheet1!AD969,Sheet1!AD969&lt;&gt;0),Sheet1!AC969&amp;"~"&amp;Sheet1!AD969,""))</f>
        <v/>
      </c>
    </row>
    <row r="763" spans="1:23">
      <c r="A763" s="17">
        <v>20290</v>
      </c>
      <c r="B763" s="17" t="s">
        <v>1265</v>
      </c>
      <c r="C763" s="17" t="s">
        <v>1265</v>
      </c>
      <c r="D763" s="21" t="str">
        <f>IF(OR(Sheet1!I766&lt;&gt;Sheet1!AF766,Sheet1!AG766&lt;&gt;Sheet1!J766),"有影响","-")</f>
        <v>-</v>
      </c>
      <c r="E763" s="21" t="str">
        <f>IF(OR(Sheet1!N766&lt;&gt;Sheet1!AH766,Sheet1!AI766&lt;&gt;Sheet1!O766),"有影响","-")</f>
        <v>-</v>
      </c>
      <c r="F763" s="21" t="str">
        <f>IF(OR(Sheet1!S766&lt;&gt;Sheet1!AJ766,Sheet1!AK766&lt;&gt;Sheet1!T766),"有影响","-")</f>
        <v>-</v>
      </c>
      <c r="G763" s="21" t="str">
        <f>IF(OR(Sheet1!X766&lt;&gt;Sheet1!AL766,Sheet1!AM766&lt;&gt;Sheet1!Y766),"有影响","-")</f>
        <v>-</v>
      </c>
      <c r="H763" s="21" t="str">
        <f>IF(OR(Sheet1!AC766&lt;&gt;Sheet1!AN766,Sheet1!AO766&lt;&gt;Sheet1!AD766),"有影响","-")</f>
        <v>-</v>
      </c>
      <c r="I763" s="21" t="str">
        <f>IF(Sheet1!G766=0,"出错","-")</f>
        <v>-</v>
      </c>
      <c r="J763" s="21" t="str">
        <f>IF(AND(Sheet1!G766=0,Sheet1!L766&lt;&gt;0),"出错","-")</f>
        <v>-</v>
      </c>
      <c r="K763" s="21" t="str">
        <f>IF(AND(Sheet1!G766=0,Sheet1!L766=0,Sheet1!Q766&lt;&gt;0),"出错","-")</f>
        <v>-</v>
      </c>
      <c r="L763" s="21" t="str">
        <f>IF(AND(Sheet1!G766=0,Sheet1!L766=0,Sheet1!Q766=0,Sheet1!V766&lt;&gt;0),"出错","-")</f>
        <v>-</v>
      </c>
      <c r="M763" s="21" t="str">
        <f>IF(AND(Sheet1!G766=0,Sheet1!L766=0,Sheet1!Q766=0,Sheet1!V766=0,Sheet1!AA766&lt;&gt;0),"出错","-")</f>
        <v>-</v>
      </c>
      <c r="N763" s="21" t="str">
        <f>IFERROR(VLOOKUP(Sheet1!G766,配置检查表!$Y:$Z,2,FALSE),"")</f>
        <v/>
      </c>
      <c r="O763" s="21">
        <f>IF(AND(Sheet1!I766=Sheet1!J766,Sheet1!J766&lt;&gt;0),Sheet1!I766,IF(AND(Sheet1!I766&lt;&gt;Sheet1!J766,Sheet1!J766&lt;&gt;0),Sheet1!I766&amp;"~"&amp;Sheet1!J766,""))</f>
        <v>5</v>
      </c>
      <c r="P763" s="21" t="str">
        <f>IFERROR(VLOOKUP(Sheet1!L766,配置检查表!$Y:$Z,2,FALSE),"")</f>
        <v>金币</v>
      </c>
      <c r="Q763" s="21">
        <f>IF(AND(Sheet1!N766=Sheet1!O766,Sheet1!O766&lt;&gt;0),Sheet1!N766,IF(AND(Sheet1!N766&lt;&gt;Sheet1!O766,Sheet1!O766&lt;&gt;0),Sheet1!N766&amp;"~"&amp;Sheet1!O766,""))</f>
        <v>535000</v>
      </c>
      <c r="R763" s="21" t="str">
        <f>IFERROR(VLOOKUP(Sheet1!Q766,配置检查表!$Y:$Z,2,FALSE),"")</f>
        <v/>
      </c>
      <c r="S763" s="39" t="str">
        <f>IF(AND(Sheet1!S970=Sheet1!T970,Sheet1!T970&lt;&gt;0),Sheet1!S970,IF(AND(Sheet1!S970&lt;&gt;Sheet1!T970,Sheet1!T970&lt;&gt;0),Sheet1!S970&amp;"~"&amp;Sheet1!T970,""))</f>
        <v/>
      </c>
      <c r="T763" s="21" t="str">
        <f>IFERROR(VLOOKUP(Sheet1!V766,配置检查表!$Y:$Z,2,FALSE),"")</f>
        <v/>
      </c>
      <c r="U763" s="39" t="str">
        <f>IF(AND(Sheet1!X970=Sheet1!Y970,Sheet1!Y970&lt;&gt;0),Sheet1!X970,IF(AND(Sheet1!X970&lt;&gt;Sheet1!Y970,Sheet1!Y970&lt;&gt;0),Sheet1!X970&amp;"~"&amp;Sheet1!Y970,""))</f>
        <v/>
      </c>
      <c r="V763" s="21" t="str">
        <f>IFERROR(VLOOKUP(Sheet1!XAA,配置检查表!$Y:$Z,2,FALSE),"")</f>
        <v/>
      </c>
      <c r="W763" s="21" t="str">
        <f>IF(AND(Sheet1!AC970=Sheet1!AD970,Sheet1!AD970&lt;&gt;0),Sheet1!AC970,IF(AND(Sheet1!AC970&lt;&gt;Sheet1!AD970,Sheet1!AD970&lt;&gt;0),Sheet1!AC970&amp;"~"&amp;Sheet1!AD970,""))</f>
        <v/>
      </c>
    </row>
    <row r="764" spans="1:23">
      <c r="A764" s="17">
        <v>20291</v>
      </c>
      <c r="B764" s="17" t="s">
        <v>1266</v>
      </c>
      <c r="C764" s="17" t="s">
        <v>1266</v>
      </c>
      <c r="D764" s="21" t="str">
        <f>IF(OR(Sheet1!I767&lt;&gt;Sheet1!AF767,Sheet1!AG767&lt;&gt;Sheet1!J767),"有影响","-")</f>
        <v>-</v>
      </c>
      <c r="E764" s="21" t="str">
        <f>IF(OR(Sheet1!N767&lt;&gt;Sheet1!AH767,Sheet1!AI767&lt;&gt;Sheet1!O767),"有影响","-")</f>
        <v>-</v>
      </c>
      <c r="F764" s="21" t="str">
        <f>IF(OR(Sheet1!S767&lt;&gt;Sheet1!AJ767,Sheet1!AK767&lt;&gt;Sheet1!T767),"有影响","-")</f>
        <v>-</v>
      </c>
      <c r="G764" s="21" t="str">
        <f>IF(OR(Sheet1!X767&lt;&gt;Sheet1!AL767,Sheet1!AM767&lt;&gt;Sheet1!Y767),"有影响","-")</f>
        <v>-</v>
      </c>
      <c r="H764" s="21" t="str">
        <f>IF(OR(Sheet1!AC767&lt;&gt;Sheet1!AN767,Sheet1!AO767&lt;&gt;Sheet1!AD767),"有影响","-")</f>
        <v>-</v>
      </c>
      <c r="I764" s="21" t="str">
        <f>IF(Sheet1!G767=0,"出错","-")</f>
        <v>-</v>
      </c>
      <c r="J764" s="21" t="str">
        <f>IF(AND(Sheet1!G767=0,Sheet1!L767&lt;&gt;0),"出错","-")</f>
        <v>-</v>
      </c>
      <c r="K764" s="21" t="str">
        <f>IF(AND(Sheet1!G767=0,Sheet1!L767=0,Sheet1!Q767&lt;&gt;0),"出错","-")</f>
        <v>-</v>
      </c>
      <c r="L764" s="21" t="str">
        <f>IF(AND(Sheet1!G767=0,Sheet1!L767=0,Sheet1!Q767=0,Sheet1!V767&lt;&gt;0),"出错","-")</f>
        <v>-</v>
      </c>
      <c r="M764" s="21" t="str">
        <f>IF(AND(Sheet1!G767=0,Sheet1!L767=0,Sheet1!Q767=0,Sheet1!V767=0,Sheet1!AA767&lt;&gt;0),"出错","-")</f>
        <v>-</v>
      </c>
      <c r="N764" s="21" t="str">
        <f>IFERROR(VLOOKUP(Sheet1!G767,配置检查表!$Y:$Z,2,FALSE),"")</f>
        <v/>
      </c>
      <c r="O764" s="21">
        <f>IF(AND(Sheet1!I767=Sheet1!J767,Sheet1!J767&lt;&gt;0),Sheet1!I767,IF(AND(Sheet1!I767&lt;&gt;Sheet1!J767,Sheet1!J767&lt;&gt;0),Sheet1!I767&amp;"~"&amp;Sheet1!J767,""))</f>
        <v>5</v>
      </c>
      <c r="P764" s="21" t="str">
        <f>IFERROR(VLOOKUP(Sheet1!L767,配置检查表!$Y:$Z,2,FALSE),"")</f>
        <v>金币</v>
      </c>
      <c r="Q764" s="21">
        <f>IF(AND(Sheet1!N767=Sheet1!O767,Sheet1!O767&lt;&gt;0),Sheet1!N767,IF(AND(Sheet1!N767&lt;&gt;Sheet1!O767,Sheet1!O767&lt;&gt;0),Sheet1!N767&amp;"~"&amp;Sheet1!O767,""))</f>
        <v>537500</v>
      </c>
      <c r="R764" s="21" t="str">
        <f>IFERROR(VLOOKUP(Sheet1!Q767,配置检查表!$Y:$Z,2,FALSE),"")</f>
        <v/>
      </c>
      <c r="S764" s="39" t="str">
        <f>IF(AND(Sheet1!S971=Sheet1!T971,Sheet1!T971&lt;&gt;0),Sheet1!S971,IF(AND(Sheet1!S971&lt;&gt;Sheet1!T971,Sheet1!T971&lt;&gt;0),Sheet1!S971&amp;"~"&amp;Sheet1!T971,""))</f>
        <v/>
      </c>
      <c r="T764" s="21" t="str">
        <f>IFERROR(VLOOKUP(Sheet1!V767,配置检查表!$Y:$Z,2,FALSE),"")</f>
        <v/>
      </c>
      <c r="U764" s="39" t="str">
        <f>IF(AND(Sheet1!X971=Sheet1!Y971,Sheet1!Y971&lt;&gt;0),Sheet1!X971,IF(AND(Sheet1!X971&lt;&gt;Sheet1!Y971,Sheet1!Y971&lt;&gt;0),Sheet1!X971&amp;"~"&amp;Sheet1!Y971,""))</f>
        <v/>
      </c>
      <c r="V764" s="21" t="str">
        <f>IFERROR(VLOOKUP(Sheet1!XAA,配置检查表!$Y:$Z,2,FALSE),"")</f>
        <v/>
      </c>
      <c r="W764" s="21" t="str">
        <f>IF(AND(Sheet1!AC971=Sheet1!AD971,Sheet1!AD971&lt;&gt;0),Sheet1!AC971,IF(AND(Sheet1!AC971&lt;&gt;Sheet1!AD971,Sheet1!AD971&lt;&gt;0),Sheet1!AC971&amp;"~"&amp;Sheet1!AD971,""))</f>
        <v/>
      </c>
    </row>
    <row r="765" spans="1:23">
      <c r="A765" s="17">
        <v>20292</v>
      </c>
      <c r="B765" s="17" t="s">
        <v>1267</v>
      </c>
      <c r="C765" s="17" t="s">
        <v>1267</v>
      </c>
      <c r="D765" s="21" t="str">
        <f>IF(OR(Sheet1!I768&lt;&gt;Sheet1!AF768,Sheet1!AG768&lt;&gt;Sheet1!J768),"有影响","-")</f>
        <v>-</v>
      </c>
      <c r="E765" s="21" t="str">
        <f>IF(OR(Sheet1!N768&lt;&gt;Sheet1!AH768,Sheet1!AI768&lt;&gt;Sheet1!O768),"有影响","-")</f>
        <v>-</v>
      </c>
      <c r="F765" s="21" t="str">
        <f>IF(OR(Sheet1!S768&lt;&gt;Sheet1!AJ768,Sheet1!AK768&lt;&gt;Sheet1!T768),"有影响","-")</f>
        <v>-</v>
      </c>
      <c r="G765" s="21" t="str">
        <f>IF(OR(Sheet1!X768&lt;&gt;Sheet1!AL768,Sheet1!AM768&lt;&gt;Sheet1!Y768),"有影响","-")</f>
        <v>-</v>
      </c>
      <c r="H765" s="21" t="str">
        <f>IF(OR(Sheet1!AC768&lt;&gt;Sheet1!AN768,Sheet1!AO768&lt;&gt;Sheet1!AD768),"有影响","-")</f>
        <v>-</v>
      </c>
      <c r="I765" s="21" t="str">
        <f>IF(Sheet1!G768=0,"出错","-")</f>
        <v>-</v>
      </c>
      <c r="J765" s="21" t="str">
        <f>IF(AND(Sheet1!G768=0,Sheet1!L768&lt;&gt;0),"出错","-")</f>
        <v>-</v>
      </c>
      <c r="K765" s="21" t="str">
        <f>IF(AND(Sheet1!G768=0,Sheet1!L768=0,Sheet1!Q768&lt;&gt;0),"出错","-")</f>
        <v>-</v>
      </c>
      <c r="L765" s="21" t="str">
        <f>IF(AND(Sheet1!G768=0,Sheet1!L768=0,Sheet1!Q768=0,Sheet1!V768&lt;&gt;0),"出错","-")</f>
        <v>-</v>
      </c>
      <c r="M765" s="21" t="str">
        <f>IF(AND(Sheet1!G768=0,Sheet1!L768=0,Sheet1!Q768=0,Sheet1!V768=0,Sheet1!AA768&lt;&gt;0),"出错","-")</f>
        <v>-</v>
      </c>
      <c r="N765" s="21" t="str">
        <f>IFERROR(VLOOKUP(Sheet1!G768,配置检查表!$Y:$Z,2,FALSE),"")</f>
        <v/>
      </c>
      <c r="O765" s="21">
        <f>IF(AND(Sheet1!I768=Sheet1!J768,Sheet1!J768&lt;&gt;0),Sheet1!I768,IF(AND(Sheet1!I768&lt;&gt;Sheet1!J768,Sheet1!J768&lt;&gt;0),Sheet1!I768&amp;"~"&amp;Sheet1!J768,""))</f>
        <v>5</v>
      </c>
      <c r="P765" s="21" t="str">
        <f>IFERROR(VLOOKUP(Sheet1!L768,配置检查表!$Y:$Z,2,FALSE),"")</f>
        <v>金币</v>
      </c>
      <c r="Q765" s="21">
        <f>IF(AND(Sheet1!N768=Sheet1!O768,Sheet1!O768&lt;&gt;0),Sheet1!N768,IF(AND(Sheet1!N768&lt;&gt;Sheet1!O768,Sheet1!O768&lt;&gt;0),Sheet1!N768&amp;"~"&amp;Sheet1!O768,""))</f>
        <v>540000</v>
      </c>
      <c r="R765" s="21" t="str">
        <f>IFERROR(VLOOKUP(Sheet1!Q768,配置检查表!$Y:$Z,2,FALSE),"")</f>
        <v/>
      </c>
      <c r="S765" s="39" t="str">
        <f>IF(AND(Sheet1!S972=Sheet1!T972,Sheet1!T972&lt;&gt;0),Sheet1!S972,IF(AND(Sheet1!S972&lt;&gt;Sheet1!T972,Sheet1!T972&lt;&gt;0),Sheet1!S972&amp;"~"&amp;Sheet1!T972,""))</f>
        <v/>
      </c>
      <c r="T765" s="21" t="str">
        <f>IFERROR(VLOOKUP(Sheet1!V768,配置检查表!$Y:$Z,2,FALSE),"")</f>
        <v/>
      </c>
      <c r="U765" s="39" t="str">
        <f>IF(AND(Sheet1!X972=Sheet1!Y972,Sheet1!Y972&lt;&gt;0),Sheet1!X972,IF(AND(Sheet1!X972&lt;&gt;Sheet1!Y972,Sheet1!Y972&lt;&gt;0),Sheet1!X972&amp;"~"&amp;Sheet1!Y972,""))</f>
        <v/>
      </c>
      <c r="V765" s="21" t="str">
        <f>IFERROR(VLOOKUP(Sheet1!XAA,配置检查表!$Y:$Z,2,FALSE),"")</f>
        <v/>
      </c>
      <c r="W765" s="21" t="str">
        <f>IF(AND(Sheet1!AC972=Sheet1!AD972,Sheet1!AD972&lt;&gt;0),Sheet1!AC972,IF(AND(Sheet1!AC972&lt;&gt;Sheet1!AD972,Sheet1!AD972&lt;&gt;0),Sheet1!AC972&amp;"~"&amp;Sheet1!AD972,""))</f>
        <v/>
      </c>
    </row>
    <row r="766" spans="1:23">
      <c r="A766" s="17">
        <v>20293</v>
      </c>
      <c r="B766" s="17" t="s">
        <v>1268</v>
      </c>
      <c r="C766" s="17" t="s">
        <v>1268</v>
      </c>
      <c r="D766" s="21" t="str">
        <f>IF(OR(Sheet1!I769&lt;&gt;Sheet1!AF769,Sheet1!AG769&lt;&gt;Sheet1!J769),"有影响","-")</f>
        <v>-</v>
      </c>
      <c r="E766" s="21" t="str">
        <f>IF(OR(Sheet1!N769&lt;&gt;Sheet1!AH769,Sheet1!AI769&lt;&gt;Sheet1!O769),"有影响","-")</f>
        <v>-</v>
      </c>
      <c r="F766" s="21" t="str">
        <f>IF(OR(Sheet1!S769&lt;&gt;Sheet1!AJ769,Sheet1!AK769&lt;&gt;Sheet1!T769),"有影响","-")</f>
        <v>-</v>
      </c>
      <c r="G766" s="21" t="str">
        <f>IF(OR(Sheet1!X769&lt;&gt;Sheet1!AL769,Sheet1!AM769&lt;&gt;Sheet1!Y769),"有影响","-")</f>
        <v>-</v>
      </c>
      <c r="H766" s="21" t="str">
        <f>IF(OR(Sheet1!AC769&lt;&gt;Sheet1!AN769,Sheet1!AO769&lt;&gt;Sheet1!AD769),"有影响","-")</f>
        <v>-</v>
      </c>
      <c r="I766" s="21" t="str">
        <f>IF(Sheet1!G769=0,"出错","-")</f>
        <v>-</v>
      </c>
      <c r="J766" s="21" t="str">
        <f>IF(AND(Sheet1!G769=0,Sheet1!L769&lt;&gt;0),"出错","-")</f>
        <v>-</v>
      </c>
      <c r="K766" s="21" t="str">
        <f>IF(AND(Sheet1!G769=0,Sheet1!L769=0,Sheet1!Q769&lt;&gt;0),"出错","-")</f>
        <v>-</v>
      </c>
      <c r="L766" s="21" t="str">
        <f>IF(AND(Sheet1!G769=0,Sheet1!L769=0,Sheet1!Q769=0,Sheet1!V769&lt;&gt;0),"出错","-")</f>
        <v>-</v>
      </c>
      <c r="M766" s="21" t="str">
        <f>IF(AND(Sheet1!G769=0,Sheet1!L769=0,Sheet1!Q769=0,Sheet1!V769=0,Sheet1!AA769&lt;&gt;0),"出错","-")</f>
        <v>-</v>
      </c>
      <c r="N766" s="21" t="str">
        <f>IFERROR(VLOOKUP(Sheet1!G769,配置检查表!$Y:$Z,2,FALSE),"")</f>
        <v/>
      </c>
      <c r="O766" s="21">
        <f>IF(AND(Sheet1!I769=Sheet1!J769,Sheet1!J769&lt;&gt;0),Sheet1!I769,IF(AND(Sheet1!I769&lt;&gt;Sheet1!J769,Sheet1!J769&lt;&gt;0),Sheet1!I769&amp;"~"&amp;Sheet1!J769,""))</f>
        <v>5</v>
      </c>
      <c r="P766" s="21" t="str">
        <f>IFERROR(VLOOKUP(Sheet1!L769,配置检查表!$Y:$Z,2,FALSE),"")</f>
        <v>金币</v>
      </c>
      <c r="Q766" s="21">
        <f>IF(AND(Sheet1!N769=Sheet1!O769,Sheet1!O769&lt;&gt;0),Sheet1!N769,IF(AND(Sheet1!N769&lt;&gt;Sheet1!O769,Sheet1!O769&lt;&gt;0),Sheet1!N769&amp;"~"&amp;Sheet1!O769,""))</f>
        <v>542500</v>
      </c>
      <c r="R766" s="21" t="str">
        <f>IFERROR(VLOOKUP(Sheet1!Q769,配置检查表!$Y:$Z,2,FALSE),"")</f>
        <v/>
      </c>
      <c r="S766" s="39" t="str">
        <f>IF(AND(Sheet1!S973=Sheet1!T973,Sheet1!T973&lt;&gt;0),Sheet1!S973,IF(AND(Sheet1!S973&lt;&gt;Sheet1!T973,Sheet1!T973&lt;&gt;0),Sheet1!S973&amp;"~"&amp;Sheet1!T973,""))</f>
        <v/>
      </c>
      <c r="T766" s="21" t="str">
        <f>IFERROR(VLOOKUP(Sheet1!V769,配置检查表!$Y:$Z,2,FALSE),"")</f>
        <v/>
      </c>
      <c r="U766" s="39" t="str">
        <f>IF(AND(Sheet1!X973=Sheet1!Y973,Sheet1!Y973&lt;&gt;0),Sheet1!X973,IF(AND(Sheet1!X973&lt;&gt;Sheet1!Y973,Sheet1!Y973&lt;&gt;0),Sheet1!X973&amp;"~"&amp;Sheet1!Y973,""))</f>
        <v/>
      </c>
      <c r="V766" s="21" t="str">
        <f>IFERROR(VLOOKUP(Sheet1!XAA,配置检查表!$Y:$Z,2,FALSE),"")</f>
        <v/>
      </c>
      <c r="W766" s="21" t="str">
        <f>IF(AND(Sheet1!AC973=Sheet1!AD973,Sheet1!AD973&lt;&gt;0),Sheet1!AC973,IF(AND(Sheet1!AC973&lt;&gt;Sheet1!AD973,Sheet1!AD973&lt;&gt;0),Sheet1!AC973&amp;"~"&amp;Sheet1!AD973,""))</f>
        <v/>
      </c>
    </row>
    <row r="767" spans="1:23">
      <c r="A767" s="17">
        <v>20294</v>
      </c>
      <c r="B767" s="17" t="s">
        <v>1269</v>
      </c>
      <c r="C767" s="17" t="s">
        <v>1269</v>
      </c>
      <c r="D767" s="21" t="str">
        <f>IF(OR(Sheet1!I770&lt;&gt;Sheet1!AF770,Sheet1!AG770&lt;&gt;Sheet1!J770),"有影响","-")</f>
        <v>-</v>
      </c>
      <c r="E767" s="21" t="str">
        <f>IF(OR(Sheet1!N770&lt;&gt;Sheet1!AH770,Sheet1!AI770&lt;&gt;Sheet1!O770),"有影响","-")</f>
        <v>-</v>
      </c>
      <c r="F767" s="21" t="str">
        <f>IF(OR(Sheet1!S770&lt;&gt;Sheet1!AJ770,Sheet1!AK770&lt;&gt;Sheet1!T770),"有影响","-")</f>
        <v>-</v>
      </c>
      <c r="G767" s="21" t="str">
        <f>IF(OR(Sheet1!X770&lt;&gt;Sheet1!AL770,Sheet1!AM770&lt;&gt;Sheet1!Y770),"有影响","-")</f>
        <v>-</v>
      </c>
      <c r="H767" s="21" t="str">
        <f>IF(OR(Sheet1!AC770&lt;&gt;Sheet1!AN770,Sheet1!AO770&lt;&gt;Sheet1!AD770),"有影响","-")</f>
        <v>-</v>
      </c>
      <c r="I767" s="21" t="str">
        <f>IF(Sheet1!G770=0,"出错","-")</f>
        <v>-</v>
      </c>
      <c r="J767" s="21" t="str">
        <f>IF(AND(Sheet1!G770=0,Sheet1!L770&lt;&gt;0),"出错","-")</f>
        <v>-</v>
      </c>
      <c r="K767" s="21" t="str">
        <f>IF(AND(Sheet1!G770=0,Sheet1!L770=0,Sheet1!Q770&lt;&gt;0),"出错","-")</f>
        <v>-</v>
      </c>
      <c r="L767" s="21" t="str">
        <f>IF(AND(Sheet1!G770=0,Sheet1!L770=0,Sheet1!Q770=0,Sheet1!V770&lt;&gt;0),"出错","-")</f>
        <v>-</v>
      </c>
      <c r="M767" s="21" t="str">
        <f>IF(AND(Sheet1!G770=0,Sheet1!L770=0,Sheet1!Q770=0,Sheet1!V770=0,Sheet1!AA770&lt;&gt;0),"出错","-")</f>
        <v>-</v>
      </c>
      <c r="N767" s="21" t="str">
        <f>IFERROR(VLOOKUP(Sheet1!G770,配置检查表!$Y:$Z,2,FALSE),"")</f>
        <v/>
      </c>
      <c r="O767" s="21">
        <f>IF(AND(Sheet1!I770=Sheet1!J770,Sheet1!J770&lt;&gt;0),Sheet1!I770,IF(AND(Sheet1!I770&lt;&gt;Sheet1!J770,Sheet1!J770&lt;&gt;0),Sheet1!I770&amp;"~"&amp;Sheet1!J770,""))</f>
        <v>5</v>
      </c>
      <c r="P767" s="21" t="str">
        <f>IFERROR(VLOOKUP(Sheet1!L770,配置检查表!$Y:$Z,2,FALSE),"")</f>
        <v>金币</v>
      </c>
      <c r="Q767" s="21">
        <f>IF(AND(Sheet1!N770=Sheet1!O770,Sheet1!O770&lt;&gt;0),Sheet1!N770,IF(AND(Sheet1!N770&lt;&gt;Sheet1!O770,Sheet1!O770&lt;&gt;0),Sheet1!N770&amp;"~"&amp;Sheet1!O770,""))</f>
        <v>545000</v>
      </c>
      <c r="R767" s="21" t="str">
        <f>IFERROR(VLOOKUP(Sheet1!Q770,配置检查表!$Y:$Z,2,FALSE),"")</f>
        <v/>
      </c>
      <c r="S767" s="39" t="str">
        <f>IF(AND(Sheet1!S974=Sheet1!T974,Sheet1!T974&lt;&gt;0),Sheet1!S974,IF(AND(Sheet1!S974&lt;&gt;Sheet1!T974,Sheet1!T974&lt;&gt;0),Sheet1!S974&amp;"~"&amp;Sheet1!T974,""))</f>
        <v/>
      </c>
      <c r="T767" s="21" t="str">
        <f>IFERROR(VLOOKUP(Sheet1!V770,配置检查表!$Y:$Z,2,FALSE),"")</f>
        <v/>
      </c>
      <c r="U767" s="39" t="str">
        <f>IF(AND(Sheet1!X974=Sheet1!Y974,Sheet1!Y974&lt;&gt;0),Sheet1!X974,IF(AND(Sheet1!X974&lt;&gt;Sheet1!Y974,Sheet1!Y974&lt;&gt;0),Sheet1!X974&amp;"~"&amp;Sheet1!Y974,""))</f>
        <v/>
      </c>
      <c r="V767" s="21" t="str">
        <f>IFERROR(VLOOKUP(Sheet1!XAA,配置检查表!$Y:$Z,2,FALSE),"")</f>
        <v/>
      </c>
      <c r="W767" s="21" t="str">
        <f>IF(AND(Sheet1!AC974=Sheet1!AD974,Sheet1!AD974&lt;&gt;0),Sheet1!AC974,IF(AND(Sheet1!AC974&lt;&gt;Sheet1!AD974,Sheet1!AD974&lt;&gt;0),Sheet1!AC974&amp;"~"&amp;Sheet1!AD974,""))</f>
        <v/>
      </c>
    </row>
    <row r="768" spans="1:23">
      <c r="A768" s="17">
        <v>20295</v>
      </c>
      <c r="B768" s="17" t="s">
        <v>1270</v>
      </c>
      <c r="C768" s="17" t="s">
        <v>1270</v>
      </c>
      <c r="D768" s="21" t="str">
        <f>IF(OR(Sheet1!I771&lt;&gt;Sheet1!AF771,Sheet1!AG771&lt;&gt;Sheet1!J771),"有影响","-")</f>
        <v>-</v>
      </c>
      <c r="E768" s="21" t="str">
        <f>IF(OR(Sheet1!N771&lt;&gt;Sheet1!AH771,Sheet1!AI771&lt;&gt;Sheet1!O771),"有影响","-")</f>
        <v>-</v>
      </c>
      <c r="F768" s="21" t="str">
        <f>IF(OR(Sheet1!S771&lt;&gt;Sheet1!AJ771,Sheet1!AK771&lt;&gt;Sheet1!T771),"有影响","-")</f>
        <v>-</v>
      </c>
      <c r="G768" s="21" t="str">
        <f>IF(OR(Sheet1!X771&lt;&gt;Sheet1!AL771,Sheet1!AM771&lt;&gt;Sheet1!Y771),"有影响","-")</f>
        <v>-</v>
      </c>
      <c r="H768" s="21" t="str">
        <f>IF(OR(Sheet1!AC771&lt;&gt;Sheet1!AN771,Sheet1!AO771&lt;&gt;Sheet1!AD771),"有影响","-")</f>
        <v>-</v>
      </c>
      <c r="I768" s="21" t="str">
        <f>IF(Sheet1!G771=0,"出错","-")</f>
        <v>-</v>
      </c>
      <c r="J768" s="21" t="str">
        <f>IF(AND(Sheet1!G771=0,Sheet1!L771&lt;&gt;0),"出错","-")</f>
        <v>-</v>
      </c>
      <c r="K768" s="21" t="str">
        <f>IF(AND(Sheet1!G771=0,Sheet1!L771=0,Sheet1!Q771&lt;&gt;0),"出错","-")</f>
        <v>-</v>
      </c>
      <c r="L768" s="21" t="str">
        <f>IF(AND(Sheet1!G771=0,Sheet1!L771=0,Sheet1!Q771=0,Sheet1!V771&lt;&gt;0),"出错","-")</f>
        <v>-</v>
      </c>
      <c r="M768" s="21" t="str">
        <f>IF(AND(Sheet1!G771=0,Sheet1!L771=0,Sheet1!Q771=0,Sheet1!V771=0,Sheet1!AA771&lt;&gt;0),"出错","-")</f>
        <v>-</v>
      </c>
      <c r="N768" s="21" t="str">
        <f>IFERROR(VLOOKUP(Sheet1!G771,配置检查表!$Y:$Z,2,FALSE),"")</f>
        <v/>
      </c>
      <c r="O768" s="21">
        <f>IF(AND(Sheet1!I771=Sheet1!J771,Sheet1!J771&lt;&gt;0),Sheet1!I771,IF(AND(Sheet1!I771&lt;&gt;Sheet1!J771,Sheet1!J771&lt;&gt;0),Sheet1!I771&amp;"~"&amp;Sheet1!J771,""))</f>
        <v>5</v>
      </c>
      <c r="P768" s="21" t="str">
        <f>IFERROR(VLOOKUP(Sheet1!L771,配置检查表!$Y:$Z,2,FALSE),"")</f>
        <v>金币</v>
      </c>
      <c r="Q768" s="21">
        <f>IF(AND(Sheet1!N771=Sheet1!O771,Sheet1!O771&lt;&gt;0),Sheet1!N771,IF(AND(Sheet1!N771&lt;&gt;Sheet1!O771,Sheet1!O771&lt;&gt;0),Sheet1!N771&amp;"~"&amp;Sheet1!O771,""))</f>
        <v>547500</v>
      </c>
      <c r="R768" s="21" t="str">
        <f>IFERROR(VLOOKUP(Sheet1!Q771,配置检查表!$Y:$Z,2,FALSE),"")</f>
        <v/>
      </c>
      <c r="S768" s="39" t="str">
        <f>IF(AND(Sheet1!S975=Sheet1!T975,Sheet1!T975&lt;&gt;0),Sheet1!S975,IF(AND(Sheet1!S975&lt;&gt;Sheet1!T975,Sheet1!T975&lt;&gt;0),Sheet1!S975&amp;"~"&amp;Sheet1!T975,""))</f>
        <v/>
      </c>
      <c r="T768" s="21" t="str">
        <f>IFERROR(VLOOKUP(Sheet1!V771,配置检查表!$Y:$Z,2,FALSE),"")</f>
        <v/>
      </c>
      <c r="U768" s="39" t="str">
        <f>IF(AND(Sheet1!X975=Sheet1!Y975,Sheet1!Y975&lt;&gt;0),Sheet1!X975,IF(AND(Sheet1!X975&lt;&gt;Sheet1!Y975,Sheet1!Y975&lt;&gt;0),Sheet1!X975&amp;"~"&amp;Sheet1!Y975,""))</f>
        <v/>
      </c>
      <c r="V768" s="21" t="str">
        <f>IFERROR(VLOOKUP(Sheet1!XAA,配置检查表!$Y:$Z,2,FALSE),"")</f>
        <v/>
      </c>
      <c r="W768" s="21" t="str">
        <f>IF(AND(Sheet1!AC975=Sheet1!AD975,Sheet1!AD975&lt;&gt;0),Sheet1!AC975,IF(AND(Sheet1!AC975&lt;&gt;Sheet1!AD975,Sheet1!AD975&lt;&gt;0),Sheet1!AC975&amp;"~"&amp;Sheet1!AD975,""))</f>
        <v/>
      </c>
    </row>
    <row r="769" spans="1:23">
      <c r="A769" s="17">
        <v>20296</v>
      </c>
      <c r="B769" s="17" t="s">
        <v>1271</v>
      </c>
      <c r="C769" s="17" t="s">
        <v>1271</v>
      </c>
      <c r="D769" s="21" t="str">
        <f>IF(OR(Sheet1!I772&lt;&gt;Sheet1!AF772,Sheet1!AG772&lt;&gt;Sheet1!J772),"有影响","-")</f>
        <v>-</v>
      </c>
      <c r="E769" s="21" t="str">
        <f>IF(OR(Sheet1!N772&lt;&gt;Sheet1!AH772,Sheet1!AI772&lt;&gt;Sheet1!O772),"有影响","-")</f>
        <v>-</v>
      </c>
      <c r="F769" s="21" t="str">
        <f>IF(OR(Sheet1!S772&lt;&gt;Sheet1!AJ772,Sheet1!AK772&lt;&gt;Sheet1!T772),"有影响","-")</f>
        <v>-</v>
      </c>
      <c r="G769" s="21" t="str">
        <f>IF(OR(Sheet1!X772&lt;&gt;Sheet1!AL772,Sheet1!AM772&lt;&gt;Sheet1!Y772),"有影响","-")</f>
        <v>-</v>
      </c>
      <c r="H769" s="21" t="str">
        <f>IF(OR(Sheet1!AC772&lt;&gt;Sheet1!AN772,Sheet1!AO772&lt;&gt;Sheet1!AD772),"有影响","-")</f>
        <v>-</v>
      </c>
      <c r="I769" s="21" t="str">
        <f>IF(Sheet1!G772=0,"出错","-")</f>
        <v>-</v>
      </c>
      <c r="J769" s="21" t="str">
        <f>IF(AND(Sheet1!G772=0,Sheet1!L772&lt;&gt;0),"出错","-")</f>
        <v>-</v>
      </c>
      <c r="K769" s="21" t="str">
        <f>IF(AND(Sheet1!G772=0,Sheet1!L772=0,Sheet1!Q772&lt;&gt;0),"出错","-")</f>
        <v>-</v>
      </c>
      <c r="L769" s="21" t="str">
        <f>IF(AND(Sheet1!G772=0,Sheet1!L772=0,Sheet1!Q772=0,Sheet1!V772&lt;&gt;0),"出错","-")</f>
        <v>-</v>
      </c>
      <c r="M769" s="21" t="str">
        <f>IF(AND(Sheet1!G772=0,Sheet1!L772=0,Sheet1!Q772=0,Sheet1!V772=0,Sheet1!AA772&lt;&gt;0),"出错","-")</f>
        <v>-</v>
      </c>
      <c r="N769" s="21" t="str">
        <f>IFERROR(VLOOKUP(Sheet1!G772,配置检查表!$Y:$Z,2,FALSE),"")</f>
        <v/>
      </c>
      <c r="O769" s="21">
        <f>IF(AND(Sheet1!I772=Sheet1!J772,Sheet1!J772&lt;&gt;0),Sheet1!I772,IF(AND(Sheet1!I772&lt;&gt;Sheet1!J772,Sheet1!J772&lt;&gt;0),Sheet1!I772&amp;"~"&amp;Sheet1!J772,""))</f>
        <v>5</v>
      </c>
      <c r="P769" s="21" t="str">
        <f>IFERROR(VLOOKUP(Sheet1!L772,配置检查表!$Y:$Z,2,FALSE),"")</f>
        <v>金币</v>
      </c>
      <c r="Q769" s="21">
        <f>IF(AND(Sheet1!N772=Sheet1!O772,Sheet1!O772&lt;&gt;0),Sheet1!N772,IF(AND(Sheet1!N772&lt;&gt;Sheet1!O772,Sheet1!O772&lt;&gt;0),Sheet1!N772&amp;"~"&amp;Sheet1!O772,""))</f>
        <v>550000</v>
      </c>
      <c r="R769" s="21" t="str">
        <f>IFERROR(VLOOKUP(Sheet1!Q772,配置检查表!$Y:$Z,2,FALSE),"")</f>
        <v/>
      </c>
      <c r="S769" s="39" t="str">
        <f>IF(AND(Sheet1!S976=Sheet1!T976,Sheet1!T976&lt;&gt;0),Sheet1!S976,IF(AND(Sheet1!S976&lt;&gt;Sheet1!T976,Sheet1!T976&lt;&gt;0),Sheet1!S976&amp;"~"&amp;Sheet1!T976,""))</f>
        <v/>
      </c>
      <c r="T769" s="21" t="str">
        <f>IFERROR(VLOOKUP(Sheet1!V772,配置检查表!$Y:$Z,2,FALSE),"")</f>
        <v/>
      </c>
      <c r="U769" s="39" t="str">
        <f>IF(AND(Sheet1!X976=Sheet1!Y976,Sheet1!Y976&lt;&gt;0),Sheet1!X976,IF(AND(Sheet1!X976&lt;&gt;Sheet1!Y976,Sheet1!Y976&lt;&gt;0),Sheet1!X976&amp;"~"&amp;Sheet1!Y976,""))</f>
        <v/>
      </c>
      <c r="V769" s="21" t="str">
        <f>IFERROR(VLOOKUP(Sheet1!XAA,配置检查表!$Y:$Z,2,FALSE),"")</f>
        <v/>
      </c>
      <c r="W769" s="21" t="str">
        <f>IF(AND(Sheet1!AC976=Sheet1!AD976,Sheet1!AD976&lt;&gt;0),Sheet1!AC976,IF(AND(Sheet1!AC976&lt;&gt;Sheet1!AD976,Sheet1!AD976&lt;&gt;0),Sheet1!AC976&amp;"~"&amp;Sheet1!AD976,""))</f>
        <v/>
      </c>
    </row>
    <row r="770" spans="1:23">
      <c r="A770" s="17">
        <v>20297</v>
      </c>
      <c r="B770" s="27" t="s">
        <v>2002</v>
      </c>
      <c r="C770" s="27" t="s">
        <v>2002</v>
      </c>
      <c r="D770" s="21" t="str">
        <f>IF(OR(Sheet1!I773&lt;&gt;Sheet1!AF773,Sheet1!AG773&lt;&gt;Sheet1!J773),"有影响","-")</f>
        <v>-</v>
      </c>
      <c r="E770" s="21" t="str">
        <f>IF(OR(Sheet1!N773&lt;&gt;Sheet1!AH773,Sheet1!AI773&lt;&gt;Sheet1!O773),"有影响","-")</f>
        <v>-</v>
      </c>
      <c r="F770" s="21" t="str">
        <f>IF(OR(Sheet1!S773&lt;&gt;Sheet1!AJ773,Sheet1!AK773&lt;&gt;Sheet1!T773),"有影响","-")</f>
        <v>-</v>
      </c>
      <c r="G770" s="21" t="str">
        <f>IF(OR(Sheet1!X773&lt;&gt;Sheet1!AL773,Sheet1!AM773&lt;&gt;Sheet1!Y773),"有影响","-")</f>
        <v>-</v>
      </c>
      <c r="H770" s="21" t="str">
        <f>IF(OR(Sheet1!AC773&lt;&gt;Sheet1!AN773,Sheet1!AO773&lt;&gt;Sheet1!AD773),"有影响","-")</f>
        <v>-</v>
      </c>
      <c r="I770" s="21" t="str">
        <f>IF(Sheet1!G773=0,"出错","-")</f>
        <v>-</v>
      </c>
      <c r="J770" s="21" t="str">
        <f>IF(AND(Sheet1!G773=0,Sheet1!L773&lt;&gt;0),"出错","-")</f>
        <v>-</v>
      </c>
      <c r="K770" s="21" t="str">
        <f>IF(AND(Sheet1!G773=0,Sheet1!L773=0,Sheet1!Q773&lt;&gt;0),"出错","-")</f>
        <v>-</v>
      </c>
      <c r="L770" s="21" t="str">
        <f>IF(AND(Sheet1!G773=0,Sheet1!L773=0,Sheet1!Q773=0,Sheet1!V773&lt;&gt;0),"出错","-")</f>
        <v>-</v>
      </c>
      <c r="M770" s="21" t="str">
        <f>IF(AND(Sheet1!G773=0,Sheet1!L773=0,Sheet1!Q773=0,Sheet1!V773=0,Sheet1!AA773&lt;&gt;0),"出错","-")</f>
        <v>-</v>
      </c>
      <c r="N770" s="21" t="str">
        <f>IFERROR(VLOOKUP(Sheet1!G773,配置检查表!$Y:$Z,2,FALSE),"")</f>
        <v/>
      </c>
      <c r="O770" s="21">
        <f>IF(AND(Sheet1!I773=Sheet1!J773,Sheet1!J773&lt;&gt;0),Sheet1!I773,IF(AND(Sheet1!I773&lt;&gt;Sheet1!J773,Sheet1!J773&lt;&gt;0),Sheet1!I773&amp;"~"&amp;Sheet1!J773,""))</f>
        <v>5</v>
      </c>
      <c r="P770" s="21" t="str">
        <f>IFERROR(VLOOKUP(Sheet1!L773,配置检查表!$Y:$Z,2,FALSE),"")</f>
        <v>金币</v>
      </c>
      <c r="Q770" s="21">
        <f>IF(AND(Sheet1!N773=Sheet1!O773,Sheet1!O773&lt;&gt;0),Sheet1!N773,IF(AND(Sheet1!N773&lt;&gt;Sheet1!O773,Sheet1!O773&lt;&gt;0),Sheet1!N773&amp;"~"&amp;Sheet1!O773,""))</f>
        <v>552500</v>
      </c>
      <c r="R770" s="21" t="str">
        <f>IFERROR(VLOOKUP(Sheet1!Q773,配置检查表!$Y:$Z,2,FALSE),"")</f>
        <v/>
      </c>
      <c r="S770" s="39" t="str">
        <f>IF(AND(Sheet1!S977=Sheet1!T977,Sheet1!T977&lt;&gt;0),Sheet1!S977,IF(AND(Sheet1!S977&lt;&gt;Sheet1!T977,Sheet1!T977&lt;&gt;0),Sheet1!S977&amp;"~"&amp;Sheet1!T977,""))</f>
        <v/>
      </c>
      <c r="T770" s="21" t="str">
        <f>IFERROR(VLOOKUP(Sheet1!V773,配置检查表!$Y:$Z,2,FALSE),"")</f>
        <v/>
      </c>
      <c r="U770" s="39" t="str">
        <f>IF(AND(Sheet1!X977=Sheet1!Y977,Sheet1!Y977&lt;&gt;0),Sheet1!X977,IF(AND(Sheet1!X977&lt;&gt;Sheet1!Y977,Sheet1!Y977&lt;&gt;0),Sheet1!X977&amp;"~"&amp;Sheet1!Y977,""))</f>
        <v/>
      </c>
      <c r="V770" s="21" t="str">
        <f>IFERROR(VLOOKUP(Sheet1!XAA,配置检查表!$Y:$Z,2,FALSE),"")</f>
        <v/>
      </c>
      <c r="W770" s="21" t="str">
        <f>IF(AND(Sheet1!AC977=Sheet1!AD977,Sheet1!AD977&lt;&gt;0),Sheet1!AC977,IF(AND(Sheet1!AC977&lt;&gt;Sheet1!AD977,Sheet1!AD977&lt;&gt;0),Sheet1!AC977&amp;"~"&amp;Sheet1!AD977,""))</f>
        <v/>
      </c>
    </row>
    <row r="771" spans="1:23">
      <c r="A771" s="17">
        <v>20298</v>
      </c>
      <c r="B771" s="27" t="s">
        <v>2003</v>
      </c>
      <c r="C771" s="27" t="s">
        <v>2003</v>
      </c>
      <c r="D771" s="21" t="str">
        <f>IF(OR(Sheet1!I774&lt;&gt;Sheet1!AF774,Sheet1!AG774&lt;&gt;Sheet1!J774),"有影响","-")</f>
        <v>-</v>
      </c>
      <c r="E771" s="21" t="str">
        <f>IF(OR(Sheet1!N774&lt;&gt;Sheet1!AH774,Sheet1!AI774&lt;&gt;Sheet1!O774),"有影响","-")</f>
        <v>-</v>
      </c>
      <c r="F771" s="21" t="str">
        <f>IF(OR(Sheet1!S774&lt;&gt;Sheet1!AJ774,Sheet1!AK774&lt;&gt;Sheet1!T774),"有影响","-")</f>
        <v>-</v>
      </c>
      <c r="G771" s="21" t="str">
        <f>IF(OR(Sheet1!X774&lt;&gt;Sheet1!AL774,Sheet1!AM774&lt;&gt;Sheet1!Y774),"有影响","-")</f>
        <v>-</v>
      </c>
      <c r="H771" s="21" t="str">
        <f>IF(OR(Sheet1!AC774&lt;&gt;Sheet1!AN774,Sheet1!AO774&lt;&gt;Sheet1!AD774),"有影响","-")</f>
        <v>-</v>
      </c>
      <c r="I771" s="21" t="str">
        <f>IF(Sheet1!G774=0,"出错","-")</f>
        <v>-</v>
      </c>
      <c r="J771" s="21" t="str">
        <f>IF(AND(Sheet1!G774=0,Sheet1!L774&lt;&gt;0),"出错","-")</f>
        <v>-</v>
      </c>
      <c r="K771" s="21" t="str">
        <f>IF(AND(Sheet1!G774=0,Sheet1!L774=0,Sheet1!Q774&lt;&gt;0),"出错","-")</f>
        <v>-</v>
      </c>
      <c r="L771" s="21" t="str">
        <f>IF(AND(Sheet1!G774=0,Sheet1!L774=0,Sheet1!Q774=0,Sheet1!V774&lt;&gt;0),"出错","-")</f>
        <v>-</v>
      </c>
      <c r="M771" s="21" t="str">
        <f>IF(AND(Sheet1!G774=0,Sheet1!L774=0,Sheet1!Q774=0,Sheet1!V774=0,Sheet1!AA774&lt;&gt;0),"出错","-")</f>
        <v>-</v>
      </c>
      <c r="N771" s="21" t="str">
        <f>IFERROR(VLOOKUP(Sheet1!G774,配置检查表!$Y:$Z,2,FALSE),"")</f>
        <v/>
      </c>
      <c r="O771" s="21">
        <f>IF(AND(Sheet1!I774=Sheet1!J774,Sheet1!J774&lt;&gt;0),Sheet1!I774,IF(AND(Sheet1!I774&lt;&gt;Sheet1!J774,Sheet1!J774&lt;&gt;0),Sheet1!I774&amp;"~"&amp;Sheet1!J774,""))</f>
        <v>5</v>
      </c>
      <c r="P771" s="21" t="str">
        <f>IFERROR(VLOOKUP(Sheet1!L774,配置检查表!$Y:$Z,2,FALSE),"")</f>
        <v>金币</v>
      </c>
      <c r="Q771" s="21">
        <f>IF(AND(Sheet1!N774=Sheet1!O774,Sheet1!O774&lt;&gt;0),Sheet1!N774,IF(AND(Sheet1!N774&lt;&gt;Sheet1!O774,Sheet1!O774&lt;&gt;0),Sheet1!N774&amp;"~"&amp;Sheet1!O774,""))</f>
        <v>555000</v>
      </c>
      <c r="R771" s="21" t="str">
        <f>IFERROR(VLOOKUP(Sheet1!Q774,配置检查表!$Y:$Z,2,FALSE),"")</f>
        <v/>
      </c>
      <c r="S771" s="39" t="str">
        <f>IF(AND(Sheet1!S978=Sheet1!T978,Sheet1!T978&lt;&gt;0),Sheet1!S978,IF(AND(Sheet1!S978&lt;&gt;Sheet1!T978,Sheet1!T978&lt;&gt;0),Sheet1!S978&amp;"~"&amp;Sheet1!T978,""))</f>
        <v/>
      </c>
      <c r="T771" s="21" t="str">
        <f>IFERROR(VLOOKUP(Sheet1!V774,配置检查表!$Y:$Z,2,FALSE),"")</f>
        <v/>
      </c>
      <c r="U771" s="39" t="str">
        <f>IF(AND(Sheet1!X978=Sheet1!Y978,Sheet1!Y978&lt;&gt;0),Sheet1!X978,IF(AND(Sheet1!X978&lt;&gt;Sheet1!Y978,Sheet1!Y978&lt;&gt;0),Sheet1!X978&amp;"~"&amp;Sheet1!Y978,""))</f>
        <v/>
      </c>
      <c r="V771" s="21" t="str">
        <f>IFERROR(VLOOKUP(Sheet1!XAA,配置检查表!$Y:$Z,2,FALSE),"")</f>
        <v/>
      </c>
      <c r="W771" s="21" t="str">
        <f>IF(AND(Sheet1!AC978=Sheet1!AD978,Sheet1!AD978&lt;&gt;0),Sheet1!AC978,IF(AND(Sheet1!AC978&lt;&gt;Sheet1!AD978,Sheet1!AD978&lt;&gt;0),Sheet1!AC978&amp;"~"&amp;Sheet1!AD978,""))</f>
        <v/>
      </c>
    </row>
    <row r="772" spans="1:23">
      <c r="A772" s="17">
        <v>20299</v>
      </c>
      <c r="B772" s="27" t="s">
        <v>2004</v>
      </c>
      <c r="C772" s="27" t="s">
        <v>2004</v>
      </c>
      <c r="D772" s="21" t="str">
        <f>IF(OR(Sheet1!I775&lt;&gt;Sheet1!AF775,Sheet1!AG775&lt;&gt;Sheet1!J775),"有影响","-")</f>
        <v>-</v>
      </c>
      <c r="E772" s="21" t="str">
        <f>IF(OR(Sheet1!N775&lt;&gt;Sheet1!AH775,Sheet1!AI775&lt;&gt;Sheet1!O775),"有影响","-")</f>
        <v>-</v>
      </c>
      <c r="F772" s="21" t="str">
        <f>IF(OR(Sheet1!S775&lt;&gt;Sheet1!AJ775,Sheet1!AK775&lt;&gt;Sheet1!T775),"有影响","-")</f>
        <v>-</v>
      </c>
      <c r="G772" s="21" t="str">
        <f>IF(OR(Sheet1!X775&lt;&gt;Sheet1!AL775,Sheet1!AM775&lt;&gt;Sheet1!Y775),"有影响","-")</f>
        <v>-</v>
      </c>
      <c r="H772" s="21" t="str">
        <f>IF(OR(Sheet1!AC775&lt;&gt;Sheet1!AN775,Sheet1!AO775&lt;&gt;Sheet1!AD775),"有影响","-")</f>
        <v>-</v>
      </c>
      <c r="I772" s="21" t="str">
        <f>IF(Sheet1!G775=0,"出错","-")</f>
        <v>-</v>
      </c>
      <c r="J772" s="21" t="str">
        <f>IF(AND(Sheet1!G775=0,Sheet1!L775&lt;&gt;0),"出错","-")</f>
        <v>-</v>
      </c>
      <c r="K772" s="21" t="str">
        <f>IF(AND(Sheet1!G775=0,Sheet1!L775=0,Sheet1!Q775&lt;&gt;0),"出错","-")</f>
        <v>-</v>
      </c>
      <c r="L772" s="21" t="str">
        <f>IF(AND(Sheet1!G775=0,Sheet1!L775=0,Sheet1!Q775=0,Sheet1!V775&lt;&gt;0),"出错","-")</f>
        <v>-</v>
      </c>
      <c r="M772" s="21" t="str">
        <f>IF(AND(Sheet1!G775=0,Sheet1!L775=0,Sheet1!Q775=0,Sheet1!V775=0,Sheet1!AA775&lt;&gt;0),"出错","-")</f>
        <v>-</v>
      </c>
      <c r="N772" s="21" t="str">
        <f>IFERROR(VLOOKUP(Sheet1!G775,配置检查表!$Y:$Z,2,FALSE),"")</f>
        <v/>
      </c>
      <c r="O772" s="21">
        <f>IF(AND(Sheet1!I775=Sheet1!J775,Sheet1!J775&lt;&gt;0),Sheet1!I775,IF(AND(Sheet1!I775&lt;&gt;Sheet1!J775,Sheet1!J775&lt;&gt;0),Sheet1!I775&amp;"~"&amp;Sheet1!J775,""))</f>
        <v>5</v>
      </c>
      <c r="P772" s="21" t="str">
        <f>IFERROR(VLOOKUP(Sheet1!L775,配置检查表!$Y:$Z,2,FALSE),"")</f>
        <v>金币</v>
      </c>
      <c r="Q772" s="21">
        <f>IF(AND(Sheet1!N775=Sheet1!O775,Sheet1!O775&lt;&gt;0),Sheet1!N775,IF(AND(Sheet1!N775&lt;&gt;Sheet1!O775,Sheet1!O775&lt;&gt;0),Sheet1!N775&amp;"~"&amp;Sheet1!O775,""))</f>
        <v>557500</v>
      </c>
      <c r="R772" s="21" t="str">
        <f>IFERROR(VLOOKUP(Sheet1!Q775,配置检查表!$Y:$Z,2,FALSE),"")</f>
        <v/>
      </c>
      <c r="S772" s="39" t="str">
        <f>IF(AND(Sheet1!S979=Sheet1!T979,Sheet1!T979&lt;&gt;0),Sheet1!S979,IF(AND(Sheet1!S979&lt;&gt;Sheet1!T979,Sheet1!T979&lt;&gt;0),Sheet1!S979&amp;"~"&amp;Sheet1!T979,""))</f>
        <v/>
      </c>
      <c r="T772" s="21" t="str">
        <f>IFERROR(VLOOKUP(Sheet1!V775,配置检查表!$Y:$Z,2,FALSE),"")</f>
        <v/>
      </c>
      <c r="U772" s="39" t="str">
        <f>IF(AND(Sheet1!X979=Sheet1!Y979,Sheet1!Y979&lt;&gt;0),Sheet1!X979,IF(AND(Sheet1!X979&lt;&gt;Sheet1!Y979,Sheet1!Y979&lt;&gt;0),Sheet1!X979&amp;"~"&amp;Sheet1!Y979,""))</f>
        <v/>
      </c>
      <c r="V772" s="21" t="str">
        <f>IFERROR(VLOOKUP(Sheet1!XAA,配置检查表!$Y:$Z,2,FALSE),"")</f>
        <v/>
      </c>
      <c r="W772" s="21" t="str">
        <f>IF(AND(Sheet1!AC979=Sheet1!AD979,Sheet1!AD979&lt;&gt;0),Sheet1!AC979,IF(AND(Sheet1!AC979&lt;&gt;Sheet1!AD979,Sheet1!AD979&lt;&gt;0),Sheet1!AC979&amp;"~"&amp;Sheet1!AD979,""))</f>
        <v/>
      </c>
    </row>
    <row r="773" spans="1:23">
      <c r="A773" s="17">
        <v>20300</v>
      </c>
      <c r="B773" s="27" t="s">
        <v>2005</v>
      </c>
      <c r="C773" s="27" t="s">
        <v>2005</v>
      </c>
      <c r="D773" s="21" t="str">
        <f>IF(OR(Sheet1!I776&lt;&gt;Sheet1!AF776,Sheet1!AG776&lt;&gt;Sheet1!J776),"有影响","-")</f>
        <v>-</v>
      </c>
      <c r="E773" s="21" t="str">
        <f>IF(OR(Sheet1!N776&lt;&gt;Sheet1!AH776,Sheet1!AI776&lt;&gt;Sheet1!O776),"有影响","-")</f>
        <v>-</v>
      </c>
      <c r="F773" s="21" t="str">
        <f>IF(OR(Sheet1!S776&lt;&gt;Sheet1!AJ776,Sheet1!AK776&lt;&gt;Sheet1!T776),"有影响","-")</f>
        <v>-</v>
      </c>
      <c r="G773" s="21" t="str">
        <f>IF(OR(Sheet1!X776&lt;&gt;Sheet1!AL776,Sheet1!AM776&lt;&gt;Sheet1!Y776),"有影响","-")</f>
        <v>-</v>
      </c>
      <c r="H773" s="21" t="str">
        <f>IF(OR(Sheet1!AC776&lt;&gt;Sheet1!AN776,Sheet1!AO776&lt;&gt;Sheet1!AD776),"有影响","-")</f>
        <v>-</v>
      </c>
      <c r="I773" s="21" t="str">
        <f>IF(Sheet1!G776=0,"出错","-")</f>
        <v>-</v>
      </c>
      <c r="J773" s="21" t="str">
        <f>IF(AND(Sheet1!G776=0,Sheet1!L776&lt;&gt;0),"出错","-")</f>
        <v>-</v>
      </c>
      <c r="K773" s="21" t="str">
        <f>IF(AND(Sheet1!G776=0,Sheet1!L776=0,Sheet1!Q776&lt;&gt;0),"出错","-")</f>
        <v>-</v>
      </c>
      <c r="L773" s="21" t="str">
        <f>IF(AND(Sheet1!G776=0,Sheet1!L776=0,Sheet1!Q776=0,Sheet1!V776&lt;&gt;0),"出错","-")</f>
        <v>-</v>
      </c>
      <c r="M773" s="21" t="str">
        <f>IF(AND(Sheet1!G776=0,Sheet1!L776=0,Sheet1!Q776=0,Sheet1!V776=0,Sheet1!AA776&lt;&gt;0),"出错","-")</f>
        <v>-</v>
      </c>
      <c r="N773" s="21" t="str">
        <f>IFERROR(VLOOKUP(Sheet1!G776,配置检查表!$Y:$Z,2,FALSE),"")</f>
        <v/>
      </c>
      <c r="O773" s="21">
        <f>IF(AND(Sheet1!I776=Sheet1!J776,Sheet1!J776&lt;&gt;0),Sheet1!I776,IF(AND(Sheet1!I776&lt;&gt;Sheet1!J776,Sheet1!J776&lt;&gt;0),Sheet1!I776&amp;"~"&amp;Sheet1!J776,""))</f>
        <v>5</v>
      </c>
      <c r="P773" s="21" t="str">
        <f>IFERROR(VLOOKUP(Sheet1!L776,配置检查表!$Y:$Z,2,FALSE),"")</f>
        <v>金币</v>
      </c>
      <c r="Q773" s="21">
        <f>IF(AND(Sheet1!N776=Sheet1!O776,Sheet1!O776&lt;&gt;0),Sheet1!N776,IF(AND(Sheet1!N776&lt;&gt;Sheet1!O776,Sheet1!O776&lt;&gt;0),Sheet1!N776&amp;"~"&amp;Sheet1!O776,""))</f>
        <v>560000</v>
      </c>
      <c r="R773" s="21" t="str">
        <f>IFERROR(VLOOKUP(Sheet1!Q776,配置检查表!$Y:$Z,2,FALSE),"")</f>
        <v/>
      </c>
      <c r="S773" s="39" t="str">
        <f>IF(AND(Sheet1!S980=Sheet1!T980,Sheet1!T980&lt;&gt;0),Sheet1!S980,IF(AND(Sheet1!S980&lt;&gt;Sheet1!T980,Sheet1!T980&lt;&gt;0),Sheet1!S980&amp;"~"&amp;Sheet1!T980,""))</f>
        <v/>
      </c>
      <c r="T773" s="21" t="str">
        <f>IFERROR(VLOOKUP(Sheet1!V776,配置检查表!$Y:$Z,2,FALSE),"")</f>
        <v/>
      </c>
      <c r="U773" s="39" t="str">
        <f>IF(AND(Sheet1!X980=Sheet1!Y980,Sheet1!Y980&lt;&gt;0),Sheet1!X980,IF(AND(Sheet1!X980&lt;&gt;Sheet1!Y980,Sheet1!Y980&lt;&gt;0),Sheet1!X980&amp;"~"&amp;Sheet1!Y980,""))</f>
        <v/>
      </c>
      <c r="V773" s="21" t="str">
        <f>IFERROR(VLOOKUP(Sheet1!XAA,配置检查表!$Y:$Z,2,FALSE),"")</f>
        <v/>
      </c>
      <c r="W773" s="21" t="str">
        <f>IF(AND(Sheet1!AC980=Sheet1!AD980,Sheet1!AD980&lt;&gt;0),Sheet1!AC980,IF(AND(Sheet1!AC980&lt;&gt;Sheet1!AD980,Sheet1!AD980&lt;&gt;0),Sheet1!AC980&amp;"~"&amp;Sheet1!AD980,""))</f>
        <v/>
      </c>
    </row>
    <row r="774" spans="1:23">
      <c r="A774" s="17">
        <v>20301</v>
      </c>
      <c r="B774" s="27" t="s">
        <v>2006</v>
      </c>
      <c r="C774" s="27" t="s">
        <v>2006</v>
      </c>
      <c r="D774" s="21" t="str">
        <f>IF(OR(Sheet1!I777&lt;&gt;Sheet1!AF777,Sheet1!AG777&lt;&gt;Sheet1!J777),"有影响","-")</f>
        <v>-</v>
      </c>
      <c r="E774" s="21" t="str">
        <f>IF(OR(Sheet1!N777&lt;&gt;Sheet1!AH777,Sheet1!AI777&lt;&gt;Sheet1!O777),"有影响","-")</f>
        <v>-</v>
      </c>
      <c r="F774" s="21" t="str">
        <f>IF(OR(Sheet1!S777&lt;&gt;Sheet1!AJ777,Sheet1!AK777&lt;&gt;Sheet1!T777),"有影响","-")</f>
        <v>-</v>
      </c>
      <c r="G774" s="21" t="str">
        <f>IF(OR(Sheet1!X777&lt;&gt;Sheet1!AL777,Sheet1!AM777&lt;&gt;Sheet1!Y777),"有影响","-")</f>
        <v>-</v>
      </c>
      <c r="H774" s="21" t="str">
        <f>IF(OR(Sheet1!AC777&lt;&gt;Sheet1!AN777,Sheet1!AO777&lt;&gt;Sheet1!AD777),"有影响","-")</f>
        <v>-</v>
      </c>
      <c r="I774" s="21" t="str">
        <f>IF(Sheet1!G777=0,"出错","-")</f>
        <v>-</v>
      </c>
      <c r="J774" s="21" t="str">
        <f>IF(AND(Sheet1!G777=0,Sheet1!L777&lt;&gt;0),"出错","-")</f>
        <v>-</v>
      </c>
      <c r="K774" s="21" t="str">
        <f>IF(AND(Sheet1!G777=0,Sheet1!L777=0,Sheet1!Q777&lt;&gt;0),"出错","-")</f>
        <v>-</v>
      </c>
      <c r="L774" s="21" t="str">
        <f>IF(AND(Sheet1!G777=0,Sheet1!L777=0,Sheet1!Q777=0,Sheet1!V777&lt;&gt;0),"出错","-")</f>
        <v>-</v>
      </c>
      <c r="M774" s="21" t="str">
        <f>IF(AND(Sheet1!G777=0,Sheet1!L777=0,Sheet1!Q777=0,Sheet1!V777=0,Sheet1!AA777&lt;&gt;0),"出错","-")</f>
        <v>-</v>
      </c>
      <c r="N774" s="21" t="str">
        <f>IFERROR(VLOOKUP(Sheet1!G777,配置检查表!$Y:$Z,2,FALSE),"")</f>
        <v/>
      </c>
      <c r="O774" s="21">
        <f>IF(AND(Sheet1!I777=Sheet1!J777,Sheet1!J777&lt;&gt;0),Sheet1!I777,IF(AND(Sheet1!I777&lt;&gt;Sheet1!J777,Sheet1!J777&lt;&gt;0),Sheet1!I777&amp;"~"&amp;Sheet1!J777,""))</f>
        <v>5</v>
      </c>
      <c r="P774" s="21" t="str">
        <f>IFERROR(VLOOKUP(Sheet1!L777,配置检查表!$Y:$Z,2,FALSE),"")</f>
        <v>金币</v>
      </c>
      <c r="Q774" s="21">
        <f>IF(AND(Sheet1!N777=Sheet1!O777,Sheet1!O777&lt;&gt;0),Sheet1!N777,IF(AND(Sheet1!N777&lt;&gt;Sheet1!O777,Sheet1!O777&lt;&gt;0),Sheet1!N777&amp;"~"&amp;Sheet1!O777,""))</f>
        <v>562500</v>
      </c>
      <c r="R774" s="21" t="str">
        <f>IFERROR(VLOOKUP(Sheet1!Q777,配置检查表!$Y:$Z,2,FALSE),"")</f>
        <v/>
      </c>
      <c r="S774" s="39" t="str">
        <f>IF(AND(Sheet1!S981=Sheet1!T981,Sheet1!T981&lt;&gt;0),Sheet1!S981,IF(AND(Sheet1!S981&lt;&gt;Sheet1!T981,Sheet1!T981&lt;&gt;0),Sheet1!S981&amp;"~"&amp;Sheet1!T981,""))</f>
        <v/>
      </c>
      <c r="T774" s="21" t="str">
        <f>IFERROR(VLOOKUP(Sheet1!V777,配置检查表!$Y:$Z,2,FALSE),"")</f>
        <v/>
      </c>
      <c r="U774" s="39" t="str">
        <f>IF(AND(Sheet1!X981=Sheet1!Y981,Sheet1!Y981&lt;&gt;0),Sheet1!X981,IF(AND(Sheet1!X981&lt;&gt;Sheet1!Y981,Sheet1!Y981&lt;&gt;0),Sheet1!X981&amp;"~"&amp;Sheet1!Y981,""))</f>
        <v/>
      </c>
      <c r="V774" s="21" t="str">
        <f>IFERROR(VLOOKUP(Sheet1!XAA,配置检查表!$Y:$Z,2,FALSE),"")</f>
        <v/>
      </c>
      <c r="W774" s="21" t="str">
        <f>IF(AND(Sheet1!AC981=Sheet1!AD981,Sheet1!AD981&lt;&gt;0),Sheet1!AC981,IF(AND(Sheet1!AC981&lt;&gt;Sheet1!AD981,Sheet1!AD981&lt;&gt;0),Sheet1!AC981&amp;"~"&amp;Sheet1!AD981,""))</f>
        <v/>
      </c>
    </row>
    <row r="775" spans="1:23">
      <c r="A775" s="17">
        <v>20302</v>
      </c>
      <c r="B775" s="27" t="s">
        <v>2007</v>
      </c>
      <c r="C775" s="27" t="s">
        <v>2007</v>
      </c>
      <c r="D775" s="21" t="str">
        <f>IF(OR(Sheet1!I778&lt;&gt;Sheet1!AF778,Sheet1!AG778&lt;&gt;Sheet1!J778),"有影响","-")</f>
        <v>-</v>
      </c>
      <c r="E775" s="21" t="str">
        <f>IF(OR(Sheet1!N778&lt;&gt;Sheet1!AH778,Sheet1!AI778&lt;&gt;Sheet1!O778),"有影响","-")</f>
        <v>-</v>
      </c>
      <c r="F775" s="21" t="str">
        <f>IF(OR(Sheet1!S778&lt;&gt;Sheet1!AJ778,Sheet1!AK778&lt;&gt;Sheet1!T778),"有影响","-")</f>
        <v>-</v>
      </c>
      <c r="G775" s="21" t="str">
        <f>IF(OR(Sheet1!X778&lt;&gt;Sheet1!AL778,Sheet1!AM778&lt;&gt;Sheet1!Y778),"有影响","-")</f>
        <v>-</v>
      </c>
      <c r="H775" s="21" t="str">
        <f>IF(OR(Sheet1!AC778&lt;&gt;Sheet1!AN778,Sheet1!AO778&lt;&gt;Sheet1!AD778),"有影响","-")</f>
        <v>-</v>
      </c>
      <c r="I775" s="21" t="str">
        <f>IF(Sheet1!G778=0,"出错","-")</f>
        <v>-</v>
      </c>
      <c r="J775" s="21" t="str">
        <f>IF(AND(Sheet1!G778=0,Sheet1!L778&lt;&gt;0),"出错","-")</f>
        <v>-</v>
      </c>
      <c r="K775" s="21" t="str">
        <f>IF(AND(Sheet1!G778=0,Sheet1!L778=0,Sheet1!Q778&lt;&gt;0),"出错","-")</f>
        <v>-</v>
      </c>
      <c r="L775" s="21" t="str">
        <f>IF(AND(Sheet1!G778=0,Sheet1!L778=0,Sheet1!Q778=0,Sheet1!V778&lt;&gt;0),"出错","-")</f>
        <v>-</v>
      </c>
      <c r="M775" s="21" t="str">
        <f>IF(AND(Sheet1!G778=0,Sheet1!L778=0,Sheet1!Q778=0,Sheet1!V778=0,Sheet1!AA778&lt;&gt;0),"出错","-")</f>
        <v>-</v>
      </c>
      <c r="N775" s="21" t="str">
        <f>IFERROR(VLOOKUP(Sheet1!G778,配置检查表!$Y:$Z,2,FALSE),"")</f>
        <v/>
      </c>
      <c r="O775" s="21">
        <f>IF(AND(Sheet1!I778=Sheet1!J778,Sheet1!J778&lt;&gt;0),Sheet1!I778,IF(AND(Sheet1!I778&lt;&gt;Sheet1!J778,Sheet1!J778&lt;&gt;0),Sheet1!I778&amp;"~"&amp;Sheet1!J778,""))</f>
        <v>5</v>
      </c>
      <c r="P775" s="21" t="str">
        <f>IFERROR(VLOOKUP(Sheet1!L778,配置检查表!$Y:$Z,2,FALSE),"")</f>
        <v>金币</v>
      </c>
      <c r="Q775" s="21">
        <f>IF(AND(Sheet1!N778=Sheet1!O778,Sheet1!O778&lt;&gt;0),Sheet1!N778,IF(AND(Sheet1!N778&lt;&gt;Sheet1!O778,Sheet1!O778&lt;&gt;0),Sheet1!N778&amp;"~"&amp;Sheet1!O778,""))</f>
        <v>565000</v>
      </c>
      <c r="R775" s="21" t="str">
        <f>IFERROR(VLOOKUP(Sheet1!Q778,配置检查表!$Y:$Z,2,FALSE),"")</f>
        <v/>
      </c>
      <c r="S775" s="39" t="str">
        <f>IF(AND(Sheet1!S982=Sheet1!T982,Sheet1!T982&lt;&gt;0),Sheet1!S982,IF(AND(Sheet1!S982&lt;&gt;Sheet1!T982,Sheet1!T982&lt;&gt;0),Sheet1!S982&amp;"~"&amp;Sheet1!T982,""))</f>
        <v/>
      </c>
      <c r="T775" s="21" t="str">
        <f>IFERROR(VLOOKUP(Sheet1!V778,配置检查表!$Y:$Z,2,FALSE),"")</f>
        <v/>
      </c>
      <c r="U775" s="39" t="str">
        <f>IF(AND(Sheet1!X982=Sheet1!Y982,Sheet1!Y982&lt;&gt;0),Sheet1!X982,IF(AND(Sheet1!X982&lt;&gt;Sheet1!Y982,Sheet1!Y982&lt;&gt;0),Sheet1!X982&amp;"~"&amp;Sheet1!Y982,""))</f>
        <v/>
      </c>
      <c r="V775" s="21" t="str">
        <f>IFERROR(VLOOKUP(Sheet1!XAA,配置检查表!$Y:$Z,2,FALSE),"")</f>
        <v/>
      </c>
      <c r="W775" s="21" t="str">
        <f>IF(AND(Sheet1!AC982=Sheet1!AD982,Sheet1!AD982&lt;&gt;0),Sheet1!AC982,IF(AND(Sheet1!AC982&lt;&gt;Sheet1!AD982,Sheet1!AD982&lt;&gt;0),Sheet1!AC982&amp;"~"&amp;Sheet1!AD982,""))</f>
        <v/>
      </c>
    </row>
    <row r="776" spans="1:23">
      <c r="A776" s="17">
        <v>20303</v>
      </c>
      <c r="B776" s="27" t="s">
        <v>2008</v>
      </c>
      <c r="C776" s="27" t="s">
        <v>2008</v>
      </c>
      <c r="D776" s="21" t="str">
        <f>IF(OR(Sheet1!I779&lt;&gt;Sheet1!AF779,Sheet1!AG779&lt;&gt;Sheet1!J779),"有影响","-")</f>
        <v>-</v>
      </c>
      <c r="E776" s="21" t="str">
        <f>IF(OR(Sheet1!N779&lt;&gt;Sheet1!AH779,Sheet1!AI779&lt;&gt;Sheet1!O779),"有影响","-")</f>
        <v>-</v>
      </c>
      <c r="F776" s="21" t="str">
        <f>IF(OR(Sheet1!S779&lt;&gt;Sheet1!AJ779,Sheet1!AK779&lt;&gt;Sheet1!T779),"有影响","-")</f>
        <v>-</v>
      </c>
      <c r="G776" s="21" t="str">
        <f>IF(OR(Sheet1!X779&lt;&gt;Sheet1!AL779,Sheet1!AM779&lt;&gt;Sheet1!Y779),"有影响","-")</f>
        <v>-</v>
      </c>
      <c r="H776" s="21" t="str">
        <f>IF(OR(Sheet1!AC779&lt;&gt;Sheet1!AN779,Sheet1!AO779&lt;&gt;Sheet1!AD779),"有影响","-")</f>
        <v>-</v>
      </c>
      <c r="I776" s="21" t="str">
        <f>IF(Sheet1!G779=0,"出错","-")</f>
        <v>-</v>
      </c>
      <c r="J776" s="21" t="str">
        <f>IF(AND(Sheet1!G779=0,Sheet1!L779&lt;&gt;0),"出错","-")</f>
        <v>-</v>
      </c>
      <c r="K776" s="21" t="str">
        <f>IF(AND(Sheet1!G779=0,Sheet1!L779=0,Sheet1!Q779&lt;&gt;0),"出错","-")</f>
        <v>-</v>
      </c>
      <c r="L776" s="21" t="str">
        <f>IF(AND(Sheet1!G779=0,Sheet1!L779=0,Sheet1!Q779=0,Sheet1!V779&lt;&gt;0),"出错","-")</f>
        <v>-</v>
      </c>
      <c r="M776" s="21" t="str">
        <f>IF(AND(Sheet1!G779=0,Sheet1!L779=0,Sheet1!Q779=0,Sheet1!V779=0,Sheet1!AA779&lt;&gt;0),"出错","-")</f>
        <v>-</v>
      </c>
      <c r="N776" s="21" t="str">
        <f>IFERROR(VLOOKUP(Sheet1!G779,配置检查表!$Y:$Z,2,FALSE),"")</f>
        <v/>
      </c>
      <c r="O776" s="21">
        <f>IF(AND(Sheet1!I779=Sheet1!J779,Sheet1!J779&lt;&gt;0),Sheet1!I779,IF(AND(Sheet1!I779&lt;&gt;Sheet1!J779,Sheet1!J779&lt;&gt;0),Sheet1!I779&amp;"~"&amp;Sheet1!J779,""))</f>
        <v>5</v>
      </c>
      <c r="P776" s="21" t="str">
        <f>IFERROR(VLOOKUP(Sheet1!L779,配置检查表!$Y:$Z,2,FALSE),"")</f>
        <v>金币</v>
      </c>
      <c r="Q776" s="21">
        <f>IF(AND(Sheet1!N779=Sheet1!O779,Sheet1!O779&lt;&gt;0),Sheet1!N779,IF(AND(Sheet1!N779&lt;&gt;Sheet1!O779,Sheet1!O779&lt;&gt;0),Sheet1!N779&amp;"~"&amp;Sheet1!O779,""))</f>
        <v>567500</v>
      </c>
      <c r="R776" s="21" t="str">
        <f>IFERROR(VLOOKUP(Sheet1!Q779,配置检查表!$Y:$Z,2,FALSE),"")</f>
        <v/>
      </c>
      <c r="S776" s="39" t="str">
        <f>IF(AND(Sheet1!S983=Sheet1!T983,Sheet1!T983&lt;&gt;0),Sheet1!S983,IF(AND(Sheet1!S983&lt;&gt;Sheet1!T983,Sheet1!T983&lt;&gt;0),Sheet1!S983&amp;"~"&amp;Sheet1!T983,""))</f>
        <v/>
      </c>
      <c r="T776" s="21" t="str">
        <f>IFERROR(VLOOKUP(Sheet1!V779,配置检查表!$Y:$Z,2,FALSE),"")</f>
        <v/>
      </c>
      <c r="U776" s="39" t="str">
        <f>IF(AND(Sheet1!X983=Sheet1!Y983,Sheet1!Y983&lt;&gt;0),Sheet1!X983,IF(AND(Sheet1!X983&lt;&gt;Sheet1!Y983,Sheet1!Y983&lt;&gt;0),Sheet1!X983&amp;"~"&amp;Sheet1!Y983,""))</f>
        <v/>
      </c>
      <c r="V776" s="21" t="str">
        <f>IFERROR(VLOOKUP(Sheet1!XAA,配置检查表!$Y:$Z,2,FALSE),"")</f>
        <v/>
      </c>
      <c r="W776" s="21" t="str">
        <f>IF(AND(Sheet1!AC983=Sheet1!AD983,Sheet1!AD983&lt;&gt;0),Sheet1!AC983,IF(AND(Sheet1!AC983&lt;&gt;Sheet1!AD983,Sheet1!AD983&lt;&gt;0),Sheet1!AC983&amp;"~"&amp;Sheet1!AD983,""))</f>
        <v/>
      </c>
    </row>
    <row r="777" spans="1:23">
      <c r="A777" s="17">
        <v>20304</v>
      </c>
      <c r="B777" s="27" t="s">
        <v>2009</v>
      </c>
      <c r="C777" s="27" t="s">
        <v>2009</v>
      </c>
      <c r="D777" s="21" t="str">
        <f>IF(OR(Sheet1!I780&lt;&gt;Sheet1!AF780,Sheet1!AG780&lt;&gt;Sheet1!J780),"有影响","-")</f>
        <v>-</v>
      </c>
      <c r="E777" s="21" t="str">
        <f>IF(OR(Sheet1!N780&lt;&gt;Sheet1!AH780,Sheet1!AI780&lt;&gt;Sheet1!O780),"有影响","-")</f>
        <v>-</v>
      </c>
      <c r="F777" s="21" t="str">
        <f>IF(OR(Sheet1!S780&lt;&gt;Sheet1!AJ780,Sheet1!AK780&lt;&gt;Sheet1!T780),"有影响","-")</f>
        <v>-</v>
      </c>
      <c r="G777" s="21" t="str">
        <f>IF(OR(Sheet1!X780&lt;&gt;Sheet1!AL780,Sheet1!AM780&lt;&gt;Sheet1!Y780),"有影响","-")</f>
        <v>-</v>
      </c>
      <c r="H777" s="21" t="str">
        <f>IF(OR(Sheet1!AC780&lt;&gt;Sheet1!AN780,Sheet1!AO780&lt;&gt;Sheet1!AD780),"有影响","-")</f>
        <v>-</v>
      </c>
      <c r="I777" s="21" t="str">
        <f>IF(Sheet1!G780=0,"出错","-")</f>
        <v>-</v>
      </c>
      <c r="J777" s="21" t="str">
        <f>IF(AND(Sheet1!G780=0,Sheet1!L780&lt;&gt;0),"出错","-")</f>
        <v>-</v>
      </c>
      <c r="K777" s="21" t="str">
        <f>IF(AND(Sheet1!G780=0,Sheet1!L780=0,Sheet1!Q780&lt;&gt;0),"出错","-")</f>
        <v>-</v>
      </c>
      <c r="L777" s="21" t="str">
        <f>IF(AND(Sheet1!G780=0,Sheet1!L780=0,Sheet1!Q780=0,Sheet1!V780&lt;&gt;0),"出错","-")</f>
        <v>-</v>
      </c>
      <c r="M777" s="21" t="str">
        <f>IF(AND(Sheet1!G780=0,Sheet1!L780=0,Sheet1!Q780=0,Sheet1!V780=0,Sheet1!AA780&lt;&gt;0),"出错","-")</f>
        <v>-</v>
      </c>
      <c r="N777" s="21" t="str">
        <f>IFERROR(VLOOKUP(Sheet1!G780,配置检查表!$Y:$Z,2,FALSE),"")</f>
        <v/>
      </c>
      <c r="O777" s="21">
        <f>IF(AND(Sheet1!I780=Sheet1!J780,Sheet1!J780&lt;&gt;0),Sheet1!I780,IF(AND(Sheet1!I780&lt;&gt;Sheet1!J780,Sheet1!J780&lt;&gt;0),Sheet1!I780&amp;"~"&amp;Sheet1!J780,""))</f>
        <v>5</v>
      </c>
      <c r="P777" s="21" t="str">
        <f>IFERROR(VLOOKUP(Sheet1!L780,配置检查表!$Y:$Z,2,FALSE),"")</f>
        <v>金币</v>
      </c>
      <c r="Q777" s="21">
        <f>IF(AND(Sheet1!N780=Sheet1!O780,Sheet1!O780&lt;&gt;0),Sheet1!N780,IF(AND(Sheet1!N780&lt;&gt;Sheet1!O780,Sheet1!O780&lt;&gt;0),Sheet1!N780&amp;"~"&amp;Sheet1!O780,""))</f>
        <v>570000</v>
      </c>
      <c r="R777" s="21" t="str">
        <f>IFERROR(VLOOKUP(Sheet1!Q780,配置检查表!$Y:$Z,2,FALSE),"")</f>
        <v/>
      </c>
      <c r="S777" s="39" t="str">
        <f>IF(AND(Sheet1!S984=Sheet1!T984,Sheet1!T984&lt;&gt;0),Sheet1!S984,IF(AND(Sheet1!S984&lt;&gt;Sheet1!T984,Sheet1!T984&lt;&gt;0),Sheet1!S984&amp;"~"&amp;Sheet1!T984,""))</f>
        <v/>
      </c>
      <c r="T777" s="21" t="str">
        <f>IFERROR(VLOOKUP(Sheet1!V780,配置检查表!$Y:$Z,2,FALSE),"")</f>
        <v/>
      </c>
      <c r="U777" s="39" t="str">
        <f>IF(AND(Sheet1!X984=Sheet1!Y984,Sheet1!Y984&lt;&gt;0),Sheet1!X984,IF(AND(Sheet1!X984&lt;&gt;Sheet1!Y984,Sheet1!Y984&lt;&gt;0),Sheet1!X984&amp;"~"&amp;Sheet1!Y984,""))</f>
        <v/>
      </c>
      <c r="V777" s="21" t="str">
        <f>IFERROR(VLOOKUP(Sheet1!XAA,配置检查表!$Y:$Z,2,FALSE),"")</f>
        <v/>
      </c>
      <c r="W777" s="21" t="str">
        <f>IF(AND(Sheet1!AC984=Sheet1!AD984,Sheet1!AD984&lt;&gt;0),Sheet1!AC984,IF(AND(Sheet1!AC984&lt;&gt;Sheet1!AD984,Sheet1!AD984&lt;&gt;0),Sheet1!AC984&amp;"~"&amp;Sheet1!AD984,""))</f>
        <v/>
      </c>
    </row>
    <row r="778" spans="1:23">
      <c r="A778" s="17">
        <v>20305</v>
      </c>
      <c r="B778" s="27" t="s">
        <v>2010</v>
      </c>
      <c r="C778" s="27" t="s">
        <v>2010</v>
      </c>
      <c r="D778" s="21" t="str">
        <f>IF(OR(Sheet1!I781&lt;&gt;Sheet1!AF781,Sheet1!AG781&lt;&gt;Sheet1!J781),"有影响","-")</f>
        <v>-</v>
      </c>
      <c r="E778" s="21" t="str">
        <f>IF(OR(Sheet1!N781&lt;&gt;Sheet1!AH781,Sheet1!AI781&lt;&gt;Sheet1!O781),"有影响","-")</f>
        <v>-</v>
      </c>
      <c r="F778" s="21" t="str">
        <f>IF(OR(Sheet1!S781&lt;&gt;Sheet1!AJ781,Sheet1!AK781&lt;&gt;Sheet1!T781),"有影响","-")</f>
        <v>-</v>
      </c>
      <c r="G778" s="21" t="str">
        <f>IF(OR(Sheet1!X781&lt;&gt;Sheet1!AL781,Sheet1!AM781&lt;&gt;Sheet1!Y781),"有影响","-")</f>
        <v>-</v>
      </c>
      <c r="H778" s="21" t="str">
        <f>IF(OR(Sheet1!AC781&lt;&gt;Sheet1!AN781,Sheet1!AO781&lt;&gt;Sheet1!AD781),"有影响","-")</f>
        <v>-</v>
      </c>
      <c r="I778" s="21" t="str">
        <f>IF(Sheet1!G781=0,"出错","-")</f>
        <v>-</v>
      </c>
      <c r="J778" s="21" t="str">
        <f>IF(AND(Sheet1!G781=0,Sheet1!L781&lt;&gt;0),"出错","-")</f>
        <v>-</v>
      </c>
      <c r="K778" s="21" t="str">
        <f>IF(AND(Sheet1!G781=0,Sheet1!L781=0,Sheet1!Q781&lt;&gt;0),"出错","-")</f>
        <v>-</v>
      </c>
      <c r="L778" s="21" t="str">
        <f>IF(AND(Sheet1!G781=0,Sheet1!L781=0,Sheet1!Q781=0,Sheet1!V781&lt;&gt;0),"出错","-")</f>
        <v>-</v>
      </c>
      <c r="M778" s="21" t="str">
        <f>IF(AND(Sheet1!G781=0,Sheet1!L781=0,Sheet1!Q781=0,Sheet1!V781=0,Sheet1!AA781&lt;&gt;0),"出错","-")</f>
        <v>-</v>
      </c>
      <c r="N778" s="21" t="str">
        <f>IFERROR(VLOOKUP(Sheet1!G781,配置检查表!$Y:$Z,2,FALSE),"")</f>
        <v/>
      </c>
      <c r="O778" s="21">
        <f>IF(AND(Sheet1!I781=Sheet1!J781,Sheet1!J781&lt;&gt;0),Sheet1!I781,IF(AND(Sheet1!I781&lt;&gt;Sheet1!J781,Sheet1!J781&lt;&gt;0),Sheet1!I781&amp;"~"&amp;Sheet1!J781,""))</f>
        <v>5</v>
      </c>
      <c r="P778" s="21" t="str">
        <f>IFERROR(VLOOKUP(Sheet1!L781,配置检查表!$Y:$Z,2,FALSE),"")</f>
        <v>金币</v>
      </c>
      <c r="Q778" s="21">
        <f>IF(AND(Sheet1!N781=Sheet1!O781,Sheet1!O781&lt;&gt;0),Sheet1!N781,IF(AND(Sheet1!N781&lt;&gt;Sheet1!O781,Sheet1!O781&lt;&gt;0),Sheet1!N781&amp;"~"&amp;Sheet1!O781,""))</f>
        <v>572500</v>
      </c>
      <c r="R778" s="21" t="str">
        <f>IFERROR(VLOOKUP(Sheet1!Q781,配置检查表!$Y:$Z,2,FALSE),"")</f>
        <v/>
      </c>
      <c r="S778" s="39" t="str">
        <f>IF(AND(Sheet1!S985=Sheet1!T985,Sheet1!T985&lt;&gt;0),Sheet1!S985,IF(AND(Sheet1!S985&lt;&gt;Sheet1!T985,Sheet1!T985&lt;&gt;0),Sheet1!S985&amp;"~"&amp;Sheet1!T985,""))</f>
        <v/>
      </c>
      <c r="T778" s="21" t="str">
        <f>IFERROR(VLOOKUP(Sheet1!V781,配置检查表!$Y:$Z,2,FALSE),"")</f>
        <v/>
      </c>
      <c r="U778" s="39" t="str">
        <f>IF(AND(Sheet1!X985=Sheet1!Y985,Sheet1!Y985&lt;&gt;0),Sheet1!X985,IF(AND(Sheet1!X985&lt;&gt;Sheet1!Y985,Sheet1!Y985&lt;&gt;0),Sheet1!X985&amp;"~"&amp;Sheet1!Y985,""))</f>
        <v/>
      </c>
      <c r="V778" s="21" t="str">
        <f>IFERROR(VLOOKUP(Sheet1!XAA,配置检查表!$Y:$Z,2,FALSE),"")</f>
        <v/>
      </c>
      <c r="W778" s="21" t="str">
        <f>IF(AND(Sheet1!AC985=Sheet1!AD985,Sheet1!AD985&lt;&gt;0),Sheet1!AC985,IF(AND(Sheet1!AC985&lt;&gt;Sheet1!AD985,Sheet1!AD985&lt;&gt;0),Sheet1!AC985&amp;"~"&amp;Sheet1!AD985,""))</f>
        <v/>
      </c>
    </row>
    <row r="779" spans="1:23">
      <c r="A779" s="17">
        <v>20306</v>
      </c>
      <c r="B779" s="27" t="s">
        <v>2011</v>
      </c>
      <c r="C779" s="27" t="s">
        <v>2011</v>
      </c>
      <c r="D779" s="21" t="str">
        <f>IF(OR(Sheet1!I782&lt;&gt;Sheet1!AF782,Sheet1!AG782&lt;&gt;Sheet1!J782),"有影响","-")</f>
        <v>-</v>
      </c>
      <c r="E779" s="21" t="str">
        <f>IF(OR(Sheet1!N782&lt;&gt;Sheet1!AH782,Sheet1!AI782&lt;&gt;Sheet1!O782),"有影响","-")</f>
        <v>-</v>
      </c>
      <c r="F779" s="21" t="str">
        <f>IF(OR(Sheet1!S782&lt;&gt;Sheet1!AJ782,Sheet1!AK782&lt;&gt;Sheet1!T782),"有影响","-")</f>
        <v>-</v>
      </c>
      <c r="G779" s="21" t="str">
        <f>IF(OR(Sheet1!X782&lt;&gt;Sheet1!AL782,Sheet1!AM782&lt;&gt;Sheet1!Y782),"有影响","-")</f>
        <v>-</v>
      </c>
      <c r="H779" s="21" t="str">
        <f>IF(OR(Sheet1!AC782&lt;&gt;Sheet1!AN782,Sheet1!AO782&lt;&gt;Sheet1!AD782),"有影响","-")</f>
        <v>-</v>
      </c>
      <c r="I779" s="21" t="str">
        <f>IF(Sheet1!G782=0,"出错","-")</f>
        <v>-</v>
      </c>
      <c r="J779" s="21" t="str">
        <f>IF(AND(Sheet1!G782=0,Sheet1!L782&lt;&gt;0),"出错","-")</f>
        <v>-</v>
      </c>
      <c r="K779" s="21" t="str">
        <f>IF(AND(Sheet1!G782=0,Sheet1!L782=0,Sheet1!Q782&lt;&gt;0),"出错","-")</f>
        <v>-</v>
      </c>
      <c r="L779" s="21" t="str">
        <f>IF(AND(Sheet1!G782=0,Sheet1!L782=0,Sheet1!Q782=0,Sheet1!V782&lt;&gt;0),"出错","-")</f>
        <v>-</v>
      </c>
      <c r="M779" s="21" t="str">
        <f>IF(AND(Sheet1!G782=0,Sheet1!L782=0,Sheet1!Q782=0,Sheet1!V782=0,Sheet1!AA782&lt;&gt;0),"出错","-")</f>
        <v>-</v>
      </c>
      <c r="N779" s="21" t="str">
        <f>IFERROR(VLOOKUP(Sheet1!G782,配置检查表!$Y:$Z,2,FALSE),"")</f>
        <v/>
      </c>
      <c r="O779" s="21">
        <f>IF(AND(Sheet1!I782=Sheet1!J782,Sheet1!J782&lt;&gt;0),Sheet1!I782,IF(AND(Sheet1!I782&lt;&gt;Sheet1!J782,Sheet1!J782&lt;&gt;0),Sheet1!I782&amp;"~"&amp;Sheet1!J782,""))</f>
        <v>5</v>
      </c>
      <c r="P779" s="21" t="str">
        <f>IFERROR(VLOOKUP(Sheet1!L782,配置检查表!$Y:$Z,2,FALSE),"")</f>
        <v>金币</v>
      </c>
      <c r="Q779" s="21">
        <f>IF(AND(Sheet1!N782=Sheet1!O782,Sheet1!O782&lt;&gt;0),Sheet1!N782,IF(AND(Sheet1!N782&lt;&gt;Sheet1!O782,Sheet1!O782&lt;&gt;0),Sheet1!N782&amp;"~"&amp;Sheet1!O782,""))</f>
        <v>575000</v>
      </c>
      <c r="R779" s="21" t="str">
        <f>IFERROR(VLOOKUP(Sheet1!Q782,配置检查表!$Y:$Z,2,FALSE),"")</f>
        <v/>
      </c>
      <c r="S779" s="39" t="str">
        <f>IF(AND(Sheet1!S986=Sheet1!T986,Sheet1!T986&lt;&gt;0),Sheet1!S986,IF(AND(Sheet1!S986&lt;&gt;Sheet1!T986,Sheet1!T986&lt;&gt;0),Sheet1!S986&amp;"~"&amp;Sheet1!T986,""))</f>
        <v/>
      </c>
      <c r="T779" s="21" t="str">
        <f>IFERROR(VLOOKUP(Sheet1!V782,配置检查表!$Y:$Z,2,FALSE),"")</f>
        <v/>
      </c>
      <c r="U779" s="39" t="str">
        <f>IF(AND(Sheet1!X986=Sheet1!Y986,Sheet1!Y986&lt;&gt;0),Sheet1!X986,IF(AND(Sheet1!X986&lt;&gt;Sheet1!Y986,Sheet1!Y986&lt;&gt;0),Sheet1!X986&amp;"~"&amp;Sheet1!Y986,""))</f>
        <v/>
      </c>
      <c r="V779" s="21" t="str">
        <f>IFERROR(VLOOKUP(Sheet1!XAA,配置检查表!$Y:$Z,2,FALSE),"")</f>
        <v/>
      </c>
      <c r="W779" s="21" t="str">
        <f>IF(AND(Sheet1!AC986=Sheet1!AD986,Sheet1!AD986&lt;&gt;0),Sheet1!AC986,IF(AND(Sheet1!AC986&lt;&gt;Sheet1!AD986,Sheet1!AD986&lt;&gt;0),Sheet1!AC986&amp;"~"&amp;Sheet1!AD986,""))</f>
        <v/>
      </c>
    </row>
    <row r="780" spans="1:23">
      <c r="A780" s="17">
        <v>20307</v>
      </c>
      <c r="B780" s="27" t="s">
        <v>2012</v>
      </c>
      <c r="C780" s="27" t="s">
        <v>2012</v>
      </c>
      <c r="D780" s="21" t="str">
        <f>IF(OR(Sheet1!I783&lt;&gt;Sheet1!AF783,Sheet1!AG783&lt;&gt;Sheet1!J783),"有影响","-")</f>
        <v>-</v>
      </c>
      <c r="E780" s="21" t="str">
        <f>IF(OR(Sheet1!N783&lt;&gt;Sheet1!AH783,Sheet1!AI783&lt;&gt;Sheet1!O783),"有影响","-")</f>
        <v>-</v>
      </c>
      <c r="F780" s="21" t="str">
        <f>IF(OR(Sheet1!S783&lt;&gt;Sheet1!AJ783,Sheet1!AK783&lt;&gt;Sheet1!T783),"有影响","-")</f>
        <v>-</v>
      </c>
      <c r="G780" s="21" t="str">
        <f>IF(OR(Sheet1!X783&lt;&gt;Sheet1!AL783,Sheet1!AM783&lt;&gt;Sheet1!Y783),"有影响","-")</f>
        <v>-</v>
      </c>
      <c r="H780" s="21" t="str">
        <f>IF(OR(Sheet1!AC783&lt;&gt;Sheet1!AN783,Sheet1!AO783&lt;&gt;Sheet1!AD783),"有影响","-")</f>
        <v>-</v>
      </c>
      <c r="I780" s="21" t="str">
        <f>IF(Sheet1!G783=0,"出错","-")</f>
        <v>-</v>
      </c>
      <c r="J780" s="21" t="str">
        <f>IF(AND(Sheet1!G783=0,Sheet1!L783&lt;&gt;0),"出错","-")</f>
        <v>-</v>
      </c>
      <c r="K780" s="21" t="str">
        <f>IF(AND(Sheet1!G783=0,Sheet1!L783=0,Sheet1!Q783&lt;&gt;0),"出错","-")</f>
        <v>-</v>
      </c>
      <c r="L780" s="21" t="str">
        <f>IF(AND(Sheet1!G783=0,Sheet1!L783=0,Sheet1!Q783=0,Sheet1!V783&lt;&gt;0),"出错","-")</f>
        <v>-</v>
      </c>
      <c r="M780" s="21" t="str">
        <f>IF(AND(Sheet1!G783=0,Sheet1!L783=0,Sheet1!Q783=0,Sheet1!V783=0,Sheet1!AA783&lt;&gt;0),"出错","-")</f>
        <v>-</v>
      </c>
      <c r="N780" s="21" t="str">
        <f>IFERROR(VLOOKUP(Sheet1!G783,配置检查表!$Y:$Z,2,FALSE),"")</f>
        <v/>
      </c>
      <c r="O780" s="21">
        <f>IF(AND(Sheet1!I783=Sheet1!J783,Sheet1!J783&lt;&gt;0),Sheet1!I783,IF(AND(Sheet1!I783&lt;&gt;Sheet1!J783,Sheet1!J783&lt;&gt;0),Sheet1!I783&amp;"~"&amp;Sheet1!J783,""))</f>
        <v>5</v>
      </c>
      <c r="P780" s="21" t="str">
        <f>IFERROR(VLOOKUP(Sheet1!L783,配置检查表!$Y:$Z,2,FALSE),"")</f>
        <v>金币</v>
      </c>
      <c r="Q780" s="21">
        <f>IF(AND(Sheet1!N783=Sheet1!O783,Sheet1!O783&lt;&gt;0),Sheet1!N783,IF(AND(Sheet1!N783&lt;&gt;Sheet1!O783,Sheet1!O783&lt;&gt;0),Sheet1!N783&amp;"~"&amp;Sheet1!O783,""))</f>
        <v>577500</v>
      </c>
      <c r="R780" s="21" t="str">
        <f>IFERROR(VLOOKUP(Sheet1!Q783,配置检查表!$Y:$Z,2,FALSE),"")</f>
        <v/>
      </c>
      <c r="S780" s="39" t="str">
        <f>IF(AND(Sheet1!S987=Sheet1!T987,Sheet1!T987&lt;&gt;0),Sheet1!S987,IF(AND(Sheet1!S987&lt;&gt;Sheet1!T987,Sheet1!T987&lt;&gt;0),Sheet1!S987&amp;"~"&amp;Sheet1!T987,""))</f>
        <v/>
      </c>
      <c r="T780" s="21" t="str">
        <f>IFERROR(VLOOKUP(Sheet1!V783,配置检查表!$Y:$Z,2,FALSE),"")</f>
        <v/>
      </c>
      <c r="U780" s="39" t="str">
        <f>IF(AND(Sheet1!X987=Sheet1!Y987,Sheet1!Y987&lt;&gt;0),Sheet1!X987,IF(AND(Sheet1!X987&lt;&gt;Sheet1!Y987,Sheet1!Y987&lt;&gt;0),Sheet1!X987&amp;"~"&amp;Sheet1!Y987,""))</f>
        <v/>
      </c>
      <c r="V780" s="21" t="str">
        <f>IFERROR(VLOOKUP(Sheet1!XAA,配置检查表!$Y:$Z,2,FALSE),"")</f>
        <v/>
      </c>
      <c r="W780" s="21" t="str">
        <f>IF(AND(Sheet1!AC987=Sheet1!AD987,Sheet1!AD987&lt;&gt;0),Sheet1!AC987,IF(AND(Sheet1!AC987&lt;&gt;Sheet1!AD987,Sheet1!AD987&lt;&gt;0),Sheet1!AC987&amp;"~"&amp;Sheet1!AD987,""))</f>
        <v/>
      </c>
    </row>
    <row r="781" spans="1:23">
      <c r="A781" s="17">
        <v>20308</v>
      </c>
      <c r="B781" s="27" t="s">
        <v>2013</v>
      </c>
      <c r="C781" s="27" t="s">
        <v>2013</v>
      </c>
      <c r="D781" s="21" t="str">
        <f>IF(OR(Sheet1!I784&lt;&gt;Sheet1!AF784,Sheet1!AG784&lt;&gt;Sheet1!J784),"有影响","-")</f>
        <v>-</v>
      </c>
      <c r="E781" s="21" t="str">
        <f>IF(OR(Sheet1!N784&lt;&gt;Sheet1!AH784,Sheet1!AI784&lt;&gt;Sheet1!O784),"有影响","-")</f>
        <v>-</v>
      </c>
      <c r="F781" s="21" t="str">
        <f>IF(OR(Sheet1!S784&lt;&gt;Sheet1!AJ784,Sheet1!AK784&lt;&gt;Sheet1!T784),"有影响","-")</f>
        <v>-</v>
      </c>
      <c r="G781" s="21" t="str">
        <f>IF(OR(Sheet1!X784&lt;&gt;Sheet1!AL784,Sheet1!AM784&lt;&gt;Sheet1!Y784),"有影响","-")</f>
        <v>-</v>
      </c>
      <c r="H781" s="21" t="str">
        <f>IF(OR(Sheet1!AC784&lt;&gt;Sheet1!AN784,Sheet1!AO784&lt;&gt;Sheet1!AD784),"有影响","-")</f>
        <v>-</v>
      </c>
      <c r="I781" s="21" t="str">
        <f>IF(Sheet1!G784=0,"出错","-")</f>
        <v>-</v>
      </c>
      <c r="J781" s="21" t="str">
        <f>IF(AND(Sheet1!G784=0,Sheet1!L784&lt;&gt;0),"出错","-")</f>
        <v>-</v>
      </c>
      <c r="K781" s="21" t="str">
        <f>IF(AND(Sheet1!G784=0,Sheet1!L784=0,Sheet1!Q784&lt;&gt;0),"出错","-")</f>
        <v>-</v>
      </c>
      <c r="L781" s="21" t="str">
        <f>IF(AND(Sheet1!G784=0,Sheet1!L784=0,Sheet1!Q784=0,Sheet1!V784&lt;&gt;0),"出错","-")</f>
        <v>-</v>
      </c>
      <c r="M781" s="21" t="str">
        <f>IF(AND(Sheet1!G784=0,Sheet1!L784=0,Sheet1!Q784=0,Sheet1!V784=0,Sheet1!AA784&lt;&gt;0),"出错","-")</f>
        <v>-</v>
      </c>
      <c r="N781" s="21" t="str">
        <f>IFERROR(VLOOKUP(Sheet1!G784,配置检查表!$Y:$Z,2,FALSE),"")</f>
        <v/>
      </c>
      <c r="O781" s="21">
        <f>IF(AND(Sheet1!I784=Sheet1!J784,Sheet1!J784&lt;&gt;0),Sheet1!I784,IF(AND(Sheet1!I784&lt;&gt;Sheet1!J784,Sheet1!J784&lt;&gt;0),Sheet1!I784&amp;"~"&amp;Sheet1!J784,""))</f>
        <v>5</v>
      </c>
      <c r="P781" s="21" t="str">
        <f>IFERROR(VLOOKUP(Sheet1!L784,配置检查表!$Y:$Z,2,FALSE),"")</f>
        <v>金币</v>
      </c>
      <c r="Q781" s="21">
        <f>IF(AND(Sheet1!N784=Sheet1!O784,Sheet1!O784&lt;&gt;0),Sheet1!N784,IF(AND(Sheet1!N784&lt;&gt;Sheet1!O784,Sheet1!O784&lt;&gt;0),Sheet1!N784&amp;"~"&amp;Sheet1!O784,""))</f>
        <v>580000</v>
      </c>
      <c r="R781" s="21" t="str">
        <f>IFERROR(VLOOKUP(Sheet1!Q784,配置检查表!$Y:$Z,2,FALSE),"")</f>
        <v/>
      </c>
      <c r="S781" s="39" t="str">
        <f>IF(AND(Sheet1!S988=Sheet1!T988,Sheet1!T988&lt;&gt;0),Sheet1!S988,IF(AND(Sheet1!S988&lt;&gt;Sheet1!T988,Sheet1!T988&lt;&gt;0),Sheet1!S988&amp;"~"&amp;Sheet1!T988,""))</f>
        <v/>
      </c>
      <c r="T781" s="21" t="str">
        <f>IFERROR(VLOOKUP(Sheet1!V784,配置检查表!$Y:$Z,2,FALSE),"")</f>
        <v/>
      </c>
      <c r="U781" s="39" t="str">
        <f>IF(AND(Sheet1!X988=Sheet1!Y988,Sheet1!Y988&lt;&gt;0),Sheet1!X988,IF(AND(Sheet1!X988&lt;&gt;Sheet1!Y988,Sheet1!Y988&lt;&gt;0),Sheet1!X988&amp;"~"&amp;Sheet1!Y988,""))</f>
        <v/>
      </c>
      <c r="V781" s="21" t="str">
        <f>IFERROR(VLOOKUP(Sheet1!XAA,配置检查表!$Y:$Z,2,FALSE),"")</f>
        <v/>
      </c>
      <c r="W781" s="21" t="str">
        <f>IF(AND(Sheet1!AC988=Sheet1!AD988,Sheet1!AD988&lt;&gt;0),Sheet1!AC988,IF(AND(Sheet1!AC988&lt;&gt;Sheet1!AD988,Sheet1!AD988&lt;&gt;0),Sheet1!AC988&amp;"~"&amp;Sheet1!AD988,""))</f>
        <v/>
      </c>
    </row>
    <row r="782" spans="1:23">
      <c r="A782" s="17">
        <v>20309</v>
      </c>
      <c r="B782" s="27" t="s">
        <v>2014</v>
      </c>
      <c r="C782" s="27" t="s">
        <v>2014</v>
      </c>
      <c r="D782" s="21" t="str">
        <f>IF(OR(Sheet1!I785&lt;&gt;Sheet1!AF785,Sheet1!AG785&lt;&gt;Sheet1!J785),"有影响","-")</f>
        <v>-</v>
      </c>
      <c r="E782" s="21" t="str">
        <f>IF(OR(Sheet1!N785&lt;&gt;Sheet1!AH785,Sheet1!AI785&lt;&gt;Sheet1!O785),"有影响","-")</f>
        <v>-</v>
      </c>
      <c r="F782" s="21" t="str">
        <f>IF(OR(Sheet1!S785&lt;&gt;Sheet1!AJ785,Sheet1!AK785&lt;&gt;Sheet1!T785),"有影响","-")</f>
        <v>-</v>
      </c>
      <c r="G782" s="21" t="str">
        <f>IF(OR(Sheet1!X785&lt;&gt;Sheet1!AL785,Sheet1!AM785&lt;&gt;Sheet1!Y785),"有影响","-")</f>
        <v>-</v>
      </c>
      <c r="H782" s="21" t="str">
        <f>IF(OR(Sheet1!AC785&lt;&gt;Sheet1!AN785,Sheet1!AO785&lt;&gt;Sheet1!AD785),"有影响","-")</f>
        <v>-</v>
      </c>
      <c r="I782" s="21" t="str">
        <f>IF(Sheet1!G785=0,"出错","-")</f>
        <v>-</v>
      </c>
      <c r="J782" s="21" t="str">
        <f>IF(AND(Sheet1!G785=0,Sheet1!L785&lt;&gt;0),"出错","-")</f>
        <v>-</v>
      </c>
      <c r="K782" s="21" t="str">
        <f>IF(AND(Sheet1!G785=0,Sheet1!L785=0,Sheet1!Q785&lt;&gt;0),"出错","-")</f>
        <v>-</v>
      </c>
      <c r="L782" s="21" t="str">
        <f>IF(AND(Sheet1!G785=0,Sheet1!L785=0,Sheet1!Q785=0,Sheet1!V785&lt;&gt;0),"出错","-")</f>
        <v>-</v>
      </c>
      <c r="M782" s="21" t="str">
        <f>IF(AND(Sheet1!G785=0,Sheet1!L785=0,Sheet1!Q785=0,Sheet1!V785=0,Sheet1!AA785&lt;&gt;0),"出错","-")</f>
        <v>-</v>
      </c>
      <c r="N782" s="21" t="str">
        <f>IFERROR(VLOOKUP(Sheet1!G785,配置检查表!$Y:$Z,2,FALSE),"")</f>
        <v/>
      </c>
      <c r="O782" s="21">
        <f>IF(AND(Sheet1!I785=Sheet1!J785,Sheet1!J785&lt;&gt;0),Sheet1!I785,IF(AND(Sheet1!I785&lt;&gt;Sheet1!J785,Sheet1!J785&lt;&gt;0),Sheet1!I785&amp;"~"&amp;Sheet1!J785,""))</f>
        <v>5</v>
      </c>
      <c r="P782" s="21" t="str">
        <f>IFERROR(VLOOKUP(Sheet1!L785,配置检查表!$Y:$Z,2,FALSE),"")</f>
        <v>金币</v>
      </c>
      <c r="Q782" s="21">
        <f>IF(AND(Sheet1!N785=Sheet1!O785,Sheet1!O785&lt;&gt;0),Sheet1!N785,IF(AND(Sheet1!N785&lt;&gt;Sheet1!O785,Sheet1!O785&lt;&gt;0),Sheet1!N785&amp;"~"&amp;Sheet1!O785,""))</f>
        <v>582500</v>
      </c>
      <c r="R782" s="21" t="str">
        <f>IFERROR(VLOOKUP(Sheet1!Q785,配置检查表!$Y:$Z,2,FALSE),"")</f>
        <v/>
      </c>
      <c r="S782" s="39" t="str">
        <f>IF(AND(Sheet1!S989=Sheet1!T989,Sheet1!T989&lt;&gt;0),Sheet1!S989,IF(AND(Sheet1!S989&lt;&gt;Sheet1!T989,Sheet1!T989&lt;&gt;0),Sheet1!S989&amp;"~"&amp;Sheet1!T989,""))</f>
        <v/>
      </c>
      <c r="T782" s="21" t="str">
        <f>IFERROR(VLOOKUP(Sheet1!V785,配置检查表!$Y:$Z,2,FALSE),"")</f>
        <v/>
      </c>
      <c r="U782" s="39" t="str">
        <f>IF(AND(Sheet1!X989=Sheet1!Y989,Sheet1!Y989&lt;&gt;0),Sheet1!X989,IF(AND(Sheet1!X989&lt;&gt;Sheet1!Y989,Sheet1!Y989&lt;&gt;0),Sheet1!X989&amp;"~"&amp;Sheet1!Y989,""))</f>
        <v/>
      </c>
      <c r="V782" s="21" t="str">
        <f>IFERROR(VLOOKUP(Sheet1!XAA,配置检查表!$Y:$Z,2,FALSE),"")</f>
        <v/>
      </c>
      <c r="W782" s="21" t="str">
        <f>IF(AND(Sheet1!AC989=Sheet1!AD989,Sheet1!AD989&lt;&gt;0),Sheet1!AC989,IF(AND(Sheet1!AC989&lt;&gt;Sheet1!AD989,Sheet1!AD989&lt;&gt;0),Sheet1!AC989&amp;"~"&amp;Sheet1!AD989,""))</f>
        <v/>
      </c>
    </row>
    <row r="783" spans="1:23">
      <c r="A783" s="17">
        <v>20310</v>
      </c>
      <c r="B783" s="27" t="s">
        <v>2015</v>
      </c>
      <c r="C783" s="27" t="s">
        <v>2015</v>
      </c>
      <c r="D783" s="21" t="str">
        <f>IF(OR(Sheet1!I786&lt;&gt;Sheet1!AF786,Sheet1!AG786&lt;&gt;Sheet1!J786),"有影响","-")</f>
        <v>-</v>
      </c>
      <c r="E783" s="21" t="str">
        <f>IF(OR(Sheet1!N786&lt;&gt;Sheet1!AH786,Sheet1!AI786&lt;&gt;Sheet1!O786),"有影响","-")</f>
        <v>-</v>
      </c>
      <c r="F783" s="21" t="str">
        <f>IF(OR(Sheet1!S786&lt;&gt;Sheet1!AJ786,Sheet1!AK786&lt;&gt;Sheet1!T786),"有影响","-")</f>
        <v>-</v>
      </c>
      <c r="G783" s="21" t="str">
        <f>IF(OR(Sheet1!X786&lt;&gt;Sheet1!AL786,Sheet1!AM786&lt;&gt;Sheet1!Y786),"有影响","-")</f>
        <v>-</v>
      </c>
      <c r="H783" s="21" t="str">
        <f>IF(OR(Sheet1!AC786&lt;&gt;Sheet1!AN786,Sheet1!AO786&lt;&gt;Sheet1!AD786),"有影响","-")</f>
        <v>-</v>
      </c>
      <c r="I783" s="21" t="str">
        <f>IF(Sheet1!G786=0,"出错","-")</f>
        <v>-</v>
      </c>
      <c r="J783" s="21" t="str">
        <f>IF(AND(Sheet1!G786=0,Sheet1!L786&lt;&gt;0),"出错","-")</f>
        <v>-</v>
      </c>
      <c r="K783" s="21" t="str">
        <f>IF(AND(Sheet1!G786=0,Sheet1!L786=0,Sheet1!Q786&lt;&gt;0),"出错","-")</f>
        <v>-</v>
      </c>
      <c r="L783" s="21" t="str">
        <f>IF(AND(Sheet1!G786=0,Sheet1!L786=0,Sheet1!Q786=0,Sheet1!V786&lt;&gt;0),"出错","-")</f>
        <v>-</v>
      </c>
      <c r="M783" s="21" t="str">
        <f>IF(AND(Sheet1!G786=0,Sheet1!L786=0,Sheet1!Q786=0,Sheet1!V786=0,Sheet1!AA786&lt;&gt;0),"出错","-")</f>
        <v>-</v>
      </c>
      <c r="N783" s="21" t="str">
        <f>IFERROR(VLOOKUP(Sheet1!G786,配置检查表!$Y:$Z,2,FALSE),"")</f>
        <v/>
      </c>
      <c r="O783" s="21">
        <f>IF(AND(Sheet1!I786=Sheet1!J786,Sheet1!J786&lt;&gt;0),Sheet1!I786,IF(AND(Sheet1!I786&lt;&gt;Sheet1!J786,Sheet1!J786&lt;&gt;0),Sheet1!I786&amp;"~"&amp;Sheet1!J786,""))</f>
        <v>5</v>
      </c>
      <c r="P783" s="21" t="str">
        <f>IFERROR(VLOOKUP(Sheet1!L786,配置检查表!$Y:$Z,2,FALSE),"")</f>
        <v>金币</v>
      </c>
      <c r="Q783" s="21">
        <f>IF(AND(Sheet1!N786=Sheet1!O786,Sheet1!O786&lt;&gt;0),Sheet1!N786,IF(AND(Sheet1!N786&lt;&gt;Sheet1!O786,Sheet1!O786&lt;&gt;0),Sheet1!N786&amp;"~"&amp;Sheet1!O786,""))</f>
        <v>585000</v>
      </c>
      <c r="R783" s="21" t="str">
        <f>IFERROR(VLOOKUP(Sheet1!Q786,配置检查表!$Y:$Z,2,FALSE),"")</f>
        <v/>
      </c>
      <c r="S783" s="39" t="str">
        <f>IF(AND(Sheet1!S990=Sheet1!T990,Sheet1!T990&lt;&gt;0),Sheet1!S990,IF(AND(Sheet1!S990&lt;&gt;Sheet1!T990,Sheet1!T990&lt;&gt;0),Sheet1!S990&amp;"~"&amp;Sheet1!T990,""))</f>
        <v/>
      </c>
      <c r="T783" s="21" t="str">
        <f>IFERROR(VLOOKUP(Sheet1!V786,配置检查表!$Y:$Z,2,FALSE),"")</f>
        <v/>
      </c>
      <c r="U783" s="39" t="str">
        <f>IF(AND(Sheet1!X990=Sheet1!Y990,Sheet1!Y990&lt;&gt;0),Sheet1!X990,IF(AND(Sheet1!X990&lt;&gt;Sheet1!Y990,Sheet1!Y990&lt;&gt;0),Sheet1!X990&amp;"~"&amp;Sheet1!Y990,""))</f>
        <v/>
      </c>
      <c r="V783" s="21" t="str">
        <f>IFERROR(VLOOKUP(Sheet1!XAA,配置检查表!$Y:$Z,2,FALSE),"")</f>
        <v/>
      </c>
      <c r="W783" s="21" t="str">
        <f>IF(AND(Sheet1!AC990=Sheet1!AD990,Sheet1!AD990&lt;&gt;0),Sheet1!AC990,IF(AND(Sheet1!AC990&lt;&gt;Sheet1!AD990,Sheet1!AD990&lt;&gt;0),Sheet1!AC990&amp;"~"&amp;Sheet1!AD990,""))</f>
        <v/>
      </c>
    </row>
    <row r="784" spans="1:23">
      <c r="A784" s="17">
        <v>20311</v>
      </c>
      <c r="B784" s="27" t="s">
        <v>2016</v>
      </c>
      <c r="C784" s="27" t="s">
        <v>2016</v>
      </c>
      <c r="D784" s="21" t="str">
        <f>IF(OR(Sheet1!I787&lt;&gt;Sheet1!AF787,Sheet1!AG787&lt;&gt;Sheet1!J787),"有影响","-")</f>
        <v>-</v>
      </c>
      <c r="E784" s="21" t="str">
        <f>IF(OR(Sheet1!N787&lt;&gt;Sheet1!AH787,Sheet1!AI787&lt;&gt;Sheet1!O787),"有影响","-")</f>
        <v>-</v>
      </c>
      <c r="F784" s="21" t="str">
        <f>IF(OR(Sheet1!S787&lt;&gt;Sheet1!AJ787,Sheet1!AK787&lt;&gt;Sheet1!T787),"有影响","-")</f>
        <v>-</v>
      </c>
      <c r="G784" s="21" t="str">
        <f>IF(OR(Sheet1!X787&lt;&gt;Sheet1!AL787,Sheet1!AM787&lt;&gt;Sheet1!Y787),"有影响","-")</f>
        <v>-</v>
      </c>
      <c r="H784" s="21" t="str">
        <f>IF(OR(Sheet1!AC787&lt;&gt;Sheet1!AN787,Sheet1!AO787&lt;&gt;Sheet1!AD787),"有影响","-")</f>
        <v>-</v>
      </c>
      <c r="I784" s="21" t="str">
        <f>IF(Sheet1!G787=0,"出错","-")</f>
        <v>-</v>
      </c>
      <c r="J784" s="21" t="str">
        <f>IF(AND(Sheet1!G787=0,Sheet1!L787&lt;&gt;0),"出错","-")</f>
        <v>-</v>
      </c>
      <c r="K784" s="21" t="str">
        <f>IF(AND(Sheet1!G787=0,Sheet1!L787=0,Sheet1!Q787&lt;&gt;0),"出错","-")</f>
        <v>-</v>
      </c>
      <c r="L784" s="21" t="str">
        <f>IF(AND(Sheet1!G787=0,Sheet1!L787=0,Sheet1!Q787=0,Sheet1!V787&lt;&gt;0),"出错","-")</f>
        <v>-</v>
      </c>
      <c r="M784" s="21" t="str">
        <f>IF(AND(Sheet1!G787=0,Sheet1!L787=0,Sheet1!Q787=0,Sheet1!V787=0,Sheet1!AA787&lt;&gt;0),"出错","-")</f>
        <v>-</v>
      </c>
      <c r="N784" s="21" t="str">
        <f>IFERROR(VLOOKUP(Sheet1!G787,配置检查表!$Y:$Z,2,FALSE),"")</f>
        <v/>
      </c>
      <c r="O784" s="21">
        <f>IF(AND(Sheet1!I787=Sheet1!J787,Sheet1!J787&lt;&gt;0),Sheet1!I787,IF(AND(Sheet1!I787&lt;&gt;Sheet1!J787,Sheet1!J787&lt;&gt;0),Sheet1!I787&amp;"~"&amp;Sheet1!J787,""))</f>
        <v>5</v>
      </c>
      <c r="P784" s="21" t="str">
        <f>IFERROR(VLOOKUP(Sheet1!L787,配置检查表!$Y:$Z,2,FALSE),"")</f>
        <v>金币</v>
      </c>
      <c r="Q784" s="21">
        <f>IF(AND(Sheet1!N787=Sheet1!O787,Sheet1!O787&lt;&gt;0),Sheet1!N787,IF(AND(Sheet1!N787&lt;&gt;Sheet1!O787,Sheet1!O787&lt;&gt;0),Sheet1!N787&amp;"~"&amp;Sheet1!O787,""))</f>
        <v>587500</v>
      </c>
      <c r="R784" s="21" t="str">
        <f>IFERROR(VLOOKUP(Sheet1!Q787,配置检查表!$Y:$Z,2,FALSE),"")</f>
        <v/>
      </c>
      <c r="S784" s="39" t="str">
        <f>IF(AND(Sheet1!S991=Sheet1!T991,Sheet1!T991&lt;&gt;0),Sheet1!S991,IF(AND(Sheet1!S991&lt;&gt;Sheet1!T991,Sheet1!T991&lt;&gt;0),Sheet1!S991&amp;"~"&amp;Sheet1!T991,""))</f>
        <v/>
      </c>
      <c r="T784" s="21" t="str">
        <f>IFERROR(VLOOKUP(Sheet1!V787,配置检查表!$Y:$Z,2,FALSE),"")</f>
        <v/>
      </c>
      <c r="U784" s="39" t="str">
        <f>IF(AND(Sheet1!X991=Sheet1!Y991,Sheet1!Y991&lt;&gt;0),Sheet1!X991,IF(AND(Sheet1!X991&lt;&gt;Sheet1!Y991,Sheet1!Y991&lt;&gt;0),Sheet1!X991&amp;"~"&amp;Sheet1!Y991,""))</f>
        <v/>
      </c>
      <c r="V784" s="21" t="str">
        <f>IFERROR(VLOOKUP(Sheet1!XAA,配置检查表!$Y:$Z,2,FALSE),"")</f>
        <v/>
      </c>
      <c r="W784" s="21" t="str">
        <f>IF(AND(Sheet1!AC991=Sheet1!AD991,Sheet1!AD991&lt;&gt;0),Sheet1!AC991,IF(AND(Sheet1!AC991&lt;&gt;Sheet1!AD991,Sheet1!AD991&lt;&gt;0),Sheet1!AC991&amp;"~"&amp;Sheet1!AD991,""))</f>
        <v/>
      </c>
    </row>
    <row r="785" spans="1:23">
      <c r="A785" s="17">
        <v>20312</v>
      </c>
      <c r="B785" s="27" t="s">
        <v>2017</v>
      </c>
      <c r="C785" s="27" t="s">
        <v>2017</v>
      </c>
      <c r="D785" s="21" t="str">
        <f>IF(OR(Sheet1!I788&lt;&gt;Sheet1!AF788,Sheet1!AG788&lt;&gt;Sheet1!J788),"有影响","-")</f>
        <v>-</v>
      </c>
      <c r="E785" s="21" t="str">
        <f>IF(OR(Sheet1!N788&lt;&gt;Sheet1!AH788,Sheet1!AI788&lt;&gt;Sheet1!O788),"有影响","-")</f>
        <v>-</v>
      </c>
      <c r="F785" s="21" t="str">
        <f>IF(OR(Sheet1!S788&lt;&gt;Sheet1!AJ788,Sheet1!AK788&lt;&gt;Sheet1!T788),"有影响","-")</f>
        <v>-</v>
      </c>
      <c r="G785" s="21" t="str">
        <f>IF(OR(Sheet1!X788&lt;&gt;Sheet1!AL788,Sheet1!AM788&lt;&gt;Sheet1!Y788),"有影响","-")</f>
        <v>-</v>
      </c>
      <c r="H785" s="21" t="str">
        <f>IF(OR(Sheet1!AC788&lt;&gt;Sheet1!AN788,Sheet1!AO788&lt;&gt;Sheet1!AD788),"有影响","-")</f>
        <v>-</v>
      </c>
      <c r="I785" s="21" t="str">
        <f>IF(Sheet1!G788=0,"出错","-")</f>
        <v>-</v>
      </c>
      <c r="J785" s="21" t="str">
        <f>IF(AND(Sheet1!G788=0,Sheet1!L788&lt;&gt;0),"出错","-")</f>
        <v>-</v>
      </c>
      <c r="K785" s="21" t="str">
        <f>IF(AND(Sheet1!G788=0,Sheet1!L788=0,Sheet1!Q788&lt;&gt;0),"出错","-")</f>
        <v>-</v>
      </c>
      <c r="L785" s="21" t="str">
        <f>IF(AND(Sheet1!G788=0,Sheet1!L788=0,Sheet1!Q788=0,Sheet1!V788&lt;&gt;0),"出错","-")</f>
        <v>-</v>
      </c>
      <c r="M785" s="21" t="str">
        <f>IF(AND(Sheet1!G788=0,Sheet1!L788=0,Sheet1!Q788=0,Sheet1!V788=0,Sheet1!AA788&lt;&gt;0),"出错","-")</f>
        <v>-</v>
      </c>
      <c r="N785" s="21" t="str">
        <f>IFERROR(VLOOKUP(Sheet1!G788,配置检查表!$Y:$Z,2,FALSE),"")</f>
        <v/>
      </c>
      <c r="O785" s="21">
        <f>IF(AND(Sheet1!I788=Sheet1!J788,Sheet1!J788&lt;&gt;0),Sheet1!I788,IF(AND(Sheet1!I788&lt;&gt;Sheet1!J788,Sheet1!J788&lt;&gt;0),Sheet1!I788&amp;"~"&amp;Sheet1!J788,""))</f>
        <v>5</v>
      </c>
      <c r="P785" s="21" t="str">
        <f>IFERROR(VLOOKUP(Sheet1!L788,配置检查表!$Y:$Z,2,FALSE),"")</f>
        <v>金币</v>
      </c>
      <c r="Q785" s="21">
        <f>IF(AND(Sheet1!N788=Sheet1!O788,Sheet1!O788&lt;&gt;0),Sheet1!N788,IF(AND(Sheet1!N788&lt;&gt;Sheet1!O788,Sheet1!O788&lt;&gt;0),Sheet1!N788&amp;"~"&amp;Sheet1!O788,""))</f>
        <v>590000</v>
      </c>
      <c r="R785" s="21" t="str">
        <f>IFERROR(VLOOKUP(Sheet1!Q788,配置检查表!$Y:$Z,2,FALSE),"")</f>
        <v/>
      </c>
      <c r="S785" s="39" t="str">
        <f>IF(AND(Sheet1!S992=Sheet1!T992,Sheet1!T992&lt;&gt;0),Sheet1!S992,IF(AND(Sheet1!S992&lt;&gt;Sheet1!T992,Sheet1!T992&lt;&gt;0),Sheet1!S992&amp;"~"&amp;Sheet1!T992,""))</f>
        <v/>
      </c>
      <c r="T785" s="21" t="str">
        <f>IFERROR(VLOOKUP(Sheet1!V788,配置检查表!$Y:$Z,2,FALSE),"")</f>
        <v/>
      </c>
      <c r="U785" s="39" t="str">
        <f>IF(AND(Sheet1!X992=Sheet1!Y992,Sheet1!Y992&lt;&gt;0),Sheet1!X992,IF(AND(Sheet1!X992&lt;&gt;Sheet1!Y992,Sheet1!Y992&lt;&gt;0),Sheet1!X992&amp;"~"&amp;Sheet1!Y992,""))</f>
        <v/>
      </c>
      <c r="V785" s="21" t="str">
        <f>IFERROR(VLOOKUP(Sheet1!XAA,配置检查表!$Y:$Z,2,FALSE),"")</f>
        <v/>
      </c>
      <c r="W785" s="21" t="str">
        <f>IF(AND(Sheet1!AC992=Sheet1!AD992,Sheet1!AD992&lt;&gt;0),Sheet1!AC992,IF(AND(Sheet1!AC992&lt;&gt;Sheet1!AD992,Sheet1!AD992&lt;&gt;0),Sheet1!AC992&amp;"~"&amp;Sheet1!AD992,""))</f>
        <v/>
      </c>
    </row>
    <row r="786" spans="1:23">
      <c r="A786" s="17">
        <v>20313</v>
      </c>
      <c r="B786" s="27" t="s">
        <v>2018</v>
      </c>
      <c r="C786" s="27" t="s">
        <v>2018</v>
      </c>
      <c r="D786" s="21" t="str">
        <f>IF(OR(Sheet1!I789&lt;&gt;Sheet1!AF789,Sheet1!AG789&lt;&gt;Sheet1!J789),"有影响","-")</f>
        <v>-</v>
      </c>
      <c r="E786" s="21" t="str">
        <f>IF(OR(Sheet1!N789&lt;&gt;Sheet1!AH789,Sheet1!AI789&lt;&gt;Sheet1!O789),"有影响","-")</f>
        <v>-</v>
      </c>
      <c r="F786" s="21" t="str">
        <f>IF(OR(Sheet1!S789&lt;&gt;Sheet1!AJ789,Sheet1!AK789&lt;&gt;Sheet1!T789),"有影响","-")</f>
        <v>-</v>
      </c>
      <c r="G786" s="21" t="str">
        <f>IF(OR(Sheet1!X789&lt;&gt;Sheet1!AL789,Sheet1!AM789&lt;&gt;Sheet1!Y789),"有影响","-")</f>
        <v>-</v>
      </c>
      <c r="H786" s="21" t="str">
        <f>IF(OR(Sheet1!AC789&lt;&gt;Sheet1!AN789,Sheet1!AO789&lt;&gt;Sheet1!AD789),"有影响","-")</f>
        <v>-</v>
      </c>
      <c r="I786" s="21" t="str">
        <f>IF(Sheet1!G789=0,"出错","-")</f>
        <v>-</v>
      </c>
      <c r="J786" s="21" t="str">
        <f>IF(AND(Sheet1!G789=0,Sheet1!L789&lt;&gt;0),"出错","-")</f>
        <v>-</v>
      </c>
      <c r="K786" s="21" t="str">
        <f>IF(AND(Sheet1!G789=0,Sheet1!L789=0,Sheet1!Q789&lt;&gt;0),"出错","-")</f>
        <v>-</v>
      </c>
      <c r="L786" s="21" t="str">
        <f>IF(AND(Sheet1!G789=0,Sheet1!L789=0,Sheet1!Q789=0,Sheet1!V789&lt;&gt;0),"出错","-")</f>
        <v>-</v>
      </c>
      <c r="M786" s="21" t="str">
        <f>IF(AND(Sheet1!G789=0,Sheet1!L789=0,Sheet1!Q789=0,Sheet1!V789=0,Sheet1!AA789&lt;&gt;0),"出错","-")</f>
        <v>-</v>
      </c>
      <c r="N786" s="21" t="str">
        <f>IFERROR(VLOOKUP(Sheet1!G789,配置检查表!$Y:$Z,2,FALSE),"")</f>
        <v/>
      </c>
      <c r="O786" s="21">
        <f>IF(AND(Sheet1!I789=Sheet1!J789,Sheet1!J789&lt;&gt;0),Sheet1!I789,IF(AND(Sheet1!I789&lt;&gt;Sheet1!J789,Sheet1!J789&lt;&gt;0),Sheet1!I789&amp;"~"&amp;Sheet1!J789,""))</f>
        <v>5</v>
      </c>
      <c r="P786" s="21" t="str">
        <f>IFERROR(VLOOKUP(Sheet1!L789,配置检查表!$Y:$Z,2,FALSE),"")</f>
        <v>金币</v>
      </c>
      <c r="Q786" s="21">
        <f>IF(AND(Sheet1!N789=Sheet1!O789,Sheet1!O789&lt;&gt;0),Sheet1!N789,IF(AND(Sheet1!N789&lt;&gt;Sheet1!O789,Sheet1!O789&lt;&gt;0),Sheet1!N789&amp;"~"&amp;Sheet1!O789,""))</f>
        <v>592500</v>
      </c>
      <c r="R786" s="21" t="str">
        <f>IFERROR(VLOOKUP(Sheet1!Q789,配置检查表!$Y:$Z,2,FALSE),"")</f>
        <v/>
      </c>
      <c r="S786" s="39" t="str">
        <f>IF(AND(Sheet1!S993=Sheet1!T993,Sheet1!T993&lt;&gt;0),Sheet1!S993,IF(AND(Sheet1!S993&lt;&gt;Sheet1!T993,Sheet1!T993&lt;&gt;0),Sheet1!S993&amp;"~"&amp;Sheet1!T993,""))</f>
        <v/>
      </c>
      <c r="T786" s="21" t="str">
        <f>IFERROR(VLOOKUP(Sheet1!V789,配置检查表!$Y:$Z,2,FALSE),"")</f>
        <v/>
      </c>
      <c r="U786" s="39" t="str">
        <f>IF(AND(Sheet1!X993=Sheet1!Y993,Sheet1!Y993&lt;&gt;0),Sheet1!X993,IF(AND(Sheet1!X993&lt;&gt;Sheet1!Y993,Sheet1!Y993&lt;&gt;0),Sheet1!X993&amp;"~"&amp;Sheet1!Y993,""))</f>
        <v/>
      </c>
      <c r="V786" s="21" t="str">
        <f>IFERROR(VLOOKUP(Sheet1!XAA,配置检查表!$Y:$Z,2,FALSE),"")</f>
        <v/>
      </c>
      <c r="W786" s="21" t="str">
        <f>IF(AND(Sheet1!AC993=Sheet1!AD993,Sheet1!AD993&lt;&gt;0),Sheet1!AC993,IF(AND(Sheet1!AC993&lt;&gt;Sheet1!AD993,Sheet1!AD993&lt;&gt;0),Sheet1!AC993&amp;"~"&amp;Sheet1!AD993,""))</f>
        <v/>
      </c>
    </row>
    <row r="787" spans="1:23">
      <c r="A787" s="17">
        <v>20314</v>
      </c>
      <c r="B787" s="27" t="s">
        <v>2019</v>
      </c>
      <c r="C787" s="27" t="s">
        <v>2019</v>
      </c>
      <c r="D787" s="21" t="str">
        <f>IF(OR(Sheet1!I790&lt;&gt;Sheet1!AF790,Sheet1!AG790&lt;&gt;Sheet1!J790),"有影响","-")</f>
        <v>-</v>
      </c>
      <c r="E787" s="21" t="str">
        <f>IF(OR(Sheet1!N790&lt;&gt;Sheet1!AH790,Sheet1!AI790&lt;&gt;Sheet1!O790),"有影响","-")</f>
        <v>-</v>
      </c>
      <c r="F787" s="21" t="str">
        <f>IF(OR(Sheet1!S790&lt;&gt;Sheet1!AJ790,Sheet1!AK790&lt;&gt;Sheet1!T790),"有影响","-")</f>
        <v>-</v>
      </c>
      <c r="G787" s="21" t="str">
        <f>IF(OR(Sheet1!X790&lt;&gt;Sheet1!AL790,Sheet1!AM790&lt;&gt;Sheet1!Y790),"有影响","-")</f>
        <v>-</v>
      </c>
      <c r="H787" s="21" t="str">
        <f>IF(OR(Sheet1!AC790&lt;&gt;Sheet1!AN790,Sheet1!AO790&lt;&gt;Sheet1!AD790),"有影响","-")</f>
        <v>-</v>
      </c>
      <c r="I787" s="21" t="str">
        <f>IF(Sheet1!G790=0,"出错","-")</f>
        <v>-</v>
      </c>
      <c r="J787" s="21" t="str">
        <f>IF(AND(Sheet1!G790=0,Sheet1!L790&lt;&gt;0),"出错","-")</f>
        <v>-</v>
      </c>
      <c r="K787" s="21" t="str">
        <f>IF(AND(Sheet1!G790=0,Sheet1!L790=0,Sheet1!Q790&lt;&gt;0),"出错","-")</f>
        <v>-</v>
      </c>
      <c r="L787" s="21" t="str">
        <f>IF(AND(Sheet1!G790=0,Sheet1!L790=0,Sheet1!Q790=0,Sheet1!V790&lt;&gt;0),"出错","-")</f>
        <v>-</v>
      </c>
      <c r="M787" s="21" t="str">
        <f>IF(AND(Sheet1!G790=0,Sheet1!L790=0,Sheet1!Q790=0,Sheet1!V790=0,Sheet1!AA790&lt;&gt;0),"出错","-")</f>
        <v>-</v>
      </c>
      <c r="N787" s="21" t="str">
        <f>IFERROR(VLOOKUP(Sheet1!G790,配置检查表!$Y:$Z,2,FALSE),"")</f>
        <v/>
      </c>
      <c r="O787" s="21">
        <f>IF(AND(Sheet1!I790=Sheet1!J790,Sheet1!J790&lt;&gt;0),Sheet1!I790,IF(AND(Sheet1!I790&lt;&gt;Sheet1!J790,Sheet1!J790&lt;&gt;0),Sheet1!I790&amp;"~"&amp;Sheet1!J790,""))</f>
        <v>5</v>
      </c>
      <c r="P787" s="21" t="str">
        <f>IFERROR(VLOOKUP(Sheet1!L790,配置检查表!$Y:$Z,2,FALSE),"")</f>
        <v>金币</v>
      </c>
      <c r="Q787" s="21">
        <f>IF(AND(Sheet1!N790=Sheet1!O790,Sheet1!O790&lt;&gt;0),Sheet1!N790,IF(AND(Sheet1!N790&lt;&gt;Sheet1!O790,Sheet1!O790&lt;&gt;0),Sheet1!N790&amp;"~"&amp;Sheet1!O790,""))</f>
        <v>595000</v>
      </c>
      <c r="R787" s="21" t="str">
        <f>IFERROR(VLOOKUP(Sheet1!Q790,配置检查表!$Y:$Z,2,FALSE),"")</f>
        <v/>
      </c>
      <c r="S787" s="39" t="str">
        <f>IF(AND(Sheet1!S994=Sheet1!T994,Sheet1!T994&lt;&gt;0),Sheet1!S994,IF(AND(Sheet1!S994&lt;&gt;Sheet1!T994,Sheet1!T994&lt;&gt;0),Sheet1!S994&amp;"~"&amp;Sheet1!T994,""))</f>
        <v/>
      </c>
      <c r="T787" s="21" t="str">
        <f>IFERROR(VLOOKUP(Sheet1!V790,配置检查表!$Y:$Z,2,FALSE),"")</f>
        <v/>
      </c>
      <c r="U787" s="39" t="str">
        <f>IF(AND(Sheet1!X994=Sheet1!Y994,Sheet1!Y994&lt;&gt;0),Sheet1!X994,IF(AND(Sheet1!X994&lt;&gt;Sheet1!Y994,Sheet1!Y994&lt;&gt;0),Sheet1!X994&amp;"~"&amp;Sheet1!Y994,""))</f>
        <v/>
      </c>
      <c r="V787" s="21" t="str">
        <f>IFERROR(VLOOKUP(Sheet1!XAA,配置检查表!$Y:$Z,2,FALSE),"")</f>
        <v/>
      </c>
      <c r="W787" s="21" t="str">
        <f>IF(AND(Sheet1!AC994=Sheet1!AD994,Sheet1!AD994&lt;&gt;0),Sheet1!AC994,IF(AND(Sheet1!AC994&lt;&gt;Sheet1!AD994,Sheet1!AD994&lt;&gt;0),Sheet1!AC994&amp;"~"&amp;Sheet1!AD994,""))</f>
        <v/>
      </c>
    </row>
    <row r="788" spans="1:23">
      <c r="A788" s="17">
        <v>20315</v>
      </c>
      <c r="B788" s="27" t="s">
        <v>2020</v>
      </c>
      <c r="C788" s="27" t="s">
        <v>2020</v>
      </c>
      <c r="D788" s="21" t="str">
        <f>IF(OR(Sheet1!I791&lt;&gt;Sheet1!AF791,Sheet1!AG791&lt;&gt;Sheet1!J791),"有影响","-")</f>
        <v>-</v>
      </c>
      <c r="E788" s="21" t="str">
        <f>IF(OR(Sheet1!N791&lt;&gt;Sheet1!AH791,Sheet1!AI791&lt;&gt;Sheet1!O791),"有影响","-")</f>
        <v>-</v>
      </c>
      <c r="F788" s="21" t="str">
        <f>IF(OR(Sheet1!S791&lt;&gt;Sheet1!AJ791,Sheet1!AK791&lt;&gt;Sheet1!T791),"有影响","-")</f>
        <v>-</v>
      </c>
      <c r="G788" s="21" t="str">
        <f>IF(OR(Sheet1!X791&lt;&gt;Sheet1!AL791,Sheet1!AM791&lt;&gt;Sheet1!Y791),"有影响","-")</f>
        <v>-</v>
      </c>
      <c r="H788" s="21" t="str">
        <f>IF(OR(Sheet1!AC791&lt;&gt;Sheet1!AN791,Sheet1!AO791&lt;&gt;Sheet1!AD791),"有影响","-")</f>
        <v>-</v>
      </c>
      <c r="I788" s="21" t="str">
        <f>IF(Sheet1!G791=0,"出错","-")</f>
        <v>-</v>
      </c>
      <c r="J788" s="21" t="str">
        <f>IF(AND(Sheet1!G791=0,Sheet1!L791&lt;&gt;0),"出错","-")</f>
        <v>-</v>
      </c>
      <c r="K788" s="21" t="str">
        <f>IF(AND(Sheet1!G791=0,Sheet1!L791=0,Sheet1!Q791&lt;&gt;0),"出错","-")</f>
        <v>-</v>
      </c>
      <c r="L788" s="21" t="str">
        <f>IF(AND(Sheet1!G791=0,Sheet1!L791=0,Sheet1!Q791=0,Sheet1!V791&lt;&gt;0),"出错","-")</f>
        <v>-</v>
      </c>
      <c r="M788" s="21" t="str">
        <f>IF(AND(Sheet1!G791=0,Sheet1!L791=0,Sheet1!Q791=0,Sheet1!V791=0,Sheet1!AA791&lt;&gt;0),"出错","-")</f>
        <v>-</v>
      </c>
      <c r="N788" s="21" t="str">
        <f>IFERROR(VLOOKUP(Sheet1!G791,配置检查表!$Y:$Z,2,FALSE),"")</f>
        <v/>
      </c>
      <c r="O788" s="21">
        <f>IF(AND(Sheet1!I791=Sheet1!J791,Sheet1!J791&lt;&gt;0),Sheet1!I791,IF(AND(Sheet1!I791&lt;&gt;Sheet1!J791,Sheet1!J791&lt;&gt;0),Sheet1!I791&amp;"~"&amp;Sheet1!J791,""))</f>
        <v>5</v>
      </c>
      <c r="P788" s="21" t="str">
        <f>IFERROR(VLOOKUP(Sheet1!L791,配置检查表!$Y:$Z,2,FALSE),"")</f>
        <v>金币</v>
      </c>
      <c r="Q788" s="21">
        <f>IF(AND(Sheet1!N791=Sheet1!O791,Sheet1!O791&lt;&gt;0),Sheet1!N791,IF(AND(Sheet1!N791&lt;&gt;Sheet1!O791,Sheet1!O791&lt;&gt;0),Sheet1!N791&amp;"~"&amp;Sheet1!O791,""))</f>
        <v>597500</v>
      </c>
      <c r="R788" s="21" t="str">
        <f>IFERROR(VLOOKUP(Sheet1!Q791,配置检查表!$Y:$Z,2,FALSE),"")</f>
        <v/>
      </c>
      <c r="S788" s="39" t="str">
        <f>IF(AND(Sheet1!S995=Sheet1!T995,Sheet1!T995&lt;&gt;0),Sheet1!S995,IF(AND(Sheet1!S995&lt;&gt;Sheet1!T995,Sheet1!T995&lt;&gt;0),Sheet1!S995&amp;"~"&amp;Sheet1!T995,""))</f>
        <v/>
      </c>
      <c r="T788" s="21" t="str">
        <f>IFERROR(VLOOKUP(Sheet1!V791,配置检查表!$Y:$Z,2,FALSE),"")</f>
        <v/>
      </c>
      <c r="U788" s="39" t="str">
        <f>IF(AND(Sheet1!X995=Sheet1!Y995,Sheet1!Y995&lt;&gt;0),Sheet1!X995,IF(AND(Sheet1!X995&lt;&gt;Sheet1!Y995,Sheet1!Y995&lt;&gt;0),Sheet1!X995&amp;"~"&amp;Sheet1!Y995,""))</f>
        <v/>
      </c>
      <c r="V788" s="21" t="str">
        <f>IFERROR(VLOOKUP(Sheet1!XAA,配置检查表!$Y:$Z,2,FALSE),"")</f>
        <v/>
      </c>
      <c r="W788" s="21" t="str">
        <f>IF(AND(Sheet1!AC995=Sheet1!AD995,Sheet1!AD995&lt;&gt;0),Sheet1!AC995,IF(AND(Sheet1!AC995&lt;&gt;Sheet1!AD995,Sheet1!AD995&lt;&gt;0),Sheet1!AC995&amp;"~"&amp;Sheet1!AD995,""))</f>
        <v/>
      </c>
    </row>
    <row r="789" spans="1:23">
      <c r="A789" s="17">
        <v>20316</v>
      </c>
      <c r="B789" s="27" t="s">
        <v>2021</v>
      </c>
      <c r="C789" s="27" t="s">
        <v>2021</v>
      </c>
      <c r="D789" s="21" t="str">
        <f>IF(OR(Sheet1!I792&lt;&gt;Sheet1!AF792,Sheet1!AG792&lt;&gt;Sheet1!J792),"有影响","-")</f>
        <v>-</v>
      </c>
      <c r="E789" s="21" t="str">
        <f>IF(OR(Sheet1!N792&lt;&gt;Sheet1!AH792,Sheet1!AI792&lt;&gt;Sheet1!O792),"有影响","-")</f>
        <v>-</v>
      </c>
      <c r="F789" s="21" t="str">
        <f>IF(OR(Sheet1!S792&lt;&gt;Sheet1!AJ792,Sheet1!AK792&lt;&gt;Sheet1!T792),"有影响","-")</f>
        <v>-</v>
      </c>
      <c r="G789" s="21" t="str">
        <f>IF(OR(Sheet1!X792&lt;&gt;Sheet1!AL792,Sheet1!AM792&lt;&gt;Sheet1!Y792),"有影响","-")</f>
        <v>-</v>
      </c>
      <c r="H789" s="21" t="str">
        <f>IF(OR(Sheet1!AC792&lt;&gt;Sheet1!AN792,Sheet1!AO792&lt;&gt;Sheet1!AD792),"有影响","-")</f>
        <v>-</v>
      </c>
      <c r="I789" s="21" t="str">
        <f>IF(Sheet1!G792=0,"出错","-")</f>
        <v>-</v>
      </c>
      <c r="J789" s="21" t="str">
        <f>IF(AND(Sheet1!G792=0,Sheet1!L792&lt;&gt;0),"出错","-")</f>
        <v>-</v>
      </c>
      <c r="K789" s="21" t="str">
        <f>IF(AND(Sheet1!G792=0,Sheet1!L792=0,Sheet1!Q792&lt;&gt;0),"出错","-")</f>
        <v>-</v>
      </c>
      <c r="L789" s="21" t="str">
        <f>IF(AND(Sheet1!G792=0,Sheet1!L792=0,Sheet1!Q792=0,Sheet1!V792&lt;&gt;0),"出错","-")</f>
        <v>-</v>
      </c>
      <c r="M789" s="21" t="str">
        <f>IF(AND(Sheet1!G792=0,Sheet1!L792=0,Sheet1!Q792=0,Sheet1!V792=0,Sheet1!AA792&lt;&gt;0),"出错","-")</f>
        <v>-</v>
      </c>
      <c r="N789" s="21" t="str">
        <f>IFERROR(VLOOKUP(Sheet1!G792,配置检查表!$Y:$Z,2,FALSE),"")</f>
        <v/>
      </c>
      <c r="O789" s="21">
        <f>IF(AND(Sheet1!I792=Sheet1!J792,Sheet1!J792&lt;&gt;0),Sheet1!I792,IF(AND(Sheet1!I792&lt;&gt;Sheet1!J792,Sheet1!J792&lt;&gt;0),Sheet1!I792&amp;"~"&amp;Sheet1!J792,""))</f>
        <v>5</v>
      </c>
      <c r="P789" s="21" t="str">
        <f>IFERROR(VLOOKUP(Sheet1!L792,配置检查表!$Y:$Z,2,FALSE),"")</f>
        <v>金币</v>
      </c>
      <c r="Q789" s="21">
        <f>IF(AND(Sheet1!N792=Sheet1!O792,Sheet1!O792&lt;&gt;0),Sheet1!N792,IF(AND(Sheet1!N792&lt;&gt;Sheet1!O792,Sheet1!O792&lt;&gt;0),Sheet1!N792&amp;"~"&amp;Sheet1!O792,""))</f>
        <v>600000</v>
      </c>
      <c r="R789" s="21" t="str">
        <f>IFERROR(VLOOKUP(Sheet1!Q792,配置检查表!$Y:$Z,2,FALSE),"")</f>
        <v/>
      </c>
      <c r="S789" s="39" t="str">
        <f>IF(AND(Sheet1!S996=Sheet1!T996,Sheet1!T996&lt;&gt;0),Sheet1!S996,IF(AND(Sheet1!S996&lt;&gt;Sheet1!T996,Sheet1!T996&lt;&gt;0),Sheet1!S996&amp;"~"&amp;Sheet1!T996,""))</f>
        <v/>
      </c>
      <c r="T789" s="21" t="str">
        <f>IFERROR(VLOOKUP(Sheet1!V792,配置检查表!$Y:$Z,2,FALSE),"")</f>
        <v/>
      </c>
      <c r="U789" s="39" t="str">
        <f>IF(AND(Sheet1!X996=Sheet1!Y996,Sheet1!Y996&lt;&gt;0),Sheet1!X996,IF(AND(Sheet1!X996&lt;&gt;Sheet1!Y996,Sheet1!Y996&lt;&gt;0),Sheet1!X996&amp;"~"&amp;Sheet1!Y996,""))</f>
        <v/>
      </c>
      <c r="V789" s="21" t="str">
        <f>IFERROR(VLOOKUP(Sheet1!XAA,配置检查表!$Y:$Z,2,FALSE),"")</f>
        <v/>
      </c>
      <c r="W789" s="21" t="str">
        <f>IF(AND(Sheet1!AC996=Sheet1!AD996,Sheet1!AD996&lt;&gt;0),Sheet1!AC996,IF(AND(Sheet1!AC996&lt;&gt;Sheet1!AD996,Sheet1!AD996&lt;&gt;0),Sheet1!AC996&amp;"~"&amp;Sheet1!AD996,""))</f>
        <v/>
      </c>
    </row>
    <row r="790" spans="1:23">
      <c r="A790" s="17">
        <v>20317</v>
      </c>
      <c r="B790" s="27" t="s">
        <v>2022</v>
      </c>
      <c r="C790" s="27" t="s">
        <v>2022</v>
      </c>
      <c r="D790" s="21" t="str">
        <f>IF(OR(Sheet1!I793&lt;&gt;Sheet1!AF793,Sheet1!AG793&lt;&gt;Sheet1!J793),"有影响","-")</f>
        <v>-</v>
      </c>
      <c r="E790" s="21" t="str">
        <f>IF(OR(Sheet1!N793&lt;&gt;Sheet1!AH793,Sheet1!AI793&lt;&gt;Sheet1!O793),"有影响","-")</f>
        <v>-</v>
      </c>
      <c r="F790" s="21" t="str">
        <f>IF(OR(Sheet1!S793&lt;&gt;Sheet1!AJ793,Sheet1!AK793&lt;&gt;Sheet1!T793),"有影响","-")</f>
        <v>-</v>
      </c>
      <c r="G790" s="21" t="str">
        <f>IF(OR(Sheet1!X793&lt;&gt;Sheet1!AL793,Sheet1!AM793&lt;&gt;Sheet1!Y793),"有影响","-")</f>
        <v>-</v>
      </c>
      <c r="H790" s="21" t="str">
        <f>IF(OR(Sheet1!AC793&lt;&gt;Sheet1!AN793,Sheet1!AO793&lt;&gt;Sheet1!AD793),"有影响","-")</f>
        <v>-</v>
      </c>
      <c r="I790" s="21" t="str">
        <f>IF(Sheet1!G793=0,"出错","-")</f>
        <v>-</v>
      </c>
      <c r="J790" s="21" t="str">
        <f>IF(AND(Sheet1!G793=0,Sheet1!L793&lt;&gt;0),"出错","-")</f>
        <v>-</v>
      </c>
      <c r="K790" s="21" t="str">
        <f>IF(AND(Sheet1!G793=0,Sheet1!L793=0,Sheet1!Q793&lt;&gt;0),"出错","-")</f>
        <v>-</v>
      </c>
      <c r="L790" s="21" t="str">
        <f>IF(AND(Sheet1!G793=0,Sheet1!L793=0,Sheet1!Q793=0,Sheet1!V793&lt;&gt;0),"出错","-")</f>
        <v>-</v>
      </c>
      <c r="M790" s="21" t="str">
        <f>IF(AND(Sheet1!G793=0,Sheet1!L793=0,Sheet1!Q793=0,Sheet1!V793=0,Sheet1!AA793&lt;&gt;0),"出错","-")</f>
        <v>-</v>
      </c>
      <c r="N790" s="21" t="str">
        <f>IFERROR(VLOOKUP(Sheet1!G793,配置检查表!$Y:$Z,2,FALSE),"")</f>
        <v/>
      </c>
      <c r="O790" s="21">
        <f>IF(AND(Sheet1!I793=Sheet1!J793,Sheet1!J793&lt;&gt;0),Sheet1!I793,IF(AND(Sheet1!I793&lt;&gt;Sheet1!J793,Sheet1!J793&lt;&gt;0),Sheet1!I793&amp;"~"&amp;Sheet1!J793,""))</f>
        <v>5</v>
      </c>
      <c r="P790" s="21" t="str">
        <f>IFERROR(VLOOKUP(Sheet1!L793,配置检查表!$Y:$Z,2,FALSE),"")</f>
        <v>金币</v>
      </c>
      <c r="Q790" s="21">
        <f>IF(AND(Sheet1!N793=Sheet1!O793,Sheet1!O793&lt;&gt;0),Sheet1!N793,IF(AND(Sheet1!N793&lt;&gt;Sheet1!O793,Sheet1!O793&lt;&gt;0),Sheet1!N793&amp;"~"&amp;Sheet1!O793,""))</f>
        <v>602500</v>
      </c>
      <c r="R790" s="21" t="str">
        <f>IFERROR(VLOOKUP(Sheet1!Q793,配置检查表!$Y:$Z,2,FALSE),"")</f>
        <v/>
      </c>
      <c r="S790" s="39" t="str">
        <f>IF(AND(Sheet1!S997=Sheet1!T997,Sheet1!T997&lt;&gt;0),Sheet1!S997,IF(AND(Sheet1!S997&lt;&gt;Sheet1!T997,Sheet1!T997&lt;&gt;0),Sheet1!S997&amp;"~"&amp;Sheet1!T997,""))</f>
        <v/>
      </c>
      <c r="T790" s="21" t="str">
        <f>IFERROR(VLOOKUP(Sheet1!V793,配置检查表!$Y:$Z,2,FALSE),"")</f>
        <v/>
      </c>
      <c r="U790" s="39" t="str">
        <f>IF(AND(Sheet1!X997=Sheet1!Y997,Sheet1!Y997&lt;&gt;0),Sheet1!X997,IF(AND(Sheet1!X997&lt;&gt;Sheet1!Y997,Sheet1!Y997&lt;&gt;0),Sheet1!X997&amp;"~"&amp;Sheet1!Y997,""))</f>
        <v/>
      </c>
      <c r="V790" s="21" t="str">
        <f>IFERROR(VLOOKUP(Sheet1!XAA,配置检查表!$Y:$Z,2,FALSE),"")</f>
        <v/>
      </c>
      <c r="W790" s="21" t="str">
        <f>IF(AND(Sheet1!AC997=Sheet1!AD997,Sheet1!AD997&lt;&gt;0),Sheet1!AC997,IF(AND(Sheet1!AC997&lt;&gt;Sheet1!AD997,Sheet1!AD997&lt;&gt;0),Sheet1!AC997&amp;"~"&amp;Sheet1!AD997,""))</f>
        <v/>
      </c>
    </row>
    <row r="791" spans="1:23">
      <c r="A791" s="17">
        <v>20318</v>
      </c>
      <c r="B791" s="27" t="s">
        <v>2023</v>
      </c>
      <c r="C791" s="27" t="s">
        <v>2023</v>
      </c>
      <c r="D791" s="21" t="str">
        <f>IF(OR(Sheet1!I794&lt;&gt;Sheet1!AF794,Sheet1!AG794&lt;&gt;Sheet1!J794),"有影响","-")</f>
        <v>-</v>
      </c>
      <c r="E791" s="21" t="str">
        <f>IF(OR(Sheet1!N794&lt;&gt;Sheet1!AH794,Sheet1!AI794&lt;&gt;Sheet1!O794),"有影响","-")</f>
        <v>-</v>
      </c>
      <c r="F791" s="21" t="str">
        <f>IF(OR(Sheet1!S794&lt;&gt;Sheet1!AJ794,Sheet1!AK794&lt;&gt;Sheet1!T794),"有影响","-")</f>
        <v>-</v>
      </c>
      <c r="G791" s="21" t="str">
        <f>IF(OR(Sheet1!X794&lt;&gt;Sheet1!AL794,Sheet1!AM794&lt;&gt;Sheet1!Y794),"有影响","-")</f>
        <v>-</v>
      </c>
      <c r="H791" s="21" t="str">
        <f>IF(OR(Sheet1!AC794&lt;&gt;Sheet1!AN794,Sheet1!AO794&lt;&gt;Sheet1!AD794),"有影响","-")</f>
        <v>-</v>
      </c>
      <c r="I791" s="21" t="str">
        <f>IF(Sheet1!G794=0,"出错","-")</f>
        <v>-</v>
      </c>
      <c r="J791" s="21" t="str">
        <f>IF(AND(Sheet1!G794=0,Sheet1!L794&lt;&gt;0),"出错","-")</f>
        <v>-</v>
      </c>
      <c r="K791" s="21" t="str">
        <f>IF(AND(Sheet1!G794=0,Sheet1!L794=0,Sheet1!Q794&lt;&gt;0),"出错","-")</f>
        <v>-</v>
      </c>
      <c r="L791" s="21" t="str">
        <f>IF(AND(Sheet1!G794=0,Sheet1!L794=0,Sheet1!Q794=0,Sheet1!V794&lt;&gt;0),"出错","-")</f>
        <v>-</v>
      </c>
      <c r="M791" s="21" t="str">
        <f>IF(AND(Sheet1!G794=0,Sheet1!L794=0,Sheet1!Q794=0,Sheet1!V794=0,Sheet1!AA794&lt;&gt;0),"出错","-")</f>
        <v>-</v>
      </c>
      <c r="N791" s="21" t="str">
        <f>IFERROR(VLOOKUP(Sheet1!G794,配置检查表!$Y:$Z,2,FALSE),"")</f>
        <v/>
      </c>
      <c r="O791" s="21">
        <f>IF(AND(Sheet1!I794=Sheet1!J794,Sheet1!J794&lt;&gt;0),Sheet1!I794,IF(AND(Sheet1!I794&lt;&gt;Sheet1!J794,Sheet1!J794&lt;&gt;0),Sheet1!I794&amp;"~"&amp;Sheet1!J794,""))</f>
        <v>5</v>
      </c>
      <c r="P791" s="21" t="str">
        <f>IFERROR(VLOOKUP(Sheet1!L794,配置检查表!$Y:$Z,2,FALSE),"")</f>
        <v>金币</v>
      </c>
      <c r="Q791" s="21">
        <f>IF(AND(Sheet1!N794=Sheet1!O794,Sheet1!O794&lt;&gt;0),Sheet1!N794,IF(AND(Sheet1!N794&lt;&gt;Sheet1!O794,Sheet1!O794&lt;&gt;0),Sheet1!N794&amp;"~"&amp;Sheet1!O794,""))</f>
        <v>605000</v>
      </c>
      <c r="R791" s="21" t="str">
        <f>IFERROR(VLOOKUP(Sheet1!Q794,配置检查表!$Y:$Z,2,FALSE),"")</f>
        <v/>
      </c>
      <c r="S791" s="39" t="str">
        <f>IF(AND(Sheet1!S998=Sheet1!T998,Sheet1!T998&lt;&gt;0),Sheet1!S998,IF(AND(Sheet1!S998&lt;&gt;Sheet1!T998,Sheet1!T998&lt;&gt;0),Sheet1!S998&amp;"~"&amp;Sheet1!T998,""))</f>
        <v/>
      </c>
      <c r="T791" s="21" t="str">
        <f>IFERROR(VLOOKUP(Sheet1!V794,配置检查表!$Y:$Z,2,FALSE),"")</f>
        <v/>
      </c>
      <c r="U791" s="39" t="str">
        <f>IF(AND(Sheet1!X998=Sheet1!Y998,Sheet1!Y998&lt;&gt;0),Sheet1!X998,IF(AND(Sheet1!X998&lt;&gt;Sheet1!Y998,Sheet1!Y998&lt;&gt;0),Sheet1!X998&amp;"~"&amp;Sheet1!Y998,""))</f>
        <v/>
      </c>
      <c r="V791" s="21" t="str">
        <f>IFERROR(VLOOKUP(Sheet1!XAA,配置检查表!$Y:$Z,2,FALSE),"")</f>
        <v/>
      </c>
      <c r="W791" s="21" t="str">
        <f>IF(AND(Sheet1!AC998=Sheet1!AD998,Sheet1!AD998&lt;&gt;0),Sheet1!AC998,IF(AND(Sheet1!AC998&lt;&gt;Sheet1!AD998,Sheet1!AD998&lt;&gt;0),Sheet1!AC998&amp;"~"&amp;Sheet1!AD998,""))</f>
        <v/>
      </c>
    </row>
    <row r="792" spans="1:23">
      <c r="A792" s="17">
        <v>20319</v>
      </c>
      <c r="B792" s="27" t="s">
        <v>2024</v>
      </c>
      <c r="C792" s="27" t="s">
        <v>2024</v>
      </c>
      <c r="D792" s="21" t="str">
        <f>IF(OR(Sheet1!I795&lt;&gt;Sheet1!AF795,Sheet1!AG795&lt;&gt;Sheet1!J795),"有影响","-")</f>
        <v>-</v>
      </c>
      <c r="E792" s="21" t="str">
        <f>IF(OR(Sheet1!N795&lt;&gt;Sheet1!AH795,Sheet1!AI795&lt;&gt;Sheet1!O795),"有影响","-")</f>
        <v>-</v>
      </c>
      <c r="F792" s="21" t="str">
        <f>IF(OR(Sheet1!S795&lt;&gt;Sheet1!AJ795,Sheet1!AK795&lt;&gt;Sheet1!T795),"有影响","-")</f>
        <v>-</v>
      </c>
      <c r="G792" s="21" t="str">
        <f>IF(OR(Sheet1!X795&lt;&gt;Sheet1!AL795,Sheet1!AM795&lt;&gt;Sheet1!Y795),"有影响","-")</f>
        <v>-</v>
      </c>
      <c r="H792" s="21" t="str">
        <f>IF(OR(Sheet1!AC795&lt;&gt;Sheet1!AN795,Sheet1!AO795&lt;&gt;Sheet1!AD795),"有影响","-")</f>
        <v>-</v>
      </c>
      <c r="I792" s="21" t="str">
        <f>IF(Sheet1!G795=0,"出错","-")</f>
        <v>-</v>
      </c>
      <c r="J792" s="21" t="str">
        <f>IF(AND(Sheet1!G795=0,Sheet1!L795&lt;&gt;0),"出错","-")</f>
        <v>-</v>
      </c>
      <c r="K792" s="21" t="str">
        <f>IF(AND(Sheet1!G795=0,Sheet1!L795=0,Sheet1!Q795&lt;&gt;0),"出错","-")</f>
        <v>-</v>
      </c>
      <c r="L792" s="21" t="str">
        <f>IF(AND(Sheet1!G795=0,Sheet1!L795=0,Sheet1!Q795=0,Sheet1!V795&lt;&gt;0),"出错","-")</f>
        <v>-</v>
      </c>
      <c r="M792" s="21" t="str">
        <f>IF(AND(Sheet1!G795=0,Sheet1!L795=0,Sheet1!Q795=0,Sheet1!V795=0,Sheet1!AA795&lt;&gt;0),"出错","-")</f>
        <v>-</v>
      </c>
      <c r="N792" s="21" t="str">
        <f>IFERROR(VLOOKUP(Sheet1!G795,配置检查表!$Y:$Z,2,FALSE),"")</f>
        <v/>
      </c>
      <c r="O792" s="21">
        <f>IF(AND(Sheet1!I795=Sheet1!J795,Sheet1!J795&lt;&gt;0),Sheet1!I795,IF(AND(Sheet1!I795&lt;&gt;Sheet1!J795,Sheet1!J795&lt;&gt;0),Sheet1!I795&amp;"~"&amp;Sheet1!J795,""))</f>
        <v>5</v>
      </c>
      <c r="P792" s="21" t="str">
        <f>IFERROR(VLOOKUP(Sheet1!L795,配置检查表!$Y:$Z,2,FALSE),"")</f>
        <v>金币</v>
      </c>
      <c r="Q792" s="21">
        <f>IF(AND(Sheet1!N795=Sheet1!O795,Sheet1!O795&lt;&gt;0),Sheet1!N795,IF(AND(Sheet1!N795&lt;&gt;Sheet1!O795,Sheet1!O795&lt;&gt;0),Sheet1!N795&amp;"~"&amp;Sheet1!O795,""))</f>
        <v>607500</v>
      </c>
      <c r="R792" s="21" t="str">
        <f>IFERROR(VLOOKUP(Sheet1!Q795,配置检查表!$Y:$Z,2,FALSE),"")</f>
        <v/>
      </c>
      <c r="S792" s="39" t="str">
        <f>IF(AND(Sheet1!S999=Sheet1!T999,Sheet1!T999&lt;&gt;0),Sheet1!S999,IF(AND(Sheet1!S999&lt;&gt;Sheet1!T999,Sheet1!T999&lt;&gt;0),Sheet1!S999&amp;"~"&amp;Sheet1!T999,""))</f>
        <v/>
      </c>
      <c r="T792" s="21" t="str">
        <f>IFERROR(VLOOKUP(Sheet1!V795,配置检查表!$Y:$Z,2,FALSE),"")</f>
        <v/>
      </c>
      <c r="U792" s="39" t="str">
        <f>IF(AND(Sheet1!X999=Sheet1!Y999,Sheet1!Y999&lt;&gt;0),Sheet1!X999,IF(AND(Sheet1!X999&lt;&gt;Sheet1!Y999,Sheet1!Y999&lt;&gt;0),Sheet1!X999&amp;"~"&amp;Sheet1!Y999,""))</f>
        <v/>
      </c>
      <c r="V792" s="21" t="str">
        <f>IFERROR(VLOOKUP(Sheet1!XAA,配置检查表!$Y:$Z,2,FALSE),"")</f>
        <v/>
      </c>
      <c r="W792" s="21" t="str">
        <f>IF(AND(Sheet1!AC999=Sheet1!AD999,Sheet1!AD999&lt;&gt;0),Sheet1!AC999,IF(AND(Sheet1!AC999&lt;&gt;Sheet1!AD999,Sheet1!AD999&lt;&gt;0),Sheet1!AC999&amp;"~"&amp;Sheet1!AD999,""))</f>
        <v/>
      </c>
    </row>
    <row r="793" spans="1:23">
      <c r="A793" s="17">
        <v>20320</v>
      </c>
      <c r="B793" s="27" t="s">
        <v>2025</v>
      </c>
      <c r="C793" s="27" t="s">
        <v>2025</v>
      </c>
      <c r="D793" s="21" t="str">
        <f>IF(OR(Sheet1!I796&lt;&gt;Sheet1!AF796,Sheet1!AG796&lt;&gt;Sheet1!J796),"有影响","-")</f>
        <v>-</v>
      </c>
      <c r="E793" s="21" t="str">
        <f>IF(OR(Sheet1!N796&lt;&gt;Sheet1!AH796,Sheet1!AI796&lt;&gt;Sheet1!O796),"有影响","-")</f>
        <v>-</v>
      </c>
      <c r="F793" s="21" t="str">
        <f>IF(OR(Sheet1!S796&lt;&gt;Sheet1!AJ796,Sheet1!AK796&lt;&gt;Sheet1!T796),"有影响","-")</f>
        <v>-</v>
      </c>
      <c r="G793" s="21" t="str">
        <f>IF(OR(Sheet1!X796&lt;&gt;Sheet1!AL796,Sheet1!AM796&lt;&gt;Sheet1!Y796),"有影响","-")</f>
        <v>-</v>
      </c>
      <c r="H793" s="21" t="str">
        <f>IF(OR(Sheet1!AC796&lt;&gt;Sheet1!AN796,Sheet1!AO796&lt;&gt;Sheet1!AD796),"有影响","-")</f>
        <v>-</v>
      </c>
      <c r="I793" s="21" t="str">
        <f>IF(Sheet1!G796=0,"出错","-")</f>
        <v>-</v>
      </c>
      <c r="J793" s="21" t="str">
        <f>IF(AND(Sheet1!G796=0,Sheet1!L796&lt;&gt;0),"出错","-")</f>
        <v>-</v>
      </c>
      <c r="K793" s="21" t="str">
        <f>IF(AND(Sheet1!G796=0,Sheet1!L796=0,Sheet1!Q796&lt;&gt;0),"出错","-")</f>
        <v>-</v>
      </c>
      <c r="L793" s="21" t="str">
        <f>IF(AND(Sheet1!G796=0,Sheet1!L796=0,Sheet1!Q796=0,Sheet1!V796&lt;&gt;0),"出错","-")</f>
        <v>-</v>
      </c>
      <c r="M793" s="21" t="str">
        <f>IF(AND(Sheet1!G796=0,Sheet1!L796=0,Sheet1!Q796=0,Sheet1!V796=0,Sheet1!AA796&lt;&gt;0),"出错","-")</f>
        <v>-</v>
      </c>
      <c r="N793" s="21" t="str">
        <f>IFERROR(VLOOKUP(Sheet1!G796,配置检查表!$Y:$Z,2,FALSE),"")</f>
        <v/>
      </c>
      <c r="O793" s="21">
        <f>IF(AND(Sheet1!I796=Sheet1!J796,Sheet1!J796&lt;&gt;0),Sheet1!I796,IF(AND(Sheet1!I796&lt;&gt;Sheet1!J796,Sheet1!J796&lt;&gt;0),Sheet1!I796&amp;"~"&amp;Sheet1!J796,""))</f>
        <v>5</v>
      </c>
      <c r="P793" s="21" t="str">
        <f>IFERROR(VLOOKUP(Sheet1!L796,配置检查表!$Y:$Z,2,FALSE),"")</f>
        <v>金币</v>
      </c>
      <c r="Q793" s="21">
        <f>IF(AND(Sheet1!N796=Sheet1!O796,Sheet1!O796&lt;&gt;0),Sheet1!N796,IF(AND(Sheet1!N796&lt;&gt;Sheet1!O796,Sheet1!O796&lt;&gt;0),Sheet1!N796&amp;"~"&amp;Sheet1!O796,""))</f>
        <v>610000</v>
      </c>
      <c r="R793" s="21" t="str">
        <f>IFERROR(VLOOKUP(Sheet1!Q796,配置检查表!$Y:$Z,2,FALSE),"")</f>
        <v/>
      </c>
      <c r="S793" s="39" t="str">
        <f>IF(AND(Sheet1!S1000=Sheet1!T1000,Sheet1!T1000&lt;&gt;0),Sheet1!S1000,IF(AND(Sheet1!S1000&lt;&gt;Sheet1!T1000,Sheet1!T1000&lt;&gt;0),Sheet1!S1000&amp;"~"&amp;Sheet1!T1000,""))</f>
        <v/>
      </c>
      <c r="T793" s="21" t="str">
        <f>IFERROR(VLOOKUP(Sheet1!V796,配置检查表!$Y:$Z,2,FALSE),"")</f>
        <v/>
      </c>
      <c r="U793" s="39" t="str">
        <f>IF(AND(Sheet1!X1000=Sheet1!Y1000,Sheet1!Y1000&lt;&gt;0),Sheet1!X1000,IF(AND(Sheet1!X1000&lt;&gt;Sheet1!Y1000,Sheet1!Y1000&lt;&gt;0),Sheet1!X1000&amp;"~"&amp;Sheet1!Y1000,""))</f>
        <v/>
      </c>
      <c r="V793" s="21" t="str">
        <f>IFERROR(VLOOKUP(Sheet1!XAA,配置检查表!$Y:$Z,2,FALSE),"")</f>
        <v/>
      </c>
      <c r="W793" s="21" t="str">
        <f>IF(AND(Sheet1!AC1000=Sheet1!AD1000,Sheet1!AD1000&lt;&gt;0),Sheet1!AC1000,IF(AND(Sheet1!AC1000&lt;&gt;Sheet1!AD1000,Sheet1!AD1000&lt;&gt;0),Sheet1!AC1000&amp;"~"&amp;Sheet1!AD1000,""))</f>
        <v/>
      </c>
    </row>
    <row r="794" spans="1:23">
      <c r="A794" s="17">
        <v>20321</v>
      </c>
      <c r="B794" s="27" t="s">
        <v>2026</v>
      </c>
      <c r="C794" s="27" t="s">
        <v>2026</v>
      </c>
      <c r="D794" s="21" t="str">
        <f>IF(OR(Sheet1!I797&lt;&gt;Sheet1!AF797,Sheet1!AG797&lt;&gt;Sheet1!J797),"有影响","-")</f>
        <v>-</v>
      </c>
      <c r="E794" s="21" t="str">
        <f>IF(OR(Sheet1!N797&lt;&gt;Sheet1!AH797,Sheet1!AI797&lt;&gt;Sheet1!O797),"有影响","-")</f>
        <v>-</v>
      </c>
      <c r="F794" s="21" t="str">
        <f>IF(OR(Sheet1!S797&lt;&gt;Sheet1!AJ797,Sheet1!AK797&lt;&gt;Sheet1!T797),"有影响","-")</f>
        <v>-</v>
      </c>
      <c r="G794" s="21" t="str">
        <f>IF(OR(Sheet1!X797&lt;&gt;Sheet1!AL797,Sheet1!AM797&lt;&gt;Sheet1!Y797),"有影响","-")</f>
        <v>-</v>
      </c>
      <c r="H794" s="21" t="str">
        <f>IF(OR(Sheet1!AC797&lt;&gt;Sheet1!AN797,Sheet1!AO797&lt;&gt;Sheet1!AD797),"有影响","-")</f>
        <v>-</v>
      </c>
      <c r="I794" s="21" t="str">
        <f>IF(Sheet1!G797=0,"出错","-")</f>
        <v>-</v>
      </c>
      <c r="J794" s="21" t="str">
        <f>IF(AND(Sheet1!G797=0,Sheet1!L797&lt;&gt;0),"出错","-")</f>
        <v>-</v>
      </c>
      <c r="K794" s="21" t="str">
        <f>IF(AND(Sheet1!G797=0,Sheet1!L797=0,Sheet1!Q797&lt;&gt;0),"出错","-")</f>
        <v>-</v>
      </c>
      <c r="L794" s="21" t="str">
        <f>IF(AND(Sheet1!G797=0,Sheet1!L797=0,Sheet1!Q797=0,Sheet1!V797&lt;&gt;0),"出错","-")</f>
        <v>-</v>
      </c>
      <c r="M794" s="21" t="str">
        <f>IF(AND(Sheet1!G797=0,Sheet1!L797=0,Sheet1!Q797=0,Sheet1!V797=0,Sheet1!AA797&lt;&gt;0),"出错","-")</f>
        <v>-</v>
      </c>
      <c r="N794" s="21" t="str">
        <f>IFERROR(VLOOKUP(Sheet1!G797,配置检查表!$Y:$Z,2,FALSE),"")</f>
        <v/>
      </c>
      <c r="O794" s="21">
        <f>IF(AND(Sheet1!I797=Sheet1!J797,Sheet1!J797&lt;&gt;0),Sheet1!I797,IF(AND(Sheet1!I797&lt;&gt;Sheet1!J797,Sheet1!J797&lt;&gt;0),Sheet1!I797&amp;"~"&amp;Sheet1!J797,""))</f>
        <v>5</v>
      </c>
      <c r="P794" s="21" t="str">
        <f>IFERROR(VLOOKUP(Sheet1!L797,配置检查表!$Y:$Z,2,FALSE),"")</f>
        <v>金币</v>
      </c>
      <c r="Q794" s="21">
        <f>IF(AND(Sheet1!N797=Sheet1!O797,Sheet1!O797&lt;&gt;0),Sheet1!N797,IF(AND(Sheet1!N797&lt;&gt;Sheet1!O797,Sheet1!O797&lt;&gt;0),Sheet1!N797&amp;"~"&amp;Sheet1!O797,""))</f>
        <v>612500</v>
      </c>
      <c r="R794" s="21" t="str">
        <f>IFERROR(VLOOKUP(Sheet1!Q797,配置检查表!$Y:$Z,2,FALSE),"")</f>
        <v/>
      </c>
      <c r="S794" s="39" t="str">
        <f>IF(AND(Sheet1!S1001=Sheet1!T1001,Sheet1!T1001&lt;&gt;0),Sheet1!S1001,IF(AND(Sheet1!S1001&lt;&gt;Sheet1!T1001,Sheet1!T1001&lt;&gt;0),Sheet1!S1001&amp;"~"&amp;Sheet1!T1001,""))</f>
        <v/>
      </c>
      <c r="T794" s="21" t="str">
        <f>IFERROR(VLOOKUP(Sheet1!V797,配置检查表!$Y:$Z,2,FALSE),"")</f>
        <v/>
      </c>
      <c r="U794" s="39" t="str">
        <f>IF(AND(Sheet1!X1001=Sheet1!Y1001,Sheet1!Y1001&lt;&gt;0),Sheet1!X1001,IF(AND(Sheet1!X1001&lt;&gt;Sheet1!Y1001,Sheet1!Y1001&lt;&gt;0),Sheet1!X1001&amp;"~"&amp;Sheet1!Y1001,""))</f>
        <v/>
      </c>
      <c r="V794" s="21" t="str">
        <f>IFERROR(VLOOKUP(Sheet1!XAA,配置检查表!$Y:$Z,2,FALSE),"")</f>
        <v/>
      </c>
      <c r="W794" s="21" t="str">
        <f>IF(AND(Sheet1!AC1001=Sheet1!AD1001,Sheet1!AD1001&lt;&gt;0),Sheet1!AC1001,IF(AND(Sheet1!AC1001&lt;&gt;Sheet1!AD1001,Sheet1!AD1001&lt;&gt;0),Sheet1!AC1001&amp;"~"&amp;Sheet1!AD1001,""))</f>
        <v/>
      </c>
    </row>
    <row r="795" spans="1:23">
      <c r="A795" s="17">
        <v>20322</v>
      </c>
      <c r="B795" s="27" t="s">
        <v>2027</v>
      </c>
      <c r="C795" s="27" t="s">
        <v>2027</v>
      </c>
      <c r="D795" s="21" t="str">
        <f>IF(OR(Sheet1!I798&lt;&gt;Sheet1!AF798,Sheet1!AG798&lt;&gt;Sheet1!J798),"有影响","-")</f>
        <v>-</v>
      </c>
      <c r="E795" s="21" t="str">
        <f>IF(OR(Sheet1!N798&lt;&gt;Sheet1!AH798,Sheet1!AI798&lt;&gt;Sheet1!O798),"有影响","-")</f>
        <v>-</v>
      </c>
      <c r="F795" s="21" t="str">
        <f>IF(OR(Sheet1!S798&lt;&gt;Sheet1!AJ798,Sheet1!AK798&lt;&gt;Sheet1!T798),"有影响","-")</f>
        <v>-</v>
      </c>
      <c r="G795" s="21" t="str">
        <f>IF(OR(Sheet1!X798&lt;&gt;Sheet1!AL798,Sheet1!AM798&lt;&gt;Sheet1!Y798),"有影响","-")</f>
        <v>-</v>
      </c>
      <c r="H795" s="21" t="str">
        <f>IF(OR(Sheet1!AC798&lt;&gt;Sheet1!AN798,Sheet1!AO798&lt;&gt;Sheet1!AD798),"有影响","-")</f>
        <v>-</v>
      </c>
      <c r="I795" s="21" t="str">
        <f>IF(Sheet1!G798=0,"出错","-")</f>
        <v>-</v>
      </c>
      <c r="J795" s="21" t="str">
        <f>IF(AND(Sheet1!G798=0,Sheet1!L798&lt;&gt;0),"出错","-")</f>
        <v>-</v>
      </c>
      <c r="K795" s="21" t="str">
        <f>IF(AND(Sheet1!G798=0,Sheet1!L798=0,Sheet1!Q798&lt;&gt;0),"出错","-")</f>
        <v>-</v>
      </c>
      <c r="L795" s="21" t="str">
        <f>IF(AND(Sheet1!G798=0,Sheet1!L798=0,Sheet1!Q798=0,Sheet1!V798&lt;&gt;0),"出错","-")</f>
        <v>-</v>
      </c>
      <c r="M795" s="21" t="str">
        <f>IF(AND(Sheet1!G798=0,Sheet1!L798=0,Sheet1!Q798=0,Sheet1!V798=0,Sheet1!AA798&lt;&gt;0),"出错","-")</f>
        <v>-</v>
      </c>
      <c r="N795" s="21" t="str">
        <f>IFERROR(VLOOKUP(Sheet1!G798,配置检查表!$Y:$Z,2,FALSE),"")</f>
        <v/>
      </c>
      <c r="O795" s="21">
        <f>IF(AND(Sheet1!I798=Sheet1!J798,Sheet1!J798&lt;&gt;0),Sheet1!I798,IF(AND(Sheet1!I798&lt;&gt;Sheet1!J798,Sheet1!J798&lt;&gt;0),Sheet1!I798&amp;"~"&amp;Sheet1!J798,""))</f>
        <v>5</v>
      </c>
      <c r="P795" s="21" t="str">
        <f>IFERROR(VLOOKUP(Sheet1!L798,配置检查表!$Y:$Z,2,FALSE),"")</f>
        <v>金币</v>
      </c>
      <c r="Q795" s="21">
        <f>IF(AND(Sheet1!N798=Sheet1!O798,Sheet1!O798&lt;&gt;0),Sheet1!N798,IF(AND(Sheet1!N798&lt;&gt;Sheet1!O798,Sheet1!O798&lt;&gt;0),Sheet1!N798&amp;"~"&amp;Sheet1!O798,""))</f>
        <v>615000</v>
      </c>
      <c r="R795" s="21" t="str">
        <f>IFERROR(VLOOKUP(Sheet1!Q798,配置检查表!$Y:$Z,2,FALSE),"")</f>
        <v/>
      </c>
      <c r="S795" s="39" t="str">
        <f>IF(AND(Sheet1!S1002=Sheet1!T1002,Sheet1!T1002&lt;&gt;0),Sheet1!S1002,IF(AND(Sheet1!S1002&lt;&gt;Sheet1!T1002,Sheet1!T1002&lt;&gt;0),Sheet1!S1002&amp;"~"&amp;Sheet1!T1002,""))</f>
        <v/>
      </c>
      <c r="T795" s="21" t="str">
        <f>IFERROR(VLOOKUP(Sheet1!V798,配置检查表!$Y:$Z,2,FALSE),"")</f>
        <v/>
      </c>
      <c r="U795" s="39" t="str">
        <f>IF(AND(Sheet1!X1002=Sheet1!Y1002,Sheet1!Y1002&lt;&gt;0),Sheet1!X1002,IF(AND(Sheet1!X1002&lt;&gt;Sheet1!Y1002,Sheet1!Y1002&lt;&gt;0),Sheet1!X1002&amp;"~"&amp;Sheet1!Y1002,""))</f>
        <v/>
      </c>
      <c r="V795" s="21" t="str">
        <f>IFERROR(VLOOKUP(Sheet1!XAA,配置检查表!$Y:$Z,2,FALSE),"")</f>
        <v/>
      </c>
      <c r="W795" s="21" t="str">
        <f>IF(AND(Sheet1!AC1002=Sheet1!AD1002,Sheet1!AD1002&lt;&gt;0),Sheet1!AC1002,IF(AND(Sheet1!AC1002&lt;&gt;Sheet1!AD1002,Sheet1!AD1002&lt;&gt;0),Sheet1!AC1002&amp;"~"&amp;Sheet1!AD1002,""))</f>
        <v/>
      </c>
    </row>
    <row r="796" spans="1:23">
      <c r="A796" s="17">
        <v>20323</v>
      </c>
      <c r="B796" s="27" t="s">
        <v>2028</v>
      </c>
      <c r="C796" s="27" t="s">
        <v>2028</v>
      </c>
      <c r="D796" s="21" t="str">
        <f>IF(OR(Sheet1!I799&lt;&gt;Sheet1!AF799,Sheet1!AG799&lt;&gt;Sheet1!J799),"有影响","-")</f>
        <v>-</v>
      </c>
      <c r="E796" s="21" t="str">
        <f>IF(OR(Sheet1!N799&lt;&gt;Sheet1!AH799,Sheet1!AI799&lt;&gt;Sheet1!O799),"有影响","-")</f>
        <v>-</v>
      </c>
      <c r="F796" s="21" t="str">
        <f>IF(OR(Sheet1!S799&lt;&gt;Sheet1!AJ799,Sheet1!AK799&lt;&gt;Sheet1!T799),"有影响","-")</f>
        <v>-</v>
      </c>
      <c r="G796" s="21" t="str">
        <f>IF(OR(Sheet1!X799&lt;&gt;Sheet1!AL799,Sheet1!AM799&lt;&gt;Sheet1!Y799),"有影响","-")</f>
        <v>-</v>
      </c>
      <c r="H796" s="21" t="str">
        <f>IF(OR(Sheet1!AC799&lt;&gt;Sheet1!AN799,Sheet1!AO799&lt;&gt;Sheet1!AD799),"有影响","-")</f>
        <v>-</v>
      </c>
      <c r="I796" s="21" t="str">
        <f>IF(Sheet1!G799=0,"出错","-")</f>
        <v>-</v>
      </c>
      <c r="J796" s="21" t="str">
        <f>IF(AND(Sheet1!G799=0,Sheet1!L799&lt;&gt;0),"出错","-")</f>
        <v>-</v>
      </c>
      <c r="K796" s="21" t="str">
        <f>IF(AND(Sheet1!G799=0,Sheet1!L799=0,Sheet1!Q799&lt;&gt;0),"出错","-")</f>
        <v>-</v>
      </c>
      <c r="L796" s="21" t="str">
        <f>IF(AND(Sheet1!G799=0,Sheet1!L799=0,Sheet1!Q799=0,Sheet1!V799&lt;&gt;0),"出错","-")</f>
        <v>-</v>
      </c>
      <c r="M796" s="21" t="str">
        <f>IF(AND(Sheet1!G799=0,Sheet1!L799=0,Sheet1!Q799=0,Sheet1!V799=0,Sheet1!AA799&lt;&gt;0),"出错","-")</f>
        <v>-</v>
      </c>
      <c r="N796" s="21" t="str">
        <f>IFERROR(VLOOKUP(Sheet1!G799,配置检查表!$Y:$Z,2,FALSE),"")</f>
        <v/>
      </c>
      <c r="O796" s="21">
        <f>IF(AND(Sheet1!I799=Sheet1!J799,Sheet1!J799&lt;&gt;0),Sheet1!I799,IF(AND(Sheet1!I799&lt;&gt;Sheet1!J799,Sheet1!J799&lt;&gt;0),Sheet1!I799&amp;"~"&amp;Sheet1!J799,""))</f>
        <v>5</v>
      </c>
      <c r="P796" s="21" t="str">
        <f>IFERROR(VLOOKUP(Sheet1!L799,配置检查表!$Y:$Z,2,FALSE),"")</f>
        <v>金币</v>
      </c>
      <c r="Q796" s="21">
        <f>IF(AND(Sheet1!N799=Sheet1!O799,Sheet1!O799&lt;&gt;0),Sheet1!N799,IF(AND(Sheet1!N799&lt;&gt;Sheet1!O799,Sheet1!O799&lt;&gt;0),Sheet1!N799&amp;"~"&amp;Sheet1!O799,""))</f>
        <v>617500</v>
      </c>
      <c r="R796" s="21" t="str">
        <f>IFERROR(VLOOKUP(Sheet1!Q799,配置检查表!$Y:$Z,2,FALSE),"")</f>
        <v/>
      </c>
      <c r="S796" s="39" t="str">
        <f>IF(AND(Sheet1!S1003=Sheet1!T1003,Sheet1!T1003&lt;&gt;0),Sheet1!S1003,IF(AND(Sheet1!S1003&lt;&gt;Sheet1!T1003,Sheet1!T1003&lt;&gt;0),Sheet1!S1003&amp;"~"&amp;Sheet1!T1003,""))</f>
        <v/>
      </c>
      <c r="T796" s="21" t="str">
        <f>IFERROR(VLOOKUP(Sheet1!V799,配置检查表!$Y:$Z,2,FALSE),"")</f>
        <v/>
      </c>
      <c r="U796" s="39" t="str">
        <f>IF(AND(Sheet1!X1003=Sheet1!Y1003,Sheet1!Y1003&lt;&gt;0),Sheet1!X1003,IF(AND(Sheet1!X1003&lt;&gt;Sheet1!Y1003,Sheet1!Y1003&lt;&gt;0),Sheet1!X1003&amp;"~"&amp;Sheet1!Y1003,""))</f>
        <v/>
      </c>
      <c r="V796" s="21" t="str">
        <f>IFERROR(VLOOKUP(Sheet1!XAA,配置检查表!$Y:$Z,2,FALSE),"")</f>
        <v/>
      </c>
      <c r="W796" s="21" t="str">
        <f>IF(AND(Sheet1!AC1003=Sheet1!AD1003,Sheet1!AD1003&lt;&gt;0),Sheet1!AC1003,IF(AND(Sheet1!AC1003&lt;&gt;Sheet1!AD1003,Sheet1!AD1003&lt;&gt;0),Sheet1!AC1003&amp;"~"&amp;Sheet1!AD1003,""))</f>
        <v/>
      </c>
    </row>
    <row r="797" spans="1:23">
      <c r="A797" s="17">
        <v>20324</v>
      </c>
      <c r="B797" s="27" t="s">
        <v>2029</v>
      </c>
      <c r="C797" s="27" t="s">
        <v>2029</v>
      </c>
      <c r="D797" s="21" t="str">
        <f>IF(OR(Sheet1!I800&lt;&gt;Sheet1!AF800,Sheet1!AG800&lt;&gt;Sheet1!J800),"有影响","-")</f>
        <v>-</v>
      </c>
      <c r="E797" s="21" t="str">
        <f>IF(OR(Sheet1!N800&lt;&gt;Sheet1!AH800,Sheet1!AI800&lt;&gt;Sheet1!O800),"有影响","-")</f>
        <v>-</v>
      </c>
      <c r="F797" s="21" t="str">
        <f>IF(OR(Sheet1!S800&lt;&gt;Sheet1!AJ800,Sheet1!AK800&lt;&gt;Sheet1!T800),"有影响","-")</f>
        <v>-</v>
      </c>
      <c r="G797" s="21" t="str">
        <f>IF(OR(Sheet1!X800&lt;&gt;Sheet1!AL800,Sheet1!AM800&lt;&gt;Sheet1!Y800),"有影响","-")</f>
        <v>-</v>
      </c>
      <c r="H797" s="21" t="str">
        <f>IF(OR(Sheet1!AC800&lt;&gt;Sheet1!AN800,Sheet1!AO800&lt;&gt;Sheet1!AD800),"有影响","-")</f>
        <v>-</v>
      </c>
      <c r="I797" s="21" t="str">
        <f>IF(Sheet1!G800=0,"出错","-")</f>
        <v>-</v>
      </c>
      <c r="J797" s="21" t="str">
        <f>IF(AND(Sheet1!G800=0,Sheet1!L800&lt;&gt;0),"出错","-")</f>
        <v>-</v>
      </c>
      <c r="K797" s="21" t="str">
        <f>IF(AND(Sheet1!G800=0,Sheet1!L800=0,Sheet1!Q800&lt;&gt;0),"出错","-")</f>
        <v>-</v>
      </c>
      <c r="L797" s="21" t="str">
        <f>IF(AND(Sheet1!G800=0,Sheet1!L800=0,Sheet1!Q800=0,Sheet1!V800&lt;&gt;0),"出错","-")</f>
        <v>-</v>
      </c>
      <c r="M797" s="21" t="str">
        <f>IF(AND(Sheet1!G800=0,Sheet1!L800=0,Sheet1!Q800=0,Sheet1!V800=0,Sheet1!AA800&lt;&gt;0),"出错","-")</f>
        <v>-</v>
      </c>
      <c r="N797" s="21" t="str">
        <f>IFERROR(VLOOKUP(Sheet1!G800,配置检查表!$Y:$Z,2,FALSE),"")</f>
        <v/>
      </c>
      <c r="O797" s="21">
        <f>IF(AND(Sheet1!I800=Sheet1!J800,Sheet1!J800&lt;&gt;0),Sheet1!I800,IF(AND(Sheet1!I800&lt;&gt;Sheet1!J800,Sheet1!J800&lt;&gt;0),Sheet1!I800&amp;"~"&amp;Sheet1!J800,""))</f>
        <v>5</v>
      </c>
      <c r="P797" s="21" t="str">
        <f>IFERROR(VLOOKUP(Sheet1!L800,配置检查表!$Y:$Z,2,FALSE),"")</f>
        <v>金币</v>
      </c>
      <c r="Q797" s="21">
        <f>IF(AND(Sheet1!N800=Sheet1!O800,Sheet1!O800&lt;&gt;0),Sheet1!N800,IF(AND(Sheet1!N800&lt;&gt;Sheet1!O800,Sheet1!O800&lt;&gt;0),Sheet1!N800&amp;"~"&amp;Sheet1!O800,""))</f>
        <v>620000</v>
      </c>
      <c r="R797" s="21" t="str">
        <f>IFERROR(VLOOKUP(Sheet1!Q800,配置检查表!$Y:$Z,2,FALSE),"")</f>
        <v/>
      </c>
      <c r="S797" s="39" t="str">
        <f>IF(AND(Sheet1!S1004=Sheet1!T1004,Sheet1!T1004&lt;&gt;0),Sheet1!S1004,IF(AND(Sheet1!S1004&lt;&gt;Sheet1!T1004,Sheet1!T1004&lt;&gt;0),Sheet1!S1004&amp;"~"&amp;Sheet1!T1004,""))</f>
        <v/>
      </c>
      <c r="T797" s="21" t="str">
        <f>IFERROR(VLOOKUP(Sheet1!V800,配置检查表!$Y:$Z,2,FALSE),"")</f>
        <v/>
      </c>
      <c r="U797" s="39" t="str">
        <f>IF(AND(Sheet1!X1004=Sheet1!Y1004,Sheet1!Y1004&lt;&gt;0),Sheet1!X1004,IF(AND(Sheet1!X1004&lt;&gt;Sheet1!Y1004,Sheet1!Y1004&lt;&gt;0),Sheet1!X1004&amp;"~"&amp;Sheet1!Y1004,""))</f>
        <v/>
      </c>
      <c r="V797" s="21" t="str">
        <f>IFERROR(VLOOKUP(Sheet1!XAA,配置检查表!$Y:$Z,2,FALSE),"")</f>
        <v/>
      </c>
      <c r="W797" s="21" t="str">
        <f>IF(AND(Sheet1!AC1004=Sheet1!AD1004,Sheet1!AD1004&lt;&gt;0),Sheet1!AC1004,IF(AND(Sheet1!AC1004&lt;&gt;Sheet1!AD1004,Sheet1!AD1004&lt;&gt;0),Sheet1!AC1004&amp;"~"&amp;Sheet1!AD1004,""))</f>
        <v/>
      </c>
    </row>
    <row r="798" spans="1:23">
      <c r="A798" s="17">
        <v>20325</v>
      </c>
      <c r="B798" s="27" t="s">
        <v>2030</v>
      </c>
      <c r="C798" s="27" t="s">
        <v>2030</v>
      </c>
      <c r="D798" s="21" t="str">
        <f>IF(OR(Sheet1!I801&lt;&gt;Sheet1!AF801,Sheet1!AG801&lt;&gt;Sheet1!J801),"有影响","-")</f>
        <v>-</v>
      </c>
      <c r="E798" s="21" t="str">
        <f>IF(OR(Sheet1!N801&lt;&gt;Sheet1!AH801,Sheet1!AI801&lt;&gt;Sheet1!O801),"有影响","-")</f>
        <v>-</v>
      </c>
      <c r="F798" s="21" t="str">
        <f>IF(OR(Sheet1!S801&lt;&gt;Sheet1!AJ801,Sheet1!AK801&lt;&gt;Sheet1!T801),"有影响","-")</f>
        <v>-</v>
      </c>
      <c r="G798" s="21" t="str">
        <f>IF(OR(Sheet1!X801&lt;&gt;Sheet1!AL801,Sheet1!AM801&lt;&gt;Sheet1!Y801),"有影响","-")</f>
        <v>-</v>
      </c>
      <c r="H798" s="21" t="str">
        <f>IF(OR(Sheet1!AC801&lt;&gt;Sheet1!AN801,Sheet1!AO801&lt;&gt;Sheet1!AD801),"有影响","-")</f>
        <v>-</v>
      </c>
      <c r="I798" s="21" t="str">
        <f>IF(Sheet1!G801=0,"出错","-")</f>
        <v>-</v>
      </c>
      <c r="J798" s="21" t="str">
        <f>IF(AND(Sheet1!G801=0,Sheet1!L801&lt;&gt;0),"出错","-")</f>
        <v>-</v>
      </c>
      <c r="K798" s="21" t="str">
        <f>IF(AND(Sheet1!G801=0,Sheet1!L801=0,Sheet1!Q801&lt;&gt;0),"出错","-")</f>
        <v>-</v>
      </c>
      <c r="L798" s="21" t="str">
        <f>IF(AND(Sheet1!G801=0,Sheet1!L801=0,Sheet1!Q801=0,Sheet1!V801&lt;&gt;0),"出错","-")</f>
        <v>-</v>
      </c>
      <c r="M798" s="21" t="str">
        <f>IF(AND(Sheet1!G801=0,Sheet1!L801=0,Sheet1!Q801=0,Sheet1!V801=0,Sheet1!AA801&lt;&gt;0),"出错","-")</f>
        <v>-</v>
      </c>
      <c r="N798" s="21" t="str">
        <f>IFERROR(VLOOKUP(Sheet1!G801,配置检查表!$Y:$Z,2,FALSE),"")</f>
        <v/>
      </c>
      <c r="O798" s="21">
        <f>IF(AND(Sheet1!I801=Sheet1!J801,Sheet1!J801&lt;&gt;0),Sheet1!I801,IF(AND(Sheet1!I801&lt;&gt;Sheet1!J801,Sheet1!J801&lt;&gt;0),Sheet1!I801&amp;"~"&amp;Sheet1!J801,""))</f>
        <v>5</v>
      </c>
      <c r="P798" s="21" t="str">
        <f>IFERROR(VLOOKUP(Sheet1!L801,配置检查表!$Y:$Z,2,FALSE),"")</f>
        <v>金币</v>
      </c>
      <c r="Q798" s="21">
        <f>IF(AND(Sheet1!N801=Sheet1!O801,Sheet1!O801&lt;&gt;0),Sheet1!N801,IF(AND(Sheet1!N801&lt;&gt;Sheet1!O801,Sheet1!O801&lt;&gt;0),Sheet1!N801&amp;"~"&amp;Sheet1!O801,""))</f>
        <v>622500</v>
      </c>
      <c r="R798" s="21" t="str">
        <f>IFERROR(VLOOKUP(Sheet1!Q801,配置检查表!$Y:$Z,2,FALSE),"")</f>
        <v/>
      </c>
      <c r="S798" s="39" t="str">
        <f>IF(AND(Sheet1!S1005=Sheet1!T1005,Sheet1!T1005&lt;&gt;0),Sheet1!S1005,IF(AND(Sheet1!S1005&lt;&gt;Sheet1!T1005,Sheet1!T1005&lt;&gt;0),Sheet1!S1005&amp;"~"&amp;Sheet1!T1005,""))</f>
        <v/>
      </c>
      <c r="T798" s="21" t="str">
        <f>IFERROR(VLOOKUP(Sheet1!V801,配置检查表!$Y:$Z,2,FALSE),"")</f>
        <v/>
      </c>
      <c r="U798" s="39" t="str">
        <f>IF(AND(Sheet1!X1005=Sheet1!Y1005,Sheet1!Y1005&lt;&gt;0),Sheet1!X1005,IF(AND(Sheet1!X1005&lt;&gt;Sheet1!Y1005,Sheet1!Y1005&lt;&gt;0),Sheet1!X1005&amp;"~"&amp;Sheet1!Y1005,""))</f>
        <v/>
      </c>
      <c r="V798" s="21" t="str">
        <f>IFERROR(VLOOKUP(Sheet1!XAA,配置检查表!$Y:$Z,2,FALSE),"")</f>
        <v/>
      </c>
      <c r="W798" s="21" t="str">
        <f>IF(AND(Sheet1!AC1005=Sheet1!AD1005,Sheet1!AD1005&lt;&gt;0),Sheet1!AC1005,IF(AND(Sheet1!AC1005&lt;&gt;Sheet1!AD1005,Sheet1!AD1005&lt;&gt;0),Sheet1!AC1005&amp;"~"&amp;Sheet1!AD1005,""))</f>
        <v/>
      </c>
    </row>
    <row r="799" spans="1:23">
      <c r="A799" s="17">
        <v>20326</v>
      </c>
      <c r="B799" s="27" t="s">
        <v>2031</v>
      </c>
      <c r="C799" s="27" t="s">
        <v>2031</v>
      </c>
      <c r="D799" s="21" t="str">
        <f>IF(OR(Sheet1!I802&lt;&gt;Sheet1!AF802,Sheet1!AG802&lt;&gt;Sheet1!J802),"有影响","-")</f>
        <v>-</v>
      </c>
      <c r="E799" s="21" t="str">
        <f>IF(OR(Sheet1!N802&lt;&gt;Sheet1!AH802,Sheet1!AI802&lt;&gt;Sheet1!O802),"有影响","-")</f>
        <v>-</v>
      </c>
      <c r="F799" s="21" t="str">
        <f>IF(OR(Sheet1!S802&lt;&gt;Sheet1!AJ802,Sheet1!AK802&lt;&gt;Sheet1!T802),"有影响","-")</f>
        <v>-</v>
      </c>
      <c r="G799" s="21" t="str">
        <f>IF(OR(Sheet1!X802&lt;&gt;Sheet1!AL802,Sheet1!AM802&lt;&gt;Sheet1!Y802),"有影响","-")</f>
        <v>-</v>
      </c>
      <c r="H799" s="21" t="str">
        <f>IF(OR(Sheet1!AC802&lt;&gt;Sheet1!AN802,Sheet1!AO802&lt;&gt;Sheet1!AD802),"有影响","-")</f>
        <v>-</v>
      </c>
      <c r="I799" s="21" t="str">
        <f>IF(Sheet1!G802=0,"出错","-")</f>
        <v>-</v>
      </c>
      <c r="J799" s="21" t="str">
        <f>IF(AND(Sheet1!G802=0,Sheet1!L802&lt;&gt;0),"出错","-")</f>
        <v>-</v>
      </c>
      <c r="K799" s="21" t="str">
        <f>IF(AND(Sheet1!G802=0,Sheet1!L802=0,Sheet1!Q802&lt;&gt;0),"出错","-")</f>
        <v>-</v>
      </c>
      <c r="L799" s="21" t="str">
        <f>IF(AND(Sheet1!G802=0,Sheet1!L802=0,Sheet1!Q802=0,Sheet1!V802&lt;&gt;0),"出错","-")</f>
        <v>-</v>
      </c>
      <c r="M799" s="21" t="str">
        <f>IF(AND(Sheet1!G802=0,Sheet1!L802=0,Sheet1!Q802=0,Sheet1!V802=0,Sheet1!AA802&lt;&gt;0),"出错","-")</f>
        <v>-</v>
      </c>
      <c r="N799" s="21" t="str">
        <f>IFERROR(VLOOKUP(Sheet1!G802,配置检查表!$Y:$Z,2,FALSE),"")</f>
        <v/>
      </c>
      <c r="O799" s="21">
        <f>IF(AND(Sheet1!I802=Sheet1!J802,Sheet1!J802&lt;&gt;0),Sheet1!I802,IF(AND(Sheet1!I802&lt;&gt;Sheet1!J802,Sheet1!J802&lt;&gt;0),Sheet1!I802&amp;"~"&amp;Sheet1!J802,""))</f>
        <v>5</v>
      </c>
      <c r="P799" s="21" t="str">
        <f>IFERROR(VLOOKUP(Sheet1!L802,配置检查表!$Y:$Z,2,FALSE),"")</f>
        <v>金币</v>
      </c>
      <c r="Q799" s="21">
        <f>IF(AND(Sheet1!N802=Sheet1!O802,Sheet1!O802&lt;&gt;0),Sheet1!N802,IF(AND(Sheet1!N802&lt;&gt;Sheet1!O802,Sheet1!O802&lt;&gt;0),Sheet1!N802&amp;"~"&amp;Sheet1!O802,""))</f>
        <v>625000</v>
      </c>
      <c r="R799" s="21" t="str">
        <f>IFERROR(VLOOKUP(Sheet1!Q802,配置检查表!$Y:$Z,2,FALSE),"")</f>
        <v/>
      </c>
      <c r="S799" s="39" t="str">
        <f>IF(AND(Sheet1!S1006=Sheet1!T1006,Sheet1!T1006&lt;&gt;0),Sheet1!S1006,IF(AND(Sheet1!S1006&lt;&gt;Sheet1!T1006,Sheet1!T1006&lt;&gt;0),Sheet1!S1006&amp;"~"&amp;Sheet1!T1006,""))</f>
        <v/>
      </c>
      <c r="T799" s="21" t="str">
        <f>IFERROR(VLOOKUP(Sheet1!V802,配置检查表!$Y:$Z,2,FALSE),"")</f>
        <v/>
      </c>
      <c r="U799" s="39" t="str">
        <f>IF(AND(Sheet1!X1006=Sheet1!Y1006,Sheet1!Y1006&lt;&gt;0),Sheet1!X1006,IF(AND(Sheet1!X1006&lt;&gt;Sheet1!Y1006,Sheet1!Y1006&lt;&gt;0),Sheet1!X1006&amp;"~"&amp;Sheet1!Y1006,""))</f>
        <v/>
      </c>
      <c r="V799" s="21" t="str">
        <f>IFERROR(VLOOKUP(Sheet1!XAA,配置检查表!$Y:$Z,2,FALSE),"")</f>
        <v/>
      </c>
      <c r="W799" s="21" t="str">
        <f>IF(AND(Sheet1!AC1006=Sheet1!AD1006,Sheet1!AD1006&lt;&gt;0),Sheet1!AC1006,IF(AND(Sheet1!AC1006&lt;&gt;Sheet1!AD1006,Sheet1!AD1006&lt;&gt;0),Sheet1!AC1006&amp;"~"&amp;Sheet1!AD1006,""))</f>
        <v/>
      </c>
    </row>
    <row r="800" spans="1:23">
      <c r="A800" s="17">
        <v>20327</v>
      </c>
      <c r="B800" s="27" t="s">
        <v>2032</v>
      </c>
      <c r="C800" s="27" t="s">
        <v>2032</v>
      </c>
      <c r="D800" s="21" t="str">
        <f>IF(OR(Sheet1!I803&lt;&gt;Sheet1!AF803,Sheet1!AG803&lt;&gt;Sheet1!J803),"有影响","-")</f>
        <v>-</v>
      </c>
      <c r="E800" s="21" t="str">
        <f>IF(OR(Sheet1!N803&lt;&gt;Sheet1!AH803,Sheet1!AI803&lt;&gt;Sheet1!O803),"有影响","-")</f>
        <v>-</v>
      </c>
      <c r="F800" s="21" t="str">
        <f>IF(OR(Sheet1!S803&lt;&gt;Sheet1!AJ803,Sheet1!AK803&lt;&gt;Sheet1!T803),"有影响","-")</f>
        <v>-</v>
      </c>
      <c r="G800" s="21" t="str">
        <f>IF(OR(Sheet1!X803&lt;&gt;Sheet1!AL803,Sheet1!AM803&lt;&gt;Sheet1!Y803),"有影响","-")</f>
        <v>-</v>
      </c>
      <c r="H800" s="21" t="str">
        <f>IF(OR(Sheet1!AC803&lt;&gt;Sheet1!AN803,Sheet1!AO803&lt;&gt;Sheet1!AD803),"有影响","-")</f>
        <v>-</v>
      </c>
      <c r="I800" s="21" t="str">
        <f>IF(Sheet1!G803=0,"出错","-")</f>
        <v>-</v>
      </c>
      <c r="J800" s="21" t="str">
        <f>IF(AND(Sheet1!G803=0,Sheet1!L803&lt;&gt;0),"出错","-")</f>
        <v>-</v>
      </c>
      <c r="K800" s="21" t="str">
        <f>IF(AND(Sheet1!G803=0,Sheet1!L803=0,Sheet1!Q803&lt;&gt;0),"出错","-")</f>
        <v>-</v>
      </c>
      <c r="L800" s="21" t="str">
        <f>IF(AND(Sheet1!G803=0,Sheet1!L803=0,Sheet1!Q803=0,Sheet1!V803&lt;&gt;0),"出错","-")</f>
        <v>-</v>
      </c>
      <c r="M800" s="21" t="str">
        <f>IF(AND(Sheet1!G803=0,Sheet1!L803=0,Sheet1!Q803=0,Sheet1!V803=0,Sheet1!AA803&lt;&gt;0),"出错","-")</f>
        <v>-</v>
      </c>
      <c r="N800" s="21" t="str">
        <f>IFERROR(VLOOKUP(Sheet1!G803,配置检查表!$Y:$Z,2,FALSE),"")</f>
        <v/>
      </c>
      <c r="O800" s="21">
        <f>IF(AND(Sheet1!I803=Sheet1!J803,Sheet1!J803&lt;&gt;0),Sheet1!I803,IF(AND(Sheet1!I803&lt;&gt;Sheet1!J803,Sheet1!J803&lt;&gt;0),Sheet1!I803&amp;"~"&amp;Sheet1!J803,""))</f>
        <v>5</v>
      </c>
      <c r="P800" s="21" t="str">
        <f>IFERROR(VLOOKUP(Sheet1!L803,配置检查表!$Y:$Z,2,FALSE),"")</f>
        <v>金币</v>
      </c>
      <c r="Q800" s="21">
        <f>IF(AND(Sheet1!N803=Sheet1!O803,Sheet1!O803&lt;&gt;0),Sheet1!N803,IF(AND(Sheet1!N803&lt;&gt;Sheet1!O803,Sheet1!O803&lt;&gt;0),Sheet1!N803&amp;"~"&amp;Sheet1!O803,""))</f>
        <v>627500</v>
      </c>
      <c r="R800" s="21" t="str">
        <f>IFERROR(VLOOKUP(Sheet1!Q803,配置检查表!$Y:$Z,2,FALSE),"")</f>
        <v/>
      </c>
      <c r="S800" s="39" t="str">
        <f>IF(AND(Sheet1!S1007=Sheet1!T1007,Sheet1!T1007&lt;&gt;0),Sheet1!S1007,IF(AND(Sheet1!S1007&lt;&gt;Sheet1!T1007,Sheet1!T1007&lt;&gt;0),Sheet1!S1007&amp;"~"&amp;Sheet1!T1007,""))</f>
        <v/>
      </c>
      <c r="T800" s="21" t="str">
        <f>IFERROR(VLOOKUP(Sheet1!V803,配置检查表!$Y:$Z,2,FALSE),"")</f>
        <v/>
      </c>
      <c r="U800" s="39" t="str">
        <f>IF(AND(Sheet1!X1007=Sheet1!Y1007,Sheet1!Y1007&lt;&gt;0),Sheet1!X1007,IF(AND(Sheet1!X1007&lt;&gt;Sheet1!Y1007,Sheet1!Y1007&lt;&gt;0),Sheet1!X1007&amp;"~"&amp;Sheet1!Y1007,""))</f>
        <v/>
      </c>
      <c r="V800" s="21" t="str">
        <f>IFERROR(VLOOKUP(Sheet1!XAA,配置检查表!$Y:$Z,2,FALSE),"")</f>
        <v/>
      </c>
      <c r="W800" s="21" t="str">
        <f>IF(AND(Sheet1!AC1007=Sheet1!AD1007,Sheet1!AD1007&lt;&gt;0),Sheet1!AC1007,IF(AND(Sheet1!AC1007&lt;&gt;Sheet1!AD1007,Sheet1!AD1007&lt;&gt;0),Sheet1!AC1007&amp;"~"&amp;Sheet1!AD1007,""))</f>
        <v/>
      </c>
    </row>
    <row r="801" spans="1:23">
      <c r="A801" s="17">
        <v>20328</v>
      </c>
      <c r="B801" s="27" t="s">
        <v>2033</v>
      </c>
      <c r="C801" s="27" t="s">
        <v>2033</v>
      </c>
      <c r="D801" s="21" t="str">
        <f>IF(OR(Sheet1!I804&lt;&gt;Sheet1!AF804,Sheet1!AG804&lt;&gt;Sheet1!J804),"有影响","-")</f>
        <v>-</v>
      </c>
      <c r="E801" s="21" t="str">
        <f>IF(OR(Sheet1!N804&lt;&gt;Sheet1!AH804,Sheet1!AI804&lt;&gt;Sheet1!O804),"有影响","-")</f>
        <v>-</v>
      </c>
      <c r="F801" s="21" t="str">
        <f>IF(OR(Sheet1!S804&lt;&gt;Sheet1!AJ804,Sheet1!AK804&lt;&gt;Sheet1!T804),"有影响","-")</f>
        <v>-</v>
      </c>
      <c r="G801" s="21" t="str">
        <f>IF(OR(Sheet1!X804&lt;&gt;Sheet1!AL804,Sheet1!AM804&lt;&gt;Sheet1!Y804),"有影响","-")</f>
        <v>-</v>
      </c>
      <c r="H801" s="21" t="str">
        <f>IF(OR(Sheet1!AC804&lt;&gt;Sheet1!AN804,Sheet1!AO804&lt;&gt;Sheet1!AD804),"有影响","-")</f>
        <v>-</v>
      </c>
      <c r="I801" s="21" t="str">
        <f>IF(Sheet1!G804=0,"出错","-")</f>
        <v>-</v>
      </c>
      <c r="J801" s="21" t="str">
        <f>IF(AND(Sheet1!G804=0,Sheet1!L804&lt;&gt;0),"出错","-")</f>
        <v>-</v>
      </c>
      <c r="K801" s="21" t="str">
        <f>IF(AND(Sheet1!G804=0,Sheet1!L804=0,Sheet1!Q804&lt;&gt;0),"出错","-")</f>
        <v>-</v>
      </c>
      <c r="L801" s="21" t="str">
        <f>IF(AND(Sheet1!G804=0,Sheet1!L804=0,Sheet1!Q804=0,Sheet1!V804&lt;&gt;0),"出错","-")</f>
        <v>-</v>
      </c>
      <c r="M801" s="21" t="str">
        <f>IF(AND(Sheet1!G804=0,Sheet1!L804=0,Sheet1!Q804=0,Sheet1!V804=0,Sheet1!AA804&lt;&gt;0),"出错","-")</f>
        <v>-</v>
      </c>
      <c r="N801" s="21" t="str">
        <f>IFERROR(VLOOKUP(Sheet1!G804,配置检查表!$Y:$Z,2,FALSE),"")</f>
        <v/>
      </c>
      <c r="O801" s="21">
        <f>IF(AND(Sheet1!I804=Sheet1!J804,Sheet1!J804&lt;&gt;0),Sheet1!I804,IF(AND(Sheet1!I804&lt;&gt;Sheet1!J804,Sheet1!J804&lt;&gt;0),Sheet1!I804&amp;"~"&amp;Sheet1!J804,""))</f>
        <v>5</v>
      </c>
      <c r="P801" s="21" t="str">
        <f>IFERROR(VLOOKUP(Sheet1!L804,配置检查表!$Y:$Z,2,FALSE),"")</f>
        <v>金币</v>
      </c>
      <c r="Q801" s="21">
        <f>IF(AND(Sheet1!N804=Sheet1!O804,Sheet1!O804&lt;&gt;0),Sheet1!N804,IF(AND(Sheet1!N804&lt;&gt;Sheet1!O804,Sheet1!O804&lt;&gt;0),Sheet1!N804&amp;"~"&amp;Sheet1!O804,""))</f>
        <v>630000</v>
      </c>
      <c r="R801" s="21" t="str">
        <f>IFERROR(VLOOKUP(Sheet1!Q804,配置检查表!$Y:$Z,2,FALSE),"")</f>
        <v/>
      </c>
      <c r="S801" s="39" t="str">
        <f>IF(AND(Sheet1!S1008=Sheet1!T1008,Sheet1!T1008&lt;&gt;0),Sheet1!S1008,IF(AND(Sheet1!S1008&lt;&gt;Sheet1!T1008,Sheet1!T1008&lt;&gt;0),Sheet1!S1008&amp;"~"&amp;Sheet1!T1008,""))</f>
        <v/>
      </c>
      <c r="T801" s="21" t="str">
        <f>IFERROR(VLOOKUP(Sheet1!V804,配置检查表!$Y:$Z,2,FALSE),"")</f>
        <v/>
      </c>
      <c r="U801" s="39" t="str">
        <f>IF(AND(Sheet1!X1008=Sheet1!Y1008,Sheet1!Y1008&lt;&gt;0),Sheet1!X1008,IF(AND(Sheet1!X1008&lt;&gt;Sheet1!Y1008,Sheet1!Y1008&lt;&gt;0),Sheet1!X1008&amp;"~"&amp;Sheet1!Y1008,""))</f>
        <v/>
      </c>
      <c r="V801" s="21" t="str">
        <f>IFERROR(VLOOKUP(Sheet1!XAA,配置检查表!$Y:$Z,2,FALSE),"")</f>
        <v/>
      </c>
      <c r="W801" s="21" t="str">
        <f>IF(AND(Sheet1!AC1008=Sheet1!AD1008,Sheet1!AD1008&lt;&gt;0),Sheet1!AC1008,IF(AND(Sheet1!AC1008&lt;&gt;Sheet1!AD1008,Sheet1!AD1008&lt;&gt;0),Sheet1!AC1008&amp;"~"&amp;Sheet1!AD1008,""))</f>
        <v/>
      </c>
    </row>
    <row r="802" spans="1:23">
      <c r="A802" s="17">
        <v>20329</v>
      </c>
      <c r="B802" s="27" t="s">
        <v>2034</v>
      </c>
      <c r="C802" s="27" t="s">
        <v>2034</v>
      </c>
      <c r="D802" s="21" t="str">
        <f>IF(OR(Sheet1!I805&lt;&gt;Sheet1!AF805,Sheet1!AG805&lt;&gt;Sheet1!J805),"有影响","-")</f>
        <v>-</v>
      </c>
      <c r="E802" s="21" t="str">
        <f>IF(OR(Sheet1!N805&lt;&gt;Sheet1!AH805,Sheet1!AI805&lt;&gt;Sheet1!O805),"有影响","-")</f>
        <v>-</v>
      </c>
      <c r="F802" s="21" t="str">
        <f>IF(OR(Sheet1!S805&lt;&gt;Sheet1!AJ805,Sheet1!AK805&lt;&gt;Sheet1!T805),"有影响","-")</f>
        <v>-</v>
      </c>
      <c r="G802" s="21" t="str">
        <f>IF(OR(Sheet1!X805&lt;&gt;Sheet1!AL805,Sheet1!AM805&lt;&gt;Sheet1!Y805),"有影响","-")</f>
        <v>-</v>
      </c>
      <c r="H802" s="21" t="str">
        <f>IF(OR(Sheet1!AC805&lt;&gt;Sheet1!AN805,Sheet1!AO805&lt;&gt;Sheet1!AD805),"有影响","-")</f>
        <v>-</v>
      </c>
      <c r="I802" s="21" t="str">
        <f>IF(Sheet1!G805=0,"出错","-")</f>
        <v>-</v>
      </c>
      <c r="J802" s="21" t="str">
        <f>IF(AND(Sheet1!G805=0,Sheet1!L805&lt;&gt;0),"出错","-")</f>
        <v>-</v>
      </c>
      <c r="K802" s="21" t="str">
        <f>IF(AND(Sheet1!G805=0,Sheet1!L805=0,Sheet1!Q805&lt;&gt;0),"出错","-")</f>
        <v>-</v>
      </c>
      <c r="L802" s="21" t="str">
        <f>IF(AND(Sheet1!G805=0,Sheet1!L805=0,Sheet1!Q805=0,Sheet1!V805&lt;&gt;0),"出错","-")</f>
        <v>-</v>
      </c>
      <c r="M802" s="21" t="str">
        <f>IF(AND(Sheet1!G805=0,Sheet1!L805=0,Sheet1!Q805=0,Sheet1!V805=0,Sheet1!AA805&lt;&gt;0),"出错","-")</f>
        <v>-</v>
      </c>
      <c r="N802" s="21" t="str">
        <f>IFERROR(VLOOKUP(Sheet1!G805,配置检查表!$Y:$Z,2,FALSE),"")</f>
        <v/>
      </c>
      <c r="O802" s="21">
        <f>IF(AND(Sheet1!I805=Sheet1!J805,Sheet1!J805&lt;&gt;0),Sheet1!I805,IF(AND(Sheet1!I805&lt;&gt;Sheet1!J805,Sheet1!J805&lt;&gt;0),Sheet1!I805&amp;"~"&amp;Sheet1!J805,""))</f>
        <v>5</v>
      </c>
      <c r="P802" s="21" t="str">
        <f>IFERROR(VLOOKUP(Sheet1!L805,配置检查表!$Y:$Z,2,FALSE),"")</f>
        <v>金币</v>
      </c>
      <c r="Q802" s="21">
        <f>IF(AND(Sheet1!N805=Sheet1!O805,Sheet1!O805&lt;&gt;0),Sheet1!N805,IF(AND(Sheet1!N805&lt;&gt;Sheet1!O805,Sheet1!O805&lt;&gt;0),Sheet1!N805&amp;"~"&amp;Sheet1!O805,""))</f>
        <v>632500</v>
      </c>
      <c r="R802" s="21" t="str">
        <f>IFERROR(VLOOKUP(Sheet1!Q805,配置检查表!$Y:$Z,2,FALSE),"")</f>
        <v/>
      </c>
      <c r="S802" s="39" t="str">
        <f>IF(AND(Sheet1!S1009=Sheet1!T1009,Sheet1!T1009&lt;&gt;0),Sheet1!S1009,IF(AND(Sheet1!S1009&lt;&gt;Sheet1!T1009,Sheet1!T1009&lt;&gt;0),Sheet1!S1009&amp;"~"&amp;Sheet1!T1009,""))</f>
        <v/>
      </c>
      <c r="T802" s="21" t="str">
        <f>IFERROR(VLOOKUP(Sheet1!V805,配置检查表!$Y:$Z,2,FALSE),"")</f>
        <v/>
      </c>
      <c r="U802" s="39" t="str">
        <f>IF(AND(Sheet1!X1009=Sheet1!Y1009,Sheet1!Y1009&lt;&gt;0),Sheet1!X1009,IF(AND(Sheet1!X1009&lt;&gt;Sheet1!Y1009,Sheet1!Y1009&lt;&gt;0),Sheet1!X1009&amp;"~"&amp;Sheet1!Y1009,""))</f>
        <v/>
      </c>
      <c r="V802" s="21" t="str">
        <f>IFERROR(VLOOKUP(Sheet1!XAA,配置检查表!$Y:$Z,2,FALSE),"")</f>
        <v/>
      </c>
      <c r="W802" s="21" t="str">
        <f>IF(AND(Sheet1!AC1009=Sheet1!AD1009,Sheet1!AD1009&lt;&gt;0),Sheet1!AC1009,IF(AND(Sheet1!AC1009&lt;&gt;Sheet1!AD1009,Sheet1!AD1009&lt;&gt;0),Sheet1!AC1009&amp;"~"&amp;Sheet1!AD1009,""))</f>
        <v/>
      </c>
    </row>
    <row r="803" spans="1:23">
      <c r="A803" s="17">
        <v>20330</v>
      </c>
      <c r="B803" s="27" t="s">
        <v>2035</v>
      </c>
      <c r="C803" s="27" t="s">
        <v>2035</v>
      </c>
      <c r="D803" s="21" t="str">
        <f>IF(OR(Sheet1!I806&lt;&gt;Sheet1!AF806,Sheet1!AG806&lt;&gt;Sheet1!J806),"有影响","-")</f>
        <v>-</v>
      </c>
      <c r="E803" s="21" t="str">
        <f>IF(OR(Sheet1!N806&lt;&gt;Sheet1!AH806,Sheet1!AI806&lt;&gt;Sheet1!O806),"有影响","-")</f>
        <v>-</v>
      </c>
      <c r="F803" s="21" t="str">
        <f>IF(OR(Sheet1!S806&lt;&gt;Sheet1!AJ806,Sheet1!AK806&lt;&gt;Sheet1!T806),"有影响","-")</f>
        <v>-</v>
      </c>
      <c r="G803" s="21" t="str">
        <f>IF(OR(Sheet1!X806&lt;&gt;Sheet1!AL806,Sheet1!AM806&lt;&gt;Sheet1!Y806),"有影响","-")</f>
        <v>-</v>
      </c>
      <c r="H803" s="21" t="str">
        <f>IF(OR(Sheet1!AC806&lt;&gt;Sheet1!AN806,Sheet1!AO806&lt;&gt;Sheet1!AD806),"有影响","-")</f>
        <v>-</v>
      </c>
      <c r="I803" s="21" t="str">
        <f>IF(Sheet1!G806=0,"出错","-")</f>
        <v>-</v>
      </c>
      <c r="J803" s="21" t="str">
        <f>IF(AND(Sheet1!G806=0,Sheet1!L806&lt;&gt;0),"出错","-")</f>
        <v>-</v>
      </c>
      <c r="K803" s="21" t="str">
        <f>IF(AND(Sheet1!G806=0,Sheet1!L806=0,Sheet1!Q806&lt;&gt;0),"出错","-")</f>
        <v>-</v>
      </c>
      <c r="L803" s="21" t="str">
        <f>IF(AND(Sheet1!G806=0,Sheet1!L806=0,Sheet1!Q806=0,Sheet1!V806&lt;&gt;0),"出错","-")</f>
        <v>-</v>
      </c>
      <c r="M803" s="21" t="str">
        <f>IF(AND(Sheet1!G806=0,Sheet1!L806=0,Sheet1!Q806=0,Sheet1!V806=0,Sheet1!AA806&lt;&gt;0),"出错","-")</f>
        <v>-</v>
      </c>
      <c r="N803" s="21" t="str">
        <f>IFERROR(VLOOKUP(Sheet1!G806,配置检查表!$Y:$Z,2,FALSE),"")</f>
        <v/>
      </c>
      <c r="O803" s="21">
        <f>IF(AND(Sheet1!I806=Sheet1!J806,Sheet1!J806&lt;&gt;0),Sheet1!I806,IF(AND(Sheet1!I806&lt;&gt;Sheet1!J806,Sheet1!J806&lt;&gt;0),Sheet1!I806&amp;"~"&amp;Sheet1!J806,""))</f>
        <v>5</v>
      </c>
      <c r="P803" s="21" t="str">
        <f>IFERROR(VLOOKUP(Sheet1!L806,配置检查表!$Y:$Z,2,FALSE),"")</f>
        <v>金币</v>
      </c>
      <c r="Q803" s="21">
        <f>IF(AND(Sheet1!N806=Sheet1!O806,Sheet1!O806&lt;&gt;0),Sheet1!N806,IF(AND(Sheet1!N806&lt;&gt;Sheet1!O806,Sheet1!O806&lt;&gt;0),Sheet1!N806&amp;"~"&amp;Sheet1!O806,""))</f>
        <v>635000</v>
      </c>
      <c r="R803" s="21" t="str">
        <f>IFERROR(VLOOKUP(Sheet1!Q806,配置检查表!$Y:$Z,2,FALSE),"")</f>
        <v/>
      </c>
      <c r="S803" s="39" t="str">
        <f>IF(AND(Sheet1!S1010=Sheet1!T1010,Sheet1!T1010&lt;&gt;0),Sheet1!S1010,IF(AND(Sheet1!S1010&lt;&gt;Sheet1!T1010,Sheet1!T1010&lt;&gt;0),Sheet1!S1010&amp;"~"&amp;Sheet1!T1010,""))</f>
        <v/>
      </c>
      <c r="T803" s="21" t="str">
        <f>IFERROR(VLOOKUP(Sheet1!V806,配置检查表!$Y:$Z,2,FALSE),"")</f>
        <v/>
      </c>
      <c r="U803" s="39" t="str">
        <f>IF(AND(Sheet1!X1010=Sheet1!Y1010,Sheet1!Y1010&lt;&gt;0),Sheet1!X1010,IF(AND(Sheet1!X1010&lt;&gt;Sheet1!Y1010,Sheet1!Y1010&lt;&gt;0),Sheet1!X1010&amp;"~"&amp;Sheet1!Y1010,""))</f>
        <v/>
      </c>
      <c r="V803" s="21" t="str">
        <f>IFERROR(VLOOKUP(Sheet1!XAA,配置检查表!$Y:$Z,2,FALSE),"")</f>
        <v/>
      </c>
      <c r="W803" s="21" t="str">
        <f>IF(AND(Sheet1!AC1010=Sheet1!AD1010,Sheet1!AD1010&lt;&gt;0),Sheet1!AC1010,IF(AND(Sheet1!AC1010&lt;&gt;Sheet1!AD1010,Sheet1!AD1010&lt;&gt;0),Sheet1!AC1010&amp;"~"&amp;Sheet1!AD1010,""))</f>
        <v/>
      </c>
    </row>
    <row r="804" spans="1:23">
      <c r="A804" s="17">
        <v>20331</v>
      </c>
      <c r="B804" s="27" t="s">
        <v>2036</v>
      </c>
      <c r="C804" s="27" t="s">
        <v>2036</v>
      </c>
      <c r="D804" s="21" t="str">
        <f>IF(OR(Sheet1!I807&lt;&gt;Sheet1!AF807,Sheet1!AG807&lt;&gt;Sheet1!J807),"有影响","-")</f>
        <v>-</v>
      </c>
      <c r="E804" s="21" t="str">
        <f>IF(OR(Sheet1!N807&lt;&gt;Sheet1!AH807,Sheet1!AI807&lt;&gt;Sheet1!O807),"有影响","-")</f>
        <v>-</v>
      </c>
      <c r="F804" s="21" t="str">
        <f>IF(OR(Sheet1!S807&lt;&gt;Sheet1!AJ807,Sheet1!AK807&lt;&gt;Sheet1!T807),"有影响","-")</f>
        <v>-</v>
      </c>
      <c r="G804" s="21" t="str">
        <f>IF(OR(Sheet1!X807&lt;&gt;Sheet1!AL807,Sheet1!AM807&lt;&gt;Sheet1!Y807),"有影响","-")</f>
        <v>-</v>
      </c>
      <c r="H804" s="21" t="str">
        <f>IF(OR(Sheet1!AC807&lt;&gt;Sheet1!AN807,Sheet1!AO807&lt;&gt;Sheet1!AD807),"有影响","-")</f>
        <v>-</v>
      </c>
      <c r="I804" s="21" t="str">
        <f>IF(Sheet1!G807=0,"出错","-")</f>
        <v>-</v>
      </c>
      <c r="J804" s="21" t="str">
        <f>IF(AND(Sheet1!G807=0,Sheet1!L807&lt;&gt;0),"出错","-")</f>
        <v>-</v>
      </c>
      <c r="K804" s="21" t="str">
        <f>IF(AND(Sheet1!G807=0,Sheet1!L807=0,Sheet1!Q807&lt;&gt;0),"出错","-")</f>
        <v>-</v>
      </c>
      <c r="L804" s="21" t="str">
        <f>IF(AND(Sheet1!G807=0,Sheet1!L807=0,Sheet1!Q807=0,Sheet1!V807&lt;&gt;0),"出错","-")</f>
        <v>-</v>
      </c>
      <c r="M804" s="21" t="str">
        <f>IF(AND(Sheet1!G807=0,Sheet1!L807=0,Sheet1!Q807=0,Sheet1!V807=0,Sheet1!AA807&lt;&gt;0),"出错","-")</f>
        <v>-</v>
      </c>
      <c r="N804" s="21" t="str">
        <f>IFERROR(VLOOKUP(Sheet1!G807,配置检查表!$Y:$Z,2,FALSE),"")</f>
        <v/>
      </c>
      <c r="O804" s="21">
        <f>IF(AND(Sheet1!I807=Sheet1!J807,Sheet1!J807&lt;&gt;0),Sheet1!I807,IF(AND(Sheet1!I807&lt;&gt;Sheet1!J807,Sheet1!J807&lt;&gt;0),Sheet1!I807&amp;"~"&amp;Sheet1!J807,""))</f>
        <v>5</v>
      </c>
      <c r="P804" s="21" t="str">
        <f>IFERROR(VLOOKUP(Sheet1!L807,配置检查表!$Y:$Z,2,FALSE),"")</f>
        <v>金币</v>
      </c>
      <c r="Q804" s="21">
        <f>IF(AND(Sheet1!N807=Sheet1!O807,Sheet1!O807&lt;&gt;0),Sheet1!N807,IF(AND(Sheet1!N807&lt;&gt;Sheet1!O807,Sheet1!O807&lt;&gt;0),Sheet1!N807&amp;"~"&amp;Sheet1!O807,""))</f>
        <v>637500</v>
      </c>
      <c r="R804" s="21" t="str">
        <f>IFERROR(VLOOKUP(Sheet1!Q807,配置检查表!$Y:$Z,2,FALSE),"")</f>
        <v/>
      </c>
      <c r="S804" s="39" t="str">
        <f>IF(AND(Sheet1!S1011=Sheet1!T1011,Sheet1!T1011&lt;&gt;0),Sheet1!S1011,IF(AND(Sheet1!S1011&lt;&gt;Sheet1!T1011,Sheet1!T1011&lt;&gt;0),Sheet1!S1011&amp;"~"&amp;Sheet1!T1011,""))</f>
        <v/>
      </c>
      <c r="T804" s="21" t="str">
        <f>IFERROR(VLOOKUP(Sheet1!V807,配置检查表!$Y:$Z,2,FALSE),"")</f>
        <v/>
      </c>
      <c r="U804" s="39" t="str">
        <f>IF(AND(Sheet1!X1011=Sheet1!Y1011,Sheet1!Y1011&lt;&gt;0),Sheet1!X1011,IF(AND(Sheet1!X1011&lt;&gt;Sheet1!Y1011,Sheet1!Y1011&lt;&gt;0),Sheet1!X1011&amp;"~"&amp;Sheet1!Y1011,""))</f>
        <v/>
      </c>
      <c r="V804" s="21" t="str">
        <f>IFERROR(VLOOKUP(Sheet1!XAA,配置检查表!$Y:$Z,2,FALSE),"")</f>
        <v/>
      </c>
      <c r="W804" s="21" t="str">
        <f>IF(AND(Sheet1!AC1011=Sheet1!AD1011,Sheet1!AD1011&lt;&gt;0),Sheet1!AC1011,IF(AND(Sheet1!AC1011&lt;&gt;Sheet1!AD1011,Sheet1!AD1011&lt;&gt;0),Sheet1!AC1011&amp;"~"&amp;Sheet1!AD1011,""))</f>
        <v/>
      </c>
    </row>
    <row r="805" spans="1:23">
      <c r="A805" s="17">
        <v>20332</v>
      </c>
      <c r="B805" s="27" t="s">
        <v>2037</v>
      </c>
      <c r="C805" s="27" t="s">
        <v>2037</v>
      </c>
      <c r="D805" s="21" t="str">
        <f>IF(OR(Sheet1!I808&lt;&gt;Sheet1!AF808,Sheet1!AG808&lt;&gt;Sheet1!J808),"有影响","-")</f>
        <v>-</v>
      </c>
      <c r="E805" s="21" t="str">
        <f>IF(OR(Sheet1!N808&lt;&gt;Sheet1!AH808,Sheet1!AI808&lt;&gt;Sheet1!O808),"有影响","-")</f>
        <v>-</v>
      </c>
      <c r="F805" s="21" t="str">
        <f>IF(OR(Sheet1!S808&lt;&gt;Sheet1!AJ808,Sheet1!AK808&lt;&gt;Sheet1!T808),"有影响","-")</f>
        <v>-</v>
      </c>
      <c r="G805" s="21" t="str">
        <f>IF(OR(Sheet1!X808&lt;&gt;Sheet1!AL808,Sheet1!AM808&lt;&gt;Sheet1!Y808),"有影响","-")</f>
        <v>-</v>
      </c>
      <c r="H805" s="21" t="str">
        <f>IF(OR(Sheet1!AC808&lt;&gt;Sheet1!AN808,Sheet1!AO808&lt;&gt;Sheet1!AD808),"有影响","-")</f>
        <v>-</v>
      </c>
      <c r="I805" s="21" t="str">
        <f>IF(Sheet1!G808=0,"出错","-")</f>
        <v>-</v>
      </c>
      <c r="J805" s="21" t="str">
        <f>IF(AND(Sheet1!G808=0,Sheet1!L808&lt;&gt;0),"出错","-")</f>
        <v>-</v>
      </c>
      <c r="K805" s="21" t="str">
        <f>IF(AND(Sheet1!G808=0,Sheet1!L808=0,Sheet1!Q808&lt;&gt;0),"出错","-")</f>
        <v>-</v>
      </c>
      <c r="L805" s="21" t="str">
        <f>IF(AND(Sheet1!G808=0,Sheet1!L808=0,Sheet1!Q808=0,Sheet1!V808&lt;&gt;0),"出错","-")</f>
        <v>-</v>
      </c>
      <c r="M805" s="21" t="str">
        <f>IF(AND(Sheet1!G808=0,Sheet1!L808=0,Sheet1!Q808=0,Sheet1!V808=0,Sheet1!AA808&lt;&gt;0),"出错","-")</f>
        <v>-</v>
      </c>
      <c r="N805" s="21" t="str">
        <f>IFERROR(VLOOKUP(Sheet1!G808,配置检查表!$Y:$Z,2,FALSE),"")</f>
        <v/>
      </c>
      <c r="O805" s="21">
        <f>IF(AND(Sheet1!I808=Sheet1!J808,Sheet1!J808&lt;&gt;0),Sheet1!I808,IF(AND(Sheet1!I808&lt;&gt;Sheet1!J808,Sheet1!J808&lt;&gt;0),Sheet1!I808&amp;"~"&amp;Sheet1!J808,""))</f>
        <v>5</v>
      </c>
      <c r="P805" s="21" t="str">
        <f>IFERROR(VLOOKUP(Sheet1!L808,配置检查表!$Y:$Z,2,FALSE),"")</f>
        <v>金币</v>
      </c>
      <c r="Q805" s="21">
        <f>IF(AND(Sheet1!N808=Sheet1!O808,Sheet1!O808&lt;&gt;0),Sheet1!N808,IF(AND(Sheet1!N808&lt;&gt;Sheet1!O808,Sheet1!O808&lt;&gt;0),Sheet1!N808&amp;"~"&amp;Sheet1!O808,""))</f>
        <v>640000</v>
      </c>
      <c r="R805" s="21" t="str">
        <f>IFERROR(VLOOKUP(Sheet1!Q808,配置检查表!$Y:$Z,2,FALSE),"")</f>
        <v/>
      </c>
      <c r="S805" s="39" t="str">
        <f>IF(AND(Sheet1!S1012=Sheet1!T1012,Sheet1!T1012&lt;&gt;0),Sheet1!S1012,IF(AND(Sheet1!S1012&lt;&gt;Sheet1!T1012,Sheet1!T1012&lt;&gt;0),Sheet1!S1012&amp;"~"&amp;Sheet1!T1012,""))</f>
        <v/>
      </c>
      <c r="T805" s="21" t="str">
        <f>IFERROR(VLOOKUP(Sheet1!V808,配置检查表!$Y:$Z,2,FALSE),"")</f>
        <v/>
      </c>
      <c r="U805" s="39" t="str">
        <f>IF(AND(Sheet1!X1012=Sheet1!Y1012,Sheet1!Y1012&lt;&gt;0),Sheet1!X1012,IF(AND(Sheet1!X1012&lt;&gt;Sheet1!Y1012,Sheet1!Y1012&lt;&gt;0),Sheet1!X1012&amp;"~"&amp;Sheet1!Y1012,""))</f>
        <v/>
      </c>
      <c r="V805" s="21" t="str">
        <f>IFERROR(VLOOKUP(Sheet1!XAA,配置检查表!$Y:$Z,2,FALSE),"")</f>
        <v/>
      </c>
      <c r="W805" s="21" t="str">
        <f>IF(AND(Sheet1!AC1012=Sheet1!AD1012,Sheet1!AD1012&lt;&gt;0),Sheet1!AC1012,IF(AND(Sheet1!AC1012&lt;&gt;Sheet1!AD1012,Sheet1!AD1012&lt;&gt;0),Sheet1!AC1012&amp;"~"&amp;Sheet1!AD1012,""))</f>
        <v/>
      </c>
    </row>
    <row r="806" spans="1:23">
      <c r="A806" s="17">
        <v>20333</v>
      </c>
      <c r="B806" s="27" t="s">
        <v>2038</v>
      </c>
      <c r="C806" s="27" t="s">
        <v>2038</v>
      </c>
      <c r="D806" s="21" t="str">
        <f>IF(OR(Sheet1!I809&lt;&gt;Sheet1!AF809,Sheet1!AG809&lt;&gt;Sheet1!J809),"有影响","-")</f>
        <v>-</v>
      </c>
      <c r="E806" s="21" t="str">
        <f>IF(OR(Sheet1!N809&lt;&gt;Sheet1!AH809,Sheet1!AI809&lt;&gt;Sheet1!O809),"有影响","-")</f>
        <v>-</v>
      </c>
      <c r="F806" s="21" t="str">
        <f>IF(OR(Sheet1!S809&lt;&gt;Sheet1!AJ809,Sheet1!AK809&lt;&gt;Sheet1!T809),"有影响","-")</f>
        <v>-</v>
      </c>
      <c r="G806" s="21" t="str">
        <f>IF(OR(Sheet1!X809&lt;&gt;Sheet1!AL809,Sheet1!AM809&lt;&gt;Sheet1!Y809),"有影响","-")</f>
        <v>-</v>
      </c>
      <c r="H806" s="21" t="str">
        <f>IF(OR(Sheet1!AC809&lt;&gt;Sheet1!AN809,Sheet1!AO809&lt;&gt;Sheet1!AD809),"有影响","-")</f>
        <v>-</v>
      </c>
      <c r="I806" s="21" t="str">
        <f>IF(Sheet1!G809=0,"出错","-")</f>
        <v>-</v>
      </c>
      <c r="J806" s="21" t="str">
        <f>IF(AND(Sheet1!G809=0,Sheet1!L809&lt;&gt;0),"出错","-")</f>
        <v>-</v>
      </c>
      <c r="K806" s="21" t="str">
        <f>IF(AND(Sheet1!G809=0,Sheet1!L809=0,Sheet1!Q809&lt;&gt;0),"出错","-")</f>
        <v>-</v>
      </c>
      <c r="L806" s="21" t="str">
        <f>IF(AND(Sheet1!G809=0,Sheet1!L809=0,Sheet1!Q809=0,Sheet1!V809&lt;&gt;0),"出错","-")</f>
        <v>-</v>
      </c>
      <c r="M806" s="21" t="str">
        <f>IF(AND(Sheet1!G809=0,Sheet1!L809=0,Sheet1!Q809=0,Sheet1!V809=0,Sheet1!AA809&lt;&gt;0),"出错","-")</f>
        <v>-</v>
      </c>
      <c r="N806" s="21" t="str">
        <f>IFERROR(VLOOKUP(Sheet1!G809,配置检查表!$Y:$Z,2,FALSE),"")</f>
        <v/>
      </c>
      <c r="O806" s="21">
        <f>IF(AND(Sheet1!I809=Sheet1!J809,Sheet1!J809&lt;&gt;0),Sheet1!I809,IF(AND(Sheet1!I809&lt;&gt;Sheet1!J809,Sheet1!J809&lt;&gt;0),Sheet1!I809&amp;"~"&amp;Sheet1!J809,""))</f>
        <v>5</v>
      </c>
      <c r="P806" s="21" t="str">
        <f>IFERROR(VLOOKUP(Sheet1!L809,配置检查表!$Y:$Z,2,FALSE),"")</f>
        <v>金币</v>
      </c>
      <c r="Q806" s="21">
        <f>IF(AND(Sheet1!N809=Sheet1!O809,Sheet1!O809&lt;&gt;0),Sheet1!N809,IF(AND(Sheet1!N809&lt;&gt;Sheet1!O809,Sheet1!O809&lt;&gt;0),Sheet1!N809&amp;"~"&amp;Sheet1!O809,""))</f>
        <v>642500</v>
      </c>
      <c r="R806" s="21" t="str">
        <f>IFERROR(VLOOKUP(Sheet1!Q809,配置检查表!$Y:$Z,2,FALSE),"")</f>
        <v/>
      </c>
      <c r="S806" s="39" t="str">
        <f>IF(AND(Sheet1!S1013=Sheet1!T1013,Sheet1!T1013&lt;&gt;0),Sheet1!S1013,IF(AND(Sheet1!S1013&lt;&gt;Sheet1!T1013,Sheet1!T1013&lt;&gt;0),Sheet1!S1013&amp;"~"&amp;Sheet1!T1013,""))</f>
        <v/>
      </c>
      <c r="T806" s="21" t="str">
        <f>IFERROR(VLOOKUP(Sheet1!V809,配置检查表!$Y:$Z,2,FALSE),"")</f>
        <v/>
      </c>
      <c r="U806" s="39" t="str">
        <f>IF(AND(Sheet1!X1013=Sheet1!Y1013,Sheet1!Y1013&lt;&gt;0),Sheet1!X1013,IF(AND(Sheet1!X1013&lt;&gt;Sheet1!Y1013,Sheet1!Y1013&lt;&gt;0),Sheet1!X1013&amp;"~"&amp;Sheet1!Y1013,""))</f>
        <v/>
      </c>
      <c r="V806" s="21" t="str">
        <f>IFERROR(VLOOKUP(Sheet1!XAA,配置检查表!$Y:$Z,2,FALSE),"")</f>
        <v/>
      </c>
      <c r="W806" s="21" t="str">
        <f>IF(AND(Sheet1!AC1013=Sheet1!AD1013,Sheet1!AD1013&lt;&gt;0),Sheet1!AC1013,IF(AND(Sheet1!AC1013&lt;&gt;Sheet1!AD1013,Sheet1!AD1013&lt;&gt;0),Sheet1!AC1013&amp;"~"&amp;Sheet1!AD1013,""))</f>
        <v/>
      </c>
    </row>
    <row r="807" spans="1:23">
      <c r="A807" s="17">
        <v>20334</v>
      </c>
      <c r="B807" s="27" t="s">
        <v>2039</v>
      </c>
      <c r="C807" s="27" t="s">
        <v>2039</v>
      </c>
      <c r="D807" s="21" t="str">
        <f>IF(OR(Sheet1!I810&lt;&gt;Sheet1!AF810,Sheet1!AG810&lt;&gt;Sheet1!J810),"有影响","-")</f>
        <v>-</v>
      </c>
      <c r="E807" s="21" t="str">
        <f>IF(OR(Sheet1!N810&lt;&gt;Sheet1!AH810,Sheet1!AI810&lt;&gt;Sheet1!O810),"有影响","-")</f>
        <v>-</v>
      </c>
      <c r="F807" s="21" t="str">
        <f>IF(OR(Sheet1!S810&lt;&gt;Sheet1!AJ810,Sheet1!AK810&lt;&gt;Sheet1!T810),"有影响","-")</f>
        <v>-</v>
      </c>
      <c r="G807" s="21" t="str">
        <f>IF(OR(Sheet1!X810&lt;&gt;Sheet1!AL810,Sheet1!AM810&lt;&gt;Sheet1!Y810),"有影响","-")</f>
        <v>-</v>
      </c>
      <c r="H807" s="21" t="str">
        <f>IF(OR(Sheet1!AC810&lt;&gt;Sheet1!AN810,Sheet1!AO810&lt;&gt;Sheet1!AD810),"有影响","-")</f>
        <v>-</v>
      </c>
      <c r="I807" s="21" t="str">
        <f>IF(Sheet1!G810=0,"出错","-")</f>
        <v>-</v>
      </c>
      <c r="J807" s="21" t="str">
        <f>IF(AND(Sheet1!G810=0,Sheet1!L810&lt;&gt;0),"出错","-")</f>
        <v>-</v>
      </c>
      <c r="K807" s="21" t="str">
        <f>IF(AND(Sheet1!G810=0,Sheet1!L810=0,Sheet1!Q810&lt;&gt;0),"出错","-")</f>
        <v>-</v>
      </c>
      <c r="L807" s="21" t="str">
        <f>IF(AND(Sheet1!G810=0,Sheet1!L810=0,Sheet1!Q810=0,Sheet1!V810&lt;&gt;0),"出错","-")</f>
        <v>-</v>
      </c>
      <c r="M807" s="21" t="str">
        <f>IF(AND(Sheet1!G810=0,Sheet1!L810=0,Sheet1!Q810=0,Sheet1!V810=0,Sheet1!AA810&lt;&gt;0),"出错","-")</f>
        <v>-</v>
      </c>
      <c r="N807" s="21" t="str">
        <f>IFERROR(VLOOKUP(Sheet1!G810,配置检查表!$Y:$Z,2,FALSE),"")</f>
        <v/>
      </c>
      <c r="O807" s="21">
        <f>IF(AND(Sheet1!I810=Sheet1!J810,Sheet1!J810&lt;&gt;0),Sheet1!I810,IF(AND(Sheet1!I810&lt;&gt;Sheet1!J810,Sheet1!J810&lt;&gt;0),Sheet1!I810&amp;"~"&amp;Sheet1!J810,""))</f>
        <v>5</v>
      </c>
      <c r="P807" s="21" t="str">
        <f>IFERROR(VLOOKUP(Sheet1!L810,配置检查表!$Y:$Z,2,FALSE),"")</f>
        <v>金币</v>
      </c>
      <c r="Q807" s="21">
        <f>IF(AND(Sheet1!N810=Sheet1!O810,Sheet1!O810&lt;&gt;0),Sheet1!N810,IF(AND(Sheet1!N810&lt;&gt;Sheet1!O810,Sheet1!O810&lt;&gt;0),Sheet1!N810&amp;"~"&amp;Sheet1!O810,""))</f>
        <v>645000</v>
      </c>
      <c r="R807" s="21" t="str">
        <f>IFERROR(VLOOKUP(Sheet1!Q810,配置检查表!$Y:$Z,2,FALSE),"")</f>
        <v/>
      </c>
      <c r="S807" s="39" t="str">
        <f>IF(AND(Sheet1!S1014=Sheet1!T1014,Sheet1!T1014&lt;&gt;0),Sheet1!S1014,IF(AND(Sheet1!S1014&lt;&gt;Sheet1!T1014,Sheet1!T1014&lt;&gt;0),Sheet1!S1014&amp;"~"&amp;Sheet1!T1014,""))</f>
        <v/>
      </c>
      <c r="T807" s="21" t="str">
        <f>IFERROR(VLOOKUP(Sheet1!V810,配置检查表!$Y:$Z,2,FALSE),"")</f>
        <v/>
      </c>
      <c r="U807" s="39" t="str">
        <f>IF(AND(Sheet1!X1014=Sheet1!Y1014,Sheet1!Y1014&lt;&gt;0),Sheet1!X1014,IF(AND(Sheet1!X1014&lt;&gt;Sheet1!Y1014,Sheet1!Y1014&lt;&gt;0),Sheet1!X1014&amp;"~"&amp;Sheet1!Y1014,""))</f>
        <v/>
      </c>
      <c r="V807" s="21" t="str">
        <f>IFERROR(VLOOKUP(Sheet1!XAA,配置检查表!$Y:$Z,2,FALSE),"")</f>
        <v/>
      </c>
      <c r="W807" s="21" t="str">
        <f>IF(AND(Sheet1!AC1014=Sheet1!AD1014,Sheet1!AD1014&lt;&gt;0),Sheet1!AC1014,IF(AND(Sheet1!AC1014&lt;&gt;Sheet1!AD1014,Sheet1!AD1014&lt;&gt;0),Sheet1!AC1014&amp;"~"&amp;Sheet1!AD1014,""))</f>
        <v/>
      </c>
    </row>
    <row r="808" spans="1:23">
      <c r="A808" s="17">
        <v>20335</v>
      </c>
      <c r="B808" s="27" t="s">
        <v>2040</v>
      </c>
      <c r="C808" s="27" t="s">
        <v>2040</v>
      </c>
      <c r="D808" s="21" t="str">
        <f>IF(OR(Sheet1!I811&lt;&gt;Sheet1!AF811,Sheet1!AG811&lt;&gt;Sheet1!J811),"有影响","-")</f>
        <v>-</v>
      </c>
      <c r="E808" s="21" t="str">
        <f>IF(OR(Sheet1!N811&lt;&gt;Sheet1!AH811,Sheet1!AI811&lt;&gt;Sheet1!O811),"有影响","-")</f>
        <v>-</v>
      </c>
      <c r="F808" s="21" t="str">
        <f>IF(OR(Sheet1!S811&lt;&gt;Sheet1!AJ811,Sheet1!AK811&lt;&gt;Sheet1!T811),"有影响","-")</f>
        <v>-</v>
      </c>
      <c r="G808" s="21" t="str">
        <f>IF(OR(Sheet1!X811&lt;&gt;Sheet1!AL811,Sheet1!AM811&lt;&gt;Sheet1!Y811),"有影响","-")</f>
        <v>-</v>
      </c>
      <c r="H808" s="21" t="str">
        <f>IF(OR(Sheet1!AC811&lt;&gt;Sheet1!AN811,Sheet1!AO811&lt;&gt;Sheet1!AD811),"有影响","-")</f>
        <v>-</v>
      </c>
      <c r="I808" s="21" t="str">
        <f>IF(Sheet1!G811=0,"出错","-")</f>
        <v>-</v>
      </c>
      <c r="J808" s="21" t="str">
        <f>IF(AND(Sheet1!G811=0,Sheet1!L811&lt;&gt;0),"出错","-")</f>
        <v>-</v>
      </c>
      <c r="K808" s="21" t="str">
        <f>IF(AND(Sheet1!G811=0,Sheet1!L811=0,Sheet1!Q811&lt;&gt;0),"出错","-")</f>
        <v>-</v>
      </c>
      <c r="L808" s="21" t="str">
        <f>IF(AND(Sheet1!G811=0,Sheet1!L811=0,Sheet1!Q811=0,Sheet1!V811&lt;&gt;0),"出错","-")</f>
        <v>-</v>
      </c>
      <c r="M808" s="21" t="str">
        <f>IF(AND(Sheet1!G811=0,Sheet1!L811=0,Sheet1!Q811=0,Sheet1!V811=0,Sheet1!AA811&lt;&gt;0),"出错","-")</f>
        <v>-</v>
      </c>
      <c r="N808" s="21" t="str">
        <f>IFERROR(VLOOKUP(Sheet1!G811,配置检查表!$Y:$Z,2,FALSE),"")</f>
        <v/>
      </c>
      <c r="O808" s="21">
        <f>IF(AND(Sheet1!I811=Sheet1!J811,Sheet1!J811&lt;&gt;0),Sheet1!I811,IF(AND(Sheet1!I811&lt;&gt;Sheet1!J811,Sheet1!J811&lt;&gt;0),Sheet1!I811&amp;"~"&amp;Sheet1!J811,""))</f>
        <v>5</v>
      </c>
      <c r="P808" s="21" t="str">
        <f>IFERROR(VLOOKUP(Sheet1!L811,配置检查表!$Y:$Z,2,FALSE),"")</f>
        <v>金币</v>
      </c>
      <c r="Q808" s="21">
        <f>IF(AND(Sheet1!N811=Sheet1!O811,Sheet1!O811&lt;&gt;0),Sheet1!N811,IF(AND(Sheet1!N811&lt;&gt;Sheet1!O811,Sheet1!O811&lt;&gt;0),Sheet1!N811&amp;"~"&amp;Sheet1!O811,""))</f>
        <v>647500</v>
      </c>
      <c r="R808" s="21" t="str">
        <f>IFERROR(VLOOKUP(Sheet1!Q811,配置检查表!$Y:$Z,2,FALSE),"")</f>
        <v/>
      </c>
      <c r="S808" s="39" t="str">
        <f>IF(AND(Sheet1!S1015=Sheet1!T1015,Sheet1!T1015&lt;&gt;0),Sheet1!S1015,IF(AND(Sheet1!S1015&lt;&gt;Sheet1!T1015,Sheet1!T1015&lt;&gt;0),Sheet1!S1015&amp;"~"&amp;Sheet1!T1015,""))</f>
        <v/>
      </c>
      <c r="T808" s="21" t="str">
        <f>IFERROR(VLOOKUP(Sheet1!V811,配置检查表!$Y:$Z,2,FALSE),"")</f>
        <v/>
      </c>
      <c r="U808" s="39" t="str">
        <f>IF(AND(Sheet1!X1015=Sheet1!Y1015,Sheet1!Y1015&lt;&gt;0),Sheet1!X1015,IF(AND(Sheet1!X1015&lt;&gt;Sheet1!Y1015,Sheet1!Y1015&lt;&gt;0),Sheet1!X1015&amp;"~"&amp;Sheet1!Y1015,""))</f>
        <v/>
      </c>
      <c r="V808" s="21" t="str">
        <f>IFERROR(VLOOKUP(Sheet1!XAA,配置检查表!$Y:$Z,2,FALSE),"")</f>
        <v/>
      </c>
      <c r="W808" s="21" t="str">
        <f>IF(AND(Sheet1!AC1015=Sheet1!AD1015,Sheet1!AD1015&lt;&gt;0),Sheet1!AC1015,IF(AND(Sheet1!AC1015&lt;&gt;Sheet1!AD1015,Sheet1!AD1015&lt;&gt;0),Sheet1!AC1015&amp;"~"&amp;Sheet1!AD1015,""))</f>
        <v/>
      </c>
    </row>
    <row r="809" spans="1:23">
      <c r="A809" s="17">
        <v>20336</v>
      </c>
      <c r="B809" s="27" t="s">
        <v>2041</v>
      </c>
      <c r="C809" s="27" t="s">
        <v>2041</v>
      </c>
      <c r="D809" s="21" t="str">
        <f>IF(OR(Sheet1!I812&lt;&gt;Sheet1!AF812,Sheet1!AG812&lt;&gt;Sheet1!J812),"有影响","-")</f>
        <v>-</v>
      </c>
      <c r="E809" s="21" t="str">
        <f>IF(OR(Sheet1!N812&lt;&gt;Sheet1!AH812,Sheet1!AI812&lt;&gt;Sheet1!O812),"有影响","-")</f>
        <v>-</v>
      </c>
      <c r="F809" s="21" t="str">
        <f>IF(OR(Sheet1!S812&lt;&gt;Sheet1!AJ812,Sheet1!AK812&lt;&gt;Sheet1!T812),"有影响","-")</f>
        <v>-</v>
      </c>
      <c r="G809" s="21" t="str">
        <f>IF(OR(Sheet1!X812&lt;&gt;Sheet1!AL812,Sheet1!AM812&lt;&gt;Sheet1!Y812),"有影响","-")</f>
        <v>-</v>
      </c>
      <c r="H809" s="21" t="str">
        <f>IF(OR(Sheet1!AC812&lt;&gt;Sheet1!AN812,Sheet1!AO812&lt;&gt;Sheet1!AD812),"有影响","-")</f>
        <v>-</v>
      </c>
      <c r="I809" s="21" t="str">
        <f>IF(Sheet1!G812=0,"出错","-")</f>
        <v>-</v>
      </c>
      <c r="J809" s="21" t="str">
        <f>IF(AND(Sheet1!G812=0,Sheet1!L812&lt;&gt;0),"出错","-")</f>
        <v>-</v>
      </c>
      <c r="K809" s="21" t="str">
        <f>IF(AND(Sheet1!G812=0,Sheet1!L812=0,Sheet1!Q812&lt;&gt;0),"出错","-")</f>
        <v>-</v>
      </c>
      <c r="L809" s="21" t="str">
        <f>IF(AND(Sheet1!G812=0,Sheet1!L812=0,Sheet1!Q812=0,Sheet1!V812&lt;&gt;0),"出错","-")</f>
        <v>-</v>
      </c>
      <c r="M809" s="21" t="str">
        <f>IF(AND(Sheet1!G812=0,Sheet1!L812=0,Sheet1!Q812=0,Sheet1!V812=0,Sheet1!AA812&lt;&gt;0),"出错","-")</f>
        <v>-</v>
      </c>
      <c r="N809" s="21" t="str">
        <f>IFERROR(VLOOKUP(Sheet1!G812,配置检查表!$Y:$Z,2,FALSE),"")</f>
        <v/>
      </c>
      <c r="O809" s="21">
        <f>IF(AND(Sheet1!I812=Sheet1!J812,Sheet1!J812&lt;&gt;0),Sheet1!I812,IF(AND(Sheet1!I812&lt;&gt;Sheet1!J812,Sheet1!J812&lt;&gt;0),Sheet1!I812&amp;"~"&amp;Sheet1!J812,""))</f>
        <v>5</v>
      </c>
      <c r="P809" s="21" t="str">
        <f>IFERROR(VLOOKUP(Sheet1!L812,配置检查表!$Y:$Z,2,FALSE),"")</f>
        <v>金币</v>
      </c>
      <c r="Q809" s="21">
        <f>IF(AND(Sheet1!N812=Sheet1!O812,Sheet1!O812&lt;&gt;0),Sheet1!N812,IF(AND(Sheet1!N812&lt;&gt;Sheet1!O812,Sheet1!O812&lt;&gt;0),Sheet1!N812&amp;"~"&amp;Sheet1!O812,""))</f>
        <v>650000</v>
      </c>
      <c r="R809" s="21" t="str">
        <f>IFERROR(VLOOKUP(Sheet1!Q812,配置检查表!$Y:$Z,2,FALSE),"")</f>
        <v/>
      </c>
      <c r="S809" s="39" t="str">
        <f>IF(AND(Sheet1!S1016=Sheet1!T1016,Sheet1!T1016&lt;&gt;0),Sheet1!S1016,IF(AND(Sheet1!S1016&lt;&gt;Sheet1!T1016,Sheet1!T1016&lt;&gt;0),Sheet1!S1016&amp;"~"&amp;Sheet1!T1016,""))</f>
        <v/>
      </c>
      <c r="T809" s="21" t="str">
        <f>IFERROR(VLOOKUP(Sheet1!V812,配置检查表!$Y:$Z,2,FALSE),"")</f>
        <v/>
      </c>
      <c r="U809" s="39" t="str">
        <f>IF(AND(Sheet1!X1016=Sheet1!Y1016,Sheet1!Y1016&lt;&gt;0),Sheet1!X1016,IF(AND(Sheet1!X1016&lt;&gt;Sheet1!Y1016,Sheet1!Y1016&lt;&gt;0),Sheet1!X1016&amp;"~"&amp;Sheet1!Y1016,""))</f>
        <v/>
      </c>
      <c r="V809" s="21" t="str">
        <f>IFERROR(VLOOKUP(Sheet1!XAA,配置检查表!$Y:$Z,2,FALSE),"")</f>
        <v/>
      </c>
      <c r="W809" s="21" t="str">
        <f>IF(AND(Sheet1!AC1016=Sheet1!AD1016,Sheet1!AD1016&lt;&gt;0),Sheet1!AC1016,IF(AND(Sheet1!AC1016&lt;&gt;Sheet1!AD1016,Sheet1!AD1016&lt;&gt;0),Sheet1!AC1016&amp;"~"&amp;Sheet1!AD1016,""))</f>
        <v/>
      </c>
    </row>
    <row r="810" spans="1:23">
      <c r="A810" s="17">
        <v>20337</v>
      </c>
      <c r="B810" s="27" t="s">
        <v>2042</v>
      </c>
      <c r="C810" s="27" t="s">
        <v>2042</v>
      </c>
      <c r="D810" s="21" t="str">
        <f>IF(OR(Sheet1!I813&lt;&gt;Sheet1!AF813,Sheet1!AG813&lt;&gt;Sheet1!J813),"有影响","-")</f>
        <v>-</v>
      </c>
      <c r="E810" s="21" t="str">
        <f>IF(OR(Sheet1!N813&lt;&gt;Sheet1!AH813,Sheet1!AI813&lt;&gt;Sheet1!O813),"有影响","-")</f>
        <v>-</v>
      </c>
      <c r="F810" s="21" t="str">
        <f>IF(OR(Sheet1!S813&lt;&gt;Sheet1!AJ813,Sheet1!AK813&lt;&gt;Sheet1!T813),"有影响","-")</f>
        <v>-</v>
      </c>
      <c r="G810" s="21" t="str">
        <f>IF(OR(Sheet1!X813&lt;&gt;Sheet1!AL813,Sheet1!AM813&lt;&gt;Sheet1!Y813),"有影响","-")</f>
        <v>-</v>
      </c>
      <c r="H810" s="21" t="str">
        <f>IF(OR(Sheet1!AC813&lt;&gt;Sheet1!AN813,Sheet1!AO813&lt;&gt;Sheet1!AD813),"有影响","-")</f>
        <v>-</v>
      </c>
      <c r="I810" s="21" t="str">
        <f>IF(Sheet1!G813=0,"出错","-")</f>
        <v>-</v>
      </c>
      <c r="J810" s="21" t="str">
        <f>IF(AND(Sheet1!G813=0,Sheet1!L813&lt;&gt;0),"出错","-")</f>
        <v>-</v>
      </c>
      <c r="K810" s="21" t="str">
        <f>IF(AND(Sheet1!G813=0,Sheet1!L813=0,Sheet1!Q813&lt;&gt;0),"出错","-")</f>
        <v>-</v>
      </c>
      <c r="L810" s="21" t="str">
        <f>IF(AND(Sheet1!G813=0,Sheet1!L813=0,Sheet1!Q813=0,Sheet1!V813&lt;&gt;0),"出错","-")</f>
        <v>-</v>
      </c>
      <c r="M810" s="21" t="str">
        <f>IF(AND(Sheet1!G813=0,Sheet1!L813=0,Sheet1!Q813=0,Sheet1!V813=0,Sheet1!AA813&lt;&gt;0),"出错","-")</f>
        <v>-</v>
      </c>
      <c r="N810" s="21" t="str">
        <f>IFERROR(VLOOKUP(Sheet1!G813,配置检查表!$Y:$Z,2,FALSE),"")</f>
        <v/>
      </c>
      <c r="O810" s="21">
        <f>IF(AND(Sheet1!I813=Sheet1!J813,Sheet1!J813&lt;&gt;0),Sheet1!I813,IF(AND(Sheet1!I813&lt;&gt;Sheet1!J813,Sheet1!J813&lt;&gt;0),Sheet1!I813&amp;"~"&amp;Sheet1!J813,""))</f>
        <v>5</v>
      </c>
      <c r="P810" s="21" t="str">
        <f>IFERROR(VLOOKUP(Sheet1!L813,配置检查表!$Y:$Z,2,FALSE),"")</f>
        <v>金币</v>
      </c>
      <c r="Q810" s="21">
        <f>IF(AND(Sheet1!N813=Sheet1!O813,Sheet1!O813&lt;&gt;0),Sheet1!N813,IF(AND(Sheet1!N813&lt;&gt;Sheet1!O813,Sheet1!O813&lt;&gt;0),Sheet1!N813&amp;"~"&amp;Sheet1!O813,""))</f>
        <v>652500</v>
      </c>
      <c r="R810" s="21" t="str">
        <f>IFERROR(VLOOKUP(Sheet1!Q813,配置检查表!$Y:$Z,2,FALSE),"")</f>
        <v/>
      </c>
      <c r="S810" s="39" t="str">
        <f>IF(AND(Sheet1!S1017=Sheet1!T1017,Sheet1!T1017&lt;&gt;0),Sheet1!S1017,IF(AND(Sheet1!S1017&lt;&gt;Sheet1!T1017,Sheet1!T1017&lt;&gt;0),Sheet1!S1017&amp;"~"&amp;Sheet1!T1017,""))</f>
        <v/>
      </c>
      <c r="T810" s="21" t="str">
        <f>IFERROR(VLOOKUP(Sheet1!V813,配置检查表!$Y:$Z,2,FALSE),"")</f>
        <v/>
      </c>
      <c r="U810" s="39" t="str">
        <f>IF(AND(Sheet1!X1017=Sheet1!Y1017,Sheet1!Y1017&lt;&gt;0),Sheet1!X1017,IF(AND(Sheet1!X1017&lt;&gt;Sheet1!Y1017,Sheet1!Y1017&lt;&gt;0),Sheet1!X1017&amp;"~"&amp;Sheet1!Y1017,""))</f>
        <v/>
      </c>
      <c r="V810" s="21" t="str">
        <f>IFERROR(VLOOKUP(Sheet1!XAA,配置检查表!$Y:$Z,2,FALSE),"")</f>
        <v/>
      </c>
      <c r="W810" s="21" t="str">
        <f>IF(AND(Sheet1!AC1017=Sheet1!AD1017,Sheet1!AD1017&lt;&gt;0),Sheet1!AC1017,IF(AND(Sheet1!AC1017&lt;&gt;Sheet1!AD1017,Sheet1!AD1017&lt;&gt;0),Sheet1!AC1017&amp;"~"&amp;Sheet1!AD1017,""))</f>
        <v/>
      </c>
    </row>
    <row r="811" spans="1:23">
      <c r="A811" s="17">
        <v>20338</v>
      </c>
      <c r="B811" s="27" t="s">
        <v>2043</v>
      </c>
      <c r="C811" s="27" t="s">
        <v>2043</v>
      </c>
      <c r="D811" s="21" t="str">
        <f>IF(OR(Sheet1!I814&lt;&gt;Sheet1!AF814,Sheet1!AG814&lt;&gt;Sheet1!J814),"有影响","-")</f>
        <v>-</v>
      </c>
      <c r="E811" s="21" t="str">
        <f>IF(OR(Sheet1!N814&lt;&gt;Sheet1!AH814,Sheet1!AI814&lt;&gt;Sheet1!O814),"有影响","-")</f>
        <v>-</v>
      </c>
      <c r="F811" s="21" t="str">
        <f>IF(OR(Sheet1!S814&lt;&gt;Sheet1!AJ814,Sheet1!AK814&lt;&gt;Sheet1!T814),"有影响","-")</f>
        <v>-</v>
      </c>
      <c r="G811" s="21" t="str">
        <f>IF(OR(Sheet1!X814&lt;&gt;Sheet1!AL814,Sheet1!AM814&lt;&gt;Sheet1!Y814),"有影响","-")</f>
        <v>-</v>
      </c>
      <c r="H811" s="21" t="str">
        <f>IF(OR(Sheet1!AC814&lt;&gt;Sheet1!AN814,Sheet1!AO814&lt;&gt;Sheet1!AD814),"有影响","-")</f>
        <v>-</v>
      </c>
      <c r="I811" s="21" t="str">
        <f>IF(Sheet1!G814=0,"出错","-")</f>
        <v>-</v>
      </c>
      <c r="J811" s="21" t="str">
        <f>IF(AND(Sheet1!G814=0,Sheet1!L814&lt;&gt;0),"出错","-")</f>
        <v>-</v>
      </c>
      <c r="K811" s="21" t="str">
        <f>IF(AND(Sheet1!G814=0,Sheet1!L814=0,Sheet1!Q814&lt;&gt;0),"出错","-")</f>
        <v>-</v>
      </c>
      <c r="L811" s="21" t="str">
        <f>IF(AND(Sheet1!G814=0,Sheet1!L814=0,Sheet1!Q814=0,Sheet1!V814&lt;&gt;0),"出错","-")</f>
        <v>-</v>
      </c>
      <c r="M811" s="21" t="str">
        <f>IF(AND(Sheet1!G814=0,Sheet1!L814=0,Sheet1!Q814=0,Sheet1!V814=0,Sheet1!AA814&lt;&gt;0),"出错","-")</f>
        <v>-</v>
      </c>
      <c r="N811" s="21" t="str">
        <f>IFERROR(VLOOKUP(Sheet1!G814,配置检查表!$Y:$Z,2,FALSE),"")</f>
        <v/>
      </c>
      <c r="O811" s="21">
        <f>IF(AND(Sheet1!I814=Sheet1!J814,Sheet1!J814&lt;&gt;0),Sheet1!I814,IF(AND(Sheet1!I814&lt;&gt;Sheet1!J814,Sheet1!J814&lt;&gt;0),Sheet1!I814&amp;"~"&amp;Sheet1!J814,""))</f>
        <v>5</v>
      </c>
      <c r="P811" s="21" t="str">
        <f>IFERROR(VLOOKUP(Sheet1!L814,配置检查表!$Y:$Z,2,FALSE),"")</f>
        <v>金币</v>
      </c>
      <c r="Q811" s="21">
        <f>IF(AND(Sheet1!N814=Sheet1!O814,Sheet1!O814&lt;&gt;0),Sheet1!N814,IF(AND(Sheet1!N814&lt;&gt;Sheet1!O814,Sheet1!O814&lt;&gt;0),Sheet1!N814&amp;"~"&amp;Sheet1!O814,""))</f>
        <v>655000</v>
      </c>
      <c r="R811" s="21" t="str">
        <f>IFERROR(VLOOKUP(Sheet1!Q814,配置检查表!$Y:$Z,2,FALSE),"")</f>
        <v/>
      </c>
      <c r="S811" s="39" t="str">
        <f>IF(AND(Sheet1!S1018=Sheet1!T1018,Sheet1!T1018&lt;&gt;0),Sheet1!S1018,IF(AND(Sheet1!S1018&lt;&gt;Sheet1!T1018,Sheet1!T1018&lt;&gt;0),Sheet1!S1018&amp;"~"&amp;Sheet1!T1018,""))</f>
        <v/>
      </c>
      <c r="T811" s="21" t="str">
        <f>IFERROR(VLOOKUP(Sheet1!V814,配置检查表!$Y:$Z,2,FALSE),"")</f>
        <v/>
      </c>
      <c r="U811" s="39" t="str">
        <f>IF(AND(Sheet1!X1018=Sheet1!Y1018,Sheet1!Y1018&lt;&gt;0),Sheet1!X1018,IF(AND(Sheet1!X1018&lt;&gt;Sheet1!Y1018,Sheet1!Y1018&lt;&gt;0),Sheet1!X1018&amp;"~"&amp;Sheet1!Y1018,""))</f>
        <v/>
      </c>
      <c r="V811" s="21" t="str">
        <f>IFERROR(VLOOKUP(Sheet1!XAA,配置检查表!$Y:$Z,2,FALSE),"")</f>
        <v/>
      </c>
      <c r="W811" s="21" t="str">
        <f>IF(AND(Sheet1!AC1018=Sheet1!AD1018,Sheet1!AD1018&lt;&gt;0),Sheet1!AC1018,IF(AND(Sheet1!AC1018&lt;&gt;Sheet1!AD1018,Sheet1!AD1018&lt;&gt;0),Sheet1!AC1018&amp;"~"&amp;Sheet1!AD1018,""))</f>
        <v/>
      </c>
    </row>
    <row r="812" spans="1:23">
      <c r="A812" s="17">
        <v>20339</v>
      </c>
      <c r="B812" s="27" t="s">
        <v>2044</v>
      </c>
      <c r="C812" s="27" t="s">
        <v>2044</v>
      </c>
      <c r="D812" s="21" t="str">
        <f>IF(OR(Sheet1!I815&lt;&gt;Sheet1!AF815,Sheet1!AG815&lt;&gt;Sheet1!J815),"有影响","-")</f>
        <v>-</v>
      </c>
      <c r="E812" s="21" t="str">
        <f>IF(OR(Sheet1!N815&lt;&gt;Sheet1!AH815,Sheet1!AI815&lt;&gt;Sheet1!O815),"有影响","-")</f>
        <v>-</v>
      </c>
      <c r="F812" s="21" t="str">
        <f>IF(OR(Sheet1!S815&lt;&gt;Sheet1!AJ815,Sheet1!AK815&lt;&gt;Sheet1!T815),"有影响","-")</f>
        <v>-</v>
      </c>
      <c r="G812" s="21" t="str">
        <f>IF(OR(Sheet1!X815&lt;&gt;Sheet1!AL815,Sheet1!AM815&lt;&gt;Sheet1!Y815),"有影响","-")</f>
        <v>-</v>
      </c>
      <c r="H812" s="21" t="str">
        <f>IF(OR(Sheet1!AC815&lt;&gt;Sheet1!AN815,Sheet1!AO815&lt;&gt;Sheet1!AD815),"有影响","-")</f>
        <v>-</v>
      </c>
      <c r="I812" s="21" t="str">
        <f>IF(Sheet1!G815=0,"出错","-")</f>
        <v>-</v>
      </c>
      <c r="J812" s="21" t="str">
        <f>IF(AND(Sheet1!G815=0,Sheet1!L815&lt;&gt;0),"出错","-")</f>
        <v>-</v>
      </c>
      <c r="K812" s="21" t="str">
        <f>IF(AND(Sheet1!G815=0,Sheet1!L815=0,Sheet1!Q815&lt;&gt;0),"出错","-")</f>
        <v>-</v>
      </c>
      <c r="L812" s="21" t="str">
        <f>IF(AND(Sheet1!G815=0,Sheet1!L815=0,Sheet1!Q815=0,Sheet1!V815&lt;&gt;0),"出错","-")</f>
        <v>-</v>
      </c>
      <c r="M812" s="21" t="str">
        <f>IF(AND(Sheet1!G815=0,Sheet1!L815=0,Sheet1!Q815=0,Sheet1!V815=0,Sheet1!AA815&lt;&gt;0),"出错","-")</f>
        <v>-</v>
      </c>
      <c r="N812" s="21" t="str">
        <f>IFERROR(VLOOKUP(Sheet1!G815,配置检查表!$Y:$Z,2,FALSE),"")</f>
        <v/>
      </c>
      <c r="O812" s="21">
        <f>IF(AND(Sheet1!I815=Sheet1!J815,Sheet1!J815&lt;&gt;0),Sheet1!I815,IF(AND(Sheet1!I815&lt;&gt;Sheet1!J815,Sheet1!J815&lt;&gt;0),Sheet1!I815&amp;"~"&amp;Sheet1!J815,""))</f>
        <v>5</v>
      </c>
      <c r="P812" s="21" t="str">
        <f>IFERROR(VLOOKUP(Sheet1!L815,配置检查表!$Y:$Z,2,FALSE),"")</f>
        <v>金币</v>
      </c>
      <c r="Q812" s="21">
        <f>IF(AND(Sheet1!N815=Sheet1!O815,Sheet1!O815&lt;&gt;0),Sheet1!N815,IF(AND(Sheet1!N815&lt;&gt;Sheet1!O815,Sheet1!O815&lt;&gt;0),Sheet1!N815&amp;"~"&amp;Sheet1!O815,""))</f>
        <v>657500</v>
      </c>
      <c r="R812" s="21" t="str">
        <f>IFERROR(VLOOKUP(Sheet1!Q815,配置检查表!$Y:$Z,2,FALSE),"")</f>
        <v/>
      </c>
      <c r="S812" s="39" t="str">
        <f>IF(AND(Sheet1!S1019=Sheet1!T1019,Sheet1!T1019&lt;&gt;0),Sheet1!S1019,IF(AND(Sheet1!S1019&lt;&gt;Sheet1!T1019,Sheet1!T1019&lt;&gt;0),Sheet1!S1019&amp;"~"&amp;Sheet1!T1019,""))</f>
        <v/>
      </c>
      <c r="T812" s="21" t="str">
        <f>IFERROR(VLOOKUP(Sheet1!V815,配置检查表!$Y:$Z,2,FALSE),"")</f>
        <v/>
      </c>
      <c r="U812" s="39" t="str">
        <f>IF(AND(Sheet1!X1019=Sheet1!Y1019,Sheet1!Y1019&lt;&gt;0),Sheet1!X1019,IF(AND(Sheet1!X1019&lt;&gt;Sheet1!Y1019,Sheet1!Y1019&lt;&gt;0),Sheet1!X1019&amp;"~"&amp;Sheet1!Y1019,""))</f>
        <v/>
      </c>
      <c r="V812" s="21" t="str">
        <f>IFERROR(VLOOKUP(Sheet1!XAA,配置检查表!$Y:$Z,2,FALSE),"")</f>
        <v/>
      </c>
      <c r="W812" s="21" t="str">
        <f>IF(AND(Sheet1!AC1019=Sheet1!AD1019,Sheet1!AD1019&lt;&gt;0),Sheet1!AC1019,IF(AND(Sheet1!AC1019&lt;&gt;Sheet1!AD1019,Sheet1!AD1019&lt;&gt;0),Sheet1!AC1019&amp;"~"&amp;Sheet1!AD1019,""))</f>
        <v/>
      </c>
    </row>
    <row r="813" spans="1:23">
      <c r="A813" s="17">
        <v>20340</v>
      </c>
      <c r="B813" s="27" t="s">
        <v>2045</v>
      </c>
      <c r="C813" s="27" t="s">
        <v>2045</v>
      </c>
      <c r="D813" s="21" t="str">
        <f>IF(OR(Sheet1!I816&lt;&gt;Sheet1!AF816,Sheet1!AG816&lt;&gt;Sheet1!J816),"有影响","-")</f>
        <v>-</v>
      </c>
      <c r="E813" s="21" t="str">
        <f>IF(OR(Sheet1!N816&lt;&gt;Sheet1!AH816,Sheet1!AI816&lt;&gt;Sheet1!O816),"有影响","-")</f>
        <v>-</v>
      </c>
      <c r="F813" s="21" t="str">
        <f>IF(OR(Sheet1!S816&lt;&gt;Sheet1!AJ816,Sheet1!AK816&lt;&gt;Sheet1!T816),"有影响","-")</f>
        <v>-</v>
      </c>
      <c r="G813" s="21" t="str">
        <f>IF(OR(Sheet1!X816&lt;&gt;Sheet1!AL816,Sheet1!AM816&lt;&gt;Sheet1!Y816),"有影响","-")</f>
        <v>-</v>
      </c>
      <c r="H813" s="21" t="str">
        <f>IF(OR(Sheet1!AC816&lt;&gt;Sheet1!AN816,Sheet1!AO816&lt;&gt;Sheet1!AD816),"有影响","-")</f>
        <v>-</v>
      </c>
      <c r="I813" s="21" t="str">
        <f>IF(Sheet1!G816=0,"出错","-")</f>
        <v>-</v>
      </c>
      <c r="J813" s="21" t="str">
        <f>IF(AND(Sheet1!G816=0,Sheet1!L816&lt;&gt;0),"出错","-")</f>
        <v>-</v>
      </c>
      <c r="K813" s="21" t="str">
        <f>IF(AND(Sheet1!G816=0,Sheet1!L816=0,Sheet1!Q816&lt;&gt;0),"出错","-")</f>
        <v>-</v>
      </c>
      <c r="L813" s="21" t="str">
        <f>IF(AND(Sheet1!G816=0,Sheet1!L816=0,Sheet1!Q816=0,Sheet1!V816&lt;&gt;0),"出错","-")</f>
        <v>-</v>
      </c>
      <c r="M813" s="21" t="str">
        <f>IF(AND(Sheet1!G816=0,Sheet1!L816=0,Sheet1!Q816=0,Sheet1!V816=0,Sheet1!AA816&lt;&gt;0),"出错","-")</f>
        <v>-</v>
      </c>
      <c r="N813" s="21" t="str">
        <f>IFERROR(VLOOKUP(Sheet1!G816,配置检查表!$Y:$Z,2,FALSE),"")</f>
        <v/>
      </c>
      <c r="O813" s="21">
        <f>IF(AND(Sheet1!I816=Sheet1!J816,Sheet1!J816&lt;&gt;0),Sheet1!I816,IF(AND(Sheet1!I816&lt;&gt;Sheet1!J816,Sheet1!J816&lt;&gt;0),Sheet1!I816&amp;"~"&amp;Sheet1!J816,""))</f>
        <v>5</v>
      </c>
      <c r="P813" s="21" t="str">
        <f>IFERROR(VLOOKUP(Sheet1!L816,配置检查表!$Y:$Z,2,FALSE),"")</f>
        <v>金币</v>
      </c>
      <c r="Q813" s="21">
        <f>IF(AND(Sheet1!N816=Sheet1!O816,Sheet1!O816&lt;&gt;0),Sheet1!N816,IF(AND(Sheet1!N816&lt;&gt;Sheet1!O816,Sheet1!O816&lt;&gt;0),Sheet1!N816&amp;"~"&amp;Sheet1!O816,""))</f>
        <v>660000</v>
      </c>
      <c r="R813" s="21" t="str">
        <f>IFERROR(VLOOKUP(Sheet1!Q816,配置检查表!$Y:$Z,2,FALSE),"")</f>
        <v/>
      </c>
      <c r="S813" s="39" t="str">
        <f>IF(AND(Sheet1!S1020=Sheet1!T1020,Sheet1!T1020&lt;&gt;0),Sheet1!S1020,IF(AND(Sheet1!S1020&lt;&gt;Sheet1!T1020,Sheet1!T1020&lt;&gt;0),Sheet1!S1020&amp;"~"&amp;Sheet1!T1020,""))</f>
        <v/>
      </c>
      <c r="T813" s="21" t="str">
        <f>IFERROR(VLOOKUP(Sheet1!V816,配置检查表!$Y:$Z,2,FALSE),"")</f>
        <v/>
      </c>
      <c r="U813" s="39" t="str">
        <f>IF(AND(Sheet1!X1020=Sheet1!Y1020,Sheet1!Y1020&lt;&gt;0),Sheet1!X1020,IF(AND(Sheet1!X1020&lt;&gt;Sheet1!Y1020,Sheet1!Y1020&lt;&gt;0),Sheet1!X1020&amp;"~"&amp;Sheet1!Y1020,""))</f>
        <v/>
      </c>
      <c r="V813" s="21" t="str">
        <f>IFERROR(VLOOKUP(Sheet1!XAA,配置检查表!$Y:$Z,2,FALSE),"")</f>
        <v/>
      </c>
      <c r="W813" s="21" t="str">
        <f>IF(AND(Sheet1!AC1020=Sheet1!AD1020,Sheet1!AD1020&lt;&gt;0),Sheet1!AC1020,IF(AND(Sheet1!AC1020&lt;&gt;Sheet1!AD1020,Sheet1!AD1020&lt;&gt;0),Sheet1!AC1020&amp;"~"&amp;Sheet1!AD1020,""))</f>
        <v/>
      </c>
    </row>
    <row r="814" spans="1:23">
      <c r="A814" s="17">
        <v>20341</v>
      </c>
      <c r="B814" s="27" t="s">
        <v>2046</v>
      </c>
      <c r="C814" s="27" t="s">
        <v>2046</v>
      </c>
      <c r="D814" s="21" t="str">
        <f>IF(OR(Sheet1!I817&lt;&gt;Sheet1!AF817,Sheet1!AG817&lt;&gt;Sheet1!J817),"有影响","-")</f>
        <v>-</v>
      </c>
      <c r="E814" s="21" t="str">
        <f>IF(OR(Sheet1!N817&lt;&gt;Sheet1!AH817,Sheet1!AI817&lt;&gt;Sheet1!O817),"有影响","-")</f>
        <v>-</v>
      </c>
      <c r="F814" s="21" t="str">
        <f>IF(OR(Sheet1!S817&lt;&gt;Sheet1!AJ817,Sheet1!AK817&lt;&gt;Sheet1!T817),"有影响","-")</f>
        <v>-</v>
      </c>
      <c r="G814" s="21" t="str">
        <f>IF(OR(Sheet1!X817&lt;&gt;Sheet1!AL817,Sheet1!AM817&lt;&gt;Sheet1!Y817),"有影响","-")</f>
        <v>-</v>
      </c>
      <c r="H814" s="21" t="str">
        <f>IF(OR(Sheet1!AC817&lt;&gt;Sheet1!AN817,Sheet1!AO817&lt;&gt;Sheet1!AD817),"有影响","-")</f>
        <v>-</v>
      </c>
      <c r="I814" s="21" t="str">
        <f>IF(Sheet1!G817=0,"出错","-")</f>
        <v>-</v>
      </c>
      <c r="J814" s="21" t="str">
        <f>IF(AND(Sheet1!G817=0,Sheet1!L817&lt;&gt;0),"出错","-")</f>
        <v>-</v>
      </c>
      <c r="K814" s="21" t="str">
        <f>IF(AND(Sheet1!G817=0,Sheet1!L817=0,Sheet1!Q817&lt;&gt;0),"出错","-")</f>
        <v>-</v>
      </c>
      <c r="L814" s="21" t="str">
        <f>IF(AND(Sheet1!G817=0,Sheet1!L817=0,Sheet1!Q817=0,Sheet1!V817&lt;&gt;0),"出错","-")</f>
        <v>-</v>
      </c>
      <c r="M814" s="21" t="str">
        <f>IF(AND(Sheet1!G817=0,Sheet1!L817=0,Sheet1!Q817=0,Sheet1!V817=0,Sheet1!AA817&lt;&gt;0),"出错","-")</f>
        <v>-</v>
      </c>
      <c r="N814" s="21" t="str">
        <f>IFERROR(VLOOKUP(Sheet1!G817,配置检查表!$Y:$Z,2,FALSE),"")</f>
        <v/>
      </c>
      <c r="O814" s="21">
        <f>IF(AND(Sheet1!I817=Sheet1!J817,Sheet1!J817&lt;&gt;0),Sheet1!I817,IF(AND(Sheet1!I817&lt;&gt;Sheet1!J817,Sheet1!J817&lt;&gt;0),Sheet1!I817&amp;"~"&amp;Sheet1!J817,""))</f>
        <v>5</v>
      </c>
      <c r="P814" s="21" t="str">
        <f>IFERROR(VLOOKUP(Sheet1!L817,配置检查表!$Y:$Z,2,FALSE),"")</f>
        <v>金币</v>
      </c>
      <c r="Q814" s="21">
        <f>IF(AND(Sheet1!N817=Sheet1!O817,Sheet1!O817&lt;&gt;0),Sheet1!N817,IF(AND(Sheet1!N817&lt;&gt;Sheet1!O817,Sheet1!O817&lt;&gt;0),Sheet1!N817&amp;"~"&amp;Sheet1!O817,""))</f>
        <v>662500</v>
      </c>
      <c r="R814" s="21" t="str">
        <f>IFERROR(VLOOKUP(Sheet1!Q817,配置检查表!$Y:$Z,2,FALSE),"")</f>
        <v/>
      </c>
      <c r="S814" s="39" t="str">
        <f>IF(AND(Sheet1!S1021=Sheet1!T1021,Sheet1!T1021&lt;&gt;0),Sheet1!S1021,IF(AND(Sheet1!S1021&lt;&gt;Sheet1!T1021,Sheet1!T1021&lt;&gt;0),Sheet1!S1021&amp;"~"&amp;Sheet1!T1021,""))</f>
        <v/>
      </c>
      <c r="T814" s="21" t="str">
        <f>IFERROR(VLOOKUP(Sheet1!V817,配置检查表!$Y:$Z,2,FALSE),"")</f>
        <v/>
      </c>
      <c r="U814" s="39" t="str">
        <f>IF(AND(Sheet1!X1021=Sheet1!Y1021,Sheet1!Y1021&lt;&gt;0),Sheet1!X1021,IF(AND(Sheet1!X1021&lt;&gt;Sheet1!Y1021,Sheet1!Y1021&lt;&gt;0),Sheet1!X1021&amp;"~"&amp;Sheet1!Y1021,""))</f>
        <v/>
      </c>
      <c r="V814" s="21" t="str">
        <f>IFERROR(VLOOKUP(Sheet1!XAA,配置检查表!$Y:$Z,2,FALSE),"")</f>
        <v/>
      </c>
      <c r="W814" s="21" t="str">
        <f>IF(AND(Sheet1!AC1021=Sheet1!AD1021,Sheet1!AD1021&lt;&gt;0),Sheet1!AC1021,IF(AND(Sheet1!AC1021&lt;&gt;Sheet1!AD1021,Sheet1!AD1021&lt;&gt;0),Sheet1!AC1021&amp;"~"&amp;Sheet1!AD1021,""))</f>
        <v/>
      </c>
    </row>
    <row r="815" spans="1:23">
      <c r="A815" s="17">
        <v>20342</v>
      </c>
      <c r="B815" s="27" t="s">
        <v>2047</v>
      </c>
      <c r="C815" s="27" t="s">
        <v>2047</v>
      </c>
      <c r="D815" s="21" t="str">
        <f>IF(OR(Sheet1!I818&lt;&gt;Sheet1!AF818,Sheet1!AG818&lt;&gt;Sheet1!J818),"有影响","-")</f>
        <v>-</v>
      </c>
      <c r="E815" s="21" t="str">
        <f>IF(OR(Sheet1!N818&lt;&gt;Sheet1!AH818,Sheet1!AI818&lt;&gt;Sheet1!O818),"有影响","-")</f>
        <v>-</v>
      </c>
      <c r="F815" s="21" t="str">
        <f>IF(OR(Sheet1!S818&lt;&gt;Sheet1!AJ818,Sheet1!AK818&lt;&gt;Sheet1!T818),"有影响","-")</f>
        <v>-</v>
      </c>
      <c r="G815" s="21" t="str">
        <f>IF(OR(Sheet1!X818&lt;&gt;Sheet1!AL818,Sheet1!AM818&lt;&gt;Sheet1!Y818),"有影响","-")</f>
        <v>-</v>
      </c>
      <c r="H815" s="21" t="str">
        <f>IF(OR(Sheet1!AC818&lt;&gt;Sheet1!AN818,Sheet1!AO818&lt;&gt;Sheet1!AD818),"有影响","-")</f>
        <v>-</v>
      </c>
      <c r="I815" s="21" t="str">
        <f>IF(Sheet1!G818=0,"出错","-")</f>
        <v>-</v>
      </c>
      <c r="J815" s="21" t="str">
        <f>IF(AND(Sheet1!G818=0,Sheet1!L818&lt;&gt;0),"出错","-")</f>
        <v>-</v>
      </c>
      <c r="K815" s="21" t="str">
        <f>IF(AND(Sheet1!G818=0,Sheet1!L818=0,Sheet1!Q818&lt;&gt;0),"出错","-")</f>
        <v>-</v>
      </c>
      <c r="L815" s="21" t="str">
        <f>IF(AND(Sheet1!G818=0,Sheet1!L818=0,Sheet1!Q818=0,Sheet1!V818&lt;&gt;0),"出错","-")</f>
        <v>-</v>
      </c>
      <c r="M815" s="21" t="str">
        <f>IF(AND(Sheet1!G818=0,Sheet1!L818=0,Sheet1!Q818=0,Sheet1!V818=0,Sheet1!AA818&lt;&gt;0),"出错","-")</f>
        <v>-</v>
      </c>
      <c r="N815" s="21" t="str">
        <f>IFERROR(VLOOKUP(Sheet1!G818,配置检查表!$Y:$Z,2,FALSE),"")</f>
        <v/>
      </c>
      <c r="O815" s="21">
        <f>IF(AND(Sheet1!I818=Sheet1!J818,Sheet1!J818&lt;&gt;0),Sheet1!I818,IF(AND(Sheet1!I818&lt;&gt;Sheet1!J818,Sheet1!J818&lt;&gt;0),Sheet1!I818&amp;"~"&amp;Sheet1!J818,""))</f>
        <v>5</v>
      </c>
      <c r="P815" s="21" t="str">
        <f>IFERROR(VLOOKUP(Sheet1!L818,配置检查表!$Y:$Z,2,FALSE),"")</f>
        <v>金币</v>
      </c>
      <c r="Q815" s="21">
        <f>IF(AND(Sheet1!N818=Sheet1!O818,Sheet1!O818&lt;&gt;0),Sheet1!N818,IF(AND(Sheet1!N818&lt;&gt;Sheet1!O818,Sheet1!O818&lt;&gt;0),Sheet1!N818&amp;"~"&amp;Sheet1!O818,""))</f>
        <v>665000</v>
      </c>
      <c r="R815" s="21" t="str">
        <f>IFERROR(VLOOKUP(Sheet1!Q818,配置检查表!$Y:$Z,2,FALSE),"")</f>
        <v/>
      </c>
      <c r="S815" s="39" t="str">
        <f>IF(AND(Sheet1!S1022=Sheet1!T1022,Sheet1!T1022&lt;&gt;0),Sheet1!S1022,IF(AND(Sheet1!S1022&lt;&gt;Sheet1!T1022,Sheet1!T1022&lt;&gt;0),Sheet1!S1022&amp;"~"&amp;Sheet1!T1022,""))</f>
        <v/>
      </c>
      <c r="T815" s="21" t="str">
        <f>IFERROR(VLOOKUP(Sheet1!V818,配置检查表!$Y:$Z,2,FALSE),"")</f>
        <v/>
      </c>
      <c r="U815" s="39" t="str">
        <f>IF(AND(Sheet1!X1022=Sheet1!Y1022,Sheet1!Y1022&lt;&gt;0),Sheet1!X1022,IF(AND(Sheet1!X1022&lt;&gt;Sheet1!Y1022,Sheet1!Y1022&lt;&gt;0),Sheet1!X1022&amp;"~"&amp;Sheet1!Y1022,""))</f>
        <v/>
      </c>
      <c r="V815" s="21" t="str">
        <f>IFERROR(VLOOKUP(Sheet1!XAA,配置检查表!$Y:$Z,2,FALSE),"")</f>
        <v/>
      </c>
      <c r="W815" s="21" t="str">
        <f>IF(AND(Sheet1!AC1022=Sheet1!AD1022,Sheet1!AD1022&lt;&gt;0),Sheet1!AC1022,IF(AND(Sheet1!AC1022&lt;&gt;Sheet1!AD1022,Sheet1!AD1022&lt;&gt;0),Sheet1!AC1022&amp;"~"&amp;Sheet1!AD1022,""))</f>
        <v/>
      </c>
    </row>
    <row r="816" spans="1:23">
      <c r="A816" s="17">
        <v>20343</v>
      </c>
      <c r="B816" s="27" t="s">
        <v>2048</v>
      </c>
      <c r="C816" s="27" t="s">
        <v>2048</v>
      </c>
      <c r="D816" s="21" t="str">
        <f>IF(OR(Sheet1!I819&lt;&gt;Sheet1!AF819,Sheet1!AG819&lt;&gt;Sheet1!J819),"有影响","-")</f>
        <v>-</v>
      </c>
      <c r="E816" s="21" t="str">
        <f>IF(OR(Sheet1!N819&lt;&gt;Sheet1!AH819,Sheet1!AI819&lt;&gt;Sheet1!O819),"有影响","-")</f>
        <v>-</v>
      </c>
      <c r="F816" s="21" t="str">
        <f>IF(OR(Sheet1!S819&lt;&gt;Sheet1!AJ819,Sheet1!AK819&lt;&gt;Sheet1!T819),"有影响","-")</f>
        <v>-</v>
      </c>
      <c r="G816" s="21" t="str">
        <f>IF(OR(Sheet1!X819&lt;&gt;Sheet1!AL819,Sheet1!AM819&lt;&gt;Sheet1!Y819),"有影响","-")</f>
        <v>-</v>
      </c>
      <c r="H816" s="21" t="str">
        <f>IF(OR(Sheet1!AC819&lt;&gt;Sheet1!AN819,Sheet1!AO819&lt;&gt;Sheet1!AD819),"有影响","-")</f>
        <v>-</v>
      </c>
      <c r="I816" s="21" t="str">
        <f>IF(Sheet1!G819=0,"出错","-")</f>
        <v>-</v>
      </c>
      <c r="J816" s="21" t="str">
        <f>IF(AND(Sheet1!G819=0,Sheet1!L819&lt;&gt;0),"出错","-")</f>
        <v>-</v>
      </c>
      <c r="K816" s="21" t="str">
        <f>IF(AND(Sheet1!G819=0,Sheet1!L819=0,Sheet1!Q819&lt;&gt;0),"出错","-")</f>
        <v>-</v>
      </c>
      <c r="L816" s="21" t="str">
        <f>IF(AND(Sheet1!G819=0,Sheet1!L819=0,Sheet1!Q819=0,Sheet1!V819&lt;&gt;0),"出错","-")</f>
        <v>-</v>
      </c>
      <c r="M816" s="21" t="str">
        <f>IF(AND(Sheet1!G819=0,Sheet1!L819=0,Sheet1!Q819=0,Sheet1!V819=0,Sheet1!AA819&lt;&gt;0),"出错","-")</f>
        <v>-</v>
      </c>
      <c r="N816" s="21" t="str">
        <f>IFERROR(VLOOKUP(Sheet1!G819,配置检查表!$Y:$Z,2,FALSE),"")</f>
        <v/>
      </c>
      <c r="O816" s="21">
        <f>IF(AND(Sheet1!I819=Sheet1!J819,Sheet1!J819&lt;&gt;0),Sheet1!I819,IF(AND(Sheet1!I819&lt;&gt;Sheet1!J819,Sheet1!J819&lt;&gt;0),Sheet1!I819&amp;"~"&amp;Sheet1!J819,""))</f>
        <v>5</v>
      </c>
      <c r="P816" s="21" t="str">
        <f>IFERROR(VLOOKUP(Sheet1!L819,配置检查表!$Y:$Z,2,FALSE),"")</f>
        <v>金币</v>
      </c>
      <c r="Q816" s="21">
        <f>IF(AND(Sheet1!N819=Sheet1!O819,Sheet1!O819&lt;&gt;0),Sheet1!N819,IF(AND(Sheet1!N819&lt;&gt;Sheet1!O819,Sheet1!O819&lt;&gt;0),Sheet1!N819&amp;"~"&amp;Sheet1!O819,""))</f>
        <v>667500</v>
      </c>
      <c r="R816" s="21" t="str">
        <f>IFERROR(VLOOKUP(Sheet1!Q819,配置检查表!$Y:$Z,2,FALSE),"")</f>
        <v/>
      </c>
      <c r="S816" s="39" t="str">
        <f>IF(AND(Sheet1!S1023=Sheet1!T1023,Sheet1!T1023&lt;&gt;0),Sheet1!S1023,IF(AND(Sheet1!S1023&lt;&gt;Sheet1!T1023,Sheet1!T1023&lt;&gt;0),Sheet1!S1023&amp;"~"&amp;Sheet1!T1023,""))</f>
        <v/>
      </c>
      <c r="T816" s="21" t="str">
        <f>IFERROR(VLOOKUP(Sheet1!V819,配置检查表!$Y:$Z,2,FALSE),"")</f>
        <v/>
      </c>
      <c r="U816" s="39" t="str">
        <f>IF(AND(Sheet1!X1023=Sheet1!Y1023,Sheet1!Y1023&lt;&gt;0),Sheet1!X1023,IF(AND(Sheet1!X1023&lt;&gt;Sheet1!Y1023,Sheet1!Y1023&lt;&gt;0),Sheet1!X1023&amp;"~"&amp;Sheet1!Y1023,""))</f>
        <v/>
      </c>
      <c r="V816" s="21" t="str">
        <f>IFERROR(VLOOKUP(Sheet1!XAA,配置检查表!$Y:$Z,2,FALSE),"")</f>
        <v/>
      </c>
      <c r="W816" s="21" t="str">
        <f>IF(AND(Sheet1!AC1023=Sheet1!AD1023,Sheet1!AD1023&lt;&gt;0),Sheet1!AC1023,IF(AND(Sheet1!AC1023&lt;&gt;Sheet1!AD1023,Sheet1!AD1023&lt;&gt;0),Sheet1!AC1023&amp;"~"&amp;Sheet1!AD1023,""))</f>
        <v/>
      </c>
    </row>
    <row r="817" spans="1:23">
      <c r="A817" s="17">
        <v>20344</v>
      </c>
      <c r="B817" s="27" t="s">
        <v>2049</v>
      </c>
      <c r="C817" s="27" t="s">
        <v>2049</v>
      </c>
      <c r="D817" s="21" t="str">
        <f>IF(OR(Sheet1!I820&lt;&gt;Sheet1!AF820,Sheet1!AG820&lt;&gt;Sheet1!J820),"有影响","-")</f>
        <v>-</v>
      </c>
      <c r="E817" s="21" t="str">
        <f>IF(OR(Sheet1!N820&lt;&gt;Sheet1!AH820,Sheet1!AI820&lt;&gt;Sheet1!O820),"有影响","-")</f>
        <v>-</v>
      </c>
      <c r="F817" s="21" t="str">
        <f>IF(OR(Sheet1!S820&lt;&gt;Sheet1!AJ820,Sheet1!AK820&lt;&gt;Sheet1!T820),"有影响","-")</f>
        <v>-</v>
      </c>
      <c r="G817" s="21" t="str">
        <f>IF(OR(Sheet1!X820&lt;&gt;Sheet1!AL820,Sheet1!AM820&lt;&gt;Sheet1!Y820),"有影响","-")</f>
        <v>-</v>
      </c>
      <c r="H817" s="21" t="str">
        <f>IF(OR(Sheet1!AC820&lt;&gt;Sheet1!AN820,Sheet1!AO820&lt;&gt;Sheet1!AD820),"有影响","-")</f>
        <v>-</v>
      </c>
      <c r="I817" s="21" t="str">
        <f>IF(Sheet1!G820=0,"出错","-")</f>
        <v>-</v>
      </c>
      <c r="J817" s="21" t="str">
        <f>IF(AND(Sheet1!G820=0,Sheet1!L820&lt;&gt;0),"出错","-")</f>
        <v>-</v>
      </c>
      <c r="K817" s="21" t="str">
        <f>IF(AND(Sheet1!G820=0,Sheet1!L820=0,Sheet1!Q820&lt;&gt;0),"出错","-")</f>
        <v>-</v>
      </c>
      <c r="L817" s="21" t="str">
        <f>IF(AND(Sheet1!G820=0,Sheet1!L820=0,Sheet1!Q820=0,Sheet1!V820&lt;&gt;0),"出错","-")</f>
        <v>-</v>
      </c>
      <c r="M817" s="21" t="str">
        <f>IF(AND(Sheet1!G820=0,Sheet1!L820=0,Sheet1!Q820=0,Sheet1!V820=0,Sheet1!AA820&lt;&gt;0),"出错","-")</f>
        <v>-</v>
      </c>
      <c r="N817" s="21" t="str">
        <f>IFERROR(VLOOKUP(Sheet1!G820,配置检查表!$Y:$Z,2,FALSE),"")</f>
        <v/>
      </c>
      <c r="O817" s="21">
        <f>IF(AND(Sheet1!I820=Sheet1!J820,Sheet1!J820&lt;&gt;0),Sheet1!I820,IF(AND(Sheet1!I820&lt;&gt;Sheet1!J820,Sheet1!J820&lt;&gt;0),Sheet1!I820&amp;"~"&amp;Sheet1!J820,""))</f>
        <v>5</v>
      </c>
      <c r="P817" s="21" t="str">
        <f>IFERROR(VLOOKUP(Sheet1!L820,配置检查表!$Y:$Z,2,FALSE),"")</f>
        <v>金币</v>
      </c>
      <c r="Q817" s="21">
        <f>IF(AND(Sheet1!N820=Sheet1!O820,Sheet1!O820&lt;&gt;0),Sheet1!N820,IF(AND(Sheet1!N820&lt;&gt;Sheet1!O820,Sheet1!O820&lt;&gt;0),Sheet1!N820&amp;"~"&amp;Sheet1!O820,""))</f>
        <v>670000</v>
      </c>
      <c r="R817" s="21" t="str">
        <f>IFERROR(VLOOKUP(Sheet1!Q820,配置检查表!$Y:$Z,2,FALSE),"")</f>
        <v/>
      </c>
      <c r="S817" s="39" t="str">
        <f>IF(AND(Sheet1!S1024=Sheet1!T1024,Sheet1!T1024&lt;&gt;0),Sheet1!S1024,IF(AND(Sheet1!S1024&lt;&gt;Sheet1!T1024,Sheet1!T1024&lt;&gt;0),Sheet1!S1024&amp;"~"&amp;Sheet1!T1024,""))</f>
        <v/>
      </c>
      <c r="T817" s="21" t="str">
        <f>IFERROR(VLOOKUP(Sheet1!V820,配置检查表!$Y:$Z,2,FALSE),"")</f>
        <v/>
      </c>
      <c r="U817" s="39" t="str">
        <f>IF(AND(Sheet1!X1024=Sheet1!Y1024,Sheet1!Y1024&lt;&gt;0),Sheet1!X1024,IF(AND(Sheet1!X1024&lt;&gt;Sheet1!Y1024,Sheet1!Y1024&lt;&gt;0),Sheet1!X1024&amp;"~"&amp;Sheet1!Y1024,""))</f>
        <v/>
      </c>
      <c r="V817" s="21" t="str">
        <f>IFERROR(VLOOKUP(Sheet1!XAA,配置检查表!$Y:$Z,2,FALSE),"")</f>
        <v/>
      </c>
      <c r="W817" s="21" t="str">
        <f>IF(AND(Sheet1!AC1024=Sheet1!AD1024,Sheet1!AD1024&lt;&gt;0),Sheet1!AC1024,IF(AND(Sheet1!AC1024&lt;&gt;Sheet1!AD1024,Sheet1!AD1024&lt;&gt;0),Sheet1!AC1024&amp;"~"&amp;Sheet1!AD1024,""))</f>
        <v/>
      </c>
    </row>
    <row r="818" spans="1:23">
      <c r="A818" s="17">
        <v>20345</v>
      </c>
      <c r="B818" s="27" t="s">
        <v>2050</v>
      </c>
      <c r="C818" s="27" t="s">
        <v>2050</v>
      </c>
      <c r="D818" s="21" t="str">
        <f>IF(OR(Sheet1!I821&lt;&gt;Sheet1!AF821,Sheet1!AG821&lt;&gt;Sheet1!J821),"有影响","-")</f>
        <v>-</v>
      </c>
      <c r="E818" s="21" t="str">
        <f>IF(OR(Sheet1!N821&lt;&gt;Sheet1!AH821,Sheet1!AI821&lt;&gt;Sheet1!O821),"有影响","-")</f>
        <v>-</v>
      </c>
      <c r="F818" s="21" t="str">
        <f>IF(OR(Sheet1!S821&lt;&gt;Sheet1!AJ821,Sheet1!AK821&lt;&gt;Sheet1!T821),"有影响","-")</f>
        <v>-</v>
      </c>
      <c r="G818" s="21" t="str">
        <f>IF(OR(Sheet1!X821&lt;&gt;Sheet1!AL821,Sheet1!AM821&lt;&gt;Sheet1!Y821),"有影响","-")</f>
        <v>-</v>
      </c>
      <c r="H818" s="21" t="str">
        <f>IF(OR(Sheet1!AC821&lt;&gt;Sheet1!AN821,Sheet1!AO821&lt;&gt;Sheet1!AD821),"有影响","-")</f>
        <v>-</v>
      </c>
      <c r="I818" s="21" t="str">
        <f>IF(Sheet1!G821=0,"出错","-")</f>
        <v>-</v>
      </c>
      <c r="J818" s="21" t="str">
        <f>IF(AND(Sheet1!G821=0,Sheet1!L821&lt;&gt;0),"出错","-")</f>
        <v>-</v>
      </c>
      <c r="K818" s="21" t="str">
        <f>IF(AND(Sheet1!G821=0,Sheet1!L821=0,Sheet1!Q821&lt;&gt;0),"出错","-")</f>
        <v>-</v>
      </c>
      <c r="L818" s="21" t="str">
        <f>IF(AND(Sheet1!G821=0,Sheet1!L821=0,Sheet1!Q821=0,Sheet1!V821&lt;&gt;0),"出错","-")</f>
        <v>-</v>
      </c>
      <c r="M818" s="21" t="str">
        <f>IF(AND(Sheet1!G821=0,Sheet1!L821=0,Sheet1!Q821=0,Sheet1!V821=0,Sheet1!AA821&lt;&gt;0),"出错","-")</f>
        <v>-</v>
      </c>
      <c r="N818" s="21" t="str">
        <f>IFERROR(VLOOKUP(Sheet1!G821,配置检查表!$Y:$Z,2,FALSE),"")</f>
        <v/>
      </c>
      <c r="O818" s="21">
        <f>IF(AND(Sheet1!I821=Sheet1!J821,Sheet1!J821&lt;&gt;0),Sheet1!I821,IF(AND(Sheet1!I821&lt;&gt;Sheet1!J821,Sheet1!J821&lt;&gt;0),Sheet1!I821&amp;"~"&amp;Sheet1!J821,""))</f>
        <v>5</v>
      </c>
      <c r="P818" s="21" t="str">
        <f>IFERROR(VLOOKUP(Sheet1!L821,配置检查表!$Y:$Z,2,FALSE),"")</f>
        <v>金币</v>
      </c>
      <c r="Q818" s="21">
        <f>IF(AND(Sheet1!N821=Sheet1!O821,Sheet1!O821&lt;&gt;0),Sheet1!N821,IF(AND(Sheet1!N821&lt;&gt;Sheet1!O821,Sheet1!O821&lt;&gt;0),Sheet1!N821&amp;"~"&amp;Sheet1!O821,""))</f>
        <v>672500</v>
      </c>
      <c r="R818" s="21" t="str">
        <f>IFERROR(VLOOKUP(Sheet1!Q821,配置检查表!$Y:$Z,2,FALSE),"")</f>
        <v/>
      </c>
      <c r="S818" s="39" t="str">
        <f>IF(AND(Sheet1!S1025=Sheet1!T1025,Sheet1!T1025&lt;&gt;0),Sheet1!S1025,IF(AND(Sheet1!S1025&lt;&gt;Sheet1!T1025,Sheet1!T1025&lt;&gt;0),Sheet1!S1025&amp;"~"&amp;Sheet1!T1025,""))</f>
        <v/>
      </c>
      <c r="T818" s="21" t="str">
        <f>IFERROR(VLOOKUP(Sheet1!V821,配置检查表!$Y:$Z,2,FALSE),"")</f>
        <v/>
      </c>
      <c r="U818" s="39" t="str">
        <f>IF(AND(Sheet1!X1025=Sheet1!Y1025,Sheet1!Y1025&lt;&gt;0),Sheet1!X1025,IF(AND(Sheet1!X1025&lt;&gt;Sheet1!Y1025,Sheet1!Y1025&lt;&gt;0),Sheet1!X1025&amp;"~"&amp;Sheet1!Y1025,""))</f>
        <v/>
      </c>
      <c r="V818" s="21" t="str">
        <f>IFERROR(VLOOKUP(Sheet1!XAA,配置检查表!$Y:$Z,2,FALSE),"")</f>
        <v/>
      </c>
      <c r="W818" s="21" t="str">
        <f>IF(AND(Sheet1!AC1025=Sheet1!AD1025,Sheet1!AD1025&lt;&gt;0),Sheet1!AC1025,IF(AND(Sheet1!AC1025&lt;&gt;Sheet1!AD1025,Sheet1!AD1025&lt;&gt;0),Sheet1!AC1025&amp;"~"&amp;Sheet1!AD1025,""))</f>
        <v/>
      </c>
    </row>
    <row r="819" spans="1:23">
      <c r="A819" s="17">
        <v>20346</v>
      </c>
      <c r="B819" s="27" t="s">
        <v>2051</v>
      </c>
      <c r="C819" s="27" t="s">
        <v>2051</v>
      </c>
      <c r="D819" s="21" t="str">
        <f>IF(OR(Sheet1!I822&lt;&gt;Sheet1!AF822,Sheet1!AG822&lt;&gt;Sheet1!J822),"有影响","-")</f>
        <v>-</v>
      </c>
      <c r="E819" s="21" t="str">
        <f>IF(OR(Sheet1!N822&lt;&gt;Sheet1!AH822,Sheet1!AI822&lt;&gt;Sheet1!O822),"有影响","-")</f>
        <v>-</v>
      </c>
      <c r="F819" s="21" t="str">
        <f>IF(OR(Sheet1!S822&lt;&gt;Sheet1!AJ822,Sheet1!AK822&lt;&gt;Sheet1!T822),"有影响","-")</f>
        <v>-</v>
      </c>
      <c r="G819" s="21" t="str">
        <f>IF(OR(Sheet1!X822&lt;&gt;Sheet1!AL822,Sheet1!AM822&lt;&gt;Sheet1!Y822),"有影响","-")</f>
        <v>-</v>
      </c>
      <c r="H819" s="21" t="str">
        <f>IF(OR(Sheet1!AC822&lt;&gt;Sheet1!AN822,Sheet1!AO822&lt;&gt;Sheet1!AD822),"有影响","-")</f>
        <v>-</v>
      </c>
      <c r="I819" s="21" t="str">
        <f>IF(Sheet1!G822=0,"出错","-")</f>
        <v>-</v>
      </c>
      <c r="J819" s="21" t="str">
        <f>IF(AND(Sheet1!G822=0,Sheet1!L822&lt;&gt;0),"出错","-")</f>
        <v>-</v>
      </c>
      <c r="K819" s="21" t="str">
        <f>IF(AND(Sheet1!G822=0,Sheet1!L822=0,Sheet1!Q822&lt;&gt;0),"出错","-")</f>
        <v>-</v>
      </c>
      <c r="L819" s="21" t="str">
        <f>IF(AND(Sheet1!G822=0,Sheet1!L822=0,Sheet1!Q822=0,Sheet1!V822&lt;&gt;0),"出错","-")</f>
        <v>-</v>
      </c>
      <c r="M819" s="21" t="str">
        <f>IF(AND(Sheet1!G822=0,Sheet1!L822=0,Sheet1!Q822=0,Sheet1!V822=0,Sheet1!AA822&lt;&gt;0),"出错","-")</f>
        <v>-</v>
      </c>
      <c r="N819" s="21" t="str">
        <f>IFERROR(VLOOKUP(Sheet1!G822,配置检查表!$Y:$Z,2,FALSE),"")</f>
        <v/>
      </c>
      <c r="O819" s="21">
        <f>IF(AND(Sheet1!I822=Sheet1!J822,Sheet1!J822&lt;&gt;0),Sheet1!I822,IF(AND(Sheet1!I822&lt;&gt;Sheet1!J822,Sheet1!J822&lt;&gt;0),Sheet1!I822&amp;"~"&amp;Sheet1!J822,""))</f>
        <v>5</v>
      </c>
      <c r="P819" s="21" t="str">
        <f>IFERROR(VLOOKUP(Sheet1!L822,配置检查表!$Y:$Z,2,FALSE),"")</f>
        <v>金币</v>
      </c>
      <c r="Q819" s="21">
        <f>IF(AND(Sheet1!N822=Sheet1!O822,Sheet1!O822&lt;&gt;0),Sheet1!N822,IF(AND(Sheet1!N822&lt;&gt;Sheet1!O822,Sheet1!O822&lt;&gt;0),Sheet1!N822&amp;"~"&amp;Sheet1!O822,""))</f>
        <v>675000</v>
      </c>
      <c r="R819" s="21" t="str">
        <f>IFERROR(VLOOKUP(Sheet1!Q822,配置检查表!$Y:$Z,2,FALSE),"")</f>
        <v/>
      </c>
      <c r="S819" s="39" t="str">
        <f>IF(AND(Sheet1!S1026=Sheet1!T1026,Sheet1!T1026&lt;&gt;0),Sheet1!S1026,IF(AND(Sheet1!S1026&lt;&gt;Sheet1!T1026,Sheet1!T1026&lt;&gt;0),Sheet1!S1026&amp;"~"&amp;Sheet1!T1026,""))</f>
        <v/>
      </c>
      <c r="T819" s="21" t="str">
        <f>IFERROR(VLOOKUP(Sheet1!V822,配置检查表!$Y:$Z,2,FALSE),"")</f>
        <v/>
      </c>
      <c r="U819" s="39" t="str">
        <f>IF(AND(Sheet1!X1026=Sheet1!Y1026,Sheet1!Y1026&lt;&gt;0),Sheet1!X1026,IF(AND(Sheet1!X1026&lt;&gt;Sheet1!Y1026,Sheet1!Y1026&lt;&gt;0),Sheet1!X1026&amp;"~"&amp;Sheet1!Y1026,""))</f>
        <v/>
      </c>
      <c r="V819" s="21" t="str">
        <f>IFERROR(VLOOKUP(Sheet1!XAA,配置检查表!$Y:$Z,2,FALSE),"")</f>
        <v/>
      </c>
      <c r="W819" s="21" t="str">
        <f>IF(AND(Sheet1!AC1026=Sheet1!AD1026,Sheet1!AD1026&lt;&gt;0),Sheet1!AC1026,IF(AND(Sheet1!AC1026&lt;&gt;Sheet1!AD1026,Sheet1!AD1026&lt;&gt;0),Sheet1!AC1026&amp;"~"&amp;Sheet1!AD1026,""))</f>
        <v/>
      </c>
    </row>
    <row r="820" spans="1:23">
      <c r="A820" s="17">
        <v>20347</v>
      </c>
      <c r="B820" s="27" t="s">
        <v>2052</v>
      </c>
      <c r="C820" s="27" t="s">
        <v>2052</v>
      </c>
      <c r="D820" s="21" t="str">
        <f>IF(OR(Sheet1!I823&lt;&gt;Sheet1!AF823,Sheet1!AG823&lt;&gt;Sheet1!J823),"有影响","-")</f>
        <v>-</v>
      </c>
      <c r="E820" s="21" t="str">
        <f>IF(OR(Sheet1!N823&lt;&gt;Sheet1!AH823,Sheet1!AI823&lt;&gt;Sheet1!O823),"有影响","-")</f>
        <v>-</v>
      </c>
      <c r="F820" s="21" t="str">
        <f>IF(OR(Sheet1!S823&lt;&gt;Sheet1!AJ823,Sheet1!AK823&lt;&gt;Sheet1!T823),"有影响","-")</f>
        <v>-</v>
      </c>
      <c r="G820" s="21" t="str">
        <f>IF(OR(Sheet1!X823&lt;&gt;Sheet1!AL823,Sheet1!AM823&lt;&gt;Sheet1!Y823),"有影响","-")</f>
        <v>-</v>
      </c>
      <c r="H820" s="21" t="str">
        <f>IF(OR(Sheet1!AC823&lt;&gt;Sheet1!AN823,Sheet1!AO823&lt;&gt;Sheet1!AD823),"有影响","-")</f>
        <v>-</v>
      </c>
      <c r="I820" s="21" t="str">
        <f>IF(Sheet1!G823=0,"出错","-")</f>
        <v>-</v>
      </c>
      <c r="J820" s="21" t="str">
        <f>IF(AND(Sheet1!G823=0,Sheet1!L823&lt;&gt;0),"出错","-")</f>
        <v>-</v>
      </c>
      <c r="K820" s="21" t="str">
        <f>IF(AND(Sheet1!G823=0,Sheet1!L823=0,Sheet1!Q823&lt;&gt;0),"出错","-")</f>
        <v>-</v>
      </c>
      <c r="L820" s="21" t="str">
        <f>IF(AND(Sheet1!G823=0,Sheet1!L823=0,Sheet1!Q823=0,Sheet1!V823&lt;&gt;0),"出错","-")</f>
        <v>-</v>
      </c>
      <c r="M820" s="21" t="str">
        <f>IF(AND(Sheet1!G823=0,Sheet1!L823=0,Sheet1!Q823=0,Sheet1!V823=0,Sheet1!AA823&lt;&gt;0),"出错","-")</f>
        <v>-</v>
      </c>
      <c r="N820" s="21" t="str">
        <f>IFERROR(VLOOKUP(Sheet1!G823,配置检查表!$Y:$Z,2,FALSE),"")</f>
        <v/>
      </c>
      <c r="O820" s="21">
        <f>IF(AND(Sheet1!I823=Sheet1!J823,Sheet1!J823&lt;&gt;0),Sheet1!I823,IF(AND(Sheet1!I823&lt;&gt;Sheet1!J823,Sheet1!J823&lt;&gt;0),Sheet1!I823&amp;"~"&amp;Sheet1!J823,""))</f>
        <v>5</v>
      </c>
      <c r="P820" s="21" t="str">
        <f>IFERROR(VLOOKUP(Sheet1!L823,配置检查表!$Y:$Z,2,FALSE),"")</f>
        <v>金币</v>
      </c>
      <c r="Q820" s="21">
        <f>IF(AND(Sheet1!N823=Sheet1!O823,Sheet1!O823&lt;&gt;0),Sheet1!N823,IF(AND(Sheet1!N823&lt;&gt;Sheet1!O823,Sheet1!O823&lt;&gt;0),Sheet1!N823&amp;"~"&amp;Sheet1!O823,""))</f>
        <v>677500</v>
      </c>
      <c r="R820" s="21" t="str">
        <f>IFERROR(VLOOKUP(Sheet1!Q823,配置检查表!$Y:$Z,2,FALSE),"")</f>
        <v/>
      </c>
      <c r="S820" s="39" t="str">
        <f>IF(AND(Sheet1!S1027=Sheet1!T1027,Sheet1!T1027&lt;&gt;0),Sheet1!S1027,IF(AND(Sheet1!S1027&lt;&gt;Sheet1!T1027,Sheet1!T1027&lt;&gt;0),Sheet1!S1027&amp;"~"&amp;Sheet1!T1027,""))</f>
        <v/>
      </c>
      <c r="T820" s="21" t="str">
        <f>IFERROR(VLOOKUP(Sheet1!V823,配置检查表!$Y:$Z,2,FALSE),"")</f>
        <v/>
      </c>
      <c r="U820" s="39" t="str">
        <f>IF(AND(Sheet1!X1027=Sheet1!Y1027,Sheet1!Y1027&lt;&gt;0),Sheet1!X1027,IF(AND(Sheet1!X1027&lt;&gt;Sheet1!Y1027,Sheet1!Y1027&lt;&gt;0),Sheet1!X1027&amp;"~"&amp;Sheet1!Y1027,""))</f>
        <v/>
      </c>
      <c r="V820" s="21" t="str">
        <f>IFERROR(VLOOKUP(Sheet1!XAA,配置检查表!$Y:$Z,2,FALSE),"")</f>
        <v/>
      </c>
      <c r="W820" s="21" t="str">
        <f>IF(AND(Sheet1!AC1027=Sheet1!AD1027,Sheet1!AD1027&lt;&gt;0),Sheet1!AC1027,IF(AND(Sheet1!AC1027&lt;&gt;Sheet1!AD1027,Sheet1!AD1027&lt;&gt;0),Sheet1!AC1027&amp;"~"&amp;Sheet1!AD1027,""))</f>
        <v/>
      </c>
    </row>
    <row r="821" spans="1:23">
      <c r="A821" s="17">
        <v>20348</v>
      </c>
      <c r="B821" s="27" t="s">
        <v>2053</v>
      </c>
      <c r="C821" s="27" t="s">
        <v>2053</v>
      </c>
      <c r="D821" s="21" t="str">
        <f>IF(OR(Sheet1!I824&lt;&gt;Sheet1!AF824,Sheet1!AG824&lt;&gt;Sheet1!J824),"有影响","-")</f>
        <v>-</v>
      </c>
      <c r="E821" s="21" t="str">
        <f>IF(OR(Sheet1!N824&lt;&gt;Sheet1!AH824,Sheet1!AI824&lt;&gt;Sheet1!O824),"有影响","-")</f>
        <v>-</v>
      </c>
      <c r="F821" s="21" t="str">
        <f>IF(OR(Sheet1!S824&lt;&gt;Sheet1!AJ824,Sheet1!AK824&lt;&gt;Sheet1!T824),"有影响","-")</f>
        <v>-</v>
      </c>
      <c r="G821" s="21" t="str">
        <f>IF(OR(Sheet1!X824&lt;&gt;Sheet1!AL824,Sheet1!AM824&lt;&gt;Sheet1!Y824),"有影响","-")</f>
        <v>-</v>
      </c>
      <c r="H821" s="21" t="str">
        <f>IF(OR(Sheet1!AC824&lt;&gt;Sheet1!AN824,Sheet1!AO824&lt;&gt;Sheet1!AD824),"有影响","-")</f>
        <v>-</v>
      </c>
      <c r="I821" s="21" t="str">
        <f>IF(Sheet1!G824=0,"出错","-")</f>
        <v>-</v>
      </c>
      <c r="J821" s="21" t="str">
        <f>IF(AND(Sheet1!G824=0,Sheet1!L824&lt;&gt;0),"出错","-")</f>
        <v>-</v>
      </c>
      <c r="K821" s="21" t="str">
        <f>IF(AND(Sheet1!G824=0,Sheet1!L824=0,Sheet1!Q824&lt;&gt;0),"出错","-")</f>
        <v>-</v>
      </c>
      <c r="L821" s="21" t="str">
        <f>IF(AND(Sheet1!G824=0,Sheet1!L824=0,Sheet1!Q824=0,Sheet1!V824&lt;&gt;0),"出错","-")</f>
        <v>-</v>
      </c>
      <c r="M821" s="21" t="str">
        <f>IF(AND(Sheet1!G824=0,Sheet1!L824=0,Sheet1!Q824=0,Sheet1!V824=0,Sheet1!AA824&lt;&gt;0),"出错","-")</f>
        <v>-</v>
      </c>
      <c r="N821" s="21" t="str">
        <f>IFERROR(VLOOKUP(Sheet1!G824,配置检查表!$Y:$Z,2,FALSE),"")</f>
        <v/>
      </c>
      <c r="O821" s="21">
        <f>IF(AND(Sheet1!I824=Sheet1!J824,Sheet1!J824&lt;&gt;0),Sheet1!I824,IF(AND(Sheet1!I824&lt;&gt;Sheet1!J824,Sheet1!J824&lt;&gt;0),Sheet1!I824&amp;"~"&amp;Sheet1!J824,""))</f>
        <v>5</v>
      </c>
      <c r="P821" s="21" t="str">
        <f>IFERROR(VLOOKUP(Sheet1!L824,配置检查表!$Y:$Z,2,FALSE),"")</f>
        <v>金币</v>
      </c>
      <c r="Q821" s="21">
        <f>IF(AND(Sheet1!N824=Sheet1!O824,Sheet1!O824&lt;&gt;0),Sheet1!N824,IF(AND(Sheet1!N824&lt;&gt;Sheet1!O824,Sheet1!O824&lt;&gt;0),Sheet1!N824&amp;"~"&amp;Sheet1!O824,""))</f>
        <v>680000</v>
      </c>
      <c r="R821" s="21" t="str">
        <f>IFERROR(VLOOKUP(Sheet1!Q824,配置检查表!$Y:$Z,2,FALSE),"")</f>
        <v/>
      </c>
      <c r="S821" s="39" t="str">
        <f>IF(AND(Sheet1!S1028=Sheet1!T1028,Sheet1!T1028&lt;&gt;0),Sheet1!S1028,IF(AND(Sheet1!S1028&lt;&gt;Sheet1!T1028,Sheet1!T1028&lt;&gt;0),Sheet1!S1028&amp;"~"&amp;Sheet1!T1028,""))</f>
        <v/>
      </c>
      <c r="T821" s="21" t="str">
        <f>IFERROR(VLOOKUP(Sheet1!V824,配置检查表!$Y:$Z,2,FALSE),"")</f>
        <v/>
      </c>
      <c r="U821" s="39" t="str">
        <f>IF(AND(Sheet1!X1028=Sheet1!Y1028,Sheet1!Y1028&lt;&gt;0),Sheet1!X1028,IF(AND(Sheet1!X1028&lt;&gt;Sheet1!Y1028,Sheet1!Y1028&lt;&gt;0),Sheet1!X1028&amp;"~"&amp;Sheet1!Y1028,""))</f>
        <v/>
      </c>
      <c r="V821" s="21" t="str">
        <f>IFERROR(VLOOKUP(Sheet1!XAA,配置检查表!$Y:$Z,2,FALSE),"")</f>
        <v/>
      </c>
      <c r="W821" s="21" t="str">
        <f>IF(AND(Sheet1!AC1028=Sheet1!AD1028,Sheet1!AD1028&lt;&gt;0),Sheet1!AC1028,IF(AND(Sheet1!AC1028&lt;&gt;Sheet1!AD1028,Sheet1!AD1028&lt;&gt;0),Sheet1!AC1028&amp;"~"&amp;Sheet1!AD1028,""))</f>
        <v/>
      </c>
    </row>
    <row r="822" spans="1:23">
      <c r="A822" s="17">
        <v>20349</v>
      </c>
      <c r="B822" s="27" t="s">
        <v>2054</v>
      </c>
      <c r="C822" s="27" t="s">
        <v>2054</v>
      </c>
      <c r="D822" s="21" t="str">
        <f>IF(OR(Sheet1!I825&lt;&gt;Sheet1!AF825,Sheet1!AG825&lt;&gt;Sheet1!J825),"有影响","-")</f>
        <v>-</v>
      </c>
      <c r="E822" s="21" t="str">
        <f>IF(OR(Sheet1!N825&lt;&gt;Sheet1!AH825,Sheet1!AI825&lt;&gt;Sheet1!O825),"有影响","-")</f>
        <v>-</v>
      </c>
      <c r="F822" s="21" t="str">
        <f>IF(OR(Sheet1!S825&lt;&gt;Sheet1!AJ825,Sheet1!AK825&lt;&gt;Sheet1!T825),"有影响","-")</f>
        <v>-</v>
      </c>
      <c r="G822" s="21" t="str">
        <f>IF(OR(Sheet1!X825&lt;&gt;Sheet1!AL825,Sheet1!AM825&lt;&gt;Sheet1!Y825),"有影响","-")</f>
        <v>-</v>
      </c>
      <c r="H822" s="21" t="str">
        <f>IF(OR(Sheet1!AC825&lt;&gt;Sheet1!AN825,Sheet1!AO825&lt;&gt;Sheet1!AD825),"有影响","-")</f>
        <v>-</v>
      </c>
      <c r="I822" s="21" t="str">
        <f>IF(Sheet1!G825=0,"出错","-")</f>
        <v>-</v>
      </c>
      <c r="J822" s="21" t="str">
        <f>IF(AND(Sheet1!G825=0,Sheet1!L825&lt;&gt;0),"出错","-")</f>
        <v>-</v>
      </c>
      <c r="K822" s="21" t="str">
        <f>IF(AND(Sheet1!G825=0,Sheet1!L825=0,Sheet1!Q825&lt;&gt;0),"出错","-")</f>
        <v>-</v>
      </c>
      <c r="L822" s="21" t="str">
        <f>IF(AND(Sheet1!G825=0,Sheet1!L825=0,Sheet1!Q825=0,Sheet1!V825&lt;&gt;0),"出错","-")</f>
        <v>-</v>
      </c>
      <c r="M822" s="21" t="str">
        <f>IF(AND(Sheet1!G825=0,Sheet1!L825=0,Sheet1!Q825=0,Sheet1!V825=0,Sheet1!AA825&lt;&gt;0),"出错","-")</f>
        <v>-</v>
      </c>
      <c r="N822" s="21" t="str">
        <f>IFERROR(VLOOKUP(Sheet1!G825,配置检查表!$Y:$Z,2,FALSE),"")</f>
        <v/>
      </c>
      <c r="O822" s="21">
        <f>IF(AND(Sheet1!I825=Sheet1!J825,Sheet1!J825&lt;&gt;0),Sheet1!I825,IF(AND(Sheet1!I825&lt;&gt;Sheet1!J825,Sheet1!J825&lt;&gt;0),Sheet1!I825&amp;"~"&amp;Sheet1!J825,""))</f>
        <v>5</v>
      </c>
      <c r="P822" s="21" t="str">
        <f>IFERROR(VLOOKUP(Sheet1!L825,配置检查表!$Y:$Z,2,FALSE),"")</f>
        <v>金币</v>
      </c>
      <c r="Q822" s="21">
        <f>IF(AND(Sheet1!N825=Sheet1!O825,Sheet1!O825&lt;&gt;0),Sheet1!N825,IF(AND(Sheet1!N825&lt;&gt;Sheet1!O825,Sheet1!O825&lt;&gt;0),Sheet1!N825&amp;"~"&amp;Sheet1!O825,""))</f>
        <v>682500</v>
      </c>
      <c r="R822" s="21" t="str">
        <f>IFERROR(VLOOKUP(Sheet1!Q825,配置检查表!$Y:$Z,2,FALSE),"")</f>
        <v/>
      </c>
      <c r="S822" s="39" t="str">
        <f>IF(AND(Sheet1!S1029=Sheet1!T1029,Sheet1!T1029&lt;&gt;0),Sheet1!S1029,IF(AND(Sheet1!S1029&lt;&gt;Sheet1!T1029,Sheet1!T1029&lt;&gt;0),Sheet1!S1029&amp;"~"&amp;Sheet1!T1029,""))</f>
        <v/>
      </c>
      <c r="T822" s="21" t="str">
        <f>IFERROR(VLOOKUP(Sheet1!V825,配置检查表!$Y:$Z,2,FALSE),"")</f>
        <v/>
      </c>
      <c r="U822" s="39" t="str">
        <f>IF(AND(Sheet1!X1029=Sheet1!Y1029,Sheet1!Y1029&lt;&gt;0),Sheet1!X1029,IF(AND(Sheet1!X1029&lt;&gt;Sheet1!Y1029,Sheet1!Y1029&lt;&gt;0),Sheet1!X1029&amp;"~"&amp;Sheet1!Y1029,""))</f>
        <v/>
      </c>
      <c r="V822" s="21" t="str">
        <f>IFERROR(VLOOKUP(Sheet1!XAA,配置检查表!$Y:$Z,2,FALSE),"")</f>
        <v/>
      </c>
      <c r="W822" s="21" t="str">
        <f>IF(AND(Sheet1!AC1029=Sheet1!AD1029,Sheet1!AD1029&lt;&gt;0),Sheet1!AC1029,IF(AND(Sheet1!AC1029&lt;&gt;Sheet1!AD1029,Sheet1!AD1029&lt;&gt;0),Sheet1!AC1029&amp;"~"&amp;Sheet1!AD1029,""))</f>
        <v/>
      </c>
    </row>
    <row r="823" spans="1:23">
      <c r="A823" s="17">
        <v>20350</v>
      </c>
      <c r="B823" s="27" t="s">
        <v>2055</v>
      </c>
      <c r="C823" s="27" t="s">
        <v>2055</v>
      </c>
      <c r="D823" s="21" t="str">
        <f>IF(OR(Sheet1!I826&lt;&gt;Sheet1!AF826,Sheet1!AG826&lt;&gt;Sheet1!J826),"有影响","-")</f>
        <v>-</v>
      </c>
      <c r="E823" s="21" t="str">
        <f>IF(OR(Sheet1!N826&lt;&gt;Sheet1!AH826,Sheet1!AI826&lt;&gt;Sheet1!O826),"有影响","-")</f>
        <v>-</v>
      </c>
      <c r="F823" s="21" t="str">
        <f>IF(OR(Sheet1!S826&lt;&gt;Sheet1!AJ826,Sheet1!AK826&lt;&gt;Sheet1!T826),"有影响","-")</f>
        <v>-</v>
      </c>
      <c r="G823" s="21" t="str">
        <f>IF(OR(Sheet1!X826&lt;&gt;Sheet1!AL826,Sheet1!AM826&lt;&gt;Sheet1!Y826),"有影响","-")</f>
        <v>-</v>
      </c>
      <c r="H823" s="21" t="str">
        <f>IF(OR(Sheet1!AC826&lt;&gt;Sheet1!AN826,Sheet1!AO826&lt;&gt;Sheet1!AD826),"有影响","-")</f>
        <v>-</v>
      </c>
      <c r="I823" s="21" t="str">
        <f>IF(Sheet1!G826=0,"出错","-")</f>
        <v>-</v>
      </c>
      <c r="J823" s="21" t="str">
        <f>IF(AND(Sheet1!G826=0,Sheet1!L826&lt;&gt;0),"出错","-")</f>
        <v>-</v>
      </c>
      <c r="K823" s="21" t="str">
        <f>IF(AND(Sheet1!G826=0,Sheet1!L826=0,Sheet1!Q826&lt;&gt;0),"出错","-")</f>
        <v>-</v>
      </c>
      <c r="L823" s="21" t="str">
        <f>IF(AND(Sheet1!G826=0,Sheet1!L826=0,Sheet1!Q826=0,Sheet1!V826&lt;&gt;0),"出错","-")</f>
        <v>-</v>
      </c>
      <c r="M823" s="21" t="str">
        <f>IF(AND(Sheet1!G826=0,Sheet1!L826=0,Sheet1!Q826=0,Sheet1!V826=0,Sheet1!AA826&lt;&gt;0),"出错","-")</f>
        <v>-</v>
      </c>
      <c r="N823" s="21" t="str">
        <f>IFERROR(VLOOKUP(Sheet1!G826,配置检查表!$Y:$Z,2,FALSE),"")</f>
        <v/>
      </c>
      <c r="O823" s="21">
        <f>IF(AND(Sheet1!I826=Sheet1!J826,Sheet1!J826&lt;&gt;0),Sheet1!I826,IF(AND(Sheet1!I826&lt;&gt;Sheet1!J826,Sheet1!J826&lt;&gt;0),Sheet1!I826&amp;"~"&amp;Sheet1!J826,""))</f>
        <v>5</v>
      </c>
      <c r="P823" s="21" t="str">
        <f>IFERROR(VLOOKUP(Sheet1!L826,配置检查表!$Y:$Z,2,FALSE),"")</f>
        <v>金币</v>
      </c>
      <c r="Q823" s="21">
        <f>IF(AND(Sheet1!N826=Sheet1!O826,Sheet1!O826&lt;&gt;0),Sheet1!N826,IF(AND(Sheet1!N826&lt;&gt;Sheet1!O826,Sheet1!O826&lt;&gt;0),Sheet1!N826&amp;"~"&amp;Sheet1!O826,""))</f>
        <v>685000</v>
      </c>
      <c r="R823" s="21" t="str">
        <f>IFERROR(VLOOKUP(Sheet1!Q826,配置检查表!$Y:$Z,2,FALSE),"")</f>
        <v/>
      </c>
      <c r="S823" s="39" t="str">
        <f>IF(AND(Sheet1!S1030=Sheet1!T1030,Sheet1!T1030&lt;&gt;0),Sheet1!S1030,IF(AND(Sheet1!S1030&lt;&gt;Sheet1!T1030,Sheet1!T1030&lt;&gt;0),Sheet1!S1030&amp;"~"&amp;Sheet1!T1030,""))</f>
        <v/>
      </c>
      <c r="T823" s="21" t="str">
        <f>IFERROR(VLOOKUP(Sheet1!V826,配置检查表!$Y:$Z,2,FALSE),"")</f>
        <v/>
      </c>
      <c r="U823" s="39" t="str">
        <f>IF(AND(Sheet1!X1030=Sheet1!Y1030,Sheet1!Y1030&lt;&gt;0),Sheet1!X1030,IF(AND(Sheet1!X1030&lt;&gt;Sheet1!Y1030,Sheet1!Y1030&lt;&gt;0),Sheet1!X1030&amp;"~"&amp;Sheet1!Y1030,""))</f>
        <v/>
      </c>
      <c r="V823" s="21" t="str">
        <f>IFERROR(VLOOKUP(Sheet1!XAA,配置检查表!$Y:$Z,2,FALSE),"")</f>
        <v/>
      </c>
      <c r="W823" s="21" t="str">
        <f>IF(AND(Sheet1!AC1030=Sheet1!AD1030,Sheet1!AD1030&lt;&gt;0),Sheet1!AC1030,IF(AND(Sheet1!AC1030&lt;&gt;Sheet1!AD1030,Sheet1!AD1030&lt;&gt;0),Sheet1!AC1030&amp;"~"&amp;Sheet1!AD1030,""))</f>
        <v/>
      </c>
    </row>
    <row r="824" spans="1:23">
      <c r="A824" s="17">
        <v>20351</v>
      </c>
      <c r="B824" s="27" t="s">
        <v>2056</v>
      </c>
      <c r="C824" s="27" t="s">
        <v>2056</v>
      </c>
      <c r="D824" s="21" t="str">
        <f>IF(OR(Sheet1!I827&lt;&gt;Sheet1!AF827,Sheet1!AG827&lt;&gt;Sheet1!J827),"有影响","-")</f>
        <v>-</v>
      </c>
      <c r="E824" s="21" t="str">
        <f>IF(OR(Sheet1!N827&lt;&gt;Sheet1!AH827,Sheet1!AI827&lt;&gt;Sheet1!O827),"有影响","-")</f>
        <v>-</v>
      </c>
      <c r="F824" s="21" t="str">
        <f>IF(OR(Sheet1!S827&lt;&gt;Sheet1!AJ827,Sheet1!AK827&lt;&gt;Sheet1!T827),"有影响","-")</f>
        <v>-</v>
      </c>
      <c r="G824" s="21" t="str">
        <f>IF(OR(Sheet1!X827&lt;&gt;Sheet1!AL827,Sheet1!AM827&lt;&gt;Sheet1!Y827),"有影响","-")</f>
        <v>-</v>
      </c>
      <c r="H824" s="21" t="str">
        <f>IF(OR(Sheet1!AC827&lt;&gt;Sheet1!AN827,Sheet1!AO827&lt;&gt;Sheet1!AD827),"有影响","-")</f>
        <v>-</v>
      </c>
      <c r="I824" s="21" t="str">
        <f>IF(Sheet1!G827=0,"出错","-")</f>
        <v>-</v>
      </c>
      <c r="J824" s="21" t="str">
        <f>IF(AND(Sheet1!G827=0,Sheet1!L827&lt;&gt;0),"出错","-")</f>
        <v>-</v>
      </c>
      <c r="K824" s="21" t="str">
        <f>IF(AND(Sheet1!G827=0,Sheet1!L827=0,Sheet1!Q827&lt;&gt;0),"出错","-")</f>
        <v>-</v>
      </c>
      <c r="L824" s="21" t="str">
        <f>IF(AND(Sheet1!G827=0,Sheet1!L827=0,Sheet1!Q827=0,Sheet1!V827&lt;&gt;0),"出错","-")</f>
        <v>-</v>
      </c>
      <c r="M824" s="21" t="str">
        <f>IF(AND(Sheet1!G827=0,Sheet1!L827=0,Sheet1!Q827=0,Sheet1!V827=0,Sheet1!AA827&lt;&gt;0),"出错","-")</f>
        <v>-</v>
      </c>
      <c r="N824" s="21" t="str">
        <f>IFERROR(VLOOKUP(Sheet1!G827,配置检查表!$Y:$Z,2,FALSE),"")</f>
        <v/>
      </c>
      <c r="O824" s="21">
        <f>IF(AND(Sheet1!I827=Sheet1!J827,Sheet1!J827&lt;&gt;0),Sheet1!I827,IF(AND(Sheet1!I827&lt;&gt;Sheet1!J827,Sheet1!J827&lt;&gt;0),Sheet1!I827&amp;"~"&amp;Sheet1!J827,""))</f>
        <v>5</v>
      </c>
      <c r="P824" s="21" t="str">
        <f>IFERROR(VLOOKUP(Sheet1!L827,配置检查表!$Y:$Z,2,FALSE),"")</f>
        <v>金币</v>
      </c>
      <c r="Q824" s="21">
        <f>IF(AND(Sheet1!N827=Sheet1!O827,Sheet1!O827&lt;&gt;0),Sheet1!N827,IF(AND(Sheet1!N827&lt;&gt;Sheet1!O827,Sheet1!O827&lt;&gt;0),Sheet1!N827&amp;"~"&amp;Sheet1!O827,""))</f>
        <v>687500</v>
      </c>
      <c r="R824" s="21" t="str">
        <f>IFERROR(VLOOKUP(Sheet1!Q827,配置检查表!$Y:$Z,2,FALSE),"")</f>
        <v/>
      </c>
      <c r="S824" s="39" t="str">
        <f>IF(AND(Sheet1!S1031=Sheet1!T1031,Sheet1!T1031&lt;&gt;0),Sheet1!S1031,IF(AND(Sheet1!S1031&lt;&gt;Sheet1!T1031,Sheet1!T1031&lt;&gt;0),Sheet1!S1031&amp;"~"&amp;Sheet1!T1031,""))</f>
        <v/>
      </c>
      <c r="T824" s="21" t="str">
        <f>IFERROR(VLOOKUP(Sheet1!V827,配置检查表!$Y:$Z,2,FALSE),"")</f>
        <v/>
      </c>
      <c r="U824" s="39" t="str">
        <f>IF(AND(Sheet1!X1031=Sheet1!Y1031,Sheet1!Y1031&lt;&gt;0),Sheet1!X1031,IF(AND(Sheet1!X1031&lt;&gt;Sheet1!Y1031,Sheet1!Y1031&lt;&gt;0),Sheet1!X1031&amp;"~"&amp;Sheet1!Y1031,""))</f>
        <v/>
      </c>
      <c r="V824" s="21" t="str">
        <f>IFERROR(VLOOKUP(Sheet1!XAA,配置检查表!$Y:$Z,2,FALSE),"")</f>
        <v/>
      </c>
      <c r="W824" s="21" t="str">
        <f>IF(AND(Sheet1!AC1031=Sheet1!AD1031,Sheet1!AD1031&lt;&gt;0),Sheet1!AC1031,IF(AND(Sheet1!AC1031&lt;&gt;Sheet1!AD1031,Sheet1!AD1031&lt;&gt;0),Sheet1!AC1031&amp;"~"&amp;Sheet1!AD1031,""))</f>
        <v/>
      </c>
    </row>
    <row r="825" spans="1:23">
      <c r="A825" s="17">
        <v>20352</v>
      </c>
      <c r="B825" s="27" t="s">
        <v>2057</v>
      </c>
      <c r="C825" s="27" t="s">
        <v>2057</v>
      </c>
      <c r="D825" s="21" t="str">
        <f>IF(OR(Sheet1!I828&lt;&gt;Sheet1!AF828,Sheet1!AG828&lt;&gt;Sheet1!J828),"有影响","-")</f>
        <v>-</v>
      </c>
      <c r="E825" s="21" t="str">
        <f>IF(OR(Sheet1!N828&lt;&gt;Sheet1!AH828,Sheet1!AI828&lt;&gt;Sheet1!O828),"有影响","-")</f>
        <v>-</v>
      </c>
      <c r="F825" s="21" t="str">
        <f>IF(OR(Sheet1!S828&lt;&gt;Sheet1!AJ828,Sheet1!AK828&lt;&gt;Sheet1!T828),"有影响","-")</f>
        <v>-</v>
      </c>
      <c r="G825" s="21" t="str">
        <f>IF(OR(Sheet1!X828&lt;&gt;Sheet1!AL828,Sheet1!AM828&lt;&gt;Sheet1!Y828),"有影响","-")</f>
        <v>-</v>
      </c>
      <c r="H825" s="21" t="str">
        <f>IF(OR(Sheet1!AC828&lt;&gt;Sheet1!AN828,Sheet1!AO828&lt;&gt;Sheet1!AD828),"有影响","-")</f>
        <v>-</v>
      </c>
      <c r="I825" s="21" t="str">
        <f>IF(Sheet1!G828=0,"出错","-")</f>
        <v>-</v>
      </c>
      <c r="J825" s="21" t="str">
        <f>IF(AND(Sheet1!G828=0,Sheet1!L828&lt;&gt;0),"出错","-")</f>
        <v>-</v>
      </c>
      <c r="K825" s="21" t="str">
        <f>IF(AND(Sheet1!G828=0,Sheet1!L828=0,Sheet1!Q828&lt;&gt;0),"出错","-")</f>
        <v>-</v>
      </c>
      <c r="L825" s="21" t="str">
        <f>IF(AND(Sheet1!G828=0,Sheet1!L828=0,Sheet1!Q828=0,Sheet1!V828&lt;&gt;0),"出错","-")</f>
        <v>-</v>
      </c>
      <c r="M825" s="21" t="str">
        <f>IF(AND(Sheet1!G828=0,Sheet1!L828=0,Sheet1!Q828=0,Sheet1!V828=0,Sheet1!AA828&lt;&gt;0),"出错","-")</f>
        <v>-</v>
      </c>
      <c r="N825" s="21" t="str">
        <f>IFERROR(VLOOKUP(Sheet1!G828,配置检查表!$Y:$Z,2,FALSE),"")</f>
        <v/>
      </c>
      <c r="O825" s="21">
        <f>IF(AND(Sheet1!I828=Sheet1!J828,Sheet1!J828&lt;&gt;0),Sheet1!I828,IF(AND(Sheet1!I828&lt;&gt;Sheet1!J828,Sheet1!J828&lt;&gt;0),Sheet1!I828&amp;"~"&amp;Sheet1!J828,""))</f>
        <v>5</v>
      </c>
      <c r="P825" s="21" t="str">
        <f>IFERROR(VLOOKUP(Sheet1!L828,配置检查表!$Y:$Z,2,FALSE),"")</f>
        <v>金币</v>
      </c>
      <c r="Q825" s="21">
        <f>IF(AND(Sheet1!N828=Sheet1!O828,Sheet1!O828&lt;&gt;0),Sheet1!N828,IF(AND(Sheet1!N828&lt;&gt;Sheet1!O828,Sheet1!O828&lt;&gt;0),Sheet1!N828&amp;"~"&amp;Sheet1!O828,""))</f>
        <v>690000</v>
      </c>
      <c r="R825" s="21" t="str">
        <f>IFERROR(VLOOKUP(Sheet1!Q828,配置检查表!$Y:$Z,2,FALSE),"")</f>
        <v/>
      </c>
      <c r="S825" s="39" t="str">
        <f>IF(AND(Sheet1!S1032=Sheet1!T1032,Sheet1!T1032&lt;&gt;0),Sheet1!S1032,IF(AND(Sheet1!S1032&lt;&gt;Sheet1!T1032,Sheet1!T1032&lt;&gt;0),Sheet1!S1032&amp;"~"&amp;Sheet1!T1032,""))</f>
        <v/>
      </c>
      <c r="T825" s="21" t="str">
        <f>IFERROR(VLOOKUP(Sheet1!V828,配置检查表!$Y:$Z,2,FALSE),"")</f>
        <v/>
      </c>
      <c r="U825" s="39" t="str">
        <f>IF(AND(Sheet1!X1032=Sheet1!Y1032,Sheet1!Y1032&lt;&gt;0),Sheet1!X1032,IF(AND(Sheet1!X1032&lt;&gt;Sheet1!Y1032,Sheet1!Y1032&lt;&gt;0),Sheet1!X1032&amp;"~"&amp;Sheet1!Y1032,""))</f>
        <v/>
      </c>
      <c r="V825" s="21" t="str">
        <f>IFERROR(VLOOKUP(Sheet1!XAA,配置检查表!$Y:$Z,2,FALSE),"")</f>
        <v/>
      </c>
      <c r="W825" s="21" t="str">
        <f>IF(AND(Sheet1!AC1032=Sheet1!AD1032,Sheet1!AD1032&lt;&gt;0),Sheet1!AC1032,IF(AND(Sheet1!AC1032&lt;&gt;Sheet1!AD1032,Sheet1!AD1032&lt;&gt;0),Sheet1!AC1032&amp;"~"&amp;Sheet1!AD1032,""))</f>
        <v/>
      </c>
    </row>
    <row r="826" spans="1:23">
      <c r="A826" s="17">
        <v>20353</v>
      </c>
      <c r="B826" s="27" t="s">
        <v>2058</v>
      </c>
      <c r="C826" s="27" t="s">
        <v>2058</v>
      </c>
      <c r="D826" s="21" t="str">
        <f>IF(OR(Sheet1!I829&lt;&gt;Sheet1!AF829,Sheet1!AG829&lt;&gt;Sheet1!J829),"有影响","-")</f>
        <v>-</v>
      </c>
      <c r="E826" s="21" t="str">
        <f>IF(OR(Sheet1!N829&lt;&gt;Sheet1!AH829,Sheet1!AI829&lt;&gt;Sheet1!O829),"有影响","-")</f>
        <v>-</v>
      </c>
      <c r="F826" s="21" t="str">
        <f>IF(OR(Sheet1!S829&lt;&gt;Sheet1!AJ829,Sheet1!AK829&lt;&gt;Sheet1!T829),"有影响","-")</f>
        <v>-</v>
      </c>
      <c r="G826" s="21" t="str">
        <f>IF(OR(Sheet1!X829&lt;&gt;Sheet1!AL829,Sheet1!AM829&lt;&gt;Sheet1!Y829),"有影响","-")</f>
        <v>-</v>
      </c>
      <c r="H826" s="21" t="str">
        <f>IF(OR(Sheet1!AC829&lt;&gt;Sheet1!AN829,Sheet1!AO829&lt;&gt;Sheet1!AD829),"有影响","-")</f>
        <v>-</v>
      </c>
      <c r="I826" s="21" t="str">
        <f>IF(Sheet1!G829=0,"出错","-")</f>
        <v>-</v>
      </c>
      <c r="J826" s="21" t="str">
        <f>IF(AND(Sheet1!G829=0,Sheet1!L829&lt;&gt;0),"出错","-")</f>
        <v>-</v>
      </c>
      <c r="K826" s="21" t="str">
        <f>IF(AND(Sheet1!G829=0,Sheet1!L829=0,Sheet1!Q829&lt;&gt;0),"出错","-")</f>
        <v>-</v>
      </c>
      <c r="L826" s="21" t="str">
        <f>IF(AND(Sheet1!G829=0,Sheet1!L829=0,Sheet1!Q829=0,Sheet1!V829&lt;&gt;0),"出错","-")</f>
        <v>-</v>
      </c>
      <c r="M826" s="21" t="str">
        <f>IF(AND(Sheet1!G829=0,Sheet1!L829=0,Sheet1!Q829=0,Sheet1!V829=0,Sheet1!AA829&lt;&gt;0),"出错","-")</f>
        <v>-</v>
      </c>
      <c r="N826" s="21" t="str">
        <f>IFERROR(VLOOKUP(Sheet1!G829,配置检查表!$Y:$Z,2,FALSE),"")</f>
        <v/>
      </c>
      <c r="O826" s="21">
        <f>IF(AND(Sheet1!I829=Sheet1!J829,Sheet1!J829&lt;&gt;0),Sheet1!I829,IF(AND(Sheet1!I829&lt;&gt;Sheet1!J829,Sheet1!J829&lt;&gt;0),Sheet1!I829&amp;"~"&amp;Sheet1!J829,""))</f>
        <v>5</v>
      </c>
      <c r="P826" s="21" t="str">
        <f>IFERROR(VLOOKUP(Sheet1!L829,配置检查表!$Y:$Z,2,FALSE),"")</f>
        <v>金币</v>
      </c>
      <c r="Q826" s="21">
        <f>IF(AND(Sheet1!N829=Sheet1!O829,Sheet1!O829&lt;&gt;0),Sheet1!N829,IF(AND(Sheet1!N829&lt;&gt;Sheet1!O829,Sheet1!O829&lt;&gt;0),Sheet1!N829&amp;"~"&amp;Sheet1!O829,""))</f>
        <v>692500</v>
      </c>
      <c r="R826" s="21" t="str">
        <f>IFERROR(VLOOKUP(Sheet1!Q829,配置检查表!$Y:$Z,2,FALSE),"")</f>
        <v/>
      </c>
      <c r="S826" s="39" t="str">
        <f>IF(AND(Sheet1!S1033=Sheet1!T1033,Sheet1!T1033&lt;&gt;0),Sheet1!S1033,IF(AND(Sheet1!S1033&lt;&gt;Sheet1!T1033,Sheet1!T1033&lt;&gt;0),Sheet1!S1033&amp;"~"&amp;Sheet1!T1033,""))</f>
        <v/>
      </c>
      <c r="T826" s="21" t="str">
        <f>IFERROR(VLOOKUP(Sheet1!V829,配置检查表!$Y:$Z,2,FALSE),"")</f>
        <v/>
      </c>
      <c r="U826" s="39" t="str">
        <f>IF(AND(Sheet1!X1033=Sheet1!Y1033,Sheet1!Y1033&lt;&gt;0),Sheet1!X1033,IF(AND(Sheet1!X1033&lt;&gt;Sheet1!Y1033,Sheet1!Y1033&lt;&gt;0),Sheet1!X1033&amp;"~"&amp;Sheet1!Y1033,""))</f>
        <v/>
      </c>
      <c r="V826" s="21" t="str">
        <f>IFERROR(VLOOKUP(Sheet1!XAA,配置检查表!$Y:$Z,2,FALSE),"")</f>
        <v/>
      </c>
      <c r="W826" s="21" t="str">
        <f>IF(AND(Sheet1!AC1033=Sheet1!AD1033,Sheet1!AD1033&lt;&gt;0),Sheet1!AC1033,IF(AND(Sheet1!AC1033&lt;&gt;Sheet1!AD1033,Sheet1!AD1033&lt;&gt;0),Sheet1!AC1033&amp;"~"&amp;Sheet1!AD1033,""))</f>
        <v/>
      </c>
    </row>
    <row r="827" spans="1:23">
      <c r="A827" s="17">
        <v>20354</v>
      </c>
      <c r="B827" s="27" t="s">
        <v>2059</v>
      </c>
      <c r="C827" s="27" t="s">
        <v>2059</v>
      </c>
      <c r="D827" s="21" t="str">
        <f>IF(OR(Sheet1!I830&lt;&gt;Sheet1!AF830,Sheet1!AG830&lt;&gt;Sheet1!J830),"有影响","-")</f>
        <v>-</v>
      </c>
      <c r="E827" s="21" t="str">
        <f>IF(OR(Sheet1!N830&lt;&gt;Sheet1!AH830,Sheet1!AI830&lt;&gt;Sheet1!O830),"有影响","-")</f>
        <v>-</v>
      </c>
      <c r="F827" s="21" t="str">
        <f>IF(OR(Sheet1!S830&lt;&gt;Sheet1!AJ830,Sheet1!AK830&lt;&gt;Sheet1!T830),"有影响","-")</f>
        <v>-</v>
      </c>
      <c r="G827" s="21" t="str">
        <f>IF(OR(Sheet1!X830&lt;&gt;Sheet1!AL830,Sheet1!AM830&lt;&gt;Sheet1!Y830),"有影响","-")</f>
        <v>-</v>
      </c>
      <c r="H827" s="21" t="str">
        <f>IF(OR(Sheet1!AC830&lt;&gt;Sheet1!AN830,Sheet1!AO830&lt;&gt;Sheet1!AD830),"有影响","-")</f>
        <v>-</v>
      </c>
      <c r="I827" s="21" t="str">
        <f>IF(Sheet1!G830=0,"出错","-")</f>
        <v>-</v>
      </c>
      <c r="J827" s="21" t="str">
        <f>IF(AND(Sheet1!G830=0,Sheet1!L830&lt;&gt;0),"出错","-")</f>
        <v>-</v>
      </c>
      <c r="K827" s="21" t="str">
        <f>IF(AND(Sheet1!G830=0,Sheet1!L830=0,Sheet1!Q830&lt;&gt;0),"出错","-")</f>
        <v>-</v>
      </c>
      <c r="L827" s="21" t="str">
        <f>IF(AND(Sheet1!G830=0,Sheet1!L830=0,Sheet1!Q830=0,Sheet1!V830&lt;&gt;0),"出错","-")</f>
        <v>-</v>
      </c>
      <c r="M827" s="21" t="str">
        <f>IF(AND(Sheet1!G830=0,Sheet1!L830=0,Sheet1!Q830=0,Sheet1!V830=0,Sheet1!AA830&lt;&gt;0),"出错","-")</f>
        <v>-</v>
      </c>
      <c r="N827" s="21" t="str">
        <f>IFERROR(VLOOKUP(Sheet1!G830,配置检查表!$Y:$Z,2,FALSE),"")</f>
        <v/>
      </c>
      <c r="O827" s="21">
        <f>IF(AND(Sheet1!I830=Sheet1!J830,Sheet1!J830&lt;&gt;0),Sheet1!I830,IF(AND(Sheet1!I830&lt;&gt;Sheet1!J830,Sheet1!J830&lt;&gt;0),Sheet1!I830&amp;"~"&amp;Sheet1!J830,""))</f>
        <v>5</v>
      </c>
      <c r="P827" s="21" t="str">
        <f>IFERROR(VLOOKUP(Sheet1!L830,配置检查表!$Y:$Z,2,FALSE),"")</f>
        <v>金币</v>
      </c>
      <c r="Q827" s="21">
        <f>IF(AND(Sheet1!N830=Sheet1!O830,Sheet1!O830&lt;&gt;0),Sheet1!N830,IF(AND(Sheet1!N830&lt;&gt;Sheet1!O830,Sheet1!O830&lt;&gt;0),Sheet1!N830&amp;"~"&amp;Sheet1!O830,""))</f>
        <v>695000</v>
      </c>
      <c r="R827" s="21" t="str">
        <f>IFERROR(VLOOKUP(Sheet1!Q830,配置检查表!$Y:$Z,2,FALSE),"")</f>
        <v/>
      </c>
      <c r="S827" s="39" t="str">
        <f>IF(AND(Sheet1!S1034=Sheet1!T1034,Sheet1!T1034&lt;&gt;0),Sheet1!S1034,IF(AND(Sheet1!S1034&lt;&gt;Sheet1!T1034,Sheet1!T1034&lt;&gt;0),Sheet1!S1034&amp;"~"&amp;Sheet1!T1034,""))</f>
        <v/>
      </c>
      <c r="T827" s="21" t="str">
        <f>IFERROR(VLOOKUP(Sheet1!V830,配置检查表!$Y:$Z,2,FALSE),"")</f>
        <v/>
      </c>
      <c r="U827" s="39" t="str">
        <f>IF(AND(Sheet1!X1034=Sheet1!Y1034,Sheet1!Y1034&lt;&gt;0),Sheet1!X1034,IF(AND(Sheet1!X1034&lt;&gt;Sheet1!Y1034,Sheet1!Y1034&lt;&gt;0),Sheet1!X1034&amp;"~"&amp;Sheet1!Y1034,""))</f>
        <v/>
      </c>
      <c r="V827" s="21" t="str">
        <f>IFERROR(VLOOKUP(Sheet1!XAA,配置检查表!$Y:$Z,2,FALSE),"")</f>
        <v/>
      </c>
      <c r="W827" s="21" t="str">
        <f>IF(AND(Sheet1!AC1034=Sheet1!AD1034,Sheet1!AD1034&lt;&gt;0),Sheet1!AC1034,IF(AND(Sheet1!AC1034&lt;&gt;Sheet1!AD1034,Sheet1!AD1034&lt;&gt;0),Sheet1!AC1034&amp;"~"&amp;Sheet1!AD1034,""))</f>
        <v/>
      </c>
    </row>
    <row r="828" spans="1:23">
      <c r="A828" s="17">
        <v>20355</v>
      </c>
      <c r="B828" s="27" t="s">
        <v>2060</v>
      </c>
      <c r="C828" s="27" t="s">
        <v>2060</v>
      </c>
      <c r="D828" s="21" t="str">
        <f>IF(OR(Sheet1!I831&lt;&gt;Sheet1!AF831,Sheet1!AG831&lt;&gt;Sheet1!J831),"有影响","-")</f>
        <v>-</v>
      </c>
      <c r="E828" s="21" t="str">
        <f>IF(OR(Sheet1!N831&lt;&gt;Sheet1!AH831,Sheet1!AI831&lt;&gt;Sheet1!O831),"有影响","-")</f>
        <v>-</v>
      </c>
      <c r="F828" s="21" t="str">
        <f>IF(OR(Sheet1!S831&lt;&gt;Sheet1!AJ831,Sheet1!AK831&lt;&gt;Sheet1!T831),"有影响","-")</f>
        <v>-</v>
      </c>
      <c r="G828" s="21" t="str">
        <f>IF(OR(Sheet1!X831&lt;&gt;Sheet1!AL831,Sheet1!AM831&lt;&gt;Sheet1!Y831),"有影响","-")</f>
        <v>-</v>
      </c>
      <c r="H828" s="21" t="str">
        <f>IF(OR(Sheet1!AC831&lt;&gt;Sheet1!AN831,Sheet1!AO831&lt;&gt;Sheet1!AD831),"有影响","-")</f>
        <v>-</v>
      </c>
      <c r="I828" s="21" t="str">
        <f>IF(Sheet1!G831=0,"出错","-")</f>
        <v>-</v>
      </c>
      <c r="J828" s="21" t="str">
        <f>IF(AND(Sheet1!G831=0,Sheet1!L831&lt;&gt;0),"出错","-")</f>
        <v>-</v>
      </c>
      <c r="K828" s="21" t="str">
        <f>IF(AND(Sheet1!G831=0,Sheet1!L831=0,Sheet1!Q831&lt;&gt;0),"出错","-")</f>
        <v>-</v>
      </c>
      <c r="L828" s="21" t="str">
        <f>IF(AND(Sheet1!G831=0,Sheet1!L831=0,Sheet1!Q831=0,Sheet1!V831&lt;&gt;0),"出错","-")</f>
        <v>-</v>
      </c>
      <c r="M828" s="21" t="str">
        <f>IF(AND(Sheet1!G831=0,Sheet1!L831=0,Sheet1!Q831=0,Sheet1!V831=0,Sheet1!AA831&lt;&gt;0),"出错","-")</f>
        <v>-</v>
      </c>
      <c r="N828" s="21" t="str">
        <f>IFERROR(VLOOKUP(Sheet1!G831,配置检查表!$Y:$Z,2,FALSE),"")</f>
        <v/>
      </c>
      <c r="O828" s="21">
        <f>IF(AND(Sheet1!I831=Sheet1!J831,Sheet1!J831&lt;&gt;0),Sheet1!I831,IF(AND(Sheet1!I831&lt;&gt;Sheet1!J831,Sheet1!J831&lt;&gt;0),Sheet1!I831&amp;"~"&amp;Sheet1!J831,""))</f>
        <v>5</v>
      </c>
      <c r="P828" s="21" t="str">
        <f>IFERROR(VLOOKUP(Sheet1!L831,配置检查表!$Y:$Z,2,FALSE),"")</f>
        <v>金币</v>
      </c>
      <c r="Q828" s="21">
        <f>IF(AND(Sheet1!N831=Sheet1!O831,Sheet1!O831&lt;&gt;0),Sheet1!N831,IF(AND(Sheet1!N831&lt;&gt;Sheet1!O831,Sheet1!O831&lt;&gt;0),Sheet1!N831&amp;"~"&amp;Sheet1!O831,""))</f>
        <v>697500</v>
      </c>
      <c r="R828" s="21" t="str">
        <f>IFERROR(VLOOKUP(Sheet1!Q831,配置检查表!$Y:$Z,2,FALSE),"")</f>
        <v/>
      </c>
      <c r="S828" s="39" t="str">
        <f>IF(AND(Sheet1!S1035=Sheet1!T1035,Sheet1!T1035&lt;&gt;0),Sheet1!S1035,IF(AND(Sheet1!S1035&lt;&gt;Sheet1!T1035,Sheet1!T1035&lt;&gt;0),Sheet1!S1035&amp;"~"&amp;Sheet1!T1035,""))</f>
        <v/>
      </c>
      <c r="T828" s="21" t="str">
        <f>IFERROR(VLOOKUP(Sheet1!V831,配置检查表!$Y:$Z,2,FALSE),"")</f>
        <v/>
      </c>
      <c r="U828" s="39" t="str">
        <f>IF(AND(Sheet1!X1035=Sheet1!Y1035,Sheet1!Y1035&lt;&gt;0),Sheet1!X1035,IF(AND(Sheet1!X1035&lt;&gt;Sheet1!Y1035,Sheet1!Y1035&lt;&gt;0),Sheet1!X1035&amp;"~"&amp;Sheet1!Y1035,""))</f>
        <v/>
      </c>
      <c r="V828" s="21" t="str">
        <f>IFERROR(VLOOKUP(Sheet1!XAA,配置检查表!$Y:$Z,2,FALSE),"")</f>
        <v/>
      </c>
      <c r="W828" s="21" t="str">
        <f>IF(AND(Sheet1!AC1035=Sheet1!AD1035,Sheet1!AD1035&lt;&gt;0),Sheet1!AC1035,IF(AND(Sheet1!AC1035&lt;&gt;Sheet1!AD1035,Sheet1!AD1035&lt;&gt;0),Sheet1!AC1035&amp;"~"&amp;Sheet1!AD1035,""))</f>
        <v/>
      </c>
    </row>
    <row r="829" spans="1:23">
      <c r="A829" s="17">
        <v>20356</v>
      </c>
      <c r="B829" s="27" t="s">
        <v>2061</v>
      </c>
      <c r="C829" s="27" t="s">
        <v>2061</v>
      </c>
      <c r="D829" s="21" t="str">
        <f>IF(OR(Sheet1!I832&lt;&gt;Sheet1!AF832,Sheet1!AG832&lt;&gt;Sheet1!J832),"有影响","-")</f>
        <v>-</v>
      </c>
      <c r="E829" s="21" t="str">
        <f>IF(OR(Sheet1!N832&lt;&gt;Sheet1!AH832,Sheet1!AI832&lt;&gt;Sheet1!O832),"有影响","-")</f>
        <v>-</v>
      </c>
      <c r="F829" s="21" t="str">
        <f>IF(OR(Sheet1!S832&lt;&gt;Sheet1!AJ832,Sheet1!AK832&lt;&gt;Sheet1!T832),"有影响","-")</f>
        <v>-</v>
      </c>
      <c r="G829" s="21" t="str">
        <f>IF(OR(Sheet1!X832&lt;&gt;Sheet1!AL832,Sheet1!AM832&lt;&gt;Sheet1!Y832),"有影响","-")</f>
        <v>-</v>
      </c>
      <c r="H829" s="21" t="str">
        <f>IF(OR(Sheet1!AC832&lt;&gt;Sheet1!AN832,Sheet1!AO832&lt;&gt;Sheet1!AD832),"有影响","-")</f>
        <v>-</v>
      </c>
      <c r="I829" s="21" t="str">
        <f>IF(Sheet1!G832=0,"出错","-")</f>
        <v>-</v>
      </c>
      <c r="J829" s="21" t="str">
        <f>IF(AND(Sheet1!G832=0,Sheet1!L832&lt;&gt;0),"出错","-")</f>
        <v>-</v>
      </c>
      <c r="K829" s="21" t="str">
        <f>IF(AND(Sheet1!G832=0,Sheet1!L832=0,Sheet1!Q832&lt;&gt;0),"出错","-")</f>
        <v>-</v>
      </c>
      <c r="L829" s="21" t="str">
        <f>IF(AND(Sheet1!G832=0,Sheet1!L832=0,Sheet1!Q832=0,Sheet1!V832&lt;&gt;0),"出错","-")</f>
        <v>-</v>
      </c>
      <c r="M829" s="21" t="str">
        <f>IF(AND(Sheet1!G832=0,Sheet1!L832=0,Sheet1!Q832=0,Sheet1!V832=0,Sheet1!AA832&lt;&gt;0),"出错","-")</f>
        <v>-</v>
      </c>
      <c r="N829" s="21" t="str">
        <f>IFERROR(VLOOKUP(Sheet1!G832,配置检查表!$Y:$Z,2,FALSE),"")</f>
        <v/>
      </c>
      <c r="O829" s="21">
        <f>IF(AND(Sheet1!I832=Sheet1!J832,Sheet1!J832&lt;&gt;0),Sheet1!I832,IF(AND(Sheet1!I832&lt;&gt;Sheet1!J832,Sheet1!J832&lt;&gt;0),Sheet1!I832&amp;"~"&amp;Sheet1!J832,""))</f>
        <v>5</v>
      </c>
      <c r="P829" s="21" t="str">
        <f>IFERROR(VLOOKUP(Sheet1!L832,配置检查表!$Y:$Z,2,FALSE),"")</f>
        <v>金币</v>
      </c>
      <c r="Q829" s="21">
        <f>IF(AND(Sheet1!N832=Sheet1!O832,Sheet1!O832&lt;&gt;0),Sheet1!N832,IF(AND(Sheet1!N832&lt;&gt;Sheet1!O832,Sheet1!O832&lt;&gt;0),Sheet1!N832&amp;"~"&amp;Sheet1!O832,""))</f>
        <v>700000</v>
      </c>
      <c r="R829" s="21" t="str">
        <f>IFERROR(VLOOKUP(Sheet1!Q832,配置检查表!$Y:$Z,2,FALSE),"")</f>
        <v/>
      </c>
      <c r="S829" s="39" t="str">
        <f>IF(AND(Sheet1!S1036=Sheet1!T1036,Sheet1!T1036&lt;&gt;0),Sheet1!S1036,IF(AND(Sheet1!S1036&lt;&gt;Sheet1!T1036,Sheet1!T1036&lt;&gt;0),Sheet1!S1036&amp;"~"&amp;Sheet1!T1036,""))</f>
        <v/>
      </c>
      <c r="T829" s="21" t="str">
        <f>IFERROR(VLOOKUP(Sheet1!V832,配置检查表!$Y:$Z,2,FALSE),"")</f>
        <v/>
      </c>
      <c r="U829" s="39" t="str">
        <f>IF(AND(Sheet1!X1036=Sheet1!Y1036,Sheet1!Y1036&lt;&gt;0),Sheet1!X1036,IF(AND(Sheet1!X1036&lt;&gt;Sheet1!Y1036,Sheet1!Y1036&lt;&gt;0),Sheet1!X1036&amp;"~"&amp;Sheet1!Y1036,""))</f>
        <v/>
      </c>
      <c r="V829" s="21" t="str">
        <f>IFERROR(VLOOKUP(Sheet1!XAA,配置检查表!$Y:$Z,2,FALSE),"")</f>
        <v/>
      </c>
      <c r="W829" s="21" t="str">
        <f>IF(AND(Sheet1!AC1036=Sheet1!AD1036,Sheet1!AD1036&lt;&gt;0),Sheet1!AC1036,IF(AND(Sheet1!AC1036&lt;&gt;Sheet1!AD1036,Sheet1!AD1036&lt;&gt;0),Sheet1!AC1036&amp;"~"&amp;Sheet1!AD1036,""))</f>
        <v/>
      </c>
    </row>
    <row r="830" spans="1:23">
      <c r="A830" s="17">
        <v>20357</v>
      </c>
      <c r="B830" s="27" t="s">
        <v>2062</v>
      </c>
      <c r="C830" s="27" t="s">
        <v>2062</v>
      </c>
      <c r="D830" s="21" t="str">
        <f>IF(OR(Sheet1!I833&lt;&gt;Sheet1!AF833,Sheet1!AG833&lt;&gt;Sheet1!J833),"有影响","-")</f>
        <v>-</v>
      </c>
      <c r="E830" s="21" t="str">
        <f>IF(OR(Sheet1!N833&lt;&gt;Sheet1!AH833,Sheet1!AI833&lt;&gt;Sheet1!O833),"有影响","-")</f>
        <v>-</v>
      </c>
      <c r="F830" s="21" t="str">
        <f>IF(OR(Sheet1!S833&lt;&gt;Sheet1!AJ833,Sheet1!AK833&lt;&gt;Sheet1!T833),"有影响","-")</f>
        <v>-</v>
      </c>
      <c r="G830" s="21" t="str">
        <f>IF(OR(Sheet1!X833&lt;&gt;Sheet1!AL833,Sheet1!AM833&lt;&gt;Sheet1!Y833),"有影响","-")</f>
        <v>-</v>
      </c>
      <c r="H830" s="21" t="str">
        <f>IF(OR(Sheet1!AC833&lt;&gt;Sheet1!AN833,Sheet1!AO833&lt;&gt;Sheet1!AD833),"有影响","-")</f>
        <v>-</v>
      </c>
      <c r="I830" s="21" t="str">
        <f>IF(Sheet1!G833=0,"出错","-")</f>
        <v>-</v>
      </c>
      <c r="J830" s="21" t="str">
        <f>IF(AND(Sheet1!G833=0,Sheet1!L833&lt;&gt;0),"出错","-")</f>
        <v>-</v>
      </c>
      <c r="K830" s="21" t="str">
        <f>IF(AND(Sheet1!G833=0,Sheet1!L833=0,Sheet1!Q833&lt;&gt;0),"出错","-")</f>
        <v>-</v>
      </c>
      <c r="L830" s="21" t="str">
        <f>IF(AND(Sheet1!G833=0,Sheet1!L833=0,Sheet1!Q833=0,Sheet1!V833&lt;&gt;0),"出错","-")</f>
        <v>-</v>
      </c>
      <c r="M830" s="21" t="str">
        <f>IF(AND(Sheet1!G833=0,Sheet1!L833=0,Sheet1!Q833=0,Sheet1!V833=0,Sheet1!AA833&lt;&gt;0),"出错","-")</f>
        <v>-</v>
      </c>
      <c r="N830" s="21" t="str">
        <f>IFERROR(VLOOKUP(Sheet1!G833,配置检查表!$Y:$Z,2,FALSE),"")</f>
        <v/>
      </c>
      <c r="O830" s="21">
        <f>IF(AND(Sheet1!I833=Sheet1!J833,Sheet1!J833&lt;&gt;0),Sheet1!I833,IF(AND(Sheet1!I833&lt;&gt;Sheet1!J833,Sheet1!J833&lt;&gt;0),Sheet1!I833&amp;"~"&amp;Sheet1!J833,""))</f>
        <v>5</v>
      </c>
      <c r="P830" s="21" t="str">
        <f>IFERROR(VLOOKUP(Sheet1!L833,配置检查表!$Y:$Z,2,FALSE),"")</f>
        <v>金币</v>
      </c>
      <c r="Q830" s="21">
        <f>IF(AND(Sheet1!N833=Sheet1!O833,Sheet1!O833&lt;&gt;0),Sheet1!N833,IF(AND(Sheet1!N833&lt;&gt;Sheet1!O833,Sheet1!O833&lt;&gt;0),Sheet1!N833&amp;"~"&amp;Sheet1!O833,""))</f>
        <v>702500</v>
      </c>
      <c r="R830" s="21" t="str">
        <f>IFERROR(VLOOKUP(Sheet1!Q833,配置检查表!$Y:$Z,2,FALSE),"")</f>
        <v/>
      </c>
      <c r="S830" s="39" t="str">
        <f>IF(AND(Sheet1!S1037=Sheet1!T1037,Sheet1!T1037&lt;&gt;0),Sheet1!S1037,IF(AND(Sheet1!S1037&lt;&gt;Sheet1!T1037,Sheet1!T1037&lt;&gt;0),Sheet1!S1037&amp;"~"&amp;Sheet1!T1037,""))</f>
        <v/>
      </c>
      <c r="T830" s="21" t="str">
        <f>IFERROR(VLOOKUP(Sheet1!V833,配置检查表!$Y:$Z,2,FALSE),"")</f>
        <v/>
      </c>
      <c r="U830" s="39" t="str">
        <f>IF(AND(Sheet1!X1037=Sheet1!Y1037,Sheet1!Y1037&lt;&gt;0),Sheet1!X1037,IF(AND(Sheet1!X1037&lt;&gt;Sheet1!Y1037,Sheet1!Y1037&lt;&gt;0),Sheet1!X1037&amp;"~"&amp;Sheet1!Y1037,""))</f>
        <v/>
      </c>
      <c r="V830" s="21" t="str">
        <f>IFERROR(VLOOKUP(Sheet1!XAA,配置检查表!$Y:$Z,2,FALSE),"")</f>
        <v/>
      </c>
      <c r="W830" s="21" t="str">
        <f>IF(AND(Sheet1!AC1037=Sheet1!AD1037,Sheet1!AD1037&lt;&gt;0),Sheet1!AC1037,IF(AND(Sheet1!AC1037&lt;&gt;Sheet1!AD1037,Sheet1!AD1037&lt;&gt;0),Sheet1!AC1037&amp;"~"&amp;Sheet1!AD1037,""))</f>
        <v/>
      </c>
    </row>
    <row r="831" spans="1:23">
      <c r="A831" s="17">
        <v>20358</v>
      </c>
      <c r="B831" s="27" t="s">
        <v>2063</v>
      </c>
      <c r="C831" s="27" t="s">
        <v>2063</v>
      </c>
      <c r="D831" s="21" t="str">
        <f>IF(OR(Sheet1!I834&lt;&gt;Sheet1!AF834,Sheet1!AG834&lt;&gt;Sheet1!J834),"有影响","-")</f>
        <v>-</v>
      </c>
      <c r="E831" s="21" t="str">
        <f>IF(OR(Sheet1!N834&lt;&gt;Sheet1!AH834,Sheet1!AI834&lt;&gt;Sheet1!O834),"有影响","-")</f>
        <v>-</v>
      </c>
      <c r="F831" s="21" t="str">
        <f>IF(OR(Sheet1!S834&lt;&gt;Sheet1!AJ834,Sheet1!AK834&lt;&gt;Sheet1!T834),"有影响","-")</f>
        <v>-</v>
      </c>
      <c r="G831" s="21" t="str">
        <f>IF(OR(Sheet1!X834&lt;&gt;Sheet1!AL834,Sheet1!AM834&lt;&gt;Sheet1!Y834),"有影响","-")</f>
        <v>-</v>
      </c>
      <c r="H831" s="21" t="str">
        <f>IF(OR(Sheet1!AC834&lt;&gt;Sheet1!AN834,Sheet1!AO834&lt;&gt;Sheet1!AD834),"有影响","-")</f>
        <v>-</v>
      </c>
      <c r="I831" s="21" t="str">
        <f>IF(Sheet1!G834=0,"出错","-")</f>
        <v>-</v>
      </c>
      <c r="J831" s="21" t="str">
        <f>IF(AND(Sheet1!G834=0,Sheet1!L834&lt;&gt;0),"出错","-")</f>
        <v>-</v>
      </c>
      <c r="K831" s="21" t="str">
        <f>IF(AND(Sheet1!G834=0,Sheet1!L834=0,Sheet1!Q834&lt;&gt;0),"出错","-")</f>
        <v>-</v>
      </c>
      <c r="L831" s="21" t="str">
        <f>IF(AND(Sheet1!G834=0,Sheet1!L834=0,Sheet1!Q834=0,Sheet1!V834&lt;&gt;0),"出错","-")</f>
        <v>-</v>
      </c>
      <c r="M831" s="21" t="str">
        <f>IF(AND(Sheet1!G834=0,Sheet1!L834=0,Sheet1!Q834=0,Sheet1!V834=0,Sheet1!AA834&lt;&gt;0),"出错","-")</f>
        <v>-</v>
      </c>
      <c r="N831" s="21" t="str">
        <f>IFERROR(VLOOKUP(Sheet1!G834,配置检查表!$Y:$Z,2,FALSE),"")</f>
        <v/>
      </c>
      <c r="O831" s="21">
        <f>IF(AND(Sheet1!I834=Sheet1!J834,Sheet1!J834&lt;&gt;0),Sheet1!I834,IF(AND(Sheet1!I834&lt;&gt;Sheet1!J834,Sheet1!J834&lt;&gt;0),Sheet1!I834&amp;"~"&amp;Sheet1!J834,""))</f>
        <v>5</v>
      </c>
      <c r="P831" s="21" t="str">
        <f>IFERROR(VLOOKUP(Sheet1!L834,配置检查表!$Y:$Z,2,FALSE),"")</f>
        <v>金币</v>
      </c>
      <c r="Q831" s="21">
        <f>IF(AND(Sheet1!N834=Sheet1!O834,Sheet1!O834&lt;&gt;0),Sheet1!N834,IF(AND(Sheet1!N834&lt;&gt;Sheet1!O834,Sheet1!O834&lt;&gt;0),Sheet1!N834&amp;"~"&amp;Sheet1!O834,""))</f>
        <v>705000</v>
      </c>
      <c r="R831" s="21" t="str">
        <f>IFERROR(VLOOKUP(Sheet1!Q834,配置检查表!$Y:$Z,2,FALSE),"")</f>
        <v/>
      </c>
      <c r="S831" s="39" t="str">
        <f>IF(AND(Sheet1!S1038=Sheet1!T1038,Sheet1!T1038&lt;&gt;0),Sheet1!S1038,IF(AND(Sheet1!S1038&lt;&gt;Sheet1!T1038,Sheet1!T1038&lt;&gt;0),Sheet1!S1038&amp;"~"&amp;Sheet1!T1038,""))</f>
        <v/>
      </c>
      <c r="T831" s="21" t="str">
        <f>IFERROR(VLOOKUP(Sheet1!V834,配置检查表!$Y:$Z,2,FALSE),"")</f>
        <v/>
      </c>
      <c r="U831" s="39" t="str">
        <f>IF(AND(Sheet1!X1038=Sheet1!Y1038,Sheet1!Y1038&lt;&gt;0),Sheet1!X1038,IF(AND(Sheet1!X1038&lt;&gt;Sheet1!Y1038,Sheet1!Y1038&lt;&gt;0),Sheet1!X1038&amp;"~"&amp;Sheet1!Y1038,""))</f>
        <v/>
      </c>
      <c r="V831" s="21" t="str">
        <f>IFERROR(VLOOKUP(Sheet1!XAA,配置检查表!$Y:$Z,2,FALSE),"")</f>
        <v/>
      </c>
      <c r="W831" s="21" t="str">
        <f>IF(AND(Sheet1!AC1038=Sheet1!AD1038,Sheet1!AD1038&lt;&gt;0),Sheet1!AC1038,IF(AND(Sheet1!AC1038&lt;&gt;Sheet1!AD1038,Sheet1!AD1038&lt;&gt;0),Sheet1!AC1038&amp;"~"&amp;Sheet1!AD1038,""))</f>
        <v/>
      </c>
    </row>
    <row r="832" spans="1:23">
      <c r="A832" s="17">
        <v>20359</v>
      </c>
      <c r="B832" s="27" t="s">
        <v>2064</v>
      </c>
      <c r="C832" s="27" t="s">
        <v>2064</v>
      </c>
      <c r="D832" s="21" t="str">
        <f>IF(OR(Sheet1!I835&lt;&gt;Sheet1!AF835,Sheet1!AG835&lt;&gt;Sheet1!J835),"有影响","-")</f>
        <v>-</v>
      </c>
      <c r="E832" s="21" t="str">
        <f>IF(OR(Sheet1!N835&lt;&gt;Sheet1!AH835,Sheet1!AI835&lt;&gt;Sheet1!O835),"有影响","-")</f>
        <v>-</v>
      </c>
      <c r="F832" s="21" t="str">
        <f>IF(OR(Sheet1!S835&lt;&gt;Sheet1!AJ835,Sheet1!AK835&lt;&gt;Sheet1!T835),"有影响","-")</f>
        <v>-</v>
      </c>
      <c r="G832" s="21" t="str">
        <f>IF(OR(Sheet1!X835&lt;&gt;Sheet1!AL835,Sheet1!AM835&lt;&gt;Sheet1!Y835),"有影响","-")</f>
        <v>-</v>
      </c>
      <c r="H832" s="21" t="str">
        <f>IF(OR(Sheet1!AC835&lt;&gt;Sheet1!AN835,Sheet1!AO835&lt;&gt;Sheet1!AD835),"有影响","-")</f>
        <v>-</v>
      </c>
      <c r="I832" s="21" t="str">
        <f>IF(Sheet1!G835=0,"出错","-")</f>
        <v>-</v>
      </c>
      <c r="J832" s="21" t="str">
        <f>IF(AND(Sheet1!G835=0,Sheet1!L835&lt;&gt;0),"出错","-")</f>
        <v>-</v>
      </c>
      <c r="K832" s="21" t="str">
        <f>IF(AND(Sheet1!G835=0,Sheet1!L835=0,Sheet1!Q835&lt;&gt;0),"出错","-")</f>
        <v>-</v>
      </c>
      <c r="L832" s="21" t="str">
        <f>IF(AND(Sheet1!G835=0,Sheet1!L835=0,Sheet1!Q835=0,Sheet1!V835&lt;&gt;0),"出错","-")</f>
        <v>-</v>
      </c>
      <c r="M832" s="21" t="str">
        <f>IF(AND(Sheet1!G835=0,Sheet1!L835=0,Sheet1!Q835=0,Sheet1!V835=0,Sheet1!AA835&lt;&gt;0),"出错","-")</f>
        <v>-</v>
      </c>
      <c r="N832" s="21" t="str">
        <f>IFERROR(VLOOKUP(Sheet1!G835,配置检查表!$Y:$Z,2,FALSE),"")</f>
        <v/>
      </c>
      <c r="O832" s="21">
        <f>IF(AND(Sheet1!I835=Sheet1!J835,Sheet1!J835&lt;&gt;0),Sheet1!I835,IF(AND(Sheet1!I835&lt;&gt;Sheet1!J835,Sheet1!J835&lt;&gt;0),Sheet1!I835&amp;"~"&amp;Sheet1!J835,""))</f>
        <v>5</v>
      </c>
      <c r="P832" s="21" t="str">
        <f>IFERROR(VLOOKUP(Sheet1!L835,配置检查表!$Y:$Z,2,FALSE),"")</f>
        <v>金币</v>
      </c>
      <c r="Q832" s="21">
        <f>IF(AND(Sheet1!N835=Sheet1!O835,Sheet1!O835&lt;&gt;0),Sheet1!N835,IF(AND(Sheet1!N835&lt;&gt;Sheet1!O835,Sheet1!O835&lt;&gt;0),Sheet1!N835&amp;"~"&amp;Sheet1!O835,""))</f>
        <v>707500</v>
      </c>
      <c r="R832" s="21" t="str">
        <f>IFERROR(VLOOKUP(Sheet1!Q835,配置检查表!$Y:$Z,2,FALSE),"")</f>
        <v/>
      </c>
      <c r="S832" s="39" t="str">
        <f>IF(AND(Sheet1!S1039=Sheet1!T1039,Sheet1!T1039&lt;&gt;0),Sheet1!S1039,IF(AND(Sheet1!S1039&lt;&gt;Sheet1!T1039,Sheet1!T1039&lt;&gt;0),Sheet1!S1039&amp;"~"&amp;Sheet1!T1039,""))</f>
        <v/>
      </c>
      <c r="T832" s="21" t="str">
        <f>IFERROR(VLOOKUP(Sheet1!V835,配置检查表!$Y:$Z,2,FALSE),"")</f>
        <v/>
      </c>
      <c r="U832" s="39" t="str">
        <f>IF(AND(Sheet1!X1039=Sheet1!Y1039,Sheet1!Y1039&lt;&gt;0),Sheet1!X1039,IF(AND(Sheet1!X1039&lt;&gt;Sheet1!Y1039,Sheet1!Y1039&lt;&gt;0),Sheet1!X1039&amp;"~"&amp;Sheet1!Y1039,""))</f>
        <v/>
      </c>
      <c r="V832" s="21" t="str">
        <f>IFERROR(VLOOKUP(Sheet1!XAA,配置检查表!$Y:$Z,2,FALSE),"")</f>
        <v/>
      </c>
      <c r="W832" s="21" t="str">
        <f>IF(AND(Sheet1!AC1039=Sheet1!AD1039,Sheet1!AD1039&lt;&gt;0),Sheet1!AC1039,IF(AND(Sheet1!AC1039&lt;&gt;Sheet1!AD1039,Sheet1!AD1039&lt;&gt;0),Sheet1!AC1039&amp;"~"&amp;Sheet1!AD1039,""))</f>
        <v/>
      </c>
    </row>
    <row r="833" spans="1:23">
      <c r="A833" s="3">
        <v>21001</v>
      </c>
      <c r="B833" s="3" t="s">
        <v>321</v>
      </c>
      <c r="C833" s="3" t="s">
        <v>491</v>
      </c>
      <c r="D833" s="21" t="str">
        <f>IF(OR(Sheet1!I836&lt;&gt;Sheet1!AF836,Sheet1!AG836&lt;&gt;Sheet1!J836),"有影响","-")</f>
        <v>-</v>
      </c>
      <c r="E833" s="21" t="str">
        <f>IF(OR(Sheet1!N836&lt;&gt;Sheet1!AH836,Sheet1!AI836&lt;&gt;Sheet1!O836),"有影响","-")</f>
        <v>-</v>
      </c>
      <c r="F833" s="21" t="str">
        <f>IF(OR(Sheet1!S836&lt;&gt;Sheet1!AJ836,Sheet1!AK836&lt;&gt;Sheet1!T836),"有影响","-")</f>
        <v>-</v>
      </c>
      <c r="G833" s="21" t="str">
        <f>IF(OR(Sheet1!X836&lt;&gt;Sheet1!AL836,Sheet1!AM836&lt;&gt;Sheet1!Y836),"有影响","-")</f>
        <v>-</v>
      </c>
      <c r="H833" s="21" t="str">
        <f>IF(OR(Sheet1!AC836&lt;&gt;Sheet1!AN836,Sheet1!AO836&lt;&gt;Sheet1!AD836),"有影响","-")</f>
        <v>-</v>
      </c>
      <c r="I833" s="21" t="str">
        <f>IF(Sheet1!G836=0,"出错","-")</f>
        <v>-</v>
      </c>
      <c r="J833" s="21" t="str">
        <f>IF(AND(Sheet1!G836=0,Sheet1!L836&lt;&gt;0),"出错","-")</f>
        <v>-</v>
      </c>
      <c r="K833" s="21" t="str">
        <f>IF(AND(Sheet1!G836=0,Sheet1!L836=0,Sheet1!Q836&lt;&gt;0),"出错","-")</f>
        <v>-</v>
      </c>
      <c r="L833" s="21" t="str">
        <f>IF(AND(Sheet1!G836=0,Sheet1!L836=0,Sheet1!Q836=0,Sheet1!V836&lt;&gt;0),"出错","-")</f>
        <v>-</v>
      </c>
      <c r="M833" s="21" t="str">
        <f>IF(AND(Sheet1!G836=0,Sheet1!L836=0,Sheet1!Q836=0,Sheet1!V836=0,Sheet1!AA836&lt;&gt;0),"出错","-")</f>
        <v>-</v>
      </c>
      <c r="N833" s="21" t="str">
        <f>IFERROR(VLOOKUP(Sheet1!G836,配置检查表!$Y:$Z,2,FALSE),"")</f>
        <v/>
      </c>
      <c r="O833" s="21">
        <f>IF(AND(Sheet1!I836=Sheet1!J836,Sheet1!J836&lt;&gt;0),Sheet1!I836,IF(AND(Sheet1!I836&lt;&gt;Sheet1!J836,Sheet1!J836&lt;&gt;0),Sheet1!I836&amp;"~"&amp;Sheet1!J836,""))</f>
        <v>1</v>
      </c>
      <c r="P833" s="21" t="str">
        <f>IFERROR(VLOOKUP(Sheet1!L836,配置检查表!$Y:$Z,2,FALSE),"")</f>
        <v/>
      </c>
      <c r="Q833" s="21" t="str">
        <f>IF(AND(Sheet1!N836=Sheet1!O836,Sheet1!O836&lt;&gt;0),Sheet1!N836,IF(AND(Sheet1!N836&lt;&gt;Sheet1!O836,Sheet1!O836&lt;&gt;0),Sheet1!N836&amp;"~"&amp;Sheet1!O836,""))</f>
        <v/>
      </c>
      <c r="R833" s="21" t="str">
        <f>IFERROR(VLOOKUP(Sheet1!Q836,配置检查表!$Y:$Z,2,FALSE),"")</f>
        <v/>
      </c>
      <c r="S833" s="39" t="str">
        <f>IF(AND(Sheet1!S1040=Sheet1!T1040,Sheet1!T1040&lt;&gt;0),Sheet1!S1040,IF(AND(Sheet1!S1040&lt;&gt;Sheet1!T1040,Sheet1!T1040&lt;&gt;0),Sheet1!S1040&amp;"~"&amp;Sheet1!T1040,""))</f>
        <v/>
      </c>
      <c r="T833" s="21" t="str">
        <f>IFERROR(VLOOKUP(Sheet1!V836,配置检查表!$Y:$Z,2,FALSE),"")</f>
        <v/>
      </c>
      <c r="U833" s="39" t="str">
        <f>IF(AND(Sheet1!X1040=Sheet1!Y1040,Sheet1!Y1040&lt;&gt;0),Sheet1!X1040,IF(AND(Sheet1!X1040&lt;&gt;Sheet1!Y1040,Sheet1!Y1040&lt;&gt;0),Sheet1!X1040&amp;"~"&amp;Sheet1!Y1040,""))</f>
        <v/>
      </c>
      <c r="V833" s="21" t="str">
        <f>IFERROR(VLOOKUP(Sheet1!XAA,配置检查表!$Y:$Z,2,FALSE),"")</f>
        <v/>
      </c>
      <c r="W833" s="21" t="str">
        <f>IF(AND(Sheet1!AC1040=Sheet1!AD1040,Sheet1!AD1040&lt;&gt;0),Sheet1!AC1040,IF(AND(Sheet1!AC1040&lt;&gt;Sheet1!AD1040,Sheet1!AD1040&lt;&gt;0),Sheet1!AC1040&amp;"~"&amp;Sheet1!AD1040,""))</f>
        <v/>
      </c>
    </row>
    <row r="834" spans="1:23">
      <c r="A834" s="3">
        <v>21002</v>
      </c>
      <c r="B834" s="3" t="s">
        <v>322</v>
      </c>
      <c r="C834" s="3" t="s">
        <v>54</v>
      </c>
      <c r="D834" s="21" t="str">
        <f>IF(OR(Sheet1!I837&lt;&gt;Sheet1!AF837,Sheet1!AG837&lt;&gt;Sheet1!J837),"有影响","-")</f>
        <v>-</v>
      </c>
      <c r="E834" s="21" t="str">
        <f>IF(OR(Sheet1!N837&lt;&gt;Sheet1!AH837,Sheet1!AI837&lt;&gt;Sheet1!O837),"有影响","-")</f>
        <v>-</v>
      </c>
      <c r="F834" s="21" t="str">
        <f>IF(OR(Sheet1!S837&lt;&gt;Sheet1!AJ837,Sheet1!AK837&lt;&gt;Sheet1!T837),"有影响","-")</f>
        <v>-</v>
      </c>
      <c r="G834" s="21" t="str">
        <f>IF(OR(Sheet1!X837&lt;&gt;Sheet1!AL837,Sheet1!AM837&lt;&gt;Sheet1!Y837),"有影响","-")</f>
        <v>-</v>
      </c>
      <c r="H834" s="21" t="str">
        <f>IF(OR(Sheet1!AC837&lt;&gt;Sheet1!AN837,Sheet1!AO837&lt;&gt;Sheet1!AD837),"有影响","-")</f>
        <v>-</v>
      </c>
      <c r="I834" s="21" t="str">
        <f>IF(Sheet1!G837=0,"出错","-")</f>
        <v>-</v>
      </c>
      <c r="J834" s="21" t="str">
        <f>IF(AND(Sheet1!G837=0,Sheet1!L837&lt;&gt;0),"出错","-")</f>
        <v>-</v>
      </c>
      <c r="K834" s="21" t="str">
        <f>IF(AND(Sheet1!G837=0,Sheet1!L837=0,Sheet1!Q837&lt;&gt;0),"出错","-")</f>
        <v>-</v>
      </c>
      <c r="L834" s="21" t="str">
        <f>IF(AND(Sheet1!G837=0,Sheet1!L837=0,Sheet1!Q837=0,Sheet1!V837&lt;&gt;0),"出错","-")</f>
        <v>-</v>
      </c>
      <c r="M834" s="21" t="str">
        <f>IF(AND(Sheet1!G837=0,Sheet1!L837=0,Sheet1!Q837=0,Sheet1!V837=0,Sheet1!AA837&lt;&gt;0),"出错","-")</f>
        <v>-</v>
      </c>
      <c r="N834" s="21" t="str">
        <f>IFERROR(VLOOKUP(Sheet1!G837,配置检查表!$Y:$Z,2,FALSE),"")</f>
        <v/>
      </c>
      <c r="O834" s="21">
        <f>IF(AND(Sheet1!I837=Sheet1!J837,Sheet1!J837&lt;&gt;0),Sheet1!I837,IF(AND(Sheet1!I837&lt;&gt;Sheet1!J837,Sheet1!J837&lt;&gt;0),Sheet1!I837&amp;"~"&amp;Sheet1!J837,""))</f>
        <v>1</v>
      </c>
      <c r="P834" s="21" t="str">
        <f>IFERROR(VLOOKUP(Sheet1!L837,配置检查表!$Y:$Z,2,FALSE),"")</f>
        <v/>
      </c>
      <c r="Q834" s="21" t="str">
        <f>IF(AND(Sheet1!N837=Sheet1!O837,Sheet1!O837&lt;&gt;0),Sheet1!N837,IF(AND(Sheet1!N837&lt;&gt;Sheet1!O837,Sheet1!O837&lt;&gt;0),Sheet1!N837&amp;"~"&amp;Sheet1!O837,""))</f>
        <v/>
      </c>
      <c r="R834" s="21" t="str">
        <f>IFERROR(VLOOKUP(Sheet1!Q837,配置检查表!$Y:$Z,2,FALSE),"")</f>
        <v/>
      </c>
      <c r="S834" s="39" t="str">
        <f>IF(AND(Sheet1!S1041=Sheet1!T1041,Sheet1!T1041&lt;&gt;0),Sheet1!S1041,IF(AND(Sheet1!S1041&lt;&gt;Sheet1!T1041,Sheet1!T1041&lt;&gt;0),Sheet1!S1041&amp;"~"&amp;Sheet1!T1041,""))</f>
        <v/>
      </c>
      <c r="T834" s="21" t="str">
        <f>IFERROR(VLOOKUP(Sheet1!V837,配置检查表!$Y:$Z,2,FALSE),"")</f>
        <v/>
      </c>
      <c r="U834" s="39" t="str">
        <f>IF(AND(Sheet1!X1041=Sheet1!Y1041,Sheet1!Y1041&lt;&gt;0),Sheet1!X1041,IF(AND(Sheet1!X1041&lt;&gt;Sheet1!Y1041,Sheet1!Y1041&lt;&gt;0),Sheet1!X1041&amp;"~"&amp;Sheet1!Y1041,""))</f>
        <v/>
      </c>
      <c r="V834" s="21" t="str">
        <f>IFERROR(VLOOKUP(Sheet1!XAA,配置检查表!$Y:$Z,2,FALSE),"")</f>
        <v/>
      </c>
      <c r="W834" s="21" t="str">
        <f>IF(AND(Sheet1!AC1041=Sheet1!AD1041,Sheet1!AD1041&lt;&gt;0),Sheet1!AC1041,IF(AND(Sheet1!AC1041&lt;&gt;Sheet1!AD1041,Sheet1!AD1041&lt;&gt;0),Sheet1!AC1041&amp;"~"&amp;Sheet1!AD1041,""))</f>
        <v/>
      </c>
    </row>
    <row r="835" spans="1:23">
      <c r="A835" s="3">
        <v>21003</v>
      </c>
      <c r="B835" s="3" t="s">
        <v>323</v>
      </c>
      <c r="C835" s="3" t="s">
        <v>55</v>
      </c>
      <c r="D835" s="21" t="str">
        <f>IF(OR(Sheet1!I838&lt;&gt;Sheet1!AF838,Sheet1!AG838&lt;&gt;Sheet1!J838),"有影响","-")</f>
        <v>-</v>
      </c>
      <c r="E835" s="21" t="str">
        <f>IF(OR(Sheet1!N838&lt;&gt;Sheet1!AH838,Sheet1!AI838&lt;&gt;Sheet1!O838),"有影响","-")</f>
        <v>-</v>
      </c>
      <c r="F835" s="21" t="str">
        <f>IF(OR(Sheet1!S838&lt;&gt;Sheet1!AJ838,Sheet1!AK838&lt;&gt;Sheet1!T838),"有影响","-")</f>
        <v>-</v>
      </c>
      <c r="G835" s="21" t="str">
        <f>IF(OR(Sheet1!X838&lt;&gt;Sheet1!AL838,Sheet1!AM838&lt;&gt;Sheet1!Y838),"有影响","-")</f>
        <v>-</v>
      </c>
      <c r="H835" s="21" t="str">
        <f>IF(OR(Sheet1!AC838&lt;&gt;Sheet1!AN838,Sheet1!AO838&lt;&gt;Sheet1!AD838),"有影响","-")</f>
        <v>-</v>
      </c>
      <c r="I835" s="21" t="str">
        <f>IF(Sheet1!G838=0,"出错","-")</f>
        <v>-</v>
      </c>
      <c r="J835" s="21" t="str">
        <f>IF(AND(Sheet1!G838=0,Sheet1!L838&lt;&gt;0),"出错","-")</f>
        <v>-</v>
      </c>
      <c r="K835" s="21" t="str">
        <f>IF(AND(Sheet1!G838=0,Sheet1!L838=0,Sheet1!Q838&lt;&gt;0),"出错","-")</f>
        <v>-</v>
      </c>
      <c r="L835" s="21" t="str">
        <f>IF(AND(Sheet1!G838=0,Sheet1!L838=0,Sheet1!Q838=0,Sheet1!V838&lt;&gt;0),"出错","-")</f>
        <v>-</v>
      </c>
      <c r="M835" s="21" t="str">
        <f>IF(AND(Sheet1!G838=0,Sheet1!L838=0,Sheet1!Q838=0,Sheet1!V838=0,Sheet1!AA838&lt;&gt;0),"出错","-")</f>
        <v>-</v>
      </c>
      <c r="N835" s="21" t="str">
        <f>IFERROR(VLOOKUP(Sheet1!G838,配置检查表!$Y:$Z,2,FALSE),"")</f>
        <v/>
      </c>
      <c r="O835" s="21">
        <f>IF(AND(Sheet1!I838=Sheet1!J838,Sheet1!J838&lt;&gt;0),Sheet1!I838,IF(AND(Sheet1!I838&lt;&gt;Sheet1!J838,Sheet1!J838&lt;&gt;0),Sheet1!I838&amp;"~"&amp;Sheet1!J838,""))</f>
        <v>1</v>
      </c>
      <c r="P835" s="21" t="str">
        <f>IFERROR(VLOOKUP(Sheet1!L838,配置检查表!$Y:$Z,2,FALSE),"")</f>
        <v/>
      </c>
      <c r="Q835" s="21" t="str">
        <f>IF(AND(Sheet1!N838=Sheet1!O838,Sheet1!O838&lt;&gt;0),Sheet1!N838,IF(AND(Sheet1!N838&lt;&gt;Sheet1!O838,Sheet1!O838&lt;&gt;0),Sheet1!N838&amp;"~"&amp;Sheet1!O838,""))</f>
        <v/>
      </c>
      <c r="R835" s="21" t="str">
        <f>IFERROR(VLOOKUP(Sheet1!Q838,配置检查表!$Y:$Z,2,FALSE),"")</f>
        <v/>
      </c>
      <c r="S835" s="39" t="str">
        <f>IF(AND(Sheet1!S1042=Sheet1!T1042,Sheet1!T1042&lt;&gt;0),Sheet1!S1042,IF(AND(Sheet1!S1042&lt;&gt;Sheet1!T1042,Sheet1!T1042&lt;&gt;0),Sheet1!S1042&amp;"~"&amp;Sheet1!T1042,""))</f>
        <v/>
      </c>
      <c r="T835" s="21" t="str">
        <f>IFERROR(VLOOKUP(Sheet1!V838,配置检查表!$Y:$Z,2,FALSE),"")</f>
        <v/>
      </c>
      <c r="U835" s="39" t="str">
        <f>IF(AND(Sheet1!X1042=Sheet1!Y1042,Sheet1!Y1042&lt;&gt;0),Sheet1!X1042,IF(AND(Sheet1!X1042&lt;&gt;Sheet1!Y1042,Sheet1!Y1042&lt;&gt;0),Sheet1!X1042&amp;"~"&amp;Sheet1!Y1042,""))</f>
        <v/>
      </c>
      <c r="V835" s="21" t="str">
        <f>IFERROR(VLOOKUP(Sheet1!XAA,配置检查表!$Y:$Z,2,FALSE),"")</f>
        <v/>
      </c>
      <c r="W835" s="21" t="str">
        <f>IF(AND(Sheet1!AC1042=Sheet1!AD1042,Sheet1!AD1042&lt;&gt;0),Sheet1!AC1042,IF(AND(Sheet1!AC1042&lt;&gt;Sheet1!AD1042,Sheet1!AD1042&lt;&gt;0),Sheet1!AC1042&amp;"~"&amp;Sheet1!AD1042,""))</f>
        <v/>
      </c>
    </row>
    <row r="836" spans="1:23">
      <c r="A836" s="3">
        <v>21004</v>
      </c>
      <c r="B836" s="3" t="s">
        <v>324</v>
      </c>
      <c r="C836" s="3" t="s">
        <v>56</v>
      </c>
      <c r="D836" s="21" t="str">
        <f>IF(OR(Sheet1!I839&lt;&gt;Sheet1!AF839,Sheet1!AG839&lt;&gt;Sheet1!J839),"有影响","-")</f>
        <v>-</v>
      </c>
      <c r="E836" s="21" t="str">
        <f>IF(OR(Sheet1!N839&lt;&gt;Sheet1!AH839,Sheet1!AI839&lt;&gt;Sheet1!O839),"有影响","-")</f>
        <v>-</v>
      </c>
      <c r="F836" s="21" t="str">
        <f>IF(OR(Sheet1!S839&lt;&gt;Sheet1!AJ839,Sheet1!AK839&lt;&gt;Sheet1!T839),"有影响","-")</f>
        <v>-</v>
      </c>
      <c r="G836" s="21" t="str">
        <f>IF(OR(Sheet1!X839&lt;&gt;Sheet1!AL839,Sheet1!AM839&lt;&gt;Sheet1!Y839),"有影响","-")</f>
        <v>-</v>
      </c>
      <c r="H836" s="21" t="str">
        <f>IF(OR(Sheet1!AC839&lt;&gt;Sheet1!AN839,Sheet1!AO839&lt;&gt;Sheet1!AD839),"有影响","-")</f>
        <v>-</v>
      </c>
      <c r="I836" s="21" t="str">
        <f>IF(Sheet1!G839=0,"出错","-")</f>
        <v>-</v>
      </c>
      <c r="J836" s="21" t="str">
        <f>IF(AND(Sheet1!G839=0,Sheet1!L839&lt;&gt;0),"出错","-")</f>
        <v>-</v>
      </c>
      <c r="K836" s="21" t="str">
        <f>IF(AND(Sheet1!G839=0,Sheet1!L839=0,Sheet1!Q839&lt;&gt;0),"出错","-")</f>
        <v>-</v>
      </c>
      <c r="L836" s="21" t="str">
        <f>IF(AND(Sheet1!G839=0,Sheet1!L839=0,Sheet1!Q839=0,Sheet1!V839&lt;&gt;0),"出错","-")</f>
        <v>-</v>
      </c>
      <c r="M836" s="21" t="str">
        <f>IF(AND(Sheet1!G839=0,Sheet1!L839=0,Sheet1!Q839=0,Sheet1!V839=0,Sheet1!AA839&lt;&gt;0),"出错","-")</f>
        <v>-</v>
      </c>
      <c r="N836" s="21" t="str">
        <f>IFERROR(VLOOKUP(Sheet1!G839,配置检查表!$Y:$Z,2,FALSE),"")</f>
        <v/>
      </c>
      <c r="O836" s="21">
        <f>IF(AND(Sheet1!I839=Sheet1!J839,Sheet1!J839&lt;&gt;0),Sheet1!I839,IF(AND(Sheet1!I839&lt;&gt;Sheet1!J839,Sheet1!J839&lt;&gt;0),Sheet1!I839&amp;"~"&amp;Sheet1!J839,""))</f>
        <v>1</v>
      </c>
      <c r="P836" s="21" t="str">
        <f>IFERROR(VLOOKUP(Sheet1!L839,配置检查表!$Y:$Z,2,FALSE),"")</f>
        <v/>
      </c>
      <c r="Q836" s="21" t="str">
        <f>IF(AND(Sheet1!N839=Sheet1!O839,Sheet1!O839&lt;&gt;0),Sheet1!N839,IF(AND(Sheet1!N839&lt;&gt;Sheet1!O839,Sheet1!O839&lt;&gt;0),Sheet1!N839&amp;"~"&amp;Sheet1!O839,""))</f>
        <v/>
      </c>
      <c r="R836" s="21" t="str">
        <f>IFERROR(VLOOKUP(Sheet1!Q839,配置检查表!$Y:$Z,2,FALSE),"")</f>
        <v/>
      </c>
      <c r="S836" s="39" t="str">
        <f>IF(AND(Sheet1!S1043=Sheet1!T1043,Sheet1!T1043&lt;&gt;0),Sheet1!S1043,IF(AND(Sheet1!S1043&lt;&gt;Sheet1!T1043,Sheet1!T1043&lt;&gt;0),Sheet1!S1043&amp;"~"&amp;Sheet1!T1043,""))</f>
        <v/>
      </c>
      <c r="T836" s="21" t="str">
        <f>IFERROR(VLOOKUP(Sheet1!V839,配置检查表!$Y:$Z,2,FALSE),"")</f>
        <v/>
      </c>
      <c r="U836" s="39" t="str">
        <f>IF(AND(Sheet1!X1043=Sheet1!Y1043,Sheet1!Y1043&lt;&gt;0),Sheet1!X1043,IF(AND(Sheet1!X1043&lt;&gt;Sheet1!Y1043,Sheet1!Y1043&lt;&gt;0),Sheet1!X1043&amp;"~"&amp;Sheet1!Y1043,""))</f>
        <v/>
      </c>
      <c r="V836" s="21" t="str">
        <f>IFERROR(VLOOKUP(Sheet1!XAA,配置检查表!$Y:$Z,2,FALSE),"")</f>
        <v/>
      </c>
      <c r="W836" s="21" t="str">
        <f>IF(AND(Sheet1!AC1043=Sheet1!AD1043,Sheet1!AD1043&lt;&gt;0),Sheet1!AC1043,IF(AND(Sheet1!AC1043&lt;&gt;Sheet1!AD1043,Sheet1!AD1043&lt;&gt;0),Sheet1!AC1043&amp;"~"&amp;Sheet1!AD1043,""))</f>
        <v/>
      </c>
    </row>
    <row r="837" spans="1:23">
      <c r="A837" s="3">
        <v>21005</v>
      </c>
      <c r="B837" s="3" t="s">
        <v>325</v>
      </c>
      <c r="C837" s="3" t="s">
        <v>57</v>
      </c>
      <c r="D837" s="21" t="str">
        <f>IF(OR(Sheet1!I840&lt;&gt;Sheet1!AF840,Sheet1!AG840&lt;&gt;Sheet1!J840),"有影响","-")</f>
        <v>-</v>
      </c>
      <c r="E837" s="21" t="str">
        <f>IF(OR(Sheet1!N840&lt;&gt;Sheet1!AH840,Sheet1!AI840&lt;&gt;Sheet1!O840),"有影响","-")</f>
        <v>-</v>
      </c>
      <c r="F837" s="21" t="str">
        <f>IF(OR(Sheet1!S840&lt;&gt;Sheet1!AJ840,Sheet1!AK840&lt;&gt;Sheet1!T840),"有影响","-")</f>
        <v>-</v>
      </c>
      <c r="G837" s="21" t="str">
        <f>IF(OR(Sheet1!X840&lt;&gt;Sheet1!AL840,Sheet1!AM840&lt;&gt;Sheet1!Y840),"有影响","-")</f>
        <v>-</v>
      </c>
      <c r="H837" s="21" t="str">
        <f>IF(OR(Sheet1!AC840&lt;&gt;Sheet1!AN840,Sheet1!AO840&lt;&gt;Sheet1!AD840),"有影响","-")</f>
        <v>-</v>
      </c>
      <c r="I837" s="21" t="str">
        <f>IF(Sheet1!G840=0,"出错","-")</f>
        <v>-</v>
      </c>
      <c r="J837" s="21" t="str">
        <f>IF(AND(Sheet1!G840=0,Sheet1!L840&lt;&gt;0),"出错","-")</f>
        <v>-</v>
      </c>
      <c r="K837" s="21" t="str">
        <f>IF(AND(Sheet1!G840=0,Sheet1!L840=0,Sheet1!Q840&lt;&gt;0),"出错","-")</f>
        <v>-</v>
      </c>
      <c r="L837" s="21" t="str">
        <f>IF(AND(Sheet1!G840=0,Sheet1!L840=0,Sheet1!Q840=0,Sheet1!V840&lt;&gt;0),"出错","-")</f>
        <v>-</v>
      </c>
      <c r="M837" s="21" t="str">
        <f>IF(AND(Sheet1!G840=0,Sheet1!L840=0,Sheet1!Q840=0,Sheet1!V840=0,Sheet1!AA840&lt;&gt;0),"出错","-")</f>
        <v>-</v>
      </c>
      <c r="N837" s="21" t="str">
        <f>IFERROR(VLOOKUP(Sheet1!G840,配置检查表!$Y:$Z,2,FALSE),"")</f>
        <v/>
      </c>
      <c r="O837" s="21">
        <f>IF(AND(Sheet1!I840=Sheet1!J840,Sheet1!J840&lt;&gt;0),Sheet1!I840,IF(AND(Sheet1!I840&lt;&gt;Sheet1!J840,Sheet1!J840&lt;&gt;0),Sheet1!I840&amp;"~"&amp;Sheet1!J840,""))</f>
        <v>1</v>
      </c>
      <c r="P837" s="21" t="str">
        <f>IFERROR(VLOOKUP(Sheet1!L840,配置检查表!$Y:$Z,2,FALSE),"")</f>
        <v/>
      </c>
      <c r="Q837" s="21" t="str">
        <f>IF(AND(Sheet1!N840=Sheet1!O840,Sheet1!O840&lt;&gt;0),Sheet1!N840,IF(AND(Sheet1!N840&lt;&gt;Sheet1!O840,Sheet1!O840&lt;&gt;0),Sheet1!N840&amp;"~"&amp;Sheet1!O840,""))</f>
        <v/>
      </c>
      <c r="R837" s="21" t="str">
        <f>IFERROR(VLOOKUP(Sheet1!Q840,配置检查表!$Y:$Z,2,FALSE),"")</f>
        <v/>
      </c>
      <c r="S837" s="39" t="str">
        <f>IF(AND(Sheet1!S1044=Sheet1!T1044,Sheet1!T1044&lt;&gt;0),Sheet1!S1044,IF(AND(Sheet1!S1044&lt;&gt;Sheet1!T1044,Sheet1!T1044&lt;&gt;0),Sheet1!S1044&amp;"~"&amp;Sheet1!T1044,""))</f>
        <v/>
      </c>
      <c r="T837" s="21" t="str">
        <f>IFERROR(VLOOKUP(Sheet1!V840,配置检查表!$Y:$Z,2,FALSE),"")</f>
        <v/>
      </c>
      <c r="U837" s="39" t="str">
        <f>IF(AND(Sheet1!X1044=Sheet1!Y1044,Sheet1!Y1044&lt;&gt;0),Sheet1!X1044,IF(AND(Sheet1!X1044&lt;&gt;Sheet1!Y1044,Sheet1!Y1044&lt;&gt;0),Sheet1!X1044&amp;"~"&amp;Sheet1!Y1044,""))</f>
        <v/>
      </c>
      <c r="V837" s="21" t="str">
        <f>IFERROR(VLOOKUP(Sheet1!XAA,配置检查表!$Y:$Z,2,FALSE),"")</f>
        <v/>
      </c>
      <c r="W837" s="21" t="str">
        <f>IF(AND(Sheet1!AC1044=Sheet1!AD1044,Sheet1!AD1044&lt;&gt;0),Sheet1!AC1044,IF(AND(Sheet1!AC1044&lt;&gt;Sheet1!AD1044,Sheet1!AD1044&lt;&gt;0),Sheet1!AC1044&amp;"~"&amp;Sheet1!AD1044,""))</f>
        <v/>
      </c>
    </row>
    <row r="838" spans="1:23">
      <c r="A838" s="3">
        <v>21006</v>
      </c>
      <c r="B838" s="3" t="s">
        <v>492</v>
      </c>
      <c r="C838" s="3" t="s">
        <v>493</v>
      </c>
      <c r="D838" s="21" t="str">
        <f>IF(OR(Sheet1!I841&lt;&gt;Sheet1!AF841,Sheet1!AG841&lt;&gt;Sheet1!J841),"有影响","-")</f>
        <v>-</v>
      </c>
      <c r="E838" s="21" t="str">
        <f>IF(OR(Sheet1!N841&lt;&gt;Sheet1!AH841,Sheet1!AI841&lt;&gt;Sheet1!O841),"有影响","-")</f>
        <v>-</v>
      </c>
      <c r="F838" s="21" t="str">
        <f>IF(OR(Sheet1!S841&lt;&gt;Sheet1!AJ841,Sheet1!AK841&lt;&gt;Sheet1!T841),"有影响","-")</f>
        <v>-</v>
      </c>
      <c r="G838" s="21" t="str">
        <f>IF(OR(Sheet1!X841&lt;&gt;Sheet1!AL841,Sheet1!AM841&lt;&gt;Sheet1!Y841),"有影响","-")</f>
        <v>-</v>
      </c>
      <c r="H838" s="21" t="str">
        <f>IF(OR(Sheet1!AC841&lt;&gt;Sheet1!AN841,Sheet1!AO841&lt;&gt;Sheet1!AD841),"有影响","-")</f>
        <v>-</v>
      </c>
      <c r="I838" s="21" t="str">
        <f>IF(Sheet1!G841=0,"出错","-")</f>
        <v>-</v>
      </c>
      <c r="J838" s="21" t="str">
        <f>IF(AND(Sheet1!G841=0,Sheet1!L841&lt;&gt;0),"出错","-")</f>
        <v>-</v>
      </c>
      <c r="K838" s="21" t="str">
        <f>IF(AND(Sheet1!G841=0,Sheet1!L841=0,Sheet1!Q841&lt;&gt;0),"出错","-")</f>
        <v>-</v>
      </c>
      <c r="L838" s="21" t="str">
        <f>IF(AND(Sheet1!G841=0,Sheet1!L841=0,Sheet1!Q841=0,Sheet1!V841&lt;&gt;0),"出错","-")</f>
        <v>-</v>
      </c>
      <c r="M838" s="21" t="str">
        <f>IF(AND(Sheet1!G841=0,Sheet1!L841=0,Sheet1!Q841=0,Sheet1!V841=0,Sheet1!AA841&lt;&gt;0),"出错","-")</f>
        <v>-</v>
      </c>
      <c r="N838" s="21" t="str">
        <f>IFERROR(VLOOKUP(Sheet1!G841,配置检查表!$Y:$Z,2,FALSE),"")</f>
        <v/>
      </c>
      <c r="O838" s="21">
        <f>IF(AND(Sheet1!I841=Sheet1!J841,Sheet1!J841&lt;&gt;0),Sheet1!I841,IF(AND(Sheet1!I841&lt;&gt;Sheet1!J841,Sheet1!J841&lt;&gt;0),Sheet1!I841&amp;"~"&amp;Sheet1!J841,""))</f>
        <v>1</v>
      </c>
      <c r="P838" s="21" t="str">
        <f>IFERROR(VLOOKUP(Sheet1!L841,配置检查表!$Y:$Z,2,FALSE),"")</f>
        <v/>
      </c>
      <c r="Q838" s="21" t="str">
        <f>IF(AND(Sheet1!N841=Sheet1!O841,Sheet1!O841&lt;&gt;0),Sheet1!N841,IF(AND(Sheet1!N841&lt;&gt;Sheet1!O841,Sheet1!O841&lt;&gt;0),Sheet1!N841&amp;"~"&amp;Sheet1!O841,""))</f>
        <v/>
      </c>
      <c r="R838" s="21" t="str">
        <f>IFERROR(VLOOKUP(Sheet1!Q841,配置检查表!$Y:$Z,2,FALSE),"")</f>
        <v/>
      </c>
      <c r="S838" s="39" t="str">
        <f>IF(AND(Sheet1!S1045=Sheet1!T1045,Sheet1!T1045&lt;&gt;0),Sheet1!S1045,IF(AND(Sheet1!S1045&lt;&gt;Sheet1!T1045,Sheet1!T1045&lt;&gt;0),Sheet1!S1045&amp;"~"&amp;Sheet1!T1045,""))</f>
        <v/>
      </c>
      <c r="T838" s="21" t="str">
        <f>IFERROR(VLOOKUP(Sheet1!V841,配置检查表!$Y:$Z,2,FALSE),"")</f>
        <v/>
      </c>
      <c r="U838" s="39" t="str">
        <f>IF(AND(Sheet1!X1045=Sheet1!Y1045,Sheet1!Y1045&lt;&gt;0),Sheet1!X1045,IF(AND(Sheet1!X1045&lt;&gt;Sheet1!Y1045,Sheet1!Y1045&lt;&gt;0),Sheet1!X1045&amp;"~"&amp;Sheet1!Y1045,""))</f>
        <v/>
      </c>
      <c r="V838" s="21" t="str">
        <f>IFERROR(VLOOKUP(Sheet1!XAA,配置检查表!$Y:$Z,2,FALSE),"")</f>
        <v/>
      </c>
      <c r="W838" s="21" t="str">
        <f>IF(AND(Sheet1!AC1045=Sheet1!AD1045,Sheet1!AD1045&lt;&gt;0),Sheet1!AC1045,IF(AND(Sheet1!AC1045&lt;&gt;Sheet1!AD1045,Sheet1!AD1045&lt;&gt;0),Sheet1!AC1045&amp;"~"&amp;Sheet1!AD1045,""))</f>
        <v/>
      </c>
    </row>
    <row r="839" spans="1:23">
      <c r="A839" s="3">
        <v>21007</v>
      </c>
      <c r="B839" s="3" t="s">
        <v>328</v>
      </c>
      <c r="C839" s="3" t="s">
        <v>494</v>
      </c>
      <c r="D839" s="21" t="str">
        <f>IF(OR(Sheet1!I842&lt;&gt;Sheet1!AF842,Sheet1!AG842&lt;&gt;Sheet1!J842),"有影响","-")</f>
        <v>-</v>
      </c>
      <c r="E839" s="21" t="str">
        <f>IF(OR(Sheet1!N842&lt;&gt;Sheet1!AH842,Sheet1!AI842&lt;&gt;Sheet1!O842),"有影响","-")</f>
        <v>-</v>
      </c>
      <c r="F839" s="21" t="str">
        <f>IF(OR(Sheet1!S842&lt;&gt;Sheet1!AJ842,Sheet1!AK842&lt;&gt;Sheet1!T842),"有影响","-")</f>
        <v>-</v>
      </c>
      <c r="G839" s="21" t="str">
        <f>IF(OR(Sheet1!X842&lt;&gt;Sheet1!AL842,Sheet1!AM842&lt;&gt;Sheet1!Y842),"有影响","-")</f>
        <v>-</v>
      </c>
      <c r="H839" s="21" t="str">
        <f>IF(OR(Sheet1!AC842&lt;&gt;Sheet1!AN842,Sheet1!AO842&lt;&gt;Sheet1!AD842),"有影响","-")</f>
        <v>-</v>
      </c>
      <c r="I839" s="21" t="str">
        <f>IF(Sheet1!G842=0,"出错","-")</f>
        <v>-</v>
      </c>
      <c r="J839" s="21" t="str">
        <f>IF(AND(Sheet1!G842=0,Sheet1!L842&lt;&gt;0),"出错","-")</f>
        <v>-</v>
      </c>
      <c r="K839" s="21" t="str">
        <f>IF(AND(Sheet1!G842=0,Sheet1!L842=0,Sheet1!Q842&lt;&gt;0),"出错","-")</f>
        <v>-</v>
      </c>
      <c r="L839" s="21" t="str">
        <f>IF(AND(Sheet1!G842=0,Sheet1!L842=0,Sheet1!Q842=0,Sheet1!V842&lt;&gt;0),"出错","-")</f>
        <v>-</v>
      </c>
      <c r="M839" s="21" t="str">
        <f>IF(AND(Sheet1!G842=0,Sheet1!L842=0,Sheet1!Q842=0,Sheet1!V842=0,Sheet1!AA842&lt;&gt;0),"出错","-")</f>
        <v>-</v>
      </c>
      <c r="N839" s="21" t="str">
        <f>IFERROR(VLOOKUP(Sheet1!G842,配置检查表!$Y:$Z,2,FALSE),"")</f>
        <v/>
      </c>
      <c r="O839" s="21">
        <f>IF(AND(Sheet1!I842=Sheet1!J842,Sheet1!J842&lt;&gt;0),Sheet1!I842,IF(AND(Sheet1!I842&lt;&gt;Sheet1!J842,Sheet1!J842&lt;&gt;0),Sheet1!I842&amp;"~"&amp;Sheet1!J842,""))</f>
        <v>1</v>
      </c>
      <c r="P839" s="21" t="str">
        <f>IFERROR(VLOOKUP(Sheet1!L842,配置检查表!$Y:$Z,2,FALSE),"")</f>
        <v/>
      </c>
      <c r="Q839" s="21" t="str">
        <f>IF(AND(Sheet1!N842=Sheet1!O842,Sheet1!O842&lt;&gt;0),Sheet1!N842,IF(AND(Sheet1!N842&lt;&gt;Sheet1!O842,Sheet1!O842&lt;&gt;0),Sheet1!N842&amp;"~"&amp;Sheet1!O842,""))</f>
        <v/>
      </c>
      <c r="R839" s="21" t="str">
        <f>IFERROR(VLOOKUP(Sheet1!Q842,配置检查表!$Y:$Z,2,FALSE),"")</f>
        <v/>
      </c>
      <c r="S839" s="39" t="str">
        <f>IF(AND(Sheet1!S1046=Sheet1!T1046,Sheet1!T1046&lt;&gt;0),Sheet1!S1046,IF(AND(Sheet1!S1046&lt;&gt;Sheet1!T1046,Sheet1!T1046&lt;&gt;0),Sheet1!S1046&amp;"~"&amp;Sheet1!T1046,""))</f>
        <v/>
      </c>
      <c r="T839" s="21" t="str">
        <f>IFERROR(VLOOKUP(Sheet1!V842,配置检查表!$Y:$Z,2,FALSE),"")</f>
        <v/>
      </c>
      <c r="U839" s="39" t="str">
        <f>IF(AND(Sheet1!X1046=Sheet1!Y1046,Sheet1!Y1046&lt;&gt;0),Sheet1!X1046,IF(AND(Sheet1!X1046&lt;&gt;Sheet1!Y1046,Sheet1!Y1046&lt;&gt;0),Sheet1!X1046&amp;"~"&amp;Sheet1!Y1046,""))</f>
        <v/>
      </c>
      <c r="V839" s="21" t="str">
        <f>IFERROR(VLOOKUP(Sheet1!XAA,配置检查表!$Y:$Z,2,FALSE),"")</f>
        <v/>
      </c>
      <c r="W839" s="21" t="str">
        <f>IF(AND(Sheet1!AC1046=Sheet1!AD1046,Sheet1!AD1046&lt;&gt;0),Sheet1!AC1046,IF(AND(Sheet1!AC1046&lt;&gt;Sheet1!AD1046,Sheet1!AD1046&lt;&gt;0),Sheet1!AC1046&amp;"~"&amp;Sheet1!AD1046,""))</f>
        <v/>
      </c>
    </row>
    <row r="840" spans="1:23">
      <c r="A840" s="3">
        <v>21008</v>
      </c>
      <c r="B840" s="3" t="s">
        <v>327</v>
      </c>
      <c r="C840" s="3" t="s">
        <v>495</v>
      </c>
      <c r="D840" s="21" t="str">
        <f>IF(OR(Sheet1!I843&lt;&gt;Sheet1!AF843,Sheet1!AG843&lt;&gt;Sheet1!J843),"有影响","-")</f>
        <v>-</v>
      </c>
      <c r="E840" s="21" t="str">
        <f>IF(OR(Sheet1!N843&lt;&gt;Sheet1!AH843,Sheet1!AI843&lt;&gt;Sheet1!O843),"有影响","-")</f>
        <v>-</v>
      </c>
      <c r="F840" s="21" t="str">
        <f>IF(OR(Sheet1!S843&lt;&gt;Sheet1!AJ843,Sheet1!AK843&lt;&gt;Sheet1!T843),"有影响","-")</f>
        <v>-</v>
      </c>
      <c r="G840" s="21" t="str">
        <f>IF(OR(Sheet1!X843&lt;&gt;Sheet1!AL843,Sheet1!AM843&lt;&gt;Sheet1!Y843),"有影响","-")</f>
        <v>-</v>
      </c>
      <c r="H840" s="21" t="str">
        <f>IF(OR(Sheet1!AC843&lt;&gt;Sheet1!AN843,Sheet1!AO843&lt;&gt;Sheet1!AD843),"有影响","-")</f>
        <v>-</v>
      </c>
      <c r="I840" s="21" t="str">
        <f>IF(Sheet1!G843=0,"出错","-")</f>
        <v>-</v>
      </c>
      <c r="J840" s="21" t="str">
        <f>IF(AND(Sheet1!G843=0,Sheet1!L843&lt;&gt;0),"出错","-")</f>
        <v>-</v>
      </c>
      <c r="K840" s="21" t="str">
        <f>IF(AND(Sheet1!G843=0,Sheet1!L843=0,Sheet1!Q843&lt;&gt;0),"出错","-")</f>
        <v>-</v>
      </c>
      <c r="L840" s="21" t="str">
        <f>IF(AND(Sheet1!G843=0,Sheet1!L843=0,Sheet1!Q843=0,Sheet1!V843&lt;&gt;0),"出错","-")</f>
        <v>-</v>
      </c>
      <c r="M840" s="21" t="str">
        <f>IF(AND(Sheet1!G843=0,Sheet1!L843=0,Sheet1!Q843=0,Sheet1!V843=0,Sheet1!AA843&lt;&gt;0),"出错","-")</f>
        <v>-</v>
      </c>
      <c r="N840" s="21" t="str">
        <f>IFERROR(VLOOKUP(Sheet1!G843,配置检查表!$Y:$Z,2,FALSE),"")</f>
        <v/>
      </c>
      <c r="O840" s="21">
        <f>IF(AND(Sheet1!I843=Sheet1!J843,Sheet1!J843&lt;&gt;0),Sheet1!I843,IF(AND(Sheet1!I843&lt;&gt;Sheet1!J843,Sheet1!J843&lt;&gt;0),Sheet1!I843&amp;"~"&amp;Sheet1!J843,""))</f>
        <v>1</v>
      </c>
      <c r="P840" s="21" t="str">
        <f>IFERROR(VLOOKUP(Sheet1!L843,配置检查表!$Y:$Z,2,FALSE),"")</f>
        <v/>
      </c>
      <c r="Q840" s="21" t="str">
        <f>IF(AND(Sheet1!N843=Sheet1!O843,Sheet1!O843&lt;&gt;0),Sheet1!N843,IF(AND(Sheet1!N843&lt;&gt;Sheet1!O843,Sheet1!O843&lt;&gt;0),Sheet1!N843&amp;"~"&amp;Sheet1!O843,""))</f>
        <v/>
      </c>
      <c r="R840" s="21" t="str">
        <f>IFERROR(VLOOKUP(Sheet1!Q843,配置检查表!$Y:$Z,2,FALSE),"")</f>
        <v/>
      </c>
      <c r="S840" s="39" t="str">
        <f>IF(AND(Sheet1!S1047=Sheet1!T1047,Sheet1!T1047&lt;&gt;0),Sheet1!S1047,IF(AND(Sheet1!S1047&lt;&gt;Sheet1!T1047,Sheet1!T1047&lt;&gt;0),Sheet1!S1047&amp;"~"&amp;Sheet1!T1047,""))</f>
        <v/>
      </c>
      <c r="T840" s="21" t="str">
        <f>IFERROR(VLOOKUP(Sheet1!V843,配置检查表!$Y:$Z,2,FALSE),"")</f>
        <v/>
      </c>
      <c r="U840" s="39" t="str">
        <f>IF(AND(Sheet1!X1047=Sheet1!Y1047,Sheet1!Y1047&lt;&gt;0),Sheet1!X1047,IF(AND(Sheet1!X1047&lt;&gt;Sheet1!Y1047,Sheet1!Y1047&lt;&gt;0),Sheet1!X1047&amp;"~"&amp;Sheet1!Y1047,""))</f>
        <v/>
      </c>
      <c r="V840" s="21" t="str">
        <f>IFERROR(VLOOKUP(Sheet1!XAA,配置检查表!$Y:$Z,2,FALSE),"")</f>
        <v/>
      </c>
      <c r="W840" s="21" t="str">
        <f>IF(AND(Sheet1!AC1047=Sheet1!AD1047,Sheet1!AD1047&lt;&gt;0),Sheet1!AC1047,IF(AND(Sheet1!AC1047&lt;&gt;Sheet1!AD1047,Sheet1!AD1047&lt;&gt;0),Sheet1!AC1047&amp;"~"&amp;Sheet1!AD1047,""))</f>
        <v/>
      </c>
    </row>
    <row r="841" spans="1:23">
      <c r="A841" s="3">
        <v>21009</v>
      </c>
      <c r="B841" s="3" t="s">
        <v>329</v>
      </c>
      <c r="C841" s="3" t="s">
        <v>58</v>
      </c>
      <c r="D841" s="21" t="str">
        <f>IF(OR(Sheet1!I844&lt;&gt;Sheet1!AF844,Sheet1!AG844&lt;&gt;Sheet1!J844),"有影响","-")</f>
        <v>-</v>
      </c>
      <c r="E841" s="21" t="str">
        <f>IF(OR(Sheet1!N844&lt;&gt;Sheet1!AH844,Sheet1!AI844&lt;&gt;Sheet1!O844),"有影响","-")</f>
        <v>-</v>
      </c>
      <c r="F841" s="21" t="str">
        <f>IF(OR(Sheet1!S844&lt;&gt;Sheet1!AJ844,Sheet1!AK844&lt;&gt;Sheet1!T844),"有影响","-")</f>
        <v>-</v>
      </c>
      <c r="G841" s="21" t="str">
        <f>IF(OR(Sheet1!X844&lt;&gt;Sheet1!AL844,Sheet1!AM844&lt;&gt;Sheet1!Y844),"有影响","-")</f>
        <v>-</v>
      </c>
      <c r="H841" s="21" t="str">
        <f>IF(OR(Sheet1!AC844&lt;&gt;Sheet1!AN844,Sheet1!AO844&lt;&gt;Sheet1!AD844),"有影响","-")</f>
        <v>-</v>
      </c>
      <c r="I841" s="21" t="str">
        <f>IF(Sheet1!G844=0,"出错","-")</f>
        <v>-</v>
      </c>
      <c r="J841" s="21" t="str">
        <f>IF(AND(Sheet1!G844=0,Sheet1!L844&lt;&gt;0),"出错","-")</f>
        <v>-</v>
      </c>
      <c r="K841" s="21" t="str">
        <f>IF(AND(Sheet1!G844=0,Sheet1!L844=0,Sheet1!Q844&lt;&gt;0),"出错","-")</f>
        <v>-</v>
      </c>
      <c r="L841" s="21" t="str">
        <f>IF(AND(Sheet1!G844=0,Sheet1!L844=0,Sheet1!Q844=0,Sheet1!V844&lt;&gt;0),"出错","-")</f>
        <v>-</v>
      </c>
      <c r="M841" s="21" t="str">
        <f>IF(AND(Sheet1!G844=0,Sheet1!L844=0,Sheet1!Q844=0,Sheet1!V844=0,Sheet1!AA844&lt;&gt;0),"出错","-")</f>
        <v>-</v>
      </c>
      <c r="N841" s="21" t="str">
        <f>IFERROR(VLOOKUP(Sheet1!G844,配置检查表!$Y:$Z,2,FALSE),"")</f>
        <v/>
      </c>
      <c r="O841" s="21">
        <f>IF(AND(Sheet1!I844=Sheet1!J844,Sheet1!J844&lt;&gt;0),Sheet1!I844,IF(AND(Sheet1!I844&lt;&gt;Sheet1!J844,Sheet1!J844&lt;&gt;0),Sheet1!I844&amp;"~"&amp;Sheet1!J844,""))</f>
        <v>1</v>
      </c>
      <c r="P841" s="21" t="str">
        <f>IFERROR(VLOOKUP(Sheet1!L844,配置检查表!$Y:$Z,2,FALSE),"")</f>
        <v/>
      </c>
      <c r="Q841" s="21" t="str">
        <f>IF(AND(Sheet1!N844=Sheet1!O844,Sheet1!O844&lt;&gt;0),Sheet1!N844,IF(AND(Sheet1!N844&lt;&gt;Sheet1!O844,Sheet1!O844&lt;&gt;0),Sheet1!N844&amp;"~"&amp;Sheet1!O844,""))</f>
        <v/>
      </c>
      <c r="R841" s="21" t="str">
        <f>IFERROR(VLOOKUP(Sheet1!Q844,配置检查表!$Y:$Z,2,FALSE),"")</f>
        <v/>
      </c>
      <c r="S841" s="39" t="str">
        <f>IF(AND(Sheet1!S1048=Sheet1!T1048,Sheet1!T1048&lt;&gt;0),Sheet1!S1048,IF(AND(Sheet1!S1048&lt;&gt;Sheet1!T1048,Sheet1!T1048&lt;&gt;0),Sheet1!S1048&amp;"~"&amp;Sheet1!T1048,""))</f>
        <v/>
      </c>
      <c r="T841" s="21" t="str">
        <f>IFERROR(VLOOKUP(Sheet1!V844,配置检查表!$Y:$Z,2,FALSE),"")</f>
        <v/>
      </c>
      <c r="U841" s="39" t="str">
        <f>IF(AND(Sheet1!X1048=Sheet1!Y1048,Sheet1!Y1048&lt;&gt;0),Sheet1!X1048,IF(AND(Sheet1!X1048&lt;&gt;Sheet1!Y1048,Sheet1!Y1048&lt;&gt;0),Sheet1!X1048&amp;"~"&amp;Sheet1!Y1048,""))</f>
        <v/>
      </c>
      <c r="V841" s="21" t="str">
        <f>IFERROR(VLOOKUP(Sheet1!XAA,配置检查表!$Y:$Z,2,FALSE),"")</f>
        <v/>
      </c>
      <c r="W841" s="21" t="str">
        <f>IF(AND(Sheet1!AC1048=Sheet1!AD1048,Sheet1!AD1048&lt;&gt;0),Sheet1!AC1048,IF(AND(Sheet1!AC1048&lt;&gt;Sheet1!AD1048,Sheet1!AD1048&lt;&gt;0),Sheet1!AC1048&amp;"~"&amp;Sheet1!AD1048,""))</f>
        <v/>
      </c>
    </row>
    <row r="842" spans="1:23">
      <c r="A842" s="3">
        <v>21010</v>
      </c>
      <c r="B842" s="3" t="s">
        <v>330</v>
      </c>
      <c r="C842" s="3" t="s">
        <v>496</v>
      </c>
      <c r="D842" s="21" t="str">
        <f>IF(OR(Sheet1!I845&lt;&gt;Sheet1!AF845,Sheet1!AG845&lt;&gt;Sheet1!J845),"有影响","-")</f>
        <v>-</v>
      </c>
      <c r="E842" s="21" t="str">
        <f>IF(OR(Sheet1!N845&lt;&gt;Sheet1!AH845,Sheet1!AI845&lt;&gt;Sheet1!O845),"有影响","-")</f>
        <v>-</v>
      </c>
      <c r="F842" s="21" t="str">
        <f>IF(OR(Sheet1!S845&lt;&gt;Sheet1!AJ845,Sheet1!AK845&lt;&gt;Sheet1!T845),"有影响","-")</f>
        <v>-</v>
      </c>
      <c r="G842" s="21" t="str">
        <f>IF(OR(Sheet1!X845&lt;&gt;Sheet1!AL845,Sheet1!AM845&lt;&gt;Sheet1!Y845),"有影响","-")</f>
        <v>-</v>
      </c>
      <c r="H842" s="21" t="str">
        <f>IF(OR(Sheet1!AC845&lt;&gt;Sheet1!AN845,Sheet1!AO845&lt;&gt;Sheet1!AD845),"有影响","-")</f>
        <v>-</v>
      </c>
      <c r="I842" s="21" t="str">
        <f>IF(Sheet1!G845=0,"出错","-")</f>
        <v>-</v>
      </c>
      <c r="J842" s="21" t="str">
        <f>IF(AND(Sheet1!G845=0,Sheet1!L845&lt;&gt;0),"出错","-")</f>
        <v>-</v>
      </c>
      <c r="K842" s="21" t="str">
        <f>IF(AND(Sheet1!G845=0,Sheet1!L845=0,Sheet1!Q845&lt;&gt;0),"出错","-")</f>
        <v>-</v>
      </c>
      <c r="L842" s="21" t="str">
        <f>IF(AND(Sheet1!G845=0,Sheet1!L845=0,Sheet1!Q845=0,Sheet1!V845&lt;&gt;0),"出错","-")</f>
        <v>-</v>
      </c>
      <c r="M842" s="21" t="str">
        <f>IF(AND(Sheet1!G845=0,Sheet1!L845=0,Sheet1!Q845=0,Sheet1!V845=0,Sheet1!AA845&lt;&gt;0),"出错","-")</f>
        <v>-</v>
      </c>
      <c r="N842" s="21" t="str">
        <f>IFERROR(VLOOKUP(Sheet1!G845,配置检查表!$Y:$Z,2,FALSE),"")</f>
        <v/>
      </c>
      <c r="O842" s="21">
        <f>IF(AND(Sheet1!I845=Sheet1!J845,Sheet1!J845&lt;&gt;0),Sheet1!I845,IF(AND(Sheet1!I845&lt;&gt;Sheet1!J845,Sheet1!J845&lt;&gt;0),Sheet1!I845&amp;"~"&amp;Sheet1!J845,""))</f>
        <v>1</v>
      </c>
      <c r="P842" s="21" t="str">
        <f>IFERROR(VLOOKUP(Sheet1!L845,配置检查表!$Y:$Z,2,FALSE),"")</f>
        <v/>
      </c>
      <c r="Q842" s="21" t="str">
        <f>IF(AND(Sheet1!N845=Sheet1!O845,Sheet1!O845&lt;&gt;0),Sheet1!N845,IF(AND(Sheet1!N845&lt;&gt;Sheet1!O845,Sheet1!O845&lt;&gt;0),Sheet1!N845&amp;"~"&amp;Sheet1!O845,""))</f>
        <v/>
      </c>
      <c r="R842" s="21" t="str">
        <f>IFERROR(VLOOKUP(Sheet1!Q845,配置检查表!$Y:$Z,2,FALSE),"")</f>
        <v/>
      </c>
      <c r="S842" s="39" t="str">
        <f>IF(AND(Sheet1!S1049=Sheet1!T1049,Sheet1!T1049&lt;&gt;0),Sheet1!S1049,IF(AND(Sheet1!S1049&lt;&gt;Sheet1!T1049,Sheet1!T1049&lt;&gt;0),Sheet1!S1049&amp;"~"&amp;Sheet1!T1049,""))</f>
        <v/>
      </c>
      <c r="T842" s="21" t="str">
        <f>IFERROR(VLOOKUP(Sheet1!V845,配置检查表!$Y:$Z,2,FALSE),"")</f>
        <v/>
      </c>
      <c r="U842" s="39" t="str">
        <f>IF(AND(Sheet1!X1049=Sheet1!Y1049,Sheet1!Y1049&lt;&gt;0),Sheet1!X1049,IF(AND(Sheet1!X1049&lt;&gt;Sheet1!Y1049,Sheet1!Y1049&lt;&gt;0),Sheet1!X1049&amp;"~"&amp;Sheet1!Y1049,""))</f>
        <v/>
      </c>
      <c r="V842" s="21" t="str">
        <f>IFERROR(VLOOKUP(Sheet1!XAA,配置检查表!$Y:$Z,2,FALSE),"")</f>
        <v/>
      </c>
      <c r="W842" s="21" t="str">
        <f>IF(AND(Sheet1!AC1049=Sheet1!AD1049,Sheet1!AD1049&lt;&gt;0),Sheet1!AC1049,IF(AND(Sheet1!AC1049&lt;&gt;Sheet1!AD1049,Sheet1!AD1049&lt;&gt;0),Sheet1!AC1049&amp;"~"&amp;Sheet1!AD1049,""))</f>
        <v/>
      </c>
    </row>
    <row r="843" spans="1:23">
      <c r="A843" s="3">
        <v>21011</v>
      </c>
      <c r="B843" s="3" t="s">
        <v>331</v>
      </c>
      <c r="C843" s="3" t="s">
        <v>497</v>
      </c>
      <c r="D843" s="21" t="str">
        <f>IF(OR(Sheet1!I846&lt;&gt;Sheet1!AF846,Sheet1!AG846&lt;&gt;Sheet1!J846),"有影响","-")</f>
        <v>-</v>
      </c>
      <c r="E843" s="21" t="str">
        <f>IF(OR(Sheet1!N846&lt;&gt;Sheet1!AH846,Sheet1!AI846&lt;&gt;Sheet1!O846),"有影响","-")</f>
        <v>-</v>
      </c>
      <c r="F843" s="21" t="str">
        <f>IF(OR(Sheet1!S846&lt;&gt;Sheet1!AJ846,Sheet1!AK846&lt;&gt;Sheet1!T846),"有影响","-")</f>
        <v>-</v>
      </c>
      <c r="G843" s="21" t="str">
        <f>IF(OR(Sheet1!X846&lt;&gt;Sheet1!AL846,Sheet1!AM846&lt;&gt;Sheet1!Y846),"有影响","-")</f>
        <v>-</v>
      </c>
      <c r="H843" s="21" t="str">
        <f>IF(OR(Sheet1!AC846&lt;&gt;Sheet1!AN846,Sheet1!AO846&lt;&gt;Sheet1!AD846),"有影响","-")</f>
        <v>-</v>
      </c>
      <c r="I843" s="21" t="str">
        <f>IF(Sheet1!G846=0,"出错","-")</f>
        <v>-</v>
      </c>
      <c r="J843" s="21" t="str">
        <f>IF(AND(Sheet1!G846=0,Sheet1!L846&lt;&gt;0),"出错","-")</f>
        <v>-</v>
      </c>
      <c r="K843" s="21" t="str">
        <f>IF(AND(Sheet1!G846=0,Sheet1!L846=0,Sheet1!Q846&lt;&gt;0),"出错","-")</f>
        <v>-</v>
      </c>
      <c r="L843" s="21" t="str">
        <f>IF(AND(Sheet1!G846=0,Sheet1!L846=0,Sheet1!Q846=0,Sheet1!V846&lt;&gt;0),"出错","-")</f>
        <v>-</v>
      </c>
      <c r="M843" s="21" t="str">
        <f>IF(AND(Sheet1!G846=0,Sheet1!L846=0,Sheet1!Q846=0,Sheet1!V846=0,Sheet1!AA846&lt;&gt;0),"出错","-")</f>
        <v>-</v>
      </c>
      <c r="N843" s="21" t="str">
        <f>IFERROR(VLOOKUP(Sheet1!G846,配置检查表!$Y:$Z,2,FALSE),"")</f>
        <v/>
      </c>
      <c r="O843" s="21">
        <f>IF(AND(Sheet1!I846=Sheet1!J846,Sheet1!J846&lt;&gt;0),Sheet1!I846,IF(AND(Sheet1!I846&lt;&gt;Sheet1!J846,Sheet1!J846&lt;&gt;0),Sheet1!I846&amp;"~"&amp;Sheet1!J846,""))</f>
        <v>1</v>
      </c>
      <c r="P843" s="21" t="str">
        <f>IFERROR(VLOOKUP(Sheet1!L846,配置检查表!$Y:$Z,2,FALSE),"")</f>
        <v/>
      </c>
      <c r="Q843" s="21" t="str">
        <f>IF(AND(Sheet1!N846=Sheet1!O846,Sheet1!O846&lt;&gt;0),Sheet1!N846,IF(AND(Sheet1!N846&lt;&gt;Sheet1!O846,Sheet1!O846&lt;&gt;0),Sheet1!N846&amp;"~"&amp;Sheet1!O846,""))</f>
        <v/>
      </c>
      <c r="R843" s="21" t="str">
        <f>IFERROR(VLOOKUP(Sheet1!Q846,配置检查表!$Y:$Z,2,FALSE),"")</f>
        <v/>
      </c>
      <c r="S843" s="39" t="str">
        <f>IF(AND(Sheet1!S1050=Sheet1!T1050,Sheet1!T1050&lt;&gt;0),Sheet1!S1050,IF(AND(Sheet1!S1050&lt;&gt;Sheet1!T1050,Sheet1!T1050&lt;&gt;0),Sheet1!S1050&amp;"~"&amp;Sheet1!T1050,""))</f>
        <v/>
      </c>
      <c r="T843" s="21" t="str">
        <f>IFERROR(VLOOKUP(Sheet1!V846,配置检查表!$Y:$Z,2,FALSE),"")</f>
        <v/>
      </c>
      <c r="U843" s="39" t="str">
        <f>IF(AND(Sheet1!X1050=Sheet1!Y1050,Sheet1!Y1050&lt;&gt;0),Sheet1!X1050,IF(AND(Sheet1!X1050&lt;&gt;Sheet1!Y1050,Sheet1!Y1050&lt;&gt;0),Sheet1!X1050&amp;"~"&amp;Sheet1!Y1050,""))</f>
        <v/>
      </c>
      <c r="V843" s="21" t="str">
        <f>IFERROR(VLOOKUP(Sheet1!XAA,配置检查表!$Y:$Z,2,FALSE),"")</f>
        <v/>
      </c>
      <c r="W843" s="21" t="str">
        <f>IF(AND(Sheet1!AC1050=Sheet1!AD1050,Sheet1!AD1050&lt;&gt;0),Sheet1!AC1050,IF(AND(Sheet1!AC1050&lt;&gt;Sheet1!AD1050,Sheet1!AD1050&lt;&gt;0),Sheet1!AC1050&amp;"~"&amp;Sheet1!AD1050,""))</f>
        <v/>
      </c>
    </row>
    <row r="844" spans="1:23">
      <c r="A844" s="3">
        <v>21012</v>
      </c>
      <c r="B844" s="3" t="s">
        <v>332</v>
      </c>
      <c r="C844" s="3" t="s">
        <v>498</v>
      </c>
      <c r="D844" s="21" t="str">
        <f>IF(OR(Sheet1!I847&lt;&gt;Sheet1!AF847,Sheet1!AG847&lt;&gt;Sheet1!J847),"有影响","-")</f>
        <v>-</v>
      </c>
      <c r="E844" s="21" t="str">
        <f>IF(OR(Sheet1!N847&lt;&gt;Sheet1!AH847,Sheet1!AI847&lt;&gt;Sheet1!O847),"有影响","-")</f>
        <v>-</v>
      </c>
      <c r="F844" s="21" t="str">
        <f>IF(OR(Sheet1!S847&lt;&gt;Sheet1!AJ847,Sheet1!AK847&lt;&gt;Sheet1!T847),"有影响","-")</f>
        <v>-</v>
      </c>
      <c r="G844" s="21" t="str">
        <f>IF(OR(Sheet1!X847&lt;&gt;Sheet1!AL847,Sheet1!AM847&lt;&gt;Sheet1!Y847),"有影响","-")</f>
        <v>-</v>
      </c>
      <c r="H844" s="21" t="str">
        <f>IF(OR(Sheet1!AC847&lt;&gt;Sheet1!AN847,Sheet1!AO847&lt;&gt;Sheet1!AD847),"有影响","-")</f>
        <v>-</v>
      </c>
      <c r="I844" s="21" t="str">
        <f>IF(Sheet1!G847=0,"出错","-")</f>
        <v>-</v>
      </c>
      <c r="J844" s="21" t="str">
        <f>IF(AND(Sheet1!G847=0,Sheet1!L847&lt;&gt;0),"出错","-")</f>
        <v>-</v>
      </c>
      <c r="K844" s="21" t="str">
        <f>IF(AND(Sheet1!G847=0,Sheet1!L847=0,Sheet1!Q847&lt;&gt;0),"出错","-")</f>
        <v>-</v>
      </c>
      <c r="L844" s="21" t="str">
        <f>IF(AND(Sheet1!G847=0,Sheet1!L847=0,Sheet1!Q847=0,Sheet1!V847&lt;&gt;0),"出错","-")</f>
        <v>-</v>
      </c>
      <c r="M844" s="21" t="str">
        <f>IF(AND(Sheet1!G847=0,Sheet1!L847=0,Sheet1!Q847=0,Sheet1!V847=0,Sheet1!AA847&lt;&gt;0),"出错","-")</f>
        <v>-</v>
      </c>
      <c r="N844" s="21" t="str">
        <f>IFERROR(VLOOKUP(Sheet1!G847,配置检查表!$Y:$Z,2,FALSE),"")</f>
        <v/>
      </c>
      <c r="O844" s="21">
        <f>IF(AND(Sheet1!I847=Sheet1!J847,Sheet1!J847&lt;&gt;0),Sheet1!I847,IF(AND(Sheet1!I847&lt;&gt;Sheet1!J847,Sheet1!J847&lt;&gt;0),Sheet1!I847&amp;"~"&amp;Sheet1!J847,""))</f>
        <v>1</v>
      </c>
      <c r="P844" s="21" t="str">
        <f>IFERROR(VLOOKUP(Sheet1!L847,配置检查表!$Y:$Z,2,FALSE),"")</f>
        <v/>
      </c>
      <c r="Q844" s="21" t="str">
        <f>IF(AND(Sheet1!N847=Sheet1!O847,Sheet1!O847&lt;&gt;0),Sheet1!N847,IF(AND(Sheet1!N847&lt;&gt;Sheet1!O847,Sheet1!O847&lt;&gt;0),Sheet1!N847&amp;"~"&amp;Sheet1!O847,""))</f>
        <v/>
      </c>
      <c r="R844" s="21" t="str">
        <f>IFERROR(VLOOKUP(Sheet1!Q847,配置检查表!$Y:$Z,2,FALSE),"")</f>
        <v/>
      </c>
      <c r="S844" s="39" t="str">
        <f>IF(AND(Sheet1!S1051=Sheet1!T1051,Sheet1!T1051&lt;&gt;0),Sheet1!S1051,IF(AND(Sheet1!S1051&lt;&gt;Sheet1!T1051,Sheet1!T1051&lt;&gt;0),Sheet1!S1051&amp;"~"&amp;Sheet1!T1051,""))</f>
        <v/>
      </c>
      <c r="T844" s="21" t="str">
        <f>IFERROR(VLOOKUP(Sheet1!V847,配置检查表!$Y:$Z,2,FALSE),"")</f>
        <v/>
      </c>
      <c r="U844" s="39" t="str">
        <f>IF(AND(Sheet1!X1051=Sheet1!Y1051,Sheet1!Y1051&lt;&gt;0),Sheet1!X1051,IF(AND(Sheet1!X1051&lt;&gt;Sheet1!Y1051,Sheet1!Y1051&lt;&gt;0),Sheet1!X1051&amp;"~"&amp;Sheet1!Y1051,""))</f>
        <v/>
      </c>
      <c r="V844" s="21" t="str">
        <f>IFERROR(VLOOKUP(Sheet1!XAA,配置检查表!$Y:$Z,2,FALSE),"")</f>
        <v/>
      </c>
      <c r="W844" s="21" t="str">
        <f>IF(AND(Sheet1!AC1051=Sheet1!AD1051,Sheet1!AD1051&lt;&gt;0),Sheet1!AC1051,IF(AND(Sheet1!AC1051&lt;&gt;Sheet1!AD1051,Sheet1!AD1051&lt;&gt;0),Sheet1!AC1051&amp;"~"&amp;Sheet1!AD1051,""))</f>
        <v/>
      </c>
    </row>
    <row r="845" spans="1:23">
      <c r="A845" s="3">
        <v>21013</v>
      </c>
      <c r="B845" s="3" t="s">
        <v>499</v>
      </c>
      <c r="C845" s="3" t="s">
        <v>2171</v>
      </c>
      <c r="D845" s="21" t="str">
        <f>IF(OR(Sheet1!I848&lt;&gt;Sheet1!AF848,Sheet1!AG848&lt;&gt;Sheet1!J848),"有影响","-")</f>
        <v>-</v>
      </c>
      <c r="E845" s="21" t="str">
        <f>IF(OR(Sheet1!N848&lt;&gt;Sheet1!AH848,Sheet1!AI848&lt;&gt;Sheet1!O848),"有影响","-")</f>
        <v>-</v>
      </c>
      <c r="F845" s="21" t="str">
        <f>IF(OR(Sheet1!S848&lt;&gt;Sheet1!AJ848,Sheet1!AK848&lt;&gt;Sheet1!T848),"有影响","-")</f>
        <v>-</v>
      </c>
      <c r="G845" s="21" t="str">
        <f>IF(OR(Sheet1!X848&lt;&gt;Sheet1!AL848,Sheet1!AM848&lt;&gt;Sheet1!Y848),"有影响","-")</f>
        <v>-</v>
      </c>
      <c r="H845" s="21" t="str">
        <f>IF(OR(Sheet1!AC848&lt;&gt;Sheet1!AN848,Sheet1!AO848&lt;&gt;Sheet1!AD848),"有影响","-")</f>
        <v>-</v>
      </c>
      <c r="I845" s="21" t="str">
        <f>IF(Sheet1!G848=0,"出错","-")</f>
        <v>-</v>
      </c>
      <c r="J845" s="21" t="str">
        <f>IF(AND(Sheet1!G848=0,Sheet1!L848&lt;&gt;0),"出错","-")</f>
        <v>-</v>
      </c>
      <c r="K845" s="21" t="str">
        <f>IF(AND(Sheet1!G848=0,Sheet1!L848=0,Sheet1!Q848&lt;&gt;0),"出错","-")</f>
        <v>-</v>
      </c>
      <c r="L845" s="21" t="str">
        <f>IF(AND(Sheet1!G848=0,Sheet1!L848=0,Sheet1!Q848=0,Sheet1!V848&lt;&gt;0),"出错","-")</f>
        <v>-</v>
      </c>
      <c r="M845" s="21" t="str">
        <f>IF(AND(Sheet1!G848=0,Sheet1!L848=0,Sheet1!Q848=0,Sheet1!V848=0,Sheet1!AA848&lt;&gt;0),"出错","-")</f>
        <v>-</v>
      </c>
      <c r="N845" s="21" t="str">
        <f>IFERROR(VLOOKUP(Sheet1!G848,配置检查表!$Y:$Z,2,FALSE),"")</f>
        <v/>
      </c>
      <c r="O845" s="21">
        <f>IF(AND(Sheet1!I848=Sheet1!J848,Sheet1!J848&lt;&gt;0),Sheet1!I848,IF(AND(Sheet1!I848&lt;&gt;Sheet1!J848,Sheet1!J848&lt;&gt;0),Sheet1!I848&amp;"~"&amp;Sheet1!J848,""))</f>
        <v>1</v>
      </c>
      <c r="P845" s="21" t="str">
        <f>IFERROR(VLOOKUP(Sheet1!L848,配置检查表!$Y:$Z,2,FALSE),"")</f>
        <v/>
      </c>
      <c r="Q845" s="21" t="str">
        <f>IF(AND(Sheet1!N848=Sheet1!O848,Sheet1!O848&lt;&gt;0),Sheet1!N848,IF(AND(Sheet1!N848&lt;&gt;Sheet1!O848,Sheet1!O848&lt;&gt;0),Sheet1!N848&amp;"~"&amp;Sheet1!O848,""))</f>
        <v/>
      </c>
      <c r="R845" s="21" t="str">
        <f>IFERROR(VLOOKUP(Sheet1!Q848,配置检查表!$Y:$Z,2,FALSE),"")</f>
        <v/>
      </c>
      <c r="S845" s="39" t="str">
        <f>IF(AND(Sheet1!S1052=Sheet1!T1052,Sheet1!T1052&lt;&gt;0),Sheet1!S1052,IF(AND(Sheet1!S1052&lt;&gt;Sheet1!T1052,Sheet1!T1052&lt;&gt;0),Sheet1!S1052&amp;"~"&amp;Sheet1!T1052,""))</f>
        <v/>
      </c>
      <c r="T845" s="21" t="str">
        <f>IFERROR(VLOOKUP(Sheet1!V848,配置检查表!$Y:$Z,2,FALSE),"")</f>
        <v/>
      </c>
      <c r="U845" s="39" t="str">
        <f>IF(AND(Sheet1!X1052=Sheet1!Y1052,Sheet1!Y1052&lt;&gt;0),Sheet1!X1052,IF(AND(Sheet1!X1052&lt;&gt;Sheet1!Y1052,Sheet1!Y1052&lt;&gt;0),Sheet1!X1052&amp;"~"&amp;Sheet1!Y1052,""))</f>
        <v/>
      </c>
      <c r="V845" s="21" t="str">
        <f>IFERROR(VLOOKUP(Sheet1!XAA,配置检查表!$Y:$Z,2,FALSE),"")</f>
        <v/>
      </c>
      <c r="W845" s="21" t="str">
        <f>IF(AND(Sheet1!AC1052=Sheet1!AD1052,Sheet1!AD1052&lt;&gt;0),Sheet1!AC1052,IF(AND(Sheet1!AC1052&lt;&gt;Sheet1!AD1052,Sheet1!AD1052&lt;&gt;0),Sheet1!AC1052&amp;"~"&amp;Sheet1!AD1052,""))</f>
        <v/>
      </c>
    </row>
    <row r="846" spans="1:23">
      <c r="A846" s="3">
        <v>21014</v>
      </c>
      <c r="B846" s="3" t="s">
        <v>500</v>
      </c>
      <c r="C846" s="3" t="s">
        <v>2172</v>
      </c>
      <c r="D846" s="21" t="str">
        <f>IF(OR(Sheet1!I849&lt;&gt;Sheet1!AF849,Sheet1!AG849&lt;&gt;Sheet1!J849),"有影响","-")</f>
        <v>-</v>
      </c>
      <c r="E846" s="21" t="str">
        <f>IF(OR(Sheet1!N849&lt;&gt;Sheet1!AH849,Sheet1!AI849&lt;&gt;Sheet1!O849),"有影响","-")</f>
        <v>-</v>
      </c>
      <c r="F846" s="21" t="str">
        <f>IF(OR(Sheet1!S849&lt;&gt;Sheet1!AJ849,Sheet1!AK849&lt;&gt;Sheet1!T849),"有影响","-")</f>
        <v>-</v>
      </c>
      <c r="G846" s="21" t="str">
        <f>IF(OR(Sheet1!X849&lt;&gt;Sheet1!AL849,Sheet1!AM849&lt;&gt;Sheet1!Y849),"有影响","-")</f>
        <v>-</v>
      </c>
      <c r="H846" s="21" t="str">
        <f>IF(OR(Sheet1!AC849&lt;&gt;Sheet1!AN849,Sheet1!AO849&lt;&gt;Sheet1!AD849),"有影响","-")</f>
        <v>-</v>
      </c>
      <c r="I846" s="21" t="str">
        <f>IF(Sheet1!G849=0,"出错","-")</f>
        <v>-</v>
      </c>
      <c r="J846" s="21" t="str">
        <f>IF(AND(Sheet1!G849=0,Sheet1!L849&lt;&gt;0),"出错","-")</f>
        <v>-</v>
      </c>
      <c r="K846" s="21" t="str">
        <f>IF(AND(Sheet1!G849=0,Sheet1!L849=0,Sheet1!Q849&lt;&gt;0),"出错","-")</f>
        <v>-</v>
      </c>
      <c r="L846" s="21" t="str">
        <f>IF(AND(Sheet1!G849=0,Sheet1!L849=0,Sheet1!Q849=0,Sheet1!V849&lt;&gt;0),"出错","-")</f>
        <v>-</v>
      </c>
      <c r="M846" s="21" t="str">
        <f>IF(AND(Sheet1!G849=0,Sheet1!L849=0,Sheet1!Q849=0,Sheet1!V849=0,Sheet1!AA849&lt;&gt;0),"出错","-")</f>
        <v>-</v>
      </c>
      <c r="N846" s="21" t="str">
        <f>IFERROR(VLOOKUP(Sheet1!G849,配置检查表!$Y:$Z,2,FALSE),"")</f>
        <v/>
      </c>
      <c r="O846" s="21">
        <f>IF(AND(Sheet1!I849=Sheet1!J849,Sheet1!J849&lt;&gt;0),Sheet1!I849,IF(AND(Sheet1!I849&lt;&gt;Sheet1!J849,Sheet1!J849&lt;&gt;0),Sheet1!I849&amp;"~"&amp;Sheet1!J849,""))</f>
        <v>1</v>
      </c>
      <c r="P846" s="21" t="str">
        <f>IFERROR(VLOOKUP(Sheet1!L849,配置检查表!$Y:$Z,2,FALSE),"")</f>
        <v/>
      </c>
      <c r="Q846" s="21" t="str">
        <f>IF(AND(Sheet1!N849=Sheet1!O849,Sheet1!O849&lt;&gt;0),Sheet1!N849,IF(AND(Sheet1!N849&lt;&gt;Sheet1!O849,Sheet1!O849&lt;&gt;0),Sheet1!N849&amp;"~"&amp;Sheet1!O849,""))</f>
        <v/>
      </c>
      <c r="R846" s="21" t="str">
        <f>IFERROR(VLOOKUP(Sheet1!Q849,配置检查表!$Y:$Z,2,FALSE),"")</f>
        <v/>
      </c>
      <c r="S846" s="39" t="str">
        <f>IF(AND(Sheet1!S1053=Sheet1!T1053,Sheet1!T1053&lt;&gt;0),Sheet1!S1053,IF(AND(Sheet1!S1053&lt;&gt;Sheet1!T1053,Sheet1!T1053&lt;&gt;0),Sheet1!S1053&amp;"~"&amp;Sheet1!T1053,""))</f>
        <v/>
      </c>
      <c r="T846" s="21" t="str">
        <f>IFERROR(VLOOKUP(Sheet1!V849,配置检查表!$Y:$Z,2,FALSE),"")</f>
        <v/>
      </c>
      <c r="U846" s="39" t="str">
        <f>IF(AND(Sheet1!X1053=Sheet1!Y1053,Sheet1!Y1053&lt;&gt;0),Sheet1!X1053,IF(AND(Sheet1!X1053&lt;&gt;Sheet1!Y1053,Sheet1!Y1053&lt;&gt;0),Sheet1!X1053&amp;"~"&amp;Sheet1!Y1053,""))</f>
        <v/>
      </c>
      <c r="V846" s="21" t="str">
        <f>IFERROR(VLOOKUP(Sheet1!XAA,配置检查表!$Y:$Z,2,FALSE),"")</f>
        <v/>
      </c>
      <c r="W846" s="21" t="str">
        <f>IF(AND(Sheet1!AC1053=Sheet1!AD1053,Sheet1!AD1053&lt;&gt;0),Sheet1!AC1053,IF(AND(Sheet1!AC1053&lt;&gt;Sheet1!AD1053,Sheet1!AD1053&lt;&gt;0),Sheet1!AC1053&amp;"~"&amp;Sheet1!AD1053,""))</f>
        <v/>
      </c>
    </row>
    <row r="847" spans="1:23">
      <c r="A847" s="3">
        <v>21015</v>
      </c>
      <c r="B847" s="3" t="s">
        <v>321</v>
      </c>
      <c r="C847" s="3" t="s">
        <v>501</v>
      </c>
      <c r="D847" s="21" t="str">
        <f>IF(OR(Sheet1!I850&lt;&gt;Sheet1!AF850,Sheet1!AG850&lt;&gt;Sheet1!J850),"有影响","-")</f>
        <v>-</v>
      </c>
      <c r="E847" s="21" t="str">
        <f>IF(OR(Sheet1!N850&lt;&gt;Sheet1!AH850,Sheet1!AI850&lt;&gt;Sheet1!O850),"有影响","-")</f>
        <v>-</v>
      </c>
      <c r="F847" s="21" t="str">
        <f>IF(OR(Sheet1!S850&lt;&gt;Sheet1!AJ850,Sheet1!AK850&lt;&gt;Sheet1!T850),"有影响","-")</f>
        <v>-</v>
      </c>
      <c r="G847" s="21" t="str">
        <f>IF(OR(Sheet1!X850&lt;&gt;Sheet1!AL850,Sheet1!AM850&lt;&gt;Sheet1!Y850),"有影响","-")</f>
        <v>-</v>
      </c>
      <c r="H847" s="21" t="str">
        <f>IF(OR(Sheet1!AC850&lt;&gt;Sheet1!AN850,Sheet1!AO850&lt;&gt;Sheet1!AD850),"有影响","-")</f>
        <v>-</v>
      </c>
      <c r="I847" s="21" t="str">
        <f>IF(Sheet1!G850=0,"出错","-")</f>
        <v>-</v>
      </c>
      <c r="J847" s="21" t="str">
        <f>IF(AND(Sheet1!G850=0,Sheet1!L850&lt;&gt;0),"出错","-")</f>
        <v>-</v>
      </c>
      <c r="K847" s="21" t="str">
        <f>IF(AND(Sheet1!G850=0,Sheet1!L850=0,Sheet1!Q850&lt;&gt;0),"出错","-")</f>
        <v>-</v>
      </c>
      <c r="L847" s="21" t="str">
        <f>IF(AND(Sheet1!G850=0,Sheet1!L850=0,Sheet1!Q850=0,Sheet1!V850&lt;&gt;0),"出错","-")</f>
        <v>-</v>
      </c>
      <c r="M847" s="21" t="str">
        <f>IF(AND(Sheet1!G850=0,Sheet1!L850=0,Sheet1!Q850=0,Sheet1!V850=0,Sheet1!AA850&lt;&gt;0),"出错","-")</f>
        <v>-</v>
      </c>
      <c r="N847" s="21" t="str">
        <f>IFERROR(VLOOKUP(Sheet1!G850,配置检查表!$Y:$Z,2,FALSE),"")</f>
        <v/>
      </c>
      <c r="O847" s="21">
        <f>IF(AND(Sheet1!I850=Sheet1!J850,Sheet1!J850&lt;&gt;0),Sheet1!I850,IF(AND(Sheet1!I850&lt;&gt;Sheet1!J850,Sheet1!J850&lt;&gt;0),Sheet1!I850&amp;"~"&amp;Sheet1!J850,""))</f>
        <v>1</v>
      </c>
      <c r="P847" s="21" t="str">
        <f>IFERROR(VLOOKUP(Sheet1!L850,配置检查表!$Y:$Z,2,FALSE),"")</f>
        <v/>
      </c>
      <c r="Q847" s="21" t="str">
        <f>IF(AND(Sheet1!N850=Sheet1!O850,Sheet1!O850&lt;&gt;0),Sheet1!N850,IF(AND(Sheet1!N850&lt;&gt;Sheet1!O850,Sheet1!O850&lt;&gt;0),Sheet1!N850&amp;"~"&amp;Sheet1!O850,""))</f>
        <v/>
      </c>
      <c r="R847" s="21" t="str">
        <f>IFERROR(VLOOKUP(Sheet1!Q850,配置检查表!$Y:$Z,2,FALSE),"")</f>
        <v/>
      </c>
      <c r="S847" s="39" t="str">
        <f>IF(AND(Sheet1!S1054=Sheet1!T1054,Sheet1!T1054&lt;&gt;0),Sheet1!S1054,IF(AND(Sheet1!S1054&lt;&gt;Sheet1!T1054,Sheet1!T1054&lt;&gt;0),Sheet1!S1054&amp;"~"&amp;Sheet1!T1054,""))</f>
        <v/>
      </c>
      <c r="T847" s="21" t="str">
        <f>IFERROR(VLOOKUP(Sheet1!V850,配置检查表!$Y:$Z,2,FALSE),"")</f>
        <v/>
      </c>
      <c r="U847" s="39" t="str">
        <f>IF(AND(Sheet1!X1054=Sheet1!Y1054,Sheet1!Y1054&lt;&gt;0),Sheet1!X1054,IF(AND(Sheet1!X1054&lt;&gt;Sheet1!Y1054,Sheet1!Y1054&lt;&gt;0),Sheet1!X1054&amp;"~"&amp;Sheet1!Y1054,""))</f>
        <v/>
      </c>
      <c r="V847" s="21" t="str">
        <f>IFERROR(VLOOKUP(Sheet1!XAA,配置检查表!$Y:$Z,2,FALSE),"")</f>
        <v/>
      </c>
      <c r="W847" s="21" t="str">
        <f>IF(AND(Sheet1!AC1054=Sheet1!AD1054,Sheet1!AD1054&lt;&gt;0),Sheet1!AC1054,IF(AND(Sheet1!AC1054&lt;&gt;Sheet1!AD1054,Sheet1!AD1054&lt;&gt;0),Sheet1!AC1054&amp;"~"&amp;Sheet1!AD1054,""))</f>
        <v/>
      </c>
    </row>
    <row r="848" spans="1:23">
      <c r="A848" s="3">
        <v>21016</v>
      </c>
      <c r="B848" s="3" t="s">
        <v>1927</v>
      </c>
      <c r="C848" s="3" t="s">
        <v>1928</v>
      </c>
      <c r="D848" s="21" t="str">
        <f>IF(OR(Sheet1!I851&lt;&gt;Sheet1!AF851,Sheet1!AG851&lt;&gt;Sheet1!J851),"有影响","-")</f>
        <v>-</v>
      </c>
      <c r="E848" s="21" t="str">
        <f>IF(OR(Sheet1!N851&lt;&gt;Sheet1!AH851,Sheet1!AI851&lt;&gt;Sheet1!O851),"有影响","-")</f>
        <v>-</v>
      </c>
      <c r="F848" s="21" t="str">
        <f>IF(OR(Sheet1!S851&lt;&gt;Sheet1!AJ851,Sheet1!AK851&lt;&gt;Sheet1!T851),"有影响","-")</f>
        <v>-</v>
      </c>
      <c r="G848" s="21" t="str">
        <f>IF(OR(Sheet1!X851&lt;&gt;Sheet1!AL851,Sheet1!AM851&lt;&gt;Sheet1!Y851),"有影响","-")</f>
        <v>-</v>
      </c>
      <c r="H848" s="21" t="str">
        <f>IF(OR(Sheet1!AC851&lt;&gt;Sheet1!AN851,Sheet1!AO851&lt;&gt;Sheet1!AD851),"有影响","-")</f>
        <v>-</v>
      </c>
      <c r="I848" s="21" t="str">
        <f>IF(Sheet1!G851=0,"出错","-")</f>
        <v>-</v>
      </c>
      <c r="J848" s="21" t="str">
        <f>IF(AND(Sheet1!G851=0,Sheet1!L851&lt;&gt;0),"出错","-")</f>
        <v>-</v>
      </c>
      <c r="K848" s="21" t="str">
        <f>IF(AND(Sheet1!G851=0,Sheet1!L851=0,Sheet1!Q851&lt;&gt;0),"出错","-")</f>
        <v>-</v>
      </c>
      <c r="L848" s="21" t="str">
        <f>IF(AND(Sheet1!G851=0,Sheet1!L851=0,Sheet1!Q851=0,Sheet1!V851&lt;&gt;0),"出错","-")</f>
        <v>-</v>
      </c>
      <c r="M848" s="21" t="str">
        <f>IF(AND(Sheet1!G851=0,Sheet1!L851=0,Sheet1!Q851=0,Sheet1!V851=0,Sheet1!AA851&lt;&gt;0),"出错","-")</f>
        <v>-</v>
      </c>
      <c r="N848" s="21" t="str">
        <f>IFERROR(VLOOKUP(Sheet1!G851,配置检查表!$Y:$Z,2,FALSE),"")</f>
        <v/>
      </c>
      <c r="O848" s="21">
        <f>IF(AND(Sheet1!I851=Sheet1!J851,Sheet1!J851&lt;&gt;0),Sheet1!I851,IF(AND(Sheet1!I851&lt;&gt;Sheet1!J851,Sheet1!J851&lt;&gt;0),Sheet1!I851&amp;"~"&amp;Sheet1!J851,""))</f>
        <v>1</v>
      </c>
      <c r="P848" s="21" t="str">
        <f>IFERROR(VLOOKUP(Sheet1!L851,配置检查表!$Y:$Z,2,FALSE),"")</f>
        <v/>
      </c>
      <c r="Q848" s="21" t="str">
        <f>IF(AND(Sheet1!N851=Sheet1!O851,Sheet1!O851&lt;&gt;0),Sheet1!N851,IF(AND(Sheet1!N851&lt;&gt;Sheet1!O851,Sheet1!O851&lt;&gt;0),Sheet1!N851&amp;"~"&amp;Sheet1!O851,""))</f>
        <v/>
      </c>
      <c r="R848" s="21" t="str">
        <f>IFERROR(VLOOKUP(Sheet1!Q851,配置检查表!$Y:$Z,2,FALSE),"")</f>
        <v/>
      </c>
      <c r="S848" s="39" t="str">
        <f>IF(AND(Sheet1!S1055=Sheet1!T1055,Sheet1!T1055&lt;&gt;0),Sheet1!S1055,IF(AND(Sheet1!S1055&lt;&gt;Sheet1!T1055,Sheet1!T1055&lt;&gt;0),Sheet1!S1055&amp;"~"&amp;Sheet1!T1055,""))</f>
        <v/>
      </c>
      <c r="T848" s="21" t="str">
        <f>IFERROR(VLOOKUP(Sheet1!V851,配置检查表!$Y:$Z,2,FALSE),"")</f>
        <v/>
      </c>
      <c r="U848" s="39" t="str">
        <f>IF(AND(Sheet1!X1055=Sheet1!Y1055,Sheet1!Y1055&lt;&gt;0),Sheet1!X1055,IF(AND(Sheet1!X1055&lt;&gt;Sheet1!Y1055,Sheet1!Y1055&lt;&gt;0),Sheet1!X1055&amp;"~"&amp;Sheet1!Y1055,""))</f>
        <v/>
      </c>
      <c r="V848" s="21" t="str">
        <f>IFERROR(VLOOKUP(Sheet1!XAA,配置检查表!$Y:$Z,2,FALSE),"")</f>
        <v/>
      </c>
      <c r="W848" s="21" t="str">
        <f>IF(AND(Sheet1!AC1055=Sheet1!AD1055,Sheet1!AD1055&lt;&gt;0),Sheet1!AC1055,IF(AND(Sheet1!AC1055&lt;&gt;Sheet1!AD1055,Sheet1!AD1055&lt;&gt;0),Sheet1!AC1055&amp;"~"&amp;Sheet1!AD1055,""))</f>
        <v/>
      </c>
    </row>
    <row r="849" spans="1:23">
      <c r="A849" s="3">
        <v>21051</v>
      </c>
      <c r="B849" s="3" t="s">
        <v>321</v>
      </c>
      <c r="C849" s="3" t="s">
        <v>333</v>
      </c>
      <c r="D849" s="21" t="str">
        <f>IF(OR(Sheet1!I852&lt;&gt;Sheet1!AF852,Sheet1!AG852&lt;&gt;Sheet1!J852),"有影响","-")</f>
        <v>-</v>
      </c>
      <c r="E849" s="21" t="str">
        <f>IF(OR(Sheet1!N852&lt;&gt;Sheet1!AH852,Sheet1!AI852&lt;&gt;Sheet1!O852),"有影响","-")</f>
        <v>-</v>
      </c>
      <c r="F849" s="21" t="str">
        <f>IF(OR(Sheet1!S852&lt;&gt;Sheet1!AJ852,Sheet1!AK852&lt;&gt;Sheet1!T852),"有影响","-")</f>
        <v>-</v>
      </c>
      <c r="G849" s="21" t="str">
        <f>IF(OR(Sheet1!X852&lt;&gt;Sheet1!AL852,Sheet1!AM852&lt;&gt;Sheet1!Y852),"有影响","-")</f>
        <v>-</v>
      </c>
      <c r="H849" s="21" t="str">
        <f>IF(OR(Sheet1!AC852&lt;&gt;Sheet1!AN852,Sheet1!AO852&lt;&gt;Sheet1!AD852),"有影响","-")</f>
        <v>-</v>
      </c>
      <c r="I849" s="21" t="str">
        <f>IF(Sheet1!G852=0,"出错","-")</f>
        <v>-</v>
      </c>
      <c r="J849" s="21" t="str">
        <f>IF(AND(Sheet1!G852=0,Sheet1!L852&lt;&gt;0),"出错","-")</f>
        <v>-</v>
      </c>
      <c r="K849" s="21" t="str">
        <f>IF(AND(Sheet1!G852=0,Sheet1!L852=0,Sheet1!Q852&lt;&gt;0),"出错","-")</f>
        <v>-</v>
      </c>
      <c r="L849" s="21" t="str">
        <f>IF(AND(Sheet1!G852=0,Sheet1!L852=0,Sheet1!Q852=0,Sheet1!V852&lt;&gt;0),"出错","-")</f>
        <v>-</v>
      </c>
      <c r="M849" s="21" t="str">
        <f>IF(AND(Sheet1!G852=0,Sheet1!L852=0,Sheet1!Q852=0,Sheet1!V852=0,Sheet1!AA852&lt;&gt;0),"出错","-")</f>
        <v>-</v>
      </c>
      <c r="N849" s="21" t="str">
        <f>IFERROR(VLOOKUP(Sheet1!G852,配置检查表!$Y:$Z,2,FALSE),"")</f>
        <v/>
      </c>
      <c r="O849" s="21">
        <f>IF(AND(Sheet1!I852=Sheet1!J852,Sheet1!J852&lt;&gt;0),Sheet1!I852,IF(AND(Sheet1!I852&lt;&gt;Sheet1!J852,Sheet1!J852&lt;&gt;0),Sheet1!I852&amp;"~"&amp;Sheet1!J852,""))</f>
        <v>1</v>
      </c>
      <c r="P849" s="21" t="str">
        <f>IFERROR(VLOOKUP(Sheet1!L852,配置检查表!$Y:$Z,2,FALSE),"")</f>
        <v/>
      </c>
      <c r="Q849" s="21" t="str">
        <f>IF(AND(Sheet1!N852=Sheet1!O852,Sheet1!O852&lt;&gt;0),Sheet1!N852,IF(AND(Sheet1!N852&lt;&gt;Sheet1!O852,Sheet1!O852&lt;&gt;0),Sheet1!N852&amp;"~"&amp;Sheet1!O852,""))</f>
        <v/>
      </c>
      <c r="R849" s="21" t="str">
        <f>IFERROR(VLOOKUP(Sheet1!Q852,配置检查表!$Y:$Z,2,FALSE),"")</f>
        <v/>
      </c>
      <c r="S849" s="39" t="str">
        <f>IF(AND(Sheet1!S1056=Sheet1!T1056,Sheet1!T1056&lt;&gt;0),Sheet1!S1056,IF(AND(Sheet1!S1056&lt;&gt;Sheet1!T1056,Sheet1!T1056&lt;&gt;0),Sheet1!S1056&amp;"~"&amp;Sheet1!T1056,""))</f>
        <v/>
      </c>
      <c r="T849" s="21" t="str">
        <f>IFERROR(VLOOKUP(Sheet1!V852,配置检查表!$Y:$Z,2,FALSE),"")</f>
        <v/>
      </c>
      <c r="U849" s="39" t="str">
        <f>IF(AND(Sheet1!X1056=Sheet1!Y1056,Sheet1!Y1056&lt;&gt;0),Sheet1!X1056,IF(AND(Sheet1!X1056&lt;&gt;Sheet1!Y1056,Sheet1!Y1056&lt;&gt;0),Sheet1!X1056&amp;"~"&amp;Sheet1!Y1056,""))</f>
        <v/>
      </c>
      <c r="V849" s="21" t="str">
        <f>IFERROR(VLOOKUP(Sheet1!XAA,配置检查表!$Y:$Z,2,FALSE),"")</f>
        <v/>
      </c>
      <c r="W849" s="21" t="str">
        <f>IF(AND(Sheet1!AC1056=Sheet1!AD1056,Sheet1!AD1056&lt;&gt;0),Sheet1!AC1056,IF(AND(Sheet1!AC1056&lt;&gt;Sheet1!AD1056,Sheet1!AD1056&lt;&gt;0),Sheet1!AC1056&amp;"~"&amp;Sheet1!AD1056,""))</f>
        <v/>
      </c>
    </row>
    <row r="850" spans="1:23">
      <c r="A850" s="3">
        <v>21052</v>
      </c>
      <c r="B850" s="3" t="s">
        <v>322</v>
      </c>
      <c r="C850" s="3" t="s">
        <v>334</v>
      </c>
      <c r="D850" s="21" t="str">
        <f>IF(OR(Sheet1!I853&lt;&gt;Sheet1!AF853,Sheet1!AG853&lt;&gt;Sheet1!J853),"有影响","-")</f>
        <v>-</v>
      </c>
      <c r="E850" s="21" t="str">
        <f>IF(OR(Sheet1!N853&lt;&gt;Sheet1!AH853,Sheet1!AI853&lt;&gt;Sheet1!O853),"有影响","-")</f>
        <v>-</v>
      </c>
      <c r="F850" s="21" t="str">
        <f>IF(OR(Sheet1!S853&lt;&gt;Sheet1!AJ853,Sheet1!AK853&lt;&gt;Sheet1!T853),"有影响","-")</f>
        <v>-</v>
      </c>
      <c r="G850" s="21" t="str">
        <f>IF(OR(Sheet1!X853&lt;&gt;Sheet1!AL853,Sheet1!AM853&lt;&gt;Sheet1!Y853),"有影响","-")</f>
        <v>-</v>
      </c>
      <c r="H850" s="21" t="str">
        <f>IF(OR(Sheet1!AC853&lt;&gt;Sheet1!AN853,Sheet1!AO853&lt;&gt;Sheet1!AD853),"有影响","-")</f>
        <v>-</v>
      </c>
      <c r="I850" s="21" t="str">
        <f>IF(Sheet1!G853=0,"出错","-")</f>
        <v>-</v>
      </c>
      <c r="J850" s="21" t="str">
        <f>IF(AND(Sheet1!G853=0,Sheet1!L853&lt;&gt;0),"出错","-")</f>
        <v>-</v>
      </c>
      <c r="K850" s="21" t="str">
        <f>IF(AND(Sheet1!G853=0,Sheet1!L853=0,Sheet1!Q853&lt;&gt;0),"出错","-")</f>
        <v>-</v>
      </c>
      <c r="L850" s="21" t="str">
        <f>IF(AND(Sheet1!G853=0,Sheet1!L853=0,Sheet1!Q853=0,Sheet1!V853&lt;&gt;0),"出错","-")</f>
        <v>-</v>
      </c>
      <c r="M850" s="21" t="str">
        <f>IF(AND(Sheet1!G853=0,Sheet1!L853=0,Sheet1!Q853=0,Sheet1!V853=0,Sheet1!AA853&lt;&gt;0),"出错","-")</f>
        <v>-</v>
      </c>
      <c r="N850" s="21" t="str">
        <f>IFERROR(VLOOKUP(Sheet1!G853,配置检查表!$Y:$Z,2,FALSE),"")</f>
        <v/>
      </c>
      <c r="O850" s="21">
        <f>IF(AND(Sheet1!I853=Sheet1!J853,Sheet1!J853&lt;&gt;0),Sheet1!I853,IF(AND(Sheet1!I853&lt;&gt;Sheet1!J853,Sheet1!J853&lt;&gt;0),Sheet1!I853&amp;"~"&amp;Sheet1!J853,""))</f>
        <v>1</v>
      </c>
      <c r="P850" s="21" t="str">
        <f>IFERROR(VLOOKUP(Sheet1!L853,配置检查表!$Y:$Z,2,FALSE),"")</f>
        <v/>
      </c>
      <c r="Q850" s="21" t="str">
        <f>IF(AND(Sheet1!N853=Sheet1!O853,Sheet1!O853&lt;&gt;0),Sheet1!N853,IF(AND(Sheet1!N853&lt;&gt;Sheet1!O853,Sheet1!O853&lt;&gt;0),Sheet1!N853&amp;"~"&amp;Sheet1!O853,""))</f>
        <v/>
      </c>
      <c r="R850" s="21" t="str">
        <f>IFERROR(VLOOKUP(Sheet1!Q853,配置检查表!$Y:$Z,2,FALSE),"")</f>
        <v/>
      </c>
      <c r="S850" s="39" t="str">
        <f>IF(AND(Sheet1!S1057=Sheet1!T1057,Sheet1!T1057&lt;&gt;0),Sheet1!S1057,IF(AND(Sheet1!S1057&lt;&gt;Sheet1!T1057,Sheet1!T1057&lt;&gt;0),Sheet1!S1057&amp;"~"&amp;Sheet1!T1057,""))</f>
        <v/>
      </c>
      <c r="T850" s="21" t="str">
        <f>IFERROR(VLOOKUP(Sheet1!V853,配置检查表!$Y:$Z,2,FALSE),"")</f>
        <v/>
      </c>
      <c r="U850" s="39" t="str">
        <f>IF(AND(Sheet1!X1057=Sheet1!Y1057,Sheet1!Y1057&lt;&gt;0),Sheet1!X1057,IF(AND(Sheet1!X1057&lt;&gt;Sheet1!Y1057,Sheet1!Y1057&lt;&gt;0),Sheet1!X1057&amp;"~"&amp;Sheet1!Y1057,""))</f>
        <v/>
      </c>
      <c r="V850" s="21" t="str">
        <f>IFERROR(VLOOKUP(Sheet1!XAA,配置检查表!$Y:$Z,2,FALSE),"")</f>
        <v/>
      </c>
      <c r="W850" s="21" t="str">
        <f>IF(AND(Sheet1!AC1057=Sheet1!AD1057,Sheet1!AD1057&lt;&gt;0),Sheet1!AC1057,IF(AND(Sheet1!AC1057&lt;&gt;Sheet1!AD1057,Sheet1!AD1057&lt;&gt;0),Sheet1!AC1057&amp;"~"&amp;Sheet1!AD1057,""))</f>
        <v/>
      </c>
    </row>
    <row r="851" spans="1:23">
      <c r="A851" s="3">
        <v>21053</v>
      </c>
      <c r="B851" s="3" t="s">
        <v>323</v>
      </c>
      <c r="C851" s="3" t="s">
        <v>335</v>
      </c>
      <c r="D851" s="21" t="str">
        <f>IF(OR(Sheet1!I854&lt;&gt;Sheet1!AF854,Sheet1!AG854&lt;&gt;Sheet1!J854),"有影响","-")</f>
        <v>-</v>
      </c>
      <c r="E851" s="21" t="str">
        <f>IF(OR(Sheet1!N854&lt;&gt;Sheet1!AH854,Sheet1!AI854&lt;&gt;Sheet1!O854),"有影响","-")</f>
        <v>-</v>
      </c>
      <c r="F851" s="21" t="str">
        <f>IF(OR(Sheet1!S854&lt;&gt;Sheet1!AJ854,Sheet1!AK854&lt;&gt;Sheet1!T854),"有影响","-")</f>
        <v>-</v>
      </c>
      <c r="G851" s="21" t="str">
        <f>IF(OR(Sheet1!X854&lt;&gt;Sheet1!AL854,Sheet1!AM854&lt;&gt;Sheet1!Y854),"有影响","-")</f>
        <v>-</v>
      </c>
      <c r="H851" s="21" t="str">
        <f>IF(OR(Sheet1!AC854&lt;&gt;Sheet1!AN854,Sheet1!AO854&lt;&gt;Sheet1!AD854),"有影响","-")</f>
        <v>-</v>
      </c>
      <c r="I851" s="21" t="str">
        <f>IF(Sheet1!G854=0,"出错","-")</f>
        <v>-</v>
      </c>
      <c r="J851" s="21" t="str">
        <f>IF(AND(Sheet1!G854=0,Sheet1!L854&lt;&gt;0),"出错","-")</f>
        <v>-</v>
      </c>
      <c r="K851" s="21" t="str">
        <f>IF(AND(Sheet1!G854=0,Sheet1!L854=0,Sheet1!Q854&lt;&gt;0),"出错","-")</f>
        <v>-</v>
      </c>
      <c r="L851" s="21" t="str">
        <f>IF(AND(Sheet1!G854=0,Sheet1!L854=0,Sheet1!Q854=0,Sheet1!V854&lt;&gt;0),"出错","-")</f>
        <v>-</v>
      </c>
      <c r="M851" s="21" t="str">
        <f>IF(AND(Sheet1!G854=0,Sheet1!L854=0,Sheet1!Q854=0,Sheet1!V854=0,Sheet1!AA854&lt;&gt;0),"出错","-")</f>
        <v>-</v>
      </c>
      <c r="N851" s="21" t="str">
        <f>IFERROR(VLOOKUP(Sheet1!G854,配置检查表!$Y:$Z,2,FALSE),"")</f>
        <v/>
      </c>
      <c r="O851" s="21">
        <f>IF(AND(Sheet1!I854=Sheet1!J854,Sheet1!J854&lt;&gt;0),Sheet1!I854,IF(AND(Sheet1!I854&lt;&gt;Sheet1!J854,Sheet1!J854&lt;&gt;0),Sheet1!I854&amp;"~"&amp;Sheet1!J854,""))</f>
        <v>1</v>
      </c>
      <c r="P851" s="21" t="str">
        <f>IFERROR(VLOOKUP(Sheet1!L854,配置检查表!$Y:$Z,2,FALSE),"")</f>
        <v/>
      </c>
      <c r="Q851" s="21" t="str">
        <f>IF(AND(Sheet1!N854=Sheet1!O854,Sheet1!O854&lt;&gt;0),Sheet1!N854,IF(AND(Sheet1!N854&lt;&gt;Sheet1!O854,Sheet1!O854&lt;&gt;0),Sheet1!N854&amp;"~"&amp;Sheet1!O854,""))</f>
        <v/>
      </c>
      <c r="R851" s="21" t="str">
        <f>IFERROR(VLOOKUP(Sheet1!Q854,配置检查表!$Y:$Z,2,FALSE),"")</f>
        <v/>
      </c>
      <c r="S851" s="39" t="str">
        <f>IF(AND(Sheet1!S1058=Sheet1!T1058,Sheet1!T1058&lt;&gt;0),Sheet1!S1058,IF(AND(Sheet1!S1058&lt;&gt;Sheet1!T1058,Sheet1!T1058&lt;&gt;0),Sheet1!S1058&amp;"~"&amp;Sheet1!T1058,""))</f>
        <v/>
      </c>
      <c r="T851" s="21" t="str">
        <f>IFERROR(VLOOKUP(Sheet1!V854,配置检查表!$Y:$Z,2,FALSE),"")</f>
        <v/>
      </c>
      <c r="U851" s="39" t="str">
        <f>IF(AND(Sheet1!X1058=Sheet1!Y1058,Sheet1!Y1058&lt;&gt;0),Sheet1!X1058,IF(AND(Sheet1!X1058&lt;&gt;Sheet1!Y1058,Sheet1!Y1058&lt;&gt;0),Sheet1!X1058&amp;"~"&amp;Sheet1!Y1058,""))</f>
        <v/>
      </c>
      <c r="V851" s="21" t="str">
        <f>IFERROR(VLOOKUP(Sheet1!XAA,配置检查表!$Y:$Z,2,FALSE),"")</f>
        <v/>
      </c>
      <c r="W851" s="21" t="str">
        <f>IF(AND(Sheet1!AC1058=Sheet1!AD1058,Sheet1!AD1058&lt;&gt;0),Sheet1!AC1058,IF(AND(Sheet1!AC1058&lt;&gt;Sheet1!AD1058,Sheet1!AD1058&lt;&gt;0),Sheet1!AC1058&amp;"~"&amp;Sheet1!AD1058,""))</f>
        <v/>
      </c>
    </row>
    <row r="852" spans="1:23">
      <c r="A852" s="3">
        <v>21054</v>
      </c>
      <c r="B852" s="3" t="s">
        <v>324</v>
      </c>
      <c r="C852" s="3" t="s">
        <v>336</v>
      </c>
      <c r="D852" s="21" t="str">
        <f>IF(OR(Sheet1!I855&lt;&gt;Sheet1!AF855,Sheet1!AG855&lt;&gt;Sheet1!J855),"有影响","-")</f>
        <v>-</v>
      </c>
      <c r="E852" s="21" t="str">
        <f>IF(OR(Sheet1!N855&lt;&gt;Sheet1!AH855,Sheet1!AI855&lt;&gt;Sheet1!O855),"有影响","-")</f>
        <v>-</v>
      </c>
      <c r="F852" s="21" t="str">
        <f>IF(OR(Sheet1!S855&lt;&gt;Sheet1!AJ855,Sheet1!AK855&lt;&gt;Sheet1!T855),"有影响","-")</f>
        <v>-</v>
      </c>
      <c r="G852" s="21" t="str">
        <f>IF(OR(Sheet1!X855&lt;&gt;Sheet1!AL855,Sheet1!AM855&lt;&gt;Sheet1!Y855),"有影响","-")</f>
        <v>-</v>
      </c>
      <c r="H852" s="21" t="str">
        <f>IF(OR(Sheet1!AC855&lt;&gt;Sheet1!AN855,Sheet1!AO855&lt;&gt;Sheet1!AD855),"有影响","-")</f>
        <v>-</v>
      </c>
      <c r="I852" s="21" t="str">
        <f>IF(Sheet1!G855=0,"出错","-")</f>
        <v>-</v>
      </c>
      <c r="J852" s="21" t="str">
        <f>IF(AND(Sheet1!G855=0,Sheet1!L855&lt;&gt;0),"出错","-")</f>
        <v>-</v>
      </c>
      <c r="K852" s="21" t="str">
        <f>IF(AND(Sheet1!G855=0,Sheet1!L855=0,Sheet1!Q855&lt;&gt;0),"出错","-")</f>
        <v>-</v>
      </c>
      <c r="L852" s="21" t="str">
        <f>IF(AND(Sheet1!G855=0,Sheet1!L855=0,Sheet1!Q855=0,Sheet1!V855&lt;&gt;0),"出错","-")</f>
        <v>-</v>
      </c>
      <c r="M852" s="21" t="str">
        <f>IF(AND(Sheet1!G855=0,Sheet1!L855=0,Sheet1!Q855=0,Sheet1!V855=0,Sheet1!AA855&lt;&gt;0),"出错","-")</f>
        <v>-</v>
      </c>
      <c r="N852" s="21" t="str">
        <f>IFERROR(VLOOKUP(Sheet1!G855,配置检查表!$Y:$Z,2,FALSE),"")</f>
        <v/>
      </c>
      <c r="O852" s="21">
        <f>IF(AND(Sheet1!I855=Sheet1!J855,Sheet1!J855&lt;&gt;0),Sheet1!I855,IF(AND(Sheet1!I855&lt;&gt;Sheet1!J855,Sheet1!J855&lt;&gt;0),Sheet1!I855&amp;"~"&amp;Sheet1!J855,""))</f>
        <v>1</v>
      </c>
      <c r="P852" s="21" t="str">
        <f>IFERROR(VLOOKUP(Sheet1!L855,配置检查表!$Y:$Z,2,FALSE),"")</f>
        <v/>
      </c>
      <c r="Q852" s="21" t="str">
        <f>IF(AND(Sheet1!N855=Sheet1!O855,Sheet1!O855&lt;&gt;0),Sheet1!N855,IF(AND(Sheet1!N855&lt;&gt;Sheet1!O855,Sheet1!O855&lt;&gt;0),Sheet1!N855&amp;"~"&amp;Sheet1!O855,""))</f>
        <v/>
      </c>
      <c r="R852" s="21" t="str">
        <f>IFERROR(VLOOKUP(Sheet1!Q855,配置检查表!$Y:$Z,2,FALSE),"")</f>
        <v/>
      </c>
      <c r="S852" s="39" t="str">
        <f>IF(AND(Sheet1!S1059=Sheet1!T1059,Sheet1!T1059&lt;&gt;0),Sheet1!S1059,IF(AND(Sheet1!S1059&lt;&gt;Sheet1!T1059,Sheet1!T1059&lt;&gt;0),Sheet1!S1059&amp;"~"&amp;Sheet1!T1059,""))</f>
        <v/>
      </c>
      <c r="T852" s="21" t="str">
        <f>IFERROR(VLOOKUP(Sheet1!V855,配置检查表!$Y:$Z,2,FALSE),"")</f>
        <v/>
      </c>
      <c r="U852" s="39" t="str">
        <f>IF(AND(Sheet1!X1059=Sheet1!Y1059,Sheet1!Y1059&lt;&gt;0),Sheet1!X1059,IF(AND(Sheet1!X1059&lt;&gt;Sheet1!Y1059,Sheet1!Y1059&lt;&gt;0),Sheet1!X1059&amp;"~"&amp;Sheet1!Y1059,""))</f>
        <v/>
      </c>
      <c r="V852" s="21" t="str">
        <f>IFERROR(VLOOKUP(Sheet1!XAA,配置检查表!$Y:$Z,2,FALSE),"")</f>
        <v/>
      </c>
      <c r="W852" s="21" t="str">
        <f>IF(AND(Sheet1!AC1059=Sheet1!AD1059,Sheet1!AD1059&lt;&gt;0),Sheet1!AC1059,IF(AND(Sheet1!AC1059&lt;&gt;Sheet1!AD1059,Sheet1!AD1059&lt;&gt;0),Sheet1!AC1059&amp;"~"&amp;Sheet1!AD1059,""))</f>
        <v/>
      </c>
    </row>
    <row r="853" spans="1:23">
      <c r="A853" s="3">
        <v>21055</v>
      </c>
      <c r="B853" s="3" t="s">
        <v>325</v>
      </c>
      <c r="C853" s="3" t="s">
        <v>337</v>
      </c>
      <c r="D853" s="21" t="str">
        <f>IF(OR(Sheet1!I856&lt;&gt;Sheet1!AF856,Sheet1!AG856&lt;&gt;Sheet1!J856),"有影响","-")</f>
        <v>-</v>
      </c>
      <c r="E853" s="21" t="str">
        <f>IF(OR(Sheet1!N856&lt;&gt;Sheet1!AH856,Sheet1!AI856&lt;&gt;Sheet1!O856),"有影响","-")</f>
        <v>-</v>
      </c>
      <c r="F853" s="21" t="str">
        <f>IF(OR(Sheet1!S856&lt;&gt;Sheet1!AJ856,Sheet1!AK856&lt;&gt;Sheet1!T856),"有影响","-")</f>
        <v>-</v>
      </c>
      <c r="G853" s="21" t="str">
        <f>IF(OR(Sheet1!X856&lt;&gt;Sheet1!AL856,Sheet1!AM856&lt;&gt;Sheet1!Y856),"有影响","-")</f>
        <v>-</v>
      </c>
      <c r="H853" s="21" t="str">
        <f>IF(OR(Sheet1!AC856&lt;&gt;Sheet1!AN856,Sheet1!AO856&lt;&gt;Sheet1!AD856),"有影响","-")</f>
        <v>-</v>
      </c>
      <c r="I853" s="21" t="str">
        <f>IF(Sheet1!G856=0,"出错","-")</f>
        <v>-</v>
      </c>
      <c r="J853" s="21" t="str">
        <f>IF(AND(Sheet1!G856=0,Sheet1!L856&lt;&gt;0),"出错","-")</f>
        <v>-</v>
      </c>
      <c r="K853" s="21" t="str">
        <f>IF(AND(Sheet1!G856=0,Sheet1!L856=0,Sheet1!Q856&lt;&gt;0),"出错","-")</f>
        <v>-</v>
      </c>
      <c r="L853" s="21" t="str">
        <f>IF(AND(Sheet1!G856=0,Sheet1!L856=0,Sheet1!Q856=0,Sheet1!V856&lt;&gt;0),"出错","-")</f>
        <v>-</v>
      </c>
      <c r="M853" s="21" t="str">
        <f>IF(AND(Sheet1!G856=0,Sheet1!L856=0,Sheet1!Q856=0,Sheet1!V856=0,Sheet1!AA856&lt;&gt;0),"出错","-")</f>
        <v>-</v>
      </c>
      <c r="N853" s="21" t="str">
        <f>IFERROR(VLOOKUP(Sheet1!G856,配置检查表!$Y:$Z,2,FALSE),"")</f>
        <v/>
      </c>
      <c r="O853" s="21">
        <f>IF(AND(Sheet1!I856=Sheet1!J856,Sheet1!J856&lt;&gt;0),Sheet1!I856,IF(AND(Sheet1!I856&lt;&gt;Sheet1!J856,Sheet1!J856&lt;&gt;0),Sheet1!I856&amp;"~"&amp;Sheet1!J856,""))</f>
        <v>1</v>
      </c>
      <c r="P853" s="21" t="str">
        <f>IFERROR(VLOOKUP(Sheet1!L856,配置检查表!$Y:$Z,2,FALSE),"")</f>
        <v/>
      </c>
      <c r="Q853" s="21" t="str">
        <f>IF(AND(Sheet1!N856=Sheet1!O856,Sheet1!O856&lt;&gt;0),Sheet1!N856,IF(AND(Sheet1!N856&lt;&gt;Sheet1!O856,Sheet1!O856&lt;&gt;0),Sheet1!N856&amp;"~"&amp;Sheet1!O856,""))</f>
        <v/>
      </c>
      <c r="R853" s="21" t="str">
        <f>IFERROR(VLOOKUP(Sheet1!Q856,配置检查表!$Y:$Z,2,FALSE),"")</f>
        <v/>
      </c>
      <c r="S853" s="39" t="str">
        <f>IF(AND(Sheet1!S1060=Sheet1!T1060,Sheet1!T1060&lt;&gt;0),Sheet1!S1060,IF(AND(Sheet1!S1060&lt;&gt;Sheet1!T1060,Sheet1!T1060&lt;&gt;0),Sheet1!S1060&amp;"~"&amp;Sheet1!T1060,""))</f>
        <v/>
      </c>
      <c r="T853" s="21" t="str">
        <f>IFERROR(VLOOKUP(Sheet1!V856,配置检查表!$Y:$Z,2,FALSE),"")</f>
        <v/>
      </c>
      <c r="U853" s="39" t="str">
        <f>IF(AND(Sheet1!X1060=Sheet1!Y1060,Sheet1!Y1060&lt;&gt;0),Sheet1!X1060,IF(AND(Sheet1!X1060&lt;&gt;Sheet1!Y1060,Sheet1!Y1060&lt;&gt;0),Sheet1!X1060&amp;"~"&amp;Sheet1!Y1060,""))</f>
        <v/>
      </c>
      <c r="V853" s="21" t="str">
        <f>IFERROR(VLOOKUP(Sheet1!XAA,配置检查表!$Y:$Z,2,FALSE),"")</f>
        <v/>
      </c>
      <c r="W853" s="21" t="str">
        <f>IF(AND(Sheet1!AC1060=Sheet1!AD1060,Sheet1!AD1060&lt;&gt;0),Sheet1!AC1060,IF(AND(Sheet1!AC1060&lt;&gt;Sheet1!AD1060,Sheet1!AD1060&lt;&gt;0),Sheet1!AC1060&amp;"~"&amp;Sheet1!AD1060,""))</f>
        <v/>
      </c>
    </row>
    <row r="854" spans="1:23">
      <c r="A854" s="3">
        <v>21056</v>
      </c>
      <c r="B854" s="3" t="s">
        <v>326</v>
      </c>
      <c r="C854" s="3" t="s">
        <v>338</v>
      </c>
      <c r="D854" s="21" t="str">
        <f>IF(OR(Sheet1!I857&lt;&gt;Sheet1!AF857,Sheet1!AG857&lt;&gt;Sheet1!J857),"有影响","-")</f>
        <v>-</v>
      </c>
      <c r="E854" s="21" t="str">
        <f>IF(OR(Sheet1!N857&lt;&gt;Sheet1!AH857,Sheet1!AI857&lt;&gt;Sheet1!O857),"有影响","-")</f>
        <v>-</v>
      </c>
      <c r="F854" s="21" t="str">
        <f>IF(OR(Sheet1!S857&lt;&gt;Sheet1!AJ857,Sheet1!AK857&lt;&gt;Sheet1!T857),"有影响","-")</f>
        <v>-</v>
      </c>
      <c r="G854" s="21" t="str">
        <f>IF(OR(Sheet1!X857&lt;&gt;Sheet1!AL857,Sheet1!AM857&lt;&gt;Sheet1!Y857),"有影响","-")</f>
        <v>-</v>
      </c>
      <c r="H854" s="21" t="str">
        <f>IF(OR(Sheet1!AC857&lt;&gt;Sheet1!AN857,Sheet1!AO857&lt;&gt;Sheet1!AD857),"有影响","-")</f>
        <v>-</v>
      </c>
      <c r="I854" s="21" t="str">
        <f>IF(Sheet1!G857=0,"出错","-")</f>
        <v>-</v>
      </c>
      <c r="J854" s="21" t="str">
        <f>IF(AND(Sheet1!G857=0,Sheet1!L857&lt;&gt;0),"出错","-")</f>
        <v>-</v>
      </c>
      <c r="K854" s="21" t="str">
        <f>IF(AND(Sheet1!G857=0,Sheet1!L857=0,Sheet1!Q857&lt;&gt;0),"出错","-")</f>
        <v>-</v>
      </c>
      <c r="L854" s="21" t="str">
        <f>IF(AND(Sheet1!G857=0,Sheet1!L857=0,Sheet1!Q857=0,Sheet1!V857&lt;&gt;0),"出错","-")</f>
        <v>-</v>
      </c>
      <c r="M854" s="21" t="str">
        <f>IF(AND(Sheet1!G857=0,Sheet1!L857=0,Sheet1!Q857=0,Sheet1!V857=0,Sheet1!AA857&lt;&gt;0),"出错","-")</f>
        <v>-</v>
      </c>
      <c r="N854" s="21" t="str">
        <f>IFERROR(VLOOKUP(Sheet1!G857,配置检查表!$Y:$Z,2,FALSE),"")</f>
        <v/>
      </c>
      <c r="O854" s="21">
        <f>IF(AND(Sheet1!I857=Sheet1!J857,Sheet1!J857&lt;&gt;0),Sheet1!I857,IF(AND(Sheet1!I857&lt;&gt;Sheet1!J857,Sheet1!J857&lt;&gt;0),Sheet1!I857&amp;"~"&amp;Sheet1!J857,""))</f>
        <v>1</v>
      </c>
      <c r="P854" s="21" t="str">
        <f>IFERROR(VLOOKUP(Sheet1!L857,配置检查表!$Y:$Z,2,FALSE),"")</f>
        <v/>
      </c>
      <c r="Q854" s="21" t="str">
        <f>IF(AND(Sheet1!N857=Sheet1!O857,Sheet1!O857&lt;&gt;0),Sheet1!N857,IF(AND(Sheet1!N857&lt;&gt;Sheet1!O857,Sheet1!O857&lt;&gt;0),Sheet1!N857&amp;"~"&amp;Sheet1!O857,""))</f>
        <v/>
      </c>
      <c r="R854" s="21" t="str">
        <f>IFERROR(VLOOKUP(Sheet1!Q857,配置检查表!$Y:$Z,2,FALSE),"")</f>
        <v/>
      </c>
      <c r="S854" s="39" t="str">
        <f>IF(AND(Sheet1!S1061=Sheet1!T1061,Sheet1!T1061&lt;&gt;0),Sheet1!S1061,IF(AND(Sheet1!S1061&lt;&gt;Sheet1!T1061,Sheet1!T1061&lt;&gt;0),Sheet1!S1061&amp;"~"&amp;Sheet1!T1061,""))</f>
        <v/>
      </c>
      <c r="T854" s="21" t="str">
        <f>IFERROR(VLOOKUP(Sheet1!V857,配置检查表!$Y:$Z,2,FALSE),"")</f>
        <v/>
      </c>
      <c r="U854" s="39" t="str">
        <f>IF(AND(Sheet1!X1061=Sheet1!Y1061,Sheet1!Y1061&lt;&gt;0),Sheet1!X1061,IF(AND(Sheet1!X1061&lt;&gt;Sheet1!Y1061,Sheet1!Y1061&lt;&gt;0),Sheet1!X1061&amp;"~"&amp;Sheet1!Y1061,""))</f>
        <v/>
      </c>
      <c r="V854" s="21" t="str">
        <f>IFERROR(VLOOKUP(Sheet1!XAA,配置检查表!$Y:$Z,2,FALSE),"")</f>
        <v/>
      </c>
      <c r="W854" s="21" t="str">
        <f>IF(AND(Sheet1!AC1061=Sheet1!AD1061,Sheet1!AD1061&lt;&gt;0),Sheet1!AC1061,IF(AND(Sheet1!AC1061&lt;&gt;Sheet1!AD1061,Sheet1!AD1061&lt;&gt;0),Sheet1!AC1061&amp;"~"&amp;Sheet1!AD1061,""))</f>
        <v/>
      </c>
    </row>
    <row r="855" spans="1:23">
      <c r="A855" s="3">
        <v>21057</v>
      </c>
      <c r="B855" s="3" t="s">
        <v>327</v>
      </c>
      <c r="C855" s="3" t="s">
        <v>339</v>
      </c>
      <c r="D855" s="21" t="str">
        <f>IF(OR(Sheet1!I858&lt;&gt;Sheet1!AF858,Sheet1!AG858&lt;&gt;Sheet1!J858),"有影响","-")</f>
        <v>-</v>
      </c>
      <c r="E855" s="21" t="str">
        <f>IF(OR(Sheet1!N858&lt;&gt;Sheet1!AH858,Sheet1!AI858&lt;&gt;Sheet1!O858),"有影响","-")</f>
        <v>-</v>
      </c>
      <c r="F855" s="21" t="str">
        <f>IF(OR(Sheet1!S858&lt;&gt;Sheet1!AJ858,Sheet1!AK858&lt;&gt;Sheet1!T858),"有影响","-")</f>
        <v>-</v>
      </c>
      <c r="G855" s="21" t="str">
        <f>IF(OR(Sheet1!X858&lt;&gt;Sheet1!AL858,Sheet1!AM858&lt;&gt;Sheet1!Y858),"有影响","-")</f>
        <v>-</v>
      </c>
      <c r="H855" s="21" t="str">
        <f>IF(OR(Sheet1!AC858&lt;&gt;Sheet1!AN858,Sheet1!AO858&lt;&gt;Sheet1!AD858),"有影响","-")</f>
        <v>-</v>
      </c>
      <c r="I855" s="21" t="str">
        <f>IF(Sheet1!G858=0,"出错","-")</f>
        <v>-</v>
      </c>
      <c r="J855" s="21" t="str">
        <f>IF(AND(Sheet1!G858=0,Sheet1!L858&lt;&gt;0),"出错","-")</f>
        <v>-</v>
      </c>
      <c r="K855" s="21" t="str">
        <f>IF(AND(Sheet1!G858=0,Sheet1!L858=0,Sheet1!Q858&lt;&gt;0),"出错","-")</f>
        <v>-</v>
      </c>
      <c r="L855" s="21" t="str">
        <f>IF(AND(Sheet1!G858=0,Sheet1!L858=0,Sheet1!Q858=0,Sheet1!V858&lt;&gt;0),"出错","-")</f>
        <v>-</v>
      </c>
      <c r="M855" s="21" t="str">
        <f>IF(AND(Sheet1!G858=0,Sheet1!L858=0,Sheet1!Q858=0,Sheet1!V858=0,Sheet1!AA858&lt;&gt;0),"出错","-")</f>
        <v>-</v>
      </c>
      <c r="N855" s="21" t="str">
        <f>IFERROR(VLOOKUP(Sheet1!G858,配置检查表!$Y:$Z,2,FALSE),"")</f>
        <v/>
      </c>
      <c r="O855" s="21">
        <f>IF(AND(Sheet1!I858=Sheet1!J858,Sheet1!J858&lt;&gt;0),Sheet1!I858,IF(AND(Sheet1!I858&lt;&gt;Sheet1!J858,Sheet1!J858&lt;&gt;0),Sheet1!I858&amp;"~"&amp;Sheet1!J858,""))</f>
        <v>1</v>
      </c>
      <c r="P855" s="21" t="str">
        <f>IFERROR(VLOOKUP(Sheet1!L858,配置检查表!$Y:$Z,2,FALSE),"")</f>
        <v/>
      </c>
      <c r="Q855" s="21" t="str">
        <f>IF(AND(Sheet1!N858=Sheet1!O858,Sheet1!O858&lt;&gt;0),Sheet1!N858,IF(AND(Sheet1!N858&lt;&gt;Sheet1!O858,Sheet1!O858&lt;&gt;0),Sheet1!N858&amp;"~"&amp;Sheet1!O858,""))</f>
        <v/>
      </c>
      <c r="R855" s="21" t="str">
        <f>IFERROR(VLOOKUP(Sheet1!Q858,配置检查表!$Y:$Z,2,FALSE),"")</f>
        <v/>
      </c>
      <c r="S855" s="39" t="str">
        <f>IF(AND(Sheet1!S1062=Sheet1!T1062,Sheet1!T1062&lt;&gt;0),Sheet1!S1062,IF(AND(Sheet1!S1062&lt;&gt;Sheet1!T1062,Sheet1!T1062&lt;&gt;0),Sheet1!S1062&amp;"~"&amp;Sheet1!T1062,""))</f>
        <v/>
      </c>
      <c r="T855" s="21" t="str">
        <f>IFERROR(VLOOKUP(Sheet1!V858,配置检查表!$Y:$Z,2,FALSE),"")</f>
        <v/>
      </c>
      <c r="U855" s="39" t="str">
        <f>IF(AND(Sheet1!X1062=Sheet1!Y1062,Sheet1!Y1062&lt;&gt;0),Sheet1!X1062,IF(AND(Sheet1!X1062&lt;&gt;Sheet1!Y1062,Sheet1!Y1062&lt;&gt;0),Sheet1!X1062&amp;"~"&amp;Sheet1!Y1062,""))</f>
        <v/>
      </c>
      <c r="V855" s="21" t="str">
        <f>IFERROR(VLOOKUP(Sheet1!XAA,配置检查表!$Y:$Z,2,FALSE),"")</f>
        <v/>
      </c>
      <c r="W855" s="21" t="str">
        <f>IF(AND(Sheet1!AC1062=Sheet1!AD1062,Sheet1!AD1062&lt;&gt;0),Sheet1!AC1062,IF(AND(Sheet1!AC1062&lt;&gt;Sheet1!AD1062,Sheet1!AD1062&lt;&gt;0),Sheet1!AC1062&amp;"~"&amp;Sheet1!AD1062,""))</f>
        <v/>
      </c>
    </row>
    <row r="856" spans="1:23">
      <c r="A856" s="3">
        <v>21058</v>
      </c>
      <c r="B856" s="3" t="s">
        <v>328</v>
      </c>
      <c r="C856" s="3" t="s">
        <v>340</v>
      </c>
      <c r="D856" s="21" t="str">
        <f>IF(OR(Sheet1!I859&lt;&gt;Sheet1!AF859,Sheet1!AG859&lt;&gt;Sheet1!J859),"有影响","-")</f>
        <v>-</v>
      </c>
      <c r="E856" s="21" t="str">
        <f>IF(OR(Sheet1!N859&lt;&gt;Sheet1!AH859,Sheet1!AI859&lt;&gt;Sheet1!O859),"有影响","-")</f>
        <v>-</v>
      </c>
      <c r="F856" s="21" t="str">
        <f>IF(OR(Sheet1!S859&lt;&gt;Sheet1!AJ859,Sheet1!AK859&lt;&gt;Sheet1!T859),"有影响","-")</f>
        <v>-</v>
      </c>
      <c r="G856" s="21" t="str">
        <f>IF(OR(Sheet1!X859&lt;&gt;Sheet1!AL859,Sheet1!AM859&lt;&gt;Sheet1!Y859),"有影响","-")</f>
        <v>-</v>
      </c>
      <c r="H856" s="21" t="str">
        <f>IF(OR(Sheet1!AC859&lt;&gt;Sheet1!AN859,Sheet1!AO859&lt;&gt;Sheet1!AD859),"有影响","-")</f>
        <v>-</v>
      </c>
      <c r="I856" s="21" t="str">
        <f>IF(Sheet1!G859=0,"出错","-")</f>
        <v>-</v>
      </c>
      <c r="J856" s="21" t="str">
        <f>IF(AND(Sheet1!G859=0,Sheet1!L859&lt;&gt;0),"出错","-")</f>
        <v>-</v>
      </c>
      <c r="K856" s="21" t="str">
        <f>IF(AND(Sheet1!G859=0,Sheet1!L859=0,Sheet1!Q859&lt;&gt;0),"出错","-")</f>
        <v>-</v>
      </c>
      <c r="L856" s="21" t="str">
        <f>IF(AND(Sheet1!G859=0,Sheet1!L859=0,Sheet1!Q859=0,Sheet1!V859&lt;&gt;0),"出错","-")</f>
        <v>-</v>
      </c>
      <c r="M856" s="21" t="str">
        <f>IF(AND(Sheet1!G859=0,Sheet1!L859=0,Sheet1!Q859=0,Sheet1!V859=0,Sheet1!AA859&lt;&gt;0),"出错","-")</f>
        <v>-</v>
      </c>
      <c r="N856" s="21" t="str">
        <f>IFERROR(VLOOKUP(Sheet1!G859,配置检查表!$Y:$Z,2,FALSE),"")</f>
        <v/>
      </c>
      <c r="O856" s="21">
        <f>IF(AND(Sheet1!I859=Sheet1!J859,Sheet1!J859&lt;&gt;0),Sheet1!I859,IF(AND(Sheet1!I859&lt;&gt;Sheet1!J859,Sheet1!J859&lt;&gt;0),Sheet1!I859&amp;"~"&amp;Sheet1!J859,""))</f>
        <v>1</v>
      </c>
      <c r="P856" s="21" t="str">
        <f>IFERROR(VLOOKUP(Sheet1!L859,配置检查表!$Y:$Z,2,FALSE),"")</f>
        <v/>
      </c>
      <c r="Q856" s="21" t="str">
        <f>IF(AND(Sheet1!N859=Sheet1!O859,Sheet1!O859&lt;&gt;0),Sheet1!N859,IF(AND(Sheet1!N859&lt;&gt;Sheet1!O859,Sheet1!O859&lt;&gt;0),Sheet1!N859&amp;"~"&amp;Sheet1!O859,""))</f>
        <v/>
      </c>
      <c r="R856" s="21" t="str">
        <f>IFERROR(VLOOKUP(Sheet1!Q859,配置检查表!$Y:$Z,2,FALSE),"")</f>
        <v/>
      </c>
      <c r="S856" s="39" t="str">
        <f>IF(AND(Sheet1!S1063=Sheet1!T1063,Sheet1!T1063&lt;&gt;0),Sheet1!S1063,IF(AND(Sheet1!S1063&lt;&gt;Sheet1!T1063,Sheet1!T1063&lt;&gt;0),Sheet1!S1063&amp;"~"&amp;Sheet1!T1063,""))</f>
        <v/>
      </c>
      <c r="T856" s="21" t="str">
        <f>IFERROR(VLOOKUP(Sheet1!V859,配置检查表!$Y:$Z,2,FALSE),"")</f>
        <v/>
      </c>
      <c r="U856" s="39" t="str">
        <f>IF(AND(Sheet1!X1063=Sheet1!Y1063,Sheet1!Y1063&lt;&gt;0),Sheet1!X1063,IF(AND(Sheet1!X1063&lt;&gt;Sheet1!Y1063,Sheet1!Y1063&lt;&gt;0),Sheet1!X1063&amp;"~"&amp;Sheet1!Y1063,""))</f>
        <v/>
      </c>
      <c r="V856" s="21" t="str">
        <f>IFERROR(VLOOKUP(Sheet1!XAA,配置检查表!$Y:$Z,2,FALSE),"")</f>
        <v/>
      </c>
      <c r="W856" s="21" t="str">
        <f>IF(AND(Sheet1!AC1063=Sheet1!AD1063,Sheet1!AD1063&lt;&gt;0),Sheet1!AC1063,IF(AND(Sheet1!AC1063&lt;&gt;Sheet1!AD1063,Sheet1!AD1063&lt;&gt;0),Sheet1!AC1063&amp;"~"&amp;Sheet1!AD1063,""))</f>
        <v/>
      </c>
    </row>
    <row r="857" spans="1:23">
      <c r="A857" s="3">
        <v>21059</v>
      </c>
      <c r="B857" s="3" t="s">
        <v>329</v>
      </c>
      <c r="C857" s="3" t="s">
        <v>341</v>
      </c>
      <c r="D857" s="21" t="str">
        <f>IF(OR(Sheet1!I860&lt;&gt;Sheet1!AF860,Sheet1!AG860&lt;&gt;Sheet1!J860),"有影响","-")</f>
        <v>-</v>
      </c>
      <c r="E857" s="21" t="str">
        <f>IF(OR(Sheet1!N860&lt;&gt;Sheet1!AH860,Sheet1!AI860&lt;&gt;Sheet1!O860),"有影响","-")</f>
        <v>-</v>
      </c>
      <c r="F857" s="21" t="str">
        <f>IF(OR(Sheet1!S860&lt;&gt;Sheet1!AJ860,Sheet1!AK860&lt;&gt;Sheet1!T860),"有影响","-")</f>
        <v>-</v>
      </c>
      <c r="G857" s="21" t="str">
        <f>IF(OR(Sheet1!X860&lt;&gt;Sheet1!AL860,Sheet1!AM860&lt;&gt;Sheet1!Y860),"有影响","-")</f>
        <v>-</v>
      </c>
      <c r="H857" s="21" t="str">
        <f>IF(OR(Sheet1!AC860&lt;&gt;Sheet1!AN860,Sheet1!AO860&lt;&gt;Sheet1!AD860),"有影响","-")</f>
        <v>-</v>
      </c>
      <c r="I857" s="21" t="str">
        <f>IF(Sheet1!G860=0,"出错","-")</f>
        <v>-</v>
      </c>
      <c r="J857" s="21" t="str">
        <f>IF(AND(Sheet1!G860=0,Sheet1!L860&lt;&gt;0),"出错","-")</f>
        <v>-</v>
      </c>
      <c r="K857" s="21" t="str">
        <f>IF(AND(Sheet1!G860=0,Sheet1!L860=0,Sheet1!Q860&lt;&gt;0),"出错","-")</f>
        <v>-</v>
      </c>
      <c r="L857" s="21" t="str">
        <f>IF(AND(Sheet1!G860=0,Sheet1!L860=0,Sheet1!Q860=0,Sheet1!V860&lt;&gt;0),"出错","-")</f>
        <v>-</v>
      </c>
      <c r="M857" s="21" t="str">
        <f>IF(AND(Sheet1!G860=0,Sheet1!L860=0,Sheet1!Q860=0,Sheet1!V860=0,Sheet1!AA860&lt;&gt;0),"出错","-")</f>
        <v>-</v>
      </c>
      <c r="N857" s="21" t="str">
        <f>IFERROR(VLOOKUP(Sheet1!G860,配置检查表!$Y:$Z,2,FALSE),"")</f>
        <v/>
      </c>
      <c r="O857" s="21">
        <f>IF(AND(Sheet1!I860=Sheet1!J860,Sheet1!J860&lt;&gt;0),Sheet1!I860,IF(AND(Sheet1!I860&lt;&gt;Sheet1!J860,Sheet1!J860&lt;&gt;0),Sheet1!I860&amp;"~"&amp;Sheet1!J860,""))</f>
        <v>1</v>
      </c>
      <c r="P857" s="21" t="str">
        <f>IFERROR(VLOOKUP(Sheet1!L860,配置检查表!$Y:$Z,2,FALSE),"")</f>
        <v/>
      </c>
      <c r="Q857" s="21" t="str">
        <f>IF(AND(Sheet1!N860=Sheet1!O860,Sheet1!O860&lt;&gt;0),Sheet1!N860,IF(AND(Sheet1!N860&lt;&gt;Sheet1!O860,Sheet1!O860&lt;&gt;0),Sheet1!N860&amp;"~"&amp;Sheet1!O860,""))</f>
        <v/>
      </c>
      <c r="R857" s="21" t="str">
        <f>IFERROR(VLOOKUP(Sheet1!Q860,配置检查表!$Y:$Z,2,FALSE),"")</f>
        <v/>
      </c>
      <c r="S857" s="39" t="str">
        <f>IF(AND(Sheet1!S1064=Sheet1!T1064,Sheet1!T1064&lt;&gt;0),Sheet1!S1064,IF(AND(Sheet1!S1064&lt;&gt;Sheet1!T1064,Sheet1!T1064&lt;&gt;0),Sheet1!S1064&amp;"~"&amp;Sheet1!T1064,""))</f>
        <v/>
      </c>
      <c r="T857" s="21" t="str">
        <f>IFERROR(VLOOKUP(Sheet1!V860,配置检查表!$Y:$Z,2,FALSE),"")</f>
        <v/>
      </c>
      <c r="U857" s="39" t="str">
        <f>IF(AND(Sheet1!X1064=Sheet1!Y1064,Sheet1!Y1064&lt;&gt;0),Sheet1!X1064,IF(AND(Sheet1!X1064&lt;&gt;Sheet1!Y1064,Sheet1!Y1064&lt;&gt;0),Sheet1!X1064&amp;"~"&amp;Sheet1!Y1064,""))</f>
        <v/>
      </c>
      <c r="V857" s="21" t="str">
        <f>IFERROR(VLOOKUP(Sheet1!XAA,配置检查表!$Y:$Z,2,FALSE),"")</f>
        <v/>
      </c>
      <c r="W857" s="21" t="str">
        <f>IF(AND(Sheet1!AC1064=Sheet1!AD1064,Sheet1!AD1064&lt;&gt;0),Sheet1!AC1064,IF(AND(Sheet1!AC1064&lt;&gt;Sheet1!AD1064,Sheet1!AD1064&lt;&gt;0),Sheet1!AC1064&amp;"~"&amp;Sheet1!AD1064,""))</f>
        <v/>
      </c>
    </row>
    <row r="858" spans="1:23">
      <c r="A858" s="3">
        <v>21060</v>
      </c>
      <c r="B858" s="3" t="s">
        <v>330</v>
      </c>
      <c r="C858" s="3" t="s">
        <v>342</v>
      </c>
      <c r="D858" s="21" t="str">
        <f>IF(OR(Sheet1!I861&lt;&gt;Sheet1!AF861,Sheet1!AG861&lt;&gt;Sheet1!J861),"有影响","-")</f>
        <v>-</v>
      </c>
      <c r="E858" s="21" t="str">
        <f>IF(OR(Sheet1!N861&lt;&gt;Sheet1!AH861,Sheet1!AI861&lt;&gt;Sheet1!O861),"有影响","-")</f>
        <v>-</v>
      </c>
      <c r="F858" s="21" t="str">
        <f>IF(OR(Sheet1!S861&lt;&gt;Sheet1!AJ861,Sheet1!AK861&lt;&gt;Sheet1!T861),"有影响","-")</f>
        <v>-</v>
      </c>
      <c r="G858" s="21" t="str">
        <f>IF(OR(Sheet1!X861&lt;&gt;Sheet1!AL861,Sheet1!AM861&lt;&gt;Sheet1!Y861),"有影响","-")</f>
        <v>-</v>
      </c>
      <c r="H858" s="21" t="str">
        <f>IF(OR(Sheet1!AC861&lt;&gt;Sheet1!AN861,Sheet1!AO861&lt;&gt;Sheet1!AD861),"有影响","-")</f>
        <v>-</v>
      </c>
      <c r="I858" s="21" t="str">
        <f>IF(Sheet1!G861=0,"出错","-")</f>
        <v>-</v>
      </c>
      <c r="J858" s="21" t="str">
        <f>IF(AND(Sheet1!G861=0,Sheet1!L861&lt;&gt;0),"出错","-")</f>
        <v>-</v>
      </c>
      <c r="K858" s="21" t="str">
        <f>IF(AND(Sheet1!G861=0,Sheet1!L861=0,Sheet1!Q861&lt;&gt;0),"出错","-")</f>
        <v>-</v>
      </c>
      <c r="L858" s="21" t="str">
        <f>IF(AND(Sheet1!G861=0,Sheet1!L861=0,Sheet1!Q861=0,Sheet1!V861&lt;&gt;0),"出错","-")</f>
        <v>-</v>
      </c>
      <c r="M858" s="21" t="str">
        <f>IF(AND(Sheet1!G861=0,Sheet1!L861=0,Sheet1!Q861=0,Sheet1!V861=0,Sheet1!AA861&lt;&gt;0),"出错","-")</f>
        <v>-</v>
      </c>
      <c r="N858" s="21" t="str">
        <f>IFERROR(VLOOKUP(Sheet1!G861,配置检查表!$Y:$Z,2,FALSE),"")</f>
        <v/>
      </c>
      <c r="O858" s="21">
        <f>IF(AND(Sheet1!I861=Sheet1!J861,Sheet1!J861&lt;&gt;0),Sheet1!I861,IF(AND(Sheet1!I861&lt;&gt;Sheet1!J861,Sheet1!J861&lt;&gt;0),Sheet1!I861&amp;"~"&amp;Sheet1!J861,""))</f>
        <v>1</v>
      </c>
      <c r="P858" s="21" t="str">
        <f>IFERROR(VLOOKUP(Sheet1!L861,配置检查表!$Y:$Z,2,FALSE),"")</f>
        <v/>
      </c>
      <c r="Q858" s="21" t="str">
        <f>IF(AND(Sheet1!N861=Sheet1!O861,Sheet1!O861&lt;&gt;0),Sheet1!N861,IF(AND(Sheet1!N861&lt;&gt;Sheet1!O861,Sheet1!O861&lt;&gt;0),Sheet1!N861&amp;"~"&amp;Sheet1!O861,""))</f>
        <v/>
      </c>
      <c r="R858" s="21" t="str">
        <f>IFERROR(VLOOKUP(Sheet1!Q861,配置检查表!$Y:$Z,2,FALSE),"")</f>
        <v/>
      </c>
      <c r="S858" s="39" t="str">
        <f>IF(AND(Sheet1!S1065=Sheet1!T1065,Sheet1!T1065&lt;&gt;0),Sheet1!S1065,IF(AND(Sheet1!S1065&lt;&gt;Sheet1!T1065,Sheet1!T1065&lt;&gt;0),Sheet1!S1065&amp;"~"&amp;Sheet1!T1065,""))</f>
        <v/>
      </c>
      <c r="T858" s="21" t="str">
        <f>IFERROR(VLOOKUP(Sheet1!V861,配置检查表!$Y:$Z,2,FALSE),"")</f>
        <v/>
      </c>
      <c r="U858" s="39" t="str">
        <f>IF(AND(Sheet1!X1065=Sheet1!Y1065,Sheet1!Y1065&lt;&gt;0),Sheet1!X1065,IF(AND(Sheet1!X1065&lt;&gt;Sheet1!Y1065,Sheet1!Y1065&lt;&gt;0),Sheet1!X1065&amp;"~"&amp;Sheet1!Y1065,""))</f>
        <v/>
      </c>
      <c r="V858" s="21" t="str">
        <f>IFERROR(VLOOKUP(Sheet1!XAA,配置检查表!$Y:$Z,2,FALSE),"")</f>
        <v/>
      </c>
      <c r="W858" s="21" t="str">
        <f>IF(AND(Sheet1!AC1065=Sheet1!AD1065,Sheet1!AD1065&lt;&gt;0),Sheet1!AC1065,IF(AND(Sheet1!AC1065&lt;&gt;Sheet1!AD1065,Sheet1!AD1065&lt;&gt;0),Sheet1!AC1065&amp;"~"&amp;Sheet1!AD1065,""))</f>
        <v/>
      </c>
    </row>
    <row r="859" spans="1:23">
      <c r="A859" s="3">
        <v>21061</v>
      </c>
      <c r="B859" s="3" t="s">
        <v>331</v>
      </c>
      <c r="C859" s="3" t="s">
        <v>343</v>
      </c>
      <c r="D859" s="21" t="str">
        <f>IF(OR(Sheet1!I862&lt;&gt;Sheet1!AF862,Sheet1!AG862&lt;&gt;Sheet1!J862),"有影响","-")</f>
        <v>-</v>
      </c>
      <c r="E859" s="21" t="str">
        <f>IF(OR(Sheet1!N862&lt;&gt;Sheet1!AH862,Sheet1!AI862&lt;&gt;Sheet1!O862),"有影响","-")</f>
        <v>-</v>
      </c>
      <c r="F859" s="21" t="str">
        <f>IF(OR(Sheet1!S862&lt;&gt;Sheet1!AJ862,Sheet1!AK862&lt;&gt;Sheet1!T862),"有影响","-")</f>
        <v>-</v>
      </c>
      <c r="G859" s="21" t="str">
        <f>IF(OR(Sheet1!X862&lt;&gt;Sheet1!AL862,Sheet1!AM862&lt;&gt;Sheet1!Y862),"有影响","-")</f>
        <v>-</v>
      </c>
      <c r="H859" s="21" t="str">
        <f>IF(OR(Sheet1!AC862&lt;&gt;Sheet1!AN862,Sheet1!AO862&lt;&gt;Sheet1!AD862),"有影响","-")</f>
        <v>-</v>
      </c>
      <c r="I859" s="21" t="str">
        <f>IF(Sheet1!G862=0,"出错","-")</f>
        <v>-</v>
      </c>
      <c r="J859" s="21" t="str">
        <f>IF(AND(Sheet1!G862=0,Sheet1!L862&lt;&gt;0),"出错","-")</f>
        <v>-</v>
      </c>
      <c r="K859" s="21" t="str">
        <f>IF(AND(Sheet1!G862=0,Sheet1!L862=0,Sheet1!Q862&lt;&gt;0),"出错","-")</f>
        <v>-</v>
      </c>
      <c r="L859" s="21" t="str">
        <f>IF(AND(Sheet1!G862=0,Sheet1!L862=0,Sheet1!Q862=0,Sheet1!V862&lt;&gt;0),"出错","-")</f>
        <v>-</v>
      </c>
      <c r="M859" s="21" t="str">
        <f>IF(AND(Sheet1!G862=0,Sheet1!L862=0,Sheet1!Q862=0,Sheet1!V862=0,Sheet1!AA862&lt;&gt;0),"出错","-")</f>
        <v>-</v>
      </c>
      <c r="N859" s="21" t="str">
        <f>IFERROR(VLOOKUP(Sheet1!G862,配置检查表!$Y:$Z,2,FALSE),"")</f>
        <v/>
      </c>
      <c r="O859" s="21">
        <f>IF(AND(Sheet1!I862=Sheet1!J862,Sheet1!J862&lt;&gt;0),Sheet1!I862,IF(AND(Sheet1!I862&lt;&gt;Sheet1!J862,Sheet1!J862&lt;&gt;0),Sheet1!I862&amp;"~"&amp;Sheet1!J862,""))</f>
        <v>1</v>
      </c>
      <c r="P859" s="21" t="str">
        <f>IFERROR(VLOOKUP(Sheet1!L862,配置检查表!$Y:$Z,2,FALSE),"")</f>
        <v/>
      </c>
      <c r="Q859" s="21" t="str">
        <f>IF(AND(Sheet1!N862=Sheet1!O862,Sheet1!O862&lt;&gt;0),Sheet1!N862,IF(AND(Sheet1!N862&lt;&gt;Sheet1!O862,Sheet1!O862&lt;&gt;0),Sheet1!N862&amp;"~"&amp;Sheet1!O862,""))</f>
        <v/>
      </c>
      <c r="R859" s="21" t="str">
        <f>IFERROR(VLOOKUP(Sheet1!Q862,配置检查表!$Y:$Z,2,FALSE),"")</f>
        <v/>
      </c>
      <c r="S859" s="39" t="str">
        <f>IF(AND(Sheet1!S1066=Sheet1!T1066,Sheet1!T1066&lt;&gt;0),Sheet1!S1066,IF(AND(Sheet1!S1066&lt;&gt;Sheet1!T1066,Sheet1!T1066&lt;&gt;0),Sheet1!S1066&amp;"~"&amp;Sheet1!T1066,""))</f>
        <v/>
      </c>
      <c r="T859" s="21" t="str">
        <f>IFERROR(VLOOKUP(Sheet1!V862,配置检查表!$Y:$Z,2,FALSE),"")</f>
        <v/>
      </c>
      <c r="U859" s="39" t="str">
        <f>IF(AND(Sheet1!X1066=Sheet1!Y1066,Sheet1!Y1066&lt;&gt;0),Sheet1!X1066,IF(AND(Sheet1!X1066&lt;&gt;Sheet1!Y1066,Sheet1!Y1066&lt;&gt;0),Sheet1!X1066&amp;"~"&amp;Sheet1!Y1066,""))</f>
        <v/>
      </c>
      <c r="V859" s="21" t="str">
        <f>IFERROR(VLOOKUP(Sheet1!XAA,配置检查表!$Y:$Z,2,FALSE),"")</f>
        <v/>
      </c>
      <c r="W859" s="21" t="str">
        <f>IF(AND(Sheet1!AC1066=Sheet1!AD1066,Sheet1!AD1066&lt;&gt;0),Sheet1!AC1066,IF(AND(Sheet1!AC1066&lt;&gt;Sheet1!AD1066,Sheet1!AD1066&lt;&gt;0),Sheet1!AC1066&amp;"~"&amp;Sheet1!AD1066,""))</f>
        <v/>
      </c>
    </row>
    <row r="860" spans="1:23">
      <c r="A860" s="3">
        <v>21062</v>
      </c>
      <c r="B860" s="3" t="s">
        <v>332</v>
      </c>
      <c r="C860" s="3" t="s">
        <v>344</v>
      </c>
      <c r="D860" s="21" t="str">
        <f>IF(OR(Sheet1!I863&lt;&gt;Sheet1!AF863,Sheet1!AG863&lt;&gt;Sheet1!J863),"有影响","-")</f>
        <v>-</v>
      </c>
      <c r="E860" s="21" t="str">
        <f>IF(OR(Sheet1!N863&lt;&gt;Sheet1!AH863,Sheet1!AI863&lt;&gt;Sheet1!O863),"有影响","-")</f>
        <v>-</v>
      </c>
      <c r="F860" s="21" t="str">
        <f>IF(OR(Sheet1!S863&lt;&gt;Sheet1!AJ863,Sheet1!AK863&lt;&gt;Sheet1!T863),"有影响","-")</f>
        <v>-</v>
      </c>
      <c r="G860" s="21" t="str">
        <f>IF(OR(Sheet1!X863&lt;&gt;Sheet1!AL863,Sheet1!AM863&lt;&gt;Sheet1!Y863),"有影响","-")</f>
        <v>-</v>
      </c>
      <c r="H860" s="21" t="str">
        <f>IF(OR(Sheet1!AC863&lt;&gt;Sheet1!AN863,Sheet1!AO863&lt;&gt;Sheet1!AD863),"有影响","-")</f>
        <v>-</v>
      </c>
      <c r="I860" s="21" t="str">
        <f>IF(Sheet1!G863=0,"出错","-")</f>
        <v>-</v>
      </c>
      <c r="J860" s="21" t="str">
        <f>IF(AND(Sheet1!G863=0,Sheet1!L863&lt;&gt;0),"出错","-")</f>
        <v>-</v>
      </c>
      <c r="K860" s="21" t="str">
        <f>IF(AND(Sheet1!G863=0,Sheet1!L863=0,Sheet1!Q863&lt;&gt;0),"出错","-")</f>
        <v>-</v>
      </c>
      <c r="L860" s="21" t="str">
        <f>IF(AND(Sheet1!G863=0,Sheet1!L863=0,Sheet1!Q863=0,Sheet1!V863&lt;&gt;0),"出错","-")</f>
        <v>-</v>
      </c>
      <c r="M860" s="21" t="str">
        <f>IF(AND(Sheet1!G863=0,Sheet1!L863=0,Sheet1!Q863=0,Sheet1!V863=0,Sheet1!AA863&lt;&gt;0),"出错","-")</f>
        <v>-</v>
      </c>
      <c r="N860" s="21" t="str">
        <f>IFERROR(VLOOKUP(Sheet1!G863,配置检查表!$Y:$Z,2,FALSE),"")</f>
        <v/>
      </c>
      <c r="O860" s="21">
        <f>IF(AND(Sheet1!I863=Sheet1!J863,Sheet1!J863&lt;&gt;0),Sheet1!I863,IF(AND(Sheet1!I863&lt;&gt;Sheet1!J863,Sheet1!J863&lt;&gt;0),Sheet1!I863&amp;"~"&amp;Sheet1!J863,""))</f>
        <v>1</v>
      </c>
      <c r="P860" s="21" t="str">
        <f>IFERROR(VLOOKUP(Sheet1!L863,配置检查表!$Y:$Z,2,FALSE),"")</f>
        <v/>
      </c>
      <c r="Q860" s="21" t="str">
        <f>IF(AND(Sheet1!N863=Sheet1!O863,Sheet1!O863&lt;&gt;0),Sheet1!N863,IF(AND(Sheet1!N863&lt;&gt;Sheet1!O863,Sheet1!O863&lt;&gt;0),Sheet1!N863&amp;"~"&amp;Sheet1!O863,""))</f>
        <v/>
      </c>
      <c r="R860" s="21" t="str">
        <f>IFERROR(VLOOKUP(Sheet1!Q863,配置检查表!$Y:$Z,2,FALSE),"")</f>
        <v/>
      </c>
      <c r="S860" s="39" t="str">
        <f>IF(AND(Sheet1!S1067=Sheet1!T1067,Sheet1!T1067&lt;&gt;0),Sheet1!S1067,IF(AND(Sheet1!S1067&lt;&gt;Sheet1!T1067,Sheet1!T1067&lt;&gt;0),Sheet1!S1067&amp;"~"&amp;Sheet1!T1067,""))</f>
        <v/>
      </c>
      <c r="T860" s="21" t="str">
        <f>IFERROR(VLOOKUP(Sheet1!V863,配置检查表!$Y:$Z,2,FALSE),"")</f>
        <v/>
      </c>
      <c r="U860" s="39" t="str">
        <f>IF(AND(Sheet1!X1067=Sheet1!Y1067,Sheet1!Y1067&lt;&gt;0),Sheet1!X1067,IF(AND(Sheet1!X1067&lt;&gt;Sheet1!Y1067,Sheet1!Y1067&lt;&gt;0),Sheet1!X1067&amp;"~"&amp;Sheet1!Y1067,""))</f>
        <v/>
      </c>
      <c r="V860" s="21" t="str">
        <f>IFERROR(VLOOKUP(Sheet1!XAA,配置检查表!$Y:$Z,2,FALSE),"")</f>
        <v/>
      </c>
      <c r="W860" s="21" t="str">
        <f>IF(AND(Sheet1!AC1067=Sheet1!AD1067,Sheet1!AD1067&lt;&gt;0),Sheet1!AC1067,IF(AND(Sheet1!AC1067&lt;&gt;Sheet1!AD1067,Sheet1!AD1067&lt;&gt;0),Sheet1!AC1067&amp;"~"&amp;Sheet1!AD1067,""))</f>
        <v/>
      </c>
    </row>
    <row r="861" spans="1:23">
      <c r="A861" s="3">
        <v>21101</v>
      </c>
      <c r="B861" s="3" t="s">
        <v>321</v>
      </c>
      <c r="C861" s="3" t="s">
        <v>345</v>
      </c>
      <c r="D861" s="21" t="str">
        <f>IF(OR(Sheet1!I864&lt;&gt;Sheet1!AF864,Sheet1!AG864&lt;&gt;Sheet1!J864),"有影响","-")</f>
        <v>-</v>
      </c>
      <c r="E861" s="21" t="str">
        <f>IF(OR(Sheet1!N864&lt;&gt;Sheet1!AH864,Sheet1!AI864&lt;&gt;Sheet1!O864),"有影响","-")</f>
        <v>-</v>
      </c>
      <c r="F861" s="21" t="str">
        <f>IF(OR(Sheet1!S864&lt;&gt;Sheet1!AJ864,Sheet1!AK864&lt;&gt;Sheet1!T864),"有影响","-")</f>
        <v>-</v>
      </c>
      <c r="G861" s="21" t="str">
        <f>IF(OR(Sheet1!X864&lt;&gt;Sheet1!AL864,Sheet1!AM864&lt;&gt;Sheet1!Y864),"有影响","-")</f>
        <v>-</v>
      </c>
      <c r="H861" s="21" t="str">
        <f>IF(OR(Sheet1!AC864&lt;&gt;Sheet1!AN864,Sheet1!AO864&lt;&gt;Sheet1!AD864),"有影响","-")</f>
        <v>-</v>
      </c>
      <c r="I861" s="21" t="str">
        <f>IF(Sheet1!G864=0,"出错","-")</f>
        <v>-</v>
      </c>
      <c r="J861" s="21" t="str">
        <f>IF(AND(Sheet1!G864=0,Sheet1!L864&lt;&gt;0),"出错","-")</f>
        <v>-</v>
      </c>
      <c r="K861" s="21" t="str">
        <f>IF(AND(Sheet1!G864=0,Sheet1!L864=0,Sheet1!Q864&lt;&gt;0),"出错","-")</f>
        <v>-</v>
      </c>
      <c r="L861" s="21" t="str">
        <f>IF(AND(Sheet1!G864=0,Sheet1!L864=0,Sheet1!Q864=0,Sheet1!V864&lt;&gt;0),"出错","-")</f>
        <v>-</v>
      </c>
      <c r="M861" s="21" t="str">
        <f>IF(AND(Sheet1!G864=0,Sheet1!L864=0,Sheet1!Q864=0,Sheet1!V864=0,Sheet1!AA864&lt;&gt;0),"出错","-")</f>
        <v>-</v>
      </c>
      <c r="N861" s="21" t="str">
        <f>IFERROR(VLOOKUP(Sheet1!G864,配置检查表!$Y:$Z,2,FALSE),"")</f>
        <v/>
      </c>
      <c r="O861" s="21">
        <f>IF(AND(Sheet1!I864=Sheet1!J864,Sheet1!J864&lt;&gt;0),Sheet1!I864,IF(AND(Sheet1!I864&lt;&gt;Sheet1!J864,Sheet1!J864&lt;&gt;0),Sheet1!I864&amp;"~"&amp;Sheet1!J864,""))</f>
        <v>1</v>
      </c>
      <c r="P861" s="21" t="str">
        <f>IFERROR(VLOOKUP(Sheet1!L864,配置检查表!$Y:$Z,2,FALSE),"")</f>
        <v/>
      </c>
      <c r="Q861" s="21" t="str">
        <f>IF(AND(Sheet1!N864=Sheet1!O864,Sheet1!O864&lt;&gt;0),Sheet1!N864,IF(AND(Sheet1!N864&lt;&gt;Sheet1!O864,Sheet1!O864&lt;&gt;0),Sheet1!N864&amp;"~"&amp;Sheet1!O864,""))</f>
        <v/>
      </c>
      <c r="R861" s="21" t="str">
        <f>IFERROR(VLOOKUP(Sheet1!Q864,配置检查表!$Y:$Z,2,FALSE),"")</f>
        <v/>
      </c>
      <c r="S861" s="39" t="str">
        <f>IF(AND(Sheet1!S1068=Sheet1!T1068,Sheet1!T1068&lt;&gt;0),Sheet1!S1068,IF(AND(Sheet1!S1068&lt;&gt;Sheet1!T1068,Sheet1!T1068&lt;&gt;0),Sheet1!S1068&amp;"~"&amp;Sheet1!T1068,""))</f>
        <v/>
      </c>
      <c r="T861" s="21" t="str">
        <f>IFERROR(VLOOKUP(Sheet1!V864,配置检查表!$Y:$Z,2,FALSE),"")</f>
        <v/>
      </c>
      <c r="U861" s="39" t="str">
        <f>IF(AND(Sheet1!X1068=Sheet1!Y1068,Sheet1!Y1068&lt;&gt;0),Sheet1!X1068,IF(AND(Sheet1!X1068&lt;&gt;Sheet1!Y1068,Sheet1!Y1068&lt;&gt;0),Sheet1!X1068&amp;"~"&amp;Sheet1!Y1068,""))</f>
        <v/>
      </c>
      <c r="V861" s="21" t="str">
        <f>IFERROR(VLOOKUP(Sheet1!XAA,配置检查表!$Y:$Z,2,FALSE),"")</f>
        <v/>
      </c>
      <c r="W861" s="21" t="str">
        <f>IF(AND(Sheet1!AC1068=Sheet1!AD1068,Sheet1!AD1068&lt;&gt;0),Sheet1!AC1068,IF(AND(Sheet1!AC1068&lt;&gt;Sheet1!AD1068,Sheet1!AD1068&lt;&gt;0),Sheet1!AC1068&amp;"~"&amp;Sheet1!AD1068,""))</f>
        <v/>
      </c>
    </row>
    <row r="862" spans="1:23">
      <c r="A862" s="3">
        <v>21102</v>
      </c>
      <c r="B862" s="3" t="s">
        <v>322</v>
      </c>
      <c r="C862" s="3" t="s">
        <v>346</v>
      </c>
      <c r="D862" s="21" t="str">
        <f>IF(OR(Sheet1!I865&lt;&gt;Sheet1!AF865,Sheet1!AG865&lt;&gt;Sheet1!J865),"有影响","-")</f>
        <v>-</v>
      </c>
      <c r="E862" s="21" t="str">
        <f>IF(OR(Sheet1!N865&lt;&gt;Sheet1!AH865,Sheet1!AI865&lt;&gt;Sheet1!O865),"有影响","-")</f>
        <v>-</v>
      </c>
      <c r="F862" s="21" t="str">
        <f>IF(OR(Sheet1!S865&lt;&gt;Sheet1!AJ865,Sheet1!AK865&lt;&gt;Sheet1!T865),"有影响","-")</f>
        <v>-</v>
      </c>
      <c r="G862" s="21" t="str">
        <f>IF(OR(Sheet1!X865&lt;&gt;Sheet1!AL865,Sheet1!AM865&lt;&gt;Sheet1!Y865),"有影响","-")</f>
        <v>-</v>
      </c>
      <c r="H862" s="21" t="str">
        <f>IF(OR(Sheet1!AC865&lt;&gt;Sheet1!AN865,Sheet1!AO865&lt;&gt;Sheet1!AD865),"有影响","-")</f>
        <v>-</v>
      </c>
      <c r="I862" s="21" t="str">
        <f>IF(Sheet1!G865=0,"出错","-")</f>
        <v>-</v>
      </c>
      <c r="J862" s="21" t="str">
        <f>IF(AND(Sheet1!G865=0,Sheet1!L865&lt;&gt;0),"出错","-")</f>
        <v>-</v>
      </c>
      <c r="K862" s="21" t="str">
        <f>IF(AND(Sheet1!G865=0,Sheet1!L865=0,Sheet1!Q865&lt;&gt;0),"出错","-")</f>
        <v>-</v>
      </c>
      <c r="L862" s="21" t="str">
        <f>IF(AND(Sheet1!G865=0,Sheet1!L865=0,Sheet1!Q865=0,Sheet1!V865&lt;&gt;0),"出错","-")</f>
        <v>-</v>
      </c>
      <c r="M862" s="21" t="str">
        <f>IF(AND(Sheet1!G865=0,Sheet1!L865=0,Sheet1!Q865=0,Sheet1!V865=0,Sheet1!AA865&lt;&gt;0),"出错","-")</f>
        <v>-</v>
      </c>
      <c r="N862" s="21" t="str">
        <f>IFERROR(VLOOKUP(Sheet1!G865,配置检查表!$Y:$Z,2,FALSE),"")</f>
        <v/>
      </c>
      <c r="O862" s="21">
        <f>IF(AND(Sheet1!I865=Sheet1!J865,Sheet1!J865&lt;&gt;0),Sheet1!I865,IF(AND(Sheet1!I865&lt;&gt;Sheet1!J865,Sheet1!J865&lt;&gt;0),Sheet1!I865&amp;"~"&amp;Sheet1!J865,""))</f>
        <v>1</v>
      </c>
      <c r="P862" s="21" t="str">
        <f>IFERROR(VLOOKUP(Sheet1!L865,配置检查表!$Y:$Z,2,FALSE),"")</f>
        <v/>
      </c>
      <c r="Q862" s="21" t="str">
        <f>IF(AND(Sheet1!N865=Sheet1!O865,Sheet1!O865&lt;&gt;0),Sheet1!N865,IF(AND(Sheet1!N865&lt;&gt;Sheet1!O865,Sheet1!O865&lt;&gt;0),Sheet1!N865&amp;"~"&amp;Sheet1!O865,""))</f>
        <v/>
      </c>
      <c r="R862" s="21" t="str">
        <f>IFERROR(VLOOKUP(Sheet1!Q865,配置检查表!$Y:$Z,2,FALSE),"")</f>
        <v/>
      </c>
      <c r="S862" s="39" t="str">
        <f>IF(AND(Sheet1!S1069=Sheet1!T1069,Sheet1!T1069&lt;&gt;0),Sheet1!S1069,IF(AND(Sheet1!S1069&lt;&gt;Sheet1!T1069,Sheet1!T1069&lt;&gt;0),Sheet1!S1069&amp;"~"&amp;Sheet1!T1069,""))</f>
        <v/>
      </c>
      <c r="T862" s="21" t="str">
        <f>IFERROR(VLOOKUP(Sheet1!V865,配置检查表!$Y:$Z,2,FALSE),"")</f>
        <v/>
      </c>
      <c r="U862" s="39" t="str">
        <f>IF(AND(Sheet1!X1069=Sheet1!Y1069,Sheet1!Y1069&lt;&gt;0),Sheet1!X1069,IF(AND(Sheet1!X1069&lt;&gt;Sheet1!Y1069,Sheet1!Y1069&lt;&gt;0),Sheet1!X1069&amp;"~"&amp;Sheet1!Y1069,""))</f>
        <v/>
      </c>
      <c r="V862" s="21" t="str">
        <f>IFERROR(VLOOKUP(Sheet1!XAA,配置检查表!$Y:$Z,2,FALSE),"")</f>
        <v/>
      </c>
      <c r="W862" s="21" t="str">
        <f>IF(AND(Sheet1!AC1069=Sheet1!AD1069,Sheet1!AD1069&lt;&gt;0),Sheet1!AC1069,IF(AND(Sheet1!AC1069&lt;&gt;Sheet1!AD1069,Sheet1!AD1069&lt;&gt;0),Sheet1!AC1069&amp;"~"&amp;Sheet1!AD1069,""))</f>
        <v/>
      </c>
    </row>
    <row r="863" spans="1:23">
      <c r="A863" s="3">
        <v>21103</v>
      </c>
      <c r="B863" s="3" t="s">
        <v>323</v>
      </c>
      <c r="C863" s="3" t="s">
        <v>347</v>
      </c>
      <c r="D863" s="21" t="str">
        <f>IF(OR(Sheet1!I866&lt;&gt;Sheet1!AF866,Sheet1!AG866&lt;&gt;Sheet1!J866),"有影响","-")</f>
        <v>-</v>
      </c>
      <c r="E863" s="21" t="str">
        <f>IF(OR(Sheet1!N866&lt;&gt;Sheet1!AH866,Sheet1!AI866&lt;&gt;Sheet1!O866),"有影响","-")</f>
        <v>-</v>
      </c>
      <c r="F863" s="21" t="str">
        <f>IF(OR(Sheet1!S866&lt;&gt;Sheet1!AJ866,Sheet1!AK866&lt;&gt;Sheet1!T866),"有影响","-")</f>
        <v>-</v>
      </c>
      <c r="G863" s="21" t="str">
        <f>IF(OR(Sheet1!X866&lt;&gt;Sheet1!AL866,Sheet1!AM866&lt;&gt;Sheet1!Y866),"有影响","-")</f>
        <v>-</v>
      </c>
      <c r="H863" s="21" t="str">
        <f>IF(OR(Sheet1!AC866&lt;&gt;Sheet1!AN866,Sheet1!AO866&lt;&gt;Sheet1!AD866),"有影响","-")</f>
        <v>-</v>
      </c>
      <c r="I863" s="21" t="str">
        <f>IF(Sheet1!G866=0,"出错","-")</f>
        <v>-</v>
      </c>
      <c r="J863" s="21" t="str">
        <f>IF(AND(Sheet1!G866=0,Sheet1!L866&lt;&gt;0),"出错","-")</f>
        <v>-</v>
      </c>
      <c r="K863" s="21" t="str">
        <f>IF(AND(Sheet1!G866=0,Sheet1!L866=0,Sheet1!Q866&lt;&gt;0),"出错","-")</f>
        <v>-</v>
      </c>
      <c r="L863" s="21" t="str">
        <f>IF(AND(Sheet1!G866=0,Sheet1!L866=0,Sheet1!Q866=0,Sheet1!V866&lt;&gt;0),"出错","-")</f>
        <v>-</v>
      </c>
      <c r="M863" s="21" t="str">
        <f>IF(AND(Sheet1!G866=0,Sheet1!L866=0,Sheet1!Q866=0,Sheet1!V866=0,Sheet1!AA866&lt;&gt;0),"出错","-")</f>
        <v>-</v>
      </c>
      <c r="N863" s="21" t="str">
        <f>IFERROR(VLOOKUP(Sheet1!G866,配置检查表!$Y:$Z,2,FALSE),"")</f>
        <v/>
      </c>
      <c r="O863" s="21">
        <f>IF(AND(Sheet1!I866=Sheet1!J866,Sheet1!J866&lt;&gt;0),Sheet1!I866,IF(AND(Sheet1!I866&lt;&gt;Sheet1!J866,Sheet1!J866&lt;&gt;0),Sheet1!I866&amp;"~"&amp;Sheet1!J866,""))</f>
        <v>1</v>
      </c>
      <c r="P863" s="21" t="str">
        <f>IFERROR(VLOOKUP(Sheet1!L866,配置检查表!$Y:$Z,2,FALSE),"")</f>
        <v/>
      </c>
      <c r="Q863" s="21" t="str">
        <f>IF(AND(Sheet1!N866=Sheet1!O866,Sheet1!O866&lt;&gt;0),Sheet1!N866,IF(AND(Sheet1!N866&lt;&gt;Sheet1!O866,Sheet1!O866&lt;&gt;0),Sheet1!N866&amp;"~"&amp;Sheet1!O866,""))</f>
        <v/>
      </c>
      <c r="R863" s="21" t="str">
        <f>IFERROR(VLOOKUP(Sheet1!Q866,配置检查表!$Y:$Z,2,FALSE),"")</f>
        <v/>
      </c>
      <c r="S863" s="39" t="str">
        <f>IF(AND(Sheet1!S1070=Sheet1!T1070,Sheet1!T1070&lt;&gt;0),Sheet1!S1070,IF(AND(Sheet1!S1070&lt;&gt;Sheet1!T1070,Sheet1!T1070&lt;&gt;0),Sheet1!S1070&amp;"~"&amp;Sheet1!T1070,""))</f>
        <v/>
      </c>
      <c r="T863" s="21" t="str">
        <f>IFERROR(VLOOKUP(Sheet1!V866,配置检查表!$Y:$Z,2,FALSE),"")</f>
        <v/>
      </c>
      <c r="U863" s="39" t="str">
        <f>IF(AND(Sheet1!X1070=Sheet1!Y1070,Sheet1!Y1070&lt;&gt;0),Sheet1!X1070,IF(AND(Sheet1!X1070&lt;&gt;Sheet1!Y1070,Sheet1!Y1070&lt;&gt;0),Sheet1!X1070&amp;"~"&amp;Sheet1!Y1070,""))</f>
        <v/>
      </c>
      <c r="V863" s="21" t="str">
        <f>IFERROR(VLOOKUP(Sheet1!XAA,配置检查表!$Y:$Z,2,FALSE),"")</f>
        <v/>
      </c>
      <c r="W863" s="21" t="str">
        <f>IF(AND(Sheet1!AC1070=Sheet1!AD1070,Sheet1!AD1070&lt;&gt;0),Sheet1!AC1070,IF(AND(Sheet1!AC1070&lt;&gt;Sheet1!AD1070,Sheet1!AD1070&lt;&gt;0),Sheet1!AC1070&amp;"~"&amp;Sheet1!AD1070,""))</f>
        <v/>
      </c>
    </row>
    <row r="864" spans="1:23">
      <c r="A864" s="3">
        <v>21104</v>
      </c>
      <c r="B864" s="3" t="s">
        <v>324</v>
      </c>
      <c r="C864" s="3" t="s">
        <v>348</v>
      </c>
      <c r="D864" s="21" t="str">
        <f>IF(OR(Sheet1!I867&lt;&gt;Sheet1!AF867,Sheet1!AG867&lt;&gt;Sheet1!J867),"有影响","-")</f>
        <v>-</v>
      </c>
      <c r="E864" s="21" t="str">
        <f>IF(OR(Sheet1!N867&lt;&gt;Sheet1!AH867,Sheet1!AI867&lt;&gt;Sheet1!O867),"有影响","-")</f>
        <v>-</v>
      </c>
      <c r="F864" s="21" t="str">
        <f>IF(OR(Sheet1!S867&lt;&gt;Sheet1!AJ867,Sheet1!AK867&lt;&gt;Sheet1!T867),"有影响","-")</f>
        <v>-</v>
      </c>
      <c r="G864" s="21" t="str">
        <f>IF(OR(Sheet1!X867&lt;&gt;Sheet1!AL867,Sheet1!AM867&lt;&gt;Sheet1!Y867),"有影响","-")</f>
        <v>-</v>
      </c>
      <c r="H864" s="21" t="str">
        <f>IF(OR(Sheet1!AC867&lt;&gt;Sheet1!AN867,Sheet1!AO867&lt;&gt;Sheet1!AD867),"有影响","-")</f>
        <v>-</v>
      </c>
      <c r="I864" s="21" t="str">
        <f>IF(Sheet1!G867=0,"出错","-")</f>
        <v>-</v>
      </c>
      <c r="J864" s="21" t="str">
        <f>IF(AND(Sheet1!G867=0,Sheet1!L867&lt;&gt;0),"出错","-")</f>
        <v>-</v>
      </c>
      <c r="K864" s="21" t="str">
        <f>IF(AND(Sheet1!G867=0,Sheet1!L867=0,Sheet1!Q867&lt;&gt;0),"出错","-")</f>
        <v>-</v>
      </c>
      <c r="L864" s="21" t="str">
        <f>IF(AND(Sheet1!G867=0,Sheet1!L867=0,Sheet1!Q867=0,Sheet1!V867&lt;&gt;0),"出错","-")</f>
        <v>-</v>
      </c>
      <c r="M864" s="21" t="str">
        <f>IF(AND(Sheet1!G867=0,Sheet1!L867=0,Sheet1!Q867=0,Sheet1!V867=0,Sheet1!AA867&lt;&gt;0),"出错","-")</f>
        <v>-</v>
      </c>
      <c r="N864" s="21" t="str">
        <f>IFERROR(VLOOKUP(Sheet1!G867,配置检查表!$Y:$Z,2,FALSE),"")</f>
        <v/>
      </c>
      <c r="O864" s="21">
        <f>IF(AND(Sheet1!I867=Sheet1!J867,Sheet1!J867&lt;&gt;0),Sheet1!I867,IF(AND(Sheet1!I867&lt;&gt;Sheet1!J867,Sheet1!J867&lt;&gt;0),Sheet1!I867&amp;"~"&amp;Sheet1!J867,""))</f>
        <v>1</v>
      </c>
      <c r="P864" s="21" t="str">
        <f>IFERROR(VLOOKUP(Sheet1!L867,配置检查表!$Y:$Z,2,FALSE),"")</f>
        <v/>
      </c>
      <c r="Q864" s="21" t="str">
        <f>IF(AND(Sheet1!N867=Sheet1!O867,Sheet1!O867&lt;&gt;0),Sheet1!N867,IF(AND(Sheet1!N867&lt;&gt;Sheet1!O867,Sheet1!O867&lt;&gt;0),Sheet1!N867&amp;"~"&amp;Sheet1!O867,""))</f>
        <v/>
      </c>
      <c r="R864" s="21" t="str">
        <f>IFERROR(VLOOKUP(Sheet1!Q867,配置检查表!$Y:$Z,2,FALSE),"")</f>
        <v/>
      </c>
      <c r="S864" s="39" t="str">
        <f>IF(AND(Sheet1!S1071=Sheet1!T1071,Sheet1!T1071&lt;&gt;0),Sheet1!S1071,IF(AND(Sheet1!S1071&lt;&gt;Sheet1!T1071,Sheet1!T1071&lt;&gt;0),Sheet1!S1071&amp;"~"&amp;Sheet1!T1071,""))</f>
        <v/>
      </c>
      <c r="T864" s="21" t="str">
        <f>IFERROR(VLOOKUP(Sheet1!V867,配置检查表!$Y:$Z,2,FALSE),"")</f>
        <v/>
      </c>
      <c r="U864" s="39" t="str">
        <f>IF(AND(Sheet1!X1071=Sheet1!Y1071,Sheet1!Y1071&lt;&gt;0),Sheet1!X1071,IF(AND(Sheet1!X1071&lt;&gt;Sheet1!Y1071,Sheet1!Y1071&lt;&gt;0),Sheet1!X1071&amp;"~"&amp;Sheet1!Y1071,""))</f>
        <v/>
      </c>
      <c r="V864" s="21" t="str">
        <f>IFERROR(VLOOKUP(Sheet1!XAA,配置检查表!$Y:$Z,2,FALSE),"")</f>
        <v/>
      </c>
      <c r="W864" s="21" t="str">
        <f>IF(AND(Sheet1!AC1071=Sheet1!AD1071,Sheet1!AD1071&lt;&gt;0),Sheet1!AC1071,IF(AND(Sheet1!AC1071&lt;&gt;Sheet1!AD1071,Sheet1!AD1071&lt;&gt;0),Sheet1!AC1071&amp;"~"&amp;Sheet1!AD1071,""))</f>
        <v/>
      </c>
    </row>
    <row r="865" spans="1:23">
      <c r="A865" s="3">
        <v>21105</v>
      </c>
      <c r="B865" s="3" t="s">
        <v>325</v>
      </c>
      <c r="C865" s="3" t="s">
        <v>349</v>
      </c>
      <c r="D865" s="21" t="str">
        <f>IF(OR(Sheet1!I868&lt;&gt;Sheet1!AF868,Sheet1!AG868&lt;&gt;Sheet1!J868),"有影响","-")</f>
        <v>-</v>
      </c>
      <c r="E865" s="21" t="str">
        <f>IF(OR(Sheet1!N868&lt;&gt;Sheet1!AH868,Sheet1!AI868&lt;&gt;Sheet1!O868),"有影响","-")</f>
        <v>-</v>
      </c>
      <c r="F865" s="21" t="str">
        <f>IF(OR(Sheet1!S868&lt;&gt;Sheet1!AJ868,Sheet1!AK868&lt;&gt;Sheet1!T868),"有影响","-")</f>
        <v>-</v>
      </c>
      <c r="G865" s="21" t="str">
        <f>IF(OR(Sheet1!X868&lt;&gt;Sheet1!AL868,Sheet1!AM868&lt;&gt;Sheet1!Y868),"有影响","-")</f>
        <v>-</v>
      </c>
      <c r="H865" s="21" t="str">
        <f>IF(OR(Sheet1!AC868&lt;&gt;Sheet1!AN868,Sheet1!AO868&lt;&gt;Sheet1!AD868),"有影响","-")</f>
        <v>-</v>
      </c>
      <c r="I865" s="21" t="str">
        <f>IF(Sheet1!G868=0,"出错","-")</f>
        <v>-</v>
      </c>
      <c r="J865" s="21" t="str">
        <f>IF(AND(Sheet1!G868=0,Sheet1!L868&lt;&gt;0),"出错","-")</f>
        <v>-</v>
      </c>
      <c r="K865" s="21" t="str">
        <f>IF(AND(Sheet1!G868=0,Sheet1!L868=0,Sheet1!Q868&lt;&gt;0),"出错","-")</f>
        <v>-</v>
      </c>
      <c r="L865" s="21" t="str">
        <f>IF(AND(Sheet1!G868=0,Sheet1!L868=0,Sheet1!Q868=0,Sheet1!V868&lt;&gt;0),"出错","-")</f>
        <v>-</v>
      </c>
      <c r="M865" s="21" t="str">
        <f>IF(AND(Sheet1!G868=0,Sheet1!L868=0,Sheet1!Q868=0,Sheet1!V868=0,Sheet1!AA868&lt;&gt;0),"出错","-")</f>
        <v>-</v>
      </c>
      <c r="N865" s="21" t="str">
        <f>IFERROR(VLOOKUP(Sheet1!G868,配置检查表!$Y:$Z,2,FALSE),"")</f>
        <v/>
      </c>
      <c r="O865" s="21">
        <f>IF(AND(Sheet1!I868=Sheet1!J868,Sheet1!J868&lt;&gt;0),Sheet1!I868,IF(AND(Sheet1!I868&lt;&gt;Sheet1!J868,Sheet1!J868&lt;&gt;0),Sheet1!I868&amp;"~"&amp;Sheet1!J868,""))</f>
        <v>1</v>
      </c>
      <c r="P865" s="21" t="str">
        <f>IFERROR(VLOOKUP(Sheet1!L868,配置检查表!$Y:$Z,2,FALSE),"")</f>
        <v/>
      </c>
      <c r="Q865" s="21" t="str">
        <f>IF(AND(Sheet1!N868=Sheet1!O868,Sheet1!O868&lt;&gt;0),Sheet1!N868,IF(AND(Sheet1!N868&lt;&gt;Sheet1!O868,Sheet1!O868&lt;&gt;0),Sheet1!N868&amp;"~"&amp;Sheet1!O868,""))</f>
        <v/>
      </c>
      <c r="R865" s="21" t="str">
        <f>IFERROR(VLOOKUP(Sheet1!Q868,配置检查表!$Y:$Z,2,FALSE),"")</f>
        <v/>
      </c>
      <c r="S865" s="39" t="str">
        <f>IF(AND(Sheet1!S1072=Sheet1!T1072,Sheet1!T1072&lt;&gt;0),Sheet1!S1072,IF(AND(Sheet1!S1072&lt;&gt;Sheet1!T1072,Sheet1!T1072&lt;&gt;0),Sheet1!S1072&amp;"~"&amp;Sheet1!T1072,""))</f>
        <v/>
      </c>
      <c r="T865" s="21" t="str">
        <f>IFERROR(VLOOKUP(Sheet1!V868,配置检查表!$Y:$Z,2,FALSE),"")</f>
        <v/>
      </c>
      <c r="U865" s="39" t="str">
        <f>IF(AND(Sheet1!X1072=Sheet1!Y1072,Sheet1!Y1072&lt;&gt;0),Sheet1!X1072,IF(AND(Sheet1!X1072&lt;&gt;Sheet1!Y1072,Sheet1!Y1072&lt;&gt;0),Sheet1!X1072&amp;"~"&amp;Sheet1!Y1072,""))</f>
        <v/>
      </c>
      <c r="V865" s="21" t="str">
        <f>IFERROR(VLOOKUP(Sheet1!XAA,配置检查表!$Y:$Z,2,FALSE),"")</f>
        <v/>
      </c>
      <c r="W865" s="21" t="str">
        <f>IF(AND(Sheet1!AC1072=Sheet1!AD1072,Sheet1!AD1072&lt;&gt;0),Sheet1!AC1072,IF(AND(Sheet1!AC1072&lt;&gt;Sheet1!AD1072,Sheet1!AD1072&lt;&gt;0),Sheet1!AC1072&amp;"~"&amp;Sheet1!AD1072,""))</f>
        <v/>
      </c>
    </row>
    <row r="866" spans="1:23">
      <c r="A866" s="3">
        <v>21106</v>
      </c>
      <c r="B866" s="3" t="s">
        <v>326</v>
      </c>
      <c r="C866" s="3" t="s">
        <v>350</v>
      </c>
      <c r="D866" s="21" t="str">
        <f>IF(OR(Sheet1!I869&lt;&gt;Sheet1!AF869,Sheet1!AG869&lt;&gt;Sheet1!J869),"有影响","-")</f>
        <v>-</v>
      </c>
      <c r="E866" s="21" t="str">
        <f>IF(OR(Sheet1!N869&lt;&gt;Sheet1!AH869,Sheet1!AI869&lt;&gt;Sheet1!O869),"有影响","-")</f>
        <v>-</v>
      </c>
      <c r="F866" s="21" t="str">
        <f>IF(OR(Sheet1!S869&lt;&gt;Sheet1!AJ869,Sheet1!AK869&lt;&gt;Sheet1!T869),"有影响","-")</f>
        <v>-</v>
      </c>
      <c r="G866" s="21" t="str">
        <f>IF(OR(Sheet1!X869&lt;&gt;Sheet1!AL869,Sheet1!AM869&lt;&gt;Sheet1!Y869),"有影响","-")</f>
        <v>-</v>
      </c>
      <c r="H866" s="21" t="str">
        <f>IF(OR(Sheet1!AC869&lt;&gt;Sheet1!AN869,Sheet1!AO869&lt;&gt;Sheet1!AD869),"有影响","-")</f>
        <v>-</v>
      </c>
      <c r="I866" s="21" t="str">
        <f>IF(Sheet1!G869=0,"出错","-")</f>
        <v>-</v>
      </c>
      <c r="J866" s="21" t="str">
        <f>IF(AND(Sheet1!G869=0,Sheet1!L869&lt;&gt;0),"出错","-")</f>
        <v>-</v>
      </c>
      <c r="K866" s="21" t="str">
        <f>IF(AND(Sheet1!G869=0,Sheet1!L869=0,Sheet1!Q869&lt;&gt;0),"出错","-")</f>
        <v>-</v>
      </c>
      <c r="L866" s="21" t="str">
        <f>IF(AND(Sheet1!G869=0,Sheet1!L869=0,Sheet1!Q869=0,Sheet1!V869&lt;&gt;0),"出错","-")</f>
        <v>-</v>
      </c>
      <c r="M866" s="21" t="str">
        <f>IF(AND(Sheet1!G869=0,Sheet1!L869=0,Sheet1!Q869=0,Sheet1!V869=0,Sheet1!AA869&lt;&gt;0),"出错","-")</f>
        <v>-</v>
      </c>
      <c r="N866" s="21" t="str">
        <f>IFERROR(VLOOKUP(Sheet1!G869,配置检查表!$Y:$Z,2,FALSE),"")</f>
        <v/>
      </c>
      <c r="O866" s="21">
        <f>IF(AND(Sheet1!I869=Sheet1!J869,Sheet1!J869&lt;&gt;0),Sheet1!I869,IF(AND(Sheet1!I869&lt;&gt;Sheet1!J869,Sheet1!J869&lt;&gt;0),Sheet1!I869&amp;"~"&amp;Sheet1!J869,""))</f>
        <v>1</v>
      </c>
      <c r="P866" s="21" t="str">
        <f>IFERROR(VLOOKUP(Sheet1!L869,配置检查表!$Y:$Z,2,FALSE),"")</f>
        <v/>
      </c>
      <c r="Q866" s="21" t="str">
        <f>IF(AND(Sheet1!N869=Sheet1!O869,Sheet1!O869&lt;&gt;0),Sheet1!N869,IF(AND(Sheet1!N869&lt;&gt;Sheet1!O869,Sheet1!O869&lt;&gt;0),Sheet1!N869&amp;"~"&amp;Sheet1!O869,""))</f>
        <v/>
      </c>
      <c r="R866" s="21" t="str">
        <f>IFERROR(VLOOKUP(Sheet1!Q869,配置检查表!$Y:$Z,2,FALSE),"")</f>
        <v/>
      </c>
      <c r="S866" s="39" t="str">
        <f>IF(AND(Sheet1!S1073=Sheet1!T1073,Sheet1!T1073&lt;&gt;0),Sheet1!S1073,IF(AND(Sheet1!S1073&lt;&gt;Sheet1!T1073,Sheet1!T1073&lt;&gt;0),Sheet1!S1073&amp;"~"&amp;Sheet1!T1073,""))</f>
        <v/>
      </c>
      <c r="T866" s="21" t="str">
        <f>IFERROR(VLOOKUP(Sheet1!V869,配置检查表!$Y:$Z,2,FALSE),"")</f>
        <v/>
      </c>
      <c r="U866" s="39" t="str">
        <f>IF(AND(Sheet1!X1073=Sheet1!Y1073,Sheet1!Y1073&lt;&gt;0),Sheet1!X1073,IF(AND(Sheet1!X1073&lt;&gt;Sheet1!Y1073,Sheet1!Y1073&lt;&gt;0),Sheet1!X1073&amp;"~"&amp;Sheet1!Y1073,""))</f>
        <v/>
      </c>
      <c r="V866" s="21" t="str">
        <f>IFERROR(VLOOKUP(Sheet1!XAA,配置检查表!$Y:$Z,2,FALSE),"")</f>
        <v/>
      </c>
      <c r="W866" s="21" t="str">
        <f>IF(AND(Sheet1!AC1073=Sheet1!AD1073,Sheet1!AD1073&lt;&gt;0),Sheet1!AC1073,IF(AND(Sheet1!AC1073&lt;&gt;Sheet1!AD1073,Sheet1!AD1073&lt;&gt;0),Sheet1!AC1073&amp;"~"&amp;Sheet1!AD1073,""))</f>
        <v/>
      </c>
    </row>
    <row r="867" spans="1:23">
      <c r="A867" s="3">
        <v>21107</v>
      </c>
      <c r="B867" s="3" t="s">
        <v>327</v>
      </c>
      <c r="C867" s="3" t="s">
        <v>351</v>
      </c>
      <c r="D867" s="21" t="str">
        <f>IF(OR(Sheet1!I870&lt;&gt;Sheet1!AF870,Sheet1!AG870&lt;&gt;Sheet1!J870),"有影响","-")</f>
        <v>-</v>
      </c>
      <c r="E867" s="21" t="str">
        <f>IF(OR(Sheet1!N870&lt;&gt;Sheet1!AH870,Sheet1!AI870&lt;&gt;Sheet1!O870),"有影响","-")</f>
        <v>-</v>
      </c>
      <c r="F867" s="21" t="str">
        <f>IF(OR(Sheet1!S870&lt;&gt;Sheet1!AJ870,Sheet1!AK870&lt;&gt;Sheet1!T870),"有影响","-")</f>
        <v>-</v>
      </c>
      <c r="G867" s="21" t="str">
        <f>IF(OR(Sheet1!X870&lt;&gt;Sheet1!AL870,Sheet1!AM870&lt;&gt;Sheet1!Y870),"有影响","-")</f>
        <v>-</v>
      </c>
      <c r="H867" s="21" t="str">
        <f>IF(OR(Sheet1!AC870&lt;&gt;Sheet1!AN870,Sheet1!AO870&lt;&gt;Sheet1!AD870),"有影响","-")</f>
        <v>-</v>
      </c>
      <c r="I867" s="21" t="str">
        <f>IF(Sheet1!G870=0,"出错","-")</f>
        <v>-</v>
      </c>
      <c r="J867" s="21" t="str">
        <f>IF(AND(Sheet1!G870=0,Sheet1!L870&lt;&gt;0),"出错","-")</f>
        <v>-</v>
      </c>
      <c r="K867" s="21" t="str">
        <f>IF(AND(Sheet1!G870=0,Sheet1!L870=0,Sheet1!Q870&lt;&gt;0),"出错","-")</f>
        <v>-</v>
      </c>
      <c r="L867" s="21" t="str">
        <f>IF(AND(Sheet1!G870=0,Sheet1!L870=0,Sheet1!Q870=0,Sheet1!V870&lt;&gt;0),"出错","-")</f>
        <v>-</v>
      </c>
      <c r="M867" s="21" t="str">
        <f>IF(AND(Sheet1!G870=0,Sheet1!L870=0,Sheet1!Q870=0,Sheet1!V870=0,Sheet1!AA870&lt;&gt;0),"出错","-")</f>
        <v>-</v>
      </c>
      <c r="N867" s="21" t="str">
        <f>IFERROR(VLOOKUP(Sheet1!G870,配置检查表!$Y:$Z,2,FALSE),"")</f>
        <v/>
      </c>
      <c r="O867" s="21">
        <f>IF(AND(Sheet1!I870=Sheet1!J870,Sheet1!J870&lt;&gt;0),Sheet1!I870,IF(AND(Sheet1!I870&lt;&gt;Sheet1!J870,Sheet1!J870&lt;&gt;0),Sheet1!I870&amp;"~"&amp;Sheet1!J870,""))</f>
        <v>1</v>
      </c>
      <c r="P867" s="21" t="str">
        <f>IFERROR(VLOOKUP(Sheet1!L870,配置检查表!$Y:$Z,2,FALSE),"")</f>
        <v/>
      </c>
      <c r="Q867" s="21" t="str">
        <f>IF(AND(Sheet1!N870=Sheet1!O870,Sheet1!O870&lt;&gt;0),Sheet1!N870,IF(AND(Sheet1!N870&lt;&gt;Sheet1!O870,Sheet1!O870&lt;&gt;0),Sheet1!N870&amp;"~"&amp;Sheet1!O870,""))</f>
        <v/>
      </c>
      <c r="R867" s="21" t="str">
        <f>IFERROR(VLOOKUP(Sheet1!Q870,配置检查表!$Y:$Z,2,FALSE),"")</f>
        <v/>
      </c>
      <c r="S867" s="39" t="str">
        <f>IF(AND(Sheet1!S1074=Sheet1!T1074,Sheet1!T1074&lt;&gt;0),Sheet1!S1074,IF(AND(Sheet1!S1074&lt;&gt;Sheet1!T1074,Sheet1!T1074&lt;&gt;0),Sheet1!S1074&amp;"~"&amp;Sheet1!T1074,""))</f>
        <v/>
      </c>
      <c r="T867" s="21" t="str">
        <f>IFERROR(VLOOKUP(Sheet1!V870,配置检查表!$Y:$Z,2,FALSE),"")</f>
        <v/>
      </c>
      <c r="U867" s="39" t="str">
        <f>IF(AND(Sheet1!X1074=Sheet1!Y1074,Sheet1!Y1074&lt;&gt;0),Sheet1!X1074,IF(AND(Sheet1!X1074&lt;&gt;Sheet1!Y1074,Sheet1!Y1074&lt;&gt;0),Sheet1!X1074&amp;"~"&amp;Sheet1!Y1074,""))</f>
        <v/>
      </c>
      <c r="V867" s="21" t="str">
        <f>IFERROR(VLOOKUP(Sheet1!XAA,配置检查表!$Y:$Z,2,FALSE),"")</f>
        <v/>
      </c>
      <c r="W867" s="21" t="str">
        <f>IF(AND(Sheet1!AC1074=Sheet1!AD1074,Sheet1!AD1074&lt;&gt;0),Sheet1!AC1074,IF(AND(Sheet1!AC1074&lt;&gt;Sheet1!AD1074,Sheet1!AD1074&lt;&gt;0),Sheet1!AC1074&amp;"~"&amp;Sheet1!AD1074,""))</f>
        <v/>
      </c>
    </row>
    <row r="868" spans="1:23">
      <c r="A868" s="3">
        <v>21108</v>
      </c>
      <c r="B868" s="3" t="s">
        <v>328</v>
      </c>
      <c r="C868" s="3" t="s">
        <v>352</v>
      </c>
      <c r="D868" s="21" t="str">
        <f>IF(OR(Sheet1!I871&lt;&gt;Sheet1!AF871,Sheet1!AG871&lt;&gt;Sheet1!J871),"有影响","-")</f>
        <v>-</v>
      </c>
      <c r="E868" s="21" t="str">
        <f>IF(OR(Sheet1!N871&lt;&gt;Sheet1!AH871,Sheet1!AI871&lt;&gt;Sheet1!O871),"有影响","-")</f>
        <v>-</v>
      </c>
      <c r="F868" s="21" t="str">
        <f>IF(OR(Sheet1!S871&lt;&gt;Sheet1!AJ871,Sheet1!AK871&lt;&gt;Sheet1!T871),"有影响","-")</f>
        <v>-</v>
      </c>
      <c r="G868" s="21" t="str">
        <f>IF(OR(Sheet1!X871&lt;&gt;Sheet1!AL871,Sheet1!AM871&lt;&gt;Sheet1!Y871),"有影响","-")</f>
        <v>-</v>
      </c>
      <c r="H868" s="21" t="str">
        <f>IF(OR(Sheet1!AC871&lt;&gt;Sheet1!AN871,Sheet1!AO871&lt;&gt;Sheet1!AD871),"有影响","-")</f>
        <v>-</v>
      </c>
      <c r="I868" s="21" t="str">
        <f>IF(Sheet1!G871=0,"出错","-")</f>
        <v>-</v>
      </c>
      <c r="J868" s="21" t="str">
        <f>IF(AND(Sheet1!G871=0,Sheet1!L871&lt;&gt;0),"出错","-")</f>
        <v>-</v>
      </c>
      <c r="K868" s="21" t="str">
        <f>IF(AND(Sheet1!G871=0,Sheet1!L871=0,Sheet1!Q871&lt;&gt;0),"出错","-")</f>
        <v>-</v>
      </c>
      <c r="L868" s="21" t="str">
        <f>IF(AND(Sheet1!G871=0,Sheet1!L871=0,Sheet1!Q871=0,Sheet1!V871&lt;&gt;0),"出错","-")</f>
        <v>-</v>
      </c>
      <c r="M868" s="21" t="str">
        <f>IF(AND(Sheet1!G871=0,Sheet1!L871=0,Sheet1!Q871=0,Sheet1!V871=0,Sheet1!AA871&lt;&gt;0),"出错","-")</f>
        <v>-</v>
      </c>
      <c r="N868" s="21" t="str">
        <f>IFERROR(VLOOKUP(Sheet1!G871,配置检查表!$Y:$Z,2,FALSE),"")</f>
        <v/>
      </c>
      <c r="O868" s="21">
        <f>IF(AND(Sheet1!I871=Sheet1!J871,Sheet1!J871&lt;&gt;0),Sheet1!I871,IF(AND(Sheet1!I871&lt;&gt;Sheet1!J871,Sheet1!J871&lt;&gt;0),Sheet1!I871&amp;"~"&amp;Sheet1!J871,""))</f>
        <v>1</v>
      </c>
      <c r="P868" s="21" t="str">
        <f>IFERROR(VLOOKUP(Sheet1!L871,配置检查表!$Y:$Z,2,FALSE),"")</f>
        <v/>
      </c>
      <c r="Q868" s="21" t="str">
        <f>IF(AND(Sheet1!N871=Sheet1!O871,Sheet1!O871&lt;&gt;0),Sheet1!N871,IF(AND(Sheet1!N871&lt;&gt;Sheet1!O871,Sheet1!O871&lt;&gt;0),Sheet1!N871&amp;"~"&amp;Sheet1!O871,""))</f>
        <v/>
      </c>
      <c r="R868" s="21" t="str">
        <f>IFERROR(VLOOKUP(Sheet1!Q871,配置检查表!$Y:$Z,2,FALSE),"")</f>
        <v/>
      </c>
      <c r="S868" s="39" t="str">
        <f>IF(AND(Sheet1!S1075=Sheet1!T1075,Sheet1!T1075&lt;&gt;0),Sheet1!S1075,IF(AND(Sheet1!S1075&lt;&gt;Sheet1!T1075,Sheet1!T1075&lt;&gt;0),Sheet1!S1075&amp;"~"&amp;Sheet1!T1075,""))</f>
        <v/>
      </c>
      <c r="T868" s="21" t="str">
        <f>IFERROR(VLOOKUP(Sheet1!V871,配置检查表!$Y:$Z,2,FALSE),"")</f>
        <v/>
      </c>
      <c r="U868" s="39" t="str">
        <f>IF(AND(Sheet1!X1075=Sheet1!Y1075,Sheet1!Y1075&lt;&gt;0),Sheet1!X1075,IF(AND(Sheet1!X1075&lt;&gt;Sheet1!Y1075,Sheet1!Y1075&lt;&gt;0),Sheet1!X1075&amp;"~"&amp;Sheet1!Y1075,""))</f>
        <v/>
      </c>
      <c r="V868" s="21" t="str">
        <f>IFERROR(VLOOKUP(Sheet1!XAA,配置检查表!$Y:$Z,2,FALSE),"")</f>
        <v/>
      </c>
      <c r="W868" s="21" t="str">
        <f>IF(AND(Sheet1!AC1075=Sheet1!AD1075,Sheet1!AD1075&lt;&gt;0),Sheet1!AC1075,IF(AND(Sheet1!AC1075&lt;&gt;Sheet1!AD1075,Sheet1!AD1075&lt;&gt;0),Sheet1!AC1075&amp;"~"&amp;Sheet1!AD1075,""))</f>
        <v/>
      </c>
    </row>
    <row r="869" spans="1:23">
      <c r="A869" s="3">
        <v>21109</v>
      </c>
      <c r="B869" s="3" t="s">
        <v>329</v>
      </c>
      <c r="C869" s="3" t="s">
        <v>353</v>
      </c>
      <c r="D869" s="21" t="str">
        <f>IF(OR(Sheet1!I872&lt;&gt;Sheet1!AF872,Sheet1!AG872&lt;&gt;Sheet1!J872),"有影响","-")</f>
        <v>-</v>
      </c>
      <c r="E869" s="21" t="str">
        <f>IF(OR(Sheet1!N872&lt;&gt;Sheet1!AH872,Sheet1!AI872&lt;&gt;Sheet1!O872),"有影响","-")</f>
        <v>-</v>
      </c>
      <c r="F869" s="21" t="str">
        <f>IF(OR(Sheet1!S872&lt;&gt;Sheet1!AJ872,Sheet1!AK872&lt;&gt;Sheet1!T872),"有影响","-")</f>
        <v>-</v>
      </c>
      <c r="G869" s="21" t="str">
        <f>IF(OR(Sheet1!X872&lt;&gt;Sheet1!AL872,Sheet1!AM872&lt;&gt;Sheet1!Y872),"有影响","-")</f>
        <v>-</v>
      </c>
      <c r="H869" s="21" t="str">
        <f>IF(OR(Sheet1!AC872&lt;&gt;Sheet1!AN872,Sheet1!AO872&lt;&gt;Sheet1!AD872),"有影响","-")</f>
        <v>-</v>
      </c>
      <c r="I869" s="21" t="str">
        <f>IF(Sheet1!G872=0,"出错","-")</f>
        <v>-</v>
      </c>
      <c r="J869" s="21" t="str">
        <f>IF(AND(Sheet1!G872=0,Sheet1!L872&lt;&gt;0),"出错","-")</f>
        <v>-</v>
      </c>
      <c r="K869" s="21" t="str">
        <f>IF(AND(Sheet1!G872=0,Sheet1!L872=0,Sheet1!Q872&lt;&gt;0),"出错","-")</f>
        <v>-</v>
      </c>
      <c r="L869" s="21" t="str">
        <f>IF(AND(Sheet1!G872=0,Sheet1!L872=0,Sheet1!Q872=0,Sheet1!V872&lt;&gt;0),"出错","-")</f>
        <v>-</v>
      </c>
      <c r="M869" s="21" t="str">
        <f>IF(AND(Sheet1!G872=0,Sheet1!L872=0,Sheet1!Q872=0,Sheet1!V872=0,Sheet1!AA872&lt;&gt;0),"出错","-")</f>
        <v>-</v>
      </c>
      <c r="N869" s="21" t="str">
        <f>IFERROR(VLOOKUP(Sheet1!G872,配置检查表!$Y:$Z,2,FALSE),"")</f>
        <v/>
      </c>
      <c r="O869" s="21">
        <f>IF(AND(Sheet1!I872=Sheet1!J872,Sheet1!J872&lt;&gt;0),Sheet1!I872,IF(AND(Sheet1!I872&lt;&gt;Sheet1!J872,Sheet1!J872&lt;&gt;0),Sheet1!I872&amp;"~"&amp;Sheet1!J872,""))</f>
        <v>1</v>
      </c>
      <c r="P869" s="21" t="str">
        <f>IFERROR(VLOOKUP(Sheet1!L872,配置检查表!$Y:$Z,2,FALSE),"")</f>
        <v/>
      </c>
      <c r="Q869" s="21" t="str">
        <f>IF(AND(Sheet1!N872=Sheet1!O872,Sheet1!O872&lt;&gt;0),Sheet1!N872,IF(AND(Sheet1!N872&lt;&gt;Sheet1!O872,Sheet1!O872&lt;&gt;0),Sheet1!N872&amp;"~"&amp;Sheet1!O872,""))</f>
        <v/>
      </c>
      <c r="R869" s="21" t="str">
        <f>IFERROR(VLOOKUP(Sheet1!Q872,配置检查表!$Y:$Z,2,FALSE),"")</f>
        <v/>
      </c>
      <c r="S869" s="39" t="str">
        <f>IF(AND(Sheet1!S1076=Sheet1!T1076,Sheet1!T1076&lt;&gt;0),Sheet1!S1076,IF(AND(Sheet1!S1076&lt;&gt;Sheet1!T1076,Sheet1!T1076&lt;&gt;0),Sheet1!S1076&amp;"~"&amp;Sheet1!T1076,""))</f>
        <v/>
      </c>
      <c r="T869" s="21" t="str">
        <f>IFERROR(VLOOKUP(Sheet1!V872,配置检查表!$Y:$Z,2,FALSE),"")</f>
        <v/>
      </c>
      <c r="U869" s="39" t="str">
        <f>IF(AND(Sheet1!X1076=Sheet1!Y1076,Sheet1!Y1076&lt;&gt;0),Sheet1!X1076,IF(AND(Sheet1!X1076&lt;&gt;Sheet1!Y1076,Sheet1!Y1076&lt;&gt;0),Sheet1!X1076&amp;"~"&amp;Sheet1!Y1076,""))</f>
        <v/>
      </c>
      <c r="V869" s="21" t="str">
        <f>IFERROR(VLOOKUP(Sheet1!XAA,配置检查表!$Y:$Z,2,FALSE),"")</f>
        <v/>
      </c>
      <c r="W869" s="21" t="str">
        <f>IF(AND(Sheet1!AC1076=Sheet1!AD1076,Sheet1!AD1076&lt;&gt;0),Sheet1!AC1076,IF(AND(Sheet1!AC1076&lt;&gt;Sheet1!AD1076,Sheet1!AD1076&lt;&gt;0),Sheet1!AC1076&amp;"~"&amp;Sheet1!AD1076,""))</f>
        <v/>
      </c>
    </row>
    <row r="870" spans="1:23">
      <c r="A870" s="3">
        <v>21110</v>
      </c>
      <c r="B870" s="3" t="s">
        <v>330</v>
      </c>
      <c r="C870" s="3" t="s">
        <v>354</v>
      </c>
      <c r="D870" s="21" t="str">
        <f>IF(OR(Sheet1!I873&lt;&gt;Sheet1!AF873,Sheet1!AG873&lt;&gt;Sheet1!J873),"有影响","-")</f>
        <v>-</v>
      </c>
      <c r="E870" s="21" t="str">
        <f>IF(OR(Sheet1!N873&lt;&gt;Sheet1!AH873,Sheet1!AI873&lt;&gt;Sheet1!O873),"有影响","-")</f>
        <v>-</v>
      </c>
      <c r="F870" s="21" t="str">
        <f>IF(OR(Sheet1!S873&lt;&gt;Sheet1!AJ873,Sheet1!AK873&lt;&gt;Sheet1!T873),"有影响","-")</f>
        <v>-</v>
      </c>
      <c r="G870" s="21" t="str">
        <f>IF(OR(Sheet1!X873&lt;&gt;Sheet1!AL873,Sheet1!AM873&lt;&gt;Sheet1!Y873),"有影响","-")</f>
        <v>-</v>
      </c>
      <c r="H870" s="21" t="str">
        <f>IF(OR(Sheet1!AC873&lt;&gt;Sheet1!AN873,Sheet1!AO873&lt;&gt;Sheet1!AD873),"有影响","-")</f>
        <v>-</v>
      </c>
      <c r="I870" s="21" t="str">
        <f>IF(Sheet1!G873=0,"出错","-")</f>
        <v>-</v>
      </c>
      <c r="J870" s="21" t="str">
        <f>IF(AND(Sheet1!G873=0,Sheet1!L873&lt;&gt;0),"出错","-")</f>
        <v>-</v>
      </c>
      <c r="K870" s="21" t="str">
        <f>IF(AND(Sheet1!G873=0,Sheet1!L873=0,Sheet1!Q873&lt;&gt;0),"出错","-")</f>
        <v>-</v>
      </c>
      <c r="L870" s="21" t="str">
        <f>IF(AND(Sheet1!G873=0,Sheet1!L873=0,Sheet1!Q873=0,Sheet1!V873&lt;&gt;0),"出错","-")</f>
        <v>-</v>
      </c>
      <c r="M870" s="21" t="str">
        <f>IF(AND(Sheet1!G873=0,Sheet1!L873=0,Sheet1!Q873=0,Sheet1!V873=0,Sheet1!AA873&lt;&gt;0),"出错","-")</f>
        <v>-</v>
      </c>
      <c r="N870" s="21" t="str">
        <f>IFERROR(VLOOKUP(Sheet1!G873,配置检查表!$Y:$Z,2,FALSE),"")</f>
        <v/>
      </c>
      <c r="O870" s="21">
        <f>IF(AND(Sheet1!I873=Sheet1!J873,Sheet1!J873&lt;&gt;0),Sheet1!I873,IF(AND(Sheet1!I873&lt;&gt;Sheet1!J873,Sheet1!J873&lt;&gt;0),Sheet1!I873&amp;"~"&amp;Sheet1!J873,""))</f>
        <v>1</v>
      </c>
      <c r="P870" s="21" t="str">
        <f>IFERROR(VLOOKUP(Sheet1!L873,配置检查表!$Y:$Z,2,FALSE),"")</f>
        <v/>
      </c>
      <c r="Q870" s="21" t="str">
        <f>IF(AND(Sheet1!N873=Sheet1!O873,Sheet1!O873&lt;&gt;0),Sheet1!N873,IF(AND(Sheet1!N873&lt;&gt;Sheet1!O873,Sheet1!O873&lt;&gt;0),Sheet1!N873&amp;"~"&amp;Sheet1!O873,""))</f>
        <v/>
      </c>
      <c r="R870" s="21" t="str">
        <f>IFERROR(VLOOKUP(Sheet1!Q873,配置检查表!$Y:$Z,2,FALSE),"")</f>
        <v/>
      </c>
      <c r="S870" s="39" t="str">
        <f>IF(AND(Sheet1!S1077=Sheet1!T1077,Sheet1!T1077&lt;&gt;0),Sheet1!S1077,IF(AND(Sheet1!S1077&lt;&gt;Sheet1!T1077,Sheet1!T1077&lt;&gt;0),Sheet1!S1077&amp;"~"&amp;Sheet1!T1077,""))</f>
        <v/>
      </c>
      <c r="T870" s="21" t="str">
        <f>IFERROR(VLOOKUP(Sheet1!V873,配置检查表!$Y:$Z,2,FALSE),"")</f>
        <v/>
      </c>
      <c r="U870" s="39" t="str">
        <f>IF(AND(Sheet1!X1077=Sheet1!Y1077,Sheet1!Y1077&lt;&gt;0),Sheet1!X1077,IF(AND(Sheet1!X1077&lt;&gt;Sheet1!Y1077,Sheet1!Y1077&lt;&gt;0),Sheet1!X1077&amp;"~"&amp;Sheet1!Y1077,""))</f>
        <v/>
      </c>
      <c r="V870" s="21" t="str">
        <f>IFERROR(VLOOKUP(Sheet1!XAA,配置检查表!$Y:$Z,2,FALSE),"")</f>
        <v/>
      </c>
      <c r="W870" s="21" t="str">
        <f>IF(AND(Sheet1!AC1077=Sheet1!AD1077,Sheet1!AD1077&lt;&gt;0),Sheet1!AC1077,IF(AND(Sheet1!AC1077&lt;&gt;Sheet1!AD1077,Sheet1!AD1077&lt;&gt;0),Sheet1!AC1077&amp;"~"&amp;Sheet1!AD1077,""))</f>
        <v/>
      </c>
    </row>
    <row r="871" spans="1:23">
      <c r="A871" s="3">
        <v>21111</v>
      </c>
      <c r="B871" s="3" t="s">
        <v>331</v>
      </c>
      <c r="C871" s="3" t="s">
        <v>355</v>
      </c>
      <c r="D871" s="21" t="str">
        <f>IF(OR(Sheet1!I874&lt;&gt;Sheet1!AF874,Sheet1!AG874&lt;&gt;Sheet1!J874),"有影响","-")</f>
        <v>-</v>
      </c>
      <c r="E871" s="21" t="str">
        <f>IF(OR(Sheet1!N874&lt;&gt;Sheet1!AH874,Sheet1!AI874&lt;&gt;Sheet1!O874),"有影响","-")</f>
        <v>-</v>
      </c>
      <c r="F871" s="21" t="str">
        <f>IF(OR(Sheet1!S874&lt;&gt;Sheet1!AJ874,Sheet1!AK874&lt;&gt;Sheet1!T874),"有影响","-")</f>
        <v>-</v>
      </c>
      <c r="G871" s="21" t="str">
        <f>IF(OR(Sheet1!X874&lt;&gt;Sheet1!AL874,Sheet1!AM874&lt;&gt;Sheet1!Y874),"有影响","-")</f>
        <v>-</v>
      </c>
      <c r="H871" s="21" t="str">
        <f>IF(OR(Sheet1!AC874&lt;&gt;Sheet1!AN874,Sheet1!AO874&lt;&gt;Sheet1!AD874),"有影响","-")</f>
        <v>-</v>
      </c>
      <c r="I871" s="21" t="str">
        <f>IF(Sheet1!G874=0,"出错","-")</f>
        <v>-</v>
      </c>
      <c r="J871" s="21" t="str">
        <f>IF(AND(Sheet1!G874=0,Sheet1!L874&lt;&gt;0),"出错","-")</f>
        <v>-</v>
      </c>
      <c r="K871" s="21" t="str">
        <f>IF(AND(Sheet1!G874=0,Sheet1!L874=0,Sheet1!Q874&lt;&gt;0),"出错","-")</f>
        <v>-</v>
      </c>
      <c r="L871" s="21" t="str">
        <f>IF(AND(Sheet1!G874=0,Sheet1!L874=0,Sheet1!Q874=0,Sheet1!V874&lt;&gt;0),"出错","-")</f>
        <v>-</v>
      </c>
      <c r="M871" s="21" t="str">
        <f>IF(AND(Sheet1!G874=0,Sheet1!L874=0,Sheet1!Q874=0,Sheet1!V874=0,Sheet1!AA874&lt;&gt;0),"出错","-")</f>
        <v>-</v>
      </c>
      <c r="N871" s="21" t="str">
        <f>IFERROR(VLOOKUP(Sheet1!G874,配置检查表!$Y:$Z,2,FALSE),"")</f>
        <v/>
      </c>
      <c r="O871" s="21">
        <f>IF(AND(Sheet1!I874=Sheet1!J874,Sheet1!J874&lt;&gt;0),Sheet1!I874,IF(AND(Sheet1!I874&lt;&gt;Sheet1!J874,Sheet1!J874&lt;&gt;0),Sheet1!I874&amp;"~"&amp;Sheet1!J874,""))</f>
        <v>1</v>
      </c>
      <c r="P871" s="21" t="str">
        <f>IFERROR(VLOOKUP(Sheet1!L874,配置检查表!$Y:$Z,2,FALSE),"")</f>
        <v/>
      </c>
      <c r="Q871" s="21" t="str">
        <f>IF(AND(Sheet1!N874=Sheet1!O874,Sheet1!O874&lt;&gt;0),Sheet1!N874,IF(AND(Sheet1!N874&lt;&gt;Sheet1!O874,Sheet1!O874&lt;&gt;0),Sheet1!N874&amp;"~"&amp;Sheet1!O874,""))</f>
        <v/>
      </c>
      <c r="R871" s="21" t="str">
        <f>IFERROR(VLOOKUP(Sheet1!Q874,配置检查表!$Y:$Z,2,FALSE),"")</f>
        <v/>
      </c>
      <c r="S871" s="39" t="str">
        <f>IF(AND(Sheet1!S1078=Sheet1!T1078,Sheet1!T1078&lt;&gt;0),Sheet1!S1078,IF(AND(Sheet1!S1078&lt;&gt;Sheet1!T1078,Sheet1!T1078&lt;&gt;0),Sheet1!S1078&amp;"~"&amp;Sheet1!T1078,""))</f>
        <v/>
      </c>
      <c r="T871" s="21" t="str">
        <f>IFERROR(VLOOKUP(Sheet1!V874,配置检查表!$Y:$Z,2,FALSE),"")</f>
        <v/>
      </c>
      <c r="U871" s="39" t="str">
        <f>IF(AND(Sheet1!X1078=Sheet1!Y1078,Sheet1!Y1078&lt;&gt;0),Sheet1!X1078,IF(AND(Sheet1!X1078&lt;&gt;Sheet1!Y1078,Sheet1!Y1078&lt;&gt;0),Sheet1!X1078&amp;"~"&amp;Sheet1!Y1078,""))</f>
        <v/>
      </c>
      <c r="V871" s="21" t="str">
        <f>IFERROR(VLOOKUP(Sheet1!XAA,配置检查表!$Y:$Z,2,FALSE),"")</f>
        <v/>
      </c>
      <c r="W871" s="21" t="str">
        <f>IF(AND(Sheet1!AC1078=Sheet1!AD1078,Sheet1!AD1078&lt;&gt;0),Sheet1!AC1078,IF(AND(Sheet1!AC1078&lt;&gt;Sheet1!AD1078,Sheet1!AD1078&lt;&gt;0),Sheet1!AC1078&amp;"~"&amp;Sheet1!AD1078,""))</f>
        <v/>
      </c>
    </row>
    <row r="872" spans="1:23">
      <c r="A872" s="3">
        <v>21112</v>
      </c>
      <c r="B872" s="3" t="s">
        <v>332</v>
      </c>
      <c r="C872" s="3" t="s">
        <v>356</v>
      </c>
      <c r="D872" s="21" t="str">
        <f>IF(OR(Sheet1!I875&lt;&gt;Sheet1!AF875,Sheet1!AG875&lt;&gt;Sheet1!J875),"有影响","-")</f>
        <v>-</v>
      </c>
      <c r="E872" s="21" t="str">
        <f>IF(OR(Sheet1!N875&lt;&gt;Sheet1!AH875,Sheet1!AI875&lt;&gt;Sheet1!O875),"有影响","-")</f>
        <v>-</v>
      </c>
      <c r="F872" s="21" t="str">
        <f>IF(OR(Sheet1!S875&lt;&gt;Sheet1!AJ875,Sheet1!AK875&lt;&gt;Sheet1!T875),"有影响","-")</f>
        <v>-</v>
      </c>
      <c r="G872" s="21" t="str">
        <f>IF(OR(Sheet1!X875&lt;&gt;Sheet1!AL875,Sheet1!AM875&lt;&gt;Sheet1!Y875),"有影响","-")</f>
        <v>-</v>
      </c>
      <c r="H872" s="21" t="str">
        <f>IF(OR(Sheet1!AC875&lt;&gt;Sheet1!AN875,Sheet1!AO875&lt;&gt;Sheet1!AD875),"有影响","-")</f>
        <v>-</v>
      </c>
      <c r="I872" s="21" t="str">
        <f>IF(Sheet1!G875=0,"出错","-")</f>
        <v>-</v>
      </c>
      <c r="J872" s="21" t="str">
        <f>IF(AND(Sheet1!G875=0,Sheet1!L875&lt;&gt;0),"出错","-")</f>
        <v>-</v>
      </c>
      <c r="K872" s="21" t="str">
        <f>IF(AND(Sheet1!G875=0,Sheet1!L875=0,Sheet1!Q875&lt;&gt;0),"出错","-")</f>
        <v>-</v>
      </c>
      <c r="L872" s="21" t="str">
        <f>IF(AND(Sheet1!G875=0,Sheet1!L875=0,Sheet1!Q875=0,Sheet1!V875&lt;&gt;0),"出错","-")</f>
        <v>-</v>
      </c>
      <c r="M872" s="21" t="str">
        <f>IF(AND(Sheet1!G875=0,Sheet1!L875=0,Sheet1!Q875=0,Sheet1!V875=0,Sheet1!AA875&lt;&gt;0),"出错","-")</f>
        <v>-</v>
      </c>
      <c r="N872" s="21" t="str">
        <f>IFERROR(VLOOKUP(Sheet1!G875,配置检查表!$Y:$Z,2,FALSE),"")</f>
        <v/>
      </c>
      <c r="O872" s="21">
        <f>IF(AND(Sheet1!I875=Sheet1!J875,Sheet1!J875&lt;&gt;0),Sheet1!I875,IF(AND(Sheet1!I875&lt;&gt;Sheet1!J875,Sheet1!J875&lt;&gt;0),Sheet1!I875&amp;"~"&amp;Sheet1!J875,""))</f>
        <v>1</v>
      </c>
      <c r="P872" s="21" t="str">
        <f>IFERROR(VLOOKUP(Sheet1!L875,配置检查表!$Y:$Z,2,FALSE),"")</f>
        <v/>
      </c>
      <c r="Q872" s="21" t="str">
        <f>IF(AND(Sheet1!N875=Sheet1!O875,Sheet1!O875&lt;&gt;0),Sheet1!N875,IF(AND(Sheet1!N875&lt;&gt;Sheet1!O875,Sheet1!O875&lt;&gt;0),Sheet1!N875&amp;"~"&amp;Sheet1!O875,""))</f>
        <v/>
      </c>
      <c r="R872" s="21" t="str">
        <f>IFERROR(VLOOKUP(Sheet1!Q875,配置检查表!$Y:$Z,2,FALSE),"")</f>
        <v/>
      </c>
      <c r="S872" s="39" t="str">
        <f>IF(AND(Sheet1!S1079=Sheet1!T1079,Sheet1!T1079&lt;&gt;0),Sheet1!S1079,IF(AND(Sheet1!S1079&lt;&gt;Sheet1!T1079,Sheet1!T1079&lt;&gt;0),Sheet1!S1079&amp;"~"&amp;Sheet1!T1079,""))</f>
        <v/>
      </c>
      <c r="T872" s="21" t="str">
        <f>IFERROR(VLOOKUP(Sheet1!V875,配置检查表!$Y:$Z,2,FALSE),"")</f>
        <v/>
      </c>
      <c r="U872" s="39" t="str">
        <f>IF(AND(Sheet1!X1079=Sheet1!Y1079,Sheet1!Y1079&lt;&gt;0),Sheet1!X1079,IF(AND(Sheet1!X1079&lt;&gt;Sheet1!Y1079,Sheet1!Y1079&lt;&gt;0),Sheet1!X1079&amp;"~"&amp;Sheet1!Y1079,""))</f>
        <v/>
      </c>
      <c r="V872" s="21" t="str">
        <f>IFERROR(VLOOKUP(Sheet1!XAA,配置检查表!$Y:$Z,2,FALSE),"")</f>
        <v/>
      </c>
      <c r="W872" s="21" t="str">
        <f>IF(AND(Sheet1!AC1079=Sheet1!AD1079,Sheet1!AD1079&lt;&gt;0),Sheet1!AC1079,IF(AND(Sheet1!AC1079&lt;&gt;Sheet1!AD1079,Sheet1!AD1079&lt;&gt;0),Sheet1!AC1079&amp;"~"&amp;Sheet1!AD1079,""))</f>
        <v/>
      </c>
    </row>
    <row r="873" spans="1:23">
      <c r="A873" s="3">
        <v>21151</v>
      </c>
      <c r="B873" s="3" t="s">
        <v>321</v>
      </c>
      <c r="C873" s="3" t="s">
        <v>357</v>
      </c>
      <c r="D873" s="21" t="str">
        <f>IF(OR(Sheet1!I876&lt;&gt;Sheet1!AF876,Sheet1!AG876&lt;&gt;Sheet1!J876),"有影响","-")</f>
        <v>-</v>
      </c>
      <c r="E873" s="21" t="str">
        <f>IF(OR(Sheet1!N876&lt;&gt;Sheet1!AH876,Sheet1!AI876&lt;&gt;Sheet1!O876),"有影响","-")</f>
        <v>-</v>
      </c>
      <c r="F873" s="21" t="str">
        <f>IF(OR(Sheet1!S876&lt;&gt;Sheet1!AJ876,Sheet1!AK876&lt;&gt;Sheet1!T876),"有影响","-")</f>
        <v>-</v>
      </c>
      <c r="G873" s="21" t="str">
        <f>IF(OR(Sheet1!X876&lt;&gt;Sheet1!AL876,Sheet1!AM876&lt;&gt;Sheet1!Y876),"有影响","-")</f>
        <v>-</v>
      </c>
      <c r="H873" s="21" t="str">
        <f>IF(OR(Sheet1!AC876&lt;&gt;Sheet1!AN876,Sheet1!AO876&lt;&gt;Sheet1!AD876),"有影响","-")</f>
        <v>-</v>
      </c>
      <c r="I873" s="21" t="str">
        <f>IF(Sheet1!G876=0,"出错","-")</f>
        <v>-</v>
      </c>
      <c r="J873" s="21" t="str">
        <f>IF(AND(Sheet1!G876=0,Sheet1!L876&lt;&gt;0),"出错","-")</f>
        <v>-</v>
      </c>
      <c r="K873" s="21" t="str">
        <f>IF(AND(Sheet1!G876=0,Sheet1!L876=0,Sheet1!Q876&lt;&gt;0),"出错","-")</f>
        <v>-</v>
      </c>
      <c r="L873" s="21" t="str">
        <f>IF(AND(Sheet1!G876=0,Sheet1!L876=0,Sheet1!Q876=0,Sheet1!V876&lt;&gt;0),"出错","-")</f>
        <v>-</v>
      </c>
      <c r="M873" s="21" t="str">
        <f>IF(AND(Sheet1!G876=0,Sheet1!L876=0,Sheet1!Q876=0,Sheet1!V876=0,Sheet1!AA876&lt;&gt;0),"出错","-")</f>
        <v>-</v>
      </c>
      <c r="N873" s="21" t="str">
        <f>IFERROR(VLOOKUP(Sheet1!G876,配置检查表!$Y:$Z,2,FALSE),"")</f>
        <v/>
      </c>
      <c r="O873" s="21">
        <f>IF(AND(Sheet1!I876=Sheet1!J876,Sheet1!J876&lt;&gt;0),Sheet1!I876,IF(AND(Sheet1!I876&lt;&gt;Sheet1!J876,Sheet1!J876&lt;&gt;0),Sheet1!I876&amp;"~"&amp;Sheet1!J876,""))</f>
        <v>1</v>
      </c>
      <c r="P873" s="21" t="str">
        <f>IFERROR(VLOOKUP(Sheet1!L876,配置检查表!$Y:$Z,2,FALSE),"")</f>
        <v/>
      </c>
      <c r="Q873" s="21" t="str">
        <f>IF(AND(Sheet1!N876=Sheet1!O876,Sheet1!O876&lt;&gt;0),Sheet1!N876,IF(AND(Sheet1!N876&lt;&gt;Sheet1!O876,Sheet1!O876&lt;&gt;0),Sheet1!N876&amp;"~"&amp;Sheet1!O876,""))</f>
        <v/>
      </c>
      <c r="R873" s="21" t="str">
        <f>IFERROR(VLOOKUP(Sheet1!Q876,配置检查表!$Y:$Z,2,FALSE),"")</f>
        <v/>
      </c>
      <c r="S873" s="39" t="str">
        <f>IF(AND(Sheet1!S1080=Sheet1!T1080,Sheet1!T1080&lt;&gt;0),Sheet1!S1080,IF(AND(Sheet1!S1080&lt;&gt;Sheet1!T1080,Sheet1!T1080&lt;&gt;0),Sheet1!S1080&amp;"~"&amp;Sheet1!T1080,""))</f>
        <v/>
      </c>
      <c r="T873" s="21" t="str">
        <f>IFERROR(VLOOKUP(Sheet1!V876,配置检查表!$Y:$Z,2,FALSE),"")</f>
        <v/>
      </c>
      <c r="U873" s="39" t="str">
        <f>IF(AND(Sheet1!X1080=Sheet1!Y1080,Sheet1!Y1080&lt;&gt;0),Sheet1!X1080,IF(AND(Sheet1!X1080&lt;&gt;Sheet1!Y1080,Sheet1!Y1080&lt;&gt;0),Sheet1!X1080&amp;"~"&amp;Sheet1!Y1080,""))</f>
        <v/>
      </c>
      <c r="V873" s="21" t="str">
        <f>IFERROR(VLOOKUP(Sheet1!XAA,配置检查表!$Y:$Z,2,FALSE),"")</f>
        <v/>
      </c>
      <c r="W873" s="21" t="str">
        <f>IF(AND(Sheet1!AC1080=Sheet1!AD1080,Sheet1!AD1080&lt;&gt;0),Sheet1!AC1080,IF(AND(Sheet1!AC1080&lt;&gt;Sheet1!AD1080,Sheet1!AD1080&lt;&gt;0),Sheet1!AC1080&amp;"~"&amp;Sheet1!AD1080,""))</f>
        <v/>
      </c>
    </row>
    <row r="874" spans="1:23">
      <c r="A874" s="3">
        <v>21152</v>
      </c>
      <c r="B874" s="3" t="s">
        <v>322</v>
      </c>
      <c r="C874" s="3" t="s">
        <v>358</v>
      </c>
      <c r="D874" s="21" t="str">
        <f>IF(OR(Sheet1!I877&lt;&gt;Sheet1!AF877,Sheet1!AG877&lt;&gt;Sheet1!J877),"有影响","-")</f>
        <v>-</v>
      </c>
      <c r="E874" s="21" t="str">
        <f>IF(OR(Sheet1!N877&lt;&gt;Sheet1!AH877,Sheet1!AI877&lt;&gt;Sheet1!O877),"有影响","-")</f>
        <v>-</v>
      </c>
      <c r="F874" s="21" t="str">
        <f>IF(OR(Sheet1!S877&lt;&gt;Sheet1!AJ877,Sheet1!AK877&lt;&gt;Sheet1!T877),"有影响","-")</f>
        <v>-</v>
      </c>
      <c r="G874" s="21" t="str">
        <f>IF(OR(Sheet1!X877&lt;&gt;Sheet1!AL877,Sheet1!AM877&lt;&gt;Sheet1!Y877),"有影响","-")</f>
        <v>-</v>
      </c>
      <c r="H874" s="21" t="str">
        <f>IF(OR(Sheet1!AC877&lt;&gt;Sheet1!AN877,Sheet1!AO877&lt;&gt;Sheet1!AD877),"有影响","-")</f>
        <v>-</v>
      </c>
      <c r="I874" s="21" t="str">
        <f>IF(Sheet1!G877=0,"出错","-")</f>
        <v>-</v>
      </c>
      <c r="J874" s="21" t="str">
        <f>IF(AND(Sheet1!G877=0,Sheet1!L877&lt;&gt;0),"出错","-")</f>
        <v>-</v>
      </c>
      <c r="K874" s="21" t="str">
        <f>IF(AND(Sheet1!G877=0,Sheet1!L877=0,Sheet1!Q877&lt;&gt;0),"出错","-")</f>
        <v>-</v>
      </c>
      <c r="L874" s="21" t="str">
        <f>IF(AND(Sheet1!G877=0,Sheet1!L877=0,Sheet1!Q877=0,Sheet1!V877&lt;&gt;0),"出错","-")</f>
        <v>-</v>
      </c>
      <c r="M874" s="21" t="str">
        <f>IF(AND(Sheet1!G877=0,Sheet1!L877=0,Sheet1!Q877=0,Sheet1!V877=0,Sheet1!AA877&lt;&gt;0),"出错","-")</f>
        <v>-</v>
      </c>
      <c r="N874" s="21" t="str">
        <f>IFERROR(VLOOKUP(Sheet1!G877,配置检查表!$Y:$Z,2,FALSE),"")</f>
        <v/>
      </c>
      <c r="O874" s="21">
        <f>IF(AND(Sheet1!I877=Sheet1!J877,Sheet1!J877&lt;&gt;0),Sheet1!I877,IF(AND(Sheet1!I877&lt;&gt;Sheet1!J877,Sheet1!J877&lt;&gt;0),Sheet1!I877&amp;"~"&amp;Sheet1!J877,""))</f>
        <v>1</v>
      </c>
      <c r="P874" s="21" t="str">
        <f>IFERROR(VLOOKUP(Sheet1!L877,配置检查表!$Y:$Z,2,FALSE),"")</f>
        <v/>
      </c>
      <c r="Q874" s="21" t="str">
        <f>IF(AND(Sheet1!N877=Sheet1!O877,Sheet1!O877&lt;&gt;0),Sheet1!N877,IF(AND(Sheet1!N877&lt;&gt;Sheet1!O877,Sheet1!O877&lt;&gt;0),Sheet1!N877&amp;"~"&amp;Sheet1!O877,""))</f>
        <v/>
      </c>
      <c r="R874" s="21" t="str">
        <f>IFERROR(VLOOKUP(Sheet1!Q877,配置检查表!$Y:$Z,2,FALSE),"")</f>
        <v/>
      </c>
      <c r="S874" s="39" t="str">
        <f>IF(AND(Sheet1!S1081=Sheet1!T1081,Sheet1!T1081&lt;&gt;0),Sheet1!S1081,IF(AND(Sheet1!S1081&lt;&gt;Sheet1!T1081,Sheet1!T1081&lt;&gt;0),Sheet1!S1081&amp;"~"&amp;Sheet1!T1081,""))</f>
        <v/>
      </c>
      <c r="T874" s="21" t="str">
        <f>IFERROR(VLOOKUP(Sheet1!V877,配置检查表!$Y:$Z,2,FALSE),"")</f>
        <v/>
      </c>
      <c r="U874" s="39" t="str">
        <f>IF(AND(Sheet1!X1081=Sheet1!Y1081,Sheet1!Y1081&lt;&gt;0),Sheet1!X1081,IF(AND(Sheet1!X1081&lt;&gt;Sheet1!Y1081,Sheet1!Y1081&lt;&gt;0),Sheet1!X1081&amp;"~"&amp;Sheet1!Y1081,""))</f>
        <v/>
      </c>
      <c r="V874" s="21" t="str">
        <f>IFERROR(VLOOKUP(Sheet1!XAA,配置检查表!$Y:$Z,2,FALSE),"")</f>
        <v/>
      </c>
      <c r="W874" s="21" t="str">
        <f>IF(AND(Sheet1!AC1081=Sheet1!AD1081,Sheet1!AD1081&lt;&gt;0),Sheet1!AC1081,IF(AND(Sheet1!AC1081&lt;&gt;Sheet1!AD1081,Sheet1!AD1081&lt;&gt;0),Sheet1!AC1081&amp;"~"&amp;Sheet1!AD1081,""))</f>
        <v/>
      </c>
    </row>
    <row r="875" spans="1:23">
      <c r="A875" s="3">
        <v>21153</v>
      </c>
      <c r="B875" s="3" t="s">
        <v>323</v>
      </c>
      <c r="C875" s="3" t="s">
        <v>359</v>
      </c>
      <c r="D875" s="21" t="str">
        <f>IF(OR(Sheet1!I878&lt;&gt;Sheet1!AF878,Sheet1!AG878&lt;&gt;Sheet1!J878),"有影响","-")</f>
        <v>-</v>
      </c>
      <c r="E875" s="21" t="str">
        <f>IF(OR(Sheet1!N878&lt;&gt;Sheet1!AH878,Sheet1!AI878&lt;&gt;Sheet1!O878),"有影响","-")</f>
        <v>-</v>
      </c>
      <c r="F875" s="21" t="str">
        <f>IF(OR(Sheet1!S878&lt;&gt;Sheet1!AJ878,Sheet1!AK878&lt;&gt;Sheet1!T878),"有影响","-")</f>
        <v>-</v>
      </c>
      <c r="G875" s="21" t="str">
        <f>IF(OR(Sheet1!X878&lt;&gt;Sheet1!AL878,Sheet1!AM878&lt;&gt;Sheet1!Y878),"有影响","-")</f>
        <v>-</v>
      </c>
      <c r="H875" s="21" t="str">
        <f>IF(OR(Sheet1!AC878&lt;&gt;Sheet1!AN878,Sheet1!AO878&lt;&gt;Sheet1!AD878),"有影响","-")</f>
        <v>-</v>
      </c>
      <c r="I875" s="21" t="str">
        <f>IF(Sheet1!G878=0,"出错","-")</f>
        <v>-</v>
      </c>
      <c r="J875" s="21" t="str">
        <f>IF(AND(Sheet1!G878=0,Sheet1!L878&lt;&gt;0),"出错","-")</f>
        <v>-</v>
      </c>
      <c r="K875" s="21" t="str">
        <f>IF(AND(Sheet1!G878=0,Sheet1!L878=0,Sheet1!Q878&lt;&gt;0),"出错","-")</f>
        <v>-</v>
      </c>
      <c r="L875" s="21" t="str">
        <f>IF(AND(Sheet1!G878=0,Sheet1!L878=0,Sheet1!Q878=0,Sheet1!V878&lt;&gt;0),"出错","-")</f>
        <v>-</v>
      </c>
      <c r="M875" s="21" t="str">
        <f>IF(AND(Sheet1!G878=0,Sheet1!L878=0,Sheet1!Q878=0,Sheet1!V878=0,Sheet1!AA878&lt;&gt;0),"出错","-")</f>
        <v>-</v>
      </c>
      <c r="N875" s="21" t="str">
        <f>IFERROR(VLOOKUP(Sheet1!G878,配置检查表!$Y:$Z,2,FALSE),"")</f>
        <v/>
      </c>
      <c r="O875" s="21">
        <f>IF(AND(Sheet1!I878=Sheet1!J878,Sheet1!J878&lt;&gt;0),Sheet1!I878,IF(AND(Sheet1!I878&lt;&gt;Sheet1!J878,Sheet1!J878&lt;&gt;0),Sheet1!I878&amp;"~"&amp;Sheet1!J878,""))</f>
        <v>1</v>
      </c>
      <c r="P875" s="21" t="str">
        <f>IFERROR(VLOOKUP(Sheet1!L878,配置检查表!$Y:$Z,2,FALSE),"")</f>
        <v/>
      </c>
      <c r="Q875" s="21" t="str">
        <f>IF(AND(Sheet1!N878=Sheet1!O878,Sheet1!O878&lt;&gt;0),Sheet1!N878,IF(AND(Sheet1!N878&lt;&gt;Sheet1!O878,Sheet1!O878&lt;&gt;0),Sheet1!N878&amp;"~"&amp;Sheet1!O878,""))</f>
        <v/>
      </c>
      <c r="R875" s="21" t="str">
        <f>IFERROR(VLOOKUP(Sheet1!Q878,配置检查表!$Y:$Z,2,FALSE),"")</f>
        <v/>
      </c>
      <c r="S875" s="39" t="str">
        <f>IF(AND(Sheet1!S1082=Sheet1!T1082,Sheet1!T1082&lt;&gt;0),Sheet1!S1082,IF(AND(Sheet1!S1082&lt;&gt;Sheet1!T1082,Sheet1!T1082&lt;&gt;0),Sheet1!S1082&amp;"~"&amp;Sheet1!T1082,""))</f>
        <v/>
      </c>
      <c r="T875" s="21" t="str">
        <f>IFERROR(VLOOKUP(Sheet1!V878,配置检查表!$Y:$Z,2,FALSE),"")</f>
        <v/>
      </c>
      <c r="U875" s="39" t="str">
        <f>IF(AND(Sheet1!X1082=Sheet1!Y1082,Sheet1!Y1082&lt;&gt;0),Sheet1!X1082,IF(AND(Sheet1!X1082&lt;&gt;Sheet1!Y1082,Sheet1!Y1082&lt;&gt;0),Sheet1!X1082&amp;"~"&amp;Sheet1!Y1082,""))</f>
        <v/>
      </c>
      <c r="V875" s="21" t="str">
        <f>IFERROR(VLOOKUP(Sheet1!XAA,配置检查表!$Y:$Z,2,FALSE),"")</f>
        <v/>
      </c>
      <c r="W875" s="21" t="str">
        <f>IF(AND(Sheet1!AC1082=Sheet1!AD1082,Sheet1!AD1082&lt;&gt;0),Sheet1!AC1082,IF(AND(Sheet1!AC1082&lt;&gt;Sheet1!AD1082,Sheet1!AD1082&lt;&gt;0),Sheet1!AC1082&amp;"~"&amp;Sheet1!AD1082,""))</f>
        <v/>
      </c>
    </row>
    <row r="876" spans="1:23">
      <c r="A876" s="3">
        <v>21154</v>
      </c>
      <c r="B876" s="3" t="s">
        <v>324</v>
      </c>
      <c r="C876" s="3" t="s">
        <v>360</v>
      </c>
      <c r="D876" s="21" t="str">
        <f>IF(OR(Sheet1!I879&lt;&gt;Sheet1!AF879,Sheet1!AG879&lt;&gt;Sheet1!J879),"有影响","-")</f>
        <v>-</v>
      </c>
      <c r="E876" s="21" t="str">
        <f>IF(OR(Sheet1!N879&lt;&gt;Sheet1!AH879,Sheet1!AI879&lt;&gt;Sheet1!O879),"有影响","-")</f>
        <v>-</v>
      </c>
      <c r="F876" s="21" t="str">
        <f>IF(OR(Sheet1!S879&lt;&gt;Sheet1!AJ879,Sheet1!AK879&lt;&gt;Sheet1!T879),"有影响","-")</f>
        <v>-</v>
      </c>
      <c r="G876" s="21" t="str">
        <f>IF(OR(Sheet1!X879&lt;&gt;Sheet1!AL879,Sheet1!AM879&lt;&gt;Sheet1!Y879),"有影响","-")</f>
        <v>-</v>
      </c>
      <c r="H876" s="21" t="str">
        <f>IF(OR(Sheet1!AC879&lt;&gt;Sheet1!AN879,Sheet1!AO879&lt;&gt;Sheet1!AD879),"有影响","-")</f>
        <v>-</v>
      </c>
      <c r="I876" s="21" t="str">
        <f>IF(Sheet1!G879=0,"出错","-")</f>
        <v>-</v>
      </c>
      <c r="J876" s="21" t="str">
        <f>IF(AND(Sheet1!G879=0,Sheet1!L879&lt;&gt;0),"出错","-")</f>
        <v>-</v>
      </c>
      <c r="K876" s="21" t="str">
        <f>IF(AND(Sheet1!G879=0,Sheet1!L879=0,Sheet1!Q879&lt;&gt;0),"出错","-")</f>
        <v>-</v>
      </c>
      <c r="L876" s="21" t="str">
        <f>IF(AND(Sheet1!G879=0,Sheet1!L879=0,Sheet1!Q879=0,Sheet1!V879&lt;&gt;0),"出错","-")</f>
        <v>-</v>
      </c>
      <c r="M876" s="21" t="str">
        <f>IF(AND(Sheet1!G879=0,Sheet1!L879=0,Sheet1!Q879=0,Sheet1!V879=0,Sheet1!AA879&lt;&gt;0),"出错","-")</f>
        <v>-</v>
      </c>
      <c r="N876" s="21" t="str">
        <f>IFERROR(VLOOKUP(Sheet1!G879,配置检查表!$Y:$Z,2,FALSE),"")</f>
        <v/>
      </c>
      <c r="O876" s="21">
        <f>IF(AND(Sheet1!I879=Sheet1!J879,Sheet1!J879&lt;&gt;0),Sheet1!I879,IF(AND(Sheet1!I879&lt;&gt;Sheet1!J879,Sheet1!J879&lt;&gt;0),Sheet1!I879&amp;"~"&amp;Sheet1!J879,""))</f>
        <v>1</v>
      </c>
      <c r="P876" s="21" t="str">
        <f>IFERROR(VLOOKUP(Sheet1!L879,配置检查表!$Y:$Z,2,FALSE),"")</f>
        <v/>
      </c>
      <c r="Q876" s="21" t="str">
        <f>IF(AND(Sheet1!N879=Sheet1!O879,Sheet1!O879&lt;&gt;0),Sheet1!N879,IF(AND(Sheet1!N879&lt;&gt;Sheet1!O879,Sheet1!O879&lt;&gt;0),Sheet1!N879&amp;"~"&amp;Sheet1!O879,""))</f>
        <v/>
      </c>
      <c r="R876" s="21" t="str">
        <f>IFERROR(VLOOKUP(Sheet1!Q879,配置检查表!$Y:$Z,2,FALSE),"")</f>
        <v/>
      </c>
      <c r="S876" s="39" t="str">
        <f>IF(AND(Sheet1!S1083=Sheet1!T1083,Sheet1!T1083&lt;&gt;0),Sheet1!S1083,IF(AND(Sheet1!S1083&lt;&gt;Sheet1!T1083,Sheet1!T1083&lt;&gt;0),Sheet1!S1083&amp;"~"&amp;Sheet1!T1083,""))</f>
        <v/>
      </c>
      <c r="T876" s="21" t="str">
        <f>IFERROR(VLOOKUP(Sheet1!V879,配置检查表!$Y:$Z,2,FALSE),"")</f>
        <v/>
      </c>
      <c r="U876" s="39" t="str">
        <f>IF(AND(Sheet1!X1083=Sheet1!Y1083,Sheet1!Y1083&lt;&gt;0),Sheet1!X1083,IF(AND(Sheet1!X1083&lt;&gt;Sheet1!Y1083,Sheet1!Y1083&lt;&gt;0),Sheet1!X1083&amp;"~"&amp;Sheet1!Y1083,""))</f>
        <v/>
      </c>
      <c r="V876" s="21" t="str">
        <f>IFERROR(VLOOKUP(Sheet1!XAA,配置检查表!$Y:$Z,2,FALSE),"")</f>
        <v/>
      </c>
      <c r="W876" s="21" t="str">
        <f>IF(AND(Sheet1!AC1083=Sheet1!AD1083,Sheet1!AD1083&lt;&gt;0),Sheet1!AC1083,IF(AND(Sheet1!AC1083&lt;&gt;Sheet1!AD1083,Sheet1!AD1083&lt;&gt;0),Sheet1!AC1083&amp;"~"&amp;Sheet1!AD1083,""))</f>
        <v/>
      </c>
    </row>
    <row r="877" spans="1:23">
      <c r="A877" s="3">
        <v>21155</v>
      </c>
      <c r="B877" s="3" t="s">
        <v>325</v>
      </c>
      <c r="C877" s="3" t="s">
        <v>361</v>
      </c>
      <c r="D877" s="21" t="str">
        <f>IF(OR(Sheet1!I880&lt;&gt;Sheet1!AF880,Sheet1!AG880&lt;&gt;Sheet1!J880),"有影响","-")</f>
        <v>-</v>
      </c>
      <c r="E877" s="21" t="str">
        <f>IF(OR(Sheet1!N880&lt;&gt;Sheet1!AH880,Sheet1!AI880&lt;&gt;Sheet1!O880),"有影响","-")</f>
        <v>-</v>
      </c>
      <c r="F877" s="21" t="str">
        <f>IF(OR(Sheet1!S880&lt;&gt;Sheet1!AJ880,Sheet1!AK880&lt;&gt;Sheet1!T880),"有影响","-")</f>
        <v>-</v>
      </c>
      <c r="G877" s="21" t="str">
        <f>IF(OR(Sheet1!X880&lt;&gt;Sheet1!AL880,Sheet1!AM880&lt;&gt;Sheet1!Y880),"有影响","-")</f>
        <v>-</v>
      </c>
      <c r="H877" s="21" t="str">
        <f>IF(OR(Sheet1!AC880&lt;&gt;Sheet1!AN880,Sheet1!AO880&lt;&gt;Sheet1!AD880),"有影响","-")</f>
        <v>-</v>
      </c>
      <c r="I877" s="21" t="str">
        <f>IF(Sheet1!G880=0,"出错","-")</f>
        <v>-</v>
      </c>
      <c r="J877" s="21" t="str">
        <f>IF(AND(Sheet1!G880=0,Sheet1!L880&lt;&gt;0),"出错","-")</f>
        <v>-</v>
      </c>
      <c r="K877" s="21" t="str">
        <f>IF(AND(Sheet1!G880=0,Sheet1!L880=0,Sheet1!Q880&lt;&gt;0),"出错","-")</f>
        <v>-</v>
      </c>
      <c r="L877" s="21" t="str">
        <f>IF(AND(Sheet1!G880=0,Sheet1!L880=0,Sheet1!Q880=0,Sheet1!V880&lt;&gt;0),"出错","-")</f>
        <v>-</v>
      </c>
      <c r="M877" s="21" t="str">
        <f>IF(AND(Sheet1!G880=0,Sheet1!L880=0,Sheet1!Q880=0,Sheet1!V880=0,Sheet1!AA880&lt;&gt;0),"出错","-")</f>
        <v>-</v>
      </c>
      <c r="N877" s="21" t="str">
        <f>IFERROR(VLOOKUP(Sheet1!G880,配置检查表!$Y:$Z,2,FALSE),"")</f>
        <v/>
      </c>
      <c r="O877" s="21">
        <f>IF(AND(Sheet1!I880=Sheet1!J880,Sheet1!J880&lt;&gt;0),Sheet1!I880,IF(AND(Sheet1!I880&lt;&gt;Sheet1!J880,Sheet1!J880&lt;&gt;0),Sheet1!I880&amp;"~"&amp;Sheet1!J880,""))</f>
        <v>1</v>
      </c>
      <c r="P877" s="21" t="str">
        <f>IFERROR(VLOOKUP(Sheet1!L880,配置检查表!$Y:$Z,2,FALSE),"")</f>
        <v/>
      </c>
      <c r="Q877" s="21" t="str">
        <f>IF(AND(Sheet1!N880=Sheet1!O880,Sheet1!O880&lt;&gt;0),Sheet1!N880,IF(AND(Sheet1!N880&lt;&gt;Sheet1!O880,Sheet1!O880&lt;&gt;0),Sheet1!N880&amp;"~"&amp;Sheet1!O880,""))</f>
        <v/>
      </c>
      <c r="R877" s="21" t="str">
        <f>IFERROR(VLOOKUP(Sheet1!Q880,配置检查表!$Y:$Z,2,FALSE),"")</f>
        <v/>
      </c>
      <c r="S877" s="39" t="str">
        <f>IF(AND(Sheet1!S1084=Sheet1!T1084,Sheet1!T1084&lt;&gt;0),Sheet1!S1084,IF(AND(Sheet1!S1084&lt;&gt;Sheet1!T1084,Sheet1!T1084&lt;&gt;0),Sheet1!S1084&amp;"~"&amp;Sheet1!T1084,""))</f>
        <v/>
      </c>
      <c r="T877" s="21" t="str">
        <f>IFERROR(VLOOKUP(Sheet1!V880,配置检查表!$Y:$Z,2,FALSE),"")</f>
        <v/>
      </c>
      <c r="U877" s="39" t="str">
        <f>IF(AND(Sheet1!X1084=Sheet1!Y1084,Sheet1!Y1084&lt;&gt;0),Sheet1!X1084,IF(AND(Sheet1!X1084&lt;&gt;Sheet1!Y1084,Sheet1!Y1084&lt;&gt;0),Sheet1!X1084&amp;"~"&amp;Sheet1!Y1084,""))</f>
        <v/>
      </c>
      <c r="V877" s="21" t="str">
        <f>IFERROR(VLOOKUP(Sheet1!XAA,配置检查表!$Y:$Z,2,FALSE),"")</f>
        <v/>
      </c>
      <c r="W877" s="21" t="str">
        <f>IF(AND(Sheet1!AC1084=Sheet1!AD1084,Sheet1!AD1084&lt;&gt;0),Sheet1!AC1084,IF(AND(Sheet1!AC1084&lt;&gt;Sheet1!AD1084,Sheet1!AD1084&lt;&gt;0),Sheet1!AC1084&amp;"~"&amp;Sheet1!AD1084,""))</f>
        <v/>
      </c>
    </row>
    <row r="878" spans="1:23">
      <c r="A878" s="3">
        <v>21156</v>
      </c>
      <c r="B878" s="3" t="s">
        <v>326</v>
      </c>
      <c r="C878" s="3" t="s">
        <v>362</v>
      </c>
      <c r="D878" s="21" t="str">
        <f>IF(OR(Sheet1!I881&lt;&gt;Sheet1!AF881,Sheet1!AG881&lt;&gt;Sheet1!J881),"有影响","-")</f>
        <v>-</v>
      </c>
      <c r="E878" s="21" t="str">
        <f>IF(OR(Sheet1!N881&lt;&gt;Sheet1!AH881,Sheet1!AI881&lt;&gt;Sheet1!O881),"有影响","-")</f>
        <v>-</v>
      </c>
      <c r="F878" s="21" t="str">
        <f>IF(OR(Sheet1!S881&lt;&gt;Sheet1!AJ881,Sheet1!AK881&lt;&gt;Sheet1!T881),"有影响","-")</f>
        <v>-</v>
      </c>
      <c r="G878" s="21" t="str">
        <f>IF(OR(Sheet1!X881&lt;&gt;Sheet1!AL881,Sheet1!AM881&lt;&gt;Sheet1!Y881),"有影响","-")</f>
        <v>-</v>
      </c>
      <c r="H878" s="21" t="str">
        <f>IF(OR(Sheet1!AC881&lt;&gt;Sheet1!AN881,Sheet1!AO881&lt;&gt;Sheet1!AD881),"有影响","-")</f>
        <v>-</v>
      </c>
      <c r="I878" s="21" t="str">
        <f>IF(Sheet1!G881=0,"出错","-")</f>
        <v>-</v>
      </c>
      <c r="J878" s="21" t="str">
        <f>IF(AND(Sheet1!G881=0,Sheet1!L881&lt;&gt;0),"出错","-")</f>
        <v>-</v>
      </c>
      <c r="K878" s="21" t="str">
        <f>IF(AND(Sheet1!G881=0,Sheet1!L881=0,Sheet1!Q881&lt;&gt;0),"出错","-")</f>
        <v>-</v>
      </c>
      <c r="L878" s="21" t="str">
        <f>IF(AND(Sheet1!G881=0,Sheet1!L881=0,Sheet1!Q881=0,Sheet1!V881&lt;&gt;0),"出错","-")</f>
        <v>-</v>
      </c>
      <c r="M878" s="21" t="str">
        <f>IF(AND(Sheet1!G881=0,Sheet1!L881=0,Sheet1!Q881=0,Sheet1!V881=0,Sheet1!AA881&lt;&gt;0),"出错","-")</f>
        <v>-</v>
      </c>
      <c r="N878" s="21" t="str">
        <f>IFERROR(VLOOKUP(Sheet1!G881,配置检查表!$Y:$Z,2,FALSE),"")</f>
        <v/>
      </c>
      <c r="O878" s="21">
        <f>IF(AND(Sheet1!I881=Sheet1!J881,Sheet1!J881&lt;&gt;0),Sheet1!I881,IF(AND(Sheet1!I881&lt;&gt;Sheet1!J881,Sheet1!J881&lt;&gt;0),Sheet1!I881&amp;"~"&amp;Sheet1!J881,""))</f>
        <v>1</v>
      </c>
      <c r="P878" s="21" t="str">
        <f>IFERROR(VLOOKUP(Sheet1!L881,配置检查表!$Y:$Z,2,FALSE),"")</f>
        <v/>
      </c>
      <c r="Q878" s="21" t="str">
        <f>IF(AND(Sheet1!N881=Sheet1!O881,Sheet1!O881&lt;&gt;0),Sheet1!N881,IF(AND(Sheet1!N881&lt;&gt;Sheet1!O881,Sheet1!O881&lt;&gt;0),Sheet1!N881&amp;"~"&amp;Sheet1!O881,""))</f>
        <v/>
      </c>
      <c r="R878" s="21" t="str">
        <f>IFERROR(VLOOKUP(Sheet1!Q881,配置检查表!$Y:$Z,2,FALSE),"")</f>
        <v/>
      </c>
      <c r="S878" s="39" t="str">
        <f>IF(AND(Sheet1!S1085=Sheet1!T1085,Sheet1!T1085&lt;&gt;0),Sheet1!S1085,IF(AND(Sheet1!S1085&lt;&gt;Sheet1!T1085,Sheet1!T1085&lt;&gt;0),Sheet1!S1085&amp;"~"&amp;Sheet1!T1085,""))</f>
        <v/>
      </c>
      <c r="T878" s="21" t="str">
        <f>IFERROR(VLOOKUP(Sheet1!V881,配置检查表!$Y:$Z,2,FALSE),"")</f>
        <v/>
      </c>
      <c r="U878" s="39" t="str">
        <f>IF(AND(Sheet1!X1085=Sheet1!Y1085,Sheet1!Y1085&lt;&gt;0),Sheet1!X1085,IF(AND(Sheet1!X1085&lt;&gt;Sheet1!Y1085,Sheet1!Y1085&lt;&gt;0),Sheet1!X1085&amp;"~"&amp;Sheet1!Y1085,""))</f>
        <v/>
      </c>
      <c r="V878" s="21" t="str">
        <f>IFERROR(VLOOKUP(Sheet1!XAA,配置检查表!$Y:$Z,2,FALSE),"")</f>
        <v/>
      </c>
      <c r="W878" s="21" t="str">
        <f>IF(AND(Sheet1!AC1085=Sheet1!AD1085,Sheet1!AD1085&lt;&gt;0),Sheet1!AC1085,IF(AND(Sheet1!AC1085&lt;&gt;Sheet1!AD1085,Sheet1!AD1085&lt;&gt;0),Sheet1!AC1085&amp;"~"&amp;Sheet1!AD1085,""))</f>
        <v/>
      </c>
    </row>
    <row r="879" spans="1:23">
      <c r="A879" s="3">
        <v>21157</v>
      </c>
      <c r="B879" s="3" t="s">
        <v>327</v>
      </c>
      <c r="C879" s="3" t="s">
        <v>363</v>
      </c>
      <c r="D879" s="21" t="str">
        <f>IF(OR(Sheet1!I882&lt;&gt;Sheet1!AF882,Sheet1!AG882&lt;&gt;Sheet1!J882),"有影响","-")</f>
        <v>-</v>
      </c>
      <c r="E879" s="21" t="str">
        <f>IF(OR(Sheet1!N882&lt;&gt;Sheet1!AH882,Sheet1!AI882&lt;&gt;Sheet1!O882),"有影响","-")</f>
        <v>-</v>
      </c>
      <c r="F879" s="21" t="str">
        <f>IF(OR(Sheet1!S882&lt;&gt;Sheet1!AJ882,Sheet1!AK882&lt;&gt;Sheet1!T882),"有影响","-")</f>
        <v>-</v>
      </c>
      <c r="G879" s="21" t="str">
        <f>IF(OR(Sheet1!X882&lt;&gt;Sheet1!AL882,Sheet1!AM882&lt;&gt;Sheet1!Y882),"有影响","-")</f>
        <v>-</v>
      </c>
      <c r="H879" s="21" t="str">
        <f>IF(OR(Sheet1!AC882&lt;&gt;Sheet1!AN882,Sheet1!AO882&lt;&gt;Sheet1!AD882),"有影响","-")</f>
        <v>-</v>
      </c>
      <c r="I879" s="21" t="str">
        <f>IF(Sheet1!G882=0,"出错","-")</f>
        <v>-</v>
      </c>
      <c r="J879" s="21" t="str">
        <f>IF(AND(Sheet1!G882=0,Sheet1!L882&lt;&gt;0),"出错","-")</f>
        <v>-</v>
      </c>
      <c r="K879" s="21" t="str">
        <f>IF(AND(Sheet1!G882=0,Sheet1!L882=0,Sheet1!Q882&lt;&gt;0),"出错","-")</f>
        <v>-</v>
      </c>
      <c r="L879" s="21" t="str">
        <f>IF(AND(Sheet1!G882=0,Sheet1!L882=0,Sheet1!Q882=0,Sheet1!V882&lt;&gt;0),"出错","-")</f>
        <v>-</v>
      </c>
      <c r="M879" s="21" t="str">
        <f>IF(AND(Sheet1!G882=0,Sheet1!L882=0,Sheet1!Q882=0,Sheet1!V882=0,Sheet1!AA882&lt;&gt;0),"出错","-")</f>
        <v>-</v>
      </c>
      <c r="N879" s="21" t="str">
        <f>IFERROR(VLOOKUP(Sheet1!G882,配置检查表!$Y:$Z,2,FALSE),"")</f>
        <v/>
      </c>
      <c r="O879" s="21">
        <f>IF(AND(Sheet1!I882=Sheet1!J882,Sheet1!J882&lt;&gt;0),Sheet1!I882,IF(AND(Sheet1!I882&lt;&gt;Sheet1!J882,Sheet1!J882&lt;&gt;0),Sheet1!I882&amp;"~"&amp;Sheet1!J882,""))</f>
        <v>1</v>
      </c>
      <c r="P879" s="21" t="str">
        <f>IFERROR(VLOOKUP(Sheet1!L882,配置检查表!$Y:$Z,2,FALSE),"")</f>
        <v/>
      </c>
      <c r="Q879" s="21" t="str">
        <f>IF(AND(Sheet1!N882=Sheet1!O882,Sheet1!O882&lt;&gt;0),Sheet1!N882,IF(AND(Sheet1!N882&lt;&gt;Sheet1!O882,Sheet1!O882&lt;&gt;0),Sheet1!N882&amp;"~"&amp;Sheet1!O882,""))</f>
        <v/>
      </c>
      <c r="R879" s="21" t="str">
        <f>IFERROR(VLOOKUP(Sheet1!Q882,配置检查表!$Y:$Z,2,FALSE),"")</f>
        <v/>
      </c>
      <c r="S879" s="39" t="str">
        <f>IF(AND(Sheet1!S1086=Sheet1!T1086,Sheet1!T1086&lt;&gt;0),Sheet1!S1086,IF(AND(Sheet1!S1086&lt;&gt;Sheet1!T1086,Sheet1!T1086&lt;&gt;0),Sheet1!S1086&amp;"~"&amp;Sheet1!T1086,""))</f>
        <v/>
      </c>
      <c r="T879" s="21" t="str">
        <f>IFERROR(VLOOKUP(Sheet1!V882,配置检查表!$Y:$Z,2,FALSE),"")</f>
        <v/>
      </c>
      <c r="U879" s="39" t="str">
        <f>IF(AND(Sheet1!X1086=Sheet1!Y1086,Sheet1!Y1086&lt;&gt;0),Sheet1!X1086,IF(AND(Sheet1!X1086&lt;&gt;Sheet1!Y1086,Sheet1!Y1086&lt;&gt;0),Sheet1!X1086&amp;"~"&amp;Sheet1!Y1086,""))</f>
        <v/>
      </c>
      <c r="V879" s="21" t="str">
        <f>IFERROR(VLOOKUP(Sheet1!XAA,配置检查表!$Y:$Z,2,FALSE),"")</f>
        <v/>
      </c>
      <c r="W879" s="21" t="str">
        <f>IF(AND(Sheet1!AC1086=Sheet1!AD1086,Sheet1!AD1086&lt;&gt;0),Sheet1!AC1086,IF(AND(Sheet1!AC1086&lt;&gt;Sheet1!AD1086,Sheet1!AD1086&lt;&gt;0),Sheet1!AC1086&amp;"~"&amp;Sheet1!AD1086,""))</f>
        <v/>
      </c>
    </row>
    <row r="880" spans="1:23">
      <c r="A880" s="3">
        <v>21158</v>
      </c>
      <c r="B880" s="3" t="s">
        <v>328</v>
      </c>
      <c r="C880" s="3" t="s">
        <v>364</v>
      </c>
      <c r="D880" s="21" t="str">
        <f>IF(OR(Sheet1!I883&lt;&gt;Sheet1!AF883,Sheet1!AG883&lt;&gt;Sheet1!J883),"有影响","-")</f>
        <v>-</v>
      </c>
      <c r="E880" s="21" t="str">
        <f>IF(OR(Sheet1!N883&lt;&gt;Sheet1!AH883,Sheet1!AI883&lt;&gt;Sheet1!O883),"有影响","-")</f>
        <v>-</v>
      </c>
      <c r="F880" s="21" t="str">
        <f>IF(OR(Sheet1!S883&lt;&gt;Sheet1!AJ883,Sheet1!AK883&lt;&gt;Sheet1!T883),"有影响","-")</f>
        <v>-</v>
      </c>
      <c r="G880" s="21" t="str">
        <f>IF(OR(Sheet1!X883&lt;&gt;Sheet1!AL883,Sheet1!AM883&lt;&gt;Sheet1!Y883),"有影响","-")</f>
        <v>-</v>
      </c>
      <c r="H880" s="21" t="str">
        <f>IF(OR(Sheet1!AC883&lt;&gt;Sheet1!AN883,Sheet1!AO883&lt;&gt;Sheet1!AD883),"有影响","-")</f>
        <v>-</v>
      </c>
      <c r="I880" s="21" t="str">
        <f>IF(Sheet1!G883=0,"出错","-")</f>
        <v>-</v>
      </c>
      <c r="J880" s="21" t="str">
        <f>IF(AND(Sheet1!G883=0,Sheet1!L883&lt;&gt;0),"出错","-")</f>
        <v>-</v>
      </c>
      <c r="K880" s="21" t="str">
        <f>IF(AND(Sheet1!G883=0,Sheet1!L883=0,Sheet1!Q883&lt;&gt;0),"出错","-")</f>
        <v>-</v>
      </c>
      <c r="L880" s="21" t="str">
        <f>IF(AND(Sheet1!G883=0,Sheet1!L883=0,Sheet1!Q883=0,Sheet1!V883&lt;&gt;0),"出错","-")</f>
        <v>-</v>
      </c>
      <c r="M880" s="21" t="str">
        <f>IF(AND(Sheet1!G883=0,Sheet1!L883=0,Sheet1!Q883=0,Sheet1!V883=0,Sheet1!AA883&lt;&gt;0),"出错","-")</f>
        <v>-</v>
      </c>
      <c r="N880" s="21" t="str">
        <f>IFERROR(VLOOKUP(Sheet1!G883,配置检查表!$Y:$Z,2,FALSE),"")</f>
        <v/>
      </c>
      <c r="O880" s="21">
        <f>IF(AND(Sheet1!I883=Sheet1!J883,Sheet1!J883&lt;&gt;0),Sheet1!I883,IF(AND(Sheet1!I883&lt;&gt;Sheet1!J883,Sheet1!J883&lt;&gt;0),Sheet1!I883&amp;"~"&amp;Sheet1!J883,""))</f>
        <v>1</v>
      </c>
      <c r="P880" s="21" t="str">
        <f>IFERROR(VLOOKUP(Sheet1!L883,配置检查表!$Y:$Z,2,FALSE),"")</f>
        <v/>
      </c>
      <c r="Q880" s="21" t="str">
        <f>IF(AND(Sheet1!N883=Sheet1!O883,Sheet1!O883&lt;&gt;0),Sheet1!N883,IF(AND(Sheet1!N883&lt;&gt;Sheet1!O883,Sheet1!O883&lt;&gt;0),Sheet1!N883&amp;"~"&amp;Sheet1!O883,""))</f>
        <v/>
      </c>
      <c r="R880" s="21" t="str">
        <f>IFERROR(VLOOKUP(Sheet1!Q883,配置检查表!$Y:$Z,2,FALSE),"")</f>
        <v/>
      </c>
      <c r="S880" s="39" t="str">
        <f>IF(AND(Sheet1!S1087=Sheet1!T1087,Sheet1!T1087&lt;&gt;0),Sheet1!S1087,IF(AND(Sheet1!S1087&lt;&gt;Sheet1!T1087,Sheet1!T1087&lt;&gt;0),Sheet1!S1087&amp;"~"&amp;Sheet1!T1087,""))</f>
        <v/>
      </c>
      <c r="T880" s="21" t="str">
        <f>IFERROR(VLOOKUP(Sheet1!V883,配置检查表!$Y:$Z,2,FALSE),"")</f>
        <v/>
      </c>
      <c r="U880" s="39" t="str">
        <f>IF(AND(Sheet1!X1087=Sheet1!Y1087,Sheet1!Y1087&lt;&gt;0),Sheet1!X1087,IF(AND(Sheet1!X1087&lt;&gt;Sheet1!Y1087,Sheet1!Y1087&lt;&gt;0),Sheet1!X1087&amp;"~"&amp;Sheet1!Y1087,""))</f>
        <v/>
      </c>
      <c r="V880" s="21" t="str">
        <f>IFERROR(VLOOKUP(Sheet1!XAA,配置检查表!$Y:$Z,2,FALSE),"")</f>
        <v/>
      </c>
      <c r="W880" s="21" t="str">
        <f>IF(AND(Sheet1!AC1087=Sheet1!AD1087,Sheet1!AD1087&lt;&gt;0),Sheet1!AC1087,IF(AND(Sheet1!AC1087&lt;&gt;Sheet1!AD1087,Sheet1!AD1087&lt;&gt;0),Sheet1!AC1087&amp;"~"&amp;Sheet1!AD1087,""))</f>
        <v/>
      </c>
    </row>
    <row r="881" spans="1:23">
      <c r="A881" s="3">
        <v>21159</v>
      </c>
      <c r="B881" s="3" t="s">
        <v>329</v>
      </c>
      <c r="C881" s="3" t="s">
        <v>365</v>
      </c>
      <c r="D881" s="21" t="str">
        <f>IF(OR(Sheet1!I884&lt;&gt;Sheet1!AF884,Sheet1!AG884&lt;&gt;Sheet1!J884),"有影响","-")</f>
        <v>-</v>
      </c>
      <c r="E881" s="21" t="str">
        <f>IF(OR(Sheet1!N884&lt;&gt;Sheet1!AH884,Sheet1!AI884&lt;&gt;Sheet1!O884),"有影响","-")</f>
        <v>-</v>
      </c>
      <c r="F881" s="21" t="str">
        <f>IF(OR(Sheet1!S884&lt;&gt;Sheet1!AJ884,Sheet1!AK884&lt;&gt;Sheet1!T884),"有影响","-")</f>
        <v>-</v>
      </c>
      <c r="G881" s="21" t="str">
        <f>IF(OR(Sheet1!X884&lt;&gt;Sheet1!AL884,Sheet1!AM884&lt;&gt;Sheet1!Y884),"有影响","-")</f>
        <v>-</v>
      </c>
      <c r="H881" s="21" t="str">
        <f>IF(OR(Sheet1!AC884&lt;&gt;Sheet1!AN884,Sheet1!AO884&lt;&gt;Sheet1!AD884),"有影响","-")</f>
        <v>-</v>
      </c>
      <c r="I881" s="21" t="str">
        <f>IF(Sheet1!G884=0,"出错","-")</f>
        <v>-</v>
      </c>
      <c r="J881" s="21" t="str">
        <f>IF(AND(Sheet1!G884=0,Sheet1!L884&lt;&gt;0),"出错","-")</f>
        <v>-</v>
      </c>
      <c r="K881" s="21" t="str">
        <f>IF(AND(Sheet1!G884=0,Sheet1!L884=0,Sheet1!Q884&lt;&gt;0),"出错","-")</f>
        <v>-</v>
      </c>
      <c r="L881" s="21" t="str">
        <f>IF(AND(Sheet1!G884=0,Sheet1!L884=0,Sheet1!Q884=0,Sheet1!V884&lt;&gt;0),"出错","-")</f>
        <v>-</v>
      </c>
      <c r="M881" s="21" t="str">
        <f>IF(AND(Sheet1!G884=0,Sheet1!L884=0,Sheet1!Q884=0,Sheet1!V884=0,Sheet1!AA884&lt;&gt;0),"出错","-")</f>
        <v>-</v>
      </c>
      <c r="N881" s="21" t="str">
        <f>IFERROR(VLOOKUP(Sheet1!G884,配置检查表!$Y:$Z,2,FALSE),"")</f>
        <v/>
      </c>
      <c r="O881" s="21">
        <f>IF(AND(Sheet1!I884=Sheet1!J884,Sheet1!J884&lt;&gt;0),Sheet1!I884,IF(AND(Sheet1!I884&lt;&gt;Sheet1!J884,Sheet1!J884&lt;&gt;0),Sheet1!I884&amp;"~"&amp;Sheet1!J884,""))</f>
        <v>1</v>
      </c>
      <c r="P881" s="21" t="str">
        <f>IFERROR(VLOOKUP(Sheet1!L884,配置检查表!$Y:$Z,2,FALSE),"")</f>
        <v/>
      </c>
      <c r="Q881" s="21" t="str">
        <f>IF(AND(Sheet1!N884=Sheet1!O884,Sheet1!O884&lt;&gt;0),Sheet1!N884,IF(AND(Sheet1!N884&lt;&gt;Sheet1!O884,Sheet1!O884&lt;&gt;0),Sheet1!N884&amp;"~"&amp;Sheet1!O884,""))</f>
        <v/>
      </c>
      <c r="R881" s="21" t="str">
        <f>IFERROR(VLOOKUP(Sheet1!Q884,配置检查表!$Y:$Z,2,FALSE),"")</f>
        <v/>
      </c>
      <c r="S881" s="39" t="str">
        <f>IF(AND(Sheet1!S1088=Sheet1!T1088,Sheet1!T1088&lt;&gt;0),Sheet1!S1088,IF(AND(Sheet1!S1088&lt;&gt;Sheet1!T1088,Sheet1!T1088&lt;&gt;0),Sheet1!S1088&amp;"~"&amp;Sheet1!T1088,""))</f>
        <v/>
      </c>
      <c r="T881" s="21" t="str">
        <f>IFERROR(VLOOKUP(Sheet1!V884,配置检查表!$Y:$Z,2,FALSE),"")</f>
        <v/>
      </c>
      <c r="U881" s="39" t="str">
        <f>IF(AND(Sheet1!X1088=Sheet1!Y1088,Sheet1!Y1088&lt;&gt;0),Sheet1!X1088,IF(AND(Sheet1!X1088&lt;&gt;Sheet1!Y1088,Sheet1!Y1088&lt;&gt;0),Sheet1!X1088&amp;"~"&amp;Sheet1!Y1088,""))</f>
        <v/>
      </c>
      <c r="V881" s="21" t="str">
        <f>IFERROR(VLOOKUP(Sheet1!XAA,配置检查表!$Y:$Z,2,FALSE),"")</f>
        <v/>
      </c>
      <c r="W881" s="21" t="str">
        <f>IF(AND(Sheet1!AC1088=Sheet1!AD1088,Sheet1!AD1088&lt;&gt;0),Sheet1!AC1088,IF(AND(Sheet1!AC1088&lt;&gt;Sheet1!AD1088,Sheet1!AD1088&lt;&gt;0),Sheet1!AC1088&amp;"~"&amp;Sheet1!AD1088,""))</f>
        <v/>
      </c>
    </row>
    <row r="882" spans="1:23">
      <c r="A882" s="3">
        <v>21160</v>
      </c>
      <c r="B882" s="3" t="s">
        <v>330</v>
      </c>
      <c r="C882" s="3" t="s">
        <v>366</v>
      </c>
      <c r="D882" s="21" t="str">
        <f>IF(OR(Sheet1!I885&lt;&gt;Sheet1!AF885,Sheet1!AG885&lt;&gt;Sheet1!J885),"有影响","-")</f>
        <v>-</v>
      </c>
      <c r="E882" s="21" t="str">
        <f>IF(OR(Sheet1!N885&lt;&gt;Sheet1!AH885,Sheet1!AI885&lt;&gt;Sheet1!O885),"有影响","-")</f>
        <v>-</v>
      </c>
      <c r="F882" s="21" t="str">
        <f>IF(OR(Sheet1!S885&lt;&gt;Sheet1!AJ885,Sheet1!AK885&lt;&gt;Sheet1!T885),"有影响","-")</f>
        <v>-</v>
      </c>
      <c r="G882" s="21" t="str">
        <f>IF(OR(Sheet1!X885&lt;&gt;Sheet1!AL885,Sheet1!AM885&lt;&gt;Sheet1!Y885),"有影响","-")</f>
        <v>-</v>
      </c>
      <c r="H882" s="21" t="str">
        <f>IF(OR(Sheet1!AC885&lt;&gt;Sheet1!AN885,Sheet1!AO885&lt;&gt;Sheet1!AD885),"有影响","-")</f>
        <v>-</v>
      </c>
      <c r="I882" s="21" t="str">
        <f>IF(Sheet1!G885=0,"出错","-")</f>
        <v>-</v>
      </c>
      <c r="J882" s="21" t="str">
        <f>IF(AND(Sheet1!G885=0,Sheet1!L885&lt;&gt;0),"出错","-")</f>
        <v>-</v>
      </c>
      <c r="K882" s="21" t="str">
        <f>IF(AND(Sheet1!G885=0,Sheet1!L885=0,Sheet1!Q885&lt;&gt;0),"出错","-")</f>
        <v>-</v>
      </c>
      <c r="L882" s="21" t="str">
        <f>IF(AND(Sheet1!G885=0,Sheet1!L885=0,Sheet1!Q885=0,Sheet1!V885&lt;&gt;0),"出错","-")</f>
        <v>-</v>
      </c>
      <c r="M882" s="21" t="str">
        <f>IF(AND(Sheet1!G885=0,Sheet1!L885=0,Sheet1!Q885=0,Sheet1!V885=0,Sheet1!AA885&lt;&gt;0),"出错","-")</f>
        <v>-</v>
      </c>
      <c r="N882" s="21" t="str">
        <f>IFERROR(VLOOKUP(Sheet1!G885,配置检查表!$Y:$Z,2,FALSE),"")</f>
        <v/>
      </c>
      <c r="O882" s="21">
        <f>IF(AND(Sheet1!I885=Sheet1!J885,Sheet1!J885&lt;&gt;0),Sheet1!I885,IF(AND(Sheet1!I885&lt;&gt;Sheet1!J885,Sheet1!J885&lt;&gt;0),Sheet1!I885&amp;"~"&amp;Sheet1!J885,""))</f>
        <v>1</v>
      </c>
      <c r="P882" s="21" t="str">
        <f>IFERROR(VLOOKUP(Sheet1!L885,配置检查表!$Y:$Z,2,FALSE),"")</f>
        <v/>
      </c>
      <c r="Q882" s="21" t="str">
        <f>IF(AND(Sheet1!N885=Sheet1!O885,Sheet1!O885&lt;&gt;0),Sheet1!N885,IF(AND(Sheet1!N885&lt;&gt;Sheet1!O885,Sheet1!O885&lt;&gt;0),Sheet1!N885&amp;"~"&amp;Sheet1!O885,""))</f>
        <v/>
      </c>
      <c r="R882" s="21" t="str">
        <f>IFERROR(VLOOKUP(Sheet1!Q885,配置检查表!$Y:$Z,2,FALSE),"")</f>
        <v/>
      </c>
      <c r="S882" s="39" t="str">
        <f>IF(AND(Sheet1!S1089=Sheet1!T1089,Sheet1!T1089&lt;&gt;0),Sheet1!S1089,IF(AND(Sheet1!S1089&lt;&gt;Sheet1!T1089,Sheet1!T1089&lt;&gt;0),Sheet1!S1089&amp;"~"&amp;Sheet1!T1089,""))</f>
        <v/>
      </c>
      <c r="T882" s="21" t="str">
        <f>IFERROR(VLOOKUP(Sheet1!V885,配置检查表!$Y:$Z,2,FALSE),"")</f>
        <v/>
      </c>
      <c r="U882" s="39" t="str">
        <f>IF(AND(Sheet1!X1089=Sheet1!Y1089,Sheet1!Y1089&lt;&gt;0),Sheet1!X1089,IF(AND(Sheet1!X1089&lt;&gt;Sheet1!Y1089,Sheet1!Y1089&lt;&gt;0),Sheet1!X1089&amp;"~"&amp;Sheet1!Y1089,""))</f>
        <v/>
      </c>
      <c r="V882" s="21" t="str">
        <f>IFERROR(VLOOKUP(Sheet1!XAA,配置检查表!$Y:$Z,2,FALSE),"")</f>
        <v/>
      </c>
      <c r="W882" s="21" t="str">
        <f>IF(AND(Sheet1!AC1089=Sheet1!AD1089,Sheet1!AD1089&lt;&gt;0),Sheet1!AC1089,IF(AND(Sheet1!AC1089&lt;&gt;Sheet1!AD1089,Sheet1!AD1089&lt;&gt;0),Sheet1!AC1089&amp;"~"&amp;Sheet1!AD1089,""))</f>
        <v/>
      </c>
    </row>
    <row r="883" spans="1:23">
      <c r="A883" s="3">
        <v>21161</v>
      </c>
      <c r="B883" s="3" t="s">
        <v>331</v>
      </c>
      <c r="C883" s="3" t="s">
        <v>367</v>
      </c>
      <c r="D883" s="21" t="str">
        <f>IF(OR(Sheet1!I886&lt;&gt;Sheet1!AF886,Sheet1!AG886&lt;&gt;Sheet1!J886),"有影响","-")</f>
        <v>-</v>
      </c>
      <c r="E883" s="21" t="str">
        <f>IF(OR(Sheet1!N886&lt;&gt;Sheet1!AH886,Sheet1!AI886&lt;&gt;Sheet1!O886),"有影响","-")</f>
        <v>-</v>
      </c>
      <c r="F883" s="21" t="str">
        <f>IF(OR(Sheet1!S886&lt;&gt;Sheet1!AJ886,Sheet1!AK886&lt;&gt;Sheet1!T886),"有影响","-")</f>
        <v>-</v>
      </c>
      <c r="G883" s="21" t="str">
        <f>IF(OR(Sheet1!X886&lt;&gt;Sheet1!AL886,Sheet1!AM886&lt;&gt;Sheet1!Y886),"有影响","-")</f>
        <v>-</v>
      </c>
      <c r="H883" s="21" t="str">
        <f>IF(OR(Sheet1!AC886&lt;&gt;Sheet1!AN886,Sheet1!AO886&lt;&gt;Sheet1!AD886),"有影响","-")</f>
        <v>-</v>
      </c>
      <c r="I883" s="21" t="str">
        <f>IF(Sheet1!G886=0,"出错","-")</f>
        <v>-</v>
      </c>
      <c r="J883" s="21" t="str">
        <f>IF(AND(Sheet1!G886=0,Sheet1!L886&lt;&gt;0),"出错","-")</f>
        <v>-</v>
      </c>
      <c r="K883" s="21" t="str">
        <f>IF(AND(Sheet1!G886=0,Sheet1!L886=0,Sheet1!Q886&lt;&gt;0),"出错","-")</f>
        <v>-</v>
      </c>
      <c r="L883" s="21" t="str">
        <f>IF(AND(Sheet1!G886=0,Sheet1!L886=0,Sheet1!Q886=0,Sheet1!V886&lt;&gt;0),"出错","-")</f>
        <v>-</v>
      </c>
      <c r="M883" s="21" t="str">
        <f>IF(AND(Sheet1!G886=0,Sheet1!L886=0,Sheet1!Q886=0,Sheet1!V886=0,Sheet1!AA886&lt;&gt;0),"出错","-")</f>
        <v>-</v>
      </c>
      <c r="N883" s="21" t="str">
        <f>IFERROR(VLOOKUP(Sheet1!G886,配置检查表!$Y:$Z,2,FALSE),"")</f>
        <v/>
      </c>
      <c r="O883" s="21">
        <f>IF(AND(Sheet1!I886=Sheet1!J886,Sheet1!J886&lt;&gt;0),Sheet1!I886,IF(AND(Sheet1!I886&lt;&gt;Sheet1!J886,Sheet1!J886&lt;&gt;0),Sheet1!I886&amp;"~"&amp;Sheet1!J886,""))</f>
        <v>1</v>
      </c>
      <c r="P883" s="21" t="str">
        <f>IFERROR(VLOOKUP(Sheet1!L886,配置检查表!$Y:$Z,2,FALSE),"")</f>
        <v/>
      </c>
      <c r="Q883" s="21" t="str">
        <f>IF(AND(Sheet1!N886=Sheet1!O886,Sheet1!O886&lt;&gt;0),Sheet1!N886,IF(AND(Sheet1!N886&lt;&gt;Sheet1!O886,Sheet1!O886&lt;&gt;0),Sheet1!N886&amp;"~"&amp;Sheet1!O886,""))</f>
        <v/>
      </c>
      <c r="R883" s="21" t="str">
        <f>IFERROR(VLOOKUP(Sheet1!Q886,配置检查表!$Y:$Z,2,FALSE),"")</f>
        <v/>
      </c>
      <c r="S883" s="39" t="str">
        <f>IF(AND(Sheet1!S1090=Sheet1!T1090,Sheet1!T1090&lt;&gt;0),Sheet1!S1090,IF(AND(Sheet1!S1090&lt;&gt;Sheet1!T1090,Sheet1!T1090&lt;&gt;0),Sheet1!S1090&amp;"~"&amp;Sheet1!T1090,""))</f>
        <v/>
      </c>
      <c r="T883" s="21" t="str">
        <f>IFERROR(VLOOKUP(Sheet1!V886,配置检查表!$Y:$Z,2,FALSE),"")</f>
        <v/>
      </c>
      <c r="U883" s="39" t="str">
        <f>IF(AND(Sheet1!X1090=Sheet1!Y1090,Sheet1!Y1090&lt;&gt;0),Sheet1!X1090,IF(AND(Sheet1!X1090&lt;&gt;Sheet1!Y1090,Sheet1!Y1090&lt;&gt;0),Sheet1!X1090&amp;"~"&amp;Sheet1!Y1090,""))</f>
        <v/>
      </c>
      <c r="V883" s="21" t="str">
        <f>IFERROR(VLOOKUP(Sheet1!XAA,配置检查表!$Y:$Z,2,FALSE),"")</f>
        <v/>
      </c>
      <c r="W883" s="21" t="str">
        <f>IF(AND(Sheet1!AC1090=Sheet1!AD1090,Sheet1!AD1090&lt;&gt;0),Sheet1!AC1090,IF(AND(Sheet1!AC1090&lt;&gt;Sheet1!AD1090,Sheet1!AD1090&lt;&gt;0),Sheet1!AC1090&amp;"~"&amp;Sheet1!AD1090,""))</f>
        <v/>
      </c>
    </row>
    <row r="884" spans="1:23">
      <c r="A884" s="3">
        <v>21162</v>
      </c>
      <c r="B884" s="3" t="s">
        <v>332</v>
      </c>
      <c r="C884" s="3" t="s">
        <v>368</v>
      </c>
      <c r="D884" s="21" t="str">
        <f>IF(OR(Sheet1!I887&lt;&gt;Sheet1!AF887,Sheet1!AG887&lt;&gt;Sheet1!J887),"有影响","-")</f>
        <v>-</v>
      </c>
      <c r="E884" s="21" t="str">
        <f>IF(OR(Sheet1!N887&lt;&gt;Sheet1!AH887,Sheet1!AI887&lt;&gt;Sheet1!O887),"有影响","-")</f>
        <v>-</v>
      </c>
      <c r="F884" s="21" t="str">
        <f>IF(OR(Sheet1!S887&lt;&gt;Sheet1!AJ887,Sheet1!AK887&lt;&gt;Sheet1!T887),"有影响","-")</f>
        <v>-</v>
      </c>
      <c r="G884" s="21" t="str">
        <f>IF(OR(Sheet1!X887&lt;&gt;Sheet1!AL887,Sheet1!AM887&lt;&gt;Sheet1!Y887),"有影响","-")</f>
        <v>-</v>
      </c>
      <c r="H884" s="21" t="str">
        <f>IF(OR(Sheet1!AC887&lt;&gt;Sheet1!AN887,Sheet1!AO887&lt;&gt;Sheet1!AD887),"有影响","-")</f>
        <v>-</v>
      </c>
      <c r="I884" s="21" t="str">
        <f>IF(Sheet1!G887=0,"出错","-")</f>
        <v>-</v>
      </c>
      <c r="J884" s="21" t="str">
        <f>IF(AND(Sheet1!G887=0,Sheet1!L887&lt;&gt;0),"出错","-")</f>
        <v>-</v>
      </c>
      <c r="K884" s="21" t="str">
        <f>IF(AND(Sheet1!G887=0,Sheet1!L887=0,Sheet1!Q887&lt;&gt;0),"出错","-")</f>
        <v>-</v>
      </c>
      <c r="L884" s="21" t="str">
        <f>IF(AND(Sheet1!G887=0,Sheet1!L887=0,Sheet1!Q887=0,Sheet1!V887&lt;&gt;0),"出错","-")</f>
        <v>-</v>
      </c>
      <c r="M884" s="21" t="str">
        <f>IF(AND(Sheet1!G887=0,Sheet1!L887=0,Sheet1!Q887=0,Sheet1!V887=0,Sheet1!AA887&lt;&gt;0),"出错","-")</f>
        <v>-</v>
      </c>
      <c r="N884" s="21" t="str">
        <f>IFERROR(VLOOKUP(Sheet1!G887,配置检查表!$Y:$Z,2,FALSE),"")</f>
        <v/>
      </c>
      <c r="O884" s="21">
        <f>IF(AND(Sheet1!I887=Sheet1!J887,Sheet1!J887&lt;&gt;0),Sheet1!I887,IF(AND(Sheet1!I887&lt;&gt;Sheet1!J887,Sheet1!J887&lt;&gt;0),Sheet1!I887&amp;"~"&amp;Sheet1!J887,""))</f>
        <v>1</v>
      </c>
      <c r="P884" s="21" t="str">
        <f>IFERROR(VLOOKUP(Sheet1!L887,配置检查表!$Y:$Z,2,FALSE),"")</f>
        <v/>
      </c>
      <c r="Q884" s="21" t="str">
        <f>IF(AND(Sheet1!N887=Sheet1!O887,Sheet1!O887&lt;&gt;0),Sheet1!N887,IF(AND(Sheet1!N887&lt;&gt;Sheet1!O887,Sheet1!O887&lt;&gt;0),Sheet1!N887&amp;"~"&amp;Sheet1!O887,""))</f>
        <v/>
      </c>
      <c r="R884" s="21" t="str">
        <f>IFERROR(VLOOKUP(Sheet1!Q887,配置检查表!$Y:$Z,2,FALSE),"")</f>
        <v/>
      </c>
      <c r="S884" s="39" t="str">
        <f>IF(AND(Sheet1!S1091=Sheet1!T1091,Sheet1!T1091&lt;&gt;0),Sheet1!S1091,IF(AND(Sheet1!S1091&lt;&gt;Sheet1!T1091,Sheet1!T1091&lt;&gt;0),Sheet1!S1091&amp;"~"&amp;Sheet1!T1091,""))</f>
        <v/>
      </c>
      <c r="T884" s="21" t="str">
        <f>IFERROR(VLOOKUP(Sheet1!V887,配置检查表!$Y:$Z,2,FALSE),"")</f>
        <v/>
      </c>
      <c r="U884" s="39" t="str">
        <f>IF(AND(Sheet1!X1091=Sheet1!Y1091,Sheet1!Y1091&lt;&gt;0),Sheet1!X1091,IF(AND(Sheet1!X1091&lt;&gt;Sheet1!Y1091,Sheet1!Y1091&lt;&gt;0),Sheet1!X1091&amp;"~"&amp;Sheet1!Y1091,""))</f>
        <v/>
      </c>
      <c r="V884" s="21" t="str">
        <f>IFERROR(VLOOKUP(Sheet1!XAA,配置检查表!$Y:$Z,2,FALSE),"")</f>
        <v/>
      </c>
      <c r="W884" s="21" t="str">
        <f>IF(AND(Sheet1!AC1091=Sheet1!AD1091,Sheet1!AD1091&lt;&gt;0),Sheet1!AC1091,IF(AND(Sheet1!AC1091&lt;&gt;Sheet1!AD1091,Sheet1!AD1091&lt;&gt;0),Sheet1!AC1091&amp;"~"&amp;Sheet1!AD1091,""))</f>
        <v/>
      </c>
    </row>
    <row r="885" spans="1:23">
      <c r="A885" s="3">
        <v>21201</v>
      </c>
      <c r="B885" s="3" t="s">
        <v>321</v>
      </c>
      <c r="C885" s="3" t="s">
        <v>369</v>
      </c>
      <c r="D885" s="21" t="str">
        <f>IF(OR(Sheet1!I888&lt;&gt;Sheet1!AF888,Sheet1!AG888&lt;&gt;Sheet1!J888),"有影响","-")</f>
        <v>-</v>
      </c>
      <c r="E885" s="21" t="str">
        <f>IF(OR(Sheet1!N888&lt;&gt;Sheet1!AH888,Sheet1!AI888&lt;&gt;Sheet1!O888),"有影响","-")</f>
        <v>-</v>
      </c>
      <c r="F885" s="21" t="str">
        <f>IF(OR(Sheet1!S888&lt;&gt;Sheet1!AJ888,Sheet1!AK888&lt;&gt;Sheet1!T888),"有影响","-")</f>
        <v>-</v>
      </c>
      <c r="G885" s="21" t="str">
        <f>IF(OR(Sheet1!X888&lt;&gt;Sheet1!AL888,Sheet1!AM888&lt;&gt;Sheet1!Y888),"有影响","-")</f>
        <v>-</v>
      </c>
      <c r="H885" s="21" t="str">
        <f>IF(OR(Sheet1!AC888&lt;&gt;Sheet1!AN888,Sheet1!AO888&lt;&gt;Sheet1!AD888),"有影响","-")</f>
        <v>-</v>
      </c>
      <c r="I885" s="21" t="str">
        <f>IF(Sheet1!G888=0,"出错","-")</f>
        <v>-</v>
      </c>
      <c r="J885" s="21" t="str">
        <f>IF(AND(Sheet1!G888=0,Sheet1!L888&lt;&gt;0),"出错","-")</f>
        <v>-</v>
      </c>
      <c r="K885" s="21" t="str">
        <f>IF(AND(Sheet1!G888=0,Sheet1!L888=0,Sheet1!Q888&lt;&gt;0),"出错","-")</f>
        <v>-</v>
      </c>
      <c r="L885" s="21" t="str">
        <f>IF(AND(Sheet1!G888=0,Sheet1!L888=0,Sheet1!Q888=0,Sheet1!V888&lt;&gt;0),"出错","-")</f>
        <v>-</v>
      </c>
      <c r="M885" s="21" t="str">
        <f>IF(AND(Sheet1!G888=0,Sheet1!L888=0,Sheet1!Q888=0,Sheet1!V888=0,Sheet1!AA888&lt;&gt;0),"出错","-")</f>
        <v>-</v>
      </c>
      <c r="N885" s="21" t="str">
        <f>IFERROR(VLOOKUP(Sheet1!G888,配置检查表!$Y:$Z,2,FALSE),"")</f>
        <v/>
      </c>
      <c r="O885" s="21">
        <f>IF(AND(Sheet1!I888=Sheet1!J888,Sheet1!J888&lt;&gt;0),Sheet1!I888,IF(AND(Sheet1!I888&lt;&gt;Sheet1!J888,Sheet1!J888&lt;&gt;0),Sheet1!I888&amp;"~"&amp;Sheet1!J888,""))</f>
        <v>1</v>
      </c>
      <c r="P885" s="21" t="str">
        <f>IFERROR(VLOOKUP(Sheet1!L888,配置检查表!$Y:$Z,2,FALSE),"")</f>
        <v/>
      </c>
      <c r="Q885" s="21" t="str">
        <f>IF(AND(Sheet1!N888=Sheet1!O888,Sheet1!O888&lt;&gt;0),Sheet1!N888,IF(AND(Sheet1!N888&lt;&gt;Sheet1!O888,Sheet1!O888&lt;&gt;0),Sheet1!N888&amp;"~"&amp;Sheet1!O888,""))</f>
        <v/>
      </c>
      <c r="R885" s="21" t="str">
        <f>IFERROR(VLOOKUP(Sheet1!Q888,配置检查表!$Y:$Z,2,FALSE),"")</f>
        <v/>
      </c>
      <c r="S885" s="39" t="str">
        <f>IF(AND(Sheet1!S1092=Sheet1!T1092,Sheet1!T1092&lt;&gt;0),Sheet1!S1092,IF(AND(Sheet1!S1092&lt;&gt;Sheet1!T1092,Sheet1!T1092&lt;&gt;0),Sheet1!S1092&amp;"~"&amp;Sheet1!T1092,""))</f>
        <v/>
      </c>
      <c r="T885" s="21" t="str">
        <f>IFERROR(VLOOKUP(Sheet1!V888,配置检查表!$Y:$Z,2,FALSE),"")</f>
        <v/>
      </c>
      <c r="U885" s="39" t="str">
        <f>IF(AND(Sheet1!X1092=Sheet1!Y1092,Sheet1!Y1092&lt;&gt;0),Sheet1!X1092,IF(AND(Sheet1!X1092&lt;&gt;Sheet1!Y1092,Sheet1!Y1092&lt;&gt;0),Sheet1!X1092&amp;"~"&amp;Sheet1!Y1092,""))</f>
        <v/>
      </c>
      <c r="V885" s="21" t="str">
        <f>IFERROR(VLOOKUP(Sheet1!XAA,配置检查表!$Y:$Z,2,FALSE),"")</f>
        <v/>
      </c>
      <c r="W885" s="21" t="str">
        <f>IF(AND(Sheet1!AC1092=Sheet1!AD1092,Sheet1!AD1092&lt;&gt;0),Sheet1!AC1092,IF(AND(Sheet1!AC1092&lt;&gt;Sheet1!AD1092,Sheet1!AD1092&lt;&gt;0),Sheet1!AC1092&amp;"~"&amp;Sheet1!AD1092,""))</f>
        <v/>
      </c>
    </row>
    <row r="886" spans="1:23">
      <c r="A886" s="3">
        <v>21202</v>
      </c>
      <c r="B886" s="3" t="s">
        <v>322</v>
      </c>
      <c r="C886" s="3" t="s">
        <v>370</v>
      </c>
      <c r="D886" s="21" t="str">
        <f>IF(OR(Sheet1!I889&lt;&gt;Sheet1!AF889,Sheet1!AG889&lt;&gt;Sheet1!J889),"有影响","-")</f>
        <v>-</v>
      </c>
      <c r="E886" s="21" t="str">
        <f>IF(OR(Sheet1!N889&lt;&gt;Sheet1!AH889,Sheet1!AI889&lt;&gt;Sheet1!O889),"有影响","-")</f>
        <v>-</v>
      </c>
      <c r="F886" s="21" t="str">
        <f>IF(OR(Sheet1!S889&lt;&gt;Sheet1!AJ889,Sheet1!AK889&lt;&gt;Sheet1!T889),"有影响","-")</f>
        <v>-</v>
      </c>
      <c r="G886" s="21" t="str">
        <f>IF(OR(Sheet1!X889&lt;&gt;Sheet1!AL889,Sheet1!AM889&lt;&gt;Sheet1!Y889),"有影响","-")</f>
        <v>-</v>
      </c>
      <c r="H886" s="21" t="str">
        <f>IF(OR(Sheet1!AC889&lt;&gt;Sheet1!AN889,Sheet1!AO889&lt;&gt;Sheet1!AD889),"有影响","-")</f>
        <v>-</v>
      </c>
      <c r="I886" s="21" t="str">
        <f>IF(Sheet1!G889=0,"出错","-")</f>
        <v>-</v>
      </c>
      <c r="J886" s="21" t="str">
        <f>IF(AND(Sheet1!G889=0,Sheet1!L889&lt;&gt;0),"出错","-")</f>
        <v>-</v>
      </c>
      <c r="K886" s="21" t="str">
        <f>IF(AND(Sheet1!G889=0,Sheet1!L889=0,Sheet1!Q889&lt;&gt;0),"出错","-")</f>
        <v>-</v>
      </c>
      <c r="L886" s="21" t="str">
        <f>IF(AND(Sheet1!G889=0,Sheet1!L889=0,Sheet1!Q889=0,Sheet1!V889&lt;&gt;0),"出错","-")</f>
        <v>-</v>
      </c>
      <c r="M886" s="21" t="str">
        <f>IF(AND(Sheet1!G889=0,Sheet1!L889=0,Sheet1!Q889=0,Sheet1!V889=0,Sheet1!AA889&lt;&gt;0),"出错","-")</f>
        <v>-</v>
      </c>
      <c r="N886" s="21" t="str">
        <f>IFERROR(VLOOKUP(Sheet1!G889,配置检查表!$Y:$Z,2,FALSE),"")</f>
        <v/>
      </c>
      <c r="O886" s="21">
        <f>IF(AND(Sheet1!I889=Sheet1!J889,Sheet1!J889&lt;&gt;0),Sheet1!I889,IF(AND(Sheet1!I889&lt;&gt;Sheet1!J889,Sheet1!J889&lt;&gt;0),Sheet1!I889&amp;"~"&amp;Sheet1!J889,""))</f>
        <v>1</v>
      </c>
      <c r="P886" s="21" t="str">
        <f>IFERROR(VLOOKUP(Sheet1!L889,配置检查表!$Y:$Z,2,FALSE),"")</f>
        <v/>
      </c>
      <c r="Q886" s="21" t="str">
        <f>IF(AND(Sheet1!N889=Sheet1!O889,Sheet1!O889&lt;&gt;0),Sheet1!N889,IF(AND(Sheet1!N889&lt;&gt;Sheet1!O889,Sheet1!O889&lt;&gt;0),Sheet1!N889&amp;"~"&amp;Sheet1!O889,""))</f>
        <v/>
      </c>
      <c r="R886" s="21" t="str">
        <f>IFERROR(VLOOKUP(Sheet1!Q889,配置检查表!$Y:$Z,2,FALSE),"")</f>
        <v/>
      </c>
      <c r="S886" s="39" t="str">
        <f>IF(AND(Sheet1!S1093=Sheet1!T1093,Sheet1!T1093&lt;&gt;0),Sheet1!S1093,IF(AND(Sheet1!S1093&lt;&gt;Sheet1!T1093,Sheet1!T1093&lt;&gt;0),Sheet1!S1093&amp;"~"&amp;Sheet1!T1093,""))</f>
        <v/>
      </c>
      <c r="T886" s="21" t="str">
        <f>IFERROR(VLOOKUP(Sheet1!V889,配置检查表!$Y:$Z,2,FALSE),"")</f>
        <v/>
      </c>
      <c r="U886" s="39" t="str">
        <f>IF(AND(Sheet1!X1093=Sheet1!Y1093,Sheet1!Y1093&lt;&gt;0),Sheet1!X1093,IF(AND(Sheet1!X1093&lt;&gt;Sheet1!Y1093,Sheet1!Y1093&lt;&gt;0),Sheet1!X1093&amp;"~"&amp;Sheet1!Y1093,""))</f>
        <v/>
      </c>
      <c r="V886" s="21" t="str">
        <f>IFERROR(VLOOKUP(Sheet1!XAA,配置检查表!$Y:$Z,2,FALSE),"")</f>
        <v/>
      </c>
      <c r="W886" s="21" t="str">
        <f>IF(AND(Sheet1!AC1093=Sheet1!AD1093,Sheet1!AD1093&lt;&gt;0),Sheet1!AC1093,IF(AND(Sheet1!AC1093&lt;&gt;Sheet1!AD1093,Sheet1!AD1093&lt;&gt;0),Sheet1!AC1093&amp;"~"&amp;Sheet1!AD1093,""))</f>
        <v/>
      </c>
    </row>
    <row r="887" spans="1:23">
      <c r="A887" s="3">
        <v>21203</v>
      </c>
      <c r="B887" s="3" t="s">
        <v>323</v>
      </c>
      <c r="C887" s="3" t="s">
        <v>371</v>
      </c>
      <c r="D887" s="21" t="str">
        <f>IF(OR(Sheet1!I890&lt;&gt;Sheet1!AF890,Sheet1!AG890&lt;&gt;Sheet1!J890),"有影响","-")</f>
        <v>-</v>
      </c>
      <c r="E887" s="21" t="str">
        <f>IF(OR(Sheet1!N890&lt;&gt;Sheet1!AH890,Sheet1!AI890&lt;&gt;Sheet1!O890),"有影响","-")</f>
        <v>-</v>
      </c>
      <c r="F887" s="21" t="str">
        <f>IF(OR(Sheet1!S890&lt;&gt;Sheet1!AJ890,Sheet1!AK890&lt;&gt;Sheet1!T890),"有影响","-")</f>
        <v>-</v>
      </c>
      <c r="G887" s="21" t="str">
        <f>IF(OR(Sheet1!X890&lt;&gt;Sheet1!AL890,Sheet1!AM890&lt;&gt;Sheet1!Y890),"有影响","-")</f>
        <v>-</v>
      </c>
      <c r="H887" s="21" t="str">
        <f>IF(OR(Sheet1!AC890&lt;&gt;Sheet1!AN890,Sheet1!AO890&lt;&gt;Sheet1!AD890),"有影响","-")</f>
        <v>-</v>
      </c>
      <c r="I887" s="21" t="str">
        <f>IF(Sheet1!G890=0,"出错","-")</f>
        <v>-</v>
      </c>
      <c r="J887" s="21" t="str">
        <f>IF(AND(Sheet1!G890=0,Sheet1!L890&lt;&gt;0),"出错","-")</f>
        <v>-</v>
      </c>
      <c r="K887" s="21" t="str">
        <f>IF(AND(Sheet1!G890=0,Sheet1!L890=0,Sheet1!Q890&lt;&gt;0),"出错","-")</f>
        <v>-</v>
      </c>
      <c r="L887" s="21" t="str">
        <f>IF(AND(Sheet1!G890=0,Sheet1!L890=0,Sheet1!Q890=0,Sheet1!V890&lt;&gt;0),"出错","-")</f>
        <v>-</v>
      </c>
      <c r="M887" s="21" t="str">
        <f>IF(AND(Sheet1!G890=0,Sheet1!L890=0,Sheet1!Q890=0,Sheet1!V890=0,Sheet1!AA890&lt;&gt;0),"出错","-")</f>
        <v>-</v>
      </c>
      <c r="N887" s="21" t="str">
        <f>IFERROR(VLOOKUP(Sheet1!G890,配置检查表!$Y:$Z,2,FALSE),"")</f>
        <v/>
      </c>
      <c r="O887" s="21">
        <f>IF(AND(Sheet1!I890=Sheet1!J890,Sheet1!J890&lt;&gt;0),Sheet1!I890,IF(AND(Sheet1!I890&lt;&gt;Sheet1!J890,Sheet1!J890&lt;&gt;0),Sheet1!I890&amp;"~"&amp;Sheet1!J890,""))</f>
        <v>1</v>
      </c>
      <c r="P887" s="21" t="str">
        <f>IFERROR(VLOOKUP(Sheet1!L890,配置检查表!$Y:$Z,2,FALSE),"")</f>
        <v/>
      </c>
      <c r="Q887" s="21" t="str">
        <f>IF(AND(Sheet1!N890=Sheet1!O890,Sheet1!O890&lt;&gt;0),Sheet1!N890,IF(AND(Sheet1!N890&lt;&gt;Sheet1!O890,Sheet1!O890&lt;&gt;0),Sheet1!N890&amp;"~"&amp;Sheet1!O890,""))</f>
        <v/>
      </c>
      <c r="R887" s="21" t="str">
        <f>IFERROR(VLOOKUP(Sheet1!Q890,配置检查表!$Y:$Z,2,FALSE),"")</f>
        <v/>
      </c>
      <c r="S887" s="39" t="str">
        <f>IF(AND(Sheet1!S1094=Sheet1!T1094,Sheet1!T1094&lt;&gt;0),Sheet1!S1094,IF(AND(Sheet1!S1094&lt;&gt;Sheet1!T1094,Sheet1!T1094&lt;&gt;0),Sheet1!S1094&amp;"~"&amp;Sheet1!T1094,""))</f>
        <v/>
      </c>
      <c r="T887" s="21" t="str">
        <f>IFERROR(VLOOKUP(Sheet1!V890,配置检查表!$Y:$Z,2,FALSE),"")</f>
        <v/>
      </c>
      <c r="U887" s="39" t="str">
        <f>IF(AND(Sheet1!X1094=Sheet1!Y1094,Sheet1!Y1094&lt;&gt;0),Sheet1!X1094,IF(AND(Sheet1!X1094&lt;&gt;Sheet1!Y1094,Sheet1!Y1094&lt;&gt;0),Sheet1!X1094&amp;"~"&amp;Sheet1!Y1094,""))</f>
        <v/>
      </c>
      <c r="V887" s="21" t="str">
        <f>IFERROR(VLOOKUP(Sheet1!XAA,配置检查表!$Y:$Z,2,FALSE),"")</f>
        <v/>
      </c>
      <c r="W887" s="21" t="str">
        <f>IF(AND(Sheet1!AC1094=Sheet1!AD1094,Sheet1!AD1094&lt;&gt;0),Sheet1!AC1094,IF(AND(Sheet1!AC1094&lt;&gt;Sheet1!AD1094,Sheet1!AD1094&lt;&gt;0),Sheet1!AC1094&amp;"~"&amp;Sheet1!AD1094,""))</f>
        <v/>
      </c>
    </row>
    <row r="888" spans="1:23">
      <c r="A888" s="3">
        <v>21204</v>
      </c>
      <c r="B888" s="3" t="s">
        <v>324</v>
      </c>
      <c r="C888" s="3" t="s">
        <v>372</v>
      </c>
      <c r="D888" s="21" t="str">
        <f>IF(OR(Sheet1!I891&lt;&gt;Sheet1!AF891,Sheet1!AG891&lt;&gt;Sheet1!J891),"有影响","-")</f>
        <v>-</v>
      </c>
      <c r="E888" s="21" t="str">
        <f>IF(OR(Sheet1!N891&lt;&gt;Sheet1!AH891,Sheet1!AI891&lt;&gt;Sheet1!O891),"有影响","-")</f>
        <v>-</v>
      </c>
      <c r="F888" s="21" t="str">
        <f>IF(OR(Sheet1!S891&lt;&gt;Sheet1!AJ891,Sheet1!AK891&lt;&gt;Sheet1!T891),"有影响","-")</f>
        <v>-</v>
      </c>
      <c r="G888" s="21" t="str">
        <f>IF(OR(Sheet1!X891&lt;&gt;Sheet1!AL891,Sheet1!AM891&lt;&gt;Sheet1!Y891),"有影响","-")</f>
        <v>-</v>
      </c>
      <c r="H888" s="21" t="str">
        <f>IF(OR(Sheet1!AC891&lt;&gt;Sheet1!AN891,Sheet1!AO891&lt;&gt;Sheet1!AD891),"有影响","-")</f>
        <v>-</v>
      </c>
      <c r="I888" s="21" t="str">
        <f>IF(Sheet1!G891=0,"出错","-")</f>
        <v>-</v>
      </c>
      <c r="J888" s="21" t="str">
        <f>IF(AND(Sheet1!G891=0,Sheet1!L891&lt;&gt;0),"出错","-")</f>
        <v>-</v>
      </c>
      <c r="K888" s="21" t="str">
        <f>IF(AND(Sheet1!G891=0,Sheet1!L891=0,Sheet1!Q891&lt;&gt;0),"出错","-")</f>
        <v>-</v>
      </c>
      <c r="L888" s="21" t="str">
        <f>IF(AND(Sheet1!G891=0,Sheet1!L891=0,Sheet1!Q891=0,Sheet1!V891&lt;&gt;0),"出错","-")</f>
        <v>-</v>
      </c>
      <c r="M888" s="21" t="str">
        <f>IF(AND(Sheet1!G891=0,Sheet1!L891=0,Sheet1!Q891=0,Sheet1!V891=0,Sheet1!AA891&lt;&gt;0),"出错","-")</f>
        <v>-</v>
      </c>
      <c r="N888" s="21" t="str">
        <f>IFERROR(VLOOKUP(Sheet1!G891,配置检查表!$Y:$Z,2,FALSE),"")</f>
        <v/>
      </c>
      <c r="O888" s="21">
        <f>IF(AND(Sheet1!I891=Sheet1!J891,Sheet1!J891&lt;&gt;0),Sheet1!I891,IF(AND(Sheet1!I891&lt;&gt;Sheet1!J891,Sheet1!J891&lt;&gt;0),Sheet1!I891&amp;"~"&amp;Sheet1!J891,""))</f>
        <v>1</v>
      </c>
      <c r="P888" s="21" t="str">
        <f>IFERROR(VLOOKUP(Sheet1!L891,配置检查表!$Y:$Z,2,FALSE),"")</f>
        <v/>
      </c>
      <c r="Q888" s="21" t="str">
        <f>IF(AND(Sheet1!N891=Sheet1!O891,Sheet1!O891&lt;&gt;0),Sheet1!N891,IF(AND(Sheet1!N891&lt;&gt;Sheet1!O891,Sheet1!O891&lt;&gt;0),Sheet1!N891&amp;"~"&amp;Sheet1!O891,""))</f>
        <v/>
      </c>
      <c r="R888" s="21" t="str">
        <f>IFERROR(VLOOKUP(Sheet1!Q891,配置检查表!$Y:$Z,2,FALSE),"")</f>
        <v/>
      </c>
      <c r="S888" s="39" t="str">
        <f>IF(AND(Sheet1!S1095=Sheet1!T1095,Sheet1!T1095&lt;&gt;0),Sheet1!S1095,IF(AND(Sheet1!S1095&lt;&gt;Sheet1!T1095,Sheet1!T1095&lt;&gt;0),Sheet1!S1095&amp;"~"&amp;Sheet1!T1095,""))</f>
        <v/>
      </c>
      <c r="T888" s="21" t="str">
        <f>IFERROR(VLOOKUP(Sheet1!V891,配置检查表!$Y:$Z,2,FALSE),"")</f>
        <v/>
      </c>
      <c r="U888" s="39" t="str">
        <f>IF(AND(Sheet1!X1095=Sheet1!Y1095,Sheet1!Y1095&lt;&gt;0),Sheet1!X1095,IF(AND(Sheet1!X1095&lt;&gt;Sheet1!Y1095,Sheet1!Y1095&lt;&gt;0),Sheet1!X1095&amp;"~"&amp;Sheet1!Y1095,""))</f>
        <v/>
      </c>
      <c r="V888" s="21" t="str">
        <f>IFERROR(VLOOKUP(Sheet1!XAA,配置检查表!$Y:$Z,2,FALSE),"")</f>
        <v/>
      </c>
      <c r="W888" s="21" t="str">
        <f>IF(AND(Sheet1!AC1095=Sheet1!AD1095,Sheet1!AD1095&lt;&gt;0),Sheet1!AC1095,IF(AND(Sheet1!AC1095&lt;&gt;Sheet1!AD1095,Sheet1!AD1095&lt;&gt;0),Sheet1!AC1095&amp;"~"&amp;Sheet1!AD1095,""))</f>
        <v/>
      </c>
    </row>
    <row r="889" spans="1:23">
      <c r="A889" s="3">
        <v>21205</v>
      </c>
      <c r="B889" s="3" t="s">
        <v>325</v>
      </c>
      <c r="C889" s="3" t="s">
        <v>373</v>
      </c>
      <c r="D889" s="21" t="str">
        <f>IF(OR(Sheet1!I892&lt;&gt;Sheet1!AF892,Sheet1!AG892&lt;&gt;Sheet1!J892),"有影响","-")</f>
        <v>-</v>
      </c>
      <c r="E889" s="21" t="str">
        <f>IF(OR(Sheet1!N892&lt;&gt;Sheet1!AH892,Sheet1!AI892&lt;&gt;Sheet1!O892),"有影响","-")</f>
        <v>-</v>
      </c>
      <c r="F889" s="21" t="str">
        <f>IF(OR(Sheet1!S892&lt;&gt;Sheet1!AJ892,Sheet1!AK892&lt;&gt;Sheet1!T892),"有影响","-")</f>
        <v>-</v>
      </c>
      <c r="G889" s="21" t="str">
        <f>IF(OR(Sheet1!X892&lt;&gt;Sheet1!AL892,Sheet1!AM892&lt;&gt;Sheet1!Y892),"有影响","-")</f>
        <v>-</v>
      </c>
      <c r="H889" s="21" t="str">
        <f>IF(OR(Sheet1!AC892&lt;&gt;Sheet1!AN892,Sheet1!AO892&lt;&gt;Sheet1!AD892),"有影响","-")</f>
        <v>-</v>
      </c>
      <c r="I889" s="21" t="str">
        <f>IF(Sheet1!G892=0,"出错","-")</f>
        <v>-</v>
      </c>
      <c r="J889" s="21" t="str">
        <f>IF(AND(Sheet1!G892=0,Sheet1!L892&lt;&gt;0),"出错","-")</f>
        <v>-</v>
      </c>
      <c r="K889" s="21" t="str">
        <f>IF(AND(Sheet1!G892=0,Sheet1!L892=0,Sheet1!Q892&lt;&gt;0),"出错","-")</f>
        <v>-</v>
      </c>
      <c r="L889" s="21" t="str">
        <f>IF(AND(Sheet1!G892=0,Sheet1!L892=0,Sheet1!Q892=0,Sheet1!V892&lt;&gt;0),"出错","-")</f>
        <v>-</v>
      </c>
      <c r="M889" s="21" t="str">
        <f>IF(AND(Sheet1!G892=0,Sheet1!L892=0,Sheet1!Q892=0,Sheet1!V892=0,Sheet1!AA892&lt;&gt;0),"出错","-")</f>
        <v>-</v>
      </c>
      <c r="N889" s="21" t="str">
        <f>IFERROR(VLOOKUP(Sheet1!G892,配置检查表!$Y:$Z,2,FALSE),"")</f>
        <v/>
      </c>
      <c r="O889" s="21">
        <f>IF(AND(Sheet1!I892=Sheet1!J892,Sheet1!J892&lt;&gt;0),Sheet1!I892,IF(AND(Sheet1!I892&lt;&gt;Sheet1!J892,Sheet1!J892&lt;&gt;0),Sheet1!I892&amp;"~"&amp;Sheet1!J892,""))</f>
        <v>1</v>
      </c>
      <c r="P889" s="21" t="str">
        <f>IFERROR(VLOOKUP(Sheet1!L892,配置检查表!$Y:$Z,2,FALSE),"")</f>
        <v/>
      </c>
      <c r="Q889" s="21" t="str">
        <f>IF(AND(Sheet1!N892=Sheet1!O892,Sheet1!O892&lt;&gt;0),Sheet1!N892,IF(AND(Sheet1!N892&lt;&gt;Sheet1!O892,Sheet1!O892&lt;&gt;0),Sheet1!N892&amp;"~"&amp;Sheet1!O892,""))</f>
        <v/>
      </c>
      <c r="R889" s="21" t="str">
        <f>IFERROR(VLOOKUP(Sheet1!Q892,配置检查表!$Y:$Z,2,FALSE),"")</f>
        <v/>
      </c>
      <c r="S889" s="39" t="str">
        <f>IF(AND(Sheet1!S1096=Sheet1!T1096,Sheet1!T1096&lt;&gt;0),Sheet1!S1096,IF(AND(Sheet1!S1096&lt;&gt;Sheet1!T1096,Sheet1!T1096&lt;&gt;0),Sheet1!S1096&amp;"~"&amp;Sheet1!T1096,""))</f>
        <v/>
      </c>
      <c r="T889" s="21" t="str">
        <f>IFERROR(VLOOKUP(Sheet1!V892,配置检查表!$Y:$Z,2,FALSE),"")</f>
        <v/>
      </c>
      <c r="U889" s="39" t="str">
        <f>IF(AND(Sheet1!X1096=Sheet1!Y1096,Sheet1!Y1096&lt;&gt;0),Sheet1!X1096,IF(AND(Sheet1!X1096&lt;&gt;Sheet1!Y1096,Sheet1!Y1096&lt;&gt;0),Sheet1!X1096&amp;"~"&amp;Sheet1!Y1096,""))</f>
        <v/>
      </c>
      <c r="V889" s="21" t="str">
        <f>IFERROR(VLOOKUP(Sheet1!XAA,配置检查表!$Y:$Z,2,FALSE),"")</f>
        <v/>
      </c>
      <c r="W889" s="21" t="str">
        <f>IF(AND(Sheet1!AC1096=Sheet1!AD1096,Sheet1!AD1096&lt;&gt;0),Sheet1!AC1096,IF(AND(Sheet1!AC1096&lt;&gt;Sheet1!AD1096,Sheet1!AD1096&lt;&gt;0),Sheet1!AC1096&amp;"~"&amp;Sheet1!AD1096,""))</f>
        <v/>
      </c>
    </row>
    <row r="890" spans="1:23">
      <c r="A890" s="3">
        <v>21206</v>
      </c>
      <c r="B890" s="3" t="s">
        <v>326</v>
      </c>
      <c r="C890" s="3" t="s">
        <v>374</v>
      </c>
      <c r="D890" s="21" t="str">
        <f>IF(OR(Sheet1!I893&lt;&gt;Sheet1!AF893,Sheet1!AG893&lt;&gt;Sheet1!J893),"有影响","-")</f>
        <v>-</v>
      </c>
      <c r="E890" s="21" t="str">
        <f>IF(OR(Sheet1!N893&lt;&gt;Sheet1!AH893,Sheet1!AI893&lt;&gt;Sheet1!O893),"有影响","-")</f>
        <v>-</v>
      </c>
      <c r="F890" s="21" t="str">
        <f>IF(OR(Sheet1!S893&lt;&gt;Sheet1!AJ893,Sheet1!AK893&lt;&gt;Sheet1!T893),"有影响","-")</f>
        <v>-</v>
      </c>
      <c r="G890" s="21" t="str">
        <f>IF(OR(Sheet1!X893&lt;&gt;Sheet1!AL893,Sheet1!AM893&lt;&gt;Sheet1!Y893),"有影响","-")</f>
        <v>-</v>
      </c>
      <c r="H890" s="21" t="str">
        <f>IF(OR(Sheet1!AC893&lt;&gt;Sheet1!AN893,Sheet1!AO893&lt;&gt;Sheet1!AD893),"有影响","-")</f>
        <v>-</v>
      </c>
      <c r="I890" s="21" t="str">
        <f>IF(Sheet1!G893=0,"出错","-")</f>
        <v>-</v>
      </c>
      <c r="J890" s="21" t="str">
        <f>IF(AND(Sheet1!G893=0,Sheet1!L893&lt;&gt;0),"出错","-")</f>
        <v>-</v>
      </c>
      <c r="K890" s="21" t="str">
        <f>IF(AND(Sheet1!G893=0,Sheet1!L893=0,Sheet1!Q893&lt;&gt;0),"出错","-")</f>
        <v>-</v>
      </c>
      <c r="L890" s="21" t="str">
        <f>IF(AND(Sheet1!G893=0,Sheet1!L893=0,Sheet1!Q893=0,Sheet1!V893&lt;&gt;0),"出错","-")</f>
        <v>-</v>
      </c>
      <c r="M890" s="21" t="str">
        <f>IF(AND(Sheet1!G893=0,Sheet1!L893=0,Sheet1!Q893=0,Sheet1!V893=0,Sheet1!AA893&lt;&gt;0),"出错","-")</f>
        <v>-</v>
      </c>
      <c r="N890" s="21" t="str">
        <f>IFERROR(VLOOKUP(Sheet1!G893,配置检查表!$Y:$Z,2,FALSE),"")</f>
        <v/>
      </c>
      <c r="O890" s="21">
        <f>IF(AND(Sheet1!I893=Sheet1!J893,Sheet1!J893&lt;&gt;0),Sheet1!I893,IF(AND(Sheet1!I893&lt;&gt;Sheet1!J893,Sheet1!J893&lt;&gt;0),Sheet1!I893&amp;"~"&amp;Sheet1!J893,""))</f>
        <v>1</v>
      </c>
      <c r="P890" s="21" t="str">
        <f>IFERROR(VLOOKUP(Sheet1!L893,配置检查表!$Y:$Z,2,FALSE),"")</f>
        <v/>
      </c>
      <c r="Q890" s="21" t="str">
        <f>IF(AND(Sheet1!N893=Sheet1!O893,Sheet1!O893&lt;&gt;0),Sheet1!N893,IF(AND(Sheet1!N893&lt;&gt;Sheet1!O893,Sheet1!O893&lt;&gt;0),Sheet1!N893&amp;"~"&amp;Sheet1!O893,""))</f>
        <v/>
      </c>
      <c r="R890" s="21" t="str">
        <f>IFERROR(VLOOKUP(Sheet1!Q893,配置检查表!$Y:$Z,2,FALSE),"")</f>
        <v/>
      </c>
      <c r="S890" s="39" t="str">
        <f>IF(AND(Sheet1!S1097=Sheet1!T1097,Sheet1!T1097&lt;&gt;0),Sheet1!S1097,IF(AND(Sheet1!S1097&lt;&gt;Sheet1!T1097,Sheet1!T1097&lt;&gt;0),Sheet1!S1097&amp;"~"&amp;Sheet1!T1097,""))</f>
        <v/>
      </c>
      <c r="T890" s="21" t="str">
        <f>IFERROR(VLOOKUP(Sheet1!V893,配置检查表!$Y:$Z,2,FALSE),"")</f>
        <v/>
      </c>
      <c r="U890" s="39" t="str">
        <f>IF(AND(Sheet1!X1097=Sheet1!Y1097,Sheet1!Y1097&lt;&gt;0),Sheet1!X1097,IF(AND(Sheet1!X1097&lt;&gt;Sheet1!Y1097,Sheet1!Y1097&lt;&gt;0),Sheet1!X1097&amp;"~"&amp;Sheet1!Y1097,""))</f>
        <v/>
      </c>
      <c r="V890" s="21" t="str">
        <f>IFERROR(VLOOKUP(Sheet1!XAA,配置检查表!$Y:$Z,2,FALSE),"")</f>
        <v/>
      </c>
      <c r="W890" s="21" t="str">
        <f>IF(AND(Sheet1!AC1097=Sheet1!AD1097,Sheet1!AD1097&lt;&gt;0),Sheet1!AC1097,IF(AND(Sheet1!AC1097&lt;&gt;Sheet1!AD1097,Sheet1!AD1097&lt;&gt;0),Sheet1!AC1097&amp;"~"&amp;Sheet1!AD1097,""))</f>
        <v/>
      </c>
    </row>
    <row r="891" spans="1:23">
      <c r="A891" s="3">
        <v>21207</v>
      </c>
      <c r="B891" s="3" t="s">
        <v>327</v>
      </c>
      <c r="C891" s="3" t="s">
        <v>375</v>
      </c>
      <c r="D891" s="21" t="str">
        <f>IF(OR(Sheet1!I894&lt;&gt;Sheet1!AF894,Sheet1!AG894&lt;&gt;Sheet1!J894),"有影响","-")</f>
        <v>-</v>
      </c>
      <c r="E891" s="21" t="str">
        <f>IF(OR(Sheet1!N894&lt;&gt;Sheet1!AH894,Sheet1!AI894&lt;&gt;Sheet1!O894),"有影响","-")</f>
        <v>-</v>
      </c>
      <c r="F891" s="21" t="str">
        <f>IF(OR(Sheet1!S894&lt;&gt;Sheet1!AJ894,Sheet1!AK894&lt;&gt;Sheet1!T894),"有影响","-")</f>
        <v>-</v>
      </c>
      <c r="G891" s="21" t="str">
        <f>IF(OR(Sheet1!X894&lt;&gt;Sheet1!AL894,Sheet1!AM894&lt;&gt;Sheet1!Y894),"有影响","-")</f>
        <v>-</v>
      </c>
      <c r="H891" s="21" t="str">
        <f>IF(OR(Sheet1!AC894&lt;&gt;Sheet1!AN894,Sheet1!AO894&lt;&gt;Sheet1!AD894),"有影响","-")</f>
        <v>-</v>
      </c>
      <c r="I891" s="21" t="str">
        <f>IF(Sheet1!G894=0,"出错","-")</f>
        <v>-</v>
      </c>
      <c r="J891" s="21" t="str">
        <f>IF(AND(Sheet1!G894=0,Sheet1!L894&lt;&gt;0),"出错","-")</f>
        <v>-</v>
      </c>
      <c r="K891" s="21" t="str">
        <f>IF(AND(Sheet1!G894=0,Sheet1!L894=0,Sheet1!Q894&lt;&gt;0),"出错","-")</f>
        <v>-</v>
      </c>
      <c r="L891" s="21" t="str">
        <f>IF(AND(Sheet1!G894=0,Sheet1!L894=0,Sheet1!Q894=0,Sheet1!V894&lt;&gt;0),"出错","-")</f>
        <v>-</v>
      </c>
      <c r="M891" s="21" t="str">
        <f>IF(AND(Sheet1!G894=0,Sheet1!L894=0,Sheet1!Q894=0,Sheet1!V894=0,Sheet1!AA894&lt;&gt;0),"出错","-")</f>
        <v>-</v>
      </c>
      <c r="N891" s="21" t="str">
        <f>IFERROR(VLOOKUP(Sheet1!G894,配置检查表!$Y:$Z,2,FALSE),"")</f>
        <v/>
      </c>
      <c r="O891" s="21">
        <f>IF(AND(Sheet1!I894=Sheet1!J894,Sheet1!J894&lt;&gt;0),Sheet1!I894,IF(AND(Sheet1!I894&lt;&gt;Sheet1!J894,Sheet1!J894&lt;&gt;0),Sheet1!I894&amp;"~"&amp;Sheet1!J894,""))</f>
        <v>1</v>
      </c>
      <c r="P891" s="21" t="str">
        <f>IFERROR(VLOOKUP(Sheet1!L894,配置检查表!$Y:$Z,2,FALSE),"")</f>
        <v/>
      </c>
      <c r="Q891" s="21" t="str">
        <f>IF(AND(Sheet1!N894=Sheet1!O894,Sheet1!O894&lt;&gt;0),Sheet1!N894,IF(AND(Sheet1!N894&lt;&gt;Sheet1!O894,Sheet1!O894&lt;&gt;0),Sheet1!N894&amp;"~"&amp;Sheet1!O894,""))</f>
        <v/>
      </c>
      <c r="R891" s="21" t="str">
        <f>IFERROR(VLOOKUP(Sheet1!Q894,配置检查表!$Y:$Z,2,FALSE),"")</f>
        <v/>
      </c>
      <c r="S891" s="39" t="str">
        <f>IF(AND(Sheet1!S1098=Sheet1!T1098,Sheet1!T1098&lt;&gt;0),Sheet1!S1098,IF(AND(Sheet1!S1098&lt;&gt;Sheet1!T1098,Sheet1!T1098&lt;&gt;0),Sheet1!S1098&amp;"~"&amp;Sheet1!T1098,""))</f>
        <v/>
      </c>
      <c r="T891" s="21" t="str">
        <f>IFERROR(VLOOKUP(Sheet1!V894,配置检查表!$Y:$Z,2,FALSE),"")</f>
        <v/>
      </c>
      <c r="U891" s="39" t="str">
        <f>IF(AND(Sheet1!X1098=Sheet1!Y1098,Sheet1!Y1098&lt;&gt;0),Sheet1!X1098,IF(AND(Sheet1!X1098&lt;&gt;Sheet1!Y1098,Sheet1!Y1098&lt;&gt;0),Sheet1!X1098&amp;"~"&amp;Sheet1!Y1098,""))</f>
        <v/>
      </c>
      <c r="V891" s="21" t="str">
        <f>IFERROR(VLOOKUP(Sheet1!XAA,配置检查表!$Y:$Z,2,FALSE),"")</f>
        <v/>
      </c>
      <c r="W891" s="21" t="str">
        <f>IF(AND(Sheet1!AC1098=Sheet1!AD1098,Sheet1!AD1098&lt;&gt;0),Sheet1!AC1098,IF(AND(Sheet1!AC1098&lt;&gt;Sheet1!AD1098,Sheet1!AD1098&lt;&gt;0),Sheet1!AC1098&amp;"~"&amp;Sheet1!AD1098,""))</f>
        <v/>
      </c>
    </row>
    <row r="892" spans="1:23">
      <c r="A892" s="3">
        <v>21208</v>
      </c>
      <c r="B892" s="3" t="s">
        <v>328</v>
      </c>
      <c r="C892" s="3" t="s">
        <v>376</v>
      </c>
      <c r="D892" s="21" t="str">
        <f>IF(OR(Sheet1!I895&lt;&gt;Sheet1!AF895,Sheet1!AG895&lt;&gt;Sheet1!J895),"有影响","-")</f>
        <v>-</v>
      </c>
      <c r="E892" s="21" t="str">
        <f>IF(OR(Sheet1!N895&lt;&gt;Sheet1!AH895,Sheet1!AI895&lt;&gt;Sheet1!O895),"有影响","-")</f>
        <v>-</v>
      </c>
      <c r="F892" s="21" t="str">
        <f>IF(OR(Sheet1!S895&lt;&gt;Sheet1!AJ895,Sheet1!AK895&lt;&gt;Sheet1!T895),"有影响","-")</f>
        <v>-</v>
      </c>
      <c r="G892" s="21" t="str">
        <f>IF(OR(Sheet1!X895&lt;&gt;Sheet1!AL895,Sheet1!AM895&lt;&gt;Sheet1!Y895),"有影响","-")</f>
        <v>-</v>
      </c>
      <c r="H892" s="21" t="str">
        <f>IF(OR(Sheet1!AC895&lt;&gt;Sheet1!AN895,Sheet1!AO895&lt;&gt;Sheet1!AD895),"有影响","-")</f>
        <v>-</v>
      </c>
      <c r="I892" s="21" t="str">
        <f>IF(Sheet1!G895=0,"出错","-")</f>
        <v>-</v>
      </c>
      <c r="J892" s="21" t="str">
        <f>IF(AND(Sheet1!G895=0,Sheet1!L895&lt;&gt;0),"出错","-")</f>
        <v>-</v>
      </c>
      <c r="K892" s="21" t="str">
        <f>IF(AND(Sheet1!G895=0,Sheet1!L895=0,Sheet1!Q895&lt;&gt;0),"出错","-")</f>
        <v>-</v>
      </c>
      <c r="L892" s="21" t="str">
        <f>IF(AND(Sheet1!G895=0,Sheet1!L895=0,Sheet1!Q895=0,Sheet1!V895&lt;&gt;0),"出错","-")</f>
        <v>-</v>
      </c>
      <c r="M892" s="21" t="str">
        <f>IF(AND(Sheet1!G895=0,Sheet1!L895=0,Sheet1!Q895=0,Sheet1!V895=0,Sheet1!AA895&lt;&gt;0),"出错","-")</f>
        <v>-</v>
      </c>
      <c r="N892" s="21" t="str">
        <f>IFERROR(VLOOKUP(Sheet1!G895,配置检查表!$Y:$Z,2,FALSE),"")</f>
        <v/>
      </c>
      <c r="O892" s="21">
        <f>IF(AND(Sheet1!I895=Sheet1!J895,Sheet1!J895&lt;&gt;0),Sheet1!I895,IF(AND(Sheet1!I895&lt;&gt;Sheet1!J895,Sheet1!J895&lt;&gt;0),Sheet1!I895&amp;"~"&amp;Sheet1!J895,""))</f>
        <v>1</v>
      </c>
      <c r="P892" s="21" t="str">
        <f>IFERROR(VLOOKUP(Sheet1!L895,配置检查表!$Y:$Z,2,FALSE),"")</f>
        <v/>
      </c>
      <c r="Q892" s="21" t="str">
        <f>IF(AND(Sheet1!N895=Sheet1!O895,Sheet1!O895&lt;&gt;0),Sheet1!N895,IF(AND(Sheet1!N895&lt;&gt;Sheet1!O895,Sheet1!O895&lt;&gt;0),Sheet1!N895&amp;"~"&amp;Sheet1!O895,""))</f>
        <v/>
      </c>
      <c r="R892" s="21" t="str">
        <f>IFERROR(VLOOKUP(Sheet1!Q895,配置检查表!$Y:$Z,2,FALSE),"")</f>
        <v/>
      </c>
      <c r="S892" s="39" t="str">
        <f>IF(AND(Sheet1!S1099=Sheet1!T1099,Sheet1!T1099&lt;&gt;0),Sheet1!S1099,IF(AND(Sheet1!S1099&lt;&gt;Sheet1!T1099,Sheet1!T1099&lt;&gt;0),Sheet1!S1099&amp;"~"&amp;Sheet1!T1099,""))</f>
        <v/>
      </c>
      <c r="T892" s="21" t="str">
        <f>IFERROR(VLOOKUP(Sheet1!V895,配置检查表!$Y:$Z,2,FALSE),"")</f>
        <v/>
      </c>
      <c r="U892" s="39" t="str">
        <f>IF(AND(Sheet1!X1099=Sheet1!Y1099,Sheet1!Y1099&lt;&gt;0),Sheet1!X1099,IF(AND(Sheet1!X1099&lt;&gt;Sheet1!Y1099,Sheet1!Y1099&lt;&gt;0),Sheet1!X1099&amp;"~"&amp;Sheet1!Y1099,""))</f>
        <v/>
      </c>
      <c r="V892" s="21" t="str">
        <f>IFERROR(VLOOKUP(Sheet1!XAA,配置检查表!$Y:$Z,2,FALSE),"")</f>
        <v/>
      </c>
      <c r="W892" s="21" t="str">
        <f>IF(AND(Sheet1!AC1099=Sheet1!AD1099,Sheet1!AD1099&lt;&gt;0),Sheet1!AC1099,IF(AND(Sheet1!AC1099&lt;&gt;Sheet1!AD1099,Sheet1!AD1099&lt;&gt;0),Sheet1!AC1099&amp;"~"&amp;Sheet1!AD1099,""))</f>
        <v/>
      </c>
    </row>
    <row r="893" spans="1:23">
      <c r="A893" s="3">
        <v>21209</v>
      </c>
      <c r="B893" s="3" t="s">
        <v>329</v>
      </c>
      <c r="C893" s="3" t="s">
        <v>377</v>
      </c>
      <c r="D893" s="21" t="str">
        <f>IF(OR(Sheet1!I896&lt;&gt;Sheet1!AF896,Sheet1!AG896&lt;&gt;Sheet1!J896),"有影响","-")</f>
        <v>-</v>
      </c>
      <c r="E893" s="21" t="str">
        <f>IF(OR(Sheet1!N896&lt;&gt;Sheet1!AH896,Sheet1!AI896&lt;&gt;Sheet1!O896),"有影响","-")</f>
        <v>-</v>
      </c>
      <c r="F893" s="21" t="str">
        <f>IF(OR(Sheet1!S896&lt;&gt;Sheet1!AJ896,Sheet1!AK896&lt;&gt;Sheet1!T896),"有影响","-")</f>
        <v>-</v>
      </c>
      <c r="G893" s="21" t="str">
        <f>IF(OR(Sheet1!X896&lt;&gt;Sheet1!AL896,Sheet1!AM896&lt;&gt;Sheet1!Y896),"有影响","-")</f>
        <v>-</v>
      </c>
      <c r="H893" s="21" t="str">
        <f>IF(OR(Sheet1!AC896&lt;&gt;Sheet1!AN896,Sheet1!AO896&lt;&gt;Sheet1!AD896),"有影响","-")</f>
        <v>-</v>
      </c>
      <c r="I893" s="21" t="str">
        <f>IF(Sheet1!G896=0,"出错","-")</f>
        <v>-</v>
      </c>
      <c r="J893" s="21" t="str">
        <f>IF(AND(Sheet1!G896=0,Sheet1!L896&lt;&gt;0),"出错","-")</f>
        <v>-</v>
      </c>
      <c r="K893" s="21" t="str">
        <f>IF(AND(Sheet1!G896=0,Sheet1!L896=0,Sheet1!Q896&lt;&gt;0),"出错","-")</f>
        <v>-</v>
      </c>
      <c r="L893" s="21" t="str">
        <f>IF(AND(Sheet1!G896=0,Sheet1!L896=0,Sheet1!Q896=0,Sheet1!V896&lt;&gt;0),"出错","-")</f>
        <v>-</v>
      </c>
      <c r="M893" s="21" t="str">
        <f>IF(AND(Sheet1!G896=0,Sheet1!L896=0,Sheet1!Q896=0,Sheet1!V896=0,Sheet1!AA896&lt;&gt;0),"出错","-")</f>
        <v>-</v>
      </c>
      <c r="N893" s="21" t="str">
        <f>IFERROR(VLOOKUP(Sheet1!G896,配置检查表!$Y:$Z,2,FALSE),"")</f>
        <v/>
      </c>
      <c r="O893" s="21">
        <f>IF(AND(Sheet1!I896=Sheet1!J896,Sheet1!J896&lt;&gt;0),Sheet1!I896,IF(AND(Sheet1!I896&lt;&gt;Sheet1!J896,Sheet1!J896&lt;&gt;0),Sheet1!I896&amp;"~"&amp;Sheet1!J896,""))</f>
        <v>1</v>
      </c>
      <c r="P893" s="21" t="str">
        <f>IFERROR(VLOOKUP(Sheet1!L896,配置检查表!$Y:$Z,2,FALSE),"")</f>
        <v/>
      </c>
      <c r="Q893" s="21" t="str">
        <f>IF(AND(Sheet1!N896=Sheet1!O896,Sheet1!O896&lt;&gt;0),Sheet1!N896,IF(AND(Sheet1!N896&lt;&gt;Sheet1!O896,Sheet1!O896&lt;&gt;0),Sheet1!N896&amp;"~"&amp;Sheet1!O896,""))</f>
        <v/>
      </c>
      <c r="R893" s="21" t="str">
        <f>IFERROR(VLOOKUP(Sheet1!Q896,配置检查表!$Y:$Z,2,FALSE),"")</f>
        <v/>
      </c>
      <c r="S893" s="39" t="str">
        <f>IF(AND(Sheet1!S1100=Sheet1!T1100,Sheet1!T1100&lt;&gt;0),Sheet1!S1100,IF(AND(Sheet1!S1100&lt;&gt;Sheet1!T1100,Sheet1!T1100&lt;&gt;0),Sheet1!S1100&amp;"~"&amp;Sheet1!T1100,""))</f>
        <v/>
      </c>
      <c r="T893" s="21" t="str">
        <f>IFERROR(VLOOKUP(Sheet1!V896,配置检查表!$Y:$Z,2,FALSE),"")</f>
        <v/>
      </c>
      <c r="U893" s="39" t="str">
        <f>IF(AND(Sheet1!X1100=Sheet1!Y1100,Sheet1!Y1100&lt;&gt;0),Sheet1!X1100,IF(AND(Sheet1!X1100&lt;&gt;Sheet1!Y1100,Sheet1!Y1100&lt;&gt;0),Sheet1!X1100&amp;"~"&amp;Sheet1!Y1100,""))</f>
        <v/>
      </c>
      <c r="V893" s="21" t="str">
        <f>IFERROR(VLOOKUP(Sheet1!XAA,配置检查表!$Y:$Z,2,FALSE),"")</f>
        <v/>
      </c>
      <c r="W893" s="21" t="str">
        <f>IF(AND(Sheet1!AC1100=Sheet1!AD1100,Sheet1!AD1100&lt;&gt;0),Sheet1!AC1100,IF(AND(Sheet1!AC1100&lt;&gt;Sheet1!AD1100,Sheet1!AD1100&lt;&gt;0),Sheet1!AC1100&amp;"~"&amp;Sheet1!AD1100,""))</f>
        <v/>
      </c>
    </row>
    <row r="894" spans="1:23">
      <c r="A894" s="3">
        <v>21210</v>
      </c>
      <c r="B894" s="3" t="s">
        <v>330</v>
      </c>
      <c r="C894" s="3" t="s">
        <v>378</v>
      </c>
      <c r="D894" s="21" t="str">
        <f>IF(OR(Sheet1!I897&lt;&gt;Sheet1!AF897,Sheet1!AG897&lt;&gt;Sheet1!J897),"有影响","-")</f>
        <v>-</v>
      </c>
      <c r="E894" s="21" t="str">
        <f>IF(OR(Sheet1!N897&lt;&gt;Sheet1!AH897,Sheet1!AI897&lt;&gt;Sheet1!O897),"有影响","-")</f>
        <v>-</v>
      </c>
      <c r="F894" s="21" t="str">
        <f>IF(OR(Sheet1!S897&lt;&gt;Sheet1!AJ897,Sheet1!AK897&lt;&gt;Sheet1!T897),"有影响","-")</f>
        <v>-</v>
      </c>
      <c r="G894" s="21" t="str">
        <f>IF(OR(Sheet1!X897&lt;&gt;Sheet1!AL897,Sheet1!AM897&lt;&gt;Sheet1!Y897),"有影响","-")</f>
        <v>-</v>
      </c>
      <c r="H894" s="21" t="str">
        <f>IF(OR(Sheet1!AC897&lt;&gt;Sheet1!AN897,Sheet1!AO897&lt;&gt;Sheet1!AD897),"有影响","-")</f>
        <v>-</v>
      </c>
      <c r="I894" s="21" t="str">
        <f>IF(Sheet1!G897=0,"出错","-")</f>
        <v>-</v>
      </c>
      <c r="J894" s="21" t="str">
        <f>IF(AND(Sheet1!G897=0,Sheet1!L897&lt;&gt;0),"出错","-")</f>
        <v>-</v>
      </c>
      <c r="K894" s="21" t="str">
        <f>IF(AND(Sheet1!G897=0,Sheet1!L897=0,Sheet1!Q897&lt;&gt;0),"出错","-")</f>
        <v>-</v>
      </c>
      <c r="L894" s="21" t="str">
        <f>IF(AND(Sheet1!G897=0,Sheet1!L897=0,Sheet1!Q897=0,Sheet1!V897&lt;&gt;0),"出错","-")</f>
        <v>-</v>
      </c>
      <c r="M894" s="21" t="str">
        <f>IF(AND(Sheet1!G897=0,Sheet1!L897=0,Sheet1!Q897=0,Sheet1!V897=0,Sheet1!AA897&lt;&gt;0),"出错","-")</f>
        <v>-</v>
      </c>
      <c r="N894" s="21" t="str">
        <f>IFERROR(VLOOKUP(Sheet1!G897,配置检查表!$Y:$Z,2,FALSE),"")</f>
        <v/>
      </c>
      <c r="O894" s="21">
        <f>IF(AND(Sheet1!I897=Sheet1!J897,Sheet1!J897&lt;&gt;0),Sheet1!I897,IF(AND(Sheet1!I897&lt;&gt;Sheet1!J897,Sheet1!J897&lt;&gt;0),Sheet1!I897&amp;"~"&amp;Sheet1!J897,""))</f>
        <v>1</v>
      </c>
      <c r="P894" s="21" t="str">
        <f>IFERROR(VLOOKUP(Sheet1!L897,配置检查表!$Y:$Z,2,FALSE),"")</f>
        <v/>
      </c>
      <c r="Q894" s="21" t="str">
        <f>IF(AND(Sheet1!N897=Sheet1!O897,Sheet1!O897&lt;&gt;0),Sheet1!N897,IF(AND(Sheet1!N897&lt;&gt;Sheet1!O897,Sheet1!O897&lt;&gt;0),Sheet1!N897&amp;"~"&amp;Sheet1!O897,""))</f>
        <v/>
      </c>
      <c r="R894" s="21" t="str">
        <f>IFERROR(VLOOKUP(Sheet1!Q897,配置检查表!$Y:$Z,2,FALSE),"")</f>
        <v/>
      </c>
      <c r="S894" s="39" t="str">
        <f>IF(AND(Sheet1!S1101=Sheet1!T1101,Sheet1!T1101&lt;&gt;0),Sheet1!S1101,IF(AND(Sheet1!S1101&lt;&gt;Sheet1!T1101,Sheet1!T1101&lt;&gt;0),Sheet1!S1101&amp;"~"&amp;Sheet1!T1101,""))</f>
        <v/>
      </c>
      <c r="T894" s="21" t="str">
        <f>IFERROR(VLOOKUP(Sheet1!V897,配置检查表!$Y:$Z,2,FALSE),"")</f>
        <v/>
      </c>
      <c r="U894" s="39" t="str">
        <f>IF(AND(Sheet1!X1101=Sheet1!Y1101,Sheet1!Y1101&lt;&gt;0),Sheet1!X1101,IF(AND(Sheet1!X1101&lt;&gt;Sheet1!Y1101,Sheet1!Y1101&lt;&gt;0),Sheet1!X1101&amp;"~"&amp;Sheet1!Y1101,""))</f>
        <v/>
      </c>
      <c r="V894" s="21" t="str">
        <f>IFERROR(VLOOKUP(Sheet1!XAA,配置检查表!$Y:$Z,2,FALSE),"")</f>
        <v/>
      </c>
      <c r="W894" s="21" t="str">
        <f>IF(AND(Sheet1!AC1101=Sheet1!AD1101,Sheet1!AD1101&lt;&gt;0),Sheet1!AC1101,IF(AND(Sheet1!AC1101&lt;&gt;Sheet1!AD1101,Sheet1!AD1101&lt;&gt;0),Sheet1!AC1101&amp;"~"&amp;Sheet1!AD1101,""))</f>
        <v/>
      </c>
    </row>
    <row r="895" spans="1:23">
      <c r="A895" s="3">
        <v>21211</v>
      </c>
      <c r="B895" s="3" t="s">
        <v>331</v>
      </c>
      <c r="C895" s="3" t="s">
        <v>379</v>
      </c>
      <c r="D895" s="21" t="str">
        <f>IF(OR(Sheet1!I898&lt;&gt;Sheet1!AF898,Sheet1!AG898&lt;&gt;Sheet1!J898),"有影响","-")</f>
        <v>-</v>
      </c>
      <c r="E895" s="21" t="str">
        <f>IF(OR(Sheet1!N898&lt;&gt;Sheet1!AH898,Sheet1!AI898&lt;&gt;Sheet1!O898),"有影响","-")</f>
        <v>-</v>
      </c>
      <c r="F895" s="21" t="str">
        <f>IF(OR(Sheet1!S898&lt;&gt;Sheet1!AJ898,Sheet1!AK898&lt;&gt;Sheet1!T898),"有影响","-")</f>
        <v>-</v>
      </c>
      <c r="G895" s="21" t="str">
        <f>IF(OR(Sheet1!X898&lt;&gt;Sheet1!AL898,Sheet1!AM898&lt;&gt;Sheet1!Y898),"有影响","-")</f>
        <v>-</v>
      </c>
      <c r="H895" s="21" t="str">
        <f>IF(OR(Sheet1!AC898&lt;&gt;Sheet1!AN898,Sheet1!AO898&lt;&gt;Sheet1!AD898),"有影响","-")</f>
        <v>-</v>
      </c>
      <c r="I895" s="21" t="str">
        <f>IF(Sheet1!G898=0,"出错","-")</f>
        <v>-</v>
      </c>
      <c r="J895" s="21" t="str">
        <f>IF(AND(Sheet1!G898=0,Sheet1!L898&lt;&gt;0),"出错","-")</f>
        <v>-</v>
      </c>
      <c r="K895" s="21" t="str">
        <f>IF(AND(Sheet1!G898=0,Sheet1!L898=0,Sheet1!Q898&lt;&gt;0),"出错","-")</f>
        <v>-</v>
      </c>
      <c r="L895" s="21" t="str">
        <f>IF(AND(Sheet1!G898=0,Sheet1!L898=0,Sheet1!Q898=0,Sheet1!V898&lt;&gt;0),"出错","-")</f>
        <v>-</v>
      </c>
      <c r="M895" s="21" t="str">
        <f>IF(AND(Sheet1!G898=0,Sheet1!L898=0,Sheet1!Q898=0,Sheet1!V898=0,Sheet1!AA898&lt;&gt;0),"出错","-")</f>
        <v>-</v>
      </c>
      <c r="N895" s="21" t="str">
        <f>IFERROR(VLOOKUP(Sheet1!G898,配置检查表!$Y:$Z,2,FALSE),"")</f>
        <v/>
      </c>
      <c r="O895" s="21">
        <f>IF(AND(Sheet1!I898=Sheet1!J898,Sheet1!J898&lt;&gt;0),Sheet1!I898,IF(AND(Sheet1!I898&lt;&gt;Sheet1!J898,Sheet1!J898&lt;&gt;0),Sheet1!I898&amp;"~"&amp;Sheet1!J898,""))</f>
        <v>1</v>
      </c>
      <c r="P895" s="21" t="str">
        <f>IFERROR(VLOOKUP(Sheet1!L898,配置检查表!$Y:$Z,2,FALSE),"")</f>
        <v/>
      </c>
      <c r="Q895" s="21" t="str">
        <f>IF(AND(Sheet1!N898=Sheet1!O898,Sheet1!O898&lt;&gt;0),Sheet1!N898,IF(AND(Sheet1!N898&lt;&gt;Sheet1!O898,Sheet1!O898&lt;&gt;0),Sheet1!N898&amp;"~"&amp;Sheet1!O898,""))</f>
        <v/>
      </c>
      <c r="R895" s="21" t="str">
        <f>IFERROR(VLOOKUP(Sheet1!Q898,配置检查表!$Y:$Z,2,FALSE),"")</f>
        <v/>
      </c>
      <c r="S895" s="39" t="str">
        <f>IF(AND(Sheet1!S1102=Sheet1!T1102,Sheet1!T1102&lt;&gt;0),Sheet1!S1102,IF(AND(Sheet1!S1102&lt;&gt;Sheet1!T1102,Sheet1!T1102&lt;&gt;0),Sheet1!S1102&amp;"~"&amp;Sheet1!T1102,""))</f>
        <v/>
      </c>
      <c r="T895" s="21" t="str">
        <f>IFERROR(VLOOKUP(Sheet1!V898,配置检查表!$Y:$Z,2,FALSE),"")</f>
        <v/>
      </c>
      <c r="U895" s="39" t="str">
        <f>IF(AND(Sheet1!X1102=Sheet1!Y1102,Sheet1!Y1102&lt;&gt;0),Sheet1!X1102,IF(AND(Sheet1!X1102&lt;&gt;Sheet1!Y1102,Sheet1!Y1102&lt;&gt;0),Sheet1!X1102&amp;"~"&amp;Sheet1!Y1102,""))</f>
        <v/>
      </c>
      <c r="V895" s="21" t="str">
        <f>IFERROR(VLOOKUP(Sheet1!XAA,配置检查表!$Y:$Z,2,FALSE),"")</f>
        <v/>
      </c>
      <c r="W895" s="21" t="str">
        <f>IF(AND(Sheet1!AC1102=Sheet1!AD1102,Sheet1!AD1102&lt;&gt;0),Sheet1!AC1102,IF(AND(Sheet1!AC1102&lt;&gt;Sheet1!AD1102,Sheet1!AD1102&lt;&gt;0),Sheet1!AC1102&amp;"~"&amp;Sheet1!AD1102,""))</f>
        <v/>
      </c>
    </row>
    <row r="896" spans="1:23">
      <c r="A896" s="3">
        <v>21212</v>
      </c>
      <c r="B896" s="3" t="s">
        <v>332</v>
      </c>
      <c r="C896" s="3" t="s">
        <v>380</v>
      </c>
      <c r="D896" s="21" t="str">
        <f>IF(OR(Sheet1!I899&lt;&gt;Sheet1!AF899,Sheet1!AG899&lt;&gt;Sheet1!J899),"有影响","-")</f>
        <v>-</v>
      </c>
      <c r="E896" s="21" t="str">
        <f>IF(OR(Sheet1!N899&lt;&gt;Sheet1!AH899,Sheet1!AI899&lt;&gt;Sheet1!O899),"有影响","-")</f>
        <v>-</v>
      </c>
      <c r="F896" s="21" t="str">
        <f>IF(OR(Sheet1!S899&lt;&gt;Sheet1!AJ899,Sheet1!AK899&lt;&gt;Sheet1!T899),"有影响","-")</f>
        <v>-</v>
      </c>
      <c r="G896" s="21" t="str">
        <f>IF(OR(Sheet1!X899&lt;&gt;Sheet1!AL899,Sheet1!AM899&lt;&gt;Sheet1!Y899),"有影响","-")</f>
        <v>-</v>
      </c>
      <c r="H896" s="21" t="str">
        <f>IF(OR(Sheet1!AC899&lt;&gt;Sheet1!AN899,Sheet1!AO899&lt;&gt;Sheet1!AD899),"有影响","-")</f>
        <v>-</v>
      </c>
      <c r="I896" s="21" t="str">
        <f>IF(Sheet1!G899=0,"出错","-")</f>
        <v>-</v>
      </c>
      <c r="J896" s="21" t="str">
        <f>IF(AND(Sheet1!G899=0,Sheet1!L899&lt;&gt;0),"出错","-")</f>
        <v>-</v>
      </c>
      <c r="K896" s="21" t="str">
        <f>IF(AND(Sheet1!G899=0,Sheet1!L899=0,Sheet1!Q899&lt;&gt;0),"出错","-")</f>
        <v>-</v>
      </c>
      <c r="L896" s="21" t="str">
        <f>IF(AND(Sheet1!G899=0,Sheet1!L899=0,Sheet1!Q899=0,Sheet1!V899&lt;&gt;0),"出错","-")</f>
        <v>-</v>
      </c>
      <c r="M896" s="21" t="str">
        <f>IF(AND(Sheet1!G899=0,Sheet1!L899=0,Sheet1!Q899=0,Sheet1!V899=0,Sheet1!AA899&lt;&gt;0),"出错","-")</f>
        <v>-</v>
      </c>
      <c r="N896" s="21" t="str">
        <f>IFERROR(VLOOKUP(Sheet1!G899,配置检查表!$Y:$Z,2,FALSE),"")</f>
        <v/>
      </c>
      <c r="O896" s="21">
        <f>IF(AND(Sheet1!I899=Sheet1!J899,Sheet1!J899&lt;&gt;0),Sheet1!I899,IF(AND(Sheet1!I899&lt;&gt;Sheet1!J899,Sheet1!J899&lt;&gt;0),Sheet1!I899&amp;"~"&amp;Sheet1!J899,""))</f>
        <v>1</v>
      </c>
      <c r="P896" s="21" t="str">
        <f>IFERROR(VLOOKUP(Sheet1!L899,配置检查表!$Y:$Z,2,FALSE),"")</f>
        <v/>
      </c>
      <c r="Q896" s="21" t="str">
        <f>IF(AND(Sheet1!N899=Sheet1!O899,Sheet1!O899&lt;&gt;0),Sheet1!N899,IF(AND(Sheet1!N899&lt;&gt;Sheet1!O899,Sheet1!O899&lt;&gt;0),Sheet1!N899&amp;"~"&amp;Sheet1!O899,""))</f>
        <v/>
      </c>
      <c r="R896" s="21" t="str">
        <f>IFERROR(VLOOKUP(Sheet1!Q899,配置检查表!$Y:$Z,2,FALSE),"")</f>
        <v/>
      </c>
      <c r="S896" s="39" t="str">
        <f>IF(AND(Sheet1!S1103=Sheet1!T1103,Sheet1!T1103&lt;&gt;0),Sheet1!S1103,IF(AND(Sheet1!S1103&lt;&gt;Sheet1!T1103,Sheet1!T1103&lt;&gt;0),Sheet1!S1103&amp;"~"&amp;Sheet1!T1103,""))</f>
        <v/>
      </c>
      <c r="T896" s="21" t="str">
        <f>IFERROR(VLOOKUP(Sheet1!V899,配置检查表!$Y:$Z,2,FALSE),"")</f>
        <v/>
      </c>
      <c r="U896" s="39" t="str">
        <f>IF(AND(Sheet1!X1103=Sheet1!Y1103,Sheet1!Y1103&lt;&gt;0),Sheet1!X1103,IF(AND(Sheet1!X1103&lt;&gt;Sheet1!Y1103,Sheet1!Y1103&lt;&gt;0),Sheet1!X1103&amp;"~"&amp;Sheet1!Y1103,""))</f>
        <v/>
      </c>
      <c r="V896" s="21" t="str">
        <f>IFERROR(VLOOKUP(Sheet1!XAA,配置检查表!$Y:$Z,2,FALSE),"")</f>
        <v/>
      </c>
      <c r="W896" s="21" t="str">
        <f>IF(AND(Sheet1!AC1103=Sheet1!AD1103,Sheet1!AD1103&lt;&gt;0),Sheet1!AC1103,IF(AND(Sheet1!AC1103&lt;&gt;Sheet1!AD1103,Sheet1!AD1103&lt;&gt;0),Sheet1!AC1103&amp;"~"&amp;Sheet1!AD1103,""))</f>
        <v/>
      </c>
    </row>
    <row r="897" spans="1:23">
      <c r="A897" s="3">
        <v>21251</v>
      </c>
      <c r="B897" s="3" t="s">
        <v>321</v>
      </c>
      <c r="C897" s="3" t="s">
        <v>381</v>
      </c>
      <c r="D897" s="21" t="str">
        <f>IF(OR(Sheet1!I900&lt;&gt;Sheet1!AF900,Sheet1!AG900&lt;&gt;Sheet1!J900),"有影响","-")</f>
        <v>-</v>
      </c>
      <c r="E897" s="21" t="str">
        <f>IF(OR(Sheet1!N900&lt;&gt;Sheet1!AH900,Sheet1!AI900&lt;&gt;Sheet1!O900),"有影响","-")</f>
        <v>-</v>
      </c>
      <c r="F897" s="21" t="str">
        <f>IF(OR(Sheet1!S900&lt;&gt;Sheet1!AJ900,Sheet1!AK900&lt;&gt;Sheet1!T900),"有影响","-")</f>
        <v>-</v>
      </c>
      <c r="G897" s="21" t="str">
        <f>IF(OR(Sheet1!X900&lt;&gt;Sheet1!AL900,Sheet1!AM900&lt;&gt;Sheet1!Y900),"有影响","-")</f>
        <v>-</v>
      </c>
      <c r="H897" s="21" t="str">
        <f>IF(OR(Sheet1!AC900&lt;&gt;Sheet1!AN900,Sheet1!AO900&lt;&gt;Sheet1!AD900),"有影响","-")</f>
        <v>-</v>
      </c>
      <c r="I897" s="21" t="str">
        <f>IF(Sheet1!G900=0,"出错","-")</f>
        <v>-</v>
      </c>
      <c r="J897" s="21" t="str">
        <f>IF(AND(Sheet1!G900=0,Sheet1!L900&lt;&gt;0),"出错","-")</f>
        <v>-</v>
      </c>
      <c r="K897" s="21" t="str">
        <f>IF(AND(Sheet1!G900=0,Sheet1!L900=0,Sheet1!Q900&lt;&gt;0),"出错","-")</f>
        <v>-</v>
      </c>
      <c r="L897" s="21" t="str">
        <f>IF(AND(Sheet1!G900=0,Sheet1!L900=0,Sheet1!Q900=0,Sheet1!V900&lt;&gt;0),"出错","-")</f>
        <v>-</v>
      </c>
      <c r="M897" s="21" t="str">
        <f>IF(AND(Sheet1!G900=0,Sheet1!L900=0,Sheet1!Q900=0,Sheet1!V900=0,Sheet1!AA900&lt;&gt;0),"出错","-")</f>
        <v>-</v>
      </c>
      <c r="N897" s="21" t="str">
        <f>IFERROR(VLOOKUP(Sheet1!G900,配置检查表!$Y:$Z,2,FALSE),"")</f>
        <v/>
      </c>
      <c r="O897" s="21">
        <f>IF(AND(Sheet1!I900=Sheet1!J900,Sheet1!J900&lt;&gt;0),Sheet1!I900,IF(AND(Sheet1!I900&lt;&gt;Sheet1!J900,Sheet1!J900&lt;&gt;0),Sheet1!I900&amp;"~"&amp;Sheet1!J900,""))</f>
        <v>1</v>
      </c>
      <c r="P897" s="21" t="str">
        <f>IFERROR(VLOOKUP(Sheet1!L900,配置检查表!$Y:$Z,2,FALSE),"")</f>
        <v/>
      </c>
      <c r="Q897" s="21" t="str">
        <f>IF(AND(Sheet1!N900=Sheet1!O900,Sheet1!O900&lt;&gt;0),Sheet1!N900,IF(AND(Sheet1!N900&lt;&gt;Sheet1!O900,Sheet1!O900&lt;&gt;0),Sheet1!N900&amp;"~"&amp;Sheet1!O900,""))</f>
        <v/>
      </c>
      <c r="R897" s="21" t="str">
        <f>IFERROR(VLOOKUP(Sheet1!Q900,配置检查表!$Y:$Z,2,FALSE),"")</f>
        <v/>
      </c>
      <c r="S897" s="39" t="str">
        <f>IF(AND(Sheet1!S1104=Sheet1!T1104,Sheet1!T1104&lt;&gt;0),Sheet1!S1104,IF(AND(Sheet1!S1104&lt;&gt;Sheet1!T1104,Sheet1!T1104&lt;&gt;0),Sheet1!S1104&amp;"~"&amp;Sheet1!T1104,""))</f>
        <v/>
      </c>
      <c r="T897" s="21" t="str">
        <f>IFERROR(VLOOKUP(Sheet1!V900,配置检查表!$Y:$Z,2,FALSE),"")</f>
        <v/>
      </c>
      <c r="U897" s="39" t="str">
        <f>IF(AND(Sheet1!X1104=Sheet1!Y1104,Sheet1!Y1104&lt;&gt;0),Sheet1!X1104,IF(AND(Sheet1!X1104&lt;&gt;Sheet1!Y1104,Sheet1!Y1104&lt;&gt;0),Sheet1!X1104&amp;"~"&amp;Sheet1!Y1104,""))</f>
        <v/>
      </c>
      <c r="V897" s="21" t="str">
        <f>IFERROR(VLOOKUP(Sheet1!XAA,配置检查表!$Y:$Z,2,FALSE),"")</f>
        <v/>
      </c>
      <c r="W897" s="21" t="str">
        <f>IF(AND(Sheet1!AC1104=Sheet1!AD1104,Sheet1!AD1104&lt;&gt;0),Sheet1!AC1104,IF(AND(Sheet1!AC1104&lt;&gt;Sheet1!AD1104,Sheet1!AD1104&lt;&gt;0),Sheet1!AC1104&amp;"~"&amp;Sheet1!AD1104,""))</f>
        <v/>
      </c>
    </row>
    <row r="898" spans="1:23">
      <c r="A898" s="3">
        <v>21252</v>
      </c>
      <c r="B898" s="3" t="s">
        <v>322</v>
      </c>
      <c r="C898" s="3" t="s">
        <v>382</v>
      </c>
      <c r="D898" s="21" t="str">
        <f>IF(OR(Sheet1!I901&lt;&gt;Sheet1!AF901,Sheet1!AG901&lt;&gt;Sheet1!J901),"有影响","-")</f>
        <v>-</v>
      </c>
      <c r="E898" s="21" t="str">
        <f>IF(OR(Sheet1!N901&lt;&gt;Sheet1!AH901,Sheet1!AI901&lt;&gt;Sheet1!O901),"有影响","-")</f>
        <v>-</v>
      </c>
      <c r="F898" s="21" t="str">
        <f>IF(OR(Sheet1!S901&lt;&gt;Sheet1!AJ901,Sheet1!AK901&lt;&gt;Sheet1!T901),"有影响","-")</f>
        <v>-</v>
      </c>
      <c r="G898" s="21" t="str">
        <f>IF(OR(Sheet1!X901&lt;&gt;Sheet1!AL901,Sheet1!AM901&lt;&gt;Sheet1!Y901),"有影响","-")</f>
        <v>-</v>
      </c>
      <c r="H898" s="21" t="str">
        <f>IF(OR(Sheet1!AC901&lt;&gt;Sheet1!AN901,Sheet1!AO901&lt;&gt;Sheet1!AD901),"有影响","-")</f>
        <v>-</v>
      </c>
      <c r="I898" s="21" t="str">
        <f>IF(Sheet1!G901=0,"出错","-")</f>
        <v>-</v>
      </c>
      <c r="J898" s="21" t="str">
        <f>IF(AND(Sheet1!G901=0,Sheet1!L901&lt;&gt;0),"出错","-")</f>
        <v>-</v>
      </c>
      <c r="K898" s="21" t="str">
        <f>IF(AND(Sheet1!G901=0,Sheet1!L901=0,Sheet1!Q901&lt;&gt;0),"出错","-")</f>
        <v>-</v>
      </c>
      <c r="L898" s="21" t="str">
        <f>IF(AND(Sheet1!G901=0,Sheet1!L901=0,Sheet1!Q901=0,Sheet1!V901&lt;&gt;0),"出错","-")</f>
        <v>-</v>
      </c>
      <c r="M898" s="21" t="str">
        <f>IF(AND(Sheet1!G901=0,Sheet1!L901=0,Sheet1!Q901=0,Sheet1!V901=0,Sheet1!AA901&lt;&gt;0),"出错","-")</f>
        <v>-</v>
      </c>
      <c r="N898" s="21" t="str">
        <f>IFERROR(VLOOKUP(Sheet1!G901,配置检查表!$Y:$Z,2,FALSE),"")</f>
        <v/>
      </c>
      <c r="O898" s="21">
        <f>IF(AND(Sheet1!I901=Sheet1!J901,Sheet1!J901&lt;&gt;0),Sheet1!I901,IF(AND(Sheet1!I901&lt;&gt;Sheet1!J901,Sheet1!J901&lt;&gt;0),Sheet1!I901&amp;"~"&amp;Sheet1!J901,""))</f>
        <v>1</v>
      </c>
      <c r="P898" s="21" t="str">
        <f>IFERROR(VLOOKUP(Sheet1!L901,配置检查表!$Y:$Z,2,FALSE),"")</f>
        <v/>
      </c>
      <c r="Q898" s="21" t="str">
        <f>IF(AND(Sheet1!N901=Sheet1!O901,Sheet1!O901&lt;&gt;0),Sheet1!N901,IF(AND(Sheet1!N901&lt;&gt;Sheet1!O901,Sheet1!O901&lt;&gt;0),Sheet1!N901&amp;"~"&amp;Sheet1!O901,""))</f>
        <v/>
      </c>
      <c r="R898" s="21" t="str">
        <f>IFERROR(VLOOKUP(Sheet1!Q901,配置检查表!$Y:$Z,2,FALSE),"")</f>
        <v/>
      </c>
      <c r="S898" s="39" t="str">
        <f>IF(AND(Sheet1!S1105=Sheet1!T1105,Sheet1!T1105&lt;&gt;0),Sheet1!S1105,IF(AND(Sheet1!S1105&lt;&gt;Sheet1!T1105,Sheet1!T1105&lt;&gt;0),Sheet1!S1105&amp;"~"&amp;Sheet1!T1105,""))</f>
        <v/>
      </c>
      <c r="T898" s="21" t="str">
        <f>IFERROR(VLOOKUP(Sheet1!V901,配置检查表!$Y:$Z,2,FALSE),"")</f>
        <v/>
      </c>
      <c r="U898" s="39" t="str">
        <f>IF(AND(Sheet1!X1105=Sheet1!Y1105,Sheet1!Y1105&lt;&gt;0),Sheet1!X1105,IF(AND(Sheet1!X1105&lt;&gt;Sheet1!Y1105,Sheet1!Y1105&lt;&gt;0),Sheet1!X1105&amp;"~"&amp;Sheet1!Y1105,""))</f>
        <v/>
      </c>
      <c r="V898" s="21" t="str">
        <f>IFERROR(VLOOKUP(Sheet1!XAA,配置检查表!$Y:$Z,2,FALSE),"")</f>
        <v/>
      </c>
      <c r="W898" s="21" t="str">
        <f>IF(AND(Sheet1!AC1105=Sheet1!AD1105,Sheet1!AD1105&lt;&gt;0),Sheet1!AC1105,IF(AND(Sheet1!AC1105&lt;&gt;Sheet1!AD1105,Sheet1!AD1105&lt;&gt;0),Sheet1!AC1105&amp;"~"&amp;Sheet1!AD1105,""))</f>
        <v/>
      </c>
    </row>
    <row r="899" spans="1:23">
      <c r="A899" s="3">
        <v>21253</v>
      </c>
      <c r="B899" s="3" t="s">
        <v>323</v>
      </c>
      <c r="C899" s="3" t="s">
        <v>383</v>
      </c>
      <c r="D899" s="21" t="str">
        <f>IF(OR(Sheet1!I902&lt;&gt;Sheet1!AF902,Sheet1!AG902&lt;&gt;Sheet1!J902),"有影响","-")</f>
        <v>-</v>
      </c>
      <c r="E899" s="21" t="str">
        <f>IF(OR(Sheet1!N902&lt;&gt;Sheet1!AH902,Sheet1!AI902&lt;&gt;Sheet1!O902),"有影响","-")</f>
        <v>-</v>
      </c>
      <c r="F899" s="21" t="str">
        <f>IF(OR(Sheet1!S902&lt;&gt;Sheet1!AJ902,Sheet1!AK902&lt;&gt;Sheet1!T902),"有影响","-")</f>
        <v>-</v>
      </c>
      <c r="G899" s="21" t="str">
        <f>IF(OR(Sheet1!X902&lt;&gt;Sheet1!AL902,Sheet1!AM902&lt;&gt;Sheet1!Y902),"有影响","-")</f>
        <v>-</v>
      </c>
      <c r="H899" s="21" t="str">
        <f>IF(OR(Sheet1!AC902&lt;&gt;Sheet1!AN902,Sheet1!AO902&lt;&gt;Sheet1!AD902),"有影响","-")</f>
        <v>-</v>
      </c>
      <c r="I899" s="21" t="str">
        <f>IF(Sheet1!G902=0,"出错","-")</f>
        <v>-</v>
      </c>
      <c r="J899" s="21" t="str">
        <f>IF(AND(Sheet1!G902=0,Sheet1!L902&lt;&gt;0),"出错","-")</f>
        <v>-</v>
      </c>
      <c r="K899" s="21" t="str">
        <f>IF(AND(Sheet1!G902=0,Sheet1!L902=0,Sheet1!Q902&lt;&gt;0),"出错","-")</f>
        <v>-</v>
      </c>
      <c r="L899" s="21" t="str">
        <f>IF(AND(Sheet1!G902=0,Sheet1!L902=0,Sheet1!Q902=0,Sheet1!V902&lt;&gt;0),"出错","-")</f>
        <v>-</v>
      </c>
      <c r="M899" s="21" t="str">
        <f>IF(AND(Sheet1!G902=0,Sheet1!L902=0,Sheet1!Q902=0,Sheet1!V902=0,Sheet1!AA902&lt;&gt;0),"出错","-")</f>
        <v>-</v>
      </c>
      <c r="N899" s="21" t="str">
        <f>IFERROR(VLOOKUP(Sheet1!G902,配置检查表!$Y:$Z,2,FALSE),"")</f>
        <v/>
      </c>
      <c r="O899" s="21">
        <f>IF(AND(Sheet1!I902=Sheet1!J902,Sheet1!J902&lt;&gt;0),Sheet1!I902,IF(AND(Sheet1!I902&lt;&gt;Sheet1!J902,Sheet1!J902&lt;&gt;0),Sheet1!I902&amp;"~"&amp;Sheet1!J902,""))</f>
        <v>1</v>
      </c>
      <c r="P899" s="21" t="str">
        <f>IFERROR(VLOOKUP(Sheet1!L902,配置检查表!$Y:$Z,2,FALSE),"")</f>
        <v/>
      </c>
      <c r="Q899" s="21" t="str">
        <f>IF(AND(Sheet1!N902=Sheet1!O902,Sheet1!O902&lt;&gt;0),Sheet1!N902,IF(AND(Sheet1!N902&lt;&gt;Sheet1!O902,Sheet1!O902&lt;&gt;0),Sheet1!N902&amp;"~"&amp;Sheet1!O902,""))</f>
        <v/>
      </c>
      <c r="R899" s="21" t="str">
        <f>IFERROR(VLOOKUP(Sheet1!Q902,配置检查表!$Y:$Z,2,FALSE),"")</f>
        <v/>
      </c>
      <c r="S899" s="39" t="str">
        <f>IF(AND(Sheet1!S1106=Sheet1!T1106,Sheet1!T1106&lt;&gt;0),Sheet1!S1106,IF(AND(Sheet1!S1106&lt;&gt;Sheet1!T1106,Sheet1!T1106&lt;&gt;0),Sheet1!S1106&amp;"~"&amp;Sheet1!T1106,""))</f>
        <v/>
      </c>
      <c r="T899" s="21" t="str">
        <f>IFERROR(VLOOKUP(Sheet1!V902,配置检查表!$Y:$Z,2,FALSE),"")</f>
        <v/>
      </c>
      <c r="U899" s="39" t="str">
        <f>IF(AND(Sheet1!X1106=Sheet1!Y1106,Sheet1!Y1106&lt;&gt;0),Sheet1!X1106,IF(AND(Sheet1!X1106&lt;&gt;Sheet1!Y1106,Sheet1!Y1106&lt;&gt;0),Sheet1!X1106&amp;"~"&amp;Sheet1!Y1106,""))</f>
        <v/>
      </c>
      <c r="V899" s="21" t="str">
        <f>IFERROR(VLOOKUP(Sheet1!XAA,配置检查表!$Y:$Z,2,FALSE),"")</f>
        <v/>
      </c>
      <c r="W899" s="21" t="str">
        <f>IF(AND(Sheet1!AC1106=Sheet1!AD1106,Sheet1!AD1106&lt;&gt;0),Sheet1!AC1106,IF(AND(Sheet1!AC1106&lt;&gt;Sheet1!AD1106,Sheet1!AD1106&lt;&gt;0),Sheet1!AC1106&amp;"~"&amp;Sheet1!AD1106,""))</f>
        <v/>
      </c>
    </row>
    <row r="900" spans="1:23">
      <c r="A900" s="3">
        <v>21254</v>
      </c>
      <c r="B900" s="3" t="s">
        <v>324</v>
      </c>
      <c r="C900" s="3" t="s">
        <v>384</v>
      </c>
      <c r="D900" s="21" t="str">
        <f>IF(OR(Sheet1!I903&lt;&gt;Sheet1!AF903,Sheet1!AG903&lt;&gt;Sheet1!J903),"有影响","-")</f>
        <v>-</v>
      </c>
      <c r="E900" s="21" t="str">
        <f>IF(OR(Sheet1!N903&lt;&gt;Sheet1!AH903,Sheet1!AI903&lt;&gt;Sheet1!O903),"有影响","-")</f>
        <v>-</v>
      </c>
      <c r="F900" s="21" t="str">
        <f>IF(OR(Sheet1!S903&lt;&gt;Sheet1!AJ903,Sheet1!AK903&lt;&gt;Sheet1!T903),"有影响","-")</f>
        <v>-</v>
      </c>
      <c r="G900" s="21" t="str">
        <f>IF(OR(Sheet1!X903&lt;&gt;Sheet1!AL903,Sheet1!AM903&lt;&gt;Sheet1!Y903),"有影响","-")</f>
        <v>-</v>
      </c>
      <c r="H900" s="21" t="str">
        <f>IF(OR(Sheet1!AC903&lt;&gt;Sheet1!AN903,Sheet1!AO903&lt;&gt;Sheet1!AD903),"有影响","-")</f>
        <v>-</v>
      </c>
      <c r="I900" s="21" t="str">
        <f>IF(Sheet1!G903=0,"出错","-")</f>
        <v>-</v>
      </c>
      <c r="J900" s="21" t="str">
        <f>IF(AND(Sheet1!G903=0,Sheet1!L903&lt;&gt;0),"出错","-")</f>
        <v>-</v>
      </c>
      <c r="K900" s="21" t="str">
        <f>IF(AND(Sheet1!G903=0,Sheet1!L903=0,Sheet1!Q903&lt;&gt;0),"出错","-")</f>
        <v>-</v>
      </c>
      <c r="L900" s="21" t="str">
        <f>IF(AND(Sheet1!G903=0,Sheet1!L903=0,Sheet1!Q903=0,Sheet1!V903&lt;&gt;0),"出错","-")</f>
        <v>-</v>
      </c>
      <c r="M900" s="21" t="str">
        <f>IF(AND(Sheet1!G903=0,Sheet1!L903=0,Sheet1!Q903=0,Sheet1!V903=0,Sheet1!AA903&lt;&gt;0),"出错","-")</f>
        <v>-</v>
      </c>
      <c r="N900" s="21" t="str">
        <f>IFERROR(VLOOKUP(Sheet1!G903,配置检查表!$Y:$Z,2,FALSE),"")</f>
        <v/>
      </c>
      <c r="O900" s="21">
        <f>IF(AND(Sheet1!I903=Sheet1!J903,Sheet1!J903&lt;&gt;0),Sheet1!I903,IF(AND(Sheet1!I903&lt;&gt;Sheet1!J903,Sheet1!J903&lt;&gt;0),Sheet1!I903&amp;"~"&amp;Sheet1!J903,""))</f>
        <v>1</v>
      </c>
      <c r="P900" s="21" t="str">
        <f>IFERROR(VLOOKUP(Sheet1!L903,配置检查表!$Y:$Z,2,FALSE),"")</f>
        <v/>
      </c>
      <c r="Q900" s="21" t="str">
        <f>IF(AND(Sheet1!N903=Sheet1!O903,Sheet1!O903&lt;&gt;0),Sheet1!N903,IF(AND(Sheet1!N903&lt;&gt;Sheet1!O903,Sheet1!O903&lt;&gt;0),Sheet1!N903&amp;"~"&amp;Sheet1!O903,""))</f>
        <v/>
      </c>
      <c r="R900" s="21" t="str">
        <f>IFERROR(VLOOKUP(Sheet1!Q903,配置检查表!$Y:$Z,2,FALSE),"")</f>
        <v/>
      </c>
      <c r="S900" s="39" t="str">
        <f>IF(AND(Sheet1!S1107=Sheet1!T1107,Sheet1!T1107&lt;&gt;0),Sheet1!S1107,IF(AND(Sheet1!S1107&lt;&gt;Sheet1!T1107,Sheet1!T1107&lt;&gt;0),Sheet1!S1107&amp;"~"&amp;Sheet1!T1107,""))</f>
        <v/>
      </c>
      <c r="T900" s="21" t="str">
        <f>IFERROR(VLOOKUP(Sheet1!V903,配置检查表!$Y:$Z,2,FALSE),"")</f>
        <v/>
      </c>
      <c r="U900" s="39" t="str">
        <f>IF(AND(Sheet1!X1107=Sheet1!Y1107,Sheet1!Y1107&lt;&gt;0),Sheet1!X1107,IF(AND(Sheet1!X1107&lt;&gt;Sheet1!Y1107,Sheet1!Y1107&lt;&gt;0),Sheet1!X1107&amp;"~"&amp;Sheet1!Y1107,""))</f>
        <v/>
      </c>
      <c r="V900" s="21" t="str">
        <f>IFERROR(VLOOKUP(Sheet1!XAA,配置检查表!$Y:$Z,2,FALSE),"")</f>
        <v/>
      </c>
      <c r="W900" s="21" t="str">
        <f>IF(AND(Sheet1!AC1107=Sheet1!AD1107,Sheet1!AD1107&lt;&gt;0),Sheet1!AC1107,IF(AND(Sheet1!AC1107&lt;&gt;Sheet1!AD1107,Sheet1!AD1107&lt;&gt;0),Sheet1!AC1107&amp;"~"&amp;Sheet1!AD1107,""))</f>
        <v/>
      </c>
    </row>
    <row r="901" spans="1:23">
      <c r="A901" s="3">
        <v>21255</v>
      </c>
      <c r="B901" s="3" t="s">
        <v>325</v>
      </c>
      <c r="C901" s="3" t="s">
        <v>385</v>
      </c>
      <c r="D901" s="21" t="str">
        <f>IF(OR(Sheet1!I904&lt;&gt;Sheet1!AF904,Sheet1!AG904&lt;&gt;Sheet1!J904),"有影响","-")</f>
        <v>-</v>
      </c>
      <c r="E901" s="21" t="str">
        <f>IF(OR(Sheet1!N904&lt;&gt;Sheet1!AH904,Sheet1!AI904&lt;&gt;Sheet1!O904),"有影响","-")</f>
        <v>-</v>
      </c>
      <c r="F901" s="21" t="str">
        <f>IF(OR(Sheet1!S904&lt;&gt;Sheet1!AJ904,Sheet1!AK904&lt;&gt;Sheet1!T904),"有影响","-")</f>
        <v>-</v>
      </c>
      <c r="G901" s="21" t="str">
        <f>IF(OR(Sheet1!X904&lt;&gt;Sheet1!AL904,Sheet1!AM904&lt;&gt;Sheet1!Y904),"有影响","-")</f>
        <v>-</v>
      </c>
      <c r="H901" s="21" t="str">
        <f>IF(OR(Sheet1!AC904&lt;&gt;Sheet1!AN904,Sheet1!AO904&lt;&gt;Sheet1!AD904),"有影响","-")</f>
        <v>-</v>
      </c>
      <c r="I901" s="21" t="str">
        <f>IF(Sheet1!G904=0,"出错","-")</f>
        <v>-</v>
      </c>
      <c r="J901" s="21" t="str">
        <f>IF(AND(Sheet1!G904=0,Sheet1!L904&lt;&gt;0),"出错","-")</f>
        <v>-</v>
      </c>
      <c r="K901" s="21" t="str">
        <f>IF(AND(Sheet1!G904=0,Sheet1!L904=0,Sheet1!Q904&lt;&gt;0),"出错","-")</f>
        <v>-</v>
      </c>
      <c r="L901" s="21" t="str">
        <f>IF(AND(Sheet1!G904=0,Sheet1!L904=0,Sheet1!Q904=0,Sheet1!V904&lt;&gt;0),"出错","-")</f>
        <v>-</v>
      </c>
      <c r="M901" s="21" t="str">
        <f>IF(AND(Sheet1!G904=0,Sheet1!L904=0,Sheet1!Q904=0,Sheet1!V904=0,Sheet1!AA904&lt;&gt;0),"出错","-")</f>
        <v>-</v>
      </c>
      <c r="N901" s="21" t="str">
        <f>IFERROR(VLOOKUP(Sheet1!G904,配置检查表!$Y:$Z,2,FALSE),"")</f>
        <v/>
      </c>
      <c r="O901" s="21">
        <f>IF(AND(Sheet1!I904=Sheet1!J904,Sheet1!J904&lt;&gt;0),Sheet1!I904,IF(AND(Sheet1!I904&lt;&gt;Sheet1!J904,Sheet1!J904&lt;&gt;0),Sheet1!I904&amp;"~"&amp;Sheet1!J904,""))</f>
        <v>1</v>
      </c>
      <c r="P901" s="21" t="str">
        <f>IFERROR(VLOOKUP(Sheet1!L904,配置检查表!$Y:$Z,2,FALSE),"")</f>
        <v/>
      </c>
      <c r="Q901" s="21" t="str">
        <f>IF(AND(Sheet1!N904=Sheet1!O904,Sheet1!O904&lt;&gt;0),Sheet1!N904,IF(AND(Sheet1!N904&lt;&gt;Sheet1!O904,Sheet1!O904&lt;&gt;0),Sheet1!N904&amp;"~"&amp;Sheet1!O904,""))</f>
        <v/>
      </c>
      <c r="R901" s="21" t="str">
        <f>IFERROR(VLOOKUP(Sheet1!Q904,配置检查表!$Y:$Z,2,FALSE),"")</f>
        <v/>
      </c>
      <c r="S901" s="39" t="str">
        <f>IF(AND(Sheet1!S1108=Sheet1!T1108,Sheet1!T1108&lt;&gt;0),Sheet1!S1108,IF(AND(Sheet1!S1108&lt;&gt;Sheet1!T1108,Sheet1!T1108&lt;&gt;0),Sheet1!S1108&amp;"~"&amp;Sheet1!T1108,""))</f>
        <v/>
      </c>
      <c r="T901" s="21" t="str">
        <f>IFERROR(VLOOKUP(Sheet1!V904,配置检查表!$Y:$Z,2,FALSE),"")</f>
        <v/>
      </c>
      <c r="U901" s="39" t="str">
        <f>IF(AND(Sheet1!X1108=Sheet1!Y1108,Sheet1!Y1108&lt;&gt;0),Sheet1!X1108,IF(AND(Sheet1!X1108&lt;&gt;Sheet1!Y1108,Sheet1!Y1108&lt;&gt;0),Sheet1!X1108&amp;"~"&amp;Sheet1!Y1108,""))</f>
        <v/>
      </c>
      <c r="V901" s="21" t="str">
        <f>IFERROR(VLOOKUP(Sheet1!XAA,配置检查表!$Y:$Z,2,FALSE),"")</f>
        <v/>
      </c>
      <c r="W901" s="21" t="str">
        <f>IF(AND(Sheet1!AC1108=Sheet1!AD1108,Sheet1!AD1108&lt;&gt;0),Sheet1!AC1108,IF(AND(Sheet1!AC1108&lt;&gt;Sheet1!AD1108,Sheet1!AD1108&lt;&gt;0),Sheet1!AC1108&amp;"~"&amp;Sheet1!AD1108,""))</f>
        <v/>
      </c>
    </row>
    <row r="902" spans="1:23">
      <c r="A902" s="3">
        <v>21256</v>
      </c>
      <c r="B902" s="3" t="s">
        <v>326</v>
      </c>
      <c r="C902" s="3" t="s">
        <v>386</v>
      </c>
      <c r="D902" s="21" t="str">
        <f>IF(OR(Sheet1!I905&lt;&gt;Sheet1!AF905,Sheet1!AG905&lt;&gt;Sheet1!J905),"有影响","-")</f>
        <v>-</v>
      </c>
      <c r="E902" s="21" t="str">
        <f>IF(OR(Sheet1!N905&lt;&gt;Sheet1!AH905,Sheet1!AI905&lt;&gt;Sheet1!O905),"有影响","-")</f>
        <v>-</v>
      </c>
      <c r="F902" s="21" t="str">
        <f>IF(OR(Sheet1!S905&lt;&gt;Sheet1!AJ905,Sheet1!AK905&lt;&gt;Sheet1!T905),"有影响","-")</f>
        <v>-</v>
      </c>
      <c r="G902" s="21" t="str">
        <f>IF(OR(Sheet1!X905&lt;&gt;Sheet1!AL905,Sheet1!AM905&lt;&gt;Sheet1!Y905),"有影响","-")</f>
        <v>-</v>
      </c>
      <c r="H902" s="21" t="str">
        <f>IF(OR(Sheet1!AC905&lt;&gt;Sheet1!AN905,Sheet1!AO905&lt;&gt;Sheet1!AD905),"有影响","-")</f>
        <v>-</v>
      </c>
      <c r="I902" s="21" t="str">
        <f>IF(Sheet1!G905=0,"出错","-")</f>
        <v>-</v>
      </c>
      <c r="J902" s="21" t="str">
        <f>IF(AND(Sheet1!G905=0,Sheet1!L905&lt;&gt;0),"出错","-")</f>
        <v>-</v>
      </c>
      <c r="K902" s="21" t="str">
        <f>IF(AND(Sheet1!G905=0,Sheet1!L905=0,Sheet1!Q905&lt;&gt;0),"出错","-")</f>
        <v>-</v>
      </c>
      <c r="L902" s="21" t="str">
        <f>IF(AND(Sheet1!G905=0,Sheet1!L905=0,Sheet1!Q905=0,Sheet1!V905&lt;&gt;0),"出错","-")</f>
        <v>-</v>
      </c>
      <c r="M902" s="21" t="str">
        <f>IF(AND(Sheet1!G905=0,Sheet1!L905=0,Sheet1!Q905=0,Sheet1!V905=0,Sheet1!AA905&lt;&gt;0),"出错","-")</f>
        <v>-</v>
      </c>
      <c r="N902" s="21" t="str">
        <f>IFERROR(VLOOKUP(Sheet1!G905,配置检查表!$Y:$Z,2,FALSE),"")</f>
        <v/>
      </c>
      <c r="O902" s="21">
        <f>IF(AND(Sheet1!I905=Sheet1!J905,Sheet1!J905&lt;&gt;0),Sheet1!I905,IF(AND(Sheet1!I905&lt;&gt;Sheet1!J905,Sheet1!J905&lt;&gt;0),Sheet1!I905&amp;"~"&amp;Sheet1!J905,""))</f>
        <v>1</v>
      </c>
      <c r="P902" s="21" t="str">
        <f>IFERROR(VLOOKUP(Sheet1!L905,配置检查表!$Y:$Z,2,FALSE),"")</f>
        <v/>
      </c>
      <c r="Q902" s="21" t="str">
        <f>IF(AND(Sheet1!N905=Sheet1!O905,Sheet1!O905&lt;&gt;0),Sheet1!N905,IF(AND(Sheet1!N905&lt;&gt;Sheet1!O905,Sheet1!O905&lt;&gt;0),Sheet1!N905&amp;"~"&amp;Sheet1!O905,""))</f>
        <v/>
      </c>
      <c r="R902" s="21" t="str">
        <f>IFERROR(VLOOKUP(Sheet1!Q905,配置检查表!$Y:$Z,2,FALSE),"")</f>
        <v/>
      </c>
      <c r="S902" s="39" t="str">
        <f>IF(AND(Sheet1!S1109=Sheet1!T1109,Sheet1!T1109&lt;&gt;0),Sheet1!S1109,IF(AND(Sheet1!S1109&lt;&gt;Sheet1!T1109,Sheet1!T1109&lt;&gt;0),Sheet1!S1109&amp;"~"&amp;Sheet1!T1109,""))</f>
        <v/>
      </c>
      <c r="T902" s="21" t="str">
        <f>IFERROR(VLOOKUP(Sheet1!V905,配置检查表!$Y:$Z,2,FALSE),"")</f>
        <v/>
      </c>
      <c r="U902" s="39" t="str">
        <f>IF(AND(Sheet1!X1109=Sheet1!Y1109,Sheet1!Y1109&lt;&gt;0),Sheet1!X1109,IF(AND(Sheet1!X1109&lt;&gt;Sheet1!Y1109,Sheet1!Y1109&lt;&gt;0),Sheet1!X1109&amp;"~"&amp;Sheet1!Y1109,""))</f>
        <v/>
      </c>
      <c r="V902" s="21" t="str">
        <f>IFERROR(VLOOKUP(Sheet1!XAA,配置检查表!$Y:$Z,2,FALSE),"")</f>
        <v/>
      </c>
      <c r="W902" s="21" t="str">
        <f>IF(AND(Sheet1!AC1109=Sheet1!AD1109,Sheet1!AD1109&lt;&gt;0),Sheet1!AC1109,IF(AND(Sheet1!AC1109&lt;&gt;Sheet1!AD1109,Sheet1!AD1109&lt;&gt;0),Sheet1!AC1109&amp;"~"&amp;Sheet1!AD1109,""))</f>
        <v/>
      </c>
    </row>
    <row r="903" spans="1:23">
      <c r="A903" s="3">
        <v>21257</v>
      </c>
      <c r="B903" s="3" t="s">
        <v>327</v>
      </c>
      <c r="C903" s="3" t="s">
        <v>387</v>
      </c>
      <c r="D903" s="21" t="str">
        <f>IF(OR(Sheet1!I906&lt;&gt;Sheet1!AF906,Sheet1!AG906&lt;&gt;Sheet1!J906),"有影响","-")</f>
        <v>-</v>
      </c>
      <c r="E903" s="21" t="str">
        <f>IF(OR(Sheet1!N906&lt;&gt;Sheet1!AH906,Sheet1!AI906&lt;&gt;Sheet1!O906),"有影响","-")</f>
        <v>-</v>
      </c>
      <c r="F903" s="21" t="str">
        <f>IF(OR(Sheet1!S906&lt;&gt;Sheet1!AJ906,Sheet1!AK906&lt;&gt;Sheet1!T906),"有影响","-")</f>
        <v>-</v>
      </c>
      <c r="G903" s="21" t="str">
        <f>IF(OR(Sheet1!X906&lt;&gt;Sheet1!AL906,Sheet1!AM906&lt;&gt;Sheet1!Y906),"有影响","-")</f>
        <v>-</v>
      </c>
      <c r="H903" s="21" t="str">
        <f>IF(OR(Sheet1!AC906&lt;&gt;Sheet1!AN906,Sheet1!AO906&lt;&gt;Sheet1!AD906),"有影响","-")</f>
        <v>-</v>
      </c>
      <c r="I903" s="21" t="str">
        <f>IF(Sheet1!G906=0,"出错","-")</f>
        <v>-</v>
      </c>
      <c r="J903" s="21" t="str">
        <f>IF(AND(Sheet1!G906=0,Sheet1!L906&lt;&gt;0),"出错","-")</f>
        <v>-</v>
      </c>
      <c r="K903" s="21" t="str">
        <f>IF(AND(Sheet1!G906=0,Sheet1!L906=0,Sheet1!Q906&lt;&gt;0),"出错","-")</f>
        <v>-</v>
      </c>
      <c r="L903" s="21" t="str">
        <f>IF(AND(Sheet1!G906=0,Sheet1!L906=0,Sheet1!Q906=0,Sheet1!V906&lt;&gt;0),"出错","-")</f>
        <v>-</v>
      </c>
      <c r="M903" s="21" t="str">
        <f>IF(AND(Sheet1!G906=0,Sheet1!L906=0,Sheet1!Q906=0,Sheet1!V906=0,Sheet1!AA906&lt;&gt;0),"出错","-")</f>
        <v>-</v>
      </c>
      <c r="N903" s="21" t="str">
        <f>IFERROR(VLOOKUP(Sheet1!G906,配置检查表!$Y:$Z,2,FALSE),"")</f>
        <v/>
      </c>
      <c r="O903" s="21">
        <f>IF(AND(Sheet1!I906=Sheet1!J906,Sheet1!J906&lt;&gt;0),Sheet1!I906,IF(AND(Sheet1!I906&lt;&gt;Sheet1!J906,Sheet1!J906&lt;&gt;0),Sheet1!I906&amp;"~"&amp;Sheet1!J906,""))</f>
        <v>1</v>
      </c>
      <c r="P903" s="21" t="str">
        <f>IFERROR(VLOOKUP(Sheet1!L906,配置检查表!$Y:$Z,2,FALSE),"")</f>
        <v/>
      </c>
      <c r="Q903" s="21" t="str">
        <f>IF(AND(Sheet1!N906=Sheet1!O906,Sheet1!O906&lt;&gt;0),Sheet1!N906,IF(AND(Sheet1!N906&lt;&gt;Sheet1!O906,Sheet1!O906&lt;&gt;0),Sheet1!N906&amp;"~"&amp;Sheet1!O906,""))</f>
        <v/>
      </c>
      <c r="R903" s="21" t="str">
        <f>IFERROR(VLOOKUP(Sheet1!Q906,配置检查表!$Y:$Z,2,FALSE),"")</f>
        <v/>
      </c>
      <c r="S903" s="39" t="str">
        <f>IF(AND(Sheet1!S1110=Sheet1!T1110,Sheet1!T1110&lt;&gt;0),Sheet1!S1110,IF(AND(Sheet1!S1110&lt;&gt;Sheet1!T1110,Sheet1!T1110&lt;&gt;0),Sheet1!S1110&amp;"~"&amp;Sheet1!T1110,""))</f>
        <v/>
      </c>
      <c r="T903" s="21" t="str">
        <f>IFERROR(VLOOKUP(Sheet1!V906,配置检查表!$Y:$Z,2,FALSE),"")</f>
        <v/>
      </c>
      <c r="U903" s="39" t="str">
        <f>IF(AND(Sheet1!X1110=Sheet1!Y1110,Sheet1!Y1110&lt;&gt;0),Sheet1!X1110,IF(AND(Sheet1!X1110&lt;&gt;Sheet1!Y1110,Sheet1!Y1110&lt;&gt;0),Sheet1!X1110&amp;"~"&amp;Sheet1!Y1110,""))</f>
        <v/>
      </c>
      <c r="V903" s="21" t="str">
        <f>IFERROR(VLOOKUP(Sheet1!XAA,配置检查表!$Y:$Z,2,FALSE),"")</f>
        <v/>
      </c>
      <c r="W903" s="21" t="str">
        <f>IF(AND(Sheet1!AC1110=Sheet1!AD1110,Sheet1!AD1110&lt;&gt;0),Sheet1!AC1110,IF(AND(Sheet1!AC1110&lt;&gt;Sheet1!AD1110,Sheet1!AD1110&lt;&gt;0),Sheet1!AC1110&amp;"~"&amp;Sheet1!AD1110,""))</f>
        <v/>
      </c>
    </row>
    <row r="904" spans="1:23">
      <c r="A904" s="3">
        <v>21258</v>
      </c>
      <c r="B904" s="3" t="s">
        <v>328</v>
      </c>
      <c r="C904" s="3" t="s">
        <v>388</v>
      </c>
      <c r="D904" s="21" t="str">
        <f>IF(OR(Sheet1!I907&lt;&gt;Sheet1!AF907,Sheet1!AG907&lt;&gt;Sheet1!J907),"有影响","-")</f>
        <v>-</v>
      </c>
      <c r="E904" s="21" t="str">
        <f>IF(OR(Sheet1!N907&lt;&gt;Sheet1!AH907,Sheet1!AI907&lt;&gt;Sheet1!O907),"有影响","-")</f>
        <v>-</v>
      </c>
      <c r="F904" s="21" t="str">
        <f>IF(OR(Sheet1!S907&lt;&gt;Sheet1!AJ907,Sheet1!AK907&lt;&gt;Sheet1!T907),"有影响","-")</f>
        <v>-</v>
      </c>
      <c r="G904" s="21" t="str">
        <f>IF(OR(Sheet1!X907&lt;&gt;Sheet1!AL907,Sheet1!AM907&lt;&gt;Sheet1!Y907),"有影响","-")</f>
        <v>-</v>
      </c>
      <c r="H904" s="21" t="str">
        <f>IF(OR(Sheet1!AC907&lt;&gt;Sheet1!AN907,Sheet1!AO907&lt;&gt;Sheet1!AD907),"有影响","-")</f>
        <v>-</v>
      </c>
      <c r="I904" s="21" t="str">
        <f>IF(Sheet1!G907=0,"出错","-")</f>
        <v>-</v>
      </c>
      <c r="J904" s="21" t="str">
        <f>IF(AND(Sheet1!G907=0,Sheet1!L907&lt;&gt;0),"出错","-")</f>
        <v>-</v>
      </c>
      <c r="K904" s="21" t="str">
        <f>IF(AND(Sheet1!G907=0,Sheet1!L907=0,Sheet1!Q907&lt;&gt;0),"出错","-")</f>
        <v>-</v>
      </c>
      <c r="L904" s="21" t="str">
        <f>IF(AND(Sheet1!G907=0,Sheet1!L907=0,Sheet1!Q907=0,Sheet1!V907&lt;&gt;0),"出错","-")</f>
        <v>-</v>
      </c>
      <c r="M904" s="21" t="str">
        <f>IF(AND(Sheet1!G907=0,Sheet1!L907=0,Sheet1!Q907=0,Sheet1!V907=0,Sheet1!AA907&lt;&gt;0),"出错","-")</f>
        <v>-</v>
      </c>
      <c r="N904" s="21" t="str">
        <f>IFERROR(VLOOKUP(Sheet1!G907,配置检查表!$Y:$Z,2,FALSE),"")</f>
        <v/>
      </c>
      <c r="O904" s="21">
        <f>IF(AND(Sheet1!I907=Sheet1!J907,Sheet1!J907&lt;&gt;0),Sheet1!I907,IF(AND(Sheet1!I907&lt;&gt;Sheet1!J907,Sheet1!J907&lt;&gt;0),Sheet1!I907&amp;"~"&amp;Sheet1!J907,""))</f>
        <v>1</v>
      </c>
      <c r="P904" s="21" t="str">
        <f>IFERROR(VLOOKUP(Sheet1!L907,配置检查表!$Y:$Z,2,FALSE),"")</f>
        <v/>
      </c>
      <c r="Q904" s="21" t="str">
        <f>IF(AND(Sheet1!N907=Sheet1!O907,Sheet1!O907&lt;&gt;0),Sheet1!N907,IF(AND(Sheet1!N907&lt;&gt;Sheet1!O907,Sheet1!O907&lt;&gt;0),Sheet1!N907&amp;"~"&amp;Sheet1!O907,""))</f>
        <v/>
      </c>
      <c r="R904" s="21" t="str">
        <f>IFERROR(VLOOKUP(Sheet1!Q907,配置检查表!$Y:$Z,2,FALSE),"")</f>
        <v/>
      </c>
      <c r="S904" s="39" t="str">
        <f>IF(AND(Sheet1!S1111=Sheet1!T1111,Sheet1!T1111&lt;&gt;0),Sheet1!S1111,IF(AND(Sheet1!S1111&lt;&gt;Sheet1!T1111,Sheet1!T1111&lt;&gt;0),Sheet1!S1111&amp;"~"&amp;Sheet1!T1111,""))</f>
        <v/>
      </c>
      <c r="T904" s="21" t="str">
        <f>IFERROR(VLOOKUP(Sheet1!V907,配置检查表!$Y:$Z,2,FALSE),"")</f>
        <v/>
      </c>
      <c r="U904" s="39" t="str">
        <f>IF(AND(Sheet1!X1111=Sheet1!Y1111,Sheet1!Y1111&lt;&gt;0),Sheet1!X1111,IF(AND(Sheet1!X1111&lt;&gt;Sheet1!Y1111,Sheet1!Y1111&lt;&gt;0),Sheet1!X1111&amp;"~"&amp;Sheet1!Y1111,""))</f>
        <v/>
      </c>
      <c r="V904" s="21" t="str">
        <f>IFERROR(VLOOKUP(Sheet1!XAA,配置检查表!$Y:$Z,2,FALSE),"")</f>
        <v/>
      </c>
      <c r="W904" s="21" t="str">
        <f>IF(AND(Sheet1!AC1111=Sheet1!AD1111,Sheet1!AD1111&lt;&gt;0),Sheet1!AC1111,IF(AND(Sheet1!AC1111&lt;&gt;Sheet1!AD1111,Sheet1!AD1111&lt;&gt;0),Sheet1!AC1111&amp;"~"&amp;Sheet1!AD1111,""))</f>
        <v/>
      </c>
    </row>
    <row r="905" spans="1:23">
      <c r="A905" s="3">
        <v>21259</v>
      </c>
      <c r="B905" s="3" t="s">
        <v>329</v>
      </c>
      <c r="C905" s="3" t="s">
        <v>389</v>
      </c>
      <c r="D905" s="21" t="str">
        <f>IF(OR(Sheet1!I908&lt;&gt;Sheet1!AF908,Sheet1!AG908&lt;&gt;Sheet1!J908),"有影响","-")</f>
        <v>-</v>
      </c>
      <c r="E905" s="21" t="str">
        <f>IF(OR(Sheet1!N908&lt;&gt;Sheet1!AH908,Sheet1!AI908&lt;&gt;Sheet1!O908),"有影响","-")</f>
        <v>-</v>
      </c>
      <c r="F905" s="21" t="str">
        <f>IF(OR(Sheet1!S908&lt;&gt;Sheet1!AJ908,Sheet1!AK908&lt;&gt;Sheet1!T908),"有影响","-")</f>
        <v>-</v>
      </c>
      <c r="G905" s="21" t="str">
        <f>IF(OR(Sheet1!X908&lt;&gt;Sheet1!AL908,Sheet1!AM908&lt;&gt;Sheet1!Y908),"有影响","-")</f>
        <v>-</v>
      </c>
      <c r="H905" s="21" t="str">
        <f>IF(OR(Sheet1!AC908&lt;&gt;Sheet1!AN908,Sheet1!AO908&lt;&gt;Sheet1!AD908),"有影响","-")</f>
        <v>-</v>
      </c>
      <c r="I905" s="21" t="str">
        <f>IF(Sheet1!G908=0,"出错","-")</f>
        <v>-</v>
      </c>
      <c r="J905" s="21" t="str">
        <f>IF(AND(Sheet1!G908=0,Sheet1!L908&lt;&gt;0),"出错","-")</f>
        <v>-</v>
      </c>
      <c r="K905" s="21" t="str">
        <f>IF(AND(Sheet1!G908=0,Sheet1!L908=0,Sheet1!Q908&lt;&gt;0),"出错","-")</f>
        <v>-</v>
      </c>
      <c r="L905" s="21" t="str">
        <f>IF(AND(Sheet1!G908=0,Sheet1!L908=0,Sheet1!Q908=0,Sheet1!V908&lt;&gt;0),"出错","-")</f>
        <v>-</v>
      </c>
      <c r="M905" s="21" t="str">
        <f>IF(AND(Sheet1!G908=0,Sheet1!L908=0,Sheet1!Q908=0,Sheet1!V908=0,Sheet1!AA908&lt;&gt;0),"出错","-")</f>
        <v>-</v>
      </c>
      <c r="N905" s="21" t="str">
        <f>IFERROR(VLOOKUP(Sheet1!G908,配置检查表!$Y:$Z,2,FALSE),"")</f>
        <v/>
      </c>
      <c r="O905" s="21">
        <f>IF(AND(Sheet1!I908=Sheet1!J908,Sheet1!J908&lt;&gt;0),Sheet1!I908,IF(AND(Sheet1!I908&lt;&gt;Sheet1!J908,Sheet1!J908&lt;&gt;0),Sheet1!I908&amp;"~"&amp;Sheet1!J908,""))</f>
        <v>1</v>
      </c>
      <c r="P905" s="21" t="str">
        <f>IFERROR(VLOOKUP(Sheet1!L908,配置检查表!$Y:$Z,2,FALSE),"")</f>
        <v/>
      </c>
      <c r="Q905" s="21" t="str">
        <f>IF(AND(Sheet1!N908=Sheet1!O908,Sheet1!O908&lt;&gt;0),Sheet1!N908,IF(AND(Sheet1!N908&lt;&gt;Sheet1!O908,Sheet1!O908&lt;&gt;0),Sheet1!N908&amp;"~"&amp;Sheet1!O908,""))</f>
        <v/>
      </c>
      <c r="R905" s="21" t="str">
        <f>IFERROR(VLOOKUP(Sheet1!Q908,配置检查表!$Y:$Z,2,FALSE),"")</f>
        <v/>
      </c>
      <c r="S905" s="39" t="str">
        <f>IF(AND(Sheet1!S1112=Sheet1!T1112,Sheet1!T1112&lt;&gt;0),Sheet1!S1112,IF(AND(Sheet1!S1112&lt;&gt;Sheet1!T1112,Sheet1!T1112&lt;&gt;0),Sheet1!S1112&amp;"~"&amp;Sheet1!T1112,""))</f>
        <v/>
      </c>
      <c r="T905" s="21" t="str">
        <f>IFERROR(VLOOKUP(Sheet1!V908,配置检查表!$Y:$Z,2,FALSE),"")</f>
        <v/>
      </c>
      <c r="U905" s="39" t="str">
        <f>IF(AND(Sheet1!X1112=Sheet1!Y1112,Sheet1!Y1112&lt;&gt;0),Sheet1!X1112,IF(AND(Sheet1!X1112&lt;&gt;Sheet1!Y1112,Sheet1!Y1112&lt;&gt;0),Sheet1!X1112&amp;"~"&amp;Sheet1!Y1112,""))</f>
        <v/>
      </c>
      <c r="V905" s="21" t="str">
        <f>IFERROR(VLOOKUP(Sheet1!XAA,配置检查表!$Y:$Z,2,FALSE),"")</f>
        <v/>
      </c>
      <c r="W905" s="21" t="str">
        <f>IF(AND(Sheet1!AC1112=Sheet1!AD1112,Sheet1!AD1112&lt;&gt;0),Sheet1!AC1112,IF(AND(Sheet1!AC1112&lt;&gt;Sheet1!AD1112,Sheet1!AD1112&lt;&gt;0),Sheet1!AC1112&amp;"~"&amp;Sheet1!AD1112,""))</f>
        <v/>
      </c>
    </row>
    <row r="906" spans="1:23">
      <c r="A906" s="3">
        <v>21260</v>
      </c>
      <c r="B906" s="3" t="s">
        <v>330</v>
      </c>
      <c r="C906" s="3" t="s">
        <v>390</v>
      </c>
      <c r="D906" s="21" t="str">
        <f>IF(OR(Sheet1!I909&lt;&gt;Sheet1!AF909,Sheet1!AG909&lt;&gt;Sheet1!J909),"有影响","-")</f>
        <v>-</v>
      </c>
      <c r="E906" s="21" t="str">
        <f>IF(OR(Sheet1!N909&lt;&gt;Sheet1!AH909,Sheet1!AI909&lt;&gt;Sheet1!O909),"有影响","-")</f>
        <v>-</v>
      </c>
      <c r="F906" s="21" t="str">
        <f>IF(OR(Sheet1!S909&lt;&gt;Sheet1!AJ909,Sheet1!AK909&lt;&gt;Sheet1!T909),"有影响","-")</f>
        <v>-</v>
      </c>
      <c r="G906" s="21" t="str">
        <f>IF(OR(Sheet1!X909&lt;&gt;Sheet1!AL909,Sheet1!AM909&lt;&gt;Sheet1!Y909),"有影响","-")</f>
        <v>-</v>
      </c>
      <c r="H906" s="21" t="str">
        <f>IF(OR(Sheet1!AC909&lt;&gt;Sheet1!AN909,Sheet1!AO909&lt;&gt;Sheet1!AD909),"有影响","-")</f>
        <v>-</v>
      </c>
      <c r="I906" s="21" t="str">
        <f>IF(Sheet1!G909=0,"出错","-")</f>
        <v>-</v>
      </c>
      <c r="J906" s="21" t="str">
        <f>IF(AND(Sheet1!G909=0,Sheet1!L909&lt;&gt;0),"出错","-")</f>
        <v>-</v>
      </c>
      <c r="K906" s="21" t="str">
        <f>IF(AND(Sheet1!G909=0,Sheet1!L909=0,Sheet1!Q909&lt;&gt;0),"出错","-")</f>
        <v>-</v>
      </c>
      <c r="L906" s="21" t="str">
        <f>IF(AND(Sheet1!G909=0,Sheet1!L909=0,Sheet1!Q909=0,Sheet1!V909&lt;&gt;0),"出错","-")</f>
        <v>-</v>
      </c>
      <c r="M906" s="21" t="str">
        <f>IF(AND(Sheet1!G909=0,Sheet1!L909=0,Sheet1!Q909=0,Sheet1!V909=0,Sheet1!AA909&lt;&gt;0),"出错","-")</f>
        <v>-</v>
      </c>
      <c r="N906" s="21" t="str">
        <f>IFERROR(VLOOKUP(Sheet1!G909,配置检查表!$Y:$Z,2,FALSE),"")</f>
        <v/>
      </c>
      <c r="O906" s="21">
        <f>IF(AND(Sheet1!I909=Sheet1!J909,Sheet1!J909&lt;&gt;0),Sheet1!I909,IF(AND(Sheet1!I909&lt;&gt;Sheet1!J909,Sheet1!J909&lt;&gt;0),Sheet1!I909&amp;"~"&amp;Sheet1!J909,""))</f>
        <v>1</v>
      </c>
      <c r="P906" s="21" t="str">
        <f>IFERROR(VLOOKUP(Sheet1!L909,配置检查表!$Y:$Z,2,FALSE),"")</f>
        <v/>
      </c>
      <c r="Q906" s="21" t="str">
        <f>IF(AND(Sheet1!N909=Sheet1!O909,Sheet1!O909&lt;&gt;0),Sheet1!N909,IF(AND(Sheet1!N909&lt;&gt;Sheet1!O909,Sheet1!O909&lt;&gt;0),Sheet1!N909&amp;"~"&amp;Sheet1!O909,""))</f>
        <v/>
      </c>
      <c r="R906" s="21" t="str">
        <f>IFERROR(VLOOKUP(Sheet1!Q909,配置检查表!$Y:$Z,2,FALSE),"")</f>
        <v/>
      </c>
      <c r="S906" s="39" t="str">
        <f>IF(AND(Sheet1!S1113=Sheet1!T1113,Sheet1!T1113&lt;&gt;0),Sheet1!S1113,IF(AND(Sheet1!S1113&lt;&gt;Sheet1!T1113,Sheet1!T1113&lt;&gt;0),Sheet1!S1113&amp;"~"&amp;Sheet1!T1113,""))</f>
        <v/>
      </c>
      <c r="T906" s="21" t="str">
        <f>IFERROR(VLOOKUP(Sheet1!V909,配置检查表!$Y:$Z,2,FALSE),"")</f>
        <v/>
      </c>
      <c r="U906" s="39" t="str">
        <f>IF(AND(Sheet1!X1113=Sheet1!Y1113,Sheet1!Y1113&lt;&gt;0),Sheet1!X1113,IF(AND(Sheet1!X1113&lt;&gt;Sheet1!Y1113,Sheet1!Y1113&lt;&gt;0),Sheet1!X1113&amp;"~"&amp;Sheet1!Y1113,""))</f>
        <v/>
      </c>
      <c r="V906" s="21" t="str">
        <f>IFERROR(VLOOKUP(Sheet1!XAA,配置检查表!$Y:$Z,2,FALSE),"")</f>
        <v/>
      </c>
      <c r="W906" s="21" t="str">
        <f>IF(AND(Sheet1!AC1113=Sheet1!AD1113,Sheet1!AD1113&lt;&gt;0),Sheet1!AC1113,IF(AND(Sheet1!AC1113&lt;&gt;Sheet1!AD1113,Sheet1!AD1113&lt;&gt;0),Sheet1!AC1113&amp;"~"&amp;Sheet1!AD1113,""))</f>
        <v/>
      </c>
    </row>
    <row r="907" spans="1:23">
      <c r="A907" s="3">
        <v>21261</v>
      </c>
      <c r="B907" s="3" t="s">
        <v>331</v>
      </c>
      <c r="C907" s="3" t="s">
        <v>391</v>
      </c>
      <c r="D907" s="21" t="str">
        <f>IF(OR(Sheet1!I910&lt;&gt;Sheet1!AF910,Sheet1!AG910&lt;&gt;Sheet1!J910),"有影响","-")</f>
        <v>-</v>
      </c>
      <c r="E907" s="21" t="str">
        <f>IF(OR(Sheet1!N910&lt;&gt;Sheet1!AH910,Sheet1!AI910&lt;&gt;Sheet1!O910),"有影响","-")</f>
        <v>-</v>
      </c>
      <c r="F907" s="21" t="str">
        <f>IF(OR(Sheet1!S910&lt;&gt;Sheet1!AJ910,Sheet1!AK910&lt;&gt;Sheet1!T910),"有影响","-")</f>
        <v>-</v>
      </c>
      <c r="G907" s="21" t="str">
        <f>IF(OR(Sheet1!X910&lt;&gt;Sheet1!AL910,Sheet1!AM910&lt;&gt;Sheet1!Y910),"有影响","-")</f>
        <v>-</v>
      </c>
      <c r="H907" s="21" t="str">
        <f>IF(OR(Sheet1!AC910&lt;&gt;Sheet1!AN910,Sheet1!AO910&lt;&gt;Sheet1!AD910),"有影响","-")</f>
        <v>-</v>
      </c>
      <c r="I907" s="21" t="str">
        <f>IF(Sheet1!G910=0,"出错","-")</f>
        <v>-</v>
      </c>
      <c r="J907" s="21" t="str">
        <f>IF(AND(Sheet1!G910=0,Sheet1!L910&lt;&gt;0),"出错","-")</f>
        <v>-</v>
      </c>
      <c r="K907" s="21" t="str">
        <f>IF(AND(Sheet1!G910=0,Sheet1!L910=0,Sheet1!Q910&lt;&gt;0),"出错","-")</f>
        <v>-</v>
      </c>
      <c r="L907" s="21" t="str">
        <f>IF(AND(Sheet1!G910=0,Sheet1!L910=0,Sheet1!Q910=0,Sheet1!V910&lt;&gt;0),"出错","-")</f>
        <v>-</v>
      </c>
      <c r="M907" s="21" t="str">
        <f>IF(AND(Sheet1!G910=0,Sheet1!L910=0,Sheet1!Q910=0,Sheet1!V910=0,Sheet1!AA910&lt;&gt;0),"出错","-")</f>
        <v>-</v>
      </c>
      <c r="N907" s="21" t="str">
        <f>IFERROR(VLOOKUP(Sheet1!G910,配置检查表!$Y:$Z,2,FALSE),"")</f>
        <v/>
      </c>
      <c r="O907" s="21">
        <f>IF(AND(Sheet1!I910=Sheet1!J910,Sheet1!J910&lt;&gt;0),Sheet1!I910,IF(AND(Sheet1!I910&lt;&gt;Sheet1!J910,Sheet1!J910&lt;&gt;0),Sheet1!I910&amp;"~"&amp;Sheet1!J910,""))</f>
        <v>1</v>
      </c>
      <c r="P907" s="21" t="str">
        <f>IFERROR(VLOOKUP(Sheet1!L910,配置检查表!$Y:$Z,2,FALSE),"")</f>
        <v/>
      </c>
      <c r="Q907" s="21" t="str">
        <f>IF(AND(Sheet1!N910=Sheet1!O910,Sheet1!O910&lt;&gt;0),Sheet1!N910,IF(AND(Sheet1!N910&lt;&gt;Sheet1!O910,Sheet1!O910&lt;&gt;0),Sheet1!N910&amp;"~"&amp;Sheet1!O910,""))</f>
        <v/>
      </c>
      <c r="R907" s="21" t="str">
        <f>IFERROR(VLOOKUP(Sheet1!Q910,配置检查表!$Y:$Z,2,FALSE),"")</f>
        <v/>
      </c>
      <c r="S907" s="39" t="str">
        <f>IF(AND(Sheet1!S1114=Sheet1!T1114,Sheet1!T1114&lt;&gt;0),Sheet1!S1114,IF(AND(Sheet1!S1114&lt;&gt;Sheet1!T1114,Sheet1!T1114&lt;&gt;0),Sheet1!S1114&amp;"~"&amp;Sheet1!T1114,""))</f>
        <v/>
      </c>
      <c r="T907" s="21" t="str">
        <f>IFERROR(VLOOKUP(Sheet1!V910,配置检查表!$Y:$Z,2,FALSE),"")</f>
        <v/>
      </c>
      <c r="U907" s="39" t="str">
        <f>IF(AND(Sheet1!X1114=Sheet1!Y1114,Sheet1!Y1114&lt;&gt;0),Sheet1!X1114,IF(AND(Sheet1!X1114&lt;&gt;Sheet1!Y1114,Sheet1!Y1114&lt;&gt;0),Sheet1!X1114&amp;"~"&amp;Sheet1!Y1114,""))</f>
        <v/>
      </c>
      <c r="V907" s="21" t="str">
        <f>IFERROR(VLOOKUP(Sheet1!XAA,配置检查表!$Y:$Z,2,FALSE),"")</f>
        <v/>
      </c>
      <c r="W907" s="21" t="str">
        <f>IF(AND(Sheet1!AC1114=Sheet1!AD1114,Sheet1!AD1114&lt;&gt;0),Sheet1!AC1114,IF(AND(Sheet1!AC1114&lt;&gt;Sheet1!AD1114,Sheet1!AD1114&lt;&gt;0),Sheet1!AC1114&amp;"~"&amp;Sheet1!AD1114,""))</f>
        <v/>
      </c>
    </row>
    <row r="908" spans="1:23">
      <c r="A908" s="3">
        <v>21262</v>
      </c>
      <c r="B908" s="3" t="s">
        <v>332</v>
      </c>
      <c r="C908" s="3" t="s">
        <v>392</v>
      </c>
      <c r="D908" s="21" t="str">
        <f>IF(OR(Sheet1!I911&lt;&gt;Sheet1!AF911,Sheet1!AG911&lt;&gt;Sheet1!J911),"有影响","-")</f>
        <v>-</v>
      </c>
      <c r="E908" s="21" t="str">
        <f>IF(OR(Sheet1!N911&lt;&gt;Sheet1!AH911,Sheet1!AI911&lt;&gt;Sheet1!O911),"有影响","-")</f>
        <v>-</v>
      </c>
      <c r="F908" s="21" t="str">
        <f>IF(OR(Sheet1!S911&lt;&gt;Sheet1!AJ911,Sheet1!AK911&lt;&gt;Sheet1!T911),"有影响","-")</f>
        <v>-</v>
      </c>
      <c r="G908" s="21" t="str">
        <f>IF(OR(Sheet1!X911&lt;&gt;Sheet1!AL911,Sheet1!AM911&lt;&gt;Sheet1!Y911),"有影响","-")</f>
        <v>-</v>
      </c>
      <c r="H908" s="21" t="str">
        <f>IF(OR(Sheet1!AC911&lt;&gt;Sheet1!AN911,Sheet1!AO911&lt;&gt;Sheet1!AD911),"有影响","-")</f>
        <v>-</v>
      </c>
      <c r="I908" s="21" t="str">
        <f>IF(Sheet1!G911=0,"出错","-")</f>
        <v>-</v>
      </c>
      <c r="J908" s="21" t="str">
        <f>IF(AND(Sheet1!G911=0,Sheet1!L911&lt;&gt;0),"出错","-")</f>
        <v>-</v>
      </c>
      <c r="K908" s="21" t="str">
        <f>IF(AND(Sheet1!G911=0,Sheet1!L911=0,Sheet1!Q911&lt;&gt;0),"出错","-")</f>
        <v>-</v>
      </c>
      <c r="L908" s="21" t="str">
        <f>IF(AND(Sheet1!G911=0,Sheet1!L911=0,Sheet1!Q911=0,Sheet1!V911&lt;&gt;0),"出错","-")</f>
        <v>-</v>
      </c>
      <c r="M908" s="21" t="str">
        <f>IF(AND(Sheet1!G911=0,Sheet1!L911=0,Sheet1!Q911=0,Sheet1!V911=0,Sheet1!AA911&lt;&gt;0),"出错","-")</f>
        <v>-</v>
      </c>
      <c r="N908" s="21" t="str">
        <f>IFERROR(VLOOKUP(Sheet1!G911,配置检查表!$Y:$Z,2,FALSE),"")</f>
        <v/>
      </c>
      <c r="O908" s="21">
        <f>IF(AND(Sheet1!I911=Sheet1!J911,Sheet1!J911&lt;&gt;0),Sheet1!I911,IF(AND(Sheet1!I911&lt;&gt;Sheet1!J911,Sheet1!J911&lt;&gt;0),Sheet1!I911&amp;"~"&amp;Sheet1!J911,""))</f>
        <v>1</v>
      </c>
      <c r="P908" s="21" t="str">
        <f>IFERROR(VLOOKUP(Sheet1!L911,配置检查表!$Y:$Z,2,FALSE),"")</f>
        <v/>
      </c>
      <c r="Q908" s="21" t="str">
        <f>IF(AND(Sheet1!N911=Sheet1!O911,Sheet1!O911&lt;&gt;0),Sheet1!N911,IF(AND(Sheet1!N911&lt;&gt;Sheet1!O911,Sheet1!O911&lt;&gt;0),Sheet1!N911&amp;"~"&amp;Sheet1!O911,""))</f>
        <v/>
      </c>
      <c r="R908" s="21" t="str">
        <f>IFERROR(VLOOKUP(Sheet1!Q911,配置检查表!$Y:$Z,2,FALSE),"")</f>
        <v/>
      </c>
      <c r="S908" s="39" t="str">
        <f>IF(AND(Sheet1!S1115=Sheet1!T1115,Sheet1!T1115&lt;&gt;0),Sheet1!S1115,IF(AND(Sheet1!S1115&lt;&gt;Sheet1!T1115,Sheet1!T1115&lt;&gt;0),Sheet1!S1115&amp;"~"&amp;Sheet1!T1115,""))</f>
        <v/>
      </c>
      <c r="T908" s="21" t="str">
        <f>IFERROR(VLOOKUP(Sheet1!V911,配置检查表!$Y:$Z,2,FALSE),"")</f>
        <v/>
      </c>
      <c r="U908" s="39" t="str">
        <f>IF(AND(Sheet1!X1115=Sheet1!Y1115,Sheet1!Y1115&lt;&gt;0),Sheet1!X1115,IF(AND(Sheet1!X1115&lt;&gt;Sheet1!Y1115,Sheet1!Y1115&lt;&gt;0),Sheet1!X1115&amp;"~"&amp;Sheet1!Y1115,""))</f>
        <v/>
      </c>
      <c r="V908" s="21" t="str">
        <f>IFERROR(VLOOKUP(Sheet1!XAA,配置检查表!$Y:$Z,2,FALSE),"")</f>
        <v/>
      </c>
      <c r="W908" s="21" t="str">
        <f>IF(AND(Sheet1!AC1115=Sheet1!AD1115,Sheet1!AD1115&lt;&gt;0),Sheet1!AC1115,IF(AND(Sheet1!AC1115&lt;&gt;Sheet1!AD1115,Sheet1!AD1115&lt;&gt;0),Sheet1!AC1115&amp;"~"&amp;Sheet1!AD1115,""))</f>
        <v/>
      </c>
    </row>
    <row r="909" spans="1:23">
      <c r="A909" s="3">
        <v>21301</v>
      </c>
      <c r="B909" s="3" t="s">
        <v>321</v>
      </c>
      <c r="C909" s="3" t="s">
        <v>393</v>
      </c>
      <c r="D909" s="21" t="str">
        <f>IF(OR(Sheet1!I912&lt;&gt;Sheet1!AF912,Sheet1!AG912&lt;&gt;Sheet1!J912),"有影响","-")</f>
        <v>-</v>
      </c>
      <c r="E909" s="21" t="str">
        <f>IF(OR(Sheet1!N912&lt;&gt;Sheet1!AH912,Sheet1!AI912&lt;&gt;Sheet1!O912),"有影响","-")</f>
        <v>-</v>
      </c>
      <c r="F909" s="21" t="str">
        <f>IF(OR(Sheet1!S912&lt;&gt;Sheet1!AJ912,Sheet1!AK912&lt;&gt;Sheet1!T912),"有影响","-")</f>
        <v>-</v>
      </c>
      <c r="G909" s="21" t="str">
        <f>IF(OR(Sheet1!X912&lt;&gt;Sheet1!AL912,Sheet1!AM912&lt;&gt;Sheet1!Y912),"有影响","-")</f>
        <v>-</v>
      </c>
      <c r="H909" s="21" t="str">
        <f>IF(OR(Sheet1!AC912&lt;&gt;Sheet1!AN912,Sheet1!AO912&lt;&gt;Sheet1!AD912),"有影响","-")</f>
        <v>-</v>
      </c>
      <c r="I909" s="21" t="str">
        <f>IF(Sheet1!G912=0,"出错","-")</f>
        <v>-</v>
      </c>
      <c r="J909" s="21" t="str">
        <f>IF(AND(Sheet1!G912=0,Sheet1!L912&lt;&gt;0),"出错","-")</f>
        <v>-</v>
      </c>
      <c r="K909" s="21" t="str">
        <f>IF(AND(Sheet1!G912=0,Sheet1!L912=0,Sheet1!Q912&lt;&gt;0),"出错","-")</f>
        <v>-</v>
      </c>
      <c r="L909" s="21" t="str">
        <f>IF(AND(Sheet1!G912=0,Sheet1!L912=0,Sheet1!Q912=0,Sheet1!V912&lt;&gt;0),"出错","-")</f>
        <v>-</v>
      </c>
      <c r="M909" s="21" t="str">
        <f>IF(AND(Sheet1!G912=0,Sheet1!L912=0,Sheet1!Q912=0,Sheet1!V912=0,Sheet1!AA912&lt;&gt;0),"出错","-")</f>
        <v>-</v>
      </c>
      <c r="N909" s="21" t="str">
        <f>IFERROR(VLOOKUP(Sheet1!G912,配置检查表!$Y:$Z,2,FALSE),"")</f>
        <v/>
      </c>
      <c r="O909" s="21">
        <f>IF(AND(Sheet1!I912=Sheet1!J912,Sheet1!J912&lt;&gt;0),Sheet1!I912,IF(AND(Sheet1!I912&lt;&gt;Sheet1!J912,Sheet1!J912&lt;&gt;0),Sheet1!I912&amp;"~"&amp;Sheet1!J912,""))</f>
        <v>1</v>
      </c>
      <c r="P909" s="21" t="str">
        <f>IFERROR(VLOOKUP(Sheet1!L912,配置检查表!$Y:$Z,2,FALSE),"")</f>
        <v/>
      </c>
      <c r="Q909" s="21" t="str">
        <f>IF(AND(Sheet1!N912=Sheet1!O912,Sheet1!O912&lt;&gt;0),Sheet1!N912,IF(AND(Sheet1!N912&lt;&gt;Sheet1!O912,Sheet1!O912&lt;&gt;0),Sheet1!N912&amp;"~"&amp;Sheet1!O912,""))</f>
        <v/>
      </c>
      <c r="R909" s="21" t="str">
        <f>IFERROR(VLOOKUP(Sheet1!Q912,配置检查表!$Y:$Z,2,FALSE),"")</f>
        <v/>
      </c>
      <c r="S909" s="39" t="str">
        <f>IF(AND(Sheet1!S1116=Sheet1!T1116,Sheet1!T1116&lt;&gt;0),Sheet1!S1116,IF(AND(Sheet1!S1116&lt;&gt;Sheet1!T1116,Sheet1!T1116&lt;&gt;0),Sheet1!S1116&amp;"~"&amp;Sheet1!T1116,""))</f>
        <v/>
      </c>
      <c r="T909" s="21" t="str">
        <f>IFERROR(VLOOKUP(Sheet1!V912,配置检查表!$Y:$Z,2,FALSE),"")</f>
        <v/>
      </c>
      <c r="U909" s="39" t="str">
        <f>IF(AND(Sheet1!X1116=Sheet1!Y1116,Sheet1!Y1116&lt;&gt;0),Sheet1!X1116,IF(AND(Sheet1!X1116&lt;&gt;Sheet1!Y1116,Sheet1!Y1116&lt;&gt;0),Sheet1!X1116&amp;"~"&amp;Sheet1!Y1116,""))</f>
        <v/>
      </c>
      <c r="V909" s="21" t="str">
        <f>IFERROR(VLOOKUP(Sheet1!XAA,配置检查表!$Y:$Z,2,FALSE),"")</f>
        <v/>
      </c>
      <c r="W909" s="21" t="str">
        <f>IF(AND(Sheet1!AC1116=Sheet1!AD1116,Sheet1!AD1116&lt;&gt;0),Sheet1!AC1116,IF(AND(Sheet1!AC1116&lt;&gt;Sheet1!AD1116,Sheet1!AD1116&lt;&gt;0),Sheet1!AC1116&amp;"~"&amp;Sheet1!AD1116,""))</f>
        <v/>
      </c>
    </row>
    <row r="910" spans="1:23">
      <c r="A910" s="3">
        <v>21302</v>
      </c>
      <c r="B910" s="3" t="s">
        <v>322</v>
      </c>
      <c r="C910" s="3" t="s">
        <v>394</v>
      </c>
      <c r="D910" s="21" t="str">
        <f>IF(OR(Sheet1!I913&lt;&gt;Sheet1!AF913,Sheet1!AG913&lt;&gt;Sheet1!J913),"有影响","-")</f>
        <v>-</v>
      </c>
      <c r="E910" s="21" t="str">
        <f>IF(OR(Sheet1!N913&lt;&gt;Sheet1!AH913,Sheet1!AI913&lt;&gt;Sheet1!O913),"有影响","-")</f>
        <v>-</v>
      </c>
      <c r="F910" s="21" t="str">
        <f>IF(OR(Sheet1!S913&lt;&gt;Sheet1!AJ913,Sheet1!AK913&lt;&gt;Sheet1!T913),"有影响","-")</f>
        <v>-</v>
      </c>
      <c r="G910" s="21" t="str">
        <f>IF(OR(Sheet1!X913&lt;&gt;Sheet1!AL913,Sheet1!AM913&lt;&gt;Sheet1!Y913),"有影响","-")</f>
        <v>-</v>
      </c>
      <c r="H910" s="21" t="str">
        <f>IF(OR(Sheet1!AC913&lt;&gt;Sheet1!AN913,Sheet1!AO913&lt;&gt;Sheet1!AD913),"有影响","-")</f>
        <v>-</v>
      </c>
      <c r="I910" s="21" t="str">
        <f>IF(Sheet1!G913=0,"出错","-")</f>
        <v>-</v>
      </c>
      <c r="J910" s="21" t="str">
        <f>IF(AND(Sheet1!G913=0,Sheet1!L913&lt;&gt;0),"出错","-")</f>
        <v>-</v>
      </c>
      <c r="K910" s="21" t="str">
        <f>IF(AND(Sheet1!G913=0,Sheet1!L913=0,Sheet1!Q913&lt;&gt;0),"出错","-")</f>
        <v>-</v>
      </c>
      <c r="L910" s="21" t="str">
        <f>IF(AND(Sheet1!G913=0,Sheet1!L913=0,Sheet1!Q913=0,Sheet1!V913&lt;&gt;0),"出错","-")</f>
        <v>-</v>
      </c>
      <c r="M910" s="21" t="str">
        <f>IF(AND(Sheet1!G913=0,Sheet1!L913=0,Sheet1!Q913=0,Sheet1!V913=0,Sheet1!AA913&lt;&gt;0),"出错","-")</f>
        <v>-</v>
      </c>
      <c r="N910" s="21" t="str">
        <f>IFERROR(VLOOKUP(Sheet1!G913,配置检查表!$Y:$Z,2,FALSE),"")</f>
        <v/>
      </c>
      <c r="O910" s="21">
        <f>IF(AND(Sheet1!I913=Sheet1!J913,Sheet1!J913&lt;&gt;0),Sheet1!I913,IF(AND(Sheet1!I913&lt;&gt;Sheet1!J913,Sheet1!J913&lt;&gt;0),Sheet1!I913&amp;"~"&amp;Sheet1!J913,""))</f>
        <v>1</v>
      </c>
      <c r="P910" s="21" t="str">
        <f>IFERROR(VLOOKUP(Sheet1!L913,配置检查表!$Y:$Z,2,FALSE),"")</f>
        <v/>
      </c>
      <c r="Q910" s="21" t="str">
        <f>IF(AND(Sheet1!N913=Sheet1!O913,Sheet1!O913&lt;&gt;0),Sheet1!N913,IF(AND(Sheet1!N913&lt;&gt;Sheet1!O913,Sheet1!O913&lt;&gt;0),Sheet1!N913&amp;"~"&amp;Sheet1!O913,""))</f>
        <v/>
      </c>
      <c r="R910" s="21" t="str">
        <f>IFERROR(VLOOKUP(Sheet1!Q913,配置检查表!$Y:$Z,2,FALSE),"")</f>
        <v/>
      </c>
      <c r="S910" s="39" t="str">
        <f>IF(AND(Sheet1!S1117=Sheet1!T1117,Sheet1!T1117&lt;&gt;0),Sheet1!S1117,IF(AND(Sheet1!S1117&lt;&gt;Sheet1!T1117,Sheet1!T1117&lt;&gt;0),Sheet1!S1117&amp;"~"&amp;Sheet1!T1117,""))</f>
        <v/>
      </c>
      <c r="T910" s="21" t="str">
        <f>IFERROR(VLOOKUP(Sheet1!V913,配置检查表!$Y:$Z,2,FALSE),"")</f>
        <v/>
      </c>
      <c r="U910" s="39" t="str">
        <f>IF(AND(Sheet1!X1117=Sheet1!Y1117,Sheet1!Y1117&lt;&gt;0),Sheet1!X1117,IF(AND(Sheet1!X1117&lt;&gt;Sheet1!Y1117,Sheet1!Y1117&lt;&gt;0),Sheet1!X1117&amp;"~"&amp;Sheet1!Y1117,""))</f>
        <v/>
      </c>
      <c r="V910" s="21" t="str">
        <f>IFERROR(VLOOKUP(Sheet1!XAA,配置检查表!$Y:$Z,2,FALSE),"")</f>
        <v/>
      </c>
      <c r="W910" s="21" t="str">
        <f>IF(AND(Sheet1!AC1117=Sheet1!AD1117,Sheet1!AD1117&lt;&gt;0),Sheet1!AC1117,IF(AND(Sheet1!AC1117&lt;&gt;Sheet1!AD1117,Sheet1!AD1117&lt;&gt;0),Sheet1!AC1117&amp;"~"&amp;Sheet1!AD1117,""))</f>
        <v/>
      </c>
    </row>
    <row r="911" spans="1:23">
      <c r="A911" s="3">
        <v>21303</v>
      </c>
      <c r="B911" s="3" t="s">
        <v>323</v>
      </c>
      <c r="C911" s="3" t="s">
        <v>395</v>
      </c>
      <c r="D911" s="21" t="str">
        <f>IF(OR(Sheet1!I914&lt;&gt;Sheet1!AF914,Sheet1!AG914&lt;&gt;Sheet1!J914),"有影响","-")</f>
        <v>-</v>
      </c>
      <c r="E911" s="21" t="str">
        <f>IF(OR(Sheet1!N914&lt;&gt;Sheet1!AH914,Sheet1!AI914&lt;&gt;Sheet1!O914),"有影响","-")</f>
        <v>-</v>
      </c>
      <c r="F911" s="21" t="str">
        <f>IF(OR(Sheet1!S914&lt;&gt;Sheet1!AJ914,Sheet1!AK914&lt;&gt;Sheet1!T914),"有影响","-")</f>
        <v>-</v>
      </c>
      <c r="G911" s="21" t="str">
        <f>IF(OR(Sheet1!X914&lt;&gt;Sheet1!AL914,Sheet1!AM914&lt;&gt;Sheet1!Y914),"有影响","-")</f>
        <v>-</v>
      </c>
      <c r="H911" s="21" t="str">
        <f>IF(OR(Sheet1!AC914&lt;&gt;Sheet1!AN914,Sheet1!AO914&lt;&gt;Sheet1!AD914),"有影响","-")</f>
        <v>-</v>
      </c>
      <c r="I911" s="21" t="str">
        <f>IF(Sheet1!G914=0,"出错","-")</f>
        <v>-</v>
      </c>
      <c r="J911" s="21" t="str">
        <f>IF(AND(Sheet1!G914=0,Sheet1!L914&lt;&gt;0),"出错","-")</f>
        <v>-</v>
      </c>
      <c r="K911" s="21" t="str">
        <f>IF(AND(Sheet1!G914=0,Sheet1!L914=0,Sheet1!Q914&lt;&gt;0),"出错","-")</f>
        <v>-</v>
      </c>
      <c r="L911" s="21" t="str">
        <f>IF(AND(Sheet1!G914=0,Sheet1!L914=0,Sheet1!Q914=0,Sheet1!V914&lt;&gt;0),"出错","-")</f>
        <v>-</v>
      </c>
      <c r="M911" s="21" t="str">
        <f>IF(AND(Sheet1!G914=0,Sheet1!L914=0,Sheet1!Q914=0,Sheet1!V914=0,Sheet1!AA914&lt;&gt;0),"出错","-")</f>
        <v>-</v>
      </c>
      <c r="N911" s="21" t="str">
        <f>IFERROR(VLOOKUP(Sheet1!G914,配置检查表!$Y:$Z,2,FALSE),"")</f>
        <v/>
      </c>
      <c r="O911" s="21">
        <f>IF(AND(Sheet1!I914=Sheet1!J914,Sheet1!J914&lt;&gt;0),Sheet1!I914,IF(AND(Sheet1!I914&lt;&gt;Sheet1!J914,Sheet1!J914&lt;&gt;0),Sheet1!I914&amp;"~"&amp;Sheet1!J914,""))</f>
        <v>1</v>
      </c>
      <c r="P911" s="21" t="str">
        <f>IFERROR(VLOOKUP(Sheet1!L914,配置检查表!$Y:$Z,2,FALSE),"")</f>
        <v/>
      </c>
      <c r="Q911" s="21" t="str">
        <f>IF(AND(Sheet1!N914=Sheet1!O914,Sheet1!O914&lt;&gt;0),Sheet1!N914,IF(AND(Sheet1!N914&lt;&gt;Sheet1!O914,Sheet1!O914&lt;&gt;0),Sheet1!N914&amp;"~"&amp;Sheet1!O914,""))</f>
        <v/>
      </c>
      <c r="R911" s="21" t="str">
        <f>IFERROR(VLOOKUP(Sheet1!Q914,配置检查表!$Y:$Z,2,FALSE),"")</f>
        <v/>
      </c>
      <c r="S911" s="39" t="str">
        <f>IF(AND(Sheet1!S1118=Sheet1!T1118,Sheet1!T1118&lt;&gt;0),Sheet1!S1118,IF(AND(Sheet1!S1118&lt;&gt;Sheet1!T1118,Sheet1!T1118&lt;&gt;0),Sheet1!S1118&amp;"~"&amp;Sheet1!T1118,""))</f>
        <v/>
      </c>
      <c r="T911" s="21" t="str">
        <f>IFERROR(VLOOKUP(Sheet1!V914,配置检查表!$Y:$Z,2,FALSE),"")</f>
        <v/>
      </c>
      <c r="U911" s="39" t="str">
        <f>IF(AND(Sheet1!X1118=Sheet1!Y1118,Sheet1!Y1118&lt;&gt;0),Sheet1!X1118,IF(AND(Sheet1!X1118&lt;&gt;Sheet1!Y1118,Sheet1!Y1118&lt;&gt;0),Sheet1!X1118&amp;"~"&amp;Sheet1!Y1118,""))</f>
        <v/>
      </c>
      <c r="V911" s="21" t="str">
        <f>IFERROR(VLOOKUP(Sheet1!XAA,配置检查表!$Y:$Z,2,FALSE),"")</f>
        <v/>
      </c>
      <c r="W911" s="21" t="str">
        <f>IF(AND(Sheet1!AC1118=Sheet1!AD1118,Sheet1!AD1118&lt;&gt;0),Sheet1!AC1118,IF(AND(Sheet1!AC1118&lt;&gt;Sheet1!AD1118,Sheet1!AD1118&lt;&gt;0),Sheet1!AC1118&amp;"~"&amp;Sheet1!AD1118,""))</f>
        <v/>
      </c>
    </row>
    <row r="912" spans="1:23">
      <c r="A912" s="3">
        <v>21304</v>
      </c>
      <c r="B912" s="3" t="s">
        <v>324</v>
      </c>
      <c r="C912" s="3" t="s">
        <v>396</v>
      </c>
      <c r="D912" s="21" t="str">
        <f>IF(OR(Sheet1!I915&lt;&gt;Sheet1!AF915,Sheet1!AG915&lt;&gt;Sheet1!J915),"有影响","-")</f>
        <v>-</v>
      </c>
      <c r="E912" s="21" t="str">
        <f>IF(OR(Sheet1!N915&lt;&gt;Sheet1!AH915,Sheet1!AI915&lt;&gt;Sheet1!O915),"有影响","-")</f>
        <v>-</v>
      </c>
      <c r="F912" s="21" t="str">
        <f>IF(OR(Sheet1!S915&lt;&gt;Sheet1!AJ915,Sheet1!AK915&lt;&gt;Sheet1!T915),"有影响","-")</f>
        <v>-</v>
      </c>
      <c r="G912" s="21" t="str">
        <f>IF(OR(Sheet1!X915&lt;&gt;Sheet1!AL915,Sheet1!AM915&lt;&gt;Sheet1!Y915),"有影响","-")</f>
        <v>-</v>
      </c>
      <c r="H912" s="21" t="str">
        <f>IF(OR(Sheet1!AC915&lt;&gt;Sheet1!AN915,Sheet1!AO915&lt;&gt;Sheet1!AD915),"有影响","-")</f>
        <v>-</v>
      </c>
      <c r="I912" s="21" t="str">
        <f>IF(Sheet1!G915=0,"出错","-")</f>
        <v>-</v>
      </c>
      <c r="J912" s="21" t="str">
        <f>IF(AND(Sheet1!G915=0,Sheet1!L915&lt;&gt;0),"出错","-")</f>
        <v>-</v>
      </c>
      <c r="K912" s="21" t="str">
        <f>IF(AND(Sheet1!G915=0,Sheet1!L915=0,Sheet1!Q915&lt;&gt;0),"出错","-")</f>
        <v>-</v>
      </c>
      <c r="L912" s="21" t="str">
        <f>IF(AND(Sheet1!G915=0,Sheet1!L915=0,Sheet1!Q915=0,Sheet1!V915&lt;&gt;0),"出错","-")</f>
        <v>-</v>
      </c>
      <c r="M912" s="21" t="str">
        <f>IF(AND(Sheet1!G915=0,Sheet1!L915=0,Sheet1!Q915=0,Sheet1!V915=0,Sheet1!AA915&lt;&gt;0),"出错","-")</f>
        <v>-</v>
      </c>
      <c r="N912" s="21" t="str">
        <f>IFERROR(VLOOKUP(Sheet1!G915,配置检查表!$Y:$Z,2,FALSE),"")</f>
        <v/>
      </c>
      <c r="O912" s="21">
        <f>IF(AND(Sheet1!I915=Sheet1!J915,Sheet1!J915&lt;&gt;0),Sheet1!I915,IF(AND(Sheet1!I915&lt;&gt;Sheet1!J915,Sheet1!J915&lt;&gt;0),Sheet1!I915&amp;"~"&amp;Sheet1!J915,""))</f>
        <v>1</v>
      </c>
      <c r="P912" s="21" t="str">
        <f>IFERROR(VLOOKUP(Sheet1!L915,配置检查表!$Y:$Z,2,FALSE),"")</f>
        <v/>
      </c>
      <c r="Q912" s="21" t="str">
        <f>IF(AND(Sheet1!N915=Sheet1!O915,Sheet1!O915&lt;&gt;0),Sheet1!N915,IF(AND(Sheet1!N915&lt;&gt;Sheet1!O915,Sheet1!O915&lt;&gt;0),Sheet1!N915&amp;"~"&amp;Sheet1!O915,""))</f>
        <v/>
      </c>
      <c r="R912" s="21" t="str">
        <f>IFERROR(VLOOKUP(Sheet1!Q915,配置检查表!$Y:$Z,2,FALSE),"")</f>
        <v/>
      </c>
      <c r="S912" s="39" t="str">
        <f>IF(AND(Sheet1!S1119=Sheet1!T1119,Sheet1!T1119&lt;&gt;0),Sheet1!S1119,IF(AND(Sheet1!S1119&lt;&gt;Sheet1!T1119,Sheet1!T1119&lt;&gt;0),Sheet1!S1119&amp;"~"&amp;Sheet1!T1119,""))</f>
        <v/>
      </c>
      <c r="T912" s="21" t="str">
        <f>IFERROR(VLOOKUP(Sheet1!V915,配置检查表!$Y:$Z,2,FALSE),"")</f>
        <v/>
      </c>
      <c r="U912" s="39" t="str">
        <f>IF(AND(Sheet1!X1119=Sheet1!Y1119,Sheet1!Y1119&lt;&gt;0),Sheet1!X1119,IF(AND(Sheet1!X1119&lt;&gt;Sheet1!Y1119,Sheet1!Y1119&lt;&gt;0),Sheet1!X1119&amp;"~"&amp;Sheet1!Y1119,""))</f>
        <v/>
      </c>
      <c r="V912" s="21" t="str">
        <f>IFERROR(VLOOKUP(Sheet1!XAA,配置检查表!$Y:$Z,2,FALSE),"")</f>
        <v/>
      </c>
      <c r="W912" s="21" t="str">
        <f>IF(AND(Sheet1!AC1119=Sheet1!AD1119,Sheet1!AD1119&lt;&gt;0),Sheet1!AC1119,IF(AND(Sheet1!AC1119&lt;&gt;Sheet1!AD1119,Sheet1!AD1119&lt;&gt;0),Sheet1!AC1119&amp;"~"&amp;Sheet1!AD1119,""))</f>
        <v/>
      </c>
    </row>
    <row r="913" spans="1:23">
      <c r="A913" s="3">
        <v>21305</v>
      </c>
      <c r="B913" s="3" t="s">
        <v>325</v>
      </c>
      <c r="C913" s="3" t="s">
        <v>397</v>
      </c>
      <c r="D913" s="21" t="str">
        <f>IF(OR(Sheet1!I916&lt;&gt;Sheet1!AF916,Sheet1!AG916&lt;&gt;Sheet1!J916),"有影响","-")</f>
        <v>-</v>
      </c>
      <c r="E913" s="21" t="str">
        <f>IF(OR(Sheet1!N916&lt;&gt;Sheet1!AH916,Sheet1!AI916&lt;&gt;Sheet1!O916),"有影响","-")</f>
        <v>-</v>
      </c>
      <c r="F913" s="21" t="str">
        <f>IF(OR(Sheet1!S916&lt;&gt;Sheet1!AJ916,Sheet1!AK916&lt;&gt;Sheet1!T916),"有影响","-")</f>
        <v>-</v>
      </c>
      <c r="G913" s="21" t="str">
        <f>IF(OR(Sheet1!X916&lt;&gt;Sheet1!AL916,Sheet1!AM916&lt;&gt;Sheet1!Y916),"有影响","-")</f>
        <v>-</v>
      </c>
      <c r="H913" s="21" t="str">
        <f>IF(OR(Sheet1!AC916&lt;&gt;Sheet1!AN916,Sheet1!AO916&lt;&gt;Sheet1!AD916),"有影响","-")</f>
        <v>-</v>
      </c>
      <c r="I913" s="21" t="str">
        <f>IF(Sheet1!G916=0,"出错","-")</f>
        <v>-</v>
      </c>
      <c r="J913" s="21" t="str">
        <f>IF(AND(Sheet1!G916=0,Sheet1!L916&lt;&gt;0),"出错","-")</f>
        <v>-</v>
      </c>
      <c r="K913" s="21" t="str">
        <f>IF(AND(Sheet1!G916=0,Sheet1!L916=0,Sheet1!Q916&lt;&gt;0),"出错","-")</f>
        <v>-</v>
      </c>
      <c r="L913" s="21" t="str">
        <f>IF(AND(Sheet1!G916=0,Sheet1!L916=0,Sheet1!Q916=0,Sheet1!V916&lt;&gt;0),"出错","-")</f>
        <v>-</v>
      </c>
      <c r="M913" s="21" t="str">
        <f>IF(AND(Sheet1!G916=0,Sheet1!L916=0,Sheet1!Q916=0,Sheet1!V916=0,Sheet1!AA916&lt;&gt;0),"出错","-")</f>
        <v>-</v>
      </c>
      <c r="N913" s="21" t="str">
        <f>IFERROR(VLOOKUP(Sheet1!G916,配置检查表!$Y:$Z,2,FALSE),"")</f>
        <v/>
      </c>
      <c r="O913" s="21">
        <f>IF(AND(Sheet1!I916=Sheet1!J916,Sheet1!J916&lt;&gt;0),Sheet1!I916,IF(AND(Sheet1!I916&lt;&gt;Sheet1!J916,Sheet1!J916&lt;&gt;0),Sheet1!I916&amp;"~"&amp;Sheet1!J916,""))</f>
        <v>1</v>
      </c>
      <c r="P913" s="21" t="str">
        <f>IFERROR(VLOOKUP(Sheet1!L916,配置检查表!$Y:$Z,2,FALSE),"")</f>
        <v/>
      </c>
      <c r="Q913" s="21" t="str">
        <f>IF(AND(Sheet1!N916=Sheet1!O916,Sheet1!O916&lt;&gt;0),Sheet1!N916,IF(AND(Sheet1!N916&lt;&gt;Sheet1!O916,Sheet1!O916&lt;&gt;0),Sheet1!N916&amp;"~"&amp;Sheet1!O916,""))</f>
        <v/>
      </c>
      <c r="R913" s="21" t="str">
        <f>IFERROR(VLOOKUP(Sheet1!Q916,配置检查表!$Y:$Z,2,FALSE),"")</f>
        <v/>
      </c>
      <c r="S913" s="39" t="str">
        <f>IF(AND(Sheet1!S1120=Sheet1!T1120,Sheet1!T1120&lt;&gt;0),Sheet1!S1120,IF(AND(Sheet1!S1120&lt;&gt;Sheet1!T1120,Sheet1!T1120&lt;&gt;0),Sheet1!S1120&amp;"~"&amp;Sheet1!T1120,""))</f>
        <v/>
      </c>
      <c r="T913" s="21" t="str">
        <f>IFERROR(VLOOKUP(Sheet1!V916,配置检查表!$Y:$Z,2,FALSE),"")</f>
        <v/>
      </c>
      <c r="U913" s="39" t="str">
        <f>IF(AND(Sheet1!X1120=Sheet1!Y1120,Sheet1!Y1120&lt;&gt;0),Sheet1!X1120,IF(AND(Sheet1!X1120&lt;&gt;Sheet1!Y1120,Sheet1!Y1120&lt;&gt;0),Sheet1!X1120&amp;"~"&amp;Sheet1!Y1120,""))</f>
        <v/>
      </c>
      <c r="V913" s="21" t="str">
        <f>IFERROR(VLOOKUP(Sheet1!XAA,配置检查表!$Y:$Z,2,FALSE),"")</f>
        <v/>
      </c>
      <c r="W913" s="21" t="str">
        <f>IF(AND(Sheet1!AC1120=Sheet1!AD1120,Sheet1!AD1120&lt;&gt;0),Sheet1!AC1120,IF(AND(Sheet1!AC1120&lt;&gt;Sheet1!AD1120,Sheet1!AD1120&lt;&gt;0),Sheet1!AC1120&amp;"~"&amp;Sheet1!AD1120,""))</f>
        <v/>
      </c>
    </row>
    <row r="914" spans="1:23">
      <c r="A914" s="3">
        <v>21306</v>
      </c>
      <c r="B914" s="3" t="s">
        <v>326</v>
      </c>
      <c r="C914" s="3" t="s">
        <v>398</v>
      </c>
      <c r="D914" s="21" t="str">
        <f>IF(OR(Sheet1!I917&lt;&gt;Sheet1!AF917,Sheet1!AG917&lt;&gt;Sheet1!J917),"有影响","-")</f>
        <v>-</v>
      </c>
      <c r="E914" s="21" t="str">
        <f>IF(OR(Sheet1!N917&lt;&gt;Sheet1!AH917,Sheet1!AI917&lt;&gt;Sheet1!O917),"有影响","-")</f>
        <v>-</v>
      </c>
      <c r="F914" s="21" t="str">
        <f>IF(OR(Sheet1!S917&lt;&gt;Sheet1!AJ917,Sheet1!AK917&lt;&gt;Sheet1!T917),"有影响","-")</f>
        <v>-</v>
      </c>
      <c r="G914" s="21" t="str">
        <f>IF(OR(Sheet1!X917&lt;&gt;Sheet1!AL917,Sheet1!AM917&lt;&gt;Sheet1!Y917),"有影响","-")</f>
        <v>-</v>
      </c>
      <c r="H914" s="21" t="str">
        <f>IF(OR(Sheet1!AC917&lt;&gt;Sheet1!AN917,Sheet1!AO917&lt;&gt;Sheet1!AD917),"有影响","-")</f>
        <v>-</v>
      </c>
      <c r="I914" s="21" t="str">
        <f>IF(Sheet1!G917=0,"出错","-")</f>
        <v>-</v>
      </c>
      <c r="J914" s="21" t="str">
        <f>IF(AND(Sheet1!G917=0,Sheet1!L917&lt;&gt;0),"出错","-")</f>
        <v>-</v>
      </c>
      <c r="K914" s="21" t="str">
        <f>IF(AND(Sheet1!G917=0,Sheet1!L917=0,Sheet1!Q917&lt;&gt;0),"出错","-")</f>
        <v>-</v>
      </c>
      <c r="L914" s="21" t="str">
        <f>IF(AND(Sheet1!G917=0,Sheet1!L917=0,Sheet1!Q917=0,Sheet1!V917&lt;&gt;0),"出错","-")</f>
        <v>-</v>
      </c>
      <c r="M914" s="21" t="str">
        <f>IF(AND(Sheet1!G917=0,Sheet1!L917=0,Sheet1!Q917=0,Sheet1!V917=0,Sheet1!AA917&lt;&gt;0),"出错","-")</f>
        <v>-</v>
      </c>
      <c r="N914" s="21" t="str">
        <f>IFERROR(VLOOKUP(Sheet1!G917,配置检查表!$Y:$Z,2,FALSE),"")</f>
        <v/>
      </c>
      <c r="O914" s="21">
        <f>IF(AND(Sheet1!I917=Sheet1!J917,Sheet1!J917&lt;&gt;0),Sheet1!I917,IF(AND(Sheet1!I917&lt;&gt;Sheet1!J917,Sheet1!J917&lt;&gt;0),Sheet1!I917&amp;"~"&amp;Sheet1!J917,""))</f>
        <v>1</v>
      </c>
      <c r="P914" s="21" t="str">
        <f>IFERROR(VLOOKUP(Sheet1!L917,配置检查表!$Y:$Z,2,FALSE),"")</f>
        <v/>
      </c>
      <c r="Q914" s="21" t="str">
        <f>IF(AND(Sheet1!N917=Sheet1!O917,Sheet1!O917&lt;&gt;0),Sheet1!N917,IF(AND(Sheet1!N917&lt;&gt;Sheet1!O917,Sheet1!O917&lt;&gt;0),Sheet1!N917&amp;"~"&amp;Sheet1!O917,""))</f>
        <v/>
      </c>
      <c r="R914" s="21" t="str">
        <f>IFERROR(VLOOKUP(Sheet1!Q917,配置检查表!$Y:$Z,2,FALSE),"")</f>
        <v/>
      </c>
      <c r="S914" s="39" t="str">
        <f>IF(AND(Sheet1!S1121=Sheet1!T1121,Sheet1!T1121&lt;&gt;0),Sheet1!S1121,IF(AND(Sheet1!S1121&lt;&gt;Sheet1!T1121,Sheet1!T1121&lt;&gt;0),Sheet1!S1121&amp;"~"&amp;Sheet1!T1121,""))</f>
        <v/>
      </c>
      <c r="T914" s="21" t="str">
        <f>IFERROR(VLOOKUP(Sheet1!V917,配置检查表!$Y:$Z,2,FALSE),"")</f>
        <v/>
      </c>
      <c r="U914" s="39" t="str">
        <f>IF(AND(Sheet1!X1121=Sheet1!Y1121,Sheet1!Y1121&lt;&gt;0),Sheet1!X1121,IF(AND(Sheet1!X1121&lt;&gt;Sheet1!Y1121,Sheet1!Y1121&lt;&gt;0),Sheet1!X1121&amp;"~"&amp;Sheet1!Y1121,""))</f>
        <v/>
      </c>
      <c r="V914" s="21" t="str">
        <f>IFERROR(VLOOKUP(Sheet1!XAA,配置检查表!$Y:$Z,2,FALSE),"")</f>
        <v/>
      </c>
      <c r="W914" s="21" t="str">
        <f>IF(AND(Sheet1!AC1121=Sheet1!AD1121,Sheet1!AD1121&lt;&gt;0),Sheet1!AC1121,IF(AND(Sheet1!AC1121&lt;&gt;Sheet1!AD1121,Sheet1!AD1121&lt;&gt;0),Sheet1!AC1121&amp;"~"&amp;Sheet1!AD1121,""))</f>
        <v/>
      </c>
    </row>
    <row r="915" spans="1:23">
      <c r="A915" s="3">
        <v>21307</v>
      </c>
      <c r="B915" s="3" t="s">
        <v>327</v>
      </c>
      <c r="C915" s="3" t="s">
        <v>399</v>
      </c>
      <c r="D915" s="21" t="str">
        <f>IF(OR(Sheet1!I918&lt;&gt;Sheet1!AF918,Sheet1!AG918&lt;&gt;Sheet1!J918),"有影响","-")</f>
        <v>-</v>
      </c>
      <c r="E915" s="21" t="str">
        <f>IF(OR(Sheet1!N918&lt;&gt;Sheet1!AH918,Sheet1!AI918&lt;&gt;Sheet1!O918),"有影响","-")</f>
        <v>-</v>
      </c>
      <c r="F915" s="21" t="str">
        <f>IF(OR(Sheet1!S918&lt;&gt;Sheet1!AJ918,Sheet1!AK918&lt;&gt;Sheet1!T918),"有影响","-")</f>
        <v>-</v>
      </c>
      <c r="G915" s="21" t="str">
        <f>IF(OR(Sheet1!X918&lt;&gt;Sheet1!AL918,Sheet1!AM918&lt;&gt;Sheet1!Y918),"有影响","-")</f>
        <v>-</v>
      </c>
      <c r="H915" s="21" t="str">
        <f>IF(OR(Sheet1!AC918&lt;&gt;Sheet1!AN918,Sheet1!AO918&lt;&gt;Sheet1!AD918),"有影响","-")</f>
        <v>-</v>
      </c>
      <c r="I915" s="21" t="str">
        <f>IF(Sheet1!G918=0,"出错","-")</f>
        <v>-</v>
      </c>
      <c r="J915" s="21" t="str">
        <f>IF(AND(Sheet1!G918=0,Sheet1!L918&lt;&gt;0),"出错","-")</f>
        <v>-</v>
      </c>
      <c r="K915" s="21" t="str">
        <f>IF(AND(Sheet1!G918=0,Sheet1!L918=0,Sheet1!Q918&lt;&gt;0),"出错","-")</f>
        <v>-</v>
      </c>
      <c r="L915" s="21" t="str">
        <f>IF(AND(Sheet1!G918=0,Sheet1!L918=0,Sheet1!Q918=0,Sheet1!V918&lt;&gt;0),"出错","-")</f>
        <v>-</v>
      </c>
      <c r="M915" s="21" t="str">
        <f>IF(AND(Sheet1!G918=0,Sheet1!L918=0,Sheet1!Q918=0,Sheet1!V918=0,Sheet1!AA918&lt;&gt;0),"出错","-")</f>
        <v>-</v>
      </c>
      <c r="N915" s="21" t="str">
        <f>IFERROR(VLOOKUP(Sheet1!G918,配置检查表!$Y:$Z,2,FALSE),"")</f>
        <v/>
      </c>
      <c r="O915" s="21">
        <f>IF(AND(Sheet1!I918=Sheet1!J918,Sheet1!J918&lt;&gt;0),Sheet1!I918,IF(AND(Sheet1!I918&lt;&gt;Sheet1!J918,Sheet1!J918&lt;&gt;0),Sheet1!I918&amp;"~"&amp;Sheet1!J918,""))</f>
        <v>1</v>
      </c>
      <c r="P915" s="21" t="str">
        <f>IFERROR(VLOOKUP(Sheet1!L918,配置检查表!$Y:$Z,2,FALSE),"")</f>
        <v/>
      </c>
      <c r="Q915" s="21" t="str">
        <f>IF(AND(Sheet1!N918=Sheet1!O918,Sheet1!O918&lt;&gt;0),Sheet1!N918,IF(AND(Sheet1!N918&lt;&gt;Sheet1!O918,Sheet1!O918&lt;&gt;0),Sheet1!N918&amp;"~"&amp;Sheet1!O918,""))</f>
        <v/>
      </c>
      <c r="R915" s="21" t="str">
        <f>IFERROR(VLOOKUP(Sheet1!Q918,配置检查表!$Y:$Z,2,FALSE),"")</f>
        <v/>
      </c>
      <c r="S915" s="39" t="str">
        <f>IF(AND(Sheet1!S1122=Sheet1!T1122,Sheet1!T1122&lt;&gt;0),Sheet1!S1122,IF(AND(Sheet1!S1122&lt;&gt;Sheet1!T1122,Sheet1!T1122&lt;&gt;0),Sheet1!S1122&amp;"~"&amp;Sheet1!T1122,""))</f>
        <v/>
      </c>
      <c r="T915" s="21" t="str">
        <f>IFERROR(VLOOKUP(Sheet1!V918,配置检查表!$Y:$Z,2,FALSE),"")</f>
        <v/>
      </c>
      <c r="U915" s="39" t="str">
        <f>IF(AND(Sheet1!X1122=Sheet1!Y1122,Sheet1!Y1122&lt;&gt;0),Sheet1!X1122,IF(AND(Sheet1!X1122&lt;&gt;Sheet1!Y1122,Sheet1!Y1122&lt;&gt;0),Sheet1!X1122&amp;"~"&amp;Sheet1!Y1122,""))</f>
        <v/>
      </c>
      <c r="V915" s="21" t="str">
        <f>IFERROR(VLOOKUP(Sheet1!XAA,配置检查表!$Y:$Z,2,FALSE),"")</f>
        <v/>
      </c>
      <c r="W915" s="21" t="str">
        <f>IF(AND(Sheet1!AC1122=Sheet1!AD1122,Sheet1!AD1122&lt;&gt;0),Sheet1!AC1122,IF(AND(Sheet1!AC1122&lt;&gt;Sheet1!AD1122,Sheet1!AD1122&lt;&gt;0),Sheet1!AC1122&amp;"~"&amp;Sheet1!AD1122,""))</f>
        <v/>
      </c>
    </row>
    <row r="916" spans="1:23">
      <c r="A916" s="3">
        <v>21308</v>
      </c>
      <c r="B916" s="3" t="s">
        <v>328</v>
      </c>
      <c r="C916" s="3" t="s">
        <v>400</v>
      </c>
      <c r="D916" s="21" t="str">
        <f>IF(OR(Sheet1!I919&lt;&gt;Sheet1!AF919,Sheet1!AG919&lt;&gt;Sheet1!J919),"有影响","-")</f>
        <v>-</v>
      </c>
      <c r="E916" s="21" t="str">
        <f>IF(OR(Sheet1!N919&lt;&gt;Sheet1!AH919,Sheet1!AI919&lt;&gt;Sheet1!O919),"有影响","-")</f>
        <v>-</v>
      </c>
      <c r="F916" s="21" t="str">
        <f>IF(OR(Sheet1!S919&lt;&gt;Sheet1!AJ919,Sheet1!AK919&lt;&gt;Sheet1!T919),"有影响","-")</f>
        <v>-</v>
      </c>
      <c r="G916" s="21" t="str">
        <f>IF(OR(Sheet1!X919&lt;&gt;Sheet1!AL919,Sheet1!AM919&lt;&gt;Sheet1!Y919),"有影响","-")</f>
        <v>-</v>
      </c>
      <c r="H916" s="21" t="str">
        <f>IF(OR(Sheet1!AC919&lt;&gt;Sheet1!AN919,Sheet1!AO919&lt;&gt;Sheet1!AD919),"有影响","-")</f>
        <v>-</v>
      </c>
      <c r="I916" s="21" t="str">
        <f>IF(Sheet1!G919=0,"出错","-")</f>
        <v>-</v>
      </c>
      <c r="J916" s="21" t="str">
        <f>IF(AND(Sheet1!G919=0,Sheet1!L919&lt;&gt;0),"出错","-")</f>
        <v>-</v>
      </c>
      <c r="K916" s="21" t="str">
        <f>IF(AND(Sheet1!G919=0,Sheet1!L919=0,Sheet1!Q919&lt;&gt;0),"出错","-")</f>
        <v>-</v>
      </c>
      <c r="L916" s="21" t="str">
        <f>IF(AND(Sheet1!G919=0,Sheet1!L919=0,Sheet1!Q919=0,Sheet1!V919&lt;&gt;0),"出错","-")</f>
        <v>-</v>
      </c>
      <c r="M916" s="21" t="str">
        <f>IF(AND(Sheet1!G919=0,Sheet1!L919=0,Sheet1!Q919=0,Sheet1!V919=0,Sheet1!AA919&lt;&gt;0),"出错","-")</f>
        <v>-</v>
      </c>
      <c r="N916" s="21" t="str">
        <f>IFERROR(VLOOKUP(Sheet1!G919,配置检查表!$Y:$Z,2,FALSE),"")</f>
        <v/>
      </c>
      <c r="O916" s="21">
        <f>IF(AND(Sheet1!I919=Sheet1!J919,Sheet1!J919&lt;&gt;0),Sheet1!I919,IF(AND(Sheet1!I919&lt;&gt;Sheet1!J919,Sheet1!J919&lt;&gt;0),Sheet1!I919&amp;"~"&amp;Sheet1!J919,""))</f>
        <v>1</v>
      </c>
      <c r="P916" s="21" t="str">
        <f>IFERROR(VLOOKUP(Sheet1!L919,配置检查表!$Y:$Z,2,FALSE),"")</f>
        <v/>
      </c>
      <c r="Q916" s="21" t="str">
        <f>IF(AND(Sheet1!N919=Sheet1!O919,Sheet1!O919&lt;&gt;0),Sheet1!N919,IF(AND(Sheet1!N919&lt;&gt;Sheet1!O919,Sheet1!O919&lt;&gt;0),Sheet1!N919&amp;"~"&amp;Sheet1!O919,""))</f>
        <v/>
      </c>
      <c r="R916" s="21" t="str">
        <f>IFERROR(VLOOKUP(Sheet1!Q919,配置检查表!$Y:$Z,2,FALSE),"")</f>
        <v/>
      </c>
      <c r="S916" s="39" t="str">
        <f>IF(AND(Sheet1!S1123=Sheet1!T1123,Sheet1!T1123&lt;&gt;0),Sheet1!S1123,IF(AND(Sheet1!S1123&lt;&gt;Sheet1!T1123,Sheet1!T1123&lt;&gt;0),Sheet1!S1123&amp;"~"&amp;Sheet1!T1123,""))</f>
        <v/>
      </c>
      <c r="T916" s="21" t="str">
        <f>IFERROR(VLOOKUP(Sheet1!V919,配置检查表!$Y:$Z,2,FALSE),"")</f>
        <v/>
      </c>
      <c r="U916" s="39" t="str">
        <f>IF(AND(Sheet1!X1123=Sheet1!Y1123,Sheet1!Y1123&lt;&gt;0),Sheet1!X1123,IF(AND(Sheet1!X1123&lt;&gt;Sheet1!Y1123,Sheet1!Y1123&lt;&gt;0),Sheet1!X1123&amp;"~"&amp;Sheet1!Y1123,""))</f>
        <v/>
      </c>
      <c r="V916" s="21" t="str">
        <f>IFERROR(VLOOKUP(Sheet1!XAA,配置检查表!$Y:$Z,2,FALSE),"")</f>
        <v/>
      </c>
      <c r="W916" s="21" t="str">
        <f>IF(AND(Sheet1!AC1123=Sheet1!AD1123,Sheet1!AD1123&lt;&gt;0),Sheet1!AC1123,IF(AND(Sheet1!AC1123&lt;&gt;Sheet1!AD1123,Sheet1!AD1123&lt;&gt;0),Sheet1!AC1123&amp;"~"&amp;Sheet1!AD1123,""))</f>
        <v/>
      </c>
    </row>
    <row r="917" spans="1:23">
      <c r="A917" s="3">
        <v>21309</v>
      </c>
      <c r="B917" s="3" t="s">
        <v>329</v>
      </c>
      <c r="C917" s="3" t="s">
        <v>401</v>
      </c>
      <c r="D917" s="21" t="str">
        <f>IF(OR(Sheet1!I920&lt;&gt;Sheet1!AF920,Sheet1!AG920&lt;&gt;Sheet1!J920),"有影响","-")</f>
        <v>-</v>
      </c>
      <c r="E917" s="21" t="str">
        <f>IF(OR(Sheet1!N920&lt;&gt;Sheet1!AH920,Sheet1!AI920&lt;&gt;Sheet1!O920),"有影响","-")</f>
        <v>-</v>
      </c>
      <c r="F917" s="21" t="str">
        <f>IF(OR(Sheet1!S920&lt;&gt;Sheet1!AJ920,Sheet1!AK920&lt;&gt;Sheet1!T920),"有影响","-")</f>
        <v>-</v>
      </c>
      <c r="G917" s="21" t="str">
        <f>IF(OR(Sheet1!X920&lt;&gt;Sheet1!AL920,Sheet1!AM920&lt;&gt;Sheet1!Y920),"有影响","-")</f>
        <v>-</v>
      </c>
      <c r="H917" s="21" t="str">
        <f>IF(OR(Sheet1!AC920&lt;&gt;Sheet1!AN920,Sheet1!AO920&lt;&gt;Sheet1!AD920),"有影响","-")</f>
        <v>-</v>
      </c>
      <c r="I917" s="21" t="str">
        <f>IF(Sheet1!G920=0,"出错","-")</f>
        <v>-</v>
      </c>
      <c r="J917" s="21" t="str">
        <f>IF(AND(Sheet1!G920=0,Sheet1!L920&lt;&gt;0),"出错","-")</f>
        <v>-</v>
      </c>
      <c r="K917" s="21" t="str">
        <f>IF(AND(Sheet1!G920=0,Sheet1!L920=0,Sheet1!Q920&lt;&gt;0),"出错","-")</f>
        <v>-</v>
      </c>
      <c r="L917" s="21" t="str">
        <f>IF(AND(Sheet1!G920=0,Sheet1!L920=0,Sheet1!Q920=0,Sheet1!V920&lt;&gt;0),"出错","-")</f>
        <v>-</v>
      </c>
      <c r="M917" s="21" t="str">
        <f>IF(AND(Sheet1!G920=0,Sheet1!L920=0,Sheet1!Q920=0,Sheet1!V920=0,Sheet1!AA920&lt;&gt;0),"出错","-")</f>
        <v>-</v>
      </c>
      <c r="N917" s="21" t="str">
        <f>IFERROR(VLOOKUP(Sheet1!G920,配置检查表!$Y:$Z,2,FALSE),"")</f>
        <v/>
      </c>
      <c r="O917" s="21">
        <f>IF(AND(Sheet1!I920=Sheet1!J920,Sheet1!J920&lt;&gt;0),Sheet1!I920,IF(AND(Sheet1!I920&lt;&gt;Sheet1!J920,Sheet1!J920&lt;&gt;0),Sheet1!I920&amp;"~"&amp;Sheet1!J920,""))</f>
        <v>1</v>
      </c>
      <c r="P917" s="21" t="str">
        <f>IFERROR(VLOOKUP(Sheet1!L920,配置检查表!$Y:$Z,2,FALSE),"")</f>
        <v/>
      </c>
      <c r="Q917" s="21" t="str">
        <f>IF(AND(Sheet1!N920=Sheet1!O920,Sheet1!O920&lt;&gt;0),Sheet1!N920,IF(AND(Sheet1!N920&lt;&gt;Sheet1!O920,Sheet1!O920&lt;&gt;0),Sheet1!N920&amp;"~"&amp;Sheet1!O920,""))</f>
        <v/>
      </c>
      <c r="R917" s="21" t="str">
        <f>IFERROR(VLOOKUP(Sheet1!Q920,配置检查表!$Y:$Z,2,FALSE),"")</f>
        <v/>
      </c>
      <c r="S917" s="39" t="str">
        <f>IF(AND(Sheet1!S1124=Sheet1!T1124,Sheet1!T1124&lt;&gt;0),Sheet1!S1124,IF(AND(Sheet1!S1124&lt;&gt;Sheet1!T1124,Sheet1!T1124&lt;&gt;0),Sheet1!S1124&amp;"~"&amp;Sheet1!T1124,""))</f>
        <v/>
      </c>
      <c r="T917" s="21" t="str">
        <f>IFERROR(VLOOKUP(Sheet1!V920,配置检查表!$Y:$Z,2,FALSE),"")</f>
        <v/>
      </c>
      <c r="U917" s="39" t="str">
        <f>IF(AND(Sheet1!X1124=Sheet1!Y1124,Sheet1!Y1124&lt;&gt;0),Sheet1!X1124,IF(AND(Sheet1!X1124&lt;&gt;Sheet1!Y1124,Sheet1!Y1124&lt;&gt;0),Sheet1!X1124&amp;"~"&amp;Sheet1!Y1124,""))</f>
        <v/>
      </c>
      <c r="V917" s="21" t="str">
        <f>IFERROR(VLOOKUP(Sheet1!XAA,配置检查表!$Y:$Z,2,FALSE),"")</f>
        <v/>
      </c>
      <c r="W917" s="21" t="str">
        <f>IF(AND(Sheet1!AC1124=Sheet1!AD1124,Sheet1!AD1124&lt;&gt;0),Sheet1!AC1124,IF(AND(Sheet1!AC1124&lt;&gt;Sheet1!AD1124,Sheet1!AD1124&lt;&gt;0),Sheet1!AC1124&amp;"~"&amp;Sheet1!AD1124,""))</f>
        <v/>
      </c>
    </row>
    <row r="918" spans="1:23">
      <c r="A918" s="3">
        <v>21310</v>
      </c>
      <c r="B918" s="3" t="s">
        <v>330</v>
      </c>
      <c r="C918" s="3" t="s">
        <v>402</v>
      </c>
      <c r="D918" s="21" t="str">
        <f>IF(OR(Sheet1!I921&lt;&gt;Sheet1!AF921,Sheet1!AG921&lt;&gt;Sheet1!J921),"有影响","-")</f>
        <v>-</v>
      </c>
      <c r="E918" s="21" t="str">
        <f>IF(OR(Sheet1!N921&lt;&gt;Sheet1!AH921,Sheet1!AI921&lt;&gt;Sheet1!O921),"有影响","-")</f>
        <v>-</v>
      </c>
      <c r="F918" s="21" t="str">
        <f>IF(OR(Sheet1!S921&lt;&gt;Sheet1!AJ921,Sheet1!AK921&lt;&gt;Sheet1!T921),"有影响","-")</f>
        <v>-</v>
      </c>
      <c r="G918" s="21" t="str">
        <f>IF(OR(Sheet1!X921&lt;&gt;Sheet1!AL921,Sheet1!AM921&lt;&gt;Sheet1!Y921),"有影响","-")</f>
        <v>-</v>
      </c>
      <c r="H918" s="21" t="str">
        <f>IF(OR(Sheet1!AC921&lt;&gt;Sheet1!AN921,Sheet1!AO921&lt;&gt;Sheet1!AD921),"有影响","-")</f>
        <v>-</v>
      </c>
      <c r="I918" s="21" t="str">
        <f>IF(Sheet1!G921=0,"出错","-")</f>
        <v>-</v>
      </c>
      <c r="J918" s="21" t="str">
        <f>IF(AND(Sheet1!G921=0,Sheet1!L921&lt;&gt;0),"出错","-")</f>
        <v>-</v>
      </c>
      <c r="K918" s="21" t="str">
        <f>IF(AND(Sheet1!G921=0,Sheet1!L921=0,Sheet1!Q921&lt;&gt;0),"出错","-")</f>
        <v>-</v>
      </c>
      <c r="L918" s="21" t="str">
        <f>IF(AND(Sheet1!G921=0,Sheet1!L921=0,Sheet1!Q921=0,Sheet1!V921&lt;&gt;0),"出错","-")</f>
        <v>-</v>
      </c>
      <c r="M918" s="21" t="str">
        <f>IF(AND(Sheet1!G921=0,Sheet1!L921=0,Sheet1!Q921=0,Sheet1!V921=0,Sheet1!AA921&lt;&gt;0),"出错","-")</f>
        <v>-</v>
      </c>
      <c r="N918" s="21" t="str">
        <f>IFERROR(VLOOKUP(Sheet1!G921,配置检查表!$Y:$Z,2,FALSE),"")</f>
        <v/>
      </c>
      <c r="O918" s="21">
        <f>IF(AND(Sheet1!I921=Sheet1!J921,Sheet1!J921&lt;&gt;0),Sheet1!I921,IF(AND(Sheet1!I921&lt;&gt;Sheet1!J921,Sheet1!J921&lt;&gt;0),Sheet1!I921&amp;"~"&amp;Sheet1!J921,""))</f>
        <v>1</v>
      </c>
      <c r="P918" s="21" t="str">
        <f>IFERROR(VLOOKUP(Sheet1!L921,配置检查表!$Y:$Z,2,FALSE),"")</f>
        <v/>
      </c>
      <c r="Q918" s="21" t="str">
        <f>IF(AND(Sheet1!N921=Sheet1!O921,Sheet1!O921&lt;&gt;0),Sheet1!N921,IF(AND(Sheet1!N921&lt;&gt;Sheet1!O921,Sheet1!O921&lt;&gt;0),Sheet1!N921&amp;"~"&amp;Sheet1!O921,""))</f>
        <v/>
      </c>
      <c r="R918" s="21" t="str">
        <f>IFERROR(VLOOKUP(Sheet1!Q921,配置检查表!$Y:$Z,2,FALSE),"")</f>
        <v/>
      </c>
      <c r="S918" s="39" t="str">
        <f>IF(AND(Sheet1!S1125=Sheet1!T1125,Sheet1!T1125&lt;&gt;0),Sheet1!S1125,IF(AND(Sheet1!S1125&lt;&gt;Sheet1!T1125,Sheet1!T1125&lt;&gt;0),Sheet1!S1125&amp;"~"&amp;Sheet1!T1125,""))</f>
        <v/>
      </c>
      <c r="T918" s="21" t="str">
        <f>IFERROR(VLOOKUP(Sheet1!V921,配置检查表!$Y:$Z,2,FALSE),"")</f>
        <v/>
      </c>
      <c r="U918" s="39" t="str">
        <f>IF(AND(Sheet1!X1125=Sheet1!Y1125,Sheet1!Y1125&lt;&gt;0),Sheet1!X1125,IF(AND(Sheet1!X1125&lt;&gt;Sheet1!Y1125,Sheet1!Y1125&lt;&gt;0),Sheet1!X1125&amp;"~"&amp;Sheet1!Y1125,""))</f>
        <v/>
      </c>
      <c r="V918" s="21" t="str">
        <f>IFERROR(VLOOKUP(Sheet1!XAA,配置检查表!$Y:$Z,2,FALSE),"")</f>
        <v/>
      </c>
      <c r="W918" s="21" t="str">
        <f>IF(AND(Sheet1!AC1125=Sheet1!AD1125,Sheet1!AD1125&lt;&gt;0),Sheet1!AC1125,IF(AND(Sheet1!AC1125&lt;&gt;Sheet1!AD1125,Sheet1!AD1125&lt;&gt;0),Sheet1!AC1125&amp;"~"&amp;Sheet1!AD1125,""))</f>
        <v/>
      </c>
    </row>
    <row r="919" spans="1:23">
      <c r="A919" s="3">
        <v>21311</v>
      </c>
      <c r="B919" s="3" t="s">
        <v>331</v>
      </c>
      <c r="C919" s="3" t="s">
        <v>403</v>
      </c>
      <c r="D919" s="21" t="str">
        <f>IF(OR(Sheet1!I922&lt;&gt;Sheet1!AF922,Sheet1!AG922&lt;&gt;Sheet1!J922),"有影响","-")</f>
        <v>-</v>
      </c>
      <c r="E919" s="21" t="str">
        <f>IF(OR(Sheet1!N922&lt;&gt;Sheet1!AH922,Sheet1!AI922&lt;&gt;Sheet1!O922),"有影响","-")</f>
        <v>-</v>
      </c>
      <c r="F919" s="21" t="str">
        <f>IF(OR(Sheet1!S922&lt;&gt;Sheet1!AJ922,Sheet1!AK922&lt;&gt;Sheet1!T922),"有影响","-")</f>
        <v>-</v>
      </c>
      <c r="G919" s="21" t="str">
        <f>IF(OR(Sheet1!X922&lt;&gt;Sheet1!AL922,Sheet1!AM922&lt;&gt;Sheet1!Y922),"有影响","-")</f>
        <v>-</v>
      </c>
      <c r="H919" s="21" t="str">
        <f>IF(OR(Sheet1!AC922&lt;&gt;Sheet1!AN922,Sheet1!AO922&lt;&gt;Sheet1!AD922),"有影响","-")</f>
        <v>-</v>
      </c>
      <c r="I919" s="21" t="str">
        <f>IF(Sheet1!G922=0,"出错","-")</f>
        <v>-</v>
      </c>
      <c r="J919" s="21" t="str">
        <f>IF(AND(Sheet1!G922=0,Sheet1!L922&lt;&gt;0),"出错","-")</f>
        <v>-</v>
      </c>
      <c r="K919" s="21" t="str">
        <f>IF(AND(Sheet1!G922=0,Sheet1!L922=0,Sheet1!Q922&lt;&gt;0),"出错","-")</f>
        <v>-</v>
      </c>
      <c r="L919" s="21" t="str">
        <f>IF(AND(Sheet1!G922=0,Sheet1!L922=0,Sheet1!Q922=0,Sheet1!V922&lt;&gt;0),"出错","-")</f>
        <v>-</v>
      </c>
      <c r="M919" s="21" t="str">
        <f>IF(AND(Sheet1!G922=0,Sheet1!L922=0,Sheet1!Q922=0,Sheet1!V922=0,Sheet1!AA922&lt;&gt;0),"出错","-")</f>
        <v>-</v>
      </c>
      <c r="N919" s="21" t="str">
        <f>IFERROR(VLOOKUP(Sheet1!G922,配置检查表!$Y:$Z,2,FALSE),"")</f>
        <v/>
      </c>
      <c r="O919" s="21">
        <f>IF(AND(Sheet1!I922=Sheet1!J922,Sheet1!J922&lt;&gt;0),Sheet1!I922,IF(AND(Sheet1!I922&lt;&gt;Sheet1!J922,Sheet1!J922&lt;&gt;0),Sheet1!I922&amp;"~"&amp;Sheet1!J922,""))</f>
        <v>1</v>
      </c>
      <c r="P919" s="21" t="str">
        <f>IFERROR(VLOOKUP(Sheet1!L922,配置检查表!$Y:$Z,2,FALSE),"")</f>
        <v/>
      </c>
      <c r="Q919" s="21" t="str">
        <f>IF(AND(Sheet1!N922=Sheet1!O922,Sheet1!O922&lt;&gt;0),Sheet1!N922,IF(AND(Sheet1!N922&lt;&gt;Sheet1!O922,Sheet1!O922&lt;&gt;0),Sheet1!N922&amp;"~"&amp;Sheet1!O922,""))</f>
        <v/>
      </c>
      <c r="R919" s="21" t="str">
        <f>IFERROR(VLOOKUP(Sheet1!Q922,配置检查表!$Y:$Z,2,FALSE),"")</f>
        <v/>
      </c>
      <c r="S919" s="39" t="str">
        <f>IF(AND(Sheet1!S1126=Sheet1!T1126,Sheet1!T1126&lt;&gt;0),Sheet1!S1126,IF(AND(Sheet1!S1126&lt;&gt;Sheet1!T1126,Sheet1!T1126&lt;&gt;0),Sheet1!S1126&amp;"~"&amp;Sheet1!T1126,""))</f>
        <v/>
      </c>
      <c r="T919" s="21" t="str">
        <f>IFERROR(VLOOKUP(Sheet1!V922,配置检查表!$Y:$Z,2,FALSE),"")</f>
        <v/>
      </c>
      <c r="U919" s="39" t="str">
        <f>IF(AND(Sheet1!X1126=Sheet1!Y1126,Sheet1!Y1126&lt;&gt;0),Sheet1!X1126,IF(AND(Sheet1!X1126&lt;&gt;Sheet1!Y1126,Sheet1!Y1126&lt;&gt;0),Sheet1!X1126&amp;"~"&amp;Sheet1!Y1126,""))</f>
        <v/>
      </c>
      <c r="V919" s="21" t="str">
        <f>IFERROR(VLOOKUP(Sheet1!XAA,配置检查表!$Y:$Z,2,FALSE),"")</f>
        <v/>
      </c>
      <c r="W919" s="21" t="str">
        <f>IF(AND(Sheet1!AC1126=Sheet1!AD1126,Sheet1!AD1126&lt;&gt;0),Sheet1!AC1126,IF(AND(Sheet1!AC1126&lt;&gt;Sheet1!AD1126,Sheet1!AD1126&lt;&gt;0),Sheet1!AC1126&amp;"~"&amp;Sheet1!AD1126,""))</f>
        <v/>
      </c>
    </row>
    <row r="920" spans="1:23">
      <c r="A920" s="3">
        <v>21312</v>
      </c>
      <c r="B920" s="3" t="s">
        <v>332</v>
      </c>
      <c r="C920" s="3" t="s">
        <v>404</v>
      </c>
      <c r="D920" s="21" t="str">
        <f>IF(OR(Sheet1!I923&lt;&gt;Sheet1!AF923,Sheet1!AG923&lt;&gt;Sheet1!J923),"有影响","-")</f>
        <v>-</v>
      </c>
      <c r="E920" s="21" t="str">
        <f>IF(OR(Sheet1!N923&lt;&gt;Sheet1!AH923,Sheet1!AI923&lt;&gt;Sheet1!O923),"有影响","-")</f>
        <v>-</v>
      </c>
      <c r="F920" s="21" t="str">
        <f>IF(OR(Sheet1!S923&lt;&gt;Sheet1!AJ923,Sheet1!AK923&lt;&gt;Sheet1!T923),"有影响","-")</f>
        <v>-</v>
      </c>
      <c r="G920" s="21" t="str">
        <f>IF(OR(Sheet1!X923&lt;&gt;Sheet1!AL923,Sheet1!AM923&lt;&gt;Sheet1!Y923),"有影响","-")</f>
        <v>-</v>
      </c>
      <c r="H920" s="21" t="str">
        <f>IF(OR(Sheet1!AC923&lt;&gt;Sheet1!AN923,Sheet1!AO923&lt;&gt;Sheet1!AD923),"有影响","-")</f>
        <v>-</v>
      </c>
      <c r="I920" s="21" t="str">
        <f>IF(Sheet1!G923=0,"出错","-")</f>
        <v>-</v>
      </c>
      <c r="J920" s="21" t="str">
        <f>IF(AND(Sheet1!G923=0,Sheet1!L923&lt;&gt;0),"出错","-")</f>
        <v>-</v>
      </c>
      <c r="K920" s="21" t="str">
        <f>IF(AND(Sheet1!G923=0,Sheet1!L923=0,Sheet1!Q923&lt;&gt;0),"出错","-")</f>
        <v>-</v>
      </c>
      <c r="L920" s="21" t="str">
        <f>IF(AND(Sheet1!G923=0,Sheet1!L923=0,Sheet1!Q923=0,Sheet1!V923&lt;&gt;0),"出错","-")</f>
        <v>-</v>
      </c>
      <c r="M920" s="21" t="str">
        <f>IF(AND(Sheet1!G923=0,Sheet1!L923=0,Sheet1!Q923=0,Sheet1!V923=0,Sheet1!AA923&lt;&gt;0),"出错","-")</f>
        <v>-</v>
      </c>
      <c r="N920" s="21" t="str">
        <f>IFERROR(VLOOKUP(Sheet1!G923,配置检查表!$Y:$Z,2,FALSE),"")</f>
        <v/>
      </c>
      <c r="O920" s="21">
        <f>IF(AND(Sheet1!I923=Sheet1!J923,Sheet1!J923&lt;&gt;0),Sheet1!I923,IF(AND(Sheet1!I923&lt;&gt;Sheet1!J923,Sheet1!J923&lt;&gt;0),Sheet1!I923&amp;"~"&amp;Sheet1!J923,""))</f>
        <v>1</v>
      </c>
      <c r="P920" s="21" t="str">
        <f>IFERROR(VLOOKUP(Sheet1!L923,配置检查表!$Y:$Z,2,FALSE),"")</f>
        <v/>
      </c>
      <c r="Q920" s="21" t="str">
        <f>IF(AND(Sheet1!N923=Sheet1!O923,Sheet1!O923&lt;&gt;0),Sheet1!N923,IF(AND(Sheet1!N923&lt;&gt;Sheet1!O923,Sheet1!O923&lt;&gt;0),Sheet1!N923&amp;"~"&amp;Sheet1!O923,""))</f>
        <v/>
      </c>
      <c r="R920" s="21" t="str">
        <f>IFERROR(VLOOKUP(Sheet1!Q923,配置检查表!$Y:$Z,2,FALSE),"")</f>
        <v/>
      </c>
      <c r="S920" s="39" t="str">
        <f>IF(AND(Sheet1!S1127=Sheet1!T1127,Sheet1!T1127&lt;&gt;0),Sheet1!S1127,IF(AND(Sheet1!S1127&lt;&gt;Sheet1!T1127,Sheet1!T1127&lt;&gt;0),Sheet1!S1127&amp;"~"&amp;Sheet1!T1127,""))</f>
        <v/>
      </c>
      <c r="T920" s="21" t="str">
        <f>IFERROR(VLOOKUP(Sheet1!V923,配置检查表!$Y:$Z,2,FALSE),"")</f>
        <v/>
      </c>
      <c r="U920" s="39" t="str">
        <f>IF(AND(Sheet1!X1127=Sheet1!Y1127,Sheet1!Y1127&lt;&gt;0),Sheet1!X1127,IF(AND(Sheet1!X1127&lt;&gt;Sheet1!Y1127,Sheet1!Y1127&lt;&gt;0),Sheet1!X1127&amp;"~"&amp;Sheet1!Y1127,""))</f>
        <v/>
      </c>
      <c r="V920" s="21" t="str">
        <f>IFERROR(VLOOKUP(Sheet1!XAA,配置检查表!$Y:$Z,2,FALSE),"")</f>
        <v/>
      </c>
      <c r="W920" s="21" t="str">
        <f>IF(AND(Sheet1!AC1127=Sheet1!AD1127,Sheet1!AD1127&lt;&gt;0),Sheet1!AC1127,IF(AND(Sheet1!AC1127&lt;&gt;Sheet1!AD1127,Sheet1!AD1127&lt;&gt;0),Sheet1!AC1127&amp;"~"&amp;Sheet1!AD1127,""))</f>
        <v/>
      </c>
    </row>
    <row r="921" spans="1:23">
      <c r="A921" s="3">
        <v>21351</v>
      </c>
      <c r="B921" s="3" t="s">
        <v>321</v>
      </c>
      <c r="C921" s="3" t="s">
        <v>405</v>
      </c>
      <c r="D921" s="21" t="str">
        <f>IF(OR(Sheet1!I924&lt;&gt;Sheet1!AF924,Sheet1!AG924&lt;&gt;Sheet1!J924),"有影响","-")</f>
        <v>-</v>
      </c>
      <c r="E921" s="21" t="str">
        <f>IF(OR(Sheet1!N924&lt;&gt;Sheet1!AH924,Sheet1!AI924&lt;&gt;Sheet1!O924),"有影响","-")</f>
        <v>-</v>
      </c>
      <c r="F921" s="21" t="str">
        <f>IF(OR(Sheet1!S924&lt;&gt;Sheet1!AJ924,Sheet1!AK924&lt;&gt;Sheet1!T924),"有影响","-")</f>
        <v>-</v>
      </c>
      <c r="G921" s="21" t="str">
        <f>IF(OR(Sheet1!X924&lt;&gt;Sheet1!AL924,Sheet1!AM924&lt;&gt;Sheet1!Y924),"有影响","-")</f>
        <v>-</v>
      </c>
      <c r="H921" s="21" t="str">
        <f>IF(OR(Sheet1!AC924&lt;&gt;Sheet1!AN924,Sheet1!AO924&lt;&gt;Sheet1!AD924),"有影响","-")</f>
        <v>-</v>
      </c>
      <c r="I921" s="21" t="str">
        <f>IF(Sheet1!G924=0,"出错","-")</f>
        <v>-</v>
      </c>
      <c r="J921" s="21" t="str">
        <f>IF(AND(Sheet1!G924=0,Sheet1!L924&lt;&gt;0),"出错","-")</f>
        <v>-</v>
      </c>
      <c r="K921" s="21" t="str">
        <f>IF(AND(Sheet1!G924=0,Sheet1!L924=0,Sheet1!Q924&lt;&gt;0),"出错","-")</f>
        <v>-</v>
      </c>
      <c r="L921" s="21" t="str">
        <f>IF(AND(Sheet1!G924=0,Sheet1!L924=0,Sheet1!Q924=0,Sheet1!V924&lt;&gt;0),"出错","-")</f>
        <v>-</v>
      </c>
      <c r="M921" s="21" t="str">
        <f>IF(AND(Sheet1!G924=0,Sheet1!L924=0,Sheet1!Q924=0,Sheet1!V924=0,Sheet1!AA924&lt;&gt;0),"出错","-")</f>
        <v>-</v>
      </c>
      <c r="N921" s="21" t="str">
        <f>IFERROR(VLOOKUP(Sheet1!G924,配置检查表!$Y:$Z,2,FALSE),"")</f>
        <v/>
      </c>
      <c r="O921" s="21">
        <f>IF(AND(Sheet1!I924=Sheet1!J924,Sheet1!J924&lt;&gt;0),Sheet1!I924,IF(AND(Sheet1!I924&lt;&gt;Sheet1!J924,Sheet1!J924&lt;&gt;0),Sheet1!I924&amp;"~"&amp;Sheet1!J924,""))</f>
        <v>1</v>
      </c>
      <c r="P921" s="21" t="str">
        <f>IFERROR(VLOOKUP(Sheet1!L924,配置检查表!$Y:$Z,2,FALSE),"")</f>
        <v/>
      </c>
      <c r="Q921" s="21" t="str">
        <f>IF(AND(Sheet1!N924=Sheet1!O924,Sheet1!O924&lt;&gt;0),Sheet1!N924,IF(AND(Sheet1!N924&lt;&gt;Sheet1!O924,Sheet1!O924&lt;&gt;0),Sheet1!N924&amp;"~"&amp;Sheet1!O924,""))</f>
        <v/>
      </c>
      <c r="R921" s="21" t="str">
        <f>IFERROR(VLOOKUP(Sheet1!Q924,配置检查表!$Y:$Z,2,FALSE),"")</f>
        <v/>
      </c>
      <c r="S921" s="39" t="str">
        <f>IF(AND(Sheet1!S1128=Sheet1!T1128,Sheet1!T1128&lt;&gt;0),Sheet1!S1128,IF(AND(Sheet1!S1128&lt;&gt;Sheet1!T1128,Sheet1!T1128&lt;&gt;0),Sheet1!S1128&amp;"~"&amp;Sheet1!T1128,""))</f>
        <v/>
      </c>
      <c r="T921" s="21" t="str">
        <f>IFERROR(VLOOKUP(Sheet1!V924,配置检查表!$Y:$Z,2,FALSE),"")</f>
        <v/>
      </c>
      <c r="U921" s="39" t="str">
        <f>IF(AND(Sheet1!X1128=Sheet1!Y1128,Sheet1!Y1128&lt;&gt;0),Sheet1!X1128,IF(AND(Sheet1!X1128&lt;&gt;Sheet1!Y1128,Sheet1!Y1128&lt;&gt;0),Sheet1!X1128&amp;"~"&amp;Sheet1!Y1128,""))</f>
        <v/>
      </c>
      <c r="V921" s="21" t="str">
        <f>IFERROR(VLOOKUP(Sheet1!XAA,配置检查表!$Y:$Z,2,FALSE),"")</f>
        <v/>
      </c>
      <c r="W921" s="21" t="str">
        <f>IF(AND(Sheet1!AC1128=Sheet1!AD1128,Sheet1!AD1128&lt;&gt;0),Sheet1!AC1128,IF(AND(Sheet1!AC1128&lt;&gt;Sheet1!AD1128,Sheet1!AD1128&lt;&gt;0),Sheet1!AC1128&amp;"~"&amp;Sheet1!AD1128,""))</f>
        <v/>
      </c>
    </row>
    <row r="922" spans="1:23">
      <c r="A922" s="3">
        <v>21352</v>
      </c>
      <c r="B922" s="3" t="s">
        <v>322</v>
      </c>
      <c r="C922" s="3" t="s">
        <v>406</v>
      </c>
      <c r="D922" s="21" t="str">
        <f>IF(OR(Sheet1!I925&lt;&gt;Sheet1!AF925,Sheet1!AG925&lt;&gt;Sheet1!J925),"有影响","-")</f>
        <v>-</v>
      </c>
      <c r="E922" s="21" t="str">
        <f>IF(OR(Sheet1!N925&lt;&gt;Sheet1!AH925,Sheet1!AI925&lt;&gt;Sheet1!O925),"有影响","-")</f>
        <v>-</v>
      </c>
      <c r="F922" s="21" t="str">
        <f>IF(OR(Sheet1!S925&lt;&gt;Sheet1!AJ925,Sheet1!AK925&lt;&gt;Sheet1!T925),"有影响","-")</f>
        <v>-</v>
      </c>
      <c r="G922" s="21" t="str">
        <f>IF(OR(Sheet1!X925&lt;&gt;Sheet1!AL925,Sheet1!AM925&lt;&gt;Sheet1!Y925),"有影响","-")</f>
        <v>-</v>
      </c>
      <c r="H922" s="21" t="str">
        <f>IF(OR(Sheet1!AC925&lt;&gt;Sheet1!AN925,Sheet1!AO925&lt;&gt;Sheet1!AD925),"有影响","-")</f>
        <v>-</v>
      </c>
      <c r="I922" s="21" t="str">
        <f>IF(Sheet1!G925=0,"出错","-")</f>
        <v>-</v>
      </c>
      <c r="J922" s="21" t="str">
        <f>IF(AND(Sheet1!G925=0,Sheet1!L925&lt;&gt;0),"出错","-")</f>
        <v>-</v>
      </c>
      <c r="K922" s="21" t="str">
        <f>IF(AND(Sheet1!G925=0,Sheet1!L925=0,Sheet1!Q925&lt;&gt;0),"出错","-")</f>
        <v>-</v>
      </c>
      <c r="L922" s="21" t="str">
        <f>IF(AND(Sheet1!G925=0,Sheet1!L925=0,Sheet1!Q925=0,Sheet1!V925&lt;&gt;0),"出错","-")</f>
        <v>-</v>
      </c>
      <c r="M922" s="21" t="str">
        <f>IF(AND(Sheet1!G925=0,Sheet1!L925=0,Sheet1!Q925=0,Sheet1!V925=0,Sheet1!AA925&lt;&gt;0),"出错","-")</f>
        <v>-</v>
      </c>
      <c r="N922" s="21" t="str">
        <f>IFERROR(VLOOKUP(Sheet1!G925,配置检查表!$Y:$Z,2,FALSE),"")</f>
        <v/>
      </c>
      <c r="O922" s="21">
        <f>IF(AND(Sheet1!I925=Sheet1!J925,Sheet1!J925&lt;&gt;0),Sheet1!I925,IF(AND(Sheet1!I925&lt;&gt;Sheet1!J925,Sheet1!J925&lt;&gt;0),Sheet1!I925&amp;"~"&amp;Sheet1!J925,""))</f>
        <v>1</v>
      </c>
      <c r="P922" s="21" t="str">
        <f>IFERROR(VLOOKUP(Sheet1!L925,配置检查表!$Y:$Z,2,FALSE),"")</f>
        <v/>
      </c>
      <c r="Q922" s="21" t="str">
        <f>IF(AND(Sheet1!N925=Sheet1!O925,Sheet1!O925&lt;&gt;0),Sheet1!N925,IF(AND(Sheet1!N925&lt;&gt;Sheet1!O925,Sheet1!O925&lt;&gt;0),Sheet1!N925&amp;"~"&amp;Sheet1!O925,""))</f>
        <v/>
      </c>
      <c r="R922" s="21" t="str">
        <f>IFERROR(VLOOKUP(Sheet1!Q925,配置检查表!$Y:$Z,2,FALSE),"")</f>
        <v/>
      </c>
      <c r="S922" s="39" t="str">
        <f>IF(AND(Sheet1!S1129=Sheet1!T1129,Sheet1!T1129&lt;&gt;0),Sheet1!S1129,IF(AND(Sheet1!S1129&lt;&gt;Sheet1!T1129,Sheet1!T1129&lt;&gt;0),Sheet1!S1129&amp;"~"&amp;Sheet1!T1129,""))</f>
        <v/>
      </c>
      <c r="T922" s="21" t="str">
        <f>IFERROR(VLOOKUP(Sheet1!V925,配置检查表!$Y:$Z,2,FALSE),"")</f>
        <v/>
      </c>
      <c r="U922" s="39" t="str">
        <f>IF(AND(Sheet1!X1129=Sheet1!Y1129,Sheet1!Y1129&lt;&gt;0),Sheet1!X1129,IF(AND(Sheet1!X1129&lt;&gt;Sheet1!Y1129,Sheet1!Y1129&lt;&gt;0),Sheet1!X1129&amp;"~"&amp;Sheet1!Y1129,""))</f>
        <v/>
      </c>
      <c r="V922" s="21" t="str">
        <f>IFERROR(VLOOKUP(Sheet1!XAA,配置检查表!$Y:$Z,2,FALSE),"")</f>
        <v/>
      </c>
      <c r="W922" s="21" t="str">
        <f>IF(AND(Sheet1!AC1129=Sheet1!AD1129,Sheet1!AD1129&lt;&gt;0),Sheet1!AC1129,IF(AND(Sheet1!AC1129&lt;&gt;Sheet1!AD1129,Sheet1!AD1129&lt;&gt;0),Sheet1!AC1129&amp;"~"&amp;Sheet1!AD1129,""))</f>
        <v/>
      </c>
    </row>
    <row r="923" spans="1:23">
      <c r="A923" s="3">
        <v>21353</v>
      </c>
      <c r="B923" s="3" t="s">
        <v>323</v>
      </c>
      <c r="C923" s="3" t="s">
        <v>407</v>
      </c>
      <c r="D923" s="21" t="str">
        <f>IF(OR(Sheet1!I926&lt;&gt;Sheet1!AF926,Sheet1!AG926&lt;&gt;Sheet1!J926),"有影响","-")</f>
        <v>-</v>
      </c>
      <c r="E923" s="21" t="str">
        <f>IF(OR(Sheet1!N926&lt;&gt;Sheet1!AH926,Sheet1!AI926&lt;&gt;Sheet1!O926),"有影响","-")</f>
        <v>-</v>
      </c>
      <c r="F923" s="21" t="str">
        <f>IF(OR(Sheet1!S926&lt;&gt;Sheet1!AJ926,Sheet1!AK926&lt;&gt;Sheet1!T926),"有影响","-")</f>
        <v>-</v>
      </c>
      <c r="G923" s="21" t="str">
        <f>IF(OR(Sheet1!X926&lt;&gt;Sheet1!AL926,Sheet1!AM926&lt;&gt;Sheet1!Y926),"有影响","-")</f>
        <v>-</v>
      </c>
      <c r="H923" s="21" t="str">
        <f>IF(OR(Sheet1!AC926&lt;&gt;Sheet1!AN926,Sheet1!AO926&lt;&gt;Sheet1!AD926),"有影响","-")</f>
        <v>-</v>
      </c>
      <c r="I923" s="21" t="str">
        <f>IF(Sheet1!G926=0,"出错","-")</f>
        <v>-</v>
      </c>
      <c r="J923" s="21" t="str">
        <f>IF(AND(Sheet1!G926=0,Sheet1!L926&lt;&gt;0),"出错","-")</f>
        <v>-</v>
      </c>
      <c r="K923" s="21" t="str">
        <f>IF(AND(Sheet1!G926=0,Sheet1!L926=0,Sheet1!Q926&lt;&gt;0),"出错","-")</f>
        <v>-</v>
      </c>
      <c r="L923" s="21" t="str">
        <f>IF(AND(Sheet1!G926=0,Sheet1!L926=0,Sheet1!Q926=0,Sheet1!V926&lt;&gt;0),"出错","-")</f>
        <v>-</v>
      </c>
      <c r="M923" s="21" t="str">
        <f>IF(AND(Sheet1!G926=0,Sheet1!L926=0,Sheet1!Q926=0,Sheet1!V926=0,Sheet1!AA926&lt;&gt;0),"出错","-")</f>
        <v>-</v>
      </c>
      <c r="N923" s="21" t="str">
        <f>IFERROR(VLOOKUP(Sheet1!G926,配置检查表!$Y:$Z,2,FALSE),"")</f>
        <v/>
      </c>
      <c r="O923" s="21">
        <f>IF(AND(Sheet1!I926=Sheet1!J926,Sheet1!J926&lt;&gt;0),Sheet1!I926,IF(AND(Sheet1!I926&lt;&gt;Sheet1!J926,Sheet1!J926&lt;&gt;0),Sheet1!I926&amp;"~"&amp;Sheet1!J926,""))</f>
        <v>1</v>
      </c>
      <c r="P923" s="21" t="str">
        <f>IFERROR(VLOOKUP(Sheet1!L926,配置检查表!$Y:$Z,2,FALSE),"")</f>
        <v/>
      </c>
      <c r="Q923" s="21" t="str">
        <f>IF(AND(Sheet1!N926=Sheet1!O926,Sheet1!O926&lt;&gt;0),Sheet1!N926,IF(AND(Sheet1!N926&lt;&gt;Sheet1!O926,Sheet1!O926&lt;&gt;0),Sheet1!N926&amp;"~"&amp;Sheet1!O926,""))</f>
        <v/>
      </c>
      <c r="R923" s="21" t="str">
        <f>IFERROR(VLOOKUP(Sheet1!Q926,配置检查表!$Y:$Z,2,FALSE),"")</f>
        <v/>
      </c>
      <c r="S923" s="39" t="str">
        <f>IF(AND(Sheet1!S1130=Sheet1!T1130,Sheet1!T1130&lt;&gt;0),Sheet1!S1130,IF(AND(Sheet1!S1130&lt;&gt;Sheet1!T1130,Sheet1!T1130&lt;&gt;0),Sheet1!S1130&amp;"~"&amp;Sheet1!T1130,""))</f>
        <v/>
      </c>
      <c r="T923" s="21" t="str">
        <f>IFERROR(VLOOKUP(Sheet1!V926,配置检查表!$Y:$Z,2,FALSE),"")</f>
        <v/>
      </c>
      <c r="U923" s="39" t="str">
        <f>IF(AND(Sheet1!X1130=Sheet1!Y1130,Sheet1!Y1130&lt;&gt;0),Sheet1!X1130,IF(AND(Sheet1!X1130&lt;&gt;Sheet1!Y1130,Sheet1!Y1130&lt;&gt;0),Sheet1!X1130&amp;"~"&amp;Sheet1!Y1130,""))</f>
        <v/>
      </c>
      <c r="V923" s="21" t="str">
        <f>IFERROR(VLOOKUP(Sheet1!XAA,配置检查表!$Y:$Z,2,FALSE),"")</f>
        <v/>
      </c>
      <c r="W923" s="21" t="str">
        <f>IF(AND(Sheet1!AC1130=Sheet1!AD1130,Sheet1!AD1130&lt;&gt;0),Sheet1!AC1130,IF(AND(Sheet1!AC1130&lt;&gt;Sheet1!AD1130,Sheet1!AD1130&lt;&gt;0),Sheet1!AC1130&amp;"~"&amp;Sheet1!AD1130,""))</f>
        <v/>
      </c>
    </row>
    <row r="924" spans="1:23">
      <c r="A924" s="3">
        <v>21354</v>
      </c>
      <c r="B924" s="3" t="s">
        <v>324</v>
      </c>
      <c r="C924" s="3" t="s">
        <v>408</v>
      </c>
      <c r="D924" s="21" t="str">
        <f>IF(OR(Sheet1!I927&lt;&gt;Sheet1!AF927,Sheet1!AG927&lt;&gt;Sheet1!J927),"有影响","-")</f>
        <v>-</v>
      </c>
      <c r="E924" s="21" t="str">
        <f>IF(OR(Sheet1!N927&lt;&gt;Sheet1!AH927,Sheet1!AI927&lt;&gt;Sheet1!O927),"有影响","-")</f>
        <v>-</v>
      </c>
      <c r="F924" s="21" t="str">
        <f>IF(OR(Sheet1!S927&lt;&gt;Sheet1!AJ927,Sheet1!AK927&lt;&gt;Sheet1!T927),"有影响","-")</f>
        <v>-</v>
      </c>
      <c r="G924" s="21" t="str">
        <f>IF(OR(Sheet1!X927&lt;&gt;Sheet1!AL927,Sheet1!AM927&lt;&gt;Sheet1!Y927),"有影响","-")</f>
        <v>-</v>
      </c>
      <c r="H924" s="21" t="str">
        <f>IF(OR(Sheet1!AC927&lt;&gt;Sheet1!AN927,Sheet1!AO927&lt;&gt;Sheet1!AD927),"有影响","-")</f>
        <v>-</v>
      </c>
      <c r="I924" s="21" t="str">
        <f>IF(Sheet1!G927=0,"出错","-")</f>
        <v>-</v>
      </c>
      <c r="J924" s="21" t="str">
        <f>IF(AND(Sheet1!G927=0,Sheet1!L927&lt;&gt;0),"出错","-")</f>
        <v>-</v>
      </c>
      <c r="K924" s="21" t="str">
        <f>IF(AND(Sheet1!G927=0,Sheet1!L927=0,Sheet1!Q927&lt;&gt;0),"出错","-")</f>
        <v>-</v>
      </c>
      <c r="L924" s="21" t="str">
        <f>IF(AND(Sheet1!G927=0,Sheet1!L927=0,Sheet1!Q927=0,Sheet1!V927&lt;&gt;0),"出错","-")</f>
        <v>-</v>
      </c>
      <c r="M924" s="21" t="str">
        <f>IF(AND(Sheet1!G927=0,Sheet1!L927=0,Sheet1!Q927=0,Sheet1!V927=0,Sheet1!AA927&lt;&gt;0),"出错","-")</f>
        <v>-</v>
      </c>
      <c r="N924" s="21" t="str">
        <f>IFERROR(VLOOKUP(Sheet1!G927,配置检查表!$Y:$Z,2,FALSE),"")</f>
        <v/>
      </c>
      <c r="O924" s="21">
        <f>IF(AND(Sheet1!I927=Sheet1!J927,Sheet1!J927&lt;&gt;0),Sheet1!I927,IF(AND(Sheet1!I927&lt;&gt;Sheet1!J927,Sheet1!J927&lt;&gt;0),Sheet1!I927&amp;"~"&amp;Sheet1!J927,""))</f>
        <v>1</v>
      </c>
      <c r="P924" s="21" t="str">
        <f>IFERROR(VLOOKUP(Sheet1!L927,配置检查表!$Y:$Z,2,FALSE),"")</f>
        <v/>
      </c>
      <c r="Q924" s="21" t="str">
        <f>IF(AND(Sheet1!N927=Sheet1!O927,Sheet1!O927&lt;&gt;0),Sheet1!N927,IF(AND(Sheet1!N927&lt;&gt;Sheet1!O927,Sheet1!O927&lt;&gt;0),Sheet1!N927&amp;"~"&amp;Sheet1!O927,""))</f>
        <v/>
      </c>
      <c r="R924" s="21" t="str">
        <f>IFERROR(VLOOKUP(Sheet1!Q927,配置检查表!$Y:$Z,2,FALSE),"")</f>
        <v/>
      </c>
      <c r="S924" s="39" t="str">
        <f>IF(AND(Sheet1!S1131=Sheet1!T1131,Sheet1!T1131&lt;&gt;0),Sheet1!S1131,IF(AND(Sheet1!S1131&lt;&gt;Sheet1!T1131,Sheet1!T1131&lt;&gt;0),Sheet1!S1131&amp;"~"&amp;Sheet1!T1131,""))</f>
        <v/>
      </c>
      <c r="T924" s="21" t="str">
        <f>IFERROR(VLOOKUP(Sheet1!V927,配置检查表!$Y:$Z,2,FALSE),"")</f>
        <v/>
      </c>
      <c r="U924" s="39" t="str">
        <f>IF(AND(Sheet1!X1131=Sheet1!Y1131,Sheet1!Y1131&lt;&gt;0),Sheet1!X1131,IF(AND(Sheet1!X1131&lt;&gt;Sheet1!Y1131,Sheet1!Y1131&lt;&gt;0),Sheet1!X1131&amp;"~"&amp;Sheet1!Y1131,""))</f>
        <v/>
      </c>
      <c r="V924" s="21" t="str">
        <f>IFERROR(VLOOKUP(Sheet1!XAA,配置检查表!$Y:$Z,2,FALSE),"")</f>
        <v/>
      </c>
      <c r="W924" s="21" t="str">
        <f>IF(AND(Sheet1!AC1131=Sheet1!AD1131,Sheet1!AD1131&lt;&gt;0),Sheet1!AC1131,IF(AND(Sheet1!AC1131&lt;&gt;Sheet1!AD1131,Sheet1!AD1131&lt;&gt;0),Sheet1!AC1131&amp;"~"&amp;Sheet1!AD1131,""))</f>
        <v/>
      </c>
    </row>
    <row r="925" spans="1:23">
      <c r="A925" s="3">
        <v>21355</v>
      </c>
      <c r="B925" s="3" t="s">
        <v>325</v>
      </c>
      <c r="C925" s="3" t="s">
        <v>409</v>
      </c>
      <c r="D925" s="21" t="str">
        <f>IF(OR(Sheet1!I928&lt;&gt;Sheet1!AF928,Sheet1!AG928&lt;&gt;Sheet1!J928),"有影响","-")</f>
        <v>-</v>
      </c>
      <c r="E925" s="21" t="str">
        <f>IF(OR(Sheet1!N928&lt;&gt;Sheet1!AH928,Sheet1!AI928&lt;&gt;Sheet1!O928),"有影响","-")</f>
        <v>-</v>
      </c>
      <c r="F925" s="21" t="str">
        <f>IF(OR(Sheet1!S928&lt;&gt;Sheet1!AJ928,Sheet1!AK928&lt;&gt;Sheet1!T928),"有影响","-")</f>
        <v>-</v>
      </c>
      <c r="G925" s="21" t="str">
        <f>IF(OR(Sheet1!X928&lt;&gt;Sheet1!AL928,Sheet1!AM928&lt;&gt;Sheet1!Y928),"有影响","-")</f>
        <v>-</v>
      </c>
      <c r="H925" s="21" t="str">
        <f>IF(OR(Sheet1!AC928&lt;&gt;Sheet1!AN928,Sheet1!AO928&lt;&gt;Sheet1!AD928),"有影响","-")</f>
        <v>-</v>
      </c>
      <c r="I925" s="21" t="str">
        <f>IF(Sheet1!G928=0,"出错","-")</f>
        <v>-</v>
      </c>
      <c r="J925" s="21" t="str">
        <f>IF(AND(Sheet1!G928=0,Sheet1!L928&lt;&gt;0),"出错","-")</f>
        <v>-</v>
      </c>
      <c r="K925" s="21" t="str">
        <f>IF(AND(Sheet1!G928=0,Sheet1!L928=0,Sheet1!Q928&lt;&gt;0),"出错","-")</f>
        <v>-</v>
      </c>
      <c r="L925" s="21" t="str">
        <f>IF(AND(Sheet1!G928=0,Sheet1!L928=0,Sheet1!Q928=0,Sheet1!V928&lt;&gt;0),"出错","-")</f>
        <v>-</v>
      </c>
      <c r="M925" s="21" t="str">
        <f>IF(AND(Sheet1!G928=0,Sheet1!L928=0,Sheet1!Q928=0,Sheet1!V928=0,Sheet1!AA928&lt;&gt;0),"出错","-")</f>
        <v>-</v>
      </c>
      <c r="N925" s="21" t="str">
        <f>IFERROR(VLOOKUP(Sheet1!G928,配置检查表!$Y:$Z,2,FALSE),"")</f>
        <v/>
      </c>
      <c r="O925" s="21">
        <f>IF(AND(Sheet1!I928=Sheet1!J928,Sheet1!J928&lt;&gt;0),Sheet1!I928,IF(AND(Sheet1!I928&lt;&gt;Sheet1!J928,Sheet1!J928&lt;&gt;0),Sheet1!I928&amp;"~"&amp;Sheet1!J928,""))</f>
        <v>1</v>
      </c>
      <c r="P925" s="21" t="str">
        <f>IFERROR(VLOOKUP(Sheet1!L928,配置检查表!$Y:$Z,2,FALSE),"")</f>
        <v/>
      </c>
      <c r="Q925" s="21" t="str">
        <f>IF(AND(Sheet1!N928=Sheet1!O928,Sheet1!O928&lt;&gt;0),Sheet1!N928,IF(AND(Sheet1!N928&lt;&gt;Sheet1!O928,Sheet1!O928&lt;&gt;0),Sheet1!N928&amp;"~"&amp;Sheet1!O928,""))</f>
        <v/>
      </c>
      <c r="R925" s="21" t="str">
        <f>IFERROR(VLOOKUP(Sheet1!Q928,配置检查表!$Y:$Z,2,FALSE),"")</f>
        <v/>
      </c>
      <c r="S925" s="39" t="str">
        <f>IF(AND(Sheet1!S1132=Sheet1!T1132,Sheet1!T1132&lt;&gt;0),Sheet1!S1132,IF(AND(Sheet1!S1132&lt;&gt;Sheet1!T1132,Sheet1!T1132&lt;&gt;0),Sheet1!S1132&amp;"~"&amp;Sheet1!T1132,""))</f>
        <v/>
      </c>
      <c r="T925" s="21" t="str">
        <f>IFERROR(VLOOKUP(Sheet1!V928,配置检查表!$Y:$Z,2,FALSE),"")</f>
        <v/>
      </c>
      <c r="U925" s="39" t="str">
        <f>IF(AND(Sheet1!X1132=Sheet1!Y1132,Sheet1!Y1132&lt;&gt;0),Sheet1!X1132,IF(AND(Sheet1!X1132&lt;&gt;Sheet1!Y1132,Sheet1!Y1132&lt;&gt;0),Sheet1!X1132&amp;"~"&amp;Sheet1!Y1132,""))</f>
        <v/>
      </c>
      <c r="V925" s="21" t="str">
        <f>IFERROR(VLOOKUP(Sheet1!XAA,配置检查表!$Y:$Z,2,FALSE),"")</f>
        <v/>
      </c>
      <c r="W925" s="21" t="str">
        <f>IF(AND(Sheet1!AC1132=Sheet1!AD1132,Sheet1!AD1132&lt;&gt;0),Sheet1!AC1132,IF(AND(Sheet1!AC1132&lt;&gt;Sheet1!AD1132,Sheet1!AD1132&lt;&gt;0),Sheet1!AC1132&amp;"~"&amp;Sheet1!AD1132,""))</f>
        <v/>
      </c>
    </row>
    <row r="926" spans="1:23">
      <c r="A926" s="3">
        <v>21356</v>
      </c>
      <c r="B926" s="3" t="s">
        <v>326</v>
      </c>
      <c r="C926" s="3" t="s">
        <v>410</v>
      </c>
      <c r="D926" s="21" t="str">
        <f>IF(OR(Sheet1!I929&lt;&gt;Sheet1!AF929,Sheet1!AG929&lt;&gt;Sheet1!J929),"有影响","-")</f>
        <v>-</v>
      </c>
      <c r="E926" s="21" t="str">
        <f>IF(OR(Sheet1!N929&lt;&gt;Sheet1!AH929,Sheet1!AI929&lt;&gt;Sheet1!O929),"有影响","-")</f>
        <v>-</v>
      </c>
      <c r="F926" s="21" t="str">
        <f>IF(OR(Sheet1!S929&lt;&gt;Sheet1!AJ929,Sheet1!AK929&lt;&gt;Sheet1!T929),"有影响","-")</f>
        <v>-</v>
      </c>
      <c r="G926" s="21" t="str">
        <f>IF(OR(Sheet1!X929&lt;&gt;Sheet1!AL929,Sheet1!AM929&lt;&gt;Sheet1!Y929),"有影响","-")</f>
        <v>-</v>
      </c>
      <c r="H926" s="21" t="str">
        <f>IF(OR(Sheet1!AC929&lt;&gt;Sheet1!AN929,Sheet1!AO929&lt;&gt;Sheet1!AD929),"有影响","-")</f>
        <v>-</v>
      </c>
      <c r="I926" s="21" t="str">
        <f>IF(Sheet1!G929=0,"出错","-")</f>
        <v>-</v>
      </c>
      <c r="J926" s="21" t="str">
        <f>IF(AND(Sheet1!G929=0,Sheet1!L929&lt;&gt;0),"出错","-")</f>
        <v>-</v>
      </c>
      <c r="K926" s="21" t="str">
        <f>IF(AND(Sheet1!G929=0,Sheet1!L929=0,Sheet1!Q929&lt;&gt;0),"出错","-")</f>
        <v>-</v>
      </c>
      <c r="L926" s="21" t="str">
        <f>IF(AND(Sheet1!G929=0,Sheet1!L929=0,Sheet1!Q929=0,Sheet1!V929&lt;&gt;0),"出错","-")</f>
        <v>-</v>
      </c>
      <c r="M926" s="21" t="str">
        <f>IF(AND(Sheet1!G929=0,Sheet1!L929=0,Sheet1!Q929=0,Sheet1!V929=0,Sheet1!AA929&lt;&gt;0),"出错","-")</f>
        <v>-</v>
      </c>
      <c r="N926" s="21" t="str">
        <f>IFERROR(VLOOKUP(Sheet1!G929,配置检查表!$Y:$Z,2,FALSE),"")</f>
        <v/>
      </c>
      <c r="O926" s="21">
        <f>IF(AND(Sheet1!I929=Sheet1!J929,Sheet1!J929&lt;&gt;0),Sheet1!I929,IF(AND(Sheet1!I929&lt;&gt;Sheet1!J929,Sheet1!J929&lt;&gt;0),Sheet1!I929&amp;"~"&amp;Sheet1!J929,""))</f>
        <v>1</v>
      </c>
      <c r="P926" s="21" t="str">
        <f>IFERROR(VLOOKUP(Sheet1!L929,配置检查表!$Y:$Z,2,FALSE),"")</f>
        <v/>
      </c>
      <c r="Q926" s="21" t="str">
        <f>IF(AND(Sheet1!N929=Sheet1!O929,Sheet1!O929&lt;&gt;0),Sheet1!N929,IF(AND(Sheet1!N929&lt;&gt;Sheet1!O929,Sheet1!O929&lt;&gt;0),Sheet1!N929&amp;"~"&amp;Sheet1!O929,""))</f>
        <v/>
      </c>
      <c r="R926" s="21" t="str">
        <f>IFERROR(VLOOKUP(Sheet1!Q929,配置检查表!$Y:$Z,2,FALSE),"")</f>
        <v/>
      </c>
      <c r="S926" s="39" t="str">
        <f>IF(AND(Sheet1!S1133=Sheet1!T1133,Sheet1!T1133&lt;&gt;0),Sheet1!S1133,IF(AND(Sheet1!S1133&lt;&gt;Sheet1!T1133,Sheet1!T1133&lt;&gt;0),Sheet1!S1133&amp;"~"&amp;Sheet1!T1133,""))</f>
        <v/>
      </c>
      <c r="T926" s="21" t="str">
        <f>IFERROR(VLOOKUP(Sheet1!V929,配置检查表!$Y:$Z,2,FALSE),"")</f>
        <v/>
      </c>
      <c r="U926" s="39" t="str">
        <f>IF(AND(Sheet1!X1133=Sheet1!Y1133,Sheet1!Y1133&lt;&gt;0),Sheet1!X1133,IF(AND(Sheet1!X1133&lt;&gt;Sheet1!Y1133,Sheet1!Y1133&lt;&gt;0),Sheet1!X1133&amp;"~"&amp;Sheet1!Y1133,""))</f>
        <v/>
      </c>
      <c r="V926" s="21" t="str">
        <f>IFERROR(VLOOKUP(Sheet1!XAA,配置检查表!$Y:$Z,2,FALSE),"")</f>
        <v/>
      </c>
      <c r="W926" s="21" t="str">
        <f>IF(AND(Sheet1!AC1133=Sheet1!AD1133,Sheet1!AD1133&lt;&gt;0),Sheet1!AC1133,IF(AND(Sheet1!AC1133&lt;&gt;Sheet1!AD1133,Sheet1!AD1133&lt;&gt;0),Sheet1!AC1133&amp;"~"&amp;Sheet1!AD1133,""))</f>
        <v/>
      </c>
    </row>
    <row r="927" spans="1:23">
      <c r="A927" s="3">
        <v>21357</v>
      </c>
      <c r="B927" s="3" t="s">
        <v>327</v>
      </c>
      <c r="C927" s="3" t="s">
        <v>411</v>
      </c>
      <c r="D927" s="21" t="str">
        <f>IF(OR(Sheet1!I930&lt;&gt;Sheet1!AF930,Sheet1!AG930&lt;&gt;Sheet1!J930),"有影响","-")</f>
        <v>-</v>
      </c>
      <c r="E927" s="21" t="str">
        <f>IF(OR(Sheet1!N930&lt;&gt;Sheet1!AH930,Sheet1!AI930&lt;&gt;Sheet1!O930),"有影响","-")</f>
        <v>-</v>
      </c>
      <c r="F927" s="21" t="str">
        <f>IF(OR(Sheet1!S930&lt;&gt;Sheet1!AJ930,Sheet1!AK930&lt;&gt;Sheet1!T930),"有影响","-")</f>
        <v>-</v>
      </c>
      <c r="G927" s="21" t="str">
        <f>IF(OR(Sheet1!X930&lt;&gt;Sheet1!AL930,Sheet1!AM930&lt;&gt;Sheet1!Y930),"有影响","-")</f>
        <v>-</v>
      </c>
      <c r="H927" s="21" t="str">
        <f>IF(OR(Sheet1!AC930&lt;&gt;Sheet1!AN930,Sheet1!AO930&lt;&gt;Sheet1!AD930),"有影响","-")</f>
        <v>-</v>
      </c>
      <c r="I927" s="21" t="str">
        <f>IF(Sheet1!G930=0,"出错","-")</f>
        <v>-</v>
      </c>
      <c r="J927" s="21" t="str">
        <f>IF(AND(Sheet1!G930=0,Sheet1!L930&lt;&gt;0),"出错","-")</f>
        <v>-</v>
      </c>
      <c r="K927" s="21" t="str">
        <f>IF(AND(Sheet1!G930=0,Sheet1!L930=0,Sheet1!Q930&lt;&gt;0),"出错","-")</f>
        <v>-</v>
      </c>
      <c r="L927" s="21" t="str">
        <f>IF(AND(Sheet1!G930=0,Sheet1!L930=0,Sheet1!Q930=0,Sheet1!V930&lt;&gt;0),"出错","-")</f>
        <v>-</v>
      </c>
      <c r="M927" s="21" t="str">
        <f>IF(AND(Sheet1!G930=0,Sheet1!L930=0,Sheet1!Q930=0,Sheet1!V930=0,Sheet1!AA930&lt;&gt;0),"出错","-")</f>
        <v>-</v>
      </c>
      <c r="N927" s="21" t="str">
        <f>IFERROR(VLOOKUP(Sheet1!G930,配置检查表!$Y:$Z,2,FALSE),"")</f>
        <v/>
      </c>
      <c r="O927" s="21">
        <f>IF(AND(Sheet1!I930=Sheet1!J930,Sheet1!J930&lt;&gt;0),Sheet1!I930,IF(AND(Sheet1!I930&lt;&gt;Sheet1!J930,Sheet1!J930&lt;&gt;0),Sheet1!I930&amp;"~"&amp;Sheet1!J930,""))</f>
        <v>1</v>
      </c>
      <c r="P927" s="21" t="str">
        <f>IFERROR(VLOOKUP(Sheet1!L930,配置检查表!$Y:$Z,2,FALSE),"")</f>
        <v/>
      </c>
      <c r="Q927" s="21" t="str">
        <f>IF(AND(Sheet1!N930=Sheet1!O930,Sheet1!O930&lt;&gt;0),Sheet1!N930,IF(AND(Sheet1!N930&lt;&gt;Sheet1!O930,Sheet1!O930&lt;&gt;0),Sheet1!N930&amp;"~"&amp;Sheet1!O930,""))</f>
        <v/>
      </c>
      <c r="R927" s="21" t="str">
        <f>IFERROR(VLOOKUP(Sheet1!Q930,配置检查表!$Y:$Z,2,FALSE),"")</f>
        <v/>
      </c>
      <c r="S927" s="39" t="str">
        <f>IF(AND(Sheet1!S1134=Sheet1!T1134,Sheet1!T1134&lt;&gt;0),Sheet1!S1134,IF(AND(Sheet1!S1134&lt;&gt;Sheet1!T1134,Sheet1!T1134&lt;&gt;0),Sheet1!S1134&amp;"~"&amp;Sheet1!T1134,""))</f>
        <v/>
      </c>
      <c r="T927" s="21" t="str">
        <f>IFERROR(VLOOKUP(Sheet1!V930,配置检查表!$Y:$Z,2,FALSE),"")</f>
        <v/>
      </c>
      <c r="U927" s="39" t="str">
        <f>IF(AND(Sheet1!X1134=Sheet1!Y1134,Sheet1!Y1134&lt;&gt;0),Sheet1!X1134,IF(AND(Sheet1!X1134&lt;&gt;Sheet1!Y1134,Sheet1!Y1134&lt;&gt;0),Sheet1!X1134&amp;"~"&amp;Sheet1!Y1134,""))</f>
        <v/>
      </c>
      <c r="V927" s="21" t="str">
        <f>IFERROR(VLOOKUP(Sheet1!XAA,配置检查表!$Y:$Z,2,FALSE),"")</f>
        <v/>
      </c>
      <c r="W927" s="21" t="str">
        <f>IF(AND(Sheet1!AC1134=Sheet1!AD1134,Sheet1!AD1134&lt;&gt;0),Sheet1!AC1134,IF(AND(Sheet1!AC1134&lt;&gt;Sheet1!AD1134,Sheet1!AD1134&lt;&gt;0),Sheet1!AC1134&amp;"~"&amp;Sheet1!AD1134,""))</f>
        <v/>
      </c>
    </row>
    <row r="928" spans="1:23">
      <c r="A928" s="3">
        <v>21358</v>
      </c>
      <c r="B928" s="3" t="s">
        <v>328</v>
      </c>
      <c r="C928" s="3" t="s">
        <v>412</v>
      </c>
      <c r="D928" s="21" t="str">
        <f>IF(OR(Sheet1!I931&lt;&gt;Sheet1!AF931,Sheet1!AG931&lt;&gt;Sheet1!J931),"有影响","-")</f>
        <v>-</v>
      </c>
      <c r="E928" s="21" t="str">
        <f>IF(OR(Sheet1!N931&lt;&gt;Sheet1!AH931,Sheet1!AI931&lt;&gt;Sheet1!O931),"有影响","-")</f>
        <v>-</v>
      </c>
      <c r="F928" s="21" t="str">
        <f>IF(OR(Sheet1!S931&lt;&gt;Sheet1!AJ931,Sheet1!AK931&lt;&gt;Sheet1!T931),"有影响","-")</f>
        <v>-</v>
      </c>
      <c r="G928" s="21" t="str">
        <f>IF(OR(Sheet1!X931&lt;&gt;Sheet1!AL931,Sheet1!AM931&lt;&gt;Sheet1!Y931),"有影响","-")</f>
        <v>-</v>
      </c>
      <c r="H928" s="21" t="str">
        <f>IF(OR(Sheet1!AC931&lt;&gt;Sheet1!AN931,Sheet1!AO931&lt;&gt;Sheet1!AD931),"有影响","-")</f>
        <v>-</v>
      </c>
      <c r="I928" s="21" t="str">
        <f>IF(Sheet1!G931=0,"出错","-")</f>
        <v>-</v>
      </c>
      <c r="J928" s="21" t="str">
        <f>IF(AND(Sheet1!G931=0,Sheet1!L931&lt;&gt;0),"出错","-")</f>
        <v>-</v>
      </c>
      <c r="K928" s="21" t="str">
        <f>IF(AND(Sheet1!G931=0,Sheet1!L931=0,Sheet1!Q931&lt;&gt;0),"出错","-")</f>
        <v>-</v>
      </c>
      <c r="L928" s="21" t="str">
        <f>IF(AND(Sheet1!G931=0,Sheet1!L931=0,Sheet1!Q931=0,Sheet1!V931&lt;&gt;0),"出错","-")</f>
        <v>-</v>
      </c>
      <c r="M928" s="21" t="str">
        <f>IF(AND(Sheet1!G931=0,Sheet1!L931=0,Sheet1!Q931=0,Sheet1!V931=0,Sheet1!AA931&lt;&gt;0),"出错","-")</f>
        <v>-</v>
      </c>
      <c r="N928" s="21" t="str">
        <f>IFERROR(VLOOKUP(Sheet1!G931,配置检查表!$Y:$Z,2,FALSE),"")</f>
        <v/>
      </c>
      <c r="O928" s="21">
        <f>IF(AND(Sheet1!I931=Sheet1!J931,Sheet1!J931&lt;&gt;0),Sheet1!I931,IF(AND(Sheet1!I931&lt;&gt;Sheet1!J931,Sheet1!J931&lt;&gt;0),Sheet1!I931&amp;"~"&amp;Sheet1!J931,""))</f>
        <v>1</v>
      </c>
      <c r="P928" s="21" t="str">
        <f>IFERROR(VLOOKUP(Sheet1!L931,配置检查表!$Y:$Z,2,FALSE),"")</f>
        <v/>
      </c>
      <c r="Q928" s="21" t="str">
        <f>IF(AND(Sheet1!N931=Sheet1!O931,Sheet1!O931&lt;&gt;0),Sheet1!N931,IF(AND(Sheet1!N931&lt;&gt;Sheet1!O931,Sheet1!O931&lt;&gt;0),Sheet1!N931&amp;"~"&amp;Sheet1!O931,""))</f>
        <v/>
      </c>
      <c r="R928" s="21" t="str">
        <f>IFERROR(VLOOKUP(Sheet1!Q931,配置检查表!$Y:$Z,2,FALSE),"")</f>
        <v/>
      </c>
      <c r="S928" s="39" t="str">
        <f>IF(AND(Sheet1!S1135=Sheet1!T1135,Sheet1!T1135&lt;&gt;0),Sheet1!S1135,IF(AND(Sheet1!S1135&lt;&gt;Sheet1!T1135,Sheet1!T1135&lt;&gt;0),Sheet1!S1135&amp;"~"&amp;Sheet1!T1135,""))</f>
        <v/>
      </c>
      <c r="T928" s="21" t="str">
        <f>IFERROR(VLOOKUP(Sheet1!V931,配置检查表!$Y:$Z,2,FALSE),"")</f>
        <v/>
      </c>
      <c r="U928" s="39" t="str">
        <f>IF(AND(Sheet1!X1135=Sheet1!Y1135,Sheet1!Y1135&lt;&gt;0),Sheet1!X1135,IF(AND(Sheet1!X1135&lt;&gt;Sheet1!Y1135,Sheet1!Y1135&lt;&gt;0),Sheet1!X1135&amp;"~"&amp;Sheet1!Y1135,""))</f>
        <v/>
      </c>
      <c r="V928" s="21" t="str">
        <f>IFERROR(VLOOKUP(Sheet1!XAA,配置检查表!$Y:$Z,2,FALSE),"")</f>
        <v/>
      </c>
      <c r="W928" s="21" t="str">
        <f>IF(AND(Sheet1!AC1135=Sheet1!AD1135,Sheet1!AD1135&lt;&gt;0),Sheet1!AC1135,IF(AND(Sheet1!AC1135&lt;&gt;Sheet1!AD1135,Sheet1!AD1135&lt;&gt;0),Sheet1!AC1135&amp;"~"&amp;Sheet1!AD1135,""))</f>
        <v/>
      </c>
    </row>
    <row r="929" spans="1:23">
      <c r="A929" s="3">
        <v>21359</v>
      </c>
      <c r="B929" s="3" t="s">
        <v>329</v>
      </c>
      <c r="C929" s="3" t="s">
        <v>413</v>
      </c>
      <c r="D929" s="21" t="str">
        <f>IF(OR(Sheet1!I932&lt;&gt;Sheet1!AF932,Sheet1!AG932&lt;&gt;Sheet1!J932),"有影响","-")</f>
        <v>-</v>
      </c>
      <c r="E929" s="21" t="str">
        <f>IF(OR(Sheet1!N932&lt;&gt;Sheet1!AH932,Sheet1!AI932&lt;&gt;Sheet1!O932),"有影响","-")</f>
        <v>-</v>
      </c>
      <c r="F929" s="21" t="str">
        <f>IF(OR(Sheet1!S932&lt;&gt;Sheet1!AJ932,Sheet1!AK932&lt;&gt;Sheet1!T932),"有影响","-")</f>
        <v>-</v>
      </c>
      <c r="G929" s="21" t="str">
        <f>IF(OR(Sheet1!X932&lt;&gt;Sheet1!AL932,Sheet1!AM932&lt;&gt;Sheet1!Y932),"有影响","-")</f>
        <v>-</v>
      </c>
      <c r="H929" s="21" t="str">
        <f>IF(OR(Sheet1!AC932&lt;&gt;Sheet1!AN932,Sheet1!AO932&lt;&gt;Sheet1!AD932),"有影响","-")</f>
        <v>-</v>
      </c>
      <c r="I929" s="21" t="str">
        <f>IF(Sheet1!G932=0,"出错","-")</f>
        <v>-</v>
      </c>
      <c r="J929" s="21" t="str">
        <f>IF(AND(Sheet1!G932=0,Sheet1!L932&lt;&gt;0),"出错","-")</f>
        <v>-</v>
      </c>
      <c r="K929" s="21" t="str">
        <f>IF(AND(Sheet1!G932=0,Sheet1!L932=0,Sheet1!Q932&lt;&gt;0),"出错","-")</f>
        <v>-</v>
      </c>
      <c r="L929" s="21" t="str">
        <f>IF(AND(Sheet1!G932=0,Sheet1!L932=0,Sheet1!Q932=0,Sheet1!V932&lt;&gt;0),"出错","-")</f>
        <v>-</v>
      </c>
      <c r="M929" s="21" t="str">
        <f>IF(AND(Sheet1!G932=0,Sheet1!L932=0,Sheet1!Q932=0,Sheet1!V932=0,Sheet1!AA932&lt;&gt;0),"出错","-")</f>
        <v>-</v>
      </c>
      <c r="N929" s="21" t="str">
        <f>IFERROR(VLOOKUP(Sheet1!G932,配置检查表!$Y:$Z,2,FALSE),"")</f>
        <v/>
      </c>
      <c r="O929" s="21">
        <f>IF(AND(Sheet1!I932=Sheet1!J932,Sheet1!J932&lt;&gt;0),Sheet1!I932,IF(AND(Sheet1!I932&lt;&gt;Sheet1!J932,Sheet1!J932&lt;&gt;0),Sheet1!I932&amp;"~"&amp;Sheet1!J932,""))</f>
        <v>1</v>
      </c>
      <c r="P929" s="21" t="str">
        <f>IFERROR(VLOOKUP(Sheet1!L932,配置检查表!$Y:$Z,2,FALSE),"")</f>
        <v/>
      </c>
      <c r="Q929" s="21" t="str">
        <f>IF(AND(Sheet1!N932=Sheet1!O932,Sheet1!O932&lt;&gt;0),Sheet1!N932,IF(AND(Sheet1!N932&lt;&gt;Sheet1!O932,Sheet1!O932&lt;&gt;0),Sheet1!N932&amp;"~"&amp;Sheet1!O932,""))</f>
        <v/>
      </c>
      <c r="R929" s="21" t="str">
        <f>IFERROR(VLOOKUP(Sheet1!Q932,配置检查表!$Y:$Z,2,FALSE),"")</f>
        <v/>
      </c>
      <c r="S929" s="39" t="str">
        <f>IF(AND(Sheet1!S1136=Sheet1!T1136,Sheet1!T1136&lt;&gt;0),Sheet1!S1136,IF(AND(Sheet1!S1136&lt;&gt;Sheet1!T1136,Sheet1!T1136&lt;&gt;0),Sheet1!S1136&amp;"~"&amp;Sheet1!T1136,""))</f>
        <v/>
      </c>
      <c r="T929" s="21" t="str">
        <f>IFERROR(VLOOKUP(Sheet1!V932,配置检查表!$Y:$Z,2,FALSE),"")</f>
        <v/>
      </c>
      <c r="U929" s="39" t="str">
        <f>IF(AND(Sheet1!X1136=Sheet1!Y1136,Sheet1!Y1136&lt;&gt;0),Sheet1!X1136,IF(AND(Sheet1!X1136&lt;&gt;Sheet1!Y1136,Sheet1!Y1136&lt;&gt;0),Sheet1!X1136&amp;"~"&amp;Sheet1!Y1136,""))</f>
        <v/>
      </c>
      <c r="V929" s="21" t="str">
        <f>IFERROR(VLOOKUP(Sheet1!XAA,配置检查表!$Y:$Z,2,FALSE),"")</f>
        <v/>
      </c>
      <c r="W929" s="21" t="str">
        <f>IF(AND(Sheet1!AC1136=Sheet1!AD1136,Sheet1!AD1136&lt;&gt;0),Sheet1!AC1136,IF(AND(Sheet1!AC1136&lt;&gt;Sheet1!AD1136,Sheet1!AD1136&lt;&gt;0),Sheet1!AC1136&amp;"~"&amp;Sheet1!AD1136,""))</f>
        <v/>
      </c>
    </row>
    <row r="930" spans="1:23">
      <c r="A930" s="3">
        <v>21360</v>
      </c>
      <c r="B930" s="3" t="s">
        <v>330</v>
      </c>
      <c r="C930" s="3" t="s">
        <v>414</v>
      </c>
      <c r="D930" s="21" t="str">
        <f>IF(OR(Sheet1!I933&lt;&gt;Sheet1!AF933,Sheet1!AG933&lt;&gt;Sheet1!J933),"有影响","-")</f>
        <v>-</v>
      </c>
      <c r="E930" s="21" t="str">
        <f>IF(OR(Sheet1!N933&lt;&gt;Sheet1!AH933,Sheet1!AI933&lt;&gt;Sheet1!O933),"有影响","-")</f>
        <v>-</v>
      </c>
      <c r="F930" s="21" t="str">
        <f>IF(OR(Sheet1!S933&lt;&gt;Sheet1!AJ933,Sheet1!AK933&lt;&gt;Sheet1!T933),"有影响","-")</f>
        <v>-</v>
      </c>
      <c r="G930" s="21" t="str">
        <f>IF(OR(Sheet1!X933&lt;&gt;Sheet1!AL933,Sheet1!AM933&lt;&gt;Sheet1!Y933),"有影响","-")</f>
        <v>-</v>
      </c>
      <c r="H930" s="21" t="str">
        <f>IF(OR(Sheet1!AC933&lt;&gt;Sheet1!AN933,Sheet1!AO933&lt;&gt;Sheet1!AD933),"有影响","-")</f>
        <v>-</v>
      </c>
      <c r="I930" s="21" t="str">
        <f>IF(Sheet1!G933=0,"出错","-")</f>
        <v>-</v>
      </c>
      <c r="J930" s="21" t="str">
        <f>IF(AND(Sheet1!G933=0,Sheet1!L933&lt;&gt;0),"出错","-")</f>
        <v>-</v>
      </c>
      <c r="K930" s="21" t="str">
        <f>IF(AND(Sheet1!G933=0,Sheet1!L933=0,Sheet1!Q933&lt;&gt;0),"出错","-")</f>
        <v>-</v>
      </c>
      <c r="L930" s="21" t="str">
        <f>IF(AND(Sheet1!G933=0,Sheet1!L933=0,Sheet1!Q933=0,Sheet1!V933&lt;&gt;0),"出错","-")</f>
        <v>-</v>
      </c>
      <c r="M930" s="21" t="str">
        <f>IF(AND(Sheet1!G933=0,Sheet1!L933=0,Sheet1!Q933=0,Sheet1!V933=0,Sheet1!AA933&lt;&gt;0),"出错","-")</f>
        <v>-</v>
      </c>
      <c r="N930" s="21" t="str">
        <f>IFERROR(VLOOKUP(Sheet1!G933,配置检查表!$Y:$Z,2,FALSE),"")</f>
        <v/>
      </c>
      <c r="O930" s="21">
        <f>IF(AND(Sheet1!I933=Sheet1!J933,Sheet1!J933&lt;&gt;0),Sheet1!I933,IF(AND(Sheet1!I933&lt;&gt;Sheet1!J933,Sheet1!J933&lt;&gt;0),Sheet1!I933&amp;"~"&amp;Sheet1!J933,""))</f>
        <v>1</v>
      </c>
      <c r="P930" s="21" t="str">
        <f>IFERROR(VLOOKUP(Sheet1!L933,配置检查表!$Y:$Z,2,FALSE),"")</f>
        <v/>
      </c>
      <c r="Q930" s="21" t="str">
        <f>IF(AND(Sheet1!N933=Sheet1!O933,Sheet1!O933&lt;&gt;0),Sheet1!N933,IF(AND(Sheet1!N933&lt;&gt;Sheet1!O933,Sheet1!O933&lt;&gt;0),Sheet1!N933&amp;"~"&amp;Sheet1!O933,""))</f>
        <v/>
      </c>
      <c r="R930" s="21" t="str">
        <f>IFERROR(VLOOKUP(Sheet1!Q933,配置检查表!$Y:$Z,2,FALSE),"")</f>
        <v/>
      </c>
      <c r="S930" s="39" t="str">
        <f>IF(AND(Sheet1!S1137=Sheet1!T1137,Sheet1!T1137&lt;&gt;0),Sheet1!S1137,IF(AND(Sheet1!S1137&lt;&gt;Sheet1!T1137,Sheet1!T1137&lt;&gt;0),Sheet1!S1137&amp;"~"&amp;Sheet1!T1137,""))</f>
        <v/>
      </c>
      <c r="T930" s="21" t="str">
        <f>IFERROR(VLOOKUP(Sheet1!V933,配置检查表!$Y:$Z,2,FALSE),"")</f>
        <v/>
      </c>
      <c r="U930" s="39" t="str">
        <f>IF(AND(Sheet1!X1137=Sheet1!Y1137,Sheet1!Y1137&lt;&gt;0),Sheet1!X1137,IF(AND(Sheet1!X1137&lt;&gt;Sheet1!Y1137,Sheet1!Y1137&lt;&gt;0),Sheet1!X1137&amp;"~"&amp;Sheet1!Y1137,""))</f>
        <v/>
      </c>
      <c r="V930" s="21" t="str">
        <f>IFERROR(VLOOKUP(Sheet1!XAA,配置检查表!$Y:$Z,2,FALSE),"")</f>
        <v/>
      </c>
      <c r="W930" s="21" t="str">
        <f>IF(AND(Sheet1!AC1137=Sheet1!AD1137,Sheet1!AD1137&lt;&gt;0),Sheet1!AC1137,IF(AND(Sheet1!AC1137&lt;&gt;Sheet1!AD1137,Sheet1!AD1137&lt;&gt;0),Sheet1!AC1137&amp;"~"&amp;Sheet1!AD1137,""))</f>
        <v/>
      </c>
    </row>
    <row r="931" spans="1:23">
      <c r="A931" s="3">
        <v>21361</v>
      </c>
      <c r="B931" s="3" t="s">
        <v>331</v>
      </c>
      <c r="C931" s="3" t="s">
        <v>415</v>
      </c>
      <c r="D931" s="21" t="str">
        <f>IF(OR(Sheet1!I934&lt;&gt;Sheet1!AF934,Sheet1!AG934&lt;&gt;Sheet1!J934),"有影响","-")</f>
        <v>-</v>
      </c>
      <c r="E931" s="21" t="str">
        <f>IF(OR(Sheet1!N934&lt;&gt;Sheet1!AH934,Sheet1!AI934&lt;&gt;Sheet1!O934),"有影响","-")</f>
        <v>-</v>
      </c>
      <c r="F931" s="21" t="str">
        <f>IF(OR(Sheet1!S934&lt;&gt;Sheet1!AJ934,Sheet1!AK934&lt;&gt;Sheet1!T934),"有影响","-")</f>
        <v>-</v>
      </c>
      <c r="G931" s="21" t="str">
        <f>IF(OR(Sheet1!X934&lt;&gt;Sheet1!AL934,Sheet1!AM934&lt;&gt;Sheet1!Y934),"有影响","-")</f>
        <v>-</v>
      </c>
      <c r="H931" s="21" t="str">
        <f>IF(OR(Sheet1!AC934&lt;&gt;Sheet1!AN934,Sheet1!AO934&lt;&gt;Sheet1!AD934),"有影响","-")</f>
        <v>-</v>
      </c>
      <c r="I931" s="21" t="str">
        <f>IF(Sheet1!G934=0,"出错","-")</f>
        <v>-</v>
      </c>
      <c r="J931" s="21" t="str">
        <f>IF(AND(Sheet1!G934=0,Sheet1!L934&lt;&gt;0),"出错","-")</f>
        <v>-</v>
      </c>
      <c r="K931" s="21" t="str">
        <f>IF(AND(Sheet1!G934=0,Sheet1!L934=0,Sheet1!Q934&lt;&gt;0),"出错","-")</f>
        <v>-</v>
      </c>
      <c r="L931" s="21" t="str">
        <f>IF(AND(Sheet1!G934=0,Sheet1!L934=0,Sheet1!Q934=0,Sheet1!V934&lt;&gt;0),"出错","-")</f>
        <v>-</v>
      </c>
      <c r="M931" s="21" t="str">
        <f>IF(AND(Sheet1!G934=0,Sheet1!L934=0,Sheet1!Q934=0,Sheet1!V934=0,Sheet1!AA934&lt;&gt;0),"出错","-")</f>
        <v>-</v>
      </c>
      <c r="N931" s="21" t="str">
        <f>IFERROR(VLOOKUP(Sheet1!G934,配置检查表!$Y:$Z,2,FALSE),"")</f>
        <v/>
      </c>
      <c r="O931" s="21">
        <f>IF(AND(Sheet1!I934=Sheet1!J934,Sheet1!J934&lt;&gt;0),Sheet1!I934,IF(AND(Sheet1!I934&lt;&gt;Sheet1!J934,Sheet1!J934&lt;&gt;0),Sheet1!I934&amp;"~"&amp;Sheet1!J934,""))</f>
        <v>1</v>
      </c>
      <c r="P931" s="21" t="str">
        <f>IFERROR(VLOOKUP(Sheet1!L934,配置检查表!$Y:$Z,2,FALSE),"")</f>
        <v/>
      </c>
      <c r="Q931" s="21" t="str">
        <f>IF(AND(Sheet1!N934=Sheet1!O934,Sheet1!O934&lt;&gt;0),Sheet1!N934,IF(AND(Sheet1!N934&lt;&gt;Sheet1!O934,Sheet1!O934&lt;&gt;0),Sheet1!N934&amp;"~"&amp;Sheet1!O934,""))</f>
        <v/>
      </c>
      <c r="R931" s="21" t="str">
        <f>IFERROR(VLOOKUP(Sheet1!Q934,配置检查表!$Y:$Z,2,FALSE),"")</f>
        <v/>
      </c>
      <c r="S931" s="39" t="str">
        <f>IF(AND(Sheet1!S1138=Sheet1!T1138,Sheet1!T1138&lt;&gt;0),Sheet1!S1138,IF(AND(Sheet1!S1138&lt;&gt;Sheet1!T1138,Sheet1!T1138&lt;&gt;0),Sheet1!S1138&amp;"~"&amp;Sheet1!T1138,""))</f>
        <v/>
      </c>
      <c r="T931" s="21" t="str">
        <f>IFERROR(VLOOKUP(Sheet1!V934,配置检查表!$Y:$Z,2,FALSE),"")</f>
        <v/>
      </c>
      <c r="U931" s="39" t="str">
        <f>IF(AND(Sheet1!X1138=Sheet1!Y1138,Sheet1!Y1138&lt;&gt;0),Sheet1!X1138,IF(AND(Sheet1!X1138&lt;&gt;Sheet1!Y1138,Sheet1!Y1138&lt;&gt;0),Sheet1!X1138&amp;"~"&amp;Sheet1!Y1138,""))</f>
        <v/>
      </c>
      <c r="V931" s="21" t="str">
        <f>IFERROR(VLOOKUP(Sheet1!XAA,配置检查表!$Y:$Z,2,FALSE),"")</f>
        <v/>
      </c>
      <c r="W931" s="21" t="str">
        <f>IF(AND(Sheet1!AC1138=Sheet1!AD1138,Sheet1!AD1138&lt;&gt;0),Sheet1!AC1138,IF(AND(Sheet1!AC1138&lt;&gt;Sheet1!AD1138,Sheet1!AD1138&lt;&gt;0),Sheet1!AC1138&amp;"~"&amp;Sheet1!AD1138,""))</f>
        <v/>
      </c>
    </row>
    <row r="932" spans="1:23">
      <c r="A932" s="3">
        <v>21362</v>
      </c>
      <c r="B932" s="3" t="s">
        <v>332</v>
      </c>
      <c r="C932" s="3" t="s">
        <v>416</v>
      </c>
      <c r="D932" s="21" t="str">
        <f>IF(OR(Sheet1!I935&lt;&gt;Sheet1!AF935,Sheet1!AG935&lt;&gt;Sheet1!J935),"有影响","-")</f>
        <v>-</v>
      </c>
      <c r="E932" s="21" t="str">
        <f>IF(OR(Sheet1!N935&lt;&gt;Sheet1!AH935,Sheet1!AI935&lt;&gt;Sheet1!O935),"有影响","-")</f>
        <v>-</v>
      </c>
      <c r="F932" s="21" t="str">
        <f>IF(OR(Sheet1!S935&lt;&gt;Sheet1!AJ935,Sheet1!AK935&lt;&gt;Sheet1!T935),"有影响","-")</f>
        <v>-</v>
      </c>
      <c r="G932" s="21" t="str">
        <f>IF(OR(Sheet1!X935&lt;&gt;Sheet1!AL935,Sheet1!AM935&lt;&gt;Sheet1!Y935),"有影响","-")</f>
        <v>-</v>
      </c>
      <c r="H932" s="21" t="str">
        <f>IF(OR(Sheet1!AC935&lt;&gt;Sheet1!AN935,Sheet1!AO935&lt;&gt;Sheet1!AD935),"有影响","-")</f>
        <v>-</v>
      </c>
      <c r="I932" s="21" t="str">
        <f>IF(Sheet1!G935=0,"出错","-")</f>
        <v>-</v>
      </c>
      <c r="J932" s="21" t="str">
        <f>IF(AND(Sheet1!G935=0,Sheet1!L935&lt;&gt;0),"出错","-")</f>
        <v>-</v>
      </c>
      <c r="K932" s="21" t="str">
        <f>IF(AND(Sheet1!G935=0,Sheet1!L935=0,Sheet1!Q935&lt;&gt;0),"出错","-")</f>
        <v>-</v>
      </c>
      <c r="L932" s="21" t="str">
        <f>IF(AND(Sheet1!G935=0,Sheet1!L935=0,Sheet1!Q935=0,Sheet1!V935&lt;&gt;0),"出错","-")</f>
        <v>-</v>
      </c>
      <c r="M932" s="21" t="str">
        <f>IF(AND(Sheet1!G935=0,Sheet1!L935=0,Sheet1!Q935=0,Sheet1!V935=0,Sheet1!AA935&lt;&gt;0),"出错","-")</f>
        <v>-</v>
      </c>
      <c r="N932" s="21" t="str">
        <f>IFERROR(VLOOKUP(Sheet1!G935,配置检查表!$Y:$Z,2,FALSE),"")</f>
        <v/>
      </c>
      <c r="O932" s="21">
        <f>IF(AND(Sheet1!I935=Sheet1!J935,Sheet1!J935&lt;&gt;0),Sheet1!I935,IF(AND(Sheet1!I935&lt;&gt;Sheet1!J935,Sheet1!J935&lt;&gt;0),Sheet1!I935&amp;"~"&amp;Sheet1!J935,""))</f>
        <v>1</v>
      </c>
      <c r="P932" s="21" t="str">
        <f>IFERROR(VLOOKUP(Sheet1!L935,配置检查表!$Y:$Z,2,FALSE),"")</f>
        <v/>
      </c>
      <c r="Q932" s="21" t="str">
        <f>IF(AND(Sheet1!N935=Sheet1!O935,Sheet1!O935&lt;&gt;0),Sheet1!N935,IF(AND(Sheet1!N935&lt;&gt;Sheet1!O935,Sheet1!O935&lt;&gt;0),Sheet1!N935&amp;"~"&amp;Sheet1!O935,""))</f>
        <v/>
      </c>
      <c r="R932" s="21" t="str">
        <f>IFERROR(VLOOKUP(Sheet1!Q935,配置检查表!$Y:$Z,2,FALSE),"")</f>
        <v/>
      </c>
      <c r="S932" s="39" t="str">
        <f>IF(AND(Sheet1!S1139=Sheet1!T1139,Sheet1!T1139&lt;&gt;0),Sheet1!S1139,IF(AND(Sheet1!S1139&lt;&gt;Sheet1!T1139,Sheet1!T1139&lt;&gt;0),Sheet1!S1139&amp;"~"&amp;Sheet1!T1139,""))</f>
        <v/>
      </c>
      <c r="T932" s="21" t="str">
        <f>IFERROR(VLOOKUP(Sheet1!V935,配置检查表!$Y:$Z,2,FALSE),"")</f>
        <v/>
      </c>
      <c r="U932" s="39" t="str">
        <f>IF(AND(Sheet1!X1139=Sheet1!Y1139,Sheet1!Y1139&lt;&gt;0),Sheet1!X1139,IF(AND(Sheet1!X1139&lt;&gt;Sheet1!Y1139,Sheet1!Y1139&lt;&gt;0),Sheet1!X1139&amp;"~"&amp;Sheet1!Y1139,""))</f>
        <v/>
      </c>
      <c r="V932" s="21" t="str">
        <f>IFERROR(VLOOKUP(Sheet1!XAA,配置检查表!$Y:$Z,2,FALSE),"")</f>
        <v/>
      </c>
      <c r="W932" s="21" t="str">
        <f>IF(AND(Sheet1!AC1139=Sheet1!AD1139,Sheet1!AD1139&lt;&gt;0),Sheet1!AC1139,IF(AND(Sheet1!AC1139&lt;&gt;Sheet1!AD1139,Sheet1!AD1139&lt;&gt;0),Sheet1!AC1139&amp;"~"&amp;Sheet1!AD1139,""))</f>
        <v/>
      </c>
    </row>
    <row r="933" spans="1:23">
      <c r="A933" s="3">
        <v>21401</v>
      </c>
      <c r="B933" s="3" t="s">
        <v>321</v>
      </c>
      <c r="C933" s="3" t="s">
        <v>417</v>
      </c>
      <c r="D933" s="21" t="str">
        <f>IF(OR(Sheet1!I936&lt;&gt;Sheet1!AF936,Sheet1!AG936&lt;&gt;Sheet1!J936),"有影响","-")</f>
        <v>-</v>
      </c>
      <c r="E933" s="21" t="str">
        <f>IF(OR(Sheet1!N936&lt;&gt;Sheet1!AH936,Sheet1!AI936&lt;&gt;Sheet1!O936),"有影响","-")</f>
        <v>-</v>
      </c>
      <c r="F933" s="21" t="str">
        <f>IF(OR(Sheet1!S936&lt;&gt;Sheet1!AJ936,Sheet1!AK936&lt;&gt;Sheet1!T936),"有影响","-")</f>
        <v>-</v>
      </c>
      <c r="G933" s="21" t="str">
        <f>IF(OR(Sheet1!X936&lt;&gt;Sheet1!AL936,Sheet1!AM936&lt;&gt;Sheet1!Y936),"有影响","-")</f>
        <v>-</v>
      </c>
      <c r="H933" s="21" t="str">
        <f>IF(OR(Sheet1!AC936&lt;&gt;Sheet1!AN936,Sheet1!AO936&lt;&gt;Sheet1!AD936),"有影响","-")</f>
        <v>-</v>
      </c>
      <c r="I933" s="21" t="str">
        <f>IF(Sheet1!G936=0,"出错","-")</f>
        <v>-</v>
      </c>
      <c r="J933" s="21" t="str">
        <f>IF(AND(Sheet1!G936=0,Sheet1!L936&lt;&gt;0),"出错","-")</f>
        <v>-</v>
      </c>
      <c r="K933" s="21" t="str">
        <f>IF(AND(Sheet1!G936=0,Sheet1!L936=0,Sheet1!Q936&lt;&gt;0),"出错","-")</f>
        <v>-</v>
      </c>
      <c r="L933" s="21" t="str">
        <f>IF(AND(Sheet1!G936=0,Sheet1!L936=0,Sheet1!Q936=0,Sheet1!V936&lt;&gt;0),"出错","-")</f>
        <v>-</v>
      </c>
      <c r="M933" s="21" t="str">
        <f>IF(AND(Sheet1!G936=0,Sheet1!L936=0,Sheet1!Q936=0,Sheet1!V936=0,Sheet1!AA936&lt;&gt;0),"出错","-")</f>
        <v>-</v>
      </c>
      <c r="N933" s="21" t="str">
        <f>IFERROR(VLOOKUP(Sheet1!G936,配置检查表!$Y:$Z,2,FALSE),"")</f>
        <v/>
      </c>
      <c r="O933" s="21">
        <f>IF(AND(Sheet1!I936=Sheet1!J936,Sheet1!J936&lt;&gt;0),Sheet1!I936,IF(AND(Sheet1!I936&lt;&gt;Sheet1!J936,Sheet1!J936&lt;&gt;0),Sheet1!I936&amp;"~"&amp;Sheet1!J936,""))</f>
        <v>1</v>
      </c>
      <c r="P933" s="21" t="str">
        <f>IFERROR(VLOOKUP(Sheet1!L936,配置检查表!$Y:$Z,2,FALSE),"")</f>
        <v/>
      </c>
      <c r="Q933" s="21" t="str">
        <f>IF(AND(Sheet1!N936=Sheet1!O936,Sheet1!O936&lt;&gt;0),Sheet1!N936,IF(AND(Sheet1!N936&lt;&gt;Sheet1!O936,Sheet1!O936&lt;&gt;0),Sheet1!N936&amp;"~"&amp;Sheet1!O936,""))</f>
        <v/>
      </c>
      <c r="R933" s="21" t="str">
        <f>IFERROR(VLOOKUP(Sheet1!Q936,配置检查表!$Y:$Z,2,FALSE),"")</f>
        <v/>
      </c>
      <c r="S933" s="39" t="str">
        <f>IF(AND(Sheet1!S1140=Sheet1!T1140,Sheet1!T1140&lt;&gt;0),Sheet1!S1140,IF(AND(Sheet1!S1140&lt;&gt;Sheet1!T1140,Sheet1!T1140&lt;&gt;0),Sheet1!S1140&amp;"~"&amp;Sheet1!T1140,""))</f>
        <v/>
      </c>
      <c r="T933" s="21" t="str">
        <f>IFERROR(VLOOKUP(Sheet1!V936,配置检查表!$Y:$Z,2,FALSE),"")</f>
        <v/>
      </c>
      <c r="U933" s="39" t="str">
        <f>IF(AND(Sheet1!X1140=Sheet1!Y1140,Sheet1!Y1140&lt;&gt;0),Sheet1!X1140,IF(AND(Sheet1!X1140&lt;&gt;Sheet1!Y1140,Sheet1!Y1140&lt;&gt;0),Sheet1!X1140&amp;"~"&amp;Sheet1!Y1140,""))</f>
        <v/>
      </c>
      <c r="V933" s="21" t="str">
        <f>IFERROR(VLOOKUP(Sheet1!XAA,配置检查表!$Y:$Z,2,FALSE),"")</f>
        <v/>
      </c>
      <c r="W933" s="21" t="str">
        <f>IF(AND(Sheet1!AC1140=Sheet1!AD1140,Sheet1!AD1140&lt;&gt;0),Sheet1!AC1140,IF(AND(Sheet1!AC1140&lt;&gt;Sheet1!AD1140,Sheet1!AD1140&lt;&gt;0),Sheet1!AC1140&amp;"~"&amp;Sheet1!AD1140,""))</f>
        <v/>
      </c>
    </row>
    <row r="934" spans="1:23">
      <c r="A934" s="3">
        <v>21402</v>
      </c>
      <c r="B934" s="3" t="s">
        <v>322</v>
      </c>
      <c r="C934" s="3" t="s">
        <v>418</v>
      </c>
      <c r="D934" s="21" t="str">
        <f>IF(OR(Sheet1!I937&lt;&gt;Sheet1!AF937,Sheet1!AG937&lt;&gt;Sheet1!J937),"有影响","-")</f>
        <v>-</v>
      </c>
      <c r="E934" s="21" t="str">
        <f>IF(OR(Sheet1!N937&lt;&gt;Sheet1!AH937,Sheet1!AI937&lt;&gt;Sheet1!O937),"有影响","-")</f>
        <v>-</v>
      </c>
      <c r="F934" s="21" t="str">
        <f>IF(OR(Sheet1!S937&lt;&gt;Sheet1!AJ937,Sheet1!AK937&lt;&gt;Sheet1!T937),"有影响","-")</f>
        <v>-</v>
      </c>
      <c r="G934" s="21" t="str">
        <f>IF(OR(Sheet1!X937&lt;&gt;Sheet1!AL937,Sheet1!AM937&lt;&gt;Sheet1!Y937),"有影响","-")</f>
        <v>-</v>
      </c>
      <c r="H934" s="21" t="str">
        <f>IF(OR(Sheet1!AC937&lt;&gt;Sheet1!AN937,Sheet1!AO937&lt;&gt;Sheet1!AD937),"有影响","-")</f>
        <v>-</v>
      </c>
      <c r="I934" s="21" t="str">
        <f>IF(Sheet1!G937=0,"出错","-")</f>
        <v>-</v>
      </c>
      <c r="J934" s="21" t="str">
        <f>IF(AND(Sheet1!G937=0,Sheet1!L937&lt;&gt;0),"出错","-")</f>
        <v>-</v>
      </c>
      <c r="K934" s="21" t="str">
        <f>IF(AND(Sheet1!G937=0,Sheet1!L937=0,Sheet1!Q937&lt;&gt;0),"出错","-")</f>
        <v>-</v>
      </c>
      <c r="L934" s="21" t="str">
        <f>IF(AND(Sheet1!G937=0,Sheet1!L937=0,Sheet1!Q937=0,Sheet1!V937&lt;&gt;0),"出错","-")</f>
        <v>-</v>
      </c>
      <c r="M934" s="21" t="str">
        <f>IF(AND(Sheet1!G937=0,Sheet1!L937=0,Sheet1!Q937=0,Sheet1!V937=0,Sheet1!AA937&lt;&gt;0),"出错","-")</f>
        <v>-</v>
      </c>
      <c r="N934" s="21" t="str">
        <f>IFERROR(VLOOKUP(Sheet1!G937,配置检查表!$Y:$Z,2,FALSE),"")</f>
        <v/>
      </c>
      <c r="O934" s="21">
        <f>IF(AND(Sheet1!I937=Sheet1!J937,Sheet1!J937&lt;&gt;0),Sheet1!I937,IF(AND(Sheet1!I937&lt;&gt;Sheet1!J937,Sheet1!J937&lt;&gt;0),Sheet1!I937&amp;"~"&amp;Sheet1!J937,""))</f>
        <v>1</v>
      </c>
      <c r="P934" s="21" t="str">
        <f>IFERROR(VLOOKUP(Sheet1!L937,配置检查表!$Y:$Z,2,FALSE),"")</f>
        <v/>
      </c>
      <c r="Q934" s="21" t="str">
        <f>IF(AND(Sheet1!N937=Sheet1!O937,Sheet1!O937&lt;&gt;0),Sheet1!N937,IF(AND(Sheet1!N937&lt;&gt;Sheet1!O937,Sheet1!O937&lt;&gt;0),Sheet1!N937&amp;"~"&amp;Sheet1!O937,""))</f>
        <v/>
      </c>
      <c r="R934" s="21" t="str">
        <f>IFERROR(VLOOKUP(Sheet1!Q937,配置检查表!$Y:$Z,2,FALSE),"")</f>
        <v/>
      </c>
      <c r="S934" s="39" t="str">
        <f>IF(AND(Sheet1!S1141=Sheet1!T1141,Sheet1!T1141&lt;&gt;0),Sheet1!S1141,IF(AND(Sheet1!S1141&lt;&gt;Sheet1!T1141,Sheet1!T1141&lt;&gt;0),Sheet1!S1141&amp;"~"&amp;Sheet1!T1141,""))</f>
        <v/>
      </c>
      <c r="T934" s="21" t="str">
        <f>IFERROR(VLOOKUP(Sheet1!V937,配置检查表!$Y:$Z,2,FALSE),"")</f>
        <v/>
      </c>
      <c r="U934" s="39" t="str">
        <f>IF(AND(Sheet1!X1141=Sheet1!Y1141,Sheet1!Y1141&lt;&gt;0),Sheet1!X1141,IF(AND(Sheet1!X1141&lt;&gt;Sheet1!Y1141,Sheet1!Y1141&lt;&gt;0),Sheet1!X1141&amp;"~"&amp;Sheet1!Y1141,""))</f>
        <v/>
      </c>
      <c r="V934" s="21" t="str">
        <f>IFERROR(VLOOKUP(Sheet1!XAA,配置检查表!$Y:$Z,2,FALSE),"")</f>
        <v/>
      </c>
      <c r="W934" s="21" t="str">
        <f>IF(AND(Sheet1!AC1141=Sheet1!AD1141,Sheet1!AD1141&lt;&gt;0),Sheet1!AC1141,IF(AND(Sheet1!AC1141&lt;&gt;Sheet1!AD1141,Sheet1!AD1141&lt;&gt;0),Sheet1!AC1141&amp;"~"&amp;Sheet1!AD1141,""))</f>
        <v/>
      </c>
    </row>
    <row r="935" spans="1:23">
      <c r="A935" s="3">
        <v>21403</v>
      </c>
      <c r="B935" s="3" t="s">
        <v>323</v>
      </c>
      <c r="C935" s="3" t="s">
        <v>419</v>
      </c>
      <c r="D935" s="21" t="str">
        <f>IF(OR(Sheet1!I938&lt;&gt;Sheet1!AF938,Sheet1!AG938&lt;&gt;Sheet1!J938),"有影响","-")</f>
        <v>-</v>
      </c>
      <c r="E935" s="21" t="str">
        <f>IF(OR(Sheet1!N938&lt;&gt;Sheet1!AH938,Sheet1!AI938&lt;&gt;Sheet1!O938),"有影响","-")</f>
        <v>-</v>
      </c>
      <c r="F935" s="21" t="str">
        <f>IF(OR(Sheet1!S938&lt;&gt;Sheet1!AJ938,Sheet1!AK938&lt;&gt;Sheet1!T938),"有影响","-")</f>
        <v>-</v>
      </c>
      <c r="G935" s="21" t="str">
        <f>IF(OR(Sheet1!X938&lt;&gt;Sheet1!AL938,Sheet1!AM938&lt;&gt;Sheet1!Y938),"有影响","-")</f>
        <v>-</v>
      </c>
      <c r="H935" s="21" t="str">
        <f>IF(OR(Sheet1!AC938&lt;&gt;Sheet1!AN938,Sheet1!AO938&lt;&gt;Sheet1!AD938),"有影响","-")</f>
        <v>-</v>
      </c>
      <c r="I935" s="21" t="str">
        <f>IF(Sheet1!G938=0,"出错","-")</f>
        <v>-</v>
      </c>
      <c r="J935" s="21" t="str">
        <f>IF(AND(Sheet1!G938=0,Sheet1!L938&lt;&gt;0),"出错","-")</f>
        <v>-</v>
      </c>
      <c r="K935" s="21" t="str">
        <f>IF(AND(Sheet1!G938=0,Sheet1!L938=0,Sheet1!Q938&lt;&gt;0),"出错","-")</f>
        <v>-</v>
      </c>
      <c r="L935" s="21" t="str">
        <f>IF(AND(Sheet1!G938=0,Sheet1!L938=0,Sheet1!Q938=0,Sheet1!V938&lt;&gt;0),"出错","-")</f>
        <v>-</v>
      </c>
      <c r="M935" s="21" t="str">
        <f>IF(AND(Sheet1!G938=0,Sheet1!L938=0,Sheet1!Q938=0,Sheet1!V938=0,Sheet1!AA938&lt;&gt;0),"出错","-")</f>
        <v>-</v>
      </c>
      <c r="N935" s="21" t="str">
        <f>IFERROR(VLOOKUP(Sheet1!G938,配置检查表!$Y:$Z,2,FALSE),"")</f>
        <v/>
      </c>
      <c r="O935" s="21">
        <f>IF(AND(Sheet1!I938=Sheet1!J938,Sheet1!J938&lt;&gt;0),Sheet1!I938,IF(AND(Sheet1!I938&lt;&gt;Sheet1!J938,Sheet1!J938&lt;&gt;0),Sheet1!I938&amp;"~"&amp;Sheet1!J938,""))</f>
        <v>1</v>
      </c>
      <c r="P935" s="21" t="str">
        <f>IFERROR(VLOOKUP(Sheet1!L938,配置检查表!$Y:$Z,2,FALSE),"")</f>
        <v/>
      </c>
      <c r="Q935" s="21" t="str">
        <f>IF(AND(Sheet1!N938=Sheet1!O938,Sheet1!O938&lt;&gt;0),Sheet1!N938,IF(AND(Sheet1!N938&lt;&gt;Sheet1!O938,Sheet1!O938&lt;&gt;0),Sheet1!N938&amp;"~"&amp;Sheet1!O938,""))</f>
        <v/>
      </c>
      <c r="R935" s="21" t="str">
        <f>IFERROR(VLOOKUP(Sheet1!Q938,配置检查表!$Y:$Z,2,FALSE),"")</f>
        <v/>
      </c>
      <c r="S935" s="39" t="str">
        <f>IF(AND(Sheet1!S1142=Sheet1!T1142,Sheet1!T1142&lt;&gt;0),Sheet1!S1142,IF(AND(Sheet1!S1142&lt;&gt;Sheet1!T1142,Sheet1!T1142&lt;&gt;0),Sheet1!S1142&amp;"~"&amp;Sheet1!T1142,""))</f>
        <v/>
      </c>
      <c r="T935" s="21" t="str">
        <f>IFERROR(VLOOKUP(Sheet1!V938,配置检查表!$Y:$Z,2,FALSE),"")</f>
        <v/>
      </c>
      <c r="U935" s="39" t="str">
        <f>IF(AND(Sheet1!X1142=Sheet1!Y1142,Sheet1!Y1142&lt;&gt;0),Sheet1!X1142,IF(AND(Sheet1!X1142&lt;&gt;Sheet1!Y1142,Sheet1!Y1142&lt;&gt;0),Sheet1!X1142&amp;"~"&amp;Sheet1!Y1142,""))</f>
        <v/>
      </c>
      <c r="V935" s="21" t="str">
        <f>IFERROR(VLOOKUP(Sheet1!XAA,配置检查表!$Y:$Z,2,FALSE),"")</f>
        <v/>
      </c>
      <c r="W935" s="21" t="str">
        <f>IF(AND(Sheet1!AC1142=Sheet1!AD1142,Sheet1!AD1142&lt;&gt;0),Sheet1!AC1142,IF(AND(Sheet1!AC1142&lt;&gt;Sheet1!AD1142,Sheet1!AD1142&lt;&gt;0),Sheet1!AC1142&amp;"~"&amp;Sheet1!AD1142,""))</f>
        <v/>
      </c>
    </row>
    <row r="936" spans="1:23">
      <c r="A936" s="3">
        <v>21404</v>
      </c>
      <c r="B936" s="3" t="s">
        <v>324</v>
      </c>
      <c r="C936" s="3" t="s">
        <v>420</v>
      </c>
      <c r="D936" s="21" t="str">
        <f>IF(OR(Sheet1!I939&lt;&gt;Sheet1!AF939,Sheet1!AG939&lt;&gt;Sheet1!J939),"有影响","-")</f>
        <v>-</v>
      </c>
      <c r="E936" s="21" t="str">
        <f>IF(OR(Sheet1!N939&lt;&gt;Sheet1!AH939,Sheet1!AI939&lt;&gt;Sheet1!O939),"有影响","-")</f>
        <v>-</v>
      </c>
      <c r="F936" s="21" t="str">
        <f>IF(OR(Sheet1!S939&lt;&gt;Sheet1!AJ939,Sheet1!AK939&lt;&gt;Sheet1!T939),"有影响","-")</f>
        <v>-</v>
      </c>
      <c r="G936" s="21" t="str">
        <f>IF(OR(Sheet1!X939&lt;&gt;Sheet1!AL939,Sheet1!AM939&lt;&gt;Sheet1!Y939),"有影响","-")</f>
        <v>-</v>
      </c>
      <c r="H936" s="21" t="str">
        <f>IF(OR(Sheet1!AC939&lt;&gt;Sheet1!AN939,Sheet1!AO939&lt;&gt;Sheet1!AD939),"有影响","-")</f>
        <v>-</v>
      </c>
      <c r="I936" s="21" t="str">
        <f>IF(Sheet1!G939=0,"出错","-")</f>
        <v>-</v>
      </c>
      <c r="J936" s="21" t="str">
        <f>IF(AND(Sheet1!G939=0,Sheet1!L939&lt;&gt;0),"出错","-")</f>
        <v>-</v>
      </c>
      <c r="K936" s="21" t="str">
        <f>IF(AND(Sheet1!G939=0,Sheet1!L939=0,Sheet1!Q939&lt;&gt;0),"出错","-")</f>
        <v>-</v>
      </c>
      <c r="L936" s="21" t="str">
        <f>IF(AND(Sheet1!G939=0,Sheet1!L939=0,Sheet1!Q939=0,Sheet1!V939&lt;&gt;0),"出错","-")</f>
        <v>-</v>
      </c>
      <c r="M936" s="21" t="str">
        <f>IF(AND(Sheet1!G939=0,Sheet1!L939=0,Sheet1!Q939=0,Sheet1!V939=0,Sheet1!AA939&lt;&gt;0),"出错","-")</f>
        <v>-</v>
      </c>
      <c r="N936" s="21" t="str">
        <f>IFERROR(VLOOKUP(Sheet1!G939,配置检查表!$Y:$Z,2,FALSE),"")</f>
        <v/>
      </c>
      <c r="O936" s="21">
        <f>IF(AND(Sheet1!I939=Sheet1!J939,Sheet1!J939&lt;&gt;0),Sheet1!I939,IF(AND(Sheet1!I939&lt;&gt;Sheet1!J939,Sheet1!J939&lt;&gt;0),Sheet1!I939&amp;"~"&amp;Sheet1!J939,""))</f>
        <v>1</v>
      </c>
      <c r="P936" s="21" t="str">
        <f>IFERROR(VLOOKUP(Sheet1!L939,配置检查表!$Y:$Z,2,FALSE),"")</f>
        <v/>
      </c>
      <c r="Q936" s="21" t="str">
        <f>IF(AND(Sheet1!N939=Sheet1!O939,Sheet1!O939&lt;&gt;0),Sheet1!N939,IF(AND(Sheet1!N939&lt;&gt;Sheet1!O939,Sheet1!O939&lt;&gt;0),Sheet1!N939&amp;"~"&amp;Sheet1!O939,""))</f>
        <v/>
      </c>
      <c r="R936" s="21" t="str">
        <f>IFERROR(VLOOKUP(Sheet1!Q939,配置检查表!$Y:$Z,2,FALSE),"")</f>
        <v/>
      </c>
      <c r="S936" s="39" t="str">
        <f>IF(AND(Sheet1!S1143=Sheet1!T1143,Sheet1!T1143&lt;&gt;0),Sheet1!S1143,IF(AND(Sheet1!S1143&lt;&gt;Sheet1!T1143,Sheet1!T1143&lt;&gt;0),Sheet1!S1143&amp;"~"&amp;Sheet1!T1143,""))</f>
        <v/>
      </c>
      <c r="T936" s="21" t="str">
        <f>IFERROR(VLOOKUP(Sheet1!V939,配置检查表!$Y:$Z,2,FALSE),"")</f>
        <v/>
      </c>
      <c r="U936" s="39" t="str">
        <f>IF(AND(Sheet1!X1143=Sheet1!Y1143,Sheet1!Y1143&lt;&gt;0),Sheet1!X1143,IF(AND(Sheet1!X1143&lt;&gt;Sheet1!Y1143,Sheet1!Y1143&lt;&gt;0),Sheet1!X1143&amp;"~"&amp;Sheet1!Y1143,""))</f>
        <v/>
      </c>
      <c r="V936" s="21" t="str">
        <f>IFERROR(VLOOKUP(Sheet1!XAA,配置检查表!$Y:$Z,2,FALSE),"")</f>
        <v/>
      </c>
      <c r="W936" s="21" t="str">
        <f>IF(AND(Sheet1!AC1143=Sheet1!AD1143,Sheet1!AD1143&lt;&gt;0),Sheet1!AC1143,IF(AND(Sheet1!AC1143&lt;&gt;Sheet1!AD1143,Sheet1!AD1143&lt;&gt;0),Sheet1!AC1143&amp;"~"&amp;Sheet1!AD1143,""))</f>
        <v/>
      </c>
    </row>
    <row r="937" spans="1:23">
      <c r="A937" s="3">
        <v>21405</v>
      </c>
      <c r="B937" s="3" t="s">
        <v>325</v>
      </c>
      <c r="C937" s="3" t="s">
        <v>421</v>
      </c>
      <c r="D937" s="21" t="str">
        <f>IF(OR(Sheet1!I940&lt;&gt;Sheet1!AF940,Sheet1!AG940&lt;&gt;Sheet1!J940),"有影响","-")</f>
        <v>-</v>
      </c>
      <c r="E937" s="21" t="str">
        <f>IF(OR(Sheet1!N940&lt;&gt;Sheet1!AH940,Sheet1!AI940&lt;&gt;Sheet1!O940),"有影响","-")</f>
        <v>-</v>
      </c>
      <c r="F937" s="21" t="str">
        <f>IF(OR(Sheet1!S940&lt;&gt;Sheet1!AJ940,Sheet1!AK940&lt;&gt;Sheet1!T940),"有影响","-")</f>
        <v>-</v>
      </c>
      <c r="G937" s="21" t="str">
        <f>IF(OR(Sheet1!X940&lt;&gt;Sheet1!AL940,Sheet1!AM940&lt;&gt;Sheet1!Y940),"有影响","-")</f>
        <v>-</v>
      </c>
      <c r="H937" s="21" t="str">
        <f>IF(OR(Sheet1!AC940&lt;&gt;Sheet1!AN940,Sheet1!AO940&lt;&gt;Sheet1!AD940),"有影响","-")</f>
        <v>-</v>
      </c>
      <c r="I937" s="21" t="str">
        <f>IF(Sheet1!G940=0,"出错","-")</f>
        <v>-</v>
      </c>
      <c r="J937" s="21" t="str">
        <f>IF(AND(Sheet1!G940=0,Sheet1!L940&lt;&gt;0),"出错","-")</f>
        <v>-</v>
      </c>
      <c r="K937" s="21" t="str">
        <f>IF(AND(Sheet1!G940=0,Sheet1!L940=0,Sheet1!Q940&lt;&gt;0),"出错","-")</f>
        <v>-</v>
      </c>
      <c r="L937" s="21" t="str">
        <f>IF(AND(Sheet1!G940=0,Sheet1!L940=0,Sheet1!Q940=0,Sheet1!V940&lt;&gt;0),"出错","-")</f>
        <v>-</v>
      </c>
      <c r="M937" s="21" t="str">
        <f>IF(AND(Sheet1!G940=0,Sheet1!L940=0,Sheet1!Q940=0,Sheet1!V940=0,Sheet1!AA940&lt;&gt;0),"出错","-")</f>
        <v>-</v>
      </c>
      <c r="N937" s="21" t="str">
        <f>IFERROR(VLOOKUP(Sheet1!G940,配置检查表!$Y:$Z,2,FALSE),"")</f>
        <v/>
      </c>
      <c r="O937" s="21">
        <f>IF(AND(Sheet1!I940=Sheet1!J940,Sheet1!J940&lt;&gt;0),Sheet1!I940,IF(AND(Sheet1!I940&lt;&gt;Sheet1!J940,Sheet1!J940&lt;&gt;0),Sheet1!I940&amp;"~"&amp;Sheet1!J940,""))</f>
        <v>1</v>
      </c>
      <c r="P937" s="21" t="str">
        <f>IFERROR(VLOOKUP(Sheet1!L940,配置检查表!$Y:$Z,2,FALSE),"")</f>
        <v/>
      </c>
      <c r="Q937" s="21" t="str">
        <f>IF(AND(Sheet1!N940=Sheet1!O940,Sheet1!O940&lt;&gt;0),Sheet1!N940,IF(AND(Sheet1!N940&lt;&gt;Sheet1!O940,Sheet1!O940&lt;&gt;0),Sheet1!N940&amp;"~"&amp;Sheet1!O940,""))</f>
        <v/>
      </c>
      <c r="R937" s="21" t="str">
        <f>IFERROR(VLOOKUP(Sheet1!Q940,配置检查表!$Y:$Z,2,FALSE),"")</f>
        <v/>
      </c>
      <c r="S937" s="39" t="str">
        <f>IF(AND(Sheet1!S1144=Sheet1!T1144,Sheet1!T1144&lt;&gt;0),Sheet1!S1144,IF(AND(Sheet1!S1144&lt;&gt;Sheet1!T1144,Sheet1!T1144&lt;&gt;0),Sheet1!S1144&amp;"~"&amp;Sheet1!T1144,""))</f>
        <v/>
      </c>
      <c r="T937" s="21" t="str">
        <f>IFERROR(VLOOKUP(Sheet1!V940,配置检查表!$Y:$Z,2,FALSE),"")</f>
        <v/>
      </c>
      <c r="U937" s="39" t="str">
        <f>IF(AND(Sheet1!X1144=Sheet1!Y1144,Sheet1!Y1144&lt;&gt;0),Sheet1!X1144,IF(AND(Sheet1!X1144&lt;&gt;Sheet1!Y1144,Sheet1!Y1144&lt;&gt;0),Sheet1!X1144&amp;"~"&amp;Sheet1!Y1144,""))</f>
        <v/>
      </c>
      <c r="V937" s="21" t="str">
        <f>IFERROR(VLOOKUP(Sheet1!XAA,配置检查表!$Y:$Z,2,FALSE),"")</f>
        <v/>
      </c>
      <c r="W937" s="21" t="str">
        <f>IF(AND(Sheet1!AC1144=Sheet1!AD1144,Sheet1!AD1144&lt;&gt;0),Sheet1!AC1144,IF(AND(Sheet1!AC1144&lt;&gt;Sheet1!AD1144,Sheet1!AD1144&lt;&gt;0),Sheet1!AC1144&amp;"~"&amp;Sheet1!AD1144,""))</f>
        <v/>
      </c>
    </row>
    <row r="938" spans="1:23">
      <c r="A938" s="3">
        <v>21406</v>
      </c>
      <c r="B938" s="3" t="s">
        <v>326</v>
      </c>
      <c r="C938" s="3" t="s">
        <v>422</v>
      </c>
      <c r="D938" s="21" t="str">
        <f>IF(OR(Sheet1!I941&lt;&gt;Sheet1!AF941,Sheet1!AG941&lt;&gt;Sheet1!J941),"有影响","-")</f>
        <v>-</v>
      </c>
      <c r="E938" s="21" t="str">
        <f>IF(OR(Sheet1!N941&lt;&gt;Sheet1!AH941,Sheet1!AI941&lt;&gt;Sheet1!O941),"有影响","-")</f>
        <v>-</v>
      </c>
      <c r="F938" s="21" t="str">
        <f>IF(OR(Sheet1!S941&lt;&gt;Sheet1!AJ941,Sheet1!AK941&lt;&gt;Sheet1!T941),"有影响","-")</f>
        <v>-</v>
      </c>
      <c r="G938" s="21" t="str">
        <f>IF(OR(Sheet1!X941&lt;&gt;Sheet1!AL941,Sheet1!AM941&lt;&gt;Sheet1!Y941),"有影响","-")</f>
        <v>-</v>
      </c>
      <c r="H938" s="21" t="str">
        <f>IF(OR(Sheet1!AC941&lt;&gt;Sheet1!AN941,Sheet1!AO941&lt;&gt;Sheet1!AD941),"有影响","-")</f>
        <v>-</v>
      </c>
      <c r="I938" s="21" t="str">
        <f>IF(Sheet1!G941=0,"出错","-")</f>
        <v>-</v>
      </c>
      <c r="J938" s="21" t="str">
        <f>IF(AND(Sheet1!G941=0,Sheet1!L941&lt;&gt;0),"出错","-")</f>
        <v>-</v>
      </c>
      <c r="K938" s="21" t="str">
        <f>IF(AND(Sheet1!G941=0,Sheet1!L941=0,Sheet1!Q941&lt;&gt;0),"出错","-")</f>
        <v>-</v>
      </c>
      <c r="L938" s="21" t="str">
        <f>IF(AND(Sheet1!G941=0,Sheet1!L941=0,Sheet1!Q941=0,Sheet1!V941&lt;&gt;0),"出错","-")</f>
        <v>-</v>
      </c>
      <c r="M938" s="21" t="str">
        <f>IF(AND(Sheet1!G941=0,Sheet1!L941=0,Sheet1!Q941=0,Sheet1!V941=0,Sheet1!AA941&lt;&gt;0),"出错","-")</f>
        <v>-</v>
      </c>
      <c r="N938" s="21" t="str">
        <f>IFERROR(VLOOKUP(Sheet1!G941,配置检查表!$Y:$Z,2,FALSE),"")</f>
        <v/>
      </c>
      <c r="O938" s="21">
        <f>IF(AND(Sheet1!I941=Sheet1!J941,Sheet1!J941&lt;&gt;0),Sheet1!I941,IF(AND(Sheet1!I941&lt;&gt;Sheet1!J941,Sheet1!J941&lt;&gt;0),Sheet1!I941&amp;"~"&amp;Sheet1!J941,""))</f>
        <v>1</v>
      </c>
      <c r="P938" s="21" t="str">
        <f>IFERROR(VLOOKUP(Sheet1!L941,配置检查表!$Y:$Z,2,FALSE),"")</f>
        <v/>
      </c>
      <c r="Q938" s="21" t="str">
        <f>IF(AND(Sheet1!N941=Sheet1!O941,Sheet1!O941&lt;&gt;0),Sheet1!N941,IF(AND(Sheet1!N941&lt;&gt;Sheet1!O941,Sheet1!O941&lt;&gt;0),Sheet1!N941&amp;"~"&amp;Sheet1!O941,""))</f>
        <v/>
      </c>
      <c r="R938" s="21" t="str">
        <f>IFERROR(VLOOKUP(Sheet1!Q941,配置检查表!$Y:$Z,2,FALSE),"")</f>
        <v/>
      </c>
      <c r="S938" s="39" t="str">
        <f>IF(AND(Sheet1!S1145=Sheet1!T1145,Sheet1!T1145&lt;&gt;0),Sheet1!S1145,IF(AND(Sheet1!S1145&lt;&gt;Sheet1!T1145,Sheet1!T1145&lt;&gt;0),Sheet1!S1145&amp;"~"&amp;Sheet1!T1145,""))</f>
        <v/>
      </c>
      <c r="T938" s="21" t="str">
        <f>IFERROR(VLOOKUP(Sheet1!V941,配置检查表!$Y:$Z,2,FALSE),"")</f>
        <v/>
      </c>
      <c r="U938" s="39" t="str">
        <f>IF(AND(Sheet1!X1145=Sheet1!Y1145,Sheet1!Y1145&lt;&gt;0),Sheet1!X1145,IF(AND(Sheet1!X1145&lt;&gt;Sheet1!Y1145,Sheet1!Y1145&lt;&gt;0),Sheet1!X1145&amp;"~"&amp;Sheet1!Y1145,""))</f>
        <v/>
      </c>
      <c r="V938" s="21" t="str">
        <f>IFERROR(VLOOKUP(Sheet1!XAA,配置检查表!$Y:$Z,2,FALSE),"")</f>
        <v/>
      </c>
      <c r="W938" s="21" t="str">
        <f>IF(AND(Sheet1!AC1145=Sheet1!AD1145,Sheet1!AD1145&lt;&gt;0),Sheet1!AC1145,IF(AND(Sheet1!AC1145&lt;&gt;Sheet1!AD1145,Sheet1!AD1145&lt;&gt;0),Sheet1!AC1145&amp;"~"&amp;Sheet1!AD1145,""))</f>
        <v/>
      </c>
    </row>
    <row r="939" spans="1:23">
      <c r="A939" s="3">
        <v>21407</v>
      </c>
      <c r="B939" s="3" t="s">
        <v>327</v>
      </c>
      <c r="C939" s="3" t="s">
        <v>423</v>
      </c>
      <c r="D939" s="21" t="str">
        <f>IF(OR(Sheet1!I942&lt;&gt;Sheet1!AF942,Sheet1!AG942&lt;&gt;Sheet1!J942),"有影响","-")</f>
        <v>-</v>
      </c>
      <c r="E939" s="21" t="str">
        <f>IF(OR(Sheet1!N942&lt;&gt;Sheet1!AH942,Sheet1!AI942&lt;&gt;Sheet1!O942),"有影响","-")</f>
        <v>-</v>
      </c>
      <c r="F939" s="21" t="str">
        <f>IF(OR(Sheet1!S942&lt;&gt;Sheet1!AJ942,Sheet1!AK942&lt;&gt;Sheet1!T942),"有影响","-")</f>
        <v>-</v>
      </c>
      <c r="G939" s="21" t="str">
        <f>IF(OR(Sheet1!X942&lt;&gt;Sheet1!AL942,Sheet1!AM942&lt;&gt;Sheet1!Y942),"有影响","-")</f>
        <v>-</v>
      </c>
      <c r="H939" s="21" t="str">
        <f>IF(OR(Sheet1!AC942&lt;&gt;Sheet1!AN942,Sheet1!AO942&lt;&gt;Sheet1!AD942),"有影响","-")</f>
        <v>-</v>
      </c>
      <c r="I939" s="21" t="str">
        <f>IF(Sheet1!G942=0,"出错","-")</f>
        <v>-</v>
      </c>
      <c r="J939" s="21" t="str">
        <f>IF(AND(Sheet1!G942=0,Sheet1!L942&lt;&gt;0),"出错","-")</f>
        <v>-</v>
      </c>
      <c r="K939" s="21" t="str">
        <f>IF(AND(Sheet1!G942=0,Sheet1!L942=0,Sheet1!Q942&lt;&gt;0),"出错","-")</f>
        <v>-</v>
      </c>
      <c r="L939" s="21" t="str">
        <f>IF(AND(Sheet1!G942=0,Sheet1!L942=0,Sheet1!Q942=0,Sheet1!V942&lt;&gt;0),"出错","-")</f>
        <v>-</v>
      </c>
      <c r="M939" s="21" t="str">
        <f>IF(AND(Sheet1!G942=0,Sheet1!L942=0,Sheet1!Q942=0,Sheet1!V942=0,Sheet1!AA942&lt;&gt;0),"出错","-")</f>
        <v>-</v>
      </c>
      <c r="N939" s="21" t="str">
        <f>IFERROR(VLOOKUP(Sheet1!G942,配置检查表!$Y:$Z,2,FALSE),"")</f>
        <v/>
      </c>
      <c r="O939" s="21">
        <f>IF(AND(Sheet1!I942=Sheet1!J942,Sheet1!J942&lt;&gt;0),Sheet1!I942,IF(AND(Sheet1!I942&lt;&gt;Sheet1!J942,Sheet1!J942&lt;&gt;0),Sheet1!I942&amp;"~"&amp;Sheet1!J942,""))</f>
        <v>1</v>
      </c>
      <c r="P939" s="21" t="str">
        <f>IFERROR(VLOOKUP(Sheet1!L942,配置检查表!$Y:$Z,2,FALSE),"")</f>
        <v/>
      </c>
      <c r="Q939" s="21" t="str">
        <f>IF(AND(Sheet1!N942=Sheet1!O942,Sheet1!O942&lt;&gt;0),Sheet1!N942,IF(AND(Sheet1!N942&lt;&gt;Sheet1!O942,Sheet1!O942&lt;&gt;0),Sheet1!N942&amp;"~"&amp;Sheet1!O942,""))</f>
        <v/>
      </c>
      <c r="R939" s="21" t="str">
        <f>IFERROR(VLOOKUP(Sheet1!Q942,配置检查表!$Y:$Z,2,FALSE),"")</f>
        <v/>
      </c>
      <c r="S939" s="39" t="str">
        <f>IF(AND(Sheet1!S1146=Sheet1!T1146,Sheet1!T1146&lt;&gt;0),Sheet1!S1146,IF(AND(Sheet1!S1146&lt;&gt;Sheet1!T1146,Sheet1!T1146&lt;&gt;0),Sheet1!S1146&amp;"~"&amp;Sheet1!T1146,""))</f>
        <v/>
      </c>
      <c r="T939" s="21" t="str">
        <f>IFERROR(VLOOKUP(Sheet1!V942,配置检查表!$Y:$Z,2,FALSE),"")</f>
        <v/>
      </c>
      <c r="U939" s="39" t="str">
        <f>IF(AND(Sheet1!X1146=Sheet1!Y1146,Sheet1!Y1146&lt;&gt;0),Sheet1!X1146,IF(AND(Sheet1!X1146&lt;&gt;Sheet1!Y1146,Sheet1!Y1146&lt;&gt;0),Sheet1!X1146&amp;"~"&amp;Sheet1!Y1146,""))</f>
        <v/>
      </c>
      <c r="V939" s="21" t="str">
        <f>IFERROR(VLOOKUP(Sheet1!XAA,配置检查表!$Y:$Z,2,FALSE),"")</f>
        <v/>
      </c>
      <c r="W939" s="21" t="str">
        <f>IF(AND(Sheet1!AC1146=Sheet1!AD1146,Sheet1!AD1146&lt;&gt;0),Sheet1!AC1146,IF(AND(Sheet1!AC1146&lt;&gt;Sheet1!AD1146,Sheet1!AD1146&lt;&gt;0),Sheet1!AC1146&amp;"~"&amp;Sheet1!AD1146,""))</f>
        <v/>
      </c>
    </row>
    <row r="940" spans="1:23">
      <c r="A940" s="3">
        <v>21408</v>
      </c>
      <c r="B940" s="3" t="s">
        <v>328</v>
      </c>
      <c r="C940" s="3" t="s">
        <v>424</v>
      </c>
      <c r="D940" s="21" t="str">
        <f>IF(OR(Sheet1!I943&lt;&gt;Sheet1!AF943,Sheet1!AG943&lt;&gt;Sheet1!J943),"有影响","-")</f>
        <v>-</v>
      </c>
      <c r="E940" s="21" t="str">
        <f>IF(OR(Sheet1!N943&lt;&gt;Sheet1!AH943,Sheet1!AI943&lt;&gt;Sheet1!O943),"有影响","-")</f>
        <v>-</v>
      </c>
      <c r="F940" s="21" t="str">
        <f>IF(OR(Sheet1!S943&lt;&gt;Sheet1!AJ943,Sheet1!AK943&lt;&gt;Sheet1!T943),"有影响","-")</f>
        <v>-</v>
      </c>
      <c r="G940" s="21" t="str">
        <f>IF(OR(Sheet1!X943&lt;&gt;Sheet1!AL943,Sheet1!AM943&lt;&gt;Sheet1!Y943),"有影响","-")</f>
        <v>-</v>
      </c>
      <c r="H940" s="21" t="str">
        <f>IF(OR(Sheet1!AC943&lt;&gt;Sheet1!AN943,Sheet1!AO943&lt;&gt;Sheet1!AD943),"有影响","-")</f>
        <v>-</v>
      </c>
      <c r="I940" s="21" t="str">
        <f>IF(Sheet1!G943=0,"出错","-")</f>
        <v>-</v>
      </c>
      <c r="J940" s="21" t="str">
        <f>IF(AND(Sheet1!G943=0,Sheet1!L943&lt;&gt;0),"出错","-")</f>
        <v>-</v>
      </c>
      <c r="K940" s="21" t="str">
        <f>IF(AND(Sheet1!G943=0,Sheet1!L943=0,Sheet1!Q943&lt;&gt;0),"出错","-")</f>
        <v>-</v>
      </c>
      <c r="L940" s="21" t="str">
        <f>IF(AND(Sheet1!G943=0,Sheet1!L943=0,Sheet1!Q943=0,Sheet1!V943&lt;&gt;0),"出错","-")</f>
        <v>-</v>
      </c>
      <c r="M940" s="21" t="str">
        <f>IF(AND(Sheet1!G943=0,Sheet1!L943=0,Sheet1!Q943=0,Sheet1!V943=0,Sheet1!AA943&lt;&gt;0),"出错","-")</f>
        <v>-</v>
      </c>
      <c r="N940" s="21" t="str">
        <f>IFERROR(VLOOKUP(Sheet1!G943,配置检查表!$Y:$Z,2,FALSE),"")</f>
        <v/>
      </c>
      <c r="O940" s="21">
        <f>IF(AND(Sheet1!I943=Sheet1!J943,Sheet1!J943&lt;&gt;0),Sheet1!I943,IF(AND(Sheet1!I943&lt;&gt;Sheet1!J943,Sheet1!J943&lt;&gt;0),Sheet1!I943&amp;"~"&amp;Sheet1!J943,""))</f>
        <v>1</v>
      </c>
      <c r="P940" s="21" t="str">
        <f>IFERROR(VLOOKUP(Sheet1!L943,配置检查表!$Y:$Z,2,FALSE),"")</f>
        <v/>
      </c>
      <c r="Q940" s="21" t="str">
        <f>IF(AND(Sheet1!N943=Sheet1!O943,Sheet1!O943&lt;&gt;0),Sheet1!N943,IF(AND(Sheet1!N943&lt;&gt;Sheet1!O943,Sheet1!O943&lt;&gt;0),Sheet1!N943&amp;"~"&amp;Sheet1!O943,""))</f>
        <v/>
      </c>
      <c r="R940" s="21" t="str">
        <f>IFERROR(VLOOKUP(Sheet1!Q943,配置检查表!$Y:$Z,2,FALSE),"")</f>
        <v/>
      </c>
      <c r="S940" s="39" t="str">
        <f>IF(AND(Sheet1!S1147=Sheet1!T1147,Sheet1!T1147&lt;&gt;0),Sheet1!S1147,IF(AND(Sheet1!S1147&lt;&gt;Sheet1!T1147,Sheet1!T1147&lt;&gt;0),Sheet1!S1147&amp;"~"&amp;Sheet1!T1147,""))</f>
        <v/>
      </c>
      <c r="T940" s="21" t="str">
        <f>IFERROR(VLOOKUP(Sheet1!V943,配置检查表!$Y:$Z,2,FALSE),"")</f>
        <v/>
      </c>
      <c r="U940" s="39" t="str">
        <f>IF(AND(Sheet1!X1147=Sheet1!Y1147,Sheet1!Y1147&lt;&gt;0),Sheet1!X1147,IF(AND(Sheet1!X1147&lt;&gt;Sheet1!Y1147,Sheet1!Y1147&lt;&gt;0),Sheet1!X1147&amp;"~"&amp;Sheet1!Y1147,""))</f>
        <v/>
      </c>
      <c r="V940" s="21" t="str">
        <f>IFERROR(VLOOKUP(Sheet1!XAA,配置检查表!$Y:$Z,2,FALSE),"")</f>
        <v/>
      </c>
      <c r="W940" s="21" t="str">
        <f>IF(AND(Sheet1!AC1147=Sheet1!AD1147,Sheet1!AD1147&lt;&gt;0),Sheet1!AC1147,IF(AND(Sheet1!AC1147&lt;&gt;Sheet1!AD1147,Sheet1!AD1147&lt;&gt;0),Sheet1!AC1147&amp;"~"&amp;Sheet1!AD1147,""))</f>
        <v/>
      </c>
    </row>
    <row r="941" spans="1:23">
      <c r="A941" s="3">
        <v>21409</v>
      </c>
      <c r="B941" s="3" t="s">
        <v>329</v>
      </c>
      <c r="C941" s="3" t="s">
        <v>425</v>
      </c>
      <c r="D941" s="21" t="str">
        <f>IF(OR(Sheet1!I944&lt;&gt;Sheet1!AF944,Sheet1!AG944&lt;&gt;Sheet1!J944),"有影响","-")</f>
        <v>-</v>
      </c>
      <c r="E941" s="21" t="str">
        <f>IF(OR(Sheet1!N944&lt;&gt;Sheet1!AH944,Sheet1!AI944&lt;&gt;Sheet1!O944),"有影响","-")</f>
        <v>-</v>
      </c>
      <c r="F941" s="21" t="str">
        <f>IF(OR(Sheet1!S944&lt;&gt;Sheet1!AJ944,Sheet1!AK944&lt;&gt;Sheet1!T944),"有影响","-")</f>
        <v>-</v>
      </c>
      <c r="G941" s="21" t="str">
        <f>IF(OR(Sheet1!X944&lt;&gt;Sheet1!AL944,Sheet1!AM944&lt;&gt;Sheet1!Y944),"有影响","-")</f>
        <v>-</v>
      </c>
      <c r="H941" s="21" t="str">
        <f>IF(OR(Sheet1!AC944&lt;&gt;Sheet1!AN944,Sheet1!AO944&lt;&gt;Sheet1!AD944),"有影响","-")</f>
        <v>-</v>
      </c>
      <c r="I941" s="21" t="str">
        <f>IF(Sheet1!G944=0,"出错","-")</f>
        <v>-</v>
      </c>
      <c r="J941" s="21" t="str">
        <f>IF(AND(Sheet1!G944=0,Sheet1!L944&lt;&gt;0),"出错","-")</f>
        <v>-</v>
      </c>
      <c r="K941" s="21" t="str">
        <f>IF(AND(Sheet1!G944=0,Sheet1!L944=0,Sheet1!Q944&lt;&gt;0),"出错","-")</f>
        <v>-</v>
      </c>
      <c r="L941" s="21" t="str">
        <f>IF(AND(Sheet1!G944=0,Sheet1!L944=0,Sheet1!Q944=0,Sheet1!V944&lt;&gt;0),"出错","-")</f>
        <v>-</v>
      </c>
      <c r="M941" s="21" t="str">
        <f>IF(AND(Sheet1!G944=0,Sheet1!L944=0,Sheet1!Q944=0,Sheet1!V944=0,Sheet1!AA944&lt;&gt;0),"出错","-")</f>
        <v>-</v>
      </c>
      <c r="N941" s="21" t="str">
        <f>IFERROR(VLOOKUP(Sheet1!G944,配置检查表!$Y:$Z,2,FALSE),"")</f>
        <v/>
      </c>
      <c r="O941" s="21">
        <f>IF(AND(Sheet1!I944=Sheet1!J944,Sheet1!J944&lt;&gt;0),Sheet1!I944,IF(AND(Sheet1!I944&lt;&gt;Sheet1!J944,Sheet1!J944&lt;&gt;0),Sheet1!I944&amp;"~"&amp;Sheet1!J944,""))</f>
        <v>1</v>
      </c>
      <c r="P941" s="21" t="str">
        <f>IFERROR(VLOOKUP(Sheet1!L944,配置检查表!$Y:$Z,2,FALSE),"")</f>
        <v/>
      </c>
      <c r="Q941" s="21" t="str">
        <f>IF(AND(Sheet1!N944=Sheet1!O944,Sheet1!O944&lt;&gt;0),Sheet1!N944,IF(AND(Sheet1!N944&lt;&gt;Sheet1!O944,Sheet1!O944&lt;&gt;0),Sheet1!N944&amp;"~"&amp;Sheet1!O944,""))</f>
        <v/>
      </c>
      <c r="R941" s="21" t="str">
        <f>IFERROR(VLOOKUP(Sheet1!Q944,配置检查表!$Y:$Z,2,FALSE),"")</f>
        <v/>
      </c>
      <c r="S941" s="39" t="str">
        <f>IF(AND(Sheet1!S1148=Sheet1!T1148,Sheet1!T1148&lt;&gt;0),Sheet1!S1148,IF(AND(Sheet1!S1148&lt;&gt;Sheet1!T1148,Sheet1!T1148&lt;&gt;0),Sheet1!S1148&amp;"~"&amp;Sheet1!T1148,""))</f>
        <v/>
      </c>
      <c r="T941" s="21" t="str">
        <f>IFERROR(VLOOKUP(Sheet1!V944,配置检查表!$Y:$Z,2,FALSE),"")</f>
        <v/>
      </c>
      <c r="U941" s="39" t="str">
        <f>IF(AND(Sheet1!X1148=Sheet1!Y1148,Sheet1!Y1148&lt;&gt;0),Sheet1!X1148,IF(AND(Sheet1!X1148&lt;&gt;Sheet1!Y1148,Sheet1!Y1148&lt;&gt;0),Sheet1!X1148&amp;"~"&amp;Sheet1!Y1148,""))</f>
        <v/>
      </c>
      <c r="V941" s="21" t="str">
        <f>IFERROR(VLOOKUP(Sheet1!XAA,配置检查表!$Y:$Z,2,FALSE),"")</f>
        <v/>
      </c>
      <c r="W941" s="21" t="str">
        <f>IF(AND(Sheet1!AC1148=Sheet1!AD1148,Sheet1!AD1148&lt;&gt;0),Sheet1!AC1148,IF(AND(Sheet1!AC1148&lt;&gt;Sheet1!AD1148,Sheet1!AD1148&lt;&gt;0),Sheet1!AC1148&amp;"~"&amp;Sheet1!AD1148,""))</f>
        <v/>
      </c>
    </row>
    <row r="942" spans="1:23">
      <c r="A942" s="3">
        <v>21410</v>
      </c>
      <c r="B942" s="3" t="s">
        <v>330</v>
      </c>
      <c r="C942" s="3" t="s">
        <v>426</v>
      </c>
      <c r="D942" s="21" t="str">
        <f>IF(OR(Sheet1!I945&lt;&gt;Sheet1!AF945,Sheet1!AG945&lt;&gt;Sheet1!J945),"有影响","-")</f>
        <v>-</v>
      </c>
      <c r="E942" s="21" t="str">
        <f>IF(OR(Sheet1!N945&lt;&gt;Sheet1!AH945,Sheet1!AI945&lt;&gt;Sheet1!O945),"有影响","-")</f>
        <v>-</v>
      </c>
      <c r="F942" s="21" t="str">
        <f>IF(OR(Sheet1!S945&lt;&gt;Sheet1!AJ945,Sheet1!AK945&lt;&gt;Sheet1!T945),"有影响","-")</f>
        <v>-</v>
      </c>
      <c r="G942" s="21" t="str">
        <f>IF(OR(Sheet1!X945&lt;&gt;Sheet1!AL945,Sheet1!AM945&lt;&gt;Sheet1!Y945),"有影响","-")</f>
        <v>-</v>
      </c>
      <c r="H942" s="21" t="str">
        <f>IF(OR(Sheet1!AC945&lt;&gt;Sheet1!AN945,Sheet1!AO945&lt;&gt;Sheet1!AD945),"有影响","-")</f>
        <v>-</v>
      </c>
      <c r="I942" s="21" t="str">
        <f>IF(Sheet1!G945=0,"出错","-")</f>
        <v>-</v>
      </c>
      <c r="J942" s="21" t="str">
        <f>IF(AND(Sheet1!G945=0,Sheet1!L945&lt;&gt;0),"出错","-")</f>
        <v>-</v>
      </c>
      <c r="K942" s="21" t="str">
        <f>IF(AND(Sheet1!G945=0,Sheet1!L945=0,Sheet1!Q945&lt;&gt;0),"出错","-")</f>
        <v>-</v>
      </c>
      <c r="L942" s="21" t="str">
        <f>IF(AND(Sheet1!G945=0,Sheet1!L945=0,Sheet1!Q945=0,Sheet1!V945&lt;&gt;0),"出错","-")</f>
        <v>-</v>
      </c>
      <c r="M942" s="21" t="str">
        <f>IF(AND(Sheet1!G945=0,Sheet1!L945=0,Sheet1!Q945=0,Sheet1!V945=0,Sheet1!AA945&lt;&gt;0),"出错","-")</f>
        <v>-</v>
      </c>
      <c r="N942" s="21" t="str">
        <f>IFERROR(VLOOKUP(Sheet1!G945,配置检查表!$Y:$Z,2,FALSE),"")</f>
        <v/>
      </c>
      <c r="O942" s="21">
        <f>IF(AND(Sheet1!I945=Sheet1!J945,Sheet1!J945&lt;&gt;0),Sheet1!I945,IF(AND(Sheet1!I945&lt;&gt;Sheet1!J945,Sheet1!J945&lt;&gt;0),Sheet1!I945&amp;"~"&amp;Sheet1!J945,""))</f>
        <v>1</v>
      </c>
      <c r="P942" s="21" t="str">
        <f>IFERROR(VLOOKUP(Sheet1!L945,配置检查表!$Y:$Z,2,FALSE),"")</f>
        <v/>
      </c>
      <c r="Q942" s="21" t="str">
        <f>IF(AND(Sheet1!N945=Sheet1!O945,Sheet1!O945&lt;&gt;0),Sheet1!N945,IF(AND(Sheet1!N945&lt;&gt;Sheet1!O945,Sheet1!O945&lt;&gt;0),Sheet1!N945&amp;"~"&amp;Sheet1!O945,""))</f>
        <v/>
      </c>
      <c r="R942" s="21" t="str">
        <f>IFERROR(VLOOKUP(Sheet1!Q945,配置检查表!$Y:$Z,2,FALSE),"")</f>
        <v/>
      </c>
      <c r="S942" s="39" t="str">
        <f>IF(AND(Sheet1!S1149=Sheet1!T1149,Sheet1!T1149&lt;&gt;0),Sheet1!S1149,IF(AND(Sheet1!S1149&lt;&gt;Sheet1!T1149,Sheet1!T1149&lt;&gt;0),Sheet1!S1149&amp;"~"&amp;Sheet1!T1149,""))</f>
        <v/>
      </c>
      <c r="T942" s="21" t="str">
        <f>IFERROR(VLOOKUP(Sheet1!V945,配置检查表!$Y:$Z,2,FALSE),"")</f>
        <v/>
      </c>
      <c r="U942" s="39" t="str">
        <f>IF(AND(Sheet1!X1149=Sheet1!Y1149,Sheet1!Y1149&lt;&gt;0),Sheet1!X1149,IF(AND(Sheet1!X1149&lt;&gt;Sheet1!Y1149,Sheet1!Y1149&lt;&gt;0),Sheet1!X1149&amp;"~"&amp;Sheet1!Y1149,""))</f>
        <v/>
      </c>
      <c r="V942" s="21" t="str">
        <f>IFERROR(VLOOKUP(Sheet1!XAA,配置检查表!$Y:$Z,2,FALSE),"")</f>
        <v/>
      </c>
      <c r="W942" s="21" t="str">
        <f>IF(AND(Sheet1!AC1149=Sheet1!AD1149,Sheet1!AD1149&lt;&gt;0),Sheet1!AC1149,IF(AND(Sheet1!AC1149&lt;&gt;Sheet1!AD1149,Sheet1!AD1149&lt;&gt;0),Sheet1!AC1149&amp;"~"&amp;Sheet1!AD1149,""))</f>
        <v/>
      </c>
    </row>
    <row r="943" spans="1:23">
      <c r="A943" s="3">
        <v>21411</v>
      </c>
      <c r="B943" s="3" t="s">
        <v>331</v>
      </c>
      <c r="C943" s="3" t="s">
        <v>427</v>
      </c>
      <c r="D943" s="21" t="str">
        <f>IF(OR(Sheet1!I946&lt;&gt;Sheet1!AF946,Sheet1!AG946&lt;&gt;Sheet1!J946),"有影响","-")</f>
        <v>-</v>
      </c>
      <c r="E943" s="21" t="str">
        <f>IF(OR(Sheet1!N946&lt;&gt;Sheet1!AH946,Sheet1!AI946&lt;&gt;Sheet1!O946),"有影响","-")</f>
        <v>-</v>
      </c>
      <c r="F943" s="21" t="str">
        <f>IF(OR(Sheet1!S946&lt;&gt;Sheet1!AJ946,Sheet1!AK946&lt;&gt;Sheet1!T946),"有影响","-")</f>
        <v>-</v>
      </c>
      <c r="G943" s="21" t="str">
        <f>IF(OR(Sheet1!X946&lt;&gt;Sheet1!AL946,Sheet1!AM946&lt;&gt;Sheet1!Y946),"有影响","-")</f>
        <v>-</v>
      </c>
      <c r="H943" s="21" t="str">
        <f>IF(OR(Sheet1!AC946&lt;&gt;Sheet1!AN946,Sheet1!AO946&lt;&gt;Sheet1!AD946),"有影响","-")</f>
        <v>-</v>
      </c>
      <c r="I943" s="21" t="str">
        <f>IF(Sheet1!G946=0,"出错","-")</f>
        <v>-</v>
      </c>
      <c r="J943" s="21" t="str">
        <f>IF(AND(Sheet1!G946=0,Sheet1!L946&lt;&gt;0),"出错","-")</f>
        <v>-</v>
      </c>
      <c r="K943" s="21" t="str">
        <f>IF(AND(Sheet1!G946=0,Sheet1!L946=0,Sheet1!Q946&lt;&gt;0),"出错","-")</f>
        <v>-</v>
      </c>
      <c r="L943" s="21" t="str">
        <f>IF(AND(Sheet1!G946=0,Sheet1!L946=0,Sheet1!Q946=0,Sheet1!V946&lt;&gt;0),"出错","-")</f>
        <v>-</v>
      </c>
      <c r="M943" s="21" t="str">
        <f>IF(AND(Sheet1!G946=0,Sheet1!L946=0,Sheet1!Q946=0,Sheet1!V946=0,Sheet1!AA946&lt;&gt;0),"出错","-")</f>
        <v>-</v>
      </c>
      <c r="N943" s="21" t="str">
        <f>IFERROR(VLOOKUP(Sheet1!G946,配置检查表!$Y:$Z,2,FALSE),"")</f>
        <v/>
      </c>
      <c r="O943" s="21">
        <f>IF(AND(Sheet1!I946=Sheet1!J946,Sheet1!J946&lt;&gt;0),Sheet1!I946,IF(AND(Sheet1!I946&lt;&gt;Sheet1!J946,Sheet1!J946&lt;&gt;0),Sheet1!I946&amp;"~"&amp;Sheet1!J946,""))</f>
        <v>1</v>
      </c>
      <c r="P943" s="21" t="str">
        <f>IFERROR(VLOOKUP(Sheet1!L946,配置检查表!$Y:$Z,2,FALSE),"")</f>
        <v/>
      </c>
      <c r="Q943" s="21" t="str">
        <f>IF(AND(Sheet1!N946=Sheet1!O946,Sheet1!O946&lt;&gt;0),Sheet1!N946,IF(AND(Sheet1!N946&lt;&gt;Sheet1!O946,Sheet1!O946&lt;&gt;0),Sheet1!N946&amp;"~"&amp;Sheet1!O946,""))</f>
        <v/>
      </c>
      <c r="R943" s="21" t="str">
        <f>IFERROR(VLOOKUP(Sheet1!Q946,配置检查表!$Y:$Z,2,FALSE),"")</f>
        <v/>
      </c>
      <c r="S943" s="39" t="str">
        <f>IF(AND(Sheet1!S1150=Sheet1!T1150,Sheet1!T1150&lt;&gt;0),Sheet1!S1150,IF(AND(Sheet1!S1150&lt;&gt;Sheet1!T1150,Sheet1!T1150&lt;&gt;0),Sheet1!S1150&amp;"~"&amp;Sheet1!T1150,""))</f>
        <v/>
      </c>
      <c r="T943" s="21" t="str">
        <f>IFERROR(VLOOKUP(Sheet1!V946,配置检查表!$Y:$Z,2,FALSE),"")</f>
        <v/>
      </c>
      <c r="U943" s="39" t="str">
        <f>IF(AND(Sheet1!X1150=Sheet1!Y1150,Sheet1!Y1150&lt;&gt;0),Sheet1!X1150,IF(AND(Sheet1!X1150&lt;&gt;Sheet1!Y1150,Sheet1!Y1150&lt;&gt;0),Sheet1!X1150&amp;"~"&amp;Sheet1!Y1150,""))</f>
        <v/>
      </c>
      <c r="V943" s="21" t="str">
        <f>IFERROR(VLOOKUP(Sheet1!XAA,配置检查表!$Y:$Z,2,FALSE),"")</f>
        <v/>
      </c>
      <c r="W943" s="21" t="str">
        <f>IF(AND(Sheet1!AC1150=Sheet1!AD1150,Sheet1!AD1150&lt;&gt;0),Sheet1!AC1150,IF(AND(Sheet1!AC1150&lt;&gt;Sheet1!AD1150,Sheet1!AD1150&lt;&gt;0),Sheet1!AC1150&amp;"~"&amp;Sheet1!AD1150,""))</f>
        <v/>
      </c>
    </row>
    <row r="944" spans="1:23">
      <c r="A944" s="3">
        <v>21412</v>
      </c>
      <c r="B944" s="3" t="s">
        <v>332</v>
      </c>
      <c r="C944" s="3" t="s">
        <v>428</v>
      </c>
      <c r="D944" s="21" t="str">
        <f>IF(OR(Sheet1!I947&lt;&gt;Sheet1!AF947,Sheet1!AG947&lt;&gt;Sheet1!J947),"有影响","-")</f>
        <v>-</v>
      </c>
      <c r="E944" s="21" t="str">
        <f>IF(OR(Sheet1!N947&lt;&gt;Sheet1!AH947,Sheet1!AI947&lt;&gt;Sheet1!O947),"有影响","-")</f>
        <v>-</v>
      </c>
      <c r="F944" s="21" t="str">
        <f>IF(OR(Sheet1!S947&lt;&gt;Sheet1!AJ947,Sheet1!AK947&lt;&gt;Sheet1!T947),"有影响","-")</f>
        <v>-</v>
      </c>
      <c r="G944" s="21" t="str">
        <f>IF(OR(Sheet1!X947&lt;&gt;Sheet1!AL947,Sheet1!AM947&lt;&gt;Sheet1!Y947),"有影响","-")</f>
        <v>-</v>
      </c>
      <c r="H944" s="21" t="str">
        <f>IF(OR(Sheet1!AC947&lt;&gt;Sheet1!AN947,Sheet1!AO947&lt;&gt;Sheet1!AD947),"有影响","-")</f>
        <v>-</v>
      </c>
      <c r="I944" s="21" t="str">
        <f>IF(Sheet1!G947=0,"出错","-")</f>
        <v>-</v>
      </c>
      <c r="J944" s="21" t="str">
        <f>IF(AND(Sheet1!G947=0,Sheet1!L947&lt;&gt;0),"出错","-")</f>
        <v>-</v>
      </c>
      <c r="K944" s="21" t="str">
        <f>IF(AND(Sheet1!G947=0,Sheet1!L947=0,Sheet1!Q947&lt;&gt;0),"出错","-")</f>
        <v>-</v>
      </c>
      <c r="L944" s="21" t="str">
        <f>IF(AND(Sheet1!G947=0,Sheet1!L947=0,Sheet1!Q947=0,Sheet1!V947&lt;&gt;0),"出错","-")</f>
        <v>-</v>
      </c>
      <c r="M944" s="21" t="str">
        <f>IF(AND(Sheet1!G947=0,Sheet1!L947=0,Sheet1!Q947=0,Sheet1!V947=0,Sheet1!AA947&lt;&gt;0),"出错","-")</f>
        <v>-</v>
      </c>
      <c r="N944" s="21" t="str">
        <f>IFERROR(VLOOKUP(Sheet1!G947,配置检查表!$Y:$Z,2,FALSE),"")</f>
        <v/>
      </c>
      <c r="O944" s="21">
        <f>IF(AND(Sheet1!I947=Sheet1!J947,Sheet1!J947&lt;&gt;0),Sheet1!I947,IF(AND(Sheet1!I947&lt;&gt;Sheet1!J947,Sheet1!J947&lt;&gt;0),Sheet1!I947&amp;"~"&amp;Sheet1!J947,""))</f>
        <v>1</v>
      </c>
      <c r="P944" s="21" t="str">
        <f>IFERROR(VLOOKUP(Sheet1!L947,配置检查表!$Y:$Z,2,FALSE),"")</f>
        <v/>
      </c>
      <c r="Q944" s="21" t="str">
        <f>IF(AND(Sheet1!N947=Sheet1!O947,Sheet1!O947&lt;&gt;0),Sheet1!N947,IF(AND(Sheet1!N947&lt;&gt;Sheet1!O947,Sheet1!O947&lt;&gt;0),Sheet1!N947&amp;"~"&amp;Sheet1!O947,""))</f>
        <v/>
      </c>
      <c r="R944" s="21" t="str">
        <f>IFERROR(VLOOKUP(Sheet1!Q947,配置检查表!$Y:$Z,2,FALSE),"")</f>
        <v/>
      </c>
      <c r="S944" s="39" t="str">
        <f>IF(AND(Sheet1!S1151=Sheet1!T1151,Sheet1!T1151&lt;&gt;0),Sheet1!S1151,IF(AND(Sheet1!S1151&lt;&gt;Sheet1!T1151,Sheet1!T1151&lt;&gt;0),Sheet1!S1151&amp;"~"&amp;Sheet1!T1151,""))</f>
        <v/>
      </c>
      <c r="T944" s="21" t="str">
        <f>IFERROR(VLOOKUP(Sheet1!V947,配置检查表!$Y:$Z,2,FALSE),"")</f>
        <v/>
      </c>
      <c r="U944" s="39" t="str">
        <f>IF(AND(Sheet1!X1151=Sheet1!Y1151,Sheet1!Y1151&lt;&gt;0),Sheet1!X1151,IF(AND(Sheet1!X1151&lt;&gt;Sheet1!Y1151,Sheet1!Y1151&lt;&gt;0),Sheet1!X1151&amp;"~"&amp;Sheet1!Y1151,""))</f>
        <v/>
      </c>
      <c r="V944" s="21" t="str">
        <f>IFERROR(VLOOKUP(Sheet1!XAA,配置检查表!$Y:$Z,2,FALSE),"")</f>
        <v/>
      </c>
      <c r="W944" s="21" t="str">
        <f>IF(AND(Sheet1!AC1151=Sheet1!AD1151,Sheet1!AD1151&lt;&gt;0),Sheet1!AC1151,IF(AND(Sheet1!AC1151&lt;&gt;Sheet1!AD1151,Sheet1!AD1151&lt;&gt;0),Sheet1!AC1151&amp;"~"&amp;Sheet1!AD1151,""))</f>
        <v/>
      </c>
    </row>
    <row r="945" spans="1:23">
      <c r="A945" s="3">
        <v>21451</v>
      </c>
      <c r="B945" s="3" t="s">
        <v>321</v>
      </c>
      <c r="C945" s="3" t="s">
        <v>429</v>
      </c>
      <c r="D945" s="21" t="str">
        <f>IF(OR(Sheet1!I948&lt;&gt;Sheet1!AF948,Sheet1!AG948&lt;&gt;Sheet1!J948),"有影响","-")</f>
        <v>-</v>
      </c>
      <c r="E945" s="21" t="str">
        <f>IF(OR(Sheet1!N948&lt;&gt;Sheet1!AH948,Sheet1!AI948&lt;&gt;Sheet1!O948),"有影响","-")</f>
        <v>-</v>
      </c>
      <c r="F945" s="21" t="str">
        <f>IF(OR(Sheet1!S948&lt;&gt;Sheet1!AJ948,Sheet1!AK948&lt;&gt;Sheet1!T948),"有影响","-")</f>
        <v>-</v>
      </c>
      <c r="G945" s="21" t="str">
        <f>IF(OR(Sheet1!X948&lt;&gt;Sheet1!AL948,Sheet1!AM948&lt;&gt;Sheet1!Y948),"有影响","-")</f>
        <v>-</v>
      </c>
      <c r="H945" s="21" t="str">
        <f>IF(OR(Sheet1!AC948&lt;&gt;Sheet1!AN948,Sheet1!AO948&lt;&gt;Sheet1!AD948),"有影响","-")</f>
        <v>-</v>
      </c>
      <c r="I945" s="21" t="str">
        <f>IF(Sheet1!G948=0,"出错","-")</f>
        <v>-</v>
      </c>
      <c r="J945" s="21" t="str">
        <f>IF(AND(Sheet1!G948=0,Sheet1!L948&lt;&gt;0),"出错","-")</f>
        <v>-</v>
      </c>
      <c r="K945" s="21" t="str">
        <f>IF(AND(Sheet1!G948=0,Sheet1!L948=0,Sheet1!Q948&lt;&gt;0),"出错","-")</f>
        <v>-</v>
      </c>
      <c r="L945" s="21" t="str">
        <f>IF(AND(Sheet1!G948=0,Sheet1!L948=0,Sheet1!Q948=0,Sheet1!V948&lt;&gt;0),"出错","-")</f>
        <v>-</v>
      </c>
      <c r="M945" s="21" t="str">
        <f>IF(AND(Sheet1!G948=0,Sheet1!L948=0,Sheet1!Q948=0,Sheet1!V948=0,Sheet1!AA948&lt;&gt;0),"出错","-")</f>
        <v>-</v>
      </c>
      <c r="N945" s="21" t="str">
        <f>IFERROR(VLOOKUP(Sheet1!G948,配置检查表!$Y:$Z,2,FALSE),"")</f>
        <v/>
      </c>
      <c r="O945" s="21">
        <f>IF(AND(Sheet1!I948=Sheet1!J948,Sheet1!J948&lt;&gt;0),Sheet1!I948,IF(AND(Sheet1!I948&lt;&gt;Sheet1!J948,Sheet1!J948&lt;&gt;0),Sheet1!I948&amp;"~"&amp;Sheet1!J948,""))</f>
        <v>1</v>
      </c>
      <c r="P945" s="21" t="str">
        <f>IFERROR(VLOOKUP(Sheet1!L948,配置检查表!$Y:$Z,2,FALSE),"")</f>
        <v/>
      </c>
      <c r="Q945" s="21" t="str">
        <f>IF(AND(Sheet1!N948=Sheet1!O948,Sheet1!O948&lt;&gt;0),Sheet1!N948,IF(AND(Sheet1!N948&lt;&gt;Sheet1!O948,Sheet1!O948&lt;&gt;0),Sheet1!N948&amp;"~"&amp;Sheet1!O948,""))</f>
        <v/>
      </c>
      <c r="R945" s="21" t="str">
        <f>IFERROR(VLOOKUP(Sheet1!Q948,配置检查表!$Y:$Z,2,FALSE),"")</f>
        <v/>
      </c>
      <c r="S945" s="39" t="str">
        <f>IF(AND(Sheet1!S1152=Sheet1!T1152,Sheet1!T1152&lt;&gt;0),Sheet1!S1152,IF(AND(Sheet1!S1152&lt;&gt;Sheet1!T1152,Sheet1!T1152&lt;&gt;0),Sheet1!S1152&amp;"~"&amp;Sheet1!T1152,""))</f>
        <v/>
      </c>
      <c r="T945" s="21" t="str">
        <f>IFERROR(VLOOKUP(Sheet1!V948,配置检查表!$Y:$Z,2,FALSE),"")</f>
        <v/>
      </c>
      <c r="U945" s="39" t="str">
        <f>IF(AND(Sheet1!X1152=Sheet1!Y1152,Sheet1!Y1152&lt;&gt;0),Sheet1!X1152,IF(AND(Sheet1!X1152&lt;&gt;Sheet1!Y1152,Sheet1!Y1152&lt;&gt;0),Sheet1!X1152&amp;"~"&amp;Sheet1!Y1152,""))</f>
        <v/>
      </c>
      <c r="V945" s="21" t="str">
        <f>IFERROR(VLOOKUP(Sheet1!XAA,配置检查表!$Y:$Z,2,FALSE),"")</f>
        <v/>
      </c>
      <c r="W945" s="21" t="str">
        <f>IF(AND(Sheet1!AC1152=Sheet1!AD1152,Sheet1!AD1152&lt;&gt;0),Sheet1!AC1152,IF(AND(Sheet1!AC1152&lt;&gt;Sheet1!AD1152,Sheet1!AD1152&lt;&gt;0),Sheet1!AC1152&amp;"~"&amp;Sheet1!AD1152,""))</f>
        <v/>
      </c>
    </row>
    <row r="946" spans="1:23">
      <c r="A946" s="3">
        <v>21452</v>
      </c>
      <c r="B946" s="3" t="s">
        <v>322</v>
      </c>
      <c r="C946" s="3" t="s">
        <v>430</v>
      </c>
      <c r="D946" s="21" t="str">
        <f>IF(OR(Sheet1!I949&lt;&gt;Sheet1!AF949,Sheet1!AG949&lt;&gt;Sheet1!J949),"有影响","-")</f>
        <v>-</v>
      </c>
      <c r="E946" s="21" t="str">
        <f>IF(OR(Sheet1!N949&lt;&gt;Sheet1!AH949,Sheet1!AI949&lt;&gt;Sheet1!O949),"有影响","-")</f>
        <v>-</v>
      </c>
      <c r="F946" s="21" t="str">
        <f>IF(OR(Sheet1!S949&lt;&gt;Sheet1!AJ949,Sheet1!AK949&lt;&gt;Sheet1!T949),"有影响","-")</f>
        <v>-</v>
      </c>
      <c r="G946" s="21" t="str">
        <f>IF(OR(Sheet1!X949&lt;&gt;Sheet1!AL949,Sheet1!AM949&lt;&gt;Sheet1!Y949),"有影响","-")</f>
        <v>-</v>
      </c>
      <c r="H946" s="21" t="str">
        <f>IF(OR(Sheet1!AC949&lt;&gt;Sheet1!AN949,Sheet1!AO949&lt;&gt;Sheet1!AD949),"有影响","-")</f>
        <v>-</v>
      </c>
      <c r="I946" s="21" t="str">
        <f>IF(Sheet1!G949=0,"出错","-")</f>
        <v>-</v>
      </c>
      <c r="J946" s="21" t="str">
        <f>IF(AND(Sheet1!G949=0,Sheet1!L949&lt;&gt;0),"出错","-")</f>
        <v>-</v>
      </c>
      <c r="K946" s="21" t="str">
        <f>IF(AND(Sheet1!G949=0,Sheet1!L949=0,Sheet1!Q949&lt;&gt;0),"出错","-")</f>
        <v>-</v>
      </c>
      <c r="L946" s="21" t="str">
        <f>IF(AND(Sheet1!G949=0,Sheet1!L949=0,Sheet1!Q949=0,Sheet1!V949&lt;&gt;0),"出错","-")</f>
        <v>-</v>
      </c>
      <c r="M946" s="21" t="str">
        <f>IF(AND(Sheet1!G949=0,Sheet1!L949=0,Sheet1!Q949=0,Sheet1!V949=0,Sheet1!AA949&lt;&gt;0),"出错","-")</f>
        <v>-</v>
      </c>
      <c r="N946" s="21" t="str">
        <f>IFERROR(VLOOKUP(Sheet1!G949,配置检查表!$Y:$Z,2,FALSE),"")</f>
        <v/>
      </c>
      <c r="O946" s="21">
        <f>IF(AND(Sheet1!I949=Sheet1!J949,Sheet1!J949&lt;&gt;0),Sheet1!I949,IF(AND(Sheet1!I949&lt;&gt;Sheet1!J949,Sheet1!J949&lt;&gt;0),Sheet1!I949&amp;"~"&amp;Sheet1!J949,""))</f>
        <v>1</v>
      </c>
      <c r="P946" s="21" t="str">
        <f>IFERROR(VLOOKUP(Sheet1!L949,配置检查表!$Y:$Z,2,FALSE),"")</f>
        <v/>
      </c>
      <c r="Q946" s="21" t="str">
        <f>IF(AND(Sheet1!N949=Sheet1!O949,Sheet1!O949&lt;&gt;0),Sheet1!N949,IF(AND(Sheet1!N949&lt;&gt;Sheet1!O949,Sheet1!O949&lt;&gt;0),Sheet1!N949&amp;"~"&amp;Sheet1!O949,""))</f>
        <v/>
      </c>
      <c r="R946" s="21" t="str">
        <f>IFERROR(VLOOKUP(Sheet1!Q949,配置检查表!$Y:$Z,2,FALSE),"")</f>
        <v/>
      </c>
      <c r="S946" s="39" t="str">
        <f>IF(AND(Sheet1!S1153=Sheet1!T1153,Sheet1!T1153&lt;&gt;0),Sheet1!S1153,IF(AND(Sheet1!S1153&lt;&gt;Sheet1!T1153,Sheet1!T1153&lt;&gt;0),Sheet1!S1153&amp;"~"&amp;Sheet1!T1153,""))</f>
        <v/>
      </c>
      <c r="T946" s="21" t="str">
        <f>IFERROR(VLOOKUP(Sheet1!V949,配置检查表!$Y:$Z,2,FALSE),"")</f>
        <v/>
      </c>
      <c r="U946" s="39" t="str">
        <f>IF(AND(Sheet1!X1153=Sheet1!Y1153,Sheet1!Y1153&lt;&gt;0),Sheet1!X1153,IF(AND(Sheet1!X1153&lt;&gt;Sheet1!Y1153,Sheet1!Y1153&lt;&gt;0),Sheet1!X1153&amp;"~"&amp;Sheet1!Y1153,""))</f>
        <v/>
      </c>
      <c r="V946" s="21" t="str">
        <f>IFERROR(VLOOKUP(Sheet1!XAA,配置检查表!$Y:$Z,2,FALSE),"")</f>
        <v/>
      </c>
      <c r="W946" s="21" t="str">
        <f>IF(AND(Sheet1!AC1153=Sheet1!AD1153,Sheet1!AD1153&lt;&gt;0),Sheet1!AC1153,IF(AND(Sheet1!AC1153&lt;&gt;Sheet1!AD1153,Sheet1!AD1153&lt;&gt;0),Sheet1!AC1153&amp;"~"&amp;Sheet1!AD1153,""))</f>
        <v/>
      </c>
    </row>
    <row r="947" spans="1:23">
      <c r="A947" s="3">
        <v>21453</v>
      </c>
      <c r="B947" s="3" t="s">
        <v>323</v>
      </c>
      <c r="C947" s="3" t="s">
        <v>431</v>
      </c>
      <c r="D947" s="21" t="str">
        <f>IF(OR(Sheet1!I950&lt;&gt;Sheet1!AF950,Sheet1!AG950&lt;&gt;Sheet1!J950),"有影响","-")</f>
        <v>-</v>
      </c>
      <c r="E947" s="21" t="str">
        <f>IF(OR(Sheet1!N950&lt;&gt;Sheet1!AH950,Sheet1!AI950&lt;&gt;Sheet1!O950),"有影响","-")</f>
        <v>-</v>
      </c>
      <c r="F947" s="21" t="str">
        <f>IF(OR(Sheet1!S950&lt;&gt;Sheet1!AJ950,Sheet1!AK950&lt;&gt;Sheet1!T950),"有影响","-")</f>
        <v>-</v>
      </c>
      <c r="G947" s="21" t="str">
        <f>IF(OR(Sheet1!X950&lt;&gt;Sheet1!AL950,Sheet1!AM950&lt;&gt;Sheet1!Y950),"有影响","-")</f>
        <v>-</v>
      </c>
      <c r="H947" s="21" t="str">
        <f>IF(OR(Sheet1!AC950&lt;&gt;Sheet1!AN950,Sheet1!AO950&lt;&gt;Sheet1!AD950),"有影响","-")</f>
        <v>-</v>
      </c>
      <c r="I947" s="21" t="str">
        <f>IF(Sheet1!G950=0,"出错","-")</f>
        <v>-</v>
      </c>
      <c r="J947" s="21" t="str">
        <f>IF(AND(Sheet1!G950=0,Sheet1!L950&lt;&gt;0),"出错","-")</f>
        <v>-</v>
      </c>
      <c r="K947" s="21" t="str">
        <f>IF(AND(Sheet1!G950=0,Sheet1!L950=0,Sheet1!Q950&lt;&gt;0),"出错","-")</f>
        <v>-</v>
      </c>
      <c r="L947" s="21" t="str">
        <f>IF(AND(Sheet1!G950=0,Sheet1!L950=0,Sheet1!Q950=0,Sheet1!V950&lt;&gt;0),"出错","-")</f>
        <v>-</v>
      </c>
      <c r="M947" s="21" t="str">
        <f>IF(AND(Sheet1!G950=0,Sheet1!L950=0,Sheet1!Q950=0,Sheet1!V950=0,Sheet1!AA950&lt;&gt;0),"出错","-")</f>
        <v>-</v>
      </c>
      <c r="N947" s="21" t="str">
        <f>IFERROR(VLOOKUP(Sheet1!G950,配置检查表!$Y:$Z,2,FALSE),"")</f>
        <v/>
      </c>
      <c r="O947" s="21">
        <f>IF(AND(Sheet1!I950=Sheet1!J950,Sheet1!J950&lt;&gt;0),Sheet1!I950,IF(AND(Sheet1!I950&lt;&gt;Sheet1!J950,Sheet1!J950&lt;&gt;0),Sheet1!I950&amp;"~"&amp;Sheet1!J950,""))</f>
        <v>1</v>
      </c>
      <c r="P947" s="21" t="str">
        <f>IFERROR(VLOOKUP(Sheet1!L950,配置检查表!$Y:$Z,2,FALSE),"")</f>
        <v/>
      </c>
      <c r="Q947" s="21" t="str">
        <f>IF(AND(Sheet1!N950=Sheet1!O950,Sheet1!O950&lt;&gt;0),Sheet1!N950,IF(AND(Sheet1!N950&lt;&gt;Sheet1!O950,Sheet1!O950&lt;&gt;0),Sheet1!N950&amp;"~"&amp;Sheet1!O950,""))</f>
        <v/>
      </c>
      <c r="R947" s="21" t="str">
        <f>IFERROR(VLOOKUP(Sheet1!Q950,配置检查表!$Y:$Z,2,FALSE),"")</f>
        <v/>
      </c>
      <c r="S947" s="39" t="str">
        <f>IF(AND(Sheet1!S1154=Sheet1!T1154,Sheet1!T1154&lt;&gt;0),Sheet1!S1154,IF(AND(Sheet1!S1154&lt;&gt;Sheet1!T1154,Sheet1!T1154&lt;&gt;0),Sheet1!S1154&amp;"~"&amp;Sheet1!T1154,""))</f>
        <v/>
      </c>
      <c r="T947" s="21" t="str">
        <f>IFERROR(VLOOKUP(Sheet1!V950,配置检查表!$Y:$Z,2,FALSE),"")</f>
        <v/>
      </c>
      <c r="U947" s="39" t="str">
        <f>IF(AND(Sheet1!X1154=Sheet1!Y1154,Sheet1!Y1154&lt;&gt;0),Sheet1!X1154,IF(AND(Sheet1!X1154&lt;&gt;Sheet1!Y1154,Sheet1!Y1154&lt;&gt;0),Sheet1!X1154&amp;"~"&amp;Sheet1!Y1154,""))</f>
        <v/>
      </c>
      <c r="V947" s="21" t="str">
        <f>IFERROR(VLOOKUP(Sheet1!XAA,配置检查表!$Y:$Z,2,FALSE),"")</f>
        <v/>
      </c>
      <c r="W947" s="21" t="str">
        <f>IF(AND(Sheet1!AC1154=Sheet1!AD1154,Sheet1!AD1154&lt;&gt;0),Sheet1!AC1154,IF(AND(Sheet1!AC1154&lt;&gt;Sheet1!AD1154,Sheet1!AD1154&lt;&gt;0),Sheet1!AC1154&amp;"~"&amp;Sheet1!AD1154,""))</f>
        <v/>
      </c>
    </row>
    <row r="948" spans="1:23">
      <c r="A948" s="3">
        <v>21454</v>
      </c>
      <c r="B948" s="3" t="s">
        <v>324</v>
      </c>
      <c r="C948" s="3" t="s">
        <v>432</v>
      </c>
      <c r="D948" s="21" t="str">
        <f>IF(OR(Sheet1!I951&lt;&gt;Sheet1!AF951,Sheet1!AG951&lt;&gt;Sheet1!J951),"有影响","-")</f>
        <v>-</v>
      </c>
      <c r="E948" s="21" t="str">
        <f>IF(OR(Sheet1!N951&lt;&gt;Sheet1!AH951,Sheet1!AI951&lt;&gt;Sheet1!O951),"有影响","-")</f>
        <v>-</v>
      </c>
      <c r="F948" s="21" t="str">
        <f>IF(OR(Sheet1!S951&lt;&gt;Sheet1!AJ951,Sheet1!AK951&lt;&gt;Sheet1!T951),"有影响","-")</f>
        <v>-</v>
      </c>
      <c r="G948" s="21" t="str">
        <f>IF(OR(Sheet1!X951&lt;&gt;Sheet1!AL951,Sheet1!AM951&lt;&gt;Sheet1!Y951),"有影响","-")</f>
        <v>-</v>
      </c>
      <c r="H948" s="21" t="str">
        <f>IF(OR(Sheet1!AC951&lt;&gt;Sheet1!AN951,Sheet1!AO951&lt;&gt;Sheet1!AD951),"有影响","-")</f>
        <v>-</v>
      </c>
      <c r="I948" s="21" t="str">
        <f>IF(Sheet1!G951=0,"出错","-")</f>
        <v>-</v>
      </c>
      <c r="J948" s="21" t="str">
        <f>IF(AND(Sheet1!G951=0,Sheet1!L951&lt;&gt;0),"出错","-")</f>
        <v>-</v>
      </c>
      <c r="K948" s="21" t="str">
        <f>IF(AND(Sheet1!G951=0,Sheet1!L951=0,Sheet1!Q951&lt;&gt;0),"出错","-")</f>
        <v>-</v>
      </c>
      <c r="L948" s="21" t="str">
        <f>IF(AND(Sheet1!G951=0,Sheet1!L951=0,Sheet1!Q951=0,Sheet1!V951&lt;&gt;0),"出错","-")</f>
        <v>-</v>
      </c>
      <c r="M948" s="21" t="str">
        <f>IF(AND(Sheet1!G951=0,Sheet1!L951=0,Sheet1!Q951=0,Sheet1!V951=0,Sheet1!AA951&lt;&gt;0),"出错","-")</f>
        <v>-</v>
      </c>
      <c r="N948" s="21" t="str">
        <f>IFERROR(VLOOKUP(Sheet1!G951,配置检查表!$Y:$Z,2,FALSE),"")</f>
        <v/>
      </c>
      <c r="O948" s="21">
        <f>IF(AND(Sheet1!I951=Sheet1!J951,Sheet1!J951&lt;&gt;0),Sheet1!I951,IF(AND(Sheet1!I951&lt;&gt;Sheet1!J951,Sheet1!J951&lt;&gt;0),Sheet1!I951&amp;"~"&amp;Sheet1!J951,""))</f>
        <v>1</v>
      </c>
      <c r="P948" s="21" t="str">
        <f>IFERROR(VLOOKUP(Sheet1!L951,配置检查表!$Y:$Z,2,FALSE),"")</f>
        <v/>
      </c>
      <c r="Q948" s="21" t="str">
        <f>IF(AND(Sheet1!N951=Sheet1!O951,Sheet1!O951&lt;&gt;0),Sheet1!N951,IF(AND(Sheet1!N951&lt;&gt;Sheet1!O951,Sheet1!O951&lt;&gt;0),Sheet1!N951&amp;"~"&amp;Sheet1!O951,""))</f>
        <v/>
      </c>
      <c r="R948" s="21" t="str">
        <f>IFERROR(VLOOKUP(Sheet1!Q951,配置检查表!$Y:$Z,2,FALSE),"")</f>
        <v/>
      </c>
      <c r="S948" s="39" t="str">
        <f>IF(AND(Sheet1!S1155=Sheet1!T1155,Sheet1!T1155&lt;&gt;0),Sheet1!S1155,IF(AND(Sheet1!S1155&lt;&gt;Sheet1!T1155,Sheet1!T1155&lt;&gt;0),Sheet1!S1155&amp;"~"&amp;Sheet1!T1155,""))</f>
        <v/>
      </c>
      <c r="T948" s="21" t="str">
        <f>IFERROR(VLOOKUP(Sheet1!V951,配置检查表!$Y:$Z,2,FALSE),"")</f>
        <v/>
      </c>
      <c r="U948" s="39" t="str">
        <f>IF(AND(Sheet1!X1155=Sheet1!Y1155,Sheet1!Y1155&lt;&gt;0),Sheet1!X1155,IF(AND(Sheet1!X1155&lt;&gt;Sheet1!Y1155,Sheet1!Y1155&lt;&gt;0),Sheet1!X1155&amp;"~"&amp;Sheet1!Y1155,""))</f>
        <v/>
      </c>
      <c r="V948" s="21" t="str">
        <f>IFERROR(VLOOKUP(Sheet1!XAA,配置检查表!$Y:$Z,2,FALSE),"")</f>
        <v/>
      </c>
      <c r="W948" s="21" t="str">
        <f>IF(AND(Sheet1!AC1155=Sheet1!AD1155,Sheet1!AD1155&lt;&gt;0),Sheet1!AC1155,IF(AND(Sheet1!AC1155&lt;&gt;Sheet1!AD1155,Sheet1!AD1155&lt;&gt;0),Sheet1!AC1155&amp;"~"&amp;Sheet1!AD1155,""))</f>
        <v/>
      </c>
    </row>
    <row r="949" spans="1:23">
      <c r="A949" s="3">
        <v>21455</v>
      </c>
      <c r="B949" s="3" t="s">
        <v>325</v>
      </c>
      <c r="C949" s="3" t="s">
        <v>433</v>
      </c>
      <c r="D949" s="21" t="str">
        <f>IF(OR(Sheet1!I952&lt;&gt;Sheet1!AF952,Sheet1!AG952&lt;&gt;Sheet1!J952),"有影响","-")</f>
        <v>-</v>
      </c>
      <c r="E949" s="21" t="str">
        <f>IF(OR(Sheet1!N952&lt;&gt;Sheet1!AH952,Sheet1!AI952&lt;&gt;Sheet1!O952),"有影响","-")</f>
        <v>-</v>
      </c>
      <c r="F949" s="21" t="str">
        <f>IF(OR(Sheet1!S952&lt;&gt;Sheet1!AJ952,Sheet1!AK952&lt;&gt;Sheet1!T952),"有影响","-")</f>
        <v>-</v>
      </c>
      <c r="G949" s="21" t="str">
        <f>IF(OR(Sheet1!X952&lt;&gt;Sheet1!AL952,Sheet1!AM952&lt;&gt;Sheet1!Y952),"有影响","-")</f>
        <v>-</v>
      </c>
      <c r="H949" s="21" t="str">
        <f>IF(OR(Sheet1!AC952&lt;&gt;Sheet1!AN952,Sheet1!AO952&lt;&gt;Sheet1!AD952),"有影响","-")</f>
        <v>-</v>
      </c>
      <c r="I949" s="21" t="str">
        <f>IF(Sheet1!G952=0,"出错","-")</f>
        <v>-</v>
      </c>
      <c r="J949" s="21" t="str">
        <f>IF(AND(Sheet1!G952=0,Sheet1!L952&lt;&gt;0),"出错","-")</f>
        <v>-</v>
      </c>
      <c r="K949" s="21" t="str">
        <f>IF(AND(Sheet1!G952=0,Sheet1!L952=0,Sheet1!Q952&lt;&gt;0),"出错","-")</f>
        <v>-</v>
      </c>
      <c r="L949" s="21" t="str">
        <f>IF(AND(Sheet1!G952=0,Sheet1!L952=0,Sheet1!Q952=0,Sheet1!V952&lt;&gt;0),"出错","-")</f>
        <v>-</v>
      </c>
      <c r="M949" s="21" t="str">
        <f>IF(AND(Sheet1!G952=0,Sheet1!L952=0,Sheet1!Q952=0,Sheet1!V952=0,Sheet1!AA952&lt;&gt;0),"出错","-")</f>
        <v>-</v>
      </c>
      <c r="N949" s="21" t="str">
        <f>IFERROR(VLOOKUP(Sheet1!G952,配置检查表!$Y:$Z,2,FALSE),"")</f>
        <v/>
      </c>
      <c r="O949" s="21">
        <f>IF(AND(Sheet1!I952=Sheet1!J952,Sheet1!J952&lt;&gt;0),Sheet1!I952,IF(AND(Sheet1!I952&lt;&gt;Sheet1!J952,Sheet1!J952&lt;&gt;0),Sheet1!I952&amp;"~"&amp;Sheet1!J952,""))</f>
        <v>1</v>
      </c>
      <c r="P949" s="21" t="str">
        <f>IFERROR(VLOOKUP(Sheet1!L952,配置检查表!$Y:$Z,2,FALSE),"")</f>
        <v/>
      </c>
      <c r="Q949" s="21" t="str">
        <f>IF(AND(Sheet1!N952=Sheet1!O952,Sheet1!O952&lt;&gt;0),Sheet1!N952,IF(AND(Sheet1!N952&lt;&gt;Sheet1!O952,Sheet1!O952&lt;&gt;0),Sheet1!N952&amp;"~"&amp;Sheet1!O952,""))</f>
        <v/>
      </c>
      <c r="R949" s="21" t="str">
        <f>IFERROR(VLOOKUP(Sheet1!Q952,配置检查表!$Y:$Z,2,FALSE),"")</f>
        <v/>
      </c>
      <c r="S949" s="39" t="str">
        <f>IF(AND(Sheet1!S1156=Sheet1!T1156,Sheet1!T1156&lt;&gt;0),Sheet1!S1156,IF(AND(Sheet1!S1156&lt;&gt;Sheet1!T1156,Sheet1!T1156&lt;&gt;0),Sheet1!S1156&amp;"~"&amp;Sheet1!T1156,""))</f>
        <v/>
      </c>
      <c r="T949" s="21" t="str">
        <f>IFERROR(VLOOKUP(Sheet1!V952,配置检查表!$Y:$Z,2,FALSE),"")</f>
        <v/>
      </c>
      <c r="U949" s="39" t="str">
        <f>IF(AND(Sheet1!X1156=Sheet1!Y1156,Sheet1!Y1156&lt;&gt;0),Sheet1!X1156,IF(AND(Sheet1!X1156&lt;&gt;Sheet1!Y1156,Sheet1!Y1156&lt;&gt;0),Sheet1!X1156&amp;"~"&amp;Sheet1!Y1156,""))</f>
        <v/>
      </c>
      <c r="V949" s="21" t="str">
        <f>IFERROR(VLOOKUP(Sheet1!XAA,配置检查表!$Y:$Z,2,FALSE),"")</f>
        <v/>
      </c>
      <c r="W949" s="21" t="str">
        <f>IF(AND(Sheet1!AC1156=Sheet1!AD1156,Sheet1!AD1156&lt;&gt;0),Sheet1!AC1156,IF(AND(Sheet1!AC1156&lt;&gt;Sheet1!AD1156,Sheet1!AD1156&lt;&gt;0),Sheet1!AC1156&amp;"~"&amp;Sheet1!AD1156,""))</f>
        <v/>
      </c>
    </row>
    <row r="950" spans="1:23">
      <c r="A950" s="3">
        <v>21456</v>
      </c>
      <c r="B950" s="3" t="s">
        <v>326</v>
      </c>
      <c r="C950" s="3" t="s">
        <v>434</v>
      </c>
      <c r="D950" s="21" t="str">
        <f>IF(OR(Sheet1!I953&lt;&gt;Sheet1!AF953,Sheet1!AG953&lt;&gt;Sheet1!J953),"有影响","-")</f>
        <v>-</v>
      </c>
      <c r="E950" s="21" t="str">
        <f>IF(OR(Sheet1!N953&lt;&gt;Sheet1!AH953,Sheet1!AI953&lt;&gt;Sheet1!O953),"有影响","-")</f>
        <v>-</v>
      </c>
      <c r="F950" s="21" t="str">
        <f>IF(OR(Sheet1!S953&lt;&gt;Sheet1!AJ953,Sheet1!AK953&lt;&gt;Sheet1!T953),"有影响","-")</f>
        <v>-</v>
      </c>
      <c r="G950" s="21" t="str">
        <f>IF(OR(Sheet1!X953&lt;&gt;Sheet1!AL953,Sheet1!AM953&lt;&gt;Sheet1!Y953),"有影响","-")</f>
        <v>-</v>
      </c>
      <c r="H950" s="21" t="str">
        <f>IF(OR(Sheet1!AC953&lt;&gt;Sheet1!AN953,Sheet1!AO953&lt;&gt;Sheet1!AD953),"有影响","-")</f>
        <v>-</v>
      </c>
      <c r="I950" s="21" t="str">
        <f>IF(Sheet1!G953=0,"出错","-")</f>
        <v>-</v>
      </c>
      <c r="J950" s="21" t="str">
        <f>IF(AND(Sheet1!G953=0,Sheet1!L953&lt;&gt;0),"出错","-")</f>
        <v>-</v>
      </c>
      <c r="K950" s="21" t="str">
        <f>IF(AND(Sheet1!G953=0,Sheet1!L953=0,Sheet1!Q953&lt;&gt;0),"出错","-")</f>
        <v>-</v>
      </c>
      <c r="L950" s="21" t="str">
        <f>IF(AND(Sheet1!G953=0,Sheet1!L953=0,Sheet1!Q953=0,Sheet1!V953&lt;&gt;0),"出错","-")</f>
        <v>-</v>
      </c>
      <c r="M950" s="21" t="str">
        <f>IF(AND(Sheet1!G953=0,Sheet1!L953=0,Sheet1!Q953=0,Sheet1!V953=0,Sheet1!AA953&lt;&gt;0),"出错","-")</f>
        <v>-</v>
      </c>
      <c r="N950" s="21" t="str">
        <f>IFERROR(VLOOKUP(Sheet1!G953,配置检查表!$Y:$Z,2,FALSE),"")</f>
        <v/>
      </c>
      <c r="O950" s="21">
        <f>IF(AND(Sheet1!I953=Sheet1!J953,Sheet1!J953&lt;&gt;0),Sheet1!I953,IF(AND(Sheet1!I953&lt;&gt;Sheet1!J953,Sheet1!J953&lt;&gt;0),Sheet1!I953&amp;"~"&amp;Sheet1!J953,""))</f>
        <v>1</v>
      </c>
      <c r="P950" s="21" t="str">
        <f>IFERROR(VLOOKUP(Sheet1!L953,配置检查表!$Y:$Z,2,FALSE),"")</f>
        <v/>
      </c>
      <c r="Q950" s="21" t="str">
        <f>IF(AND(Sheet1!N953=Sheet1!O953,Sheet1!O953&lt;&gt;0),Sheet1!N953,IF(AND(Sheet1!N953&lt;&gt;Sheet1!O953,Sheet1!O953&lt;&gt;0),Sheet1!N953&amp;"~"&amp;Sheet1!O953,""))</f>
        <v/>
      </c>
      <c r="R950" s="21" t="str">
        <f>IFERROR(VLOOKUP(Sheet1!Q953,配置检查表!$Y:$Z,2,FALSE),"")</f>
        <v/>
      </c>
      <c r="S950" s="39" t="str">
        <f>IF(AND(Sheet1!S1157=Sheet1!T1157,Sheet1!T1157&lt;&gt;0),Sheet1!S1157,IF(AND(Sheet1!S1157&lt;&gt;Sheet1!T1157,Sheet1!T1157&lt;&gt;0),Sheet1!S1157&amp;"~"&amp;Sheet1!T1157,""))</f>
        <v/>
      </c>
      <c r="T950" s="21" t="str">
        <f>IFERROR(VLOOKUP(Sheet1!V953,配置检查表!$Y:$Z,2,FALSE),"")</f>
        <v/>
      </c>
      <c r="U950" s="39" t="str">
        <f>IF(AND(Sheet1!X1157=Sheet1!Y1157,Sheet1!Y1157&lt;&gt;0),Sheet1!X1157,IF(AND(Sheet1!X1157&lt;&gt;Sheet1!Y1157,Sheet1!Y1157&lt;&gt;0),Sheet1!X1157&amp;"~"&amp;Sheet1!Y1157,""))</f>
        <v/>
      </c>
      <c r="V950" s="21" t="str">
        <f>IFERROR(VLOOKUP(Sheet1!XAA,配置检查表!$Y:$Z,2,FALSE),"")</f>
        <v/>
      </c>
      <c r="W950" s="21" t="str">
        <f>IF(AND(Sheet1!AC1157=Sheet1!AD1157,Sheet1!AD1157&lt;&gt;0),Sheet1!AC1157,IF(AND(Sheet1!AC1157&lt;&gt;Sheet1!AD1157,Sheet1!AD1157&lt;&gt;0),Sheet1!AC1157&amp;"~"&amp;Sheet1!AD1157,""))</f>
        <v/>
      </c>
    </row>
    <row r="951" spans="1:23">
      <c r="A951" s="3">
        <v>21457</v>
      </c>
      <c r="B951" s="3" t="s">
        <v>327</v>
      </c>
      <c r="C951" s="3" t="s">
        <v>435</v>
      </c>
      <c r="D951" s="21" t="str">
        <f>IF(OR(Sheet1!I954&lt;&gt;Sheet1!AF954,Sheet1!AG954&lt;&gt;Sheet1!J954),"有影响","-")</f>
        <v>-</v>
      </c>
      <c r="E951" s="21" t="str">
        <f>IF(OR(Sheet1!N954&lt;&gt;Sheet1!AH954,Sheet1!AI954&lt;&gt;Sheet1!O954),"有影响","-")</f>
        <v>-</v>
      </c>
      <c r="F951" s="21" t="str">
        <f>IF(OR(Sheet1!S954&lt;&gt;Sheet1!AJ954,Sheet1!AK954&lt;&gt;Sheet1!T954),"有影响","-")</f>
        <v>-</v>
      </c>
      <c r="G951" s="21" t="str">
        <f>IF(OR(Sheet1!X954&lt;&gt;Sheet1!AL954,Sheet1!AM954&lt;&gt;Sheet1!Y954),"有影响","-")</f>
        <v>-</v>
      </c>
      <c r="H951" s="21" t="str">
        <f>IF(OR(Sheet1!AC954&lt;&gt;Sheet1!AN954,Sheet1!AO954&lt;&gt;Sheet1!AD954),"有影响","-")</f>
        <v>-</v>
      </c>
      <c r="I951" s="21" t="str">
        <f>IF(Sheet1!G954=0,"出错","-")</f>
        <v>-</v>
      </c>
      <c r="J951" s="21" t="str">
        <f>IF(AND(Sheet1!G954=0,Sheet1!L954&lt;&gt;0),"出错","-")</f>
        <v>-</v>
      </c>
      <c r="K951" s="21" t="str">
        <f>IF(AND(Sheet1!G954=0,Sheet1!L954=0,Sheet1!Q954&lt;&gt;0),"出错","-")</f>
        <v>-</v>
      </c>
      <c r="L951" s="21" t="str">
        <f>IF(AND(Sheet1!G954=0,Sheet1!L954=0,Sheet1!Q954=0,Sheet1!V954&lt;&gt;0),"出错","-")</f>
        <v>-</v>
      </c>
      <c r="M951" s="21" t="str">
        <f>IF(AND(Sheet1!G954=0,Sheet1!L954=0,Sheet1!Q954=0,Sheet1!V954=0,Sheet1!AA954&lt;&gt;0),"出错","-")</f>
        <v>-</v>
      </c>
      <c r="N951" s="21" t="str">
        <f>IFERROR(VLOOKUP(Sheet1!G954,配置检查表!$Y:$Z,2,FALSE),"")</f>
        <v/>
      </c>
      <c r="O951" s="21">
        <f>IF(AND(Sheet1!I954=Sheet1!J954,Sheet1!J954&lt;&gt;0),Sheet1!I954,IF(AND(Sheet1!I954&lt;&gt;Sheet1!J954,Sheet1!J954&lt;&gt;0),Sheet1!I954&amp;"~"&amp;Sheet1!J954,""))</f>
        <v>1</v>
      </c>
      <c r="P951" s="21" t="str">
        <f>IFERROR(VLOOKUP(Sheet1!L954,配置检查表!$Y:$Z,2,FALSE),"")</f>
        <v/>
      </c>
      <c r="Q951" s="21" t="str">
        <f>IF(AND(Sheet1!N954=Sheet1!O954,Sheet1!O954&lt;&gt;0),Sheet1!N954,IF(AND(Sheet1!N954&lt;&gt;Sheet1!O954,Sheet1!O954&lt;&gt;0),Sheet1!N954&amp;"~"&amp;Sheet1!O954,""))</f>
        <v/>
      </c>
      <c r="R951" s="21" t="str">
        <f>IFERROR(VLOOKUP(Sheet1!Q954,配置检查表!$Y:$Z,2,FALSE),"")</f>
        <v/>
      </c>
      <c r="S951" s="39" t="str">
        <f>IF(AND(Sheet1!S1158=Sheet1!T1158,Sheet1!T1158&lt;&gt;0),Sheet1!S1158,IF(AND(Sheet1!S1158&lt;&gt;Sheet1!T1158,Sheet1!T1158&lt;&gt;0),Sheet1!S1158&amp;"~"&amp;Sheet1!T1158,""))</f>
        <v/>
      </c>
      <c r="T951" s="21" t="str">
        <f>IFERROR(VLOOKUP(Sheet1!V954,配置检查表!$Y:$Z,2,FALSE),"")</f>
        <v/>
      </c>
      <c r="U951" s="39" t="str">
        <f>IF(AND(Sheet1!X1158=Sheet1!Y1158,Sheet1!Y1158&lt;&gt;0),Sheet1!X1158,IF(AND(Sheet1!X1158&lt;&gt;Sheet1!Y1158,Sheet1!Y1158&lt;&gt;0),Sheet1!X1158&amp;"~"&amp;Sheet1!Y1158,""))</f>
        <v/>
      </c>
      <c r="V951" s="21" t="str">
        <f>IFERROR(VLOOKUP(Sheet1!XAA,配置检查表!$Y:$Z,2,FALSE),"")</f>
        <v/>
      </c>
      <c r="W951" s="21" t="str">
        <f>IF(AND(Sheet1!AC1158=Sheet1!AD1158,Sheet1!AD1158&lt;&gt;0),Sheet1!AC1158,IF(AND(Sheet1!AC1158&lt;&gt;Sheet1!AD1158,Sheet1!AD1158&lt;&gt;0),Sheet1!AC1158&amp;"~"&amp;Sheet1!AD1158,""))</f>
        <v/>
      </c>
    </row>
    <row r="952" spans="1:23">
      <c r="A952" s="3">
        <v>21458</v>
      </c>
      <c r="B952" s="3" t="s">
        <v>328</v>
      </c>
      <c r="C952" s="3" t="s">
        <v>436</v>
      </c>
      <c r="D952" s="21" t="str">
        <f>IF(OR(Sheet1!I955&lt;&gt;Sheet1!AF955,Sheet1!AG955&lt;&gt;Sheet1!J955),"有影响","-")</f>
        <v>-</v>
      </c>
      <c r="E952" s="21" t="str">
        <f>IF(OR(Sheet1!N955&lt;&gt;Sheet1!AH955,Sheet1!AI955&lt;&gt;Sheet1!O955),"有影响","-")</f>
        <v>-</v>
      </c>
      <c r="F952" s="21" t="str">
        <f>IF(OR(Sheet1!S955&lt;&gt;Sheet1!AJ955,Sheet1!AK955&lt;&gt;Sheet1!T955),"有影响","-")</f>
        <v>-</v>
      </c>
      <c r="G952" s="21" t="str">
        <f>IF(OR(Sheet1!X955&lt;&gt;Sheet1!AL955,Sheet1!AM955&lt;&gt;Sheet1!Y955),"有影响","-")</f>
        <v>-</v>
      </c>
      <c r="H952" s="21" t="str">
        <f>IF(OR(Sheet1!AC955&lt;&gt;Sheet1!AN955,Sheet1!AO955&lt;&gt;Sheet1!AD955),"有影响","-")</f>
        <v>-</v>
      </c>
      <c r="I952" s="21" t="str">
        <f>IF(Sheet1!G955=0,"出错","-")</f>
        <v>-</v>
      </c>
      <c r="J952" s="21" t="str">
        <f>IF(AND(Sheet1!G955=0,Sheet1!L955&lt;&gt;0),"出错","-")</f>
        <v>-</v>
      </c>
      <c r="K952" s="21" t="str">
        <f>IF(AND(Sheet1!G955=0,Sheet1!L955=0,Sheet1!Q955&lt;&gt;0),"出错","-")</f>
        <v>-</v>
      </c>
      <c r="L952" s="21" t="str">
        <f>IF(AND(Sheet1!G955=0,Sheet1!L955=0,Sheet1!Q955=0,Sheet1!V955&lt;&gt;0),"出错","-")</f>
        <v>-</v>
      </c>
      <c r="M952" s="21" t="str">
        <f>IF(AND(Sheet1!G955=0,Sheet1!L955=0,Sheet1!Q955=0,Sheet1!V955=0,Sheet1!AA955&lt;&gt;0),"出错","-")</f>
        <v>-</v>
      </c>
      <c r="N952" s="21" t="str">
        <f>IFERROR(VLOOKUP(Sheet1!G955,配置检查表!$Y:$Z,2,FALSE),"")</f>
        <v/>
      </c>
      <c r="O952" s="21">
        <f>IF(AND(Sheet1!I955=Sheet1!J955,Sheet1!J955&lt;&gt;0),Sheet1!I955,IF(AND(Sheet1!I955&lt;&gt;Sheet1!J955,Sheet1!J955&lt;&gt;0),Sheet1!I955&amp;"~"&amp;Sheet1!J955,""))</f>
        <v>1</v>
      </c>
      <c r="P952" s="21" t="str">
        <f>IFERROR(VLOOKUP(Sheet1!L955,配置检查表!$Y:$Z,2,FALSE),"")</f>
        <v/>
      </c>
      <c r="Q952" s="21" t="str">
        <f>IF(AND(Sheet1!N955=Sheet1!O955,Sheet1!O955&lt;&gt;0),Sheet1!N955,IF(AND(Sheet1!N955&lt;&gt;Sheet1!O955,Sheet1!O955&lt;&gt;0),Sheet1!N955&amp;"~"&amp;Sheet1!O955,""))</f>
        <v/>
      </c>
      <c r="R952" s="21" t="str">
        <f>IFERROR(VLOOKUP(Sheet1!Q955,配置检查表!$Y:$Z,2,FALSE),"")</f>
        <v/>
      </c>
      <c r="S952" s="39" t="str">
        <f>IF(AND(Sheet1!S1159=Sheet1!T1159,Sheet1!T1159&lt;&gt;0),Sheet1!S1159,IF(AND(Sheet1!S1159&lt;&gt;Sheet1!T1159,Sheet1!T1159&lt;&gt;0),Sheet1!S1159&amp;"~"&amp;Sheet1!T1159,""))</f>
        <v/>
      </c>
      <c r="T952" s="21" t="str">
        <f>IFERROR(VLOOKUP(Sheet1!V955,配置检查表!$Y:$Z,2,FALSE),"")</f>
        <v/>
      </c>
      <c r="U952" s="39" t="str">
        <f>IF(AND(Sheet1!X1159=Sheet1!Y1159,Sheet1!Y1159&lt;&gt;0),Sheet1!X1159,IF(AND(Sheet1!X1159&lt;&gt;Sheet1!Y1159,Sheet1!Y1159&lt;&gt;0),Sheet1!X1159&amp;"~"&amp;Sheet1!Y1159,""))</f>
        <v/>
      </c>
      <c r="V952" s="21" t="str">
        <f>IFERROR(VLOOKUP(Sheet1!XAA,配置检查表!$Y:$Z,2,FALSE),"")</f>
        <v/>
      </c>
      <c r="W952" s="21" t="str">
        <f>IF(AND(Sheet1!AC1159=Sheet1!AD1159,Sheet1!AD1159&lt;&gt;0),Sheet1!AC1159,IF(AND(Sheet1!AC1159&lt;&gt;Sheet1!AD1159,Sheet1!AD1159&lt;&gt;0),Sheet1!AC1159&amp;"~"&amp;Sheet1!AD1159,""))</f>
        <v/>
      </c>
    </row>
    <row r="953" spans="1:23">
      <c r="A953" s="3">
        <v>21459</v>
      </c>
      <c r="B953" s="3" t="s">
        <v>329</v>
      </c>
      <c r="C953" s="3" t="s">
        <v>437</v>
      </c>
      <c r="D953" s="21" t="str">
        <f>IF(OR(Sheet1!I956&lt;&gt;Sheet1!AF956,Sheet1!AG956&lt;&gt;Sheet1!J956),"有影响","-")</f>
        <v>-</v>
      </c>
      <c r="E953" s="21" t="str">
        <f>IF(OR(Sheet1!N956&lt;&gt;Sheet1!AH956,Sheet1!AI956&lt;&gt;Sheet1!O956),"有影响","-")</f>
        <v>-</v>
      </c>
      <c r="F953" s="21" t="str">
        <f>IF(OR(Sheet1!S956&lt;&gt;Sheet1!AJ956,Sheet1!AK956&lt;&gt;Sheet1!T956),"有影响","-")</f>
        <v>-</v>
      </c>
      <c r="G953" s="21" t="str">
        <f>IF(OR(Sheet1!X956&lt;&gt;Sheet1!AL956,Sheet1!AM956&lt;&gt;Sheet1!Y956),"有影响","-")</f>
        <v>-</v>
      </c>
      <c r="H953" s="21" t="str">
        <f>IF(OR(Sheet1!AC956&lt;&gt;Sheet1!AN956,Sheet1!AO956&lt;&gt;Sheet1!AD956),"有影响","-")</f>
        <v>-</v>
      </c>
      <c r="I953" s="21" t="str">
        <f>IF(Sheet1!G956=0,"出错","-")</f>
        <v>-</v>
      </c>
      <c r="J953" s="21" t="str">
        <f>IF(AND(Sheet1!G956=0,Sheet1!L956&lt;&gt;0),"出错","-")</f>
        <v>-</v>
      </c>
      <c r="K953" s="21" t="str">
        <f>IF(AND(Sheet1!G956=0,Sheet1!L956=0,Sheet1!Q956&lt;&gt;0),"出错","-")</f>
        <v>-</v>
      </c>
      <c r="L953" s="21" t="str">
        <f>IF(AND(Sheet1!G956=0,Sheet1!L956=0,Sheet1!Q956=0,Sheet1!V956&lt;&gt;0),"出错","-")</f>
        <v>-</v>
      </c>
      <c r="M953" s="21" t="str">
        <f>IF(AND(Sheet1!G956=0,Sheet1!L956=0,Sheet1!Q956=0,Sheet1!V956=0,Sheet1!AA956&lt;&gt;0),"出错","-")</f>
        <v>-</v>
      </c>
      <c r="N953" s="21" t="str">
        <f>IFERROR(VLOOKUP(Sheet1!G956,配置检查表!$Y:$Z,2,FALSE),"")</f>
        <v/>
      </c>
      <c r="O953" s="21">
        <f>IF(AND(Sheet1!I956=Sheet1!J956,Sheet1!J956&lt;&gt;0),Sheet1!I956,IF(AND(Sheet1!I956&lt;&gt;Sheet1!J956,Sheet1!J956&lt;&gt;0),Sheet1!I956&amp;"~"&amp;Sheet1!J956,""))</f>
        <v>1</v>
      </c>
      <c r="P953" s="21" t="str">
        <f>IFERROR(VLOOKUP(Sheet1!L956,配置检查表!$Y:$Z,2,FALSE),"")</f>
        <v/>
      </c>
      <c r="Q953" s="21" t="str">
        <f>IF(AND(Sheet1!N956=Sheet1!O956,Sheet1!O956&lt;&gt;0),Sheet1!N956,IF(AND(Sheet1!N956&lt;&gt;Sheet1!O956,Sheet1!O956&lt;&gt;0),Sheet1!N956&amp;"~"&amp;Sheet1!O956,""))</f>
        <v/>
      </c>
      <c r="R953" s="21" t="str">
        <f>IFERROR(VLOOKUP(Sheet1!Q956,配置检查表!$Y:$Z,2,FALSE),"")</f>
        <v/>
      </c>
      <c r="S953" s="39" t="str">
        <f>IF(AND(Sheet1!S1160=Sheet1!T1160,Sheet1!T1160&lt;&gt;0),Sheet1!S1160,IF(AND(Sheet1!S1160&lt;&gt;Sheet1!T1160,Sheet1!T1160&lt;&gt;0),Sheet1!S1160&amp;"~"&amp;Sheet1!T1160,""))</f>
        <v/>
      </c>
      <c r="T953" s="21" t="str">
        <f>IFERROR(VLOOKUP(Sheet1!V956,配置检查表!$Y:$Z,2,FALSE),"")</f>
        <v/>
      </c>
      <c r="U953" s="39" t="str">
        <f>IF(AND(Sheet1!X1160=Sheet1!Y1160,Sheet1!Y1160&lt;&gt;0),Sheet1!X1160,IF(AND(Sheet1!X1160&lt;&gt;Sheet1!Y1160,Sheet1!Y1160&lt;&gt;0),Sheet1!X1160&amp;"~"&amp;Sheet1!Y1160,""))</f>
        <v/>
      </c>
      <c r="V953" s="21" t="str">
        <f>IFERROR(VLOOKUP(Sheet1!XAA,配置检查表!$Y:$Z,2,FALSE),"")</f>
        <v/>
      </c>
      <c r="W953" s="21" t="str">
        <f>IF(AND(Sheet1!AC1160=Sheet1!AD1160,Sheet1!AD1160&lt;&gt;0),Sheet1!AC1160,IF(AND(Sheet1!AC1160&lt;&gt;Sheet1!AD1160,Sheet1!AD1160&lt;&gt;0),Sheet1!AC1160&amp;"~"&amp;Sheet1!AD1160,""))</f>
        <v/>
      </c>
    </row>
    <row r="954" spans="1:23">
      <c r="A954" s="3">
        <v>21460</v>
      </c>
      <c r="B954" s="3" t="s">
        <v>330</v>
      </c>
      <c r="C954" s="3" t="s">
        <v>438</v>
      </c>
      <c r="D954" s="21" t="str">
        <f>IF(OR(Sheet1!I957&lt;&gt;Sheet1!AF957,Sheet1!AG957&lt;&gt;Sheet1!J957),"有影响","-")</f>
        <v>-</v>
      </c>
      <c r="E954" s="21" t="str">
        <f>IF(OR(Sheet1!N957&lt;&gt;Sheet1!AH957,Sheet1!AI957&lt;&gt;Sheet1!O957),"有影响","-")</f>
        <v>-</v>
      </c>
      <c r="F954" s="21" t="str">
        <f>IF(OR(Sheet1!S957&lt;&gt;Sheet1!AJ957,Sheet1!AK957&lt;&gt;Sheet1!T957),"有影响","-")</f>
        <v>-</v>
      </c>
      <c r="G954" s="21" t="str">
        <f>IF(OR(Sheet1!X957&lt;&gt;Sheet1!AL957,Sheet1!AM957&lt;&gt;Sheet1!Y957),"有影响","-")</f>
        <v>-</v>
      </c>
      <c r="H954" s="21" t="str">
        <f>IF(OR(Sheet1!AC957&lt;&gt;Sheet1!AN957,Sheet1!AO957&lt;&gt;Sheet1!AD957),"有影响","-")</f>
        <v>-</v>
      </c>
      <c r="I954" s="21" t="str">
        <f>IF(Sheet1!G957=0,"出错","-")</f>
        <v>-</v>
      </c>
      <c r="J954" s="21" t="str">
        <f>IF(AND(Sheet1!G957=0,Sheet1!L957&lt;&gt;0),"出错","-")</f>
        <v>-</v>
      </c>
      <c r="K954" s="21" t="str">
        <f>IF(AND(Sheet1!G957=0,Sheet1!L957=0,Sheet1!Q957&lt;&gt;0),"出错","-")</f>
        <v>-</v>
      </c>
      <c r="L954" s="21" t="str">
        <f>IF(AND(Sheet1!G957=0,Sheet1!L957=0,Sheet1!Q957=0,Sheet1!V957&lt;&gt;0),"出错","-")</f>
        <v>-</v>
      </c>
      <c r="M954" s="21" t="str">
        <f>IF(AND(Sheet1!G957=0,Sheet1!L957=0,Sheet1!Q957=0,Sheet1!V957=0,Sheet1!AA957&lt;&gt;0),"出错","-")</f>
        <v>-</v>
      </c>
      <c r="N954" s="21" t="str">
        <f>IFERROR(VLOOKUP(Sheet1!G957,配置检查表!$Y:$Z,2,FALSE),"")</f>
        <v/>
      </c>
      <c r="O954" s="21">
        <f>IF(AND(Sheet1!I957=Sheet1!J957,Sheet1!J957&lt;&gt;0),Sheet1!I957,IF(AND(Sheet1!I957&lt;&gt;Sheet1!J957,Sheet1!J957&lt;&gt;0),Sheet1!I957&amp;"~"&amp;Sheet1!J957,""))</f>
        <v>1</v>
      </c>
      <c r="P954" s="21" t="str">
        <f>IFERROR(VLOOKUP(Sheet1!L957,配置检查表!$Y:$Z,2,FALSE),"")</f>
        <v/>
      </c>
      <c r="Q954" s="21" t="str">
        <f>IF(AND(Sheet1!N957=Sheet1!O957,Sheet1!O957&lt;&gt;0),Sheet1!N957,IF(AND(Sheet1!N957&lt;&gt;Sheet1!O957,Sheet1!O957&lt;&gt;0),Sheet1!N957&amp;"~"&amp;Sheet1!O957,""))</f>
        <v/>
      </c>
      <c r="R954" s="21" t="str">
        <f>IFERROR(VLOOKUP(Sheet1!Q957,配置检查表!$Y:$Z,2,FALSE),"")</f>
        <v/>
      </c>
      <c r="S954" s="39" t="str">
        <f>IF(AND(Sheet1!S1161=Sheet1!T1161,Sheet1!T1161&lt;&gt;0),Sheet1!S1161,IF(AND(Sheet1!S1161&lt;&gt;Sheet1!T1161,Sheet1!T1161&lt;&gt;0),Sheet1!S1161&amp;"~"&amp;Sheet1!T1161,""))</f>
        <v/>
      </c>
      <c r="T954" s="21" t="str">
        <f>IFERROR(VLOOKUP(Sheet1!V957,配置检查表!$Y:$Z,2,FALSE),"")</f>
        <v/>
      </c>
      <c r="U954" s="39" t="str">
        <f>IF(AND(Sheet1!X1161=Sheet1!Y1161,Sheet1!Y1161&lt;&gt;0),Sheet1!X1161,IF(AND(Sheet1!X1161&lt;&gt;Sheet1!Y1161,Sheet1!Y1161&lt;&gt;0),Sheet1!X1161&amp;"~"&amp;Sheet1!Y1161,""))</f>
        <v/>
      </c>
      <c r="V954" s="21" t="str">
        <f>IFERROR(VLOOKUP(Sheet1!XAA,配置检查表!$Y:$Z,2,FALSE),"")</f>
        <v/>
      </c>
      <c r="W954" s="21" t="str">
        <f>IF(AND(Sheet1!AC1161=Sheet1!AD1161,Sheet1!AD1161&lt;&gt;0),Sheet1!AC1161,IF(AND(Sheet1!AC1161&lt;&gt;Sheet1!AD1161,Sheet1!AD1161&lt;&gt;0),Sheet1!AC1161&amp;"~"&amp;Sheet1!AD1161,""))</f>
        <v/>
      </c>
    </row>
    <row r="955" spans="1:23">
      <c r="A955" s="3">
        <v>21461</v>
      </c>
      <c r="B955" s="3" t="s">
        <v>331</v>
      </c>
      <c r="C955" s="3" t="s">
        <v>439</v>
      </c>
      <c r="D955" s="21" t="str">
        <f>IF(OR(Sheet1!I958&lt;&gt;Sheet1!AF958,Sheet1!AG958&lt;&gt;Sheet1!J958),"有影响","-")</f>
        <v>-</v>
      </c>
      <c r="E955" s="21" t="str">
        <f>IF(OR(Sheet1!N958&lt;&gt;Sheet1!AH958,Sheet1!AI958&lt;&gt;Sheet1!O958),"有影响","-")</f>
        <v>-</v>
      </c>
      <c r="F955" s="21" t="str">
        <f>IF(OR(Sheet1!S958&lt;&gt;Sheet1!AJ958,Sheet1!AK958&lt;&gt;Sheet1!T958),"有影响","-")</f>
        <v>-</v>
      </c>
      <c r="G955" s="21" t="str">
        <f>IF(OR(Sheet1!X958&lt;&gt;Sheet1!AL958,Sheet1!AM958&lt;&gt;Sheet1!Y958),"有影响","-")</f>
        <v>-</v>
      </c>
      <c r="H955" s="21" t="str">
        <f>IF(OR(Sheet1!AC958&lt;&gt;Sheet1!AN958,Sheet1!AO958&lt;&gt;Sheet1!AD958),"有影响","-")</f>
        <v>-</v>
      </c>
      <c r="I955" s="21" t="str">
        <f>IF(Sheet1!G958=0,"出错","-")</f>
        <v>-</v>
      </c>
      <c r="J955" s="21" t="str">
        <f>IF(AND(Sheet1!G958=0,Sheet1!L958&lt;&gt;0),"出错","-")</f>
        <v>-</v>
      </c>
      <c r="K955" s="21" t="str">
        <f>IF(AND(Sheet1!G958=0,Sheet1!L958=0,Sheet1!Q958&lt;&gt;0),"出错","-")</f>
        <v>-</v>
      </c>
      <c r="L955" s="21" t="str">
        <f>IF(AND(Sheet1!G958=0,Sheet1!L958=0,Sheet1!Q958=0,Sheet1!V958&lt;&gt;0),"出错","-")</f>
        <v>-</v>
      </c>
      <c r="M955" s="21" t="str">
        <f>IF(AND(Sheet1!G958=0,Sheet1!L958=0,Sheet1!Q958=0,Sheet1!V958=0,Sheet1!AA958&lt;&gt;0),"出错","-")</f>
        <v>-</v>
      </c>
      <c r="N955" s="21" t="str">
        <f>IFERROR(VLOOKUP(Sheet1!G958,配置检查表!$Y:$Z,2,FALSE),"")</f>
        <v/>
      </c>
      <c r="O955" s="21">
        <f>IF(AND(Sheet1!I958=Sheet1!J958,Sheet1!J958&lt;&gt;0),Sheet1!I958,IF(AND(Sheet1!I958&lt;&gt;Sheet1!J958,Sheet1!J958&lt;&gt;0),Sheet1!I958&amp;"~"&amp;Sheet1!J958,""))</f>
        <v>1</v>
      </c>
      <c r="P955" s="21" t="str">
        <f>IFERROR(VLOOKUP(Sheet1!L958,配置检查表!$Y:$Z,2,FALSE),"")</f>
        <v/>
      </c>
      <c r="Q955" s="21" t="str">
        <f>IF(AND(Sheet1!N958=Sheet1!O958,Sheet1!O958&lt;&gt;0),Sheet1!N958,IF(AND(Sheet1!N958&lt;&gt;Sheet1!O958,Sheet1!O958&lt;&gt;0),Sheet1!N958&amp;"~"&amp;Sheet1!O958,""))</f>
        <v/>
      </c>
      <c r="R955" s="21" t="str">
        <f>IFERROR(VLOOKUP(Sheet1!Q958,配置检查表!$Y:$Z,2,FALSE),"")</f>
        <v/>
      </c>
      <c r="S955" s="39" t="str">
        <f>IF(AND(Sheet1!S1162=Sheet1!T1162,Sheet1!T1162&lt;&gt;0),Sheet1!S1162,IF(AND(Sheet1!S1162&lt;&gt;Sheet1!T1162,Sheet1!T1162&lt;&gt;0),Sheet1!S1162&amp;"~"&amp;Sheet1!T1162,""))</f>
        <v/>
      </c>
      <c r="T955" s="21" t="str">
        <f>IFERROR(VLOOKUP(Sheet1!V958,配置检查表!$Y:$Z,2,FALSE),"")</f>
        <v/>
      </c>
      <c r="U955" s="39" t="str">
        <f>IF(AND(Sheet1!X1162=Sheet1!Y1162,Sheet1!Y1162&lt;&gt;0),Sheet1!X1162,IF(AND(Sheet1!X1162&lt;&gt;Sheet1!Y1162,Sheet1!Y1162&lt;&gt;0),Sheet1!X1162&amp;"~"&amp;Sheet1!Y1162,""))</f>
        <v/>
      </c>
      <c r="V955" s="21" t="str">
        <f>IFERROR(VLOOKUP(Sheet1!XAA,配置检查表!$Y:$Z,2,FALSE),"")</f>
        <v/>
      </c>
      <c r="W955" s="21" t="str">
        <f>IF(AND(Sheet1!AC1162=Sheet1!AD1162,Sheet1!AD1162&lt;&gt;0),Sheet1!AC1162,IF(AND(Sheet1!AC1162&lt;&gt;Sheet1!AD1162,Sheet1!AD1162&lt;&gt;0),Sheet1!AC1162&amp;"~"&amp;Sheet1!AD1162,""))</f>
        <v/>
      </c>
    </row>
    <row r="956" spans="1:23">
      <c r="A956" s="3">
        <v>21462</v>
      </c>
      <c r="B956" s="3" t="s">
        <v>332</v>
      </c>
      <c r="C956" s="3" t="s">
        <v>440</v>
      </c>
      <c r="D956" s="21" t="str">
        <f>IF(OR(Sheet1!I959&lt;&gt;Sheet1!AF959,Sheet1!AG959&lt;&gt;Sheet1!J959),"有影响","-")</f>
        <v>-</v>
      </c>
      <c r="E956" s="21" t="str">
        <f>IF(OR(Sheet1!N959&lt;&gt;Sheet1!AH959,Sheet1!AI959&lt;&gt;Sheet1!O959),"有影响","-")</f>
        <v>-</v>
      </c>
      <c r="F956" s="21" t="str">
        <f>IF(OR(Sheet1!S959&lt;&gt;Sheet1!AJ959,Sheet1!AK959&lt;&gt;Sheet1!T959),"有影响","-")</f>
        <v>-</v>
      </c>
      <c r="G956" s="21" t="str">
        <f>IF(OR(Sheet1!X959&lt;&gt;Sheet1!AL959,Sheet1!AM959&lt;&gt;Sheet1!Y959),"有影响","-")</f>
        <v>-</v>
      </c>
      <c r="H956" s="21" t="str">
        <f>IF(OR(Sheet1!AC959&lt;&gt;Sheet1!AN959,Sheet1!AO959&lt;&gt;Sheet1!AD959),"有影响","-")</f>
        <v>-</v>
      </c>
      <c r="I956" s="21" t="str">
        <f>IF(Sheet1!G959=0,"出错","-")</f>
        <v>-</v>
      </c>
      <c r="J956" s="21" t="str">
        <f>IF(AND(Sheet1!G959=0,Sheet1!L959&lt;&gt;0),"出错","-")</f>
        <v>-</v>
      </c>
      <c r="K956" s="21" t="str">
        <f>IF(AND(Sheet1!G959=0,Sheet1!L959=0,Sheet1!Q959&lt;&gt;0),"出错","-")</f>
        <v>-</v>
      </c>
      <c r="L956" s="21" t="str">
        <f>IF(AND(Sheet1!G959=0,Sheet1!L959=0,Sheet1!Q959=0,Sheet1!V959&lt;&gt;0),"出错","-")</f>
        <v>-</v>
      </c>
      <c r="M956" s="21" t="str">
        <f>IF(AND(Sheet1!G959=0,Sheet1!L959=0,Sheet1!Q959=0,Sheet1!V959=0,Sheet1!AA959&lt;&gt;0),"出错","-")</f>
        <v>-</v>
      </c>
      <c r="N956" s="21" t="str">
        <f>IFERROR(VLOOKUP(Sheet1!G959,配置检查表!$Y:$Z,2,FALSE),"")</f>
        <v/>
      </c>
      <c r="O956" s="21">
        <f>IF(AND(Sheet1!I959=Sheet1!J959,Sheet1!J959&lt;&gt;0),Sheet1!I959,IF(AND(Sheet1!I959&lt;&gt;Sheet1!J959,Sheet1!J959&lt;&gt;0),Sheet1!I959&amp;"~"&amp;Sheet1!J959,""))</f>
        <v>1</v>
      </c>
      <c r="P956" s="21" t="str">
        <f>IFERROR(VLOOKUP(Sheet1!L959,配置检查表!$Y:$Z,2,FALSE),"")</f>
        <v/>
      </c>
      <c r="Q956" s="21" t="str">
        <f>IF(AND(Sheet1!N959=Sheet1!O959,Sheet1!O959&lt;&gt;0),Sheet1!N959,IF(AND(Sheet1!N959&lt;&gt;Sheet1!O959,Sheet1!O959&lt;&gt;0),Sheet1!N959&amp;"~"&amp;Sheet1!O959,""))</f>
        <v/>
      </c>
      <c r="R956" s="21" t="str">
        <f>IFERROR(VLOOKUP(Sheet1!Q959,配置检查表!$Y:$Z,2,FALSE),"")</f>
        <v/>
      </c>
      <c r="S956" s="39" t="str">
        <f>IF(AND(Sheet1!S1163=Sheet1!T1163,Sheet1!T1163&lt;&gt;0),Sheet1!S1163,IF(AND(Sheet1!S1163&lt;&gt;Sheet1!T1163,Sheet1!T1163&lt;&gt;0),Sheet1!S1163&amp;"~"&amp;Sheet1!T1163,""))</f>
        <v/>
      </c>
      <c r="T956" s="21" t="str">
        <f>IFERROR(VLOOKUP(Sheet1!V959,配置检查表!$Y:$Z,2,FALSE),"")</f>
        <v/>
      </c>
      <c r="U956" s="39" t="str">
        <f>IF(AND(Sheet1!X1163=Sheet1!Y1163,Sheet1!Y1163&lt;&gt;0),Sheet1!X1163,IF(AND(Sheet1!X1163&lt;&gt;Sheet1!Y1163,Sheet1!Y1163&lt;&gt;0),Sheet1!X1163&amp;"~"&amp;Sheet1!Y1163,""))</f>
        <v/>
      </c>
      <c r="V956" s="21" t="str">
        <f>IFERROR(VLOOKUP(Sheet1!XAA,配置检查表!$Y:$Z,2,FALSE),"")</f>
        <v/>
      </c>
      <c r="W956" s="21" t="str">
        <f>IF(AND(Sheet1!AC1163=Sheet1!AD1163,Sheet1!AD1163&lt;&gt;0),Sheet1!AC1163,IF(AND(Sheet1!AC1163&lt;&gt;Sheet1!AD1163,Sheet1!AD1163&lt;&gt;0),Sheet1!AC1163&amp;"~"&amp;Sheet1!AD1163,""))</f>
        <v/>
      </c>
    </row>
    <row r="957" spans="1:23">
      <c r="A957" s="3">
        <v>21501</v>
      </c>
      <c r="B957" s="3" t="s">
        <v>321</v>
      </c>
      <c r="C957" s="3" t="s">
        <v>641</v>
      </c>
      <c r="D957" s="21" t="str">
        <f>IF(OR(Sheet1!I960&lt;&gt;Sheet1!AF960,Sheet1!AG960&lt;&gt;Sheet1!J960),"有影响","-")</f>
        <v>-</v>
      </c>
      <c r="E957" s="21" t="str">
        <f>IF(OR(Sheet1!N960&lt;&gt;Sheet1!AH960,Sheet1!AI960&lt;&gt;Sheet1!O960),"有影响","-")</f>
        <v>-</v>
      </c>
      <c r="F957" s="21" t="str">
        <f>IF(OR(Sheet1!S960&lt;&gt;Sheet1!AJ960,Sheet1!AK960&lt;&gt;Sheet1!T960),"有影响","-")</f>
        <v>-</v>
      </c>
      <c r="G957" s="21" t="str">
        <f>IF(OR(Sheet1!X960&lt;&gt;Sheet1!AL960,Sheet1!AM960&lt;&gt;Sheet1!Y960),"有影响","-")</f>
        <v>-</v>
      </c>
      <c r="H957" s="21" t="str">
        <f>IF(OR(Sheet1!AC960&lt;&gt;Sheet1!AN960,Sheet1!AO960&lt;&gt;Sheet1!AD960),"有影响","-")</f>
        <v>-</v>
      </c>
      <c r="I957" s="21" t="str">
        <f>IF(Sheet1!G960=0,"出错","-")</f>
        <v>-</v>
      </c>
      <c r="J957" s="21" t="str">
        <f>IF(AND(Sheet1!G960=0,Sheet1!L960&lt;&gt;0),"出错","-")</f>
        <v>-</v>
      </c>
      <c r="K957" s="21" t="str">
        <f>IF(AND(Sheet1!G960=0,Sheet1!L960=0,Sheet1!Q960&lt;&gt;0),"出错","-")</f>
        <v>-</v>
      </c>
      <c r="L957" s="21" t="str">
        <f>IF(AND(Sheet1!G960=0,Sheet1!L960=0,Sheet1!Q960=0,Sheet1!V960&lt;&gt;0),"出错","-")</f>
        <v>-</v>
      </c>
      <c r="M957" s="21" t="str">
        <f>IF(AND(Sheet1!G960=0,Sheet1!L960=0,Sheet1!Q960=0,Sheet1!V960=0,Sheet1!AA960&lt;&gt;0),"出错","-")</f>
        <v>-</v>
      </c>
      <c r="N957" s="21" t="str">
        <f>IFERROR(VLOOKUP(Sheet1!G960,配置检查表!$Y:$Z,2,FALSE),"")</f>
        <v/>
      </c>
      <c r="O957" s="21">
        <f>IF(AND(Sheet1!I960=Sheet1!J960,Sheet1!J960&lt;&gt;0),Sheet1!I960,IF(AND(Sheet1!I960&lt;&gt;Sheet1!J960,Sheet1!J960&lt;&gt;0),Sheet1!I960&amp;"~"&amp;Sheet1!J960,""))</f>
        <v>1</v>
      </c>
      <c r="P957" s="21" t="str">
        <f>IFERROR(VLOOKUP(Sheet1!L960,配置检查表!$Y:$Z,2,FALSE),"")</f>
        <v/>
      </c>
      <c r="Q957" s="21" t="str">
        <f>IF(AND(Sheet1!N960=Sheet1!O960,Sheet1!O960&lt;&gt;0),Sheet1!N960,IF(AND(Sheet1!N960&lt;&gt;Sheet1!O960,Sheet1!O960&lt;&gt;0),Sheet1!N960&amp;"~"&amp;Sheet1!O960,""))</f>
        <v/>
      </c>
      <c r="R957" s="21" t="str">
        <f>IFERROR(VLOOKUP(Sheet1!Q960,配置检查表!$Y:$Z,2,FALSE),"")</f>
        <v/>
      </c>
      <c r="S957" s="39" t="str">
        <f>IF(AND(Sheet1!S1164=Sheet1!T1164,Sheet1!T1164&lt;&gt;0),Sheet1!S1164,IF(AND(Sheet1!S1164&lt;&gt;Sheet1!T1164,Sheet1!T1164&lt;&gt;0),Sheet1!S1164&amp;"~"&amp;Sheet1!T1164,""))</f>
        <v/>
      </c>
      <c r="T957" s="21" t="str">
        <f>IFERROR(VLOOKUP(Sheet1!V960,配置检查表!$Y:$Z,2,FALSE),"")</f>
        <v/>
      </c>
      <c r="U957" s="39" t="str">
        <f>IF(AND(Sheet1!X1164=Sheet1!Y1164,Sheet1!Y1164&lt;&gt;0),Sheet1!X1164,IF(AND(Sheet1!X1164&lt;&gt;Sheet1!Y1164,Sheet1!Y1164&lt;&gt;0),Sheet1!X1164&amp;"~"&amp;Sheet1!Y1164,""))</f>
        <v/>
      </c>
      <c r="V957" s="21" t="str">
        <f>IFERROR(VLOOKUP(Sheet1!XAA,配置检查表!$Y:$Z,2,FALSE),"")</f>
        <v/>
      </c>
      <c r="W957" s="21" t="str">
        <f>IF(AND(Sheet1!AC1164=Sheet1!AD1164,Sheet1!AD1164&lt;&gt;0),Sheet1!AC1164,IF(AND(Sheet1!AC1164&lt;&gt;Sheet1!AD1164,Sheet1!AD1164&lt;&gt;0),Sheet1!AC1164&amp;"~"&amp;Sheet1!AD1164,""))</f>
        <v/>
      </c>
    </row>
    <row r="958" spans="1:23">
      <c r="A958" s="3">
        <v>21502</v>
      </c>
      <c r="B958" s="3" t="s">
        <v>322</v>
      </c>
      <c r="C958" s="3" t="s">
        <v>642</v>
      </c>
      <c r="D958" s="21" t="str">
        <f>IF(OR(Sheet1!I961&lt;&gt;Sheet1!AF961,Sheet1!AG961&lt;&gt;Sheet1!J961),"有影响","-")</f>
        <v>-</v>
      </c>
      <c r="E958" s="21" t="str">
        <f>IF(OR(Sheet1!N961&lt;&gt;Sheet1!AH961,Sheet1!AI961&lt;&gt;Sheet1!O961),"有影响","-")</f>
        <v>-</v>
      </c>
      <c r="F958" s="21" t="str">
        <f>IF(OR(Sheet1!S961&lt;&gt;Sheet1!AJ961,Sheet1!AK961&lt;&gt;Sheet1!T961),"有影响","-")</f>
        <v>-</v>
      </c>
      <c r="G958" s="21" t="str">
        <f>IF(OR(Sheet1!X961&lt;&gt;Sheet1!AL961,Sheet1!AM961&lt;&gt;Sheet1!Y961),"有影响","-")</f>
        <v>-</v>
      </c>
      <c r="H958" s="21" t="str">
        <f>IF(OR(Sheet1!AC961&lt;&gt;Sheet1!AN961,Sheet1!AO961&lt;&gt;Sheet1!AD961),"有影响","-")</f>
        <v>-</v>
      </c>
      <c r="I958" s="21" t="str">
        <f>IF(Sheet1!G961=0,"出错","-")</f>
        <v>-</v>
      </c>
      <c r="J958" s="21" t="str">
        <f>IF(AND(Sheet1!G961=0,Sheet1!L961&lt;&gt;0),"出错","-")</f>
        <v>-</v>
      </c>
      <c r="K958" s="21" t="str">
        <f>IF(AND(Sheet1!G961=0,Sheet1!L961=0,Sheet1!Q961&lt;&gt;0),"出错","-")</f>
        <v>-</v>
      </c>
      <c r="L958" s="21" t="str">
        <f>IF(AND(Sheet1!G961=0,Sheet1!L961=0,Sheet1!Q961=0,Sheet1!V961&lt;&gt;0),"出错","-")</f>
        <v>-</v>
      </c>
      <c r="M958" s="21" t="str">
        <f>IF(AND(Sheet1!G961=0,Sheet1!L961=0,Sheet1!Q961=0,Sheet1!V961=0,Sheet1!AA961&lt;&gt;0),"出错","-")</f>
        <v>-</v>
      </c>
      <c r="N958" s="21" t="str">
        <f>IFERROR(VLOOKUP(Sheet1!G961,配置检查表!$Y:$Z,2,FALSE),"")</f>
        <v/>
      </c>
      <c r="O958" s="21">
        <f>IF(AND(Sheet1!I961=Sheet1!J961,Sheet1!J961&lt;&gt;0),Sheet1!I961,IF(AND(Sheet1!I961&lt;&gt;Sheet1!J961,Sheet1!J961&lt;&gt;0),Sheet1!I961&amp;"~"&amp;Sheet1!J961,""))</f>
        <v>1</v>
      </c>
      <c r="P958" s="21" t="str">
        <f>IFERROR(VLOOKUP(Sheet1!L961,配置检查表!$Y:$Z,2,FALSE),"")</f>
        <v/>
      </c>
      <c r="Q958" s="21" t="str">
        <f>IF(AND(Sheet1!N961=Sheet1!O961,Sheet1!O961&lt;&gt;0),Sheet1!N961,IF(AND(Sheet1!N961&lt;&gt;Sheet1!O961,Sheet1!O961&lt;&gt;0),Sheet1!N961&amp;"~"&amp;Sheet1!O961,""))</f>
        <v/>
      </c>
      <c r="R958" s="21" t="str">
        <f>IFERROR(VLOOKUP(Sheet1!Q961,配置检查表!$Y:$Z,2,FALSE),"")</f>
        <v/>
      </c>
      <c r="S958" s="39" t="str">
        <f>IF(AND(Sheet1!S1165=Sheet1!T1165,Sheet1!T1165&lt;&gt;0),Sheet1!S1165,IF(AND(Sheet1!S1165&lt;&gt;Sheet1!T1165,Sheet1!T1165&lt;&gt;0),Sheet1!S1165&amp;"~"&amp;Sheet1!T1165,""))</f>
        <v/>
      </c>
      <c r="T958" s="21" t="str">
        <f>IFERROR(VLOOKUP(Sheet1!V961,配置检查表!$Y:$Z,2,FALSE),"")</f>
        <v/>
      </c>
      <c r="U958" s="39" t="str">
        <f>IF(AND(Sheet1!X1165=Sheet1!Y1165,Sheet1!Y1165&lt;&gt;0),Sheet1!X1165,IF(AND(Sheet1!X1165&lt;&gt;Sheet1!Y1165,Sheet1!Y1165&lt;&gt;0),Sheet1!X1165&amp;"~"&amp;Sheet1!Y1165,""))</f>
        <v/>
      </c>
      <c r="V958" s="21" t="str">
        <f>IFERROR(VLOOKUP(Sheet1!XAA,配置检查表!$Y:$Z,2,FALSE),"")</f>
        <v/>
      </c>
      <c r="W958" s="21" t="str">
        <f>IF(AND(Sheet1!AC1165=Sheet1!AD1165,Sheet1!AD1165&lt;&gt;0),Sheet1!AC1165,IF(AND(Sheet1!AC1165&lt;&gt;Sheet1!AD1165,Sheet1!AD1165&lt;&gt;0),Sheet1!AC1165&amp;"~"&amp;Sheet1!AD1165,""))</f>
        <v/>
      </c>
    </row>
    <row r="959" spans="1:23">
      <c r="A959" s="3">
        <v>21503</v>
      </c>
      <c r="B959" s="3" t="s">
        <v>323</v>
      </c>
      <c r="C959" s="3" t="s">
        <v>643</v>
      </c>
      <c r="D959" s="21" t="str">
        <f>IF(OR(Sheet1!I962&lt;&gt;Sheet1!AF962,Sheet1!AG962&lt;&gt;Sheet1!J962),"有影响","-")</f>
        <v>-</v>
      </c>
      <c r="E959" s="21" t="str">
        <f>IF(OR(Sheet1!N962&lt;&gt;Sheet1!AH962,Sheet1!AI962&lt;&gt;Sheet1!O962),"有影响","-")</f>
        <v>-</v>
      </c>
      <c r="F959" s="21" t="str">
        <f>IF(OR(Sheet1!S962&lt;&gt;Sheet1!AJ962,Sheet1!AK962&lt;&gt;Sheet1!T962),"有影响","-")</f>
        <v>-</v>
      </c>
      <c r="G959" s="21" t="str">
        <f>IF(OR(Sheet1!X962&lt;&gt;Sheet1!AL962,Sheet1!AM962&lt;&gt;Sheet1!Y962),"有影响","-")</f>
        <v>-</v>
      </c>
      <c r="H959" s="21" t="str">
        <f>IF(OR(Sheet1!AC962&lt;&gt;Sheet1!AN962,Sheet1!AO962&lt;&gt;Sheet1!AD962),"有影响","-")</f>
        <v>-</v>
      </c>
      <c r="I959" s="21" t="str">
        <f>IF(Sheet1!G962=0,"出错","-")</f>
        <v>-</v>
      </c>
      <c r="J959" s="21" t="str">
        <f>IF(AND(Sheet1!G962=0,Sheet1!L962&lt;&gt;0),"出错","-")</f>
        <v>-</v>
      </c>
      <c r="K959" s="21" t="str">
        <f>IF(AND(Sheet1!G962=0,Sheet1!L962=0,Sheet1!Q962&lt;&gt;0),"出错","-")</f>
        <v>-</v>
      </c>
      <c r="L959" s="21" t="str">
        <f>IF(AND(Sheet1!G962=0,Sheet1!L962=0,Sheet1!Q962=0,Sheet1!V962&lt;&gt;0),"出错","-")</f>
        <v>-</v>
      </c>
      <c r="M959" s="21" t="str">
        <f>IF(AND(Sheet1!G962=0,Sheet1!L962=0,Sheet1!Q962=0,Sheet1!V962=0,Sheet1!AA962&lt;&gt;0),"出错","-")</f>
        <v>-</v>
      </c>
      <c r="N959" s="21" t="str">
        <f>IFERROR(VLOOKUP(Sheet1!G962,配置检查表!$Y:$Z,2,FALSE),"")</f>
        <v/>
      </c>
      <c r="O959" s="21">
        <f>IF(AND(Sheet1!I962=Sheet1!J962,Sheet1!J962&lt;&gt;0),Sheet1!I962,IF(AND(Sheet1!I962&lt;&gt;Sheet1!J962,Sheet1!J962&lt;&gt;0),Sheet1!I962&amp;"~"&amp;Sheet1!J962,""))</f>
        <v>1</v>
      </c>
      <c r="P959" s="21" t="str">
        <f>IFERROR(VLOOKUP(Sheet1!L962,配置检查表!$Y:$Z,2,FALSE),"")</f>
        <v/>
      </c>
      <c r="Q959" s="21" t="str">
        <f>IF(AND(Sheet1!N962=Sheet1!O962,Sheet1!O962&lt;&gt;0),Sheet1!N962,IF(AND(Sheet1!N962&lt;&gt;Sheet1!O962,Sheet1!O962&lt;&gt;0),Sheet1!N962&amp;"~"&amp;Sheet1!O962,""))</f>
        <v/>
      </c>
      <c r="R959" s="21" t="str">
        <f>IFERROR(VLOOKUP(Sheet1!Q962,配置检查表!$Y:$Z,2,FALSE),"")</f>
        <v/>
      </c>
      <c r="S959" s="39" t="str">
        <f>IF(AND(Sheet1!S1166=Sheet1!T1166,Sheet1!T1166&lt;&gt;0),Sheet1!S1166,IF(AND(Sheet1!S1166&lt;&gt;Sheet1!T1166,Sheet1!T1166&lt;&gt;0),Sheet1!S1166&amp;"~"&amp;Sheet1!T1166,""))</f>
        <v/>
      </c>
      <c r="T959" s="21" t="str">
        <f>IFERROR(VLOOKUP(Sheet1!V962,配置检查表!$Y:$Z,2,FALSE),"")</f>
        <v/>
      </c>
      <c r="U959" s="39" t="str">
        <f>IF(AND(Sheet1!X1166=Sheet1!Y1166,Sheet1!Y1166&lt;&gt;0),Sheet1!X1166,IF(AND(Sheet1!X1166&lt;&gt;Sheet1!Y1166,Sheet1!Y1166&lt;&gt;0),Sheet1!X1166&amp;"~"&amp;Sheet1!Y1166,""))</f>
        <v/>
      </c>
      <c r="V959" s="21" t="str">
        <f>IFERROR(VLOOKUP(Sheet1!XAA,配置检查表!$Y:$Z,2,FALSE),"")</f>
        <v/>
      </c>
      <c r="W959" s="21" t="str">
        <f>IF(AND(Sheet1!AC1166=Sheet1!AD1166,Sheet1!AD1166&lt;&gt;0),Sheet1!AC1166,IF(AND(Sheet1!AC1166&lt;&gt;Sheet1!AD1166,Sheet1!AD1166&lt;&gt;0),Sheet1!AC1166&amp;"~"&amp;Sheet1!AD1166,""))</f>
        <v/>
      </c>
    </row>
    <row r="960" spans="1:23">
      <c r="A960" s="3">
        <v>21504</v>
      </c>
      <c r="B960" s="3" t="s">
        <v>324</v>
      </c>
      <c r="C960" s="3" t="s">
        <v>644</v>
      </c>
      <c r="D960" s="21" t="str">
        <f>IF(OR(Sheet1!I963&lt;&gt;Sheet1!AF963,Sheet1!AG963&lt;&gt;Sheet1!J963),"有影响","-")</f>
        <v>-</v>
      </c>
      <c r="E960" s="21" t="str">
        <f>IF(OR(Sheet1!N963&lt;&gt;Sheet1!AH963,Sheet1!AI963&lt;&gt;Sheet1!O963),"有影响","-")</f>
        <v>-</v>
      </c>
      <c r="F960" s="21" t="str">
        <f>IF(OR(Sheet1!S963&lt;&gt;Sheet1!AJ963,Sheet1!AK963&lt;&gt;Sheet1!T963),"有影响","-")</f>
        <v>-</v>
      </c>
      <c r="G960" s="21" t="str">
        <f>IF(OR(Sheet1!X963&lt;&gt;Sheet1!AL963,Sheet1!AM963&lt;&gt;Sheet1!Y963),"有影响","-")</f>
        <v>-</v>
      </c>
      <c r="H960" s="21" t="str">
        <f>IF(OR(Sheet1!AC963&lt;&gt;Sheet1!AN963,Sheet1!AO963&lt;&gt;Sheet1!AD963),"有影响","-")</f>
        <v>-</v>
      </c>
      <c r="I960" s="21" t="str">
        <f>IF(Sheet1!G963=0,"出错","-")</f>
        <v>-</v>
      </c>
      <c r="J960" s="21" t="str">
        <f>IF(AND(Sheet1!G963=0,Sheet1!L963&lt;&gt;0),"出错","-")</f>
        <v>-</v>
      </c>
      <c r="K960" s="21" t="str">
        <f>IF(AND(Sheet1!G963=0,Sheet1!L963=0,Sheet1!Q963&lt;&gt;0),"出错","-")</f>
        <v>-</v>
      </c>
      <c r="L960" s="21" t="str">
        <f>IF(AND(Sheet1!G963=0,Sheet1!L963=0,Sheet1!Q963=0,Sheet1!V963&lt;&gt;0),"出错","-")</f>
        <v>-</v>
      </c>
      <c r="M960" s="21" t="str">
        <f>IF(AND(Sheet1!G963=0,Sheet1!L963=0,Sheet1!Q963=0,Sheet1!V963=0,Sheet1!AA963&lt;&gt;0),"出错","-")</f>
        <v>-</v>
      </c>
      <c r="N960" s="21" t="str">
        <f>IFERROR(VLOOKUP(Sheet1!G963,配置检查表!$Y:$Z,2,FALSE),"")</f>
        <v/>
      </c>
      <c r="O960" s="21">
        <f>IF(AND(Sheet1!I963=Sheet1!J963,Sheet1!J963&lt;&gt;0),Sheet1!I963,IF(AND(Sheet1!I963&lt;&gt;Sheet1!J963,Sheet1!J963&lt;&gt;0),Sheet1!I963&amp;"~"&amp;Sheet1!J963,""))</f>
        <v>1</v>
      </c>
      <c r="P960" s="21" t="str">
        <f>IFERROR(VLOOKUP(Sheet1!L963,配置检查表!$Y:$Z,2,FALSE),"")</f>
        <v/>
      </c>
      <c r="Q960" s="21" t="str">
        <f>IF(AND(Sheet1!N963=Sheet1!O963,Sheet1!O963&lt;&gt;0),Sheet1!N963,IF(AND(Sheet1!N963&lt;&gt;Sheet1!O963,Sheet1!O963&lt;&gt;0),Sheet1!N963&amp;"~"&amp;Sheet1!O963,""))</f>
        <v/>
      </c>
      <c r="R960" s="21" t="str">
        <f>IFERROR(VLOOKUP(Sheet1!Q963,配置检查表!$Y:$Z,2,FALSE),"")</f>
        <v/>
      </c>
      <c r="S960" s="39" t="str">
        <f>IF(AND(Sheet1!S1167=Sheet1!T1167,Sheet1!T1167&lt;&gt;0),Sheet1!S1167,IF(AND(Sheet1!S1167&lt;&gt;Sheet1!T1167,Sheet1!T1167&lt;&gt;0),Sheet1!S1167&amp;"~"&amp;Sheet1!T1167,""))</f>
        <v/>
      </c>
      <c r="T960" s="21" t="str">
        <f>IFERROR(VLOOKUP(Sheet1!V963,配置检查表!$Y:$Z,2,FALSE),"")</f>
        <v/>
      </c>
      <c r="U960" s="39" t="str">
        <f>IF(AND(Sheet1!X1167=Sheet1!Y1167,Sheet1!Y1167&lt;&gt;0),Sheet1!X1167,IF(AND(Sheet1!X1167&lt;&gt;Sheet1!Y1167,Sheet1!Y1167&lt;&gt;0),Sheet1!X1167&amp;"~"&amp;Sheet1!Y1167,""))</f>
        <v/>
      </c>
      <c r="V960" s="21" t="str">
        <f>IFERROR(VLOOKUP(Sheet1!XAA,配置检查表!$Y:$Z,2,FALSE),"")</f>
        <v/>
      </c>
      <c r="W960" s="21" t="str">
        <f>IF(AND(Sheet1!AC1167=Sheet1!AD1167,Sheet1!AD1167&lt;&gt;0),Sheet1!AC1167,IF(AND(Sheet1!AC1167&lt;&gt;Sheet1!AD1167,Sheet1!AD1167&lt;&gt;0),Sheet1!AC1167&amp;"~"&amp;Sheet1!AD1167,""))</f>
        <v/>
      </c>
    </row>
    <row r="961" spans="1:23">
      <c r="A961" s="3">
        <v>21505</v>
      </c>
      <c r="B961" s="3" t="s">
        <v>325</v>
      </c>
      <c r="C961" s="3" t="s">
        <v>645</v>
      </c>
      <c r="D961" s="21" t="str">
        <f>IF(OR(Sheet1!I964&lt;&gt;Sheet1!AF964,Sheet1!AG964&lt;&gt;Sheet1!J964),"有影响","-")</f>
        <v>-</v>
      </c>
      <c r="E961" s="21" t="str">
        <f>IF(OR(Sheet1!N964&lt;&gt;Sheet1!AH964,Sheet1!AI964&lt;&gt;Sheet1!O964),"有影响","-")</f>
        <v>-</v>
      </c>
      <c r="F961" s="21" t="str">
        <f>IF(OR(Sheet1!S964&lt;&gt;Sheet1!AJ964,Sheet1!AK964&lt;&gt;Sheet1!T964),"有影响","-")</f>
        <v>-</v>
      </c>
      <c r="G961" s="21" t="str">
        <f>IF(OR(Sheet1!X964&lt;&gt;Sheet1!AL964,Sheet1!AM964&lt;&gt;Sheet1!Y964),"有影响","-")</f>
        <v>-</v>
      </c>
      <c r="H961" s="21" t="str">
        <f>IF(OR(Sheet1!AC964&lt;&gt;Sheet1!AN964,Sheet1!AO964&lt;&gt;Sheet1!AD964),"有影响","-")</f>
        <v>-</v>
      </c>
      <c r="I961" s="21" t="str">
        <f>IF(Sheet1!G964=0,"出错","-")</f>
        <v>-</v>
      </c>
      <c r="J961" s="21" t="str">
        <f>IF(AND(Sheet1!G964=0,Sheet1!L964&lt;&gt;0),"出错","-")</f>
        <v>-</v>
      </c>
      <c r="K961" s="21" t="str">
        <f>IF(AND(Sheet1!G964=0,Sheet1!L964=0,Sheet1!Q964&lt;&gt;0),"出错","-")</f>
        <v>-</v>
      </c>
      <c r="L961" s="21" t="str">
        <f>IF(AND(Sheet1!G964=0,Sheet1!L964=0,Sheet1!Q964=0,Sheet1!V964&lt;&gt;0),"出错","-")</f>
        <v>-</v>
      </c>
      <c r="M961" s="21" t="str">
        <f>IF(AND(Sheet1!G964=0,Sheet1!L964=0,Sheet1!Q964=0,Sheet1!V964=0,Sheet1!AA964&lt;&gt;0),"出错","-")</f>
        <v>-</v>
      </c>
      <c r="N961" s="21" t="str">
        <f>IFERROR(VLOOKUP(Sheet1!G964,配置检查表!$Y:$Z,2,FALSE),"")</f>
        <v/>
      </c>
      <c r="O961" s="21">
        <f>IF(AND(Sheet1!I964=Sheet1!J964,Sheet1!J964&lt;&gt;0),Sheet1!I964,IF(AND(Sheet1!I964&lt;&gt;Sheet1!J964,Sheet1!J964&lt;&gt;0),Sheet1!I964&amp;"~"&amp;Sheet1!J964,""))</f>
        <v>1</v>
      </c>
      <c r="P961" s="21" t="str">
        <f>IFERROR(VLOOKUP(Sheet1!L964,配置检查表!$Y:$Z,2,FALSE),"")</f>
        <v/>
      </c>
      <c r="Q961" s="21" t="str">
        <f>IF(AND(Sheet1!N964=Sheet1!O964,Sheet1!O964&lt;&gt;0),Sheet1!N964,IF(AND(Sheet1!N964&lt;&gt;Sheet1!O964,Sheet1!O964&lt;&gt;0),Sheet1!N964&amp;"~"&amp;Sheet1!O964,""))</f>
        <v/>
      </c>
      <c r="R961" s="21" t="str">
        <f>IFERROR(VLOOKUP(Sheet1!Q964,配置检查表!$Y:$Z,2,FALSE),"")</f>
        <v/>
      </c>
      <c r="S961" s="39" t="str">
        <f>IF(AND(Sheet1!S1168=Sheet1!T1168,Sheet1!T1168&lt;&gt;0),Sheet1!S1168,IF(AND(Sheet1!S1168&lt;&gt;Sheet1!T1168,Sheet1!T1168&lt;&gt;0),Sheet1!S1168&amp;"~"&amp;Sheet1!T1168,""))</f>
        <v/>
      </c>
      <c r="T961" s="21" t="str">
        <f>IFERROR(VLOOKUP(Sheet1!V964,配置检查表!$Y:$Z,2,FALSE),"")</f>
        <v/>
      </c>
      <c r="U961" s="39" t="str">
        <f>IF(AND(Sheet1!X1168=Sheet1!Y1168,Sheet1!Y1168&lt;&gt;0),Sheet1!X1168,IF(AND(Sheet1!X1168&lt;&gt;Sheet1!Y1168,Sheet1!Y1168&lt;&gt;0),Sheet1!X1168&amp;"~"&amp;Sheet1!Y1168,""))</f>
        <v/>
      </c>
      <c r="V961" s="21" t="str">
        <f>IFERROR(VLOOKUP(Sheet1!XAA,配置检查表!$Y:$Z,2,FALSE),"")</f>
        <v/>
      </c>
      <c r="W961" s="21" t="str">
        <f>IF(AND(Sheet1!AC1168=Sheet1!AD1168,Sheet1!AD1168&lt;&gt;0),Sheet1!AC1168,IF(AND(Sheet1!AC1168&lt;&gt;Sheet1!AD1168,Sheet1!AD1168&lt;&gt;0),Sheet1!AC1168&amp;"~"&amp;Sheet1!AD1168,""))</f>
        <v/>
      </c>
    </row>
    <row r="962" spans="1:23">
      <c r="A962" s="3">
        <v>21506</v>
      </c>
      <c r="B962" s="3" t="s">
        <v>326</v>
      </c>
      <c r="C962" s="3" t="s">
        <v>646</v>
      </c>
      <c r="D962" s="21" t="str">
        <f>IF(OR(Sheet1!I965&lt;&gt;Sheet1!AF965,Sheet1!AG965&lt;&gt;Sheet1!J965),"有影响","-")</f>
        <v>-</v>
      </c>
      <c r="E962" s="21" t="str">
        <f>IF(OR(Sheet1!N965&lt;&gt;Sheet1!AH965,Sheet1!AI965&lt;&gt;Sheet1!O965),"有影响","-")</f>
        <v>-</v>
      </c>
      <c r="F962" s="21" t="str">
        <f>IF(OR(Sheet1!S965&lt;&gt;Sheet1!AJ965,Sheet1!AK965&lt;&gt;Sheet1!T965),"有影响","-")</f>
        <v>-</v>
      </c>
      <c r="G962" s="21" t="str">
        <f>IF(OR(Sheet1!X965&lt;&gt;Sheet1!AL965,Sheet1!AM965&lt;&gt;Sheet1!Y965),"有影响","-")</f>
        <v>-</v>
      </c>
      <c r="H962" s="21" t="str">
        <f>IF(OR(Sheet1!AC965&lt;&gt;Sheet1!AN965,Sheet1!AO965&lt;&gt;Sheet1!AD965),"有影响","-")</f>
        <v>-</v>
      </c>
      <c r="I962" s="21" t="str">
        <f>IF(Sheet1!G965=0,"出错","-")</f>
        <v>-</v>
      </c>
      <c r="J962" s="21" t="str">
        <f>IF(AND(Sheet1!G965=0,Sheet1!L965&lt;&gt;0),"出错","-")</f>
        <v>-</v>
      </c>
      <c r="K962" s="21" t="str">
        <f>IF(AND(Sheet1!G965=0,Sheet1!L965=0,Sheet1!Q965&lt;&gt;0),"出错","-")</f>
        <v>-</v>
      </c>
      <c r="L962" s="21" t="str">
        <f>IF(AND(Sheet1!G965=0,Sheet1!L965=0,Sheet1!Q965=0,Sheet1!V965&lt;&gt;0),"出错","-")</f>
        <v>-</v>
      </c>
      <c r="M962" s="21" t="str">
        <f>IF(AND(Sheet1!G965=0,Sheet1!L965=0,Sheet1!Q965=0,Sheet1!V965=0,Sheet1!AA965&lt;&gt;0),"出错","-")</f>
        <v>-</v>
      </c>
      <c r="N962" s="21" t="str">
        <f>IFERROR(VLOOKUP(Sheet1!G965,配置检查表!$Y:$Z,2,FALSE),"")</f>
        <v/>
      </c>
      <c r="O962" s="21">
        <f>IF(AND(Sheet1!I965=Sheet1!J965,Sheet1!J965&lt;&gt;0),Sheet1!I965,IF(AND(Sheet1!I965&lt;&gt;Sheet1!J965,Sheet1!J965&lt;&gt;0),Sheet1!I965&amp;"~"&amp;Sheet1!J965,""))</f>
        <v>1</v>
      </c>
      <c r="P962" s="21" t="str">
        <f>IFERROR(VLOOKUP(Sheet1!L965,配置检查表!$Y:$Z,2,FALSE),"")</f>
        <v/>
      </c>
      <c r="Q962" s="21" t="str">
        <f>IF(AND(Sheet1!N965=Sheet1!O965,Sheet1!O965&lt;&gt;0),Sheet1!N965,IF(AND(Sheet1!N965&lt;&gt;Sheet1!O965,Sheet1!O965&lt;&gt;0),Sheet1!N965&amp;"~"&amp;Sheet1!O965,""))</f>
        <v/>
      </c>
      <c r="R962" s="21" t="str">
        <f>IFERROR(VLOOKUP(Sheet1!Q965,配置检查表!$Y:$Z,2,FALSE),"")</f>
        <v/>
      </c>
      <c r="S962" s="39" t="str">
        <f>IF(AND(Sheet1!S1169=Sheet1!T1169,Sheet1!T1169&lt;&gt;0),Sheet1!S1169,IF(AND(Sheet1!S1169&lt;&gt;Sheet1!T1169,Sheet1!T1169&lt;&gt;0),Sheet1!S1169&amp;"~"&amp;Sheet1!T1169,""))</f>
        <v/>
      </c>
      <c r="T962" s="21" t="str">
        <f>IFERROR(VLOOKUP(Sheet1!V965,配置检查表!$Y:$Z,2,FALSE),"")</f>
        <v/>
      </c>
      <c r="U962" s="39" t="str">
        <f>IF(AND(Sheet1!X1169=Sheet1!Y1169,Sheet1!Y1169&lt;&gt;0),Sheet1!X1169,IF(AND(Sheet1!X1169&lt;&gt;Sheet1!Y1169,Sheet1!Y1169&lt;&gt;0),Sheet1!X1169&amp;"~"&amp;Sheet1!Y1169,""))</f>
        <v/>
      </c>
      <c r="V962" s="21" t="str">
        <f>IFERROR(VLOOKUP(Sheet1!XAA,配置检查表!$Y:$Z,2,FALSE),"")</f>
        <v/>
      </c>
      <c r="W962" s="21" t="str">
        <f>IF(AND(Sheet1!AC1169=Sheet1!AD1169,Sheet1!AD1169&lt;&gt;0),Sheet1!AC1169,IF(AND(Sheet1!AC1169&lt;&gt;Sheet1!AD1169,Sheet1!AD1169&lt;&gt;0),Sheet1!AC1169&amp;"~"&amp;Sheet1!AD1169,""))</f>
        <v/>
      </c>
    </row>
    <row r="963" spans="1:23">
      <c r="A963" s="3">
        <v>21507</v>
      </c>
      <c r="B963" s="3" t="s">
        <v>327</v>
      </c>
      <c r="C963" s="3" t="s">
        <v>647</v>
      </c>
      <c r="D963" s="21" t="str">
        <f>IF(OR(Sheet1!I966&lt;&gt;Sheet1!AF966,Sheet1!AG966&lt;&gt;Sheet1!J966),"有影响","-")</f>
        <v>-</v>
      </c>
      <c r="E963" s="21" t="str">
        <f>IF(OR(Sheet1!N966&lt;&gt;Sheet1!AH966,Sheet1!AI966&lt;&gt;Sheet1!O966),"有影响","-")</f>
        <v>-</v>
      </c>
      <c r="F963" s="21" t="str">
        <f>IF(OR(Sheet1!S966&lt;&gt;Sheet1!AJ966,Sheet1!AK966&lt;&gt;Sheet1!T966),"有影响","-")</f>
        <v>-</v>
      </c>
      <c r="G963" s="21" t="str">
        <f>IF(OR(Sheet1!X966&lt;&gt;Sheet1!AL966,Sheet1!AM966&lt;&gt;Sheet1!Y966),"有影响","-")</f>
        <v>-</v>
      </c>
      <c r="H963" s="21" t="str">
        <f>IF(OR(Sheet1!AC966&lt;&gt;Sheet1!AN966,Sheet1!AO966&lt;&gt;Sheet1!AD966),"有影响","-")</f>
        <v>-</v>
      </c>
      <c r="I963" s="21" t="str">
        <f>IF(Sheet1!G966=0,"出错","-")</f>
        <v>-</v>
      </c>
      <c r="J963" s="21" t="str">
        <f>IF(AND(Sheet1!G966=0,Sheet1!L966&lt;&gt;0),"出错","-")</f>
        <v>-</v>
      </c>
      <c r="K963" s="21" t="str">
        <f>IF(AND(Sheet1!G966=0,Sheet1!L966=0,Sheet1!Q966&lt;&gt;0),"出错","-")</f>
        <v>-</v>
      </c>
      <c r="L963" s="21" t="str">
        <f>IF(AND(Sheet1!G966=0,Sheet1!L966=0,Sheet1!Q966=0,Sheet1!V966&lt;&gt;0),"出错","-")</f>
        <v>-</v>
      </c>
      <c r="M963" s="21" t="str">
        <f>IF(AND(Sheet1!G966=0,Sheet1!L966=0,Sheet1!Q966=0,Sheet1!V966=0,Sheet1!AA966&lt;&gt;0),"出错","-")</f>
        <v>-</v>
      </c>
      <c r="N963" s="21" t="str">
        <f>IFERROR(VLOOKUP(Sheet1!G966,配置检查表!$Y:$Z,2,FALSE),"")</f>
        <v/>
      </c>
      <c r="O963" s="21">
        <f>IF(AND(Sheet1!I966=Sheet1!J966,Sheet1!J966&lt;&gt;0),Sheet1!I966,IF(AND(Sheet1!I966&lt;&gt;Sheet1!J966,Sheet1!J966&lt;&gt;0),Sheet1!I966&amp;"~"&amp;Sheet1!J966,""))</f>
        <v>1</v>
      </c>
      <c r="P963" s="21" t="str">
        <f>IFERROR(VLOOKUP(Sheet1!L966,配置检查表!$Y:$Z,2,FALSE),"")</f>
        <v/>
      </c>
      <c r="Q963" s="21" t="str">
        <f>IF(AND(Sheet1!N966=Sheet1!O966,Sheet1!O966&lt;&gt;0),Sheet1!N966,IF(AND(Sheet1!N966&lt;&gt;Sheet1!O966,Sheet1!O966&lt;&gt;0),Sheet1!N966&amp;"~"&amp;Sheet1!O966,""))</f>
        <v/>
      </c>
      <c r="R963" s="21" t="str">
        <f>IFERROR(VLOOKUP(Sheet1!Q966,配置检查表!$Y:$Z,2,FALSE),"")</f>
        <v/>
      </c>
      <c r="S963" s="39" t="str">
        <f>IF(AND(Sheet1!S1170=Sheet1!T1170,Sheet1!T1170&lt;&gt;0),Sheet1!S1170,IF(AND(Sheet1!S1170&lt;&gt;Sheet1!T1170,Sheet1!T1170&lt;&gt;0),Sheet1!S1170&amp;"~"&amp;Sheet1!T1170,""))</f>
        <v/>
      </c>
      <c r="T963" s="21" t="str">
        <f>IFERROR(VLOOKUP(Sheet1!V966,配置检查表!$Y:$Z,2,FALSE),"")</f>
        <v/>
      </c>
      <c r="U963" s="39" t="str">
        <f>IF(AND(Sheet1!X1170=Sheet1!Y1170,Sheet1!Y1170&lt;&gt;0),Sheet1!X1170,IF(AND(Sheet1!X1170&lt;&gt;Sheet1!Y1170,Sheet1!Y1170&lt;&gt;0),Sheet1!X1170&amp;"~"&amp;Sheet1!Y1170,""))</f>
        <v/>
      </c>
      <c r="V963" s="21" t="str">
        <f>IFERROR(VLOOKUP(Sheet1!XAA,配置检查表!$Y:$Z,2,FALSE),"")</f>
        <v/>
      </c>
      <c r="W963" s="21" t="str">
        <f>IF(AND(Sheet1!AC1170=Sheet1!AD1170,Sheet1!AD1170&lt;&gt;0),Sheet1!AC1170,IF(AND(Sheet1!AC1170&lt;&gt;Sheet1!AD1170,Sheet1!AD1170&lt;&gt;0),Sheet1!AC1170&amp;"~"&amp;Sheet1!AD1170,""))</f>
        <v/>
      </c>
    </row>
    <row r="964" spans="1:23">
      <c r="A964" s="3">
        <v>21508</v>
      </c>
      <c r="B964" s="3" t="s">
        <v>328</v>
      </c>
      <c r="C964" s="3" t="s">
        <v>648</v>
      </c>
      <c r="D964" s="21" t="str">
        <f>IF(OR(Sheet1!I967&lt;&gt;Sheet1!AF967,Sheet1!AG967&lt;&gt;Sheet1!J967),"有影响","-")</f>
        <v>-</v>
      </c>
      <c r="E964" s="21" t="str">
        <f>IF(OR(Sheet1!N967&lt;&gt;Sheet1!AH967,Sheet1!AI967&lt;&gt;Sheet1!O967),"有影响","-")</f>
        <v>-</v>
      </c>
      <c r="F964" s="21" t="str">
        <f>IF(OR(Sheet1!S967&lt;&gt;Sheet1!AJ967,Sheet1!AK967&lt;&gt;Sheet1!T967),"有影响","-")</f>
        <v>-</v>
      </c>
      <c r="G964" s="21" t="str">
        <f>IF(OR(Sheet1!X967&lt;&gt;Sheet1!AL967,Sheet1!AM967&lt;&gt;Sheet1!Y967),"有影响","-")</f>
        <v>-</v>
      </c>
      <c r="H964" s="21" t="str">
        <f>IF(OR(Sheet1!AC967&lt;&gt;Sheet1!AN967,Sheet1!AO967&lt;&gt;Sheet1!AD967),"有影响","-")</f>
        <v>-</v>
      </c>
      <c r="I964" s="21" t="str">
        <f>IF(Sheet1!G967=0,"出错","-")</f>
        <v>-</v>
      </c>
      <c r="J964" s="21" t="str">
        <f>IF(AND(Sheet1!G967=0,Sheet1!L967&lt;&gt;0),"出错","-")</f>
        <v>-</v>
      </c>
      <c r="K964" s="21" t="str">
        <f>IF(AND(Sheet1!G967=0,Sheet1!L967=0,Sheet1!Q967&lt;&gt;0),"出错","-")</f>
        <v>-</v>
      </c>
      <c r="L964" s="21" t="str">
        <f>IF(AND(Sheet1!G967=0,Sheet1!L967=0,Sheet1!Q967=0,Sheet1!V967&lt;&gt;0),"出错","-")</f>
        <v>-</v>
      </c>
      <c r="M964" s="21" t="str">
        <f>IF(AND(Sheet1!G967=0,Sheet1!L967=0,Sheet1!Q967=0,Sheet1!V967=0,Sheet1!AA967&lt;&gt;0),"出错","-")</f>
        <v>-</v>
      </c>
      <c r="N964" s="21" t="str">
        <f>IFERROR(VLOOKUP(Sheet1!G967,配置检查表!$Y:$Z,2,FALSE),"")</f>
        <v/>
      </c>
      <c r="O964" s="21">
        <f>IF(AND(Sheet1!I967=Sheet1!J967,Sheet1!J967&lt;&gt;0),Sheet1!I967,IF(AND(Sheet1!I967&lt;&gt;Sheet1!J967,Sheet1!J967&lt;&gt;0),Sheet1!I967&amp;"~"&amp;Sheet1!J967,""))</f>
        <v>1</v>
      </c>
      <c r="P964" s="21" t="str">
        <f>IFERROR(VLOOKUP(Sheet1!L967,配置检查表!$Y:$Z,2,FALSE),"")</f>
        <v/>
      </c>
      <c r="Q964" s="21" t="str">
        <f>IF(AND(Sheet1!N967=Sheet1!O967,Sheet1!O967&lt;&gt;0),Sheet1!N967,IF(AND(Sheet1!N967&lt;&gt;Sheet1!O967,Sheet1!O967&lt;&gt;0),Sheet1!N967&amp;"~"&amp;Sheet1!O967,""))</f>
        <v/>
      </c>
      <c r="R964" s="21" t="str">
        <f>IFERROR(VLOOKUP(Sheet1!Q967,配置检查表!$Y:$Z,2,FALSE),"")</f>
        <v/>
      </c>
      <c r="S964" s="39" t="str">
        <f>IF(AND(Sheet1!S1171=Sheet1!T1171,Sheet1!T1171&lt;&gt;0),Sheet1!S1171,IF(AND(Sheet1!S1171&lt;&gt;Sheet1!T1171,Sheet1!T1171&lt;&gt;0),Sheet1!S1171&amp;"~"&amp;Sheet1!T1171,""))</f>
        <v/>
      </c>
      <c r="T964" s="21" t="str">
        <f>IFERROR(VLOOKUP(Sheet1!V967,配置检查表!$Y:$Z,2,FALSE),"")</f>
        <v/>
      </c>
      <c r="U964" s="39" t="str">
        <f>IF(AND(Sheet1!X1171=Sheet1!Y1171,Sheet1!Y1171&lt;&gt;0),Sheet1!X1171,IF(AND(Sheet1!X1171&lt;&gt;Sheet1!Y1171,Sheet1!Y1171&lt;&gt;0),Sheet1!X1171&amp;"~"&amp;Sheet1!Y1171,""))</f>
        <v/>
      </c>
      <c r="V964" s="21" t="str">
        <f>IFERROR(VLOOKUP(Sheet1!XAA,配置检查表!$Y:$Z,2,FALSE),"")</f>
        <v/>
      </c>
      <c r="W964" s="21" t="str">
        <f>IF(AND(Sheet1!AC1171=Sheet1!AD1171,Sheet1!AD1171&lt;&gt;0),Sheet1!AC1171,IF(AND(Sheet1!AC1171&lt;&gt;Sheet1!AD1171,Sheet1!AD1171&lt;&gt;0),Sheet1!AC1171&amp;"~"&amp;Sheet1!AD1171,""))</f>
        <v/>
      </c>
    </row>
    <row r="965" spans="1:23">
      <c r="A965" s="3">
        <v>21509</v>
      </c>
      <c r="B965" s="3" t="s">
        <v>329</v>
      </c>
      <c r="C965" s="3" t="s">
        <v>649</v>
      </c>
      <c r="D965" s="21" t="str">
        <f>IF(OR(Sheet1!I968&lt;&gt;Sheet1!AF968,Sheet1!AG968&lt;&gt;Sheet1!J968),"有影响","-")</f>
        <v>-</v>
      </c>
      <c r="E965" s="21" t="str">
        <f>IF(OR(Sheet1!N968&lt;&gt;Sheet1!AH968,Sheet1!AI968&lt;&gt;Sheet1!O968),"有影响","-")</f>
        <v>-</v>
      </c>
      <c r="F965" s="21" t="str">
        <f>IF(OR(Sheet1!S968&lt;&gt;Sheet1!AJ968,Sheet1!AK968&lt;&gt;Sheet1!T968),"有影响","-")</f>
        <v>-</v>
      </c>
      <c r="G965" s="21" t="str">
        <f>IF(OR(Sheet1!X968&lt;&gt;Sheet1!AL968,Sheet1!AM968&lt;&gt;Sheet1!Y968),"有影响","-")</f>
        <v>-</v>
      </c>
      <c r="H965" s="21" t="str">
        <f>IF(OR(Sheet1!AC968&lt;&gt;Sheet1!AN968,Sheet1!AO968&lt;&gt;Sheet1!AD968),"有影响","-")</f>
        <v>-</v>
      </c>
      <c r="I965" s="21" t="str">
        <f>IF(Sheet1!G968=0,"出错","-")</f>
        <v>-</v>
      </c>
      <c r="J965" s="21" t="str">
        <f>IF(AND(Sheet1!G968=0,Sheet1!L968&lt;&gt;0),"出错","-")</f>
        <v>-</v>
      </c>
      <c r="K965" s="21" t="str">
        <f>IF(AND(Sheet1!G968=0,Sheet1!L968=0,Sheet1!Q968&lt;&gt;0),"出错","-")</f>
        <v>-</v>
      </c>
      <c r="L965" s="21" t="str">
        <f>IF(AND(Sheet1!G968=0,Sheet1!L968=0,Sheet1!Q968=0,Sheet1!V968&lt;&gt;0),"出错","-")</f>
        <v>-</v>
      </c>
      <c r="M965" s="21" t="str">
        <f>IF(AND(Sheet1!G968=0,Sheet1!L968=0,Sheet1!Q968=0,Sheet1!V968=0,Sheet1!AA968&lt;&gt;0),"出错","-")</f>
        <v>-</v>
      </c>
      <c r="N965" s="21" t="str">
        <f>IFERROR(VLOOKUP(Sheet1!G968,配置检查表!$Y:$Z,2,FALSE),"")</f>
        <v/>
      </c>
      <c r="O965" s="21">
        <f>IF(AND(Sheet1!I968=Sheet1!J968,Sheet1!J968&lt;&gt;0),Sheet1!I968,IF(AND(Sheet1!I968&lt;&gt;Sheet1!J968,Sheet1!J968&lt;&gt;0),Sheet1!I968&amp;"~"&amp;Sheet1!J968,""))</f>
        <v>1</v>
      </c>
      <c r="P965" s="21" t="str">
        <f>IFERROR(VLOOKUP(Sheet1!L968,配置检查表!$Y:$Z,2,FALSE),"")</f>
        <v/>
      </c>
      <c r="Q965" s="21" t="str">
        <f>IF(AND(Sheet1!N968=Sheet1!O968,Sheet1!O968&lt;&gt;0),Sheet1!N968,IF(AND(Sheet1!N968&lt;&gt;Sheet1!O968,Sheet1!O968&lt;&gt;0),Sheet1!N968&amp;"~"&amp;Sheet1!O968,""))</f>
        <v/>
      </c>
      <c r="R965" s="21" t="str">
        <f>IFERROR(VLOOKUP(Sheet1!Q968,配置检查表!$Y:$Z,2,FALSE),"")</f>
        <v/>
      </c>
      <c r="S965" s="39" t="str">
        <f>IF(AND(Sheet1!S1172=Sheet1!T1172,Sheet1!T1172&lt;&gt;0),Sheet1!S1172,IF(AND(Sheet1!S1172&lt;&gt;Sheet1!T1172,Sheet1!T1172&lt;&gt;0),Sheet1!S1172&amp;"~"&amp;Sheet1!T1172,""))</f>
        <v/>
      </c>
      <c r="T965" s="21" t="str">
        <f>IFERROR(VLOOKUP(Sheet1!V968,配置检查表!$Y:$Z,2,FALSE),"")</f>
        <v/>
      </c>
      <c r="U965" s="39" t="str">
        <f>IF(AND(Sheet1!X1172=Sheet1!Y1172,Sheet1!Y1172&lt;&gt;0),Sheet1!X1172,IF(AND(Sheet1!X1172&lt;&gt;Sheet1!Y1172,Sheet1!Y1172&lt;&gt;0),Sheet1!X1172&amp;"~"&amp;Sheet1!Y1172,""))</f>
        <v/>
      </c>
      <c r="V965" s="21" t="str">
        <f>IFERROR(VLOOKUP(Sheet1!XAA,配置检查表!$Y:$Z,2,FALSE),"")</f>
        <v/>
      </c>
      <c r="W965" s="21" t="str">
        <f>IF(AND(Sheet1!AC1172=Sheet1!AD1172,Sheet1!AD1172&lt;&gt;0),Sheet1!AC1172,IF(AND(Sheet1!AC1172&lt;&gt;Sheet1!AD1172,Sheet1!AD1172&lt;&gt;0),Sheet1!AC1172&amp;"~"&amp;Sheet1!AD1172,""))</f>
        <v/>
      </c>
    </row>
    <row r="966" spans="1:23">
      <c r="A966" s="3">
        <v>21510</v>
      </c>
      <c r="B966" s="3" t="s">
        <v>330</v>
      </c>
      <c r="C966" s="3" t="s">
        <v>650</v>
      </c>
      <c r="D966" s="21" t="str">
        <f>IF(OR(Sheet1!I969&lt;&gt;Sheet1!AF969,Sheet1!AG969&lt;&gt;Sheet1!J969),"有影响","-")</f>
        <v>-</v>
      </c>
      <c r="E966" s="21" t="str">
        <f>IF(OR(Sheet1!N969&lt;&gt;Sheet1!AH969,Sheet1!AI969&lt;&gt;Sheet1!O969),"有影响","-")</f>
        <v>-</v>
      </c>
      <c r="F966" s="21" t="str">
        <f>IF(OR(Sheet1!S969&lt;&gt;Sheet1!AJ969,Sheet1!AK969&lt;&gt;Sheet1!T969),"有影响","-")</f>
        <v>-</v>
      </c>
      <c r="G966" s="21" t="str">
        <f>IF(OR(Sheet1!X969&lt;&gt;Sheet1!AL969,Sheet1!AM969&lt;&gt;Sheet1!Y969),"有影响","-")</f>
        <v>-</v>
      </c>
      <c r="H966" s="21" t="str">
        <f>IF(OR(Sheet1!AC969&lt;&gt;Sheet1!AN969,Sheet1!AO969&lt;&gt;Sheet1!AD969),"有影响","-")</f>
        <v>-</v>
      </c>
      <c r="I966" s="21" t="str">
        <f>IF(Sheet1!G969=0,"出错","-")</f>
        <v>-</v>
      </c>
      <c r="J966" s="21" t="str">
        <f>IF(AND(Sheet1!G969=0,Sheet1!L969&lt;&gt;0),"出错","-")</f>
        <v>-</v>
      </c>
      <c r="K966" s="21" t="str">
        <f>IF(AND(Sheet1!G969=0,Sheet1!L969=0,Sheet1!Q969&lt;&gt;0),"出错","-")</f>
        <v>-</v>
      </c>
      <c r="L966" s="21" t="str">
        <f>IF(AND(Sheet1!G969=0,Sheet1!L969=0,Sheet1!Q969=0,Sheet1!V969&lt;&gt;0),"出错","-")</f>
        <v>-</v>
      </c>
      <c r="M966" s="21" t="str">
        <f>IF(AND(Sheet1!G969=0,Sheet1!L969=0,Sheet1!Q969=0,Sheet1!V969=0,Sheet1!AA969&lt;&gt;0),"出错","-")</f>
        <v>-</v>
      </c>
      <c r="N966" s="21" t="str">
        <f>IFERROR(VLOOKUP(Sheet1!G969,配置检查表!$Y:$Z,2,FALSE),"")</f>
        <v/>
      </c>
      <c r="O966" s="21">
        <f>IF(AND(Sheet1!I969=Sheet1!J969,Sheet1!J969&lt;&gt;0),Sheet1!I969,IF(AND(Sheet1!I969&lt;&gt;Sheet1!J969,Sheet1!J969&lt;&gt;0),Sheet1!I969&amp;"~"&amp;Sheet1!J969,""))</f>
        <v>1</v>
      </c>
      <c r="P966" s="21" t="str">
        <f>IFERROR(VLOOKUP(Sheet1!L969,配置检查表!$Y:$Z,2,FALSE),"")</f>
        <v/>
      </c>
      <c r="Q966" s="21" t="str">
        <f>IF(AND(Sheet1!N969=Sheet1!O969,Sheet1!O969&lt;&gt;0),Sheet1!N969,IF(AND(Sheet1!N969&lt;&gt;Sheet1!O969,Sheet1!O969&lt;&gt;0),Sheet1!N969&amp;"~"&amp;Sheet1!O969,""))</f>
        <v/>
      </c>
      <c r="R966" s="21" t="str">
        <f>IFERROR(VLOOKUP(Sheet1!Q969,配置检查表!$Y:$Z,2,FALSE),"")</f>
        <v/>
      </c>
      <c r="S966" s="39" t="str">
        <f>IF(AND(Sheet1!S1173=Sheet1!T1173,Sheet1!T1173&lt;&gt;0),Sheet1!S1173,IF(AND(Sheet1!S1173&lt;&gt;Sheet1!T1173,Sheet1!T1173&lt;&gt;0),Sheet1!S1173&amp;"~"&amp;Sheet1!T1173,""))</f>
        <v/>
      </c>
      <c r="T966" s="21" t="str">
        <f>IFERROR(VLOOKUP(Sheet1!V969,配置检查表!$Y:$Z,2,FALSE),"")</f>
        <v/>
      </c>
      <c r="U966" s="39" t="str">
        <f>IF(AND(Sheet1!X1173=Sheet1!Y1173,Sheet1!Y1173&lt;&gt;0),Sheet1!X1173,IF(AND(Sheet1!X1173&lt;&gt;Sheet1!Y1173,Sheet1!Y1173&lt;&gt;0),Sheet1!X1173&amp;"~"&amp;Sheet1!Y1173,""))</f>
        <v/>
      </c>
      <c r="V966" s="21" t="str">
        <f>IFERROR(VLOOKUP(Sheet1!XAA,配置检查表!$Y:$Z,2,FALSE),"")</f>
        <v/>
      </c>
      <c r="W966" s="21" t="str">
        <f>IF(AND(Sheet1!AC1173=Sheet1!AD1173,Sheet1!AD1173&lt;&gt;0),Sheet1!AC1173,IF(AND(Sheet1!AC1173&lt;&gt;Sheet1!AD1173,Sheet1!AD1173&lt;&gt;0),Sheet1!AC1173&amp;"~"&amp;Sheet1!AD1173,""))</f>
        <v/>
      </c>
    </row>
    <row r="967" spans="1:23">
      <c r="A967" s="3">
        <v>21511</v>
      </c>
      <c r="B967" s="3" t="s">
        <v>331</v>
      </c>
      <c r="C967" s="3" t="s">
        <v>651</v>
      </c>
      <c r="D967" s="21" t="str">
        <f>IF(OR(Sheet1!I970&lt;&gt;Sheet1!AF970,Sheet1!AG970&lt;&gt;Sheet1!J970),"有影响","-")</f>
        <v>-</v>
      </c>
      <c r="E967" s="21" t="str">
        <f>IF(OR(Sheet1!N970&lt;&gt;Sheet1!AH970,Sheet1!AI970&lt;&gt;Sheet1!O970),"有影响","-")</f>
        <v>-</v>
      </c>
      <c r="F967" s="21" t="str">
        <f>IF(OR(Sheet1!S970&lt;&gt;Sheet1!AJ970,Sheet1!AK970&lt;&gt;Sheet1!T970),"有影响","-")</f>
        <v>-</v>
      </c>
      <c r="G967" s="21" t="str">
        <f>IF(OR(Sheet1!X970&lt;&gt;Sheet1!AL970,Sheet1!AM970&lt;&gt;Sheet1!Y970),"有影响","-")</f>
        <v>-</v>
      </c>
      <c r="H967" s="21" t="str">
        <f>IF(OR(Sheet1!AC970&lt;&gt;Sheet1!AN970,Sheet1!AO970&lt;&gt;Sheet1!AD970),"有影响","-")</f>
        <v>-</v>
      </c>
      <c r="I967" s="21" t="str">
        <f>IF(Sheet1!G970=0,"出错","-")</f>
        <v>-</v>
      </c>
      <c r="J967" s="21" t="str">
        <f>IF(AND(Sheet1!G970=0,Sheet1!L970&lt;&gt;0),"出错","-")</f>
        <v>-</v>
      </c>
      <c r="K967" s="21" t="str">
        <f>IF(AND(Sheet1!G970=0,Sheet1!L970=0,Sheet1!Q970&lt;&gt;0),"出错","-")</f>
        <v>-</v>
      </c>
      <c r="L967" s="21" t="str">
        <f>IF(AND(Sheet1!G970=0,Sheet1!L970=0,Sheet1!Q970=0,Sheet1!V970&lt;&gt;0),"出错","-")</f>
        <v>-</v>
      </c>
      <c r="M967" s="21" t="str">
        <f>IF(AND(Sheet1!G970=0,Sheet1!L970=0,Sheet1!Q970=0,Sheet1!V970=0,Sheet1!AA970&lt;&gt;0),"出错","-")</f>
        <v>-</v>
      </c>
      <c r="N967" s="21" t="str">
        <f>IFERROR(VLOOKUP(Sheet1!G970,配置检查表!$Y:$Z,2,FALSE),"")</f>
        <v/>
      </c>
      <c r="O967" s="21">
        <f>IF(AND(Sheet1!I970=Sheet1!J970,Sheet1!J970&lt;&gt;0),Sheet1!I970,IF(AND(Sheet1!I970&lt;&gt;Sheet1!J970,Sheet1!J970&lt;&gt;0),Sheet1!I970&amp;"~"&amp;Sheet1!J970,""))</f>
        <v>1</v>
      </c>
      <c r="P967" s="21" t="str">
        <f>IFERROR(VLOOKUP(Sheet1!L970,配置检查表!$Y:$Z,2,FALSE),"")</f>
        <v/>
      </c>
      <c r="Q967" s="21" t="str">
        <f>IF(AND(Sheet1!N970=Sheet1!O970,Sheet1!O970&lt;&gt;0),Sheet1!N970,IF(AND(Sheet1!N970&lt;&gt;Sheet1!O970,Sheet1!O970&lt;&gt;0),Sheet1!N970&amp;"~"&amp;Sheet1!O970,""))</f>
        <v/>
      </c>
      <c r="R967" s="21" t="str">
        <f>IFERROR(VLOOKUP(Sheet1!Q970,配置检查表!$Y:$Z,2,FALSE),"")</f>
        <v/>
      </c>
      <c r="S967" s="39" t="str">
        <f>IF(AND(Sheet1!S1174=Sheet1!T1174,Sheet1!T1174&lt;&gt;0),Sheet1!S1174,IF(AND(Sheet1!S1174&lt;&gt;Sheet1!T1174,Sheet1!T1174&lt;&gt;0),Sheet1!S1174&amp;"~"&amp;Sheet1!T1174,""))</f>
        <v/>
      </c>
      <c r="T967" s="21" t="str">
        <f>IFERROR(VLOOKUP(Sheet1!V970,配置检查表!$Y:$Z,2,FALSE),"")</f>
        <v/>
      </c>
      <c r="U967" s="39" t="str">
        <f>IF(AND(Sheet1!X1174=Sheet1!Y1174,Sheet1!Y1174&lt;&gt;0),Sheet1!X1174,IF(AND(Sheet1!X1174&lt;&gt;Sheet1!Y1174,Sheet1!Y1174&lt;&gt;0),Sheet1!X1174&amp;"~"&amp;Sheet1!Y1174,""))</f>
        <v/>
      </c>
      <c r="V967" s="21" t="str">
        <f>IFERROR(VLOOKUP(Sheet1!XAA,配置检查表!$Y:$Z,2,FALSE),"")</f>
        <v/>
      </c>
      <c r="W967" s="21" t="str">
        <f>IF(AND(Sheet1!AC1174=Sheet1!AD1174,Sheet1!AD1174&lt;&gt;0),Sheet1!AC1174,IF(AND(Sheet1!AC1174&lt;&gt;Sheet1!AD1174,Sheet1!AD1174&lt;&gt;0),Sheet1!AC1174&amp;"~"&amp;Sheet1!AD1174,""))</f>
        <v/>
      </c>
    </row>
    <row r="968" spans="1:23">
      <c r="A968" s="3">
        <v>21512</v>
      </c>
      <c r="B968" s="3" t="s">
        <v>332</v>
      </c>
      <c r="C968" s="3" t="s">
        <v>652</v>
      </c>
      <c r="D968" s="21" t="str">
        <f>IF(OR(Sheet1!I971&lt;&gt;Sheet1!AF971,Sheet1!AG971&lt;&gt;Sheet1!J971),"有影响","-")</f>
        <v>-</v>
      </c>
      <c r="E968" s="21" t="str">
        <f>IF(OR(Sheet1!N971&lt;&gt;Sheet1!AH971,Sheet1!AI971&lt;&gt;Sheet1!O971),"有影响","-")</f>
        <v>-</v>
      </c>
      <c r="F968" s="21" t="str">
        <f>IF(OR(Sheet1!S971&lt;&gt;Sheet1!AJ971,Sheet1!AK971&lt;&gt;Sheet1!T971),"有影响","-")</f>
        <v>-</v>
      </c>
      <c r="G968" s="21" t="str">
        <f>IF(OR(Sheet1!X971&lt;&gt;Sheet1!AL971,Sheet1!AM971&lt;&gt;Sheet1!Y971),"有影响","-")</f>
        <v>-</v>
      </c>
      <c r="H968" s="21" t="str">
        <f>IF(OR(Sheet1!AC971&lt;&gt;Sheet1!AN971,Sheet1!AO971&lt;&gt;Sheet1!AD971),"有影响","-")</f>
        <v>-</v>
      </c>
      <c r="I968" s="21" t="str">
        <f>IF(Sheet1!G971=0,"出错","-")</f>
        <v>-</v>
      </c>
      <c r="J968" s="21" t="str">
        <f>IF(AND(Sheet1!G971=0,Sheet1!L971&lt;&gt;0),"出错","-")</f>
        <v>-</v>
      </c>
      <c r="K968" s="21" t="str">
        <f>IF(AND(Sheet1!G971=0,Sheet1!L971=0,Sheet1!Q971&lt;&gt;0),"出错","-")</f>
        <v>-</v>
      </c>
      <c r="L968" s="21" t="str">
        <f>IF(AND(Sheet1!G971=0,Sheet1!L971=0,Sheet1!Q971=0,Sheet1!V971&lt;&gt;0),"出错","-")</f>
        <v>-</v>
      </c>
      <c r="M968" s="21" t="str">
        <f>IF(AND(Sheet1!G971=0,Sheet1!L971=0,Sheet1!Q971=0,Sheet1!V971=0,Sheet1!AA971&lt;&gt;0),"出错","-")</f>
        <v>-</v>
      </c>
      <c r="N968" s="21" t="str">
        <f>IFERROR(VLOOKUP(Sheet1!G971,配置检查表!$Y:$Z,2,FALSE),"")</f>
        <v/>
      </c>
      <c r="O968" s="21">
        <f>IF(AND(Sheet1!I971=Sheet1!J971,Sheet1!J971&lt;&gt;0),Sheet1!I971,IF(AND(Sheet1!I971&lt;&gt;Sheet1!J971,Sheet1!J971&lt;&gt;0),Sheet1!I971&amp;"~"&amp;Sheet1!J971,""))</f>
        <v>1</v>
      </c>
      <c r="P968" s="21" t="str">
        <f>IFERROR(VLOOKUP(Sheet1!L971,配置检查表!$Y:$Z,2,FALSE),"")</f>
        <v/>
      </c>
      <c r="Q968" s="21" t="str">
        <f>IF(AND(Sheet1!N971=Sheet1!O971,Sheet1!O971&lt;&gt;0),Sheet1!N971,IF(AND(Sheet1!N971&lt;&gt;Sheet1!O971,Sheet1!O971&lt;&gt;0),Sheet1!N971&amp;"~"&amp;Sheet1!O971,""))</f>
        <v/>
      </c>
      <c r="R968" s="21" t="str">
        <f>IFERROR(VLOOKUP(Sheet1!Q971,配置检查表!$Y:$Z,2,FALSE),"")</f>
        <v/>
      </c>
      <c r="S968" s="39" t="str">
        <f>IF(AND(Sheet1!S1175=Sheet1!T1175,Sheet1!T1175&lt;&gt;0),Sheet1!S1175,IF(AND(Sheet1!S1175&lt;&gt;Sheet1!T1175,Sheet1!T1175&lt;&gt;0),Sheet1!S1175&amp;"~"&amp;Sheet1!T1175,""))</f>
        <v/>
      </c>
      <c r="T968" s="21" t="str">
        <f>IFERROR(VLOOKUP(Sheet1!V971,配置检查表!$Y:$Z,2,FALSE),"")</f>
        <v/>
      </c>
      <c r="U968" s="39" t="str">
        <f>IF(AND(Sheet1!X1175=Sheet1!Y1175,Sheet1!Y1175&lt;&gt;0),Sheet1!X1175,IF(AND(Sheet1!X1175&lt;&gt;Sheet1!Y1175,Sheet1!Y1175&lt;&gt;0),Sheet1!X1175&amp;"~"&amp;Sheet1!Y1175,""))</f>
        <v/>
      </c>
      <c r="V968" s="21" t="str">
        <f>IFERROR(VLOOKUP(Sheet1!XAA,配置检查表!$Y:$Z,2,FALSE),"")</f>
        <v/>
      </c>
      <c r="W968" s="21" t="str">
        <f>IF(AND(Sheet1!AC1175=Sheet1!AD1175,Sheet1!AD1175&lt;&gt;0),Sheet1!AC1175,IF(AND(Sheet1!AC1175&lt;&gt;Sheet1!AD1175,Sheet1!AD1175&lt;&gt;0),Sheet1!AC1175&amp;"~"&amp;Sheet1!AD1175,""))</f>
        <v/>
      </c>
    </row>
    <row r="969" spans="1:23">
      <c r="A969" s="3">
        <v>21551</v>
      </c>
      <c r="B969" s="3" t="s">
        <v>321</v>
      </c>
      <c r="C969" s="3" t="s">
        <v>653</v>
      </c>
      <c r="D969" s="21" t="str">
        <f>IF(OR(Sheet1!I972&lt;&gt;Sheet1!AF972,Sheet1!AG972&lt;&gt;Sheet1!J972),"有影响","-")</f>
        <v>-</v>
      </c>
      <c r="E969" s="21" t="str">
        <f>IF(OR(Sheet1!N972&lt;&gt;Sheet1!AH972,Sheet1!AI972&lt;&gt;Sheet1!O972),"有影响","-")</f>
        <v>-</v>
      </c>
      <c r="F969" s="21" t="str">
        <f>IF(OR(Sheet1!S972&lt;&gt;Sheet1!AJ972,Sheet1!AK972&lt;&gt;Sheet1!T972),"有影响","-")</f>
        <v>-</v>
      </c>
      <c r="G969" s="21" t="str">
        <f>IF(OR(Sheet1!X972&lt;&gt;Sheet1!AL972,Sheet1!AM972&lt;&gt;Sheet1!Y972),"有影响","-")</f>
        <v>-</v>
      </c>
      <c r="H969" s="21" t="str">
        <f>IF(OR(Sheet1!AC972&lt;&gt;Sheet1!AN972,Sheet1!AO972&lt;&gt;Sheet1!AD972),"有影响","-")</f>
        <v>-</v>
      </c>
      <c r="I969" s="21" t="str">
        <f>IF(Sheet1!G972=0,"出错","-")</f>
        <v>-</v>
      </c>
      <c r="J969" s="21" t="str">
        <f>IF(AND(Sheet1!G972=0,Sheet1!L972&lt;&gt;0),"出错","-")</f>
        <v>-</v>
      </c>
      <c r="K969" s="21" t="str">
        <f>IF(AND(Sheet1!G972=0,Sheet1!L972=0,Sheet1!Q972&lt;&gt;0),"出错","-")</f>
        <v>-</v>
      </c>
      <c r="L969" s="21" t="str">
        <f>IF(AND(Sheet1!G972=0,Sheet1!L972=0,Sheet1!Q972=0,Sheet1!V972&lt;&gt;0),"出错","-")</f>
        <v>-</v>
      </c>
      <c r="M969" s="21" t="str">
        <f>IF(AND(Sheet1!G972=0,Sheet1!L972=0,Sheet1!Q972=0,Sheet1!V972=0,Sheet1!AA972&lt;&gt;0),"出错","-")</f>
        <v>-</v>
      </c>
      <c r="N969" s="21" t="str">
        <f>IFERROR(VLOOKUP(Sheet1!G972,配置检查表!$Y:$Z,2,FALSE),"")</f>
        <v/>
      </c>
      <c r="O969" s="21">
        <f>IF(AND(Sheet1!I972=Sheet1!J972,Sheet1!J972&lt;&gt;0),Sheet1!I972,IF(AND(Sheet1!I972&lt;&gt;Sheet1!J972,Sheet1!J972&lt;&gt;0),Sheet1!I972&amp;"~"&amp;Sheet1!J972,""))</f>
        <v>1</v>
      </c>
      <c r="P969" s="21" t="str">
        <f>IFERROR(VLOOKUP(Sheet1!L972,配置检查表!$Y:$Z,2,FALSE),"")</f>
        <v/>
      </c>
      <c r="Q969" s="21" t="str">
        <f>IF(AND(Sheet1!N972=Sheet1!O972,Sheet1!O972&lt;&gt;0),Sheet1!N972,IF(AND(Sheet1!N972&lt;&gt;Sheet1!O972,Sheet1!O972&lt;&gt;0),Sheet1!N972&amp;"~"&amp;Sheet1!O972,""))</f>
        <v/>
      </c>
      <c r="R969" s="21" t="str">
        <f>IFERROR(VLOOKUP(Sheet1!Q972,配置检查表!$Y:$Z,2,FALSE),"")</f>
        <v/>
      </c>
      <c r="S969" s="39" t="str">
        <f>IF(AND(Sheet1!S1176=Sheet1!T1176,Sheet1!T1176&lt;&gt;0),Sheet1!S1176,IF(AND(Sheet1!S1176&lt;&gt;Sheet1!T1176,Sheet1!T1176&lt;&gt;0),Sheet1!S1176&amp;"~"&amp;Sheet1!T1176,""))</f>
        <v/>
      </c>
      <c r="T969" s="21" t="str">
        <f>IFERROR(VLOOKUP(Sheet1!V972,配置检查表!$Y:$Z,2,FALSE),"")</f>
        <v/>
      </c>
      <c r="U969" s="39" t="str">
        <f>IF(AND(Sheet1!X1176=Sheet1!Y1176,Sheet1!Y1176&lt;&gt;0),Sheet1!X1176,IF(AND(Sheet1!X1176&lt;&gt;Sheet1!Y1176,Sheet1!Y1176&lt;&gt;0),Sheet1!X1176&amp;"~"&amp;Sheet1!Y1176,""))</f>
        <v/>
      </c>
      <c r="V969" s="21" t="str">
        <f>IFERROR(VLOOKUP(Sheet1!XAA,配置检查表!$Y:$Z,2,FALSE),"")</f>
        <v/>
      </c>
      <c r="W969" s="21" t="str">
        <f>IF(AND(Sheet1!AC1176=Sheet1!AD1176,Sheet1!AD1176&lt;&gt;0),Sheet1!AC1176,IF(AND(Sheet1!AC1176&lt;&gt;Sheet1!AD1176,Sheet1!AD1176&lt;&gt;0),Sheet1!AC1176&amp;"~"&amp;Sheet1!AD1176,""))</f>
        <v/>
      </c>
    </row>
    <row r="970" spans="1:23">
      <c r="A970" s="3">
        <v>21552</v>
      </c>
      <c r="B970" s="3" t="s">
        <v>322</v>
      </c>
      <c r="C970" s="3" t="s">
        <v>654</v>
      </c>
      <c r="D970" s="21" t="str">
        <f>IF(OR(Sheet1!I973&lt;&gt;Sheet1!AF973,Sheet1!AG973&lt;&gt;Sheet1!J973),"有影响","-")</f>
        <v>-</v>
      </c>
      <c r="E970" s="21" t="str">
        <f>IF(OR(Sheet1!N973&lt;&gt;Sheet1!AH973,Sheet1!AI973&lt;&gt;Sheet1!O973),"有影响","-")</f>
        <v>-</v>
      </c>
      <c r="F970" s="21" t="str">
        <f>IF(OR(Sheet1!S973&lt;&gt;Sheet1!AJ973,Sheet1!AK973&lt;&gt;Sheet1!T973),"有影响","-")</f>
        <v>-</v>
      </c>
      <c r="G970" s="21" t="str">
        <f>IF(OR(Sheet1!X973&lt;&gt;Sheet1!AL973,Sheet1!AM973&lt;&gt;Sheet1!Y973),"有影响","-")</f>
        <v>-</v>
      </c>
      <c r="H970" s="21" t="str">
        <f>IF(OR(Sheet1!AC973&lt;&gt;Sheet1!AN973,Sheet1!AO973&lt;&gt;Sheet1!AD973),"有影响","-")</f>
        <v>-</v>
      </c>
      <c r="I970" s="21" t="str">
        <f>IF(Sheet1!G973=0,"出错","-")</f>
        <v>-</v>
      </c>
      <c r="J970" s="21" t="str">
        <f>IF(AND(Sheet1!G973=0,Sheet1!L973&lt;&gt;0),"出错","-")</f>
        <v>-</v>
      </c>
      <c r="K970" s="21" t="str">
        <f>IF(AND(Sheet1!G973=0,Sheet1!L973=0,Sheet1!Q973&lt;&gt;0),"出错","-")</f>
        <v>-</v>
      </c>
      <c r="L970" s="21" t="str">
        <f>IF(AND(Sheet1!G973=0,Sheet1!L973=0,Sheet1!Q973=0,Sheet1!V973&lt;&gt;0),"出错","-")</f>
        <v>-</v>
      </c>
      <c r="M970" s="21" t="str">
        <f>IF(AND(Sheet1!G973=0,Sheet1!L973=0,Sheet1!Q973=0,Sheet1!V973=0,Sheet1!AA973&lt;&gt;0),"出错","-")</f>
        <v>-</v>
      </c>
      <c r="N970" s="21" t="str">
        <f>IFERROR(VLOOKUP(Sheet1!G973,配置检查表!$Y:$Z,2,FALSE),"")</f>
        <v/>
      </c>
      <c r="O970" s="21">
        <f>IF(AND(Sheet1!I973=Sheet1!J973,Sheet1!J973&lt;&gt;0),Sheet1!I973,IF(AND(Sheet1!I973&lt;&gt;Sheet1!J973,Sheet1!J973&lt;&gt;0),Sheet1!I973&amp;"~"&amp;Sheet1!J973,""))</f>
        <v>1</v>
      </c>
      <c r="P970" s="21" t="str">
        <f>IFERROR(VLOOKUP(Sheet1!L973,配置检查表!$Y:$Z,2,FALSE),"")</f>
        <v/>
      </c>
      <c r="Q970" s="21" t="str">
        <f>IF(AND(Sheet1!N973=Sheet1!O973,Sheet1!O973&lt;&gt;0),Sheet1!N973,IF(AND(Sheet1!N973&lt;&gt;Sheet1!O973,Sheet1!O973&lt;&gt;0),Sheet1!N973&amp;"~"&amp;Sheet1!O973,""))</f>
        <v/>
      </c>
      <c r="R970" s="21" t="str">
        <f>IFERROR(VLOOKUP(Sheet1!Q973,配置检查表!$Y:$Z,2,FALSE),"")</f>
        <v/>
      </c>
      <c r="S970" s="39" t="str">
        <f>IF(AND(Sheet1!S1177=Sheet1!T1177,Sheet1!T1177&lt;&gt;0),Sheet1!S1177,IF(AND(Sheet1!S1177&lt;&gt;Sheet1!T1177,Sheet1!T1177&lt;&gt;0),Sheet1!S1177&amp;"~"&amp;Sheet1!T1177,""))</f>
        <v/>
      </c>
      <c r="T970" s="21" t="str">
        <f>IFERROR(VLOOKUP(Sheet1!V973,配置检查表!$Y:$Z,2,FALSE),"")</f>
        <v/>
      </c>
      <c r="U970" s="39" t="str">
        <f>IF(AND(Sheet1!X1177=Sheet1!Y1177,Sheet1!Y1177&lt;&gt;0),Sheet1!X1177,IF(AND(Sheet1!X1177&lt;&gt;Sheet1!Y1177,Sheet1!Y1177&lt;&gt;0),Sheet1!X1177&amp;"~"&amp;Sheet1!Y1177,""))</f>
        <v/>
      </c>
      <c r="V970" s="21" t="str">
        <f>IFERROR(VLOOKUP(Sheet1!XAA,配置检查表!$Y:$Z,2,FALSE),"")</f>
        <v/>
      </c>
      <c r="W970" s="21" t="str">
        <f>IF(AND(Sheet1!AC1177=Sheet1!AD1177,Sheet1!AD1177&lt;&gt;0),Sheet1!AC1177,IF(AND(Sheet1!AC1177&lt;&gt;Sheet1!AD1177,Sheet1!AD1177&lt;&gt;0),Sheet1!AC1177&amp;"~"&amp;Sheet1!AD1177,""))</f>
        <v/>
      </c>
    </row>
    <row r="971" spans="1:23">
      <c r="A971" s="3">
        <v>21553</v>
      </c>
      <c r="B971" s="3" t="s">
        <v>323</v>
      </c>
      <c r="C971" s="3" t="s">
        <v>655</v>
      </c>
      <c r="D971" s="21" t="str">
        <f>IF(OR(Sheet1!I974&lt;&gt;Sheet1!AF974,Sheet1!AG974&lt;&gt;Sheet1!J974),"有影响","-")</f>
        <v>-</v>
      </c>
      <c r="E971" s="21" t="str">
        <f>IF(OR(Sheet1!N974&lt;&gt;Sheet1!AH974,Sheet1!AI974&lt;&gt;Sheet1!O974),"有影响","-")</f>
        <v>-</v>
      </c>
      <c r="F971" s="21" t="str">
        <f>IF(OR(Sheet1!S974&lt;&gt;Sheet1!AJ974,Sheet1!AK974&lt;&gt;Sheet1!T974),"有影响","-")</f>
        <v>-</v>
      </c>
      <c r="G971" s="21" t="str">
        <f>IF(OR(Sheet1!X974&lt;&gt;Sheet1!AL974,Sheet1!AM974&lt;&gt;Sheet1!Y974),"有影响","-")</f>
        <v>-</v>
      </c>
      <c r="H971" s="21" t="str">
        <f>IF(OR(Sheet1!AC974&lt;&gt;Sheet1!AN974,Sheet1!AO974&lt;&gt;Sheet1!AD974),"有影响","-")</f>
        <v>-</v>
      </c>
      <c r="I971" s="21" t="str">
        <f>IF(Sheet1!G974=0,"出错","-")</f>
        <v>-</v>
      </c>
      <c r="J971" s="21" t="str">
        <f>IF(AND(Sheet1!G974=0,Sheet1!L974&lt;&gt;0),"出错","-")</f>
        <v>-</v>
      </c>
      <c r="K971" s="21" t="str">
        <f>IF(AND(Sheet1!G974=0,Sheet1!L974=0,Sheet1!Q974&lt;&gt;0),"出错","-")</f>
        <v>-</v>
      </c>
      <c r="L971" s="21" t="str">
        <f>IF(AND(Sheet1!G974=0,Sheet1!L974=0,Sheet1!Q974=0,Sheet1!V974&lt;&gt;0),"出错","-")</f>
        <v>-</v>
      </c>
      <c r="M971" s="21" t="str">
        <f>IF(AND(Sheet1!G974=0,Sheet1!L974=0,Sheet1!Q974=0,Sheet1!V974=0,Sheet1!AA974&lt;&gt;0),"出错","-")</f>
        <v>-</v>
      </c>
      <c r="N971" s="21" t="str">
        <f>IFERROR(VLOOKUP(Sheet1!G974,配置检查表!$Y:$Z,2,FALSE),"")</f>
        <v/>
      </c>
      <c r="O971" s="21">
        <f>IF(AND(Sheet1!I974=Sheet1!J974,Sheet1!J974&lt;&gt;0),Sheet1!I974,IF(AND(Sheet1!I974&lt;&gt;Sheet1!J974,Sheet1!J974&lt;&gt;0),Sheet1!I974&amp;"~"&amp;Sheet1!J974,""))</f>
        <v>1</v>
      </c>
      <c r="P971" s="21" t="str">
        <f>IFERROR(VLOOKUP(Sheet1!L974,配置检查表!$Y:$Z,2,FALSE),"")</f>
        <v/>
      </c>
      <c r="Q971" s="21" t="str">
        <f>IF(AND(Sheet1!N974=Sheet1!O974,Sheet1!O974&lt;&gt;0),Sheet1!N974,IF(AND(Sheet1!N974&lt;&gt;Sheet1!O974,Sheet1!O974&lt;&gt;0),Sheet1!N974&amp;"~"&amp;Sheet1!O974,""))</f>
        <v/>
      </c>
      <c r="R971" s="21" t="str">
        <f>IFERROR(VLOOKUP(Sheet1!Q974,配置检查表!$Y:$Z,2,FALSE),"")</f>
        <v/>
      </c>
      <c r="S971" s="39" t="str">
        <f>IF(AND(Sheet1!S1178=Sheet1!T1178,Sheet1!T1178&lt;&gt;0),Sheet1!S1178,IF(AND(Sheet1!S1178&lt;&gt;Sheet1!T1178,Sheet1!T1178&lt;&gt;0),Sheet1!S1178&amp;"~"&amp;Sheet1!T1178,""))</f>
        <v/>
      </c>
      <c r="T971" s="21" t="str">
        <f>IFERROR(VLOOKUP(Sheet1!V974,配置检查表!$Y:$Z,2,FALSE),"")</f>
        <v/>
      </c>
      <c r="U971" s="39" t="str">
        <f>IF(AND(Sheet1!X1178=Sheet1!Y1178,Sheet1!Y1178&lt;&gt;0),Sheet1!X1178,IF(AND(Sheet1!X1178&lt;&gt;Sheet1!Y1178,Sheet1!Y1178&lt;&gt;0),Sheet1!X1178&amp;"~"&amp;Sheet1!Y1178,""))</f>
        <v/>
      </c>
      <c r="V971" s="21" t="str">
        <f>IFERROR(VLOOKUP(Sheet1!XAA,配置检查表!$Y:$Z,2,FALSE),"")</f>
        <v/>
      </c>
      <c r="W971" s="21" t="str">
        <f>IF(AND(Sheet1!AC1178=Sheet1!AD1178,Sheet1!AD1178&lt;&gt;0),Sheet1!AC1178,IF(AND(Sheet1!AC1178&lt;&gt;Sheet1!AD1178,Sheet1!AD1178&lt;&gt;0),Sheet1!AC1178&amp;"~"&amp;Sheet1!AD1178,""))</f>
        <v/>
      </c>
    </row>
    <row r="972" spans="1:23">
      <c r="A972" s="3">
        <v>21554</v>
      </c>
      <c r="B972" s="3" t="s">
        <v>324</v>
      </c>
      <c r="C972" s="3" t="s">
        <v>656</v>
      </c>
      <c r="D972" s="21" t="str">
        <f>IF(OR(Sheet1!I975&lt;&gt;Sheet1!AF975,Sheet1!AG975&lt;&gt;Sheet1!J975),"有影响","-")</f>
        <v>-</v>
      </c>
      <c r="E972" s="21" t="str">
        <f>IF(OR(Sheet1!N975&lt;&gt;Sheet1!AH975,Sheet1!AI975&lt;&gt;Sheet1!O975),"有影响","-")</f>
        <v>-</v>
      </c>
      <c r="F972" s="21" t="str">
        <f>IF(OR(Sheet1!S975&lt;&gt;Sheet1!AJ975,Sheet1!AK975&lt;&gt;Sheet1!T975),"有影响","-")</f>
        <v>-</v>
      </c>
      <c r="G972" s="21" t="str">
        <f>IF(OR(Sheet1!X975&lt;&gt;Sheet1!AL975,Sheet1!AM975&lt;&gt;Sheet1!Y975),"有影响","-")</f>
        <v>-</v>
      </c>
      <c r="H972" s="21" t="str">
        <f>IF(OR(Sheet1!AC975&lt;&gt;Sheet1!AN975,Sheet1!AO975&lt;&gt;Sheet1!AD975),"有影响","-")</f>
        <v>-</v>
      </c>
      <c r="I972" s="21" t="str">
        <f>IF(Sheet1!G975=0,"出错","-")</f>
        <v>-</v>
      </c>
      <c r="J972" s="21" t="str">
        <f>IF(AND(Sheet1!G975=0,Sheet1!L975&lt;&gt;0),"出错","-")</f>
        <v>-</v>
      </c>
      <c r="K972" s="21" t="str">
        <f>IF(AND(Sheet1!G975=0,Sheet1!L975=0,Sheet1!Q975&lt;&gt;0),"出错","-")</f>
        <v>-</v>
      </c>
      <c r="L972" s="21" t="str">
        <f>IF(AND(Sheet1!G975=0,Sheet1!L975=0,Sheet1!Q975=0,Sheet1!V975&lt;&gt;0),"出错","-")</f>
        <v>-</v>
      </c>
      <c r="M972" s="21" t="str">
        <f>IF(AND(Sheet1!G975=0,Sheet1!L975=0,Sheet1!Q975=0,Sheet1!V975=0,Sheet1!AA975&lt;&gt;0),"出错","-")</f>
        <v>-</v>
      </c>
      <c r="N972" s="21" t="str">
        <f>IFERROR(VLOOKUP(Sheet1!G975,配置检查表!$Y:$Z,2,FALSE),"")</f>
        <v/>
      </c>
      <c r="O972" s="21">
        <f>IF(AND(Sheet1!I975=Sheet1!J975,Sheet1!J975&lt;&gt;0),Sheet1!I975,IF(AND(Sheet1!I975&lt;&gt;Sheet1!J975,Sheet1!J975&lt;&gt;0),Sheet1!I975&amp;"~"&amp;Sheet1!J975,""))</f>
        <v>1</v>
      </c>
      <c r="P972" s="21" t="str">
        <f>IFERROR(VLOOKUP(Sheet1!L975,配置检查表!$Y:$Z,2,FALSE),"")</f>
        <v/>
      </c>
      <c r="Q972" s="21" t="str">
        <f>IF(AND(Sheet1!N975=Sheet1!O975,Sheet1!O975&lt;&gt;0),Sheet1!N975,IF(AND(Sheet1!N975&lt;&gt;Sheet1!O975,Sheet1!O975&lt;&gt;0),Sheet1!N975&amp;"~"&amp;Sheet1!O975,""))</f>
        <v/>
      </c>
      <c r="R972" s="21" t="str">
        <f>IFERROR(VLOOKUP(Sheet1!Q975,配置检查表!$Y:$Z,2,FALSE),"")</f>
        <v/>
      </c>
      <c r="S972" s="39" t="str">
        <f>IF(AND(Sheet1!S1179=Sheet1!T1179,Sheet1!T1179&lt;&gt;0),Sheet1!S1179,IF(AND(Sheet1!S1179&lt;&gt;Sheet1!T1179,Sheet1!T1179&lt;&gt;0),Sheet1!S1179&amp;"~"&amp;Sheet1!T1179,""))</f>
        <v/>
      </c>
      <c r="T972" s="21" t="str">
        <f>IFERROR(VLOOKUP(Sheet1!V975,配置检查表!$Y:$Z,2,FALSE),"")</f>
        <v/>
      </c>
      <c r="U972" s="39" t="str">
        <f>IF(AND(Sheet1!X1179=Sheet1!Y1179,Sheet1!Y1179&lt;&gt;0),Sheet1!X1179,IF(AND(Sheet1!X1179&lt;&gt;Sheet1!Y1179,Sheet1!Y1179&lt;&gt;0),Sheet1!X1179&amp;"~"&amp;Sheet1!Y1179,""))</f>
        <v/>
      </c>
      <c r="V972" s="21" t="str">
        <f>IFERROR(VLOOKUP(Sheet1!XAA,配置检查表!$Y:$Z,2,FALSE),"")</f>
        <v/>
      </c>
      <c r="W972" s="21" t="str">
        <f>IF(AND(Sheet1!AC1179=Sheet1!AD1179,Sheet1!AD1179&lt;&gt;0),Sheet1!AC1179,IF(AND(Sheet1!AC1179&lt;&gt;Sheet1!AD1179,Sheet1!AD1179&lt;&gt;0),Sheet1!AC1179&amp;"~"&amp;Sheet1!AD1179,""))</f>
        <v/>
      </c>
    </row>
    <row r="973" spans="1:23">
      <c r="A973" s="3">
        <v>21555</v>
      </c>
      <c r="B973" s="3" t="s">
        <v>325</v>
      </c>
      <c r="C973" s="3" t="s">
        <v>657</v>
      </c>
      <c r="D973" s="21" t="str">
        <f>IF(OR(Sheet1!I976&lt;&gt;Sheet1!AF976,Sheet1!AG976&lt;&gt;Sheet1!J976),"有影响","-")</f>
        <v>-</v>
      </c>
      <c r="E973" s="21" t="str">
        <f>IF(OR(Sheet1!N976&lt;&gt;Sheet1!AH976,Sheet1!AI976&lt;&gt;Sheet1!O976),"有影响","-")</f>
        <v>-</v>
      </c>
      <c r="F973" s="21" t="str">
        <f>IF(OR(Sheet1!S976&lt;&gt;Sheet1!AJ976,Sheet1!AK976&lt;&gt;Sheet1!T976),"有影响","-")</f>
        <v>-</v>
      </c>
      <c r="G973" s="21" t="str">
        <f>IF(OR(Sheet1!X976&lt;&gt;Sheet1!AL976,Sheet1!AM976&lt;&gt;Sheet1!Y976),"有影响","-")</f>
        <v>-</v>
      </c>
      <c r="H973" s="21" t="str">
        <f>IF(OR(Sheet1!AC976&lt;&gt;Sheet1!AN976,Sheet1!AO976&lt;&gt;Sheet1!AD976),"有影响","-")</f>
        <v>-</v>
      </c>
      <c r="I973" s="21" t="str">
        <f>IF(Sheet1!G976=0,"出错","-")</f>
        <v>-</v>
      </c>
      <c r="J973" s="21" t="str">
        <f>IF(AND(Sheet1!G976=0,Sheet1!L976&lt;&gt;0),"出错","-")</f>
        <v>-</v>
      </c>
      <c r="K973" s="21" t="str">
        <f>IF(AND(Sheet1!G976=0,Sheet1!L976=0,Sheet1!Q976&lt;&gt;0),"出错","-")</f>
        <v>-</v>
      </c>
      <c r="L973" s="21" t="str">
        <f>IF(AND(Sheet1!G976=0,Sheet1!L976=0,Sheet1!Q976=0,Sheet1!V976&lt;&gt;0),"出错","-")</f>
        <v>-</v>
      </c>
      <c r="M973" s="21" t="str">
        <f>IF(AND(Sheet1!G976=0,Sheet1!L976=0,Sheet1!Q976=0,Sheet1!V976=0,Sheet1!AA976&lt;&gt;0),"出错","-")</f>
        <v>-</v>
      </c>
      <c r="N973" s="21" t="str">
        <f>IFERROR(VLOOKUP(Sheet1!G976,配置检查表!$Y:$Z,2,FALSE),"")</f>
        <v/>
      </c>
      <c r="O973" s="21">
        <f>IF(AND(Sheet1!I976=Sheet1!J976,Sheet1!J976&lt;&gt;0),Sheet1!I976,IF(AND(Sheet1!I976&lt;&gt;Sheet1!J976,Sheet1!J976&lt;&gt;0),Sheet1!I976&amp;"~"&amp;Sheet1!J976,""))</f>
        <v>1</v>
      </c>
      <c r="P973" s="21" t="str">
        <f>IFERROR(VLOOKUP(Sheet1!L976,配置检查表!$Y:$Z,2,FALSE),"")</f>
        <v/>
      </c>
      <c r="Q973" s="21" t="str">
        <f>IF(AND(Sheet1!N976=Sheet1!O976,Sheet1!O976&lt;&gt;0),Sheet1!N976,IF(AND(Sheet1!N976&lt;&gt;Sheet1!O976,Sheet1!O976&lt;&gt;0),Sheet1!N976&amp;"~"&amp;Sheet1!O976,""))</f>
        <v/>
      </c>
      <c r="R973" s="21" t="str">
        <f>IFERROR(VLOOKUP(Sheet1!Q976,配置检查表!$Y:$Z,2,FALSE),"")</f>
        <v/>
      </c>
      <c r="S973" s="39" t="str">
        <f>IF(AND(Sheet1!S1180=Sheet1!T1180,Sheet1!T1180&lt;&gt;0),Sheet1!S1180,IF(AND(Sheet1!S1180&lt;&gt;Sheet1!T1180,Sheet1!T1180&lt;&gt;0),Sheet1!S1180&amp;"~"&amp;Sheet1!T1180,""))</f>
        <v/>
      </c>
      <c r="T973" s="21" t="str">
        <f>IFERROR(VLOOKUP(Sheet1!V976,配置检查表!$Y:$Z,2,FALSE),"")</f>
        <v/>
      </c>
      <c r="U973" s="39" t="str">
        <f>IF(AND(Sheet1!X1180=Sheet1!Y1180,Sheet1!Y1180&lt;&gt;0),Sheet1!X1180,IF(AND(Sheet1!X1180&lt;&gt;Sheet1!Y1180,Sheet1!Y1180&lt;&gt;0),Sheet1!X1180&amp;"~"&amp;Sheet1!Y1180,""))</f>
        <v/>
      </c>
      <c r="V973" s="21" t="str">
        <f>IFERROR(VLOOKUP(Sheet1!XAA,配置检查表!$Y:$Z,2,FALSE),"")</f>
        <v/>
      </c>
      <c r="W973" s="21" t="str">
        <f>IF(AND(Sheet1!AC1180=Sheet1!AD1180,Sheet1!AD1180&lt;&gt;0),Sheet1!AC1180,IF(AND(Sheet1!AC1180&lt;&gt;Sheet1!AD1180,Sheet1!AD1180&lt;&gt;0),Sheet1!AC1180&amp;"~"&amp;Sheet1!AD1180,""))</f>
        <v/>
      </c>
    </row>
    <row r="974" spans="1:23">
      <c r="A974" s="3">
        <v>21556</v>
      </c>
      <c r="B974" s="3" t="s">
        <v>326</v>
      </c>
      <c r="C974" s="3" t="s">
        <v>658</v>
      </c>
      <c r="D974" s="21" t="str">
        <f>IF(OR(Sheet1!I977&lt;&gt;Sheet1!AF977,Sheet1!AG977&lt;&gt;Sheet1!J977),"有影响","-")</f>
        <v>-</v>
      </c>
      <c r="E974" s="21" t="str">
        <f>IF(OR(Sheet1!N977&lt;&gt;Sheet1!AH977,Sheet1!AI977&lt;&gt;Sheet1!O977),"有影响","-")</f>
        <v>-</v>
      </c>
      <c r="F974" s="21" t="str">
        <f>IF(OR(Sheet1!S977&lt;&gt;Sheet1!AJ977,Sheet1!AK977&lt;&gt;Sheet1!T977),"有影响","-")</f>
        <v>-</v>
      </c>
      <c r="G974" s="21" t="str">
        <f>IF(OR(Sheet1!X977&lt;&gt;Sheet1!AL977,Sheet1!AM977&lt;&gt;Sheet1!Y977),"有影响","-")</f>
        <v>-</v>
      </c>
      <c r="H974" s="21" t="str">
        <f>IF(OR(Sheet1!AC977&lt;&gt;Sheet1!AN977,Sheet1!AO977&lt;&gt;Sheet1!AD977),"有影响","-")</f>
        <v>-</v>
      </c>
      <c r="I974" s="21" t="str">
        <f>IF(Sheet1!G977=0,"出错","-")</f>
        <v>-</v>
      </c>
      <c r="J974" s="21" t="str">
        <f>IF(AND(Sheet1!G977=0,Sheet1!L977&lt;&gt;0),"出错","-")</f>
        <v>-</v>
      </c>
      <c r="K974" s="21" t="str">
        <f>IF(AND(Sheet1!G977=0,Sheet1!L977=0,Sheet1!Q977&lt;&gt;0),"出错","-")</f>
        <v>-</v>
      </c>
      <c r="L974" s="21" t="str">
        <f>IF(AND(Sheet1!G977=0,Sheet1!L977=0,Sheet1!Q977=0,Sheet1!V977&lt;&gt;0),"出错","-")</f>
        <v>-</v>
      </c>
      <c r="M974" s="21" t="str">
        <f>IF(AND(Sheet1!G977=0,Sheet1!L977=0,Sheet1!Q977=0,Sheet1!V977=0,Sheet1!AA977&lt;&gt;0),"出错","-")</f>
        <v>-</v>
      </c>
      <c r="N974" s="21" t="str">
        <f>IFERROR(VLOOKUP(Sheet1!G977,配置检查表!$Y:$Z,2,FALSE),"")</f>
        <v/>
      </c>
      <c r="O974" s="21">
        <f>IF(AND(Sheet1!I977=Sheet1!J977,Sheet1!J977&lt;&gt;0),Sheet1!I977,IF(AND(Sheet1!I977&lt;&gt;Sheet1!J977,Sheet1!J977&lt;&gt;0),Sheet1!I977&amp;"~"&amp;Sheet1!J977,""))</f>
        <v>1</v>
      </c>
      <c r="P974" s="21" t="str">
        <f>IFERROR(VLOOKUP(Sheet1!L977,配置检查表!$Y:$Z,2,FALSE),"")</f>
        <v/>
      </c>
      <c r="Q974" s="21" t="str">
        <f>IF(AND(Sheet1!N977=Sheet1!O977,Sheet1!O977&lt;&gt;0),Sheet1!N977,IF(AND(Sheet1!N977&lt;&gt;Sheet1!O977,Sheet1!O977&lt;&gt;0),Sheet1!N977&amp;"~"&amp;Sheet1!O977,""))</f>
        <v/>
      </c>
      <c r="R974" s="21" t="str">
        <f>IFERROR(VLOOKUP(Sheet1!Q977,配置检查表!$Y:$Z,2,FALSE),"")</f>
        <v/>
      </c>
      <c r="S974" s="39" t="str">
        <f>IF(AND(Sheet1!S1181=Sheet1!T1181,Sheet1!T1181&lt;&gt;0),Sheet1!S1181,IF(AND(Sheet1!S1181&lt;&gt;Sheet1!T1181,Sheet1!T1181&lt;&gt;0),Sheet1!S1181&amp;"~"&amp;Sheet1!T1181,""))</f>
        <v/>
      </c>
      <c r="T974" s="21" t="str">
        <f>IFERROR(VLOOKUP(Sheet1!V977,配置检查表!$Y:$Z,2,FALSE),"")</f>
        <v/>
      </c>
      <c r="U974" s="39" t="str">
        <f>IF(AND(Sheet1!X1181=Sheet1!Y1181,Sheet1!Y1181&lt;&gt;0),Sheet1!X1181,IF(AND(Sheet1!X1181&lt;&gt;Sheet1!Y1181,Sheet1!Y1181&lt;&gt;0),Sheet1!X1181&amp;"~"&amp;Sheet1!Y1181,""))</f>
        <v/>
      </c>
      <c r="V974" s="21" t="str">
        <f>IFERROR(VLOOKUP(Sheet1!XAA,配置检查表!$Y:$Z,2,FALSE),"")</f>
        <v/>
      </c>
      <c r="W974" s="21" t="str">
        <f>IF(AND(Sheet1!AC1181=Sheet1!AD1181,Sheet1!AD1181&lt;&gt;0),Sheet1!AC1181,IF(AND(Sheet1!AC1181&lt;&gt;Sheet1!AD1181,Sheet1!AD1181&lt;&gt;0),Sheet1!AC1181&amp;"~"&amp;Sheet1!AD1181,""))</f>
        <v/>
      </c>
    </row>
    <row r="975" spans="1:23">
      <c r="A975" s="3">
        <v>21557</v>
      </c>
      <c r="B975" s="3" t="s">
        <v>327</v>
      </c>
      <c r="C975" s="3" t="s">
        <v>659</v>
      </c>
      <c r="D975" s="21" t="str">
        <f>IF(OR(Sheet1!I978&lt;&gt;Sheet1!AF978,Sheet1!AG978&lt;&gt;Sheet1!J978),"有影响","-")</f>
        <v>-</v>
      </c>
      <c r="E975" s="21" t="str">
        <f>IF(OR(Sheet1!N978&lt;&gt;Sheet1!AH978,Sheet1!AI978&lt;&gt;Sheet1!O978),"有影响","-")</f>
        <v>-</v>
      </c>
      <c r="F975" s="21" t="str">
        <f>IF(OR(Sheet1!S978&lt;&gt;Sheet1!AJ978,Sheet1!AK978&lt;&gt;Sheet1!T978),"有影响","-")</f>
        <v>-</v>
      </c>
      <c r="G975" s="21" t="str">
        <f>IF(OR(Sheet1!X978&lt;&gt;Sheet1!AL978,Sheet1!AM978&lt;&gt;Sheet1!Y978),"有影响","-")</f>
        <v>-</v>
      </c>
      <c r="H975" s="21" t="str">
        <f>IF(OR(Sheet1!AC978&lt;&gt;Sheet1!AN978,Sheet1!AO978&lt;&gt;Sheet1!AD978),"有影响","-")</f>
        <v>-</v>
      </c>
      <c r="I975" s="21" t="str">
        <f>IF(Sheet1!G978=0,"出错","-")</f>
        <v>-</v>
      </c>
      <c r="J975" s="21" t="str">
        <f>IF(AND(Sheet1!G978=0,Sheet1!L978&lt;&gt;0),"出错","-")</f>
        <v>-</v>
      </c>
      <c r="K975" s="21" t="str">
        <f>IF(AND(Sheet1!G978=0,Sheet1!L978=0,Sheet1!Q978&lt;&gt;0),"出错","-")</f>
        <v>-</v>
      </c>
      <c r="L975" s="21" t="str">
        <f>IF(AND(Sheet1!G978=0,Sheet1!L978=0,Sheet1!Q978=0,Sheet1!V978&lt;&gt;0),"出错","-")</f>
        <v>-</v>
      </c>
      <c r="M975" s="21" t="str">
        <f>IF(AND(Sheet1!G978=0,Sheet1!L978=0,Sheet1!Q978=0,Sheet1!V978=0,Sheet1!AA978&lt;&gt;0),"出错","-")</f>
        <v>-</v>
      </c>
      <c r="N975" s="21" t="str">
        <f>IFERROR(VLOOKUP(Sheet1!G978,配置检查表!$Y:$Z,2,FALSE),"")</f>
        <v/>
      </c>
      <c r="O975" s="21">
        <f>IF(AND(Sheet1!I978=Sheet1!J978,Sheet1!J978&lt;&gt;0),Sheet1!I978,IF(AND(Sheet1!I978&lt;&gt;Sheet1!J978,Sheet1!J978&lt;&gt;0),Sheet1!I978&amp;"~"&amp;Sheet1!J978,""))</f>
        <v>1</v>
      </c>
      <c r="P975" s="21" t="str">
        <f>IFERROR(VLOOKUP(Sheet1!L978,配置检查表!$Y:$Z,2,FALSE),"")</f>
        <v/>
      </c>
      <c r="Q975" s="21" t="str">
        <f>IF(AND(Sheet1!N978=Sheet1!O978,Sheet1!O978&lt;&gt;0),Sheet1!N978,IF(AND(Sheet1!N978&lt;&gt;Sheet1!O978,Sheet1!O978&lt;&gt;0),Sheet1!N978&amp;"~"&amp;Sheet1!O978,""))</f>
        <v/>
      </c>
      <c r="R975" s="21" t="str">
        <f>IFERROR(VLOOKUP(Sheet1!Q978,配置检查表!$Y:$Z,2,FALSE),"")</f>
        <v/>
      </c>
      <c r="S975" s="39" t="str">
        <f>IF(AND(Sheet1!S1182=Sheet1!T1182,Sheet1!T1182&lt;&gt;0),Sheet1!S1182,IF(AND(Sheet1!S1182&lt;&gt;Sheet1!T1182,Sheet1!T1182&lt;&gt;0),Sheet1!S1182&amp;"~"&amp;Sheet1!T1182,""))</f>
        <v/>
      </c>
      <c r="T975" s="21" t="str">
        <f>IFERROR(VLOOKUP(Sheet1!V978,配置检查表!$Y:$Z,2,FALSE),"")</f>
        <v/>
      </c>
      <c r="U975" s="39" t="str">
        <f>IF(AND(Sheet1!X1182=Sheet1!Y1182,Sheet1!Y1182&lt;&gt;0),Sheet1!X1182,IF(AND(Sheet1!X1182&lt;&gt;Sheet1!Y1182,Sheet1!Y1182&lt;&gt;0),Sheet1!X1182&amp;"~"&amp;Sheet1!Y1182,""))</f>
        <v/>
      </c>
      <c r="V975" s="21" t="str">
        <f>IFERROR(VLOOKUP(Sheet1!XAA,配置检查表!$Y:$Z,2,FALSE),"")</f>
        <v/>
      </c>
      <c r="W975" s="21" t="str">
        <f>IF(AND(Sheet1!AC1182=Sheet1!AD1182,Sheet1!AD1182&lt;&gt;0),Sheet1!AC1182,IF(AND(Sheet1!AC1182&lt;&gt;Sheet1!AD1182,Sheet1!AD1182&lt;&gt;0),Sheet1!AC1182&amp;"~"&amp;Sheet1!AD1182,""))</f>
        <v/>
      </c>
    </row>
    <row r="976" spans="1:23">
      <c r="A976" s="3">
        <v>21558</v>
      </c>
      <c r="B976" s="3" t="s">
        <v>328</v>
      </c>
      <c r="C976" s="3" t="s">
        <v>660</v>
      </c>
      <c r="D976" s="21" t="str">
        <f>IF(OR(Sheet1!I979&lt;&gt;Sheet1!AF979,Sheet1!AG979&lt;&gt;Sheet1!J979),"有影响","-")</f>
        <v>-</v>
      </c>
      <c r="E976" s="21" t="str">
        <f>IF(OR(Sheet1!N979&lt;&gt;Sheet1!AH979,Sheet1!AI979&lt;&gt;Sheet1!O979),"有影响","-")</f>
        <v>-</v>
      </c>
      <c r="F976" s="21" t="str">
        <f>IF(OR(Sheet1!S979&lt;&gt;Sheet1!AJ979,Sheet1!AK979&lt;&gt;Sheet1!T979),"有影响","-")</f>
        <v>-</v>
      </c>
      <c r="G976" s="21" t="str">
        <f>IF(OR(Sheet1!X979&lt;&gt;Sheet1!AL979,Sheet1!AM979&lt;&gt;Sheet1!Y979),"有影响","-")</f>
        <v>-</v>
      </c>
      <c r="H976" s="21" t="str">
        <f>IF(OR(Sheet1!AC979&lt;&gt;Sheet1!AN979,Sheet1!AO979&lt;&gt;Sheet1!AD979),"有影响","-")</f>
        <v>-</v>
      </c>
      <c r="I976" s="21" t="str">
        <f>IF(Sheet1!G979=0,"出错","-")</f>
        <v>-</v>
      </c>
      <c r="J976" s="21" t="str">
        <f>IF(AND(Sheet1!G979=0,Sheet1!L979&lt;&gt;0),"出错","-")</f>
        <v>-</v>
      </c>
      <c r="K976" s="21" t="str">
        <f>IF(AND(Sheet1!G979=0,Sheet1!L979=0,Sheet1!Q979&lt;&gt;0),"出错","-")</f>
        <v>-</v>
      </c>
      <c r="L976" s="21" t="str">
        <f>IF(AND(Sheet1!G979=0,Sheet1!L979=0,Sheet1!Q979=0,Sheet1!V979&lt;&gt;0),"出错","-")</f>
        <v>-</v>
      </c>
      <c r="M976" s="21" t="str">
        <f>IF(AND(Sheet1!G979=0,Sheet1!L979=0,Sheet1!Q979=0,Sheet1!V979=0,Sheet1!AA979&lt;&gt;0),"出错","-")</f>
        <v>-</v>
      </c>
      <c r="N976" s="21" t="str">
        <f>IFERROR(VLOOKUP(Sheet1!G979,配置检查表!$Y:$Z,2,FALSE),"")</f>
        <v/>
      </c>
      <c r="O976" s="21">
        <f>IF(AND(Sheet1!I979=Sheet1!J979,Sheet1!J979&lt;&gt;0),Sheet1!I979,IF(AND(Sheet1!I979&lt;&gt;Sheet1!J979,Sheet1!J979&lt;&gt;0),Sheet1!I979&amp;"~"&amp;Sheet1!J979,""))</f>
        <v>1</v>
      </c>
      <c r="P976" s="21" t="str">
        <f>IFERROR(VLOOKUP(Sheet1!L979,配置检查表!$Y:$Z,2,FALSE),"")</f>
        <v/>
      </c>
      <c r="Q976" s="21" t="str">
        <f>IF(AND(Sheet1!N979=Sheet1!O979,Sheet1!O979&lt;&gt;0),Sheet1!N979,IF(AND(Sheet1!N979&lt;&gt;Sheet1!O979,Sheet1!O979&lt;&gt;0),Sheet1!N979&amp;"~"&amp;Sheet1!O979,""))</f>
        <v/>
      </c>
      <c r="R976" s="21" t="str">
        <f>IFERROR(VLOOKUP(Sheet1!Q979,配置检查表!$Y:$Z,2,FALSE),"")</f>
        <v/>
      </c>
      <c r="S976" s="39" t="str">
        <f>IF(AND(Sheet1!S1183=Sheet1!T1183,Sheet1!T1183&lt;&gt;0),Sheet1!S1183,IF(AND(Sheet1!S1183&lt;&gt;Sheet1!T1183,Sheet1!T1183&lt;&gt;0),Sheet1!S1183&amp;"~"&amp;Sheet1!T1183,""))</f>
        <v/>
      </c>
      <c r="T976" s="21" t="str">
        <f>IFERROR(VLOOKUP(Sheet1!V979,配置检查表!$Y:$Z,2,FALSE),"")</f>
        <v/>
      </c>
      <c r="U976" s="39" t="str">
        <f>IF(AND(Sheet1!X1183=Sheet1!Y1183,Sheet1!Y1183&lt;&gt;0),Sheet1!X1183,IF(AND(Sheet1!X1183&lt;&gt;Sheet1!Y1183,Sheet1!Y1183&lt;&gt;0),Sheet1!X1183&amp;"~"&amp;Sheet1!Y1183,""))</f>
        <v/>
      </c>
      <c r="V976" s="21" t="str">
        <f>IFERROR(VLOOKUP(Sheet1!XAA,配置检查表!$Y:$Z,2,FALSE),"")</f>
        <v/>
      </c>
      <c r="W976" s="21" t="str">
        <f>IF(AND(Sheet1!AC1183=Sheet1!AD1183,Sheet1!AD1183&lt;&gt;0),Sheet1!AC1183,IF(AND(Sheet1!AC1183&lt;&gt;Sheet1!AD1183,Sheet1!AD1183&lt;&gt;0),Sheet1!AC1183&amp;"~"&amp;Sheet1!AD1183,""))</f>
        <v/>
      </c>
    </row>
    <row r="977" spans="1:23">
      <c r="A977" s="3">
        <v>21559</v>
      </c>
      <c r="B977" s="3" t="s">
        <v>329</v>
      </c>
      <c r="C977" s="3" t="s">
        <v>661</v>
      </c>
      <c r="D977" s="21" t="str">
        <f>IF(OR(Sheet1!I980&lt;&gt;Sheet1!AF980,Sheet1!AG980&lt;&gt;Sheet1!J980),"有影响","-")</f>
        <v>-</v>
      </c>
      <c r="E977" s="21" t="str">
        <f>IF(OR(Sheet1!N980&lt;&gt;Sheet1!AH980,Sheet1!AI980&lt;&gt;Sheet1!O980),"有影响","-")</f>
        <v>-</v>
      </c>
      <c r="F977" s="21" t="str">
        <f>IF(OR(Sheet1!S980&lt;&gt;Sheet1!AJ980,Sheet1!AK980&lt;&gt;Sheet1!T980),"有影响","-")</f>
        <v>-</v>
      </c>
      <c r="G977" s="21" t="str">
        <f>IF(OR(Sheet1!X980&lt;&gt;Sheet1!AL980,Sheet1!AM980&lt;&gt;Sheet1!Y980),"有影响","-")</f>
        <v>-</v>
      </c>
      <c r="H977" s="21" t="str">
        <f>IF(OR(Sheet1!AC980&lt;&gt;Sheet1!AN980,Sheet1!AO980&lt;&gt;Sheet1!AD980),"有影响","-")</f>
        <v>-</v>
      </c>
      <c r="I977" s="21" t="str">
        <f>IF(Sheet1!G980=0,"出错","-")</f>
        <v>-</v>
      </c>
      <c r="J977" s="21" t="str">
        <f>IF(AND(Sheet1!G980=0,Sheet1!L980&lt;&gt;0),"出错","-")</f>
        <v>-</v>
      </c>
      <c r="K977" s="21" t="str">
        <f>IF(AND(Sheet1!G980=0,Sheet1!L980=0,Sheet1!Q980&lt;&gt;0),"出错","-")</f>
        <v>-</v>
      </c>
      <c r="L977" s="21" t="str">
        <f>IF(AND(Sheet1!G980=0,Sheet1!L980=0,Sheet1!Q980=0,Sheet1!V980&lt;&gt;0),"出错","-")</f>
        <v>-</v>
      </c>
      <c r="M977" s="21" t="str">
        <f>IF(AND(Sheet1!G980=0,Sheet1!L980=0,Sheet1!Q980=0,Sheet1!V980=0,Sheet1!AA980&lt;&gt;0),"出错","-")</f>
        <v>-</v>
      </c>
      <c r="N977" s="21" t="str">
        <f>IFERROR(VLOOKUP(Sheet1!G980,配置检查表!$Y:$Z,2,FALSE),"")</f>
        <v/>
      </c>
      <c r="O977" s="21">
        <f>IF(AND(Sheet1!I980=Sheet1!J980,Sheet1!J980&lt;&gt;0),Sheet1!I980,IF(AND(Sheet1!I980&lt;&gt;Sheet1!J980,Sheet1!J980&lt;&gt;0),Sheet1!I980&amp;"~"&amp;Sheet1!J980,""))</f>
        <v>1</v>
      </c>
      <c r="P977" s="21" t="str">
        <f>IFERROR(VLOOKUP(Sheet1!L980,配置检查表!$Y:$Z,2,FALSE),"")</f>
        <v/>
      </c>
      <c r="Q977" s="21" t="str">
        <f>IF(AND(Sheet1!N980=Sheet1!O980,Sheet1!O980&lt;&gt;0),Sheet1!N980,IF(AND(Sheet1!N980&lt;&gt;Sheet1!O980,Sheet1!O980&lt;&gt;0),Sheet1!N980&amp;"~"&amp;Sheet1!O980,""))</f>
        <v/>
      </c>
      <c r="R977" s="21" t="str">
        <f>IFERROR(VLOOKUP(Sheet1!Q980,配置检查表!$Y:$Z,2,FALSE),"")</f>
        <v/>
      </c>
      <c r="S977" s="39" t="str">
        <f>IF(AND(Sheet1!S1184=Sheet1!T1184,Sheet1!T1184&lt;&gt;0),Sheet1!S1184,IF(AND(Sheet1!S1184&lt;&gt;Sheet1!T1184,Sheet1!T1184&lt;&gt;0),Sheet1!S1184&amp;"~"&amp;Sheet1!T1184,""))</f>
        <v/>
      </c>
      <c r="T977" s="21" t="str">
        <f>IFERROR(VLOOKUP(Sheet1!V980,配置检查表!$Y:$Z,2,FALSE),"")</f>
        <v/>
      </c>
      <c r="U977" s="39" t="str">
        <f>IF(AND(Sheet1!X1184=Sheet1!Y1184,Sheet1!Y1184&lt;&gt;0),Sheet1!X1184,IF(AND(Sheet1!X1184&lt;&gt;Sheet1!Y1184,Sheet1!Y1184&lt;&gt;0),Sheet1!X1184&amp;"~"&amp;Sheet1!Y1184,""))</f>
        <v/>
      </c>
      <c r="V977" s="21" t="str">
        <f>IFERROR(VLOOKUP(Sheet1!XAA,配置检查表!$Y:$Z,2,FALSE),"")</f>
        <v/>
      </c>
      <c r="W977" s="21" t="str">
        <f>IF(AND(Sheet1!AC1184=Sheet1!AD1184,Sheet1!AD1184&lt;&gt;0),Sheet1!AC1184,IF(AND(Sheet1!AC1184&lt;&gt;Sheet1!AD1184,Sheet1!AD1184&lt;&gt;0),Sheet1!AC1184&amp;"~"&amp;Sheet1!AD1184,""))</f>
        <v/>
      </c>
    </row>
    <row r="978" spans="1:23">
      <c r="A978" s="3">
        <v>21560</v>
      </c>
      <c r="B978" s="3" t="s">
        <v>330</v>
      </c>
      <c r="C978" s="3" t="s">
        <v>662</v>
      </c>
      <c r="D978" s="21" t="str">
        <f>IF(OR(Sheet1!I981&lt;&gt;Sheet1!AF981,Sheet1!AG981&lt;&gt;Sheet1!J981),"有影响","-")</f>
        <v>-</v>
      </c>
      <c r="E978" s="21" t="str">
        <f>IF(OR(Sheet1!N981&lt;&gt;Sheet1!AH981,Sheet1!AI981&lt;&gt;Sheet1!O981),"有影响","-")</f>
        <v>-</v>
      </c>
      <c r="F978" s="21" t="str">
        <f>IF(OR(Sheet1!S981&lt;&gt;Sheet1!AJ981,Sheet1!AK981&lt;&gt;Sheet1!T981),"有影响","-")</f>
        <v>-</v>
      </c>
      <c r="G978" s="21" t="str">
        <f>IF(OR(Sheet1!X981&lt;&gt;Sheet1!AL981,Sheet1!AM981&lt;&gt;Sheet1!Y981),"有影响","-")</f>
        <v>-</v>
      </c>
      <c r="H978" s="21" t="str">
        <f>IF(OR(Sheet1!AC981&lt;&gt;Sheet1!AN981,Sheet1!AO981&lt;&gt;Sheet1!AD981),"有影响","-")</f>
        <v>-</v>
      </c>
      <c r="I978" s="21" t="str">
        <f>IF(Sheet1!G981=0,"出错","-")</f>
        <v>-</v>
      </c>
      <c r="J978" s="21" t="str">
        <f>IF(AND(Sheet1!G981=0,Sheet1!L981&lt;&gt;0),"出错","-")</f>
        <v>-</v>
      </c>
      <c r="K978" s="21" t="str">
        <f>IF(AND(Sheet1!G981=0,Sheet1!L981=0,Sheet1!Q981&lt;&gt;0),"出错","-")</f>
        <v>-</v>
      </c>
      <c r="L978" s="21" t="str">
        <f>IF(AND(Sheet1!G981=0,Sheet1!L981=0,Sheet1!Q981=0,Sheet1!V981&lt;&gt;0),"出错","-")</f>
        <v>-</v>
      </c>
      <c r="M978" s="21" t="str">
        <f>IF(AND(Sheet1!G981=0,Sheet1!L981=0,Sheet1!Q981=0,Sheet1!V981=0,Sheet1!AA981&lt;&gt;0),"出错","-")</f>
        <v>-</v>
      </c>
      <c r="N978" s="21" t="str">
        <f>IFERROR(VLOOKUP(Sheet1!G981,配置检查表!$Y:$Z,2,FALSE),"")</f>
        <v/>
      </c>
      <c r="O978" s="21">
        <f>IF(AND(Sheet1!I981=Sheet1!J981,Sheet1!J981&lt;&gt;0),Sheet1!I981,IF(AND(Sheet1!I981&lt;&gt;Sheet1!J981,Sheet1!J981&lt;&gt;0),Sheet1!I981&amp;"~"&amp;Sheet1!J981,""))</f>
        <v>1</v>
      </c>
      <c r="P978" s="21" t="str">
        <f>IFERROR(VLOOKUP(Sheet1!L981,配置检查表!$Y:$Z,2,FALSE),"")</f>
        <v/>
      </c>
      <c r="Q978" s="21" t="str">
        <f>IF(AND(Sheet1!N981=Sheet1!O981,Sheet1!O981&lt;&gt;0),Sheet1!N981,IF(AND(Sheet1!N981&lt;&gt;Sheet1!O981,Sheet1!O981&lt;&gt;0),Sheet1!N981&amp;"~"&amp;Sheet1!O981,""))</f>
        <v/>
      </c>
      <c r="R978" s="21" t="str">
        <f>IFERROR(VLOOKUP(Sheet1!Q981,配置检查表!$Y:$Z,2,FALSE),"")</f>
        <v/>
      </c>
      <c r="S978" s="39" t="str">
        <f>IF(AND(Sheet1!S1185=Sheet1!T1185,Sheet1!T1185&lt;&gt;0),Sheet1!S1185,IF(AND(Sheet1!S1185&lt;&gt;Sheet1!T1185,Sheet1!T1185&lt;&gt;0),Sheet1!S1185&amp;"~"&amp;Sheet1!T1185,""))</f>
        <v/>
      </c>
      <c r="T978" s="21" t="str">
        <f>IFERROR(VLOOKUP(Sheet1!V981,配置检查表!$Y:$Z,2,FALSE),"")</f>
        <v/>
      </c>
      <c r="U978" s="39" t="str">
        <f>IF(AND(Sheet1!X1185=Sheet1!Y1185,Sheet1!Y1185&lt;&gt;0),Sheet1!X1185,IF(AND(Sheet1!X1185&lt;&gt;Sheet1!Y1185,Sheet1!Y1185&lt;&gt;0),Sheet1!X1185&amp;"~"&amp;Sheet1!Y1185,""))</f>
        <v/>
      </c>
      <c r="V978" s="21" t="str">
        <f>IFERROR(VLOOKUP(Sheet1!XAA,配置检查表!$Y:$Z,2,FALSE),"")</f>
        <v/>
      </c>
      <c r="W978" s="21" t="str">
        <f>IF(AND(Sheet1!AC1185=Sheet1!AD1185,Sheet1!AD1185&lt;&gt;0),Sheet1!AC1185,IF(AND(Sheet1!AC1185&lt;&gt;Sheet1!AD1185,Sheet1!AD1185&lt;&gt;0),Sheet1!AC1185&amp;"~"&amp;Sheet1!AD1185,""))</f>
        <v/>
      </c>
    </row>
    <row r="979" spans="1:23">
      <c r="A979" s="3">
        <v>21561</v>
      </c>
      <c r="B979" s="3" t="s">
        <v>331</v>
      </c>
      <c r="C979" s="3" t="s">
        <v>663</v>
      </c>
      <c r="D979" s="21" t="str">
        <f>IF(OR(Sheet1!I982&lt;&gt;Sheet1!AF982,Sheet1!AG982&lt;&gt;Sheet1!J982),"有影响","-")</f>
        <v>-</v>
      </c>
      <c r="E979" s="21" t="str">
        <f>IF(OR(Sheet1!N982&lt;&gt;Sheet1!AH982,Sheet1!AI982&lt;&gt;Sheet1!O982),"有影响","-")</f>
        <v>-</v>
      </c>
      <c r="F979" s="21" t="str">
        <f>IF(OR(Sheet1!S982&lt;&gt;Sheet1!AJ982,Sheet1!AK982&lt;&gt;Sheet1!T982),"有影响","-")</f>
        <v>-</v>
      </c>
      <c r="G979" s="21" t="str">
        <f>IF(OR(Sheet1!X982&lt;&gt;Sheet1!AL982,Sheet1!AM982&lt;&gt;Sheet1!Y982),"有影响","-")</f>
        <v>-</v>
      </c>
      <c r="H979" s="21" t="str">
        <f>IF(OR(Sheet1!AC982&lt;&gt;Sheet1!AN982,Sheet1!AO982&lt;&gt;Sheet1!AD982),"有影响","-")</f>
        <v>-</v>
      </c>
      <c r="I979" s="21" t="str">
        <f>IF(Sheet1!G982=0,"出错","-")</f>
        <v>-</v>
      </c>
      <c r="J979" s="21" t="str">
        <f>IF(AND(Sheet1!G982=0,Sheet1!L982&lt;&gt;0),"出错","-")</f>
        <v>-</v>
      </c>
      <c r="K979" s="21" t="str">
        <f>IF(AND(Sheet1!G982=0,Sheet1!L982=0,Sheet1!Q982&lt;&gt;0),"出错","-")</f>
        <v>-</v>
      </c>
      <c r="L979" s="21" t="str">
        <f>IF(AND(Sheet1!G982=0,Sheet1!L982=0,Sheet1!Q982=0,Sheet1!V982&lt;&gt;0),"出错","-")</f>
        <v>-</v>
      </c>
      <c r="M979" s="21" t="str">
        <f>IF(AND(Sheet1!G982=0,Sheet1!L982=0,Sheet1!Q982=0,Sheet1!V982=0,Sheet1!AA982&lt;&gt;0),"出错","-")</f>
        <v>-</v>
      </c>
      <c r="N979" s="21" t="str">
        <f>IFERROR(VLOOKUP(Sheet1!G982,配置检查表!$Y:$Z,2,FALSE),"")</f>
        <v/>
      </c>
      <c r="O979" s="21">
        <f>IF(AND(Sheet1!I982=Sheet1!J982,Sheet1!J982&lt;&gt;0),Sheet1!I982,IF(AND(Sheet1!I982&lt;&gt;Sheet1!J982,Sheet1!J982&lt;&gt;0),Sheet1!I982&amp;"~"&amp;Sheet1!J982,""))</f>
        <v>1</v>
      </c>
      <c r="P979" s="21" t="str">
        <f>IFERROR(VLOOKUP(Sheet1!L982,配置检查表!$Y:$Z,2,FALSE),"")</f>
        <v/>
      </c>
      <c r="Q979" s="21" t="str">
        <f>IF(AND(Sheet1!N982=Sheet1!O982,Sheet1!O982&lt;&gt;0),Sheet1!N982,IF(AND(Sheet1!N982&lt;&gt;Sheet1!O982,Sheet1!O982&lt;&gt;0),Sheet1!N982&amp;"~"&amp;Sheet1!O982,""))</f>
        <v/>
      </c>
      <c r="R979" s="21" t="str">
        <f>IFERROR(VLOOKUP(Sheet1!Q982,配置检查表!$Y:$Z,2,FALSE),"")</f>
        <v/>
      </c>
      <c r="S979" s="39" t="str">
        <f>IF(AND(Sheet1!S1186=Sheet1!T1186,Sheet1!T1186&lt;&gt;0),Sheet1!S1186,IF(AND(Sheet1!S1186&lt;&gt;Sheet1!T1186,Sheet1!T1186&lt;&gt;0),Sheet1!S1186&amp;"~"&amp;Sheet1!T1186,""))</f>
        <v/>
      </c>
      <c r="T979" s="21" t="str">
        <f>IFERROR(VLOOKUP(Sheet1!V982,配置检查表!$Y:$Z,2,FALSE),"")</f>
        <v/>
      </c>
      <c r="U979" s="39" t="str">
        <f>IF(AND(Sheet1!X1186=Sheet1!Y1186,Sheet1!Y1186&lt;&gt;0),Sheet1!X1186,IF(AND(Sheet1!X1186&lt;&gt;Sheet1!Y1186,Sheet1!Y1186&lt;&gt;0),Sheet1!X1186&amp;"~"&amp;Sheet1!Y1186,""))</f>
        <v/>
      </c>
      <c r="V979" s="21" t="str">
        <f>IFERROR(VLOOKUP(Sheet1!XAA,配置检查表!$Y:$Z,2,FALSE),"")</f>
        <v/>
      </c>
      <c r="W979" s="21" t="str">
        <f>IF(AND(Sheet1!AC1186=Sheet1!AD1186,Sheet1!AD1186&lt;&gt;0),Sheet1!AC1186,IF(AND(Sheet1!AC1186&lt;&gt;Sheet1!AD1186,Sheet1!AD1186&lt;&gt;0),Sheet1!AC1186&amp;"~"&amp;Sheet1!AD1186,""))</f>
        <v/>
      </c>
    </row>
    <row r="980" spans="1:23">
      <c r="A980" s="3">
        <v>21562</v>
      </c>
      <c r="B980" s="3" t="s">
        <v>332</v>
      </c>
      <c r="C980" s="3" t="s">
        <v>664</v>
      </c>
      <c r="D980" s="21" t="str">
        <f>IF(OR(Sheet1!I983&lt;&gt;Sheet1!AF983,Sheet1!AG983&lt;&gt;Sheet1!J983),"有影响","-")</f>
        <v>-</v>
      </c>
      <c r="E980" s="21" t="str">
        <f>IF(OR(Sheet1!N983&lt;&gt;Sheet1!AH983,Sheet1!AI983&lt;&gt;Sheet1!O983),"有影响","-")</f>
        <v>-</v>
      </c>
      <c r="F980" s="21" t="str">
        <f>IF(OR(Sheet1!S983&lt;&gt;Sheet1!AJ983,Sheet1!AK983&lt;&gt;Sheet1!T983),"有影响","-")</f>
        <v>-</v>
      </c>
      <c r="G980" s="21" t="str">
        <f>IF(OR(Sheet1!X983&lt;&gt;Sheet1!AL983,Sheet1!AM983&lt;&gt;Sheet1!Y983),"有影响","-")</f>
        <v>-</v>
      </c>
      <c r="H980" s="21" t="str">
        <f>IF(OR(Sheet1!AC983&lt;&gt;Sheet1!AN983,Sheet1!AO983&lt;&gt;Sheet1!AD983),"有影响","-")</f>
        <v>-</v>
      </c>
      <c r="I980" s="21" t="str">
        <f>IF(Sheet1!G983=0,"出错","-")</f>
        <v>-</v>
      </c>
      <c r="J980" s="21" t="str">
        <f>IF(AND(Sheet1!G983=0,Sheet1!L983&lt;&gt;0),"出错","-")</f>
        <v>-</v>
      </c>
      <c r="K980" s="21" t="str">
        <f>IF(AND(Sheet1!G983=0,Sheet1!L983=0,Sheet1!Q983&lt;&gt;0),"出错","-")</f>
        <v>-</v>
      </c>
      <c r="L980" s="21" t="str">
        <f>IF(AND(Sheet1!G983=0,Sheet1!L983=0,Sheet1!Q983=0,Sheet1!V983&lt;&gt;0),"出错","-")</f>
        <v>-</v>
      </c>
      <c r="M980" s="21" t="str">
        <f>IF(AND(Sheet1!G983=0,Sheet1!L983=0,Sheet1!Q983=0,Sheet1!V983=0,Sheet1!AA983&lt;&gt;0),"出错","-")</f>
        <v>-</v>
      </c>
      <c r="N980" s="21" t="str">
        <f>IFERROR(VLOOKUP(Sheet1!G983,配置检查表!$Y:$Z,2,FALSE),"")</f>
        <v/>
      </c>
      <c r="O980" s="21">
        <f>IF(AND(Sheet1!I983=Sheet1!J983,Sheet1!J983&lt;&gt;0),Sheet1!I983,IF(AND(Sheet1!I983&lt;&gt;Sheet1!J983,Sheet1!J983&lt;&gt;0),Sheet1!I983&amp;"~"&amp;Sheet1!J983,""))</f>
        <v>1</v>
      </c>
      <c r="P980" s="21" t="str">
        <f>IFERROR(VLOOKUP(Sheet1!L983,配置检查表!$Y:$Z,2,FALSE),"")</f>
        <v/>
      </c>
      <c r="Q980" s="21" t="str">
        <f>IF(AND(Sheet1!N983=Sheet1!O983,Sheet1!O983&lt;&gt;0),Sheet1!N983,IF(AND(Sheet1!N983&lt;&gt;Sheet1!O983,Sheet1!O983&lt;&gt;0),Sheet1!N983&amp;"~"&amp;Sheet1!O983,""))</f>
        <v/>
      </c>
      <c r="R980" s="21" t="str">
        <f>IFERROR(VLOOKUP(Sheet1!Q983,配置检查表!$Y:$Z,2,FALSE),"")</f>
        <v/>
      </c>
      <c r="S980" s="39" t="str">
        <f>IF(AND(Sheet1!S1187=Sheet1!T1187,Sheet1!T1187&lt;&gt;0),Sheet1!S1187,IF(AND(Sheet1!S1187&lt;&gt;Sheet1!T1187,Sheet1!T1187&lt;&gt;0),Sheet1!S1187&amp;"~"&amp;Sheet1!T1187,""))</f>
        <v/>
      </c>
      <c r="T980" s="21" t="str">
        <f>IFERROR(VLOOKUP(Sheet1!V983,配置检查表!$Y:$Z,2,FALSE),"")</f>
        <v/>
      </c>
      <c r="U980" s="39" t="str">
        <f>IF(AND(Sheet1!X1187=Sheet1!Y1187,Sheet1!Y1187&lt;&gt;0),Sheet1!X1187,IF(AND(Sheet1!X1187&lt;&gt;Sheet1!Y1187,Sheet1!Y1187&lt;&gt;0),Sheet1!X1187&amp;"~"&amp;Sheet1!Y1187,""))</f>
        <v/>
      </c>
      <c r="V980" s="21" t="str">
        <f>IFERROR(VLOOKUP(Sheet1!XAA,配置检查表!$Y:$Z,2,FALSE),"")</f>
        <v/>
      </c>
      <c r="W980" s="21" t="str">
        <f>IF(AND(Sheet1!AC1187=Sheet1!AD1187,Sheet1!AD1187&lt;&gt;0),Sheet1!AC1187,IF(AND(Sheet1!AC1187&lt;&gt;Sheet1!AD1187,Sheet1!AD1187&lt;&gt;0),Sheet1!AC1187&amp;"~"&amp;Sheet1!AD1187,""))</f>
        <v/>
      </c>
    </row>
    <row r="981" spans="1:23">
      <c r="A981" s="3">
        <v>21601</v>
      </c>
      <c r="B981" s="3" t="s">
        <v>321</v>
      </c>
      <c r="C981" s="3" t="s">
        <v>665</v>
      </c>
      <c r="D981" s="21" t="str">
        <f>IF(OR(Sheet1!I984&lt;&gt;Sheet1!AF984,Sheet1!AG984&lt;&gt;Sheet1!J984),"有影响","-")</f>
        <v>-</v>
      </c>
      <c r="E981" s="21" t="str">
        <f>IF(OR(Sheet1!N984&lt;&gt;Sheet1!AH984,Sheet1!AI984&lt;&gt;Sheet1!O984),"有影响","-")</f>
        <v>-</v>
      </c>
      <c r="F981" s="21" t="str">
        <f>IF(OR(Sheet1!S984&lt;&gt;Sheet1!AJ984,Sheet1!AK984&lt;&gt;Sheet1!T984),"有影响","-")</f>
        <v>-</v>
      </c>
      <c r="G981" s="21" t="str">
        <f>IF(OR(Sheet1!X984&lt;&gt;Sheet1!AL984,Sheet1!AM984&lt;&gt;Sheet1!Y984),"有影响","-")</f>
        <v>-</v>
      </c>
      <c r="H981" s="21" t="str">
        <f>IF(OR(Sheet1!AC984&lt;&gt;Sheet1!AN984,Sheet1!AO984&lt;&gt;Sheet1!AD984),"有影响","-")</f>
        <v>-</v>
      </c>
      <c r="I981" s="21" t="str">
        <f>IF(Sheet1!G984=0,"出错","-")</f>
        <v>-</v>
      </c>
      <c r="J981" s="21" t="str">
        <f>IF(AND(Sheet1!G984=0,Sheet1!L984&lt;&gt;0),"出错","-")</f>
        <v>-</v>
      </c>
      <c r="K981" s="21" t="str">
        <f>IF(AND(Sheet1!G984=0,Sheet1!L984=0,Sheet1!Q984&lt;&gt;0),"出错","-")</f>
        <v>-</v>
      </c>
      <c r="L981" s="21" t="str">
        <f>IF(AND(Sheet1!G984=0,Sheet1!L984=0,Sheet1!Q984=0,Sheet1!V984&lt;&gt;0),"出错","-")</f>
        <v>-</v>
      </c>
      <c r="M981" s="21" t="str">
        <f>IF(AND(Sheet1!G984=0,Sheet1!L984=0,Sheet1!Q984=0,Sheet1!V984=0,Sheet1!AA984&lt;&gt;0),"出错","-")</f>
        <v>-</v>
      </c>
      <c r="N981" s="21" t="str">
        <f>IFERROR(VLOOKUP(Sheet1!G984,配置检查表!$Y:$Z,2,FALSE),"")</f>
        <v/>
      </c>
      <c r="O981" s="21">
        <f>IF(AND(Sheet1!I984=Sheet1!J984,Sheet1!J984&lt;&gt;0),Sheet1!I984,IF(AND(Sheet1!I984&lt;&gt;Sheet1!J984,Sheet1!J984&lt;&gt;0),Sheet1!I984&amp;"~"&amp;Sheet1!J984,""))</f>
        <v>1</v>
      </c>
      <c r="P981" s="21" t="str">
        <f>IFERROR(VLOOKUP(Sheet1!L984,配置检查表!$Y:$Z,2,FALSE),"")</f>
        <v/>
      </c>
      <c r="Q981" s="21" t="str">
        <f>IF(AND(Sheet1!N984=Sheet1!O984,Sheet1!O984&lt;&gt;0),Sheet1!N984,IF(AND(Sheet1!N984&lt;&gt;Sheet1!O984,Sheet1!O984&lt;&gt;0),Sheet1!N984&amp;"~"&amp;Sheet1!O984,""))</f>
        <v/>
      </c>
      <c r="R981" s="21" t="str">
        <f>IFERROR(VLOOKUP(Sheet1!Q984,配置检查表!$Y:$Z,2,FALSE),"")</f>
        <v/>
      </c>
      <c r="S981" s="39" t="str">
        <f>IF(AND(Sheet1!S1188=Sheet1!T1188,Sheet1!T1188&lt;&gt;0),Sheet1!S1188,IF(AND(Sheet1!S1188&lt;&gt;Sheet1!T1188,Sheet1!T1188&lt;&gt;0),Sheet1!S1188&amp;"~"&amp;Sheet1!T1188,""))</f>
        <v/>
      </c>
      <c r="T981" s="21" t="str">
        <f>IFERROR(VLOOKUP(Sheet1!V984,配置检查表!$Y:$Z,2,FALSE),"")</f>
        <v/>
      </c>
      <c r="U981" s="39" t="str">
        <f>IF(AND(Sheet1!X1188=Sheet1!Y1188,Sheet1!Y1188&lt;&gt;0),Sheet1!X1188,IF(AND(Sheet1!X1188&lt;&gt;Sheet1!Y1188,Sheet1!Y1188&lt;&gt;0),Sheet1!X1188&amp;"~"&amp;Sheet1!Y1188,""))</f>
        <v/>
      </c>
      <c r="V981" s="21" t="str">
        <f>IFERROR(VLOOKUP(Sheet1!XAA,配置检查表!$Y:$Z,2,FALSE),"")</f>
        <v/>
      </c>
      <c r="W981" s="21" t="str">
        <f>IF(AND(Sheet1!AC1188=Sheet1!AD1188,Sheet1!AD1188&lt;&gt;0),Sheet1!AC1188,IF(AND(Sheet1!AC1188&lt;&gt;Sheet1!AD1188,Sheet1!AD1188&lt;&gt;0),Sheet1!AC1188&amp;"~"&amp;Sheet1!AD1188,""))</f>
        <v/>
      </c>
    </row>
    <row r="982" spans="1:23">
      <c r="A982" s="3">
        <v>21602</v>
      </c>
      <c r="B982" s="3" t="s">
        <v>322</v>
      </c>
      <c r="C982" s="3" t="s">
        <v>666</v>
      </c>
      <c r="D982" s="21" t="str">
        <f>IF(OR(Sheet1!I985&lt;&gt;Sheet1!AF985,Sheet1!AG985&lt;&gt;Sheet1!J985),"有影响","-")</f>
        <v>-</v>
      </c>
      <c r="E982" s="21" t="str">
        <f>IF(OR(Sheet1!N985&lt;&gt;Sheet1!AH985,Sheet1!AI985&lt;&gt;Sheet1!O985),"有影响","-")</f>
        <v>-</v>
      </c>
      <c r="F982" s="21" t="str">
        <f>IF(OR(Sheet1!S985&lt;&gt;Sheet1!AJ985,Sheet1!AK985&lt;&gt;Sheet1!T985),"有影响","-")</f>
        <v>-</v>
      </c>
      <c r="G982" s="21" t="str">
        <f>IF(OR(Sheet1!X985&lt;&gt;Sheet1!AL985,Sheet1!AM985&lt;&gt;Sheet1!Y985),"有影响","-")</f>
        <v>-</v>
      </c>
      <c r="H982" s="21" t="str">
        <f>IF(OR(Sheet1!AC985&lt;&gt;Sheet1!AN985,Sheet1!AO985&lt;&gt;Sheet1!AD985),"有影响","-")</f>
        <v>-</v>
      </c>
      <c r="I982" s="21" t="str">
        <f>IF(Sheet1!G985=0,"出错","-")</f>
        <v>-</v>
      </c>
      <c r="J982" s="21" t="str">
        <f>IF(AND(Sheet1!G985=0,Sheet1!L985&lt;&gt;0),"出错","-")</f>
        <v>-</v>
      </c>
      <c r="K982" s="21" t="str">
        <f>IF(AND(Sheet1!G985=0,Sheet1!L985=0,Sheet1!Q985&lt;&gt;0),"出错","-")</f>
        <v>-</v>
      </c>
      <c r="L982" s="21" t="str">
        <f>IF(AND(Sheet1!G985=0,Sheet1!L985=0,Sheet1!Q985=0,Sheet1!V985&lt;&gt;0),"出错","-")</f>
        <v>-</v>
      </c>
      <c r="M982" s="21" t="str">
        <f>IF(AND(Sheet1!G985=0,Sheet1!L985=0,Sheet1!Q985=0,Sheet1!V985=0,Sheet1!AA985&lt;&gt;0),"出错","-")</f>
        <v>-</v>
      </c>
      <c r="N982" s="21" t="str">
        <f>IFERROR(VLOOKUP(Sheet1!G985,配置检查表!$Y:$Z,2,FALSE),"")</f>
        <v/>
      </c>
      <c r="O982" s="21">
        <f>IF(AND(Sheet1!I985=Sheet1!J985,Sheet1!J985&lt;&gt;0),Sheet1!I985,IF(AND(Sheet1!I985&lt;&gt;Sheet1!J985,Sheet1!J985&lt;&gt;0),Sheet1!I985&amp;"~"&amp;Sheet1!J985,""))</f>
        <v>1</v>
      </c>
      <c r="P982" s="21" t="str">
        <f>IFERROR(VLOOKUP(Sheet1!L985,配置检查表!$Y:$Z,2,FALSE),"")</f>
        <v/>
      </c>
      <c r="Q982" s="21" t="str">
        <f>IF(AND(Sheet1!N985=Sheet1!O985,Sheet1!O985&lt;&gt;0),Sheet1!N985,IF(AND(Sheet1!N985&lt;&gt;Sheet1!O985,Sheet1!O985&lt;&gt;0),Sheet1!N985&amp;"~"&amp;Sheet1!O985,""))</f>
        <v/>
      </c>
      <c r="R982" s="21" t="str">
        <f>IFERROR(VLOOKUP(Sheet1!Q985,配置检查表!$Y:$Z,2,FALSE),"")</f>
        <v/>
      </c>
      <c r="S982" s="39" t="str">
        <f>IF(AND(Sheet1!S1189=Sheet1!T1189,Sheet1!T1189&lt;&gt;0),Sheet1!S1189,IF(AND(Sheet1!S1189&lt;&gt;Sheet1!T1189,Sheet1!T1189&lt;&gt;0),Sheet1!S1189&amp;"~"&amp;Sheet1!T1189,""))</f>
        <v/>
      </c>
      <c r="T982" s="21" t="str">
        <f>IFERROR(VLOOKUP(Sheet1!V985,配置检查表!$Y:$Z,2,FALSE),"")</f>
        <v/>
      </c>
      <c r="U982" s="39" t="str">
        <f>IF(AND(Sheet1!X1189=Sheet1!Y1189,Sheet1!Y1189&lt;&gt;0),Sheet1!X1189,IF(AND(Sheet1!X1189&lt;&gt;Sheet1!Y1189,Sheet1!Y1189&lt;&gt;0),Sheet1!X1189&amp;"~"&amp;Sheet1!Y1189,""))</f>
        <v/>
      </c>
      <c r="V982" s="21" t="str">
        <f>IFERROR(VLOOKUP(Sheet1!XAA,配置检查表!$Y:$Z,2,FALSE),"")</f>
        <v/>
      </c>
      <c r="W982" s="21" t="str">
        <f>IF(AND(Sheet1!AC1189=Sheet1!AD1189,Sheet1!AD1189&lt;&gt;0),Sheet1!AC1189,IF(AND(Sheet1!AC1189&lt;&gt;Sheet1!AD1189,Sheet1!AD1189&lt;&gt;0),Sheet1!AC1189&amp;"~"&amp;Sheet1!AD1189,""))</f>
        <v/>
      </c>
    </row>
    <row r="983" spans="1:23">
      <c r="A983" s="3">
        <v>21603</v>
      </c>
      <c r="B983" s="3" t="s">
        <v>323</v>
      </c>
      <c r="C983" s="3" t="s">
        <v>667</v>
      </c>
      <c r="D983" s="21" t="str">
        <f>IF(OR(Sheet1!I986&lt;&gt;Sheet1!AF986,Sheet1!AG986&lt;&gt;Sheet1!J986),"有影响","-")</f>
        <v>-</v>
      </c>
      <c r="E983" s="21" t="str">
        <f>IF(OR(Sheet1!N986&lt;&gt;Sheet1!AH986,Sheet1!AI986&lt;&gt;Sheet1!O986),"有影响","-")</f>
        <v>-</v>
      </c>
      <c r="F983" s="21" t="str">
        <f>IF(OR(Sheet1!S986&lt;&gt;Sheet1!AJ986,Sheet1!AK986&lt;&gt;Sheet1!T986),"有影响","-")</f>
        <v>-</v>
      </c>
      <c r="G983" s="21" t="str">
        <f>IF(OR(Sheet1!X986&lt;&gt;Sheet1!AL986,Sheet1!AM986&lt;&gt;Sheet1!Y986),"有影响","-")</f>
        <v>-</v>
      </c>
      <c r="H983" s="21" t="str">
        <f>IF(OR(Sheet1!AC986&lt;&gt;Sheet1!AN986,Sheet1!AO986&lt;&gt;Sheet1!AD986),"有影响","-")</f>
        <v>-</v>
      </c>
      <c r="I983" s="21" t="str">
        <f>IF(Sheet1!G986=0,"出错","-")</f>
        <v>-</v>
      </c>
      <c r="J983" s="21" t="str">
        <f>IF(AND(Sheet1!G986=0,Sheet1!L986&lt;&gt;0),"出错","-")</f>
        <v>-</v>
      </c>
      <c r="K983" s="21" t="str">
        <f>IF(AND(Sheet1!G986=0,Sheet1!L986=0,Sheet1!Q986&lt;&gt;0),"出错","-")</f>
        <v>-</v>
      </c>
      <c r="L983" s="21" t="str">
        <f>IF(AND(Sheet1!G986=0,Sheet1!L986=0,Sheet1!Q986=0,Sheet1!V986&lt;&gt;0),"出错","-")</f>
        <v>-</v>
      </c>
      <c r="M983" s="21" t="str">
        <f>IF(AND(Sheet1!G986=0,Sheet1!L986=0,Sheet1!Q986=0,Sheet1!V986=0,Sheet1!AA986&lt;&gt;0),"出错","-")</f>
        <v>-</v>
      </c>
      <c r="N983" s="21" t="str">
        <f>IFERROR(VLOOKUP(Sheet1!G986,配置检查表!$Y:$Z,2,FALSE),"")</f>
        <v/>
      </c>
      <c r="O983" s="21">
        <f>IF(AND(Sheet1!I986=Sheet1!J986,Sheet1!J986&lt;&gt;0),Sheet1!I986,IF(AND(Sheet1!I986&lt;&gt;Sheet1!J986,Sheet1!J986&lt;&gt;0),Sheet1!I986&amp;"~"&amp;Sheet1!J986,""))</f>
        <v>1</v>
      </c>
      <c r="P983" s="21" t="str">
        <f>IFERROR(VLOOKUP(Sheet1!L986,配置检查表!$Y:$Z,2,FALSE),"")</f>
        <v/>
      </c>
      <c r="Q983" s="21" t="str">
        <f>IF(AND(Sheet1!N986=Sheet1!O986,Sheet1!O986&lt;&gt;0),Sheet1!N986,IF(AND(Sheet1!N986&lt;&gt;Sheet1!O986,Sheet1!O986&lt;&gt;0),Sheet1!N986&amp;"~"&amp;Sheet1!O986,""))</f>
        <v/>
      </c>
      <c r="R983" s="21" t="str">
        <f>IFERROR(VLOOKUP(Sheet1!Q986,配置检查表!$Y:$Z,2,FALSE),"")</f>
        <v/>
      </c>
      <c r="S983" s="39" t="str">
        <f>IF(AND(Sheet1!S1190=Sheet1!T1190,Sheet1!T1190&lt;&gt;0),Sheet1!S1190,IF(AND(Sheet1!S1190&lt;&gt;Sheet1!T1190,Sheet1!T1190&lt;&gt;0),Sheet1!S1190&amp;"~"&amp;Sheet1!T1190,""))</f>
        <v/>
      </c>
      <c r="T983" s="21" t="str">
        <f>IFERROR(VLOOKUP(Sheet1!V986,配置检查表!$Y:$Z,2,FALSE),"")</f>
        <v/>
      </c>
      <c r="U983" s="39" t="str">
        <f>IF(AND(Sheet1!X1190=Sheet1!Y1190,Sheet1!Y1190&lt;&gt;0),Sheet1!X1190,IF(AND(Sheet1!X1190&lt;&gt;Sheet1!Y1190,Sheet1!Y1190&lt;&gt;0),Sheet1!X1190&amp;"~"&amp;Sheet1!Y1190,""))</f>
        <v/>
      </c>
      <c r="V983" s="21" t="str">
        <f>IFERROR(VLOOKUP(Sheet1!XAA,配置检查表!$Y:$Z,2,FALSE),"")</f>
        <v/>
      </c>
      <c r="W983" s="21" t="str">
        <f>IF(AND(Sheet1!AC1190=Sheet1!AD1190,Sheet1!AD1190&lt;&gt;0),Sheet1!AC1190,IF(AND(Sheet1!AC1190&lt;&gt;Sheet1!AD1190,Sheet1!AD1190&lt;&gt;0),Sheet1!AC1190&amp;"~"&amp;Sheet1!AD1190,""))</f>
        <v/>
      </c>
    </row>
    <row r="984" spans="1:23">
      <c r="A984" s="3">
        <v>21604</v>
      </c>
      <c r="B984" s="3" t="s">
        <v>324</v>
      </c>
      <c r="C984" s="3" t="s">
        <v>668</v>
      </c>
      <c r="D984" s="21" t="str">
        <f>IF(OR(Sheet1!I987&lt;&gt;Sheet1!AF987,Sheet1!AG987&lt;&gt;Sheet1!J987),"有影响","-")</f>
        <v>-</v>
      </c>
      <c r="E984" s="21" t="str">
        <f>IF(OR(Sheet1!N987&lt;&gt;Sheet1!AH987,Sheet1!AI987&lt;&gt;Sheet1!O987),"有影响","-")</f>
        <v>-</v>
      </c>
      <c r="F984" s="21" t="str">
        <f>IF(OR(Sheet1!S987&lt;&gt;Sheet1!AJ987,Sheet1!AK987&lt;&gt;Sheet1!T987),"有影响","-")</f>
        <v>-</v>
      </c>
      <c r="G984" s="21" t="str">
        <f>IF(OR(Sheet1!X987&lt;&gt;Sheet1!AL987,Sheet1!AM987&lt;&gt;Sheet1!Y987),"有影响","-")</f>
        <v>-</v>
      </c>
      <c r="H984" s="21" t="str">
        <f>IF(OR(Sheet1!AC987&lt;&gt;Sheet1!AN987,Sheet1!AO987&lt;&gt;Sheet1!AD987),"有影响","-")</f>
        <v>-</v>
      </c>
      <c r="I984" s="21" t="str">
        <f>IF(Sheet1!G987=0,"出错","-")</f>
        <v>-</v>
      </c>
      <c r="J984" s="21" t="str">
        <f>IF(AND(Sheet1!G987=0,Sheet1!L987&lt;&gt;0),"出错","-")</f>
        <v>-</v>
      </c>
      <c r="K984" s="21" t="str">
        <f>IF(AND(Sheet1!G987=0,Sheet1!L987=0,Sheet1!Q987&lt;&gt;0),"出错","-")</f>
        <v>-</v>
      </c>
      <c r="L984" s="21" t="str">
        <f>IF(AND(Sheet1!G987=0,Sheet1!L987=0,Sheet1!Q987=0,Sheet1!V987&lt;&gt;0),"出错","-")</f>
        <v>-</v>
      </c>
      <c r="M984" s="21" t="str">
        <f>IF(AND(Sheet1!G987=0,Sheet1!L987=0,Sheet1!Q987=0,Sheet1!V987=0,Sheet1!AA987&lt;&gt;0),"出错","-")</f>
        <v>-</v>
      </c>
      <c r="N984" s="21" t="str">
        <f>IFERROR(VLOOKUP(Sheet1!G987,配置检查表!$Y:$Z,2,FALSE),"")</f>
        <v/>
      </c>
      <c r="O984" s="21">
        <f>IF(AND(Sheet1!I987=Sheet1!J987,Sheet1!J987&lt;&gt;0),Sheet1!I987,IF(AND(Sheet1!I987&lt;&gt;Sheet1!J987,Sheet1!J987&lt;&gt;0),Sheet1!I987&amp;"~"&amp;Sheet1!J987,""))</f>
        <v>1</v>
      </c>
      <c r="P984" s="21" t="str">
        <f>IFERROR(VLOOKUP(Sheet1!L987,配置检查表!$Y:$Z,2,FALSE),"")</f>
        <v/>
      </c>
      <c r="Q984" s="21" t="str">
        <f>IF(AND(Sheet1!N987=Sheet1!O987,Sheet1!O987&lt;&gt;0),Sheet1!N987,IF(AND(Sheet1!N987&lt;&gt;Sheet1!O987,Sheet1!O987&lt;&gt;0),Sheet1!N987&amp;"~"&amp;Sheet1!O987,""))</f>
        <v/>
      </c>
      <c r="R984" s="21" t="str">
        <f>IFERROR(VLOOKUP(Sheet1!Q987,配置检查表!$Y:$Z,2,FALSE),"")</f>
        <v/>
      </c>
      <c r="S984" s="39" t="str">
        <f>IF(AND(Sheet1!S1191=Sheet1!T1191,Sheet1!T1191&lt;&gt;0),Sheet1!S1191,IF(AND(Sheet1!S1191&lt;&gt;Sheet1!T1191,Sheet1!T1191&lt;&gt;0),Sheet1!S1191&amp;"~"&amp;Sheet1!T1191,""))</f>
        <v/>
      </c>
      <c r="T984" s="21" t="str">
        <f>IFERROR(VLOOKUP(Sheet1!V987,配置检查表!$Y:$Z,2,FALSE),"")</f>
        <v/>
      </c>
      <c r="U984" s="39" t="str">
        <f>IF(AND(Sheet1!X1191=Sheet1!Y1191,Sheet1!Y1191&lt;&gt;0),Sheet1!X1191,IF(AND(Sheet1!X1191&lt;&gt;Sheet1!Y1191,Sheet1!Y1191&lt;&gt;0),Sheet1!X1191&amp;"~"&amp;Sheet1!Y1191,""))</f>
        <v/>
      </c>
      <c r="V984" s="21" t="str">
        <f>IFERROR(VLOOKUP(Sheet1!XAA,配置检查表!$Y:$Z,2,FALSE),"")</f>
        <v/>
      </c>
      <c r="W984" s="21" t="str">
        <f>IF(AND(Sheet1!AC1191=Sheet1!AD1191,Sheet1!AD1191&lt;&gt;0),Sheet1!AC1191,IF(AND(Sheet1!AC1191&lt;&gt;Sheet1!AD1191,Sheet1!AD1191&lt;&gt;0),Sheet1!AC1191&amp;"~"&amp;Sheet1!AD1191,""))</f>
        <v/>
      </c>
    </row>
    <row r="985" spans="1:23">
      <c r="A985" s="3">
        <v>21605</v>
      </c>
      <c r="B985" s="3" t="s">
        <v>325</v>
      </c>
      <c r="C985" s="3" t="s">
        <v>669</v>
      </c>
      <c r="D985" s="21" t="str">
        <f>IF(OR(Sheet1!I988&lt;&gt;Sheet1!AF988,Sheet1!AG988&lt;&gt;Sheet1!J988),"有影响","-")</f>
        <v>-</v>
      </c>
      <c r="E985" s="21" t="str">
        <f>IF(OR(Sheet1!N988&lt;&gt;Sheet1!AH988,Sheet1!AI988&lt;&gt;Sheet1!O988),"有影响","-")</f>
        <v>-</v>
      </c>
      <c r="F985" s="21" t="str">
        <f>IF(OR(Sheet1!S988&lt;&gt;Sheet1!AJ988,Sheet1!AK988&lt;&gt;Sheet1!T988),"有影响","-")</f>
        <v>-</v>
      </c>
      <c r="G985" s="21" t="str">
        <f>IF(OR(Sheet1!X988&lt;&gt;Sheet1!AL988,Sheet1!AM988&lt;&gt;Sheet1!Y988),"有影响","-")</f>
        <v>-</v>
      </c>
      <c r="H985" s="21" t="str">
        <f>IF(OR(Sheet1!AC988&lt;&gt;Sheet1!AN988,Sheet1!AO988&lt;&gt;Sheet1!AD988),"有影响","-")</f>
        <v>-</v>
      </c>
      <c r="I985" s="21" t="str">
        <f>IF(Sheet1!G988=0,"出错","-")</f>
        <v>-</v>
      </c>
      <c r="J985" s="21" t="str">
        <f>IF(AND(Sheet1!G988=0,Sheet1!L988&lt;&gt;0),"出错","-")</f>
        <v>-</v>
      </c>
      <c r="K985" s="21" t="str">
        <f>IF(AND(Sheet1!G988=0,Sheet1!L988=0,Sheet1!Q988&lt;&gt;0),"出错","-")</f>
        <v>-</v>
      </c>
      <c r="L985" s="21" t="str">
        <f>IF(AND(Sheet1!G988=0,Sheet1!L988=0,Sheet1!Q988=0,Sheet1!V988&lt;&gt;0),"出错","-")</f>
        <v>-</v>
      </c>
      <c r="M985" s="21" t="str">
        <f>IF(AND(Sheet1!G988=0,Sheet1!L988=0,Sheet1!Q988=0,Sheet1!V988=0,Sheet1!AA988&lt;&gt;0),"出错","-")</f>
        <v>-</v>
      </c>
      <c r="N985" s="21" t="str">
        <f>IFERROR(VLOOKUP(Sheet1!G988,配置检查表!$Y:$Z,2,FALSE),"")</f>
        <v/>
      </c>
      <c r="O985" s="21">
        <f>IF(AND(Sheet1!I988=Sheet1!J988,Sheet1!J988&lt;&gt;0),Sheet1!I988,IF(AND(Sheet1!I988&lt;&gt;Sheet1!J988,Sheet1!J988&lt;&gt;0),Sheet1!I988&amp;"~"&amp;Sheet1!J988,""))</f>
        <v>1</v>
      </c>
      <c r="P985" s="21" t="str">
        <f>IFERROR(VLOOKUP(Sheet1!L988,配置检查表!$Y:$Z,2,FALSE),"")</f>
        <v/>
      </c>
      <c r="Q985" s="21" t="str">
        <f>IF(AND(Sheet1!N988=Sheet1!O988,Sheet1!O988&lt;&gt;0),Sheet1!N988,IF(AND(Sheet1!N988&lt;&gt;Sheet1!O988,Sheet1!O988&lt;&gt;0),Sheet1!N988&amp;"~"&amp;Sheet1!O988,""))</f>
        <v/>
      </c>
      <c r="R985" s="21" t="str">
        <f>IFERROR(VLOOKUP(Sheet1!Q988,配置检查表!$Y:$Z,2,FALSE),"")</f>
        <v/>
      </c>
      <c r="S985" s="39" t="str">
        <f>IF(AND(Sheet1!S1192=Sheet1!T1192,Sheet1!T1192&lt;&gt;0),Sheet1!S1192,IF(AND(Sheet1!S1192&lt;&gt;Sheet1!T1192,Sheet1!T1192&lt;&gt;0),Sheet1!S1192&amp;"~"&amp;Sheet1!T1192,""))</f>
        <v/>
      </c>
      <c r="T985" s="21" t="str">
        <f>IFERROR(VLOOKUP(Sheet1!V988,配置检查表!$Y:$Z,2,FALSE),"")</f>
        <v/>
      </c>
      <c r="U985" s="39" t="str">
        <f>IF(AND(Sheet1!X1192=Sheet1!Y1192,Sheet1!Y1192&lt;&gt;0),Sheet1!X1192,IF(AND(Sheet1!X1192&lt;&gt;Sheet1!Y1192,Sheet1!Y1192&lt;&gt;0),Sheet1!X1192&amp;"~"&amp;Sheet1!Y1192,""))</f>
        <v/>
      </c>
      <c r="V985" s="21" t="str">
        <f>IFERROR(VLOOKUP(Sheet1!XAA,配置检查表!$Y:$Z,2,FALSE),"")</f>
        <v/>
      </c>
      <c r="W985" s="21" t="str">
        <f>IF(AND(Sheet1!AC1192=Sheet1!AD1192,Sheet1!AD1192&lt;&gt;0),Sheet1!AC1192,IF(AND(Sheet1!AC1192&lt;&gt;Sheet1!AD1192,Sheet1!AD1192&lt;&gt;0),Sheet1!AC1192&amp;"~"&amp;Sheet1!AD1192,""))</f>
        <v/>
      </c>
    </row>
    <row r="986" spans="1:23">
      <c r="A986" s="3">
        <v>21606</v>
      </c>
      <c r="B986" s="3" t="s">
        <v>326</v>
      </c>
      <c r="C986" s="3" t="s">
        <v>670</v>
      </c>
      <c r="D986" s="21" t="str">
        <f>IF(OR(Sheet1!I989&lt;&gt;Sheet1!AF989,Sheet1!AG989&lt;&gt;Sheet1!J989),"有影响","-")</f>
        <v>-</v>
      </c>
      <c r="E986" s="21" t="str">
        <f>IF(OR(Sheet1!N989&lt;&gt;Sheet1!AH989,Sheet1!AI989&lt;&gt;Sheet1!O989),"有影响","-")</f>
        <v>-</v>
      </c>
      <c r="F986" s="21" t="str">
        <f>IF(OR(Sheet1!S989&lt;&gt;Sheet1!AJ989,Sheet1!AK989&lt;&gt;Sheet1!T989),"有影响","-")</f>
        <v>-</v>
      </c>
      <c r="G986" s="21" t="str">
        <f>IF(OR(Sheet1!X989&lt;&gt;Sheet1!AL989,Sheet1!AM989&lt;&gt;Sheet1!Y989),"有影响","-")</f>
        <v>-</v>
      </c>
      <c r="H986" s="21" t="str">
        <f>IF(OR(Sheet1!AC989&lt;&gt;Sheet1!AN989,Sheet1!AO989&lt;&gt;Sheet1!AD989),"有影响","-")</f>
        <v>-</v>
      </c>
      <c r="I986" s="21" t="str">
        <f>IF(Sheet1!G989=0,"出错","-")</f>
        <v>-</v>
      </c>
      <c r="J986" s="21" t="str">
        <f>IF(AND(Sheet1!G989=0,Sheet1!L989&lt;&gt;0),"出错","-")</f>
        <v>-</v>
      </c>
      <c r="K986" s="21" t="str">
        <f>IF(AND(Sheet1!G989=0,Sheet1!L989=0,Sheet1!Q989&lt;&gt;0),"出错","-")</f>
        <v>-</v>
      </c>
      <c r="L986" s="21" t="str">
        <f>IF(AND(Sheet1!G989=0,Sheet1!L989=0,Sheet1!Q989=0,Sheet1!V989&lt;&gt;0),"出错","-")</f>
        <v>-</v>
      </c>
      <c r="M986" s="21" t="str">
        <f>IF(AND(Sheet1!G989=0,Sheet1!L989=0,Sheet1!Q989=0,Sheet1!V989=0,Sheet1!AA989&lt;&gt;0),"出错","-")</f>
        <v>-</v>
      </c>
      <c r="N986" s="21" t="str">
        <f>IFERROR(VLOOKUP(Sheet1!G989,配置检查表!$Y:$Z,2,FALSE),"")</f>
        <v/>
      </c>
      <c r="O986" s="21">
        <f>IF(AND(Sheet1!I989=Sheet1!J989,Sheet1!J989&lt;&gt;0),Sheet1!I989,IF(AND(Sheet1!I989&lt;&gt;Sheet1!J989,Sheet1!J989&lt;&gt;0),Sheet1!I989&amp;"~"&amp;Sheet1!J989,""))</f>
        <v>1</v>
      </c>
      <c r="P986" s="21" t="str">
        <f>IFERROR(VLOOKUP(Sheet1!L989,配置检查表!$Y:$Z,2,FALSE),"")</f>
        <v/>
      </c>
      <c r="Q986" s="21" t="str">
        <f>IF(AND(Sheet1!N989=Sheet1!O989,Sheet1!O989&lt;&gt;0),Sheet1!N989,IF(AND(Sheet1!N989&lt;&gt;Sheet1!O989,Sheet1!O989&lt;&gt;0),Sheet1!N989&amp;"~"&amp;Sheet1!O989,""))</f>
        <v/>
      </c>
      <c r="R986" s="21" t="str">
        <f>IFERROR(VLOOKUP(Sheet1!Q989,配置检查表!$Y:$Z,2,FALSE),"")</f>
        <v/>
      </c>
      <c r="S986" s="39" t="str">
        <f>IF(AND(Sheet1!S1193=Sheet1!T1193,Sheet1!T1193&lt;&gt;0),Sheet1!S1193,IF(AND(Sheet1!S1193&lt;&gt;Sheet1!T1193,Sheet1!T1193&lt;&gt;0),Sheet1!S1193&amp;"~"&amp;Sheet1!T1193,""))</f>
        <v/>
      </c>
      <c r="T986" s="21" t="str">
        <f>IFERROR(VLOOKUP(Sheet1!V989,配置检查表!$Y:$Z,2,FALSE),"")</f>
        <v/>
      </c>
      <c r="U986" s="39" t="str">
        <f>IF(AND(Sheet1!X1193=Sheet1!Y1193,Sheet1!Y1193&lt;&gt;0),Sheet1!X1193,IF(AND(Sheet1!X1193&lt;&gt;Sheet1!Y1193,Sheet1!Y1193&lt;&gt;0),Sheet1!X1193&amp;"~"&amp;Sheet1!Y1193,""))</f>
        <v/>
      </c>
      <c r="V986" s="21" t="str">
        <f>IFERROR(VLOOKUP(Sheet1!XAA,配置检查表!$Y:$Z,2,FALSE),"")</f>
        <v/>
      </c>
      <c r="W986" s="21" t="str">
        <f>IF(AND(Sheet1!AC1193=Sheet1!AD1193,Sheet1!AD1193&lt;&gt;0),Sheet1!AC1193,IF(AND(Sheet1!AC1193&lt;&gt;Sheet1!AD1193,Sheet1!AD1193&lt;&gt;0),Sheet1!AC1193&amp;"~"&amp;Sheet1!AD1193,""))</f>
        <v/>
      </c>
    </row>
    <row r="987" spans="1:23">
      <c r="A987" s="3">
        <v>21607</v>
      </c>
      <c r="B987" s="3" t="s">
        <v>327</v>
      </c>
      <c r="C987" s="3" t="s">
        <v>671</v>
      </c>
      <c r="D987" s="21" t="str">
        <f>IF(OR(Sheet1!I990&lt;&gt;Sheet1!AF990,Sheet1!AG990&lt;&gt;Sheet1!J990),"有影响","-")</f>
        <v>-</v>
      </c>
      <c r="E987" s="21" t="str">
        <f>IF(OR(Sheet1!N990&lt;&gt;Sheet1!AH990,Sheet1!AI990&lt;&gt;Sheet1!O990),"有影响","-")</f>
        <v>-</v>
      </c>
      <c r="F987" s="21" t="str">
        <f>IF(OR(Sheet1!S990&lt;&gt;Sheet1!AJ990,Sheet1!AK990&lt;&gt;Sheet1!T990),"有影响","-")</f>
        <v>-</v>
      </c>
      <c r="G987" s="21" t="str">
        <f>IF(OR(Sheet1!X990&lt;&gt;Sheet1!AL990,Sheet1!AM990&lt;&gt;Sheet1!Y990),"有影响","-")</f>
        <v>-</v>
      </c>
      <c r="H987" s="21" t="str">
        <f>IF(OR(Sheet1!AC990&lt;&gt;Sheet1!AN990,Sheet1!AO990&lt;&gt;Sheet1!AD990),"有影响","-")</f>
        <v>-</v>
      </c>
      <c r="I987" s="21" t="str">
        <f>IF(Sheet1!G990=0,"出错","-")</f>
        <v>-</v>
      </c>
      <c r="J987" s="21" t="str">
        <f>IF(AND(Sheet1!G990=0,Sheet1!L990&lt;&gt;0),"出错","-")</f>
        <v>-</v>
      </c>
      <c r="K987" s="21" t="str">
        <f>IF(AND(Sheet1!G990=0,Sheet1!L990=0,Sheet1!Q990&lt;&gt;0),"出错","-")</f>
        <v>-</v>
      </c>
      <c r="L987" s="21" t="str">
        <f>IF(AND(Sheet1!G990=0,Sheet1!L990=0,Sheet1!Q990=0,Sheet1!V990&lt;&gt;0),"出错","-")</f>
        <v>-</v>
      </c>
      <c r="M987" s="21" t="str">
        <f>IF(AND(Sheet1!G990=0,Sheet1!L990=0,Sheet1!Q990=0,Sheet1!V990=0,Sheet1!AA990&lt;&gt;0),"出错","-")</f>
        <v>-</v>
      </c>
      <c r="N987" s="21" t="str">
        <f>IFERROR(VLOOKUP(Sheet1!G990,配置检查表!$Y:$Z,2,FALSE),"")</f>
        <v/>
      </c>
      <c r="O987" s="21">
        <f>IF(AND(Sheet1!I990=Sheet1!J990,Sheet1!J990&lt;&gt;0),Sheet1!I990,IF(AND(Sheet1!I990&lt;&gt;Sheet1!J990,Sheet1!J990&lt;&gt;0),Sheet1!I990&amp;"~"&amp;Sheet1!J990,""))</f>
        <v>1</v>
      </c>
      <c r="P987" s="21" t="str">
        <f>IFERROR(VLOOKUP(Sheet1!L990,配置检查表!$Y:$Z,2,FALSE),"")</f>
        <v/>
      </c>
      <c r="Q987" s="21" t="str">
        <f>IF(AND(Sheet1!N990=Sheet1!O990,Sheet1!O990&lt;&gt;0),Sheet1!N990,IF(AND(Sheet1!N990&lt;&gt;Sheet1!O990,Sheet1!O990&lt;&gt;0),Sheet1!N990&amp;"~"&amp;Sheet1!O990,""))</f>
        <v/>
      </c>
      <c r="R987" s="21" t="str">
        <f>IFERROR(VLOOKUP(Sheet1!Q990,配置检查表!$Y:$Z,2,FALSE),"")</f>
        <v/>
      </c>
      <c r="S987" s="39" t="str">
        <f>IF(AND(Sheet1!S1194=Sheet1!T1194,Sheet1!T1194&lt;&gt;0),Sheet1!S1194,IF(AND(Sheet1!S1194&lt;&gt;Sheet1!T1194,Sheet1!T1194&lt;&gt;0),Sheet1!S1194&amp;"~"&amp;Sheet1!T1194,""))</f>
        <v/>
      </c>
      <c r="T987" s="21" t="str">
        <f>IFERROR(VLOOKUP(Sheet1!V990,配置检查表!$Y:$Z,2,FALSE),"")</f>
        <v/>
      </c>
      <c r="U987" s="39" t="str">
        <f>IF(AND(Sheet1!X1194=Sheet1!Y1194,Sheet1!Y1194&lt;&gt;0),Sheet1!X1194,IF(AND(Sheet1!X1194&lt;&gt;Sheet1!Y1194,Sheet1!Y1194&lt;&gt;0),Sheet1!X1194&amp;"~"&amp;Sheet1!Y1194,""))</f>
        <v/>
      </c>
      <c r="V987" s="21" t="str">
        <f>IFERROR(VLOOKUP(Sheet1!XAA,配置检查表!$Y:$Z,2,FALSE),"")</f>
        <v/>
      </c>
      <c r="W987" s="21" t="str">
        <f>IF(AND(Sheet1!AC1194=Sheet1!AD1194,Sheet1!AD1194&lt;&gt;0),Sheet1!AC1194,IF(AND(Sheet1!AC1194&lt;&gt;Sheet1!AD1194,Sheet1!AD1194&lt;&gt;0),Sheet1!AC1194&amp;"~"&amp;Sheet1!AD1194,""))</f>
        <v/>
      </c>
    </row>
    <row r="988" spans="1:23">
      <c r="A988" s="3">
        <v>21608</v>
      </c>
      <c r="B988" s="3" t="s">
        <v>328</v>
      </c>
      <c r="C988" s="3" t="s">
        <v>672</v>
      </c>
      <c r="D988" s="21" t="str">
        <f>IF(OR(Sheet1!I991&lt;&gt;Sheet1!AF991,Sheet1!AG991&lt;&gt;Sheet1!J991),"有影响","-")</f>
        <v>-</v>
      </c>
      <c r="E988" s="21" t="str">
        <f>IF(OR(Sheet1!N991&lt;&gt;Sheet1!AH991,Sheet1!AI991&lt;&gt;Sheet1!O991),"有影响","-")</f>
        <v>-</v>
      </c>
      <c r="F988" s="21" t="str">
        <f>IF(OR(Sheet1!S991&lt;&gt;Sheet1!AJ991,Sheet1!AK991&lt;&gt;Sheet1!T991),"有影响","-")</f>
        <v>-</v>
      </c>
      <c r="G988" s="21" t="str">
        <f>IF(OR(Sheet1!X991&lt;&gt;Sheet1!AL991,Sheet1!AM991&lt;&gt;Sheet1!Y991),"有影响","-")</f>
        <v>-</v>
      </c>
      <c r="H988" s="21" t="str">
        <f>IF(OR(Sheet1!AC991&lt;&gt;Sheet1!AN991,Sheet1!AO991&lt;&gt;Sheet1!AD991),"有影响","-")</f>
        <v>-</v>
      </c>
      <c r="I988" s="21" t="str">
        <f>IF(Sheet1!G991=0,"出错","-")</f>
        <v>-</v>
      </c>
      <c r="J988" s="21" t="str">
        <f>IF(AND(Sheet1!G991=0,Sheet1!L991&lt;&gt;0),"出错","-")</f>
        <v>-</v>
      </c>
      <c r="K988" s="21" t="str">
        <f>IF(AND(Sheet1!G991=0,Sheet1!L991=0,Sheet1!Q991&lt;&gt;0),"出错","-")</f>
        <v>-</v>
      </c>
      <c r="L988" s="21" t="str">
        <f>IF(AND(Sheet1!G991=0,Sheet1!L991=0,Sheet1!Q991=0,Sheet1!V991&lt;&gt;0),"出错","-")</f>
        <v>-</v>
      </c>
      <c r="M988" s="21" t="str">
        <f>IF(AND(Sheet1!G991=0,Sheet1!L991=0,Sheet1!Q991=0,Sheet1!V991=0,Sheet1!AA991&lt;&gt;0),"出错","-")</f>
        <v>-</v>
      </c>
      <c r="N988" s="21" t="str">
        <f>IFERROR(VLOOKUP(Sheet1!G991,配置检查表!$Y:$Z,2,FALSE),"")</f>
        <v/>
      </c>
      <c r="O988" s="21">
        <f>IF(AND(Sheet1!I991=Sheet1!J991,Sheet1!J991&lt;&gt;0),Sheet1!I991,IF(AND(Sheet1!I991&lt;&gt;Sheet1!J991,Sheet1!J991&lt;&gt;0),Sheet1!I991&amp;"~"&amp;Sheet1!J991,""))</f>
        <v>1</v>
      </c>
      <c r="P988" s="21" t="str">
        <f>IFERROR(VLOOKUP(Sheet1!L991,配置检查表!$Y:$Z,2,FALSE),"")</f>
        <v/>
      </c>
      <c r="Q988" s="21" t="str">
        <f>IF(AND(Sheet1!N991=Sheet1!O991,Sheet1!O991&lt;&gt;0),Sheet1!N991,IF(AND(Sheet1!N991&lt;&gt;Sheet1!O991,Sheet1!O991&lt;&gt;0),Sheet1!N991&amp;"~"&amp;Sheet1!O991,""))</f>
        <v/>
      </c>
      <c r="R988" s="21" t="str">
        <f>IFERROR(VLOOKUP(Sheet1!Q991,配置检查表!$Y:$Z,2,FALSE),"")</f>
        <v/>
      </c>
      <c r="S988" s="39" t="str">
        <f>IF(AND(Sheet1!S1195=Sheet1!T1195,Sheet1!T1195&lt;&gt;0),Sheet1!S1195,IF(AND(Sheet1!S1195&lt;&gt;Sheet1!T1195,Sheet1!T1195&lt;&gt;0),Sheet1!S1195&amp;"~"&amp;Sheet1!T1195,""))</f>
        <v/>
      </c>
      <c r="T988" s="21" t="str">
        <f>IFERROR(VLOOKUP(Sheet1!V991,配置检查表!$Y:$Z,2,FALSE),"")</f>
        <v/>
      </c>
      <c r="U988" s="39" t="str">
        <f>IF(AND(Sheet1!X1195=Sheet1!Y1195,Sheet1!Y1195&lt;&gt;0),Sheet1!X1195,IF(AND(Sheet1!X1195&lt;&gt;Sheet1!Y1195,Sheet1!Y1195&lt;&gt;0),Sheet1!X1195&amp;"~"&amp;Sheet1!Y1195,""))</f>
        <v/>
      </c>
      <c r="V988" s="21" t="str">
        <f>IFERROR(VLOOKUP(Sheet1!XAA,配置检查表!$Y:$Z,2,FALSE),"")</f>
        <v/>
      </c>
      <c r="W988" s="21" t="str">
        <f>IF(AND(Sheet1!AC1195=Sheet1!AD1195,Sheet1!AD1195&lt;&gt;0),Sheet1!AC1195,IF(AND(Sheet1!AC1195&lt;&gt;Sheet1!AD1195,Sheet1!AD1195&lt;&gt;0),Sheet1!AC1195&amp;"~"&amp;Sheet1!AD1195,""))</f>
        <v/>
      </c>
    </row>
    <row r="989" spans="1:23">
      <c r="A989" s="3">
        <v>21609</v>
      </c>
      <c r="B989" s="3" t="s">
        <v>329</v>
      </c>
      <c r="C989" s="3" t="s">
        <v>673</v>
      </c>
      <c r="D989" s="21" t="str">
        <f>IF(OR(Sheet1!I992&lt;&gt;Sheet1!AF992,Sheet1!AG992&lt;&gt;Sheet1!J992),"有影响","-")</f>
        <v>-</v>
      </c>
      <c r="E989" s="21" t="str">
        <f>IF(OR(Sheet1!N992&lt;&gt;Sheet1!AH992,Sheet1!AI992&lt;&gt;Sheet1!O992),"有影响","-")</f>
        <v>-</v>
      </c>
      <c r="F989" s="21" t="str">
        <f>IF(OR(Sheet1!S992&lt;&gt;Sheet1!AJ992,Sheet1!AK992&lt;&gt;Sheet1!T992),"有影响","-")</f>
        <v>-</v>
      </c>
      <c r="G989" s="21" t="str">
        <f>IF(OR(Sheet1!X992&lt;&gt;Sheet1!AL992,Sheet1!AM992&lt;&gt;Sheet1!Y992),"有影响","-")</f>
        <v>-</v>
      </c>
      <c r="H989" s="21" t="str">
        <f>IF(OR(Sheet1!AC992&lt;&gt;Sheet1!AN992,Sheet1!AO992&lt;&gt;Sheet1!AD992),"有影响","-")</f>
        <v>-</v>
      </c>
      <c r="I989" s="21" t="str">
        <f>IF(Sheet1!G992=0,"出错","-")</f>
        <v>-</v>
      </c>
      <c r="J989" s="21" t="str">
        <f>IF(AND(Sheet1!G992=0,Sheet1!L992&lt;&gt;0),"出错","-")</f>
        <v>-</v>
      </c>
      <c r="K989" s="21" t="str">
        <f>IF(AND(Sheet1!G992=0,Sheet1!L992=0,Sheet1!Q992&lt;&gt;0),"出错","-")</f>
        <v>-</v>
      </c>
      <c r="L989" s="21" t="str">
        <f>IF(AND(Sheet1!G992=0,Sheet1!L992=0,Sheet1!Q992=0,Sheet1!V992&lt;&gt;0),"出错","-")</f>
        <v>-</v>
      </c>
      <c r="M989" s="21" t="str">
        <f>IF(AND(Sheet1!G992=0,Sheet1!L992=0,Sheet1!Q992=0,Sheet1!V992=0,Sheet1!AA992&lt;&gt;0),"出错","-")</f>
        <v>-</v>
      </c>
      <c r="N989" s="21" t="str">
        <f>IFERROR(VLOOKUP(Sheet1!G992,配置检查表!$Y:$Z,2,FALSE),"")</f>
        <v/>
      </c>
      <c r="O989" s="21">
        <f>IF(AND(Sheet1!I992=Sheet1!J992,Sheet1!J992&lt;&gt;0),Sheet1!I992,IF(AND(Sheet1!I992&lt;&gt;Sheet1!J992,Sheet1!J992&lt;&gt;0),Sheet1!I992&amp;"~"&amp;Sheet1!J992,""))</f>
        <v>1</v>
      </c>
      <c r="P989" s="21" t="str">
        <f>IFERROR(VLOOKUP(Sheet1!L992,配置检查表!$Y:$Z,2,FALSE),"")</f>
        <v/>
      </c>
      <c r="Q989" s="21" t="str">
        <f>IF(AND(Sheet1!N992=Sheet1!O992,Sheet1!O992&lt;&gt;0),Sheet1!N992,IF(AND(Sheet1!N992&lt;&gt;Sheet1!O992,Sheet1!O992&lt;&gt;0),Sheet1!N992&amp;"~"&amp;Sheet1!O992,""))</f>
        <v/>
      </c>
      <c r="R989" s="21" t="str">
        <f>IFERROR(VLOOKUP(Sheet1!Q992,配置检查表!$Y:$Z,2,FALSE),"")</f>
        <v/>
      </c>
      <c r="S989" s="39" t="str">
        <f>IF(AND(Sheet1!S1196=Sheet1!T1196,Sheet1!T1196&lt;&gt;0),Sheet1!S1196,IF(AND(Sheet1!S1196&lt;&gt;Sheet1!T1196,Sheet1!T1196&lt;&gt;0),Sheet1!S1196&amp;"~"&amp;Sheet1!T1196,""))</f>
        <v/>
      </c>
      <c r="T989" s="21" t="str">
        <f>IFERROR(VLOOKUP(Sheet1!V992,配置检查表!$Y:$Z,2,FALSE),"")</f>
        <v/>
      </c>
      <c r="U989" s="39" t="str">
        <f>IF(AND(Sheet1!X1196=Sheet1!Y1196,Sheet1!Y1196&lt;&gt;0),Sheet1!X1196,IF(AND(Sheet1!X1196&lt;&gt;Sheet1!Y1196,Sheet1!Y1196&lt;&gt;0),Sheet1!X1196&amp;"~"&amp;Sheet1!Y1196,""))</f>
        <v/>
      </c>
      <c r="V989" s="21" t="str">
        <f>IFERROR(VLOOKUP(Sheet1!XAA,配置检查表!$Y:$Z,2,FALSE),"")</f>
        <v/>
      </c>
      <c r="W989" s="21" t="str">
        <f>IF(AND(Sheet1!AC1196=Sheet1!AD1196,Sheet1!AD1196&lt;&gt;0),Sheet1!AC1196,IF(AND(Sheet1!AC1196&lt;&gt;Sheet1!AD1196,Sheet1!AD1196&lt;&gt;0),Sheet1!AC1196&amp;"~"&amp;Sheet1!AD1196,""))</f>
        <v/>
      </c>
    </row>
    <row r="990" spans="1:23">
      <c r="A990" s="3">
        <v>21610</v>
      </c>
      <c r="B990" s="3" t="s">
        <v>330</v>
      </c>
      <c r="C990" s="3" t="s">
        <v>674</v>
      </c>
      <c r="D990" s="21" t="str">
        <f>IF(OR(Sheet1!I993&lt;&gt;Sheet1!AF993,Sheet1!AG993&lt;&gt;Sheet1!J993),"有影响","-")</f>
        <v>-</v>
      </c>
      <c r="E990" s="21" t="str">
        <f>IF(OR(Sheet1!N993&lt;&gt;Sheet1!AH993,Sheet1!AI993&lt;&gt;Sheet1!O993),"有影响","-")</f>
        <v>-</v>
      </c>
      <c r="F990" s="21" t="str">
        <f>IF(OR(Sheet1!S993&lt;&gt;Sheet1!AJ993,Sheet1!AK993&lt;&gt;Sheet1!T993),"有影响","-")</f>
        <v>-</v>
      </c>
      <c r="G990" s="21" t="str">
        <f>IF(OR(Sheet1!X993&lt;&gt;Sheet1!AL993,Sheet1!AM993&lt;&gt;Sheet1!Y993),"有影响","-")</f>
        <v>-</v>
      </c>
      <c r="H990" s="21" t="str">
        <f>IF(OR(Sheet1!AC993&lt;&gt;Sheet1!AN993,Sheet1!AO993&lt;&gt;Sheet1!AD993),"有影响","-")</f>
        <v>-</v>
      </c>
      <c r="I990" s="21" t="str">
        <f>IF(Sheet1!G993=0,"出错","-")</f>
        <v>-</v>
      </c>
      <c r="J990" s="21" t="str">
        <f>IF(AND(Sheet1!G993=0,Sheet1!L993&lt;&gt;0),"出错","-")</f>
        <v>-</v>
      </c>
      <c r="K990" s="21" t="str">
        <f>IF(AND(Sheet1!G993=0,Sheet1!L993=0,Sheet1!Q993&lt;&gt;0),"出错","-")</f>
        <v>-</v>
      </c>
      <c r="L990" s="21" t="str">
        <f>IF(AND(Sheet1!G993=0,Sheet1!L993=0,Sheet1!Q993=0,Sheet1!V993&lt;&gt;0),"出错","-")</f>
        <v>-</v>
      </c>
      <c r="M990" s="21" t="str">
        <f>IF(AND(Sheet1!G993=0,Sheet1!L993=0,Sheet1!Q993=0,Sheet1!V993=0,Sheet1!AA993&lt;&gt;0),"出错","-")</f>
        <v>-</v>
      </c>
      <c r="N990" s="21" t="str">
        <f>IFERROR(VLOOKUP(Sheet1!G993,配置检查表!$Y:$Z,2,FALSE),"")</f>
        <v/>
      </c>
      <c r="O990" s="21">
        <f>IF(AND(Sheet1!I993=Sheet1!J993,Sheet1!J993&lt;&gt;0),Sheet1!I993,IF(AND(Sheet1!I993&lt;&gt;Sheet1!J993,Sheet1!J993&lt;&gt;0),Sheet1!I993&amp;"~"&amp;Sheet1!J993,""))</f>
        <v>1</v>
      </c>
      <c r="P990" s="21" t="str">
        <f>IFERROR(VLOOKUP(Sheet1!L993,配置检查表!$Y:$Z,2,FALSE),"")</f>
        <v/>
      </c>
      <c r="Q990" s="21" t="str">
        <f>IF(AND(Sheet1!N993=Sheet1!O993,Sheet1!O993&lt;&gt;0),Sheet1!N993,IF(AND(Sheet1!N993&lt;&gt;Sheet1!O993,Sheet1!O993&lt;&gt;0),Sheet1!N993&amp;"~"&amp;Sheet1!O993,""))</f>
        <v/>
      </c>
      <c r="R990" s="21" t="str">
        <f>IFERROR(VLOOKUP(Sheet1!Q993,配置检查表!$Y:$Z,2,FALSE),"")</f>
        <v/>
      </c>
      <c r="S990" s="39" t="str">
        <f>IF(AND(Sheet1!S1197=Sheet1!T1197,Sheet1!T1197&lt;&gt;0),Sheet1!S1197,IF(AND(Sheet1!S1197&lt;&gt;Sheet1!T1197,Sheet1!T1197&lt;&gt;0),Sheet1!S1197&amp;"~"&amp;Sheet1!T1197,""))</f>
        <v/>
      </c>
      <c r="T990" s="21" t="str">
        <f>IFERROR(VLOOKUP(Sheet1!V993,配置检查表!$Y:$Z,2,FALSE),"")</f>
        <v/>
      </c>
      <c r="U990" s="39" t="str">
        <f>IF(AND(Sheet1!X1197=Sheet1!Y1197,Sheet1!Y1197&lt;&gt;0),Sheet1!X1197,IF(AND(Sheet1!X1197&lt;&gt;Sheet1!Y1197,Sheet1!Y1197&lt;&gt;0),Sheet1!X1197&amp;"~"&amp;Sheet1!Y1197,""))</f>
        <v/>
      </c>
      <c r="V990" s="21" t="str">
        <f>IFERROR(VLOOKUP(Sheet1!XAA,配置检查表!$Y:$Z,2,FALSE),"")</f>
        <v/>
      </c>
      <c r="W990" s="21" t="str">
        <f>IF(AND(Sheet1!AC1197=Sheet1!AD1197,Sheet1!AD1197&lt;&gt;0),Sheet1!AC1197,IF(AND(Sheet1!AC1197&lt;&gt;Sheet1!AD1197,Sheet1!AD1197&lt;&gt;0),Sheet1!AC1197&amp;"~"&amp;Sheet1!AD1197,""))</f>
        <v/>
      </c>
    </row>
    <row r="991" spans="1:23">
      <c r="A991" s="3">
        <v>21611</v>
      </c>
      <c r="B991" s="3" t="s">
        <v>331</v>
      </c>
      <c r="C991" s="3" t="s">
        <v>675</v>
      </c>
      <c r="D991" s="21" t="str">
        <f>IF(OR(Sheet1!I994&lt;&gt;Sheet1!AF994,Sheet1!AG994&lt;&gt;Sheet1!J994),"有影响","-")</f>
        <v>-</v>
      </c>
      <c r="E991" s="21" t="str">
        <f>IF(OR(Sheet1!N994&lt;&gt;Sheet1!AH994,Sheet1!AI994&lt;&gt;Sheet1!O994),"有影响","-")</f>
        <v>-</v>
      </c>
      <c r="F991" s="21" t="str">
        <f>IF(OR(Sheet1!S994&lt;&gt;Sheet1!AJ994,Sheet1!AK994&lt;&gt;Sheet1!T994),"有影响","-")</f>
        <v>-</v>
      </c>
      <c r="G991" s="21" t="str">
        <f>IF(OR(Sheet1!X994&lt;&gt;Sheet1!AL994,Sheet1!AM994&lt;&gt;Sheet1!Y994),"有影响","-")</f>
        <v>-</v>
      </c>
      <c r="H991" s="21" t="str">
        <f>IF(OR(Sheet1!AC994&lt;&gt;Sheet1!AN994,Sheet1!AO994&lt;&gt;Sheet1!AD994),"有影响","-")</f>
        <v>-</v>
      </c>
      <c r="I991" s="21" t="str">
        <f>IF(Sheet1!G994=0,"出错","-")</f>
        <v>-</v>
      </c>
      <c r="J991" s="21" t="str">
        <f>IF(AND(Sheet1!G994=0,Sheet1!L994&lt;&gt;0),"出错","-")</f>
        <v>-</v>
      </c>
      <c r="K991" s="21" t="str">
        <f>IF(AND(Sheet1!G994=0,Sheet1!L994=0,Sheet1!Q994&lt;&gt;0),"出错","-")</f>
        <v>-</v>
      </c>
      <c r="L991" s="21" t="str">
        <f>IF(AND(Sheet1!G994=0,Sheet1!L994=0,Sheet1!Q994=0,Sheet1!V994&lt;&gt;0),"出错","-")</f>
        <v>-</v>
      </c>
      <c r="M991" s="21" t="str">
        <f>IF(AND(Sheet1!G994=0,Sheet1!L994=0,Sheet1!Q994=0,Sheet1!V994=0,Sheet1!AA994&lt;&gt;0),"出错","-")</f>
        <v>-</v>
      </c>
      <c r="N991" s="21" t="str">
        <f>IFERROR(VLOOKUP(Sheet1!G994,配置检查表!$Y:$Z,2,FALSE),"")</f>
        <v/>
      </c>
      <c r="O991" s="21">
        <f>IF(AND(Sheet1!I994=Sheet1!J994,Sheet1!J994&lt;&gt;0),Sheet1!I994,IF(AND(Sheet1!I994&lt;&gt;Sheet1!J994,Sheet1!J994&lt;&gt;0),Sheet1!I994&amp;"~"&amp;Sheet1!J994,""))</f>
        <v>1</v>
      </c>
      <c r="P991" s="21" t="str">
        <f>IFERROR(VLOOKUP(Sheet1!L994,配置检查表!$Y:$Z,2,FALSE),"")</f>
        <v/>
      </c>
      <c r="Q991" s="21" t="str">
        <f>IF(AND(Sheet1!N994=Sheet1!O994,Sheet1!O994&lt;&gt;0),Sheet1!N994,IF(AND(Sheet1!N994&lt;&gt;Sheet1!O994,Sheet1!O994&lt;&gt;0),Sheet1!N994&amp;"~"&amp;Sheet1!O994,""))</f>
        <v/>
      </c>
      <c r="R991" s="21" t="str">
        <f>IFERROR(VLOOKUP(Sheet1!Q994,配置检查表!$Y:$Z,2,FALSE),"")</f>
        <v/>
      </c>
      <c r="S991" s="39" t="str">
        <f>IF(AND(Sheet1!S1198=Sheet1!T1198,Sheet1!T1198&lt;&gt;0),Sheet1!S1198,IF(AND(Sheet1!S1198&lt;&gt;Sheet1!T1198,Sheet1!T1198&lt;&gt;0),Sheet1!S1198&amp;"~"&amp;Sheet1!T1198,""))</f>
        <v/>
      </c>
      <c r="T991" s="21" t="str">
        <f>IFERROR(VLOOKUP(Sheet1!V994,配置检查表!$Y:$Z,2,FALSE),"")</f>
        <v/>
      </c>
      <c r="U991" s="39" t="str">
        <f>IF(AND(Sheet1!X1198=Sheet1!Y1198,Sheet1!Y1198&lt;&gt;0),Sheet1!X1198,IF(AND(Sheet1!X1198&lt;&gt;Sheet1!Y1198,Sheet1!Y1198&lt;&gt;0),Sheet1!X1198&amp;"~"&amp;Sheet1!Y1198,""))</f>
        <v/>
      </c>
      <c r="V991" s="21" t="str">
        <f>IFERROR(VLOOKUP(Sheet1!XAA,配置检查表!$Y:$Z,2,FALSE),"")</f>
        <v/>
      </c>
      <c r="W991" s="21" t="str">
        <f>IF(AND(Sheet1!AC1198=Sheet1!AD1198,Sheet1!AD1198&lt;&gt;0),Sheet1!AC1198,IF(AND(Sheet1!AC1198&lt;&gt;Sheet1!AD1198,Sheet1!AD1198&lt;&gt;0),Sheet1!AC1198&amp;"~"&amp;Sheet1!AD1198,""))</f>
        <v/>
      </c>
    </row>
    <row r="992" spans="1:23">
      <c r="A992" s="3">
        <v>21612</v>
      </c>
      <c r="B992" s="3" t="s">
        <v>332</v>
      </c>
      <c r="C992" s="3" t="s">
        <v>676</v>
      </c>
      <c r="D992" s="21" t="str">
        <f>IF(OR(Sheet1!I995&lt;&gt;Sheet1!AF995,Sheet1!AG995&lt;&gt;Sheet1!J995),"有影响","-")</f>
        <v>-</v>
      </c>
      <c r="E992" s="21" t="str">
        <f>IF(OR(Sheet1!N995&lt;&gt;Sheet1!AH995,Sheet1!AI995&lt;&gt;Sheet1!O995),"有影响","-")</f>
        <v>-</v>
      </c>
      <c r="F992" s="21" t="str">
        <f>IF(OR(Sheet1!S995&lt;&gt;Sheet1!AJ995,Sheet1!AK995&lt;&gt;Sheet1!T995),"有影响","-")</f>
        <v>-</v>
      </c>
      <c r="G992" s="21" t="str">
        <f>IF(OR(Sheet1!X995&lt;&gt;Sheet1!AL995,Sheet1!AM995&lt;&gt;Sheet1!Y995),"有影响","-")</f>
        <v>-</v>
      </c>
      <c r="H992" s="21" t="str">
        <f>IF(OR(Sheet1!AC995&lt;&gt;Sheet1!AN995,Sheet1!AO995&lt;&gt;Sheet1!AD995),"有影响","-")</f>
        <v>-</v>
      </c>
      <c r="I992" s="21" t="str">
        <f>IF(Sheet1!G995=0,"出错","-")</f>
        <v>-</v>
      </c>
      <c r="J992" s="21" t="str">
        <f>IF(AND(Sheet1!G995=0,Sheet1!L995&lt;&gt;0),"出错","-")</f>
        <v>-</v>
      </c>
      <c r="K992" s="21" t="str">
        <f>IF(AND(Sheet1!G995=0,Sheet1!L995=0,Sheet1!Q995&lt;&gt;0),"出错","-")</f>
        <v>-</v>
      </c>
      <c r="L992" s="21" t="str">
        <f>IF(AND(Sheet1!G995=0,Sheet1!L995=0,Sheet1!Q995=0,Sheet1!V995&lt;&gt;0),"出错","-")</f>
        <v>-</v>
      </c>
      <c r="M992" s="21" t="str">
        <f>IF(AND(Sheet1!G995=0,Sheet1!L995=0,Sheet1!Q995=0,Sheet1!V995=0,Sheet1!AA995&lt;&gt;0),"出错","-")</f>
        <v>-</v>
      </c>
      <c r="N992" s="21" t="str">
        <f>IFERROR(VLOOKUP(Sheet1!G995,配置检查表!$Y:$Z,2,FALSE),"")</f>
        <v/>
      </c>
      <c r="O992" s="21">
        <f>IF(AND(Sheet1!I995=Sheet1!J995,Sheet1!J995&lt;&gt;0),Sheet1!I995,IF(AND(Sheet1!I995&lt;&gt;Sheet1!J995,Sheet1!J995&lt;&gt;0),Sheet1!I995&amp;"~"&amp;Sheet1!J995,""))</f>
        <v>1</v>
      </c>
      <c r="P992" s="21" t="str">
        <f>IFERROR(VLOOKUP(Sheet1!L995,配置检查表!$Y:$Z,2,FALSE),"")</f>
        <v/>
      </c>
      <c r="Q992" s="21" t="str">
        <f>IF(AND(Sheet1!N995=Sheet1!O995,Sheet1!O995&lt;&gt;0),Sheet1!N995,IF(AND(Sheet1!N995&lt;&gt;Sheet1!O995,Sheet1!O995&lt;&gt;0),Sheet1!N995&amp;"~"&amp;Sheet1!O995,""))</f>
        <v/>
      </c>
      <c r="R992" s="21" t="str">
        <f>IFERROR(VLOOKUP(Sheet1!Q995,配置检查表!$Y:$Z,2,FALSE),"")</f>
        <v/>
      </c>
      <c r="S992" s="39" t="str">
        <f>IF(AND(Sheet1!S1199=Sheet1!T1199,Sheet1!T1199&lt;&gt;0),Sheet1!S1199,IF(AND(Sheet1!S1199&lt;&gt;Sheet1!T1199,Sheet1!T1199&lt;&gt;0),Sheet1!S1199&amp;"~"&amp;Sheet1!T1199,""))</f>
        <v/>
      </c>
      <c r="T992" s="21" t="str">
        <f>IFERROR(VLOOKUP(Sheet1!V995,配置检查表!$Y:$Z,2,FALSE),"")</f>
        <v/>
      </c>
      <c r="U992" s="39" t="str">
        <f>IF(AND(Sheet1!X1199=Sheet1!Y1199,Sheet1!Y1199&lt;&gt;0),Sheet1!X1199,IF(AND(Sheet1!X1199&lt;&gt;Sheet1!Y1199,Sheet1!Y1199&lt;&gt;0),Sheet1!X1199&amp;"~"&amp;Sheet1!Y1199,""))</f>
        <v/>
      </c>
      <c r="V992" s="21" t="str">
        <f>IFERROR(VLOOKUP(Sheet1!XAA,配置检查表!$Y:$Z,2,FALSE),"")</f>
        <v/>
      </c>
      <c r="W992" s="21" t="str">
        <f>IF(AND(Sheet1!AC1199=Sheet1!AD1199,Sheet1!AD1199&lt;&gt;0),Sheet1!AC1199,IF(AND(Sheet1!AC1199&lt;&gt;Sheet1!AD1199,Sheet1!AD1199&lt;&gt;0),Sheet1!AC1199&amp;"~"&amp;Sheet1!AD1199,""))</f>
        <v/>
      </c>
    </row>
    <row r="993" spans="1:23">
      <c r="A993" s="27">
        <v>21651</v>
      </c>
      <c r="B993" s="27" t="s">
        <v>321</v>
      </c>
      <c r="C993" s="3" t="s">
        <v>1650</v>
      </c>
      <c r="D993" s="21" t="str">
        <f>IF(OR(Sheet1!I996&lt;&gt;Sheet1!AF996,Sheet1!AG996&lt;&gt;Sheet1!J996),"有影响","-")</f>
        <v>-</v>
      </c>
      <c r="E993" s="21" t="str">
        <f>IF(OR(Sheet1!N996&lt;&gt;Sheet1!AH996,Sheet1!AI996&lt;&gt;Sheet1!O996),"有影响","-")</f>
        <v>-</v>
      </c>
      <c r="F993" s="21" t="str">
        <f>IF(OR(Sheet1!S996&lt;&gt;Sheet1!AJ996,Sheet1!AK996&lt;&gt;Sheet1!T996),"有影响","-")</f>
        <v>-</v>
      </c>
      <c r="G993" s="21" t="str">
        <f>IF(OR(Sheet1!X996&lt;&gt;Sheet1!AL996,Sheet1!AM996&lt;&gt;Sheet1!Y996),"有影响","-")</f>
        <v>-</v>
      </c>
      <c r="H993" s="21" t="str">
        <f>IF(OR(Sheet1!AC996&lt;&gt;Sheet1!AN996,Sheet1!AO996&lt;&gt;Sheet1!AD996),"有影响","-")</f>
        <v>-</v>
      </c>
      <c r="I993" s="21" t="str">
        <f>IF(Sheet1!G996=0,"出错","-")</f>
        <v>-</v>
      </c>
      <c r="J993" s="21" t="str">
        <f>IF(AND(Sheet1!G996=0,Sheet1!L996&lt;&gt;0),"出错","-")</f>
        <v>-</v>
      </c>
      <c r="K993" s="21" t="str">
        <f>IF(AND(Sheet1!G996=0,Sheet1!L996=0,Sheet1!Q996&lt;&gt;0),"出错","-")</f>
        <v>-</v>
      </c>
      <c r="L993" s="21" t="str">
        <f>IF(AND(Sheet1!G996=0,Sheet1!L996=0,Sheet1!Q996=0,Sheet1!V996&lt;&gt;0),"出错","-")</f>
        <v>-</v>
      </c>
      <c r="M993" s="21" t="str">
        <f>IF(AND(Sheet1!G996=0,Sheet1!L996=0,Sheet1!Q996=0,Sheet1!V996=0,Sheet1!AA996&lt;&gt;0),"出错","-")</f>
        <v>-</v>
      </c>
      <c r="N993" s="21" t="str">
        <f>IFERROR(VLOOKUP(Sheet1!G996,配置检查表!$Y:$Z,2,FALSE),"")</f>
        <v/>
      </c>
      <c r="O993" s="21">
        <f>IF(AND(Sheet1!I996=Sheet1!J996,Sheet1!J996&lt;&gt;0),Sheet1!I996,IF(AND(Sheet1!I996&lt;&gt;Sheet1!J996,Sheet1!J996&lt;&gt;0),Sheet1!I996&amp;"~"&amp;Sheet1!J996,""))</f>
        <v>1</v>
      </c>
      <c r="P993" s="21" t="str">
        <f>IFERROR(VLOOKUP(Sheet1!L996,配置检查表!$Y:$Z,2,FALSE),"")</f>
        <v/>
      </c>
      <c r="Q993" s="21" t="str">
        <f>IF(AND(Sheet1!N996=Sheet1!O996,Sheet1!O996&lt;&gt;0),Sheet1!N996,IF(AND(Sheet1!N996&lt;&gt;Sheet1!O996,Sheet1!O996&lt;&gt;0),Sheet1!N996&amp;"~"&amp;Sheet1!O996,""))</f>
        <v/>
      </c>
      <c r="R993" s="21" t="str">
        <f>IFERROR(VLOOKUP(Sheet1!Q996,配置检查表!$Y:$Z,2,FALSE),"")</f>
        <v/>
      </c>
      <c r="S993" s="39" t="str">
        <f>IF(AND(Sheet1!S1200=Sheet1!T1200,Sheet1!T1200&lt;&gt;0),Sheet1!S1200,IF(AND(Sheet1!S1200&lt;&gt;Sheet1!T1200,Sheet1!T1200&lt;&gt;0),Sheet1!S1200&amp;"~"&amp;Sheet1!T1200,""))</f>
        <v/>
      </c>
      <c r="T993" s="21" t="str">
        <f>IFERROR(VLOOKUP(Sheet1!V996,配置检查表!$Y:$Z,2,FALSE),"")</f>
        <v/>
      </c>
      <c r="U993" s="39" t="str">
        <f>IF(AND(Sheet1!X1200=Sheet1!Y1200,Sheet1!Y1200&lt;&gt;0),Sheet1!X1200,IF(AND(Sheet1!X1200&lt;&gt;Sheet1!Y1200,Sheet1!Y1200&lt;&gt;0),Sheet1!X1200&amp;"~"&amp;Sheet1!Y1200,""))</f>
        <v/>
      </c>
      <c r="V993" s="21" t="str">
        <f>IFERROR(VLOOKUP(Sheet1!XAA,配置检查表!$Y:$Z,2,FALSE),"")</f>
        <v/>
      </c>
      <c r="W993" s="21" t="str">
        <f>IF(AND(Sheet1!AC1200=Sheet1!AD1200,Sheet1!AD1200&lt;&gt;0),Sheet1!AC1200,IF(AND(Sheet1!AC1200&lt;&gt;Sheet1!AD1200,Sheet1!AD1200&lt;&gt;0),Sheet1!AC1200&amp;"~"&amp;Sheet1!AD1200,""))</f>
        <v/>
      </c>
    </row>
    <row r="994" spans="1:23">
      <c r="A994" s="27">
        <v>21652</v>
      </c>
      <c r="B994" s="27" t="s">
        <v>322</v>
      </c>
      <c r="C994" s="3" t="s">
        <v>1651</v>
      </c>
      <c r="D994" s="21" t="str">
        <f>IF(OR(Sheet1!I997&lt;&gt;Sheet1!AF997,Sheet1!AG997&lt;&gt;Sheet1!J997),"有影响","-")</f>
        <v>-</v>
      </c>
      <c r="E994" s="21" t="str">
        <f>IF(OR(Sheet1!N997&lt;&gt;Sheet1!AH997,Sheet1!AI997&lt;&gt;Sheet1!O997),"有影响","-")</f>
        <v>-</v>
      </c>
      <c r="F994" s="21" t="str">
        <f>IF(OR(Sheet1!S997&lt;&gt;Sheet1!AJ997,Sheet1!AK997&lt;&gt;Sheet1!T997),"有影响","-")</f>
        <v>-</v>
      </c>
      <c r="G994" s="21" t="str">
        <f>IF(OR(Sheet1!X997&lt;&gt;Sheet1!AL997,Sheet1!AM997&lt;&gt;Sheet1!Y997),"有影响","-")</f>
        <v>-</v>
      </c>
      <c r="H994" s="21" t="str">
        <f>IF(OR(Sheet1!AC997&lt;&gt;Sheet1!AN997,Sheet1!AO997&lt;&gt;Sheet1!AD997),"有影响","-")</f>
        <v>-</v>
      </c>
      <c r="I994" s="21" t="str">
        <f>IF(Sheet1!G997=0,"出错","-")</f>
        <v>-</v>
      </c>
      <c r="J994" s="21" t="str">
        <f>IF(AND(Sheet1!G997=0,Sheet1!L997&lt;&gt;0),"出错","-")</f>
        <v>-</v>
      </c>
      <c r="K994" s="21" t="str">
        <f>IF(AND(Sheet1!G997=0,Sheet1!L997=0,Sheet1!Q997&lt;&gt;0),"出错","-")</f>
        <v>-</v>
      </c>
      <c r="L994" s="21" t="str">
        <f>IF(AND(Sheet1!G997=0,Sheet1!L997=0,Sheet1!Q997=0,Sheet1!V997&lt;&gt;0),"出错","-")</f>
        <v>-</v>
      </c>
      <c r="M994" s="21" t="str">
        <f>IF(AND(Sheet1!G997=0,Sheet1!L997=0,Sheet1!Q997=0,Sheet1!V997=0,Sheet1!AA997&lt;&gt;0),"出错","-")</f>
        <v>-</v>
      </c>
      <c r="N994" s="21" t="str">
        <f>IFERROR(VLOOKUP(Sheet1!G997,配置检查表!$Y:$Z,2,FALSE),"")</f>
        <v/>
      </c>
      <c r="O994" s="21">
        <f>IF(AND(Sheet1!I997=Sheet1!J997,Sheet1!J997&lt;&gt;0),Sheet1!I997,IF(AND(Sheet1!I997&lt;&gt;Sheet1!J997,Sheet1!J997&lt;&gt;0),Sheet1!I997&amp;"~"&amp;Sheet1!J997,""))</f>
        <v>1</v>
      </c>
      <c r="P994" s="21" t="str">
        <f>IFERROR(VLOOKUP(Sheet1!L997,配置检查表!$Y:$Z,2,FALSE),"")</f>
        <v/>
      </c>
      <c r="Q994" s="21" t="str">
        <f>IF(AND(Sheet1!N997=Sheet1!O997,Sheet1!O997&lt;&gt;0),Sheet1!N997,IF(AND(Sheet1!N997&lt;&gt;Sheet1!O997,Sheet1!O997&lt;&gt;0),Sheet1!N997&amp;"~"&amp;Sheet1!O997,""))</f>
        <v/>
      </c>
      <c r="R994" s="21" t="str">
        <f>IFERROR(VLOOKUP(Sheet1!Q997,配置检查表!$Y:$Z,2,FALSE),"")</f>
        <v/>
      </c>
      <c r="S994" s="39" t="str">
        <f>IF(AND(Sheet1!S1201=Sheet1!T1201,Sheet1!T1201&lt;&gt;0),Sheet1!S1201,IF(AND(Sheet1!S1201&lt;&gt;Sheet1!T1201,Sheet1!T1201&lt;&gt;0),Sheet1!S1201&amp;"~"&amp;Sheet1!T1201,""))</f>
        <v/>
      </c>
      <c r="T994" s="21" t="str">
        <f>IFERROR(VLOOKUP(Sheet1!V997,配置检查表!$Y:$Z,2,FALSE),"")</f>
        <v/>
      </c>
      <c r="U994" s="39" t="str">
        <f>IF(AND(Sheet1!X1201=Sheet1!Y1201,Sheet1!Y1201&lt;&gt;0),Sheet1!X1201,IF(AND(Sheet1!X1201&lt;&gt;Sheet1!Y1201,Sheet1!Y1201&lt;&gt;0),Sheet1!X1201&amp;"~"&amp;Sheet1!Y1201,""))</f>
        <v/>
      </c>
      <c r="V994" s="21" t="str">
        <f>IFERROR(VLOOKUP(Sheet1!XAA,配置检查表!$Y:$Z,2,FALSE),"")</f>
        <v/>
      </c>
      <c r="W994" s="21" t="str">
        <f>IF(AND(Sheet1!AC1201=Sheet1!AD1201,Sheet1!AD1201&lt;&gt;0),Sheet1!AC1201,IF(AND(Sheet1!AC1201&lt;&gt;Sheet1!AD1201,Sheet1!AD1201&lt;&gt;0),Sheet1!AC1201&amp;"~"&amp;Sheet1!AD1201,""))</f>
        <v/>
      </c>
    </row>
    <row r="995" spans="1:23">
      <c r="A995" s="27">
        <v>21653</v>
      </c>
      <c r="B995" s="27" t="s">
        <v>323</v>
      </c>
      <c r="C995" s="3" t="s">
        <v>1652</v>
      </c>
      <c r="D995" s="21" t="str">
        <f>IF(OR(Sheet1!I998&lt;&gt;Sheet1!AF998,Sheet1!AG998&lt;&gt;Sheet1!J998),"有影响","-")</f>
        <v>-</v>
      </c>
      <c r="E995" s="21" t="str">
        <f>IF(OR(Sheet1!N998&lt;&gt;Sheet1!AH998,Sheet1!AI998&lt;&gt;Sheet1!O998),"有影响","-")</f>
        <v>-</v>
      </c>
      <c r="F995" s="21" t="str">
        <f>IF(OR(Sheet1!S998&lt;&gt;Sheet1!AJ998,Sheet1!AK998&lt;&gt;Sheet1!T998),"有影响","-")</f>
        <v>-</v>
      </c>
      <c r="G995" s="21" t="str">
        <f>IF(OR(Sheet1!X998&lt;&gt;Sheet1!AL998,Sheet1!AM998&lt;&gt;Sheet1!Y998),"有影响","-")</f>
        <v>-</v>
      </c>
      <c r="H995" s="21" t="str">
        <f>IF(OR(Sheet1!AC998&lt;&gt;Sheet1!AN998,Sheet1!AO998&lt;&gt;Sheet1!AD998),"有影响","-")</f>
        <v>-</v>
      </c>
      <c r="I995" s="21" t="str">
        <f>IF(Sheet1!G998=0,"出错","-")</f>
        <v>-</v>
      </c>
      <c r="J995" s="21" t="str">
        <f>IF(AND(Sheet1!G998=0,Sheet1!L998&lt;&gt;0),"出错","-")</f>
        <v>-</v>
      </c>
      <c r="K995" s="21" t="str">
        <f>IF(AND(Sheet1!G998=0,Sheet1!L998=0,Sheet1!Q998&lt;&gt;0),"出错","-")</f>
        <v>-</v>
      </c>
      <c r="L995" s="21" t="str">
        <f>IF(AND(Sheet1!G998=0,Sheet1!L998=0,Sheet1!Q998=0,Sheet1!V998&lt;&gt;0),"出错","-")</f>
        <v>-</v>
      </c>
      <c r="M995" s="21" t="str">
        <f>IF(AND(Sheet1!G998=0,Sheet1!L998=0,Sheet1!Q998=0,Sheet1!V998=0,Sheet1!AA998&lt;&gt;0),"出错","-")</f>
        <v>-</v>
      </c>
      <c r="N995" s="21" t="str">
        <f>IFERROR(VLOOKUP(Sheet1!G998,配置检查表!$Y:$Z,2,FALSE),"")</f>
        <v/>
      </c>
      <c r="O995" s="21">
        <f>IF(AND(Sheet1!I998=Sheet1!J998,Sheet1!J998&lt;&gt;0),Sheet1!I998,IF(AND(Sheet1!I998&lt;&gt;Sheet1!J998,Sheet1!J998&lt;&gt;0),Sheet1!I998&amp;"~"&amp;Sheet1!J998,""))</f>
        <v>1</v>
      </c>
      <c r="P995" s="21" t="str">
        <f>IFERROR(VLOOKUP(Sheet1!L998,配置检查表!$Y:$Z,2,FALSE),"")</f>
        <v/>
      </c>
      <c r="Q995" s="21" t="str">
        <f>IF(AND(Sheet1!N998=Sheet1!O998,Sheet1!O998&lt;&gt;0),Sheet1!N998,IF(AND(Sheet1!N998&lt;&gt;Sheet1!O998,Sheet1!O998&lt;&gt;0),Sheet1!N998&amp;"~"&amp;Sheet1!O998,""))</f>
        <v/>
      </c>
      <c r="R995" s="21" t="str">
        <f>IFERROR(VLOOKUP(Sheet1!Q998,配置检查表!$Y:$Z,2,FALSE),"")</f>
        <v/>
      </c>
      <c r="S995" s="39" t="str">
        <f>IF(AND(Sheet1!S1202=Sheet1!T1202,Sheet1!T1202&lt;&gt;0),Sheet1!S1202,IF(AND(Sheet1!S1202&lt;&gt;Sheet1!T1202,Sheet1!T1202&lt;&gt;0),Sheet1!S1202&amp;"~"&amp;Sheet1!T1202,""))</f>
        <v/>
      </c>
      <c r="T995" s="21" t="str">
        <f>IFERROR(VLOOKUP(Sheet1!V998,配置检查表!$Y:$Z,2,FALSE),"")</f>
        <v/>
      </c>
      <c r="U995" s="39" t="str">
        <f>IF(AND(Sheet1!X1202=Sheet1!Y1202,Sheet1!Y1202&lt;&gt;0),Sheet1!X1202,IF(AND(Sheet1!X1202&lt;&gt;Sheet1!Y1202,Sheet1!Y1202&lt;&gt;0),Sheet1!X1202&amp;"~"&amp;Sheet1!Y1202,""))</f>
        <v/>
      </c>
      <c r="V995" s="21" t="str">
        <f>IFERROR(VLOOKUP(Sheet1!XAA,配置检查表!$Y:$Z,2,FALSE),"")</f>
        <v/>
      </c>
      <c r="W995" s="21" t="str">
        <f>IF(AND(Sheet1!AC1202=Sheet1!AD1202,Sheet1!AD1202&lt;&gt;0),Sheet1!AC1202,IF(AND(Sheet1!AC1202&lt;&gt;Sheet1!AD1202,Sheet1!AD1202&lt;&gt;0),Sheet1!AC1202&amp;"~"&amp;Sheet1!AD1202,""))</f>
        <v/>
      </c>
    </row>
    <row r="996" spans="1:23">
      <c r="A996" s="27">
        <v>21654</v>
      </c>
      <c r="B996" s="27" t="s">
        <v>324</v>
      </c>
      <c r="C996" s="3" t="s">
        <v>1653</v>
      </c>
      <c r="D996" s="21" t="str">
        <f>IF(OR(Sheet1!I999&lt;&gt;Sheet1!AF999,Sheet1!AG999&lt;&gt;Sheet1!J999),"有影响","-")</f>
        <v>-</v>
      </c>
      <c r="E996" s="21" t="str">
        <f>IF(OR(Sheet1!N999&lt;&gt;Sheet1!AH999,Sheet1!AI999&lt;&gt;Sheet1!O999),"有影响","-")</f>
        <v>-</v>
      </c>
      <c r="F996" s="21" t="str">
        <f>IF(OR(Sheet1!S999&lt;&gt;Sheet1!AJ999,Sheet1!AK999&lt;&gt;Sheet1!T999),"有影响","-")</f>
        <v>-</v>
      </c>
      <c r="G996" s="21" t="str">
        <f>IF(OR(Sheet1!X999&lt;&gt;Sheet1!AL999,Sheet1!AM999&lt;&gt;Sheet1!Y999),"有影响","-")</f>
        <v>-</v>
      </c>
      <c r="H996" s="21" t="str">
        <f>IF(OR(Sheet1!AC999&lt;&gt;Sheet1!AN999,Sheet1!AO999&lt;&gt;Sheet1!AD999),"有影响","-")</f>
        <v>-</v>
      </c>
      <c r="I996" s="21" t="str">
        <f>IF(Sheet1!G999=0,"出错","-")</f>
        <v>-</v>
      </c>
      <c r="J996" s="21" t="str">
        <f>IF(AND(Sheet1!G999=0,Sheet1!L999&lt;&gt;0),"出错","-")</f>
        <v>-</v>
      </c>
      <c r="K996" s="21" t="str">
        <f>IF(AND(Sheet1!G999=0,Sheet1!L999=0,Sheet1!Q999&lt;&gt;0),"出错","-")</f>
        <v>-</v>
      </c>
      <c r="L996" s="21" t="str">
        <f>IF(AND(Sheet1!G999=0,Sheet1!L999=0,Sheet1!Q999=0,Sheet1!V999&lt;&gt;0),"出错","-")</f>
        <v>-</v>
      </c>
      <c r="M996" s="21" t="str">
        <f>IF(AND(Sheet1!G999=0,Sheet1!L999=0,Sheet1!Q999=0,Sheet1!V999=0,Sheet1!AA999&lt;&gt;0),"出错","-")</f>
        <v>-</v>
      </c>
      <c r="N996" s="21" t="str">
        <f>IFERROR(VLOOKUP(Sheet1!G999,配置检查表!$Y:$Z,2,FALSE),"")</f>
        <v/>
      </c>
      <c r="O996" s="21">
        <f>IF(AND(Sheet1!I999=Sheet1!J999,Sheet1!J999&lt;&gt;0),Sheet1!I999,IF(AND(Sheet1!I999&lt;&gt;Sheet1!J999,Sheet1!J999&lt;&gt;0),Sheet1!I999&amp;"~"&amp;Sheet1!J999,""))</f>
        <v>1</v>
      </c>
      <c r="P996" s="21" t="str">
        <f>IFERROR(VLOOKUP(Sheet1!L999,配置检查表!$Y:$Z,2,FALSE),"")</f>
        <v/>
      </c>
      <c r="Q996" s="21" t="str">
        <f>IF(AND(Sheet1!N999=Sheet1!O999,Sheet1!O999&lt;&gt;0),Sheet1!N999,IF(AND(Sheet1!N999&lt;&gt;Sheet1!O999,Sheet1!O999&lt;&gt;0),Sheet1!N999&amp;"~"&amp;Sheet1!O999,""))</f>
        <v/>
      </c>
      <c r="R996" s="21" t="str">
        <f>IFERROR(VLOOKUP(Sheet1!Q999,配置检查表!$Y:$Z,2,FALSE),"")</f>
        <v/>
      </c>
      <c r="S996" s="39" t="str">
        <f>IF(AND(Sheet1!S1203=Sheet1!T1203,Sheet1!T1203&lt;&gt;0),Sheet1!S1203,IF(AND(Sheet1!S1203&lt;&gt;Sheet1!T1203,Sheet1!T1203&lt;&gt;0),Sheet1!S1203&amp;"~"&amp;Sheet1!T1203,""))</f>
        <v/>
      </c>
      <c r="T996" s="21" t="str">
        <f>IFERROR(VLOOKUP(Sheet1!V999,配置检查表!$Y:$Z,2,FALSE),"")</f>
        <v/>
      </c>
      <c r="U996" s="39" t="str">
        <f>IF(AND(Sheet1!X1203=Sheet1!Y1203,Sheet1!Y1203&lt;&gt;0),Sheet1!X1203,IF(AND(Sheet1!X1203&lt;&gt;Sheet1!Y1203,Sheet1!Y1203&lt;&gt;0),Sheet1!X1203&amp;"~"&amp;Sheet1!Y1203,""))</f>
        <v/>
      </c>
      <c r="V996" s="21" t="str">
        <f>IFERROR(VLOOKUP(Sheet1!XAA,配置检查表!$Y:$Z,2,FALSE),"")</f>
        <v/>
      </c>
      <c r="W996" s="21" t="str">
        <f>IF(AND(Sheet1!AC1203=Sheet1!AD1203,Sheet1!AD1203&lt;&gt;0),Sheet1!AC1203,IF(AND(Sheet1!AC1203&lt;&gt;Sheet1!AD1203,Sheet1!AD1203&lt;&gt;0),Sheet1!AC1203&amp;"~"&amp;Sheet1!AD1203,""))</f>
        <v/>
      </c>
    </row>
    <row r="997" spans="1:23">
      <c r="A997" s="27">
        <v>21655</v>
      </c>
      <c r="B997" s="27" t="s">
        <v>325</v>
      </c>
      <c r="C997" s="3" t="s">
        <v>1654</v>
      </c>
      <c r="D997" s="21" t="str">
        <f>IF(OR(Sheet1!I1000&lt;&gt;Sheet1!AF1000,Sheet1!AG1000&lt;&gt;Sheet1!J1000),"有影响","-")</f>
        <v>-</v>
      </c>
      <c r="E997" s="21" t="str">
        <f>IF(OR(Sheet1!N1000&lt;&gt;Sheet1!AH1000,Sheet1!AI1000&lt;&gt;Sheet1!O1000),"有影响","-")</f>
        <v>-</v>
      </c>
      <c r="F997" s="21" t="str">
        <f>IF(OR(Sheet1!S1000&lt;&gt;Sheet1!AJ1000,Sheet1!AK1000&lt;&gt;Sheet1!T1000),"有影响","-")</f>
        <v>-</v>
      </c>
      <c r="G997" s="21" t="str">
        <f>IF(OR(Sheet1!X1000&lt;&gt;Sheet1!AL1000,Sheet1!AM1000&lt;&gt;Sheet1!Y1000),"有影响","-")</f>
        <v>-</v>
      </c>
      <c r="H997" s="21" t="str">
        <f>IF(OR(Sheet1!AC1000&lt;&gt;Sheet1!AN1000,Sheet1!AO1000&lt;&gt;Sheet1!AD1000),"有影响","-")</f>
        <v>-</v>
      </c>
      <c r="I997" s="21" t="str">
        <f>IF(Sheet1!G1000=0,"出错","-")</f>
        <v>-</v>
      </c>
      <c r="J997" s="21" t="str">
        <f>IF(AND(Sheet1!G1000=0,Sheet1!L1000&lt;&gt;0),"出错","-")</f>
        <v>-</v>
      </c>
      <c r="K997" s="21" t="str">
        <f>IF(AND(Sheet1!G1000=0,Sheet1!L1000=0,Sheet1!Q1000&lt;&gt;0),"出错","-")</f>
        <v>-</v>
      </c>
      <c r="L997" s="21" t="str">
        <f>IF(AND(Sheet1!G1000=0,Sheet1!L1000=0,Sheet1!Q1000=0,Sheet1!V1000&lt;&gt;0),"出错","-")</f>
        <v>-</v>
      </c>
      <c r="M997" s="21" t="str">
        <f>IF(AND(Sheet1!G1000=0,Sheet1!L1000=0,Sheet1!Q1000=0,Sheet1!V1000=0,Sheet1!AA1000&lt;&gt;0),"出错","-")</f>
        <v>-</v>
      </c>
      <c r="N997" s="21" t="str">
        <f>IFERROR(VLOOKUP(Sheet1!G1000,配置检查表!$Y:$Z,2,FALSE),"")</f>
        <v/>
      </c>
      <c r="O997" s="21">
        <f>IF(AND(Sheet1!I1000=Sheet1!J1000,Sheet1!J1000&lt;&gt;0),Sheet1!I1000,IF(AND(Sheet1!I1000&lt;&gt;Sheet1!J1000,Sheet1!J1000&lt;&gt;0),Sheet1!I1000&amp;"~"&amp;Sheet1!J1000,""))</f>
        <v>1</v>
      </c>
      <c r="P997" s="21" t="str">
        <f>IFERROR(VLOOKUP(Sheet1!L1000,配置检查表!$Y:$Z,2,FALSE),"")</f>
        <v/>
      </c>
      <c r="Q997" s="21" t="str">
        <f>IF(AND(Sheet1!N1000=Sheet1!O1000,Sheet1!O1000&lt;&gt;0),Sheet1!N1000,IF(AND(Sheet1!N1000&lt;&gt;Sheet1!O1000,Sheet1!O1000&lt;&gt;0),Sheet1!N1000&amp;"~"&amp;Sheet1!O1000,""))</f>
        <v/>
      </c>
      <c r="R997" s="21" t="str">
        <f>IFERROR(VLOOKUP(Sheet1!Q1000,配置检查表!$Y:$Z,2,FALSE),"")</f>
        <v/>
      </c>
      <c r="S997" s="39" t="str">
        <f>IF(AND(Sheet1!S1204=Sheet1!T1204,Sheet1!T1204&lt;&gt;0),Sheet1!S1204,IF(AND(Sheet1!S1204&lt;&gt;Sheet1!T1204,Sheet1!T1204&lt;&gt;0),Sheet1!S1204&amp;"~"&amp;Sheet1!T1204,""))</f>
        <v/>
      </c>
      <c r="T997" s="21" t="str">
        <f>IFERROR(VLOOKUP(Sheet1!V1000,配置检查表!$Y:$Z,2,FALSE),"")</f>
        <v/>
      </c>
      <c r="U997" s="39" t="str">
        <f>IF(AND(Sheet1!X1204=Sheet1!Y1204,Sheet1!Y1204&lt;&gt;0),Sheet1!X1204,IF(AND(Sheet1!X1204&lt;&gt;Sheet1!Y1204,Sheet1!Y1204&lt;&gt;0),Sheet1!X1204&amp;"~"&amp;Sheet1!Y1204,""))</f>
        <v/>
      </c>
      <c r="V997" s="21" t="str">
        <f>IFERROR(VLOOKUP(Sheet1!XAA,配置检查表!$Y:$Z,2,FALSE),"")</f>
        <v/>
      </c>
      <c r="W997" s="21" t="str">
        <f>IF(AND(Sheet1!AC1204=Sheet1!AD1204,Sheet1!AD1204&lt;&gt;0),Sheet1!AC1204,IF(AND(Sheet1!AC1204&lt;&gt;Sheet1!AD1204,Sheet1!AD1204&lt;&gt;0),Sheet1!AC1204&amp;"~"&amp;Sheet1!AD1204,""))</f>
        <v/>
      </c>
    </row>
    <row r="998" spans="1:23">
      <c r="A998" s="27">
        <v>21656</v>
      </c>
      <c r="B998" s="27" t="s">
        <v>326</v>
      </c>
      <c r="C998" s="3" t="s">
        <v>1655</v>
      </c>
      <c r="D998" s="21" t="str">
        <f>IF(OR(Sheet1!I1001&lt;&gt;Sheet1!AF1001,Sheet1!AG1001&lt;&gt;Sheet1!J1001),"有影响","-")</f>
        <v>-</v>
      </c>
      <c r="E998" s="21" t="str">
        <f>IF(OR(Sheet1!N1001&lt;&gt;Sheet1!AH1001,Sheet1!AI1001&lt;&gt;Sheet1!O1001),"有影响","-")</f>
        <v>-</v>
      </c>
      <c r="F998" s="21" t="str">
        <f>IF(OR(Sheet1!S1001&lt;&gt;Sheet1!AJ1001,Sheet1!AK1001&lt;&gt;Sheet1!T1001),"有影响","-")</f>
        <v>-</v>
      </c>
      <c r="G998" s="21" t="str">
        <f>IF(OR(Sheet1!X1001&lt;&gt;Sheet1!AL1001,Sheet1!AM1001&lt;&gt;Sheet1!Y1001),"有影响","-")</f>
        <v>-</v>
      </c>
      <c r="H998" s="21" t="str">
        <f>IF(OR(Sheet1!AC1001&lt;&gt;Sheet1!AN1001,Sheet1!AO1001&lt;&gt;Sheet1!AD1001),"有影响","-")</f>
        <v>-</v>
      </c>
      <c r="I998" s="21" t="str">
        <f>IF(Sheet1!G1001=0,"出错","-")</f>
        <v>-</v>
      </c>
      <c r="J998" s="21" t="str">
        <f>IF(AND(Sheet1!G1001=0,Sheet1!L1001&lt;&gt;0),"出错","-")</f>
        <v>-</v>
      </c>
      <c r="K998" s="21" t="str">
        <f>IF(AND(Sheet1!G1001=0,Sheet1!L1001=0,Sheet1!Q1001&lt;&gt;0),"出错","-")</f>
        <v>-</v>
      </c>
      <c r="L998" s="21" t="str">
        <f>IF(AND(Sheet1!G1001=0,Sheet1!L1001=0,Sheet1!Q1001=0,Sheet1!V1001&lt;&gt;0),"出错","-")</f>
        <v>-</v>
      </c>
      <c r="M998" s="21" t="str">
        <f>IF(AND(Sheet1!G1001=0,Sheet1!L1001=0,Sheet1!Q1001=0,Sheet1!V1001=0,Sheet1!AA1001&lt;&gt;0),"出错","-")</f>
        <v>-</v>
      </c>
      <c r="N998" s="21" t="str">
        <f>IFERROR(VLOOKUP(Sheet1!G1001,配置检查表!$Y:$Z,2,FALSE),"")</f>
        <v/>
      </c>
      <c r="O998" s="21">
        <f>IF(AND(Sheet1!I1001=Sheet1!J1001,Sheet1!J1001&lt;&gt;0),Sheet1!I1001,IF(AND(Sheet1!I1001&lt;&gt;Sheet1!J1001,Sheet1!J1001&lt;&gt;0),Sheet1!I1001&amp;"~"&amp;Sheet1!J1001,""))</f>
        <v>1</v>
      </c>
      <c r="P998" s="21" t="str">
        <f>IFERROR(VLOOKUP(Sheet1!L1001,配置检查表!$Y:$Z,2,FALSE),"")</f>
        <v/>
      </c>
      <c r="Q998" s="21" t="str">
        <f>IF(AND(Sheet1!N1001=Sheet1!O1001,Sheet1!O1001&lt;&gt;0),Sheet1!N1001,IF(AND(Sheet1!N1001&lt;&gt;Sheet1!O1001,Sheet1!O1001&lt;&gt;0),Sheet1!N1001&amp;"~"&amp;Sheet1!O1001,""))</f>
        <v/>
      </c>
      <c r="R998" s="21" t="str">
        <f>IFERROR(VLOOKUP(Sheet1!Q1001,配置检查表!$Y:$Z,2,FALSE),"")</f>
        <v/>
      </c>
      <c r="S998" s="39" t="str">
        <f>IF(AND(Sheet1!S1205=Sheet1!T1205,Sheet1!T1205&lt;&gt;0),Sheet1!S1205,IF(AND(Sheet1!S1205&lt;&gt;Sheet1!T1205,Sheet1!T1205&lt;&gt;0),Sheet1!S1205&amp;"~"&amp;Sheet1!T1205,""))</f>
        <v/>
      </c>
      <c r="T998" s="21" t="str">
        <f>IFERROR(VLOOKUP(Sheet1!V1001,配置检查表!$Y:$Z,2,FALSE),"")</f>
        <v/>
      </c>
      <c r="U998" s="39" t="str">
        <f>IF(AND(Sheet1!X1205=Sheet1!Y1205,Sheet1!Y1205&lt;&gt;0),Sheet1!X1205,IF(AND(Sheet1!X1205&lt;&gt;Sheet1!Y1205,Sheet1!Y1205&lt;&gt;0),Sheet1!X1205&amp;"~"&amp;Sheet1!Y1205,""))</f>
        <v/>
      </c>
      <c r="V998" s="21" t="str">
        <f>IFERROR(VLOOKUP(Sheet1!XAA,配置检查表!$Y:$Z,2,FALSE),"")</f>
        <v/>
      </c>
      <c r="W998" s="21" t="str">
        <f>IF(AND(Sheet1!AC1205=Sheet1!AD1205,Sheet1!AD1205&lt;&gt;0),Sheet1!AC1205,IF(AND(Sheet1!AC1205&lt;&gt;Sheet1!AD1205,Sheet1!AD1205&lt;&gt;0),Sheet1!AC1205&amp;"~"&amp;Sheet1!AD1205,""))</f>
        <v/>
      </c>
    </row>
    <row r="999" spans="1:23">
      <c r="A999" s="27">
        <v>21657</v>
      </c>
      <c r="B999" s="27" t="s">
        <v>327</v>
      </c>
      <c r="C999" s="3" t="s">
        <v>1656</v>
      </c>
      <c r="D999" s="21" t="str">
        <f>IF(OR(Sheet1!I1002&lt;&gt;Sheet1!AF1002,Sheet1!AG1002&lt;&gt;Sheet1!J1002),"有影响","-")</f>
        <v>-</v>
      </c>
      <c r="E999" s="21" t="str">
        <f>IF(OR(Sheet1!N1002&lt;&gt;Sheet1!AH1002,Sheet1!AI1002&lt;&gt;Sheet1!O1002),"有影响","-")</f>
        <v>-</v>
      </c>
      <c r="F999" s="21" t="str">
        <f>IF(OR(Sheet1!S1002&lt;&gt;Sheet1!AJ1002,Sheet1!AK1002&lt;&gt;Sheet1!T1002),"有影响","-")</f>
        <v>-</v>
      </c>
      <c r="G999" s="21" t="str">
        <f>IF(OR(Sheet1!X1002&lt;&gt;Sheet1!AL1002,Sheet1!AM1002&lt;&gt;Sheet1!Y1002),"有影响","-")</f>
        <v>-</v>
      </c>
      <c r="H999" s="21" t="str">
        <f>IF(OR(Sheet1!AC1002&lt;&gt;Sheet1!AN1002,Sheet1!AO1002&lt;&gt;Sheet1!AD1002),"有影响","-")</f>
        <v>-</v>
      </c>
      <c r="I999" s="21" t="str">
        <f>IF(Sheet1!G1002=0,"出错","-")</f>
        <v>-</v>
      </c>
      <c r="J999" s="21" t="str">
        <f>IF(AND(Sheet1!G1002=0,Sheet1!L1002&lt;&gt;0),"出错","-")</f>
        <v>-</v>
      </c>
      <c r="K999" s="21" t="str">
        <f>IF(AND(Sheet1!G1002=0,Sheet1!L1002=0,Sheet1!Q1002&lt;&gt;0),"出错","-")</f>
        <v>-</v>
      </c>
      <c r="L999" s="21" t="str">
        <f>IF(AND(Sheet1!G1002=0,Sheet1!L1002=0,Sheet1!Q1002=0,Sheet1!V1002&lt;&gt;0),"出错","-")</f>
        <v>-</v>
      </c>
      <c r="M999" s="21" t="str">
        <f>IF(AND(Sheet1!G1002=0,Sheet1!L1002=0,Sheet1!Q1002=0,Sheet1!V1002=0,Sheet1!AA1002&lt;&gt;0),"出错","-")</f>
        <v>-</v>
      </c>
      <c r="N999" s="21" t="str">
        <f>IFERROR(VLOOKUP(Sheet1!G1002,配置检查表!$Y:$Z,2,FALSE),"")</f>
        <v/>
      </c>
      <c r="O999" s="21">
        <f>IF(AND(Sheet1!I1002=Sheet1!J1002,Sheet1!J1002&lt;&gt;0),Sheet1!I1002,IF(AND(Sheet1!I1002&lt;&gt;Sheet1!J1002,Sheet1!J1002&lt;&gt;0),Sheet1!I1002&amp;"~"&amp;Sheet1!J1002,""))</f>
        <v>1</v>
      </c>
      <c r="P999" s="21" t="str">
        <f>IFERROR(VLOOKUP(Sheet1!L1002,配置检查表!$Y:$Z,2,FALSE),"")</f>
        <v/>
      </c>
      <c r="Q999" s="21" t="str">
        <f>IF(AND(Sheet1!N1002=Sheet1!O1002,Sheet1!O1002&lt;&gt;0),Sheet1!N1002,IF(AND(Sheet1!N1002&lt;&gt;Sheet1!O1002,Sheet1!O1002&lt;&gt;0),Sheet1!N1002&amp;"~"&amp;Sheet1!O1002,""))</f>
        <v/>
      </c>
      <c r="R999" s="21" t="str">
        <f>IFERROR(VLOOKUP(Sheet1!Q1002,配置检查表!$Y:$Z,2,FALSE),"")</f>
        <v/>
      </c>
      <c r="S999" s="39" t="str">
        <f>IF(AND(Sheet1!S1206=Sheet1!T1206,Sheet1!T1206&lt;&gt;0),Sheet1!S1206,IF(AND(Sheet1!S1206&lt;&gt;Sheet1!T1206,Sheet1!T1206&lt;&gt;0),Sheet1!S1206&amp;"~"&amp;Sheet1!T1206,""))</f>
        <v/>
      </c>
      <c r="T999" s="21" t="str">
        <f>IFERROR(VLOOKUP(Sheet1!V1002,配置检查表!$Y:$Z,2,FALSE),"")</f>
        <v/>
      </c>
      <c r="U999" s="39" t="str">
        <f>IF(AND(Sheet1!X1206=Sheet1!Y1206,Sheet1!Y1206&lt;&gt;0),Sheet1!X1206,IF(AND(Sheet1!X1206&lt;&gt;Sheet1!Y1206,Sheet1!Y1206&lt;&gt;0),Sheet1!X1206&amp;"~"&amp;Sheet1!Y1206,""))</f>
        <v/>
      </c>
      <c r="V999" s="21" t="str">
        <f>IFERROR(VLOOKUP(Sheet1!XAA,配置检查表!$Y:$Z,2,FALSE),"")</f>
        <v/>
      </c>
      <c r="W999" s="21" t="str">
        <f>IF(AND(Sheet1!AC1206=Sheet1!AD1206,Sheet1!AD1206&lt;&gt;0),Sheet1!AC1206,IF(AND(Sheet1!AC1206&lt;&gt;Sheet1!AD1206,Sheet1!AD1206&lt;&gt;0),Sheet1!AC1206&amp;"~"&amp;Sheet1!AD1206,""))</f>
        <v/>
      </c>
    </row>
    <row r="1000" spans="1:23">
      <c r="A1000" s="27">
        <v>21658</v>
      </c>
      <c r="B1000" s="27" t="s">
        <v>328</v>
      </c>
      <c r="C1000" s="3" t="s">
        <v>1657</v>
      </c>
      <c r="D1000" s="21" t="str">
        <f>IF(OR(Sheet1!I1003&lt;&gt;Sheet1!AF1003,Sheet1!AG1003&lt;&gt;Sheet1!J1003),"有影响","-")</f>
        <v>-</v>
      </c>
      <c r="E1000" s="21" t="str">
        <f>IF(OR(Sheet1!N1003&lt;&gt;Sheet1!AH1003,Sheet1!AI1003&lt;&gt;Sheet1!O1003),"有影响","-")</f>
        <v>-</v>
      </c>
      <c r="F1000" s="21" t="str">
        <f>IF(OR(Sheet1!S1003&lt;&gt;Sheet1!AJ1003,Sheet1!AK1003&lt;&gt;Sheet1!T1003),"有影响","-")</f>
        <v>-</v>
      </c>
      <c r="G1000" s="21" t="str">
        <f>IF(OR(Sheet1!X1003&lt;&gt;Sheet1!AL1003,Sheet1!AM1003&lt;&gt;Sheet1!Y1003),"有影响","-")</f>
        <v>-</v>
      </c>
      <c r="H1000" s="21" t="str">
        <f>IF(OR(Sheet1!AC1003&lt;&gt;Sheet1!AN1003,Sheet1!AO1003&lt;&gt;Sheet1!AD1003),"有影响","-")</f>
        <v>-</v>
      </c>
      <c r="I1000" s="21" t="str">
        <f>IF(Sheet1!G1003=0,"出错","-")</f>
        <v>-</v>
      </c>
      <c r="J1000" s="21" t="str">
        <f>IF(AND(Sheet1!G1003=0,Sheet1!L1003&lt;&gt;0),"出错","-")</f>
        <v>-</v>
      </c>
      <c r="K1000" s="21" t="str">
        <f>IF(AND(Sheet1!G1003=0,Sheet1!L1003=0,Sheet1!Q1003&lt;&gt;0),"出错","-")</f>
        <v>-</v>
      </c>
      <c r="L1000" s="21" t="str">
        <f>IF(AND(Sheet1!G1003=0,Sheet1!L1003=0,Sheet1!Q1003=0,Sheet1!V1003&lt;&gt;0),"出错","-")</f>
        <v>-</v>
      </c>
      <c r="M1000" s="21" t="str">
        <f>IF(AND(Sheet1!G1003=0,Sheet1!L1003=0,Sheet1!Q1003=0,Sheet1!V1003=0,Sheet1!AA1003&lt;&gt;0),"出错","-")</f>
        <v>-</v>
      </c>
      <c r="N1000" s="21" t="str">
        <f>IFERROR(VLOOKUP(Sheet1!G1003,配置检查表!$Y:$Z,2,FALSE),"")</f>
        <v/>
      </c>
      <c r="O1000" s="21">
        <f>IF(AND(Sheet1!I1003=Sheet1!J1003,Sheet1!J1003&lt;&gt;0),Sheet1!I1003,IF(AND(Sheet1!I1003&lt;&gt;Sheet1!J1003,Sheet1!J1003&lt;&gt;0),Sheet1!I1003&amp;"~"&amp;Sheet1!J1003,""))</f>
        <v>1</v>
      </c>
      <c r="P1000" s="21" t="str">
        <f>IFERROR(VLOOKUP(Sheet1!L1003,配置检查表!$Y:$Z,2,FALSE),"")</f>
        <v/>
      </c>
      <c r="Q1000" s="21" t="str">
        <f>IF(AND(Sheet1!N1003=Sheet1!O1003,Sheet1!O1003&lt;&gt;0),Sheet1!N1003,IF(AND(Sheet1!N1003&lt;&gt;Sheet1!O1003,Sheet1!O1003&lt;&gt;0),Sheet1!N1003&amp;"~"&amp;Sheet1!O1003,""))</f>
        <v/>
      </c>
      <c r="R1000" s="21" t="str">
        <f>IFERROR(VLOOKUP(Sheet1!Q1003,配置检查表!$Y:$Z,2,FALSE),"")</f>
        <v/>
      </c>
      <c r="S1000" s="39" t="str">
        <f>IF(AND(Sheet1!S1207=Sheet1!T1207,Sheet1!T1207&lt;&gt;0),Sheet1!S1207,IF(AND(Sheet1!S1207&lt;&gt;Sheet1!T1207,Sheet1!T1207&lt;&gt;0),Sheet1!S1207&amp;"~"&amp;Sheet1!T1207,""))</f>
        <v/>
      </c>
      <c r="T1000" s="21" t="str">
        <f>IFERROR(VLOOKUP(Sheet1!V1003,配置检查表!$Y:$Z,2,FALSE),"")</f>
        <v/>
      </c>
      <c r="U1000" s="39" t="str">
        <f>IF(AND(Sheet1!X1207=Sheet1!Y1207,Sheet1!Y1207&lt;&gt;0),Sheet1!X1207,IF(AND(Sheet1!X1207&lt;&gt;Sheet1!Y1207,Sheet1!Y1207&lt;&gt;0),Sheet1!X1207&amp;"~"&amp;Sheet1!Y1207,""))</f>
        <v/>
      </c>
      <c r="V1000" s="21" t="str">
        <f>IFERROR(VLOOKUP(Sheet1!XAA,配置检查表!$Y:$Z,2,FALSE),"")</f>
        <v/>
      </c>
      <c r="W1000" s="21" t="str">
        <f>IF(AND(Sheet1!AC1207=Sheet1!AD1207,Sheet1!AD1207&lt;&gt;0),Sheet1!AC1207,IF(AND(Sheet1!AC1207&lt;&gt;Sheet1!AD1207,Sheet1!AD1207&lt;&gt;0),Sheet1!AC1207&amp;"~"&amp;Sheet1!AD1207,""))</f>
        <v/>
      </c>
    </row>
    <row r="1001" spans="1:23">
      <c r="A1001" s="27">
        <v>21659</v>
      </c>
      <c r="B1001" s="27" t="s">
        <v>329</v>
      </c>
      <c r="C1001" s="3" t="s">
        <v>1658</v>
      </c>
      <c r="D1001" s="21" t="str">
        <f>IF(OR(Sheet1!I1004&lt;&gt;Sheet1!AF1004,Sheet1!AG1004&lt;&gt;Sheet1!J1004),"有影响","-")</f>
        <v>-</v>
      </c>
      <c r="E1001" s="21" t="str">
        <f>IF(OR(Sheet1!N1004&lt;&gt;Sheet1!AH1004,Sheet1!AI1004&lt;&gt;Sheet1!O1004),"有影响","-")</f>
        <v>-</v>
      </c>
      <c r="F1001" s="21" t="str">
        <f>IF(OR(Sheet1!S1004&lt;&gt;Sheet1!AJ1004,Sheet1!AK1004&lt;&gt;Sheet1!T1004),"有影响","-")</f>
        <v>-</v>
      </c>
      <c r="G1001" s="21" t="str">
        <f>IF(OR(Sheet1!X1004&lt;&gt;Sheet1!AL1004,Sheet1!AM1004&lt;&gt;Sheet1!Y1004),"有影响","-")</f>
        <v>-</v>
      </c>
      <c r="H1001" s="21" t="str">
        <f>IF(OR(Sheet1!AC1004&lt;&gt;Sheet1!AN1004,Sheet1!AO1004&lt;&gt;Sheet1!AD1004),"有影响","-")</f>
        <v>-</v>
      </c>
      <c r="I1001" s="21" t="str">
        <f>IF(Sheet1!G1004=0,"出错","-")</f>
        <v>-</v>
      </c>
      <c r="J1001" s="21" t="str">
        <f>IF(AND(Sheet1!G1004=0,Sheet1!L1004&lt;&gt;0),"出错","-")</f>
        <v>-</v>
      </c>
      <c r="K1001" s="21" t="str">
        <f>IF(AND(Sheet1!G1004=0,Sheet1!L1004=0,Sheet1!Q1004&lt;&gt;0),"出错","-")</f>
        <v>-</v>
      </c>
      <c r="L1001" s="21" t="str">
        <f>IF(AND(Sheet1!G1004=0,Sheet1!L1004=0,Sheet1!Q1004=0,Sheet1!V1004&lt;&gt;0),"出错","-")</f>
        <v>-</v>
      </c>
      <c r="M1001" s="21" t="str">
        <f>IF(AND(Sheet1!G1004=0,Sheet1!L1004=0,Sheet1!Q1004=0,Sheet1!V1004=0,Sheet1!AA1004&lt;&gt;0),"出错","-")</f>
        <v>-</v>
      </c>
      <c r="N1001" s="21" t="str">
        <f>IFERROR(VLOOKUP(Sheet1!G1004,配置检查表!$Y:$Z,2,FALSE),"")</f>
        <v/>
      </c>
      <c r="O1001" s="21">
        <f>IF(AND(Sheet1!I1004=Sheet1!J1004,Sheet1!J1004&lt;&gt;0),Sheet1!I1004,IF(AND(Sheet1!I1004&lt;&gt;Sheet1!J1004,Sheet1!J1004&lt;&gt;0),Sheet1!I1004&amp;"~"&amp;Sheet1!J1004,""))</f>
        <v>1</v>
      </c>
      <c r="P1001" s="21" t="str">
        <f>IFERROR(VLOOKUP(Sheet1!L1004,配置检查表!$Y:$Z,2,FALSE),"")</f>
        <v/>
      </c>
      <c r="Q1001" s="21" t="str">
        <f>IF(AND(Sheet1!N1004=Sheet1!O1004,Sheet1!O1004&lt;&gt;0),Sheet1!N1004,IF(AND(Sheet1!N1004&lt;&gt;Sheet1!O1004,Sheet1!O1004&lt;&gt;0),Sheet1!N1004&amp;"~"&amp;Sheet1!O1004,""))</f>
        <v/>
      </c>
      <c r="R1001" s="21" t="str">
        <f>IFERROR(VLOOKUP(Sheet1!Q1004,配置检查表!$Y:$Z,2,FALSE),"")</f>
        <v/>
      </c>
      <c r="S1001" s="39" t="str">
        <f>IF(AND(Sheet1!S1208=Sheet1!T1208,Sheet1!T1208&lt;&gt;0),Sheet1!S1208,IF(AND(Sheet1!S1208&lt;&gt;Sheet1!T1208,Sheet1!T1208&lt;&gt;0),Sheet1!S1208&amp;"~"&amp;Sheet1!T1208,""))</f>
        <v/>
      </c>
      <c r="T1001" s="21" t="str">
        <f>IFERROR(VLOOKUP(Sheet1!V1004,配置检查表!$Y:$Z,2,FALSE),"")</f>
        <v/>
      </c>
      <c r="U1001" s="39" t="str">
        <f>IF(AND(Sheet1!X1208=Sheet1!Y1208,Sheet1!Y1208&lt;&gt;0),Sheet1!X1208,IF(AND(Sheet1!X1208&lt;&gt;Sheet1!Y1208,Sheet1!Y1208&lt;&gt;0),Sheet1!X1208&amp;"~"&amp;Sheet1!Y1208,""))</f>
        <v/>
      </c>
      <c r="V1001" s="21" t="str">
        <f>IFERROR(VLOOKUP(Sheet1!XAA,配置检查表!$Y:$Z,2,FALSE),"")</f>
        <v/>
      </c>
      <c r="W1001" s="21" t="str">
        <f>IF(AND(Sheet1!AC1208=Sheet1!AD1208,Sheet1!AD1208&lt;&gt;0),Sheet1!AC1208,IF(AND(Sheet1!AC1208&lt;&gt;Sheet1!AD1208,Sheet1!AD1208&lt;&gt;0),Sheet1!AC1208&amp;"~"&amp;Sheet1!AD1208,""))</f>
        <v/>
      </c>
    </row>
    <row r="1002" spans="1:23">
      <c r="A1002" s="27">
        <v>21660</v>
      </c>
      <c r="B1002" s="27" t="s">
        <v>330</v>
      </c>
      <c r="C1002" s="3" t="s">
        <v>1659</v>
      </c>
      <c r="D1002" s="21" t="str">
        <f>IF(OR(Sheet1!I1005&lt;&gt;Sheet1!AF1005,Sheet1!AG1005&lt;&gt;Sheet1!J1005),"有影响","-")</f>
        <v>-</v>
      </c>
      <c r="E1002" s="21" t="str">
        <f>IF(OR(Sheet1!N1005&lt;&gt;Sheet1!AH1005,Sheet1!AI1005&lt;&gt;Sheet1!O1005),"有影响","-")</f>
        <v>-</v>
      </c>
      <c r="F1002" s="21" t="str">
        <f>IF(OR(Sheet1!S1005&lt;&gt;Sheet1!AJ1005,Sheet1!AK1005&lt;&gt;Sheet1!T1005),"有影响","-")</f>
        <v>-</v>
      </c>
      <c r="G1002" s="21" t="str">
        <f>IF(OR(Sheet1!X1005&lt;&gt;Sheet1!AL1005,Sheet1!AM1005&lt;&gt;Sheet1!Y1005),"有影响","-")</f>
        <v>-</v>
      </c>
      <c r="H1002" s="21" t="str">
        <f>IF(OR(Sheet1!AC1005&lt;&gt;Sheet1!AN1005,Sheet1!AO1005&lt;&gt;Sheet1!AD1005),"有影响","-")</f>
        <v>-</v>
      </c>
      <c r="I1002" s="21" t="str">
        <f>IF(Sheet1!G1005=0,"出错","-")</f>
        <v>-</v>
      </c>
      <c r="J1002" s="21" t="str">
        <f>IF(AND(Sheet1!G1005=0,Sheet1!L1005&lt;&gt;0),"出错","-")</f>
        <v>-</v>
      </c>
      <c r="K1002" s="21" t="str">
        <f>IF(AND(Sheet1!G1005=0,Sheet1!L1005=0,Sheet1!Q1005&lt;&gt;0),"出错","-")</f>
        <v>-</v>
      </c>
      <c r="L1002" s="21" t="str">
        <f>IF(AND(Sheet1!G1005=0,Sheet1!L1005=0,Sheet1!Q1005=0,Sheet1!V1005&lt;&gt;0),"出错","-")</f>
        <v>-</v>
      </c>
      <c r="M1002" s="21" t="str">
        <f>IF(AND(Sheet1!G1005=0,Sheet1!L1005=0,Sheet1!Q1005=0,Sheet1!V1005=0,Sheet1!AA1005&lt;&gt;0),"出错","-")</f>
        <v>-</v>
      </c>
      <c r="N1002" s="21" t="str">
        <f>IFERROR(VLOOKUP(Sheet1!G1005,配置检查表!$Y:$Z,2,FALSE),"")</f>
        <v/>
      </c>
      <c r="O1002" s="21">
        <f>IF(AND(Sheet1!I1005=Sheet1!J1005,Sheet1!J1005&lt;&gt;0),Sheet1!I1005,IF(AND(Sheet1!I1005&lt;&gt;Sheet1!J1005,Sheet1!J1005&lt;&gt;0),Sheet1!I1005&amp;"~"&amp;Sheet1!J1005,""))</f>
        <v>1</v>
      </c>
      <c r="P1002" s="21" t="str">
        <f>IFERROR(VLOOKUP(Sheet1!L1005,配置检查表!$Y:$Z,2,FALSE),"")</f>
        <v/>
      </c>
      <c r="Q1002" s="21" t="str">
        <f>IF(AND(Sheet1!N1005=Sheet1!O1005,Sheet1!O1005&lt;&gt;0),Sheet1!N1005,IF(AND(Sheet1!N1005&lt;&gt;Sheet1!O1005,Sheet1!O1005&lt;&gt;0),Sheet1!N1005&amp;"~"&amp;Sheet1!O1005,""))</f>
        <v/>
      </c>
      <c r="R1002" s="21" t="str">
        <f>IFERROR(VLOOKUP(Sheet1!Q1005,配置检查表!$Y:$Z,2,FALSE),"")</f>
        <v/>
      </c>
      <c r="S1002" s="39" t="str">
        <f>IF(AND(Sheet1!S1209=Sheet1!T1209,Sheet1!T1209&lt;&gt;0),Sheet1!S1209,IF(AND(Sheet1!S1209&lt;&gt;Sheet1!T1209,Sheet1!T1209&lt;&gt;0),Sheet1!S1209&amp;"~"&amp;Sheet1!T1209,""))</f>
        <v/>
      </c>
      <c r="T1002" s="21" t="str">
        <f>IFERROR(VLOOKUP(Sheet1!V1005,配置检查表!$Y:$Z,2,FALSE),"")</f>
        <v/>
      </c>
      <c r="U1002" s="39" t="str">
        <f>IF(AND(Sheet1!X1209=Sheet1!Y1209,Sheet1!Y1209&lt;&gt;0),Sheet1!X1209,IF(AND(Sheet1!X1209&lt;&gt;Sheet1!Y1209,Sheet1!Y1209&lt;&gt;0),Sheet1!X1209&amp;"~"&amp;Sheet1!Y1209,""))</f>
        <v/>
      </c>
      <c r="V1002" s="21" t="str">
        <f>IFERROR(VLOOKUP(Sheet1!XAA,配置检查表!$Y:$Z,2,FALSE),"")</f>
        <v/>
      </c>
      <c r="W1002" s="21" t="str">
        <f>IF(AND(Sheet1!AC1209=Sheet1!AD1209,Sheet1!AD1209&lt;&gt;0),Sheet1!AC1209,IF(AND(Sheet1!AC1209&lt;&gt;Sheet1!AD1209,Sheet1!AD1209&lt;&gt;0),Sheet1!AC1209&amp;"~"&amp;Sheet1!AD1209,""))</f>
        <v/>
      </c>
    </row>
    <row r="1003" spans="1:23">
      <c r="A1003" s="27">
        <v>21661</v>
      </c>
      <c r="B1003" s="27" t="s">
        <v>331</v>
      </c>
      <c r="C1003" s="3" t="s">
        <v>1660</v>
      </c>
      <c r="D1003" s="21" t="str">
        <f>IF(OR(Sheet1!I1006&lt;&gt;Sheet1!AF1006,Sheet1!AG1006&lt;&gt;Sheet1!J1006),"有影响","-")</f>
        <v>-</v>
      </c>
      <c r="E1003" s="21" t="str">
        <f>IF(OR(Sheet1!N1006&lt;&gt;Sheet1!AH1006,Sheet1!AI1006&lt;&gt;Sheet1!O1006),"有影响","-")</f>
        <v>-</v>
      </c>
      <c r="F1003" s="21" t="str">
        <f>IF(OR(Sheet1!S1006&lt;&gt;Sheet1!AJ1006,Sheet1!AK1006&lt;&gt;Sheet1!T1006),"有影响","-")</f>
        <v>-</v>
      </c>
      <c r="G1003" s="21" t="str">
        <f>IF(OR(Sheet1!X1006&lt;&gt;Sheet1!AL1006,Sheet1!AM1006&lt;&gt;Sheet1!Y1006),"有影响","-")</f>
        <v>-</v>
      </c>
      <c r="H1003" s="21" t="str">
        <f>IF(OR(Sheet1!AC1006&lt;&gt;Sheet1!AN1006,Sheet1!AO1006&lt;&gt;Sheet1!AD1006),"有影响","-")</f>
        <v>-</v>
      </c>
      <c r="I1003" s="21" t="str">
        <f>IF(Sheet1!G1006=0,"出错","-")</f>
        <v>-</v>
      </c>
      <c r="J1003" s="21" t="str">
        <f>IF(AND(Sheet1!G1006=0,Sheet1!L1006&lt;&gt;0),"出错","-")</f>
        <v>-</v>
      </c>
      <c r="K1003" s="21" t="str">
        <f>IF(AND(Sheet1!G1006=0,Sheet1!L1006=0,Sheet1!Q1006&lt;&gt;0),"出错","-")</f>
        <v>-</v>
      </c>
      <c r="L1003" s="21" t="str">
        <f>IF(AND(Sheet1!G1006=0,Sheet1!L1006=0,Sheet1!Q1006=0,Sheet1!V1006&lt;&gt;0),"出错","-")</f>
        <v>-</v>
      </c>
      <c r="M1003" s="21" t="str">
        <f>IF(AND(Sheet1!G1006=0,Sheet1!L1006=0,Sheet1!Q1006=0,Sheet1!V1006=0,Sheet1!AA1006&lt;&gt;0),"出错","-")</f>
        <v>-</v>
      </c>
      <c r="N1003" s="21" t="str">
        <f>IFERROR(VLOOKUP(Sheet1!G1006,配置检查表!$Y:$Z,2,FALSE),"")</f>
        <v/>
      </c>
      <c r="O1003" s="21">
        <f>IF(AND(Sheet1!I1006=Sheet1!J1006,Sheet1!J1006&lt;&gt;0),Sheet1!I1006,IF(AND(Sheet1!I1006&lt;&gt;Sheet1!J1006,Sheet1!J1006&lt;&gt;0),Sheet1!I1006&amp;"~"&amp;Sheet1!J1006,""))</f>
        <v>1</v>
      </c>
      <c r="P1003" s="21" t="str">
        <f>IFERROR(VLOOKUP(Sheet1!L1006,配置检查表!$Y:$Z,2,FALSE),"")</f>
        <v/>
      </c>
      <c r="Q1003" s="21" t="str">
        <f>IF(AND(Sheet1!N1006=Sheet1!O1006,Sheet1!O1006&lt;&gt;0),Sheet1!N1006,IF(AND(Sheet1!N1006&lt;&gt;Sheet1!O1006,Sheet1!O1006&lt;&gt;0),Sheet1!N1006&amp;"~"&amp;Sheet1!O1006,""))</f>
        <v/>
      </c>
      <c r="R1003" s="21" t="str">
        <f>IFERROR(VLOOKUP(Sheet1!Q1006,配置检查表!$Y:$Z,2,FALSE),"")</f>
        <v/>
      </c>
      <c r="S1003" s="39" t="str">
        <f>IF(AND(Sheet1!S1210=Sheet1!T1210,Sheet1!T1210&lt;&gt;0),Sheet1!S1210,IF(AND(Sheet1!S1210&lt;&gt;Sheet1!T1210,Sheet1!T1210&lt;&gt;0),Sheet1!S1210&amp;"~"&amp;Sheet1!T1210,""))</f>
        <v/>
      </c>
      <c r="T1003" s="21" t="str">
        <f>IFERROR(VLOOKUP(Sheet1!V1006,配置检查表!$Y:$Z,2,FALSE),"")</f>
        <v/>
      </c>
      <c r="U1003" s="39" t="str">
        <f>IF(AND(Sheet1!X1210=Sheet1!Y1210,Sheet1!Y1210&lt;&gt;0),Sheet1!X1210,IF(AND(Sheet1!X1210&lt;&gt;Sheet1!Y1210,Sheet1!Y1210&lt;&gt;0),Sheet1!X1210&amp;"~"&amp;Sheet1!Y1210,""))</f>
        <v/>
      </c>
      <c r="V1003" s="21" t="str">
        <f>IFERROR(VLOOKUP(Sheet1!XAA,配置检查表!$Y:$Z,2,FALSE),"")</f>
        <v/>
      </c>
      <c r="W1003" s="21" t="str">
        <f>IF(AND(Sheet1!AC1210=Sheet1!AD1210,Sheet1!AD1210&lt;&gt;0),Sheet1!AC1210,IF(AND(Sheet1!AC1210&lt;&gt;Sheet1!AD1210,Sheet1!AD1210&lt;&gt;0),Sheet1!AC1210&amp;"~"&amp;Sheet1!AD1210,""))</f>
        <v/>
      </c>
    </row>
    <row r="1004" spans="1:23">
      <c r="A1004" s="27">
        <v>21662</v>
      </c>
      <c r="B1004" s="27" t="s">
        <v>332</v>
      </c>
      <c r="C1004" s="3" t="s">
        <v>1661</v>
      </c>
      <c r="D1004" s="21" t="str">
        <f>IF(OR(Sheet1!I1007&lt;&gt;Sheet1!AF1007,Sheet1!AG1007&lt;&gt;Sheet1!J1007),"有影响","-")</f>
        <v>-</v>
      </c>
      <c r="E1004" s="21" t="str">
        <f>IF(OR(Sheet1!N1007&lt;&gt;Sheet1!AH1007,Sheet1!AI1007&lt;&gt;Sheet1!O1007),"有影响","-")</f>
        <v>-</v>
      </c>
      <c r="F1004" s="21" t="str">
        <f>IF(OR(Sheet1!S1007&lt;&gt;Sheet1!AJ1007,Sheet1!AK1007&lt;&gt;Sheet1!T1007),"有影响","-")</f>
        <v>-</v>
      </c>
      <c r="G1004" s="21" t="str">
        <f>IF(OR(Sheet1!X1007&lt;&gt;Sheet1!AL1007,Sheet1!AM1007&lt;&gt;Sheet1!Y1007),"有影响","-")</f>
        <v>-</v>
      </c>
      <c r="H1004" s="21" t="str">
        <f>IF(OR(Sheet1!AC1007&lt;&gt;Sheet1!AN1007,Sheet1!AO1007&lt;&gt;Sheet1!AD1007),"有影响","-")</f>
        <v>-</v>
      </c>
      <c r="I1004" s="21" t="str">
        <f>IF(Sheet1!G1007=0,"出错","-")</f>
        <v>-</v>
      </c>
      <c r="J1004" s="21" t="str">
        <f>IF(AND(Sheet1!G1007=0,Sheet1!L1007&lt;&gt;0),"出错","-")</f>
        <v>-</v>
      </c>
      <c r="K1004" s="21" t="str">
        <f>IF(AND(Sheet1!G1007=0,Sheet1!L1007=0,Sheet1!Q1007&lt;&gt;0),"出错","-")</f>
        <v>-</v>
      </c>
      <c r="L1004" s="21" t="str">
        <f>IF(AND(Sheet1!G1007=0,Sheet1!L1007=0,Sheet1!Q1007=0,Sheet1!V1007&lt;&gt;0),"出错","-")</f>
        <v>-</v>
      </c>
      <c r="M1004" s="21" t="str">
        <f>IF(AND(Sheet1!G1007=0,Sheet1!L1007=0,Sheet1!Q1007=0,Sheet1!V1007=0,Sheet1!AA1007&lt;&gt;0),"出错","-")</f>
        <v>-</v>
      </c>
      <c r="N1004" s="21" t="str">
        <f>IFERROR(VLOOKUP(Sheet1!G1007,配置检查表!$Y:$Z,2,FALSE),"")</f>
        <v/>
      </c>
      <c r="O1004" s="21">
        <f>IF(AND(Sheet1!I1007=Sheet1!J1007,Sheet1!J1007&lt;&gt;0),Sheet1!I1007,IF(AND(Sheet1!I1007&lt;&gt;Sheet1!J1007,Sheet1!J1007&lt;&gt;0),Sheet1!I1007&amp;"~"&amp;Sheet1!J1007,""))</f>
        <v>1</v>
      </c>
      <c r="P1004" s="21" t="str">
        <f>IFERROR(VLOOKUP(Sheet1!L1007,配置检查表!$Y:$Z,2,FALSE),"")</f>
        <v/>
      </c>
      <c r="Q1004" s="21" t="str">
        <f>IF(AND(Sheet1!N1007=Sheet1!O1007,Sheet1!O1007&lt;&gt;0),Sheet1!N1007,IF(AND(Sheet1!N1007&lt;&gt;Sheet1!O1007,Sheet1!O1007&lt;&gt;0),Sheet1!N1007&amp;"~"&amp;Sheet1!O1007,""))</f>
        <v/>
      </c>
      <c r="R1004" s="21" t="str">
        <f>IFERROR(VLOOKUP(Sheet1!Q1007,配置检查表!$Y:$Z,2,FALSE),"")</f>
        <v/>
      </c>
      <c r="S1004" s="39" t="str">
        <f>IF(AND(Sheet1!S1211=Sheet1!T1211,Sheet1!T1211&lt;&gt;0),Sheet1!S1211,IF(AND(Sheet1!S1211&lt;&gt;Sheet1!T1211,Sheet1!T1211&lt;&gt;0),Sheet1!S1211&amp;"~"&amp;Sheet1!T1211,""))</f>
        <v/>
      </c>
      <c r="T1004" s="21" t="str">
        <f>IFERROR(VLOOKUP(Sheet1!V1007,配置检查表!$Y:$Z,2,FALSE),"")</f>
        <v/>
      </c>
      <c r="U1004" s="39" t="str">
        <f>IF(AND(Sheet1!X1211=Sheet1!Y1211,Sheet1!Y1211&lt;&gt;0),Sheet1!X1211,IF(AND(Sheet1!X1211&lt;&gt;Sheet1!Y1211,Sheet1!Y1211&lt;&gt;0),Sheet1!X1211&amp;"~"&amp;Sheet1!Y1211,""))</f>
        <v/>
      </c>
      <c r="V1004" s="21" t="str">
        <f>IFERROR(VLOOKUP(Sheet1!XAA,配置检查表!$Y:$Z,2,FALSE),"")</f>
        <v/>
      </c>
      <c r="W1004" s="21" t="str">
        <f>IF(AND(Sheet1!AC1211=Sheet1!AD1211,Sheet1!AD1211&lt;&gt;0),Sheet1!AC1211,IF(AND(Sheet1!AC1211&lt;&gt;Sheet1!AD1211,Sheet1!AD1211&lt;&gt;0),Sheet1!AC1211&amp;"~"&amp;Sheet1!AD1211,""))</f>
        <v/>
      </c>
    </row>
    <row r="1005" spans="1:23">
      <c r="A1005" s="26">
        <v>21701</v>
      </c>
      <c r="B1005" s="26" t="s">
        <v>321</v>
      </c>
      <c r="C1005" s="26" t="s">
        <v>1662</v>
      </c>
      <c r="D1005" s="21" t="str">
        <f>IF(OR(Sheet1!I1008&lt;&gt;Sheet1!AF1008,Sheet1!AG1008&lt;&gt;Sheet1!J1008),"有影响","-")</f>
        <v>-</v>
      </c>
      <c r="E1005" s="21" t="str">
        <f>IF(OR(Sheet1!N1008&lt;&gt;Sheet1!AH1008,Sheet1!AI1008&lt;&gt;Sheet1!O1008),"有影响","-")</f>
        <v>-</v>
      </c>
      <c r="F1005" s="21" t="str">
        <f>IF(OR(Sheet1!S1008&lt;&gt;Sheet1!AJ1008,Sheet1!AK1008&lt;&gt;Sheet1!T1008),"有影响","-")</f>
        <v>-</v>
      </c>
      <c r="G1005" s="21" t="str">
        <f>IF(OR(Sheet1!X1008&lt;&gt;Sheet1!AL1008,Sheet1!AM1008&lt;&gt;Sheet1!Y1008),"有影响","-")</f>
        <v>-</v>
      </c>
      <c r="H1005" s="21" t="str">
        <f>IF(OR(Sheet1!AC1008&lt;&gt;Sheet1!AN1008,Sheet1!AO1008&lt;&gt;Sheet1!AD1008),"有影响","-")</f>
        <v>-</v>
      </c>
      <c r="I1005" s="21" t="str">
        <f>IF(Sheet1!G1008=0,"出错","-")</f>
        <v>-</v>
      </c>
      <c r="J1005" s="21" t="str">
        <f>IF(AND(Sheet1!G1008=0,Sheet1!L1008&lt;&gt;0),"出错","-")</f>
        <v>-</v>
      </c>
      <c r="K1005" s="21" t="str">
        <f>IF(AND(Sheet1!G1008=0,Sheet1!L1008=0,Sheet1!Q1008&lt;&gt;0),"出错","-")</f>
        <v>-</v>
      </c>
      <c r="L1005" s="21" t="str">
        <f>IF(AND(Sheet1!G1008=0,Sheet1!L1008=0,Sheet1!Q1008=0,Sheet1!V1008&lt;&gt;0),"出错","-")</f>
        <v>-</v>
      </c>
      <c r="M1005" s="21" t="str">
        <f>IF(AND(Sheet1!G1008=0,Sheet1!L1008=0,Sheet1!Q1008=0,Sheet1!V1008=0,Sheet1!AA1008&lt;&gt;0),"出错","-")</f>
        <v>-</v>
      </c>
      <c r="N1005" s="21" t="str">
        <f>IFERROR(VLOOKUP(Sheet1!G1008,配置检查表!$Y:$Z,2,FALSE),"")</f>
        <v/>
      </c>
      <c r="O1005" s="21">
        <f>IF(AND(Sheet1!I1008=Sheet1!J1008,Sheet1!J1008&lt;&gt;0),Sheet1!I1008,IF(AND(Sheet1!I1008&lt;&gt;Sheet1!J1008,Sheet1!J1008&lt;&gt;0),Sheet1!I1008&amp;"~"&amp;Sheet1!J1008,""))</f>
        <v>1</v>
      </c>
      <c r="P1005" s="21" t="str">
        <f>IFERROR(VLOOKUP(Sheet1!L1008,配置检查表!$Y:$Z,2,FALSE),"")</f>
        <v/>
      </c>
      <c r="Q1005" s="21" t="str">
        <f>IF(AND(Sheet1!N1008=Sheet1!O1008,Sheet1!O1008&lt;&gt;0),Sheet1!N1008,IF(AND(Sheet1!N1008&lt;&gt;Sheet1!O1008,Sheet1!O1008&lt;&gt;0),Sheet1!N1008&amp;"~"&amp;Sheet1!O1008,""))</f>
        <v/>
      </c>
      <c r="R1005" s="21" t="str">
        <f>IFERROR(VLOOKUP(Sheet1!Q1008,配置检查表!$Y:$Z,2,FALSE),"")</f>
        <v/>
      </c>
      <c r="S1005" s="39" t="str">
        <f>IF(AND(Sheet1!S1212=Sheet1!T1212,Sheet1!T1212&lt;&gt;0),Sheet1!S1212,IF(AND(Sheet1!S1212&lt;&gt;Sheet1!T1212,Sheet1!T1212&lt;&gt;0),Sheet1!S1212&amp;"~"&amp;Sheet1!T1212,""))</f>
        <v/>
      </c>
      <c r="T1005" s="21" t="str">
        <f>IFERROR(VLOOKUP(Sheet1!V1008,配置检查表!$Y:$Z,2,FALSE),"")</f>
        <v/>
      </c>
      <c r="U1005" s="39" t="str">
        <f>IF(AND(Sheet1!X1212=Sheet1!Y1212,Sheet1!Y1212&lt;&gt;0),Sheet1!X1212,IF(AND(Sheet1!X1212&lt;&gt;Sheet1!Y1212,Sheet1!Y1212&lt;&gt;0),Sheet1!X1212&amp;"~"&amp;Sheet1!Y1212,""))</f>
        <v/>
      </c>
      <c r="V1005" s="21" t="str">
        <f>IFERROR(VLOOKUP(Sheet1!XAA,配置检查表!$Y:$Z,2,FALSE),"")</f>
        <v/>
      </c>
      <c r="W1005" s="21" t="str">
        <f>IF(AND(Sheet1!AC1212=Sheet1!AD1212,Sheet1!AD1212&lt;&gt;0),Sheet1!AC1212,IF(AND(Sheet1!AC1212&lt;&gt;Sheet1!AD1212,Sheet1!AD1212&lt;&gt;0),Sheet1!AC1212&amp;"~"&amp;Sheet1!AD1212,""))</f>
        <v/>
      </c>
    </row>
    <row r="1006" spans="1:23">
      <c r="A1006" s="26">
        <v>21702</v>
      </c>
      <c r="B1006" s="26" t="s">
        <v>322</v>
      </c>
      <c r="C1006" s="26" t="s">
        <v>1663</v>
      </c>
      <c r="D1006" s="21" t="str">
        <f>IF(OR(Sheet1!I1009&lt;&gt;Sheet1!AF1009,Sheet1!AG1009&lt;&gt;Sheet1!J1009),"有影响","-")</f>
        <v>-</v>
      </c>
      <c r="E1006" s="21" t="str">
        <f>IF(OR(Sheet1!N1009&lt;&gt;Sheet1!AH1009,Sheet1!AI1009&lt;&gt;Sheet1!O1009),"有影响","-")</f>
        <v>-</v>
      </c>
      <c r="F1006" s="21" t="str">
        <f>IF(OR(Sheet1!S1009&lt;&gt;Sheet1!AJ1009,Sheet1!AK1009&lt;&gt;Sheet1!T1009),"有影响","-")</f>
        <v>-</v>
      </c>
      <c r="G1006" s="21" t="str">
        <f>IF(OR(Sheet1!X1009&lt;&gt;Sheet1!AL1009,Sheet1!AM1009&lt;&gt;Sheet1!Y1009),"有影响","-")</f>
        <v>-</v>
      </c>
      <c r="H1006" s="21" t="str">
        <f>IF(OR(Sheet1!AC1009&lt;&gt;Sheet1!AN1009,Sheet1!AO1009&lt;&gt;Sheet1!AD1009),"有影响","-")</f>
        <v>-</v>
      </c>
      <c r="I1006" s="21" t="str">
        <f>IF(Sheet1!G1009=0,"出错","-")</f>
        <v>-</v>
      </c>
      <c r="J1006" s="21" t="str">
        <f>IF(AND(Sheet1!G1009=0,Sheet1!L1009&lt;&gt;0),"出错","-")</f>
        <v>-</v>
      </c>
      <c r="K1006" s="21" t="str">
        <f>IF(AND(Sheet1!G1009=0,Sheet1!L1009=0,Sheet1!Q1009&lt;&gt;0),"出错","-")</f>
        <v>-</v>
      </c>
      <c r="L1006" s="21" t="str">
        <f>IF(AND(Sheet1!G1009=0,Sheet1!L1009=0,Sheet1!Q1009=0,Sheet1!V1009&lt;&gt;0),"出错","-")</f>
        <v>-</v>
      </c>
      <c r="M1006" s="21" t="str">
        <f>IF(AND(Sheet1!G1009=0,Sheet1!L1009=0,Sheet1!Q1009=0,Sheet1!V1009=0,Sheet1!AA1009&lt;&gt;0),"出错","-")</f>
        <v>-</v>
      </c>
      <c r="N1006" s="21" t="str">
        <f>IFERROR(VLOOKUP(Sheet1!G1009,配置检查表!$Y:$Z,2,FALSE),"")</f>
        <v/>
      </c>
      <c r="O1006" s="21">
        <f>IF(AND(Sheet1!I1009=Sheet1!J1009,Sheet1!J1009&lt;&gt;0),Sheet1!I1009,IF(AND(Sheet1!I1009&lt;&gt;Sheet1!J1009,Sheet1!J1009&lt;&gt;0),Sheet1!I1009&amp;"~"&amp;Sheet1!J1009,""))</f>
        <v>1</v>
      </c>
      <c r="P1006" s="21" t="str">
        <f>IFERROR(VLOOKUP(Sheet1!L1009,配置检查表!$Y:$Z,2,FALSE),"")</f>
        <v/>
      </c>
      <c r="Q1006" s="21" t="str">
        <f>IF(AND(Sheet1!N1009=Sheet1!O1009,Sheet1!O1009&lt;&gt;0),Sheet1!N1009,IF(AND(Sheet1!N1009&lt;&gt;Sheet1!O1009,Sheet1!O1009&lt;&gt;0),Sheet1!N1009&amp;"~"&amp;Sheet1!O1009,""))</f>
        <v/>
      </c>
      <c r="R1006" s="21" t="str">
        <f>IFERROR(VLOOKUP(Sheet1!Q1009,配置检查表!$Y:$Z,2,FALSE),"")</f>
        <v/>
      </c>
      <c r="S1006" s="39" t="str">
        <f>IF(AND(Sheet1!S1213=Sheet1!T1213,Sheet1!T1213&lt;&gt;0),Sheet1!S1213,IF(AND(Sheet1!S1213&lt;&gt;Sheet1!T1213,Sheet1!T1213&lt;&gt;0),Sheet1!S1213&amp;"~"&amp;Sheet1!T1213,""))</f>
        <v/>
      </c>
      <c r="T1006" s="21" t="str">
        <f>IFERROR(VLOOKUP(Sheet1!V1009,配置检查表!$Y:$Z,2,FALSE),"")</f>
        <v/>
      </c>
      <c r="U1006" s="39" t="str">
        <f>IF(AND(Sheet1!X1213=Sheet1!Y1213,Sheet1!Y1213&lt;&gt;0),Sheet1!X1213,IF(AND(Sheet1!X1213&lt;&gt;Sheet1!Y1213,Sheet1!Y1213&lt;&gt;0),Sheet1!X1213&amp;"~"&amp;Sheet1!Y1213,""))</f>
        <v/>
      </c>
      <c r="V1006" s="21" t="str">
        <f>IFERROR(VLOOKUP(Sheet1!XAA,配置检查表!$Y:$Z,2,FALSE),"")</f>
        <v/>
      </c>
      <c r="W1006" s="21" t="str">
        <f>IF(AND(Sheet1!AC1213=Sheet1!AD1213,Sheet1!AD1213&lt;&gt;0),Sheet1!AC1213,IF(AND(Sheet1!AC1213&lt;&gt;Sheet1!AD1213,Sheet1!AD1213&lt;&gt;0),Sheet1!AC1213&amp;"~"&amp;Sheet1!AD1213,""))</f>
        <v/>
      </c>
    </row>
    <row r="1007" spans="1:23">
      <c r="A1007" s="26">
        <v>21703</v>
      </c>
      <c r="B1007" s="26" t="s">
        <v>323</v>
      </c>
      <c r="C1007" s="26" t="s">
        <v>1664</v>
      </c>
      <c r="D1007" s="21" t="str">
        <f>IF(OR(Sheet1!I1010&lt;&gt;Sheet1!AF1010,Sheet1!AG1010&lt;&gt;Sheet1!J1010),"有影响","-")</f>
        <v>-</v>
      </c>
      <c r="E1007" s="21" t="str">
        <f>IF(OR(Sheet1!N1010&lt;&gt;Sheet1!AH1010,Sheet1!AI1010&lt;&gt;Sheet1!O1010),"有影响","-")</f>
        <v>-</v>
      </c>
      <c r="F1007" s="21" t="str">
        <f>IF(OR(Sheet1!S1010&lt;&gt;Sheet1!AJ1010,Sheet1!AK1010&lt;&gt;Sheet1!T1010),"有影响","-")</f>
        <v>-</v>
      </c>
      <c r="G1007" s="21" t="str">
        <f>IF(OR(Sheet1!X1010&lt;&gt;Sheet1!AL1010,Sheet1!AM1010&lt;&gt;Sheet1!Y1010),"有影响","-")</f>
        <v>-</v>
      </c>
      <c r="H1007" s="21" t="str">
        <f>IF(OR(Sheet1!AC1010&lt;&gt;Sheet1!AN1010,Sheet1!AO1010&lt;&gt;Sheet1!AD1010),"有影响","-")</f>
        <v>-</v>
      </c>
      <c r="I1007" s="21" t="str">
        <f>IF(Sheet1!G1010=0,"出错","-")</f>
        <v>-</v>
      </c>
      <c r="J1007" s="21" t="str">
        <f>IF(AND(Sheet1!G1010=0,Sheet1!L1010&lt;&gt;0),"出错","-")</f>
        <v>-</v>
      </c>
      <c r="K1007" s="21" t="str">
        <f>IF(AND(Sheet1!G1010=0,Sheet1!L1010=0,Sheet1!Q1010&lt;&gt;0),"出错","-")</f>
        <v>-</v>
      </c>
      <c r="L1007" s="21" t="str">
        <f>IF(AND(Sheet1!G1010=0,Sheet1!L1010=0,Sheet1!Q1010=0,Sheet1!V1010&lt;&gt;0),"出错","-")</f>
        <v>-</v>
      </c>
      <c r="M1007" s="21" t="str">
        <f>IF(AND(Sheet1!G1010=0,Sheet1!L1010=0,Sheet1!Q1010=0,Sheet1!V1010=0,Sheet1!AA1010&lt;&gt;0),"出错","-")</f>
        <v>-</v>
      </c>
      <c r="N1007" s="21" t="str">
        <f>IFERROR(VLOOKUP(Sheet1!G1010,配置检查表!$Y:$Z,2,FALSE),"")</f>
        <v/>
      </c>
      <c r="O1007" s="21">
        <f>IF(AND(Sheet1!I1010=Sheet1!J1010,Sheet1!J1010&lt;&gt;0),Sheet1!I1010,IF(AND(Sheet1!I1010&lt;&gt;Sheet1!J1010,Sheet1!J1010&lt;&gt;0),Sheet1!I1010&amp;"~"&amp;Sheet1!J1010,""))</f>
        <v>1</v>
      </c>
      <c r="P1007" s="21" t="str">
        <f>IFERROR(VLOOKUP(Sheet1!L1010,配置检查表!$Y:$Z,2,FALSE),"")</f>
        <v/>
      </c>
      <c r="Q1007" s="21" t="str">
        <f>IF(AND(Sheet1!N1010=Sheet1!O1010,Sheet1!O1010&lt;&gt;0),Sheet1!N1010,IF(AND(Sheet1!N1010&lt;&gt;Sheet1!O1010,Sheet1!O1010&lt;&gt;0),Sheet1!N1010&amp;"~"&amp;Sheet1!O1010,""))</f>
        <v/>
      </c>
      <c r="R1007" s="21" t="str">
        <f>IFERROR(VLOOKUP(Sheet1!Q1010,配置检查表!$Y:$Z,2,FALSE),"")</f>
        <v/>
      </c>
      <c r="S1007" s="39" t="str">
        <f>IF(AND(Sheet1!S1214=Sheet1!T1214,Sheet1!T1214&lt;&gt;0),Sheet1!S1214,IF(AND(Sheet1!S1214&lt;&gt;Sheet1!T1214,Sheet1!T1214&lt;&gt;0),Sheet1!S1214&amp;"~"&amp;Sheet1!T1214,""))</f>
        <v/>
      </c>
      <c r="T1007" s="21" t="str">
        <f>IFERROR(VLOOKUP(Sheet1!V1010,配置检查表!$Y:$Z,2,FALSE),"")</f>
        <v/>
      </c>
      <c r="U1007" s="39" t="str">
        <f>IF(AND(Sheet1!X1214=Sheet1!Y1214,Sheet1!Y1214&lt;&gt;0),Sheet1!X1214,IF(AND(Sheet1!X1214&lt;&gt;Sheet1!Y1214,Sheet1!Y1214&lt;&gt;0),Sheet1!X1214&amp;"~"&amp;Sheet1!Y1214,""))</f>
        <v/>
      </c>
      <c r="V1007" s="21" t="str">
        <f>IFERROR(VLOOKUP(Sheet1!XAA,配置检查表!$Y:$Z,2,FALSE),"")</f>
        <v/>
      </c>
      <c r="W1007" s="21" t="str">
        <f>IF(AND(Sheet1!AC1214=Sheet1!AD1214,Sheet1!AD1214&lt;&gt;0),Sheet1!AC1214,IF(AND(Sheet1!AC1214&lt;&gt;Sheet1!AD1214,Sheet1!AD1214&lt;&gt;0),Sheet1!AC1214&amp;"~"&amp;Sheet1!AD1214,""))</f>
        <v/>
      </c>
    </row>
    <row r="1008" spans="1:23">
      <c r="A1008" s="26">
        <v>21704</v>
      </c>
      <c r="B1008" s="26" t="s">
        <v>324</v>
      </c>
      <c r="C1008" s="26" t="s">
        <v>1665</v>
      </c>
      <c r="D1008" s="21" t="str">
        <f>IF(OR(Sheet1!I1011&lt;&gt;Sheet1!AF1011,Sheet1!AG1011&lt;&gt;Sheet1!J1011),"有影响","-")</f>
        <v>-</v>
      </c>
      <c r="E1008" s="21" t="str">
        <f>IF(OR(Sheet1!N1011&lt;&gt;Sheet1!AH1011,Sheet1!AI1011&lt;&gt;Sheet1!O1011),"有影响","-")</f>
        <v>-</v>
      </c>
      <c r="F1008" s="21" t="str">
        <f>IF(OR(Sheet1!S1011&lt;&gt;Sheet1!AJ1011,Sheet1!AK1011&lt;&gt;Sheet1!T1011),"有影响","-")</f>
        <v>-</v>
      </c>
      <c r="G1008" s="21" t="str">
        <f>IF(OR(Sheet1!X1011&lt;&gt;Sheet1!AL1011,Sheet1!AM1011&lt;&gt;Sheet1!Y1011),"有影响","-")</f>
        <v>-</v>
      </c>
      <c r="H1008" s="21" t="str">
        <f>IF(OR(Sheet1!AC1011&lt;&gt;Sheet1!AN1011,Sheet1!AO1011&lt;&gt;Sheet1!AD1011),"有影响","-")</f>
        <v>-</v>
      </c>
      <c r="I1008" s="21" t="str">
        <f>IF(Sheet1!G1011=0,"出错","-")</f>
        <v>-</v>
      </c>
      <c r="J1008" s="21" t="str">
        <f>IF(AND(Sheet1!G1011=0,Sheet1!L1011&lt;&gt;0),"出错","-")</f>
        <v>-</v>
      </c>
      <c r="K1008" s="21" t="str">
        <f>IF(AND(Sheet1!G1011=0,Sheet1!L1011=0,Sheet1!Q1011&lt;&gt;0),"出错","-")</f>
        <v>-</v>
      </c>
      <c r="L1008" s="21" t="str">
        <f>IF(AND(Sheet1!G1011=0,Sheet1!L1011=0,Sheet1!Q1011=0,Sheet1!V1011&lt;&gt;0),"出错","-")</f>
        <v>-</v>
      </c>
      <c r="M1008" s="21" t="str">
        <f>IF(AND(Sheet1!G1011=0,Sheet1!L1011=0,Sheet1!Q1011=0,Sheet1!V1011=0,Sheet1!AA1011&lt;&gt;0),"出错","-")</f>
        <v>-</v>
      </c>
      <c r="N1008" s="21" t="str">
        <f>IFERROR(VLOOKUP(Sheet1!G1011,配置检查表!$Y:$Z,2,FALSE),"")</f>
        <v/>
      </c>
      <c r="O1008" s="21">
        <f>IF(AND(Sheet1!I1011=Sheet1!J1011,Sheet1!J1011&lt;&gt;0),Sheet1!I1011,IF(AND(Sheet1!I1011&lt;&gt;Sheet1!J1011,Sheet1!J1011&lt;&gt;0),Sheet1!I1011&amp;"~"&amp;Sheet1!J1011,""))</f>
        <v>1</v>
      </c>
      <c r="P1008" s="21" t="str">
        <f>IFERROR(VLOOKUP(Sheet1!L1011,配置检查表!$Y:$Z,2,FALSE),"")</f>
        <v/>
      </c>
      <c r="Q1008" s="21" t="str">
        <f>IF(AND(Sheet1!N1011=Sheet1!O1011,Sheet1!O1011&lt;&gt;0),Sheet1!N1011,IF(AND(Sheet1!N1011&lt;&gt;Sheet1!O1011,Sheet1!O1011&lt;&gt;0),Sheet1!N1011&amp;"~"&amp;Sheet1!O1011,""))</f>
        <v/>
      </c>
      <c r="R1008" s="21" t="str">
        <f>IFERROR(VLOOKUP(Sheet1!Q1011,配置检查表!$Y:$Z,2,FALSE),"")</f>
        <v/>
      </c>
      <c r="S1008" s="39" t="str">
        <f>IF(AND(Sheet1!S1215=Sheet1!T1215,Sheet1!T1215&lt;&gt;0),Sheet1!S1215,IF(AND(Sheet1!S1215&lt;&gt;Sheet1!T1215,Sheet1!T1215&lt;&gt;0),Sheet1!S1215&amp;"~"&amp;Sheet1!T1215,""))</f>
        <v/>
      </c>
      <c r="T1008" s="21" t="str">
        <f>IFERROR(VLOOKUP(Sheet1!V1011,配置检查表!$Y:$Z,2,FALSE),"")</f>
        <v/>
      </c>
      <c r="U1008" s="39" t="str">
        <f>IF(AND(Sheet1!X1215=Sheet1!Y1215,Sheet1!Y1215&lt;&gt;0),Sheet1!X1215,IF(AND(Sheet1!X1215&lt;&gt;Sheet1!Y1215,Sheet1!Y1215&lt;&gt;0),Sheet1!X1215&amp;"~"&amp;Sheet1!Y1215,""))</f>
        <v/>
      </c>
      <c r="V1008" s="21" t="str">
        <f>IFERROR(VLOOKUP(Sheet1!XAA,配置检查表!$Y:$Z,2,FALSE),"")</f>
        <v/>
      </c>
      <c r="W1008" s="21" t="str">
        <f>IF(AND(Sheet1!AC1215=Sheet1!AD1215,Sheet1!AD1215&lt;&gt;0),Sheet1!AC1215,IF(AND(Sheet1!AC1215&lt;&gt;Sheet1!AD1215,Sheet1!AD1215&lt;&gt;0),Sheet1!AC1215&amp;"~"&amp;Sheet1!AD1215,""))</f>
        <v/>
      </c>
    </row>
    <row r="1009" spans="1:23">
      <c r="A1009" s="26">
        <v>21705</v>
      </c>
      <c r="B1009" s="26" t="s">
        <v>325</v>
      </c>
      <c r="C1009" s="26" t="s">
        <v>1666</v>
      </c>
      <c r="D1009" s="21" t="str">
        <f>IF(OR(Sheet1!I1012&lt;&gt;Sheet1!AF1012,Sheet1!AG1012&lt;&gt;Sheet1!J1012),"有影响","-")</f>
        <v>-</v>
      </c>
      <c r="E1009" s="21" t="str">
        <f>IF(OR(Sheet1!N1012&lt;&gt;Sheet1!AH1012,Sheet1!AI1012&lt;&gt;Sheet1!O1012),"有影响","-")</f>
        <v>-</v>
      </c>
      <c r="F1009" s="21" t="str">
        <f>IF(OR(Sheet1!S1012&lt;&gt;Sheet1!AJ1012,Sheet1!AK1012&lt;&gt;Sheet1!T1012),"有影响","-")</f>
        <v>-</v>
      </c>
      <c r="G1009" s="21" t="str">
        <f>IF(OR(Sheet1!X1012&lt;&gt;Sheet1!AL1012,Sheet1!AM1012&lt;&gt;Sheet1!Y1012),"有影响","-")</f>
        <v>-</v>
      </c>
      <c r="H1009" s="21" t="str">
        <f>IF(OR(Sheet1!AC1012&lt;&gt;Sheet1!AN1012,Sheet1!AO1012&lt;&gt;Sheet1!AD1012),"有影响","-")</f>
        <v>-</v>
      </c>
      <c r="I1009" s="21" t="str">
        <f>IF(Sheet1!G1012=0,"出错","-")</f>
        <v>-</v>
      </c>
      <c r="J1009" s="21" t="str">
        <f>IF(AND(Sheet1!G1012=0,Sheet1!L1012&lt;&gt;0),"出错","-")</f>
        <v>-</v>
      </c>
      <c r="K1009" s="21" t="str">
        <f>IF(AND(Sheet1!G1012=0,Sheet1!L1012=0,Sheet1!Q1012&lt;&gt;0),"出错","-")</f>
        <v>-</v>
      </c>
      <c r="L1009" s="21" t="str">
        <f>IF(AND(Sheet1!G1012=0,Sheet1!L1012=0,Sheet1!Q1012=0,Sheet1!V1012&lt;&gt;0),"出错","-")</f>
        <v>-</v>
      </c>
      <c r="M1009" s="21" t="str">
        <f>IF(AND(Sheet1!G1012=0,Sheet1!L1012=0,Sheet1!Q1012=0,Sheet1!V1012=0,Sheet1!AA1012&lt;&gt;0),"出错","-")</f>
        <v>-</v>
      </c>
      <c r="N1009" s="21" t="str">
        <f>IFERROR(VLOOKUP(Sheet1!G1012,配置检查表!$Y:$Z,2,FALSE),"")</f>
        <v/>
      </c>
      <c r="O1009" s="21">
        <f>IF(AND(Sheet1!I1012=Sheet1!J1012,Sheet1!J1012&lt;&gt;0),Sheet1!I1012,IF(AND(Sheet1!I1012&lt;&gt;Sheet1!J1012,Sheet1!J1012&lt;&gt;0),Sheet1!I1012&amp;"~"&amp;Sheet1!J1012,""))</f>
        <v>1</v>
      </c>
      <c r="P1009" s="21" t="str">
        <f>IFERROR(VLOOKUP(Sheet1!L1012,配置检查表!$Y:$Z,2,FALSE),"")</f>
        <v/>
      </c>
      <c r="Q1009" s="21" t="str">
        <f>IF(AND(Sheet1!N1012=Sheet1!O1012,Sheet1!O1012&lt;&gt;0),Sheet1!N1012,IF(AND(Sheet1!N1012&lt;&gt;Sheet1!O1012,Sheet1!O1012&lt;&gt;0),Sheet1!N1012&amp;"~"&amp;Sheet1!O1012,""))</f>
        <v/>
      </c>
      <c r="R1009" s="21" t="str">
        <f>IFERROR(VLOOKUP(Sheet1!Q1012,配置检查表!$Y:$Z,2,FALSE),"")</f>
        <v/>
      </c>
      <c r="S1009" s="39" t="str">
        <f>IF(AND(Sheet1!S1216=Sheet1!T1216,Sheet1!T1216&lt;&gt;0),Sheet1!S1216,IF(AND(Sheet1!S1216&lt;&gt;Sheet1!T1216,Sheet1!T1216&lt;&gt;0),Sheet1!S1216&amp;"~"&amp;Sheet1!T1216,""))</f>
        <v/>
      </c>
      <c r="T1009" s="21" t="str">
        <f>IFERROR(VLOOKUP(Sheet1!V1012,配置检查表!$Y:$Z,2,FALSE),"")</f>
        <v/>
      </c>
      <c r="U1009" s="39" t="str">
        <f>IF(AND(Sheet1!X1216=Sheet1!Y1216,Sheet1!Y1216&lt;&gt;0),Sheet1!X1216,IF(AND(Sheet1!X1216&lt;&gt;Sheet1!Y1216,Sheet1!Y1216&lt;&gt;0),Sheet1!X1216&amp;"~"&amp;Sheet1!Y1216,""))</f>
        <v/>
      </c>
      <c r="V1009" s="21" t="str">
        <f>IFERROR(VLOOKUP(Sheet1!XAA,配置检查表!$Y:$Z,2,FALSE),"")</f>
        <v/>
      </c>
      <c r="W1009" s="21" t="str">
        <f>IF(AND(Sheet1!AC1216=Sheet1!AD1216,Sheet1!AD1216&lt;&gt;0),Sheet1!AC1216,IF(AND(Sheet1!AC1216&lt;&gt;Sheet1!AD1216,Sheet1!AD1216&lt;&gt;0),Sheet1!AC1216&amp;"~"&amp;Sheet1!AD1216,""))</f>
        <v/>
      </c>
    </row>
    <row r="1010" spans="1:23">
      <c r="A1010" s="26">
        <v>21706</v>
      </c>
      <c r="B1010" s="26" t="s">
        <v>326</v>
      </c>
      <c r="C1010" s="26" t="s">
        <v>1667</v>
      </c>
      <c r="D1010" s="21" t="str">
        <f>IF(OR(Sheet1!I1013&lt;&gt;Sheet1!AF1013,Sheet1!AG1013&lt;&gt;Sheet1!J1013),"有影响","-")</f>
        <v>-</v>
      </c>
      <c r="E1010" s="21" t="str">
        <f>IF(OR(Sheet1!N1013&lt;&gt;Sheet1!AH1013,Sheet1!AI1013&lt;&gt;Sheet1!O1013),"有影响","-")</f>
        <v>-</v>
      </c>
      <c r="F1010" s="21" t="str">
        <f>IF(OR(Sheet1!S1013&lt;&gt;Sheet1!AJ1013,Sheet1!AK1013&lt;&gt;Sheet1!T1013),"有影响","-")</f>
        <v>-</v>
      </c>
      <c r="G1010" s="21" t="str">
        <f>IF(OR(Sheet1!X1013&lt;&gt;Sheet1!AL1013,Sheet1!AM1013&lt;&gt;Sheet1!Y1013),"有影响","-")</f>
        <v>-</v>
      </c>
      <c r="H1010" s="21" t="str">
        <f>IF(OR(Sheet1!AC1013&lt;&gt;Sheet1!AN1013,Sheet1!AO1013&lt;&gt;Sheet1!AD1013),"有影响","-")</f>
        <v>-</v>
      </c>
      <c r="I1010" s="21" t="str">
        <f>IF(Sheet1!G1013=0,"出错","-")</f>
        <v>-</v>
      </c>
      <c r="J1010" s="21" t="str">
        <f>IF(AND(Sheet1!G1013=0,Sheet1!L1013&lt;&gt;0),"出错","-")</f>
        <v>-</v>
      </c>
      <c r="K1010" s="21" t="str">
        <f>IF(AND(Sheet1!G1013=0,Sheet1!L1013=0,Sheet1!Q1013&lt;&gt;0),"出错","-")</f>
        <v>-</v>
      </c>
      <c r="L1010" s="21" t="str">
        <f>IF(AND(Sheet1!G1013=0,Sheet1!L1013=0,Sheet1!Q1013=0,Sheet1!V1013&lt;&gt;0),"出错","-")</f>
        <v>-</v>
      </c>
      <c r="M1010" s="21" t="str">
        <f>IF(AND(Sheet1!G1013=0,Sheet1!L1013=0,Sheet1!Q1013=0,Sheet1!V1013=0,Sheet1!AA1013&lt;&gt;0),"出错","-")</f>
        <v>-</v>
      </c>
      <c r="N1010" s="21" t="str">
        <f>IFERROR(VLOOKUP(Sheet1!G1013,配置检查表!$Y:$Z,2,FALSE),"")</f>
        <v/>
      </c>
      <c r="O1010" s="21">
        <f>IF(AND(Sheet1!I1013=Sheet1!J1013,Sheet1!J1013&lt;&gt;0),Sheet1!I1013,IF(AND(Sheet1!I1013&lt;&gt;Sheet1!J1013,Sheet1!J1013&lt;&gt;0),Sheet1!I1013&amp;"~"&amp;Sheet1!J1013,""))</f>
        <v>1</v>
      </c>
      <c r="P1010" s="21" t="str">
        <f>IFERROR(VLOOKUP(Sheet1!L1013,配置检查表!$Y:$Z,2,FALSE),"")</f>
        <v/>
      </c>
      <c r="Q1010" s="21" t="str">
        <f>IF(AND(Sheet1!N1013=Sheet1!O1013,Sheet1!O1013&lt;&gt;0),Sheet1!N1013,IF(AND(Sheet1!N1013&lt;&gt;Sheet1!O1013,Sheet1!O1013&lt;&gt;0),Sheet1!N1013&amp;"~"&amp;Sheet1!O1013,""))</f>
        <v/>
      </c>
      <c r="R1010" s="21" t="str">
        <f>IFERROR(VLOOKUP(Sheet1!Q1013,配置检查表!$Y:$Z,2,FALSE),"")</f>
        <v/>
      </c>
      <c r="S1010" s="39" t="str">
        <f>IF(AND(Sheet1!S1217=Sheet1!T1217,Sheet1!T1217&lt;&gt;0),Sheet1!S1217,IF(AND(Sheet1!S1217&lt;&gt;Sheet1!T1217,Sheet1!T1217&lt;&gt;0),Sheet1!S1217&amp;"~"&amp;Sheet1!T1217,""))</f>
        <v/>
      </c>
      <c r="T1010" s="21" t="str">
        <f>IFERROR(VLOOKUP(Sheet1!V1013,配置检查表!$Y:$Z,2,FALSE),"")</f>
        <v/>
      </c>
      <c r="U1010" s="39" t="str">
        <f>IF(AND(Sheet1!X1217=Sheet1!Y1217,Sheet1!Y1217&lt;&gt;0),Sheet1!X1217,IF(AND(Sheet1!X1217&lt;&gt;Sheet1!Y1217,Sheet1!Y1217&lt;&gt;0),Sheet1!X1217&amp;"~"&amp;Sheet1!Y1217,""))</f>
        <v/>
      </c>
      <c r="V1010" s="21" t="str">
        <f>IFERROR(VLOOKUP(Sheet1!XAA,配置检查表!$Y:$Z,2,FALSE),"")</f>
        <v/>
      </c>
      <c r="W1010" s="21" t="str">
        <f>IF(AND(Sheet1!AC1217=Sheet1!AD1217,Sheet1!AD1217&lt;&gt;0),Sheet1!AC1217,IF(AND(Sheet1!AC1217&lt;&gt;Sheet1!AD1217,Sheet1!AD1217&lt;&gt;0),Sheet1!AC1217&amp;"~"&amp;Sheet1!AD1217,""))</f>
        <v/>
      </c>
    </row>
    <row r="1011" spans="1:23">
      <c r="A1011" s="26">
        <v>21707</v>
      </c>
      <c r="B1011" s="26" t="s">
        <v>327</v>
      </c>
      <c r="C1011" s="26" t="s">
        <v>1668</v>
      </c>
      <c r="D1011" s="21" t="str">
        <f>IF(OR(Sheet1!I1014&lt;&gt;Sheet1!AF1014,Sheet1!AG1014&lt;&gt;Sheet1!J1014),"有影响","-")</f>
        <v>-</v>
      </c>
      <c r="E1011" s="21" t="str">
        <f>IF(OR(Sheet1!N1014&lt;&gt;Sheet1!AH1014,Sheet1!AI1014&lt;&gt;Sheet1!O1014),"有影响","-")</f>
        <v>-</v>
      </c>
      <c r="F1011" s="21" t="str">
        <f>IF(OR(Sheet1!S1014&lt;&gt;Sheet1!AJ1014,Sheet1!AK1014&lt;&gt;Sheet1!T1014),"有影响","-")</f>
        <v>-</v>
      </c>
      <c r="G1011" s="21" t="str">
        <f>IF(OR(Sheet1!X1014&lt;&gt;Sheet1!AL1014,Sheet1!AM1014&lt;&gt;Sheet1!Y1014),"有影响","-")</f>
        <v>-</v>
      </c>
      <c r="H1011" s="21" t="str">
        <f>IF(OR(Sheet1!AC1014&lt;&gt;Sheet1!AN1014,Sheet1!AO1014&lt;&gt;Sheet1!AD1014),"有影响","-")</f>
        <v>-</v>
      </c>
      <c r="I1011" s="21" t="str">
        <f>IF(Sheet1!G1014=0,"出错","-")</f>
        <v>-</v>
      </c>
      <c r="J1011" s="21" t="str">
        <f>IF(AND(Sheet1!G1014=0,Sheet1!L1014&lt;&gt;0),"出错","-")</f>
        <v>-</v>
      </c>
      <c r="K1011" s="21" t="str">
        <f>IF(AND(Sheet1!G1014=0,Sheet1!L1014=0,Sheet1!Q1014&lt;&gt;0),"出错","-")</f>
        <v>-</v>
      </c>
      <c r="L1011" s="21" t="str">
        <f>IF(AND(Sheet1!G1014=0,Sheet1!L1014=0,Sheet1!Q1014=0,Sheet1!V1014&lt;&gt;0),"出错","-")</f>
        <v>-</v>
      </c>
      <c r="M1011" s="21" t="str">
        <f>IF(AND(Sheet1!G1014=0,Sheet1!L1014=0,Sheet1!Q1014=0,Sheet1!V1014=0,Sheet1!AA1014&lt;&gt;0),"出错","-")</f>
        <v>-</v>
      </c>
      <c r="N1011" s="21" t="str">
        <f>IFERROR(VLOOKUP(Sheet1!G1014,配置检查表!$Y:$Z,2,FALSE),"")</f>
        <v/>
      </c>
      <c r="O1011" s="21">
        <f>IF(AND(Sheet1!I1014=Sheet1!J1014,Sheet1!J1014&lt;&gt;0),Sheet1!I1014,IF(AND(Sheet1!I1014&lt;&gt;Sheet1!J1014,Sheet1!J1014&lt;&gt;0),Sheet1!I1014&amp;"~"&amp;Sheet1!J1014,""))</f>
        <v>1</v>
      </c>
      <c r="P1011" s="21" t="str">
        <f>IFERROR(VLOOKUP(Sheet1!L1014,配置检查表!$Y:$Z,2,FALSE),"")</f>
        <v/>
      </c>
      <c r="Q1011" s="21" t="str">
        <f>IF(AND(Sheet1!N1014=Sheet1!O1014,Sheet1!O1014&lt;&gt;0),Sheet1!N1014,IF(AND(Sheet1!N1014&lt;&gt;Sheet1!O1014,Sheet1!O1014&lt;&gt;0),Sheet1!N1014&amp;"~"&amp;Sheet1!O1014,""))</f>
        <v/>
      </c>
      <c r="R1011" s="21" t="str">
        <f>IFERROR(VLOOKUP(Sheet1!Q1014,配置检查表!$Y:$Z,2,FALSE),"")</f>
        <v/>
      </c>
      <c r="S1011" s="39" t="str">
        <f>IF(AND(Sheet1!S1218=Sheet1!T1218,Sheet1!T1218&lt;&gt;0),Sheet1!S1218,IF(AND(Sheet1!S1218&lt;&gt;Sheet1!T1218,Sheet1!T1218&lt;&gt;0),Sheet1!S1218&amp;"~"&amp;Sheet1!T1218,""))</f>
        <v/>
      </c>
      <c r="T1011" s="21" t="str">
        <f>IFERROR(VLOOKUP(Sheet1!V1014,配置检查表!$Y:$Z,2,FALSE),"")</f>
        <v/>
      </c>
      <c r="U1011" s="39" t="str">
        <f>IF(AND(Sheet1!X1218=Sheet1!Y1218,Sheet1!Y1218&lt;&gt;0),Sheet1!X1218,IF(AND(Sheet1!X1218&lt;&gt;Sheet1!Y1218,Sheet1!Y1218&lt;&gt;0),Sheet1!X1218&amp;"~"&amp;Sheet1!Y1218,""))</f>
        <v/>
      </c>
      <c r="V1011" s="21" t="str">
        <f>IFERROR(VLOOKUP(Sheet1!XAA,配置检查表!$Y:$Z,2,FALSE),"")</f>
        <v/>
      </c>
      <c r="W1011" s="21" t="str">
        <f>IF(AND(Sheet1!AC1218=Sheet1!AD1218,Sheet1!AD1218&lt;&gt;0),Sheet1!AC1218,IF(AND(Sheet1!AC1218&lt;&gt;Sheet1!AD1218,Sheet1!AD1218&lt;&gt;0),Sheet1!AC1218&amp;"~"&amp;Sheet1!AD1218,""))</f>
        <v/>
      </c>
    </row>
    <row r="1012" spans="1:23">
      <c r="A1012" s="26">
        <v>21708</v>
      </c>
      <c r="B1012" s="26" t="s">
        <v>328</v>
      </c>
      <c r="C1012" s="26" t="s">
        <v>1669</v>
      </c>
      <c r="D1012" s="21" t="str">
        <f>IF(OR(Sheet1!I1015&lt;&gt;Sheet1!AF1015,Sheet1!AG1015&lt;&gt;Sheet1!J1015),"有影响","-")</f>
        <v>-</v>
      </c>
      <c r="E1012" s="21" t="str">
        <f>IF(OR(Sheet1!N1015&lt;&gt;Sheet1!AH1015,Sheet1!AI1015&lt;&gt;Sheet1!O1015),"有影响","-")</f>
        <v>-</v>
      </c>
      <c r="F1012" s="21" t="str">
        <f>IF(OR(Sheet1!S1015&lt;&gt;Sheet1!AJ1015,Sheet1!AK1015&lt;&gt;Sheet1!T1015),"有影响","-")</f>
        <v>-</v>
      </c>
      <c r="G1012" s="21" t="str">
        <f>IF(OR(Sheet1!X1015&lt;&gt;Sheet1!AL1015,Sheet1!AM1015&lt;&gt;Sheet1!Y1015),"有影响","-")</f>
        <v>-</v>
      </c>
      <c r="H1012" s="21" t="str">
        <f>IF(OR(Sheet1!AC1015&lt;&gt;Sheet1!AN1015,Sheet1!AO1015&lt;&gt;Sheet1!AD1015),"有影响","-")</f>
        <v>-</v>
      </c>
      <c r="I1012" s="21" t="str">
        <f>IF(Sheet1!G1015=0,"出错","-")</f>
        <v>-</v>
      </c>
      <c r="J1012" s="21" t="str">
        <f>IF(AND(Sheet1!G1015=0,Sheet1!L1015&lt;&gt;0),"出错","-")</f>
        <v>-</v>
      </c>
      <c r="K1012" s="21" t="str">
        <f>IF(AND(Sheet1!G1015=0,Sheet1!L1015=0,Sheet1!Q1015&lt;&gt;0),"出错","-")</f>
        <v>-</v>
      </c>
      <c r="L1012" s="21" t="str">
        <f>IF(AND(Sheet1!G1015=0,Sheet1!L1015=0,Sheet1!Q1015=0,Sheet1!V1015&lt;&gt;0),"出错","-")</f>
        <v>-</v>
      </c>
      <c r="M1012" s="21" t="str">
        <f>IF(AND(Sheet1!G1015=0,Sheet1!L1015=0,Sheet1!Q1015=0,Sheet1!V1015=0,Sheet1!AA1015&lt;&gt;0),"出错","-")</f>
        <v>-</v>
      </c>
      <c r="N1012" s="21" t="str">
        <f>IFERROR(VLOOKUP(Sheet1!G1015,配置检查表!$Y:$Z,2,FALSE),"")</f>
        <v/>
      </c>
      <c r="O1012" s="21">
        <f>IF(AND(Sheet1!I1015=Sheet1!J1015,Sheet1!J1015&lt;&gt;0),Sheet1!I1015,IF(AND(Sheet1!I1015&lt;&gt;Sheet1!J1015,Sheet1!J1015&lt;&gt;0),Sheet1!I1015&amp;"~"&amp;Sheet1!J1015,""))</f>
        <v>1</v>
      </c>
      <c r="P1012" s="21" t="str">
        <f>IFERROR(VLOOKUP(Sheet1!L1015,配置检查表!$Y:$Z,2,FALSE),"")</f>
        <v/>
      </c>
      <c r="Q1012" s="21" t="str">
        <f>IF(AND(Sheet1!N1015=Sheet1!O1015,Sheet1!O1015&lt;&gt;0),Sheet1!N1015,IF(AND(Sheet1!N1015&lt;&gt;Sheet1!O1015,Sheet1!O1015&lt;&gt;0),Sheet1!N1015&amp;"~"&amp;Sheet1!O1015,""))</f>
        <v/>
      </c>
      <c r="R1012" s="21" t="str">
        <f>IFERROR(VLOOKUP(Sheet1!Q1015,配置检查表!$Y:$Z,2,FALSE),"")</f>
        <v/>
      </c>
      <c r="S1012" s="39" t="str">
        <f>IF(AND(Sheet1!S1219=Sheet1!T1219,Sheet1!T1219&lt;&gt;0),Sheet1!S1219,IF(AND(Sheet1!S1219&lt;&gt;Sheet1!T1219,Sheet1!T1219&lt;&gt;0),Sheet1!S1219&amp;"~"&amp;Sheet1!T1219,""))</f>
        <v/>
      </c>
      <c r="T1012" s="21" t="str">
        <f>IFERROR(VLOOKUP(Sheet1!V1015,配置检查表!$Y:$Z,2,FALSE),"")</f>
        <v/>
      </c>
      <c r="U1012" s="39" t="str">
        <f>IF(AND(Sheet1!X1219=Sheet1!Y1219,Sheet1!Y1219&lt;&gt;0),Sheet1!X1219,IF(AND(Sheet1!X1219&lt;&gt;Sheet1!Y1219,Sheet1!Y1219&lt;&gt;0),Sheet1!X1219&amp;"~"&amp;Sheet1!Y1219,""))</f>
        <v/>
      </c>
      <c r="V1012" s="21" t="str">
        <f>IFERROR(VLOOKUP(Sheet1!XAA,配置检查表!$Y:$Z,2,FALSE),"")</f>
        <v/>
      </c>
      <c r="W1012" s="21" t="str">
        <f>IF(AND(Sheet1!AC1219=Sheet1!AD1219,Sheet1!AD1219&lt;&gt;0),Sheet1!AC1219,IF(AND(Sheet1!AC1219&lt;&gt;Sheet1!AD1219,Sheet1!AD1219&lt;&gt;0),Sheet1!AC1219&amp;"~"&amp;Sheet1!AD1219,""))</f>
        <v/>
      </c>
    </row>
    <row r="1013" spans="1:23">
      <c r="A1013" s="26">
        <v>21709</v>
      </c>
      <c r="B1013" s="26" t="s">
        <v>329</v>
      </c>
      <c r="C1013" s="26" t="s">
        <v>1670</v>
      </c>
      <c r="D1013" s="21" t="str">
        <f>IF(OR(Sheet1!I1016&lt;&gt;Sheet1!AF1016,Sheet1!AG1016&lt;&gt;Sheet1!J1016),"有影响","-")</f>
        <v>-</v>
      </c>
      <c r="E1013" s="21" t="str">
        <f>IF(OR(Sheet1!N1016&lt;&gt;Sheet1!AH1016,Sheet1!AI1016&lt;&gt;Sheet1!O1016),"有影响","-")</f>
        <v>-</v>
      </c>
      <c r="F1013" s="21" t="str">
        <f>IF(OR(Sheet1!S1016&lt;&gt;Sheet1!AJ1016,Sheet1!AK1016&lt;&gt;Sheet1!T1016),"有影响","-")</f>
        <v>-</v>
      </c>
      <c r="G1013" s="21" t="str">
        <f>IF(OR(Sheet1!X1016&lt;&gt;Sheet1!AL1016,Sheet1!AM1016&lt;&gt;Sheet1!Y1016),"有影响","-")</f>
        <v>-</v>
      </c>
      <c r="H1013" s="21" t="str">
        <f>IF(OR(Sheet1!AC1016&lt;&gt;Sheet1!AN1016,Sheet1!AO1016&lt;&gt;Sheet1!AD1016),"有影响","-")</f>
        <v>-</v>
      </c>
      <c r="I1013" s="21" t="str">
        <f>IF(Sheet1!G1016=0,"出错","-")</f>
        <v>-</v>
      </c>
      <c r="J1013" s="21" t="str">
        <f>IF(AND(Sheet1!G1016=0,Sheet1!L1016&lt;&gt;0),"出错","-")</f>
        <v>-</v>
      </c>
      <c r="K1013" s="21" t="str">
        <f>IF(AND(Sheet1!G1016=0,Sheet1!L1016=0,Sheet1!Q1016&lt;&gt;0),"出错","-")</f>
        <v>-</v>
      </c>
      <c r="L1013" s="21" t="str">
        <f>IF(AND(Sheet1!G1016=0,Sheet1!L1016=0,Sheet1!Q1016=0,Sheet1!V1016&lt;&gt;0),"出错","-")</f>
        <v>-</v>
      </c>
      <c r="M1013" s="21" t="str">
        <f>IF(AND(Sheet1!G1016=0,Sheet1!L1016=0,Sheet1!Q1016=0,Sheet1!V1016=0,Sheet1!AA1016&lt;&gt;0),"出错","-")</f>
        <v>-</v>
      </c>
      <c r="N1013" s="21" t="str">
        <f>IFERROR(VLOOKUP(Sheet1!G1016,配置检查表!$Y:$Z,2,FALSE),"")</f>
        <v/>
      </c>
      <c r="O1013" s="21">
        <f>IF(AND(Sheet1!I1016=Sheet1!J1016,Sheet1!J1016&lt;&gt;0),Sheet1!I1016,IF(AND(Sheet1!I1016&lt;&gt;Sheet1!J1016,Sheet1!J1016&lt;&gt;0),Sheet1!I1016&amp;"~"&amp;Sheet1!J1016,""))</f>
        <v>1</v>
      </c>
      <c r="P1013" s="21" t="str">
        <f>IFERROR(VLOOKUP(Sheet1!L1016,配置检查表!$Y:$Z,2,FALSE),"")</f>
        <v/>
      </c>
      <c r="Q1013" s="21" t="str">
        <f>IF(AND(Sheet1!N1016=Sheet1!O1016,Sheet1!O1016&lt;&gt;0),Sheet1!N1016,IF(AND(Sheet1!N1016&lt;&gt;Sheet1!O1016,Sheet1!O1016&lt;&gt;0),Sheet1!N1016&amp;"~"&amp;Sheet1!O1016,""))</f>
        <v/>
      </c>
      <c r="R1013" s="21" t="str">
        <f>IFERROR(VLOOKUP(Sheet1!Q1016,配置检查表!$Y:$Z,2,FALSE),"")</f>
        <v/>
      </c>
      <c r="S1013" s="39" t="str">
        <f>IF(AND(Sheet1!S1220=Sheet1!T1220,Sheet1!T1220&lt;&gt;0),Sheet1!S1220,IF(AND(Sheet1!S1220&lt;&gt;Sheet1!T1220,Sheet1!T1220&lt;&gt;0),Sheet1!S1220&amp;"~"&amp;Sheet1!T1220,""))</f>
        <v/>
      </c>
      <c r="T1013" s="21" t="str">
        <f>IFERROR(VLOOKUP(Sheet1!V1016,配置检查表!$Y:$Z,2,FALSE),"")</f>
        <v/>
      </c>
      <c r="U1013" s="39" t="str">
        <f>IF(AND(Sheet1!X1220=Sheet1!Y1220,Sheet1!Y1220&lt;&gt;0),Sheet1!X1220,IF(AND(Sheet1!X1220&lt;&gt;Sheet1!Y1220,Sheet1!Y1220&lt;&gt;0),Sheet1!X1220&amp;"~"&amp;Sheet1!Y1220,""))</f>
        <v/>
      </c>
      <c r="V1013" s="21" t="str">
        <f>IFERROR(VLOOKUP(Sheet1!XAA,配置检查表!$Y:$Z,2,FALSE),"")</f>
        <v/>
      </c>
      <c r="W1013" s="21" t="str">
        <f>IF(AND(Sheet1!AC1220=Sheet1!AD1220,Sheet1!AD1220&lt;&gt;0),Sheet1!AC1220,IF(AND(Sheet1!AC1220&lt;&gt;Sheet1!AD1220,Sheet1!AD1220&lt;&gt;0),Sheet1!AC1220&amp;"~"&amp;Sheet1!AD1220,""))</f>
        <v/>
      </c>
    </row>
    <row r="1014" spans="1:23">
      <c r="A1014" s="26">
        <v>21710</v>
      </c>
      <c r="B1014" s="26" t="s">
        <v>330</v>
      </c>
      <c r="C1014" s="26" t="s">
        <v>1671</v>
      </c>
      <c r="D1014" s="21" t="str">
        <f>IF(OR(Sheet1!I1017&lt;&gt;Sheet1!AF1017,Sheet1!AG1017&lt;&gt;Sheet1!J1017),"有影响","-")</f>
        <v>-</v>
      </c>
      <c r="E1014" s="21" t="str">
        <f>IF(OR(Sheet1!N1017&lt;&gt;Sheet1!AH1017,Sheet1!AI1017&lt;&gt;Sheet1!O1017),"有影响","-")</f>
        <v>-</v>
      </c>
      <c r="F1014" s="21" t="str">
        <f>IF(OR(Sheet1!S1017&lt;&gt;Sheet1!AJ1017,Sheet1!AK1017&lt;&gt;Sheet1!T1017),"有影响","-")</f>
        <v>-</v>
      </c>
      <c r="G1014" s="21" t="str">
        <f>IF(OR(Sheet1!X1017&lt;&gt;Sheet1!AL1017,Sheet1!AM1017&lt;&gt;Sheet1!Y1017),"有影响","-")</f>
        <v>-</v>
      </c>
      <c r="H1014" s="21" t="str">
        <f>IF(OR(Sheet1!AC1017&lt;&gt;Sheet1!AN1017,Sheet1!AO1017&lt;&gt;Sheet1!AD1017),"有影响","-")</f>
        <v>-</v>
      </c>
      <c r="I1014" s="21" t="str">
        <f>IF(Sheet1!G1017=0,"出错","-")</f>
        <v>-</v>
      </c>
      <c r="J1014" s="21" t="str">
        <f>IF(AND(Sheet1!G1017=0,Sheet1!L1017&lt;&gt;0),"出错","-")</f>
        <v>-</v>
      </c>
      <c r="K1014" s="21" t="str">
        <f>IF(AND(Sheet1!G1017=0,Sheet1!L1017=0,Sheet1!Q1017&lt;&gt;0),"出错","-")</f>
        <v>-</v>
      </c>
      <c r="L1014" s="21" t="str">
        <f>IF(AND(Sheet1!G1017=0,Sheet1!L1017=0,Sheet1!Q1017=0,Sheet1!V1017&lt;&gt;0),"出错","-")</f>
        <v>-</v>
      </c>
      <c r="M1014" s="21" t="str">
        <f>IF(AND(Sheet1!G1017=0,Sheet1!L1017=0,Sheet1!Q1017=0,Sheet1!V1017=0,Sheet1!AA1017&lt;&gt;0),"出错","-")</f>
        <v>-</v>
      </c>
      <c r="N1014" s="21" t="str">
        <f>IFERROR(VLOOKUP(Sheet1!G1017,配置检查表!$Y:$Z,2,FALSE),"")</f>
        <v/>
      </c>
      <c r="O1014" s="21">
        <f>IF(AND(Sheet1!I1017=Sheet1!J1017,Sheet1!J1017&lt;&gt;0),Sheet1!I1017,IF(AND(Sheet1!I1017&lt;&gt;Sheet1!J1017,Sheet1!J1017&lt;&gt;0),Sheet1!I1017&amp;"~"&amp;Sheet1!J1017,""))</f>
        <v>1</v>
      </c>
      <c r="P1014" s="21" t="str">
        <f>IFERROR(VLOOKUP(Sheet1!L1017,配置检查表!$Y:$Z,2,FALSE),"")</f>
        <v/>
      </c>
      <c r="Q1014" s="21" t="str">
        <f>IF(AND(Sheet1!N1017=Sheet1!O1017,Sheet1!O1017&lt;&gt;0),Sheet1!N1017,IF(AND(Sheet1!N1017&lt;&gt;Sheet1!O1017,Sheet1!O1017&lt;&gt;0),Sheet1!N1017&amp;"~"&amp;Sheet1!O1017,""))</f>
        <v/>
      </c>
      <c r="R1014" s="21" t="str">
        <f>IFERROR(VLOOKUP(Sheet1!Q1017,配置检查表!$Y:$Z,2,FALSE),"")</f>
        <v/>
      </c>
      <c r="S1014" s="39" t="str">
        <f>IF(AND(Sheet1!S1221=Sheet1!T1221,Sheet1!T1221&lt;&gt;0),Sheet1!S1221,IF(AND(Sheet1!S1221&lt;&gt;Sheet1!T1221,Sheet1!T1221&lt;&gt;0),Sheet1!S1221&amp;"~"&amp;Sheet1!T1221,""))</f>
        <v/>
      </c>
      <c r="T1014" s="21" t="str">
        <f>IFERROR(VLOOKUP(Sheet1!V1017,配置检查表!$Y:$Z,2,FALSE),"")</f>
        <v/>
      </c>
      <c r="U1014" s="39" t="str">
        <f>IF(AND(Sheet1!X1221=Sheet1!Y1221,Sheet1!Y1221&lt;&gt;0),Sheet1!X1221,IF(AND(Sheet1!X1221&lt;&gt;Sheet1!Y1221,Sheet1!Y1221&lt;&gt;0),Sheet1!X1221&amp;"~"&amp;Sheet1!Y1221,""))</f>
        <v/>
      </c>
      <c r="V1014" s="21" t="str">
        <f>IFERROR(VLOOKUP(Sheet1!XAA,配置检查表!$Y:$Z,2,FALSE),"")</f>
        <v/>
      </c>
      <c r="W1014" s="21" t="str">
        <f>IF(AND(Sheet1!AC1221=Sheet1!AD1221,Sheet1!AD1221&lt;&gt;0),Sheet1!AC1221,IF(AND(Sheet1!AC1221&lt;&gt;Sheet1!AD1221,Sheet1!AD1221&lt;&gt;0),Sheet1!AC1221&amp;"~"&amp;Sheet1!AD1221,""))</f>
        <v/>
      </c>
    </row>
    <row r="1015" spans="1:23">
      <c r="A1015" s="26">
        <v>21711</v>
      </c>
      <c r="B1015" s="26" t="s">
        <v>331</v>
      </c>
      <c r="C1015" s="26" t="s">
        <v>1672</v>
      </c>
      <c r="D1015" s="21" t="str">
        <f>IF(OR(Sheet1!I1018&lt;&gt;Sheet1!AF1018,Sheet1!AG1018&lt;&gt;Sheet1!J1018),"有影响","-")</f>
        <v>-</v>
      </c>
      <c r="E1015" s="21" t="str">
        <f>IF(OR(Sheet1!N1018&lt;&gt;Sheet1!AH1018,Sheet1!AI1018&lt;&gt;Sheet1!O1018),"有影响","-")</f>
        <v>-</v>
      </c>
      <c r="F1015" s="21" t="str">
        <f>IF(OR(Sheet1!S1018&lt;&gt;Sheet1!AJ1018,Sheet1!AK1018&lt;&gt;Sheet1!T1018),"有影响","-")</f>
        <v>-</v>
      </c>
      <c r="G1015" s="21" t="str">
        <f>IF(OR(Sheet1!X1018&lt;&gt;Sheet1!AL1018,Sheet1!AM1018&lt;&gt;Sheet1!Y1018),"有影响","-")</f>
        <v>-</v>
      </c>
      <c r="H1015" s="21" t="str">
        <f>IF(OR(Sheet1!AC1018&lt;&gt;Sheet1!AN1018,Sheet1!AO1018&lt;&gt;Sheet1!AD1018),"有影响","-")</f>
        <v>-</v>
      </c>
      <c r="I1015" s="21" t="str">
        <f>IF(Sheet1!G1018=0,"出错","-")</f>
        <v>-</v>
      </c>
      <c r="J1015" s="21" t="str">
        <f>IF(AND(Sheet1!G1018=0,Sheet1!L1018&lt;&gt;0),"出错","-")</f>
        <v>-</v>
      </c>
      <c r="K1015" s="21" t="str">
        <f>IF(AND(Sheet1!G1018=0,Sheet1!L1018=0,Sheet1!Q1018&lt;&gt;0),"出错","-")</f>
        <v>-</v>
      </c>
      <c r="L1015" s="21" t="str">
        <f>IF(AND(Sheet1!G1018=0,Sheet1!L1018=0,Sheet1!Q1018=0,Sheet1!V1018&lt;&gt;0),"出错","-")</f>
        <v>-</v>
      </c>
      <c r="M1015" s="21" t="str">
        <f>IF(AND(Sheet1!G1018=0,Sheet1!L1018=0,Sheet1!Q1018=0,Sheet1!V1018=0,Sheet1!AA1018&lt;&gt;0),"出错","-")</f>
        <v>-</v>
      </c>
      <c r="N1015" s="21" t="str">
        <f>IFERROR(VLOOKUP(Sheet1!G1018,配置检查表!$Y:$Z,2,FALSE),"")</f>
        <v/>
      </c>
      <c r="O1015" s="21">
        <f>IF(AND(Sheet1!I1018=Sheet1!J1018,Sheet1!J1018&lt;&gt;0),Sheet1!I1018,IF(AND(Sheet1!I1018&lt;&gt;Sheet1!J1018,Sheet1!J1018&lt;&gt;0),Sheet1!I1018&amp;"~"&amp;Sheet1!J1018,""))</f>
        <v>1</v>
      </c>
      <c r="P1015" s="21" t="str">
        <f>IFERROR(VLOOKUP(Sheet1!L1018,配置检查表!$Y:$Z,2,FALSE),"")</f>
        <v/>
      </c>
      <c r="Q1015" s="21" t="str">
        <f>IF(AND(Sheet1!N1018=Sheet1!O1018,Sheet1!O1018&lt;&gt;0),Sheet1!N1018,IF(AND(Sheet1!N1018&lt;&gt;Sheet1!O1018,Sheet1!O1018&lt;&gt;0),Sheet1!N1018&amp;"~"&amp;Sheet1!O1018,""))</f>
        <v/>
      </c>
      <c r="R1015" s="21" t="str">
        <f>IFERROR(VLOOKUP(Sheet1!Q1018,配置检查表!$Y:$Z,2,FALSE),"")</f>
        <v/>
      </c>
      <c r="S1015" s="39" t="str">
        <f>IF(AND(Sheet1!S1222=Sheet1!T1222,Sheet1!T1222&lt;&gt;0),Sheet1!S1222,IF(AND(Sheet1!S1222&lt;&gt;Sheet1!T1222,Sheet1!T1222&lt;&gt;0),Sheet1!S1222&amp;"~"&amp;Sheet1!T1222,""))</f>
        <v/>
      </c>
      <c r="T1015" s="21" t="str">
        <f>IFERROR(VLOOKUP(Sheet1!V1018,配置检查表!$Y:$Z,2,FALSE),"")</f>
        <v/>
      </c>
      <c r="U1015" s="39" t="str">
        <f>IF(AND(Sheet1!X1222=Sheet1!Y1222,Sheet1!Y1222&lt;&gt;0),Sheet1!X1222,IF(AND(Sheet1!X1222&lt;&gt;Sheet1!Y1222,Sheet1!Y1222&lt;&gt;0),Sheet1!X1222&amp;"~"&amp;Sheet1!Y1222,""))</f>
        <v/>
      </c>
      <c r="V1015" s="21" t="str">
        <f>IFERROR(VLOOKUP(Sheet1!XAA,配置检查表!$Y:$Z,2,FALSE),"")</f>
        <v/>
      </c>
      <c r="W1015" s="21" t="str">
        <f>IF(AND(Sheet1!AC1222=Sheet1!AD1222,Sheet1!AD1222&lt;&gt;0),Sheet1!AC1222,IF(AND(Sheet1!AC1222&lt;&gt;Sheet1!AD1222,Sheet1!AD1222&lt;&gt;0),Sheet1!AC1222&amp;"~"&amp;Sheet1!AD1222,""))</f>
        <v/>
      </c>
    </row>
    <row r="1016" spans="1:23">
      <c r="A1016" s="26">
        <v>21712</v>
      </c>
      <c r="B1016" s="26" t="s">
        <v>332</v>
      </c>
      <c r="C1016" s="26" t="s">
        <v>1673</v>
      </c>
      <c r="D1016" s="21" t="str">
        <f>IF(OR(Sheet1!I1019&lt;&gt;Sheet1!AF1019,Sheet1!AG1019&lt;&gt;Sheet1!J1019),"有影响","-")</f>
        <v>-</v>
      </c>
      <c r="E1016" s="21" t="str">
        <f>IF(OR(Sheet1!N1019&lt;&gt;Sheet1!AH1019,Sheet1!AI1019&lt;&gt;Sheet1!O1019),"有影响","-")</f>
        <v>-</v>
      </c>
      <c r="F1016" s="21" t="str">
        <f>IF(OR(Sheet1!S1019&lt;&gt;Sheet1!AJ1019,Sheet1!AK1019&lt;&gt;Sheet1!T1019),"有影响","-")</f>
        <v>-</v>
      </c>
      <c r="G1016" s="21" t="str">
        <f>IF(OR(Sheet1!X1019&lt;&gt;Sheet1!AL1019,Sheet1!AM1019&lt;&gt;Sheet1!Y1019),"有影响","-")</f>
        <v>-</v>
      </c>
      <c r="H1016" s="21" t="str">
        <f>IF(OR(Sheet1!AC1019&lt;&gt;Sheet1!AN1019,Sheet1!AO1019&lt;&gt;Sheet1!AD1019),"有影响","-")</f>
        <v>-</v>
      </c>
      <c r="I1016" s="21" t="str">
        <f>IF(Sheet1!G1019=0,"出错","-")</f>
        <v>-</v>
      </c>
      <c r="J1016" s="21" t="str">
        <f>IF(AND(Sheet1!G1019=0,Sheet1!L1019&lt;&gt;0),"出错","-")</f>
        <v>-</v>
      </c>
      <c r="K1016" s="21" t="str">
        <f>IF(AND(Sheet1!G1019=0,Sheet1!L1019=0,Sheet1!Q1019&lt;&gt;0),"出错","-")</f>
        <v>-</v>
      </c>
      <c r="L1016" s="21" t="str">
        <f>IF(AND(Sheet1!G1019=0,Sheet1!L1019=0,Sheet1!Q1019=0,Sheet1!V1019&lt;&gt;0),"出错","-")</f>
        <v>-</v>
      </c>
      <c r="M1016" s="21" t="str">
        <f>IF(AND(Sheet1!G1019=0,Sheet1!L1019=0,Sheet1!Q1019=0,Sheet1!V1019=0,Sheet1!AA1019&lt;&gt;0),"出错","-")</f>
        <v>-</v>
      </c>
      <c r="N1016" s="21" t="str">
        <f>IFERROR(VLOOKUP(Sheet1!G1019,配置检查表!$Y:$Z,2,FALSE),"")</f>
        <v/>
      </c>
      <c r="O1016" s="21">
        <f>IF(AND(Sheet1!I1019=Sheet1!J1019,Sheet1!J1019&lt;&gt;0),Sheet1!I1019,IF(AND(Sheet1!I1019&lt;&gt;Sheet1!J1019,Sheet1!J1019&lt;&gt;0),Sheet1!I1019&amp;"~"&amp;Sheet1!J1019,""))</f>
        <v>1</v>
      </c>
      <c r="P1016" s="21" t="str">
        <f>IFERROR(VLOOKUP(Sheet1!L1019,配置检查表!$Y:$Z,2,FALSE),"")</f>
        <v/>
      </c>
      <c r="Q1016" s="21" t="str">
        <f>IF(AND(Sheet1!N1019=Sheet1!O1019,Sheet1!O1019&lt;&gt;0),Sheet1!N1019,IF(AND(Sheet1!N1019&lt;&gt;Sheet1!O1019,Sheet1!O1019&lt;&gt;0),Sheet1!N1019&amp;"~"&amp;Sheet1!O1019,""))</f>
        <v/>
      </c>
      <c r="R1016" s="21" t="str">
        <f>IFERROR(VLOOKUP(Sheet1!Q1019,配置检查表!$Y:$Z,2,FALSE),"")</f>
        <v/>
      </c>
      <c r="S1016" s="39" t="str">
        <f>IF(AND(Sheet1!S1223=Sheet1!T1223,Sheet1!T1223&lt;&gt;0),Sheet1!S1223,IF(AND(Sheet1!S1223&lt;&gt;Sheet1!T1223,Sheet1!T1223&lt;&gt;0),Sheet1!S1223&amp;"~"&amp;Sheet1!T1223,""))</f>
        <v/>
      </c>
      <c r="T1016" s="21" t="str">
        <f>IFERROR(VLOOKUP(Sheet1!V1019,配置检查表!$Y:$Z,2,FALSE),"")</f>
        <v/>
      </c>
      <c r="U1016" s="39" t="str">
        <f>IF(AND(Sheet1!X1223=Sheet1!Y1223,Sheet1!Y1223&lt;&gt;0),Sheet1!X1223,IF(AND(Sheet1!X1223&lt;&gt;Sheet1!Y1223,Sheet1!Y1223&lt;&gt;0),Sheet1!X1223&amp;"~"&amp;Sheet1!Y1223,""))</f>
        <v/>
      </c>
      <c r="V1016" s="21" t="str">
        <f>IFERROR(VLOOKUP(Sheet1!XAA,配置检查表!$Y:$Z,2,FALSE),"")</f>
        <v/>
      </c>
      <c r="W1016" s="21" t="str">
        <f>IF(AND(Sheet1!AC1223=Sheet1!AD1223,Sheet1!AD1223&lt;&gt;0),Sheet1!AC1223,IF(AND(Sheet1!AC1223&lt;&gt;Sheet1!AD1223,Sheet1!AD1223&lt;&gt;0),Sheet1!AC1223&amp;"~"&amp;Sheet1!AD1223,""))</f>
        <v/>
      </c>
    </row>
    <row r="1017" spans="1:23">
      <c r="A1017" s="27">
        <v>21751</v>
      </c>
      <c r="B1017" s="27" t="s">
        <v>321</v>
      </c>
      <c r="C1017" s="3" t="s">
        <v>1674</v>
      </c>
      <c r="D1017" s="21" t="str">
        <f>IF(OR(Sheet1!I1020&lt;&gt;Sheet1!AF1020,Sheet1!AG1020&lt;&gt;Sheet1!J1020),"有影响","-")</f>
        <v>-</v>
      </c>
      <c r="E1017" s="21" t="str">
        <f>IF(OR(Sheet1!N1020&lt;&gt;Sheet1!AH1020,Sheet1!AI1020&lt;&gt;Sheet1!O1020),"有影响","-")</f>
        <v>-</v>
      </c>
      <c r="F1017" s="21" t="str">
        <f>IF(OR(Sheet1!S1020&lt;&gt;Sheet1!AJ1020,Sheet1!AK1020&lt;&gt;Sheet1!T1020),"有影响","-")</f>
        <v>-</v>
      </c>
      <c r="G1017" s="21" t="str">
        <f>IF(OR(Sheet1!X1020&lt;&gt;Sheet1!AL1020,Sheet1!AM1020&lt;&gt;Sheet1!Y1020),"有影响","-")</f>
        <v>-</v>
      </c>
      <c r="H1017" s="21" t="str">
        <f>IF(OR(Sheet1!AC1020&lt;&gt;Sheet1!AN1020,Sheet1!AO1020&lt;&gt;Sheet1!AD1020),"有影响","-")</f>
        <v>-</v>
      </c>
      <c r="I1017" s="21" t="str">
        <f>IF(Sheet1!G1020=0,"出错","-")</f>
        <v>-</v>
      </c>
      <c r="J1017" s="21" t="str">
        <f>IF(AND(Sheet1!G1020=0,Sheet1!L1020&lt;&gt;0),"出错","-")</f>
        <v>-</v>
      </c>
      <c r="K1017" s="21" t="str">
        <f>IF(AND(Sheet1!G1020=0,Sheet1!L1020=0,Sheet1!Q1020&lt;&gt;0),"出错","-")</f>
        <v>-</v>
      </c>
      <c r="L1017" s="21" t="str">
        <f>IF(AND(Sheet1!G1020=0,Sheet1!L1020=0,Sheet1!Q1020=0,Sheet1!V1020&lt;&gt;0),"出错","-")</f>
        <v>-</v>
      </c>
      <c r="M1017" s="21" t="str">
        <f>IF(AND(Sheet1!G1020=0,Sheet1!L1020=0,Sheet1!Q1020=0,Sheet1!V1020=0,Sheet1!AA1020&lt;&gt;0),"出错","-")</f>
        <v>-</v>
      </c>
      <c r="N1017" s="21" t="str">
        <f>IFERROR(VLOOKUP(Sheet1!G1020,配置检查表!$Y:$Z,2,FALSE),"")</f>
        <v/>
      </c>
      <c r="O1017" s="21">
        <f>IF(AND(Sheet1!I1020=Sheet1!J1020,Sheet1!J1020&lt;&gt;0),Sheet1!I1020,IF(AND(Sheet1!I1020&lt;&gt;Sheet1!J1020,Sheet1!J1020&lt;&gt;0),Sheet1!I1020&amp;"~"&amp;Sheet1!J1020,""))</f>
        <v>1</v>
      </c>
      <c r="P1017" s="21" t="str">
        <f>IFERROR(VLOOKUP(Sheet1!L1020,配置检查表!$Y:$Z,2,FALSE),"")</f>
        <v/>
      </c>
      <c r="Q1017" s="21" t="str">
        <f>IF(AND(Sheet1!N1020=Sheet1!O1020,Sheet1!O1020&lt;&gt;0),Sheet1!N1020,IF(AND(Sheet1!N1020&lt;&gt;Sheet1!O1020,Sheet1!O1020&lt;&gt;0),Sheet1!N1020&amp;"~"&amp;Sheet1!O1020,""))</f>
        <v/>
      </c>
      <c r="R1017" s="21" t="str">
        <f>IFERROR(VLOOKUP(Sheet1!Q1020,配置检查表!$Y:$Z,2,FALSE),"")</f>
        <v/>
      </c>
      <c r="S1017" s="39" t="str">
        <f>IF(AND(Sheet1!S1224=Sheet1!T1224,Sheet1!T1224&lt;&gt;0),Sheet1!S1224,IF(AND(Sheet1!S1224&lt;&gt;Sheet1!T1224,Sheet1!T1224&lt;&gt;0),Sheet1!S1224&amp;"~"&amp;Sheet1!T1224,""))</f>
        <v/>
      </c>
      <c r="T1017" s="21" t="str">
        <f>IFERROR(VLOOKUP(Sheet1!V1020,配置检查表!$Y:$Z,2,FALSE),"")</f>
        <v/>
      </c>
      <c r="U1017" s="39" t="str">
        <f>IF(AND(Sheet1!X1224=Sheet1!Y1224,Sheet1!Y1224&lt;&gt;0),Sheet1!X1224,IF(AND(Sheet1!X1224&lt;&gt;Sheet1!Y1224,Sheet1!Y1224&lt;&gt;0),Sheet1!X1224&amp;"~"&amp;Sheet1!Y1224,""))</f>
        <v/>
      </c>
      <c r="V1017" s="21" t="str">
        <f>IFERROR(VLOOKUP(Sheet1!XAA,配置检查表!$Y:$Z,2,FALSE),"")</f>
        <v/>
      </c>
      <c r="W1017" s="21" t="str">
        <f>IF(AND(Sheet1!AC1224=Sheet1!AD1224,Sheet1!AD1224&lt;&gt;0),Sheet1!AC1224,IF(AND(Sheet1!AC1224&lt;&gt;Sheet1!AD1224,Sheet1!AD1224&lt;&gt;0),Sheet1!AC1224&amp;"~"&amp;Sheet1!AD1224,""))</f>
        <v/>
      </c>
    </row>
    <row r="1018" spans="1:23">
      <c r="A1018" s="27">
        <v>21752</v>
      </c>
      <c r="B1018" s="27" t="s">
        <v>322</v>
      </c>
      <c r="C1018" s="3" t="s">
        <v>1675</v>
      </c>
      <c r="D1018" s="21" t="str">
        <f>IF(OR(Sheet1!I1021&lt;&gt;Sheet1!AF1021,Sheet1!AG1021&lt;&gt;Sheet1!J1021),"有影响","-")</f>
        <v>-</v>
      </c>
      <c r="E1018" s="21" t="str">
        <f>IF(OR(Sheet1!N1021&lt;&gt;Sheet1!AH1021,Sheet1!AI1021&lt;&gt;Sheet1!O1021),"有影响","-")</f>
        <v>-</v>
      </c>
      <c r="F1018" s="21" t="str">
        <f>IF(OR(Sheet1!S1021&lt;&gt;Sheet1!AJ1021,Sheet1!AK1021&lt;&gt;Sheet1!T1021),"有影响","-")</f>
        <v>-</v>
      </c>
      <c r="G1018" s="21" t="str">
        <f>IF(OR(Sheet1!X1021&lt;&gt;Sheet1!AL1021,Sheet1!AM1021&lt;&gt;Sheet1!Y1021),"有影响","-")</f>
        <v>-</v>
      </c>
      <c r="H1018" s="21" t="str">
        <f>IF(OR(Sheet1!AC1021&lt;&gt;Sheet1!AN1021,Sheet1!AO1021&lt;&gt;Sheet1!AD1021),"有影响","-")</f>
        <v>-</v>
      </c>
      <c r="I1018" s="21" t="str">
        <f>IF(Sheet1!G1021=0,"出错","-")</f>
        <v>-</v>
      </c>
      <c r="J1018" s="21" t="str">
        <f>IF(AND(Sheet1!G1021=0,Sheet1!L1021&lt;&gt;0),"出错","-")</f>
        <v>-</v>
      </c>
      <c r="K1018" s="21" t="str">
        <f>IF(AND(Sheet1!G1021=0,Sheet1!L1021=0,Sheet1!Q1021&lt;&gt;0),"出错","-")</f>
        <v>-</v>
      </c>
      <c r="L1018" s="21" t="str">
        <f>IF(AND(Sheet1!G1021=0,Sheet1!L1021=0,Sheet1!Q1021=0,Sheet1!V1021&lt;&gt;0),"出错","-")</f>
        <v>-</v>
      </c>
      <c r="M1018" s="21" t="str">
        <f>IF(AND(Sheet1!G1021=0,Sheet1!L1021=0,Sheet1!Q1021=0,Sheet1!V1021=0,Sheet1!AA1021&lt;&gt;0),"出错","-")</f>
        <v>-</v>
      </c>
      <c r="N1018" s="21" t="str">
        <f>IFERROR(VLOOKUP(Sheet1!G1021,配置检查表!$Y:$Z,2,FALSE),"")</f>
        <v/>
      </c>
      <c r="O1018" s="21">
        <f>IF(AND(Sheet1!I1021=Sheet1!J1021,Sheet1!J1021&lt;&gt;0),Sheet1!I1021,IF(AND(Sheet1!I1021&lt;&gt;Sheet1!J1021,Sheet1!J1021&lt;&gt;0),Sheet1!I1021&amp;"~"&amp;Sheet1!J1021,""))</f>
        <v>1</v>
      </c>
      <c r="P1018" s="21" t="str">
        <f>IFERROR(VLOOKUP(Sheet1!L1021,配置检查表!$Y:$Z,2,FALSE),"")</f>
        <v/>
      </c>
      <c r="Q1018" s="21" t="str">
        <f>IF(AND(Sheet1!N1021=Sheet1!O1021,Sheet1!O1021&lt;&gt;0),Sheet1!N1021,IF(AND(Sheet1!N1021&lt;&gt;Sheet1!O1021,Sheet1!O1021&lt;&gt;0),Sheet1!N1021&amp;"~"&amp;Sheet1!O1021,""))</f>
        <v/>
      </c>
      <c r="R1018" s="21" t="str">
        <f>IFERROR(VLOOKUP(Sheet1!Q1021,配置检查表!$Y:$Z,2,FALSE),"")</f>
        <v/>
      </c>
      <c r="S1018" s="39" t="str">
        <f>IF(AND(Sheet1!S1225=Sheet1!T1225,Sheet1!T1225&lt;&gt;0),Sheet1!S1225,IF(AND(Sheet1!S1225&lt;&gt;Sheet1!T1225,Sheet1!T1225&lt;&gt;0),Sheet1!S1225&amp;"~"&amp;Sheet1!T1225,""))</f>
        <v/>
      </c>
      <c r="T1018" s="21" t="str">
        <f>IFERROR(VLOOKUP(Sheet1!V1021,配置检查表!$Y:$Z,2,FALSE),"")</f>
        <v/>
      </c>
      <c r="U1018" s="39" t="str">
        <f>IF(AND(Sheet1!X1225=Sheet1!Y1225,Sheet1!Y1225&lt;&gt;0),Sheet1!X1225,IF(AND(Sheet1!X1225&lt;&gt;Sheet1!Y1225,Sheet1!Y1225&lt;&gt;0),Sheet1!X1225&amp;"~"&amp;Sheet1!Y1225,""))</f>
        <v/>
      </c>
      <c r="V1018" s="21" t="str">
        <f>IFERROR(VLOOKUP(Sheet1!XAA,配置检查表!$Y:$Z,2,FALSE),"")</f>
        <v/>
      </c>
      <c r="W1018" s="21" t="str">
        <f>IF(AND(Sheet1!AC1225=Sheet1!AD1225,Sheet1!AD1225&lt;&gt;0),Sheet1!AC1225,IF(AND(Sheet1!AC1225&lt;&gt;Sheet1!AD1225,Sheet1!AD1225&lt;&gt;0),Sheet1!AC1225&amp;"~"&amp;Sheet1!AD1225,""))</f>
        <v/>
      </c>
    </row>
    <row r="1019" spans="1:23">
      <c r="A1019" s="27">
        <v>21753</v>
      </c>
      <c r="B1019" s="27" t="s">
        <v>323</v>
      </c>
      <c r="C1019" s="3" t="s">
        <v>1676</v>
      </c>
      <c r="D1019" s="21" t="str">
        <f>IF(OR(Sheet1!I1022&lt;&gt;Sheet1!AF1022,Sheet1!AG1022&lt;&gt;Sheet1!J1022),"有影响","-")</f>
        <v>-</v>
      </c>
      <c r="E1019" s="21" t="str">
        <f>IF(OR(Sheet1!N1022&lt;&gt;Sheet1!AH1022,Sheet1!AI1022&lt;&gt;Sheet1!O1022),"有影响","-")</f>
        <v>-</v>
      </c>
      <c r="F1019" s="21" t="str">
        <f>IF(OR(Sheet1!S1022&lt;&gt;Sheet1!AJ1022,Sheet1!AK1022&lt;&gt;Sheet1!T1022),"有影响","-")</f>
        <v>-</v>
      </c>
      <c r="G1019" s="21" t="str">
        <f>IF(OR(Sheet1!X1022&lt;&gt;Sheet1!AL1022,Sheet1!AM1022&lt;&gt;Sheet1!Y1022),"有影响","-")</f>
        <v>-</v>
      </c>
      <c r="H1019" s="21" t="str">
        <f>IF(OR(Sheet1!AC1022&lt;&gt;Sheet1!AN1022,Sheet1!AO1022&lt;&gt;Sheet1!AD1022),"有影响","-")</f>
        <v>-</v>
      </c>
      <c r="I1019" s="21" t="str">
        <f>IF(Sheet1!G1022=0,"出错","-")</f>
        <v>-</v>
      </c>
      <c r="J1019" s="21" t="str">
        <f>IF(AND(Sheet1!G1022=0,Sheet1!L1022&lt;&gt;0),"出错","-")</f>
        <v>-</v>
      </c>
      <c r="K1019" s="21" t="str">
        <f>IF(AND(Sheet1!G1022=0,Sheet1!L1022=0,Sheet1!Q1022&lt;&gt;0),"出错","-")</f>
        <v>-</v>
      </c>
      <c r="L1019" s="21" t="str">
        <f>IF(AND(Sheet1!G1022=0,Sheet1!L1022=0,Sheet1!Q1022=0,Sheet1!V1022&lt;&gt;0),"出错","-")</f>
        <v>-</v>
      </c>
      <c r="M1019" s="21" t="str">
        <f>IF(AND(Sheet1!G1022=0,Sheet1!L1022=0,Sheet1!Q1022=0,Sheet1!V1022=0,Sheet1!AA1022&lt;&gt;0),"出错","-")</f>
        <v>-</v>
      </c>
      <c r="N1019" s="21" t="str">
        <f>IFERROR(VLOOKUP(Sheet1!G1022,配置检查表!$Y:$Z,2,FALSE),"")</f>
        <v/>
      </c>
      <c r="O1019" s="21">
        <f>IF(AND(Sheet1!I1022=Sheet1!J1022,Sheet1!J1022&lt;&gt;0),Sheet1!I1022,IF(AND(Sheet1!I1022&lt;&gt;Sheet1!J1022,Sheet1!J1022&lt;&gt;0),Sheet1!I1022&amp;"~"&amp;Sheet1!J1022,""))</f>
        <v>1</v>
      </c>
      <c r="P1019" s="21" t="str">
        <f>IFERROR(VLOOKUP(Sheet1!L1022,配置检查表!$Y:$Z,2,FALSE),"")</f>
        <v/>
      </c>
      <c r="Q1019" s="21" t="str">
        <f>IF(AND(Sheet1!N1022=Sheet1!O1022,Sheet1!O1022&lt;&gt;0),Sheet1!N1022,IF(AND(Sheet1!N1022&lt;&gt;Sheet1!O1022,Sheet1!O1022&lt;&gt;0),Sheet1!N1022&amp;"~"&amp;Sheet1!O1022,""))</f>
        <v/>
      </c>
      <c r="R1019" s="21" t="str">
        <f>IFERROR(VLOOKUP(Sheet1!Q1022,配置检查表!$Y:$Z,2,FALSE),"")</f>
        <v/>
      </c>
      <c r="S1019" s="39">
        <f>IF(AND(Sheet1!S1226=Sheet1!T1226,Sheet1!T1226&lt;&gt;0),Sheet1!S1226,IF(AND(Sheet1!S1226&lt;&gt;Sheet1!T1226,Sheet1!T1226&lt;&gt;0),Sheet1!S1226&amp;"~"&amp;Sheet1!T1226,""))</f>
        <v>30</v>
      </c>
      <c r="T1019" s="21" t="str">
        <f>IFERROR(VLOOKUP(Sheet1!V1022,配置检查表!$Y:$Z,2,FALSE),"")</f>
        <v/>
      </c>
      <c r="U1019" s="39" t="str">
        <f>IF(AND(Sheet1!X1226=Sheet1!Y1226,Sheet1!Y1226&lt;&gt;0),Sheet1!X1226,IF(AND(Sheet1!X1226&lt;&gt;Sheet1!Y1226,Sheet1!Y1226&lt;&gt;0),Sheet1!X1226&amp;"~"&amp;Sheet1!Y1226,""))</f>
        <v/>
      </c>
      <c r="V1019" s="21" t="str">
        <f>IFERROR(VLOOKUP(Sheet1!XAA,配置检查表!$Y:$Z,2,FALSE),"")</f>
        <v/>
      </c>
      <c r="W1019" s="21" t="str">
        <f>IF(AND(Sheet1!AC1226=Sheet1!AD1226,Sheet1!AD1226&lt;&gt;0),Sheet1!AC1226,IF(AND(Sheet1!AC1226&lt;&gt;Sheet1!AD1226,Sheet1!AD1226&lt;&gt;0),Sheet1!AC1226&amp;"~"&amp;Sheet1!AD1226,""))</f>
        <v/>
      </c>
    </row>
    <row r="1020" spans="1:23">
      <c r="A1020" s="27">
        <v>21754</v>
      </c>
      <c r="B1020" s="27" t="s">
        <v>324</v>
      </c>
      <c r="C1020" s="3" t="s">
        <v>1677</v>
      </c>
      <c r="D1020" s="21" t="str">
        <f>IF(OR(Sheet1!I1023&lt;&gt;Sheet1!AF1023,Sheet1!AG1023&lt;&gt;Sheet1!J1023),"有影响","-")</f>
        <v>-</v>
      </c>
      <c r="E1020" s="21" t="str">
        <f>IF(OR(Sheet1!N1023&lt;&gt;Sheet1!AH1023,Sheet1!AI1023&lt;&gt;Sheet1!O1023),"有影响","-")</f>
        <v>-</v>
      </c>
      <c r="F1020" s="21" t="str">
        <f>IF(OR(Sheet1!S1023&lt;&gt;Sheet1!AJ1023,Sheet1!AK1023&lt;&gt;Sheet1!T1023),"有影响","-")</f>
        <v>-</v>
      </c>
      <c r="G1020" s="21" t="str">
        <f>IF(OR(Sheet1!X1023&lt;&gt;Sheet1!AL1023,Sheet1!AM1023&lt;&gt;Sheet1!Y1023),"有影响","-")</f>
        <v>-</v>
      </c>
      <c r="H1020" s="21" t="str">
        <f>IF(OR(Sheet1!AC1023&lt;&gt;Sheet1!AN1023,Sheet1!AO1023&lt;&gt;Sheet1!AD1023),"有影响","-")</f>
        <v>-</v>
      </c>
      <c r="I1020" s="21" t="str">
        <f>IF(Sheet1!G1023=0,"出错","-")</f>
        <v>-</v>
      </c>
      <c r="J1020" s="21" t="str">
        <f>IF(AND(Sheet1!G1023=0,Sheet1!L1023&lt;&gt;0),"出错","-")</f>
        <v>-</v>
      </c>
      <c r="K1020" s="21" t="str">
        <f>IF(AND(Sheet1!G1023=0,Sheet1!L1023=0,Sheet1!Q1023&lt;&gt;0),"出错","-")</f>
        <v>-</v>
      </c>
      <c r="L1020" s="21" t="str">
        <f>IF(AND(Sheet1!G1023=0,Sheet1!L1023=0,Sheet1!Q1023=0,Sheet1!V1023&lt;&gt;0),"出错","-")</f>
        <v>-</v>
      </c>
      <c r="M1020" s="21" t="str">
        <f>IF(AND(Sheet1!G1023=0,Sheet1!L1023=0,Sheet1!Q1023=0,Sheet1!V1023=0,Sheet1!AA1023&lt;&gt;0),"出错","-")</f>
        <v>-</v>
      </c>
      <c r="N1020" s="21" t="str">
        <f>IFERROR(VLOOKUP(Sheet1!G1023,配置检查表!$Y:$Z,2,FALSE),"")</f>
        <v/>
      </c>
      <c r="O1020" s="21">
        <f>IF(AND(Sheet1!I1023=Sheet1!J1023,Sheet1!J1023&lt;&gt;0),Sheet1!I1023,IF(AND(Sheet1!I1023&lt;&gt;Sheet1!J1023,Sheet1!J1023&lt;&gt;0),Sheet1!I1023&amp;"~"&amp;Sheet1!J1023,""))</f>
        <v>1</v>
      </c>
      <c r="P1020" s="21" t="str">
        <f>IFERROR(VLOOKUP(Sheet1!L1023,配置检查表!$Y:$Z,2,FALSE),"")</f>
        <v/>
      </c>
      <c r="Q1020" s="21" t="str">
        <f>IF(AND(Sheet1!N1023=Sheet1!O1023,Sheet1!O1023&lt;&gt;0),Sheet1!N1023,IF(AND(Sheet1!N1023&lt;&gt;Sheet1!O1023,Sheet1!O1023&lt;&gt;0),Sheet1!N1023&amp;"~"&amp;Sheet1!O1023,""))</f>
        <v/>
      </c>
      <c r="R1020" s="21" t="str">
        <f>IFERROR(VLOOKUP(Sheet1!Q1023,配置检查表!$Y:$Z,2,FALSE),"")</f>
        <v/>
      </c>
      <c r="S1020" s="39">
        <f>IF(AND(Sheet1!S1227=Sheet1!T1227,Sheet1!T1227&lt;&gt;0),Sheet1!S1227,IF(AND(Sheet1!S1227&lt;&gt;Sheet1!T1227,Sheet1!T1227&lt;&gt;0),Sheet1!S1227&amp;"~"&amp;Sheet1!T1227,""))</f>
        <v>30</v>
      </c>
      <c r="T1020" s="21" t="str">
        <f>IFERROR(VLOOKUP(Sheet1!V1023,配置检查表!$Y:$Z,2,FALSE),"")</f>
        <v/>
      </c>
      <c r="U1020" s="39" t="str">
        <f>IF(AND(Sheet1!X1227=Sheet1!Y1227,Sheet1!Y1227&lt;&gt;0),Sheet1!X1227,IF(AND(Sheet1!X1227&lt;&gt;Sheet1!Y1227,Sheet1!Y1227&lt;&gt;0),Sheet1!X1227&amp;"~"&amp;Sheet1!Y1227,""))</f>
        <v/>
      </c>
      <c r="V1020" s="21" t="str">
        <f>IFERROR(VLOOKUP(Sheet1!XAA,配置检查表!$Y:$Z,2,FALSE),"")</f>
        <v/>
      </c>
      <c r="W1020" s="21" t="str">
        <f>IF(AND(Sheet1!AC1227=Sheet1!AD1227,Sheet1!AD1227&lt;&gt;0),Sheet1!AC1227,IF(AND(Sheet1!AC1227&lt;&gt;Sheet1!AD1227,Sheet1!AD1227&lt;&gt;0),Sheet1!AC1227&amp;"~"&amp;Sheet1!AD1227,""))</f>
        <v/>
      </c>
    </row>
    <row r="1021" spans="1:23">
      <c r="A1021" s="27">
        <v>21755</v>
      </c>
      <c r="B1021" s="27" t="s">
        <v>325</v>
      </c>
      <c r="C1021" s="3" t="s">
        <v>1678</v>
      </c>
      <c r="D1021" s="21" t="str">
        <f>IF(OR(Sheet1!I1024&lt;&gt;Sheet1!AF1024,Sheet1!AG1024&lt;&gt;Sheet1!J1024),"有影响","-")</f>
        <v>-</v>
      </c>
      <c r="E1021" s="21" t="str">
        <f>IF(OR(Sheet1!N1024&lt;&gt;Sheet1!AH1024,Sheet1!AI1024&lt;&gt;Sheet1!O1024),"有影响","-")</f>
        <v>-</v>
      </c>
      <c r="F1021" s="21" t="str">
        <f>IF(OR(Sheet1!S1024&lt;&gt;Sheet1!AJ1024,Sheet1!AK1024&lt;&gt;Sheet1!T1024),"有影响","-")</f>
        <v>-</v>
      </c>
      <c r="G1021" s="21" t="str">
        <f>IF(OR(Sheet1!X1024&lt;&gt;Sheet1!AL1024,Sheet1!AM1024&lt;&gt;Sheet1!Y1024),"有影响","-")</f>
        <v>-</v>
      </c>
      <c r="H1021" s="21" t="str">
        <f>IF(OR(Sheet1!AC1024&lt;&gt;Sheet1!AN1024,Sheet1!AO1024&lt;&gt;Sheet1!AD1024),"有影响","-")</f>
        <v>-</v>
      </c>
      <c r="I1021" s="21" t="str">
        <f>IF(Sheet1!G1024=0,"出错","-")</f>
        <v>-</v>
      </c>
      <c r="J1021" s="21" t="str">
        <f>IF(AND(Sheet1!G1024=0,Sheet1!L1024&lt;&gt;0),"出错","-")</f>
        <v>-</v>
      </c>
      <c r="K1021" s="21" t="str">
        <f>IF(AND(Sheet1!G1024=0,Sheet1!L1024=0,Sheet1!Q1024&lt;&gt;0),"出错","-")</f>
        <v>-</v>
      </c>
      <c r="L1021" s="21" t="str">
        <f>IF(AND(Sheet1!G1024=0,Sheet1!L1024=0,Sheet1!Q1024=0,Sheet1!V1024&lt;&gt;0),"出错","-")</f>
        <v>-</v>
      </c>
      <c r="M1021" s="21" t="str">
        <f>IF(AND(Sheet1!G1024=0,Sheet1!L1024=0,Sheet1!Q1024=0,Sheet1!V1024=0,Sheet1!AA1024&lt;&gt;0),"出错","-")</f>
        <v>-</v>
      </c>
      <c r="N1021" s="21" t="str">
        <f>IFERROR(VLOOKUP(Sheet1!G1024,配置检查表!$Y:$Z,2,FALSE),"")</f>
        <v/>
      </c>
      <c r="O1021" s="21">
        <f>IF(AND(Sheet1!I1024=Sheet1!J1024,Sheet1!J1024&lt;&gt;0),Sheet1!I1024,IF(AND(Sheet1!I1024&lt;&gt;Sheet1!J1024,Sheet1!J1024&lt;&gt;0),Sheet1!I1024&amp;"~"&amp;Sheet1!J1024,""))</f>
        <v>1</v>
      </c>
      <c r="P1021" s="21" t="str">
        <f>IFERROR(VLOOKUP(Sheet1!L1024,配置检查表!$Y:$Z,2,FALSE),"")</f>
        <v/>
      </c>
      <c r="Q1021" s="21" t="str">
        <f>IF(AND(Sheet1!N1024=Sheet1!O1024,Sheet1!O1024&lt;&gt;0),Sheet1!N1024,IF(AND(Sheet1!N1024&lt;&gt;Sheet1!O1024,Sheet1!O1024&lt;&gt;0),Sheet1!N1024&amp;"~"&amp;Sheet1!O1024,""))</f>
        <v/>
      </c>
      <c r="R1021" s="21" t="str">
        <f>IFERROR(VLOOKUP(Sheet1!Q1024,配置检查表!$Y:$Z,2,FALSE),"")</f>
        <v/>
      </c>
      <c r="S1021" s="39">
        <f>IF(AND(Sheet1!S1228=Sheet1!T1228,Sheet1!T1228&lt;&gt;0),Sheet1!S1228,IF(AND(Sheet1!S1228&lt;&gt;Sheet1!T1228,Sheet1!T1228&lt;&gt;0),Sheet1!S1228&amp;"~"&amp;Sheet1!T1228,""))</f>
        <v>60</v>
      </c>
      <c r="T1021" s="21" t="str">
        <f>IFERROR(VLOOKUP(Sheet1!V1024,配置检查表!$Y:$Z,2,FALSE),"")</f>
        <v/>
      </c>
      <c r="U1021" s="39">
        <f>IF(AND(Sheet1!X1228=Sheet1!Y1228,Sheet1!Y1228&lt;&gt;0),Sheet1!X1228,IF(AND(Sheet1!X1228&lt;&gt;Sheet1!Y1228,Sheet1!Y1228&lt;&gt;0),Sheet1!X1228&amp;"~"&amp;Sheet1!Y1228,""))</f>
        <v>3</v>
      </c>
      <c r="V1021" s="21" t="str">
        <f>IFERROR(VLOOKUP(Sheet1!XAA,配置检查表!$Y:$Z,2,FALSE),"")</f>
        <v/>
      </c>
      <c r="W1021" s="21" t="str">
        <f>IF(AND(Sheet1!AC1228=Sheet1!AD1228,Sheet1!AD1228&lt;&gt;0),Sheet1!AC1228,IF(AND(Sheet1!AC1228&lt;&gt;Sheet1!AD1228,Sheet1!AD1228&lt;&gt;0),Sheet1!AC1228&amp;"~"&amp;Sheet1!AD1228,""))</f>
        <v/>
      </c>
    </row>
    <row r="1022" spans="1:23">
      <c r="A1022" s="27">
        <v>21756</v>
      </c>
      <c r="B1022" s="27" t="s">
        <v>326</v>
      </c>
      <c r="C1022" s="3" t="s">
        <v>1679</v>
      </c>
      <c r="D1022" s="21" t="str">
        <f>IF(OR(Sheet1!I1025&lt;&gt;Sheet1!AF1025,Sheet1!AG1025&lt;&gt;Sheet1!J1025),"有影响","-")</f>
        <v>-</v>
      </c>
      <c r="E1022" s="21" t="str">
        <f>IF(OR(Sheet1!N1025&lt;&gt;Sheet1!AH1025,Sheet1!AI1025&lt;&gt;Sheet1!O1025),"有影响","-")</f>
        <v>-</v>
      </c>
      <c r="F1022" s="21" t="str">
        <f>IF(OR(Sheet1!S1025&lt;&gt;Sheet1!AJ1025,Sheet1!AK1025&lt;&gt;Sheet1!T1025),"有影响","-")</f>
        <v>-</v>
      </c>
      <c r="G1022" s="21" t="str">
        <f>IF(OR(Sheet1!X1025&lt;&gt;Sheet1!AL1025,Sheet1!AM1025&lt;&gt;Sheet1!Y1025),"有影响","-")</f>
        <v>-</v>
      </c>
      <c r="H1022" s="21" t="str">
        <f>IF(OR(Sheet1!AC1025&lt;&gt;Sheet1!AN1025,Sheet1!AO1025&lt;&gt;Sheet1!AD1025),"有影响","-")</f>
        <v>-</v>
      </c>
      <c r="I1022" s="21" t="str">
        <f>IF(Sheet1!G1025=0,"出错","-")</f>
        <v>-</v>
      </c>
      <c r="J1022" s="21" t="str">
        <f>IF(AND(Sheet1!G1025=0,Sheet1!L1025&lt;&gt;0),"出错","-")</f>
        <v>-</v>
      </c>
      <c r="K1022" s="21" t="str">
        <f>IF(AND(Sheet1!G1025=0,Sheet1!L1025=0,Sheet1!Q1025&lt;&gt;0),"出错","-")</f>
        <v>-</v>
      </c>
      <c r="L1022" s="21" t="str">
        <f>IF(AND(Sheet1!G1025=0,Sheet1!L1025=0,Sheet1!Q1025=0,Sheet1!V1025&lt;&gt;0),"出错","-")</f>
        <v>-</v>
      </c>
      <c r="M1022" s="21" t="str">
        <f>IF(AND(Sheet1!G1025=0,Sheet1!L1025=0,Sheet1!Q1025=0,Sheet1!V1025=0,Sheet1!AA1025&lt;&gt;0),"出错","-")</f>
        <v>-</v>
      </c>
      <c r="N1022" s="21" t="str">
        <f>IFERROR(VLOOKUP(Sheet1!G1025,配置检查表!$Y:$Z,2,FALSE),"")</f>
        <v/>
      </c>
      <c r="O1022" s="21">
        <f>IF(AND(Sheet1!I1025=Sheet1!J1025,Sheet1!J1025&lt;&gt;0),Sheet1!I1025,IF(AND(Sheet1!I1025&lt;&gt;Sheet1!J1025,Sheet1!J1025&lt;&gt;0),Sheet1!I1025&amp;"~"&amp;Sheet1!J1025,""))</f>
        <v>1</v>
      </c>
      <c r="P1022" s="21" t="str">
        <f>IFERROR(VLOOKUP(Sheet1!L1025,配置检查表!$Y:$Z,2,FALSE),"")</f>
        <v/>
      </c>
      <c r="Q1022" s="21" t="str">
        <f>IF(AND(Sheet1!N1025=Sheet1!O1025,Sheet1!O1025&lt;&gt;0),Sheet1!N1025,IF(AND(Sheet1!N1025&lt;&gt;Sheet1!O1025,Sheet1!O1025&lt;&gt;0),Sheet1!N1025&amp;"~"&amp;Sheet1!O1025,""))</f>
        <v/>
      </c>
      <c r="R1022" s="21" t="str">
        <f>IFERROR(VLOOKUP(Sheet1!Q1025,配置检查表!$Y:$Z,2,FALSE),"")</f>
        <v/>
      </c>
      <c r="S1022" s="39">
        <f>IF(AND(Sheet1!S1229=Sheet1!T1229,Sheet1!T1229&lt;&gt;0),Sheet1!S1229,IF(AND(Sheet1!S1229&lt;&gt;Sheet1!T1229,Sheet1!T1229&lt;&gt;0),Sheet1!S1229&amp;"~"&amp;Sheet1!T1229,""))</f>
        <v>90</v>
      </c>
      <c r="T1022" s="21" t="str">
        <f>IFERROR(VLOOKUP(Sheet1!V1025,配置检查表!$Y:$Z,2,FALSE),"")</f>
        <v/>
      </c>
      <c r="U1022" s="39">
        <f>IF(AND(Sheet1!X1229=Sheet1!Y1229,Sheet1!Y1229&lt;&gt;0),Sheet1!X1229,IF(AND(Sheet1!X1229&lt;&gt;Sheet1!Y1229,Sheet1!Y1229&lt;&gt;0),Sheet1!X1229&amp;"~"&amp;Sheet1!Y1229,""))</f>
        <v>1</v>
      </c>
      <c r="V1022" s="21" t="str">
        <f>IFERROR(VLOOKUP(Sheet1!XAA,配置检查表!$Y:$Z,2,FALSE),"")</f>
        <v/>
      </c>
      <c r="W1022" s="21" t="str">
        <f>IF(AND(Sheet1!AC1229=Sheet1!AD1229,Sheet1!AD1229&lt;&gt;0),Sheet1!AC1229,IF(AND(Sheet1!AC1229&lt;&gt;Sheet1!AD1229,Sheet1!AD1229&lt;&gt;0),Sheet1!AC1229&amp;"~"&amp;Sheet1!AD1229,""))</f>
        <v/>
      </c>
    </row>
    <row r="1023" spans="1:23">
      <c r="A1023" s="27">
        <v>21757</v>
      </c>
      <c r="B1023" s="27" t="s">
        <v>327</v>
      </c>
      <c r="C1023" s="3" t="s">
        <v>1680</v>
      </c>
      <c r="D1023" s="21" t="str">
        <f>IF(OR(Sheet1!I1026&lt;&gt;Sheet1!AF1026,Sheet1!AG1026&lt;&gt;Sheet1!J1026),"有影响","-")</f>
        <v>-</v>
      </c>
      <c r="E1023" s="21" t="str">
        <f>IF(OR(Sheet1!N1026&lt;&gt;Sheet1!AH1026,Sheet1!AI1026&lt;&gt;Sheet1!O1026),"有影响","-")</f>
        <v>-</v>
      </c>
      <c r="F1023" s="21" t="str">
        <f>IF(OR(Sheet1!S1026&lt;&gt;Sheet1!AJ1026,Sheet1!AK1026&lt;&gt;Sheet1!T1026),"有影响","-")</f>
        <v>-</v>
      </c>
      <c r="G1023" s="21" t="str">
        <f>IF(OR(Sheet1!X1026&lt;&gt;Sheet1!AL1026,Sheet1!AM1026&lt;&gt;Sheet1!Y1026),"有影响","-")</f>
        <v>-</v>
      </c>
      <c r="H1023" s="21" t="str">
        <f>IF(OR(Sheet1!AC1026&lt;&gt;Sheet1!AN1026,Sheet1!AO1026&lt;&gt;Sheet1!AD1026),"有影响","-")</f>
        <v>-</v>
      </c>
      <c r="I1023" s="21" t="str">
        <f>IF(Sheet1!G1026=0,"出错","-")</f>
        <v>-</v>
      </c>
      <c r="J1023" s="21" t="str">
        <f>IF(AND(Sheet1!G1026=0,Sheet1!L1026&lt;&gt;0),"出错","-")</f>
        <v>-</v>
      </c>
      <c r="K1023" s="21" t="str">
        <f>IF(AND(Sheet1!G1026=0,Sheet1!L1026=0,Sheet1!Q1026&lt;&gt;0),"出错","-")</f>
        <v>-</v>
      </c>
      <c r="L1023" s="21" t="str">
        <f>IF(AND(Sheet1!G1026=0,Sheet1!L1026=0,Sheet1!Q1026=0,Sheet1!V1026&lt;&gt;0),"出错","-")</f>
        <v>-</v>
      </c>
      <c r="M1023" s="21" t="str">
        <f>IF(AND(Sheet1!G1026=0,Sheet1!L1026=0,Sheet1!Q1026=0,Sheet1!V1026=0,Sheet1!AA1026&lt;&gt;0),"出错","-")</f>
        <v>-</v>
      </c>
      <c r="N1023" s="21" t="str">
        <f>IFERROR(VLOOKUP(Sheet1!G1026,配置检查表!$Y:$Z,2,FALSE),"")</f>
        <v/>
      </c>
      <c r="O1023" s="21">
        <f>IF(AND(Sheet1!I1026=Sheet1!J1026,Sheet1!J1026&lt;&gt;0),Sheet1!I1026,IF(AND(Sheet1!I1026&lt;&gt;Sheet1!J1026,Sheet1!J1026&lt;&gt;0),Sheet1!I1026&amp;"~"&amp;Sheet1!J1026,""))</f>
        <v>1</v>
      </c>
      <c r="P1023" s="21" t="str">
        <f>IFERROR(VLOOKUP(Sheet1!L1026,配置检查表!$Y:$Z,2,FALSE),"")</f>
        <v/>
      </c>
      <c r="Q1023" s="21" t="str">
        <f>IF(AND(Sheet1!N1026=Sheet1!O1026,Sheet1!O1026&lt;&gt;0),Sheet1!N1026,IF(AND(Sheet1!N1026&lt;&gt;Sheet1!O1026,Sheet1!O1026&lt;&gt;0),Sheet1!N1026&amp;"~"&amp;Sheet1!O1026,""))</f>
        <v/>
      </c>
      <c r="R1023" s="21" t="str">
        <f>IFERROR(VLOOKUP(Sheet1!Q1026,配置检查表!$Y:$Z,2,FALSE),"")</f>
        <v/>
      </c>
      <c r="S1023" s="39">
        <f>IF(AND(Sheet1!S1230=Sheet1!T1230,Sheet1!T1230&lt;&gt;0),Sheet1!S1230,IF(AND(Sheet1!S1230&lt;&gt;Sheet1!T1230,Sheet1!T1230&lt;&gt;0),Sheet1!S1230&amp;"~"&amp;Sheet1!T1230,""))</f>
        <v>40</v>
      </c>
      <c r="T1023" s="21" t="str">
        <f>IFERROR(VLOOKUP(Sheet1!V1026,配置检查表!$Y:$Z,2,FALSE),"")</f>
        <v/>
      </c>
      <c r="U1023" s="39" t="str">
        <f>IF(AND(Sheet1!X1230=Sheet1!Y1230,Sheet1!Y1230&lt;&gt;0),Sheet1!X1230,IF(AND(Sheet1!X1230&lt;&gt;Sheet1!Y1230,Sheet1!Y1230&lt;&gt;0),Sheet1!X1230&amp;"~"&amp;Sheet1!Y1230,""))</f>
        <v/>
      </c>
      <c r="V1023" s="21" t="str">
        <f>IFERROR(VLOOKUP(Sheet1!XAA,配置检查表!$Y:$Z,2,FALSE),"")</f>
        <v/>
      </c>
      <c r="W1023" s="21" t="str">
        <f>IF(AND(Sheet1!AC1230=Sheet1!AD1230,Sheet1!AD1230&lt;&gt;0),Sheet1!AC1230,IF(AND(Sheet1!AC1230&lt;&gt;Sheet1!AD1230,Sheet1!AD1230&lt;&gt;0),Sheet1!AC1230&amp;"~"&amp;Sheet1!AD1230,""))</f>
        <v/>
      </c>
    </row>
    <row r="1024" spans="1:23">
      <c r="A1024" s="27">
        <v>21758</v>
      </c>
      <c r="B1024" s="27" t="s">
        <v>328</v>
      </c>
      <c r="C1024" s="3" t="s">
        <v>1681</v>
      </c>
      <c r="D1024" s="21" t="str">
        <f>IF(OR(Sheet1!I1027&lt;&gt;Sheet1!AF1027,Sheet1!AG1027&lt;&gt;Sheet1!J1027),"有影响","-")</f>
        <v>-</v>
      </c>
      <c r="E1024" s="21" t="str">
        <f>IF(OR(Sheet1!N1027&lt;&gt;Sheet1!AH1027,Sheet1!AI1027&lt;&gt;Sheet1!O1027),"有影响","-")</f>
        <v>-</v>
      </c>
      <c r="F1024" s="21" t="str">
        <f>IF(OR(Sheet1!S1027&lt;&gt;Sheet1!AJ1027,Sheet1!AK1027&lt;&gt;Sheet1!T1027),"有影响","-")</f>
        <v>-</v>
      </c>
      <c r="G1024" s="21" t="str">
        <f>IF(OR(Sheet1!X1027&lt;&gt;Sheet1!AL1027,Sheet1!AM1027&lt;&gt;Sheet1!Y1027),"有影响","-")</f>
        <v>-</v>
      </c>
      <c r="H1024" s="21" t="str">
        <f>IF(OR(Sheet1!AC1027&lt;&gt;Sheet1!AN1027,Sheet1!AO1027&lt;&gt;Sheet1!AD1027),"有影响","-")</f>
        <v>-</v>
      </c>
      <c r="I1024" s="21" t="str">
        <f>IF(Sheet1!G1027=0,"出错","-")</f>
        <v>-</v>
      </c>
      <c r="J1024" s="21" t="str">
        <f>IF(AND(Sheet1!G1027=0,Sheet1!L1027&lt;&gt;0),"出错","-")</f>
        <v>-</v>
      </c>
      <c r="K1024" s="21" t="str">
        <f>IF(AND(Sheet1!G1027=0,Sheet1!L1027=0,Sheet1!Q1027&lt;&gt;0),"出错","-")</f>
        <v>-</v>
      </c>
      <c r="L1024" s="21" t="str">
        <f>IF(AND(Sheet1!G1027=0,Sheet1!L1027=0,Sheet1!Q1027=0,Sheet1!V1027&lt;&gt;0),"出错","-")</f>
        <v>-</v>
      </c>
      <c r="M1024" s="21" t="str">
        <f>IF(AND(Sheet1!G1027=0,Sheet1!L1027=0,Sheet1!Q1027=0,Sheet1!V1027=0,Sheet1!AA1027&lt;&gt;0),"出错","-")</f>
        <v>-</v>
      </c>
      <c r="N1024" s="21" t="str">
        <f>IFERROR(VLOOKUP(Sheet1!G1027,配置检查表!$Y:$Z,2,FALSE),"")</f>
        <v/>
      </c>
      <c r="O1024" s="21">
        <f>IF(AND(Sheet1!I1027=Sheet1!J1027,Sheet1!J1027&lt;&gt;0),Sheet1!I1027,IF(AND(Sheet1!I1027&lt;&gt;Sheet1!J1027,Sheet1!J1027&lt;&gt;0),Sheet1!I1027&amp;"~"&amp;Sheet1!J1027,""))</f>
        <v>1</v>
      </c>
      <c r="P1024" s="21" t="str">
        <f>IFERROR(VLOOKUP(Sheet1!L1027,配置检查表!$Y:$Z,2,FALSE),"")</f>
        <v/>
      </c>
      <c r="Q1024" s="21" t="str">
        <f>IF(AND(Sheet1!N1027=Sheet1!O1027,Sheet1!O1027&lt;&gt;0),Sheet1!N1027,IF(AND(Sheet1!N1027&lt;&gt;Sheet1!O1027,Sheet1!O1027&lt;&gt;0),Sheet1!N1027&amp;"~"&amp;Sheet1!O1027,""))</f>
        <v/>
      </c>
      <c r="R1024" s="21" t="str">
        <f>IFERROR(VLOOKUP(Sheet1!Q1027,配置检查表!$Y:$Z,2,FALSE),"")</f>
        <v/>
      </c>
      <c r="S1024" s="39">
        <f>IF(AND(Sheet1!S1231=Sheet1!T1231,Sheet1!T1231&lt;&gt;0),Sheet1!S1231,IF(AND(Sheet1!S1231&lt;&gt;Sheet1!T1231,Sheet1!T1231&lt;&gt;0),Sheet1!S1231&amp;"~"&amp;Sheet1!T1231,""))</f>
        <v>70</v>
      </c>
      <c r="T1024" s="21" t="str">
        <f>IFERROR(VLOOKUP(Sheet1!V1027,配置检查表!$Y:$Z,2,FALSE),"")</f>
        <v/>
      </c>
      <c r="U1024" s="39">
        <f>IF(AND(Sheet1!X1231=Sheet1!Y1231,Sheet1!Y1231&lt;&gt;0),Sheet1!X1231,IF(AND(Sheet1!X1231&lt;&gt;Sheet1!Y1231,Sheet1!Y1231&lt;&gt;0),Sheet1!X1231&amp;"~"&amp;Sheet1!Y1231,""))</f>
        <v>3</v>
      </c>
      <c r="V1024" s="21" t="str">
        <f>IFERROR(VLOOKUP(Sheet1!XAA,配置检查表!$Y:$Z,2,FALSE),"")</f>
        <v/>
      </c>
      <c r="W1024" s="21" t="str">
        <f>IF(AND(Sheet1!AC1231=Sheet1!AD1231,Sheet1!AD1231&lt;&gt;0),Sheet1!AC1231,IF(AND(Sheet1!AC1231&lt;&gt;Sheet1!AD1231,Sheet1!AD1231&lt;&gt;0),Sheet1!AC1231&amp;"~"&amp;Sheet1!AD1231,""))</f>
        <v/>
      </c>
    </row>
    <row r="1025" spans="1:23">
      <c r="A1025" s="27">
        <v>21759</v>
      </c>
      <c r="B1025" s="27" t="s">
        <v>329</v>
      </c>
      <c r="C1025" s="3" t="s">
        <v>1682</v>
      </c>
      <c r="D1025" s="21" t="str">
        <f>IF(OR(Sheet1!I1028&lt;&gt;Sheet1!AF1028,Sheet1!AG1028&lt;&gt;Sheet1!J1028),"有影响","-")</f>
        <v>-</v>
      </c>
      <c r="E1025" s="21" t="str">
        <f>IF(OR(Sheet1!N1028&lt;&gt;Sheet1!AH1028,Sheet1!AI1028&lt;&gt;Sheet1!O1028),"有影响","-")</f>
        <v>-</v>
      </c>
      <c r="F1025" s="21" t="str">
        <f>IF(OR(Sheet1!S1028&lt;&gt;Sheet1!AJ1028,Sheet1!AK1028&lt;&gt;Sheet1!T1028),"有影响","-")</f>
        <v>-</v>
      </c>
      <c r="G1025" s="21" t="str">
        <f>IF(OR(Sheet1!X1028&lt;&gt;Sheet1!AL1028,Sheet1!AM1028&lt;&gt;Sheet1!Y1028),"有影响","-")</f>
        <v>-</v>
      </c>
      <c r="H1025" s="21" t="str">
        <f>IF(OR(Sheet1!AC1028&lt;&gt;Sheet1!AN1028,Sheet1!AO1028&lt;&gt;Sheet1!AD1028),"有影响","-")</f>
        <v>-</v>
      </c>
      <c r="I1025" s="21" t="str">
        <f>IF(Sheet1!G1028=0,"出错","-")</f>
        <v>-</v>
      </c>
      <c r="J1025" s="21" t="str">
        <f>IF(AND(Sheet1!G1028=0,Sheet1!L1028&lt;&gt;0),"出错","-")</f>
        <v>-</v>
      </c>
      <c r="K1025" s="21" t="str">
        <f>IF(AND(Sheet1!G1028=0,Sheet1!L1028=0,Sheet1!Q1028&lt;&gt;0),"出错","-")</f>
        <v>-</v>
      </c>
      <c r="L1025" s="21" t="str">
        <f>IF(AND(Sheet1!G1028=0,Sheet1!L1028=0,Sheet1!Q1028=0,Sheet1!V1028&lt;&gt;0),"出错","-")</f>
        <v>-</v>
      </c>
      <c r="M1025" s="21" t="str">
        <f>IF(AND(Sheet1!G1028=0,Sheet1!L1028=0,Sheet1!Q1028=0,Sheet1!V1028=0,Sheet1!AA1028&lt;&gt;0),"出错","-")</f>
        <v>-</v>
      </c>
      <c r="N1025" s="21" t="str">
        <f>IFERROR(VLOOKUP(Sheet1!G1028,配置检查表!$Y:$Z,2,FALSE),"")</f>
        <v/>
      </c>
      <c r="O1025" s="21">
        <f>IF(AND(Sheet1!I1028=Sheet1!J1028,Sheet1!J1028&lt;&gt;0),Sheet1!I1028,IF(AND(Sheet1!I1028&lt;&gt;Sheet1!J1028,Sheet1!J1028&lt;&gt;0),Sheet1!I1028&amp;"~"&amp;Sheet1!J1028,""))</f>
        <v>1</v>
      </c>
      <c r="P1025" s="21" t="str">
        <f>IFERROR(VLOOKUP(Sheet1!L1028,配置检查表!$Y:$Z,2,FALSE),"")</f>
        <v/>
      </c>
      <c r="Q1025" s="21" t="str">
        <f>IF(AND(Sheet1!N1028=Sheet1!O1028,Sheet1!O1028&lt;&gt;0),Sheet1!N1028,IF(AND(Sheet1!N1028&lt;&gt;Sheet1!O1028,Sheet1!O1028&lt;&gt;0),Sheet1!N1028&amp;"~"&amp;Sheet1!O1028,""))</f>
        <v/>
      </c>
      <c r="R1025" s="21" t="str">
        <f>IFERROR(VLOOKUP(Sheet1!Q1028,配置检查表!$Y:$Z,2,FALSE),"")</f>
        <v/>
      </c>
      <c r="S1025" s="39">
        <f>IF(AND(Sheet1!S1232=Sheet1!T1232,Sheet1!T1232&lt;&gt;0),Sheet1!S1232,IF(AND(Sheet1!S1232&lt;&gt;Sheet1!T1232,Sheet1!T1232&lt;&gt;0),Sheet1!S1232&amp;"~"&amp;Sheet1!T1232,""))</f>
        <v>100</v>
      </c>
      <c r="T1025" s="21" t="str">
        <f>IFERROR(VLOOKUP(Sheet1!V1028,配置检查表!$Y:$Z,2,FALSE),"")</f>
        <v/>
      </c>
      <c r="U1025" s="39">
        <f>IF(AND(Sheet1!X1232=Sheet1!Y1232,Sheet1!Y1232&lt;&gt;0),Sheet1!X1232,IF(AND(Sheet1!X1232&lt;&gt;Sheet1!Y1232,Sheet1!Y1232&lt;&gt;0),Sheet1!X1232&amp;"~"&amp;Sheet1!Y1232,""))</f>
        <v>1</v>
      </c>
      <c r="V1025" s="21" t="str">
        <f>IFERROR(VLOOKUP(Sheet1!XAA,配置检查表!$Y:$Z,2,FALSE),"")</f>
        <v/>
      </c>
      <c r="W1025" s="21" t="str">
        <f>IF(AND(Sheet1!AC1232=Sheet1!AD1232,Sheet1!AD1232&lt;&gt;0),Sheet1!AC1232,IF(AND(Sheet1!AC1232&lt;&gt;Sheet1!AD1232,Sheet1!AD1232&lt;&gt;0),Sheet1!AC1232&amp;"~"&amp;Sheet1!AD1232,""))</f>
        <v/>
      </c>
    </row>
    <row r="1026" spans="1:23">
      <c r="A1026" s="27">
        <v>21760</v>
      </c>
      <c r="B1026" s="27" t="s">
        <v>330</v>
      </c>
      <c r="C1026" s="3" t="s">
        <v>1683</v>
      </c>
      <c r="D1026" s="21" t="str">
        <f>IF(OR(Sheet1!I1029&lt;&gt;Sheet1!AF1029,Sheet1!AG1029&lt;&gt;Sheet1!J1029),"有影响","-")</f>
        <v>-</v>
      </c>
      <c r="E1026" s="21" t="str">
        <f>IF(OR(Sheet1!N1029&lt;&gt;Sheet1!AH1029,Sheet1!AI1029&lt;&gt;Sheet1!O1029),"有影响","-")</f>
        <v>-</v>
      </c>
      <c r="F1026" s="21" t="str">
        <f>IF(OR(Sheet1!S1029&lt;&gt;Sheet1!AJ1029,Sheet1!AK1029&lt;&gt;Sheet1!T1029),"有影响","-")</f>
        <v>-</v>
      </c>
      <c r="G1026" s="21" t="str">
        <f>IF(OR(Sheet1!X1029&lt;&gt;Sheet1!AL1029,Sheet1!AM1029&lt;&gt;Sheet1!Y1029),"有影响","-")</f>
        <v>-</v>
      </c>
      <c r="H1026" s="21" t="str">
        <f>IF(OR(Sheet1!AC1029&lt;&gt;Sheet1!AN1029,Sheet1!AO1029&lt;&gt;Sheet1!AD1029),"有影响","-")</f>
        <v>-</v>
      </c>
      <c r="I1026" s="21" t="str">
        <f>IF(Sheet1!G1029=0,"出错","-")</f>
        <v>-</v>
      </c>
      <c r="J1026" s="21" t="str">
        <f>IF(AND(Sheet1!G1029=0,Sheet1!L1029&lt;&gt;0),"出错","-")</f>
        <v>-</v>
      </c>
      <c r="K1026" s="21" t="str">
        <f>IF(AND(Sheet1!G1029=0,Sheet1!L1029=0,Sheet1!Q1029&lt;&gt;0),"出错","-")</f>
        <v>-</v>
      </c>
      <c r="L1026" s="21" t="str">
        <f>IF(AND(Sheet1!G1029=0,Sheet1!L1029=0,Sheet1!Q1029=0,Sheet1!V1029&lt;&gt;0),"出错","-")</f>
        <v>-</v>
      </c>
      <c r="M1026" s="21" t="str">
        <f>IF(AND(Sheet1!G1029=0,Sheet1!L1029=0,Sheet1!Q1029=0,Sheet1!V1029=0,Sheet1!AA1029&lt;&gt;0),"出错","-")</f>
        <v>-</v>
      </c>
      <c r="N1026" s="21" t="str">
        <f>IFERROR(VLOOKUP(Sheet1!G1029,配置检查表!$Y:$Z,2,FALSE),"")</f>
        <v/>
      </c>
      <c r="O1026" s="21">
        <f>IF(AND(Sheet1!I1029=Sheet1!J1029,Sheet1!J1029&lt;&gt;0),Sheet1!I1029,IF(AND(Sheet1!I1029&lt;&gt;Sheet1!J1029,Sheet1!J1029&lt;&gt;0),Sheet1!I1029&amp;"~"&amp;Sheet1!J1029,""))</f>
        <v>1</v>
      </c>
      <c r="P1026" s="21" t="str">
        <f>IFERROR(VLOOKUP(Sheet1!L1029,配置检查表!$Y:$Z,2,FALSE),"")</f>
        <v/>
      </c>
      <c r="Q1026" s="21" t="str">
        <f>IF(AND(Sheet1!N1029=Sheet1!O1029,Sheet1!O1029&lt;&gt;0),Sheet1!N1029,IF(AND(Sheet1!N1029&lt;&gt;Sheet1!O1029,Sheet1!O1029&lt;&gt;0),Sheet1!N1029&amp;"~"&amp;Sheet1!O1029,""))</f>
        <v/>
      </c>
      <c r="R1026" s="21" t="str">
        <f>IFERROR(VLOOKUP(Sheet1!Q1029,配置检查表!$Y:$Z,2,FALSE),"")</f>
        <v/>
      </c>
      <c r="S1026" s="39">
        <f>IF(AND(Sheet1!S1233=Sheet1!T1233,Sheet1!T1233&lt;&gt;0),Sheet1!S1233,IF(AND(Sheet1!S1233&lt;&gt;Sheet1!T1233,Sheet1!T1233&lt;&gt;0),Sheet1!S1233&amp;"~"&amp;Sheet1!T1233,""))</f>
        <v>50</v>
      </c>
      <c r="T1026" s="21" t="str">
        <f>IFERROR(VLOOKUP(Sheet1!V1029,配置检查表!$Y:$Z,2,FALSE),"")</f>
        <v/>
      </c>
      <c r="U1026" s="39" t="str">
        <f>IF(AND(Sheet1!X1233=Sheet1!Y1233,Sheet1!Y1233&lt;&gt;0),Sheet1!X1233,IF(AND(Sheet1!X1233&lt;&gt;Sheet1!Y1233,Sheet1!Y1233&lt;&gt;0),Sheet1!X1233&amp;"~"&amp;Sheet1!Y1233,""))</f>
        <v/>
      </c>
      <c r="V1026" s="21" t="str">
        <f>IFERROR(VLOOKUP(Sheet1!XAA,配置检查表!$Y:$Z,2,FALSE),"")</f>
        <v/>
      </c>
      <c r="W1026" s="21" t="str">
        <f>IF(AND(Sheet1!AC1233=Sheet1!AD1233,Sheet1!AD1233&lt;&gt;0),Sheet1!AC1233,IF(AND(Sheet1!AC1233&lt;&gt;Sheet1!AD1233,Sheet1!AD1233&lt;&gt;0),Sheet1!AC1233&amp;"~"&amp;Sheet1!AD1233,""))</f>
        <v/>
      </c>
    </row>
    <row r="1027" spans="1:23">
      <c r="A1027" s="27">
        <v>21761</v>
      </c>
      <c r="B1027" s="27" t="s">
        <v>331</v>
      </c>
      <c r="C1027" s="3" t="s">
        <v>1684</v>
      </c>
      <c r="D1027" s="21" t="str">
        <f>IF(OR(Sheet1!I1030&lt;&gt;Sheet1!AF1030,Sheet1!AG1030&lt;&gt;Sheet1!J1030),"有影响","-")</f>
        <v>-</v>
      </c>
      <c r="E1027" s="21" t="str">
        <f>IF(OR(Sheet1!N1030&lt;&gt;Sheet1!AH1030,Sheet1!AI1030&lt;&gt;Sheet1!O1030),"有影响","-")</f>
        <v>-</v>
      </c>
      <c r="F1027" s="21" t="str">
        <f>IF(OR(Sheet1!S1030&lt;&gt;Sheet1!AJ1030,Sheet1!AK1030&lt;&gt;Sheet1!T1030),"有影响","-")</f>
        <v>-</v>
      </c>
      <c r="G1027" s="21" t="str">
        <f>IF(OR(Sheet1!X1030&lt;&gt;Sheet1!AL1030,Sheet1!AM1030&lt;&gt;Sheet1!Y1030),"有影响","-")</f>
        <v>-</v>
      </c>
      <c r="H1027" s="21" t="str">
        <f>IF(OR(Sheet1!AC1030&lt;&gt;Sheet1!AN1030,Sheet1!AO1030&lt;&gt;Sheet1!AD1030),"有影响","-")</f>
        <v>-</v>
      </c>
      <c r="I1027" s="21" t="str">
        <f>IF(Sheet1!G1030=0,"出错","-")</f>
        <v>-</v>
      </c>
      <c r="J1027" s="21" t="str">
        <f>IF(AND(Sheet1!G1030=0,Sheet1!L1030&lt;&gt;0),"出错","-")</f>
        <v>-</v>
      </c>
      <c r="K1027" s="21" t="str">
        <f>IF(AND(Sheet1!G1030=0,Sheet1!L1030=0,Sheet1!Q1030&lt;&gt;0),"出错","-")</f>
        <v>-</v>
      </c>
      <c r="L1027" s="21" t="str">
        <f>IF(AND(Sheet1!G1030=0,Sheet1!L1030=0,Sheet1!Q1030=0,Sheet1!V1030&lt;&gt;0),"出错","-")</f>
        <v>-</v>
      </c>
      <c r="M1027" s="21" t="str">
        <f>IF(AND(Sheet1!G1030=0,Sheet1!L1030=0,Sheet1!Q1030=0,Sheet1!V1030=0,Sheet1!AA1030&lt;&gt;0),"出错","-")</f>
        <v>-</v>
      </c>
      <c r="N1027" s="21" t="str">
        <f>IFERROR(VLOOKUP(Sheet1!G1030,配置检查表!$Y:$Z,2,FALSE),"")</f>
        <v/>
      </c>
      <c r="O1027" s="21">
        <f>IF(AND(Sheet1!I1030=Sheet1!J1030,Sheet1!J1030&lt;&gt;0),Sheet1!I1030,IF(AND(Sheet1!I1030&lt;&gt;Sheet1!J1030,Sheet1!J1030&lt;&gt;0),Sheet1!I1030&amp;"~"&amp;Sheet1!J1030,""))</f>
        <v>1</v>
      </c>
      <c r="P1027" s="21" t="str">
        <f>IFERROR(VLOOKUP(Sheet1!L1030,配置检查表!$Y:$Z,2,FALSE),"")</f>
        <v/>
      </c>
      <c r="Q1027" s="21" t="str">
        <f>IF(AND(Sheet1!N1030=Sheet1!O1030,Sheet1!O1030&lt;&gt;0),Sheet1!N1030,IF(AND(Sheet1!N1030&lt;&gt;Sheet1!O1030,Sheet1!O1030&lt;&gt;0),Sheet1!N1030&amp;"~"&amp;Sheet1!O1030,""))</f>
        <v/>
      </c>
      <c r="R1027" s="21" t="str">
        <f>IFERROR(VLOOKUP(Sheet1!Q1030,配置检查表!$Y:$Z,2,FALSE),"")</f>
        <v/>
      </c>
      <c r="S1027" s="39">
        <f>IF(AND(Sheet1!S1234=Sheet1!T1234,Sheet1!T1234&lt;&gt;0),Sheet1!S1234,IF(AND(Sheet1!S1234&lt;&gt;Sheet1!T1234,Sheet1!T1234&lt;&gt;0),Sheet1!S1234&amp;"~"&amp;Sheet1!T1234,""))</f>
        <v>80</v>
      </c>
      <c r="T1027" s="21" t="str">
        <f>IFERROR(VLOOKUP(Sheet1!V1030,配置检查表!$Y:$Z,2,FALSE),"")</f>
        <v/>
      </c>
      <c r="U1027" s="39">
        <f>IF(AND(Sheet1!X1234=Sheet1!Y1234,Sheet1!Y1234&lt;&gt;0),Sheet1!X1234,IF(AND(Sheet1!X1234&lt;&gt;Sheet1!Y1234,Sheet1!Y1234&lt;&gt;0),Sheet1!X1234&amp;"~"&amp;Sheet1!Y1234,""))</f>
        <v>3</v>
      </c>
      <c r="V1027" s="21" t="str">
        <f>IFERROR(VLOOKUP(Sheet1!XAA,配置检查表!$Y:$Z,2,FALSE),"")</f>
        <v/>
      </c>
      <c r="W1027" s="21" t="str">
        <f>IF(AND(Sheet1!AC1234=Sheet1!AD1234,Sheet1!AD1234&lt;&gt;0),Sheet1!AC1234,IF(AND(Sheet1!AC1234&lt;&gt;Sheet1!AD1234,Sheet1!AD1234&lt;&gt;0),Sheet1!AC1234&amp;"~"&amp;Sheet1!AD1234,""))</f>
        <v/>
      </c>
    </row>
    <row r="1028" spans="1:23">
      <c r="A1028" s="27">
        <v>21762</v>
      </c>
      <c r="B1028" s="27" t="s">
        <v>332</v>
      </c>
      <c r="C1028" s="3" t="s">
        <v>1685</v>
      </c>
      <c r="D1028" s="21" t="str">
        <f>IF(OR(Sheet1!I1031&lt;&gt;Sheet1!AF1031,Sheet1!AG1031&lt;&gt;Sheet1!J1031),"有影响","-")</f>
        <v>-</v>
      </c>
      <c r="E1028" s="21" t="str">
        <f>IF(OR(Sheet1!N1031&lt;&gt;Sheet1!AH1031,Sheet1!AI1031&lt;&gt;Sheet1!O1031),"有影响","-")</f>
        <v>-</v>
      </c>
      <c r="F1028" s="21" t="str">
        <f>IF(OR(Sheet1!S1031&lt;&gt;Sheet1!AJ1031,Sheet1!AK1031&lt;&gt;Sheet1!T1031),"有影响","-")</f>
        <v>-</v>
      </c>
      <c r="G1028" s="21" t="str">
        <f>IF(OR(Sheet1!X1031&lt;&gt;Sheet1!AL1031,Sheet1!AM1031&lt;&gt;Sheet1!Y1031),"有影响","-")</f>
        <v>-</v>
      </c>
      <c r="H1028" s="21" t="str">
        <f>IF(OR(Sheet1!AC1031&lt;&gt;Sheet1!AN1031,Sheet1!AO1031&lt;&gt;Sheet1!AD1031),"有影响","-")</f>
        <v>-</v>
      </c>
      <c r="I1028" s="21" t="str">
        <f>IF(Sheet1!G1031=0,"出错","-")</f>
        <v>-</v>
      </c>
      <c r="J1028" s="21" t="str">
        <f>IF(AND(Sheet1!G1031=0,Sheet1!L1031&lt;&gt;0),"出错","-")</f>
        <v>-</v>
      </c>
      <c r="K1028" s="21" t="str">
        <f>IF(AND(Sheet1!G1031=0,Sheet1!L1031=0,Sheet1!Q1031&lt;&gt;0),"出错","-")</f>
        <v>-</v>
      </c>
      <c r="L1028" s="21" t="str">
        <f>IF(AND(Sheet1!G1031=0,Sheet1!L1031=0,Sheet1!Q1031=0,Sheet1!V1031&lt;&gt;0),"出错","-")</f>
        <v>-</v>
      </c>
      <c r="M1028" s="21" t="str">
        <f>IF(AND(Sheet1!G1031=0,Sheet1!L1031=0,Sheet1!Q1031=0,Sheet1!V1031=0,Sheet1!AA1031&lt;&gt;0),"出错","-")</f>
        <v>-</v>
      </c>
      <c r="N1028" s="21" t="str">
        <f>IFERROR(VLOOKUP(Sheet1!G1031,配置检查表!$Y:$Z,2,FALSE),"")</f>
        <v/>
      </c>
      <c r="O1028" s="21">
        <f>IF(AND(Sheet1!I1031=Sheet1!J1031,Sheet1!J1031&lt;&gt;0),Sheet1!I1031,IF(AND(Sheet1!I1031&lt;&gt;Sheet1!J1031,Sheet1!J1031&lt;&gt;0),Sheet1!I1031&amp;"~"&amp;Sheet1!J1031,""))</f>
        <v>1</v>
      </c>
      <c r="P1028" s="21" t="str">
        <f>IFERROR(VLOOKUP(Sheet1!L1031,配置检查表!$Y:$Z,2,FALSE),"")</f>
        <v/>
      </c>
      <c r="Q1028" s="21" t="str">
        <f>IF(AND(Sheet1!N1031=Sheet1!O1031,Sheet1!O1031&lt;&gt;0),Sheet1!N1031,IF(AND(Sheet1!N1031&lt;&gt;Sheet1!O1031,Sheet1!O1031&lt;&gt;0),Sheet1!N1031&amp;"~"&amp;Sheet1!O1031,""))</f>
        <v/>
      </c>
      <c r="R1028" s="21" t="str">
        <f>IFERROR(VLOOKUP(Sheet1!Q1031,配置检查表!$Y:$Z,2,FALSE),"")</f>
        <v/>
      </c>
      <c r="S1028" s="39">
        <f>IF(AND(Sheet1!S1235=Sheet1!T1235,Sheet1!T1235&lt;&gt;0),Sheet1!S1235,IF(AND(Sheet1!S1235&lt;&gt;Sheet1!T1235,Sheet1!T1235&lt;&gt;0),Sheet1!S1235&amp;"~"&amp;Sheet1!T1235,""))</f>
        <v>110</v>
      </c>
      <c r="T1028" s="21" t="str">
        <f>IFERROR(VLOOKUP(Sheet1!V1031,配置检查表!$Y:$Z,2,FALSE),"")</f>
        <v/>
      </c>
      <c r="U1028" s="39">
        <f>IF(AND(Sheet1!X1235=Sheet1!Y1235,Sheet1!Y1235&lt;&gt;0),Sheet1!X1235,IF(AND(Sheet1!X1235&lt;&gt;Sheet1!Y1235,Sheet1!Y1235&lt;&gt;0),Sheet1!X1235&amp;"~"&amp;Sheet1!Y1235,""))</f>
        <v>1</v>
      </c>
      <c r="V1028" s="21" t="str">
        <f>IFERROR(VLOOKUP(Sheet1!XAA,配置检查表!$Y:$Z,2,FALSE),"")</f>
        <v/>
      </c>
      <c r="W1028" s="21" t="str">
        <f>IF(AND(Sheet1!AC1235=Sheet1!AD1235,Sheet1!AD1235&lt;&gt;0),Sheet1!AC1235,IF(AND(Sheet1!AC1235&lt;&gt;Sheet1!AD1235,Sheet1!AD1235&lt;&gt;0),Sheet1!AC1235&amp;"~"&amp;Sheet1!AD1235,""))</f>
        <v/>
      </c>
    </row>
    <row r="1029" spans="1:23">
      <c r="A1029" s="3">
        <v>22000</v>
      </c>
      <c r="B1029" s="3" t="s">
        <v>2615</v>
      </c>
      <c r="C1029" s="3" t="s">
        <v>2615</v>
      </c>
      <c r="D1029" s="21" t="str">
        <f>IF(OR(Sheet1!I1032&lt;&gt;Sheet1!AF1032,Sheet1!AG1032&lt;&gt;Sheet1!J1032),"有影响","-")</f>
        <v>-</v>
      </c>
      <c r="E1029" s="21" t="str">
        <f>IF(OR(Sheet1!N1032&lt;&gt;Sheet1!AH1032,Sheet1!AI1032&lt;&gt;Sheet1!O1032),"有影响","-")</f>
        <v>-</v>
      </c>
      <c r="F1029" s="21" t="str">
        <f>IF(OR(Sheet1!S1032&lt;&gt;Sheet1!AJ1032,Sheet1!AK1032&lt;&gt;Sheet1!T1032),"有影响","-")</f>
        <v>-</v>
      </c>
      <c r="G1029" s="21" t="str">
        <f>IF(OR(Sheet1!X1032&lt;&gt;Sheet1!AL1032,Sheet1!AM1032&lt;&gt;Sheet1!Y1032),"有影响","-")</f>
        <v>-</v>
      </c>
      <c r="H1029" s="21" t="str">
        <f>IF(OR(Sheet1!AC1032&lt;&gt;Sheet1!AN1032,Sheet1!AO1032&lt;&gt;Sheet1!AD1032),"有影响","-")</f>
        <v>-</v>
      </c>
      <c r="I1029" s="21" t="str">
        <f>IF(Sheet1!G1032=0,"出错","-")</f>
        <v>-</v>
      </c>
      <c r="J1029" s="21" t="str">
        <f>IF(AND(Sheet1!G1032=0,Sheet1!L1032&lt;&gt;0),"出错","-")</f>
        <v>-</v>
      </c>
      <c r="K1029" s="21" t="str">
        <f>IF(AND(Sheet1!G1032=0,Sheet1!L1032=0,Sheet1!Q1032&lt;&gt;0),"出错","-")</f>
        <v>-</v>
      </c>
      <c r="L1029" s="21" t="str">
        <f>IF(AND(Sheet1!G1032=0,Sheet1!L1032=0,Sheet1!Q1032=0,Sheet1!V1032&lt;&gt;0),"出错","-")</f>
        <v>-</v>
      </c>
      <c r="M1029" s="21" t="str">
        <f>IF(AND(Sheet1!G1032=0,Sheet1!L1032=0,Sheet1!Q1032=0,Sheet1!V1032=0,Sheet1!AA1032&lt;&gt;0),"出错","-")</f>
        <v>-</v>
      </c>
      <c r="N1029" s="21" t="str">
        <f>IFERROR(VLOOKUP(Sheet1!G1032,配置检查表!$Y:$Z,2,FALSE),"")</f>
        <v/>
      </c>
      <c r="O1029" s="21">
        <f>IF(AND(Sheet1!I1032=Sheet1!J1032,Sheet1!J1032&lt;&gt;0),Sheet1!I1032,IF(AND(Sheet1!I1032&lt;&gt;Sheet1!J1032,Sheet1!J1032&lt;&gt;0),Sheet1!I1032&amp;"~"&amp;Sheet1!J1032,""))</f>
        <v>1</v>
      </c>
      <c r="P1029" s="21" t="str">
        <f>IFERROR(VLOOKUP(Sheet1!L1032,配置检查表!$Y:$Z,2,FALSE),"")</f>
        <v/>
      </c>
      <c r="Q1029" s="21" t="str">
        <f>IF(AND(Sheet1!N1032=Sheet1!O1032,Sheet1!O1032&lt;&gt;0),Sheet1!N1032,IF(AND(Sheet1!N1032&lt;&gt;Sheet1!O1032,Sheet1!O1032&lt;&gt;0),Sheet1!N1032&amp;"~"&amp;Sheet1!O1032,""))</f>
        <v/>
      </c>
      <c r="R1029" s="21" t="str">
        <f>IFERROR(VLOOKUP(Sheet1!Q1032,配置检查表!$Y:$Z,2,FALSE),"")</f>
        <v/>
      </c>
      <c r="S1029" s="39">
        <f>IF(AND(Sheet1!S1236=Sheet1!T1236,Sheet1!T1236&lt;&gt;0),Sheet1!S1236,IF(AND(Sheet1!S1236&lt;&gt;Sheet1!T1236,Sheet1!T1236&lt;&gt;0),Sheet1!S1236&amp;"~"&amp;Sheet1!T1236,""))</f>
        <v>60</v>
      </c>
      <c r="T1029" s="21" t="str">
        <f>IFERROR(VLOOKUP(Sheet1!V1032,配置检查表!$Y:$Z,2,FALSE),"")</f>
        <v/>
      </c>
      <c r="U1029" s="39" t="str">
        <f>IF(AND(Sheet1!X1236=Sheet1!Y1236,Sheet1!Y1236&lt;&gt;0),Sheet1!X1236,IF(AND(Sheet1!X1236&lt;&gt;Sheet1!Y1236,Sheet1!Y1236&lt;&gt;0),Sheet1!X1236&amp;"~"&amp;Sheet1!Y1236,""))</f>
        <v/>
      </c>
      <c r="V1029" s="21" t="str">
        <f>IFERROR(VLOOKUP(Sheet1!XAA,配置检查表!$Y:$Z,2,FALSE),"")</f>
        <v/>
      </c>
      <c r="W1029" s="21" t="str">
        <f>IF(AND(Sheet1!AC1236=Sheet1!AD1236,Sheet1!AD1236&lt;&gt;0),Sheet1!AC1236,IF(AND(Sheet1!AC1236&lt;&gt;Sheet1!AD1236,Sheet1!AD1236&lt;&gt;0),Sheet1!AC1236&amp;"~"&amp;Sheet1!AD1236,""))</f>
        <v/>
      </c>
    </row>
    <row r="1030" spans="1:23">
      <c r="A1030" s="3">
        <v>22001</v>
      </c>
      <c r="B1030" s="3" t="s">
        <v>2577</v>
      </c>
      <c r="C1030" s="3" t="s">
        <v>2578</v>
      </c>
      <c r="D1030" s="21" t="str">
        <f>IF(OR(Sheet1!I1033&lt;&gt;Sheet1!AF1033,Sheet1!AG1033&lt;&gt;Sheet1!J1033),"有影响","-")</f>
        <v>-</v>
      </c>
      <c r="E1030" s="21" t="str">
        <f>IF(OR(Sheet1!N1033&lt;&gt;Sheet1!AH1033,Sheet1!AI1033&lt;&gt;Sheet1!O1033),"有影响","-")</f>
        <v>-</v>
      </c>
      <c r="F1030" s="21" t="str">
        <f>IF(OR(Sheet1!S1033&lt;&gt;Sheet1!AJ1033,Sheet1!AK1033&lt;&gt;Sheet1!T1033),"有影响","-")</f>
        <v>-</v>
      </c>
      <c r="G1030" s="21" t="str">
        <f>IF(OR(Sheet1!X1033&lt;&gt;Sheet1!AL1033,Sheet1!AM1033&lt;&gt;Sheet1!Y1033),"有影响","-")</f>
        <v>-</v>
      </c>
      <c r="H1030" s="21" t="str">
        <f>IF(OR(Sheet1!AC1033&lt;&gt;Sheet1!AN1033,Sheet1!AO1033&lt;&gt;Sheet1!AD1033),"有影响","-")</f>
        <v>-</v>
      </c>
      <c r="I1030" s="21" t="str">
        <f>IF(Sheet1!G1033=0,"出错","-")</f>
        <v>-</v>
      </c>
      <c r="J1030" s="21" t="str">
        <f>IF(AND(Sheet1!G1033=0,Sheet1!L1033&lt;&gt;0),"出错","-")</f>
        <v>-</v>
      </c>
      <c r="K1030" s="21" t="str">
        <f>IF(AND(Sheet1!G1033=0,Sheet1!L1033=0,Sheet1!Q1033&lt;&gt;0),"出错","-")</f>
        <v>-</v>
      </c>
      <c r="L1030" s="21" t="str">
        <f>IF(AND(Sheet1!G1033=0,Sheet1!L1033=0,Sheet1!Q1033=0,Sheet1!V1033&lt;&gt;0),"出错","-")</f>
        <v>-</v>
      </c>
      <c r="M1030" s="21" t="str">
        <f>IF(AND(Sheet1!G1033=0,Sheet1!L1033=0,Sheet1!Q1033=0,Sheet1!V1033=0,Sheet1!AA1033&lt;&gt;0),"出错","-")</f>
        <v>-</v>
      </c>
      <c r="N1030" s="21" t="str">
        <f>IFERROR(VLOOKUP(Sheet1!G1033,配置检查表!$Y:$Z,2,FALSE),"")</f>
        <v/>
      </c>
      <c r="O1030" s="21">
        <f>IF(AND(Sheet1!I1033=Sheet1!J1033,Sheet1!J1033&lt;&gt;0),Sheet1!I1033,IF(AND(Sheet1!I1033&lt;&gt;Sheet1!J1033,Sheet1!J1033&lt;&gt;0),Sheet1!I1033&amp;"~"&amp;Sheet1!J1033,""))</f>
        <v>1</v>
      </c>
      <c r="P1030" s="21" t="str">
        <f>IFERROR(VLOOKUP(Sheet1!L1033,配置检查表!$Y:$Z,2,FALSE),"")</f>
        <v/>
      </c>
      <c r="Q1030" s="21" t="str">
        <f>IF(AND(Sheet1!N1033=Sheet1!O1033,Sheet1!O1033&lt;&gt;0),Sheet1!N1033,IF(AND(Sheet1!N1033&lt;&gt;Sheet1!O1033,Sheet1!O1033&lt;&gt;0),Sheet1!N1033&amp;"~"&amp;Sheet1!O1033,""))</f>
        <v/>
      </c>
      <c r="R1030" s="21" t="str">
        <f>IFERROR(VLOOKUP(Sheet1!Q1033,配置检查表!$Y:$Z,2,FALSE),"")</f>
        <v/>
      </c>
      <c r="S1030" s="39">
        <f>IF(AND(Sheet1!S1237=Sheet1!T1237,Sheet1!T1237&lt;&gt;0),Sheet1!S1237,IF(AND(Sheet1!S1237&lt;&gt;Sheet1!T1237,Sheet1!T1237&lt;&gt;0),Sheet1!S1237&amp;"~"&amp;Sheet1!T1237,""))</f>
        <v>90</v>
      </c>
      <c r="T1030" s="21" t="str">
        <f>IFERROR(VLOOKUP(Sheet1!V1033,配置检查表!$Y:$Z,2,FALSE),"")</f>
        <v/>
      </c>
      <c r="U1030" s="39">
        <f>IF(AND(Sheet1!X1237=Sheet1!Y1237,Sheet1!Y1237&lt;&gt;0),Sheet1!X1237,IF(AND(Sheet1!X1237&lt;&gt;Sheet1!Y1237,Sheet1!Y1237&lt;&gt;0),Sheet1!X1237&amp;"~"&amp;Sheet1!Y1237,""))</f>
        <v>3</v>
      </c>
      <c r="V1030" s="21" t="str">
        <f>IFERROR(VLOOKUP(Sheet1!XAA,配置检查表!$Y:$Z,2,FALSE),"")</f>
        <v/>
      </c>
      <c r="W1030" s="21" t="str">
        <f>IF(AND(Sheet1!AC1237=Sheet1!AD1237,Sheet1!AD1237&lt;&gt;0),Sheet1!AC1237,IF(AND(Sheet1!AC1237&lt;&gt;Sheet1!AD1237,Sheet1!AD1237&lt;&gt;0),Sheet1!AC1237&amp;"~"&amp;Sheet1!AD1237,""))</f>
        <v/>
      </c>
    </row>
    <row r="1031" spans="1:23">
      <c r="A1031" s="3">
        <v>22002</v>
      </c>
      <c r="B1031" s="3" t="s">
        <v>2577</v>
      </c>
      <c r="C1031" s="3" t="s">
        <v>2579</v>
      </c>
      <c r="D1031" s="21" t="str">
        <f>IF(OR(Sheet1!I1034&lt;&gt;Sheet1!AF1034,Sheet1!AG1034&lt;&gt;Sheet1!J1034),"有影响","-")</f>
        <v>-</v>
      </c>
      <c r="E1031" s="21" t="str">
        <f>IF(OR(Sheet1!N1034&lt;&gt;Sheet1!AH1034,Sheet1!AI1034&lt;&gt;Sheet1!O1034),"有影响","-")</f>
        <v>-</v>
      </c>
      <c r="F1031" s="21" t="str">
        <f>IF(OR(Sheet1!S1034&lt;&gt;Sheet1!AJ1034,Sheet1!AK1034&lt;&gt;Sheet1!T1034),"有影响","-")</f>
        <v>-</v>
      </c>
      <c r="G1031" s="21" t="str">
        <f>IF(OR(Sheet1!X1034&lt;&gt;Sheet1!AL1034,Sheet1!AM1034&lt;&gt;Sheet1!Y1034),"有影响","-")</f>
        <v>-</v>
      </c>
      <c r="H1031" s="21" t="str">
        <f>IF(OR(Sheet1!AC1034&lt;&gt;Sheet1!AN1034,Sheet1!AO1034&lt;&gt;Sheet1!AD1034),"有影响","-")</f>
        <v>-</v>
      </c>
      <c r="I1031" s="21" t="str">
        <f>IF(Sheet1!G1034=0,"出错","-")</f>
        <v>-</v>
      </c>
      <c r="J1031" s="21" t="str">
        <f>IF(AND(Sheet1!G1034=0,Sheet1!L1034&lt;&gt;0),"出错","-")</f>
        <v>-</v>
      </c>
      <c r="K1031" s="21" t="str">
        <f>IF(AND(Sheet1!G1034=0,Sheet1!L1034=0,Sheet1!Q1034&lt;&gt;0),"出错","-")</f>
        <v>-</v>
      </c>
      <c r="L1031" s="21" t="str">
        <f>IF(AND(Sheet1!G1034=0,Sheet1!L1034=0,Sheet1!Q1034=0,Sheet1!V1034&lt;&gt;0),"出错","-")</f>
        <v>-</v>
      </c>
      <c r="M1031" s="21" t="str">
        <f>IF(AND(Sheet1!G1034=0,Sheet1!L1034=0,Sheet1!Q1034=0,Sheet1!V1034=0,Sheet1!AA1034&lt;&gt;0),"出错","-")</f>
        <v>-</v>
      </c>
      <c r="N1031" s="21" t="str">
        <f>IFERROR(VLOOKUP(Sheet1!G1034,配置检查表!$Y:$Z,2,FALSE),"")</f>
        <v/>
      </c>
      <c r="O1031" s="21">
        <f>IF(AND(Sheet1!I1034=Sheet1!J1034,Sheet1!J1034&lt;&gt;0),Sheet1!I1034,IF(AND(Sheet1!I1034&lt;&gt;Sheet1!J1034,Sheet1!J1034&lt;&gt;0),Sheet1!I1034&amp;"~"&amp;Sheet1!J1034,""))</f>
        <v>2</v>
      </c>
      <c r="P1031" s="21" t="str">
        <f>IFERROR(VLOOKUP(Sheet1!L1034,配置检查表!$Y:$Z,2,FALSE),"")</f>
        <v/>
      </c>
      <c r="Q1031" s="21" t="str">
        <f>IF(AND(Sheet1!N1034=Sheet1!O1034,Sheet1!O1034&lt;&gt;0),Sheet1!N1034,IF(AND(Sheet1!N1034&lt;&gt;Sheet1!O1034,Sheet1!O1034&lt;&gt;0),Sheet1!N1034&amp;"~"&amp;Sheet1!O1034,""))</f>
        <v/>
      </c>
      <c r="R1031" s="21" t="str">
        <f>IFERROR(VLOOKUP(Sheet1!Q1034,配置检查表!$Y:$Z,2,FALSE),"")</f>
        <v/>
      </c>
      <c r="S1031" s="39">
        <f>IF(AND(Sheet1!S1238=Sheet1!T1238,Sheet1!T1238&lt;&gt;0),Sheet1!S1238,IF(AND(Sheet1!S1238&lt;&gt;Sheet1!T1238,Sheet1!T1238&lt;&gt;0),Sheet1!S1238&amp;"~"&amp;Sheet1!T1238,""))</f>
        <v>120</v>
      </c>
      <c r="T1031" s="21" t="str">
        <f>IFERROR(VLOOKUP(Sheet1!V1034,配置检查表!$Y:$Z,2,FALSE),"")</f>
        <v/>
      </c>
      <c r="U1031" s="39">
        <f>IF(AND(Sheet1!X1238=Sheet1!Y1238,Sheet1!Y1238&lt;&gt;0),Sheet1!X1238,IF(AND(Sheet1!X1238&lt;&gt;Sheet1!Y1238,Sheet1!Y1238&lt;&gt;0),Sheet1!X1238&amp;"~"&amp;Sheet1!Y1238,""))</f>
        <v>1</v>
      </c>
      <c r="V1031" s="21" t="str">
        <f>IFERROR(VLOOKUP(Sheet1!XAA,配置检查表!$Y:$Z,2,FALSE),"")</f>
        <v/>
      </c>
      <c r="W1031" s="21" t="str">
        <f>IF(AND(Sheet1!AC1238=Sheet1!AD1238,Sheet1!AD1238&lt;&gt;0),Sheet1!AC1238,IF(AND(Sheet1!AC1238&lt;&gt;Sheet1!AD1238,Sheet1!AD1238&lt;&gt;0),Sheet1!AC1238&amp;"~"&amp;Sheet1!AD1238,""))</f>
        <v/>
      </c>
    </row>
    <row r="1032" spans="1:23">
      <c r="A1032" s="3">
        <v>22003</v>
      </c>
      <c r="B1032" s="3" t="s">
        <v>2577</v>
      </c>
      <c r="C1032" s="3" t="s">
        <v>2580</v>
      </c>
      <c r="D1032" s="21" t="str">
        <f>IF(OR(Sheet1!I1035&lt;&gt;Sheet1!AF1035,Sheet1!AG1035&lt;&gt;Sheet1!J1035),"有影响","-")</f>
        <v>-</v>
      </c>
      <c r="E1032" s="21" t="str">
        <f>IF(OR(Sheet1!N1035&lt;&gt;Sheet1!AH1035,Sheet1!AI1035&lt;&gt;Sheet1!O1035),"有影响","-")</f>
        <v>-</v>
      </c>
      <c r="F1032" s="21" t="str">
        <f>IF(OR(Sheet1!S1035&lt;&gt;Sheet1!AJ1035,Sheet1!AK1035&lt;&gt;Sheet1!T1035),"有影响","-")</f>
        <v>-</v>
      </c>
      <c r="G1032" s="21" t="str">
        <f>IF(OR(Sheet1!X1035&lt;&gt;Sheet1!AL1035,Sheet1!AM1035&lt;&gt;Sheet1!Y1035),"有影响","-")</f>
        <v>-</v>
      </c>
      <c r="H1032" s="21" t="str">
        <f>IF(OR(Sheet1!AC1035&lt;&gt;Sheet1!AN1035,Sheet1!AO1035&lt;&gt;Sheet1!AD1035),"有影响","-")</f>
        <v>-</v>
      </c>
      <c r="I1032" s="21" t="str">
        <f>IF(Sheet1!G1035=0,"出错","-")</f>
        <v>-</v>
      </c>
      <c r="J1032" s="21" t="str">
        <f>IF(AND(Sheet1!G1035=0,Sheet1!L1035&lt;&gt;0),"出错","-")</f>
        <v>-</v>
      </c>
      <c r="K1032" s="21" t="str">
        <f>IF(AND(Sheet1!G1035=0,Sheet1!L1035=0,Sheet1!Q1035&lt;&gt;0),"出错","-")</f>
        <v>-</v>
      </c>
      <c r="L1032" s="21" t="str">
        <f>IF(AND(Sheet1!G1035=0,Sheet1!L1035=0,Sheet1!Q1035=0,Sheet1!V1035&lt;&gt;0),"出错","-")</f>
        <v>-</v>
      </c>
      <c r="M1032" s="21" t="str">
        <f>IF(AND(Sheet1!G1035=0,Sheet1!L1035=0,Sheet1!Q1035=0,Sheet1!V1035=0,Sheet1!AA1035&lt;&gt;0),"出错","-")</f>
        <v>-</v>
      </c>
      <c r="N1032" s="21" t="str">
        <f>IFERROR(VLOOKUP(Sheet1!G1035,配置检查表!$Y:$Z,2,FALSE),"")</f>
        <v/>
      </c>
      <c r="O1032" s="21">
        <f>IF(AND(Sheet1!I1035=Sheet1!J1035,Sheet1!J1035&lt;&gt;0),Sheet1!I1035,IF(AND(Sheet1!I1035&lt;&gt;Sheet1!J1035,Sheet1!J1035&lt;&gt;0),Sheet1!I1035&amp;"~"&amp;Sheet1!J1035,""))</f>
        <v>3</v>
      </c>
      <c r="P1032" s="21" t="str">
        <f>IFERROR(VLOOKUP(Sheet1!L1035,配置检查表!$Y:$Z,2,FALSE),"")</f>
        <v/>
      </c>
      <c r="Q1032" s="21" t="str">
        <f>IF(AND(Sheet1!N1035=Sheet1!O1035,Sheet1!O1035&lt;&gt;0),Sheet1!N1035,IF(AND(Sheet1!N1035&lt;&gt;Sheet1!O1035,Sheet1!O1035&lt;&gt;0),Sheet1!N1035&amp;"~"&amp;Sheet1!O1035,""))</f>
        <v/>
      </c>
      <c r="R1032" s="21" t="str">
        <f>IFERROR(VLOOKUP(Sheet1!Q1035,配置检查表!$Y:$Z,2,FALSE),"")</f>
        <v/>
      </c>
      <c r="S1032" s="39">
        <f>IF(AND(Sheet1!S1239=Sheet1!T1239,Sheet1!T1239&lt;&gt;0),Sheet1!S1239,IF(AND(Sheet1!S1239&lt;&gt;Sheet1!T1239,Sheet1!T1239&lt;&gt;0),Sheet1!S1239&amp;"~"&amp;Sheet1!T1239,""))</f>
        <v>70</v>
      </c>
      <c r="T1032" s="21" t="str">
        <f>IFERROR(VLOOKUP(Sheet1!V1035,配置检查表!$Y:$Z,2,FALSE),"")</f>
        <v/>
      </c>
      <c r="U1032" s="39" t="str">
        <f>IF(AND(Sheet1!X1239=Sheet1!Y1239,Sheet1!Y1239&lt;&gt;0),Sheet1!X1239,IF(AND(Sheet1!X1239&lt;&gt;Sheet1!Y1239,Sheet1!Y1239&lt;&gt;0),Sheet1!X1239&amp;"~"&amp;Sheet1!Y1239,""))</f>
        <v/>
      </c>
      <c r="V1032" s="21" t="str">
        <f>IFERROR(VLOOKUP(Sheet1!XAA,配置检查表!$Y:$Z,2,FALSE),"")</f>
        <v/>
      </c>
      <c r="W1032" s="21" t="str">
        <f>IF(AND(Sheet1!AC1239=Sheet1!AD1239,Sheet1!AD1239&lt;&gt;0),Sheet1!AC1239,IF(AND(Sheet1!AC1239&lt;&gt;Sheet1!AD1239,Sheet1!AD1239&lt;&gt;0),Sheet1!AC1239&amp;"~"&amp;Sheet1!AD1239,""))</f>
        <v/>
      </c>
    </row>
    <row r="1033" spans="1:23">
      <c r="A1033" s="3">
        <v>22004</v>
      </c>
      <c r="B1033" s="3" t="s">
        <v>2577</v>
      </c>
      <c r="C1033" s="3" t="s">
        <v>2581</v>
      </c>
      <c r="D1033" s="21" t="str">
        <f>IF(OR(Sheet1!I1036&lt;&gt;Sheet1!AF1036,Sheet1!AG1036&lt;&gt;Sheet1!J1036),"有影响","-")</f>
        <v>-</v>
      </c>
      <c r="E1033" s="21" t="str">
        <f>IF(OR(Sheet1!N1036&lt;&gt;Sheet1!AH1036,Sheet1!AI1036&lt;&gt;Sheet1!O1036),"有影响","-")</f>
        <v>-</v>
      </c>
      <c r="F1033" s="21" t="str">
        <f>IF(OR(Sheet1!S1036&lt;&gt;Sheet1!AJ1036,Sheet1!AK1036&lt;&gt;Sheet1!T1036),"有影响","-")</f>
        <v>-</v>
      </c>
      <c r="G1033" s="21" t="str">
        <f>IF(OR(Sheet1!X1036&lt;&gt;Sheet1!AL1036,Sheet1!AM1036&lt;&gt;Sheet1!Y1036),"有影响","-")</f>
        <v>-</v>
      </c>
      <c r="H1033" s="21" t="str">
        <f>IF(OR(Sheet1!AC1036&lt;&gt;Sheet1!AN1036,Sheet1!AO1036&lt;&gt;Sheet1!AD1036),"有影响","-")</f>
        <v>-</v>
      </c>
      <c r="I1033" s="21" t="str">
        <f>IF(Sheet1!G1036=0,"出错","-")</f>
        <v>-</v>
      </c>
      <c r="J1033" s="21" t="str">
        <f>IF(AND(Sheet1!G1036=0,Sheet1!L1036&lt;&gt;0),"出错","-")</f>
        <v>-</v>
      </c>
      <c r="K1033" s="21" t="str">
        <f>IF(AND(Sheet1!G1036=0,Sheet1!L1036=0,Sheet1!Q1036&lt;&gt;0),"出错","-")</f>
        <v>-</v>
      </c>
      <c r="L1033" s="21" t="str">
        <f>IF(AND(Sheet1!G1036=0,Sheet1!L1036=0,Sheet1!Q1036=0,Sheet1!V1036&lt;&gt;0),"出错","-")</f>
        <v>-</v>
      </c>
      <c r="M1033" s="21" t="str">
        <f>IF(AND(Sheet1!G1036=0,Sheet1!L1036=0,Sheet1!Q1036=0,Sheet1!V1036=0,Sheet1!AA1036&lt;&gt;0),"出错","-")</f>
        <v>-</v>
      </c>
      <c r="N1033" s="21" t="str">
        <f>IFERROR(VLOOKUP(Sheet1!G1036,配置检查表!$Y:$Z,2,FALSE),"")</f>
        <v/>
      </c>
      <c r="O1033" s="21">
        <f>IF(AND(Sheet1!I1036=Sheet1!J1036,Sheet1!J1036&lt;&gt;0),Sheet1!I1036,IF(AND(Sheet1!I1036&lt;&gt;Sheet1!J1036,Sheet1!J1036&lt;&gt;0),Sheet1!I1036&amp;"~"&amp;Sheet1!J1036,""))</f>
        <v>4</v>
      </c>
      <c r="P1033" s="21" t="str">
        <f>IFERROR(VLOOKUP(Sheet1!L1036,配置检查表!$Y:$Z,2,FALSE),"")</f>
        <v/>
      </c>
      <c r="Q1033" s="21" t="str">
        <f>IF(AND(Sheet1!N1036=Sheet1!O1036,Sheet1!O1036&lt;&gt;0),Sheet1!N1036,IF(AND(Sheet1!N1036&lt;&gt;Sheet1!O1036,Sheet1!O1036&lt;&gt;0),Sheet1!N1036&amp;"~"&amp;Sheet1!O1036,""))</f>
        <v/>
      </c>
      <c r="R1033" s="21" t="str">
        <f>IFERROR(VLOOKUP(Sheet1!Q1036,配置检查表!$Y:$Z,2,FALSE),"")</f>
        <v/>
      </c>
      <c r="S1033" s="39">
        <f>IF(AND(Sheet1!S1240=Sheet1!T1240,Sheet1!T1240&lt;&gt;0),Sheet1!S1240,IF(AND(Sheet1!S1240&lt;&gt;Sheet1!T1240,Sheet1!T1240&lt;&gt;0),Sheet1!S1240&amp;"~"&amp;Sheet1!T1240,""))</f>
        <v>100</v>
      </c>
      <c r="T1033" s="21" t="str">
        <f>IFERROR(VLOOKUP(Sheet1!V1036,配置检查表!$Y:$Z,2,FALSE),"")</f>
        <v/>
      </c>
      <c r="U1033" s="39">
        <f>IF(AND(Sheet1!X1240=Sheet1!Y1240,Sheet1!Y1240&lt;&gt;0),Sheet1!X1240,IF(AND(Sheet1!X1240&lt;&gt;Sheet1!Y1240,Sheet1!Y1240&lt;&gt;0),Sheet1!X1240&amp;"~"&amp;Sheet1!Y1240,""))</f>
        <v>3</v>
      </c>
      <c r="V1033" s="21" t="str">
        <f>IFERROR(VLOOKUP(Sheet1!XAA,配置检查表!$Y:$Z,2,FALSE),"")</f>
        <v/>
      </c>
      <c r="W1033" s="21" t="str">
        <f>IF(AND(Sheet1!AC1240=Sheet1!AD1240,Sheet1!AD1240&lt;&gt;0),Sheet1!AC1240,IF(AND(Sheet1!AC1240&lt;&gt;Sheet1!AD1240,Sheet1!AD1240&lt;&gt;0),Sheet1!AC1240&amp;"~"&amp;Sheet1!AD1240,""))</f>
        <v/>
      </c>
    </row>
    <row r="1034" spans="1:23">
      <c r="A1034" s="3">
        <v>22005</v>
      </c>
      <c r="B1034" s="3" t="s">
        <v>720</v>
      </c>
      <c r="C1034" s="3" t="s">
        <v>1929</v>
      </c>
      <c r="D1034" s="21" t="str">
        <f>IF(OR(Sheet1!I1037&lt;&gt;Sheet1!AF1037,Sheet1!AG1037&lt;&gt;Sheet1!J1037),"有影响","-")</f>
        <v>-</v>
      </c>
      <c r="E1034" s="21" t="str">
        <f>IF(OR(Sheet1!N1037&lt;&gt;Sheet1!AH1037,Sheet1!AI1037&lt;&gt;Sheet1!O1037),"有影响","-")</f>
        <v>-</v>
      </c>
      <c r="F1034" s="21" t="str">
        <f>IF(OR(Sheet1!S1037&lt;&gt;Sheet1!AJ1037,Sheet1!AK1037&lt;&gt;Sheet1!T1037),"有影响","-")</f>
        <v>-</v>
      </c>
      <c r="G1034" s="21" t="str">
        <f>IF(OR(Sheet1!X1037&lt;&gt;Sheet1!AL1037,Sheet1!AM1037&lt;&gt;Sheet1!Y1037),"有影响","-")</f>
        <v>-</v>
      </c>
      <c r="H1034" s="21" t="str">
        <f>IF(OR(Sheet1!AC1037&lt;&gt;Sheet1!AN1037,Sheet1!AO1037&lt;&gt;Sheet1!AD1037),"有影响","-")</f>
        <v>-</v>
      </c>
      <c r="I1034" s="21" t="str">
        <f>IF(Sheet1!G1037=0,"出错","-")</f>
        <v>-</v>
      </c>
      <c r="J1034" s="21" t="str">
        <f>IF(AND(Sheet1!G1037=0,Sheet1!L1037&lt;&gt;0),"出错","-")</f>
        <v>-</v>
      </c>
      <c r="K1034" s="21" t="str">
        <f>IF(AND(Sheet1!G1037=0,Sheet1!L1037=0,Sheet1!Q1037&lt;&gt;0),"出错","-")</f>
        <v>-</v>
      </c>
      <c r="L1034" s="21" t="str">
        <f>IF(AND(Sheet1!G1037=0,Sheet1!L1037=0,Sheet1!Q1037=0,Sheet1!V1037&lt;&gt;0),"出错","-")</f>
        <v>-</v>
      </c>
      <c r="M1034" s="21" t="str">
        <f>IF(AND(Sheet1!G1037=0,Sheet1!L1037=0,Sheet1!Q1037=0,Sheet1!V1037=0,Sheet1!AA1037&lt;&gt;0),"出错","-")</f>
        <v>-</v>
      </c>
      <c r="N1034" s="21" t="str">
        <f>IFERROR(VLOOKUP(Sheet1!G1037,配置检查表!$Y:$Z,2,FALSE),"")</f>
        <v/>
      </c>
      <c r="O1034" s="21">
        <f>IF(AND(Sheet1!I1037=Sheet1!J1037,Sheet1!J1037&lt;&gt;0),Sheet1!I1037,IF(AND(Sheet1!I1037&lt;&gt;Sheet1!J1037,Sheet1!J1037&lt;&gt;0),Sheet1!I1037&amp;"~"&amp;Sheet1!J1037,""))</f>
        <v>1</v>
      </c>
      <c r="P1034" s="21" t="str">
        <f>IFERROR(VLOOKUP(Sheet1!L1037,配置检查表!$Y:$Z,2,FALSE),"")</f>
        <v/>
      </c>
      <c r="Q1034" s="21" t="str">
        <f>IF(AND(Sheet1!N1037=Sheet1!O1037,Sheet1!O1037&lt;&gt;0),Sheet1!N1037,IF(AND(Sheet1!N1037&lt;&gt;Sheet1!O1037,Sheet1!O1037&lt;&gt;0),Sheet1!N1037&amp;"~"&amp;Sheet1!O1037,""))</f>
        <v/>
      </c>
      <c r="R1034" s="21" t="str">
        <f>IFERROR(VLOOKUP(Sheet1!Q1037,配置检查表!$Y:$Z,2,FALSE),"")</f>
        <v/>
      </c>
      <c r="S1034" s="39">
        <f>IF(AND(Sheet1!S1241=Sheet1!T1241,Sheet1!T1241&lt;&gt;0),Sheet1!S1241,IF(AND(Sheet1!S1241&lt;&gt;Sheet1!T1241,Sheet1!T1241&lt;&gt;0),Sheet1!S1241&amp;"~"&amp;Sheet1!T1241,""))</f>
        <v>130</v>
      </c>
      <c r="T1034" s="21" t="str">
        <f>IFERROR(VLOOKUP(Sheet1!V1037,配置检查表!$Y:$Z,2,FALSE),"")</f>
        <v/>
      </c>
      <c r="U1034" s="39">
        <f>IF(AND(Sheet1!X1241=Sheet1!Y1241,Sheet1!Y1241&lt;&gt;0),Sheet1!X1241,IF(AND(Sheet1!X1241&lt;&gt;Sheet1!Y1241,Sheet1!Y1241&lt;&gt;0),Sheet1!X1241&amp;"~"&amp;Sheet1!Y1241,""))</f>
        <v>1</v>
      </c>
      <c r="V1034" s="21" t="str">
        <f>IFERROR(VLOOKUP(Sheet1!XAA,配置检查表!$Y:$Z,2,FALSE),"")</f>
        <v/>
      </c>
      <c r="W1034" s="21" t="str">
        <f>IF(AND(Sheet1!AC1241=Sheet1!AD1241,Sheet1!AD1241&lt;&gt;0),Sheet1!AC1241,IF(AND(Sheet1!AC1241&lt;&gt;Sheet1!AD1241,Sheet1!AD1241&lt;&gt;0),Sheet1!AC1241&amp;"~"&amp;Sheet1!AD1241,""))</f>
        <v/>
      </c>
    </row>
    <row r="1035" spans="1:23">
      <c r="A1035" s="3">
        <v>22006</v>
      </c>
      <c r="B1035" s="3" t="s">
        <v>721</v>
      </c>
      <c r="C1035" s="3" t="s">
        <v>59</v>
      </c>
      <c r="D1035" s="21" t="str">
        <f>IF(OR(Sheet1!I1038&lt;&gt;Sheet1!AF1038,Sheet1!AG1038&lt;&gt;Sheet1!J1038),"有影响","-")</f>
        <v>-</v>
      </c>
      <c r="E1035" s="21" t="str">
        <f>IF(OR(Sheet1!N1038&lt;&gt;Sheet1!AH1038,Sheet1!AI1038&lt;&gt;Sheet1!O1038),"有影响","-")</f>
        <v>-</v>
      </c>
      <c r="F1035" s="21" t="str">
        <f>IF(OR(Sheet1!S1038&lt;&gt;Sheet1!AJ1038,Sheet1!AK1038&lt;&gt;Sheet1!T1038),"有影响","-")</f>
        <v>-</v>
      </c>
      <c r="G1035" s="21" t="str">
        <f>IF(OR(Sheet1!X1038&lt;&gt;Sheet1!AL1038,Sheet1!AM1038&lt;&gt;Sheet1!Y1038),"有影响","-")</f>
        <v>-</v>
      </c>
      <c r="H1035" s="21" t="str">
        <f>IF(OR(Sheet1!AC1038&lt;&gt;Sheet1!AN1038,Sheet1!AO1038&lt;&gt;Sheet1!AD1038),"有影响","-")</f>
        <v>-</v>
      </c>
      <c r="I1035" s="21" t="str">
        <f>IF(Sheet1!G1038=0,"出错","-")</f>
        <v>-</v>
      </c>
      <c r="J1035" s="21" t="str">
        <f>IF(AND(Sheet1!G1038=0,Sheet1!L1038&lt;&gt;0),"出错","-")</f>
        <v>-</v>
      </c>
      <c r="K1035" s="21" t="str">
        <f>IF(AND(Sheet1!G1038=0,Sheet1!L1038=0,Sheet1!Q1038&lt;&gt;0),"出错","-")</f>
        <v>-</v>
      </c>
      <c r="L1035" s="21" t="str">
        <f>IF(AND(Sheet1!G1038=0,Sheet1!L1038=0,Sheet1!Q1038=0,Sheet1!V1038&lt;&gt;0),"出错","-")</f>
        <v>-</v>
      </c>
      <c r="M1035" s="21" t="str">
        <f>IF(AND(Sheet1!G1038=0,Sheet1!L1038=0,Sheet1!Q1038=0,Sheet1!V1038=0,Sheet1!AA1038&lt;&gt;0),"出错","-")</f>
        <v>-</v>
      </c>
      <c r="N1035" s="21" t="str">
        <f>IFERROR(VLOOKUP(Sheet1!G1038,配置检查表!$Y:$Z,2,FALSE),"")</f>
        <v/>
      </c>
      <c r="O1035" s="21">
        <f>IF(AND(Sheet1!I1038=Sheet1!J1038,Sheet1!J1038&lt;&gt;0),Sheet1!I1038,IF(AND(Sheet1!I1038&lt;&gt;Sheet1!J1038,Sheet1!J1038&lt;&gt;0),Sheet1!I1038&amp;"~"&amp;Sheet1!J1038,""))</f>
        <v>1</v>
      </c>
      <c r="P1035" s="21" t="str">
        <f>IFERROR(VLOOKUP(Sheet1!L1038,配置检查表!$Y:$Z,2,FALSE),"")</f>
        <v/>
      </c>
      <c r="Q1035" s="21" t="str">
        <f>IF(AND(Sheet1!N1038=Sheet1!O1038,Sheet1!O1038&lt;&gt;0),Sheet1!N1038,IF(AND(Sheet1!N1038&lt;&gt;Sheet1!O1038,Sheet1!O1038&lt;&gt;0),Sheet1!N1038&amp;"~"&amp;Sheet1!O1038,""))</f>
        <v/>
      </c>
      <c r="R1035" s="21" t="str">
        <f>IFERROR(VLOOKUP(Sheet1!Q1038,配置检查表!$Y:$Z,2,FALSE),"")</f>
        <v/>
      </c>
      <c r="S1035" s="39">
        <f>IF(AND(Sheet1!S1242=Sheet1!T1242,Sheet1!T1242&lt;&gt;0),Sheet1!S1242,IF(AND(Sheet1!S1242&lt;&gt;Sheet1!T1242,Sheet1!T1242&lt;&gt;0),Sheet1!S1242&amp;"~"&amp;Sheet1!T1242,""))</f>
        <v>75</v>
      </c>
      <c r="T1035" s="21" t="str">
        <f>IFERROR(VLOOKUP(Sheet1!V1038,配置检查表!$Y:$Z,2,FALSE),"")</f>
        <v/>
      </c>
      <c r="U1035" s="39" t="str">
        <f>IF(AND(Sheet1!X1242=Sheet1!Y1242,Sheet1!Y1242&lt;&gt;0),Sheet1!X1242,IF(AND(Sheet1!X1242&lt;&gt;Sheet1!Y1242,Sheet1!Y1242&lt;&gt;0),Sheet1!X1242&amp;"~"&amp;Sheet1!Y1242,""))</f>
        <v/>
      </c>
      <c r="V1035" s="21" t="str">
        <f>IFERROR(VLOOKUP(Sheet1!XAA,配置检查表!$Y:$Z,2,FALSE),"")</f>
        <v/>
      </c>
      <c r="W1035" s="21" t="str">
        <f>IF(AND(Sheet1!AC1242=Sheet1!AD1242,Sheet1!AD1242&lt;&gt;0),Sheet1!AC1242,IF(AND(Sheet1!AC1242&lt;&gt;Sheet1!AD1242,Sheet1!AD1242&lt;&gt;0),Sheet1!AC1242&amp;"~"&amp;Sheet1!AD1242,""))</f>
        <v/>
      </c>
    </row>
    <row r="1036" spans="1:23">
      <c r="A1036" s="3">
        <v>22007</v>
      </c>
      <c r="B1036" s="3" t="s">
        <v>722</v>
      </c>
      <c r="C1036" s="3" t="s">
        <v>60</v>
      </c>
      <c r="D1036" s="21" t="str">
        <f>IF(OR(Sheet1!I1039&lt;&gt;Sheet1!AF1039,Sheet1!AG1039&lt;&gt;Sheet1!J1039),"有影响","-")</f>
        <v>-</v>
      </c>
      <c r="E1036" s="21" t="str">
        <f>IF(OR(Sheet1!N1039&lt;&gt;Sheet1!AH1039,Sheet1!AI1039&lt;&gt;Sheet1!O1039),"有影响","-")</f>
        <v>-</v>
      </c>
      <c r="F1036" s="21" t="str">
        <f>IF(OR(Sheet1!S1039&lt;&gt;Sheet1!AJ1039,Sheet1!AK1039&lt;&gt;Sheet1!T1039),"有影响","-")</f>
        <v>-</v>
      </c>
      <c r="G1036" s="21" t="str">
        <f>IF(OR(Sheet1!X1039&lt;&gt;Sheet1!AL1039,Sheet1!AM1039&lt;&gt;Sheet1!Y1039),"有影响","-")</f>
        <v>-</v>
      </c>
      <c r="H1036" s="21" t="str">
        <f>IF(OR(Sheet1!AC1039&lt;&gt;Sheet1!AN1039,Sheet1!AO1039&lt;&gt;Sheet1!AD1039),"有影响","-")</f>
        <v>-</v>
      </c>
      <c r="I1036" s="21" t="str">
        <f>IF(Sheet1!G1039=0,"出错","-")</f>
        <v>-</v>
      </c>
      <c r="J1036" s="21" t="str">
        <f>IF(AND(Sheet1!G1039=0,Sheet1!L1039&lt;&gt;0),"出错","-")</f>
        <v>-</v>
      </c>
      <c r="K1036" s="21" t="str">
        <f>IF(AND(Sheet1!G1039=0,Sheet1!L1039=0,Sheet1!Q1039&lt;&gt;0),"出错","-")</f>
        <v>-</v>
      </c>
      <c r="L1036" s="21" t="str">
        <f>IF(AND(Sheet1!G1039=0,Sheet1!L1039=0,Sheet1!Q1039=0,Sheet1!V1039&lt;&gt;0),"出错","-")</f>
        <v>-</v>
      </c>
      <c r="M1036" s="21" t="str">
        <f>IF(AND(Sheet1!G1039=0,Sheet1!L1039=0,Sheet1!Q1039=0,Sheet1!V1039=0,Sheet1!AA1039&lt;&gt;0),"出错","-")</f>
        <v>-</v>
      </c>
      <c r="N1036" s="21" t="str">
        <f>IFERROR(VLOOKUP(Sheet1!G1039,配置检查表!$Y:$Z,2,FALSE),"")</f>
        <v/>
      </c>
      <c r="O1036" s="21">
        <f>IF(AND(Sheet1!I1039=Sheet1!J1039,Sheet1!J1039&lt;&gt;0),Sheet1!I1039,IF(AND(Sheet1!I1039&lt;&gt;Sheet1!J1039,Sheet1!J1039&lt;&gt;0),Sheet1!I1039&amp;"~"&amp;Sheet1!J1039,""))</f>
        <v>1</v>
      </c>
      <c r="P1036" s="21" t="str">
        <f>IFERROR(VLOOKUP(Sheet1!L1039,配置检查表!$Y:$Z,2,FALSE),"")</f>
        <v/>
      </c>
      <c r="Q1036" s="21" t="str">
        <f>IF(AND(Sheet1!N1039=Sheet1!O1039,Sheet1!O1039&lt;&gt;0),Sheet1!N1039,IF(AND(Sheet1!N1039&lt;&gt;Sheet1!O1039,Sheet1!O1039&lt;&gt;0),Sheet1!N1039&amp;"~"&amp;Sheet1!O1039,""))</f>
        <v/>
      </c>
      <c r="R1036" s="21" t="str">
        <f>IFERROR(VLOOKUP(Sheet1!Q1039,配置检查表!$Y:$Z,2,FALSE),"")</f>
        <v/>
      </c>
      <c r="S1036" s="39">
        <f>IF(AND(Sheet1!S1243=Sheet1!T1243,Sheet1!T1243&lt;&gt;0),Sheet1!S1243,IF(AND(Sheet1!S1243&lt;&gt;Sheet1!T1243,Sheet1!T1243&lt;&gt;0),Sheet1!S1243&amp;"~"&amp;Sheet1!T1243,""))</f>
        <v>105</v>
      </c>
      <c r="T1036" s="21" t="str">
        <f>IFERROR(VLOOKUP(Sheet1!V1039,配置检查表!$Y:$Z,2,FALSE),"")</f>
        <v/>
      </c>
      <c r="U1036" s="39">
        <f>IF(AND(Sheet1!X1243=Sheet1!Y1243,Sheet1!Y1243&lt;&gt;0),Sheet1!X1243,IF(AND(Sheet1!X1243&lt;&gt;Sheet1!Y1243,Sheet1!Y1243&lt;&gt;0),Sheet1!X1243&amp;"~"&amp;Sheet1!Y1243,""))</f>
        <v>3</v>
      </c>
      <c r="V1036" s="21" t="str">
        <f>IFERROR(VLOOKUP(Sheet1!XAA,配置检查表!$Y:$Z,2,FALSE),"")</f>
        <v/>
      </c>
      <c r="W1036" s="21" t="str">
        <f>IF(AND(Sheet1!AC1243=Sheet1!AD1243,Sheet1!AD1243&lt;&gt;0),Sheet1!AC1243,IF(AND(Sheet1!AC1243&lt;&gt;Sheet1!AD1243,Sheet1!AD1243&lt;&gt;0),Sheet1!AC1243&amp;"~"&amp;Sheet1!AD1243,""))</f>
        <v/>
      </c>
    </row>
    <row r="1037" spans="1:23">
      <c r="A1037" s="3">
        <v>22008</v>
      </c>
      <c r="B1037" s="3" t="s">
        <v>723</v>
      </c>
      <c r="C1037" s="3" t="s">
        <v>61</v>
      </c>
      <c r="D1037" s="21" t="str">
        <f>IF(OR(Sheet1!I1040&lt;&gt;Sheet1!AF1040,Sheet1!AG1040&lt;&gt;Sheet1!J1040),"有影响","-")</f>
        <v>-</v>
      </c>
      <c r="E1037" s="21" t="str">
        <f>IF(OR(Sheet1!N1040&lt;&gt;Sheet1!AH1040,Sheet1!AI1040&lt;&gt;Sheet1!O1040),"有影响","-")</f>
        <v>-</v>
      </c>
      <c r="F1037" s="21" t="str">
        <f>IF(OR(Sheet1!S1040&lt;&gt;Sheet1!AJ1040,Sheet1!AK1040&lt;&gt;Sheet1!T1040),"有影响","-")</f>
        <v>-</v>
      </c>
      <c r="G1037" s="21" t="str">
        <f>IF(OR(Sheet1!X1040&lt;&gt;Sheet1!AL1040,Sheet1!AM1040&lt;&gt;Sheet1!Y1040),"有影响","-")</f>
        <v>-</v>
      </c>
      <c r="H1037" s="21" t="str">
        <f>IF(OR(Sheet1!AC1040&lt;&gt;Sheet1!AN1040,Sheet1!AO1040&lt;&gt;Sheet1!AD1040),"有影响","-")</f>
        <v>-</v>
      </c>
      <c r="I1037" s="21" t="str">
        <f>IF(Sheet1!G1040=0,"出错","-")</f>
        <v>-</v>
      </c>
      <c r="J1037" s="21" t="str">
        <f>IF(AND(Sheet1!G1040=0,Sheet1!L1040&lt;&gt;0),"出错","-")</f>
        <v>-</v>
      </c>
      <c r="K1037" s="21" t="str">
        <f>IF(AND(Sheet1!G1040=0,Sheet1!L1040=0,Sheet1!Q1040&lt;&gt;0),"出错","-")</f>
        <v>-</v>
      </c>
      <c r="L1037" s="21" t="str">
        <f>IF(AND(Sheet1!G1040=0,Sheet1!L1040=0,Sheet1!Q1040=0,Sheet1!V1040&lt;&gt;0),"出错","-")</f>
        <v>-</v>
      </c>
      <c r="M1037" s="21" t="str">
        <f>IF(AND(Sheet1!G1040=0,Sheet1!L1040=0,Sheet1!Q1040=0,Sheet1!V1040=0,Sheet1!AA1040&lt;&gt;0),"出错","-")</f>
        <v>-</v>
      </c>
      <c r="N1037" s="21" t="str">
        <f>IFERROR(VLOOKUP(Sheet1!G1040,配置检查表!$Y:$Z,2,FALSE),"")</f>
        <v/>
      </c>
      <c r="O1037" s="21">
        <f>IF(AND(Sheet1!I1040=Sheet1!J1040,Sheet1!J1040&lt;&gt;0),Sheet1!I1040,IF(AND(Sheet1!I1040&lt;&gt;Sheet1!J1040,Sheet1!J1040&lt;&gt;0),Sheet1!I1040&amp;"~"&amp;Sheet1!J1040,""))</f>
        <v>1</v>
      </c>
      <c r="P1037" s="21" t="str">
        <f>IFERROR(VLOOKUP(Sheet1!L1040,配置检查表!$Y:$Z,2,FALSE),"")</f>
        <v/>
      </c>
      <c r="Q1037" s="21" t="str">
        <f>IF(AND(Sheet1!N1040=Sheet1!O1040,Sheet1!O1040&lt;&gt;0),Sheet1!N1040,IF(AND(Sheet1!N1040&lt;&gt;Sheet1!O1040,Sheet1!O1040&lt;&gt;0),Sheet1!N1040&amp;"~"&amp;Sheet1!O1040,""))</f>
        <v/>
      </c>
      <c r="R1037" s="21" t="str">
        <f>IFERROR(VLOOKUP(Sheet1!Q1040,配置检查表!$Y:$Z,2,FALSE),"")</f>
        <v/>
      </c>
      <c r="S1037" s="39">
        <f>IF(AND(Sheet1!S1244=Sheet1!T1244,Sheet1!T1244&lt;&gt;0),Sheet1!S1244,IF(AND(Sheet1!S1244&lt;&gt;Sheet1!T1244,Sheet1!T1244&lt;&gt;0),Sheet1!S1244&amp;"~"&amp;Sheet1!T1244,""))</f>
        <v>135</v>
      </c>
      <c r="T1037" s="21" t="str">
        <f>IFERROR(VLOOKUP(Sheet1!V1040,配置检查表!$Y:$Z,2,FALSE),"")</f>
        <v/>
      </c>
      <c r="U1037" s="39">
        <f>IF(AND(Sheet1!X1244=Sheet1!Y1244,Sheet1!Y1244&lt;&gt;0),Sheet1!X1244,IF(AND(Sheet1!X1244&lt;&gt;Sheet1!Y1244,Sheet1!Y1244&lt;&gt;0),Sheet1!X1244&amp;"~"&amp;Sheet1!Y1244,""))</f>
        <v>1</v>
      </c>
      <c r="V1037" s="21" t="str">
        <f>IFERROR(VLOOKUP(Sheet1!XAA,配置检查表!$Y:$Z,2,FALSE),"")</f>
        <v/>
      </c>
      <c r="W1037" s="21" t="str">
        <f>IF(AND(Sheet1!AC1244=Sheet1!AD1244,Sheet1!AD1244&lt;&gt;0),Sheet1!AC1244,IF(AND(Sheet1!AC1244&lt;&gt;Sheet1!AD1244,Sheet1!AD1244&lt;&gt;0),Sheet1!AC1244&amp;"~"&amp;Sheet1!AD1244,""))</f>
        <v/>
      </c>
    </row>
    <row r="1038" spans="1:23">
      <c r="A1038" s="3">
        <v>22017</v>
      </c>
      <c r="B1038" s="3" t="s">
        <v>111</v>
      </c>
      <c r="C1038" s="3" t="s">
        <v>2173</v>
      </c>
      <c r="D1038" s="21" t="str">
        <f>IF(OR(Sheet1!I1041&lt;&gt;Sheet1!AF1041,Sheet1!AG1041&lt;&gt;Sheet1!J1041),"有影响","-")</f>
        <v>有影响</v>
      </c>
      <c r="E1038" s="21" t="str">
        <f>IF(OR(Sheet1!N1041&lt;&gt;Sheet1!AH1041,Sheet1!AI1041&lt;&gt;Sheet1!O1041),"有影响","-")</f>
        <v>-</v>
      </c>
      <c r="F1038" s="21" t="str">
        <f>IF(OR(Sheet1!S1041&lt;&gt;Sheet1!AJ1041,Sheet1!AK1041&lt;&gt;Sheet1!T1041),"有影响","-")</f>
        <v>-</v>
      </c>
      <c r="G1038" s="21" t="str">
        <f>IF(OR(Sheet1!X1041&lt;&gt;Sheet1!AL1041,Sheet1!AM1041&lt;&gt;Sheet1!Y1041),"有影响","-")</f>
        <v>-</v>
      </c>
      <c r="H1038" s="21" t="str">
        <f>IF(OR(Sheet1!AC1041&lt;&gt;Sheet1!AN1041,Sheet1!AO1041&lt;&gt;Sheet1!AD1041),"有影响","-")</f>
        <v>-</v>
      </c>
      <c r="I1038" s="21" t="str">
        <f>IF(Sheet1!G1041=0,"出错","-")</f>
        <v>-</v>
      </c>
      <c r="J1038" s="21" t="str">
        <f>IF(AND(Sheet1!G1041=0,Sheet1!L1041&lt;&gt;0),"出错","-")</f>
        <v>-</v>
      </c>
      <c r="K1038" s="21" t="str">
        <f>IF(AND(Sheet1!G1041=0,Sheet1!L1041=0,Sheet1!Q1041&lt;&gt;0),"出错","-")</f>
        <v>-</v>
      </c>
      <c r="L1038" s="21" t="str">
        <f>IF(AND(Sheet1!G1041=0,Sheet1!L1041=0,Sheet1!Q1041=0,Sheet1!V1041&lt;&gt;0),"出错","-")</f>
        <v>-</v>
      </c>
      <c r="M1038" s="21" t="str">
        <f>IF(AND(Sheet1!G1041=0,Sheet1!L1041=0,Sheet1!Q1041=0,Sheet1!V1041=0,Sheet1!AA1041&lt;&gt;0),"出错","-")</f>
        <v>-</v>
      </c>
      <c r="N1038" s="21" t="str">
        <f>IFERROR(VLOOKUP(Sheet1!G1041,配置检查表!$Y:$Z,2,FALSE),"")</f>
        <v/>
      </c>
      <c r="O1038" s="21">
        <f>IF(AND(Sheet1!I1041=Sheet1!J1041,Sheet1!J1041&lt;&gt;0),Sheet1!I1041,IF(AND(Sheet1!I1041&lt;&gt;Sheet1!J1041,Sheet1!J1041&lt;&gt;0),Sheet1!I1041&amp;"~"&amp;Sheet1!J1041,""))</f>
        <v>1</v>
      </c>
      <c r="P1038" s="21" t="str">
        <f>IFERROR(VLOOKUP(Sheet1!L1041,配置检查表!$Y:$Z,2,FALSE),"")</f>
        <v/>
      </c>
      <c r="Q1038" s="21" t="str">
        <f>IF(AND(Sheet1!N1041=Sheet1!O1041,Sheet1!O1041&lt;&gt;0),Sheet1!N1041,IF(AND(Sheet1!N1041&lt;&gt;Sheet1!O1041,Sheet1!O1041&lt;&gt;0),Sheet1!N1041&amp;"~"&amp;Sheet1!O1041,""))</f>
        <v/>
      </c>
      <c r="R1038" s="21" t="str">
        <f>IFERROR(VLOOKUP(Sheet1!Q1041,配置检查表!$Y:$Z,2,FALSE),"")</f>
        <v/>
      </c>
      <c r="S1038" s="39">
        <f>IF(AND(Sheet1!S1245=Sheet1!T1245,Sheet1!T1245&lt;&gt;0),Sheet1!S1245,IF(AND(Sheet1!S1245&lt;&gt;Sheet1!T1245,Sheet1!T1245&lt;&gt;0),Sheet1!S1245&amp;"~"&amp;Sheet1!T1245,""))</f>
        <v>80</v>
      </c>
      <c r="T1038" s="21" t="str">
        <f>IFERROR(VLOOKUP(Sheet1!V1041,配置检查表!$Y:$Z,2,FALSE),"")</f>
        <v/>
      </c>
      <c r="U1038" s="39" t="str">
        <f>IF(AND(Sheet1!X1245=Sheet1!Y1245,Sheet1!Y1245&lt;&gt;0),Sheet1!X1245,IF(AND(Sheet1!X1245&lt;&gt;Sheet1!Y1245,Sheet1!Y1245&lt;&gt;0),Sheet1!X1245&amp;"~"&amp;Sheet1!Y1245,""))</f>
        <v/>
      </c>
      <c r="V1038" s="21" t="str">
        <f>IFERROR(VLOOKUP(Sheet1!XAA,配置检查表!$Y:$Z,2,FALSE),"")</f>
        <v/>
      </c>
      <c r="W1038" s="21" t="str">
        <f>IF(AND(Sheet1!AC1245=Sheet1!AD1245,Sheet1!AD1245&lt;&gt;0),Sheet1!AC1245,IF(AND(Sheet1!AC1245&lt;&gt;Sheet1!AD1245,Sheet1!AD1245&lt;&gt;0),Sheet1!AC1245&amp;"~"&amp;Sheet1!AD1245,""))</f>
        <v/>
      </c>
    </row>
    <row r="1039" spans="1:23">
      <c r="A1039" s="3">
        <v>22018</v>
      </c>
      <c r="B1039" s="3" t="s">
        <v>115</v>
      </c>
      <c r="C1039" s="3" t="s">
        <v>2174</v>
      </c>
      <c r="D1039" s="21" t="str">
        <f>IF(OR(Sheet1!I1042&lt;&gt;Sheet1!AF1042,Sheet1!AG1042&lt;&gt;Sheet1!J1042),"有影响","-")</f>
        <v>有影响</v>
      </c>
      <c r="E1039" s="21" t="str">
        <f>IF(OR(Sheet1!N1042&lt;&gt;Sheet1!AH1042,Sheet1!AI1042&lt;&gt;Sheet1!O1042),"有影响","-")</f>
        <v>-</v>
      </c>
      <c r="F1039" s="21" t="str">
        <f>IF(OR(Sheet1!S1042&lt;&gt;Sheet1!AJ1042,Sheet1!AK1042&lt;&gt;Sheet1!T1042),"有影响","-")</f>
        <v>-</v>
      </c>
      <c r="G1039" s="21" t="str">
        <f>IF(OR(Sheet1!X1042&lt;&gt;Sheet1!AL1042,Sheet1!AM1042&lt;&gt;Sheet1!Y1042),"有影响","-")</f>
        <v>-</v>
      </c>
      <c r="H1039" s="21" t="str">
        <f>IF(OR(Sheet1!AC1042&lt;&gt;Sheet1!AN1042,Sheet1!AO1042&lt;&gt;Sheet1!AD1042),"有影响","-")</f>
        <v>-</v>
      </c>
      <c r="I1039" s="21" t="str">
        <f>IF(Sheet1!G1042=0,"出错","-")</f>
        <v>-</v>
      </c>
      <c r="J1039" s="21" t="str">
        <f>IF(AND(Sheet1!G1042=0,Sheet1!L1042&lt;&gt;0),"出错","-")</f>
        <v>-</v>
      </c>
      <c r="K1039" s="21" t="str">
        <f>IF(AND(Sheet1!G1042=0,Sheet1!L1042=0,Sheet1!Q1042&lt;&gt;0),"出错","-")</f>
        <v>-</v>
      </c>
      <c r="L1039" s="21" t="str">
        <f>IF(AND(Sheet1!G1042=0,Sheet1!L1042=0,Sheet1!Q1042=0,Sheet1!V1042&lt;&gt;0),"出错","-")</f>
        <v>-</v>
      </c>
      <c r="M1039" s="21" t="str">
        <f>IF(AND(Sheet1!G1042=0,Sheet1!L1042=0,Sheet1!Q1042=0,Sheet1!V1042=0,Sheet1!AA1042&lt;&gt;0),"出错","-")</f>
        <v>-</v>
      </c>
      <c r="N1039" s="21" t="str">
        <f>IFERROR(VLOOKUP(Sheet1!G1042,配置检查表!$Y:$Z,2,FALSE),"")</f>
        <v/>
      </c>
      <c r="O1039" s="21">
        <f>IF(AND(Sheet1!I1042=Sheet1!J1042,Sheet1!J1042&lt;&gt;0),Sheet1!I1042,IF(AND(Sheet1!I1042&lt;&gt;Sheet1!J1042,Sheet1!J1042&lt;&gt;0),Sheet1!I1042&amp;"~"&amp;Sheet1!J1042,""))</f>
        <v>1</v>
      </c>
      <c r="P1039" s="21" t="str">
        <f>IFERROR(VLOOKUP(Sheet1!L1042,配置检查表!$Y:$Z,2,FALSE),"")</f>
        <v/>
      </c>
      <c r="Q1039" s="21" t="str">
        <f>IF(AND(Sheet1!N1042=Sheet1!O1042,Sheet1!O1042&lt;&gt;0),Sheet1!N1042,IF(AND(Sheet1!N1042&lt;&gt;Sheet1!O1042,Sheet1!O1042&lt;&gt;0),Sheet1!N1042&amp;"~"&amp;Sheet1!O1042,""))</f>
        <v/>
      </c>
      <c r="R1039" s="21" t="str">
        <f>IFERROR(VLOOKUP(Sheet1!Q1042,配置检查表!$Y:$Z,2,FALSE),"")</f>
        <v/>
      </c>
      <c r="S1039" s="39">
        <f>IF(AND(Sheet1!S1246=Sheet1!T1246,Sheet1!T1246&lt;&gt;0),Sheet1!S1246,IF(AND(Sheet1!S1246&lt;&gt;Sheet1!T1246,Sheet1!T1246&lt;&gt;0),Sheet1!S1246&amp;"~"&amp;Sheet1!T1246,""))</f>
        <v>110</v>
      </c>
      <c r="T1039" s="21" t="str">
        <f>IFERROR(VLOOKUP(Sheet1!V1042,配置检查表!$Y:$Z,2,FALSE),"")</f>
        <v/>
      </c>
      <c r="U1039" s="39">
        <f>IF(AND(Sheet1!X1246=Sheet1!Y1246,Sheet1!Y1246&lt;&gt;0),Sheet1!X1246,IF(AND(Sheet1!X1246&lt;&gt;Sheet1!Y1246,Sheet1!Y1246&lt;&gt;0),Sheet1!X1246&amp;"~"&amp;Sheet1!Y1246,""))</f>
        <v>3</v>
      </c>
      <c r="V1039" s="21" t="str">
        <f>IFERROR(VLOOKUP(Sheet1!XAA,配置检查表!$Y:$Z,2,FALSE),"")</f>
        <v/>
      </c>
      <c r="W1039" s="21" t="str">
        <f>IF(AND(Sheet1!AC1246=Sheet1!AD1246,Sheet1!AD1246&lt;&gt;0),Sheet1!AC1246,IF(AND(Sheet1!AC1246&lt;&gt;Sheet1!AD1246,Sheet1!AD1246&lt;&gt;0),Sheet1!AC1246&amp;"~"&amp;Sheet1!AD1246,""))</f>
        <v/>
      </c>
    </row>
    <row r="1040" spans="1:23">
      <c r="A1040" s="3">
        <v>22019</v>
      </c>
      <c r="B1040" s="3" t="s">
        <v>68</v>
      </c>
      <c r="C1040" s="3" t="s">
        <v>2175</v>
      </c>
      <c r="D1040" s="21" t="str">
        <f>IF(OR(Sheet1!I1043&lt;&gt;Sheet1!AF1043,Sheet1!AG1043&lt;&gt;Sheet1!J1043),"有影响","-")</f>
        <v>有影响</v>
      </c>
      <c r="E1040" s="21" t="str">
        <f>IF(OR(Sheet1!N1043&lt;&gt;Sheet1!AH1043,Sheet1!AI1043&lt;&gt;Sheet1!O1043),"有影响","-")</f>
        <v>-</v>
      </c>
      <c r="F1040" s="21" t="str">
        <f>IF(OR(Sheet1!S1043&lt;&gt;Sheet1!AJ1043,Sheet1!AK1043&lt;&gt;Sheet1!T1043),"有影响","-")</f>
        <v>-</v>
      </c>
      <c r="G1040" s="21" t="str">
        <f>IF(OR(Sheet1!X1043&lt;&gt;Sheet1!AL1043,Sheet1!AM1043&lt;&gt;Sheet1!Y1043),"有影响","-")</f>
        <v>-</v>
      </c>
      <c r="H1040" s="21" t="str">
        <f>IF(OR(Sheet1!AC1043&lt;&gt;Sheet1!AN1043,Sheet1!AO1043&lt;&gt;Sheet1!AD1043),"有影响","-")</f>
        <v>-</v>
      </c>
      <c r="I1040" s="21" t="str">
        <f>IF(Sheet1!G1043=0,"出错","-")</f>
        <v>-</v>
      </c>
      <c r="J1040" s="21" t="str">
        <f>IF(AND(Sheet1!G1043=0,Sheet1!L1043&lt;&gt;0),"出错","-")</f>
        <v>-</v>
      </c>
      <c r="K1040" s="21" t="str">
        <f>IF(AND(Sheet1!G1043=0,Sheet1!L1043=0,Sheet1!Q1043&lt;&gt;0),"出错","-")</f>
        <v>-</v>
      </c>
      <c r="L1040" s="21" t="str">
        <f>IF(AND(Sheet1!G1043=0,Sheet1!L1043=0,Sheet1!Q1043=0,Sheet1!V1043&lt;&gt;0),"出错","-")</f>
        <v>-</v>
      </c>
      <c r="M1040" s="21" t="str">
        <f>IF(AND(Sheet1!G1043=0,Sheet1!L1043=0,Sheet1!Q1043=0,Sheet1!V1043=0,Sheet1!AA1043&lt;&gt;0),"出错","-")</f>
        <v>-</v>
      </c>
      <c r="N1040" s="21" t="str">
        <f>IFERROR(VLOOKUP(Sheet1!G1043,配置检查表!$Y:$Z,2,FALSE),"")</f>
        <v/>
      </c>
      <c r="O1040" s="21">
        <f>IF(AND(Sheet1!I1043=Sheet1!J1043,Sheet1!J1043&lt;&gt;0),Sheet1!I1043,IF(AND(Sheet1!I1043&lt;&gt;Sheet1!J1043,Sheet1!J1043&lt;&gt;0),Sheet1!I1043&amp;"~"&amp;Sheet1!J1043,""))</f>
        <v>1</v>
      </c>
      <c r="P1040" s="21" t="str">
        <f>IFERROR(VLOOKUP(Sheet1!L1043,配置检查表!$Y:$Z,2,FALSE),"")</f>
        <v/>
      </c>
      <c r="Q1040" s="21" t="str">
        <f>IF(AND(Sheet1!N1043=Sheet1!O1043,Sheet1!O1043&lt;&gt;0),Sheet1!N1043,IF(AND(Sheet1!N1043&lt;&gt;Sheet1!O1043,Sheet1!O1043&lt;&gt;0),Sheet1!N1043&amp;"~"&amp;Sheet1!O1043,""))</f>
        <v/>
      </c>
      <c r="R1040" s="21" t="str">
        <f>IFERROR(VLOOKUP(Sheet1!Q1043,配置检查表!$Y:$Z,2,FALSE),"")</f>
        <v/>
      </c>
      <c r="S1040" s="39">
        <f>IF(AND(Sheet1!S1247=Sheet1!T1247,Sheet1!T1247&lt;&gt;0),Sheet1!S1247,IF(AND(Sheet1!S1247&lt;&gt;Sheet1!T1247,Sheet1!T1247&lt;&gt;0),Sheet1!S1247&amp;"~"&amp;Sheet1!T1247,""))</f>
        <v>140</v>
      </c>
      <c r="T1040" s="21" t="str">
        <f>IFERROR(VLOOKUP(Sheet1!V1043,配置检查表!$Y:$Z,2,FALSE),"")</f>
        <v/>
      </c>
      <c r="U1040" s="39">
        <f>IF(AND(Sheet1!X1247=Sheet1!Y1247,Sheet1!Y1247&lt;&gt;0),Sheet1!X1247,IF(AND(Sheet1!X1247&lt;&gt;Sheet1!Y1247,Sheet1!Y1247&lt;&gt;0),Sheet1!X1247&amp;"~"&amp;Sheet1!Y1247,""))</f>
        <v>1</v>
      </c>
      <c r="V1040" s="21" t="str">
        <f>IFERROR(VLOOKUP(Sheet1!XAA,配置检查表!$Y:$Z,2,FALSE),"")</f>
        <v/>
      </c>
      <c r="W1040" s="21" t="str">
        <f>IF(AND(Sheet1!AC1247=Sheet1!AD1247,Sheet1!AD1247&lt;&gt;0),Sheet1!AC1247,IF(AND(Sheet1!AC1247&lt;&gt;Sheet1!AD1247,Sheet1!AD1247&lt;&gt;0),Sheet1!AC1247&amp;"~"&amp;Sheet1!AD1247,""))</f>
        <v/>
      </c>
    </row>
    <row r="1041" spans="1:23">
      <c r="A1041" s="3">
        <v>22020</v>
      </c>
      <c r="B1041" s="3" t="s">
        <v>441</v>
      </c>
      <c r="C1041" s="3" t="s">
        <v>2176</v>
      </c>
      <c r="D1041" s="21" t="str">
        <f>IF(OR(Sheet1!I1044&lt;&gt;Sheet1!AF1044,Sheet1!AG1044&lt;&gt;Sheet1!J1044),"有影响","-")</f>
        <v>有影响</v>
      </c>
      <c r="E1041" s="21" t="str">
        <f>IF(OR(Sheet1!N1044&lt;&gt;Sheet1!AH1044,Sheet1!AI1044&lt;&gt;Sheet1!O1044),"有影响","-")</f>
        <v>-</v>
      </c>
      <c r="F1041" s="21" t="str">
        <f>IF(OR(Sheet1!S1044&lt;&gt;Sheet1!AJ1044,Sheet1!AK1044&lt;&gt;Sheet1!T1044),"有影响","-")</f>
        <v>-</v>
      </c>
      <c r="G1041" s="21" t="str">
        <f>IF(OR(Sheet1!X1044&lt;&gt;Sheet1!AL1044,Sheet1!AM1044&lt;&gt;Sheet1!Y1044),"有影响","-")</f>
        <v>-</v>
      </c>
      <c r="H1041" s="21" t="str">
        <f>IF(OR(Sheet1!AC1044&lt;&gt;Sheet1!AN1044,Sheet1!AO1044&lt;&gt;Sheet1!AD1044),"有影响","-")</f>
        <v>-</v>
      </c>
      <c r="I1041" s="21" t="str">
        <f>IF(Sheet1!G1044=0,"出错","-")</f>
        <v>-</v>
      </c>
      <c r="J1041" s="21" t="str">
        <f>IF(AND(Sheet1!G1044=0,Sheet1!L1044&lt;&gt;0),"出错","-")</f>
        <v>-</v>
      </c>
      <c r="K1041" s="21" t="str">
        <f>IF(AND(Sheet1!G1044=0,Sheet1!L1044=0,Sheet1!Q1044&lt;&gt;0),"出错","-")</f>
        <v>-</v>
      </c>
      <c r="L1041" s="21" t="str">
        <f>IF(AND(Sheet1!G1044=0,Sheet1!L1044=0,Sheet1!Q1044=0,Sheet1!V1044&lt;&gt;0),"出错","-")</f>
        <v>-</v>
      </c>
      <c r="M1041" s="21" t="str">
        <f>IF(AND(Sheet1!G1044=0,Sheet1!L1044=0,Sheet1!Q1044=0,Sheet1!V1044=0,Sheet1!AA1044&lt;&gt;0),"出错","-")</f>
        <v>-</v>
      </c>
      <c r="N1041" s="21" t="str">
        <f>IFERROR(VLOOKUP(Sheet1!G1044,配置检查表!$Y:$Z,2,FALSE),"")</f>
        <v/>
      </c>
      <c r="O1041" s="21">
        <f>IF(AND(Sheet1!I1044=Sheet1!J1044,Sheet1!J1044&lt;&gt;0),Sheet1!I1044,IF(AND(Sheet1!I1044&lt;&gt;Sheet1!J1044,Sheet1!J1044&lt;&gt;0),Sheet1!I1044&amp;"~"&amp;Sheet1!J1044,""))</f>
        <v>1</v>
      </c>
      <c r="P1041" s="21" t="str">
        <f>IFERROR(VLOOKUP(Sheet1!L1044,配置检查表!$Y:$Z,2,FALSE),"")</f>
        <v/>
      </c>
      <c r="Q1041" s="21" t="str">
        <f>IF(AND(Sheet1!N1044=Sheet1!O1044,Sheet1!O1044&lt;&gt;0),Sheet1!N1044,IF(AND(Sheet1!N1044&lt;&gt;Sheet1!O1044,Sheet1!O1044&lt;&gt;0),Sheet1!N1044&amp;"~"&amp;Sheet1!O1044,""))</f>
        <v/>
      </c>
      <c r="R1041" s="21" t="str">
        <f>IFERROR(VLOOKUP(Sheet1!Q1044,配置检查表!$Y:$Z,2,FALSE),"")</f>
        <v/>
      </c>
      <c r="S1041" s="39">
        <f>IF(AND(Sheet1!S1248=Sheet1!T1248,Sheet1!T1248&lt;&gt;0),Sheet1!S1248,IF(AND(Sheet1!S1248&lt;&gt;Sheet1!T1248,Sheet1!T1248&lt;&gt;0),Sheet1!S1248&amp;"~"&amp;Sheet1!T1248,""))</f>
        <v>85</v>
      </c>
      <c r="T1041" s="21" t="str">
        <f>IFERROR(VLOOKUP(Sheet1!V1044,配置检查表!$Y:$Z,2,FALSE),"")</f>
        <v/>
      </c>
      <c r="U1041" s="39" t="str">
        <f>IF(AND(Sheet1!X1248=Sheet1!Y1248,Sheet1!Y1248&lt;&gt;0),Sheet1!X1248,IF(AND(Sheet1!X1248&lt;&gt;Sheet1!Y1248,Sheet1!Y1248&lt;&gt;0),Sheet1!X1248&amp;"~"&amp;Sheet1!Y1248,""))</f>
        <v/>
      </c>
      <c r="V1041" s="21" t="str">
        <f>IFERROR(VLOOKUP(Sheet1!XAA,配置检查表!$Y:$Z,2,FALSE),"")</f>
        <v/>
      </c>
      <c r="W1041" s="21" t="str">
        <f>IF(AND(Sheet1!AC1248=Sheet1!AD1248,Sheet1!AD1248&lt;&gt;0),Sheet1!AC1248,IF(AND(Sheet1!AC1248&lt;&gt;Sheet1!AD1248,Sheet1!AD1248&lt;&gt;0),Sheet1!AC1248&amp;"~"&amp;Sheet1!AD1248,""))</f>
        <v/>
      </c>
    </row>
    <row r="1042" spans="1:23">
      <c r="A1042" s="3">
        <v>22021</v>
      </c>
      <c r="B1042" s="3" t="s">
        <v>119</v>
      </c>
      <c r="C1042" s="3" t="s">
        <v>2177</v>
      </c>
      <c r="D1042" s="21" t="str">
        <f>IF(OR(Sheet1!I1045&lt;&gt;Sheet1!AF1045,Sheet1!AG1045&lt;&gt;Sheet1!J1045),"有影响","-")</f>
        <v>有影响</v>
      </c>
      <c r="E1042" s="21" t="str">
        <f>IF(OR(Sheet1!N1045&lt;&gt;Sheet1!AH1045,Sheet1!AI1045&lt;&gt;Sheet1!O1045),"有影响","-")</f>
        <v>-</v>
      </c>
      <c r="F1042" s="21" t="str">
        <f>IF(OR(Sheet1!S1045&lt;&gt;Sheet1!AJ1045,Sheet1!AK1045&lt;&gt;Sheet1!T1045),"有影响","-")</f>
        <v>-</v>
      </c>
      <c r="G1042" s="21" t="str">
        <f>IF(OR(Sheet1!X1045&lt;&gt;Sheet1!AL1045,Sheet1!AM1045&lt;&gt;Sheet1!Y1045),"有影响","-")</f>
        <v>-</v>
      </c>
      <c r="H1042" s="21" t="str">
        <f>IF(OR(Sheet1!AC1045&lt;&gt;Sheet1!AN1045,Sheet1!AO1045&lt;&gt;Sheet1!AD1045),"有影响","-")</f>
        <v>-</v>
      </c>
      <c r="I1042" s="21" t="str">
        <f>IF(Sheet1!G1045=0,"出错","-")</f>
        <v>-</v>
      </c>
      <c r="J1042" s="21" t="str">
        <f>IF(AND(Sheet1!G1045=0,Sheet1!L1045&lt;&gt;0),"出错","-")</f>
        <v>-</v>
      </c>
      <c r="K1042" s="21" t="str">
        <f>IF(AND(Sheet1!G1045=0,Sheet1!L1045=0,Sheet1!Q1045&lt;&gt;0),"出错","-")</f>
        <v>-</v>
      </c>
      <c r="L1042" s="21" t="str">
        <f>IF(AND(Sheet1!G1045=0,Sheet1!L1045=0,Sheet1!Q1045=0,Sheet1!V1045&lt;&gt;0),"出错","-")</f>
        <v>-</v>
      </c>
      <c r="M1042" s="21" t="str">
        <f>IF(AND(Sheet1!G1045=0,Sheet1!L1045=0,Sheet1!Q1045=0,Sheet1!V1045=0,Sheet1!AA1045&lt;&gt;0),"出错","-")</f>
        <v>-</v>
      </c>
      <c r="N1042" s="21" t="str">
        <f>IFERROR(VLOOKUP(Sheet1!G1045,配置检查表!$Y:$Z,2,FALSE),"")</f>
        <v/>
      </c>
      <c r="O1042" s="21">
        <f>IF(AND(Sheet1!I1045=Sheet1!J1045,Sheet1!J1045&lt;&gt;0),Sheet1!I1045,IF(AND(Sheet1!I1045&lt;&gt;Sheet1!J1045,Sheet1!J1045&lt;&gt;0),Sheet1!I1045&amp;"~"&amp;Sheet1!J1045,""))</f>
        <v>1</v>
      </c>
      <c r="P1042" s="21" t="str">
        <f>IFERROR(VLOOKUP(Sheet1!L1045,配置检查表!$Y:$Z,2,FALSE),"")</f>
        <v/>
      </c>
      <c r="Q1042" s="21" t="str">
        <f>IF(AND(Sheet1!N1045=Sheet1!O1045,Sheet1!O1045&lt;&gt;0),Sheet1!N1045,IF(AND(Sheet1!N1045&lt;&gt;Sheet1!O1045,Sheet1!O1045&lt;&gt;0),Sheet1!N1045&amp;"~"&amp;Sheet1!O1045,""))</f>
        <v/>
      </c>
      <c r="R1042" s="21" t="str">
        <f>IFERROR(VLOOKUP(Sheet1!Q1045,配置检查表!$Y:$Z,2,FALSE),"")</f>
        <v/>
      </c>
      <c r="S1042" s="39">
        <f>IF(AND(Sheet1!S1249=Sheet1!T1249,Sheet1!T1249&lt;&gt;0),Sheet1!S1249,IF(AND(Sheet1!S1249&lt;&gt;Sheet1!T1249,Sheet1!T1249&lt;&gt;0),Sheet1!S1249&amp;"~"&amp;Sheet1!T1249,""))</f>
        <v>115</v>
      </c>
      <c r="T1042" s="21" t="str">
        <f>IFERROR(VLOOKUP(Sheet1!V1045,配置检查表!$Y:$Z,2,FALSE),"")</f>
        <v/>
      </c>
      <c r="U1042" s="39">
        <f>IF(AND(Sheet1!X1249=Sheet1!Y1249,Sheet1!Y1249&lt;&gt;0),Sheet1!X1249,IF(AND(Sheet1!X1249&lt;&gt;Sheet1!Y1249,Sheet1!Y1249&lt;&gt;0),Sheet1!X1249&amp;"~"&amp;Sheet1!Y1249,""))</f>
        <v>3</v>
      </c>
      <c r="V1042" s="21" t="str">
        <f>IFERROR(VLOOKUP(Sheet1!XAA,配置检查表!$Y:$Z,2,FALSE),"")</f>
        <v/>
      </c>
      <c r="W1042" s="21" t="str">
        <f>IF(AND(Sheet1!AC1249=Sheet1!AD1249,Sheet1!AD1249&lt;&gt;0),Sheet1!AC1249,IF(AND(Sheet1!AC1249&lt;&gt;Sheet1!AD1249,Sheet1!AD1249&lt;&gt;0),Sheet1!AC1249&amp;"~"&amp;Sheet1!AD1249,""))</f>
        <v/>
      </c>
    </row>
    <row r="1043" spans="1:23">
      <c r="A1043" s="3">
        <v>22022</v>
      </c>
      <c r="B1043" s="3" t="s">
        <v>65</v>
      </c>
      <c r="C1043" s="3" t="s">
        <v>2178</v>
      </c>
      <c r="D1043" s="21" t="str">
        <f>IF(OR(Sheet1!I1046&lt;&gt;Sheet1!AF1046,Sheet1!AG1046&lt;&gt;Sheet1!J1046),"有影响","-")</f>
        <v>有影响</v>
      </c>
      <c r="E1043" s="21" t="str">
        <f>IF(OR(Sheet1!N1046&lt;&gt;Sheet1!AH1046,Sheet1!AI1046&lt;&gt;Sheet1!O1046),"有影响","-")</f>
        <v>-</v>
      </c>
      <c r="F1043" s="21" t="str">
        <f>IF(OR(Sheet1!S1046&lt;&gt;Sheet1!AJ1046,Sheet1!AK1046&lt;&gt;Sheet1!T1046),"有影响","-")</f>
        <v>-</v>
      </c>
      <c r="G1043" s="21" t="str">
        <f>IF(OR(Sheet1!X1046&lt;&gt;Sheet1!AL1046,Sheet1!AM1046&lt;&gt;Sheet1!Y1046),"有影响","-")</f>
        <v>-</v>
      </c>
      <c r="H1043" s="21" t="str">
        <f>IF(OR(Sheet1!AC1046&lt;&gt;Sheet1!AN1046,Sheet1!AO1046&lt;&gt;Sheet1!AD1046),"有影响","-")</f>
        <v>-</v>
      </c>
      <c r="I1043" s="21" t="str">
        <f>IF(Sheet1!G1046=0,"出错","-")</f>
        <v>-</v>
      </c>
      <c r="J1043" s="21" t="str">
        <f>IF(AND(Sheet1!G1046=0,Sheet1!L1046&lt;&gt;0),"出错","-")</f>
        <v>-</v>
      </c>
      <c r="K1043" s="21" t="str">
        <f>IF(AND(Sheet1!G1046=0,Sheet1!L1046=0,Sheet1!Q1046&lt;&gt;0),"出错","-")</f>
        <v>-</v>
      </c>
      <c r="L1043" s="21" t="str">
        <f>IF(AND(Sheet1!G1046=0,Sheet1!L1046=0,Sheet1!Q1046=0,Sheet1!V1046&lt;&gt;0),"出错","-")</f>
        <v>-</v>
      </c>
      <c r="M1043" s="21" t="str">
        <f>IF(AND(Sheet1!G1046=0,Sheet1!L1046=0,Sheet1!Q1046=0,Sheet1!V1046=0,Sheet1!AA1046&lt;&gt;0),"出错","-")</f>
        <v>-</v>
      </c>
      <c r="N1043" s="21" t="str">
        <f>IFERROR(VLOOKUP(Sheet1!G1046,配置检查表!$Y:$Z,2,FALSE),"")</f>
        <v/>
      </c>
      <c r="O1043" s="21">
        <f>IF(AND(Sheet1!I1046=Sheet1!J1046,Sheet1!J1046&lt;&gt;0),Sheet1!I1046,IF(AND(Sheet1!I1046&lt;&gt;Sheet1!J1046,Sheet1!J1046&lt;&gt;0),Sheet1!I1046&amp;"~"&amp;Sheet1!J1046,""))</f>
        <v>1</v>
      </c>
      <c r="P1043" s="21" t="str">
        <f>IFERROR(VLOOKUP(Sheet1!L1046,配置检查表!$Y:$Z,2,FALSE),"")</f>
        <v/>
      </c>
      <c r="Q1043" s="21" t="str">
        <f>IF(AND(Sheet1!N1046=Sheet1!O1046,Sheet1!O1046&lt;&gt;0),Sheet1!N1046,IF(AND(Sheet1!N1046&lt;&gt;Sheet1!O1046,Sheet1!O1046&lt;&gt;0),Sheet1!N1046&amp;"~"&amp;Sheet1!O1046,""))</f>
        <v/>
      </c>
      <c r="R1043" s="21" t="str">
        <f>IFERROR(VLOOKUP(Sheet1!Q1046,配置检查表!$Y:$Z,2,FALSE),"")</f>
        <v/>
      </c>
      <c r="S1043" s="39">
        <f>IF(AND(Sheet1!S1250=Sheet1!T1250,Sheet1!T1250&lt;&gt;0),Sheet1!S1250,IF(AND(Sheet1!S1250&lt;&gt;Sheet1!T1250,Sheet1!T1250&lt;&gt;0),Sheet1!S1250&amp;"~"&amp;Sheet1!T1250,""))</f>
        <v>145</v>
      </c>
      <c r="T1043" s="21" t="str">
        <f>IFERROR(VLOOKUP(Sheet1!V1046,配置检查表!$Y:$Z,2,FALSE),"")</f>
        <v/>
      </c>
      <c r="U1043" s="39">
        <f>IF(AND(Sheet1!X1250=Sheet1!Y1250,Sheet1!Y1250&lt;&gt;0),Sheet1!X1250,IF(AND(Sheet1!X1250&lt;&gt;Sheet1!Y1250,Sheet1!Y1250&lt;&gt;0),Sheet1!X1250&amp;"~"&amp;Sheet1!Y1250,""))</f>
        <v>1</v>
      </c>
      <c r="V1043" s="21" t="str">
        <f>IFERROR(VLOOKUP(Sheet1!XAA,配置检查表!$Y:$Z,2,FALSE),"")</f>
        <v/>
      </c>
      <c r="W1043" s="21" t="str">
        <f>IF(AND(Sheet1!AC1250=Sheet1!AD1250,Sheet1!AD1250&lt;&gt;0),Sheet1!AC1250,IF(AND(Sheet1!AC1250&lt;&gt;Sheet1!AD1250,Sheet1!AD1250&lt;&gt;0),Sheet1!AC1250&amp;"~"&amp;Sheet1!AD1250,""))</f>
        <v/>
      </c>
    </row>
    <row r="1044" spans="1:23">
      <c r="A1044" s="3">
        <v>22023</v>
      </c>
      <c r="B1044" s="3" t="s">
        <v>72</v>
      </c>
      <c r="C1044" s="3" t="s">
        <v>2179</v>
      </c>
      <c r="D1044" s="21" t="str">
        <f>IF(OR(Sheet1!I1047&lt;&gt;Sheet1!AF1047,Sheet1!AG1047&lt;&gt;Sheet1!J1047),"有影响","-")</f>
        <v>有影响</v>
      </c>
      <c r="E1044" s="21" t="str">
        <f>IF(OR(Sheet1!N1047&lt;&gt;Sheet1!AH1047,Sheet1!AI1047&lt;&gt;Sheet1!O1047),"有影响","-")</f>
        <v>-</v>
      </c>
      <c r="F1044" s="21" t="str">
        <f>IF(OR(Sheet1!S1047&lt;&gt;Sheet1!AJ1047,Sheet1!AK1047&lt;&gt;Sheet1!T1047),"有影响","-")</f>
        <v>-</v>
      </c>
      <c r="G1044" s="21" t="str">
        <f>IF(OR(Sheet1!X1047&lt;&gt;Sheet1!AL1047,Sheet1!AM1047&lt;&gt;Sheet1!Y1047),"有影响","-")</f>
        <v>-</v>
      </c>
      <c r="H1044" s="21" t="str">
        <f>IF(OR(Sheet1!AC1047&lt;&gt;Sheet1!AN1047,Sheet1!AO1047&lt;&gt;Sheet1!AD1047),"有影响","-")</f>
        <v>-</v>
      </c>
      <c r="I1044" s="21" t="str">
        <f>IF(Sheet1!G1047=0,"出错","-")</f>
        <v>-</v>
      </c>
      <c r="J1044" s="21" t="str">
        <f>IF(AND(Sheet1!G1047=0,Sheet1!L1047&lt;&gt;0),"出错","-")</f>
        <v>-</v>
      </c>
      <c r="K1044" s="21" t="str">
        <f>IF(AND(Sheet1!G1047=0,Sheet1!L1047=0,Sheet1!Q1047&lt;&gt;0),"出错","-")</f>
        <v>-</v>
      </c>
      <c r="L1044" s="21" t="str">
        <f>IF(AND(Sheet1!G1047=0,Sheet1!L1047=0,Sheet1!Q1047=0,Sheet1!V1047&lt;&gt;0),"出错","-")</f>
        <v>-</v>
      </c>
      <c r="M1044" s="21" t="str">
        <f>IF(AND(Sheet1!G1047=0,Sheet1!L1047=0,Sheet1!Q1047=0,Sheet1!V1047=0,Sheet1!AA1047&lt;&gt;0),"出错","-")</f>
        <v>-</v>
      </c>
      <c r="N1044" s="21" t="str">
        <f>IFERROR(VLOOKUP(Sheet1!G1047,配置检查表!$Y:$Z,2,FALSE),"")</f>
        <v/>
      </c>
      <c r="O1044" s="21">
        <f>IF(AND(Sheet1!I1047=Sheet1!J1047,Sheet1!J1047&lt;&gt;0),Sheet1!I1047,IF(AND(Sheet1!I1047&lt;&gt;Sheet1!J1047,Sheet1!J1047&lt;&gt;0),Sheet1!I1047&amp;"~"&amp;Sheet1!J1047,""))</f>
        <v>1</v>
      </c>
      <c r="P1044" s="21" t="str">
        <f>IFERROR(VLOOKUP(Sheet1!L1047,配置检查表!$Y:$Z,2,FALSE),"")</f>
        <v/>
      </c>
      <c r="Q1044" s="21" t="str">
        <f>IF(AND(Sheet1!N1047=Sheet1!O1047,Sheet1!O1047&lt;&gt;0),Sheet1!N1047,IF(AND(Sheet1!N1047&lt;&gt;Sheet1!O1047,Sheet1!O1047&lt;&gt;0),Sheet1!N1047&amp;"~"&amp;Sheet1!O1047,""))</f>
        <v/>
      </c>
      <c r="R1044" s="21" t="str">
        <f>IFERROR(VLOOKUP(Sheet1!Q1047,配置检查表!$Y:$Z,2,FALSE),"")</f>
        <v/>
      </c>
      <c r="S1044" s="39">
        <f>IF(AND(Sheet1!S1251=Sheet1!T1251,Sheet1!T1251&lt;&gt;0),Sheet1!S1251,IF(AND(Sheet1!S1251&lt;&gt;Sheet1!T1251,Sheet1!T1251&lt;&gt;0),Sheet1!S1251&amp;"~"&amp;Sheet1!T1251,""))</f>
        <v>90</v>
      </c>
      <c r="T1044" s="21" t="str">
        <f>IFERROR(VLOOKUP(Sheet1!V1047,配置检查表!$Y:$Z,2,FALSE),"")</f>
        <v/>
      </c>
      <c r="U1044" s="39" t="str">
        <f>IF(AND(Sheet1!X1251=Sheet1!Y1251,Sheet1!Y1251&lt;&gt;0),Sheet1!X1251,IF(AND(Sheet1!X1251&lt;&gt;Sheet1!Y1251,Sheet1!Y1251&lt;&gt;0),Sheet1!X1251&amp;"~"&amp;Sheet1!Y1251,""))</f>
        <v/>
      </c>
      <c r="V1044" s="21" t="str">
        <f>IFERROR(VLOOKUP(Sheet1!XAA,配置检查表!$Y:$Z,2,FALSE),"")</f>
        <v/>
      </c>
      <c r="W1044" s="21" t="str">
        <f>IF(AND(Sheet1!AC1251=Sheet1!AD1251,Sheet1!AD1251&lt;&gt;0),Sheet1!AC1251,IF(AND(Sheet1!AC1251&lt;&gt;Sheet1!AD1251,Sheet1!AD1251&lt;&gt;0),Sheet1!AC1251&amp;"~"&amp;Sheet1!AD1251,""))</f>
        <v/>
      </c>
    </row>
    <row r="1045" spans="1:23">
      <c r="A1045" s="3">
        <v>22024</v>
      </c>
      <c r="B1045" s="3" t="s">
        <v>96</v>
      </c>
      <c r="C1045" s="3" t="s">
        <v>2180</v>
      </c>
      <c r="D1045" s="21" t="str">
        <f>IF(OR(Sheet1!I1048&lt;&gt;Sheet1!AF1048,Sheet1!AG1048&lt;&gt;Sheet1!J1048),"有影响","-")</f>
        <v>有影响</v>
      </c>
      <c r="E1045" s="21" t="str">
        <f>IF(OR(Sheet1!N1048&lt;&gt;Sheet1!AH1048,Sheet1!AI1048&lt;&gt;Sheet1!O1048),"有影响","-")</f>
        <v>-</v>
      </c>
      <c r="F1045" s="21" t="str">
        <f>IF(OR(Sheet1!S1048&lt;&gt;Sheet1!AJ1048,Sheet1!AK1048&lt;&gt;Sheet1!T1048),"有影响","-")</f>
        <v>-</v>
      </c>
      <c r="G1045" s="21" t="str">
        <f>IF(OR(Sheet1!X1048&lt;&gt;Sheet1!AL1048,Sheet1!AM1048&lt;&gt;Sheet1!Y1048),"有影响","-")</f>
        <v>-</v>
      </c>
      <c r="H1045" s="21" t="str">
        <f>IF(OR(Sheet1!AC1048&lt;&gt;Sheet1!AN1048,Sheet1!AO1048&lt;&gt;Sheet1!AD1048),"有影响","-")</f>
        <v>-</v>
      </c>
      <c r="I1045" s="21" t="str">
        <f>IF(Sheet1!G1048=0,"出错","-")</f>
        <v>-</v>
      </c>
      <c r="J1045" s="21" t="str">
        <f>IF(AND(Sheet1!G1048=0,Sheet1!L1048&lt;&gt;0),"出错","-")</f>
        <v>-</v>
      </c>
      <c r="K1045" s="21" t="str">
        <f>IF(AND(Sheet1!G1048=0,Sheet1!L1048=0,Sheet1!Q1048&lt;&gt;0),"出错","-")</f>
        <v>-</v>
      </c>
      <c r="L1045" s="21" t="str">
        <f>IF(AND(Sheet1!G1048=0,Sheet1!L1048=0,Sheet1!Q1048=0,Sheet1!V1048&lt;&gt;0),"出错","-")</f>
        <v>-</v>
      </c>
      <c r="M1045" s="21" t="str">
        <f>IF(AND(Sheet1!G1048=0,Sheet1!L1048=0,Sheet1!Q1048=0,Sheet1!V1048=0,Sheet1!AA1048&lt;&gt;0),"出错","-")</f>
        <v>-</v>
      </c>
      <c r="N1045" s="21" t="str">
        <f>IFERROR(VLOOKUP(Sheet1!G1048,配置检查表!$Y:$Z,2,FALSE),"")</f>
        <v/>
      </c>
      <c r="O1045" s="21">
        <f>IF(AND(Sheet1!I1048=Sheet1!J1048,Sheet1!J1048&lt;&gt;0),Sheet1!I1048,IF(AND(Sheet1!I1048&lt;&gt;Sheet1!J1048,Sheet1!J1048&lt;&gt;0),Sheet1!I1048&amp;"~"&amp;Sheet1!J1048,""))</f>
        <v>1</v>
      </c>
      <c r="P1045" s="21" t="str">
        <f>IFERROR(VLOOKUP(Sheet1!L1048,配置检查表!$Y:$Z,2,FALSE),"")</f>
        <v/>
      </c>
      <c r="Q1045" s="21" t="str">
        <f>IF(AND(Sheet1!N1048=Sheet1!O1048,Sheet1!O1048&lt;&gt;0),Sheet1!N1048,IF(AND(Sheet1!N1048&lt;&gt;Sheet1!O1048,Sheet1!O1048&lt;&gt;0),Sheet1!N1048&amp;"~"&amp;Sheet1!O1048,""))</f>
        <v/>
      </c>
      <c r="R1045" s="21" t="str">
        <f>IFERROR(VLOOKUP(Sheet1!Q1048,配置检查表!$Y:$Z,2,FALSE),"")</f>
        <v/>
      </c>
      <c r="S1045" s="39">
        <f>IF(AND(Sheet1!S1252=Sheet1!T1252,Sheet1!T1252&lt;&gt;0),Sheet1!S1252,IF(AND(Sheet1!S1252&lt;&gt;Sheet1!T1252,Sheet1!T1252&lt;&gt;0),Sheet1!S1252&amp;"~"&amp;Sheet1!T1252,""))</f>
        <v>120</v>
      </c>
      <c r="T1045" s="21" t="str">
        <f>IFERROR(VLOOKUP(Sheet1!V1048,配置检查表!$Y:$Z,2,FALSE),"")</f>
        <v/>
      </c>
      <c r="U1045" s="39">
        <f>IF(AND(Sheet1!X1252=Sheet1!Y1252,Sheet1!Y1252&lt;&gt;0),Sheet1!X1252,IF(AND(Sheet1!X1252&lt;&gt;Sheet1!Y1252,Sheet1!Y1252&lt;&gt;0),Sheet1!X1252&amp;"~"&amp;Sheet1!Y1252,""))</f>
        <v>3</v>
      </c>
      <c r="V1045" s="21" t="str">
        <f>IFERROR(VLOOKUP(Sheet1!XAA,配置检查表!$Y:$Z,2,FALSE),"")</f>
        <v/>
      </c>
      <c r="W1045" s="21" t="str">
        <f>IF(AND(Sheet1!AC1252=Sheet1!AD1252,Sheet1!AD1252&lt;&gt;0),Sheet1!AC1252,IF(AND(Sheet1!AC1252&lt;&gt;Sheet1!AD1252,Sheet1!AD1252&lt;&gt;0),Sheet1!AC1252&amp;"~"&amp;Sheet1!AD1252,""))</f>
        <v/>
      </c>
    </row>
    <row r="1046" spans="1:23">
      <c r="A1046" s="3">
        <v>22025</v>
      </c>
      <c r="B1046" s="3" t="s">
        <v>116</v>
      </c>
      <c r="C1046" s="3" t="s">
        <v>2181</v>
      </c>
      <c r="D1046" s="21" t="str">
        <f>IF(OR(Sheet1!I1049&lt;&gt;Sheet1!AF1049,Sheet1!AG1049&lt;&gt;Sheet1!J1049),"有影响","-")</f>
        <v>有影响</v>
      </c>
      <c r="E1046" s="21" t="str">
        <f>IF(OR(Sheet1!N1049&lt;&gt;Sheet1!AH1049,Sheet1!AI1049&lt;&gt;Sheet1!O1049),"有影响","-")</f>
        <v>-</v>
      </c>
      <c r="F1046" s="21" t="str">
        <f>IF(OR(Sheet1!S1049&lt;&gt;Sheet1!AJ1049,Sheet1!AK1049&lt;&gt;Sheet1!T1049),"有影响","-")</f>
        <v>-</v>
      </c>
      <c r="G1046" s="21" t="str">
        <f>IF(OR(Sheet1!X1049&lt;&gt;Sheet1!AL1049,Sheet1!AM1049&lt;&gt;Sheet1!Y1049),"有影响","-")</f>
        <v>-</v>
      </c>
      <c r="H1046" s="21" t="str">
        <f>IF(OR(Sheet1!AC1049&lt;&gt;Sheet1!AN1049,Sheet1!AO1049&lt;&gt;Sheet1!AD1049),"有影响","-")</f>
        <v>-</v>
      </c>
      <c r="I1046" s="21" t="str">
        <f>IF(Sheet1!G1049=0,"出错","-")</f>
        <v>-</v>
      </c>
      <c r="J1046" s="21" t="str">
        <f>IF(AND(Sheet1!G1049=0,Sheet1!L1049&lt;&gt;0),"出错","-")</f>
        <v>-</v>
      </c>
      <c r="K1046" s="21" t="str">
        <f>IF(AND(Sheet1!G1049=0,Sheet1!L1049=0,Sheet1!Q1049&lt;&gt;0),"出错","-")</f>
        <v>-</v>
      </c>
      <c r="L1046" s="21" t="str">
        <f>IF(AND(Sheet1!G1049=0,Sheet1!L1049=0,Sheet1!Q1049=0,Sheet1!V1049&lt;&gt;0),"出错","-")</f>
        <v>-</v>
      </c>
      <c r="M1046" s="21" t="str">
        <f>IF(AND(Sheet1!G1049=0,Sheet1!L1049=0,Sheet1!Q1049=0,Sheet1!V1049=0,Sheet1!AA1049&lt;&gt;0),"出错","-")</f>
        <v>-</v>
      </c>
      <c r="N1046" s="21" t="str">
        <f>IFERROR(VLOOKUP(Sheet1!G1049,配置检查表!$Y:$Z,2,FALSE),"")</f>
        <v/>
      </c>
      <c r="O1046" s="21">
        <f>IF(AND(Sheet1!I1049=Sheet1!J1049,Sheet1!J1049&lt;&gt;0),Sheet1!I1049,IF(AND(Sheet1!I1049&lt;&gt;Sheet1!J1049,Sheet1!J1049&lt;&gt;0),Sheet1!I1049&amp;"~"&amp;Sheet1!J1049,""))</f>
        <v>1</v>
      </c>
      <c r="P1046" s="21" t="str">
        <f>IFERROR(VLOOKUP(Sheet1!L1049,配置检查表!$Y:$Z,2,FALSE),"")</f>
        <v/>
      </c>
      <c r="Q1046" s="21" t="str">
        <f>IF(AND(Sheet1!N1049=Sheet1!O1049,Sheet1!O1049&lt;&gt;0),Sheet1!N1049,IF(AND(Sheet1!N1049&lt;&gt;Sheet1!O1049,Sheet1!O1049&lt;&gt;0),Sheet1!N1049&amp;"~"&amp;Sheet1!O1049,""))</f>
        <v/>
      </c>
      <c r="R1046" s="21" t="str">
        <f>IFERROR(VLOOKUP(Sheet1!Q1049,配置检查表!$Y:$Z,2,FALSE),"")</f>
        <v/>
      </c>
      <c r="S1046" s="39">
        <f>IF(AND(Sheet1!S1253=Sheet1!T1253,Sheet1!T1253&lt;&gt;0),Sheet1!S1253,IF(AND(Sheet1!S1253&lt;&gt;Sheet1!T1253,Sheet1!T1253&lt;&gt;0),Sheet1!S1253&amp;"~"&amp;Sheet1!T1253,""))</f>
        <v>150</v>
      </c>
      <c r="T1046" s="21" t="str">
        <f>IFERROR(VLOOKUP(Sheet1!V1049,配置检查表!$Y:$Z,2,FALSE),"")</f>
        <v/>
      </c>
      <c r="U1046" s="39">
        <f>IF(AND(Sheet1!X1253=Sheet1!Y1253,Sheet1!Y1253&lt;&gt;0),Sheet1!X1253,IF(AND(Sheet1!X1253&lt;&gt;Sheet1!Y1253,Sheet1!Y1253&lt;&gt;0),Sheet1!X1253&amp;"~"&amp;Sheet1!Y1253,""))</f>
        <v>1</v>
      </c>
      <c r="V1046" s="21" t="str">
        <f>IFERROR(VLOOKUP(Sheet1!XAA,配置检查表!$Y:$Z,2,FALSE),"")</f>
        <v/>
      </c>
      <c r="W1046" s="21" t="str">
        <f>IF(AND(Sheet1!AC1253=Sheet1!AD1253,Sheet1!AD1253&lt;&gt;0),Sheet1!AC1253,IF(AND(Sheet1!AC1253&lt;&gt;Sheet1!AD1253,Sheet1!AD1253&lt;&gt;0),Sheet1!AC1253&amp;"~"&amp;Sheet1!AD1253,""))</f>
        <v/>
      </c>
    </row>
    <row r="1047" spans="1:23">
      <c r="A1047" s="3">
        <v>22026</v>
      </c>
      <c r="B1047" s="3" t="s">
        <v>442</v>
      </c>
      <c r="C1047" s="3" t="s">
        <v>2182</v>
      </c>
      <c r="D1047" s="21" t="str">
        <f>IF(OR(Sheet1!I1050&lt;&gt;Sheet1!AF1050,Sheet1!AG1050&lt;&gt;Sheet1!J1050),"有影响","-")</f>
        <v>有影响</v>
      </c>
      <c r="E1047" s="21" t="str">
        <f>IF(OR(Sheet1!N1050&lt;&gt;Sheet1!AH1050,Sheet1!AI1050&lt;&gt;Sheet1!O1050),"有影响","-")</f>
        <v>-</v>
      </c>
      <c r="F1047" s="21" t="str">
        <f>IF(OR(Sheet1!S1050&lt;&gt;Sheet1!AJ1050,Sheet1!AK1050&lt;&gt;Sheet1!T1050),"有影响","-")</f>
        <v>-</v>
      </c>
      <c r="G1047" s="21" t="str">
        <f>IF(OR(Sheet1!X1050&lt;&gt;Sheet1!AL1050,Sheet1!AM1050&lt;&gt;Sheet1!Y1050),"有影响","-")</f>
        <v>-</v>
      </c>
      <c r="H1047" s="21" t="str">
        <f>IF(OR(Sheet1!AC1050&lt;&gt;Sheet1!AN1050,Sheet1!AO1050&lt;&gt;Sheet1!AD1050),"有影响","-")</f>
        <v>-</v>
      </c>
      <c r="I1047" s="21" t="str">
        <f>IF(Sheet1!G1050=0,"出错","-")</f>
        <v>-</v>
      </c>
      <c r="J1047" s="21" t="str">
        <f>IF(AND(Sheet1!G1050=0,Sheet1!L1050&lt;&gt;0),"出错","-")</f>
        <v>-</v>
      </c>
      <c r="K1047" s="21" t="str">
        <f>IF(AND(Sheet1!G1050=0,Sheet1!L1050=0,Sheet1!Q1050&lt;&gt;0),"出错","-")</f>
        <v>-</v>
      </c>
      <c r="L1047" s="21" t="str">
        <f>IF(AND(Sheet1!G1050=0,Sheet1!L1050=0,Sheet1!Q1050=0,Sheet1!V1050&lt;&gt;0),"出错","-")</f>
        <v>-</v>
      </c>
      <c r="M1047" s="21" t="str">
        <f>IF(AND(Sheet1!G1050=0,Sheet1!L1050=0,Sheet1!Q1050=0,Sheet1!V1050=0,Sheet1!AA1050&lt;&gt;0),"出错","-")</f>
        <v>-</v>
      </c>
      <c r="N1047" s="21" t="str">
        <f>IFERROR(VLOOKUP(Sheet1!G1050,配置检查表!$Y:$Z,2,FALSE),"")</f>
        <v/>
      </c>
      <c r="O1047" s="21">
        <f>IF(AND(Sheet1!I1050=Sheet1!J1050,Sheet1!J1050&lt;&gt;0),Sheet1!I1050,IF(AND(Sheet1!I1050&lt;&gt;Sheet1!J1050,Sheet1!J1050&lt;&gt;0),Sheet1!I1050&amp;"~"&amp;Sheet1!J1050,""))</f>
        <v>1</v>
      </c>
      <c r="P1047" s="21" t="str">
        <f>IFERROR(VLOOKUP(Sheet1!L1050,配置检查表!$Y:$Z,2,FALSE),"")</f>
        <v/>
      </c>
      <c r="Q1047" s="21" t="str">
        <f>IF(AND(Sheet1!N1050=Sheet1!O1050,Sheet1!O1050&lt;&gt;0),Sheet1!N1050,IF(AND(Sheet1!N1050&lt;&gt;Sheet1!O1050,Sheet1!O1050&lt;&gt;0),Sheet1!N1050&amp;"~"&amp;Sheet1!O1050,""))</f>
        <v/>
      </c>
      <c r="R1047" s="21" t="str">
        <f>IFERROR(VLOOKUP(Sheet1!Q1050,配置检查表!$Y:$Z,2,FALSE),"")</f>
        <v/>
      </c>
      <c r="S1047" s="39">
        <f>IF(AND(Sheet1!S1254=Sheet1!T1254,Sheet1!T1254&lt;&gt;0),Sheet1!S1254,IF(AND(Sheet1!S1254&lt;&gt;Sheet1!T1254,Sheet1!T1254&lt;&gt;0),Sheet1!S1254&amp;"~"&amp;Sheet1!T1254,""))</f>
        <v>95</v>
      </c>
      <c r="T1047" s="21" t="str">
        <f>IFERROR(VLOOKUP(Sheet1!V1050,配置检查表!$Y:$Z,2,FALSE),"")</f>
        <v/>
      </c>
      <c r="U1047" s="39" t="str">
        <f>IF(AND(Sheet1!X1254=Sheet1!Y1254,Sheet1!Y1254&lt;&gt;0),Sheet1!X1254,IF(AND(Sheet1!X1254&lt;&gt;Sheet1!Y1254,Sheet1!Y1254&lt;&gt;0),Sheet1!X1254&amp;"~"&amp;Sheet1!Y1254,""))</f>
        <v/>
      </c>
      <c r="V1047" s="21" t="str">
        <f>IFERROR(VLOOKUP(Sheet1!XAA,配置检查表!$Y:$Z,2,FALSE),"")</f>
        <v/>
      </c>
      <c r="W1047" s="21" t="str">
        <f>IF(AND(Sheet1!AC1254=Sheet1!AD1254,Sheet1!AD1254&lt;&gt;0),Sheet1!AC1254,IF(AND(Sheet1!AC1254&lt;&gt;Sheet1!AD1254,Sheet1!AD1254&lt;&gt;0),Sheet1!AC1254&amp;"~"&amp;Sheet1!AD1254,""))</f>
        <v/>
      </c>
    </row>
    <row r="1048" spans="1:23">
      <c r="A1048" s="3">
        <v>22027</v>
      </c>
      <c r="B1048" s="3" t="s">
        <v>62</v>
      </c>
      <c r="C1048" s="3" t="s">
        <v>2183</v>
      </c>
      <c r="D1048" s="21" t="str">
        <f>IF(OR(Sheet1!I1051&lt;&gt;Sheet1!AF1051,Sheet1!AG1051&lt;&gt;Sheet1!J1051),"有影响","-")</f>
        <v>有影响</v>
      </c>
      <c r="E1048" s="21" t="str">
        <f>IF(OR(Sheet1!N1051&lt;&gt;Sheet1!AH1051,Sheet1!AI1051&lt;&gt;Sheet1!O1051),"有影响","-")</f>
        <v>-</v>
      </c>
      <c r="F1048" s="21" t="str">
        <f>IF(OR(Sheet1!S1051&lt;&gt;Sheet1!AJ1051,Sheet1!AK1051&lt;&gt;Sheet1!T1051),"有影响","-")</f>
        <v>-</v>
      </c>
      <c r="G1048" s="21" t="str">
        <f>IF(OR(Sheet1!X1051&lt;&gt;Sheet1!AL1051,Sheet1!AM1051&lt;&gt;Sheet1!Y1051),"有影响","-")</f>
        <v>-</v>
      </c>
      <c r="H1048" s="21" t="str">
        <f>IF(OR(Sheet1!AC1051&lt;&gt;Sheet1!AN1051,Sheet1!AO1051&lt;&gt;Sheet1!AD1051),"有影响","-")</f>
        <v>-</v>
      </c>
      <c r="I1048" s="21" t="str">
        <f>IF(Sheet1!G1051=0,"出错","-")</f>
        <v>-</v>
      </c>
      <c r="J1048" s="21" t="str">
        <f>IF(AND(Sheet1!G1051=0,Sheet1!L1051&lt;&gt;0),"出错","-")</f>
        <v>-</v>
      </c>
      <c r="K1048" s="21" t="str">
        <f>IF(AND(Sheet1!G1051=0,Sheet1!L1051=0,Sheet1!Q1051&lt;&gt;0),"出错","-")</f>
        <v>-</v>
      </c>
      <c r="L1048" s="21" t="str">
        <f>IF(AND(Sheet1!G1051=0,Sheet1!L1051=0,Sheet1!Q1051=0,Sheet1!V1051&lt;&gt;0),"出错","-")</f>
        <v>-</v>
      </c>
      <c r="M1048" s="21" t="str">
        <f>IF(AND(Sheet1!G1051=0,Sheet1!L1051=0,Sheet1!Q1051=0,Sheet1!V1051=0,Sheet1!AA1051&lt;&gt;0),"出错","-")</f>
        <v>-</v>
      </c>
      <c r="N1048" s="21" t="str">
        <f>IFERROR(VLOOKUP(Sheet1!G1051,配置检查表!$Y:$Z,2,FALSE),"")</f>
        <v/>
      </c>
      <c r="O1048" s="21">
        <f>IF(AND(Sheet1!I1051=Sheet1!J1051,Sheet1!J1051&lt;&gt;0),Sheet1!I1051,IF(AND(Sheet1!I1051&lt;&gt;Sheet1!J1051,Sheet1!J1051&lt;&gt;0),Sheet1!I1051&amp;"~"&amp;Sheet1!J1051,""))</f>
        <v>1</v>
      </c>
      <c r="P1048" s="21" t="str">
        <f>IFERROR(VLOOKUP(Sheet1!L1051,配置检查表!$Y:$Z,2,FALSE),"")</f>
        <v/>
      </c>
      <c r="Q1048" s="21" t="str">
        <f>IF(AND(Sheet1!N1051=Sheet1!O1051,Sheet1!O1051&lt;&gt;0),Sheet1!N1051,IF(AND(Sheet1!N1051&lt;&gt;Sheet1!O1051,Sheet1!O1051&lt;&gt;0),Sheet1!N1051&amp;"~"&amp;Sheet1!O1051,""))</f>
        <v/>
      </c>
      <c r="R1048" s="21" t="str">
        <f>IFERROR(VLOOKUP(Sheet1!Q1051,配置检查表!$Y:$Z,2,FALSE),"")</f>
        <v/>
      </c>
      <c r="S1048" s="39">
        <f>IF(AND(Sheet1!S1255=Sheet1!T1255,Sheet1!T1255&lt;&gt;0),Sheet1!S1255,IF(AND(Sheet1!S1255&lt;&gt;Sheet1!T1255,Sheet1!T1255&lt;&gt;0),Sheet1!S1255&amp;"~"&amp;Sheet1!T1255,""))</f>
        <v>125</v>
      </c>
      <c r="T1048" s="21" t="str">
        <f>IFERROR(VLOOKUP(Sheet1!V1051,配置检查表!$Y:$Z,2,FALSE),"")</f>
        <v/>
      </c>
      <c r="U1048" s="39">
        <f>IF(AND(Sheet1!X1255=Sheet1!Y1255,Sheet1!Y1255&lt;&gt;0),Sheet1!X1255,IF(AND(Sheet1!X1255&lt;&gt;Sheet1!Y1255,Sheet1!Y1255&lt;&gt;0),Sheet1!X1255&amp;"~"&amp;Sheet1!Y1255,""))</f>
        <v>3</v>
      </c>
      <c r="V1048" s="21" t="str">
        <f>IFERROR(VLOOKUP(Sheet1!XAA,配置检查表!$Y:$Z,2,FALSE),"")</f>
        <v/>
      </c>
      <c r="W1048" s="21" t="str">
        <f>IF(AND(Sheet1!AC1255=Sheet1!AD1255,Sheet1!AD1255&lt;&gt;0),Sheet1!AC1255,IF(AND(Sheet1!AC1255&lt;&gt;Sheet1!AD1255,Sheet1!AD1255&lt;&gt;0),Sheet1!AC1255&amp;"~"&amp;Sheet1!AD1255,""))</f>
        <v/>
      </c>
    </row>
    <row r="1049" spans="1:23">
      <c r="A1049" s="3">
        <v>22028</v>
      </c>
      <c r="B1049" s="3" t="s">
        <v>112</v>
      </c>
      <c r="C1049" s="3" t="s">
        <v>2184</v>
      </c>
      <c r="D1049" s="21" t="str">
        <f>IF(OR(Sheet1!I1052&lt;&gt;Sheet1!AF1052,Sheet1!AG1052&lt;&gt;Sheet1!J1052),"有影响","-")</f>
        <v>有影响</v>
      </c>
      <c r="E1049" s="21" t="str">
        <f>IF(OR(Sheet1!N1052&lt;&gt;Sheet1!AH1052,Sheet1!AI1052&lt;&gt;Sheet1!O1052),"有影响","-")</f>
        <v>-</v>
      </c>
      <c r="F1049" s="21" t="str">
        <f>IF(OR(Sheet1!S1052&lt;&gt;Sheet1!AJ1052,Sheet1!AK1052&lt;&gt;Sheet1!T1052),"有影响","-")</f>
        <v>-</v>
      </c>
      <c r="G1049" s="21" t="str">
        <f>IF(OR(Sheet1!X1052&lt;&gt;Sheet1!AL1052,Sheet1!AM1052&lt;&gt;Sheet1!Y1052),"有影响","-")</f>
        <v>-</v>
      </c>
      <c r="H1049" s="21" t="str">
        <f>IF(OR(Sheet1!AC1052&lt;&gt;Sheet1!AN1052,Sheet1!AO1052&lt;&gt;Sheet1!AD1052),"有影响","-")</f>
        <v>-</v>
      </c>
      <c r="I1049" s="21" t="str">
        <f>IF(Sheet1!G1052=0,"出错","-")</f>
        <v>-</v>
      </c>
      <c r="J1049" s="21" t="str">
        <f>IF(AND(Sheet1!G1052=0,Sheet1!L1052&lt;&gt;0),"出错","-")</f>
        <v>-</v>
      </c>
      <c r="K1049" s="21" t="str">
        <f>IF(AND(Sheet1!G1052=0,Sheet1!L1052=0,Sheet1!Q1052&lt;&gt;0),"出错","-")</f>
        <v>-</v>
      </c>
      <c r="L1049" s="21" t="str">
        <f>IF(AND(Sheet1!G1052=0,Sheet1!L1052=0,Sheet1!Q1052=0,Sheet1!V1052&lt;&gt;0),"出错","-")</f>
        <v>-</v>
      </c>
      <c r="M1049" s="21" t="str">
        <f>IF(AND(Sheet1!G1052=0,Sheet1!L1052=0,Sheet1!Q1052=0,Sheet1!V1052=0,Sheet1!AA1052&lt;&gt;0),"出错","-")</f>
        <v>-</v>
      </c>
      <c r="N1049" s="21" t="str">
        <f>IFERROR(VLOOKUP(Sheet1!G1052,配置检查表!$Y:$Z,2,FALSE),"")</f>
        <v/>
      </c>
      <c r="O1049" s="21">
        <f>IF(AND(Sheet1!I1052=Sheet1!J1052,Sheet1!J1052&lt;&gt;0),Sheet1!I1052,IF(AND(Sheet1!I1052&lt;&gt;Sheet1!J1052,Sheet1!J1052&lt;&gt;0),Sheet1!I1052&amp;"~"&amp;Sheet1!J1052,""))</f>
        <v>1</v>
      </c>
      <c r="P1049" s="21" t="str">
        <f>IFERROR(VLOOKUP(Sheet1!L1052,配置检查表!$Y:$Z,2,FALSE),"")</f>
        <v/>
      </c>
      <c r="Q1049" s="21" t="str">
        <f>IF(AND(Sheet1!N1052=Sheet1!O1052,Sheet1!O1052&lt;&gt;0),Sheet1!N1052,IF(AND(Sheet1!N1052&lt;&gt;Sheet1!O1052,Sheet1!O1052&lt;&gt;0),Sheet1!N1052&amp;"~"&amp;Sheet1!O1052,""))</f>
        <v/>
      </c>
      <c r="R1049" s="21" t="str">
        <f>IFERROR(VLOOKUP(Sheet1!Q1052,配置检查表!$Y:$Z,2,FALSE),"")</f>
        <v/>
      </c>
      <c r="S1049" s="39">
        <f>IF(AND(Sheet1!S1256=Sheet1!T1256,Sheet1!T1256&lt;&gt;0),Sheet1!S1256,IF(AND(Sheet1!S1256&lt;&gt;Sheet1!T1256,Sheet1!T1256&lt;&gt;0),Sheet1!S1256&amp;"~"&amp;Sheet1!T1256,""))</f>
        <v>155</v>
      </c>
      <c r="T1049" s="21" t="str">
        <f>IFERROR(VLOOKUP(Sheet1!V1052,配置检查表!$Y:$Z,2,FALSE),"")</f>
        <v/>
      </c>
      <c r="U1049" s="39">
        <f>IF(AND(Sheet1!X1256=Sheet1!Y1256,Sheet1!Y1256&lt;&gt;0),Sheet1!X1256,IF(AND(Sheet1!X1256&lt;&gt;Sheet1!Y1256,Sheet1!Y1256&lt;&gt;0),Sheet1!X1256&amp;"~"&amp;Sheet1!Y1256,""))</f>
        <v>1</v>
      </c>
      <c r="V1049" s="21" t="str">
        <f>IFERROR(VLOOKUP(Sheet1!XAA,配置检查表!$Y:$Z,2,FALSE),"")</f>
        <v/>
      </c>
      <c r="W1049" s="21" t="str">
        <f>IF(AND(Sheet1!AC1256=Sheet1!AD1256,Sheet1!AD1256&lt;&gt;0),Sheet1!AC1256,IF(AND(Sheet1!AC1256&lt;&gt;Sheet1!AD1256,Sheet1!AD1256&lt;&gt;0),Sheet1!AC1256&amp;"~"&amp;Sheet1!AD1256,""))</f>
        <v/>
      </c>
    </row>
    <row r="1050" spans="1:23">
      <c r="A1050" s="3">
        <v>22029</v>
      </c>
      <c r="B1050" s="3" t="s">
        <v>69</v>
      </c>
      <c r="C1050" s="3" t="s">
        <v>2185</v>
      </c>
      <c r="D1050" s="21" t="str">
        <f>IF(OR(Sheet1!I1053&lt;&gt;Sheet1!AF1053,Sheet1!AG1053&lt;&gt;Sheet1!J1053),"有影响","-")</f>
        <v>有影响</v>
      </c>
      <c r="E1050" s="21" t="str">
        <f>IF(OR(Sheet1!N1053&lt;&gt;Sheet1!AH1053,Sheet1!AI1053&lt;&gt;Sheet1!O1053),"有影响","-")</f>
        <v>-</v>
      </c>
      <c r="F1050" s="21" t="str">
        <f>IF(OR(Sheet1!S1053&lt;&gt;Sheet1!AJ1053,Sheet1!AK1053&lt;&gt;Sheet1!T1053),"有影响","-")</f>
        <v>-</v>
      </c>
      <c r="G1050" s="21" t="str">
        <f>IF(OR(Sheet1!X1053&lt;&gt;Sheet1!AL1053,Sheet1!AM1053&lt;&gt;Sheet1!Y1053),"有影响","-")</f>
        <v>-</v>
      </c>
      <c r="H1050" s="21" t="str">
        <f>IF(OR(Sheet1!AC1053&lt;&gt;Sheet1!AN1053,Sheet1!AO1053&lt;&gt;Sheet1!AD1053),"有影响","-")</f>
        <v>-</v>
      </c>
      <c r="I1050" s="21" t="str">
        <f>IF(Sheet1!G1053=0,"出错","-")</f>
        <v>-</v>
      </c>
      <c r="J1050" s="21" t="str">
        <f>IF(AND(Sheet1!G1053=0,Sheet1!L1053&lt;&gt;0),"出错","-")</f>
        <v>-</v>
      </c>
      <c r="K1050" s="21" t="str">
        <f>IF(AND(Sheet1!G1053=0,Sheet1!L1053=0,Sheet1!Q1053&lt;&gt;0),"出错","-")</f>
        <v>-</v>
      </c>
      <c r="L1050" s="21" t="str">
        <f>IF(AND(Sheet1!G1053=0,Sheet1!L1053=0,Sheet1!Q1053=0,Sheet1!V1053&lt;&gt;0),"出错","-")</f>
        <v>-</v>
      </c>
      <c r="M1050" s="21" t="str">
        <f>IF(AND(Sheet1!G1053=0,Sheet1!L1053=0,Sheet1!Q1053=0,Sheet1!V1053=0,Sheet1!AA1053&lt;&gt;0),"出错","-")</f>
        <v>-</v>
      </c>
      <c r="N1050" s="21" t="str">
        <f>IFERROR(VLOOKUP(Sheet1!G1053,配置检查表!$Y:$Z,2,FALSE),"")</f>
        <v/>
      </c>
      <c r="O1050" s="21">
        <f>IF(AND(Sheet1!I1053=Sheet1!J1053,Sheet1!J1053&lt;&gt;0),Sheet1!I1053,IF(AND(Sheet1!I1053&lt;&gt;Sheet1!J1053,Sheet1!J1053&lt;&gt;0),Sheet1!I1053&amp;"~"&amp;Sheet1!J1053,""))</f>
        <v>1</v>
      </c>
      <c r="P1050" s="21" t="str">
        <f>IFERROR(VLOOKUP(Sheet1!L1053,配置检查表!$Y:$Z,2,FALSE),"")</f>
        <v/>
      </c>
      <c r="Q1050" s="21" t="str">
        <f>IF(AND(Sheet1!N1053=Sheet1!O1053,Sheet1!O1053&lt;&gt;0),Sheet1!N1053,IF(AND(Sheet1!N1053&lt;&gt;Sheet1!O1053,Sheet1!O1053&lt;&gt;0),Sheet1!N1053&amp;"~"&amp;Sheet1!O1053,""))</f>
        <v/>
      </c>
      <c r="R1050" s="21" t="str">
        <f>IFERROR(VLOOKUP(Sheet1!Q1053,配置检查表!$Y:$Z,2,FALSE),"")</f>
        <v/>
      </c>
      <c r="S1050" s="39">
        <f>IF(AND(Sheet1!S1257=Sheet1!T1257,Sheet1!T1257&lt;&gt;0),Sheet1!S1257,IF(AND(Sheet1!S1257&lt;&gt;Sheet1!T1257,Sheet1!T1257&lt;&gt;0),Sheet1!S1257&amp;"~"&amp;Sheet1!T1257,""))</f>
        <v>100</v>
      </c>
      <c r="T1050" s="21" t="str">
        <f>IFERROR(VLOOKUP(Sheet1!V1053,配置检查表!$Y:$Z,2,FALSE),"")</f>
        <v/>
      </c>
      <c r="U1050" s="39" t="str">
        <f>IF(AND(Sheet1!X1257=Sheet1!Y1257,Sheet1!Y1257&lt;&gt;0),Sheet1!X1257,IF(AND(Sheet1!X1257&lt;&gt;Sheet1!Y1257,Sheet1!Y1257&lt;&gt;0),Sheet1!X1257&amp;"~"&amp;Sheet1!Y1257,""))</f>
        <v/>
      </c>
      <c r="V1050" s="21" t="str">
        <f>IFERROR(VLOOKUP(Sheet1!XAA,配置检查表!$Y:$Z,2,FALSE),"")</f>
        <v/>
      </c>
      <c r="W1050" s="21" t="str">
        <f>IF(AND(Sheet1!AC1257=Sheet1!AD1257,Sheet1!AD1257&lt;&gt;0),Sheet1!AC1257,IF(AND(Sheet1!AC1257&lt;&gt;Sheet1!AD1257,Sheet1!AD1257&lt;&gt;0),Sheet1!AC1257&amp;"~"&amp;Sheet1!AD1257,""))</f>
        <v/>
      </c>
    </row>
    <row r="1051" spans="1:23">
      <c r="A1051" s="3">
        <v>22030</v>
      </c>
      <c r="B1051" s="3" t="s">
        <v>66</v>
      </c>
      <c r="C1051" s="3" t="s">
        <v>2186</v>
      </c>
      <c r="D1051" s="21" t="str">
        <f>IF(OR(Sheet1!I1054&lt;&gt;Sheet1!AF1054,Sheet1!AG1054&lt;&gt;Sheet1!J1054),"有影响","-")</f>
        <v>有影响</v>
      </c>
      <c r="E1051" s="21" t="str">
        <f>IF(OR(Sheet1!N1054&lt;&gt;Sheet1!AH1054,Sheet1!AI1054&lt;&gt;Sheet1!O1054),"有影响","-")</f>
        <v>-</v>
      </c>
      <c r="F1051" s="21" t="str">
        <f>IF(OR(Sheet1!S1054&lt;&gt;Sheet1!AJ1054,Sheet1!AK1054&lt;&gt;Sheet1!T1054),"有影响","-")</f>
        <v>-</v>
      </c>
      <c r="G1051" s="21" t="str">
        <f>IF(OR(Sheet1!X1054&lt;&gt;Sheet1!AL1054,Sheet1!AM1054&lt;&gt;Sheet1!Y1054),"有影响","-")</f>
        <v>-</v>
      </c>
      <c r="H1051" s="21" t="str">
        <f>IF(OR(Sheet1!AC1054&lt;&gt;Sheet1!AN1054,Sheet1!AO1054&lt;&gt;Sheet1!AD1054),"有影响","-")</f>
        <v>-</v>
      </c>
      <c r="I1051" s="21" t="str">
        <f>IF(Sheet1!G1054=0,"出错","-")</f>
        <v>-</v>
      </c>
      <c r="J1051" s="21" t="str">
        <f>IF(AND(Sheet1!G1054=0,Sheet1!L1054&lt;&gt;0),"出错","-")</f>
        <v>-</v>
      </c>
      <c r="K1051" s="21" t="str">
        <f>IF(AND(Sheet1!G1054=0,Sheet1!L1054=0,Sheet1!Q1054&lt;&gt;0),"出错","-")</f>
        <v>-</v>
      </c>
      <c r="L1051" s="21" t="str">
        <f>IF(AND(Sheet1!G1054=0,Sheet1!L1054=0,Sheet1!Q1054=0,Sheet1!V1054&lt;&gt;0),"出错","-")</f>
        <v>-</v>
      </c>
      <c r="M1051" s="21" t="str">
        <f>IF(AND(Sheet1!G1054=0,Sheet1!L1054=0,Sheet1!Q1054=0,Sheet1!V1054=0,Sheet1!AA1054&lt;&gt;0),"出错","-")</f>
        <v>-</v>
      </c>
      <c r="N1051" s="21" t="str">
        <f>IFERROR(VLOOKUP(Sheet1!G1054,配置检查表!$Y:$Z,2,FALSE),"")</f>
        <v/>
      </c>
      <c r="O1051" s="21">
        <f>IF(AND(Sheet1!I1054=Sheet1!J1054,Sheet1!J1054&lt;&gt;0),Sheet1!I1054,IF(AND(Sheet1!I1054&lt;&gt;Sheet1!J1054,Sheet1!J1054&lt;&gt;0),Sheet1!I1054&amp;"~"&amp;Sheet1!J1054,""))</f>
        <v>1</v>
      </c>
      <c r="P1051" s="21" t="str">
        <f>IFERROR(VLOOKUP(Sheet1!L1054,配置检查表!$Y:$Z,2,FALSE),"")</f>
        <v/>
      </c>
      <c r="Q1051" s="21" t="str">
        <f>IF(AND(Sheet1!N1054=Sheet1!O1054,Sheet1!O1054&lt;&gt;0),Sheet1!N1054,IF(AND(Sheet1!N1054&lt;&gt;Sheet1!O1054,Sheet1!O1054&lt;&gt;0),Sheet1!N1054&amp;"~"&amp;Sheet1!O1054,""))</f>
        <v/>
      </c>
      <c r="R1051" s="21" t="str">
        <f>IFERROR(VLOOKUP(Sheet1!Q1054,配置检查表!$Y:$Z,2,FALSE),"")</f>
        <v/>
      </c>
      <c r="S1051" s="39">
        <f>IF(AND(Sheet1!S1258=Sheet1!T1258,Sheet1!T1258&lt;&gt;0),Sheet1!S1258,IF(AND(Sheet1!S1258&lt;&gt;Sheet1!T1258,Sheet1!T1258&lt;&gt;0),Sheet1!S1258&amp;"~"&amp;Sheet1!T1258,""))</f>
        <v>130</v>
      </c>
      <c r="T1051" s="21" t="str">
        <f>IFERROR(VLOOKUP(Sheet1!V1054,配置检查表!$Y:$Z,2,FALSE),"")</f>
        <v/>
      </c>
      <c r="U1051" s="39">
        <f>IF(AND(Sheet1!X1258=Sheet1!Y1258,Sheet1!Y1258&lt;&gt;0),Sheet1!X1258,IF(AND(Sheet1!X1258&lt;&gt;Sheet1!Y1258,Sheet1!Y1258&lt;&gt;0),Sheet1!X1258&amp;"~"&amp;Sheet1!Y1258,""))</f>
        <v>3</v>
      </c>
      <c r="V1051" s="21" t="str">
        <f>IFERROR(VLOOKUP(Sheet1!XAA,配置检查表!$Y:$Z,2,FALSE),"")</f>
        <v/>
      </c>
      <c r="W1051" s="21" t="str">
        <f>IF(AND(Sheet1!AC1258=Sheet1!AD1258,Sheet1!AD1258&lt;&gt;0),Sheet1!AC1258,IF(AND(Sheet1!AC1258&lt;&gt;Sheet1!AD1258,Sheet1!AD1258&lt;&gt;0),Sheet1!AC1258&amp;"~"&amp;Sheet1!AD1258,""))</f>
        <v/>
      </c>
    </row>
    <row r="1052" spans="1:23">
      <c r="A1052" s="3">
        <v>22031</v>
      </c>
      <c r="B1052" s="3" t="s">
        <v>73</v>
      </c>
      <c r="C1052" s="3" t="s">
        <v>2187</v>
      </c>
      <c r="D1052" s="21" t="str">
        <f>IF(OR(Sheet1!I1055&lt;&gt;Sheet1!AF1055,Sheet1!AG1055&lt;&gt;Sheet1!J1055),"有影响","-")</f>
        <v>有影响</v>
      </c>
      <c r="E1052" s="21" t="str">
        <f>IF(OR(Sheet1!N1055&lt;&gt;Sheet1!AH1055,Sheet1!AI1055&lt;&gt;Sheet1!O1055),"有影响","-")</f>
        <v>-</v>
      </c>
      <c r="F1052" s="21" t="str">
        <f>IF(OR(Sheet1!S1055&lt;&gt;Sheet1!AJ1055,Sheet1!AK1055&lt;&gt;Sheet1!T1055),"有影响","-")</f>
        <v>-</v>
      </c>
      <c r="G1052" s="21" t="str">
        <f>IF(OR(Sheet1!X1055&lt;&gt;Sheet1!AL1055,Sheet1!AM1055&lt;&gt;Sheet1!Y1055),"有影响","-")</f>
        <v>-</v>
      </c>
      <c r="H1052" s="21" t="str">
        <f>IF(OR(Sheet1!AC1055&lt;&gt;Sheet1!AN1055,Sheet1!AO1055&lt;&gt;Sheet1!AD1055),"有影响","-")</f>
        <v>-</v>
      </c>
      <c r="I1052" s="21" t="str">
        <f>IF(Sheet1!G1055=0,"出错","-")</f>
        <v>-</v>
      </c>
      <c r="J1052" s="21" t="str">
        <f>IF(AND(Sheet1!G1055=0,Sheet1!L1055&lt;&gt;0),"出错","-")</f>
        <v>-</v>
      </c>
      <c r="K1052" s="21" t="str">
        <f>IF(AND(Sheet1!G1055=0,Sheet1!L1055=0,Sheet1!Q1055&lt;&gt;0),"出错","-")</f>
        <v>-</v>
      </c>
      <c r="L1052" s="21" t="str">
        <f>IF(AND(Sheet1!G1055=0,Sheet1!L1055=0,Sheet1!Q1055=0,Sheet1!V1055&lt;&gt;0),"出错","-")</f>
        <v>-</v>
      </c>
      <c r="M1052" s="21" t="str">
        <f>IF(AND(Sheet1!G1055=0,Sheet1!L1055=0,Sheet1!Q1055=0,Sheet1!V1055=0,Sheet1!AA1055&lt;&gt;0),"出错","-")</f>
        <v>-</v>
      </c>
      <c r="N1052" s="21" t="str">
        <f>IFERROR(VLOOKUP(Sheet1!G1055,配置检查表!$Y:$Z,2,FALSE),"")</f>
        <v/>
      </c>
      <c r="O1052" s="21">
        <f>IF(AND(Sheet1!I1055=Sheet1!J1055,Sheet1!J1055&lt;&gt;0),Sheet1!I1055,IF(AND(Sheet1!I1055&lt;&gt;Sheet1!J1055,Sheet1!J1055&lt;&gt;0),Sheet1!I1055&amp;"~"&amp;Sheet1!J1055,""))</f>
        <v>1</v>
      </c>
      <c r="P1052" s="21" t="str">
        <f>IFERROR(VLOOKUP(Sheet1!L1055,配置检查表!$Y:$Z,2,FALSE),"")</f>
        <v/>
      </c>
      <c r="Q1052" s="21" t="str">
        <f>IF(AND(Sheet1!N1055=Sheet1!O1055,Sheet1!O1055&lt;&gt;0),Sheet1!N1055,IF(AND(Sheet1!N1055&lt;&gt;Sheet1!O1055,Sheet1!O1055&lt;&gt;0),Sheet1!N1055&amp;"~"&amp;Sheet1!O1055,""))</f>
        <v/>
      </c>
      <c r="R1052" s="21" t="str">
        <f>IFERROR(VLOOKUP(Sheet1!Q1055,配置检查表!$Y:$Z,2,FALSE),"")</f>
        <v/>
      </c>
      <c r="S1052" s="39">
        <f>IF(AND(Sheet1!S1259=Sheet1!T1259,Sheet1!T1259&lt;&gt;0),Sheet1!S1259,IF(AND(Sheet1!S1259&lt;&gt;Sheet1!T1259,Sheet1!T1259&lt;&gt;0),Sheet1!S1259&amp;"~"&amp;Sheet1!T1259,""))</f>
        <v>160</v>
      </c>
      <c r="T1052" s="21" t="str">
        <f>IFERROR(VLOOKUP(Sheet1!V1055,配置检查表!$Y:$Z,2,FALSE),"")</f>
        <v/>
      </c>
      <c r="U1052" s="39">
        <f>IF(AND(Sheet1!X1259=Sheet1!Y1259,Sheet1!Y1259&lt;&gt;0),Sheet1!X1259,IF(AND(Sheet1!X1259&lt;&gt;Sheet1!Y1259,Sheet1!Y1259&lt;&gt;0),Sheet1!X1259&amp;"~"&amp;Sheet1!Y1259,""))</f>
        <v>1</v>
      </c>
      <c r="V1052" s="21" t="str">
        <f>IFERROR(VLOOKUP(Sheet1!XAA,配置检查表!$Y:$Z,2,FALSE),"")</f>
        <v/>
      </c>
      <c r="W1052" s="21" t="str">
        <f>IF(AND(Sheet1!AC1259=Sheet1!AD1259,Sheet1!AD1259&lt;&gt;0),Sheet1!AC1259,IF(AND(Sheet1!AC1259&lt;&gt;Sheet1!AD1259,Sheet1!AD1259&lt;&gt;0),Sheet1!AC1259&amp;"~"&amp;Sheet1!AD1259,""))</f>
        <v/>
      </c>
    </row>
    <row r="1053" spans="1:23">
      <c r="A1053" s="3">
        <v>22032</v>
      </c>
      <c r="B1053" s="3" t="s">
        <v>89</v>
      </c>
      <c r="C1053" s="3" t="s">
        <v>2188</v>
      </c>
      <c r="D1053" s="21" t="str">
        <f>IF(OR(Sheet1!I1056&lt;&gt;Sheet1!AF1056,Sheet1!AG1056&lt;&gt;Sheet1!J1056),"有影响","-")</f>
        <v>有影响</v>
      </c>
      <c r="E1053" s="21" t="str">
        <f>IF(OR(Sheet1!N1056&lt;&gt;Sheet1!AH1056,Sheet1!AI1056&lt;&gt;Sheet1!O1056),"有影响","-")</f>
        <v>-</v>
      </c>
      <c r="F1053" s="21" t="str">
        <f>IF(OR(Sheet1!S1056&lt;&gt;Sheet1!AJ1056,Sheet1!AK1056&lt;&gt;Sheet1!T1056),"有影响","-")</f>
        <v>-</v>
      </c>
      <c r="G1053" s="21" t="str">
        <f>IF(OR(Sheet1!X1056&lt;&gt;Sheet1!AL1056,Sheet1!AM1056&lt;&gt;Sheet1!Y1056),"有影响","-")</f>
        <v>-</v>
      </c>
      <c r="H1053" s="21" t="str">
        <f>IF(OR(Sheet1!AC1056&lt;&gt;Sheet1!AN1056,Sheet1!AO1056&lt;&gt;Sheet1!AD1056),"有影响","-")</f>
        <v>-</v>
      </c>
      <c r="I1053" s="21" t="str">
        <f>IF(Sheet1!G1056=0,"出错","-")</f>
        <v>-</v>
      </c>
      <c r="J1053" s="21" t="str">
        <f>IF(AND(Sheet1!G1056=0,Sheet1!L1056&lt;&gt;0),"出错","-")</f>
        <v>-</v>
      </c>
      <c r="K1053" s="21" t="str">
        <f>IF(AND(Sheet1!G1056=0,Sheet1!L1056=0,Sheet1!Q1056&lt;&gt;0),"出错","-")</f>
        <v>-</v>
      </c>
      <c r="L1053" s="21" t="str">
        <f>IF(AND(Sheet1!G1056=0,Sheet1!L1056=0,Sheet1!Q1056=0,Sheet1!V1056&lt;&gt;0),"出错","-")</f>
        <v>-</v>
      </c>
      <c r="M1053" s="21" t="str">
        <f>IF(AND(Sheet1!G1056=0,Sheet1!L1056=0,Sheet1!Q1056=0,Sheet1!V1056=0,Sheet1!AA1056&lt;&gt;0),"出错","-")</f>
        <v>-</v>
      </c>
      <c r="N1053" s="21" t="str">
        <f>IFERROR(VLOOKUP(Sheet1!G1056,配置检查表!$Y:$Z,2,FALSE),"")</f>
        <v/>
      </c>
      <c r="O1053" s="21">
        <f>IF(AND(Sheet1!I1056=Sheet1!J1056,Sheet1!J1056&lt;&gt;0),Sheet1!I1056,IF(AND(Sheet1!I1056&lt;&gt;Sheet1!J1056,Sheet1!J1056&lt;&gt;0),Sheet1!I1056&amp;"~"&amp;Sheet1!J1056,""))</f>
        <v>1</v>
      </c>
      <c r="P1053" s="21" t="str">
        <f>IFERROR(VLOOKUP(Sheet1!L1056,配置检查表!$Y:$Z,2,FALSE),"")</f>
        <v/>
      </c>
      <c r="Q1053" s="21" t="str">
        <f>IF(AND(Sheet1!N1056=Sheet1!O1056,Sheet1!O1056&lt;&gt;0),Sheet1!N1056,IF(AND(Sheet1!N1056&lt;&gt;Sheet1!O1056,Sheet1!O1056&lt;&gt;0),Sheet1!N1056&amp;"~"&amp;Sheet1!O1056,""))</f>
        <v/>
      </c>
      <c r="R1053" s="21" t="str">
        <f>IFERROR(VLOOKUP(Sheet1!Q1056,配置检查表!$Y:$Z,2,FALSE),"")</f>
        <v/>
      </c>
      <c r="S1053" s="39">
        <f>IF(AND(Sheet1!S1260=Sheet1!T1260,Sheet1!T1260&lt;&gt;0),Sheet1!S1260,IF(AND(Sheet1!S1260&lt;&gt;Sheet1!T1260,Sheet1!T1260&lt;&gt;0),Sheet1!S1260&amp;"~"&amp;Sheet1!T1260,""))</f>
        <v>105</v>
      </c>
      <c r="T1053" s="21" t="str">
        <f>IFERROR(VLOOKUP(Sheet1!V1056,配置检查表!$Y:$Z,2,FALSE),"")</f>
        <v/>
      </c>
      <c r="U1053" s="39" t="str">
        <f>IF(AND(Sheet1!X1260=Sheet1!Y1260,Sheet1!Y1260&lt;&gt;0),Sheet1!X1260,IF(AND(Sheet1!X1260&lt;&gt;Sheet1!Y1260,Sheet1!Y1260&lt;&gt;0),Sheet1!X1260&amp;"~"&amp;Sheet1!Y1260,""))</f>
        <v/>
      </c>
      <c r="V1053" s="21" t="str">
        <f>IFERROR(VLOOKUP(Sheet1!XAA,配置检查表!$Y:$Z,2,FALSE),"")</f>
        <v/>
      </c>
      <c r="W1053" s="21" t="str">
        <f>IF(AND(Sheet1!AC1260=Sheet1!AD1260,Sheet1!AD1260&lt;&gt;0),Sheet1!AC1260,IF(AND(Sheet1!AC1260&lt;&gt;Sheet1!AD1260,Sheet1!AD1260&lt;&gt;0),Sheet1!AC1260&amp;"~"&amp;Sheet1!AD1260,""))</f>
        <v/>
      </c>
    </row>
    <row r="1054" spans="1:23">
      <c r="A1054" s="3">
        <v>22033</v>
      </c>
      <c r="B1054" s="3" t="s">
        <v>117</v>
      </c>
      <c r="C1054" s="3" t="s">
        <v>2189</v>
      </c>
      <c r="D1054" s="21" t="str">
        <f>IF(OR(Sheet1!I1057&lt;&gt;Sheet1!AF1057,Sheet1!AG1057&lt;&gt;Sheet1!J1057),"有影响","-")</f>
        <v>有影响</v>
      </c>
      <c r="E1054" s="21" t="str">
        <f>IF(OR(Sheet1!N1057&lt;&gt;Sheet1!AH1057,Sheet1!AI1057&lt;&gt;Sheet1!O1057),"有影响","-")</f>
        <v>-</v>
      </c>
      <c r="F1054" s="21" t="str">
        <f>IF(OR(Sheet1!S1057&lt;&gt;Sheet1!AJ1057,Sheet1!AK1057&lt;&gt;Sheet1!T1057),"有影响","-")</f>
        <v>-</v>
      </c>
      <c r="G1054" s="21" t="str">
        <f>IF(OR(Sheet1!X1057&lt;&gt;Sheet1!AL1057,Sheet1!AM1057&lt;&gt;Sheet1!Y1057),"有影响","-")</f>
        <v>-</v>
      </c>
      <c r="H1054" s="21" t="str">
        <f>IF(OR(Sheet1!AC1057&lt;&gt;Sheet1!AN1057,Sheet1!AO1057&lt;&gt;Sheet1!AD1057),"有影响","-")</f>
        <v>-</v>
      </c>
      <c r="I1054" s="21" t="str">
        <f>IF(Sheet1!G1057=0,"出错","-")</f>
        <v>-</v>
      </c>
      <c r="J1054" s="21" t="str">
        <f>IF(AND(Sheet1!G1057=0,Sheet1!L1057&lt;&gt;0),"出错","-")</f>
        <v>-</v>
      </c>
      <c r="K1054" s="21" t="str">
        <f>IF(AND(Sheet1!G1057=0,Sheet1!L1057=0,Sheet1!Q1057&lt;&gt;0),"出错","-")</f>
        <v>-</v>
      </c>
      <c r="L1054" s="21" t="str">
        <f>IF(AND(Sheet1!G1057=0,Sheet1!L1057=0,Sheet1!Q1057=0,Sheet1!V1057&lt;&gt;0),"出错","-")</f>
        <v>-</v>
      </c>
      <c r="M1054" s="21" t="str">
        <f>IF(AND(Sheet1!G1057=0,Sheet1!L1057=0,Sheet1!Q1057=0,Sheet1!V1057=0,Sheet1!AA1057&lt;&gt;0),"出错","-")</f>
        <v>-</v>
      </c>
      <c r="N1054" s="21" t="str">
        <f>IFERROR(VLOOKUP(Sheet1!G1057,配置检查表!$Y:$Z,2,FALSE),"")</f>
        <v/>
      </c>
      <c r="O1054" s="21">
        <f>IF(AND(Sheet1!I1057=Sheet1!J1057,Sheet1!J1057&lt;&gt;0),Sheet1!I1057,IF(AND(Sheet1!I1057&lt;&gt;Sheet1!J1057,Sheet1!J1057&lt;&gt;0),Sheet1!I1057&amp;"~"&amp;Sheet1!J1057,""))</f>
        <v>1</v>
      </c>
      <c r="P1054" s="21" t="str">
        <f>IFERROR(VLOOKUP(Sheet1!L1057,配置检查表!$Y:$Z,2,FALSE),"")</f>
        <v/>
      </c>
      <c r="Q1054" s="21" t="str">
        <f>IF(AND(Sheet1!N1057=Sheet1!O1057,Sheet1!O1057&lt;&gt;0),Sheet1!N1057,IF(AND(Sheet1!N1057&lt;&gt;Sheet1!O1057,Sheet1!O1057&lt;&gt;0),Sheet1!N1057&amp;"~"&amp;Sheet1!O1057,""))</f>
        <v/>
      </c>
      <c r="R1054" s="21" t="str">
        <f>IFERROR(VLOOKUP(Sheet1!Q1057,配置检查表!$Y:$Z,2,FALSE),"")</f>
        <v/>
      </c>
      <c r="S1054" s="39">
        <f>IF(AND(Sheet1!S1261=Sheet1!T1261,Sheet1!T1261&lt;&gt;0),Sheet1!S1261,IF(AND(Sheet1!S1261&lt;&gt;Sheet1!T1261,Sheet1!T1261&lt;&gt;0),Sheet1!S1261&amp;"~"&amp;Sheet1!T1261,""))</f>
        <v>135</v>
      </c>
      <c r="T1054" s="21" t="str">
        <f>IFERROR(VLOOKUP(Sheet1!V1057,配置检查表!$Y:$Z,2,FALSE),"")</f>
        <v/>
      </c>
      <c r="U1054" s="39">
        <f>IF(AND(Sheet1!X1261=Sheet1!Y1261,Sheet1!Y1261&lt;&gt;0),Sheet1!X1261,IF(AND(Sheet1!X1261&lt;&gt;Sheet1!Y1261,Sheet1!Y1261&lt;&gt;0),Sheet1!X1261&amp;"~"&amp;Sheet1!Y1261,""))</f>
        <v>3</v>
      </c>
      <c r="V1054" s="21" t="str">
        <f>IFERROR(VLOOKUP(Sheet1!XAA,配置检查表!$Y:$Z,2,FALSE),"")</f>
        <v/>
      </c>
      <c r="W1054" s="21" t="str">
        <f>IF(AND(Sheet1!AC1261=Sheet1!AD1261,Sheet1!AD1261&lt;&gt;0),Sheet1!AC1261,IF(AND(Sheet1!AC1261&lt;&gt;Sheet1!AD1261,Sheet1!AD1261&lt;&gt;0),Sheet1!AC1261&amp;"~"&amp;Sheet1!AD1261,""))</f>
        <v/>
      </c>
    </row>
    <row r="1055" spans="1:23">
      <c r="A1055" s="3">
        <v>22034</v>
      </c>
      <c r="B1055" s="3" t="s">
        <v>443</v>
      </c>
      <c r="C1055" s="3" t="s">
        <v>2190</v>
      </c>
      <c r="D1055" s="21" t="str">
        <f>IF(OR(Sheet1!I1058&lt;&gt;Sheet1!AF1058,Sheet1!AG1058&lt;&gt;Sheet1!J1058),"有影响","-")</f>
        <v>有影响</v>
      </c>
      <c r="E1055" s="21" t="str">
        <f>IF(OR(Sheet1!N1058&lt;&gt;Sheet1!AH1058,Sheet1!AI1058&lt;&gt;Sheet1!O1058),"有影响","-")</f>
        <v>-</v>
      </c>
      <c r="F1055" s="21" t="str">
        <f>IF(OR(Sheet1!S1058&lt;&gt;Sheet1!AJ1058,Sheet1!AK1058&lt;&gt;Sheet1!T1058),"有影响","-")</f>
        <v>-</v>
      </c>
      <c r="G1055" s="21" t="str">
        <f>IF(OR(Sheet1!X1058&lt;&gt;Sheet1!AL1058,Sheet1!AM1058&lt;&gt;Sheet1!Y1058),"有影响","-")</f>
        <v>-</v>
      </c>
      <c r="H1055" s="21" t="str">
        <f>IF(OR(Sheet1!AC1058&lt;&gt;Sheet1!AN1058,Sheet1!AO1058&lt;&gt;Sheet1!AD1058),"有影响","-")</f>
        <v>-</v>
      </c>
      <c r="I1055" s="21" t="str">
        <f>IF(Sheet1!G1058=0,"出错","-")</f>
        <v>-</v>
      </c>
      <c r="J1055" s="21" t="str">
        <f>IF(AND(Sheet1!G1058=0,Sheet1!L1058&lt;&gt;0),"出错","-")</f>
        <v>-</v>
      </c>
      <c r="K1055" s="21" t="str">
        <f>IF(AND(Sheet1!G1058=0,Sheet1!L1058=0,Sheet1!Q1058&lt;&gt;0),"出错","-")</f>
        <v>-</v>
      </c>
      <c r="L1055" s="21" t="str">
        <f>IF(AND(Sheet1!G1058=0,Sheet1!L1058=0,Sheet1!Q1058=0,Sheet1!V1058&lt;&gt;0),"出错","-")</f>
        <v>-</v>
      </c>
      <c r="M1055" s="21" t="str">
        <f>IF(AND(Sheet1!G1058=0,Sheet1!L1058=0,Sheet1!Q1058=0,Sheet1!V1058=0,Sheet1!AA1058&lt;&gt;0),"出错","-")</f>
        <v>-</v>
      </c>
      <c r="N1055" s="21" t="str">
        <f>IFERROR(VLOOKUP(Sheet1!G1058,配置检查表!$Y:$Z,2,FALSE),"")</f>
        <v/>
      </c>
      <c r="O1055" s="21">
        <f>IF(AND(Sheet1!I1058=Sheet1!J1058,Sheet1!J1058&lt;&gt;0),Sheet1!I1058,IF(AND(Sheet1!I1058&lt;&gt;Sheet1!J1058,Sheet1!J1058&lt;&gt;0),Sheet1!I1058&amp;"~"&amp;Sheet1!J1058,""))</f>
        <v>1</v>
      </c>
      <c r="P1055" s="21" t="str">
        <f>IFERROR(VLOOKUP(Sheet1!L1058,配置检查表!$Y:$Z,2,FALSE),"")</f>
        <v/>
      </c>
      <c r="Q1055" s="21" t="str">
        <f>IF(AND(Sheet1!N1058=Sheet1!O1058,Sheet1!O1058&lt;&gt;0),Sheet1!N1058,IF(AND(Sheet1!N1058&lt;&gt;Sheet1!O1058,Sheet1!O1058&lt;&gt;0),Sheet1!N1058&amp;"~"&amp;Sheet1!O1058,""))</f>
        <v/>
      </c>
      <c r="R1055" s="21" t="str">
        <f>IFERROR(VLOOKUP(Sheet1!Q1058,配置检查表!$Y:$Z,2,FALSE),"")</f>
        <v/>
      </c>
      <c r="S1055" s="39">
        <f>IF(AND(Sheet1!S1262=Sheet1!T1262,Sheet1!T1262&lt;&gt;0),Sheet1!S1262,IF(AND(Sheet1!S1262&lt;&gt;Sheet1!T1262,Sheet1!T1262&lt;&gt;0),Sheet1!S1262&amp;"~"&amp;Sheet1!T1262,""))</f>
        <v>165</v>
      </c>
      <c r="T1055" s="21" t="str">
        <f>IFERROR(VLOOKUP(Sheet1!V1058,配置检查表!$Y:$Z,2,FALSE),"")</f>
        <v/>
      </c>
      <c r="U1055" s="39">
        <f>IF(AND(Sheet1!X1262=Sheet1!Y1262,Sheet1!Y1262&lt;&gt;0),Sheet1!X1262,IF(AND(Sheet1!X1262&lt;&gt;Sheet1!Y1262,Sheet1!Y1262&lt;&gt;0),Sheet1!X1262&amp;"~"&amp;Sheet1!Y1262,""))</f>
        <v>1</v>
      </c>
      <c r="V1055" s="21" t="str">
        <f>IFERROR(VLOOKUP(Sheet1!XAA,配置检查表!$Y:$Z,2,FALSE),"")</f>
        <v/>
      </c>
      <c r="W1055" s="21" t="str">
        <f>IF(AND(Sheet1!AC1262=Sheet1!AD1262,Sheet1!AD1262&lt;&gt;0),Sheet1!AC1262,IF(AND(Sheet1!AC1262&lt;&gt;Sheet1!AD1262,Sheet1!AD1262&lt;&gt;0),Sheet1!AC1262&amp;"~"&amp;Sheet1!AD1262,""))</f>
        <v/>
      </c>
    </row>
    <row r="1056" spans="1:23">
      <c r="A1056" s="3">
        <v>22035</v>
      </c>
      <c r="B1056" s="3" t="s">
        <v>70</v>
      </c>
      <c r="C1056" s="3" t="s">
        <v>2191</v>
      </c>
      <c r="D1056" s="21" t="str">
        <f>IF(OR(Sheet1!I1059&lt;&gt;Sheet1!AF1059,Sheet1!AG1059&lt;&gt;Sheet1!J1059),"有影响","-")</f>
        <v>有影响</v>
      </c>
      <c r="E1056" s="21" t="str">
        <f>IF(OR(Sheet1!N1059&lt;&gt;Sheet1!AH1059,Sheet1!AI1059&lt;&gt;Sheet1!O1059),"有影响","-")</f>
        <v>-</v>
      </c>
      <c r="F1056" s="21" t="str">
        <f>IF(OR(Sheet1!S1059&lt;&gt;Sheet1!AJ1059,Sheet1!AK1059&lt;&gt;Sheet1!T1059),"有影响","-")</f>
        <v>-</v>
      </c>
      <c r="G1056" s="21" t="str">
        <f>IF(OR(Sheet1!X1059&lt;&gt;Sheet1!AL1059,Sheet1!AM1059&lt;&gt;Sheet1!Y1059),"有影响","-")</f>
        <v>-</v>
      </c>
      <c r="H1056" s="21" t="str">
        <f>IF(OR(Sheet1!AC1059&lt;&gt;Sheet1!AN1059,Sheet1!AO1059&lt;&gt;Sheet1!AD1059),"有影响","-")</f>
        <v>-</v>
      </c>
      <c r="I1056" s="21" t="str">
        <f>IF(Sheet1!G1059=0,"出错","-")</f>
        <v>-</v>
      </c>
      <c r="J1056" s="21" t="str">
        <f>IF(AND(Sheet1!G1059=0,Sheet1!L1059&lt;&gt;0),"出错","-")</f>
        <v>-</v>
      </c>
      <c r="K1056" s="21" t="str">
        <f>IF(AND(Sheet1!G1059=0,Sheet1!L1059=0,Sheet1!Q1059&lt;&gt;0),"出错","-")</f>
        <v>-</v>
      </c>
      <c r="L1056" s="21" t="str">
        <f>IF(AND(Sheet1!G1059=0,Sheet1!L1059=0,Sheet1!Q1059=0,Sheet1!V1059&lt;&gt;0),"出错","-")</f>
        <v>-</v>
      </c>
      <c r="M1056" s="21" t="str">
        <f>IF(AND(Sheet1!G1059=0,Sheet1!L1059=0,Sheet1!Q1059=0,Sheet1!V1059=0,Sheet1!AA1059&lt;&gt;0),"出错","-")</f>
        <v>-</v>
      </c>
      <c r="N1056" s="21" t="str">
        <f>IFERROR(VLOOKUP(Sheet1!G1059,配置检查表!$Y:$Z,2,FALSE),"")</f>
        <v/>
      </c>
      <c r="O1056" s="21">
        <f>IF(AND(Sheet1!I1059=Sheet1!J1059,Sheet1!J1059&lt;&gt;0),Sheet1!I1059,IF(AND(Sheet1!I1059&lt;&gt;Sheet1!J1059,Sheet1!J1059&lt;&gt;0),Sheet1!I1059&amp;"~"&amp;Sheet1!J1059,""))</f>
        <v>1</v>
      </c>
      <c r="P1056" s="21" t="str">
        <f>IFERROR(VLOOKUP(Sheet1!L1059,配置检查表!$Y:$Z,2,FALSE),"")</f>
        <v/>
      </c>
      <c r="Q1056" s="21" t="str">
        <f>IF(AND(Sheet1!N1059=Sheet1!O1059,Sheet1!O1059&lt;&gt;0),Sheet1!N1059,IF(AND(Sheet1!N1059&lt;&gt;Sheet1!O1059,Sheet1!O1059&lt;&gt;0),Sheet1!N1059&amp;"~"&amp;Sheet1!O1059,""))</f>
        <v/>
      </c>
      <c r="R1056" s="21" t="str">
        <f>IFERROR(VLOOKUP(Sheet1!Q1059,配置检查表!$Y:$Z,2,FALSE),"")</f>
        <v/>
      </c>
      <c r="S1056" s="39">
        <f>IF(AND(Sheet1!S1263=Sheet1!T1263,Sheet1!T1263&lt;&gt;0),Sheet1!S1263,IF(AND(Sheet1!S1263&lt;&gt;Sheet1!T1263,Sheet1!T1263&lt;&gt;0),Sheet1!S1263&amp;"~"&amp;Sheet1!T1263,""))</f>
        <v>110</v>
      </c>
      <c r="T1056" s="21" t="str">
        <f>IFERROR(VLOOKUP(Sheet1!V1059,配置检查表!$Y:$Z,2,FALSE),"")</f>
        <v/>
      </c>
      <c r="U1056" s="39" t="str">
        <f>IF(AND(Sheet1!X1263=Sheet1!Y1263,Sheet1!Y1263&lt;&gt;0),Sheet1!X1263,IF(AND(Sheet1!X1263&lt;&gt;Sheet1!Y1263,Sheet1!Y1263&lt;&gt;0),Sheet1!X1263&amp;"~"&amp;Sheet1!Y1263,""))</f>
        <v/>
      </c>
      <c r="V1056" s="21" t="str">
        <f>IFERROR(VLOOKUP(Sheet1!XAA,配置检查表!$Y:$Z,2,FALSE),"")</f>
        <v/>
      </c>
      <c r="W1056" s="21" t="str">
        <f>IF(AND(Sheet1!AC1263=Sheet1!AD1263,Sheet1!AD1263&lt;&gt;0),Sheet1!AC1263,IF(AND(Sheet1!AC1263&lt;&gt;Sheet1!AD1263,Sheet1!AD1263&lt;&gt;0),Sheet1!AC1263&amp;"~"&amp;Sheet1!AD1263,""))</f>
        <v/>
      </c>
    </row>
    <row r="1057" spans="1:23">
      <c r="A1057" s="3">
        <v>22036</v>
      </c>
      <c r="B1057" s="3" t="s">
        <v>113</v>
      </c>
      <c r="C1057" s="3" t="s">
        <v>2192</v>
      </c>
      <c r="D1057" s="21" t="str">
        <f>IF(OR(Sheet1!I1060&lt;&gt;Sheet1!AF1060,Sheet1!AG1060&lt;&gt;Sheet1!J1060),"有影响","-")</f>
        <v>有影响</v>
      </c>
      <c r="E1057" s="21" t="str">
        <f>IF(OR(Sheet1!N1060&lt;&gt;Sheet1!AH1060,Sheet1!AI1060&lt;&gt;Sheet1!O1060),"有影响","-")</f>
        <v>-</v>
      </c>
      <c r="F1057" s="21" t="str">
        <f>IF(OR(Sheet1!S1060&lt;&gt;Sheet1!AJ1060,Sheet1!AK1060&lt;&gt;Sheet1!T1060),"有影响","-")</f>
        <v>-</v>
      </c>
      <c r="G1057" s="21" t="str">
        <f>IF(OR(Sheet1!X1060&lt;&gt;Sheet1!AL1060,Sheet1!AM1060&lt;&gt;Sheet1!Y1060),"有影响","-")</f>
        <v>-</v>
      </c>
      <c r="H1057" s="21" t="str">
        <f>IF(OR(Sheet1!AC1060&lt;&gt;Sheet1!AN1060,Sheet1!AO1060&lt;&gt;Sheet1!AD1060),"有影响","-")</f>
        <v>-</v>
      </c>
      <c r="I1057" s="21" t="str">
        <f>IF(Sheet1!G1060=0,"出错","-")</f>
        <v>-</v>
      </c>
      <c r="J1057" s="21" t="str">
        <f>IF(AND(Sheet1!G1060=0,Sheet1!L1060&lt;&gt;0),"出错","-")</f>
        <v>-</v>
      </c>
      <c r="K1057" s="21" t="str">
        <f>IF(AND(Sheet1!G1060=0,Sheet1!L1060=0,Sheet1!Q1060&lt;&gt;0),"出错","-")</f>
        <v>-</v>
      </c>
      <c r="L1057" s="21" t="str">
        <f>IF(AND(Sheet1!G1060=0,Sheet1!L1060=0,Sheet1!Q1060=0,Sheet1!V1060&lt;&gt;0),"出错","-")</f>
        <v>-</v>
      </c>
      <c r="M1057" s="21" t="str">
        <f>IF(AND(Sheet1!G1060=0,Sheet1!L1060=0,Sheet1!Q1060=0,Sheet1!V1060=0,Sheet1!AA1060&lt;&gt;0),"出错","-")</f>
        <v>-</v>
      </c>
      <c r="N1057" s="21" t="str">
        <f>IFERROR(VLOOKUP(Sheet1!G1060,配置检查表!$Y:$Z,2,FALSE),"")</f>
        <v/>
      </c>
      <c r="O1057" s="21">
        <f>IF(AND(Sheet1!I1060=Sheet1!J1060,Sheet1!J1060&lt;&gt;0),Sheet1!I1060,IF(AND(Sheet1!I1060&lt;&gt;Sheet1!J1060,Sheet1!J1060&lt;&gt;0),Sheet1!I1060&amp;"~"&amp;Sheet1!J1060,""))</f>
        <v>1</v>
      </c>
      <c r="P1057" s="21" t="str">
        <f>IFERROR(VLOOKUP(Sheet1!L1060,配置检查表!$Y:$Z,2,FALSE),"")</f>
        <v/>
      </c>
      <c r="Q1057" s="21" t="str">
        <f>IF(AND(Sheet1!N1060=Sheet1!O1060,Sheet1!O1060&lt;&gt;0),Sheet1!N1060,IF(AND(Sheet1!N1060&lt;&gt;Sheet1!O1060,Sheet1!O1060&lt;&gt;0),Sheet1!N1060&amp;"~"&amp;Sheet1!O1060,""))</f>
        <v/>
      </c>
      <c r="R1057" s="21" t="str">
        <f>IFERROR(VLOOKUP(Sheet1!Q1060,配置检查表!$Y:$Z,2,FALSE),"")</f>
        <v/>
      </c>
      <c r="S1057" s="39">
        <f>IF(AND(Sheet1!S1264=Sheet1!T1264,Sheet1!T1264&lt;&gt;0),Sheet1!S1264,IF(AND(Sheet1!S1264&lt;&gt;Sheet1!T1264,Sheet1!T1264&lt;&gt;0),Sheet1!S1264&amp;"~"&amp;Sheet1!T1264,""))</f>
        <v>140</v>
      </c>
      <c r="T1057" s="21" t="str">
        <f>IFERROR(VLOOKUP(Sheet1!V1060,配置检查表!$Y:$Z,2,FALSE),"")</f>
        <v/>
      </c>
      <c r="U1057" s="39">
        <f>IF(AND(Sheet1!X1264=Sheet1!Y1264,Sheet1!Y1264&lt;&gt;0),Sheet1!X1264,IF(AND(Sheet1!X1264&lt;&gt;Sheet1!Y1264,Sheet1!Y1264&lt;&gt;0),Sheet1!X1264&amp;"~"&amp;Sheet1!Y1264,""))</f>
        <v>3</v>
      </c>
      <c r="V1057" s="21" t="str">
        <f>IFERROR(VLOOKUP(Sheet1!XAA,配置检查表!$Y:$Z,2,FALSE),"")</f>
        <v/>
      </c>
      <c r="W1057" s="21" t="str">
        <f>IF(AND(Sheet1!AC1264=Sheet1!AD1264,Sheet1!AD1264&lt;&gt;0),Sheet1!AC1264,IF(AND(Sheet1!AC1264&lt;&gt;Sheet1!AD1264,Sheet1!AD1264&lt;&gt;0),Sheet1!AC1264&amp;"~"&amp;Sheet1!AD1264,""))</f>
        <v/>
      </c>
    </row>
    <row r="1058" spans="1:23">
      <c r="A1058" s="3">
        <v>22037</v>
      </c>
      <c r="B1058" s="3" t="s">
        <v>67</v>
      </c>
      <c r="C1058" s="3" t="s">
        <v>2193</v>
      </c>
      <c r="D1058" s="21" t="str">
        <f>IF(OR(Sheet1!I1061&lt;&gt;Sheet1!AF1061,Sheet1!AG1061&lt;&gt;Sheet1!J1061),"有影响","-")</f>
        <v>有影响</v>
      </c>
      <c r="E1058" s="21" t="str">
        <f>IF(OR(Sheet1!N1061&lt;&gt;Sheet1!AH1061,Sheet1!AI1061&lt;&gt;Sheet1!O1061),"有影响","-")</f>
        <v>-</v>
      </c>
      <c r="F1058" s="21" t="str">
        <f>IF(OR(Sheet1!S1061&lt;&gt;Sheet1!AJ1061,Sheet1!AK1061&lt;&gt;Sheet1!T1061),"有影响","-")</f>
        <v>-</v>
      </c>
      <c r="G1058" s="21" t="str">
        <f>IF(OR(Sheet1!X1061&lt;&gt;Sheet1!AL1061,Sheet1!AM1061&lt;&gt;Sheet1!Y1061),"有影响","-")</f>
        <v>-</v>
      </c>
      <c r="H1058" s="21" t="str">
        <f>IF(OR(Sheet1!AC1061&lt;&gt;Sheet1!AN1061,Sheet1!AO1061&lt;&gt;Sheet1!AD1061),"有影响","-")</f>
        <v>-</v>
      </c>
      <c r="I1058" s="21" t="str">
        <f>IF(Sheet1!G1061=0,"出错","-")</f>
        <v>-</v>
      </c>
      <c r="J1058" s="21" t="str">
        <f>IF(AND(Sheet1!G1061=0,Sheet1!L1061&lt;&gt;0),"出错","-")</f>
        <v>-</v>
      </c>
      <c r="K1058" s="21" t="str">
        <f>IF(AND(Sheet1!G1061=0,Sheet1!L1061=0,Sheet1!Q1061&lt;&gt;0),"出错","-")</f>
        <v>-</v>
      </c>
      <c r="L1058" s="21" t="str">
        <f>IF(AND(Sheet1!G1061=0,Sheet1!L1061=0,Sheet1!Q1061=0,Sheet1!V1061&lt;&gt;0),"出错","-")</f>
        <v>-</v>
      </c>
      <c r="M1058" s="21" t="str">
        <f>IF(AND(Sheet1!G1061=0,Sheet1!L1061=0,Sheet1!Q1061=0,Sheet1!V1061=0,Sheet1!AA1061&lt;&gt;0),"出错","-")</f>
        <v>-</v>
      </c>
      <c r="N1058" s="21" t="str">
        <f>IFERROR(VLOOKUP(Sheet1!G1061,配置检查表!$Y:$Z,2,FALSE),"")</f>
        <v/>
      </c>
      <c r="O1058" s="21">
        <f>IF(AND(Sheet1!I1061=Sheet1!J1061,Sheet1!J1061&lt;&gt;0),Sheet1!I1061,IF(AND(Sheet1!I1061&lt;&gt;Sheet1!J1061,Sheet1!J1061&lt;&gt;0),Sheet1!I1061&amp;"~"&amp;Sheet1!J1061,""))</f>
        <v>1</v>
      </c>
      <c r="P1058" s="21" t="str">
        <f>IFERROR(VLOOKUP(Sheet1!L1061,配置检查表!$Y:$Z,2,FALSE),"")</f>
        <v/>
      </c>
      <c r="Q1058" s="21" t="str">
        <f>IF(AND(Sheet1!N1061=Sheet1!O1061,Sheet1!O1061&lt;&gt;0),Sheet1!N1061,IF(AND(Sheet1!N1061&lt;&gt;Sheet1!O1061,Sheet1!O1061&lt;&gt;0),Sheet1!N1061&amp;"~"&amp;Sheet1!O1061,""))</f>
        <v/>
      </c>
      <c r="R1058" s="21" t="str">
        <f>IFERROR(VLOOKUP(Sheet1!Q1061,配置检查表!$Y:$Z,2,FALSE),"")</f>
        <v/>
      </c>
      <c r="S1058" s="39">
        <f>IF(AND(Sheet1!S1265=Sheet1!T1265,Sheet1!T1265&lt;&gt;0),Sheet1!S1265,IF(AND(Sheet1!S1265&lt;&gt;Sheet1!T1265,Sheet1!T1265&lt;&gt;0),Sheet1!S1265&amp;"~"&amp;Sheet1!T1265,""))</f>
        <v>170</v>
      </c>
      <c r="T1058" s="21" t="str">
        <f>IFERROR(VLOOKUP(Sheet1!V1061,配置检查表!$Y:$Z,2,FALSE),"")</f>
        <v/>
      </c>
      <c r="U1058" s="39">
        <f>IF(AND(Sheet1!X1265=Sheet1!Y1265,Sheet1!Y1265&lt;&gt;0),Sheet1!X1265,IF(AND(Sheet1!X1265&lt;&gt;Sheet1!Y1265,Sheet1!Y1265&lt;&gt;0),Sheet1!X1265&amp;"~"&amp;Sheet1!Y1265,""))</f>
        <v>1</v>
      </c>
      <c r="V1058" s="21" t="str">
        <f>IFERROR(VLOOKUP(Sheet1!XAA,配置检查表!$Y:$Z,2,FALSE),"")</f>
        <v/>
      </c>
      <c r="W1058" s="21" t="str">
        <f>IF(AND(Sheet1!AC1265=Sheet1!AD1265,Sheet1!AD1265&lt;&gt;0),Sheet1!AC1265,IF(AND(Sheet1!AC1265&lt;&gt;Sheet1!AD1265,Sheet1!AD1265&lt;&gt;0),Sheet1!AC1265&amp;"~"&amp;Sheet1!AD1265,""))</f>
        <v/>
      </c>
    </row>
    <row r="1059" spans="1:23">
      <c r="A1059" s="3">
        <v>22038</v>
      </c>
      <c r="B1059" s="3" t="s">
        <v>444</v>
      </c>
      <c r="C1059" s="3" t="s">
        <v>2194</v>
      </c>
      <c r="D1059" s="21" t="str">
        <f>IF(OR(Sheet1!I1062&lt;&gt;Sheet1!AF1062,Sheet1!AG1062&lt;&gt;Sheet1!J1062),"有影响","-")</f>
        <v>有影响</v>
      </c>
      <c r="E1059" s="21" t="str">
        <f>IF(OR(Sheet1!N1062&lt;&gt;Sheet1!AH1062,Sheet1!AI1062&lt;&gt;Sheet1!O1062),"有影响","-")</f>
        <v>-</v>
      </c>
      <c r="F1059" s="21" t="str">
        <f>IF(OR(Sheet1!S1062&lt;&gt;Sheet1!AJ1062,Sheet1!AK1062&lt;&gt;Sheet1!T1062),"有影响","-")</f>
        <v>-</v>
      </c>
      <c r="G1059" s="21" t="str">
        <f>IF(OR(Sheet1!X1062&lt;&gt;Sheet1!AL1062,Sheet1!AM1062&lt;&gt;Sheet1!Y1062),"有影响","-")</f>
        <v>-</v>
      </c>
      <c r="H1059" s="21" t="str">
        <f>IF(OR(Sheet1!AC1062&lt;&gt;Sheet1!AN1062,Sheet1!AO1062&lt;&gt;Sheet1!AD1062),"有影响","-")</f>
        <v>-</v>
      </c>
      <c r="I1059" s="21" t="str">
        <f>IF(Sheet1!G1062=0,"出错","-")</f>
        <v>-</v>
      </c>
      <c r="J1059" s="21" t="str">
        <f>IF(AND(Sheet1!G1062=0,Sheet1!L1062&lt;&gt;0),"出错","-")</f>
        <v>-</v>
      </c>
      <c r="K1059" s="21" t="str">
        <f>IF(AND(Sheet1!G1062=0,Sheet1!L1062=0,Sheet1!Q1062&lt;&gt;0),"出错","-")</f>
        <v>-</v>
      </c>
      <c r="L1059" s="21" t="str">
        <f>IF(AND(Sheet1!G1062=0,Sheet1!L1062=0,Sheet1!Q1062=0,Sheet1!V1062&lt;&gt;0),"出错","-")</f>
        <v>-</v>
      </c>
      <c r="M1059" s="21" t="str">
        <f>IF(AND(Sheet1!G1062=0,Sheet1!L1062=0,Sheet1!Q1062=0,Sheet1!V1062=0,Sheet1!AA1062&lt;&gt;0),"出错","-")</f>
        <v>-</v>
      </c>
      <c r="N1059" s="21" t="str">
        <f>IFERROR(VLOOKUP(Sheet1!G1062,配置检查表!$Y:$Z,2,FALSE),"")</f>
        <v/>
      </c>
      <c r="O1059" s="21">
        <f>IF(AND(Sheet1!I1062=Sheet1!J1062,Sheet1!J1062&lt;&gt;0),Sheet1!I1062,IF(AND(Sheet1!I1062&lt;&gt;Sheet1!J1062,Sheet1!J1062&lt;&gt;0),Sheet1!I1062&amp;"~"&amp;Sheet1!J1062,""))</f>
        <v>1</v>
      </c>
      <c r="P1059" s="21" t="str">
        <f>IFERROR(VLOOKUP(Sheet1!L1062,配置检查表!$Y:$Z,2,FALSE),"")</f>
        <v/>
      </c>
      <c r="Q1059" s="21" t="str">
        <f>IF(AND(Sheet1!N1062=Sheet1!O1062,Sheet1!O1062&lt;&gt;0),Sheet1!N1062,IF(AND(Sheet1!N1062&lt;&gt;Sheet1!O1062,Sheet1!O1062&lt;&gt;0),Sheet1!N1062&amp;"~"&amp;Sheet1!O1062,""))</f>
        <v/>
      </c>
      <c r="R1059" s="21" t="str">
        <f>IFERROR(VLOOKUP(Sheet1!Q1062,配置检查表!$Y:$Z,2,FALSE),"")</f>
        <v/>
      </c>
      <c r="S1059" s="39">
        <f>IF(AND(Sheet1!S1266=Sheet1!T1266,Sheet1!T1266&lt;&gt;0),Sheet1!S1266,IF(AND(Sheet1!S1266&lt;&gt;Sheet1!T1266,Sheet1!T1266&lt;&gt;0),Sheet1!S1266&amp;"~"&amp;Sheet1!T1266,""))</f>
        <v>115</v>
      </c>
      <c r="T1059" s="21" t="str">
        <f>IFERROR(VLOOKUP(Sheet1!V1062,配置检查表!$Y:$Z,2,FALSE),"")</f>
        <v/>
      </c>
      <c r="U1059" s="39" t="str">
        <f>IF(AND(Sheet1!X1266=Sheet1!Y1266,Sheet1!Y1266&lt;&gt;0),Sheet1!X1266,IF(AND(Sheet1!X1266&lt;&gt;Sheet1!Y1266,Sheet1!Y1266&lt;&gt;0),Sheet1!X1266&amp;"~"&amp;Sheet1!Y1266,""))</f>
        <v/>
      </c>
      <c r="V1059" s="21" t="str">
        <f>IFERROR(VLOOKUP(Sheet1!XAA,配置检查表!$Y:$Z,2,FALSE),"")</f>
        <v/>
      </c>
      <c r="W1059" s="21" t="str">
        <f>IF(AND(Sheet1!AC1266=Sheet1!AD1266,Sheet1!AD1266&lt;&gt;0),Sheet1!AC1266,IF(AND(Sheet1!AC1266&lt;&gt;Sheet1!AD1266,Sheet1!AD1266&lt;&gt;0),Sheet1!AC1266&amp;"~"&amp;Sheet1!AD1266,""))</f>
        <v/>
      </c>
    </row>
    <row r="1060" spans="1:23">
      <c r="A1060" s="3">
        <v>22039</v>
      </c>
      <c r="B1060" s="3" t="s">
        <v>445</v>
      </c>
      <c r="C1060" s="3" t="s">
        <v>2195</v>
      </c>
      <c r="D1060" s="21" t="str">
        <f>IF(OR(Sheet1!I1063&lt;&gt;Sheet1!AF1063,Sheet1!AG1063&lt;&gt;Sheet1!J1063),"有影响","-")</f>
        <v>有影响</v>
      </c>
      <c r="E1060" s="21" t="str">
        <f>IF(OR(Sheet1!N1063&lt;&gt;Sheet1!AH1063,Sheet1!AI1063&lt;&gt;Sheet1!O1063),"有影响","-")</f>
        <v>-</v>
      </c>
      <c r="F1060" s="21" t="str">
        <f>IF(OR(Sheet1!S1063&lt;&gt;Sheet1!AJ1063,Sheet1!AK1063&lt;&gt;Sheet1!T1063),"有影响","-")</f>
        <v>-</v>
      </c>
      <c r="G1060" s="21" t="str">
        <f>IF(OR(Sheet1!X1063&lt;&gt;Sheet1!AL1063,Sheet1!AM1063&lt;&gt;Sheet1!Y1063),"有影响","-")</f>
        <v>-</v>
      </c>
      <c r="H1060" s="21" t="str">
        <f>IF(OR(Sheet1!AC1063&lt;&gt;Sheet1!AN1063,Sheet1!AO1063&lt;&gt;Sheet1!AD1063),"有影响","-")</f>
        <v>-</v>
      </c>
      <c r="I1060" s="21" t="str">
        <f>IF(Sheet1!G1063=0,"出错","-")</f>
        <v>-</v>
      </c>
      <c r="J1060" s="21" t="str">
        <f>IF(AND(Sheet1!G1063=0,Sheet1!L1063&lt;&gt;0),"出错","-")</f>
        <v>-</v>
      </c>
      <c r="K1060" s="21" t="str">
        <f>IF(AND(Sheet1!G1063=0,Sheet1!L1063=0,Sheet1!Q1063&lt;&gt;0),"出错","-")</f>
        <v>-</v>
      </c>
      <c r="L1060" s="21" t="str">
        <f>IF(AND(Sheet1!G1063=0,Sheet1!L1063=0,Sheet1!Q1063=0,Sheet1!V1063&lt;&gt;0),"出错","-")</f>
        <v>-</v>
      </c>
      <c r="M1060" s="21" t="str">
        <f>IF(AND(Sheet1!G1063=0,Sheet1!L1063=0,Sheet1!Q1063=0,Sheet1!V1063=0,Sheet1!AA1063&lt;&gt;0),"出错","-")</f>
        <v>-</v>
      </c>
      <c r="N1060" s="21" t="str">
        <f>IFERROR(VLOOKUP(Sheet1!G1063,配置检查表!$Y:$Z,2,FALSE),"")</f>
        <v/>
      </c>
      <c r="O1060" s="21">
        <f>IF(AND(Sheet1!I1063=Sheet1!J1063,Sheet1!J1063&lt;&gt;0),Sheet1!I1063,IF(AND(Sheet1!I1063&lt;&gt;Sheet1!J1063,Sheet1!J1063&lt;&gt;0),Sheet1!I1063&amp;"~"&amp;Sheet1!J1063,""))</f>
        <v>1</v>
      </c>
      <c r="P1060" s="21" t="str">
        <f>IFERROR(VLOOKUP(Sheet1!L1063,配置检查表!$Y:$Z,2,FALSE),"")</f>
        <v/>
      </c>
      <c r="Q1060" s="21" t="str">
        <f>IF(AND(Sheet1!N1063=Sheet1!O1063,Sheet1!O1063&lt;&gt;0),Sheet1!N1063,IF(AND(Sheet1!N1063&lt;&gt;Sheet1!O1063,Sheet1!O1063&lt;&gt;0),Sheet1!N1063&amp;"~"&amp;Sheet1!O1063,""))</f>
        <v/>
      </c>
      <c r="R1060" s="21" t="str">
        <f>IFERROR(VLOOKUP(Sheet1!Q1063,配置检查表!$Y:$Z,2,FALSE),"")</f>
        <v/>
      </c>
      <c r="S1060" s="39">
        <f>IF(AND(Sheet1!S1267=Sheet1!T1267,Sheet1!T1267&lt;&gt;0),Sheet1!S1267,IF(AND(Sheet1!S1267&lt;&gt;Sheet1!T1267,Sheet1!T1267&lt;&gt;0),Sheet1!S1267&amp;"~"&amp;Sheet1!T1267,""))</f>
        <v>145</v>
      </c>
      <c r="T1060" s="21" t="str">
        <f>IFERROR(VLOOKUP(Sheet1!V1063,配置检查表!$Y:$Z,2,FALSE),"")</f>
        <v/>
      </c>
      <c r="U1060" s="39">
        <f>IF(AND(Sheet1!X1267=Sheet1!Y1267,Sheet1!Y1267&lt;&gt;0),Sheet1!X1267,IF(AND(Sheet1!X1267&lt;&gt;Sheet1!Y1267,Sheet1!Y1267&lt;&gt;0),Sheet1!X1267&amp;"~"&amp;Sheet1!Y1267,""))</f>
        <v>3</v>
      </c>
      <c r="V1060" s="21" t="str">
        <f>IFERROR(VLOOKUP(Sheet1!XAA,配置检查表!$Y:$Z,2,FALSE),"")</f>
        <v/>
      </c>
      <c r="W1060" s="21" t="str">
        <f>IF(AND(Sheet1!AC1267=Sheet1!AD1267,Sheet1!AD1267&lt;&gt;0),Sheet1!AC1267,IF(AND(Sheet1!AC1267&lt;&gt;Sheet1!AD1267,Sheet1!AD1267&lt;&gt;0),Sheet1!AC1267&amp;"~"&amp;Sheet1!AD1267,""))</f>
        <v/>
      </c>
    </row>
    <row r="1061" spans="1:23">
      <c r="A1061" s="3">
        <v>22040</v>
      </c>
      <c r="B1061" s="3" t="s">
        <v>446</v>
      </c>
      <c r="C1061" s="3" t="s">
        <v>2196</v>
      </c>
      <c r="D1061" s="21" t="str">
        <f>IF(OR(Sheet1!I1064&lt;&gt;Sheet1!AF1064,Sheet1!AG1064&lt;&gt;Sheet1!J1064),"有影响","-")</f>
        <v>有影响</v>
      </c>
      <c r="E1061" s="21" t="str">
        <f>IF(OR(Sheet1!N1064&lt;&gt;Sheet1!AH1064,Sheet1!AI1064&lt;&gt;Sheet1!O1064),"有影响","-")</f>
        <v>-</v>
      </c>
      <c r="F1061" s="21" t="str">
        <f>IF(OR(Sheet1!S1064&lt;&gt;Sheet1!AJ1064,Sheet1!AK1064&lt;&gt;Sheet1!T1064),"有影响","-")</f>
        <v>-</v>
      </c>
      <c r="G1061" s="21" t="str">
        <f>IF(OR(Sheet1!X1064&lt;&gt;Sheet1!AL1064,Sheet1!AM1064&lt;&gt;Sheet1!Y1064),"有影响","-")</f>
        <v>-</v>
      </c>
      <c r="H1061" s="21" t="str">
        <f>IF(OR(Sheet1!AC1064&lt;&gt;Sheet1!AN1064,Sheet1!AO1064&lt;&gt;Sheet1!AD1064),"有影响","-")</f>
        <v>-</v>
      </c>
      <c r="I1061" s="21" t="str">
        <f>IF(Sheet1!G1064=0,"出错","-")</f>
        <v>-</v>
      </c>
      <c r="J1061" s="21" t="str">
        <f>IF(AND(Sheet1!G1064=0,Sheet1!L1064&lt;&gt;0),"出错","-")</f>
        <v>-</v>
      </c>
      <c r="K1061" s="21" t="str">
        <f>IF(AND(Sheet1!G1064=0,Sheet1!L1064=0,Sheet1!Q1064&lt;&gt;0),"出错","-")</f>
        <v>-</v>
      </c>
      <c r="L1061" s="21" t="str">
        <f>IF(AND(Sheet1!G1064=0,Sheet1!L1064=0,Sheet1!Q1064=0,Sheet1!V1064&lt;&gt;0),"出错","-")</f>
        <v>-</v>
      </c>
      <c r="M1061" s="21" t="str">
        <f>IF(AND(Sheet1!G1064=0,Sheet1!L1064=0,Sheet1!Q1064=0,Sheet1!V1064=0,Sheet1!AA1064&lt;&gt;0),"出错","-")</f>
        <v>-</v>
      </c>
      <c r="N1061" s="21" t="str">
        <f>IFERROR(VLOOKUP(Sheet1!G1064,配置检查表!$Y:$Z,2,FALSE),"")</f>
        <v/>
      </c>
      <c r="O1061" s="21">
        <f>IF(AND(Sheet1!I1064=Sheet1!J1064,Sheet1!J1064&lt;&gt;0),Sheet1!I1064,IF(AND(Sheet1!I1064&lt;&gt;Sheet1!J1064,Sheet1!J1064&lt;&gt;0),Sheet1!I1064&amp;"~"&amp;Sheet1!J1064,""))</f>
        <v>1</v>
      </c>
      <c r="P1061" s="21" t="str">
        <f>IFERROR(VLOOKUP(Sheet1!L1064,配置检查表!$Y:$Z,2,FALSE),"")</f>
        <v/>
      </c>
      <c r="Q1061" s="21" t="str">
        <f>IF(AND(Sheet1!N1064=Sheet1!O1064,Sheet1!O1064&lt;&gt;0),Sheet1!N1064,IF(AND(Sheet1!N1064&lt;&gt;Sheet1!O1064,Sheet1!O1064&lt;&gt;0),Sheet1!N1064&amp;"~"&amp;Sheet1!O1064,""))</f>
        <v/>
      </c>
      <c r="R1061" s="21" t="str">
        <f>IFERROR(VLOOKUP(Sheet1!Q1064,配置检查表!$Y:$Z,2,FALSE),"")</f>
        <v/>
      </c>
      <c r="S1061" s="39">
        <f>IF(AND(Sheet1!S1268=Sheet1!T1268,Sheet1!T1268&lt;&gt;0),Sheet1!S1268,IF(AND(Sheet1!S1268&lt;&gt;Sheet1!T1268,Sheet1!T1268&lt;&gt;0),Sheet1!S1268&amp;"~"&amp;Sheet1!T1268,""))</f>
        <v>175</v>
      </c>
      <c r="T1061" s="21" t="str">
        <f>IFERROR(VLOOKUP(Sheet1!V1064,配置检查表!$Y:$Z,2,FALSE),"")</f>
        <v/>
      </c>
      <c r="U1061" s="39">
        <f>IF(AND(Sheet1!X1268=Sheet1!Y1268,Sheet1!Y1268&lt;&gt;0),Sheet1!X1268,IF(AND(Sheet1!X1268&lt;&gt;Sheet1!Y1268,Sheet1!Y1268&lt;&gt;0),Sheet1!X1268&amp;"~"&amp;Sheet1!Y1268,""))</f>
        <v>1</v>
      </c>
      <c r="V1061" s="21" t="str">
        <f>IFERROR(VLOOKUP(Sheet1!XAA,配置检查表!$Y:$Z,2,FALSE),"")</f>
        <v/>
      </c>
      <c r="W1061" s="21" t="str">
        <f>IF(AND(Sheet1!AC1268=Sheet1!AD1268,Sheet1!AD1268&lt;&gt;0),Sheet1!AC1268,IF(AND(Sheet1!AC1268&lt;&gt;Sheet1!AD1268,Sheet1!AD1268&lt;&gt;0),Sheet1!AC1268&amp;"~"&amp;Sheet1!AD1268,""))</f>
        <v/>
      </c>
    </row>
    <row r="1062" spans="1:23">
      <c r="A1062" s="3">
        <v>22041</v>
      </c>
      <c r="B1062" s="3" t="s">
        <v>447</v>
      </c>
      <c r="C1062" s="3" t="s">
        <v>2197</v>
      </c>
      <c r="D1062" s="21" t="str">
        <f>IF(OR(Sheet1!I1065&lt;&gt;Sheet1!AF1065,Sheet1!AG1065&lt;&gt;Sheet1!J1065),"有影响","-")</f>
        <v>有影响</v>
      </c>
      <c r="E1062" s="21" t="str">
        <f>IF(OR(Sheet1!N1065&lt;&gt;Sheet1!AH1065,Sheet1!AI1065&lt;&gt;Sheet1!O1065),"有影响","-")</f>
        <v>-</v>
      </c>
      <c r="F1062" s="21" t="str">
        <f>IF(OR(Sheet1!S1065&lt;&gt;Sheet1!AJ1065,Sheet1!AK1065&lt;&gt;Sheet1!T1065),"有影响","-")</f>
        <v>-</v>
      </c>
      <c r="G1062" s="21" t="str">
        <f>IF(OR(Sheet1!X1065&lt;&gt;Sheet1!AL1065,Sheet1!AM1065&lt;&gt;Sheet1!Y1065),"有影响","-")</f>
        <v>-</v>
      </c>
      <c r="H1062" s="21" t="str">
        <f>IF(OR(Sheet1!AC1065&lt;&gt;Sheet1!AN1065,Sheet1!AO1065&lt;&gt;Sheet1!AD1065),"有影响","-")</f>
        <v>-</v>
      </c>
      <c r="I1062" s="21" t="str">
        <f>IF(Sheet1!G1065=0,"出错","-")</f>
        <v>-</v>
      </c>
      <c r="J1062" s="21" t="str">
        <f>IF(AND(Sheet1!G1065=0,Sheet1!L1065&lt;&gt;0),"出错","-")</f>
        <v>-</v>
      </c>
      <c r="K1062" s="21" t="str">
        <f>IF(AND(Sheet1!G1065=0,Sheet1!L1065=0,Sheet1!Q1065&lt;&gt;0),"出错","-")</f>
        <v>-</v>
      </c>
      <c r="L1062" s="21" t="str">
        <f>IF(AND(Sheet1!G1065=0,Sheet1!L1065=0,Sheet1!Q1065=0,Sheet1!V1065&lt;&gt;0),"出错","-")</f>
        <v>-</v>
      </c>
      <c r="M1062" s="21" t="str">
        <f>IF(AND(Sheet1!G1065=0,Sheet1!L1065=0,Sheet1!Q1065=0,Sheet1!V1065=0,Sheet1!AA1065&lt;&gt;0),"出错","-")</f>
        <v>-</v>
      </c>
      <c r="N1062" s="21" t="str">
        <f>IFERROR(VLOOKUP(Sheet1!G1065,配置检查表!$Y:$Z,2,FALSE),"")</f>
        <v/>
      </c>
      <c r="O1062" s="21">
        <f>IF(AND(Sheet1!I1065=Sheet1!J1065,Sheet1!J1065&lt;&gt;0),Sheet1!I1065,IF(AND(Sheet1!I1065&lt;&gt;Sheet1!J1065,Sheet1!J1065&lt;&gt;0),Sheet1!I1065&amp;"~"&amp;Sheet1!J1065,""))</f>
        <v>1</v>
      </c>
      <c r="P1062" s="21" t="str">
        <f>IFERROR(VLOOKUP(Sheet1!L1065,配置检查表!$Y:$Z,2,FALSE),"")</f>
        <v/>
      </c>
      <c r="Q1062" s="21" t="str">
        <f>IF(AND(Sheet1!N1065=Sheet1!O1065,Sheet1!O1065&lt;&gt;0),Sheet1!N1065,IF(AND(Sheet1!N1065&lt;&gt;Sheet1!O1065,Sheet1!O1065&lt;&gt;0),Sheet1!N1065&amp;"~"&amp;Sheet1!O1065,""))</f>
        <v/>
      </c>
      <c r="R1062" s="21" t="str">
        <f>IFERROR(VLOOKUP(Sheet1!Q1065,配置检查表!$Y:$Z,2,FALSE),"")</f>
        <v/>
      </c>
      <c r="S1062" s="39">
        <f>IF(AND(Sheet1!S1269=Sheet1!T1269,Sheet1!T1269&lt;&gt;0),Sheet1!S1269,IF(AND(Sheet1!S1269&lt;&gt;Sheet1!T1269,Sheet1!T1269&lt;&gt;0),Sheet1!S1269&amp;"~"&amp;Sheet1!T1269,""))</f>
        <v>120</v>
      </c>
      <c r="T1062" s="21" t="str">
        <f>IFERROR(VLOOKUP(Sheet1!V1065,配置检查表!$Y:$Z,2,FALSE),"")</f>
        <v/>
      </c>
      <c r="U1062" s="39" t="str">
        <f>IF(AND(Sheet1!X1269=Sheet1!Y1269,Sheet1!Y1269&lt;&gt;0),Sheet1!X1269,IF(AND(Sheet1!X1269&lt;&gt;Sheet1!Y1269,Sheet1!Y1269&lt;&gt;0),Sheet1!X1269&amp;"~"&amp;Sheet1!Y1269,""))</f>
        <v/>
      </c>
      <c r="V1062" s="21" t="str">
        <f>IFERROR(VLOOKUP(Sheet1!XAA,配置检查表!$Y:$Z,2,FALSE),"")</f>
        <v/>
      </c>
      <c r="W1062" s="21" t="str">
        <f>IF(AND(Sheet1!AC1269=Sheet1!AD1269,Sheet1!AD1269&lt;&gt;0),Sheet1!AC1269,IF(AND(Sheet1!AC1269&lt;&gt;Sheet1!AD1269,Sheet1!AD1269&lt;&gt;0),Sheet1!AC1269&amp;"~"&amp;Sheet1!AD1269,""))</f>
        <v/>
      </c>
    </row>
    <row r="1063" spans="1:23">
      <c r="A1063" s="3">
        <v>22042</v>
      </c>
      <c r="B1063" s="3" t="s">
        <v>64</v>
      </c>
      <c r="C1063" s="3" t="s">
        <v>2198</v>
      </c>
      <c r="D1063" s="21" t="str">
        <f>IF(OR(Sheet1!I1066&lt;&gt;Sheet1!AF1066,Sheet1!AG1066&lt;&gt;Sheet1!J1066),"有影响","-")</f>
        <v>有影响</v>
      </c>
      <c r="E1063" s="21" t="str">
        <f>IF(OR(Sheet1!N1066&lt;&gt;Sheet1!AH1066,Sheet1!AI1066&lt;&gt;Sheet1!O1066),"有影响","-")</f>
        <v>-</v>
      </c>
      <c r="F1063" s="21" t="str">
        <f>IF(OR(Sheet1!S1066&lt;&gt;Sheet1!AJ1066,Sheet1!AK1066&lt;&gt;Sheet1!T1066),"有影响","-")</f>
        <v>-</v>
      </c>
      <c r="G1063" s="21" t="str">
        <f>IF(OR(Sheet1!X1066&lt;&gt;Sheet1!AL1066,Sheet1!AM1066&lt;&gt;Sheet1!Y1066),"有影响","-")</f>
        <v>-</v>
      </c>
      <c r="H1063" s="21" t="str">
        <f>IF(OR(Sheet1!AC1066&lt;&gt;Sheet1!AN1066,Sheet1!AO1066&lt;&gt;Sheet1!AD1066),"有影响","-")</f>
        <v>-</v>
      </c>
      <c r="I1063" s="21" t="str">
        <f>IF(Sheet1!G1066=0,"出错","-")</f>
        <v>-</v>
      </c>
      <c r="J1063" s="21" t="str">
        <f>IF(AND(Sheet1!G1066=0,Sheet1!L1066&lt;&gt;0),"出错","-")</f>
        <v>-</v>
      </c>
      <c r="K1063" s="21" t="str">
        <f>IF(AND(Sheet1!G1066=0,Sheet1!L1066=0,Sheet1!Q1066&lt;&gt;0),"出错","-")</f>
        <v>-</v>
      </c>
      <c r="L1063" s="21" t="str">
        <f>IF(AND(Sheet1!G1066=0,Sheet1!L1066=0,Sheet1!Q1066=0,Sheet1!V1066&lt;&gt;0),"出错","-")</f>
        <v>-</v>
      </c>
      <c r="M1063" s="21" t="str">
        <f>IF(AND(Sheet1!G1066=0,Sheet1!L1066=0,Sheet1!Q1066=0,Sheet1!V1066=0,Sheet1!AA1066&lt;&gt;0),"出错","-")</f>
        <v>-</v>
      </c>
      <c r="N1063" s="21" t="str">
        <f>IFERROR(VLOOKUP(Sheet1!G1066,配置检查表!$Y:$Z,2,FALSE),"")</f>
        <v/>
      </c>
      <c r="O1063" s="21">
        <f>IF(AND(Sheet1!I1066=Sheet1!J1066,Sheet1!J1066&lt;&gt;0),Sheet1!I1066,IF(AND(Sheet1!I1066&lt;&gt;Sheet1!J1066,Sheet1!J1066&lt;&gt;0),Sheet1!I1066&amp;"~"&amp;Sheet1!J1066,""))</f>
        <v>1</v>
      </c>
      <c r="P1063" s="21" t="str">
        <f>IFERROR(VLOOKUP(Sheet1!L1066,配置检查表!$Y:$Z,2,FALSE),"")</f>
        <v/>
      </c>
      <c r="Q1063" s="21" t="str">
        <f>IF(AND(Sheet1!N1066=Sheet1!O1066,Sheet1!O1066&lt;&gt;0),Sheet1!N1066,IF(AND(Sheet1!N1066&lt;&gt;Sheet1!O1066,Sheet1!O1066&lt;&gt;0),Sheet1!N1066&amp;"~"&amp;Sheet1!O1066,""))</f>
        <v/>
      </c>
      <c r="R1063" s="21" t="str">
        <f>IFERROR(VLOOKUP(Sheet1!Q1066,配置检查表!$Y:$Z,2,FALSE),"")</f>
        <v/>
      </c>
      <c r="S1063" s="39">
        <f>IF(AND(Sheet1!S1270=Sheet1!T1270,Sheet1!T1270&lt;&gt;0),Sheet1!S1270,IF(AND(Sheet1!S1270&lt;&gt;Sheet1!T1270,Sheet1!T1270&lt;&gt;0),Sheet1!S1270&amp;"~"&amp;Sheet1!T1270,""))</f>
        <v>150</v>
      </c>
      <c r="T1063" s="21" t="str">
        <f>IFERROR(VLOOKUP(Sheet1!V1066,配置检查表!$Y:$Z,2,FALSE),"")</f>
        <v/>
      </c>
      <c r="U1063" s="39">
        <f>IF(AND(Sheet1!X1270=Sheet1!Y1270,Sheet1!Y1270&lt;&gt;0),Sheet1!X1270,IF(AND(Sheet1!X1270&lt;&gt;Sheet1!Y1270,Sheet1!Y1270&lt;&gt;0),Sheet1!X1270&amp;"~"&amp;Sheet1!Y1270,""))</f>
        <v>3</v>
      </c>
      <c r="V1063" s="21" t="str">
        <f>IFERROR(VLOOKUP(Sheet1!XAA,配置检查表!$Y:$Z,2,FALSE),"")</f>
        <v/>
      </c>
      <c r="W1063" s="21" t="str">
        <f>IF(AND(Sheet1!AC1270=Sheet1!AD1270,Sheet1!AD1270&lt;&gt;0),Sheet1!AC1270,IF(AND(Sheet1!AC1270&lt;&gt;Sheet1!AD1270,Sheet1!AD1270&lt;&gt;0),Sheet1!AC1270&amp;"~"&amp;Sheet1!AD1270,""))</f>
        <v/>
      </c>
    </row>
    <row r="1064" spans="1:23">
      <c r="A1064" s="3">
        <v>22043</v>
      </c>
      <c r="B1064" s="3" t="s">
        <v>79</v>
      </c>
      <c r="C1064" s="3" t="s">
        <v>2199</v>
      </c>
      <c r="D1064" s="21" t="str">
        <f>IF(OR(Sheet1!I1067&lt;&gt;Sheet1!AF1067,Sheet1!AG1067&lt;&gt;Sheet1!J1067),"有影响","-")</f>
        <v>有影响</v>
      </c>
      <c r="E1064" s="21" t="str">
        <f>IF(OR(Sheet1!N1067&lt;&gt;Sheet1!AH1067,Sheet1!AI1067&lt;&gt;Sheet1!O1067),"有影响","-")</f>
        <v>-</v>
      </c>
      <c r="F1064" s="21" t="str">
        <f>IF(OR(Sheet1!S1067&lt;&gt;Sheet1!AJ1067,Sheet1!AK1067&lt;&gt;Sheet1!T1067),"有影响","-")</f>
        <v>-</v>
      </c>
      <c r="G1064" s="21" t="str">
        <f>IF(OR(Sheet1!X1067&lt;&gt;Sheet1!AL1067,Sheet1!AM1067&lt;&gt;Sheet1!Y1067),"有影响","-")</f>
        <v>-</v>
      </c>
      <c r="H1064" s="21" t="str">
        <f>IF(OR(Sheet1!AC1067&lt;&gt;Sheet1!AN1067,Sheet1!AO1067&lt;&gt;Sheet1!AD1067),"有影响","-")</f>
        <v>-</v>
      </c>
      <c r="I1064" s="21" t="str">
        <f>IF(Sheet1!G1067=0,"出错","-")</f>
        <v>-</v>
      </c>
      <c r="J1064" s="21" t="str">
        <f>IF(AND(Sheet1!G1067=0,Sheet1!L1067&lt;&gt;0),"出错","-")</f>
        <v>-</v>
      </c>
      <c r="K1064" s="21" t="str">
        <f>IF(AND(Sheet1!G1067=0,Sheet1!L1067=0,Sheet1!Q1067&lt;&gt;0),"出错","-")</f>
        <v>-</v>
      </c>
      <c r="L1064" s="21" t="str">
        <f>IF(AND(Sheet1!G1067=0,Sheet1!L1067=0,Sheet1!Q1067=0,Sheet1!V1067&lt;&gt;0),"出错","-")</f>
        <v>-</v>
      </c>
      <c r="M1064" s="21" t="str">
        <f>IF(AND(Sheet1!G1067=0,Sheet1!L1067=0,Sheet1!Q1067=0,Sheet1!V1067=0,Sheet1!AA1067&lt;&gt;0),"出错","-")</f>
        <v>-</v>
      </c>
      <c r="N1064" s="21" t="str">
        <f>IFERROR(VLOOKUP(Sheet1!G1067,配置检查表!$Y:$Z,2,FALSE),"")</f>
        <v/>
      </c>
      <c r="O1064" s="21">
        <f>IF(AND(Sheet1!I1067=Sheet1!J1067,Sheet1!J1067&lt;&gt;0),Sheet1!I1067,IF(AND(Sheet1!I1067&lt;&gt;Sheet1!J1067,Sheet1!J1067&lt;&gt;0),Sheet1!I1067&amp;"~"&amp;Sheet1!J1067,""))</f>
        <v>1</v>
      </c>
      <c r="P1064" s="21" t="str">
        <f>IFERROR(VLOOKUP(Sheet1!L1067,配置检查表!$Y:$Z,2,FALSE),"")</f>
        <v/>
      </c>
      <c r="Q1064" s="21" t="str">
        <f>IF(AND(Sheet1!N1067=Sheet1!O1067,Sheet1!O1067&lt;&gt;0),Sheet1!N1067,IF(AND(Sheet1!N1067&lt;&gt;Sheet1!O1067,Sheet1!O1067&lt;&gt;0),Sheet1!N1067&amp;"~"&amp;Sheet1!O1067,""))</f>
        <v/>
      </c>
      <c r="R1064" s="21" t="str">
        <f>IFERROR(VLOOKUP(Sheet1!Q1067,配置检查表!$Y:$Z,2,FALSE),"")</f>
        <v/>
      </c>
      <c r="S1064" s="39">
        <f>IF(AND(Sheet1!S1271=Sheet1!T1271,Sheet1!T1271&lt;&gt;0),Sheet1!S1271,IF(AND(Sheet1!S1271&lt;&gt;Sheet1!T1271,Sheet1!T1271&lt;&gt;0),Sheet1!S1271&amp;"~"&amp;Sheet1!T1271,""))</f>
        <v>180</v>
      </c>
      <c r="T1064" s="21" t="str">
        <f>IFERROR(VLOOKUP(Sheet1!V1067,配置检查表!$Y:$Z,2,FALSE),"")</f>
        <v/>
      </c>
      <c r="U1064" s="39">
        <f>IF(AND(Sheet1!X1271=Sheet1!Y1271,Sheet1!Y1271&lt;&gt;0),Sheet1!X1271,IF(AND(Sheet1!X1271&lt;&gt;Sheet1!Y1271,Sheet1!Y1271&lt;&gt;0),Sheet1!X1271&amp;"~"&amp;Sheet1!Y1271,""))</f>
        <v>1</v>
      </c>
      <c r="V1064" s="21" t="str">
        <f>IFERROR(VLOOKUP(Sheet1!XAA,配置检查表!$Y:$Z,2,FALSE),"")</f>
        <v/>
      </c>
      <c r="W1064" s="21" t="str">
        <f>IF(AND(Sheet1!AC1271=Sheet1!AD1271,Sheet1!AD1271&lt;&gt;0),Sheet1!AC1271,IF(AND(Sheet1!AC1271&lt;&gt;Sheet1!AD1271,Sheet1!AD1271&lt;&gt;0),Sheet1!AC1271&amp;"~"&amp;Sheet1!AD1271,""))</f>
        <v/>
      </c>
    </row>
    <row r="1065" spans="1:23">
      <c r="A1065" s="3">
        <v>22044</v>
      </c>
      <c r="B1065" s="3" t="s">
        <v>118</v>
      </c>
      <c r="C1065" s="3" t="s">
        <v>2200</v>
      </c>
      <c r="D1065" s="21" t="str">
        <f>IF(OR(Sheet1!I1068&lt;&gt;Sheet1!AF1068,Sheet1!AG1068&lt;&gt;Sheet1!J1068),"有影响","-")</f>
        <v>有影响</v>
      </c>
      <c r="E1065" s="21" t="str">
        <f>IF(OR(Sheet1!N1068&lt;&gt;Sheet1!AH1068,Sheet1!AI1068&lt;&gt;Sheet1!O1068),"有影响","-")</f>
        <v>-</v>
      </c>
      <c r="F1065" s="21" t="str">
        <f>IF(OR(Sheet1!S1068&lt;&gt;Sheet1!AJ1068,Sheet1!AK1068&lt;&gt;Sheet1!T1068),"有影响","-")</f>
        <v>-</v>
      </c>
      <c r="G1065" s="21" t="str">
        <f>IF(OR(Sheet1!X1068&lt;&gt;Sheet1!AL1068,Sheet1!AM1068&lt;&gt;Sheet1!Y1068),"有影响","-")</f>
        <v>-</v>
      </c>
      <c r="H1065" s="21" t="str">
        <f>IF(OR(Sheet1!AC1068&lt;&gt;Sheet1!AN1068,Sheet1!AO1068&lt;&gt;Sheet1!AD1068),"有影响","-")</f>
        <v>-</v>
      </c>
      <c r="I1065" s="21" t="str">
        <f>IF(Sheet1!G1068=0,"出错","-")</f>
        <v>-</v>
      </c>
      <c r="J1065" s="21" t="str">
        <f>IF(AND(Sheet1!G1068=0,Sheet1!L1068&lt;&gt;0),"出错","-")</f>
        <v>-</v>
      </c>
      <c r="K1065" s="21" t="str">
        <f>IF(AND(Sheet1!G1068=0,Sheet1!L1068=0,Sheet1!Q1068&lt;&gt;0),"出错","-")</f>
        <v>-</v>
      </c>
      <c r="L1065" s="21" t="str">
        <f>IF(AND(Sheet1!G1068=0,Sheet1!L1068=0,Sheet1!Q1068=0,Sheet1!V1068&lt;&gt;0),"出错","-")</f>
        <v>-</v>
      </c>
      <c r="M1065" s="21" t="str">
        <f>IF(AND(Sheet1!G1068=0,Sheet1!L1068=0,Sheet1!Q1068=0,Sheet1!V1068=0,Sheet1!AA1068&lt;&gt;0),"出错","-")</f>
        <v>-</v>
      </c>
      <c r="N1065" s="21" t="str">
        <f>IFERROR(VLOOKUP(Sheet1!G1068,配置检查表!$Y:$Z,2,FALSE),"")</f>
        <v/>
      </c>
      <c r="O1065" s="21">
        <f>IF(AND(Sheet1!I1068=Sheet1!J1068,Sheet1!J1068&lt;&gt;0),Sheet1!I1068,IF(AND(Sheet1!I1068&lt;&gt;Sheet1!J1068,Sheet1!J1068&lt;&gt;0),Sheet1!I1068&amp;"~"&amp;Sheet1!J1068,""))</f>
        <v>1</v>
      </c>
      <c r="P1065" s="21" t="str">
        <f>IFERROR(VLOOKUP(Sheet1!L1068,配置检查表!$Y:$Z,2,FALSE),"")</f>
        <v/>
      </c>
      <c r="Q1065" s="21" t="str">
        <f>IF(AND(Sheet1!N1068=Sheet1!O1068,Sheet1!O1068&lt;&gt;0),Sheet1!N1068,IF(AND(Sheet1!N1068&lt;&gt;Sheet1!O1068,Sheet1!O1068&lt;&gt;0),Sheet1!N1068&amp;"~"&amp;Sheet1!O1068,""))</f>
        <v/>
      </c>
      <c r="R1065" s="21" t="str">
        <f>IFERROR(VLOOKUP(Sheet1!Q1068,配置检查表!$Y:$Z,2,FALSE),"")</f>
        <v/>
      </c>
      <c r="S1065" s="39">
        <f>IF(AND(Sheet1!S1272=Sheet1!T1272,Sheet1!T1272&lt;&gt;0),Sheet1!S1272,IF(AND(Sheet1!S1272&lt;&gt;Sheet1!T1272,Sheet1!T1272&lt;&gt;0),Sheet1!S1272&amp;"~"&amp;Sheet1!T1272,""))</f>
        <v>125</v>
      </c>
      <c r="T1065" s="21" t="str">
        <f>IFERROR(VLOOKUP(Sheet1!V1068,配置检查表!$Y:$Z,2,FALSE),"")</f>
        <v/>
      </c>
      <c r="U1065" s="39" t="str">
        <f>IF(AND(Sheet1!X1272=Sheet1!Y1272,Sheet1!Y1272&lt;&gt;0),Sheet1!X1272,IF(AND(Sheet1!X1272&lt;&gt;Sheet1!Y1272,Sheet1!Y1272&lt;&gt;0),Sheet1!X1272&amp;"~"&amp;Sheet1!Y1272,""))</f>
        <v/>
      </c>
      <c r="V1065" s="21" t="str">
        <f>IFERROR(VLOOKUP(Sheet1!XAA,配置检查表!$Y:$Z,2,FALSE),"")</f>
        <v/>
      </c>
      <c r="W1065" s="21" t="str">
        <f>IF(AND(Sheet1!AC1272=Sheet1!AD1272,Sheet1!AD1272&lt;&gt;0),Sheet1!AC1272,IF(AND(Sheet1!AC1272&lt;&gt;Sheet1!AD1272,Sheet1!AD1272&lt;&gt;0),Sheet1!AC1272&amp;"~"&amp;Sheet1!AD1272,""))</f>
        <v/>
      </c>
    </row>
    <row r="1066" spans="1:23">
      <c r="A1066" s="3">
        <v>22045</v>
      </c>
      <c r="B1066" s="3" t="s">
        <v>71</v>
      </c>
      <c r="C1066" s="3" t="s">
        <v>2201</v>
      </c>
      <c r="D1066" s="21" t="str">
        <f>IF(OR(Sheet1!I1069&lt;&gt;Sheet1!AF1069,Sheet1!AG1069&lt;&gt;Sheet1!J1069),"有影响","-")</f>
        <v>有影响</v>
      </c>
      <c r="E1066" s="21" t="str">
        <f>IF(OR(Sheet1!N1069&lt;&gt;Sheet1!AH1069,Sheet1!AI1069&lt;&gt;Sheet1!O1069),"有影响","-")</f>
        <v>-</v>
      </c>
      <c r="F1066" s="21" t="str">
        <f>IF(OR(Sheet1!S1069&lt;&gt;Sheet1!AJ1069,Sheet1!AK1069&lt;&gt;Sheet1!T1069),"有影响","-")</f>
        <v>-</v>
      </c>
      <c r="G1066" s="21" t="str">
        <f>IF(OR(Sheet1!X1069&lt;&gt;Sheet1!AL1069,Sheet1!AM1069&lt;&gt;Sheet1!Y1069),"有影响","-")</f>
        <v>-</v>
      </c>
      <c r="H1066" s="21" t="str">
        <f>IF(OR(Sheet1!AC1069&lt;&gt;Sheet1!AN1069,Sheet1!AO1069&lt;&gt;Sheet1!AD1069),"有影响","-")</f>
        <v>-</v>
      </c>
      <c r="I1066" s="21" t="str">
        <f>IF(Sheet1!G1069=0,"出错","-")</f>
        <v>-</v>
      </c>
      <c r="J1066" s="21" t="str">
        <f>IF(AND(Sheet1!G1069=0,Sheet1!L1069&lt;&gt;0),"出错","-")</f>
        <v>-</v>
      </c>
      <c r="K1066" s="21" t="str">
        <f>IF(AND(Sheet1!G1069=0,Sheet1!L1069=0,Sheet1!Q1069&lt;&gt;0),"出错","-")</f>
        <v>-</v>
      </c>
      <c r="L1066" s="21" t="str">
        <f>IF(AND(Sheet1!G1069=0,Sheet1!L1069=0,Sheet1!Q1069=0,Sheet1!V1069&lt;&gt;0),"出错","-")</f>
        <v>-</v>
      </c>
      <c r="M1066" s="21" t="str">
        <f>IF(AND(Sheet1!G1069=0,Sheet1!L1069=0,Sheet1!Q1069=0,Sheet1!V1069=0,Sheet1!AA1069&lt;&gt;0),"出错","-")</f>
        <v>-</v>
      </c>
      <c r="N1066" s="21" t="str">
        <f>IFERROR(VLOOKUP(Sheet1!G1069,配置检查表!$Y:$Z,2,FALSE),"")</f>
        <v/>
      </c>
      <c r="O1066" s="21">
        <f>IF(AND(Sheet1!I1069=Sheet1!J1069,Sheet1!J1069&lt;&gt;0),Sheet1!I1069,IF(AND(Sheet1!I1069&lt;&gt;Sheet1!J1069,Sheet1!J1069&lt;&gt;0),Sheet1!I1069&amp;"~"&amp;Sheet1!J1069,""))</f>
        <v>1</v>
      </c>
      <c r="P1066" s="21" t="str">
        <f>IFERROR(VLOOKUP(Sheet1!L1069,配置检查表!$Y:$Z,2,FALSE),"")</f>
        <v/>
      </c>
      <c r="Q1066" s="21" t="str">
        <f>IF(AND(Sheet1!N1069=Sheet1!O1069,Sheet1!O1069&lt;&gt;0),Sheet1!N1069,IF(AND(Sheet1!N1069&lt;&gt;Sheet1!O1069,Sheet1!O1069&lt;&gt;0),Sheet1!N1069&amp;"~"&amp;Sheet1!O1069,""))</f>
        <v/>
      </c>
      <c r="R1066" s="21" t="str">
        <f>IFERROR(VLOOKUP(Sheet1!Q1069,配置检查表!$Y:$Z,2,FALSE),"")</f>
        <v/>
      </c>
      <c r="S1066" s="39">
        <f>IF(AND(Sheet1!S1273=Sheet1!T1273,Sheet1!T1273&lt;&gt;0),Sheet1!S1273,IF(AND(Sheet1!S1273&lt;&gt;Sheet1!T1273,Sheet1!T1273&lt;&gt;0),Sheet1!S1273&amp;"~"&amp;Sheet1!T1273,""))</f>
        <v>155</v>
      </c>
      <c r="T1066" s="21" t="str">
        <f>IFERROR(VLOOKUP(Sheet1!V1069,配置检查表!$Y:$Z,2,FALSE),"")</f>
        <v/>
      </c>
      <c r="U1066" s="39">
        <f>IF(AND(Sheet1!X1273=Sheet1!Y1273,Sheet1!Y1273&lt;&gt;0),Sheet1!X1273,IF(AND(Sheet1!X1273&lt;&gt;Sheet1!Y1273,Sheet1!Y1273&lt;&gt;0),Sheet1!X1273&amp;"~"&amp;Sheet1!Y1273,""))</f>
        <v>3</v>
      </c>
      <c r="V1066" s="21" t="str">
        <f>IFERROR(VLOOKUP(Sheet1!XAA,配置检查表!$Y:$Z,2,FALSE),"")</f>
        <v/>
      </c>
      <c r="W1066" s="21" t="str">
        <f>IF(AND(Sheet1!AC1273=Sheet1!AD1273,Sheet1!AD1273&lt;&gt;0),Sheet1!AC1273,IF(AND(Sheet1!AC1273&lt;&gt;Sheet1!AD1273,Sheet1!AD1273&lt;&gt;0),Sheet1!AC1273&amp;"~"&amp;Sheet1!AD1273,""))</f>
        <v/>
      </c>
    </row>
    <row r="1067" spans="1:23">
      <c r="A1067" s="3">
        <v>22046</v>
      </c>
      <c r="B1067" s="3" t="s">
        <v>75</v>
      </c>
      <c r="C1067" s="3" t="s">
        <v>2202</v>
      </c>
      <c r="D1067" s="21" t="str">
        <f>IF(OR(Sheet1!I1070&lt;&gt;Sheet1!AF1070,Sheet1!AG1070&lt;&gt;Sheet1!J1070),"有影响","-")</f>
        <v>有影响</v>
      </c>
      <c r="E1067" s="21" t="str">
        <f>IF(OR(Sheet1!N1070&lt;&gt;Sheet1!AH1070,Sheet1!AI1070&lt;&gt;Sheet1!O1070),"有影响","-")</f>
        <v>-</v>
      </c>
      <c r="F1067" s="21" t="str">
        <f>IF(OR(Sheet1!S1070&lt;&gt;Sheet1!AJ1070,Sheet1!AK1070&lt;&gt;Sheet1!T1070),"有影响","-")</f>
        <v>-</v>
      </c>
      <c r="G1067" s="21" t="str">
        <f>IF(OR(Sheet1!X1070&lt;&gt;Sheet1!AL1070,Sheet1!AM1070&lt;&gt;Sheet1!Y1070),"有影响","-")</f>
        <v>-</v>
      </c>
      <c r="H1067" s="21" t="str">
        <f>IF(OR(Sheet1!AC1070&lt;&gt;Sheet1!AN1070,Sheet1!AO1070&lt;&gt;Sheet1!AD1070),"有影响","-")</f>
        <v>-</v>
      </c>
      <c r="I1067" s="21" t="str">
        <f>IF(Sheet1!G1070=0,"出错","-")</f>
        <v>-</v>
      </c>
      <c r="J1067" s="21" t="str">
        <f>IF(AND(Sheet1!G1070=0,Sheet1!L1070&lt;&gt;0),"出错","-")</f>
        <v>-</v>
      </c>
      <c r="K1067" s="21" t="str">
        <f>IF(AND(Sheet1!G1070=0,Sheet1!L1070=0,Sheet1!Q1070&lt;&gt;0),"出错","-")</f>
        <v>-</v>
      </c>
      <c r="L1067" s="21" t="str">
        <f>IF(AND(Sheet1!G1070=0,Sheet1!L1070=0,Sheet1!Q1070=0,Sheet1!V1070&lt;&gt;0),"出错","-")</f>
        <v>-</v>
      </c>
      <c r="M1067" s="21" t="str">
        <f>IF(AND(Sheet1!G1070=0,Sheet1!L1070=0,Sheet1!Q1070=0,Sheet1!V1070=0,Sheet1!AA1070&lt;&gt;0),"出错","-")</f>
        <v>-</v>
      </c>
      <c r="N1067" s="21" t="str">
        <f>IFERROR(VLOOKUP(Sheet1!G1070,配置检查表!$Y:$Z,2,FALSE),"")</f>
        <v/>
      </c>
      <c r="O1067" s="21">
        <f>IF(AND(Sheet1!I1070=Sheet1!J1070,Sheet1!J1070&lt;&gt;0),Sheet1!I1070,IF(AND(Sheet1!I1070&lt;&gt;Sheet1!J1070,Sheet1!J1070&lt;&gt;0),Sheet1!I1070&amp;"~"&amp;Sheet1!J1070,""))</f>
        <v>1</v>
      </c>
      <c r="P1067" s="21" t="str">
        <f>IFERROR(VLOOKUP(Sheet1!L1070,配置检查表!$Y:$Z,2,FALSE),"")</f>
        <v/>
      </c>
      <c r="Q1067" s="21" t="str">
        <f>IF(AND(Sheet1!N1070=Sheet1!O1070,Sheet1!O1070&lt;&gt;0),Sheet1!N1070,IF(AND(Sheet1!N1070&lt;&gt;Sheet1!O1070,Sheet1!O1070&lt;&gt;0),Sheet1!N1070&amp;"~"&amp;Sheet1!O1070,""))</f>
        <v/>
      </c>
      <c r="R1067" s="21" t="str">
        <f>IFERROR(VLOOKUP(Sheet1!Q1070,配置检查表!$Y:$Z,2,FALSE),"")</f>
        <v/>
      </c>
      <c r="S1067" s="39">
        <f>IF(AND(Sheet1!S1274=Sheet1!T1274,Sheet1!T1274&lt;&gt;0),Sheet1!S1274,IF(AND(Sheet1!S1274&lt;&gt;Sheet1!T1274,Sheet1!T1274&lt;&gt;0),Sheet1!S1274&amp;"~"&amp;Sheet1!T1274,""))</f>
        <v>185</v>
      </c>
      <c r="T1067" s="21" t="str">
        <f>IFERROR(VLOOKUP(Sheet1!V1070,配置检查表!$Y:$Z,2,FALSE),"")</f>
        <v/>
      </c>
      <c r="U1067" s="39">
        <f>IF(AND(Sheet1!X1274=Sheet1!Y1274,Sheet1!Y1274&lt;&gt;0),Sheet1!X1274,IF(AND(Sheet1!X1274&lt;&gt;Sheet1!Y1274,Sheet1!Y1274&lt;&gt;0),Sheet1!X1274&amp;"~"&amp;Sheet1!Y1274,""))</f>
        <v>1</v>
      </c>
      <c r="V1067" s="21" t="str">
        <f>IFERROR(VLOOKUP(Sheet1!XAA,配置检查表!$Y:$Z,2,FALSE),"")</f>
        <v/>
      </c>
      <c r="W1067" s="21" t="str">
        <f>IF(AND(Sheet1!AC1274=Sheet1!AD1274,Sheet1!AD1274&lt;&gt;0),Sheet1!AC1274,IF(AND(Sheet1!AC1274&lt;&gt;Sheet1!AD1274,Sheet1!AD1274&lt;&gt;0),Sheet1!AC1274&amp;"~"&amp;Sheet1!AD1274,""))</f>
        <v/>
      </c>
    </row>
    <row r="1068" spans="1:23">
      <c r="A1068" s="3">
        <v>22047</v>
      </c>
      <c r="B1068" s="3" t="s">
        <v>448</v>
      </c>
      <c r="C1068" s="3" t="s">
        <v>2203</v>
      </c>
      <c r="D1068" s="21" t="str">
        <f>IF(OR(Sheet1!I1071&lt;&gt;Sheet1!AF1071,Sheet1!AG1071&lt;&gt;Sheet1!J1071),"有影响","-")</f>
        <v>有影响</v>
      </c>
      <c r="E1068" s="21" t="str">
        <f>IF(OR(Sheet1!N1071&lt;&gt;Sheet1!AH1071,Sheet1!AI1071&lt;&gt;Sheet1!O1071),"有影响","-")</f>
        <v>-</v>
      </c>
      <c r="F1068" s="21" t="str">
        <f>IF(OR(Sheet1!S1071&lt;&gt;Sheet1!AJ1071,Sheet1!AK1071&lt;&gt;Sheet1!T1071),"有影响","-")</f>
        <v>-</v>
      </c>
      <c r="G1068" s="21" t="str">
        <f>IF(OR(Sheet1!X1071&lt;&gt;Sheet1!AL1071,Sheet1!AM1071&lt;&gt;Sheet1!Y1071),"有影响","-")</f>
        <v>-</v>
      </c>
      <c r="H1068" s="21" t="str">
        <f>IF(OR(Sheet1!AC1071&lt;&gt;Sheet1!AN1071,Sheet1!AO1071&lt;&gt;Sheet1!AD1071),"有影响","-")</f>
        <v>-</v>
      </c>
      <c r="I1068" s="21" t="str">
        <f>IF(Sheet1!G1071=0,"出错","-")</f>
        <v>-</v>
      </c>
      <c r="J1068" s="21" t="str">
        <f>IF(AND(Sheet1!G1071=0,Sheet1!L1071&lt;&gt;0),"出错","-")</f>
        <v>-</v>
      </c>
      <c r="K1068" s="21" t="str">
        <f>IF(AND(Sheet1!G1071=0,Sheet1!L1071=0,Sheet1!Q1071&lt;&gt;0),"出错","-")</f>
        <v>-</v>
      </c>
      <c r="L1068" s="21" t="str">
        <f>IF(AND(Sheet1!G1071=0,Sheet1!L1071=0,Sheet1!Q1071=0,Sheet1!V1071&lt;&gt;0),"出错","-")</f>
        <v>-</v>
      </c>
      <c r="M1068" s="21" t="str">
        <f>IF(AND(Sheet1!G1071=0,Sheet1!L1071=0,Sheet1!Q1071=0,Sheet1!V1071=0,Sheet1!AA1071&lt;&gt;0),"出错","-")</f>
        <v>-</v>
      </c>
      <c r="N1068" s="21" t="str">
        <f>IFERROR(VLOOKUP(Sheet1!G1071,配置检查表!$Y:$Z,2,FALSE),"")</f>
        <v/>
      </c>
      <c r="O1068" s="21">
        <f>IF(AND(Sheet1!I1071=Sheet1!J1071,Sheet1!J1071&lt;&gt;0),Sheet1!I1071,IF(AND(Sheet1!I1071&lt;&gt;Sheet1!J1071,Sheet1!J1071&lt;&gt;0),Sheet1!I1071&amp;"~"&amp;Sheet1!J1071,""))</f>
        <v>1</v>
      </c>
      <c r="P1068" s="21" t="str">
        <f>IFERROR(VLOOKUP(Sheet1!L1071,配置检查表!$Y:$Z,2,FALSE),"")</f>
        <v/>
      </c>
      <c r="Q1068" s="21" t="str">
        <f>IF(AND(Sheet1!N1071=Sheet1!O1071,Sheet1!O1071&lt;&gt;0),Sheet1!N1071,IF(AND(Sheet1!N1071&lt;&gt;Sheet1!O1071,Sheet1!O1071&lt;&gt;0),Sheet1!N1071&amp;"~"&amp;Sheet1!O1071,""))</f>
        <v/>
      </c>
      <c r="R1068" s="21" t="str">
        <f>IFERROR(VLOOKUP(Sheet1!Q1071,配置检查表!$Y:$Z,2,FALSE),"")</f>
        <v/>
      </c>
      <c r="S1068" s="39">
        <f>IF(AND(Sheet1!S1275=Sheet1!T1275,Sheet1!T1275&lt;&gt;0),Sheet1!S1275,IF(AND(Sheet1!S1275&lt;&gt;Sheet1!T1275,Sheet1!T1275&lt;&gt;0),Sheet1!S1275&amp;"~"&amp;Sheet1!T1275,""))</f>
        <v>130</v>
      </c>
      <c r="T1068" s="21" t="str">
        <f>IFERROR(VLOOKUP(Sheet1!V1071,配置检查表!$Y:$Z,2,FALSE),"")</f>
        <v/>
      </c>
      <c r="U1068" s="39" t="str">
        <f>IF(AND(Sheet1!X1275=Sheet1!Y1275,Sheet1!Y1275&lt;&gt;0),Sheet1!X1275,IF(AND(Sheet1!X1275&lt;&gt;Sheet1!Y1275,Sheet1!Y1275&lt;&gt;0),Sheet1!X1275&amp;"~"&amp;Sheet1!Y1275,""))</f>
        <v/>
      </c>
      <c r="V1068" s="21" t="str">
        <f>IFERROR(VLOOKUP(Sheet1!XAA,配置检查表!$Y:$Z,2,FALSE),"")</f>
        <v/>
      </c>
      <c r="W1068" s="21" t="str">
        <f>IF(AND(Sheet1!AC1275=Sheet1!AD1275,Sheet1!AD1275&lt;&gt;0),Sheet1!AC1275,IF(AND(Sheet1!AC1275&lt;&gt;Sheet1!AD1275,Sheet1!AD1275&lt;&gt;0),Sheet1!AC1275&amp;"~"&amp;Sheet1!AD1275,""))</f>
        <v/>
      </c>
    </row>
    <row r="1069" spans="1:23">
      <c r="A1069" s="3">
        <v>22048</v>
      </c>
      <c r="B1069" s="3" t="s">
        <v>114</v>
      </c>
      <c r="C1069" s="3" t="s">
        <v>2204</v>
      </c>
      <c r="D1069" s="21" t="str">
        <f>IF(OR(Sheet1!I1072&lt;&gt;Sheet1!AF1072,Sheet1!AG1072&lt;&gt;Sheet1!J1072),"有影响","-")</f>
        <v>有影响</v>
      </c>
      <c r="E1069" s="21" t="str">
        <f>IF(OR(Sheet1!N1072&lt;&gt;Sheet1!AH1072,Sheet1!AI1072&lt;&gt;Sheet1!O1072),"有影响","-")</f>
        <v>-</v>
      </c>
      <c r="F1069" s="21" t="str">
        <f>IF(OR(Sheet1!S1072&lt;&gt;Sheet1!AJ1072,Sheet1!AK1072&lt;&gt;Sheet1!T1072),"有影响","-")</f>
        <v>-</v>
      </c>
      <c r="G1069" s="21" t="str">
        <f>IF(OR(Sheet1!X1072&lt;&gt;Sheet1!AL1072,Sheet1!AM1072&lt;&gt;Sheet1!Y1072),"有影响","-")</f>
        <v>-</v>
      </c>
      <c r="H1069" s="21" t="str">
        <f>IF(OR(Sheet1!AC1072&lt;&gt;Sheet1!AN1072,Sheet1!AO1072&lt;&gt;Sheet1!AD1072),"有影响","-")</f>
        <v>-</v>
      </c>
      <c r="I1069" s="21" t="str">
        <f>IF(Sheet1!G1072=0,"出错","-")</f>
        <v>-</v>
      </c>
      <c r="J1069" s="21" t="str">
        <f>IF(AND(Sheet1!G1072=0,Sheet1!L1072&lt;&gt;0),"出错","-")</f>
        <v>-</v>
      </c>
      <c r="K1069" s="21" t="str">
        <f>IF(AND(Sheet1!G1072=0,Sheet1!L1072=0,Sheet1!Q1072&lt;&gt;0),"出错","-")</f>
        <v>-</v>
      </c>
      <c r="L1069" s="21" t="str">
        <f>IF(AND(Sheet1!G1072=0,Sheet1!L1072=0,Sheet1!Q1072=0,Sheet1!V1072&lt;&gt;0),"出错","-")</f>
        <v>-</v>
      </c>
      <c r="M1069" s="21" t="str">
        <f>IF(AND(Sheet1!G1072=0,Sheet1!L1072=0,Sheet1!Q1072=0,Sheet1!V1072=0,Sheet1!AA1072&lt;&gt;0),"出错","-")</f>
        <v>-</v>
      </c>
      <c r="N1069" s="21" t="str">
        <f>IFERROR(VLOOKUP(Sheet1!G1072,配置检查表!$Y:$Z,2,FALSE),"")</f>
        <v/>
      </c>
      <c r="O1069" s="21">
        <f>IF(AND(Sheet1!I1072=Sheet1!J1072,Sheet1!J1072&lt;&gt;0),Sheet1!I1072,IF(AND(Sheet1!I1072&lt;&gt;Sheet1!J1072,Sheet1!J1072&lt;&gt;0),Sheet1!I1072&amp;"~"&amp;Sheet1!J1072,""))</f>
        <v>1</v>
      </c>
      <c r="P1069" s="21" t="str">
        <f>IFERROR(VLOOKUP(Sheet1!L1072,配置检查表!$Y:$Z,2,FALSE),"")</f>
        <v/>
      </c>
      <c r="Q1069" s="21" t="str">
        <f>IF(AND(Sheet1!N1072=Sheet1!O1072,Sheet1!O1072&lt;&gt;0),Sheet1!N1072,IF(AND(Sheet1!N1072&lt;&gt;Sheet1!O1072,Sheet1!O1072&lt;&gt;0),Sheet1!N1072&amp;"~"&amp;Sheet1!O1072,""))</f>
        <v/>
      </c>
      <c r="R1069" s="21" t="str">
        <f>IFERROR(VLOOKUP(Sheet1!Q1072,配置检查表!$Y:$Z,2,FALSE),"")</f>
        <v/>
      </c>
      <c r="S1069" s="39">
        <f>IF(AND(Sheet1!S1276=Sheet1!T1276,Sheet1!T1276&lt;&gt;0),Sheet1!S1276,IF(AND(Sheet1!S1276&lt;&gt;Sheet1!T1276,Sheet1!T1276&lt;&gt;0),Sheet1!S1276&amp;"~"&amp;Sheet1!T1276,""))</f>
        <v>160</v>
      </c>
      <c r="T1069" s="21" t="str">
        <f>IFERROR(VLOOKUP(Sheet1!V1072,配置检查表!$Y:$Z,2,FALSE),"")</f>
        <v/>
      </c>
      <c r="U1069" s="39">
        <f>IF(AND(Sheet1!X1276=Sheet1!Y1276,Sheet1!Y1276&lt;&gt;0),Sheet1!X1276,IF(AND(Sheet1!X1276&lt;&gt;Sheet1!Y1276,Sheet1!Y1276&lt;&gt;0),Sheet1!X1276&amp;"~"&amp;Sheet1!Y1276,""))</f>
        <v>3</v>
      </c>
      <c r="V1069" s="21" t="str">
        <f>IFERROR(VLOOKUP(Sheet1!XAA,配置检查表!$Y:$Z,2,FALSE),"")</f>
        <v/>
      </c>
      <c r="W1069" s="21" t="str">
        <f>IF(AND(Sheet1!AC1276=Sheet1!AD1276,Sheet1!AD1276&lt;&gt;0),Sheet1!AC1276,IF(AND(Sheet1!AC1276&lt;&gt;Sheet1!AD1276,Sheet1!AD1276&lt;&gt;0),Sheet1!AC1276&amp;"~"&amp;Sheet1!AD1276,""))</f>
        <v/>
      </c>
    </row>
    <row r="1070" spans="1:23">
      <c r="A1070" s="3">
        <v>22049</v>
      </c>
      <c r="B1070" s="3" t="s">
        <v>449</v>
      </c>
      <c r="C1070" s="3" t="s">
        <v>2205</v>
      </c>
      <c r="D1070" s="21" t="str">
        <f>IF(OR(Sheet1!I1073&lt;&gt;Sheet1!AF1073,Sheet1!AG1073&lt;&gt;Sheet1!J1073),"有影响","-")</f>
        <v>有影响</v>
      </c>
      <c r="E1070" s="21" t="str">
        <f>IF(OR(Sheet1!N1073&lt;&gt;Sheet1!AH1073,Sheet1!AI1073&lt;&gt;Sheet1!O1073),"有影响","-")</f>
        <v>-</v>
      </c>
      <c r="F1070" s="21" t="str">
        <f>IF(OR(Sheet1!S1073&lt;&gt;Sheet1!AJ1073,Sheet1!AK1073&lt;&gt;Sheet1!T1073),"有影响","-")</f>
        <v>-</v>
      </c>
      <c r="G1070" s="21" t="str">
        <f>IF(OR(Sheet1!X1073&lt;&gt;Sheet1!AL1073,Sheet1!AM1073&lt;&gt;Sheet1!Y1073),"有影响","-")</f>
        <v>-</v>
      </c>
      <c r="H1070" s="21" t="str">
        <f>IF(OR(Sheet1!AC1073&lt;&gt;Sheet1!AN1073,Sheet1!AO1073&lt;&gt;Sheet1!AD1073),"有影响","-")</f>
        <v>-</v>
      </c>
      <c r="I1070" s="21" t="str">
        <f>IF(Sheet1!G1073=0,"出错","-")</f>
        <v>-</v>
      </c>
      <c r="J1070" s="21" t="str">
        <f>IF(AND(Sheet1!G1073=0,Sheet1!L1073&lt;&gt;0),"出错","-")</f>
        <v>-</v>
      </c>
      <c r="K1070" s="21" t="str">
        <f>IF(AND(Sheet1!G1073=0,Sheet1!L1073=0,Sheet1!Q1073&lt;&gt;0),"出错","-")</f>
        <v>-</v>
      </c>
      <c r="L1070" s="21" t="str">
        <f>IF(AND(Sheet1!G1073=0,Sheet1!L1073=0,Sheet1!Q1073=0,Sheet1!V1073&lt;&gt;0),"出错","-")</f>
        <v>-</v>
      </c>
      <c r="M1070" s="21" t="str">
        <f>IF(AND(Sheet1!G1073=0,Sheet1!L1073=0,Sheet1!Q1073=0,Sheet1!V1073=0,Sheet1!AA1073&lt;&gt;0),"出错","-")</f>
        <v>-</v>
      </c>
      <c r="N1070" s="21" t="str">
        <f>IFERROR(VLOOKUP(Sheet1!G1073,配置检查表!$Y:$Z,2,FALSE),"")</f>
        <v/>
      </c>
      <c r="O1070" s="21">
        <f>IF(AND(Sheet1!I1073=Sheet1!J1073,Sheet1!J1073&lt;&gt;0),Sheet1!I1073,IF(AND(Sheet1!I1073&lt;&gt;Sheet1!J1073,Sheet1!J1073&lt;&gt;0),Sheet1!I1073&amp;"~"&amp;Sheet1!J1073,""))</f>
        <v>1</v>
      </c>
      <c r="P1070" s="21" t="str">
        <f>IFERROR(VLOOKUP(Sheet1!L1073,配置检查表!$Y:$Z,2,FALSE),"")</f>
        <v/>
      </c>
      <c r="Q1070" s="21" t="str">
        <f>IF(AND(Sheet1!N1073=Sheet1!O1073,Sheet1!O1073&lt;&gt;0),Sheet1!N1073,IF(AND(Sheet1!N1073&lt;&gt;Sheet1!O1073,Sheet1!O1073&lt;&gt;0),Sheet1!N1073&amp;"~"&amp;Sheet1!O1073,""))</f>
        <v/>
      </c>
      <c r="R1070" s="21" t="str">
        <f>IFERROR(VLOOKUP(Sheet1!Q1073,配置检查表!$Y:$Z,2,FALSE),"")</f>
        <v/>
      </c>
      <c r="S1070" s="39">
        <f>IF(AND(Sheet1!S1277=Sheet1!T1277,Sheet1!T1277&lt;&gt;0),Sheet1!S1277,IF(AND(Sheet1!S1277&lt;&gt;Sheet1!T1277,Sheet1!T1277&lt;&gt;0),Sheet1!S1277&amp;"~"&amp;Sheet1!T1277,""))</f>
        <v>190</v>
      </c>
      <c r="T1070" s="21" t="str">
        <f>IFERROR(VLOOKUP(Sheet1!V1073,配置检查表!$Y:$Z,2,FALSE),"")</f>
        <v/>
      </c>
      <c r="U1070" s="39">
        <f>IF(AND(Sheet1!X1277=Sheet1!Y1277,Sheet1!Y1277&lt;&gt;0),Sheet1!X1277,IF(AND(Sheet1!X1277&lt;&gt;Sheet1!Y1277,Sheet1!Y1277&lt;&gt;0),Sheet1!X1277&amp;"~"&amp;Sheet1!Y1277,""))</f>
        <v>1</v>
      </c>
      <c r="V1070" s="21" t="str">
        <f>IFERROR(VLOOKUP(Sheet1!XAA,配置检查表!$Y:$Z,2,FALSE),"")</f>
        <v/>
      </c>
      <c r="W1070" s="21" t="str">
        <f>IF(AND(Sheet1!AC1277=Sheet1!AD1277,Sheet1!AD1277&lt;&gt;0),Sheet1!AC1277,IF(AND(Sheet1!AC1277&lt;&gt;Sheet1!AD1277,Sheet1!AD1277&lt;&gt;0),Sheet1!AC1277&amp;"~"&amp;Sheet1!AD1277,""))</f>
        <v/>
      </c>
    </row>
    <row r="1071" spans="1:23">
      <c r="A1071" s="3">
        <v>22050</v>
      </c>
      <c r="B1071" s="3" t="s">
        <v>80</v>
      </c>
      <c r="C1071" s="3" t="s">
        <v>2206</v>
      </c>
      <c r="D1071" s="21" t="str">
        <f>IF(OR(Sheet1!I1074&lt;&gt;Sheet1!AF1074,Sheet1!AG1074&lt;&gt;Sheet1!J1074),"有影响","-")</f>
        <v>有影响</v>
      </c>
      <c r="E1071" s="21" t="str">
        <f>IF(OR(Sheet1!N1074&lt;&gt;Sheet1!AH1074,Sheet1!AI1074&lt;&gt;Sheet1!O1074),"有影响","-")</f>
        <v>-</v>
      </c>
      <c r="F1071" s="21" t="str">
        <f>IF(OR(Sheet1!S1074&lt;&gt;Sheet1!AJ1074,Sheet1!AK1074&lt;&gt;Sheet1!T1074),"有影响","-")</f>
        <v>-</v>
      </c>
      <c r="G1071" s="21" t="str">
        <f>IF(OR(Sheet1!X1074&lt;&gt;Sheet1!AL1074,Sheet1!AM1074&lt;&gt;Sheet1!Y1074),"有影响","-")</f>
        <v>-</v>
      </c>
      <c r="H1071" s="21" t="str">
        <f>IF(OR(Sheet1!AC1074&lt;&gt;Sheet1!AN1074,Sheet1!AO1074&lt;&gt;Sheet1!AD1074),"有影响","-")</f>
        <v>-</v>
      </c>
      <c r="I1071" s="21" t="str">
        <f>IF(Sheet1!G1074=0,"出错","-")</f>
        <v>-</v>
      </c>
      <c r="J1071" s="21" t="str">
        <f>IF(AND(Sheet1!G1074=0,Sheet1!L1074&lt;&gt;0),"出错","-")</f>
        <v>-</v>
      </c>
      <c r="K1071" s="21" t="str">
        <f>IF(AND(Sheet1!G1074=0,Sheet1!L1074=0,Sheet1!Q1074&lt;&gt;0),"出错","-")</f>
        <v>-</v>
      </c>
      <c r="L1071" s="21" t="str">
        <f>IF(AND(Sheet1!G1074=0,Sheet1!L1074=0,Sheet1!Q1074=0,Sheet1!V1074&lt;&gt;0),"出错","-")</f>
        <v>-</v>
      </c>
      <c r="M1071" s="21" t="str">
        <f>IF(AND(Sheet1!G1074=0,Sheet1!L1074=0,Sheet1!Q1074=0,Sheet1!V1074=0,Sheet1!AA1074&lt;&gt;0),"出错","-")</f>
        <v>-</v>
      </c>
      <c r="N1071" s="21" t="str">
        <f>IFERROR(VLOOKUP(Sheet1!G1074,配置检查表!$Y:$Z,2,FALSE),"")</f>
        <v/>
      </c>
      <c r="O1071" s="21">
        <f>IF(AND(Sheet1!I1074=Sheet1!J1074,Sheet1!J1074&lt;&gt;0),Sheet1!I1074,IF(AND(Sheet1!I1074&lt;&gt;Sheet1!J1074,Sheet1!J1074&lt;&gt;0),Sheet1!I1074&amp;"~"&amp;Sheet1!J1074,""))</f>
        <v>1</v>
      </c>
      <c r="P1071" s="21" t="str">
        <f>IFERROR(VLOOKUP(Sheet1!L1074,配置检查表!$Y:$Z,2,FALSE),"")</f>
        <v/>
      </c>
      <c r="Q1071" s="21" t="str">
        <f>IF(AND(Sheet1!N1074=Sheet1!O1074,Sheet1!O1074&lt;&gt;0),Sheet1!N1074,IF(AND(Sheet1!N1074&lt;&gt;Sheet1!O1074,Sheet1!O1074&lt;&gt;0),Sheet1!N1074&amp;"~"&amp;Sheet1!O1074,""))</f>
        <v/>
      </c>
      <c r="R1071" s="21" t="str">
        <f>IFERROR(VLOOKUP(Sheet1!Q1074,配置检查表!$Y:$Z,2,FALSE),"")</f>
        <v/>
      </c>
      <c r="S1071" s="39">
        <f>IF(AND(Sheet1!S1278=Sheet1!T1278,Sheet1!T1278&lt;&gt;0),Sheet1!S1278,IF(AND(Sheet1!S1278&lt;&gt;Sheet1!T1278,Sheet1!T1278&lt;&gt;0),Sheet1!S1278&amp;"~"&amp;Sheet1!T1278,""))</f>
        <v>135</v>
      </c>
      <c r="T1071" s="21" t="str">
        <f>IFERROR(VLOOKUP(Sheet1!V1074,配置检查表!$Y:$Z,2,FALSE),"")</f>
        <v/>
      </c>
      <c r="U1071" s="39" t="str">
        <f>IF(AND(Sheet1!X1278=Sheet1!Y1278,Sheet1!Y1278&lt;&gt;0),Sheet1!X1278,IF(AND(Sheet1!X1278&lt;&gt;Sheet1!Y1278,Sheet1!Y1278&lt;&gt;0),Sheet1!X1278&amp;"~"&amp;Sheet1!Y1278,""))</f>
        <v/>
      </c>
      <c r="V1071" s="21" t="str">
        <f>IFERROR(VLOOKUP(Sheet1!XAA,配置检查表!$Y:$Z,2,FALSE),"")</f>
        <v/>
      </c>
      <c r="W1071" s="21" t="str">
        <f>IF(AND(Sheet1!AC1278=Sheet1!AD1278,Sheet1!AD1278&lt;&gt;0),Sheet1!AC1278,IF(AND(Sheet1!AC1278&lt;&gt;Sheet1!AD1278,Sheet1!AD1278&lt;&gt;0),Sheet1!AC1278&amp;"~"&amp;Sheet1!AD1278,""))</f>
        <v/>
      </c>
    </row>
    <row r="1072" spans="1:23">
      <c r="A1072" s="3">
        <v>22051</v>
      </c>
      <c r="B1072" s="3" t="s">
        <v>450</v>
      </c>
      <c r="C1072" s="3" t="s">
        <v>2207</v>
      </c>
      <c r="D1072" s="21" t="str">
        <f>IF(OR(Sheet1!I1075&lt;&gt;Sheet1!AF1075,Sheet1!AG1075&lt;&gt;Sheet1!J1075),"有影响","-")</f>
        <v>有影响</v>
      </c>
      <c r="E1072" s="21" t="str">
        <f>IF(OR(Sheet1!N1075&lt;&gt;Sheet1!AH1075,Sheet1!AI1075&lt;&gt;Sheet1!O1075),"有影响","-")</f>
        <v>-</v>
      </c>
      <c r="F1072" s="21" t="str">
        <f>IF(OR(Sheet1!S1075&lt;&gt;Sheet1!AJ1075,Sheet1!AK1075&lt;&gt;Sheet1!T1075),"有影响","-")</f>
        <v>-</v>
      </c>
      <c r="G1072" s="21" t="str">
        <f>IF(OR(Sheet1!X1075&lt;&gt;Sheet1!AL1075,Sheet1!AM1075&lt;&gt;Sheet1!Y1075),"有影响","-")</f>
        <v>-</v>
      </c>
      <c r="H1072" s="21" t="str">
        <f>IF(OR(Sheet1!AC1075&lt;&gt;Sheet1!AN1075,Sheet1!AO1075&lt;&gt;Sheet1!AD1075),"有影响","-")</f>
        <v>-</v>
      </c>
      <c r="I1072" s="21" t="str">
        <f>IF(Sheet1!G1075=0,"出错","-")</f>
        <v>-</v>
      </c>
      <c r="J1072" s="21" t="str">
        <f>IF(AND(Sheet1!G1075=0,Sheet1!L1075&lt;&gt;0),"出错","-")</f>
        <v>-</v>
      </c>
      <c r="K1072" s="21" t="str">
        <f>IF(AND(Sheet1!G1075=0,Sheet1!L1075=0,Sheet1!Q1075&lt;&gt;0),"出错","-")</f>
        <v>-</v>
      </c>
      <c r="L1072" s="21" t="str">
        <f>IF(AND(Sheet1!G1075=0,Sheet1!L1075=0,Sheet1!Q1075=0,Sheet1!V1075&lt;&gt;0),"出错","-")</f>
        <v>-</v>
      </c>
      <c r="M1072" s="21" t="str">
        <f>IF(AND(Sheet1!G1075=0,Sheet1!L1075=0,Sheet1!Q1075=0,Sheet1!V1075=0,Sheet1!AA1075&lt;&gt;0),"出错","-")</f>
        <v>-</v>
      </c>
      <c r="N1072" s="21" t="str">
        <f>IFERROR(VLOOKUP(Sheet1!G1075,配置检查表!$Y:$Z,2,FALSE),"")</f>
        <v/>
      </c>
      <c r="O1072" s="21">
        <f>IF(AND(Sheet1!I1075=Sheet1!J1075,Sheet1!J1075&lt;&gt;0),Sheet1!I1075,IF(AND(Sheet1!I1075&lt;&gt;Sheet1!J1075,Sheet1!J1075&lt;&gt;0),Sheet1!I1075&amp;"~"&amp;Sheet1!J1075,""))</f>
        <v>1</v>
      </c>
      <c r="P1072" s="21" t="str">
        <f>IFERROR(VLOOKUP(Sheet1!L1075,配置检查表!$Y:$Z,2,FALSE),"")</f>
        <v/>
      </c>
      <c r="Q1072" s="21" t="str">
        <f>IF(AND(Sheet1!N1075=Sheet1!O1075,Sheet1!O1075&lt;&gt;0),Sheet1!N1075,IF(AND(Sheet1!N1075&lt;&gt;Sheet1!O1075,Sheet1!O1075&lt;&gt;0),Sheet1!N1075&amp;"~"&amp;Sheet1!O1075,""))</f>
        <v/>
      </c>
      <c r="R1072" s="21" t="str">
        <f>IFERROR(VLOOKUP(Sheet1!Q1075,配置检查表!$Y:$Z,2,FALSE),"")</f>
        <v/>
      </c>
      <c r="S1072" s="39">
        <f>IF(AND(Sheet1!S1279=Sheet1!T1279,Sheet1!T1279&lt;&gt;0),Sheet1!S1279,IF(AND(Sheet1!S1279&lt;&gt;Sheet1!T1279,Sheet1!T1279&lt;&gt;0),Sheet1!S1279&amp;"~"&amp;Sheet1!T1279,""))</f>
        <v>165</v>
      </c>
      <c r="T1072" s="21" t="str">
        <f>IFERROR(VLOOKUP(Sheet1!V1075,配置检查表!$Y:$Z,2,FALSE),"")</f>
        <v/>
      </c>
      <c r="U1072" s="39">
        <f>IF(AND(Sheet1!X1279=Sheet1!Y1279,Sheet1!Y1279&lt;&gt;0),Sheet1!X1279,IF(AND(Sheet1!X1279&lt;&gt;Sheet1!Y1279,Sheet1!Y1279&lt;&gt;0),Sheet1!X1279&amp;"~"&amp;Sheet1!Y1279,""))</f>
        <v>3</v>
      </c>
      <c r="V1072" s="21" t="str">
        <f>IFERROR(VLOOKUP(Sheet1!XAA,配置检查表!$Y:$Z,2,FALSE),"")</f>
        <v/>
      </c>
      <c r="W1072" s="21" t="str">
        <f>IF(AND(Sheet1!AC1279=Sheet1!AD1279,Sheet1!AD1279&lt;&gt;0),Sheet1!AC1279,IF(AND(Sheet1!AC1279&lt;&gt;Sheet1!AD1279,Sheet1!AD1279&lt;&gt;0),Sheet1!AC1279&amp;"~"&amp;Sheet1!AD1279,""))</f>
        <v/>
      </c>
    </row>
    <row r="1073" spans="1:23">
      <c r="A1073" s="3">
        <v>22052</v>
      </c>
      <c r="B1073" s="3" t="s">
        <v>92</v>
      </c>
      <c r="C1073" s="3" t="s">
        <v>2208</v>
      </c>
      <c r="D1073" s="21" t="str">
        <f>IF(OR(Sheet1!I1076&lt;&gt;Sheet1!AF1076,Sheet1!AG1076&lt;&gt;Sheet1!J1076),"有影响","-")</f>
        <v>有影响</v>
      </c>
      <c r="E1073" s="21" t="str">
        <f>IF(OR(Sheet1!N1076&lt;&gt;Sheet1!AH1076,Sheet1!AI1076&lt;&gt;Sheet1!O1076),"有影响","-")</f>
        <v>-</v>
      </c>
      <c r="F1073" s="21" t="str">
        <f>IF(OR(Sheet1!S1076&lt;&gt;Sheet1!AJ1076,Sheet1!AK1076&lt;&gt;Sheet1!T1076),"有影响","-")</f>
        <v>-</v>
      </c>
      <c r="G1073" s="21" t="str">
        <f>IF(OR(Sheet1!X1076&lt;&gt;Sheet1!AL1076,Sheet1!AM1076&lt;&gt;Sheet1!Y1076),"有影响","-")</f>
        <v>-</v>
      </c>
      <c r="H1073" s="21" t="str">
        <f>IF(OR(Sheet1!AC1076&lt;&gt;Sheet1!AN1076,Sheet1!AO1076&lt;&gt;Sheet1!AD1076),"有影响","-")</f>
        <v>-</v>
      </c>
      <c r="I1073" s="21" t="str">
        <f>IF(Sheet1!G1076=0,"出错","-")</f>
        <v>-</v>
      </c>
      <c r="J1073" s="21" t="str">
        <f>IF(AND(Sheet1!G1076=0,Sheet1!L1076&lt;&gt;0),"出错","-")</f>
        <v>-</v>
      </c>
      <c r="K1073" s="21" t="str">
        <f>IF(AND(Sheet1!G1076=0,Sheet1!L1076=0,Sheet1!Q1076&lt;&gt;0),"出错","-")</f>
        <v>-</v>
      </c>
      <c r="L1073" s="21" t="str">
        <f>IF(AND(Sheet1!G1076=0,Sheet1!L1076=0,Sheet1!Q1076=0,Sheet1!V1076&lt;&gt;0),"出错","-")</f>
        <v>-</v>
      </c>
      <c r="M1073" s="21" t="str">
        <f>IF(AND(Sheet1!G1076=0,Sheet1!L1076=0,Sheet1!Q1076=0,Sheet1!V1076=0,Sheet1!AA1076&lt;&gt;0),"出错","-")</f>
        <v>-</v>
      </c>
      <c r="N1073" s="21" t="str">
        <f>IFERROR(VLOOKUP(Sheet1!G1076,配置检查表!$Y:$Z,2,FALSE),"")</f>
        <v/>
      </c>
      <c r="O1073" s="21">
        <f>IF(AND(Sheet1!I1076=Sheet1!J1076,Sheet1!J1076&lt;&gt;0),Sheet1!I1076,IF(AND(Sheet1!I1076&lt;&gt;Sheet1!J1076,Sheet1!J1076&lt;&gt;0),Sheet1!I1076&amp;"~"&amp;Sheet1!J1076,""))</f>
        <v>1</v>
      </c>
      <c r="P1073" s="21" t="str">
        <f>IFERROR(VLOOKUP(Sheet1!L1076,配置检查表!$Y:$Z,2,FALSE),"")</f>
        <v/>
      </c>
      <c r="Q1073" s="21" t="str">
        <f>IF(AND(Sheet1!N1076=Sheet1!O1076,Sheet1!O1076&lt;&gt;0),Sheet1!N1076,IF(AND(Sheet1!N1076&lt;&gt;Sheet1!O1076,Sheet1!O1076&lt;&gt;0),Sheet1!N1076&amp;"~"&amp;Sheet1!O1076,""))</f>
        <v/>
      </c>
      <c r="R1073" s="21" t="str">
        <f>IFERROR(VLOOKUP(Sheet1!Q1076,配置检查表!$Y:$Z,2,FALSE),"")</f>
        <v/>
      </c>
      <c r="S1073" s="39">
        <f>IF(AND(Sheet1!S1280=Sheet1!T1280,Sheet1!T1280&lt;&gt;0),Sheet1!S1280,IF(AND(Sheet1!S1280&lt;&gt;Sheet1!T1280,Sheet1!T1280&lt;&gt;0),Sheet1!S1280&amp;"~"&amp;Sheet1!T1280,""))</f>
        <v>195</v>
      </c>
      <c r="T1073" s="21" t="str">
        <f>IFERROR(VLOOKUP(Sheet1!V1076,配置检查表!$Y:$Z,2,FALSE),"")</f>
        <v/>
      </c>
      <c r="U1073" s="39">
        <f>IF(AND(Sheet1!X1280=Sheet1!Y1280,Sheet1!Y1280&lt;&gt;0),Sheet1!X1280,IF(AND(Sheet1!X1280&lt;&gt;Sheet1!Y1280,Sheet1!Y1280&lt;&gt;0),Sheet1!X1280&amp;"~"&amp;Sheet1!Y1280,""))</f>
        <v>1</v>
      </c>
      <c r="V1073" s="21" t="str">
        <f>IFERROR(VLOOKUP(Sheet1!XAA,配置检查表!$Y:$Z,2,FALSE),"")</f>
        <v/>
      </c>
      <c r="W1073" s="21" t="str">
        <f>IF(AND(Sheet1!AC1280=Sheet1!AD1280,Sheet1!AD1280&lt;&gt;0),Sheet1!AC1280,IF(AND(Sheet1!AC1280&lt;&gt;Sheet1!AD1280,Sheet1!AD1280&lt;&gt;0),Sheet1!AC1280&amp;"~"&amp;Sheet1!AD1280,""))</f>
        <v/>
      </c>
    </row>
    <row r="1074" spans="1:23">
      <c r="A1074" s="3">
        <v>22053</v>
      </c>
      <c r="B1074" s="3" t="s">
        <v>76</v>
      </c>
      <c r="C1074" s="3" t="s">
        <v>2209</v>
      </c>
      <c r="D1074" s="21" t="str">
        <f>IF(OR(Sheet1!I1077&lt;&gt;Sheet1!AF1077,Sheet1!AG1077&lt;&gt;Sheet1!J1077),"有影响","-")</f>
        <v>有影响</v>
      </c>
      <c r="E1074" s="21" t="str">
        <f>IF(OR(Sheet1!N1077&lt;&gt;Sheet1!AH1077,Sheet1!AI1077&lt;&gt;Sheet1!O1077),"有影响","-")</f>
        <v>-</v>
      </c>
      <c r="F1074" s="21" t="str">
        <f>IF(OR(Sheet1!S1077&lt;&gt;Sheet1!AJ1077,Sheet1!AK1077&lt;&gt;Sheet1!T1077),"有影响","-")</f>
        <v>-</v>
      </c>
      <c r="G1074" s="21" t="str">
        <f>IF(OR(Sheet1!X1077&lt;&gt;Sheet1!AL1077,Sheet1!AM1077&lt;&gt;Sheet1!Y1077),"有影响","-")</f>
        <v>-</v>
      </c>
      <c r="H1074" s="21" t="str">
        <f>IF(OR(Sheet1!AC1077&lt;&gt;Sheet1!AN1077,Sheet1!AO1077&lt;&gt;Sheet1!AD1077),"有影响","-")</f>
        <v>-</v>
      </c>
      <c r="I1074" s="21" t="str">
        <f>IF(Sheet1!G1077=0,"出错","-")</f>
        <v>-</v>
      </c>
      <c r="J1074" s="21" t="str">
        <f>IF(AND(Sheet1!G1077=0,Sheet1!L1077&lt;&gt;0),"出错","-")</f>
        <v>-</v>
      </c>
      <c r="K1074" s="21" t="str">
        <f>IF(AND(Sheet1!G1077=0,Sheet1!L1077=0,Sheet1!Q1077&lt;&gt;0),"出错","-")</f>
        <v>-</v>
      </c>
      <c r="L1074" s="21" t="str">
        <f>IF(AND(Sheet1!G1077=0,Sheet1!L1077=0,Sheet1!Q1077=0,Sheet1!V1077&lt;&gt;0),"出错","-")</f>
        <v>-</v>
      </c>
      <c r="M1074" s="21" t="str">
        <f>IF(AND(Sheet1!G1077=0,Sheet1!L1077=0,Sheet1!Q1077=0,Sheet1!V1077=0,Sheet1!AA1077&lt;&gt;0),"出错","-")</f>
        <v>-</v>
      </c>
      <c r="N1074" s="21" t="str">
        <f>IFERROR(VLOOKUP(Sheet1!G1077,配置检查表!$Y:$Z,2,FALSE),"")</f>
        <v/>
      </c>
      <c r="O1074" s="21">
        <f>IF(AND(Sheet1!I1077=Sheet1!J1077,Sheet1!J1077&lt;&gt;0),Sheet1!I1077,IF(AND(Sheet1!I1077&lt;&gt;Sheet1!J1077,Sheet1!J1077&lt;&gt;0),Sheet1!I1077&amp;"~"&amp;Sheet1!J1077,""))</f>
        <v>1</v>
      </c>
      <c r="P1074" s="21" t="str">
        <f>IFERROR(VLOOKUP(Sheet1!L1077,配置检查表!$Y:$Z,2,FALSE),"")</f>
        <v/>
      </c>
      <c r="Q1074" s="21" t="str">
        <f>IF(AND(Sheet1!N1077=Sheet1!O1077,Sheet1!O1077&lt;&gt;0),Sheet1!N1077,IF(AND(Sheet1!N1077&lt;&gt;Sheet1!O1077,Sheet1!O1077&lt;&gt;0),Sheet1!N1077&amp;"~"&amp;Sheet1!O1077,""))</f>
        <v/>
      </c>
      <c r="R1074" s="21" t="str">
        <f>IFERROR(VLOOKUP(Sheet1!Q1077,配置检查表!$Y:$Z,2,FALSE),"")</f>
        <v/>
      </c>
      <c r="S1074" s="39">
        <f>IF(AND(Sheet1!S1281=Sheet1!T1281,Sheet1!T1281&lt;&gt;0),Sheet1!S1281,IF(AND(Sheet1!S1281&lt;&gt;Sheet1!T1281,Sheet1!T1281&lt;&gt;0),Sheet1!S1281&amp;"~"&amp;Sheet1!T1281,""))</f>
        <v>140</v>
      </c>
      <c r="T1074" s="21" t="str">
        <f>IFERROR(VLOOKUP(Sheet1!V1077,配置检查表!$Y:$Z,2,FALSE),"")</f>
        <v/>
      </c>
      <c r="U1074" s="39" t="str">
        <f>IF(AND(Sheet1!X1281=Sheet1!Y1281,Sheet1!Y1281&lt;&gt;0),Sheet1!X1281,IF(AND(Sheet1!X1281&lt;&gt;Sheet1!Y1281,Sheet1!Y1281&lt;&gt;0),Sheet1!X1281&amp;"~"&amp;Sheet1!Y1281,""))</f>
        <v/>
      </c>
      <c r="V1074" s="21" t="str">
        <f>IFERROR(VLOOKUP(Sheet1!XAA,配置检查表!$Y:$Z,2,FALSE),"")</f>
        <v/>
      </c>
      <c r="W1074" s="21" t="str">
        <f>IF(AND(Sheet1!AC1281=Sheet1!AD1281,Sheet1!AD1281&lt;&gt;0),Sheet1!AC1281,IF(AND(Sheet1!AC1281&lt;&gt;Sheet1!AD1281,Sheet1!AD1281&lt;&gt;0),Sheet1!AC1281&amp;"~"&amp;Sheet1!AD1281,""))</f>
        <v/>
      </c>
    </row>
    <row r="1075" spans="1:23">
      <c r="A1075" s="3">
        <v>22054</v>
      </c>
      <c r="B1075" s="3" t="s">
        <v>84</v>
      </c>
      <c r="C1075" s="3" t="s">
        <v>2210</v>
      </c>
      <c r="D1075" s="21" t="str">
        <f>IF(OR(Sheet1!I1078&lt;&gt;Sheet1!AF1078,Sheet1!AG1078&lt;&gt;Sheet1!J1078),"有影响","-")</f>
        <v>有影响</v>
      </c>
      <c r="E1075" s="21" t="str">
        <f>IF(OR(Sheet1!N1078&lt;&gt;Sheet1!AH1078,Sheet1!AI1078&lt;&gt;Sheet1!O1078),"有影响","-")</f>
        <v>-</v>
      </c>
      <c r="F1075" s="21" t="str">
        <f>IF(OR(Sheet1!S1078&lt;&gt;Sheet1!AJ1078,Sheet1!AK1078&lt;&gt;Sheet1!T1078),"有影响","-")</f>
        <v>-</v>
      </c>
      <c r="G1075" s="21" t="str">
        <f>IF(OR(Sheet1!X1078&lt;&gt;Sheet1!AL1078,Sheet1!AM1078&lt;&gt;Sheet1!Y1078),"有影响","-")</f>
        <v>-</v>
      </c>
      <c r="H1075" s="21" t="str">
        <f>IF(OR(Sheet1!AC1078&lt;&gt;Sheet1!AN1078,Sheet1!AO1078&lt;&gt;Sheet1!AD1078),"有影响","-")</f>
        <v>-</v>
      </c>
      <c r="I1075" s="21" t="str">
        <f>IF(Sheet1!G1078=0,"出错","-")</f>
        <v>-</v>
      </c>
      <c r="J1075" s="21" t="str">
        <f>IF(AND(Sheet1!G1078=0,Sheet1!L1078&lt;&gt;0),"出错","-")</f>
        <v>-</v>
      </c>
      <c r="K1075" s="21" t="str">
        <f>IF(AND(Sheet1!G1078=0,Sheet1!L1078=0,Sheet1!Q1078&lt;&gt;0),"出错","-")</f>
        <v>-</v>
      </c>
      <c r="L1075" s="21" t="str">
        <f>IF(AND(Sheet1!G1078=0,Sheet1!L1078=0,Sheet1!Q1078=0,Sheet1!V1078&lt;&gt;0),"出错","-")</f>
        <v>-</v>
      </c>
      <c r="M1075" s="21" t="str">
        <f>IF(AND(Sheet1!G1078=0,Sheet1!L1078=0,Sheet1!Q1078=0,Sheet1!V1078=0,Sheet1!AA1078&lt;&gt;0),"出错","-")</f>
        <v>-</v>
      </c>
      <c r="N1075" s="21" t="str">
        <f>IFERROR(VLOOKUP(Sheet1!G1078,配置检查表!$Y:$Z,2,FALSE),"")</f>
        <v/>
      </c>
      <c r="O1075" s="21">
        <f>IF(AND(Sheet1!I1078=Sheet1!J1078,Sheet1!J1078&lt;&gt;0),Sheet1!I1078,IF(AND(Sheet1!I1078&lt;&gt;Sheet1!J1078,Sheet1!J1078&lt;&gt;0),Sheet1!I1078&amp;"~"&amp;Sheet1!J1078,""))</f>
        <v>1</v>
      </c>
      <c r="P1075" s="21" t="str">
        <f>IFERROR(VLOOKUP(Sheet1!L1078,配置检查表!$Y:$Z,2,FALSE),"")</f>
        <v/>
      </c>
      <c r="Q1075" s="21" t="str">
        <f>IF(AND(Sheet1!N1078=Sheet1!O1078,Sheet1!O1078&lt;&gt;0),Sheet1!N1078,IF(AND(Sheet1!N1078&lt;&gt;Sheet1!O1078,Sheet1!O1078&lt;&gt;0),Sheet1!N1078&amp;"~"&amp;Sheet1!O1078,""))</f>
        <v/>
      </c>
      <c r="R1075" s="21" t="str">
        <f>IFERROR(VLOOKUP(Sheet1!Q1078,配置检查表!$Y:$Z,2,FALSE),"")</f>
        <v/>
      </c>
      <c r="S1075" s="39">
        <f>IF(AND(Sheet1!S1282=Sheet1!T1282,Sheet1!T1282&lt;&gt;0),Sheet1!S1282,IF(AND(Sheet1!S1282&lt;&gt;Sheet1!T1282,Sheet1!T1282&lt;&gt;0),Sheet1!S1282&amp;"~"&amp;Sheet1!T1282,""))</f>
        <v>170</v>
      </c>
      <c r="T1075" s="21" t="str">
        <f>IFERROR(VLOOKUP(Sheet1!V1078,配置检查表!$Y:$Z,2,FALSE),"")</f>
        <v/>
      </c>
      <c r="U1075" s="39">
        <f>IF(AND(Sheet1!X1282=Sheet1!Y1282,Sheet1!Y1282&lt;&gt;0),Sheet1!X1282,IF(AND(Sheet1!X1282&lt;&gt;Sheet1!Y1282,Sheet1!Y1282&lt;&gt;0),Sheet1!X1282&amp;"~"&amp;Sheet1!Y1282,""))</f>
        <v>3</v>
      </c>
      <c r="V1075" s="21" t="str">
        <f>IFERROR(VLOOKUP(Sheet1!XAA,配置检查表!$Y:$Z,2,FALSE),"")</f>
        <v/>
      </c>
      <c r="W1075" s="21" t="str">
        <f>IF(AND(Sheet1!AC1282=Sheet1!AD1282,Sheet1!AD1282&lt;&gt;0),Sheet1!AC1282,IF(AND(Sheet1!AC1282&lt;&gt;Sheet1!AD1282,Sheet1!AD1282&lt;&gt;0),Sheet1!AC1282&amp;"~"&amp;Sheet1!AD1282,""))</f>
        <v/>
      </c>
    </row>
    <row r="1076" spans="1:23">
      <c r="A1076" s="3">
        <v>22055</v>
      </c>
      <c r="B1076" s="3" t="s">
        <v>88</v>
      </c>
      <c r="C1076" s="3" t="s">
        <v>2211</v>
      </c>
      <c r="D1076" s="21" t="str">
        <f>IF(OR(Sheet1!I1079&lt;&gt;Sheet1!AF1079,Sheet1!AG1079&lt;&gt;Sheet1!J1079),"有影响","-")</f>
        <v>有影响</v>
      </c>
      <c r="E1076" s="21" t="str">
        <f>IF(OR(Sheet1!N1079&lt;&gt;Sheet1!AH1079,Sheet1!AI1079&lt;&gt;Sheet1!O1079),"有影响","-")</f>
        <v>-</v>
      </c>
      <c r="F1076" s="21" t="str">
        <f>IF(OR(Sheet1!S1079&lt;&gt;Sheet1!AJ1079,Sheet1!AK1079&lt;&gt;Sheet1!T1079),"有影响","-")</f>
        <v>-</v>
      </c>
      <c r="G1076" s="21" t="str">
        <f>IF(OR(Sheet1!X1079&lt;&gt;Sheet1!AL1079,Sheet1!AM1079&lt;&gt;Sheet1!Y1079),"有影响","-")</f>
        <v>-</v>
      </c>
      <c r="H1076" s="21" t="str">
        <f>IF(OR(Sheet1!AC1079&lt;&gt;Sheet1!AN1079,Sheet1!AO1079&lt;&gt;Sheet1!AD1079),"有影响","-")</f>
        <v>-</v>
      </c>
      <c r="I1076" s="21" t="str">
        <f>IF(Sheet1!G1079=0,"出错","-")</f>
        <v>-</v>
      </c>
      <c r="J1076" s="21" t="str">
        <f>IF(AND(Sheet1!G1079=0,Sheet1!L1079&lt;&gt;0),"出错","-")</f>
        <v>-</v>
      </c>
      <c r="K1076" s="21" t="str">
        <f>IF(AND(Sheet1!G1079=0,Sheet1!L1079=0,Sheet1!Q1079&lt;&gt;0),"出错","-")</f>
        <v>-</v>
      </c>
      <c r="L1076" s="21" t="str">
        <f>IF(AND(Sheet1!G1079=0,Sheet1!L1079=0,Sheet1!Q1079=0,Sheet1!V1079&lt;&gt;0),"出错","-")</f>
        <v>-</v>
      </c>
      <c r="M1076" s="21" t="str">
        <f>IF(AND(Sheet1!G1079=0,Sheet1!L1079=0,Sheet1!Q1079=0,Sheet1!V1079=0,Sheet1!AA1079&lt;&gt;0),"出错","-")</f>
        <v>-</v>
      </c>
      <c r="N1076" s="21" t="str">
        <f>IFERROR(VLOOKUP(Sheet1!G1079,配置检查表!$Y:$Z,2,FALSE),"")</f>
        <v/>
      </c>
      <c r="O1076" s="21">
        <f>IF(AND(Sheet1!I1079=Sheet1!J1079,Sheet1!J1079&lt;&gt;0),Sheet1!I1079,IF(AND(Sheet1!I1079&lt;&gt;Sheet1!J1079,Sheet1!J1079&lt;&gt;0),Sheet1!I1079&amp;"~"&amp;Sheet1!J1079,""))</f>
        <v>1</v>
      </c>
      <c r="P1076" s="21" t="str">
        <f>IFERROR(VLOOKUP(Sheet1!L1079,配置检查表!$Y:$Z,2,FALSE),"")</f>
        <v/>
      </c>
      <c r="Q1076" s="21" t="str">
        <f>IF(AND(Sheet1!N1079=Sheet1!O1079,Sheet1!O1079&lt;&gt;0),Sheet1!N1079,IF(AND(Sheet1!N1079&lt;&gt;Sheet1!O1079,Sheet1!O1079&lt;&gt;0),Sheet1!N1079&amp;"~"&amp;Sheet1!O1079,""))</f>
        <v/>
      </c>
      <c r="R1076" s="21" t="str">
        <f>IFERROR(VLOOKUP(Sheet1!Q1079,配置检查表!$Y:$Z,2,FALSE),"")</f>
        <v/>
      </c>
      <c r="S1076" s="39">
        <f>IF(AND(Sheet1!S1283=Sheet1!T1283,Sheet1!T1283&lt;&gt;0),Sheet1!S1283,IF(AND(Sheet1!S1283&lt;&gt;Sheet1!T1283,Sheet1!T1283&lt;&gt;0),Sheet1!S1283&amp;"~"&amp;Sheet1!T1283,""))</f>
        <v>200</v>
      </c>
      <c r="T1076" s="21" t="str">
        <f>IFERROR(VLOOKUP(Sheet1!V1079,配置检查表!$Y:$Z,2,FALSE),"")</f>
        <v/>
      </c>
      <c r="U1076" s="39">
        <f>IF(AND(Sheet1!X1283=Sheet1!Y1283,Sheet1!Y1283&lt;&gt;0),Sheet1!X1283,IF(AND(Sheet1!X1283&lt;&gt;Sheet1!Y1283,Sheet1!Y1283&lt;&gt;0),Sheet1!X1283&amp;"~"&amp;Sheet1!Y1283,""))</f>
        <v>1</v>
      </c>
      <c r="V1076" s="21" t="str">
        <f>IFERROR(VLOOKUP(Sheet1!XAA,配置检查表!$Y:$Z,2,FALSE),"")</f>
        <v/>
      </c>
      <c r="W1076" s="21" t="str">
        <f>IF(AND(Sheet1!AC1283=Sheet1!AD1283,Sheet1!AD1283&lt;&gt;0),Sheet1!AC1283,IF(AND(Sheet1!AC1283&lt;&gt;Sheet1!AD1283,Sheet1!AD1283&lt;&gt;0),Sheet1!AC1283&amp;"~"&amp;Sheet1!AD1283,""))</f>
        <v/>
      </c>
    </row>
    <row r="1077" spans="1:23">
      <c r="A1077" s="3">
        <v>22056</v>
      </c>
      <c r="B1077" s="3" t="s">
        <v>451</v>
      </c>
      <c r="C1077" s="3" t="s">
        <v>2212</v>
      </c>
      <c r="D1077" s="21" t="str">
        <f>IF(OR(Sheet1!I1080&lt;&gt;Sheet1!AF1080,Sheet1!AG1080&lt;&gt;Sheet1!J1080),"有影响","-")</f>
        <v>有影响</v>
      </c>
      <c r="E1077" s="21" t="str">
        <f>IF(OR(Sheet1!N1080&lt;&gt;Sheet1!AH1080,Sheet1!AI1080&lt;&gt;Sheet1!O1080),"有影响","-")</f>
        <v>-</v>
      </c>
      <c r="F1077" s="21" t="str">
        <f>IF(OR(Sheet1!S1080&lt;&gt;Sheet1!AJ1080,Sheet1!AK1080&lt;&gt;Sheet1!T1080),"有影响","-")</f>
        <v>-</v>
      </c>
      <c r="G1077" s="21" t="str">
        <f>IF(OR(Sheet1!X1080&lt;&gt;Sheet1!AL1080,Sheet1!AM1080&lt;&gt;Sheet1!Y1080),"有影响","-")</f>
        <v>-</v>
      </c>
      <c r="H1077" s="21" t="str">
        <f>IF(OR(Sheet1!AC1080&lt;&gt;Sheet1!AN1080,Sheet1!AO1080&lt;&gt;Sheet1!AD1080),"有影响","-")</f>
        <v>-</v>
      </c>
      <c r="I1077" s="21" t="str">
        <f>IF(Sheet1!G1080=0,"出错","-")</f>
        <v>-</v>
      </c>
      <c r="J1077" s="21" t="str">
        <f>IF(AND(Sheet1!G1080=0,Sheet1!L1080&lt;&gt;0),"出错","-")</f>
        <v>-</v>
      </c>
      <c r="K1077" s="21" t="str">
        <f>IF(AND(Sheet1!G1080=0,Sheet1!L1080=0,Sheet1!Q1080&lt;&gt;0),"出错","-")</f>
        <v>-</v>
      </c>
      <c r="L1077" s="21" t="str">
        <f>IF(AND(Sheet1!G1080=0,Sheet1!L1080=0,Sheet1!Q1080=0,Sheet1!V1080&lt;&gt;0),"出错","-")</f>
        <v>-</v>
      </c>
      <c r="M1077" s="21" t="str">
        <f>IF(AND(Sheet1!G1080=0,Sheet1!L1080=0,Sheet1!Q1080=0,Sheet1!V1080=0,Sheet1!AA1080&lt;&gt;0),"出错","-")</f>
        <v>-</v>
      </c>
      <c r="N1077" s="21" t="str">
        <f>IFERROR(VLOOKUP(Sheet1!G1080,配置检查表!$Y:$Z,2,FALSE),"")</f>
        <v/>
      </c>
      <c r="O1077" s="21">
        <f>IF(AND(Sheet1!I1080=Sheet1!J1080,Sheet1!J1080&lt;&gt;0),Sheet1!I1080,IF(AND(Sheet1!I1080&lt;&gt;Sheet1!J1080,Sheet1!J1080&lt;&gt;0),Sheet1!I1080&amp;"~"&amp;Sheet1!J1080,""))</f>
        <v>1</v>
      </c>
      <c r="P1077" s="21" t="str">
        <f>IFERROR(VLOOKUP(Sheet1!L1080,配置检查表!$Y:$Z,2,FALSE),"")</f>
        <v/>
      </c>
      <c r="Q1077" s="21" t="str">
        <f>IF(AND(Sheet1!N1080=Sheet1!O1080,Sheet1!O1080&lt;&gt;0),Sheet1!N1080,IF(AND(Sheet1!N1080&lt;&gt;Sheet1!O1080,Sheet1!O1080&lt;&gt;0),Sheet1!N1080&amp;"~"&amp;Sheet1!O1080,""))</f>
        <v/>
      </c>
      <c r="R1077" s="21" t="str">
        <f>IFERROR(VLOOKUP(Sheet1!Q1080,配置检查表!$Y:$Z,2,FALSE),"")</f>
        <v/>
      </c>
      <c r="S1077" s="39">
        <f>IF(AND(Sheet1!S1284=Sheet1!T1284,Sheet1!T1284&lt;&gt;0),Sheet1!S1284,IF(AND(Sheet1!S1284&lt;&gt;Sheet1!T1284,Sheet1!T1284&lt;&gt;0),Sheet1!S1284&amp;"~"&amp;Sheet1!T1284,""))</f>
        <v>145</v>
      </c>
      <c r="T1077" s="21" t="str">
        <f>IFERROR(VLOOKUP(Sheet1!V1080,配置检查表!$Y:$Z,2,FALSE),"")</f>
        <v/>
      </c>
      <c r="U1077" s="39" t="str">
        <f>IF(AND(Sheet1!X1284=Sheet1!Y1284,Sheet1!Y1284&lt;&gt;0),Sheet1!X1284,IF(AND(Sheet1!X1284&lt;&gt;Sheet1!Y1284,Sheet1!Y1284&lt;&gt;0),Sheet1!X1284&amp;"~"&amp;Sheet1!Y1284,""))</f>
        <v/>
      </c>
      <c r="V1077" s="21" t="str">
        <f>IFERROR(VLOOKUP(Sheet1!XAA,配置检查表!$Y:$Z,2,FALSE),"")</f>
        <v/>
      </c>
      <c r="W1077" s="21" t="str">
        <f>IF(AND(Sheet1!AC1284=Sheet1!AD1284,Sheet1!AD1284&lt;&gt;0),Sheet1!AC1284,IF(AND(Sheet1!AC1284&lt;&gt;Sheet1!AD1284,Sheet1!AD1284&lt;&gt;0),Sheet1!AC1284&amp;"~"&amp;Sheet1!AD1284,""))</f>
        <v/>
      </c>
    </row>
    <row r="1078" spans="1:23">
      <c r="A1078" s="3">
        <v>22057</v>
      </c>
      <c r="B1078" s="3" t="s">
        <v>452</v>
      </c>
      <c r="C1078" s="3" t="s">
        <v>2213</v>
      </c>
      <c r="D1078" s="21" t="str">
        <f>IF(OR(Sheet1!I1081&lt;&gt;Sheet1!AF1081,Sheet1!AG1081&lt;&gt;Sheet1!J1081),"有影响","-")</f>
        <v>有影响</v>
      </c>
      <c r="E1078" s="21" t="str">
        <f>IF(OR(Sheet1!N1081&lt;&gt;Sheet1!AH1081,Sheet1!AI1081&lt;&gt;Sheet1!O1081),"有影响","-")</f>
        <v>-</v>
      </c>
      <c r="F1078" s="21" t="str">
        <f>IF(OR(Sheet1!S1081&lt;&gt;Sheet1!AJ1081,Sheet1!AK1081&lt;&gt;Sheet1!T1081),"有影响","-")</f>
        <v>-</v>
      </c>
      <c r="G1078" s="21" t="str">
        <f>IF(OR(Sheet1!X1081&lt;&gt;Sheet1!AL1081,Sheet1!AM1081&lt;&gt;Sheet1!Y1081),"有影响","-")</f>
        <v>-</v>
      </c>
      <c r="H1078" s="21" t="str">
        <f>IF(OR(Sheet1!AC1081&lt;&gt;Sheet1!AN1081,Sheet1!AO1081&lt;&gt;Sheet1!AD1081),"有影响","-")</f>
        <v>-</v>
      </c>
      <c r="I1078" s="21" t="str">
        <f>IF(Sheet1!G1081=0,"出错","-")</f>
        <v>-</v>
      </c>
      <c r="J1078" s="21" t="str">
        <f>IF(AND(Sheet1!G1081=0,Sheet1!L1081&lt;&gt;0),"出错","-")</f>
        <v>-</v>
      </c>
      <c r="K1078" s="21" t="str">
        <f>IF(AND(Sheet1!G1081=0,Sheet1!L1081=0,Sheet1!Q1081&lt;&gt;0),"出错","-")</f>
        <v>-</v>
      </c>
      <c r="L1078" s="21" t="str">
        <f>IF(AND(Sheet1!G1081=0,Sheet1!L1081=0,Sheet1!Q1081=0,Sheet1!V1081&lt;&gt;0),"出错","-")</f>
        <v>-</v>
      </c>
      <c r="M1078" s="21" t="str">
        <f>IF(AND(Sheet1!G1081=0,Sheet1!L1081=0,Sheet1!Q1081=0,Sheet1!V1081=0,Sheet1!AA1081&lt;&gt;0),"出错","-")</f>
        <v>-</v>
      </c>
      <c r="N1078" s="21" t="str">
        <f>IFERROR(VLOOKUP(Sheet1!G1081,配置检查表!$Y:$Z,2,FALSE),"")</f>
        <v/>
      </c>
      <c r="O1078" s="21">
        <f>IF(AND(Sheet1!I1081=Sheet1!J1081,Sheet1!J1081&lt;&gt;0),Sheet1!I1081,IF(AND(Sheet1!I1081&lt;&gt;Sheet1!J1081,Sheet1!J1081&lt;&gt;0),Sheet1!I1081&amp;"~"&amp;Sheet1!J1081,""))</f>
        <v>1</v>
      </c>
      <c r="P1078" s="21" t="str">
        <f>IFERROR(VLOOKUP(Sheet1!L1081,配置检查表!$Y:$Z,2,FALSE),"")</f>
        <v/>
      </c>
      <c r="Q1078" s="21" t="str">
        <f>IF(AND(Sheet1!N1081=Sheet1!O1081,Sheet1!O1081&lt;&gt;0),Sheet1!N1081,IF(AND(Sheet1!N1081&lt;&gt;Sheet1!O1081,Sheet1!O1081&lt;&gt;0),Sheet1!N1081&amp;"~"&amp;Sheet1!O1081,""))</f>
        <v/>
      </c>
      <c r="R1078" s="21" t="str">
        <f>IFERROR(VLOOKUP(Sheet1!Q1081,配置检查表!$Y:$Z,2,FALSE),"")</f>
        <v/>
      </c>
      <c r="S1078" s="39">
        <f>IF(AND(Sheet1!S1285=Sheet1!T1285,Sheet1!T1285&lt;&gt;0),Sheet1!S1285,IF(AND(Sheet1!S1285&lt;&gt;Sheet1!T1285,Sheet1!T1285&lt;&gt;0),Sheet1!S1285&amp;"~"&amp;Sheet1!T1285,""))</f>
        <v>175</v>
      </c>
      <c r="T1078" s="21" t="str">
        <f>IFERROR(VLOOKUP(Sheet1!V1081,配置检查表!$Y:$Z,2,FALSE),"")</f>
        <v/>
      </c>
      <c r="U1078" s="39">
        <f>IF(AND(Sheet1!X1285=Sheet1!Y1285,Sheet1!Y1285&lt;&gt;0),Sheet1!X1285,IF(AND(Sheet1!X1285&lt;&gt;Sheet1!Y1285,Sheet1!Y1285&lt;&gt;0),Sheet1!X1285&amp;"~"&amp;Sheet1!Y1285,""))</f>
        <v>3</v>
      </c>
      <c r="V1078" s="21" t="str">
        <f>IFERROR(VLOOKUP(Sheet1!XAA,配置检查表!$Y:$Z,2,FALSE),"")</f>
        <v/>
      </c>
      <c r="W1078" s="21" t="str">
        <f>IF(AND(Sheet1!AC1285=Sheet1!AD1285,Sheet1!AD1285&lt;&gt;0),Sheet1!AC1285,IF(AND(Sheet1!AC1285&lt;&gt;Sheet1!AD1285,Sheet1!AD1285&lt;&gt;0),Sheet1!AC1285&amp;"~"&amp;Sheet1!AD1285,""))</f>
        <v/>
      </c>
    </row>
    <row r="1079" spans="1:23">
      <c r="A1079" s="3">
        <v>22058</v>
      </c>
      <c r="B1079" s="3" t="s">
        <v>453</v>
      </c>
      <c r="C1079" s="3" t="s">
        <v>2214</v>
      </c>
      <c r="D1079" s="21" t="str">
        <f>IF(OR(Sheet1!I1082&lt;&gt;Sheet1!AF1082,Sheet1!AG1082&lt;&gt;Sheet1!J1082),"有影响","-")</f>
        <v>有影响</v>
      </c>
      <c r="E1079" s="21" t="str">
        <f>IF(OR(Sheet1!N1082&lt;&gt;Sheet1!AH1082,Sheet1!AI1082&lt;&gt;Sheet1!O1082),"有影响","-")</f>
        <v>-</v>
      </c>
      <c r="F1079" s="21" t="str">
        <f>IF(OR(Sheet1!S1082&lt;&gt;Sheet1!AJ1082,Sheet1!AK1082&lt;&gt;Sheet1!T1082),"有影响","-")</f>
        <v>-</v>
      </c>
      <c r="G1079" s="21" t="str">
        <f>IF(OR(Sheet1!X1082&lt;&gt;Sheet1!AL1082,Sheet1!AM1082&lt;&gt;Sheet1!Y1082),"有影响","-")</f>
        <v>-</v>
      </c>
      <c r="H1079" s="21" t="str">
        <f>IF(OR(Sheet1!AC1082&lt;&gt;Sheet1!AN1082,Sheet1!AO1082&lt;&gt;Sheet1!AD1082),"有影响","-")</f>
        <v>-</v>
      </c>
      <c r="I1079" s="21" t="str">
        <f>IF(Sheet1!G1082=0,"出错","-")</f>
        <v>-</v>
      </c>
      <c r="J1079" s="21" t="str">
        <f>IF(AND(Sheet1!G1082=0,Sheet1!L1082&lt;&gt;0),"出错","-")</f>
        <v>-</v>
      </c>
      <c r="K1079" s="21" t="str">
        <f>IF(AND(Sheet1!G1082=0,Sheet1!L1082=0,Sheet1!Q1082&lt;&gt;0),"出错","-")</f>
        <v>-</v>
      </c>
      <c r="L1079" s="21" t="str">
        <f>IF(AND(Sheet1!G1082=0,Sheet1!L1082=0,Sheet1!Q1082=0,Sheet1!V1082&lt;&gt;0),"出错","-")</f>
        <v>-</v>
      </c>
      <c r="M1079" s="21" t="str">
        <f>IF(AND(Sheet1!G1082=0,Sheet1!L1082=0,Sheet1!Q1082=0,Sheet1!V1082=0,Sheet1!AA1082&lt;&gt;0),"出错","-")</f>
        <v>-</v>
      </c>
      <c r="N1079" s="21" t="str">
        <f>IFERROR(VLOOKUP(Sheet1!G1082,配置检查表!$Y:$Z,2,FALSE),"")</f>
        <v/>
      </c>
      <c r="O1079" s="21">
        <f>IF(AND(Sheet1!I1082=Sheet1!J1082,Sheet1!J1082&lt;&gt;0),Sheet1!I1082,IF(AND(Sheet1!I1082&lt;&gt;Sheet1!J1082,Sheet1!J1082&lt;&gt;0),Sheet1!I1082&amp;"~"&amp;Sheet1!J1082,""))</f>
        <v>1</v>
      </c>
      <c r="P1079" s="21" t="str">
        <f>IFERROR(VLOOKUP(Sheet1!L1082,配置检查表!$Y:$Z,2,FALSE),"")</f>
        <v/>
      </c>
      <c r="Q1079" s="21" t="str">
        <f>IF(AND(Sheet1!N1082=Sheet1!O1082,Sheet1!O1082&lt;&gt;0),Sheet1!N1082,IF(AND(Sheet1!N1082&lt;&gt;Sheet1!O1082,Sheet1!O1082&lt;&gt;0),Sheet1!N1082&amp;"~"&amp;Sheet1!O1082,""))</f>
        <v/>
      </c>
      <c r="R1079" s="21" t="str">
        <f>IFERROR(VLOOKUP(Sheet1!Q1082,配置检查表!$Y:$Z,2,FALSE),"")</f>
        <v/>
      </c>
      <c r="S1079" s="39">
        <f>IF(AND(Sheet1!S1286=Sheet1!T1286,Sheet1!T1286&lt;&gt;0),Sheet1!S1286,IF(AND(Sheet1!S1286&lt;&gt;Sheet1!T1286,Sheet1!T1286&lt;&gt;0),Sheet1!S1286&amp;"~"&amp;Sheet1!T1286,""))</f>
        <v>205</v>
      </c>
      <c r="T1079" s="21" t="str">
        <f>IFERROR(VLOOKUP(Sheet1!V1082,配置检查表!$Y:$Z,2,FALSE),"")</f>
        <v/>
      </c>
      <c r="U1079" s="39">
        <f>IF(AND(Sheet1!X1286=Sheet1!Y1286,Sheet1!Y1286&lt;&gt;0),Sheet1!X1286,IF(AND(Sheet1!X1286&lt;&gt;Sheet1!Y1286,Sheet1!Y1286&lt;&gt;0),Sheet1!X1286&amp;"~"&amp;Sheet1!Y1286,""))</f>
        <v>1</v>
      </c>
      <c r="V1079" s="21" t="str">
        <f>IFERROR(VLOOKUP(Sheet1!XAA,配置检查表!$Y:$Z,2,FALSE),"")</f>
        <v/>
      </c>
      <c r="W1079" s="21" t="str">
        <f>IF(AND(Sheet1!AC1286=Sheet1!AD1286,Sheet1!AD1286&lt;&gt;0),Sheet1!AC1286,IF(AND(Sheet1!AC1286&lt;&gt;Sheet1!AD1286,Sheet1!AD1286&lt;&gt;0),Sheet1!AC1286&amp;"~"&amp;Sheet1!AD1286,""))</f>
        <v/>
      </c>
    </row>
    <row r="1080" spans="1:23">
      <c r="A1080" s="3">
        <v>22059</v>
      </c>
      <c r="B1080" s="3" t="s">
        <v>454</v>
      </c>
      <c r="C1080" s="3" t="s">
        <v>2215</v>
      </c>
      <c r="D1080" s="21" t="str">
        <f>IF(OR(Sheet1!I1083&lt;&gt;Sheet1!AF1083,Sheet1!AG1083&lt;&gt;Sheet1!J1083),"有影响","-")</f>
        <v>有影响</v>
      </c>
      <c r="E1080" s="21" t="str">
        <f>IF(OR(Sheet1!N1083&lt;&gt;Sheet1!AH1083,Sheet1!AI1083&lt;&gt;Sheet1!O1083),"有影响","-")</f>
        <v>-</v>
      </c>
      <c r="F1080" s="21" t="str">
        <f>IF(OR(Sheet1!S1083&lt;&gt;Sheet1!AJ1083,Sheet1!AK1083&lt;&gt;Sheet1!T1083),"有影响","-")</f>
        <v>-</v>
      </c>
      <c r="G1080" s="21" t="str">
        <f>IF(OR(Sheet1!X1083&lt;&gt;Sheet1!AL1083,Sheet1!AM1083&lt;&gt;Sheet1!Y1083),"有影响","-")</f>
        <v>-</v>
      </c>
      <c r="H1080" s="21" t="str">
        <f>IF(OR(Sheet1!AC1083&lt;&gt;Sheet1!AN1083,Sheet1!AO1083&lt;&gt;Sheet1!AD1083),"有影响","-")</f>
        <v>-</v>
      </c>
      <c r="I1080" s="21" t="str">
        <f>IF(Sheet1!G1083=0,"出错","-")</f>
        <v>-</v>
      </c>
      <c r="J1080" s="21" t="str">
        <f>IF(AND(Sheet1!G1083=0,Sheet1!L1083&lt;&gt;0),"出错","-")</f>
        <v>-</v>
      </c>
      <c r="K1080" s="21" t="str">
        <f>IF(AND(Sheet1!G1083=0,Sheet1!L1083=0,Sheet1!Q1083&lt;&gt;0),"出错","-")</f>
        <v>-</v>
      </c>
      <c r="L1080" s="21" t="str">
        <f>IF(AND(Sheet1!G1083=0,Sheet1!L1083=0,Sheet1!Q1083=0,Sheet1!V1083&lt;&gt;0),"出错","-")</f>
        <v>-</v>
      </c>
      <c r="M1080" s="21" t="str">
        <f>IF(AND(Sheet1!G1083=0,Sheet1!L1083=0,Sheet1!Q1083=0,Sheet1!V1083=0,Sheet1!AA1083&lt;&gt;0),"出错","-")</f>
        <v>-</v>
      </c>
      <c r="N1080" s="21" t="str">
        <f>IFERROR(VLOOKUP(Sheet1!G1083,配置检查表!$Y:$Z,2,FALSE),"")</f>
        <v/>
      </c>
      <c r="O1080" s="21">
        <f>IF(AND(Sheet1!I1083=Sheet1!J1083,Sheet1!J1083&lt;&gt;0),Sheet1!I1083,IF(AND(Sheet1!I1083&lt;&gt;Sheet1!J1083,Sheet1!J1083&lt;&gt;0),Sheet1!I1083&amp;"~"&amp;Sheet1!J1083,""))</f>
        <v>1</v>
      </c>
      <c r="P1080" s="21" t="str">
        <f>IFERROR(VLOOKUP(Sheet1!L1083,配置检查表!$Y:$Z,2,FALSE),"")</f>
        <v/>
      </c>
      <c r="Q1080" s="21" t="str">
        <f>IF(AND(Sheet1!N1083=Sheet1!O1083,Sheet1!O1083&lt;&gt;0),Sheet1!N1083,IF(AND(Sheet1!N1083&lt;&gt;Sheet1!O1083,Sheet1!O1083&lt;&gt;0),Sheet1!N1083&amp;"~"&amp;Sheet1!O1083,""))</f>
        <v/>
      </c>
      <c r="R1080" s="21" t="str">
        <f>IFERROR(VLOOKUP(Sheet1!Q1083,配置检查表!$Y:$Z,2,FALSE),"")</f>
        <v/>
      </c>
      <c r="S1080" s="39">
        <f>IF(AND(Sheet1!S1287=Sheet1!T1287,Sheet1!T1287&lt;&gt;0),Sheet1!S1287,IF(AND(Sheet1!S1287&lt;&gt;Sheet1!T1287,Sheet1!T1287&lt;&gt;0),Sheet1!S1287&amp;"~"&amp;Sheet1!T1287,""))</f>
        <v>150</v>
      </c>
      <c r="T1080" s="21" t="str">
        <f>IFERROR(VLOOKUP(Sheet1!V1083,配置检查表!$Y:$Z,2,FALSE),"")</f>
        <v/>
      </c>
      <c r="U1080" s="39" t="str">
        <f>IF(AND(Sheet1!X1287=Sheet1!Y1287,Sheet1!Y1287&lt;&gt;0),Sheet1!X1287,IF(AND(Sheet1!X1287&lt;&gt;Sheet1!Y1287,Sheet1!Y1287&lt;&gt;0),Sheet1!X1287&amp;"~"&amp;Sheet1!Y1287,""))</f>
        <v/>
      </c>
      <c r="V1080" s="21" t="str">
        <f>IFERROR(VLOOKUP(Sheet1!XAA,配置检查表!$Y:$Z,2,FALSE),"")</f>
        <v/>
      </c>
      <c r="W1080" s="21" t="str">
        <f>IF(AND(Sheet1!AC1287=Sheet1!AD1287,Sheet1!AD1287&lt;&gt;0),Sheet1!AC1287,IF(AND(Sheet1!AC1287&lt;&gt;Sheet1!AD1287,Sheet1!AD1287&lt;&gt;0),Sheet1!AC1287&amp;"~"&amp;Sheet1!AD1287,""))</f>
        <v/>
      </c>
    </row>
    <row r="1081" spans="1:23">
      <c r="A1081" s="3">
        <v>22060</v>
      </c>
      <c r="B1081" s="3" t="s">
        <v>81</v>
      </c>
      <c r="C1081" s="3" t="s">
        <v>2216</v>
      </c>
      <c r="D1081" s="21" t="str">
        <f>IF(OR(Sheet1!I1084&lt;&gt;Sheet1!AF1084,Sheet1!AG1084&lt;&gt;Sheet1!J1084),"有影响","-")</f>
        <v>有影响</v>
      </c>
      <c r="E1081" s="21" t="str">
        <f>IF(OR(Sheet1!N1084&lt;&gt;Sheet1!AH1084,Sheet1!AI1084&lt;&gt;Sheet1!O1084),"有影响","-")</f>
        <v>-</v>
      </c>
      <c r="F1081" s="21" t="str">
        <f>IF(OR(Sheet1!S1084&lt;&gt;Sheet1!AJ1084,Sheet1!AK1084&lt;&gt;Sheet1!T1084),"有影响","-")</f>
        <v>-</v>
      </c>
      <c r="G1081" s="21" t="str">
        <f>IF(OR(Sheet1!X1084&lt;&gt;Sheet1!AL1084,Sheet1!AM1084&lt;&gt;Sheet1!Y1084),"有影响","-")</f>
        <v>-</v>
      </c>
      <c r="H1081" s="21" t="str">
        <f>IF(OR(Sheet1!AC1084&lt;&gt;Sheet1!AN1084,Sheet1!AO1084&lt;&gt;Sheet1!AD1084),"有影响","-")</f>
        <v>-</v>
      </c>
      <c r="I1081" s="21" t="str">
        <f>IF(Sheet1!G1084=0,"出错","-")</f>
        <v>-</v>
      </c>
      <c r="J1081" s="21" t="str">
        <f>IF(AND(Sheet1!G1084=0,Sheet1!L1084&lt;&gt;0),"出错","-")</f>
        <v>-</v>
      </c>
      <c r="K1081" s="21" t="str">
        <f>IF(AND(Sheet1!G1084=0,Sheet1!L1084=0,Sheet1!Q1084&lt;&gt;0),"出错","-")</f>
        <v>-</v>
      </c>
      <c r="L1081" s="21" t="str">
        <f>IF(AND(Sheet1!G1084=0,Sheet1!L1084=0,Sheet1!Q1084=0,Sheet1!V1084&lt;&gt;0),"出错","-")</f>
        <v>-</v>
      </c>
      <c r="M1081" s="21" t="str">
        <f>IF(AND(Sheet1!G1084=0,Sheet1!L1084=0,Sheet1!Q1084=0,Sheet1!V1084=0,Sheet1!AA1084&lt;&gt;0),"出错","-")</f>
        <v>-</v>
      </c>
      <c r="N1081" s="21" t="str">
        <f>IFERROR(VLOOKUP(Sheet1!G1084,配置检查表!$Y:$Z,2,FALSE),"")</f>
        <v/>
      </c>
      <c r="O1081" s="21">
        <f>IF(AND(Sheet1!I1084=Sheet1!J1084,Sheet1!J1084&lt;&gt;0),Sheet1!I1084,IF(AND(Sheet1!I1084&lt;&gt;Sheet1!J1084,Sheet1!J1084&lt;&gt;0),Sheet1!I1084&amp;"~"&amp;Sheet1!J1084,""))</f>
        <v>1</v>
      </c>
      <c r="P1081" s="21" t="str">
        <f>IFERROR(VLOOKUP(Sheet1!L1084,配置检查表!$Y:$Z,2,FALSE),"")</f>
        <v/>
      </c>
      <c r="Q1081" s="21" t="str">
        <f>IF(AND(Sheet1!N1084=Sheet1!O1084,Sheet1!O1084&lt;&gt;0),Sheet1!N1084,IF(AND(Sheet1!N1084&lt;&gt;Sheet1!O1084,Sheet1!O1084&lt;&gt;0),Sheet1!N1084&amp;"~"&amp;Sheet1!O1084,""))</f>
        <v/>
      </c>
      <c r="R1081" s="21" t="str">
        <f>IFERROR(VLOOKUP(Sheet1!Q1084,配置检查表!$Y:$Z,2,FALSE),"")</f>
        <v/>
      </c>
      <c r="S1081" s="39">
        <f>IF(AND(Sheet1!S1288=Sheet1!T1288,Sheet1!T1288&lt;&gt;0),Sheet1!S1288,IF(AND(Sheet1!S1288&lt;&gt;Sheet1!T1288,Sheet1!T1288&lt;&gt;0),Sheet1!S1288&amp;"~"&amp;Sheet1!T1288,""))</f>
        <v>180</v>
      </c>
      <c r="T1081" s="21" t="str">
        <f>IFERROR(VLOOKUP(Sheet1!V1084,配置检查表!$Y:$Z,2,FALSE),"")</f>
        <v/>
      </c>
      <c r="U1081" s="39">
        <f>IF(AND(Sheet1!X1288=Sheet1!Y1288,Sheet1!Y1288&lt;&gt;0),Sheet1!X1288,IF(AND(Sheet1!X1288&lt;&gt;Sheet1!Y1288,Sheet1!Y1288&lt;&gt;0),Sheet1!X1288&amp;"~"&amp;Sheet1!Y1288,""))</f>
        <v>3</v>
      </c>
      <c r="V1081" s="21" t="str">
        <f>IFERROR(VLOOKUP(Sheet1!XAA,配置检查表!$Y:$Z,2,FALSE),"")</f>
        <v/>
      </c>
      <c r="W1081" s="21" t="str">
        <f>IF(AND(Sheet1!AC1288=Sheet1!AD1288,Sheet1!AD1288&lt;&gt;0),Sheet1!AC1288,IF(AND(Sheet1!AC1288&lt;&gt;Sheet1!AD1288,Sheet1!AD1288&lt;&gt;0),Sheet1!AC1288&amp;"~"&amp;Sheet1!AD1288,""))</f>
        <v/>
      </c>
    </row>
    <row r="1082" spans="1:23">
      <c r="A1082" s="3">
        <v>22061</v>
      </c>
      <c r="B1082" s="3" t="s">
        <v>97</v>
      </c>
      <c r="C1082" s="3" t="s">
        <v>2217</v>
      </c>
      <c r="D1082" s="21" t="str">
        <f>IF(OR(Sheet1!I1085&lt;&gt;Sheet1!AF1085,Sheet1!AG1085&lt;&gt;Sheet1!J1085),"有影响","-")</f>
        <v>有影响</v>
      </c>
      <c r="E1082" s="21" t="str">
        <f>IF(OR(Sheet1!N1085&lt;&gt;Sheet1!AH1085,Sheet1!AI1085&lt;&gt;Sheet1!O1085),"有影响","-")</f>
        <v>-</v>
      </c>
      <c r="F1082" s="21" t="str">
        <f>IF(OR(Sheet1!S1085&lt;&gt;Sheet1!AJ1085,Sheet1!AK1085&lt;&gt;Sheet1!T1085),"有影响","-")</f>
        <v>-</v>
      </c>
      <c r="G1082" s="21" t="str">
        <f>IF(OR(Sheet1!X1085&lt;&gt;Sheet1!AL1085,Sheet1!AM1085&lt;&gt;Sheet1!Y1085),"有影响","-")</f>
        <v>-</v>
      </c>
      <c r="H1082" s="21" t="str">
        <f>IF(OR(Sheet1!AC1085&lt;&gt;Sheet1!AN1085,Sheet1!AO1085&lt;&gt;Sheet1!AD1085),"有影响","-")</f>
        <v>-</v>
      </c>
      <c r="I1082" s="21" t="str">
        <f>IF(Sheet1!G1085=0,"出错","-")</f>
        <v>-</v>
      </c>
      <c r="J1082" s="21" t="str">
        <f>IF(AND(Sheet1!G1085=0,Sheet1!L1085&lt;&gt;0),"出错","-")</f>
        <v>-</v>
      </c>
      <c r="K1082" s="21" t="str">
        <f>IF(AND(Sheet1!G1085=0,Sheet1!L1085=0,Sheet1!Q1085&lt;&gt;0),"出错","-")</f>
        <v>-</v>
      </c>
      <c r="L1082" s="21" t="str">
        <f>IF(AND(Sheet1!G1085=0,Sheet1!L1085=0,Sheet1!Q1085=0,Sheet1!V1085&lt;&gt;0),"出错","-")</f>
        <v>-</v>
      </c>
      <c r="M1082" s="21" t="str">
        <f>IF(AND(Sheet1!G1085=0,Sheet1!L1085=0,Sheet1!Q1085=0,Sheet1!V1085=0,Sheet1!AA1085&lt;&gt;0),"出错","-")</f>
        <v>-</v>
      </c>
      <c r="N1082" s="21" t="str">
        <f>IFERROR(VLOOKUP(Sheet1!G1085,配置检查表!$Y:$Z,2,FALSE),"")</f>
        <v/>
      </c>
      <c r="O1082" s="21">
        <f>IF(AND(Sheet1!I1085=Sheet1!J1085,Sheet1!J1085&lt;&gt;0),Sheet1!I1085,IF(AND(Sheet1!I1085&lt;&gt;Sheet1!J1085,Sheet1!J1085&lt;&gt;0),Sheet1!I1085&amp;"~"&amp;Sheet1!J1085,""))</f>
        <v>1</v>
      </c>
      <c r="P1082" s="21" t="str">
        <f>IFERROR(VLOOKUP(Sheet1!L1085,配置检查表!$Y:$Z,2,FALSE),"")</f>
        <v/>
      </c>
      <c r="Q1082" s="21" t="str">
        <f>IF(AND(Sheet1!N1085=Sheet1!O1085,Sheet1!O1085&lt;&gt;0),Sheet1!N1085,IF(AND(Sheet1!N1085&lt;&gt;Sheet1!O1085,Sheet1!O1085&lt;&gt;0),Sheet1!N1085&amp;"~"&amp;Sheet1!O1085,""))</f>
        <v/>
      </c>
      <c r="R1082" s="21" t="str">
        <f>IFERROR(VLOOKUP(Sheet1!Q1085,配置检查表!$Y:$Z,2,FALSE),"")</f>
        <v/>
      </c>
      <c r="S1082" s="39">
        <f>IF(AND(Sheet1!S1289=Sheet1!T1289,Sheet1!T1289&lt;&gt;0),Sheet1!S1289,IF(AND(Sheet1!S1289&lt;&gt;Sheet1!T1289,Sheet1!T1289&lt;&gt;0),Sheet1!S1289&amp;"~"&amp;Sheet1!T1289,""))</f>
        <v>210</v>
      </c>
      <c r="T1082" s="21" t="str">
        <f>IFERROR(VLOOKUP(Sheet1!V1085,配置检查表!$Y:$Z,2,FALSE),"")</f>
        <v/>
      </c>
      <c r="U1082" s="39">
        <f>IF(AND(Sheet1!X1289=Sheet1!Y1289,Sheet1!Y1289&lt;&gt;0),Sheet1!X1289,IF(AND(Sheet1!X1289&lt;&gt;Sheet1!Y1289,Sheet1!Y1289&lt;&gt;0),Sheet1!X1289&amp;"~"&amp;Sheet1!Y1289,""))</f>
        <v>1</v>
      </c>
      <c r="V1082" s="21" t="str">
        <f>IFERROR(VLOOKUP(Sheet1!XAA,配置检查表!$Y:$Z,2,FALSE),"")</f>
        <v/>
      </c>
      <c r="W1082" s="21" t="str">
        <f>IF(AND(Sheet1!AC1289=Sheet1!AD1289,Sheet1!AD1289&lt;&gt;0),Sheet1!AC1289,IF(AND(Sheet1!AC1289&lt;&gt;Sheet1!AD1289,Sheet1!AD1289&lt;&gt;0),Sheet1!AC1289&amp;"~"&amp;Sheet1!AD1289,""))</f>
        <v/>
      </c>
    </row>
    <row r="1083" spans="1:23">
      <c r="A1083" s="3">
        <v>22062</v>
      </c>
      <c r="B1083" s="3" t="s">
        <v>455</v>
      </c>
      <c r="C1083" s="3" t="s">
        <v>2218</v>
      </c>
      <c r="D1083" s="21" t="str">
        <f>IF(OR(Sheet1!I1086&lt;&gt;Sheet1!AF1086,Sheet1!AG1086&lt;&gt;Sheet1!J1086),"有影响","-")</f>
        <v>有影响</v>
      </c>
      <c r="E1083" s="21" t="str">
        <f>IF(OR(Sheet1!N1086&lt;&gt;Sheet1!AH1086,Sheet1!AI1086&lt;&gt;Sheet1!O1086),"有影响","-")</f>
        <v>-</v>
      </c>
      <c r="F1083" s="21" t="str">
        <f>IF(OR(Sheet1!S1086&lt;&gt;Sheet1!AJ1086,Sheet1!AK1086&lt;&gt;Sheet1!T1086),"有影响","-")</f>
        <v>-</v>
      </c>
      <c r="G1083" s="21" t="str">
        <f>IF(OR(Sheet1!X1086&lt;&gt;Sheet1!AL1086,Sheet1!AM1086&lt;&gt;Sheet1!Y1086),"有影响","-")</f>
        <v>-</v>
      </c>
      <c r="H1083" s="21" t="str">
        <f>IF(OR(Sheet1!AC1086&lt;&gt;Sheet1!AN1086,Sheet1!AO1086&lt;&gt;Sheet1!AD1086),"有影响","-")</f>
        <v>-</v>
      </c>
      <c r="I1083" s="21" t="str">
        <f>IF(Sheet1!G1086=0,"出错","-")</f>
        <v>-</v>
      </c>
      <c r="J1083" s="21" t="str">
        <f>IF(AND(Sheet1!G1086=0,Sheet1!L1086&lt;&gt;0),"出错","-")</f>
        <v>-</v>
      </c>
      <c r="K1083" s="21" t="str">
        <f>IF(AND(Sheet1!G1086=0,Sheet1!L1086=0,Sheet1!Q1086&lt;&gt;0),"出错","-")</f>
        <v>-</v>
      </c>
      <c r="L1083" s="21" t="str">
        <f>IF(AND(Sheet1!G1086=0,Sheet1!L1086=0,Sheet1!Q1086=0,Sheet1!V1086&lt;&gt;0),"出错","-")</f>
        <v>-</v>
      </c>
      <c r="M1083" s="21" t="str">
        <f>IF(AND(Sheet1!G1086=0,Sheet1!L1086=0,Sheet1!Q1086=0,Sheet1!V1086=0,Sheet1!AA1086&lt;&gt;0),"出错","-")</f>
        <v>-</v>
      </c>
      <c r="N1083" s="21" t="str">
        <f>IFERROR(VLOOKUP(Sheet1!G1086,配置检查表!$Y:$Z,2,FALSE),"")</f>
        <v/>
      </c>
      <c r="O1083" s="21">
        <f>IF(AND(Sheet1!I1086=Sheet1!J1086,Sheet1!J1086&lt;&gt;0),Sheet1!I1086,IF(AND(Sheet1!I1086&lt;&gt;Sheet1!J1086,Sheet1!J1086&lt;&gt;0),Sheet1!I1086&amp;"~"&amp;Sheet1!J1086,""))</f>
        <v>1</v>
      </c>
      <c r="P1083" s="21" t="str">
        <f>IFERROR(VLOOKUP(Sheet1!L1086,配置检查表!$Y:$Z,2,FALSE),"")</f>
        <v/>
      </c>
      <c r="Q1083" s="21" t="str">
        <f>IF(AND(Sheet1!N1086=Sheet1!O1086,Sheet1!O1086&lt;&gt;0),Sheet1!N1086,IF(AND(Sheet1!N1086&lt;&gt;Sheet1!O1086,Sheet1!O1086&lt;&gt;0),Sheet1!N1086&amp;"~"&amp;Sheet1!O1086,""))</f>
        <v/>
      </c>
      <c r="R1083" s="21" t="str">
        <f>IFERROR(VLOOKUP(Sheet1!Q1086,配置检查表!$Y:$Z,2,FALSE),"")</f>
        <v/>
      </c>
      <c r="S1083" s="39">
        <f>IF(AND(Sheet1!S1290=Sheet1!T1290,Sheet1!T1290&lt;&gt;0),Sheet1!S1290,IF(AND(Sheet1!S1290&lt;&gt;Sheet1!T1290,Sheet1!T1290&lt;&gt;0),Sheet1!S1290&amp;"~"&amp;Sheet1!T1290,""))</f>
        <v>155</v>
      </c>
      <c r="T1083" s="21" t="str">
        <f>IFERROR(VLOOKUP(Sheet1!V1086,配置检查表!$Y:$Z,2,FALSE),"")</f>
        <v/>
      </c>
      <c r="U1083" s="39" t="str">
        <f>IF(AND(Sheet1!X1290=Sheet1!Y1290,Sheet1!Y1290&lt;&gt;0),Sheet1!X1290,IF(AND(Sheet1!X1290&lt;&gt;Sheet1!Y1290,Sheet1!Y1290&lt;&gt;0),Sheet1!X1290&amp;"~"&amp;Sheet1!Y1290,""))</f>
        <v/>
      </c>
      <c r="V1083" s="21" t="str">
        <f>IFERROR(VLOOKUP(Sheet1!XAA,配置检查表!$Y:$Z,2,FALSE),"")</f>
        <v/>
      </c>
      <c r="W1083" s="21" t="str">
        <f>IF(AND(Sheet1!AC1290=Sheet1!AD1290,Sheet1!AD1290&lt;&gt;0),Sheet1!AC1290,IF(AND(Sheet1!AC1290&lt;&gt;Sheet1!AD1290,Sheet1!AD1290&lt;&gt;0),Sheet1!AC1290&amp;"~"&amp;Sheet1!AD1290,""))</f>
        <v/>
      </c>
    </row>
    <row r="1084" spans="1:23">
      <c r="A1084" s="3">
        <v>22063</v>
      </c>
      <c r="B1084" s="3" t="s">
        <v>77</v>
      </c>
      <c r="C1084" s="3" t="s">
        <v>2219</v>
      </c>
      <c r="D1084" s="21" t="str">
        <f>IF(OR(Sheet1!I1087&lt;&gt;Sheet1!AF1087,Sheet1!AG1087&lt;&gt;Sheet1!J1087),"有影响","-")</f>
        <v>有影响</v>
      </c>
      <c r="E1084" s="21" t="str">
        <f>IF(OR(Sheet1!N1087&lt;&gt;Sheet1!AH1087,Sheet1!AI1087&lt;&gt;Sheet1!O1087),"有影响","-")</f>
        <v>-</v>
      </c>
      <c r="F1084" s="21" t="str">
        <f>IF(OR(Sheet1!S1087&lt;&gt;Sheet1!AJ1087,Sheet1!AK1087&lt;&gt;Sheet1!T1087),"有影响","-")</f>
        <v>-</v>
      </c>
      <c r="G1084" s="21" t="str">
        <f>IF(OR(Sheet1!X1087&lt;&gt;Sheet1!AL1087,Sheet1!AM1087&lt;&gt;Sheet1!Y1087),"有影响","-")</f>
        <v>-</v>
      </c>
      <c r="H1084" s="21" t="str">
        <f>IF(OR(Sheet1!AC1087&lt;&gt;Sheet1!AN1087,Sheet1!AO1087&lt;&gt;Sheet1!AD1087),"有影响","-")</f>
        <v>-</v>
      </c>
      <c r="I1084" s="21" t="str">
        <f>IF(Sheet1!G1087=0,"出错","-")</f>
        <v>-</v>
      </c>
      <c r="J1084" s="21" t="str">
        <f>IF(AND(Sheet1!G1087=0,Sheet1!L1087&lt;&gt;0),"出错","-")</f>
        <v>-</v>
      </c>
      <c r="K1084" s="21" t="str">
        <f>IF(AND(Sheet1!G1087=0,Sheet1!L1087=0,Sheet1!Q1087&lt;&gt;0),"出错","-")</f>
        <v>-</v>
      </c>
      <c r="L1084" s="21" t="str">
        <f>IF(AND(Sheet1!G1087=0,Sheet1!L1087=0,Sheet1!Q1087=0,Sheet1!V1087&lt;&gt;0),"出错","-")</f>
        <v>-</v>
      </c>
      <c r="M1084" s="21" t="str">
        <f>IF(AND(Sheet1!G1087=0,Sheet1!L1087=0,Sheet1!Q1087=0,Sheet1!V1087=0,Sheet1!AA1087&lt;&gt;0),"出错","-")</f>
        <v>-</v>
      </c>
      <c r="N1084" s="21" t="str">
        <f>IFERROR(VLOOKUP(Sheet1!G1087,配置检查表!$Y:$Z,2,FALSE),"")</f>
        <v/>
      </c>
      <c r="O1084" s="21">
        <f>IF(AND(Sheet1!I1087=Sheet1!J1087,Sheet1!J1087&lt;&gt;0),Sheet1!I1087,IF(AND(Sheet1!I1087&lt;&gt;Sheet1!J1087,Sheet1!J1087&lt;&gt;0),Sheet1!I1087&amp;"~"&amp;Sheet1!J1087,""))</f>
        <v>1</v>
      </c>
      <c r="P1084" s="21" t="str">
        <f>IFERROR(VLOOKUP(Sheet1!L1087,配置检查表!$Y:$Z,2,FALSE),"")</f>
        <v/>
      </c>
      <c r="Q1084" s="21" t="str">
        <f>IF(AND(Sheet1!N1087=Sheet1!O1087,Sheet1!O1087&lt;&gt;0),Sheet1!N1087,IF(AND(Sheet1!N1087&lt;&gt;Sheet1!O1087,Sheet1!O1087&lt;&gt;0),Sheet1!N1087&amp;"~"&amp;Sheet1!O1087,""))</f>
        <v/>
      </c>
      <c r="R1084" s="21" t="str">
        <f>IFERROR(VLOOKUP(Sheet1!Q1087,配置检查表!$Y:$Z,2,FALSE),"")</f>
        <v/>
      </c>
      <c r="S1084" s="39">
        <f>IF(AND(Sheet1!S1291=Sheet1!T1291,Sheet1!T1291&lt;&gt;0),Sheet1!S1291,IF(AND(Sheet1!S1291&lt;&gt;Sheet1!T1291,Sheet1!T1291&lt;&gt;0),Sheet1!S1291&amp;"~"&amp;Sheet1!T1291,""))</f>
        <v>185</v>
      </c>
      <c r="T1084" s="21" t="str">
        <f>IFERROR(VLOOKUP(Sheet1!V1087,配置检查表!$Y:$Z,2,FALSE),"")</f>
        <v/>
      </c>
      <c r="U1084" s="39">
        <f>IF(AND(Sheet1!X1291=Sheet1!Y1291,Sheet1!Y1291&lt;&gt;0),Sheet1!X1291,IF(AND(Sheet1!X1291&lt;&gt;Sheet1!Y1291,Sheet1!Y1291&lt;&gt;0),Sheet1!X1291&amp;"~"&amp;Sheet1!Y1291,""))</f>
        <v>3</v>
      </c>
      <c r="V1084" s="21" t="str">
        <f>IFERROR(VLOOKUP(Sheet1!XAA,配置检查表!$Y:$Z,2,FALSE),"")</f>
        <v/>
      </c>
      <c r="W1084" s="21" t="str">
        <f>IF(AND(Sheet1!AC1291=Sheet1!AD1291,Sheet1!AD1291&lt;&gt;0),Sheet1!AC1291,IF(AND(Sheet1!AC1291&lt;&gt;Sheet1!AD1291,Sheet1!AD1291&lt;&gt;0),Sheet1!AC1291&amp;"~"&amp;Sheet1!AD1291,""))</f>
        <v/>
      </c>
    </row>
    <row r="1085" spans="1:23">
      <c r="A1085" s="3">
        <v>22064</v>
      </c>
      <c r="B1085" s="3" t="s">
        <v>93</v>
      </c>
      <c r="C1085" s="3" t="s">
        <v>2220</v>
      </c>
      <c r="D1085" s="21" t="str">
        <f>IF(OR(Sheet1!I1088&lt;&gt;Sheet1!AF1088,Sheet1!AG1088&lt;&gt;Sheet1!J1088),"有影响","-")</f>
        <v>有影响</v>
      </c>
      <c r="E1085" s="21" t="str">
        <f>IF(OR(Sheet1!N1088&lt;&gt;Sheet1!AH1088,Sheet1!AI1088&lt;&gt;Sheet1!O1088),"有影响","-")</f>
        <v>-</v>
      </c>
      <c r="F1085" s="21" t="str">
        <f>IF(OR(Sheet1!S1088&lt;&gt;Sheet1!AJ1088,Sheet1!AK1088&lt;&gt;Sheet1!T1088),"有影响","-")</f>
        <v>-</v>
      </c>
      <c r="G1085" s="21" t="str">
        <f>IF(OR(Sheet1!X1088&lt;&gt;Sheet1!AL1088,Sheet1!AM1088&lt;&gt;Sheet1!Y1088),"有影响","-")</f>
        <v>-</v>
      </c>
      <c r="H1085" s="21" t="str">
        <f>IF(OR(Sheet1!AC1088&lt;&gt;Sheet1!AN1088,Sheet1!AO1088&lt;&gt;Sheet1!AD1088),"有影响","-")</f>
        <v>-</v>
      </c>
      <c r="I1085" s="21" t="str">
        <f>IF(Sheet1!G1088=0,"出错","-")</f>
        <v>-</v>
      </c>
      <c r="J1085" s="21" t="str">
        <f>IF(AND(Sheet1!G1088=0,Sheet1!L1088&lt;&gt;0),"出错","-")</f>
        <v>-</v>
      </c>
      <c r="K1085" s="21" t="str">
        <f>IF(AND(Sheet1!G1088=0,Sheet1!L1088=0,Sheet1!Q1088&lt;&gt;0),"出错","-")</f>
        <v>-</v>
      </c>
      <c r="L1085" s="21" t="str">
        <f>IF(AND(Sheet1!G1088=0,Sheet1!L1088=0,Sheet1!Q1088=0,Sheet1!V1088&lt;&gt;0),"出错","-")</f>
        <v>-</v>
      </c>
      <c r="M1085" s="21" t="str">
        <f>IF(AND(Sheet1!G1088=0,Sheet1!L1088=0,Sheet1!Q1088=0,Sheet1!V1088=0,Sheet1!AA1088&lt;&gt;0),"出错","-")</f>
        <v>-</v>
      </c>
      <c r="N1085" s="21" t="str">
        <f>IFERROR(VLOOKUP(Sheet1!G1088,配置检查表!$Y:$Z,2,FALSE),"")</f>
        <v/>
      </c>
      <c r="O1085" s="21">
        <f>IF(AND(Sheet1!I1088=Sheet1!J1088,Sheet1!J1088&lt;&gt;0),Sheet1!I1088,IF(AND(Sheet1!I1088&lt;&gt;Sheet1!J1088,Sheet1!J1088&lt;&gt;0),Sheet1!I1088&amp;"~"&amp;Sheet1!J1088,""))</f>
        <v>1</v>
      </c>
      <c r="P1085" s="21" t="str">
        <f>IFERROR(VLOOKUP(Sheet1!L1088,配置检查表!$Y:$Z,2,FALSE),"")</f>
        <v/>
      </c>
      <c r="Q1085" s="21" t="str">
        <f>IF(AND(Sheet1!N1088=Sheet1!O1088,Sheet1!O1088&lt;&gt;0),Sheet1!N1088,IF(AND(Sheet1!N1088&lt;&gt;Sheet1!O1088,Sheet1!O1088&lt;&gt;0),Sheet1!N1088&amp;"~"&amp;Sheet1!O1088,""))</f>
        <v/>
      </c>
      <c r="R1085" s="21" t="str">
        <f>IFERROR(VLOOKUP(Sheet1!Q1088,配置检查表!$Y:$Z,2,FALSE),"")</f>
        <v/>
      </c>
      <c r="S1085" s="39">
        <f>IF(AND(Sheet1!S1292=Sheet1!T1292,Sheet1!T1292&lt;&gt;0),Sheet1!S1292,IF(AND(Sheet1!S1292&lt;&gt;Sheet1!T1292,Sheet1!T1292&lt;&gt;0),Sheet1!S1292&amp;"~"&amp;Sheet1!T1292,""))</f>
        <v>215</v>
      </c>
      <c r="T1085" s="21" t="str">
        <f>IFERROR(VLOOKUP(Sheet1!V1088,配置检查表!$Y:$Z,2,FALSE),"")</f>
        <v/>
      </c>
      <c r="U1085" s="39">
        <f>IF(AND(Sheet1!X1292=Sheet1!Y1292,Sheet1!Y1292&lt;&gt;0),Sheet1!X1292,IF(AND(Sheet1!X1292&lt;&gt;Sheet1!Y1292,Sheet1!Y1292&lt;&gt;0),Sheet1!X1292&amp;"~"&amp;Sheet1!Y1292,""))</f>
        <v>1</v>
      </c>
      <c r="V1085" s="21" t="str">
        <f>IFERROR(VLOOKUP(Sheet1!XAA,配置检查表!$Y:$Z,2,FALSE),"")</f>
        <v/>
      </c>
      <c r="W1085" s="21" t="str">
        <f>IF(AND(Sheet1!AC1292=Sheet1!AD1292,Sheet1!AD1292&lt;&gt;0),Sheet1!AC1292,IF(AND(Sheet1!AC1292&lt;&gt;Sheet1!AD1292,Sheet1!AD1292&lt;&gt;0),Sheet1!AC1292&amp;"~"&amp;Sheet1!AD1292,""))</f>
        <v/>
      </c>
    </row>
    <row r="1086" spans="1:23">
      <c r="A1086" s="3">
        <v>22065</v>
      </c>
      <c r="B1086" s="3" t="s">
        <v>456</v>
      </c>
      <c r="C1086" s="3" t="s">
        <v>2221</v>
      </c>
      <c r="D1086" s="21" t="str">
        <f>IF(OR(Sheet1!I1089&lt;&gt;Sheet1!AF1089,Sheet1!AG1089&lt;&gt;Sheet1!J1089),"有影响","-")</f>
        <v>有影响</v>
      </c>
      <c r="E1086" s="21" t="str">
        <f>IF(OR(Sheet1!N1089&lt;&gt;Sheet1!AH1089,Sheet1!AI1089&lt;&gt;Sheet1!O1089),"有影响","-")</f>
        <v>-</v>
      </c>
      <c r="F1086" s="21" t="str">
        <f>IF(OR(Sheet1!S1089&lt;&gt;Sheet1!AJ1089,Sheet1!AK1089&lt;&gt;Sheet1!T1089),"有影响","-")</f>
        <v>-</v>
      </c>
      <c r="G1086" s="21" t="str">
        <f>IF(OR(Sheet1!X1089&lt;&gt;Sheet1!AL1089,Sheet1!AM1089&lt;&gt;Sheet1!Y1089),"有影响","-")</f>
        <v>-</v>
      </c>
      <c r="H1086" s="21" t="str">
        <f>IF(OR(Sheet1!AC1089&lt;&gt;Sheet1!AN1089,Sheet1!AO1089&lt;&gt;Sheet1!AD1089),"有影响","-")</f>
        <v>-</v>
      </c>
      <c r="I1086" s="21" t="str">
        <f>IF(Sheet1!G1089=0,"出错","-")</f>
        <v>-</v>
      </c>
      <c r="J1086" s="21" t="str">
        <f>IF(AND(Sheet1!G1089=0,Sheet1!L1089&lt;&gt;0),"出错","-")</f>
        <v>-</v>
      </c>
      <c r="K1086" s="21" t="str">
        <f>IF(AND(Sheet1!G1089=0,Sheet1!L1089=0,Sheet1!Q1089&lt;&gt;0),"出错","-")</f>
        <v>-</v>
      </c>
      <c r="L1086" s="21" t="str">
        <f>IF(AND(Sheet1!G1089=0,Sheet1!L1089=0,Sheet1!Q1089=0,Sheet1!V1089&lt;&gt;0),"出错","-")</f>
        <v>-</v>
      </c>
      <c r="M1086" s="21" t="str">
        <f>IF(AND(Sheet1!G1089=0,Sheet1!L1089=0,Sheet1!Q1089=0,Sheet1!V1089=0,Sheet1!AA1089&lt;&gt;0),"出错","-")</f>
        <v>-</v>
      </c>
      <c r="N1086" s="21" t="str">
        <f>IFERROR(VLOOKUP(Sheet1!G1089,配置检查表!$Y:$Z,2,FALSE),"")</f>
        <v/>
      </c>
      <c r="O1086" s="21">
        <f>IF(AND(Sheet1!I1089=Sheet1!J1089,Sheet1!J1089&lt;&gt;0),Sheet1!I1089,IF(AND(Sheet1!I1089&lt;&gt;Sheet1!J1089,Sheet1!J1089&lt;&gt;0),Sheet1!I1089&amp;"~"&amp;Sheet1!J1089,""))</f>
        <v>1</v>
      </c>
      <c r="P1086" s="21" t="str">
        <f>IFERROR(VLOOKUP(Sheet1!L1089,配置检查表!$Y:$Z,2,FALSE),"")</f>
        <v/>
      </c>
      <c r="Q1086" s="21" t="str">
        <f>IF(AND(Sheet1!N1089=Sheet1!O1089,Sheet1!O1089&lt;&gt;0),Sheet1!N1089,IF(AND(Sheet1!N1089&lt;&gt;Sheet1!O1089,Sheet1!O1089&lt;&gt;0),Sheet1!N1089&amp;"~"&amp;Sheet1!O1089,""))</f>
        <v/>
      </c>
      <c r="R1086" s="21" t="str">
        <f>IFERROR(VLOOKUP(Sheet1!Q1089,配置检查表!$Y:$Z,2,FALSE),"")</f>
        <v/>
      </c>
      <c r="S1086" s="39">
        <f>IF(AND(Sheet1!S1293=Sheet1!T1293,Sheet1!T1293&lt;&gt;0),Sheet1!S1293,IF(AND(Sheet1!S1293&lt;&gt;Sheet1!T1293,Sheet1!T1293&lt;&gt;0),Sheet1!S1293&amp;"~"&amp;Sheet1!T1293,""))</f>
        <v>160</v>
      </c>
      <c r="T1086" s="21" t="str">
        <f>IFERROR(VLOOKUP(Sheet1!V1089,配置检查表!$Y:$Z,2,FALSE),"")</f>
        <v/>
      </c>
      <c r="U1086" s="39" t="str">
        <f>IF(AND(Sheet1!X1293=Sheet1!Y1293,Sheet1!Y1293&lt;&gt;0),Sheet1!X1293,IF(AND(Sheet1!X1293&lt;&gt;Sheet1!Y1293,Sheet1!Y1293&lt;&gt;0),Sheet1!X1293&amp;"~"&amp;Sheet1!Y1293,""))</f>
        <v/>
      </c>
      <c r="V1086" s="21" t="str">
        <f>IFERROR(VLOOKUP(Sheet1!XAA,配置检查表!$Y:$Z,2,FALSE),"")</f>
        <v/>
      </c>
      <c r="W1086" s="21" t="str">
        <f>IF(AND(Sheet1!AC1293=Sheet1!AD1293,Sheet1!AD1293&lt;&gt;0),Sheet1!AC1293,IF(AND(Sheet1!AC1293&lt;&gt;Sheet1!AD1293,Sheet1!AD1293&lt;&gt;0),Sheet1!AC1293&amp;"~"&amp;Sheet1!AD1293,""))</f>
        <v/>
      </c>
    </row>
    <row r="1087" spans="1:23">
      <c r="A1087" s="3">
        <v>22066</v>
      </c>
      <c r="B1087" s="3" t="s">
        <v>85</v>
      </c>
      <c r="C1087" s="3" t="s">
        <v>2222</v>
      </c>
      <c r="D1087" s="21" t="str">
        <f>IF(OR(Sheet1!I1090&lt;&gt;Sheet1!AF1090,Sheet1!AG1090&lt;&gt;Sheet1!J1090),"有影响","-")</f>
        <v>有影响</v>
      </c>
      <c r="E1087" s="21" t="str">
        <f>IF(OR(Sheet1!N1090&lt;&gt;Sheet1!AH1090,Sheet1!AI1090&lt;&gt;Sheet1!O1090),"有影响","-")</f>
        <v>-</v>
      </c>
      <c r="F1087" s="21" t="str">
        <f>IF(OR(Sheet1!S1090&lt;&gt;Sheet1!AJ1090,Sheet1!AK1090&lt;&gt;Sheet1!T1090),"有影响","-")</f>
        <v>-</v>
      </c>
      <c r="G1087" s="21" t="str">
        <f>IF(OR(Sheet1!X1090&lt;&gt;Sheet1!AL1090,Sheet1!AM1090&lt;&gt;Sheet1!Y1090),"有影响","-")</f>
        <v>-</v>
      </c>
      <c r="H1087" s="21" t="str">
        <f>IF(OR(Sheet1!AC1090&lt;&gt;Sheet1!AN1090,Sheet1!AO1090&lt;&gt;Sheet1!AD1090),"有影响","-")</f>
        <v>-</v>
      </c>
      <c r="I1087" s="21" t="str">
        <f>IF(Sheet1!G1090=0,"出错","-")</f>
        <v>-</v>
      </c>
      <c r="J1087" s="21" t="str">
        <f>IF(AND(Sheet1!G1090=0,Sheet1!L1090&lt;&gt;0),"出错","-")</f>
        <v>-</v>
      </c>
      <c r="K1087" s="21" t="str">
        <f>IF(AND(Sheet1!G1090=0,Sheet1!L1090=0,Sheet1!Q1090&lt;&gt;0),"出错","-")</f>
        <v>-</v>
      </c>
      <c r="L1087" s="21" t="str">
        <f>IF(AND(Sheet1!G1090=0,Sheet1!L1090=0,Sheet1!Q1090=0,Sheet1!V1090&lt;&gt;0),"出错","-")</f>
        <v>-</v>
      </c>
      <c r="M1087" s="21" t="str">
        <f>IF(AND(Sheet1!G1090=0,Sheet1!L1090=0,Sheet1!Q1090=0,Sheet1!V1090=0,Sheet1!AA1090&lt;&gt;0),"出错","-")</f>
        <v>-</v>
      </c>
      <c r="N1087" s="21" t="str">
        <f>IFERROR(VLOOKUP(Sheet1!G1090,配置检查表!$Y:$Z,2,FALSE),"")</f>
        <v/>
      </c>
      <c r="O1087" s="21">
        <f>IF(AND(Sheet1!I1090=Sheet1!J1090,Sheet1!J1090&lt;&gt;0),Sheet1!I1090,IF(AND(Sheet1!I1090&lt;&gt;Sheet1!J1090,Sheet1!J1090&lt;&gt;0),Sheet1!I1090&amp;"~"&amp;Sheet1!J1090,""))</f>
        <v>1</v>
      </c>
      <c r="P1087" s="21" t="str">
        <f>IFERROR(VLOOKUP(Sheet1!L1090,配置检查表!$Y:$Z,2,FALSE),"")</f>
        <v/>
      </c>
      <c r="Q1087" s="21" t="str">
        <f>IF(AND(Sheet1!N1090=Sheet1!O1090,Sheet1!O1090&lt;&gt;0),Sheet1!N1090,IF(AND(Sheet1!N1090&lt;&gt;Sheet1!O1090,Sheet1!O1090&lt;&gt;0),Sheet1!N1090&amp;"~"&amp;Sheet1!O1090,""))</f>
        <v/>
      </c>
      <c r="R1087" s="21" t="str">
        <f>IFERROR(VLOOKUP(Sheet1!Q1090,配置检查表!$Y:$Z,2,FALSE),"")</f>
        <v/>
      </c>
      <c r="S1087" s="39">
        <f>IF(AND(Sheet1!S1294=Sheet1!T1294,Sheet1!T1294&lt;&gt;0),Sheet1!S1294,IF(AND(Sheet1!S1294&lt;&gt;Sheet1!T1294,Sheet1!T1294&lt;&gt;0),Sheet1!S1294&amp;"~"&amp;Sheet1!T1294,""))</f>
        <v>190</v>
      </c>
      <c r="T1087" s="21" t="str">
        <f>IFERROR(VLOOKUP(Sheet1!V1090,配置检查表!$Y:$Z,2,FALSE),"")</f>
        <v/>
      </c>
      <c r="U1087" s="39">
        <f>IF(AND(Sheet1!X1294=Sheet1!Y1294,Sheet1!Y1294&lt;&gt;0),Sheet1!X1294,IF(AND(Sheet1!X1294&lt;&gt;Sheet1!Y1294,Sheet1!Y1294&lt;&gt;0),Sheet1!X1294&amp;"~"&amp;Sheet1!Y1294,""))</f>
        <v>3</v>
      </c>
      <c r="V1087" s="21" t="str">
        <f>IFERROR(VLOOKUP(Sheet1!XAA,配置检查表!$Y:$Z,2,FALSE),"")</f>
        <v/>
      </c>
      <c r="W1087" s="21" t="str">
        <f>IF(AND(Sheet1!AC1294=Sheet1!AD1294,Sheet1!AD1294&lt;&gt;0),Sheet1!AC1294,IF(AND(Sheet1!AC1294&lt;&gt;Sheet1!AD1294,Sheet1!AD1294&lt;&gt;0),Sheet1!AC1294&amp;"~"&amp;Sheet1!AD1294,""))</f>
        <v/>
      </c>
    </row>
    <row r="1088" spans="1:23">
      <c r="A1088" s="3">
        <v>22067</v>
      </c>
      <c r="B1088" s="3" t="s">
        <v>457</v>
      </c>
      <c r="C1088" s="3" t="s">
        <v>2223</v>
      </c>
      <c r="D1088" s="21" t="str">
        <f>IF(OR(Sheet1!I1091&lt;&gt;Sheet1!AF1091,Sheet1!AG1091&lt;&gt;Sheet1!J1091),"有影响","-")</f>
        <v>有影响</v>
      </c>
      <c r="E1088" s="21" t="str">
        <f>IF(OR(Sheet1!N1091&lt;&gt;Sheet1!AH1091,Sheet1!AI1091&lt;&gt;Sheet1!O1091),"有影响","-")</f>
        <v>-</v>
      </c>
      <c r="F1088" s="21" t="str">
        <f>IF(OR(Sheet1!S1091&lt;&gt;Sheet1!AJ1091,Sheet1!AK1091&lt;&gt;Sheet1!T1091),"有影响","-")</f>
        <v>-</v>
      </c>
      <c r="G1088" s="21" t="str">
        <f>IF(OR(Sheet1!X1091&lt;&gt;Sheet1!AL1091,Sheet1!AM1091&lt;&gt;Sheet1!Y1091),"有影响","-")</f>
        <v>-</v>
      </c>
      <c r="H1088" s="21" t="str">
        <f>IF(OR(Sheet1!AC1091&lt;&gt;Sheet1!AN1091,Sheet1!AO1091&lt;&gt;Sheet1!AD1091),"有影响","-")</f>
        <v>-</v>
      </c>
      <c r="I1088" s="21" t="str">
        <f>IF(Sheet1!G1091=0,"出错","-")</f>
        <v>-</v>
      </c>
      <c r="J1088" s="21" t="str">
        <f>IF(AND(Sheet1!G1091=0,Sheet1!L1091&lt;&gt;0),"出错","-")</f>
        <v>-</v>
      </c>
      <c r="K1088" s="21" t="str">
        <f>IF(AND(Sheet1!G1091=0,Sheet1!L1091=0,Sheet1!Q1091&lt;&gt;0),"出错","-")</f>
        <v>-</v>
      </c>
      <c r="L1088" s="21" t="str">
        <f>IF(AND(Sheet1!G1091=0,Sheet1!L1091=0,Sheet1!Q1091=0,Sheet1!V1091&lt;&gt;0),"出错","-")</f>
        <v>-</v>
      </c>
      <c r="M1088" s="21" t="str">
        <f>IF(AND(Sheet1!G1091=0,Sheet1!L1091=0,Sheet1!Q1091=0,Sheet1!V1091=0,Sheet1!AA1091&lt;&gt;0),"出错","-")</f>
        <v>-</v>
      </c>
      <c r="N1088" s="21" t="str">
        <f>IFERROR(VLOOKUP(Sheet1!G1091,配置检查表!$Y:$Z,2,FALSE),"")</f>
        <v/>
      </c>
      <c r="O1088" s="21">
        <f>IF(AND(Sheet1!I1091=Sheet1!J1091,Sheet1!J1091&lt;&gt;0),Sheet1!I1091,IF(AND(Sheet1!I1091&lt;&gt;Sheet1!J1091,Sheet1!J1091&lt;&gt;0),Sheet1!I1091&amp;"~"&amp;Sheet1!J1091,""))</f>
        <v>1</v>
      </c>
      <c r="P1088" s="21" t="str">
        <f>IFERROR(VLOOKUP(Sheet1!L1091,配置检查表!$Y:$Z,2,FALSE),"")</f>
        <v/>
      </c>
      <c r="Q1088" s="21" t="str">
        <f>IF(AND(Sheet1!N1091=Sheet1!O1091,Sheet1!O1091&lt;&gt;0),Sheet1!N1091,IF(AND(Sheet1!N1091&lt;&gt;Sheet1!O1091,Sheet1!O1091&lt;&gt;0),Sheet1!N1091&amp;"~"&amp;Sheet1!O1091,""))</f>
        <v/>
      </c>
      <c r="R1088" s="21" t="str">
        <f>IFERROR(VLOOKUP(Sheet1!Q1091,配置检查表!$Y:$Z,2,FALSE),"")</f>
        <v/>
      </c>
      <c r="S1088" s="39">
        <f>IF(AND(Sheet1!S1295=Sheet1!T1295,Sheet1!T1295&lt;&gt;0),Sheet1!S1295,IF(AND(Sheet1!S1295&lt;&gt;Sheet1!T1295,Sheet1!T1295&lt;&gt;0),Sheet1!S1295&amp;"~"&amp;Sheet1!T1295,""))</f>
        <v>220</v>
      </c>
      <c r="T1088" s="21" t="str">
        <f>IFERROR(VLOOKUP(Sheet1!V1091,配置检查表!$Y:$Z,2,FALSE),"")</f>
        <v/>
      </c>
      <c r="U1088" s="39">
        <f>IF(AND(Sheet1!X1295=Sheet1!Y1295,Sheet1!Y1295&lt;&gt;0),Sheet1!X1295,IF(AND(Sheet1!X1295&lt;&gt;Sheet1!Y1295,Sheet1!Y1295&lt;&gt;0),Sheet1!X1295&amp;"~"&amp;Sheet1!Y1295,""))</f>
        <v>1</v>
      </c>
      <c r="V1088" s="21" t="str">
        <f>IFERROR(VLOOKUP(Sheet1!XAA,配置检查表!$Y:$Z,2,FALSE),"")</f>
        <v/>
      </c>
      <c r="W1088" s="21" t="str">
        <f>IF(AND(Sheet1!AC1295=Sheet1!AD1295,Sheet1!AD1295&lt;&gt;0),Sheet1!AC1295,IF(AND(Sheet1!AC1295&lt;&gt;Sheet1!AD1295,Sheet1!AD1295&lt;&gt;0),Sheet1!AC1295&amp;"~"&amp;Sheet1!AD1295,""))</f>
        <v/>
      </c>
    </row>
    <row r="1089" spans="1:23">
      <c r="A1089" s="3">
        <v>22068</v>
      </c>
      <c r="B1089" s="3" t="s">
        <v>63</v>
      </c>
      <c r="C1089" s="3" t="s">
        <v>2224</v>
      </c>
      <c r="D1089" s="21" t="str">
        <f>IF(OR(Sheet1!I1092&lt;&gt;Sheet1!AF1092,Sheet1!AG1092&lt;&gt;Sheet1!J1092),"有影响","-")</f>
        <v>有影响</v>
      </c>
      <c r="E1089" s="21" t="str">
        <f>IF(OR(Sheet1!N1092&lt;&gt;Sheet1!AH1092,Sheet1!AI1092&lt;&gt;Sheet1!O1092),"有影响","-")</f>
        <v>-</v>
      </c>
      <c r="F1089" s="21" t="str">
        <f>IF(OR(Sheet1!S1092&lt;&gt;Sheet1!AJ1092,Sheet1!AK1092&lt;&gt;Sheet1!T1092),"有影响","-")</f>
        <v>-</v>
      </c>
      <c r="G1089" s="21" t="str">
        <f>IF(OR(Sheet1!X1092&lt;&gt;Sheet1!AL1092,Sheet1!AM1092&lt;&gt;Sheet1!Y1092),"有影响","-")</f>
        <v>-</v>
      </c>
      <c r="H1089" s="21" t="str">
        <f>IF(OR(Sheet1!AC1092&lt;&gt;Sheet1!AN1092,Sheet1!AO1092&lt;&gt;Sheet1!AD1092),"有影响","-")</f>
        <v>-</v>
      </c>
      <c r="I1089" s="21" t="str">
        <f>IF(Sheet1!G1092=0,"出错","-")</f>
        <v>-</v>
      </c>
      <c r="J1089" s="21" t="str">
        <f>IF(AND(Sheet1!G1092=0,Sheet1!L1092&lt;&gt;0),"出错","-")</f>
        <v>-</v>
      </c>
      <c r="K1089" s="21" t="str">
        <f>IF(AND(Sheet1!G1092=0,Sheet1!L1092=0,Sheet1!Q1092&lt;&gt;0),"出错","-")</f>
        <v>-</v>
      </c>
      <c r="L1089" s="21" t="str">
        <f>IF(AND(Sheet1!G1092=0,Sheet1!L1092=0,Sheet1!Q1092=0,Sheet1!V1092&lt;&gt;0),"出错","-")</f>
        <v>-</v>
      </c>
      <c r="M1089" s="21" t="str">
        <f>IF(AND(Sheet1!G1092=0,Sheet1!L1092=0,Sheet1!Q1092=0,Sheet1!V1092=0,Sheet1!AA1092&lt;&gt;0),"出错","-")</f>
        <v>-</v>
      </c>
      <c r="N1089" s="21" t="str">
        <f>IFERROR(VLOOKUP(Sheet1!G1092,配置检查表!$Y:$Z,2,FALSE),"")</f>
        <v/>
      </c>
      <c r="O1089" s="21">
        <f>IF(AND(Sheet1!I1092=Sheet1!J1092,Sheet1!J1092&lt;&gt;0),Sheet1!I1092,IF(AND(Sheet1!I1092&lt;&gt;Sheet1!J1092,Sheet1!J1092&lt;&gt;0),Sheet1!I1092&amp;"~"&amp;Sheet1!J1092,""))</f>
        <v>1</v>
      </c>
      <c r="P1089" s="21" t="str">
        <f>IFERROR(VLOOKUP(Sheet1!L1092,配置检查表!$Y:$Z,2,FALSE),"")</f>
        <v/>
      </c>
      <c r="Q1089" s="21" t="str">
        <f>IF(AND(Sheet1!N1092=Sheet1!O1092,Sheet1!O1092&lt;&gt;0),Sheet1!N1092,IF(AND(Sheet1!N1092&lt;&gt;Sheet1!O1092,Sheet1!O1092&lt;&gt;0),Sheet1!N1092&amp;"~"&amp;Sheet1!O1092,""))</f>
        <v/>
      </c>
      <c r="R1089" s="21" t="str">
        <f>IFERROR(VLOOKUP(Sheet1!Q1092,配置检查表!$Y:$Z,2,FALSE),"")</f>
        <v/>
      </c>
      <c r="S1089" s="39">
        <f>IF(AND(Sheet1!S1296=Sheet1!T1296,Sheet1!T1296&lt;&gt;0),Sheet1!S1296,IF(AND(Sheet1!S1296&lt;&gt;Sheet1!T1296,Sheet1!T1296&lt;&gt;0),Sheet1!S1296&amp;"~"&amp;Sheet1!T1296,""))</f>
        <v>165</v>
      </c>
      <c r="T1089" s="21" t="str">
        <f>IFERROR(VLOOKUP(Sheet1!V1092,配置检查表!$Y:$Z,2,FALSE),"")</f>
        <v/>
      </c>
      <c r="U1089" s="39" t="str">
        <f>IF(AND(Sheet1!X1296=Sheet1!Y1296,Sheet1!Y1296&lt;&gt;0),Sheet1!X1296,IF(AND(Sheet1!X1296&lt;&gt;Sheet1!Y1296,Sheet1!Y1296&lt;&gt;0),Sheet1!X1296&amp;"~"&amp;Sheet1!Y1296,""))</f>
        <v/>
      </c>
      <c r="V1089" s="21" t="str">
        <f>IFERROR(VLOOKUP(Sheet1!XAA,配置检查表!$Y:$Z,2,FALSE),"")</f>
        <v/>
      </c>
      <c r="W1089" s="21" t="str">
        <f>IF(AND(Sheet1!AC1296=Sheet1!AD1296,Sheet1!AD1296&lt;&gt;0),Sheet1!AC1296,IF(AND(Sheet1!AC1296&lt;&gt;Sheet1!AD1296,Sheet1!AD1296&lt;&gt;0),Sheet1!AC1296&amp;"~"&amp;Sheet1!AD1296,""))</f>
        <v/>
      </c>
    </row>
    <row r="1090" spans="1:23">
      <c r="A1090" s="3">
        <v>22069</v>
      </c>
      <c r="B1090" s="3" t="s">
        <v>94</v>
      </c>
      <c r="C1090" s="3" t="s">
        <v>2225</v>
      </c>
      <c r="D1090" s="21" t="str">
        <f>IF(OR(Sheet1!I1093&lt;&gt;Sheet1!AF1093,Sheet1!AG1093&lt;&gt;Sheet1!J1093),"有影响","-")</f>
        <v>有影响</v>
      </c>
      <c r="E1090" s="21" t="str">
        <f>IF(OR(Sheet1!N1093&lt;&gt;Sheet1!AH1093,Sheet1!AI1093&lt;&gt;Sheet1!O1093),"有影响","-")</f>
        <v>-</v>
      </c>
      <c r="F1090" s="21" t="str">
        <f>IF(OR(Sheet1!S1093&lt;&gt;Sheet1!AJ1093,Sheet1!AK1093&lt;&gt;Sheet1!T1093),"有影响","-")</f>
        <v>-</v>
      </c>
      <c r="G1090" s="21" t="str">
        <f>IF(OR(Sheet1!X1093&lt;&gt;Sheet1!AL1093,Sheet1!AM1093&lt;&gt;Sheet1!Y1093),"有影响","-")</f>
        <v>-</v>
      </c>
      <c r="H1090" s="21" t="str">
        <f>IF(OR(Sheet1!AC1093&lt;&gt;Sheet1!AN1093,Sheet1!AO1093&lt;&gt;Sheet1!AD1093),"有影响","-")</f>
        <v>-</v>
      </c>
      <c r="I1090" s="21" t="str">
        <f>IF(Sheet1!G1093=0,"出错","-")</f>
        <v>-</v>
      </c>
      <c r="J1090" s="21" t="str">
        <f>IF(AND(Sheet1!G1093=0,Sheet1!L1093&lt;&gt;0),"出错","-")</f>
        <v>-</v>
      </c>
      <c r="K1090" s="21" t="str">
        <f>IF(AND(Sheet1!G1093=0,Sheet1!L1093=0,Sheet1!Q1093&lt;&gt;0),"出错","-")</f>
        <v>-</v>
      </c>
      <c r="L1090" s="21" t="str">
        <f>IF(AND(Sheet1!G1093=0,Sheet1!L1093=0,Sheet1!Q1093=0,Sheet1!V1093&lt;&gt;0),"出错","-")</f>
        <v>-</v>
      </c>
      <c r="M1090" s="21" t="str">
        <f>IF(AND(Sheet1!G1093=0,Sheet1!L1093=0,Sheet1!Q1093=0,Sheet1!V1093=0,Sheet1!AA1093&lt;&gt;0),"出错","-")</f>
        <v>-</v>
      </c>
      <c r="N1090" s="21" t="str">
        <f>IFERROR(VLOOKUP(Sheet1!G1093,配置检查表!$Y:$Z,2,FALSE),"")</f>
        <v/>
      </c>
      <c r="O1090" s="21">
        <f>IF(AND(Sheet1!I1093=Sheet1!J1093,Sheet1!J1093&lt;&gt;0),Sheet1!I1093,IF(AND(Sheet1!I1093&lt;&gt;Sheet1!J1093,Sheet1!J1093&lt;&gt;0),Sheet1!I1093&amp;"~"&amp;Sheet1!J1093,""))</f>
        <v>1</v>
      </c>
      <c r="P1090" s="21" t="str">
        <f>IFERROR(VLOOKUP(Sheet1!L1093,配置检查表!$Y:$Z,2,FALSE),"")</f>
        <v/>
      </c>
      <c r="Q1090" s="21" t="str">
        <f>IF(AND(Sheet1!N1093=Sheet1!O1093,Sheet1!O1093&lt;&gt;0),Sheet1!N1093,IF(AND(Sheet1!N1093&lt;&gt;Sheet1!O1093,Sheet1!O1093&lt;&gt;0),Sheet1!N1093&amp;"~"&amp;Sheet1!O1093,""))</f>
        <v/>
      </c>
      <c r="R1090" s="21" t="str">
        <f>IFERROR(VLOOKUP(Sheet1!Q1093,配置检查表!$Y:$Z,2,FALSE),"")</f>
        <v/>
      </c>
      <c r="S1090" s="39">
        <f>IF(AND(Sheet1!S1297=Sheet1!T1297,Sheet1!T1297&lt;&gt;0),Sheet1!S1297,IF(AND(Sheet1!S1297&lt;&gt;Sheet1!T1297,Sheet1!T1297&lt;&gt;0),Sheet1!S1297&amp;"~"&amp;Sheet1!T1297,""))</f>
        <v>195</v>
      </c>
      <c r="T1090" s="21" t="str">
        <f>IFERROR(VLOOKUP(Sheet1!V1093,配置检查表!$Y:$Z,2,FALSE),"")</f>
        <v/>
      </c>
      <c r="U1090" s="39">
        <f>IF(AND(Sheet1!X1297=Sheet1!Y1297,Sheet1!Y1297&lt;&gt;0),Sheet1!X1297,IF(AND(Sheet1!X1297&lt;&gt;Sheet1!Y1297,Sheet1!Y1297&lt;&gt;0),Sheet1!X1297&amp;"~"&amp;Sheet1!Y1297,""))</f>
        <v>3</v>
      </c>
      <c r="V1090" s="21" t="str">
        <f>IFERROR(VLOOKUP(Sheet1!XAA,配置检查表!$Y:$Z,2,FALSE),"")</f>
        <v/>
      </c>
      <c r="W1090" s="21" t="str">
        <f>IF(AND(Sheet1!AC1297=Sheet1!AD1297,Sheet1!AD1297&lt;&gt;0),Sheet1!AC1297,IF(AND(Sheet1!AC1297&lt;&gt;Sheet1!AD1297,Sheet1!AD1297&lt;&gt;0),Sheet1!AC1297&amp;"~"&amp;Sheet1!AD1297,""))</f>
        <v/>
      </c>
    </row>
    <row r="1091" spans="1:23">
      <c r="A1091" s="3">
        <v>22070</v>
      </c>
      <c r="B1091" s="3" t="s">
        <v>74</v>
      </c>
      <c r="C1091" s="3" t="s">
        <v>2226</v>
      </c>
      <c r="D1091" s="21" t="str">
        <f>IF(OR(Sheet1!I1094&lt;&gt;Sheet1!AF1094,Sheet1!AG1094&lt;&gt;Sheet1!J1094),"有影响","-")</f>
        <v>有影响</v>
      </c>
      <c r="E1091" s="21" t="str">
        <f>IF(OR(Sheet1!N1094&lt;&gt;Sheet1!AH1094,Sheet1!AI1094&lt;&gt;Sheet1!O1094),"有影响","-")</f>
        <v>-</v>
      </c>
      <c r="F1091" s="21" t="str">
        <f>IF(OR(Sheet1!S1094&lt;&gt;Sheet1!AJ1094,Sheet1!AK1094&lt;&gt;Sheet1!T1094),"有影响","-")</f>
        <v>-</v>
      </c>
      <c r="G1091" s="21" t="str">
        <f>IF(OR(Sheet1!X1094&lt;&gt;Sheet1!AL1094,Sheet1!AM1094&lt;&gt;Sheet1!Y1094),"有影响","-")</f>
        <v>-</v>
      </c>
      <c r="H1091" s="21" t="str">
        <f>IF(OR(Sheet1!AC1094&lt;&gt;Sheet1!AN1094,Sheet1!AO1094&lt;&gt;Sheet1!AD1094),"有影响","-")</f>
        <v>-</v>
      </c>
      <c r="I1091" s="21" t="str">
        <f>IF(Sheet1!G1094=0,"出错","-")</f>
        <v>-</v>
      </c>
      <c r="J1091" s="21" t="str">
        <f>IF(AND(Sheet1!G1094=0,Sheet1!L1094&lt;&gt;0),"出错","-")</f>
        <v>-</v>
      </c>
      <c r="K1091" s="21" t="str">
        <f>IF(AND(Sheet1!G1094=0,Sheet1!L1094=0,Sheet1!Q1094&lt;&gt;0),"出错","-")</f>
        <v>-</v>
      </c>
      <c r="L1091" s="21" t="str">
        <f>IF(AND(Sheet1!G1094=0,Sheet1!L1094=0,Sheet1!Q1094=0,Sheet1!V1094&lt;&gt;0),"出错","-")</f>
        <v>-</v>
      </c>
      <c r="M1091" s="21" t="str">
        <f>IF(AND(Sheet1!G1094=0,Sheet1!L1094=0,Sheet1!Q1094=0,Sheet1!V1094=0,Sheet1!AA1094&lt;&gt;0),"出错","-")</f>
        <v>-</v>
      </c>
      <c r="N1091" s="21" t="str">
        <f>IFERROR(VLOOKUP(Sheet1!G1094,配置检查表!$Y:$Z,2,FALSE),"")</f>
        <v/>
      </c>
      <c r="O1091" s="21">
        <f>IF(AND(Sheet1!I1094=Sheet1!J1094,Sheet1!J1094&lt;&gt;0),Sheet1!I1094,IF(AND(Sheet1!I1094&lt;&gt;Sheet1!J1094,Sheet1!J1094&lt;&gt;0),Sheet1!I1094&amp;"~"&amp;Sheet1!J1094,""))</f>
        <v>1</v>
      </c>
      <c r="P1091" s="21" t="str">
        <f>IFERROR(VLOOKUP(Sheet1!L1094,配置检查表!$Y:$Z,2,FALSE),"")</f>
        <v/>
      </c>
      <c r="Q1091" s="21" t="str">
        <f>IF(AND(Sheet1!N1094=Sheet1!O1094,Sheet1!O1094&lt;&gt;0),Sheet1!N1094,IF(AND(Sheet1!N1094&lt;&gt;Sheet1!O1094,Sheet1!O1094&lt;&gt;0),Sheet1!N1094&amp;"~"&amp;Sheet1!O1094,""))</f>
        <v/>
      </c>
      <c r="R1091" s="21" t="str">
        <f>IFERROR(VLOOKUP(Sheet1!Q1094,配置检查表!$Y:$Z,2,FALSE),"")</f>
        <v/>
      </c>
      <c r="S1091" s="39">
        <f>IF(AND(Sheet1!S1298=Sheet1!T1298,Sheet1!T1298&lt;&gt;0),Sheet1!S1298,IF(AND(Sheet1!S1298&lt;&gt;Sheet1!T1298,Sheet1!T1298&lt;&gt;0),Sheet1!S1298&amp;"~"&amp;Sheet1!T1298,""))</f>
        <v>225</v>
      </c>
      <c r="T1091" s="21" t="str">
        <f>IFERROR(VLOOKUP(Sheet1!V1094,配置检查表!$Y:$Z,2,FALSE),"")</f>
        <v/>
      </c>
      <c r="U1091" s="39">
        <f>IF(AND(Sheet1!X1298=Sheet1!Y1298,Sheet1!Y1298&lt;&gt;0),Sheet1!X1298,IF(AND(Sheet1!X1298&lt;&gt;Sheet1!Y1298,Sheet1!Y1298&lt;&gt;0),Sheet1!X1298&amp;"~"&amp;Sheet1!Y1298,""))</f>
        <v>1</v>
      </c>
      <c r="V1091" s="21" t="str">
        <f>IFERROR(VLOOKUP(Sheet1!XAA,配置检查表!$Y:$Z,2,FALSE),"")</f>
        <v/>
      </c>
      <c r="W1091" s="21" t="str">
        <f>IF(AND(Sheet1!AC1298=Sheet1!AD1298,Sheet1!AD1298&lt;&gt;0),Sheet1!AC1298,IF(AND(Sheet1!AC1298&lt;&gt;Sheet1!AD1298,Sheet1!AD1298&lt;&gt;0),Sheet1!AC1298&amp;"~"&amp;Sheet1!AD1298,""))</f>
        <v/>
      </c>
    </row>
    <row r="1092" spans="1:23">
      <c r="A1092" s="3">
        <v>22071</v>
      </c>
      <c r="B1092" s="3" t="s">
        <v>86</v>
      </c>
      <c r="C1092" s="3" t="s">
        <v>2227</v>
      </c>
      <c r="D1092" s="21" t="str">
        <f>IF(OR(Sheet1!I1095&lt;&gt;Sheet1!AF1095,Sheet1!AG1095&lt;&gt;Sheet1!J1095),"有影响","-")</f>
        <v>有影响</v>
      </c>
      <c r="E1092" s="21" t="str">
        <f>IF(OR(Sheet1!N1095&lt;&gt;Sheet1!AH1095,Sheet1!AI1095&lt;&gt;Sheet1!O1095),"有影响","-")</f>
        <v>-</v>
      </c>
      <c r="F1092" s="21" t="str">
        <f>IF(OR(Sheet1!S1095&lt;&gt;Sheet1!AJ1095,Sheet1!AK1095&lt;&gt;Sheet1!T1095),"有影响","-")</f>
        <v>-</v>
      </c>
      <c r="G1092" s="21" t="str">
        <f>IF(OR(Sheet1!X1095&lt;&gt;Sheet1!AL1095,Sheet1!AM1095&lt;&gt;Sheet1!Y1095),"有影响","-")</f>
        <v>-</v>
      </c>
      <c r="H1092" s="21" t="str">
        <f>IF(OR(Sheet1!AC1095&lt;&gt;Sheet1!AN1095,Sheet1!AO1095&lt;&gt;Sheet1!AD1095),"有影响","-")</f>
        <v>-</v>
      </c>
      <c r="I1092" s="21" t="str">
        <f>IF(Sheet1!G1095=0,"出错","-")</f>
        <v>-</v>
      </c>
      <c r="J1092" s="21" t="str">
        <f>IF(AND(Sheet1!G1095=0,Sheet1!L1095&lt;&gt;0),"出错","-")</f>
        <v>-</v>
      </c>
      <c r="K1092" s="21" t="str">
        <f>IF(AND(Sheet1!G1095=0,Sheet1!L1095=0,Sheet1!Q1095&lt;&gt;0),"出错","-")</f>
        <v>-</v>
      </c>
      <c r="L1092" s="21" t="str">
        <f>IF(AND(Sheet1!G1095=0,Sheet1!L1095=0,Sheet1!Q1095=0,Sheet1!V1095&lt;&gt;0),"出错","-")</f>
        <v>-</v>
      </c>
      <c r="M1092" s="21" t="str">
        <f>IF(AND(Sheet1!G1095=0,Sheet1!L1095=0,Sheet1!Q1095=0,Sheet1!V1095=0,Sheet1!AA1095&lt;&gt;0),"出错","-")</f>
        <v>-</v>
      </c>
      <c r="N1092" s="21" t="str">
        <f>IFERROR(VLOOKUP(Sheet1!G1095,配置检查表!$Y:$Z,2,FALSE),"")</f>
        <v/>
      </c>
      <c r="O1092" s="21">
        <f>IF(AND(Sheet1!I1095=Sheet1!J1095,Sheet1!J1095&lt;&gt;0),Sheet1!I1095,IF(AND(Sheet1!I1095&lt;&gt;Sheet1!J1095,Sheet1!J1095&lt;&gt;0),Sheet1!I1095&amp;"~"&amp;Sheet1!J1095,""))</f>
        <v>1</v>
      </c>
      <c r="P1092" s="21" t="str">
        <f>IFERROR(VLOOKUP(Sheet1!L1095,配置检查表!$Y:$Z,2,FALSE),"")</f>
        <v/>
      </c>
      <c r="Q1092" s="21" t="str">
        <f>IF(AND(Sheet1!N1095=Sheet1!O1095,Sheet1!O1095&lt;&gt;0),Sheet1!N1095,IF(AND(Sheet1!N1095&lt;&gt;Sheet1!O1095,Sheet1!O1095&lt;&gt;0),Sheet1!N1095&amp;"~"&amp;Sheet1!O1095,""))</f>
        <v/>
      </c>
      <c r="R1092" s="21" t="str">
        <f>IFERROR(VLOOKUP(Sheet1!Q1095,配置检查表!$Y:$Z,2,FALSE),"")</f>
        <v/>
      </c>
      <c r="S1092" s="39">
        <f>IF(AND(Sheet1!S1299=Sheet1!T1299,Sheet1!T1299&lt;&gt;0),Sheet1!S1299,IF(AND(Sheet1!S1299&lt;&gt;Sheet1!T1299,Sheet1!T1299&lt;&gt;0),Sheet1!S1299&amp;"~"&amp;Sheet1!T1299,""))</f>
        <v>170</v>
      </c>
      <c r="T1092" s="21" t="str">
        <f>IFERROR(VLOOKUP(Sheet1!V1095,配置检查表!$Y:$Z,2,FALSE),"")</f>
        <v/>
      </c>
      <c r="U1092" s="39" t="str">
        <f>IF(AND(Sheet1!X1299=Sheet1!Y1299,Sheet1!Y1299&lt;&gt;0),Sheet1!X1299,IF(AND(Sheet1!X1299&lt;&gt;Sheet1!Y1299,Sheet1!Y1299&lt;&gt;0),Sheet1!X1299&amp;"~"&amp;Sheet1!Y1299,""))</f>
        <v/>
      </c>
      <c r="V1092" s="21" t="str">
        <f>IFERROR(VLOOKUP(Sheet1!XAA,配置检查表!$Y:$Z,2,FALSE),"")</f>
        <v/>
      </c>
      <c r="W1092" s="21" t="str">
        <f>IF(AND(Sheet1!AC1299=Sheet1!AD1299,Sheet1!AD1299&lt;&gt;0),Sheet1!AC1299,IF(AND(Sheet1!AC1299&lt;&gt;Sheet1!AD1299,Sheet1!AD1299&lt;&gt;0),Sheet1!AC1299&amp;"~"&amp;Sheet1!AD1299,""))</f>
        <v/>
      </c>
    </row>
    <row r="1093" spans="1:23">
      <c r="A1093" s="3">
        <v>22072</v>
      </c>
      <c r="B1093" s="3" t="s">
        <v>90</v>
      </c>
      <c r="C1093" s="3" t="s">
        <v>2228</v>
      </c>
      <c r="D1093" s="21" t="str">
        <f>IF(OR(Sheet1!I1096&lt;&gt;Sheet1!AF1096,Sheet1!AG1096&lt;&gt;Sheet1!J1096),"有影响","-")</f>
        <v>有影响</v>
      </c>
      <c r="E1093" s="21" t="str">
        <f>IF(OR(Sheet1!N1096&lt;&gt;Sheet1!AH1096,Sheet1!AI1096&lt;&gt;Sheet1!O1096),"有影响","-")</f>
        <v>-</v>
      </c>
      <c r="F1093" s="21" t="str">
        <f>IF(OR(Sheet1!S1096&lt;&gt;Sheet1!AJ1096,Sheet1!AK1096&lt;&gt;Sheet1!T1096),"有影响","-")</f>
        <v>-</v>
      </c>
      <c r="G1093" s="21" t="str">
        <f>IF(OR(Sheet1!X1096&lt;&gt;Sheet1!AL1096,Sheet1!AM1096&lt;&gt;Sheet1!Y1096),"有影响","-")</f>
        <v>-</v>
      </c>
      <c r="H1093" s="21" t="str">
        <f>IF(OR(Sheet1!AC1096&lt;&gt;Sheet1!AN1096,Sheet1!AO1096&lt;&gt;Sheet1!AD1096),"有影响","-")</f>
        <v>-</v>
      </c>
      <c r="I1093" s="21" t="str">
        <f>IF(Sheet1!G1096=0,"出错","-")</f>
        <v>-</v>
      </c>
      <c r="J1093" s="21" t="str">
        <f>IF(AND(Sheet1!G1096=0,Sheet1!L1096&lt;&gt;0),"出错","-")</f>
        <v>-</v>
      </c>
      <c r="K1093" s="21" t="str">
        <f>IF(AND(Sheet1!G1096=0,Sheet1!L1096=0,Sheet1!Q1096&lt;&gt;0),"出错","-")</f>
        <v>-</v>
      </c>
      <c r="L1093" s="21" t="str">
        <f>IF(AND(Sheet1!G1096=0,Sheet1!L1096=0,Sheet1!Q1096=0,Sheet1!V1096&lt;&gt;0),"出错","-")</f>
        <v>-</v>
      </c>
      <c r="M1093" s="21" t="str">
        <f>IF(AND(Sheet1!G1096=0,Sheet1!L1096=0,Sheet1!Q1096=0,Sheet1!V1096=0,Sheet1!AA1096&lt;&gt;0),"出错","-")</f>
        <v>-</v>
      </c>
      <c r="N1093" s="21" t="str">
        <f>IFERROR(VLOOKUP(Sheet1!G1096,配置检查表!$Y:$Z,2,FALSE),"")</f>
        <v/>
      </c>
      <c r="O1093" s="21">
        <f>IF(AND(Sheet1!I1096=Sheet1!J1096,Sheet1!J1096&lt;&gt;0),Sheet1!I1096,IF(AND(Sheet1!I1096&lt;&gt;Sheet1!J1096,Sheet1!J1096&lt;&gt;0),Sheet1!I1096&amp;"~"&amp;Sheet1!J1096,""))</f>
        <v>1</v>
      </c>
      <c r="P1093" s="21" t="str">
        <f>IFERROR(VLOOKUP(Sheet1!L1096,配置检查表!$Y:$Z,2,FALSE),"")</f>
        <v/>
      </c>
      <c r="Q1093" s="21" t="str">
        <f>IF(AND(Sheet1!N1096=Sheet1!O1096,Sheet1!O1096&lt;&gt;0),Sheet1!N1096,IF(AND(Sheet1!N1096&lt;&gt;Sheet1!O1096,Sheet1!O1096&lt;&gt;0),Sheet1!N1096&amp;"~"&amp;Sheet1!O1096,""))</f>
        <v/>
      </c>
      <c r="R1093" s="21" t="str">
        <f>IFERROR(VLOOKUP(Sheet1!Q1096,配置检查表!$Y:$Z,2,FALSE),"")</f>
        <v/>
      </c>
      <c r="S1093" s="39">
        <f>IF(AND(Sheet1!S1300=Sheet1!T1300,Sheet1!T1300&lt;&gt;0),Sheet1!S1300,IF(AND(Sheet1!S1300&lt;&gt;Sheet1!T1300,Sheet1!T1300&lt;&gt;0),Sheet1!S1300&amp;"~"&amp;Sheet1!T1300,""))</f>
        <v>200</v>
      </c>
      <c r="T1093" s="21" t="str">
        <f>IFERROR(VLOOKUP(Sheet1!V1096,配置检查表!$Y:$Z,2,FALSE),"")</f>
        <v/>
      </c>
      <c r="U1093" s="39">
        <f>IF(AND(Sheet1!X1300=Sheet1!Y1300,Sheet1!Y1300&lt;&gt;0),Sheet1!X1300,IF(AND(Sheet1!X1300&lt;&gt;Sheet1!Y1300,Sheet1!Y1300&lt;&gt;0),Sheet1!X1300&amp;"~"&amp;Sheet1!Y1300,""))</f>
        <v>3</v>
      </c>
      <c r="V1093" s="21" t="str">
        <f>IFERROR(VLOOKUP(Sheet1!XAA,配置检查表!$Y:$Z,2,FALSE),"")</f>
        <v/>
      </c>
      <c r="W1093" s="21" t="str">
        <f>IF(AND(Sheet1!AC1300=Sheet1!AD1300,Sheet1!AD1300&lt;&gt;0),Sheet1!AC1300,IF(AND(Sheet1!AC1300&lt;&gt;Sheet1!AD1300,Sheet1!AD1300&lt;&gt;0),Sheet1!AC1300&amp;"~"&amp;Sheet1!AD1300,""))</f>
        <v/>
      </c>
    </row>
    <row r="1094" spans="1:23">
      <c r="A1094" s="3">
        <v>22073</v>
      </c>
      <c r="B1094" s="3" t="s">
        <v>78</v>
      </c>
      <c r="C1094" s="3" t="s">
        <v>2229</v>
      </c>
      <c r="D1094" s="21" t="str">
        <f>IF(OR(Sheet1!I1097&lt;&gt;Sheet1!AF1097,Sheet1!AG1097&lt;&gt;Sheet1!J1097),"有影响","-")</f>
        <v>有影响</v>
      </c>
      <c r="E1094" s="21" t="str">
        <f>IF(OR(Sheet1!N1097&lt;&gt;Sheet1!AH1097,Sheet1!AI1097&lt;&gt;Sheet1!O1097),"有影响","-")</f>
        <v>-</v>
      </c>
      <c r="F1094" s="21" t="str">
        <f>IF(OR(Sheet1!S1097&lt;&gt;Sheet1!AJ1097,Sheet1!AK1097&lt;&gt;Sheet1!T1097),"有影响","-")</f>
        <v>-</v>
      </c>
      <c r="G1094" s="21" t="str">
        <f>IF(OR(Sheet1!X1097&lt;&gt;Sheet1!AL1097,Sheet1!AM1097&lt;&gt;Sheet1!Y1097),"有影响","-")</f>
        <v>-</v>
      </c>
      <c r="H1094" s="21" t="str">
        <f>IF(OR(Sheet1!AC1097&lt;&gt;Sheet1!AN1097,Sheet1!AO1097&lt;&gt;Sheet1!AD1097),"有影响","-")</f>
        <v>-</v>
      </c>
      <c r="I1094" s="21" t="str">
        <f>IF(Sheet1!G1097=0,"出错","-")</f>
        <v>-</v>
      </c>
      <c r="J1094" s="21" t="str">
        <f>IF(AND(Sheet1!G1097=0,Sheet1!L1097&lt;&gt;0),"出错","-")</f>
        <v>-</v>
      </c>
      <c r="K1094" s="21" t="str">
        <f>IF(AND(Sheet1!G1097=0,Sheet1!L1097=0,Sheet1!Q1097&lt;&gt;0),"出错","-")</f>
        <v>-</v>
      </c>
      <c r="L1094" s="21" t="str">
        <f>IF(AND(Sheet1!G1097=0,Sheet1!L1097=0,Sheet1!Q1097=0,Sheet1!V1097&lt;&gt;0),"出错","-")</f>
        <v>-</v>
      </c>
      <c r="M1094" s="21" t="str">
        <f>IF(AND(Sheet1!G1097=0,Sheet1!L1097=0,Sheet1!Q1097=0,Sheet1!V1097=0,Sheet1!AA1097&lt;&gt;0),"出错","-")</f>
        <v>-</v>
      </c>
      <c r="N1094" s="21" t="str">
        <f>IFERROR(VLOOKUP(Sheet1!G1097,配置检查表!$Y:$Z,2,FALSE),"")</f>
        <v/>
      </c>
      <c r="O1094" s="21">
        <f>IF(AND(Sheet1!I1097=Sheet1!J1097,Sheet1!J1097&lt;&gt;0),Sheet1!I1097,IF(AND(Sheet1!I1097&lt;&gt;Sheet1!J1097,Sheet1!J1097&lt;&gt;0),Sheet1!I1097&amp;"~"&amp;Sheet1!J1097,""))</f>
        <v>1</v>
      </c>
      <c r="P1094" s="21" t="str">
        <f>IFERROR(VLOOKUP(Sheet1!L1097,配置检查表!$Y:$Z,2,FALSE),"")</f>
        <v/>
      </c>
      <c r="Q1094" s="21" t="str">
        <f>IF(AND(Sheet1!N1097=Sheet1!O1097,Sheet1!O1097&lt;&gt;0),Sheet1!N1097,IF(AND(Sheet1!N1097&lt;&gt;Sheet1!O1097,Sheet1!O1097&lt;&gt;0),Sheet1!N1097&amp;"~"&amp;Sheet1!O1097,""))</f>
        <v/>
      </c>
      <c r="R1094" s="21" t="str">
        <f>IFERROR(VLOOKUP(Sheet1!Q1097,配置检查表!$Y:$Z,2,FALSE),"")</f>
        <v/>
      </c>
      <c r="S1094" s="39">
        <f>IF(AND(Sheet1!S1301=Sheet1!T1301,Sheet1!T1301&lt;&gt;0),Sheet1!S1301,IF(AND(Sheet1!S1301&lt;&gt;Sheet1!T1301,Sheet1!T1301&lt;&gt;0),Sheet1!S1301&amp;"~"&amp;Sheet1!T1301,""))</f>
        <v>230</v>
      </c>
      <c r="T1094" s="21" t="str">
        <f>IFERROR(VLOOKUP(Sheet1!V1097,配置检查表!$Y:$Z,2,FALSE),"")</f>
        <v/>
      </c>
      <c r="U1094" s="39">
        <f>IF(AND(Sheet1!X1301=Sheet1!Y1301,Sheet1!Y1301&lt;&gt;0),Sheet1!X1301,IF(AND(Sheet1!X1301&lt;&gt;Sheet1!Y1301,Sheet1!Y1301&lt;&gt;0),Sheet1!X1301&amp;"~"&amp;Sheet1!Y1301,""))</f>
        <v>1</v>
      </c>
      <c r="V1094" s="21" t="str">
        <f>IFERROR(VLOOKUP(Sheet1!XAA,配置检查表!$Y:$Z,2,FALSE),"")</f>
        <v/>
      </c>
      <c r="W1094" s="21" t="str">
        <f>IF(AND(Sheet1!AC1301=Sheet1!AD1301,Sheet1!AD1301&lt;&gt;0),Sheet1!AC1301,IF(AND(Sheet1!AC1301&lt;&gt;Sheet1!AD1301,Sheet1!AD1301&lt;&gt;0),Sheet1!AC1301&amp;"~"&amp;Sheet1!AD1301,""))</f>
        <v/>
      </c>
    </row>
    <row r="1095" spans="1:23">
      <c r="A1095" s="3">
        <v>22074</v>
      </c>
      <c r="B1095" s="3" t="s">
        <v>82</v>
      </c>
      <c r="C1095" s="3" t="s">
        <v>2230</v>
      </c>
      <c r="D1095" s="21" t="str">
        <f>IF(OR(Sheet1!I1098&lt;&gt;Sheet1!AF1098,Sheet1!AG1098&lt;&gt;Sheet1!J1098),"有影响","-")</f>
        <v>有影响</v>
      </c>
      <c r="E1095" s="21" t="str">
        <f>IF(OR(Sheet1!N1098&lt;&gt;Sheet1!AH1098,Sheet1!AI1098&lt;&gt;Sheet1!O1098),"有影响","-")</f>
        <v>-</v>
      </c>
      <c r="F1095" s="21" t="str">
        <f>IF(OR(Sheet1!S1098&lt;&gt;Sheet1!AJ1098,Sheet1!AK1098&lt;&gt;Sheet1!T1098),"有影响","-")</f>
        <v>-</v>
      </c>
      <c r="G1095" s="21" t="str">
        <f>IF(OR(Sheet1!X1098&lt;&gt;Sheet1!AL1098,Sheet1!AM1098&lt;&gt;Sheet1!Y1098),"有影响","-")</f>
        <v>-</v>
      </c>
      <c r="H1095" s="21" t="str">
        <f>IF(OR(Sheet1!AC1098&lt;&gt;Sheet1!AN1098,Sheet1!AO1098&lt;&gt;Sheet1!AD1098),"有影响","-")</f>
        <v>-</v>
      </c>
      <c r="I1095" s="21" t="str">
        <f>IF(Sheet1!G1098=0,"出错","-")</f>
        <v>-</v>
      </c>
      <c r="J1095" s="21" t="str">
        <f>IF(AND(Sheet1!G1098=0,Sheet1!L1098&lt;&gt;0),"出错","-")</f>
        <v>-</v>
      </c>
      <c r="K1095" s="21" t="str">
        <f>IF(AND(Sheet1!G1098=0,Sheet1!L1098=0,Sheet1!Q1098&lt;&gt;0),"出错","-")</f>
        <v>-</v>
      </c>
      <c r="L1095" s="21" t="str">
        <f>IF(AND(Sheet1!G1098=0,Sheet1!L1098=0,Sheet1!Q1098=0,Sheet1!V1098&lt;&gt;0),"出错","-")</f>
        <v>-</v>
      </c>
      <c r="M1095" s="21" t="str">
        <f>IF(AND(Sheet1!G1098=0,Sheet1!L1098=0,Sheet1!Q1098=0,Sheet1!V1098=0,Sheet1!AA1098&lt;&gt;0),"出错","-")</f>
        <v>-</v>
      </c>
      <c r="N1095" s="21" t="str">
        <f>IFERROR(VLOOKUP(Sheet1!G1098,配置检查表!$Y:$Z,2,FALSE),"")</f>
        <v/>
      </c>
      <c r="O1095" s="21">
        <f>IF(AND(Sheet1!I1098=Sheet1!J1098,Sheet1!J1098&lt;&gt;0),Sheet1!I1098,IF(AND(Sheet1!I1098&lt;&gt;Sheet1!J1098,Sheet1!J1098&lt;&gt;0),Sheet1!I1098&amp;"~"&amp;Sheet1!J1098,""))</f>
        <v>1</v>
      </c>
      <c r="P1095" s="21" t="str">
        <f>IFERROR(VLOOKUP(Sheet1!L1098,配置检查表!$Y:$Z,2,FALSE),"")</f>
        <v/>
      </c>
      <c r="Q1095" s="21" t="str">
        <f>IF(AND(Sheet1!N1098=Sheet1!O1098,Sheet1!O1098&lt;&gt;0),Sheet1!N1098,IF(AND(Sheet1!N1098&lt;&gt;Sheet1!O1098,Sheet1!O1098&lt;&gt;0),Sheet1!N1098&amp;"~"&amp;Sheet1!O1098,""))</f>
        <v/>
      </c>
      <c r="R1095" s="21" t="str">
        <f>IFERROR(VLOOKUP(Sheet1!Q1098,配置检查表!$Y:$Z,2,FALSE),"")</f>
        <v/>
      </c>
      <c r="S1095" s="39">
        <f>IF(AND(Sheet1!S1302=Sheet1!T1302,Sheet1!T1302&lt;&gt;0),Sheet1!S1302,IF(AND(Sheet1!S1302&lt;&gt;Sheet1!T1302,Sheet1!T1302&lt;&gt;0),Sheet1!S1302&amp;"~"&amp;Sheet1!T1302,""))</f>
        <v>175</v>
      </c>
      <c r="T1095" s="21" t="str">
        <f>IFERROR(VLOOKUP(Sheet1!V1098,配置检查表!$Y:$Z,2,FALSE),"")</f>
        <v/>
      </c>
      <c r="U1095" s="39" t="str">
        <f>IF(AND(Sheet1!X1302=Sheet1!Y1302,Sheet1!Y1302&lt;&gt;0),Sheet1!X1302,IF(AND(Sheet1!X1302&lt;&gt;Sheet1!Y1302,Sheet1!Y1302&lt;&gt;0),Sheet1!X1302&amp;"~"&amp;Sheet1!Y1302,""))</f>
        <v/>
      </c>
      <c r="V1095" s="21" t="str">
        <f>IFERROR(VLOOKUP(Sheet1!XAA,配置检查表!$Y:$Z,2,FALSE),"")</f>
        <v/>
      </c>
      <c r="W1095" s="21" t="str">
        <f>IF(AND(Sheet1!AC1302=Sheet1!AD1302,Sheet1!AD1302&lt;&gt;0),Sheet1!AC1302,IF(AND(Sheet1!AC1302&lt;&gt;Sheet1!AD1302,Sheet1!AD1302&lt;&gt;0),Sheet1!AC1302&amp;"~"&amp;Sheet1!AD1302,""))</f>
        <v/>
      </c>
    </row>
    <row r="1096" spans="1:23">
      <c r="A1096" s="3">
        <v>22075</v>
      </c>
      <c r="B1096" s="3" t="s">
        <v>458</v>
      </c>
      <c r="C1096" s="3" t="s">
        <v>2231</v>
      </c>
      <c r="D1096" s="21" t="str">
        <f>IF(OR(Sheet1!I1099&lt;&gt;Sheet1!AF1099,Sheet1!AG1099&lt;&gt;Sheet1!J1099),"有影响","-")</f>
        <v>有影响</v>
      </c>
      <c r="E1096" s="21" t="str">
        <f>IF(OR(Sheet1!N1099&lt;&gt;Sheet1!AH1099,Sheet1!AI1099&lt;&gt;Sheet1!O1099),"有影响","-")</f>
        <v>-</v>
      </c>
      <c r="F1096" s="21" t="str">
        <f>IF(OR(Sheet1!S1099&lt;&gt;Sheet1!AJ1099,Sheet1!AK1099&lt;&gt;Sheet1!T1099),"有影响","-")</f>
        <v>-</v>
      </c>
      <c r="G1096" s="21" t="str">
        <f>IF(OR(Sheet1!X1099&lt;&gt;Sheet1!AL1099,Sheet1!AM1099&lt;&gt;Sheet1!Y1099),"有影响","-")</f>
        <v>-</v>
      </c>
      <c r="H1096" s="21" t="str">
        <f>IF(OR(Sheet1!AC1099&lt;&gt;Sheet1!AN1099,Sheet1!AO1099&lt;&gt;Sheet1!AD1099),"有影响","-")</f>
        <v>-</v>
      </c>
      <c r="I1096" s="21" t="str">
        <f>IF(Sheet1!G1099=0,"出错","-")</f>
        <v>-</v>
      </c>
      <c r="J1096" s="21" t="str">
        <f>IF(AND(Sheet1!G1099=0,Sheet1!L1099&lt;&gt;0),"出错","-")</f>
        <v>-</v>
      </c>
      <c r="K1096" s="21" t="str">
        <f>IF(AND(Sheet1!G1099=0,Sheet1!L1099=0,Sheet1!Q1099&lt;&gt;0),"出错","-")</f>
        <v>-</v>
      </c>
      <c r="L1096" s="21" t="str">
        <f>IF(AND(Sheet1!G1099=0,Sheet1!L1099=0,Sheet1!Q1099=0,Sheet1!V1099&lt;&gt;0),"出错","-")</f>
        <v>-</v>
      </c>
      <c r="M1096" s="21" t="str">
        <f>IF(AND(Sheet1!G1099=0,Sheet1!L1099=0,Sheet1!Q1099=0,Sheet1!V1099=0,Sheet1!AA1099&lt;&gt;0),"出错","-")</f>
        <v>-</v>
      </c>
      <c r="N1096" s="21" t="str">
        <f>IFERROR(VLOOKUP(Sheet1!G1099,配置检查表!$Y:$Z,2,FALSE),"")</f>
        <v/>
      </c>
      <c r="O1096" s="21">
        <f>IF(AND(Sheet1!I1099=Sheet1!J1099,Sheet1!J1099&lt;&gt;0),Sheet1!I1099,IF(AND(Sheet1!I1099&lt;&gt;Sheet1!J1099,Sheet1!J1099&lt;&gt;0),Sheet1!I1099&amp;"~"&amp;Sheet1!J1099,""))</f>
        <v>1</v>
      </c>
      <c r="P1096" s="21" t="str">
        <f>IFERROR(VLOOKUP(Sheet1!L1099,配置检查表!$Y:$Z,2,FALSE),"")</f>
        <v/>
      </c>
      <c r="Q1096" s="21" t="str">
        <f>IF(AND(Sheet1!N1099=Sheet1!O1099,Sheet1!O1099&lt;&gt;0),Sheet1!N1099,IF(AND(Sheet1!N1099&lt;&gt;Sheet1!O1099,Sheet1!O1099&lt;&gt;0),Sheet1!N1099&amp;"~"&amp;Sheet1!O1099,""))</f>
        <v/>
      </c>
      <c r="R1096" s="21" t="str">
        <f>IFERROR(VLOOKUP(Sheet1!Q1099,配置检查表!$Y:$Z,2,FALSE),"")</f>
        <v/>
      </c>
      <c r="S1096" s="39">
        <f>IF(AND(Sheet1!S1303=Sheet1!T1303,Sheet1!T1303&lt;&gt;0),Sheet1!S1303,IF(AND(Sheet1!S1303&lt;&gt;Sheet1!T1303,Sheet1!T1303&lt;&gt;0),Sheet1!S1303&amp;"~"&amp;Sheet1!T1303,""))</f>
        <v>205</v>
      </c>
      <c r="T1096" s="21" t="str">
        <f>IFERROR(VLOOKUP(Sheet1!V1099,配置检查表!$Y:$Z,2,FALSE),"")</f>
        <v/>
      </c>
      <c r="U1096" s="39">
        <f>IF(AND(Sheet1!X1303=Sheet1!Y1303,Sheet1!Y1303&lt;&gt;0),Sheet1!X1303,IF(AND(Sheet1!X1303&lt;&gt;Sheet1!Y1303,Sheet1!Y1303&lt;&gt;0),Sheet1!X1303&amp;"~"&amp;Sheet1!Y1303,""))</f>
        <v>3</v>
      </c>
      <c r="V1096" s="21" t="str">
        <f>IFERROR(VLOOKUP(Sheet1!XAA,配置检查表!$Y:$Z,2,FALSE),"")</f>
        <v/>
      </c>
      <c r="W1096" s="21" t="str">
        <f>IF(AND(Sheet1!AC1303=Sheet1!AD1303,Sheet1!AD1303&lt;&gt;0),Sheet1!AC1303,IF(AND(Sheet1!AC1303&lt;&gt;Sheet1!AD1303,Sheet1!AD1303&lt;&gt;0),Sheet1!AC1303&amp;"~"&amp;Sheet1!AD1303,""))</f>
        <v/>
      </c>
    </row>
    <row r="1097" spans="1:23">
      <c r="A1097" s="3">
        <v>22076</v>
      </c>
      <c r="B1097" s="3" t="s">
        <v>459</v>
      </c>
      <c r="C1097" s="3" t="s">
        <v>2232</v>
      </c>
      <c r="D1097" s="21" t="str">
        <f>IF(OR(Sheet1!I1100&lt;&gt;Sheet1!AF1100,Sheet1!AG1100&lt;&gt;Sheet1!J1100),"有影响","-")</f>
        <v>有影响</v>
      </c>
      <c r="E1097" s="21" t="str">
        <f>IF(OR(Sheet1!N1100&lt;&gt;Sheet1!AH1100,Sheet1!AI1100&lt;&gt;Sheet1!O1100),"有影响","-")</f>
        <v>-</v>
      </c>
      <c r="F1097" s="21" t="str">
        <f>IF(OR(Sheet1!S1100&lt;&gt;Sheet1!AJ1100,Sheet1!AK1100&lt;&gt;Sheet1!T1100),"有影响","-")</f>
        <v>-</v>
      </c>
      <c r="G1097" s="21" t="str">
        <f>IF(OR(Sheet1!X1100&lt;&gt;Sheet1!AL1100,Sheet1!AM1100&lt;&gt;Sheet1!Y1100),"有影响","-")</f>
        <v>-</v>
      </c>
      <c r="H1097" s="21" t="str">
        <f>IF(OR(Sheet1!AC1100&lt;&gt;Sheet1!AN1100,Sheet1!AO1100&lt;&gt;Sheet1!AD1100),"有影响","-")</f>
        <v>-</v>
      </c>
      <c r="I1097" s="21" t="str">
        <f>IF(Sheet1!G1100=0,"出错","-")</f>
        <v>-</v>
      </c>
      <c r="J1097" s="21" t="str">
        <f>IF(AND(Sheet1!G1100=0,Sheet1!L1100&lt;&gt;0),"出错","-")</f>
        <v>-</v>
      </c>
      <c r="K1097" s="21" t="str">
        <f>IF(AND(Sheet1!G1100=0,Sheet1!L1100=0,Sheet1!Q1100&lt;&gt;0),"出错","-")</f>
        <v>-</v>
      </c>
      <c r="L1097" s="21" t="str">
        <f>IF(AND(Sheet1!G1100=0,Sheet1!L1100=0,Sheet1!Q1100=0,Sheet1!V1100&lt;&gt;0),"出错","-")</f>
        <v>-</v>
      </c>
      <c r="M1097" s="21" t="str">
        <f>IF(AND(Sheet1!G1100=0,Sheet1!L1100=0,Sheet1!Q1100=0,Sheet1!V1100=0,Sheet1!AA1100&lt;&gt;0),"出错","-")</f>
        <v>-</v>
      </c>
      <c r="N1097" s="21" t="str">
        <f>IFERROR(VLOOKUP(Sheet1!G1100,配置检查表!$Y:$Z,2,FALSE),"")</f>
        <v/>
      </c>
      <c r="O1097" s="21">
        <f>IF(AND(Sheet1!I1100=Sheet1!J1100,Sheet1!J1100&lt;&gt;0),Sheet1!I1100,IF(AND(Sheet1!I1100&lt;&gt;Sheet1!J1100,Sheet1!J1100&lt;&gt;0),Sheet1!I1100&amp;"~"&amp;Sheet1!J1100,""))</f>
        <v>1</v>
      </c>
      <c r="P1097" s="21" t="str">
        <f>IFERROR(VLOOKUP(Sheet1!L1100,配置检查表!$Y:$Z,2,FALSE),"")</f>
        <v/>
      </c>
      <c r="Q1097" s="21" t="str">
        <f>IF(AND(Sheet1!N1100=Sheet1!O1100,Sheet1!O1100&lt;&gt;0),Sheet1!N1100,IF(AND(Sheet1!N1100&lt;&gt;Sheet1!O1100,Sheet1!O1100&lt;&gt;0),Sheet1!N1100&amp;"~"&amp;Sheet1!O1100,""))</f>
        <v/>
      </c>
      <c r="R1097" s="21" t="str">
        <f>IFERROR(VLOOKUP(Sheet1!Q1100,配置检查表!$Y:$Z,2,FALSE),"")</f>
        <v/>
      </c>
      <c r="S1097" s="39">
        <f>IF(AND(Sheet1!S1304=Sheet1!T1304,Sheet1!T1304&lt;&gt;0),Sheet1!S1304,IF(AND(Sheet1!S1304&lt;&gt;Sheet1!T1304,Sheet1!T1304&lt;&gt;0),Sheet1!S1304&amp;"~"&amp;Sheet1!T1304,""))</f>
        <v>235</v>
      </c>
      <c r="T1097" s="21" t="str">
        <f>IFERROR(VLOOKUP(Sheet1!V1100,配置检查表!$Y:$Z,2,FALSE),"")</f>
        <v/>
      </c>
      <c r="U1097" s="39">
        <f>IF(AND(Sheet1!X1304=Sheet1!Y1304,Sheet1!Y1304&lt;&gt;0),Sheet1!X1304,IF(AND(Sheet1!X1304&lt;&gt;Sheet1!Y1304,Sheet1!Y1304&lt;&gt;0),Sheet1!X1304&amp;"~"&amp;Sheet1!Y1304,""))</f>
        <v>1</v>
      </c>
      <c r="V1097" s="21" t="str">
        <f>IFERROR(VLOOKUP(Sheet1!XAA,配置检查表!$Y:$Z,2,FALSE),"")</f>
        <v/>
      </c>
      <c r="W1097" s="21" t="str">
        <f>IF(AND(Sheet1!AC1304=Sheet1!AD1304,Sheet1!AD1304&lt;&gt;0),Sheet1!AC1304,IF(AND(Sheet1!AC1304&lt;&gt;Sheet1!AD1304,Sheet1!AD1304&lt;&gt;0),Sheet1!AC1304&amp;"~"&amp;Sheet1!AD1304,""))</f>
        <v/>
      </c>
    </row>
    <row r="1098" spans="1:23">
      <c r="A1098" s="7">
        <v>22077</v>
      </c>
      <c r="B1098" s="7" t="s">
        <v>460</v>
      </c>
      <c r="C1098" s="3" t="s">
        <v>2233</v>
      </c>
      <c r="D1098" s="21" t="str">
        <f>IF(OR(Sheet1!I1101&lt;&gt;Sheet1!AF1101,Sheet1!AG1101&lt;&gt;Sheet1!J1101),"有影响","-")</f>
        <v>有影响</v>
      </c>
      <c r="E1098" s="21" t="str">
        <f>IF(OR(Sheet1!N1101&lt;&gt;Sheet1!AH1101,Sheet1!AI1101&lt;&gt;Sheet1!O1101),"有影响","-")</f>
        <v>-</v>
      </c>
      <c r="F1098" s="21" t="str">
        <f>IF(OR(Sheet1!S1101&lt;&gt;Sheet1!AJ1101,Sheet1!AK1101&lt;&gt;Sheet1!T1101),"有影响","-")</f>
        <v>-</v>
      </c>
      <c r="G1098" s="21" t="str">
        <f>IF(OR(Sheet1!X1101&lt;&gt;Sheet1!AL1101,Sheet1!AM1101&lt;&gt;Sheet1!Y1101),"有影响","-")</f>
        <v>-</v>
      </c>
      <c r="H1098" s="21" t="str">
        <f>IF(OR(Sheet1!AC1101&lt;&gt;Sheet1!AN1101,Sheet1!AO1101&lt;&gt;Sheet1!AD1101),"有影响","-")</f>
        <v>-</v>
      </c>
      <c r="I1098" s="21" t="str">
        <f>IF(Sheet1!G1101=0,"出错","-")</f>
        <v>-</v>
      </c>
      <c r="J1098" s="21" t="str">
        <f>IF(AND(Sheet1!G1101=0,Sheet1!L1101&lt;&gt;0),"出错","-")</f>
        <v>-</v>
      </c>
      <c r="K1098" s="21" t="str">
        <f>IF(AND(Sheet1!G1101=0,Sheet1!L1101=0,Sheet1!Q1101&lt;&gt;0),"出错","-")</f>
        <v>-</v>
      </c>
      <c r="L1098" s="21" t="str">
        <f>IF(AND(Sheet1!G1101=0,Sheet1!L1101=0,Sheet1!Q1101=0,Sheet1!V1101&lt;&gt;0),"出错","-")</f>
        <v>-</v>
      </c>
      <c r="M1098" s="21" t="str">
        <f>IF(AND(Sheet1!G1101=0,Sheet1!L1101=0,Sheet1!Q1101=0,Sheet1!V1101=0,Sheet1!AA1101&lt;&gt;0),"出错","-")</f>
        <v>-</v>
      </c>
      <c r="N1098" s="21" t="str">
        <f>IFERROR(VLOOKUP(Sheet1!G1101,配置检查表!$Y:$Z,2,FALSE),"")</f>
        <v/>
      </c>
      <c r="O1098" s="21">
        <f>IF(AND(Sheet1!I1101=Sheet1!J1101,Sheet1!J1101&lt;&gt;0),Sheet1!I1101,IF(AND(Sheet1!I1101&lt;&gt;Sheet1!J1101,Sheet1!J1101&lt;&gt;0),Sheet1!I1101&amp;"~"&amp;Sheet1!J1101,""))</f>
        <v>1</v>
      </c>
      <c r="P1098" s="21" t="str">
        <f>IFERROR(VLOOKUP(Sheet1!L1101,配置检查表!$Y:$Z,2,FALSE),"")</f>
        <v/>
      </c>
      <c r="Q1098" s="21" t="str">
        <f>IF(AND(Sheet1!N1101=Sheet1!O1101,Sheet1!O1101&lt;&gt;0),Sheet1!N1101,IF(AND(Sheet1!N1101&lt;&gt;Sheet1!O1101,Sheet1!O1101&lt;&gt;0),Sheet1!N1101&amp;"~"&amp;Sheet1!O1101,""))</f>
        <v/>
      </c>
      <c r="R1098" s="21" t="str">
        <f>IFERROR(VLOOKUP(Sheet1!Q1101,配置检查表!$Y:$Z,2,FALSE),"")</f>
        <v/>
      </c>
      <c r="S1098" s="39">
        <f>IF(AND(Sheet1!S1305=Sheet1!T1305,Sheet1!T1305&lt;&gt;0),Sheet1!S1305,IF(AND(Sheet1!S1305&lt;&gt;Sheet1!T1305,Sheet1!T1305&lt;&gt;0),Sheet1!S1305&amp;"~"&amp;Sheet1!T1305,""))</f>
        <v>180</v>
      </c>
      <c r="T1098" s="21" t="str">
        <f>IFERROR(VLOOKUP(Sheet1!V1101,配置检查表!$Y:$Z,2,FALSE),"")</f>
        <v/>
      </c>
      <c r="U1098" s="39" t="str">
        <f>IF(AND(Sheet1!X1305=Sheet1!Y1305,Sheet1!Y1305&lt;&gt;0),Sheet1!X1305,IF(AND(Sheet1!X1305&lt;&gt;Sheet1!Y1305,Sheet1!Y1305&lt;&gt;0),Sheet1!X1305&amp;"~"&amp;Sheet1!Y1305,""))</f>
        <v/>
      </c>
      <c r="V1098" s="21" t="str">
        <f>IFERROR(VLOOKUP(Sheet1!XAA,配置检查表!$Y:$Z,2,FALSE),"")</f>
        <v/>
      </c>
      <c r="W1098" s="21" t="str">
        <f>IF(AND(Sheet1!AC1305=Sheet1!AD1305,Sheet1!AD1305&lt;&gt;0),Sheet1!AC1305,IF(AND(Sheet1!AC1305&lt;&gt;Sheet1!AD1305,Sheet1!AD1305&lt;&gt;0),Sheet1!AC1305&amp;"~"&amp;Sheet1!AD1305,""))</f>
        <v/>
      </c>
    </row>
    <row r="1099" spans="1:23">
      <c r="A1099" s="3">
        <v>22078</v>
      </c>
      <c r="B1099" s="3" t="s">
        <v>461</v>
      </c>
      <c r="C1099" s="3" t="s">
        <v>2234</v>
      </c>
      <c r="D1099" s="21" t="str">
        <f>IF(OR(Sheet1!I1102&lt;&gt;Sheet1!AF1102,Sheet1!AG1102&lt;&gt;Sheet1!J1102),"有影响","-")</f>
        <v>有影响</v>
      </c>
      <c r="E1099" s="21" t="str">
        <f>IF(OR(Sheet1!N1102&lt;&gt;Sheet1!AH1102,Sheet1!AI1102&lt;&gt;Sheet1!O1102),"有影响","-")</f>
        <v>-</v>
      </c>
      <c r="F1099" s="21" t="str">
        <f>IF(OR(Sheet1!S1102&lt;&gt;Sheet1!AJ1102,Sheet1!AK1102&lt;&gt;Sheet1!T1102),"有影响","-")</f>
        <v>-</v>
      </c>
      <c r="G1099" s="21" t="str">
        <f>IF(OR(Sheet1!X1102&lt;&gt;Sheet1!AL1102,Sheet1!AM1102&lt;&gt;Sheet1!Y1102),"有影响","-")</f>
        <v>-</v>
      </c>
      <c r="H1099" s="21" t="str">
        <f>IF(OR(Sheet1!AC1102&lt;&gt;Sheet1!AN1102,Sheet1!AO1102&lt;&gt;Sheet1!AD1102),"有影响","-")</f>
        <v>-</v>
      </c>
      <c r="I1099" s="21" t="str">
        <f>IF(Sheet1!G1102=0,"出错","-")</f>
        <v>-</v>
      </c>
      <c r="J1099" s="21" t="str">
        <f>IF(AND(Sheet1!G1102=0,Sheet1!L1102&lt;&gt;0),"出错","-")</f>
        <v>-</v>
      </c>
      <c r="K1099" s="21" t="str">
        <f>IF(AND(Sheet1!G1102=0,Sheet1!L1102=0,Sheet1!Q1102&lt;&gt;0),"出错","-")</f>
        <v>-</v>
      </c>
      <c r="L1099" s="21" t="str">
        <f>IF(AND(Sheet1!G1102=0,Sheet1!L1102=0,Sheet1!Q1102=0,Sheet1!V1102&lt;&gt;0),"出错","-")</f>
        <v>-</v>
      </c>
      <c r="M1099" s="21" t="str">
        <f>IF(AND(Sheet1!G1102=0,Sheet1!L1102=0,Sheet1!Q1102=0,Sheet1!V1102=0,Sheet1!AA1102&lt;&gt;0),"出错","-")</f>
        <v>-</v>
      </c>
      <c r="N1099" s="21" t="str">
        <f>IFERROR(VLOOKUP(Sheet1!G1102,配置检查表!$Y:$Z,2,FALSE),"")</f>
        <v/>
      </c>
      <c r="O1099" s="21">
        <f>IF(AND(Sheet1!I1102=Sheet1!J1102,Sheet1!J1102&lt;&gt;0),Sheet1!I1102,IF(AND(Sheet1!I1102&lt;&gt;Sheet1!J1102,Sheet1!J1102&lt;&gt;0),Sheet1!I1102&amp;"~"&amp;Sheet1!J1102,""))</f>
        <v>1</v>
      </c>
      <c r="P1099" s="21" t="str">
        <f>IFERROR(VLOOKUP(Sheet1!L1102,配置检查表!$Y:$Z,2,FALSE),"")</f>
        <v/>
      </c>
      <c r="Q1099" s="21" t="str">
        <f>IF(AND(Sheet1!N1102=Sheet1!O1102,Sheet1!O1102&lt;&gt;0),Sheet1!N1102,IF(AND(Sheet1!N1102&lt;&gt;Sheet1!O1102,Sheet1!O1102&lt;&gt;0),Sheet1!N1102&amp;"~"&amp;Sheet1!O1102,""))</f>
        <v/>
      </c>
      <c r="R1099" s="21" t="str">
        <f>IFERROR(VLOOKUP(Sheet1!Q1102,配置检查表!$Y:$Z,2,FALSE),"")</f>
        <v/>
      </c>
      <c r="S1099" s="39">
        <f>IF(AND(Sheet1!S1306=Sheet1!T1306,Sheet1!T1306&lt;&gt;0),Sheet1!S1306,IF(AND(Sheet1!S1306&lt;&gt;Sheet1!T1306,Sheet1!T1306&lt;&gt;0),Sheet1!S1306&amp;"~"&amp;Sheet1!T1306,""))</f>
        <v>210</v>
      </c>
      <c r="T1099" s="21" t="str">
        <f>IFERROR(VLOOKUP(Sheet1!V1102,配置检查表!$Y:$Z,2,FALSE),"")</f>
        <v/>
      </c>
      <c r="U1099" s="39">
        <f>IF(AND(Sheet1!X1306=Sheet1!Y1306,Sheet1!Y1306&lt;&gt;0),Sheet1!X1306,IF(AND(Sheet1!X1306&lt;&gt;Sheet1!Y1306,Sheet1!Y1306&lt;&gt;0),Sheet1!X1306&amp;"~"&amp;Sheet1!Y1306,""))</f>
        <v>3</v>
      </c>
      <c r="V1099" s="21" t="str">
        <f>IFERROR(VLOOKUP(Sheet1!XAA,配置检查表!$Y:$Z,2,FALSE),"")</f>
        <v/>
      </c>
      <c r="W1099" s="21" t="str">
        <f>IF(AND(Sheet1!AC1306=Sheet1!AD1306,Sheet1!AD1306&lt;&gt;0),Sheet1!AC1306,IF(AND(Sheet1!AC1306&lt;&gt;Sheet1!AD1306,Sheet1!AD1306&lt;&gt;0),Sheet1!AC1306&amp;"~"&amp;Sheet1!AD1306,""))</f>
        <v/>
      </c>
    </row>
    <row r="1100" spans="1:23">
      <c r="A1100" s="3">
        <v>22079</v>
      </c>
      <c r="B1100" s="3" t="s">
        <v>83</v>
      </c>
      <c r="C1100" s="3" t="s">
        <v>2235</v>
      </c>
      <c r="D1100" s="21" t="str">
        <f>IF(OR(Sheet1!I1103&lt;&gt;Sheet1!AF1103,Sheet1!AG1103&lt;&gt;Sheet1!J1103),"有影响","-")</f>
        <v>有影响</v>
      </c>
      <c r="E1100" s="21" t="str">
        <f>IF(OR(Sheet1!N1103&lt;&gt;Sheet1!AH1103,Sheet1!AI1103&lt;&gt;Sheet1!O1103),"有影响","-")</f>
        <v>-</v>
      </c>
      <c r="F1100" s="21" t="str">
        <f>IF(OR(Sheet1!S1103&lt;&gt;Sheet1!AJ1103,Sheet1!AK1103&lt;&gt;Sheet1!T1103),"有影响","-")</f>
        <v>-</v>
      </c>
      <c r="G1100" s="21" t="str">
        <f>IF(OR(Sheet1!X1103&lt;&gt;Sheet1!AL1103,Sheet1!AM1103&lt;&gt;Sheet1!Y1103),"有影响","-")</f>
        <v>-</v>
      </c>
      <c r="H1100" s="21" t="str">
        <f>IF(OR(Sheet1!AC1103&lt;&gt;Sheet1!AN1103,Sheet1!AO1103&lt;&gt;Sheet1!AD1103),"有影响","-")</f>
        <v>-</v>
      </c>
      <c r="I1100" s="21" t="str">
        <f>IF(Sheet1!G1103=0,"出错","-")</f>
        <v>-</v>
      </c>
      <c r="J1100" s="21" t="str">
        <f>IF(AND(Sheet1!G1103=0,Sheet1!L1103&lt;&gt;0),"出错","-")</f>
        <v>-</v>
      </c>
      <c r="K1100" s="21" t="str">
        <f>IF(AND(Sheet1!G1103=0,Sheet1!L1103=0,Sheet1!Q1103&lt;&gt;0),"出错","-")</f>
        <v>-</v>
      </c>
      <c r="L1100" s="21" t="str">
        <f>IF(AND(Sheet1!G1103=0,Sheet1!L1103=0,Sheet1!Q1103=0,Sheet1!V1103&lt;&gt;0),"出错","-")</f>
        <v>-</v>
      </c>
      <c r="M1100" s="21" t="str">
        <f>IF(AND(Sheet1!G1103=0,Sheet1!L1103=0,Sheet1!Q1103=0,Sheet1!V1103=0,Sheet1!AA1103&lt;&gt;0),"出错","-")</f>
        <v>-</v>
      </c>
      <c r="N1100" s="21" t="str">
        <f>IFERROR(VLOOKUP(Sheet1!G1103,配置检查表!$Y:$Z,2,FALSE),"")</f>
        <v/>
      </c>
      <c r="O1100" s="21">
        <f>IF(AND(Sheet1!I1103=Sheet1!J1103,Sheet1!J1103&lt;&gt;0),Sheet1!I1103,IF(AND(Sheet1!I1103&lt;&gt;Sheet1!J1103,Sheet1!J1103&lt;&gt;0),Sheet1!I1103&amp;"~"&amp;Sheet1!J1103,""))</f>
        <v>1</v>
      </c>
      <c r="P1100" s="21" t="str">
        <f>IFERROR(VLOOKUP(Sheet1!L1103,配置检查表!$Y:$Z,2,FALSE),"")</f>
        <v/>
      </c>
      <c r="Q1100" s="21" t="str">
        <f>IF(AND(Sheet1!N1103=Sheet1!O1103,Sheet1!O1103&lt;&gt;0),Sheet1!N1103,IF(AND(Sheet1!N1103&lt;&gt;Sheet1!O1103,Sheet1!O1103&lt;&gt;0),Sheet1!N1103&amp;"~"&amp;Sheet1!O1103,""))</f>
        <v/>
      </c>
      <c r="R1100" s="21" t="str">
        <f>IFERROR(VLOOKUP(Sheet1!Q1103,配置检查表!$Y:$Z,2,FALSE),"")</f>
        <v/>
      </c>
      <c r="S1100" s="39">
        <f>IF(AND(Sheet1!S1307=Sheet1!T1307,Sheet1!T1307&lt;&gt;0),Sheet1!S1307,IF(AND(Sheet1!S1307&lt;&gt;Sheet1!T1307,Sheet1!T1307&lt;&gt;0),Sheet1!S1307&amp;"~"&amp;Sheet1!T1307,""))</f>
        <v>240</v>
      </c>
      <c r="T1100" s="21" t="str">
        <f>IFERROR(VLOOKUP(Sheet1!V1103,配置检查表!$Y:$Z,2,FALSE),"")</f>
        <v/>
      </c>
      <c r="U1100" s="39">
        <f>IF(AND(Sheet1!X1307=Sheet1!Y1307,Sheet1!Y1307&lt;&gt;0),Sheet1!X1307,IF(AND(Sheet1!X1307&lt;&gt;Sheet1!Y1307,Sheet1!Y1307&lt;&gt;0),Sheet1!X1307&amp;"~"&amp;Sheet1!Y1307,""))</f>
        <v>1</v>
      </c>
      <c r="V1100" s="21" t="str">
        <f>IFERROR(VLOOKUP(Sheet1!XAA,配置检查表!$Y:$Z,2,FALSE),"")</f>
        <v/>
      </c>
      <c r="W1100" s="21" t="str">
        <f>IF(AND(Sheet1!AC1307=Sheet1!AD1307,Sheet1!AD1307&lt;&gt;0),Sheet1!AC1307,IF(AND(Sheet1!AC1307&lt;&gt;Sheet1!AD1307,Sheet1!AD1307&lt;&gt;0),Sheet1!AC1307&amp;"~"&amp;Sheet1!AD1307,""))</f>
        <v/>
      </c>
    </row>
    <row r="1101" spans="1:23">
      <c r="A1101" s="3">
        <v>22080</v>
      </c>
      <c r="B1101" s="3" t="s">
        <v>95</v>
      </c>
      <c r="C1101" s="3" t="s">
        <v>2236</v>
      </c>
      <c r="D1101" s="21" t="str">
        <f>IF(OR(Sheet1!I1104&lt;&gt;Sheet1!AF1104,Sheet1!AG1104&lt;&gt;Sheet1!J1104),"有影响","-")</f>
        <v>有影响</v>
      </c>
      <c r="E1101" s="21" t="str">
        <f>IF(OR(Sheet1!N1104&lt;&gt;Sheet1!AH1104,Sheet1!AI1104&lt;&gt;Sheet1!O1104),"有影响","-")</f>
        <v>-</v>
      </c>
      <c r="F1101" s="21" t="str">
        <f>IF(OR(Sheet1!S1104&lt;&gt;Sheet1!AJ1104,Sheet1!AK1104&lt;&gt;Sheet1!T1104),"有影响","-")</f>
        <v>-</v>
      </c>
      <c r="G1101" s="21" t="str">
        <f>IF(OR(Sheet1!X1104&lt;&gt;Sheet1!AL1104,Sheet1!AM1104&lt;&gt;Sheet1!Y1104),"有影响","-")</f>
        <v>-</v>
      </c>
      <c r="H1101" s="21" t="str">
        <f>IF(OR(Sheet1!AC1104&lt;&gt;Sheet1!AN1104,Sheet1!AO1104&lt;&gt;Sheet1!AD1104),"有影响","-")</f>
        <v>-</v>
      </c>
      <c r="I1101" s="21" t="str">
        <f>IF(Sheet1!G1104=0,"出错","-")</f>
        <v>-</v>
      </c>
      <c r="J1101" s="21" t="str">
        <f>IF(AND(Sheet1!G1104=0,Sheet1!L1104&lt;&gt;0),"出错","-")</f>
        <v>-</v>
      </c>
      <c r="K1101" s="21" t="str">
        <f>IF(AND(Sheet1!G1104=0,Sheet1!L1104=0,Sheet1!Q1104&lt;&gt;0),"出错","-")</f>
        <v>-</v>
      </c>
      <c r="L1101" s="21" t="str">
        <f>IF(AND(Sheet1!G1104=0,Sheet1!L1104=0,Sheet1!Q1104=0,Sheet1!V1104&lt;&gt;0),"出错","-")</f>
        <v>-</v>
      </c>
      <c r="M1101" s="21" t="str">
        <f>IF(AND(Sheet1!G1104=0,Sheet1!L1104=0,Sheet1!Q1104=0,Sheet1!V1104=0,Sheet1!AA1104&lt;&gt;0),"出错","-")</f>
        <v>-</v>
      </c>
      <c r="N1101" s="21" t="str">
        <f>IFERROR(VLOOKUP(Sheet1!G1104,配置检查表!$Y:$Z,2,FALSE),"")</f>
        <v/>
      </c>
      <c r="O1101" s="21">
        <f>IF(AND(Sheet1!I1104=Sheet1!J1104,Sheet1!J1104&lt;&gt;0),Sheet1!I1104,IF(AND(Sheet1!I1104&lt;&gt;Sheet1!J1104,Sheet1!J1104&lt;&gt;0),Sheet1!I1104&amp;"~"&amp;Sheet1!J1104,""))</f>
        <v>1</v>
      </c>
      <c r="P1101" s="21" t="str">
        <f>IFERROR(VLOOKUP(Sheet1!L1104,配置检查表!$Y:$Z,2,FALSE),"")</f>
        <v/>
      </c>
      <c r="Q1101" s="21" t="str">
        <f>IF(AND(Sheet1!N1104=Sheet1!O1104,Sheet1!O1104&lt;&gt;0),Sheet1!N1104,IF(AND(Sheet1!N1104&lt;&gt;Sheet1!O1104,Sheet1!O1104&lt;&gt;0),Sheet1!N1104&amp;"~"&amp;Sheet1!O1104,""))</f>
        <v/>
      </c>
      <c r="R1101" s="21" t="str">
        <f>IFERROR(VLOOKUP(Sheet1!Q1104,配置检查表!$Y:$Z,2,FALSE),"")</f>
        <v/>
      </c>
      <c r="S1101" s="39">
        <f>IF(AND(Sheet1!S1308=Sheet1!T1308,Sheet1!T1308&lt;&gt;0),Sheet1!S1308,IF(AND(Sheet1!S1308&lt;&gt;Sheet1!T1308,Sheet1!T1308&lt;&gt;0),Sheet1!S1308&amp;"~"&amp;Sheet1!T1308,""))</f>
        <v>185</v>
      </c>
      <c r="T1101" s="21" t="str">
        <f>IFERROR(VLOOKUP(Sheet1!V1104,配置检查表!$Y:$Z,2,FALSE),"")</f>
        <v/>
      </c>
      <c r="U1101" s="39" t="str">
        <f>IF(AND(Sheet1!X1308=Sheet1!Y1308,Sheet1!Y1308&lt;&gt;0),Sheet1!X1308,IF(AND(Sheet1!X1308&lt;&gt;Sheet1!Y1308,Sheet1!Y1308&lt;&gt;0),Sheet1!X1308&amp;"~"&amp;Sheet1!Y1308,""))</f>
        <v/>
      </c>
      <c r="V1101" s="21" t="str">
        <f>IFERROR(VLOOKUP(Sheet1!XAA,配置检查表!$Y:$Z,2,FALSE),"")</f>
        <v/>
      </c>
      <c r="W1101" s="21" t="str">
        <f>IF(AND(Sheet1!AC1308=Sheet1!AD1308,Sheet1!AD1308&lt;&gt;0),Sheet1!AC1308,IF(AND(Sheet1!AC1308&lt;&gt;Sheet1!AD1308,Sheet1!AD1308&lt;&gt;0),Sheet1!AC1308&amp;"~"&amp;Sheet1!AD1308,""))</f>
        <v/>
      </c>
    </row>
    <row r="1102" spans="1:23">
      <c r="A1102" s="3">
        <v>22081</v>
      </c>
      <c r="B1102" s="3" t="s">
        <v>87</v>
      </c>
      <c r="C1102" s="3" t="s">
        <v>2237</v>
      </c>
      <c r="D1102" s="21" t="str">
        <f>IF(OR(Sheet1!I1105&lt;&gt;Sheet1!AF1105,Sheet1!AG1105&lt;&gt;Sheet1!J1105),"有影响","-")</f>
        <v>有影响</v>
      </c>
      <c r="E1102" s="21" t="str">
        <f>IF(OR(Sheet1!N1105&lt;&gt;Sheet1!AH1105,Sheet1!AI1105&lt;&gt;Sheet1!O1105),"有影响","-")</f>
        <v>-</v>
      </c>
      <c r="F1102" s="21" t="str">
        <f>IF(OR(Sheet1!S1105&lt;&gt;Sheet1!AJ1105,Sheet1!AK1105&lt;&gt;Sheet1!T1105),"有影响","-")</f>
        <v>-</v>
      </c>
      <c r="G1102" s="21" t="str">
        <f>IF(OR(Sheet1!X1105&lt;&gt;Sheet1!AL1105,Sheet1!AM1105&lt;&gt;Sheet1!Y1105),"有影响","-")</f>
        <v>-</v>
      </c>
      <c r="H1102" s="21" t="str">
        <f>IF(OR(Sheet1!AC1105&lt;&gt;Sheet1!AN1105,Sheet1!AO1105&lt;&gt;Sheet1!AD1105),"有影响","-")</f>
        <v>-</v>
      </c>
      <c r="I1102" s="21" t="str">
        <f>IF(Sheet1!G1105=0,"出错","-")</f>
        <v>-</v>
      </c>
      <c r="J1102" s="21" t="str">
        <f>IF(AND(Sheet1!G1105=0,Sheet1!L1105&lt;&gt;0),"出错","-")</f>
        <v>-</v>
      </c>
      <c r="K1102" s="21" t="str">
        <f>IF(AND(Sheet1!G1105=0,Sheet1!L1105=0,Sheet1!Q1105&lt;&gt;0),"出错","-")</f>
        <v>-</v>
      </c>
      <c r="L1102" s="21" t="str">
        <f>IF(AND(Sheet1!G1105=0,Sheet1!L1105=0,Sheet1!Q1105=0,Sheet1!V1105&lt;&gt;0),"出错","-")</f>
        <v>-</v>
      </c>
      <c r="M1102" s="21" t="str">
        <f>IF(AND(Sheet1!G1105=0,Sheet1!L1105=0,Sheet1!Q1105=0,Sheet1!V1105=0,Sheet1!AA1105&lt;&gt;0),"出错","-")</f>
        <v>-</v>
      </c>
      <c r="N1102" s="21" t="str">
        <f>IFERROR(VLOOKUP(Sheet1!G1105,配置检查表!$Y:$Z,2,FALSE),"")</f>
        <v/>
      </c>
      <c r="O1102" s="21">
        <f>IF(AND(Sheet1!I1105=Sheet1!J1105,Sheet1!J1105&lt;&gt;0),Sheet1!I1105,IF(AND(Sheet1!I1105&lt;&gt;Sheet1!J1105,Sheet1!J1105&lt;&gt;0),Sheet1!I1105&amp;"~"&amp;Sheet1!J1105,""))</f>
        <v>1</v>
      </c>
      <c r="P1102" s="21" t="str">
        <f>IFERROR(VLOOKUP(Sheet1!L1105,配置检查表!$Y:$Z,2,FALSE),"")</f>
        <v/>
      </c>
      <c r="Q1102" s="21" t="str">
        <f>IF(AND(Sheet1!N1105=Sheet1!O1105,Sheet1!O1105&lt;&gt;0),Sheet1!N1105,IF(AND(Sheet1!N1105&lt;&gt;Sheet1!O1105,Sheet1!O1105&lt;&gt;0),Sheet1!N1105&amp;"~"&amp;Sheet1!O1105,""))</f>
        <v/>
      </c>
      <c r="R1102" s="21" t="str">
        <f>IFERROR(VLOOKUP(Sheet1!Q1105,配置检查表!$Y:$Z,2,FALSE),"")</f>
        <v/>
      </c>
      <c r="S1102" s="39">
        <f>IF(AND(Sheet1!S1309=Sheet1!T1309,Sheet1!T1309&lt;&gt;0),Sheet1!S1309,IF(AND(Sheet1!S1309&lt;&gt;Sheet1!T1309,Sheet1!T1309&lt;&gt;0),Sheet1!S1309&amp;"~"&amp;Sheet1!T1309,""))</f>
        <v>215</v>
      </c>
      <c r="T1102" s="21" t="str">
        <f>IFERROR(VLOOKUP(Sheet1!V1105,配置检查表!$Y:$Z,2,FALSE),"")</f>
        <v/>
      </c>
      <c r="U1102" s="39">
        <f>IF(AND(Sheet1!X1309=Sheet1!Y1309,Sheet1!Y1309&lt;&gt;0),Sheet1!X1309,IF(AND(Sheet1!X1309&lt;&gt;Sheet1!Y1309,Sheet1!Y1309&lt;&gt;0),Sheet1!X1309&amp;"~"&amp;Sheet1!Y1309,""))</f>
        <v>3</v>
      </c>
      <c r="V1102" s="21" t="str">
        <f>IFERROR(VLOOKUP(Sheet1!XAA,配置检查表!$Y:$Z,2,FALSE),"")</f>
        <v/>
      </c>
      <c r="W1102" s="21" t="str">
        <f>IF(AND(Sheet1!AC1309=Sheet1!AD1309,Sheet1!AD1309&lt;&gt;0),Sheet1!AC1309,IF(AND(Sheet1!AC1309&lt;&gt;Sheet1!AD1309,Sheet1!AD1309&lt;&gt;0),Sheet1!AC1309&amp;"~"&amp;Sheet1!AD1309,""))</f>
        <v/>
      </c>
    </row>
    <row r="1103" spans="1:23">
      <c r="A1103" s="3">
        <v>22082</v>
      </c>
      <c r="B1103" s="3" t="s">
        <v>462</v>
      </c>
      <c r="C1103" s="3" t="s">
        <v>2238</v>
      </c>
      <c r="D1103" s="21" t="str">
        <f>IF(OR(Sheet1!I1106&lt;&gt;Sheet1!AF1106,Sheet1!AG1106&lt;&gt;Sheet1!J1106),"有影响","-")</f>
        <v>有影响</v>
      </c>
      <c r="E1103" s="21" t="str">
        <f>IF(OR(Sheet1!N1106&lt;&gt;Sheet1!AH1106,Sheet1!AI1106&lt;&gt;Sheet1!O1106),"有影响","-")</f>
        <v>-</v>
      </c>
      <c r="F1103" s="21" t="str">
        <f>IF(OR(Sheet1!S1106&lt;&gt;Sheet1!AJ1106,Sheet1!AK1106&lt;&gt;Sheet1!T1106),"有影响","-")</f>
        <v>-</v>
      </c>
      <c r="G1103" s="21" t="str">
        <f>IF(OR(Sheet1!X1106&lt;&gt;Sheet1!AL1106,Sheet1!AM1106&lt;&gt;Sheet1!Y1106),"有影响","-")</f>
        <v>-</v>
      </c>
      <c r="H1103" s="21" t="str">
        <f>IF(OR(Sheet1!AC1106&lt;&gt;Sheet1!AN1106,Sheet1!AO1106&lt;&gt;Sheet1!AD1106),"有影响","-")</f>
        <v>-</v>
      </c>
      <c r="I1103" s="21" t="str">
        <f>IF(Sheet1!G1106=0,"出错","-")</f>
        <v>-</v>
      </c>
      <c r="J1103" s="21" t="str">
        <f>IF(AND(Sheet1!G1106=0,Sheet1!L1106&lt;&gt;0),"出错","-")</f>
        <v>-</v>
      </c>
      <c r="K1103" s="21" t="str">
        <f>IF(AND(Sheet1!G1106=0,Sheet1!L1106=0,Sheet1!Q1106&lt;&gt;0),"出错","-")</f>
        <v>-</v>
      </c>
      <c r="L1103" s="21" t="str">
        <f>IF(AND(Sheet1!G1106=0,Sheet1!L1106=0,Sheet1!Q1106=0,Sheet1!V1106&lt;&gt;0),"出错","-")</f>
        <v>-</v>
      </c>
      <c r="M1103" s="21" t="str">
        <f>IF(AND(Sheet1!G1106=0,Sheet1!L1106=0,Sheet1!Q1106=0,Sheet1!V1106=0,Sheet1!AA1106&lt;&gt;0),"出错","-")</f>
        <v>-</v>
      </c>
      <c r="N1103" s="21" t="str">
        <f>IFERROR(VLOOKUP(Sheet1!G1106,配置检查表!$Y:$Z,2,FALSE),"")</f>
        <v/>
      </c>
      <c r="O1103" s="21">
        <f>IF(AND(Sheet1!I1106=Sheet1!J1106,Sheet1!J1106&lt;&gt;0),Sheet1!I1106,IF(AND(Sheet1!I1106&lt;&gt;Sheet1!J1106,Sheet1!J1106&lt;&gt;0),Sheet1!I1106&amp;"~"&amp;Sheet1!J1106,""))</f>
        <v>1</v>
      </c>
      <c r="P1103" s="21" t="str">
        <f>IFERROR(VLOOKUP(Sheet1!L1106,配置检查表!$Y:$Z,2,FALSE),"")</f>
        <v/>
      </c>
      <c r="Q1103" s="21" t="str">
        <f>IF(AND(Sheet1!N1106=Sheet1!O1106,Sheet1!O1106&lt;&gt;0),Sheet1!N1106,IF(AND(Sheet1!N1106&lt;&gt;Sheet1!O1106,Sheet1!O1106&lt;&gt;0),Sheet1!N1106&amp;"~"&amp;Sheet1!O1106,""))</f>
        <v/>
      </c>
      <c r="R1103" s="21" t="str">
        <f>IFERROR(VLOOKUP(Sheet1!Q1106,配置检查表!$Y:$Z,2,FALSE),"")</f>
        <v/>
      </c>
      <c r="S1103" s="39">
        <f>IF(AND(Sheet1!S1310=Sheet1!T1310,Sheet1!T1310&lt;&gt;0),Sheet1!S1310,IF(AND(Sheet1!S1310&lt;&gt;Sheet1!T1310,Sheet1!T1310&lt;&gt;0),Sheet1!S1310&amp;"~"&amp;Sheet1!T1310,""))</f>
        <v>245</v>
      </c>
      <c r="T1103" s="21" t="str">
        <f>IFERROR(VLOOKUP(Sheet1!V1106,配置检查表!$Y:$Z,2,FALSE),"")</f>
        <v/>
      </c>
      <c r="U1103" s="39">
        <f>IF(AND(Sheet1!X1310=Sheet1!Y1310,Sheet1!Y1310&lt;&gt;0),Sheet1!X1310,IF(AND(Sheet1!X1310&lt;&gt;Sheet1!Y1310,Sheet1!Y1310&lt;&gt;0),Sheet1!X1310&amp;"~"&amp;Sheet1!Y1310,""))</f>
        <v>1</v>
      </c>
      <c r="V1103" s="21" t="str">
        <f>IFERROR(VLOOKUP(Sheet1!XAA,配置检查表!$Y:$Z,2,FALSE),"")</f>
        <v/>
      </c>
      <c r="W1103" s="21" t="str">
        <f>IF(AND(Sheet1!AC1310=Sheet1!AD1310,Sheet1!AD1310&lt;&gt;0),Sheet1!AC1310,IF(AND(Sheet1!AC1310&lt;&gt;Sheet1!AD1310,Sheet1!AD1310&lt;&gt;0),Sheet1!AC1310&amp;"~"&amp;Sheet1!AD1310,""))</f>
        <v/>
      </c>
    </row>
    <row r="1104" spans="1:23">
      <c r="A1104" s="3">
        <v>22083</v>
      </c>
      <c r="B1104" s="3" t="s">
        <v>463</v>
      </c>
      <c r="C1104" s="3" t="s">
        <v>2239</v>
      </c>
      <c r="D1104" s="21" t="str">
        <f>IF(OR(Sheet1!I1107&lt;&gt;Sheet1!AF1107,Sheet1!AG1107&lt;&gt;Sheet1!J1107),"有影响","-")</f>
        <v>有影响</v>
      </c>
      <c r="E1104" s="21" t="str">
        <f>IF(OR(Sheet1!N1107&lt;&gt;Sheet1!AH1107,Sheet1!AI1107&lt;&gt;Sheet1!O1107),"有影响","-")</f>
        <v>-</v>
      </c>
      <c r="F1104" s="21" t="str">
        <f>IF(OR(Sheet1!S1107&lt;&gt;Sheet1!AJ1107,Sheet1!AK1107&lt;&gt;Sheet1!T1107),"有影响","-")</f>
        <v>-</v>
      </c>
      <c r="G1104" s="21" t="str">
        <f>IF(OR(Sheet1!X1107&lt;&gt;Sheet1!AL1107,Sheet1!AM1107&lt;&gt;Sheet1!Y1107),"有影响","-")</f>
        <v>-</v>
      </c>
      <c r="H1104" s="21" t="str">
        <f>IF(OR(Sheet1!AC1107&lt;&gt;Sheet1!AN1107,Sheet1!AO1107&lt;&gt;Sheet1!AD1107),"有影响","-")</f>
        <v>-</v>
      </c>
      <c r="I1104" s="21" t="str">
        <f>IF(Sheet1!G1107=0,"出错","-")</f>
        <v>-</v>
      </c>
      <c r="J1104" s="21" t="str">
        <f>IF(AND(Sheet1!G1107=0,Sheet1!L1107&lt;&gt;0),"出错","-")</f>
        <v>-</v>
      </c>
      <c r="K1104" s="21" t="str">
        <f>IF(AND(Sheet1!G1107=0,Sheet1!L1107=0,Sheet1!Q1107&lt;&gt;0),"出错","-")</f>
        <v>-</v>
      </c>
      <c r="L1104" s="21" t="str">
        <f>IF(AND(Sheet1!G1107=0,Sheet1!L1107=0,Sheet1!Q1107=0,Sheet1!V1107&lt;&gt;0),"出错","-")</f>
        <v>-</v>
      </c>
      <c r="M1104" s="21" t="str">
        <f>IF(AND(Sheet1!G1107=0,Sheet1!L1107=0,Sheet1!Q1107=0,Sheet1!V1107=0,Sheet1!AA1107&lt;&gt;0),"出错","-")</f>
        <v>-</v>
      </c>
      <c r="N1104" s="21" t="str">
        <f>IFERROR(VLOOKUP(Sheet1!G1107,配置检查表!$Y:$Z,2,FALSE),"")</f>
        <v/>
      </c>
      <c r="O1104" s="21">
        <f>IF(AND(Sheet1!I1107=Sheet1!J1107,Sheet1!J1107&lt;&gt;0),Sheet1!I1107,IF(AND(Sheet1!I1107&lt;&gt;Sheet1!J1107,Sheet1!J1107&lt;&gt;0),Sheet1!I1107&amp;"~"&amp;Sheet1!J1107,""))</f>
        <v>1</v>
      </c>
      <c r="P1104" s="21" t="str">
        <f>IFERROR(VLOOKUP(Sheet1!L1107,配置检查表!$Y:$Z,2,FALSE),"")</f>
        <v/>
      </c>
      <c r="Q1104" s="21" t="str">
        <f>IF(AND(Sheet1!N1107=Sheet1!O1107,Sheet1!O1107&lt;&gt;0),Sheet1!N1107,IF(AND(Sheet1!N1107&lt;&gt;Sheet1!O1107,Sheet1!O1107&lt;&gt;0),Sheet1!N1107&amp;"~"&amp;Sheet1!O1107,""))</f>
        <v/>
      </c>
      <c r="R1104" s="21" t="str">
        <f>IFERROR(VLOOKUP(Sheet1!Q1107,配置检查表!$Y:$Z,2,FALSE),"")</f>
        <v/>
      </c>
      <c r="S1104" s="39">
        <f>IF(AND(Sheet1!S1311=Sheet1!T1311,Sheet1!T1311&lt;&gt;0),Sheet1!S1311,IF(AND(Sheet1!S1311&lt;&gt;Sheet1!T1311,Sheet1!T1311&lt;&gt;0),Sheet1!S1311&amp;"~"&amp;Sheet1!T1311,""))</f>
        <v>190</v>
      </c>
      <c r="T1104" s="21" t="str">
        <f>IFERROR(VLOOKUP(Sheet1!V1107,配置检查表!$Y:$Z,2,FALSE),"")</f>
        <v/>
      </c>
      <c r="U1104" s="39" t="str">
        <f>IF(AND(Sheet1!X1311=Sheet1!Y1311,Sheet1!Y1311&lt;&gt;0),Sheet1!X1311,IF(AND(Sheet1!X1311&lt;&gt;Sheet1!Y1311,Sheet1!Y1311&lt;&gt;0),Sheet1!X1311&amp;"~"&amp;Sheet1!Y1311,""))</f>
        <v/>
      </c>
      <c r="V1104" s="21" t="str">
        <f>IFERROR(VLOOKUP(Sheet1!XAA,配置检查表!$Y:$Z,2,FALSE),"")</f>
        <v/>
      </c>
      <c r="W1104" s="21" t="str">
        <f>IF(AND(Sheet1!AC1311=Sheet1!AD1311,Sheet1!AD1311&lt;&gt;0),Sheet1!AC1311,IF(AND(Sheet1!AC1311&lt;&gt;Sheet1!AD1311,Sheet1!AD1311&lt;&gt;0),Sheet1!AC1311&amp;"~"&amp;Sheet1!AD1311,""))</f>
        <v/>
      </c>
    </row>
    <row r="1105" spans="1:23">
      <c r="A1105" s="3">
        <v>22084</v>
      </c>
      <c r="B1105" s="3" t="s">
        <v>91</v>
      </c>
      <c r="C1105" s="3" t="s">
        <v>2240</v>
      </c>
      <c r="D1105" s="21" t="str">
        <f>IF(OR(Sheet1!I1108&lt;&gt;Sheet1!AF1108,Sheet1!AG1108&lt;&gt;Sheet1!J1108),"有影响","-")</f>
        <v>有影响</v>
      </c>
      <c r="E1105" s="21" t="str">
        <f>IF(OR(Sheet1!N1108&lt;&gt;Sheet1!AH1108,Sheet1!AI1108&lt;&gt;Sheet1!O1108),"有影响","-")</f>
        <v>-</v>
      </c>
      <c r="F1105" s="21" t="str">
        <f>IF(OR(Sheet1!S1108&lt;&gt;Sheet1!AJ1108,Sheet1!AK1108&lt;&gt;Sheet1!T1108),"有影响","-")</f>
        <v>-</v>
      </c>
      <c r="G1105" s="21" t="str">
        <f>IF(OR(Sheet1!X1108&lt;&gt;Sheet1!AL1108,Sheet1!AM1108&lt;&gt;Sheet1!Y1108),"有影响","-")</f>
        <v>-</v>
      </c>
      <c r="H1105" s="21" t="str">
        <f>IF(OR(Sheet1!AC1108&lt;&gt;Sheet1!AN1108,Sheet1!AO1108&lt;&gt;Sheet1!AD1108),"有影响","-")</f>
        <v>-</v>
      </c>
      <c r="I1105" s="21" t="str">
        <f>IF(Sheet1!G1108=0,"出错","-")</f>
        <v>-</v>
      </c>
      <c r="J1105" s="21" t="str">
        <f>IF(AND(Sheet1!G1108=0,Sheet1!L1108&lt;&gt;0),"出错","-")</f>
        <v>-</v>
      </c>
      <c r="K1105" s="21" t="str">
        <f>IF(AND(Sheet1!G1108=0,Sheet1!L1108=0,Sheet1!Q1108&lt;&gt;0),"出错","-")</f>
        <v>-</v>
      </c>
      <c r="L1105" s="21" t="str">
        <f>IF(AND(Sheet1!G1108=0,Sheet1!L1108=0,Sheet1!Q1108=0,Sheet1!V1108&lt;&gt;0),"出错","-")</f>
        <v>-</v>
      </c>
      <c r="M1105" s="21" t="str">
        <f>IF(AND(Sheet1!G1108=0,Sheet1!L1108=0,Sheet1!Q1108=0,Sheet1!V1108=0,Sheet1!AA1108&lt;&gt;0),"出错","-")</f>
        <v>-</v>
      </c>
      <c r="N1105" s="21" t="str">
        <f>IFERROR(VLOOKUP(Sheet1!G1108,配置检查表!$Y:$Z,2,FALSE),"")</f>
        <v/>
      </c>
      <c r="O1105" s="21">
        <f>IF(AND(Sheet1!I1108=Sheet1!J1108,Sheet1!J1108&lt;&gt;0),Sheet1!I1108,IF(AND(Sheet1!I1108&lt;&gt;Sheet1!J1108,Sheet1!J1108&lt;&gt;0),Sheet1!I1108&amp;"~"&amp;Sheet1!J1108,""))</f>
        <v>1</v>
      </c>
      <c r="P1105" s="21" t="str">
        <f>IFERROR(VLOOKUP(Sheet1!L1108,配置检查表!$Y:$Z,2,FALSE),"")</f>
        <v/>
      </c>
      <c r="Q1105" s="21" t="str">
        <f>IF(AND(Sheet1!N1108=Sheet1!O1108,Sheet1!O1108&lt;&gt;0),Sheet1!N1108,IF(AND(Sheet1!N1108&lt;&gt;Sheet1!O1108,Sheet1!O1108&lt;&gt;0),Sheet1!N1108&amp;"~"&amp;Sheet1!O1108,""))</f>
        <v/>
      </c>
      <c r="R1105" s="21" t="str">
        <f>IFERROR(VLOOKUP(Sheet1!Q1108,配置检查表!$Y:$Z,2,FALSE),"")</f>
        <v/>
      </c>
      <c r="S1105" s="39">
        <f>IF(AND(Sheet1!S1312=Sheet1!T1312,Sheet1!T1312&lt;&gt;0),Sheet1!S1312,IF(AND(Sheet1!S1312&lt;&gt;Sheet1!T1312,Sheet1!T1312&lt;&gt;0),Sheet1!S1312&amp;"~"&amp;Sheet1!T1312,""))</f>
        <v>220</v>
      </c>
      <c r="T1105" s="21" t="str">
        <f>IFERROR(VLOOKUP(Sheet1!V1108,配置检查表!$Y:$Z,2,FALSE),"")</f>
        <v/>
      </c>
      <c r="U1105" s="39">
        <f>IF(AND(Sheet1!X1312=Sheet1!Y1312,Sheet1!Y1312&lt;&gt;0),Sheet1!X1312,IF(AND(Sheet1!X1312&lt;&gt;Sheet1!Y1312,Sheet1!Y1312&lt;&gt;0),Sheet1!X1312&amp;"~"&amp;Sheet1!Y1312,""))</f>
        <v>3</v>
      </c>
      <c r="V1105" s="21" t="str">
        <f>IFERROR(VLOOKUP(Sheet1!XAA,配置检查表!$Y:$Z,2,FALSE),"")</f>
        <v/>
      </c>
      <c r="W1105" s="21" t="str">
        <f>IF(AND(Sheet1!AC1312=Sheet1!AD1312,Sheet1!AD1312&lt;&gt;0),Sheet1!AC1312,IF(AND(Sheet1!AC1312&lt;&gt;Sheet1!AD1312,Sheet1!AD1312&lt;&gt;0),Sheet1!AC1312&amp;"~"&amp;Sheet1!AD1312,""))</f>
        <v/>
      </c>
    </row>
    <row r="1106" spans="1:23">
      <c r="A1106" s="3">
        <v>22085</v>
      </c>
      <c r="B1106" s="3" t="s">
        <v>98</v>
      </c>
      <c r="C1106" s="3" t="s">
        <v>2241</v>
      </c>
      <c r="D1106" s="21" t="str">
        <f>IF(OR(Sheet1!I1109&lt;&gt;Sheet1!AF1109,Sheet1!AG1109&lt;&gt;Sheet1!J1109),"有影响","-")</f>
        <v>有影响</v>
      </c>
      <c r="E1106" s="21" t="str">
        <f>IF(OR(Sheet1!N1109&lt;&gt;Sheet1!AH1109,Sheet1!AI1109&lt;&gt;Sheet1!O1109),"有影响","-")</f>
        <v>-</v>
      </c>
      <c r="F1106" s="21" t="str">
        <f>IF(OR(Sheet1!S1109&lt;&gt;Sheet1!AJ1109,Sheet1!AK1109&lt;&gt;Sheet1!T1109),"有影响","-")</f>
        <v>-</v>
      </c>
      <c r="G1106" s="21" t="str">
        <f>IF(OR(Sheet1!X1109&lt;&gt;Sheet1!AL1109,Sheet1!AM1109&lt;&gt;Sheet1!Y1109),"有影响","-")</f>
        <v>-</v>
      </c>
      <c r="H1106" s="21" t="str">
        <f>IF(OR(Sheet1!AC1109&lt;&gt;Sheet1!AN1109,Sheet1!AO1109&lt;&gt;Sheet1!AD1109),"有影响","-")</f>
        <v>-</v>
      </c>
      <c r="I1106" s="21" t="str">
        <f>IF(Sheet1!G1109=0,"出错","-")</f>
        <v>-</v>
      </c>
      <c r="J1106" s="21" t="str">
        <f>IF(AND(Sheet1!G1109=0,Sheet1!L1109&lt;&gt;0),"出错","-")</f>
        <v>-</v>
      </c>
      <c r="K1106" s="21" t="str">
        <f>IF(AND(Sheet1!G1109=0,Sheet1!L1109=0,Sheet1!Q1109&lt;&gt;0),"出错","-")</f>
        <v>-</v>
      </c>
      <c r="L1106" s="21" t="str">
        <f>IF(AND(Sheet1!G1109=0,Sheet1!L1109=0,Sheet1!Q1109=0,Sheet1!V1109&lt;&gt;0),"出错","-")</f>
        <v>-</v>
      </c>
      <c r="M1106" s="21" t="str">
        <f>IF(AND(Sheet1!G1109=0,Sheet1!L1109=0,Sheet1!Q1109=0,Sheet1!V1109=0,Sheet1!AA1109&lt;&gt;0),"出错","-")</f>
        <v>-</v>
      </c>
      <c r="N1106" s="21" t="str">
        <f>IFERROR(VLOOKUP(Sheet1!G1109,配置检查表!$Y:$Z,2,FALSE),"")</f>
        <v/>
      </c>
      <c r="O1106" s="21">
        <f>IF(AND(Sheet1!I1109=Sheet1!J1109,Sheet1!J1109&lt;&gt;0),Sheet1!I1109,IF(AND(Sheet1!I1109&lt;&gt;Sheet1!J1109,Sheet1!J1109&lt;&gt;0),Sheet1!I1109&amp;"~"&amp;Sheet1!J1109,""))</f>
        <v>1</v>
      </c>
      <c r="P1106" s="21" t="str">
        <f>IFERROR(VLOOKUP(Sheet1!L1109,配置检查表!$Y:$Z,2,FALSE),"")</f>
        <v/>
      </c>
      <c r="Q1106" s="21" t="str">
        <f>IF(AND(Sheet1!N1109=Sheet1!O1109,Sheet1!O1109&lt;&gt;0),Sheet1!N1109,IF(AND(Sheet1!N1109&lt;&gt;Sheet1!O1109,Sheet1!O1109&lt;&gt;0),Sheet1!N1109&amp;"~"&amp;Sheet1!O1109,""))</f>
        <v/>
      </c>
      <c r="R1106" s="21" t="str">
        <f>IFERROR(VLOOKUP(Sheet1!Q1109,配置检查表!$Y:$Z,2,FALSE),"")</f>
        <v/>
      </c>
      <c r="S1106" s="39">
        <f>IF(AND(Sheet1!S1313=Sheet1!T1313,Sheet1!T1313&lt;&gt;0),Sheet1!S1313,IF(AND(Sheet1!S1313&lt;&gt;Sheet1!T1313,Sheet1!T1313&lt;&gt;0),Sheet1!S1313&amp;"~"&amp;Sheet1!T1313,""))</f>
        <v>250</v>
      </c>
      <c r="T1106" s="21" t="str">
        <f>IFERROR(VLOOKUP(Sheet1!V1109,配置检查表!$Y:$Z,2,FALSE),"")</f>
        <v/>
      </c>
      <c r="U1106" s="39">
        <f>IF(AND(Sheet1!X1313=Sheet1!Y1313,Sheet1!Y1313&lt;&gt;0),Sheet1!X1313,IF(AND(Sheet1!X1313&lt;&gt;Sheet1!Y1313,Sheet1!Y1313&lt;&gt;0),Sheet1!X1313&amp;"~"&amp;Sheet1!Y1313,""))</f>
        <v>1</v>
      </c>
      <c r="V1106" s="21" t="str">
        <f>IFERROR(VLOOKUP(Sheet1!XAA,配置检查表!$Y:$Z,2,FALSE),"")</f>
        <v/>
      </c>
      <c r="W1106" s="21" t="str">
        <f>IF(AND(Sheet1!AC1313=Sheet1!AD1313,Sheet1!AD1313&lt;&gt;0),Sheet1!AC1313,IF(AND(Sheet1!AC1313&lt;&gt;Sheet1!AD1313,Sheet1!AD1313&lt;&gt;0),Sheet1!AC1313&amp;"~"&amp;Sheet1!AD1313,""))</f>
        <v/>
      </c>
    </row>
    <row r="1107" spans="1:23">
      <c r="A1107" s="3">
        <v>22086</v>
      </c>
      <c r="B1107" s="3" t="s">
        <v>102</v>
      </c>
      <c r="C1107" s="3" t="s">
        <v>2242</v>
      </c>
      <c r="D1107" s="21" t="str">
        <f>IF(OR(Sheet1!I1110&lt;&gt;Sheet1!AF1110,Sheet1!AG1110&lt;&gt;Sheet1!J1110),"有影响","-")</f>
        <v>有影响</v>
      </c>
      <c r="E1107" s="21" t="str">
        <f>IF(OR(Sheet1!N1110&lt;&gt;Sheet1!AH1110,Sheet1!AI1110&lt;&gt;Sheet1!O1110),"有影响","-")</f>
        <v>-</v>
      </c>
      <c r="F1107" s="21" t="str">
        <f>IF(OR(Sheet1!S1110&lt;&gt;Sheet1!AJ1110,Sheet1!AK1110&lt;&gt;Sheet1!T1110),"有影响","-")</f>
        <v>-</v>
      </c>
      <c r="G1107" s="21" t="str">
        <f>IF(OR(Sheet1!X1110&lt;&gt;Sheet1!AL1110,Sheet1!AM1110&lt;&gt;Sheet1!Y1110),"有影响","-")</f>
        <v>-</v>
      </c>
      <c r="H1107" s="21" t="str">
        <f>IF(OR(Sheet1!AC1110&lt;&gt;Sheet1!AN1110,Sheet1!AO1110&lt;&gt;Sheet1!AD1110),"有影响","-")</f>
        <v>-</v>
      </c>
      <c r="I1107" s="21" t="str">
        <f>IF(Sheet1!G1110=0,"出错","-")</f>
        <v>-</v>
      </c>
      <c r="J1107" s="21" t="str">
        <f>IF(AND(Sheet1!G1110=0,Sheet1!L1110&lt;&gt;0),"出错","-")</f>
        <v>-</v>
      </c>
      <c r="K1107" s="21" t="str">
        <f>IF(AND(Sheet1!G1110=0,Sheet1!L1110=0,Sheet1!Q1110&lt;&gt;0),"出错","-")</f>
        <v>-</v>
      </c>
      <c r="L1107" s="21" t="str">
        <f>IF(AND(Sheet1!G1110=0,Sheet1!L1110=0,Sheet1!Q1110=0,Sheet1!V1110&lt;&gt;0),"出错","-")</f>
        <v>-</v>
      </c>
      <c r="M1107" s="21" t="str">
        <f>IF(AND(Sheet1!G1110=0,Sheet1!L1110=0,Sheet1!Q1110=0,Sheet1!V1110=0,Sheet1!AA1110&lt;&gt;0),"出错","-")</f>
        <v>-</v>
      </c>
      <c r="N1107" s="21" t="str">
        <f>IFERROR(VLOOKUP(Sheet1!G1110,配置检查表!$Y:$Z,2,FALSE),"")</f>
        <v/>
      </c>
      <c r="O1107" s="21">
        <f>IF(AND(Sheet1!I1110=Sheet1!J1110,Sheet1!J1110&lt;&gt;0),Sheet1!I1110,IF(AND(Sheet1!I1110&lt;&gt;Sheet1!J1110,Sheet1!J1110&lt;&gt;0),Sheet1!I1110&amp;"~"&amp;Sheet1!J1110,""))</f>
        <v>1</v>
      </c>
      <c r="P1107" s="21" t="str">
        <f>IFERROR(VLOOKUP(Sheet1!L1110,配置检查表!$Y:$Z,2,FALSE),"")</f>
        <v/>
      </c>
      <c r="Q1107" s="21" t="str">
        <f>IF(AND(Sheet1!N1110=Sheet1!O1110,Sheet1!O1110&lt;&gt;0),Sheet1!N1110,IF(AND(Sheet1!N1110&lt;&gt;Sheet1!O1110,Sheet1!O1110&lt;&gt;0),Sheet1!N1110&amp;"~"&amp;Sheet1!O1110,""))</f>
        <v/>
      </c>
      <c r="R1107" s="21" t="str">
        <f>IFERROR(VLOOKUP(Sheet1!Q1110,配置检查表!$Y:$Z,2,FALSE),"")</f>
        <v/>
      </c>
      <c r="S1107" s="39">
        <f>IF(AND(Sheet1!S1314=Sheet1!T1314,Sheet1!T1314&lt;&gt;0),Sheet1!S1314,IF(AND(Sheet1!S1314&lt;&gt;Sheet1!T1314,Sheet1!T1314&lt;&gt;0),Sheet1!S1314&amp;"~"&amp;Sheet1!T1314,""))</f>
        <v>195</v>
      </c>
      <c r="T1107" s="21" t="str">
        <f>IFERROR(VLOOKUP(Sheet1!V1110,配置检查表!$Y:$Z,2,FALSE),"")</f>
        <v/>
      </c>
      <c r="U1107" s="39" t="str">
        <f>IF(AND(Sheet1!X1314=Sheet1!Y1314,Sheet1!Y1314&lt;&gt;0),Sheet1!X1314,IF(AND(Sheet1!X1314&lt;&gt;Sheet1!Y1314,Sheet1!Y1314&lt;&gt;0),Sheet1!X1314&amp;"~"&amp;Sheet1!Y1314,""))</f>
        <v/>
      </c>
      <c r="V1107" s="21" t="str">
        <f>IFERROR(VLOOKUP(Sheet1!XAA,配置检查表!$Y:$Z,2,FALSE),"")</f>
        <v/>
      </c>
      <c r="W1107" s="21" t="str">
        <f>IF(AND(Sheet1!AC1314=Sheet1!AD1314,Sheet1!AD1314&lt;&gt;0),Sheet1!AC1314,IF(AND(Sheet1!AC1314&lt;&gt;Sheet1!AD1314,Sheet1!AD1314&lt;&gt;0),Sheet1!AC1314&amp;"~"&amp;Sheet1!AD1314,""))</f>
        <v/>
      </c>
    </row>
    <row r="1108" spans="1:23">
      <c r="A1108" s="3">
        <v>22087</v>
      </c>
      <c r="B1108" s="3" t="s">
        <v>106</v>
      </c>
      <c r="C1108" s="3" t="s">
        <v>2243</v>
      </c>
      <c r="D1108" s="21" t="str">
        <f>IF(OR(Sheet1!I1111&lt;&gt;Sheet1!AF1111,Sheet1!AG1111&lt;&gt;Sheet1!J1111),"有影响","-")</f>
        <v>有影响</v>
      </c>
      <c r="E1108" s="21" t="str">
        <f>IF(OR(Sheet1!N1111&lt;&gt;Sheet1!AH1111,Sheet1!AI1111&lt;&gt;Sheet1!O1111),"有影响","-")</f>
        <v>-</v>
      </c>
      <c r="F1108" s="21" t="str">
        <f>IF(OR(Sheet1!S1111&lt;&gt;Sheet1!AJ1111,Sheet1!AK1111&lt;&gt;Sheet1!T1111),"有影响","-")</f>
        <v>-</v>
      </c>
      <c r="G1108" s="21" t="str">
        <f>IF(OR(Sheet1!X1111&lt;&gt;Sheet1!AL1111,Sheet1!AM1111&lt;&gt;Sheet1!Y1111),"有影响","-")</f>
        <v>-</v>
      </c>
      <c r="H1108" s="21" t="str">
        <f>IF(OR(Sheet1!AC1111&lt;&gt;Sheet1!AN1111,Sheet1!AO1111&lt;&gt;Sheet1!AD1111),"有影响","-")</f>
        <v>-</v>
      </c>
      <c r="I1108" s="21" t="str">
        <f>IF(Sheet1!G1111=0,"出错","-")</f>
        <v>-</v>
      </c>
      <c r="J1108" s="21" t="str">
        <f>IF(AND(Sheet1!G1111=0,Sheet1!L1111&lt;&gt;0),"出错","-")</f>
        <v>-</v>
      </c>
      <c r="K1108" s="21" t="str">
        <f>IF(AND(Sheet1!G1111=0,Sheet1!L1111=0,Sheet1!Q1111&lt;&gt;0),"出错","-")</f>
        <v>-</v>
      </c>
      <c r="L1108" s="21" t="str">
        <f>IF(AND(Sheet1!G1111=0,Sheet1!L1111=0,Sheet1!Q1111=0,Sheet1!V1111&lt;&gt;0),"出错","-")</f>
        <v>-</v>
      </c>
      <c r="M1108" s="21" t="str">
        <f>IF(AND(Sheet1!G1111=0,Sheet1!L1111=0,Sheet1!Q1111=0,Sheet1!V1111=0,Sheet1!AA1111&lt;&gt;0),"出错","-")</f>
        <v>-</v>
      </c>
      <c r="N1108" s="21" t="str">
        <f>IFERROR(VLOOKUP(Sheet1!G1111,配置检查表!$Y:$Z,2,FALSE),"")</f>
        <v/>
      </c>
      <c r="O1108" s="21">
        <f>IF(AND(Sheet1!I1111=Sheet1!J1111,Sheet1!J1111&lt;&gt;0),Sheet1!I1111,IF(AND(Sheet1!I1111&lt;&gt;Sheet1!J1111,Sheet1!J1111&lt;&gt;0),Sheet1!I1111&amp;"~"&amp;Sheet1!J1111,""))</f>
        <v>1</v>
      </c>
      <c r="P1108" s="21" t="str">
        <f>IFERROR(VLOOKUP(Sheet1!L1111,配置检查表!$Y:$Z,2,FALSE),"")</f>
        <v/>
      </c>
      <c r="Q1108" s="21" t="str">
        <f>IF(AND(Sheet1!N1111=Sheet1!O1111,Sheet1!O1111&lt;&gt;0),Sheet1!N1111,IF(AND(Sheet1!N1111&lt;&gt;Sheet1!O1111,Sheet1!O1111&lt;&gt;0),Sheet1!N1111&amp;"~"&amp;Sheet1!O1111,""))</f>
        <v/>
      </c>
      <c r="R1108" s="21" t="str">
        <f>IFERROR(VLOOKUP(Sheet1!Q1111,配置检查表!$Y:$Z,2,FALSE),"")</f>
        <v/>
      </c>
      <c r="S1108" s="39">
        <f>IF(AND(Sheet1!S1315=Sheet1!T1315,Sheet1!T1315&lt;&gt;0),Sheet1!S1315,IF(AND(Sheet1!S1315&lt;&gt;Sheet1!T1315,Sheet1!T1315&lt;&gt;0),Sheet1!S1315&amp;"~"&amp;Sheet1!T1315,""))</f>
        <v>225</v>
      </c>
      <c r="T1108" s="21" t="str">
        <f>IFERROR(VLOOKUP(Sheet1!V1111,配置检查表!$Y:$Z,2,FALSE),"")</f>
        <v/>
      </c>
      <c r="U1108" s="39">
        <f>IF(AND(Sheet1!X1315=Sheet1!Y1315,Sheet1!Y1315&lt;&gt;0),Sheet1!X1315,IF(AND(Sheet1!X1315&lt;&gt;Sheet1!Y1315,Sheet1!Y1315&lt;&gt;0),Sheet1!X1315&amp;"~"&amp;Sheet1!Y1315,""))</f>
        <v>3</v>
      </c>
      <c r="V1108" s="21" t="str">
        <f>IFERROR(VLOOKUP(Sheet1!XAA,配置检查表!$Y:$Z,2,FALSE),"")</f>
        <v/>
      </c>
      <c r="W1108" s="21" t="str">
        <f>IF(AND(Sheet1!AC1315=Sheet1!AD1315,Sheet1!AD1315&lt;&gt;0),Sheet1!AC1315,IF(AND(Sheet1!AC1315&lt;&gt;Sheet1!AD1315,Sheet1!AD1315&lt;&gt;0),Sheet1!AC1315&amp;"~"&amp;Sheet1!AD1315,""))</f>
        <v/>
      </c>
    </row>
    <row r="1109" spans="1:23">
      <c r="A1109" s="3">
        <v>22088</v>
      </c>
      <c r="B1109" s="3" t="s">
        <v>109</v>
      </c>
      <c r="C1109" s="3" t="s">
        <v>2244</v>
      </c>
      <c r="D1109" s="21" t="str">
        <f>IF(OR(Sheet1!I1112&lt;&gt;Sheet1!AF1112,Sheet1!AG1112&lt;&gt;Sheet1!J1112),"有影响","-")</f>
        <v>有影响</v>
      </c>
      <c r="E1109" s="21" t="str">
        <f>IF(OR(Sheet1!N1112&lt;&gt;Sheet1!AH1112,Sheet1!AI1112&lt;&gt;Sheet1!O1112),"有影响","-")</f>
        <v>-</v>
      </c>
      <c r="F1109" s="21" t="str">
        <f>IF(OR(Sheet1!S1112&lt;&gt;Sheet1!AJ1112,Sheet1!AK1112&lt;&gt;Sheet1!T1112),"有影响","-")</f>
        <v>-</v>
      </c>
      <c r="G1109" s="21" t="str">
        <f>IF(OR(Sheet1!X1112&lt;&gt;Sheet1!AL1112,Sheet1!AM1112&lt;&gt;Sheet1!Y1112),"有影响","-")</f>
        <v>-</v>
      </c>
      <c r="H1109" s="21" t="str">
        <f>IF(OR(Sheet1!AC1112&lt;&gt;Sheet1!AN1112,Sheet1!AO1112&lt;&gt;Sheet1!AD1112),"有影响","-")</f>
        <v>-</v>
      </c>
      <c r="I1109" s="21" t="str">
        <f>IF(Sheet1!G1112=0,"出错","-")</f>
        <v>-</v>
      </c>
      <c r="J1109" s="21" t="str">
        <f>IF(AND(Sheet1!G1112=0,Sheet1!L1112&lt;&gt;0),"出错","-")</f>
        <v>-</v>
      </c>
      <c r="K1109" s="21" t="str">
        <f>IF(AND(Sheet1!G1112=0,Sheet1!L1112=0,Sheet1!Q1112&lt;&gt;0),"出错","-")</f>
        <v>-</v>
      </c>
      <c r="L1109" s="21" t="str">
        <f>IF(AND(Sheet1!G1112=0,Sheet1!L1112=0,Sheet1!Q1112=0,Sheet1!V1112&lt;&gt;0),"出错","-")</f>
        <v>-</v>
      </c>
      <c r="M1109" s="21" t="str">
        <f>IF(AND(Sheet1!G1112=0,Sheet1!L1112=0,Sheet1!Q1112=0,Sheet1!V1112=0,Sheet1!AA1112&lt;&gt;0),"出错","-")</f>
        <v>-</v>
      </c>
      <c r="N1109" s="21" t="str">
        <f>IFERROR(VLOOKUP(Sheet1!G1112,配置检查表!$Y:$Z,2,FALSE),"")</f>
        <v/>
      </c>
      <c r="O1109" s="21">
        <f>IF(AND(Sheet1!I1112=Sheet1!J1112,Sheet1!J1112&lt;&gt;0),Sheet1!I1112,IF(AND(Sheet1!I1112&lt;&gt;Sheet1!J1112,Sheet1!J1112&lt;&gt;0),Sheet1!I1112&amp;"~"&amp;Sheet1!J1112,""))</f>
        <v>1</v>
      </c>
      <c r="P1109" s="21" t="str">
        <f>IFERROR(VLOOKUP(Sheet1!L1112,配置检查表!$Y:$Z,2,FALSE),"")</f>
        <v/>
      </c>
      <c r="Q1109" s="21" t="str">
        <f>IF(AND(Sheet1!N1112=Sheet1!O1112,Sheet1!O1112&lt;&gt;0),Sheet1!N1112,IF(AND(Sheet1!N1112&lt;&gt;Sheet1!O1112,Sheet1!O1112&lt;&gt;0),Sheet1!N1112&amp;"~"&amp;Sheet1!O1112,""))</f>
        <v/>
      </c>
      <c r="R1109" s="21" t="str">
        <f>IFERROR(VLOOKUP(Sheet1!Q1112,配置检查表!$Y:$Z,2,FALSE),"")</f>
        <v/>
      </c>
      <c r="S1109" s="39">
        <f>IF(AND(Sheet1!S1316=Sheet1!T1316,Sheet1!T1316&lt;&gt;0),Sheet1!S1316,IF(AND(Sheet1!S1316&lt;&gt;Sheet1!T1316,Sheet1!T1316&lt;&gt;0),Sheet1!S1316&amp;"~"&amp;Sheet1!T1316,""))</f>
        <v>255</v>
      </c>
      <c r="T1109" s="21" t="str">
        <f>IFERROR(VLOOKUP(Sheet1!V1112,配置检查表!$Y:$Z,2,FALSE),"")</f>
        <v/>
      </c>
      <c r="U1109" s="39">
        <f>IF(AND(Sheet1!X1316=Sheet1!Y1316,Sheet1!Y1316&lt;&gt;0),Sheet1!X1316,IF(AND(Sheet1!X1316&lt;&gt;Sheet1!Y1316,Sheet1!Y1316&lt;&gt;0),Sheet1!X1316&amp;"~"&amp;Sheet1!Y1316,""))</f>
        <v>1</v>
      </c>
      <c r="V1109" s="21" t="str">
        <f>IFERROR(VLOOKUP(Sheet1!XAA,配置检查表!$Y:$Z,2,FALSE),"")</f>
        <v/>
      </c>
      <c r="W1109" s="21" t="str">
        <f>IF(AND(Sheet1!AC1316=Sheet1!AD1316,Sheet1!AD1316&lt;&gt;0),Sheet1!AC1316,IF(AND(Sheet1!AC1316&lt;&gt;Sheet1!AD1316,Sheet1!AD1316&lt;&gt;0),Sheet1!AC1316&amp;"~"&amp;Sheet1!AD1316,""))</f>
        <v/>
      </c>
    </row>
    <row r="1110" spans="1:23">
      <c r="A1110" s="3">
        <v>22089</v>
      </c>
      <c r="B1110" s="3" t="s">
        <v>99</v>
      </c>
      <c r="C1110" s="3" t="s">
        <v>2245</v>
      </c>
      <c r="D1110" s="21" t="str">
        <f>IF(OR(Sheet1!I1113&lt;&gt;Sheet1!AF1113,Sheet1!AG1113&lt;&gt;Sheet1!J1113),"有影响","-")</f>
        <v>有影响</v>
      </c>
      <c r="E1110" s="21" t="str">
        <f>IF(OR(Sheet1!N1113&lt;&gt;Sheet1!AH1113,Sheet1!AI1113&lt;&gt;Sheet1!O1113),"有影响","-")</f>
        <v>-</v>
      </c>
      <c r="F1110" s="21" t="str">
        <f>IF(OR(Sheet1!S1113&lt;&gt;Sheet1!AJ1113,Sheet1!AK1113&lt;&gt;Sheet1!T1113),"有影响","-")</f>
        <v>-</v>
      </c>
      <c r="G1110" s="21" t="str">
        <f>IF(OR(Sheet1!X1113&lt;&gt;Sheet1!AL1113,Sheet1!AM1113&lt;&gt;Sheet1!Y1113),"有影响","-")</f>
        <v>-</v>
      </c>
      <c r="H1110" s="21" t="str">
        <f>IF(OR(Sheet1!AC1113&lt;&gt;Sheet1!AN1113,Sheet1!AO1113&lt;&gt;Sheet1!AD1113),"有影响","-")</f>
        <v>-</v>
      </c>
      <c r="I1110" s="21" t="str">
        <f>IF(Sheet1!G1113=0,"出错","-")</f>
        <v>-</v>
      </c>
      <c r="J1110" s="21" t="str">
        <f>IF(AND(Sheet1!G1113=0,Sheet1!L1113&lt;&gt;0),"出错","-")</f>
        <v>-</v>
      </c>
      <c r="K1110" s="21" t="str">
        <f>IF(AND(Sheet1!G1113=0,Sheet1!L1113=0,Sheet1!Q1113&lt;&gt;0),"出错","-")</f>
        <v>-</v>
      </c>
      <c r="L1110" s="21" t="str">
        <f>IF(AND(Sheet1!G1113=0,Sheet1!L1113=0,Sheet1!Q1113=0,Sheet1!V1113&lt;&gt;0),"出错","-")</f>
        <v>-</v>
      </c>
      <c r="M1110" s="21" t="str">
        <f>IF(AND(Sheet1!G1113=0,Sheet1!L1113=0,Sheet1!Q1113=0,Sheet1!V1113=0,Sheet1!AA1113&lt;&gt;0),"出错","-")</f>
        <v>-</v>
      </c>
      <c r="N1110" s="21" t="str">
        <f>IFERROR(VLOOKUP(Sheet1!G1113,配置检查表!$Y:$Z,2,FALSE),"")</f>
        <v/>
      </c>
      <c r="O1110" s="21">
        <f>IF(AND(Sheet1!I1113=Sheet1!J1113,Sheet1!J1113&lt;&gt;0),Sheet1!I1113,IF(AND(Sheet1!I1113&lt;&gt;Sheet1!J1113,Sheet1!J1113&lt;&gt;0),Sheet1!I1113&amp;"~"&amp;Sheet1!J1113,""))</f>
        <v>1</v>
      </c>
      <c r="P1110" s="21" t="str">
        <f>IFERROR(VLOOKUP(Sheet1!L1113,配置检查表!$Y:$Z,2,FALSE),"")</f>
        <v/>
      </c>
      <c r="Q1110" s="21" t="str">
        <f>IF(AND(Sheet1!N1113=Sheet1!O1113,Sheet1!O1113&lt;&gt;0),Sheet1!N1113,IF(AND(Sheet1!N1113&lt;&gt;Sheet1!O1113,Sheet1!O1113&lt;&gt;0),Sheet1!N1113&amp;"~"&amp;Sheet1!O1113,""))</f>
        <v/>
      </c>
      <c r="R1110" s="21" t="str">
        <f>IFERROR(VLOOKUP(Sheet1!Q1113,配置检查表!$Y:$Z,2,FALSE),"")</f>
        <v/>
      </c>
      <c r="S1110" s="39">
        <f>IF(AND(Sheet1!S1317=Sheet1!T1317,Sheet1!T1317&lt;&gt;0),Sheet1!S1317,IF(AND(Sheet1!S1317&lt;&gt;Sheet1!T1317,Sheet1!T1317&lt;&gt;0),Sheet1!S1317&amp;"~"&amp;Sheet1!T1317,""))</f>
        <v>200</v>
      </c>
      <c r="T1110" s="21" t="str">
        <f>IFERROR(VLOOKUP(Sheet1!V1113,配置检查表!$Y:$Z,2,FALSE),"")</f>
        <v/>
      </c>
      <c r="U1110" s="39" t="str">
        <f>IF(AND(Sheet1!X1317=Sheet1!Y1317,Sheet1!Y1317&lt;&gt;0),Sheet1!X1317,IF(AND(Sheet1!X1317&lt;&gt;Sheet1!Y1317,Sheet1!Y1317&lt;&gt;0),Sheet1!X1317&amp;"~"&amp;Sheet1!Y1317,""))</f>
        <v/>
      </c>
      <c r="V1110" s="21" t="str">
        <f>IFERROR(VLOOKUP(Sheet1!XAA,配置检查表!$Y:$Z,2,FALSE),"")</f>
        <v/>
      </c>
      <c r="W1110" s="21" t="str">
        <f>IF(AND(Sheet1!AC1317=Sheet1!AD1317,Sheet1!AD1317&lt;&gt;0),Sheet1!AC1317,IF(AND(Sheet1!AC1317&lt;&gt;Sheet1!AD1317,Sheet1!AD1317&lt;&gt;0),Sheet1!AC1317&amp;"~"&amp;Sheet1!AD1317,""))</f>
        <v/>
      </c>
    </row>
    <row r="1111" spans="1:23">
      <c r="A1111" s="3">
        <v>22090</v>
      </c>
      <c r="B1111" s="3" t="s">
        <v>103</v>
      </c>
      <c r="C1111" s="3" t="s">
        <v>2246</v>
      </c>
      <c r="D1111" s="21" t="str">
        <f>IF(OR(Sheet1!I1114&lt;&gt;Sheet1!AF1114,Sheet1!AG1114&lt;&gt;Sheet1!J1114),"有影响","-")</f>
        <v>有影响</v>
      </c>
      <c r="E1111" s="21" t="str">
        <f>IF(OR(Sheet1!N1114&lt;&gt;Sheet1!AH1114,Sheet1!AI1114&lt;&gt;Sheet1!O1114),"有影响","-")</f>
        <v>-</v>
      </c>
      <c r="F1111" s="21" t="str">
        <f>IF(OR(Sheet1!S1114&lt;&gt;Sheet1!AJ1114,Sheet1!AK1114&lt;&gt;Sheet1!T1114),"有影响","-")</f>
        <v>-</v>
      </c>
      <c r="G1111" s="21" t="str">
        <f>IF(OR(Sheet1!X1114&lt;&gt;Sheet1!AL1114,Sheet1!AM1114&lt;&gt;Sheet1!Y1114),"有影响","-")</f>
        <v>-</v>
      </c>
      <c r="H1111" s="21" t="str">
        <f>IF(OR(Sheet1!AC1114&lt;&gt;Sheet1!AN1114,Sheet1!AO1114&lt;&gt;Sheet1!AD1114),"有影响","-")</f>
        <v>-</v>
      </c>
      <c r="I1111" s="21" t="str">
        <f>IF(Sheet1!G1114=0,"出错","-")</f>
        <v>-</v>
      </c>
      <c r="J1111" s="21" t="str">
        <f>IF(AND(Sheet1!G1114=0,Sheet1!L1114&lt;&gt;0),"出错","-")</f>
        <v>-</v>
      </c>
      <c r="K1111" s="21" t="str">
        <f>IF(AND(Sheet1!G1114=0,Sheet1!L1114=0,Sheet1!Q1114&lt;&gt;0),"出错","-")</f>
        <v>-</v>
      </c>
      <c r="L1111" s="21" t="str">
        <f>IF(AND(Sheet1!G1114=0,Sheet1!L1114=0,Sheet1!Q1114=0,Sheet1!V1114&lt;&gt;0),"出错","-")</f>
        <v>-</v>
      </c>
      <c r="M1111" s="21" t="str">
        <f>IF(AND(Sheet1!G1114=0,Sheet1!L1114=0,Sheet1!Q1114=0,Sheet1!V1114=0,Sheet1!AA1114&lt;&gt;0),"出错","-")</f>
        <v>-</v>
      </c>
      <c r="N1111" s="21" t="str">
        <f>IFERROR(VLOOKUP(Sheet1!G1114,配置检查表!$Y:$Z,2,FALSE),"")</f>
        <v/>
      </c>
      <c r="O1111" s="21">
        <f>IF(AND(Sheet1!I1114=Sheet1!J1114,Sheet1!J1114&lt;&gt;0),Sheet1!I1114,IF(AND(Sheet1!I1114&lt;&gt;Sheet1!J1114,Sheet1!J1114&lt;&gt;0),Sheet1!I1114&amp;"~"&amp;Sheet1!J1114,""))</f>
        <v>1</v>
      </c>
      <c r="P1111" s="21" t="str">
        <f>IFERROR(VLOOKUP(Sheet1!L1114,配置检查表!$Y:$Z,2,FALSE),"")</f>
        <v/>
      </c>
      <c r="Q1111" s="21" t="str">
        <f>IF(AND(Sheet1!N1114=Sheet1!O1114,Sheet1!O1114&lt;&gt;0),Sheet1!N1114,IF(AND(Sheet1!N1114&lt;&gt;Sheet1!O1114,Sheet1!O1114&lt;&gt;0),Sheet1!N1114&amp;"~"&amp;Sheet1!O1114,""))</f>
        <v/>
      </c>
      <c r="R1111" s="21" t="str">
        <f>IFERROR(VLOOKUP(Sheet1!Q1114,配置检查表!$Y:$Z,2,FALSE),"")</f>
        <v/>
      </c>
      <c r="S1111" s="39">
        <f>IF(AND(Sheet1!S1318=Sheet1!T1318,Sheet1!T1318&lt;&gt;0),Sheet1!S1318,IF(AND(Sheet1!S1318&lt;&gt;Sheet1!T1318,Sheet1!T1318&lt;&gt;0),Sheet1!S1318&amp;"~"&amp;Sheet1!T1318,""))</f>
        <v>230</v>
      </c>
      <c r="T1111" s="21" t="str">
        <f>IFERROR(VLOOKUP(Sheet1!V1114,配置检查表!$Y:$Z,2,FALSE),"")</f>
        <v/>
      </c>
      <c r="U1111" s="39">
        <f>IF(AND(Sheet1!X1318=Sheet1!Y1318,Sheet1!Y1318&lt;&gt;0),Sheet1!X1318,IF(AND(Sheet1!X1318&lt;&gt;Sheet1!Y1318,Sheet1!Y1318&lt;&gt;0),Sheet1!X1318&amp;"~"&amp;Sheet1!Y1318,""))</f>
        <v>3</v>
      </c>
      <c r="V1111" s="21" t="str">
        <f>IFERROR(VLOOKUP(Sheet1!XAA,配置检查表!$Y:$Z,2,FALSE),"")</f>
        <v/>
      </c>
      <c r="W1111" s="21" t="str">
        <f>IF(AND(Sheet1!AC1318=Sheet1!AD1318,Sheet1!AD1318&lt;&gt;0),Sheet1!AC1318,IF(AND(Sheet1!AC1318&lt;&gt;Sheet1!AD1318,Sheet1!AD1318&lt;&gt;0),Sheet1!AC1318&amp;"~"&amp;Sheet1!AD1318,""))</f>
        <v/>
      </c>
    </row>
    <row r="1112" spans="1:23">
      <c r="A1112" s="3">
        <v>22091</v>
      </c>
      <c r="B1112" s="3" t="s">
        <v>107</v>
      </c>
      <c r="C1112" s="3" t="s">
        <v>2247</v>
      </c>
      <c r="D1112" s="21" t="str">
        <f>IF(OR(Sheet1!I1115&lt;&gt;Sheet1!AF1115,Sheet1!AG1115&lt;&gt;Sheet1!J1115),"有影响","-")</f>
        <v>有影响</v>
      </c>
      <c r="E1112" s="21" t="str">
        <f>IF(OR(Sheet1!N1115&lt;&gt;Sheet1!AH1115,Sheet1!AI1115&lt;&gt;Sheet1!O1115),"有影响","-")</f>
        <v>-</v>
      </c>
      <c r="F1112" s="21" t="str">
        <f>IF(OR(Sheet1!S1115&lt;&gt;Sheet1!AJ1115,Sheet1!AK1115&lt;&gt;Sheet1!T1115),"有影响","-")</f>
        <v>-</v>
      </c>
      <c r="G1112" s="21" t="str">
        <f>IF(OR(Sheet1!X1115&lt;&gt;Sheet1!AL1115,Sheet1!AM1115&lt;&gt;Sheet1!Y1115),"有影响","-")</f>
        <v>-</v>
      </c>
      <c r="H1112" s="21" t="str">
        <f>IF(OR(Sheet1!AC1115&lt;&gt;Sheet1!AN1115,Sheet1!AO1115&lt;&gt;Sheet1!AD1115),"有影响","-")</f>
        <v>-</v>
      </c>
      <c r="I1112" s="21" t="str">
        <f>IF(Sheet1!G1115=0,"出错","-")</f>
        <v>-</v>
      </c>
      <c r="J1112" s="21" t="str">
        <f>IF(AND(Sheet1!G1115=0,Sheet1!L1115&lt;&gt;0),"出错","-")</f>
        <v>-</v>
      </c>
      <c r="K1112" s="21" t="str">
        <f>IF(AND(Sheet1!G1115=0,Sheet1!L1115=0,Sheet1!Q1115&lt;&gt;0),"出错","-")</f>
        <v>-</v>
      </c>
      <c r="L1112" s="21" t="str">
        <f>IF(AND(Sheet1!G1115=0,Sheet1!L1115=0,Sheet1!Q1115=0,Sheet1!V1115&lt;&gt;0),"出错","-")</f>
        <v>-</v>
      </c>
      <c r="M1112" s="21" t="str">
        <f>IF(AND(Sheet1!G1115=0,Sheet1!L1115=0,Sheet1!Q1115=0,Sheet1!V1115=0,Sheet1!AA1115&lt;&gt;0),"出错","-")</f>
        <v>-</v>
      </c>
      <c r="N1112" s="21" t="str">
        <f>IFERROR(VLOOKUP(Sheet1!G1115,配置检查表!$Y:$Z,2,FALSE),"")</f>
        <v/>
      </c>
      <c r="O1112" s="21">
        <f>IF(AND(Sheet1!I1115=Sheet1!J1115,Sheet1!J1115&lt;&gt;0),Sheet1!I1115,IF(AND(Sheet1!I1115&lt;&gt;Sheet1!J1115,Sheet1!J1115&lt;&gt;0),Sheet1!I1115&amp;"~"&amp;Sheet1!J1115,""))</f>
        <v>1</v>
      </c>
      <c r="P1112" s="21" t="str">
        <f>IFERROR(VLOOKUP(Sheet1!L1115,配置检查表!$Y:$Z,2,FALSE),"")</f>
        <v/>
      </c>
      <c r="Q1112" s="21" t="str">
        <f>IF(AND(Sheet1!N1115=Sheet1!O1115,Sheet1!O1115&lt;&gt;0),Sheet1!N1115,IF(AND(Sheet1!N1115&lt;&gt;Sheet1!O1115,Sheet1!O1115&lt;&gt;0),Sheet1!N1115&amp;"~"&amp;Sheet1!O1115,""))</f>
        <v/>
      </c>
      <c r="R1112" s="21" t="str">
        <f>IFERROR(VLOOKUP(Sheet1!Q1115,配置检查表!$Y:$Z,2,FALSE),"")</f>
        <v/>
      </c>
      <c r="S1112" s="39">
        <f>IF(AND(Sheet1!S1319=Sheet1!T1319,Sheet1!T1319&lt;&gt;0),Sheet1!S1319,IF(AND(Sheet1!S1319&lt;&gt;Sheet1!T1319,Sheet1!T1319&lt;&gt;0),Sheet1!S1319&amp;"~"&amp;Sheet1!T1319,""))</f>
        <v>260</v>
      </c>
      <c r="T1112" s="21" t="str">
        <f>IFERROR(VLOOKUP(Sheet1!V1115,配置检查表!$Y:$Z,2,FALSE),"")</f>
        <v/>
      </c>
      <c r="U1112" s="39">
        <f>IF(AND(Sheet1!X1319=Sheet1!Y1319,Sheet1!Y1319&lt;&gt;0),Sheet1!X1319,IF(AND(Sheet1!X1319&lt;&gt;Sheet1!Y1319,Sheet1!Y1319&lt;&gt;0),Sheet1!X1319&amp;"~"&amp;Sheet1!Y1319,""))</f>
        <v>1</v>
      </c>
      <c r="V1112" s="21" t="str">
        <f>IFERROR(VLOOKUP(Sheet1!XAA,配置检查表!$Y:$Z,2,FALSE),"")</f>
        <v/>
      </c>
      <c r="W1112" s="21" t="str">
        <f>IF(AND(Sheet1!AC1319=Sheet1!AD1319,Sheet1!AD1319&lt;&gt;0),Sheet1!AC1319,IF(AND(Sheet1!AC1319&lt;&gt;Sheet1!AD1319,Sheet1!AD1319&lt;&gt;0),Sheet1!AC1319&amp;"~"&amp;Sheet1!AD1319,""))</f>
        <v/>
      </c>
    </row>
    <row r="1113" spans="1:23">
      <c r="A1113" s="8">
        <v>22092</v>
      </c>
      <c r="B1113" s="8" t="s">
        <v>110</v>
      </c>
      <c r="C1113" s="3" t="s">
        <v>2248</v>
      </c>
      <c r="D1113" s="21" t="str">
        <f>IF(OR(Sheet1!I1116&lt;&gt;Sheet1!AF1116,Sheet1!AG1116&lt;&gt;Sheet1!J1116),"有影响","-")</f>
        <v>有影响</v>
      </c>
      <c r="E1113" s="21" t="str">
        <f>IF(OR(Sheet1!N1116&lt;&gt;Sheet1!AH1116,Sheet1!AI1116&lt;&gt;Sheet1!O1116),"有影响","-")</f>
        <v>-</v>
      </c>
      <c r="F1113" s="21" t="str">
        <f>IF(OR(Sheet1!S1116&lt;&gt;Sheet1!AJ1116,Sheet1!AK1116&lt;&gt;Sheet1!T1116),"有影响","-")</f>
        <v>-</v>
      </c>
      <c r="G1113" s="21" t="str">
        <f>IF(OR(Sheet1!X1116&lt;&gt;Sheet1!AL1116,Sheet1!AM1116&lt;&gt;Sheet1!Y1116),"有影响","-")</f>
        <v>-</v>
      </c>
      <c r="H1113" s="21" t="str">
        <f>IF(OR(Sheet1!AC1116&lt;&gt;Sheet1!AN1116,Sheet1!AO1116&lt;&gt;Sheet1!AD1116),"有影响","-")</f>
        <v>-</v>
      </c>
      <c r="I1113" s="21" t="str">
        <f>IF(Sheet1!G1116=0,"出错","-")</f>
        <v>-</v>
      </c>
      <c r="J1113" s="21" t="str">
        <f>IF(AND(Sheet1!G1116=0,Sheet1!L1116&lt;&gt;0),"出错","-")</f>
        <v>-</v>
      </c>
      <c r="K1113" s="21" t="str">
        <f>IF(AND(Sheet1!G1116=0,Sheet1!L1116=0,Sheet1!Q1116&lt;&gt;0),"出错","-")</f>
        <v>-</v>
      </c>
      <c r="L1113" s="21" t="str">
        <f>IF(AND(Sheet1!G1116=0,Sheet1!L1116=0,Sheet1!Q1116=0,Sheet1!V1116&lt;&gt;0),"出错","-")</f>
        <v>-</v>
      </c>
      <c r="M1113" s="21" t="str">
        <f>IF(AND(Sheet1!G1116=0,Sheet1!L1116=0,Sheet1!Q1116=0,Sheet1!V1116=0,Sheet1!AA1116&lt;&gt;0),"出错","-")</f>
        <v>-</v>
      </c>
      <c r="N1113" s="21" t="str">
        <f>IFERROR(VLOOKUP(Sheet1!G1116,配置检查表!$Y:$Z,2,FALSE),"")</f>
        <v/>
      </c>
      <c r="O1113" s="21">
        <f>IF(AND(Sheet1!I1116=Sheet1!J1116,Sheet1!J1116&lt;&gt;0),Sheet1!I1116,IF(AND(Sheet1!I1116&lt;&gt;Sheet1!J1116,Sheet1!J1116&lt;&gt;0),Sheet1!I1116&amp;"~"&amp;Sheet1!J1116,""))</f>
        <v>1</v>
      </c>
      <c r="P1113" s="21" t="str">
        <f>IFERROR(VLOOKUP(Sheet1!L1116,配置检查表!$Y:$Z,2,FALSE),"")</f>
        <v/>
      </c>
      <c r="Q1113" s="21" t="str">
        <f>IF(AND(Sheet1!N1116=Sheet1!O1116,Sheet1!O1116&lt;&gt;0),Sheet1!N1116,IF(AND(Sheet1!N1116&lt;&gt;Sheet1!O1116,Sheet1!O1116&lt;&gt;0),Sheet1!N1116&amp;"~"&amp;Sheet1!O1116,""))</f>
        <v/>
      </c>
      <c r="R1113" s="21" t="str">
        <f>IFERROR(VLOOKUP(Sheet1!Q1116,配置检查表!$Y:$Z,2,FALSE),"")</f>
        <v/>
      </c>
      <c r="S1113" s="39">
        <f>IF(AND(Sheet1!S1320=Sheet1!T1320,Sheet1!T1320&lt;&gt;0),Sheet1!S1320,IF(AND(Sheet1!S1320&lt;&gt;Sheet1!T1320,Sheet1!T1320&lt;&gt;0),Sheet1!S1320&amp;"~"&amp;Sheet1!T1320,""))</f>
        <v>205</v>
      </c>
      <c r="T1113" s="21" t="str">
        <f>IFERROR(VLOOKUP(Sheet1!V1116,配置检查表!$Y:$Z,2,FALSE),"")</f>
        <v/>
      </c>
      <c r="U1113" s="39" t="str">
        <f>IF(AND(Sheet1!X1320=Sheet1!Y1320,Sheet1!Y1320&lt;&gt;0),Sheet1!X1320,IF(AND(Sheet1!X1320&lt;&gt;Sheet1!Y1320,Sheet1!Y1320&lt;&gt;0),Sheet1!X1320&amp;"~"&amp;Sheet1!Y1320,""))</f>
        <v/>
      </c>
      <c r="V1113" s="21" t="str">
        <f>IFERROR(VLOOKUP(Sheet1!XAA,配置检查表!$Y:$Z,2,FALSE),"")</f>
        <v/>
      </c>
      <c r="W1113" s="21" t="str">
        <f>IF(AND(Sheet1!AC1320=Sheet1!AD1320,Sheet1!AD1320&lt;&gt;0),Sheet1!AC1320,IF(AND(Sheet1!AC1320&lt;&gt;Sheet1!AD1320,Sheet1!AD1320&lt;&gt;0),Sheet1!AC1320&amp;"~"&amp;Sheet1!AD1320,""))</f>
        <v/>
      </c>
    </row>
    <row r="1114" spans="1:23">
      <c r="A1114" s="3">
        <v>22093</v>
      </c>
      <c r="B1114" s="3" t="s">
        <v>100</v>
      </c>
      <c r="C1114" s="3" t="s">
        <v>2249</v>
      </c>
      <c r="D1114" s="21" t="str">
        <f>IF(OR(Sheet1!I1117&lt;&gt;Sheet1!AF1117,Sheet1!AG1117&lt;&gt;Sheet1!J1117),"有影响","-")</f>
        <v>有影响</v>
      </c>
      <c r="E1114" s="21" t="str">
        <f>IF(OR(Sheet1!N1117&lt;&gt;Sheet1!AH1117,Sheet1!AI1117&lt;&gt;Sheet1!O1117),"有影响","-")</f>
        <v>-</v>
      </c>
      <c r="F1114" s="21" t="str">
        <f>IF(OR(Sheet1!S1117&lt;&gt;Sheet1!AJ1117,Sheet1!AK1117&lt;&gt;Sheet1!T1117),"有影响","-")</f>
        <v>-</v>
      </c>
      <c r="G1114" s="21" t="str">
        <f>IF(OR(Sheet1!X1117&lt;&gt;Sheet1!AL1117,Sheet1!AM1117&lt;&gt;Sheet1!Y1117),"有影响","-")</f>
        <v>-</v>
      </c>
      <c r="H1114" s="21" t="str">
        <f>IF(OR(Sheet1!AC1117&lt;&gt;Sheet1!AN1117,Sheet1!AO1117&lt;&gt;Sheet1!AD1117),"有影响","-")</f>
        <v>-</v>
      </c>
      <c r="I1114" s="21" t="str">
        <f>IF(Sheet1!G1117=0,"出错","-")</f>
        <v>-</v>
      </c>
      <c r="J1114" s="21" t="str">
        <f>IF(AND(Sheet1!G1117=0,Sheet1!L1117&lt;&gt;0),"出错","-")</f>
        <v>-</v>
      </c>
      <c r="K1114" s="21" t="str">
        <f>IF(AND(Sheet1!G1117=0,Sheet1!L1117=0,Sheet1!Q1117&lt;&gt;0),"出错","-")</f>
        <v>-</v>
      </c>
      <c r="L1114" s="21" t="str">
        <f>IF(AND(Sheet1!G1117=0,Sheet1!L1117=0,Sheet1!Q1117=0,Sheet1!V1117&lt;&gt;0),"出错","-")</f>
        <v>-</v>
      </c>
      <c r="M1114" s="21" t="str">
        <f>IF(AND(Sheet1!G1117=0,Sheet1!L1117=0,Sheet1!Q1117=0,Sheet1!V1117=0,Sheet1!AA1117&lt;&gt;0),"出错","-")</f>
        <v>-</v>
      </c>
      <c r="N1114" s="21" t="str">
        <f>IFERROR(VLOOKUP(Sheet1!G1117,配置检查表!$Y:$Z,2,FALSE),"")</f>
        <v/>
      </c>
      <c r="O1114" s="21">
        <f>IF(AND(Sheet1!I1117=Sheet1!J1117,Sheet1!J1117&lt;&gt;0),Sheet1!I1117,IF(AND(Sheet1!I1117&lt;&gt;Sheet1!J1117,Sheet1!J1117&lt;&gt;0),Sheet1!I1117&amp;"~"&amp;Sheet1!J1117,""))</f>
        <v>1</v>
      </c>
      <c r="P1114" s="21" t="str">
        <f>IFERROR(VLOOKUP(Sheet1!L1117,配置检查表!$Y:$Z,2,FALSE),"")</f>
        <v/>
      </c>
      <c r="Q1114" s="21" t="str">
        <f>IF(AND(Sheet1!N1117=Sheet1!O1117,Sheet1!O1117&lt;&gt;0),Sheet1!N1117,IF(AND(Sheet1!N1117&lt;&gt;Sheet1!O1117,Sheet1!O1117&lt;&gt;0),Sheet1!N1117&amp;"~"&amp;Sheet1!O1117,""))</f>
        <v/>
      </c>
      <c r="R1114" s="21" t="str">
        <f>IFERROR(VLOOKUP(Sheet1!Q1117,配置检查表!$Y:$Z,2,FALSE),"")</f>
        <v/>
      </c>
      <c r="S1114" s="39">
        <f>IF(AND(Sheet1!S1321=Sheet1!T1321,Sheet1!T1321&lt;&gt;0),Sheet1!S1321,IF(AND(Sheet1!S1321&lt;&gt;Sheet1!T1321,Sheet1!T1321&lt;&gt;0),Sheet1!S1321&amp;"~"&amp;Sheet1!T1321,""))</f>
        <v>235</v>
      </c>
      <c r="T1114" s="21" t="str">
        <f>IFERROR(VLOOKUP(Sheet1!V1117,配置检查表!$Y:$Z,2,FALSE),"")</f>
        <v/>
      </c>
      <c r="U1114" s="39">
        <f>IF(AND(Sheet1!X1321=Sheet1!Y1321,Sheet1!Y1321&lt;&gt;0),Sheet1!X1321,IF(AND(Sheet1!X1321&lt;&gt;Sheet1!Y1321,Sheet1!Y1321&lt;&gt;0),Sheet1!X1321&amp;"~"&amp;Sheet1!Y1321,""))</f>
        <v>3</v>
      </c>
      <c r="V1114" s="21" t="str">
        <f>IFERROR(VLOOKUP(Sheet1!XAA,配置检查表!$Y:$Z,2,FALSE),"")</f>
        <v/>
      </c>
      <c r="W1114" s="21" t="str">
        <f>IF(AND(Sheet1!AC1321=Sheet1!AD1321,Sheet1!AD1321&lt;&gt;0),Sheet1!AC1321,IF(AND(Sheet1!AC1321&lt;&gt;Sheet1!AD1321,Sheet1!AD1321&lt;&gt;0),Sheet1!AC1321&amp;"~"&amp;Sheet1!AD1321,""))</f>
        <v/>
      </c>
    </row>
    <row r="1115" spans="1:23">
      <c r="A1115" s="3">
        <v>22094</v>
      </c>
      <c r="B1115" s="3" t="s">
        <v>104</v>
      </c>
      <c r="C1115" s="3" t="s">
        <v>2250</v>
      </c>
      <c r="D1115" s="21" t="str">
        <f>IF(OR(Sheet1!I1118&lt;&gt;Sheet1!AF1118,Sheet1!AG1118&lt;&gt;Sheet1!J1118),"有影响","-")</f>
        <v>有影响</v>
      </c>
      <c r="E1115" s="21" t="str">
        <f>IF(OR(Sheet1!N1118&lt;&gt;Sheet1!AH1118,Sheet1!AI1118&lt;&gt;Sheet1!O1118),"有影响","-")</f>
        <v>-</v>
      </c>
      <c r="F1115" s="21" t="str">
        <f>IF(OR(Sheet1!S1118&lt;&gt;Sheet1!AJ1118,Sheet1!AK1118&lt;&gt;Sheet1!T1118),"有影响","-")</f>
        <v>-</v>
      </c>
      <c r="G1115" s="21" t="str">
        <f>IF(OR(Sheet1!X1118&lt;&gt;Sheet1!AL1118,Sheet1!AM1118&lt;&gt;Sheet1!Y1118),"有影响","-")</f>
        <v>-</v>
      </c>
      <c r="H1115" s="21" t="str">
        <f>IF(OR(Sheet1!AC1118&lt;&gt;Sheet1!AN1118,Sheet1!AO1118&lt;&gt;Sheet1!AD1118),"有影响","-")</f>
        <v>-</v>
      </c>
      <c r="I1115" s="21" t="str">
        <f>IF(Sheet1!G1118=0,"出错","-")</f>
        <v>-</v>
      </c>
      <c r="J1115" s="21" t="str">
        <f>IF(AND(Sheet1!G1118=0,Sheet1!L1118&lt;&gt;0),"出错","-")</f>
        <v>-</v>
      </c>
      <c r="K1115" s="21" t="str">
        <f>IF(AND(Sheet1!G1118=0,Sheet1!L1118=0,Sheet1!Q1118&lt;&gt;0),"出错","-")</f>
        <v>-</v>
      </c>
      <c r="L1115" s="21" t="str">
        <f>IF(AND(Sheet1!G1118=0,Sheet1!L1118=0,Sheet1!Q1118=0,Sheet1!V1118&lt;&gt;0),"出错","-")</f>
        <v>-</v>
      </c>
      <c r="M1115" s="21" t="str">
        <f>IF(AND(Sheet1!G1118=0,Sheet1!L1118=0,Sheet1!Q1118=0,Sheet1!V1118=0,Sheet1!AA1118&lt;&gt;0),"出错","-")</f>
        <v>-</v>
      </c>
      <c r="N1115" s="21" t="str">
        <f>IFERROR(VLOOKUP(Sheet1!G1118,配置检查表!$Y:$Z,2,FALSE),"")</f>
        <v/>
      </c>
      <c r="O1115" s="21">
        <f>IF(AND(Sheet1!I1118=Sheet1!J1118,Sheet1!J1118&lt;&gt;0),Sheet1!I1118,IF(AND(Sheet1!I1118&lt;&gt;Sheet1!J1118,Sheet1!J1118&lt;&gt;0),Sheet1!I1118&amp;"~"&amp;Sheet1!J1118,""))</f>
        <v>1</v>
      </c>
      <c r="P1115" s="21" t="str">
        <f>IFERROR(VLOOKUP(Sheet1!L1118,配置检查表!$Y:$Z,2,FALSE),"")</f>
        <v/>
      </c>
      <c r="Q1115" s="21" t="str">
        <f>IF(AND(Sheet1!N1118=Sheet1!O1118,Sheet1!O1118&lt;&gt;0),Sheet1!N1118,IF(AND(Sheet1!N1118&lt;&gt;Sheet1!O1118,Sheet1!O1118&lt;&gt;0),Sheet1!N1118&amp;"~"&amp;Sheet1!O1118,""))</f>
        <v/>
      </c>
      <c r="R1115" s="21" t="str">
        <f>IFERROR(VLOOKUP(Sheet1!Q1118,配置检查表!$Y:$Z,2,FALSE),"")</f>
        <v/>
      </c>
      <c r="S1115" s="39">
        <f>IF(AND(Sheet1!S1322=Sheet1!T1322,Sheet1!T1322&lt;&gt;0),Sheet1!S1322,IF(AND(Sheet1!S1322&lt;&gt;Sheet1!T1322,Sheet1!T1322&lt;&gt;0),Sheet1!S1322&amp;"~"&amp;Sheet1!T1322,""))</f>
        <v>265</v>
      </c>
      <c r="T1115" s="21" t="str">
        <f>IFERROR(VLOOKUP(Sheet1!V1118,配置检查表!$Y:$Z,2,FALSE),"")</f>
        <v/>
      </c>
      <c r="U1115" s="39">
        <f>IF(AND(Sheet1!X1322=Sheet1!Y1322,Sheet1!Y1322&lt;&gt;0),Sheet1!X1322,IF(AND(Sheet1!X1322&lt;&gt;Sheet1!Y1322,Sheet1!Y1322&lt;&gt;0),Sheet1!X1322&amp;"~"&amp;Sheet1!Y1322,""))</f>
        <v>1</v>
      </c>
      <c r="V1115" s="21" t="str">
        <f>IFERROR(VLOOKUP(Sheet1!XAA,配置检查表!$Y:$Z,2,FALSE),"")</f>
        <v/>
      </c>
      <c r="W1115" s="21" t="str">
        <f>IF(AND(Sheet1!AC1322=Sheet1!AD1322,Sheet1!AD1322&lt;&gt;0),Sheet1!AC1322,IF(AND(Sheet1!AC1322&lt;&gt;Sheet1!AD1322,Sheet1!AD1322&lt;&gt;0),Sheet1!AC1322&amp;"~"&amp;Sheet1!AD1322,""))</f>
        <v/>
      </c>
    </row>
    <row r="1116" spans="1:23">
      <c r="A1116" s="3">
        <v>22095</v>
      </c>
      <c r="B1116" s="3" t="s">
        <v>108</v>
      </c>
      <c r="C1116" s="3" t="s">
        <v>2251</v>
      </c>
      <c r="D1116" s="21" t="str">
        <f>IF(OR(Sheet1!I1119&lt;&gt;Sheet1!AF1119,Sheet1!AG1119&lt;&gt;Sheet1!J1119),"有影响","-")</f>
        <v>有影响</v>
      </c>
      <c r="E1116" s="21" t="str">
        <f>IF(OR(Sheet1!N1119&lt;&gt;Sheet1!AH1119,Sheet1!AI1119&lt;&gt;Sheet1!O1119),"有影响","-")</f>
        <v>-</v>
      </c>
      <c r="F1116" s="21" t="str">
        <f>IF(OR(Sheet1!S1119&lt;&gt;Sheet1!AJ1119,Sheet1!AK1119&lt;&gt;Sheet1!T1119),"有影响","-")</f>
        <v>-</v>
      </c>
      <c r="G1116" s="21" t="str">
        <f>IF(OR(Sheet1!X1119&lt;&gt;Sheet1!AL1119,Sheet1!AM1119&lt;&gt;Sheet1!Y1119),"有影响","-")</f>
        <v>-</v>
      </c>
      <c r="H1116" s="21" t="str">
        <f>IF(OR(Sheet1!AC1119&lt;&gt;Sheet1!AN1119,Sheet1!AO1119&lt;&gt;Sheet1!AD1119),"有影响","-")</f>
        <v>-</v>
      </c>
      <c r="I1116" s="21" t="str">
        <f>IF(Sheet1!G1119=0,"出错","-")</f>
        <v>-</v>
      </c>
      <c r="J1116" s="21" t="str">
        <f>IF(AND(Sheet1!G1119=0,Sheet1!L1119&lt;&gt;0),"出错","-")</f>
        <v>-</v>
      </c>
      <c r="K1116" s="21" t="str">
        <f>IF(AND(Sheet1!G1119=0,Sheet1!L1119=0,Sheet1!Q1119&lt;&gt;0),"出错","-")</f>
        <v>-</v>
      </c>
      <c r="L1116" s="21" t="str">
        <f>IF(AND(Sheet1!G1119=0,Sheet1!L1119=0,Sheet1!Q1119=0,Sheet1!V1119&lt;&gt;0),"出错","-")</f>
        <v>-</v>
      </c>
      <c r="M1116" s="21" t="str">
        <f>IF(AND(Sheet1!G1119=0,Sheet1!L1119=0,Sheet1!Q1119=0,Sheet1!V1119=0,Sheet1!AA1119&lt;&gt;0),"出错","-")</f>
        <v>-</v>
      </c>
      <c r="N1116" s="21" t="str">
        <f>IFERROR(VLOOKUP(Sheet1!G1119,配置检查表!$Y:$Z,2,FALSE),"")</f>
        <v/>
      </c>
      <c r="O1116" s="21">
        <f>IF(AND(Sheet1!I1119=Sheet1!J1119,Sheet1!J1119&lt;&gt;0),Sheet1!I1119,IF(AND(Sheet1!I1119&lt;&gt;Sheet1!J1119,Sheet1!J1119&lt;&gt;0),Sheet1!I1119&amp;"~"&amp;Sheet1!J1119,""))</f>
        <v>1</v>
      </c>
      <c r="P1116" s="21" t="str">
        <f>IFERROR(VLOOKUP(Sheet1!L1119,配置检查表!$Y:$Z,2,FALSE),"")</f>
        <v/>
      </c>
      <c r="Q1116" s="21" t="str">
        <f>IF(AND(Sheet1!N1119=Sheet1!O1119,Sheet1!O1119&lt;&gt;0),Sheet1!N1119,IF(AND(Sheet1!N1119&lt;&gt;Sheet1!O1119,Sheet1!O1119&lt;&gt;0),Sheet1!N1119&amp;"~"&amp;Sheet1!O1119,""))</f>
        <v/>
      </c>
      <c r="R1116" s="21" t="str">
        <f>IFERROR(VLOOKUP(Sheet1!Q1119,配置检查表!$Y:$Z,2,FALSE),"")</f>
        <v/>
      </c>
      <c r="S1116" s="39">
        <f>IF(AND(Sheet1!S1323=Sheet1!T1323,Sheet1!T1323&lt;&gt;0),Sheet1!S1323,IF(AND(Sheet1!S1323&lt;&gt;Sheet1!T1323,Sheet1!T1323&lt;&gt;0),Sheet1!S1323&amp;"~"&amp;Sheet1!T1323,""))</f>
        <v>210</v>
      </c>
      <c r="T1116" s="21" t="str">
        <f>IFERROR(VLOOKUP(Sheet1!V1119,配置检查表!$Y:$Z,2,FALSE),"")</f>
        <v/>
      </c>
      <c r="U1116" s="39" t="str">
        <f>IF(AND(Sheet1!X1323=Sheet1!Y1323,Sheet1!Y1323&lt;&gt;0),Sheet1!X1323,IF(AND(Sheet1!X1323&lt;&gt;Sheet1!Y1323,Sheet1!Y1323&lt;&gt;0),Sheet1!X1323&amp;"~"&amp;Sheet1!Y1323,""))</f>
        <v/>
      </c>
      <c r="V1116" s="21" t="str">
        <f>IFERROR(VLOOKUP(Sheet1!XAA,配置检查表!$Y:$Z,2,FALSE),"")</f>
        <v/>
      </c>
      <c r="W1116" s="21" t="str">
        <f>IF(AND(Sheet1!AC1323=Sheet1!AD1323,Sheet1!AD1323&lt;&gt;0),Sheet1!AC1323,IF(AND(Sheet1!AC1323&lt;&gt;Sheet1!AD1323,Sheet1!AD1323&lt;&gt;0),Sheet1!AC1323&amp;"~"&amp;Sheet1!AD1323,""))</f>
        <v/>
      </c>
    </row>
    <row r="1117" spans="1:23">
      <c r="A1117" s="3">
        <v>22096</v>
      </c>
      <c r="B1117" s="3" t="s">
        <v>2414</v>
      </c>
      <c r="C1117" s="3" t="s">
        <v>2415</v>
      </c>
      <c r="D1117" s="21" t="str">
        <f>IF(OR(Sheet1!I1120&lt;&gt;Sheet1!AF1120,Sheet1!AG1120&lt;&gt;Sheet1!J1120),"有影响","-")</f>
        <v>有影响</v>
      </c>
      <c r="E1117" s="21" t="str">
        <f>IF(OR(Sheet1!N1120&lt;&gt;Sheet1!AH1120,Sheet1!AI1120&lt;&gt;Sheet1!O1120),"有影响","-")</f>
        <v>-</v>
      </c>
      <c r="F1117" s="21" t="str">
        <f>IF(OR(Sheet1!S1120&lt;&gt;Sheet1!AJ1120,Sheet1!AK1120&lt;&gt;Sheet1!T1120),"有影响","-")</f>
        <v>-</v>
      </c>
      <c r="G1117" s="21" t="str">
        <f>IF(OR(Sheet1!X1120&lt;&gt;Sheet1!AL1120,Sheet1!AM1120&lt;&gt;Sheet1!Y1120),"有影响","-")</f>
        <v>-</v>
      </c>
      <c r="H1117" s="21" t="str">
        <f>IF(OR(Sheet1!AC1120&lt;&gt;Sheet1!AN1120,Sheet1!AO1120&lt;&gt;Sheet1!AD1120),"有影响","-")</f>
        <v>-</v>
      </c>
      <c r="I1117" s="21" t="str">
        <f>IF(Sheet1!G1120=0,"出错","-")</f>
        <v>-</v>
      </c>
      <c r="J1117" s="21" t="str">
        <f>IF(AND(Sheet1!G1120=0,Sheet1!L1120&lt;&gt;0),"出错","-")</f>
        <v>-</v>
      </c>
      <c r="K1117" s="21" t="str">
        <f>IF(AND(Sheet1!G1120=0,Sheet1!L1120=0,Sheet1!Q1120&lt;&gt;0),"出错","-")</f>
        <v>-</v>
      </c>
      <c r="L1117" s="21" t="str">
        <f>IF(AND(Sheet1!G1120=0,Sheet1!L1120=0,Sheet1!Q1120=0,Sheet1!V1120&lt;&gt;0),"出错","-")</f>
        <v>-</v>
      </c>
      <c r="M1117" s="21" t="str">
        <f>IF(AND(Sheet1!G1120=0,Sheet1!L1120=0,Sheet1!Q1120=0,Sheet1!V1120=0,Sheet1!AA1120&lt;&gt;0),"出错","-")</f>
        <v>-</v>
      </c>
      <c r="N1117" s="21" t="str">
        <f>IFERROR(VLOOKUP(Sheet1!G1120,配置检查表!$Y:$Z,2,FALSE),"")</f>
        <v/>
      </c>
      <c r="O1117" s="21">
        <f>IF(AND(Sheet1!I1120=Sheet1!J1120,Sheet1!J1120&lt;&gt;0),Sheet1!I1120,IF(AND(Sheet1!I1120&lt;&gt;Sheet1!J1120,Sheet1!J1120&lt;&gt;0),Sheet1!I1120&amp;"~"&amp;Sheet1!J1120,""))</f>
        <v>1</v>
      </c>
      <c r="P1117" s="21" t="str">
        <f>IFERROR(VLOOKUP(Sheet1!L1120,配置检查表!$Y:$Z,2,FALSE),"")</f>
        <v/>
      </c>
      <c r="Q1117" s="21" t="str">
        <f>IF(AND(Sheet1!N1120=Sheet1!O1120,Sheet1!O1120&lt;&gt;0),Sheet1!N1120,IF(AND(Sheet1!N1120&lt;&gt;Sheet1!O1120,Sheet1!O1120&lt;&gt;0),Sheet1!N1120&amp;"~"&amp;Sheet1!O1120,""))</f>
        <v/>
      </c>
      <c r="R1117" s="21" t="str">
        <f>IFERROR(VLOOKUP(Sheet1!Q1120,配置检查表!$Y:$Z,2,FALSE),"")</f>
        <v/>
      </c>
      <c r="S1117" s="39">
        <f>IF(AND(Sheet1!S1324=Sheet1!T1324,Sheet1!T1324&lt;&gt;0),Sheet1!S1324,IF(AND(Sheet1!S1324&lt;&gt;Sheet1!T1324,Sheet1!T1324&lt;&gt;0),Sheet1!S1324&amp;"~"&amp;Sheet1!T1324,""))</f>
        <v>240</v>
      </c>
      <c r="T1117" s="21" t="str">
        <f>IFERROR(VLOOKUP(Sheet1!V1120,配置检查表!$Y:$Z,2,FALSE),"")</f>
        <v/>
      </c>
      <c r="U1117" s="39">
        <f>IF(AND(Sheet1!X1324=Sheet1!Y1324,Sheet1!Y1324&lt;&gt;0),Sheet1!X1324,IF(AND(Sheet1!X1324&lt;&gt;Sheet1!Y1324,Sheet1!Y1324&lt;&gt;0),Sheet1!X1324&amp;"~"&amp;Sheet1!Y1324,""))</f>
        <v>3</v>
      </c>
      <c r="V1117" s="21" t="str">
        <f>IFERROR(VLOOKUP(Sheet1!XAA,配置检查表!$Y:$Z,2,FALSE),"")</f>
        <v/>
      </c>
      <c r="W1117" s="21" t="str">
        <f>IF(AND(Sheet1!AC1324=Sheet1!AD1324,Sheet1!AD1324&lt;&gt;0),Sheet1!AC1324,IF(AND(Sheet1!AC1324&lt;&gt;Sheet1!AD1324,Sheet1!AD1324&lt;&gt;0),Sheet1!AC1324&amp;"~"&amp;Sheet1!AD1324,""))</f>
        <v/>
      </c>
    </row>
    <row r="1118" spans="1:23">
      <c r="A1118" s="3">
        <v>22097</v>
      </c>
      <c r="B1118" s="3" t="s">
        <v>101</v>
      </c>
      <c r="C1118" s="3" t="s">
        <v>2252</v>
      </c>
      <c r="D1118" s="21" t="str">
        <f>IF(OR(Sheet1!I1121&lt;&gt;Sheet1!AF1121,Sheet1!AG1121&lt;&gt;Sheet1!J1121),"有影响","-")</f>
        <v>有影响</v>
      </c>
      <c r="E1118" s="21" t="str">
        <f>IF(OR(Sheet1!N1121&lt;&gt;Sheet1!AH1121,Sheet1!AI1121&lt;&gt;Sheet1!O1121),"有影响","-")</f>
        <v>-</v>
      </c>
      <c r="F1118" s="21" t="str">
        <f>IF(OR(Sheet1!S1121&lt;&gt;Sheet1!AJ1121,Sheet1!AK1121&lt;&gt;Sheet1!T1121),"有影响","-")</f>
        <v>-</v>
      </c>
      <c r="G1118" s="21" t="str">
        <f>IF(OR(Sheet1!X1121&lt;&gt;Sheet1!AL1121,Sheet1!AM1121&lt;&gt;Sheet1!Y1121),"有影响","-")</f>
        <v>-</v>
      </c>
      <c r="H1118" s="21" t="str">
        <f>IF(OR(Sheet1!AC1121&lt;&gt;Sheet1!AN1121,Sheet1!AO1121&lt;&gt;Sheet1!AD1121),"有影响","-")</f>
        <v>-</v>
      </c>
      <c r="I1118" s="21" t="str">
        <f>IF(Sheet1!G1121=0,"出错","-")</f>
        <v>-</v>
      </c>
      <c r="J1118" s="21" t="str">
        <f>IF(AND(Sheet1!G1121=0,Sheet1!L1121&lt;&gt;0),"出错","-")</f>
        <v>-</v>
      </c>
      <c r="K1118" s="21" t="str">
        <f>IF(AND(Sheet1!G1121=0,Sheet1!L1121=0,Sheet1!Q1121&lt;&gt;0),"出错","-")</f>
        <v>-</v>
      </c>
      <c r="L1118" s="21" t="str">
        <f>IF(AND(Sheet1!G1121=0,Sheet1!L1121=0,Sheet1!Q1121=0,Sheet1!V1121&lt;&gt;0),"出错","-")</f>
        <v>-</v>
      </c>
      <c r="M1118" s="21" t="str">
        <f>IF(AND(Sheet1!G1121=0,Sheet1!L1121=0,Sheet1!Q1121=0,Sheet1!V1121=0,Sheet1!AA1121&lt;&gt;0),"出错","-")</f>
        <v>-</v>
      </c>
      <c r="N1118" s="21" t="str">
        <f>IFERROR(VLOOKUP(Sheet1!G1121,配置检查表!$Y:$Z,2,FALSE),"")</f>
        <v/>
      </c>
      <c r="O1118" s="21">
        <f>IF(AND(Sheet1!I1121=Sheet1!J1121,Sheet1!J1121&lt;&gt;0),Sheet1!I1121,IF(AND(Sheet1!I1121&lt;&gt;Sheet1!J1121,Sheet1!J1121&lt;&gt;0),Sheet1!I1121&amp;"~"&amp;Sheet1!J1121,""))</f>
        <v>1</v>
      </c>
      <c r="P1118" s="21" t="str">
        <f>IFERROR(VLOOKUP(Sheet1!L1121,配置检查表!$Y:$Z,2,FALSE),"")</f>
        <v/>
      </c>
      <c r="Q1118" s="21" t="str">
        <f>IF(AND(Sheet1!N1121=Sheet1!O1121,Sheet1!O1121&lt;&gt;0),Sheet1!N1121,IF(AND(Sheet1!N1121&lt;&gt;Sheet1!O1121,Sheet1!O1121&lt;&gt;0),Sheet1!N1121&amp;"~"&amp;Sheet1!O1121,""))</f>
        <v/>
      </c>
      <c r="R1118" s="21" t="str">
        <f>IFERROR(VLOOKUP(Sheet1!Q1121,配置检查表!$Y:$Z,2,FALSE),"")</f>
        <v/>
      </c>
      <c r="S1118" s="39">
        <f>IF(AND(Sheet1!S1325=Sheet1!T1325,Sheet1!T1325&lt;&gt;0),Sheet1!S1325,IF(AND(Sheet1!S1325&lt;&gt;Sheet1!T1325,Sheet1!T1325&lt;&gt;0),Sheet1!S1325&amp;"~"&amp;Sheet1!T1325,""))</f>
        <v>270</v>
      </c>
      <c r="T1118" s="21" t="str">
        <f>IFERROR(VLOOKUP(Sheet1!V1121,配置检查表!$Y:$Z,2,FALSE),"")</f>
        <v/>
      </c>
      <c r="U1118" s="39">
        <f>IF(AND(Sheet1!X1325=Sheet1!Y1325,Sheet1!Y1325&lt;&gt;0),Sheet1!X1325,IF(AND(Sheet1!X1325&lt;&gt;Sheet1!Y1325,Sheet1!Y1325&lt;&gt;0),Sheet1!X1325&amp;"~"&amp;Sheet1!Y1325,""))</f>
        <v>1</v>
      </c>
      <c r="V1118" s="21" t="str">
        <f>IFERROR(VLOOKUP(Sheet1!XAA,配置检查表!$Y:$Z,2,FALSE),"")</f>
        <v/>
      </c>
      <c r="W1118" s="21" t="str">
        <f>IF(AND(Sheet1!AC1325=Sheet1!AD1325,Sheet1!AD1325&lt;&gt;0),Sheet1!AC1325,IF(AND(Sheet1!AC1325&lt;&gt;Sheet1!AD1325,Sheet1!AD1325&lt;&gt;0),Sheet1!AC1325&amp;"~"&amp;Sheet1!AD1325,""))</f>
        <v/>
      </c>
    </row>
    <row r="1119" spans="1:23">
      <c r="A1119" s="3">
        <v>22098</v>
      </c>
      <c r="B1119" s="3" t="s">
        <v>105</v>
      </c>
      <c r="C1119" s="3" t="s">
        <v>2253</v>
      </c>
      <c r="D1119" s="21" t="str">
        <f>IF(OR(Sheet1!I1122&lt;&gt;Sheet1!AF1122,Sheet1!AG1122&lt;&gt;Sheet1!J1122),"有影响","-")</f>
        <v>有影响</v>
      </c>
      <c r="E1119" s="21" t="str">
        <f>IF(OR(Sheet1!N1122&lt;&gt;Sheet1!AH1122,Sheet1!AI1122&lt;&gt;Sheet1!O1122),"有影响","-")</f>
        <v>-</v>
      </c>
      <c r="F1119" s="21" t="str">
        <f>IF(OR(Sheet1!S1122&lt;&gt;Sheet1!AJ1122,Sheet1!AK1122&lt;&gt;Sheet1!T1122),"有影响","-")</f>
        <v>-</v>
      </c>
      <c r="G1119" s="21" t="str">
        <f>IF(OR(Sheet1!X1122&lt;&gt;Sheet1!AL1122,Sheet1!AM1122&lt;&gt;Sheet1!Y1122),"有影响","-")</f>
        <v>-</v>
      </c>
      <c r="H1119" s="21" t="str">
        <f>IF(OR(Sheet1!AC1122&lt;&gt;Sheet1!AN1122,Sheet1!AO1122&lt;&gt;Sheet1!AD1122),"有影响","-")</f>
        <v>-</v>
      </c>
      <c r="I1119" s="21" t="str">
        <f>IF(Sheet1!G1122=0,"出错","-")</f>
        <v>-</v>
      </c>
      <c r="J1119" s="21" t="str">
        <f>IF(AND(Sheet1!G1122=0,Sheet1!L1122&lt;&gt;0),"出错","-")</f>
        <v>-</v>
      </c>
      <c r="K1119" s="21" t="str">
        <f>IF(AND(Sheet1!G1122=0,Sheet1!L1122=0,Sheet1!Q1122&lt;&gt;0),"出错","-")</f>
        <v>-</v>
      </c>
      <c r="L1119" s="21" t="str">
        <f>IF(AND(Sheet1!G1122=0,Sheet1!L1122=0,Sheet1!Q1122=0,Sheet1!V1122&lt;&gt;0),"出错","-")</f>
        <v>-</v>
      </c>
      <c r="M1119" s="21" t="str">
        <f>IF(AND(Sheet1!G1122=0,Sheet1!L1122=0,Sheet1!Q1122=0,Sheet1!V1122=0,Sheet1!AA1122&lt;&gt;0),"出错","-")</f>
        <v>-</v>
      </c>
      <c r="N1119" s="21" t="str">
        <f>IFERROR(VLOOKUP(Sheet1!G1122,配置检查表!$Y:$Z,2,FALSE),"")</f>
        <v/>
      </c>
      <c r="O1119" s="21">
        <f>IF(AND(Sheet1!I1122=Sheet1!J1122,Sheet1!J1122&lt;&gt;0),Sheet1!I1122,IF(AND(Sheet1!I1122&lt;&gt;Sheet1!J1122,Sheet1!J1122&lt;&gt;0),Sheet1!I1122&amp;"~"&amp;Sheet1!J1122,""))</f>
        <v>1</v>
      </c>
      <c r="P1119" s="21" t="str">
        <f>IFERROR(VLOOKUP(Sheet1!L1122,配置检查表!$Y:$Z,2,FALSE),"")</f>
        <v/>
      </c>
      <c r="Q1119" s="21" t="str">
        <f>IF(AND(Sheet1!N1122=Sheet1!O1122,Sheet1!O1122&lt;&gt;0),Sheet1!N1122,IF(AND(Sheet1!N1122&lt;&gt;Sheet1!O1122,Sheet1!O1122&lt;&gt;0),Sheet1!N1122&amp;"~"&amp;Sheet1!O1122,""))</f>
        <v/>
      </c>
      <c r="R1119" s="21" t="str">
        <f>IFERROR(VLOOKUP(Sheet1!Q1122,配置检查表!$Y:$Z,2,FALSE),"")</f>
        <v/>
      </c>
      <c r="S1119" s="39">
        <f>IF(AND(Sheet1!S1326=Sheet1!T1326,Sheet1!T1326&lt;&gt;0),Sheet1!S1326,IF(AND(Sheet1!S1326&lt;&gt;Sheet1!T1326,Sheet1!T1326&lt;&gt;0),Sheet1!S1326&amp;"~"&amp;Sheet1!T1326,""))</f>
        <v>215</v>
      </c>
      <c r="T1119" s="21" t="str">
        <f>IFERROR(VLOOKUP(Sheet1!V1122,配置检查表!$Y:$Z,2,FALSE),"")</f>
        <v/>
      </c>
      <c r="U1119" s="39" t="str">
        <f>IF(AND(Sheet1!X1326=Sheet1!Y1326,Sheet1!Y1326&lt;&gt;0),Sheet1!X1326,IF(AND(Sheet1!X1326&lt;&gt;Sheet1!Y1326,Sheet1!Y1326&lt;&gt;0),Sheet1!X1326&amp;"~"&amp;Sheet1!Y1326,""))</f>
        <v/>
      </c>
      <c r="V1119" s="21" t="str">
        <f>IFERROR(VLOOKUP(Sheet1!XAA,配置检查表!$Y:$Z,2,FALSE),"")</f>
        <v/>
      </c>
      <c r="W1119" s="21" t="str">
        <f>IF(AND(Sheet1!AC1326=Sheet1!AD1326,Sheet1!AD1326&lt;&gt;0),Sheet1!AC1326,IF(AND(Sheet1!AC1326&lt;&gt;Sheet1!AD1326,Sheet1!AD1326&lt;&gt;0),Sheet1!AC1326&amp;"~"&amp;Sheet1!AD1326,""))</f>
        <v/>
      </c>
    </row>
    <row r="1120" spans="1:23">
      <c r="A1120" s="3">
        <v>22099</v>
      </c>
      <c r="B1120" s="3" t="s">
        <v>1930</v>
      </c>
      <c r="C1120" s="3" t="s">
        <v>2254</v>
      </c>
      <c r="D1120" s="21" t="str">
        <f>IF(OR(Sheet1!I1123&lt;&gt;Sheet1!AF1123,Sheet1!AG1123&lt;&gt;Sheet1!J1123),"有影响","-")</f>
        <v>有影响</v>
      </c>
      <c r="E1120" s="21" t="str">
        <f>IF(OR(Sheet1!N1123&lt;&gt;Sheet1!AH1123,Sheet1!AI1123&lt;&gt;Sheet1!O1123),"有影响","-")</f>
        <v>-</v>
      </c>
      <c r="F1120" s="21" t="str">
        <f>IF(OR(Sheet1!S1123&lt;&gt;Sheet1!AJ1123,Sheet1!AK1123&lt;&gt;Sheet1!T1123),"有影响","-")</f>
        <v>-</v>
      </c>
      <c r="G1120" s="21" t="str">
        <f>IF(OR(Sheet1!X1123&lt;&gt;Sheet1!AL1123,Sheet1!AM1123&lt;&gt;Sheet1!Y1123),"有影响","-")</f>
        <v>-</v>
      </c>
      <c r="H1120" s="21" t="str">
        <f>IF(OR(Sheet1!AC1123&lt;&gt;Sheet1!AN1123,Sheet1!AO1123&lt;&gt;Sheet1!AD1123),"有影响","-")</f>
        <v>-</v>
      </c>
      <c r="I1120" s="21" t="str">
        <f>IF(Sheet1!G1123=0,"出错","-")</f>
        <v>-</v>
      </c>
      <c r="J1120" s="21" t="str">
        <f>IF(AND(Sheet1!G1123=0,Sheet1!L1123&lt;&gt;0),"出错","-")</f>
        <v>-</v>
      </c>
      <c r="K1120" s="21" t="str">
        <f>IF(AND(Sheet1!G1123=0,Sheet1!L1123=0,Sheet1!Q1123&lt;&gt;0),"出错","-")</f>
        <v>-</v>
      </c>
      <c r="L1120" s="21" t="str">
        <f>IF(AND(Sheet1!G1123=0,Sheet1!L1123=0,Sheet1!Q1123=0,Sheet1!V1123&lt;&gt;0),"出错","-")</f>
        <v>-</v>
      </c>
      <c r="M1120" s="21" t="str">
        <f>IF(AND(Sheet1!G1123=0,Sheet1!L1123=0,Sheet1!Q1123=0,Sheet1!V1123=0,Sheet1!AA1123&lt;&gt;0),"出错","-")</f>
        <v>-</v>
      </c>
      <c r="N1120" s="21" t="str">
        <f>IFERROR(VLOOKUP(Sheet1!G1123,配置检查表!$Y:$Z,2,FALSE),"")</f>
        <v/>
      </c>
      <c r="O1120" s="21">
        <f>IF(AND(Sheet1!I1123=Sheet1!J1123,Sheet1!J1123&lt;&gt;0),Sheet1!I1123,IF(AND(Sheet1!I1123&lt;&gt;Sheet1!J1123,Sheet1!J1123&lt;&gt;0),Sheet1!I1123&amp;"~"&amp;Sheet1!J1123,""))</f>
        <v>1</v>
      </c>
      <c r="P1120" s="21" t="str">
        <f>IFERROR(VLOOKUP(Sheet1!L1123,配置检查表!$Y:$Z,2,FALSE),"")</f>
        <v/>
      </c>
      <c r="Q1120" s="21" t="str">
        <f>IF(AND(Sheet1!N1123=Sheet1!O1123,Sheet1!O1123&lt;&gt;0),Sheet1!N1123,IF(AND(Sheet1!N1123&lt;&gt;Sheet1!O1123,Sheet1!O1123&lt;&gt;0),Sheet1!N1123&amp;"~"&amp;Sheet1!O1123,""))</f>
        <v/>
      </c>
      <c r="R1120" s="21" t="str">
        <f>IFERROR(VLOOKUP(Sheet1!Q1123,配置检查表!$Y:$Z,2,FALSE),"")</f>
        <v/>
      </c>
      <c r="S1120" s="39">
        <f>IF(AND(Sheet1!S1327=Sheet1!T1327,Sheet1!T1327&lt;&gt;0),Sheet1!S1327,IF(AND(Sheet1!S1327&lt;&gt;Sheet1!T1327,Sheet1!T1327&lt;&gt;0),Sheet1!S1327&amp;"~"&amp;Sheet1!T1327,""))</f>
        <v>245</v>
      </c>
      <c r="T1120" s="21" t="str">
        <f>IFERROR(VLOOKUP(Sheet1!V1123,配置检查表!$Y:$Z,2,FALSE),"")</f>
        <v/>
      </c>
      <c r="U1120" s="39">
        <f>IF(AND(Sheet1!X1327=Sheet1!Y1327,Sheet1!Y1327&lt;&gt;0),Sheet1!X1327,IF(AND(Sheet1!X1327&lt;&gt;Sheet1!Y1327,Sheet1!Y1327&lt;&gt;0),Sheet1!X1327&amp;"~"&amp;Sheet1!Y1327,""))</f>
        <v>3</v>
      </c>
      <c r="V1120" s="21" t="str">
        <f>IFERROR(VLOOKUP(Sheet1!XAA,配置检查表!$Y:$Z,2,FALSE),"")</f>
        <v/>
      </c>
      <c r="W1120" s="21" t="str">
        <f>IF(AND(Sheet1!AC1327=Sheet1!AD1327,Sheet1!AD1327&lt;&gt;0),Sheet1!AC1327,IF(AND(Sheet1!AC1327&lt;&gt;Sheet1!AD1327,Sheet1!AD1327&lt;&gt;0),Sheet1!AC1327&amp;"~"&amp;Sheet1!AD1327,""))</f>
        <v/>
      </c>
    </row>
    <row r="1121" spans="1:23">
      <c r="A1121" s="3">
        <v>22100</v>
      </c>
      <c r="B1121" s="3" t="s">
        <v>175</v>
      </c>
      <c r="C1121" s="3" t="s">
        <v>2255</v>
      </c>
      <c r="D1121" s="21" t="str">
        <f>IF(OR(Sheet1!I1124&lt;&gt;Sheet1!AF1124,Sheet1!AG1124&lt;&gt;Sheet1!J1124),"有影响","-")</f>
        <v>有影响</v>
      </c>
      <c r="E1121" s="21" t="str">
        <f>IF(OR(Sheet1!N1124&lt;&gt;Sheet1!AH1124,Sheet1!AI1124&lt;&gt;Sheet1!O1124),"有影响","-")</f>
        <v>-</v>
      </c>
      <c r="F1121" s="21" t="str">
        <f>IF(OR(Sheet1!S1124&lt;&gt;Sheet1!AJ1124,Sheet1!AK1124&lt;&gt;Sheet1!T1124),"有影响","-")</f>
        <v>-</v>
      </c>
      <c r="G1121" s="21" t="str">
        <f>IF(OR(Sheet1!X1124&lt;&gt;Sheet1!AL1124,Sheet1!AM1124&lt;&gt;Sheet1!Y1124),"有影响","-")</f>
        <v>-</v>
      </c>
      <c r="H1121" s="21" t="str">
        <f>IF(OR(Sheet1!AC1124&lt;&gt;Sheet1!AN1124,Sheet1!AO1124&lt;&gt;Sheet1!AD1124),"有影响","-")</f>
        <v>-</v>
      </c>
      <c r="I1121" s="21" t="str">
        <f>IF(Sheet1!G1124=0,"出错","-")</f>
        <v>-</v>
      </c>
      <c r="J1121" s="21" t="str">
        <f>IF(AND(Sheet1!G1124=0,Sheet1!L1124&lt;&gt;0),"出错","-")</f>
        <v>-</v>
      </c>
      <c r="K1121" s="21" t="str">
        <f>IF(AND(Sheet1!G1124=0,Sheet1!L1124=0,Sheet1!Q1124&lt;&gt;0),"出错","-")</f>
        <v>-</v>
      </c>
      <c r="L1121" s="21" t="str">
        <f>IF(AND(Sheet1!G1124=0,Sheet1!L1124=0,Sheet1!Q1124=0,Sheet1!V1124&lt;&gt;0),"出错","-")</f>
        <v>-</v>
      </c>
      <c r="M1121" s="21" t="str">
        <f>IF(AND(Sheet1!G1124=0,Sheet1!L1124=0,Sheet1!Q1124=0,Sheet1!V1124=0,Sheet1!AA1124&lt;&gt;0),"出错","-")</f>
        <v>-</v>
      </c>
      <c r="N1121" s="21" t="str">
        <f>IFERROR(VLOOKUP(Sheet1!G1124,配置检查表!$Y:$Z,2,FALSE),"")</f>
        <v/>
      </c>
      <c r="O1121" s="21">
        <f>IF(AND(Sheet1!I1124=Sheet1!J1124,Sheet1!J1124&lt;&gt;0),Sheet1!I1124,IF(AND(Sheet1!I1124&lt;&gt;Sheet1!J1124,Sheet1!J1124&lt;&gt;0),Sheet1!I1124&amp;"~"&amp;Sheet1!J1124,""))</f>
        <v>1</v>
      </c>
      <c r="P1121" s="21" t="str">
        <f>IFERROR(VLOOKUP(Sheet1!L1124,配置检查表!$Y:$Z,2,FALSE),"")</f>
        <v/>
      </c>
      <c r="Q1121" s="21" t="str">
        <f>IF(AND(Sheet1!N1124=Sheet1!O1124,Sheet1!O1124&lt;&gt;0),Sheet1!N1124,IF(AND(Sheet1!N1124&lt;&gt;Sheet1!O1124,Sheet1!O1124&lt;&gt;0),Sheet1!N1124&amp;"~"&amp;Sheet1!O1124,""))</f>
        <v/>
      </c>
      <c r="R1121" s="21" t="str">
        <f>IFERROR(VLOOKUP(Sheet1!Q1124,配置检查表!$Y:$Z,2,FALSE),"")</f>
        <v/>
      </c>
      <c r="S1121" s="39">
        <f>IF(AND(Sheet1!S1328=Sheet1!T1328,Sheet1!T1328&lt;&gt;0),Sheet1!S1328,IF(AND(Sheet1!S1328&lt;&gt;Sheet1!T1328,Sheet1!T1328&lt;&gt;0),Sheet1!S1328&amp;"~"&amp;Sheet1!T1328,""))</f>
        <v>275</v>
      </c>
      <c r="T1121" s="21" t="str">
        <f>IFERROR(VLOOKUP(Sheet1!V1124,配置检查表!$Y:$Z,2,FALSE),"")</f>
        <v/>
      </c>
      <c r="U1121" s="39">
        <f>IF(AND(Sheet1!X1328=Sheet1!Y1328,Sheet1!Y1328&lt;&gt;0),Sheet1!X1328,IF(AND(Sheet1!X1328&lt;&gt;Sheet1!Y1328,Sheet1!Y1328&lt;&gt;0),Sheet1!X1328&amp;"~"&amp;Sheet1!Y1328,""))</f>
        <v>1</v>
      </c>
      <c r="V1121" s="21" t="str">
        <f>IFERROR(VLOOKUP(Sheet1!XAA,配置检查表!$Y:$Z,2,FALSE),"")</f>
        <v/>
      </c>
      <c r="W1121" s="21" t="str">
        <f>IF(AND(Sheet1!AC1328=Sheet1!AD1328,Sheet1!AD1328&lt;&gt;0),Sheet1!AC1328,IF(AND(Sheet1!AC1328&lt;&gt;Sheet1!AD1328,Sheet1!AD1328&lt;&gt;0),Sheet1!AC1328&amp;"~"&amp;Sheet1!AD1328,""))</f>
        <v/>
      </c>
    </row>
    <row r="1122" spans="1:23">
      <c r="A1122" s="3">
        <v>22101</v>
      </c>
      <c r="B1122" s="3" t="s">
        <v>176</v>
      </c>
      <c r="C1122" s="3" t="s">
        <v>2256</v>
      </c>
      <c r="D1122" s="21" t="str">
        <f>IF(OR(Sheet1!I1125&lt;&gt;Sheet1!AF1125,Sheet1!AG1125&lt;&gt;Sheet1!J1125),"有影响","-")</f>
        <v>有影响</v>
      </c>
      <c r="E1122" s="21" t="str">
        <f>IF(OR(Sheet1!N1125&lt;&gt;Sheet1!AH1125,Sheet1!AI1125&lt;&gt;Sheet1!O1125),"有影响","-")</f>
        <v>-</v>
      </c>
      <c r="F1122" s="21" t="str">
        <f>IF(OR(Sheet1!S1125&lt;&gt;Sheet1!AJ1125,Sheet1!AK1125&lt;&gt;Sheet1!T1125),"有影响","-")</f>
        <v>-</v>
      </c>
      <c r="G1122" s="21" t="str">
        <f>IF(OR(Sheet1!X1125&lt;&gt;Sheet1!AL1125,Sheet1!AM1125&lt;&gt;Sheet1!Y1125),"有影响","-")</f>
        <v>-</v>
      </c>
      <c r="H1122" s="21" t="str">
        <f>IF(OR(Sheet1!AC1125&lt;&gt;Sheet1!AN1125,Sheet1!AO1125&lt;&gt;Sheet1!AD1125),"有影响","-")</f>
        <v>-</v>
      </c>
      <c r="I1122" s="21" t="str">
        <f>IF(Sheet1!G1125=0,"出错","-")</f>
        <v>-</v>
      </c>
      <c r="J1122" s="21" t="str">
        <f>IF(AND(Sheet1!G1125=0,Sheet1!L1125&lt;&gt;0),"出错","-")</f>
        <v>-</v>
      </c>
      <c r="K1122" s="21" t="str">
        <f>IF(AND(Sheet1!G1125=0,Sheet1!L1125=0,Sheet1!Q1125&lt;&gt;0),"出错","-")</f>
        <v>-</v>
      </c>
      <c r="L1122" s="21" t="str">
        <f>IF(AND(Sheet1!G1125=0,Sheet1!L1125=0,Sheet1!Q1125=0,Sheet1!V1125&lt;&gt;0),"出错","-")</f>
        <v>-</v>
      </c>
      <c r="M1122" s="21" t="str">
        <f>IF(AND(Sheet1!G1125=0,Sheet1!L1125=0,Sheet1!Q1125=0,Sheet1!V1125=0,Sheet1!AA1125&lt;&gt;0),"出错","-")</f>
        <v>-</v>
      </c>
      <c r="N1122" s="21" t="str">
        <f>IFERROR(VLOOKUP(Sheet1!G1125,配置检查表!$Y:$Z,2,FALSE),"")</f>
        <v/>
      </c>
      <c r="O1122" s="21">
        <f>IF(AND(Sheet1!I1125=Sheet1!J1125,Sheet1!J1125&lt;&gt;0),Sheet1!I1125,IF(AND(Sheet1!I1125&lt;&gt;Sheet1!J1125,Sheet1!J1125&lt;&gt;0),Sheet1!I1125&amp;"~"&amp;Sheet1!J1125,""))</f>
        <v>1</v>
      </c>
      <c r="P1122" s="21" t="str">
        <f>IFERROR(VLOOKUP(Sheet1!L1125,配置检查表!$Y:$Z,2,FALSE),"")</f>
        <v/>
      </c>
      <c r="Q1122" s="21" t="str">
        <f>IF(AND(Sheet1!N1125=Sheet1!O1125,Sheet1!O1125&lt;&gt;0),Sheet1!N1125,IF(AND(Sheet1!N1125&lt;&gt;Sheet1!O1125,Sheet1!O1125&lt;&gt;0),Sheet1!N1125&amp;"~"&amp;Sheet1!O1125,""))</f>
        <v/>
      </c>
      <c r="R1122" s="21" t="str">
        <f>IFERROR(VLOOKUP(Sheet1!Q1125,配置检查表!$Y:$Z,2,FALSE),"")</f>
        <v/>
      </c>
      <c r="S1122" s="39">
        <f>IF(AND(Sheet1!S1329=Sheet1!T1329,Sheet1!T1329&lt;&gt;0),Sheet1!S1329,IF(AND(Sheet1!S1329&lt;&gt;Sheet1!T1329,Sheet1!T1329&lt;&gt;0),Sheet1!S1329&amp;"~"&amp;Sheet1!T1329,""))</f>
        <v>220</v>
      </c>
      <c r="T1122" s="21" t="str">
        <f>IFERROR(VLOOKUP(Sheet1!V1125,配置检查表!$Y:$Z,2,FALSE),"")</f>
        <v/>
      </c>
      <c r="U1122" s="39" t="str">
        <f>IF(AND(Sheet1!X1329=Sheet1!Y1329,Sheet1!Y1329&lt;&gt;0),Sheet1!X1329,IF(AND(Sheet1!X1329&lt;&gt;Sheet1!Y1329,Sheet1!Y1329&lt;&gt;0),Sheet1!X1329&amp;"~"&amp;Sheet1!Y1329,""))</f>
        <v/>
      </c>
      <c r="V1122" s="21" t="str">
        <f>IFERROR(VLOOKUP(Sheet1!XAA,配置检查表!$Y:$Z,2,FALSE),"")</f>
        <v/>
      </c>
      <c r="W1122" s="21" t="str">
        <f>IF(AND(Sheet1!AC1329=Sheet1!AD1329,Sheet1!AD1329&lt;&gt;0),Sheet1!AC1329,IF(AND(Sheet1!AC1329&lt;&gt;Sheet1!AD1329,Sheet1!AD1329&lt;&gt;0),Sheet1!AC1329&amp;"~"&amp;Sheet1!AD1329,""))</f>
        <v/>
      </c>
    </row>
    <row r="1123" spans="1:23">
      <c r="A1123" s="3">
        <v>22102</v>
      </c>
      <c r="B1123" s="3" t="s">
        <v>177</v>
      </c>
      <c r="C1123" s="3" t="s">
        <v>2257</v>
      </c>
      <c r="D1123" s="21" t="str">
        <f>IF(OR(Sheet1!I1126&lt;&gt;Sheet1!AF1126,Sheet1!AG1126&lt;&gt;Sheet1!J1126),"有影响","-")</f>
        <v>有影响</v>
      </c>
      <c r="E1123" s="21" t="str">
        <f>IF(OR(Sheet1!N1126&lt;&gt;Sheet1!AH1126,Sheet1!AI1126&lt;&gt;Sheet1!O1126),"有影响","-")</f>
        <v>-</v>
      </c>
      <c r="F1123" s="21" t="str">
        <f>IF(OR(Sheet1!S1126&lt;&gt;Sheet1!AJ1126,Sheet1!AK1126&lt;&gt;Sheet1!T1126),"有影响","-")</f>
        <v>-</v>
      </c>
      <c r="G1123" s="21" t="str">
        <f>IF(OR(Sheet1!X1126&lt;&gt;Sheet1!AL1126,Sheet1!AM1126&lt;&gt;Sheet1!Y1126),"有影响","-")</f>
        <v>-</v>
      </c>
      <c r="H1123" s="21" t="str">
        <f>IF(OR(Sheet1!AC1126&lt;&gt;Sheet1!AN1126,Sheet1!AO1126&lt;&gt;Sheet1!AD1126),"有影响","-")</f>
        <v>-</v>
      </c>
      <c r="I1123" s="21" t="str">
        <f>IF(Sheet1!G1126=0,"出错","-")</f>
        <v>-</v>
      </c>
      <c r="J1123" s="21" t="str">
        <f>IF(AND(Sheet1!G1126=0,Sheet1!L1126&lt;&gt;0),"出错","-")</f>
        <v>-</v>
      </c>
      <c r="K1123" s="21" t="str">
        <f>IF(AND(Sheet1!G1126=0,Sheet1!L1126=0,Sheet1!Q1126&lt;&gt;0),"出错","-")</f>
        <v>-</v>
      </c>
      <c r="L1123" s="21" t="str">
        <f>IF(AND(Sheet1!G1126=0,Sheet1!L1126=0,Sheet1!Q1126=0,Sheet1!V1126&lt;&gt;0),"出错","-")</f>
        <v>-</v>
      </c>
      <c r="M1123" s="21" t="str">
        <f>IF(AND(Sheet1!G1126=0,Sheet1!L1126=0,Sheet1!Q1126=0,Sheet1!V1126=0,Sheet1!AA1126&lt;&gt;0),"出错","-")</f>
        <v>-</v>
      </c>
      <c r="N1123" s="21" t="str">
        <f>IFERROR(VLOOKUP(Sheet1!G1126,配置检查表!$Y:$Z,2,FALSE),"")</f>
        <v/>
      </c>
      <c r="O1123" s="21">
        <f>IF(AND(Sheet1!I1126=Sheet1!J1126,Sheet1!J1126&lt;&gt;0),Sheet1!I1126,IF(AND(Sheet1!I1126&lt;&gt;Sheet1!J1126,Sheet1!J1126&lt;&gt;0),Sheet1!I1126&amp;"~"&amp;Sheet1!J1126,""))</f>
        <v>1</v>
      </c>
      <c r="P1123" s="21" t="str">
        <f>IFERROR(VLOOKUP(Sheet1!L1126,配置检查表!$Y:$Z,2,FALSE),"")</f>
        <v/>
      </c>
      <c r="Q1123" s="21" t="str">
        <f>IF(AND(Sheet1!N1126=Sheet1!O1126,Sheet1!O1126&lt;&gt;0),Sheet1!N1126,IF(AND(Sheet1!N1126&lt;&gt;Sheet1!O1126,Sheet1!O1126&lt;&gt;0),Sheet1!N1126&amp;"~"&amp;Sheet1!O1126,""))</f>
        <v/>
      </c>
      <c r="R1123" s="21" t="str">
        <f>IFERROR(VLOOKUP(Sheet1!Q1126,配置检查表!$Y:$Z,2,FALSE),"")</f>
        <v/>
      </c>
      <c r="S1123" s="39">
        <f>IF(AND(Sheet1!S1330=Sheet1!T1330,Sheet1!T1330&lt;&gt;0),Sheet1!S1330,IF(AND(Sheet1!S1330&lt;&gt;Sheet1!T1330,Sheet1!T1330&lt;&gt;0),Sheet1!S1330&amp;"~"&amp;Sheet1!T1330,""))</f>
        <v>250</v>
      </c>
      <c r="T1123" s="21" t="str">
        <f>IFERROR(VLOOKUP(Sheet1!V1126,配置检查表!$Y:$Z,2,FALSE),"")</f>
        <v/>
      </c>
      <c r="U1123" s="39">
        <f>IF(AND(Sheet1!X1330=Sheet1!Y1330,Sheet1!Y1330&lt;&gt;0),Sheet1!X1330,IF(AND(Sheet1!X1330&lt;&gt;Sheet1!Y1330,Sheet1!Y1330&lt;&gt;0),Sheet1!X1330&amp;"~"&amp;Sheet1!Y1330,""))</f>
        <v>3</v>
      </c>
      <c r="V1123" s="21" t="str">
        <f>IFERROR(VLOOKUP(Sheet1!XAA,配置检查表!$Y:$Z,2,FALSE),"")</f>
        <v/>
      </c>
      <c r="W1123" s="21" t="str">
        <f>IF(AND(Sheet1!AC1330=Sheet1!AD1330,Sheet1!AD1330&lt;&gt;0),Sheet1!AC1330,IF(AND(Sheet1!AC1330&lt;&gt;Sheet1!AD1330,Sheet1!AD1330&lt;&gt;0),Sheet1!AC1330&amp;"~"&amp;Sheet1!AD1330,""))</f>
        <v/>
      </c>
    </row>
    <row r="1124" spans="1:23">
      <c r="A1124" s="3">
        <v>22103</v>
      </c>
      <c r="B1124" s="3" t="s">
        <v>178</v>
      </c>
      <c r="C1124" s="3" t="s">
        <v>2258</v>
      </c>
      <c r="D1124" s="21" t="str">
        <f>IF(OR(Sheet1!I1127&lt;&gt;Sheet1!AF1127,Sheet1!AG1127&lt;&gt;Sheet1!J1127),"有影响","-")</f>
        <v>有影响</v>
      </c>
      <c r="E1124" s="21" t="str">
        <f>IF(OR(Sheet1!N1127&lt;&gt;Sheet1!AH1127,Sheet1!AI1127&lt;&gt;Sheet1!O1127),"有影响","-")</f>
        <v>-</v>
      </c>
      <c r="F1124" s="21" t="str">
        <f>IF(OR(Sheet1!S1127&lt;&gt;Sheet1!AJ1127,Sheet1!AK1127&lt;&gt;Sheet1!T1127),"有影响","-")</f>
        <v>-</v>
      </c>
      <c r="G1124" s="21" t="str">
        <f>IF(OR(Sheet1!X1127&lt;&gt;Sheet1!AL1127,Sheet1!AM1127&lt;&gt;Sheet1!Y1127),"有影响","-")</f>
        <v>-</v>
      </c>
      <c r="H1124" s="21" t="str">
        <f>IF(OR(Sheet1!AC1127&lt;&gt;Sheet1!AN1127,Sheet1!AO1127&lt;&gt;Sheet1!AD1127),"有影响","-")</f>
        <v>-</v>
      </c>
      <c r="I1124" s="21" t="str">
        <f>IF(Sheet1!G1127=0,"出错","-")</f>
        <v>-</v>
      </c>
      <c r="J1124" s="21" t="str">
        <f>IF(AND(Sheet1!G1127=0,Sheet1!L1127&lt;&gt;0),"出错","-")</f>
        <v>-</v>
      </c>
      <c r="K1124" s="21" t="str">
        <f>IF(AND(Sheet1!G1127=0,Sheet1!L1127=0,Sheet1!Q1127&lt;&gt;0),"出错","-")</f>
        <v>-</v>
      </c>
      <c r="L1124" s="21" t="str">
        <f>IF(AND(Sheet1!G1127=0,Sheet1!L1127=0,Sheet1!Q1127=0,Sheet1!V1127&lt;&gt;0),"出错","-")</f>
        <v>-</v>
      </c>
      <c r="M1124" s="21" t="str">
        <f>IF(AND(Sheet1!G1127=0,Sheet1!L1127=0,Sheet1!Q1127=0,Sheet1!V1127=0,Sheet1!AA1127&lt;&gt;0),"出错","-")</f>
        <v>-</v>
      </c>
      <c r="N1124" s="21" t="str">
        <f>IFERROR(VLOOKUP(Sheet1!G1127,配置检查表!$Y:$Z,2,FALSE),"")</f>
        <v/>
      </c>
      <c r="O1124" s="21">
        <f>IF(AND(Sheet1!I1127=Sheet1!J1127,Sheet1!J1127&lt;&gt;0),Sheet1!I1127,IF(AND(Sheet1!I1127&lt;&gt;Sheet1!J1127,Sheet1!J1127&lt;&gt;0),Sheet1!I1127&amp;"~"&amp;Sheet1!J1127,""))</f>
        <v>1</v>
      </c>
      <c r="P1124" s="21" t="str">
        <f>IFERROR(VLOOKUP(Sheet1!L1127,配置检查表!$Y:$Z,2,FALSE),"")</f>
        <v/>
      </c>
      <c r="Q1124" s="21" t="str">
        <f>IF(AND(Sheet1!N1127=Sheet1!O1127,Sheet1!O1127&lt;&gt;0),Sheet1!N1127,IF(AND(Sheet1!N1127&lt;&gt;Sheet1!O1127,Sheet1!O1127&lt;&gt;0),Sheet1!N1127&amp;"~"&amp;Sheet1!O1127,""))</f>
        <v/>
      </c>
      <c r="R1124" s="21" t="str">
        <f>IFERROR(VLOOKUP(Sheet1!Q1127,配置检查表!$Y:$Z,2,FALSE),"")</f>
        <v/>
      </c>
      <c r="S1124" s="39">
        <f>IF(AND(Sheet1!S1331=Sheet1!T1331,Sheet1!T1331&lt;&gt;0),Sheet1!S1331,IF(AND(Sheet1!S1331&lt;&gt;Sheet1!T1331,Sheet1!T1331&lt;&gt;0),Sheet1!S1331&amp;"~"&amp;Sheet1!T1331,""))</f>
        <v>280</v>
      </c>
      <c r="T1124" s="21" t="str">
        <f>IFERROR(VLOOKUP(Sheet1!V1127,配置检查表!$Y:$Z,2,FALSE),"")</f>
        <v/>
      </c>
      <c r="U1124" s="39">
        <f>IF(AND(Sheet1!X1331=Sheet1!Y1331,Sheet1!Y1331&lt;&gt;0),Sheet1!X1331,IF(AND(Sheet1!X1331&lt;&gt;Sheet1!Y1331,Sheet1!Y1331&lt;&gt;0),Sheet1!X1331&amp;"~"&amp;Sheet1!Y1331,""))</f>
        <v>1</v>
      </c>
      <c r="V1124" s="21" t="str">
        <f>IFERROR(VLOOKUP(Sheet1!XAA,配置检查表!$Y:$Z,2,FALSE),"")</f>
        <v/>
      </c>
      <c r="W1124" s="21" t="str">
        <f>IF(AND(Sheet1!AC1331=Sheet1!AD1331,Sheet1!AD1331&lt;&gt;0),Sheet1!AC1331,IF(AND(Sheet1!AC1331&lt;&gt;Sheet1!AD1331,Sheet1!AD1331&lt;&gt;0),Sheet1!AC1331&amp;"~"&amp;Sheet1!AD1331,""))</f>
        <v/>
      </c>
    </row>
    <row r="1125" spans="1:23">
      <c r="A1125" s="3">
        <v>22104</v>
      </c>
      <c r="B1125" s="3" t="s">
        <v>179</v>
      </c>
      <c r="C1125" s="3" t="s">
        <v>2259</v>
      </c>
      <c r="D1125" s="21" t="str">
        <f>IF(OR(Sheet1!I1128&lt;&gt;Sheet1!AF1128,Sheet1!AG1128&lt;&gt;Sheet1!J1128),"有影响","-")</f>
        <v>有影响</v>
      </c>
      <c r="E1125" s="21" t="str">
        <f>IF(OR(Sheet1!N1128&lt;&gt;Sheet1!AH1128,Sheet1!AI1128&lt;&gt;Sheet1!O1128),"有影响","-")</f>
        <v>-</v>
      </c>
      <c r="F1125" s="21" t="str">
        <f>IF(OR(Sheet1!S1128&lt;&gt;Sheet1!AJ1128,Sheet1!AK1128&lt;&gt;Sheet1!T1128),"有影响","-")</f>
        <v>-</v>
      </c>
      <c r="G1125" s="21" t="str">
        <f>IF(OR(Sheet1!X1128&lt;&gt;Sheet1!AL1128,Sheet1!AM1128&lt;&gt;Sheet1!Y1128),"有影响","-")</f>
        <v>-</v>
      </c>
      <c r="H1125" s="21" t="str">
        <f>IF(OR(Sheet1!AC1128&lt;&gt;Sheet1!AN1128,Sheet1!AO1128&lt;&gt;Sheet1!AD1128),"有影响","-")</f>
        <v>-</v>
      </c>
      <c r="I1125" s="21" t="str">
        <f>IF(Sheet1!G1128=0,"出错","-")</f>
        <v>-</v>
      </c>
      <c r="J1125" s="21" t="str">
        <f>IF(AND(Sheet1!G1128=0,Sheet1!L1128&lt;&gt;0),"出错","-")</f>
        <v>-</v>
      </c>
      <c r="K1125" s="21" t="str">
        <f>IF(AND(Sheet1!G1128=0,Sheet1!L1128=0,Sheet1!Q1128&lt;&gt;0),"出错","-")</f>
        <v>-</v>
      </c>
      <c r="L1125" s="21" t="str">
        <f>IF(AND(Sheet1!G1128=0,Sheet1!L1128=0,Sheet1!Q1128=0,Sheet1!V1128&lt;&gt;0),"出错","-")</f>
        <v>-</v>
      </c>
      <c r="M1125" s="21" t="str">
        <f>IF(AND(Sheet1!G1128=0,Sheet1!L1128=0,Sheet1!Q1128=0,Sheet1!V1128=0,Sheet1!AA1128&lt;&gt;0),"出错","-")</f>
        <v>-</v>
      </c>
      <c r="N1125" s="21" t="str">
        <f>IFERROR(VLOOKUP(Sheet1!G1128,配置检查表!$Y:$Z,2,FALSE),"")</f>
        <v/>
      </c>
      <c r="O1125" s="21">
        <f>IF(AND(Sheet1!I1128=Sheet1!J1128,Sheet1!J1128&lt;&gt;0),Sheet1!I1128,IF(AND(Sheet1!I1128&lt;&gt;Sheet1!J1128,Sheet1!J1128&lt;&gt;0),Sheet1!I1128&amp;"~"&amp;Sheet1!J1128,""))</f>
        <v>1</v>
      </c>
      <c r="P1125" s="21" t="str">
        <f>IFERROR(VLOOKUP(Sheet1!L1128,配置检查表!$Y:$Z,2,FALSE),"")</f>
        <v/>
      </c>
      <c r="Q1125" s="21" t="str">
        <f>IF(AND(Sheet1!N1128=Sheet1!O1128,Sheet1!O1128&lt;&gt;0),Sheet1!N1128,IF(AND(Sheet1!N1128&lt;&gt;Sheet1!O1128,Sheet1!O1128&lt;&gt;0),Sheet1!N1128&amp;"~"&amp;Sheet1!O1128,""))</f>
        <v/>
      </c>
      <c r="R1125" s="21" t="str">
        <f>IFERROR(VLOOKUP(Sheet1!Q1128,配置检查表!$Y:$Z,2,FALSE),"")</f>
        <v/>
      </c>
      <c r="S1125" s="39">
        <f>IF(AND(Sheet1!S1332=Sheet1!T1332,Sheet1!T1332&lt;&gt;0),Sheet1!S1332,IF(AND(Sheet1!S1332&lt;&gt;Sheet1!T1332,Sheet1!T1332&lt;&gt;0),Sheet1!S1332&amp;"~"&amp;Sheet1!T1332,""))</f>
        <v>225</v>
      </c>
      <c r="T1125" s="21" t="str">
        <f>IFERROR(VLOOKUP(Sheet1!V1128,配置检查表!$Y:$Z,2,FALSE),"")</f>
        <v/>
      </c>
      <c r="U1125" s="39" t="str">
        <f>IF(AND(Sheet1!X1332=Sheet1!Y1332,Sheet1!Y1332&lt;&gt;0),Sheet1!X1332,IF(AND(Sheet1!X1332&lt;&gt;Sheet1!Y1332,Sheet1!Y1332&lt;&gt;0),Sheet1!X1332&amp;"~"&amp;Sheet1!Y1332,""))</f>
        <v/>
      </c>
      <c r="V1125" s="21" t="str">
        <f>IFERROR(VLOOKUP(Sheet1!XAA,配置检查表!$Y:$Z,2,FALSE),"")</f>
        <v/>
      </c>
      <c r="W1125" s="21" t="str">
        <f>IF(AND(Sheet1!AC1332=Sheet1!AD1332,Sheet1!AD1332&lt;&gt;0),Sheet1!AC1332,IF(AND(Sheet1!AC1332&lt;&gt;Sheet1!AD1332,Sheet1!AD1332&lt;&gt;0),Sheet1!AC1332&amp;"~"&amp;Sheet1!AD1332,""))</f>
        <v/>
      </c>
    </row>
    <row r="1126" spans="1:23">
      <c r="A1126" s="3">
        <v>22105</v>
      </c>
      <c r="B1126" s="3" t="s">
        <v>180</v>
      </c>
      <c r="C1126" s="3" t="s">
        <v>2260</v>
      </c>
      <c r="D1126" s="21" t="str">
        <f>IF(OR(Sheet1!I1129&lt;&gt;Sheet1!AF1129,Sheet1!AG1129&lt;&gt;Sheet1!J1129),"有影响","-")</f>
        <v>有影响</v>
      </c>
      <c r="E1126" s="21" t="str">
        <f>IF(OR(Sheet1!N1129&lt;&gt;Sheet1!AH1129,Sheet1!AI1129&lt;&gt;Sheet1!O1129),"有影响","-")</f>
        <v>-</v>
      </c>
      <c r="F1126" s="21" t="str">
        <f>IF(OR(Sheet1!S1129&lt;&gt;Sheet1!AJ1129,Sheet1!AK1129&lt;&gt;Sheet1!T1129),"有影响","-")</f>
        <v>-</v>
      </c>
      <c r="G1126" s="21" t="str">
        <f>IF(OR(Sheet1!X1129&lt;&gt;Sheet1!AL1129,Sheet1!AM1129&lt;&gt;Sheet1!Y1129),"有影响","-")</f>
        <v>-</v>
      </c>
      <c r="H1126" s="21" t="str">
        <f>IF(OR(Sheet1!AC1129&lt;&gt;Sheet1!AN1129,Sheet1!AO1129&lt;&gt;Sheet1!AD1129),"有影响","-")</f>
        <v>-</v>
      </c>
      <c r="I1126" s="21" t="str">
        <f>IF(Sheet1!G1129=0,"出错","-")</f>
        <v>-</v>
      </c>
      <c r="J1126" s="21" t="str">
        <f>IF(AND(Sheet1!G1129=0,Sheet1!L1129&lt;&gt;0),"出错","-")</f>
        <v>-</v>
      </c>
      <c r="K1126" s="21" t="str">
        <f>IF(AND(Sheet1!G1129=0,Sheet1!L1129=0,Sheet1!Q1129&lt;&gt;0),"出错","-")</f>
        <v>-</v>
      </c>
      <c r="L1126" s="21" t="str">
        <f>IF(AND(Sheet1!G1129=0,Sheet1!L1129=0,Sheet1!Q1129=0,Sheet1!V1129&lt;&gt;0),"出错","-")</f>
        <v>-</v>
      </c>
      <c r="M1126" s="21" t="str">
        <f>IF(AND(Sheet1!G1129=0,Sheet1!L1129=0,Sheet1!Q1129=0,Sheet1!V1129=0,Sheet1!AA1129&lt;&gt;0),"出错","-")</f>
        <v>-</v>
      </c>
      <c r="N1126" s="21" t="str">
        <f>IFERROR(VLOOKUP(Sheet1!G1129,配置检查表!$Y:$Z,2,FALSE),"")</f>
        <v/>
      </c>
      <c r="O1126" s="21">
        <f>IF(AND(Sheet1!I1129=Sheet1!J1129,Sheet1!J1129&lt;&gt;0),Sheet1!I1129,IF(AND(Sheet1!I1129&lt;&gt;Sheet1!J1129,Sheet1!J1129&lt;&gt;0),Sheet1!I1129&amp;"~"&amp;Sheet1!J1129,""))</f>
        <v>1</v>
      </c>
      <c r="P1126" s="21" t="str">
        <f>IFERROR(VLOOKUP(Sheet1!L1129,配置检查表!$Y:$Z,2,FALSE),"")</f>
        <v/>
      </c>
      <c r="Q1126" s="21" t="str">
        <f>IF(AND(Sheet1!N1129=Sheet1!O1129,Sheet1!O1129&lt;&gt;0),Sheet1!N1129,IF(AND(Sheet1!N1129&lt;&gt;Sheet1!O1129,Sheet1!O1129&lt;&gt;0),Sheet1!N1129&amp;"~"&amp;Sheet1!O1129,""))</f>
        <v/>
      </c>
      <c r="R1126" s="21" t="str">
        <f>IFERROR(VLOOKUP(Sheet1!Q1129,配置检查表!$Y:$Z,2,FALSE),"")</f>
        <v/>
      </c>
      <c r="S1126" s="39">
        <f>IF(AND(Sheet1!S1333=Sheet1!T1333,Sheet1!T1333&lt;&gt;0),Sheet1!S1333,IF(AND(Sheet1!S1333&lt;&gt;Sheet1!T1333,Sheet1!T1333&lt;&gt;0),Sheet1!S1333&amp;"~"&amp;Sheet1!T1333,""))</f>
        <v>255</v>
      </c>
      <c r="T1126" s="21" t="str">
        <f>IFERROR(VLOOKUP(Sheet1!V1129,配置检查表!$Y:$Z,2,FALSE),"")</f>
        <v/>
      </c>
      <c r="U1126" s="39">
        <f>IF(AND(Sheet1!X1333=Sheet1!Y1333,Sheet1!Y1333&lt;&gt;0),Sheet1!X1333,IF(AND(Sheet1!X1333&lt;&gt;Sheet1!Y1333,Sheet1!Y1333&lt;&gt;0),Sheet1!X1333&amp;"~"&amp;Sheet1!Y1333,""))</f>
        <v>3</v>
      </c>
      <c r="V1126" s="21" t="str">
        <f>IFERROR(VLOOKUP(Sheet1!XAA,配置检查表!$Y:$Z,2,FALSE),"")</f>
        <v/>
      </c>
      <c r="W1126" s="21" t="str">
        <f>IF(AND(Sheet1!AC1333=Sheet1!AD1333,Sheet1!AD1333&lt;&gt;0),Sheet1!AC1333,IF(AND(Sheet1!AC1333&lt;&gt;Sheet1!AD1333,Sheet1!AD1333&lt;&gt;0),Sheet1!AC1333&amp;"~"&amp;Sheet1!AD1333,""))</f>
        <v/>
      </c>
    </row>
    <row r="1127" spans="1:23">
      <c r="A1127" s="3">
        <v>22106</v>
      </c>
      <c r="B1127" s="3" t="s">
        <v>181</v>
      </c>
      <c r="C1127" s="3" t="s">
        <v>2261</v>
      </c>
      <c r="D1127" s="21" t="str">
        <f>IF(OR(Sheet1!I1130&lt;&gt;Sheet1!AF1130,Sheet1!AG1130&lt;&gt;Sheet1!J1130),"有影响","-")</f>
        <v>有影响</v>
      </c>
      <c r="E1127" s="21" t="str">
        <f>IF(OR(Sheet1!N1130&lt;&gt;Sheet1!AH1130,Sheet1!AI1130&lt;&gt;Sheet1!O1130),"有影响","-")</f>
        <v>-</v>
      </c>
      <c r="F1127" s="21" t="str">
        <f>IF(OR(Sheet1!S1130&lt;&gt;Sheet1!AJ1130,Sheet1!AK1130&lt;&gt;Sheet1!T1130),"有影响","-")</f>
        <v>-</v>
      </c>
      <c r="G1127" s="21" t="str">
        <f>IF(OR(Sheet1!X1130&lt;&gt;Sheet1!AL1130,Sheet1!AM1130&lt;&gt;Sheet1!Y1130),"有影响","-")</f>
        <v>-</v>
      </c>
      <c r="H1127" s="21" t="str">
        <f>IF(OR(Sheet1!AC1130&lt;&gt;Sheet1!AN1130,Sheet1!AO1130&lt;&gt;Sheet1!AD1130),"有影响","-")</f>
        <v>-</v>
      </c>
      <c r="I1127" s="21" t="str">
        <f>IF(Sheet1!G1130=0,"出错","-")</f>
        <v>-</v>
      </c>
      <c r="J1127" s="21" t="str">
        <f>IF(AND(Sheet1!G1130=0,Sheet1!L1130&lt;&gt;0),"出错","-")</f>
        <v>-</v>
      </c>
      <c r="K1127" s="21" t="str">
        <f>IF(AND(Sheet1!G1130=0,Sheet1!L1130=0,Sheet1!Q1130&lt;&gt;0),"出错","-")</f>
        <v>-</v>
      </c>
      <c r="L1127" s="21" t="str">
        <f>IF(AND(Sheet1!G1130=0,Sheet1!L1130=0,Sheet1!Q1130=0,Sheet1!V1130&lt;&gt;0),"出错","-")</f>
        <v>-</v>
      </c>
      <c r="M1127" s="21" t="str">
        <f>IF(AND(Sheet1!G1130=0,Sheet1!L1130=0,Sheet1!Q1130=0,Sheet1!V1130=0,Sheet1!AA1130&lt;&gt;0),"出错","-")</f>
        <v>-</v>
      </c>
      <c r="N1127" s="21" t="str">
        <f>IFERROR(VLOOKUP(Sheet1!G1130,配置检查表!$Y:$Z,2,FALSE),"")</f>
        <v/>
      </c>
      <c r="O1127" s="21">
        <f>IF(AND(Sheet1!I1130=Sheet1!J1130,Sheet1!J1130&lt;&gt;0),Sheet1!I1130,IF(AND(Sheet1!I1130&lt;&gt;Sheet1!J1130,Sheet1!J1130&lt;&gt;0),Sheet1!I1130&amp;"~"&amp;Sheet1!J1130,""))</f>
        <v>1</v>
      </c>
      <c r="P1127" s="21" t="str">
        <f>IFERROR(VLOOKUP(Sheet1!L1130,配置检查表!$Y:$Z,2,FALSE),"")</f>
        <v/>
      </c>
      <c r="Q1127" s="21" t="str">
        <f>IF(AND(Sheet1!N1130=Sheet1!O1130,Sheet1!O1130&lt;&gt;0),Sheet1!N1130,IF(AND(Sheet1!N1130&lt;&gt;Sheet1!O1130,Sheet1!O1130&lt;&gt;0),Sheet1!N1130&amp;"~"&amp;Sheet1!O1130,""))</f>
        <v/>
      </c>
      <c r="R1127" s="21" t="str">
        <f>IFERROR(VLOOKUP(Sheet1!Q1130,配置检查表!$Y:$Z,2,FALSE),"")</f>
        <v/>
      </c>
      <c r="S1127" s="39">
        <f>IF(AND(Sheet1!S1334=Sheet1!T1334,Sheet1!T1334&lt;&gt;0),Sheet1!S1334,IF(AND(Sheet1!S1334&lt;&gt;Sheet1!T1334,Sheet1!T1334&lt;&gt;0),Sheet1!S1334&amp;"~"&amp;Sheet1!T1334,""))</f>
        <v>285</v>
      </c>
      <c r="T1127" s="21" t="str">
        <f>IFERROR(VLOOKUP(Sheet1!V1130,配置检查表!$Y:$Z,2,FALSE),"")</f>
        <v/>
      </c>
      <c r="U1127" s="39">
        <f>IF(AND(Sheet1!X1334=Sheet1!Y1334,Sheet1!Y1334&lt;&gt;0),Sheet1!X1334,IF(AND(Sheet1!X1334&lt;&gt;Sheet1!Y1334,Sheet1!Y1334&lt;&gt;0),Sheet1!X1334&amp;"~"&amp;Sheet1!Y1334,""))</f>
        <v>1</v>
      </c>
      <c r="V1127" s="21" t="str">
        <f>IFERROR(VLOOKUP(Sheet1!XAA,配置检查表!$Y:$Z,2,FALSE),"")</f>
        <v/>
      </c>
      <c r="W1127" s="21" t="str">
        <f>IF(AND(Sheet1!AC1334=Sheet1!AD1334,Sheet1!AD1334&lt;&gt;0),Sheet1!AC1334,IF(AND(Sheet1!AC1334&lt;&gt;Sheet1!AD1334,Sheet1!AD1334&lt;&gt;0),Sheet1!AC1334&amp;"~"&amp;Sheet1!AD1334,""))</f>
        <v/>
      </c>
    </row>
    <row r="1128" spans="1:23">
      <c r="A1128" s="8">
        <v>22107</v>
      </c>
      <c r="B1128" s="8" t="s">
        <v>182</v>
      </c>
      <c r="C1128" s="3" t="s">
        <v>2262</v>
      </c>
      <c r="D1128" s="21" t="str">
        <f>IF(OR(Sheet1!I1131&lt;&gt;Sheet1!AF1131,Sheet1!AG1131&lt;&gt;Sheet1!J1131),"有影响","-")</f>
        <v>有影响</v>
      </c>
      <c r="E1128" s="21" t="str">
        <f>IF(OR(Sheet1!N1131&lt;&gt;Sheet1!AH1131,Sheet1!AI1131&lt;&gt;Sheet1!O1131),"有影响","-")</f>
        <v>-</v>
      </c>
      <c r="F1128" s="21" t="str">
        <f>IF(OR(Sheet1!S1131&lt;&gt;Sheet1!AJ1131,Sheet1!AK1131&lt;&gt;Sheet1!T1131),"有影响","-")</f>
        <v>-</v>
      </c>
      <c r="G1128" s="21" t="str">
        <f>IF(OR(Sheet1!X1131&lt;&gt;Sheet1!AL1131,Sheet1!AM1131&lt;&gt;Sheet1!Y1131),"有影响","-")</f>
        <v>-</v>
      </c>
      <c r="H1128" s="21" t="str">
        <f>IF(OR(Sheet1!AC1131&lt;&gt;Sheet1!AN1131,Sheet1!AO1131&lt;&gt;Sheet1!AD1131),"有影响","-")</f>
        <v>-</v>
      </c>
      <c r="I1128" s="21" t="str">
        <f>IF(Sheet1!G1131=0,"出错","-")</f>
        <v>-</v>
      </c>
      <c r="J1128" s="21" t="str">
        <f>IF(AND(Sheet1!G1131=0,Sheet1!L1131&lt;&gt;0),"出错","-")</f>
        <v>-</v>
      </c>
      <c r="K1128" s="21" t="str">
        <f>IF(AND(Sheet1!G1131=0,Sheet1!L1131=0,Sheet1!Q1131&lt;&gt;0),"出错","-")</f>
        <v>-</v>
      </c>
      <c r="L1128" s="21" t="str">
        <f>IF(AND(Sheet1!G1131=0,Sheet1!L1131=0,Sheet1!Q1131=0,Sheet1!V1131&lt;&gt;0),"出错","-")</f>
        <v>-</v>
      </c>
      <c r="M1128" s="21" t="str">
        <f>IF(AND(Sheet1!G1131=0,Sheet1!L1131=0,Sheet1!Q1131=0,Sheet1!V1131=0,Sheet1!AA1131&lt;&gt;0),"出错","-")</f>
        <v>-</v>
      </c>
      <c r="N1128" s="21" t="str">
        <f>IFERROR(VLOOKUP(Sheet1!G1131,配置检查表!$Y:$Z,2,FALSE),"")</f>
        <v/>
      </c>
      <c r="O1128" s="21">
        <f>IF(AND(Sheet1!I1131=Sheet1!J1131,Sheet1!J1131&lt;&gt;0),Sheet1!I1131,IF(AND(Sheet1!I1131&lt;&gt;Sheet1!J1131,Sheet1!J1131&lt;&gt;0),Sheet1!I1131&amp;"~"&amp;Sheet1!J1131,""))</f>
        <v>1</v>
      </c>
      <c r="P1128" s="21" t="str">
        <f>IFERROR(VLOOKUP(Sheet1!L1131,配置检查表!$Y:$Z,2,FALSE),"")</f>
        <v/>
      </c>
      <c r="Q1128" s="21" t="str">
        <f>IF(AND(Sheet1!N1131=Sheet1!O1131,Sheet1!O1131&lt;&gt;0),Sheet1!N1131,IF(AND(Sheet1!N1131&lt;&gt;Sheet1!O1131,Sheet1!O1131&lt;&gt;0),Sheet1!N1131&amp;"~"&amp;Sheet1!O1131,""))</f>
        <v/>
      </c>
      <c r="R1128" s="21" t="str">
        <f>IFERROR(VLOOKUP(Sheet1!Q1131,配置检查表!$Y:$Z,2,FALSE),"")</f>
        <v/>
      </c>
      <c r="S1128" s="39">
        <f>IF(AND(Sheet1!S1335=Sheet1!T1335,Sheet1!T1335&lt;&gt;0),Sheet1!S1335,IF(AND(Sheet1!S1335&lt;&gt;Sheet1!T1335,Sheet1!T1335&lt;&gt;0),Sheet1!S1335&amp;"~"&amp;Sheet1!T1335,""))</f>
        <v>230</v>
      </c>
      <c r="T1128" s="21" t="str">
        <f>IFERROR(VLOOKUP(Sheet1!V1131,配置检查表!$Y:$Z,2,FALSE),"")</f>
        <v/>
      </c>
      <c r="U1128" s="39" t="str">
        <f>IF(AND(Sheet1!X1335=Sheet1!Y1335,Sheet1!Y1335&lt;&gt;0),Sheet1!X1335,IF(AND(Sheet1!X1335&lt;&gt;Sheet1!Y1335,Sheet1!Y1335&lt;&gt;0),Sheet1!X1335&amp;"~"&amp;Sheet1!Y1335,""))</f>
        <v/>
      </c>
      <c r="V1128" s="21" t="str">
        <f>IFERROR(VLOOKUP(Sheet1!XAA,配置检查表!$Y:$Z,2,FALSE),"")</f>
        <v/>
      </c>
      <c r="W1128" s="21" t="str">
        <f>IF(AND(Sheet1!AC1335=Sheet1!AD1335,Sheet1!AD1335&lt;&gt;0),Sheet1!AC1335,IF(AND(Sheet1!AC1335&lt;&gt;Sheet1!AD1335,Sheet1!AD1335&lt;&gt;0),Sheet1!AC1335&amp;"~"&amp;Sheet1!AD1335,""))</f>
        <v/>
      </c>
    </row>
    <row r="1129" spans="1:23">
      <c r="A1129" s="3">
        <v>22108</v>
      </c>
      <c r="B1129" s="3" t="s">
        <v>183</v>
      </c>
      <c r="C1129" s="3" t="s">
        <v>2263</v>
      </c>
      <c r="D1129" s="21" t="str">
        <f>IF(OR(Sheet1!I1132&lt;&gt;Sheet1!AF1132,Sheet1!AG1132&lt;&gt;Sheet1!J1132),"有影响","-")</f>
        <v>有影响</v>
      </c>
      <c r="E1129" s="21" t="str">
        <f>IF(OR(Sheet1!N1132&lt;&gt;Sheet1!AH1132,Sheet1!AI1132&lt;&gt;Sheet1!O1132),"有影响","-")</f>
        <v>-</v>
      </c>
      <c r="F1129" s="21" t="str">
        <f>IF(OR(Sheet1!S1132&lt;&gt;Sheet1!AJ1132,Sheet1!AK1132&lt;&gt;Sheet1!T1132),"有影响","-")</f>
        <v>-</v>
      </c>
      <c r="G1129" s="21" t="str">
        <f>IF(OR(Sheet1!X1132&lt;&gt;Sheet1!AL1132,Sheet1!AM1132&lt;&gt;Sheet1!Y1132),"有影响","-")</f>
        <v>-</v>
      </c>
      <c r="H1129" s="21" t="str">
        <f>IF(OR(Sheet1!AC1132&lt;&gt;Sheet1!AN1132,Sheet1!AO1132&lt;&gt;Sheet1!AD1132),"有影响","-")</f>
        <v>-</v>
      </c>
      <c r="I1129" s="21" t="str">
        <f>IF(Sheet1!G1132=0,"出错","-")</f>
        <v>-</v>
      </c>
      <c r="J1129" s="21" t="str">
        <f>IF(AND(Sheet1!G1132=0,Sheet1!L1132&lt;&gt;0),"出错","-")</f>
        <v>-</v>
      </c>
      <c r="K1129" s="21" t="str">
        <f>IF(AND(Sheet1!G1132=0,Sheet1!L1132=0,Sheet1!Q1132&lt;&gt;0),"出错","-")</f>
        <v>-</v>
      </c>
      <c r="L1129" s="21" t="str">
        <f>IF(AND(Sheet1!G1132=0,Sheet1!L1132=0,Sheet1!Q1132=0,Sheet1!V1132&lt;&gt;0),"出错","-")</f>
        <v>-</v>
      </c>
      <c r="M1129" s="21" t="str">
        <f>IF(AND(Sheet1!G1132=0,Sheet1!L1132=0,Sheet1!Q1132=0,Sheet1!V1132=0,Sheet1!AA1132&lt;&gt;0),"出错","-")</f>
        <v>-</v>
      </c>
      <c r="N1129" s="21" t="str">
        <f>IFERROR(VLOOKUP(Sheet1!G1132,配置检查表!$Y:$Z,2,FALSE),"")</f>
        <v/>
      </c>
      <c r="O1129" s="21">
        <f>IF(AND(Sheet1!I1132=Sheet1!J1132,Sheet1!J1132&lt;&gt;0),Sheet1!I1132,IF(AND(Sheet1!I1132&lt;&gt;Sheet1!J1132,Sheet1!J1132&lt;&gt;0),Sheet1!I1132&amp;"~"&amp;Sheet1!J1132,""))</f>
        <v>1</v>
      </c>
      <c r="P1129" s="21" t="str">
        <f>IFERROR(VLOOKUP(Sheet1!L1132,配置检查表!$Y:$Z,2,FALSE),"")</f>
        <v/>
      </c>
      <c r="Q1129" s="21" t="str">
        <f>IF(AND(Sheet1!N1132=Sheet1!O1132,Sheet1!O1132&lt;&gt;0),Sheet1!N1132,IF(AND(Sheet1!N1132&lt;&gt;Sheet1!O1132,Sheet1!O1132&lt;&gt;0),Sheet1!N1132&amp;"~"&amp;Sheet1!O1132,""))</f>
        <v/>
      </c>
      <c r="R1129" s="21" t="str">
        <f>IFERROR(VLOOKUP(Sheet1!Q1132,配置检查表!$Y:$Z,2,FALSE),"")</f>
        <v/>
      </c>
      <c r="S1129" s="39">
        <f>IF(AND(Sheet1!S1336=Sheet1!T1336,Sheet1!T1336&lt;&gt;0),Sheet1!S1336,IF(AND(Sheet1!S1336&lt;&gt;Sheet1!T1336,Sheet1!T1336&lt;&gt;0),Sheet1!S1336&amp;"~"&amp;Sheet1!T1336,""))</f>
        <v>260</v>
      </c>
      <c r="T1129" s="21" t="str">
        <f>IFERROR(VLOOKUP(Sheet1!V1132,配置检查表!$Y:$Z,2,FALSE),"")</f>
        <v/>
      </c>
      <c r="U1129" s="39">
        <f>IF(AND(Sheet1!X1336=Sheet1!Y1336,Sheet1!Y1336&lt;&gt;0),Sheet1!X1336,IF(AND(Sheet1!X1336&lt;&gt;Sheet1!Y1336,Sheet1!Y1336&lt;&gt;0),Sheet1!X1336&amp;"~"&amp;Sheet1!Y1336,""))</f>
        <v>3</v>
      </c>
      <c r="V1129" s="21" t="str">
        <f>IFERROR(VLOOKUP(Sheet1!XAA,配置检查表!$Y:$Z,2,FALSE),"")</f>
        <v/>
      </c>
      <c r="W1129" s="21" t="str">
        <f>IF(AND(Sheet1!AC1336=Sheet1!AD1336,Sheet1!AD1336&lt;&gt;0),Sheet1!AC1336,IF(AND(Sheet1!AC1336&lt;&gt;Sheet1!AD1336,Sheet1!AD1336&lt;&gt;0),Sheet1!AC1336&amp;"~"&amp;Sheet1!AD1336,""))</f>
        <v/>
      </c>
    </row>
    <row r="1130" spans="1:23">
      <c r="A1130" s="3">
        <v>22109</v>
      </c>
      <c r="B1130" s="3" t="s">
        <v>184</v>
      </c>
      <c r="C1130" s="3" t="s">
        <v>2264</v>
      </c>
      <c r="D1130" s="21" t="str">
        <f>IF(OR(Sheet1!I1133&lt;&gt;Sheet1!AF1133,Sheet1!AG1133&lt;&gt;Sheet1!J1133),"有影响","-")</f>
        <v>有影响</v>
      </c>
      <c r="E1130" s="21" t="str">
        <f>IF(OR(Sheet1!N1133&lt;&gt;Sheet1!AH1133,Sheet1!AI1133&lt;&gt;Sheet1!O1133),"有影响","-")</f>
        <v>-</v>
      </c>
      <c r="F1130" s="21" t="str">
        <f>IF(OR(Sheet1!S1133&lt;&gt;Sheet1!AJ1133,Sheet1!AK1133&lt;&gt;Sheet1!T1133),"有影响","-")</f>
        <v>-</v>
      </c>
      <c r="G1130" s="21" t="str">
        <f>IF(OR(Sheet1!X1133&lt;&gt;Sheet1!AL1133,Sheet1!AM1133&lt;&gt;Sheet1!Y1133),"有影响","-")</f>
        <v>-</v>
      </c>
      <c r="H1130" s="21" t="str">
        <f>IF(OR(Sheet1!AC1133&lt;&gt;Sheet1!AN1133,Sheet1!AO1133&lt;&gt;Sheet1!AD1133),"有影响","-")</f>
        <v>-</v>
      </c>
      <c r="I1130" s="21" t="str">
        <f>IF(Sheet1!G1133=0,"出错","-")</f>
        <v>-</v>
      </c>
      <c r="J1130" s="21" t="str">
        <f>IF(AND(Sheet1!G1133=0,Sheet1!L1133&lt;&gt;0),"出错","-")</f>
        <v>-</v>
      </c>
      <c r="K1130" s="21" t="str">
        <f>IF(AND(Sheet1!G1133=0,Sheet1!L1133=0,Sheet1!Q1133&lt;&gt;0),"出错","-")</f>
        <v>-</v>
      </c>
      <c r="L1130" s="21" t="str">
        <f>IF(AND(Sheet1!G1133=0,Sheet1!L1133=0,Sheet1!Q1133=0,Sheet1!V1133&lt;&gt;0),"出错","-")</f>
        <v>-</v>
      </c>
      <c r="M1130" s="21" t="str">
        <f>IF(AND(Sheet1!G1133=0,Sheet1!L1133=0,Sheet1!Q1133=0,Sheet1!V1133=0,Sheet1!AA1133&lt;&gt;0),"出错","-")</f>
        <v>-</v>
      </c>
      <c r="N1130" s="21" t="str">
        <f>IFERROR(VLOOKUP(Sheet1!G1133,配置检查表!$Y:$Z,2,FALSE),"")</f>
        <v/>
      </c>
      <c r="O1130" s="21">
        <f>IF(AND(Sheet1!I1133=Sheet1!J1133,Sheet1!J1133&lt;&gt;0),Sheet1!I1133,IF(AND(Sheet1!I1133&lt;&gt;Sheet1!J1133,Sheet1!J1133&lt;&gt;0),Sheet1!I1133&amp;"~"&amp;Sheet1!J1133,""))</f>
        <v>1</v>
      </c>
      <c r="P1130" s="21" t="str">
        <f>IFERROR(VLOOKUP(Sheet1!L1133,配置检查表!$Y:$Z,2,FALSE),"")</f>
        <v/>
      </c>
      <c r="Q1130" s="21" t="str">
        <f>IF(AND(Sheet1!N1133=Sheet1!O1133,Sheet1!O1133&lt;&gt;0),Sheet1!N1133,IF(AND(Sheet1!N1133&lt;&gt;Sheet1!O1133,Sheet1!O1133&lt;&gt;0),Sheet1!N1133&amp;"~"&amp;Sheet1!O1133,""))</f>
        <v/>
      </c>
      <c r="R1130" s="21" t="str">
        <f>IFERROR(VLOOKUP(Sheet1!Q1133,配置检查表!$Y:$Z,2,FALSE),"")</f>
        <v/>
      </c>
      <c r="S1130" s="39">
        <f>IF(AND(Sheet1!S1337=Sheet1!T1337,Sheet1!T1337&lt;&gt;0),Sheet1!S1337,IF(AND(Sheet1!S1337&lt;&gt;Sheet1!T1337,Sheet1!T1337&lt;&gt;0),Sheet1!S1337&amp;"~"&amp;Sheet1!T1337,""))</f>
        <v>290</v>
      </c>
      <c r="T1130" s="21" t="str">
        <f>IFERROR(VLOOKUP(Sheet1!V1133,配置检查表!$Y:$Z,2,FALSE),"")</f>
        <v/>
      </c>
      <c r="U1130" s="39">
        <f>IF(AND(Sheet1!X1337=Sheet1!Y1337,Sheet1!Y1337&lt;&gt;0),Sheet1!X1337,IF(AND(Sheet1!X1337&lt;&gt;Sheet1!Y1337,Sheet1!Y1337&lt;&gt;0),Sheet1!X1337&amp;"~"&amp;Sheet1!Y1337,""))</f>
        <v>1</v>
      </c>
      <c r="V1130" s="21" t="str">
        <f>IFERROR(VLOOKUP(Sheet1!XAA,配置检查表!$Y:$Z,2,FALSE),"")</f>
        <v/>
      </c>
      <c r="W1130" s="21" t="str">
        <f>IF(AND(Sheet1!AC1337=Sheet1!AD1337,Sheet1!AD1337&lt;&gt;0),Sheet1!AC1337,IF(AND(Sheet1!AC1337&lt;&gt;Sheet1!AD1337,Sheet1!AD1337&lt;&gt;0),Sheet1!AC1337&amp;"~"&amp;Sheet1!AD1337,""))</f>
        <v/>
      </c>
    </row>
    <row r="1131" spans="1:23">
      <c r="A1131" s="3">
        <v>22110</v>
      </c>
      <c r="B1131" s="3" t="s">
        <v>185</v>
      </c>
      <c r="C1131" s="3" t="s">
        <v>2265</v>
      </c>
      <c r="D1131" s="21" t="str">
        <f>IF(OR(Sheet1!I1134&lt;&gt;Sheet1!AF1134,Sheet1!AG1134&lt;&gt;Sheet1!J1134),"有影响","-")</f>
        <v>有影响</v>
      </c>
      <c r="E1131" s="21" t="str">
        <f>IF(OR(Sheet1!N1134&lt;&gt;Sheet1!AH1134,Sheet1!AI1134&lt;&gt;Sheet1!O1134),"有影响","-")</f>
        <v>-</v>
      </c>
      <c r="F1131" s="21" t="str">
        <f>IF(OR(Sheet1!S1134&lt;&gt;Sheet1!AJ1134,Sheet1!AK1134&lt;&gt;Sheet1!T1134),"有影响","-")</f>
        <v>-</v>
      </c>
      <c r="G1131" s="21" t="str">
        <f>IF(OR(Sheet1!X1134&lt;&gt;Sheet1!AL1134,Sheet1!AM1134&lt;&gt;Sheet1!Y1134),"有影响","-")</f>
        <v>-</v>
      </c>
      <c r="H1131" s="21" t="str">
        <f>IF(OR(Sheet1!AC1134&lt;&gt;Sheet1!AN1134,Sheet1!AO1134&lt;&gt;Sheet1!AD1134),"有影响","-")</f>
        <v>-</v>
      </c>
      <c r="I1131" s="21" t="str">
        <f>IF(Sheet1!G1134=0,"出错","-")</f>
        <v>-</v>
      </c>
      <c r="J1131" s="21" t="str">
        <f>IF(AND(Sheet1!G1134=0,Sheet1!L1134&lt;&gt;0),"出错","-")</f>
        <v>-</v>
      </c>
      <c r="K1131" s="21" t="str">
        <f>IF(AND(Sheet1!G1134=0,Sheet1!L1134=0,Sheet1!Q1134&lt;&gt;0),"出错","-")</f>
        <v>-</v>
      </c>
      <c r="L1131" s="21" t="str">
        <f>IF(AND(Sheet1!G1134=0,Sheet1!L1134=0,Sheet1!Q1134=0,Sheet1!V1134&lt;&gt;0),"出错","-")</f>
        <v>-</v>
      </c>
      <c r="M1131" s="21" t="str">
        <f>IF(AND(Sheet1!G1134=0,Sheet1!L1134=0,Sheet1!Q1134=0,Sheet1!V1134=0,Sheet1!AA1134&lt;&gt;0),"出错","-")</f>
        <v>-</v>
      </c>
      <c r="N1131" s="21" t="str">
        <f>IFERROR(VLOOKUP(Sheet1!G1134,配置检查表!$Y:$Z,2,FALSE),"")</f>
        <v/>
      </c>
      <c r="O1131" s="21">
        <f>IF(AND(Sheet1!I1134=Sheet1!J1134,Sheet1!J1134&lt;&gt;0),Sheet1!I1134,IF(AND(Sheet1!I1134&lt;&gt;Sheet1!J1134,Sheet1!J1134&lt;&gt;0),Sheet1!I1134&amp;"~"&amp;Sheet1!J1134,""))</f>
        <v>1</v>
      </c>
      <c r="P1131" s="21" t="str">
        <f>IFERROR(VLOOKUP(Sheet1!L1134,配置检查表!$Y:$Z,2,FALSE),"")</f>
        <v/>
      </c>
      <c r="Q1131" s="21" t="str">
        <f>IF(AND(Sheet1!N1134=Sheet1!O1134,Sheet1!O1134&lt;&gt;0),Sheet1!N1134,IF(AND(Sheet1!N1134&lt;&gt;Sheet1!O1134,Sheet1!O1134&lt;&gt;0),Sheet1!N1134&amp;"~"&amp;Sheet1!O1134,""))</f>
        <v/>
      </c>
      <c r="R1131" s="21" t="str">
        <f>IFERROR(VLOOKUP(Sheet1!Q1134,配置检查表!$Y:$Z,2,FALSE),"")</f>
        <v/>
      </c>
      <c r="S1131" s="39">
        <f>IF(AND(Sheet1!S1338=Sheet1!T1338,Sheet1!T1338&lt;&gt;0),Sheet1!S1338,IF(AND(Sheet1!S1338&lt;&gt;Sheet1!T1338,Sheet1!T1338&lt;&gt;0),Sheet1!S1338&amp;"~"&amp;Sheet1!T1338,""))</f>
        <v>235</v>
      </c>
      <c r="T1131" s="21" t="str">
        <f>IFERROR(VLOOKUP(Sheet1!V1134,配置检查表!$Y:$Z,2,FALSE),"")</f>
        <v/>
      </c>
      <c r="U1131" s="39" t="str">
        <f>IF(AND(Sheet1!X1338=Sheet1!Y1338,Sheet1!Y1338&lt;&gt;0),Sheet1!X1338,IF(AND(Sheet1!X1338&lt;&gt;Sheet1!Y1338,Sheet1!Y1338&lt;&gt;0),Sheet1!X1338&amp;"~"&amp;Sheet1!Y1338,""))</f>
        <v/>
      </c>
      <c r="V1131" s="21" t="str">
        <f>IFERROR(VLOOKUP(Sheet1!XAA,配置检查表!$Y:$Z,2,FALSE),"")</f>
        <v/>
      </c>
      <c r="W1131" s="21" t="str">
        <f>IF(AND(Sheet1!AC1338=Sheet1!AD1338,Sheet1!AD1338&lt;&gt;0),Sheet1!AC1338,IF(AND(Sheet1!AC1338&lt;&gt;Sheet1!AD1338,Sheet1!AD1338&lt;&gt;0),Sheet1!AC1338&amp;"~"&amp;Sheet1!AD1338,""))</f>
        <v/>
      </c>
    </row>
    <row r="1132" spans="1:23">
      <c r="A1132" s="3">
        <v>22111</v>
      </c>
      <c r="B1132" s="3" t="s">
        <v>186</v>
      </c>
      <c r="C1132" s="3" t="s">
        <v>2266</v>
      </c>
      <c r="D1132" s="21" t="str">
        <f>IF(OR(Sheet1!I1135&lt;&gt;Sheet1!AF1135,Sheet1!AG1135&lt;&gt;Sheet1!J1135),"有影响","-")</f>
        <v>有影响</v>
      </c>
      <c r="E1132" s="21" t="str">
        <f>IF(OR(Sheet1!N1135&lt;&gt;Sheet1!AH1135,Sheet1!AI1135&lt;&gt;Sheet1!O1135),"有影响","-")</f>
        <v>-</v>
      </c>
      <c r="F1132" s="21" t="str">
        <f>IF(OR(Sheet1!S1135&lt;&gt;Sheet1!AJ1135,Sheet1!AK1135&lt;&gt;Sheet1!T1135),"有影响","-")</f>
        <v>-</v>
      </c>
      <c r="G1132" s="21" t="str">
        <f>IF(OR(Sheet1!X1135&lt;&gt;Sheet1!AL1135,Sheet1!AM1135&lt;&gt;Sheet1!Y1135),"有影响","-")</f>
        <v>-</v>
      </c>
      <c r="H1132" s="21" t="str">
        <f>IF(OR(Sheet1!AC1135&lt;&gt;Sheet1!AN1135,Sheet1!AO1135&lt;&gt;Sheet1!AD1135),"有影响","-")</f>
        <v>-</v>
      </c>
      <c r="I1132" s="21" t="str">
        <f>IF(Sheet1!G1135=0,"出错","-")</f>
        <v>-</v>
      </c>
      <c r="J1132" s="21" t="str">
        <f>IF(AND(Sheet1!G1135=0,Sheet1!L1135&lt;&gt;0),"出错","-")</f>
        <v>-</v>
      </c>
      <c r="K1132" s="21" t="str">
        <f>IF(AND(Sheet1!G1135=0,Sheet1!L1135=0,Sheet1!Q1135&lt;&gt;0),"出错","-")</f>
        <v>-</v>
      </c>
      <c r="L1132" s="21" t="str">
        <f>IF(AND(Sheet1!G1135=0,Sheet1!L1135=0,Sheet1!Q1135=0,Sheet1!V1135&lt;&gt;0),"出错","-")</f>
        <v>-</v>
      </c>
      <c r="M1132" s="21" t="str">
        <f>IF(AND(Sheet1!G1135=0,Sheet1!L1135=0,Sheet1!Q1135=0,Sheet1!V1135=0,Sheet1!AA1135&lt;&gt;0),"出错","-")</f>
        <v>-</v>
      </c>
      <c r="N1132" s="21" t="str">
        <f>IFERROR(VLOOKUP(Sheet1!G1135,配置检查表!$Y:$Z,2,FALSE),"")</f>
        <v/>
      </c>
      <c r="O1132" s="21">
        <f>IF(AND(Sheet1!I1135=Sheet1!J1135,Sheet1!J1135&lt;&gt;0),Sheet1!I1135,IF(AND(Sheet1!I1135&lt;&gt;Sheet1!J1135,Sheet1!J1135&lt;&gt;0),Sheet1!I1135&amp;"~"&amp;Sheet1!J1135,""))</f>
        <v>1</v>
      </c>
      <c r="P1132" s="21" t="str">
        <f>IFERROR(VLOOKUP(Sheet1!L1135,配置检查表!$Y:$Z,2,FALSE),"")</f>
        <v/>
      </c>
      <c r="Q1132" s="21" t="str">
        <f>IF(AND(Sheet1!N1135=Sheet1!O1135,Sheet1!O1135&lt;&gt;0),Sheet1!N1135,IF(AND(Sheet1!N1135&lt;&gt;Sheet1!O1135,Sheet1!O1135&lt;&gt;0),Sheet1!N1135&amp;"~"&amp;Sheet1!O1135,""))</f>
        <v/>
      </c>
      <c r="R1132" s="21" t="str">
        <f>IFERROR(VLOOKUP(Sheet1!Q1135,配置检查表!$Y:$Z,2,FALSE),"")</f>
        <v/>
      </c>
      <c r="S1132" s="39">
        <f>IF(AND(Sheet1!S1339=Sheet1!T1339,Sheet1!T1339&lt;&gt;0),Sheet1!S1339,IF(AND(Sheet1!S1339&lt;&gt;Sheet1!T1339,Sheet1!T1339&lt;&gt;0),Sheet1!S1339&amp;"~"&amp;Sheet1!T1339,""))</f>
        <v>265</v>
      </c>
      <c r="T1132" s="21" t="str">
        <f>IFERROR(VLOOKUP(Sheet1!V1135,配置检查表!$Y:$Z,2,FALSE),"")</f>
        <v/>
      </c>
      <c r="U1132" s="39">
        <f>IF(AND(Sheet1!X1339=Sheet1!Y1339,Sheet1!Y1339&lt;&gt;0),Sheet1!X1339,IF(AND(Sheet1!X1339&lt;&gt;Sheet1!Y1339,Sheet1!Y1339&lt;&gt;0),Sheet1!X1339&amp;"~"&amp;Sheet1!Y1339,""))</f>
        <v>3</v>
      </c>
      <c r="V1132" s="21" t="str">
        <f>IFERROR(VLOOKUP(Sheet1!XAA,配置检查表!$Y:$Z,2,FALSE),"")</f>
        <v/>
      </c>
      <c r="W1132" s="21" t="str">
        <f>IF(AND(Sheet1!AC1339=Sheet1!AD1339,Sheet1!AD1339&lt;&gt;0),Sheet1!AC1339,IF(AND(Sheet1!AC1339&lt;&gt;Sheet1!AD1339,Sheet1!AD1339&lt;&gt;0),Sheet1!AC1339&amp;"~"&amp;Sheet1!AD1339,""))</f>
        <v/>
      </c>
    </row>
    <row r="1133" spans="1:23">
      <c r="A1133" s="3">
        <v>22112</v>
      </c>
      <c r="B1133" s="3" t="s">
        <v>187</v>
      </c>
      <c r="C1133" s="3" t="s">
        <v>2267</v>
      </c>
      <c r="D1133" s="21" t="str">
        <f>IF(OR(Sheet1!I1136&lt;&gt;Sheet1!AF1136,Sheet1!AG1136&lt;&gt;Sheet1!J1136),"有影响","-")</f>
        <v>有影响</v>
      </c>
      <c r="E1133" s="21" t="str">
        <f>IF(OR(Sheet1!N1136&lt;&gt;Sheet1!AH1136,Sheet1!AI1136&lt;&gt;Sheet1!O1136),"有影响","-")</f>
        <v>-</v>
      </c>
      <c r="F1133" s="21" t="str">
        <f>IF(OR(Sheet1!S1136&lt;&gt;Sheet1!AJ1136,Sheet1!AK1136&lt;&gt;Sheet1!T1136),"有影响","-")</f>
        <v>-</v>
      </c>
      <c r="G1133" s="21" t="str">
        <f>IF(OR(Sheet1!X1136&lt;&gt;Sheet1!AL1136,Sheet1!AM1136&lt;&gt;Sheet1!Y1136),"有影响","-")</f>
        <v>-</v>
      </c>
      <c r="H1133" s="21" t="str">
        <f>IF(OR(Sheet1!AC1136&lt;&gt;Sheet1!AN1136,Sheet1!AO1136&lt;&gt;Sheet1!AD1136),"有影响","-")</f>
        <v>-</v>
      </c>
      <c r="I1133" s="21" t="str">
        <f>IF(Sheet1!G1136=0,"出错","-")</f>
        <v>-</v>
      </c>
      <c r="J1133" s="21" t="str">
        <f>IF(AND(Sheet1!G1136=0,Sheet1!L1136&lt;&gt;0),"出错","-")</f>
        <v>-</v>
      </c>
      <c r="K1133" s="21" t="str">
        <f>IF(AND(Sheet1!G1136=0,Sheet1!L1136=0,Sheet1!Q1136&lt;&gt;0),"出错","-")</f>
        <v>-</v>
      </c>
      <c r="L1133" s="21" t="str">
        <f>IF(AND(Sheet1!G1136=0,Sheet1!L1136=0,Sheet1!Q1136=0,Sheet1!V1136&lt;&gt;0),"出错","-")</f>
        <v>-</v>
      </c>
      <c r="M1133" s="21" t="str">
        <f>IF(AND(Sheet1!G1136=0,Sheet1!L1136=0,Sheet1!Q1136=0,Sheet1!V1136=0,Sheet1!AA1136&lt;&gt;0),"出错","-")</f>
        <v>-</v>
      </c>
      <c r="N1133" s="21" t="str">
        <f>IFERROR(VLOOKUP(Sheet1!G1136,配置检查表!$Y:$Z,2,FALSE),"")</f>
        <v/>
      </c>
      <c r="O1133" s="21">
        <f>IF(AND(Sheet1!I1136=Sheet1!J1136,Sheet1!J1136&lt;&gt;0),Sheet1!I1136,IF(AND(Sheet1!I1136&lt;&gt;Sheet1!J1136,Sheet1!J1136&lt;&gt;0),Sheet1!I1136&amp;"~"&amp;Sheet1!J1136,""))</f>
        <v>1</v>
      </c>
      <c r="P1133" s="21" t="str">
        <f>IFERROR(VLOOKUP(Sheet1!L1136,配置检查表!$Y:$Z,2,FALSE),"")</f>
        <v/>
      </c>
      <c r="Q1133" s="21" t="str">
        <f>IF(AND(Sheet1!N1136=Sheet1!O1136,Sheet1!O1136&lt;&gt;0),Sheet1!N1136,IF(AND(Sheet1!N1136&lt;&gt;Sheet1!O1136,Sheet1!O1136&lt;&gt;0),Sheet1!N1136&amp;"~"&amp;Sheet1!O1136,""))</f>
        <v/>
      </c>
      <c r="R1133" s="21" t="str">
        <f>IFERROR(VLOOKUP(Sheet1!Q1136,配置检查表!$Y:$Z,2,FALSE),"")</f>
        <v/>
      </c>
      <c r="S1133" s="39">
        <f>IF(AND(Sheet1!S1340=Sheet1!T1340,Sheet1!T1340&lt;&gt;0),Sheet1!S1340,IF(AND(Sheet1!S1340&lt;&gt;Sheet1!T1340,Sheet1!T1340&lt;&gt;0),Sheet1!S1340&amp;"~"&amp;Sheet1!T1340,""))</f>
        <v>295</v>
      </c>
      <c r="T1133" s="21" t="str">
        <f>IFERROR(VLOOKUP(Sheet1!V1136,配置检查表!$Y:$Z,2,FALSE),"")</f>
        <v/>
      </c>
      <c r="U1133" s="39">
        <f>IF(AND(Sheet1!X1340=Sheet1!Y1340,Sheet1!Y1340&lt;&gt;0),Sheet1!X1340,IF(AND(Sheet1!X1340&lt;&gt;Sheet1!Y1340,Sheet1!Y1340&lt;&gt;0),Sheet1!X1340&amp;"~"&amp;Sheet1!Y1340,""))</f>
        <v>1</v>
      </c>
      <c r="V1133" s="21" t="str">
        <f>IFERROR(VLOOKUP(Sheet1!XAA,配置检查表!$Y:$Z,2,FALSE),"")</f>
        <v/>
      </c>
      <c r="W1133" s="21" t="str">
        <f>IF(AND(Sheet1!AC1340=Sheet1!AD1340,Sheet1!AD1340&lt;&gt;0),Sheet1!AC1340,IF(AND(Sheet1!AC1340&lt;&gt;Sheet1!AD1340,Sheet1!AD1340&lt;&gt;0),Sheet1!AC1340&amp;"~"&amp;Sheet1!AD1340,""))</f>
        <v/>
      </c>
    </row>
    <row r="1134" spans="1:23">
      <c r="A1134" s="3">
        <v>22113</v>
      </c>
      <c r="B1134" s="3" t="s">
        <v>188</v>
      </c>
      <c r="C1134" s="3" t="s">
        <v>2268</v>
      </c>
      <c r="D1134" s="21" t="str">
        <f>IF(OR(Sheet1!I1137&lt;&gt;Sheet1!AF1137,Sheet1!AG1137&lt;&gt;Sheet1!J1137),"有影响","-")</f>
        <v>有影响</v>
      </c>
      <c r="E1134" s="21" t="str">
        <f>IF(OR(Sheet1!N1137&lt;&gt;Sheet1!AH1137,Sheet1!AI1137&lt;&gt;Sheet1!O1137),"有影响","-")</f>
        <v>-</v>
      </c>
      <c r="F1134" s="21" t="str">
        <f>IF(OR(Sheet1!S1137&lt;&gt;Sheet1!AJ1137,Sheet1!AK1137&lt;&gt;Sheet1!T1137),"有影响","-")</f>
        <v>-</v>
      </c>
      <c r="G1134" s="21" t="str">
        <f>IF(OR(Sheet1!X1137&lt;&gt;Sheet1!AL1137,Sheet1!AM1137&lt;&gt;Sheet1!Y1137),"有影响","-")</f>
        <v>-</v>
      </c>
      <c r="H1134" s="21" t="str">
        <f>IF(OR(Sheet1!AC1137&lt;&gt;Sheet1!AN1137,Sheet1!AO1137&lt;&gt;Sheet1!AD1137),"有影响","-")</f>
        <v>-</v>
      </c>
      <c r="I1134" s="21" t="str">
        <f>IF(Sheet1!G1137=0,"出错","-")</f>
        <v>-</v>
      </c>
      <c r="J1134" s="21" t="str">
        <f>IF(AND(Sheet1!G1137=0,Sheet1!L1137&lt;&gt;0),"出错","-")</f>
        <v>-</v>
      </c>
      <c r="K1134" s="21" t="str">
        <f>IF(AND(Sheet1!G1137=0,Sheet1!L1137=0,Sheet1!Q1137&lt;&gt;0),"出错","-")</f>
        <v>-</v>
      </c>
      <c r="L1134" s="21" t="str">
        <f>IF(AND(Sheet1!G1137=0,Sheet1!L1137=0,Sheet1!Q1137=0,Sheet1!V1137&lt;&gt;0),"出错","-")</f>
        <v>-</v>
      </c>
      <c r="M1134" s="21" t="str">
        <f>IF(AND(Sheet1!G1137=0,Sheet1!L1137=0,Sheet1!Q1137=0,Sheet1!V1137=0,Sheet1!AA1137&lt;&gt;0),"出错","-")</f>
        <v>-</v>
      </c>
      <c r="N1134" s="21" t="str">
        <f>IFERROR(VLOOKUP(Sheet1!G1137,配置检查表!$Y:$Z,2,FALSE),"")</f>
        <v/>
      </c>
      <c r="O1134" s="21">
        <f>IF(AND(Sheet1!I1137=Sheet1!J1137,Sheet1!J1137&lt;&gt;0),Sheet1!I1137,IF(AND(Sheet1!I1137&lt;&gt;Sheet1!J1137,Sheet1!J1137&lt;&gt;0),Sheet1!I1137&amp;"~"&amp;Sheet1!J1137,""))</f>
        <v>1</v>
      </c>
      <c r="P1134" s="21" t="str">
        <f>IFERROR(VLOOKUP(Sheet1!L1137,配置检查表!$Y:$Z,2,FALSE),"")</f>
        <v/>
      </c>
      <c r="Q1134" s="21" t="str">
        <f>IF(AND(Sheet1!N1137=Sheet1!O1137,Sheet1!O1137&lt;&gt;0),Sheet1!N1137,IF(AND(Sheet1!N1137&lt;&gt;Sheet1!O1137,Sheet1!O1137&lt;&gt;0),Sheet1!N1137&amp;"~"&amp;Sheet1!O1137,""))</f>
        <v/>
      </c>
      <c r="R1134" s="21" t="str">
        <f>IFERROR(VLOOKUP(Sheet1!Q1137,配置检查表!$Y:$Z,2,FALSE),"")</f>
        <v/>
      </c>
      <c r="S1134" s="39">
        <f>IF(AND(Sheet1!S1341=Sheet1!T1341,Sheet1!T1341&lt;&gt;0),Sheet1!S1341,IF(AND(Sheet1!S1341&lt;&gt;Sheet1!T1341,Sheet1!T1341&lt;&gt;0),Sheet1!S1341&amp;"~"&amp;Sheet1!T1341,""))</f>
        <v>240</v>
      </c>
      <c r="T1134" s="21" t="str">
        <f>IFERROR(VLOOKUP(Sheet1!V1137,配置检查表!$Y:$Z,2,FALSE),"")</f>
        <v/>
      </c>
      <c r="U1134" s="39" t="str">
        <f>IF(AND(Sheet1!X1341=Sheet1!Y1341,Sheet1!Y1341&lt;&gt;0),Sheet1!X1341,IF(AND(Sheet1!X1341&lt;&gt;Sheet1!Y1341,Sheet1!Y1341&lt;&gt;0),Sheet1!X1341&amp;"~"&amp;Sheet1!Y1341,""))</f>
        <v/>
      </c>
      <c r="V1134" s="21" t="str">
        <f>IFERROR(VLOOKUP(Sheet1!XAA,配置检查表!$Y:$Z,2,FALSE),"")</f>
        <v/>
      </c>
      <c r="W1134" s="21" t="str">
        <f>IF(AND(Sheet1!AC1341=Sheet1!AD1341,Sheet1!AD1341&lt;&gt;0),Sheet1!AC1341,IF(AND(Sheet1!AC1341&lt;&gt;Sheet1!AD1341,Sheet1!AD1341&lt;&gt;0),Sheet1!AC1341&amp;"~"&amp;Sheet1!AD1341,""))</f>
        <v/>
      </c>
    </row>
    <row r="1135" spans="1:23">
      <c r="A1135" s="3">
        <v>22114</v>
      </c>
      <c r="B1135" s="3" t="s">
        <v>189</v>
      </c>
      <c r="C1135" s="3" t="s">
        <v>2269</v>
      </c>
      <c r="D1135" s="21" t="str">
        <f>IF(OR(Sheet1!I1138&lt;&gt;Sheet1!AF1138,Sheet1!AG1138&lt;&gt;Sheet1!J1138),"有影响","-")</f>
        <v>有影响</v>
      </c>
      <c r="E1135" s="21" t="str">
        <f>IF(OR(Sheet1!N1138&lt;&gt;Sheet1!AH1138,Sheet1!AI1138&lt;&gt;Sheet1!O1138),"有影响","-")</f>
        <v>-</v>
      </c>
      <c r="F1135" s="21" t="str">
        <f>IF(OR(Sheet1!S1138&lt;&gt;Sheet1!AJ1138,Sheet1!AK1138&lt;&gt;Sheet1!T1138),"有影响","-")</f>
        <v>-</v>
      </c>
      <c r="G1135" s="21" t="str">
        <f>IF(OR(Sheet1!X1138&lt;&gt;Sheet1!AL1138,Sheet1!AM1138&lt;&gt;Sheet1!Y1138),"有影响","-")</f>
        <v>-</v>
      </c>
      <c r="H1135" s="21" t="str">
        <f>IF(OR(Sheet1!AC1138&lt;&gt;Sheet1!AN1138,Sheet1!AO1138&lt;&gt;Sheet1!AD1138),"有影响","-")</f>
        <v>-</v>
      </c>
      <c r="I1135" s="21" t="str">
        <f>IF(Sheet1!G1138=0,"出错","-")</f>
        <v>-</v>
      </c>
      <c r="J1135" s="21" t="str">
        <f>IF(AND(Sheet1!G1138=0,Sheet1!L1138&lt;&gt;0),"出错","-")</f>
        <v>-</v>
      </c>
      <c r="K1135" s="21" t="str">
        <f>IF(AND(Sheet1!G1138=0,Sheet1!L1138=0,Sheet1!Q1138&lt;&gt;0),"出错","-")</f>
        <v>-</v>
      </c>
      <c r="L1135" s="21" t="str">
        <f>IF(AND(Sheet1!G1138=0,Sheet1!L1138=0,Sheet1!Q1138=0,Sheet1!V1138&lt;&gt;0),"出错","-")</f>
        <v>-</v>
      </c>
      <c r="M1135" s="21" t="str">
        <f>IF(AND(Sheet1!G1138=0,Sheet1!L1138=0,Sheet1!Q1138=0,Sheet1!V1138=0,Sheet1!AA1138&lt;&gt;0),"出错","-")</f>
        <v>-</v>
      </c>
      <c r="N1135" s="21" t="str">
        <f>IFERROR(VLOOKUP(Sheet1!G1138,配置检查表!$Y:$Z,2,FALSE),"")</f>
        <v/>
      </c>
      <c r="O1135" s="21">
        <f>IF(AND(Sheet1!I1138=Sheet1!J1138,Sheet1!J1138&lt;&gt;0),Sheet1!I1138,IF(AND(Sheet1!I1138&lt;&gt;Sheet1!J1138,Sheet1!J1138&lt;&gt;0),Sheet1!I1138&amp;"~"&amp;Sheet1!J1138,""))</f>
        <v>1</v>
      </c>
      <c r="P1135" s="21" t="str">
        <f>IFERROR(VLOOKUP(Sheet1!L1138,配置检查表!$Y:$Z,2,FALSE),"")</f>
        <v/>
      </c>
      <c r="Q1135" s="21" t="str">
        <f>IF(AND(Sheet1!N1138=Sheet1!O1138,Sheet1!O1138&lt;&gt;0),Sheet1!N1138,IF(AND(Sheet1!N1138&lt;&gt;Sheet1!O1138,Sheet1!O1138&lt;&gt;0),Sheet1!N1138&amp;"~"&amp;Sheet1!O1138,""))</f>
        <v/>
      </c>
      <c r="R1135" s="21" t="str">
        <f>IFERROR(VLOOKUP(Sheet1!Q1138,配置检查表!$Y:$Z,2,FALSE),"")</f>
        <v/>
      </c>
      <c r="S1135" s="39">
        <f>IF(AND(Sheet1!S1342=Sheet1!T1342,Sheet1!T1342&lt;&gt;0),Sheet1!S1342,IF(AND(Sheet1!S1342&lt;&gt;Sheet1!T1342,Sheet1!T1342&lt;&gt;0),Sheet1!S1342&amp;"~"&amp;Sheet1!T1342,""))</f>
        <v>270</v>
      </c>
      <c r="T1135" s="21" t="str">
        <f>IFERROR(VLOOKUP(Sheet1!V1138,配置检查表!$Y:$Z,2,FALSE),"")</f>
        <v/>
      </c>
      <c r="U1135" s="39">
        <f>IF(AND(Sheet1!X1342=Sheet1!Y1342,Sheet1!Y1342&lt;&gt;0),Sheet1!X1342,IF(AND(Sheet1!X1342&lt;&gt;Sheet1!Y1342,Sheet1!Y1342&lt;&gt;0),Sheet1!X1342&amp;"~"&amp;Sheet1!Y1342,""))</f>
        <v>3</v>
      </c>
      <c r="V1135" s="21" t="str">
        <f>IFERROR(VLOOKUP(Sheet1!XAA,配置检查表!$Y:$Z,2,FALSE),"")</f>
        <v/>
      </c>
      <c r="W1135" s="21" t="str">
        <f>IF(AND(Sheet1!AC1342=Sheet1!AD1342,Sheet1!AD1342&lt;&gt;0),Sheet1!AC1342,IF(AND(Sheet1!AC1342&lt;&gt;Sheet1!AD1342,Sheet1!AD1342&lt;&gt;0),Sheet1!AC1342&amp;"~"&amp;Sheet1!AD1342,""))</f>
        <v/>
      </c>
    </row>
    <row r="1136" spans="1:23">
      <c r="A1136" s="3">
        <v>22115</v>
      </c>
      <c r="B1136" s="3" t="s">
        <v>190</v>
      </c>
      <c r="C1136" s="3" t="s">
        <v>2270</v>
      </c>
      <c r="D1136" s="21" t="str">
        <f>IF(OR(Sheet1!I1139&lt;&gt;Sheet1!AF1139,Sheet1!AG1139&lt;&gt;Sheet1!J1139),"有影响","-")</f>
        <v>有影响</v>
      </c>
      <c r="E1136" s="21" t="str">
        <f>IF(OR(Sheet1!N1139&lt;&gt;Sheet1!AH1139,Sheet1!AI1139&lt;&gt;Sheet1!O1139),"有影响","-")</f>
        <v>-</v>
      </c>
      <c r="F1136" s="21" t="str">
        <f>IF(OR(Sheet1!S1139&lt;&gt;Sheet1!AJ1139,Sheet1!AK1139&lt;&gt;Sheet1!T1139),"有影响","-")</f>
        <v>-</v>
      </c>
      <c r="G1136" s="21" t="str">
        <f>IF(OR(Sheet1!X1139&lt;&gt;Sheet1!AL1139,Sheet1!AM1139&lt;&gt;Sheet1!Y1139),"有影响","-")</f>
        <v>-</v>
      </c>
      <c r="H1136" s="21" t="str">
        <f>IF(OR(Sheet1!AC1139&lt;&gt;Sheet1!AN1139,Sheet1!AO1139&lt;&gt;Sheet1!AD1139),"有影响","-")</f>
        <v>-</v>
      </c>
      <c r="I1136" s="21" t="str">
        <f>IF(Sheet1!G1139=0,"出错","-")</f>
        <v>-</v>
      </c>
      <c r="J1136" s="21" t="str">
        <f>IF(AND(Sheet1!G1139=0,Sheet1!L1139&lt;&gt;0),"出错","-")</f>
        <v>-</v>
      </c>
      <c r="K1136" s="21" t="str">
        <f>IF(AND(Sheet1!G1139=0,Sheet1!L1139=0,Sheet1!Q1139&lt;&gt;0),"出错","-")</f>
        <v>-</v>
      </c>
      <c r="L1136" s="21" t="str">
        <f>IF(AND(Sheet1!G1139=0,Sheet1!L1139=0,Sheet1!Q1139=0,Sheet1!V1139&lt;&gt;0),"出错","-")</f>
        <v>-</v>
      </c>
      <c r="M1136" s="21" t="str">
        <f>IF(AND(Sheet1!G1139=0,Sheet1!L1139=0,Sheet1!Q1139=0,Sheet1!V1139=0,Sheet1!AA1139&lt;&gt;0),"出错","-")</f>
        <v>-</v>
      </c>
      <c r="N1136" s="21" t="str">
        <f>IFERROR(VLOOKUP(Sheet1!G1139,配置检查表!$Y:$Z,2,FALSE),"")</f>
        <v/>
      </c>
      <c r="O1136" s="21">
        <f>IF(AND(Sheet1!I1139=Sheet1!J1139,Sheet1!J1139&lt;&gt;0),Sheet1!I1139,IF(AND(Sheet1!I1139&lt;&gt;Sheet1!J1139,Sheet1!J1139&lt;&gt;0),Sheet1!I1139&amp;"~"&amp;Sheet1!J1139,""))</f>
        <v>1</v>
      </c>
      <c r="P1136" s="21" t="str">
        <f>IFERROR(VLOOKUP(Sheet1!L1139,配置检查表!$Y:$Z,2,FALSE),"")</f>
        <v/>
      </c>
      <c r="Q1136" s="21" t="str">
        <f>IF(AND(Sheet1!N1139=Sheet1!O1139,Sheet1!O1139&lt;&gt;0),Sheet1!N1139,IF(AND(Sheet1!N1139&lt;&gt;Sheet1!O1139,Sheet1!O1139&lt;&gt;0),Sheet1!N1139&amp;"~"&amp;Sheet1!O1139,""))</f>
        <v/>
      </c>
      <c r="R1136" s="21" t="str">
        <f>IFERROR(VLOOKUP(Sheet1!Q1139,配置检查表!$Y:$Z,2,FALSE),"")</f>
        <v/>
      </c>
      <c r="S1136" s="39">
        <f>IF(AND(Sheet1!S1343=Sheet1!T1343,Sheet1!T1343&lt;&gt;0),Sheet1!S1343,IF(AND(Sheet1!S1343&lt;&gt;Sheet1!T1343,Sheet1!T1343&lt;&gt;0),Sheet1!S1343&amp;"~"&amp;Sheet1!T1343,""))</f>
        <v>300</v>
      </c>
      <c r="T1136" s="21" t="str">
        <f>IFERROR(VLOOKUP(Sheet1!V1139,配置检查表!$Y:$Z,2,FALSE),"")</f>
        <v/>
      </c>
      <c r="U1136" s="39">
        <f>IF(AND(Sheet1!X1343=Sheet1!Y1343,Sheet1!Y1343&lt;&gt;0),Sheet1!X1343,IF(AND(Sheet1!X1343&lt;&gt;Sheet1!Y1343,Sheet1!Y1343&lt;&gt;0),Sheet1!X1343&amp;"~"&amp;Sheet1!Y1343,""))</f>
        <v>1</v>
      </c>
      <c r="V1136" s="21" t="str">
        <f>IFERROR(VLOOKUP(Sheet1!XAA,配置检查表!$Y:$Z,2,FALSE),"")</f>
        <v/>
      </c>
      <c r="W1136" s="21" t="str">
        <f>IF(AND(Sheet1!AC1343=Sheet1!AD1343,Sheet1!AD1343&lt;&gt;0),Sheet1!AC1343,IF(AND(Sheet1!AC1343&lt;&gt;Sheet1!AD1343,Sheet1!AD1343&lt;&gt;0),Sheet1!AC1343&amp;"~"&amp;Sheet1!AD1343,""))</f>
        <v/>
      </c>
    </row>
    <row r="1137" spans="1:23">
      <c r="A1137" s="3">
        <v>22116</v>
      </c>
      <c r="B1137" s="3" t="s">
        <v>191</v>
      </c>
      <c r="C1137" s="3" t="s">
        <v>2271</v>
      </c>
      <c r="D1137" s="21" t="str">
        <f>IF(OR(Sheet1!I1140&lt;&gt;Sheet1!AF1140,Sheet1!AG1140&lt;&gt;Sheet1!J1140),"有影响","-")</f>
        <v>有影响</v>
      </c>
      <c r="E1137" s="21" t="str">
        <f>IF(OR(Sheet1!N1140&lt;&gt;Sheet1!AH1140,Sheet1!AI1140&lt;&gt;Sheet1!O1140),"有影响","-")</f>
        <v>-</v>
      </c>
      <c r="F1137" s="21" t="str">
        <f>IF(OR(Sheet1!S1140&lt;&gt;Sheet1!AJ1140,Sheet1!AK1140&lt;&gt;Sheet1!T1140),"有影响","-")</f>
        <v>-</v>
      </c>
      <c r="G1137" s="21" t="str">
        <f>IF(OR(Sheet1!X1140&lt;&gt;Sheet1!AL1140,Sheet1!AM1140&lt;&gt;Sheet1!Y1140),"有影响","-")</f>
        <v>-</v>
      </c>
      <c r="H1137" s="21" t="str">
        <f>IF(OR(Sheet1!AC1140&lt;&gt;Sheet1!AN1140,Sheet1!AO1140&lt;&gt;Sheet1!AD1140),"有影响","-")</f>
        <v>-</v>
      </c>
      <c r="I1137" s="21" t="str">
        <f>IF(Sheet1!G1140=0,"出错","-")</f>
        <v>-</v>
      </c>
      <c r="J1137" s="21" t="str">
        <f>IF(AND(Sheet1!G1140=0,Sheet1!L1140&lt;&gt;0),"出错","-")</f>
        <v>-</v>
      </c>
      <c r="K1137" s="21" t="str">
        <f>IF(AND(Sheet1!G1140=0,Sheet1!L1140=0,Sheet1!Q1140&lt;&gt;0),"出错","-")</f>
        <v>-</v>
      </c>
      <c r="L1137" s="21" t="str">
        <f>IF(AND(Sheet1!G1140=0,Sheet1!L1140=0,Sheet1!Q1140=0,Sheet1!V1140&lt;&gt;0),"出错","-")</f>
        <v>-</v>
      </c>
      <c r="M1137" s="21" t="str">
        <f>IF(AND(Sheet1!G1140=0,Sheet1!L1140=0,Sheet1!Q1140=0,Sheet1!V1140=0,Sheet1!AA1140&lt;&gt;0),"出错","-")</f>
        <v>-</v>
      </c>
      <c r="N1137" s="21" t="str">
        <f>IFERROR(VLOOKUP(Sheet1!G1140,配置检查表!$Y:$Z,2,FALSE),"")</f>
        <v/>
      </c>
      <c r="O1137" s="21">
        <f>IF(AND(Sheet1!I1140=Sheet1!J1140,Sheet1!J1140&lt;&gt;0),Sheet1!I1140,IF(AND(Sheet1!I1140&lt;&gt;Sheet1!J1140,Sheet1!J1140&lt;&gt;0),Sheet1!I1140&amp;"~"&amp;Sheet1!J1140,""))</f>
        <v>1</v>
      </c>
      <c r="P1137" s="21" t="str">
        <f>IFERROR(VLOOKUP(Sheet1!L1140,配置检查表!$Y:$Z,2,FALSE),"")</f>
        <v/>
      </c>
      <c r="Q1137" s="21" t="str">
        <f>IF(AND(Sheet1!N1140=Sheet1!O1140,Sheet1!O1140&lt;&gt;0),Sheet1!N1140,IF(AND(Sheet1!N1140&lt;&gt;Sheet1!O1140,Sheet1!O1140&lt;&gt;0),Sheet1!N1140&amp;"~"&amp;Sheet1!O1140,""))</f>
        <v/>
      </c>
      <c r="R1137" s="21" t="str">
        <f>IFERROR(VLOOKUP(Sheet1!Q1140,配置检查表!$Y:$Z,2,FALSE),"")</f>
        <v/>
      </c>
      <c r="S1137" s="39">
        <f>IF(AND(Sheet1!S1344=Sheet1!T1344,Sheet1!T1344&lt;&gt;0),Sheet1!S1344,IF(AND(Sheet1!S1344&lt;&gt;Sheet1!T1344,Sheet1!T1344&lt;&gt;0),Sheet1!S1344&amp;"~"&amp;Sheet1!T1344,""))</f>
        <v>245</v>
      </c>
      <c r="T1137" s="21" t="str">
        <f>IFERROR(VLOOKUP(Sheet1!V1140,配置检查表!$Y:$Z,2,FALSE),"")</f>
        <v/>
      </c>
      <c r="U1137" s="39" t="str">
        <f>IF(AND(Sheet1!X1344=Sheet1!Y1344,Sheet1!Y1344&lt;&gt;0),Sheet1!X1344,IF(AND(Sheet1!X1344&lt;&gt;Sheet1!Y1344,Sheet1!Y1344&lt;&gt;0),Sheet1!X1344&amp;"~"&amp;Sheet1!Y1344,""))</f>
        <v/>
      </c>
      <c r="V1137" s="21" t="str">
        <f>IFERROR(VLOOKUP(Sheet1!XAA,配置检查表!$Y:$Z,2,FALSE),"")</f>
        <v/>
      </c>
      <c r="W1137" s="21" t="str">
        <f>IF(AND(Sheet1!AC1344=Sheet1!AD1344,Sheet1!AD1344&lt;&gt;0),Sheet1!AC1344,IF(AND(Sheet1!AC1344&lt;&gt;Sheet1!AD1344,Sheet1!AD1344&lt;&gt;0),Sheet1!AC1344&amp;"~"&amp;Sheet1!AD1344,""))</f>
        <v/>
      </c>
    </row>
    <row r="1138" spans="1:23">
      <c r="A1138" s="3">
        <v>22117</v>
      </c>
      <c r="B1138" s="3" t="s">
        <v>192</v>
      </c>
      <c r="C1138" s="3" t="s">
        <v>2272</v>
      </c>
      <c r="D1138" s="21" t="str">
        <f>IF(OR(Sheet1!I1141&lt;&gt;Sheet1!AF1141,Sheet1!AG1141&lt;&gt;Sheet1!J1141),"有影响","-")</f>
        <v>有影响</v>
      </c>
      <c r="E1138" s="21" t="str">
        <f>IF(OR(Sheet1!N1141&lt;&gt;Sheet1!AH1141,Sheet1!AI1141&lt;&gt;Sheet1!O1141),"有影响","-")</f>
        <v>-</v>
      </c>
      <c r="F1138" s="21" t="str">
        <f>IF(OR(Sheet1!S1141&lt;&gt;Sheet1!AJ1141,Sheet1!AK1141&lt;&gt;Sheet1!T1141),"有影响","-")</f>
        <v>-</v>
      </c>
      <c r="G1138" s="21" t="str">
        <f>IF(OR(Sheet1!X1141&lt;&gt;Sheet1!AL1141,Sheet1!AM1141&lt;&gt;Sheet1!Y1141),"有影响","-")</f>
        <v>-</v>
      </c>
      <c r="H1138" s="21" t="str">
        <f>IF(OR(Sheet1!AC1141&lt;&gt;Sheet1!AN1141,Sheet1!AO1141&lt;&gt;Sheet1!AD1141),"有影响","-")</f>
        <v>-</v>
      </c>
      <c r="I1138" s="21" t="str">
        <f>IF(Sheet1!G1141=0,"出错","-")</f>
        <v>-</v>
      </c>
      <c r="J1138" s="21" t="str">
        <f>IF(AND(Sheet1!G1141=0,Sheet1!L1141&lt;&gt;0),"出错","-")</f>
        <v>-</v>
      </c>
      <c r="K1138" s="21" t="str">
        <f>IF(AND(Sheet1!G1141=0,Sheet1!L1141=0,Sheet1!Q1141&lt;&gt;0),"出错","-")</f>
        <v>-</v>
      </c>
      <c r="L1138" s="21" t="str">
        <f>IF(AND(Sheet1!G1141=0,Sheet1!L1141=0,Sheet1!Q1141=0,Sheet1!V1141&lt;&gt;0),"出错","-")</f>
        <v>-</v>
      </c>
      <c r="M1138" s="21" t="str">
        <f>IF(AND(Sheet1!G1141=0,Sheet1!L1141=0,Sheet1!Q1141=0,Sheet1!V1141=0,Sheet1!AA1141&lt;&gt;0),"出错","-")</f>
        <v>-</v>
      </c>
      <c r="N1138" s="21" t="str">
        <f>IFERROR(VLOOKUP(Sheet1!G1141,配置检查表!$Y:$Z,2,FALSE),"")</f>
        <v/>
      </c>
      <c r="O1138" s="21">
        <f>IF(AND(Sheet1!I1141=Sheet1!J1141,Sheet1!J1141&lt;&gt;0),Sheet1!I1141,IF(AND(Sheet1!I1141&lt;&gt;Sheet1!J1141,Sheet1!J1141&lt;&gt;0),Sheet1!I1141&amp;"~"&amp;Sheet1!J1141,""))</f>
        <v>1</v>
      </c>
      <c r="P1138" s="21" t="str">
        <f>IFERROR(VLOOKUP(Sheet1!L1141,配置检查表!$Y:$Z,2,FALSE),"")</f>
        <v/>
      </c>
      <c r="Q1138" s="21" t="str">
        <f>IF(AND(Sheet1!N1141=Sheet1!O1141,Sheet1!O1141&lt;&gt;0),Sheet1!N1141,IF(AND(Sheet1!N1141&lt;&gt;Sheet1!O1141,Sheet1!O1141&lt;&gt;0),Sheet1!N1141&amp;"~"&amp;Sheet1!O1141,""))</f>
        <v/>
      </c>
      <c r="R1138" s="21" t="str">
        <f>IFERROR(VLOOKUP(Sheet1!Q1141,配置检查表!$Y:$Z,2,FALSE),"")</f>
        <v/>
      </c>
      <c r="S1138" s="39">
        <f>IF(AND(Sheet1!S1345=Sheet1!T1345,Sheet1!T1345&lt;&gt;0),Sheet1!S1345,IF(AND(Sheet1!S1345&lt;&gt;Sheet1!T1345,Sheet1!T1345&lt;&gt;0),Sheet1!S1345&amp;"~"&amp;Sheet1!T1345,""))</f>
        <v>275</v>
      </c>
      <c r="T1138" s="21" t="str">
        <f>IFERROR(VLOOKUP(Sheet1!V1141,配置检查表!$Y:$Z,2,FALSE),"")</f>
        <v/>
      </c>
      <c r="U1138" s="39">
        <f>IF(AND(Sheet1!X1345=Sheet1!Y1345,Sheet1!Y1345&lt;&gt;0),Sheet1!X1345,IF(AND(Sheet1!X1345&lt;&gt;Sheet1!Y1345,Sheet1!Y1345&lt;&gt;0),Sheet1!X1345&amp;"~"&amp;Sheet1!Y1345,""))</f>
        <v>3</v>
      </c>
      <c r="V1138" s="21" t="str">
        <f>IFERROR(VLOOKUP(Sheet1!XAA,配置检查表!$Y:$Z,2,FALSE),"")</f>
        <v/>
      </c>
      <c r="W1138" s="21" t="str">
        <f>IF(AND(Sheet1!AC1345=Sheet1!AD1345,Sheet1!AD1345&lt;&gt;0),Sheet1!AC1345,IF(AND(Sheet1!AC1345&lt;&gt;Sheet1!AD1345,Sheet1!AD1345&lt;&gt;0),Sheet1!AC1345&amp;"~"&amp;Sheet1!AD1345,""))</f>
        <v/>
      </c>
    </row>
    <row r="1139" spans="1:23">
      <c r="A1139" s="3">
        <v>22118</v>
      </c>
      <c r="B1139" s="3" t="s">
        <v>193</v>
      </c>
      <c r="C1139" s="3" t="s">
        <v>2273</v>
      </c>
      <c r="D1139" s="21" t="str">
        <f>IF(OR(Sheet1!I1142&lt;&gt;Sheet1!AF1142,Sheet1!AG1142&lt;&gt;Sheet1!J1142),"有影响","-")</f>
        <v>有影响</v>
      </c>
      <c r="E1139" s="21" t="str">
        <f>IF(OR(Sheet1!N1142&lt;&gt;Sheet1!AH1142,Sheet1!AI1142&lt;&gt;Sheet1!O1142),"有影响","-")</f>
        <v>-</v>
      </c>
      <c r="F1139" s="21" t="str">
        <f>IF(OR(Sheet1!S1142&lt;&gt;Sheet1!AJ1142,Sheet1!AK1142&lt;&gt;Sheet1!T1142),"有影响","-")</f>
        <v>-</v>
      </c>
      <c r="G1139" s="21" t="str">
        <f>IF(OR(Sheet1!X1142&lt;&gt;Sheet1!AL1142,Sheet1!AM1142&lt;&gt;Sheet1!Y1142),"有影响","-")</f>
        <v>-</v>
      </c>
      <c r="H1139" s="21" t="str">
        <f>IF(OR(Sheet1!AC1142&lt;&gt;Sheet1!AN1142,Sheet1!AO1142&lt;&gt;Sheet1!AD1142),"有影响","-")</f>
        <v>-</v>
      </c>
      <c r="I1139" s="21" t="str">
        <f>IF(Sheet1!G1142=0,"出错","-")</f>
        <v>-</v>
      </c>
      <c r="J1139" s="21" t="str">
        <f>IF(AND(Sheet1!G1142=0,Sheet1!L1142&lt;&gt;0),"出错","-")</f>
        <v>-</v>
      </c>
      <c r="K1139" s="21" t="str">
        <f>IF(AND(Sheet1!G1142=0,Sheet1!L1142=0,Sheet1!Q1142&lt;&gt;0),"出错","-")</f>
        <v>-</v>
      </c>
      <c r="L1139" s="21" t="str">
        <f>IF(AND(Sheet1!G1142=0,Sheet1!L1142=0,Sheet1!Q1142=0,Sheet1!V1142&lt;&gt;0),"出错","-")</f>
        <v>-</v>
      </c>
      <c r="M1139" s="21" t="str">
        <f>IF(AND(Sheet1!G1142=0,Sheet1!L1142=0,Sheet1!Q1142=0,Sheet1!V1142=0,Sheet1!AA1142&lt;&gt;0),"出错","-")</f>
        <v>-</v>
      </c>
      <c r="N1139" s="21" t="str">
        <f>IFERROR(VLOOKUP(Sheet1!G1142,配置检查表!$Y:$Z,2,FALSE),"")</f>
        <v/>
      </c>
      <c r="O1139" s="21">
        <f>IF(AND(Sheet1!I1142=Sheet1!J1142,Sheet1!J1142&lt;&gt;0),Sheet1!I1142,IF(AND(Sheet1!I1142&lt;&gt;Sheet1!J1142,Sheet1!J1142&lt;&gt;0),Sheet1!I1142&amp;"~"&amp;Sheet1!J1142,""))</f>
        <v>1</v>
      </c>
      <c r="P1139" s="21" t="str">
        <f>IFERROR(VLOOKUP(Sheet1!L1142,配置检查表!$Y:$Z,2,FALSE),"")</f>
        <v/>
      </c>
      <c r="Q1139" s="21" t="str">
        <f>IF(AND(Sheet1!N1142=Sheet1!O1142,Sheet1!O1142&lt;&gt;0),Sheet1!N1142,IF(AND(Sheet1!N1142&lt;&gt;Sheet1!O1142,Sheet1!O1142&lt;&gt;0),Sheet1!N1142&amp;"~"&amp;Sheet1!O1142,""))</f>
        <v/>
      </c>
      <c r="R1139" s="21" t="str">
        <f>IFERROR(VLOOKUP(Sheet1!Q1142,配置检查表!$Y:$Z,2,FALSE),"")</f>
        <v/>
      </c>
      <c r="S1139" s="39">
        <f>IF(AND(Sheet1!S1346=Sheet1!T1346,Sheet1!T1346&lt;&gt;0),Sheet1!S1346,IF(AND(Sheet1!S1346&lt;&gt;Sheet1!T1346,Sheet1!T1346&lt;&gt;0),Sheet1!S1346&amp;"~"&amp;Sheet1!T1346,""))</f>
        <v>305</v>
      </c>
      <c r="T1139" s="21" t="str">
        <f>IFERROR(VLOOKUP(Sheet1!V1142,配置检查表!$Y:$Z,2,FALSE),"")</f>
        <v/>
      </c>
      <c r="U1139" s="39">
        <f>IF(AND(Sheet1!X1346=Sheet1!Y1346,Sheet1!Y1346&lt;&gt;0),Sheet1!X1346,IF(AND(Sheet1!X1346&lt;&gt;Sheet1!Y1346,Sheet1!Y1346&lt;&gt;0),Sheet1!X1346&amp;"~"&amp;Sheet1!Y1346,""))</f>
        <v>1</v>
      </c>
      <c r="V1139" s="21" t="str">
        <f>IFERROR(VLOOKUP(Sheet1!XAA,配置检查表!$Y:$Z,2,FALSE),"")</f>
        <v/>
      </c>
      <c r="W1139" s="21" t="str">
        <f>IF(AND(Sheet1!AC1346=Sheet1!AD1346,Sheet1!AD1346&lt;&gt;0),Sheet1!AC1346,IF(AND(Sheet1!AC1346&lt;&gt;Sheet1!AD1346,Sheet1!AD1346&lt;&gt;0),Sheet1!AC1346&amp;"~"&amp;Sheet1!AD1346,""))</f>
        <v/>
      </c>
    </row>
    <row r="1140" spans="1:23">
      <c r="A1140" s="3">
        <v>22119</v>
      </c>
      <c r="B1140" s="3" t="s">
        <v>194</v>
      </c>
      <c r="C1140" s="3" t="s">
        <v>2274</v>
      </c>
      <c r="D1140" s="21" t="str">
        <f>IF(OR(Sheet1!I1143&lt;&gt;Sheet1!AF1143,Sheet1!AG1143&lt;&gt;Sheet1!J1143),"有影响","-")</f>
        <v>有影响</v>
      </c>
      <c r="E1140" s="21" t="str">
        <f>IF(OR(Sheet1!N1143&lt;&gt;Sheet1!AH1143,Sheet1!AI1143&lt;&gt;Sheet1!O1143),"有影响","-")</f>
        <v>-</v>
      </c>
      <c r="F1140" s="21" t="str">
        <f>IF(OR(Sheet1!S1143&lt;&gt;Sheet1!AJ1143,Sheet1!AK1143&lt;&gt;Sheet1!T1143),"有影响","-")</f>
        <v>-</v>
      </c>
      <c r="G1140" s="21" t="str">
        <f>IF(OR(Sheet1!X1143&lt;&gt;Sheet1!AL1143,Sheet1!AM1143&lt;&gt;Sheet1!Y1143),"有影响","-")</f>
        <v>-</v>
      </c>
      <c r="H1140" s="21" t="str">
        <f>IF(OR(Sheet1!AC1143&lt;&gt;Sheet1!AN1143,Sheet1!AO1143&lt;&gt;Sheet1!AD1143),"有影响","-")</f>
        <v>-</v>
      </c>
      <c r="I1140" s="21" t="str">
        <f>IF(Sheet1!G1143=0,"出错","-")</f>
        <v>-</v>
      </c>
      <c r="J1140" s="21" t="str">
        <f>IF(AND(Sheet1!G1143=0,Sheet1!L1143&lt;&gt;0),"出错","-")</f>
        <v>-</v>
      </c>
      <c r="K1140" s="21" t="str">
        <f>IF(AND(Sheet1!G1143=0,Sheet1!L1143=0,Sheet1!Q1143&lt;&gt;0),"出错","-")</f>
        <v>-</v>
      </c>
      <c r="L1140" s="21" t="str">
        <f>IF(AND(Sheet1!G1143=0,Sheet1!L1143=0,Sheet1!Q1143=0,Sheet1!V1143&lt;&gt;0),"出错","-")</f>
        <v>-</v>
      </c>
      <c r="M1140" s="21" t="str">
        <f>IF(AND(Sheet1!G1143=0,Sheet1!L1143=0,Sheet1!Q1143=0,Sheet1!V1143=0,Sheet1!AA1143&lt;&gt;0),"出错","-")</f>
        <v>-</v>
      </c>
      <c r="N1140" s="21" t="str">
        <f>IFERROR(VLOOKUP(Sheet1!G1143,配置检查表!$Y:$Z,2,FALSE),"")</f>
        <v/>
      </c>
      <c r="O1140" s="21">
        <f>IF(AND(Sheet1!I1143=Sheet1!J1143,Sheet1!J1143&lt;&gt;0),Sheet1!I1143,IF(AND(Sheet1!I1143&lt;&gt;Sheet1!J1143,Sheet1!J1143&lt;&gt;0),Sheet1!I1143&amp;"~"&amp;Sheet1!J1143,""))</f>
        <v>1</v>
      </c>
      <c r="P1140" s="21" t="str">
        <f>IFERROR(VLOOKUP(Sheet1!L1143,配置检查表!$Y:$Z,2,FALSE),"")</f>
        <v/>
      </c>
      <c r="Q1140" s="21" t="str">
        <f>IF(AND(Sheet1!N1143=Sheet1!O1143,Sheet1!O1143&lt;&gt;0),Sheet1!N1143,IF(AND(Sheet1!N1143&lt;&gt;Sheet1!O1143,Sheet1!O1143&lt;&gt;0),Sheet1!N1143&amp;"~"&amp;Sheet1!O1143,""))</f>
        <v/>
      </c>
      <c r="R1140" s="21" t="str">
        <f>IFERROR(VLOOKUP(Sheet1!Q1143,配置检查表!$Y:$Z,2,FALSE),"")</f>
        <v/>
      </c>
      <c r="S1140" s="39">
        <f>IF(AND(Sheet1!S1347=Sheet1!T1347,Sheet1!T1347&lt;&gt;0),Sheet1!S1347,IF(AND(Sheet1!S1347&lt;&gt;Sheet1!T1347,Sheet1!T1347&lt;&gt;0),Sheet1!S1347&amp;"~"&amp;Sheet1!T1347,""))</f>
        <v>250</v>
      </c>
      <c r="T1140" s="21" t="str">
        <f>IFERROR(VLOOKUP(Sheet1!V1143,配置检查表!$Y:$Z,2,FALSE),"")</f>
        <v/>
      </c>
      <c r="U1140" s="39" t="str">
        <f>IF(AND(Sheet1!X1347=Sheet1!Y1347,Sheet1!Y1347&lt;&gt;0),Sheet1!X1347,IF(AND(Sheet1!X1347&lt;&gt;Sheet1!Y1347,Sheet1!Y1347&lt;&gt;0),Sheet1!X1347&amp;"~"&amp;Sheet1!Y1347,""))</f>
        <v/>
      </c>
      <c r="V1140" s="21" t="str">
        <f>IFERROR(VLOOKUP(Sheet1!XAA,配置检查表!$Y:$Z,2,FALSE),"")</f>
        <v/>
      </c>
      <c r="W1140" s="21" t="str">
        <f>IF(AND(Sheet1!AC1347=Sheet1!AD1347,Sheet1!AD1347&lt;&gt;0),Sheet1!AC1347,IF(AND(Sheet1!AC1347&lt;&gt;Sheet1!AD1347,Sheet1!AD1347&lt;&gt;0),Sheet1!AC1347&amp;"~"&amp;Sheet1!AD1347,""))</f>
        <v/>
      </c>
    </row>
    <row r="1141" spans="1:23">
      <c r="A1141" s="3">
        <v>22120</v>
      </c>
      <c r="B1141" s="3" t="s">
        <v>195</v>
      </c>
      <c r="C1141" s="3" t="s">
        <v>2275</v>
      </c>
      <c r="D1141" s="21" t="str">
        <f>IF(OR(Sheet1!I1144&lt;&gt;Sheet1!AF1144,Sheet1!AG1144&lt;&gt;Sheet1!J1144),"有影响","-")</f>
        <v>有影响</v>
      </c>
      <c r="E1141" s="21" t="str">
        <f>IF(OR(Sheet1!N1144&lt;&gt;Sheet1!AH1144,Sheet1!AI1144&lt;&gt;Sheet1!O1144),"有影响","-")</f>
        <v>-</v>
      </c>
      <c r="F1141" s="21" t="str">
        <f>IF(OR(Sheet1!S1144&lt;&gt;Sheet1!AJ1144,Sheet1!AK1144&lt;&gt;Sheet1!T1144),"有影响","-")</f>
        <v>-</v>
      </c>
      <c r="G1141" s="21" t="str">
        <f>IF(OR(Sheet1!X1144&lt;&gt;Sheet1!AL1144,Sheet1!AM1144&lt;&gt;Sheet1!Y1144),"有影响","-")</f>
        <v>-</v>
      </c>
      <c r="H1141" s="21" t="str">
        <f>IF(OR(Sheet1!AC1144&lt;&gt;Sheet1!AN1144,Sheet1!AO1144&lt;&gt;Sheet1!AD1144),"有影响","-")</f>
        <v>-</v>
      </c>
      <c r="I1141" s="21" t="str">
        <f>IF(Sheet1!G1144=0,"出错","-")</f>
        <v>-</v>
      </c>
      <c r="J1141" s="21" t="str">
        <f>IF(AND(Sheet1!G1144=0,Sheet1!L1144&lt;&gt;0),"出错","-")</f>
        <v>-</v>
      </c>
      <c r="K1141" s="21" t="str">
        <f>IF(AND(Sheet1!G1144=0,Sheet1!L1144=0,Sheet1!Q1144&lt;&gt;0),"出错","-")</f>
        <v>-</v>
      </c>
      <c r="L1141" s="21" t="str">
        <f>IF(AND(Sheet1!G1144=0,Sheet1!L1144=0,Sheet1!Q1144=0,Sheet1!V1144&lt;&gt;0),"出错","-")</f>
        <v>-</v>
      </c>
      <c r="M1141" s="21" t="str">
        <f>IF(AND(Sheet1!G1144=0,Sheet1!L1144=0,Sheet1!Q1144=0,Sheet1!V1144=0,Sheet1!AA1144&lt;&gt;0),"出错","-")</f>
        <v>-</v>
      </c>
      <c r="N1141" s="21" t="str">
        <f>IFERROR(VLOOKUP(Sheet1!G1144,配置检查表!$Y:$Z,2,FALSE),"")</f>
        <v/>
      </c>
      <c r="O1141" s="21">
        <f>IF(AND(Sheet1!I1144=Sheet1!J1144,Sheet1!J1144&lt;&gt;0),Sheet1!I1144,IF(AND(Sheet1!I1144&lt;&gt;Sheet1!J1144,Sheet1!J1144&lt;&gt;0),Sheet1!I1144&amp;"~"&amp;Sheet1!J1144,""))</f>
        <v>1</v>
      </c>
      <c r="P1141" s="21" t="str">
        <f>IFERROR(VLOOKUP(Sheet1!L1144,配置检查表!$Y:$Z,2,FALSE),"")</f>
        <v/>
      </c>
      <c r="Q1141" s="21" t="str">
        <f>IF(AND(Sheet1!N1144=Sheet1!O1144,Sheet1!O1144&lt;&gt;0),Sheet1!N1144,IF(AND(Sheet1!N1144&lt;&gt;Sheet1!O1144,Sheet1!O1144&lt;&gt;0),Sheet1!N1144&amp;"~"&amp;Sheet1!O1144,""))</f>
        <v/>
      </c>
      <c r="R1141" s="21" t="str">
        <f>IFERROR(VLOOKUP(Sheet1!Q1144,配置检查表!$Y:$Z,2,FALSE),"")</f>
        <v/>
      </c>
      <c r="S1141" s="39">
        <f>IF(AND(Sheet1!S1348=Sheet1!T1348,Sheet1!T1348&lt;&gt;0),Sheet1!S1348,IF(AND(Sheet1!S1348&lt;&gt;Sheet1!T1348,Sheet1!T1348&lt;&gt;0),Sheet1!S1348&amp;"~"&amp;Sheet1!T1348,""))</f>
        <v>280</v>
      </c>
      <c r="T1141" s="21" t="str">
        <f>IFERROR(VLOOKUP(Sheet1!V1144,配置检查表!$Y:$Z,2,FALSE),"")</f>
        <v/>
      </c>
      <c r="U1141" s="39">
        <f>IF(AND(Sheet1!X1348=Sheet1!Y1348,Sheet1!Y1348&lt;&gt;0),Sheet1!X1348,IF(AND(Sheet1!X1348&lt;&gt;Sheet1!Y1348,Sheet1!Y1348&lt;&gt;0),Sheet1!X1348&amp;"~"&amp;Sheet1!Y1348,""))</f>
        <v>3</v>
      </c>
      <c r="V1141" s="21" t="str">
        <f>IFERROR(VLOOKUP(Sheet1!XAA,配置检查表!$Y:$Z,2,FALSE),"")</f>
        <v/>
      </c>
      <c r="W1141" s="21" t="str">
        <f>IF(AND(Sheet1!AC1348=Sheet1!AD1348,Sheet1!AD1348&lt;&gt;0),Sheet1!AC1348,IF(AND(Sheet1!AC1348&lt;&gt;Sheet1!AD1348,Sheet1!AD1348&lt;&gt;0),Sheet1!AC1348&amp;"~"&amp;Sheet1!AD1348,""))</f>
        <v/>
      </c>
    </row>
    <row r="1142" spans="1:23">
      <c r="A1142" s="3">
        <v>22121</v>
      </c>
      <c r="B1142" s="3" t="s">
        <v>196</v>
      </c>
      <c r="C1142" s="3" t="s">
        <v>2276</v>
      </c>
      <c r="D1142" s="21" t="str">
        <f>IF(OR(Sheet1!I1145&lt;&gt;Sheet1!AF1145,Sheet1!AG1145&lt;&gt;Sheet1!J1145),"有影响","-")</f>
        <v>有影响</v>
      </c>
      <c r="E1142" s="21" t="str">
        <f>IF(OR(Sheet1!N1145&lt;&gt;Sheet1!AH1145,Sheet1!AI1145&lt;&gt;Sheet1!O1145),"有影响","-")</f>
        <v>-</v>
      </c>
      <c r="F1142" s="21" t="str">
        <f>IF(OR(Sheet1!S1145&lt;&gt;Sheet1!AJ1145,Sheet1!AK1145&lt;&gt;Sheet1!T1145),"有影响","-")</f>
        <v>-</v>
      </c>
      <c r="G1142" s="21" t="str">
        <f>IF(OR(Sheet1!X1145&lt;&gt;Sheet1!AL1145,Sheet1!AM1145&lt;&gt;Sheet1!Y1145),"有影响","-")</f>
        <v>-</v>
      </c>
      <c r="H1142" s="21" t="str">
        <f>IF(OR(Sheet1!AC1145&lt;&gt;Sheet1!AN1145,Sheet1!AO1145&lt;&gt;Sheet1!AD1145),"有影响","-")</f>
        <v>-</v>
      </c>
      <c r="I1142" s="21" t="str">
        <f>IF(Sheet1!G1145=0,"出错","-")</f>
        <v>-</v>
      </c>
      <c r="J1142" s="21" t="str">
        <f>IF(AND(Sheet1!G1145=0,Sheet1!L1145&lt;&gt;0),"出错","-")</f>
        <v>-</v>
      </c>
      <c r="K1142" s="21" t="str">
        <f>IF(AND(Sheet1!G1145=0,Sheet1!L1145=0,Sheet1!Q1145&lt;&gt;0),"出错","-")</f>
        <v>-</v>
      </c>
      <c r="L1142" s="21" t="str">
        <f>IF(AND(Sheet1!G1145=0,Sheet1!L1145=0,Sheet1!Q1145=0,Sheet1!V1145&lt;&gt;0),"出错","-")</f>
        <v>-</v>
      </c>
      <c r="M1142" s="21" t="str">
        <f>IF(AND(Sheet1!G1145=0,Sheet1!L1145=0,Sheet1!Q1145=0,Sheet1!V1145=0,Sheet1!AA1145&lt;&gt;0),"出错","-")</f>
        <v>-</v>
      </c>
      <c r="N1142" s="21" t="str">
        <f>IFERROR(VLOOKUP(Sheet1!G1145,配置检查表!$Y:$Z,2,FALSE),"")</f>
        <v/>
      </c>
      <c r="O1142" s="21">
        <f>IF(AND(Sheet1!I1145=Sheet1!J1145,Sheet1!J1145&lt;&gt;0),Sheet1!I1145,IF(AND(Sheet1!I1145&lt;&gt;Sheet1!J1145,Sheet1!J1145&lt;&gt;0),Sheet1!I1145&amp;"~"&amp;Sheet1!J1145,""))</f>
        <v>1</v>
      </c>
      <c r="P1142" s="21" t="str">
        <f>IFERROR(VLOOKUP(Sheet1!L1145,配置检查表!$Y:$Z,2,FALSE),"")</f>
        <v/>
      </c>
      <c r="Q1142" s="21" t="str">
        <f>IF(AND(Sheet1!N1145=Sheet1!O1145,Sheet1!O1145&lt;&gt;0),Sheet1!N1145,IF(AND(Sheet1!N1145&lt;&gt;Sheet1!O1145,Sheet1!O1145&lt;&gt;0),Sheet1!N1145&amp;"~"&amp;Sheet1!O1145,""))</f>
        <v/>
      </c>
      <c r="R1142" s="21" t="str">
        <f>IFERROR(VLOOKUP(Sheet1!Q1145,配置检查表!$Y:$Z,2,FALSE),"")</f>
        <v/>
      </c>
      <c r="S1142" s="39">
        <f>IF(AND(Sheet1!S1349=Sheet1!T1349,Sheet1!T1349&lt;&gt;0),Sheet1!S1349,IF(AND(Sheet1!S1349&lt;&gt;Sheet1!T1349,Sheet1!T1349&lt;&gt;0),Sheet1!S1349&amp;"~"&amp;Sheet1!T1349,""))</f>
        <v>310</v>
      </c>
      <c r="T1142" s="21" t="str">
        <f>IFERROR(VLOOKUP(Sheet1!V1145,配置检查表!$Y:$Z,2,FALSE),"")</f>
        <v/>
      </c>
      <c r="U1142" s="39">
        <f>IF(AND(Sheet1!X1349=Sheet1!Y1349,Sheet1!Y1349&lt;&gt;0),Sheet1!X1349,IF(AND(Sheet1!X1349&lt;&gt;Sheet1!Y1349,Sheet1!Y1349&lt;&gt;0),Sheet1!X1349&amp;"~"&amp;Sheet1!Y1349,""))</f>
        <v>1</v>
      </c>
      <c r="V1142" s="21" t="str">
        <f>IFERROR(VLOOKUP(Sheet1!XAA,配置检查表!$Y:$Z,2,FALSE),"")</f>
        <v/>
      </c>
      <c r="W1142" s="21" t="str">
        <f>IF(AND(Sheet1!AC1349=Sheet1!AD1349,Sheet1!AD1349&lt;&gt;0),Sheet1!AC1349,IF(AND(Sheet1!AC1349&lt;&gt;Sheet1!AD1349,Sheet1!AD1349&lt;&gt;0),Sheet1!AC1349&amp;"~"&amp;Sheet1!AD1349,""))</f>
        <v/>
      </c>
    </row>
    <row r="1143" spans="1:23">
      <c r="A1143" s="8">
        <v>22122</v>
      </c>
      <c r="B1143" s="8" t="s">
        <v>197</v>
      </c>
      <c r="C1143" s="3" t="s">
        <v>2277</v>
      </c>
      <c r="D1143" s="21" t="str">
        <f>IF(OR(Sheet1!I1146&lt;&gt;Sheet1!AF1146,Sheet1!AG1146&lt;&gt;Sheet1!J1146),"有影响","-")</f>
        <v>有影响</v>
      </c>
      <c r="E1143" s="21" t="str">
        <f>IF(OR(Sheet1!N1146&lt;&gt;Sheet1!AH1146,Sheet1!AI1146&lt;&gt;Sheet1!O1146),"有影响","-")</f>
        <v>-</v>
      </c>
      <c r="F1143" s="21" t="str">
        <f>IF(OR(Sheet1!S1146&lt;&gt;Sheet1!AJ1146,Sheet1!AK1146&lt;&gt;Sheet1!T1146),"有影响","-")</f>
        <v>-</v>
      </c>
      <c r="G1143" s="21" t="str">
        <f>IF(OR(Sheet1!X1146&lt;&gt;Sheet1!AL1146,Sheet1!AM1146&lt;&gt;Sheet1!Y1146),"有影响","-")</f>
        <v>-</v>
      </c>
      <c r="H1143" s="21" t="str">
        <f>IF(OR(Sheet1!AC1146&lt;&gt;Sheet1!AN1146,Sheet1!AO1146&lt;&gt;Sheet1!AD1146),"有影响","-")</f>
        <v>-</v>
      </c>
      <c r="I1143" s="21" t="str">
        <f>IF(Sheet1!G1146=0,"出错","-")</f>
        <v>-</v>
      </c>
      <c r="J1143" s="21" t="str">
        <f>IF(AND(Sheet1!G1146=0,Sheet1!L1146&lt;&gt;0),"出错","-")</f>
        <v>-</v>
      </c>
      <c r="K1143" s="21" t="str">
        <f>IF(AND(Sheet1!G1146=0,Sheet1!L1146=0,Sheet1!Q1146&lt;&gt;0),"出错","-")</f>
        <v>-</v>
      </c>
      <c r="L1143" s="21" t="str">
        <f>IF(AND(Sheet1!G1146=0,Sheet1!L1146=0,Sheet1!Q1146=0,Sheet1!V1146&lt;&gt;0),"出错","-")</f>
        <v>-</v>
      </c>
      <c r="M1143" s="21" t="str">
        <f>IF(AND(Sheet1!G1146=0,Sheet1!L1146=0,Sheet1!Q1146=0,Sheet1!V1146=0,Sheet1!AA1146&lt;&gt;0),"出错","-")</f>
        <v>-</v>
      </c>
      <c r="N1143" s="21" t="str">
        <f>IFERROR(VLOOKUP(Sheet1!G1146,配置检查表!$Y:$Z,2,FALSE),"")</f>
        <v/>
      </c>
      <c r="O1143" s="21">
        <f>IF(AND(Sheet1!I1146=Sheet1!J1146,Sheet1!J1146&lt;&gt;0),Sheet1!I1146,IF(AND(Sheet1!I1146&lt;&gt;Sheet1!J1146,Sheet1!J1146&lt;&gt;0),Sheet1!I1146&amp;"~"&amp;Sheet1!J1146,""))</f>
        <v>1</v>
      </c>
      <c r="P1143" s="21" t="str">
        <f>IFERROR(VLOOKUP(Sheet1!L1146,配置检查表!$Y:$Z,2,FALSE),"")</f>
        <v/>
      </c>
      <c r="Q1143" s="21" t="str">
        <f>IF(AND(Sheet1!N1146=Sheet1!O1146,Sheet1!O1146&lt;&gt;0),Sheet1!N1146,IF(AND(Sheet1!N1146&lt;&gt;Sheet1!O1146,Sheet1!O1146&lt;&gt;0),Sheet1!N1146&amp;"~"&amp;Sheet1!O1146,""))</f>
        <v/>
      </c>
      <c r="R1143" s="21" t="str">
        <f>IFERROR(VLOOKUP(Sheet1!Q1146,配置检查表!$Y:$Z,2,FALSE),"")</f>
        <v/>
      </c>
      <c r="S1143" s="39">
        <f>IF(AND(Sheet1!S1350=Sheet1!T1350,Sheet1!T1350&lt;&gt;0),Sheet1!S1350,IF(AND(Sheet1!S1350&lt;&gt;Sheet1!T1350,Sheet1!T1350&lt;&gt;0),Sheet1!S1350&amp;"~"&amp;Sheet1!T1350,""))</f>
        <v>255</v>
      </c>
      <c r="T1143" s="21" t="str">
        <f>IFERROR(VLOOKUP(Sheet1!V1146,配置检查表!$Y:$Z,2,FALSE),"")</f>
        <v/>
      </c>
      <c r="U1143" s="39" t="str">
        <f>IF(AND(Sheet1!X1350=Sheet1!Y1350,Sheet1!Y1350&lt;&gt;0),Sheet1!X1350,IF(AND(Sheet1!X1350&lt;&gt;Sheet1!Y1350,Sheet1!Y1350&lt;&gt;0),Sheet1!X1350&amp;"~"&amp;Sheet1!Y1350,""))</f>
        <v/>
      </c>
      <c r="V1143" s="21" t="str">
        <f>IFERROR(VLOOKUP(Sheet1!XAA,配置检查表!$Y:$Z,2,FALSE),"")</f>
        <v/>
      </c>
      <c r="W1143" s="21" t="str">
        <f>IF(AND(Sheet1!AC1350=Sheet1!AD1350,Sheet1!AD1350&lt;&gt;0),Sheet1!AC1350,IF(AND(Sheet1!AC1350&lt;&gt;Sheet1!AD1350,Sheet1!AD1350&lt;&gt;0),Sheet1!AC1350&amp;"~"&amp;Sheet1!AD1350,""))</f>
        <v/>
      </c>
    </row>
    <row r="1144" spans="1:23">
      <c r="A1144" s="3">
        <v>22123</v>
      </c>
      <c r="B1144" s="3" t="s">
        <v>198</v>
      </c>
      <c r="C1144" s="3" t="s">
        <v>2278</v>
      </c>
      <c r="D1144" s="21" t="str">
        <f>IF(OR(Sheet1!I1147&lt;&gt;Sheet1!AF1147,Sheet1!AG1147&lt;&gt;Sheet1!J1147),"有影响","-")</f>
        <v>有影响</v>
      </c>
      <c r="E1144" s="21" t="str">
        <f>IF(OR(Sheet1!N1147&lt;&gt;Sheet1!AH1147,Sheet1!AI1147&lt;&gt;Sheet1!O1147),"有影响","-")</f>
        <v>-</v>
      </c>
      <c r="F1144" s="21" t="str">
        <f>IF(OR(Sheet1!S1147&lt;&gt;Sheet1!AJ1147,Sheet1!AK1147&lt;&gt;Sheet1!T1147),"有影响","-")</f>
        <v>-</v>
      </c>
      <c r="G1144" s="21" t="str">
        <f>IF(OR(Sheet1!X1147&lt;&gt;Sheet1!AL1147,Sheet1!AM1147&lt;&gt;Sheet1!Y1147),"有影响","-")</f>
        <v>-</v>
      </c>
      <c r="H1144" s="21" t="str">
        <f>IF(OR(Sheet1!AC1147&lt;&gt;Sheet1!AN1147,Sheet1!AO1147&lt;&gt;Sheet1!AD1147),"有影响","-")</f>
        <v>-</v>
      </c>
      <c r="I1144" s="21" t="str">
        <f>IF(Sheet1!G1147=0,"出错","-")</f>
        <v>-</v>
      </c>
      <c r="J1144" s="21" t="str">
        <f>IF(AND(Sheet1!G1147=0,Sheet1!L1147&lt;&gt;0),"出错","-")</f>
        <v>-</v>
      </c>
      <c r="K1144" s="21" t="str">
        <f>IF(AND(Sheet1!G1147=0,Sheet1!L1147=0,Sheet1!Q1147&lt;&gt;0),"出错","-")</f>
        <v>-</v>
      </c>
      <c r="L1144" s="21" t="str">
        <f>IF(AND(Sheet1!G1147=0,Sheet1!L1147=0,Sheet1!Q1147=0,Sheet1!V1147&lt;&gt;0),"出错","-")</f>
        <v>-</v>
      </c>
      <c r="M1144" s="21" t="str">
        <f>IF(AND(Sheet1!G1147=0,Sheet1!L1147=0,Sheet1!Q1147=0,Sheet1!V1147=0,Sheet1!AA1147&lt;&gt;0),"出错","-")</f>
        <v>-</v>
      </c>
      <c r="N1144" s="21" t="str">
        <f>IFERROR(VLOOKUP(Sheet1!G1147,配置检查表!$Y:$Z,2,FALSE),"")</f>
        <v/>
      </c>
      <c r="O1144" s="21">
        <f>IF(AND(Sheet1!I1147=Sheet1!J1147,Sheet1!J1147&lt;&gt;0),Sheet1!I1147,IF(AND(Sheet1!I1147&lt;&gt;Sheet1!J1147,Sheet1!J1147&lt;&gt;0),Sheet1!I1147&amp;"~"&amp;Sheet1!J1147,""))</f>
        <v>1</v>
      </c>
      <c r="P1144" s="21" t="str">
        <f>IFERROR(VLOOKUP(Sheet1!L1147,配置检查表!$Y:$Z,2,FALSE),"")</f>
        <v/>
      </c>
      <c r="Q1144" s="21" t="str">
        <f>IF(AND(Sheet1!N1147=Sheet1!O1147,Sheet1!O1147&lt;&gt;0),Sheet1!N1147,IF(AND(Sheet1!N1147&lt;&gt;Sheet1!O1147,Sheet1!O1147&lt;&gt;0),Sheet1!N1147&amp;"~"&amp;Sheet1!O1147,""))</f>
        <v/>
      </c>
      <c r="R1144" s="21" t="str">
        <f>IFERROR(VLOOKUP(Sheet1!Q1147,配置检查表!$Y:$Z,2,FALSE),"")</f>
        <v/>
      </c>
      <c r="S1144" s="39">
        <f>IF(AND(Sheet1!S1351=Sheet1!T1351,Sheet1!T1351&lt;&gt;0),Sheet1!S1351,IF(AND(Sheet1!S1351&lt;&gt;Sheet1!T1351,Sheet1!T1351&lt;&gt;0),Sheet1!S1351&amp;"~"&amp;Sheet1!T1351,""))</f>
        <v>285</v>
      </c>
      <c r="T1144" s="21" t="str">
        <f>IFERROR(VLOOKUP(Sheet1!V1147,配置检查表!$Y:$Z,2,FALSE),"")</f>
        <v/>
      </c>
      <c r="U1144" s="39">
        <f>IF(AND(Sheet1!X1351=Sheet1!Y1351,Sheet1!Y1351&lt;&gt;0),Sheet1!X1351,IF(AND(Sheet1!X1351&lt;&gt;Sheet1!Y1351,Sheet1!Y1351&lt;&gt;0),Sheet1!X1351&amp;"~"&amp;Sheet1!Y1351,""))</f>
        <v>3</v>
      </c>
      <c r="V1144" s="21" t="str">
        <f>IFERROR(VLOOKUP(Sheet1!XAA,配置检查表!$Y:$Z,2,FALSE),"")</f>
        <v/>
      </c>
      <c r="W1144" s="21" t="str">
        <f>IF(AND(Sheet1!AC1351=Sheet1!AD1351,Sheet1!AD1351&lt;&gt;0),Sheet1!AC1351,IF(AND(Sheet1!AC1351&lt;&gt;Sheet1!AD1351,Sheet1!AD1351&lt;&gt;0),Sheet1!AC1351&amp;"~"&amp;Sheet1!AD1351,""))</f>
        <v/>
      </c>
    </row>
    <row r="1145" spans="1:23">
      <c r="A1145" s="3">
        <v>22124</v>
      </c>
      <c r="B1145" s="3" t="s">
        <v>199</v>
      </c>
      <c r="C1145" s="3" t="s">
        <v>2279</v>
      </c>
      <c r="D1145" s="21" t="str">
        <f>IF(OR(Sheet1!I1148&lt;&gt;Sheet1!AF1148,Sheet1!AG1148&lt;&gt;Sheet1!J1148),"有影响","-")</f>
        <v>有影响</v>
      </c>
      <c r="E1145" s="21" t="str">
        <f>IF(OR(Sheet1!N1148&lt;&gt;Sheet1!AH1148,Sheet1!AI1148&lt;&gt;Sheet1!O1148),"有影响","-")</f>
        <v>-</v>
      </c>
      <c r="F1145" s="21" t="str">
        <f>IF(OR(Sheet1!S1148&lt;&gt;Sheet1!AJ1148,Sheet1!AK1148&lt;&gt;Sheet1!T1148),"有影响","-")</f>
        <v>-</v>
      </c>
      <c r="G1145" s="21" t="str">
        <f>IF(OR(Sheet1!X1148&lt;&gt;Sheet1!AL1148,Sheet1!AM1148&lt;&gt;Sheet1!Y1148),"有影响","-")</f>
        <v>-</v>
      </c>
      <c r="H1145" s="21" t="str">
        <f>IF(OR(Sheet1!AC1148&lt;&gt;Sheet1!AN1148,Sheet1!AO1148&lt;&gt;Sheet1!AD1148),"有影响","-")</f>
        <v>-</v>
      </c>
      <c r="I1145" s="21" t="str">
        <f>IF(Sheet1!G1148=0,"出错","-")</f>
        <v>-</v>
      </c>
      <c r="J1145" s="21" t="str">
        <f>IF(AND(Sheet1!G1148=0,Sheet1!L1148&lt;&gt;0),"出错","-")</f>
        <v>-</v>
      </c>
      <c r="K1145" s="21" t="str">
        <f>IF(AND(Sheet1!G1148=0,Sheet1!L1148=0,Sheet1!Q1148&lt;&gt;0),"出错","-")</f>
        <v>-</v>
      </c>
      <c r="L1145" s="21" t="str">
        <f>IF(AND(Sheet1!G1148=0,Sheet1!L1148=0,Sheet1!Q1148=0,Sheet1!V1148&lt;&gt;0),"出错","-")</f>
        <v>-</v>
      </c>
      <c r="M1145" s="21" t="str">
        <f>IF(AND(Sheet1!G1148=0,Sheet1!L1148=0,Sheet1!Q1148=0,Sheet1!V1148=0,Sheet1!AA1148&lt;&gt;0),"出错","-")</f>
        <v>-</v>
      </c>
      <c r="N1145" s="21" t="str">
        <f>IFERROR(VLOOKUP(Sheet1!G1148,配置检查表!$Y:$Z,2,FALSE),"")</f>
        <v/>
      </c>
      <c r="O1145" s="21">
        <f>IF(AND(Sheet1!I1148=Sheet1!J1148,Sheet1!J1148&lt;&gt;0),Sheet1!I1148,IF(AND(Sheet1!I1148&lt;&gt;Sheet1!J1148,Sheet1!J1148&lt;&gt;0),Sheet1!I1148&amp;"~"&amp;Sheet1!J1148,""))</f>
        <v>1</v>
      </c>
      <c r="P1145" s="21" t="str">
        <f>IFERROR(VLOOKUP(Sheet1!L1148,配置检查表!$Y:$Z,2,FALSE),"")</f>
        <v/>
      </c>
      <c r="Q1145" s="21" t="str">
        <f>IF(AND(Sheet1!N1148=Sheet1!O1148,Sheet1!O1148&lt;&gt;0),Sheet1!N1148,IF(AND(Sheet1!N1148&lt;&gt;Sheet1!O1148,Sheet1!O1148&lt;&gt;0),Sheet1!N1148&amp;"~"&amp;Sheet1!O1148,""))</f>
        <v/>
      </c>
      <c r="R1145" s="21" t="str">
        <f>IFERROR(VLOOKUP(Sheet1!Q1148,配置检查表!$Y:$Z,2,FALSE),"")</f>
        <v/>
      </c>
      <c r="S1145" s="39">
        <f>IF(AND(Sheet1!S1352=Sheet1!T1352,Sheet1!T1352&lt;&gt;0),Sheet1!S1352,IF(AND(Sheet1!S1352&lt;&gt;Sheet1!T1352,Sheet1!T1352&lt;&gt;0),Sheet1!S1352&amp;"~"&amp;Sheet1!T1352,""))</f>
        <v>315</v>
      </c>
      <c r="T1145" s="21" t="str">
        <f>IFERROR(VLOOKUP(Sheet1!V1148,配置检查表!$Y:$Z,2,FALSE),"")</f>
        <v/>
      </c>
      <c r="U1145" s="39">
        <f>IF(AND(Sheet1!X1352=Sheet1!Y1352,Sheet1!Y1352&lt;&gt;0),Sheet1!X1352,IF(AND(Sheet1!X1352&lt;&gt;Sheet1!Y1352,Sheet1!Y1352&lt;&gt;0),Sheet1!X1352&amp;"~"&amp;Sheet1!Y1352,""))</f>
        <v>1</v>
      </c>
      <c r="V1145" s="21" t="str">
        <f>IFERROR(VLOOKUP(Sheet1!XAA,配置检查表!$Y:$Z,2,FALSE),"")</f>
        <v/>
      </c>
      <c r="W1145" s="21" t="str">
        <f>IF(AND(Sheet1!AC1352=Sheet1!AD1352,Sheet1!AD1352&lt;&gt;0),Sheet1!AC1352,IF(AND(Sheet1!AC1352&lt;&gt;Sheet1!AD1352,Sheet1!AD1352&lt;&gt;0),Sheet1!AC1352&amp;"~"&amp;Sheet1!AD1352,""))</f>
        <v/>
      </c>
    </row>
    <row r="1146" spans="1:23">
      <c r="A1146" s="3">
        <v>22125</v>
      </c>
      <c r="B1146" s="3" t="s">
        <v>200</v>
      </c>
      <c r="C1146" s="3" t="s">
        <v>2280</v>
      </c>
      <c r="D1146" s="21" t="str">
        <f>IF(OR(Sheet1!I1149&lt;&gt;Sheet1!AF1149,Sheet1!AG1149&lt;&gt;Sheet1!J1149),"有影响","-")</f>
        <v>有影响</v>
      </c>
      <c r="E1146" s="21" t="str">
        <f>IF(OR(Sheet1!N1149&lt;&gt;Sheet1!AH1149,Sheet1!AI1149&lt;&gt;Sheet1!O1149),"有影响","-")</f>
        <v>-</v>
      </c>
      <c r="F1146" s="21" t="str">
        <f>IF(OR(Sheet1!S1149&lt;&gt;Sheet1!AJ1149,Sheet1!AK1149&lt;&gt;Sheet1!T1149),"有影响","-")</f>
        <v>-</v>
      </c>
      <c r="G1146" s="21" t="str">
        <f>IF(OR(Sheet1!X1149&lt;&gt;Sheet1!AL1149,Sheet1!AM1149&lt;&gt;Sheet1!Y1149),"有影响","-")</f>
        <v>-</v>
      </c>
      <c r="H1146" s="21" t="str">
        <f>IF(OR(Sheet1!AC1149&lt;&gt;Sheet1!AN1149,Sheet1!AO1149&lt;&gt;Sheet1!AD1149),"有影响","-")</f>
        <v>-</v>
      </c>
      <c r="I1146" s="21" t="str">
        <f>IF(Sheet1!G1149=0,"出错","-")</f>
        <v>-</v>
      </c>
      <c r="J1146" s="21" t="str">
        <f>IF(AND(Sheet1!G1149=0,Sheet1!L1149&lt;&gt;0),"出错","-")</f>
        <v>-</v>
      </c>
      <c r="K1146" s="21" t="str">
        <f>IF(AND(Sheet1!G1149=0,Sheet1!L1149=0,Sheet1!Q1149&lt;&gt;0),"出错","-")</f>
        <v>-</v>
      </c>
      <c r="L1146" s="21" t="str">
        <f>IF(AND(Sheet1!G1149=0,Sheet1!L1149=0,Sheet1!Q1149=0,Sheet1!V1149&lt;&gt;0),"出错","-")</f>
        <v>-</v>
      </c>
      <c r="M1146" s="21" t="str">
        <f>IF(AND(Sheet1!G1149=0,Sheet1!L1149=0,Sheet1!Q1149=0,Sheet1!V1149=0,Sheet1!AA1149&lt;&gt;0),"出错","-")</f>
        <v>-</v>
      </c>
      <c r="N1146" s="21" t="str">
        <f>IFERROR(VLOOKUP(Sheet1!G1149,配置检查表!$Y:$Z,2,FALSE),"")</f>
        <v/>
      </c>
      <c r="O1146" s="21">
        <f>IF(AND(Sheet1!I1149=Sheet1!J1149,Sheet1!J1149&lt;&gt;0),Sheet1!I1149,IF(AND(Sheet1!I1149&lt;&gt;Sheet1!J1149,Sheet1!J1149&lt;&gt;0),Sheet1!I1149&amp;"~"&amp;Sheet1!J1149,""))</f>
        <v>1</v>
      </c>
      <c r="P1146" s="21" t="str">
        <f>IFERROR(VLOOKUP(Sheet1!L1149,配置检查表!$Y:$Z,2,FALSE),"")</f>
        <v/>
      </c>
      <c r="Q1146" s="21" t="str">
        <f>IF(AND(Sheet1!N1149=Sheet1!O1149,Sheet1!O1149&lt;&gt;0),Sheet1!N1149,IF(AND(Sheet1!N1149&lt;&gt;Sheet1!O1149,Sheet1!O1149&lt;&gt;0),Sheet1!N1149&amp;"~"&amp;Sheet1!O1149,""))</f>
        <v/>
      </c>
      <c r="R1146" s="21" t="str">
        <f>IFERROR(VLOOKUP(Sheet1!Q1149,配置检查表!$Y:$Z,2,FALSE),"")</f>
        <v/>
      </c>
      <c r="S1146" s="39">
        <f>IF(AND(Sheet1!S1353=Sheet1!T1353,Sheet1!T1353&lt;&gt;0),Sheet1!S1353,IF(AND(Sheet1!S1353&lt;&gt;Sheet1!T1353,Sheet1!T1353&lt;&gt;0),Sheet1!S1353&amp;"~"&amp;Sheet1!T1353,""))</f>
        <v>260</v>
      </c>
      <c r="T1146" s="21" t="str">
        <f>IFERROR(VLOOKUP(Sheet1!V1149,配置检查表!$Y:$Z,2,FALSE),"")</f>
        <v/>
      </c>
      <c r="U1146" s="39" t="str">
        <f>IF(AND(Sheet1!X1353=Sheet1!Y1353,Sheet1!Y1353&lt;&gt;0),Sheet1!X1353,IF(AND(Sheet1!X1353&lt;&gt;Sheet1!Y1353,Sheet1!Y1353&lt;&gt;0),Sheet1!X1353&amp;"~"&amp;Sheet1!Y1353,""))</f>
        <v/>
      </c>
      <c r="V1146" s="21" t="str">
        <f>IFERROR(VLOOKUP(Sheet1!XAA,配置检查表!$Y:$Z,2,FALSE),"")</f>
        <v/>
      </c>
      <c r="W1146" s="21" t="str">
        <f>IF(AND(Sheet1!AC1353=Sheet1!AD1353,Sheet1!AD1353&lt;&gt;0),Sheet1!AC1353,IF(AND(Sheet1!AC1353&lt;&gt;Sheet1!AD1353,Sheet1!AD1353&lt;&gt;0),Sheet1!AC1353&amp;"~"&amp;Sheet1!AD1353,""))</f>
        <v/>
      </c>
    </row>
    <row r="1147" spans="1:23">
      <c r="A1147" s="3">
        <v>22126</v>
      </c>
      <c r="B1147" s="3" t="s">
        <v>201</v>
      </c>
      <c r="C1147" s="3" t="s">
        <v>2281</v>
      </c>
      <c r="D1147" s="21" t="str">
        <f>IF(OR(Sheet1!I1150&lt;&gt;Sheet1!AF1150,Sheet1!AG1150&lt;&gt;Sheet1!J1150),"有影响","-")</f>
        <v>有影响</v>
      </c>
      <c r="E1147" s="21" t="str">
        <f>IF(OR(Sheet1!N1150&lt;&gt;Sheet1!AH1150,Sheet1!AI1150&lt;&gt;Sheet1!O1150),"有影响","-")</f>
        <v>-</v>
      </c>
      <c r="F1147" s="21" t="str">
        <f>IF(OR(Sheet1!S1150&lt;&gt;Sheet1!AJ1150,Sheet1!AK1150&lt;&gt;Sheet1!T1150),"有影响","-")</f>
        <v>-</v>
      </c>
      <c r="G1147" s="21" t="str">
        <f>IF(OR(Sheet1!X1150&lt;&gt;Sheet1!AL1150,Sheet1!AM1150&lt;&gt;Sheet1!Y1150),"有影响","-")</f>
        <v>-</v>
      </c>
      <c r="H1147" s="21" t="str">
        <f>IF(OR(Sheet1!AC1150&lt;&gt;Sheet1!AN1150,Sheet1!AO1150&lt;&gt;Sheet1!AD1150),"有影响","-")</f>
        <v>-</v>
      </c>
      <c r="I1147" s="21" t="str">
        <f>IF(Sheet1!G1150=0,"出错","-")</f>
        <v>-</v>
      </c>
      <c r="J1147" s="21" t="str">
        <f>IF(AND(Sheet1!G1150=0,Sheet1!L1150&lt;&gt;0),"出错","-")</f>
        <v>-</v>
      </c>
      <c r="K1147" s="21" t="str">
        <f>IF(AND(Sheet1!G1150=0,Sheet1!L1150=0,Sheet1!Q1150&lt;&gt;0),"出错","-")</f>
        <v>-</v>
      </c>
      <c r="L1147" s="21" t="str">
        <f>IF(AND(Sheet1!G1150=0,Sheet1!L1150=0,Sheet1!Q1150=0,Sheet1!V1150&lt;&gt;0),"出错","-")</f>
        <v>-</v>
      </c>
      <c r="M1147" s="21" t="str">
        <f>IF(AND(Sheet1!G1150=0,Sheet1!L1150=0,Sheet1!Q1150=0,Sheet1!V1150=0,Sheet1!AA1150&lt;&gt;0),"出错","-")</f>
        <v>-</v>
      </c>
      <c r="N1147" s="21" t="str">
        <f>IFERROR(VLOOKUP(Sheet1!G1150,配置检查表!$Y:$Z,2,FALSE),"")</f>
        <v/>
      </c>
      <c r="O1147" s="21">
        <f>IF(AND(Sheet1!I1150=Sheet1!J1150,Sheet1!J1150&lt;&gt;0),Sheet1!I1150,IF(AND(Sheet1!I1150&lt;&gt;Sheet1!J1150,Sheet1!J1150&lt;&gt;0),Sheet1!I1150&amp;"~"&amp;Sheet1!J1150,""))</f>
        <v>1</v>
      </c>
      <c r="P1147" s="21" t="str">
        <f>IFERROR(VLOOKUP(Sheet1!L1150,配置检查表!$Y:$Z,2,FALSE),"")</f>
        <v/>
      </c>
      <c r="Q1147" s="21" t="str">
        <f>IF(AND(Sheet1!N1150=Sheet1!O1150,Sheet1!O1150&lt;&gt;0),Sheet1!N1150,IF(AND(Sheet1!N1150&lt;&gt;Sheet1!O1150,Sheet1!O1150&lt;&gt;0),Sheet1!N1150&amp;"~"&amp;Sheet1!O1150,""))</f>
        <v/>
      </c>
      <c r="R1147" s="21" t="str">
        <f>IFERROR(VLOOKUP(Sheet1!Q1150,配置检查表!$Y:$Z,2,FALSE),"")</f>
        <v/>
      </c>
      <c r="S1147" s="39">
        <f>IF(AND(Sheet1!S1354=Sheet1!T1354,Sheet1!T1354&lt;&gt;0),Sheet1!S1354,IF(AND(Sheet1!S1354&lt;&gt;Sheet1!T1354,Sheet1!T1354&lt;&gt;0),Sheet1!S1354&amp;"~"&amp;Sheet1!T1354,""))</f>
        <v>290</v>
      </c>
      <c r="T1147" s="21" t="str">
        <f>IFERROR(VLOOKUP(Sheet1!V1150,配置检查表!$Y:$Z,2,FALSE),"")</f>
        <v/>
      </c>
      <c r="U1147" s="39">
        <f>IF(AND(Sheet1!X1354=Sheet1!Y1354,Sheet1!Y1354&lt;&gt;0),Sheet1!X1354,IF(AND(Sheet1!X1354&lt;&gt;Sheet1!Y1354,Sheet1!Y1354&lt;&gt;0),Sheet1!X1354&amp;"~"&amp;Sheet1!Y1354,""))</f>
        <v>3</v>
      </c>
      <c r="V1147" s="21" t="str">
        <f>IFERROR(VLOOKUP(Sheet1!XAA,配置检查表!$Y:$Z,2,FALSE),"")</f>
        <v/>
      </c>
      <c r="W1147" s="21" t="str">
        <f>IF(AND(Sheet1!AC1354=Sheet1!AD1354,Sheet1!AD1354&lt;&gt;0),Sheet1!AC1354,IF(AND(Sheet1!AC1354&lt;&gt;Sheet1!AD1354,Sheet1!AD1354&lt;&gt;0),Sheet1!AC1354&amp;"~"&amp;Sheet1!AD1354,""))</f>
        <v/>
      </c>
    </row>
    <row r="1148" spans="1:23">
      <c r="A1148" s="3">
        <v>22127</v>
      </c>
      <c r="B1148" s="3" t="s">
        <v>202</v>
      </c>
      <c r="C1148" s="3" t="s">
        <v>2282</v>
      </c>
      <c r="D1148" s="21" t="str">
        <f>IF(OR(Sheet1!I1151&lt;&gt;Sheet1!AF1151,Sheet1!AG1151&lt;&gt;Sheet1!J1151),"有影响","-")</f>
        <v>有影响</v>
      </c>
      <c r="E1148" s="21" t="str">
        <f>IF(OR(Sheet1!N1151&lt;&gt;Sheet1!AH1151,Sheet1!AI1151&lt;&gt;Sheet1!O1151),"有影响","-")</f>
        <v>-</v>
      </c>
      <c r="F1148" s="21" t="str">
        <f>IF(OR(Sheet1!S1151&lt;&gt;Sheet1!AJ1151,Sheet1!AK1151&lt;&gt;Sheet1!T1151),"有影响","-")</f>
        <v>-</v>
      </c>
      <c r="G1148" s="21" t="str">
        <f>IF(OR(Sheet1!X1151&lt;&gt;Sheet1!AL1151,Sheet1!AM1151&lt;&gt;Sheet1!Y1151),"有影响","-")</f>
        <v>-</v>
      </c>
      <c r="H1148" s="21" t="str">
        <f>IF(OR(Sheet1!AC1151&lt;&gt;Sheet1!AN1151,Sheet1!AO1151&lt;&gt;Sheet1!AD1151),"有影响","-")</f>
        <v>-</v>
      </c>
      <c r="I1148" s="21" t="str">
        <f>IF(Sheet1!G1151=0,"出错","-")</f>
        <v>-</v>
      </c>
      <c r="J1148" s="21" t="str">
        <f>IF(AND(Sheet1!G1151=0,Sheet1!L1151&lt;&gt;0),"出错","-")</f>
        <v>-</v>
      </c>
      <c r="K1148" s="21" t="str">
        <f>IF(AND(Sheet1!G1151=0,Sheet1!L1151=0,Sheet1!Q1151&lt;&gt;0),"出错","-")</f>
        <v>-</v>
      </c>
      <c r="L1148" s="21" t="str">
        <f>IF(AND(Sheet1!G1151=0,Sheet1!L1151=0,Sheet1!Q1151=0,Sheet1!V1151&lt;&gt;0),"出错","-")</f>
        <v>-</v>
      </c>
      <c r="M1148" s="21" t="str">
        <f>IF(AND(Sheet1!G1151=0,Sheet1!L1151=0,Sheet1!Q1151=0,Sheet1!V1151=0,Sheet1!AA1151&lt;&gt;0),"出错","-")</f>
        <v>-</v>
      </c>
      <c r="N1148" s="21" t="str">
        <f>IFERROR(VLOOKUP(Sheet1!G1151,配置检查表!$Y:$Z,2,FALSE),"")</f>
        <v/>
      </c>
      <c r="O1148" s="21">
        <f>IF(AND(Sheet1!I1151=Sheet1!J1151,Sheet1!J1151&lt;&gt;0),Sheet1!I1151,IF(AND(Sheet1!I1151&lt;&gt;Sheet1!J1151,Sheet1!J1151&lt;&gt;0),Sheet1!I1151&amp;"~"&amp;Sheet1!J1151,""))</f>
        <v>1</v>
      </c>
      <c r="P1148" s="21" t="str">
        <f>IFERROR(VLOOKUP(Sheet1!L1151,配置检查表!$Y:$Z,2,FALSE),"")</f>
        <v/>
      </c>
      <c r="Q1148" s="21" t="str">
        <f>IF(AND(Sheet1!N1151=Sheet1!O1151,Sheet1!O1151&lt;&gt;0),Sheet1!N1151,IF(AND(Sheet1!N1151&lt;&gt;Sheet1!O1151,Sheet1!O1151&lt;&gt;0),Sheet1!N1151&amp;"~"&amp;Sheet1!O1151,""))</f>
        <v/>
      </c>
      <c r="R1148" s="21" t="str">
        <f>IFERROR(VLOOKUP(Sheet1!Q1151,配置检查表!$Y:$Z,2,FALSE),"")</f>
        <v/>
      </c>
      <c r="S1148" s="39">
        <f>IF(AND(Sheet1!S1355=Sheet1!T1355,Sheet1!T1355&lt;&gt;0),Sheet1!S1355,IF(AND(Sheet1!S1355&lt;&gt;Sheet1!T1355,Sheet1!T1355&lt;&gt;0),Sheet1!S1355&amp;"~"&amp;Sheet1!T1355,""))</f>
        <v>320</v>
      </c>
      <c r="T1148" s="21" t="str">
        <f>IFERROR(VLOOKUP(Sheet1!V1151,配置检查表!$Y:$Z,2,FALSE),"")</f>
        <v/>
      </c>
      <c r="U1148" s="39">
        <f>IF(AND(Sheet1!X1355=Sheet1!Y1355,Sheet1!Y1355&lt;&gt;0),Sheet1!X1355,IF(AND(Sheet1!X1355&lt;&gt;Sheet1!Y1355,Sheet1!Y1355&lt;&gt;0),Sheet1!X1355&amp;"~"&amp;Sheet1!Y1355,""))</f>
        <v>1</v>
      </c>
      <c r="V1148" s="21" t="str">
        <f>IFERROR(VLOOKUP(Sheet1!XAA,配置检查表!$Y:$Z,2,FALSE),"")</f>
        <v/>
      </c>
      <c r="W1148" s="21" t="str">
        <f>IF(AND(Sheet1!AC1355=Sheet1!AD1355,Sheet1!AD1355&lt;&gt;0),Sheet1!AC1355,IF(AND(Sheet1!AC1355&lt;&gt;Sheet1!AD1355,Sheet1!AD1355&lt;&gt;0),Sheet1!AC1355&amp;"~"&amp;Sheet1!AD1355,""))</f>
        <v/>
      </c>
    </row>
    <row r="1149" spans="1:23">
      <c r="A1149" s="3">
        <v>22128</v>
      </c>
      <c r="B1149" s="3" t="s">
        <v>203</v>
      </c>
      <c r="C1149" s="3" t="s">
        <v>2283</v>
      </c>
      <c r="D1149" s="21" t="str">
        <f>IF(OR(Sheet1!I1152&lt;&gt;Sheet1!AF1152,Sheet1!AG1152&lt;&gt;Sheet1!J1152),"有影响","-")</f>
        <v>有影响</v>
      </c>
      <c r="E1149" s="21" t="str">
        <f>IF(OR(Sheet1!N1152&lt;&gt;Sheet1!AH1152,Sheet1!AI1152&lt;&gt;Sheet1!O1152),"有影响","-")</f>
        <v>-</v>
      </c>
      <c r="F1149" s="21" t="str">
        <f>IF(OR(Sheet1!S1152&lt;&gt;Sheet1!AJ1152,Sheet1!AK1152&lt;&gt;Sheet1!T1152),"有影响","-")</f>
        <v>-</v>
      </c>
      <c r="G1149" s="21" t="str">
        <f>IF(OR(Sheet1!X1152&lt;&gt;Sheet1!AL1152,Sheet1!AM1152&lt;&gt;Sheet1!Y1152),"有影响","-")</f>
        <v>-</v>
      </c>
      <c r="H1149" s="21" t="str">
        <f>IF(OR(Sheet1!AC1152&lt;&gt;Sheet1!AN1152,Sheet1!AO1152&lt;&gt;Sheet1!AD1152),"有影响","-")</f>
        <v>-</v>
      </c>
      <c r="I1149" s="21" t="str">
        <f>IF(Sheet1!G1152=0,"出错","-")</f>
        <v>-</v>
      </c>
      <c r="J1149" s="21" t="str">
        <f>IF(AND(Sheet1!G1152=0,Sheet1!L1152&lt;&gt;0),"出错","-")</f>
        <v>-</v>
      </c>
      <c r="K1149" s="21" t="str">
        <f>IF(AND(Sheet1!G1152=0,Sheet1!L1152=0,Sheet1!Q1152&lt;&gt;0),"出错","-")</f>
        <v>-</v>
      </c>
      <c r="L1149" s="21" t="str">
        <f>IF(AND(Sheet1!G1152=0,Sheet1!L1152=0,Sheet1!Q1152=0,Sheet1!V1152&lt;&gt;0),"出错","-")</f>
        <v>-</v>
      </c>
      <c r="M1149" s="21" t="str">
        <f>IF(AND(Sheet1!G1152=0,Sheet1!L1152=0,Sheet1!Q1152=0,Sheet1!V1152=0,Sheet1!AA1152&lt;&gt;0),"出错","-")</f>
        <v>-</v>
      </c>
      <c r="N1149" s="21" t="str">
        <f>IFERROR(VLOOKUP(Sheet1!G1152,配置检查表!$Y:$Z,2,FALSE),"")</f>
        <v/>
      </c>
      <c r="O1149" s="21">
        <f>IF(AND(Sheet1!I1152=Sheet1!J1152,Sheet1!J1152&lt;&gt;0),Sheet1!I1152,IF(AND(Sheet1!I1152&lt;&gt;Sheet1!J1152,Sheet1!J1152&lt;&gt;0),Sheet1!I1152&amp;"~"&amp;Sheet1!J1152,""))</f>
        <v>1</v>
      </c>
      <c r="P1149" s="21" t="str">
        <f>IFERROR(VLOOKUP(Sheet1!L1152,配置检查表!$Y:$Z,2,FALSE),"")</f>
        <v/>
      </c>
      <c r="Q1149" s="21" t="str">
        <f>IF(AND(Sheet1!N1152=Sheet1!O1152,Sheet1!O1152&lt;&gt;0),Sheet1!N1152,IF(AND(Sheet1!N1152&lt;&gt;Sheet1!O1152,Sheet1!O1152&lt;&gt;0),Sheet1!N1152&amp;"~"&amp;Sheet1!O1152,""))</f>
        <v/>
      </c>
      <c r="R1149" s="21" t="str">
        <f>IFERROR(VLOOKUP(Sheet1!Q1152,配置检查表!$Y:$Z,2,FALSE),"")</f>
        <v/>
      </c>
      <c r="S1149" s="39">
        <f>IF(AND(Sheet1!S1356=Sheet1!T1356,Sheet1!T1356&lt;&gt;0),Sheet1!S1356,IF(AND(Sheet1!S1356&lt;&gt;Sheet1!T1356,Sheet1!T1356&lt;&gt;0),Sheet1!S1356&amp;"~"&amp;Sheet1!T1356,""))</f>
        <v>265</v>
      </c>
      <c r="T1149" s="21" t="str">
        <f>IFERROR(VLOOKUP(Sheet1!V1152,配置检查表!$Y:$Z,2,FALSE),"")</f>
        <v/>
      </c>
      <c r="U1149" s="39" t="str">
        <f>IF(AND(Sheet1!X1356=Sheet1!Y1356,Sheet1!Y1356&lt;&gt;0),Sheet1!X1356,IF(AND(Sheet1!X1356&lt;&gt;Sheet1!Y1356,Sheet1!Y1356&lt;&gt;0),Sheet1!X1356&amp;"~"&amp;Sheet1!Y1356,""))</f>
        <v/>
      </c>
      <c r="V1149" s="21" t="str">
        <f>IFERROR(VLOOKUP(Sheet1!XAA,配置检查表!$Y:$Z,2,FALSE),"")</f>
        <v/>
      </c>
      <c r="W1149" s="21" t="str">
        <f>IF(AND(Sheet1!AC1356=Sheet1!AD1356,Sheet1!AD1356&lt;&gt;0),Sheet1!AC1356,IF(AND(Sheet1!AC1356&lt;&gt;Sheet1!AD1356,Sheet1!AD1356&lt;&gt;0),Sheet1!AC1356&amp;"~"&amp;Sheet1!AD1356,""))</f>
        <v/>
      </c>
    </row>
    <row r="1150" spans="1:23">
      <c r="A1150" s="3">
        <v>22129</v>
      </c>
      <c r="B1150" s="3" t="s">
        <v>204</v>
      </c>
      <c r="C1150" s="3" t="s">
        <v>2284</v>
      </c>
      <c r="D1150" s="21" t="str">
        <f>IF(OR(Sheet1!I1153&lt;&gt;Sheet1!AF1153,Sheet1!AG1153&lt;&gt;Sheet1!J1153),"有影响","-")</f>
        <v>有影响</v>
      </c>
      <c r="E1150" s="21" t="str">
        <f>IF(OR(Sheet1!N1153&lt;&gt;Sheet1!AH1153,Sheet1!AI1153&lt;&gt;Sheet1!O1153),"有影响","-")</f>
        <v>-</v>
      </c>
      <c r="F1150" s="21" t="str">
        <f>IF(OR(Sheet1!S1153&lt;&gt;Sheet1!AJ1153,Sheet1!AK1153&lt;&gt;Sheet1!T1153),"有影响","-")</f>
        <v>-</v>
      </c>
      <c r="G1150" s="21" t="str">
        <f>IF(OR(Sheet1!X1153&lt;&gt;Sheet1!AL1153,Sheet1!AM1153&lt;&gt;Sheet1!Y1153),"有影响","-")</f>
        <v>-</v>
      </c>
      <c r="H1150" s="21" t="str">
        <f>IF(OR(Sheet1!AC1153&lt;&gt;Sheet1!AN1153,Sheet1!AO1153&lt;&gt;Sheet1!AD1153),"有影响","-")</f>
        <v>-</v>
      </c>
      <c r="I1150" s="21" t="str">
        <f>IF(Sheet1!G1153=0,"出错","-")</f>
        <v>-</v>
      </c>
      <c r="J1150" s="21" t="str">
        <f>IF(AND(Sheet1!G1153=0,Sheet1!L1153&lt;&gt;0),"出错","-")</f>
        <v>-</v>
      </c>
      <c r="K1150" s="21" t="str">
        <f>IF(AND(Sheet1!G1153=0,Sheet1!L1153=0,Sheet1!Q1153&lt;&gt;0),"出错","-")</f>
        <v>-</v>
      </c>
      <c r="L1150" s="21" t="str">
        <f>IF(AND(Sheet1!G1153=0,Sheet1!L1153=0,Sheet1!Q1153=0,Sheet1!V1153&lt;&gt;0),"出错","-")</f>
        <v>-</v>
      </c>
      <c r="M1150" s="21" t="str">
        <f>IF(AND(Sheet1!G1153=0,Sheet1!L1153=0,Sheet1!Q1153=0,Sheet1!V1153=0,Sheet1!AA1153&lt;&gt;0),"出错","-")</f>
        <v>-</v>
      </c>
      <c r="N1150" s="21" t="str">
        <f>IFERROR(VLOOKUP(Sheet1!G1153,配置检查表!$Y:$Z,2,FALSE),"")</f>
        <v/>
      </c>
      <c r="O1150" s="21">
        <f>IF(AND(Sheet1!I1153=Sheet1!J1153,Sheet1!J1153&lt;&gt;0),Sheet1!I1153,IF(AND(Sheet1!I1153&lt;&gt;Sheet1!J1153,Sheet1!J1153&lt;&gt;0),Sheet1!I1153&amp;"~"&amp;Sheet1!J1153,""))</f>
        <v>1</v>
      </c>
      <c r="P1150" s="21" t="str">
        <f>IFERROR(VLOOKUP(Sheet1!L1153,配置检查表!$Y:$Z,2,FALSE),"")</f>
        <v/>
      </c>
      <c r="Q1150" s="21" t="str">
        <f>IF(AND(Sheet1!N1153=Sheet1!O1153,Sheet1!O1153&lt;&gt;0),Sheet1!N1153,IF(AND(Sheet1!N1153&lt;&gt;Sheet1!O1153,Sheet1!O1153&lt;&gt;0),Sheet1!N1153&amp;"~"&amp;Sheet1!O1153,""))</f>
        <v/>
      </c>
      <c r="R1150" s="21" t="str">
        <f>IFERROR(VLOOKUP(Sheet1!Q1153,配置检查表!$Y:$Z,2,FALSE),"")</f>
        <v/>
      </c>
      <c r="S1150" s="39">
        <f>IF(AND(Sheet1!S1357=Sheet1!T1357,Sheet1!T1357&lt;&gt;0),Sheet1!S1357,IF(AND(Sheet1!S1357&lt;&gt;Sheet1!T1357,Sheet1!T1357&lt;&gt;0),Sheet1!S1357&amp;"~"&amp;Sheet1!T1357,""))</f>
        <v>295</v>
      </c>
      <c r="T1150" s="21" t="str">
        <f>IFERROR(VLOOKUP(Sheet1!V1153,配置检查表!$Y:$Z,2,FALSE),"")</f>
        <v/>
      </c>
      <c r="U1150" s="39">
        <f>IF(AND(Sheet1!X1357=Sheet1!Y1357,Sheet1!Y1357&lt;&gt;0),Sheet1!X1357,IF(AND(Sheet1!X1357&lt;&gt;Sheet1!Y1357,Sheet1!Y1357&lt;&gt;0),Sheet1!X1357&amp;"~"&amp;Sheet1!Y1357,""))</f>
        <v>3</v>
      </c>
      <c r="V1150" s="21" t="str">
        <f>IFERROR(VLOOKUP(Sheet1!XAA,配置检查表!$Y:$Z,2,FALSE),"")</f>
        <v/>
      </c>
      <c r="W1150" s="21" t="str">
        <f>IF(AND(Sheet1!AC1357=Sheet1!AD1357,Sheet1!AD1357&lt;&gt;0),Sheet1!AC1357,IF(AND(Sheet1!AC1357&lt;&gt;Sheet1!AD1357,Sheet1!AD1357&lt;&gt;0),Sheet1!AC1357&amp;"~"&amp;Sheet1!AD1357,""))</f>
        <v/>
      </c>
    </row>
    <row r="1151" spans="1:23">
      <c r="A1151" s="3">
        <v>22130</v>
      </c>
      <c r="B1151" s="3" t="s">
        <v>205</v>
      </c>
      <c r="C1151" s="3" t="s">
        <v>2285</v>
      </c>
      <c r="D1151" s="21" t="str">
        <f>IF(OR(Sheet1!I1154&lt;&gt;Sheet1!AF1154,Sheet1!AG1154&lt;&gt;Sheet1!J1154),"有影响","-")</f>
        <v>有影响</v>
      </c>
      <c r="E1151" s="21" t="str">
        <f>IF(OR(Sheet1!N1154&lt;&gt;Sheet1!AH1154,Sheet1!AI1154&lt;&gt;Sheet1!O1154),"有影响","-")</f>
        <v>-</v>
      </c>
      <c r="F1151" s="21" t="str">
        <f>IF(OR(Sheet1!S1154&lt;&gt;Sheet1!AJ1154,Sheet1!AK1154&lt;&gt;Sheet1!T1154),"有影响","-")</f>
        <v>-</v>
      </c>
      <c r="G1151" s="21" t="str">
        <f>IF(OR(Sheet1!X1154&lt;&gt;Sheet1!AL1154,Sheet1!AM1154&lt;&gt;Sheet1!Y1154),"有影响","-")</f>
        <v>-</v>
      </c>
      <c r="H1151" s="21" t="str">
        <f>IF(OR(Sheet1!AC1154&lt;&gt;Sheet1!AN1154,Sheet1!AO1154&lt;&gt;Sheet1!AD1154),"有影响","-")</f>
        <v>-</v>
      </c>
      <c r="I1151" s="21" t="str">
        <f>IF(Sheet1!G1154=0,"出错","-")</f>
        <v>-</v>
      </c>
      <c r="J1151" s="21" t="str">
        <f>IF(AND(Sheet1!G1154=0,Sheet1!L1154&lt;&gt;0),"出错","-")</f>
        <v>-</v>
      </c>
      <c r="K1151" s="21" t="str">
        <f>IF(AND(Sheet1!G1154=0,Sheet1!L1154=0,Sheet1!Q1154&lt;&gt;0),"出错","-")</f>
        <v>-</v>
      </c>
      <c r="L1151" s="21" t="str">
        <f>IF(AND(Sheet1!G1154=0,Sheet1!L1154=0,Sheet1!Q1154=0,Sheet1!V1154&lt;&gt;0),"出错","-")</f>
        <v>-</v>
      </c>
      <c r="M1151" s="21" t="str">
        <f>IF(AND(Sheet1!G1154=0,Sheet1!L1154=0,Sheet1!Q1154=0,Sheet1!V1154=0,Sheet1!AA1154&lt;&gt;0),"出错","-")</f>
        <v>-</v>
      </c>
      <c r="N1151" s="21" t="str">
        <f>IFERROR(VLOOKUP(Sheet1!G1154,配置检查表!$Y:$Z,2,FALSE),"")</f>
        <v/>
      </c>
      <c r="O1151" s="21">
        <f>IF(AND(Sheet1!I1154=Sheet1!J1154,Sheet1!J1154&lt;&gt;0),Sheet1!I1154,IF(AND(Sheet1!I1154&lt;&gt;Sheet1!J1154,Sheet1!J1154&lt;&gt;0),Sheet1!I1154&amp;"~"&amp;Sheet1!J1154,""))</f>
        <v>1</v>
      </c>
      <c r="P1151" s="21" t="str">
        <f>IFERROR(VLOOKUP(Sheet1!L1154,配置检查表!$Y:$Z,2,FALSE),"")</f>
        <v/>
      </c>
      <c r="Q1151" s="21" t="str">
        <f>IF(AND(Sheet1!N1154=Sheet1!O1154,Sheet1!O1154&lt;&gt;0),Sheet1!N1154,IF(AND(Sheet1!N1154&lt;&gt;Sheet1!O1154,Sheet1!O1154&lt;&gt;0),Sheet1!N1154&amp;"~"&amp;Sheet1!O1154,""))</f>
        <v/>
      </c>
      <c r="R1151" s="21" t="str">
        <f>IFERROR(VLOOKUP(Sheet1!Q1154,配置检查表!$Y:$Z,2,FALSE),"")</f>
        <v/>
      </c>
      <c r="S1151" s="39">
        <f>IF(AND(Sheet1!S1358=Sheet1!T1358,Sheet1!T1358&lt;&gt;0),Sheet1!S1358,IF(AND(Sheet1!S1358&lt;&gt;Sheet1!T1358,Sheet1!T1358&lt;&gt;0),Sheet1!S1358&amp;"~"&amp;Sheet1!T1358,""))</f>
        <v>325</v>
      </c>
      <c r="T1151" s="21" t="str">
        <f>IFERROR(VLOOKUP(Sheet1!V1154,配置检查表!$Y:$Z,2,FALSE),"")</f>
        <v/>
      </c>
      <c r="U1151" s="39">
        <f>IF(AND(Sheet1!X1358=Sheet1!Y1358,Sheet1!Y1358&lt;&gt;0),Sheet1!X1358,IF(AND(Sheet1!X1358&lt;&gt;Sheet1!Y1358,Sheet1!Y1358&lt;&gt;0),Sheet1!X1358&amp;"~"&amp;Sheet1!Y1358,""))</f>
        <v>1</v>
      </c>
      <c r="V1151" s="21" t="str">
        <f>IFERROR(VLOOKUP(Sheet1!XAA,配置检查表!$Y:$Z,2,FALSE),"")</f>
        <v/>
      </c>
      <c r="W1151" s="21" t="str">
        <f>IF(AND(Sheet1!AC1358=Sheet1!AD1358,Sheet1!AD1358&lt;&gt;0),Sheet1!AC1358,IF(AND(Sheet1!AC1358&lt;&gt;Sheet1!AD1358,Sheet1!AD1358&lt;&gt;0),Sheet1!AC1358&amp;"~"&amp;Sheet1!AD1358,""))</f>
        <v/>
      </c>
    </row>
    <row r="1152" spans="1:23">
      <c r="A1152" s="3">
        <v>22131</v>
      </c>
      <c r="B1152" s="3" t="s">
        <v>206</v>
      </c>
      <c r="C1152" s="3" t="s">
        <v>2286</v>
      </c>
      <c r="D1152" s="21" t="str">
        <f>IF(OR(Sheet1!I1155&lt;&gt;Sheet1!AF1155,Sheet1!AG1155&lt;&gt;Sheet1!J1155),"有影响","-")</f>
        <v>有影响</v>
      </c>
      <c r="E1152" s="21" t="str">
        <f>IF(OR(Sheet1!N1155&lt;&gt;Sheet1!AH1155,Sheet1!AI1155&lt;&gt;Sheet1!O1155),"有影响","-")</f>
        <v>-</v>
      </c>
      <c r="F1152" s="21" t="str">
        <f>IF(OR(Sheet1!S1155&lt;&gt;Sheet1!AJ1155,Sheet1!AK1155&lt;&gt;Sheet1!T1155),"有影响","-")</f>
        <v>-</v>
      </c>
      <c r="G1152" s="21" t="str">
        <f>IF(OR(Sheet1!X1155&lt;&gt;Sheet1!AL1155,Sheet1!AM1155&lt;&gt;Sheet1!Y1155),"有影响","-")</f>
        <v>-</v>
      </c>
      <c r="H1152" s="21" t="str">
        <f>IF(OR(Sheet1!AC1155&lt;&gt;Sheet1!AN1155,Sheet1!AO1155&lt;&gt;Sheet1!AD1155),"有影响","-")</f>
        <v>-</v>
      </c>
      <c r="I1152" s="21" t="str">
        <f>IF(Sheet1!G1155=0,"出错","-")</f>
        <v>-</v>
      </c>
      <c r="J1152" s="21" t="str">
        <f>IF(AND(Sheet1!G1155=0,Sheet1!L1155&lt;&gt;0),"出错","-")</f>
        <v>-</v>
      </c>
      <c r="K1152" s="21" t="str">
        <f>IF(AND(Sheet1!G1155=0,Sheet1!L1155=0,Sheet1!Q1155&lt;&gt;0),"出错","-")</f>
        <v>-</v>
      </c>
      <c r="L1152" s="21" t="str">
        <f>IF(AND(Sheet1!G1155=0,Sheet1!L1155=0,Sheet1!Q1155=0,Sheet1!V1155&lt;&gt;0),"出错","-")</f>
        <v>-</v>
      </c>
      <c r="M1152" s="21" t="str">
        <f>IF(AND(Sheet1!G1155=0,Sheet1!L1155=0,Sheet1!Q1155=0,Sheet1!V1155=0,Sheet1!AA1155&lt;&gt;0),"出错","-")</f>
        <v>-</v>
      </c>
      <c r="N1152" s="21" t="str">
        <f>IFERROR(VLOOKUP(Sheet1!G1155,配置检查表!$Y:$Z,2,FALSE),"")</f>
        <v/>
      </c>
      <c r="O1152" s="21">
        <f>IF(AND(Sheet1!I1155=Sheet1!J1155,Sheet1!J1155&lt;&gt;0),Sheet1!I1155,IF(AND(Sheet1!I1155&lt;&gt;Sheet1!J1155,Sheet1!J1155&lt;&gt;0),Sheet1!I1155&amp;"~"&amp;Sheet1!J1155,""))</f>
        <v>1</v>
      </c>
      <c r="P1152" s="21" t="str">
        <f>IFERROR(VLOOKUP(Sheet1!L1155,配置检查表!$Y:$Z,2,FALSE),"")</f>
        <v/>
      </c>
      <c r="Q1152" s="21" t="str">
        <f>IF(AND(Sheet1!N1155=Sheet1!O1155,Sheet1!O1155&lt;&gt;0),Sheet1!N1155,IF(AND(Sheet1!N1155&lt;&gt;Sheet1!O1155,Sheet1!O1155&lt;&gt;0),Sheet1!N1155&amp;"~"&amp;Sheet1!O1155,""))</f>
        <v/>
      </c>
      <c r="R1152" s="21" t="str">
        <f>IFERROR(VLOOKUP(Sheet1!Q1155,配置检查表!$Y:$Z,2,FALSE),"")</f>
        <v/>
      </c>
      <c r="S1152" s="39">
        <f>IF(AND(Sheet1!S1359=Sheet1!T1359,Sheet1!T1359&lt;&gt;0),Sheet1!S1359,IF(AND(Sheet1!S1359&lt;&gt;Sheet1!T1359,Sheet1!T1359&lt;&gt;0),Sheet1!S1359&amp;"~"&amp;Sheet1!T1359,""))</f>
        <v>270</v>
      </c>
      <c r="T1152" s="21" t="str">
        <f>IFERROR(VLOOKUP(Sheet1!V1155,配置检查表!$Y:$Z,2,FALSE),"")</f>
        <v/>
      </c>
      <c r="U1152" s="39" t="str">
        <f>IF(AND(Sheet1!X1359=Sheet1!Y1359,Sheet1!Y1359&lt;&gt;0),Sheet1!X1359,IF(AND(Sheet1!X1359&lt;&gt;Sheet1!Y1359,Sheet1!Y1359&lt;&gt;0),Sheet1!X1359&amp;"~"&amp;Sheet1!Y1359,""))</f>
        <v/>
      </c>
      <c r="V1152" s="21" t="str">
        <f>IFERROR(VLOOKUP(Sheet1!XAA,配置检查表!$Y:$Z,2,FALSE),"")</f>
        <v/>
      </c>
      <c r="W1152" s="21" t="str">
        <f>IF(AND(Sheet1!AC1359=Sheet1!AD1359,Sheet1!AD1359&lt;&gt;0),Sheet1!AC1359,IF(AND(Sheet1!AC1359&lt;&gt;Sheet1!AD1359,Sheet1!AD1359&lt;&gt;0),Sheet1!AC1359&amp;"~"&amp;Sheet1!AD1359,""))</f>
        <v/>
      </c>
    </row>
    <row r="1153" spans="1:23">
      <c r="A1153" s="3">
        <v>22132</v>
      </c>
      <c r="B1153" s="3" t="s">
        <v>207</v>
      </c>
      <c r="C1153" s="3" t="s">
        <v>2287</v>
      </c>
      <c r="D1153" s="21" t="str">
        <f>IF(OR(Sheet1!I1156&lt;&gt;Sheet1!AF1156,Sheet1!AG1156&lt;&gt;Sheet1!J1156),"有影响","-")</f>
        <v>有影响</v>
      </c>
      <c r="E1153" s="21" t="str">
        <f>IF(OR(Sheet1!N1156&lt;&gt;Sheet1!AH1156,Sheet1!AI1156&lt;&gt;Sheet1!O1156),"有影响","-")</f>
        <v>-</v>
      </c>
      <c r="F1153" s="21" t="str">
        <f>IF(OR(Sheet1!S1156&lt;&gt;Sheet1!AJ1156,Sheet1!AK1156&lt;&gt;Sheet1!T1156),"有影响","-")</f>
        <v>-</v>
      </c>
      <c r="G1153" s="21" t="str">
        <f>IF(OR(Sheet1!X1156&lt;&gt;Sheet1!AL1156,Sheet1!AM1156&lt;&gt;Sheet1!Y1156),"有影响","-")</f>
        <v>-</v>
      </c>
      <c r="H1153" s="21" t="str">
        <f>IF(OR(Sheet1!AC1156&lt;&gt;Sheet1!AN1156,Sheet1!AO1156&lt;&gt;Sheet1!AD1156),"有影响","-")</f>
        <v>-</v>
      </c>
      <c r="I1153" s="21" t="str">
        <f>IF(Sheet1!G1156=0,"出错","-")</f>
        <v>-</v>
      </c>
      <c r="J1153" s="21" t="str">
        <f>IF(AND(Sheet1!G1156=0,Sheet1!L1156&lt;&gt;0),"出错","-")</f>
        <v>-</v>
      </c>
      <c r="K1153" s="21" t="str">
        <f>IF(AND(Sheet1!G1156=0,Sheet1!L1156=0,Sheet1!Q1156&lt;&gt;0),"出错","-")</f>
        <v>-</v>
      </c>
      <c r="L1153" s="21" t="str">
        <f>IF(AND(Sheet1!G1156=0,Sheet1!L1156=0,Sheet1!Q1156=0,Sheet1!V1156&lt;&gt;0),"出错","-")</f>
        <v>-</v>
      </c>
      <c r="M1153" s="21" t="str">
        <f>IF(AND(Sheet1!G1156=0,Sheet1!L1156=0,Sheet1!Q1156=0,Sheet1!V1156=0,Sheet1!AA1156&lt;&gt;0),"出错","-")</f>
        <v>-</v>
      </c>
      <c r="N1153" s="21" t="str">
        <f>IFERROR(VLOOKUP(Sheet1!G1156,配置检查表!$Y:$Z,2,FALSE),"")</f>
        <v/>
      </c>
      <c r="O1153" s="21">
        <f>IF(AND(Sheet1!I1156=Sheet1!J1156,Sheet1!J1156&lt;&gt;0),Sheet1!I1156,IF(AND(Sheet1!I1156&lt;&gt;Sheet1!J1156,Sheet1!J1156&lt;&gt;0),Sheet1!I1156&amp;"~"&amp;Sheet1!J1156,""))</f>
        <v>1</v>
      </c>
      <c r="P1153" s="21" t="str">
        <f>IFERROR(VLOOKUP(Sheet1!L1156,配置检查表!$Y:$Z,2,FALSE),"")</f>
        <v/>
      </c>
      <c r="Q1153" s="21" t="str">
        <f>IF(AND(Sheet1!N1156=Sheet1!O1156,Sheet1!O1156&lt;&gt;0),Sheet1!N1156,IF(AND(Sheet1!N1156&lt;&gt;Sheet1!O1156,Sheet1!O1156&lt;&gt;0),Sheet1!N1156&amp;"~"&amp;Sheet1!O1156,""))</f>
        <v/>
      </c>
      <c r="R1153" s="21" t="str">
        <f>IFERROR(VLOOKUP(Sheet1!Q1156,配置检查表!$Y:$Z,2,FALSE),"")</f>
        <v/>
      </c>
      <c r="S1153" s="39">
        <f>IF(AND(Sheet1!S1360=Sheet1!T1360,Sheet1!T1360&lt;&gt;0),Sheet1!S1360,IF(AND(Sheet1!S1360&lt;&gt;Sheet1!T1360,Sheet1!T1360&lt;&gt;0),Sheet1!S1360&amp;"~"&amp;Sheet1!T1360,""))</f>
        <v>300</v>
      </c>
      <c r="T1153" s="21" t="str">
        <f>IFERROR(VLOOKUP(Sheet1!V1156,配置检查表!$Y:$Z,2,FALSE),"")</f>
        <v/>
      </c>
      <c r="U1153" s="39">
        <f>IF(AND(Sheet1!X1360=Sheet1!Y1360,Sheet1!Y1360&lt;&gt;0),Sheet1!X1360,IF(AND(Sheet1!X1360&lt;&gt;Sheet1!Y1360,Sheet1!Y1360&lt;&gt;0),Sheet1!X1360&amp;"~"&amp;Sheet1!Y1360,""))</f>
        <v>3</v>
      </c>
      <c r="V1153" s="21" t="str">
        <f>IFERROR(VLOOKUP(Sheet1!XAA,配置检查表!$Y:$Z,2,FALSE),"")</f>
        <v/>
      </c>
      <c r="W1153" s="21" t="str">
        <f>IF(AND(Sheet1!AC1360=Sheet1!AD1360,Sheet1!AD1360&lt;&gt;0),Sheet1!AC1360,IF(AND(Sheet1!AC1360&lt;&gt;Sheet1!AD1360,Sheet1!AD1360&lt;&gt;0),Sheet1!AC1360&amp;"~"&amp;Sheet1!AD1360,""))</f>
        <v/>
      </c>
    </row>
    <row r="1154" spans="1:23">
      <c r="A1154" s="3">
        <v>22133</v>
      </c>
      <c r="B1154" s="3" t="s">
        <v>208</v>
      </c>
      <c r="C1154" s="3" t="s">
        <v>2288</v>
      </c>
      <c r="D1154" s="21" t="str">
        <f>IF(OR(Sheet1!I1157&lt;&gt;Sheet1!AF1157,Sheet1!AG1157&lt;&gt;Sheet1!J1157),"有影响","-")</f>
        <v>有影响</v>
      </c>
      <c r="E1154" s="21" t="str">
        <f>IF(OR(Sheet1!N1157&lt;&gt;Sheet1!AH1157,Sheet1!AI1157&lt;&gt;Sheet1!O1157),"有影响","-")</f>
        <v>-</v>
      </c>
      <c r="F1154" s="21" t="str">
        <f>IF(OR(Sheet1!S1157&lt;&gt;Sheet1!AJ1157,Sheet1!AK1157&lt;&gt;Sheet1!T1157),"有影响","-")</f>
        <v>-</v>
      </c>
      <c r="G1154" s="21" t="str">
        <f>IF(OR(Sheet1!X1157&lt;&gt;Sheet1!AL1157,Sheet1!AM1157&lt;&gt;Sheet1!Y1157),"有影响","-")</f>
        <v>-</v>
      </c>
      <c r="H1154" s="21" t="str">
        <f>IF(OR(Sheet1!AC1157&lt;&gt;Sheet1!AN1157,Sheet1!AO1157&lt;&gt;Sheet1!AD1157),"有影响","-")</f>
        <v>-</v>
      </c>
      <c r="I1154" s="21" t="str">
        <f>IF(Sheet1!G1157=0,"出错","-")</f>
        <v>-</v>
      </c>
      <c r="J1154" s="21" t="str">
        <f>IF(AND(Sheet1!G1157=0,Sheet1!L1157&lt;&gt;0),"出错","-")</f>
        <v>-</v>
      </c>
      <c r="K1154" s="21" t="str">
        <f>IF(AND(Sheet1!G1157=0,Sheet1!L1157=0,Sheet1!Q1157&lt;&gt;0),"出错","-")</f>
        <v>-</v>
      </c>
      <c r="L1154" s="21" t="str">
        <f>IF(AND(Sheet1!G1157=0,Sheet1!L1157=0,Sheet1!Q1157=0,Sheet1!V1157&lt;&gt;0),"出错","-")</f>
        <v>-</v>
      </c>
      <c r="M1154" s="21" t="str">
        <f>IF(AND(Sheet1!G1157=0,Sheet1!L1157=0,Sheet1!Q1157=0,Sheet1!V1157=0,Sheet1!AA1157&lt;&gt;0),"出错","-")</f>
        <v>-</v>
      </c>
      <c r="N1154" s="21" t="str">
        <f>IFERROR(VLOOKUP(Sheet1!G1157,配置检查表!$Y:$Z,2,FALSE),"")</f>
        <v/>
      </c>
      <c r="O1154" s="21">
        <f>IF(AND(Sheet1!I1157=Sheet1!J1157,Sheet1!J1157&lt;&gt;0),Sheet1!I1157,IF(AND(Sheet1!I1157&lt;&gt;Sheet1!J1157,Sheet1!J1157&lt;&gt;0),Sheet1!I1157&amp;"~"&amp;Sheet1!J1157,""))</f>
        <v>1</v>
      </c>
      <c r="P1154" s="21" t="str">
        <f>IFERROR(VLOOKUP(Sheet1!L1157,配置检查表!$Y:$Z,2,FALSE),"")</f>
        <v/>
      </c>
      <c r="Q1154" s="21" t="str">
        <f>IF(AND(Sheet1!N1157=Sheet1!O1157,Sheet1!O1157&lt;&gt;0),Sheet1!N1157,IF(AND(Sheet1!N1157&lt;&gt;Sheet1!O1157,Sheet1!O1157&lt;&gt;0),Sheet1!N1157&amp;"~"&amp;Sheet1!O1157,""))</f>
        <v/>
      </c>
      <c r="R1154" s="21" t="str">
        <f>IFERROR(VLOOKUP(Sheet1!Q1157,配置检查表!$Y:$Z,2,FALSE),"")</f>
        <v/>
      </c>
      <c r="S1154" s="39">
        <f>IF(AND(Sheet1!S1361=Sheet1!T1361,Sheet1!T1361&lt;&gt;0),Sheet1!S1361,IF(AND(Sheet1!S1361&lt;&gt;Sheet1!T1361,Sheet1!T1361&lt;&gt;0),Sheet1!S1361&amp;"~"&amp;Sheet1!T1361,""))</f>
        <v>330</v>
      </c>
      <c r="T1154" s="21" t="str">
        <f>IFERROR(VLOOKUP(Sheet1!V1157,配置检查表!$Y:$Z,2,FALSE),"")</f>
        <v/>
      </c>
      <c r="U1154" s="39">
        <f>IF(AND(Sheet1!X1361=Sheet1!Y1361,Sheet1!Y1361&lt;&gt;0),Sheet1!X1361,IF(AND(Sheet1!X1361&lt;&gt;Sheet1!Y1361,Sheet1!Y1361&lt;&gt;0),Sheet1!X1361&amp;"~"&amp;Sheet1!Y1361,""))</f>
        <v>1</v>
      </c>
      <c r="V1154" s="21" t="str">
        <f>IFERROR(VLOOKUP(Sheet1!XAA,配置检查表!$Y:$Z,2,FALSE),"")</f>
        <v/>
      </c>
      <c r="W1154" s="21" t="str">
        <f>IF(AND(Sheet1!AC1361=Sheet1!AD1361,Sheet1!AD1361&lt;&gt;0),Sheet1!AC1361,IF(AND(Sheet1!AC1361&lt;&gt;Sheet1!AD1361,Sheet1!AD1361&lt;&gt;0),Sheet1!AC1361&amp;"~"&amp;Sheet1!AD1361,""))</f>
        <v/>
      </c>
    </row>
    <row r="1155" spans="1:23">
      <c r="A1155" s="3">
        <v>22134</v>
      </c>
      <c r="B1155" s="3" t="s">
        <v>209</v>
      </c>
      <c r="C1155" s="3" t="s">
        <v>2289</v>
      </c>
      <c r="D1155" s="21" t="str">
        <f>IF(OR(Sheet1!I1158&lt;&gt;Sheet1!AF1158,Sheet1!AG1158&lt;&gt;Sheet1!J1158),"有影响","-")</f>
        <v>有影响</v>
      </c>
      <c r="E1155" s="21" t="str">
        <f>IF(OR(Sheet1!N1158&lt;&gt;Sheet1!AH1158,Sheet1!AI1158&lt;&gt;Sheet1!O1158),"有影响","-")</f>
        <v>-</v>
      </c>
      <c r="F1155" s="21" t="str">
        <f>IF(OR(Sheet1!S1158&lt;&gt;Sheet1!AJ1158,Sheet1!AK1158&lt;&gt;Sheet1!T1158),"有影响","-")</f>
        <v>-</v>
      </c>
      <c r="G1155" s="21" t="str">
        <f>IF(OR(Sheet1!X1158&lt;&gt;Sheet1!AL1158,Sheet1!AM1158&lt;&gt;Sheet1!Y1158),"有影响","-")</f>
        <v>-</v>
      </c>
      <c r="H1155" s="21" t="str">
        <f>IF(OR(Sheet1!AC1158&lt;&gt;Sheet1!AN1158,Sheet1!AO1158&lt;&gt;Sheet1!AD1158),"有影响","-")</f>
        <v>-</v>
      </c>
      <c r="I1155" s="21" t="str">
        <f>IF(Sheet1!G1158=0,"出错","-")</f>
        <v>-</v>
      </c>
      <c r="J1155" s="21" t="str">
        <f>IF(AND(Sheet1!G1158=0,Sheet1!L1158&lt;&gt;0),"出错","-")</f>
        <v>-</v>
      </c>
      <c r="K1155" s="21" t="str">
        <f>IF(AND(Sheet1!G1158=0,Sheet1!L1158=0,Sheet1!Q1158&lt;&gt;0),"出错","-")</f>
        <v>-</v>
      </c>
      <c r="L1155" s="21" t="str">
        <f>IF(AND(Sheet1!G1158=0,Sheet1!L1158=0,Sheet1!Q1158=0,Sheet1!V1158&lt;&gt;0),"出错","-")</f>
        <v>-</v>
      </c>
      <c r="M1155" s="21" t="str">
        <f>IF(AND(Sheet1!G1158=0,Sheet1!L1158=0,Sheet1!Q1158=0,Sheet1!V1158=0,Sheet1!AA1158&lt;&gt;0),"出错","-")</f>
        <v>-</v>
      </c>
      <c r="N1155" s="21" t="str">
        <f>IFERROR(VLOOKUP(Sheet1!G1158,配置检查表!$Y:$Z,2,FALSE),"")</f>
        <v/>
      </c>
      <c r="O1155" s="21">
        <f>IF(AND(Sheet1!I1158=Sheet1!J1158,Sheet1!J1158&lt;&gt;0),Sheet1!I1158,IF(AND(Sheet1!I1158&lt;&gt;Sheet1!J1158,Sheet1!J1158&lt;&gt;0),Sheet1!I1158&amp;"~"&amp;Sheet1!J1158,""))</f>
        <v>1</v>
      </c>
      <c r="P1155" s="21" t="str">
        <f>IFERROR(VLOOKUP(Sheet1!L1158,配置检查表!$Y:$Z,2,FALSE),"")</f>
        <v/>
      </c>
      <c r="Q1155" s="21" t="str">
        <f>IF(AND(Sheet1!N1158=Sheet1!O1158,Sheet1!O1158&lt;&gt;0),Sheet1!N1158,IF(AND(Sheet1!N1158&lt;&gt;Sheet1!O1158,Sheet1!O1158&lt;&gt;0),Sheet1!N1158&amp;"~"&amp;Sheet1!O1158,""))</f>
        <v/>
      </c>
      <c r="R1155" s="21" t="str">
        <f>IFERROR(VLOOKUP(Sheet1!Q1158,配置检查表!$Y:$Z,2,FALSE),"")</f>
        <v/>
      </c>
      <c r="S1155" s="39">
        <f>IF(AND(Sheet1!S1362=Sheet1!T1362,Sheet1!T1362&lt;&gt;0),Sheet1!S1362,IF(AND(Sheet1!S1362&lt;&gt;Sheet1!T1362,Sheet1!T1362&lt;&gt;0),Sheet1!S1362&amp;"~"&amp;Sheet1!T1362,""))</f>
        <v>275</v>
      </c>
      <c r="T1155" s="21" t="str">
        <f>IFERROR(VLOOKUP(Sheet1!V1158,配置检查表!$Y:$Z,2,FALSE),"")</f>
        <v/>
      </c>
      <c r="U1155" s="39" t="str">
        <f>IF(AND(Sheet1!X1362=Sheet1!Y1362,Sheet1!Y1362&lt;&gt;0),Sheet1!X1362,IF(AND(Sheet1!X1362&lt;&gt;Sheet1!Y1362,Sheet1!Y1362&lt;&gt;0),Sheet1!X1362&amp;"~"&amp;Sheet1!Y1362,""))</f>
        <v/>
      </c>
      <c r="V1155" s="21" t="str">
        <f>IFERROR(VLOOKUP(Sheet1!XAA,配置检查表!$Y:$Z,2,FALSE),"")</f>
        <v/>
      </c>
      <c r="W1155" s="21" t="str">
        <f>IF(AND(Sheet1!AC1362=Sheet1!AD1362,Sheet1!AD1362&lt;&gt;0),Sheet1!AC1362,IF(AND(Sheet1!AC1362&lt;&gt;Sheet1!AD1362,Sheet1!AD1362&lt;&gt;0),Sheet1!AC1362&amp;"~"&amp;Sheet1!AD1362,""))</f>
        <v/>
      </c>
    </row>
    <row r="1156" spans="1:23">
      <c r="A1156" s="3">
        <v>22135</v>
      </c>
      <c r="B1156" s="3" t="s">
        <v>210</v>
      </c>
      <c r="C1156" s="3" t="s">
        <v>2290</v>
      </c>
      <c r="D1156" s="21" t="str">
        <f>IF(OR(Sheet1!I1159&lt;&gt;Sheet1!AF1159,Sheet1!AG1159&lt;&gt;Sheet1!J1159),"有影响","-")</f>
        <v>有影响</v>
      </c>
      <c r="E1156" s="21" t="str">
        <f>IF(OR(Sheet1!N1159&lt;&gt;Sheet1!AH1159,Sheet1!AI1159&lt;&gt;Sheet1!O1159),"有影响","-")</f>
        <v>-</v>
      </c>
      <c r="F1156" s="21" t="str">
        <f>IF(OR(Sheet1!S1159&lt;&gt;Sheet1!AJ1159,Sheet1!AK1159&lt;&gt;Sheet1!T1159),"有影响","-")</f>
        <v>-</v>
      </c>
      <c r="G1156" s="21" t="str">
        <f>IF(OR(Sheet1!X1159&lt;&gt;Sheet1!AL1159,Sheet1!AM1159&lt;&gt;Sheet1!Y1159),"有影响","-")</f>
        <v>-</v>
      </c>
      <c r="H1156" s="21" t="str">
        <f>IF(OR(Sheet1!AC1159&lt;&gt;Sheet1!AN1159,Sheet1!AO1159&lt;&gt;Sheet1!AD1159),"有影响","-")</f>
        <v>-</v>
      </c>
      <c r="I1156" s="21" t="str">
        <f>IF(Sheet1!G1159=0,"出错","-")</f>
        <v>-</v>
      </c>
      <c r="J1156" s="21" t="str">
        <f>IF(AND(Sheet1!G1159=0,Sheet1!L1159&lt;&gt;0),"出错","-")</f>
        <v>-</v>
      </c>
      <c r="K1156" s="21" t="str">
        <f>IF(AND(Sheet1!G1159=0,Sheet1!L1159=0,Sheet1!Q1159&lt;&gt;0),"出错","-")</f>
        <v>-</v>
      </c>
      <c r="L1156" s="21" t="str">
        <f>IF(AND(Sheet1!G1159=0,Sheet1!L1159=0,Sheet1!Q1159=0,Sheet1!V1159&lt;&gt;0),"出错","-")</f>
        <v>-</v>
      </c>
      <c r="M1156" s="21" t="str">
        <f>IF(AND(Sheet1!G1159=0,Sheet1!L1159=0,Sheet1!Q1159=0,Sheet1!V1159=0,Sheet1!AA1159&lt;&gt;0),"出错","-")</f>
        <v>-</v>
      </c>
      <c r="N1156" s="21" t="str">
        <f>IFERROR(VLOOKUP(Sheet1!G1159,配置检查表!$Y:$Z,2,FALSE),"")</f>
        <v/>
      </c>
      <c r="O1156" s="21">
        <f>IF(AND(Sheet1!I1159=Sheet1!J1159,Sheet1!J1159&lt;&gt;0),Sheet1!I1159,IF(AND(Sheet1!I1159&lt;&gt;Sheet1!J1159,Sheet1!J1159&lt;&gt;0),Sheet1!I1159&amp;"~"&amp;Sheet1!J1159,""))</f>
        <v>1</v>
      </c>
      <c r="P1156" s="21" t="str">
        <f>IFERROR(VLOOKUP(Sheet1!L1159,配置检查表!$Y:$Z,2,FALSE),"")</f>
        <v/>
      </c>
      <c r="Q1156" s="21" t="str">
        <f>IF(AND(Sheet1!N1159=Sheet1!O1159,Sheet1!O1159&lt;&gt;0),Sheet1!N1159,IF(AND(Sheet1!N1159&lt;&gt;Sheet1!O1159,Sheet1!O1159&lt;&gt;0),Sheet1!N1159&amp;"~"&amp;Sheet1!O1159,""))</f>
        <v/>
      </c>
      <c r="R1156" s="21" t="str">
        <f>IFERROR(VLOOKUP(Sheet1!Q1159,配置检查表!$Y:$Z,2,FALSE),"")</f>
        <v/>
      </c>
      <c r="S1156" s="39">
        <f>IF(AND(Sheet1!S1363=Sheet1!T1363,Sheet1!T1363&lt;&gt;0),Sheet1!S1363,IF(AND(Sheet1!S1363&lt;&gt;Sheet1!T1363,Sheet1!T1363&lt;&gt;0),Sheet1!S1363&amp;"~"&amp;Sheet1!T1363,""))</f>
        <v>305</v>
      </c>
      <c r="T1156" s="21" t="str">
        <f>IFERROR(VLOOKUP(Sheet1!V1159,配置检查表!$Y:$Z,2,FALSE),"")</f>
        <v/>
      </c>
      <c r="U1156" s="39">
        <f>IF(AND(Sheet1!X1363=Sheet1!Y1363,Sheet1!Y1363&lt;&gt;0),Sheet1!X1363,IF(AND(Sheet1!X1363&lt;&gt;Sheet1!Y1363,Sheet1!Y1363&lt;&gt;0),Sheet1!X1363&amp;"~"&amp;Sheet1!Y1363,""))</f>
        <v>3</v>
      </c>
      <c r="V1156" s="21" t="str">
        <f>IFERROR(VLOOKUP(Sheet1!XAA,配置检查表!$Y:$Z,2,FALSE),"")</f>
        <v/>
      </c>
      <c r="W1156" s="21" t="str">
        <f>IF(AND(Sheet1!AC1363=Sheet1!AD1363,Sheet1!AD1363&lt;&gt;0),Sheet1!AC1363,IF(AND(Sheet1!AC1363&lt;&gt;Sheet1!AD1363,Sheet1!AD1363&lt;&gt;0),Sheet1!AC1363&amp;"~"&amp;Sheet1!AD1363,""))</f>
        <v/>
      </c>
    </row>
    <row r="1157" spans="1:23">
      <c r="A1157" s="3">
        <v>22136</v>
      </c>
      <c r="B1157" s="3" t="s">
        <v>211</v>
      </c>
      <c r="C1157" s="3" t="s">
        <v>2291</v>
      </c>
      <c r="D1157" s="21" t="str">
        <f>IF(OR(Sheet1!I1160&lt;&gt;Sheet1!AF1160,Sheet1!AG1160&lt;&gt;Sheet1!J1160),"有影响","-")</f>
        <v>有影响</v>
      </c>
      <c r="E1157" s="21" t="str">
        <f>IF(OR(Sheet1!N1160&lt;&gt;Sheet1!AH1160,Sheet1!AI1160&lt;&gt;Sheet1!O1160),"有影响","-")</f>
        <v>-</v>
      </c>
      <c r="F1157" s="21" t="str">
        <f>IF(OR(Sheet1!S1160&lt;&gt;Sheet1!AJ1160,Sheet1!AK1160&lt;&gt;Sheet1!T1160),"有影响","-")</f>
        <v>-</v>
      </c>
      <c r="G1157" s="21" t="str">
        <f>IF(OR(Sheet1!X1160&lt;&gt;Sheet1!AL1160,Sheet1!AM1160&lt;&gt;Sheet1!Y1160),"有影响","-")</f>
        <v>-</v>
      </c>
      <c r="H1157" s="21" t="str">
        <f>IF(OR(Sheet1!AC1160&lt;&gt;Sheet1!AN1160,Sheet1!AO1160&lt;&gt;Sheet1!AD1160),"有影响","-")</f>
        <v>-</v>
      </c>
      <c r="I1157" s="21" t="str">
        <f>IF(Sheet1!G1160=0,"出错","-")</f>
        <v>-</v>
      </c>
      <c r="J1157" s="21" t="str">
        <f>IF(AND(Sheet1!G1160=0,Sheet1!L1160&lt;&gt;0),"出错","-")</f>
        <v>-</v>
      </c>
      <c r="K1157" s="21" t="str">
        <f>IF(AND(Sheet1!G1160=0,Sheet1!L1160=0,Sheet1!Q1160&lt;&gt;0),"出错","-")</f>
        <v>-</v>
      </c>
      <c r="L1157" s="21" t="str">
        <f>IF(AND(Sheet1!G1160=0,Sheet1!L1160=0,Sheet1!Q1160=0,Sheet1!V1160&lt;&gt;0),"出错","-")</f>
        <v>-</v>
      </c>
      <c r="M1157" s="21" t="str">
        <f>IF(AND(Sheet1!G1160=0,Sheet1!L1160=0,Sheet1!Q1160=0,Sheet1!V1160=0,Sheet1!AA1160&lt;&gt;0),"出错","-")</f>
        <v>-</v>
      </c>
      <c r="N1157" s="21" t="str">
        <f>IFERROR(VLOOKUP(Sheet1!G1160,配置检查表!$Y:$Z,2,FALSE),"")</f>
        <v/>
      </c>
      <c r="O1157" s="21">
        <f>IF(AND(Sheet1!I1160=Sheet1!J1160,Sheet1!J1160&lt;&gt;0),Sheet1!I1160,IF(AND(Sheet1!I1160&lt;&gt;Sheet1!J1160,Sheet1!J1160&lt;&gt;0),Sheet1!I1160&amp;"~"&amp;Sheet1!J1160,""))</f>
        <v>1</v>
      </c>
      <c r="P1157" s="21" t="str">
        <f>IFERROR(VLOOKUP(Sheet1!L1160,配置检查表!$Y:$Z,2,FALSE),"")</f>
        <v/>
      </c>
      <c r="Q1157" s="21" t="str">
        <f>IF(AND(Sheet1!N1160=Sheet1!O1160,Sheet1!O1160&lt;&gt;0),Sheet1!N1160,IF(AND(Sheet1!N1160&lt;&gt;Sheet1!O1160,Sheet1!O1160&lt;&gt;0),Sheet1!N1160&amp;"~"&amp;Sheet1!O1160,""))</f>
        <v/>
      </c>
      <c r="R1157" s="21" t="str">
        <f>IFERROR(VLOOKUP(Sheet1!Q1160,配置检查表!$Y:$Z,2,FALSE),"")</f>
        <v/>
      </c>
      <c r="S1157" s="39">
        <f>IF(AND(Sheet1!S1364=Sheet1!T1364,Sheet1!T1364&lt;&gt;0),Sheet1!S1364,IF(AND(Sheet1!S1364&lt;&gt;Sheet1!T1364,Sheet1!T1364&lt;&gt;0),Sheet1!S1364&amp;"~"&amp;Sheet1!T1364,""))</f>
        <v>335</v>
      </c>
      <c r="T1157" s="21" t="str">
        <f>IFERROR(VLOOKUP(Sheet1!V1160,配置检查表!$Y:$Z,2,FALSE),"")</f>
        <v/>
      </c>
      <c r="U1157" s="39">
        <f>IF(AND(Sheet1!X1364=Sheet1!Y1364,Sheet1!Y1364&lt;&gt;0),Sheet1!X1364,IF(AND(Sheet1!X1364&lt;&gt;Sheet1!Y1364,Sheet1!Y1364&lt;&gt;0),Sheet1!X1364&amp;"~"&amp;Sheet1!Y1364,""))</f>
        <v>1</v>
      </c>
      <c r="V1157" s="21" t="str">
        <f>IFERROR(VLOOKUP(Sheet1!XAA,配置检查表!$Y:$Z,2,FALSE),"")</f>
        <v/>
      </c>
      <c r="W1157" s="21" t="str">
        <f>IF(AND(Sheet1!AC1364=Sheet1!AD1364,Sheet1!AD1364&lt;&gt;0),Sheet1!AC1364,IF(AND(Sheet1!AC1364&lt;&gt;Sheet1!AD1364,Sheet1!AD1364&lt;&gt;0),Sheet1!AC1364&amp;"~"&amp;Sheet1!AD1364,""))</f>
        <v/>
      </c>
    </row>
    <row r="1158" spans="1:23">
      <c r="A1158" s="3">
        <v>22137</v>
      </c>
      <c r="B1158" s="3" t="s">
        <v>502</v>
      </c>
      <c r="C1158" s="3" t="s">
        <v>503</v>
      </c>
      <c r="D1158" s="21" t="str">
        <f>IF(OR(Sheet1!I1161&lt;&gt;Sheet1!AF1161,Sheet1!AG1161&lt;&gt;Sheet1!J1161),"有影响","-")</f>
        <v>有影响</v>
      </c>
      <c r="E1158" s="21" t="str">
        <f>IF(OR(Sheet1!N1161&lt;&gt;Sheet1!AH1161,Sheet1!AI1161&lt;&gt;Sheet1!O1161),"有影响","-")</f>
        <v>-</v>
      </c>
      <c r="F1158" s="21" t="str">
        <f>IF(OR(Sheet1!S1161&lt;&gt;Sheet1!AJ1161,Sheet1!AK1161&lt;&gt;Sheet1!T1161),"有影响","-")</f>
        <v>-</v>
      </c>
      <c r="G1158" s="21" t="str">
        <f>IF(OR(Sheet1!X1161&lt;&gt;Sheet1!AL1161,Sheet1!AM1161&lt;&gt;Sheet1!Y1161),"有影响","-")</f>
        <v>-</v>
      </c>
      <c r="H1158" s="21" t="str">
        <f>IF(OR(Sheet1!AC1161&lt;&gt;Sheet1!AN1161,Sheet1!AO1161&lt;&gt;Sheet1!AD1161),"有影响","-")</f>
        <v>-</v>
      </c>
      <c r="I1158" s="21" t="str">
        <f>IF(Sheet1!G1161=0,"出错","-")</f>
        <v>-</v>
      </c>
      <c r="J1158" s="21" t="str">
        <f>IF(AND(Sheet1!G1161=0,Sheet1!L1161&lt;&gt;0),"出错","-")</f>
        <v>-</v>
      </c>
      <c r="K1158" s="21" t="str">
        <f>IF(AND(Sheet1!G1161=0,Sheet1!L1161=0,Sheet1!Q1161&lt;&gt;0),"出错","-")</f>
        <v>-</v>
      </c>
      <c r="L1158" s="21" t="str">
        <f>IF(AND(Sheet1!G1161=0,Sheet1!L1161=0,Sheet1!Q1161=0,Sheet1!V1161&lt;&gt;0),"出错","-")</f>
        <v>-</v>
      </c>
      <c r="M1158" s="21" t="str">
        <f>IF(AND(Sheet1!G1161=0,Sheet1!L1161=0,Sheet1!Q1161=0,Sheet1!V1161=0,Sheet1!AA1161&lt;&gt;0),"出错","-")</f>
        <v>-</v>
      </c>
      <c r="N1158" s="21" t="str">
        <f>IFERROR(VLOOKUP(Sheet1!G1161,配置检查表!$Y:$Z,2,FALSE),"")</f>
        <v/>
      </c>
      <c r="O1158" s="21">
        <f>IF(AND(Sheet1!I1161=Sheet1!J1161,Sheet1!J1161&lt;&gt;0),Sheet1!I1161,IF(AND(Sheet1!I1161&lt;&gt;Sheet1!J1161,Sheet1!J1161&lt;&gt;0),Sheet1!I1161&amp;"~"&amp;Sheet1!J1161,""))</f>
        <v>1</v>
      </c>
      <c r="P1158" s="21" t="str">
        <f>IFERROR(VLOOKUP(Sheet1!L1161,配置检查表!$Y:$Z,2,FALSE),"")</f>
        <v/>
      </c>
      <c r="Q1158" s="21" t="str">
        <f>IF(AND(Sheet1!N1161=Sheet1!O1161,Sheet1!O1161&lt;&gt;0),Sheet1!N1161,IF(AND(Sheet1!N1161&lt;&gt;Sheet1!O1161,Sheet1!O1161&lt;&gt;0),Sheet1!N1161&amp;"~"&amp;Sheet1!O1161,""))</f>
        <v/>
      </c>
      <c r="R1158" s="21" t="str">
        <f>IFERROR(VLOOKUP(Sheet1!Q1161,配置检查表!$Y:$Z,2,FALSE),"")</f>
        <v/>
      </c>
      <c r="S1158" s="39">
        <f>IF(AND(Sheet1!S1365=Sheet1!T1365,Sheet1!T1365&lt;&gt;0),Sheet1!S1365,IF(AND(Sheet1!S1365&lt;&gt;Sheet1!T1365,Sheet1!T1365&lt;&gt;0),Sheet1!S1365&amp;"~"&amp;Sheet1!T1365,""))</f>
        <v>280</v>
      </c>
      <c r="T1158" s="21" t="str">
        <f>IFERROR(VLOOKUP(Sheet1!V1161,配置检查表!$Y:$Z,2,FALSE),"")</f>
        <v/>
      </c>
      <c r="U1158" s="39" t="str">
        <f>IF(AND(Sheet1!X1365=Sheet1!Y1365,Sheet1!Y1365&lt;&gt;0),Sheet1!X1365,IF(AND(Sheet1!X1365&lt;&gt;Sheet1!Y1365,Sheet1!Y1365&lt;&gt;0),Sheet1!X1365&amp;"~"&amp;Sheet1!Y1365,""))</f>
        <v/>
      </c>
      <c r="V1158" s="21" t="str">
        <f>IFERROR(VLOOKUP(Sheet1!XAA,配置检查表!$Y:$Z,2,FALSE),"")</f>
        <v/>
      </c>
      <c r="W1158" s="21" t="str">
        <f>IF(AND(Sheet1!AC1365=Sheet1!AD1365,Sheet1!AD1365&lt;&gt;0),Sheet1!AC1365,IF(AND(Sheet1!AC1365&lt;&gt;Sheet1!AD1365,Sheet1!AD1365&lt;&gt;0),Sheet1!AC1365&amp;"~"&amp;Sheet1!AD1365,""))</f>
        <v/>
      </c>
    </row>
    <row r="1159" spans="1:23">
      <c r="A1159" s="3">
        <v>22138</v>
      </c>
      <c r="B1159" s="3" t="s">
        <v>291</v>
      </c>
      <c r="C1159" s="3" t="s">
        <v>503</v>
      </c>
      <c r="D1159" s="21" t="str">
        <f>IF(OR(Sheet1!I1162&lt;&gt;Sheet1!AF1162,Sheet1!AG1162&lt;&gt;Sheet1!J1162),"有影响","-")</f>
        <v>有影响</v>
      </c>
      <c r="E1159" s="21" t="str">
        <f>IF(OR(Sheet1!N1162&lt;&gt;Sheet1!AH1162,Sheet1!AI1162&lt;&gt;Sheet1!O1162),"有影响","-")</f>
        <v>-</v>
      </c>
      <c r="F1159" s="21" t="str">
        <f>IF(OR(Sheet1!S1162&lt;&gt;Sheet1!AJ1162,Sheet1!AK1162&lt;&gt;Sheet1!T1162),"有影响","-")</f>
        <v>-</v>
      </c>
      <c r="G1159" s="21" t="str">
        <f>IF(OR(Sheet1!X1162&lt;&gt;Sheet1!AL1162,Sheet1!AM1162&lt;&gt;Sheet1!Y1162),"有影响","-")</f>
        <v>-</v>
      </c>
      <c r="H1159" s="21" t="str">
        <f>IF(OR(Sheet1!AC1162&lt;&gt;Sheet1!AN1162,Sheet1!AO1162&lt;&gt;Sheet1!AD1162),"有影响","-")</f>
        <v>-</v>
      </c>
      <c r="I1159" s="21" t="str">
        <f>IF(Sheet1!G1162=0,"出错","-")</f>
        <v>-</v>
      </c>
      <c r="J1159" s="21" t="str">
        <f>IF(AND(Sheet1!G1162=0,Sheet1!L1162&lt;&gt;0),"出错","-")</f>
        <v>-</v>
      </c>
      <c r="K1159" s="21" t="str">
        <f>IF(AND(Sheet1!G1162=0,Sheet1!L1162=0,Sheet1!Q1162&lt;&gt;0),"出错","-")</f>
        <v>-</v>
      </c>
      <c r="L1159" s="21" t="str">
        <f>IF(AND(Sheet1!G1162=0,Sheet1!L1162=0,Sheet1!Q1162=0,Sheet1!V1162&lt;&gt;0),"出错","-")</f>
        <v>-</v>
      </c>
      <c r="M1159" s="21" t="str">
        <f>IF(AND(Sheet1!G1162=0,Sheet1!L1162=0,Sheet1!Q1162=0,Sheet1!V1162=0,Sheet1!AA1162&lt;&gt;0),"出错","-")</f>
        <v>-</v>
      </c>
      <c r="N1159" s="21" t="str">
        <f>IFERROR(VLOOKUP(Sheet1!G1162,配置检查表!$Y:$Z,2,FALSE),"")</f>
        <v/>
      </c>
      <c r="O1159" s="21">
        <f>IF(AND(Sheet1!I1162=Sheet1!J1162,Sheet1!J1162&lt;&gt;0),Sheet1!I1162,IF(AND(Sheet1!I1162&lt;&gt;Sheet1!J1162,Sheet1!J1162&lt;&gt;0),Sheet1!I1162&amp;"~"&amp;Sheet1!J1162,""))</f>
        <v>1</v>
      </c>
      <c r="P1159" s="21" t="str">
        <f>IFERROR(VLOOKUP(Sheet1!L1162,配置检查表!$Y:$Z,2,FALSE),"")</f>
        <v/>
      </c>
      <c r="Q1159" s="21" t="str">
        <f>IF(AND(Sheet1!N1162=Sheet1!O1162,Sheet1!O1162&lt;&gt;0),Sheet1!N1162,IF(AND(Sheet1!N1162&lt;&gt;Sheet1!O1162,Sheet1!O1162&lt;&gt;0),Sheet1!N1162&amp;"~"&amp;Sheet1!O1162,""))</f>
        <v/>
      </c>
      <c r="R1159" s="21" t="str">
        <f>IFERROR(VLOOKUP(Sheet1!Q1162,配置检查表!$Y:$Z,2,FALSE),"")</f>
        <v/>
      </c>
      <c r="S1159" s="39">
        <f>IF(AND(Sheet1!S1366=Sheet1!T1366,Sheet1!T1366&lt;&gt;0),Sheet1!S1366,IF(AND(Sheet1!S1366&lt;&gt;Sheet1!T1366,Sheet1!T1366&lt;&gt;0),Sheet1!S1366&amp;"~"&amp;Sheet1!T1366,""))</f>
        <v>310</v>
      </c>
      <c r="T1159" s="21" t="str">
        <f>IFERROR(VLOOKUP(Sheet1!V1162,配置检查表!$Y:$Z,2,FALSE),"")</f>
        <v/>
      </c>
      <c r="U1159" s="39">
        <f>IF(AND(Sheet1!X1366=Sheet1!Y1366,Sheet1!Y1366&lt;&gt;0),Sheet1!X1366,IF(AND(Sheet1!X1366&lt;&gt;Sheet1!Y1366,Sheet1!Y1366&lt;&gt;0),Sheet1!X1366&amp;"~"&amp;Sheet1!Y1366,""))</f>
        <v>3</v>
      </c>
      <c r="V1159" s="21" t="str">
        <f>IFERROR(VLOOKUP(Sheet1!XAA,配置检查表!$Y:$Z,2,FALSE),"")</f>
        <v/>
      </c>
      <c r="W1159" s="21" t="str">
        <f>IF(AND(Sheet1!AC1366=Sheet1!AD1366,Sheet1!AD1366&lt;&gt;0),Sheet1!AC1366,IF(AND(Sheet1!AC1366&lt;&gt;Sheet1!AD1366,Sheet1!AD1366&lt;&gt;0),Sheet1!AC1366&amp;"~"&amp;Sheet1!AD1366,""))</f>
        <v/>
      </c>
    </row>
    <row r="1160" spans="1:23">
      <c r="A1160" s="3">
        <v>22139</v>
      </c>
      <c r="B1160" s="3" t="s">
        <v>504</v>
      </c>
      <c r="C1160" s="3" t="s">
        <v>503</v>
      </c>
      <c r="D1160" s="21" t="str">
        <f>IF(OR(Sheet1!I1163&lt;&gt;Sheet1!AF1163,Sheet1!AG1163&lt;&gt;Sheet1!J1163),"有影响","-")</f>
        <v>有影响</v>
      </c>
      <c r="E1160" s="21" t="str">
        <f>IF(OR(Sheet1!N1163&lt;&gt;Sheet1!AH1163,Sheet1!AI1163&lt;&gt;Sheet1!O1163),"有影响","-")</f>
        <v>-</v>
      </c>
      <c r="F1160" s="21" t="str">
        <f>IF(OR(Sheet1!S1163&lt;&gt;Sheet1!AJ1163,Sheet1!AK1163&lt;&gt;Sheet1!T1163),"有影响","-")</f>
        <v>-</v>
      </c>
      <c r="G1160" s="21" t="str">
        <f>IF(OR(Sheet1!X1163&lt;&gt;Sheet1!AL1163,Sheet1!AM1163&lt;&gt;Sheet1!Y1163),"有影响","-")</f>
        <v>-</v>
      </c>
      <c r="H1160" s="21" t="str">
        <f>IF(OR(Sheet1!AC1163&lt;&gt;Sheet1!AN1163,Sheet1!AO1163&lt;&gt;Sheet1!AD1163),"有影响","-")</f>
        <v>-</v>
      </c>
      <c r="I1160" s="21" t="str">
        <f>IF(Sheet1!G1163=0,"出错","-")</f>
        <v>-</v>
      </c>
      <c r="J1160" s="21" t="str">
        <f>IF(AND(Sheet1!G1163=0,Sheet1!L1163&lt;&gt;0),"出错","-")</f>
        <v>-</v>
      </c>
      <c r="K1160" s="21" t="str">
        <f>IF(AND(Sheet1!G1163=0,Sheet1!L1163=0,Sheet1!Q1163&lt;&gt;0),"出错","-")</f>
        <v>-</v>
      </c>
      <c r="L1160" s="21" t="str">
        <f>IF(AND(Sheet1!G1163=0,Sheet1!L1163=0,Sheet1!Q1163=0,Sheet1!V1163&lt;&gt;0),"出错","-")</f>
        <v>-</v>
      </c>
      <c r="M1160" s="21" t="str">
        <f>IF(AND(Sheet1!G1163=0,Sheet1!L1163=0,Sheet1!Q1163=0,Sheet1!V1163=0,Sheet1!AA1163&lt;&gt;0),"出错","-")</f>
        <v>-</v>
      </c>
      <c r="N1160" s="21" t="str">
        <f>IFERROR(VLOOKUP(Sheet1!G1163,配置检查表!$Y:$Z,2,FALSE),"")</f>
        <v/>
      </c>
      <c r="O1160" s="21">
        <f>IF(AND(Sheet1!I1163=Sheet1!J1163,Sheet1!J1163&lt;&gt;0),Sheet1!I1163,IF(AND(Sheet1!I1163&lt;&gt;Sheet1!J1163,Sheet1!J1163&lt;&gt;0),Sheet1!I1163&amp;"~"&amp;Sheet1!J1163,""))</f>
        <v>1</v>
      </c>
      <c r="P1160" s="21" t="str">
        <f>IFERROR(VLOOKUP(Sheet1!L1163,配置检查表!$Y:$Z,2,FALSE),"")</f>
        <v/>
      </c>
      <c r="Q1160" s="21" t="str">
        <f>IF(AND(Sheet1!N1163=Sheet1!O1163,Sheet1!O1163&lt;&gt;0),Sheet1!N1163,IF(AND(Sheet1!N1163&lt;&gt;Sheet1!O1163,Sheet1!O1163&lt;&gt;0),Sheet1!N1163&amp;"~"&amp;Sheet1!O1163,""))</f>
        <v/>
      </c>
      <c r="R1160" s="21" t="str">
        <f>IFERROR(VLOOKUP(Sheet1!Q1163,配置检查表!$Y:$Z,2,FALSE),"")</f>
        <v/>
      </c>
      <c r="S1160" s="39">
        <f>IF(AND(Sheet1!S1367=Sheet1!T1367,Sheet1!T1367&lt;&gt;0),Sheet1!S1367,IF(AND(Sheet1!S1367&lt;&gt;Sheet1!T1367,Sheet1!T1367&lt;&gt;0),Sheet1!S1367&amp;"~"&amp;Sheet1!T1367,""))</f>
        <v>340</v>
      </c>
      <c r="T1160" s="21" t="str">
        <f>IFERROR(VLOOKUP(Sheet1!V1163,配置检查表!$Y:$Z,2,FALSE),"")</f>
        <v/>
      </c>
      <c r="U1160" s="39">
        <f>IF(AND(Sheet1!X1367=Sheet1!Y1367,Sheet1!Y1367&lt;&gt;0),Sheet1!X1367,IF(AND(Sheet1!X1367&lt;&gt;Sheet1!Y1367,Sheet1!Y1367&lt;&gt;0),Sheet1!X1367&amp;"~"&amp;Sheet1!Y1367,""))</f>
        <v>1</v>
      </c>
      <c r="V1160" s="21" t="str">
        <f>IFERROR(VLOOKUP(Sheet1!XAA,配置检查表!$Y:$Z,2,FALSE),"")</f>
        <v/>
      </c>
      <c r="W1160" s="21" t="str">
        <f>IF(AND(Sheet1!AC1367=Sheet1!AD1367,Sheet1!AD1367&lt;&gt;0),Sheet1!AC1367,IF(AND(Sheet1!AC1367&lt;&gt;Sheet1!AD1367,Sheet1!AD1367&lt;&gt;0),Sheet1!AC1367&amp;"~"&amp;Sheet1!AD1367,""))</f>
        <v/>
      </c>
    </row>
    <row r="1161" spans="1:23">
      <c r="A1161" s="3">
        <v>22140</v>
      </c>
      <c r="B1161" s="3" t="s">
        <v>505</v>
      </c>
      <c r="C1161" s="3" t="s">
        <v>503</v>
      </c>
      <c r="D1161" s="21" t="str">
        <f>IF(OR(Sheet1!I1164&lt;&gt;Sheet1!AF1164,Sheet1!AG1164&lt;&gt;Sheet1!J1164),"有影响","-")</f>
        <v>有影响</v>
      </c>
      <c r="E1161" s="21" t="str">
        <f>IF(OR(Sheet1!N1164&lt;&gt;Sheet1!AH1164,Sheet1!AI1164&lt;&gt;Sheet1!O1164),"有影响","-")</f>
        <v>-</v>
      </c>
      <c r="F1161" s="21" t="str">
        <f>IF(OR(Sheet1!S1164&lt;&gt;Sheet1!AJ1164,Sheet1!AK1164&lt;&gt;Sheet1!T1164),"有影响","-")</f>
        <v>-</v>
      </c>
      <c r="G1161" s="21" t="str">
        <f>IF(OR(Sheet1!X1164&lt;&gt;Sheet1!AL1164,Sheet1!AM1164&lt;&gt;Sheet1!Y1164),"有影响","-")</f>
        <v>-</v>
      </c>
      <c r="H1161" s="21" t="str">
        <f>IF(OR(Sheet1!AC1164&lt;&gt;Sheet1!AN1164,Sheet1!AO1164&lt;&gt;Sheet1!AD1164),"有影响","-")</f>
        <v>-</v>
      </c>
      <c r="I1161" s="21" t="str">
        <f>IF(Sheet1!G1164=0,"出错","-")</f>
        <v>-</v>
      </c>
      <c r="J1161" s="21" t="str">
        <f>IF(AND(Sheet1!G1164=0,Sheet1!L1164&lt;&gt;0),"出错","-")</f>
        <v>-</v>
      </c>
      <c r="K1161" s="21" t="str">
        <f>IF(AND(Sheet1!G1164=0,Sheet1!L1164=0,Sheet1!Q1164&lt;&gt;0),"出错","-")</f>
        <v>-</v>
      </c>
      <c r="L1161" s="21" t="str">
        <f>IF(AND(Sheet1!G1164=0,Sheet1!L1164=0,Sheet1!Q1164=0,Sheet1!V1164&lt;&gt;0),"出错","-")</f>
        <v>-</v>
      </c>
      <c r="M1161" s="21" t="str">
        <f>IF(AND(Sheet1!G1164=0,Sheet1!L1164=0,Sheet1!Q1164=0,Sheet1!V1164=0,Sheet1!AA1164&lt;&gt;0),"出错","-")</f>
        <v>-</v>
      </c>
      <c r="N1161" s="21" t="str">
        <f>IFERROR(VLOOKUP(Sheet1!G1164,配置检查表!$Y:$Z,2,FALSE),"")</f>
        <v/>
      </c>
      <c r="O1161" s="21">
        <f>IF(AND(Sheet1!I1164=Sheet1!J1164,Sheet1!J1164&lt;&gt;0),Sheet1!I1164,IF(AND(Sheet1!I1164&lt;&gt;Sheet1!J1164,Sheet1!J1164&lt;&gt;0),Sheet1!I1164&amp;"~"&amp;Sheet1!J1164,""))</f>
        <v>1</v>
      </c>
      <c r="P1161" s="21" t="str">
        <f>IFERROR(VLOOKUP(Sheet1!L1164,配置检查表!$Y:$Z,2,FALSE),"")</f>
        <v/>
      </c>
      <c r="Q1161" s="21" t="str">
        <f>IF(AND(Sheet1!N1164=Sheet1!O1164,Sheet1!O1164&lt;&gt;0),Sheet1!N1164,IF(AND(Sheet1!N1164&lt;&gt;Sheet1!O1164,Sheet1!O1164&lt;&gt;0),Sheet1!N1164&amp;"~"&amp;Sheet1!O1164,""))</f>
        <v/>
      </c>
      <c r="R1161" s="21" t="str">
        <f>IFERROR(VLOOKUP(Sheet1!Q1164,配置检查表!$Y:$Z,2,FALSE),"")</f>
        <v/>
      </c>
      <c r="S1161" s="39">
        <f>IF(AND(Sheet1!S1368=Sheet1!T1368,Sheet1!T1368&lt;&gt;0),Sheet1!S1368,IF(AND(Sheet1!S1368&lt;&gt;Sheet1!T1368,Sheet1!T1368&lt;&gt;0),Sheet1!S1368&amp;"~"&amp;Sheet1!T1368,""))</f>
        <v>285</v>
      </c>
      <c r="T1161" s="21" t="str">
        <f>IFERROR(VLOOKUP(Sheet1!V1164,配置检查表!$Y:$Z,2,FALSE),"")</f>
        <v/>
      </c>
      <c r="U1161" s="39" t="str">
        <f>IF(AND(Sheet1!X1368=Sheet1!Y1368,Sheet1!Y1368&lt;&gt;0),Sheet1!X1368,IF(AND(Sheet1!X1368&lt;&gt;Sheet1!Y1368,Sheet1!Y1368&lt;&gt;0),Sheet1!X1368&amp;"~"&amp;Sheet1!Y1368,""))</f>
        <v/>
      </c>
      <c r="V1161" s="21" t="str">
        <f>IFERROR(VLOOKUP(Sheet1!XAA,配置检查表!$Y:$Z,2,FALSE),"")</f>
        <v/>
      </c>
      <c r="W1161" s="21" t="str">
        <f>IF(AND(Sheet1!AC1368=Sheet1!AD1368,Sheet1!AD1368&lt;&gt;0),Sheet1!AC1368,IF(AND(Sheet1!AC1368&lt;&gt;Sheet1!AD1368,Sheet1!AD1368&lt;&gt;0),Sheet1!AC1368&amp;"~"&amp;Sheet1!AD1368,""))</f>
        <v/>
      </c>
    </row>
    <row r="1162" spans="1:23">
      <c r="A1162" s="3">
        <v>22141</v>
      </c>
      <c r="B1162" s="3" t="s">
        <v>295</v>
      </c>
      <c r="C1162" s="3" t="s">
        <v>503</v>
      </c>
      <c r="D1162" s="21" t="str">
        <f>IF(OR(Sheet1!I1165&lt;&gt;Sheet1!AF1165,Sheet1!AG1165&lt;&gt;Sheet1!J1165),"有影响","-")</f>
        <v>有影响</v>
      </c>
      <c r="E1162" s="21" t="str">
        <f>IF(OR(Sheet1!N1165&lt;&gt;Sheet1!AH1165,Sheet1!AI1165&lt;&gt;Sheet1!O1165),"有影响","-")</f>
        <v>-</v>
      </c>
      <c r="F1162" s="21" t="str">
        <f>IF(OR(Sheet1!S1165&lt;&gt;Sheet1!AJ1165,Sheet1!AK1165&lt;&gt;Sheet1!T1165),"有影响","-")</f>
        <v>-</v>
      </c>
      <c r="G1162" s="21" t="str">
        <f>IF(OR(Sheet1!X1165&lt;&gt;Sheet1!AL1165,Sheet1!AM1165&lt;&gt;Sheet1!Y1165),"有影响","-")</f>
        <v>-</v>
      </c>
      <c r="H1162" s="21" t="str">
        <f>IF(OR(Sheet1!AC1165&lt;&gt;Sheet1!AN1165,Sheet1!AO1165&lt;&gt;Sheet1!AD1165),"有影响","-")</f>
        <v>-</v>
      </c>
      <c r="I1162" s="21" t="str">
        <f>IF(Sheet1!G1165=0,"出错","-")</f>
        <v>-</v>
      </c>
      <c r="J1162" s="21" t="str">
        <f>IF(AND(Sheet1!G1165=0,Sheet1!L1165&lt;&gt;0),"出错","-")</f>
        <v>-</v>
      </c>
      <c r="K1162" s="21" t="str">
        <f>IF(AND(Sheet1!G1165=0,Sheet1!L1165=0,Sheet1!Q1165&lt;&gt;0),"出错","-")</f>
        <v>-</v>
      </c>
      <c r="L1162" s="21" t="str">
        <f>IF(AND(Sheet1!G1165=0,Sheet1!L1165=0,Sheet1!Q1165=0,Sheet1!V1165&lt;&gt;0),"出错","-")</f>
        <v>-</v>
      </c>
      <c r="M1162" s="21" t="str">
        <f>IF(AND(Sheet1!G1165=0,Sheet1!L1165=0,Sheet1!Q1165=0,Sheet1!V1165=0,Sheet1!AA1165&lt;&gt;0),"出错","-")</f>
        <v>-</v>
      </c>
      <c r="N1162" s="21" t="str">
        <f>IFERROR(VLOOKUP(Sheet1!G1165,配置检查表!$Y:$Z,2,FALSE),"")</f>
        <v/>
      </c>
      <c r="O1162" s="21">
        <f>IF(AND(Sheet1!I1165=Sheet1!J1165,Sheet1!J1165&lt;&gt;0),Sheet1!I1165,IF(AND(Sheet1!I1165&lt;&gt;Sheet1!J1165,Sheet1!J1165&lt;&gt;0),Sheet1!I1165&amp;"~"&amp;Sheet1!J1165,""))</f>
        <v>1</v>
      </c>
      <c r="P1162" s="21" t="str">
        <f>IFERROR(VLOOKUP(Sheet1!L1165,配置检查表!$Y:$Z,2,FALSE),"")</f>
        <v/>
      </c>
      <c r="Q1162" s="21" t="str">
        <f>IF(AND(Sheet1!N1165=Sheet1!O1165,Sheet1!O1165&lt;&gt;0),Sheet1!N1165,IF(AND(Sheet1!N1165&lt;&gt;Sheet1!O1165,Sheet1!O1165&lt;&gt;0),Sheet1!N1165&amp;"~"&amp;Sheet1!O1165,""))</f>
        <v/>
      </c>
      <c r="R1162" s="21" t="str">
        <f>IFERROR(VLOOKUP(Sheet1!Q1165,配置检查表!$Y:$Z,2,FALSE),"")</f>
        <v/>
      </c>
      <c r="S1162" s="39">
        <f>IF(AND(Sheet1!S1369=Sheet1!T1369,Sheet1!T1369&lt;&gt;0),Sheet1!S1369,IF(AND(Sheet1!S1369&lt;&gt;Sheet1!T1369,Sheet1!T1369&lt;&gt;0),Sheet1!S1369&amp;"~"&amp;Sheet1!T1369,""))</f>
        <v>315</v>
      </c>
      <c r="T1162" s="21" t="str">
        <f>IFERROR(VLOOKUP(Sheet1!V1165,配置检查表!$Y:$Z,2,FALSE),"")</f>
        <v/>
      </c>
      <c r="U1162" s="39">
        <f>IF(AND(Sheet1!X1369=Sheet1!Y1369,Sheet1!Y1369&lt;&gt;0),Sheet1!X1369,IF(AND(Sheet1!X1369&lt;&gt;Sheet1!Y1369,Sheet1!Y1369&lt;&gt;0),Sheet1!X1369&amp;"~"&amp;Sheet1!Y1369,""))</f>
        <v>3</v>
      </c>
      <c r="V1162" s="21" t="str">
        <f>IFERROR(VLOOKUP(Sheet1!XAA,配置检查表!$Y:$Z,2,FALSE),"")</f>
        <v/>
      </c>
      <c r="W1162" s="21" t="str">
        <f>IF(AND(Sheet1!AC1369=Sheet1!AD1369,Sheet1!AD1369&lt;&gt;0),Sheet1!AC1369,IF(AND(Sheet1!AC1369&lt;&gt;Sheet1!AD1369,Sheet1!AD1369&lt;&gt;0),Sheet1!AC1369&amp;"~"&amp;Sheet1!AD1369,""))</f>
        <v/>
      </c>
    </row>
    <row r="1163" spans="1:23">
      <c r="A1163" s="3">
        <v>22142</v>
      </c>
      <c r="B1163" s="3" t="s">
        <v>296</v>
      </c>
      <c r="C1163" s="3" t="s">
        <v>503</v>
      </c>
      <c r="D1163" s="21" t="str">
        <f>IF(OR(Sheet1!I1166&lt;&gt;Sheet1!AF1166,Sheet1!AG1166&lt;&gt;Sheet1!J1166),"有影响","-")</f>
        <v>有影响</v>
      </c>
      <c r="E1163" s="21" t="str">
        <f>IF(OR(Sheet1!N1166&lt;&gt;Sheet1!AH1166,Sheet1!AI1166&lt;&gt;Sheet1!O1166),"有影响","-")</f>
        <v>-</v>
      </c>
      <c r="F1163" s="21" t="str">
        <f>IF(OR(Sheet1!S1166&lt;&gt;Sheet1!AJ1166,Sheet1!AK1166&lt;&gt;Sheet1!T1166),"有影响","-")</f>
        <v>-</v>
      </c>
      <c r="G1163" s="21" t="str">
        <f>IF(OR(Sheet1!X1166&lt;&gt;Sheet1!AL1166,Sheet1!AM1166&lt;&gt;Sheet1!Y1166),"有影响","-")</f>
        <v>-</v>
      </c>
      <c r="H1163" s="21" t="str">
        <f>IF(OR(Sheet1!AC1166&lt;&gt;Sheet1!AN1166,Sheet1!AO1166&lt;&gt;Sheet1!AD1166),"有影响","-")</f>
        <v>-</v>
      </c>
      <c r="I1163" s="21" t="str">
        <f>IF(Sheet1!G1166=0,"出错","-")</f>
        <v>-</v>
      </c>
      <c r="J1163" s="21" t="str">
        <f>IF(AND(Sheet1!G1166=0,Sheet1!L1166&lt;&gt;0),"出错","-")</f>
        <v>-</v>
      </c>
      <c r="K1163" s="21" t="str">
        <f>IF(AND(Sheet1!G1166=0,Sheet1!L1166=0,Sheet1!Q1166&lt;&gt;0),"出错","-")</f>
        <v>-</v>
      </c>
      <c r="L1163" s="21" t="str">
        <f>IF(AND(Sheet1!G1166=0,Sheet1!L1166=0,Sheet1!Q1166=0,Sheet1!V1166&lt;&gt;0),"出错","-")</f>
        <v>-</v>
      </c>
      <c r="M1163" s="21" t="str">
        <f>IF(AND(Sheet1!G1166=0,Sheet1!L1166=0,Sheet1!Q1166=0,Sheet1!V1166=0,Sheet1!AA1166&lt;&gt;0),"出错","-")</f>
        <v>-</v>
      </c>
      <c r="N1163" s="21" t="str">
        <f>IFERROR(VLOOKUP(Sheet1!G1166,配置检查表!$Y:$Z,2,FALSE),"")</f>
        <v/>
      </c>
      <c r="O1163" s="21">
        <f>IF(AND(Sheet1!I1166=Sheet1!J1166,Sheet1!J1166&lt;&gt;0),Sheet1!I1166,IF(AND(Sheet1!I1166&lt;&gt;Sheet1!J1166,Sheet1!J1166&lt;&gt;0),Sheet1!I1166&amp;"~"&amp;Sheet1!J1166,""))</f>
        <v>1</v>
      </c>
      <c r="P1163" s="21" t="str">
        <f>IFERROR(VLOOKUP(Sheet1!L1166,配置检查表!$Y:$Z,2,FALSE),"")</f>
        <v/>
      </c>
      <c r="Q1163" s="21" t="str">
        <f>IF(AND(Sheet1!N1166=Sheet1!O1166,Sheet1!O1166&lt;&gt;0),Sheet1!N1166,IF(AND(Sheet1!N1166&lt;&gt;Sheet1!O1166,Sheet1!O1166&lt;&gt;0),Sheet1!N1166&amp;"~"&amp;Sheet1!O1166,""))</f>
        <v/>
      </c>
      <c r="R1163" s="21" t="str">
        <f>IFERROR(VLOOKUP(Sheet1!Q1166,配置检查表!$Y:$Z,2,FALSE),"")</f>
        <v/>
      </c>
      <c r="S1163" s="39">
        <f>IF(AND(Sheet1!S1370=Sheet1!T1370,Sheet1!T1370&lt;&gt;0),Sheet1!S1370,IF(AND(Sheet1!S1370&lt;&gt;Sheet1!T1370,Sheet1!T1370&lt;&gt;0),Sheet1!S1370&amp;"~"&amp;Sheet1!T1370,""))</f>
        <v>345</v>
      </c>
      <c r="T1163" s="21" t="str">
        <f>IFERROR(VLOOKUP(Sheet1!V1166,配置检查表!$Y:$Z,2,FALSE),"")</f>
        <v/>
      </c>
      <c r="U1163" s="39">
        <f>IF(AND(Sheet1!X1370=Sheet1!Y1370,Sheet1!Y1370&lt;&gt;0),Sheet1!X1370,IF(AND(Sheet1!X1370&lt;&gt;Sheet1!Y1370,Sheet1!Y1370&lt;&gt;0),Sheet1!X1370&amp;"~"&amp;Sheet1!Y1370,""))</f>
        <v>1</v>
      </c>
      <c r="V1163" s="21" t="str">
        <f>IFERROR(VLOOKUP(Sheet1!XAA,配置检查表!$Y:$Z,2,FALSE),"")</f>
        <v/>
      </c>
      <c r="W1163" s="21" t="str">
        <f>IF(AND(Sheet1!AC1370=Sheet1!AD1370,Sheet1!AD1370&lt;&gt;0),Sheet1!AC1370,IF(AND(Sheet1!AC1370&lt;&gt;Sheet1!AD1370,Sheet1!AD1370&lt;&gt;0),Sheet1!AC1370&amp;"~"&amp;Sheet1!AD1370,""))</f>
        <v/>
      </c>
    </row>
    <row r="1164" spans="1:23">
      <c r="A1164" s="3">
        <v>22143</v>
      </c>
      <c r="B1164" s="3" t="s">
        <v>297</v>
      </c>
      <c r="C1164" s="3" t="s">
        <v>503</v>
      </c>
      <c r="D1164" s="21" t="str">
        <f>IF(OR(Sheet1!I1167&lt;&gt;Sheet1!AF1167,Sheet1!AG1167&lt;&gt;Sheet1!J1167),"有影响","-")</f>
        <v>有影响</v>
      </c>
      <c r="E1164" s="21" t="str">
        <f>IF(OR(Sheet1!N1167&lt;&gt;Sheet1!AH1167,Sheet1!AI1167&lt;&gt;Sheet1!O1167),"有影响","-")</f>
        <v>-</v>
      </c>
      <c r="F1164" s="21" t="str">
        <f>IF(OR(Sheet1!S1167&lt;&gt;Sheet1!AJ1167,Sheet1!AK1167&lt;&gt;Sheet1!T1167),"有影响","-")</f>
        <v>-</v>
      </c>
      <c r="G1164" s="21" t="str">
        <f>IF(OR(Sheet1!X1167&lt;&gt;Sheet1!AL1167,Sheet1!AM1167&lt;&gt;Sheet1!Y1167),"有影响","-")</f>
        <v>-</v>
      </c>
      <c r="H1164" s="21" t="str">
        <f>IF(OR(Sheet1!AC1167&lt;&gt;Sheet1!AN1167,Sheet1!AO1167&lt;&gt;Sheet1!AD1167),"有影响","-")</f>
        <v>-</v>
      </c>
      <c r="I1164" s="21" t="str">
        <f>IF(Sheet1!G1167=0,"出错","-")</f>
        <v>-</v>
      </c>
      <c r="J1164" s="21" t="str">
        <f>IF(AND(Sheet1!G1167=0,Sheet1!L1167&lt;&gt;0),"出错","-")</f>
        <v>-</v>
      </c>
      <c r="K1164" s="21" t="str">
        <f>IF(AND(Sheet1!G1167=0,Sheet1!L1167=0,Sheet1!Q1167&lt;&gt;0),"出错","-")</f>
        <v>-</v>
      </c>
      <c r="L1164" s="21" t="str">
        <f>IF(AND(Sheet1!G1167=0,Sheet1!L1167=0,Sheet1!Q1167=0,Sheet1!V1167&lt;&gt;0),"出错","-")</f>
        <v>-</v>
      </c>
      <c r="M1164" s="21" t="str">
        <f>IF(AND(Sheet1!G1167=0,Sheet1!L1167=0,Sheet1!Q1167=0,Sheet1!V1167=0,Sheet1!AA1167&lt;&gt;0),"出错","-")</f>
        <v>-</v>
      </c>
      <c r="N1164" s="21" t="str">
        <f>IFERROR(VLOOKUP(Sheet1!G1167,配置检查表!$Y:$Z,2,FALSE),"")</f>
        <v/>
      </c>
      <c r="O1164" s="21">
        <f>IF(AND(Sheet1!I1167=Sheet1!J1167,Sheet1!J1167&lt;&gt;0),Sheet1!I1167,IF(AND(Sheet1!I1167&lt;&gt;Sheet1!J1167,Sheet1!J1167&lt;&gt;0),Sheet1!I1167&amp;"~"&amp;Sheet1!J1167,""))</f>
        <v>1</v>
      </c>
      <c r="P1164" s="21" t="str">
        <f>IFERROR(VLOOKUP(Sheet1!L1167,配置检查表!$Y:$Z,2,FALSE),"")</f>
        <v/>
      </c>
      <c r="Q1164" s="21" t="str">
        <f>IF(AND(Sheet1!N1167=Sheet1!O1167,Sheet1!O1167&lt;&gt;0),Sheet1!N1167,IF(AND(Sheet1!N1167&lt;&gt;Sheet1!O1167,Sheet1!O1167&lt;&gt;0),Sheet1!N1167&amp;"~"&amp;Sheet1!O1167,""))</f>
        <v/>
      </c>
      <c r="R1164" s="21" t="str">
        <f>IFERROR(VLOOKUP(Sheet1!Q1167,配置检查表!$Y:$Z,2,FALSE),"")</f>
        <v/>
      </c>
      <c r="S1164" s="39">
        <f>IF(AND(Sheet1!S1371=Sheet1!T1371,Sheet1!T1371&lt;&gt;0),Sheet1!S1371,IF(AND(Sheet1!S1371&lt;&gt;Sheet1!T1371,Sheet1!T1371&lt;&gt;0),Sheet1!S1371&amp;"~"&amp;Sheet1!T1371,""))</f>
        <v>290</v>
      </c>
      <c r="T1164" s="21" t="str">
        <f>IFERROR(VLOOKUP(Sheet1!V1167,配置检查表!$Y:$Z,2,FALSE),"")</f>
        <v/>
      </c>
      <c r="U1164" s="39" t="str">
        <f>IF(AND(Sheet1!X1371=Sheet1!Y1371,Sheet1!Y1371&lt;&gt;0),Sheet1!X1371,IF(AND(Sheet1!X1371&lt;&gt;Sheet1!Y1371,Sheet1!Y1371&lt;&gt;0),Sheet1!X1371&amp;"~"&amp;Sheet1!Y1371,""))</f>
        <v/>
      </c>
      <c r="V1164" s="21" t="str">
        <f>IFERROR(VLOOKUP(Sheet1!XAA,配置检查表!$Y:$Z,2,FALSE),"")</f>
        <v/>
      </c>
      <c r="W1164" s="21" t="str">
        <f>IF(AND(Sheet1!AC1371=Sheet1!AD1371,Sheet1!AD1371&lt;&gt;0),Sheet1!AC1371,IF(AND(Sheet1!AC1371&lt;&gt;Sheet1!AD1371,Sheet1!AD1371&lt;&gt;0),Sheet1!AC1371&amp;"~"&amp;Sheet1!AD1371,""))</f>
        <v/>
      </c>
    </row>
    <row r="1165" spans="1:23">
      <c r="A1165" s="3">
        <v>22144</v>
      </c>
      <c r="B1165" s="3" t="s">
        <v>298</v>
      </c>
      <c r="C1165" s="3" t="s">
        <v>503</v>
      </c>
      <c r="D1165" s="21" t="str">
        <f>IF(OR(Sheet1!I1168&lt;&gt;Sheet1!AF1168,Sheet1!AG1168&lt;&gt;Sheet1!J1168),"有影响","-")</f>
        <v>有影响</v>
      </c>
      <c r="E1165" s="21" t="str">
        <f>IF(OR(Sheet1!N1168&lt;&gt;Sheet1!AH1168,Sheet1!AI1168&lt;&gt;Sheet1!O1168),"有影响","-")</f>
        <v>-</v>
      </c>
      <c r="F1165" s="21" t="str">
        <f>IF(OR(Sheet1!S1168&lt;&gt;Sheet1!AJ1168,Sheet1!AK1168&lt;&gt;Sheet1!T1168),"有影响","-")</f>
        <v>-</v>
      </c>
      <c r="G1165" s="21" t="str">
        <f>IF(OR(Sheet1!X1168&lt;&gt;Sheet1!AL1168,Sheet1!AM1168&lt;&gt;Sheet1!Y1168),"有影响","-")</f>
        <v>-</v>
      </c>
      <c r="H1165" s="21" t="str">
        <f>IF(OR(Sheet1!AC1168&lt;&gt;Sheet1!AN1168,Sheet1!AO1168&lt;&gt;Sheet1!AD1168),"有影响","-")</f>
        <v>-</v>
      </c>
      <c r="I1165" s="21" t="str">
        <f>IF(Sheet1!G1168=0,"出错","-")</f>
        <v>-</v>
      </c>
      <c r="J1165" s="21" t="str">
        <f>IF(AND(Sheet1!G1168=0,Sheet1!L1168&lt;&gt;0),"出错","-")</f>
        <v>-</v>
      </c>
      <c r="K1165" s="21" t="str">
        <f>IF(AND(Sheet1!G1168=0,Sheet1!L1168=0,Sheet1!Q1168&lt;&gt;0),"出错","-")</f>
        <v>-</v>
      </c>
      <c r="L1165" s="21" t="str">
        <f>IF(AND(Sheet1!G1168=0,Sheet1!L1168=0,Sheet1!Q1168=0,Sheet1!V1168&lt;&gt;0),"出错","-")</f>
        <v>-</v>
      </c>
      <c r="M1165" s="21" t="str">
        <f>IF(AND(Sheet1!G1168=0,Sheet1!L1168=0,Sheet1!Q1168=0,Sheet1!V1168=0,Sheet1!AA1168&lt;&gt;0),"出错","-")</f>
        <v>-</v>
      </c>
      <c r="N1165" s="21" t="str">
        <f>IFERROR(VLOOKUP(Sheet1!G1168,配置检查表!$Y:$Z,2,FALSE),"")</f>
        <v/>
      </c>
      <c r="O1165" s="21">
        <f>IF(AND(Sheet1!I1168=Sheet1!J1168,Sheet1!J1168&lt;&gt;0),Sheet1!I1168,IF(AND(Sheet1!I1168&lt;&gt;Sheet1!J1168,Sheet1!J1168&lt;&gt;0),Sheet1!I1168&amp;"~"&amp;Sheet1!J1168,""))</f>
        <v>1</v>
      </c>
      <c r="P1165" s="21" t="str">
        <f>IFERROR(VLOOKUP(Sheet1!L1168,配置检查表!$Y:$Z,2,FALSE),"")</f>
        <v/>
      </c>
      <c r="Q1165" s="21" t="str">
        <f>IF(AND(Sheet1!N1168=Sheet1!O1168,Sheet1!O1168&lt;&gt;0),Sheet1!N1168,IF(AND(Sheet1!N1168&lt;&gt;Sheet1!O1168,Sheet1!O1168&lt;&gt;0),Sheet1!N1168&amp;"~"&amp;Sheet1!O1168,""))</f>
        <v/>
      </c>
      <c r="R1165" s="21" t="str">
        <f>IFERROR(VLOOKUP(Sheet1!Q1168,配置检查表!$Y:$Z,2,FALSE),"")</f>
        <v/>
      </c>
      <c r="S1165" s="39">
        <f>IF(AND(Sheet1!S1372=Sheet1!T1372,Sheet1!T1372&lt;&gt;0),Sheet1!S1372,IF(AND(Sheet1!S1372&lt;&gt;Sheet1!T1372,Sheet1!T1372&lt;&gt;0),Sheet1!S1372&amp;"~"&amp;Sheet1!T1372,""))</f>
        <v>320</v>
      </c>
      <c r="T1165" s="21" t="str">
        <f>IFERROR(VLOOKUP(Sheet1!V1168,配置检查表!$Y:$Z,2,FALSE),"")</f>
        <v/>
      </c>
      <c r="U1165" s="39">
        <f>IF(AND(Sheet1!X1372=Sheet1!Y1372,Sheet1!Y1372&lt;&gt;0),Sheet1!X1372,IF(AND(Sheet1!X1372&lt;&gt;Sheet1!Y1372,Sheet1!Y1372&lt;&gt;0),Sheet1!X1372&amp;"~"&amp;Sheet1!Y1372,""))</f>
        <v>3</v>
      </c>
      <c r="V1165" s="21" t="str">
        <f>IFERROR(VLOOKUP(Sheet1!XAA,配置检查表!$Y:$Z,2,FALSE),"")</f>
        <v/>
      </c>
      <c r="W1165" s="21" t="str">
        <f>IF(AND(Sheet1!AC1372=Sheet1!AD1372,Sheet1!AD1372&lt;&gt;0),Sheet1!AC1372,IF(AND(Sheet1!AC1372&lt;&gt;Sheet1!AD1372,Sheet1!AD1372&lt;&gt;0),Sheet1!AC1372&amp;"~"&amp;Sheet1!AD1372,""))</f>
        <v/>
      </c>
    </row>
    <row r="1166" spans="1:23">
      <c r="A1166" s="3">
        <v>22145</v>
      </c>
      <c r="B1166" s="3" t="s">
        <v>506</v>
      </c>
      <c r="C1166" s="3" t="s">
        <v>507</v>
      </c>
      <c r="D1166" s="21" t="str">
        <f>IF(OR(Sheet1!I1169&lt;&gt;Sheet1!AF1169,Sheet1!AG1169&lt;&gt;Sheet1!J1169),"有影响","-")</f>
        <v>有影响</v>
      </c>
      <c r="E1166" s="21" t="str">
        <f>IF(OR(Sheet1!N1169&lt;&gt;Sheet1!AH1169,Sheet1!AI1169&lt;&gt;Sheet1!O1169),"有影响","-")</f>
        <v>-</v>
      </c>
      <c r="F1166" s="21" t="str">
        <f>IF(OR(Sheet1!S1169&lt;&gt;Sheet1!AJ1169,Sheet1!AK1169&lt;&gt;Sheet1!T1169),"有影响","-")</f>
        <v>-</v>
      </c>
      <c r="G1166" s="21" t="str">
        <f>IF(OR(Sheet1!X1169&lt;&gt;Sheet1!AL1169,Sheet1!AM1169&lt;&gt;Sheet1!Y1169),"有影响","-")</f>
        <v>-</v>
      </c>
      <c r="H1166" s="21" t="str">
        <f>IF(OR(Sheet1!AC1169&lt;&gt;Sheet1!AN1169,Sheet1!AO1169&lt;&gt;Sheet1!AD1169),"有影响","-")</f>
        <v>-</v>
      </c>
      <c r="I1166" s="21" t="str">
        <f>IF(Sheet1!G1169=0,"出错","-")</f>
        <v>-</v>
      </c>
      <c r="J1166" s="21" t="str">
        <f>IF(AND(Sheet1!G1169=0,Sheet1!L1169&lt;&gt;0),"出错","-")</f>
        <v>-</v>
      </c>
      <c r="K1166" s="21" t="str">
        <f>IF(AND(Sheet1!G1169=0,Sheet1!L1169=0,Sheet1!Q1169&lt;&gt;0),"出错","-")</f>
        <v>-</v>
      </c>
      <c r="L1166" s="21" t="str">
        <f>IF(AND(Sheet1!G1169=0,Sheet1!L1169=0,Sheet1!Q1169=0,Sheet1!V1169&lt;&gt;0),"出错","-")</f>
        <v>-</v>
      </c>
      <c r="M1166" s="21" t="str">
        <f>IF(AND(Sheet1!G1169=0,Sheet1!L1169=0,Sheet1!Q1169=0,Sheet1!V1169=0,Sheet1!AA1169&lt;&gt;0),"出错","-")</f>
        <v>-</v>
      </c>
      <c r="N1166" s="21" t="str">
        <f>IFERROR(VLOOKUP(Sheet1!G1169,配置检查表!$Y:$Z,2,FALSE),"")</f>
        <v/>
      </c>
      <c r="O1166" s="21">
        <f>IF(AND(Sheet1!I1169=Sheet1!J1169,Sheet1!J1169&lt;&gt;0),Sheet1!I1169,IF(AND(Sheet1!I1169&lt;&gt;Sheet1!J1169,Sheet1!J1169&lt;&gt;0),Sheet1!I1169&amp;"~"&amp;Sheet1!J1169,""))</f>
        <v>1</v>
      </c>
      <c r="P1166" s="21" t="str">
        <f>IFERROR(VLOOKUP(Sheet1!L1169,配置检查表!$Y:$Z,2,FALSE),"")</f>
        <v/>
      </c>
      <c r="Q1166" s="21" t="str">
        <f>IF(AND(Sheet1!N1169=Sheet1!O1169,Sheet1!O1169&lt;&gt;0),Sheet1!N1169,IF(AND(Sheet1!N1169&lt;&gt;Sheet1!O1169,Sheet1!O1169&lt;&gt;0),Sheet1!N1169&amp;"~"&amp;Sheet1!O1169,""))</f>
        <v/>
      </c>
      <c r="R1166" s="21" t="str">
        <f>IFERROR(VLOOKUP(Sheet1!Q1169,配置检查表!$Y:$Z,2,FALSE),"")</f>
        <v/>
      </c>
      <c r="S1166" s="39">
        <f>IF(AND(Sheet1!S1373=Sheet1!T1373,Sheet1!T1373&lt;&gt;0),Sheet1!S1373,IF(AND(Sheet1!S1373&lt;&gt;Sheet1!T1373,Sheet1!T1373&lt;&gt;0),Sheet1!S1373&amp;"~"&amp;Sheet1!T1373,""))</f>
        <v>350</v>
      </c>
      <c r="T1166" s="21" t="str">
        <f>IFERROR(VLOOKUP(Sheet1!V1169,配置检查表!$Y:$Z,2,FALSE),"")</f>
        <v/>
      </c>
      <c r="U1166" s="39">
        <f>IF(AND(Sheet1!X1373=Sheet1!Y1373,Sheet1!Y1373&lt;&gt;0),Sheet1!X1373,IF(AND(Sheet1!X1373&lt;&gt;Sheet1!Y1373,Sheet1!Y1373&lt;&gt;0),Sheet1!X1373&amp;"~"&amp;Sheet1!Y1373,""))</f>
        <v>1</v>
      </c>
      <c r="V1166" s="21" t="str">
        <f>IFERROR(VLOOKUP(Sheet1!XAA,配置检查表!$Y:$Z,2,FALSE),"")</f>
        <v/>
      </c>
      <c r="W1166" s="21" t="str">
        <f>IF(AND(Sheet1!AC1373=Sheet1!AD1373,Sheet1!AD1373&lt;&gt;0),Sheet1!AC1373,IF(AND(Sheet1!AC1373&lt;&gt;Sheet1!AD1373,Sheet1!AD1373&lt;&gt;0),Sheet1!AC1373&amp;"~"&amp;Sheet1!AD1373,""))</f>
        <v/>
      </c>
    </row>
    <row r="1167" spans="1:23">
      <c r="A1167" s="3">
        <v>22146</v>
      </c>
      <c r="B1167" s="3" t="s">
        <v>292</v>
      </c>
      <c r="C1167" s="3" t="s">
        <v>507</v>
      </c>
      <c r="D1167" s="21" t="str">
        <f>IF(OR(Sheet1!I1170&lt;&gt;Sheet1!AF1170,Sheet1!AG1170&lt;&gt;Sheet1!J1170),"有影响","-")</f>
        <v>有影响</v>
      </c>
      <c r="E1167" s="21" t="str">
        <f>IF(OR(Sheet1!N1170&lt;&gt;Sheet1!AH1170,Sheet1!AI1170&lt;&gt;Sheet1!O1170),"有影响","-")</f>
        <v>-</v>
      </c>
      <c r="F1167" s="21" t="str">
        <f>IF(OR(Sheet1!S1170&lt;&gt;Sheet1!AJ1170,Sheet1!AK1170&lt;&gt;Sheet1!T1170),"有影响","-")</f>
        <v>-</v>
      </c>
      <c r="G1167" s="21" t="str">
        <f>IF(OR(Sheet1!X1170&lt;&gt;Sheet1!AL1170,Sheet1!AM1170&lt;&gt;Sheet1!Y1170),"有影响","-")</f>
        <v>-</v>
      </c>
      <c r="H1167" s="21" t="str">
        <f>IF(OR(Sheet1!AC1170&lt;&gt;Sheet1!AN1170,Sheet1!AO1170&lt;&gt;Sheet1!AD1170),"有影响","-")</f>
        <v>-</v>
      </c>
      <c r="I1167" s="21" t="str">
        <f>IF(Sheet1!G1170=0,"出错","-")</f>
        <v>-</v>
      </c>
      <c r="J1167" s="21" t="str">
        <f>IF(AND(Sheet1!G1170=0,Sheet1!L1170&lt;&gt;0),"出错","-")</f>
        <v>-</v>
      </c>
      <c r="K1167" s="21" t="str">
        <f>IF(AND(Sheet1!G1170=0,Sheet1!L1170=0,Sheet1!Q1170&lt;&gt;0),"出错","-")</f>
        <v>-</v>
      </c>
      <c r="L1167" s="21" t="str">
        <f>IF(AND(Sheet1!G1170=0,Sheet1!L1170=0,Sheet1!Q1170=0,Sheet1!V1170&lt;&gt;0),"出错","-")</f>
        <v>-</v>
      </c>
      <c r="M1167" s="21" t="str">
        <f>IF(AND(Sheet1!G1170=0,Sheet1!L1170=0,Sheet1!Q1170=0,Sheet1!V1170=0,Sheet1!AA1170&lt;&gt;0),"出错","-")</f>
        <v>-</v>
      </c>
      <c r="N1167" s="21" t="str">
        <f>IFERROR(VLOOKUP(Sheet1!G1170,配置检查表!$Y:$Z,2,FALSE),"")</f>
        <v/>
      </c>
      <c r="O1167" s="21">
        <f>IF(AND(Sheet1!I1170=Sheet1!J1170,Sheet1!J1170&lt;&gt;0),Sheet1!I1170,IF(AND(Sheet1!I1170&lt;&gt;Sheet1!J1170,Sheet1!J1170&lt;&gt;0),Sheet1!I1170&amp;"~"&amp;Sheet1!J1170,""))</f>
        <v>1</v>
      </c>
      <c r="P1167" s="21" t="str">
        <f>IFERROR(VLOOKUP(Sheet1!L1170,配置检查表!$Y:$Z,2,FALSE),"")</f>
        <v/>
      </c>
      <c r="Q1167" s="21" t="str">
        <f>IF(AND(Sheet1!N1170=Sheet1!O1170,Sheet1!O1170&lt;&gt;0),Sheet1!N1170,IF(AND(Sheet1!N1170&lt;&gt;Sheet1!O1170,Sheet1!O1170&lt;&gt;0),Sheet1!N1170&amp;"~"&amp;Sheet1!O1170,""))</f>
        <v/>
      </c>
      <c r="R1167" s="21" t="str">
        <f>IFERROR(VLOOKUP(Sheet1!Q1170,配置检查表!$Y:$Z,2,FALSE),"")</f>
        <v/>
      </c>
      <c r="S1167" s="39">
        <f>IF(AND(Sheet1!S1374=Sheet1!T1374,Sheet1!T1374&lt;&gt;0),Sheet1!S1374,IF(AND(Sheet1!S1374&lt;&gt;Sheet1!T1374,Sheet1!T1374&lt;&gt;0),Sheet1!S1374&amp;"~"&amp;Sheet1!T1374,""))</f>
        <v>295</v>
      </c>
      <c r="T1167" s="21" t="str">
        <f>IFERROR(VLOOKUP(Sheet1!V1170,配置检查表!$Y:$Z,2,FALSE),"")</f>
        <v/>
      </c>
      <c r="U1167" s="39" t="str">
        <f>IF(AND(Sheet1!X1374=Sheet1!Y1374,Sheet1!Y1374&lt;&gt;0),Sheet1!X1374,IF(AND(Sheet1!X1374&lt;&gt;Sheet1!Y1374,Sheet1!Y1374&lt;&gt;0),Sheet1!X1374&amp;"~"&amp;Sheet1!Y1374,""))</f>
        <v/>
      </c>
      <c r="V1167" s="21" t="str">
        <f>IFERROR(VLOOKUP(Sheet1!XAA,配置检查表!$Y:$Z,2,FALSE),"")</f>
        <v/>
      </c>
      <c r="W1167" s="21" t="str">
        <f>IF(AND(Sheet1!AC1374=Sheet1!AD1374,Sheet1!AD1374&lt;&gt;0),Sheet1!AC1374,IF(AND(Sheet1!AC1374&lt;&gt;Sheet1!AD1374,Sheet1!AD1374&lt;&gt;0),Sheet1!AC1374&amp;"~"&amp;Sheet1!AD1374,""))</f>
        <v/>
      </c>
    </row>
    <row r="1168" spans="1:23">
      <c r="A1168" s="3">
        <v>22147</v>
      </c>
      <c r="B1168" s="3" t="s">
        <v>508</v>
      </c>
      <c r="C1168" s="3" t="s">
        <v>507</v>
      </c>
      <c r="D1168" s="21" t="str">
        <f>IF(OR(Sheet1!I1171&lt;&gt;Sheet1!AF1171,Sheet1!AG1171&lt;&gt;Sheet1!J1171),"有影响","-")</f>
        <v>有影响</v>
      </c>
      <c r="E1168" s="21" t="str">
        <f>IF(OR(Sheet1!N1171&lt;&gt;Sheet1!AH1171,Sheet1!AI1171&lt;&gt;Sheet1!O1171),"有影响","-")</f>
        <v>-</v>
      </c>
      <c r="F1168" s="21" t="str">
        <f>IF(OR(Sheet1!S1171&lt;&gt;Sheet1!AJ1171,Sheet1!AK1171&lt;&gt;Sheet1!T1171),"有影响","-")</f>
        <v>-</v>
      </c>
      <c r="G1168" s="21" t="str">
        <f>IF(OR(Sheet1!X1171&lt;&gt;Sheet1!AL1171,Sheet1!AM1171&lt;&gt;Sheet1!Y1171),"有影响","-")</f>
        <v>-</v>
      </c>
      <c r="H1168" s="21" t="str">
        <f>IF(OR(Sheet1!AC1171&lt;&gt;Sheet1!AN1171,Sheet1!AO1171&lt;&gt;Sheet1!AD1171),"有影响","-")</f>
        <v>-</v>
      </c>
      <c r="I1168" s="21" t="str">
        <f>IF(Sheet1!G1171=0,"出错","-")</f>
        <v>-</v>
      </c>
      <c r="J1168" s="21" t="str">
        <f>IF(AND(Sheet1!G1171=0,Sheet1!L1171&lt;&gt;0),"出错","-")</f>
        <v>-</v>
      </c>
      <c r="K1168" s="21" t="str">
        <f>IF(AND(Sheet1!G1171=0,Sheet1!L1171=0,Sheet1!Q1171&lt;&gt;0),"出错","-")</f>
        <v>-</v>
      </c>
      <c r="L1168" s="21" t="str">
        <f>IF(AND(Sheet1!G1171=0,Sheet1!L1171=0,Sheet1!Q1171=0,Sheet1!V1171&lt;&gt;0),"出错","-")</f>
        <v>-</v>
      </c>
      <c r="M1168" s="21" t="str">
        <f>IF(AND(Sheet1!G1171=0,Sheet1!L1171=0,Sheet1!Q1171=0,Sheet1!V1171=0,Sheet1!AA1171&lt;&gt;0),"出错","-")</f>
        <v>-</v>
      </c>
      <c r="N1168" s="21" t="str">
        <f>IFERROR(VLOOKUP(Sheet1!G1171,配置检查表!$Y:$Z,2,FALSE),"")</f>
        <v/>
      </c>
      <c r="O1168" s="21">
        <f>IF(AND(Sheet1!I1171=Sheet1!J1171,Sheet1!J1171&lt;&gt;0),Sheet1!I1171,IF(AND(Sheet1!I1171&lt;&gt;Sheet1!J1171,Sheet1!J1171&lt;&gt;0),Sheet1!I1171&amp;"~"&amp;Sheet1!J1171,""))</f>
        <v>1</v>
      </c>
      <c r="P1168" s="21" t="str">
        <f>IFERROR(VLOOKUP(Sheet1!L1171,配置检查表!$Y:$Z,2,FALSE),"")</f>
        <v/>
      </c>
      <c r="Q1168" s="21" t="str">
        <f>IF(AND(Sheet1!N1171=Sheet1!O1171,Sheet1!O1171&lt;&gt;0),Sheet1!N1171,IF(AND(Sheet1!N1171&lt;&gt;Sheet1!O1171,Sheet1!O1171&lt;&gt;0),Sheet1!N1171&amp;"~"&amp;Sheet1!O1171,""))</f>
        <v/>
      </c>
      <c r="R1168" s="21" t="str">
        <f>IFERROR(VLOOKUP(Sheet1!Q1171,配置检查表!$Y:$Z,2,FALSE),"")</f>
        <v/>
      </c>
      <c r="S1168" s="39">
        <f>IF(AND(Sheet1!S1375=Sheet1!T1375,Sheet1!T1375&lt;&gt;0),Sheet1!S1375,IF(AND(Sheet1!S1375&lt;&gt;Sheet1!T1375,Sheet1!T1375&lt;&gt;0),Sheet1!S1375&amp;"~"&amp;Sheet1!T1375,""))</f>
        <v>325</v>
      </c>
      <c r="T1168" s="21" t="str">
        <f>IFERROR(VLOOKUP(Sheet1!V1171,配置检查表!$Y:$Z,2,FALSE),"")</f>
        <v/>
      </c>
      <c r="U1168" s="39">
        <f>IF(AND(Sheet1!X1375=Sheet1!Y1375,Sheet1!Y1375&lt;&gt;0),Sheet1!X1375,IF(AND(Sheet1!X1375&lt;&gt;Sheet1!Y1375,Sheet1!Y1375&lt;&gt;0),Sheet1!X1375&amp;"~"&amp;Sheet1!Y1375,""))</f>
        <v>3</v>
      </c>
      <c r="V1168" s="21" t="str">
        <f>IFERROR(VLOOKUP(Sheet1!XAA,配置检查表!$Y:$Z,2,FALSE),"")</f>
        <v/>
      </c>
      <c r="W1168" s="21" t="str">
        <f>IF(AND(Sheet1!AC1375=Sheet1!AD1375,Sheet1!AD1375&lt;&gt;0),Sheet1!AC1375,IF(AND(Sheet1!AC1375&lt;&gt;Sheet1!AD1375,Sheet1!AD1375&lt;&gt;0),Sheet1!AC1375&amp;"~"&amp;Sheet1!AD1375,""))</f>
        <v/>
      </c>
    </row>
    <row r="1169" spans="1:23">
      <c r="A1169" s="3">
        <v>22148</v>
      </c>
      <c r="B1169" s="3" t="s">
        <v>509</v>
      </c>
      <c r="C1169" s="3" t="s">
        <v>507</v>
      </c>
      <c r="D1169" s="21" t="str">
        <f>IF(OR(Sheet1!I1172&lt;&gt;Sheet1!AF1172,Sheet1!AG1172&lt;&gt;Sheet1!J1172),"有影响","-")</f>
        <v>有影响</v>
      </c>
      <c r="E1169" s="21" t="str">
        <f>IF(OR(Sheet1!N1172&lt;&gt;Sheet1!AH1172,Sheet1!AI1172&lt;&gt;Sheet1!O1172),"有影响","-")</f>
        <v>-</v>
      </c>
      <c r="F1169" s="21" t="str">
        <f>IF(OR(Sheet1!S1172&lt;&gt;Sheet1!AJ1172,Sheet1!AK1172&lt;&gt;Sheet1!T1172),"有影响","-")</f>
        <v>-</v>
      </c>
      <c r="G1169" s="21" t="str">
        <f>IF(OR(Sheet1!X1172&lt;&gt;Sheet1!AL1172,Sheet1!AM1172&lt;&gt;Sheet1!Y1172),"有影响","-")</f>
        <v>-</v>
      </c>
      <c r="H1169" s="21" t="str">
        <f>IF(OR(Sheet1!AC1172&lt;&gt;Sheet1!AN1172,Sheet1!AO1172&lt;&gt;Sheet1!AD1172),"有影响","-")</f>
        <v>-</v>
      </c>
      <c r="I1169" s="21" t="str">
        <f>IF(Sheet1!G1172=0,"出错","-")</f>
        <v>-</v>
      </c>
      <c r="J1169" s="21" t="str">
        <f>IF(AND(Sheet1!G1172=0,Sheet1!L1172&lt;&gt;0),"出错","-")</f>
        <v>-</v>
      </c>
      <c r="K1169" s="21" t="str">
        <f>IF(AND(Sheet1!G1172=0,Sheet1!L1172=0,Sheet1!Q1172&lt;&gt;0),"出错","-")</f>
        <v>-</v>
      </c>
      <c r="L1169" s="21" t="str">
        <f>IF(AND(Sheet1!G1172=0,Sheet1!L1172=0,Sheet1!Q1172=0,Sheet1!V1172&lt;&gt;0),"出错","-")</f>
        <v>-</v>
      </c>
      <c r="M1169" s="21" t="str">
        <f>IF(AND(Sheet1!G1172=0,Sheet1!L1172=0,Sheet1!Q1172=0,Sheet1!V1172=0,Sheet1!AA1172&lt;&gt;0),"出错","-")</f>
        <v>-</v>
      </c>
      <c r="N1169" s="21" t="str">
        <f>IFERROR(VLOOKUP(Sheet1!G1172,配置检查表!$Y:$Z,2,FALSE),"")</f>
        <v/>
      </c>
      <c r="O1169" s="21">
        <f>IF(AND(Sheet1!I1172=Sheet1!J1172,Sheet1!J1172&lt;&gt;0),Sheet1!I1172,IF(AND(Sheet1!I1172&lt;&gt;Sheet1!J1172,Sheet1!J1172&lt;&gt;0),Sheet1!I1172&amp;"~"&amp;Sheet1!J1172,""))</f>
        <v>1</v>
      </c>
      <c r="P1169" s="21" t="str">
        <f>IFERROR(VLOOKUP(Sheet1!L1172,配置检查表!$Y:$Z,2,FALSE),"")</f>
        <v/>
      </c>
      <c r="Q1169" s="21" t="str">
        <f>IF(AND(Sheet1!N1172=Sheet1!O1172,Sheet1!O1172&lt;&gt;0),Sheet1!N1172,IF(AND(Sheet1!N1172&lt;&gt;Sheet1!O1172,Sheet1!O1172&lt;&gt;0),Sheet1!N1172&amp;"~"&amp;Sheet1!O1172,""))</f>
        <v/>
      </c>
      <c r="R1169" s="21" t="str">
        <f>IFERROR(VLOOKUP(Sheet1!Q1172,配置检查表!$Y:$Z,2,FALSE),"")</f>
        <v/>
      </c>
      <c r="S1169" s="39">
        <f>IF(AND(Sheet1!S1376=Sheet1!T1376,Sheet1!T1376&lt;&gt;0),Sheet1!S1376,IF(AND(Sheet1!S1376&lt;&gt;Sheet1!T1376,Sheet1!T1376&lt;&gt;0),Sheet1!S1376&amp;"~"&amp;Sheet1!T1376,""))</f>
        <v>355</v>
      </c>
      <c r="T1169" s="21" t="str">
        <f>IFERROR(VLOOKUP(Sheet1!V1172,配置检查表!$Y:$Z,2,FALSE),"")</f>
        <v/>
      </c>
      <c r="U1169" s="39">
        <f>IF(AND(Sheet1!X1376=Sheet1!Y1376,Sheet1!Y1376&lt;&gt;0),Sheet1!X1376,IF(AND(Sheet1!X1376&lt;&gt;Sheet1!Y1376,Sheet1!Y1376&lt;&gt;0),Sheet1!X1376&amp;"~"&amp;Sheet1!Y1376,""))</f>
        <v>1</v>
      </c>
      <c r="V1169" s="21" t="str">
        <f>IFERROR(VLOOKUP(Sheet1!XAA,配置检查表!$Y:$Z,2,FALSE),"")</f>
        <v/>
      </c>
      <c r="W1169" s="21" t="str">
        <f>IF(AND(Sheet1!AC1376=Sheet1!AD1376,Sheet1!AD1376&lt;&gt;0),Sheet1!AC1376,IF(AND(Sheet1!AC1376&lt;&gt;Sheet1!AD1376,Sheet1!AD1376&lt;&gt;0),Sheet1!AC1376&amp;"~"&amp;Sheet1!AD1376,""))</f>
        <v/>
      </c>
    </row>
    <row r="1170" spans="1:23">
      <c r="A1170" s="3">
        <v>22149</v>
      </c>
      <c r="B1170" s="3" t="s">
        <v>510</v>
      </c>
      <c r="C1170" s="3" t="s">
        <v>507</v>
      </c>
      <c r="D1170" s="21" t="str">
        <f>IF(OR(Sheet1!I1173&lt;&gt;Sheet1!AF1173,Sheet1!AG1173&lt;&gt;Sheet1!J1173),"有影响","-")</f>
        <v>有影响</v>
      </c>
      <c r="E1170" s="21" t="str">
        <f>IF(OR(Sheet1!N1173&lt;&gt;Sheet1!AH1173,Sheet1!AI1173&lt;&gt;Sheet1!O1173),"有影响","-")</f>
        <v>-</v>
      </c>
      <c r="F1170" s="21" t="str">
        <f>IF(OR(Sheet1!S1173&lt;&gt;Sheet1!AJ1173,Sheet1!AK1173&lt;&gt;Sheet1!T1173),"有影响","-")</f>
        <v>-</v>
      </c>
      <c r="G1170" s="21" t="str">
        <f>IF(OR(Sheet1!X1173&lt;&gt;Sheet1!AL1173,Sheet1!AM1173&lt;&gt;Sheet1!Y1173),"有影响","-")</f>
        <v>-</v>
      </c>
      <c r="H1170" s="21" t="str">
        <f>IF(OR(Sheet1!AC1173&lt;&gt;Sheet1!AN1173,Sheet1!AO1173&lt;&gt;Sheet1!AD1173),"有影响","-")</f>
        <v>-</v>
      </c>
      <c r="I1170" s="21" t="str">
        <f>IF(Sheet1!G1173=0,"出错","-")</f>
        <v>-</v>
      </c>
      <c r="J1170" s="21" t="str">
        <f>IF(AND(Sheet1!G1173=0,Sheet1!L1173&lt;&gt;0),"出错","-")</f>
        <v>-</v>
      </c>
      <c r="K1170" s="21" t="str">
        <f>IF(AND(Sheet1!G1173=0,Sheet1!L1173=0,Sheet1!Q1173&lt;&gt;0),"出错","-")</f>
        <v>-</v>
      </c>
      <c r="L1170" s="21" t="str">
        <f>IF(AND(Sheet1!G1173=0,Sheet1!L1173=0,Sheet1!Q1173=0,Sheet1!V1173&lt;&gt;0),"出错","-")</f>
        <v>-</v>
      </c>
      <c r="M1170" s="21" t="str">
        <f>IF(AND(Sheet1!G1173=0,Sheet1!L1173=0,Sheet1!Q1173=0,Sheet1!V1173=0,Sheet1!AA1173&lt;&gt;0),"出错","-")</f>
        <v>-</v>
      </c>
      <c r="N1170" s="21" t="str">
        <f>IFERROR(VLOOKUP(Sheet1!G1173,配置检查表!$Y:$Z,2,FALSE),"")</f>
        <v/>
      </c>
      <c r="O1170" s="21">
        <f>IF(AND(Sheet1!I1173=Sheet1!J1173,Sheet1!J1173&lt;&gt;0),Sheet1!I1173,IF(AND(Sheet1!I1173&lt;&gt;Sheet1!J1173,Sheet1!J1173&lt;&gt;0),Sheet1!I1173&amp;"~"&amp;Sheet1!J1173,""))</f>
        <v>1</v>
      </c>
      <c r="P1170" s="21" t="str">
        <f>IFERROR(VLOOKUP(Sheet1!L1173,配置检查表!$Y:$Z,2,FALSE),"")</f>
        <v/>
      </c>
      <c r="Q1170" s="21" t="str">
        <f>IF(AND(Sheet1!N1173=Sheet1!O1173,Sheet1!O1173&lt;&gt;0),Sheet1!N1173,IF(AND(Sheet1!N1173&lt;&gt;Sheet1!O1173,Sheet1!O1173&lt;&gt;0),Sheet1!N1173&amp;"~"&amp;Sheet1!O1173,""))</f>
        <v/>
      </c>
      <c r="R1170" s="21" t="str">
        <f>IFERROR(VLOOKUP(Sheet1!Q1173,配置检查表!$Y:$Z,2,FALSE),"")</f>
        <v/>
      </c>
      <c r="S1170" s="39">
        <f>IF(AND(Sheet1!S1377=Sheet1!T1377,Sheet1!T1377&lt;&gt;0),Sheet1!S1377,IF(AND(Sheet1!S1377&lt;&gt;Sheet1!T1377,Sheet1!T1377&lt;&gt;0),Sheet1!S1377&amp;"~"&amp;Sheet1!T1377,""))</f>
        <v>300</v>
      </c>
      <c r="T1170" s="21" t="str">
        <f>IFERROR(VLOOKUP(Sheet1!V1173,配置检查表!$Y:$Z,2,FALSE),"")</f>
        <v/>
      </c>
      <c r="U1170" s="39" t="str">
        <f>IF(AND(Sheet1!X1377=Sheet1!Y1377,Sheet1!Y1377&lt;&gt;0),Sheet1!X1377,IF(AND(Sheet1!X1377&lt;&gt;Sheet1!Y1377,Sheet1!Y1377&lt;&gt;0),Sheet1!X1377&amp;"~"&amp;Sheet1!Y1377,""))</f>
        <v/>
      </c>
      <c r="V1170" s="21" t="str">
        <f>IFERROR(VLOOKUP(Sheet1!XAA,配置检查表!$Y:$Z,2,FALSE),"")</f>
        <v/>
      </c>
      <c r="W1170" s="21" t="str">
        <f>IF(AND(Sheet1!AC1377=Sheet1!AD1377,Sheet1!AD1377&lt;&gt;0),Sheet1!AC1377,IF(AND(Sheet1!AC1377&lt;&gt;Sheet1!AD1377,Sheet1!AD1377&lt;&gt;0),Sheet1!AC1377&amp;"~"&amp;Sheet1!AD1377,""))</f>
        <v/>
      </c>
    </row>
    <row r="1171" spans="1:23">
      <c r="A1171" s="3">
        <v>22150</v>
      </c>
      <c r="B1171" s="3" t="s">
        <v>299</v>
      </c>
      <c r="C1171" s="3" t="s">
        <v>507</v>
      </c>
      <c r="D1171" s="21" t="str">
        <f>IF(OR(Sheet1!I1174&lt;&gt;Sheet1!AF1174,Sheet1!AG1174&lt;&gt;Sheet1!J1174),"有影响","-")</f>
        <v>有影响</v>
      </c>
      <c r="E1171" s="21" t="str">
        <f>IF(OR(Sheet1!N1174&lt;&gt;Sheet1!AH1174,Sheet1!AI1174&lt;&gt;Sheet1!O1174),"有影响","-")</f>
        <v>-</v>
      </c>
      <c r="F1171" s="21" t="str">
        <f>IF(OR(Sheet1!S1174&lt;&gt;Sheet1!AJ1174,Sheet1!AK1174&lt;&gt;Sheet1!T1174),"有影响","-")</f>
        <v>-</v>
      </c>
      <c r="G1171" s="21" t="str">
        <f>IF(OR(Sheet1!X1174&lt;&gt;Sheet1!AL1174,Sheet1!AM1174&lt;&gt;Sheet1!Y1174),"有影响","-")</f>
        <v>-</v>
      </c>
      <c r="H1171" s="21" t="str">
        <f>IF(OR(Sheet1!AC1174&lt;&gt;Sheet1!AN1174,Sheet1!AO1174&lt;&gt;Sheet1!AD1174),"有影响","-")</f>
        <v>-</v>
      </c>
      <c r="I1171" s="21" t="str">
        <f>IF(Sheet1!G1174=0,"出错","-")</f>
        <v>-</v>
      </c>
      <c r="J1171" s="21" t="str">
        <f>IF(AND(Sheet1!G1174=0,Sheet1!L1174&lt;&gt;0),"出错","-")</f>
        <v>-</v>
      </c>
      <c r="K1171" s="21" t="str">
        <f>IF(AND(Sheet1!G1174=0,Sheet1!L1174=0,Sheet1!Q1174&lt;&gt;0),"出错","-")</f>
        <v>-</v>
      </c>
      <c r="L1171" s="21" t="str">
        <f>IF(AND(Sheet1!G1174=0,Sheet1!L1174=0,Sheet1!Q1174=0,Sheet1!V1174&lt;&gt;0),"出错","-")</f>
        <v>-</v>
      </c>
      <c r="M1171" s="21" t="str">
        <f>IF(AND(Sheet1!G1174=0,Sheet1!L1174=0,Sheet1!Q1174=0,Sheet1!V1174=0,Sheet1!AA1174&lt;&gt;0),"出错","-")</f>
        <v>-</v>
      </c>
      <c r="N1171" s="21" t="str">
        <f>IFERROR(VLOOKUP(Sheet1!G1174,配置检查表!$Y:$Z,2,FALSE),"")</f>
        <v/>
      </c>
      <c r="O1171" s="21">
        <f>IF(AND(Sheet1!I1174=Sheet1!J1174,Sheet1!J1174&lt;&gt;0),Sheet1!I1174,IF(AND(Sheet1!I1174&lt;&gt;Sheet1!J1174,Sheet1!J1174&lt;&gt;0),Sheet1!I1174&amp;"~"&amp;Sheet1!J1174,""))</f>
        <v>1</v>
      </c>
      <c r="P1171" s="21" t="str">
        <f>IFERROR(VLOOKUP(Sheet1!L1174,配置检查表!$Y:$Z,2,FALSE),"")</f>
        <v/>
      </c>
      <c r="Q1171" s="21" t="str">
        <f>IF(AND(Sheet1!N1174=Sheet1!O1174,Sheet1!O1174&lt;&gt;0),Sheet1!N1174,IF(AND(Sheet1!N1174&lt;&gt;Sheet1!O1174,Sheet1!O1174&lt;&gt;0),Sheet1!N1174&amp;"~"&amp;Sheet1!O1174,""))</f>
        <v/>
      </c>
      <c r="R1171" s="21" t="str">
        <f>IFERROR(VLOOKUP(Sheet1!Q1174,配置检查表!$Y:$Z,2,FALSE),"")</f>
        <v/>
      </c>
      <c r="S1171" s="39">
        <f>IF(AND(Sheet1!S1378=Sheet1!T1378,Sheet1!T1378&lt;&gt;0),Sheet1!S1378,IF(AND(Sheet1!S1378&lt;&gt;Sheet1!T1378,Sheet1!T1378&lt;&gt;0),Sheet1!S1378&amp;"~"&amp;Sheet1!T1378,""))</f>
        <v>330</v>
      </c>
      <c r="T1171" s="21" t="str">
        <f>IFERROR(VLOOKUP(Sheet1!V1174,配置检查表!$Y:$Z,2,FALSE),"")</f>
        <v/>
      </c>
      <c r="U1171" s="39">
        <f>IF(AND(Sheet1!X1378=Sheet1!Y1378,Sheet1!Y1378&lt;&gt;0),Sheet1!X1378,IF(AND(Sheet1!X1378&lt;&gt;Sheet1!Y1378,Sheet1!Y1378&lt;&gt;0),Sheet1!X1378&amp;"~"&amp;Sheet1!Y1378,""))</f>
        <v>3</v>
      </c>
      <c r="V1171" s="21" t="str">
        <f>IFERROR(VLOOKUP(Sheet1!XAA,配置检查表!$Y:$Z,2,FALSE),"")</f>
        <v/>
      </c>
      <c r="W1171" s="21" t="str">
        <f>IF(AND(Sheet1!AC1378=Sheet1!AD1378,Sheet1!AD1378&lt;&gt;0),Sheet1!AC1378,IF(AND(Sheet1!AC1378&lt;&gt;Sheet1!AD1378,Sheet1!AD1378&lt;&gt;0),Sheet1!AC1378&amp;"~"&amp;Sheet1!AD1378,""))</f>
        <v/>
      </c>
    </row>
    <row r="1172" spans="1:23">
      <c r="A1172" s="3">
        <v>22151</v>
      </c>
      <c r="B1172" s="3" t="s">
        <v>300</v>
      </c>
      <c r="C1172" s="3" t="s">
        <v>507</v>
      </c>
      <c r="D1172" s="21" t="str">
        <f>IF(OR(Sheet1!I1175&lt;&gt;Sheet1!AF1175,Sheet1!AG1175&lt;&gt;Sheet1!J1175),"有影响","-")</f>
        <v>有影响</v>
      </c>
      <c r="E1172" s="21" t="str">
        <f>IF(OR(Sheet1!N1175&lt;&gt;Sheet1!AH1175,Sheet1!AI1175&lt;&gt;Sheet1!O1175),"有影响","-")</f>
        <v>-</v>
      </c>
      <c r="F1172" s="21" t="str">
        <f>IF(OR(Sheet1!S1175&lt;&gt;Sheet1!AJ1175,Sheet1!AK1175&lt;&gt;Sheet1!T1175),"有影响","-")</f>
        <v>-</v>
      </c>
      <c r="G1172" s="21" t="str">
        <f>IF(OR(Sheet1!X1175&lt;&gt;Sheet1!AL1175,Sheet1!AM1175&lt;&gt;Sheet1!Y1175),"有影响","-")</f>
        <v>-</v>
      </c>
      <c r="H1172" s="21" t="str">
        <f>IF(OR(Sheet1!AC1175&lt;&gt;Sheet1!AN1175,Sheet1!AO1175&lt;&gt;Sheet1!AD1175),"有影响","-")</f>
        <v>-</v>
      </c>
      <c r="I1172" s="21" t="str">
        <f>IF(Sheet1!G1175=0,"出错","-")</f>
        <v>-</v>
      </c>
      <c r="J1172" s="21" t="str">
        <f>IF(AND(Sheet1!G1175=0,Sheet1!L1175&lt;&gt;0),"出错","-")</f>
        <v>-</v>
      </c>
      <c r="K1172" s="21" t="str">
        <f>IF(AND(Sheet1!G1175=0,Sheet1!L1175=0,Sheet1!Q1175&lt;&gt;0),"出错","-")</f>
        <v>-</v>
      </c>
      <c r="L1172" s="21" t="str">
        <f>IF(AND(Sheet1!G1175=0,Sheet1!L1175=0,Sheet1!Q1175=0,Sheet1!V1175&lt;&gt;0),"出错","-")</f>
        <v>-</v>
      </c>
      <c r="M1172" s="21" t="str">
        <f>IF(AND(Sheet1!G1175=0,Sheet1!L1175=0,Sheet1!Q1175=0,Sheet1!V1175=0,Sheet1!AA1175&lt;&gt;0),"出错","-")</f>
        <v>-</v>
      </c>
      <c r="N1172" s="21" t="str">
        <f>IFERROR(VLOOKUP(Sheet1!G1175,配置检查表!$Y:$Z,2,FALSE),"")</f>
        <v/>
      </c>
      <c r="O1172" s="21">
        <f>IF(AND(Sheet1!I1175=Sheet1!J1175,Sheet1!J1175&lt;&gt;0),Sheet1!I1175,IF(AND(Sheet1!I1175&lt;&gt;Sheet1!J1175,Sheet1!J1175&lt;&gt;0),Sheet1!I1175&amp;"~"&amp;Sheet1!J1175,""))</f>
        <v>1</v>
      </c>
      <c r="P1172" s="21" t="str">
        <f>IFERROR(VLOOKUP(Sheet1!L1175,配置检查表!$Y:$Z,2,FALSE),"")</f>
        <v/>
      </c>
      <c r="Q1172" s="21" t="str">
        <f>IF(AND(Sheet1!N1175=Sheet1!O1175,Sheet1!O1175&lt;&gt;0),Sheet1!N1175,IF(AND(Sheet1!N1175&lt;&gt;Sheet1!O1175,Sheet1!O1175&lt;&gt;0),Sheet1!N1175&amp;"~"&amp;Sheet1!O1175,""))</f>
        <v/>
      </c>
      <c r="R1172" s="21" t="str">
        <f>IFERROR(VLOOKUP(Sheet1!Q1175,配置检查表!$Y:$Z,2,FALSE),"")</f>
        <v/>
      </c>
      <c r="S1172" s="39">
        <f>IF(AND(Sheet1!S1379=Sheet1!T1379,Sheet1!T1379&lt;&gt;0),Sheet1!S1379,IF(AND(Sheet1!S1379&lt;&gt;Sheet1!T1379,Sheet1!T1379&lt;&gt;0),Sheet1!S1379&amp;"~"&amp;Sheet1!T1379,""))</f>
        <v>360</v>
      </c>
      <c r="T1172" s="21" t="str">
        <f>IFERROR(VLOOKUP(Sheet1!V1175,配置检查表!$Y:$Z,2,FALSE),"")</f>
        <v/>
      </c>
      <c r="U1172" s="39">
        <f>IF(AND(Sheet1!X1379=Sheet1!Y1379,Sheet1!Y1379&lt;&gt;0),Sheet1!X1379,IF(AND(Sheet1!X1379&lt;&gt;Sheet1!Y1379,Sheet1!Y1379&lt;&gt;0),Sheet1!X1379&amp;"~"&amp;Sheet1!Y1379,""))</f>
        <v>1</v>
      </c>
      <c r="V1172" s="21" t="str">
        <f>IFERROR(VLOOKUP(Sheet1!XAA,配置检查表!$Y:$Z,2,FALSE),"")</f>
        <v/>
      </c>
      <c r="W1172" s="21" t="str">
        <f>IF(AND(Sheet1!AC1379=Sheet1!AD1379,Sheet1!AD1379&lt;&gt;0),Sheet1!AC1379,IF(AND(Sheet1!AC1379&lt;&gt;Sheet1!AD1379,Sheet1!AD1379&lt;&gt;0),Sheet1!AC1379&amp;"~"&amp;Sheet1!AD1379,""))</f>
        <v/>
      </c>
    </row>
    <row r="1173" spans="1:23">
      <c r="A1173" s="3">
        <v>22152</v>
      </c>
      <c r="B1173" s="3" t="s">
        <v>301</v>
      </c>
      <c r="C1173" s="3" t="s">
        <v>507</v>
      </c>
      <c r="D1173" s="21" t="str">
        <f>IF(OR(Sheet1!I1176&lt;&gt;Sheet1!AF1176,Sheet1!AG1176&lt;&gt;Sheet1!J1176),"有影响","-")</f>
        <v>有影响</v>
      </c>
      <c r="E1173" s="21" t="str">
        <f>IF(OR(Sheet1!N1176&lt;&gt;Sheet1!AH1176,Sheet1!AI1176&lt;&gt;Sheet1!O1176),"有影响","-")</f>
        <v>-</v>
      </c>
      <c r="F1173" s="21" t="str">
        <f>IF(OR(Sheet1!S1176&lt;&gt;Sheet1!AJ1176,Sheet1!AK1176&lt;&gt;Sheet1!T1176),"有影响","-")</f>
        <v>-</v>
      </c>
      <c r="G1173" s="21" t="str">
        <f>IF(OR(Sheet1!X1176&lt;&gt;Sheet1!AL1176,Sheet1!AM1176&lt;&gt;Sheet1!Y1176),"有影响","-")</f>
        <v>-</v>
      </c>
      <c r="H1173" s="21" t="str">
        <f>IF(OR(Sheet1!AC1176&lt;&gt;Sheet1!AN1176,Sheet1!AO1176&lt;&gt;Sheet1!AD1176),"有影响","-")</f>
        <v>-</v>
      </c>
      <c r="I1173" s="21" t="str">
        <f>IF(Sheet1!G1176=0,"出错","-")</f>
        <v>-</v>
      </c>
      <c r="J1173" s="21" t="str">
        <f>IF(AND(Sheet1!G1176=0,Sheet1!L1176&lt;&gt;0),"出错","-")</f>
        <v>-</v>
      </c>
      <c r="K1173" s="21" t="str">
        <f>IF(AND(Sheet1!G1176=0,Sheet1!L1176=0,Sheet1!Q1176&lt;&gt;0),"出错","-")</f>
        <v>-</v>
      </c>
      <c r="L1173" s="21" t="str">
        <f>IF(AND(Sheet1!G1176=0,Sheet1!L1176=0,Sheet1!Q1176=0,Sheet1!V1176&lt;&gt;0),"出错","-")</f>
        <v>-</v>
      </c>
      <c r="M1173" s="21" t="str">
        <f>IF(AND(Sheet1!G1176=0,Sheet1!L1176=0,Sheet1!Q1176=0,Sheet1!V1176=0,Sheet1!AA1176&lt;&gt;0),"出错","-")</f>
        <v>-</v>
      </c>
      <c r="N1173" s="21" t="str">
        <f>IFERROR(VLOOKUP(Sheet1!G1176,配置检查表!$Y:$Z,2,FALSE),"")</f>
        <v/>
      </c>
      <c r="O1173" s="21">
        <f>IF(AND(Sheet1!I1176=Sheet1!J1176,Sheet1!J1176&lt;&gt;0),Sheet1!I1176,IF(AND(Sheet1!I1176&lt;&gt;Sheet1!J1176,Sheet1!J1176&lt;&gt;0),Sheet1!I1176&amp;"~"&amp;Sheet1!J1176,""))</f>
        <v>1</v>
      </c>
      <c r="P1173" s="21" t="str">
        <f>IFERROR(VLOOKUP(Sheet1!L1176,配置检查表!$Y:$Z,2,FALSE),"")</f>
        <v/>
      </c>
      <c r="Q1173" s="21" t="str">
        <f>IF(AND(Sheet1!N1176=Sheet1!O1176,Sheet1!O1176&lt;&gt;0),Sheet1!N1176,IF(AND(Sheet1!N1176&lt;&gt;Sheet1!O1176,Sheet1!O1176&lt;&gt;0),Sheet1!N1176&amp;"~"&amp;Sheet1!O1176,""))</f>
        <v/>
      </c>
      <c r="R1173" s="21" t="str">
        <f>IFERROR(VLOOKUP(Sheet1!Q1176,配置检查表!$Y:$Z,2,FALSE),"")</f>
        <v/>
      </c>
      <c r="S1173" s="39">
        <f>IF(AND(Sheet1!S1380=Sheet1!T1380,Sheet1!T1380&lt;&gt;0),Sheet1!S1380,IF(AND(Sheet1!S1380&lt;&gt;Sheet1!T1380,Sheet1!T1380&lt;&gt;0),Sheet1!S1380&amp;"~"&amp;Sheet1!T1380,""))</f>
        <v>305</v>
      </c>
      <c r="T1173" s="21" t="str">
        <f>IFERROR(VLOOKUP(Sheet1!V1176,配置检查表!$Y:$Z,2,FALSE),"")</f>
        <v/>
      </c>
      <c r="U1173" s="39" t="str">
        <f>IF(AND(Sheet1!X1380=Sheet1!Y1380,Sheet1!Y1380&lt;&gt;0),Sheet1!X1380,IF(AND(Sheet1!X1380&lt;&gt;Sheet1!Y1380,Sheet1!Y1380&lt;&gt;0),Sheet1!X1380&amp;"~"&amp;Sheet1!Y1380,""))</f>
        <v/>
      </c>
      <c r="V1173" s="21" t="str">
        <f>IFERROR(VLOOKUP(Sheet1!XAA,配置检查表!$Y:$Z,2,FALSE),"")</f>
        <v/>
      </c>
      <c r="W1173" s="21" t="str">
        <f>IF(AND(Sheet1!AC1380=Sheet1!AD1380,Sheet1!AD1380&lt;&gt;0),Sheet1!AC1380,IF(AND(Sheet1!AC1380&lt;&gt;Sheet1!AD1380,Sheet1!AD1380&lt;&gt;0),Sheet1!AC1380&amp;"~"&amp;Sheet1!AD1380,""))</f>
        <v/>
      </c>
    </row>
    <row r="1174" spans="1:23">
      <c r="A1174" s="3">
        <v>22153</v>
      </c>
      <c r="B1174" s="3" t="s">
        <v>302</v>
      </c>
      <c r="C1174" s="3" t="s">
        <v>507</v>
      </c>
      <c r="D1174" s="21" t="str">
        <f>IF(OR(Sheet1!I1177&lt;&gt;Sheet1!AF1177,Sheet1!AG1177&lt;&gt;Sheet1!J1177),"有影响","-")</f>
        <v>有影响</v>
      </c>
      <c r="E1174" s="21" t="str">
        <f>IF(OR(Sheet1!N1177&lt;&gt;Sheet1!AH1177,Sheet1!AI1177&lt;&gt;Sheet1!O1177),"有影响","-")</f>
        <v>-</v>
      </c>
      <c r="F1174" s="21" t="str">
        <f>IF(OR(Sheet1!S1177&lt;&gt;Sheet1!AJ1177,Sheet1!AK1177&lt;&gt;Sheet1!T1177),"有影响","-")</f>
        <v>-</v>
      </c>
      <c r="G1174" s="21" t="str">
        <f>IF(OR(Sheet1!X1177&lt;&gt;Sheet1!AL1177,Sheet1!AM1177&lt;&gt;Sheet1!Y1177),"有影响","-")</f>
        <v>-</v>
      </c>
      <c r="H1174" s="21" t="str">
        <f>IF(OR(Sheet1!AC1177&lt;&gt;Sheet1!AN1177,Sheet1!AO1177&lt;&gt;Sheet1!AD1177),"有影响","-")</f>
        <v>-</v>
      </c>
      <c r="I1174" s="21" t="str">
        <f>IF(Sheet1!G1177=0,"出错","-")</f>
        <v>-</v>
      </c>
      <c r="J1174" s="21" t="str">
        <f>IF(AND(Sheet1!G1177=0,Sheet1!L1177&lt;&gt;0),"出错","-")</f>
        <v>-</v>
      </c>
      <c r="K1174" s="21" t="str">
        <f>IF(AND(Sheet1!G1177=0,Sheet1!L1177=0,Sheet1!Q1177&lt;&gt;0),"出错","-")</f>
        <v>-</v>
      </c>
      <c r="L1174" s="21" t="str">
        <f>IF(AND(Sheet1!G1177=0,Sheet1!L1177=0,Sheet1!Q1177=0,Sheet1!V1177&lt;&gt;0),"出错","-")</f>
        <v>-</v>
      </c>
      <c r="M1174" s="21" t="str">
        <f>IF(AND(Sheet1!G1177=0,Sheet1!L1177=0,Sheet1!Q1177=0,Sheet1!V1177=0,Sheet1!AA1177&lt;&gt;0),"出错","-")</f>
        <v>-</v>
      </c>
      <c r="N1174" s="21" t="str">
        <f>IFERROR(VLOOKUP(Sheet1!G1177,配置检查表!$Y:$Z,2,FALSE),"")</f>
        <v/>
      </c>
      <c r="O1174" s="21">
        <f>IF(AND(Sheet1!I1177=Sheet1!J1177,Sheet1!J1177&lt;&gt;0),Sheet1!I1177,IF(AND(Sheet1!I1177&lt;&gt;Sheet1!J1177,Sheet1!J1177&lt;&gt;0),Sheet1!I1177&amp;"~"&amp;Sheet1!J1177,""))</f>
        <v>1</v>
      </c>
      <c r="P1174" s="21" t="str">
        <f>IFERROR(VLOOKUP(Sheet1!L1177,配置检查表!$Y:$Z,2,FALSE),"")</f>
        <v/>
      </c>
      <c r="Q1174" s="21" t="str">
        <f>IF(AND(Sheet1!N1177=Sheet1!O1177,Sheet1!O1177&lt;&gt;0),Sheet1!N1177,IF(AND(Sheet1!N1177&lt;&gt;Sheet1!O1177,Sheet1!O1177&lt;&gt;0),Sheet1!N1177&amp;"~"&amp;Sheet1!O1177,""))</f>
        <v/>
      </c>
      <c r="R1174" s="21" t="str">
        <f>IFERROR(VLOOKUP(Sheet1!Q1177,配置检查表!$Y:$Z,2,FALSE),"")</f>
        <v/>
      </c>
      <c r="S1174" s="39">
        <f>IF(AND(Sheet1!S1381=Sheet1!T1381,Sheet1!T1381&lt;&gt;0),Sheet1!S1381,IF(AND(Sheet1!S1381&lt;&gt;Sheet1!T1381,Sheet1!T1381&lt;&gt;0),Sheet1!S1381&amp;"~"&amp;Sheet1!T1381,""))</f>
        <v>335</v>
      </c>
      <c r="T1174" s="21" t="str">
        <f>IFERROR(VLOOKUP(Sheet1!V1177,配置检查表!$Y:$Z,2,FALSE),"")</f>
        <v/>
      </c>
      <c r="U1174" s="39">
        <f>IF(AND(Sheet1!X1381=Sheet1!Y1381,Sheet1!Y1381&lt;&gt;0),Sheet1!X1381,IF(AND(Sheet1!X1381&lt;&gt;Sheet1!Y1381,Sheet1!Y1381&lt;&gt;0),Sheet1!X1381&amp;"~"&amp;Sheet1!Y1381,""))</f>
        <v>3</v>
      </c>
      <c r="V1174" s="21" t="str">
        <f>IFERROR(VLOOKUP(Sheet1!XAA,配置检查表!$Y:$Z,2,FALSE),"")</f>
        <v/>
      </c>
      <c r="W1174" s="21" t="str">
        <f>IF(AND(Sheet1!AC1381=Sheet1!AD1381,Sheet1!AD1381&lt;&gt;0),Sheet1!AC1381,IF(AND(Sheet1!AC1381&lt;&gt;Sheet1!AD1381,Sheet1!AD1381&lt;&gt;0),Sheet1!AC1381&amp;"~"&amp;Sheet1!AD1381,""))</f>
        <v/>
      </c>
    </row>
    <row r="1175" spans="1:23">
      <c r="A1175" s="3">
        <v>22154</v>
      </c>
      <c r="B1175" s="3" t="s">
        <v>303</v>
      </c>
      <c r="C1175" s="3" t="s">
        <v>507</v>
      </c>
      <c r="D1175" s="21" t="str">
        <f>IF(OR(Sheet1!I1178&lt;&gt;Sheet1!AF1178,Sheet1!AG1178&lt;&gt;Sheet1!J1178),"有影响","-")</f>
        <v>有影响</v>
      </c>
      <c r="E1175" s="21" t="str">
        <f>IF(OR(Sheet1!N1178&lt;&gt;Sheet1!AH1178,Sheet1!AI1178&lt;&gt;Sheet1!O1178),"有影响","-")</f>
        <v>-</v>
      </c>
      <c r="F1175" s="21" t="str">
        <f>IF(OR(Sheet1!S1178&lt;&gt;Sheet1!AJ1178,Sheet1!AK1178&lt;&gt;Sheet1!T1178),"有影响","-")</f>
        <v>-</v>
      </c>
      <c r="G1175" s="21" t="str">
        <f>IF(OR(Sheet1!X1178&lt;&gt;Sheet1!AL1178,Sheet1!AM1178&lt;&gt;Sheet1!Y1178),"有影响","-")</f>
        <v>-</v>
      </c>
      <c r="H1175" s="21" t="str">
        <f>IF(OR(Sheet1!AC1178&lt;&gt;Sheet1!AN1178,Sheet1!AO1178&lt;&gt;Sheet1!AD1178),"有影响","-")</f>
        <v>-</v>
      </c>
      <c r="I1175" s="21" t="str">
        <f>IF(Sheet1!G1178=0,"出错","-")</f>
        <v>-</v>
      </c>
      <c r="J1175" s="21" t="str">
        <f>IF(AND(Sheet1!G1178=0,Sheet1!L1178&lt;&gt;0),"出错","-")</f>
        <v>-</v>
      </c>
      <c r="K1175" s="21" t="str">
        <f>IF(AND(Sheet1!G1178=0,Sheet1!L1178=0,Sheet1!Q1178&lt;&gt;0),"出错","-")</f>
        <v>-</v>
      </c>
      <c r="L1175" s="21" t="str">
        <f>IF(AND(Sheet1!G1178=0,Sheet1!L1178=0,Sheet1!Q1178=0,Sheet1!V1178&lt;&gt;0),"出错","-")</f>
        <v>-</v>
      </c>
      <c r="M1175" s="21" t="str">
        <f>IF(AND(Sheet1!G1178=0,Sheet1!L1178=0,Sheet1!Q1178=0,Sheet1!V1178=0,Sheet1!AA1178&lt;&gt;0),"出错","-")</f>
        <v>-</v>
      </c>
      <c r="N1175" s="21" t="str">
        <f>IFERROR(VLOOKUP(Sheet1!G1178,配置检查表!$Y:$Z,2,FALSE),"")</f>
        <v/>
      </c>
      <c r="O1175" s="21">
        <f>IF(AND(Sheet1!I1178=Sheet1!J1178,Sheet1!J1178&lt;&gt;0),Sheet1!I1178,IF(AND(Sheet1!I1178&lt;&gt;Sheet1!J1178,Sheet1!J1178&lt;&gt;0),Sheet1!I1178&amp;"~"&amp;Sheet1!J1178,""))</f>
        <v>1</v>
      </c>
      <c r="P1175" s="21" t="str">
        <f>IFERROR(VLOOKUP(Sheet1!L1178,配置检查表!$Y:$Z,2,FALSE),"")</f>
        <v/>
      </c>
      <c r="Q1175" s="21" t="str">
        <f>IF(AND(Sheet1!N1178=Sheet1!O1178,Sheet1!O1178&lt;&gt;0),Sheet1!N1178,IF(AND(Sheet1!N1178&lt;&gt;Sheet1!O1178,Sheet1!O1178&lt;&gt;0),Sheet1!N1178&amp;"~"&amp;Sheet1!O1178,""))</f>
        <v/>
      </c>
      <c r="R1175" s="21" t="str">
        <f>IFERROR(VLOOKUP(Sheet1!Q1178,配置检查表!$Y:$Z,2,FALSE),"")</f>
        <v/>
      </c>
      <c r="S1175" s="39">
        <f>IF(AND(Sheet1!S1382=Sheet1!T1382,Sheet1!T1382&lt;&gt;0),Sheet1!S1382,IF(AND(Sheet1!S1382&lt;&gt;Sheet1!T1382,Sheet1!T1382&lt;&gt;0),Sheet1!S1382&amp;"~"&amp;Sheet1!T1382,""))</f>
        <v>365</v>
      </c>
      <c r="T1175" s="21" t="str">
        <f>IFERROR(VLOOKUP(Sheet1!V1178,配置检查表!$Y:$Z,2,FALSE),"")</f>
        <v/>
      </c>
      <c r="U1175" s="39">
        <f>IF(AND(Sheet1!X1382=Sheet1!Y1382,Sheet1!Y1382&lt;&gt;0),Sheet1!X1382,IF(AND(Sheet1!X1382&lt;&gt;Sheet1!Y1382,Sheet1!Y1382&lt;&gt;0),Sheet1!X1382&amp;"~"&amp;Sheet1!Y1382,""))</f>
        <v>1</v>
      </c>
      <c r="V1175" s="21" t="str">
        <f>IFERROR(VLOOKUP(Sheet1!XAA,配置检查表!$Y:$Z,2,FALSE),"")</f>
        <v/>
      </c>
      <c r="W1175" s="21" t="str">
        <f>IF(AND(Sheet1!AC1382=Sheet1!AD1382,Sheet1!AD1382&lt;&gt;0),Sheet1!AC1382,IF(AND(Sheet1!AC1382&lt;&gt;Sheet1!AD1382,Sheet1!AD1382&lt;&gt;0),Sheet1!AC1382&amp;"~"&amp;Sheet1!AD1382,""))</f>
        <v/>
      </c>
    </row>
    <row r="1176" spans="1:23">
      <c r="A1176" s="3">
        <v>22155</v>
      </c>
      <c r="B1176" s="3" t="s">
        <v>304</v>
      </c>
      <c r="C1176" s="3" t="s">
        <v>507</v>
      </c>
      <c r="D1176" s="21" t="str">
        <f>IF(OR(Sheet1!I1179&lt;&gt;Sheet1!AF1179,Sheet1!AG1179&lt;&gt;Sheet1!J1179),"有影响","-")</f>
        <v>有影响</v>
      </c>
      <c r="E1176" s="21" t="str">
        <f>IF(OR(Sheet1!N1179&lt;&gt;Sheet1!AH1179,Sheet1!AI1179&lt;&gt;Sheet1!O1179),"有影响","-")</f>
        <v>-</v>
      </c>
      <c r="F1176" s="21" t="str">
        <f>IF(OR(Sheet1!S1179&lt;&gt;Sheet1!AJ1179,Sheet1!AK1179&lt;&gt;Sheet1!T1179),"有影响","-")</f>
        <v>-</v>
      </c>
      <c r="G1176" s="21" t="str">
        <f>IF(OR(Sheet1!X1179&lt;&gt;Sheet1!AL1179,Sheet1!AM1179&lt;&gt;Sheet1!Y1179),"有影响","-")</f>
        <v>-</v>
      </c>
      <c r="H1176" s="21" t="str">
        <f>IF(OR(Sheet1!AC1179&lt;&gt;Sheet1!AN1179,Sheet1!AO1179&lt;&gt;Sheet1!AD1179),"有影响","-")</f>
        <v>-</v>
      </c>
      <c r="I1176" s="21" t="str">
        <f>IF(Sheet1!G1179=0,"出错","-")</f>
        <v>-</v>
      </c>
      <c r="J1176" s="21" t="str">
        <f>IF(AND(Sheet1!G1179=0,Sheet1!L1179&lt;&gt;0),"出错","-")</f>
        <v>-</v>
      </c>
      <c r="K1176" s="21" t="str">
        <f>IF(AND(Sheet1!G1179=0,Sheet1!L1179=0,Sheet1!Q1179&lt;&gt;0),"出错","-")</f>
        <v>-</v>
      </c>
      <c r="L1176" s="21" t="str">
        <f>IF(AND(Sheet1!G1179=0,Sheet1!L1179=0,Sheet1!Q1179=0,Sheet1!V1179&lt;&gt;0),"出错","-")</f>
        <v>-</v>
      </c>
      <c r="M1176" s="21" t="str">
        <f>IF(AND(Sheet1!G1179=0,Sheet1!L1179=0,Sheet1!Q1179=0,Sheet1!V1179=0,Sheet1!AA1179&lt;&gt;0),"出错","-")</f>
        <v>-</v>
      </c>
      <c r="N1176" s="21" t="str">
        <f>IFERROR(VLOOKUP(Sheet1!G1179,配置检查表!$Y:$Z,2,FALSE),"")</f>
        <v/>
      </c>
      <c r="O1176" s="21">
        <f>IF(AND(Sheet1!I1179=Sheet1!J1179,Sheet1!J1179&lt;&gt;0),Sheet1!I1179,IF(AND(Sheet1!I1179&lt;&gt;Sheet1!J1179,Sheet1!J1179&lt;&gt;0),Sheet1!I1179&amp;"~"&amp;Sheet1!J1179,""))</f>
        <v>1</v>
      </c>
      <c r="P1176" s="21" t="str">
        <f>IFERROR(VLOOKUP(Sheet1!L1179,配置检查表!$Y:$Z,2,FALSE),"")</f>
        <v/>
      </c>
      <c r="Q1176" s="21" t="str">
        <f>IF(AND(Sheet1!N1179=Sheet1!O1179,Sheet1!O1179&lt;&gt;0),Sheet1!N1179,IF(AND(Sheet1!N1179&lt;&gt;Sheet1!O1179,Sheet1!O1179&lt;&gt;0),Sheet1!N1179&amp;"~"&amp;Sheet1!O1179,""))</f>
        <v/>
      </c>
      <c r="R1176" s="21" t="str">
        <f>IFERROR(VLOOKUP(Sheet1!Q1179,配置检查表!$Y:$Z,2,FALSE),"")</f>
        <v/>
      </c>
      <c r="S1176" s="39">
        <f>IF(AND(Sheet1!S1383=Sheet1!T1383,Sheet1!T1383&lt;&gt;0),Sheet1!S1383,IF(AND(Sheet1!S1383&lt;&gt;Sheet1!T1383,Sheet1!T1383&lt;&gt;0),Sheet1!S1383&amp;"~"&amp;Sheet1!T1383,""))</f>
        <v>310</v>
      </c>
      <c r="T1176" s="21" t="str">
        <f>IFERROR(VLOOKUP(Sheet1!V1179,配置检查表!$Y:$Z,2,FALSE),"")</f>
        <v/>
      </c>
      <c r="U1176" s="39" t="str">
        <f>IF(AND(Sheet1!X1383=Sheet1!Y1383,Sheet1!Y1383&lt;&gt;0),Sheet1!X1383,IF(AND(Sheet1!X1383&lt;&gt;Sheet1!Y1383,Sheet1!Y1383&lt;&gt;0),Sheet1!X1383&amp;"~"&amp;Sheet1!Y1383,""))</f>
        <v/>
      </c>
      <c r="V1176" s="21" t="str">
        <f>IFERROR(VLOOKUP(Sheet1!XAA,配置检查表!$Y:$Z,2,FALSE),"")</f>
        <v/>
      </c>
      <c r="W1176" s="21" t="str">
        <f>IF(AND(Sheet1!AC1383=Sheet1!AD1383,Sheet1!AD1383&lt;&gt;0),Sheet1!AC1383,IF(AND(Sheet1!AC1383&lt;&gt;Sheet1!AD1383,Sheet1!AD1383&lt;&gt;0),Sheet1!AC1383&amp;"~"&amp;Sheet1!AD1383,""))</f>
        <v/>
      </c>
    </row>
    <row r="1177" spans="1:23">
      <c r="A1177" s="3">
        <v>22156</v>
      </c>
      <c r="B1177" s="3" t="s">
        <v>305</v>
      </c>
      <c r="C1177" s="3" t="s">
        <v>507</v>
      </c>
      <c r="D1177" s="21" t="str">
        <f>IF(OR(Sheet1!I1180&lt;&gt;Sheet1!AF1180,Sheet1!AG1180&lt;&gt;Sheet1!J1180),"有影响","-")</f>
        <v>有影响</v>
      </c>
      <c r="E1177" s="21" t="str">
        <f>IF(OR(Sheet1!N1180&lt;&gt;Sheet1!AH1180,Sheet1!AI1180&lt;&gt;Sheet1!O1180),"有影响","-")</f>
        <v>-</v>
      </c>
      <c r="F1177" s="21" t="str">
        <f>IF(OR(Sheet1!S1180&lt;&gt;Sheet1!AJ1180,Sheet1!AK1180&lt;&gt;Sheet1!T1180),"有影响","-")</f>
        <v>-</v>
      </c>
      <c r="G1177" s="21" t="str">
        <f>IF(OR(Sheet1!X1180&lt;&gt;Sheet1!AL1180,Sheet1!AM1180&lt;&gt;Sheet1!Y1180),"有影响","-")</f>
        <v>-</v>
      </c>
      <c r="H1177" s="21" t="str">
        <f>IF(OR(Sheet1!AC1180&lt;&gt;Sheet1!AN1180,Sheet1!AO1180&lt;&gt;Sheet1!AD1180),"有影响","-")</f>
        <v>-</v>
      </c>
      <c r="I1177" s="21" t="str">
        <f>IF(Sheet1!G1180=0,"出错","-")</f>
        <v>-</v>
      </c>
      <c r="J1177" s="21" t="str">
        <f>IF(AND(Sheet1!G1180=0,Sheet1!L1180&lt;&gt;0),"出错","-")</f>
        <v>-</v>
      </c>
      <c r="K1177" s="21" t="str">
        <f>IF(AND(Sheet1!G1180=0,Sheet1!L1180=0,Sheet1!Q1180&lt;&gt;0),"出错","-")</f>
        <v>-</v>
      </c>
      <c r="L1177" s="21" t="str">
        <f>IF(AND(Sheet1!G1180=0,Sheet1!L1180=0,Sheet1!Q1180=0,Sheet1!V1180&lt;&gt;0),"出错","-")</f>
        <v>-</v>
      </c>
      <c r="M1177" s="21" t="str">
        <f>IF(AND(Sheet1!G1180=0,Sheet1!L1180=0,Sheet1!Q1180=0,Sheet1!V1180=0,Sheet1!AA1180&lt;&gt;0),"出错","-")</f>
        <v>-</v>
      </c>
      <c r="N1177" s="21" t="str">
        <f>IFERROR(VLOOKUP(Sheet1!G1180,配置检查表!$Y:$Z,2,FALSE),"")</f>
        <v/>
      </c>
      <c r="O1177" s="21">
        <f>IF(AND(Sheet1!I1180=Sheet1!J1180,Sheet1!J1180&lt;&gt;0),Sheet1!I1180,IF(AND(Sheet1!I1180&lt;&gt;Sheet1!J1180,Sheet1!J1180&lt;&gt;0),Sheet1!I1180&amp;"~"&amp;Sheet1!J1180,""))</f>
        <v>1</v>
      </c>
      <c r="P1177" s="21" t="str">
        <f>IFERROR(VLOOKUP(Sheet1!L1180,配置检查表!$Y:$Z,2,FALSE),"")</f>
        <v/>
      </c>
      <c r="Q1177" s="21" t="str">
        <f>IF(AND(Sheet1!N1180=Sheet1!O1180,Sheet1!O1180&lt;&gt;0),Sheet1!N1180,IF(AND(Sheet1!N1180&lt;&gt;Sheet1!O1180,Sheet1!O1180&lt;&gt;0),Sheet1!N1180&amp;"~"&amp;Sheet1!O1180,""))</f>
        <v/>
      </c>
      <c r="R1177" s="21" t="str">
        <f>IFERROR(VLOOKUP(Sheet1!Q1180,配置检查表!$Y:$Z,2,FALSE),"")</f>
        <v/>
      </c>
      <c r="S1177" s="39">
        <f>IF(AND(Sheet1!S1384=Sheet1!T1384,Sheet1!T1384&lt;&gt;0),Sheet1!S1384,IF(AND(Sheet1!S1384&lt;&gt;Sheet1!T1384,Sheet1!T1384&lt;&gt;0),Sheet1!S1384&amp;"~"&amp;Sheet1!T1384,""))</f>
        <v>340</v>
      </c>
      <c r="T1177" s="21" t="str">
        <f>IFERROR(VLOOKUP(Sheet1!V1180,配置检查表!$Y:$Z,2,FALSE),"")</f>
        <v/>
      </c>
      <c r="U1177" s="39">
        <f>IF(AND(Sheet1!X1384=Sheet1!Y1384,Sheet1!Y1384&lt;&gt;0),Sheet1!X1384,IF(AND(Sheet1!X1384&lt;&gt;Sheet1!Y1384,Sheet1!Y1384&lt;&gt;0),Sheet1!X1384&amp;"~"&amp;Sheet1!Y1384,""))</f>
        <v>3</v>
      </c>
      <c r="V1177" s="21" t="str">
        <f>IFERROR(VLOOKUP(Sheet1!XAA,配置检查表!$Y:$Z,2,FALSE),"")</f>
        <v/>
      </c>
      <c r="W1177" s="21" t="str">
        <f>IF(AND(Sheet1!AC1384=Sheet1!AD1384,Sheet1!AD1384&lt;&gt;0),Sheet1!AC1384,IF(AND(Sheet1!AC1384&lt;&gt;Sheet1!AD1384,Sheet1!AD1384&lt;&gt;0),Sheet1!AC1384&amp;"~"&amp;Sheet1!AD1384,""))</f>
        <v/>
      </c>
    </row>
    <row r="1178" spans="1:23">
      <c r="A1178" s="3">
        <v>22157</v>
      </c>
      <c r="B1178" s="3" t="s">
        <v>293</v>
      </c>
      <c r="C1178" s="3" t="s">
        <v>511</v>
      </c>
      <c r="D1178" s="21" t="str">
        <f>IF(OR(Sheet1!I1181&lt;&gt;Sheet1!AF1181,Sheet1!AG1181&lt;&gt;Sheet1!J1181),"有影响","-")</f>
        <v>有影响</v>
      </c>
      <c r="E1178" s="21" t="str">
        <f>IF(OR(Sheet1!N1181&lt;&gt;Sheet1!AH1181,Sheet1!AI1181&lt;&gt;Sheet1!O1181),"有影响","-")</f>
        <v>-</v>
      </c>
      <c r="F1178" s="21" t="str">
        <f>IF(OR(Sheet1!S1181&lt;&gt;Sheet1!AJ1181,Sheet1!AK1181&lt;&gt;Sheet1!T1181),"有影响","-")</f>
        <v>-</v>
      </c>
      <c r="G1178" s="21" t="str">
        <f>IF(OR(Sheet1!X1181&lt;&gt;Sheet1!AL1181,Sheet1!AM1181&lt;&gt;Sheet1!Y1181),"有影响","-")</f>
        <v>-</v>
      </c>
      <c r="H1178" s="21" t="str">
        <f>IF(OR(Sheet1!AC1181&lt;&gt;Sheet1!AN1181,Sheet1!AO1181&lt;&gt;Sheet1!AD1181),"有影响","-")</f>
        <v>-</v>
      </c>
      <c r="I1178" s="21" t="str">
        <f>IF(Sheet1!G1181=0,"出错","-")</f>
        <v>-</v>
      </c>
      <c r="J1178" s="21" t="str">
        <f>IF(AND(Sheet1!G1181=0,Sheet1!L1181&lt;&gt;0),"出错","-")</f>
        <v>-</v>
      </c>
      <c r="K1178" s="21" t="str">
        <f>IF(AND(Sheet1!G1181=0,Sheet1!L1181=0,Sheet1!Q1181&lt;&gt;0),"出错","-")</f>
        <v>-</v>
      </c>
      <c r="L1178" s="21" t="str">
        <f>IF(AND(Sheet1!G1181=0,Sheet1!L1181=0,Sheet1!Q1181=0,Sheet1!V1181&lt;&gt;0),"出错","-")</f>
        <v>-</v>
      </c>
      <c r="M1178" s="21" t="str">
        <f>IF(AND(Sheet1!G1181=0,Sheet1!L1181=0,Sheet1!Q1181=0,Sheet1!V1181=0,Sheet1!AA1181&lt;&gt;0),"出错","-")</f>
        <v>-</v>
      </c>
      <c r="N1178" s="21" t="str">
        <f>IFERROR(VLOOKUP(Sheet1!G1181,配置检查表!$Y:$Z,2,FALSE),"")</f>
        <v/>
      </c>
      <c r="O1178" s="21">
        <f>IF(AND(Sheet1!I1181=Sheet1!J1181,Sheet1!J1181&lt;&gt;0),Sheet1!I1181,IF(AND(Sheet1!I1181&lt;&gt;Sheet1!J1181,Sheet1!J1181&lt;&gt;0),Sheet1!I1181&amp;"~"&amp;Sheet1!J1181,""))</f>
        <v>1</v>
      </c>
      <c r="P1178" s="21" t="str">
        <f>IFERROR(VLOOKUP(Sheet1!L1181,配置检查表!$Y:$Z,2,FALSE),"")</f>
        <v/>
      </c>
      <c r="Q1178" s="21" t="str">
        <f>IF(AND(Sheet1!N1181=Sheet1!O1181,Sheet1!O1181&lt;&gt;0),Sheet1!N1181,IF(AND(Sheet1!N1181&lt;&gt;Sheet1!O1181,Sheet1!O1181&lt;&gt;0),Sheet1!N1181&amp;"~"&amp;Sheet1!O1181,""))</f>
        <v/>
      </c>
      <c r="R1178" s="21" t="str">
        <f>IFERROR(VLOOKUP(Sheet1!Q1181,配置检查表!$Y:$Z,2,FALSE),"")</f>
        <v/>
      </c>
      <c r="S1178" s="39">
        <f>IF(AND(Sheet1!S1385=Sheet1!T1385,Sheet1!T1385&lt;&gt;0),Sheet1!S1385,IF(AND(Sheet1!S1385&lt;&gt;Sheet1!T1385,Sheet1!T1385&lt;&gt;0),Sheet1!S1385&amp;"~"&amp;Sheet1!T1385,""))</f>
        <v>370</v>
      </c>
      <c r="T1178" s="21" t="str">
        <f>IFERROR(VLOOKUP(Sheet1!V1181,配置检查表!$Y:$Z,2,FALSE),"")</f>
        <v/>
      </c>
      <c r="U1178" s="39">
        <f>IF(AND(Sheet1!X1385=Sheet1!Y1385,Sheet1!Y1385&lt;&gt;0),Sheet1!X1385,IF(AND(Sheet1!X1385&lt;&gt;Sheet1!Y1385,Sheet1!Y1385&lt;&gt;0),Sheet1!X1385&amp;"~"&amp;Sheet1!Y1385,""))</f>
        <v>1</v>
      </c>
      <c r="V1178" s="21" t="str">
        <f>IFERROR(VLOOKUP(Sheet1!XAA,配置检查表!$Y:$Z,2,FALSE),"")</f>
        <v/>
      </c>
      <c r="W1178" s="21" t="str">
        <f>IF(AND(Sheet1!AC1385=Sheet1!AD1385,Sheet1!AD1385&lt;&gt;0),Sheet1!AC1385,IF(AND(Sheet1!AC1385&lt;&gt;Sheet1!AD1385,Sheet1!AD1385&lt;&gt;0),Sheet1!AC1385&amp;"~"&amp;Sheet1!AD1385,""))</f>
        <v/>
      </c>
    </row>
    <row r="1179" spans="1:23">
      <c r="A1179" s="3">
        <v>22158</v>
      </c>
      <c r="B1179" s="3" t="s">
        <v>294</v>
      </c>
      <c r="C1179" s="3" t="s">
        <v>511</v>
      </c>
      <c r="D1179" s="21" t="str">
        <f>IF(OR(Sheet1!I1182&lt;&gt;Sheet1!AF1182,Sheet1!AG1182&lt;&gt;Sheet1!J1182),"有影响","-")</f>
        <v>有影响</v>
      </c>
      <c r="E1179" s="21" t="str">
        <f>IF(OR(Sheet1!N1182&lt;&gt;Sheet1!AH1182,Sheet1!AI1182&lt;&gt;Sheet1!O1182),"有影响","-")</f>
        <v>-</v>
      </c>
      <c r="F1179" s="21" t="str">
        <f>IF(OR(Sheet1!S1182&lt;&gt;Sheet1!AJ1182,Sheet1!AK1182&lt;&gt;Sheet1!T1182),"有影响","-")</f>
        <v>-</v>
      </c>
      <c r="G1179" s="21" t="str">
        <f>IF(OR(Sheet1!X1182&lt;&gt;Sheet1!AL1182,Sheet1!AM1182&lt;&gt;Sheet1!Y1182),"有影响","-")</f>
        <v>-</v>
      </c>
      <c r="H1179" s="21" t="str">
        <f>IF(OR(Sheet1!AC1182&lt;&gt;Sheet1!AN1182,Sheet1!AO1182&lt;&gt;Sheet1!AD1182),"有影响","-")</f>
        <v>-</v>
      </c>
      <c r="I1179" s="21" t="str">
        <f>IF(Sheet1!G1182=0,"出错","-")</f>
        <v>-</v>
      </c>
      <c r="J1179" s="21" t="str">
        <f>IF(AND(Sheet1!G1182=0,Sheet1!L1182&lt;&gt;0),"出错","-")</f>
        <v>-</v>
      </c>
      <c r="K1179" s="21" t="str">
        <f>IF(AND(Sheet1!G1182=0,Sheet1!L1182=0,Sheet1!Q1182&lt;&gt;0),"出错","-")</f>
        <v>-</v>
      </c>
      <c r="L1179" s="21" t="str">
        <f>IF(AND(Sheet1!G1182=0,Sheet1!L1182=0,Sheet1!Q1182=0,Sheet1!V1182&lt;&gt;0),"出错","-")</f>
        <v>-</v>
      </c>
      <c r="M1179" s="21" t="str">
        <f>IF(AND(Sheet1!G1182=0,Sheet1!L1182=0,Sheet1!Q1182=0,Sheet1!V1182=0,Sheet1!AA1182&lt;&gt;0),"出错","-")</f>
        <v>-</v>
      </c>
      <c r="N1179" s="21" t="str">
        <f>IFERROR(VLOOKUP(Sheet1!G1182,配置检查表!$Y:$Z,2,FALSE),"")</f>
        <v/>
      </c>
      <c r="O1179" s="21">
        <f>IF(AND(Sheet1!I1182=Sheet1!J1182,Sheet1!J1182&lt;&gt;0),Sheet1!I1182,IF(AND(Sheet1!I1182&lt;&gt;Sheet1!J1182,Sheet1!J1182&lt;&gt;0),Sheet1!I1182&amp;"~"&amp;Sheet1!J1182,""))</f>
        <v>1</v>
      </c>
      <c r="P1179" s="21" t="str">
        <f>IFERROR(VLOOKUP(Sheet1!L1182,配置检查表!$Y:$Z,2,FALSE),"")</f>
        <v/>
      </c>
      <c r="Q1179" s="21" t="str">
        <f>IF(AND(Sheet1!N1182=Sheet1!O1182,Sheet1!O1182&lt;&gt;0),Sheet1!N1182,IF(AND(Sheet1!N1182&lt;&gt;Sheet1!O1182,Sheet1!O1182&lt;&gt;0),Sheet1!N1182&amp;"~"&amp;Sheet1!O1182,""))</f>
        <v/>
      </c>
      <c r="R1179" s="21" t="str">
        <f>IFERROR(VLOOKUP(Sheet1!Q1182,配置检查表!$Y:$Z,2,FALSE),"")</f>
        <v/>
      </c>
      <c r="S1179" s="39">
        <f>IF(AND(Sheet1!S1386=Sheet1!T1386,Sheet1!T1386&lt;&gt;0),Sheet1!S1386,IF(AND(Sheet1!S1386&lt;&gt;Sheet1!T1386,Sheet1!T1386&lt;&gt;0),Sheet1!S1386&amp;"~"&amp;Sheet1!T1386,""))</f>
        <v>315</v>
      </c>
      <c r="T1179" s="21" t="str">
        <f>IFERROR(VLOOKUP(Sheet1!V1182,配置检查表!$Y:$Z,2,FALSE),"")</f>
        <v/>
      </c>
      <c r="U1179" s="39" t="str">
        <f>IF(AND(Sheet1!X1386=Sheet1!Y1386,Sheet1!Y1386&lt;&gt;0),Sheet1!X1386,IF(AND(Sheet1!X1386&lt;&gt;Sheet1!Y1386,Sheet1!Y1386&lt;&gt;0),Sheet1!X1386&amp;"~"&amp;Sheet1!Y1386,""))</f>
        <v/>
      </c>
      <c r="V1179" s="21" t="str">
        <f>IFERROR(VLOOKUP(Sheet1!XAA,配置检查表!$Y:$Z,2,FALSE),"")</f>
        <v/>
      </c>
      <c r="W1179" s="21" t="str">
        <f>IF(AND(Sheet1!AC1386=Sheet1!AD1386,Sheet1!AD1386&lt;&gt;0),Sheet1!AC1386,IF(AND(Sheet1!AC1386&lt;&gt;Sheet1!AD1386,Sheet1!AD1386&lt;&gt;0),Sheet1!AC1386&amp;"~"&amp;Sheet1!AD1386,""))</f>
        <v/>
      </c>
    </row>
    <row r="1180" spans="1:23">
      <c r="A1180" s="3">
        <v>22159</v>
      </c>
      <c r="B1180" s="3" t="s">
        <v>512</v>
      </c>
      <c r="C1180" s="3" t="s">
        <v>511</v>
      </c>
      <c r="D1180" s="21" t="str">
        <f>IF(OR(Sheet1!I1183&lt;&gt;Sheet1!AF1183,Sheet1!AG1183&lt;&gt;Sheet1!J1183),"有影响","-")</f>
        <v>有影响</v>
      </c>
      <c r="E1180" s="21" t="str">
        <f>IF(OR(Sheet1!N1183&lt;&gt;Sheet1!AH1183,Sheet1!AI1183&lt;&gt;Sheet1!O1183),"有影响","-")</f>
        <v>-</v>
      </c>
      <c r="F1180" s="21" t="str">
        <f>IF(OR(Sheet1!S1183&lt;&gt;Sheet1!AJ1183,Sheet1!AK1183&lt;&gt;Sheet1!T1183),"有影响","-")</f>
        <v>-</v>
      </c>
      <c r="G1180" s="21" t="str">
        <f>IF(OR(Sheet1!X1183&lt;&gt;Sheet1!AL1183,Sheet1!AM1183&lt;&gt;Sheet1!Y1183),"有影响","-")</f>
        <v>-</v>
      </c>
      <c r="H1180" s="21" t="str">
        <f>IF(OR(Sheet1!AC1183&lt;&gt;Sheet1!AN1183,Sheet1!AO1183&lt;&gt;Sheet1!AD1183),"有影响","-")</f>
        <v>-</v>
      </c>
      <c r="I1180" s="21" t="str">
        <f>IF(Sheet1!G1183=0,"出错","-")</f>
        <v>-</v>
      </c>
      <c r="J1180" s="21" t="str">
        <f>IF(AND(Sheet1!G1183=0,Sheet1!L1183&lt;&gt;0),"出错","-")</f>
        <v>-</v>
      </c>
      <c r="K1180" s="21" t="str">
        <f>IF(AND(Sheet1!G1183=0,Sheet1!L1183=0,Sheet1!Q1183&lt;&gt;0),"出错","-")</f>
        <v>-</v>
      </c>
      <c r="L1180" s="21" t="str">
        <f>IF(AND(Sheet1!G1183=0,Sheet1!L1183=0,Sheet1!Q1183=0,Sheet1!V1183&lt;&gt;0),"出错","-")</f>
        <v>-</v>
      </c>
      <c r="M1180" s="21" t="str">
        <f>IF(AND(Sheet1!G1183=0,Sheet1!L1183=0,Sheet1!Q1183=0,Sheet1!V1183=0,Sheet1!AA1183&lt;&gt;0),"出错","-")</f>
        <v>-</v>
      </c>
      <c r="N1180" s="21" t="str">
        <f>IFERROR(VLOOKUP(Sheet1!G1183,配置检查表!$Y:$Z,2,FALSE),"")</f>
        <v/>
      </c>
      <c r="O1180" s="21">
        <f>IF(AND(Sheet1!I1183=Sheet1!J1183,Sheet1!J1183&lt;&gt;0),Sheet1!I1183,IF(AND(Sheet1!I1183&lt;&gt;Sheet1!J1183,Sheet1!J1183&lt;&gt;0),Sheet1!I1183&amp;"~"&amp;Sheet1!J1183,""))</f>
        <v>1</v>
      </c>
      <c r="P1180" s="21" t="str">
        <f>IFERROR(VLOOKUP(Sheet1!L1183,配置检查表!$Y:$Z,2,FALSE),"")</f>
        <v/>
      </c>
      <c r="Q1180" s="21" t="str">
        <f>IF(AND(Sheet1!N1183=Sheet1!O1183,Sheet1!O1183&lt;&gt;0),Sheet1!N1183,IF(AND(Sheet1!N1183&lt;&gt;Sheet1!O1183,Sheet1!O1183&lt;&gt;0),Sheet1!N1183&amp;"~"&amp;Sheet1!O1183,""))</f>
        <v/>
      </c>
      <c r="R1180" s="21" t="str">
        <f>IFERROR(VLOOKUP(Sheet1!Q1183,配置检查表!$Y:$Z,2,FALSE),"")</f>
        <v/>
      </c>
      <c r="S1180" s="39">
        <f>IF(AND(Sheet1!S1387=Sheet1!T1387,Sheet1!T1387&lt;&gt;0),Sheet1!S1387,IF(AND(Sheet1!S1387&lt;&gt;Sheet1!T1387,Sheet1!T1387&lt;&gt;0),Sheet1!S1387&amp;"~"&amp;Sheet1!T1387,""))</f>
        <v>345</v>
      </c>
      <c r="T1180" s="21" t="str">
        <f>IFERROR(VLOOKUP(Sheet1!V1183,配置检查表!$Y:$Z,2,FALSE),"")</f>
        <v/>
      </c>
      <c r="U1180" s="39">
        <f>IF(AND(Sheet1!X1387=Sheet1!Y1387,Sheet1!Y1387&lt;&gt;0),Sheet1!X1387,IF(AND(Sheet1!X1387&lt;&gt;Sheet1!Y1387,Sheet1!Y1387&lt;&gt;0),Sheet1!X1387&amp;"~"&amp;Sheet1!Y1387,""))</f>
        <v>3</v>
      </c>
      <c r="V1180" s="21" t="str">
        <f>IFERROR(VLOOKUP(Sheet1!XAA,配置检查表!$Y:$Z,2,FALSE),"")</f>
        <v/>
      </c>
      <c r="W1180" s="21" t="str">
        <f>IF(AND(Sheet1!AC1387=Sheet1!AD1387,Sheet1!AD1387&lt;&gt;0),Sheet1!AC1387,IF(AND(Sheet1!AC1387&lt;&gt;Sheet1!AD1387,Sheet1!AD1387&lt;&gt;0),Sheet1!AC1387&amp;"~"&amp;Sheet1!AD1387,""))</f>
        <v/>
      </c>
    </row>
    <row r="1181" spans="1:23">
      <c r="A1181" s="3">
        <v>22160</v>
      </c>
      <c r="B1181" s="3" t="s">
        <v>513</v>
      </c>
      <c r="C1181" s="3" t="s">
        <v>511</v>
      </c>
      <c r="D1181" s="21" t="str">
        <f>IF(OR(Sheet1!I1184&lt;&gt;Sheet1!AF1184,Sheet1!AG1184&lt;&gt;Sheet1!J1184),"有影响","-")</f>
        <v>有影响</v>
      </c>
      <c r="E1181" s="21" t="str">
        <f>IF(OR(Sheet1!N1184&lt;&gt;Sheet1!AH1184,Sheet1!AI1184&lt;&gt;Sheet1!O1184),"有影响","-")</f>
        <v>-</v>
      </c>
      <c r="F1181" s="21" t="str">
        <f>IF(OR(Sheet1!S1184&lt;&gt;Sheet1!AJ1184,Sheet1!AK1184&lt;&gt;Sheet1!T1184),"有影响","-")</f>
        <v>-</v>
      </c>
      <c r="G1181" s="21" t="str">
        <f>IF(OR(Sheet1!X1184&lt;&gt;Sheet1!AL1184,Sheet1!AM1184&lt;&gt;Sheet1!Y1184),"有影响","-")</f>
        <v>-</v>
      </c>
      <c r="H1181" s="21" t="str">
        <f>IF(OR(Sheet1!AC1184&lt;&gt;Sheet1!AN1184,Sheet1!AO1184&lt;&gt;Sheet1!AD1184),"有影响","-")</f>
        <v>-</v>
      </c>
      <c r="I1181" s="21" t="str">
        <f>IF(Sheet1!G1184=0,"出错","-")</f>
        <v>-</v>
      </c>
      <c r="J1181" s="21" t="str">
        <f>IF(AND(Sheet1!G1184=0,Sheet1!L1184&lt;&gt;0),"出错","-")</f>
        <v>-</v>
      </c>
      <c r="K1181" s="21" t="str">
        <f>IF(AND(Sheet1!G1184=0,Sheet1!L1184=0,Sheet1!Q1184&lt;&gt;0),"出错","-")</f>
        <v>-</v>
      </c>
      <c r="L1181" s="21" t="str">
        <f>IF(AND(Sheet1!G1184=0,Sheet1!L1184=0,Sheet1!Q1184=0,Sheet1!V1184&lt;&gt;0),"出错","-")</f>
        <v>-</v>
      </c>
      <c r="M1181" s="21" t="str">
        <f>IF(AND(Sheet1!G1184=0,Sheet1!L1184=0,Sheet1!Q1184=0,Sheet1!V1184=0,Sheet1!AA1184&lt;&gt;0),"出错","-")</f>
        <v>-</v>
      </c>
      <c r="N1181" s="21" t="str">
        <f>IFERROR(VLOOKUP(Sheet1!G1184,配置检查表!$Y:$Z,2,FALSE),"")</f>
        <v/>
      </c>
      <c r="O1181" s="21">
        <f>IF(AND(Sheet1!I1184=Sheet1!J1184,Sheet1!J1184&lt;&gt;0),Sheet1!I1184,IF(AND(Sheet1!I1184&lt;&gt;Sheet1!J1184,Sheet1!J1184&lt;&gt;0),Sheet1!I1184&amp;"~"&amp;Sheet1!J1184,""))</f>
        <v>1</v>
      </c>
      <c r="P1181" s="21" t="str">
        <f>IFERROR(VLOOKUP(Sheet1!L1184,配置检查表!$Y:$Z,2,FALSE),"")</f>
        <v/>
      </c>
      <c r="Q1181" s="21" t="str">
        <f>IF(AND(Sheet1!N1184=Sheet1!O1184,Sheet1!O1184&lt;&gt;0),Sheet1!N1184,IF(AND(Sheet1!N1184&lt;&gt;Sheet1!O1184,Sheet1!O1184&lt;&gt;0),Sheet1!N1184&amp;"~"&amp;Sheet1!O1184,""))</f>
        <v/>
      </c>
      <c r="R1181" s="21" t="str">
        <f>IFERROR(VLOOKUP(Sheet1!Q1184,配置检查表!$Y:$Z,2,FALSE),"")</f>
        <v/>
      </c>
      <c r="S1181" s="39">
        <f>IF(AND(Sheet1!S1388=Sheet1!T1388,Sheet1!T1388&lt;&gt;0),Sheet1!S1388,IF(AND(Sheet1!S1388&lt;&gt;Sheet1!T1388,Sheet1!T1388&lt;&gt;0),Sheet1!S1388&amp;"~"&amp;Sheet1!T1388,""))</f>
        <v>375</v>
      </c>
      <c r="T1181" s="21" t="str">
        <f>IFERROR(VLOOKUP(Sheet1!V1184,配置检查表!$Y:$Z,2,FALSE),"")</f>
        <v/>
      </c>
      <c r="U1181" s="39">
        <f>IF(AND(Sheet1!X1388=Sheet1!Y1388,Sheet1!Y1388&lt;&gt;0),Sheet1!X1388,IF(AND(Sheet1!X1388&lt;&gt;Sheet1!Y1388,Sheet1!Y1388&lt;&gt;0),Sheet1!X1388&amp;"~"&amp;Sheet1!Y1388,""))</f>
        <v>1</v>
      </c>
      <c r="V1181" s="21" t="str">
        <f>IFERROR(VLOOKUP(Sheet1!XAA,配置检查表!$Y:$Z,2,FALSE),"")</f>
        <v/>
      </c>
      <c r="W1181" s="21" t="str">
        <f>IF(AND(Sheet1!AC1388=Sheet1!AD1388,Sheet1!AD1388&lt;&gt;0),Sheet1!AC1388,IF(AND(Sheet1!AC1388&lt;&gt;Sheet1!AD1388,Sheet1!AD1388&lt;&gt;0),Sheet1!AC1388&amp;"~"&amp;Sheet1!AD1388,""))</f>
        <v/>
      </c>
    </row>
    <row r="1182" spans="1:23">
      <c r="A1182" s="3">
        <v>22161</v>
      </c>
      <c r="B1182" s="3" t="s">
        <v>514</v>
      </c>
      <c r="C1182" s="3" t="s">
        <v>511</v>
      </c>
      <c r="D1182" s="21" t="str">
        <f>IF(OR(Sheet1!I1185&lt;&gt;Sheet1!AF1185,Sheet1!AG1185&lt;&gt;Sheet1!J1185),"有影响","-")</f>
        <v>有影响</v>
      </c>
      <c r="E1182" s="21" t="str">
        <f>IF(OR(Sheet1!N1185&lt;&gt;Sheet1!AH1185,Sheet1!AI1185&lt;&gt;Sheet1!O1185),"有影响","-")</f>
        <v>-</v>
      </c>
      <c r="F1182" s="21" t="str">
        <f>IF(OR(Sheet1!S1185&lt;&gt;Sheet1!AJ1185,Sheet1!AK1185&lt;&gt;Sheet1!T1185),"有影响","-")</f>
        <v>-</v>
      </c>
      <c r="G1182" s="21" t="str">
        <f>IF(OR(Sheet1!X1185&lt;&gt;Sheet1!AL1185,Sheet1!AM1185&lt;&gt;Sheet1!Y1185),"有影响","-")</f>
        <v>-</v>
      </c>
      <c r="H1182" s="21" t="str">
        <f>IF(OR(Sheet1!AC1185&lt;&gt;Sheet1!AN1185,Sheet1!AO1185&lt;&gt;Sheet1!AD1185),"有影响","-")</f>
        <v>-</v>
      </c>
      <c r="I1182" s="21" t="str">
        <f>IF(Sheet1!G1185=0,"出错","-")</f>
        <v>-</v>
      </c>
      <c r="J1182" s="21" t="str">
        <f>IF(AND(Sheet1!G1185=0,Sheet1!L1185&lt;&gt;0),"出错","-")</f>
        <v>-</v>
      </c>
      <c r="K1182" s="21" t="str">
        <f>IF(AND(Sheet1!G1185=0,Sheet1!L1185=0,Sheet1!Q1185&lt;&gt;0),"出错","-")</f>
        <v>-</v>
      </c>
      <c r="L1182" s="21" t="str">
        <f>IF(AND(Sheet1!G1185=0,Sheet1!L1185=0,Sheet1!Q1185=0,Sheet1!V1185&lt;&gt;0),"出错","-")</f>
        <v>-</v>
      </c>
      <c r="M1182" s="21" t="str">
        <f>IF(AND(Sheet1!G1185=0,Sheet1!L1185=0,Sheet1!Q1185=0,Sheet1!V1185=0,Sheet1!AA1185&lt;&gt;0),"出错","-")</f>
        <v>-</v>
      </c>
      <c r="N1182" s="21" t="str">
        <f>IFERROR(VLOOKUP(Sheet1!G1185,配置检查表!$Y:$Z,2,FALSE),"")</f>
        <v/>
      </c>
      <c r="O1182" s="21">
        <f>IF(AND(Sheet1!I1185=Sheet1!J1185,Sheet1!J1185&lt;&gt;0),Sheet1!I1185,IF(AND(Sheet1!I1185&lt;&gt;Sheet1!J1185,Sheet1!J1185&lt;&gt;0),Sheet1!I1185&amp;"~"&amp;Sheet1!J1185,""))</f>
        <v>1</v>
      </c>
      <c r="P1182" s="21" t="str">
        <f>IFERROR(VLOOKUP(Sheet1!L1185,配置检查表!$Y:$Z,2,FALSE),"")</f>
        <v/>
      </c>
      <c r="Q1182" s="21" t="str">
        <f>IF(AND(Sheet1!N1185=Sheet1!O1185,Sheet1!O1185&lt;&gt;0),Sheet1!N1185,IF(AND(Sheet1!N1185&lt;&gt;Sheet1!O1185,Sheet1!O1185&lt;&gt;0),Sheet1!N1185&amp;"~"&amp;Sheet1!O1185,""))</f>
        <v/>
      </c>
      <c r="R1182" s="21" t="str">
        <f>IFERROR(VLOOKUP(Sheet1!Q1185,配置检查表!$Y:$Z,2,FALSE),"")</f>
        <v/>
      </c>
      <c r="S1182" s="39">
        <f>IF(AND(Sheet1!S1389=Sheet1!T1389,Sheet1!T1389&lt;&gt;0),Sheet1!S1389,IF(AND(Sheet1!S1389&lt;&gt;Sheet1!T1389,Sheet1!T1389&lt;&gt;0),Sheet1!S1389&amp;"~"&amp;Sheet1!T1389,""))</f>
        <v>320</v>
      </c>
      <c r="T1182" s="21" t="str">
        <f>IFERROR(VLOOKUP(Sheet1!V1185,配置检查表!$Y:$Z,2,FALSE),"")</f>
        <v/>
      </c>
      <c r="U1182" s="39" t="str">
        <f>IF(AND(Sheet1!X1389=Sheet1!Y1389,Sheet1!Y1389&lt;&gt;0),Sheet1!X1389,IF(AND(Sheet1!X1389&lt;&gt;Sheet1!Y1389,Sheet1!Y1389&lt;&gt;0),Sheet1!X1389&amp;"~"&amp;Sheet1!Y1389,""))</f>
        <v/>
      </c>
      <c r="V1182" s="21" t="str">
        <f>IFERROR(VLOOKUP(Sheet1!XAA,配置检查表!$Y:$Z,2,FALSE),"")</f>
        <v/>
      </c>
      <c r="W1182" s="21" t="str">
        <f>IF(AND(Sheet1!AC1389=Sheet1!AD1389,Sheet1!AD1389&lt;&gt;0),Sheet1!AC1389,IF(AND(Sheet1!AC1389&lt;&gt;Sheet1!AD1389,Sheet1!AD1389&lt;&gt;0),Sheet1!AC1389&amp;"~"&amp;Sheet1!AD1389,""))</f>
        <v/>
      </c>
    </row>
    <row r="1183" spans="1:23">
      <c r="A1183" s="3">
        <v>22162</v>
      </c>
      <c r="B1183" s="3" t="s">
        <v>515</v>
      </c>
      <c r="C1183" s="3" t="s">
        <v>511</v>
      </c>
      <c r="D1183" s="21" t="str">
        <f>IF(OR(Sheet1!I1186&lt;&gt;Sheet1!AF1186,Sheet1!AG1186&lt;&gt;Sheet1!J1186),"有影响","-")</f>
        <v>有影响</v>
      </c>
      <c r="E1183" s="21" t="str">
        <f>IF(OR(Sheet1!N1186&lt;&gt;Sheet1!AH1186,Sheet1!AI1186&lt;&gt;Sheet1!O1186),"有影响","-")</f>
        <v>-</v>
      </c>
      <c r="F1183" s="21" t="str">
        <f>IF(OR(Sheet1!S1186&lt;&gt;Sheet1!AJ1186,Sheet1!AK1186&lt;&gt;Sheet1!T1186),"有影响","-")</f>
        <v>-</v>
      </c>
      <c r="G1183" s="21" t="str">
        <f>IF(OR(Sheet1!X1186&lt;&gt;Sheet1!AL1186,Sheet1!AM1186&lt;&gt;Sheet1!Y1186),"有影响","-")</f>
        <v>-</v>
      </c>
      <c r="H1183" s="21" t="str">
        <f>IF(OR(Sheet1!AC1186&lt;&gt;Sheet1!AN1186,Sheet1!AO1186&lt;&gt;Sheet1!AD1186),"有影响","-")</f>
        <v>-</v>
      </c>
      <c r="I1183" s="21" t="str">
        <f>IF(Sheet1!G1186=0,"出错","-")</f>
        <v>-</v>
      </c>
      <c r="J1183" s="21" t="str">
        <f>IF(AND(Sheet1!G1186=0,Sheet1!L1186&lt;&gt;0),"出错","-")</f>
        <v>-</v>
      </c>
      <c r="K1183" s="21" t="str">
        <f>IF(AND(Sheet1!G1186=0,Sheet1!L1186=0,Sheet1!Q1186&lt;&gt;0),"出错","-")</f>
        <v>-</v>
      </c>
      <c r="L1183" s="21" t="str">
        <f>IF(AND(Sheet1!G1186=0,Sheet1!L1186=0,Sheet1!Q1186=0,Sheet1!V1186&lt;&gt;0),"出错","-")</f>
        <v>-</v>
      </c>
      <c r="M1183" s="21" t="str">
        <f>IF(AND(Sheet1!G1186=0,Sheet1!L1186=0,Sheet1!Q1186=0,Sheet1!V1186=0,Sheet1!AA1186&lt;&gt;0),"出错","-")</f>
        <v>-</v>
      </c>
      <c r="N1183" s="21" t="str">
        <f>IFERROR(VLOOKUP(Sheet1!G1186,配置检查表!$Y:$Z,2,FALSE),"")</f>
        <v/>
      </c>
      <c r="O1183" s="21">
        <f>IF(AND(Sheet1!I1186=Sheet1!J1186,Sheet1!J1186&lt;&gt;0),Sheet1!I1186,IF(AND(Sheet1!I1186&lt;&gt;Sheet1!J1186,Sheet1!J1186&lt;&gt;0),Sheet1!I1186&amp;"~"&amp;Sheet1!J1186,""))</f>
        <v>1</v>
      </c>
      <c r="P1183" s="21" t="str">
        <f>IFERROR(VLOOKUP(Sheet1!L1186,配置检查表!$Y:$Z,2,FALSE),"")</f>
        <v/>
      </c>
      <c r="Q1183" s="21" t="str">
        <f>IF(AND(Sheet1!N1186=Sheet1!O1186,Sheet1!O1186&lt;&gt;0),Sheet1!N1186,IF(AND(Sheet1!N1186&lt;&gt;Sheet1!O1186,Sheet1!O1186&lt;&gt;0),Sheet1!N1186&amp;"~"&amp;Sheet1!O1186,""))</f>
        <v/>
      </c>
      <c r="R1183" s="21" t="str">
        <f>IFERROR(VLOOKUP(Sheet1!Q1186,配置检查表!$Y:$Z,2,FALSE),"")</f>
        <v/>
      </c>
      <c r="S1183" s="39">
        <f>IF(AND(Sheet1!S1390=Sheet1!T1390,Sheet1!T1390&lt;&gt;0),Sheet1!S1390,IF(AND(Sheet1!S1390&lt;&gt;Sheet1!T1390,Sheet1!T1390&lt;&gt;0),Sheet1!S1390&amp;"~"&amp;Sheet1!T1390,""))</f>
        <v>350</v>
      </c>
      <c r="T1183" s="21" t="str">
        <f>IFERROR(VLOOKUP(Sheet1!V1186,配置检查表!$Y:$Z,2,FALSE),"")</f>
        <v/>
      </c>
      <c r="U1183" s="39">
        <f>IF(AND(Sheet1!X1390=Sheet1!Y1390,Sheet1!Y1390&lt;&gt;0),Sheet1!X1390,IF(AND(Sheet1!X1390&lt;&gt;Sheet1!Y1390,Sheet1!Y1390&lt;&gt;0),Sheet1!X1390&amp;"~"&amp;Sheet1!Y1390,""))</f>
        <v>3</v>
      </c>
      <c r="V1183" s="21" t="str">
        <f>IFERROR(VLOOKUP(Sheet1!XAA,配置检查表!$Y:$Z,2,FALSE),"")</f>
        <v/>
      </c>
      <c r="W1183" s="21" t="str">
        <f>IF(AND(Sheet1!AC1390=Sheet1!AD1390,Sheet1!AD1390&lt;&gt;0),Sheet1!AC1390,IF(AND(Sheet1!AC1390&lt;&gt;Sheet1!AD1390,Sheet1!AD1390&lt;&gt;0),Sheet1!AC1390&amp;"~"&amp;Sheet1!AD1390,""))</f>
        <v/>
      </c>
    </row>
    <row r="1184" spans="1:23">
      <c r="A1184" s="3">
        <v>22163</v>
      </c>
      <c r="B1184" s="3" t="s">
        <v>306</v>
      </c>
      <c r="C1184" s="3" t="s">
        <v>511</v>
      </c>
      <c r="D1184" s="21" t="str">
        <f>IF(OR(Sheet1!I1187&lt;&gt;Sheet1!AF1187,Sheet1!AG1187&lt;&gt;Sheet1!J1187),"有影响","-")</f>
        <v>有影响</v>
      </c>
      <c r="E1184" s="21" t="str">
        <f>IF(OR(Sheet1!N1187&lt;&gt;Sheet1!AH1187,Sheet1!AI1187&lt;&gt;Sheet1!O1187),"有影响","-")</f>
        <v>-</v>
      </c>
      <c r="F1184" s="21" t="str">
        <f>IF(OR(Sheet1!S1187&lt;&gt;Sheet1!AJ1187,Sheet1!AK1187&lt;&gt;Sheet1!T1187),"有影响","-")</f>
        <v>-</v>
      </c>
      <c r="G1184" s="21" t="str">
        <f>IF(OR(Sheet1!X1187&lt;&gt;Sheet1!AL1187,Sheet1!AM1187&lt;&gt;Sheet1!Y1187),"有影响","-")</f>
        <v>-</v>
      </c>
      <c r="H1184" s="21" t="str">
        <f>IF(OR(Sheet1!AC1187&lt;&gt;Sheet1!AN1187,Sheet1!AO1187&lt;&gt;Sheet1!AD1187),"有影响","-")</f>
        <v>-</v>
      </c>
      <c r="I1184" s="21" t="str">
        <f>IF(Sheet1!G1187=0,"出错","-")</f>
        <v>-</v>
      </c>
      <c r="J1184" s="21" t="str">
        <f>IF(AND(Sheet1!G1187=0,Sheet1!L1187&lt;&gt;0),"出错","-")</f>
        <v>-</v>
      </c>
      <c r="K1184" s="21" t="str">
        <f>IF(AND(Sheet1!G1187=0,Sheet1!L1187=0,Sheet1!Q1187&lt;&gt;0),"出错","-")</f>
        <v>-</v>
      </c>
      <c r="L1184" s="21" t="str">
        <f>IF(AND(Sheet1!G1187=0,Sheet1!L1187=0,Sheet1!Q1187=0,Sheet1!V1187&lt;&gt;0),"出错","-")</f>
        <v>-</v>
      </c>
      <c r="M1184" s="21" t="str">
        <f>IF(AND(Sheet1!G1187=0,Sheet1!L1187=0,Sheet1!Q1187=0,Sheet1!V1187=0,Sheet1!AA1187&lt;&gt;0),"出错","-")</f>
        <v>-</v>
      </c>
      <c r="N1184" s="21" t="str">
        <f>IFERROR(VLOOKUP(Sheet1!G1187,配置检查表!$Y:$Z,2,FALSE),"")</f>
        <v/>
      </c>
      <c r="O1184" s="21">
        <f>IF(AND(Sheet1!I1187=Sheet1!J1187,Sheet1!J1187&lt;&gt;0),Sheet1!I1187,IF(AND(Sheet1!I1187&lt;&gt;Sheet1!J1187,Sheet1!J1187&lt;&gt;0),Sheet1!I1187&amp;"~"&amp;Sheet1!J1187,""))</f>
        <v>1</v>
      </c>
      <c r="P1184" s="21" t="str">
        <f>IFERROR(VLOOKUP(Sheet1!L1187,配置检查表!$Y:$Z,2,FALSE),"")</f>
        <v/>
      </c>
      <c r="Q1184" s="21" t="str">
        <f>IF(AND(Sheet1!N1187=Sheet1!O1187,Sheet1!O1187&lt;&gt;0),Sheet1!N1187,IF(AND(Sheet1!N1187&lt;&gt;Sheet1!O1187,Sheet1!O1187&lt;&gt;0),Sheet1!N1187&amp;"~"&amp;Sheet1!O1187,""))</f>
        <v/>
      </c>
      <c r="R1184" s="21" t="str">
        <f>IFERROR(VLOOKUP(Sheet1!Q1187,配置检查表!$Y:$Z,2,FALSE),"")</f>
        <v/>
      </c>
      <c r="S1184" s="39">
        <f>IF(AND(Sheet1!S1391=Sheet1!T1391,Sheet1!T1391&lt;&gt;0),Sheet1!S1391,IF(AND(Sheet1!S1391&lt;&gt;Sheet1!T1391,Sheet1!T1391&lt;&gt;0),Sheet1!S1391&amp;"~"&amp;Sheet1!T1391,""))</f>
        <v>380</v>
      </c>
      <c r="T1184" s="21" t="str">
        <f>IFERROR(VLOOKUP(Sheet1!V1187,配置检查表!$Y:$Z,2,FALSE),"")</f>
        <v/>
      </c>
      <c r="U1184" s="39">
        <f>IF(AND(Sheet1!X1391=Sheet1!Y1391,Sheet1!Y1391&lt;&gt;0),Sheet1!X1391,IF(AND(Sheet1!X1391&lt;&gt;Sheet1!Y1391,Sheet1!Y1391&lt;&gt;0),Sheet1!X1391&amp;"~"&amp;Sheet1!Y1391,""))</f>
        <v>1</v>
      </c>
      <c r="V1184" s="21" t="str">
        <f>IFERROR(VLOOKUP(Sheet1!XAA,配置检查表!$Y:$Z,2,FALSE),"")</f>
        <v/>
      </c>
      <c r="W1184" s="21" t="str">
        <f>IF(AND(Sheet1!AC1391=Sheet1!AD1391,Sheet1!AD1391&lt;&gt;0),Sheet1!AC1391,IF(AND(Sheet1!AC1391&lt;&gt;Sheet1!AD1391,Sheet1!AD1391&lt;&gt;0),Sheet1!AC1391&amp;"~"&amp;Sheet1!AD1391,""))</f>
        <v/>
      </c>
    </row>
    <row r="1185" spans="1:23">
      <c r="A1185" s="3">
        <v>22164</v>
      </c>
      <c r="B1185" s="3" t="s">
        <v>307</v>
      </c>
      <c r="C1185" s="3" t="s">
        <v>511</v>
      </c>
      <c r="D1185" s="21" t="str">
        <f>IF(OR(Sheet1!I1188&lt;&gt;Sheet1!AF1188,Sheet1!AG1188&lt;&gt;Sheet1!J1188),"有影响","-")</f>
        <v>有影响</v>
      </c>
      <c r="E1185" s="21" t="str">
        <f>IF(OR(Sheet1!N1188&lt;&gt;Sheet1!AH1188,Sheet1!AI1188&lt;&gt;Sheet1!O1188),"有影响","-")</f>
        <v>-</v>
      </c>
      <c r="F1185" s="21" t="str">
        <f>IF(OR(Sheet1!S1188&lt;&gt;Sheet1!AJ1188,Sheet1!AK1188&lt;&gt;Sheet1!T1188),"有影响","-")</f>
        <v>-</v>
      </c>
      <c r="G1185" s="21" t="str">
        <f>IF(OR(Sheet1!X1188&lt;&gt;Sheet1!AL1188,Sheet1!AM1188&lt;&gt;Sheet1!Y1188),"有影响","-")</f>
        <v>-</v>
      </c>
      <c r="H1185" s="21" t="str">
        <f>IF(OR(Sheet1!AC1188&lt;&gt;Sheet1!AN1188,Sheet1!AO1188&lt;&gt;Sheet1!AD1188),"有影响","-")</f>
        <v>-</v>
      </c>
      <c r="I1185" s="21" t="str">
        <f>IF(Sheet1!G1188=0,"出错","-")</f>
        <v>-</v>
      </c>
      <c r="J1185" s="21" t="str">
        <f>IF(AND(Sheet1!G1188=0,Sheet1!L1188&lt;&gt;0),"出错","-")</f>
        <v>-</v>
      </c>
      <c r="K1185" s="21" t="str">
        <f>IF(AND(Sheet1!G1188=0,Sheet1!L1188=0,Sheet1!Q1188&lt;&gt;0),"出错","-")</f>
        <v>-</v>
      </c>
      <c r="L1185" s="21" t="str">
        <f>IF(AND(Sheet1!G1188=0,Sheet1!L1188=0,Sheet1!Q1188=0,Sheet1!V1188&lt;&gt;0),"出错","-")</f>
        <v>-</v>
      </c>
      <c r="M1185" s="21" t="str">
        <f>IF(AND(Sheet1!G1188=0,Sheet1!L1188=0,Sheet1!Q1188=0,Sheet1!V1188=0,Sheet1!AA1188&lt;&gt;0),"出错","-")</f>
        <v>-</v>
      </c>
      <c r="N1185" s="21" t="str">
        <f>IFERROR(VLOOKUP(Sheet1!G1188,配置检查表!$Y:$Z,2,FALSE),"")</f>
        <v/>
      </c>
      <c r="O1185" s="21">
        <f>IF(AND(Sheet1!I1188=Sheet1!J1188,Sheet1!J1188&lt;&gt;0),Sheet1!I1188,IF(AND(Sheet1!I1188&lt;&gt;Sheet1!J1188,Sheet1!J1188&lt;&gt;0),Sheet1!I1188&amp;"~"&amp;Sheet1!J1188,""))</f>
        <v>1</v>
      </c>
      <c r="P1185" s="21" t="str">
        <f>IFERROR(VLOOKUP(Sheet1!L1188,配置检查表!$Y:$Z,2,FALSE),"")</f>
        <v/>
      </c>
      <c r="Q1185" s="21" t="str">
        <f>IF(AND(Sheet1!N1188=Sheet1!O1188,Sheet1!O1188&lt;&gt;0),Sheet1!N1188,IF(AND(Sheet1!N1188&lt;&gt;Sheet1!O1188,Sheet1!O1188&lt;&gt;0),Sheet1!N1188&amp;"~"&amp;Sheet1!O1188,""))</f>
        <v/>
      </c>
      <c r="R1185" s="21" t="str">
        <f>IFERROR(VLOOKUP(Sheet1!Q1188,配置检查表!$Y:$Z,2,FALSE),"")</f>
        <v/>
      </c>
      <c r="S1185" s="39">
        <f>IF(AND(Sheet1!S1392=Sheet1!T1392,Sheet1!T1392&lt;&gt;0),Sheet1!S1392,IF(AND(Sheet1!S1392&lt;&gt;Sheet1!T1392,Sheet1!T1392&lt;&gt;0),Sheet1!S1392&amp;"~"&amp;Sheet1!T1392,""))</f>
        <v>325</v>
      </c>
      <c r="T1185" s="21" t="str">
        <f>IFERROR(VLOOKUP(Sheet1!V1188,配置检查表!$Y:$Z,2,FALSE),"")</f>
        <v/>
      </c>
      <c r="U1185" s="39" t="str">
        <f>IF(AND(Sheet1!X1392=Sheet1!Y1392,Sheet1!Y1392&lt;&gt;0),Sheet1!X1392,IF(AND(Sheet1!X1392&lt;&gt;Sheet1!Y1392,Sheet1!Y1392&lt;&gt;0),Sheet1!X1392&amp;"~"&amp;Sheet1!Y1392,""))</f>
        <v/>
      </c>
      <c r="V1185" s="21" t="str">
        <f>IFERROR(VLOOKUP(Sheet1!XAA,配置检查表!$Y:$Z,2,FALSE),"")</f>
        <v/>
      </c>
      <c r="W1185" s="21" t="str">
        <f>IF(AND(Sheet1!AC1392=Sheet1!AD1392,Sheet1!AD1392&lt;&gt;0),Sheet1!AC1392,IF(AND(Sheet1!AC1392&lt;&gt;Sheet1!AD1392,Sheet1!AD1392&lt;&gt;0),Sheet1!AC1392&amp;"~"&amp;Sheet1!AD1392,""))</f>
        <v/>
      </c>
    </row>
    <row r="1186" spans="1:23">
      <c r="A1186" s="3">
        <v>22165</v>
      </c>
      <c r="B1186" s="3" t="s">
        <v>516</v>
      </c>
      <c r="C1186" s="3" t="s">
        <v>511</v>
      </c>
      <c r="D1186" s="21" t="str">
        <f>IF(OR(Sheet1!I1189&lt;&gt;Sheet1!AF1189,Sheet1!AG1189&lt;&gt;Sheet1!J1189),"有影响","-")</f>
        <v>有影响</v>
      </c>
      <c r="E1186" s="21" t="str">
        <f>IF(OR(Sheet1!N1189&lt;&gt;Sheet1!AH1189,Sheet1!AI1189&lt;&gt;Sheet1!O1189),"有影响","-")</f>
        <v>-</v>
      </c>
      <c r="F1186" s="21" t="str">
        <f>IF(OR(Sheet1!S1189&lt;&gt;Sheet1!AJ1189,Sheet1!AK1189&lt;&gt;Sheet1!T1189),"有影响","-")</f>
        <v>-</v>
      </c>
      <c r="G1186" s="21" t="str">
        <f>IF(OR(Sheet1!X1189&lt;&gt;Sheet1!AL1189,Sheet1!AM1189&lt;&gt;Sheet1!Y1189),"有影响","-")</f>
        <v>-</v>
      </c>
      <c r="H1186" s="21" t="str">
        <f>IF(OR(Sheet1!AC1189&lt;&gt;Sheet1!AN1189,Sheet1!AO1189&lt;&gt;Sheet1!AD1189),"有影响","-")</f>
        <v>-</v>
      </c>
      <c r="I1186" s="21" t="str">
        <f>IF(Sheet1!G1189=0,"出错","-")</f>
        <v>-</v>
      </c>
      <c r="J1186" s="21" t="str">
        <f>IF(AND(Sheet1!G1189=0,Sheet1!L1189&lt;&gt;0),"出错","-")</f>
        <v>-</v>
      </c>
      <c r="K1186" s="21" t="str">
        <f>IF(AND(Sheet1!G1189=0,Sheet1!L1189=0,Sheet1!Q1189&lt;&gt;0),"出错","-")</f>
        <v>-</v>
      </c>
      <c r="L1186" s="21" t="str">
        <f>IF(AND(Sheet1!G1189=0,Sheet1!L1189=0,Sheet1!Q1189=0,Sheet1!V1189&lt;&gt;0),"出错","-")</f>
        <v>-</v>
      </c>
      <c r="M1186" s="21" t="str">
        <f>IF(AND(Sheet1!G1189=0,Sheet1!L1189=0,Sheet1!Q1189=0,Sheet1!V1189=0,Sheet1!AA1189&lt;&gt;0),"出错","-")</f>
        <v>-</v>
      </c>
      <c r="N1186" s="21" t="str">
        <f>IFERROR(VLOOKUP(Sheet1!G1189,配置检查表!$Y:$Z,2,FALSE),"")</f>
        <v/>
      </c>
      <c r="O1186" s="21">
        <f>IF(AND(Sheet1!I1189=Sheet1!J1189,Sheet1!J1189&lt;&gt;0),Sheet1!I1189,IF(AND(Sheet1!I1189&lt;&gt;Sheet1!J1189,Sheet1!J1189&lt;&gt;0),Sheet1!I1189&amp;"~"&amp;Sheet1!J1189,""))</f>
        <v>1</v>
      </c>
      <c r="P1186" s="21" t="str">
        <f>IFERROR(VLOOKUP(Sheet1!L1189,配置检查表!$Y:$Z,2,FALSE),"")</f>
        <v/>
      </c>
      <c r="Q1186" s="21" t="str">
        <f>IF(AND(Sheet1!N1189=Sheet1!O1189,Sheet1!O1189&lt;&gt;0),Sheet1!N1189,IF(AND(Sheet1!N1189&lt;&gt;Sheet1!O1189,Sheet1!O1189&lt;&gt;0),Sheet1!N1189&amp;"~"&amp;Sheet1!O1189,""))</f>
        <v/>
      </c>
      <c r="R1186" s="21" t="str">
        <f>IFERROR(VLOOKUP(Sheet1!Q1189,配置检查表!$Y:$Z,2,FALSE),"")</f>
        <v/>
      </c>
      <c r="S1186" s="39">
        <f>IF(AND(Sheet1!S1393=Sheet1!T1393,Sheet1!T1393&lt;&gt;0),Sheet1!S1393,IF(AND(Sheet1!S1393&lt;&gt;Sheet1!T1393,Sheet1!T1393&lt;&gt;0),Sheet1!S1393&amp;"~"&amp;Sheet1!T1393,""))</f>
        <v>355</v>
      </c>
      <c r="T1186" s="21" t="str">
        <f>IFERROR(VLOOKUP(Sheet1!V1189,配置检查表!$Y:$Z,2,FALSE),"")</f>
        <v/>
      </c>
      <c r="U1186" s="39">
        <f>IF(AND(Sheet1!X1393=Sheet1!Y1393,Sheet1!Y1393&lt;&gt;0),Sheet1!X1393,IF(AND(Sheet1!X1393&lt;&gt;Sheet1!Y1393,Sheet1!Y1393&lt;&gt;0),Sheet1!X1393&amp;"~"&amp;Sheet1!Y1393,""))</f>
        <v>3</v>
      </c>
      <c r="V1186" s="21" t="str">
        <f>IFERROR(VLOOKUP(Sheet1!XAA,配置检查表!$Y:$Z,2,FALSE),"")</f>
        <v/>
      </c>
      <c r="W1186" s="21" t="str">
        <f>IF(AND(Sheet1!AC1393=Sheet1!AD1393,Sheet1!AD1393&lt;&gt;0),Sheet1!AC1393,IF(AND(Sheet1!AC1393&lt;&gt;Sheet1!AD1393,Sheet1!AD1393&lt;&gt;0),Sheet1!AC1393&amp;"~"&amp;Sheet1!AD1393,""))</f>
        <v/>
      </c>
    </row>
    <row r="1187" spans="1:23">
      <c r="A1187" s="3">
        <v>22166</v>
      </c>
      <c r="B1187" s="3" t="s">
        <v>517</v>
      </c>
      <c r="C1187" s="3" t="s">
        <v>511</v>
      </c>
      <c r="D1187" s="21" t="str">
        <f>IF(OR(Sheet1!I1190&lt;&gt;Sheet1!AF1190,Sheet1!AG1190&lt;&gt;Sheet1!J1190),"有影响","-")</f>
        <v>有影响</v>
      </c>
      <c r="E1187" s="21" t="str">
        <f>IF(OR(Sheet1!N1190&lt;&gt;Sheet1!AH1190,Sheet1!AI1190&lt;&gt;Sheet1!O1190),"有影响","-")</f>
        <v>-</v>
      </c>
      <c r="F1187" s="21" t="str">
        <f>IF(OR(Sheet1!S1190&lt;&gt;Sheet1!AJ1190,Sheet1!AK1190&lt;&gt;Sheet1!T1190),"有影响","-")</f>
        <v>-</v>
      </c>
      <c r="G1187" s="21" t="str">
        <f>IF(OR(Sheet1!X1190&lt;&gt;Sheet1!AL1190,Sheet1!AM1190&lt;&gt;Sheet1!Y1190),"有影响","-")</f>
        <v>-</v>
      </c>
      <c r="H1187" s="21" t="str">
        <f>IF(OR(Sheet1!AC1190&lt;&gt;Sheet1!AN1190,Sheet1!AO1190&lt;&gt;Sheet1!AD1190),"有影响","-")</f>
        <v>-</v>
      </c>
      <c r="I1187" s="21" t="str">
        <f>IF(Sheet1!G1190=0,"出错","-")</f>
        <v>-</v>
      </c>
      <c r="J1187" s="21" t="str">
        <f>IF(AND(Sheet1!G1190=0,Sheet1!L1190&lt;&gt;0),"出错","-")</f>
        <v>-</v>
      </c>
      <c r="K1187" s="21" t="str">
        <f>IF(AND(Sheet1!G1190=0,Sheet1!L1190=0,Sheet1!Q1190&lt;&gt;0),"出错","-")</f>
        <v>-</v>
      </c>
      <c r="L1187" s="21" t="str">
        <f>IF(AND(Sheet1!G1190=0,Sheet1!L1190=0,Sheet1!Q1190=0,Sheet1!V1190&lt;&gt;0),"出错","-")</f>
        <v>-</v>
      </c>
      <c r="M1187" s="21" t="str">
        <f>IF(AND(Sheet1!G1190=0,Sheet1!L1190=0,Sheet1!Q1190=0,Sheet1!V1190=0,Sheet1!AA1190&lt;&gt;0),"出错","-")</f>
        <v>-</v>
      </c>
      <c r="N1187" s="21" t="str">
        <f>IFERROR(VLOOKUP(Sheet1!G1190,配置检查表!$Y:$Z,2,FALSE),"")</f>
        <v/>
      </c>
      <c r="O1187" s="21">
        <f>IF(AND(Sheet1!I1190=Sheet1!J1190,Sheet1!J1190&lt;&gt;0),Sheet1!I1190,IF(AND(Sheet1!I1190&lt;&gt;Sheet1!J1190,Sheet1!J1190&lt;&gt;0),Sheet1!I1190&amp;"~"&amp;Sheet1!J1190,""))</f>
        <v>1</v>
      </c>
      <c r="P1187" s="21" t="str">
        <f>IFERROR(VLOOKUP(Sheet1!L1190,配置检查表!$Y:$Z,2,FALSE),"")</f>
        <v/>
      </c>
      <c r="Q1187" s="21" t="str">
        <f>IF(AND(Sheet1!N1190=Sheet1!O1190,Sheet1!O1190&lt;&gt;0),Sheet1!N1190,IF(AND(Sheet1!N1190&lt;&gt;Sheet1!O1190,Sheet1!O1190&lt;&gt;0),Sheet1!N1190&amp;"~"&amp;Sheet1!O1190,""))</f>
        <v/>
      </c>
      <c r="R1187" s="21" t="str">
        <f>IFERROR(VLOOKUP(Sheet1!Q1190,配置检查表!$Y:$Z,2,FALSE),"")</f>
        <v/>
      </c>
      <c r="S1187" s="39">
        <f>IF(AND(Sheet1!S1394=Sheet1!T1394,Sheet1!T1394&lt;&gt;0),Sheet1!S1394,IF(AND(Sheet1!S1394&lt;&gt;Sheet1!T1394,Sheet1!T1394&lt;&gt;0),Sheet1!S1394&amp;"~"&amp;Sheet1!T1394,""))</f>
        <v>385</v>
      </c>
      <c r="T1187" s="21" t="str">
        <f>IFERROR(VLOOKUP(Sheet1!V1190,配置检查表!$Y:$Z,2,FALSE),"")</f>
        <v/>
      </c>
      <c r="U1187" s="39">
        <f>IF(AND(Sheet1!X1394=Sheet1!Y1394,Sheet1!Y1394&lt;&gt;0),Sheet1!X1394,IF(AND(Sheet1!X1394&lt;&gt;Sheet1!Y1394,Sheet1!Y1394&lt;&gt;0),Sheet1!X1394&amp;"~"&amp;Sheet1!Y1394,""))</f>
        <v>1</v>
      </c>
      <c r="V1187" s="21" t="str">
        <f>IFERROR(VLOOKUP(Sheet1!XAA,配置检查表!$Y:$Z,2,FALSE),"")</f>
        <v/>
      </c>
      <c r="W1187" s="21" t="str">
        <f>IF(AND(Sheet1!AC1394=Sheet1!AD1394,Sheet1!AD1394&lt;&gt;0),Sheet1!AC1394,IF(AND(Sheet1!AC1394&lt;&gt;Sheet1!AD1394,Sheet1!AD1394&lt;&gt;0),Sheet1!AC1394&amp;"~"&amp;Sheet1!AD1394,""))</f>
        <v/>
      </c>
    </row>
    <row r="1188" spans="1:23">
      <c r="A1188" s="3">
        <v>22167</v>
      </c>
      <c r="B1188" s="3" t="s">
        <v>308</v>
      </c>
      <c r="C1188" s="3" t="s">
        <v>511</v>
      </c>
      <c r="D1188" s="21" t="str">
        <f>IF(OR(Sheet1!I1191&lt;&gt;Sheet1!AF1191,Sheet1!AG1191&lt;&gt;Sheet1!J1191),"有影响","-")</f>
        <v>有影响</v>
      </c>
      <c r="E1188" s="21" t="str">
        <f>IF(OR(Sheet1!N1191&lt;&gt;Sheet1!AH1191,Sheet1!AI1191&lt;&gt;Sheet1!O1191),"有影响","-")</f>
        <v>-</v>
      </c>
      <c r="F1188" s="21" t="str">
        <f>IF(OR(Sheet1!S1191&lt;&gt;Sheet1!AJ1191,Sheet1!AK1191&lt;&gt;Sheet1!T1191),"有影响","-")</f>
        <v>-</v>
      </c>
      <c r="G1188" s="21" t="str">
        <f>IF(OR(Sheet1!X1191&lt;&gt;Sheet1!AL1191,Sheet1!AM1191&lt;&gt;Sheet1!Y1191),"有影响","-")</f>
        <v>-</v>
      </c>
      <c r="H1188" s="21" t="str">
        <f>IF(OR(Sheet1!AC1191&lt;&gt;Sheet1!AN1191,Sheet1!AO1191&lt;&gt;Sheet1!AD1191),"有影响","-")</f>
        <v>-</v>
      </c>
      <c r="I1188" s="21" t="str">
        <f>IF(Sheet1!G1191=0,"出错","-")</f>
        <v>-</v>
      </c>
      <c r="J1188" s="21" t="str">
        <f>IF(AND(Sheet1!G1191=0,Sheet1!L1191&lt;&gt;0),"出错","-")</f>
        <v>-</v>
      </c>
      <c r="K1188" s="21" t="str">
        <f>IF(AND(Sheet1!G1191=0,Sheet1!L1191=0,Sheet1!Q1191&lt;&gt;0),"出错","-")</f>
        <v>-</v>
      </c>
      <c r="L1188" s="21" t="str">
        <f>IF(AND(Sheet1!G1191=0,Sheet1!L1191=0,Sheet1!Q1191=0,Sheet1!V1191&lt;&gt;0),"出错","-")</f>
        <v>-</v>
      </c>
      <c r="M1188" s="21" t="str">
        <f>IF(AND(Sheet1!G1191=0,Sheet1!L1191=0,Sheet1!Q1191=0,Sheet1!V1191=0,Sheet1!AA1191&lt;&gt;0),"出错","-")</f>
        <v>-</v>
      </c>
      <c r="N1188" s="21" t="str">
        <f>IFERROR(VLOOKUP(Sheet1!G1191,配置检查表!$Y:$Z,2,FALSE),"")</f>
        <v/>
      </c>
      <c r="O1188" s="21">
        <f>IF(AND(Sheet1!I1191=Sheet1!J1191,Sheet1!J1191&lt;&gt;0),Sheet1!I1191,IF(AND(Sheet1!I1191&lt;&gt;Sheet1!J1191,Sheet1!J1191&lt;&gt;0),Sheet1!I1191&amp;"~"&amp;Sheet1!J1191,""))</f>
        <v>1</v>
      </c>
      <c r="P1188" s="21" t="str">
        <f>IFERROR(VLOOKUP(Sheet1!L1191,配置检查表!$Y:$Z,2,FALSE),"")</f>
        <v/>
      </c>
      <c r="Q1188" s="21" t="str">
        <f>IF(AND(Sheet1!N1191=Sheet1!O1191,Sheet1!O1191&lt;&gt;0),Sheet1!N1191,IF(AND(Sheet1!N1191&lt;&gt;Sheet1!O1191,Sheet1!O1191&lt;&gt;0),Sheet1!N1191&amp;"~"&amp;Sheet1!O1191,""))</f>
        <v/>
      </c>
      <c r="R1188" s="21" t="str">
        <f>IFERROR(VLOOKUP(Sheet1!Q1191,配置检查表!$Y:$Z,2,FALSE),"")</f>
        <v/>
      </c>
      <c r="S1188" s="39">
        <f>IF(AND(Sheet1!S1395=Sheet1!T1395,Sheet1!T1395&lt;&gt;0),Sheet1!S1395,IF(AND(Sheet1!S1395&lt;&gt;Sheet1!T1395,Sheet1!T1395&lt;&gt;0),Sheet1!S1395&amp;"~"&amp;Sheet1!T1395,""))</f>
        <v>330</v>
      </c>
      <c r="T1188" s="21" t="str">
        <f>IFERROR(VLOOKUP(Sheet1!V1191,配置检查表!$Y:$Z,2,FALSE),"")</f>
        <v/>
      </c>
      <c r="U1188" s="39" t="str">
        <f>IF(AND(Sheet1!X1395=Sheet1!Y1395,Sheet1!Y1395&lt;&gt;0),Sheet1!X1395,IF(AND(Sheet1!X1395&lt;&gt;Sheet1!Y1395,Sheet1!Y1395&lt;&gt;0),Sheet1!X1395&amp;"~"&amp;Sheet1!Y1395,""))</f>
        <v/>
      </c>
      <c r="V1188" s="21" t="str">
        <f>IFERROR(VLOOKUP(Sheet1!XAA,配置检查表!$Y:$Z,2,FALSE),"")</f>
        <v/>
      </c>
      <c r="W1188" s="21" t="str">
        <f>IF(AND(Sheet1!AC1395=Sheet1!AD1395,Sheet1!AD1395&lt;&gt;0),Sheet1!AC1395,IF(AND(Sheet1!AC1395&lt;&gt;Sheet1!AD1395,Sheet1!AD1395&lt;&gt;0),Sheet1!AC1395&amp;"~"&amp;Sheet1!AD1395,""))</f>
        <v/>
      </c>
    </row>
    <row r="1189" spans="1:23">
      <c r="A1189" s="3">
        <v>22168</v>
      </c>
      <c r="B1189" s="3" t="s">
        <v>309</v>
      </c>
      <c r="C1189" s="3" t="s">
        <v>511</v>
      </c>
      <c r="D1189" s="21" t="str">
        <f>IF(OR(Sheet1!I1192&lt;&gt;Sheet1!AF1192,Sheet1!AG1192&lt;&gt;Sheet1!J1192),"有影响","-")</f>
        <v>有影响</v>
      </c>
      <c r="E1189" s="21" t="str">
        <f>IF(OR(Sheet1!N1192&lt;&gt;Sheet1!AH1192,Sheet1!AI1192&lt;&gt;Sheet1!O1192),"有影响","-")</f>
        <v>-</v>
      </c>
      <c r="F1189" s="21" t="str">
        <f>IF(OR(Sheet1!S1192&lt;&gt;Sheet1!AJ1192,Sheet1!AK1192&lt;&gt;Sheet1!T1192),"有影响","-")</f>
        <v>-</v>
      </c>
      <c r="G1189" s="21" t="str">
        <f>IF(OR(Sheet1!X1192&lt;&gt;Sheet1!AL1192,Sheet1!AM1192&lt;&gt;Sheet1!Y1192),"有影响","-")</f>
        <v>-</v>
      </c>
      <c r="H1189" s="21" t="str">
        <f>IF(OR(Sheet1!AC1192&lt;&gt;Sheet1!AN1192,Sheet1!AO1192&lt;&gt;Sheet1!AD1192),"有影响","-")</f>
        <v>-</v>
      </c>
      <c r="I1189" s="21" t="str">
        <f>IF(Sheet1!G1192=0,"出错","-")</f>
        <v>-</v>
      </c>
      <c r="J1189" s="21" t="str">
        <f>IF(AND(Sheet1!G1192=0,Sheet1!L1192&lt;&gt;0),"出错","-")</f>
        <v>-</v>
      </c>
      <c r="K1189" s="21" t="str">
        <f>IF(AND(Sheet1!G1192=0,Sheet1!L1192=0,Sheet1!Q1192&lt;&gt;0),"出错","-")</f>
        <v>-</v>
      </c>
      <c r="L1189" s="21" t="str">
        <f>IF(AND(Sheet1!G1192=0,Sheet1!L1192=0,Sheet1!Q1192=0,Sheet1!V1192&lt;&gt;0),"出错","-")</f>
        <v>-</v>
      </c>
      <c r="M1189" s="21" t="str">
        <f>IF(AND(Sheet1!G1192=0,Sheet1!L1192=0,Sheet1!Q1192=0,Sheet1!V1192=0,Sheet1!AA1192&lt;&gt;0),"出错","-")</f>
        <v>-</v>
      </c>
      <c r="N1189" s="21" t="str">
        <f>IFERROR(VLOOKUP(Sheet1!G1192,配置检查表!$Y:$Z,2,FALSE),"")</f>
        <v/>
      </c>
      <c r="O1189" s="21">
        <f>IF(AND(Sheet1!I1192=Sheet1!J1192,Sheet1!J1192&lt;&gt;0),Sheet1!I1192,IF(AND(Sheet1!I1192&lt;&gt;Sheet1!J1192,Sheet1!J1192&lt;&gt;0),Sheet1!I1192&amp;"~"&amp;Sheet1!J1192,""))</f>
        <v>1</v>
      </c>
      <c r="P1189" s="21" t="str">
        <f>IFERROR(VLOOKUP(Sheet1!L1192,配置检查表!$Y:$Z,2,FALSE),"")</f>
        <v/>
      </c>
      <c r="Q1189" s="21" t="str">
        <f>IF(AND(Sheet1!N1192=Sheet1!O1192,Sheet1!O1192&lt;&gt;0),Sheet1!N1192,IF(AND(Sheet1!N1192&lt;&gt;Sheet1!O1192,Sheet1!O1192&lt;&gt;0),Sheet1!N1192&amp;"~"&amp;Sheet1!O1192,""))</f>
        <v/>
      </c>
      <c r="R1189" s="21" t="str">
        <f>IFERROR(VLOOKUP(Sheet1!Q1192,配置检查表!$Y:$Z,2,FALSE),"")</f>
        <v/>
      </c>
      <c r="S1189" s="39">
        <f>IF(AND(Sheet1!S1396=Sheet1!T1396,Sheet1!T1396&lt;&gt;0),Sheet1!S1396,IF(AND(Sheet1!S1396&lt;&gt;Sheet1!T1396,Sheet1!T1396&lt;&gt;0),Sheet1!S1396&amp;"~"&amp;Sheet1!T1396,""))</f>
        <v>360</v>
      </c>
      <c r="T1189" s="21" t="str">
        <f>IFERROR(VLOOKUP(Sheet1!V1192,配置检查表!$Y:$Z,2,FALSE),"")</f>
        <v/>
      </c>
      <c r="U1189" s="39">
        <f>IF(AND(Sheet1!X1396=Sheet1!Y1396,Sheet1!Y1396&lt;&gt;0),Sheet1!X1396,IF(AND(Sheet1!X1396&lt;&gt;Sheet1!Y1396,Sheet1!Y1396&lt;&gt;0),Sheet1!X1396&amp;"~"&amp;Sheet1!Y1396,""))</f>
        <v>3</v>
      </c>
      <c r="V1189" s="21" t="str">
        <f>IFERROR(VLOOKUP(Sheet1!XAA,配置检查表!$Y:$Z,2,FALSE),"")</f>
        <v/>
      </c>
      <c r="W1189" s="21" t="str">
        <f>IF(AND(Sheet1!AC1396=Sheet1!AD1396,Sheet1!AD1396&lt;&gt;0),Sheet1!AC1396,IF(AND(Sheet1!AC1396&lt;&gt;Sheet1!AD1396,Sheet1!AD1396&lt;&gt;0),Sheet1!AC1396&amp;"~"&amp;Sheet1!AD1396,""))</f>
        <v/>
      </c>
    </row>
    <row r="1190" spans="1:23">
      <c r="A1190" s="3">
        <v>22169</v>
      </c>
      <c r="B1190" s="3" t="s">
        <v>212</v>
      </c>
      <c r="C1190" s="3" t="s">
        <v>2292</v>
      </c>
      <c r="D1190" s="21" t="str">
        <f>IF(OR(Sheet1!I1193&lt;&gt;Sheet1!AF1193,Sheet1!AG1193&lt;&gt;Sheet1!J1193),"有影响","-")</f>
        <v>有影响</v>
      </c>
      <c r="E1190" s="21" t="str">
        <f>IF(OR(Sheet1!N1193&lt;&gt;Sheet1!AH1193,Sheet1!AI1193&lt;&gt;Sheet1!O1193),"有影响","-")</f>
        <v>-</v>
      </c>
      <c r="F1190" s="21" t="str">
        <f>IF(OR(Sheet1!S1193&lt;&gt;Sheet1!AJ1193,Sheet1!AK1193&lt;&gt;Sheet1!T1193),"有影响","-")</f>
        <v>-</v>
      </c>
      <c r="G1190" s="21" t="str">
        <f>IF(OR(Sheet1!X1193&lt;&gt;Sheet1!AL1193,Sheet1!AM1193&lt;&gt;Sheet1!Y1193),"有影响","-")</f>
        <v>-</v>
      </c>
      <c r="H1190" s="21" t="str">
        <f>IF(OR(Sheet1!AC1193&lt;&gt;Sheet1!AN1193,Sheet1!AO1193&lt;&gt;Sheet1!AD1193),"有影响","-")</f>
        <v>-</v>
      </c>
      <c r="I1190" s="21" t="str">
        <f>IF(Sheet1!G1193=0,"出错","-")</f>
        <v>-</v>
      </c>
      <c r="J1190" s="21" t="str">
        <f>IF(AND(Sheet1!G1193=0,Sheet1!L1193&lt;&gt;0),"出错","-")</f>
        <v>-</v>
      </c>
      <c r="K1190" s="21" t="str">
        <f>IF(AND(Sheet1!G1193=0,Sheet1!L1193=0,Sheet1!Q1193&lt;&gt;0),"出错","-")</f>
        <v>-</v>
      </c>
      <c r="L1190" s="21" t="str">
        <f>IF(AND(Sheet1!G1193=0,Sheet1!L1193=0,Sheet1!Q1193=0,Sheet1!V1193&lt;&gt;0),"出错","-")</f>
        <v>-</v>
      </c>
      <c r="M1190" s="21" t="str">
        <f>IF(AND(Sheet1!G1193=0,Sheet1!L1193=0,Sheet1!Q1193=0,Sheet1!V1193=0,Sheet1!AA1193&lt;&gt;0),"出错","-")</f>
        <v>-</v>
      </c>
      <c r="N1190" s="21" t="str">
        <f>IFERROR(VLOOKUP(Sheet1!G1193,配置检查表!$Y:$Z,2,FALSE),"")</f>
        <v/>
      </c>
      <c r="O1190" s="21">
        <f>IF(AND(Sheet1!I1193=Sheet1!J1193,Sheet1!J1193&lt;&gt;0),Sheet1!I1193,IF(AND(Sheet1!I1193&lt;&gt;Sheet1!J1193,Sheet1!J1193&lt;&gt;0),Sheet1!I1193&amp;"~"&amp;Sheet1!J1193,""))</f>
        <v>1</v>
      </c>
      <c r="P1190" s="21" t="str">
        <f>IFERROR(VLOOKUP(Sheet1!L1193,配置检查表!$Y:$Z,2,FALSE),"")</f>
        <v/>
      </c>
      <c r="Q1190" s="21" t="str">
        <f>IF(AND(Sheet1!N1193=Sheet1!O1193,Sheet1!O1193&lt;&gt;0),Sheet1!N1193,IF(AND(Sheet1!N1193&lt;&gt;Sheet1!O1193,Sheet1!O1193&lt;&gt;0),Sheet1!N1193&amp;"~"&amp;Sheet1!O1193,""))</f>
        <v/>
      </c>
      <c r="R1190" s="21" t="str">
        <f>IFERROR(VLOOKUP(Sheet1!Q1193,配置检查表!$Y:$Z,2,FALSE),"")</f>
        <v/>
      </c>
      <c r="S1190" s="39">
        <f>IF(AND(Sheet1!S1397=Sheet1!T1397,Sheet1!T1397&lt;&gt;0),Sheet1!S1397,IF(AND(Sheet1!S1397&lt;&gt;Sheet1!T1397,Sheet1!T1397&lt;&gt;0),Sheet1!S1397&amp;"~"&amp;Sheet1!T1397,""))</f>
        <v>390</v>
      </c>
      <c r="T1190" s="21" t="str">
        <f>IFERROR(VLOOKUP(Sheet1!V1193,配置检查表!$Y:$Z,2,FALSE),"")</f>
        <v/>
      </c>
      <c r="U1190" s="39">
        <f>IF(AND(Sheet1!X1397=Sheet1!Y1397,Sheet1!Y1397&lt;&gt;0),Sheet1!X1397,IF(AND(Sheet1!X1397&lt;&gt;Sheet1!Y1397,Sheet1!Y1397&lt;&gt;0),Sheet1!X1397&amp;"~"&amp;Sheet1!Y1397,""))</f>
        <v>1</v>
      </c>
      <c r="V1190" s="21" t="str">
        <f>IFERROR(VLOOKUP(Sheet1!XAA,配置检查表!$Y:$Z,2,FALSE),"")</f>
        <v/>
      </c>
      <c r="W1190" s="21" t="str">
        <f>IF(AND(Sheet1!AC1397=Sheet1!AD1397,Sheet1!AD1397&lt;&gt;0),Sheet1!AC1397,IF(AND(Sheet1!AC1397&lt;&gt;Sheet1!AD1397,Sheet1!AD1397&lt;&gt;0),Sheet1!AC1397&amp;"~"&amp;Sheet1!AD1397,""))</f>
        <v/>
      </c>
    </row>
    <row r="1191" spans="1:23">
      <c r="A1191" s="3">
        <v>22170</v>
      </c>
      <c r="B1191" s="3" t="s">
        <v>213</v>
      </c>
      <c r="C1191" s="3" t="s">
        <v>2293</v>
      </c>
      <c r="D1191" s="21" t="str">
        <f>IF(OR(Sheet1!I1194&lt;&gt;Sheet1!AF1194,Sheet1!AG1194&lt;&gt;Sheet1!J1194),"有影响","-")</f>
        <v>有影响</v>
      </c>
      <c r="E1191" s="21" t="str">
        <f>IF(OR(Sheet1!N1194&lt;&gt;Sheet1!AH1194,Sheet1!AI1194&lt;&gt;Sheet1!O1194),"有影响","-")</f>
        <v>-</v>
      </c>
      <c r="F1191" s="21" t="str">
        <f>IF(OR(Sheet1!S1194&lt;&gt;Sheet1!AJ1194,Sheet1!AK1194&lt;&gt;Sheet1!T1194),"有影响","-")</f>
        <v>-</v>
      </c>
      <c r="G1191" s="21" t="str">
        <f>IF(OR(Sheet1!X1194&lt;&gt;Sheet1!AL1194,Sheet1!AM1194&lt;&gt;Sheet1!Y1194),"有影响","-")</f>
        <v>-</v>
      </c>
      <c r="H1191" s="21" t="str">
        <f>IF(OR(Sheet1!AC1194&lt;&gt;Sheet1!AN1194,Sheet1!AO1194&lt;&gt;Sheet1!AD1194),"有影响","-")</f>
        <v>-</v>
      </c>
      <c r="I1191" s="21" t="str">
        <f>IF(Sheet1!G1194=0,"出错","-")</f>
        <v>-</v>
      </c>
      <c r="J1191" s="21" t="str">
        <f>IF(AND(Sheet1!G1194=0,Sheet1!L1194&lt;&gt;0),"出错","-")</f>
        <v>-</v>
      </c>
      <c r="K1191" s="21" t="str">
        <f>IF(AND(Sheet1!G1194=0,Sheet1!L1194=0,Sheet1!Q1194&lt;&gt;0),"出错","-")</f>
        <v>-</v>
      </c>
      <c r="L1191" s="21" t="str">
        <f>IF(AND(Sheet1!G1194=0,Sheet1!L1194=0,Sheet1!Q1194=0,Sheet1!V1194&lt;&gt;0),"出错","-")</f>
        <v>-</v>
      </c>
      <c r="M1191" s="21" t="str">
        <f>IF(AND(Sheet1!G1194=0,Sheet1!L1194=0,Sheet1!Q1194=0,Sheet1!V1194=0,Sheet1!AA1194&lt;&gt;0),"出错","-")</f>
        <v>-</v>
      </c>
      <c r="N1191" s="21" t="str">
        <f>IFERROR(VLOOKUP(Sheet1!G1194,配置检查表!$Y:$Z,2,FALSE),"")</f>
        <v/>
      </c>
      <c r="O1191" s="21">
        <f>IF(AND(Sheet1!I1194=Sheet1!J1194,Sheet1!J1194&lt;&gt;0),Sheet1!I1194,IF(AND(Sheet1!I1194&lt;&gt;Sheet1!J1194,Sheet1!J1194&lt;&gt;0),Sheet1!I1194&amp;"~"&amp;Sheet1!J1194,""))</f>
        <v>1</v>
      </c>
      <c r="P1191" s="21" t="str">
        <f>IFERROR(VLOOKUP(Sheet1!L1194,配置检查表!$Y:$Z,2,FALSE),"")</f>
        <v/>
      </c>
      <c r="Q1191" s="21" t="str">
        <f>IF(AND(Sheet1!N1194=Sheet1!O1194,Sheet1!O1194&lt;&gt;0),Sheet1!N1194,IF(AND(Sheet1!N1194&lt;&gt;Sheet1!O1194,Sheet1!O1194&lt;&gt;0),Sheet1!N1194&amp;"~"&amp;Sheet1!O1194,""))</f>
        <v/>
      </c>
      <c r="R1191" s="21" t="str">
        <f>IFERROR(VLOOKUP(Sheet1!Q1194,配置检查表!$Y:$Z,2,FALSE),"")</f>
        <v/>
      </c>
      <c r="S1191" s="39">
        <f>IF(AND(Sheet1!S1398=Sheet1!T1398,Sheet1!T1398&lt;&gt;0),Sheet1!S1398,IF(AND(Sheet1!S1398&lt;&gt;Sheet1!T1398,Sheet1!T1398&lt;&gt;0),Sheet1!S1398&amp;"~"&amp;Sheet1!T1398,""))</f>
        <v>335</v>
      </c>
      <c r="T1191" s="21" t="str">
        <f>IFERROR(VLOOKUP(Sheet1!V1194,配置检查表!$Y:$Z,2,FALSE),"")</f>
        <v/>
      </c>
      <c r="U1191" s="39" t="str">
        <f>IF(AND(Sheet1!X1398=Sheet1!Y1398,Sheet1!Y1398&lt;&gt;0),Sheet1!X1398,IF(AND(Sheet1!X1398&lt;&gt;Sheet1!Y1398,Sheet1!Y1398&lt;&gt;0),Sheet1!X1398&amp;"~"&amp;Sheet1!Y1398,""))</f>
        <v/>
      </c>
      <c r="V1191" s="21" t="str">
        <f>IFERROR(VLOOKUP(Sheet1!XAA,配置检查表!$Y:$Z,2,FALSE),"")</f>
        <v/>
      </c>
      <c r="W1191" s="21" t="str">
        <f>IF(AND(Sheet1!AC1398=Sheet1!AD1398,Sheet1!AD1398&lt;&gt;0),Sheet1!AC1398,IF(AND(Sheet1!AC1398&lt;&gt;Sheet1!AD1398,Sheet1!AD1398&lt;&gt;0),Sheet1!AC1398&amp;"~"&amp;Sheet1!AD1398,""))</f>
        <v/>
      </c>
    </row>
    <row r="1192" spans="1:23">
      <c r="A1192" s="3">
        <v>22171</v>
      </c>
      <c r="B1192" s="3" t="s">
        <v>214</v>
      </c>
      <c r="C1192" s="3" t="s">
        <v>2294</v>
      </c>
      <c r="D1192" s="21" t="str">
        <f>IF(OR(Sheet1!I1195&lt;&gt;Sheet1!AF1195,Sheet1!AG1195&lt;&gt;Sheet1!J1195),"有影响","-")</f>
        <v>有影响</v>
      </c>
      <c r="E1192" s="21" t="str">
        <f>IF(OR(Sheet1!N1195&lt;&gt;Sheet1!AH1195,Sheet1!AI1195&lt;&gt;Sheet1!O1195),"有影响","-")</f>
        <v>-</v>
      </c>
      <c r="F1192" s="21" t="str">
        <f>IF(OR(Sheet1!S1195&lt;&gt;Sheet1!AJ1195,Sheet1!AK1195&lt;&gt;Sheet1!T1195),"有影响","-")</f>
        <v>-</v>
      </c>
      <c r="G1192" s="21" t="str">
        <f>IF(OR(Sheet1!X1195&lt;&gt;Sheet1!AL1195,Sheet1!AM1195&lt;&gt;Sheet1!Y1195),"有影响","-")</f>
        <v>-</v>
      </c>
      <c r="H1192" s="21" t="str">
        <f>IF(OR(Sheet1!AC1195&lt;&gt;Sheet1!AN1195,Sheet1!AO1195&lt;&gt;Sheet1!AD1195),"有影响","-")</f>
        <v>-</v>
      </c>
      <c r="I1192" s="21" t="str">
        <f>IF(Sheet1!G1195=0,"出错","-")</f>
        <v>-</v>
      </c>
      <c r="J1192" s="21" t="str">
        <f>IF(AND(Sheet1!G1195=0,Sheet1!L1195&lt;&gt;0),"出错","-")</f>
        <v>-</v>
      </c>
      <c r="K1192" s="21" t="str">
        <f>IF(AND(Sheet1!G1195=0,Sheet1!L1195=0,Sheet1!Q1195&lt;&gt;0),"出错","-")</f>
        <v>-</v>
      </c>
      <c r="L1192" s="21" t="str">
        <f>IF(AND(Sheet1!G1195=0,Sheet1!L1195=0,Sheet1!Q1195=0,Sheet1!V1195&lt;&gt;0),"出错","-")</f>
        <v>-</v>
      </c>
      <c r="M1192" s="21" t="str">
        <f>IF(AND(Sheet1!G1195=0,Sheet1!L1195=0,Sheet1!Q1195=0,Sheet1!V1195=0,Sheet1!AA1195&lt;&gt;0),"出错","-")</f>
        <v>-</v>
      </c>
      <c r="N1192" s="21" t="str">
        <f>IFERROR(VLOOKUP(Sheet1!G1195,配置检查表!$Y:$Z,2,FALSE),"")</f>
        <v/>
      </c>
      <c r="O1192" s="21">
        <f>IF(AND(Sheet1!I1195=Sheet1!J1195,Sheet1!J1195&lt;&gt;0),Sheet1!I1195,IF(AND(Sheet1!I1195&lt;&gt;Sheet1!J1195,Sheet1!J1195&lt;&gt;0),Sheet1!I1195&amp;"~"&amp;Sheet1!J1195,""))</f>
        <v>1</v>
      </c>
      <c r="P1192" s="21" t="str">
        <f>IFERROR(VLOOKUP(Sheet1!L1195,配置检查表!$Y:$Z,2,FALSE),"")</f>
        <v/>
      </c>
      <c r="Q1192" s="21" t="str">
        <f>IF(AND(Sheet1!N1195=Sheet1!O1195,Sheet1!O1195&lt;&gt;0),Sheet1!N1195,IF(AND(Sheet1!N1195&lt;&gt;Sheet1!O1195,Sheet1!O1195&lt;&gt;0),Sheet1!N1195&amp;"~"&amp;Sheet1!O1195,""))</f>
        <v/>
      </c>
      <c r="R1192" s="21" t="str">
        <f>IFERROR(VLOOKUP(Sheet1!Q1195,配置检查表!$Y:$Z,2,FALSE),"")</f>
        <v/>
      </c>
      <c r="S1192" s="39">
        <f>IF(AND(Sheet1!S1399=Sheet1!T1399,Sheet1!T1399&lt;&gt;0),Sheet1!S1399,IF(AND(Sheet1!S1399&lt;&gt;Sheet1!T1399,Sheet1!T1399&lt;&gt;0),Sheet1!S1399&amp;"~"&amp;Sheet1!T1399,""))</f>
        <v>365</v>
      </c>
      <c r="T1192" s="21" t="str">
        <f>IFERROR(VLOOKUP(Sheet1!V1195,配置检查表!$Y:$Z,2,FALSE),"")</f>
        <v/>
      </c>
      <c r="U1192" s="39">
        <f>IF(AND(Sheet1!X1399=Sheet1!Y1399,Sheet1!Y1399&lt;&gt;0),Sheet1!X1399,IF(AND(Sheet1!X1399&lt;&gt;Sheet1!Y1399,Sheet1!Y1399&lt;&gt;0),Sheet1!X1399&amp;"~"&amp;Sheet1!Y1399,""))</f>
        <v>3</v>
      </c>
      <c r="V1192" s="21" t="str">
        <f>IFERROR(VLOOKUP(Sheet1!XAA,配置检查表!$Y:$Z,2,FALSE),"")</f>
        <v/>
      </c>
      <c r="W1192" s="21" t="str">
        <f>IF(AND(Sheet1!AC1399=Sheet1!AD1399,Sheet1!AD1399&lt;&gt;0),Sheet1!AC1399,IF(AND(Sheet1!AC1399&lt;&gt;Sheet1!AD1399,Sheet1!AD1399&lt;&gt;0),Sheet1!AC1399&amp;"~"&amp;Sheet1!AD1399,""))</f>
        <v/>
      </c>
    </row>
    <row r="1193" spans="1:23">
      <c r="A1193" s="3">
        <v>22172</v>
      </c>
      <c r="B1193" s="3" t="s">
        <v>215</v>
      </c>
      <c r="C1193" s="3" t="s">
        <v>2295</v>
      </c>
      <c r="D1193" s="21" t="str">
        <f>IF(OR(Sheet1!I1196&lt;&gt;Sheet1!AF1196,Sheet1!AG1196&lt;&gt;Sheet1!J1196),"有影响","-")</f>
        <v>有影响</v>
      </c>
      <c r="E1193" s="21" t="str">
        <f>IF(OR(Sheet1!N1196&lt;&gt;Sheet1!AH1196,Sheet1!AI1196&lt;&gt;Sheet1!O1196),"有影响","-")</f>
        <v>-</v>
      </c>
      <c r="F1193" s="21" t="str">
        <f>IF(OR(Sheet1!S1196&lt;&gt;Sheet1!AJ1196,Sheet1!AK1196&lt;&gt;Sheet1!T1196),"有影响","-")</f>
        <v>-</v>
      </c>
      <c r="G1193" s="21" t="str">
        <f>IF(OR(Sheet1!X1196&lt;&gt;Sheet1!AL1196,Sheet1!AM1196&lt;&gt;Sheet1!Y1196),"有影响","-")</f>
        <v>-</v>
      </c>
      <c r="H1193" s="21" t="str">
        <f>IF(OR(Sheet1!AC1196&lt;&gt;Sheet1!AN1196,Sheet1!AO1196&lt;&gt;Sheet1!AD1196),"有影响","-")</f>
        <v>-</v>
      </c>
      <c r="I1193" s="21" t="str">
        <f>IF(Sheet1!G1196=0,"出错","-")</f>
        <v>-</v>
      </c>
      <c r="J1193" s="21" t="str">
        <f>IF(AND(Sheet1!G1196=0,Sheet1!L1196&lt;&gt;0),"出错","-")</f>
        <v>-</v>
      </c>
      <c r="K1193" s="21" t="str">
        <f>IF(AND(Sheet1!G1196=0,Sheet1!L1196=0,Sheet1!Q1196&lt;&gt;0),"出错","-")</f>
        <v>-</v>
      </c>
      <c r="L1193" s="21" t="str">
        <f>IF(AND(Sheet1!G1196=0,Sheet1!L1196=0,Sheet1!Q1196=0,Sheet1!V1196&lt;&gt;0),"出错","-")</f>
        <v>-</v>
      </c>
      <c r="M1193" s="21" t="str">
        <f>IF(AND(Sheet1!G1196=0,Sheet1!L1196=0,Sheet1!Q1196=0,Sheet1!V1196=0,Sheet1!AA1196&lt;&gt;0),"出错","-")</f>
        <v>-</v>
      </c>
      <c r="N1193" s="21" t="str">
        <f>IFERROR(VLOOKUP(Sheet1!G1196,配置检查表!$Y:$Z,2,FALSE),"")</f>
        <v/>
      </c>
      <c r="O1193" s="21">
        <f>IF(AND(Sheet1!I1196=Sheet1!J1196,Sheet1!J1196&lt;&gt;0),Sheet1!I1196,IF(AND(Sheet1!I1196&lt;&gt;Sheet1!J1196,Sheet1!J1196&lt;&gt;0),Sheet1!I1196&amp;"~"&amp;Sheet1!J1196,""))</f>
        <v>1</v>
      </c>
      <c r="P1193" s="21" t="str">
        <f>IFERROR(VLOOKUP(Sheet1!L1196,配置检查表!$Y:$Z,2,FALSE),"")</f>
        <v/>
      </c>
      <c r="Q1193" s="21" t="str">
        <f>IF(AND(Sheet1!N1196=Sheet1!O1196,Sheet1!O1196&lt;&gt;0),Sheet1!N1196,IF(AND(Sheet1!N1196&lt;&gt;Sheet1!O1196,Sheet1!O1196&lt;&gt;0),Sheet1!N1196&amp;"~"&amp;Sheet1!O1196,""))</f>
        <v/>
      </c>
      <c r="R1193" s="21" t="str">
        <f>IFERROR(VLOOKUP(Sheet1!Q1196,配置检查表!$Y:$Z,2,FALSE),"")</f>
        <v/>
      </c>
      <c r="S1193" s="39">
        <f>IF(AND(Sheet1!S1400=Sheet1!T1400,Sheet1!T1400&lt;&gt;0),Sheet1!S1400,IF(AND(Sheet1!S1400&lt;&gt;Sheet1!T1400,Sheet1!T1400&lt;&gt;0),Sheet1!S1400&amp;"~"&amp;Sheet1!T1400,""))</f>
        <v>395</v>
      </c>
      <c r="T1193" s="21" t="str">
        <f>IFERROR(VLOOKUP(Sheet1!V1196,配置检查表!$Y:$Z,2,FALSE),"")</f>
        <v/>
      </c>
      <c r="U1193" s="39">
        <f>IF(AND(Sheet1!X1400=Sheet1!Y1400,Sheet1!Y1400&lt;&gt;0),Sheet1!X1400,IF(AND(Sheet1!X1400&lt;&gt;Sheet1!Y1400,Sheet1!Y1400&lt;&gt;0),Sheet1!X1400&amp;"~"&amp;Sheet1!Y1400,""))</f>
        <v>1</v>
      </c>
      <c r="V1193" s="21" t="str">
        <f>IFERROR(VLOOKUP(Sheet1!XAA,配置检查表!$Y:$Z,2,FALSE),"")</f>
        <v/>
      </c>
      <c r="W1193" s="21" t="str">
        <f>IF(AND(Sheet1!AC1400=Sheet1!AD1400,Sheet1!AD1400&lt;&gt;0),Sheet1!AC1400,IF(AND(Sheet1!AC1400&lt;&gt;Sheet1!AD1400,Sheet1!AD1400&lt;&gt;0),Sheet1!AC1400&amp;"~"&amp;Sheet1!AD1400,""))</f>
        <v/>
      </c>
    </row>
    <row r="1194" spans="1:23">
      <c r="A1194" s="3">
        <v>22173</v>
      </c>
      <c r="B1194" s="3" t="s">
        <v>216</v>
      </c>
      <c r="C1194" s="3" t="s">
        <v>2296</v>
      </c>
      <c r="D1194" s="21" t="str">
        <f>IF(OR(Sheet1!I1197&lt;&gt;Sheet1!AF1197,Sheet1!AG1197&lt;&gt;Sheet1!J1197),"有影响","-")</f>
        <v>有影响</v>
      </c>
      <c r="E1194" s="21" t="str">
        <f>IF(OR(Sheet1!N1197&lt;&gt;Sheet1!AH1197,Sheet1!AI1197&lt;&gt;Sheet1!O1197),"有影响","-")</f>
        <v>-</v>
      </c>
      <c r="F1194" s="21" t="str">
        <f>IF(OR(Sheet1!S1197&lt;&gt;Sheet1!AJ1197,Sheet1!AK1197&lt;&gt;Sheet1!T1197),"有影响","-")</f>
        <v>-</v>
      </c>
      <c r="G1194" s="21" t="str">
        <f>IF(OR(Sheet1!X1197&lt;&gt;Sheet1!AL1197,Sheet1!AM1197&lt;&gt;Sheet1!Y1197),"有影响","-")</f>
        <v>-</v>
      </c>
      <c r="H1194" s="21" t="str">
        <f>IF(OR(Sheet1!AC1197&lt;&gt;Sheet1!AN1197,Sheet1!AO1197&lt;&gt;Sheet1!AD1197),"有影响","-")</f>
        <v>-</v>
      </c>
      <c r="I1194" s="21" t="str">
        <f>IF(Sheet1!G1197=0,"出错","-")</f>
        <v>-</v>
      </c>
      <c r="J1194" s="21" t="str">
        <f>IF(AND(Sheet1!G1197=0,Sheet1!L1197&lt;&gt;0),"出错","-")</f>
        <v>-</v>
      </c>
      <c r="K1194" s="21" t="str">
        <f>IF(AND(Sheet1!G1197=0,Sheet1!L1197=0,Sheet1!Q1197&lt;&gt;0),"出错","-")</f>
        <v>-</v>
      </c>
      <c r="L1194" s="21" t="str">
        <f>IF(AND(Sheet1!G1197=0,Sheet1!L1197=0,Sheet1!Q1197=0,Sheet1!V1197&lt;&gt;0),"出错","-")</f>
        <v>-</v>
      </c>
      <c r="M1194" s="21" t="str">
        <f>IF(AND(Sheet1!G1197=0,Sheet1!L1197=0,Sheet1!Q1197=0,Sheet1!V1197=0,Sheet1!AA1197&lt;&gt;0),"出错","-")</f>
        <v>-</v>
      </c>
      <c r="N1194" s="21" t="str">
        <f>IFERROR(VLOOKUP(Sheet1!G1197,配置检查表!$Y:$Z,2,FALSE),"")</f>
        <v/>
      </c>
      <c r="O1194" s="21">
        <f>IF(AND(Sheet1!I1197=Sheet1!J1197,Sheet1!J1197&lt;&gt;0),Sheet1!I1197,IF(AND(Sheet1!I1197&lt;&gt;Sheet1!J1197,Sheet1!J1197&lt;&gt;0),Sheet1!I1197&amp;"~"&amp;Sheet1!J1197,""))</f>
        <v>1</v>
      </c>
      <c r="P1194" s="21" t="str">
        <f>IFERROR(VLOOKUP(Sheet1!L1197,配置检查表!$Y:$Z,2,FALSE),"")</f>
        <v/>
      </c>
      <c r="Q1194" s="21" t="str">
        <f>IF(AND(Sheet1!N1197=Sheet1!O1197,Sheet1!O1197&lt;&gt;0),Sheet1!N1197,IF(AND(Sheet1!N1197&lt;&gt;Sheet1!O1197,Sheet1!O1197&lt;&gt;0),Sheet1!N1197&amp;"~"&amp;Sheet1!O1197,""))</f>
        <v/>
      </c>
      <c r="R1194" s="21" t="str">
        <f>IFERROR(VLOOKUP(Sheet1!Q1197,配置检查表!$Y:$Z,2,FALSE),"")</f>
        <v/>
      </c>
      <c r="S1194" s="39">
        <f>IF(AND(Sheet1!S1401=Sheet1!T1401,Sheet1!T1401&lt;&gt;0),Sheet1!S1401,IF(AND(Sheet1!S1401&lt;&gt;Sheet1!T1401,Sheet1!T1401&lt;&gt;0),Sheet1!S1401&amp;"~"&amp;Sheet1!T1401,""))</f>
        <v>340</v>
      </c>
      <c r="T1194" s="21" t="str">
        <f>IFERROR(VLOOKUP(Sheet1!V1197,配置检查表!$Y:$Z,2,FALSE),"")</f>
        <v/>
      </c>
      <c r="U1194" s="39" t="str">
        <f>IF(AND(Sheet1!X1401=Sheet1!Y1401,Sheet1!Y1401&lt;&gt;0),Sheet1!X1401,IF(AND(Sheet1!X1401&lt;&gt;Sheet1!Y1401,Sheet1!Y1401&lt;&gt;0),Sheet1!X1401&amp;"~"&amp;Sheet1!Y1401,""))</f>
        <v/>
      </c>
      <c r="V1194" s="21" t="str">
        <f>IFERROR(VLOOKUP(Sheet1!XAA,配置检查表!$Y:$Z,2,FALSE),"")</f>
        <v/>
      </c>
      <c r="W1194" s="21" t="str">
        <f>IF(AND(Sheet1!AC1401=Sheet1!AD1401,Sheet1!AD1401&lt;&gt;0),Sheet1!AC1401,IF(AND(Sheet1!AC1401&lt;&gt;Sheet1!AD1401,Sheet1!AD1401&lt;&gt;0),Sheet1!AC1401&amp;"~"&amp;Sheet1!AD1401,""))</f>
        <v/>
      </c>
    </row>
    <row r="1195" spans="1:23">
      <c r="A1195" s="3">
        <v>22174</v>
      </c>
      <c r="B1195" s="3" t="s">
        <v>217</v>
      </c>
      <c r="C1195" s="3" t="s">
        <v>2297</v>
      </c>
      <c r="D1195" s="21" t="str">
        <f>IF(OR(Sheet1!I1198&lt;&gt;Sheet1!AF1198,Sheet1!AG1198&lt;&gt;Sheet1!J1198),"有影响","-")</f>
        <v>有影响</v>
      </c>
      <c r="E1195" s="21" t="str">
        <f>IF(OR(Sheet1!N1198&lt;&gt;Sheet1!AH1198,Sheet1!AI1198&lt;&gt;Sheet1!O1198),"有影响","-")</f>
        <v>-</v>
      </c>
      <c r="F1195" s="21" t="str">
        <f>IF(OR(Sheet1!S1198&lt;&gt;Sheet1!AJ1198,Sheet1!AK1198&lt;&gt;Sheet1!T1198),"有影响","-")</f>
        <v>-</v>
      </c>
      <c r="G1195" s="21" t="str">
        <f>IF(OR(Sheet1!X1198&lt;&gt;Sheet1!AL1198,Sheet1!AM1198&lt;&gt;Sheet1!Y1198),"有影响","-")</f>
        <v>-</v>
      </c>
      <c r="H1195" s="21" t="str">
        <f>IF(OR(Sheet1!AC1198&lt;&gt;Sheet1!AN1198,Sheet1!AO1198&lt;&gt;Sheet1!AD1198),"有影响","-")</f>
        <v>-</v>
      </c>
      <c r="I1195" s="21" t="str">
        <f>IF(Sheet1!G1198=0,"出错","-")</f>
        <v>-</v>
      </c>
      <c r="J1195" s="21" t="str">
        <f>IF(AND(Sheet1!G1198=0,Sheet1!L1198&lt;&gt;0),"出错","-")</f>
        <v>-</v>
      </c>
      <c r="K1195" s="21" t="str">
        <f>IF(AND(Sheet1!G1198=0,Sheet1!L1198=0,Sheet1!Q1198&lt;&gt;0),"出错","-")</f>
        <v>-</v>
      </c>
      <c r="L1195" s="21" t="str">
        <f>IF(AND(Sheet1!G1198=0,Sheet1!L1198=0,Sheet1!Q1198=0,Sheet1!V1198&lt;&gt;0),"出错","-")</f>
        <v>-</v>
      </c>
      <c r="M1195" s="21" t="str">
        <f>IF(AND(Sheet1!G1198=0,Sheet1!L1198=0,Sheet1!Q1198=0,Sheet1!V1198=0,Sheet1!AA1198&lt;&gt;0),"出错","-")</f>
        <v>-</v>
      </c>
      <c r="N1195" s="21" t="str">
        <f>IFERROR(VLOOKUP(Sheet1!G1198,配置检查表!$Y:$Z,2,FALSE),"")</f>
        <v/>
      </c>
      <c r="O1195" s="21">
        <f>IF(AND(Sheet1!I1198=Sheet1!J1198,Sheet1!J1198&lt;&gt;0),Sheet1!I1198,IF(AND(Sheet1!I1198&lt;&gt;Sheet1!J1198,Sheet1!J1198&lt;&gt;0),Sheet1!I1198&amp;"~"&amp;Sheet1!J1198,""))</f>
        <v>1</v>
      </c>
      <c r="P1195" s="21" t="str">
        <f>IFERROR(VLOOKUP(Sheet1!L1198,配置检查表!$Y:$Z,2,FALSE),"")</f>
        <v/>
      </c>
      <c r="Q1195" s="21" t="str">
        <f>IF(AND(Sheet1!N1198=Sheet1!O1198,Sheet1!O1198&lt;&gt;0),Sheet1!N1198,IF(AND(Sheet1!N1198&lt;&gt;Sheet1!O1198,Sheet1!O1198&lt;&gt;0),Sheet1!N1198&amp;"~"&amp;Sheet1!O1198,""))</f>
        <v/>
      </c>
      <c r="R1195" s="21" t="str">
        <f>IFERROR(VLOOKUP(Sheet1!Q1198,配置检查表!$Y:$Z,2,FALSE),"")</f>
        <v/>
      </c>
      <c r="S1195" s="39">
        <f>IF(AND(Sheet1!S1402=Sheet1!T1402,Sheet1!T1402&lt;&gt;0),Sheet1!S1402,IF(AND(Sheet1!S1402&lt;&gt;Sheet1!T1402,Sheet1!T1402&lt;&gt;0),Sheet1!S1402&amp;"~"&amp;Sheet1!T1402,""))</f>
        <v>370</v>
      </c>
      <c r="T1195" s="21" t="str">
        <f>IFERROR(VLOOKUP(Sheet1!V1198,配置检查表!$Y:$Z,2,FALSE),"")</f>
        <v/>
      </c>
      <c r="U1195" s="39">
        <f>IF(AND(Sheet1!X1402=Sheet1!Y1402,Sheet1!Y1402&lt;&gt;0),Sheet1!X1402,IF(AND(Sheet1!X1402&lt;&gt;Sheet1!Y1402,Sheet1!Y1402&lt;&gt;0),Sheet1!X1402&amp;"~"&amp;Sheet1!Y1402,""))</f>
        <v>3</v>
      </c>
      <c r="V1195" s="21" t="str">
        <f>IFERROR(VLOOKUP(Sheet1!XAA,配置检查表!$Y:$Z,2,FALSE),"")</f>
        <v/>
      </c>
      <c r="W1195" s="21" t="str">
        <f>IF(AND(Sheet1!AC1402=Sheet1!AD1402,Sheet1!AD1402&lt;&gt;0),Sheet1!AC1402,IF(AND(Sheet1!AC1402&lt;&gt;Sheet1!AD1402,Sheet1!AD1402&lt;&gt;0),Sheet1!AC1402&amp;"~"&amp;Sheet1!AD1402,""))</f>
        <v/>
      </c>
    </row>
    <row r="1196" spans="1:23">
      <c r="A1196" s="3">
        <v>22175</v>
      </c>
      <c r="B1196" s="3" t="s">
        <v>218</v>
      </c>
      <c r="C1196" s="3" t="s">
        <v>2298</v>
      </c>
      <c r="D1196" s="21" t="str">
        <f>IF(OR(Sheet1!I1199&lt;&gt;Sheet1!AF1199,Sheet1!AG1199&lt;&gt;Sheet1!J1199),"有影响","-")</f>
        <v>有影响</v>
      </c>
      <c r="E1196" s="21" t="str">
        <f>IF(OR(Sheet1!N1199&lt;&gt;Sheet1!AH1199,Sheet1!AI1199&lt;&gt;Sheet1!O1199),"有影响","-")</f>
        <v>-</v>
      </c>
      <c r="F1196" s="21" t="str">
        <f>IF(OR(Sheet1!S1199&lt;&gt;Sheet1!AJ1199,Sheet1!AK1199&lt;&gt;Sheet1!T1199),"有影响","-")</f>
        <v>-</v>
      </c>
      <c r="G1196" s="21" t="str">
        <f>IF(OR(Sheet1!X1199&lt;&gt;Sheet1!AL1199,Sheet1!AM1199&lt;&gt;Sheet1!Y1199),"有影响","-")</f>
        <v>-</v>
      </c>
      <c r="H1196" s="21" t="str">
        <f>IF(OR(Sheet1!AC1199&lt;&gt;Sheet1!AN1199,Sheet1!AO1199&lt;&gt;Sheet1!AD1199),"有影响","-")</f>
        <v>-</v>
      </c>
      <c r="I1196" s="21" t="str">
        <f>IF(Sheet1!G1199=0,"出错","-")</f>
        <v>-</v>
      </c>
      <c r="J1196" s="21" t="str">
        <f>IF(AND(Sheet1!G1199=0,Sheet1!L1199&lt;&gt;0),"出错","-")</f>
        <v>-</v>
      </c>
      <c r="K1196" s="21" t="str">
        <f>IF(AND(Sheet1!G1199=0,Sheet1!L1199=0,Sheet1!Q1199&lt;&gt;0),"出错","-")</f>
        <v>-</v>
      </c>
      <c r="L1196" s="21" t="str">
        <f>IF(AND(Sheet1!G1199=0,Sheet1!L1199=0,Sheet1!Q1199=0,Sheet1!V1199&lt;&gt;0),"出错","-")</f>
        <v>-</v>
      </c>
      <c r="M1196" s="21" t="str">
        <f>IF(AND(Sheet1!G1199=0,Sheet1!L1199=0,Sheet1!Q1199=0,Sheet1!V1199=0,Sheet1!AA1199&lt;&gt;0),"出错","-")</f>
        <v>-</v>
      </c>
      <c r="N1196" s="21" t="str">
        <f>IFERROR(VLOOKUP(Sheet1!G1199,配置检查表!$Y:$Z,2,FALSE),"")</f>
        <v/>
      </c>
      <c r="O1196" s="21">
        <f>IF(AND(Sheet1!I1199=Sheet1!J1199,Sheet1!J1199&lt;&gt;0),Sheet1!I1199,IF(AND(Sheet1!I1199&lt;&gt;Sheet1!J1199,Sheet1!J1199&lt;&gt;0),Sheet1!I1199&amp;"~"&amp;Sheet1!J1199,""))</f>
        <v>1</v>
      </c>
      <c r="P1196" s="21" t="str">
        <f>IFERROR(VLOOKUP(Sheet1!L1199,配置检查表!$Y:$Z,2,FALSE),"")</f>
        <v/>
      </c>
      <c r="Q1196" s="21" t="str">
        <f>IF(AND(Sheet1!N1199=Sheet1!O1199,Sheet1!O1199&lt;&gt;0),Sheet1!N1199,IF(AND(Sheet1!N1199&lt;&gt;Sheet1!O1199,Sheet1!O1199&lt;&gt;0),Sheet1!N1199&amp;"~"&amp;Sheet1!O1199,""))</f>
        <v/>
      </c>
      <c r="R1196" s="21" t="str">
        <f>IFERROR(VLOOKUP(Sheet1!Q1199,配置检查表!$Y:$Z,2,FALSE),"")</f>
        <v/>
      </c>
      <c r="S1196" s="39">
        <f>IF(AND(Sheet1!S1403=Sheet1!T1403,Sheet1!T1403&lt;&gt;0),Sheet1!S1403,IF(AND(Sheet1!S1403&lt;&gt;Sheet1!T1403,Sheet1!T1403&lt;&gt;0),Sheet1!S1403&amp;"~"&amp;Sheet1!T1403,""))</f>
        <v>400</v>
      </c>
      <c r="T1196" s="21" t="str">
        <f>IFERROR(VLOOKUP(Sheet1!V1199,配置检查表!$Y:$Z,2,FALSE),"")</f>
        <v/>
      </c>
      <c r="U1196" s="39">
        <f>IF(AND(Sheet1!X1403=Sheet1!Y1403,Sheet1!Y1403&lt;&gt;0),Sheet1!X1403,IF(AND(Sheet1!X1403&lt;&gt;Sheet1!Y1403,Sheet1!Y1403&lt;&gt;0),Sheet1!X1403&amp;"~"&amp;Sheet1!Y1403,""))</f>
        <v>1</v>
      </c>
      <c r="V1196" s="21" t="str">
        <f>IFERROR(VLOOKUP(Sheet1!XAA,配置检查表!$Y:$Z,2,FALSE),"")</f>
        <v/>
      </c>
      <c r="W1196" s="21" t="str">
        <f>IF(AND(Sheet1!AC1403=Sheet1!AD1403,Sheet1!AD1403&lt;&gt;0),Sheet1!AC1403,IF(AND(Sheet1!AC1403&lt;&gt;Sheet1!AD1403,Sheet1!AD1403&lt;&gt;0),Sheet1!AC1403&amp;"~"&amp;Sheet1!AD1403,""))</f>
        <v/>
      </c>
    </row>
    <row r="1197" spans="1:23">
      <c r="A1197" s="3">
        <v>22176</v>
      </c>
      <c r="B1197" s="3" t="s">
        <v>219</v>
      </c>
      <c r="C1197" s="3" t="s">
        <v>2299</v>
      </c>
      <c r="D1197" s="21" t="str">
        <f>IF(OR(Sheet1!I1200&lt;&gt;Sheet1!AF1200,Sheet1!AG1200&lt;&gt;Sheet1!J1200),"有影响","-")</f>
        <v>有影响</v>
      </c>
      <c r="E1197" s="21" t="str">
        <f>IF(OR(Sheet1!N1200&lt;&gt;Sheet1!AH1200,Sheet1!AI1200&lt;&gt;Sheet1!O1200),"有影响","-")</f>
        <v>-</v>
      </c>
      <c r="F1197" s="21" t="str">
        <f>IF(OR(Sheet1!S1200&lt;&gt;Sheet1!AJ1200,Sheet1!AK1200&lt;&gt;Sheet1!T1200),"有影响","-")</f>
        <v>-</v>
      </c>
      <c r="G1197" s="21" t="str">
        <f>IF(OR(Sheet1!X1200&lt;&gt;Sheet1!AL1200,Sheet1!AM1200&lt;&gt;Sheet1!Y1200),"有影响","-")</f>
        <v>-</v>
      </c>
      <c r="H1197" s="21" t="str">
        <f>IF(OR(Sheet1!AC1200&lt;&gt;Sheet1!AN1200,Sheet1!AO1200&lt;&gt;Sheet1!AD1200),"有影响","-")</f>
        <v>-</v>
      </c>
      <c r="I1197" s="21" t="str">
        <f>IF(Sheet1!G1200=0,"出错","-")</f>
        <v>-</v>
      </c>
      <c r="J1197" s="21" t="str">
        <f>IF(AND(Sheet1!G1200=0,Sheet1!L1200&lt;&gt;0),"出错","-")</f>
        <v>-</v>
      </c>
      <c r="K1197" s="21" t="str">
        <f>IF(AND(Sheet1!G1200=0,Sheet1!L1200=0,Sheet1!Q1200&lt;&gt;0),"出错","-")</f>
        <v>-</v>
      </c>
      <c r="L1197" s="21" t="str">
        <f>IF(AND(Sheet1!G1200=0,Sheet1!L1200=0,Sheet1!Q1200=0,Sheet1!V1200&lt;&gt;0),"出错","-")</f>
        <v>-</v>
      </c>
      <c r="M1197" s="21" t="str">
        <f>IF(AND(Sheet1!G1200=0,Sheet1!L1200=0,Sheet1!Q1200=0,Sheet1!V1200=0,Sheet1!AA1200&lt;&gt;0),"出错","-")</f>
        <v>-</v>
      </c>
      <c r="N1197" s="21" t="str">
        <f>IFERROR(VLOOKUP(Sheet1!G1200,配置检查表!$Y:$Z,2,FALSE),"")</f>
        <v/>
      </c>
      <c r="O1197" s="21">
        <f>IF(AND(Sheet1!I1200=Sheet1!J1200,Sheet1!J1200&lt;&gt;0),Sheet1!I1200,IF(AND(Sheet1!I1200&lt;&gt;Sheet1!J1200,Sheet1!J1200&lt;&gt;0),Sheet1!I1200&amp;"~"&amp;Sheet1!J1200,""))</f>
        <v>1</v>
      </c>
      <c r="P1197" s="21" t="str">
        <f>IFERROR(VLOOKUP(Sheet1!L1200,配置检查表!$Y:$Z,2,FALSE),"")</f>
        <v/>
      </c>
      <c r="Q1197" s="21" t="str">
        <f>IF(AND(Sheet1!N1200=Sheet1!O1200,Sheet1!O1200&lt;&gt;0),Sheet1!N1200,IF(AND(Sheet1!N1200&lt;&gt;Sheet1!O1200,Sheet1!O1200&lt;&gt;0),Sheet1!N1200&amp;"~"&amp;Sheet1!O1200,""))</f>
        <v/>
      </c>
      <c r="R1197" s="21" t="str">
        <f>IFERROR(VLOOKUP(Sheet1!Q1200,配置检查表!$Y:$Z,2,FALSE),"")</f>
        <v/>
      </c>
      <c r="S1197" s="39">
        <f>IF(AND(Sheet1!S1404=Sheet1!T1404,Sheet1!T1404&lt;&gt;0),Sheet1!S1404,IF(AND(Sheet1!S1404&lt;&gt;Sheet1!T1404,Sheet1!T1404&lt;&gt;0),Sheet1!S1404&amp;"~"&amp;Sheet1!T1404,""))</f>
        <v>345</v>
      </c>
      <c r="T1197" s="21" t="str">
        <f>IFERROR(VLOOKUP(Sheet1!V1200,配置检查表!$Y:$Z,2,FALSE),"")</f>
        <v/>
      </c>
      <c r="U1197" s="39" t="str">
        <f>IF(AND(Sheet1!X1404=Sheet1!Y1404,Sheet1!Y1404&lt;&gt;0),Sheet1!X1404,IF(AND(Sheet1!X1404&lt;&gt;Sheet1!Y1404,Sheet1!Y1404&lt;&gt;0),Sheet1!X1404&amp;"~"&amp;Sheet1!Y1404,""))</f>
        <v/>
      </c>
      <c r="V1197" s="21" t="str">
        <f>IFERROR(VLOOKUP(Sheet1!XAA,配置检查表!$Y:$Z,2,FALSE),"")</f>
        <v/>
      </c>
      <c r="W1197" s="21" t="str">
        <f>IF(AND(Sheet1!AC1404=Sheet1!AD1404,Sheet1!AD1404&lt;&gt;0),Sheet1!AC1404,IF(AND(Sheet1!AC1404&lt;&gt;Sheet1!AD1404,Sheet1!AD1404&lt;&gt;0),Sheet1!AC1404&amp;"~"&amp;Sheet1!AD1404,""))</f>
        <v/>
      </c>
    </row>
    <row r="1198" spans="1:23">
      <c r="A1198" s="3">
        <v>22177</v>
      </c>
      <c r="B1198" s="3" t="s">
        <v>220</v>
      </c>
      <c r="C1198" s="3" t="s">
        <v>2300</v>
      </c>
      <c r="D1198" s="21" t="str">
        <f>IF(OR(Sheet1!I1201&lt;&gt;Sheet1!AF1201,Sheet1!AG1201&lt;&gt;Sheet1!J1201),"有影响","-")</f>
        <v>有影响</v>
      </c>
      <c r="E1198" s="21" t="str">
        <f>IF(OR(Sheet1!N1201&lt;&gt;Sheet1!AH1201,Sheet1!AI1201&lt;&gt;Sheet1!O1201),"有影响","-")</f>
        <v>-</v>
      </c>
      <c r="F1198" s="21" t="str">
        <f>IF(OR(Sheet1!S1201&lt;&gt;Sheet1!AJ1201,Sheet1!AK1201&lt;&gt;Sheet1!T1201),"有影响","-")</f>
        <v>-</v>
      </c>
      <c r="G1198" s="21" t="str">
        <f>IF(OR(Sheet1!X1201&lt;&gt;Sheet1!AL1201,Sheet1!AM1201&lt;&gt;Sheet1!Y1201),"有影响","-")</f>
        <v>-</v>
      </c>
      <c r="H1198" s="21" t="str">
        <f>IF(OR(Sheet1!AC1201&lt;&gt;Sheet1!AN1201,Sheet1!AO1201&lt;&gt;Sheet1!AD1201),"有影响","-")</f>
        <v>-</v>
      </c>
      <c r="I1198" s="21" t="str">
        <f>IF(Sheet1!G1201=0,"出错","-")</f>
        <v>-</v>
      </c>
      <c r="J1198" s="21" t="str">
        <f>IF(AND(Sheet1!G1201=0,Sheet1!L1201&lt;&gt;0),"出错","-")</f>
        <v>-</v>
      </c>
      <c r="K1198" s="21" t="str">
        <f>IF(AND(Sheet1!G1201=0,Sheet1!L1201=0,Sheet1!Q1201&lt;&gt;0),"出错","-")</f>
        <v>-</v>
      </c>
      <c r="L1198" s="21" t="str">
        <f>IF(AND(Sheet1!G1201=0,Sheet1!L1201=0,Sheet1!Q1201=0,Sheet1!V1201&lt;&gt;0),"出错","-")</f>
        <v>-</v>
      </c>
      <c r="M1198" s="21" t="str">
        <f>IF(AND(Sheet1!G1201=0,Sheet1!L1201=0,Sheet1!Q1201=0,Sheet1!V1201=0,Sheet1!AA1201&lt;&gt;0),"出错","-")</f>
        <v>-</v>
      </c>
      <c r="N1198" s="21" t="str">
        <f>IFERROR(VLOOKUP(Sheet1!G1201,配置检查表!$Y:$Z,2,FALSE),"")</f>
        <v/>
      </c>
      <c r="O1198" s="21">
        <f>IF(AND(Sheet1!I1201=Sheet1!J1201,Sheet1!J1201&lt;&gt;0),Sheet1!I1201,IF(AND(Sheet1!I1201&lt;&gt;Sheet1!J1201,Sheet1!J1201&lt;&gt;0),Sheet1!I1201&amp;"~"&amp;Sheet1!J1201,""))</f>
        <v>1</v>
      </c>
      <c r="P1198" s="21" t="str">
        <f>IFERROR(VLOOKUP(Sheet1!L1201,配置检查表!$Y:$Z,2,FALSE),"")</f>
        <v/>
      </c>
      <c r="Q1198" s="21" t="str">
        <f>IF(AND(Sheet1!N1201=Sheet1!O1201,Sheet1!O1201&lt;&gt;0),Sheet1!N1201,IF(AND(Sheet1!N1201&lt;&gt;Sheet1!O1201,Sheet1!O1201&lt;&gt;0),Sheet1!N1201&amp;"~"&amp;Sheet1!O1201,""))</f>
        <v/>
      </c>
      <c r="R1198" s="21" t="str">
        <f>IFERROR(VLOOKUP(Sheet1!Q1201,配置检查表!$Y:$Z,2,FALSE),"")</f>
        <v/>
      </c>
      <c r="S1198" s="39">
        <f>IF(AND(Sheet1!S1405=Sheet1!T1405,Sheet1!T1405&lt;&gt;0),Sheet1!S1405,IF(AND(Sheet1!S1405&lt;&gt;Sheet1!T1405,Sheet1!T1405&lt;&gt;0),Sheet1!S1405&amp;"~"&amp;Sheet1!T1405,""))</f>
        <v>375</v>
      </c>
      <c r="T1198" s="21" t="str">
        <f>IFERROR(VLOOKUP(Sheet1!V1201,配置检查表!$Y:$Z,2,FALSE),"")</f>
        <v/>
      </c>
      <c r="U1198" s="39">
        <f>IF(AND(Sheet1!X1405=Sheet1!Y1405,Sheet1!Y1405&lt;&gt;0),Sheet1!X1405,IF(AND(Sheet1!X1405&lt;&gt;Sheet1!Y1405,Sheet1!Y1405&lt;&gt;0),Sheet1!X1405&amp;"~"&amp;Sheet1!Y1405,""))</f>
        <v>3</v>
      </c>
      <c r="V1198" s="21" t="str">
        <f>IFERROR(VLOOKUP(Sheet1!XAA,配置检查表!$Y:$Z,2,FALSE),"")</f>
        <v/>
      </c>
      <c r="W1198" s="21" t="str">
        <f>IF(AND(Sheet1!AC1405=Sheet1!AD1405,Sheet1!AD1405&lt;&gt;0),Sheet1!AC1405,IF(AND(Sheet1!AC1405&lt;&gt;Sheet1!AD1405,Sheet1!AD1405&lt;&gt;0),Sheet1!AC1405&amp;"~"&amp;Sheet1!AD1405,""))</f>
        <v/>
      </c>
    </row>
    <row r="1199" spans="1:23">
      <c r="A1199" s="3">
        <v>22178</v>
      </c>
      <c r="B1199" s="3" t="s">
        <v>221</v>
      </c>
      <c r="C1199" s="3" t="s">
        <v>2301</v>
      </c>
      <c r="D1199" s="21" t="str">
        <f>IF(OR(Sheet1!I1202&lt;&gt;Sheet1!AF1202,Sheet1!AG1202&lt;&gt;Sheet1!J1202),"有影响","-")</f>
        <v>有影响</v>
      </c>
      <c r="E1199" s="21" t="str">
        <f>IF(OR(Sheet1!N1202&lt;&gt;Sheet1!AH1202,Sheet1!AI1202&lt;&gt;Sheet1!O1202),"有影响","-")</f>
        <v>-</v>
      </c>
      <c r="F1199" s="21" t="str">
        <f>IF(OR(Sheet1!S1202&lt;&gt;Sheet1!AJ1202,Sheet1!AK1202&lt;&gt;Sheet1!T1202),"有影响","-")</f>
        <v>-</v>
      </c>
      <c r="G1199" s="21" t="str">
        <f>IF(OR(Sheet1!X1202&lt;&gt;Sheet1!AL1202,Sheet1!AM1202&lt;&gt;Sheet1!Y1202),"有影响","-")</f>
        <v>-</v>
      </c>
      <c r="H1199" s="21" t="str">
        <f>IF(OR(Sheet1!AC1202&lt;&gt;Sheet1!AN1202,Sheet1!AO1202&lt;&gt;Sheet1!AD1202),"有影响","-")</f>
        <v>-</v>
      </c>
      <c r="I1199" s="21" t="str">
        <f>IF(Sheet1!G1202=0,"出错","-")</f>
        <v>-</v>
      </c>
      <c r="J1199" s="21" t="str">
        <f>IF(AND(Sheet1!G1202=0,Sheet1!L1202&lt;&gt;0),"出错","-")</f>
        <v>-</v>
      </c>
      <c r="K1199" s="21" t="str">
        <f>IF(AND(Sheet1!G1202=0,Sheet1!L1202=0,Sheet1!Q1202&lt;&gt;0),"出错","-")</f>
        <v>-</v>
      </c>
      <c r="L1199" s="21" t="str">
        <f>IF(AND(Sheet1!G1202=0,Sheet1!L1202=0,Sheet1!Q1202=0,Sheet1!V1202&lt;&gt;0),"出错","-")</f>
        <v>-</v>
      </c>
      <c r="M1199" s="21" t="str">
        <f>IF(AND(Sheet1!G1202=0,Sheet1!L1202=0,Sheet1!Q1202=0,Sheet1!V1202=0,Sheet1!AA1202&lt;&gt;0),"出错","-")</f>
        <v>-</v>
      </c>
      <c r="N1199" s="21" t="str">
        <f>IFERROR(VLOOKUP(Sheet1!G1202,配置检查表!$Y:$Z,2,FALSE),"")</f>
        <v/>
      </c>
      <c r="O1199" s="21">
        <f>IF(AND(Sheet1!I1202=Sheet1!J1202,Sheet1!J1202&lt;&gt;0),Sheet1!I1202,IF(AND(Sheet1!I1202&lt;&gt;Sheet1!J1202,Sheet1!J1202&lt;&gt;0),Sheet1!I1202&amp;"~"&amp;Sheet1!J1202,""))</f>
        <v>1</v>
      </c>
      <c r="P1199" s="21" t="str">
        <f>IFERROR(VLOOKUP(Sheet1!L1202,配置检查表!$Y:$Z,2,FALSE),"")</f>
        <v/>
      </c>
      <c r="Q1199" s="21" t="str">
        <f>IF(AND(Sheet1!N1202=Sheet1!O1202,Sheet1!O1202&lt;&gt;0),Sheet1!N1202,IF(AND(Sheet1!N1202&lt;&gt;Sheet1!O1202,Sheet1!O1202&lt;&gt;0),Sheet1!N1202&amp;"~"&amp;Sheet1!O1202,""))</f>
        <v/>
      </c>
      <c r="R1199" s="21" t="str">
        <f>IFERROR(VLOOKUP(Sheet1!Q1202,配置检查表!$Y:$Z,2,FALSE),"")</f>
        <v/>
      </c>
      <c r="S1199" s="39">
        <f>IF(AND(Sheet1!S1406=Sheet1!T1406,Sheet1!T1406&lt;&gt;0),Sheet1!S1406,IF(AND(Sheet1!S1406&lt;&gt;Sheet1!T1406,Sheet1!T1406&lt;&gt;0),Sheet1!S1406&amp;"~"&amp;Sheet1!T1406,""))</f>
        <v>405</v>
      </c>
      <c r="T1199" s="21" t="str">
        <f>IFERROR(VLOOKUP(Sheet1!V1202,配置检查表!$Y:$Z,2,FALSE),"")</f>
        <v/>
      </c>
      <c r="U1199" s="39">
        <f>IF(AND(Sheet1!X1406=Sheet1!Y1406,Sheet1!Y1406&lt;&gt;0),Sheet1!X1406,IF(AND(Sheet1!X1406&lt;&gt;Sheet1!Y1406,Sheet1!Y1406&lt;&gt;0),Sheet1!X1406&amp;"~"&amp;Sheet1!Y1406,""))</f>
        <v>1</v>
      </c>
      <c r="V1199" s="21" t="str">
        <f>IFERROR(VLOOKUP(Sheet1!XAA,配置检查表!$Y:$Z,2,FALSE),"")</f>
        <v/>
      </c>
      <c r="W1199" s="21" t="str">
        <f>IF(AND(Sheet1!AC1406=Sheet1!AD1406,Sheet1!AD1406&lt;&gt;0),Sheet1!AC1406,IF(AND(Sheet1!AC1406&lt;&gt;Sheet1!AD1406,Sheet1!AD1406&lt;&gt;0),Sheet1!AC1406&amp;"~"&amp;Sheet1!AD1406,""))</f>
        <v/>
      </c>
    </row>
    <row r="1200" spans="1:23">
      <c r="A1200" s="3">
        <v>22179</v>
      </c>
      <c r="B1200" s="3" t="s">
        <v>222</v>
      </c>
      <c r="C1200" s="3" t="s">
        <v>2302</v>
      </c>
      <c r="D1200" s="21" t="str">
        <f>IF(OR(Sheet1!I1203&lt;&gt;Sheet1!AF1203,Sheet1!AG1203&lt;&gt;Sheet1!J1203),"有影响","-")</f>
        <v>有影响</v>
      </c>
      <c r="E1200" s="21" t="str">
        <f>IF(OR(Sheet1!N1203&lt;&gt;Sheet1!AH1203,Sheet1!AI1203&lt;&gt;Sheet1!O1203),"有影响","-")</f>
        <v>-</v>
      </c>
      <c r="F1200" s="21" t="str">
        <f>IF(OR(Sheet1!S1203&lt;&gt;Sheet1!AJ1203,Sheet1!AK1203&lt;&gt;Sheet1!T1203),"有影响","-")</f>
        <v>-</v>
      </c>
      <c r="G1200" s="21" t="str">
        <f>IF(OR(Sheet1!X1203&lt;&gt;Sheet1!AL1203,Sheet1!AM1203&lt;&gt;Sheet1!Y1203),"有影响","-")</f>
        <v>-</v>
      </c>
      <c r="H1200" s="21" t="str">
        <f>IF(OR(Sheet1!AC1203&lt;&gt;Sheet1!AN1203,Sheet1!AO1203&lt;&gt;Sheet1!AD1203),"有影响","-")</f>
        <v>-</v>
      </c>
      <c r="I1200" s="21" t="str">
        <f>IF(Sheet1!G1203=0,"出错","-")</f>
        <v>-</v>
      </c>
      <c r="J1200" s="21" t="str">
        <f>IF(AND(Sheet1!G1203=0,Sheet1!L1203&lt;&gt;0),"出错","-")</f>
        <v>-</v>
      </c>
      <c r="K1200" s="21" t="str">
        <f>IF(AND(Sheet1!G1203=0,Sheet1!L1203=0,Sheet1!Q1203&lt;&gt;0),"出错","-")</f>
        <v>-</v>
      </c>
      <c r="L1200" s="21" t="str">
        <f>IF(AND(Sheet1!G1203=0,Sheet1!L1203=0,Sheet1!Q1203=0,Sheet1!V1203&lt;&gt;0),"出错","-")</f>
        <v>-</v>
      </c>
      <c r="M1200" s="21" t="str">
        <f>IF(AND(Sheet1!G1203=0,Sheet1!L1203=0,Sheet1!Q1203=0,Sheet1!V1203=0,Sheet1!AA1203&lt;&gt;0),"出错","-")</f>
        <v>-</v>
      </c>
      <c r="N1200" s="21" t="str">
        <f>IFERROR(VLOOKUP(Sheet1!G1203,配置检查表!$Y:$Z,2,FALSE),"")</f>
        <v/>
      </c>
      <c r="O1200" s="21">
        <f>IF(AND(Sheet1!I1203=Sheet1!J1203,Sheet1!J1203&lt;&gt;0),Sheet1!I1203,IF(AND(Sheet1!I1203&lt;&gt;Sheet1!J1203,Sheet1!J1203&lt;&gt;0),Sheet1!I1203&amp;"~"&amp;Sheet1!J1203,""))</f>
        <v>1</v>
      </c>
      <c r="P1200" s="21" t="str">
        <f>IFERROR(VLOOKUP(Sheet1!L1203,配置检查表!$Y:$Z,2,FALSE),"")</f>
        <v/>
      </c>
      <c r="Q1200" s="21" t="str">
        <f>IF(AND(Sheet1!N1203=Sheet1!O1203,Sheet1!O1203&lt;&gt;0),Sheet1!N1203,IF(AND(Sheet1!N1203&lt;&gt;Sheet1!O1203,Sheet1!O1203&lt;&gt;0),Sheet1!N1203&amp;"~"&amp;Sheet1!O1203,""))</f>
        <v/>
      </c>
      <c r="R1200" s="21" t="str">
        <f>IFERROR(VLOOKUP(Sheet1!Q1203,配置检查表!$Y:$Z,2,FALSE),"")</f>
        <v/>
      </c>
      <c r="S1200" s="39">
        <f>IF(AND(Sheet1!S1407=Sheet1!T1407,Sheet1!T1407&lt;&gt;0),Sheet1!S1407,IF(AND(Sheet1!S1407&lt;&gt;Sheet1!T1407,Sheet1!T1407&lt;&gt;0),Sheet1!S1407&amp;"~"&amp;Sheet1!T1407,""))</f>
        <v>350</v>
      </c>
      <c r="T1200" s="21" t="str">
        <f>IFERROR(VLOOKUP(Sheet1!V1203,配置检查表!$Y:$Z,2,FALSE),"")</f>
        <v/>
      </c>
      <c r="U1200" s="39" t="str">
        <f>IF(AND(Sheet1!X1407=Sheet1!Y1407,Sheet1!Y1407&lt;&gt;0),Sheet1!X1407,IF(AND(Sheet1!X1407&lt;&gt;Sheet1!Y1407,Sheet1!Y1407&lt;&gt;0),Sheet1!X1407&amp;"~"&amp;Sheet1!Y1407,""))</f>
        <v/>
      </c>
      <c r="V1200" s="21" t="str">
        <f>IFERROR(VLOOKUP(Sheet1!XAA,配置检查表!$Y:$Z,2,FALSE),"")</f>
        <v/>
      </c>
      <c r="W1200" s="21" t="str">
        <f>IF(AND(Sheet1!AC1407=Sheet1!AD1407,Sheet1!AD1407&lt;&gt;0),Sheet1!AC1407,IF(AND(Sheet1!AC1407&lt;&gt;Sheet1!AD1407,Sheet1!AD1407&lt;&gt;0),Sheet1!AC1407&amp;"~"&amp;Sheet1!AD1407,""))</f>
        <v/>
      </c>
    </row>
    <row r="1201" spans="1:23">
      <c r="A1201" s="3">
        <v>22180</v>
      </c>
      <c r="B1201" s="3" t="s">
        <v>223</v>
      </c>
      <c r="C1201" s="3" t="s">
        <v>2303</v>
      </c>
      <c r="D1201" s="21" t="str">
        <f>IF(OR(Sheet1!I1204&lt;&gt;Sheet1!AF1204,Sheet1!AG1204&lt;&gt;Sheet1!J1204),"有影响","-")</f>
        <v>有影响</v>
      </c>
      <c r="E1201" s="21" t="str">
        <f>IF(OR(Sheet1!N1204&lt;&gt;Sheet1!AH1204,Sheet1!AI1204&lt;&gt;Sheet1!O1204),"有影响","-")</f>
        <v>-</v>
      </c>
      <c r="F1201" s="21" t="str">
        <f>IF(OR(Sheet1!S1204&lt;&gt;Sheet1!AJ1204,Sheet1!AK1204&lt;&gt;Sheet1!T1204),"有影响","-")</f>
        <v>-</v>
      </c>
      <c r="G1201" s="21" t="str">
        <f>IF(OR(Sheet1!X1204&lt;&gt;Sheet1!AL1204,Sheet1!AM1204&lt;&gt;Sheet1!Y1204),"有影响","-")</f>
        <v>-</v>
      </c>
      <c r="H1201" s="21" t="str">
        <f>IF(OR(Sheet1!AC1204&lt;&gt;Sheet1!AN1204,Sheet1!AO1204&lt;&gt;Sheet1!AD1204),"有影响","-")</f>
        <v>-</v>
      </c>
      <c r="I1201" s="21" t="str">
        <f>IF(Sheet1!G1204=0,"出错","-")</f>
        <v>-</v>
      </c>
      <c r="J1201" s="21" t="str">
        <f>IF(AND(Sheet1!G1204=0,Sheet1!L1204&lt;&gt;0),"出错","-")</f>
        <v>-</v>
      </c>
      <c r="K1201" s="21" t="str">
        <f>IF(AND(Sheet1!G1204=0,Sheet1!L1204=0,Sheet1!Q1204&lt;&gt;0),"出错","-")</f>
        <v>-</v>
      </c>
      <c r="L1201" s="21" t="str">
        <f>IF(AND(Sheet1!G1204=0,Sheet1!L1204=0,Sheet1!Q1204=0,Sheet1!V1204&lt;&gt;0),"出错","-")</f>
        <v>-</v>
      </c>
      <c r="M1201" s="21" t="str">
        <f>IF(AND(Sheet1!G1204=0,Sheet1!L1204=0,Sheet1!Q1204=0,Sheet1!V1204=0,Sheet1!AA1204&lt;&gt;0),"出错","-")</f>
        <v>-</v>
      </c>
      <c r="N1201" s="21" t="str">
        <f>IFERROR(VLOOKUP(Sheet1!G1204,配置检查表!$Y:$Z,2,FALSE),"")</f>
        <v/>
      </c>
      <c r="O1201" s="21">
        <f>IF(AND(Sheet1!I1204=Sheet1!J1204,Sheet1!J1204&lt;&gt;0),Sheet1!I1204,IF(AND(Sheet1!I1204&lt;&gt;Sheet1!J1204,Sheet1!J1204&lt;&gt;0),Sheet1!I1204&amp;"~"&amp;Sheet1!J1204,""))</f>
        <v>1</v>
      </c>
      <c r="P1201" s="21" t="str">
        <f>IFERROR(VLOOKUP(Sheet1!L1204,配置检查表!$Y:$Z,2,FALSE),"")</f>
        <v/>
      </c>
      <c r="Q1201" s="21" t="str">
        <f>IF(AND(Sheet1!N1204=Sheet1!O1204,Sheet1!O1204&lt;&gt;0),Sheet1!N1204,IF(AND(Sheet1!N1204&lt;&gt;Sheet1!O1204,Sheet1!O1204&lt;&gt;0),Sheet1!N1204&amp;"~"&amp;Sheet1!O1204,""))</f>
        <v/>
      </c>
      <c r="R1201" s="21" t="str">
        <f>IFERROR(VLOOKUP(Sheet1!Q1204,配置检查表!$Y:$Z,2,FALSE),"")</f>
        <v/>
      </c>
      <c r="S1201" s="39">
        <f>IF(AND(Sheet1!S1408=Sheet1!T1408,Sheet1!T1408&lt;&gt;0),Sheet1!S1408,IF(AND(Sheet1!S1408&lt;&gt;Sheet1!T1408,Sheet1!T1408&lt;&gt;0),Sheet1!S1408&amp;"~"&amp;Sheet1!T1408,""))</f>
        <v>380</v>
      </c>
      <c r="T1201" s="21" t="str">
        <f>IFERROR(VLOOKUP(Sheet1!V1204,配置检查表!$Y:$Z,2,FALSE),"")</f>
        <v/>
      </c>
      <c r="U1201" s="39">
        <f>IF(AND(Sheet1!X1408=Sheet1!Y1408,Sheet1!Y1408&lt;&gt;0),Sheet1!X1408,IF(AND(Sheet1!X1408&lt;&gt;Sheet1!Y1408,Sheet1!Y1408&lt;&gt;0),Sheet1!X1408&amp;"~"&amp;Sheet1!Y1408,""))</f>
        <v>3</v>
      </c>
      <c r="V1201" s="21" t="str">
        <f>IFERROR(VLOOKUP(Sheet1!XAA,配置检查表!$Y:$Z,2,FALSE),"")</f>
        <v/>
      </c>
      <c r="W1201" s="21" t="str">
        <f>IF(AND(Sheet1!AC1408=Sheet1!AD1408,Sheet1!AD1408&lt;&gt;0),Sheet1!AC1408,IF(AND(Sheet1!AC1408&lt;&gt;Sheet1!AD1408,Sheet1!AD1408&lt;&gt;0),Sheet1!AC1408&amp;"~"&amp;Sheet1!AD1408,""))</f>
        <v/>
      </c>
    </row>
    <row r="1202" spans="1:23">
      <c r="A1202" s="3">
        <v>22181</v>
      </c>
      <c r="B1202" s="3" t="s">
        <v>224</v>
      </c>
      <c r="C1202" s="3" t="s">
        <v>2304</v>
      </c>
      <c r="D1202" s="21" t="str">
        <f>IF(OR(Sheet1!I1205&lt;&gt;Sheet1!AF1205,Sheet1!AG1205&lt;&gt;Sheet1!J1205),"有影响","-")</f>
        <v>有影响</v>
      </c>
      <c r="E1202" s="21" t="str">
        <f>IF(OR(Sheet1!N1205&lt;&gt;Sheet1!AH1205,Sheet1!AI1205&lt;&gt;Sheet1!O1205),"有影响","-")</f>
        <v>-</v>
      </c>
      <c r="F1202" s="21" t="str">
        <f>IF(OR(Sheet1!S1205&lt;&gt;Sheet1!AJ1205,Sheet1!AK1205&lt;&gt;Sheet1!T1205),"有影响","-")</f>
        <v>-</v>
      </c>
      <c r="G1202" s="21" t="str">
        <f>IF(OR(Sheet1!X1205&lt;&gt;Sheet1!AL1205,Sheet1!AM1205&lt;&gt;Sheet1!Y1205),"有影响","-")</f>
        <v>-</v>
      </c>
      <c r="H1202" s="21" t="str">
        <f>IF(OR(Sheet1!AC1205&lt;&gt;Sheet1!AN1205,Sheet1!AO1205&lt;&gt;Sheet1!AD1205),"有影响","-")</f>
        <v>-</v>
      </c>
      <c r="I1202" s="21" t="str">
        <f>IF(Sheet1!G1205=0,"出错","-")</f>
        <v>-</v>
      </c>
      <c r="J1202" s="21" t="str">
        <f>IF(AND(Sheet1!G1205=0,Sheet1!L1205&lt;&gt;0),"出错","-")</f>
        <v>-</v>
      </c>
      <c r="K1202" s="21" t="str">
        <f>IF(AND(Sheet1!G1205=0,Sheet1!L1205=0,Sheet1!Q1205&lt;&gt;0),"出错","-")</f>
        <v>-</v>
      </c>
      <c r="L1202" s="21" t="str">
        <f>IF(AND(Sheet1!G1205=0,Sheet1!L1205=0,Sheet1!Q1205=0,Sheet1!V1205&lt;&gt;0),"出错","-")</f>
        <v>-</v>
      </c>
      <c r="M1202" s="21" t="str">
        <f>IF(AND(Sheet1!G1205=0,Sheet1!L1205=0,Sheet1!Q1205=0,Sheet1!V1205=0,Sheet1!AA1205&lt;&gt;0),"出错","-")</f>
        <v>-</v>
      </c>
      <c r="N1202" s="21" t="str">
        <f>IFERROR(VLOOKUP(Sheet1!G1205,配置检查表!$Y:$Z,2,FALSE),"")</f>
        <v/>
      </c>
      <c r="O1202" s="21">
        <f>IF(AND(Sheet1!I1205=Sheet1!J1205,Sheet1!J1205&lt;&gt;0),Sheet1!I1205,IF(AND(Sheet1!I1205&lt;&gt;Sheet1!J1205,Sheet1!J1205&lt;&gt;0),Sheet1!I1205&amp;"~"&amp;Sheet1!J1205,""))</f>
        <v>1</v>
      </c>
      <c r="P1202" s="21" t="str">
        <f>IFERROR(VLOOKUP(Sheet1!L1205,配置检查表!$Y:$Z,2,FALSE),"")</f>
        <v/>
      </c>
      <c r="Q1202" s="21" t="str">
        <f>IF(AND(Sheet1!N1205=Sheet1!O1205,Sheet1!O1205&lt;&gt;0),Sheet1!N1205,IF(AND(Sheet1!N1205&lt;&gt;Sheet1!O1205,Sheet1!O1205&lt;&gt;0),Sheet1!N1205&amp;"~"&amp;Sheet1!O1205,""))</f>
        <v/>
      </c>
      <c r="R1202" s="21" t="str">
        <f>IFERROR(VLOOKUP(Sheet1!Q1205,配置检查表!$Y:$Z,2,FALSE),"")</f>
        <v/>
      </c>
      <c r="S1202" s="39">
        <f>IF(AND(Sheet1!S1409=Sheet1!T1409,Sheet1!T1409&lt;&gt;0),Sheet1!S1409,IF(AND(Sheet1!S1409&lt;&gt;Sheet1!T1409,Sheet1!T1409&lt;&gt;0),Sheet1!S1409&amp;"~"&amp;Sheet1!T1409,""))</f>
        <v>410</v>
      </c>
      <c r="T1202" s="21" t="str">
        <f>IFERROR(VLOOKUP(Sheet1!V1205,配置检查表!$Y:$Z,2,FALSE),"")</f>
        <v/>
      </c>
      <c r="U1202" s="39">
        <f>IF(AND(Sheet1!X1409=Sheet1!Y1409,Sheet1!Y1409&lt;&gt;0),Sheet1!X1409,IF(AND(Sheet1!X1409&lt;&gt;Sheet1!Y1409,Sheet1!Y1409&lt;&gt;0),Sheet1!X1409&amp;"~"&amp;Sheet1!Y1409,""))</f>
        <v>1</v>
      </c>
      <c r="V1202" s="21" t="str">
        <f>IFERROR(VLOOKUP(Sheet1!XAA,配置检查表!$Y:$Z,2,FALSE),"")</f>
        <v/>
      </c>
      <c r="W1202" s="21" t="str">
        <f>IF(AND(Sheet1!AC1409=Sheet1!AD1409,Sheet1!AD1409&lt;&gt;0),Sheet1!AC1409,IF(AND(Sheet1!AC1409&lt;&gt;Sheet1!AD1409,Sheet1!AD1409&lt;&gt;0),Sheet1!AC1409&amp;"~"&amp;Sheet1!AD1409,""))</f>
        <v/>
      </c>
    </row>
    <row r="1203" spans="1:23">
      <c r="A1203" s="3">
        <v>22182</v>
      </c>
      <c r="B1203" s="3" t="s">
        <v>225</v>
      </c>
      <c r="C1203" s="3" t="s">
        <v>2305</v>
      </c>
      <c r="D1203" s="21" t="str">
        <f>IF(OR(Sheet1!I1206&lt;&gt;Sheet1!AF1206,Sheet1!AG1206&lt;&gt;Sheet1!J1206),"有影响","-")</f>
        <v>有影响</v>
      </c>
      <c r="E1203" s="21" t="str">
        <f>IF(OR(Sheet1!N1206&lt;&gt;Sheet1!AH1206,Sheet1!AI1206&lt;&gt;Sheet1!O1206),"有影响","-")</f>
        <v>-</v>
      </c>
      <c r="F1203" s="21" t="str">
        <f>IF(OR(Sheet1!S1206&lt;&gt;Sheet1!AJ1206,Sheet1!AK1206&lt;&gt;Sheet1!T1206),"有影响","-")</f>
        <v>-</v>
      </c>
      <c r="G1203" s="21" t="str">
        <f>IF(OR(Sheet1!X1206&lt;&gt;Sheet1!AL1206,Sheet1!AM1206&lt;&gt;Sheet1!Y1206),"有影响","-")</f>
        <v>-</v>
      </c>
      <c r="H1203" s="21" t="str">
        <f>IF(OR(Sheet1!AC1206&lt;&gt;Sheet1!AN1206,Sheet1!AO1206&lt;&gt;Sheet1!AD1206),"有影响","-")</f>
        <v>-</v>
      </c>
      <c r="I1203" s="21" t="str">
        <f>IF(Sheet1!G1206=0,"出错","-")</f>
        <v>-</v>
      </c>
      <c r="J1203" s="21" t="str">
        <f>IF(AND(Sheet1!G1206=0,Sheet1!L1206&lt;&gt;0),"出错","-")</f>
        <v>-</v>
      </c>
      <c r="K1203" s="21" t="str">
        <f>IF(AND(Sheet1!G1206=0,Sheet1!L1206=0,Sheet1!Q1206&lt;&gt;0),"出错","-")</f>
        <v>-</v>
      </c>
      <c r="L1203" s="21" t="str">
        <f>IF(AND(Sheet1!G1206=0,Sheet1!L1206=0,Sheet1!Q1206=0,Sheet1!V1206&lt;&gt;0),"出错","-")</f>
        <v>-</v>
      </c>
      <c r="M1203" s="21" t="str">
        <f>IF(AND(Sheet1!G1206=0,Sheet1!L1206=0,Sheet1!Q1206=0,Sheet1!V1206=0,Sheet1!AA1206&lt;&gt;0),"出错","-")</f>
        <v>-</v>
      </c>
      <c r="N1203" s="21" t="str">
        <f>IFERROR(VLOOKUP(Sheet1!G1206,配置检查表!$Y:$Z,2,FALSE),"")</f>
        <v/>
      </c>
      <c r="O1203" s="21">
        <f>IF(AND(Sheet1!I1206=Sheet1!J1206,Sheet1!J1206&lt;&gt;0),Sheet1!I1206,IF(AND(Sheet1!I1206&lt;&gt;Sheet1!J1206,Sheet1!J1206&lt;&gt;0),Sheet1!I1206&amp;"~"&amp;Sheet1!J1206,""))</f>
        <v>1</v>
      </c>
      <c r="P1203" s="21" t="str">
        <f>IFERROR(VLOOKUP(Sheet1!L1206,配置检查表!$Y:$Z,2,FALSE),"")</f>
        <v/>
      </c>
      <c r="Q1203" s="21" t="str">
        <f>IF(AND(Sheet1!N1206=Sheet1!O1206,Sheet1!O1206&lt;&gt;0),Sheet1!N1206,IF(AND(Sheet1!N1206&lt;&gt;Sheet1!O1206,Sheet1!O1206&lt;&gt;0),Sheet1!N1206&amp;"~"&amp;Sheet1!O1206,""))</f>
        <v/>
      </c>
      <c r="R1203" s="21" t="str">
        <f>IFERROR(VLOOKUP(Sheet1!Q1206,配置检查表!$Y:$Z,2,FALSE),"")</f>
        <v/>
      </c>
      <c r="S1203" s="39">
        <f>IF(AND(Sheet1!S1410=Sheet1!T1410,Sheet1!T1410&lt;&gt;0),Sheet1!S1410,IF(AND(Sheet1!S1410&lt;&gt;Sheet1!T1410,Sheet1!T1410&lt;&gt;0),Sheet1!S1410&amp;"~"&amp;Sheet1!T1410,""))</f>
        <v>355</v>
      </c>
      <c r="T1203" s="21" t="str">
        <f>IFERROR(VLOOKUP(Sheet1!V1206,配置检查表!$Y:$Z,2,FALSE),"")</f>
        <v/>
      </c>
      <c r="U1203" s="39" t="str">
        <f>IF(AND(Sheet1!X1410=Sheet1!Y1410,Sheet1!Y1410&lt;&gt;0),Sheet1!X1410,IF(AND(Sheet1!X1410&lt;&gt;Sheet1!Y1410,Sheet1!Y1410&lt;&gt;0),Sheet1!X1410&amp;"~"&amp;Sheet1!Y1410,""))</f>
        <v/>
      </c>
      <c r="V1203" s="21" t="str">
        <f>IFERROR(VLOOKUP(Sheet1!XAA,配置检查表!$Y:$Z,2,FALSE),"")</f>
        <v/>
      </c>
      <c r="W1203" s="21" t="str">
        <f>IF(AND(Sheet1!AC1410=Sheet1!AD1410,Sheet1!AD1410&lt;&gt;0),Sheet1!AC1410,IF(AND(Sheet1!AC1410&lt;&gt;Sheet1!AD1410,Sheet1!AD1410&lt;&gt;0),Sheet1!AC1410&amp;"~"&amp;Sheet1!AD1410,""))</f>
        <v/>
      </c>
    </row>
    <row r="1204" spans="1:23">
      <c r="A1204" s="3">
        <v>22183</v>
      </c>
      <c r="B1204" s="3" t="s">
        <v>226</v>
      </c>
      <c r="C1204" s="3" t="s">
        <v>2306</v>
      </c>
      <c r="D1204" s="21" t="str">
        <f>IF(OR(Sheet1!I1207&lt;&gt;Sheet1!AF1207,Sheet1!AG1207&lt;&gt;Sheet1!J1207),"有影响","-")</f>
        <v>有影响</v>
      </c>
      <c r="E1204" s="21" t="str">
        <f>IF(OR(Sheet1!N1207&lt;&gt;Sheet1!AH1207,Sheet1!AI1207&lt;&gt;Sheet1!O1207),"有影响","-")</f>
        <v>-</v>
      </c>
      <c r="F1204" s="21" t="str">
        <f>IF(OR(Sheet1!S1207&lt;&gt;Sheet1!AJ1207,Sheet1!AK1207&lt;&gt;Sheet1!T1207),"有影响","-")</f>
        <v>-</v>
      </c>
      <c r="G1204" s="21" t="str">
        <f>IF(OR(Sheet1!X1207&lt;&gt;Sheet1!AL1207,Sheet1!AM1207&lt;&gt;Sheet1!Y1207),"有影响","-")</f>
        <v>-</v>
      </c>
      <c r="H1204" s="21" t="str">
        <f>IF(OR(Sheet1!AC1207&lt;&gt;Sheet1!AN1207,Sheet1!AO1207&lt;&gt;Sheet1!AD1207),"有影响","-")</f>
        <v>-</v>
      </c>
      <c r="I1204" s="21" t="str">
        <f>IF(Sheet1!G1207=0,"出错","-")</f>
        <v>-</v>
      </c>
      <c r="J1204" s="21" t="str">
        <f>IF(AND(Sheet1!G1207=0,Sheet1!L1207&lt;&gt;0),"出错","-")</f>
        <v>-</v>
      </c>
      <c r="K1204" s="21" t="str">
        <f>IF(AND(Sheet1!G1207=0,Sheet1!L1207=0,Sheet1!Q1207&lt;&gt;0),"出错","-")</f>
        <v>-</v>
      </c>
      <c r="L1204" s="21" t="str">
        <f>IF(AND(Sheet1!G1207=0,Sheet1!L1207=0,Sheet1!Q1207=0,Sheet1!V1207&lt;&gt;0),"出错","-")</f>
        <v>-</v>
      </c>
      <c r="M1204" s="21" t="str">
        <f>IF(AND(Sheet1!G1207=0,Sheet1!L1207=0,Sheet1!Q1207=0,Sheet1!V1207=0,Sheet1!AA1207&lt;&gt;0),"出错","-")</f>
        <v>-</v>
      </c>
      <c r="N1204" s="21" t="str">
        <f>IFERROR(VLOOKUP(Sheet1!G1207,配置检查表!$Y:$Z,2,FALSE),"")</f>
        <v/>
      </c>
      <c r="O1204" s="21">
        <f>IF(AND(Sheet1!I1207=Sheet1!J1207,Sheet1!J1207&lt;&gt;0),Sheet1!I1207,IF(AND(Sheet1!I1207&lt;&gt;Sheet1!J1207,Sheet1!J1207&lt;&gt;0),Sheet1!I1207&amp;"~"&amp;Sheet1!J1207,""))</f>
        <v>1</v>
      </c>
      <c r="P1204" s="21" t="str">
        <f>IFERROR(VLOOKUP(Sheet1!L1207,配置检查表!$Y:$Z,2,FALSE),"")</f>
        <v/>
      </c>
      <c r="Q1204" s="21" t="str">
        <f>IF(AND(Sheet1!N1207=Sheet1!O1207,Sheet1!O1207&lt;&gt;0),Sheet1!N1207,IF(AND(Sheet1!N1207&lt;&gt;Sheet1!O1207,Sheet1!O1207&lt;&gt;0),Sheet1!N1207&amp;"~"&amp;Sheet1!O1207,""))</f>
        <v/>
      </c>
      <c r="R1204" s="21" t="str">
        <f>IFERROR(VLOOKUP(Sheet1!Q1207,配置检查表!$Y:$Z,2,FALSE),"")</f>
        <v/>
      </c>
      <c r="S1204" s="39">
        <f>IF(AND(Sheet1!S1411=Sheet1!T1411,Sheet1!T1411&lt;&gt;0),Sheet1!S1411,IF(AND(Sheet1!S1411&lt;&gt;Sheet1!T1411,Sheet1!T1411&lt;&gt;0),Sheet1!S1411&amp;"~"&amp;Sheet1!T1411,""))</f>
        <v>385</v>
      </c>
      <c r="T1204" s="21" t="str">
        <f>IFERROR(VLOOKUP(Sheet1!V1207,配置检查表!$Y:$Z,2,FALSE),"")</f>
        <v/>
      </c>
      <c r="U1204" s="39">
        <f>IF(AND(Sheet1!X1411=Sheet1!Y1411,Sheet1!Y1411&lt;&gt;0),Sheet1!X1411,IF(AND(Sheet1!X1411&lt;&gt;Sheet1!Y1411,Sheet1!Y1411&lt;&gt;0),Sheet1!X1411&amp;"~"&amp;Sheet1!Y1411,""))</f>
        <v>3</v>
      </c>
      <c r="V1204" s="21" t="str">
        <f>IFERROR(VLOOKUP(Sheet1!XAA,配置检查表!$Y:$Z,2,FALSE),"")</f>
        <v/>
      </c>
      <c r="W1204" s="21" t="str">
        <f>IF(AND(Sheet1!AC1411=Sheet1!AD1411,Sheet1!AD1411&lt;&gt;0),Sheet1!AC1411,IF(AND(Sheet1!AC1411&lt;&gt;Sheet1!AD1411,Sheet1!AD1411&lt;&gt;0),Sheet1!AC1411&amp;"~"&amp;Sheet1!AD1411,""))</f>
        <v/>
      </c>
    </row>
    <row r="1205" spans="1:23">
      <c r="A1205" s="3">
        <v>22184</v>
      </c>
      <c r="B1205" s="3" t="s">
        <v>227</v>
      </c>
      <c r="C1205" s="3" t="s">
        <v>2307</v>
      </c>
      <c r="D1205" s="21" t="str">
        <f>IF(OR(Sheet1!I1208&lt;&gt;Sheet1!AF1208,Sheet1!AG1208&lt;&gt;Sheet1!J1208),"有影响","-")</f>
        <v>有影响</v>
      </c>
      <c r="E1205" s="21" t="str">
        <f>IF(OR(Sheet1!N1208&lt;&gt;Sheet1!AH1208,Sheet1!AI1208&lt;&gt;Sheet1!O1208),"有影响","-")</f>
        <v>-</v>
      </c>
      <c r="F1205" s="21" t="str">
        <f>IF(OR(Sheet1!S1208&lt;&gt;Sheet1!AJ1208,Sheet1!AK1208&lt;&gt;Sheet1!T1208),"有影响","-")</f>
        <v>-</v>
      </c>
      <c r="G1205" s="21" t="str">
        <f>IF(OR(Sheet1!X1208&lt;&gt;Sheet1!AL1208,Sheet1!AM1208&lt;&gt;Sheet1!Y1208),"有影响","-")</f>
        <v>-</v>
      </c>
      <c r="H1205" s="21" t="str">
        <f>IF(OR(Sheet1!AC1208&lt;&gt;Sheet1!AN1208,Sheet1!AO1208&lt;&gt;Sheet1!AD1208),"有影响","-")</f>
        <v>-</v>
      </c>
      <c r="I1205" s="21" t="str">
        <f>IF(Sheet1!G1208=0,"出错","-")</f>
        <v>-</v>
      </c>
      <c r="J1205" s="21" t="str">
        <f>IF(AND(Sheet1!G1208=0,Sheet1!L1208&lt;&gt;0),"出错","-")</f>
        <v>-</v>
      </c>
      <c r="K1205" s="21" t="str">
        <f>IF(AND(Sheet1!G1208=0,Sheet1!L1208=0,Sheet1!Q1208&lt;&gt;0),"出错","-")</f>
        <v>-</v>
      </c>
      <c r="L1205" s="21" t="str">
        <f>IF(AND(Sheet1!G1208=0,Sheet1!L1208=0,Sheet1!Q1208=0,Sheet1!V1208&lt;&gt;0),"出错","-")</f>
        <v>-</v>
      </c>
      <c r="M1205" s="21" t="str">
        <f>IF(AND(Sheet1!G1208=0,Sheet1!L1208=0,Sheet1!Q1208=0,Sheet1!V1208=0,Sheet1!AA1208&lt;&gt;0),"出错","-")</f>
        <v>-</v>
      </c>
      <c r="N1205" s="21" t="str">
        <f>IFERROR(VLOOKUP(Sheet1!G1208,配置检查表!$Y:$Z,2,FALSE),"")</f>
        <v/>
      </c>
      <c r="O1205" s="21">
        <f>IF(AND(Sheet1!I1208=Sheet1!J1208,Sheet1!J1208&lt;&gt;0),Sheet1!I1208,IF(AND(Sheet1!I1208&lt;&gt;Sheet1!J1208,Sheet1!J1208&lt;&gt;0),Sheet1!I1208&amp;"~"&amp;Sheet1!J1208,""))</f>
        <v>1</v>
      </c>
      <c r="P1205" s="21" t="str">
        <f>IFERROR(VLOOKUP(Sheet1!L1208,配置检查表!$Y:$Z,2,FALSE),"")</f>
        <v/>
      </c>
      <c r="Q1205" s="21" t="str">
        <f>IF(AND(Sheet1!N1208=Sheet1!O1208,Sheet1!O1208&lt;&gt;0),Sheet1!N1208,IF(AND(Sheet1!N1208&lt;&gt;Sheet1!O1208,Sheet1!O1208&lt;&gt;0),Sheet1!N1208&amp;"~"&amp;Sheet1!O1208,""))</f>
        <v/>
      </c>
      <c r="R1205" s="21" t="str">
        <f>IFERROR(VLOOKUP(Sheet1!Q1208,配置检查表!$Y:$Z,2,FALSE),"")</f>
        <v/>
      </c>
      <c r="S1205" s="39">
        <f>IF(AND(Sheet1!S1412=Sheet1!T1412,Sheet1!T1412&lt;&gt;0),Sheet1!S1412,IF(AND(Sheet1!S1412&lt;&gt;Sheet1!T1412,Sheet1!T1412&lt;&gt;0),Sheet1!S1412&amp;"~"&amp;Sheet1!T1412,""))</f>
        <v>415</v>
      </c>
      <c r="T1205" s="21" t="str">
        <f>IFERROR(VLOOKUP(Sheet1!V1208,配置检查表!$Y:$Z,2,FALSE),"")</f>
        <v/>
      </c>
      <c r="U1205" s="39">
        <f>IF(AND(Sheet1!X1412=Sheet1!Y1412,Sheet1!Y1412&lt;&gt;0),Sheet1!X1412,IF(AND(Sheet1!X1412&lt;&gt;Sheet1!Y1412,Sheet1!Y1412&lt;&gt;0),Sheet1!X1412&amp;"~"&amp;Sheet1!Y1412,""))</f>
        <v>1</v>
      </c>
      <c r="V1205" s="21" t="str">
        <f>IFERROR(VLOOKUP(Sheet1!XAA,配置检查表!$Y:$Z,2,FALSE),"")</f>
        <v/>
      </c>
      <c r="W1205" s="21" t="str">
        <f>IF(AND(Sheet1!AC1412=Sheet1!AD1412,Sheet1!AD1412&lt;&gt;0),Sheet1!AC1412,IF(AND(Sheet1!AC1412&lt;&gt;Sheet1!AD1412,Sheet1!AD1412&lt;&gt;0),Sheet1!AC1412&amp;"~"&amp;Sheet1!AD1412,""))</f>
        <v/>
      </c>
    </row>
    <row r="1206" spans="1:23">
      <c r="A1206" s="3">
        <v>22185</v>
      </c>
      <c r="B1206" s="3" t="s">
        <v>228</v>
      </c>
      <c r="C1206" s="3" t="s">
        <v>2308</v>
      </c>
      <c r="D1206" s="21" t="str">
        <f>IF(OR(Sheet1!I1209&lt;&gt;Sheet1!AF1209,Sheet1!AG1209&lt;&gt;Sheet1!J1209),"有影响","-")</f>
        <v>有影响</v>
      </c>
      <c r="E1206" s="21" t="str">
        <f>IF(OR(Sheet1!N1209&lt;&gt;Sheet1!AH1209,Sheet1!AI1209&lt;&gt;Sheet1!O1209),"有影响","-")</f>
        <v>-</v>
      </c>
      <c r="F1206" s="21" t="str">
        <f>IF(OR(Sheet1!S1209&lt;&gt;Sheet1!AJ1209,Sheet1!AK1209&lt;&gt;Sheet1!T1209),"有影响","-")</f>
        <v>-</v>
      </c>
      <c r="G1206" s="21" t="str">
        <f>IF(OR(Sheet1!X1209&lt;&gt;Sheet1!AL1209,Sheet1!AM1209&lt;&gt;Sheet1!Y1209),"有影响","-")</f>
        <v>-</v>
      </c>
      <c r="H1206" s="21" t="str">
        <f>IF(OR(Sheet1!AC1209&lt;&gt;Sheet1!AN1209,Sheet1!AO1209&lt;&gt;Sheet1!AD1209),"有影响","-")</f>
        <v>-</v>
      </c>
      <c r="I1206" s="21" t="str">
        <f>IF(Sheet1!G1209=0,"出错","-")</f>
        <v>-</v>
      </c>
      <c r="J1206" s="21" t="str">
        <f>IF(AND(Sheet1!G1209=0,Sheet1!L1209&lt;&gt;0),"出错","-")</f>
        <v>-</v>
      </c>
      <c r="K1206" s="21" t="str">
        <f>IF(AND(Sheet1!G1209=0,Sheet1!L1209=0,Sheet1!Q1209&lt;&gt;0),"出错","-")</f>
        <v>-</v>
      </c>
      <c r="L1206" s="21" t="str">
        <f>IF(AND(Sheet1!G1209=0,Sheet1!L1209=0,Sheet1!Q1209=0,Sheet1!V1209&lt;&gt;0),"出错","-")</f>
        <v>-</v>
      </c>
      <c r="M1206" s="21" t="str">
        <f>IF(AND(Sheet1!G1209=0,Sheet1!L1209=0,Sheet1!Q1209=0,Sheet1!V1209=0,Sheet1!AA1209&lt;&gt;0),"出错","-")</f>
        <v>-</v>
      </c>
      <c r="N1206" s="21" t="str">
        <f>IFERROR(VLOOKUP(Sheet1!G1209,配置检查表!$Y:$Z,2,FALSE),"")</f>
        <v/>
      </c>
      <c r="O1206" s="21">
        <f>IF(AND(Sheet1!I1209=Sheet1!J1209,Sheet1!J1209&lt;&gt;0),Sheet1!I1209,IF(AND(Sheet1!I1209&lt;&gt;Sheet1!J1209,Sheet1!J1209&lt;&gt;0),Sheet1!I1209&amp;"~"&amp;Sheet1!J1209,""))</f>
        <v>1</v>
      </c>
      <c r="P1206" s="21" t="str">
        <f>IFERROR(VLOOKUP(Sheet1!L1209,配置检查表!$Y:$Z,2,FALSE),"")</f>
        <v/>
      </c>
      <c r="Q1206" s="21" t="str">
        <f>IF(AND(Sheet1!N1209=Sheet1!O1209,Sheet1!O1209&lt;&gt;0),Sheet1!N1209,IF(AND(Sheet1!N1209&lt;&gt;Sheet1!O1209,Sheet1!O1209&lt;&gt;0),Sheet1!N1209&amp;"~"&amp;Sheet1!O1209,""))</f>
        <v/>
      </c>
      <c r="R1206" s="21" t="str">
        <f>IFERROR(VLOOKUP(Sheet1!Q1209,配置检查表!$Y:$Z,2,FALSE),"")</f>
        <v/>
      </c>
      <c r="S1206" s="39">
        <f>IF(AND(Sheet1!S1413=Sheet1!T1413,Sheet1!T1413&lt;&gt;0),Sheet1!S1413,IF(AND(Sheet1!S1413&lt;&gt;Sheet1!T1413,Sheet1!T1413&lt;&gt;0),Sheet1!S1413&amp;"~"&amp;Sheet1!T1413,""))</f>
        <v>360</v>
      </c>
      <c r="T1206" s="21" t="str">
        <f>IFERROR(VLOOKUP(Sheet1!V1209,配置检查表!$Y:$Z,2,FALSE),"")</f>
        <v/>
      </c>
      <c r="U1206" s="39" t="str">
        <f>IF(AND(Sheet1!X1413=Sheet1!Y1413,Sheet1!Y1413&lt;&gt;0),Sheet1!X1413,IF(AND(Sheet1!X1413&lt;&gt;Sheet1!Y1413,Sheet1!Y1413&lt;&gt;0),Sheet1!X1413&amp;"~"&amp;Sheet1!Y1413,""))</f>
        <v/>
      </c>
      <c r="V1206" s="21" t="str">
        <f>IFERROR(VLOOKUP(Sheet1!XAA,配置检查表!$Y:$Z,2,FALSE),"")</f>
        <v/>
      </c>
      <c r="W1206" s="21" t="str">
        <f>IF(AND(Sheet1!AC1413=Sheet1!AD1413,Sheet1!AD1413&lt;&gt;0),Sheet1!AC1413,IF(AND(Sheet1!AC1413&lt;&gt;Sheet1!AD1413,Sheet1!AD1413&lt;&gt;0),Sheet1!AC1413&amp;"~"&amp;Sheet1!AD1413,""))</f>
        <v/>
      </c>
    </row>
    <row r="1207" spans="1:23">
      <c r="A1207" s="3">
        <v>22186</v>
      </c>
      <c r="B1207" s="3" t="s">
        <v>229</v>
      </c>
      <c r="C1207" s="3" t="s">
        <v>2309</v>
      </c>
      <c r="D1207" s="21" t="str">
        <f>IF(OR(Sheet1!I1210&lt;&gt;Sheet1!AF1210,Sheet1!AG1210&lt;&gt;Sheet1!J1210),"有影响","-")</f>
        <v>有影响</v>
      </c>
      <c r="E1207" s="21" t="str">
        <f>IF(OR(Sheet1!N1210&lt;&gt;Sheet1!AH1210,Sheet1!AI1210&lt;&gt;Sheet1!O1210),"有影响","-")</f>
        <v>-</v>
      </c>
      <c r="F1207" s="21" t="str">
        <f>IF(OR(Sheet1!S1210&lt;&gt;Sheet1!AJ1210,Sheet1!AK1210&lt;&gt;Sheet1!T1210),"有影响","-")</f>
        <v>-</v>
      </c>
      <c r="G1207" s="21" t="str">
        <f>IF(OR(Sheet1!X1210&lt;&gt;Sheet1!AL1210,Sheet1!AM1210&lt;&gt;Sheet1!Y1210),"有影响","-")</f>
        <v>-</v>
      </c>
      <c r="H1207" s="21" t="str">
        <f>IF(OR(Sheet1!AC1210&lt;&gt;Sheet1!AN1210,Sheet1!AO1210&lt;&gt;Sheet1!AD1210),"有影响","-")</f>
        <v>-</v>
      </c>
      <c r="I1207" s="21" t="str">
        <f>IF(Sheet1!G1210=0,"出错","-")</f>
        <v>-</v>
      </c>
      <c r="J1207" s="21" t="str">
        <f>IF(AND(Sheet1!G1210=0,Sheet1!L1210&lt;&gt;0),"出错","-")</f>
        <v>-</v>
      </c>
      <c r="K1207" s="21" t="str">
        <f>IF(AND(Sheet1!G1210=0,Sheet1!L1210=0,Sheet1!Q1210&lt;&gt;0),"出错","-")</f>
        <v>-</v>
      </c>
      <c r="L1207" s="21" t="str">
        <f>IF(AND(Sheet1!G1210=0,Sheet1!L1210=0,Sheet1!Q1210=0,Sheet1!V1210&lt;&gt;0),"出错","-")</f>
        <v>-</v>
      </c>
      <c r="M1207" s="21" t="str">
        <f>IF(AND(Sheet1!G1210=0,Sheet1!L1210=0,Sheet1!Q1210=0,Sheet1!V1210=0,Sheet1!AA1210&lt;&gt;0),"出错","-")</f>
        <v>-</v>
      </c>
      <c r="N1207" s="21" t="str">
        <f>IFERROR(VLOOKUP(Sheet1!G1210,配置检查表!$Y:$Z,2,FALSE),"")</f>
        <v/>
      </c>
      <c r="O1207" s="21">
        <f>IF(AND(Sheet1!I1210=Sheet1!J1210,Sheet1!J1210&lt;&gt;0),Sheet1!I1210,IF(AND(Sheet1!I1210&lt;&gt;Sheet1!J1210,Sheet1!J1210&lt;&gt;0),Sheet1!I1210&amp;"~"&amp;Sheet1!J1210,""))</f>
        <v>1</v>
      </c>
      <c r="P1207" s="21" t="str">
        <f>IFERROR(VLOOKUP(Sheet1!L1210,配置检查表!$Y:$Z,2,FALSE),"")</f>
        <v/>
      </c>
      <c r="Q1207" s="21" t="str">
        <f>IF(AND(Sheet1!N1210=Sheet1!O1210,Sheet1!O1210&lt;&gt;0),Sheet1!N1210,IF(AND(Sheet1!N1210&lt;&gt;Sheet1!O1210,Sheet1!O1210&lt;&gt;0),Sheet1!N1210&amp;"~"&amp;Sheet1!O1210,""))</f>
        <v/>
      </c>
      <c r="R1207" s="21" t="str">
        <f>IFERROR(VLOOKUP(Sheet1!Q1210,配置检查表!$Y:$Z,2,FALSE),"")</f>
        <v/>
      </c>
      <c r="S1207" s="39">
        <f>IF(AND(Sheet1!S1414=Sheet1!T1414,Sheet1!T1414&lt;&gt;0),Sheet1!S1414,IF(AND(Sheet1!S1414&lt;&gt;Sheet1!T1414,Sheet1!T1414&lt;&gt;0),Sheet1!S1414&amp;"~"&amp;Sheet1!T1414,""))</f>
        <v>390</v>
      </c>
      <c r="T1207" s="21" t="str">
        <f>IFERROR(VLOOKUP(Sheet1!V1210,配置检查表!$Y:$Z,2,FALSE),"")</f>
        <v/>
      </c>
      <c r="U1207" s="39">
        <f>IF(AND(Sheet1!X1414=Sheet1!Y1414,Sheet1!Y1414&lt;&gt;0),Sheet1!X1414,IF(AND(Sheet1!X1414&lt;&gt;Sheet1!Y1414,Sheet1!Y1414&lt;&gt;0),Sheet1!X1414&amp;"~"&amp;Sheet1!Y1414,""))</f>
        <v>3</v>
      </c>
      <c r="V1207" s="21" t="str">
        <f>IFERROR(VLOOKUP(Sheet1!XAA,配置检查表!$Y:$Z,2,FALSE),"")</f>
        <v/>
      </c>
      <c r="W1207" s="21" t="str">
        <f>IF(AND(Sheet1!AC1414=Sheet1!AD1414,Sheet1!AD1414&lt;&gt;0),Sheet1!AC1414,IF(AND(Sheet1!AC1414&lt;&gt;Sheet1!AD1414,Sheet1!AD1414&lt;&gt;0),Sheet1!AC1414&amp;"~"&amp;Sheet1!AD1414,""))</f>
        <v/>
      </c>
    </row>
    <row r="1208" spans="1:23">
      <c r="A1208" s="3">
        <v>22187</v>
      </c>
      <c r="B1208" s="3" t="s">
        <v>230</v>
      </c>
      <c r="C1208" s="3" t="s">
        <v>2310</v>
      </c>
      <c r="D1208" s="21" t="str">
        <f>IF(OR(Sheet1!I1211&lt;&gt;Sheet1!AF1211,Sheet1!AG1211&lt;&gt;Sheet1!J1211),"有影响","-")</f>
        <v>有影响</v>
      </c>
      <c r="E1208" s="21" t="str">
        <f>IF(OR(Sheet1!N1211&lt;&gt;Sheet1!AH1211,Sheet1!AI1211&lt;&gt;Sheet1!O1211),"有影响","-")</f>
        <v>-</v>
      </c>
      <c r="F1208" s="21" t="str">
        <f>IF(OR(Sheet1!S1211&lt;&gt;Sheet1!AJ1211,Sheet1!AK1211&lt;&gt;Sheet1!T1211),"有影响","-")</f>
        <v>-</v>
      </c>
      <c r="G1208" s="21" t="str">
        <f>IF(OR(Sheet1!X1211&lt;&gt;Sheet1!AL1211,Sheet1!AM1211&lt;&gt;Sheet1!Y1211),"有影响","-")</f>
        <v>-</v>
      </c>
      <c r="H1208" s="21" t="str">
        <f>IF(OR(Sheet1!AC1211&lt;&gt;Sheet1!AN1211,Sheet1!AO1211&lt;&gt;Sheet1!AD1211),"有影响","-")</f>
        <v>-</v>
      </c>
      <c r="I1208" s="21" t="str">
        <f>IF(Sheet1!G1211=0,"出错","-")</f>
        <v>-</v>
      </c>
      <c r="J1208" s="21" t="str">
        <f>IF(AND(Sheet1!G1211=0,Sheet1!L1211&lt;&gt;0),"出错","-")</f>
        <v>-</v>
      </c>
      <c r="K1208" s="21" t="str">
        <f>IF(AND(Sheet1!G1211=0,Sheet1!L1211=0,Sheet1!Q1211&lt;&gt;0),"出错","-")</f>
        <v>-</v>
      </c>
      <c r="L1208" s="21" t="str">
        <f>IF(AND(Sheet1!G1211=0,Sheet1!L1211=0,Sheet1!Q1211=0,Sheet1!V1211&lt;&gt;0),"出错","-")</f>
        <v>-</v>
      </c>
      <c r="M1208" s="21" t="str">
        <f>IF(AND(Sheet1!G1211=0,Sheet1!L1211=0,Sheet1!Q1211=0,Sheet1!V1211=0,Sheet1!AA1211&lt;&gt;0),"出错","-")</f>
        <v>-</v>
      </c>
      <c r="N1208" s="21" t="str">
        <f>IFERROR(VLOOKUP(Sheet1!G1211,配置检查表!$Y:$Z,2,FALSE),"")</f>
        <v/>
      </c>
      <c r="O1208" s="21">
        <f>IF(AND(Sheet1!I1211=Sheet1!J1211,Sheet1!J1211&lt;&gt;0),Sheet1!I1211,IF(AND(Sheet1!I1211&lt;&gt;Sheet1!J1211,Sheet1!J1211&lt;&gt;0),Sheet1!I1211&amp;"~"&amp;Sheet1!J1211,""))</f>
        <v>1</v>
      </c>
      <c r="P1208" s="21" t="str">
        <f>IFERROR(VLOOKUP(Sheet1!L1211,配置检查表!$Y:$Z,2,FALSE),"")</f>
        <v/>
      </c>
      <c r="Q1208" s="21" t="str">
        <f>IF(AND(Sheet1!N1211=Sheet1!O1211,Sheet1!O1211&lt;&gt;0),Sheet1!N1211,IF(AND(Sheet1!N1211&lt;&gt;Sheet1!O1211,Sheet1!O1211&lt;&gt;0),Sheet1!N1211&amp;"~"&amp;Sheet1!O1211,""))</f>
        <v/>
      </c>
      <c r="R1208" s="21" t="str">
        <f>IFERROR(VLOOKUP(Sheet1!Q1211,配置检查表!$Y:$Z,2,FALSE),"")</f>
        <v/>
      </c>
      <c r="S1208" s="39">
        <f>IF(AND(Sheet1!S1415=Sheet1!T1415,Sheet1!T1415&lt;&gt;0),Sheet1!S1415,IF(AND(Sheet1!S1415&lt;&gt;Sheet1!T1415,Sheet1!T1415&lt;&gt;0),Sheet1!S1415&amp;"~"&amp;Sheet1!T1415,""))</f>
        <v>420</v>
      </c>
      <c r="T1208" s="21" t="str">
        <f>IFERROR(VLOOKUP(Sheet1!V1211,配置检查表!$Y:$Z,2,FALSE),"")</f>
        <v/>
      </c>
      <c r="U1208" s="39">
        <f>IF(AND(Sheet1!X1415=Sheet1!Y1415,Sheet1!Y1415&lt;&gt;0),Sheet1!X1415,IF(AND(Sheet1!X1415&lt;&gt;Sheet1!Y1415,Sheet1!Y1415&lt;&gt;0),Sheet1!X1415&amp;"~"&amp;Sheet1!Y1415,""))</f>
        <v>1</v>
      </c>
      <c r="V1208" s="21" t="str">
        <f>IFERROR(VLOOKUP(Sheet1!XAA,配置检查表!$Y:$Z,2,FALSE),"")</f>
        <v/>
      </c>
      <c r="W1208" s="21" t="str">
        <f>IF(AND(Sheet1!AC1415=Sheet1!AD1415,Sheet1!AD1415&lt;&gt;0),Sheet1!AC1415,IF(AND(Sheet1!AC1415&lt;&gt;Sheet1!AD1415,Sheet1!AD1415&lt;&gt;0),Sheet1!AC1415&amp;"~"&amp;Sheet1!AD1415,""))</f>
        <v/>
      </c>
    </row>
    <row r="1209" spans="1:23">
      <c r="A1209" s="3">
        <v>22188</v>
      </c>
      <c r="B1209" s="3" t="s">
        <v>231</v>
      </c>
      <c r="C1209" s="3" t="s">
        <v>2311</v>
      </c>
      <c r="D1209" s="21" t="str">
        <f>IF(OR(Sheet1!I1212&lt;&gt;Sheet1!AF1212,Sheet1!AG1212&lt;&gt;Sheet1!J1212),"有影响","-")</f>
        <v>有影响</v>
      </c>
      <c r="E1209" s="21" t="str">
        <f>IF(OR(Sheet1!N1212&lt;&gt;Sheet1!AH1212,Sheet1!AI1212&lt;&gt;Sheet1!O1212),"有影响","-")</f>
        <v>-</v>
      </c>
      <c r="F1209" s="21" t="str">
        <f>IF(OR(Sheet1!S1212&lt;&gt;Sheet1!AJ1212,Sheet1!AK1212&lt;&gt;Sheet1!T1212),"有影响","-")</f>
        <v>-</v>
      </c>
      <c r="G1209" s="21" t="str">
        <f>IF(OR(Sheet1!X1212&lt;&gt;Sheet1!AL1212,Sheet1!AM1212&lt;&gt;Sheet1!Y1212),"有影响","-")</f>
        <v>-</v>
      </c>
      <c r="H1209" s="21" t="str">
        <f>IF(OR(Sheet1!AC1212&lt;&gt;Sheet1!AN1212,Sheet1!AO1212&lt;&gt;Sheet1!AD1212),"有影响","-")</f>
        <v>-</v>
      </c>
      <c r="I1209" s="21" t="str">
        <f>IF(Sheet1!G1212=0,"出错","-")</f>
        <v>-</v>
      </c>
      <c r="J1209" s="21" t="str">
        <f>IF(AND(Sheet1!G1212=0,Sheet1!L1212&lt;&gt;0),"出错","-")</f>
        <v>-</v>
      </c>
      <c r="K1209" s="21" t="str">
        <f>IF(AND(Sheet1!G1212=0,Sheet1!L1212=0,Sheet1!Q1212&lt;&gt;0),"出错","-")</f>
        <v>-</v>
      </c>
      <c r="L1209" s="21" t="str">
        <f>IF(AND(Sheet1!G1212=0,Sheet1!L1212=0,Sheet1!Q1212=0,Sheet1!V1212&lt;&gt;0),"出错","-")</f>
        <v>-</v>
      </c>
      <c r="M1209" s="21" t="str">
        <f>IF(AND(Sheet1!G1212=0,Sheet1!L1212=0,Sheet1!Q1212=0,Sheet1!V1212=0,Sheet1!AA1212&lt;&gt;0),"出错","-")</f>
        <v>-</v>
      </c>
      <c r="N1209" s="21" t="str">
        <f>IFERROR(VLOOKUP(Sheet1!G1212,配置检查表!$Y:$Z,2,FALSE),"")</f>
        <v/>
      </c>
      <c r="O1209" s="21">
        <f>IF(AND(Sheet1!I1212=Sheet1!J1212,Sheet1!J1212&lt;&gt;0),Sheet1!I1212,IF(AND(Sheet1!I1212&lt;&gt;Sheet1!J1212,Sheet1!J1212&lt;&gt;0),Sheet1!I1212&amp;"~"&amp;Sheet1!J1212,""))</f>
        <v>1</v>
      </c>
      <c r="P1209" s="21" t="str">
        <f>IFERROR(VLOOKUP(Sheet1!L1212,配置检查表!$Y:$Z,2,FALSE),"")</f>
        <v/>
      </c>
      <c r="Q1209" s="21" t="str">
        <f>IF(AND(Sheet1!N1212=Sheet1!O1212,Sheet1!O1212&lt;&gt;0),Sheet1!N1212,IF(AND(Sheet1!N1212&lt;&gt;Sheet1!O1212,Sheet1!O1212&lt;&gt;0),Sheet1!N1212&amp;"~"&amp;Sheet1!O1212,""))</f>
        <v/>
      </c>
      <c r="R1209" s="21" t="str">
        <f>IFERROR(VLOOKUP(Sheet1!Q1212,配置检查表!$Y:$Z,2,FALSE),"")</f>
        <v/>
      </c>
      <c r="S1209" s="39">
        <f>IF(AND(Sheet1!S1416=Sheet1!T1416,Sheet1!T1416&lt;&gt;0),Sheet1!S1416,IF(AND(Sheet1!S1416&lt;&gt;Sheet1!T1416,Sheet1!T1416&lt;&gt;0),Sheet1!S1416&amp;"~"&amp;Sheet1!T1416,""))</f>
        <v>365</v>
      </c>
      <c r="T1209" s="21" t="str">
        <f>IFERROR(VLOOKUP(Sheet1!V1212,配置检查表!$Y:$Z,2,FALSE),"")</f>
        <v/>
      </c>
      <c r="U1209" s="39" t="str">
        <f>IF(AND(Sheet1!X1416=Sheet1!Y1416,Sheet1!Y1416&lt;&gt;0),Sheet1!X1416,IF(AND(Sheet1!X1416&lt;&gt;Sheet1!Y1416,Sheet1!Y1416&lt;&gt;0),Sheet1!X1416&amp;"~"&amp;Sheet1!Y1416,""))</f>
        <v/>
      </c>
      <c r="V1209" s="21" t="str">
        <f>IFERROR(VLOOKUP(Sheet1!XAA,配置检查表!$Y:$Z,2,FALSE),"")</f>
        <v/>
      </c>
      <c r="W1209" s="21" t="str">
        <f>IF(AND(Sheet1!AC1416=Sheet1!AD1416,Sheet1!AD1416&lt;&gt;0),Sheet1!AC1416,IF(AND(Sheet1!AC1416&lt;&gt;Sheet1!AD1416,Sheet1!AD1416&lt;&gt;0),Sheet1!AC1416&amp;"~"&amp;Sheet1!AD1416,""))</f>
        <v/>
      </c>
    </row>
    <row r="1210" spans="1:23">
      <c r="A1210" s="3">
        <v>22189</v>
      </c>
      <c r="B1210" s="3" t="s">
        <v>232</v>
      </c>
      <c r="C1210" s="3" t="s">
        <v>2312</v>
      </c>
      <c r="D1210" s="21" t="str">
        <f>IF(OR(Sheet1!I1213&lt;&gt;Sheet1!AF1213,Sheet1!AG1213&lt;&gt;Sheet1!J1213),"有影响","-")</f>
        <v>有影响</v>
      </c>
      <c r="E1210" s="21" t="str">
        <f>IF(OR(Sheet1!N1213&lt;&gt;Sheet1!AH1213,Sheet1!AI1213&lt;&gt;Sheet1!O1213),"有影响","-")</f>
        <v>-</v>
      </c>
      <c r="F1210" s="21" t="str">
        <f>IF(OR(Sheet1!S1213&lt;&gt;Sheet1!AJ1213,Sheet1!AK1213&lt;&gt;Sheet1!T1213),"有影响","-")</f>
        <v>-</v>
      </c>
      <c r="G1210" s="21" t="str">
        <f>IF(OR(Sheet1!X1213&lt;&gt;Sheet1!AL1213,Sheet1!AM1213&lt;&gt;Sheet1!Y1213),"有影响","-")</f>
        <v>-</v>
      </c>
      <c r="H1210" s="21" t="str">
        <f>IF(OR(Sheet1!AC1213&lt;&gt;Sheet1!AN1213,Sheet1!AO1213&lt;&gt;Sheet1!AD1213),"有影响","-")</f>
        <v>-</v>
      </c>
      <c r="I1210" s="21" t="str">
        <f>IF(Sheet1!G1213=0,"出错","-")</f>
        <v>-</v>
      </c>
      <c r="J1210" s="21" t="str">
        <f>IF(AND(Sheet1!G1213=0,Sheet1!L1213&lt;&gt;0),"出错","-")</f>
        <v>-</v>
      </c>
      <c r="K1210" s="21" t="str">
        <f>IF(AND(Sheet1!G1213=0,Sheet1!L1213=0,Sheet1!Q1213&lt;&gt;0),"出错","-")</f>
        <v>-</v>
      </c>
      <c r="L1210" s="21" t="str">
        <f>IF(AND(Sheet1!G1213=0,Sheet1!L1213=0,Sheet1!Q1213=0,Sheet1!V1213&lt;&gt;0),"出错","-")</f>
        <v>-</v>
      </c>
      <c r="M1210" s="21" t="str">
        <f>IF(AND(Sheet1!G1213=0,Sheet1!L1213=0,Sheet1!Q1213=0,Sheet1!V1213=0,Sheet1!AA1213&lt;&gt;0),"出错","-")</f>
        <v>-</v>
      </c>
      <c r="N1210" s="21" t="str">
        <f>IFERROR(VLOOKUP(Sheet1!G1213,配置检查表!$Y:$Z,2,FALSE),"")</f>
        <v/>
      </c>
      <c r="O1210" s="21">
        <f>IF(AND(Sheet1!I1213=Sheet1!J1213,Sheet1!J1213&lt;&gt;0),Sheet1!I1213,IF(AND(Sheet1!I1213&lt;&gt;Sheet1!J1213,Sheet1!J1213&lt;&gt;0),Sheet1!I1213&amp;"~"&amp;Sheet1!J1213,""))</f>
        <v>1</v>
      </c>
      <c r="P1210" s="21" t="str">
        <f>IFERROR(VLOOKUP(Sheet1!L1213,配置检查表!$Y:$Z,2,FALSE),"")</f>
        <v/>
      </c>
      <c r="Q1210" s="21" t="str">
        <f>IF(AND(Sheet1!N1213=Sheet1!O1213,Sheet1!O1213&lt;&gt;0),Sheet1!N1213,IF(AND(Sheet1!N1213&lt;&gt;Sheet1!O1213,Sheet1!O1213&lt;&gt;0),Sheet1!N1213&amp;"~"&amp;Sheet1!O1213,""))</f>
        <v/>
      </c>
      <c r="R1210" s="21" t="str">
        <f>IFERROR(VLOOKUP(Sheet1!Q1213,配置检查表!$Y:$Z,2,FALSE),"")</f>
        <v/>
      </c>
      <c r="S1210" s="39">
        <f>IF(AND(Sheet1!S1417=Sheet1!T1417,Sheet1!T1417&lt;&gt;0),Sheet1!S1417,IF(AND(Sheet1!S1417&lt;&gt;Sheet1!T1417,Sheet1!T1417&lt;&gt;0),Sheet1!S1417&amp;"~"&amp;Sheet1!T1417,""))</f>
        <v>395</v>
      </c>
      <c r="T1210" s="21" t="str">
        <f>IFERROR(VLOOKUP(Sheet1!V1213,配置检查表!$Y:$Z,2,FALSE),"")</f>
        <v/>
      </c>
      <c r="U1210" s="39">
        <f>IF(AND(Sheet1!X1417=Sheet1!Y1417,Sheet1!Y1417&lt;&gt;0),Sheet1!X1417,IF(AND(Sheet1!X1417&lt;&gt;Sheet1!Y1417,Sheet1!Y1417&lt;&gt;0),Sheet1!X1417&amp;"~"&amp;Sheet1!Y1417,""))</f>
        <v>3</v>
      </c>
      <c r="V1210" s="21" t="str">
        <f>IFERROR(VLOOKUP(Sheet1!XAA,配置检查表!$Y:$Z,2,FALSE),"")</f>
        <v/>
      </c>
      <c r="W1210" s="21" t="str">
        <f>IF(AND(Sheet1!AC1417=Sheet1!AD1417,Sheet1!AD1417&lt;&gt;0),Sheet1!AC1417,IF(AND(Sheet1!AC1417&lt;&gt;Sheet1!AD1417,Sheet1!AD1417&lt;&gt;0),Sheet1!AC1417&amp;"~"&amp;Sheet1!AD1417,""))</f>
        <v/>
      </c>
    </row>
    <row r="1211" spans="1:23">
      <c r="A1211" s="3">
        <v>22190</v>
      </c>
      <c r="B1211" s="3" t="s">
        <v>233</v>
      </c>
      <c r="C1211" s="3" t="s">
        <v>2313</v>
      </c>
      <c r="D1211" s="21" t="str">
        <f>IF(OR(Sheet1!I1214&lt;&gt;Sheet1!AF1214,Sheet1!AG1214&lt;&gt;Sheet1!J1214),"有影响","-")</f>
        <v>有影响</v>
      </c>
      <c r="E1211" s="21" t="str">
        <f>IF(OR(Sheet1!N1214&lt;&gt;Sheet1!AH1214,Sheet1!AI1214&lt;&gt;Sheet1!O1214),"有影响","-")</f>
        <v>-</v>
      </c>
      <c r="F1211" s="21" t="str">
        <f>IF(OR(Sheet1!S1214&lt;&gt;Sheet1!AJ1214,Sheet1!AK1214&lt;&gt;Sheet1!T1214),"有影响","-")</f>
        <v>-</v>
      </c>
      <c r="G1211" s="21" t="str">
        <f>IF(OR(Sheet1!X1214&lt;&gt;Sheet1!AL1214,Sheet1!AM1214&lt;&gt;Sheet1!Y1214),"有影响","-")</f>
        <v>-</v>
      </c>
      <c r="H1211" s="21" t="str">
        <f>IF(OR(Sheet1!AC1214&lt;&gt;Sheet1!AN1214,Sheet1!AO1214&lt;&gt;Sheet1!AD1214),"有影响","-")</f>
        <v>-</v>
      </c>
      <c r="I1211" s="21" t="str">
        <f>IF(Sheet1!G1214=0,"出错","-")</f>
        <v>-</v>
      </c>
      <c r="J1211" s="21" t="str">
        <f>IF(AND(Sheet1!G1214=0,Sheet1!L1214&lt;&gt;0),"出错","-")</f>
        <v>-</v>
      </c>
      <c r="K1211" s="21" t="str">
        <f>IF(AND(Sheet1!G1214=0,Sheet1!L1214=0,Sheet1!Q1214&lt;&gt;0),"出错","-")</f>
        <v>-</v>
      </c>
      <c r="L1211" s="21" t="str">
        <f>IF(AND(Sheet1!G1214=0,Sheet1!L1214=0,Sheet1!Q1214=0,Sheet1!V1214&lt;&gt;0),"出错","-")</f>
        <v>-</v>
      </c>
      <c r="M1211" s="21" t="str">
        <f>IF(AND(Sheet1!G1214=0,Sheet1!L1214=0,Sheet1!Q1214=0,Sheet1!V1214=0,Sheet1!AA1214&lt;&gt;0),"出错","-")</f>
        <v>-</v>
      </c>
      <c r="N1211" s="21" t="str">
        <f>IFERROR(VLOOKUP(Sheet1!G1214,配置检查表!$Y:$Z,2,FALSE),"")</f>
        <v/>
      </c>
      <c r="O1211" s="21">
        <f>IF(AND(Sheet1!I1214=Sheet1!J1214,Sheet1!J1214&lt;&gt;0),Sheet1!I1214,IF(AND(Sheet1!I1214&lt;&gt;Sheet1!J1214,Sheet1!J1214&lt;&gt;0),Sheet1!I1214&amp;"~"&amp;Sheet1!J1214,""))</f>
        <v>1</v>
      </c>
      <c r="P1211" s="21" t="str">
        <f>IFERROR(VLOOKUP(Sheet1!L1214,配置检查表!$Y:$Z,2,FALSE),"")</f>
        <v/>
      </c>
      <c r="Q1211" s="21" t="str">
        <f>IF(AND(Sheet1!N1214=Sheet1!O1214,Sheet1!O1214&lt;&gt;0),Sheet1!N1214,IF(AND(Sheet1!N1214&lt;&gt;Sheet1!O1214,Sheet1!O1214&lt;&gt;0),Sheet1!N1214&amp;"~"&amp;Sheet1!O1214,""))</f>
        <v/>
      </c>
      <c r="R1211" s="21" t="str">
        <f>IFERROR(VLOOKUP(Sheet1!Q1214,配置检查表!$Y:$Z,2,FALSE),"")</f>
        <v/>
      </c>
      <c r="S1211" s="39">
        <f>IF(AND(Sheet1!S1418=Sheet1!T1418,Sheet1!T1418&lt;&gt;0),Sheet1!S1418,IF(AND(Sheet1!S1418&lt;&gt;Sheet1!T1418,Sheet1!T1418&lt;&gt;0),Sheet1!S1418&amp;"~"&amp;Sheet1!T1418,""))</f>
        <v>425</v>
      </c>
      <c r="T1211" s="21" t="str">
        <f>IFERROR(VLOOKUP(Sheet1!V1214,配置检查表!$Y:$Z,2,FALSE),"")</f>
        <v/>
      </c>
      <c r="U1211" s="39">
        <f>IF(AND(Sheet1!X1418=Sheet1!Y1418,Sheet1!Y1418&lt;&gt;0),Sheet1!X1418,IF(AND(Sheet1!X1418&lt;&gt;Sheet1!Y1418,Sheet1!Y1418&lt;&gt;0),Sheet1!X1418&amp;"~"&amp;Sheet1!Y1418,""))</f>
        <v>1</v>
      </c>
      <c r="V1211" s="21" t="str">
        <f>IFERROR(VLOOKUP(Sheet1!XAA,配置检查表!$Y:$Z,2,FALSE),"")</f>
        <v/>
      </c>
      <c r="W1211" s="21" t="str">
        <f>IF(AND(Sheet1!AC1418=Sheet1!AD1418,Sheet1!AD1418&lt;&gt;0),Sheet1!AC1418,IF(AND(Sheet1!AC1418&lt;&gt;Sheet1!AD1418,Sheet1!AD1418&lt;&gt;0),Sheet1!AC1418&amp;"~"&amp;Sheet1!AD1418,""))</f>
        <v/>
      </c>
    </row>
    <row r="1212" spans="1:23">
      <c r="A1212" s="3">
        <v>22191</v>
      </c>
      <c r="B1212" s="3" t="s">
        <v>234</v>
      </c>
      <c r="C1212" s="3" t="s">
        <v>2314</v>
      </c>
      <c r="D1212" s="21" t="str">
        <f>IF(OR(Sheet1!I1215&lt;&gt;Sheet1!AF1215,Sheet1!AG1215&lt;&gt;Sheet1!J1215),"有影响","-")</f>
        <v>有影响</v>
      </c>
      <c r="E1212" s="21" t="str">
        <f>IF(OR(Sheet1!N1215&lt;&gt;Sheet1!AH1215,Sheet1!AI1215&lt;&gt;Sheet1!O1215),"有影响","-")</f>
        <v>-</v>
      </c>
      <c r="F1212" s="21" t="str">
        <f>IF(OR(Sheet1!S1215&lt;&gt;Sheet1!AJ1215,Sheet1!AK1215&lt;&gt;Sheet1!T1215),"有影响","-")</f>
        <v>-</v>
      </c>
      <c r="G1212" s="21" t="str">
        <f>IF(OR(Sheet1!X1215&lt;&gt;Sheet1!AL1215,Sheet1!AM1215&lt;&gt;Sheet1!Y1215),"有影响","-")</f>
        <v>-</v>
      </c>
      <c r="H1212" s="21" t="str">
        <f>IF(OR(Sheet1!AC1215&lt;&gt;Sheet1!AN1215,Sheet1!AO1215&lt;&gt;Sheet1!AD1215),"有影响","-")</f>
        <v>-</v>
      </c>
      <c r="I1212" s="21" t="str">
        <f>IF(Sheet1!G1215=0,"出错","-")</f>
        <v>-</v>
      </c>
      <c r="J1212" s="21" t="str">
        <f>IF(AND(Sheet1!G1215=0,Sheet1!L1215&lt;&gt;0),"出错","-")</f>
        <v>-</v>
      </c>
      <c r="K1212" s="21" t="str">
        <f>IF(AND(Sheet1!G1215=0,Sheet1!L1215=0,Sheet1!Q1215&lt;&gt;0),"出错","-")</f>
        <v>-</v>
      </c>
      <c r="L1212" s="21" t="str">
        <f>IF(AND(Sheet1!G1215=0,Sheet1!L1215=0,Sheet1!Q1215=0,Sheet1!V1215&lt;&gt;0),"出错","-")</f>
        <v>-</v>
      </c>
      <c r="M1212" s="21" t="str">
        <f>IF(AND(Sheet1!G1215=0,Sheet1!L1215=0,Sheet1!Q1215=0,Sheet1!V1215=0,Sheet1!AA1215&lt;&gt;0),"出错","-")</f>
        <v>-</v>
      </c>
      <c r="N1212" s="21" t="str">
        <f>IFERROR(VLOOKUP(Sheet1!G1215,配置检查表!$Y:$Z,2,FALSE),"")</f>
        <v/>
      </c>
      <c r="O1212" s="21">
        <f>IF(AND(Sheet1!I1215=Sheet1!J1215,Sheet1!J1215&lt;&gt;0),Sheet1!I1215,IF(AND(Sheet1!I1215&lt;&gt;Sheet1!J1215,Sheet1!J1215&lt;&gt;0),Sheet1!I1215&amp;"~"&amp;Sheet1!J1215,""))</f>
        <v>1</v>
      </c>
      <c r="P1212" s="21" t="str">
        <f>IFERROR(VLOOKUP(Sheet1!L1215,配置检查表!$Y:$Z,2,FALSE),"")</f>
        <v/>
      </c>
      <c r="Q1212" s="21" t="str">
        <f>IF(AND(Sheet1!N1215=Sheet1!O1215,Sheet1!O1215&lt;&gt;0),Sheet1!N1215,IF(AND(Sheet1!N1215&lt;&gt;Sheet1!O1215,Sheet1!O1215&lt;&gt;0),Sheet1!N1215&amp;"~"&amp;Sheet1!O1215,""))</f>
        <v/>
      </c>
      <c r="R1212" s="21" t="str">
        <f>IFERROR(VLOOKUP(Sheet1!Q1215,配置检查表!$Y:$Z,2,FALSE),"")</f>
        <v/>
      </c>
      <c r="S1212" s="39">
        <f>IF(AND(Sheet1!S1419=Sheet1!T1419,Sheet1!T1419&lt;&gt;0),Sheet1!S1419,IF(AND(Sheet1!S1419&lt;&gt;Sheet1!T1419,Sheet1!T1419&lt;&gt;0),Sheet1!S1419&amp;"~"&amp;Sheet1!T1419,""))</f>
        <v>370</v>
      </c>
      <c r="T1212" s="21" t="str">
        <f>IFERROR(VLOOKUP(Sheet1!V1215,配置检查表!$Y:$Z,2,FALSE),"")</f>
        <v/>
      </c>
      <c r="U1212" s="39" t="str">
        <f>IF(AND(Sheet1!X1419=Sheet1!Y1419,Sheet1!Y1419&lt;&gt;0),Sheet1!X1419,IF(AND(Sheet1!X1419&lt;&gt;Sheet1!Y1419,Sheet1!Y1419&lt;&gt;0),Sheet1!X1419&amp;"~"&amp;Sheet1!Y1419,""))</f>
        <v/>
      </c>
      <c r="V1212" s="21" t="str">
        <f>IFERROR(VLOOKUP(Sheet1!XAA,配置检查表!$Y:$Z,2,FALSE),"")</f>
        <v/>
      </c>
      <c r="W1212" s="21" t="str">
        <f>IF(AND(Sheet1!AC1419=Sheet1!AD1419,Sheet1!AD1419&lt;&gt;0),Sheet1!AC1419,IF(AND(Sheet1!AC1419&lt;&gt;Sheet1!AD1419,Sheet1!AD1419&lt;&gt;0),Sheet1!AC1419&amp;"~"&amp;Sheet1!AD1419,""))</f>
        <v/>
      </c>
    </row>
    <row r="1213" spans="1:23">
      <c r="A1213" s="3">
        <v>22192</v>
      </c>
      <c r="B1213" s="3" t="s">
        <v>834</v>
      </c>
      <c r="C1213" s="3" t="s">
        <v>2315</v>
      </c>
      <c r="D1213" s="21" t="str">
        <f>IF(OR(Sheet1!I1216&lt;&gt;Sheet1!AF1216,Sheet1!AG1216&lt;&gt;Sheet1!J1216),"有影响","-")</f>
        <v>有影响</v>
      </c>
      <c r="E1213" s="21" t="str">
        <f>IF(OR(Sheet1!N1216&lt;&gt;Sheet1!AH1216,Sheet1!AI1216&lt;&gt;Sheet1!O1216),"有影响","-")</f>
        <v>-</v>
      </c>
      <c r="F1213" s="21" t="str">
        <f>IF(OR(Sheet1!S1216&lt;&gt;Sheet1!AJ1216,Sheet1!AK1216&lt;&gt;Sheet1!T1216),"有影响","-")</f>
        <v>-</v>
      </c>
      <c r="G1213" s="21" t="str">
        <f>IF(OR(Sheet1!X1216&lt;&gt;Sheet1!AL1216,Sheet1!AM1216&lt;&gt;Sheet1!Y1216),"有影响","-")</f>
        <v>-</v>
      </c>
      <c r="H1213" s="21" t="str">
        <f>IF(OR(Sheet1!AC1216&lt;&gt;Sheet1!AN1216,Sheet1!AO1216&lt;&gt;Sheet1!AD1216),"有影响","-")</f>
        <v>-</v>
      </c>
      <c r="I1213" s="21" t="str">
        <f>IF(Sheet1!G1216=0,"出错","-")</f>
        <v>-</v>
      </c>
      <c r="J1213" s="21" t="str">
        <f>IF(AND(Sheet1!G1216=0,Sheet1!L1216&lt;&gt;0),"出错","-")</f>
        <v>-</v>
      </c>
      <c r="K1213" s="21" t="str">
        <f>IF(AND(Sheet1!G1216=0,Sheet1!L1216=0,Sheet1!Q1216&lt;&gt;0),"出错","-")</f>
        <v>-</v>
      </c>
      <c r="L1213" s="21" t="str">
        <f>IF(AND(Sheet1!G1216=0,Sheet1!L1216=0,Sheet1!Q1216=0,Sheet1!V1216&lt;&gt;0),"出错","-")</f>
        <v>-</v>
      </c>
      <c r="M1213" s="21" t="str">
        <f>IF(AND(Sheet1!G1216=0,Sheet1!L1216=0,Sheet1!Q1216=0,Sheet1!V1216=0,Sheet1!AA1216&lt;&gt;0),"出错","-")</f>
        <v>-</v>
      </c>
      <c r="N1213" s="21" t="str">
        <f>IFERROR(VLOOKUP(Sheet1!G1216,配置检查表!$Y:$Z,2,FALSE),"")</f>
        <v/>
      </c>
      <c r="O1213" s="21">
        <f>IF(AND(Sheet1!I1216=Sheet1!J1216,Sheet1!J1216&lt;&gt;0),Sheet1!I1216,IF(AND(Sheet1!I1216&lt;&gt;Sheet1!J1216,Sheet1!J1216&lt;&gt;0),Sheet1!I1216&amp;"~"&amp;Sheet1!J1216,""))</f>
        <v>1</v>
      </c>
      <c r="P1213" s="21" t="str">
        <f>IFERROR(VLOOKUP(Sheet1!L1216,配置检查表!$Y:$Z,2,FALSE),"")</f>
        <v/>
      </c>
      <c r="Q1213" s="21" t="str">
        <f>IF(AND(Sheet1!N1216=Sheet1!O1216,Sheet1!O1216&lt;&gt;0),Sheet1!N1216,IF(AND(Sheet1!N1216&lt;&gt;Sheet1!O1216,Sheet1!O1216&lt;&gt;0),Sheet1!N1216&amp;"~"&amp;Sheet1!O1216,""))</f>
        <v/>
      </c>
      <c r="R1213" s="21" t="str">
        <f>IFERROR(VLOOKUP(Sheet1!Q1216,配置检查表!$Y:$Z,2,FALSE),"")</f>
        <v/>
      </c>
      <c r="S1213" s="39">
        <f>IF(AND(Sheet1!S1420=Sheet1!T1420,Sheet1!T1420&lt;&gt;0),Sheet1!S1420,IF(AND(Sheet1!S1420&lt;&gt;Sheet1!T1420,Sheet1!T1420&lt;&gt;0),Sheet1!S1420&amp;"~"&amp;Sheet1!T1420,""))</f>
        <v>400</v>
      </c>
      <c r="T1213" s="21" t="str">
        <f>IFERROR(VLOOKUP(Sheet1!V1216,配置检查表!$Y:$Z,2,FALSE),"")</f>
        <v/>
      </c>
      <c r="U1213" s="39">
        <f>IF(AND(Sheet1!X1420=Sheet1!Y1420,Sheet1!Y1420&lt;&gt;0),Sheet1!X1420,IF(AND(Sheet1!X1420&lt;&gt;Sheet1!Y1420,Sheet1!Y1420&lt;&gt;0),Sheet1!X1420&amp;"~"&amp;Sheet1!Y1420,""))</f>
        <v>3</v>
      </c>
      <c r="V1213" s="21" t="str">
        <f>IFERROR(VLOOKUP(Sheet1!XAA,配置检查表!$Y:$Z,2,FALSE),"")</f>
        <v/>
      </c>
      <c r="W1213" s="21" t="str">
        <f>IF(AND(Sheet1!AC1420=Sheet1!AD1420,Sheet1!AD1420&lt;&gt;0),Sheet1!AC1420,IF(AND(Sheet1!AC1420&lt;&gt;Sheet1!AD1420,Sheet1!AD1420&lt;&gt;0),Sheet1!AC1420&amp;"~"&amp;Sheet1!AD1420,""))</f>
        <v/>
      </c>
    </row>
    <row r="1214" spans="1:23">
      <c r="A1214" s="3">
        <v>22193</v>
      </c>
      <c r="B1214" s="3" t="s">
        <v>1931</v>
      </c>
      <c r="C1214" s="3" t="s">
        <v>2316</v>
      </c>
      <c r="D1214" s="21" t="str">
        <f>IF(OR(Sheet1!I1217&lt;&gt;Sheet1!AF1217,Sheet1!AG1217&lt;&gt;Sheet1!J1217),"有影响","-")</f>
        <v>有影响</v>
      </c>
      <c r="E1214" s="21" t="str">
        <f>IF(OR(Sheet1!N1217&lt;&gt;Sheet1!AH1217,Sheet1!AI1217&lt;&gt;Sheet1!O1217),"有影响","-")</f>
        <v>-</v>
      </c>
      <c r="F1214" s="21" t="str">
        <f>IF(OR(Sheet1!S1217&lt;&gt;Sheet1!AJ1217,Sheet1!AK1217&lt;&gt;Sheet1!T1217),"有影响","-")</f>
        <v>-</v>
      </c>
      <c r="G1214" s="21" t="str">
        <f>IF(OR(Sheet1!X1217&lt;&gt;Sheet1!AL1217,Sheet1!AM1217&lt;&gt;Sheet1!Y1217),"有影响","-")</f>
        <v>-</v>
      </c>
      <c r="H1214" s="21" t="str">
        <f>IF(OR(Sheet1!AC1217&lt;&gt;Sheet1!AN1217,Sheet1!AO1217&lt;&gt;Sheet1!AD1217),"有影响","-")</f>
        <v>-</v>
      </c>
      <c r="I1214" s="21" t="str">
        <f>IF(Sheet1!G1217=0,"出错","-")</f>
        <v>-</v>
      </c>
      <c r="J1214" s="21" t="str">
        <f>IF(AND(Sheet1!G1217=0,Sheet1!L1217&lt;&gt;0),"出错","-")</f>
        <v>-</v>
      </c>
      <c r="K1214" s="21" t="str">
        <f>IF(AND(Sheet1!G1217=0,Sheet1!L1217=0,Sheet1!Q1217&lt;&gt;0),"出错","-")</f>
        <v>-</v>
      </c>
      <c r="L1214" s="21" t="str">
        <f>IF(AND(Sheet1!G1217=0,Sheet1!L1217=0,Sheet1!Q1217=0,Sheet1!V1217&lt;&gt;0),"出错","-")</f>
        <v>-</v>
      </c>
      <c r="M1214" s="21" t="str">
        <f>IF(AND(Sheet1!G1217=0,Sheet1!L1217=0,Sheet1!Q1217=0,Sheet1!V1217=0,Sheet1!AA1217&lt;&gt;0),"出错","-")</f>
        <v>-</v>
      </c>
      <c r="N1214" s="21" t="str">
        <f>IFERROR(VLOOKUP(Sheet1!G1217,配置检查表!$Y:$Z,2,FALSE),"")</f>
        <v/>
      </c>
      <c r="O1214" s="21">
        <f>IF(AND(Sheet1!I1217=Sheet1!J1217,Sheet1!J1217&lt;&gt;0),Sheet1!I1217,IF(AND(Sheet1!I1217&lt;&gt;Sheet1!J1217,Sheet1!J1217&lt;&gt;0),Sheet1!I1217&amp;"~"&amp;Sheet1!J1217,""))</f>
        <v>1</v>
      </c>
      <c r="P1214" s="21" t="str">
        <f>IFERROR(VLOOKUP(Sheet1!L1217,配置检查表!$Y:$Z,2,FALSE),"")</f>
        <v/>
      </c>
      <c r="Q1214" s="21" t="str">
        <f>IF(AND(Sheet1!N1217=Sheet1!O1217,Sheet1!O1217&lt;&gt;0),Sheet1!N1217,IF(AND(Sheet1!N1217&lt;&gt;Sheet1!O1217,Sheet1!O1217&lt;&gt;0),Sheet1!N1217&amp;"~"&amp;Sheet1!O1217,""))</f>
        <v/>
      </c>
      <c r="R1214" s="21" t="str">
        <f>IFERROR(VLOOKUP(Sheet1!Q1217,配置检查表!$Y:$Z,2,FALSE),"")</f>
        <v/>
      </c>
      <c r="S1214" s="39">
        <f>IF(AND(Sheet1!S1421=Sheet1!T1421,Sheet1!T1421&lt;&gt;0),Sheet1!S1421,IF(AND(Sheet1!S1421&lt;&gt;Sheet1!T1421,Sheet1!T1421&lt;&gt;0),Sheet1!S1421&amp;"~"&amp;Sheet1!T1421,""))</f>
        <v>430</v>
      </c>
      <c r="T1214" s="21" t="str">
        <f>IFERROR(VLOOKUP(Sheet1!V1217,配置检查表!$Y:$Z,2,FALSE),"")</f>
        <v/>
      </c>
      <c r="U1214" s="39">
        <f>IF(AND(Sheet1!X1421=Sheet1!Y1421,Sheet1!Y1421&lt;&gt;0),Sheet1!X1421,IF(AND(Sheet1!X1421&lt;&gt;Sheet1!Y1421,Sheet1!Y1421&lt;&gt;0),Sheet1!X1421&amp;"~"&amp;Sheet1!Y1421,""))</f>
        <v>1</v>
      </c>
      <c r="V1214" s="21" t="str">
        <f>IFERROR(VLOOKUP(Sheet1!XAA,配置检查表!$Y:$Z,2,FALSE),"")</f>
        <v/>
      </c>
      <c r="W1214" s="21" t="str">
        <f>IF(AND(Sheet1!AC1421=Sheet1!AD1421,Sheet1!AD1421&lt;&gt;0),Sheet1!AC1421,IF(AND(Sheet1!AC1421&lt;&gt;Sheet1!AD1421,Sheet1!AD1421&lt;&gt;0),Sheet1!AC1421&amp;"~"&amp;Sheet1!AD1421,""))</f>
        <v/>
      </c>
    </row>
    <row r="1215" spans="1:23">
      <c r="A1215" s="3">
        <v>22194</v>
      </c>
      <c r="B1215" s="3" t="s">
        <v>835</v>
      </c>
      <c r="C1215" s="3" t="s">
        <v>2317</v>
      </c>
      <c r="D1215" s="21" t="str">
        <f>IF(OR(Sheet1!I1218&lt;&gt;Sheet1!AF1218,Sheet1!AG1218&lt;&gt;Sheet1!J1218),"有影响","-")</f>
        <v>有影响</v>
      </c>
      <c r="E1215" s="21" t="str">
        <f>IF(OR(Sheet1!N1218&lt;&gt;Sheet1!AH1218,Sheet1!AI1218&lt;&gt;Sheet1!O1218),"有影响","-")</f>
        <v>-</v>
      </c>
      <c r="F1215" s="21" t="str">
        <f>IF(OR(Sheet1!S1218&lt;&gt;Sheet1!AJ1218,Sheet1!AK1218&lt;&gt;Sheet1!T1218),"有影响","-")</f>
        <v>-</v>
      </c>
      <c r="G1215" s="21" t="str">
        <f>IF(OR(Sheet1!X1218&lt;&gt;Sheet1!AL1218,Sheet1!AM1218&lt;&gt;Sheet1!Y1218),"有影响","-")</f>
        <v>-</v>
      </c>
      <c r="H1215" s="21" t="str">
        <f>IF(OR(Sheet1!AC1218&lt;&gt;Sheet1!AN1218,Sheet1!AO1218&lt;&gt;Sheet1!AD1218),"有影响","-")</f>
        <v>-</v>
      </c>
      <c r="I1215" s="21" t="str">
        <f>IF(Sheet1!G1218=0,"出错","-")</f>
        <v>-</v>
      </c>
      <c r="J1215" s="21" t="str">
        <f>IF(AND(Sheet1!G1218=0,Sheet1!L1218&lt;&gt;0),"出错","-")</f>
        <v>-</v>
      </c>
      <c r="K1215" s="21" t="str">
        <f>IF(AND(Sheet1!G1218=0,Sheet1!L1218=0,Sheet1!Q1218&lt;&gt;0),"出错","-")</f>
        <v>-</v>
      </c>
      <c r="L1215" s="21" t="str">
        <f>IF(AND(Sheet1!G1218=0,Sheet1!L1218=0,Sheet1!Q1218=0,Sheet1!V1218&lt;&gt;0),"出错","-")</f>
        <v>-</v>
      </c>
      <c r="M1215" s="21" t="str">
        <f>IF(AND(Sheet1!G1218=0,Sheet1!L1218=0,Sheet1!Q1218=0,Sheet1!V1218=0,Sheet1!AA1218&lt;&gt;0),"出错","-")</f>
        <v>-</v>
      </c>
      <c r="N1215" s="21" t="str">
        <f>IFERROR(VLOOKUP(Sheet1!G1218,配置检查表!$Y:$Z,2,FALSE),"")</f>
        <v/>
      </c>
      <c r="O1215" s="21">
        <f>IF(AND(Sheet1!I1218=Sheet1!J1218,Sheet1!J1218&lt;&gt;0),Sheet1!I1218,IF(AND(Sheet1!I1218&lt;&gt;Sheet1!J1218,Sheet1!J1218&lt;&gt;0),Sheet1!I1218&amp;"~"&amp;Sheet1!J1218,""))</f>
        <v>1</v>
      </c>
      <c r="P1215" s="21" t="str">
        <f>IFERROR(VLOOKUP(Sheet1!L1218,配置检查表!$Y:$Z,2,FALSE),"")</f>
        <v/>
      </c>
      <c r="Q1215" s="21" t="str">
        <f>IF(AND(Sheet1!N1218=Sheet1!O1218,Sheet1!O1218&lt;&gt;0),Sheet1!N1218,IF(AND(Sheet1!N1218&lt;&gt;Sheet1!O1218,Sheet1!O1218&lt;&gt;0),Sheet1!N1218&amp;"~"&amp;Sheet1!O1218,""))</f>
        <v/>
      </c>
      <c r="R1215" s="21" t="str">
        <f>IFERROR(VLOOKUP(Sheet1!Q1218,配置检查表!$Y:$Z,2,FALSE),"")</f>
        <v/>
      </c>
      <c r="S1215" s="39" t="str">
        <f>IF(AND(Sheet1!S1422=Sheet1!T1422,Sheet1!T1422&lt;&gt;0),Sheet1!S1422,IF(AND(Sheet1!S1422&lt;&gt;Sheet1!T1422,Sheet1!T1422&lt;&gt;0),Sheet1!S1422&amp;"~"&amp;Sheet1!T1422,""))</f>
        <v/>
      </c>
      <c r="T1215" s="21" t="str">
        <f>IFERROR(VLOOKUP(Sheet1!V1218,配置检查表!$Y:$Z,2,FALSE),"")</f>
        <v/>
      </c>
      <c r="U1215" s="39" t="str">
        <f>IF(AND(Sheet1!X1422=Sheet1!Y1422,Sheet1!Y1422&lt;&gt;0),Sheet1!X1422,IF(AND(Sheet1!X1422&lt;&gt;Sheet1!Y1422,Sheet1!Y1422&lt;&gt;0),Sheet1!X1422&amp;"~"&amp;Sheet1!Y1422,""))</f>
        <v/>
      </c>
      <c r="V1215" s="21" t="str">
        <f>IFERROR(VLOOKUP(Sheet1!XAA,配置检查表!$Y:$Z,2,FALSE),"")</f>
        <v/>
      </c>
      <c r="W1215" s="21" t="str">
        <f>IF(AND(Sheet1!AC1422=Sheet1!AD1422,Sheet1!AD1422&lt;&gt;0),Sheet1!AC1422,IF(AND(Sheet1!AC1422&lt;&gt;Sheet1!AD1422,Sheet1!AD1422&lt;&gt;0),Sheet1!AC1422&amp;"~"&amp;Sheet1!AD1422,""))</f>
        <v/>
      </c>
    </row>
    <row r="1216" spans="1:23">
      <c r="A1216" s="3">
        <v>22195</v>
      </c>
      <c r="B1216" s="3" t="s">
        <v>836</v>
      </c>
      <c r="C1216" s="3" t="s">
        <v>2318</v>
      </c>
      <c r="D1216" s="21" t="str">
        <f>IF(OR(Sheet1!I1219&lt;&gt;Sheet1!AF1219,Sheet1!AG1219&lt;&gt;Sheet1!J1219),"有影响","-")</f>
        <v>有影响</v>
      </c>
      <c r="E1216" s="21" t="str">
        <f>IF(OR(Sheet1!N1219&lt;&gt;Sheet1!AH1219,Sheet1!AI1219&lt;&gt;Sheet1!O1219),"有影响","-")</f>
        <v>-</v>
      </c>
      <c r="F1216" s="21" t="str">
        <f>IF(OR(Sheet1!S1219&lt;&gt;Sheet1!AJ1219,Sheet1!AK1219&lt;&gt;Sheet1!T1219),"有影响","-")</f>
        <v>-</v>
      </c>
      <c r="G1216" s="21" t="str">
        <f>IF(OR(Sheet1!X1219&lt;&gt;Sheet1!AL1219,Sheet1!AM1219&lt;&gt;Sheet1!Y1219),"有影响","-")</f>
        <v>-</v>
      </c>
      <c r="H1216" s="21" t="str">
        <f>IF(OR(Sheet1!AC1219&lt;&gt;Sheet1!AN1219,Sheet1!AO1219&lt;&gt;Sheet1!AD1219),"有影响","-")</f>
        <v>-</v>
      </c>
      <c r="I1216" s="21" t="str">
        <f>IF(Sheet1!G1219=0,"出错","-")</f>
        <v>-</v>
      </c>
      <c r="J1216" s="21" t="str">
        <f>IF(AND(Sheet1!G1219=0,Sheet1!L1219&lt;&gt;0),"出错","-")</f>
        <v>-</v>
      </c>
      <c r="K1216" s="21" t="str">
        <f>IF(AND(Sheet1!G1219=0,Sheet1!L1219=0,Sheet1!Q1219&lt;&gt;0),"出错","-")</f>
        <v>-</v>
      </c>
      <c r="L1216" s="21" t="str">
        <f>IF(AND(Sheet1!G1219=0,Sheet1!L1219=0,Sheet1!Q1219=0,Sheet1!V1219&lt;&gt;0),"出错","-")</f>
        <v>-</v>
      </c>
      <c r="M1216" s="21" t="str">
        <f>IF(AND(Sheet1!G1219=0,Sheet1!L1219=0,Sheet1!Q1219=0,Sheet1!V1219=0,Sheet1!AA1219&lt;&gt;0),"出错","-")</f>
        <v>-</v>
      </c>
      <c r="N1216" s="21" t="str">
        <f>IFERROR(VLOOKUP(Sheet1!G1219,配置检查表!$Y:$Z,2,FALSE),"")</f>
        <v/>
      </c>
      <c r="O1216" s="21">
        <f>IF(AND(Sheet1!I1219=Sheet1!J1219,Sheet1!J1219&lt;&gt;0),Sheet1!I1219,IF(AND(Sheet1!I1219&lt;&gt;Sheet1!J1219,Sheet1!J1219&lt;&gt;0),Sheet1!I1219&amp;"~"&amp;Sheet1!J1219,""))</f>
        <v>1</v>
      </c>
      <c r="P1216" s="21" t="str">
        <f>IFERROR(VLOOKUP(Sheet1!L1219,配置检查表!$Y:$Z,2,FALSE),"")</f>
        <v/>
      </c>
      <c r="Q1216" s="21" t="str">
        <f>IF(AND(Sheet1!N1219=Sheet1!O1219,Sheet1!O1219&lt;&gt;0),Sheet1!N1219,IF(AND(Sheet1!N1219&lt;&gt;Sheet1!O1219,Sheet1!O1219&lt;&gt;0),Sheet1!N1219&amp;"~"&amp;Sheet1!O1219,""))</f>
        <v/>
      </c>
      <c r="R1216" s="21" t="str">
        <f>IFERROR(VLOOKUP(Sheet1!Q1219,配置检查表!$Y:$Z,2,FALSE),"")</f>
        <v/>
      </c>
      <c r="S1216" s="39" t="str">
        <f>IF(AND(Sheet1!S1423=Sheet1!T1423,Sheet1!T1423&lt;&gt;0),Sheet1!S1423,IF(AND(Sheet1!S1423&lt;&gt;Sheet1!T1423,Sheet1!T1423&lt;&gt;0),Sheet1!S1423&amp;"~"&amp;Sheet1!T1423,""))</f>
        <v/>
      </c>
      <c r="T1216" s="21" t="str">
        <f>IFERROR(VLOOKUP(Sheet1!V1219,配置检查表!$Y:$Z,2,FALSE),"")</f>
        <v/>
      </c>
      <c r="U1216" s="39" t="str">
        <f>IF(AND(Sheet1!X1423=Sheet1!Y1423,Sheet1!Y1423&lt;&gt;0),Sheet1!X1423,IF(AND(Sheet1!X1423&lt;&gt;Sheet1!Y1423,Sheet1!Y1423&lt;&gt;0),Sheet1!X1423&amp;"~"&amp;Sheet1!Y1423,""))</f>
        <v/>
      </c>
      <c r="V1216" s="21" t="str">
        <f>IFERROR(VLOOKUP(Sheet1!XAA,配置检查表!$Y:$Z,2,FALSE),"")</f>
        <v/>
      </c>
      <c r="W1216" s="21" t="str">
        <f>IF(AND(Sheet1!AC1423=Sheet1!AD1423,Sheet1!AD1423&lt;&gt;0),Sheet1!AC1423,IF(AND(Sheet1!AC1423&lt;&gt;Sheet1!AD1423,Sheet1!AD1423&lt;&gt;0),Sheet1!AC1423&amp;"~"&amp;Sheet1!AD1423,""))</f>
        <v/>
      </c>
    </row>
    <row r="1217" spans="1:23">
      <c r="A1217" s="3">
        <v>22196</v>
      </c>
      <c r="B1217" s="3" t="s">
        <v>837</v>
      </c>
      <c r="C1217" s="3" t="s">
        <v>2319</v>
      </c>
      <c r="D1217" s="21" t="str">
        <f>IF(OR(Sheet1!I1220&lt;&gt;Sheet1!AF1220,Sheet1!AG1220&lt;&gt;Sheet1!J1220),"有影响","-")</f>
        <v>有影响</v>
      </c>
      <c r="E1217" s="21" t="str">
        <f>IF(OR(Sheet1!N1220&lt;&gt;Sheet1!AH1220,Sheet1!AI1220&lt;&gt;Sheet1!O1220),"有影响","-")</f>
        <v>-</v>
      </c>
      <c r="F1217" s="21" t="str">
        <f>IF(OR(Sheet1!S1220&lt;&gt;Sheet1!AJ1220,Sheet1!AK1220&lt;&gt;Sheet1!T1220),"有影响","-")</f>
        <v>-</v>
      </c>
      <c r="G1217" s="21" t="str">
        <f>IF(OR(Sheet1!X1220&lt;&gt;Sheet1!AL1220,Sheet1!AM1220&lt;&gt;Sheet1!Y1220),"有影响","-")</f>
        <v>-</v>
      </c>
      <c r="H1217" s="21" t="str">
        <f>IF(OR(Sheet1!AC1220&lt;&gt;Sheet1!AN1220,Sheet1!AO1220&lt;&gt;Sheet1!AD1220),"有影响","-")</f>
        <v>-</v>
      </c>
      <c r="I1217" s="21" t="str">
        <f>IF(Sheet1!G1220=0,"出错","-")</f>
        <v>-</v>
      </c>
      <c r="J1217" s="21" t="str">
        <f>IF(AND(Sheet1!G1220=0,Sheet1!L1220&lt;&gt;0),"出错","-")</f>
        <v>-</v>
      </c>
      <c r="K1217" s="21" t="str">
        <f>IF(AND(Sheet1!G1220=0,Sheet1!L1220=0,Sheet1!Q1220&lt;&gt;0),"出错","-")</f>
        <v>-</v>
      </c>
      <c r="L1217" s="21" t="str">
        <f>IF(AND(Sheet1!G1220=0,Sheet1!L1220=0,Sheet1!Q1220=0,Sheet1!V1220&lt;&gt;0),"出错","-")</f>
        <v>-</v>
      </c>
      <c r="M1217" s="21" t="str">
        <f>IF(AND(Sheet1!G1220=0,Sheet1!L1220=0,Sheet1!Q1220=0,Sheet1!V1220=0,Sheet1!AA1220&lt;&gt;0),"出错","-")</f>
        <v>-</v>
      </c>
      <c r="N1217" s="21" t="str">
        <f>IFERROR(VLOOKUP(Sheet1!G1220,配置检查表!$Y:$Z,2,FALSE),"")</f>
        <v/>
      </c>
      <c r="O1217" s="21">
        <f>IF(AND(Sheet1!I1220=Sheet1!J1220,Sheet1!J1220&lt;&gt;0),Sheet1!I1220,IF(AND(Sheet1!I1220&lt;&gt;Sheet1!J1220,Sheet1!J1220&lt;&gt;0),Sheet1!I1220&amp;"~"&amp;Sheet1!J1220,""))</f>
        <v>1</v>
      </c>
      <c r="P1217" s="21" t="str">
        <f>IFERROR(VLOOKUP(Sheet1!L1220,配置检查表!$Y:$Z,2,FALSE),"")</f>
        <v/>
      </c>
      <c r="Q1217" s="21" t="str">
        <f>IF(AND(Sheet1!N1220=Sheet1!O1220,Sheet1!O1220&lt;&gt;0),Sheet1!N1220,IF(AND(Sheet1!N1220&lt;&gt;Sheet1!O1220,Sheet1!O1220&lt;&gt;0),Sheet1!N1220&amp;"~"&amp;Sheet1!O1220,""))</f>
        <v/>
      </c>
      <c r="R1217" s="21" t="str">
        <f>IFERROR(VLOOKUP(Sheet1!Q1220,配置检查表!$Y:$Z,2,FALSE),"")</f>
        <v/>
      </c>
      <c r="S1217" s="39" t="str">
        <f>IF(AND(Sheet1!S1424=Sheet1!T1424,Sheet1!T1424&lt;&gt;0),Sheet1!S1424,IF(AND(Sheet1!S1424&lt;&gt;Sheet1!T1424,Sheet1!T1424&lt;&gt;0),Sheet1!S1424&amp;"~"&amp;Sheet1!T1424,""))</f>
        <v/>
      </c>
      <c r="T1217" s="21" t="str">
        <f>IFERROR(VLOOKUP(Sheet1!V1220,配置检查表!$Y:$Z,2,FALSE),"")</f>
        <v/>
      </c>
      <c r="U1217" s="39" t="str">
        <f>IF(AND(Sheet1!X1424=Sheet1!Y1424,Sheet1!Y1424&lt;&gt;0),Sheet1!X1424,IF(AND(Sheet1!X1424&lt;&gt;Sheet1!Y1424,Sheet1!Y1424&lt;&gt;0),Sheet1!X1424&amp;"~"&amp;Sheet1!Y1424,""))</f>
        <v/>
      </c>
      <c r="V1217" s="21" t="str">
        <f>IFERROR(VLOOKUP(Sheet1!XAA,配置检查表!$Y:$Z,2,FALSE),"")</f>
        <v/>
      </c>
      <c r="W1217" s="21" t="str">
        <f>IF(AND(Sheet1!AC1424=Sheet1!AD1424,Sheet1!AD1424&lt;&gt;0),Sheet1!AC1424,IF(AND(Sheet1!AC1424&lt;&gt;Sheet1!AD1424,Sheet1!AD1424&lt;&gt;0),Sheet1!AC1424&amp;"~"&amp;Sheet1!AD1424,""))</f>
        <v/>
      </c>
    </row>
    <row r="1218" spans="1:23">
      <c r="A1218" s="3">
        <v>22197</v>
      </c>
      <c r="B1218" s="3" t="s">
        <v>838</v>
      </c>
      <c r="C1218" s="3" t="s">
        <v>2320</v>
      </c>
      <c r="D1218" s="21" t="str">
        <f>IF(OR(Sheet1!I1221&lt;&gt;Sheet1!AF1221,Sheet1!AG1221&lt;&gt;Sheet1!J1221),"有影响","-")</f>
        <v>有影响</v>
      </c>
      <c r="E1218" s="21" t="str">
        <f>IF(OR(Sheet1!N1221&lt;&gt;Sheet1!AH1221,Sheet1!AI1221&lt;&gt;Sheet1!O1221),"有影响","-")</f>
        <v>-</v>
      </c>
      <c r="F1218" s="21" t="str">
        <f>IF(OR(Sheet1!S1221&lt;&gt;Sheet1!AJ1221,Sheet1!AK1221&lt;&gt;Sheet1!T1221),"有影响","-")</f>
        <v>-</v>
      </c>
      <c r="G1218" s="21" t="str">
        <f>IF(OR(Sheet1!X1221&lt;&gt;Sheet1!AL1221,Sheet1!AM1221&lt;&gt;Sheet1!Y1221),"有影响","-")</f>
        <v>-</v>
      </c>
      <c r="H1218" s="21" t="str">
        <f>IF(OR(Sheet1!AC1221&lt;&gt;Sheet1!AN1221,Sheet1!AO1221&lt;&gt;Sheet1!AD1221),"有影响","-")</f>
        <v>-</v>
      </c>
      <c r="I1218" s="21" t="str">
        <f>IF(Sheet1!G1221=0,"出错","-")</f>
        <v>-</v>
      </c>
      <c r="J1218" s="21" t="str">
        <f>IF(AND(Sheet1!G1221=0,Sheet1!L1221&lt;&gt;0),"出错","-")</f>
        <v>-</v>
      </c>
      <c r="K1218" s="21" t="str">
        <f>IF(AND(Sheet1!G1221=0,Sheet1!L1221=0,Sheet1!Q1221&lt;&gt;0),"出错","-")</f>
        <v>-</v>
      </c>
      <c r="L1218" s="21" t="str">
        <f>IF(AND(Sheet1!G1221=0,Sheet1!L1221=0,Sheet1!Q1221=0,Sheet1!V1221&lt;&gt;0),"出错","-")</f>
        <v>-</v>
      </c>
      <c r="M1218" s="21" t="str">
        <f>IF(AND(Sheet1!G1221=0,Sheet1!L1221=0,Sheet1!Q1221=0,Sheet1!V1221=0,Sheet1!AA1221&lt;&gt;0),"出错","-")</f>
        <v>-</v>
      </c>
      <c r="N1218" s="21" t="str">
        <f>IFERROR(VLOOKUP(Sheet1!G1221,配置检查表!$Y:$Z,2,FALSE),"")</f>
        <v/>
      </c>
      <c r="O1218" s="21">
        <f>IF(AND(Sheet1!I1221=Sheet1!J1221,Sheet1!J1221&lt;&gt;0),Sheet1!I1221,IF(AND(Sheet1!I1221&lt;&gt;Sheet1!J1221,Sheet1!J1221&lt;&gt;0),Sheet1!I1221&amp;"~"&amp;Sheet1!J1221,""))</f>
        <v>1</v>
      </c>
      <c r="P1218" s="21" t="str">
        <f>IFERROR(VLOOKUP(Sheet1!L1221,配置检查表!$Y:$Z,2,FALSE),"")</f>
        <v/>
      </c>
      <c r="Q1218" s="21" t="str">
        <f>IF(AND(Sheet1!N1221=Sheet1!O1221,Sheet1!O1221&lt;&gt;0),Sheet1!N1221,IF(AND(Sheet1!N1221&lt;&gt;Sheet1!O1221,Sheet1!O1221&lt;&gt;0),Sheet1!N1221&amp;"~"&amp;Sheet1!O1221,""))</f>
        <v/>
      </c>
      <c r="R1218" s="21" t="str">
        <f>IFERROR(VLOOKUP(Sheet1!Q1221,配置检查表!$Y:$Z,2,FALSE),"")</f>
        <v/>
      </c>
      <c r="S1218" s="39" t="str">
        <f>IF(AND(Sheet1!S1425=Sheet1!T1425,Sheet1!T1425&lt;&gt;0),Sheet1!S1425,IF(AND(Sheet1!S1425&lt;&gt;Sheet1!T1425,Sheet1!T1425&lt;&gt;0),Sheet1!S1425&amp;"~"&amp;Sheet1!T1425,""))</f>
        <v/>
      </c>
      <c r="T1218" s="21" t="str">
        <f>IFERROR(VLOOKUP(Sheet1!V1221,配置检查表!$Y:$Z,2,FALSE),"")</f>
        <v/>
      </c>
      <c r="U1218" s="39" t="str">
        <f>IF(AND(Sheet1!X1425=Sheet1!Y1425,Sheet1!Y1425&lt;&gt;0),Sheet1!X1425,IF(AND(Sheet1!X1425&lt;&gt;Sheet1!Y1425,Sheet1!Y1425&lt;&gt;0),Sheet1!X1425&amp;"~"&amp;Sheet1!Y1425,""))</f>
        <v/>
      </c>
      <c r="V1218" s="21" t="str">
        <f>IFERROR(VLOOKUP(Sheet1!XAA,配置检查表!$Y:$Z,2,FALSE),"")</f>
        <v/>
      </c>
      <c r="W1218" s="21" t="str">
        <f>IF(AND(Sheet1!AC1425=Sheet1!AD1425,Sheet1!AD1425&lt;&gt;0),Sheet1!AC1425,IF(AND(Sheet1!AC1425&lt;&gt;Sheet1!AD1425,Sheet1!AD1425&lt;&gt;0),Sheet1!AC1425&amp;"~"&amp;Sheet1!AD1425,""))</f>
        <v/>
      </c>
    </row>
    <row r="1219" spans="1:23">
      <c r="A1219" s="3">
        <v>22198</v>
      </c>
      <c r="B1219" s="3" t="s">
        <v>839</v>
      </c>
      <c r="C1219" s="3" t="s">
        <v>2321</v>
      </c>
      <c r="D1219" s="21" t="str">
        <f>IF(OR(Sheet1!I1222&lt;&gt;Sheet1!AF1222,Sheet1!AG1222&lt;&gt;Sheet1!J1222),"有影响","-")</f>
        <v>有影响</v>
      </c>
      <c r="E1219" s="21" t="str">
        <f>IF(OR(Sheet1!N1222&lt;&gt;Sheet1!AH1222,Sheet1!AI1222&lt;&gt;Sheet1!O1222),"有影响","-")</f>
        <v>-</v>
      </c>
      <c r="F1219" s="21" t="str">
        <f>IF(OR(Sheet1!S1222&lt;&gt;Sheet1!AJ1222,Sheet1!AK1222&lt;&gt;Sheet1!T1222),"有影响","-")</f>
        <v>-</v>
      </c>
      <c r="G1219" s="21" t="str">
        <f>IF(OR(Sheet1!X1222&lt;&gt;Sheet1!AL1222,Sheet1!AM1222&lt;&gt;Sheet1!Y1222),"有影响","-")</f>
        <v>-</v>
      </c>
      <c r="H1219" s="21" t="str">
        <f>IF(OR(Sheet1!AC1222&lt;&gt;Sheet1!AN1222,Sheet1!AO1222&lt;&gt;Sheet1!AD1222),"有影响","-")</f>
        <v>-</v>
      </c>
      <c r="I1219" s="21" t="str">
        <f>IF(Sheet1!G1222=0,"出错","-")</f>
        <v>-</v>
      </c>
      <c r="J1219" s="21" t="str">
        <f>IF(AND(Sheet1!G1222=0,Sheet1!L1222&lt;&gt;0),"出错","-")</f>
        <v>-</v>
      </c>
      <c r="K1219" s="21" t="str">
        <f>IF(AND(Sheet1!G1222=0,Sheet1!L1222=0,Sheet1!Q1222&lt;&gt;0),"出错","-")</f>
        <v>-</v>
      </c>
      <c r="L1219" s="21" t="str">
        <f>IF(AND(Sheet1!G1222=0,Sheet1!L1222=0,Sheet1!Q1222=0,Sheet1!V1222&lt;&gt;0),"出错","-")</f>
        <v>-</v>
      </c>
      <c r="M1219" s="21" t="str">
        <f>IF(AND(Sheet1!G1222=0,Sheet1!L1222=0,Sheet1!Q1222=0,Sheet1!V1222=0,Sheet1!AA1222&lt;&gt;0),"出错","-")</f>
        <v>-</v>
      </c>
      <c r="N1219" s="21" t="str">
        <f>IFERROR(VLOOKUP(Sheet1!G1222,配置检查表!$Y:$Z,2,FALSE),"")</f>
        <v/>
      </c>
      <c r="O1219" s="21">
        <f>IF(AND(Sheet1!I1222=Sheet1!J1222,Sheet1!J1222&lt;&gt;0),Sheet1!I1222,IF(AND(Sheet1!I1222&lt;&gt;Sheet1!J1222,Sheet1!J1222&lt;&gt;0),Sheet1!I1222&amp;"~"&amp;Sheet1!J1222,""))</f>
        <v>1</v>
      </c>
      <c r="P1219" s="21" t="str">
        <f>IFERROR(VLOOKUP(Sheet1!L1222,配置检查表!$Y:$Z,2,FALSE),"")</f>
        <v/>
      </c>
      <c r="Q1219" s="21" t="str">
        <f>IF(AND(Sheet1!N1222=Sheet1!O1222,Sheet1!O1222&lt;&gt;0),Sheet1!N1222,IF(AND(Sheet1!N1222&lt;&gt;Sheet1!O1222,Sheet1!O1222&lt;&gt;0),Sheet1!N1222&amp;"~"&amp;Sheet1!O1222,""))</f>
        <v/>
      </c>
      <c r="R1219" s="21" t="str">
        <f>IFERROR(VLOOKUP(Sheet1!Q1222,配置检查表!$Y:$Z,2,FALSE),"")</f>
        <v/>
      </c>
      <c r="S1219" s="39" t="str">
        <f>IF(AND(Sheet1!S1426=Sheet1!T1426,Sheet1!T1426&lt;&gt;0),Sheet1!S1426,IF(AND(Sheet1!S1426&lt;&gt;Sheet1!T1426,Sheet1!T1426&lt;&gt;0),Sheet1!S1426&amp;"~"&amp;Sheet1!T1426,""))</f>
        <v/>
      </c>
      <c r="T1219" s="21" t="str">
        <f>IFERROR(VLOOKUP(Sheet1!V1222,配置检查表!$Y:$Z,2,FALSE),"")</f>
        <v/>
      </c>
      <c r="U1219" s="39" t="str">
        <f>IF(AND(Sheet1!X1426=Sheet1!Y1426,Sheet1!Y1426&lt;&gt;0),Sheet1!X1426,IF(AND(Sheet1!X1426&lt;&gt;Sheet1!Y1426,Sheet1!Y1426&lt;&gt;0),Sheet1!X1426&amp;"~"&amp;Sheet1!Y1426,""))</f>
        <v/>
      </c>
      <c r="V1219" s="21" t="str">
        <f>IFERROR(VLOOKUP(Sheet1!XAA,配置检查表!$Y:$Z,2,FALSE),"")</f>
        <v/>
      </c>
      <c r="W1219" s="21" t="str">
        <f>IF(AND(Sheet1!AC1426=Sheet1!AD1426,Sheet1!AD1426&lt;&gt;0),Sheet1!AC1426,IF(AND(Sheet1!AC1426&lt;&gt;Sheet1!AD1426,Sheet1!AD1426&lt;&gt;0),Sheet1!AC1426&amp;"~"&amp;Sheet1!AD1426,""))</f>
        <v/>
      </c>
    </row>
    <row r="1220" spans="1:23">
      <c r="A1220" s="3">
        <v>22199</v>
      </c>
      <c r="B1220" s="3" t="s">
        <v>840</v>
      </c>
      <c r="C1220" s="3" t="s">
        <v>2322</v>
      </c>
      <c r="D1220" s="21" t="str">
        <f>IF(OR(Sheet1!I1223&lt;&gt;Sheet1!AF1223,Sheet1!AG1223&lt;&gt;Sheet1!J1223),"有影响","-")</f>
        <v>有影响</v>
      </c>
      <c r="E1220" s="21" t="str">
        <f>IF(OR(Sheet1!N1223&lt;&gt;Sheet1!AH1223,Sheet1!AI1223&lt;&gt;Sheet1!O1223),"有影响","-")</f>
        <v>-</v>
      </c>
      <c r="F1220" s="21" t="str">
        <f>IF(OR(Sheet1!S1223&lt;&gt;Sheet1!AJ1223,Sheet1!AK1223&lt;&gt;Sheet1!T1223),"有影响","-")</f>
        <v>-</v>
      </c>
      <c r="G1220" s="21" t="str">
        <f>IF(OR(Sheet1!X1223&lt;&gt;Sheet1!AL1223,Sheet1!AM1223&lt;&gt;Sheet1!Y1223),"有影响","-")</f>
        <v>-</v>
      </c>
      <c r="H1220" s="21" t="str">
        <f>IF(OR(Sheet1!AC1223&lt;&gt;Sheet1!AN1223,Sheet1!AO1223&lt;&gt;Sheet1!AD1223),"有影响","-")</f>
        <v>-</v>
      </c>
      <c r="I1220" s="21" t="str">
        <f>IF(Sheet1!G1223=0,"出错","-")</f>
        <v>-</v>
      </c>
      <c r="J1220" s="21" t="str">
        <f>IF(AND(Sheet1!G1223=0,Sheet1!L1223&lt;&gt;0),"出错","-")</f>
        <v>-</v>
      </c>
      <c r="K1220" s="21" t="str">
        <f>IF(AND(Sheet1!G1223=0,Sheet1!L1223=0,Sheet1!Q1223&lt;&gt;0),"出错","-")</f>
        <v>-</v>
      </c>
      <c r="L1220" s="21" t="str">
        <f>IF(AND(Sheet1!G1223=0,Sheet1!L1223=0,Sheet1!Q1223=0,Sheet1!V1223&lt;&gt;0),"出错","-")</f>
        <v>-</v>
      </c>
      <c r="M1220" s="21" t="str">
        <f>IF(AND(Sheet1!G1223=0,Sheet1!L1223=0,Sheet1!Q1223=0,Sheet1!V1223=0,Sheet1!AA1223&lt;&gt;0),"出错","-")</f>
        <v>-</v>
      </c>
      <c r="N1220" s="21" t="str">
        <f>IFERROR(VLOOKUP(Sheet1!G1223,配置检查表!$Y:$Z,2,FALSE),"")</f>
        <v/>
      </c>
      <c r="O1220" s="21">
        <f>IF(AND(Sheet1!I1223=Sheet1!J1223,Sheet1!J1223&lt;&gt;0),Sheet1!I1223,IF(AND(Sheet1!I1223&lt;&gt;Sheet1!J1223,Sheet1!J1223&lt;&gt;0),Sheet1!I1223&amp;"~"&amp;Sheet1!J1223,""))</f>
        <v>1</v>
      </c>
      <c r="P1220" s="21" t="str">
        <f>IFERROR(VLOOKUP(Sheet1!L1223,配置检查表!$Y:$Z,2,FALSE),"")</f>
        <v/>
      </c>
      <c r="Q1220" s="21" t="str">
        <f>IF(AND(Sheet1!N1223=Sheet1!O1223,Sheet1!O1223&lt;&gt;0),Sheet1!N1223,IF(AND(Sheet1!N1223&lt;&gt;Sheet1!O1223,Sheet1!O1223&lt;&gt;0),Sheet1!N1223&amp;"~"&amp;Sheet1!O1223,""))</f>
        <v/>
      </c>
      <c r="R1220" s="21" t="str">
        <f>IFERROR(VLOOKUP(Sheet1!Q1223,配置检查表!$Y:$Z,2,FALSE),"")</f>
        <v/>
      </c>
      <c r="S1220" s="39" t="str">
        <f>IF(AND(Sheet1!S1427=Sheet1!T1427,Sheet1!T1427&lt;&gt;0),Sheet1!S1427,IF(AND(Sheet1!S1427&lt;&gt;Sheet1!T1427,Sheet1!T1427&lt;&gt;0),Sheet1!S1427&amp;"~"&amp;Sheet1!T1427,""))</f>
        <v/>
      </c>
      <c r="T1220" s="21" t="str">
        <f>IFERROR(VLOOKUP(Sheet1!V1223,配置检查表!$Y:$Z,2,FALSE),"")</f>
        <v/>
      </c>
      <c r="U1220" s="39" t="str">
        <f>IF(AND(Sheet1!X1427=Sheet1!Y1427,Sheet1!Y1427&lt;&gt;0),Sheet1!X1427,IF(AND(Sheet1!X1427&lt;&gt;Sheet1!Y1427,Sheet1!Y1427&lt;&gt;0),Sheet1!X1427&amp;"~"&amp;Sheet1!Y1427,""))</f>
        <v/>
      </c>
      <c r="V1220" s="21" t="str">
        <f>IFERROR(VLOOKUP(Sheet1!XAA,配置检查表!$Y:$Z,2,FALSE),"")</f>
        <v/>
      </c>
      <c r="W1220" s="21" t="str">
        <f>IF(AND(Sheet1!AC1427=Sheet1!AD1427,Sheet1!AD1427&lt;&gt;0),Sheet1!AC1427,IF(AND(Sheet1!AC1427&lt;&gt;Sheet1!AD1427,Sheet1!AD1427&lt;&gt;0),Sheet1!AC1427&amp;"~"&amp;Sheet1!AD1427,""))</f>
        <v/>
      </c>
    </row>
    <row r="1221" spans="1:23">
      <c r="A1221" s="3">
        <v>22200</v>
      </c>
      <c r="B1221" s="3" t="s">
        <v>2577</v>
      </c>
      <c r="C1221" s="3" t="s">
        <v>2582</v>
      </c>
      <c r="D1221" s="21" t="str">
        <f>IF(OR(Sheet1!I1224&lt;&gt;Sheet1!AF1224,Sheet1!AG1224&lt;&gt;Sheet1!J1224),"有影响","-")</f>
        <v>-</v>
      </c>
      <c r="E1221" s="21" t="str">
        <f>IF(OR(Sheet1!N1224&lt;&gt;Sheet1!AH1224,Sheet1!AI1224&lt;&gt;Sheet1!O1224),"有影响","-")</f>
        <v>-</v>
      </c>
      <c r="F1221" s="21" t="str">
        <f>IF(OR(Sheet1!S1224&lt;&gt;Sheet1!AJ1224,Sheet1!AK1224&lt;&gt;Sheet1!T1224),"有影响","-")</f>
        <v>-</v>
      </c>
      <c r="G1221" s="21" t="str">
        <f>IF(OR(Sheet1!X1224&lt;&gt;Sheet1!AL1224,Sheet1!AM1224&lt;&gt;Sheet1!Y1224),"有影响","-")</f>
        <v>-</v>
      </c>
      <c r="H1221" s="21" t="str">
        <f>IF(OR(Sheet1!AC1224&lt;&gt;Sheet1!AN1224,Sheet1!AO1224&lt;&gt;Sheet1!AD1224),"有影响","-")</f>
        <v>-</v>
      </c>
      <c r="I1221" s="21" t="str">
        <f>IF(Sheet1!G1224=0,"出错","-")</f>
        <v>-</v>
      </c>
      <c r="J1221" s="21" t="str">
        <f>IF(AND(Sheet1!G1224=0,Sheet1!L1224&lt;&gt;0),"出错","-")</f>
        <v>-</v>
      </c>
      <c r="K1221" s="21" t="str">
        <f>IF(AND(Sheet1!G1224=0,Sheet1!L1224=0,Sheet1!Q1224&lt;&gt;0),"出错","-")</f>
        <v>-</v>
      </c>
      <c r="L1221" s="21" t="str">
        <f>IF(AND(Sheet1!G1224=0,Sheet1!L1224=0,Sheet1!Q1224=0,Sheet1!V1224&lt;&gt;0),"出错","-")</f>
        <v>-</v>
      </c>
      <c r="M1221" s="21" t="str">
        <f>IF(AND(Sheet1!G1224=0,Sheet1!L1224=0,Sheet1!Q1224=0,Sheet1!V1224=0,Sheet1!AA1224&lt;&gt;0),"出错","-")</f>
        <v>-</v>
      </c>
      <c r="N1221" s="21" t="str">
        <f>IFERROR(VLOOKUP(Sheet1!G1224,配置检查表!$Y:$Z,2,FALSE),"")</f>
        <v/>
      </c>
      <c r="O1221" s="21">
        <f>IF(AND(Sheet1!I1224=Sheet1!J1224,Sheet1!J1224&lt;&gt;0),Sheet1!I1224,IF(AND(Sheet1!I1224&lt;&gt;Sheet1!J1224,Sheet1!J1224&lt;&gt;0),Sheet1!I1224&amp;"~"&amp;Sheet1!J1224,""))</f>
        <v>5</v>
      </c>
      <c r="P1221" s="21" t="str">
        <f>IFERROR(VLOOKUP(Sheet1!L1224,配置检查表!$Y:$Z,2,FALSE),"")</f>
        <v/>
      </c>
      <c r="Q1221" s="21" t="str">
        <f>IF(AND(Sheet1!N1224=Sheet1!O1224,Sheet1!O1224&lt;&gt;0),Sheet1!N1224,IF(AND(Sheet1!N1224&lt;&gt;Sheet1!O1224,Sheet1!O1224&lt;&gt;0),Sheet1!N1224&amp;"~"&amp;Sheet1!O1224,""))</f>
        <v/>
      </c>
      <c r="R1221" s="21" t="str">
        <f>IFERROR(VLOOKUP(Sheet1!Q1224,配置检查表!$Y:$Z,2,FALSE),"")</f>
        <v/>
      </c>
      <c r="S1221" s="39" t="str">
        <f>IF(AND(Sheet1!S1428=Sheet1!T1428,Sheet1!T1428&lt;&gt;0),Sheet1!S1428,IF(AND(Sheet1!S1428&lt;&gt;Sheet1!T1428,Sheet1!T1428&lt;&gt;0),Sheet1!S1428&amp;"~"&amp;Sheet1!T1428,""))</f>
        <v/>
      </c>
      <c r="T1221" s="21" t="str">
        <f>IFERROR(VLOOKUP(Sheet1!V1224,配置检查表!$Y:$Z,2,FALSE),"")</f>
        <v/>
      </c>
      <c r="U1221" s="39" t="str">
        <f>IF(AND(Sheet1!X1428=Sheet1!Y1428,Sheet1!Y1428&lt;&gt;0),Sheet1!X1428,IF(AND(Sheet1!X1428&lt;&gt;Sheet1!Y1428,Sheet1!Y1428&lt;&gt;0),Sheet1!X1428&amp;"~"&amp;Sheet1!Y1428,""))</f>
        <v/>
      </c>
      <c r="V1221" s="21" t="str">
        <f>IFERROR(VLOOKUP(Sheet1!XAA,配置检查表!$Y:$Z,2,FALSE),"")</f>
        <v/>
      </c>
      <c r="W1221" s="21" t="str">
        <f>IF(AND(Sheet1!AC1428=Sheet1!AD1428,Sheet1!AD1428&lt;&gt;0),Sheet1!AC1428,IF(AND(Sheet1!AC1428&lt;&gt;Sheet1!AD1428,Sheet1!AD1428&lt;&gt;0),Sheet1!AC1428&amp;"~"&amp;Sheet1!AD1428,""))</f>
        <v/>
      </c>
    </row>
    <row r="1222" spans="1:23">
      <c r="A1222" s="17">
        <v>22201</v>
      </c>
      <c r="B1222" s="17" t="s">
        <v>2577</v>
      </c>
      <c r="C1222" s="17" t="s">
        <v>2583</v>
      </c>
      <c r="D1222" s="21" t="str">
        <f>IF(OR(Sheet1!I1225&lt;&gt;Sheet1!AF1225,Sheet1!AG1225&lt;&gt;Sheet1!J1225),"有影响","-")</f>
        <v>-</v>
      </c>
      <c r="E1222" s="21" t="str">
        <f>IF(OR(Sheet1!N1225&lt;&gt;Sheet1!AH1225,Sheet1!AI1225&lt;&gt;Sheet1!O1225),"有影响","-")</f>
        <v>-</v>
      </c>
      <c r="F1222" s="21" t="str">
        <f>IF(OR(Sheet1!S1225&lt;&gt;Sheet1!AJ1225,Sheet1!AK1225&lt;&gt;Sheet1!T1225),"有影响","-")</f>
        <v>-</v>
      </c>
      <c r="G1222" s="21" t="str">
        <f>IF(OR(Sheet1!X1225&lt;&gt;Sheet1!AL1225,Sheet1!AM1225&lt;&gt;Sheet1!Y1225),"有影响","-")</f>
        <v>-</v>
      </c>
      <c r="H1222" s="21" t="str">
        <f>IF(OR(Sheet1!AC1225&lt;&gt;Sheet1!AN1225,Sheet1!AO1225&lt;&gt;Sheet1!AD1225),"有影响","-")</f>
        <v>-</v>
      </c>
      <c r="I1222" s="21" t="str">
        <f>IF(Sheet1!G1225=0,"出错","-")</f>
        <v>-</v>
      </c>
      <c r="J1222" s="21" t="str">
        <f>IF(AND(Sheet1!G1225=0,Sheet1!L1225&lt;&gt;0),"出错","-")</f>
        <v>-</v>
      </c>
      <c r="K1222" s="21" t="str">
        <f>IF(AND(Sheet1!G1225=0,Sheet1!L1225=0,Sheet1!Q1225&lt;&gt;0),"出错","-")</f>
        <v>-</v>
      </c>
      <c r="L1222" s="21" t="str">
        <f>IF(AND(Sheet1!G1225=0,Sheet1!L1225=0,Sheet1!Q1225=0,Sheet1!V1225&lt;&gt;0),"出错","-")</f>
        <v>-</v>
      </c>
      <c r="M1222" s="21" t="str">
        <f>IF(AND(Sheet1!G1225=0,Sheet1!L1225=0,Sheet1!Q1225=0,Sheet1!V1225=0,Sheet1!AA1225&lt;&gt;0),"出错","-")</f>
        <v>-</v>
      </c>
      <c r="N1222" s="21" t="str">
        <f>IFERROR(VLOOKUP(Sheet1!G1225,配置检查表!$Y:$Z,2,FALSE),"")</f>
        <v/>
      </c>
      <c r="O1222" s="21">
        <f>IF(AND(Sheet1!I1225=Sheet1!J1225,Sheet1!J1225&lt;&gt;0),Sheet1!I1225,IF(AND(Sheet1!I1225&lt;&gt;Sheet1!J1225,Sheet1!J1225&lt;&gt;0),Sheet1!I1225&amp;"~"&amp;Sheet1!J1225,""))</f>
        <v>6</v>
      </c>
      <c r="P1222" s="21" t="str">
        <f>IFERROR(VLOOKUP(Sheet1!L1225,配置检查表!$Y:$Z,2,FALSE),"")</f>
        <v/>
      </c>
      <c r="Q1222" s="21" t="str">
        <f>IF(AND(Sheet1!N1225=Sheet1!O1225,Sheet1!O1225&lt;&gt;0),Sheet1!N1225,IF(AND(Sheet1!N1225&lt;&gt;Sheet1!O1225,Sheet1!O1225&lt;&gt;0),Sheet1!N1225&amp;"~"&amp;Sheet1!O1225,""))</f>
        <v/>
      </c>
      <c r="R1222" s="21" t="str">
        <f>IFERROR(VLOOKUP(Sheet1!Q1225,配置检查表!$Y:$Z,2,FALSE),"")</f>
        <v/>
      </c>
      <c r="S1222" s="39" t="str">
        <f>IF(AND(Sheet1!S1429=Sheet1!T1429,Sheet1!T1429&lt;&gt;0),Sheet1!S1429,IF(AND(Sheet1!S1429&lt;&gt;Sheet1!T1429,Sheet1!T1429&lt;&gt;0),Sheet1!S1429&amp;"~"&amp;Sheet1!T1429,""))</f>
        <v/>
      </c>
      <c r="T1222" s="21" t="str">
        <f>IFERROR(VLOOKUP(Sheet1!V1225,配置检查表!$Y:$Z,2,FALSE),"")</f>
        <v/>
      </c>
      <c r="U1222" s="39" t="str">
        <f>IF(AND(Sheet1!X1429=Sheet1!Y1429,Sheet1!Y1429&lt;&gt;0),Sheet1!X1429,IF(AND(Sheet1!X1429&lt;&gt;Sheet1!Y1429,Sheet1!Y1429&lt;&gt;0),Sheet1!X1429&amp;"~"&amp;Sheet1!Y1429,""))</f>
        <v/>
      </c>
      <c r="V1222" s="21" t="str">
        <f>IFERROR(VLOOKUP(Sheet1!XAA,配置检查表!$Y:$Z,2,FALSE),"")</f>
        <v/>
      </c>
      <c r="W1222" s="21" t="str">
        <f>IF(AND(Sheet1!AC1429=Sheet1!AD1429,Sheet1!AD1429&lt;&gt;0),Sheet1!AC1429,IF(AND(Sheet1!AC1429&lt;&gt;Sheet1!AD1429,Sheet1!AD1429&lt;&gt;0),Sheet1!AC1429&amp;"~"&amp;Sheet1!AD1429,""))</f>
        <v/>
      </c>
    </row>
    <row r="1223" spans="1:23">
      <c r="A1223" s="3">
        <v>23000</v>
      </c>
      <c r="B1223" s="3" t="s">
        <v>1932</v>
      </c>
      <c r="C1223" s="3" t="s">
        <v>518</v>
      </c>
      <c r="D1223" s="21" t="str">
        <f>IF(OR(Sheet1!I1226&lt;&gt;Sheet1!AF1226,Sheet1!AG1226&lt;&gt;Sheet1!J1226),"有影响","-")</f>
        <v>-</v>
      </c>
      <c r="E1223" s="21" t="str">
        <f>IF(OR(Sheet1!N1226&lt;&gt;Sheet1!AH1226,Sheet1!AI1226&lt;&gt;Sheet1!O1226),"有影响","-")</f>
        <v>-</v>
      </c>
      <c r="F1223" s="21" t="str">
        <f>IF(OR(Sheet1!S1226&lt;&gt;Sheet1!AJ1226,Sheet1!AK1226&lt;&gt;Sheet1!T1226),"有影响","-")</f>
        <v>-</v>
      </c>
      <c r="G1223" s="21" t="str">
        <f>IF(OR(Sheet1!X1226&lt;&gt;Sheet1!AL1226,Sheet1!AM1226&lt;&gt;Sheet1!Y1226),"有影响","-")</f>
        <v>-</v>
      </c>
      <c r="H1223" s="21" t="str">
        <f>IF(OR(Sheet1!AC1226&lt;&gt;Sheet1!AN1226,Sheet1!AO1226&lt;&gt;Sheet1!AD1226),"有影响","-")</f>
        <v>-</v>
      </c>
      <c r="I1223" s="21" t="str">
        <f>IF(Sheet1!G1226=0,"出错","-")</f>
        <v>-</v>
      </c>
      <c r="J1223" s="21" t="str">
        <f>IF(AND(Sheet1!G1226=0,Sheet1!L1226&lt;&gt;0),"出错","-")</f>
        <v>-</v>
      </c>
      <c r="K1223" s="21" t="str">
        <f>IF(AND(Sheet1!G1226=0,Sheet1!L1226=0,Sheet1!Q1226&lt;&gt;0),"出错","-")</f>
        <v>-</v>
      </c>
      <c r="L1223" s="21" t="str">
        <f>IF(AND(Sheet1!G1226=0,Sheet1!L1226=0,Sheet1!Q1226=0,Sheet1!V1226&lt;&gt;0),"出错","-")</f>
        <v>-</v>
      </c>
      <c r="M1223" s="21" t="str">
        <f>IF(AND(Sheet1!G1226=0,Sheet1!L1226=0,Sheet1!Q1226=0,Sheet1!V1226=0,Sheet1!AA1226&lt;&gt;0),"出错","-")</f>
        <v>-</v>
      </c>
      <c r="N1223" s="21" t="str">
        <f>IFERROR(VLOOKUP(Sheet1!G1226,配置检查表!$Y:$Z,2,FALSE),"")</f>
        <v>金币</v>
      </c>
      <c r="O1223" s="21">
        <f>IF(AND(Sheet1!I1226=Sheet1!J1226,Sheet1!J1226&lt;&gt;0),Sheet1!I1226,IF(AND(Sheet1!I1226&lt;&gt;Sheet1!J1226,Sheet1!J1226&lt;&gt;0),Sheet1!I1226&amp;"~"&amp;Sheet1!J1226,""))</f>
        <v>2000</v>
      </c>
      <c r="P1223" s="21" t="str">
        <f>IFERROR(VLOOKUP(Sheet1!L1226,配置检查表!$Y:$Z,2,FALSE),"")</f>
        <v/>
      </c>
      <c r="Q1223" s="21">
        <f>IF(AND(Sheet1!N1226=Sheet1!O1226,Sheet1!O1226&lt;&gt;0),Sheet1!N1226,IF(AND(Sheet1!N1226&lt;&gt;Sheet1!O1226,Sheet1!O1226&lt;&gt;0),Sheet1!N1226&amp;"~"&amp;Sheet1!O1226,""))</f>
        <v>50</v>
      </c>
      <c r="R1223" s="21" t="str">
        <f>IFERROR(VLOOKUP(Sheet1!Q1226,配置检查表!$Y:$Z,2,FALSE),"")</f>
        <v>钻石</v>
      </c>
      <c r="S1223" s="39" t="str">
        <f>IF(AND(Sheet1!S1430=Sheet1!T1430,Sheet1!T1430&lt;&gt;0),Sheet1!S1430,IF(AND(Sheet1!S1430&lt;&gt;Sheet1!T1430,Sheet1!T1430&lt;&gt;0),Sheet1!S1430&amp;"~"&amp;Sheet1!T1430,""))</f>
        <v/>
      </c>
      <c r="T1223" s="21" t="str">
        <f>IFERROR(VLOOKUP(Sheet1!V1226,配置检查表!$Y:$Z,2,FALSE),"")</f>
        <v/>
      </c>
      <c r="U1223" s="39" t="str">
        <f>IF(AND(Sheet1!X1430=Sheet1!Y1430,Sheet1!Y1430&lt;&gt;0),Sheet1!X1430,IF(AND(Sheet1!X1430&lt;&gt;Sheet1!Y1430,Sheet1!Y1430&lt;&gt;0),Sheet1!X1430&amp;"~"&amp;Sheet1!Y1430,""))</f>
        <v/>
      </c>
      <c r="V1223" s="21" t="str">
        <f>IFERROR(VLOOKUP(Sheet1!XAA,配置检查表!$Y:$Z,2,FALSE),"")</f>
        <v/>
      </c>
      <c r="W1223" s="21" t="str">
        <f>IF(AND(Sheet1!AC1430=Sheet1!AD1430,Sheet1!AD1430&lt;&gt;0),Sheet1!AC1430,IF(AND(Sheet1!AC1430&lt;&gt;Sheet1!AD1430,Sheet1!AD1430&lt;&gt;0),Sheet1!AC1430&amp;"~"&amp;Sheet1!AD1430,""))</f>
        <v/>
      </c>
    </row>
    <row r="1224" spans="1:23">
      <c r="A1224" s="3">
        <v>23001</v>
      </c>
      <c r="B1224" s="3" t="s">
        <v>519</v>
      </c>
      <c r="C1224" s="3" t="s">
        <v>520</v>
      </c>
      <c r="D1224" s="21" t="str">
        <f>IF(OR(Sheet1!I1227&lt;&gt;Sheet1!AF1227,Sheet1!AG1227&lt;&gt;Sheet1!J1227),"有影响","-")</f>
        <v>-</v>
      </c>
      <c r="E1224" s="21" t="str">
        <f>IF(OR(Sheet1!N1227&lt;&gt;Sheet1!AH1227,Sheet1!AI1227&lt;&gt;Sheet1!O1227),"有影响","-")</f>
        <v>-</v>
      </c>
      <c r="F1224" s="21" t="str">
        <f>IF(OR(Sheet1!S1227&lt;&gt;Sheet1!AJ1227,Sheet1!AK1227&lt;&gt;Sheet1!T1227),"有影响","-")</f>
        <v>-</v>
      </c>
      <c r="G1224" s="21" t="str">
        <f>IF(OR(Sheet1!X1227&lt;&gt;Sheet1!AL1227,Sheet1!AM1227&lt;&gt;Sheet1!Y1227),"有影响","-")</f>
        <v>-</v>
      </c>
      <c r="H1224" s="21" t="str">
        <f>IF(OR(Sheet1!AC1227&lt;&gt;Sheet1!AN1227,Sheet1!AO1227&lt;&gt;Sheet1!AD1227),"有影响","-")</f>
        <v>-</v>
      </c>
      <c r="I1224" s="21" t="str">
        <f>IF(Sheet1!G1227=0,"出错","-")</f>
        <v>-</v>
      </c>
      <c r="J1224" s="21" t="str">
        <f>IF(AND(Sheet1!G1227=0,Sheet1!L1227&lt;&gt;0),"出错","-")</f>
        <v>-</v>
      </c>
      <c r="K1224" s="21" t="str">
        <f>IF(AND(Sheet1!G1227=0,Sheet1!L1227=0,Sheet1!Q1227&lt;&gt;0),"出错","-")</f>
        <v>-</v>
      </c>
      <c r="L1224" s="21" t="str">
        <f>IF(AND(Sheet1!G1227=0,Sheet1!L1227=0,Sheet1!Q1227=0,Sheet1!V1227&lt;&gt;0),"出错","-")</f>
        <v>-</v>
      </c>
      <c r="M1224" s="21" t="str">
        <f>IF(AND(Sheet1!G1227=0,Sheet1!L1227=0,Sheet1!Q1227=0,Sheet1!V1227=0,Sheet1!AA1227&lt;&gt;0),"出错","-")</f>
        <v>-</v>
      </c>
      <c r="N1224" s="21" t="str">
        <f>IFERROR(VLOOKUP(Sheet1!G1227,配置检查表!$Y:$Z,2,FALSE),"")</f>
        <v>金币</v>
      </c>
      <c r="O1224" s="21">
        <f>IF(AND(Sheet1!I1227=Sheet1!J1227,Sheet1!J1227&lt;&gt;0),Sheet1!I1227,IF(AND(Sheet1!I1227&lt;&gt;Sheet1!J1227,Sheet1!J1227&lt;&gt;0),Sheet1!I1227&amp;"~"&amp;Sheet1!J1227,""))</f>
        <v>2000</v>
      </c>
      <c r="P1224" s="21" t="str">
        <f>IFERROR(VLOOKUP(Sheet1!L1227,配置检查表!$Y:$Z,2,FALSE),"")</f>
        <v/>
      </c>
      <c r="Q1224" s="21">
        <f>IF(AND(Sheet1!N1227=Sheet1!O1227,Sheet1!O1227&lt;&gt;0),Sheet1!N1227,IF(AND(Sheet1!N1227&lt;&gt;Sheet1!O1227,Sheet1!O1227&lt;&gt;0),Sheet1!N1227&amp;"~"&amp;Sheet1!O1227,""))</f>
        <v>50</v>
      </c>
      <c r="R1224" s="21" t="str">
        <f>IFERROR(VLOOKUP(Sheet1!Q1227,配置检查表!$Y:$Z,2,FALSE),"")</f>
        <v>钻石</v>
      </c>
      <c r="S1224" s="39" t="str">
        <f>IF(AND(Sheet1!S1431=Sheet1!T1431,Sheet1!T1431&lt;&gt;0),Sheet1!S1431,IF(AND(Sheet1!S1431&lt;&gt;Sheet1!T1431,Sheet1!T1431&lt;&gt;0),Sheet1!S1431&amp;"~"&amp;Sheet1!T1431,""))</f>
        <v/>
      </c>
      <c r="T1224" s="21" t="str">
        <f>IFERROR(VLOOKUP(Sheet1!V1227,配置检查表!$Y:$Z,2,FALSE),"")</f>
        <v/>
      </c>
      <c r="U1224" s="39" t="str">
        <f>IF(AND(Sheet1!X1431=Sheet1!Y1431,Sheet1!Y1431&lt;&gt;0),Sheet1!X1431,IF(AND(Sheet1!X1431&lt;&gt;Sheet1!Y1431,Sheet1!Y1431&lt;&gt;0),Sheet1!X1431&amp;"~"&amp;Sheet1!Y1431,""))</f>
        <v/>
      </c>
      <c r="V1224" s="21" t="str">
        <f>IFERROR(VLOOKUP(Sheet1!XAA,配置检查表!$Y:$Z,2,FALSE),"")</f>
        <v/>
      </c>
      <c r="W1224" s="21" t="str">
        <f>IF(AND(Sheet1!AC1431=Sheet1!AD1431,Sheet1!AD1431&lt;&gt;0),Sheet1!AC1431,IF(AND(Sheet1!AC1431&lt;&gt;Sheet1!AD1431,Sheet1!AD1431&lt;&gt;0),Sheet1!AC1431&amp;"~"&amp;Sheet1!AD1431,""))</f>
        <v/>
      </c>
    </row>
    <row r="1225" spans="1:23">
      <c r="A1225" s="3">
        <v>23002</v>
      </c>
      <c r="B1225" s="3" t="s">
        <v>521</v>
      </c>
      <c r="C1225" s="3" t="s">
        <v>147</v>
      </c>
      <c r="D1225" s="21" t="str">
        <f>IF(OR(Sheet1!I1228&lt;&gt;Sheet1!AF1228,Sheet1!AG1228&lt;&gt;Sheet1!J1228),"有影响","-")</f>
        <v>-</v>
      </c>
      <c r="E1225" s="21" t="str">
        <f>IF(OR(Sheet1!N1228&lt;&gt;Sheet1!AH1228,Sheet1!AI1228&lt;&gt;Sheet1!O1228),"有影响","-")</f>
        <v>-</v>
      </c>
      <c r="F1225" s="21" t="str">
        <f>IF(OR(Sheet1!S1228&lt;&gt;Sheet1!AJ1228,Sheet1!AK1228&lt;&gt;Sheet1!T1228),"有影响","-")</f>
        <v>-</v>
      </c>
      <c r="G1225" s="21" t="str">
        <f>IF(OR(Sheet1!X1228&lt;&gt;Sheet1!AL1228,Sheet1!AM1228&lt;&gt;Sheet1!Y1228),"有影响","-")</f>
        <v>-</v>
      </c>
      <c r="H1225" s="21" t="str">
        <f>IF(OR(Sheet1!AC1228&lt;&gt;Sheet1!AN1228,Sheet1!AO1228&lt;&gt;Sheet1!AD1228),"有影响","-")</f>
        <v>-</v>
      </c>
      <c r="I1225" s="21" t="str">
        <f>IF(Sheet1!G1228=0,"出错","-")</f>
        <v>-</v>
      </c>
      <c r="J1225" s="21" t="str">
        <f>IF(AND(Sheet1!G1228=0,Sheet1!L1228&lt;&gt;0),"出错","-")</f>
        <v>-</v>
      </c>
      <c r="K1225" s="21" t="str">
        <f>IF(AND(Sheet1!G1228=0,Sheet1!L1228=0,Sheet1!Q1228&lt;&gt;0),"出错","-")</f>
        <v>-</v>
      </c>
      <c r="L1225" s="21" t="str">
        <f>IF(AND(Sheet1!G1228=0,Sheet1!L1228=0,Sheet1!Q1228=0,Sheet1!V1228&lt;&gt;0),"出错","-")</f>
        <v>-</v>
      </c>
      <c r="M1225" s="21" t="str">
        <f>IF(AND(Sheet1!G1228=0,Sheet1!L1228=0,Sheet1!Q1228=0,Sheet1!V1228=0,Sheet1!AA1228&lt;&gt;0),"出错","-")</f>
        <v>-</v>
      </c>
      <c r="N1225" s="21" t="str">
        <f>IFERROR(VLOOKUP(Sheet1!G1228,配置检查表!$Y:$Z,2,FALSE),"")</f>
        <v>金币</v>
      </c>
      <c r="O1225" s="21">
        <f>IF(AND(Sheet1!I1228=Sheet1!J1228,Sheet1!J1228&lt;&gt;0),Sheet1!I1228,IF(AND(Sheet1!I1228&lt;&gt;Sheet1!J1228,Sheet1!J1228&lt;&gt;0),Sheet1!I1228&amp;"~"&amp;Sheet1!J1228,""))</f>
        <v>3000</v>
      </c>
      <c r="P1225" s="21" t="str">
        <f>IFERROR(VLOOKUP(Sheet1!L1228,配置检查表!$Y:$Z,2,FALSE),"")</f>
        <v/>
      </c>
      <c r="Q1225" s="21">
        <f>IF(AND(Sheet1!N1228=Sheet1!O1228,Sheet1!O1228&lt;&gt;0),Sheet1!N1228,IF(AND(Sheet1!N1228&lt;&gt;Sheet1!O1228,Sheet1!O1228&lt;&gt;0),Sheet1!N1228&amp;"~"&amp;Sheet1!O1228,""))</f>
        <v>100</v>
      </c>
      <c r="R1225" s="21" t="str">
        <f>IFERROR(VLOOKUP(Sheet1!Q1228,配置检查表!$Y:$Z,2,FALSE),"")</f>
        <v>钻石</v>
      </c>
      <c r="S1225" s="39" t="str">
        <f>IF(AND(Sheet1!S1432=Sheet1!T1432,Sheet1!T1432&lt;&gt;0),Sheet1!S1432,IF(AND(Sheet1!S1432&lt;&gt;Sheet1!T1432,Sheet1!T1432&lt;&gt;0),Sheet1!S1432&amp;"~"&amp;Sheet1!T1432,""))</f>
        <v/>
      </c>
      <c r="T1225" s="21" t="str">
        <f>IFERROR(VLOOKUP(Sheet1!V1228,配置检查表!$Y:$Z,2,FALSE),"")</f>
        <v/>
      </c>
      <c r="U1225" s="39" t="str">
        <f>IF(AND(Sheet1!X1432=Sheet1!Y1432,Sheet1!Y1432&lt;&gt;0),Sheet1!X1432,IF(AND(Sheet1!X1432&lt;&gt;Sheet1!Y1432,Sheet1!Y1432&lt;&gt;0),Sheet1!X1432&amp;"~"&amp;Sheet1!Y1432,""))</f>
        <v/>
      </c>
      <c r="V1225" s="21" t="str">
        <f>IFERROR(VLOOKUP(Sheet1!XAA,配置检查表!$Y:$Z,2,FALSE),"")</f>
        <v/>
      </c>
      <c r="W1225" s="21" t="str">
        <f>IF(AND(Sheet1!AC1432=Sheet1!AD1432,Sheet1!AD1432&lt;&gt;0),Sheet1!AC1432,IF(AND(Sheet1!AC1432&lt;&gt;Sheet1!AD1432,Sheet1!AD1432&lt;&gt;0),Sheet1!AC1432&amp;"~"&amp;Sheet1!AD1432,""))</f>
        <v/>
      </c>
    </row>
    <row r="1226" spans="1:23">
      <c r="A1226" s="3">
        <v>23003</v>
      </c>
      <c r="B1226" s="3" t="s">
        <v>522</v>
      </c>
      <c r="C1226" s="3" t="s">
        <v>148</v>
      </c>
      <c r="D1226" s="21" t="str">
        <f>IF(OR(Sheet1!I1229&lt;&gt;Sheet1!AF1229,Sheet1!AG1229&lt;&gt;Sheet1!J1229),"有影响","-")</f>
        <v>-</v>
      </c>
      <c r="E1226" s="21" t="str">
        <f>IF(OR(Sheet1!N1229&lt;&gt;Sheet1!AH1229,Sheet1!AI1229&lt;&gt;Sheet1!O1229),"有影响","-")</f>
        <v>-</v>
      </c>
      <c r="F1226" s="21" t="str">
        <f>IF(OR(Sheet1!S1229&lt;&gt;Sheet1!AJ1229,Sheet1!AK1229&lt;&gt;Sheet1!T1229),"有影响","-")</f>
        <v>-</v>
      </c>
      <c r="G1226" s="21" t="str">
        <f>IF(OR(Sheet1!X1229&lt;&gt;Sheet1!AL1229,Sheet1!AM1229&lt;&gt;Sheet1!Y1229),"有影响","-")</f>
        <v>-</v>
      </c>
      <c r="H1226" s="21" t="str">
        <f>IF(OR(Sheet1!AC1229&lt;&gt;Sheet1!AN1229,Sheet1!AO1229&lt;&gt;Sheet1!AD1229),"有影响","-")</f>
        <v>-</v>
      </c>
      <c r="I1226" s="21" t="str">
        <f>IF(Sheet1!G1229=0,"出错","-")</f>
        <v>-</v>
      </c>
      <c r="J1226" s="21" t="str">
        <f>IF(AND(Sheet1!G1229=0,Sheet1!L1229&lt;&gt;0),"出错","-")</f>
        <v>-</v>
      </c>
      <c r="K1226" s="21" t="str">
        <f>IF(AND(Sheet1!G1229=0,Sheet1!L1229=0,Sheet1!Q1229&lt;&gt;0),"出错","-")</f>
        <v>-</v>
      </c>
      <c r="L1226" s="21" t="str">
        <f>IF(AND(Sheet1!G1229=0,Sheet1!L1229=0,Sheet1!Q1229=0,Sheet1!V1229&lt;&gt;0),"出错","-")</f>
        <v>-</v>
      </c>
      <c r="M1226" s="21" t="str">
        <f>IF(AND(Sheet1!G1229=0,Sheet1!L1229=0,Sheet1!Q1229=0,Sheet1!V1229=0,Sheet1!AA1229&lt;&gt;0),"出错","-")</f>
        <v>-</v>
      </c>
      <c r="N1226" s="21" t="str">
        <f>IFERROR(VLOOKUP(Sheet1!G1229,配置检查表!$Y:$Z,2,FALSE),"")</f>
        <v>金币</v>
      </c>
      <c r="O1226" s="21">
        <f>IF(AND(Sheet1!I1229=Sheet1!J1229,Sheet1!J1229&lt;&gt;0),Sheet1!I1229,IF(AND(Sheet1!I1229&lt;&gt;Sheet1!J1229,Sheet1!J1229&lt;&gt;0),Sheet1!I1229&amp;"~"&amp;Sheet1!J1229,""))</f>
        <v>5000</v>
      </c>
      <c r="P1226" s="21" t="str">
        <f>IFERROR(VLOOKUP(Sheet1!L1229,配置检查表!$Y:$Z,2,FALSE),"")</f>
        <v/>
      </c>
      <c r="Q1226" s="21">
        <f>IF(AND(Sheet1!N1229=Sheet1!O1229,Sheet1!O1229&lt;&gt;0),Sheet1!N1229,IF(AND(Sheet1!N1229&lt;&gt;Sheet1!O1229,Sheet1!O1229&lt;&gt;0),Sheet1!N1229&amp;"~"&amp;Sheet1!O1229,""))</f>
        <v>150</v>
      </c>
      <c r="R1226" s="21" t="str">
        <f>IFERROR(VLOOKUP(Sheet1!Q1229,配置检查表!$Y:$Z,2,FALSE),"")</f>
        <v>钻石</v>
      </c>
      <c r="S1226" s="39" t="str">
        <f>IF(AND(Sheet1!S1433=Sheet1!T1433,Sheet1!T1433&lt;&gt;0),Sheet1!S1433,IF(AND(Sheet1!S1433&lt;&gt;Sheet1!T1433,Sheet1!T1433&lt;&gt;0),Sheet1!S1433&amp;"~"&amp;Sheet1!T1433,""))</f>
        <v/>
      </c>
      <c r="T1226" s="21" t="str">
        <f>IFERROR(VLOOKUP(Sheet1!V1229,配置检查表!$Y:$Z,2,FALSE),"")</f>
        <v/>
      </c>
      <c r="U1226" s="39" t="str">
        <f>IF(AND(Sheet1!X1433=Sheet1!Y1433,Sheet1!Y1433&lt;&gt;0),Sheet1!X1433,IF(AND(Sheet1!X1433&lt;&gt;Sheet1!Y1433,Sheet1!Y1433&lt;&gt;0),Sheet1!X1433&amp;"~"&amp;Sheet1!Y1433,""))</f>
        <v/>
      </c>
      <c r="V1226" s="21" t="str">
        <f>IFERROR(VLOOKUP(Sheet1!XAA,配置检查表!$Y:$Z,2,FALSE),"")</f>
        <v/>
      </c>
      <c r="W1226" s="21" t="str">
        <f>IF(AND(Sheet1!AC1433=Sheet1!AD1433,Sheet1!AD1433&lt;&gt;0),Sheet1!AC1433,IF(AND(Sheet1!AC1433&lt;&gt;Sheet1!AD1433,Sheet1!AD1433&lt;&gt;0),Sheet1!AC1433&amp;"~"&amp;Sheet1!AD1433,""))</f>
        <v/>
      </c>
    </row>
    <row r="1227" spans="1:23">
      <c r="A1227" s="3">
        <v>23004</v>
      </c>
      <c r="B1227" s="3" t="s">
        <v>120</v>
      </c>
      <c r="C1227" s="3" t="s">
        <v>149</v>
      </c>
      <c r="D1227" s="21" t="str">
        <f>IF(OR(Sheet1!I1230&lt;&gt;Sheet1!AF1230,Sheet1!AG1230&lt;&gt;Sheet1!J1230),"有影响","-")</f>
        <v>-</v>
      </c>
      <c r="E1227" s="21" t="str">
        <f>IF(OR(Sheet1!N1230&lt;&gt;Sheet1!AH1230,Sheet1!AI1230&lt;&gt;Sheet1!O1230),"有影响","-")</f>
        <v>-</v>
      </c>
      <c r="F1227" s="21" t="str">
        <f>IF(OR(Sheet1!S1230&lt;&gt;Sheet1!AJ1230,Sheet1!AK1230&lt;&gt;Sheet1!T1230),"有影响","-")</f>
        <v>-</v>
      </c>
      <c r="G1227" s="21" t="str">
        <f>IF(OR(Sheet1!X1230&lt;&gt;Sheet1!AL1230,Sheet1!AM1230&lt;&gt;Sheet1!Y1230),"有影响","-")</f>
        <v>-</v>
      </c>
      <c r="H1227" s="21" t="str">
        <f>IF(OR(Sheet1!AC1230&lt;&gt;Sheet1!AN1230,Sheet1!AO1230&lt;&gt;Sheet1!AD1230),"有影响","-")</f>
        <v>-</v>
      </c>
      <c r="I1227" s="21" t="str">
        <f>IF(Sheet1!G1230=0,"出错","-")</f>
        <v>-</v>
      </c>
      <c r="J1227" s="21" t="str">
        <f>IF(AND(Sheet1!G1230=0,Sheet1!L1230&lt;&gt;0),"出错","-")</f>
        <v>-</v>
      </c>
      <c r="K1227" s="21" t="str">
        <f>IF(AND(Sheet1!G1230=0,Sheet1!L1230=0,Sheet1!Q1230&lt;&gt;0),"出错","-")</f>
        <v>-</v>
      </c>
      <c r="L1227" s="21" t="str">
        <f>IF(AND(Sheet1!G1230=0,Sheet1!L1230=0,Sheet1!Q1230=0,Sheet1!V1230&lt;&gt;0),"出错","-")</f>
        <v>-</v>
      </c>
      <c r="M1227" s="21" t="str">
        <f>IF(AND(Sheet1!G1230=0,Sheet1!L1230=0,Sheet1!Q1230=0,Sheet1!V1230=0,Sheet1!AA1230&lt;&gt;0),"出错","-")</f>
        <v>-</v>
      </c>
      <c r="N1227" s="21" t="str">
        <f>IFERROR(VLOOKUP(Sheet1!G1230,配置检查表!$Y:$Z,2,FALSE),"")</f>
        <v>金币</v>
      </c>
      <c r="O1227" s="21">
        <f>IF(AND(Sheet1!I1230=Sheet1!J1230,Sheet1!J1230&lt;&gt;0),Sheet1!I1230,IF(AND(Sheet1!I1230&lt;&gt;Sheet1!J1230,Sheet1!J1230&lt;&gt;0),Sheet1!I1230&amp;"~"&amp;Sheet1!J1230,""))</f>
        <v>10000</v>
      </c>
      <c r="P1227" s="21" t="str">
        <f>IFERROR(VLOOKUP(Sheet1!L1230,配置检查表!$Y:$Z,2,FALSE),"")</f>
        <v/>
      </c>
      <c r="Q1227" s="21">
        <f>IF(AND(Sheet1!N1230=Sheet1!O1230,Sheet1!O1230&lt;&gt;0),Sheet1!N1230,IF(AND(Sheet1!N1230&lt;&gt;Sheet1!O1230,Sheet1!O1230&lt;&gt;0),Sheet1!N1230&amp;"~"&amp;Sheet1!O1230,""))</f>
        <v>50</v>
      </c>
      <c r="R1227" s="21" t="str">
        <f>IFERROR(VLOOKUP(Sheet1!Q1230,配置检查表!$Y:$Z,2,FALSE),"")</f>
        <v>钻石</v>
      </c>
      <c r="S1227" s="39" t="str">
        <f>IF(AND(Sheet1!S1434=Sheet1!T1434,Sheet1!T1434&lt;&gt;0),Sheet1!S1434,IF(AND(Sheet1!S1434&lt;&gt;Sheet1!T1434,Sheet1!T1434&lt;&gt;0),Sheet1!S1434&amp;"~"&amp;Sheet1!T1434,""))</f>
        <v/>
      </c>
      <c r="T1227" s="21" t="str">
        <f>IFERROR(VLOOKUP(Sheet1!V1230,配置检查表!$Y:$Z,2,FALSE),"")</f>
        <v/>
      </c>
      <c r="U1227" s="39" t="str">
        <f>IF(AND(Sheet1!X1434=Sheet1!Y1434,Sheet1!Y1434&lt;&gt;0),Sheet1!X1434,IF(AND(Sheet1!X1434&lt;&gt;Sheet1!Y1434,Sheet1!Y1434&lt;&gt;0),Sheet1!X1434&amp;"~"&amp;Sheet1!Y1434,""))</f>
        <v/>
      </c>
      <c r="V1227" s="21" t="str">
        <f>IFERROR(VLOOKUP(Sheet1!XAA,配置检查表!$Y:$Z,2,FALSE),"")</f>
        <v/>
      </c>
      <c r="W1227" s="21" t="str">
        <f>IF(AND(Sheet1!AC1434=Sheet1!AD1434,Sheet1!AD1434&lt;&gt;0),Sheet1!AC1434,IF(AND(Sheet1!AC1434&lt;&gt;Sheet1!AD1434,Sheet1!AD1434&lt;&gt;0),Sheet1!AC1434&amp;"~"&amp;Sheet1!AD1434,""))</f>
        <v/>
      </c>
    </row>
    <row r="1228" spans="1:23">
      <c r="A1228" s="3">
        <v>23005</v>
      </c>
      <c r="B1228" s="3" t="s">
        <v>121</v>
      </c>
      <c r="C1228" s="3" t="s">
        <v>150</v>
      </c>
      <c r="D1228" s="21" t="str">
        <f>IF(OR(Sheet1!I1231&lt;&gt;Sheet1!AF1231,Sheet1!AG1231&lt;&gt;Sheet1!J1231),"有影响","-")</f>
        <v>-</v>
      </c>
      <c r="E1228" s="21" t="str">
        <f>IF(OR(Sheet1!N1231&lt;&gt;Sheet1!AH1231,Sheet1!AI1231&lt;&gt;Sheet1!O1231),"有影响","-")</f>
        <v>-</v>
      </c>
      <c r="F1228" s="21" t="str">
        <f>IF(OR(Sheet1!S1231&lt;&gt;Sheet1!AJ1231,Sheet1!AK1231&lt;&gt;Sheet1!T1231),"有影响","-")</f>
        <v>-</v>
      </c>
      <c r="G1228" s="21" t="str">
        <f>IF(OR(Sheet1!X1231&lt;&gt;Sheet1!AL1231,Sheet1!AM1231&lt;&gt;Sheet1!Y1231),"有影响","-")</f>
        <v>-</v>
      </c>
      <c r="H1228" s="21" t="str">
        <f>IF(OR(Sheet1!AC1231&lt;&gt;Sheet1!AN1231,Sheet1!AO1231&lt;&gt;Sheet1!AD1231),"有影响","-")</f>
        <v>-</v>
      </c>
      <c r="I1228" s="21" t="str">
        <f>IF(Sheet1!G1231=0,"出错","-")</f>
        <v>-</v>
      </c>
      <c r="J1228" s="21" t="str">
        <f>IF(AND(Sheet1!G1231=0,Sheet1!L1231&lt;&gt;0),"出错","-")</f>
        <v>-</v>
      </c>
      <c r="K1228" s="21" t="str">
        <f>IF(AND(Sheet1!G1231=0,Sheet1!L1231=0,Sheet1!Q1231&lt;&gt;0),"出错","-")</f>
        <v>-</v>
      </c>
      <c r="L1228" s="21" t="str">
        <f>IF(AND(Sheet1!G1231=0,Sheet1!L1231=0,Sheet1!Q1231=0,Sheet1!V1231&lt;&gt;0),"出错","-")</f>
        <v>-</v>
      </c>
      <c r="M1228" s="21" t="str">
        <f>IF(AND(Sheet1!G1231=0,Sheet1!L1231=0,Sheet1!Q1231=0,Sheet1!V1231=0,Sheet1!AA1231&lt;&gt;0),"出错","-")</f>
        <v>-</v>
      </c>
      <c r="N1228" s="21" t="str">
        <f>IFERROR(VLOOKUP(Sheet1!G1231,配置检查表!$Y:$Z,2,FALSE),"")</f>
        <v>金币</v>
      </c>
      <c r="O1228" s="21">
        <f>IF(AND(Sheet1!I1231=Sheet1!J1231,Sheet1!J1231&lt;&gt;0),Sheet1!I1231,IF(AND(Sheet1!I1231&lt;&gt;Sheet1!J1231,Sheet1!J1231&lt;&gt;0),Sheet1!I1231&amp;"~"&amp;Sheet1!J1231,""))</f>
        <v>15000</v>
      </c>
      <c r="P1228" s="21" t="str">
        <f>IFERROR(VLOOKUP(Sheet1!L1231,配置检查表!$Y:$Z,2,FALSE),"")</f>
        <v/>
      </c>
      <c r="Q1228" s="21">
        <f>IF(AND(Sheet1!N1231=Sheet1!O1231,Sheet1!O1231&lt;&gt;0),Sheet1!N1231,IF(AND(Sheet1!N1231&lt;&gt;Sheet1!O1231,Sheet1!O1231&lt;&gt;0),Sheet1!N1231&amp;"~"&amp;Sheet1!O1231,""))</f>
        <v>100</v>
      </c>
      <c r="R1228" s="21" t="str">
        <f>IFERROR(VLOOKUP(Sheet1!Q1231,配置检查表!$Y:$Z,2,FALSE),"")</f>
        <v>钻石</v>
      </c>
      <c r="S1228" s="39" t="str">
        <f>IF(AND(Sheet1!S1435=Sheet1!T1435,Sheet1!T1435&lt;&gt;0),Sheet1!S1435,IF(AND(Sheet1!S1435&lt;&gt;Sheet1!T1435,Sheet1!T1435&lt;&gt;0),Sheet1!S1435&amp;"~"&amp;Sheet1!T1435,""))</f>
        <v/>
      </c>
      <c r="T1228" s="21" t="str">
        <f>IFERROR(VLOOKUP(Sheet1!V1231,配置检查表!$Y:$Z,2,FALSE),"")</f>
        <v/>
      </c>
      <c r="U1228" s="39" t="str">
        <f>IF(AND(Sheet1!X1435=Sheet1!Y1435,Sheet1!Y1435&lt;&gt;0),Sheet1!X1435,IF(AND(Sheet1!X1435&lt;&gt;Sheet1!Y1435,Sheet1!Y1435&lt;&gt;0),Sheet1!X1435&amp;"~"&amp;Sheet1!Y1435,""))</f>
        <v/>
      </c>
      <c r="V1228" s="21" t="str">
        <f>IFERROR(VLOOKUP(Sheet1!XAA,配置检查表!$Y:$Z,2,FALSE),"")</f>
        <v/>
      </c>
      <c r="W1228" s="21" t="str">
        <f>IF(AND(Sheet1!AC1435=Sheet1!AD1435,Sheet1!AD1435&lt;&gt;0),Sheet1!AC1435,IF(AND(Sheet1!AC1435&lt;&gt;Sheet1!AD1435,Sheet1!AD1435&lt;&gt;0),Sheet1!AC1435&amp;"~"&amp;Sheet1!AD1435,""))</f>
        <v/>
      </c>
    </row>
    <row r="1229" spans="1:23">
      <c r="A1229" s="3">
        <v>23006</v>
      </c>
      <c r="B1229" s="3" t="s">
        <v>122</v>
      </c>
      <c r="C1229" s="3" t="s">
        <v>151</v>
      </c>
      <c r="D1229" s="21" t="str">
        <f>IF(OR(Sheet1!I1232&lt;&gt;Sheet1!AF1232,Sheet1!AG1232&lt;&gt;Sheet1!J1232),"有影响","-")</f>
        <v>-</v>
      </c>
      <c r="E1229" s="21" t="str">
        <f>IF(OR(Sheet1!N1232&lt;&gt;Sheet1!AH1232,Sheet1!AI1232&lt;&gt;Sheet1!O1232),"有影响","-")</f>
        <v>-</v>
      </c>
      <c r="F1229" s="21" t="str">
        <f>IF(OR(Sheet1!S1232&lt;&gt;Sheet1!AJ1232,Sheet1!AK1232&lt;&gt;Sheet1!T1232),"有影响","-")</f>
        <v>-</v>
      </c>
      <c r="G1229" s="21" t="str">
        <f>IF(OR(Sheet1!X1232&lt;&gt;Sheet1!AL1232,Sheet1!AM1232&lt;&gt;Sheet1!Y1232),"有影响","-")</f>
        <v>-</v>
      </c>
      <c r="H1229" s="21" t="str">
        <f>IF(OR(Sheet1!AC1232&lt;&gt;Sheet1!AN1232,Sheet1!AO1232&lt;&gt;Sheet1!AD1232),"有影响","-")</f>
        <v>-</v>
      </c>
      <c r="I1229" s="21" t="str">
        <f>IF(Sheet1!G1232=0,"出错","-")</f>
        <v>-</v>
      </c>
      <c r="J1229" s="21" t="str">
        <f>IF(AND(Sheet1!G1232=0,Sheet1!L1232&lt;&gt;0),"出错","-")</f>
        <v>-</v>
      </c>
      <c r="K1229" s="21" t="str">
        <f>IF(AND(Sheet1!G1232=0,Sheet1!L1232=0,Sheet1!Q1232&lt;&gt;0),"出错","-")</f>
        <v>-</v>
      </c>
      <c r="L1229" s="21" t="str">
        <f>IF(AND(Sheet1!G1232=0,Sheet1!L1232=0,Sheet1!Q1232=0,Sheet1!V1232&lt;&gt;0),"出错","-")</f>
        <v>-</v>
      </c>
      <c r="M1229" s="21" t="str">
        <f>IF(AND(Sheet1!G1232=0,Sheet1!L1232=0,Sheet1!Q1232=0,Sheet1!V1232=0,Sheet1!AA1232&lt;&gt;0),"出错","-")</f>
        <v>-</v>
      </c>
      <c r="N1229" s="21" t="str">
        <f>IFERROR(VLOOKUP(Sheet1!G1232,配置检查表!$Y:$Z,2,FALSE),"")</f>
        <v>金币</v>
      </c>
      <c r="O1229" s="21">
        <f>IF(AND(Sheet1!I1232=Sheet1!J1232,Sheet1!J1232&lt;&gt;0),Sheet1!I1232,IF(AND(Sheet1!I1232&lt;&gt;Sheet1!J1232,Sheet1!J1232&lt;&gt;0),Sheet1!I1232&amp;"~"&amp;Sheet1!J1232,""))</f>
        <v>20000</v>
      </c>
      <c r="P1229" s="21" t="str">
        <f>IFERROR(VLOOKUP(Sheet1!L1232,配置检查表!$Y:$Z,2,FALSE),"")</f>
        <v/>
      </c>
      <c r="Q1229" s="21">
        <f>IF(AND(Sheet1!N1232=Sheet1!O1232,Sheet1!O1232&lt;&gt;0),Sheet1!N1232,IF(AND(Sheet1!N1232&lt;&gt;Sheet1!O1232,Sheet1!O1232&lt;&gt;0),Sheet1!N1232&amp;"~"&amp;Sheet1!O1232,""))</f>
        <v>150</v>
      </c>
      <c r="R1229" s="21" t="str">
        <f>IFERROR(VLOOKUP(Sheet1!Q1232,配置检查表!$Y:$Z,2,FALSE),"")</f>
        <v>钻石</v>
      </c>
      <c r="S1229" s="39" t="str">
        <f>IF(AND(Sheet1!S1436=Sheet1!T1436,Sheet1!T1436&lt;&gt;0),Sheet1!S1436,IF(AND(Sheet1!S1436&lt;&gt;Sheet1!T1436,Sheet1!T1436&lt;&gt;0),Sheet1!S1436&amp;"~"&amp;Sheet1!T1436,""))</f>
        <v/>
      </c>
      <c r="T1229" s="21" t="str">
        <f>IFERROR(VLOOKUP(Sheet1!V1232,配置检查表!$Y:$Z,2,FALSE),"")</f>
        <v/>
      </c>
      <c r="U1229" s="39" t="str">
        <f>IF(AND(Sheet1!X1436=Sheet1!Y1436,Sheet1!Y1436&lt;&gt;0),Sheet1!X1436,IF(AND(Sheet1!X1436&lt;&gt;Sheet1!Y1436,Sheet1!Y1436&lt;&gt;0),Sheet1!X1436&amp;"~"&amp;Sheet1!Y1436,""))</f>
        <v/>
      </c>
      <c r="V1229" s="21" t="str">
        <f>IFERROR(VLOOKUP(Sheet1!XAA,配置检查表!$Y:$Z,2,FALSE),"")</f>
        <v/>
      </c>
      <c r="W1229" s="21" t="str">
        <f>IF(AND(Sheet1!AC1436=Sheet1!AD1436,Sheet1!AD1436&lt;&gt;0),Sheet1!AC1436,IF(AND(Sheet1!AC1436&lt;&gt;Sheet1!AD1436,Sheet1!AD1436&lt;&gt;0),Sheet1!AC1436&amp;"~"&amp;Sheet1!AD1436,""))</f>
        <v/>
      </c>
    </row>
    <row r="1230" spans="1:23">
      <c r="A1230" s="3">
        <v>23007</v>
      </c>
      <c r="B1230" s="3" t="s">
        <v>123</v>
      </c>
      <c r="C1230" s="3" t="s">
        <v>152</v>
      </c>
      <c r="D1230" s="21" t="str">
        <f>IF(OR(Sheet1!I1233&lt;&gt;Sheet1!AF1233,Sheet1!AG1233&lt;&gt;Sheet1!J1233),"有影响","-")</f>
        <v>-</v>
      </c>
      <c r="E1230" s="21" t="str">
        <f>IF(OR(Sheet1!N1233&lt;&gt;Sheet1!AH1233,Sheet1!AI1233&lt;&gt;Sheet1!O1233),"有影响","-")</f>
        <v>-</v>
      </c>
      <c r="F1230" s="21" t="str">
        <f>IF(OR(Sheet1!S1233&lt;&gt;Sheet1!AJ1233,Sheet1!AK1233&lt;&gt;Sheet1!T1233),"有影响","-")</f>
        <v>-</v>
      </c>
      <c r="G1230" s="21" t="str">
        <f>IF(OR(Sheet1!X1233&lt;&gt;Sheet1!AL1233,Sheet1!AM1233&lt;&gt;Sheet1!Y1233),"有影响","-")</f>
        <v>-</v>
      </c>
      <c r="H1230" s="21" t="str">
        <f>IF(OR(Sheet1!AC1233&lt;&gt;Sheet1!AN1233,Sheet1!AO1233&lt;&gt;Sheet1!AD1233),"有影响","-")</f>
        <v>-</v>
      </c>
      <c r="I1230" s="21" t="str">
        <f>IF(Sheet1!G1233=0,"出错","-")</f>
        <v>-</v>
      </c>
      <c r="J1230" s="21" t="str">
        <f>IF(AND(Sheet1!G1233=0,Sheet1!L1233&lt;&gt;0),"出错","-")</f>
        <v>-</v>
      </c>
      <c r="K1230" s="21" t="str">
        <f>IF(AND(Sheet1!G1233=0,Sheet1!L1233=0,Sheet1!Q1233&lt;&gt;0),"出错","-")</f>
        <v>-</v>
      </c>
      <c r="L1230" s="21" t="str">
        <f>IF(AND(Sheet1!G1233=0,Sheet1!L1233=0,Sheet1!Q1233=0,Sheet1!V1233&lt;&gt;0),"出错","-")</f>
        <v>-</v>
      </c>
      <c r="M1230" s="21" t="str">
        <f>IF(AND(Sheet1!G1233=0,Sheet1!L1233=0,Sheet1!Q1233=0,Sheet1!V1233=0,Sheet1!AA1233&lt;&gt;0),"出错","-")</f>
        <v>-</v>
      </c>
      <c r="N1230" s="21" t="str">
        <f>IFERROR(VLOOKUP(Sheet1!G1233,配置检查表!$Y:$Z,2,FALSE),"")</f>
        <v>金币</v>
      </c>
      <c r="O1230" s="21">
        <f>IF(AND(Sheet1!I1233=Sheet1!J1233,Sheet1!J1233&lt;&gt;0),Sheet1!I1233,IF(AND(Sheet1!I1233&lt;&gt;Sheet1!J1233,Sheet1!J1233&lt;&gt;0),Sheet1!I1233&amp;"~"&amp;Sheet1!J1233,""))</f>
        <v>15000</v>
      </c>
      <c r="P1230" s="21" t="str">
        <f>IFERROR(VLOOKUP(Sheet1!L1233,配置检查表!$Y:$Z,2,FALSE),"")</f>
        <v/>
      </c>
      <c r="Q1230" s="21">
        <f>IF(AND(Sheet1!N1233=Sheet1!O1233,Sheet1!O1233&lt;&gt;0),Sheet1!N1233,IF(AND(Sheet1!N1233&lt;&gt;Sheet1!O1233,Sheet1!O1233&lt;&gt;0),Sheet1!N1233&amp;"~"&amp;Sheet1!O1233,""))</f>
        <v>50</v>
      </c>
      <c r="R1230" s="21" t="str">
        <f>IFERROR(VLOOKUP(Sheet1!Q1233,配置检查表!$Y:$Z,2,FALSE),"")</f>
        <v>钻石</v>
      </c>
      <c r="S1230" s="39" t="str">
        <f>IF(AND(Sheet1!S1437=Sheet1!T1437,Sheet1!T1437&lt;&gt;0),Sheet1!S1437,IF(AND(Sheet1!S1437&lt;&gt;Sheet1!T1437,Sheet1!T1437&lt;&gt;0),Sheet1!S1437&amp;"~"&amp;Sheet1!T1437,""))</f>
        <v/>
      </c>
      <c r="T1230" s="21" t="str">
        <f>IFERROR(VLOOKUP(Sheet1!V1233,配置检查表!$Y:$Z,2,FALSE),"")</f>
        <v/>
      </c>
      <c r="U1230" s="39" t="str">
        <f>IF(AND(Sheet1!X1437=Sheet1!Y1437,Sheet1!Y1437&lt;&gt;0),Sheet1!X1437,IF(AND(Sheet1!X1437&lt;&gt;Sheet1!Y1437,Sheet1!Y1437&lt;&gt;0),Sheet1!X1437&amp;"~"&amp;Sheet1!Y1437,""))</f>
        <v/>
      </c>
      <c r="V1230" s="21" t="str">
        <f>IFERROR(VLOOKUP(Sheet1!XAA,配置检查表!$Y:$Z,2,FALSE),"")</f>
        <v/>
      </c>
      <c r="W1230" s="21" t="str">
        <f>IF(AND(Sheet1!AC1437=Sheet1!AD1437,Sheet1!AD1437&lt;&gt;0),Sheet1!AC1437,IF(AND(Sheet1!AC1437&lt;&gt;Sheet1!AD1437,Sheet1!AD1437&lt;&gt;0),Sheet1!AC1437&amp;"~"&amp;Sheet1!AD1437,""))</f>
        <v/>
      </c>
    </row>
    <row r="1231" spans="1:23">
      <c r="A1231" s="3">
        <v>23008</v>
      </c>
      <c r="B1231" s="3" t="s">
        <v>124</v>
      </c>
      <c r="C1231" s="3" t="s">
        <v>153</v>
      </c>
      <c r="D1231" s="21" t="str">
        <f>IF(OR(Sheet1!I1234&lt;&gt;Sheet1!AF1234,Sheet1!AG1234&lt;&gt;Sheet1!J1234),"有影响","-")</f>
        <v>-</v>
      </c>
      <c r="E1231" s="21" t="str">
        <f>IF(OR(Sheet1!N1234&lt;&gt;Sheet1!AH1234,Sheet1!AI1234&lt;&gt;Sheet1!O1234),"有影响","-")</f>
        <v>-</v>
      </c>
      <c r="F1231" s="21" t="str">
        <f>IF(OR(Sheet1!S1234&lt;&gt;Sheet1!AJ1234,Sheet1!AK1234&lt;&gt;Sheet1!T1234),"有影响","-")</f>
        <v>-</v>
      </c>
      <c r="G1231" s="21" t="str">
        <f>IF(OR(Sheet1!X1234&lt;&gt;Sheet1!AL1234,Sheet1!AM1234&lt;&gt;Sheet1!Y1234),"有影响","-")</f>
        <v>-</v>
      </c>
      <c r="H1231" s="21" t="str">
        <f>IF(OR(Sheet1!AC1234&lt;&gt;Sheet1!AN1234,Sheet1!AO1234&lt;&gt;Sheet1!AD1234),"有影响","-")</f>
        <v>-</v>
      </c>
      <c r="I1231" s="21" t="str">
        <f>IF(Sheet1!G1234=0,"出错","-")</f>
        <v>-</v>
      </c>
      <c r="J1231" s="21" t="str">
        <f>IF(AND(Sheet1!G1234=0,Sheet1!L1234&lt;&gt;0),"出错","-")</f>
        <v>-</v>
      </c>
      <c r="K1231" s="21" t="str">
        <f>IF(AND(Sheet1!G1234=0,Sheet1!L1234=0,Sheet1!Q1234&lt;&gt;0),"出错","-")</f>
        <v>-</v>
      </c>
      <c r="L1231" s="21" t="str">
        <f>IF(AND(Sheet1!G1234=0,Sheet1!L1234=0,Sheet1!Q1234=0,Sheet1!V1234&lt;&gt;0),"出错","-")</f>
        <v>-</v>
      </c>
      <c r="M1231" s="21" t="str">
        <f>IF(AND(Sheet1!G1234=0,Sheet1!L1234=0,Sheet1!Q1234=0,Sheet1!V1234=0,Sheet1!AA1234&lt;&gt;0),"出错","-")</f>
        <v>-</v>
      </c>
      <c r="N1231" s="21" t="str">
        <f>IFERROR(VLOOKUP(Sheet1!G1234,配置检查表!$Y:$Z,2,FALSE),"")</f>
        <v>金币</v>
      </c>
      <c r="O1231" s="21">
        <f>IF(AND(Sheet1!I1234=Sheet1!J1234,Sheet1!J1234&lt;&gt;0),Sheet1!I1234,IF(AND(Sheet1!I1234&lt;&gt;Sheet1!J1234,Sheet1!J1234&lt;&gt;0),Sheet1!I1234&amp;"~"&amp;Sheet1!J1234,""))</f>
        <v>22500</v>
      </c>
      <c r="P1231" s="21" t="str">
        <f>IFERROR(VLOOKUP(Sheet1!L1234,配置检查表!$Y:$Z,2,FALSE),"")</f>
        <v/>
      </c>
      <c r="Q1231" s="21">
        <f>IF(AND(Sheet1!N1234=Sheet1!O1234,Sheet1!O1234&lt;&gt;0),Sheet1!N1234,IF(AND(Sheet1!N1234&lt;&gt;Sheet1!O1234,Sheet1!O1234&lt;&gt;0),Sheet1!N1234&amp;"~"&amp;Sheet1!O1234,""))</f>
        <v>100</v>
      </c>
      <c r="R1231" s="21" t="str">
        <f>IFERROR(VLOOKUP(Sheet1!Q1234,配置检查表!$Y:$Z,2,FALSE),"")</f>
        <v>钻石</v>
      </c>
      <c r="S1231" s="39" t="str">
        <f>IF(AND(Sheet1!S1438=Sheet1!T1438,Sheet1!T1438&lt;&gt;0),Sheet1!S1438,IF(AND(Sheet1!S1438&lt;&gt;Sheet1!T1438,Sheet1!T1438&lt;&gt;0),Sheet1!S1438&amp;"~"&amp;Sheet1!T1438,""))</f>
        <v/>
      </c>
      <c r="T1231" s="21" t="str">
        <f>IFERROR(VLOOKUP(Sheet1!V1234,配置检查表!$Y:$Z,2,FALSE),"")</f>
        <v/>
      </c>
      <c r="U1231" s="39" t="str">
        <f>IF(AND(Sheet1!X1438=Sheet1!Y1438,Sheet1!Y1438&lt;&gt;0),Sheet1!X1438,IF(AND(Sheet1!X1438&lt;&gt;Sheet1!Y1438,Sheet1!Y1438&lt;&gt;0),Sheet1!X1438&amp;"~"&amp;Sheet1!Y1438,""))</f>
        <v/>
      </c>
      <c r="V1231" s="21" t="str">
        <f>IFERROR(VLOOKUP(Sheet1!XAA,配置检查表!$Y:$Z,2,FALSE),"")</f>
        <v/>
      </c>
      <c r="W1231" s="21" t="str">
        <f>IF(AND(Sheet1!AC1438=Sheet1!AD1438,Sheet1!AD1438&lt;&gt;0),Sheet1!AC1438,IF(AND(Sheet1!AC1438&lt;&gt;Sheet1!AD1438,Sheet1!AD1438&lt;&gt;0),Sheet1!AC1438&amp;"~"&amp;Sheet1!AD1438,""))</f>
        <v/>
      </c>
    </row>
    <row r="1232" spans="1:23">
      <c r="A1232" s="3">
        <v>23009</v>
      </c>
      <c r="B1232" s="3" t="s">
        <v>125</v>
      </c>
      <c r="C1232" s="3" t="s">
        <v>154</v>
      </c>
      <c r="D1232" s="21" t="str">
        <f>IF(OR(Sheet1!I1235&lt;&gt;Sheet1!AF1235,Sheet1!AG1235&lt;&gt;Sheet1!J1235),"有影响","-")</f>
        <v>-</v>
      </c>
      <c r="E1232" s="21" t="str">
        <f>IF(OR(Sheet1!N1235&lt;&gt;Sheet1!AH1235,Sheet1!AI1235&lt;&gt;Sheet1!O1235),"有影响","-")</f>
        <v>-</v>
      </c>
      <c r="F1232" s="21" t="str">
        <f>IF(OR(Sheet1!S1235&lt;&gt;Sheet1!AJ1235,Sheet1!AK1235&lt;&gt;Sheet1!T1235),"有影响","-")</f>
        <v>-</v>
      </c>
      <c r="G1232" s="21" t="str">
        <f>IF(OR(Sheet1!X1235&lt;&gt;Sheet1!AL1235,Sheet1!AM1235&lt;&gt;Sheet1!Y1235),"有影响","-")</f>
        <v>-</v>
      </c>
      <c r="H1232" s="21" t="str">
        <f>IF(OR(Sheet1!AC1235&lt;&gt;Sheet1!AN1235,Sheet1!AO1235&lt;&gt;Sheet1!AD1235),"有影响","-")</f>
        <v>-</v>
      </c>
      <c r="I1232" s="21" t="str">
        <f>IF(Sheet1!G1235=0,"出错","-")</f>
        <v>-</v>
      </c>
      <c r="J1232" s="21" t="str">
        <f>IF(AND(Sheet1!G1235=0,Sheet1!L1235&lt;&gt;0),"出错","-")</f>
        <v>-</v>
      </c>
      <c r="K1232" s="21" t="str">
        <f>IF(AND(Sheet1!G1235=0,Sheet1!L1235=0,Sheet1!Q1235&lt;&gt;0),"出错","-")</f>
        <v>-</v>
      </c>
      <c r="L1232" s="21" t="str">
        <f>IF(AND(Sheet1!G1235=0,Sheet1!L1235=0,Sheet1!Q1235=0,Sheet1!V1235&lt;&gt;0),"出错","-")</f>
        <v>-</v>
      </c>
      <c r="M1232" s="21" t="str">
        <f>IF(AND(Sheet1!G1235=0,Sheet1!L1235=0,Sheet1!Q1235=0,Sheet1!V1235=0,Sheet1!AA1235&lt;&gt;0),"出错","-")</f>
        <v>-</v>
      </c>
      <c r="N1232" s="21" t="str">
        <f>IFERROR(VLOOKUP(Sheet1!G1235,配置检查表!$Y:$Z,2,FALSE),"")</f>
        <v>金币</v>
      </c>
      <c r="O1232" s="21">
        <f>IF(AND(Sheet1!I1235=Sheet1!J1235,Sheet1!J1235&lt;&gt;0),Sheet1!I1235,IF(AND(Sheet1!I1235&lt;&gt;Sheet1!J1235,Sheet1!J1235&lt;&gt;0),Sheet1!I1235&amp;"~"&amp;Sheet1!J1235,""))</f>
        <v>30000</v>
      </c>
      <c r="P1232" s="21" t="str">
        <f>IFERROR(VLOOKUP(Sheet1!L1235,配置检查表!$Y:$Z,2,FALSE),"")</f>
        <v/>
      </c>
      <c r="Q1232" s="21">
        <f>IF(AND(Sheet1!N1235=Sheet1!O1235,Sheet1!O1235&lt;&gt;0),Sheet1!N1235,IF(AND(Sheet1!N1235&lt;&gt;Sheet1!O1235,Sheet1!O1235&lt;&gt;0),Sheet1!N1235&amp;"~"&amp;Sheet1!O1235,""))</f>
        <v>150</v>
      </c>
      <c r="R1232" s="21" t="str">
        <f>IFERROR(VLOOKUP(Sheet1!Q1235,配置检查表!$Y:$Z,2,FALSE),"")</f>
        <v>钻石</v>
      </c>
      <c r="S1232" s="39" t="str">
        <f>IF(AND(Sheet1!S1439=Sheet1!T1439,Sheet1!T1439&lt;&gt;0),Sheet1!S1439,IF(AND(Sheet1!S1439&lt;&gt;Sheet1!T1439,Sheet1!T1439&lt;&gt;0),Sheet1!S1439&amp;"~"&amp;Sheet1!T1439,""))</f>
        <v/>
      </c>
      <c r="T1232" s="21" t="str">
        <f>IFERROR(VLOOKUP(Sheet1!V1235,配置检查表!$Y:$Z,2,FALSE),"")</f>
        <v/>
      </c>
      <c r="U1232" s="39" t="str">
        <f>IF(AND(Sheet1!X1439=Sheet1!Y1439,Sheet1!Y1439&lt;&gt;0),Sheet1!X1439,IF(AND(Sheet1!X1439&lt;&gt;Sheet1!Y1439,Sheet1!Y1439&lt;&gt;0),Sheet1!X1439&amp;"~"&amp;Sheet1!Y1439,""))</f>
        <v/>
      </c>
      <c r="V1232" s="21" t="str">
        <f>IFERROR(VLOOKUP(Sheet1!XAA,配置检查表!$Y:$Z,2,FALSE),"")</f>
        <v/>
      </c>
      <c r="W1232" s="21" t="str">
        <f>IF(AND(Sheet1!AC1439=Sheet1!AD1439,Sheet1!AD1439&lt;&gt;0),Sheet1!AC1439,IF(AND(Sheet1!AC1439&lt;&gt;Sheet1!AD1439,Sheet1!AD1439&lt;&gt;0),Sheet1!AC1439&amp;"~"&amp;Sheet1!AD1439,""))</f>
        <v/>
      </c>
    </row>
    <row r="1233" spans="1:23">
      <c r="A1233" s="3">
        <v>23010</v>
      </c>
      <c r="B1233" s="3" t="s">
        <v>126</v>
      </c>
      <c r="C1233" s="3" t="s">
        <v>155</v>
      </c>
      <c r="D1233" s="21" t="str">
        <f>IF(OR(Sheet1!I1236&lt;&gt;Sheet1!AF1236,Sheet1!AG1236&lt;&gt;Sheet1!J1236),"有影响","-")</f>
        <v>-</v>
      </c>
      <c r="E1233" s="21" t="str">
        <f>IF(OR(Sheet1!N1236&lt;&gt;Sheet1!AH1236,Sheet1!AI1236&lt;&gt;Sheet1!O1236),"有影响","-")</f>
        <v>-</v>
      </c>
      <c r="F1233" s="21" t="str">
        <f>IF(OR(Sheet1!S1236&lt;&gt;Sheet1!AJ1236,Sheet1!AK1236&lt;&gt;Sheet1!T1236),"有影响","-")</f>
        <v>-</v>
      </c>
      <c r="G1233" s="21" t="str">
        <f>IF(OR(Sheet1!X1236&lt;&gt;Sheet1!AL1236,Sheet1!AM1236&lt;&gt;Sheet1!Y1236),"有影响","-")</f>
        <v>-</v>
      </c>
      <c r="H1233" s="21" t="str">
        <f>IF(OR(Sheet1!AC1236&lt;&gt;Sheet1!AN1236,Sheet1!AO1236&lt;&gt;Sheet1!AD1236),"有影响","-")</f>
        <v>-</v>
      </c>
      <c r="I1233" s="21" t="str">
        <f>IF(Sheet1!G1236=0,"出错","-")</f>
        <v>-</v>
      </c>
      <c r="J1233" s="21" t="str">
        <f>IF(AND(Sheet1!G1236=0,Sheet1!L1236&lt;&gt;0),"出错","-")</f>
        <v>-</v>
      </c>
      <c r="K1233" s="21" t="str">
        <f>IF(AND(Sheet1!G1236=0,Sheet1!L1236=0,Sheet1!Q1236&lt;&gt;0),"出错","-")</f>
        <v>-</v>
      </c>
      <c r="L1233" s="21" t="str">
        <f>IF(AND(Sheet1!G1236=0,Sheet1!L1236=0,Sheet1!Q1236=0,Sheet1!V1236&lt;&gt;0),"出错","-")</f>
        <v>-</v>
      </c>
      <c r="M1233" s="21" t="str">
        <f>IF(AND(Sheet1!G1236=0,Sheet1!L1236=0,Sheet1!Q1236=0,Sheet1!V1236=0,Sheet1!AA1236&lt;&gt;0),"出错","-")</f>
        <v>-</v>
      </c>
      <c r="N1233" s="21" t="str">
        <f>IFERROR(VLOOKUP(Sheet1!G1236,配置检查表!$Y:$Z,2,FALSE),"")</f>
        <v>金币</v>
      </c>
      <c r="O1233" s="21">
        <f>IF(AND(Sheet1!I1236=Sheet1!J1236,Sheet1!J1236&lt;&gt;0),Sheet1!I1236,IF(AND(Sheet1!I1236&lt;&gt;Sheet1!J1236,Sheet1!J1236&lt;&gt;0),Sheet1!I1236&amp;"~"&amp;Sheet1!J1236,""))</f>
        <v>20000</v>
      </c>
      <c r="P1233" s="21" t="str">
        <f>IFERROR(VLOOKUP(Sheet1!L1236,配置检查表!$Y:$Z,2,FALSE),"")</f>
        <v/>
      </c>
      <c r="Q1233" s="21">
        <f>IF(AND(Sheet1!N1236=Sheet1!O1236,Sheet1!O1236&lt;&gt;0),Sheet1!N1236,IF(AND(Sheet1!N1236&lt;&gt;Sheet1!O1236,Sheet1!O1236&lt;&gt;0),Sheet1!N1236&amp;"~"&amp;Sheet1!O1236,""))</f>
        <v>50</v>
      </c>
      <c r="R1233" s="21" t="str">
        <f>IFERROR(VLOOKUP(Sheet1!Q1236,配置检查表!$Y:$Z,2,FALSE),"")</f>
        <v>钻石</v>
      </c>
      <c r="S1233" s="39" t="str">
        <f>IF(AND(Sheet1!S1440=Sheet1!T1440,Sheet1!T1440&lt;&gt;0),Sheet1!S1440,IF(AND(Sheet1!S1440&lt;&gt;Sheet1!T1440,Sheet1!T1440&lt;&gt;0),Sheet1!S1440&amp;"~"&amp;Sheet1!T1440,""))</f>
        <v/>
      </c>
      <c r="T1233" s="21" t="str">
        <f>IFERROR(VLOOKUP(Sheet1!V1236,配置检查表!$Y:$Z,2,FALSE),"")</f>
        <v/>
      </c>
      <c r="U1233" s="39" t="str">
        <f>IF(AND(Sheet1!X1440=Sheet1!Y1440,Sheet1!Y1440&lt;&gt;0),Sheet1!X1440,IF(AND(Sheet1!X1440&lt;&gt;Sheet1!Y1440,Sheet1!Y1440&lt;&gt;0),Sheet1!X1440&amp;"~"&amp;Sheet1!Y1440,""))</f>
        <v/>
      </c>
      <c r="V1233" s="21" t="str">
        <f>IFERROR(VLOOKUP(Sheet1!XAA,配置检查表!$Y:$Z,2,FALSE),"")</f>
        <v/>
      </c>
      <c r="W1233" s="21" t="str">
        <f>IF(AND(Sheet1!AC1440=Sheet1!AD1440,Sheet1!AD1440&lt;&gt;0),Sheet1!AC1440,IF(AND(Sheet1!AC1440&lt;&gt;Sheet1!AD1440,Sheet1!AD1440&lt;&gt;0),Sheet1!AC1440&amp;"~"&amp;Sheet1!AD1440,""))</f>
        <v/>
      </c>
    </row>
    <row r="1234" spans="1:23">
      <c r="A1234" s="3">
        <v>23011</v>
      </c>
      <c r="B1234" s="3" t="s">
        <v>127</v>
      </c>
      <c r="C1234" s="3" t="s">
        <v>156</v>
      </c>
      <c r="D1234" s="21" t="str">
        <f>IF(OR(Sheet1!I1237&lt;&gt;Sheet1!AF1237,Sheet1!AG1237&lt;&gt;Sheet1!J1237),"有影响","-")</f>
        <v>-</v>
      </c>
      <c r="E1234" s="21" t="str">
        <f>IF(OR(Sheet1!N1237&lt;&gt;Sheet1!AH1237,Sheet1!AI1237&lt;&gt;Sheet1!O1237),"有影响","-")</f>
        <v>-</v>
      </c>
      <c r="F1234" s="21" t="str">
        <f>IF(OR(Sheet1!S1237&lt;&gt;Sheet1!AJ1237,Sheet1!AK1237&lt;&gt;Sheet1!T1237),"有影响","-")</f>
        <v>-</v>
      </c>
      <c r="G1234" s="21" t="str">
        <f>IF(OR(Sheet1!X1237&lt;&gt;Sheet1!AL1237,Sheet1!AM1237&lt;&gt;Sheet1!Y1237),"有影响","-")</f>
        <v>-</v>
      </c>
      <c r="H1234" s="21" t="str">
        <f>IF(OR(Sheet1!AC1237&lt;&gt;Sheet1!AN1237,Sheet1!AO1237&lt;&gt;Sheet1!AD1237),"有影响","-")</f>
        <v>-</v>
      </c>
      <c r="I1234" s="21" t="str">
        <f>IF(Sheet1!G1237=0,"出错","-")</f>
        <v>-</v>
      </c>
      <c r="J1234" s="21" t="str">
        <f>IF(AND(Sheet1!G1237=0,Sheet1!L1237&lt;&gt;0),"出错","-")</f>
        <v>-</v>
      </c>
      <c r="K1234" s="21" t="str">
        <f>IF(AND(Sheet1!G1237=0,Sheet1!L1237=0,Sheet1!Q1237&lt;&gt;0),"出错","-")</f>
        <v>-</v>
      </c>
      <c r="L1234" s="21" t="str">
        <f>IF(AND(Sheet1!G1237=0,Sheet1!L1237=0,Sheet1!Q1237=0,Sheet1!V1237&lt;&gt;0),"出错","-")</f>
        <v>-</v>
      </c>
      <c r="M1234" s="21" t="str">
        <f>IF(AND(Sheet1!G1237=0,Sheet1!L1237=0,Sheet1!Q1237=0,Sheet1!V1237=0,Sheet1!AA1237&lt;&gt;0),"出错","-")</f>
        <v>-</v>
      </c>
      <c r="N1234" s="21" t="str">
        <f>IFERROR(VLOOKUP(Sheet1!G1237,配置检查表!$Y:$Z,2,FALSE),"")</f>
        <v>金币</v>
      </c>
      <c r="O1234" s="21">
        <f>IF(AND(Sheet1!I1237=Sheet1!J1237,Sheet1!J1237&lt;&gt;0),Sheet1!I1237,IF(AND(Sheet1!I1237&lt;&gt;Sheet1!J1237,Sheet1!J1237&lt;&gt;0),Sheet1!I1237&amp;"~"&amp;Sheet1!J1237,""))</f>
        <v>30000</v>
      </c>
      <c r="P1234" s="21" t="str">
        <f>IFERROR(VLOOKUP(Sheet1!L1237,配置检查表!$Y:$Z,2,FALSE),"")</f>
        <v/>
      </c>
      <c r="Q1234" s="21">
        <f>IF(AND(Sheet1!N1237=Sheet1!O1237,Sheet1!O1237&lt;&gt;0),Sheet1!N1237,IF(AND(Sheet1!N1237&lt;&gt;Sheet1!O1237,Sheet1!O1237&lt;&gt;0),Sheet1!N1237&amp;"~"&amp;Sheet1!O1237,""))</f>
        <v>100</v>
      </c>
      <c r="R1234" s="21" t="str">
        <f>IFERROR(VLOOKUP(Sheet1!Q1237,配置检查表!$Y:$Z,2,FALSE),"")</f>
        <v>钻石</v>
      </c>
      <c r="S1234" s="39" t="str">
        <f>IF(AND(Sheet1!S1441=Sheet1!T1441,Sheet1!T1441&lt;&gt;0),Sheet1!S1441,IF(AND(Sheet1!S1441&lt;&gt;Sheet1!T1441,Sheet1!T1441&lt;&gt;0),Sheet1!S1441&amp;"~"&amp;Sheet1!T1441,""))</f>
        <v/>
      </c>
      <c r="T1234" s="21" t="str">
        <f>IFERROR(VLOOKUP(Sheet1!V1237,配置检查表!$Y:$Z,2,FALSE),"")</f>
        <v/>
      </c>
      <c r="U1234" s="39" t="str">
        <f>IF(AND(Sheet1!X1441=Sheet1!Y1441,Sheet1!Y1441&lt;&gt;0),Sheet1!X1441,IF(AND(Sheet1!X1441&lt;&gt;Sheet1!Y1441,Sheet1!Y1441&lt;&gt;0),Sheet1!X1441&amp;"~"&amp;Sheet1!Y1441,""))</f>
        <v/>
      </c>
      <c r="V1234" s="21" t="str">
        <f>IFERROR(VLOOKUP(Sheet1!XAA,配置检查表!$Y:$Z,2,FALSE),"")</f>
        <v/>
      </c>
      <c r="W1234" s="21" t="str">
        <f>IF(AND(Sheet1!AC1441=Sheet1!AD1441,Sheet1!AD1441&lt;&gt;0),Sheet1!AC1441,IF(AND(Sheet1!AC1441&lt;&gt;Sheet1!AD1441,Sheet1!AD1441&lt;&gt;0),Sheet1!AC1441&amp;"~"&amp;Sheet1!AD1441,""))</f>
        <v/>
      </c>
    </row>
    <row r="1235" spans="1:23">
      <c r="A1235" s="3">
        <v>23012</v>
      </c>
      <c r="B1235" s="3" t="s">
        <v>128</v>
      </c>
      <c r="C1235" s="3" t="s">
        <v>157</v>
      </c>
      <c r="D1235" s="21" t="str">
        <f>IF(OR(Sheet1!I1238&lt;&gt;Sheet1!AF1238,Sheet1!AG1238&lt;&gt;Sheet1!J1238),"有影响","-")</f>
        <v>-</v>
      </c>
      <c r="E1235" s="21" t="str">
        <f>IF(OR(Sheet1!N1238&lt;&gt;Sheet1!AH1238,Sheet1!AI1238&lt;&gt;Sheet1!O1238),"有影响","-")</f>
        <v>-</v>
      </c>
      <c r="F1235" s="21" t="str">
        <f>IF(OR(Sheet1!S1238&lt;&gt;Sheet1!AJ1238,Sheet1!AK1238&lt;&gt;Sheet1!T1238),"有影响","-")</f>
        <v>-</v>
      </c>
      <c r="G1235" s="21" t="str">
        <f>IF(OR(Sheet1!X1238&lt;&gt;Sheet1!AL1238,Sheet1!AM1238&lt;&gt;Sheet1!Y1238),"有影响","-")</f>
        <v>-</v>
      </c>
      <c r="H1235" s="21" t="str">
        <f>IF(OR(Sheet1!AC1238&lt;&gt;Sheet1!AN1238,Sheet1!AO1238&lt;&gt;Sheet1!AD1238),"有影响","-")</f>
        <v>-</v>
      </c>
      <c r="I1235" s="21" t="str">
        <f>IF(Sheet1!G1238=0,"出错","-")</f>
        <v>-</v>
      </c>
      <c r="J1235" s="21" t="str">
        <f>IF(AND(Sheet1!G1238=0,Sheet1!L1238&lt;&gt;0),"出错","-")</f>
        <v>-</v>
      </c>
      <c r="K1235" s="21" t="str">
        <f>IF(AND(Sheet1!G1238=0,Sheet1!L1238=0,Sheet1!Q1238&lt;&gt;0),"出错","-")</f>
        <v>-</v>
      </c>
      <c r="L1235" s="21" t="str">
        <f>IF(AND(Sheet1!G1238=0,Sheet1!L1238=0,Sheet1!Q1238=0,Sheet1!V1238&lt;&gt;0),"出错","-")</f>
        <v>-</v>
      </c>
      <c r="M1235" s="21" t="str">
        <f>IF(AND(Sheet1!G1238=0,Sheet1!L1238=0,Sheet1!Q1238=0,Sheet1!V1238=0,Sheet1!AA1238&lt;&gt;0),"出错","-")</f>
        <v>-</v>
      </c>
      <c r="N1235" s="21" t="str">
        <f>IFERROR(VLOOKUP(Sheet1!G1238,配置检查表!$Y:$Z,2,FALSE),"")</f>
        <v>金币</v>
      </c>
      <c r="O1235" s="21">
        <f>IF(AND(Sheet1!I1238=Sheet1!J1238,Sheet1!J1238&lt;&gt;0),Sheet1!I1238,IF(AND(Sheet1!I1238&lt;&gt;Sheet1!J1238,Sheet1!J1238&lt;&gt;0),Sheet1!I1238&amp;"~"&amp;Sheet1!J1238,""))</f>
        <v>40000</v>
      </c>
      <c r="P1235" s="21" t="str">
        <f>IFERROR(VLOOKUP(Sheet1!L1238,配置检查表!$Y:$Z,2,FALSE),"")</f>
        <v/>
      </c>
      <c r="Q1235" s="21">
        <f>IF(AND(Sheet1!N1238=Sheet1!O1238,Sheet1!O1238&lt;&gt;0),Sheet1!N1238,IF(AND(Sheet1!N1238&lt;&gt;Sheet1!O1238,Sheet1!O1238&lt;&gt;0),Sheet1!N1238&amp;"~"&amp;Sheet1!O1238,""))</f>
        <v>150</v>
      </c>
      <c r="R1235" s="21" t="str">
        <f>IFERROR(VLOOKUP(Sheet1!Q1238,配置检查表!$Y:$Z,2,FALSE),"")</f>
        <v>钻石</v>
      </c>
      <c r="S1235" s="39" t="str">
        <f>IF(AND(Sheet1!S1442=Sheet1!T1442,Sheet1!T1442&lt;&gt;0),Sheet1!S1442,IF(AND(Sheet1!S1442&lt;&gt;Sheet1!T1442,Sheet1!T1442&lt;&gt;0),Sheet1!S1442&amp;"~"&amp;Sheet1!T1442,""))</f>
        <v/>
      </c>
      <c r="T1235" s="21" t="str">
        <f>IFERROR(VLOOKUP(Sheet1!V1238,配置检查表!$Y:$Z,2,FALSE),"")</f>
        <v/>
      </c>
      <c r="U1235" s="39" t="str">
        <f>IF(AND(Sheet1!X1442=Sheet1!Y1442,Sheet1!Y1442&lt;&gt;0),Sheet1!X1442,IF(AND(Sheet1!X1442&lt;&gt;Sheet1!Y1442,Sheet1!Y1442&lt;&gt;0),Sheet1!X1442&amp;"~"&amp;Sheet1!Y1442,""))</f>
        <v/>
      </c>
      <c r="V1235" s="21" t="str">
        <f>IFERROR(VLOOKUP(Sheet1!XAA,配置检查表!$Y:$Z,2,FALSE),"")</f>
        <v/>
      </c>
      <c r="W1235" s="21" t="str">
        <f>IF(AND(Sheet1!AC1442=Sheet1!AD1442,Sheet1!AD1442&lt;&gt;0),Sheet1!AC1442,IF(AND(Sheet1!AC1442&lt;&gt;Sheet1!AD1442,Sheet1!AD1442&lt;&gt;0),Sheet1!AC1442&amp;"~"&amp;Sheet1!AD1442,""))</f>
        <v/>
      </c>
    </row>
    <row r="1236" spans="1:23">
      <c r="A1236" s="3">
        <v>23013</v>
      </c>
      <c r="B1236" s="3" t="s">
        <v>129</v>
      </c>
      <c r="C1236" s="3" t="s">
        <v>158</v>
      </c>
      <c r="D1236" s="21" t="str">
        <f>IF(OR(Sheet1!I1239&lt;&gt;Sheet1!AF1239,Sheet1!AG1239&lt;&gt;Sheet1!J1239),"有影响","-")</f>
        <v>-</v>
      </c>
      <c r="E1236" s="21" t="str">
        <f>IF(OR(Sheet1!N1239&lt;&gt;Sheet1!AH1239,Sheet1!AI1239&lt;&gt;Sheet1!O1239),"有影响","-")</f>
        <v>-</v>
      </c>
      <c r="F1236" s="21" t="str">
        <f>IF(OR(Sheet1!S1239&lt;&gt;Sheet1!AJ1239,Sheet1!AK1239&lt;&gt;Sheet1!T1239),"有影响","-")</f>
        <v>-</v>
      </c>
      <c r="G1236" s="21" t="str">
        <f>IF(OR(Sheet1!X1239&lt;&gt;Sheet1!AL1239,Sheet1!AM1239&lt;&gt;Sheet1!Y1239),"有影响","-")</f>
        <v>-</v>
      </c>
      <c r="H1236" s="21" t="str">
        <f>IF(OR(Sheet1!AC1239&lt;&gt;Sheet1!AN1239,Sheet1!AO1239&lt;&gt;Sheet1!AD1239),"有影响","-")</f>
        <v>-</v>
      </c>
      <c r="I1236" s="21" t="str">
        <f>IF(Sheet1!G1239=0,"出错","-")</f>
        <v>-</v>
      </c>
      <c r="J1236" s="21" t="str">
        <f>IF(AND(Sheet1!G1239=0,Sheet1!L1239&lt;&gt;0),"出错","-")</f>
        <v>-</v>
      </c>
      <c r="K1236" s="21" t="str">
        <f>IF(AND(Sheet1!G1239=0,Sheet1!L1239=0,Sheet1!Q1239&lt;&gt;0),"出错","-")</f>
        <v>-</v>
      </c>
      <c r="L1236" s="21" t="str">
        <f>IF(AND(Sheet1!G1239=0,Sheet1!L1239=0,Sheet1!Q1239=0,Sheet1!V1239&lt;&gt;0),"出错","-")</f>
        <v>-</v>
      </c>
      <c r="M1236" s="21" t="str">
        <f>IF(AND(Sheet1!G1239=0,Sheet1!L1239=0,Sheet1!Q1239=0,Sheet1!V1239=0,Sheet1!AA1239&lt;&gt;0),"出错","-")</f>
        <v>-</v>
      </c>
      <c r="N1236" s="21" t="str">
        <f>IFERROR(VLOOKUP(Sheet1!G1239,配置检查表!$Y:$Z,2,FALSE),"")</f>
        <v>金币</v>
      </c>
      <c r="O1236" s="21">
        <f>IF(AND(Sheet1!I1239=Sheet1!J1239,Sheet1!J1239&lt;&gt;0),Sheet1!I1239,IF(AND(Sheet1!I1239&lt;&gt;Sheet1!J1239,Sheet1!J1239&lt;&gt;0),Sheet1!I1239&amp;"~"&amp;Sheet1!J1239,""))</f>
        <v>25000</v>
      </c>
      <c r="P1236" s="21" t="str">
        <f>IFERROR(VLOOKUP(Sheet1!L1239,配置检查表!$Y:$Z,2,FALSE),"")</f>
        <v/>
      </c>
      <c r="Q1236" s="21">
        <f>IF(AND(Sheet1!N1239=Sheet1!O1239,Sheet1!O1239&lt;&gt;0),Sheet1!N1239,IF(AND(Sheet1!N1239&lt;&gt;Sheet1!O1239,Sheet1!O1239&lt;&gt;0),Sheet1!N1239&amp;"~"&amp;Sheet1!O1239,""))</f>
        <v>50</v>
      </c>
      <c r="R1236" s="21" t="str">
        <f>IFERROR(VLOOKUP(Sheet1!Q1239,配置检查表!$Y:$Z,2,FALSE),"")</f>
        <v>钻石</v>
      </c>
      <c r="S1236" s="39" t="str">
        <f>IF(AND(Sheet1!S1443=Sheet1!T1443,Sheet1!T1443&lt;&gt;0),Sheet1!S1443,IF(AND(Sheet1!S1443&lt;&gt;Sheet1!T1443,Sheet1!T1443&lt;&gt;0),Sheet1!S1443&amp;"~"&amp;Sheet1!T1443,""))</f>
        <v/>
      </c>
      <c r="T1236" s="21" t="str">
        <f>IFERROR(VLOOKUP(Sheet1!V1239,配置检查表!$Y:$Z,2,FALSE),"")</f>
        <v/>
      </c>
      <c r="U1236" s="39" t="str">
        <f>IF(AND(Sheet1!X1443=Sheet1!Y1443,Sheet1!Y1443&lt;&gt;0),Sheet1!X1443,IF(AND(Sheet1!X1443&lt;&gt;Sheet1!Y1443,Sheet1!Y1443&lt;&gt;0),Sheet1!X1443&amp;"~"&amp;Sheet1!Y1443,""))</f>
        <v/>
      </c>
      <c r="V1236" s="21" t="str">
        <f>IFERROR(VLOOKUP(Sheet1!XAA,配置检查表!$Y:$Z,2,FALSE),"")</f>
        <v/>
      </c>
      <c r="W1236" s="21" t="str">
        <f>IF(AND(Sheet1!AC1443=Sheet1!AD1443,Sheet1!AD1443&lt;&gt;0),Sheet1!AC1443,IF(AND(Sheet1!AC1443&lt;&gt;Sheet1!AD1443,Sheet1!AD1443&lt;&gt;0),Sheet1!AC1443&amp;"~"&amp;Sheet1!AD1443,""))</f>
        <v/>
      </c>
    </row>
    <row r="1237" spans="1:23">
      <c r="A1237" s="3">
        <v>23014</v>
      </c>
      <c r="B1237" s="3" t="s">
        <v>130</v>
      </c>
      <c r="C1237" s="3" t="s">
        <v>159</v>
      </c>
      <c r="D1237" s="21" t="str">
        <f>IF(OR(Sheet1!I1240&lt;&gt;Sheet1!AF1240,Sheet1!AG1240&lt;&gt;Sheet1!J1240),"有影响","-")</f>
        <v>-</v>
      </c>
      <c r="E1237" s="21" t="str">
        <f>IF(OR(Sheet1!N1240&lt;&gt;Sheet1!AH1240,Sheet1!AI1240&lt;&gt;Sheet1!O1240),"有影响","-")</f>
        <v>-</v>
      </c>
      <c r="F1237" s="21" t="str">
        <f>IF(OR(Sheet1!S1240&lt;&gt;Sheet1!AJ1240,Sheet1!AK1240&lt;&gt;Sheet1!T1240),"有影响","-")</f>
        <v>-</v>
      </c>
      <c r="G1237" s="21" t="str">
        <f>IF(OR(Sheet1!X1240&lt;&gt;Sheet1!AL1240,Sheet1!AM1240&lt;&gt;Sheet1!Y1240),"有影响","-")</f>
        <v>-</v>
      </c>
      <c r="H1237" s="21" t="str">
        <f>IF(OR(Sheet1!AC1240&lt;&gt;Sheet1!AN1240,Sheet1!AO1240&lt;&gt;Sheet1!AD1240),"有影响","-")</f>
        <v>-</v>
      </c>
      <c r="I1237" s="21" t="str">
        <f>IF(Sheet1!G1240=0,"出错","-")</f>
        <v>-</v>
      </c>
      <c r="J1237" s="21" t="str">
        <f>IF(AND(Sheet1!G1240=0,Sheet1!L1240&lt;&gt;0),"出错","-")</f>
        <v>-</v>
      </c>
      <c r="K1237" s="21" t="str">
        <f>IF(AND(Sheet1!G1240=0,Sheet1!L1240=0,Sheet1!Q1240&lt;&gt;0),"出错","-")</f>
        <v>-</v>
      </c>
      <c r="L1237" s="21" t="str">
        <f>IF(AND(Sheet1!G1240=0,Sheet1!L1240=0,Sheet1!Q1240=0,Sheet1!V1240&lt;&gt;0),"出错","-")</f>
        <v>-</v>
      </c>
      <c r="M1237" s="21" t="str">
        <f>IF(AND(Sheet1!G1240=0,Sheet1!L1240=0,Sheet1!Q1240=0,Sheet1!V1240=0,Sheet1!AA1240&lt;&gt;0),"出错","-")</f>
        <v>-</v>
      </c>
      <c r="N1237" s="21" t="str">
        <f>IFERROR(VLOOKUP(Sheet1!G1240,配置检查表!$Y:$Z,2,FALSE),"")</f>
        <v>金币</v>
      </c>
      <c r="O1237" s="21">
        <f>IF(AND(Sheet1!I1240=Sheet1!J1240,Sheet1!J1240&lt;&gt;0),Sheet1!I1240,IF(AND(Sheet1!I1240&lt;&gt;Sheet1!J1240,Sheet1!J1240&lt;&gt;0),Sheet1!I1240&amp;"~"&amp;Sheet1!J1240,""))</f>
        <v>37500</v>
      </c>
      <c r="P1237" s="21" t="str">
        <f>IFERROR(VLOOKUP(Sheet1!L1240,配置检查表!$Y:$Z,2,FALSE),"")</f>
        <v/>
      </c>
      <c r="Q1237" s="21">
        <f>IF(AND(Sheet1!N1240=Sheet1!O1240,Sheet1!O1240&lt;&gt;0),Sheet1!N1240,IF(AND(Sheet1!N1240&lt;&gt;Sheet1!O1240,Sheet1!O1240&lt;&gt;0),Sheet1!N1240&amp;"~"&amp;Sheet1!O1240,""))</f>
        <v>100</v>
      </c>
      <c r="R1237" s="21" t="str">
        <f>IFERROR(VLOOKUP(Sheet1!Q1240,配置检查表!$Y:$Z,2,FALSE),"")</f>
        <v>钻石</v>
      </c>
      <c r="S1237" s="39" t="str">
        <f>IF(AND(Sheet1!S1444=Sheet1!T1444,Sheet1!T1444&lt;&gt;0),Sheet1!S1444,IF(AND(Sheet1!S1444&lt;&gt;Sheet1!T1444,Sheet1!T1444&lt;&gt;0),Sheet1!S1444&amp;"~"&amp;Sheet1!T1444,""))</f>
        <v/>
      </c>
      <c r="T1237" s="21" t="str">
        <f>IFERROR(VLOOKUP(Sheet1!V1240,配置检查表!$Y:$Z,2,FALSE),"")</f>
        <v/>
      </c>
      <c r="U1237" s="39" t="str">
        <f>IF(AND(Sheet1!X1444=Sheet1!Y1444,Sheet1!Y1444&lt;&gt;0),Sheet1!X1444,IF(AND(Sheet1!X1444&lt;&gt;Sheet1!Y1444,Sheet1!Y1444&lt;&gt;0),Sheet1!X1444&amp;"~"&amp;Sheet1!Y1444,""))</f>
        <v/>
      </c>
      <c r="V1237" s="21" t="str">
        <f>IFERROR(VLOOKUP(Sheet1!XAA,配置检查表!$Y:$Z,2,FALSE),"")</f>
        <v/>
      </c>
      <c r="W1237" s="21" t="str">
        <f>IF(AND(Sheet1!AC1444=Sheet1!AD1444,Sheet1!AD1444&lt;&gt;0),Sheet1!AC1444,IF(AND(Sheet1!AC1444&lt;&gt;Sheet1!AD1444,Sheet1!AD1444&lt;&gt;0),Sheet1!AC1444&amp;"~"&amp;Sheet1!AD1444,""))</f>
        <v/>
      </c>
    </row>
    <row r="1238" spans="1:23">
      <c r="A1238" s="3">
        <v>23015</v>
      </c>
      <c r="B1238" s="3" t="s">
        <v>131</v>
      </c>
      <c r="C1238" s="3" t="s">
        <v>160</v>
      </c>
      <c r="D1238" s="21" t="str">
        <f>IF(OR(Sheet1!I1241&lt;&gt;Sheet1!AF1241,Sheet1!AG1241&lt;&gt;Sheet1!J1241),"有影响","-")</f>
        <v>-</v>
      </c>
      <c r="E1238" s="21" t="str">
        <f>IF(OR(Sheet1!N1241&lt;&gt;Sheet1!AH1241,Sheet1!AI1241&lt;&gt;Sheet1!O1241),"有影响","-")</f>
        <v>-</v>
      </c>
      <c r="F1238" s="21" t="str">
        <f>IF(OR(Sheet1!S1241&lt;&gt;Sheet1!AJ1241,Sheet1!AK1241&lt;&gt;Sheet1!T1241),"有影响","-")</f>
        <v>-</v>
      </c>
      <c r="G1238" s="21" t="str">
        <f>IF(OR(Sheet1!X1241&lt;&gt;Sheet1!AL1241,Sheet1!AM1241&lt;&gt;Sheet1!Y1241),"有影响","-")</f>
        <v>-</v>
      </c>
      <c r="H1238" s="21" t="str">
        <f>IF(OR(Sheet1!AC1241&lt;&gt;Sheet1!AN1241,Sheet1!AO1241&lt;&gt;Sheet1!AD1241),"有影响","-")</f>
        <v>-</v>
      </c>
      <c r="I1238" s="21" t="str">
        <f>IF(Sheet1!G1241=0,"出错","-")</f>
        <v>-</v>
      </c>
      <c r="J1238" s="21" t="str">
        <f>IF(AND(Sheet1!G1241=0,Sheet1!L1241&lt;&gt;0),"出错","-")</f>
        <v>-</v>
      </c>
      <c r="K1238" s="21" t="str">
        <f>IF(AND(Sheet1!G1241=0,Sheet1!L1241=0,Sheet1!Q1241&lt;&gt;0),"出错","-")</f>
        <v>-</v>
      </c>
      <c r="L1238" s="21" t="str">
        <f>IF(AND(Sheet1!G1241=0,Sheet1!L1241=0,Sheet1!Q1241=0,Sheet1!V1241&lt;&gt;0),"出错","-")</f>
        <v>-</v>
      </c>
      <c r="M1238" s="21" t="str">
        <f>IF(AND(Sheet1!G1241=0,Sheet1!L1241=0,Sheet1!Q1241=0,Sheet1!V1241=0,Sheet1!AA1241&lt;&gt;0),"出错","-")</f>
        <v>-</v>
      </c>
      <c r="N1238" s="21" t="str">
        <f>IFERROR(VLOOKUP(Sheet1!G1241,配置检查表!$Y:$Z,2,FALSE),"")</f>
        <v>金币</v>
      </c>
      <c r="O1238" s="21">
        <f>IF(AND(Sheet1!I1241=Sheet1!J1241,Sheet1!J1241&lt;&gt;0),Sheet1!I1241,IF(AND(Sheet1!I1241&lt;&gt;Sheet1!J1241,Sheet1!J1241&lt;&gt;0),Sheet1!I1241&amp;"~"&amp;Sheet1!J1241,""))</f>
        <v>50000</v>
      </c>
      <c r="P1238" s="21" t="str">
        <f>IFERROR(VLOOKUP(Sheet1!L1241,配置检查表!$Y:$Z,2,FALSE),"")</f>
        <v/>
      </c>
      <c r="Q1238" s="21">
        <f>IF(AND(Sheet1!N1241=Sheet1!O1241,Sheet1!O1241&lt;&gt;0),Sheet1!N1241,IF(AND(Sheet1!N1241&lt;&gt;Sheet1!O1241,Sheet1!O1241&lt;&gt;0),Sheet1!N1241&amp;"~"&amp;Sheet1!O1241,""))</f>
        <v>150</v>
      </c>
      <c r="R1238" s="21" t="str">
        <f>IFERROR(VLOOKUP(Sheet1!Q1241,配置检查表!$Y:$Z,2,FALSE),"")</f>
        <v>钻石</v>
      </c>
      <c r="S1238" s="39" t="str">
        <f>IF(AND(Sheet1!S1445=Sheet1!T1445,Sheet1!T1445&lt;&gt;0),Sheet1!S1445,IF(AND(Sheet1!S1445&lt;&gt;Sheet1!T1445,Sheet1!T1445&lt;&gt;0),Sheet1!S1445&amp;"~"&amp;Sheet1!T1445,""))</f>
        <v/>
      </c>
      <c r="T1238" s="21" t="str">
        <f>IFERROR(VLOOKUP(Sheet1!V1241,配置检查表!$Y:$Z,2,FALSE),"")</f>
        <v/>
      </c>
      <c r="U1238" s="39" t="str">
        <f>IF(AND(Sheet1!X1445=Sheet1!Y1445,Sheet1!Y1445&lt;&gt;0),Sheet1!X1445,IF(AND(Sheet1!X1445&lt;&gt;Sheet1!Y1445,Sheet1!Y1445&lt;&gt;0),Sheet1!X1445&amp;"~"&amp;Sheet1!Y1445,""))</f>
        <v/>
      </c>
      <c r="V1238" s="21" t="str">
        <f>IFERROR(VLOOKUP(Sheet1!XAA,配置检查表!$Y:$Z,2,FALSE),"")</f>
        <v/>
      </c>
      <c r="W1238" s="21" t="str">
        <f>IF(AND(Sheet1!AC1445=Sheet1!AD1445,Sheet1!AD1445&lt;&gt;0),Sheet1!AC1445,IF(AND(Sheet1!AC1445&lt;&gt;Sheet1!AD1445,Sheet1!AD1445&lt;&gt;0),Sheet1!AC1445&amp;"~"&amp;Sheet1!AD1445,""))</f>
        <v/>
      </c>
    </row>
    <row r="1239" spans="1:23">
      <c r="A1239" s="3">
        <v>23016</v>
      </c>
      <c r="B1239" s="3" t="s">
        <v>132</v>
      </c>
      <c r="C1239" s="3" t="s">
        <v>161</v>
      </c>
      <c r="D1239" s="21" t="str">
        <f>IF(OR(Sheet1!I1242&lt;&gt;Sheet1!AF1242,Sheet1!AG1242&lt;&gt;Sheet1!J1242),"有影响","-")</f>
        <v>-</v>
      </c>
      <c r="E1239" s="21" t="str">
        <f>IF(OR(Sheet1!N1242&lt;&gt;Sheet1!AH1242,Sheet1!AI1242&lt;&gt;Sheet1!O1242),"有影响","-")</f>
        <v>-</v>
      </c>
      <c r="F1239" s="21" t="str">
        <f>IF(OR(Sheet1!S1242&lt;&gt;Sheet1!AJ1242,Sheet1!AK1242&lt;&gt;Sheet1!T1242),"有影响","-")</f>
        <v>-</v>
      </c>
      <c r="G1239" s="21" t="str">
        <f>IF(OR(Sheet1!X1242&lt;&gt;Sheet1!AL1242,Sheet1!AM1242&lt;&gt;Sheet1!Y1242),"有影响","-")</f>
        <v>-</v>
      </c>
      <c r="H1239" s="21" t="str">
        <f>IF(OR(Sheet1!AC1242&lt;&gt;Sheet1!AN1242,Sheet1!AO1242&lt;&gt;Sheet1!AD1242),"有影响","-")</f>
        <v>-</v>
      </c>
      <c r="I1239" s="21" t="str">
        <f>IF(Sheet1!G1242=0,"出错","-")</f>
        <v>-</v>
      </c>
      <c r="J1239" s="21" t="str">
        <f>IF(AND(Sheet1!G1242=0,Sheet1!L1242&lt;&gt;0),"出错","-")</f>
        <v>-</v>
      </c>
      <c r="K1239" s="21" t="str">
        <f>IF(AND(Sheet1!G1242=0,Sheet1!L1242=0,Sheet1!Q1242&lt;&gt;0),"出错","-")</f>
        <v>-</v>
      </c>
      <c r="L1239" s="21" t="str">
        <f>IF(AND(Sheet1!G1242=0,Sheet1!L1242=0,Sheet1!Q1242=0,Sheet1!V1242&lt;&gt;0),"出错","-")</f>
        <v>-</v>
      </c>
      <c r="M1239" s="21" t="str">
        <f>IF(AND(Sheet1!G1242=0,Sheet1!L1242=0,Sheet1!Q1242=0,Sheet1!V1242=0,Sheet1!AA1242&lt;&gt;0),"出错","-")</f>
        <v>-</v>
      </c>
      <c r="N1239" s="21" t="str">
        <f>IFERROR(VLOOKUP(Sheet1!G1242,配置检查表!$Y:$Z,2,FALSE),"")</f>
        <v>金币</v>
      </c>
      <c r="O1239" s="21">
        <f>IF(AND(Sheet1!I1242=Sheet1!J1242,Sheet1!J1242&lt;&gt;0),Sheet1!I1242,IF(AND(Sheet1!I1242&lt;&gt;Sheet1!J1242,Sheet1!J1242&lt;&gt;0),Sheet1!I1242&amp;"~"&amp;Sheet1!J1242,""))</f>
        <v>30000</v>
      </c>
      <c r="P1239" s="21" t="str">
        <f>IFERROR(VLOOKUP(Sheet1!L1242,配置检查表!$Y:$Z,2,FALSE),"")</f>
        <v/>
      </c>
      <c r="Q1239" s="21">
        <f>IF(AND(Sheet1!N1242=Sheet1!O1242,Sheet1!O1242&lt;&gt;0),Sheet1!N1242,IF(AND(Sheet1!N1242&lt;&gt;Sheet1!O1242,Sheet1!O1242&lt;&gt;0),Sheet1!N1242&amp;"~"&amp;Sheet1!O1242,""))</f>
        <v>50</v>
      </c>
      <c r="R1239" s="21" t="str">
        <f>IFERROR(VLOOKUP(Sheet1!Q1242,配置检查表!$Y:$Z,2,FALSE),"")</f>
        <v>钻石</v>
      </c>
      <c r="S1239" s="39" t="str">
        <f>IF(AND(Sheet1!S1446=Sheet1!T1446,Sheet1!T1446&lt;&gt;0),Sheet1!S1446,IF(AND(Sheet1!S1446&lt;&gt;Sheet1!T1446,Sheet1!T1446&lt;&gt;0),Sheet1!S1446&amp;"~"&amp;Sheet1!T1446,""))</f>
        <v/>
      </c>
      <c r="T1239" s="21" t="str">
        <f>IFERROR(VLOOKUP(Sheet1!V1242,配置检查表!$Y:$Z,2,FALSE),"")</f>
        <v/>
      </c>
      <c r="U1239" s="39" t="str">
        <f>IF(AND(Sheet1!X1446=Sheet1!Y1446,Sheet1!Y1446&lt;&gt;0),Sheet1!X1446,IF(AND(Sheet1!X1446&lt;&gt;Sheet1!Y1446,Sheet1!Y1446&lt;&gt;0),Sheet1!X1446&amp;"~"&amp;Sheet1!Y1446,""))</f>
        <v/>
      </c>
      <c r="V1239" s="21" t="str">
        <f>IFERROR(VLOOKUP(Sheet1!XAA,配置检查表!$Y:$Z,2,FALSE),"")</f>
        <v/>
      </c>
      <c r="W1239" s="21" t="str">
        <f>IF(AND(Sheet1!AC1446=Sheet1!AD1446,Sheet1!AD1446&lt;&gt;0),Sheet1!AC1446,IF(AND(Sheet1!AC1446&lt;&gt;Sheet1!AD1446,Sheet1!AD1446&lt;&gt;0),Sheet1!AC1446&amp;"~"&amp;Sheet1!AD1446,""))</f>
        <v/>
      </c>
    </row>
    <row r="1240" spans="1:23">
      <c r="A1240" s="3">
        <v>23017</v>
      </c>
      <c r="B1240" s="3" t="s">
        <v>133</v>
      </c>
      <c r="C1240" s="3" t="s">
        <v>162</v>
      </c>
      <c r="D1240" s="21" t="str">
        <f>IF(OR(Sheet1!I1243&lt;&gt;Sheet1!AF1243,Sheet1!AG1243&lt;&gt;Sheet1!J1243),"有影响","-")</f>
        <v>-</v>
      </c>
      <c r="E1240" s="21" t="str">
        <f>IF(OR(Sheet1!N1243&lt;&gt;Sheet1!AH1243,Sheet1!AI1243&lt;&gt;Sheet1!O1243),"有影响","-")</f>
        <v>-</v>
      </c>
      <c r="F1240" s="21" t="str">
        <f>IF(OR(Sheet1!S1243&lt;&gt;Sheet1!AJ1243,Sheet1!AK1243&lt;&gt;Sheet1!T1243),"有影响","-")</f>
        <v>-</v>
      </c>
      <c r="G1240" s="21" t="str">
        <f>IF(OR(Sheet1!X1243&lt;&gt;Sheet1!AL1243,Sheet1!AM1243&lt;&gt;Sheet1!Y1243),"有影响","-")</f>
        <v>-</v>
      </c>
      <c r="H1240" s="21" t="str">
        <f>IF(OR(Sheet1!AC1243&lt;&gt;Sheet1!AN1243,Sheet1!AO1243&lt;&gt;Sheet1!AD1243),"有影响","-")</f>
        <v>-</v>
      </c>
      <c r="I1240" s="21" t="str">
        <f>IF(Sheet1!G1243=0,"出错","-")</f>
        <v>-</v>
      </c>
      <c r="J1240" s="21" t="str">
        <f>IF(AND(Sheet1!G1243=0,Sheet1!L1243&lt;&gt;0),"出错","-")</f>
        <v>-</v>
      </c>
      <c r="K1240" s="21" t="str">
        <f>IF(AND(Sheet1!G1243=0,Sheet1!L1243=0,Sheet1!Q1243&lt;&gt;0),"出错","-")</f>
        <v>-</v>
      </c>
      <c r="L1240" s="21" t="str">
        <f>IF(AND(Sheet1!G1243=0,Sheet1!L1243=0,Sheet1!Q1243=0,Sheet1!V1243&lt;&gt;0),"出错","-")</f>
        <v>-</v>
      </c>
      <c r="M1240" s="21" t="str">
        <f>IF(AND(Sheet1!G1243=0,Sheet1!L1243=0,Sheet1!Q1243=0,Sheet1!V1243=0,Sheet1!AA1243&lt;&gt;0),"出错","-")</f>
        <v>-</v>
      </c>
      <c r="N1240" s="21" t="str">
        <f>IFERROR(VLOOKUP(Sheet1!G1243,配置检查表!$Y:$Z,2,FALSE),"")</f>
        <v>金币</v>
      </c>
      <c r="O1240" s="21">
        <f>IF(AND(Sheet1!I1243=Sheet1!J1243,Sheet1!J1243&lt;&gt;0),Sheet1!I1243,IF(AND(Sheet1!I1243&lt;&gt;Sheet1!J1243,Sheet1!J1243&lt;&gt;0),Sheet1!I1243&amp;"~"&amp;Sheet1!J1243,""))</f>
        <v>45000</v>
      </c>
      <c r="P1240" s="21" t="str">
        <f>IFERROR(VLOOKUP(Sheet1!L1243,配置检查表!$Y:$Z,2,FALSE),"")</f>
        <v/>
      </c>
      <c r="Q1240" s="21">
        <f>IF(AND(Sheet1!N1243=Sheet1!O1243,Sheet1!O1243&lt;&gt;0),Sheet1!N1243,IF(AND(Sheet1!N1243&lt;&gt;Sheet1!O1243,Sheet1!O1243&lt;&gt;0),Sheet1!N1243&amp;"~"&amp;Sheet1!O1243,""))</f>
        <v>100</v>
      </c>
      <c r="R1240" s="21" t="str">
        <f>IFERROR(VLOOKUP(Sheet1!Q1243,配置检查表!$Y:$Z,2,FALSE),"")</f>
        <v>钻石</v>
      </c>
      <c r="S1240" s="39" t="str">
        <f>IF(AND(Sheet1!S1447=Sheet1!T1447,Sheet1!T1447&lt;&gt;0),Sheet1!S1447,IF(AND(Sheet1!S1447&lt;&gt;Sheet1!T1447,Sheet1!T1447&lt;&gt;0),Sheet1!S1447&amp;"~"&amp;Sheet1!T1447,""))</f>
        <v/>
      </c>
      <c r="T1240" s="21" t="str">
        <f>IFERROR(VLOOKUP(Sheet1!V1243,配置检查表!$Y:$Z,2,FALSE),"")</f>
        <v/>
      </c>
      <c r="U1240" s="39" t="str">
        <f>IF(AND(Sheet1!X1447=Sheet1!Y1447,Sheet1!Y1447&lt;&gt;0),Sheet1!X1447,IF(AND(Sheet1!X1447&lt;&gt;Sheet1!Y1447,Sheet1!Y1447&lt;&gt;0),Sheet1!X1447&amp;"~"&amp;Sheet1!Y1447,""))</f>
        <v/>
      </c>
      <c r="V1240" s="21" t="str">
        <f>IFERROR(VLOOKUP(Sheet1!XAA,配置检查表!$Y:$Z,2,FALSE),"")</f>
        <v/>
      </c>
      <c r="W1240" s="21" t="str">
        <f>IF(AND(Sheet1!AC1447=Sheet1!AD1447,Sheet1!AD1447&lt;&gt;0),Sheet1!AC1447,IF(AND(Sheet1!AC1447&lt;&gt;Sheet1!AD1447,Sheet1!AD1447&lt;&gt;0),Sheet1!AC1447&amp;"~"&amp;Sheet1!AD1447,""))</f>
        <v/>
      </c>
    </row>
    <row r="1241" spans="1:23">
      <c r="A1241" s="3">
        <v>23018</v>
      </c>
      <c r="B1241" s="3" t="s">
        <v>134</v>
      </c>
      <c r="C1241" s="3" t="s">
        <v>163</v>
      </c>
      <c r="D1241" s="21" t="str">
        <f>IF(OR(Sheet1!I1244&lt;&gt;Sheet1!AF1244,Sheet1!AG1244&lt;&gt;Sheet1!J1244),"有影响","-")</f>
        <v>-</v>
      </c>
      <c r="E1241" s="21" t="str">
        <f>IF(OR(Sheet1!N1244&lt;&gt;Sheet1!AH1244,Sheet1!AI1244&lt;&gt;Sheet1!O1244),"有影响","-")</f>
        <v>-</v>
      </c>
      <c r="F1241" s="21" t="str">
        <f>IF(OR(Sheet1!S1244&lt;&gt;Sheet1!AJ1244,Sheet1!AK1244&lt;&gt;Sheet1!T1244),"有影响","-")</f>
        <v>-</v>
      </c>
      <c r="G1241" s="21" t="str">
        <f>IF(OR(Sheet1!X1244&lt;&gt;Sheet1!AL1244,Sheet1!AM1244&lt;&gt;Sheet1!Y1244),"有影响","-")</f>
        <v>-</v>
      </c>
      <c r="H1241" s="21" t="str">
        <f>IF(OR(Sheet1!AC1244&lt;&gt;Sheet1!AN1244,Sheet1!AO1244&lt;&gt;Sheet1!AD1244),"有影响","-")</f>
        <v>-</v>
      </c>
      <c r="I1241" s="21" t="str">
        <f>IF(Sheet1!G1244=0,"出错","-")</f>
        <v>-</v>
      </c>
      <c r="J1241" s="21" t="str">
        <f>IF(AND(Sheet1!G1244=0,Sheet1!L1244&lt;&gt;0),"出错","-")</f>
        <v>-</v>
      </c>
      <c r="K1241" s="21" t="str">
        <f>IF(AND(Sheet1!G1244=0,Sheet1!L1244=0,Sheet1!Q1244&lt;&gt;0),"出错","-")</f>
        <v>-</v>
      </c>
      <c r="L1241" s="21" t="str">
        <f>IF(AND(Sheet1!G1244=0,Sheet1!L1244=0,Sheet1!Q1244=0,Sheet1!V1244&lt;&gt;0),"出错","-")</f>
        <v>-</v>
      </c>
      <c r="M1241" s="21" t="str">
        <f>IF(AND(Sheet1!G1244=0,Sheet1!L1244=0,Sheet1!Q1244=0,Sheet1!V1244=0,Sheet1!AA1244&lt;&gt;0),"出错","-")</f>
        <v>-</v>
      </c>
      <c r="N1241" s="21" t="str">
        <f>IFERROR(VLOOKUP(Sheet1!G1244,配置检查表!$Y:$Z,2,FALSE),"")</f>
        <v>金币</v>
      </c>
      <c r="O1241" s="21">
        <f>IF(AND(Sheet1!I1244=Sheet1!J1244,Sheet1!J1244&lt;&gt;0),Sheet1!I1244,IF(AND(Sheet1!I1244&lt;&gt;Sheet1!J1244,Sheet1!J1244&lt;&gt;0),Sheet1!I1244&amp;"~"&amp;Sheet1!J1244,""))</f>
        <v>60000</v>
      </c>
      <c r="P1241" s="21" t="str">
        <f>IFERROR(VLOOKUP(Sheet1!L1244,配置检查表!$Y:$Z,2,FALSE),"")</f>
        <v/>
      </c>
      <c r="Q1241" s="21">
        <f>IF(AND(Sheet1!N1244=Sheet1!O1244,Sheet1!O1244&lt;&gt;0),Sheet1!N1244,IF(AND(Sheet1!N1244&lt;&gt;Sheet1!O1244,Sheet1!O1244&lt;&gt;0),Sheet1!N1244&amp;"~"&amp;Sheet1!O1244,""))</f>
        <v>150</v>
      </c>
      <c r="R1241" s="21" t="str">
        <f>IFERROR(VLOOKUP(Sheet1!Q1244,配置检查表!$Y:$Z,2,FALSE),"")</f>
        <v>钻石</v>
      </c>
      <c r="S1241" s="39" t="str">
        <f>IF(AND(Sheet1!S1448=Sheet1!T1448,Sheet1!T1448&lt;&gt;0),Sheet1!S1448,IF(AND(Sheet1!S1448&lt;&gt;Sheet1!T1448,Sheet1!T1448&lt;&gt;0),Sheet1!S1448&amp;"~"&amp;Sheet1!T1448,""))</f>
        <v/>
      </c>
      <c r="T1241" s="21" t="str">
        <f>IFERROR(VLOOKUP(Sheet1!V1244,配置检查表!$Y:$Z,2,FALSE),"")</f>
        <v/>
      </c>
      <c r="U1241" s="39" t="str">
        <f>IF(AND(Sheet1!X1448=Sheet1!Y1448,Sheet1!Y1448&lt;&gt;0),Sheet1!X1448,IF(AND(Sheet1!X1448&lt;&gt;Sheet1!Y1448,Sheet1!Y1448&lt;&gt;0),Sheet1!X1448&amp;"~"&amp;Sheet1!Y1448,""))</f>
        <v/>
      </c>
      <c r="V1241" s="21" t="str">
        <f>IFERROR(VLOOKUP(Sheet1!XAA,配置检查表!$Y:$Z,2,FALSE),"")</f>
        <v/>
      </c>
      <c r="W1241" s="21" t="str">
        <f>IF(AND(Sheet1!AC1448=Sheet1!AD1448,Sheet1!AD1448&lt;&gt;0),Sheet1!AC1448,IF(AND(Sheet1!AC1448&lt;&gt;Sheet1!AD1448,Sheet1!AD1448&lt;&gt;0),Sheet1!AC1448&amp;"~"&amp;Sheet1!AD1448,""))</f>
        <v/>
      </c>
    </row>
    <row r="1242" spans="1:23">
      <c r="A1242" s="3">
        <v>23019</v>
      </c>
      <c r="B1242" s="3" t="s">
        <v>135</v>
      </c>
      <c r="C1242" s="3" t="s">
        <v>164</v>
      </c>
      <c r="D1242" s="21" t="str">
        <f>IF(OR(Sheet1!I1245&lt;&gt;Sheet1!AF1245,Sheet1!AG1245&lt;&gt;Sheet1!J1245),"有影响","-")</f>
        <v>-</v>
      </c>
      <c r="E1242" s="21" t="str">
        <f>IF(OR(Sheet1!N1245&lt;&gt;Sheet1!AH1245,Sheet1!AI1245&lt;&gt;Sheet1!O1245),"有影响","-")</f>
        <v>-</v>
      </c>
      <c r="F1242" s="21" t="str">
        <f>IF(OR(Sheet1!S1245&lt;&gt;Sheet1!AJ1245,Sheet1!AK1245&lt;&gt;Sheet1!T1245),"有影响","-")</f>
        <v>-</v>
      </c>
      <c r="G1242" s="21" t="str">
        <f>IF(OR(Sheet1!X1245&lt;&gt;Sheet1!AL1245,Sheet1!AM1245&lt;&gt;Sheet1!Y1245),"有影响","-")</f>
        <v>-</v>
      </c>
      <c r="H1242" s="21" t="str">
        <f>IF(OR(Sheet1!AC1245&lt;&gt;Sheet1!AN1245,Sheet1!AO1245&lt;&gt;Sheet1!AD1245),"有影响","-")</f>
        <v>-</v>
      </c>
      <c r="I1242" s="21" t="str">
        <f>IF(Sheet1!G1245=0,"出错","-")</f>
        <v>-</v>
      </c>
      <c r="J1242" s="21" t="str">
        <f>IF(AND(Sheet1!G1245=0,Sheet1!L1245&lt;&gt;0),"出错","-")</f>
        <v>-</v>
      </c>
      <c r="K1242" s="21" t="str">
        <f>IF(AND(Sheet1!G1245=0,Sheet1!L1245=0,Sheet1!Q1245&lt;&gt;0),"出错","-")</f>
        <v>-</v>
      </c>
      <c r="L1242" s="21" t="str">
        <f>IF(AND(Sheet1!G1245=0,Sheet1!L1245=0,Sheet1!Q1245=0,Sheet1!V1245&lt;&gt;0),"出错","-")</f>
        <v>-</v>
      </c>
      <c r="M1242" s="21" t="str">
        <f>IF(AND(Sheet1!G1245=0,Sheet1!L1245=0,Sheet1!Q1245=0,Sheet1!V1245=0,Sheet1!AA1245&lt;&gt;0),"出错","-")</f>
        <v>-</v>
      </c>
      <c r="N1242" s="21" t="str">
        <f>IFERROR(VLOOKUP(Sheet1!G1245,配置检查表!$Y:$Z,2,FALSE),"")</f>
        <v>金币</v>
      </c>
      <c r="O1242" s="21">
        <f>IF(AND(Sheet1!I1245=Sheet1!J1245,Sheet1!J1245&lt;&gt;0),Sheet1!I1245,IF(AND(Sheet1!I1245&lt;&gt;Sheet1!J1245,Sheet1!J1245&lt;&gt;0),Sheet1!I1245&amp;"~"&amp;Sheet1!J1245,""))</f>
        <v>35000</v>
      </c>
      <c r="P1242" s="21" t="str">
        <f>IFERROR(VLOOKUP(Sheet1!L1245,配置检查表!$Y:$Z,2,FALSE),"")</f>
        <v/>
      </c>
      <c r="Q1242" s="21">
        <f>IF(AND(Sheet1!N1245=Sheet1!O1245,Sheet1!O1245&lt;&gt;0),Sheet1!N1245,IF(AND(Sheet1!N1245&lt;&gt;Sheet1!O1245,Sheet1!O1245&lt;&gt;0),Sheet1!N1245&amp;"~"&amp;Sheet1!O1245,""))</f>
        <v>50</v>
      </c>
      <c r="R1242" s="21" t="str">
        <f>IFERROR(VLOOKUP(Sheet1!Q1245,配置检查表!$Y:$Z,2,FALSE),"")</f>
        <v>钻石</v>
      </c>
      <c r="S1242" s="39" t="str">
        <f>IF(AND(Sheet1!S1449=Sheet1!T1449,Sheet1!T1449&lt;&gt;0),Sheet1!S1449,IF(AND(Sheet1!S1449&lt;&gt;Sheet1!T1449,Sheet1!T1449&lt;&gt;0),Sheet1!S1449&amp;"~"&amp;Sheet1!T1449,""))</f>
        <v/>
      </c>
      <c r="T1242" s="21" t="str">
        <f>IFERROR(VLOOKUP(Sheet1!V1245,配置检查表!$Y:$Z,2,FALSE),"")</f>
        <v/>
      </c>
      <c r="U1242" s="39" t="str">
        <f>IF(AND(Sheet1!X1449=Sheet1!Y1449,Sheet1!Y1449&lt;&gt;0),Sheet1!X1449,IF(AND(Sheet1!X1449&lt;&gt;Sheet1!Y1449,Sheet1!Y1449&lt;&gt;0),Sheet1!X1449&amp;"~"&amp;Sheet1!Y1449,""))</f>
        <v/>
      </c>
      <c r="V1242" s="21" t="str">
        <f>IFERROR(VLOOKUP(Sheet1!XAA,配置检查表!$Y:$Z,2,FALSE),"")</f>
        <v/>
      </c>
      <c r="W1242" s="21" t="str">
        <f>IF(AND(Sheet1!AC1449=Sheet1!AD1449,Sheet1!AD1449&lt;&gt;0),Sheet1!AC1449,IF(AND(Sheet1!AC1449&lt;&gt;Sheet1!AD1449,Sheet1!AD1449&lt;&gt;0),Sheet1!AC1449&amp;"~"&amp;Sheet1!AD1449,""))</f>
        <v/>
      </c>
    </row>
    <row r="1243" spans="1:23">
      <c r="A1243" s="3">
        <v>23020</v>
      </c>
      <c r="B1243" s="3" t="s">
        <v>136</v>
      </c>
      <c r="C1243" s="3" t="s">
        <v>165</v>
      </c>
      <c r="D1243" s="21" t="str">
        <f>IF(OR(Sheet1!I1246&lt;&gt;Sheet1!AF1246,Sheet1!AG1246&lt;&gt;Sheet1!J1246),"有影响","-")</f>
        <v>-</v>
      </c>
      <c r="E1243" s="21" t="str">
        <f>IF(OR(Sheet1!N1246&lt;&gt;Sheet1!AH1246,Sheet1!AI1246&lt;&gt;Sheet1!O1246),"有影响","-")</f>
        <v>-</v>
      </c>
      <c r="F1243" s="21" t="str">
        <f>IF(OR(Sheet1!S1246&lt;&gt;Sheet1!AJ1246,Sheet1!AK1246&lt;&gt;Sheet1!T1246),"有影响","-")</f>
        <v>-</v>
      </c>
      <c r="G1243" s="21" t="str">
        <f>IF(OR(Sheet1!X1246&lt;&gt;Sheet1!AL1246,Sheet1!AM1246&lt;&gt;Sheet1!Y1246),"有影响","-")</f>
        <v>-</v>
      </c>
      <c r="H1243" s="21" t="str">
        <f>IF(OR(Sheet1!AC1246&lt;&gt;Sheet1!AN1246,Sheet1!AO1246&lt;&gt;Sheet1!AD1246),"有影响","-")</f>
        <v>-</v>
      </c>
      <c r="I1243" s="21" t="str">
        <f>IF(Sheet1!G1246=0,"出错","-")</f>
        <v>-</v>
      </c>
      <c r="J1243" s="21" t="str">
        <f>IF(AND(Sheet1!G1246=0,Sheet1!L1246&lt;&gt;0),"出错","-")</f>
        <v>-</v>
      </c>
      <c r="K1243" s="21" t="str">
        <f>IF(AND(Sheet1!G1246=0,Sheet1!L1246=0,Sheet1!Q1246&lt;&gt;0),"出错","-")</f>
        <v>-</v>
      </c>
      <c r="L1243" s="21" t="str">
        <f>IF(AND(Sheet1!G1246=0,Sheet1!L1246=0,Sheet1!Q1246=0,Sheet1!V1246&lt;&gt;0),"出错","-")</f>
        <v>-</v>
      </c>
      <c r="M1243" s="21" t="str">
        <f>IF(AND(Sheet1!G1246=0,Sheet1!L1246=0,Sheet1!Q1246=0,Sheet1!V1246=0,Sheet1!AA1246&lt;&gt;0),"出错","-")</f>
        <v>-</v>
      </c>
      <c r="N1243" s="21" t="str">
        <f>IFERROR(VLOOKUP(Sheet1!G1246,配置检查表!$Y:$Z,2,FALSE),"")</f>
        <v>金币</v>
      </c>
      <c r="O1243" s="21">
        <f>IF(AND(Sheet1!I1246=Sheet1!J1246,Sheet1!J1246&lt;&gt;0),Sheet1!I1246,IF(AND(Sheet1!I1246&lt;&gt;Sheet1!J1246,Sheet1!J1246&lt;&gt;0),Sheet1!I1246&amp;"~"&amp;Sheet1!J1246,""))</f>
        <v>52500</v>
      </c>
      <c r="P1243" s="21" t="str">
        <f>IFERROR(VLOOKUP(Sheet1!L1246,配置检查表!$Y:$Z,2,FALSE),"")</f>
        <v/>
      </c>
      <c r="Q1243" s="21">
        <f>IF(AND(Sheet1!N1246=Sheet1!O1246,Sheet1!O1246&lt;&gt;0),Sheet1!N1246,IF(AND(Sheet1!N1246&lt;&gt;Sheet1!O1246,Sheet1!O1246&lt;&gt;0),Sheet1!N1246&amp;"~"&amp;Sheet1!O1246,""))</f>
        <v>100</v>
      </c>
      <c r="R1243" s="21" t="str">
        <f>IFERROR(VLOOKUP(Sheet1!Q1246,配置检查表!$Y:$Z,2,FALSE),"")</f>
        <v>钻石</v>
      </c>
      <c r="S1243" s="39" t="str">
        <f>IF(AND(Sheet1!S1450=Sheet1!T1450,Sheet1!T1450&lt;&gt;0),Sheet1!S1450,IF(AND(Sheet1!S1450&lt;&gt;Sheet1!T1450,Sheet1!T1450&lt;&gt;0),Sheet1!S1450&amp;"~"&amp;Sheet1!T1450,""))</f>
        <v/>
      </c>
      <c r="T1243" s="21" t="str">
        <f>IFERROR(VLOOKUP(Sheet1!V1246,配置检查表!$Y:$Z,2,FALSE),"")</f>
        <v/>
      </c>
      <c r="U1243" s="39" t="str">
        <f>IF(AND(Sheet1!X1450=Sheet1!Y1450,Sheet1!Y1450&lt;&gt;0),Sheet1!X1450,IF(AND(Sheet1!X1450&lt;&gt;Sheet1!Y1450,Sheet1!Y1450&lt;&gt;0),Sheet1!X1450&amp;"~"&amp;Sheet1!Y1450,""))</f>
        <v/>
      </c>
      <c r="V1243" s="21" t="str">
        <f>IFERROR(VLOOKUP(Sheet1!XAA,配置检查表!$Y:$Z,2,FALSE),"")</f>
        <v/>
      </c>
      <c r="W1243" s="21" t="str">
        <f>IF(AND(Sheet1!AC1450=Sheet1!AD1450,Sheet1!AD1450&lt;&gt;0),Sheet1!AC1450,IF(AND(Sheet1!AC1450&lt;&gt;Sheet1!AD1450,Sheet1!AD1450&lt;&gt;0),Sheet1!AC1450&amp;"~"&amp;Sheet1!AD1450,""))</f>
        <v/>
      </c>
    </row>
    <row r="1244" spans="1:23">
      <c r="A1244" s="3">
        <v>23021</v>
      </c>
      <c r="B1244" s="3" t="s">
        <v>137</v>
      </c>
      <c r="C1244" s="3" t="s">
        <v>166</v>
      </c>
      <c r="D1244" s="21" t="str">
        <f>IF(OR(Sheet1!I1247&lt;&gt;Sheet1!AF1247,Sheet1!AG1247&lt;&gt;Sheet1!J1247),"有影响","-")</f>
        <v>-</v>
      </c>
      <c r="E1244" s="21" t="str">
        <f>IF(OR(Sheet1!N1247&lt;&gt;Sheet1!AH1247,Sheet1!AI1247&lt;&gt;Sheet1!O1247),"有影响","-")</f>
        <v>-</v>
      </c>
      <c r="F1244" s="21" t="str">
        <f>IF(OR(Sheet1!S1247&lt;&gt;Sheet1!AJ1247,Sheet1!AK1247&lt;&gt;Sheet1!T1247),"有影响","-")</f>
        <v>-</v>
      </c>
      <c r="G1244" s="21" t="str">
        <f>IF(OR(Sheet1!X1247&lt;&gt;Sheet1!AL1247,Sheet1!AM1247&lt;&gt;Sheet1!Y1247),"有影响","-")</f>
        <v>-</v>
      </c>
      <c r="H1244" s="21" t="str">
        <f>IF(OR(Sheet1!AC1247&lt;&gt;Sheet1!AN1247,Sheet1!AO1247&lt;&gt;Sheet1!AD1247),"有影响","-")</f>
        <v>-</v>
      </c>
      <c r="I1244" s="21" t="str">
        <f>IF(Sheet1!G1247=0,"出错","-")</f>
        <v>-</v>
      </c>
      <c r="J1244" s="21" t="str">
        <f>IF(AND(Sheet1!G1247=0,Sheet1!L1247&lt;&gt;0),"出错","-")</f>
        <v>-</v>
      </c>
      <c r="K1244" s="21" t="str">
        <f>IF(AND(Sheet1!G1247=0,Sheet1!L1247=0,Sheet1!Q1247&lt;&gt;0),"出错","-")</f>
        <v>-</v>
      </c>
      <c r="L1244" s="21" t="str">
        <f>IF(AND(Sheet1!G1247=0,Sheet1!L1247=0,Sheet1!Q1247=0,Sheet1!V1247&lt;&gt;0),"出错","-")</f>
        <v>-</v>
      </c>
      <c r="M1244" s="21" t="str">
        <f>IF(AND(Sheet1!G1247=0,Sheet1!L1247=0,Sheet1!Q1247=0,Sheet1!V1247=0,Sheet1!AA1247&lt;&gt;0),"出错","-")</f>
        <v>-</v>
      </c>
      <c r="N1244" s="21" t="str">
        <f>IFERROR(VLOOKUP(Sheet1!G1247,配置检查表!$Y:$Z,2,FALSE),"")</f>
        <v>金币</v>
      </c>
      <c r="O1244" s="21">
        <f>IF(AND(Sheet1!I1247=Sheet1!J1247,Sheet1!J1247&lt;&gt;0),Sheet1!I1247,IF(AND(Sheet1!I1247&lt;&gt;Sheet1!J1247,Sheet1!J1247&lt;&gt;0),Sheet1!I1247&amp;"~"&amp;Sheet1!J1247,""))</f>
        <v>70000</v>
      </c>
      <c r="P1244" s="21" t="str">
        <f>IFERROR(VLOOKUP(Sheet1!L1247,配置检查表!$Y:$Z,2,FALSE),"")</f>
        <v/>
      </c>
      <c r="Q1244" s="21">
        <f>IF(AND(Sheet1!N1247=Sheet1!O1247,Sheet1!O1247&lt;&gt;0),Sheet1!N1247,IF(AND(Sheet1!N1247&lt;&gt;Sheet1!O1247,Sheet1!O1247&lt;&gt;0),Sheet1!N1247&amp;"~"&amp;Sheet1!O1247,""))</f>
        <v>150</v>
      </c>
      <c r="R1244" s="21" t="str">
        <f>IFERROR(VLOOKUP(Sheet1!Q1247,配置检查表!$Y:$Z,2,FALSE),"")</f>
        <v>钻石</v>
      </c>
      <c r="S1244" s="39" t="str">
        <f>IF(AND(Sheet1!S1451=Sheet1!T1451,Sheet1!T1451&lt;&gt;0),Sheet1!S1451,IF(AND(Sheet1!S1451&lt;&gt;Sheet1!T1451,Sheet1!T1451&lt;&gt;0),Sheet1!S1451&amp;"~"&amp;Sheet1!T1451,""))</f>
        <v/>
      </c>
      <c r="T1244" s="21" t="str">
        <f>IFERROR(VLOOKUP(Sheet1!V1247,配置检查表!$Y:$Z,2,FALSE),"")</f>
        <v/>
      </c>
      <c r="U1244" s="39" t="str">
        <f>IF(AND(Sheet1!X1451=Sheet1!Y1451,Sheet1!Y1451&lt;&gt;0),Sheet1!X1451,IF(AND(Sheet1!X1451&lt;&gt;Sheet1!Y1451,Sheet1!Y1451&lt;&gt;0),Sheet1!X1451&amp;"~"&amp;Sheet1!Y1451,""))</f>
        <v/>
      </c>
      <c r="V1244" s="21" t="str">
        <f>IFERROR(VLOOKUP(Sheet1!XAA,配置检查表!$Y:$Z,2,FALSE),"")</f>
        <v/>
      </c>
      <c r="W1244" s="21" t="str">
        <f>IF(AND(Sheet1!AC1451=Sheet1!AD1451,Sheet1!AD1451&lt;&gt;0),Sheet1!AC1451,IF(AND(Sheet1!AC1451&lt;&gt;Sheet1!AD1451,Sheet1!AD1451&lt;&gt;0),Sheet1!AC1451&amp;"~"&amp;Sheet1!AD1451,""))</f>
        <v/>
      </c>
    </row>
    <row r="1245" spans="1:23">
      <c r="A1245" s="3">
        <v>23022</v>
      </c>
      <c r="B1245" s="3" t="s">
        <v>138</v>
      </c>
      <c r="C1245" s="3" t="s">
        <v>167</v>
      </c>
      <c r="D1245" s="21" t="str">
        <f>IF(OR(Sheet1!I1248&lt;&gt;Sheet1!AF1248,Sheet1!AG1248&lt;&gt;Sheet1!J1248),"有影响","-")</f>
        <v>-</v>
      </c>
      <c r="E1245" s="21" t="str">
        <f>IF(OR(Sheet1!N1248&lt;&gt;Sheet1!AH1248,Sheet1!AI1248&lt;&gt;Sheet1!O1248),"有影响","-")</f>
        <v>-</v>
      </c>
      <c r="F1245" s="21" t="str">
        <f>IF(OR(Sheet1!S1248&lt;&gt;Sheet1!AJ1248,Sheet1!AK1248&lt;&gt;Sheet1!T1248),"有影响","-")</f>
        <v>-</v>
      </c>
      <c r="G1245" s="21" t="str">
        <f>IF(OR(Sheet1!X1248&lt;&gt;Sheet1!AL1248,Sheet1!AM1248&lt;&gt;Sheet1!Y1248),"有影响","-")</f>
        <v>-</v>
      </c>
      <c r="H1245" s="21" t="str">
        <f>IF(OR(Sheet1!AC1248&lt;&gt;Sheet1!AN1248,Sheet1!AO1248&lt;&gt;Sheet1!AD1248),"有影响","-")</f>
        <v>-</v>
      </c>
      <c r="I1245" s="21" t="str">
        <f>IF(Sheet1!G1248=0,"出错","-")</f>
        <v>-</v>
      </c>
      <c r="J1245" s="21" t="str">
        <f>IF(AND(Sheet1!G1248=0,Sheet1!L1248&lt;&gt;0),"出错","-")</f>
        <v>-</v>
      </c>
      <c r="K1245" s="21" t="str">
        <f>IF(AND(Sheet1!G1248=0,Sheet1!L1248=0,Sheet1!Q1248&lt;&gt;0),"出错","-")</f>
        <v>-</v>
      </c>
      <c r="L1245" s="21" t="str">
        <f>IF(AND(Sheet1!G1248=0,Sheet1!L1248=0,Sheet1!Q1248=0,Sheet1!V1248&lt;&gt;0),"出错","-")</f>
        <v>-</v>
      </c>
      <c r="M1245" s="21" t="str">
        <f>IF(AND(Sheet1!G1248=0,Sheet1!L1248=0,Sheet1!Q1248=0,Sheet1!V1248=0,Sheet1!AA1248&lt;&gt;0),"出错","-")</f>
        <v>-</v>
      </c>
      <c r="N1245" s="21" t="str">
        <f>IFERROR(VLOOKUP(Sheet1!G1248,配置检查表!$Y:$Z,2,FALSE),"")</f>
        <v>金币</v>
      </c>
      <c r="O1245" s="21">
        <f>IF(AND(Sheet1!I1248=Sheet1!J1248,Sheet1!J1248&lt;&gt;0),Sheet1!I1248,IF(AND(Sheet1!I1248&lt;&gt;Sheet1!J1248,Sheet1!J1248&lt;&gt;0),Sheet1!I1248&amp;"~"&amp;Sheet1!J1248,""))</f>
        <v>40000</v>
      </c>
      <c r="P1245" s="21" t="str">
        <f>IFERROR(VLOOKUP(Sheet1!L1248,配置检查表!$Y:$Z,2,FALSE),"")</f>
        <v/>
      </c>
      <c r="Q1245" s="21">
        <f>IF(AND(Sheet1!N1248=Sheet1!O1248,Sheet1!O1248&lt;&gt;0),Sheet1!N1248,IF(AND(Sheet1!N1248&lt;&gt;Sheet1!O1248,Sheet1!O1248&lt;&gt;0),Sheet1!N1248&amp;"~"&amp;Sheet1!O1248,""))</f>
        <v>50</v>
      </c>
      <c r="R1245" s="21" t="str">
        <f>IFERROR(VLOOKUP(Sheet1!Q1248,配置检查表!$Y:$Z,2,FALSE),"")</f>
        <v>钻石</v>
      </c>
      <c r="S1245" s="39" t="str">
        <f>IF(AND(Sheet1!S1452=Sheet1!T1452,Sheet1!T1452&lt;&gt;0),Sheet1!S1452,IF(AND(Sheet1!S1452&lt;&gt;Sheet1!T1452,Sheet1!T1452&lt;&gt;0),Sheet1!S1452&amp;"~"&amp;Sheet1!T1452,""))</f>
        <v/>
      </c>
      <c r="T1245" s="21" t="str">
        <f>IFERROR(VLOOKUP(Sheet1!V1248,配置检查表!$Y:$Z,2,FALSE),"")</f>
        <v/>
      </c>
      <c r="U1245" s="39" t="str">
        <f>IF(AND(Sheet1!X1452=Sheet1!Y1452,Sheet1!Y1452&lt;&gt;0),Sheet1!X1452,IF(AND(Sheet1!X1452&lt;&gt;Sheet1!Y1452,Sheet1!Y1452&lt;&gt;0),Sheet1!X1452&amp;"~"&amp;Sheet1!Y1452,""))</f>
        <v/>
      </c>
      <c r="V1245" s="21" t="str">
        <f>IFERROR(VLOOKUP(Sheet1!XAA,配置检查表!$Y:$Z,2,FALSE),"")</f>
        <v/>
      </c>
      <c r="W1245" s="21" t="str">
        <f>IF(AND(Sheet1!AC1452=Sheet1!AD1452,Sheet1!AD1452&lt;&gt;0),Sheet1!AC1452,IF(AND(Sheet1!AC1452&lt;&gt;Sheet1!AD1452,Sheet1!AD1452&lt;&gt;0),Sheet1!AC1452&amp;"~"&amp;Sheet1!AD1452,""))</f>
        <v/>
      </c>
    </row>
    <row r="1246" spans="1:23">
      <c r="A1246" s="3">
        <v>23023</v>
      </c>
      <c r="B1246" s="3" t="s">
        <v>139</v>
      </c>
      <c r="C1246" s="3" t="s">
        <v>168</v>
      </c>
      <c r="D1246" s="21" t="str">
        <f>IF(OR(Sheet1!I1249&lt;&gt;Sheet1!AF1249,Sheet1!AG1249&lt;&gt;Sheet1!J1249),"有影响","-")</f>
        <v>-</v>
      </c>
      <c r="E1246" s="21" t="str">
        <f>IF(OR(Sheet1!N1249&lt;&gt;Sheet1!AH1249,Sheet1!AI1249&lt;&gt;Sheet1!O1249),"有影响","-")</f>
        <v>-</v>
      </c>
      <c r="F1246" s="21" t="str">
        <f>IF(OR(Sheet1!S1249&lt;&gt;Sheet1!AJ1249,Sheet1!AK1249&lt;&gt;Sheet1!T1249),"有影响","-")</f>
        <v>-</v>
      </c>
      <c r="G1246" s="21" t="str">
        <f>IF(OR(Sheet1!X1249&lt;&gt;Sheet1!AL1249,Sheet1!AM1249&lt;&gt;Sheet1!Y1249),"有影响","-")</f>
        <v>-</v>
      </c>
      <c r="H1246" s="21" t="str">
        <f>IF(OR(Sheet1!AC1249&lt;&gt;Sheet1!AN1249,Sheet1!AO1249&lt;&gt;Sheet1!AD1249),"有影响","-")</f>
        <v>-</v>
      </c>
      <c r="I1246" s="21" t="str">
        <f>IF(Sheet1!G1249=0,"出错","-")</f>
        <v>-</v>
      </c>
      <c r="J1246" s="21" t="str">
        <f>IF(AND(Sheet1!G1249=0,Sheet1!L1249&lt;&gt;0),"出错","-")</f>
        <v>-</v>
      </c>
      <c r="K1246" s="21" t="str">
        <f>IF(AND(Sheet1!G1249=0,Sheet1!L1249=0,Sheet1!Q1249&lt;&gt;0),"出错","-")</f>
        <v>-</v>
      </c>
      <c r="L1246" s="21" t="str">
        <f>IF(AND(Sheet1!G1249=0,Sheet1!L1249=0,Sheet1!Q1249=0,Sheet1!V1249&lt;&gt;0),"出错","-")</f>
        <v>-</v>
      </c>
      <c r="M1246" s="21" t="str">
        <f>IF(AND(Sheet1!G1249=0,Sheet1!L1249=0,Sheet1!Q1249=0,Sheet1!V1249=0,Sheet1!AA1249&lt;&gt;0),"出错","-")</f>
        <v>-</v>
      </c>
      <c r="N1246" s="21" t="str">
        <f>IFERROR(VLOOKUP(Sheet1!G1249,配置检查表!$Y:$Z,2,FALSE),"")</f>
        <v>金币</v>
      </c>
      <c r="O1246" s="21">
        <f>IF(AND(Sheet1!I1249=Sheet1!J1249,Sheet1!J1249&lt;&gt;0),Sheet1!I1249,IF(AND(Sheet1!I1249&lt;&gt;Sheet1!J1249,Sheet1!J1249&lt;&gt;0),Sheet1!I1249&amp;"~"&amp;Sheet1!J1249,""))</f>
        <v>60000</v>
      </c>
      <c r="P1246" s="21" t="str">
        <f>IFERROR(VLOOKUP(Sheet1!L1249,配置检查表!$Y:$Z,2,FALSE),"")</f>
        <v/>
      </c>
      <c r="Q1246" s="21">
        <f>IF(AND(Sheet1!N1249=Sheet1!O1249,Sheet1!O1249&lt;&gt;0),Sheet1!N1249,IF(AND(Sheet1!N1249&lt;&gt;Sheet1!O1249,Sheet1!O1249&lt;&gt;0),Sheet1!N1249&amp;"~"&amp;Sheet1!O1249,""))</f>
        <v>100</v>
      </c>
      <c r="R1246" s="21" t="str">
        <f>IFERROR(VLOOKUP(Sheet1!Q1249,配置检查表!$Y:$Z,2,FALSE),"")</f>
        <v>钻石</v>
      </c>
      <c r="S1246" s="39" t="str">
        <f>IF(AND(Sheet1!S1453=Sheet1!T1453,Sheet1!T1453&lt;&gt;0),Sheet1!S1453,IF(AND(Sheet1!S1453&lt;&gt;Sheet1!T1453,Sheet1!T1453&lt;&gt;0),Sheet1!S1453&amp;"~"&amp;Sheet1!T1453,""))</f>
        <v/>
      </c>
      <c r="T1246" s="21" t="str">
        <f>IFERROR(VLOOKUP(Sheet1!V1249,配置检查表!$Y:$Z,2,FALSE),"")</f>
        <v/>
      </c>
      <c r="U1246" s="39" t="str">
        <f>IF(AND(Sheet1!X1453=Sheet1!Y1453,Sheet1!Y1453&lt;&gt;0),Sheet1!X1453,IF(AND(Sheet1!X1453&lt;&gt;Sheet1!Y1453,Sheet1!Y1453&lt;&gt;0),Sheet1!X1453&amp;"~"&amp;Sheet1!Y1453,""))</f>
        <v/>
      </c>
      <c r="V1246" s="21" t="str">
        <f>IFERROR(VLOOKUP(Sheet1!XAA,配置检查表!$Y:$Z,2,FALSE),"")</f>
        <v/>
      </c>
      <c r="W1246" s="21" t="str">
        <f>IF(AND(Sheet1!AC1453=Sheet1!AD1453,Sheet1!AD1453&lt;&gt;0),Sheet1!AC1453,IF(AND(Sheet1!AC1453&lt;&gt;Sheet1!AD1453,Sheet1!AD1453&lt;&gt;0),Sheet1!AC1453&amp;"~"&amp;Sheet1!AD1453,""))</f>
        <v/>
      </c>
    </row>
    <row r="1247" spans="1:23">
      <c r="A1247" s="3">
        <v>23024</v>
      </c>
      <c r="B1247" s="3" t="s">
        <v>140</v>
      </c>
      <c r="C1247" s="3" t="s">
        <v>169</v>
      </c>
      <c r="D1247" s="21" t="str">
        <f>IF(OR(Sheet1!I1250&lt;&gt;Sheet1!AF1250,Sheet1!AG1250&lt;&gt;Sheet1!J1250),"有影响","-")</f>
        <v>-</v>
      </c>
      <c r="E1247" s="21" t="str">
        <f>IF(OR(Sheet1!N1250&lt;&gt;Sheet1!AH1250,Sheet1!AI1250&lt;&gt;Sheet1!O1250),"有影响","-")</f>
        <v>-</v>
      </c>
      <c r="F1247" s="21" t="str">
        <f>IF(OR(Sheet1!S1250&lt;&gt;Sheet1!AJ1250,Sheet1!AK1250&lt;&gt;Sheet1!T1250),"有影响","-")</f>
        <v>-</v>
      </c>
      <c r="G1247" s="21" t="str">
        <f>IF(OR(Sheet1!X1250&lt;&gt;Sheet1!AL1250,Sheet1!AM1250&lt;&gt;Sheet1!Y1250),"有影响","-")</f>
        <v>-</v>
      </c>
      <c r="H1247" s="21" t="str">
        <f>IF(OR(Sheet1!AC1250&lt;&gt;Sheet1!AN1250,Sheet1!AO1250&lt;&gt;Sheet1!AD1250),"有影响","-")</f>
        <v>-</v>
      </c>
      <c r="I1247" s="21" t="str">
        <f>IF(Sheet1!G1250=0,"出错","-")</f>
        <v>-</v>
      </c>
      <c r="J1247" s="21" t="str">
        <f>IF(AND(Sheet1!G1250=0,Sheet1!L1250&lt;&gt;0),"出错","-")</f>
        <v>-</v>
      </c>
      <c r="K1247" s="21" t="str">
        <f>IF(AND(Sheet1!G1250=0,Sheet1!L1250=0,Sheet1!Q1250&lt;&gt;0),"出错","-")</f>
        <v>-</v>
      </c>
      <c r="L1247" s="21" t="str">
        <f>IF(AND(Sheet1!G1250=0,Sheet1!L1250=0,Sheet1!Q1250=0,Sheet1!V1250&lt;&gt;0),"出错","-")</f>
        <v>-</v>
      </c>
      <c r="M1247" s="21" t="str">
        <f>IF(AND(Sheet1!G1250=0,Sheet1!L1250=0,Sheet1!Q1250=0,Sheet1!V1250=0,Sheet1!AA1250&lt;&gt;0),"出错","-")</f>
        <v>-</v>
      </c>
      <c r="N1247" s="21" t="str">
        <f>IFERROR(VLOOKUP(Sheet1!G1250,配置检查表!$Y:$Z,2,FALSE),"")</f>
        <v>金币</v>
      </c>
      <c r="O1247" s="21">
        <f>IF(AND(Sheet1!I1250=Sheet1!J1250,Sheet1!J1250&lt;&gt;0),Sheet1!I1250,IF(AND(Sheet1!I1250&lt;&gt;Sheet1!J1250,Sheet1!J1250&lt;&gt;0),Sheet1!I1250&amp;"~"&amp;Sheet1!J1250,""))</f>
        <v>80000</v>
      </c>
      <c r="P1247" s="21" t="str">
        <f>IFERROR(VLOOKUP(Sheet1!L1250,配置检查表!$Y:$Z,2,FALSE),"")</f>
        <v/>
      </c>
      <c r="Q1247" s="21">
        <f>IF(AND(Sheet1!N1250=Sheet1!O1250,Sheet1!O1250&lt;&gt;0),Sheet1!N1250,IF(AND(Sheet1!N1250&lt;&gt;Sheet1!O1250,Sheet1!O1250&lt;&gt;0),Sheet1!N1250&amp;"~"&amp;Sheet1!O1250,""))</f>
        <v>150</v>
      </c>
      <c r="R1247" s="21" t="str">
        <f>IFERROR(VLOOKUP(Sheet1!Q1250,配置检查表!$Y:$Z,2,FALSE),"")</f>
        <v>钻石</v>
      </c>
      <c r="S1247" s="39" t="str">
        <f>IF(AND(Sheet1!S1454=Sheet1!T1454,Sheet1!T1454&lt;&gt;0),Sheet1!S1454,IF(AND(Sheet1!S1454&lt;&gt;Sheet1!T1454,Sheet1!T1454&lt;&gt;0),Sheet1!S1454&amp;"~"&amp;Sheet1!T1454,""))</f>
        <v/>
      </c>
      <c r="T1247" s="21" t="str">
        <f>IFERROR(VLOOKUP(Sheet1!V1250,配置检查表!$Y:$Z,2,FALSE),"")</f>
        <v/>
      </c>
      <c r="U1247" s="39" t="str">
        <f>IF(AND(Sheet1!X1454=Sheet1!Y1454,Sheet1!Y1454&lt;&gt;0),Sheet1!X1454,IF(AND(Sheet1!X1454&lt;&gt;Sheet1!Y1454,Sheet1!Y1454&lt;&gt;0),Sheet1!X1454&amp;"~"&amp;Sheet1!Y1454,""))</f>
        <v/>
      </c>
      <c r="V1247" s="21" t="str">
        <f>IFERROR(VLOOKUP(Sheet1!XAA,配置检查表!$Y:$Z,2,FALSE),"")</f>
        <v/>
      </c>
      <c r="W1247" s="21" t="str">
        <f>IF(AND(Sheet1!AC1454=Sheet1!AD1454,Sheet1!AD1454&lt;&gt;0),Sheet1!AC1454,IF(AND(Sheet1!AC1454&lt;&gt;Sheet1!AD1454,Sheet1!AD1454&lt;&gt;0),Sheet1!AC1454&amp;"~"&amp;Sheet1!AD1454,""))</f>
        <v/>
      </c>
    </row>
    <row r="1248" spans="1:23">
      <c r="A1248" s="3">
        <v>23025</v>
      </c>
      <c r="B1248" s="3" t="s">
        <v>141</v>
      </c>
      <c r="C1248" s="3" t="s">
        <v>170</v>
      </c>
      <c r="D1248" s="21" t="str">
        <f>IF(OR(Sheet1!I1251&lt;&gt;Sheet1!AF1251,Sheet1!AG1251&lt;&gt;Sheet1!J1251),"有影响","-")</f>
        <v>-</v>
      </c>
      <c r="E1248" s="21" t="str">
        <f>IF(OR(Sheet1!N1251&lt;&gt;Sheet1!AH1251,Sheet1!AI1251&lt;&gt;Sheet1!O1251),"有影响","-")</f>
        <v>-</v>
      </c>
      <c r="F1248" s="21" t="str">
        <f>IF(OR(Sheet1!S1251&lt;&gt;Sheet1!AJ1251,Sheet1!AK1251&lt;&gt;Sheet1!T1251),"有影响","-")</f>
        <v>-</v>
      </c>
      <c r="G1248" s="21" t="str">
        <f>IF(OR(Sheet1!X1251&lt;&gt;Sheet1!AL1251,Sheet1!AM1251&lt;&gt;Sheet1!Y1251),"有影响","-")</f>
        <v>-</v>
      </c>
      <c r="H1248" s="21" t="str">
        <f>IF(OR(Sheet1!AC1251&lt;&gt;Sheet1!AN1251,Sheet1!AO1251&lt;&gt;Sheet1!AD1251),"有影响","-")</f>
        <v>-</v>
      </c>
      <c r="I1248" s="21" t="str">
        <f>IF(Sheet1!G1251=0,"出错","-")</f>
        <v>-</v>
      </c>
      <c r="J1248" s="21" t="str">
        <f>IF(AND(Sheet1!G1251=0,Sheet1!L1251&lt;&gt;0),"出错","-")</f>
        <v>-</v>
      </c>
      <c r="K1248" s="21" t="str">
        <f>IF(AND(Sheet1!G1251=0,Sheet1!L1251=0,Sheet1!Q1251&lt;&gt;0),"出错","-")</f>
        <v>-</v>
      </c>
      <c r="L1248" s="21" t="str">
        <f>IF(AND(Sheet1!G1251=0,Sheet1!L1251=0,Sheet1!Q1251=0,Sheet1!V1251&lt;&gt;0),"出错","-")</f>
        <v>-</v>
      </c>
      <c r="M1248" s="21" t="str">
        <f>IF(AND(Sheet1!G1251=0,Sheet1!L1251=0,Sheet1!Q1251=0,Sheet1!V1251=0,Sheet1!AA1251&lt;&gt;0),"出错","-")</f>
        <v>-</v>
      </c>
      <c r="N1248" s="21" t="str">
        <f>IFERROR(VLOOKUP(Sheet1!G1251,配置检查表!$Y:$Z,2,FALSE),"")</f>
        <v>金币</v>
      </c>
      <c r="O1248" s="21">
        <f>IF(AND(Sheet1!I1251=Sheet1!J1251,Sheet1!J1251&lt;&gt;0),Sheet1!I1251,IF(AND(Sheet1!I1251&lt;&gt;Sheet1!J1251,Sheet1!J1251&lt;&gt;0),Sheet1!I1251&amp;"~"&amp;Sheet1!J1251,""))</f>
        <v>45000</v>
      </c>
      <c r="P1248" s="21" t="str">
        <f>IFERROR(VLOOKUP(Sheet1!L1251,配置检查表!$Y:$Z,2,FALSE),"")</f>
        <v/>
      </c>
      <c r="Q1248" s="21">
        <f>IF(AND(Sheet1!N1251=Sheet1!O1251,Sheet1!O1251&lt;&gt;0),Sheet1!N1251,IF(AND(Sheet1!N1251&lt;&gt;Sheet1!O1251,Sheet1!O1251&lt;&gt;0),Sheet1!N1251&amp;"~"&amp;Sheet1!O1251,""))</f>
        <v>50</v>
      </c>
      <c r="R1248" s="21" t="str">
        <f>IFERROR(VLOOKUP(Sheet1!Q1251,配置检查表!$Y:$Z,2,FALSE),"")</f>
        <v>钻石</v>
      </c>
      <c r="S1248" s="39" t="str">
        <f>IF(AND(Sheet1!S1455=Sheet1!T1455,Sheet1!T1455&lt;&gt;0),Sheet1!S1455,IF(AND(Sheet1!S1455&lt;&gt;Sheet1!T1455,Sheet1!T1455&lt;&gt;0),Sheet1!S1455&amp;"~"&amp;Sheet1!T1455,""))</f>
        <v/>
      </c>
      <c r="T1248" s="21" t="str">
        <f>IFERROR(VLOOKUP(Sheet1!V1251,配置检查表!$Y:$Z,2,FALSE),"")</f>
        <v/>
      </c>
      <c r="U1248" s="39" t="str">
        <f>IF(AND(Sheet1!X1455=Sheet1!Y1455,Sheet1!Y1455&lt;&gt;0),Sheet1!X1455,IF(AND(Sheet1!X1455&lt;&gt;Sheet1!Y1455,Sheet1!Y1455&lt;&gt;0),Sheet1!X1455&amp;"~"&amp;Sheet1!Y1455,""))</f>
        <v/>
      </c>
      <c r="V1248" s="21" t="str">
        <f>IFERROR(VLOOKUP(Sheet1!XAA,配置检查表!$Y:$Z,2,FALSE),"")</f>
        <v/>
      </c>
      <c r="W1248" s="21" t="str">
        <f>IF(AND(Sheet1!AC1455=Sheet1!AD1455,Sheet1!AD1455&lt;&gt;0),Sheet1!AC1455,IF(AND(Sheet1!AC1455&lt;&gt;Sheet1!AD1455,Sheet1!AD1455&lt;&gt;0),Sheet1!AC1455&amp;"~"&amp;Sheet1!AD1455,""))</f>
        <v/>
      </c>
    </row>
    <row r="1249" spans="1:23">
      <c r="A1249" s="3">
        <v>23026</v>
      </c>
      <c r="B1249" s="3" t="s">
        <v>142</v>
      </c>
      <c r="C1249" s="3" t="s">
        <v>171</v>
      </c>
      <c r="D1249" s="21" t="str">
        <f>IF(OR(Sheet1!I1252&lt;&gt;Sheet1!AF1252,Sheet1!AG1252&lt;&gt;Sheet1!J1252),"有影响","-")</f>
        <v>-</v>
      </c>
      <c r="E1249" s="21" t="str">
        <f>IF(OR(Sheet1!N1252&lt;&gt;Sheet1!AH1252,Sheet1!AI1252&lt;&gt;Sheet1!O1252),"有影响","-")</f>
        <v>-</v>
      </c>
      <c r="F1249" s="21" t="str">
        <f>IF(OR(Sheet1!S1252&lt;&gt;Sheet1!AJ1252,Sheet1!AK1252&lt;&gt;Sheet1!T1252),"有影响","-")</f>
        <v>-</v>
      </c>
      <c r="G1249" s="21" t="str">
        <f>IF(OR(Sheet1!X1252&lt;&gt;Sheet1!AL1252,Sheet1!AM1252&lt;&gt;Sheet1!Y1252),"有影响","-")</f>
        <v>-</v>
      </c>
      <c r="H1249" s="21" t="str">
        <f>IF(OR(Sheet1!AC1252&lt;&gt;Sheet1!AN1252,Sheet1!AO1252&lt;&gt;Sheet1!AD1252),"有影响","-")</f>
        <v>-</v>
      </c>
      <c r="I1249" s="21" t="str">
        <f>IF(Sheet1!G1252=0,"出错","-")</f>
        <v>-</v>
      </c>
      <c r="J1249" s="21" t="str">
        <f>IF(AND(Sheet1!G1252=0,Sheet1!L1252&lt;&gt;0),"出错","-")</f>
        <v>-</v>
      </c>
      <c r="K1249" s="21" t="str">
        <f>IF(AND(Sheet1!G1252=0,Sheet1!L1252=0,Sheet1!Q1252&lt;&gt;0),"出错","-")</f>
        <v>-</v>
      </c>
      <c r="L1249" s="21" t="str">
        <f>IF(AND(Sheet1!G1252=0,Sheet1!L1252=0,Sheet1!Q1252=0,Sheet1!V1252&lt;&gt;0),"出错","-")</f>
        <v>-</v>
      </c>
      <c r="M1249" s="21" t="str">
        <f>IF(AND(Sheet1!G1252=0,Sheet1!L1252=0,Sheet1!Q1252=0,Sheet1!V1252=0,Sheet1!AA1252&lt;&gt;0),"出错","-")</f>
        <v>-</v>
      </c>
      <c r="N1249" s="21" t="str">
        <f>IFERROR(VLOOKUP(Sheet1!G1252,配置检查表!$Y:$Z,2,FALSE),"")</f>
        <v>金币</v>
      </c>
      <c r="O1249" s="21">
        <f>IF(AND(Sheet1!I1252=Sheet1!J1252,Sheet1!J1252&lt;&gt;0),Sheet1!I1252,IF(AND(Sheet1!I1252&lt;&gt;Sheet1!J1252,Sheet1!J1252&lt;&gt;0),Sheet1!I1252&amp;"~"&amp;Sheet1!J1252,""))</f>
        <v>67500</v>
      </c>
      <c r="P1249" s="21" t="str">
        <f>IFERROR(VLOOKUP(Sheet1!L1252,配置检查表!$Y:$Z,2,FALSE),"")</f>
        <v/>
      </c>
      <c r="Q1249" s="21">
        <f>IF(AND(Sheet1!N1252=Sheet1!O1252,Sheet1!O1252&lt;&gt;0),Sheet1!N1252,IF(AND(Sheet1!N1252&lt;&gt;Sheet1!O1252,Sheet1!O1252&lt;&gt;0),Sheet1!N1252&amp;"~"&amp;Sheet1!O1252,""))</f>
        <v>100</v>
      </c>
      <c r="R1249" s="21" t="str">
        <f>IFERROR(VLOOKUP(Sheet1!Q1252,配置检查表!$Y:$Z,2,FALSE),"")</f>
        <v>钻石</v>
      </c>
      <c r="S1249" s="39" t="str">
        <f>IF(AND(Sheet1!S1456=Sheet1!T1456,Sheet1!T1456&lt;&gt;0),Sheet1!S1456,IF(AND(Sheet1!S1456&lt;&gt;Sheet1!T1456,Sheet1!T1456&lt;&gt;0),Sheet1!S1456&amp;"~"&amp;Sheet1!T1456,""))</f>
        <v/>
      </c>
      <c r="T1249" s="21" t="str">
        <f>IFERROR(VLOOKUP(Sheet1!V1252,配置检查表!$Y:$Z,2,FALSE),"")</f>
        <v/>
      </c>
      <c r="U1249" s="39" t="str">
        <f>IF(AND(Sheet1!X1456=Sheet1!Y1456,Sheet1!Y1456&lt;&gt;0),Sheet1!X1456,IF(AND(Sheet1!X1456&lt;&gt;Sheet1!Y1456,Sheet1!Y1456&lt;&gt;0),Sheet1!X1456&amp;"~"&amp;Sheet1!Y1456,""))</f>
        <v/>
      </c>
      <c r="V1249" s="21" t="str">
        <f>IFERROR(VLOOKUP(Sheet1!XAA,配置检查表!$Y:$Z,2,FALSE),"")</f>
        <v/>
      </c>
      <c r="W1249" s="21" t="str">
        <f>IF(AND(Sheet1!AC1456=Sheet1!AD1456,Sheet1!AD1456&lt;&gt;0),Sheet1!AC1456,IF(AND(Sheet1!AC1456&lt;&gt;Sheet1!AD1456,Sheet1!AD1456&lt;&gt;0),Sheet1!AC1456&amp;"~"&amp;Sheet1!AD1456,""))</f>
        <v/>
      </c>
    </row>
    <row r="1250" spans="1:23">
      <c r="A1250" s="3">
        <v>23027</v>
      </c>
      <c r="B1250" s="3" t="s">
        <v>143</v>
      </c>
      <c r="C1250" s="3" t="s">
        <v>172</v>
      </c>
      <c r="D1250" s="21" t="str">
        <f>IF(OR(Sheet1!I1253&lt;&gt;Sheet1!AF1253,Sheet1!AG1253&lt;&gt;Sheet1!J1253),"有影响","-")</f>
        <v>-</v>
      </c>
      <c r="E1250" s="21" t="str">
        <f>IF(OR(Sheet1!N1253&lt;&gt;Sheet1!AH1253,Sheet1!AI1253&lt;&gt;Sheet1!O1253),"有影响","-")</f>
        <v>-</v>
      </c>
      <c r="F1250" s="21" t="str">
        <f>IF(OR(Sheet1!S1253&lt;&gt;Sheet1!AJ1253,Sheet1!AK1253&lt;&gt;Sheet1!T1253),"有影响","-")</f>
        <v>-</v>
      </c>
      <c r="G1250" s="21" t="str">
        <f>IF(OR(Sheet1!X1253&lt;&gt;Sheet1!AL1253,Sheet1!AM1253&lt;&gt;Sheet1!Y1253),"有影响","-")</f>
        <v>-</v>
      </c>
      <c r="H1250" s="21" t="str">
        <f>IF(OR(Sheet1!AC1253&lt;&gt;Sheet1!AN1253,Sheet1!AO1253&lt;&gt;Sheet1!AD1253),"有影响","-")</f>
        <v>-</v>
      </c>
      <c r="I1250" s="21" t="str">
        <f>IF(Sheet1!G1253=0,"出错","-")</f>
        <v>-</v>
      </c>
      <c r="J1250" s="21" t="str">
        <f>IF(AND(Sheet1!G1253=0,Sheet1!L1253&lt;&gt;0),"出错","-")</f>
        <v>-</v>
      </c>
      <c r="K1250" s="21" t="str">
        <f>IF(AND(Sheet1!G1253=0,Sheet1!L1253=0,Sheet1!Q1253&lt;&gt;0),"出错","-")</f>
        <v>-</v>
      </c>
      <c r="L1250" s="21" t="str">
        <f>IF(AND(Sheet1!G1253=0,Sheet1!L1253=0,Sheet1!Q1253=0,Sheet1!V1253&lt;&gt;0),"出错","-")</f>
        <v>-</v>
      </c>
      <c r="M1250" s="21" t="str">
        <f>IF(AND(Sheet1!G1253=0,Sheet1!L1253=0,Sheet1!Q1253=0,Sheet1!V1253=0,Sheet1!AA1253&lt;&gt;0),"出错","-")</f>
        <v>-</v>
      </c>
      <c r="N1250" s="21" t="str">
        <f>IFERROR(VLOOKUP(Sheet1!G1253,配置检查表!$Y:$Z,2,FALSE),"")</f>
        <v>金币</v>
      </c>
      <c r="O1250" s="21">
        <f>IF(AND(Sheet1!I1253=Sheet1!J1253,Sheet1!J1253&lt;&gt;0),Sheet1!I1253,IF(AND(Sheet1!I1253&lt;&gt;Sheet1!J1253,Sheet1!J1253&lt;&gt;0),Sheet1!I1253&amp;"~"&amp;Sheet1!J1253,""))</f>
        <v>90000</v>
      </c>
      <c r="P1250" s="21" t="str">
        <f>IFERROR(VLOOKUP(Sheet1!L1253,配置检查表!$Y:$Z,2,FALSE),"")</f>
        <v/>
      </c>
      <c r="Q1250" s="21">
        <f>IF(AND(Sheet1!N1253=Sheet1!O1253,Sheet1!O1253&lt;&gt;0),Sheet1!N1253,IF(AND(Sheet1!N1253&lt;&gt;Sheet1!O1253,Sheet1!O1253&lt;&gt;0),Sheet1!N1253&amp;"~"&amp;Sheet1!O1253,""))</f>
        <v>150</v>
      </c>
      <c r="R1250" s="21" t="str">
        <f>IFERROR(VLOOKUP(Sheet1!Q1253,配置检查表!$Y:$Z,2,FALSE),"")</f>
        <v>钻石</v>
      </c>
      <c r="S1250" s="39" t="str">
        <f>IF(AND(Sheet1!S1457=Sheet1!T1457,Sheet1!T1457&lt;&gt;0),Sheet1!S1457,IF(AND(Sheet1!S1457&lt;&gt;Sheet1!T1457,Sheet1!T1457&lt;&gt;0),Sheet1!S1457&amp;"~"&amp;Sheet1!T1457,""))</f>
        <v/>
      </c>
      <c r="T1250" s="21" t="str">
        <f>IFERROR(VLOOKUP(Sheet1!V1253,配置检查表!$Y:$Z,2,FALSE),"")</f>
        <v/>
      </c>
      <c r="U1250" s="39" t="str">
        <f>IF(AND(Sheet1!X1457=Sheet1!Y1457,Sheet1!Y1457&lt;&gt;0),Sheet1!X1457,IF(AND(Sheet1!X1457&lt;&gt;Sheet1!Y1457,Sheet1!Y1457&lt;&gt;0),Sheet1!X1457&amp;"~"&amp;Sheet1!Y1457,""))</f>
        <v/>
      </c>
      <c r="V1250" s="21" t="str">
        <f>IFERROR(VLOOKUP(Sheet1!XAA,配置检查表!$Y:$Z,2,FALSE),"")</f>
        <v/>
      </c>
      <c r="W1250" s="21" t="str">
        <f>IF(AND(Sheet1!AC1457=Sheet1!AD1457,Sheet1!AD1457&lt;&gt;0),Sheet1!AC1457,IF(AND(Sheet1!AC1457&lt;&gt;Sheet1!AD1457,Sheet1!AD1457&lt;&gt;0),Sheet1!AC1457&amp;"~"&amp;Sheet1!AD1457,""))</f>
        <v/>
      </c>
    </row>
    <row r="1251" spans="1:23">
      <c r="A1251" s="3">
        <v>23028</v>
      </c>
      <c r="B1251" s="3" t="s">
        <v>144</v>
      </c>
      <c r="C1251" s="3" t="s">
        <v>173</v>
      </c>
      <c r="D1251" s="21" t="str">
        <f>IF(OR(Sheet1!I1254&lt;&gt;Sheet1!AF1254,Sheet1!AG1254&lt;&gt;Sheet1!J1254),"有影响","-")</f>
        <v>-</v>
      </c>
      <c r="E1251" s="21" t="str">
        <f>IF(OR(Sheet1!N1254&lt;&gt;Sheet1!AH1254,Sheet1!AI1254&lt;&gt;Sheet1!O1254),"有影响","-")</f>
        <v>-</v>
      </c>
      <c r="F1251" s="21" t="str">
        <f>IF(OR(Sheet1!S1254&lt;&gt;Sheet1!AJ1254,Sheet1!AK1254&lt;&gt;Sheet1!T1254),"有影响","-")</f>
        <v>-</v>
      </c>
      <c r="G1251" s="21" t="str">
        <f>IF(OR(Sheet1!X1254&lt;&gt;Sheet1!AL1254,Sheet1!AM1254&lt;&gt;Sheet1!Y1254),"有影响","-")</f>
        <v>-</v>
      </c>
      <c r="H1251" s="21" t="str">
        <f>IF(OR(Sheet1!AC1254&lt;&gt;Sheet1!AN1254,Sheet1!AO1254&lt;&gt;Sheet1!AD1254),"有影响","-")</f>
        <v>-</v>
      </c>
      <c r="I1251" s="21" t="str">
        <f>IF(Sheet1!G1254=0,"出错","-")</f>
        <v>-</v>
      </c>
      <c r="J1251" s="21" t="str">
        <f>IF(AND(Sheet1!G1254=0,Sheet1!L1254&lt;&gt;0),"出错","-")</f>
        <v>-</v>
      </c>
      <c r="K1251" s="21" t="str">
        <f>IF(AND(Sheet1!G1254=0,Sheet1!L1254=0,Sheet1!Q1254&lt;&gt;0),"出错","-")</f>
        <v>-</v>
      </c>
      <c r="L1251" s="21" t="str">
        <f>IF(AND(Sheet1!G1254=0,Sheet1!L1254=0,Sheet1!Q1254=0,Sheet1!V1254&lt;&gt;0),"出错","-")</f>
        <v>-</v>
      </c>
      <c r="M1251" s="21" t="str">
        <f>IF(AND(Sheet1!G1254=0,Sheet1!L1254=0,Sheet1!Q1254=0,Sheet1!V1254=0,Sheet1!AA1254&lt;&gt;0),"出错","-")</f>
        <v>-</v>
      </c>
      <c r="N1251" s="21" t="str">
        <f>IFERROR(VLOOKUP(Sheet1!G1254,配置检查表!$Y:$Z,2,FALSE),"")</f>
        <v>金币</v>
      </c>
      <c r="O1251" s="21">
        <f>IF(AND(Sheet1!I1254=Sheet1!J1254,Sheet1!J1254&lt;&gt;0),Sheet1!I1254,IF(AND(Sheet1!I1254&lt;&gt;Sheet1!J1254,Sheet1!J1254&lt;&gt;0),Sheet1!I1254&amp;"~"&amp;Sheet1!J1254,""))</f>
        <v>50000</v>
      </c>
      <c r="P1251" s="21" t="str">
        <f>IFERROR(VLOOKUP(Sheet1!L1254,配置检查表!$Y:$Z,2,FALSE),"")</f>
        <v/>
      </c>
      <c r="Q1251" s="21">
        <f>IF(AND(Sheet1!N1254=Sheet1!O1254,Sheet1!O1254&lt;&gt;0),Sheet1!N1254,IF(AND(Sheet1!N1254&lt;&gt;Sheet1!O1254,Sheet1!O1254&lt;&gt;0),Sheet1!N1254&amp;"~"&amp;Sheet1!O1254,""))</f>
        <v>50</v>
      </c>
      <c r="R1251" s="21" t="str">
        <f>IFERROR(VLOOKUP(Sheet1!Q1254,配置检查表!$Y:$Z,2,FALSE),"")</f>
        <v>钻石</v>
      </c>
      <c r="S1251" s="39" t="str">
        <f>IF(AND(Sheet1!S1458=Sheet1!T1458,Sheet1!T1458&lt;&gt;0),Sheet1!S1458,IF(AND(Sheet1!S1458&lt;&gt;Sheet1!T1458,Sheet1!T1458&lt;&gt;0),Sheet1!S1458&amp;"~"&amp;Sheet1!T1458,""))</f>
        <v/>
      </c>
      <c r="T1251" s="21" t="str">
        <f>IFERROR(VLOOKUP(Sheet1!V1254,配置检查表!$Y:$Z,2,FALSE),"")</f>
        <v/>
      </c>
      <c r="U1251" s="39" t="str">
        <f>IF(AND(Sheet1!X1458=Sheet1!Y1458,Sheet1!Y1458&lt;&gt;0),Sheet1!X1458,IF(AND(Sheet1!X1458&lt;&gt;Sheet1!Y1458,Sheet1!Y1458&lt;&gt;0),Sheet1!X1458&amp;"~"&amp;Sheet1!Y1458,""))</f>
        <v/>
      </c>
      <c r="V1251" s="21" t="str">
        <f>IFERROR(VLOOKUP(Sheet1!XAA,配置检查表!$Y:$Z,2,FALSE),"")</f>
        <v/>
      </c>
      <c r="W1251" s="21" t="str">
        <f>IF(AND(Sheet1!AC1458=Sheet1!AD1458,Sheet1!AD1458&lt;&gt;0),Sheet1!AC1458,IF(AND(Sheet1!AC1458&lt;&gt;Sheet1!AD1458,Sheet1!AD1458&lt;&gt;0),Sheet1!AC1458&amp;"~"&amp;Sheet1!AD1458,""))</f>
        <v/>
      </c>
    </row>
    <row r="1252" spans="1:23">
      <c r="A1252" s="3">
        <v>23029</v>
      </c>
      <c r="B1252" s="3" t="s">
        <v>145</v>
      </c>
      <c r="C1252" s="3" t="s">
        <v>174</v>
      </c>
      <c r="D1252" s="21" t="str">
        <f>IF(OR(Sheet1!I1255&lt;&gt;Sheet1!AF1255,Sheet1!AG1255&lt;&gt;Sheet1!J1255),"有影响","-")</f>
        <v>-</v>
      </c>
      <c r="E1252" s="21" t="str">
        <f>IF(OR(Sheet1!N1255&lt;&gt;Sheet1!AH1255,Sheet1!AI1255&lt;&gt;Sheet1!O1255),"有影响","-")</f>
        <v>-</v>
      </c>
      <c r="F1252" s="21" t="str">
        <f>IF(OR(Sheet1!S1255&lt;&gt;Sheet1!AJ1255,Sheet1!AK1255&lt;&gt;Sheet1!T1255),"有影响","-")</f>
        <v>-</v>
      </c>
      <c r="G1252" s="21" t="str">
        <f>IF(OR(Sheet1!X1255&lt;&gt;Sheet1!AL1255,Sheet1!AM1255&lt;&gt;Sheet1!Y1255),"有影响","-")</f>
        <v>-</v>
      </c>
      <c r="H1252" s="21" t="str">
        <f>IF(OR(Sheet1!AC1255&lt;&gt;Sheet1!AN1255,Sheet1!AO1255&lt;&gt;Sheet1!AD1255),"有影响","-")</f>
        <v>-</v>
      </c>
      <c r="I1252" s="21" t="str">
        <f>IF(Sheet1!G1255=0,"出错","-")</f>
        <v>-</v>
      </c>
      <c r="J1252" s="21" t="str">
        <f>IF(AND(Sheet1!G1255=0,Sheet1!L1255&lt;&gt;0),"出错","-")</f>
        <v>-</v>
      </c>
      <c r="K1252" s="21" t="str">
        <f>IF(AND(Sheet1!G1255=0,Sheet1!L1255=0,Sheet1!Q1255&lt;&gt;0),"出错","-")</f>
        <v>-</v>
      </c>
      <c r="L1252" s="21" t="str">
        <f>IF(AND(Sheet1!G1255=0,Sheet1!L1255=0,Sheet1!Q1255=0,Sheet1!V1255&lt;&gt;0),"出错","-")</f>
        <v>-</v>
      </c>
      <c r="M1252" s="21" t="str">
        <f>IF(AND(Sheet1!G1255=0,Sheet1!L1255=0,Sheet1!Q1255=0,Sheet1!V1255=0,Sheet1!AA1255&lt;&gt;0),"出错","-")</f>
        <v>-</v>
      </c>
      <c r="N1252" s="21" t="str">
        <f>IFERROR(VLOOKUP(Sheet1!G1255,配置检查表!$Y:$Z,2,FALSE),"")</f>
        <v>金币</v>
      </c>
      <c r="O1252" s="21">
        <f>IF(AND(Sheet1!I1255=Sheet1!J1255,Sheet1!J1255&lt;&gt;0),Sheet1!I1255,IF(AND(Sheet1!I1255&lt;&gt;Sheet1!J1255,Sheet1!J1255&lt;&gt;0),Sheet1!I1255&amp;"~"&amp;Sheet1!J1255,""))</f>
        <v>75000</v>
      </c>
      <c r="P1252" s="21" t="str">
        <f>IFERROR(VLOOKUP(Sheet1!L1255,配置检查表!$Y:$Z,2,FALSE),"")</f>
        <v/>
      </c>
      <c r="Q1252" s="21">
        <f>IF(AND(Sheet1!N1255=Sheet1!O1255,Sheet1!O1255&lt;&gt;0),Sheet1!N1255,IF(AND(Sheet1!N1255&lt;&gt;Sheet1!O1255,Sheet1!O1255&lt;&gt;0),Sheet1!N1255&amp;"~"&amp;Sheet1!O1255,""))</f>
        <v>100</v>
      </c>
      <c r="R1252" s="21" t="str">
        <f>IFERROR(VLOOKUP(Sheet1!Q1255,配置检查表!$Y:$Z,2,FALSE),"")</f>
        <v>钻石</v>
      </c>
      <c r="S1252" s="39" t="str">
        <f>IF(AND(Sheet1!S1459=Sheet1!T1459,Sheet1!T1459&lt;&gt;0),Sheet1!S1459,IF(AND(Sheet1!S1459&lt;&gt;Sheet1!T1459,Sheet1!T1459&lt;&gt;0),Sheet1!S1459&amp;"~"&amp;Sheet1!T1459,""))</f>
        <v/>
      </c>
      <c r="T1252" s="21" t="str">
        <f>IFERROR(VLOOKUP(Sheet1!V1255,配置检查表!$Y:$Z,2,FALSE),"")</f>
        <v/>
      </c>
      <c r="U1252" s="39" t="str">
        <f>IF(AND(Sheet1!X1459=Sheet1!Y1459,Sheet1!Y1459&lt;&gt;0),Sheet1!X1459,IF(AND(Sheet1!X1459&lt;&gt;Sheet1!Y1459,Sheet1!Y1459&lt;&gt;0),Sheet1!X1459&amp;"~"&amp;Sheet1!Y1459,""))</f>
        <v/>
      </c>
      <c r="V1252" s="21" t="str">
        <f>IFERROR(VLOOKUP(Sheet1!XAA,配置检查表!$Y:$Z,2,FALSE),"")</f>
        <v/>
      </c>
      <c r="W1252" s="21" t="str">
        <f>IF(AND(Sheet1!AC1459=Sheet1!AD1459,Sheet1!AD1459&lt;&gt;0),Sheet1!AC1459,IF(AND(Sheet1!AC1459&lt;&gt;Sheet1!AD1459,Sheet1!AD1459&lt;&gt;0),Sheet1!AC1459&amp;"~"&amp;Sheet1!AD1459,""))</f>
        <v/>
      </c>
    </row>
    <row r="1253" spans="1:23">
      <c r="A1253" s="3">
        <v>23030</v>
      </c>
      <c r="B1253" s="3" t="s">
        <v>146</v>
      </c>
      <c r="C1253" s="3" t="s">
        <v>1933</v>
      </c>
      <c r="D1253" s="21" t="str">
        <f>IF(OR(Sheet1!I1256&lt;&gt;Sheet1!AF1256,Sheet1!AG1256&lt;&gt;Sheet1!J1256),"有影响","-")</f>
        <v>-</v>
      </c>
      <c r="E1253" s="21" t="str">
        <f>IF(OR(Sheet1!N1256&lt;&gt;Sheet1!AH1256,Sheet1!AI1256&lt;&gt;Sheet1!O1256),"有影响","-")</f>
        <v>-</v>
      </c>
      <c r="F1253" s="21" t="str">
        <f>IF(OR(Sheet1!S1256&lt;&gt;Sheet1!AJ1256,Sheet1!AK1256&lt;&gt;Sheet1!T1256),"有影响","-")</f>
        <v>-</v>
      </c>
      <c r="G1253" s="21" t="str">
        <f>IF(OR(Sheet1!X1256&lt;&gt;Sheet1!AL1256,Sheet1!AM1256&lt;&gt;Sheet1!Y1256),"有影响","-")</f>
        <v>-</v>
      </c>
      <c r="H1253" s="21" t="str">
        <f>IF(OR(Sheet1!AC1256&lt;&gt;Sheet1!AN1256,Sheet1!AO1256&lt;&gt;Sheet1!AD1256),"有影响","-")</f>
        <v>-</v>
      </c>
      <c r="I1253" s="21" t="str">
        <f>IF(Sheet1!G1256=0,"出错","-")</f>
        <v>-</v>
      </c>
      <c r="J1253" s="21" t="str">
        <f>IF(AND(Sheet1!G1256=0,Sheet1!L1256&lt;&gt;0),"出错","-")</f>
        <v>-</v>
      </c>
      <c r="K1253" s="21" t="str">
        <f>IF(AND(Sheet1!G1256=0,Sheet1!L1256=0,Sheet1!Q1256&lt;&gt;0),"出错","-")</f>
        <v>-</v>
      </c>
      <c r="L1253" s="21" t="str">
        <f>IF(AND(Sheet1!G1256=0,Sheet1!L1256=0,Sheet1!Q1256=0,Sheet1!V1256&lt;&gt;0),"出错","-")</f>
        <v>-</v>
      </c>
      <c r="M1253" s="21" t="str">
        <f>IF(AND(Sheet1!G1256=0,Sheet1!L1256=0,Sheet1!Q1256=0,Sheet1!V1256=0,Sheet1!AA1256&lt;&gt;0),"出错","-")</f>
        <v>-</v>
      </c>
      <c r="N1253" s="21" t="str">
        <f>IFERROR(VLOOKUP(Sheet1!G1256,配置检查表!$Y:$Z,2,FALSE),"")</f>
        <v>金币</v>
      </c>
      <c r="O1253" s="21">
        <f>IF(AND(Sheet1!I1256=Sheet1!J1256,Sheet1!J1256&lt;&gt;0),Sheet1!I1256,IF(AND(Sheet1!I1256&lt;&gt;Sheet1!J1256,Sheet1!J1256&lt;&gt;0),Sheet1!I1256&amp;"~"&amp;Sheet1!J1256,""))</f>
        <v>100000</v>
      </c>
      <c r="P1253" s="21" t="str">
        <f>IFERROR(VLOOKUP(Sheet1!L1256,配置检查表!$Y:$Z,2,FALSE),"")</f>
        <v/>
      </c>
      <c r="Q1253" s="21">
        <f>IF(AND(Sheet1!N1256=Sheet1!O1256,Sheet1!O1256&lt;&gt;0),Sheet1!N1256,IF(AND(Sheet1!N1256&lt;&gt;Sheet1!O1256,Sheet1!O1256&lt;&gt;0),Sheet1!N1256&amp;"~"&amp;Sheet1!O1256,""))</f>
        <v>150</v>
      </c>
      <c r="R1253" s="21" t="str">
        <f>IFERROR(VLOOKUP(Sheet1!Q1256,配置检查表!$Y:$Z,2,FALSE),"")</f>
        <v>钻石</v>
      </c>
      <c r="S1253" s="39" t="str">
        <f>IF(AND(Sheet1!S1460=Sheet1!T1460,Sheet1!T1460&lt;&gt;0),Sheet1!S1460,IF(AND(Sheet1!S1460&lt;&gt;Sheet1!T1460,Sheet1!T1460&lt;&gt;0),Sheet1!S1460&amp;"~"&amp;Sheet1!T1460,""))</f>
        <v/>
      </c>
      <c r="T1253" s="21" t="str">
        <f>IFERROR(VLOOKUP(Sheet1!V1256,配置检查表!$Y:$Z,2,FALSE),"")</f>
        <v/>
      </c>
      <c r="U1253" s="39" t="str">
        <f>IF(AND(Sheet1!X1460=Sheet1!Y1460,Sheet1!Y1460&lt;&gt;0),Sheet1!X1460,IF(AND(Sheet1!X1460&lt;&gt;Sheet1!Y1460,Sheet1!Y1460&lt;&gt;0),Sheet1!X1460&amp;"~"&amp;Sheet1!Y1460,""))</f>
        <v/>
      </c>
      <c r="V1253" s="21" t="str">
        <f>IFERROR(VLOOKUP(Sheet1!XAA,配置检查表!$Y:$Z,2,FALSE),"")</f>
        <v/>
      </c>
      <c r="W1253" s="21" t="str">
        <f>IF(AND(Sheet1!AC1460=Sheet1!AD1460,Sheet1!AD1460&lt;&gt;0),Sheet1!AC1460,IF(AND(Sheet1!AC1460&lt;&gt;Sheet1!AD1460,Sheet1!AD1460&lt;&gt;0),Sheet1!AC1460&amp;"~"&amp;Sheet1!AD1460,""))</f>
        <v/>
      </c>
    </row>
    <row r="1254" spans="1:23">
      <c r="A1254" s="3">
        <v>23031</v>
      </c>
      <c r="B1254" s="3" t="s">
        <v>1934</v>
      </c>
      <c r="C1254" s="3" t="s">
        <v>1935</v>
      </c>
      <c r="D1254" s="21" t="str">
        <f>IF(OR(Sheet1!I1257&lt;&gt;Sheet1!AF1257,Sheet1!AG1257&lt;&gt;Sheet1!J1257),"有影响","-")</f>
        <v>-</v>
      </c>
      <c r="E1254" s="21" t="str">
        <f>IF(OR(Sheet1!N1257&lt;&gt;Sheet1!AH1257,Sheet1!AI1257&lt;&gt;Sheet1!O1257),"有影响","-")</f>
        <v>-</v>
      </c>
      <c r="F1254" s="21" t="str">
        <f>IF(OR(Sheet1!S1257&lt;&gt;Sheet1!AJ1257,Sheet1!AK1257&lt;&gt;Sheet1!T1257),"有影响","-")</f>
        <v>-</v>
      </c>
      <c r="G1254" s="21" t="str">
        <f>IF(OR(Sheet1!X1257&lt;&gt;Sheet1!AL1257,Sheet1!AM1257&lt;&gt;Sheet1!Y1257),"有影响","-")</f>
        <v>-</v>
      </c>
      <c r="H1254" s="21" t="str">
        <f>IF(OR(Sheet1!AC1257&lt;&gt;Sheet1!AN1257,Sheet1!AO1257&lt;&gt;Sheet1!AD1257),"有影响","-")</f>
        <v>-</v>
      </c>
      <c r="I1254" s="21" t="str">
        <f>IF(Sheet1!G1257=0,"出错","-")</f>
        <v>-</v>
      </c>
      <c r="J1254" s="21" t="str">
        <f>IF(AND(Sheet1!G1257=0,Sheet1!L1257&lt;&gt;0),"出错","-")</f>
        <v>-</v>
      </c>
      <c r="K1254" s="21" t="str">
        <f>IF(AND(Sheet1!G1257=0,Sheet1!L1257=0,Sheet1!Q1257&lt;&gt;0),"出错","-")</f>
        <v>-</v>
      </c>
      <c r="L1254" s="21" t="str">
        <f>IF(AND(Sheet1!G1257=0,Sheet1!L1257=0,Sheet1!Q1257=0,Sheet1!V1257&lt;&gt;0),"出错","-")</f>
        <v>-</v>
      </c>
      <c r="M1254" s="21" t="str">
        <f>IF(AND(Sheet1!G1257=0,Sheet1!L1257=0,Sheet1!Q1257=0,Sheet1!V1257=0,Sheet1!AA1257&lt;&gt;0),"出错","-")</f>
        <v>-</v>
      </c>
      <c r="N1254" s="21" t="str">
        <f>IFERROR(VLOOKUP(Sheet1!G1257,配置检查表!$Y:$Z,2,FALSE),"")</f>
        <v>金币</v>
      </c>
      <c r="O1254" s="21">
        <f>IF(AND(Sheet1!I1257=Sheet1!J1257,Sheet1!J1257&lt;&gt;0),Sheet1!I1257,IF(AND(Sheet1!I1257&lt;&gt;Sheet1!J1257,Sheet1!J1257&lt;&gt;0),Sheet1!I1257&amp;"~"&amp;Sheet1!J1257,""))</f>
        <v>55000</v>
      </c>
      <c r="P1254" s="21" t="str">
        <f>IFERROR(VLOOKUP(Sheet1!L1257,配置检查表!$Y:$Z,2,FALSE),"")</f>
        <v/>
      </c>
      <c r="Q1254" s="21">
        <f>IF(AND(Sheet1!N1257=Sheet1!O1257,Sheet1!O1257&lt;&gt;0),Sheet1!N1257,IF(AND(Sheet1!N1257&lt;&gt;Sheet1!O1257,Sheet1!O1257&lt;&gt;0),Sheet1!N1257&amp;"~"&amp;Sheet1!O1257,""))</f>
        <v>50</v>
      </c>
      <c r="R1254" s="21" t="str">
        <f>IFERROR(VLOOKUP(Sheet1!Q1257,配置检查表!$Y:$Z,2,FALSE),"")</f>
        <v>钻石</v>
      </c>
      <c r="S1254" s="39" t="str">
        <f>IF(AND(Sheet1!S1461=Sheet1!T1461,Sheet1!T1461&lt;&gt;0),Sheet1!S1461,IF(AND(Sheet1!S1461&lt;&gt;Sheet1!T1461,Sheet1!T1461&lt;&gt;0),Sheet1!S1461&amp;"~"&amp;Sheet1!T1461,""))</f>
        <v/>
      </c>
      <c r="T1254" s="21" t="str">
        <f>IFERROR(VLOOKUP(Sheet1!V1257,配置检查表!$Y:$Z,2,FALSE),"")</f>
        <v/>
      </c>
      <c r="U1254" s="39" t="str">
        <f>IF(AND(Sheet1!X1461=Sheet1!Y1461,Sheet1!Y1461&lt;&gt;0),Sheet1!X1461,IF(AND(Sheet1!X1461&lt;&gt;Sheet1!Y1461,Sheet1!Y1461&lt;&gt;0),Sheet1!X1461&amp;"~"&amp;Sheet1!Y1461,""))</f>
        <v/>
      </c>
      <c r="V1254" s="21" t="str">
        <f>IFERROR(VLOOKUP(Sheet1!XAA,配置检查表!$Y:$Z,2,FALSE),"")</f>
        <v/>
      </c>
      <c r="W1254" s="21" t="str">
        <f>IF(AND(Sheet1!AC1461=Sheet1!AD1461,Sheet1!AD1461&lt;&gt;0),Sheet1!AC1461,IF(AND(Sheet1!AC1461&lt;&gt;Sheet1!AD1461,Sheet1!AD1461&lt;&gt;0),Sheet1!AC1461&amp;"~"&amp;Sheet1!AD1461,""))</f>
        <v/>
      </c>
    </row>
    <row r="1255" spans="1:23">
      <c r="A1255" s="3">
        <v>23032</v>
      </c>
      <c r="B1255" s="3" t="s">
        <v>523</v>
      </c>
      <c r="C1255" s="3" t="s">
        <v>552</v>
      </c>
      <c r="D1255" s="21" t="str">
        <f>IF(OR(Sheet1!I1258&lt;&gt;Sheet1!AF1258,Sheet1!AG1258&lt;&gt;Sheet1!J1258),"有影响","-")</f>
        <v>-</v>
      </c>
      <c r="E1255" s="21" t="str">
        <f>IF(OR(Sheet1!N1258&lt;&gt;Sheet1!AH1258,Sheet1!AI1258&lt;&gt;Sheet1!O1258),"有影响","-")</f>
        <v>-</v>
      </c>
      <c r="F1255" s="21" t="str">
        <f>IF(OR(Sheet1!S1258&lt;&gt;Sheet1!AJ1258,Sheet1!AK1258&lt;&gt;Sheet1!T1258),"有影响","-")</f>
        <v>-</v>
      </c>
      <c r="G1255" s="21" t="str">
        <f>IF(OR(Sheet1!X1258&lt;&gt;Sheet1!AL1258,Sheet1!AM1258&lt;&gt;Sheet1!Y1258),"有影响","-")</f>
        <v>-</v>
      </c>
      <c r="H1255" s="21" t="str">
        <f>IF(OR(Sheet1!AC1258&lt;&gt;Sheet1!AN1258,Sheet1!AO1258&lt;&gt;Sheet1!AD1258),"有影响","-")</f>
        <v>-</v>
      </c>
      <c r="I1255" s="21" t="str">
        <f>IF(Sheet1!G1258=0,"出错","-")</f>
        <v>-</v>
      </c>
      <c r="J1255" s="21" t="str">
        <f>IF(AND(Sheet1!G1258=0,Sheet1!L1258&lt;&gt;0),"出错","-")</f>
        <v>-</v>
      </c>
      <c r="K1255" s="21" t="str">
        <f>IF(AND(Sheet1!G1258=0,Sheet1!L1258=0,Sheet1!Q1258&lt;&gt;0),"出错","-")</f>
        <v>-</v>
      </c>
      <c r="L1255" s="21" t="str">
        <f>IF(AND(Sheet1!G1258=0,Sheet1!L1258=0,Sheet1!Q1258=0,Sheet1!V1258&lt;&gt;0),"出错","-")</f>
        <v>-</v>
      </c>
      <c r="M1255" s="21" t="str">
        <f>IF(AND(Sheet1!G1258=0,Sheet1!L1258=0,Sheet1!Q1258=0,Sheet1!V1258=0,Sheet1!AA1258&lt;&gt;0),"出错","-")</f>
        <v>-</v>
      </c>
      <c r="N1255" s="21" t="str">
        <f>IFERROR(VLOOKUP(Sheet1!G1258,配置检查表!$Y:$Z,2,FALSE),"")</f>
        <v>金币</v>
      </c>
      <c r="O1255" s="21">
        <f>IF(AND(Sheet1!I1258=Sheet1!J1258,Sheet1!J1258&lt;&gt;0),Sheet1!I1258,IF(AND(Sheet1!I1258&lt;&gt;Sheet1!J1258,Sheet1!J1258&lt;&gt;0),Sheet1!I1258&amp;"~"&amp;Sheet1!J1258,""))</f>
        <v>82500</v>
      </c>
      <c r="P1255" s="21" t="str">
        <f>IFERROR(VLOOKUP(Sheet1!L1258,配置检查表!$Y:$Z,2,FALSE),"")</f>
        <v/>
      </c>
      <c r="Q1255" s="21">
        <f>IF(AND(Sheet1!N1258=Sheet1!O1258,Sheet1!O1258&lt;&gt;0),Sheet1!N1258,IF(AND(Sheet1!N1258&lt;&gt;Sheet1!O1258,Sheet1!O1258&lt;&gt;0),Sheet1!N1258&amp;"~"&amp;Sheet1!O1258,""))</f>
        <v>100</v>
      </c>
      <c r="R1255" s="21" t="str">
        <f>IFERROR(VLOOKUP(Sheet1!Q1258,配置检查表!$Y:$Z,2,FALSE),"")</f>
        <v>钻石</v>
      </c>
      <c r="S1255" s="39" t="str">
        <f>IF(AND(Sheet1!S1462=Sheet1!T1462,Sheet1!T1462&lt;&gt;0),Sheet1!S1462,IF(AND(Sheet1!S1462&lt;&gt;Sheet1!T1462,Sheet1!T1462&lt;&gt;0),Sheet1!S1462&amp;"~"&amp;Sheet1!T1462,""))</f>
        <v/>
      </c>
      <c r="T1255" s="21" t="str">
        <f>IFERROR(VLOOKUP(Sheet1!V1258,配置检查表!$Y:$Z,2,FALSE),"")</f>
        <v/>
      </c>
      <c r="U1255" s="39" t="str">
        <f>IF(AND(Sheet1!X1462=Sheet1!Y1462,Sheet1!Y1462&lt;&gt;0),Sheet1!X1462,IF(AND(Sheet1!X1462&lt;&gt;Sheet1!Y1462,Sheet1!Y1462&lt;&gt;0),Sheet1!X1462&amp;"~"&amp;Sheet1!Y1462,""))</f>
        <v/>
      </c>
      <c r="V1255" s="21" t="str">
        <f>IFERROR(VLOOKUP(Sheet1!XAA,配置检查表!$Y:$Z,2,FALSE),"")</f>
        <v/>
      </c>
      <c r="W1255" s="21" t="str">
        <f>IF(AND(Sheet1!AC1462=Sheet1!AD1462,Sheet1!AD1462&lt;&gt;0),Sheet1!AC1462,IF(AND(Sheet1!AC1462&lt;&gt;Sheet1!AD1462,Sheet1!AD1462&lt;&gt;0),Sheet1!AC1462&amp;"~"&amp;Sheet1!AD1462,""))</f>
        <v/>
      </c>
    </row>
    <row r="1256" spans="1:23">
      <c r="A1256" s="3">
        <v>23033</v>
      </c>
      <c r="B1256" s="3" t="s">
        <v>524</v>
      </c>
      <c r="C1256" s="3" t="s">
        <v>553</v>
      </c>
      <c r="D1256" s="21" t="str">
        <f>IF(OR(Sheet1!I1259&lt;&gt;Sheet1!AF1259,Sheet1!AG1259&lt;&gt;Sheet1!J1259),"有影响","-")</f>
        <v>-</v>
      </c>
      <c r="E1256" s="21" t="str">
        <f>IF(OR(Sheet1!N1259&lt;&gt;Sheet1!AH1259,Sheet1!AI1259&lt;&gt;Sheet1!O1259),"有影响","-")</f>
        <v>-</v>
      </c>
      <c r="F1256" s="21" t="str">
        <f>IF(OR(Sheet1!S1259&lt;&gt;Sheet1!AJ1259,Sheet1!AK1259&lt;&gt;Sheet1!T1259),"有影响","-")</f>
        <v>-</v>
      </c>
      <c r="G1256" s="21" t="str">
        <f>IF(OR(Sheet1!X1259&lt;&gt;Sheet1!AL1259,Sheet1!AM1259&lt;&gt;Sheet1!Y1259),"有影响","-")</f>
        <v>-</v>
      </c>
      <c r="H1256" s="21" t="str">
        <f>IF(OR(Sheet1!AC1259&lt;&gt;Sheet1!AN1259,Sheet1!AO1259&lt;&gt;Sheet1!AD1259),"有影响","-")</f>
        <v>-</v>
      </c>
      <c r="I1256" s="21" t="str">
        <f>IF(Sheet1!G1259=0,"出错","-")</f>
        <v>-</v>
      </c>
      <c r="J1256" s="21" t="str">
        <f>IF(AND(Sheet1!G1259=0,Sheet1!L1259&lt;&gt;0),"出错","-")</f>
        <v>-</v>
      </c>
      <c r="K1256" s="21" t="str">
        <f>IF(AND(Sheet1!G1259=0,Sheet1!L1259=0,Sheet1!Q1259&lt;&gt;0),"出错","-")</f>
        <v>-</v>
      </c>
      <c r="L1256" s="21" t="str">
        <f>IF(AND(Sheet1!G1259=0,Sheet1!L1259=0,Sheet1!Q1259=0,Sheet1!V1259&lt;&gt;0),"出错","-")</f>
        <v>-</v>
      </c>
      <c r="M1256" s="21" t="str">
        <f>IF(AND(Sheet1!G1259=0,Sheet1!L1259=0,Sheet1!Q1259=0,Sheet1!V1259=0,Sheet1!AA1259&lt;&gt;0),"出错","-")</f>
        <v>-</v>
      </c>
      <c r="N1256" s="21" t="str">
        <f>IFERROR(VLOOKUP(Sheet1!G1259,配置检查表!$Y:$Z,2,FALSE),"")</f>
        <v>金币</v>
      </c>
      <c r="O1256" s="21">
        <f>IF(AND(Sheet1!I1259=Sheet1!J1259,Sheet1!J1259&lt;&gt;0),Sheet1!I1259,IF(AND(Sheet1!I1259&lt;&gt;Sheet1!J1259,Sheet1!J1259&lt;&gt;0),Sheet1!I1259&amp;"~"&amp;Sheet1!J1259,""))</f>
        <v>110000</v>
      </c>
      <c r="P1256" s="21" t="str">
        <f>IFERROR(VLOOKUP(Sheet1!L1259,配置检查表!$Y:$Z,2,FALSE),"")</f>
        <v/>
      </c>
      <c r="Q1256" s="21">
        <f>IF(AND(Sheet1!N1259=Sheet1!O1259,Sheet1!O1259&lt;&gt;0),Sheet1!N1259,IF(AND(Sheet1!N1259&lt;&gt;Sheet1!O1259,Sheet1!O1259&lt;&gt;0),Sheet1!N1259&amp;"~"&amp;Sheet1!O1259,""))</f>
        <v>150</v>
      </c>
      <c r="R1256" s="21" t="str">
        <f>IFERROR(VLOOKUP(Sheet1!Q1259,配置检查表!$Y:$Z,2,FALSE),"")</f>
        <v>钻石</v>
      </c>
      <c r="S1256" s="39" t="str">
        <f>IF(AND(Sheet1!S1463=Sheet1!T1463,Sheet1!T1463&lt;&gt;0),Sheet1!S1463,IF(AND(Sheet1!S1463&lt;&gt;Sheet1!T1463,Sheet1!T1463&lt;&gt;0),Sheet1!S1463&amp;"~"&amp;Sheet1!T1463,""))</f>
        <v/>
      </c>
      <c r="T1256" s="21" t="str">
        <f>IFERROR(VLOOKUP(Sheet1!V1259,配置检查表!$Y:$Z,2,FALSE),"")</f>
        <v/>
      </c>
      <c r="U1256" s="39" t="str">
        <f>IF(AND(Sheet1!X1463=Sheet1!Y1463,Sheet1!Y1463&lt;&gt;0),Sheet1!X1463,IF(AND(Sheet1!X1463&lt;&gt;Sheet1!Y1463,Sheet1!Y1463&lt;&gt;0),Sheet1!X1463&amp;"~"&amp;Sheet1!Y1463,""))</f>
        <v/>
      </c>
      <c r="V1256" s="21" t="str">
        <f>IFERROR(VLOOKUP(Sheet1!XAA,配置检查表!$Y:$Z,2,FALSE),"")</f>
        <v/>
      </c>
      <c r="W1256" s="21" t="str">
        <f>IF(AND(Sheet1!AC1463=Sheet1!AD1463,Sheet1!AD1463&lt;&gt;0),Sheet1!AC1463,IF(AND(Sheet1!AC1463&lt;&gt;Sheet1!AD1463,Sheet1!AD1463&lt;&gt;0),Sheet1!AC1463&amp;"~"&amp;Sheet1!AD1463,""))</f>
        <v/>
      </c>
    </row>
    <row r="1257" spans="1:23">
      <c r="A1257" s="3">
        <v>23034</v>
      </c>
      <c r="B1257" s="3" t="s">
        <v>525</v>
      </c>
      <c r="C1257" s="3" t="s">
        <v>554</v>
      </c>
      <c r="D1257" s="21" t="str">
        <f>IF(OR(Sheet1!I1260&lt;&gt;Sheet1!AF1260,Sheet1!AG1260&lt;&gt;Sheet1!J1260),"有影响","-")</f>
        <v>-</v>
      </c>
      <c r="E1257" s="21" t="str">
        <f>IF(OR(Sheet1!N1260&lt;&gt;Sheet1!AH1260,Sheet1!AI1260&lt;&gt;Sheet1!O1260),"有影响","-")</f>
        <v>-</v>
      </c>
      <c r="F1257" s="21" t="str">
        <f>IF(OR(Sheet1!S1260&lt;&gt;Sheet1!AJ1260,Sheet1!AK1260&lt;&gt;Sheet1!T1260),"有影响","-")</f>
        <v>-</v>
      </c>
      <c r="G1257" s="21" t="str">
        <f>IF(OR(Sheet1!X1260&lt;&gt;Sheet1!AL1260,Sheet1!AM1260&lt;&gt;Sheet1!Y1260),"有影响","-")</f>
        <v>-</v>
      </c>
      <c r="H1257" s="21" t="str">
        <f>IF(OR(Sheet1!AC1260&lt;&gt;Sheet1!AN1260,Sheet1!AO1260&lt;&gt;Sheet1!AD1260),"有影响","-")</f>
        <v>-</v>
      </c>
      <c r="I1257" s="21" t="str">
        <f>IF(Sheet1!G1260=0,"出错","-")</f>
        <v>-</v>
      </c>
      <c r="J1257" s="21" t="str">
        <f>IF(AND(Sheet1!G1260=0,Sheet1!L1260&lt;&gt;0),"出错","-")</f>
        <v>-</v>
      </c>
      <c r="K1257" s="21" t="str">
        <f>IF(AND(Sheet1!G1260=0,Sheet1!L1260=0,Sheet1!Q1260&lt;&gt;0),"出错","-")</f>
        <v>-</v>
      </c>
      <c r="L1257" s="21" t="str">
        <f>IF(AND(Sheet1!G1260=0,Sheet1!L1260=0,Sheet1!Q1260=0,Sheet1!V1260&lt;&gt;0),"出错","-")</f>
        <v>-</v>
      </c>
      <c r="M1257" s="21" t="str">
        <f>IF(AND(Sheet1!G1260=0,Sheet1!L1260=0,Sheet1!Q1260=0,Sheet1!V1260=0,Sheet1!AA1260&lt;&gt;0),"出错","-")</f>
        <v>-</v>
      </c>
      <c r="N1257" s="21" t="str">
        <f>IFERROR(VLOOKUP(Sheet1!G1260,配置检查表!$Y:$Z,2,FALSE),"")</f>
        <v>金币</v>
      </c>
      <c r="O1257" s="21">
        <f>IF(AND(Sheet1!I1260=Sheet1!J1260,Sheet1!J1260&lt;&gt;0),Sheet1!I1260,IF(AND(Sheet1!I1260&lt;&gt;Sheet1!J1260,Sheet1!J1260&lt;&gt;0),Sheet1!I1260&amp;"~"&amp;Sheet1!J1260,""))</f>
        <v>60000</v>
      </c>
      <c r="P1257" s="21" t="str">
        <f>IFERROR(VLOOKUP(Sheet1!L1260,配置检查表!$Y:$Z,2,FALSE),"")</f>
        <v/>
      </c>
      <c r="Q1257" s="21">
        <f>IF(AND(Sheet1!N1260=Sheet1!O1260,Sheet1!O1260&lt;&gt;0),Sheet1!N1260,IF(AND(Sheet1!N1260&lt;&gt;Sheet1!O1260,Sheet1!O1260&lt;&gt;0),Sheet1!N1260&amp;"~"&amp;Sheet1!O1260,""))</f>
        <v>50</v>
      </c>
      <c r="R1257" s="21" t="str">
        <f>IFERROR(VLOOKUP(Sheet1!Q1260,配置检查表!$Y:$Z,2,FALSE),"")</f>
        <v>钻石</v>
      </c>
      <c r="S1257" s="39" t="str">
        <f>IF(AND(Sheet1!S1464=Sheet1!T1464,Sheet1!T1464&lt;&gt;0),Sheet1!S1464,IF(AND(Sheet1!S1464&lt;&gt;Sheet1!T1464,Sheet1!T1464&lt;&gt;0),Sheet1!S1464&amp;"~"&amp;Sheet1!T1464,""))</f>
        <v/>
      </c>
      <c r="T1257" s="21" t="str">
        <f>IFERROR(VLOOKUP(Sheet1!V1260,配置检查表!$Y:$Z,2,FALSE),"")</f>
        <v/>
      </c>
      <c r="U1257" s="39" t="str">
        <f>IF(AND(Sheet1!X1464=Sheet1!Y1464,Sheet1!Y1464&lt;&gt;0),Sheet1!X1464,IF(AND(Sheet1!X1464&lt;&gt;Sheet1!Y1464,Sheet1!Y1464&lt;&gt;0),Sheet1!X1464&amp;"~"&amp;Sheet1!Y1464,""))</f>
        <v/>
      </c>
      <c r="V1257" s="21" t="str">
        <f>IFERROR(VLOOKUP(Sheet1!XAA,配置检查表!$Y:$Z,2,FALSE),"")</f>
        <v/>
      </c>
      <c r="W1257" s="21" t="str">
        <f>IF(AND(Sheet1!AC1464=Sheet1!AD1464,Sheet1!AD1464&lt;&gt;0),Sheet1!AC1464,IF(AND(Sheet1!AC1464&lt;&gt;Sheet1!AD1464,Sheet1!AD1464&lt;&gt;0),Sheet1!AC1464&amp;"~"&amp;Sheet1!AD1464,""))</f>
        <v/>
      </c>
    </row>
    <row r="1258" spans="1:23">
      <c r="A1258" s="3">
        <v>23035</v>
      </c>
      <c r="B1258" s="3" t="s">
        <v>526</v>
      </c>
      <c r="C1258" s="3" t="s">
        <v>555</v>
      </c>
      <c r="D1258" s="21" t="str">
        <f>IF(OR(Sheet1!I1261&lt;&gt;Sheet1!AF1261,Sheet1!AG1261&lt;&gt;Sheet1!J1261),"有影响","-")</f>
        <v>-</v>
      </c>
      <c r="E1258" s="21" t="str">
        <f>IF(OR(Sheet1!N1261&lt;&gt;Sheet1!AH1261,Sheet1!AI1261&lt;&gt;Sheet1!O1261),"有影响","-")</f>
        <v>-</v>
      </c>
      <c r="F1258" s="21" t="str">
        <f>IF(OR(Sheet1!S1261&lt;&gt;Sheet1!AJ1261,Sheet1!AK1261&lt;&gt;Sheet1!T1261),"有影响","-")</f>
        <v>-</v>
      </c>
      <c r="G1258" s="21" t="str">
        <f>IF(OR(Sheet1!X1261&lt;&gt;Sheet1!AL1261,Sheet1!AM1261&lt;&gt;Sheet1!Y1261),"有影响","-")</f>
        <v>-</v>
      </c>
      <c r="H1258" s="21" t="str">
        <f>IF(OR(Sheet1!AC1261&lt;&gt;Sheet1!AN1261,Sheet1!AO1261&lt;&gt;Sheet1!AD1261),"有影响","-")</f>
        <v>-</v>
      </c>
      <c r="I1258" s="21" t="str">
        <f>IF(Sheet1!G1261=0,"出错","-")</f>
        <v>-</v>
      </c>
      <c r="J1258" s="21" t="str">
        <f>IF(AND(Sheet1!G1261=0,Sheet1!L1261&lt;&gt;0),"出错","-")</f>
        <v>-</v>
      </c>
      <c r="K1258" s="21" t="str">
        <f>IF(AND(Sheet1!G1261=0,Sheet1!L1261=0,Sheet1!Q1261&lt;&gt;0),"出错","-")</f>
        <v>-</v>
      </c>
      <c r="L1258" s="21" t="str">
        <f>IF(AND(Sheet1!G1261=0,Sheet1!L1261=0,Sheet1!Q1261=0,Sheet1!V1261&lt;&gt;0),"出错","-")</f>
        <v>-</v>
      </c>
      <c r="M1258" s="21" t="str">
        <f>IF(AND(Sheet1!G1261=0,Sheet1!L1261=0,Sheet1!Q1261=0,Sheet1!V1261=0,Sheet1!AA1261&lt;&gt;0),"出错","-")</f>
        <v>-</v>
      </c>
      <c r="N1258" s="21" t="str">
        <f>IFERROR(VLOOKUP(Sheet1!G1261,配置检查表!$Y:$Z,2,FALSE),"")</f>
        <v>金币</v>
      </c>
      <c r="O1258" s="21">
        <f>IF(AND(Sheet1!I1261=Sheet1!J1261,Sheet1!J1261&lt;&gt;0),Sheet1!I1261,IF(AND(Sheet1!I1261&lt;&gt;Sheet1!J1261,Sheet1!J1261&lt;&gt;0),Sheet1!I1261&amp;"~"&amp;Sheet1!J1261,""))</f>
        <v>90000</v>
      </c>
      <c r="P1258" s="21" t="str">
        <f>IFERROR(VLOOKUP(Sheet1!L1261,配置检查表!$Y:$Z,2,FALSE),"")</f>
        <v/>
      </c>
      <c r="Q1258" s="21">
        <f>IF(AND(Sheet1!N1261=Sheet1!O1261,Sheet1!O1261&lt;&gt;0),Sheet1!N1261,IF(AND(Sheet1!N1261&lt;&gt;Sheet1!O1261,Sheet1!O1261&lt;&gt;0),Sheet1!N1261&amp;"~"&amp;Sheet1!O1261,""))</f>
        <v>100</v>
      </c>
      <c r="R1258" s="21" t="str">
        <f>IFERROR(VLOOKUP(Sheet1!Q1261,配置检查表!$Y:$Z,2,FALSE),"")</f>
        <v>钻石</v>
      </c>
      <c r="S1258" s="39" t="str">
        <f>IF(AND(Sheet1!S1465=Sheet1!T1465,Sheet1!T1465&lt;&gt;0),Sheet1!S1465,IF(AND(Sheet1!S1465&lt;&gt;Sheet1!T1465,Sheet1!T1465&lt;&gt;0),Sheet1!S1465&amp;"~"&amp;Sheet1!T1465,""))</f>
        <v/>
      </c>
      <c r="T1258" s="21" t="str">
        <f>IFERROR(VLOOKUP(Sheet1!V1261,配置检查表!$Y:$Z,2,FALSE),"")</f>
        <v/>
      </c>
      <c r="U1258" s="39" t="str">
        <f>IF(AND(Sheet1!X1465=Sheet1!Y1465,Sheet1!Y1465&lt;&gt;0),Sheet1!X1465,IF(AND(Sheet1!X1465&lt;&gt;Sheet1!Y1465,Sheet1!Y1465&lt;&gt;0),Sheet1!X1465&amp;"~"&amp;Sheet1!Y1465,""))</f>
        <v/>
      </c>
      <c r="V1258" s="21" t="str">
        <f>IFERROR(VLOOKUP(Sheet1!XAA,配置检查表!$Y:$Z,2,FALSE),"")</f>
        <v/>
      </c>
      <c r="W1258" s="21" t="str">
        <f>IF(AND(Sheet1!AC1465=Sheet1!AD1465,Sheet1!AD1465&lt;&gt;0),Sheet1!AC1465,IF(AND(Sheet1!AC1465&lt;&gt;Sheet1!AD1465,Sheet1!AD1465&lt;&gt;0),Sheet1!AC1465&amp;"~"&amp;Sheet1!AD1465,""))</f>
        <v/>
      </c>
    </row>
    <row r="1259" spans="1:23">
      <c r="A1259" s="3">
        <v>23036</v>
      </c>
      <c r="B1259" s="3" t="s">
        <v>527</v>
      </c>
      <c r="C1259" s="3" t="s">
        <v>556</v>
      </c>
      <c r="D1259" s="21" t="str">
        <f>IF(OR(Sheet1!I1262&lt;&gt;Sheet1!AF1262,Sheet1!AG1262&lt;&gt;Sheet1!J1262),"有影响","-")</f>
        <v>-</v>
      </c>
      <c r="E1259" s="21" t="str">
        <f>IF(OR(Sheet1!N1262&lt;&gt;Sheet1!AH1262,Sheet1!AI1262&lt;&gt;Sheet1!O1262),"有影响","-")</f>
        <v>-</v>
      </c>
      <c r="F1259" s="21" t="str">
        <f>IF(OR(Sheet1!S1262&lt;&gt;Sheet1!AJ1262,Sheet1!AK1262&lt;&gt;Sheet1!T1262),"有影响","-")</f>
        <v>-</v>
      </c>
      <c r="G1259" s="21" t="str">
        <f>IF(OR(Sheet1!X1262&lt;&gt;Sheet1!AL1262,Sheet1!AM1262&lt;&gt;Sheet1!Y1262),"有影响","-")</f>
        <v>-</v>
      </c>
      <c r="H1259" s="21" t="str">
        <f>IF(OR(Sheet1!AC1262&lt;&gt;Sheet1!AN1262,Sheet1!AO1262&lt;&gt;Sheet1!AD1262),"有影响","-")</f>
        <v>-</v>
      </c>
      <c r="I1259" s="21" t="str">
        <f>IF(Sheet1!G1262=0,"出错","-")</f>
        <v>-</v>
      </c>
      <c r="J1259" s="21" t="str">
        <f>IF(AND(Sheet1!G1262=0,Sheet1!L1262&lt;&gt;0),"出错","-")</f>
        <v>-</v>
      </c>
      <c r="K1259" s="21" t="str">
        <f>IF(AND(Sheet1!G1262=0,Sheet1!L1262=0,Sheet1!Q1262&lt;&gt;0),"出错","-")</f>
        <v>-</v>
      </c>
      <c r="L1259" s="21" t="str">
        <f>IF(AND(Sheet1!G1262=0,Sheet1!L1262=0,Sheet1!Q1262=0,Sheet1!V1262&lt;&gt;0),"出错","-")</f>
        <v>-</v>
      </c>
      <c r="M1259" s="21" t="str">
        <f>IF(AND(Sheet1!G1262=0,Sheet1!L1262=0,Sheet1!Q1262=0,Sheet1!V1262=0,Sheet1!AA1262&lt;&gt;0),"出错","-")</f>
        <v>-</v>
      </c>
      <c r="N1259" s="21" t="str">
        <f>IFERROR(VLOOKUP(Sheet1!G1262,配置检查表!$Y:$Z,2,FALSE),"")</f>
        <v>金币</v>
      </c>
      <c r="O1259" s="21">
        <f>IF(AND(Sheet1!I1262=Sheet1!J1262,Sheet1!J1262&lt;&gt;0),Sheet1!I1262,IF(AND(Sheet1!I1262&lt;&gt;Sheet1!J1262,Sheet1!J1262&lt;&gt;0),Sheet1!I1262&amp;"~"&amp;Sheet1!J1262,""))</f>
        <v>120000</v>
      </c>
      <c r="P1259" s="21" t="str">
        <f>IFERROR(VLOOKUP(Sheet1!L1262,配置检查表!$Y:$Z,2,FALSE),"")</f>
        <v/>
      </c>
      <c r="Q1259" s="21">
        <f>IF(AND(Sheet1!N1262=Sheet1!O1262,Sheet1!O1262&lt;&gt;0),Sheet1!N1262,IF(AND(Sheet1!N1262&lt;&gt;Sheet1!O1262,Sheet1!O1262&lt;&gt;0),Sheet1!N1262&amp;"~"&amp;Sheet1!O1262,""))</f>
        <v>150</v>
      </c>
      <c r="R1259" s="21" t="str">
        <f>IFERROR(VLOOKUP(Sheet1!Q1262,配置检查表!$Y:$Z,2,FALSE),"")</f>
        <v>钻石</v>
      </c>
      <c r="S1259" s="39" t="str">
        <f>IF(AND(Sheet1!S1466=Sheet1!T1466,Sheet1!T1466&lt;&gt;0),Sheet1!S1466,IF(AND(Sheet1!S1466&lt;&gt;Sheet1!T1466,Sheet1!T1466&lt;&gt;0),Sheet1!S1466&amp;"~"&amp;Sheet1!T1466,""))</f>
        <v/>
      </c>
      <c r="T1259" s="21" t="str">
        <f>IFERROR(VLOOKUP(Sheet1!V1262,配置检查表!$Y:$Z,2,FALSE),"")</f>
        <v/>
      </c>
      <c r="U1259" s="39" t="str">
        <f>IF(AND(Sheet1!X1466=Sheet1!Y1466,Sheet1!Y1466&lt;&gt;0),Sheet1!X1466,IF(AND(Sheet1!X1466&lt;&gt;Sheet1!Y1466,Sheet1!Y1466&lt;&gt;0),Sheet1!X1466&amp;"~"&amp;Sheet1!Y1466,""))</f>
        <v/>
      </c>
      <c r="V1259" s="21" t="str">
        <f>IFERROR(VLOOKUP(Sheet1!XAA,配置检查表!$Y:$Z,2,FALSE),"")</f>
        <v/>
      </c>
      <c r="W1259" s="21" t="str">
        <f>IF(AND(Sheet1!AC1466=Sheet1!AD1466,Sheet1!AD1466&lt;&gt;0),Sheet1!AC1466,IF(AND(Sheet1!AC1466&lt;&gt;Sheet1!AD1466,Sheet1!AD1466&lt;&gt;0),Sheet1!AC1466&amp;"~"&amp;Sheet1!AD1466,""))</f>
        <v/>
      </c>
    </row>
    <row r="1260" spans="1:23">
      <c r="A1260" s="3">
        <v>23037</v>
      </c>
      <c r="B1260" s="3" t="s">
        <v>528</v>
      </c>
      <c r="C1260" s="3" t="s">
        <v>557</v>
      </c>
      <c r="D1260" s="21" t="str">
        <f>IF(OR(Sheet1!I1263&lt;&gt;Sheet1!AF1263,Sheet1!AG1263&lt;&gt;Sheet1!J1263),"有影响","-")</f>
        <v>-</v>
      </c>
      <c r="E1260" s="21" t="str">
        <f>IF(OR(Sheet1!N1263&lt;&gt;Sheet1!AH1263,Sheet1!AI1263&lt;&gt;Sheet1!O1263),"有影响","-")</f>
        <v>-</v>
      </c>
      <c r="F1260" s="21" t="str">
        <f>IF(OR(Sheet1!S1263&lt;&gt;Sheet1!AJ1263,Sheet1!AK1263&lt;&gt;Sheet1!T1263),"有影响","-")</f>
        <v>-</v>
      </c>
      <c r="G1260" s="21" t="str">
        <f>IF(OR(Sheet1!X1263&lt;&gt;Sheet1!AL1263,Sheet1!AM1263&lt;&gt;Sheet1!Y1263),"有影响","-")</f>
        <v>-</v>
      </c>
      <c r="H1260" s="21" t="str">
        <f>IF(OR(Sheet1!AC1263&lt;&gt;Sheet1!AN1263,Sheet1!AO1263&lt;&gt;Sheet1!AD1263),"有影响","-")</f>
        <v>-</v>
      </c>
      <c r="I1260" s="21" t="str">
        <f>IF(Sheet1!G1263=0,"出错","-")</f>
        <v>-</v>
      </c>
      <c r="J1260" s="21" t="str">
        <f>IF(AND(Sheet1!G1263=0,Sheet1!L1263&lt;&gt;0),"出错","-")</f>
        <v>-</v>
      </c>
      <c r="K1260" s="21" t="str">
        <f>IF(AND(Sheet1!G1263=0,Sheet1!L1263=0,Sheet1!Q1263&lt;&gt;0),"出错","-")</f>
        <v>-</v>
      </c>
      <c r="L1260" s="21" t="str">
        <f>IF(AND(Sheet1!G1263=0,Sheet1!L1263=0,Sheet1!Q1263=0,Sheet1!V1263&lt;&gt;0),"出错","-")</f>
        <v>-</v>
      </c>
      <c r="M1260" s="21" t="str">
        <f>IF(AND(Sheet1!G1263=0,Sheet1!L1263=0,Sheet1!Q1263=0,Sheet1!V1263=0,Sheet1!AA1263&lt;&gt;0),"出错","-")</f>
        <v>-</v>
      </c>
      <c r="N1260" s="21" t="str">
        <f>IFERROR(VLOOKUP(Sheet1!G1263,配置检查表!$Y:$Z,2,FALSE),"")</f>
        <v>金币</v>
      </c>
      <c r="O1260" s="21">
        <f>IF(AND(Sheet1!I1263=Sheet1!J1263,Sheet1!J1263&lt;&gt;0),Sheet1!I1263,IF(AND(Sheet1!I1263&lt;&gt;Sheet1!J1263,Sheet1!J1263&lt;&gt;0),Sheet1!I1263&amp;"~"&amp;Sheet1!J1263,""))</f>
        <v>65000</v>
      </c>
      <c r="P1260" s="21" t="str">
        <f>IFERROR(VLOOKUP(Sheet1!L1263,配置检查表!$Y:$Z,2,FALSE),"")</f>
        <v/>
      </c>
      <c r="Q1260" s="21">
        <f>IF(AND(Sheet1!N1263=Sheet1!O1263,Sheet1!O1263&lt;&gt;0),Sheet1!N1263,IF(AND(Sheet1!N1263&lt;&gt;Sheet1!O1263,Sheet1!O1263&lt;&gt;0),Sheet1!N1263&amp;"~"&amp;Sheet1!O1263,""))</f>
        <v>50</v>
      </c>
      <c r="R1260" s="21" t="str">
        <f>IFERROR(VLOOKUP(Sheet1!Q1263,配置检查表!$Y:$Z,2,FALSE),"")</f>
        <v>钻石</v>
      </c>
      <c r="S1260" s="39" t="str">
        <f>IF(AND(Sheet1!S1467=Sheet1!T1467,Sheet1!T1467&lt;&gt;0),Sheet1!S1467,IF(AND(Sheet1!S1467&lt;&gt;Sheet1!T1467,Sheet1!T1467&lt;&gt;0),Sheet1!S1467&amp;"~"&amp;Sheet1!T1467,""))</f>
        <v/>
      </c>
      <c r="T1260" s="21" t="str">
        <f>IFERROR(VLOOKUP(Sheet1!V1263,配置检查表!$Y:$Z,2,FALSE),"")</f>
        <v/>
      </c>
      <c r="U1260" s="39" t="str">
        <f>IF(AND(Sheet1!X1467=Sheet1!Y1467,Sheet1!Y1467&lt;&gt;0),Sheet1!X1467,IF(AND(Sheet1!X1467&lt;&gt;Sheet1!Y1467,Sheet1!Y1467&lt;&gt;0),Sheet1!X1467&amp;"~"&amp;Sheet1!Y1467,""))</f>
        <v/>
      </c>
      <c r="V1260" s="21" t="str">
        <f>IFERROR(VLOOKUP(Sheet1!XAA,配置检查表!$Y:$Z,2,FALSE),"")</f>
        <v/>
      </c>
      <c r="W1260" s="21" t="str">
        <f>IF(AND(Sheet1!AC1467=Sheet1!AD1467,Sheet1!AD1467&lt;&gt;0),Sheet1!AC1467,IF(AND(Sheet1!AC1467&lt;&gt;Sheet1!AD1467,Sheet1!AD1467&lt;&gt;0),Sheet1!AC1467&amp;"~"&amp;Sheet1!AD1467,""))</f>
        <v/>
      </c>
    </row>
    <row r="1261" spans="1:23">
      <c r="A1261" s="3">
        <v>23038</v>
      </c>
      <c r="B1261" s="3" t="s">
        <v>529</v>
      </c>
      <c r="C1261" s="3" t="s">
        <v>558</v>
      </c>
      <c r="D1261" s="21" t="str">
        <f>IF(OR(Sheet1!I1264&lt;&gt;Sheet1!AF1264,Sheet1!AG1264&lt;&gt;Sheet1!J1264),"有影响","-")</f>
        <v>-</v>
      </c>
      <c r="E1261" s="21" t="str">
        <f>IF(OR(Sheet1!N1264&lt;&gt;Sheet1!AH1264,Sheet1!AI1264&lt;&gt;Sheet1!O1264),"有影响","-")</f>
        <v>-</v>
      </c>
      <c r="F1261" s="21" t="str">
        <f>IF(OR(Sheet1!S1264&lt;&gt;Sheet1!AJ1264,Sheet1!AK1264&lt;&gt;Sheet1!T1264),"有影响","-")</f>
        <v>-</v>
      </c>
      <c r="G1261" s="21" t="str">
        <f>IF(OR(Sheet1!X1264&lt;&gt;Sheet1!AL1264,Sheet1!AM1264&lt;&gt;Sheet1!Y1264),"有影响","-")</f>
        <v>-</v>
      </c>
      <c r="H1261" s="21" t="str">
        <f>IF(OR(Sheet1!AC1264&lt;&gt;Sheet1!AN1264,Sheet1!AO1264&lt;&gt;Sheet1!AD1264),"有影响","-")</f>
        <v>-</v>
      </c>
      <c r="I1261" s="21" t="str">
        <f>IF(Sheet1!G1264=0,"出错","-")</f>
        <v>-</v>
      </c>
      <c r="J1261" s="21" t="str">
        <f>IF(AND(Sheet1!G1264=0,Sheet1!L1264&lt;&gt;0),"出错","-")</f>
        <v>-</v>
      </c>
      <c r="K1261" s="21" t="str">
        <f>IF(AND(Sheet1!G1264=0,Sheet1!L1264=0,Sheet1!Q1264&lt;&gt;0),"出错","-")</f>
        <v>-</v>
      </c>
      <c r="L1261" s="21" t="str">
        <f>IF(AND(Sheet1!G1264=0,Sheet1!L1264=0,Sheet1!Q1264=0,Sheet1!V1264&lt;&gt;0),"出错","-")</f>
        <v>-</v>
      </c>
      <c r="M1261" s="21" t="str">
        <f>IF(AND(Sheet1!G1264=0,Sheet1!L1264=0,Sheet1!Q1264=0,Sheet1!V1264=0,Sheet1!AA1264&lt;&gt;0),"出错","-")</f>
        <v>-</v>
      </c>
      <c r="N1261" s="21" t="str">
        <f>IFERROR(VLOOKUP(Sheet1!G1264,配置检查表!$Y:$Z,2,FALSE),"")</f>
        <v>金币</v>
      </c>
      <c r="O1261" s="21">
        <f>IF(AND(Sheet1!I1264=Sheet1!J1264,Sheet1!J1264&lt;&gt;0),Sheet1!I1264,IF(AND(Sheet1!I1264&lt;&gt;Sheet1!J1264,Sheet1!J1264&lt;&gt;0),Sheet1!I1264&amp;"~"&amp;Sheet1!J1264,""))</f>
        <v>97500</v>
      </c>
      <c r="P1261" s="21" t="str">
        <f>IFERROR(VLOOKUP(Sheet1!L1264,配置检查表!$Y:$Z,2,FALSE),"")</f>
        <v/>
      </c>
      <c r="Q1261" s="21">
        <f>IF(AND(Sheet1!N1264=Sheet1!O1264,Sheet1!O1264&lt;&gt;0),Sheet1!N1264,IF(AND(Sheet1!N1264&lt;&gt;Sheet1!O1264,Sheet1!O1264&lt;&gt;0),Sheet1!N1264&amp;"~"&amp;Sheet1!O1264,""))</f>
        <v>100</v>
      </c>
      <c r="R1261" s="21" t="str">
        <f>IFERROR(VLOOKUP(Sheet1!Q1264,配置检查表!$Y:$Z,2,FALSE),"")</f>
        <v>钻石</v>
      </c>
      <c r="S1261" s="39" t="str">
        <f>IF(AND(Sheet1!S1468=Sheet1!T1468,Sheet1!T1468&lt;&gt;0),Sheet1!S1468,IF(AND(Sheet1!S1468&lt;&gt;Sheet1!T1468,Sheet1!T1468&lt;&gt;0),Sheet1!S1468&amp;"~"&amp;Sheet1!T1468,""))</f>
        <v/>
      </c>
      <c r="T1261" s="21" t="str">
        <f>IFERROR(VLOOKUP(Sheet1!V1264,配置检查表!$Y:$Z,2,FALSE),"")</f>
        <v/>
      </c>
      <c r="U1261" s="39" t="str">
        <f>IF(AND(Sheet1!X1468=Sheet1!Y1468,Sheet1!Y1468&lt;&gt;0),Sheet1!X1468,IF(AND(Sheet1!X1468&lt;&gt;Sheet1!Y1468,Sheet1!Y1468&lt;&gt;0),Sheet1!X1468&amp;"~"&amp;Sheet1!Y1468,""))</f>
        <v/>
      </c>
      <c r="V1261" s="21" t="str">
        <f>IFERROR(VLOOKUP(Sheet1!XAA,配置检查表!$Y:$Z,2,FALSE),"")</f>
        <v/>
      </c>
      <c r="W1261" s="21" t="str">
        <f>IF(AND(Sheet1!AC1468=Sheet1!AD1468,Sheet1!AD1468&lt;&gt;0),Sheet1!AC1468,IF(AND(Sheet1!AC1468&lt;&gt;Sheet1!AD1468,Sheet1!AD1468&lt;&gt;0),Sheet1!AC1468&amp;"~"&amp;Sheet1!AD1468,""))</f>
        <v/>
      </c>
    </row>
    <row r="1262" spans="1:23">
      <c r="A1262" s="3">
        <v>23039</v>
      </c>
      <c r="B1262" s="3" t="s">
        <v>530</v>
      </c>
      <c r="C1262" s="3" t="s">
        <v>559</v>
      </c>
      <c r="D1262" s="21" t="str">
        <f>IF(OR(Sheet1!I1265&lt;&gt;Sheet1!AF1265,Sheet1!AG1265&lt;&gt;Sheet1!J1265),"有影响","-")</f>
        <v>-</v>
      </c>
      <c r="E1262" s="21" t="str">
        <f>IF(OR(Sheet1!N1265&lt;&gt;Sheet1!AH1265,Sheet1!AI1265&lt;&gt;Sheet1!O1265),"有影响","-")</f>
        <v>-</v>
      </c>
      <c r="F1262" s="21" t="str">
        <f>IF(OR(Sheet1!S1265&lt;&gt;Sheet1!AJ1265,Sheet1!AK1265&lt;&gt;Sheet1!T1265),"有影响","-")</f>
        <v>-</v>
      </c>
      <c r="G1262" s="21" t="str">
        <f>IF(OR(Sheet1!X1265&lt;&gt;Sheet1!AL1265,Sheet1!AM1265&lt;&gt;Sheet1!Y1265),"有影响","-")</f>
        <v>-</v>
      </c>
      <c r="H1262" s="21" t="str">
        <f>IF(OR(Sheet1!AC1265&lt;&gt;Sheet1!AN1265,Sheet1!AO1265&lt;&gt;Sheet1!AD1265),"有影响","-")</f>
        <v>-</v>
      </c>
      <c r="I1262" s="21" t="str">
        <f>IF(Sheet1!G1265=0,"出错","-")</f>
        <v>-</v>
      </c>
      <c r="J1262" s="21" t="str">
        <f>IF(AND(Sheet1!G1265=0,Sheet1!L1265&lt;&gt;0),"出错","-")</f>
        <v>-</v>
      </c>
      <c r="K1262" s="21" t="str">
        <f>IF(AND(Sheet1!G1265=0,Sheet1!L1265=0,Sheet1!Q1265&lt;&gt;0),"出错","-")</f>
        <v>-</v>
      </c>
      <c r="L1262" s="21" t="str">
        <f>IF(AND(Sheet1!G1265=0,Sheet1!L1265=0,Sheet1!Q1265=0,Sheet1!V1265&lt;&gt;0),"出错","-")</f>
        <v>-</v>
      </c>
      <c r="M1262" s="21" t="str">
        <f>IF(AND(Sheet1!G1265=0,Sheet1!L1265=0,Sheet1!Q1265=0,Sheet1!V1265=0,Sheet1!AA1265&lt;&gt;0),"出错","-")</f>
        <v>-</v>
      </c>
      <c r="N1262" s="21" t="str">
        <f>IFERROR(VLOOKUP(Sheet1!G1265,配置检查表!$Y:$Z,2,FALSE),"")</f>
        <v>金币</v>
      </c>
      <c r="O1262" s="21">
        <f>IF(AND(Sheet1!I1265=Sheet1!J1265,Sheet1!J1265&lt;&gt;0),Sheet1!I1265,IF(AND(Sheet1!I1265&lt;&gt;Sheet1!J1265,Sheet1!J1265&lt;&gt;0),Sheet1!I1265&amp;"~"&amp;Sheet1!J1265,""))</f>
        <v>130000</v>
      </c>
      <c r="P1262" s="21" t="str">
        <f>IFERROR(VLOOKUP(Sheet1!L1265,配置检查表!$Y:$Z,2,FALSE),"")</f>
        <v/>
      </c>
      <c r="Q1262" s="21">
        <f>IF(AND(Sheet1!N1265=Sheet1!O1265,Sheet1!O1265&lt;&gt;0),Sheet1!N1265,IF(AND(Sheet1!N1265&lt;&gt;Sheet1!O1265,Sheet1!O1265&lt;&gt;0),Sheet1!N1265&amp;"~"&amp;Sheet1!O1265,""))</f>
        <v>150</v>
      </c>
      <c r="R1262" s="21" t="str">
        <f>IFERROR(VLOOKUP(Sheet1!Q1265,配置检查表!$Y:$Z,2,FALSE),"")</f>
        <v>钻石</v>
      </c>
      <c r="S1262" s="39" t="str">
        <f>IF(AND(Sheet1!S1469=Sheet1!T1469,Sheet1!T1469&lt;&gt;0),Sheet1!S1469,IF(AND(Sheet1!S1469&lt;&gt;Sheet1!T1469,Sheet1!T1469&lt;&gt;0),Sheet1!S1469&amp;"~"&amp;Sheet1!T1469,""))</f>
        <v/>
      </c>
      <c r="T1262" s="21" t="str">
        <f>IFERROR(VLOOKUP(Sheet1!V1265,配置检查表!$Y:$Z,2,FALSE),"")</f>
        <v/>
      </c>
      <c r="U1262" s="39" t="str">
        <f>IF(AND(Sheet1!X1469=Sheet1!Y1469,Sheet1!Y1469&lt;&gt;0),Sheet1!X1469,IF(AND(Sheet1!X1469&lt;&gt;Sheet1!Y1469,Sheet1!Y1469&lt;&gt;0),Sheet1!X1469&amp;"~"&amp;Sheet1!Y1469,""))</f>
        <v/>
      </c>
      <c r="V1262" s="21" t="str">
        <f>IFERROR(VLOOKUP(Sheet1!XAA,配置检查表!$Y:$Z,2,FALSE),"")</f>
        <v/>
      </c>
      <c r="W1262" s="21" t="str">
        <f>IF(AND(Sheet1!AC1469=Sheet1!AD1469,Sheet1!AD1469&lt;&gt;0),Sheet1!AC1469,IF(AND(Sheet1!AC1469&lt;&gt;Sheet1!AD1469,Sheet1!AD1469&lt;&gt;0),Sheet1!AC1469&amp;"~"&amp;Sheet1!AD1469,""))</f>
        <v/>
      </c>
    </row>
    <row r="1263" spans="1:23">
      <c r="A1263" s="3">
        <v>23040</v>
      </c>
      <c r="B1263" s="3" t="s">
        <v>531</v>
      </c>
      <c r="C1263" s="3" t="s">
        <v>560</v>
      </c>
      <c r="D1263" s="21" t="str">
        <f>IF(OR(Sheet1!I1266&lt;&gt;Sheet1!AF1266,Sheet1!AG1266&lt;&gt;Sheet1!J1266),"有影响","-")</f>
        <v>-</v>
      </c>
      <c r="E1263" s="21" t="str">
        <f>IF(OR(Sheet1!N1266&lt;&gt;Sheet1!AH1266,Sheet1!AI1266&lt;&gt;Sheet1!O1266),"有影响","-")</f>
        <v>-</v>
      </c>
      <c r="F1263" s="21" t="str">
        <f>IF(OR(Sheet1!S1266&lt;&gt;Sheet1!AJ1266,Sheet1!AK1266&lt;&gt;Sheet1!T1266),"有影响","-")</f>
        <v>-</v>
      </c>
      <c r="G1263" s="21" t="str">
        <f>IF(OR(Sheet1!X1266&lt;&gt;Sheet1!AL1266,Sheet1!AM1266&lt;&gt;Sheet1!Y1266),"有影响","-")</f>
        <v>-</v>
      </c>
      <c r="H1263" s="21" t="str">
        <f>IF(OR(Sheet1!AC1266&lt;&gt;Sheet1!AN1266,Sheet1!AO1266&lt;&gt;Sheet1!AD1266),"有影响","-")</f>
        <v>-</v>
      </c>
      <c r="I1263" s="21" t="str">
        <f>IF(Sheet1!G1266=0,"出错","-")</f>
        <v>-</v>
      </c>
      <c r="J1263" s="21" t="str">
        <f>IF(AND(Sheet1!G1266=0,Sheet1!L1266&lt;&gt;0),"出错","-")</f>
        <v>-</v>
      </c>
      <c r="K1263" s="21" t="str">
        <f>IF(AND(Sheet1!G1266=0,Sheet1!L1266=0,Sheet1!Q1266&lt;&gt;0),"出错","-")</f>
        <v>-</v>
      </c>
      <c r="L1263" s="21" t="str">
        <f>IF(AND(Sheet1!G1266=0,Sheet1!L1266=0,Sheet1!Q1266=0,Sheet1!V1266&lt;&gt;0),"出错","-")</f>
        <v>-</v>
      </c>
      <c r="M1263" s="21" t="str">
        <f>IF(AND(Sheet1!G1266=0,Sheet1!L1266=0,Sheet1!Q1266=0,Sheet1!V1266=0,Sheet1!AA1266&lt;&gt;0),"出错","-")</f>
        <v>-</v>
      </c>
      <c r="N1263" s="21" t="str">
        <f>IFERROR(VLOOKUP(Sheet1!G1266,配置检查表!$Y:$Z,2,FALSE),"")</f>
        <v>金币</v>
      </c>
      <c r="O1263" s="21">
        <f>IF(AND(Sheet1!I1266=Sheet1!J1266,Sheet1!J1266&lt;&gt;0),Sheet1!I1266,IF(AND(Sheet1!I1266&lt;&gt;Sheet1!J1266,Sheet1!J1266&lt;&gt;0),Sheet1!I1266&amp;"~"&amp;Sheet1!J1266,""))</f>
        <v>70000</v>
      </c>
      <c r="P1263" s="21" t="str">
        <f>IFERROR(VLOOKUP(Sheet1!L1266,配置检查表!$Y:$Z,2,FALSE),"")</f>
        <v/>
      </c>
      <c r="Q1263" s="21">
        <f>IF(AND(Sheet1!N1266=Sheet1!O1266,Sheet1!O1266&lt;&gt;0),Sheet1!N1266,IF(AND(Sheet1!N1266&lt;&gt;Sheet1!O1266,Sheet1!O1266&lt;&gt;0),Sheet1!N1266&amp;"~"&amp;Sheet1!O1266,""))</f>
        <v>50</v>
      </c>
      <c r="R1263" s="21" t="str">
        <f>IFERROR(VLOOKUP(Sheet1!Q1266,配置检查表!$Y:$Z,2,FALSE),"")</f>
        <v>钻石</v>
      </c>
      <c r="S1263" s="39" t="str">
        <f>IF(AND(Sheet1!S1470=Sheet1!T1470,Sheet1!T1470&lt;&gt;0),Sheet1!S1470,IF(AND(Sheet1!S1470&lt;&gt;Sheet1!T1470,Sheet1!T1470&lt;&gt;0),Sheet1!S1470&amp;"~"&amp;Sheet1!T1470,""))</f>
        <v/>
      </c>
      <c r="T1263" s="21" t="str">
        <f>IFERROR(VLOOKUP(Sheet1!V1266,配置检查表!$Y:$Z,2,FALSE),"")</f>
        <v/>
      </c>
      <c r="U1263" s="39" t="str">
        <f>IF(AND(Sheet1!X1470=Sheet1!Y1470,Sheet1!Y1470&lt;&gt;0),Sheet1!X1470,IF(AND(Sheet1!X1470&lt;&gt;Sheet1!Y1470,Sheet1!Y1470&lt;&gt;0),Sheet1!X1470&amp;"~"&amp;Sheet1!Y1470,""))</f>
        <v/>
      </c>
      <c r="V1263" s="21" t="str">
        <f>IFERROR(VLOOKUP(Sheet1!XAA,配置检查表!$Y:$Z,2,FALSE),"")</f>
        <v/>
      </c>
      <c r="W1263" s="21" t="str">
        <f>IF(AND(Sheet1!AC1470=Sheet1!AD1470,Sheet1!AD1470&lt;&gt;0),Sheet1!AC1470,IF(AND(Sheet1!AC1470&lt;&gt;Sheet1!AD1470,Sheet1!AD1470&lt;&gt;0),Sheet1!AC1470&amp;"~"&amp;Sheet1!AD1470,""))</f>
        <v/>
      </c>
    </row>
    <row r="1264" spans="1:23">
      <c r="A1264" s="3">
        <v>23041</v>
      </c>
      <c r="B1264" s="3" t="s">
        <v>532</v>
      </c>
      <c r="C1264" s="3" t="s">
        <v>561</v>
      </c>
      <c r="D1264" s="21" t="str">
        <f>IF(OR(Sheet1!I1267&lt;&gt;Sheet1!AF1267,Sheet1!AG1267&lt;&gt;Sheet1!J1267),"有影响","-")</f>
        <v>-</v>
      </c>
      <c r="E1264" s="21" t="str">
        <f>IF(OR(Sheet1!N1267&lt;&gt;Sheet1!AH1267,Sheet1!AI1267&lt;&gt;Sheet1!O1267),"有影响","-")</f>
        <v>-</v>
      </c>
      <c r="F1264" s="21" t="str">
        <f>IF(OR(Sheet1!S1267&lt;&gt;Sheet1!AJ1267,Sheet1!AK1267&lt;&gt;Sheet1!T1267),"有影响","-")</f>
        <v>-</v>
      </c>
      <c r="G1264" s="21" t="str">
        <f>IF(OR(Sheet1!X1267&lt;&gt;Sheet1!AL1267,Sheet1!AM1267&lt;&gt;Sheet1!Y1267),"有影响","-")</f>
        <v>-</v>
      </c>
      <c r="H1264" s="21" t="str">
        <f>IF(OR(Sheet1!AC1267&lt;&gt;Sheet1!AN1267,Sheet1!AO1267&lt;&gt;Sheet1!AD1267),"有影响","-")</f>
        <v>-</v>
      </c>
      <c r="I1264" s="21" t="str">
        <f>IF(Sheet1!G1267=0,"出错","-")</f>
        <v>-</v>
      </c>
      <c r="J1264" s="21" t="str">
        <f>IF(AND(Sheet1!G1267=0,Sheet1!L1267&lt;&gt;0),"出错","-")</f>
        <v>-</v>
      </c>
      <c r="K1264" s="21" t="str">
        <f>IF(AND(Sheet1!G1267=0,Sheet1!L1267=0,Sheet1!Q1267&lt;&gt;0),"出错","-")</f>
        <v>-</v>
      </c>
      <c r="L1264" s="21" t="str">
        <f>IF(AND(Sheet1!G1267=0,Sheet1!L1267=0,Sheet1!Q1267=0,Sheet1!V1267&lt;&gt;0),"出错","-")</f>
        <v>-</v>
      </c>
      <c r="M1264" s="21" t="str">
        <f>IF(AND(Sheet1!G1267=0,Sheet1!L1267=0,Sheet1!Q1267=0,Sheet1!V1267=0,Sheet1!AA1267&lt;&gt;0),"出错","-")</f>
        <v>-</v>
      </c>
      <c r="N1264" s="21" t="str">
        <f>IFERROR(VLOOKUP(Sheet1!G1267,配置检查表!$Y:$Z,2,FALSE),"")</f>
        <v>金币</v>
      </c>
      <c r="O1264" s="21">
        <f>IF(AND(Sheet1!I1267=Sheet1!J1267,Sheet1!J1267&lt;&gt;0),Sheet1!I1267,IF(AND(Sheet1!I1267&lt;&gt;Sheet1!J1267,Sheet1!J1267&lt;&gt;0),Sheet1!I1267&amp;"~"&amp;Sheet1!J1267,""))</f>
        <v>105000</v>
      </c>
      <c r="P1264" s="21" t="str">
        <f>IFERROR(VLOOKUP(Sheet1!L1267,配置检查表!$Y:$Z,2,FALSE),"")</f>
        <v/>
      </c>
      <c r="Q1264" s="21">
        <f>IF(AND(Sheet1!N1267=Sheet1!O1267,Sheet1!O1267&lt;&gt;0),Sheet1!N1267,IF(AND(Sheet1!N1267&lt;&gt;Sheet1!O1267,Sheet1!O1267&lt;&gt;0),Sheet1!N1267&amp;"~"&amp;Sheet1!O1267,""))</f>
        <v>100</v>
      </c>
      <c r="R1264" s="21" t="str">
        <f>IFERROR(VLOOKUP(Sheet1!Q1267,配置检查表!$Y:$Z,2,FALSE),"")</f>
        <v>钻石</v>
      </c>
      <c r="S1264" s="39" t="str">
        <f>IF(AND(Sheet1!S1471=Sheet1!T1471,Sheet1!T1471&lt;&gt;0),Sheet1!S1471,IF(AND(Sheet1!S1471&lt;&gt;Sheet1!T1471,Sheet1!T1471&lt;&gt;0),Sheet1!S1471&amp;"~"&amp;Sheet1!T1471,""))</f>
        <v/>
      </c>
      <c r="T1264" s="21" t="str">
        <f>IFERROR(VLOOKUP(Sheet1!V1267,配置检查表!$Y:$Z,2,FALSE),"")</f>
        <v/>
      </c>
      <c r="U1264" s="39" t="str">
        <f>IF(AND(Sheet1!X1471=Sheet1!Y1471,Sheet1!Y1471&lt;&gt;0),Sheet1!X1471,IF(AND(Sheet1!X1471&lt;&gt;Sheet1!Y1471,Sheet1!Y1471&lt;&gt;0),Sheet1!X1471&amp;"~"&amp;Sheet1!Y1471,""))</f>
        <v/>
      </c>
      <c r="V1264" s="21" t="str">
        <f>IFERROR(VLOOKUP(Sheet1!XAA,配置检查表!$Y:$Z,2,FALSE),"")</f>
        <v/>
      </c>
      <c r="W1264" s="21" t="str">
        <f>IF(AND(Sheet1!AC1471=Sheet1!AD1471,Sheet1!AD1471&lt;&gt;0),Sheet1!AC1471,IF(AND(Sheet1!AC1471&lt;&gt;Sheet1!AD1471,Sheet1!AD1471&lt;&gt;0),Sheet1!AC1471&amp;"~"&amp;Sheet1!AD1471,""))</f>
        <v/>
      </c>
    </row>
    <row r="1265" spans="1:23">
      <c r="A1265" s="3">
        <v>23042</v>
      </c>
      <c r="B1265" s="3" t="s">
        <v>533</v>
      </c>
      <c r="C1265" s="3" t="s">
        <v>562</v>
      </c>
      <c r="D1265" s="21" t="str">
        <f>IF(OR(Sheet1!I1268&lt;&gt;Sheet1!AF1268,Sheet1!AG1268&lt;&gt;Sheet1!J1268),"有影响","-")</f>
        <v>-</v>
      </c>
      <c r="E1265" s="21" t="str">
        <f>IF(OR(Sheet1!N1268&lt;&gt;Sheet1!AH1268,Sheet1!AI1268&lt;&gt;Sheet1!O1268),"有影响","-")</f>
        <v>-</v>
      </c>
      <c r="F1265" s="21" t="str">
        <f>IF(OR(Sheet1!S1268&lt;&gt;Sheet1!AJ1268,Sheet1!AK1268&lt;&gt;Sheet1!T1268),"有影响","-")</f>
        <v>-</v>
      </c>
      <c r="G1265" s="21" t="str">
        <f>IF(OR(Sheet1!X1268&lt;&gt;Sheet1!AL1268,Sheet1!AM1268&lt;&gt;Sheet1!Y1268),"有影响","-")</f>
        <v>-</v>
      </c>
      <c r="H1265" s="21" t="str">
        <f>IF(OR(Sheet1!AC1268&lt;&gt;Sheet1!AN1268,Sheet1!AO1268&lt;&gt;Sheet1!AD1268),"有影响","-")</f>
        <v>-</v>
      </c>
      <c r="I1265" s="21" t="str">
        <f>IF(Sheet1!G1268=0,"出错","-")</f>
        <v>-</v>
      </c>
      <c r="J1265" s="21" t="str">
        <f>IF(AND(Sheet1!G1268=0,Sheet1!L1268&lt;&gt;0),"出错","-")</f>
        <v>-</v>
      </c>
      <c r="K1265" s="21" t="str">
        <f>IF(AND(Sheet1!G1268=0,Sheet1!L1268=0,Sheet1!Q1268&lt;&gt;0),"出错","-")</f>
        <v>-</v>
      </c>
      <c r="L1265" s="21" t="str">
        <f>IF(AND(Sheet1!G1268=0,Sheet1!L1268=0,Sheet1!Q1268=0,Sheet1!V1268&lt;&gt;0),"出错","-")</f>
        <v>-</v>
      </c>
      <c r="M1265" s="21" t="str">
        <f>IF(AND(Sheet1!G1268=0,Sheet1!L1268=0,Sheet1!Q1268=0,Sheet1!V1268=0,Sheet1!AA1268&lt;&gt;0),"出错","-")</f>
        <v>-</v>
      </c>
      <c r="N1265" s="21" t="str">
        <f>IFERROR(VLOOKUP(Sheet1!G1268,配置检查表!$Y:$Z,2,FALSE),"")</f>
        <v>金币</v>
      </c>
      <c r="O1265" s="21">
        <f>IF(AND(Sheet1!I1268=Sheet1!J1268,Sheet1!J1268&lt;&gt;0),Sheet1!I1268,IF(AND(Sheet1!I1268&lt;&gt;Sheet1!J1268,Sheet1!J1268&lt;&gt;0),Sheet1!I1268&amp;"~"&amp;Sheet1!J1268,""))</f>
        <v>140000</v>
      </c>
      <c r="P1265" s="21" t="str">
        <f>IFERROR(VLOOKUP(Sheet1!L1268,配置检查表!$Y:$Z,2,FALSE),"")</f>
        <v/>
      </c>
      <c r="Q1265" s="21">
        <f>IF(AND(Sheet1!N1268=Sheet1!O1268,Sheet1!O1268&lt;&gt;0),Sheet1!N1268,IF(AND(Sheet1!N1268&lt;&gt;Sheet1!O1268,Sheet1!O1268&lt;&gt;0),Sheet1!N1268&amp;"~"&amp;Sheet1!O1268,""))</f>
        <v>150</v>
      </c>
      <c r="R1265" s="21" t="str">
        <f>IFERROR(VLOOKUP(Sheet1!Q1268,配置检查表!$Y:$Z,2,FALSE),"")</f>
        <v>钻石</v>
      </c>
      <c r="S1265" s="39" t="str">
        <f>IF(AND(Sheet1!S1472=Sheet1!T1472,Sheet1!T1472&lt;&gt;0),Sheet1!S1472,IF(AND(Sheet1!S1472&lt;&gt;Sheet1!T1472,Sheet1!T1472&lt;&gt;0),Sheet1!S1472&amp;"~"&amp;Sheet1!T1472,""))</f>
        <v/>
      </c>
      <c r="T1265" s="21" t="str">
        <f>IFERROR(VLOOKUP(Sheet1!V1268,配置检查表!$Y:$Z,2,FALSE),"")</f>
        <v/>
      </c>
      <c r="U1265" s="39" t="str">
        <f>IF(AND(Sheet1!X1472=Sheet1!Y1472,Sheet1!Y1472&lt;&gt;0),Sheet1!X1472,IF(AND(Sheet1!X1472&lt;&gt;Sheet1!Y1472,Sheet1!Y1472&lt;&gt;0),Sheet1!X1472&amp;"~"&amp;Sheet1!Y1472,""))</f>
        <v/>
      </c>
      <c r="V1265" s="21" t="str">
        <f>IFERROR(VLOOKUP(Sheet1!XAA,配置检查表!$Y:$Z,2,FALSE),"")</f>
        <v/>
      </c>
      <c r="W1265" s="21" t="str">
        <f>IF(AND(Sheet1!AC1472=Sheet1!AD1472,Sheet1!AD1472&lt;&gt;0),Sheet1!AC1472,IF(AND(Sheet1!AC1472&lt;&gt;Sheet1!AD1472,Sheet1!AD1472&lt;&gt;0),Sheet1!AC1472&amp;"~"&amp;Sheet1!AD1472,""))</f>
        <v/>
      </c>
    </row>
    <row r="1266" spans="1:23">
      <c r="A1266" s="3">
        <v>23043</v>
      </c>
      <c r="B1266" s="3" t="s">
        <v>534</v>
      </c>
      <c r="C1266" s="3" t="s">
        <v>563</v>
      </c>
      <c r="D1266" s="21" t="str">
        <f>IF(OR(Sheet1!I1269&lt;&gt;Sheet1!AF1269,Sheet1!AG1269&lt;&gt;Sheet1!J1269),"有影响","-")</f>
        <v>-</v>
      </c>
      <c r="E1266" s="21" t="str">
        <f>IF(OR(Sheet1!N1269&lt;&gt;Sheet1!AH1269,Sheet1!AI1269&lt;&gt;Sheet1!O1269),"有影响","-")</f>
        <v>-</v>
      </c>
      <c r="F1266" s="21" t="str">
        <f>IF(OR(Sheet1!S1269&lt;&gt;Sheet1!AJ1269,Sheet1!AK1269&lt;&gt;Sheet1!T1269),"有影响","-")</f>
        <v>-</v>
      </c>
      <c r="G1266" s="21" t="str">
        <f>IF(OR(Sheet1!X1269&lt;&gt;Sheet1!AL1269,Sheet1!AM1269&lt;&gt;Sheet1!Y1269),"有影响","-")</f>
        <v>-</v>
      </c>
      <c r="H1266" s="21" t="str">
        <f>IF(OR(Sheet1!AC1269&lt;&gt;Sheet1!AN1269,Sheet1!AO1269&lt;&gt;Sheet1!AD1269),"有影响","-")</f>
        <v>-</v>
      </c>
      <c r="I1266" s="21" t="str">
        <f>IF(Sheet1!G1269=0,"出错","-")</f>
        <v>-</v>
      </c>
      <c r="J1266" s="21" t="str">
        <f>IF(AND(Sheet1!G1269=0,Sheet1!L1269&lt;&gt;0),"出错","-")</f>
        <v>-</v>
      </c>
      <c r="K1266" s="21" t="str">
        <f>IF(AND(Sheet1!G1269=0,Sheet1!L1269=0,Sheet1!Q1269&lt;&gt;0),"出错","-")</f>
        <v>-</v>
      </c>
      <c r="L1266" s="21" t="str">
        <f>IF(AND(Sheet1!G1269=0,Sheet1!L1269=0,Sheet1!Q1269=0,Sheet1!V1269&lt;&gt;0),"出错","-")</f>
        <v>-</v>
      </c>
      <c r="M1266" s="21" t="str">
        <f>IF(AND(Sheet1!G1269=0,Sheet1!L1269=0,Sheet1!Q1269=0,Sheet1!V1269=0,Sheet1!AA1269&lt;&gt;0),"出错","-")</f>
        <v>-</v>
      </c>
      <c r="N1266" s="21" t="str">
        <f>IFERROR(VLOOKUP(Sheet1!G1269,配置检查表!$Y:$Z,2,FALSE),"")</f>
        <v>金币</v>
      </c>
      <c r="O1266" s="21">
        <f>IF(AND(Sheet1!I1269=Sheet1!J1269,Sheet1!J1269&lt;&gt;0),Sheet1!I1269,IF(AND(Sheet1!I1269&lt;&gt;Sheet1!J1269,Sheet1!J1269&lt;&gt;0),Sheet1!I1269&amp;"~"&amp;Sheet1!J1269,""))</f>
        <v>75000</v>
      </c>
      <c r="P1266" s="21" t="str">
        <f>IFERROR(VLOOKUP(Sheet1!L1269,配置检查表!$Y:$Z,2,FALSE),"")</f>
        <v/>
      </c>
      <c r="Q1266" s="21">
        <f>IF(AND(Sheet1!N1269=Sheet1!O1269,Sheet1!O1269&lt;&gt;0),Sheet1!N1269,IF(AND(Sheet1!N1269&lt;&gt;Sheet1!O1269,Sheet1!O1269&lt;&gt;0),Sheet1!N1269&amp;"~"&amp;Sheet1!O1269,""))</f>
        <v>50</v>
      </c>
      <c r="R1266" s="21" t="str">
        <f>IFERROR(VLOOKUP(Sheet1!Q1269,配置检查表!$Y:$Z,2,FALSE),"")</f>
        <v>钻石</v>
      </c>
      <c r="S1266" s="39" t="str">
        <f>IF(AND(Sheet1!S1473=Sheet1!T1473,Sheet1!T1473&lt;&gt;0),Sheet1!S1473,IF(AND(Sheet1!S1473&lt;&gt;Sheet1!T1473,Sheet1!T1473&lt;&gt;0),Sheet1!S1473&amp;"~"&amp;Sheet1!T1473,""))</f>
        <v/>
      </c>
      <c r="T1266" s="21" t="str">
        <f>IFERROR(VLOOKUP(Sheet1!V1269,配置检查表!$Y:$Z,2,FALSE),"")</f>
        <v/>
      </c>
      <c r="U1266" s="39" t="str">
        <f>IF(AND(Sheet1!X1473=Sheet1!Y1473,Sheet1!Y1473&lt;&gt;0),Sheet1!X1473,IF(AND(Sheet1!X1473&lt;&gt;Sheet1!Y1473,Sheet1!Y1473&lt;&gt;0),Sheet1!X1473&amp;"~"&amp;Sheet1!Y1473,""))</f>
        <v/>
      </c>
      <c r="V1266" s="21" t="str">
        <f>IFERROR(VLOOKUP(Sheet1!XAA,配置检查表!$Y:$Z,2,FALSE),"")</f>
        <v/>
      </c>
      <c r="W1266" s="21" t="str">
        <f>IF(AND(Sheet1!AC1473=Sheet1!AD1473,Sheet1!AD1473&lt;&gt;0),Sheet1!AC1473,IF(AND(Sheet1!AC1473&lt;&gt;Sheet1!AD1473,Sheet1!AD1473&lt;&gt;0),Sheet1!AC1473&amp;"~"&amp;Sheet1!AD1473,""))</f>
        <v/>
      </c>
    </row>
    <row r="1267" spans="1:23">
      <c r="A1267" s="3">
        <v>23044</v>
      </c>
      <c r="B1267" s="3" t="s">
        <v>535</v>
      </c>
      <c r="C1267" s="3" t="s">
        <v>564</v>
      </c>
      <c r="D1267" s="21" t="str">
        <f>IF(OR(Sheet1!I1270&lt;&gt;Sheet1!AF1270,Sheet1!AG1270&lt;&gt;Sheet1!J1270),"有影响","-")</f>
        <v>-</v>
      </c>
      <c r="E1267" s="21" t="str">
        <f>IF(OR(Sheet1!N1270&lt;&gt;Sheet1!AH1270,Sheet1!AI1270&lt;&gt;Sheet1!O1270),"有影响","-")</f>
        <v>-</v>
      </c>
      <c r="F1267" s="21" t="str">
        <f>IF(OR(Sheet1!S1270&lt;&gt;Sheet1!AJ1270,Sheet1!AK1270&lt;&gt;Sheet1!T1270),"有影响","-")</f>
        <v>-</v>
      </c>
      <c r="G1267" s="21" t="str">
        <f>IF(OR(Sheet1!X1270&lt;&gt;Sheet1!AL1270,Sheet1!AM1270&lt;&gt;Sheet1!Y1270),"有影响","-")</f>
        <v>-</v>
      </c>
      <c r="H1267" s="21" t="str">
        <f>IF(OR(Sheet1!AC1270&lt;&gt;Sheet1!AN1270,Sheet1!AO1270&lt;&gt;Sheet1!AD1270),"有影响","-")</f>
        <v>-</v>
      </c>
      <c r="I1267" s="21" t="str">
        <f>IF(Sheet1!G1270=0,"出错","-")</f>
        <v>-</v>
      </c>
      <c r="J1267" s="21" t="str">
        <f>IF(AND(Sheet1!G1270=0,Sheet1!L1270&lt;&gt;0),"出错","-")</f>
        <v>-</v>
      </c>
      <c r="K1267" s="21" t="str">
        <f>IF(AND(Sheet1!G1270=0,Sheet1!L1270=0,Sheet1!Q1270&lt;&gt;0),"出错","-")</f>
        <v>-</v>
      </c>
      <c r="L1267" s="21" t="str">
        <f>IF(AND(Sheet1!G1270=0,Sheet1!L1270=0,Sheet1!Q1270=0,Sheet1!V1270&lt;&gt;0),"出错","-")</f>
        <v>-</v>
      </c>
      <c r="M1267" s="21" t="str">
        <f>IF(AND(Sheet1!G1270=0,Sheet1!L1270=0,Sheet1!Q1270=0,Sheet1!V1270=0,Sheet1!AA1270&lt;&gt;0),"出错","-")</f>
        <v>-</v>
      </c>
      <c r="N1267" s="21" t="str">
        <f>IFERROR(VLOOKUP(Sheet1!G1270,配置检查表!$Y:$Z,2,FALSE),"")</f>
        <v>金币</v>
      </c>
      <c r="O1267" s="21">
        <f>IF(AND(Sheet1!I1270=Sheet1!J1270,Sheet1!J1270&lt;&gt;0),Sheet1!I1270,IF(AND(Sheet1!I1270&lt;&gt;Sheet1!J1270,Sheet1!J1270&lt;&gt;0),Sheet1!I1270&amp;"~"&amp;Sheet1!J1270,""))</f>
        <v>112500</v>
      </c>
      <c r="P1267" s="21" t="str">
        <f>IFERROR(VLOOKUP(Sheet1!L1270,配置检查表!$Y:$Z,2,FALSE),"")</f>
        <v/>
      </c>
      <c r="Q1267" s="21">
        <f>IF(AND(Sheet1!N1270=Sheet1!O1270,Sheet1!O1270&lt;&gt;0),Sheet1!N1270,IF(AND(Sheet1!N1270&lt;&gt;Sheet1!O1270,Sheet1!O1270&lt;&gt;0),Sheet1!N1270&amp;"~"&amp;Sheet1!O1270,""))</f>
        <v>100</v>
      </c>
      <c r="R1267" s="21" t="str">
        <f>IFERROR(VLOOKUP(Sheet1!Q1270,配置检查表!$Y:$Z,2,FALSE),"")</f>
        <v>钻石</v>
      </c>
      <c r="S1267" s="39" t="str">
        <f>IF(AND(Sheet1!S1474=Sheet1!T1474,Sheet1!T1474&lt;&gt;0),Sheet1!S1474,IF(AND(Sheet1!S1474&lt;&gt;Sheet1!T1474,Sheet1!T1474&lt;&gt;0),Sheet1!S1474&amp;"~"&amp;Sheet1!T1474,""))</f>
        <v/>
      </c>
      <c r="T1267" s="21" t="str">
        <f>IFERROR(VLOOKUP(Sheet1!V1270,配置检查表!$Y:$Z,2,FALSE),"")</f>
        <v/>
      </c>
      <c r="U1267" s="39" t="str">
        <f>IF(AND(Sheet1!X1474=Sheet1!Y1474,Sheet1!Y1474&lt;&gt;0),Sheet1!X1474,IF(AND(Sheet1!X1474&lt;&gt;Sheet1!Y1474,Sheet1!Y1474&lt;&gt;0),Sheet1!X1474&amp;"~"&amp;Sheet1!Y1474,""))</f>
        <v/>
      </c>
      <c r="V1267" s="21" t="str">
        <f>IFERROR(VLOOKUP(Sheet1!XAA,配置检查表!$Y:$Z,2,FALSE),"")</f>
        <v/>
      </c>
      <c r="W1267" s="21" t="str">
        <f>IF(AND(Sheet1!AC1474=Sheet1!AD1474,Sheet1!AD1474&lt;&gt;0),Sheet1!AC1474,IF(AND(Sheet1!AC1474&lt;&gt;Sheet1!AD1474,Sheet1!AD1474&lt;&gt;0),Sheet1!AC1474&amp;"~"&amp;Sheet1!AD1474,""))</f>
        <v/>
      </c>
    </row>
    <row r="1268" spans="1:23">
      <c r="A1268" s="3">
        <v>23045</v>
      </c>
      <c r="B1268" s="3" t="s">
        <v>536</v>
      </c>
      <c r="C1268" s="3" t="s">
        <v>565</v>
      </c>
      <c r="D1268" s="21" t="str">
        <f>IF(OR(Sheet1!I1271&lt;&gt;Sheet1!AF1271,Sheet1!AG1271&lt;&gt;Sheet1!J1271),"有影响","-")</f>
        <v>-</v>
      </c>
      <c r="E1268" s="21" t="str">
        <f>IF(OR(Sheet1!N1271&lt;&gt;Sheet1!AH1271,Sheet1!AI1271&lt;&gt;Sheet1!O1271),"有影响","-")</f>
        <v>-</v>
      </c>
      <c r="F1268" s="21" t="str">
        <f>IF(OR(Sheet1!S1271&lt;&gt;Sheet1!AJ1271,Sheet1!AK1271&lt;&gt;Sheet1!T1271),"有影响","-")</f>
        <v>-</v>
      </c>
      <c r="G1268" s="21" t="str">
        <f>IF(OR(Sheet1!X1271&lt;&gt;Sheet1!AL1271,Sheet1!AM1271&lt;&gt;Sheet1!Y1271),"有影响","-")</f>
        <v>-</v>
      </c>
      <c r="H1268" s="21" t="str">
        <f>IF(OR(Sheet1!AC1271&lt;&gt;Sheet1!AN1271,Sheet1!AO1271&lt;&gt;Sheet1!AD1271),"有影响","-")</f>
        <v>-</v>
      </c>
      <c r="I1268" s="21" t="str">
        <f>IF(Sheet1!G1271=0,"出错","-")</f>
        <v>-</v>
      </c>
      <c r="J1268" s="21" t="str">
        <f>IF(AND(Sheet1!G1271=0,Sheet1!L1271&lt;&gt;0),"出错","-")</f>
        <v>-</v>
      </c>
      <c r="K1268" s="21" t="str">
        <f>IF(AND(Sheet1!G1271=0,Sheet1!L1271=0,Sheet1!Q1271&lt;&gt;0),"出错","-")</f>
        <v>-</v>
      </c>
      <c r="L1268" s="21" t="str">
        <f>IF(AND(Sheet1!G1271=0,Sheet1!L1271=0,Sheet1!Q1271=0,Sheet1!V1271&lt;&gt;0),"出错","-")</f>
        <v>-</v>
      </c>
      <c r="M1268" s="21" t="str">
        <f>IF(AND(Sheet1!G1271=0,Sheet1!L1271=0,Sheet1!Q1271=0,Sheet1!V1271=0,Sheet1!AA1271&lt;&gt;0),"出错","-")</f>
        <v>-</v>
      </c>
      <c r="N1268" s="21" t="str">
        <f>IFERROR(VLOOKUP(Sheet1!G1271,配置检查表!$Y:$Z,2,FALSE),"")</f>
        <v>金币</v>
      </c>
      <c r="O1268" s="21">
        <f>IF(AND(Sheet1!I1271=Sheet1!J1271,Sheet1!J1271&lt;&gt;0),Sheet1!I1271,IF(AND(Sheet1!I1271&lt;&gt;Sheet1!J1271,Sheet1!J1271&lt;&gt;0),Sheet1!I1271&amp;"~"&amp;Sheet1!J1271,""))</f>
        <v>150000</v>
      </c>
      <c r="P1268" s="21" t="str">
        <f>IFERROR(VLOOKUP(Sheet1!L1271,配置检查表!$Y:$Z,2,FALSE),"")</f>
        <v/>
      </c>
      <c r="Q1268" s="21">
        <f>IF(AND(Sheet1!N1271=Sheet1!O1271,Sheet1!O1271&lt;&gt;0),Sheet1!N1271,IF(AND(Sheet1!N1271&lt;&gt;Sheet1!O1271,Sheet1!O1271&lt;&gt;0),Sheet1!N1271&amp;"~"&amp;Sheet1!O1271,""))</f>
        <v>150</v>
      </c>
      <c r="R1268" s="21" t="str">
        <f>IFERROR(VLOOKUP(Sheet1!Q1271,配置检查表!$Y:$Z,2,FALSE),"")</f>
        <v>钻石</v>
      </c>
      <c r="S1268" s="39" t="str">
        <f>IF(AND(Sheet1!S1475=Sheet1!T1475,Sheet1!T1475&lt;&gt;0),Sheet1!S1475,IF(AND(Sheet1!S1475&lt;&gt;Sheet1!T1475,Sheet1!T1475&lt;&gt;0),Sheet1!S1475&amp;"~"&amp;Sheet1!T1475,""))</f>
        <v/>
      </c>
      <c r="T1268" s="21" t="str">
        <f>IFERROR(VLOOKUP(Sheet1!V1271,配置检查表!$Y:$Z,2,FALSE),"")</f>
        <v/>
      </c>
      <c r="U1268" s="39" t="str">
        <f>IF(AND(Sheet1!X1475=Sheet1!Y1475,Sheet1!Y1475&lt;&gt;0),Sheet1!X1475,IF(AND(Sheet1!X1475&lt;&gt;Sheet1!Y1475,Sheet1!Y1475&lt;&gt;0),Sheet1!X1475&amp;"~"&amp;Sheet1!Y1475,""))</f>
        <v/>
      </c>
      <c r="V1268" s="21" t="str">
        <f>IFERROR(VLOOKUP(Sheet1!XAA,配置检查表!$Y:$Z,2,FALSE),"")</f>
        <v/>
      </c>
      <c r="W1268" s="21" t="str">
        <f>IF(AND(Sheet1!AC1475=Sheet1!AD1475,Sheet1!AD1475&lt;&gt;0),Sheet1!AC1475,IF(AND(Sheet1!AC1475&lt;&gt;Sheet1!AD1475,Sheet1!AD1475&lt;&gt;0),Sheet1!AC1475&amp;"~"&amp;Sheet1!AD1475,""))</f>
        <v/>
      </c>
    </row>
    <row r="1269" spans="1:23">
      <c r="A1269" s="3">
        <v>23046</v>
      </c>
      <c r="B1269" s="3" t="s">
        <v>537</v>
      </c>
      <c r="C1269" s="3" t="s">
        <v>566</v>
      </c>
      <c r="D1269" s="21" t="str">
        <f>IF(OR(Sheet1!I1272&lt;&gt;Sheet1!AF1272,Sheet1!AG1272&lt;&gt;Sheet1!J1272),"有影响","-")</f>
        <v>-</v>
      </c>
      <c r="E1269" s="21" t="str">
        <f>IF(OR(Sheet1!N1272&lt;&gt;Sheet1!AH1272,Sheet1!AI1272&lt;&gt;Sheet1!O1272),"有影响","-")</f>
        <v>-</v>
      </c>
      <c r="F1269" s="21" t="str">
        <f>IF(OR(Sheet1!S1272&lt;&gt;Sheet1!AJ1272,Sheet1!AK1272&lt;&gt;Sheet1!T1272),"有影响","-")</f>
        <v>-</v>
      </c>
      <c r="G1269" s="21" t="str">
        <f>IF(OR(Sheet1!X1272&lt;&gt;Sheet1!AL1272,Sheet1!AM1272&lt;&gt;Sheet1!Y1272),"有影响","-")</f>
        <v>-</v>
      </c>
      <c r="H1269" s="21" t="str">
        <f>IF(OR(Sheet1!AC1272&lt;&gt;Sheet1!AN1272,Sheet1!AO1272&lt;&gt;Sheet1!AD1272),"有影响","-")</f>
        <v>-</v>
      </c>
      <c r="I1269" s="21" t="str">
        <f>IF(Sheet1!G1272=0,"出错","-")</f>
        <v>-</v>
      </c>
      <c r="J1269" s="21" t="str">
        <f>IF(AND(Sheet1!G1272=0,Sheet1!L1272&lt;&gt;0),"出错","-")</f>
        <v>-</v>
      </c>
      <c r="K1269" s="21" t="str">
        <f>IF(AND(Sheet1!G1272=0,Sheet1!L1272=0,Sheet1!Q1272&lt;&gt;0),"出错","-")</f>
        <v>-</v>
      </c>
      <c r="L1269" s="21" t="str">
        <f>IF(AND(Sheet1!G1272=0,Sheet1!L1272=0,Sheet1!Q1272=0,Sheet1!V1272&lt;&gt;0),"出错","-")</f>
        <v>-</v>
      </c>
      <c r="M1269" s="21" t="str">
        <f>IF(AND(Sheet1!G1272=0,Sheet1!L1272=0,Sheet1!Q1272=0,Sheet1!V1272=0,Sheet1!AA1272&lt;&gt;0),"出错","-")</f>
        <v>-</v>
      </c>
      <c r="N1269" s="21" t="str">
        <f>IFERROR(VLOOKUP(Sheet1!G1272,配置检查表!$Y:$Z,2,FALSE),"")</f>
        <v>金币</v>
      </c>
      <c r="O1269" s="21">
        <f>IF(AND(Sheet1!I1272=Sheet1!J1272,Sheet1!J1272&lt;&gt;0),Sheet1!I1272,IF(AND(Sheet1!I1272&lt;&gt;Sheet1!J1272,Sheet1!J1272&lt;&gt;0),Sheet1!I1272&amp;"~"&amp;Sheet1!J1272,""))</f>
        <v>80000</v>
      </c>
      <c r="P1269" s="21" t="str">
        <f>IFERROR(VLOOKUP(Sheet1!L1272,配置检查表!$Y:$Z,2,FALSE),"")</f>
        <v/>
      </c>
      <c r="Q1269" s="21">
        <f>IF(AND(Sheet1!N1272=Sheet1!O1272,Sheet1!O1272&lt;&gt;0),Sheet1!N1272,IF(AND(Sheet1!N1272&lt;&gt;Sheet1!O1272,Sheet1!O1272&lt;&gt;0),Sheet1!N1272&amp;"~"&amp;Sheet1!O1272,""))</f>
        <v>50</v>
      </c>
      <c r="R1269" s="21" t="str">
        <f>IFERROR(VLOOKUP(Sheet1!Q1272,配置检查表!$Y:$Z,2,FALSE),"")</f>
        <v>钻石</v>
      </c>
      <c r="S1269" s="39" t="str">
        <f>IF(AND(Sheet1!S1476=Sheet1!T1476,Sheet1!T1476&lt;&gt;0),Sheet1!S1476,IF(AND(Sheet1!S1476&lt;&gt;Sheet1!T1476,Sheet1!T1476&lt;&gt;0),Sheet1!S1476&amp;"~"&amp;Sheet1!T1476,""))</f>
        <v/>
      </c>
      <c r="T1269" s="21" t="str">
        <f>IFERROR(VLOOKUP(Sheet1!V1272,配置检查表!$Y:$Z,2,FALSE),"")</f>
        <v/>
      </c>
      <c r="U1269" s="39" t="str">
        <f>IF(AND(Sheet1!X1476=Sheet1!Y1476,Sheet1!Y1476&lt;&gt;0),Sheet1!X1476,IF(AND(Sheet1!X1476&lt;&gt;Sheet1!Y1476,Sheet1!Y1476&lt;&gt;0),Sheet1!X1476&amp;"~"&amp;Sheet1!Y1476,""))</f>
        <v/>
      </c>
      <c r="V1269" s="21" t="str">
        <f>IFERROR(VLOOKUP(Sheet1!XAA,配置检查表!$Y:$Z,2,FALSE),"")</f>
        <v/>
      </c>
      <c r="W1269" s="21" t="str">
        <f>IF(AND(Sheet1!AC1476=Sheet1!AD1476,Sheet1!AD1476&lt;&gt;0),Sheet1!AC1476,IF(AND(Sheet1!AC1476&lt;&gt;Sheet1!AD1476,Sheet1!AD1476&lt;&gt;0),Sheet1!AC1476&amp;"~"&amp;Sheet1!AD1476,""))</f>
        <v/>
      </c>
    </row>
    <row r="1270" spans="1:23">
      <c r="A1270" s="3">
        <v>23047</v>
      </c>
      <c r="B1270" s="3" t="s">
        <v>538</v>
      </c>
      <c r="C1270" s="3" t="s">
        <v>567</v>
      </c>
      <c r="D1270" s="21" t="str">
        <f>IF(OR(Sheet1!I1273&lt;&gt;Sheet1!AF1273,Sheet1!AG1273&lt;&gt;Sheet1!J1273),"有影响","-")</f>
        <v>-</v>
      </c>
      <c r="E1270" s="21" t="str">
        <f>IF(OR(Sheet1!N1273&lt;&gt;Sheet1!AH1273,Sheet1!AI1273&lt;&gt;Sheet1!O1273),"有影响","-")</f>
        <v>-</v>
      </c>
      <c r="F1270" s="21" t="str">
        <f>IF(OR(Sheet1!S1273&lt;&gt;Sheet1!AJ1273,Sheet1!AK1273&lt;&gt;Sheet1!T1273),"有影响","-")</f>
        <v>-</v>
      </c>
      <c r="G1270" s="21" t="str">
        <f>IF(OR(Sheet1!X1273&lt;&gt;Sheet1!AL1273,Sheet1!AM1273&lt;&gt;Sheet1!Y1273),"有影响","-")</f>
        <v>-</v>
      </c>
      <c r="H1270" s="21" t="str">
        <f>IF(OR(Sheet1!AC1273&lt;&gt;Sheet1!AN1273,Sheet1!AO1273&lt;&gt;Sheet1!AD1273),"有影响","-")</f>
        <v>-</v>
      </c>
      <c r="I1270" s="21" t="str">
        <f>IF(Sheet1!G1273=0,"出错","-")</f>
        <v>-</v>
      </c>
      <c r="J1270" s="21" t="str">
        <f>IF(AND(Sheet1!G1273=0,Sheet1!L1273&lt;&gt;0),"出错","-")</f>
        <v>-</v>
      </c>
      <c r="K1270" s="21" t="str">
        <f>IF(AND(Sheet1!G1273=0,Sheet1!L1273=0,Sheet1!Q1273&lt;&gt;0),"出错","-")</f>
        <v>-</v>
      </c>
      <c r="L1270" s="21" t="str">
        <f>IF(AND(Sheet1!G1273=0,Sheet1!L1273=0,Sheet1!Q1273=0,Sheet1!V1273&lt;&gt;0),"出错","-")</f>
        <v>-</v>
      </c>
      <c r="M1270" s="21" t="str">
        <f>IF(AND(Sheet1!G1273=0,Sheet1!L1273=0,Sheet1!Q1273=0,Sheet1!V1273=0,Sheet1!AA1273&lt;&gt;0),"出错","-")</f>
        <v>-</v>
      </c>
      <c r="N1270" s="21" t="str">
        <f>IFERROR(VLOOKUP(Sheet1!G1273,配置检查表!$Y:$Z,2,FALSE),"")</f>
        <v>金币</v>
      </c>
      <c r="O1270" s="21">
        <f>IF(AND(Sheet1!I1273=Sheet1!J1273,Sheet1!J1273&lt;&gt;0),Sheet1!I1273,IF(AND(Sheet1!I1273&lt;&gt;Sheet1!J1273,Sheet1!J1273&lt;&gt;0),Sheet1!I1273&amp;"~"&amp;Sheet1!J1273,""))</f>
        <v>120000</v>
      </c>
      <c r="P1270" s="21" t="str">
        <f>IFERROR(VLOOKUP(Sheet1!L1273,配置检查表!$Y:$Z,2,FALSE),"")</f>
        <v/>
      </c>
      <c r="Q1270" s="21">
        <f>IF(AND(Sheet1!N1273=Sheet1!O1273,Sheet1!O1273&lt;&gt;0),Sheet1!N1273,IF(AND(Sheet1!N1273&lt;&gt;Sheet1!O1273,Sheet1!O1273&lt;&gt;0),Sheet1!N1273&amp;"~"&amp;Sheet1!O1273,""))</f>
        <v>100</v>
      </c>
      <c r="R1270" s="21" t="str">
        <f>IFERROR(VLOOKUP(Sheet1!Q1273,配置检查表!$Y:$Z,2,FALSE),"")</f>
        <v>钻石</v>
      </c>
      <c r="S1270" s="39" t="str">
        <f>IF(AND(Sheet1!S1477=Sheet1!T1477,Sheet1!T1477&lt;&gt;0),Sheet1!S1477,IF(AND(Sheet1!S1477&lt;&gt;Sheet1!T1477,Sheet1!T1477&lt;&gt;0),Sheet1!S1477&amp;"~"&amp;Sheet1!T1477,""))</f>
        <v/>
      </c>
      <c r="T1270" s="21" t="str">
        <f>IFERROR(VLOOKUP(Sheet1!V1273,配置检查表!$Y:$Z,2,FALSE),"")</f>
        <v/>
      </c>
      <c r="U1270" s="39" t="str">
        <f>IF(AND(Sheet1!X1477=Sheet1!Y1477,Sheet1!Y1477&lt;&gt;0),Sheet1!X1477,IF(AND(Sheet1!X1477&lt;&gt;Sheet1!Y1477,Sheet1!Y1477&lt;&gt;0),Sheet1!X1477&amp;"~"&amp;Sheet1!Y1477,""))</f>
        <v/>
      </c>
      <c r="V1270" s="21" t="str">
        <f>IFERROR(VLOOKUP(Sheet1!XAA,配置检查表!$Y:$Z,2,FALSE),"")</f>
        <v/>
      </c>
      <c r="W1270" s="21" t="str">
        <f>IF(AND(Sheet1!AC1477=Sheet1!AD1477,Sheet1!AD1477&lt;&gt;0),Sheet1!AC1477,IF(AND(Sheet1!AC1477&lt;&gt;Sheet1!AD1477,Sheet1!AD1477&lt;&gt;0),Sheet1!AC1477&amp;"~"&amp;Sheet1!AD1477,""))</f>
        <v/>
      </c>
    </row>
    <row r="1271" spans="1:23">
      <c r="A1271" s="3">
        <v>23048</v>
      </c>
      <c r="B1271" s="3" t="s">
        <v>539</v>
      </c>
      <c r="C1271" s="3" t="s">
        <v>568</v>
      </c>
      <c r="D1271" s="21" t="str">
        <f>IF(OR(Sheet1!I1274&lt;&gt;Sheet1!AF1274,Sheet1!AG1274&lt;&gt;Sheet1!J1274),"有影响","-")</f>
        <v>-</v>
      </c>
      <c r="E1271" s="21" t="str">
        <f>IF(OR(Sheet1!N1274&lt;&gt;Sheet1!AH1274,Sheet1!AI1274&lt;&gt;Sheet1!O1274),"有影响","-")</f>
        <v>-</v>
      </c>
      <c r="F1271" s="21" t="str">
        <f>IF(OR(Sheet1!S1274&lt;&gt;Sheet1!AJ1274,Sheet1!AK1274&lt;&gt;Sheet1!T1274),"有影响","-")</f>
        <v>-</v>
      </c>
      <c r="G1271" s="21" t="str">
        <f>IF(OR(Sheet1!X1274&lt;&gt;Sheet1!AL1274,Sheet1!AM1274&lt;&gt;Sheet1!Y1274),"有影响","-")</f>
        <v>-</v>
      </c>
      <c r="H1271" s="21" t="str">
        <f>IF(OR(Sheet1!AC1274&lt;&gt;Sheet1!AN1274,Sheet1!AO1274&lt;&gt;Sheet1!AD1274),"有影响","-")</f>
        <v>-</v>
      </c>
      <c r="I1271" s="21" t="str">
        <f>IF(Sheet1!G1274=0,"出错","-")</f>
        <v>-</v>
      </c>
      <c r="J1271" s="21" t="str">
        <f>IF(AND(Sheet1!G1274=0,Sheet1!L1274&lt;&gt;0),"出错","-")</f>
        <v>-</v>
      </c>
      <c r="K1271" s="21" t="str">
        <f>IF(AND(Sheet1!G1274=0,Sheet1!L1274=0,Sheet1!Q1274&lt;&gt;0),"出错","-")</f>
        <v>-</v>
      </c>
      <c r="L1271" s="21" t="str">
        <f>IF(AND(Sheet1!G1274=0,Sheet1!L1274=0,Sheet1!Q1274=0,Sheet1!V1274&lt;&gt;0),"出错","-")</f>
        <v>-</v>
      </c>
      <c r="M1271" s="21" t="str">
        <f>IF(AND(Sheet1!G1274=0,Sheet1!L1274=0,Sheet1!Q1274=0,Sheet1!V1274=0,Sheet1!AA1274&lt;&gt;0),"出错","-")</f>
        <v>-</v>
      </c>
      <c r="N1271" s="21" t="str">
        <f>IFERROR(VLOOKUP(Sheet1!G1274,配置检查表!$Y:$Z,2,FALSE),"")</f>
        <v>金币</v>
      </c>
      <c r="O1271" s="21">
        <f>IF(AND(Sheet1!I1274=Sheet1!J1274,Sheet1!J1274&lt;&gt;0),Sheet1!I1274,IF(AND(Sheet1!I1274&lt;&gt;Sheet1!J1274,Sheet1!J1274&lt;&gt;0),Sheet1!I1274&amp;"~"&amp;Sheet1!J1274,""))</f>
        <v>160000</v>
      </c>
      <c r="P1271" s="21" t="str">
        <f>IFERROR(VLOOKUP(Sheet1!L1274,配置检查表!$Y:$Z,2,FALSE),"")</f>
        <v/>
      </c>
      <c r="Q1271" s="21">
        <f>IF(AND(Sheet1!N1274=Sheet1!O1274,Sheet1!O1274&lt;&gt;0),Sheet1!N1274,IF(AND(Sheet1!N1274&lt;&gt;Sheet1!O1274,Sheet1!O1274&lt;&gt;0),Sheet1!N1274&amp;"~"&amp;Sheet1!O1274,""))</f>
        <v>150</v>
      </c>
      <c r="R1271" s="21" t="str">
        <f>IFERROR(VLOOKUP(Sheet1!Q1274,配置检查表!$Y:$Z,2,FALSE),"")</f>
        <v>钻石</v>
      </c>
      <c r="S1271" s="39" t="str">
        <f>IF(AND(Sheet1!S1478=Sheet1!T1478,Sheet1!T1478&lt;&gt;0),Sheet1!S1478,IF(AND(Sheet1!S1478&lt;&gt;Sheet1!T1478,Sheet1!T1478&lt;&gt;0),Sheet1!S1478&amp;"~"&amp;Sheet1!T1478,""))</f>
        <v/>
      </c>
      <c r="T1271" s="21" t="str">
        <f>IFERROR(VLOOKUP(Sheet1!V1274,配置检查表!$Y:$Z,2,FALSE),"")</f>
        <v/>
      </c>
      <c r="U1271" s="39" t="str">
        <f>IF(AND(Sheet1!X1478=Sheet1!Y1478,Sheet1!Y1478&lt;&gt;0),Sheet1!X1478,IF(AND(Sheet1!X1478&lt;&gt;Sheet1!Y1478,Sheet1!Y1478&lt;&gt;0),Sheet1!X1478&amp;"~"&amp;Sheet1!Y1478,""))</f>
        <v/>
      </c>
      <c r="V1271" s="21" t="str">
        <f>IFERROR(VLOOKUP(Sheet1!XAA,配置检查表!$Y:$Z,2,FALSE),"")</f>
        <v/>
      </c>
      <c r="W1271" s="21" t="str">
        <f>IF(AND(Sheet1!AC1478=Sheet1!AD1478,Sheet1!AD1478&lt;&gt;0),Sheet1!AC1478,IF(AND(Sheet1!AC1478&lt;&gt;Sheet1!AD1478,Sheet1!AD1478&lt;&gt;0),Sheet1!AC1478&amp;"~"&amp;Sheet1!AD1478,""))</f>
        <v/>
      </c>
    </row>
    <row r="1272" spans="1:23">
      <c r="A1272" s="3">
        <v>23049</v>
      </c>
      <c r="B1272" s="3" t="s">
        <v>540</v>
      </c>
      <c r="C1272" s="3" t="s">
        <v>569</v>
      </c>
      <c r="D1272" s="21" t="str">
        <f>IF(OR(Sheet1!I1275&lt;&gt;Sheet1!AF1275,Sheet1!AG1275&lt;&gt;Sheet1!J1275),"有影响","-")</f>
        <v>-</v>
      </c>
      <c r="E1272" s="21" t="str">
        <f>IF(OR(Sheet1!N1275&lt;&gt;Sheet1!AH1275,Sheet1!AI1275&lt;&gt;Sheet1!O1275),"有影响","-")</f>
        <v>-</v>
      </c>
      <c r="F1272" s="21" t="str">
        <f>IF(OR(Sheet1!S1275&lt;&gt;Sheet1!AJ1275,Sheet1!AK1275&lt;&gt;Sheet1!T1275),"有影响","-")</f>
        <v>-</v>
      </c>
      <c r="G1272" s="21" t="str">
        <f>IF(OR(Sheet1!X1275&lt;&gt;Sheet1!AL1275,Sheet1!AM1275&lt;&gt;Sheet1!Y1275),"有影响","-")</f>
        <v>-</v>
      </c>
      <c r="H1272" s="21" t="str">
        <f>IF(OR(Sheet1!AC1275&lt;&gt;Sheet1!AN1275,Sheet1!AO1275&lt;&gt;Sheet1!AD1275),"有影响","-")</f>
        <v>-</v>
      </c>
      <c r="I1272" s="21" t="str">
        <f>IF(Sheet1!G1275=0,"出错","-")</f>
        <v>-</v>
      </c>
      <c r="J1272" s="21" t="str">
        <f>IF(AND(Sheet1!G1275=0,Sheet1!L1275&lt;&gt;0),"出错","-")</f>
        <v>-</v>
      </c>
      <c r="K1272" s="21" t="str">
        <f>IF(AND(Sheet1!G1275=0,Sheet1!L1275=0,Sheet1!Q1275&lt;&gt;0),"出错","-")</f>
        <v>-</v>
      </c>
      <c r="L1272" s="21" t="str">
        <f>IF(AND(Sheet1!G1275=0,Sheet1!L1275=0,Sheet1!Q1275=0,Sheet1!V1275&lt;&gt;0),"出错","-")</f>
        <v>-</v>
      </c>
      <c r="M1272" s="21" t="str">
        <f>IF(AND(Sheet1!G1275=0,Sheet1!L1275=0,Sheet1!Q1275=0,Sheet1!V1275=0,Sheet1!AA1275&lt;&gt;0),"出错","-")</f>
        <v>-</v>
      </c>
      <c r="N1272" s="21" t="str">
        <f>IFERROR(VLOOKUP(Sheet1!G1275,配置检查表!$Y:$Z,2,FALSE),"")</f>
        <v>金币</v>
      </c>
      <c r="O1272" s="21">
        <f>IF(AND(Sheet1!I1275=Sheet1!J1275,Sheet1!J1275&lt;&gt;0),Sheet1!I1275,IF(AND(Sheet1!I1275&lt;&gt;Sheet1!J1275,Sheet1!J1275&lt;&gt;0),Sheet1!I1275&amp;"~"&amp;Sheet1!J1275,""))</f>
        <v>85000</v>
      </c>
      <c r="P1272" s="21" t="str">
        <f>IFERROR(VLOOKUP(Sheet1!L1275,配置检查表!$Y:$Z,2,FALSE),"")</f>
        <v/>
      </c>
      <c r="Q1272" s="21">
        <f>IF(AND(Sheet1!N1275=Sheet1!O1275,Sheet1!O1275&lt;&gt;0),Sheet1!N1275,IF(AND(Sheet1!N1275&lt;&gt;Sheet1!O1275,Sheet1!O1275&lt;&gt;0),Sheet1!N1275&amp;"~"&amp;Sheet1!O1275,""))</f>
        <v>50</v>
      </c>
      <c r="R1272" s="21" t="str">
        <f>IFERROR(VLOOKUP(Sheet1!Q1275,配置检查表!$Y:$Z,2,FALSE),"")</f>
        <v>钻石</v>
      </c>
      <c r="S1272" s="39" t="str">
        <f>IF(AND(Sheet1!S1479=Sheet1!T1479,Sheet1!T1479&lt;&gt;0),Sheet1!S1479,IF(AND(Sheet1!S1479&lt;&gt;Sheet1!T1479,Sheet1!T1479&lt;&gt;0),Sheet1!S1479&amp;"~"&amp;Sheet1!T1479,""))</f>
        <v/>
      </c>
      <c r="T1272" s="21" t="str">
        <f>IFERROR(VLOOKUP(Sheet1!V1275,配置检查表!$Y:$Z,2,FALSE),"")</f>
        <v/>
      </c>
      <c r="U1272" s="39" t="str">
        <f>IF(AND(Sheet1!X1479=Sheet1!Y1479,Sheet1!Y1479&lt;&gt;0),Sheet1!X1479,IF(AND(Sheet1!X1479&lt;&gt;Sheet1!Y1479,Sheet1!Y1479&lt;&gt;0),Sheet1!X1479&amp;"~"&amp;Sheet1!Y1479,""))</f>
        <v/>
      </c>
      <c r="V1272" s="21" t="str">
        <f>IFERROR(VLOOKUP(Sheet1!XAA,配置检查表!$Y:$Z,2,FALSE),"")</f>
        <v/>
      </c>
      <c r="W1272" s="21" t="str">
        <f>IF(AND(Sheet1!AC1479=Sheet1!AD1479,Sheet1!AD1479&lt;&gt;0),Sheet1!AC1479,IF(AND(Sheet1!AC1479&lt;&gt;Sheet1!AD1479,Sheet1!AD1479&lt;&gt;0),Sheet1!AC1479&amp;"~"&amp;Sheet1!AD1479,""))</f>
        <v/>
      </c>
    </row>
    <row r="1273" spans="1:23">
      <c r="A1273" s="3">
        <v>23050</v>
      </c>
      <c r="B1273" s="3" t="s">
        <v>541</v>
      </c>
      <c r="C1273" s="3" t="s">
        <v>570</v>
      </c>
      <c r="D1273" s="21" t="str">
        <f>IF(OR(Sheet1!I1276&lt;&gt;Sheet1!AF1276,Sheet1!AG1276&lt;&gt;Sheet1!J1276),"有影响","-")</f>
        <v>-</v>
      </c>
      <c r="E1273" s="21" t="str">
        <f>IF(OR(Sheet1!N1276&lt;&gt;Sheet1!AH1276,Sheet1!AI1276&lt;&gt;Sheet1!O1276),"有影响","-")</f>
        <v>-</v>
      </c>
      <c r="F1273" s="21" t="str">
        <f>IF(OR(Sheet1!S1276&lt;&gt;Sheet1!AJ1276,Sheet1!AK1276&lt;&gt;Sheet1!T1276),"有影响","-")</f>
        <v>-</v>
      </c>
      <c r="G1273" s="21" t="str">
        <f>IF(OR(Sheet1!X1276&lt;&gt;Sheet1!AL1276,Sheet1!AM1276&lt;&gt;Sheet1!Y1276),"有影响","-")</f>
        <v>-</v>
      </c>
      <c r="H1273" s="21" t="str">
        <f>IF(OR(Sheet1!AC1276&lt;&gt;Sheet1!AN1276,Sheet1!AO1276&lt;&gt;Sheet1!AD1276),"有影响","-")</f>
        <v>-</v>
      </c>
      <c r="I1273" s="21" t="str">
        <f>IF(Sheet1!G1276=0,"出错","-")</f>
        <v>-</v>
      </c>
      <c r="J1273" s="21" t="str">
        <f>IF(AND(Sheet1!G1276=0,Sheet1!L1276&lt;&gt;0),"出错","-")</f>
        <v>-</v>
      </c>
      <c r="K1273" s="21" t="str">
        <f>IF(AND(Sheet1!G1276=0,Sheet1!L1276=0,Sheet1!Q1276&lt;&gt;0),"出错","-")</f>
        <v>-</v>
      </c>
      <c r="L1273" s="21" t="str">
        <f>IF(AND(Sheet1!G1276=0,Sheet1!L1276=0,Sheet1!Q1276=0,Sheet1!V1276&lt;&gt;0),"出错","-")</f>
        <v>-</v>
      </c>
      <c r="M1273" s="21" t="str">
        <f>IF(AND(Sheet1!G1276=0,Sheet1!L1276=0,Sheet1!Q1276=0,Sheet1!V1276=0,Sheet1!AA1276&lt;&gt;0),"出错","-")</f>
        <v>-</v>
      </c>
      <c r="N1273" s="21" t="str">
        <f>IFERROR(VLOOKUP(Sheet1!G1276,配置检查表!$Y:$Z,2,FALSE),"")</f>
        <v>金币</v>
      </c>
      <c r="O1273" s="21">
        <f>IF(AND(Sheet1!I1276=Sheet1!J1276,Sheet1!J1276&lt;&gt;0),Sheet1!I1276,IF(AND(Sheet1!I1276&lt;&gt;Sheet1!J1276,Sheet1!J1276&lt;&gt;0),Sheet1!I1276&amp;"~"&amp;Sheet1!J1276,""))</f>
        <v>127500</v>
      </c>
      <c r="P1273" s="21" t="str">
        <f>IFERROR(VLOOKUP(Sheet1!L1276,配置检查表!$Y:$Z,2,FALSE),"")</f>
        <v/>
      </c>
      <c r="Q1273" s="21">
        <f>IF(AND(Sheet1!N1276=Sheet1!O1276,Sheet1!O1276&lt;&gt;0),Sheet1!N1276,IF(AND(Sheet1!N1276&lt;&gt;Sheet1!O1276,Sheet1!O1276&lt;&gt;0),Sheet1!N1276&amp;"~"&amp;Sheet1!O1276,""))</f>
        <v>100</v>
      </c>
      <c r="R1273" s="21" t="str">
        <f>IFERROR(VLOOKUP(Sheet1!Q1276,配置检查表!$Y:$Z,2,FALSE),"")</f>
        <v>钻石</v>
      </c>
      <c r="S1273" s="39" t="str">
        <f>IF(AND(Sheet1!S1480=Sheet1!T1480,Sheet1!T1480&lt;&gt;0),Sheet1!S1480,IF(AND(Sheet1!S1480&lt;&gt;Sheet1!T1480,Sheet1!T1480&lt;&gt;0),Sheet1!S1480&amp;"~"&amp;Sheet1!T1480,""))</f>
        <v/>
      </c>
      <c r="T1273" s="21" t="str">
        <f>IFERROR(VLOOKUP(Sheet1!V1276,配置检查表!$Y:$Z,2,FALSE),"")</f>
        <v/>
      </c>
      <c r="U1273" s="39" t="str">
        <f>IF(AND(Sheet1!X1480=Sheet1!Y1480,Sheet1!Y1480&lt;&gt;0),Sheet1!X1480,IF(AND(Sheet1!X1480&lt;&gt;Sheet1!Y1480,Sheet1!Y1480&lt;&gt;0),Sheet1!X1480&amp;"~"&amp;Sheet1!Y1480,""))</f>
        <v/>
      </c>
      <c r="V1273" s="21" t="str">
        <f>IFERROR(VLOOKUP(Sheet1!XAA,配置检查表!$Y:$Z,2,FALSE),"")</f>
        <v/>
      </c>
      <c r="W1273" s="21" t="str">
        <f>IF(AND(Sheet1!AC1480=Sheet1!AD1480,Sheet1!AD1480&lt;&gt;0),Sheet1!AC1480,IF(AND(Sheet1!AC1480&lt;&gt;Sheet1!AD1480,Sheet1!AD1480&lt;&gt;0),Sheet1!AC1480&amp;"~"&amp;Sheet1!AD1480,""))</f>
        <v/>
      </c>
    </row>
    <row r="1274" spans="1:23">
      <c r="A1274" s="3">
        <v>23051</v>
      </c>
      <c r="B1274" s="3" t="s">
        <v>542</v>
      </c>
      <c r="C1274" s="3" t="s">
        <v>571</v>
      </c>
      <c r="D1274" s="21" t="str">
        <f>IF(OR(Sheet1!I1277&lt;&gt;Sheet1!AF1277,Sheet1!AG1277&lt;&gt;Sheet1!J1277),"有影响","-")</f>
        <v>-</v>
      </c>
      <c r="E1274" s="21" t="str">
        <f>IF(OR(Sheet1!N1277&lt;&gt;Sheet1!AH1277,Sheet1!AI1277&lt;&gt;Sheet1!O1277),"有影响","-")</f>
        <v>-</v>
      </c>
      <c r="F1274" s="21" t="str">
        <f>IF(OR(Sheet1!S1277&lt;&gt;Sheet1!AJ1277,Sheet1!AK1277&lt;&gt;Sheet1!T1277),"有影响","-")</f>
        <v>-</v>
      </c>
      <c r="G1274" s="21" t="str">
        <f>IF(OR(Sheet1!X1277&lt;&gt;Sheet1!AL1277,Sheet1!AM1277&lt;&gt;Sheet1!Y1277),"有影响","-")</f>
        <v>-</v>
      </c>
      <c r="H1274" s="21" t="str">
        <f>IF(OR(Sheet1!AC1277&lt;&gt;Sheet1!AN1277,Sheet1!AO1277&lt;&gt;Sheet1!AD1277),"有影响","-")</f>
        <v>-</v>
      </c>
      <c r="I1274" s="21" t="str">
        <f>IF(Sheet1!G1277=0,"出错","-")</f>
        <v>-</v>
      </c>
      <c r="J1274" s="21" t="str">
        <f>IF(AND(Sheet1!G1277=0,Sheet1!L1277&lt;&gt;0),"出错","-")</f>
        <v>-</v>
      </c>
      <c r="K1274" s="21" t="str">
        <f>IF(AND(Sheet1!G1277=0,Sheet1!L1277=0,Sheet1!Q1277&lt;&gt;0),"出错","-")</f>
        <v>-</v>
      </c>
      <c r="L1274" s="21" t="str">
        <f>IF(AND(Sheet1!G1277=0,Sheet1!L1277=0,Sheet1!Q1277=0,Sheet1!V1277&lt;&gt;0),"出错","-")</f>
        <v>-</v>
      </c>
      <c r="M1274" s="21" t="str">
        <f>IF(AND(Sheet1!G1277=0,Sheet1!L1277=0,Sheet1!Q1277=0,Sheet1!V1277=0,Sheet1!AA1277&lt;&gt;0),"出错","-")</f>
        <v>-</v>
      </c>
      <c r="N1274" s="21" t="str">
        <f>IFERROR(VLOOKUP(Sheet1!G1277,配置检查表!$Y:$Z,2,FALSE),"")</f>
        <v>金币</v>
      </c>
      <c r="O1274" s="21">
        <f>IF(AND(Sheet1!I1277=Sheet1!J1277,Sheet1!J1277&lt;&gt;0),Sheet1!I1277,IF(AND(Sheet1!I1277&lt;&gt;Sheet1!J1277,Sheet1!J1277&lt;&gt;0),Sheet1!I1277&amp;"~"&amp;Sheet1!J1277,""))</f>
        <v>170000</v>
      </c>
      <c r="P1274" s="21" t="str">
        <f>IFERROR(VLOOKUP(Sheet1!L1277,配置检查表!$Y:$Z,2,FALSE),"")</f>
        <v/>
      </c>
      <c r="Q1274" s="21">
        <f>IF(AND(Sheet1!N1277=Sheet1!O1277,Sheet1!O1277&lt;&gt;0),Sheet1!N1277,IF(AND(Sheet1!N1277&lt;&gt;Sheet1!O1277,Sheet1!O1277&lt;&gt;0),Sheet1!N1277&amp;"~"&amp;Sheet1!O1277,""))</f>
        <v>150</v>
      </c>
      <c r="R1274" s="21" t="str">
        <f>IFERROR(VLOOKUP(Sheet1!Q1277,配置检查表!$Y:$Z,2,FALSE),"")</f>
        <v>钻石</v>
      </c>
      <c r="S1274" s="39" t="str">
        <f>IF(AND(Sheet1!S1481=Sheet1!T1481,Sheet1!T1481&lt;&gt;0),Sheet1!S1481,IF(AND(Sheet1!S1481&lt;&gt;Sheet1!T1481,Sheet1!T1481&lt;&gt;0),Sheet1!S1481&amp;"~"&amp;Sheet1!T1481,""))</f>
        <v/>
      </c>
      <c r="T1274" s="21" t="str">
        <f>IFERROR(VLOOKUP(Sheet1!V1277,配置检查表!$Y:$Z,2,FALSE),"")</f>
        <v/>
      </c>
      <c r="U1274" s="39" t="str">
        <f>IF(AND(Sheet1!X1481=Sheet1!Y1481,Sheet1!Y1481&lt;&gt;0),Sheet1!X1481,IF(AND(Sheet1!X1481&lt;&gt;Sheet1!Y1481,Sheet1!Y1481&lt;&gt;0),Sheet1!X1481&amp;"~"&amp;Sheet1!Y1481,""))</f>
        <v/>
      </c>
      <c r="V1274" s="21" t="str">
        <f>IFERROR(VLOOKUP(Sheet1!XAA,配置检查表!$Y:$Z,2,FALSE),"")</f>
        <v/>
      </c>
      <c r="W1274" s="21" t="str">
        <f>IF(AND(Sheet1!AC1481=Sheet1!AD1481,Sheet1!AD1481&lt;&gt;0),Sheet1!AC1481,IF(AND(Sheet1!AC1481&lt;&gt;Sheet1!AD1481,Sheet1!AD1481&lt;&gt;0),Sheet1!AC1481&amp;"~"&amp;Sheet1!AD1481,""))</f>
        <v/>
      </c>
    </row>
    <row r="1275" spans="1:23">
      <c r="A1275" s="3">
        <v>23052</v>
      </c>
      <c r="B1275" s="3" t="s">
        <v>543</v>
      </c>
      <c r="C1275" s="3" t="s">
        <v>572</v>
      </c>
      <c r="D1275" s="21" t="str">
        <f>IF(OR(Sheet1!I1278&lt;&gt;Sheet1!AF1278,Sheet1!AG1278&lt;&gt;Sheet1!J1278),"有影响","-")</f>
        <v>-</v>
      </c>
      <c r="E1275" s="21" t="str">
        <f>IF(OR(Sheet1!N1278&lt;&gt;Sheet1!AH1278,Sheet1!AI1278&lt;&gt;Sheet1!O1278),"有影响","-")</f>
        <v>-</v>
      </c>
      <c r="F1275" s="21" t="str">
        <f>IF(OR(Sheet1!S1278&lt;&gt;Sheet1!AJ1278,Sheet1!AK1278&lt;&gt;Sheet1!T1278),"有影响","-")</f>
        <v>-</v>
      </c>
      <c r="G1275" s="21" t="str">
        <f>IF(OR(Sheet1!X1278&lt;&gt;Sheet1!AL1278,Sheet1!AM1278&lt;&gt;Sheet1!Y1278),"有影响","-")</f>
        <v>-</v>
      </c>
      <c r="H1275" s="21" t="str">
        <f>IF(OR(Sheet1!AC1278&lt;&gt;Sheet1!AN1278,Sheet1!AO1278&lt;&gt;Sheet1!AD1278),"有影响","-")</f>
        <v>-</v>
      </c>
      <c r="I1275" s="21" t="str">
        <f>IF(Sheet1!G1278=0,"出错","-")</f>
        <v>-</v>
      </c>
      <c r="J1275" s="21" t="str">
        <f>IF(AND(Sheet1!G1278=0,Sheet1!L1278&lt;&gt;0),"出错","-")</f>
        <v>-</v>
      </c>
      <c r="K1275" s="21" t="str">
        <f>IF(AND(Sheet1!G1278=0,Sheet1!L1278=0,Sheet1!Q1278&lt;&gt;0),"出错","-")</f>
        <v>-</v>
      </c>
      <c r="L1275" s="21" t="str">
        <f>IF(AND(Sheet1!G1278=0,Sheet1!L1278=0,Sheet1!Q1278=0,Sheet1!V1278&lt;&gt;0),"出错","-")</f>
        <v>-</v>
      </c>
      <c r="M1275" s="21" t="str">
        <f>IF(AND(Sheet1!G1278=0,Sheet1!L1278=0,Sheet1!Q1278=0,Sheet1!V1278=0,Sheet1!AA1278&lt;&gt;0),"出错","-")</f>
        <v>-</v>
      </c>
      <c r="N1275" s="21" t="str">
        <f>IFERROR(VLOOKUP(Sheet1!G1278,配置检查表!$Y:$Z,2,FALSE),"")</f>
        <v>金币</v>
      </c>
      <c r="O1275" s="21">
        <f>IF(AND(Sheet1!I1278=Sheet1!J1278,Sheet1!J1278&lt;&gt;0),Sheet1!I1278,IF(AND(Sheet1!I1278&lt;&gt;Sheet1!J1278,Sheet1!J1278&lt;&gt;0),Sheet1!I1278&amp;"~"&amp;Sheet1!J1278,""))</f>
        <v>90000</v>
      </c>
      <c r="P1275" s="21" t="str">
        <f>IFERROR(VLOOKUP(Sheet1!L1278,配置检查表!$Y:$Z,2,FALSE),"")</f>
        <v/>
      </c>
      <c r="Q1275" s="21">
        <f>IF(AND(Sheet1!N1278=Sheet1!O1278,Sheet1!O1278&lt;&gt;0),Sheet1!N1278,IF(AND(Sheet1!N1278&lt;&gt;Sheet1!O1278,Sheet1!O1278&lt;&gt;0),Sheet1!N1278&amp;"~"&amp;Sheet1!O1278,""))</f>
        <v>50</v>
      </c>
      <c r="R1275" s="21" t="str">
        <f>IFERROR(VLOOKUP(Sheet1!Q1278,配置检查表!$Y:$Z,2,FALSE),"")</f>
        <v>钻石</v>
      </c>
      <c r="S1275" s="39" t="str">
        <f>IF(AND(Sheet1!S1482=Sheet1!T1482,Sheet1!T1482&lt;&gt;0),Sheet1!S1482,IF(AND(Sheet1!S1482&lt;&gt;Sheet1!T1482,Sheet1!T1482&lt;&gt;0),Sheet1!S1482&amp;"~"&amp;Sheet1!T1482,""))</f>
        <v/>
      </c>
      <c r="T1275" s="21" t="str">
        <f>IFERROR(VLOOKUP(Sheet1!V1278,配置检查表!$Y:$Z,2,FALSE),"")</f>
        <v/>
      </c>
      <c r="U1275" s="39" t="str">
        <f>IF(AND(Sheet1!X1482=Sheet1!Y1482,Sheet1!Y1482&lt;&gt;0),Sheet1!X1482,IF(AND(Sheet1!X1482&lt;&gt;Sheet1!Y1482,Sheet1!Y1482&lt;&gt;0),Sheet1!X1482&amp;"~"&amp;Sheet1!Y1482,""))</f>
        <v/>
      </c>
      <c r="V1275" s="21" t="str">
        <f>IFERROR(VLOOKUP(Sheet1!XAA,配置检查表!$Y:$Z,2,FALSE),"")</f>
        <v/>
      </c>
      <c r="W1275" s="21" t="str">
        <f>IF(AND(Sheet1!AC1482=Sheet1!AD1482,Sheet1!AD1482&lt;&gt;0),Sheet1!AC1482,IF(AND(Sheet1!AC1482&lt;&gt;Sheet1!AD1482,Sheet1!AD1482&lt;&gt;0),Sheet1!AC1482&amp;"~"&amp;Sheet1!AD1482,""))</f>
        <v/>
      </c>
    </row>
    <row r="1276" spans="1:23">
      <c r="A1276" s="3">
        <v>23053</v>
      </c>
      <c r="B1276" s="3" t="s">
        <v>544</v>
      </c>
      <c r="C1276" s="3" t="s">
        <v>573</v>
      </c>
      <c r="D1276" s="21" t="str">
        <f>IF(OR(Sheet1!I1279&lt;&gt;Sheet1!AF1279,Sheet1!AG1279&lt;&gt;Sheet1!J1279),"有影响","-")</f>
        <v>-</v>
      </c>
      <c r="E1276" s="21" t="str">
        <f>IF(OR(Sheet1!N1279&lt;&gt;Sheet1!AH1279,Sheet1!AI1279&lt;&gt;Sheet1!O1279),"有影响","-")</f>
        <v>-</v>
      </c>
      <c r="F1276" s="21" t="str">
        <f>IF(OR(Sheet1!S1279&lt;&gt;Sheet1!AJ1279,Sheet1!AK1279&lt;&gt;Sheet1!T1279),"有影响","-")</f>
        <v>-</v>
      </c>
      <c r="G1276" s="21" t="str">
        <f>IF(OR(Sheet1!X1279&lt;&gt;Sheet1!AL1279,Sheet1!AM1279&lt;&gt;Sheet1!Y1279),"有影响","-")</f>
        <v>-</v>
      </c>
      <c r="H1276" s="21" t="str">
        <f>IF(OR(Sheet1!AC1279&lt;&gt;Sheet1!AN1279,Sheet1!AO1279&lt;&gt;Sheet1!AD1279),"有影响","-")</f>
        <v>-</v>
      </c>
      <c r="I1276" s="21" t="str">
        <f>IF(Sheet1!G1279=0,"出错","-")</f>
        <v>-</v>
      </c>
      <c r="J1276" s="21" t="str">
        <f>IF(AND(Sheet1!G1279=0,Sheet1!L1279&lt;&gt;0),"出错","-")</f>
        <v>-</v>
      </c>
      <c r="K1276" s="21" t="str">
        <f>IF(AND(Sheet1!G1279=0,Sheet1!L1279=0,Sheet1!Q1279&lt;&gt;0),"出错","-")</f>
        <v>-</v>
      </c>
      <c r="L1276" s="21" t="str">
        <f>IF(AND(Sheet1!G1279=0,Sheet1!L1279=0,Sheet1!Q1279=0,Sheet1!V1279&lt;&gt;0),"出错","-")</f>
        <v>-</v>
      </c>
      <c r="M1276" s="21" t="str">
        <f>IF(AND(Sheet1!G1279=0,Sheet1!L1279=0,Sheet1!Q1279=0,Sheet1!V1279=0,Sheet1!AA1279&lt;&gt;0),"出错","-")</f>
        <v>-</v>
      </c>
      <c r="N1276" s="21" t="str">
        <f>IFERROR(VLOOKUP(Sheet1!G1279,配置检查表!$Y:$Z,2,FALSE),"")</f>
        <v>金币</v>
      </c>
      <c r="O1276" s="21">
        <f>IF(AND(Sheet1!I1279=Sheet1!J1279,Sheet1!J1279&lt;&gt;0),Sheet1!I1279,IF(AND(Sheet1!I1279&lt;&gt;Sheet1!J1279,Sheet1!J1279&lt;&gt;0),Sheet1!I1279&amp;"~"&amp;Sheet1!J1279,""))</f>
        <v>135000</v>
      </c>
      <c r="P1276" s="21" t="str">
        <f>IFERROR(VLOOKUP(Sheet1!L1279,配置检查表!$Y:$Z,2,FALSE),"")</f>
        <v/>
      </c>
      <c r="Q1276" s="21">
        <f>IF(AND(Sheet1!N1279=Sheet1!O1279,Sheet1!O1279&lt;&gt;0),Sheet1!N1279,IF(AND(Sheet1!N1279&lt;&gt;Sheet1!O1279,Sheet1!O1279&lt;&gt;0),Sheet1!N1279&amp;"~"&amp;Sheet1!O1279,""))</f>
        <v>100</v>
      </c>
      <c r="R1276" s="21" t="str">
        <f>IFERROR(VLOOKUP(Sheet1!Q1279,配置检查表!$Y:$Z,2,FALSE),"")</f>
        <v>钻石</v>
      </c>
      <c r="S1276" s="39" t="str">
        <f>IF(AND(Sheet1!S1483=Sheet1!T1483,Sheet1!T1483&lt;&gt;0),Sheet1!S1483,IF(AND(Sheet1!S1483&lt;&gt;Sheet1!T1483,Sheet1!T1483&lt;&gt;0),Sheet1!S1483&amp;"~"&amp;Sheet1!T1483,""))</f>
        <v/>
      </c>
      <c r="T1276" s="21" t="str">
        <f>IFERROR(VLOOKUP(Sheet1!V1279,配置检查表!$Y:$Z,2,FALSE),"")</f>
        <v/>
      </c>
      <c r="U1276" s="39" t="str">
        <f>IF(AND(Sheet1!X1483=Sheet1!Y1483,Sheet1!Y1483&lt;&gt;0),Sheet1!X1483,IF(AND(Sheet1!X1483&lt;&gt;Sheet1!Y1483,Sheet1!Y1483&lt;&gt;0),Sheet1!X1483&amp;"~"&amp;Sheet1!Y1483,""))</f>
        <v/>
      </c>
      <c r="V1276" s="21" t="str">
        <f>IFERROR(VLOOKUP(Sheet1!XAA,配置检查表!$Y:$Z,2,FALSE),"")</f>
        <v/>
      </c>
      <c r="W1276" s="21" t="str">
        <f>IF(AND(Sheet1!AC1483=Sheet1!AD1483,Sheet1!AD1483&lt;&gt;0),Sheet1!AC1483,IF(AND(Sheet1!AC1483&lt;&gt;Sheet1!AD1483,Sheet1!AD1483&lt;&gt;0),Sheet1!AC1483&amp;"~"&amp;Sheet1!AD1483,""))</f>
        <v/>
      </c>
    </row>
    <row r="1277" spans="1:23">
      <c r="A1277" s="3">
        <v>23054</v>
      </c>
      <c r="B1277" s="3" t="s">
        <v>545</v>
      </c>
      <c r="C1277" s="3" t="s">
        <v>574</v>
      </c>
      <c r="D1277" s="21" t="str">
        <f>IF(OR(Sheet1!I1280&lt;&gt;Sheet1!AF1280,Sheet1!AG1280&lt;&gt;Sheet1!J1280),"有影响","-")</f>
        <v>-</v>
      </c>
      <c r="E1277" s="21" t="str">
        <f>IF(OR(Sheet1!N1280&lt;&gt;Sheet1!AH1280,Sheet1!AI1280&lt;&gt;Sheet1!O1280),"有影响","-")</f>
        <v>-</v>
      </c>
      <c r="F1277" s="21" t="str">
        <f>IF(OR(Sheet1!S1280&lt;&gt;Sheet1!AJ1280,Sheet1!AK1280&lt;&gt;Sheet1!T1280),"有影响","-")</f>
        <v>-</v>
      </c>
      <c r="G1277" s="21" t="str">
        <f>IF(OR(Sheet1!X1280&lt;&gt;Sheet1!AL1280,Sheet1!AM1280&lt;&gt;Sheet1!Y1280),"有影响","-")</f>
        <v>-</v>
      </c>
      <c r="H1277" s="21" t="str">
        <f>IF(OR(Sheet1!AC1280&lt;&gt;Sheet1!AN1280,Sheet1!AO1280&lt;&gt;Sheet1!AD1280),"有影响","-")</f>
        <v>-</v>
      </c>
      <c r="I1277" s="21" t="str">
        <f>IF(Sheet1!G1280=0,"出错","-")</f>
        <v>-</v>
      </c>
      <c r="J1277" s="21" t="str">
        <f>IF(AND(Sheet1!G1280=0,Sheet1!L1280&lt;&gt;0),"出错","-")</f>
        <v>-</v>
      </c>
      <c r="K1277" s="21" t="str">
        <f>IF(AND(Sheet1!G1280=0,Sheet1!L1280=0,Sheet1!Q1280&lt;&gt;0),"出错","-")</f>
        <v>-</v>
      </c>
      <c r="L1277" s="21" t="str">
        <f>IF(AND(Sheet1!G1280=0,Sheet1!L1280=0,Sheet1!Q1280=0,Sheet1!V1280&lt;&gt;0),"出错","-")</f>
        <v>-</v>
      </c>
      <c r="M1277" s="21" t="str">
        <f>IF(AND(Sheet1!G1280=0,Sheet1!L1280=0,Sheet1!Q1280=0,Sheet1!V1280=0,Sheet1!AA1280&lt;&gt;0),"出错","-")</f>
        <v>-</v>
      </c>
      <c r="N1277" s="21" t="str">
        <f>IFERROR(VLOOKUP(Sheet1!G1280,配置检查表!$Y:$Z,2,FALSE),"")</f>
        <v>金币</v>
      </c>
      <c r="O1277" s="21">
        <f>IF(AND(Sheet1!I1280=Sheet1!J1280,Sheet1!J1280&lt;&gt;0),Sheet1!I1280,IF(AND(Sheet1!I1280&lt;&gt;Sheet1!J1280,Sheet1!J1280&lt;&gt;0),Sheet1!I1280&amp;"~"&amp;Sheet1!J1280,""))</f>
        <v>180000</v>
      </c>
      <c r="P1277" s="21" t="str">
        <f>IFERROR(VLOOKUP(Sheet1!L1280,配置检查表!$Y:$Z,2,FALSE),"")</f>
        <v/>
      </c>
      <c r="Q1277" s="21">
        <f>IF(AND(Sheet1!N1280=Sheet1!O1280,Sheet1!O1280&lt;&gt;0),Sheet1!N1280,IF(AND(Sheet1!N1280&lt;&gt;Sheet1!O1280,Sheet1!O1280&lt;&gt;0),Sheet1!N1280&amp;"~"&amp;Sheet1!O1280,""))</f>
        <v>150</v>
      </c>
      <c r="R1277" s="21" t="str">
        <f>IFERROR(VLOOKUP(Sheet1!Q1280,配置检查表!$Y:$Z,2,FALSE),"")</f>
        <v>钻石</v>
      </c>
      <c r="S1277" s="39" t="str">
        <f>IF(AND(Sheet1!S1484=Sheet1!T1484,Sheet1!T1484&lt;&gt;0),Sheet1!S1484,IF(AND(Sheet1!S1484&lt;&gt;Sheet1!T1484,Sheet1!T1484&lt;&gt;0),Sheet1!S1484&amp;"~"&amp;Sheet1!T1484,""))</f>
        <v/>
      </c>
      <c r="T1277" s="21" t="str">
        <f>IFERROR(VLOOKUP(Sheet1!V1280,配置检查表!$Y:$Z,2,FALSE),"")</f>
        <v/>
      </c>
      <c r="U1277" s="39" t="str">
        <f>IF(AND(Sheet1!X1484=Sheet1!Y1484,Sheet1!Y1484&lt;&gt;0),Sheet1!X1484,IF(AND(Sheet1!X1484&lt;&gt;Sheet1!Y1484,Sheet1!Y1484&lt;&gt;0),Sheet1!X1484&amp;"~"&amp;Sheet1!Y1484,""))</f>
        <v/>
      </c>
      <c r="V1277" s="21" t="str">
        <f>IFERROR(VLOOKUP(Sheet1!XAA,配置检查表!$Y:$Z,2,FALSE),"")</f>
        <v/>
      </c>
      <c r="W1277" s="21" t="str">
        <f>IF(AND(Sheet1!AC1484=Sheet1!AD1484,Sheet1!AD1484&lt;&gt;0),Sheet1!AC1484,IF(AND(Sheet1!AC1484&lt;&gt;Sheet1!AD1484,Sheet1!AD1484&lt;&gt;0),Sheet1!AC1484&amp;"~"&amp;Sheet1!AD1484,""))</f>
        <v/>
      </c>
    </row>
    <row r="1278" spans="1:23">
      <c r="A1278" s="3">
        <v>23055</v>
      </c>
      <c r="B1278" s="3" t="s">
        <v>546</v>
      </c>
      <c r="C1278" s="3" t="s">
        <v>575</v>
      </c>
      <c r="D1278" s="21" t="str">
        <f>IF(OR(Sheet1!I1281&lt;&gt;Sheet1!AF1281,Sheet1!AG1281&lt;&gt;Sheet1!J1281),"有影响","-")</f>
        <v>-</v>
      </c>
      <c r="E1278" s="21" t="str">
        <f>IF(OR(Sheet1!N1281&lt;&gt;Sheet1!AH1281,Sheet1!AI1281&lt;&gt;Sheet1!O1281),"有影响","-")</f>
        <v>-</v>
      </c>
      <c r="F1278" s="21" t="str">
        <f>IF(OR(Sheet1!S1281&lt;&gt;Sheet1!AJ1281,Sheet1!AK1281&lt;&gt;Sheet1!T1281),"有影响","-")</f>
        <v>-</v>
      </c>
      <c r="G1278" s="21" t="str">
        <f>IF(OR(Sheet1!X1281&lt;&gt;Sheet1!AL1281,Sheet1!AM1281&lt;&gt;Sheet1!Y1281),"有影响","-")</f>
        <v>-</v>
      </c>
      <c r="H1278" s="21" t="str">
        <f>IF(OR(Sheet1!AC1281&lt;&gt;Sheet1!AN1281,Sheet1!AO1281&lt;&gt;Sheet1!AD1281),"有影响","-")</f>
        <v>-</v>
      </c>
      <c r="I1278" s="21" t="str">
        <f>IF(Sheet1!G1281=0,"出错","-")</f>
        <v>-</v>
      </c>
      <c r="J1278" s="21" t="str">
        <f>IF(AND(Sheet1!G1281=0,Sheet1!L1281&lt;&gt;0),"出错","-")</f>
        <v>-</v>
      </c>
      <c r="K1278" s="21" t="str">
        <f>IF(AND(Sheet1!G1281=0,Sheet1!L1281=0,Sheet1!Q1281&lt;&gt;0),"出错","-")</f>
        <v>-</v>
      </c>
      <c r="L1278" s="21" t="str">
        <f>IF(AND(Sheet1!G1281=0,Sheet1!L1281=0,Sheet1!Q1281=0,Sheet1!V1281&lt;&gt;0),"出错","-")</f>
        <v>-</v>
      </c>
      <c r="M1278" s="21" t="str">
        <f>IF(AND(Sheet1!G1281=0,Sheet1!L1281=0,Sheet1!Q1281=0,Sheet1!V1281=0,Sheet1!AA1281&lt;&gt;0),"出错","-")</f>
        <v>-</v>
      </c>
      <c r="N1278" s="21" t="str">
        <f>IFERROR(VLOOKUP(Sheet1!G1281,配置检查表!$Y:$Z,2,FALSE),"")</f>
        <v>金币</v>
      </c>
      <c r="O1278" s="21">
        <f>IF(AND(Sheet1!I1281=Sheet1!J1281,Sheet1!J1281&lt;&gt;0),Sheet1!I1281,IF(AND(Sheet1!I1281&lt;&gt;Sheet1!J1281,Sheet1!J1281&lt;&gt;0),Sheet1!I1281&amp;"~"&amp;Sheet1!J1281,""))</f>
        <v>95000</v>
      </c>
      <c r="P1278" s="21" t="str">
        <f>IFERROR(VLOOKUP(Sheet1!L1281,配置检查表!$Y:$Z,2,FALSE),"")</f>
        <v/>
      </c>
      <c r="Q1278" s="21">
        <f>IF(AND(Sheet1!N1281=Sheet1!O1281,Sheet1!O1281&lt;&gt;0),Sheet1!N1281,IF(AND(Sheet1!N1281&lt;&gt;Sheet1!O1281,Sheet1!O1281&lt;&gt;0),Sheet1!N1281&amp;"~"&amp;Sheet1!O1281,""))</f>
        <v>50</v>
      </c>
      <c r="R1278" s="21" t="str">
        <f>IFERROR(VLOOKUP(Sheet1!Q1281,配置检查表!$Y:$Z,2,FALSE),"")</f>
        <v>钻石</v>
      </c>
      <c r="S1278" s="39" t="str">
        <f>IF(AND(Sheet1!S1485=Sheet1!T1485,Sheet1!T1485&lt;&gt;0),Sheet1!S1485,IF(AND(Sheet1!S1485&lt;&gt;Sheet1!T1485,Sheet1!T1485&lt;&gt;0),Sheet1!S1485&amp;"~"&amp;Sheet1!T1485,""))</f>
        <v/>
      </c>
      <c r="T1278" s="21" t="str">
        <f>IFERROR(VLOOKUP(Sheet1!V1281,配置检查表!$Y:$Z,2,FALSE),"")</f>
        <v/>
      </c>
      <c r="U1278" s="39" t="str">
        <f>IF(AND(Sheet1!X1485=Sheet1!Y1485,Sheet1!Y1485&lt;&gt;0),Sheet1!X1485,IF(AND(Sheet1!X1485&lt;&gt;Sheet1!Y1485,Sheet1!Y1485&lt;&gt;0),Sheet1!X1485&amp;"~"&amp;Sheet1!Y1485,""))</f>
        <v/>
      </c>
      <c r="V1278" s="21" t="str">
        <f>IFERROR(VLOOKUP(Sheet1!XAA,配置检查表!$Y:$Z,2,FALSE),"")</f>
        <v/>
      </c>
      <c r="W1278" s="21" t="str">
        <f>IF(AND(Sheet1!AC1485=Sheet1!AD1485,Sheet1!AD1485&lt;&gt;0),Sheet1!AC1485,IF(AND(Sheet1!AC1485&lt;&gt;Sheet1!AD1485,Sheet1!AD1485&lt;&gt;0),Sheet1!AC1485&amp;"~"&amp;Sheet1!AD1485,""))</f>
        <v/>
      </c>
    </row>
    <row r="1279" spans="1:23">
      <c r="A1279" s="3">
        <v>23056</v>
      </c>
      <c r="B1279" s="3" t="s">
        <v>547</v>
      </c>
      <c r="C1279" s="3" t="s">
        <v>576</v>
      </c>
      <c r="D1279" s="21" t="str">
        <f>IF(OR(Sheet1!I1282&lt;&gt;Sheet1!AF1282,Sheet1!AG1282&lt;&gt;Sheet1!J1282),"有影响","-")</f>
        <v>-</v>
      </c>
      <c r="E1279" s="21" t="str">
        <f>IF(OR(Sheet1!N1282&lt;&gt;Sheet1!AH1282,Sheet1!AI1282&lt;&gt;Sheet1!O1282),"有影响","-")</f>
        <v>-</v>
      </c>
      <c r="F1279" s="21" t="str">
        <f>IF(OR(Sheet1!S1282&lt;&gt;Sheet1!AJ1282,Sheet1!AK1282&lt;&gt;Sheet1!T1282),"有影响","-")</f>
        <v>-</v>
      </c>
      <c r="G1279" s="21" t="str">
        <f>IF(OR(Sheet1!X1282&lt;&gt;Sheet1!AL1282,Sheet1!AM1282&lt;&gt;Sheet1!Y1282),"有影响","-")</f>
        <v>-</v>
      </c>
      <c r="H1279" s="21" t="str">
        <f>IF(OR(Sheet1!AC1282&lt;&gt;Sheet1!AN1282,Sheet1!AO1282&lt;&gt;Sheet1!AD1282),"有影响","-")</f>
        <v>-</v>
      </c>
      <c r="I1279" s="21" t="str">
        <f>IF(Sheet1!G1282=0,"出错","-")</f>
        <v>-</v>
      </c>
      <c r="J1279" s="21" t="str">
        <f>IF(AND(Sheet1!G1282=0,Sheet1!L1282&lt;&gt;0),"出错","-")</f>
        <v>-</v>
      </c>
      <c r="K1279" s="21" t="str">
        <f>IF(AND(Sheet1!G1282=0,Sheet1!L1282=0,Sheet1!Q1282&lt;&gt;0),"出错","-")</f>
        <v>-</v>
      </c>
      <c r="L1279" s="21" t="str">
        <f>IF(AND(Sheet1!G1282=0,Sheet1!L1282=0,Sheet1!Q1282=0,Sheet1!V1282&lt;&gt;0),"出错","-")</f>
        <v>-</v>
      </c>
      <c r="M1279" s="21" t="str">
        <f>IF(AND(Sheet1!G1282=0,Sheet1!L1282=0,Sheet1!Q1282=0,Sheet1!V1282=0,Sheet1!AA1282&lt;&gt;0),"出错","-")</f>
        <v>-</v>
      </c>
      <c r="N1279" s="21" t="str">
        <f>IFERROR(VLOOKUP(Sheet1!G1282,配置检查表!$Y:$Z,2,FALSE),"")</f>
        <v>金币</v>
      </c>
      <c r="O1279" s="21">
        <f>IF(AND(Sheet1!I1282=Sheet1!J1282,Sheet1!J1282&lt;&gt;0),Sheet1!I1282,IF(AND(Sheet1!I1282&lt;&gt;Sheet1!J1282,Sheet1!J1282&lt;&gt;0),Sheet1!I1282&amp;"~"&amp;Sheet1!J1282,""))</f>
        <v>142500</v>
      </c>
      <c r="P1279" s="21" t="str">
        <f>IFERROR(VLOOKUP(Sheet1!L1282,配置检查表!$Y:$Z,2,FALSE),"")</f>
        <v/>
      </c>
      <c r="Q1279" s="21">
        <f>IF(AND(Sheet1!N1282=Sheet1!O1282,Sheet1!O1282&lt;&gt;0),Sheet1!N1282,IF(AND(Sheet1!N1282&lt;&gt;Sheet1!O1282,Sheet1!O1282&lt;&gt;0),Sheet1!N1282&amp;"~"&amp;Sheet1!O1282,""))</f>
        <v>100</v>
      </c>
      <c r="R1279" s="21" t="str">
        <f>IFERROR(VLOOKUP(Sheet1!Q1282,配置检查表!$Y:$Z,2,FALSE),"")</f>
        <v>钻石</v>
      </c>
      <c r="S1279" s="39" t="str">
        <f>IF(AND(Sheet1!S1486=Sheet1!T1486,Sheet1!T1486&lt;&gt;0),Sheet1!S1486,IF(AND(Sheet1!S1486&lt;&gt;Sheet1!T1486,Sheet1!T1486&lt;&gt;0),Sheet1!S1486&amp;"~"&amp;Sheet1!T1486,""))</f>
        <v/>
      </c>
      <c r="T1279" s="21" t="str">
        <f>IFERROR(VLOOKUP(Sheet1!V1282,配置检查表!$Y:$Z,2,FALSE),"")</f>
        <v/>
      </c>
      <c r="U1279" s="39" t="str">
        <f>IF(AND(Sheet1!X1486=Sheet1!Y1486,Sheet1!Y1486&lt;&gt;0),Sheet1!X1486,IF(AND(Sheet1!X1486&lt;&gt;Sheet1!Y1486,Sheet1!Y1486&lt;&gt;0),Sheet1!X1486&amp;"~"&amp;Sheet1!Y1486,""))</f>
        <v/>
      </c>
      <c r="V1279" s="21" t="str">
        <f>IFERROR(VLOOKUP(Sheet1!XAA,配置检查表!$Y:$Z,2,FALSE),"")</f>
        <v/>
      </c>
      <c r="W1279" s="21" t="str">
        <f>IF(AND(Sheet1!AC1486=Sheet1!AD1486,Sheet1!AD1486&lt;&gt;0),Sheet1!AC1486,IF(AND(Sheet1!AC1486&lt;&gt;Sheet1!AD1486,Sheet1!AD1486&lt;&gt;0),Sheet1!AC1486&amp;"~"&amp;Sheet1!AD1486,""))</f>
        <v/>
      </c>
    </row>
    <row r="1280" spans="1:23">
      <c r="A1280" s="3">
        <v>23057</v>
      </c>
      <c r="B1280" s="3" t="s">
        <v>548</v>
      </c>
      <c r="C1280" s="3" t="s">
        <v>577</v>
      </c>
      <c r="D1280" s="21" t="str">
        <f>IF(OR(Sheet1!I1283&lt;&gt;Sheet1!AF1283,Sheet1!AG1283&lt;&gt;Sheet1!J1283),"有影响","-")</f>
        <v>-</v>
      </c>
      <c r="E1280" s="21" t="str">
        <f>IF(OR(Sheet1!N1283&lt;&gt;Sheet1!AH1283,Sheet1!AI1283&lt;&gt;Sheet1!O1283),"有影响","-")</f>
        <v>-</v>
      </c>
      <c r="F1280" s="21" t="str">
        <f>IF(OR(Sheet1!S1283&lt;&gt;Sheet1!AJ1283,Sheet1!AK1283&lt;&gt;Sheet1!T1283),"有影响","-")</f>
        <v>-</v>
      </c>
      <c r="G1280" s="21" t="str">
        <f>IF(OR(Sheet1!X1283&lt;&gt;Sheet1!AL1283,Sheet1!AM1283&lt;&gt;Sheet1!Y1283),"有影响","-")</f>
        <v>-</v>
      </c>
      <c r="H1280" s="21" t="str">
        <f>IF(OR(Sheet1!AC1283&lt;&gt;Sheet1!AN1283,Sheet1!AO1283&lt;&gt;Sheet1!AD1283),"有影响","-")</f>
        <v>-</v>
      </c>
      <c r="I1280" s="21" t="str">
        <f>IF(Sheet1!G1283=0,"出错","-")</f>
        <v>-</v>
      </c>
      <c r="J1280" s="21" t="str">
        <f>IF(AND(Sheet1!G1283=0,Sheet1!L1283&lt;&gt;0),"出错","-")</f>
        <v>-</v>
      </c>
      <c r="K1280" s="21" t="str">
        <f>IF(AND(Sheet1!G1283=0,Sheet1!L1283=0,Sheet1!Q1283&lt;&gt;0),"出错","-")</f>
        <v>-</v>
      </c>
      <c r="L1280" s="21" t="str">
        <f>IF(AND(Sheet1!G1283=0,Sheet1!L1283=0,Sheet1!Q1283=0,Sheet1!V1283&lt;&gt;0),"出错","-")</f>
        <v>-</v>
      </c>
      <c r="M1280" s="21" t="str">
        <f>IF(AND(Sheet1!G1283=0,Sheet1!L1283=0,Sheet1!Q1283=0,Sheet1!V1283=0,Sheet1!AA1283&lt;&gt;0),"出错","-")</f>
        <v>-</v>
      </c>
      <c r="N1280" s="21" t="str">
        <f>IFERROR(VLOOKUP(Sheet1!G1283,配置检查表!$Y:$Z,2,FALSE),"")</f>
        <v>金币</v>
      </c>
      <c r="O1280" s="21">
        <f>IF(AND(Sheet1!I1283=Sheet1!J1283,Sheet1!J1283&lt;&gt;0),Sheet1!I1283,IF(AND(Sheet1!I1283&lt;&gt;Sheet1!J1283,Sheet1!J1283&lt;&gt;0),Sheet1!I1283&amp;"~"&amp;Sheet1!J1283,""))</f>
        <v>190000</v>
      </c>
      <c r="P1280" s="21" t="str">
        <f>IFERROR(VLOOKUP(Sheet1!L1283,配置检查表!$Y:$Z,2,FALSE),"")</f>
        <v/>
      </c>
      <c r="Q1280" s="21">
        <f>IF(AND(Sheet1!N1283=Sheet1!O1283,Sheet1!O1283&lt;&gt;0),Sheet1!N1283,IF(AND(Sheet1!N1283&lt;&gt;Sheet1!O1283,Sheet1!O1283&lt;&gt;0),Sheet1!N1283&amp;"~"&amp;Sheet1!O1283,""))</f>
        <v>150</v>
      </c>
      <c r="R1280" s="21" t="str">
        <f>IFERROR(VLOOKUP(Sheet1!Q1283,配置检查表!$Y:$Z,2,FALSE),"")</f>
        <v>钻石</v>
      </c>
      <c r="S1280" s="39" t="str">
        <f>IF(AND(Sheet1!S1487=Sheet1!T1487,Sheet1!T1487&lt;&gt;0),Sheet1!S1487,IF(AND(Sheet1!S1487&lt;&gt;Sheet1!T1487,Sheet1!T1487&lt;&gt;0),Sheet1!S1487&amp;"~"&amp;Sheet1!T1487,""))</f>
        <v/>
      </c>
      <c r="T1280" s="21" t="str">
        <f>IFERROR(VLOOKUP(Sheet1!V1283,配置检查表!$Y:$Z,2,FALSE),"")</f>
        <v/>
      </c>
      <c r="U1280" s="39" t="str">
        <f>IF(AND(Sheet1!X1487=Sheet1!Y1487,Sheet1!Y1487&lt;&gt;0),Sheet1!X1487,IF(AND(Sheet1!X1487&lt;&gt;Sheet1!Y1487,Sheet1!Y1487&lt;&gt;0),Sheet1!X1487&amp;"~"&amp;Sheet1!Y1487,""))</f>
        <v/>
      </c>
      <c r="V1280" s="21" t="str">
        <f>IFERROR(VLOOKUP(Sheet1!XAA,配置检查表!$Y:$Z,2,FALSE),"")</f>
        <v/>
      </c>
      <c r="W1280" s="21" t="str">
        <f>IF(AND(Sheet1!AC1487=Sheet1!AD1487,Sheet1!AD1487&lt;&gt;0),Sheet1!AC1487,IF(AND(Sheet1!AC1487&lt;&gt;Sheet1!AD1487,Sheet1!AD1487&lt;&gt;0),Sheet1!AC1487&amp;"~"&amp;Sheet1!AD1487,""))</f>
        <v/>
      </c>
    </row>
    <row r="1281" spans="1:23">
      <c r="A1281" s="3">
        <v>23058</v>
      </c>
      <c r="B1281" s="3" t="s">
        <v>549</v>
      </c>
      <c r="C1281" s="3" t="s">
        <v>578</v>
      </c>
      <c r="D1281" s="21" t="str">
        <f>IF(OR(Sheet1!I1284&lt;&gt;Sheet1!AF1284,Sheet1!AG1284&lt;&gt;Sheet1!J1284),"有影响","-")</f>
        <v>-</v>
      </c>
      <c r="E1281" s="21" t="str">
        <f>IF(OR(Sheet1!N1284&lt;&gt;Sheet1!AH1284,Sheet1!AI1284&lt;&gt;Sheet1!O1284),"有影响","-")</f>
        <v>-</v>
      </c>
      <c r="F1281" s="21" t="str">
        <f>IF(OR(Sheet1!S1284&lt;&gt;Sheet1!AJ1284,Sheet1!AK1284&lt;&gt;Sheet1!T1284),"有影响","-")</f>
        <v>-</v>
      </c>
      <c r="G1281" s="21" t="str">
        <f>IF(OR(Sheet1!X1284&lt;&gt;Sheet1!AL1284,Sheet1!AM1284&lt;&gt;Sheet1!Y1284),"有影响","-")</f>
        <v>-</v>
      </c>
      <c r="H1281" s="21" t="str">
        <f>IF(OR(Sheet1!AC1284&lt;&gt;Sheet1!AN1284,Sheet1!AO1284&lt;&gt;Sheet1!AD1284),"有影响","-")</f>
        <v>-</v>
      </c>
      <c r="I1281" s="21" t="str">
        <f>IF(Sheet1!G1284=0,"出错","-")</f>
        <v>-</v>
      </c>
      <c r="J1281" s="21" t="str">
        <f>IF(AND(Sheet1!G1284=0,Sheet1!L1284&lt;&gt;0),"出错","-")</f>
        <v>-</v>
      </c>
      <c r="K1281" s="21" t="str">
        <f>IF(AND(Sheet1!G1284=0,Sheet1!L1284=0,Sheet1!Q1284&lt;&gt;0),"出错","-")</f>
        <v>-</v>
      </c>
      <c r="L1281" s="21" t="str">
        <f>IF(AND(Sheet1!G1284=0,Sheet1!L1284=0,Sheet1!Q1284=0,Sheet1!V1284&lt;&gt;0),"出错","-")</f>
        <v>-</v>
      </c>
      <c r="M1281" s="21" t="str">
        <f>IF(AND(Sheet1!G1284=0,Sheet1!L1284=0,Sheet1!Q1284=0,Sheet1!V1284=0,Sheet1!AA1284&lt;&gt;0),"出错","-")</f>
        <v>-</v>
      </c>
      <c r="N1281" s="21" t="str">
        <f>IFERROR(VLOOKUP(Sheet1!G1284,配置检查表!$Y:$Z,2,FALSE),"")</f>
        <v>金币</v>
      </c>
      <c r="O1281" s="21">
        <f>IF(AND(Sheet1!I1284=Sheet1!J1284,Sheet1!J1284&lt;&gt;0),Sheet1!I1284,IF(AND(Sheet1!I1284&lt;&gt;Sheet1!J1284,Sheet1!J1284&lt;&gt;0),Sheet1!I1284&amp;"~"&amp;Sheet1!J1284,""))</f>
        <v>100000</v>
      </c>
      <c r="P1281" s="21" t="str">
        <f>IFERROR(VLOOKUP(Sheet1!L1284,配置检查表!$Y:$Z,2,FALSE),"")</f>
        <v/>
      </c>
      <c r="Q1281" s="21">
        <f>IF(AND(Sheet1!N1284=Sheet1!O1284,Sheet1!O1284&lt;&gt;0),Sheet1!N1284,IF(AND(Sheet1!N1284&lt;&gt;Sheet1!O1284,Sheet1!O1284&lt;&gt;0),Sheet1!N1284&amp;"~"&amp;Sheet1!O1284,""))</f>
        <v>50</v>
      </c>
      <c r="R1281" s="21" t="str">
        <f>IFERROR(VLOOKUP(Sheet1!Q1284,配置检查表!$Y:$Z,2,FALSE),"")</f>
        <v>钻石</v>
      </c>
      <c r="S1281" s="39" t="str">
        <f>IF(AND(Sheet1!S1488=Sheet1!T1488,Sheet1!T1488&lt;&gt;0),Sheet1!S1488,IF(AND(Sheet1!S1488&lt;&gt;Sheet1!T1488,Sheet1!T1488&lt;&gt;0),Sheet1!S1488&amp;"~"&amp;Sheet1!T1488,""))</f>
        <v/>
      </c>
      <c r="T1281" s="21" t="str">
        <f>IFERROR(VLOOKUP(Sheet1!V1284,配置检查表!$Y:$Z,2,FALSE),"")</f>
        <v/>
      </c>
      <c r="U1281" s="39" t="str">
        <f>IF(AND(Sheet1!X1488=Sheet1!Y1488,Sheet1!Y1488&lt;&gt;0),Sheet1!X1488,IF(AND(Sheet1!X1488&lt;&gt;Sheet1!Y1488,Sheet1!Y1488&lt;&gt;0),Sheet1!X1488&amp;"~"&amp;Sheet1!Y1488,""))</f>
        <v/>
      </c>
      <c r="V1281" s="21" t="str">
        <f>IFERROR(VLOOKUP(Sheet1!XAA,配置检查表!$Y:$Z,2,FALSE),"")</f>
        <v/>
      </c>
      <c r="W1281" s="21" t="str">
        <f>IF(AND(Sheet1!AC1488=Sheet1!AD1488,Sheet1!AD1488&lt;&gt;0),Sheet1!AC1488,IF(AND(Sheet1!AC1488&lt;&gt;Sheet1!AD1488,Sheet1!AD1488&lt;&gt;0),Sheet1!AC1488&amp;"~"&amp;Sheet1!AD1488,""))</f>
        <v/>
      </c>
    </row>
    <row r="1282" spans="1:23">
      <c r="A1282" s="3">
        <v>23059</v>
      </c>
      <c r="B1282" s="3" t="s">
        <v>550</v>
      </c>
      <c r="C1282" s="3" t="s">
        <v>579</v>
      </c>
      <c r="D1282" s="21" t="str">
        <f>IF(OR(Sheet1!I1285&lt;&gt;Sheet1!AF1285,Sheet1!AG1285&lt;&gt;Sheet1!J1285),"有影响","-")</f>
        <v>-</v>
      </c>
      <c r="E1282" s="21" t="str">
        <f>IF(OR(Sheet1!N1285&lt;&gt;Sheet1!AH1285,Sheet1!AI1285&lt;&gt;Sheet1!O1285),"有影响","-")</f>
        <v>-</v>
      </c>
      <c r="F1282" s="21" t="str">
        <f>IF(OR(Sheet1!S1285&lt;&gt;Sheet1!AJ1285,Sheet1!AK1285&lt;&gt;Sheet1!T1285),"有影响","-")</f>
        <v>-</v>
      </c>
      <c r="G1282" s="21" t="str">
        <f>IF(OR(Sheet1!X1285&lt;&gt;Sheet1!AL1285,Sheet1!AM1285&lt;&gt;Sheet1!Y1285),"有影响","-")</f>
        <v>-</v>
      </c>
      <c r="H1282" s="21" t="str">
        <f>IF(OR(Sheet1!AC1285&lt;&gt;Sheet1!AN1285,Sheet1!AO1285&lt;&gt;Sheet1!AD1285),"有影响","-")</f>
        <v>-</v>
      </c>
      <c r="I1282" s="21" t="str">
        <f>IF(Sheet1!G1285=0,"出错","-")</f>
        <v>-</v>
      </c>
      <c r="J1282" s="21" t="str">
        <f>IF(AND(Sheet1!G1285=0,Sheet1!L1285&lt;&gt;0),"出错","-")</f>
        <v>-</v>
      </c>
      <c r="K1282" s="21" t="str">
        <f>IF(AND(Sheet1!G1285=0,Sheet1!L1285=0,Sheet1!Q1285&lt;&gt;0),"出错","-")</f>
        <v>-</v>
      </c>
      <c r="L1282" s="21" t="str">
        <f>IF(AND(Sheet1!G1285=0,Sheet1!L1285=0,Sheet1!Q1285=0,Sheet1!V1285&lt;&gt;0),"出错","-")</f>
        <v>-</v>
      </c>
      <c r="M1282" s="21" t="str">
        <f>IF(AND(Sheet1!G1285=0,Sheet1!L1285=0,Sheet1!Q1285=0,Sheet1!V1285=0,Sheet1!AA1285&lt;&gt;0),"出错","-")</f>
        <v>-</v>
      </c>
      <c r="N1282" s="21" t="str">
        <f>IFERROR(VLOOKUP(Sheet1!G1285,配置检查表!$Y:$Z,2,FALSE),"")</f>
        <v>金币</v>
      </c>
      <c r="O1282" s="21">
        <f>IF(AND(Sheet1!I1285=Sheet1!J1285,Sheet1!J1285&lt;&gt;0),Sheet1!I1285,IF(AND(Sheet1!I1285&lt;&gt;Sheet1!J1285,Sheet1!J1285&lt;&gt;0),Sheet1!I1285&amp;"~"&amp;Sheet1!J1285,""))</f>
        <v>150000</v>
      </c>
      <c r="P1282" s="21" t="str">
        <f>IFERROR(VLOOKUP(Sheet1!L1285,配置检查表!$Y:$Z,2,FALSE),"")</f>
        <v/>
      </c>
      <c r="Q1282" s="21">
        <f>IF(AND(Sheet1!N1285=Sheet1!O1285,Sheet1!O1285&lt;&gt;0),Sheet1!N1285,IF(AND(Sheet1!N1285&lt;&gt;Sheet1!O1285,Sheet1!O1285&lt;&gt;0),Sheet1!N1285&amp;"~"&amp;Sheet1!O1285,""))</f>
        <v>100</v>
      </c>
      <c r="R1282" s="21" t="str">
        <f>IFERROR(VLOOKUP(Sheet1!Q1285,配置检查表!$Y:$Z,2,FALSE),"")</f>
        <v>钻石</v>
      </c>
      <c r="S1282" s="39" t="str">
        <f>IF(AND(Sheet1!S1489=Sheet1!T1489,Sheet1!T1489&lt;&gt;0),Sheet1!S1489,IF(AND(Sheet1!S1489&lt;&gt;Sheet1!T1489,Sheet1!T1489&lt;&gt;0),Sheet1!S1489&amp;"~"&amp;Sheet1!T1489,""))</f>
        <v/>
      </c>
      <c r="T1282" s="21" t="str">
        <f>IFERROR(VLOOKUP(Sheet1!V1285,配置检查表!$Y:$Z,2,FALSE),"")</f>
        <v/>
      </c>
      <c r="U1282" s="39" t="str">
        <f>IF(AND(Sheet1!X1489=Sheet1!Y1489,Sheet1!Y1489&lt;&gt;0),Sheet1!X1489,IF(AND(Sheet1!X1489&lt;&gt;Sheet1!Y1489,Sheet1!Y1489&lt;&gt;0),Sheet1!X1489&amp;"~"&amp;Sheet1!Y1489,""))</f>
        <v/>
      </c>
      <c r="V1282" s="21" t="str">
        <f>IFERROR(VLOOKUP(Sheet1!XAA,配置检查表!$Y:$Z,2,FALSE),"")</f>
        <v/>
      </c>
      <c r="W1282" s="21" t="str">
        <f>IF(AND(Sheet1!AC1489=Sheet1!AD1489,Sheet1!AD1489&lt;&gt;0),Sheet1!AC1489,IF(AND(Sheet1!AC1489&lt;&gt;Sheet1!AD1489,Sheet1!AD1489&lt;&gt;0),Sheet1!AC1489&amp;"~"&amp;Sheet1!AD1489,""))</f>
        <v/>
      </c>
    </row>
    <row r="1283" spans="1:23">
      <c r="A1283" s="3">
        <v>23060</v>
      </c>
      <c r="B1283" s="3" t="s">
        <v>551</v>
      </c>
      <c r="C1283" s="3" t="s">
        <v>580</v>
      </c>
      <c r="D1283" s="21" t="str">
        <f>IF(OR(Sheet1!I1286&lt;&gt;Sheet1!AF1286,Sheet1!AG1286&lt;&gt;Sheet1!J1286),"有影响","-")</f>
        <v>-</v>
      </c>
      <c r="E1283" s="21" t="str">
        <f>IF(OR(Sheet1!N1286&lt;&gt;Sheet1!AH1286,Sheet1!AI1286&lt;&gt;Sheet1!O1286),"有影响","-")</f>
        <v>-</v>
      </c>
      <c r="F1283" s="21" t="str">
        <f>IF(OR(Sheet1!S1286&lt;&gt;Sheet1!AJ1286,Sheet1!AK1286&lt;&gt;Sheet1!T1286),"有影响","-")</f>
        <v>-</v>
      </c>
      <c r="G1283" s="21" t="str">
        <f>IF(OR(Sheet1!X1286&lt;&gt;Sheet1!AL1286,Sheet1!AM1286&lt;&gt;Sheet1!Y1286),"有影响","-")</f>
        <v>-</v>
      </c>
      <c r="H1283" s="21" t="str">
        <f>IF(OR(Sheet1!AC1286&lt;&gt;Sheet1!AN1286,Sheet1!AO1286&lt;&gt;Sheet1!AD1286),"有影响","-")</f>
        <v>-</v>
      </c>
      <c r="I1283" s="21" t="str">
        <f>IF(Sheet1!G1286=0,"出错","-")</f>
        <v>-</v>
      </c>
      <c r="J1283" s="21" t="str">
        <f>IF(AND(Sheet1!G1286=0,Sheet1!L1286&lt;&gt;0),"出错","-")</f>
        <v>-</v>
      </c>
      <c r="K1283" s="21" t="str">
        <f>IF(AND(Sheet1!G1286=0,Sheet1!L1286=0,Sheet1!Q1286&lt;&gt;0),"出错","-")</f>
        <v>-</v>
      </c>
      <c r="L1283" s="21" t="str">
        <f>IF(AND(Sheet1!G1286=0,Sheet1!L1286=0,Sheet1!Q1286=0,Sheet1!V1286&lt;&gt;0),"出错","-")</f>
        <v>-</v>
      </c>
      <c r="M1283" s="21" t="str">
        <f>IF(AND(Sheet1!G1286=0,Sheet1!L1286=0,Sheet1!Q1286=0,Sheet1!V1286=0,Sheet1!AA1286&lt;&gt;0),"出错","-")</f>
        <v>-</v>
      </c>
      <c r="N1283" s="21" t="str">
        <f>IFERROR(VLOOKUP(Sheet1!G1286,配置检查表!$Y:$Z,2,FALSE),"")</f>
        <v>金币</v>
      </c>
      <c r="O1283" s="21">
        <f>IF(AND(Sheet1!I1286=Sheet1!J1286,Sheet1!J1286&lt;&gt;0),Sheet1!I1286,IF(AND(Sheet1!I1286&lt;&gt;Sheet1!J1286,Sheet1!J1286&lt;&gt;0),Sheet1!I1286&amp;"~"&amp;Sheet1!J1286,""))</f>
        <v>200000</v>
      </c>
      <c r="P1283" s="21" t="str">
        <f>IFERROR(VLOOKUP(Sheet1!L1286,配置检查表!$Y:$Z,2,FALSE),"")</f>
        <v/>
      </c>
      <c r="Q1283" s="21">
        <f>IF(AND(Sheet1!N1286=Sheet1!O1286,Sheet1!O1286&lt;&gt;0),Sheet1!N1286,IF(AND(Sheet1!N1286&lt;&gt;Sheet1!O1286,Sheet1!O1286&lt;&gt;0),Sheet1!N1286&amp;"~"&amp;Sheet1!O1286,""))</f>
        <v>150</v>
      </c>
      <c r="R1283" s="21" t="str">
        <f>IFERROR(VLOOKUP(Sheet1!Q1286,配置检查表!$Y:$Z,2,FALSE),"")</f>
        <v>钻石</v>
      </c>
      <c r="S1283" s="39" t="str">
        <f>IF(AND(Sheet1!S1490=Sheet1!T1490,Sheet1!T1490&lt;&gt;0),Sheet1!S1490,IF(AND(Sheet1!S1490&lt;&gt;Sheet1!T1490,Sheet1!T1490&lt;&gt;0),Sheet1!S1490&amp;"~"&amp;Sheet1!T1490,""))</f>
        <v/>
      </c>
      <c r="T1283" s="21" t="str">
        <f>IFERROR(VLOOKUP(Sheet1!V1286,配置检查表!$Y:$Z,2,FALSE),"")</f>
        <v/>
      </c>
      <c r="U1283" s="39" t="str">
        <f>IF(AND(Sheet1!X1490=Sheet1!Y1490,Sheet1!Y1490&lt;&gt;0),Sheet1!X1490,IF(AND(Sheet1!X1490&lt;&gt;Sheet1!Y1490,Sheet1!Y1490&lt;&gt;0),Sheet1!X1490&amp;"~"&amp;Sheet1!Y1490,""))</f>
        <v/>
      </c>
      <c r="V1283" s="21" t="str">
        <f>IFERROR(VLOOKUP(Sheet1!XAA,配置检查表!$Y:$Z,2,FALSE),"")</f>
        <v/>
      </c>
      <c r="W1283" s="21" t="str">
        <f>IF(AND(Sheet1!AC1490=Sheet1!AD1490,Sheet1!AD1490&lt;&gt;0),Sheet1!AC1490,IF(AND(Sheet1!AC1490&lt;&gt;Sheet1!AD1490,Sheet1!AD1490&lt;&gt;0),Sheet1!AC1490&amp;"~"&amp;Sheet1!AD1490,""))</f>
        <v/>
      </c>
    </row>
    <row r="1284" spans="1:23">
      <c r="A1284" s="3">
        <v>23061</v>
      </c>
      <c r="B1284" s="3" t="s">
        <v>922</v>
      </c>
      <c r="C1284" s="3" t="s">
        <v>922</v>
      </c>
      <c r="D1284" s="21" t="str">
        <f>IF(OR(Sheet1!I1287&lt;&gt;Sheet1!AF1287,Sheet1!AG1287&lt;&gt;Sheet1!J1287),"有影响","-")</f>
        <v>-</v>
      </c>
      <c r="E1284" s="21" t="str">
        <f>IF(OR(Sheet1!N1287&lt;&gt;Sheet1!AH1287,Sheet1!AI1287&lt;&gt;Sheet1!O1287),"有影响","-")</f>
        <v>-</v>
      </c>
      <c r="F1284" s="21" t="str">
        <f>IF(OR(Sheet1!S1287&lt;&gt;Sheet1!AJ1287,Sheet1!AK1287&lt;&gt;Sheet1!T1287),"有影响","-")</f>
        <v>-</v>
      </c>
      <c r="G1284" s="21" t="str">
        <f>IF(OR(Sheet1!X1287&lt;&gt;Sheet1!AL1287,Sheet1!AM1287&lt;&gt;Sheet1!Y1287),"有影响","-")</f>
        <v>-</v>
      </c>
      <c r="H1284" s="21" t="str">
        <f>IF(OR(Sheet1!AC1287&lt;&gt;Sheet1!AN1287,Sheet1!AO1287&lt;&gt;Sheet1!AD1287),"有影响","-")</f>
        <v>-</v>
      </c>
      <c r="I1284" s="21" t="str">
        <f>IF(Sheet1!G1287=0,"出错","-")</f>
        <v>-</v>
      </c>
      <c r="J1284" s="21" t="str">
        <f>IF(AND(Sheet1!G1287=0,Sheet1!L1287&lt;&gt;0),"出错","-")</f>
        <v>-</v>
      </c>
      <c r="K1284" s="21" t="str">
        <f>IF(AND(Sheet1!G1287=0,Sheet1!L1287=0,Sheet1!Q1287&lt;&gt;0),"出错","-")</f>
        <v>-</v>
      </c>
      <c r="L1284" s="21" t="str">
        <f>IF(AND(Sheet1!G1287=0,Sheet1!L1287=0,Sheet1!Q1287=0,Sheet1!V1287&lt;&gt;0),"出错","-")</f>
        <v>-</v>
      </c>
      <c r="M1284" s="21" t="str">
        <f>IF(AND(Sheet1!G1287=0,Sheet1!L1287=0,Sheet1!Q1287=0,Sheet1!V1287=0,Sheet1!AA1287&lt;&gt;0),"出错","-")</f>
        <v>-</v>
      </c>
      <c r="N1284" s="21" t="str">
        <f>IFERROR(VLOOKUP(Sheet1!G1287,配置检查表!$Y:$Z,2,FALSE),"")</f>
        <v>金币</v>
      </c>
      <c r="O1284" s="21">
        <f>IF(AND(Sheet1!I1287=Sheet1!J1287,Sheet1!J1287&lt;&gt;0),Sheet1!I1287,IF(AND(Sheet1!I1287&lt;&gt;Sheet1!J1287,Sheet1!J1287&lt;&gt;0),Sheet1!I1287&amp;"~"&amp;Sheet1!J1287,""))</f>
        <v>105000</v>
      </c>
      <c r="P1284" s="21" t="str">
        <f>IFERROR(VLOOKUP(Sheet1!L1287,配置检查表!$Y:$Z,2,FALSE),"")</f>
        <v/>
      </c>
      <c r="Q1284" s="21">
        <f>IF(AND(Sheet1!N1287=Sheet1!O1287,Sheet1!O1287&lt;&gt;0),Sheet1!N1287,IF(AND(Sheet1!N1287&lt;&gt;Sheet1!O1287,Sheet1!O1287&lt;&gt;0),Sheet1!N1287&amp;"~"&amp;Sheet1!O1287,""))</f>
        <v>50</v>
      </c>
      <c r="R1284" s="21" t="str">
        <f>IFERROR(VLOOKUP(Sheet1!Q1287,配置检查表!$Y:$Z,2,FALSE),"")</f>
        <v>钻石</v>
      </c>
      <c r="S1284" s="39" t="str">
        <f>IF(AND(Sheet1!S1491=Sheet1!T1491,Sheet1!T1491&lt;&gt;0),Sheet1!S1491,IF(AND(Sheet1!S1491&lt;&gt;Sheet1!T1491,Sheet1!T1491&lt;&gt;0),Sheet1!S1491&amp;"~"&amp;Sheet1!T1491,""))</f>
        <v/>
      </c>
      <c r="T1284" s="21" t="str">
        <f>IFERROR(VLOOKUP(Sheet1!V1287,配置检查表!$Y:$Z,2,FALSE),"")</f>
        <v/>
      </c>
      <c r="U1284" s="39" t="str">
        <f>IF(AND(Sheet1!X1491=Sheet1!Y1491,Sheet1!Y1491&lt;&gt;0),Sheet1!X1491,IF(AND(Sheet1!X1491&lt;&gt;Sheet1!Y1491,Sheet1!Y1491&lt;&gt;0),Sheet1!X1491&amp;"~"&amp;Sheet1!Y1491,""))</f>
        <v/>
      </c>
      <c r="V1284" s="21" t="str">
        <f>IFERROR(VLOOKUP(Sheet1!XAA,配置检查表!$Y:$Z,2,FALSE),"")</f>
        <v/>
      </c>
      <c r="W1284" s="21" t="str">
        <f>IF(AND(Sheet1!AC1491=Sheet1!AD1491,Sheet1!AD1491&lt;&gt;0),Sheet1!AC1491,IF(AND(Sheet1!AC1491&lt;&gt;Sheet1!AD1491,Sheet1!AD1491&lt;&gt;0),Sheet1!AC1491&amp;"~"&amp;Sheet1!AD1491,""))</f>
        <v/>
      </c>
    </row>
    <row r="1285" spans="1:23">
      <c r="A1285" s="3">
        <v>23062</v>
      </c>
      <c r="B1285" s="3" t="s">
        <v>923</v>
      </c>
      <c r="C1285" s="3" t="s">
        <v>923</v>
      </c>
      <c r="D1285" s="21" t="str">
        <f>IF(OR(Sheet1!I1288&lt;&gt;Sheet1!AF1288,Sheet1!AG1288&lt;&gt;Sheet1!J1288),"有影响","-")</f>
        <v>-</v>
      </c>
      <c r="E1285" s="21" t="str">
        <f>IF(OR(Sheet1!N1288&lt;&gt;Sheet1!AH1288,Sheet1!AI1288&lt;&gt;Sheet1!O1288),"有影响","-")</f>
        <v>-</v>
      </c>
      <c r="F1285" s="21" t="str">
        <f>IF(OR(Sheet1!S1288&lt;&gt;Sheet1!AJ1288,Sheet1!AK1288&lt;&gt;Sheet1!T1288),"有影响","-")</f>
        <v>-</v>
      </c>
      <c r="G1285" s="21" t="str">
        <f>IF(OR(Sheet1!X1288&lt;&gt;Sheet1!AL1288,Sheet1!AM1288&lt;&gt;Sheet1!Y1288),"有影响","-")</f>
        <v>-</v>
      </c>
      <c r="H1285" s="21" t="str">
        <f>IF(OR(Sheet1!AC1288&lt;&gt;Sheet1!AN1288,Sheet1!AO1288&lt;&gt;Sheet1!AD1288),"有影响","-")</f>
        <v>-</v>
      </c>
      <c r="I1285" s="21" t="str">
        <f>IF(Sheet1!G1288=0,"出错","-")</f>
        <v>-</v>
      </c>
      <c r="J1285" s="21" t="str">
        <f>IF(AND(Sheet1!G1288=0,Sheet1!L1288&lt;&gt;0),"出错","-")</f>
        <v>-</v>
      </c>
      <c r="K1285" s="21" t="str">
        <f>IF(AND(Sheet1!G1288=0,Sheet1!L1288=0,Sheet1!Q1288&lt;&gt;0),"出错","-")</f>
        <v>-</v>
      </c>
      <c r="L1285" s="21" t="str">
        <f>IF(AND(Sheet1!G1288=0,Sheet1!L1288=0,Sheet1!Q1288=0,Sheet1!V1288&lt;&gt;0),"出错","-")</f>
        <v>-</v>
      </c>
      <c r="M1285" s="21" t="str">
        <f>IF(AND(Sheet1!G1288=0,Sheet1!L1288=0,Sheet1!Q1288=0,Sheet1!V1288=0,Sheet1!AA1288&lt;&gt;0),"出错","-")</f>
        <v>-</v>
      </c>
      <c r="N1285" s="21" t="str">
        <f>IFERROR(VLOOKUP(Sheet1!G1288,配置检查表!$Y:$Z,2,FALSE),"")</f>
        <v>金币</v>
      </c>
      <c r="O1285" s="21">
        <f>IF(AND(Sheet1!I1288=Sheet1!J1288,Sheet1!J1288&lt;&gt;0),Sheet1!I1288,IF(AND(Sheet1!I1288&lt;&gt;Sheet1!J1288,Sheet1!J1288&lt;&gt;0),Sheet1!I1288&amp;"~"&amp;Sheet1!J1288,""))</f>
        <v>155000</v>
      </c>
      <c r="P1285" s="21" t="str">
        <f>IFERROR(VLOOKUP(Sheet1!L1288,配置检查表!$Y:$Z,2,FALSE),"")</f>
        <v/>
      </c>
      <c r="Q1285" s="21">
        <f>IF(AND(Sheet1!N1288=Sheet1!O1288,Sheet1!O1288&lt;&gt;0),Sheet1!N1288,IF(AND(Sheet1!N1288&lt;&gt;Sheet1!O1288,Sheet1!O1288&lt;&gt;0),Sheet1!N1288&amp;"~"&amp;Sheet1!O1288,""))</f>
        <v>100</v>
      </c>
      <c r="R1285" s="21" t="str">
        <f>IFERROR(VLOOKUP(Sheet1!Q1288,配置检查表!$Y:$Z,2,FALSE),"")</f>
        <v>钻石</v>
      </c>
      <c r="S1285" s="39" t="str">
        <f>IF(AND(Sheet1!S1492=Sheet1!T1492,Sheet1!T1492&lt;&gt;0),Sheet1!S1492,IF(AND(Sheet1!S1492&lt;&gt;Sheet1!T1492,Sheet1!T1492&lt;&gt;0),Sheet1!S1492&amp;"~"&amp;Sheet1!T1492,""))</f>
        <v/>
      </c>
      <c r="T1285" s="21" t="str">
        <f>IFERROR(VLOOKUP(Sheet1!V1288,配置检查表!$Y:$Z,2,FALSE),"")</f>
        <v/>
      </c>
      <c r="U1285" s="39" t="str">
        <f>IF(AND(Sheet1!X1492=Sheet1!Y1492,Sheet1!Y1492&lt;&gt;0),Sheet1!X1492,IF(AND(Sheet1!X1492&lt;&gt;Sheet1!Y1492,Sheet1!Y1492&lt;&gt;0),Sheet1!X1492&amp;"~"&amp;Sheet1!Y1492,""))</f>
        <v/>
      </c>
      <c r="V1285" s="21" t="str">
        <f>IFERROR(VLOOKUP(Sheet1!XAA,配置检查表!$Y:$Z,2,FALSE),"")</f>
        <v/>
      </c>
      <c r="W1285" s="21" t="str">
        <f>IF(AND(Sheet1!AC1492=Sheet1!AD1492,Sheet1!AD1492&lt;&gt;0),Sheet1!AC1492,IF(AND(Sheet1!AC1492&lt;&gt;Sheet1!AD1492,Sheet1!AD1492&lt;&gt;0),Sheet1!AC1492&amp;"~"&amp;Sheet1!AD1492,""))</f>
        <v/>
      </c>
    </row>
    <row r="1286" spans="1:23">
      <c r="A1286" s="3">
        <v>23063</v>
      </c>
      <c r="B1286" s="3" t="s">
        <v>924</v>
      </c>
      <c r="C1286" s="3" t="s">
        <v>924</v>
      </c>
      <c r="D1286" s="21" t="str">
        <f>IF(OR(Sheet1!I1289&lt;&gt;Sheet1!AF1289,Sheet1!AG1289&lt;&gt;Sheet1!J1289),"有影响","-")</f>
        <v>-</v>
      </c>
      <c r="E1286" s="21" t="str">
        <f>IF(OR(Sheet1!N1289&lt;&gt;Sheet1!AH1289,Sheet1!AI1289&lt;&gt;Sheet1!O1289),"有影响","-")</f>
        <v>-</v>
      </c>
      <c r="F1286" s="21" t="str">
        <f>IF(OR(Sheet1!S1289&lt;&gt;Sheet1!AJ1289,Sheet1!AK1289&lt;&gt;Sheet1!T1289),"有影响","-")</f>
        <v>-</v>
      </c>
      <c r="G1286" s="21" t="str">
        <f>IF(OR(Sheet1!X1289&lt;&gt;Sheet1!AL1289,Sheet1!AM1289&lt;&gt;Sheet1!Y1289),"有影响","-")</f>
        <v>-</v>
      </c>
      <c r="H1286" s="21" t="str">
        <f>IF(OR(Sheet1!AC1289&lt;&gt;Sheet1!AN1289,Sheet1!AO1289&lt;&gt;Sheet1!AD1289),"有影响","-")</f>
        <v>-</v>
      </c>
      <c r="I1286" s="21" t="str">
        <f>IF(Sheet1!G1289=0,"出错","-")</f>
        <v>-</v>
      </c>
      <c r="J1286" s="21" t="str">
        <f>IF(AND(Sheet1!G1289=0,Sheet1!L1289&lt;&gt;0),"出错","-")</f>
        <v>-</v>
      </c>
      <c r="K1286" s="21" t="str">
        <f>IF(AND(Sheet1!G1289=0,Sheet1!L1289=0,Sheet1!Q1289&lt;&gt;0),"出错","-")</f>
        <v>-</v>
      </c>
      <c r="L1286" s="21" t="str">
        <f>IF(AND(Sheet1!G1289=0,Sheet1!L1289=0,Sheet1!Q1289=0,Sheet1!V1289&lt;&gt;0),"出错","-")</f>
        <v>-</v>
      </c>
      <c r="M1286" s="21" t="str">
        <f>IF(AND(Sheet1!G1289=0,Sheet1!L1289=0,Sheet1!Q1289=0,Sheet1!V1289=0,Sheet1!AA1289&lt;&gt;0),"出错","-")</f>
        <v>-</v>
      </c>
      <c r="N1286" s="21" t="str">
        <f>IFERROR(VLOOKUP(Sheet1!G1289,配置检查表!$Y:$Z,2,FALSE),"")</f>
        <v>金币</v>
      </c>
      <c r="O1286" s="21">
        <f>IF(AND(Sheet1!I1289=Sheet1!J1289,Sheet1!J1289&lt;&gt;0),Sheet1!I1289,IF(AND(Sheet1!I1289&lt;&gt;Sheet1!J1289,Sheet1!J1289&lt;&gt;0),Sheet1!I1289&amp;"~"&amp;Sheet1!J1289,""))</f>
        <v>205000</v>
      </c>
      <c r="P1286" s="21" t="str">
        <f>IFERROR(VLOOKUP(Sheet1!L1289,配置检查表!$Y:$Z,2,FALSE),"")</f>
        <v/>
      </c>
      <c r="Q1286" s="21">
        <f>IF(AND(Sheet1!N1289=Sheet1!O1289,Sheet1!O1289&lt;&gt;0),Sheet1!N1289,IF(AND(Sheet1!N1289&lt;&gt;Sheet1!O1289,Sheet1!O1289&lt;&gt;0),Sheet1!N1289&amp;"~"&amp;Sheet1!O1289,""))</f>
        <v>150</v>
      </c>
      <c r="R1286" s="21" t="str">
        <f>IFERROR(VLOOKUP(Sheet1!Q1289,配置检查表!$Y:$Z,2,FALSE),"")</f>
        <v>钻石</v>
      </c>
      <c r="S1286" s="39" t="str">
        <f>IF(AND(Sheet1!S1493=Sheet1!T1493,Sheet1!T1493&lt;&gt;0),Sheet1!S1493,IF(AND(Sheet1!S1493&lt;&gt;Sheet1!T1493,Sheet1!T1493&lt;&gt;0),Sheet1!S1493&amp;"~"&amp;Sheet1!T1493,""))</f>
        <v/>
      </c>
      <c r="T1286" s="21" t="str">
        <f>IFERROR(VLOOKUP(Sheet1!V1289,配置检查表!$Y:$Z,2,FALSE),"")</f>
        <v/>
      </c>
      <c r="U1286" s="39" t="str">
        <f>IF(AND(Sheet1!X1493=Sheet1!Y1493,Sheet1!Y1493&lt;&gt;0),Sheet1!X1493,IF(AND(Sheet1!X1493&lt;&gt;Sheet1!Y1493,Sheet1!Y1493&lt;&gt;0),Sheet1!X1493&amp;"~"&amp;Sheet1!Y1493,""))</f>
        <v/>
      </c>
      <c r="V1286" s="21" t="str">
        <f>IFERROR(VLOOKUP(Sheet1!XAA,配置检查表!$Y:$Z,2,FALSE),"")</f>
        <v/>
      </c>
      <c r="W1286" s="21" t="str">
        <f>IF(AND(Sheet1!AC1493=Sheet1!AD1493,Sheet1!AD1493&lt;&gt;0),Sheet1!AC1493,IF(AND(Sheet1!AC1493&lt;&gt;Sheet1!AD1493,Sheet1!AD1493&lt;&gt;0),Sheet1!AC1493&amp;"~"&amp;Sheet1!AD1493,""))</f>
        <v/>
      </c>
    </row>
    <row r="1287" spans="1:23">
      <c r="A1287" s="3">
        <v>23064</v>
      </c>
      <c r="B1287" s="3" t="s">
        <v>925</v>
      </c>
      <c r="C1287" s="3" t="s">
        <v>925</v>
      </c>
      <c r="D1287" s="21" t="str">
        <f>IF(OR(Sheet1!I1290&lt;&gt;Sheet1!AF1290,Sheet1!AG1290&lt;&gt;Sheet1!J1290),"有影响","-")</f>
        <v>-</v>
      </c>
      <c r="E1287" s="21" t="str">
        <f>IF(OR(Sheet1!N1290&lt;&gt;Sheet1!AH1290,Sheet1!AI1290&lt;&gt;Sheet1!O1290),"有影响","-")</f>
        <v>-</v>
      </c>
      <c r="F1287" s="21" t="str">
        <f>IF(OR(Sheet1!S1290&lt;&gt;Sheet1!AJ1290,Sheet1!AK1290&lt;&gt;Sheet1!T1290),"有影响","-")</f>
        <v>-</v>
      </c>
      <c r="G1287" s="21" t="str">
        <f>IF(OR(Sheet1!X1290&lt;&gt;Sheet1!AL1290,Sheet1!AM1290&lt;&gt;Sheet1!Y1290),"有影响","-")</f>
        <v>-</v>
      </c>
      <c r="H1287" s="21" t="str">
        <f>IF(OR(Sheet1!AC1290&lt;&gt;Sheet1!AN1290,Sheet1!AO1290&lt;&gt;Sheet1!AD1290),"有影响","-")</f>
        <v>-</v>
      </c>
      <c r="I1287" s="21" t="str">
        <f>IF(Sheet1!G1290=0,"出错","-")</f>
        <v>-</v>
      </c>
      <c r="J1287" s="21" t="str">
        <f>IF(AND(Sheet1!G1290=0,Sheet1!L1290&lt;&gt;0),"出错","-")</f>
        <v>-</v>
      </c>
      <c r="K1287" s="21" t="str">
        <f>IF(AND(Sheet1!G1290=0,Sheet1!L1290=0,Sheet1!Q1290&lt;&gt;0),"出错","-")</f>
        <v>-</v>
      </c>
      <c r="L1287" s="21" t="str">
        <f>IF(AND(Sheet1!G1290=0,Sheet1!L1290=0,Sheet1!Q1290=0,Sheet1!V1290&lt;&gt;0),"出错","-")</f>
        <v>-</v>
      </c>
      <c r="M1287" s="21" t="str">
        <f>IF(AND(Sheet1!G1290=0,Sheet1!L1290=0,Sheet1!Q1290=0,Sheet1!V1290=0,Sheet1!AA1290&lt;&gt;0),"出错","-")</f>
        <v>-</v>
      </c>
      <c r="N1287" s="21" t="str">
        <f>IFERROR(VLOOKUP(Sheet1!G1290,配置检查表!$Y:$Z,2,FALSE),"")</f>
        <v>金币</v>
      </c>
      <c r="O1287" s="21">
        <f>IF(AND(Sheet1!I1290=Sheet1!J1290,Sheet1!J1290&lt;&gt;0),Sheet1!I1290,IF(AND(Sheet1!I1290&lt;&gt;Sheet1!J1290,Sheet1!J1290&lt;&gt;0),Sheet1!I1290&amp;"~"&amp;Sheet1!J1290,""))</f>
        <v>110000</v>
      </c>
      <c r="P1287" s="21" t="str">
        <f>IFERROR(VLOOKUP(Sheet1!L1290,配置检查表!$Y:$Z,2,FALSE),"")</f>
        <v/>
      </c>
      <c r="Q1287" s="21">
        <f>IF(AND(Sheet1!N1290=Sheet1!O1290,Sheet1!O1290&lt;&gt;0),Sheet1!N1290,IF(AND(Sheet1!N1290&lt;&gt;Sheet1!O1290,Sheet1!O1290&lt;&gt;0),Sheet1!N1290&amp;"~"&amp;Sheet1!O1290,""))</f>
        <v>50</v>
      </c>
      <c r="R1287" s="21" t="str">
        <f>IFERROR(VLOOKUP(Sheet1!Q1290,配置检查表!$Y:$Z,2,FALSE),"")</f>
        <v>钻石</v>
      </c>
      <c r="S1287" s="39" t="str">
        <f>IF(AND(Sheet1!S1494=Sheet1!T1494,Sheet1!T1494&lt;&gt;0),Sheet1!S1494,IF(AND(Sheet1!S1494&lt;&gt;Sheet1!T1494,Sheet1!T1494&lt;&gt;0),Sheet1!S1494&amp;"~"&amp;Sheet1!T1494,""))</f>
        <v/>
      </c>
      <c r="T1287" s="21" t="str">
        <f>IFERROR(VLOOKUP(Sheet1!V1290,配置检查表!$Y:$Z,2,FALSE),"")</f>
        <v/>
      </c>
      <c r="U1287" s="39" t="str">
        <f>IF(AND(Sheet1!X1494=Sheet1!Y1494,Sheet1!Y1494&lt;&gt;0),Sheet1!X1494,IF(AND(Sheet1!X1494&lt;&gt;Sheet1!Y1494,Sheet1!Y1494&lt;&gt;0),Sheet1!X1494&amp;"~"&amp;Sheet1!Y1494,""))</f>
        <v/>
      </c>
      <c r="V1287" s="21" t="str">
        <f>IFERROR(VLOOKUP(Sheet1!XAA,配置检查表!$Y:$Z,2,FALSE),"")</f>
        <v/>
      </c>
      <c r="W1287" s="21" t="str">
        <f>IF(AND(Sheet1!AC1494=Sheet1!AD1494,Sheet1!AD1494&lt;&gt;0),Sheet1!AC1494,IF(AND(Sheet1!AC1494&lt;&gt;Sheet1!AD1494,Sheet1!AD1494&lt;&gt;0),Sheet1!AC1494&amp;"~"&amp;Sheet1!AD1494,""))</f>
        <v/>
      </c>
    </row>
    <row r="1288" spans="1:23">
      <c r="A1288" s="3">
        <v>23065</v>
      </c>
      <c r="B1288" s="3" t="s">
        <v>926</v>
      </c>
      <c r="C1288" s="3" t="s">
        <v>926</v>
      </c>
      <c r="D1288" s="21" t="str">
        <f>IF(OR(Sheet1!I1291&lt;&gt;Sheet1!AF1291,Sheet1!AG1291&lt;&gt;Sheet1!J1291),"有影响","-")</f>
        <v>-</v>
      </c>
      <c r="E1288" s="21" t="str">
        <f>IF(OR(Sheet1!N1291&lt;&gt;Sheet1!AH1291,Sheet1!AI1291&lt;&gt;Sheet1!O1291),"有影响","-")</f>
        <v>-</v>
      </c>
      <c r="F1288" s="21" t="str">
        <f>IF(OR(Sheet1!S1291&lt;&gt;Sheet1!AJ1291,Sheet1!AK1291&lt;&gt;Sheet1!T1291),"有影响","-")</f>
        <v>-</v>
      </c>
      <c r="G1288" s="21" t="str">
        <f>IF(OR(Sheet1!X1291&lt;&gt;Sheet1!AL1291,Sheet1!AM1291&lt;&gt;Sheet1!Y1291),"有影响","-")</f>
        <v>-</v>
      </c>
      <c r="H1288" s="21" t="str">
        <f>IF(OR(Sheet1!AC1291&lt;&gt;Sheet1!AN1291,Sheet1!AO1291&lt;&gt;Sheet1!AD1291),"有影响","-")</f>
        <v>-</v>
      </c>
      <c r="I1288" s="21" t="str">
        <f>IF(Sheet1!G1291=0,"出错","-")</f>
        <v>-</v>
      </c>
      <c r="J1288" s="21" t="str">
        <f>IF(AND(Sheet1!G1291=0,Sheet1!L1291&lt;&gt;0),"出错","-")</f>
        <v>-</v>
      </c>
      <c r="K1288" s="21" t="str">
        <f>IF(AND(Sheet1!G1291=0,Sheet1!L1291=0,Sheet1!Q1291&lt;&gt;0),"出错","-")</f>
        <v>-</v>
      </c>
      <c r="L1288" s="21" t="str">
        <f>IF(AND(Sheet1!G1291=0,Sheet1!L1291=0,Sheet1!Q1291=0,Sheet1!V1291&lt;&gt;0),"出错","-")</f>
        <v>-</v>
      </c>
      <c r="M1288" s="21" t="str">
        <f>IF(AND(Sheet1!G1291=0,Sheet1!L1291=0,Sheet1!Q1291=0,Sheet1!V1291=0,Sheet1!AA1291&lt;&gt;0),"出错","-")</f>
        <v>-</v>
      </c>
      <c r="N1288" s="21" t="str">
        <f>IFERROR(VLOOKUP(Sheet1!G1291,配置检查表!$Y:$Z,2,FALSE),"")</f>
        <v>金币</v>
      </c>
      <c r="O1288" s="21">
        <f>IF(AND(Sheet1!I1291=Sheet1!J1291,Sheet1!J1291&lt;&gt;0),Sheet1!I1291,IF(AND(Sheet1!I1291&lt;&gt;Sheet1!J1291,Sheet1!J1291&lt;&gt;0),Sheet1!I1291&amp;"~"&amp;Sheet1!J1291,""))</f>
        <v>160000</v>
      </c>
      <c r="P1288" s="21" t="str">
        <f>IFERROR(VLOOKUP(Sheet1!L1291,配置检查表!$Y:$Z,2,FALSE),"")</f>
        <v/>
      </c>
      <c r="Q1288" s="21">
        <f>IF(AND(Sheet1!N1291=Sheet1!O1291,Sheet1!O1291&lt;&gt;0),Sheet1!N1291,IF(AND(Sheet1!N1291&lt;&gt;Sheet1!O1291,Sheet1!O1291&lt;&gt;0),Sheet1!N1291&amp;"~"&amp;Sheet1!O1291,""))</f>
        <v>100</v>
      </c>
      <c r="R1288" s="21" t="str">
        <f>IFERROR(VLOOKUP(Sheet1!Q1291,配置检查表!$Y:$Z,2,FALSE),"")</f>
        <v>钻石</v>
      </c>
      <c r="S1288" s="39" t="str">
        <f>IF(AND(Sheet1!S1495=Sheet1!T1495,Sheet1!T1495&lt;&gt;0),Sheet1!S1495,IF(AND(Sheet1!S1495&lt;&gt;Sheet1!T1495,Sheet1!T1495&lt;&gt;0),Sheet1!S1495&amp;"~"&amp;Sheet1!T1495,""))</f>
        <v/>
      </c>
      <c r="T1288" s="21" t="str">
        <f>IFERROR(VLOOKUP(Sheet1!V1291,配置检查表!$Y:$Z,2,FALSE),"")</f>
        <v/>
      </c>
      <c r="U1288" s="39" t="str">
        <f>IF(AND(Sheet1!X1495=Sheet1!Y1495,Sheet1!Y1495&lt;&gt;0),Sheet1!X1495,IF(AND(Sheet1!X1495&lt;&gt;Sheet1!Y1495,Sheet1!Y1495&lt;&gt;0),Sheet1!X1495&amp;"~"&amp;Sheet1!Y1495,""))</f>
        <v/>
      </c>
      <c r="V1288" s="21" t="str">
        <f>IFERROR(VLOOKUP(Sheet1!XAA,配置检查表!$Y:$Z,2,FALSE),"")</f>
        <v/>
      </c>
      <c r="W1288" s="21" t="str">
        <f>IF(AND(Sheet1!AC1495=Sheet1!AD1495,Sheet1!AD1495&lt;&gt;0),Sheet1!AC1495,IF(AND(Sheet1!AC1495&lt;&gt;Sheet1!AD1495,Sheet1!AD1495&lt;&gt;0),Sheet1!AC1495&amp;"~"&amp;Sheet1!AD1495,""))</f>
        <v/>
      </c>
    </row>
    <row r="1289" spans="1:23">
      <c r="A1289" s="3">
        <v>23066</v>
      </c>
      <c r="B1289" s="3" t="s">
        <v>927</v>
      </c>
      <c r="C1289" s="3" t="s">
        <v>927</v>
      </c>
      <c r="D1289" s="21" t="str">
        <f>IF(OR(Sheet1!I1292&lt;&gt;Sheet1!AF1292,Sheet1!AG1292&lt;&gt;Sheet1!J1292),"有影响","-")</f>
        <v>-</v>
      </c>
      <c r="E1289" s="21" t="str">
        <f>IF(OR(Sheet1!N1292&lt;&gt;Sheet1!AH1292,Sheet1!AI1292&lt;&gt;Sheet1!O1292),"有影响","-")</f>
        <v>-</v>
      </c>
      <c r="F1289" s="21" t="str">
        <f>IF(OR(Sheet1!S1292&lt;&gt;Sheet1!AJ1292,Sheet1!AK1292&lt;&gt;Sheet1!T1292),"有影响","-")</f>
        <v>-</v>
      </c>
      <c r="G1289" s="21" t="str">
        <f>IF(OR(Sheet1!X1292&lt;&gt;Sheet1!AL1292,Sheet1!AM1292&lt;&gt;Sheet1!Y1292),"有影响","-")</f>
        <v>-</v>
      </c>
      <c r="H1289" s="21" t="str">
        <f>IF(OR(Sheet1!AC1292&lt;&gt;Sheet1!AN1292,Sheet1!AO1292&lt;&gt;Sheet1!AD1292),"有影响","-")</f>
        <v>-</v>
      </c>
      <c r="I1289" s="21" t="str">
        <f>IF(Sheet1!G1292=0,"出错","-")</f>
        <v>-</v>
      </c>
      <c r="J1289" s="21" t="str">
        <f>IF(AND(Sheet1!G1292=0,Sheet1!L1292&lt;&gt;0),"出错","-")</f>
        <v>-</v>
      </c>
      <c r="K1289" s="21" t="str">
        <f>IF(AND(Sheet1!G1292=0,Sheet1!L1292=0,Sheet1!Q1292&lt;&gt;0),"出错","-")</f>
        <v>-</v>
      </c>
      <c r="L1289" s="21" t="str">
        <f>IF(AND(Sheet1!G1292=0,Sheet1!L1292=0,Sheet1!Q1292=0,Sheet1!V1292&lt;&gt;0),"出错","-")</f>
        <v>-</v>
      </c>
      <c r="M1289" s="21" t="str">
        <f>IF(AND(Sheet1!G1292=0,Sheet1!L1292=0,Sheet1!Q1292=0,Sheet1!V1292=0,Sheet1!AA1292&lt;&gt;0),"出错","-")</f>
        <v>-</v>
      </c>
      <c r="N1289" s="21" t="str">
        <f>IFERROR(VLOOKUP(Sheet1!G1292,配置检查表!$Y:$Z,2,FALSE),"")</f>
        <v>金币</v>
      </c>
      <c r="O1289" s="21">
        <f>IF(AND(Sheet1!I1292=Sheet1!J1292,Sheet1!J1292&lt;&gt;0),Sheet1!I1292,IF(AND(Sheet1!I1292&lt;&gt;Sheet1!J1292,Sheet1!J1292&lt;&gt;0),Sheet1!I1292&amp;"~"&amp;Sheet1!J1292,""))</f>
        <v>210000</v>
      </c>
      <c r="P1289" s="21" t="str">
        <f>IFERROR(VLOOKUP(Sheet1!L1292,配置检查表!$Y:$Z,2,FALSE),"")</f>
        <v/>
      </c>
      <c r="Q1289" s="21">
        <f>IF(AND(Sheet1!N1292=Sheet1!O1292,Sheet1!O1292&lt;&gt;0),Sheet1!N1292,IF(AND(Sheet1!N1292&lt;&gt;Sheet1!O1292,Sheet1!O1292&lt;&gt;0),Sheet1!N1292&amp;"~"&amp;Sheet1!O1292,""))</f>
        <v>150</v>
      </c>
      <c r="R1289" s="21" t="str">
        <f>IFERROR(VLOOKUP(Sheet1!Q1292,配置检查表!$Y:$Z,2,FALSE),"")</f>
        <v>钻石</v>
      </c>
      <c r="S1289" s="39" t="str">
        <f>IF(AND(Sheet1!S1496=Sheet1!T1496,Sheet1!T1496&lt;&gt;0),Sheet1!S1496,IF(AND(Sheet1!S1496&lt;&gt;Sheet1!T1496,Sheet1!T1496&lt;&gt;0),Sheet1!S1496&amp;"~"&amp;Sheet1!T1496,""))</f>
        <v/>
      </c>
      <c r="T1289" s="21" t="str">
        <f>IFERROR(VLOOKUP(Sheet1!V1292,配置检查表!$Y:$Z,2,FALSE),"")</f>
        <v/>
      </c>
      <c r="U1289" s="39" t="str">
        <f>IF(AND(Sheet1!X1496=Sheet1!Y1496,Sheet1!Y1496&lt;&gt;0),Sheet1!X1496,IF(AND(Sheet1!X1496&lt;&gt;Sheet1!Y1496,Sheet1!Y1496&lt;&gt;0),Sheet1!X1496&amp;"~"&amp;Sheet1!Y1496,""))</f>
        <v/>
      </c>
      <c r="V1289" s="21" t="str">
        <f>IFERROR(VLOOKUP(Sheet1!XAA,配置检查表!$Y:$Z,2,FALSE),"")</f>
        <v/>
      </c>
      <c r="W1289" s="21" t="str">
        <f>IF(AND(Sheet1!AC1496=Sheet1!AD1496,Sheet1!AD1496&lt;&gt;0),Sheet1!AC1496,IF(AND(Sheet1!AC1496&lt;&gt;Sheet1!AD1496,Sheet1!AD1496&lt;&gt;0),Sheet1!AC1496&amp;"~"&amp;Sheet1!AD1496,""))</f>
        <v/>
      </c>
    </row>
    <row r="1290" spans="1:23">
      <c r="A1290" s="3">
        <v>23067</v>
      </c>
      <c r="B1290" s="3" t="s">
        <v>928</v>
      </c>
      <c r="C1290" s="3" t="s">
        <v>928</v>
      </c>
      <c r="D1290" s="21" t="str">
        <f>IF(OR(Sheet1!I1293&lt;&gt;Sheet1!AF1293,Sheet1!AG1293&lt;&gt;Sheet1!J1293),"有影响","-")</f>
        <v>-</v>
      </c>
      <c r="E1290" s="21" t="str">
        <f>IF(OR(Sheet1!N1293&lt;&gt;Sheet1!AH1293,Sheet1!AI1293&lt;&gt;Sheet1!O1293),"有影响","-")</f>
        <v>-</v>
      </c>
      <c r="F1290" s="21" t="str">
        <f>IF(OR(Sheet1!S1293&lt;&gt;Sheet1!AJ1293,Sheet1!AK1293&lt;&gt;Sheet1!T1293),"有影响","-")</f>
        <v>-</v>
      </c>
      <c r="G1290" s="21" t="str">
        <f>IF(OR(Sheet1!X1293&lt;&gt;Sheet1!AL1293,Sheet1!AM1293&lt;&gt;Sheet1!Y1293),"有影响","-")</f>
        <v>-</v>
      </c>
      <c r="H1290" s="21" t="str">
        <f>IF(OR(Sheet1!AC1293&lt;&gt;Sheet1!AN1293,Sheet1!AO1293&lt;&gt;Sheet1!AD1293),"有影响","-")</f>
        <v>-</v>
      </c>
      <c r="I1290" s="21" t="str">
        <f>IF(Sheet1!G1293=0,"出错","-")</f>
        <v>-</v>
      </c>
      <c r="J1290" s="21" t="str">
        <f>IF(AND(Sheet1!G1293=0,Sheet1!L1293&lt;&gt;0),"出错","-")</f>
        <v>-</v>
      </c>
      <c r="K1290" s="21" t="str">
        <f>IF(AND(Sheet1!G1293=0,Sheet1!L1293=0,Sheet1!Q1293&lt;&gt;0),"出错","-")</f>
        <v>-</v>
      </c>
      <c r="L1290" s="21" t="str">
        <f>IF(AND(Sheet1!G1293=0,Sheet1!L1293=0,Sheet1!Q1293=0,Sheet1!V1293&lt;&gt;0),"出错","-")</f>
        <v>-</v>
      </c>
      <c r="M1290" s="21" t="str">
        <f>IF(AND(Sheet1!G1293=0,Sheet1!L1293=0,Sheet1!Q1293=0,Sheet1!V1293=0,Sheet1!AA1293&lt;&gt;0),"出错","-")</f>
        <v>-</v>
      </c>
      <c r="N1290" s="21" t="str">
        <f>IFERROR(VLOOKUP(Sheet1!G1293,配置检查表!$Y:$Z,2,FALSE),"")</f>
        <v>金币</v>
      </c>
      <c r="O1290" s="21">
        <f>IF(AND(Sheet1!I1293=Sheet1!J1293,Sheet1!J1293&lt;&gt;0),Sheet1!I1293,IF(AND(Sheet1!I1293&lt;&gt;Sheet1!J1293,Sheet1!J1293&lt;&gt;0),Sheet1!I1293&amp;"~"&amp;Sheet1!J1293,""))</f>
        <v>115000</v>
      </c>
      <c r="P1290" s="21" t="str">
        <f>IFERROR(VLOOKUP(Sheet1!L1293,配置检查表!$Y:$Z,2,FALSE),"")</f>
        <v/>
      </c>
      <c r="Q1290" s="21">
        <f>IF(AND(Sheet1!N1293=Sheet1!O1293,Sheet1!O1293&lt;&gt;0),Sheet1!N1293,IF(AND(Sheet1!N1293&lt;&gt;Sheet1!O1293,Sheet1!O1293&lt;&gt;0),Sheet1!N1293&amp;"~"&amp;Sheet1!O1293,""))</f>
        <v>50</v>
      </c>
      <c r="R1290" s="21" t="str">
        <f>IFERROR(VLOOKUP(Sheet1!Q1293,配置检查表!$Y:$Z,2,FALSE),"")</f>
        <v>钻石</v>
      </c>
      <c r="S1290" s="39" t="str">
        <f>IF(AND(Sheet1!S1497=Sheet1!T1497,Sheet1!T1497&lt;&gt;0),Sheet1!S1497,IF(AND(Sheet1!S1497&lt;&gt;Sheet1!T1497,Sheet1!T1497&lt;&gt;0),Sheet1!S1497&amp;"~"&amp;Sheet1!T1497,""))</f>
        <v/>
      </c>
      <c r="T1290" s="21" t="str">
        <f>IFERROR(VLOOKUP(Sheet1!V1293,配置检查表!$Y:$Z,2,FALSE),"")</f>
        <v/>
      </c>
      <c r="U1290" s="39" t="str">
        <f>IF(AND(Sheet1!X1497=Sheet1!Y1497,Sheet1!Y1497&lt;&gt;0),Sheet1!X1497,IF(AND(Sheet1!X1497&lt;&gt;Sheet1!Y1497,Sheet1!Y1497&lt;&gt;0),Sheet1!X1497&amp;"~"&amp;Sheet1!Y1497,""))</f>
        <v/>
      </c>
      <c r="V1290" s="21" t="str">
        <f>IFERROR(VLOOKUP(Sheet1!XAA,配置检查表!$Y:$Z,2,FALSE),"")</f>
        <v/>
      </c>
      <c r="W1290" s="21" t="str">
        <f>IF(AND(Sheet1!AC1497=Sheet1!AD1497,Sheet1!AD1497&lt;&gt;0),Sheet1!AC1497,IF(AND(Sheet1!AC1497&lt;&gt;Sheet1!AD1497,Sheet1!AD1497&lt;&gt;0),Sheet1!AC1497&amp;"~"&amp;Sheet1!AD1497,""))</f>
        <v/>
      </c>
    </row>
    <row r="1291" spans="1:23">
      <c r="A1291" s="3">
        <v>23068</v>
      </c>
      <c r="B1291" s="3" t="s">
        <v>929</v>
      </c>
      <c r="C1291" s="3" t="s">
        <v>929</v>
      </c>
      <c r="D1291" s="21" t="str">
        <f>IF(OR(Sheet1!I1294&lt;&gt;Sheet1!AF1294,Sheet1!AG1294&lt;&gt;Sheet1!J1294),"有影响","-")</f>
        <v>-</v>
      </c>
      <c r="E1291" s="21" t="str">
        <f>IF(OR(Sheet1!N1294&lt;&gt;Sheet1!AH1294,Sheet1!AI1294&lt;&gt;Sheet1!O1294),"有影响","-")</f>
        <v>-</v>
      </c>
      <c r="F1291" s="21" t="str">
        <f>IF(OR(Sheet1!S1294&lt;&gt;Sheet1!AJ1294,Sheet1!AK1294&lt;&gt;Sheet1!T1294),"有影响","-")</f>
        <v>-</v>
      </c>
      <c r="G1291" s="21" t="str">
        <f>IF(OR(Sheet1!X1294&lt;&gt;Sheet1!AL1294,Sheet1!AM1294&lt;&gt;Sheet1!Y1294),"有影响","-")</f>
        <v>-</v>
      </c>
      <c r="H1291" s="21" t="str">
        <f>IF(OR(Sheet1!AC1294&lt;&gt;Sheet1!AN1294,Sheet1!AO1294&lt;&gt;Sheet1!AD1294),"有影响","-")</f>
        <v>-</v>
      </c>
      <c r="I1291" s="21" t="str">
        <f>IF(Sheet1!G1294=0,"出错","-")</f>
        <v>-</v>
      </c>
      <c r="J1291" s="21" t="str">
        <f>IF(AND(Sheet1!G1294=0,Sheet1!L1294&lt;&gt;0),"出错","-")</f>
        <v>-</v>
      </c>
      <c r="K1291" s="21" t="str">
        <f>IF(AND(Sheet1!G1294=0,Sheet1!L1294=0,Sheet1!Q1294&lt;&gt;0),"出错","-")</f>
        <v>-</v>
      </c>
      <c r="L1291" s="21" t="str">
        <f>IF(AND(Sheet1!G1294=0,Sheet1!L1294=0,Sheet1!Q1294=0,Sheet1!V1294&lt;&gt;0),"出错","-")</f>
        <v>-</v>
      </c>
      <c r="M1291" s="21" t="str">
        <f>IF(AND(Sheet1!G1294=0,Sheet1!L1294=0,Sheet1!Q1294=0,Sheet1!V1294=0,Sheet1!AA1294&lt;&gt;0),"出错","-")</f>
        <v>-</v>
      </c>
      <c r="N1291" s="21" t="str">
        <f>IFERROR(VLOOKUP(Sheet1!G1294,配置检查表!$Y:$Z,2,FALSE),"")</f>
        <v>金币</v>
      </c>
      <c r="O1291" s="21">
        <f>IF(AND(Sheet1!I1294=Sheet1!J1294,Sheet1!J1294&lt;&gt;0),Sheet1!I1294,IF(AND(Sheet1!I1294&lt;&gt;Sheet1!J1294,Sheet1!J1294&lt;&gt;0),Sheet1!I1294&amp;"~"&amp;Sheet1!J1294,""))</f>
        <v>165000</v>
      </c>
      <c r="P1291" s="21" t="str">
        <f>IFERROR(VLOOKUP(Sheet1!L1294,配置检查表!$Y:$Z,2,FALSE),"")</f>
        <v/>
      </c>
      <c r="Q1291" s="21">
        <f>IF(AND(Sheet1!N1294=Sheet1!O1294,Sheet1!O1294&lt;&gt;0),Sheet1!N1294,IF(AND(Sheet1!N1294&lt;&gt;Sheet1!O1294,Sheet1!O1294&lt;&gt;0),Sheet1!N1294&amp;"~"&amp;Sheet1!O1294,""))</f>
        <v>100</v>
      </c>
      <c r="R1291" s="21" t="str">
        <f>IFERROR(VLOOKUP(Sheet1!Q1294,配置检查表!$Y:$Z,2,FALSE),"")</f>
        <v>钻石</v>
      </c>
      <c r="S1291" s="39" t="str">
        <f>IF(AND(Sheet1!S1498=Sheet1!T1498,Sheet1!T1498&lt;&gt;0),Sheet1!S1498,IF(AND(Sheet1!S1498&lt;&gt;Sheet1!T1498,Sheet1!T1498&lt;&gt;0),Sheet1!S1498&amp;"~"&amp;Sheet1!T1498,""))</f>
        <v/>
      </c>
      <c r="T1291" s="21" t="str">
        <f>IFERROR(VLOOKUP(Sheet1!V1294,配置检查表!$Y:$Z,2,FALSE),"")</f>
        <v/>
      </c>
      <c r="U1291" s="39" t="str">
        <f>IF(AND(Sheet1!X1498=Sheet1!Y1498,Sheet1!Y1498&lt;&gt;0),Sheet1!X1498,IF(AND(Sheet1!X1498&lt;&gt;Sheet1!Y1498,Sheet1!Y1498&lt;&gt;0),Sheet1!X1498&amp;"~"&amp;Sheet1!Y1498,""))</f>
        <v/>
      </c>
      <c r="V1291" s="21" t="str">
        <f>IFERROR(VLOOKUP(Sheet1!XAA,配置检查表!$Y:$Z,2,FALSE),"")</f>
        <v/>
      </c>
      <c r="W1291" s="21" t="str">
        <f>IF(AND(Sheet1!AC1498=Sheet1!AD1498,Sheet1!AD1498&lt;&gt;0),Sheet1!AC1498,IF(AND(Sheet1!AC1498&lt;&gt;Sheet1!AD1498,Sheet1!AD1498&lt;&gt;0),Sheet1!AC1498&amp;"~"&amp;Sheet1!AD1498,""))</f>
        <v/>
      </c>
    </row>
    <row r="1292" spans="1:23">
      <c r="A1292" s="3">
        <v>23069</v>
      </c>
      <c r="B1292" s="3" t="s">
        <v>930</v>
      </c>
      <c r="C1292" s="3" t="s">
        <v>930</v>
      </c>
      <c r="D1292" s="21" t="str">
        <f>IF(OR(Sheet1!I1295&lt;&gt;Sheet1!AF1295,Sheet1!AG1295&lt;&gt;Sheet1!J1295),"有影响","-")</f>
        <v>-</v>
      </c>
      <c r="E1292" s="21" t="str">
        <f>IF(OR(Sheet1!N1295&lt;&gt;Sheet1!AH1295,Sheet1!AI1295&lt;&gt;Sheet1!O1295),"有影响","-")</f>
        <v>-</v>
      </c>
      <c r="F1292" s="21" t="str">
        <f>IF(OR(Sheet1!S1295&lt;&gt;Sheet1!AJ1295,Sheet1!AK1295&lt;&gt;Sheet1!T1295),"有影响","-")</f>
        <v>-</v>
      </c>
      <c r="G1292" s="21" t="str">
        <f>IF(OR(Sheet1!X1295&lt;&gt;Sheet1!AL1295,Sheet1!AM1295&lt;&gt;Sheet1!Y1295),"有影响","-")</f>
        <v>-</v>
      </c>
      <c r="H1292" s="21" t="str">
        <f>IF(OR(Sheet1!AC1295&lt;&gt;Sheet1!AN1295,Sheet1!AO1295&lt;&gt;Sheet1!AD1295),"有影响","-")</f>
        <v>-</v>
      </c>
      <c r="I1292" s="21" t="str">
        <f>IF(Sheet1!G1295=0,"出错","-")</f>
        <v>-</v>
      </c>
      <c r="J1292" s="21" t="str">
        <f>IF(AND(Sheet1!G1295=0,Sheet1!L1295&lt;&gt;0),"出错","-")</f>
        <v>-</v>
      </c>
      <c r="K1292" s="21" t="str">
        <f>IF(AND(Sheet1!G1295=0,Sheet1!L1295=0,Sheet1!Q1295&lt;&gt;0),"出错","-")</f>
        <v>-</v>
      </c>
      <c r="L1292" s="21" t="str">
        <f>IF(AND(Sheet1!G1295=0,Sheet1!L1295=0,Sheet1!Q1295=0,Sheet1!V1295&lt;&gt;0),"出错","-")</f>
        <v>-</v>
      </c>
      <c r="M1292" s="21" t="str">
        <f>IF(AND(Sheet1!G1295=0,Sheet1!L1295=0,Sheet1!Q1295=0,Sheet1!V1295=0,Sheet1!AA1295&lt;&gt;0),"出错","-")</f>
        <v>-</v>
      </c>
      <c r="N1292" s="21" t="str">
        <f>IFERROR(VLOOKUP(Sheet1!G1295,配置检查表!$Y:$Z,2,FALSE),"")</f>
        <v>金币</v>
      </c>
      <c r="O1292" s="21">
        <f>IF(AND(Sheet1!I1295=Sheet1!J1295,Sheet1!J1295&lt;&gt;0),Sheet1!I1295,IF(AND(Sheet1!I1295&lt;&gt;Sheet1!J1295,Sheet1!J1295&lt;&gt;0),Sheet1!I1295&amp;"~"&amp;Sheet1!J1295,""))</f>
        <v>215000</v>
      </c>
      <c r="P1292" s="21" t="str">
        <f>IFERROR(VLOOKUP(Sheet1!L1295,配置检查表!$Y:$Z,2,FALSE),"")</f>
        <v/>
      </c>
      <c r="Q1292" s="21">
        <f>IF(AND(Sheet1!N1295=Sheet1!O1295,Sheet1!O1295&lt;&gt;0),Sheet1!N1295,IF(AND(Sheet1!N1295&lt;&gt;Sheet1!O1295,Sheet1!O1295&lt;&gt;0),Sheet1!N1295&amp;"~"&amp;Sheet1!O1295,""))</f>
        <v>150</v>
      </c>
      <c r="R1292" s="21" t="str">
        <f>IFERROR(VLOOKUP(Sheet1!Q1295,配置检查表!$Y:$Z,2,FALSE),"")</f>
        <v>钻石</v>
      </c>
      <c r="S1292" s="39" t="str">
        <f>IF(AND(Sheet1!S1499=Sheet1!T1499,Sheet1!T1499&lt;&gt;0),Sheet1!S1499,IF(AND(Sheet1!S1499&lt;&gt;Sheet1!T1499,Sheet1!T1499&lt;&gt;0),Sheet1!S1499&amp;"~"&amp;Sheet1!T1499,""))</f>
        <v/>
      </c>
      <c r="T1292" s="21" t="str">
        <f>IFERROR(VLOOKUP(Sheet1!V1295,配置检查表!$Y:$Z,2,FALSE),"")</f>
        <v/>
      </c>
      <c r="U1292" s="39" t="str">
        <f>IF(AND(Sheet1!X1499=Sheet1!Y1499,Sheet1!Y1499&lt;&gt;0),Sheet1!X1499,IF(AND(Sheet1!X1499&lt;&gt;Sheet1!Y1499,Sheet1!Y1499&lt;&gt;0),Sheet1!X1499&amp;"~"&amp;Sheet1!Y1499,""))</f>
        <v/>
      </c>
      <c r="V1292" s="21" t="str">
        <f>IFERROR(VLOOKUP(Sheet1!XAA,配置检查表!$Y:$Z,2,FALSE),"")</f>
        <v/>
      </c>
      <c r="W1292" s="21" t="str">
        <f>IF(AND(Sheet1!AC1499=Sheet1!AD1499,Sheet1!AD1499&lt;&gt;0),Sheet1!AC1499,IF(AND(Sheet1!AC1499&lt;&gt;Sheet1!AD1499,Sheet1!AD1499&lt;&gt;0),Sheet1!AC1499&amp;"~"&amp;Sheet1!AD1499,""))</f>
        <v/>
      </c>
    </row>
    <row r="1293" spans="1:23">
      <c r="A1293" s="3">
        <v>23070</v>
      </c>
      <c r="B1293" s="3" t="s">
        <v>931</v>
      </c>
      <c r="C1293" s="3" t="s">
        <v>931</v>
      </c>
      <c r="D1293" s="21" t="str">
        <f>IF(OR(Sheet1!I1296&lt;&gt;Sheet1!AF1296,Sheet1!AG1296&lt;&gt;Sheet1!J1296),"有影响","-")</f>
        <v>-</v>
      </c>
      <c r="E1293" s="21" t="str">
        <f>IF(OR(Sheet1!N1296&lt;&gt;Sheet1!AH1296,Sheet1!AI1296&lt;&gt;Sheet1!O1296),"有影响","-")</f>
        <v>-</v>
      </c>
      <c r="F1293" s="21" t="str">
        <f>IF(OR(Sheet1!S1296&lt;&gt;Sheet1!AJ1296,Sheet1!AK1296&lt;&gt;Sheet1!T1296),"有影响","-")</f>
        <v>-</v>
      </c>
      <c r="G1293" s="21" t="str">
        <f>IF(OR(Sheet1!X1296&lt;&gt;Sheet1!AL1296,Sheet1!AM1296&lt;&gt;Sheet1!Y1296),"有影响","-")</f>
        <v>-</v>
      </c>
      <c r="H1293" s="21" t="str">
        <f>IF(OR(Sheet1!AC1296&lt;&gt;Sheet1!AN1296,Sheet1!AO1296&lt;&gt;Sheet1!AD1296),"有影响","-")</f>
        <v>-</v>
      </c>
      <c r="I1293" s="21" t="str">
        <f>IF(Sheet1!G1296=0,"出错","-")</f>
        <v>-</v>
      </c>
      <c r="J1293" s="21" t="str">
        <f>IF(AND(Sheet1!G1296=0,Sheet1!L1296&lt;&gt;0),"出错","-")</f>
        <v>-</v>
      </c>
      <c r="K1293" s="21" t="str">
        <f>IF(AND(Sheet1!G1296=0,Sheet1!L1296=0,Sheet1!Q1296&lt;&gt;0),"出错","-")</f>
        <v>-</v>
      </c>
      <c r="L1293" s="21" t="str">
        <f>IF(AND(Sheet1!G1296=0,Sheet1!L1296=0,Sheet1!Q1296=0,Sheet1!V1296&lt;&gt;0),"出错","-")</f>
        <v>-</v>
      </c>
      <c r="M1293" s="21" t="str">
        <f>IF(AND(Sheet1!G1296=0,Sheet1!L1296=0,Sheet1!Q1296=0,Sheet1!V1296=0,Sheet1!AA1296&lt;&gt;0),"出错","-")</f>
        <v>-</v>
      </c>
      <c r="N1293" s="21" t="str">
        <f>IFERROR(VLOOKUP(Sheet1!G1296,配置检查表!$Y:$Z,2,FALSE),"")</f>
        <v>金币</v>
      </c>
      <c r="O1293" s="21">
        <f>IF(AND(Sheet1!I1296=Sheet1!J1296,Sheet1!J1296&lt;&gt;0),Sheet1!I1296,IF(AND(Sheet1!I1296&lt;&gt;Sheet1!J1296,Sheet1!J1296&lt;&gt;0),Sheet1!I1296&amp;"~"&amp;Sheet1!J1296,""))</f>
        <v>120000</v>
      </c>
      <c r="P1293" s="21" t="str">
        <f>IFERROR(VLOOKUP(Sheet1!L1296,配置检查表!$Y:$Z,2,FALSE),"")</f>
        <v/>
      </c>
      <c r="Q1293" s="21">
        <f>IF(AND(Sheet1!N1296=Sheet1!O1296,Sheet1!O1296&lt;&gt;0),Sheet1!N1296,IF(AND(Sheet1!N1296&lt;&gt;Sheet1!O1296,Sheet1!O1296&lt;&gt;0),Sheet1!N1296&amp;"~"&amp;Sheet1!O1296,""))</f>
        <v>50</v>
      </c>
      <c r="R1293" s="21" t="str">
        <f>IFERROR(VLOOKUP(Sheet1!Q1296,配置检查表!$Y:$Z,2,FALSE),"")</f>
        <v>钻石</v>
      </c>
      <c r="S1293" s="39" t="str">
        <f>IF(AND(Sheet1!S1500=Sheet1!T1500,Sheet1!T1500&lt;&gt;0),Sheet1!S1500,IF(AND(Sheet1!S1500&lt;&gt;Sheet1!T1500,Sheet1!T1500&lt;&gt;0),Sheet1!S1500&amp;"~"&amp;Sheet1!T1500,""))</f>
        <v/>
      </c>
      <c r="T1293" s="21" t="str">
        <f>IFERROR(VLOOKUP(Sheet1!V1296,配置检查表!$Y:$Z,2,FALSE),"")</f>
        <v/>
      </c>
      <c r="U1293" s="39" t="str">
        <f>IF(AND(Sheet1!X1500=Sheet1!Y1500,Sheet1!Y1500&lt;&gt;0),Sheet1!X1500,IF(AND(Sheet1!X1500&lt;&gt;Sheet1!Y1500,Sheet1!Y1500&lt;&gt;0),Sheet1!X1500&amp;"~"&amp;Sheet1!Y1500,""))</f>
        <v/>
      </c>
      <c r="V1293" s="21" t="str">
        <f>IFERROR(VLOOKUP(Sheet1!XAA,配置检查表!$Y:$Z,2,FALSE),"")</f>
        <v/>
      </c>
      <c r="W1293" s="21" t="str">
        <f>IF(AND(Sheet1!AC1500=Sheet1!AD1500,Sheet1!AD1500&lt;&gt;0),Sheet1!AC1500,IF(AND(Sheet1!AC1500&lt;&gt;Sheet1!AD1500,Sheet1!AD1500&lt;&gt;0),Sheet1!AC1500&amp;"~"&amp;Sheet1!AD1500,""))</f>
        <v/>
      </c>
    </row>
    <row r="1294" spans="1:23">
      <c r="A1294" s="3">
        <v>23071</v>
      </c>
      <c r="B1294" s="3" t="s">
        <v>932</v>
      </c>
      <c r="C1294" s="3" t="s">
        <v>932</v>
      </c>
      <c r="D1294" s="21" t="str">
        <f>IF(OR(Sheet1!I1297&lt;&gt;Sheet1!AF1297,Sheet1!AG1297&lt;&gt;Sheet1!J1297),"有影响","-")</f>
        <v>-</v>
      </c>
      <c r="E1294" s="21" t="str">
        <f>IF(OR(Sheet1!N1297&lt;&gt;Sheet1!AH1297,Sheet1!AI1297&lt;&gt;Sheet1!O1297),"有影响","-")</f>
        <v>-</v>
      </c>
      <c r="F1294" s="21" t="str">
        <f>IF(OR(Sheet1!S1297&lt;&gt;Sheet1!AJ1297,Sheet1!AK1297&lt;&gt;Sheet1!T1297),"有影响","-")</f>
        <v>-</v>
      </c>
      <c r="G1294" s="21" t="str">
        <f>IF(OR(Sheet1!X1297&lt;&gt;Sheet1!AL1297,Sheet1!AM1297&lt;&gt;Sheet1!Y1297),"有影响","-")</f>
        <v>-</v>
      </c>
      <c r="H1294" s="21" t="str">
        <f>IF(OR(Sheet1!AC1297&lt;&gt;Sheet1!AN1297,Sheet1!AO1297&lt;&gt;Sheet1!AD1297),"有影响","-")</f>
        <v>-</v>
      </c>
      <c r="I1294" s="21" t="str">
        <f>IF(Sheet1!G1297=0,"出错","-")</f>
        <v>-</v>
      </c>
      <c r="J1294" s="21" t="str">
        <f>IF(AND(Sheet1!G1297=0,Sheet1!L1297&lt;&gt;0),"出错","-")</f>
        <v>-</v>
      </c>
      <c r="K1294" s="21" t="str">
        <f>IF(AND(Sheet1!G1297=0,Sheet1!L1297=0,Sheet1!Q1297&lt;&gt;0),"出错","-")</f>
        <v>-</v>
      </c>
      <c r="L1294" s="21" t="str">
        <f>IF(AND(Sheet1!G1297=0,Sheet1!L1297=0,Sheet1!Q1297=0,Sheet1!V1297&lt;&gt;0),"出错","-")</f>
        <v>-</v>
      </c>
      <c r="M1294" s="21" t="str">
        <f>IF(AND(Sheet1!G1297=0,Sheet1!L1297=0,Sheet1!Q1297=0,Sheet1!V1297=0,Sheet1!AA1297&lt;&gt;0),"出错","-")</f>
        <v>-</v>
      </c>
      <c r="N1294" s="21" t="str">
        <f>IFERROR(VLOOKUP(Sheet1!G1297,配置检查表!$Y:$Z,2,FALSE),"")</f>
        <v>金币</v>
      </c>
      <c r="O1294" s="21">
        <f>IF(AND(Sheet1!I1297=Sheet1!J1297,Sheet1!J1297&lt;&gt;0),Sheet1!I1297,IF(AND(Sheet1!I1297&lt;&gt;Sheet1!J1297,Sheet1!J1297&lt;&gt;0),Sheet1!I1297&amp;"~"&amp;Sheet1!J1297,""))</f>
        <v>170000</v>
      </c>
      <c r="P1294" s="21" t="str">
        <f>IFERROR(VLOOKUP(Sheet1!L1297,配置检查表!$Y:$Z,2,FALSE),"")</f>
        <v/>
      </c>
      <c r="Q1294" s="21">
        <f>IF(AND(Sheet1!N1297=Sheet1!O1297,Sheet1!O1297&lt;&gt;0),Sheet1!N1297,IF(AND(Sheet1!N1297&lt;&gt;Sheet1!O1297,Sheet1!O1297&lt;&gt;0),Sheet1!N1297&amp;"~"&amp;Sheet1!O1297,""))</f>
        <v>100</v>
      </c>
      <c r="R1294" s="21" t="str">
        <f>IFERROR(VLOOKUP(Sheet1!Q1297,配置检查表!$Y:$Z,2,FALSE),"")</f>
        <v>钻石</v>
      </c>
      <c r="S1294" s="39" t="str">
        <f>IF(AND(Sheet1!S1501=Sheet1!T1501,Sheet1!T1501&lt;&gt;0),Sheet1!S1501,IF(AND(Sheet1!S1501&lt;&gt;Sheet1!T1501,Sheet1!T1501&lt;&gt;0),Sheet1!S1501&amp;"~"&amp;Sheet1!T1501,""))</f>
        <v/>
      </c>
      <c r="T1294" s="21" t="str">
        <f>IFERROR(VLOOKUP(Sheet1!V1297,配置检查表!$Y:$Z,2,FALSE),"")</f>
        <v/>
      </c>
      <c r="U1294" s="39" t="str">
        <f>IF(AND(Sheet1!X1501=Sheet1!Y1501,Sheet1!Y1501&lt;&gt;0),Sheet1!X1501,IF(AND(Sheet1!X1501&lt;&gt;Sheet1!Y1501,Sheet1!Y1501&lt;&gt;0),Sheet1!X1501&amp;"~"&amp;Sheet1!Y1501,""))</f>
        <v/>
      </c>
      <c r="V1294" s="21" t="str">
        <f>IFERROR(VLOOKUP(Sheet1!XAA,配置检查表!$Y:$Z,2,FALSE),"")</f>
        <v/>
      </c>
      <c r="W1294" s="21" t="str">
        <f>IF(AND(Sheet1!AC1501=Sheet1!AD1501,Sheet1!AD1501&lt;&gt;0),Sheet1!AC1501,IF(AND(Sheet1!AC1501&lt;&gt;Sheet1!AD1501,Sheet1!AD1501&lt;&gt;0),Sheet1!AC1501&amp;"~"&amp;Sheet1!AD1501,""))</f>
        <v/>
      </c>
    </row>
    <row r="1295" spans="1:23">
      <c r="A1295" s="3">
        <v>23072</v>
      </c>
      <c r="B1295" s="3" t="s">
        <v>933</v>
      </c>
      <c r="C1295" s="3" t="s">
        <v>933</v>
      </c>
      <c r="D1295" s="21" t="str">
        <f>IF(OR(Sheet1!I1298&lt;&gt;Sheet1!AF1298,Sheet1!AG1298&lt;&gt;Sheet1!J1298),"有影响","-")</f>
        <v>-</v>
      </c>
      <c r="E1295" s="21" t="str">
        <f>IF(OR(Sheet1!N1298&lt;&gt;Sheet1!AH1298,Sheet1!AI1298&lt;&gt;Sheet1!O1298),"有影响","-")</f>
        <v>-</v>
      </c>
      <c r="F1295" s="21" t="str">
        <f>IF(OR(Sheet1!S1298&lt;&gt;Sheet1!AJ1298,Sheet1!AK1298&lt;&gt;Sheet1!T1298),"有影响","-")</f>
        <v>-</v>
      </c>
      <c r="G1295" s="21" t="str">
        <f>IF(OR(Sheet1!X1298&lt;&gt;Sheet1!AL1298,Sheet1!AM1298&lt;&gt;Sheet1!Y1298),"有影响","-")</f>
        <v>-</v>
      </c>
      <c r="H1295" s="21" t="str">
        <f>IF(OR(Sheet1!AC1298&lt;&gt;Sheet1!AN1298,Sheet1!AO1298&lt;&gt;Sheet1!AD1298),"有影响","-")</f>
        <v>-</v>
      </c>
      <c r="I1295" s="21" t="str">
        <f>IF(Sheet1!G1298=0,"出错","-")</f>
        <v>-</v>
      </c>
      <c r="J1295" s="21" t="str">
        <f>IF(AND(Sheet1!G1298=0,Sheet1!L1298&lt;&gt;0),"出错","-")</f>
        <v>-</v>
      </c>
      <c r="K1295" s="21" t="str">
        <f>IF(AND(Sheet1!G1298=0,Sheet1!L1298=0,Sheet1!Q1298&lt;&gt;0),"出错","-")</f>
        <v>-</v>
      </c>
      <c r="L1295" s="21" t="str">
        <f>IF(AND(Sheet1!G1298=0,Sheet1!L1298=0,Sheet1!Q1298=0,Sheet1!V1298&lt;&gt;0),"出错","-")</f>
        <v>-</v>
      </c>
      <c r="M1295" s="21" t="str">
        <f>IF(AND(Sheet1!G1298=0,Sheet1!L1298=0,Sheet1!Q1298=0,Sheet1!V1298=0,Sheet1!AA1298&lt;&gt;0),"出错","-")</f>
        <v>-</v>
      </c>
      <c r="N1295" s="21" t="str">
        <f>IFERROR(VLOOKUP(Sheet1!G1298,配置检查表!$Y:$Z,2,FALSE),"")</f>
        <v>金币</v>
      </c>
      <c r="O1295" s="21">
        <f>IF(AND(Sheet1!I1298=Sheet1!J1298,Sheet1!J1298&lt;&gt;0),Sheet1!I1298,IF(AND(Sheet1!I1298&lt;&gt;Sheet1!J1298,Sheet1!J1298&lt;&gt;0),Sheet1!I1298&amp;"~"&amp;Sheet1!J1298,""))</f>
        <v>220000</v>
      </c>
      <c r="P1295" s="21" t="str">
        <f>IFERROR(VLOOKUP(Sheet1!L1298,配置检查表!$Y:$Z,2,FALSE),"")</f>
        <v/>
      </c>
      <c r="Q1295" s="21">
        <f>IF(AND(Sheet1!N1298=Sheet1!O1298,Sheet1!O1298&lt;&gt;0),Sheet1!N1298,IF(AND(Sheet1!N1298&lt;&gt;Sheet1!O1298,Sheet1!O1298&lt;&gt;0),Sheet1!N1298&amp;"~"&amp;Sheet1!O1298,""))</f>
        <v>150</v>
      </c>
      <c r="R1295" s="21" t="str">
        <f>IFERROR(VLOOKUP(Sheet1!Q1298,配置检查表!$Y:$Z,2,FALSE),"")</f>
        <v>钻石</v>
      </c>
      <c r="S1295" s="39" t="str">
        <f>IF(AND(Sheet1!S1502=Sheet1!T1502,Sheet1!T1502&lt;&gt;0),Sheet1!S1502,IF(AND(Sheet1!S1502&lt;&gt;Sheet1!T1502,Sheet1!T1502&lt;&gt;0),Sheet1!S1502&amp;"~"&amp;Sheet1!T1502,""))</f>
        <v/>
      </c>
      <c r="T1295" s="21" t="str">
        <f>IFERROR(VLOOKUP(Sheet1!V1298,配置检查表!$Y:$Z,2,FALSE),"")</f>
        <v/>
      </c>
      <c r="U1295" s="39" t="str">
        <f>IF(AND(Sheet1!X1502=Sheet1!Y1502,Sheet1!Y1502&lt;&gt;0),Sheet1!X1502,IF(AND(Sheet1!X1502&lt;&gt;Sheet1!Y1502,Sheet1!Y1502&lt;&gt;0),Sheet1!X1502&amp;"~"&amp;Sheet1!Y1502,""))</f>
        <v/>
      </c>
      <c r="V1295" s="21" t="str">
        <f>IFERROR(VLOOKUP(Sheet1!XAA,配置检查表!$Y:$Z,2,FALSE),"")</f>
        <v/>
      </c>
      <c r="W1295" s="21" t="str">
        <f>IF(AND(Sheet1!AC1502=Sheet1!AD1502,Sheet1!AD1502&lt;&gt;0),Sheet1!AC1502,IF(AND(Sheet1!AC1502&lt;&gt;Sheet1!AD1502,Sheet1!AD1502&lt;&gt;0),Sheet1!AC1502&amp;"~"&amp;Sheet1!AD1502,""))</f>
        <v/>
      </c>
    </row>
    <row r="1296" spans="1:23">
      <c r="A1296" s="3">
        <v>23073</v>
      </c>
      <c r="B1296" s="3" t="s">
        <v>934</v>
      </c>
      <c r="C1296" s="3" t="s">
        <v>934</v>
      </c>
      <c r="D1296" s="21" t="str">
        <f>IF(OR(Sheet1!I1299&lt;&gt;Sheet1!AF1299,Sheet1!AG1299&lt;&gt;Sheet1!J1299),"有影响","-")</f>
        <v>-</v>
      </c>
      <c r="E1296" s="21" t="str">
        <f>IF(OR(Sheet1!N1299&lt;&gt;Sheet1!AH1299,Sheet1!AI1299&lt;&gt;Sheet1!O1299),"有影响","-")</f>
        <v>-</v>
      </c>
      <c r="F1296" s="21" t="str">
        <f>IF(OR(Sheet1!S1299&lt;&gt;Sheet1!AJ1299,Sheet1!AK1299&lt;&gt;Sheet1!T1299),"有影响","-")</f>
        <v>-</v>
      </c>
      <c r="G1296" s="21" t="str">
        <f>IF(OR(Sheet1!X1299&lt;&gt;Sheet1!AL1299,Sheet1!AM1299&lt;&gt;Sheet1!Y1299),"有影响","-")</f>
        <v>-</v>
      </c>
      <c r="H1296" s="21" t="str">
        <f>IF(OR(Sheet1!AC1299&lt;&gt;Sheet1!AN1299,Sheet1!AO1299&lt;&gt;Sheet1!AD1299),"有影响","-")</f>
        <v>-</v>
      </c>
      <c r="I1296" s="21" t="str">
        <f>IF(Sheet1!G1299=0,"出错","-")</f>
        <v>-</v>
      </c>
      <c r="J1296" s="21" t="str">
        <f>IF(AND(Sheet1!G1299=0,Sheet1!L1299&lt;&gt;0),"出错","-")</f>
        <v>-</v>
      </c>
      <c r="K1296" s="21" t="str">
        <f>IF(AND(Sheet1!G1299=0,Sheet1!L1299=0,Sheet1!Q1299&lt;&gt;0),"出错","-")</f>
        <v>-</v>
      </c>
      <c r="L1296" s="21" t="str">
        <f>IF(AND(Sheet1!G1299=0,Sheet1!L1299=0,Sheet1!Q1299=0,Sheet1!V1299&lt;&gt;0),"出错","-")</f>
        <v>-</v>
      </c>
      <c r="M1296" s="21" t="str">
        <f>IF(AND(Sheet1!G1299=0,Sheet1!L1299=0,Sheet1!Q1299=0,Sheet1!V1299=0,Sheet1!AA1299&lt;&gt;0),"出错","-")</f>
        <v>-</v>
      </c>
      <c r="N1296" s="21" t="str">
        <f>IFERROR(VLOOKUP(Sheet1!G1299,配置检查表!$Y:$Z,2,FALSE),"")</f>
        <v>金币</v>
      </c>
      <c r="O1296" s="21">
        <f>IF(AND(Sheet1!I1299=Sheet1!J1299,Sheet1!J1299&lt;&gt;0),Sheet1!I1299,IF(AND(Sheet1!I1299&lt;&gt;Sheet1!J1299,Sheet1!J1299&lt;&gt;0),Sheet1!I1299&amp;"~"&amp;Sheet1!J1299,""))</f>
        <v>125000</v>
      </c>
      <c r="P1296" s="21" t="str">
        <f>IFERROR(VLOOKUP(Sheet1!L1299,配置检查表!$Y:$Z,2,FALSE),"")</f>
        <v/>
      </c>
      <c r="Q1296" s="21">
        <f>IF(AND(Sheet1!N1299=Sheet1!O1299,Sheet1!O1299&lt;&gt;0),Sheet1!N1299,IF(AND(Sheet1!N1299&lt;&gt;Sheet1!O1299,Sheet1!O1299&lt;&gt;0),Sheet1!N1299&amp;"~"&amp;Sheet1!O1299,""))</f>
        <v>50</v>
      </c>
      <c r="R1296" s="21" t="str">
        <f>IFERROR(VLOOKUP(Sheet1!Q1299,配置检查表!$Y:$Z,2,FALSE),"")</f>
        <v>钻石</v>
      </c>
      <c r="S1296" s="39" t="str">
        <f>IF(AND(Sheet1!S1503=Sheet1!T1503,Sheet1!T1503&lt;&gt;0),Sheet1!S1503,IF(AND(Sheet1!S1503&lt;&gt;Sheet1!T1503,Sheet1!T1503&lt;&gt;0),Sheet1!S1503&amp;"~"&amp;Sheet1!T1503,""))</f>
        <v/>
      </c>
      <c r="T1296" s="21" t="str">
        <f>IFERROR(VLOOKUP(Sheet1!V1299,配置检查表!$Y:$Z,2,FALSE),"")</f>
        <v/>
      </c>
      <c r="U1296" s="39" t="str">
        <f>IF(AND(Sheet1!X1503=Sheet1!Y1503,Sheet1!Y1503&lt;&gt;0),Sheet1!X1503,IF(AND(Sheet1!X1503&lt;&gt;Sheet1!Y1503,Sheet1!Y1503&lt;&gt;0),Sheet1!X1503&amp;"~"&amp;Sheet1!Y1503,""))</f>
        <v/>
      </c>
      <c r="V1296" s="21" t="str">
        <f>IFERROR(VLOOKUP(Sheet1!XAA,配置检查表!$Y:$Z,2,FALSE),"")</f>
        <v/>
      </c>
      <c r="W1296" s="21" t="str">
        <f>IF(AND(Sheet1!AC1503=Sheet1!AD1503,Sheet1!AD1503&lt;&gt;0),Sheet1!AC1503,IF(AND(Sheet1!AC1503&lt;&gt;Sheet1!AD1503,Sheet1!AD1503&lt;&gt;0),Sheet1!AC1503&amp;"~"&amp;Sheet1!AD1503,""))</f>
        <v/>
      </c>
    </row>
    <row r="1297" spans="1:23">
      <c r="A1297" s="3">
        <v>23074</v>
      </c>
      <c r="B1297" s="3" t="s">
        <v>935</v>
      </c>
      <c r="C1297" s="3" t="s">
        <v>935</v>
      </c>
      <c r="D1297" s="21" t="str">
        <f>IF(OR(Sheet1!I1300&lt;&gt;Sheet1!AF1300,Sheet1!AG1300&lt;&gt;Sheet1!J1300),"有影响","-")</f>
        <v>-</v>
      </c>
      <c r="E1297" s="21" t="str">
        <f>IF(OR(Sheet1!N1300&lt;&gt;Sheet1!AH1300,Sheet1!AI1300&lt;&gt;Sheet1!O1300),"有影响","-")</f>
        <v>-</v>
      </c>
      <c r="F1297" s="21" t="str">
        <f>IF(OR(Sheet1!S1300&lt;&gt;Sheet1!AJ1300,Sheet1!AK1300&lt;&gt;Sheet1!T1300),"有影响","-")</f>
        <v>-</v>
      </c>
      <c r="G1297" s="21" t="str">
        <f>IF(OR(Sheet1!X1300&lt;&gt;Sheet1!AL1300,Sheet1!AM1300&lt;&gt;Sheet1!Y1300),"有影响","-")</f>
        <v>-</v>
      </c>
      <c r="H1297" s="21" t="str">
        <f>IF(OR(Sheet1!AC1300&lt;&gt;Sheet1!AN1300,Sheet1!AO1300&lt;&gt;Sheet1!AD1300),"有影响","-")</f>
        <v>-</v>
      </c>
      <c r="I1297" s="21" t="str">
        <f>IF(Sheet1!G1300=0,"出错","-")</f>
        <v>-</v>
      </c>
      <c r="J1297" s="21" t="str">
        <f>IF(AND(Sheet1!G1300=0,Sheet1!L1300&lt;&gt;0),"出错","-")</f>
        <v>-</v>
      </c>
      <c r="K1297" s="21" t="str">
        <f>IF(AND(Sheet1!G1300=0,Sheet1!L1300=0,Sheet1!Q1300&lt;&gt;0),"出错","-")</f>
        <v>-</v>
      </c>
      <c r="L1297" s="21" t="str">
        <f>IF(AND(Sheet1!G1300=0,Sheet1!L1300=0,Sheet1!Q1300=0,Sheet1!V1300&lt;&gt;0),"出错","-")</f>
        <v>-</v>
      </c>
      <c r="M1297" s="21" t="str">
        <f>IF(AND(Sheet1!G1300=0,Sheet1!L1300=0,Sheet1!Q1300=0,Sheet1!V1300=0,Sheet1!AA1300&lt;&gt;0),"出错","-")</f>
        <v>-</v>
      </c>
      <c r="N1297" s="21" t="str">
        <f>IFERROR(VLOOKUP(Sheet1!G1300,配置检查表!$Y:$Z,2,FALSE),"")</f>
        <v>金币</v>
      </c>
      <c r="O1297" s="21">
        <f>IF(AND(Sheet1!I1300=Sheet1!J1300,Sheet1!J1300&lt;&gt;0),Sheet1!I1300,IF(AND(Sheet1!I1300&lt;&gt;Sheet1!J1300,Sheet1!J1300&lt;&gt;0),Sheet1!I1300&amp;"~"&amp;Sheet1!J1300,""))</f>
        <v>175000</v>
      </c>
      <c r="P1297" s="21" t="str">
        <f>IFERROR(VLOOKUP(Sheet1!L1300,配置检查表!$Y:$Z,2,FALSE),"")</f>
        <v/>
      </c>
      <c r="Q1297" s="21">
        <f>IF(AND(Sheet1!N1300=Sheet1!O1300,Sheet1!O1300&lt;&gt;0),Sheet1!N1300,IF(AND(Sheet1!N1300&lt;&gt;Sheet1!O1300,Sheet1!O1300&lt;&gt;0),Sheet1!N1300&amp;"~"&amp;Sheet1!O1300,""))</f>
        <v>100</v>
      </c>
      <c r="R1297" s="21" t="str">
        <f>IFERROR(VLOOKUP(Sheet1!Q1300,配置检查表!$Y:$Z,2,FALSE),"")</f>
        <v>钻石</v>
      </c>
      <c r="S1297" s="39" t="str">
        <f>IF(AND(Sheet1!S1504=Sheet1!T1504,Sheet1!T1504&lt;&gt;0),Sheet1!S1504,IF(AND(Sheet1!S1504&lt;&gt;Sheet1!T1504,Sheet1!T1504&lt;&gt;0),Sheet1!S1504&amp;"~"&amp;Sheet1!T1504,""))</f>
        <v/>
      </c>
      <c r="T1297" s="21" t="str">
        <f>IFERROR(VLOOKUP(Sheet1!V1300,配置检查表!$Y:$Z,2,FALSE),"")</f>
        <v/>
      </c>
      <c r="U1297" s="39" t="str">
        <f>IF(AND(Sheet1!X1504=Sheet1!Y1504,Sheet1!Y1504&lt;&gt;0),Sheet1!X1504,IF(AND(Sheet1!X1504&lt;&gt;Sheet1!Y1504,Sheet1!Y1504&lt;&gt;0),Sheet1!X1504&amp;"~"&amp;Sheet1!Y1504,""))</f>
        <v/>
      </c>
      <c r="V1297" s="21" t="str">
        <f>IFERROR(VLOOKUP(Sheet1!XAA,配置检查表!$Y:$Z,2,FALSE),"")</f>
        <v/>
      </c>
      <c r="W1297" s="21" t="str">
        <f>IF(AND(Sheet1!AC1504=Sheet1!AD1504,Sheet1!AD1504&lt;&gt;0),Sheet1!AC1504,IF(AND(Sheet1!AC1504&lt;&gt;Sheet1!AD1504,Sheet1!AD1504&lt;&gt;0),Sheet1!AC1504&amp;"~"&amp;Sheet1!AD1504,""))</f>
        <v/>
      </c>
    </row>
    <row r="1298" spans="1:23">
      <c r="A1298" s="3">
        <v>23075</v>
      </c>
      <c r="B1298" s="3" t="s">
        <v>936</v>
      </c>
      <c r="C1298" s="3" t="s">
        <v>936</v>
      </c>
      <c r="D1298" s="21" t="str">
        <f>IF(OR(Sheet1!I1301&lt;&gt;Sheet1!AF1301,Sheet1!AG1301&lt;&gt;Sheet1!J1301),"有影响","-")</f>
        <v>-</v>
      </c>
      <c r="E1298" s="21" t="str">
        <f>IF(OR(Sheet1!N1301&lt;&gt;Sheet1!AH1301,Sheet1!AI1301&lt;&gt;Sheet1!O1301),"有影响","-")</f>
        <v>-</v>
      </c>
      <c r="F1298" s="21" t="str">
        <f>IF(OR(Sheet1!S1301&lt;&gt;Sheet1!AJ1301,Sheet1!AK1301&lt;&gt;Sheet1!T1301),"有影响","-")</f>
        <v>-</v>
      </c>
      <c r="G1298" s="21" t="str">
        <f>IF(OR(Sheet1!X1301&lt;&gt;Sheet1!AL1301,Sheet1!AM1301&lt;&gt;Sheet1!Y1301),"有影响","-")</f>
        <v>-</v>
      </c>
      <c r="H1298" s="21" t="str">
        <f>IF(OR(Sheet1!AC1301&lt;&gt;Sheet1!AN1301,Sheet1!AO1301&lt;&gt;Sheet1!AD1301),"有影响","-")</f>
        <v>-</v>
      </c>
      <c r="I1298" s="21" t="str">
        <f>IF(Sheet1!G1301=0,"出错","-")</f>
        <v>-</v>
      </c>
      <c r="J1298" s="21" t="str">
        <f>IF(AND(Sheet1!G1301=0,Sheet1!L1301&lt;&gt;0),"出错","-")</f>
        <v>-</v>
      </c>
      <c r="K1298" s="21" t="str">
        <f>IF(AND(Sheet1!G1301=0,Sheet1!L1301=0,Sheet1!Q1301&lt;&gt;0),"出错","-")</f>
        <v>-</v>
      </c>
      <c r="L1298" s="21" t="str">
        <f>IF(AND(Sheet1!G1301=0,Sheet1!L1301=0,Sheet1!Q1301=0,Sheet1!V1301&lt;&gt;0),"出错","-")</f>
        <v>-</v>
      </c>
      <c r="M1298" s="21" t="str">
        <f>IF(AND(Sheet1!G1301=0,Sheet1!L1301=0,Sheet1!Q1301=0,Sheet1!V1301=0,Sheet1!AA1301&lt;&gt;0),"出错","-")</f>
        <v>-</v>
      </c>
      <c r="N1298" s="21" t="str">
        <f>IFERROR(VLOOKUP(Sheet1!G1301,配置检查表!$Y:$Z,2,FALSE),"")</f>
        <v>金币</v>
      </c>
      <c r="O1298" s="21">
        <f>IF(AND(Sheet1!I1301=Sheet1!J1301,Sheet1!J1301&lt;&gt;0),Sheet1!I1301,IF(AND(Sheet1!I1301&lt;&gt;Sheet1!J1301,Sheet1!J1301&lt;&gt;0),Sheet1!I1301&amp;"~"&amp;Sheet1!J1301,""))</f>
        <v>225000</v>
      </c>
      <c r="P1298" s="21" t="str">
        <f>IFERROR(VLOOKUP(Sheet1!L1301,配置检查表!$Y:$Z,2,FALSE),"")</f>
        <v/>
      </c>
      <c r="Q1298" s="21">
        <f>IF(AND(Sheet1!N1301=Sheet1!O1301,Sheet1!O1301&lt;&gt;0),Sheet1!N1301,IF(AND(Sheet1!N1301&lt;&gt;Sheet1!O1301,Sheet1!O1301&lt;&gt;0),Sheet1!N1301&amp;"~"&amp;Sheet1!O1301,""))</f>
        <v>150</v>
      </c>
      <c r="R1298" s="21" t="str">
        <f>IFERROR(VLOOKUP(Sheet1!Q1301,配置检查表!$Y:$Z,2,FALSE),"")</f>
        <v>钻石</v>
      </c>
      <c r="S1298" s="39" t="str">
        <f>IF(AND(Sheet1!S1505=Sheet1!T1505,Sheet1!T1505&lt;&gt;0),Sheet1!S1505,IF(AND(Sheet1!S1505&lt;&gt;Sheet1!T1505,Sheet1!T1505&lt;&gt;0),Sheet1!S1505&amp;"~"&amp;Sheet1!T1505,""))</f>
        <v/>
      </c>
      <c r="T1298" s="21" t="str">
        <f>IFERROR(VLOOKUP(Sheet1!V1301,配置检查表!$Y:$Z,2,FALSE),"")</f>
        <v/>
      </c>
      <c r="U1298" s="39" t="str">
        <f>IF(AND(Sheet1!X1505=Sheet1!Y1505,Sheet1!Y1505&lt;&gt;0),Sheet1!X1505,IF(AND(Sheet1!X1505&lt;&gt;Sheet1!Y1505,Sheet1!Y1505&lt;&gt;0),Sheet1!X1505&amp;"~"&amp;Sheet1!Y1505,""))</f>
        <v/>
      </c>
      <c r="V1298" s="21" t="str">
        <f>IFERROR(VLOOKUP(Sheet1!XAA,配置检查表!$Y:$Z,2,FALSE),"")</f>
        <v/>
      </c>
      <c r="W1298" s="21" t="str">
        <f>IF(AND(Sheet1!AC1505=Sheet1!AD1505,Sheet1!AD1505&lt;&gt;0),Sheet1!AC1505,IF(AND(Sheet1!AC1505&lt;&gt;Sheet1!AD1505,Sheet1!AD1505&lt;&gt;0),Sheet1!AC1505&amp;"~"&amp;Sheet1!AD1505,""))</f>
        <v/>
      </c>
    </row>
    <row r="1299" spans="1:23">
      <c r="A1299" s="3">
        <v>23076</v>
      </c>
      <c r="B1299" s="3" t="s">
        <v>937</v>
      </c>
      <c r="C1299" s="3" t="s">
        <v>937</v>
      </c>
      <c r="D1299" s="21" t="str">
        <f>IF(OR(Sheet1!I1302&lt;&gt;Sheet1!AF1302,Sheet1!AG1302&lt;&gt;Sheet1!J1302),"有影响","-")</f>
        <v>-</v>
      </c>
      <c r="E1299" s="21" t="str">
        <f>IF(OR(Sheet1!N1302&lt;&gt;Sheet1!AH1302,Sheet1!AI1302&lt;&gt;Sheet1!O1302),"有影响","-")</f>
        <v>-</v>
      </c>
      <c r="F1299" s="21" t="str">
        <f>IF(OR(Sheet1!S1302&lt;&gt;Sheet1!AJ1302,Sheet1!AK1302&lt;&gt;Sheet1!T1302),"有影响","-")</f>
        <v>-</v>
      </c>
      <c r="G1299" s="21" t="str">
        <f>IF(OR(Sheet1!X1302&lt;&gt;Sheet1!AL1302,Sheet1!AM1302&lt;&gt;Sheet1!Y1302),"有影响","-")</f>
        <v>-</v>
      </c>
      <c r="H1299" s="21" t="str">
        <f>IF(OR(Sheet1!AC1302&lt;&gt;Sheet1!AN1302,Sheet1!AO1302&lt;&gt;Sheet1!AD1302),"有影响","-")</f>
        <v>-</v>
      </c>
      <c r="I1299" s="21" t="str">
        <f>IF(Sheet1!G1302=0,"出错","-")</f>
        <v>-</v>
      </c>
      <c r="J1299" s="21" t="str">
        <f>IF(AND(Sheet1!G1302=0,Sheet1!L1302&lt;&gt;0),"出错","-")</f>
        <v>-</v>
      </c>
      <c r="K1299" s="21" t="str">
        <f>IF(AND(Sheet1!G1302=0,Sheet1!L1302=0,Sheet1!Q1302&lt;&gt;0),"出错","-")</f>
        <v>-</v>
      </c>
      <c r="L1299" s="21" t="str">
        <f>IF(AND(Sheet1!G1302=0,Sheet1!L1302=0,Sheet1!Q1302=0,Sheet1!V1302&lt;&gt;0),"出错","-")</f>
        <v>-</v>
      </c>
      <c r="M1299" s="21" t="str">
        <f>IF(AND(Sheet1!G1302=0,Sheet1!L1302=0,Sheet1!Q1302=0,Sheet1!V1302=0,Sheet1!AA1302&lt;&gt;0),"出错","-")</f>
        <v>-</v>
      </c>
      <c r="N1299" s="21" t="str">
        <f>IFERROR(VLOOKUP(Sheet1!G1302,配置检查表!$Y:$Z,2,FALSE),"")</f>
        <v>金币</v>
      </c>
      <c r="O1299" s="21">
        <f>IF(AND(Sheet1!I1302=Sheet1!J1302,Sheet1!J1302&lt;&gt;0),Sheet1!I1302,IF(AND(Sheet1!I1302&lt;&gt;Sheet1!J1302,Sheet1!J1302&lt;&gt;0),Sheet1!I1302&amp;"~"&amp;Sheet1!J1302,""))</f>
        <v>130000</v>
      </c>
      <c r="P1299" s="21" t="str">
        <f>IFERROR(VLOOKUP(Sheet1!L1302,配置检查表!$Y:$Z,2,FALSE),"")</f>
        <v/>
      </c>
      <c r="Q1299" s="21">
        <f>IF(AND(Sheet1!N1302=Sheet1!O1302,Sheet1!O1302&lt;&gt;0),Sheet1!N1302,IF(AND(Sheet1!N1302&lt;&gt;Sheet1!O1302,Sheet1!O1302&lt;&gt;0),Sheet1!N1302&amp;"~"&amp;Sheet1!O1302,""))</f>
        <v>50</v>
      </c>
      <c r="R1299" s="21" t="str">
        <f>IFERROR(VLOOKUP(Sheet1!Q1302,配置检查表!$Y:$Z,2,FALSE),"")</f>
        <v>钻石</v>
      </c>
      <c r="S1299" s="39" t="str">
        <f>IF(AND(Sheet1!S1506=Sheet1!T1506,Sheet1!T1506&lt;&gt;0),Sheet1!S1506,IF(AND(Sheet1!S1506&lt;&gt;Sheet1!T1506,Sheet1!T1506&lt;&gt;0),Sheet1!S1506&amp;"~"&amp;Sheet1!T1506,""))</f>
        <v/>
      </c>
      <c r="T1299" s="21" t="str">
        <f>IFERROR(VLOOKUP(Sheet1!V1302,配置检查表!$Y:$Z,2,FALSE),"")</f>
        <v/>
      </c>
      <c r="U1299" s="39" t="str">
        <f>IF(AND(Sheet1!X1506=Sheet1!Y1506,Sheet1!Y1506&lt;&gt;0),Sheet1!X1506,IF(AND(Sheet1!X1506&lt;&gt;Sheet1!Y1506,Sheet1!Y1506&lt;&gt;0),Sheet1!X1506&amp;"~"&amp;Sheet1!Y1506,""))</f>
        <v/>
      </c>
      <c r="V1299" s="21" t="str">
        <f>IFERROR(VLOOKUP(Sheet1!XAA,配置检查表!$Y:$Z,2,FALSE),"")</f>
        <v/>
      </c>
      <c r="W1299" s="21" t="str">
        <f>IF(AND(Sheet1!AC1506=Sheet1!AD1506,Sheet1!AD1506&lt;&gt;0),Sheet1!AC1506,IF(AND(Sheet1!AC1506&lt;&gt;Sheet1!AD1506,Sheet1!AD1506&lt;&gt;0),Sheet1!AC1506&amp;"~"&amp;Sheet1!AD1506,""))</f>
        <v/>
      </c>
    </row>
    <row r="1300" spans="1:23">
      <c r="A1300" s="3">
        <v>23077</v>
      </c>
      <c r="B1300" s="3" t="s">
        <v>938</v>
      </c>
      <c r="C1300" s="3" t="s">
        <v>938</v>
      </c>
      <c r="D1300" s="21" t="str">
        <f>IF(OR(Sheet1!I1303&lt;&gt;Sheet1!AF1303,Sheet1!AG1303&lt;&gt;Sheet1!J1303),"有影响","-")</f>
        <v>-</v>
      </c>
      <c r="E1300" s="21" t="str">
        <f>IF(OR(Sheet1!N1303&lt;&gt;Sheet1!AH1303,Sheet1!AI1303&lt;&gt;Sheet1!O1303),"有影响","-")</f>
        <v>-</v>
      </c>
      <c r="F1300" s="21" t="str">
        <f>IF(OR(Sheet1!S1303&lt;&gt;Sheet1!AJ1303,Sheet1!AK1303&lt;&gt;Sheet1!T1303),"有影响","-")</f>
        <v>-</v>
      </c>
      <c r="G1300" s="21" t="str">
        <f>IF(OR(Sheet1!X1303&lt;&gt;Sheet1!AL1303,Sheet1!AM1303&lt;&gt;Sheet1!Y1303),"有影响","-")</f>
        <v>-</v>
      </c>
      <c r="H1300" s="21" t="str">
        <f>IF(OR(Sheet1!AC1303&lt;&gt;Sheet1!AN1303,Sheet1!AO1303&lt;&gt;Sheet1!AD1303),"有影响","-")</f>
        <v>-</v>
      </c>
      <c r="I1300" s="21" t="str">
        <f>IF(Sheet1!G1303=0,"出错","-")</f>
        <v>-</v>
      </c>
      <c r="J1300" s="21" t="str">
        <f>IF(AND(Sheet1!G1303=0,Sheet1!L1303&lt;&gt;0),"出错","-")</f>
        <v>-</v>
      </c>
      <c r="K1300" s="21" t="str">
        <f>IF(AND(Sheet1!G1303=0,Sheet1!L1303=0,Sheet1!Q1303&lt;&gt;0),"出错","-")</f>
        <v>-</v>
      </c>
      <c r="L1300" s="21" t="str">
        <f>IF(AND(Sheet1!G1303=0,Sheet1!L1303=0,Sheet1!Q1303=0,Sheet1!V1303&lt;&gt;0),"出错","-")</f>
        <v>-</v>
      </c>
      <c r="M1300" s="21" t="str">
        <f>IF(AND(Sheet1!G1303=0,Sheet1!L1303=0,Sheet1!Q1303=0,Sheet1!V1303=0,Sheet1!AA1303&lt;&gt;0),"出错","-")</f>
        <v>-</v>
      </c>
      <c r="N1300" s="21" t="str">
        <f>IFERROR(VLOOKUP(Sheet1!G1303,配置检查表!$Y:$Z,2,FALSE),"")</f>
        <v>金币</v>
      </c>
      <c r="O1300" s="21">
        <f>IF(AND(Sheet1!I1303=Sheet1!J1303,Sheet1!J1303&lt;&gt;0),Sheet1!I1303,IF(AND(Sheet1!I1303&lt;&gt;Sheet1!J1303,Sheet1!J1303&lt;&gt;0),Sheet1!I1303&amp;"~"&amp;Sheet1!J1303,""))</f>
        <v>180000</v>
      </c>
      <c r="P1300" s="21" t="str">
        <f>IFERROR(VLOOKUP(Sheet1!L1303,配置检查表!$Y:$Z,2,FALSE),"")</f>
        <v/>
      </c>
      <c r="Q1300" s="21">
        <f>IF(AND(Sheet1!N1303=Sheet1!O1303,Sheet1!O1303&lt;&gt;0),Sheet1!N1303,IF(AND(Sheet1!N1303&lt;&gt;Sheet1!O1303,Sheet1!O1303&lt;&gt;0),Sheet1!N1303&amp;"~"&amp;Sheet1!O1303,""))</f>
        <v>100</v>
      </c>
      <c r="R1300" s="21" t="str">
        <f>IFERROR(VLOOKUP(Sheet1!Q1303,配置检查表!$Y:$Z,2,FALSE),"")</f>
        <v>钻石</v>
      </c>
      <c r="S1300" s="39" t="str">
        <f>IF(AND(Sheet1!S1507=Sheet1!T1507,Sheet1!T1507&lt;&gt;0),Sheet1!S1507,IF(AND(Sheet1!S1507&lt;&gt;Sheet1!T1507,Sheet1!T1507&lt;&gt;0),Sheet1!S1507&amp;"~"&amp;Sheet1!T1507,""))</f>
        <v/>
      </c>
      <c r="T1300" s="21" t="str">
        <f>IFERROR(VLOOKUP(Sheet1!V1303,配置检查表!$Y:$Z,2,FALSE),"")</f>
        <v/>
      </c>
      <c r="U1300" s="39" t="str">
        <f>IF(AND(Sheet1!X1507=Sheet1!Y1507,Sheet1!Y1507&lt;&gt;0),Sheet1!X1507,IF(AND(Sheet1!X1507&lt;&gt;Sheet1!Y1507,Sheet1!Y1507&lt;&gt;0),Sheet1!X1507&amp;"~"&amp;Sheet1!Y1507,""))</f>
        <v/>
      </c>
      <c r="V1300" s="21" t="str">
        <f>IFERROR(VLOOKUP(Sheet1!XAA,配置检查表!$Y:$Z,2,FALSE),"")</f>
        <v/>
      </c>
      <c r="W1300" s="21" t="str">
        <f>IF(AND(Sheet1!AC1507=Sheet1!AD1507,Sheet1!AD1507&lt;&gt;0),Sheet1!AC1507,IF(AND(Sheet1!AC1507&lt;&gt;Sheet1!AD1507,Sheet1!AD1507&lt;&gt;0),Sheet1!AC1507&amp;"~"&amp;Sheet1!AD1507,""))</f>
        <v/>
      </c>
    </row>
    <row r="1301" spans="1:23">
      <c r="A1301" s="3">
        <v>23078</v>
      </c>
      <c r="B1301" s="3" t="s">
        <v>939</v>
      </c>
      <c r="C1301" s="3" t="s">
        <v>939</v>
      </c>
      <c r="D1301" s="21" t="str">
        <f>IF(OR(Sheet1!I1304&lt;&gt;Sheet1!AF1304,Sheet1!AG1304&lt;&gt;Sheet1!J1304),"有影响","-")</f>
        <v>-</v>
      </c>
      <c r="E1301" s="21" t="str">
        <f>IF(OR(Sheet1!N1304&lt;&gt;Sheet1!AH1304,Sheet1!AI1304&lt;&gt;Sheet1!O1304),"有影响","-")</f>
        <v>-</v>
      </c>
      <c r="F1301" s="21" t="str">
        <f>IF(OR(Sheet1!S1304&lt;&gt;Sheet1!AJ1304,Sheet1!AK1304&lt;&gt;Sheet1!T1304),"有影响","-")</f>
        <v>-</v>
      </c>
      <c r="G1301" s="21" t="str">
        <f>IF(OR(Sheet1!X1304&lt;&gt;Sheet1!AL1304,Sheet1!AM1304&lt;&gt;Sheet1!Y1304),"有影响","-")</f>
        <v>-</v>
      </c>
      <c r="H1301" s="21" t="str">
        <f>IF(OR(Sheet1!AC1304&lt;&gt;Sheet1!AN1304,Sheet1!AO1304&lt;&gt;Sheet1!AD1304),"有影响","-")</f>
        <v>-</v>
      </c>
      <c r="I1301" s="21" t="str">
        <f>IF(Sheet1!G1304=0,"出错","-")</f>
        <v>-</v>
      </c>
      <c r="J1301" s="21" t="str">
        <f>IF(AND(Sheet1!G1304=0,Sheet1!L1304&lt;&gt;0),"出错","-")</f>
        <v>-</v>
      </c>
      <c r="K1301" s="21" t="str">
        <f>IF(AND(Sheet1!G1304=0,Sheet1!L1304=0,Sheet1!Q1304&lt;&gt;0),"出错","-")</f>
        <v>-</v>
      </c>
      <c r="L1301" s="21" t="str">
        <f>IF(AND(Sheet1!G1304=0,Sheet1!L1304=0,Sheet1!Q1304=0,Sheet1!V1304&lt;&gt;0),"出错","-")</f>
        <v>-</v>
      </c>
      <c r="M1301" s="21" t="str">
        <f>IF(AND(Sheet1!G1304=0,Sheet1!L1304=0,Sheet1!Q1304=0,Sheet1!V1304=0,Sheet1!AA1304&lt;&gt;0),"出错","-")</f>
        <v>-</v>
      </c>
      <c r="N1301" s="21" t="str">
        <f>IFERROR(VLOOKUP(Sheet1!G1304,配置检查表!$Y:$Z,2,FALSE),"")</f>
        <v>金币</v>
      </c>
      <c r="O1301" s="21">
        <f>IF(AND(Sheet1!I1304=Sheet1!J1304,Sheet1!J1304&lt;&gt;0),Sheet1!I1304,IF(AND(Sheet1!I1304&lt;&gt;Sheet1!J1304,Sheet1!J1304&lt;&gt;0),Sheet1!I1304&amp;"~"&amp;Sheet1!J1304,""))</f>
        <v>230000</v>
      </c>
      <c r="P1301" s="21" t="str">
        <f>IFERROR(VLOOKUP(Sheet1!L1304,配置检查表!$Y:$Z,2,FALSE),"")</f>
        <v/>
      </c>
      <c r="Q1301" s="21">
        <f>IF(AND(Sheet1!N1304=Sheet1!O1304,Sheet1!O1304&lt;&gt;0),Sheet1!N1304,IF(AND(Sheet1!N1304&lt;&gt;Sheet1!O1304,Sheet1!O1304&lt;&gt;0),Sheet1!N1304&amp;"~"&amp;Sheet1!O1304,""))</f>
        <v>150</v>
      </c>
      <c r="R1301" s="21" t="str">
        <f>IFERROR(VLOOKUP(Sheet1!Q1304,配置检查表!$Y:$Z,2,FALSE),"")</f>
        <v>钻石</v>
      </c>
      <c r="S1301" s="39" t="str">
        <f>IF(AND(Sheet1!S1508=Sheet1!T1508,Sheet1!T1508&lt;&gt;0),Sheet1!S1508,IF(AND(Sheet1!S1508&lt;&gt;Sheet1!T1508,Sheet1!T1508&lt;&gt;0),Sheet1!S1508&amp;"~"&amp;Sheet1!T1508,""))</f>
        <v/>
      </c>
      <c r="T1301" s="21" t="str">
        <f>IFERROR(VLOOKUP(Sheet1!V1304,配置检查表!$Y:$Z,2,FALSE),"")</f>
        <v/>
      </c>
      <c r="U1301" s="39" t="str">
        <f>IF(AND(Sheet1!X1508=Sheet1!Y1508,Sheet1!Y1508&lt;&gt;0),Sheet1!X1508,IF(AND(Sheet1!X1508&lt;&gt;Sheet1!Y1508,Sheet1!Y1508&lt;&gt;0),Sheet1!X1508&amp;"~"&amp;Sheet1!Y1508,""))</f>
        <v/>
      </c>
      <c r="V1301" s="21" t="str">
        <f>IFERROR(VLOOKUP(Sheet1!XAA,配置检查表!$Y:$Z,2,FALSE),"")</f>
        <v/>
      </c>
      <c r="W1301" s="21" t="str">
        <f>IF(AND(Sheet1!AC1508=Sheet1!AD1508,Sheet1!AD1508&lt;&gt;0),Sheet1!AC1508,IF(AND(Sheet1!AC1508&lt;&gt;Sheet1!AD1508,Sheet1!AD1508&lt;&gt;0),Sheet1!AC1508&amp;"~"&amp;Sheet1!AD1508,""))</f>
        <v/>
      </c>
    </row>
    <row r="1302" spans="1:23">
      <c r="A1302" s="3">
        <v>23079</v>
      </c>
      <c r="B1302" s="3" t="s">
        <v>940</v>
      </c>
      <c r="C1302" s="3" t="s">
        <v>940</v>
      </c>
      <c r="D1302" s="21" t="str">
        <f>IF(OR(Sheet1!I1305&lt;&gt;Sheet1!AF1305,Sheet1!AG1305&lt;&gt;Sheet1!J1305),"有影响","-")</f>
        <v>-</v>
      </c>
      <c r="E1302" s="21" t="str">
        <f>IF(OR(Sheet1!N1305&lt;&gt;Sheet1!AH1305,Sheet1!AI1305&lt;&gt;Sheet1!O1305),"有影响","-")</f>
        <v>-</v>
      </c>
      <c r="F1302" s="21" t="str">
        <f>IF(OR(Sheet1!S1305&lt;&gt;Sheet1!AJ1305,Sheet1!AK1305&lt;&gt;Sheet1!T1305),"有影响","-")</f>
        <v>-</v>
      </c>
      <c r="G1302" s="21" t="str">
        <f>IF(OR(Sheet1!X1305&lt;&gt;Sheet1!AL1305,Sheet1!AM1305&lt;&gt;Sheet1!Y1305),"有影响","-")</f>
        <v>-</v>
      </c>
      <c r="H1302" s="21" t="str">
        <f>IF(OR(Sheet1!AC1305&lt;&gt;Sheet1!AN1305,Sheet1!AO1305&lt;&gt;Sheet1!AD1305),"有影响","-")</f>
        <v>-</v>
      </c>
      <c r="I1302" s="21" t="str">
        <f>IF(Sheet1!G1305=0,"出错","-")</f>
        <v>-</v>
      </c>
      <c r="J1302" s="21" t="str">
        <f>IF(AND(Sheet1!G1305=0,Sheet1!L1305&lt;&gt;0),"出错","-")</f>
        <v>-</v>
      </c>
      <c r="K1302" s="21" t="str">
        <f>IF(AND(Sheet1!G1305=0,Sheet1!L1305=0,Sheet1!Q1305&lt;&gt;0),"出错","-")</f>
        <v>-</v>
      </c>
      <c r="L1302" s="21" t="str">
        <f>IF(AND(Sheet1!G1305=0,Sheet1!L1305=0,Sheet1!Q1305=0,Sheet1!V1305&lt;&gt;0),"出错","-")</f>
        <v>-</v>
      </c>
      <c r="M1302" s="21" t="str">
        <f>IF(AND(Sheet1!G1305=0,Sheet1!L1305=0,Sheet1!Q1305=0,Sheet1!V1305=0,Sheet1!AA1305&lt;&gt;0),"出错","-")</f>
        <v>-</v>
      </c>
      <c r="N1302" s="21" t="str">
        <f>IFERROR(VLOOKUP(Sheet1!G1305,配置检查表!$Y:$Z,2,FALSE),"")</f>
        <v>金币</v>
      </c>
      <c r="O1302" s="21">
        <f>IF(AND(Sheet1!I1305=Sheet1!J1305,Sheet1!J1305&lt;&gt;0),Sheet1!I1305,IF(AND(Sheet1!I1305&lt;&gt;Sheet1!J1305,Sheet1!J1305&lt;&gt;0),Sheet1!I1305&amp;"~"&amp;Sheet1!J1305,""))</f>
        <v>135000</v>
      </c>
      <c r="P1302" s="21" t="str">
        <f>IFERROR(VLOOKUP(Sheet1!L1305,配置检查表!$Y:$Z,2,FALSE),"")</f>
        <v/>
      </c>
      <c r="Q1302" s="21">
        <f>IF(AND(Sheet1!N1305=Sheet1!O1305,Sheet1!O1305&lt;&gt;0),Sheet1!N1305,IF(AND(Sheet1!N1305&lt;&gt;Sheet1!O1305,Sheet1!O1305&lt;&gt;0),Sheet1!N1305&amp;"~"&amp;Sheet1!O1305,""))</f>
        <v>50</v>
      </c>
      <c r="R1302" s="21" t="str">
        <f>IFERROR(VLOOKUP(Sheet1!Q1305,配置检查表!$Y:$Z,2,FALSE),"")</f>
        <v>钻石</v>
      </c>
      <c r="S1302" s="39" t="str">
        <f>IF(AND(Sheet1!S1509=Sheet1!T1509,Sheet1!T1509&lt;&gt;0),Sheet1!S1509,IF(AND(Sheet1!S1509&lt;&gt;Sheet1!T1509,Sheet1!T1509&lt;&gt;0),Sheet1!S1509&amp;"~"&amp;Sheet1!T1509,""))</f>
        <v/>
      </c>
      <c r="T1302" s="21" t="str">
        <f>IFERROR(VLOOKUP(Sheet1!V1305,配置检查表!$Y:$Z,2,FALSE),"")</f>
        <v/>
      </c>
      <c r="U1302" s="39" t="str">
        <f>IF(AND(Sheet1!X1509=Sheet1!Y1509,Sheet1!Y1509&lt;&gt;0),Sheet1!X1509,IF(AND(Sheet1!X1509&lt;&gt;Sheet1!Y1509,Sheet1!Y1509&lt;&gt;0),Sheet1!X1509&amp;"~"&amp;Sheet1!Y1509,""))</f>
        <v/>
      </c>
      <c r="V1302" s="21" t="str">
        <f>IFERROR(VLOOKUP(Sheet1!XAA,配置检查表!$Y:$Z,2,FALSE),"")</f>
        <v/>
      </c>
      <c r="W1302" s="21" t="str">
        <f>IF(AND(Sheet1!AC1509=Sheet1!AD1509,Sheet1!AD1509&lt;&gt;0),Sheet1!AC1509,IF(AND(Sheet1!AC1509&lt;&gt;Sheet1!AD1509,Sheet1!AD1509&lt;&gt;0),Sheet1!AC1509&amp;"~"&amp;Sheet1!AD1509,""))</f>
        <v/>
      </c>
    </row>
    <row r="1303" spans="1:23">
      <c r="A1303" s="3">
        <v>23080</v>
      </c>
      <c r="B1303" s="3" t="s">
        <v>941</v>
      </c>
      <c r="C1303" s="3" t="s">
        <v>941</v>
      </c>
      <c r="D1303" s="21" t="str">
        <f>IF(OR(Sheet1!I1306&lt;&gt;Sheet1!AF1306,Sheet1!AG1306&lt;&gt;Sheet1!J1306),"有影响","-")</f>
        <v>-</v>
      </c>
      <c r="E1303" s="21" t="str">
        <f>IF(OR(Sheet1!N1306&lt;&gt;Sheet1!AH1306,Sheet1!AI1306&lt;&gt;Sheet1!O1306),"有影响","-")</f>
        <v>-</v>
      </c>
      <c r="F1303" s="21" t="str">
        <f>IF(OR(Sheet1!S1306&lt;&gt;Sheet1!AJ1306,Sheet1!AK1306&lt;&gt;Sheet1!T1306),"有影响","-")</f>
        <v>-</v>
      </c>
      <c r="G1303" s="21" t="str">
        <f>IF(OR(Sheet1!X1306&lt;&gt;Sheet1!AL1306,Sheet1!AM1306&lt;&gt;Sheet1!Y1306),"有影响","-")</f>
        <v>-</v>
      </c>
      <c r="H1303" s="21" t="str">
        <f>IF(OR(Sheet1!AC1306&lt;&gt;Sheet1!AN1306,Sheet1!AO1306&lt;&gt;Sheet1!AD1306),"有影响","-")</f>
        <v>-</v>
      </c>
      <c r="I1303" s="21" t="str">
        <f>IF(Sheet1!G1306=0,"出错","-")</f>
        <v>-</v>
      </c>
      <c r="J1303" s="21" t="str">
        <f>IF(AND(Sheet1!G1306=0,Sheet1!L1306&lt;&gt;0),"出错","-")</f>
        <v>-</v>
      </c>
      <c r="K1303" s="21" t="str">
        <f>IF(AND(Sheet1!G1306=0,Sheet1!L1306=0,Sheet1!Q1306&lt;&gt;0),"出错","-")</f>
        <v>-</v>
      </c>
      <c r="L1303" s="21" t="str">
        <f>IF(AND(Sheet1!G1306=0,Sheet1!L1306=0,Sheet1!Q1306=0,Sheet1!V1306&lt;&gt;0),"出错","-")</f>
        <v>-</v>
      </c>
      <c r="M1303" s="21" t="str">
        <f>IF(AND(Sheet1!G1306=0,Sheet1!L1306=0,Sheet1!Q1306=0,Sheet1!V1306=0,Sheet1!AA1306&lt;&gt;0),"出错","-")</f>
        <v>-</v>
      </c>
      <c r="N1303" s="21" t="str">
        <f>IFERROR(VLOOKUP(Sheet1!G1306,配置检查表!$Y:$Z,2,FALSE),"")</f>
        <v>金币</v>
      </c>
      <c r="O1303" s="21">
        <f>IF(AND(Sheet1!I1306=Sheet1!J1306,Sheet1!J1306&lt;&gt;0),Sheet1!I1306,IF(AND(Sheet1!I1306&lt;&gt;Sheet1!J1306,Sheet1!J1306&lt;&gt;0),Sheet1!I1306&amp;"~"&amp;Sheet1!J1306,""))</f>
        <v>185000</v>
      </c>
      <c r="P1303" s="21" t="str">
        <f>IFERROR(VLOOKUP(Sheet1!L1306,配置检查表!$Y:$Z,2,FALSE),"")</f>
        <v/>
      </c>
      <c r="Q1303" s="21">
        <f>IF(AND(Sheet1!N1306=Sheet1!O1306,Sheet1!O1306&lt;&gt;0),Sheet1!N1306,IF(AND(Sheet1!N1306&lt;&gt;Sheet1!O1306,Sheet1!O1306&lt;&gt;0),Sheet1!N1306&amp;"~"&amp;Sheet1!O1306,""))</f>
        <v>100</v>
      </c>
      <c r="R1303" s="21" t="str">
        <f>IFERROR(VLOOKUP(Sheet1!Q1306,配置检查表!$Y:$Z,2,FALSE),"")</f>
        <v>钻石</v>
      </c>
      <c r="S1303" s="39" t="str">
        <f>IF(AND(Sheet1!S1510=Sheet1!T1510,Sheet1!T1510&lt;&gt;0),Sheet1!S1510,IF(AND(Sheet1!S1510&lt;&gt;Sheet1!T1510,Sheet1!T1510&lt;&gt;0),Sheet1!S1510&amp;"~"&amp;Sheet1!T1510,""))</f>
        <v/>
      </c>
      <c r="T1303" s="21" t="str">
        <f>IFERROR(VLOOKUP(Sheet1!V1306,配置检查表!$Y:$Z,2,FALSE),"")</f>
        <v/>
      </c>
      <c r="U1303" s="39" t="str">
        <f>IF(AND(Sheet1!X1510=Sheet1!Y1510,Sheet1!Y1510&lt;&gt;0),Sheet1!X1510,IF(AND(Sheet1!X1510&lt;&gt;Sheet1!Y1510,Sheet1!Y1510&lt;&gt;0),Sheet1!X1510&amp;"~"&amp;Sheet1!Y1510,""))</f>
        <v/>
      </c>
      <c r="V1303" s="21" t="str">
        <f>IFERROR(VLOOKUP(Sheet1!XAA,配置检查表!$Y:$Z,2,FALSE),"")</f>
        <v/>
      </c>
      <c r="W1303" s="21" t="str">
        <f>IF(AND(Sheet1!AC1510=Sheet1!AD1510,Sheet1!AD1510&lt;&gt;0),Sheet1!AC1510,IF(AND(Sheet1!AC1510&lt;&gt;Sheet1!AD1510,Sheet1!AD1510&lt;&gt;0),Sheet1!AC1510&amp;"~"&amp;Sheet1!AD1510,""))</f>
        <v/>
      </c>
    </row>
    <row r="1304" spans="1:23">
      <c r="A1304" s="3">
        <v>23081</v>
      </c>
      <c r="B1304" s="3" t="s">
        <v>942</v>
      </c>
      <c r="C1304" s="3" t="s">
        <v>942</v>
      </c>
      <c r="D1304" s="21" t="str">
        <f>IF(OR(Sheet1!I1307&lt;&gt;Sheet1!AF1307,Sheet1!AG1307&lt;&gt;Sheet1!J1307),"有影响","-")</f>
        <v>-</v>
      </c>
      <c r="E1304" s="21" t="str">
        <f>IF(OR(Sheet1!N1307&lt;&gt;Sheet1!AH1307,Sheet1!AI1307&lt;&gt;Sheet1!O1307),"有影响","-")</f>
        <v>-</v>
      </c>
      <c r="F1304" s="21" t="str">
        <f>IF(OR(Sheet1!S1307&lt;&gt;Sheet1!AJ1307,Sheet1!AK1307&lt;&gt;Sheet1!T1307),"有影响","-")</f>
        <v>-</v>
      </c>
      <c r="G1304" s="21" t="str">
        <f>IF(OR(Sheet1!X1307&lt;&gt;Sheet1!AL1307,Sheet1!AM1307&lt;&gt;Sheet1!Y1307),"有影响","-")</f>
        <v>-</v>
      </c>
      <c r="H1304" s="21" t="str">
        <f>IF(OR(Sheet1!AC1307&lt;&gt;Sheet1!AN1307,Sheet1!AO1307&lt;&gt;Sheet1!AD1307),"有影响","-")</f>
        <v>-</v>
      </c>
      <c r="I1304" s="21" t="str">
        <f>IF(Sheet1!G1307=0,"出错","-")</f>
        <v>-</v>
      </c>
      <c r="J1304" s="21" t="str">
        <f>IF(AND(Sheet1!G1307=0,Sheet1!L1307&lt;&gt;0),"出错","-")</f>
        <v>-</v>
      </c>
      <c r="K1304" s="21" t="str">
        <f>IF(AND(Sheet1!G1307=0,Sheet1!L1307=0,Sheet1!Q1307&lt;&gt;0),"出错","-")</f>
        <v>-</v>
      </c>
      <c r="L1304" s="21" t="str">
        <f>IF(AND(Sheet1!G1307=0,Sheet1!L1307=0,Sheet1!Q1307=0,Sheet1!V1307&lt;&gt;0),"出错","-")</f>
        <v>-</v>
      </c>
      <c r="M1304" s="21" t="str">
        <f>IF(AND(Sheet1!G1307=0,Sheet1!L1307=0,Sheet1!Q1307=0,Sheet1!V1307=0,Sheet1!AA1307&lt;&gt;0),"出错","-")</f>
        <v>-</v>
      </c>
      <c r="N1304" s="21" t="str">
        <f>IFERROR(VLOOKUP(Sheet1!G1307,配置检查表!$Y:$Z,2,FALSE),"")</f>
        <v>金币</v>
      </c>
      <c r="O1304" s="21">
        <f>IF(AND(Sheet1!I1307=Sheet1!J1307,Sheet1!J1307&lt;&gt;0),Sheet1!I1307,IF(AND(Sheet1!I1307&lt;&gt;Sheet1!J1307,Sheet1!J1307&lt;&gt;0),Sheet1!I1307&amp;"~"&amp;Sheet1!J1307,""))</f>
        <v>235000</v>
      </c>
      <c r="P1304" s="21" t="str">
        <f>IFERROR(VLOOKUP(Sheet1!L1307,配置检查表!$Y:$Z,2,FALSE),"")</f>
        <v/>
      </c>
      <c r="Q1304" s="21">
        <f>IF(AND(Sheet1!N1307=Sheet1!O1307,Sheet1!O1307&lt;&gt;0),Sheet1!N1307,IF(AND(Sheet1!N1307&lt;&gt;Sheet1!O1307,Sheet1!O1307&lt;&gt;0),Sheet1!N1307&amp;"~"&amp;Sheet1!O1307,""))</f>
        <v>150</v>
      </c>
      <c r="R1304" s="21" t="str">
        <f>IFERROR(VLOOKUP(Sheet1!Q1307,配置检查表!$Y:$Z,2,FALSE),"")</f>
        <v>钻石</v>
      </c>
      <c r="S1304" s="39" t="str">
        <f>IF(AND(Sheet1!S1511=Sheet1!T1511,Sheet1!T1511&lt;&gt;0),Sheet1!S1511,IF(AND(Sheet1!S1511&lt;&gt;Sheet1!T1511,Sheet1!T1511&lt;&gt;0),Sheet1!S1511&amp;"~"&amp;Sheet1!T1511,""))</f>
        <v/>
      </c>
      <c r="T1304" s="21" t="str">
        <f>IFERROR(VLOOKUP(Sheet1!V1307,配置检查表!$Y:$Z,2,FALSE),"")</f>
        <v/>
      </c>
      <c r="U1304" s="39" t="str">
        <f>IF(AND(Sheet1!X1511=Sheet1!Y1511,Sheet1!Y1511&lt;&gt;0),Sheet1!X1511,IF(AND(Sheet1!X1511&lt;&gt;Sheet1!Y1511,Sheet1!Y1511&lt;&gt;0),Sheet1!X1511&amp;"~"&amp;Sheet1!Y1511,""))</f>
        <v/>
      </c>
      <c r="V1304" s="21" t="str">
        <f>IFERROR(VLOOKUP(Sheet1!XAA,配置检查表!$Y:$Z,2,FALSE),"")</f>
        <v/>
      </c>
      <c r="W1304" s="21" t="str">
        <f>IF(AND(Sheet1!AC1511=Sheet1!AD1511,Sheet1!AD1511&lt;&gt;0),Sheet1!AC1511,IF(AND(Sheet1!AC1511&lt;&gt;Sheet1!AD1511,Sheet1!AD1511&lt;&gt;0),Sheet1!AC1511&amp;"~"&amp;Sheet1!AD1511,""))</f>
        <v/>
      </c>
    </row>
    <row r="1305" spans="1:23">
      <c r="A1305" s="3">
        <v>23082</v>
      </c>
      <c r="B1305" s="3" t="s">
        <v>943</v>
      </c>
      <c r="C1305" s="3" t="s">
        <v>943</v>
      </c>
      <c r="D1305" s="21" t="str">
        <f>IF(OR(Sheet1!I1308&lt;&gt;Sheet1!AF1308,Sheet1!AG1308&lt;&gt;Sheet1!J1308),"有影响","-")</f>
        <v>-</v>
      </c>
      <c r="E1305" s="21" t="str">
        <f>IF(OR(Sheet1!N1308&lt;&gt;Sheet1!AH1308,Sheet1!AI1308&lt;&gt;Sheet1!O1308),"有影响","-")</f>
        <v>-</v>
      </c>
      <c r="F1305" s="21" t="str">
        <f>IF(OR(Sheet1!S1308&lt;&gt;Sheet1!AJ1308,Sheet1!AK1308&lt;&gt;Sheet1!T1308),"有影响","-")</f>
        <v>-</v>
      </c>
      <c r="G1305" s="21" t="str">
        <f>IF(OR(Sheet1!X1308&lt;&gt;Sheet1!AL1308,Sheet1!AM1308&lt;&gt;Sheet1!Y1308),"有影响","-")</f>
        <v>-</v>
      </c>
      <c r="H1305" s="21" t="str">
        <f>IF(OR(Sheet1!AC1308&lt;&gt;Sheet1!AN1308,Sheet1!AO1308&lt;&gt;Sheet1!AD1308),"有影响","-")</f>
        <v>-</v>
      </c>
      <c r="I1305" s="21" t="str">
        <f>IF(Sheet1!G1308=0,"出错","-")</f>
        <v>-</v>
      </c>
      <c r="J1305" s="21" t="str">
        <f>IF(AND(Sheet1!G1308=0,Sheet1!L1308&lt;&gt;0),"出错","-")</f>
        <v>-</v>
      </c>
      <c r="K1305" s="21" t="str">
        <f>IF(AND(Sheet1!G1308=0,Sheet1!L1308=0,Sheet1!Q1308&lt;&gt;0),"出错","-")</f>
        <v>-</v>
      </c>
      <c r="L1305" s="21" t="str">
        <f>IF(AND(Sheet1!G1308=0,Sheet1!L1308=0,Sheet1!Q1308=0,Sheet1!V1308&lt;&gt;0),"出错","-")</f>
        <v>-</v>
      </c>
      <c r="M1305" s="21" t="str">
        <f>IF(AND(Sheet1!G1308=0,Sheet1!L1308=0,Sheet1!Q1308=0,Sheet1!V1308=0,Sheet1!AA1308&lt;&gt;0),"出错","-")</f>
        <v>-</v>
      </c>
      <c r="N1305" s="21" t="str">
        <f>IFERROR(VLOOKUP(Sheet1!G1308,配置检查表!$Y:$Z,2,FALSE),"")</f>
        <v>金币</v>
      </c>
      <c r="O1305" s="21">
        <f>IF(AND(Sheet1!I1308=Sheet1!J1308,Sheet1!J1308&lt;&gt;0),Sheet1!I1308,IF(AND(Sheet1!I1308&lt;&gt;Sheet1!J1308,Sheet1!J1308&lt;&gt;0),Sheet1!I1308&amp;"~"&amp;Sheet1!J1308,""))</f>
        <v>140000</v>
      </c>
      <c r="P1305" s="21" t="str">
        <f>IFERROR(VLOOKUP(Sheet1!L1308,配置检查表!$Y:$Z,2,FALSE),"")</f>
        <v/>
      </c>
      <c r="Q1305" s="21">
        <f>IF(AND(Sheet1!N1308=Sheet1!O1308,Sheet1!O1308&lt;&gt;0),Sheet1!N1308,IF(AND(Sheet1!N1308&lt;&gt;Sheet1!O1308,Sheet1!O1308&lt;&gt;0),Sheet1!N1308&amp;"~"&amp;Sheet1!O1308,""))</f>
        <v>50</v>
      </c>
      <c r="R1305" s="21" t="str">
        <f>IFERROR(VLOOKUP(Sheet1!Q1308,配置检查表!$Y:$Z,2,FALSE),"")</f>
        <v>钻石</v>
      </c>
      <c r="S1305" s="39" t="str">
        <f>IF(AND(Sheet1!S1512=Sheet1!T1512,Sheet1!T1512&lt;&gt;0),Sheet1!S1512,IF(AND(Sheet1!S1512&lt;&gt;Sheet1!T1512,Sheet1!T1512&lt;&gt;0),Sheet1!S1512&amp;"~"&amp;Sheet1!T1512,""))</f>
        <v/>
      </c>
      <c r="T1305" s="21" t="str">
        <f>IFERROR(VLOOKUP(Sheet1!V1308,配置检查表!$Y:$Z,2,FALSE),"")</f>
        <v/>
      </c>
      <c r="U1305" s="39" t="str">
        <f>IF(AND(Sheet1!X1512=Sheet1!Y1512,Sheet1!Y1512&lt;&gt;0),Sheet1!X1512,IF(AND(Sheet1!X1512&lt;&gt;Sheet1!Y1512,Sheet1!Y1512&lt;&gt;0),Sheet1!X1512&amp;"~"&amp;Sheet1!Y1512,""))</f>
        <v/>
      </c>
      <c r="V1305" s="21" t="str">
        <f>IFERROR(VLOOKUP(Sheet1!XAA,配置检查表!$Y:$Z,2,FALSE),"")</f>
        <v/>
      </c>
      <c r="W1305" s="21" t="str">
        <f>IF(AND(Sheet1!AC1512=Sheet1!AD1512,Sheet1!AD1512&lt;&gt;0),Sheet1!AC1512,IF(AND(Sheet1!AC1512&lt;&gt;Sheet1!AD1512,Sheet1!AD1512&lt;&gt;0),Sheet1!AC1512&amp;"~"&amp;Sheet1!AD1512,""))</f>
        <v/>
      </c>
    </row>
    <row r="1306" spans="1:23">
      <c r="A1306" s="3">
        <v>23083</v>
      </c>
      <c r="B1306" s="3" t="s">
        <v>944</v>
      </c>
      <c r="C1306" s="3" t="s">
        <v>944</v>
      </c>
      <c r="D1306" s="21" t="str">
        <f>IF(OR(Sheet1!I1309&lt;&gt;Sheet1!AF1309,Sheet1!AG1309&lt;&gt;Sheet1!J1309),"有影响","-")</f>
        <v>-</v>
      </c>
      <c r="E1306" s="21" t="str">
        <f>IF(OR(Sheet1!N1309&lt;&gt;Sheet1!AH1309,Sheet1!AI1309&lt;&gt;Sheet1!O1309),"有影响","-")</f>
        <v>-</v>
      </c>
      <c r="F1306" s="21" t="str">
        <f>IF(OR(Sheet1!S1309&lt;&gt;Sheet1!AJ1309,Sheet1!AK1309&lt;&gt;Sheet1!T1309),"有影响","-")</f>
        <v>-</v>
      </c>
      <c r="G1306" s="21" t="str">
        <f>IF(OR(Sheet1!X1309&lt;&gt;Sheet1!AL1309,Sheet1!AM1309&lt;&gt;Sheet1!Y1309),"有影响","-")</f>
        <v>-</v>
      </c>
      <c r="H1306" s="21" t="str">
        <f>IF(OR(Sheet1!AC1309&lt;&gt;Sheet1!AN1309,Sheet1!AO1309&lt;&gt;Sheet1!AD1309),"有影响","-")</f>
        <v>-</v>
      </c>
      <c r="I1306" s="21" t="str">
        <f>IF(Sheet1!G1309=0,"出错","-")</f>
        <v>-</v>
      </c>
      <c r="J1306" s="21" t="str">
        <f>IF(AND(Sheet1!G1309=0,Sheet1!L1309&lt;&gt;0),"出错","-")</f>
        <v>-</v>
      </c>
      <c r="K1306" s="21" t="str">
        <f>IF(AND(Sheet1!G1309=0,Sheet1!L1309=0,Sheet1!Q1309&lt;&gt;0),"出错","-")</f>
        <v>-</v>
      </c>
      <c r="L1306" s="21" t="str">
        <f>IF(AND(Sheet1!G1309=0,Sheet1!L1309=0,Sheet1!Q1309=0,Sheet1!V1309&lt;&gt;0),"出错","-")</f>
        <v>-</v>
      </c>
      <c r="M1306" s="21" t="str">
        <f>IF(AND(Sheet1!G1309=0,Sheet1!L1309=0,Sheet1!Q1309=0,Sheet1!V1309=0,Sheet1!AA1309&lt;&gt;0),"出错","-")</f>
        <v>-</v>
      </c>
      <c r="N1306" s="21" t="str">
        <f>IFERROR(VLOOKUP(Sheet1!G1309,配置检查表!$Y:$Z,2,FALSE),"")</f>
        <v>金币</v>
      </c>
      <c r="O1306" s="21">
        <f>IF(AND(Sheet1!I1309=Sheet1!J1309,Sheet1!J1309&lt;&gt;0),Sheet1!I1309,IF(AND(Sheet1!I1309&lt;&gt;Sheet1!J1309,Sheet1!J1309&lt;&gt;0),Sheet1!I1309&amp;"~"&amp;Sheet1!J1309,""))</f>
        <v>190000</v>
      </c>
      <c r="P1306" s="21" t="str">
        <f>IFERROR(VLOOKUP(Sheet1!L1309,配置检查表!$Y:$Z,2,FALSE),"")</f>
        <v/>
      </c>
      <c r="Q1306" s="21">
        <f>IF(AND(Sheet1!N1309=Sheet1!O1309,Sheet1!O1309&lt;&gt;0),Sheet1!N1309,IF(AND(Sheet1!N1309&lt;&gt;Sheet1!O1309,Sheet1!O1309&lt;&gt;0),Sheet1!N1309&amp;"~"&amp;Sheet1!O1309,""))</f>
        <v>100</v>
      </c>
      <c r="R1306" s="21" t="str">
        <f>IFERROR(VLOOKUP(Sheet1!Q1309,配置检查表!$Y:$Z,2,FALSE),"")</f>
        <v>钻石</v>
      </c>
      <c r="S1306" s="39" t="str">
        <f>IF(AND(Sheet1!S1513=Sheet1!T1513,Sheet1!T1513&lt;&gt;0),Sheet1!S1513,IF(AND(Sheet1!S1513&lt;&gt;Sheet1!T1513,Sheet1!T1513&lt;&gt;0),Sheet1!S1513&amp;"~"&amp;Sheet1!T1513,""))</f>
        <v/>
      </c>
      <c r="T1306" s="21" t="str">
        <f>IFERROR(VLOOKUP(Sheet1!V1309,配置检查表!$Y:$Z,2,FALSE),"")</f>
        <v/>
      </c>
      <c r="U1306" s="39" t="str">
        <f>IF(AND(Sheet1!X1513=Sheet1!Y1513,Sheet1!Y1513&lt;&gt;0),Sheet1!X1513,IF(AND(Sheet1!X1513&lt;&gt;Sheet1!Y1513,Sheet1!Y1513&lt;&gt;0),Sheet1!X1513&amp;"~"&amp;Sheet1!Y1513,""))</f>
        <v/>
      </c>
      <c r="V1306" s="21" t="str">
        <f>IFERROR(VLOOKUP(Sheet1!XAA,配置检查表!$Y:$Z,2,FALSE),"")</f>
        <v/>
      </c>
      <c r="W1306" s="21" t="str">
        <f>IF(AND(Sheet1!AC1513=Sheet1!AD1513,Sheet1!AD1513&lt;&gt;0),Sheet1!AC1513,IF(AND(Sheet1!AC1513&lt;&gt;Sheet1!AD1513,Sheet1!AD1513&lt;&gt;0),Sheet1!AC1513&amp;"~"&amp;Sheet1!AD1513,""))</f>
        <v/>
      </c>
    </row>
    <row r="1307" spans="1:23">
      <c r="A1307" s="3">
        <v>23084</v>
      </c>
      <c r="B1307" s="3" t="s">
        <v>945</v>
      </c>
      <c r="C1307" s="3" t="s">
        <v>945</v>
      </c>
      <c r="D1307" s="21" t="str">
        <f>IF(OR(Sheet1!I1310&lt;&gt;Sheet1!AF1310,Sheet1!AG1310&lt;&gt;Sheet1!J1310),"有影响","-")</f>
        <v>-</v>
      </c>
      <c r="E1307" s="21" t="str">
        <f>IF(OR(Sheet1!N1310&lt;&gt;Sheet1!AH1310,Sheet1!AI1310&lt;&gt;Sheet1!O1310),"有影响","-")</f>
        <v>-</v>
      </c>
      <c r="F1307" s="21" t="str">
        <f>IF(OR(Sheet1!S1310&lt;&gt;Sheet1!AJ1310,Sheet1!AK1310&lt;&gt;Sheet1!T1310),"有影响","-")</f>
        <v>-</v>
      </c>
      <c r="G1307" s="21" t="str">
        <f>IF(OR(Sheet1!X1310&lt;&gt;Sheet1!AL1310,Sheet1!AM1310&lt;&gt;Sheet1!Y1310),"有影响","-")</f>
        <v>-</v>
      </c>
      <c r="H1307" s="21" t="str">
        <f>IF(OR(Sheet1!AC1310&lt;&gt;Sheet1!AN1310,Sheet1!AO1310&lt;&gt;Sheet1!AD1310),"有影响","-")</f>
        <v>-</v>
      </c>
      <c r="I1307" s="21" t="str">
        <f>IF(Sheet1!G1310=0,"出错","-")</f>
        <v>-</v>
      </c>
      <c r="J1307" s="21" t="str">
        <f>IF(AND(Sheet1!G1310=0,Sheet1!L1310&lt;&gt;0),"出错","-")</f>
        <v>-</v>
      </c>
      <c r="K1307" s="21" t="str">
        <f>IF(AND(Sheet1!G1310=0,Sheet1!L1310=0,Sheet1!Q1310&lt;&gt;0),"出错","-")</f>
        <v>-</v>
      </c>
      <c r="L1307" s="21" t="str">
        <f>IF(AND(Sheet1!G1310=0,Sheet1!L1310=0,Sheet1!Q1310=0,Sheet1!V1310&lt;&gt;0),"出错","-")</f>
        <v>-</v>
      </c>
      <c r="M1307" s="21" t="str">
        <f>IF(AND(Sheet1!G1310=0,Sheet1!L1310=0,Sheet1!Q1310=0,Sheet1!V1310=0,Sheet1!AA1310&lt;&gt;0),"出错","-")</f>
        <v>-</v>
      </c>
      <c r="N1307" s="21" t="str">
        <f>IFERROR(VLOOKUP(Sheet1!G1310,配置检查表!$Y:$Z,2,FALSE),"")</f>
        <v>金币</v>
      </c>
      <c r="O1307" s="21">
        <f>IF(AND(Sheet1!I1310=Sheet1!J1310,Sheet1!J1310&lt;&gt;0),Sheet1!I1310,IF(AND(Sheet1!I1310&lt;&gt;Sheet1!J1310,Sheet1!J1310&lt;&gt;0),Sheet1!I1310&amp;"~"&amp;Sheet1!J1310,""))</f>
        <v>240000</v>
      </c>
      <c r="P1307" s="21" t="str">
        <f>IFERROR(VLOOKUP(Sheet1!L1310,配置检查表!$Y:$Z,2,FALSE),"")</f>
        <v/>
      </c>
      <c r="Q1307" s="21">
        <f>IF(AND(Sheet1!N1310=Sheet1!O1310,Sheet1!O1310&lt;&gt;0),Sheet1!N1310,IF(AND(Sheet1!N1310&lt;&gt;Sheet1!O1310,Sheet1!O1310&lt;&gt;0),Sheet1!N1310&amp;"~"&amp;Sheet1!O1310,""))</f>
        <v>150</v>
      </c>
      <c r="R1307" s="21" t="str">
        <f>IFERROR(VLOOKUP(Sheet1!Q1310,配置检查表!$Y:$Z,2,FALSE),"")</f>
        <v>钻石</v>
      </c>
      <c r="S1307" s="39" t="str">
        <f>IF(AND(Sheet1!S1514=Sheet1!T1514,Sheet1!T1514&lt;&gt;0),Sheet1!S1514,IF(AND(Sheet1!S1514&lt;&gt;Sheet1!T1514,Sheet1!T1514&lt;&gt;0),Sheet1!S1514&amp;"~"&amp;Sheet1!T1514,""))</f>
        <v/>
      </c>
      <c r="T1307" s="21" t="str">
        <f>IFERROR(VLOOKUP(Sheet1!V1310,配置检查表!$Y:$Z,2,FALSE),"")</f>
        <v/>
      </c>
      <c r="U1307" s="39" t="str">
        <f>IF(AND(Sheet1!X1514=Sheet1!Y1514,Sheet1!Y1514&lt;&gt;0),Sheet1!X1514,IF(AND(Sheet1!X1514&lt;&gt;Sheet1!Y1514,Sheet1!Y1514&lt;&gt;0),Sheet1!X1514&amp;"~"&amp;Sheet1!Y1514,""))</f>
        <v/>
      </c>
      <c r="V1307" s="21" t="str">
        <f>IFERROR(VLOOKUP(Sheet1!XAA,配置检查表!$Y:$Z,2,FALSE),"")</f>
        <v/>
      </c>
      <c r="W1307" s="21" t="str">
        <f>IF(AND(Sheet1!AC1514=Sheet1!AD1514,Sheet1!AD1514&lt;&gt;0),Sheet1!AC1514,IF(AND(Sheet1!AC1514&lt;&gt;Sheet1!AD1514,Sheet1!AD1514&lt;&gt;0),Sheet1!AC1514&amp;"~"&amp;Sheet1!AD1514,""))</f>
        <v/>
      </c>
    </row>
    <row r="1308" spans="1:23">
      <c r="A1308" s="3">
        <v>23085</v>
      </c>
      <c r="B1308" s="3" t="s">
        <v>946</v>
      </c>
      <c r="C1308" s="3" t="s">
        <v>946</v>
      </c>
      <c r="D1308" s="21" t="str">
        <f>IF(OR(Sheet1!I1311&lt;&gt;Sheet1!AF1311,Sheet1!AG1311&lt;&gt;Sheet1!J1311),"有影响","-")</f>
        <v>-</v>
      </c>
      <c r="E1308" s="21" t="str">
        <f>IF(OR(Sheet1!N1311&lt;&gt;Sheet1!AH1311,Sheet1!AI1311&lt;&gt;Sheet1!O1311),"有影响","-")</f>
        <v>-</v>
      </c>
      <c r="F1308" s="21" t="str">
        <f>IF(OR(Sheet1!S1311&lt;&gt;Sheet1!AJ1311,Sheet1!AK1311&lt;&gt;Sheet1!T1311),"有影响","-")</f>
        <v>-</v>
      </c>
      <c r="G1308" s="21" t="str">
        <f>IF(OR(Sheet1!X1311&lt;&gt;Sheet1!AL1311,Sheet1!AM1311&lt;&gt;Sheet1!Y1311),"有影响","-")</f>
        <v>-</v>
      </c>
      <c r="H1308" s="21" t="str">
        <f>IF(OR(Sheet1!AC1311&lt;&gt;Sheet1!AN1311,Sheet1!AO1311&lt;&gt;Sheet1!AD1311),"有影响","-")</f>
        <v>-</v>
      </c>
      <c r="I1308" s="21" t="str">
        <f>IF(Sheet1!G1311=0,"出错","-")</f>
        <v>-</v>
      </c>
      <c r="J1308" s="21" t="str">
        <f>IF(AND(Sheet1!G1311=0,Sheet1!L1311&lt;&gt;0),"出错","-")</f>
        <v>-</v>
      </c>
      <c r="K1308" s="21" t="str">
        <f>IF(AND(Sheet1!G1311=0,Sheet1!L1311=0,Sheet1!Q1311&lt;&gt;0),"出错","-")</f>
        <v>-</v>
      </c>
      <c r="L1308" s="21" t="str">
        <f>IF(AND(Sheet1!G1311=0,Sheet1!L1311=0,Sheet1!Q1311=0,Sheet1!V1311&lt;&gt;0),"出错","-")</f>
        <v>-</v>
      </c>
      <c r="M1308" s="21" t="str">
        <f>IF(AND(Sheet1!G1311=0,Sheet1!L1311=0,Sheet1!Q1311=0,Sheet1!V1311=0,Sheet1!AA1311&lt;&gt;0),"出错","-")</f>
        <v>-</v>
      </c>
      <c r="N1308" s="21" t="str">
        <f>IFERROR(VLOOKUP(Sheet1!G1311,配置检查表!$Y:$Z,2,FALSE),"")</f>
        <v>金币</v>
      </c>
      <c r="O1308" s="21">
        <f>IF(AND(Sheet1!I1311=Sheet1!J1311,Sheet1!J1311&lt;&gt;0),Sheet1!I1311,IF(AND(Sheet1!I1311&lt;&gt;Sheet1!J1311,Sheet1!J1311&lt;&gt;0),Sheet1!I1311&amp;"~"&amp;Sheet1!J1311,""))</f>
        <v>145000</v>
      </c>
      <c r="P1308" s="21" t="str">
        <f>IFERROR(VLOOKUP(Sheet1!L1311,配置检查表!$Y:$Z,2,FALSE),"")</f>
        <v/>
      </c>
      <c r="Q1308" s="21">
        <f>IF(AND(Sheet1!N1311=Sheet1!O1311,Sheet1!O1311&lt;&gt;0),Sheet1!N1311,IF(AND(Sheet1!N1311&lt;&gt;Sheet1!O1311,Sheet1!O1311&lt;&gt;0),Sheet1!N1311&amp;"~"&amp;Sheet1!O1311,""))</f>
        <v>50</v>
      </c>
      <c r="R1308" s="21" t="str">
        <f>IFERROR(VLOOKUP(Sheet1!Q1311,配置检查表!$Y:$Z,2,FALSE),"")</f>
        <v>钻石</v>
      </c>
      <c r="S1308" s="39" t="str">
        <f>IF(AND(Sheet1!S1515=Sheet1!T1515,Sheet1!T1515&lt;&gt;0),Sheet1!S1515,IF(AND(Sheet1!S1515&lt;&gt;Sheet1!T1515,Sheet1!T1515&lt;&gt;0),Sheet1!S1515&amp;"~"&amp;Sheet1!T1515,""))</f>
        <v/>
      </c>
      <c r="T1308" s="21" t="str">
        <f>IFERROR(VLOOKUP(Sheet1!V1311,配置检查表!$Y:$Z,2,FALSE),"")</f>
        <v/>
      </c>
      <c r="U1308" s="39" t="str">
        <f>IF(AND(Sheet1!X1515=Sheet1!Y1515,Sheet1!Y1515&lt;&gt;0),Sheet1!X1515,IF(AND(Sheet1!X1515&lt;&gt;Sheet1!Y1515,Sheet1!Y1515&lt;&gt;0),Sheet1!X1515&amp;"~"&amp;Sheet1!Y1515,""))</f>
        <v/>
      </c>
      <c r="V1308" s="21" t="str">
        <f>IFERROR(VLOOKUP(Sheet1!XAA,配置检查表!$Y:$Z,2,FALSE),"")</f>
        <v/>
      </c>
      <c r="W1308" s="21" t="str">
        <f>IF(AND(Sheet1!AC1515=Sheet1!AD1515,Sheet1!AD1515&lt;&gt;0),Sheet1!AC1515,IF(AND(Sheet1!AC1515&lt;&gt;Sheet1!AD1515,Sheet1!AD1515&lt;&gt;0),Sheet1!AC1515&amp;"~"&amp;Sheet1!AD1515,""))</f>
        <v/>
      </c>
    </row>
    <row r="1309" spans="1:23">
      <c r="A1309" s="3">
        <v>23086</v>
      </c>
      <c r="B1309" s="3" t="s">
        <v>947</v>
      </c>
      <c r="C1309" s="3" t="s">
        <v>947</v>
      </c>
      <c r="D1309" s="21" t="str">
        <f>IF(OR(Sheet1!I1312&lt;&gt;Sheet1!AF1312,Sheet1!AG1312&lt;&gt;Sheet1!J1312),"有影响","-")</f>
        <v>-</v>
      </c>
      <c r="E1309" s="21" t="str">
        <f>IF(OR(Sheet1!N1312&lt;&gt;Sheet1!AH1312,Sheet1!AI1312&lt;&gt;Sheet1!O1312),"有影响","-")</f>
        <v>-</v>
      </c>
      <c r="F1309" s="21" t="str">
        <f>IF(OR(Sheet1!S1312&lt;&gt;Sheet1!AJ1312,Sheet1!AK1312&lt;&gt;Sheet1!T1312),"有影响","-")</f>
        <v>-</v>
      </c>
      <c r="G1309" s="21" t="str">
        <f>IF(OR(Sheet1!X1312&lt;&gt;Sheet1!AL1312,Sheet1!AM1312&lt;&gt;Sheet1!Y1312),"有影响","-")</f>
        <v>-</v>
      </c>
      <c r="H1309" s="21" t="str">
        <f>IF(OR(Sheet1!AC1312&lt;&gt;Sheet1!AN1312,Sheet1!AO1312&lt;&gt;Sheet1!AD1312),"有影响","-")</f>
        <v>-</v>
      </c>
      <c r="I1309" s="21" t="str">
        <f>IF(Sheet1!G1312=0,"出错","-")</f>
        <v>-</v>
      </c>
      <c r="J1309" s="21" t="str">
        <f>IF(AND(Sheet1!G1312=0,Sheet1!L1312&lt;&gt;0),"出错","-")</f>
        <v>-</v>
      </c>
      <c r="K1309" s="21" t="str">
        <f>IF(AND(Sheet1!G1312=0,Sheet1!L1312=0,Sheet1!Q1312&lt;&gt;0),"出错","-")</f>
        <v>-</v>
      </c>
      <c r="L1309" s="21" t="str">
        <f>IF(AND(Sheet1!G1312=0,Sheet1!L1312=0,Sheet1!Q1312=0,Sheet1!V1312&lt;&gt;0),"出错","-")</f>
        <v>-</v>
      </c>
      <c r="M1309" s="21" t="str">
        <f>IF(AND(Sheet1!G1312=0,Sheet1!L1312=0,Sheet1!Q1312=0,Sheet1!V1312=0,Sheet1!AA1312&lt;&gt;0),"出错","-")</f>
        <v>-</v>
      </c>
      <c r="N1309" s="21" t="str">
        <f>IFERROR(VLOOKUP(Sheet1!G1312,配置检查表!$Y:$Z,2,FALSE),"")</f>
        <v>金币</v>
      </c>
      <c r="O1309" s="21">
        <f>IF(AND(Sheet1!I1312=Sheet1!J1312,Sheet1!J1312&lt;&gt;0),Sheet1!I1312,IF(AND(Sheet1!I1312&lt;&gt;Sheet1!J1312,Sheet1!J1312&lt;&gt;0),Sheet1!I1312&amp;"~"&amp;Sheet1!J1312,""))</f>
        <v>195000</v>
      </c>
      <c r="P1309" s="21" t="str">
        <f>IFERROR(VLOOKUP(Sheet1!L1312,配置检查表!$Y:$Z,2,FALSE),"")</f>
        <v/>
      </c>
      <c r="Q1309" s="21">
        <f>IF(AND(Sheet1!N1312=Sheet1!O1312,Sheet1!O1312&lt;&gt;0),Sheet1!N1312,IF(AND(Sheet1!N1312&lt;&gt;Sheet1!O1312,Sheet1!O1312&lt;&gt;0),Sheet1!N1312&amp;"~"&amp;Sheet1!O1312,""))</f>
        <v>100</v>
      </c>
      <c r="R1309" s="21" t="str">
        <f>IFERROR(VLOOKUP(Sheet1!Q1312,配置检查表!$Y:$Z,2,FALSE),"")</f>
        <v>钻石</v>
      </c>
      <c r="S1309" s="39" t="str">
        <f>IF(AND(Sheet1!S1516=Sheet1!T1516,Sheet1!T1516&lt;&gt;0),Sheet1!S1516,IF(AND(Sheet1!S1516&lt;&gt;Sheet1!T1516,Sheet1!T1516&lt;&gt;0),Sheet1!S1516&amp;"~"&amp;Sheet1!T1516,""))</f>
        <v/>
      </c>
      <c r="T1309" s="21" t="str">
        <f>IFERROR(VLOOKUP(Sheet1!V1312,配置检查表!$Y:$Z,2,FALSE),"")</f>
        <v/>
      </c>
      <c r="U1309" s="39" t="str">
        <f>IF(AND(Sheet1!X1516=Sheet1!Y1516,Sheet1!Y1516&lt;&gt;0),Sheet1!X1516,IF(AND(Sheet1!X1516&lt;&gt;Sheet1!Y1516,Sheet1!Y1516&lt;&gt;0),Sheet1!X1516&amp;"~"&amp;Sheet1!Y1516,""))</f>
        <v/>
      </c>
      <c r="V1309" s="21" t="str">
        <f>IFERROR(VLOOKUP(Sheet1!XAA,配置检查表!$Y:$Z,2,FALSE),"")</f>
        <v/>
      </c>
      <c r="W1309" s="21" t="str">
        <f>IF(AND(Sheet1!AC1516=Sheet1!AD1516,Sheet1!AD1516&lt;&gt;0),Sheet1!AC1516,IF(AND(Sheet1!AC1516&lt;&gt;Sheet1!AD1516,Sheet1!AD1516&lt;&gt;0),Sheet1!AC1516&amp;"~"&amp;Sheet1!AD1516,""))</f>
        <v/>
      </c>
    </row>
    <row r="1310" spans="1:23">
      <c r="A1310" s="3">
        <v>23087</v>
      </c>
      <c r="B1310" s="3" t="s">
        <v>948</v>
      </c>
      <c r="C1310" s="3" t="s">
        <v>948</v>
      </c>
      <c r="D1310" s="21" t="str">
        <f>IF(OR(Sheet1!I1313&lt;&gt;Sheet1!AF1313,Sheet1!AG1313&lt;&gt;Sheet1!J1313),"有影响","-")</f>
        <v>-</v>
      </c>
      <c r="E1310" s="21" t="str">
        <f>IF(OR(Sheet1!N1313&lt;&gt;Sheet1!AH1313,Sheet1!AI1313&lt;&gt;Sheet1!O1313),"有影响","-")</f>
        <v>-</v>
      </c>
      <c r="F1310" s="21" t="str">
        <f>IF(OR(Sheet1!S1313&lt;&gt;Sheet1!AJ1313,Sheet1!AK1313&lt;&gt;Sheet1!T1313),"有影响","-")</f>
        <v>-</v>
      </c>
      <c r="G1310" s="21" t="str">
        <f>IF(OR(Sheet1!X1313&lt;&gt;Sheet1!AL1313,Sheet1!AM1313&lt;&gt;Sheet1!Y1313),"有影响","-")</f>
        <v>-</v>
      </c>
      <c r="H1310" s="21" t="str">
        <f>IF(OR(Sheet1!AC1313&lt;&gt;Sheet1!AN1313,Sheet1!AO1313&lt;&gt;Sheet1!AD1313),"有影响","-")</f>
        <v>-</v>
      </c>
      <c r="I1310" s="21" t="str">
        <f>IF(Sheet1!G1313=0,"出错","-")</f>
        <v>-</v>
      </c>
      <c r="J1310" s="21" t="str">
        <f>IF(AND(Sheet1!G1313=0,Sheet1!L1313&lt;&gt;0),"出错","-")</f>
        <v>-</v>
      </c>
      <c r="K1310" s="21" t="str">
        <f>IF(AND(Sheet1!G1313=0,Sheet1!L1313=0,Sheet1!Q1313&lt;&gt;0),"出错","-")</f>
        <v>-</v>
      </c>
      <c r="L1310" s="21" t="str">
        <f>IF(AND(Sheet1!G1313=0,Sheet1!L1313=0,Sheet1!Q1313=0,Sheet1!V1313&lt;&gt;0),"出错","-")</f>
        <v>-</v>
      </c>
      <c r="M1310" s="21" t="str">
        <f>IF(AND(Sheet1!G1313=0,Sheet1!L1313=0,Sheet1!Q1313=0,Sheet1!V1313=0,Sheet1!AA1313&lt;&gt;0),"出错","-")</f>
        <v>-</v>
      </c>
      <c r="N1310" s="21" t="str">
        <f>IFERROR(VLOOKUP(Sheet1!G1313,配置检查表!$Y:$Z,2,FALSE),"")</f>
        <v>金币</v>
      </c>
      <c r="O1310" s="21">
        <f>IF(AND(Sheet1!I1313=Sheet1!J1313,Sheet1!J1313&lt;&gt;0),Sheet1!I1313,IF(AND(Sheet1!I1313&lt;&gt;Sheet1!J1313,Sheet1!J1313&lt;&gt;0),Sheet1!I1313&amp;"~"&amp;Sheet1!J1313,""))</f>
        <v>245000</v>
      </c>
      <c r="P1310" s="21" t="str">
        <f>IFERROR(VLOOKUP(Sheet1!L1313,配置检查表!$Y:$Z,2,FALSE),"")</f>
        <v/>
      </c>
      <c r="Q1310" s="21">
        <f>IF(AND(Sheet1!N1313=Sheet1!O1313,Sheet1!O1313&lt;&gt;0),Sheet1!N1313,IF(AND(Sheet1!N1313&lt;&gt;Sheet1!O1313,Sheet1!O1313&lt;&gt;0),Sheet1!N1313&amp;"~"&amp;Sheet1!O1313,""))</f>
        <v>150</v>
      </c>
      <c r="R1310" s="21" t="str">
        <f>IFERROR(VLOOKUP(Sheet1!Q1313,配置检查表!$Y:$Z,2,FALSE),"")</f>
        <v>钻石</v>
      </c>
      <c r="S1310" s="39" t="str">
        <f>IF(AND(Sheet1!S1517=Sheet1!T1517,Sheet1!T1517&lt;&gt;0),Sheet1!S1517,IF(AND(Sheet1!S1517&lt;&gt;Sheet1!T1517,Sheet1!T1517&lt;&gt;0),Sheet1!S1517&amp;"~"&amp;Sheet1!T1517,""))</f>
        <v/>
      </c>
      <c r="T1310" s="21" t="str">
        <f>IFERROR(VLOOKUP(Sheet1!V1313,配置检查表!$Y:$Z,2,FALSE),"")</f>
        <v/>
      </c>
      <c r="U1310" s="39" t="str">
        <f>IF(AND(Sheet1!X1517=Sheet1!Y1517,Sheet1!Y1517&lt;&gt;0),Sheet1!X1517,IF(AND(Sheet1!X1517&lt;&gt;Sheet1!Y1517,Sheet1!Y1517&lt;&gt;0),Sheet1!X1517&amp;"~"&amp;Sheet1!Y1517,""))</f>
        <v/>
      </c>
      <c r="V1310" s="21" t="str">
        <f>IFERROR(VLOOKUP(Sheet1!XAA,配置检查表!$Y:$Z,2,FALSE),"")</f>
        <v/>
      </c>
      <c r="W1310" s="21" t="str">
        <f>IF(AND(Sheet1!AC1517=Sheet1!AD1517,Sheet1!AD1517&lt;&gt;0),Sheet1!AC1517,IF(AND(Sheet1!AC1517&lt;&gt;Sheet1!AD1517,Sheet1!AD1517&lt;&gt;0),Sheet1!AC1517&amp;"~"&amp;Sheet1!AD1517,""))</f>
        <v/>
      </c>
    </row>
    <row r="1311" spans="1:23">
      <c r="A1311" s="3">
        <v>23088</v>
      </c>
      <c r="B1311" s="3" t="s">
        <v>949</v>
      </c>
      <c r="C1311" s="3" t="s">
        <v>949</v>
      </c>
      <c r="D1311" s="21" t="str">
        <f>IF(OR(Sheet1!I1314&lt;&gt;Sheet1!AF1314,Sheet1!AG1314&lt;&gt;Sheet1!J1314),"有影响","-")</f>
        <v>-</v>
      </c>
      <c r="E1311" s="21" t="str">
        <f>IF(OR(Sheet1!N1314&lt;&gt;Sheet1!AH1314,Sheet1!AI1314&lt;&gt;Sheet1!O1314),"有影响","-")</f>
        <v>-</v>
      </c>
      <c r="F1311" s="21" t="str">
        <f>IF(OR(Sheet1!S1314&lt;&gt;Sheet1!AJ1314,Sheet1!AK1314&lt;&gt;Sheet1!T1314),"有影响","-")</f>
        <v>-</v>
      </c>
      <c r="G1311" s="21" t="str">
        <f>IF(OR(Sheet1!X1314&lt;&gt;Sheet1!AL1314,Sheet1!AM1314&lt;&gt;Sheet1!Y1314),"有影响","-")</f>
        <v>-</v>
      </c>
      <c r="H1311" s="21" t="str">
        <f>IF(OR(Sheet1!AC1314&lt;&gt;Sheet1!AN1314,Sheet1!AO1314&lt;&gt;Sheet1!AD1314),"有影响","-")</f>
        <v>-</v>
      </c>
      <c r="I1311" s="21" t="str">
        <f>IF(Sheet1!G1314=0,"出错","-")</f>
        <v>-</v>
      </c>
      <c r="J1311" s="21" t="str">
        <f>IF(AND(Sheet1!G1314=0,Sheet1!L1314&lt;&gt;0),"出错","-")</f>
        <v>-</v>
      </c>
      <c r="K1311" s="21" t="str">
        <f>IF(AND(Sheet1!G1314=0,Sheet1!L1314=0,Sheet1!Q1314&lt;&gt;0),"出错","-")</f>
        <v>-</v>
      </c>
      <c r="L1311" s="21" t="str">
        <f>IF(AND(Sheet1!G1314=0,Sheet1!L1314=0,Sheet1!Q1314=0,Sheet1!V1314&lt;&gt;0),"出错","-")</f>
        <v>-</v>
      </c>
      <c r="M1311" s="21" t="str">
        <f>IF(AND(Sheet1!G1314=0,Sheet1!L1314=0,Sheet1!Q1314=0,Sheet1!V1314=0,Sheet1!AA1314&lt;&gt;0),"出错","-")</f>
        <v>-</v>
      </c>
      <c r="N1311" s="21" t="str">
        <f>IFERROR(VLOOKUP(Sheet1!G1314,配置检查表!$Y:$Z,2,FALSE),"")</f>
        <v>金币</v>
      </c>
      <c r="O1311" s="21">
        <f>IF(AND(Sheet1!I1314=Sheet1!J1314,Sheet1!J1314&lt;&gt;0),Sheet1!I1314,IF(AND(Sheet1!I1314&lt;&gt;Sheet1!J1314,Sheet1!J1314&lt;&gt;0),Sheet1!I1314&amp;"~"&amp;Sheet1!J1314,""))</f>
        <v>150000</v>
      </c>
      <c r="P1311" s="21" t="str">
        <f>IFERROR(VLOOKUP(Sheet1!L1314,配置检查表!$Y:$Z,2,FALSE),"")</f>
        <v/>
      </c>
      <c r="Q1311" s="21">
        <f>IF(AND(Sheet1!N1314=Sheet1!O1314,Sheet1!O1314&lt;&gt;0),Sheet1!N1314,IF(AND(Sheet1!N1314&lt;&gt;Sheet1!O1314,Sheet1!O1314&lt;&gt;0),Sheet1!N1314&amp;"~"&amp;Sheet1!O1314,""))</f>
        <v>50</v>
      </c>
      <c r="R1311" s="21" t="str">
        <f>IFERROR(VLOOKUP(Sheet1!Q1314,配置检查表!$Y:$Z,2,FALSE),"")</f>
        <v>钻石</v>
      </c>
      <c r="S1311" s="39" t="str">
        <f>IF(AND(Sheet1!S1518=Sheet1!T1518,Sheet1!T1518&lt;&gt;0),Sheet1!S1518,IF(AND(Sheet1!S1518&lt;&gt;Sheet1!T1518,Sheet1!T1518&lt;&gt;0),Sheet1!S1518&amp;"~"&amp;Sheet1!T1518,""))</f>
        <v/>
      </c>
      <c r="T1311" s="21" t="str">
        <f>IFERROR(VLOOKUP(Sheet1!V1314,配置检查表!$Y:$Z,2,FALSE),"")</f>
        <v/>
      </c>
      <c r="U1311" s="39" t="str">
        <f>IF(AND(Sheet1!X1518=Sheet1!Y1518,Sheet1!Y1518&lt;&gt;0),Sheet1!X1518,IF(AND(Sheet1!X1518&lt;&gt;Sheet1!Y1518,Sheet1!Y1518&lt;&gt;0),Sheet1!X1518&amp;"~"&amp;Sheet1!Y1518,""))</f>
        <v/>
      </c>
      <c r="V1311" s="21" t="str">
        <f>IFERROR(VLOOKUP(Sheet1!XAA,配置检查表!$Y:$Z,2,FALSE),"")</f>
        <v/>
      </c>
      <c r="W1311" s="21" t="str">
        <f>IF(AND(Sheet1!AC1518=Sheet1!AD1518,Sheet1!AD1518&lt;&gt;0),Sheet1!AC1518,IF(AND(Sheet1!AC1518&lt;&gt;Sheet1!AD1518,Sheet1!AD1518&lt;&gt;0),Sheet1!AC1518&amp;"~"&amp;Sheet1!AD1518,""))</f>
        <v/>
      </c>
    </row>
    <row r="1312" spans="1:23">
      <c r="A1312" s="3">
        <v>23089</v>
      </c>
      <c r="B1312" s="3" t="s">
        <v>950</v>
      </c>
      <c r="C1312" s="3" t="s">
        <v>950</v>
      </c>
      <c r="D1312" s="21" t="str">
        <f>IF(OR(Sheet1!I1315&lt;&gt;Sheet1!AF1315,Sheet1!AG1315&lt;&gt;Sheet1!J1315),"有影响","-")</f>
        <v>-</v>
      </c>
      <c r="E1312" s="21" t="str">
        <f>IF(OR(Sheet1!N1315&lt;&gt;Sheet1!AH1315,Sheet1!AI1315&lt;&gt;Sheet1!O1315),"有影响","-")</f>
        <v>-</v>
      </c>
      <c r="F1312" s="21" t="str">
        <f>IF(OR(Sheet1!S1315&lt;&gt;Sheet1!AJ1315,Sheet1!AK1315&lt;&gt;Sheet1!T1315),"有影响","-")</f>
        <v>-</v>
      </c>
      <c r="G1312" s="21" t="str">
        <f>IF(OR(Sheet1!X1315&lt;&gt;Sheet1!AL1315,Sheet1!AM1315&lt;&gt;Sheet1!Y1315),"有影响","-")</f>
        <v>-</v>
      </c>
      <c r="H1312" s="21" t="str">
        <f>IF(OR(Sheet1!AC1315&lt;&gt;Sheet1!AN1315,Sheet1!AO1315&lt;&gt;Sheet1!AD1315),"有影响","-")</f>
        <v>-</v>
      </c>
      <c r="I1312" s="21" t="str">
        <f>IF(Sheet1!G1315=0,"出错","-")</f>
        <v>-</v>
      </c>
      <c r="J1312" s="21" t="str">
        <f>IF(AND(Sheet1!G1315=0,Sheet1!L1315&lt;&gt;0),"出错","-")</f>
        <v>-</v>
      </c>
      <c r="K1312" s="21" t="str">
        <f>IF(AND(Sheet1!G1315=0,Sheet1!L1315=0,Sheet1!Q1315&lt;&gt;0),"出错","-")</f>
        <v>-</v>
      </c>
      <c r="L1312" s="21" t="str">
        <f>IF(AND(Sheet1!G1315=0,Sheet1!L1315=0,Sheet1!Q1315=0,Sheet1!V1315&lt;&gt;0),"出错","-")</f>
        <v>-</v>
      </c>
      <c r="M1312" s="21" t="str">
        <f>IF(AND(Sheet1!G1315=0,Sheet1!L1315=0,Sheet1!Q1315=0,Sheet1!V1315=0,Sheet1!AA1315&lt;&gt;0),"出错","-")</f>
        <v>-</v>
      </c>
      <c r="N1312" s="21" t="str">
        <f>IFERROR(VLOOKUP(Sheet1!G1315,配置检查表!$Y:$Z,2,FALSE),"")</f>
        <v>金币</v>
      </c>
      <c r="O1312" s="21">
        <f>IF(AND(Sheet1!I1315=Sheet1!J1315,Sheet1!J1315&lt;&gt;0),Sheet1!I1315,IF(AND(Sheet1!I1315&lt;&gt;Sheet1!J1315,Sheet1!J1315&lt;&gt;0),Sheet1!I1315&amp;"~"&amp;Sheet1!J1315,""))</f>
        <v>200000</v>
      </c>
      <c r="P1312" s="21" t="str">
        <f>IFERROR(VLOOKUP(Sheet1!L1315,配置检查表!$Y:$Z,2,FALSE),"")</f>
        <v/>
      </c>
      <c r="Q1312" s="21">
        <f>IF(AND(Sheet1!N1315=Sheet1!O1315,Sheet1!O1315&lt;&gt;0),Sheet1!N1315,IF(AND(Sheet1!N1315&lt;&gt;Sheet1!O1315,Sheet1!O1315&lt;&gt;0),Sheet1!N1315&amp;"~"&amp;Sheet1!O1315,""))</f>
        <v>100</v>
      </c>
      <c r="R1312" s="21" t="str">
        <f>IFERROR(VLOOKUP(Sheet1!Q1315,配置检查表!$Y:$Z,2,FALSE),"")</f>
        <v>钻石</v>
      </c>
      <c r="S1312" s="39" t="str">
        <f>IF(AND(Sheet1!S1519=Sheet1!T1519,Sheet1!T1519&lt;&gt;0),Sheet1!S1519,IF(AND(Sheet1!S1519&lt;&gt;Sheet1!T1519,Sheet1!T1519&lt;&gt;0),Sheet1!S1519&amp;"~"&amp;Sheet1!T1519,""))</f>
        <v/>
      </c>
      <c r="T1312" s="21" t="str">
        <f>IFERROR(VLOOKUP(Sheet1!V1315,配置检查表!$Y:$Z,2,FALSE),"")</f>
        <v/>
      </c>
      <c r="U1312" s="39" t="str">
        <f>IF(AND(Sheet1!X1519=Sheet1!Y1519,Sheet1!Y1519&lt;&gt;0),Sheet1!X1519,IF(AND(Sheet1!X1519&lt;&gt;Sheet1!Y1519,Sheet1!Y1519&lt;&gt;0),Sheet1!X1519&amp;"~"&amp;Sheet1!Y1519,""))</f>
        <v/>
      </c>
      <c r="V1312" s="21" t="str">
        <f>IFERROR(VLOOKUP(Sheet1!XAA,配置检查表!$Y:$Z,2,FALSE),"")</f>
        <v/>
      </c>
      <c r="W1312" s="21" t="str">
        <f>IF(AND(Sheet1!AC1519=Sheet1!AD1519,Sheet1!AD1519&lt;&gt;0),Sheet1!AC1519,IF(AND(Sheet1!AC1519&lt;&gt;Sheet1!AD1519,Sheet1!AD1519&lt;&gt;0),Sheet1!AC1519&amp;"~"&amp;Sheet1!AD1519,""))</f>
        <v/>
      </c>
    </row>
    <row r="1313" spans="1:23">
      <c r="A1313" s="3">
        <v>23090</v>
      </c>
      <c r="B1313" s="3" t="s">
        <v>951</v>
      </c>
      <c r="C1313" s="3" t="s">
        <v>951</v>
      </c>
      <c r="D1313" s="21" t="str">
        <f>IF(OR(Sheet1!I1316&lt;&gt;Sheet1!AF1316,Sheet1!AG1316&lt;&gt;Sheet1!J1316),"有影响","-")</f>
        <v>-</v>
      </c>
      <c r="E1313" s="21" t="str">
        <f>IF(OR(Sheet1!N1316&lt;&gt;Sheet1!AH1316,Sheet1!AI1316&lt;&gt;Sheet1!O1316),"有影响","-")</f>
        <v>-</v>
      </c>
      <c r="F1313" s="21" t="str">
        <f>IF(OR(Sheet1!S1316&lt;&gt;Sheet1!AJ1316,Sheet1!AK1316&lt;&gt;Sheet1!T1316),"有影响","-")</f>
        <v>-</v>
      </c>
      <c r="G1313" s="21" t="str">
        <f>IF(OR(Sheet1!X1316&lt;&gt;Sheet1!AL1316,Sheet1!AM1316&lt;&gt;Sheet1!Y1316),"有影响","-")</f>
        <v>-</v>
      </c>
      <c r="H1313" s="21" t="str">
        <f>IF(OR(Sheet1!AC1316&lt;&gt;Sheet1!AN1316,Sheet1!AO1316&lt;&gt;Sheet1!AD1316),"有影响","-")</f>
        <v>-</v>
      </c>
      <c r="I1313" s="21" t="str">
        <f>IF(Sheet1!G1316=0,"出错","-")</f>
        <v>-</v>
      </c>
      <c r="J1313" s="21" t="str">
        <f>IF(AND(Sheet1!G1316=0,Sheet1!L1316&lt;&gt;0),"出错","-")</f>
        <v>-</v>
      </c>
      <c r="K1313" s="21" t="str">
        <f>IF(AND(Sheet1!G1316=0,Sheet1!L1316=0,Sheet1!Q1316&lt;&gt;0),"出错","-")</f>
        <v>-</v>
      </c>
      <c r="L1313" s="21" t="str">
        <f>IF(AND(Sheet1!G1316=0,Sheet1!L1316=0,Sheet1!Q1316=0,Sheet1!V1316&lt;&gt;0),"出错","-")</f>
        <v>-</v>
      </c>
      <c r="M1313" s="21" t="str">
        <f>IF(AND(Sheet1!G1316=0,Sheet1!L1316=0,Sheet1!Q1316=0,Sheet1!V1316=0,Sheet1!AA1316&lt;&gt;0),"出错","-")</f>
        <v>-</v>
      </c>
      <c r="N1313" s="21" t="str">
        <f>IFERROR(VLOOKUP(Sheet1!G1316,配置检查表!$Y:$Z,2,FALSE),"")</f>
        <v>金币</v>
      </c>
      <c r="O1313" s="21">
        <f>IF(AND(Sheet1!I1316=Sheet1!J1316,Sheet1!J1316&lt;&gt;0),Sheet1!I1316,IF(AND(Sheet1!I1316&lt;&gt;Sheet1!J1316,Sheet1!J1316&lt;&gt;0),Sheet1!I1316&amp;"~"&amp;Sheet1!J1316,""))</f>
        <v>250000</v>
      </c>
      <c r="P1313" s="21" t="str">
        <f>IFERROR(VLOOKUP(Sheet1!L1316,配置检查表!$Y:$Z,2,FALSE),"")</f>
        <v/>
      </c>
      <c r="Q1313" s="21">
        <f>IF(AND(Sheet1!N1316=Sheet1!O1316,Sheet1!O1316&lt;&gt;0),Sheet1!N1316,IF(AND(Sheet1!N1316&lt;&gt;Sheet1!O1316,Sheet1!O1316&lt;&gt;0),Sheet1!N1316&amp;"~"&amp;Sheet1!O1316,""))</f>
        <v>150</v>
      </c>
      <c r="R1313" s="21" t="str">
        <f>IFERROR(VLOOKUP(Sheet1!Q1316,配置检查表!$Y:$Z,2,FALSE),"")</f>
        <v>钻石</v>
      </c>
      <c r="S1313" s="39" t="str">
        <f>IF(AND(Sheet1!S1520=Sheet1!T1520,Sheet1!T1520&lt;&gt;0),Sheet1!S1520,IF(AND(Sheet1!S1520&lt;&gt;Sheet1!T1520,Sheet1!T1520&lt;&gt;0),Sheet1!S1520&amp;"~"&amp;Sheet1!T1520,""))</f>
        <v/>
      </c>
      <c r="T1313" s="21" t="str">
        <f>IFERROR(VLOOKUP(Sheet1!V1316,配置检查表!$Y:$Z,2,FALSE),"")</f>
        <v/>
      </c>
      <c r="U1313" s="39" t="str">
        <f>IF(AND(Sheet1!X1520=Sheet1!Y1520,Sheet1!Y1520&lt;&gt;0),Sheet1!X1520,IF(AND(Sheet1!X1520&lt;&gt;Sheet1!Y1520,Sheet1!Y1520&lt;&gt;0),Sheet1!X1520&amp;"~"&amp;Sheet1!Y1520,""))</f>
        <v/>
      </c>
      <c r="V1313" s="21" t="str">
        <f>IFERROR(VLOOKUP(Sheet1!XAA,配置检查表!$Y:$Z,2,FALSE),"")</f>
        <v/>
      </c>
      <c r="W1313" s="21" t="str">
        <f>IF(AND(Sheet1!AC1520=Sheet1!AD1520,Sheet1!AD1520&lt;&gt;0),Sheet1!AC1520,IF(AND(Sheet1!AC1520&lt;&gt;Sheet1!AD1520,Sheet1!AD1520&lt;&gt;0),Sheet1!AC1520&amp;"~"&amp;Sheet1!AD1520,""))</f>
        <v/>
      </c>
    </row>
    <row r="1314" spans="1:23">
      <c r="A1314" s="3">
        <v>23091</v>
      </c>
      <c r="B1314" s="3" t="s">
        <v>952</v>
      </c>
      <c r="C1314" s="3" t="s">
        <v>952</v>
      </c>
      <c r="D1314" s="21" t="str">
        <f>IF(OR(Sheet1!I1317&lt;&gt;Sheet1!AF1317,Sheet1!AG1317&lt;&gt;Sheet1!J1317),"有影响","-")</f>
        <v>-</v>
      </c>
      <c r="E1314" s="21" t="str">
        <f>IF(OR(Sheet1!N1317&lt;&gt;Sheet1!AH1317,Sheet1!AI1317&lt;&gt;Sheet1!O1317),"有影响","-")</f>
        <v>-</v>
      </c>
      <c r="F1314" s="21" t="str">
        <f>IF(OR(Sheet1!S1317&lt;&gt;Sheet1!AJ1317,Sheet1!AK1317&lt;&gt;Sheet1!T1317),"有影响","-")</f>
        <v>-</v>
      </c>
      <c r="G1314" s="21" t="str">
        <f>IF(OR(Sheet1!X1317&lt;&gt;Sheet1!AL1317,Sheet1!AM1317&lt;&gt;Sheet1!Y1317),"有影响","-")</f>
        <v>-</v>
      </c>
      <c r="H1314" s="21" t="str">
        <f>IF(OR(Sheet1!AC1317&lt;&gt;Sheet1!AN1317,Sheet1!AO1317&lt;&gt;Sheet1!AD1317),"有影响","-")</f>
        <v>-</v>
      </c>
      <c r="I1314" s="21" t="str">
        <f>IF(Sheet1!G1317=0,"出错","-")</f>
        <v>-</v>
      </c>
      <c r="J1314" s="21" t="str">
        <f>IF(AND(Sheet1!G1317=0,Sheet1!L1317&lt;&gt;0),"出错","-")</f>
        <v>-</v>
      </c>
      <c r="K1314" s="21" t="str">
        <f>IF(AND(Sheet1!G1317=0,Sheet1!L1317=0,Sheet1!Q1317&lt;&gt;0),"出错","-")</f>
        <v>-</v>
      </c>
      <c r="L1314" s="21" t="str">
        <f>IF(AND(Sheet1!G1317=0,Sheet1!L1317=0,Sheet1!Q1317=0,Sheet1!V1317&lt;&gt;0),"出错","-")</f>
        <v>-</v>
      </c>
      <c r="M1314" s="21" t="str">
        <f>IF(AND(Sheet1!G1317=0,Sheet1!L1317=0,Sheet1!Q1317=0,Sheet1!V1317=0,Sheet1!AA1317&lt;&gt;0),"出错","-")</f>
        <v>-</v>
      </c>
      <c r="N1314" s="21" t="str">
        <f>IFERROR(VLOOKUP(Sheet1!G1317,配置检查表!$Y:$Z,2,FALSE),"")</f>
        <v>金币</v>
      </c>
      <c r="O1314" s="21">
        <f>IF(AND(Sheet1!I1317=Sheet1!J1317,Sheet1!J1317&lt;&gt;0),Sheet1!I1317,IF(AND(Sheet1!I1317&lt;&gt;Sheet1!J1317,Sheet1!J1317&lt;&gt;0),Sheet1!I1317&amp;"~"&amp;Sheet1!J1317,""))</f>
        <v>155000</v>
      </c>
      <c r="P1314" s="21" t="str">
        <f>IFERROR(VLOOKUP(Sheet1!L1317,配置检查表!$Y:$Z,2,FALSE),"")</f>
        <v/>
      </c>
      <c r="Q1314" s="21">
        <f>IF(AND(Sheet1!N1317=Sheet1!O1317,Sheet1!O1317&lt;&gt;0),Sheet1!N1317,IF(AND(Sheet1!N1317&lt;&gt;Sheet1!O1317,Sheet1!O1317&lt;&gt;0),Sheet1!N1317&amp;"~"&amp;Sheet1!O1317,""))</f>
        <v>50</v>
      </c>
      <c r="R1314" s="21" t="str">
        <f>IFERROR(VLOOKUP(Sheet1!Q1317,配置检查表!$Y:$Z,2,FALSE),"")</f>
        <v>钻石</v>
      </c>
      <c r="S1314" s="39" t="str">
        <f>IF(AND(Sheet1!S1521=Sheet1!T1521,Sheet1!T1521&lt;&gt;0),Sheet1!S1521,IF(AND(Sheet1!S1521&lt;&gt;Sheet1!T1521,Sheet1!T1521&lt;&gt;0),Sheet1!S1521&amp;"~"&amp;Sheet1!T1521,""))</f>
        <v/>
      </c>
      <c r="T1314" s="21" t="str">
        <f>IFERROR(VLOOKUP(Sheet1!V1317,配置检查表!$Y:$Z,2,FALSE),"")</f>
        <v/>
      </c>
      <c r="U1314" s="39" t="str">
        <f>IF(AND(Sheet1!X1521=Sheet1!Y1521,Sheet1!Y1521&lt;&gt;0),Sheet1!X1521,IF(AND(Sheet1!X1521&lt;&gt;Sheet1!Y1521,Sheet1!Y1521&lt;&gt;0),Sheet1!X1521&amp;"~"&amp;Sheet1!Y1521,""))</f>
        <v/>
      </c>
      <c r="V1314" s="21" t="str">
        <f>IFERROR(VLOOKUP(Sheet1!XAA,配置检查表!$Y:$Z,2,FALSE),"")</f>
        <v/>
      </c>
      <c r="W1314" s="21" t="str">
        <f>IF(AND(Sheet1!AC1521=Sheet1!AD1521,Sheet1!AD1521&lt;&gt;0),Sheet1!AC1521,IF(AND(Sheet1!AC1521&lt;&gt;Sheet1!AD1521,Sheet1!AD1521&lt;&gt;0),Sheet1!AC1521&amp;"~"&amp;Sheet1!AD1521,""))</f>
        <v/>
      </c>
    </row>
    <row r="1315" spans="1:23">
      <c r="A1315" s="3">
        <v>23092</v>
      </c>
      <c r="B1315" s="3" t="s">
        <v>953</v>
      </c>
      <c r="C1315" s="3" t="s">
        <v>953</v>
      </c>
      <c r="D1315" s="21" t="str">
        <f>IF(OR(Sheet1!I1318&lt;&gt;Sheet1!AF1318,Sheet1!AG1318&lt;&gt;Sheet1!J1318),"有影响","-")</f>
        <v>-</v>
      </c>
      <c r="E1315" s="21" t="str">
        <f>IF(OR(Sheet1!N1318&lt;&gt;Sheet1!AH1318,Sheet1!AI1318&lt;&gt;Sheet1!O1318),"有影响","-")</f>
        <v>-</v>
      </c>
      <c r="F1315" s="21" t="str">
        <f>IF(OR(Sheet1!S1318&lt;&gt;Sheet1!AJ1318,Sheet1!AK1318&lt;&gt;Sheet1!T1318),"有影响","-")</f>
        <v>-</v>
      </c>
      <c r="G1315" s="21" t="str">
        <f>IF(OR(Sheet1!X1318&lt;&gt;Sheet1!AL1318,Sheet1!AM1318&lt;&gt;Sheet1!Y1318),"有影响","-")</f>
        <v>-</v>
      </c>
      <c r="H1315" s="21" t="str">
        <f>IF(OR(Sheet1!AC1318&lt;&gt;Sheet1!AN1318,Sheet1!AO1318&lt;&gt;Sheet1!AD1318),"有影响","-")</f>
        <v>-</v>
      </c>
      <c r="I1315" s="21" t="str">
        <f>IF(Sheet1!G1318=0,"出错","-")</f>
        <v>-</v>
      </c>
      <c r="J1315" s="21" t="str">
        <f>IF(AND(Sheet1!G1318=0,Sheet1!L1318&lt;&gt;0),"出错","-")</f>
        <v>-</v>
      </c>
      <c r="K1315" s="21" t="str">
        <f>IF(AND(Sheet1!G1318=0,Sheet1!L1318=0,Sheet1!Q1318&lt;&gt;0),"出错","-")</f>
        <v>-</v>
      </c>
      <c r="L1315" s="21" t="str">
        <f>IF(AND(Sheet1!G1318=0,Sheet1!L1318=0,Sheet1!Q1318=0,Sheet1!V1318&lt;&gt;0),"出错","-")</f>
        <v>-</v>
      </c>
      <c r="M1315" s="21" t="str">
        <f>IF(AND(Sheet1!G1318=0,Sheet1!L1318=0,Sheet1!Q1318=0,Sheet1!V1318=0,Sheet1!AA1318&lt;&gt;0),"出错","-")</f>
        <v>-</v>
      </c>
      <c r="N1315" s="21" t="str">
        <f>IFERROR(VLOOKUP(Sheet1!G1318,配置检查表!$Y:$Z,2,FALSE),"")</f>
        <v>金币</v>
      </c>
      <c r="O1315" s="21">
        <f>IF(AND(Sheet1!I1318=Sheet1!J1318,Sheet1!J1318&lt;&gt;0),Sheet1!I1318,IF(AND(Sheet1!I1318&lt;&gt;Sheet1!J1318,Sheet1!J1318&lt;&gt;0),Sheet1!I1318&amp;"~"&amp;Sheet1!J1318,""))</f>
        <v>205000</v>
      </c>
      <c r="P1315" s="21" t="str">
        <f>IFERROR(VLOOKUP(Sheet1!L1318,配置检查表!$Y:$Z,2,FALSE),"")</f>
        <v/>
      </c>
      <c r="Q1315" s="21">
        <f>IF(AND(Sheet1!N1318=Sheet1!O1318,Sheet1!O1318&lt;&gt;0),Sheet1!N1318,IF(AND(Sheet1!N1318&lt;&gt;Sheet1!O1318,Sheet1!O1318&lt;&gt;0),Sheet1!N1318&amp;"~"&amp;Sheet1!O1318,""))</f>
        <v>100</v>
      </c>
      <c r="R1315" s="21" t="str">
        <f>IFERROR(VLOOKUP(Sheet1!Q1318,配置检查表!$Y:$Z,2,FALSE),"")</f>
        <v>钻石</v>
      </c>
      <c r="S1315" s="39" t="str">
        <f>IF(AND(Sheet1!S1522=Sheet1!T1522,Sheet1!T1522&lt;&gt;0),Sheet1!S1522,IF(AND(Sheet1!S1522&lt;&gt;Sheet1!T1522,Sheet1!T1522&lt;&gt;0),Sheet1!S1522&amp;"~"&amp;Sheet1!T1522,""))</f>
        <v/>
      </c>
      <c r="T1315" s="21" t="str">
        <f>IFERROR(VLOOKUP(Sheet1!V1318,配置检查表!$Y:$Z,2,FALSE),"")</f>
        <v/>
      </c>
      <c r="U1315" s="39" t="str">
        <f>IF(AND(Sheet1!X1522=Sheet1!Y1522,Sheet1!Y1522&lt;&gt;0),Sheet1!X1522,IF(AND(Sheet1!X1522&lt;&gt;Sheet1!Y1522,Sheet1!Y1522&lt;&gt;0),Sheet1!X1522&amp;"~"&amp;Sheet1!Y1522,""))</f>
        <v/>
      </c>
      <c r="V1315" s="21" t="str">
        <f>IFERROR(VLOOKUP(Sheet1!XAA,配置检查表!$Y:$Z,2,FALSE),"")</f>
        <v/>
      </c>
      <c r="W1315" s="21" t="str">
        <f>IF(AND(Sheet1!AC1522=Sheet1!AD1522,Sheet1!AD1522&lt;&gt;0),Sheet1!AC1522,IF(AND(Sheet1!AC1522&lt;&gt;Sheet1!AD1522,Sheet1!AD1522&lt;&gt;0),Sheet1!AC1522&amp;"~"&amp;Sheet1!AD1522,""))</f>
        <v/>
      </c>
    </row>
    <row r="1316" spans="1:23">
      <c r="A1316" s="3">
        <v>23093</v>
      </c>
      <c r="B1316" s="3" t="s">
        <v>954</v>
      </c>
      <c r="C1316" s="3" t="s">
        <v>954</v>
      </c>
      <c r="D1316" s="21" t="str">
        <f>IF(OR(Sheet1!I1319&lt;&gt;Sheet1!AF1319,Sheet1!AG1319&lt;&gt;Sheet1!J1319),"有影响","-")</f>
        <v>-</v>
      </c>
      <c r="E1316" s="21" t="str">
        <f>IF(OR(Sheet1!N1319&lt;&gt;Sheet1!AH1319,Sheet1!AI1319&lt;&gt;Sheet1!O1319),"有影响","-")</f>
        <v>-</v>
      </c>
      <c r="F1316" s="21" t="str">
        <f>IF(OR(Sheet1!S1319&lt;&gt;Sheet1!AJ1319,Sheet1!AK1319&lt;&gt;Sheet1!T1319),"有影响","-")</f>
        <v>-</v>
      </c>
      <c r="G1316" s="21" t="str">
        <f>IF(OR(Sheet1!X1319&lt;&gt;Sheet1!AL1319,Sheet1!AM1319&lt;&gt;Sheet1!Y1319),"有影响","-")</f>
        <v>-</v>
      </c>
      <c r="H1316" s="21" t="str">
        <f>IF(OR(Sheet1!AC1319&lt;&gt;Sheet1!AN1319,Sheet1!AO1319&lt;&gt;Sheet1!AD1319),"有影响","-")</f>
        <v>-</v>
      </c>
      <c r="I1316" s="21" t="str">
        <f>IF(Sheet1!G1319=0,"出错","-")</f>
        <v>-</v>
      </c>
      <c r="J1316" s="21" t="str">
        <f>IF(AND(Sheet1!G1319=0,Sheet1!L1319&lt;&gt;0),"出错","-")</f>
        <v>-</v>
      </c>
      <c r="K1316" s="21" t="str">
        <f>IF(AND(Sheet1!G1319=0,Sheet1!L1319=0,Sheet1!Q1319&lt;&gt;0),"出错","-")</f>
        <v>-</v>
      </c>
      <c r="L1316" s="21" t="str">
        <f>IF(AND(Sheet1!G1319=0,Sheet1!L1319=0,Sheet1!Q1319=0,Sheet1!V1319&lt;&gt;0),"出错","-")</f>
        <v>-</v>
      </c>
      <c r="M1316" s="21" t="str">
        <f>IF(AND(Sheet1!G1319=0,Sheet1!L1319=0,Sheet1!Q1319=0,Sheet1!V1319=0,Sheet1!AA1319&lt;&gt;0),"出错","-")</f>
        <v>-</v>
      </c>
      <c r="N1316" s="21" t="str">
        <f>IFERROR(VLOOKUP(Sheet1!G1319,配置检查表!$Y:$Z,2,FALSE),"")</f>
        <v>金币</v>
      </c>
      <c r="O1316" s="21">
        <f>IF(AND(Sheet1!I1319=Sheet1!J1319,Sheet1!J1319&lt;&gt;0),Sheet1!I1319,IF(AND(Sheet1!I1319&lt;&gt;Sheet1!J1319,Sheet1!J1319&lt;&gt;0),Sheet1!I1319&amp;"~"&amp;Sheet1!J1319,""))</f>
        <v>255000</v>
      </c>
      <c r="P1316" s="21" t="str">
        <f>IFERROR(VLOOKUP(Sheet1!L1319,配置检查表!$Y:$Z,2,FALSE),"")</f>
        <v/>
      </c>
      <c r="Q1316" s="21">
        <f>IF(AND(Sheet1!N1319=Sheet1!O1319,Sheet1!O1319&lt;&gt;0),Sheet1!N1319,IF(AND(Sheet1!N1319&lt;&gt;Sheet1!O1319,Sheet1!O1319&lt;&gt;0),Sheet1!N1319&amp;"~"&amp;Sheet1!O1319,""))</f>
        <v>150</v>
      </c>
      <c r="R1316" s="21" t="str">
        <f>IFERROR(VLOOKUP(Sheet1!Q1319,配置检查表!$Y:$Z,2,FALSE),"")</f>
        <v>钻石</v>
      </c>
      <c r="S1316" s="39" t="str">
        <f>IF(AND(Sheet1!S1523=Sheet1!T1523,Sheet1!T1523&lt;&gt;0),Sheet1!S1523,IF(AND(Sheet1!S1523&lt;&gt;Sheet1!T1523,Sheet1!T1523&lt;&gt;0),Sheet1!S1523&amp;"~"&amp;Sheet1!T1523,""))</f>
        <v/>
      </c>
      <c r="T1316" s="21" t="str">
        <f>IFERROR(VLOOKUP(Sheet1!V1319,配置检查表!$Y:$Z,2,FALSE),"")</f>
        <v/>
      </c>
      <c r="U1316" s="39" t="str">
        <f>IF(AND(Sheet1!X1523=Sheet1!Y1523,Sheet1!Y1523&lt;&gt;0),Sheet1!X1523,IF(AND(Sheet1!X1523&lt;&gt;Sheet1!Y1523,Sheet1!Y1523&lt;&gt;0),Sheet1!X1523&amp;"~"&amp;Sheet1!Y1523,""))</f>
        <v/>
      </c>
      <c r="V1316" s="21" t="str">
        <f>IFERROR(VLOOKUP(Sheet1!XAA,配置检查表!$Y:$Z,2,FALSE),"")</f>
        <v/>
      </c>
      <c r="W1316" s="21" t="str">
        <f>IF(AND(Sheet1!AC1523=Sheet1!AD1523,Sheet1!AD1523&lt;&gt;0),Sheet1!AC1523,IF(AND(Sheet1!AC1523&lt;&gt;Sheet1!AD1523,Sheet1!AD1523&lt;&gt;0),Sheet1!AC1523&amp;"~"&amp;Sheet1!AD1523,""))</f>
        <v/>
      </c>
    </row>
    <row r="1317" spans="1:23">
      <c r="A1317" s="3">
        <v>23094</v>
      </c>
      <c r="B1317" s="3" t="s">
        <v>955</v>
      </c>
      <c r="C1317" s="3" t="s">
        <v>955</v>
      </c>
      <c r="D1317" s="21" t="str">
        <f>IF(OR(Sheet1!I1320&lt;&gt;Sheet1!AF1320,Sheet1!AG1320&lt;&gt;Sheet1!J1320),"有影响","-")</f>
        <v>-</v>
      </c>
      <c r="E1317" s="21" t="str">
        <f>IF(OR(Sheet1!N1320&lt;&gt;Sheet1!AH1320,Sheet1!AI1320&lt;&gt;Sheet1!O1320),"有影响","-")</f>
        <v>-</v>
      </c>
      <c r="F1317" s="21" t="str">
        <f>IF(OR(Sheet1!S1320&lt;&gt;Sheet1!AJ1320,Sheet1!AK1320&lt;&gt;Sheet1!T1320),"有影响","-")</f>
        <v>-</v>
      </c>
      <c r="G1317" s="21" t="str">
        <f>IF(OR(Sheet1!X1320&lt;&gt;Sheet1!AL1320,Sheet1!AM1320&lt;&gt;Sheet1!Y1320),"有影响","-")</f>
        <v>-</v>
      </c>
      <c r="H1317" s="21" t="str">
        <f>IF(OR(Sheet1!AC1320&lt;&gt;Sheet1!AN1320,Sheet1!AO1320&lt;&gt;Sheet1!AD1320),"有影响","-")</f>
        <v>-</v>
      </c>
      <c r="I1317" s="21" t="str">
        <f>IF(Sheet1!G1320=0,"出错","-")</f>
        <v>-</v>
      </c>
      <c r="J1317" s="21" t="str">
        <f>IF(AND(Sheet1!G1320=0,Sheet1!L1320&lt;&gt;0),"出错","-")</f>
        <v>-</v>
      </c>
      <c r="K1317" s="21" t="str">
        <f>IF(AND(Sheet1!G1320=0,Sheet1!L1320=0,Sheet1!Q1320&lt;&gt;0),"出错","-")</f>
        <v>-</v>
      </c>
      <c r="L1317" s="21" t="str">
        <f>IF(AND(Sheet1!G1320=0,Sheet1!L1320=0,Sheet1!Q1320=0,Sheet1!V1320&lt;&gt;0),"出错","-")</f>
        <v>-</v>
      </c>
      <c r="M1317" s="21" t="str">
        <f>IF(AND(Sheet1!G1320=0,Sheet1!L1320=0,Sheet1!Q1320=0,Sheet1!V1320=0,Sheet1!AA1320&lt;&gt;0),"出错","-")</f>
        <v>-</v>
      </c>
      <c r="N1317" s="21" t="str">
        <f>IFERROR(VLOOKUP(Sheet1!G1320,配置检查表!$Y:$Z,2,FALSE),"")</f>
        <v>金币</v>
      </c>
      <c r="O1317" s="21">
        <f>IF(AND(Sheet1!I1320=Sheet1!J1320,Sheet1!J1320&lt;&gt;0),Sheet1!I1320,IF(AND(Sheet1!I1320&lt;&gt;Sheet1!J1320,Sheet1!J1320&lt;&gt;0),Sheet1!I1320&amp;"~"&amp;Sheet1!J1320,""))</f>
        <v>160000</v>
      </c>
      <c r="P1317" s="21" t="str">
        <f>IFERROR(VLOOKUP(Sheet1!L1320,配置检查表!$Y:$Z,2,FALSE),"")</f>
        <v/>
      </c>
      <c r="Q1317" s="21">
        <f>IF(AND(Sheet1!N1320=Sheet1!O1320,Sheet1!O1320&lt;&gt;0),Sheet1!N1320,IF(AND(Sheet1!N1320&lt;&gt;Sheet1!O1320,Sheet1!O1320&lt;&gt;0),Sheet1!N1320&amp;"~"&amp;Sheet1!O1320,""))</f>
        <v>50</v>
      </c>
      <c r="R1317" s="21" t="str">
        <f>IFERROR(VLOOKUP(Sheet1!Q1320,配置检查表!$Y:$Z,2,FALSE),"")</f>
        <v>钻石</v>
      </c>
      <c r="S1317" s="39" t="str">
        <f>IF(AND(Sheet1!S1524=Sheet1!T1524,Sheet1!T1524&lt;&gt;0),Sheet1!S1524,IF(AND(Sheet1!S1524&lt;&gt;Sheet1!T1524,Sheet1!T1524&lt;&gt;0),Sheet1!S1524&amp;"~"&amp;Sheet1!T1524,""))</f>
        <v/>
      </c>
      <c r="T1317" s="21" t="str">
        <f>IFERROR(VLOOKUP(Sheet1!V1320,配置检查表!$Y:$Z,2,FALSE),"")</f>
        <v/>
      </c>
      <c r="U1317" s="39" t="str">
        <f>IF(AND(Sheet1!X1524=Sheet1!Y1524,Sheet1!Y1524&lt;&gt;0),Sheet1!X1524,IF(AND(Sheet1!X1524&lt;&gt;Sheet1!Y1524,Sheet1!Y1524&lt;&gt;0),Sheet1!X1524&amp;"~"&amp;Sheet1!Y1524,""))</f>
        <v/>
      </c>
      <c r="V1317" s="21" t="str">
        <f>IFERROR(VLOOKUP(Sheet1!XAA,配置检查表!$Y:$Z,2,FALSE),"")</f>
        <v/>
      </c>
      <c r="W1317" s="21" t="str">
        <f>IF(AND(Sheet1!AC1524=Sheet1!AD1524,Sheet1!AD1524&lt;&gt;0),Sheet1!AC1524,IF(AND(Sheet1!AC1524&lt;&gt;Sheet1!AD1524,Sheet1!AD1524&lt;&gt;0),Sheet1!AC1524&amp;"~"&amp;Sheet1!AD1524,""))</f>
        <v/>
      </c>
    </row>
    <row r="1318" spans="1:23">
      <c r="A1318" s="3">
        <v>23095</v>
      </c>
      <c r="B1318" s="3" t="s">
        <v>956</v>
      </c>
      <c r="C1318" s="3" t="s">
        <v>956</v>
      </c>
      <c r="D1318" s="21" t="str">
        <f>IF(OR(Sheet1!I1321&lt;&gt;Sheet1!AF1321,Sheet1!AG1321&lt;&gt;Sheet1!J1321),"有影响","-")</f>
        <v>-</v>
      </c>
      <c r="E1318" s="21" t="str">
        <f>IF(OR(Sheet1!N1321&lt;&gt;Sheet1!AH1321,Sheet1!AI1321&lt;&gt;Sheet1!O1321),"有影响","-")</f>
        <v>-</v>
      </c>
      <c r="F1318" s="21" t="str">
        <f>IF(OR(Sheet1!S1321&lt;&gt;Sheet1!AJ1321,Sheet1!AK1321&lt;&gt;Sheet1!T1321),"有影响","-")</f>
        <v>-</v>
      </c>
      <c r="G1318" s="21" t="str">
        <f>IF(OR(Sheet1!X1321&lt;&gt;Sheet1!AL1321,Sheet1!AM1321&lt;&gt;Sheet1!Y1321),"有影响","-")</f>
        <v>-</v>
      </c>
      <c r="H1318" s="21" t="str">
        <f>IF(OR(Sheet1!AC1321&lt;&gt;Sheet1!AN1321,Sheet1!AO1321&lt;&gt;Sheet1!AD1321),"有影响","-")</f>
        <v>-</v>
      </c>
      <c r="I1318" s="21" t="str">
        <f>IF(Sheet1!G1321=0,"出错","-")</f>
        <v>-</v>
      </c>
      <c r="J1318" s="21" t="str">
        <f>IF(AND(Sheet1!G1321=0,Sheet1!L1321&lt;&gt;0),"出错","-")</f>
        <v>-</v>
      </c>
      <c r="K1318" s="21" t="str">
        <f>IF(AND(Sheet1!G1321=0,Sheet1!L1321=0,Sheet1!Q1321&lt;&gt;0),"出错","-")</f>
        <v>-</v>
      </c>
      <c r="L1318" s="21" t="str">
        <f>IF(AND(Sheet1!G1321=0,Sheet1!L1321=0,Sheet1!Q1321=0,Sheet1!V1321&lt;&gt;0),"出错","-")</f>
        <v>-</v>
      </c>
      <c r="M1318" s="21" t="str">
        <f>IF(AND(Sheet1!G1321=0,Sheet1!L1321=0,Sheet1!Q1321=0,Sheet1!V1321=0,Sheet1!AA1321&lt;&gt;0),"出错","-")</f>
        <v>-</v>
      </c>
      <c r="N1318" s="21" t="str">
        <f>IFERROR(VLOOKUP(Sheet1!G1321,配置检查表!$Y:$Z,2,FALSE),"")</f>
        <v>金币</v>
      </c>
      <c r="O1318" s="21">
        <f>IF(AND(Sheet1!I1321=Sheet1!J1321,Sheet1!J1321&lt;&gt;0),Sheet1!I1321,IF(AND(Sheet1!I1321&lt;&gt;Sheet1!J1321,Sheet1!J1321&lt;&gt;0),Sheet1!I1321&amp;"~"&amp;Sheet1!J1321,""))</f>
        <v>210000</v>
      </c>
      <c r="P1318" s="21" t="str">
        <f>IFERROR(VLOOKUP(Sheet1!L1321,配置检查表!$Y:$Z,2,FALSE),"")</f>
        <v/>
      </c>
      <c r="Q1318" s="21">
        <f>IF(AND(Sheet1!N1321=Sheet1!O1321,Sheet1!O1321&lt;&gt;0),Sheet1!N1321,IF(AND(Sheet1!N1321&lt;&gt;Sheet1!O1321,Sheet1!O1321&lt;&gt;0),Sheet1!N1321&amp;"~"&amp;Sheet1!O1321,""))</f>
        <v>100</v>
      </c>
      <c r="R1318" s="21" t="str">
        <f>IFERROR(VLOOKUP(Sheet1!Q1321,配置检查表!$Y:$Z,2,FALSE),"")</f>
        <v>钻石</v>
      </c>
      <c r="S1318" s="39" t="str">
        <f>IF(AND(Sheet1!S1525=Sheet1!T1525,Sheet1!T1525&lt;&gt;0),Sheet1!S1525,IF(AND(Sheet1!S1525&lt;&gt;Sheet1!T1525,Sheet1!T1525&lt;&gt;0),Sheet1!S1525&amp;"~"&amp;Sheet1!T1525,""))</f>
        <v/>
      </c>
      <c r="T1318" s="21" t="str">
        <f>IFERROR(VLOOKUP(Sheet1!V1321,配置检查表!$Y:$Z,2,FALSE),"")</f>
        <v/>
      </c>
      <c r="U1318" s="39" t="str">
        <f>IF(AND(Sheet1!X1525=Sheet1!Y1525,Sheet1!Y1525&lt;&gt;0),Sheet1!X1525,IF(AND(Sheet1!X1525&lt;&gt;Sheet1!Y1525,Sheet1!Y1525&lt;&gt;0),Sheet1!X1525&amp;"~"&amp;Sheet1!Y1525,""))</f>
        <v/>
      </c>
      <c r="V1318" s="21" t="str">
        <f>IFERROR(VLOOKUP(Sheet1!XAA,配置检查表!$Y:$Z,2,FALSE),"")</f>
        <v/>
      </c>
      <c r="W1318" s="21" t="str">
        <f>IF(AND(Sheet1!AC1525=Sheet1!AD1525,Sheet1!AD1525&lt;&gt;0),Sheet1!AC1525,IF(AND(Sheet1!AC1525&lt;&gt;Sheet1!AD1525,Sheet1!AD1525&lt;&gt;0),Sheet1!AC1525&amp;"~"&amp;Sheet1!AD1525,""))</f>
        <v/>
      </c>
    </row>
    <row r="1319" spans="1:23">
      <c r="A1319" s="3">
        <v>23096</v>
      </c>
      <c r="B1319" s="3" t="s">
        <v>957</v>
      </c>
      <c r="C1319" s="3" t="s">
        <v>957</v>
      </c>
      <c r="D1319" s="21" t="str">
        <f>IF(OR(Sheet1!I1322&lt;&gt;Sheet1!AF1322,Sheet1!AG1322&lt;&gt;Sheet1!J1322),"有影响","-")</f>
        <v>-</v>
      </c>
      <c r="E1319" s="21" t="str">
        <f>IF(OR(Sheet1!N1322&lt;&gt;Sheet1!AH1322,Sheet1!AI1322&lt;&gt;Sheet1!O1322),"有影响","-")</f>
        <v>-</v>
      </c>
      <c r="F1319" s="21" t="str">
        <f>IF(OR(Sheet1!S1322&lt;&gt;Sheet1!AJ1322,Sheet1!AK1322&lt;&gt;Sheet1!T1322),"有影响","-")</f>
        <v>-</v>
      </c>
      <c r="G1319" s="21" t="str">
        <f>IF(OR(Sheet1!X1322&lt;&gt;Sheet1!AL1322,Sheet1!AM1322&lt;&gt;Sheet1!Y1322),"有影响","-")</f>
        <v>-</v>
      </c>
      <c r="H1319" s="21" t="str">
        <f>IF(OR(Sheet1!AC1322&lt;&gt;Sheet1!AN1322,Sheet1!AO1322&lt;&gt;Sheet1!AD1322),"有影响","-")</f>
        <v>-</v>
      </c>
      <c r="I1319" s="21" t="str">
        <f>IF(Sheet1!G1322=0,"出错","-")</f>
        <v>-</v>
      </c>
      <c r="J1319" s="21" t="str">
        <f>IF(AND(Sheet1!G1322=0,Sheet1!L1322&lt;&gt;0),"出错","-")</f>
        <v>-</v>
      </c>
      <c r="K1319" s="21" t="str">
        <f>IF(AND(Sheet1!G1322=0,Sheet1!L1322=0,Sheet1!Q1322&lt;&gt;0),"出错","-")</f>
        <v>-</v>
      </c>
      <c r="L1319" s="21" t="str">
        <f>IF(AND(Sheet1!G1322=0,Sheet1!L1322=0,Sheet1!Q1322=0,Sheet1!V1322&lt;&gt;0),"出错","-")</f>
        <v>-</v>
      </c>
      <c r="M1319" s="21" t="str">
        <f>IF(AND(Sheet1!G1322=0,Sheet1!L1322=0,Sheet1!Q1322=0,Sheet1!V1322=0,Sheet1!AA1322&lt;&gt;0),"出错","-")</f>
        <v>-</v>
      </c>
      <c r="N1319" s="21" t="str">
        <f>IFERROR(VLOOKUP(Sheet1!G1322,配置检查表!$Y:$Z,2,FALSE),"")</f>
        <v>金币</v>
      </c>
      <c r="O1319" s="21">
        <f>IF(AND(Sheet1!I1322=Sheet1!J1322,Sheet1!J1322&lt;&gt;0),Sheet1!I1322,IF(AND(Sheet1!I1322&lt;&gt;Sheet1!J1322,Sheet1!J1322&lt;&gt;0),Sheet1!I1322&amp;"~"&amp;Sheet1!J1322,""))</f>
        <v>260000</v>
      </c>
      <c r="P1319" s="21" t="str">
        <f>IFERROR(VLOOKUP(Sheet1!L1322,配置检查表!$Y:$Z,2,FALSE),"")</f>
        <v/>
      </c>
      <c r="Q1319" s="21">
        <f>IF(AND(Sheet1!N1322=Sheet1!O1322,Sheet1!O1322&lt;&gt;0),Sheet1!N1322,IF(AND(Sheet1!N1322&lt;&gt;Sheet1!O1322,Sheet1!O1322&lt;&gt;0),Sheet1!N1322&amp;"~"&amp;Sheet1!O1322,""))</f>
        <v>150</v>
      </c>
      <c r="R1319" s="21" t="str">
        <f>IFERROR(VLOOKUP(Sheet1!Q1322,配置检查表!$Y:$Z,2,FALSE),"")</f>
        <v>钻石</v>
      </c>
      <c r="S1319" s="39" t="str">
        <f>IF(AND(Sheet1!S1526=Sheet1!T1526,Sheet1!T1526&lt;&gt;0),Sheet1!S1526,IF(AND(Sheet1!S1526&lt;&gt;Sheet1!T1526,Sheet1!T1526&lt;&gt;0),Sheet1!S1526&amp;"~"&amp;Sheet1!T1526,""))</f>
        <v/>
      </c>
      <c r="T1319" s="21" t="str">
        <f>IFERROR(VLOOKUP(Sheet1!V1322,配置检查表!$Y:$Z,2,FALSE),"")</f>
        <v/>
      </c>
      <c r="U1319" s="39" t="str">
        <f>IF(AND(Sheet1!X1526=Sheet1!Y1526,Sheet1!Y1526&lt;&gt;0),Sheet1!X1526,IF(AND(Sheet1!X1526&lt;&gt;Sheet1!Y1526,Sheet1!Y1526&lt;&gt;0),Sheet1!X1526&amp;"~"&amp;Sheet1!Y1526,""))</f>
        <v/>
      </c>
      <c r="V1319" s="21" t="str">
        <f>IFERROR(VLOOKUP(Sheet1!XAA,配置检查表!$Y:$Z,2,FALSE),"")</f>
        <v/>
      </c>
      <c r="W1319" s="21" t="str">
        <f>IF(AND(Sheet1!AC1526=Sheet1!AD1526,Sheet1!AD1526&lt;&gt;0),Sheet1!AC1526,IF(AND(Sheet1!AC1526&lt;&gt;Sheet1!AD1526,Sheet1!AD1526&lt;&gt;0),Sheet1!AC1526&amp;"~"&amp;Sheet1!AD1526,""))</f>
        <v/>
      </c>
    </row>
    <row r="1320" spans="1:23">
      <c r="A1320" s="3">
        <v>23097</v>
      </c>
      <c r="B1320" s="3" t="s">
        <v>958</v>
      </c>
      <c r="C1320" s="3" t="s">
        <v>958</v>
      </c>
      <c r="D1320" s="21" t="str">
        <f>IF(OR(Sheet1!I1323&lt;&gt;Sheet1!AF1323,Sheet1!AG1323&lt;&gt;Sheet1!J1323),"有影响","-")</f>
        <v>-</v>
      </c>
      <c r="E1320" s="21" t="str">
        <f>IF(OR(Sheet1!N1323&lt;&gt;Sheet1!AH1323,Sheet1!AI1323&lt;&gt;Sheet1!O1323),"有影响","-")</f>
        <v>-</v>
      </c>
      <c r="F1320" s="21" t="str">
        <f>IF(OR(Sheet1!S1323&lt;&gt;Sheet1!AJ1323,Sheet1!AK1323&lt;&gt;Sheet1!T1323),"有影响","-")</f>
        <v>-</v>
      </c>
      <c r="G1320" s="21" t="str">
        <f>IF(OR(Sheet1!X1323&lt;&gt;Sheet1!AL1323,Sheet1!AM1323&lt;&gt;Sheet1!Y1323),"有影响","-")</f>
        <v>-</v>
      </c>
      <c r="H1320" s="21" t="str">
        <f>IF(OR(Sheet1!AC1323&lt;&gt;Sheet1!AN1323,Sheet1!AO1323&lt;&gt;Sheet1!AD1323),"有影响","-")</f>
        <v>-</v>
      </c>
      <c r="I1320" s="21" t="str">
        <f>IF(Sheet1!G1323=0,"出错","-")</f>
        <v>-</v>
      </c>
      <c r="J1320" s="21" t="str">
        <f>IF(AND(Sheet1!G1323=0,Sheet1!L1323&lt;&gt;0),"出错","-")</f>
        <v>-</v>
      </c>
      <c r="K1320" s="21" t="str">
        <f>IF(AND(Sheet1!G1323=0,Sheet1!L1323=0,Sheet1!Q1323&lt;&gt;0),"出错","-")</f>
        <v>-</v>
      </c>
      <c r="L1320" s="21" t="str">
        <f>IF(AND(Sheet1!G1323=0,Sheet1!L1323=0,Sheet1!Q1323=0,Sheet1!V1323&lt;&gt;0),"出错","-")</f>
        <v>-</v>
      </c>
      <c r="M1320" s="21" t="str">
        <f>IF(AND(Sheet1!G1323=0,Sheet1!L1323=0,Sheet1!Q1323=0,Sheet1!V1323=0,Sheet1!AA1323&lt;&gt;0),"出错","-")</f>
        <v>-</v>
      </c>
      <c r="N1320" s="21" t="str">
        <f>IFERROR(VLOOKUP(Sheet1!G1323,配置检查表!$Y:$Z,2,FALSE),"")</f>
        <v>金币</v>
      </c>
      <c r="O1320" s="21">
        <f>IF(AND(Sheet1!I1323=Sheet1!J1323,Sheet1!J1323&lt;&gt;0),Sheet1!I1323,IF(AND(Sheet1!I1323&lt;&gt;Sheet1!J1323,Sheet1!J1323&lt;&gt;0),Sheet1!I1323&amp;"~"&amp;Sheet1!J1323,""))</f>
        <v>165000</v>
      </c>
      <c r="P1320" s="21" t="str">
        <f>IFERROR(VLOOKUP(Sheet1!L1323,配置检查表!$Y:$Z,2,FALSE),"")</f>
        <v/>
      </c>
      <c r="Q1320" s="21">
        <f>IF(AND(Sheet1!N1323=Sheet1!O1323,Sheet1!O1323&lt;&gt;0),Sheet1!N1323,IF(AND(Sheet1!N1323&lt;&gt;Sheet1!O1323,Sheet1!O1323&lt;&gt;0),Sheet1!N1323&amp;"~"&amp;Sheet1!O1323,""))</f>
        <v>50</v>
      </c>
      <c r="R1320" s="21" t="str">
        <f>IFERROR(VLOOKUP(Sheet1!Q1323,配置检查表!$Y:$Z,2,FALSE),"")</f>
        <v>钻石</v>
      </c>
      <c r="S1320" s="39" t="str">
        <f>IF(AND(Sheet1!S1527=Sheet1!T1527,Sheet1!T1527&lt;&gt;0),Sheet1!S1527,IF(AND(Sheet1!S1527&lt;&gt;Sheet1!T1527,Sheet1!T1527&lt;&gt;0),Sheet1!S1527&amp;"~"&amp;Sheet1!T1527,""))</f>
        <v/>
      </c>
      <c r="T1320" s="21" t="str">
        <f>IFERROR(VLOOKUP(Sheet1!V1323,配置检查表!$Y:$Z,2,FALSE),"")</f>
        <v/>
      </c>
      <c r="U1320" s="39" t="str">
        <f>IF(AND(Sheet1!X1527=Sheet1!Y1527,Sheet1!Y1527&lt;&gt;0),Sheet1!X1527,IF(AND(Sheet1!X1527&lt;&gt;Sheet1!Y1527,Sheet1!Y1527&lt;&gt;0),Sheet1!X1527&amp;"~"&amp;Sheet1!Y1527,""))</f>
        <v/>
      </c>
      <c r="V1320" s="21" t="str">
        <f>IFERROR(VLOOKUP(Sheet1!XAA,配置检查表!$Y:$Z,2,FALSE),"")</f>
        <v/>
      </c>
      <c r="W1320" s="21" t="str">
        <f>IF(AND(Sheet1!AC1527=Sheet1!AD1527,Sheet1!AD1527&lt;&gt;0),Sheet1!AC1527,IF(AND(Sheet1!AC1527&lt;&gt;Sheet1!AD1527,Sheet1!AD1527&lt;&gt;0),Sheet1!AC1527&amp;"~"&amp;Sheet1!AD1527,""))</f>
        <v/>
      </c>
    </row>
    <row r="1321" spans="1:23">
      <c r="A1321" s="3">
        <v>23098</v>
      </c>
      <c r="B1321" s="3" t="s">
        <v>959</v>
      </c>
      <c r="C1321" s="3" t="s">
        <v>959</v>
      </c>
      <c r="D1321" s="21" t="str">
        <f>IF(OR(Sheet1!I1324&lt;&gt;Sheet1!AF1324,Sheet1!AG1324&lt;&gt;Sheet1!J1324),"有影响","-")</f>
        <v>-</v>
      </c>
      <c r="E1321" s="21" t="str">
        <f>IF(OR(Sheet1!N1324&lt;&gt;Sheet1!AH1324,Sheet1!AI1324&lt;&gt;Sheet1!O1324),"有影响","-")</f>
        <v>-</v>
      </c>
      <c r="F1321" s="21" t="str">
        <f>IF(OR(Sheet1!S1324&lt;&gt;Sheet1!AJ1324,Sheet1!AK1324&lt;&gt;Sheet1!T1324),"有影响","-")</f>
        <v>-</v>
      </c>
      <c r="G1321" s="21" t="str">
        <f>IF(OR(Sheet1!X1324&lt;&gt;Sheet1!AL1324,Sheet1!AM1324&lt;&gt;Sheet1!Y1324),"有影响","-")</f>
        <v>-</v>
      </c>
      <c r="H1321" s="21" t="str">
        <f>IF(OR(Sheet1!AC1324&lt;&gt;Sheet1!AN1324,Sheet1!AO1324&lt;&gt;Sheet1!AD1324),"有影响","-")</f>
        <v>-</v>
      </c>
      <c r="I1321" s="21" t="str">
        <f>IF(Sheet1!G1324=0,"出错","-")</f>
        <v>-</v>
      </c>
      <c r="J1321" s="21" t="str">
        <f>IF(AND(Sheet1!G1324=0,Sheet1!L1324&lt;&gt;0),"出错","-")</f>
        <v>-</v>
      </c>
      <c r="K1321" s="21" t="str">
        <f>IF(AND(Sheet1!G1324=0,Sheet1!L1324=0,Sheet1!Q1324&lt;&gt;0),"出错","-")</f>
        <v>-</v>
      </c>
      <c r="L1321" s="21" t="str">
        <f>IF(AND(Sheet1!G1324=0,Sheet1!L1324=0,Sheet1!Q1324=0,Sheet1!V1324&lt;&gt;0),"出错","-")</f>
        <v>-</v>
      </c>
      <c r="M1321" s="21" t="str">
        <f>IF(AND(Sheet1!G1324=0,Sheet1!L1324=0,Sheet1!Q1324=0,Sheet1!V1324=0,Sheet1!AA1324&lt;&gt;0),"出错","-")</f>
        <v>-</v>
      </c>
      <c r="N1321" s="21" t="str">
        <f>IFERROR(VLOOKUP(Sheet1!G1324,配置检查表!$Y:$Z,2,FALSE),"")</f>
        <v>金币</v>
      </c>
      <c r="O1321" s="21">
        <f>IF(AND(Sheet1!I1324=Sheet1!J1324,Sheet1!J1324&lt;&gt;0),Sheet1!I1324,IF(AND(Sheet1!I1324&lt;&gt;Sheet1!J1324,Sheet1!J1324&lt;&gt;0),Sheet1!I1324&amp;"~"&amp;Sheet1!J1324,""))</f>
        <v>215000</v>
      </c>
      <c r="P1321" s="21" t="str">
        <f>IFERROR(VLOOKUP(Sheet1!L1324,配置检查表!$Y:$Z,2,FALSE),"")</f>
        <v/>
      </c>
      <c r="Q1321" s="21">
        <f>IF(AND(Sheet1!N1324=Sheet1!O1324,Sheet1!O1324&lt;&gt;0),Sheet1!N1324,IF(AND(Sheet1!N1324&lt;&gt;Sheet1!O1324,Sheet1!O1324&lt;&gt;0),Sheet1!N1324&amp;"~"&amp;Sheet1!O1324,""))</f>
        <v>100</v>
      </c>
      <c r="R1321" s="21" t="str">
        <f>IFERROR(VLOOKUP(Sheet1!Q1324,配置检查表!$Y:$Z,2,FALSE),"")</f>
        <v>钻石</v>
      </c>
      <c r="S1321" s="39" t="str">
        <f>IF(AND(Sheet1!S1528=Sheet1!T1528,Sheet1!T1528&lt;&gt;0),Sheet1!S1528,IF(AND(Sheet1!S1528&lt;&gt;Sheet1!T1528,Sheet1!T1528&lt;&gt;0),Sheet1!S1528&amp;"~"&amp;Sheet1!T1528,""))</f>
        <v/>
      </c>
      <c r="T1321" s="21" t="str">
        <f>IFERROR(VLOOKUP(Sheet1!V1324,配置检查表!$Y:$Z,2,FALSE),"")</f>
        <v/>
      </c>
      <c r="U1321" s="39" t="str">
        <f>IF(AND(Sheet1!X1528=Sheet1!Y1528,Sheet1!Y1528&lt;&gt;0),Sheet1!X1528,IF(AND(Sheet1!X1528&lt;&gt;Sheet1!Y1528,Sheet1!Y1528&lt;&gt;0),Sheet1!X1528&amp;"~"&amp;Sheet1!Y1528,""))</f>
        <v/>
      </c>
      <c r="V1321" s="21" t="str">
        <f>IFERROR(VLOOKUP(Sheet1!XAA,配置检查表!$Y:$Z,2,FALSE),"")</f>
        <v/>
      </c>
      <c r="W1321" s="21" t="str">
        <f>IF(AND(Sheet1!AC1528=Sheet1!AD1528,Sheet1!AD1528&lt;&gt;0),Sheet1!AC1528,IF(AND(Sheet1!AC1528&lt;&gt;Sheet1!AD1528,Sheet1!AD1528&lt;&gt;0),Sheet1!AC1528&amp;"~"&amp;Sheet1!AD1528,""))</f>
        <v/>
      </c>
    </row>
    <row r="1322" spans="1:23">
      <c r="A1322" s="3">
        <v>23099</v>
      </c>
      <c r="B1322" s="3" t="s">
        <v>960</v>
      </c>
      <c r="C1322" s="3" t="s">
        <v>960</v>
      </c>
      <c r="D1322" s="21" t="str">
        <f>IF(OR(Sheet1!I1325&lt;&gt;Sheet1!AF1325,Sheet1!AG1325&lt;&gt;Sheet1!J1325),"有影响","-")</f>
        <v>-</v>
      </c>
      <c r="E1322" s="21" t="str">
        <f>IF(OR(Sheet1!N1325&lt;&gt;Sheet1!AH1325,Sheet1!AI1325&lt;&gt;Sheet1!O1325),"有影响","-")</f>
        <v>-</v>
      </c>
      <c r="F1322" s="21" t="str">
        <f>IF(OR(Sheet1!S1325&lt;&gt;Sheet1!AJ1325,Sheet1!AK1325&lt;&gt;Sheet1!T1325),"有影响","-")</f>
        <v>-</v>
      </c>
      <c r="G1322" s="21" t="str">
        <f>IF(OR(Sheet1!X1325&lt;&gt;Sheet1!AL1325,Sheet1!AM1325&lt;&gt;Sheet1!Y1325),"有影响","-")</f>
        <v>-</v>
      </c>
      <c r="H1322" s="21" t="str">
        <f>IF(OR(Sheet1!AC1325&lt;&gt;Sheet1!AN1325,Sheet1!AO1325&lt;&gt;Sheet1!AD1325),"有影响","-")</f>
        <v>-</v>
      </c>
      <c r="I1322" s="21" t="str">
        <f>IF(Sheet1!G1325=0,"出错","-")</f>
        <v>-</v>
      </c>
      <c r="J1322" s="21" t="str">
        <f>IF(AND(Sheet1!G1325=0,Sheet1!L1325&lt;&gt;0),"出错","-")</f>
        <v>-</v>
      </c>
      <c r="K1322" s="21" t="str">
        <f>IF(AND(Sheet1!G1325=0,Sheet1!L1325=0,Sheet1!Q1325&lt;&gt;0),"出错","-")</f>
        <v>-</v>
      </c>
      <c r="L1322" s="21" t="str">
        <f>IF(AND(Sheet1!G1325=0,Sheet1!L1325=0,Sheet1!Q1325=0,Sheet1!V1325&lt;&gt;0),"出错","-")</f>
        <v>-</v>
      </c>
      <c r="M1322" s="21" t="str">
        <f>IF(AND(Sheet1!G1325=0,Sheet1!L1325=0,Sheet1!Q1325=0,Sheet1!V1325=0,Sheet1!AA1325&lt;&gt;0),"出错","-")</f>
        <v>-</v>
      </c>
      <c r="N1322" s="21" t="str">
        <f>IFERROR(VLOOKUP(Sheet1!G1325,配置检查表!$Y:$Z,2,FALSE),"")</f>
        <v>金币</v>
      </c>
      <c r="O1322" s="21">
        <f>IF(AND(Sheet1!I1325=Sheet1!J1325,Sheet1!J1325&lt;&gt;0),Sheet1!I1325,IF(AND(Sheet1!I1325&lt;&gt;Sheet1!J1325,Sheet1!J1325&lt;&gt;0),Sheet1!I1325&amp;"~"&amp;Sheet1!J1325,""))</f>
        <v>265000</v>
      </c>
      <c r="P1322" s="21" t="str">
        <f>IFERROR(VLOOKUP(Sheet1!L1325,配置检查表!$Y:$Z,2,FALSE),"")</f>
        <v/>
      </c>
      <c r="Q1322" s="21">
        <f>IF(AND(Sheet1!N1325=Sheet1!O1325,Sheet1!O1325&lt;&gt;0),Sheet1!N1325,IF(AND(Sheet1!N1325&lt;&gt;Sheet1!O1325,Sheet1!O1325&lt;&gt;0),Sheet1!N1325&amp;"~"&amp;Sheet1!O1325,""))</f>
        <v>150</v>
      </c>
      <c r="R1322" s="21" t="str">
        <f>IFERROR(VLOOKUP(Sheet1!Q1325,配置检查表!$Y:$Z,2,FALSE),"")</f>
        <v>钻石</v>
      </c>
      <c r="S1322" s="39" t="str">
        <f>IF(AND(Sheet1!S1529=Sheet1!T1529,Sheet1!T1529&lt;&gt;0),Sheet1!S1529,IF(AND(Sheet1!S1529&lt;&gt;Sheet1!T1529,Sheet1!T1529&lt;&gt;0),Sheet1!S1529&amp;"~"&amp;Sheet1!T1529,""))</f>
        <v/>
      </c>
      <c r="T1322" s="21" t="str">
        <f>IFERROR(VLOOKUP(Sheet1!V1325,配置检查表!$Y:$Z,2,FALSE),"")</f>
        <v/>
      </c>
      <c r="U1322" s="39" t="str">
        <f>IF(AND(Sheet1!X1529=Sheet1!Y1529,Sheet1!Y1529&lt;&gt;0),Sheet1!X1529,IF(AND(Sheet1!X1529&lt;&gt;Sheet1!Y1529,Sheet1!Y1529&lt;&gt;0),Sheet1!X1529&amp;"~"&amp;Sheet1!Y1529,""))</f>
        <v/>
      </c>
      <c r="V1322" s="21" t="str">
        <f>IFERROR(VLOOKUP(Sheet1!XAA,配置检查表!$Y:$Z,2,FALSE),"")</f>
        <v/>
      </c>
      <c r="W1322" s="21" t="str">
        <f>IF(AND(Sheet1!AC1529=Sheet1!AD1529,Sheet1!AD1529&lt;&gt;0),Sheet1!AC1529,IF(AND(Sheet1!AC1529&lt;&gt;Sheet1!AD1529,Sheet1!AD1529&lt;&gt;0),Sheet1!AC1529&amp;"~"&amp;Sheet1!AD1529,""))</f>
        <v/>
      </c>
    </row>
    <row r="1323" spans="1:23">
      <c r="A1323" s="3">
        <v>23100</v>
      </c>
      <c r="B1323" s="3" t="s">
        <v>961</v>
      </c>
      <c r="C1323" s="3" t="s">
        <v>961</v>
      </c>
      <c r="D1323" s="21" t="str">
        <f>IF(OR(Sheet1!I1326&lt;&gt;Sheet1!AF1326,Sheet1!AG1326&lt;&gt;Sheet1!J1326),"有影响","-")</f>
        <v>-</v>
      </c>
      <c r="E1323" s="21" t="str">
        <f>IF(OR(Sheet1!N1326&lt;&gt;Sheet1!AH1326,Sheet1!AI1326&lt;&gt;Sheet1!O1326),"有影响","-")</f>
        <v>-</v>
      </c>
      <c r="F1323" s="21" t="str">
        <f>IF(OR(Sheet1!S1326&lt;&gt;Sheet1!AJ1326,Sheet1!AK1326&lt;&gt;Sheet1!T1326),"有影响","-")</f>
        <v>-</v>
      </c>
      <c r="G1323" s="21" t="str">
        <f>IF(OR(Sheet1!X1326&lt;&gt;Sheet1!AL1326,Sheet1!AM1326&lt;&gt;Sheet1!Y1326),"有影响","-")</f>
        <v>-</v>
      </c>
      <c r="H1323" s="21" t="str">
        <f>IF(OR(Sheet1!AC1326&lt;&gt;Sheet1!AN1326,Sheet1!AO1326&lt;&gt;Sheet1!AD1326),"有影响","-")</f>
        <v>-</v>
      </c>
      <c r="I1323" s="21" t="str">
        <f>IF(Sheet1!G1326=0,"出错","-")</f>
        <v>-</v>
      </c>
      <c r="J1323" s="21" t="str">
        <f>IF(AND(Sheet1!G1326=0,Sheet1!L1326&lt;&gt;0),"出错","-")</f>
        <v>-</v>
      </c>
      <c r="K1323" s="21" t="str">
        <f>IF(AND(Sheet1!G1326=0,Sheet1!L1326=0,Sheet1!Q1326&lt;&gt;0),"出错","-")</f>
        <v>-</v>
      </c>
      <c r="L1323" s="21" t="str">
        <f>IF(AND(Sheet1!G1326=0,Sheet1!L1326=0,Sheet1!Q1326=0,Sheet1!V1326&lt;&gt;0),"出错","-")</f>
        <v>-</v>
      </c>
      <c r="M1323" s="21" t="str">
        <f>IF(AND(Sheet1!G1326=0,Sheet1!L1326=0,Sheet1!Q1326=0,Sheet1!V1326=0,Sheet1!AA1326&lt;&gt;0),"出错","-")</f>
        <v>-</v>
      </c>
      <c r="N1323" s="21" t="str">
        <f>IFERROR(VLOOKUP(Sheet1!G1326,配置检查表!$Y:$Z,2,FALSE),"")</f>
        <v>金币</v>
      </c>
      <c r="O1323" s="21">
        <f>IF(AND(Sheet1!I1326=Sheet1!J1326,Sheet1!J1326&lt;&gt;0),Sheet1!I1326,IF(AND(Sheet1!I1326&lt;&gt;Sheet1!J1326,Sheet1!J1326&lt;&gt;0),Sheet1!I1326&amp;"~"&amp;Sheet1!J1326,""))</f>
        <v>170000</v>
      </c>
      <c r="P1323" s="21" t="str">
        <f>IFERROR(VLOOKUP(Sheet1!L1326,配置检查表!$Y:$Z,2,FALSE),"")</f>
        <v/>
      </c>
      <c r="Q1323" s="21">
        <f>IF(AND(Sheet1!N1326=Sheet1!O1326,Sheet1!O1326&lt;&gt;0),Sheet1!N1326,IF(AND(Sheet1!N1326&lt;&gt;Sheet1!O1326,Sheet1!O1326&lt;&gt;0),Sheet1!N1326&amp;"~"&amp;Sheet1!O1326,""))</f>
        <v>50</v>
      </c>
      <c r="R1323" s="21" t="str">
        <f>IFERROR(VLOOKUP(Sheet1!Q1326,配置检查表!$Y:$Z,2,FALSE),"")</f>
        <v>钻石</v>
      </c>
      <c r="S1323" s="39" t="str">
        <f>IF(AND(Sheet1!S1530=Sheet1!T1530,Sheet1!T1530&lt;&gt;0),Sheet1!S1530,IF(AND(Sheet1!S1530&lt;&gt;Sheet1!T1530,Sheet1!T1530&lt;&gt;0),Sheet1!S1530&amp;"~"&amp;Sheet1!T1530,""))</f>
        <v/>
      </c>
      <c r="T1323" s="21" t="str">
        <f>IFERROR(VLOOKUP(Sheet1!V1326,配置检查表!$Y:$Z,2,FALSE),"")</f>
        <v/>
      </c>
      <c r="U1323" s="39" t="str">
        <f>IF(AND(Sheet1!X1530=Sheet1!Y1530,Sheet1!Y1530&lt;&gt;0),Sheet1!X1530,IF(AND(Sheet1!X1530&lt;&gt;Sheet1!Y1530,Sheet1!Y1530&lt;&gt;0),Sheet1!X1530&amp;"~"&amp;Sheet1!Y1530,""))</f>
        <v/>
      </c>
      <c r="V1323" s="21" t="str">
        <f>IFERROR(VLOOKUP(Sheet1!XAA,配置检查表!$Y:$Z,2,FALSE),"")</f>
        <v/>
      </c>
      <c r="W1323" s="21" t="str">
        <f>IF(AND(Sheet1!AC1530=Sheet1!AD1530,Sheet1!AD1530&lt;&gt;0),Sheet1!AC1530,IF(AND(Sheet1!AC1530&lt;&gt;Sheet1!AD1530,Sheet1!AD1530&lt;&gt;0),Sheet1!AC1530&amp;"~"&amp;Sheet1!AD1530,""))</f>
        <v/>
      </c>
    </row>
    <row r="1324" spans="1:23">
      <c r="A1324" s="3">
        <v>23101</v>
      </c>
      <c r="B1324" s="3" t="s">
        <v>962</v>
      </c>
      <c r="C1324" s="3" t="s">
        <v>962</v>
      </c>
      <c r="D1324" s="21" t="str">
        <f>IF(OR(Sheet1!I1327&lt;&gt;Sheet1!AF1327,Sheet1!AG1327&lt;&gt;Sheet1!J1327),"有影响","-")</f>
        <v>-</v>
      </c>
      <c r="E1324" s="21" t="str">
        <f>IF(OR(Sheet1!N1327&lt;&gt;Sheet1!AH1327,Sheet1!AI1327&lt;&gt;Sheet1!O1327),"有影响","-")</f>
        <v>-</v>
      </c>
      <c r="F1324" s="21" t="str">
        <f>IF(OR(Sheet1!S1327&lt;&gt;Sheet1!AJ1327,Sheet1!AK1327&lt;&gt;Sheet1!T1327),"有影响","-")</f>
        <v>-</v>
      </c>
      <c r="G1324" s="21" t="str">
        <f>IF(OR(Sheet1!X1327&lt;&gt;Sheet1!AL1327,Sheet1!AM1327&lt;&gt;Sheet1!Y1327),"有影响","-")</f>
        <v>-</v>
      </c>
      <c r="H1324" s="21" t="str">
        <f>IF(OR(Sheet1!AC1327&lt;&gt;Sheet1!AN1327,Sheet1!AO1327&lt;&gt;Sheet1!AD1327),"有影响","-")</f>
        <v>-</v>
      </c>
      <c r="I1324" s="21" t="str">
        <f>IF(Sheet1!G1327=0,"出错","-")</f>
        <v>-</v>
      </c>
      <c r="J1324" s="21" t="str">
        <f>IF(AND(Sheet1!G1327=0,Sheet1!L1327&lt;&gt;0),"出错","-")</f>
        <v>-</v>
      </c>
      <c r="K1324" s="21" t="str">
        <f>IF(AND(Sheet1!G1327=0,Sheet1!L1327=0,Sheet1!Q1327&lt;&gt;0),"出错","-")</f>
        <v>-</v>
      </c>
      <c r="L1324" s="21" t="str">
        <f>IF(AND(Sheet1!G1327=0,Sheet1!L1327=0,Sheet1!Q1327=0,Sheet1!V1327&lt;&gt;0),"出错","-")</f>
        <v>-</v>
      </c>
      <c r="M1324" s="21" t="str">
        <f>IF(AND(Sheet1!G1327=0,Sheet1!L1327=0,Sheet1!Q1327=0,Sheet1!V1327=0,Sheet1!AA1327&lt;&gt;0),"出错","-")</f>
        <v>-</v>
      </c>
      <c r="N1324" s="21" t="str">
        <f>IFERROR(VLOOKUP(Sheet1!G1327,配置检查表!$Y:$Z,2,FALSE),"")</f>
        <v>金币</v>
      </c>
      <c r="O1324" s="21">
        <f>IF(AND(Sheet1!I1327=Sheet1!J1327,Sheet1!J1327&lt;&gt;0),Sheet1!I1327,IF(AND(Sheet1!I1327&lt;&gt;Sheet1!J1327,Sheet1!J1327&lt;&gt;0),Sheet1!I1327&amp;"~"&amp;Sheet1!J1327,""))</f>
        <v>220000</v>
      </c>
      <c r="P1324" s="21" t="str">
        <f>IFERROR(VLOOKUP(Sheet1!L1327,配置检查表!$Y:$Z,2,FALSE),"")</f>
        <v/>
      </c>
      <c r="Q1324" s="21">
        <f>IF(AND(Sheet1!N1327=Sheet1!O1327,Sheet1!O1327&lt;&gt;0),Sheet1!N1327,IF(AND(Sheet1!N1327&lt;&gt;Sheet1!O1327,Sheet1!O1327&lt;&gt;0),Sheet1!N1327&amp;"~"&amp;Sheet1!O1327,""))</f>
        <v>100</v>
      </c>
      <c r="R1324" s="21" t="str">
        <f>IFERROR(VLOOKUP(Sheet1!Q1327,配置检查表!$Y:$Z,2,FALSE),"")</f>
        <v>钻石</v>
      </c>
      <c r="S1324" s="39" t="str">
        <f>IF(AND(Sheet1!S1531=Sheet1!T1531,Sheet1!T1531&lt;&gt;0),Sheet1!S1531,IF(AND(Sheet1!S1531&lt;&gt;Sheet1!T1531,Sheet1!T1531&lt;&gt;0),Sheet1!S1531&amp;"~"&amp;Sheet1!T1531,""))</f>
        <v/>
      </c>
      <c r="T1324" s="21" t="str">
        <f>IFERROR(VLOOKUP(Sheet1!V1327,配置检查表!$Y:$Z,2,FALSE),"")</f>
        <v/>
      </c>
      <c r="U1324" s="39" t="str">
        <f>IF(AND(Sheet1!X1531=Sheet1!Y1531,Sheet1!Y1531&lt;&gt;0),Sheet1!X1531,IF(AND(Sheet1!X1531&lt;&gt;Sheet1!Y1531,Sheet1!Y1531&lt;&gt;0),Sheet1!X1531&amp;"~"&amp;Sheet1!Y1531,""))</f>
        <v/>
      </c>
      <c r="V1324" s="21" t="str">
        <f>IFERROR(VLOOKUP(Sheet1!XAA,配置检查表!$Y:$Z,2,FALSE),"")</f>
        <v/>
      </c>
      <c r="W1324" s="21" t="str">
        <f>IF(AND(Sheet1!AC1531=Sheet1!AD1531,Sheet1!AD1531&lt;&gt;0),Sheet1!AC1531,IF(AND(Sheet1!AC1531&lt;&gt;Sheet1!AD1531,Sheet1!AD1531&lt;&gt;0),Sheet1!AC1531&amp;"~"&amp;Sheet1!AD1531,""))</f>
        <v/>
      </c>
    </row>
    <row r="1325" spans="1:23">
      <c r="A1325" s="3">
        <v>23102</v>
      </c>
      <c r="B1325" s="3" t="s">
        <v>963</v>
      </c>
      <c r="C1325" s="3" t="s">
        <v>963</v>
      </c>
      <c r="D1325" s="21" t="str">
        <f>IF(OR(Sheet1!I1328&lt;&gt;Sheet1!AF1328,Sheet1!AG1328&lt;&gt;Sheet1!J1328),"有影响","-")</f>
        <v>-</v>
      </c>
      <c r="E1325" s="21" t="str">
        <f>IF(OR(Sheet1!N1328&lt;&gt;Sheet1!AH1328,Sheet1!AI1328&lt;&gt;Sheet1!O1328),"有影响","-")</f>
        <v>-</v>
      </c>
      <c r="F1325" s="21" t="str">
        <f>IF(OR(Sheet1!S1328&lt;&gt;Sheet1!AJ1328,Sheet1!AK1328&lt;&gt;Sheet1!T1328),"有影响","-")</f>
        <v>-</v>
      </c>
      <c r="G1325" s="21" t="str">
        <f>IF(OR(Sheet1!X1328&lt;&gt;Sheet1!AL1328,Sheet1!AM1328&lt;&gt;Sheet1!Y1328),"有影响","-")</f>
        <v>-</v>
      </c>
      <c r="H1325" s="21" t="str">
        <f>IF(OR(Sheet1!AC1328&lt;&gt;Sheet1!AN1328,Sheet1!AO1328&lt;&gt;Sheet1!AD1328),"有影响","-")</f>
        <v>-</v>
      </c>
      <c r="I1325" s="21" t="str">
        <f>IF(Sheet1!G1328=0,"出错","-")</f>
        <v>-</v>
      </c>
      <c r="J1325" s="21" t="str">
        <f>IF(AND(Sheet1!G1328=0,Sheet1!L1328&lt;&gt;0),"出错","-")</f>
        <v>-</v>
      </c>
      <c r="K1325" s="21" t="str">
        <f>IF(AND(Sheet1!G1328=0,Sheet1!L1328=0,Sheet1!Q1328&lt;&gt;0),"出错","-")</f>
        <v>-</v>
      </c>
      <c r="L1325" s="21" t="str">
        <f>IF(AND(Sheet1!G1328=0,Sheet1!L1328=0,Sheet1!Q1328=0,Sheet1!V1328&lt;&gt;0),"出错","-")</f>
        <v>-</v>
      </c>
      <c r="M1325" s="21" t="str">
        <f>IF(AND(Sheet1!G1328=0,Sheet1!L1328=0,Sheet1!Q1328=0,Sheet1!V1328=0,Sheet1!AA1328&lt;&gt;0),"出错","-")</f>
        <v>-</v>
      </c>
      <c r="N1325" s="21" t="str">
        <f>IFERROR(VLOOKUP(Sheet1!G1328,配置检查表!$Y:$Z,2,FALSE),"")</f>
        <v>金币</v>
      </c>
      <c r="O1325" s="21">
        <f>IF(AND(Sheet1!I1328=Sheet1!J1328,Sheet1!J1328&lt;&gt;0),Sheet1!I1328,IF(AND(Sheet1!I1328&lt;&gt;Sheet1!J1328,Sheet1!J1328&lt;&gt;0),Sheet1!I1328&amp;"~"&amp;Sheet1!J1328,""))</f>
        <v>270000</v>
      </c>
      <c r="P1325" s="21" t="str">
        <f>IFERROR(VLOOKUP(Sheet1!L1328,配置检查表!$Y:$Z,2,FALSE),"")</f>
        <v/>
      </c>
      <c r="Q1325" s="21">
        <f>IF(AND(Sheet1!N1328=Sheet1!O1328,Sheet1!O1328&lt;&gt;0),Sheet1!N1328,IF(AND(Sheet1!N1328&lt;&gt;Sheet1!O1328,Sheet1!O1328&lt;&gt;0),Sheet1!N1328&amp;"~"&amp;Sheet1!O1328,""))</f>
        <v>150</v>
      </c>
      <c r="R1325" s="21" t="str">
        <f>IFERROR(VLOOKUP(Sheet1!Q1328,配置检查表!$Y:$Z,2,FALSE),"")</f>
        <v>钻石</v>
      </c>
      <c r="S1325" s="39" t="str">
        <f>IF(AND(Sheet1!S1532=Sheet1!T1532,Sheet1!T1532&lt;&gt;0),Sheet1!S1532,IF(AND(Sheet1!S1532&lt;&gt;Sheet1!T1532,Sheet1!T1532&lt;&gt;0),Sheet1!S1532&amp;"~"&amp;Sheet1!T1532,""))</f>
        <v/>
      </c>
      <c r="T1325" s="21" t="str">
        <f>IFERROR(VLOOKUP(Sheet1!V1328,配置检查表!$Y:$Z,2,FALSE),"")</f>
        <v/>
      </c>
      <c r="U1325" s="39" t="str">
        <f>IF(AND(Sheet1!X1532=Sheet1!Y1532,Sheet1!Y1532&lt;&gt;0),Sheet1!X1532,IF(AND(Sheet1!X1532&lt;&gt;Sheet1!Y1532,Sheet1!Y1532&lt;&gt;0),Sheet1!X1532&amp;"~"&amp;Sheet1!Y1532,""))</f>
        <v/>
      </c>
      <c r="V1325" s="21" t="str">
        <f>IFERROR(VLOOKUP(Sheet1!XAA,配置检查表!$Y:$Z,2,FALSE),"")</f>
        <v/>
      </c>
      <c r="W1325" s="21" t="str">
        <f>IF(AND(Sheet1!AC1532=Sheet1!AD1532,Sheet1!AD1532&lt;&gt;0),Sheet1!AC1532,IF(AND(Sheet1!AC1532&lt;&gt;Sheet1!AD1532,Sheet1!AD1532&lt;&gt;0),Sheet1!AC1532&amp;"~"&amp;Sheet1!AD1532,""))</f>
        <v/>
      </c>
    </row>
    <row r="1326" spans="1:23">
      <c r="A1326" s="3">
        <v>23103</v>
      </c>
      <c r="B1326" s="3" t="s">
        <v>964</v>
      </c>
      <c r="C1326" s="3" t="s">
        <v>964</v>
      </c>
      <c r="D1326" s="21" t="str">
        <f>IF(OR(Sheet1!I1329&lt;&gt;Sheet1!AF1329,Sheet1!AG1329&lt;&gt;Sheet1!J1329),"有影响","-")</f>
        <v>-</v>
      </c>
      <c r="E1326" s="21" t="str">
        <f>IF(OR(Sheet1!N1329&lt;&gt;Sheet1!AH1329,Sheet1!AI1329&lt;&gt;Sheet1!O1329),"有影响","-")</f>
        <v>-</v>
      </c>
      <c r="F1326" s="21" t="str">
        <f>IF(OR(Sheet1!S1329&lt;&gt;Sheet1!AJ1329,Sheet1!AK1329&lt;&gt;Sheet1!T1329),"有影响","-")</f>
        <v>-</v>
      </c>
      <c r="G1326" s="21" t="str">
        <f>IF(OR(Sheet1!X1329&lt;&gt;Sheet1!AL1329,Sheet1!AM1329&lt;&gt;Sheet1!Y1329),"有影响","-")</f>
        <v>-</v>
      </c>
      <c r="H1326" s="21" t="str">
        <f>IF(OR(Sheet1!AC1329&lt;&gt;Sheet1!AN1329,Sheet1!AO1329&lt;&gt;Sheet1!AD1329),"有影响","-")</f>
        <v>-</v>
      </c>
      <c r="I1326" s="21" t="str">
        <f>IF(Sheet1!G1329=0,"出错","-")</f>
        <v>-</v>
      </c>
      <c r="J1326" s="21" t="str">
        <f>IF(AND(Sheet1!G1329=0,Sheet1!L1329&lt;&gt;0),"出错","-")</f>
        <v>-</v>
      </c>
      <c r="K1326" s="21" t="str">
        <f>IF(AND(Sheet1!G1329=0,Sheet1!L1329=0,Sheet1!Q1329&lt;&gt;0),"出错","-")</f>
        <v>-</v>
      </c>
      <c r="L1326" s="21" t="str">
        <f>IF(AND(Sheet1!G1329=0,Sheet1!L1329=0,Sheet1!Q1329=0,Sheet1!V1329&lt;&gt;0),"出错","-")</f>
        <v>-</v>
      </c>
      <c r="M1326" s="21" t="str">
        <f>IF(AND(Sheet1!G1329=0,Sheet1!L1329=0,Sheet1!Q1329=0,Sheet1!V1329=0,Sheet1!AA1329&lt;&gt;0),"出错","-")</f>
        <v>-</v>
      </c>
      <c r="N1326" s="21" t="str">
        <f>IFERROR(VLOOKUP(Sheet1!G1329,配置检查表!$Y:$Z,2,FALSE),"")</f>
        <v>金币</v>
      </c>
      <c r="O1326" s="21">
        <f>IF(AND(Sheet1!I1329=Sheet1!J1329,Sheet1!J1329&lt;&gt;0),Sheet1!I1329,IF(AND(Sheet1!I1329&lt;&gt;Sheet1!J1329,Sheet1!J1329&lt;&gt;0),Sheet1!I1329&amp;"~"&amp;Sheet1!J1329,""))</f>
        <v>175000</v>
      </c>
      <c r="P1326" s="21" t="str">
        <f>IFERROR(VLOOKUP(Sheet1!L1329,配置检查表!$Y:$Z,2,FALSE),"")</f>
        <v/>
      </c>
      <c r="Q1326" s="21">
        <f>IF(AND(Sheet1!N1329=Sheet1!O1329,Sheet1!O1329&lt;&gt;0),Sheet1!N1329,IF(AND(Sheet1!N1329&lt;&gt;Sheet1!O1329,Sheet1!O1329&lt;&gt;0),Sheet1!N1329&amp;"~"&amp;Sheet1!O1329,""))</f>
        <v>50</v>
      </c>
      <c r="R1326" s="21" t="str">
        <f>IFERROR(VLOOKUP(Sheet1!Q1329,配置检查表!$Y:$Z,2,FALSE),"")</f>
        <v>钻石</v>
      </c>
      <c r="S1326" s="39" t="str">
        <f>IF(AND(Sheet1!S1533=Sheet1!T1533,Sheet1!T1533&lt;&gt;0),Sheet1!S1533,IF(AND(Sheet1!S1533&lt;&gt;Sheet1!T1533,Sheet1!T1533&lt;&gt;0),Sheet1!S1533&amp;"~"&amp;Sheet1!T1533,""))</f>
        <v/>
      </c>
      <c r="T1326" s="21" t="str">
        <f>IFERROR(VLOOKUP(Sheet1!V1329,配置检查表!$Y:$Z,2,FALSE),"")</f>
        <v/>
      </c>
      <c r="U1326" s="39" t="str">
        <f>IF(AND(Sheet1!X1533=Sheet1!Y1533,Sheet1!Y1533&lt;&gt;0),Sheet1!X1533,IF(AND(Sheet1!X1533&lt;&gt;Sheet1!Y1533,Sheet1!Y1533&lt;&gt;0),Sheet1!X1533&amp;"~"&amp;Sheet1!Y1533,""))</f>
        <v/>
      </c>
      <c r="V1326" s="21" t="str">
        <f>IFERROR(VLOOKUP(Sheet1!XAA,配置检查表!$Y:$Z,2,FALSE),"")</f>
        <v/>
      </c>
      <c r="W1326" s="21" t="str">
        <f>IF(AND(Sheet1!AC1533=Sheet1!AD1533,Sheet1!AD1533&lt;&gt;0),Sheet1!AC1533,IF(AND(Sheet1!AC1533&lt;&gt;Sheet1!AD1533,Sheet1!AD1533&lt;&gt;0),Sheet1!AC1533&amp;"~"&amp;Sheet1!AD1533,""))</f>
        <v/>
      </c>
    </row>
    <row r="1327" spans="1:23">
      <c r="A1327" s="3">
        <v>23104</v>
      </c>
      <c r="B1327" s="3" t="s">
        <v>965</v>
      </c>
      <c r="C1327" s="3" t="s">
        <v>965</v>
      </c>
      <c r="D1327" s="21" t="str">
        <f>IF(OR(Sheet1!I1330&lt;&gt;Sheet1!AF1330,Sheet1!AG1330&lt;&gt;Sheet1!J1330),"有影响","-")</f>
        <v>-</v>
      </c>
      <c r="E1327" s="21" t="str">
        <f>IF(OR(Sheet1!N1330&lt;&gt;Sheet1!AH1330,Sheet1!AI1330&lt;&gt;Sheet1!O1330),"有影响","-")</f>
        <v>-</v>
      </c>
      <c r="F1327" s="21" t="str">
        <f>IF(OR(Sheet1!S1330&lt;&gt;Sheet1!AJ1330,Sheet1!AK1330&lt;&gt;Sheet1!T1330),"有影响","-")</f>
        <v>-</v>
      </c>
      <c r="G1327" s="21" t="str">
        <f>IF(OR(Sheet1!X1330&lt;&gt;Sheet1!AL1330,Sheet1!AM1330&lt;&gt;Sheet1!Y1330),"有影响","-")</f>
        <v>-</v>
      </c>
      <c r="H1327" s="21" t="str">
        <f>IF(OR(Sheet1!AC1330&lt;&gt;Sheet1!AN1330,Sheet1!AO1330&lt;&gt;Sheet1!AD1330),"有影响","-")</f>
        <v>-</v>
      </c>
      <c r="I1327" s="21" t="str">
        <f>IF(Sheet1!G1330=0,"出错","-")</f>
        <v>-</v>
      </c>
      <c r="J1327" s="21" t="str">
        <f>IF(AND(Sheet1!G1330=0,Sheet1!L1330&lt;&gt;0),"出错","-")</f>
        <v>-</v>
      </c>
      <c r="K1327" s="21" t="str">
        <f>IF(AND(Sheet1!G1330=0,Sheet1!L1330=0,Sheet1!Q1330&lt;&gt;0),"出错","-")</f>
        <v>-</v>
      </c>
      <c r="L1327" s="21" t="str">
        <f>IF(AND(Sheet1!G1330=0,Sheet1!L1330=0,Sheet1!Q1330=0,Sheet1!V1330&lt;&gt;0),"出错","-")</f>
        <v>-</v>
      </c>
      <c r="M1327" s="21" t="str">
        <f>IF(AND(Sheet1!G1330=0,Sheet1!L1330=0,Sheet1!Q1330=0,Sheet1!V1330=0,Sheet1!AA1330&lt;&gt;0),"出错","-")</f>
        <v>-</v>
      </c>
      <c r="N1327" s="21" t="str">
        <f>IFERROR(VLOOKUP(Sheet1!G1330,配置检查表!$Y:$Z,2,FALSE),"")</f>
        <v>金币</v>
      </c>
      <c r="O1327" s="21">
        <f>IF(AND(Sheet1!I1330=Sheet1!J1330,Sheet1!J1330&lt;&gt;0),Sheet1!I1330,IF(AND(Sheet1!I1330&lt;&gt;Sheet1!J1330,Sheet1!J1330&lt;&gt;0),Sheet1!I1330&amp;"~"&amp;Sheet1!J1330,""))</f>
        <v>225000</v>
      </c>
      <c r="P1327" s="21" t="str">
        <f>IFERROR(VLOOKUP(Sheet1!L1330,配置检查表!$Y:$Z,2,FALSE),"")</f>
        <v/>
      </c>
      <c r="Q1327" s="21">
        <f>IF(AND(Sheet1!N1330=Sheet1!O1330,Sheet1!O1330&lt;&gt;0),Sheet1!N1330,IF(AND(Sheet1!N1330&lt;&gt;Sheet1!O1330,Sheet1!O1330&lt;&gt;0),Sheet1!N1330&amp;"~"&amp;Sheet1!O1330,""))</f>
        <v>100</v>
      </c>
      <c r="R1327" s="21" t="str">
        <f>IFERROR(VLOOKUP(Sheet1!Q1330,配置检查表!$Y:$Z,2,FALSE),"")</f>
        <v>钻石</v>
      </c>
      <c r="S1327" s="39" t="str">
        <f>IF(AND(Sheet1!S1534=Sheet1!T1534,Sheet1!T1534&lt;&gt;0),Sheet1!S1534,IF(AND(Sheet1!S1534&lt;&gt;Sheet1!T1534,Sheet1!T1534&lt;&gt;0),Sheet1!S1534&amp;"~"&amp;Sheet1!T1534,""))</f>
        <v/>
      </c>
      <c r="T1327" s="21" t="str">
        <f>IFERROR(VLOOKUP(Sheet1!V1330,配置检查表!$Y:$Z,2,FALSE),"")</f>
        <v/>
      </c>
      <c r="U1327" s="39" t="str">
        <f>IF(AND(Sheet1!X1534=Sheet1!Y1534,Sheet1!Y1534&lt;&gt;0),Sheet1!X1534,IF(AND(Sheet1!X1534&lt;&gt;Sheet1!Y1534,Sheet1!Y1534&lt;&gt;0),Sheet1!X1534&amp;"~"&amp;Sheet1!Y1534,""))</f>
        <v/>
      </c>
      <c r="V1327" s="21" t="str">
        <f>IFERROR(VLOOKUP(Sheet1!XAA,配置检查表!$Y:$Z,2,FALSE),"")</f>
        <v/>
      </c>
      <c r="W1327" s="21" t="str">
        <f>IF(AND(Sheet1!AC1534=Sheet1!AD1534,Sheet1!AD1534&lt;&gt;0),Sheet1!AC1534,IF(AND(Sheet1!AC1534&lt;&gt;Sheet1!AD1534,Sheet1!AD1534&lt;&gt;0),Sheet1!AC1534&amp;"~"&amp;Sheet1!AD1534,""))</f>
        <v/>
      </c>
    </row>
    <row r="1328" spans="1:23">
      <c r="A1328" s="3">
        <v>23105</v>
      </c>
      <c r="B1328" s="3" t="s">
        <v>966</v>
      </c>
      <c r="C1328" s="3" t="s">
        <v>966</v>
      </c>
      <c r="D1328" s="21" t="str">
        <f>IF(OR(Sheet1!I1331&lt;&gt;Sheet1!AF1331,Sheet1!AG1331&lt;&gt;Sheet1!J1331),"有影响","-")</f>
        <v>-</v>
      </c>
      <c r="E1328" s="21" t="str">
        <f>IF(OR(Sheet1!N1331&lt;&gt;Sheet1!AH1331,Sheet1!AI1331&lt;&gt;Sheet1!O1331),"有影响","-")</f>
        <v>-</v>
      </c>
      <c r="F1328" s="21" t="str">
        <f>IF(OR(Sheet1!S1331&lt;&gt;Sheet1!AJ1331,Sheet1!AK1331&lt;&gt;Sheet1!T1331),"有影响","-")</f>
        <v>-</v>
      </c>
      <c r="G1328" s="21" t="str">
        <f>IF(OR(Sheet1!X1331&lt;&gt;Sheet1!AL1331,Sheet1!AM1331&lt;&gt;Sheet1!Y1331),"有影响","-")</f>
        <v>-</v>
      </c>
      <c r="H1328" s="21" t="str">
        <f>IF(OR(Sheet1!AC1331&lt;&gt;Sheet1!AN1331,Sheet1!AO1331&lt;&gt;Sheet1!AD1331),"有影响","-")</f>
        <v>-</v>
      </c>
      <c r="I1328" s="21" t="str">
        <f>IF(Sheet1!G1331=0,"出错","-")</f>
        <v>-</v>
      </c>
      <c r="J1328" s="21" t="str">
        <f>IF(AND(Sheet1!G1331=0,Sheet1!L1331&lt;&gt;0),"出错","-")</f>
        <v>-</v>
      </c>
      <c r="K1328" s="21" t="str">
        <f>IF(AND(Sheet1!G1331=0,Sheet1!L1331=0,Sheet1!Q1331&lt;&gt;0),"出错","-")</f>
        <v>-</v>
      </c>
      <c r="L1328" s="21" t="str">
        <f>IF(AND(Sheet1!G1331=0,Sheet1!L1331=0,Sheet1!Q1331=0,Sheet1!V1331&lt;&gt;0),"出错","-")</f>
        <v>-</v>
      </c>
      <c r="M1328" s="21" t="str">
        <f>IF(AND(Sheet1!G1331=0,Sheet1!L1331=0,Sheet1!Q1331=0,Sheet1!V1331=0,Sheet1!AA1331&lt;&gt;0),"出错","-")</f>
        <v>-</v>
      </c>
      <c r="N1328" s="21" t="str">
        <f>IFERROR(VLOOKUP(Sheet1!G1331,配置检查表!$Y:$Z,2,FALSE),"")</f>
        <v>金币</v>
      </c>
      <c r="O1328" s="21">
        <f>IF(AND(Sheet1!I1331=Sheet1!J1331,Sheet1!J1331&lt;&gt;0),Sheet1!I1331,IF(AND(Sheet1!I1331&lt;&gt;Sheet1!J1331,Sheet1!J1331&lt;&gt;0),Sheet1!I1331&amp;"~"&amp;Sheet1!J1331,""))</f>
        <v>275000</v>
      </c>
      <c r="P1328" s="21" t="str">
        <f>IFERROR(VLOOKUP(Sheet1!L1331,配置检查表!$Y:$Z,2,FALSE),"")</f>
        <v/>
      </c>
      <c r="Q1328" s="21">
        <f>IF(AND(Sheet1!N1331=Sheet1!O1331,Sheet1!O1331&lt;&gt;0),Sheet1!N1331,IF(AND(Sheet1!N1331&lt;&gt;Sheet1!O1331,Sheet1!O1331&lt;&gt;0),Sheet1!N1331&amp;"~"&amp;Sheet1!O1331,""))</f>
        <v>150</v>
      </c>
      <c r="R1328" s="21" t="str">
        <f>IFERROR(VLOOKUP(Sheet1!Q1331,配置检查表!$Y:$Z,2,FALSE),"")</f>
        <v>钻石</v>
      </c>
      <c r="S1328" s="39" t="str">
        <f>IF(AND(Sheet1!S1535=Sheet1!T1535,Sheet1!T1535&lt;&gt;0),Sheet1!S1535,IF(AND(Sheet1!S1535&lt;&gt;Sheet1!T1535,Sheet1!T1535&lt;&gt;0),Sheet1!S1535&amp;"~"&amp;Sheet1!T1535,""))</f>
        <v/>
      </c>
      <c r="T1328" s="21" t="str">
        <f>IFERROR(VLOOKUP(Sheet1!V1331,配置检查表!$Y:$Z,2,FALSE),"")</f>
        <v/>
      </c>
      <c r="U1328" s="39" t="str">
        <f>IF(AND(Sheet1!X1535=Sheet1!Y1535,Sheet1!Y1535&lt;&gt;0),Sheet1!X1535,IF(AND(Sheet1!X1535&lt;&gt;Sheet1!Y1535,Sheet1!Y1535&lt;&gt;0),Sheet1!X1535&amp;"~"&amp;Sheet1!Y1535,""))</f>
        <v/>
      </c>
      <c r="V1328" s="21" t="str">
        <f>IFERROR(VLOOKUP(Sheet1!XAA,配置检查表!$Y:$Z,2,FALSE),"")</f>
        <v/>
      </c>
      <c r="W1328" s="21" t="str">
        <f>IF(AND(Sheet1!AC1535=Sheet1!AD1535,Sheet1!AD1535&lt;&gt;0),Sheet1!AC1535,IF(AND(Sheet1!AC1535&lt;&gt;Sheet1!AD1535,Sheet1!AD1535&lt;&gt;0),Sheet1!AC1535&amp;"~"&amp;Sheet1!AD1535,""))</f>
        <v/>
      </c>
    </row>
    <row r="1329" spans="1:23">
      <c r="A1329" s="17">
        <v>23106</v>
      </c>
      <c r="B1329" s="17" t="s">
        <v>1137</v>
      </c>
      <c r="C1329" s="17" t="s">
        <v>1137</v>
      </c>
      <c r="D1329" s="21" t="str">
        <f>IF(OR(Sheet1!I1332&lt;&gt;Sheet1!AF1332,Sheet1!AG1332&lt;&gt;Sheet1!J1332),"有影响","-")</f>
        <v>-</v>
      </c>
      <c r="E1329" s="21" t="str">
        <f>IF(OR(Sheet1!N1332&lt;&gt;Sheet1!AH1332,Sheet1!AI1332&lt;&gt;Sheet1!O1332),"有影响","-")</f>
        <v>-</v>
      </c>
      <c r="F1329" s="21" t="str">
        <f>IF(OR(Sheet1!S1332&lt;&gt;Sheet1!AJ1332,Sheet1!AK1332&lt;&gt;Sheet1!T1332),"有影响","-")</f>
        <v>-</v>
      </c>
      <c r="G1329" s="21" t="str">
        <f>IF(OR(Sheet1!X1332&lt;&gt;Sheet1!AL1332,Sheet1!AM1332&lt;&gt;Sheet1!Y1332),"有影响","-")</f>
        <v>-</v>
      </c>
      <c r="H1329" s="21" t="str">
        <f>IF(OR(Sheet1!AC1332&lt;&gt;Sheet1!AN1332,Sheet1!AO1332&lt;&gt;Sheet1!AD1332),"有影响","-")</f>
        <v>-</v>
      </c>
      <c r="I1329" s="21" t="str">
        <f>IF(Sheet1!G1332=0,"出错","-")</f>
        <v>-</v>
      </c>
      <c r="J1329" s="21" t="str">
        <f>IF(AND(Sheet1!G1332=0,Sheet1!L1332&lt;&gt;0),"出错","-")</f>
        <v>-</v>
      </c>
      <c r="K1329" s="21" t="str">
        <f>IF(AND(Sheet1!G1332=0,Sheet1!L1332=0,Sheet1!Q1332&lt;&gt;0),"出错","-")</f>
        <v>-</v>
      </c>
      <c r="L1329" s="21" t="str">
        <f>IF(AND(Sheet1!G1332=0,Sheet1!L1332=0,Sheet1!Q1332=0,Sheet1!V1332&lt;&gt;0),"出错","-")</f>
        <v>-</v>
      </c>
      <c r="M1329" s="21" t="str">
        <f>IF(AND(Sheet1!G1332=0,Sheet1!L1332=0,Sheet1!Q1332=0,Sheet1!V1332=0,Sheet1!AA1332&lt;&gt;0),"出错","-")</f>
        <v>-</v>
      </c>
      <c r="N1329" s="21" t="str">
        <f>IFERROR(VLOOKUP(Sheet1!G1332,配置检查表!$Y:$Z,2,FALSE),"")</f>
        <v>金币</v>
      </c>
      <c r="O1329" s="21">
        <f>IF(AND(Sheet1!I1332=Sheet1!J1332,Sheet1!J1332&lt;&gt;0),Sheet1!I1332,IF(AND(Sheet1!I1332&lt;&gt;Sheet1!J1332,Sheet1!J1332&lt;&gt;0),Sheet1!I1332&amp;"~"&amp;Sheet1!J1332,""))</f>
        <v>180000</v>
      </c>
      <c r="P1329" s="21" t="str">
        <f>IFERROR(VLOOKUP(Sheet1!L1332,配置检查表!$Y:$Z,2,FALSE),"")</f>
        <v/>
      </c>
      <c r="Q1329" s="21">
        <f>IF(AND(Sheet1!N1332=Sheet1!O1332,Sheet1!O1332&lt;&gt;0),Sheet1!N1332,IF(AND(Sheet1!N1332&lt;&gt;Sheet1!O1332,Sheet1!O1332&lt;&gt;0),Sheet1!N1332&amp;"~"&amp;Sheet1!O1332,""))</f>
        <v>50</v>
      </c>
      <c r="R1329" s="21" t="str">
        <f>IFERROR(VLOOKUP(Sheet1!Q1332,配置检查表!$Y:$Z,2,FALSE),"")</f>
        <v>钻石</v>
      </c>
      <c r="S1329" s="39" t="str">
        <f>IF(AND(Sheet1!S1536=Sheet1!T1536,Sheet1!T1536&lt;&gt;0),Sheet1!S1536,IF(AND(Sheet1!S1536&lt;&gt;Sheet1!T1536,Sheet1!T1536&lt;&gt;0),Sheet1!S1536&amp;"~"&amp;Sheet1!T1536,""))</f>
        <v/>
      </c>
      <c r="T1329" s="21" t="str">
        <f>IFERROR(VLOOKUP(Sheet1!V1332,配置检查表!$Y:$Z,2,FALSE),"")</f>
        <v/>
      </c>
      <c r="U1329" s="39" t="str">
        <f>IF(AND(Sheet1!X1536=Sheet1!Y1536,Sheet1!Y1536&lt;&gt;0),Sheet1!X1536,IF(AND(Sheet1!X1536&lt;&gt;Sheet1!Y1536,Sheet1!Y1536&lt;&gt;0),Sheet1!X1536&amp;"~"&amp;Sheet1!Y1536,""))</f>
        <v/>
      </c>
      <c r="V1329" s="21" t="str">
        <f>IFERROR(VLOOKUP(Sheet1!XAA,配置检查表!$Y:$Z,2,FALSE),"")</f>
        <v/>
      </c>
      <c r="W1329" s="21" t="str">
        <f>IF(AND(Sheet1!AC1536=Sheet1!AD1536,Sheet1!AD1536&lt;&gt;0),Sheet1!AC1536,IF(AND(Sheet1!AC1536&lt;&gt;Sheet1!AD1536,Sheet1!AD1536&lt;&gt;0),Sheet1!AC1536&amp;"~"&amp;Sheet1!AD1536,""))</f>
        <v/>
      </c>
    </row>
    <row r="1330" spans="1:23">
      <c r="A1330" s="17">
        <v>23107</v>
      </c>
      <c r="B1330" s="17" t="s">
        <v>1138</v>
      </c>
      <c r="C1330" s="17" t="s">
        <v>1138</v>
      </c>
      <c r="D1330" s="21" t="str">
        <f>IF(OR(Sheet1!I1333&lt;&gt;Sheet1!AF1333,Sheet1!AG1333&lt;&gt;Sheet1!J1333),"有影响","-")</f>
        <v>-</v>
      </c>
      <c r="E1330" s="21" t="str">
        <f>IF(OR(Sheet1!N1333&lt;&gt;Sheet1!AH1333,Sheet1!AI1333&lt;&gt;Sheet1!O1333),"有影响","-")</f>
        <v>-</v>
      </c>
      <c r="F1330" s="21" t="str">
        <f>IF(OR(Sheet1!S1333&lt;&gt;Sheet1!AJ1333,Sheet1!AK1333&lt;&gt;Sheet1!T1333),"有影响","-")</f>
        <v>-</v>
      </c>
      <c r="G1330" s="21" t="str">
        <f>IF(OR(Sheet1!X1333&lt;&gt;Sheet1!AL1333,Sheet1!AM1333&lt;&gt;Sheet1!Y1333),"有影响","-")</f>
        <v>-</v>
      </c>
      <c r="H1330" s="21" t="str">
        <f>IF(OR(Sheet1!AC1333&lt;&gt;Sheet1!AN1333,Sheet1!AO1333&lt;&gt;Sheet1!AD1333),"有影响","-")</f>
        <v>-</v>
      </c>
      <c r="I1330" s="21" t="str">
        <f>IF(Sheet1!G1333=0,"出错","-")</f>
        <v>-</v>
      </c>
      <c r="J1330" s="21" t="str">
        <f>IF(AND(Sheet1!G1333=0,Sheet1!L1333&lt;&gt;0),"出错","-")</f>
        <v>-</v>
      </c>
      <c r="K1330" s="21" t="str">
        <f>IF(AND(Sheet1!G1333=0,Sheet1!L1333=0,Sheet1!Q1333&lt;&gt;0),"出错","-")</f>
        <v>-</v>
      </c>
      <c r="L1330" s="21" t="str">
        <f>IF(AND(Sheet1!G1333=0,Sheet1!L1333=0,Sheet1!Q1333=0,Sheet1!V1333&lt;&gt;0),"出错","-")</f>
        <v>-</v>
      </c>
      <c r="M1330" s="21" t="str">
        <f>IF(AND(Sheet1!G1333=0,Sheet1!L1333=0,Sheet1!Q1333=0,Sheet1!V1333=0,Sheet1!AA1333&lt;&gt;0),"出错","-")</f>
        <v>-</v>
      </c>
      <c r="N1330" s="21" t="str">
        <f>IFERROR(VLOOKUP(Sheet1!G1333,配置检查表!$Y:$Z,2,FALSE),"")</f>
        <v>金币</v>
      </c>
      <c r="O1330" s="21">
        <f>IF(AND(Sheet1!I1333=Sheet1!J1333,Sheet1!J1333&lt;&gt;0),Sheet1!I1333,IF(AND(Sheet1!I1333&lt;&gt;Sheet1!J1333,Sheet1!J1333&lt;&gt;0),Sheet1!I1333&amp;"~"&amp;Sheet1!J1333,""))</f>
        <v>230000</v>
      </c>
      <c r="P1330" s="21" t="str">
        <f>IFERROR(VLOOKUP(Sheet1!L1333,配置检查表!$Y:$Z,2,FALSE),"")</f>
        <v/>
      </c>
      <c r="Q1330" s="21">
        <f>IF(AND(Sheet1!N1333=Sheet1!O1333,Sheet1!O1333&lt;&gt;0),Sheet1!N1333,IF(AND(Sheet1!N1333&lt;&gt;Sheet1!O1333,Sheet1!O1333&lt;&gt;0),Sheet1!N1333&amp;"~"&amp;Sheet1!O1333,""))</f>
        <v>100</v>
      </c>
      <c r="R1330" s="21" t="str">
        <f>IFERROR(VLOOKUP(Sheet1!Q1333,配置检查表!$Y:$Z,2,FALSE),"")</f>
        <v>钻石</v>
      </c>
      <c r="S1330" s="39" t="str">
        <f>IF(AND(Sheet1!S1537=Sheet1!T1537,Sheet1!T1537&lt;&gt;0),Sheet1!S1537,IF(AND(Sheet1!S1537&lt;&gt;Sheet1!T1537,Sheet1!T1537&lt;&gt;0),Sheet1!S1537&amp;"~"&amp;Sheet1!T1537,""))</f>
        <v/>
      </c>
      <c r="T1330" s="21" t="str">
        <f>IFERROR(VLOOKUP(Sheet1!V1333,配置检查表!$Y:$Z,2,FALSE),"")</f>
        <v/>
      </c>
      <c r="U1330" s="39" t="str">
        <f>IF(AND(Sheet1!X1537=Sheet1!Y1537,Sheet1!Y1537&lt;&gt;0),Sheet1!X1537,IF(AND(Sheet1!X1537&lt;&gt;Sheet1!Y1537,Sheet1!Y1537&lt;&gt;0),Sheet1!X1537&amp;"~"&amp;Sheet1!Y1537,""))</f>
        <v/>
      </c>
      <c r="V1330" s="21" t="str">
        <f>IFERROR(VLOOKUP(Sheet1!XAA,配置检查表!$Y:$Z,2,FALSE),"")</f>
        <v/>
      </c>
      <c r="W1330" s="21" t="str">
        <f>IF(AND(Sheet1!AC1537=Sheet1!AD1537,Sheet1!AD1537&lt;&gt;0),Sheet1!AC1537,IF(AND(Sheet1!AC1537&lt;&gt;Sheet1!AD1537,Sheet1!AD1537&lt;&gt;0),Sheet1!AC1537&amp;"~"&amp;Sheet1!AD1537,""))</f>
        <v/>
      </c>
    </row>
    <row r="1331" spans="1:23">
      <c r="A1331" s="17">
        <v>23108</v>
      </c>
      <c r="B1331" s="17" t="s">
        <v>1140</v>
      </c>
      <c r="C1331" s="17" t="s">
        <v>1140</v>
      </c>
      <c r="D1331" s="21" t="str">
        <f>IF(OR(Sheet1!I1334&lt;&gt;Sheet1!AF1334,Sheet1!AG1334&lt;&gt;Sheet1!J1334),"有影响","-")</f>
        <v>-</v>
      </c>
      <c r="E1331" s="21" t="str">
        <f>IF(OR(Sheet1!N1334&lt;&gt;Sheet1!AH1334,Sheet1!AI1334&lt;&gt;Sheet1!O1334),"有影响","-")</f>
        <v>-</v>
      </c>
      <c r="F1331" s="21" t="str">
        <f>IF(OR(Sheet1!S1334&lt;&gt;Sheet1!AJ1334,Sheet1!AK1334&lt;&gt;Sheet1!T1334),"有影响","-")</f>
        <v>-</v>
      </c>
      <c r="G1331" s="21" t="str">
        <f>IF(OR(Sheet1!X1334&lt;&gt;Sheet1!AL1334,Sheet1!AM1334&lt;&gt;Sheet1!Y1334),"有影响","-")</f>
        <v>-</v>
      </c>
      <c r="H1331" s="21" t="str">
        <f>IF(OR(Sheet1!AC1334&lt;&gt;Sheet1!AN1334,Sheet1!AO1334&lt;&gt;Sheet1!AD1334),"有影响","-")</f>
        <v>-</v>
      </c>
      <c r="I1331" s="21" t="str">
        <f>IF(Sheet1!G1334=0,"出错","-")</f>
        <v>-</v>
      </c>
      <c r="J1331" s="21" t="str">
        <f>IF(AND(Sheet1!G1334=0,Sheet1!L1334&lt;&gt;0),"出错","-")</f>
        <v>-</v>
      </c>
      <c r="K1331" s="21" t="str">
        <f>IF(AND(Sheet1!G1334=0,Sheet1!L1334=0,Sheet1!Q1334&lt;&gt;0),"出错","-")</f>
        <v>-</v>
      </c>
      <c r="L1331" s="21" t="str">
        <f>IF(AND(Sheet1!G1334=0,Sheet1!L1334=0,Sheet1!Q1334=0,Sheet1!V1334&lt;&gt;0),"出错","-")</f>
        <v>-</v>
      </c>
      <c r="M1331" s="21" t="str">
        <f>IF(AND(Sheet1!G1334=0,Sheet1!L1334=0,Sheet1!Q1334=0,Sheet1!V1334=0,Sheet1!AA1334&lt;&gt;0),"出错","-")</f>
        <v>-</v>
      </c>
      <c r="N1331" s="21" t="str">
        <f>IFERROR(VLOOKUP(Sheet1!G1334,配置检查表!$Y:$Z,2,FALSE),"")</f>
        <v>金币</v>
      </c>
      <c r="O1331" s="21">
        <f>IF(AND(Sheet1!I1334=Sheet1!J1334,Sheet1!J1334&lt;&gt;0),Sheet1!I1334,IF(AND(Sheet1!I1334&lt;&gt;Sheet1!J1334,Sheet1!J1334&lt;&gt;0),Sheet1!I1334&amp;"~"&amp;Sheet1!J1334,""))</f>
        <v>280000</v>
      </c>
      <c r="P1331" s="21" t="str">
        <f>IFERROR(VLOOKUP(Sheet1!L1334,配置检查表!$Y:$Z,2,FALSE),"")</f>
        <v/>
      </c>
      <c r="Q1331" s="21">
        <f>IF(AND(Sheet1!N1334=Sheet1!O1334,Sheet1!O1334&lt;&gt;0),Sheet1!N1334,IF(AND(Sheet1!N1334&lt;&gt;Sheet1!O1334,Sheet1!O1334&lt;&gt;0),Sheet1!N1334&amp;"~"&amp;Sheet1!O1334,""))</f>
        <v>150</v>
      </c>
      <c r="R1331" s="21" t="str">
        <f>IFERROR(VLOOKUP(Sheet1!Q1334,配置检查表!$Y:$Z,2,FALSE),"")</f>
        <v>钻石</v>
      </c>
      <c r="S1331" s="39" t="str">
        <f>IF(AND(Sheet1!S1538=Sheet1!T1538,Sheet1!T1538&lt;&gt;0),Sheet1!S1538,IF(AND(Sheet1!S1538&lt;&gt;Sheet1!T1538,Sheet1!T1538&lt;&gt;0),Sheet1!S1538&amp;"~"&amp;Sheet1!T1538,""))</f>
        <v/>
      </c>
      <c r="T1331" s="21" t="str">
        <f>IFERROR(VLOOKUP(Sheet1!V1334,配置检查表!$Y:$Z,2,FALSE),"")</f>
        <v/>
      </c>
      <c r="U1331" s="39" t="str">
        <f>IF(AND(Sheet1!X1538=Sheet1!Y1538,Sheet1!Y1538&lt;&gt;0),Sheet1!X1538,IF(AND(Sheet1!X1538&lt;&gt;Sheet1!Y1538,Sheet1!Y1538&lt;&gt;0),Sheet1!X1538&amp;"~"&amp;Sheet1!Y1538,""))</f>
        <v/>
      </c>
      <c r="V1331" s="21" t="str">
        <f>IFERROR(VLOOKUP(Sheet1!XAA,配置检查表!$Y:$Z,2,FALSE),"")</f>
        <v/>
      </c>
      <c r="W1331" s="21" t="str">
        <f>IF(AND(Sheet1!AC1538=Sheet1!AD1538,Sheet1!AD1538&lt;&gt;0),Sheet1!AC1538,IF(AND(Sheet1!AC1538&lt;&gt;Sheet1!AD1538,Sheet1!AD1538&lt;&gt;0),Sheet1!AC1538&amp;"~"&amp;Sheet1!AD1538,""))</f>
        <v/>
      </c>
    </row>
    <row r="1332" spans="1:23">
      <c r="A1332" s="17">
        <v>23109</v>
      </c>
      <c r="B1332" s="17" t="s">
        <v>1142</v>
      </c>
      <c r="C1332" s="17" t="s">
        <v>1142</v>
      </c>
      <c r="D1332" s="21" t="str">
        <f>IF(OR(Sheet1!I1335&lt;&gt;Sheet1!AF1335,Sheet1!AG1335&lt;&gt;Sheet1!J1335),"有影响","-")</f>
        <v>-</v>
      </c>
      <c r="E1332" s="21" t="str">
        <f>IF(OR(Sheet1!N1335&lt;&gt;Sheet1!AH1335,Sheet1!AI1335&lt;&gt;Sheet1!O1335),"有影响","-")</f>
        <v>-</v>
      </c>
      <c r="F1332" s="21" t="str">
        <f>IF(OR(Sheet1!S1335&lt;&gt;Sheet1!AJ1335,Sheet1!AK1335&lt;&gt;Sheet1!T1335),"有影响","-")</f>
        <v>-</v>
      </c>
      <c r="G1332" s="21" t="str">
        <f>IF(OR(Sheet1!X1335&lt;&gt;Sheet1!AL1335,Sheet1!AM1335&lt;&gt;Sheet1!Y1335),"有影响","-")</f>
        <v>-</v>
      </c>
      <c r="H1332" s="21" t="str">
        <f>IF(OR(Sheet1!AC1335&lt;&gt;Sheet1!AN1335,Sheet1!AO1335&lt;&gt;Sheet1!AD1335),"有影响","-")</f>
        <v>-</v>
      </c>
      <c r="I1332" s="21" t="str">
        <f>IF(Sheet1!G1335=0,"出错","-")</f>
        <v>-</v>
      </c>
      <c r="J1332" s="21" t="str">
        <f>IF(AND(Sheet1!G1335=0,Sheet1!L1335&lt;&gt;0),"出错","-")</f>
        <v>-</v>
      </c>
      <c r="K1332" s="21" t="str">
        <f>IF(AND(Sheet1!G1335=0,Sheet1!L1335=0,Sheet1!Q1335&lt;&gt;0),"出错","-")</f>
        <v>-</v>
      </c>
      <c r="L1332" s="21" t="str">
        <f>IF(AND(Sheet1!G1335=0,Sheet1!L1335=0,Sheet1!Q1335=0,Sheet1!V1335&lt;&gt;0),"出错","-")</f>
        <v>-</v>
      </c>
      <c r="M1332" s="21" t="str">
        <f>IF(AND(Sheet1!G1335=0,Sheet1!L1335=0,Sheet1!Q1335=0,Sheet1!V1335=0,Sheet1!AA1335&lt;&gt;0),"出错","-")</f>
        <v>-</v>
      </c>
      <c r="N1332" s="21" t="str">
        <f>IFERROR(VLOOKUP(Sheet1!G1335,配置检查表!$Y:$Z,2,FALSE),"")</f>
        <v>金币</v>
      </c>
      <c r="O1332" s="21">
        <f>IF(AND(Sheet1!I1335=Sheet1!J1335,Sheet1!J1335&lt;&gt;0),Sheet1!I1335,IF(AND(Sheet1!I1335&lt;&gt;Sheet1!J1335,Sheet1!J1335&lt;&gt;0),Sheet1!I1335&amp;"~"&amp;Sheet1!J1335,""))</f>
        <v>185000</v>
      </c>
      <c r="P1332" s="21" t="str">
        <f>IFERROR(VLOOKUP(Sheet1!L1335,配置检查表!$Y:$Z,2,FALSE),"")</f>
        <v/>
      </c>
      <c r="Q1332" s="21">
        <f>IF(AND(Sheet1!N1335=Sheet1!O1335,Sheet1!O1335&lt;&gt;0),Sheet1!N1335,IF(AND(Sheet1!N1335&lt;&gt;Sheet1!O1335,Sheet1!O1335&lt;&gt;0),Sheet1!N1335&amp;"~"&amp;Sheet1!O1335,""))</f>
        <v>50</v>
      </c>
      <c r="R1332" s="21" t="str">
        <f>IFERROR(VLOOKUP(Sheet1!Q1335,配置检查表!$Y:$Z,2,FALSE),"")</f>
        <v>钻石</v>
      </c>
      <c r="S1332" s="39" t="str">
        <f>IF(AND(Sheet1!S1539=Sheet1!T1539,Sheet1!T1539&lt;&gt;0),Sheet1!S1539,IF(AND(Sheet1!S1539&lt;&gt;Sheet1!T1539,Sheet1!T1539&lt;&gt;0),Sheet1!S1539&amp;"~"&amp;Sheet1!T1539,""))</f>
        <v/>
      </c>
      <c r="T1332" s="21" t="str">
        <f>IFERROR(VLOOKUP(Sheet1!V1335,配置检查表!$Y:$Z,2,FALSE),"")</f>
        <v/>
      </c>
      <c r="U1332" s="39" t="str">
        <f>IF(AND(Sheet1!X1539=Sheet1!Y1539,Sheet1!Y1539&lt;&gt;0),Sheet1!X1539,IF(AND(Sheet1!X1539&lt;&gt;Sheet1!Y1539,Sheet1!Y1539&lt;&gt;0),Sheet1!X1539&amp;"~"&amp;Sheet1!Y1539,""))</f>
        <v/>
      </c>
      <c r="V1332" s="21" t="str">
        <f>IFERROR(VLOOKUP(Sheet1!XAA,配置检查表!$Y:$Z,2,FALSE),"")</f>
        <v/>
      </c>
      <c r="W1332" s="21" t="str">
        <f>IF(AND(Sheet1!AC1539=Sheet1!AD1539,Sheet1!AD1539&lt;&gt;0),Sheet1!AC1539,IF(AND(Sheet1!AC1539&lt;&gt;Sheet1!AD1539,Sheet1!AD1539&lt;&gt;0),Sheet1!AC1539&amp;"~"&amp;Sheet1!AD1539,""))</f>
        <v/>
      </c>
    </row>
    <row r="1333" spans="1:23">
      <c r="A1333" s="17">
        <v>23110</v>
      </c>
      <c r="B1333" s="17" t="s">
        <v>1139</v>
      </c>
      <c r="C1333" s="17" t="s">
        <v>1139</v>
      </c>
      <c r="D1333" s="21" t="str">
        <f>IF(OR(Sheet1!I1336&lt;&gt;Sheet1!AF1336,Sheet1!AG1336&lt;&gt;Sheet1!J1336),"有影响","-")</f>
        <v>-</v>
      </c>
      <c r="E1333" s="21" t="str">
        <f>IF(OR(Sheet1!N1336&lt;&gt;Sheet1!AH1336,Sheet1!AI1336&lt;&gt;Sheet1!O1336),"有影响","-")</f>
        <v>-</v>
      </c>
      <c r="F1333" s="21" t="str">
        <f>IF(OR(Sheet1!S1336&lt;&gt;Sheet1!AJ1336,Sheet1!AK1336&lt;&gt;Sheet1!T1336),"有影响","-")</f>
        <v>-</v>
      </c>
      <c r="G1333" s="21" t="str">
        <f>IF(OR(Sheet1!X1336&lt;&gt;Sheet1!AL1336,Sheet1!AM1336&lt;&gt;Sheet1!Y1336),"有影响","-")</f>
        <v>-</v>
      </c>
      <c r="H1333" s="21" t="str">
        <f>IF(OR(Sheet1!AC1336&lt;&gt;Sheet1!AN1336,Sheet1!AO1336&lt;&gt;Sheet1!AD1336),"有影响","-")</f>
        <v>-</v>
      </c>
      <c r="I1333" s="21" t="str">
        <f>IF(Sheet1!G1336=0,"出错","-")</f>
        <v>-</v>
      </c>
      <c r="J1333" s="21" t="str">
        <f>IF(AND(Sheet1!G1336=0,Sheet1!L1336&lt;&gt;0),"出错","-")</f>
        <v>-</v>
      </c>
      <c r="K1333" s="21" t="str">
        <f>IF(AND(Sheet1!G1336=0,Sheet1!L1336=0,Sheet1!Q1336&lt;&gt;0),"出错","-")</f>
        <v>-</v>
      </c>
      <c r="L1333" s="21" t="str">
        <f>IF(AND(Sheet1!G1336=0,Sheet1!L1336=0,Sheet1!Q1336=0,Sheet1!V1336&lt;&gt;0),"出错","-")</f>
        <v>-</v>
      </c>
      <c r="M1333" s="21" t="str">
        <f>IF(AND(Sheet1!G1336=0,Sheet1!L1336=0,Sheet1!Q1336=0,Sheet1!V1336=0,Sheet1!AA1336&lt;&gt;0),"出错","-")</f>
        <v>-</v>
      </c>
      <c r="N1333" s="21" t="str">
        <f>IFERROR(VLOOKUP(Sheet1!G1336,配置检查表!$Y:$Z,2,FALSE),"")</f>
        <v>金币</v>
      </c>
      <c r="O1333" s="21">
        <f>IF(AND(Sheet1!I1336=Sheet1!J1336,Sheet1!J1336&lt;&gt;0),Sheet1!I1336,IF(AND(Sheet1!I1336&lt;&gt;Sheet1!J1336,Sheet1!J1336&lt;&gt;0),Sheet1!I1336&amp;"~"&amp;Sheet1!J1336,""))</f>
        <v>235000</v>
      </c>
      <c r="P1333" s="21" t="str">
        <f>IFERROR(VLOOKUP(Sheet1!L1336,配置检查表!$Y:$Z,2,FALSE),"")</f>
        <v/>
      </c>
      <c r="Q1333" s="21">
        <f>IF(AND(Sheet1!N1336=Sheet1!O1336,Sheet1!O1336&lt;&gt;0),Sheet1!N1336,IF(AND(Sheet1!N1336&lt;&gt;Sheet1!O1336,Sheet1!O1336&lt;&gt;0),Sheet1!N1336&amp;"~"&amp;Sheet1!O1336,""))</f>
        <v>100</v>
      </c>
      <c r="R1333" s="21" t="str">
        <f>IFERROR(VLOOKUP(Sheet1!Q1336,配置检查表!$Y:$Z,2,FALSE),"")</f>
        <v>钻石</v>
      </c>
      <c r="S1333" s="39" t="str">
        <f>IF(AND(Sheet1!S1540=Sheet1!T1540,Sheet1!T1540&lt;&gt;0),Sheet1!S1540,IF(AND(Sheet1!S1540&lt;&gt;Sheet1!T1540,Sheet1!T1540&lt;&gt;0),Sheet1!S1540&amp;"~"&amp;Sheet1!T1540,""))</f>
        <v/>
      </c>
      <c r="T1333" s="21" t="str">
        <f>IFERROR(VLOOKUP(Sheet1!V1336,配置检查表!$Y:$Z,2,FALSE),"")</f>
        <v/>
      </c>
      <c r="U1333" s="39" t="str">
        <f>IF(AND(Sheet1!X1540=Sheet1!Y1540,Sheet1!Y1540&lt;&gt;0),Sheet1!X1540,IF(AND(Sheet1!X1540&lt;&gt;Sheet1!Y1540,Sheet1!Y1540&lt;&gt;0),Sheet1!X1540&amp;"~"&amp;Sheet1!Y1540,""))</f>
        <v/>
      </c>
      <c r="V1333" s="21" t="str">
        <f>IFERROR(VLOOKUP(Sheet1!XAA,配置检查表!$Y:$Z,2,FALSE),"")</f>
        <v/>
      </c>
      <c r="W1333" s="21" t="str">
        <f>IF(AND(Sheet1!AC1540=Sheet1!AD1540,Sheet1!AD1540&lt;&gt;0),Sheet1!AC1540,IF(AND(Sheet1!AC1540&lt;&gt;Sheet1!AD1540,Sheet1!AD1540&lt;&gt;0),Sheet1!AC1540&amp;"~"&amp;Sheet1!AD1540,""))</f>
        <v/>
      </c>
    </row>
    <row r="1334" spans="1:23">
      <c r="A1334" s="17">
        <v>23111</v>
      </c>
      <c r="B1334" s="17" t="s">
        <v>1145</v>
      </c>
      <c r="C1334" s="17" t="s">
        <v>1145</v>
      </c>
      <c r="D1334" s="21" t="str">
        <f>IF(OR(Sheet1!I1337&lt;&gt;Sheet1!AF1337,Sheet1!AG1337&lt;&gt;Sheet1!J1337),"有影响","-")</f>
        <v>-</v>
      </c>
      <c r="E1334" s="21" t="str">
        <f>IF(OR(Sheet1!N1337&lt;&gt;Sheet1!AH1337,Sheet1!AI1337&lt;&gt;Sheet1!O1337),"有影响","-")</f>
        <v>-</v>
      </c>
      <c r="F1334" s="21" t="str">
        <f>IF(OR(Sheet1!S1337&lt;&gt;Sheet1!AJ1337,Sheet1!AK1337&lt;&gt;Sheet1!T1337),"有影响","-")</f>
        <v>-</v>
      </c>
      <c r="G1334" s="21" t="str">
        <f>IF(OR(Sheet1!X1337&lt;&gt;Sheet1!AL1337,Sheet1!AM1337&lt;&gt;Sheet1!Y1337),"有影响","-")</f>
        <v>-</v>
      </c>
      <c r="H1334" s="21" t="str">
        <f>IF(OR(Sheet1!AC1337&lt;&gt;Sheet1!AN1337,Sheet1!AO1337&lt;&gt;Sheet1!AD1337),"有影响","-")</f>
        <v>-</v>
      </c>
      <c r="I1334" s="21" t="str">
        <f>IF(Sheet1!G1337=0,"出错","-")</f>
        <v>-</v>
      </c>
      <c r="J1334" s="21" t="str">
        <f>IF(AND(Sheet1!G1337=0,Sheet1!L1337&lt;&gt;0),"出错","-")</f>
        <v>-</v>
      </c>
      <c r="K1334" s="21" t="str">
        <f>IF(AND(Sheet1!G1337=0,Sheet1!L1337=0,Sheet1!Q1337&lt;&gt;0),"出错","-")</f>
        <v>-</v>
      </c>
      <c r="L1334" s="21" t="str">
        <f>IF(AND(Sheet1!G1337=0,Sheet1!L1337=0,Sheet1!Q1337=0,Sheet1!V1337&lt;&gt;0),"出错","-")</f>
        <v>-</v>
      </c>
      <c r="M1334" s="21" t="str">
        <f>IF(AND(Sheet1!G1337=0,Sheet1!L1337=0,Sheet1!Q1337=0,Sheet1!V1337=0,Sheet1!AA1337&lt;&gt;0),"出错","-")</f>
        <v>-</v>
      </c>
      <c r="N1334" s="21" t="str">
        <f>IFERROR(VLOOKUP(Sheet1!G1337,配置检查表!$Y:$Z,2,FALSE),"")</f>
        <v>金币</v>
      </c>
      <c r="O1334" s="21">
        <f>IF(AND(Sheet1!I1337=Sheet1!J1337,Sheet1!J1337&lt;&gt;0),Sheet1!I1337,IF(AND(Sheet1!I1337&lt;&gt;Sheet1!J1337,Sheet1!J1337&lt;&gt;0),Sheet1!I1337&amp;"~"&amp;Sheet1!J1337,""))</f>
        <v>285000</v>
      </c>
      <c r="P1334" s="21" t="str">
        <f>IFERROR(VLOOKUP(Sheet1!L1337,配置检查表!$Y:$Z,2,FALSE),"")</f>
        <v/>
      </c>
      <c r="Q1334" s="21">
        <f>IF(AND(Sheet1!N1337=Sheet1!O1337,Sheet1!O1337&lt;&gt;0),Sheet1!N1337,IF(AND(Sheet1!N1337&lt;&gt;Sheet1!O1337,Sheet1!O1337&lt;&gt;0),Sheet1!N1337&amp;"~"&amp;Sheet1!O1337,""))</f>
        <v>150</v>
      </c>
      <c r="R1334" s="21" t="str">
        <f>IFERROR(VLOOKUP(Sheet1!Q1337,配置检查表!$Y:$Z,2,FALSE),"")</f>
        <v>钻石</v>
      </c>
      <c r="S1334" s="39" t="str">
        <f>IF(AND(Sheet1!S1541=Sheet1!T1541,Sheet1!T1541&lt;&gt;0),Sheet1!S1541,IF(AND(Sheet1!S1541&lt;&gt;Sheet1!T1541,Sheet1!T1541&lt;&gt;0),Sheet1!S1541&amp;"~"&amp;Sheet1!T1541,""))</f>
        <v/>
      </c>
      <c r="T1334" s="21" t="str">
        <f>IFERROR(VLOOKUP(Sheet1!V1337,配置检查表!$Y:$Z,2,FALSE),"")</f>
        <v/>
      </c>
      <c r="U1334" s="39" t="str">
        <f>IF(AND(Sheet1!X1541=Sheet1!Y1541,Sheet1!Y1541&lt;&gt;0),Sheet1!X1541,IF(AND(Sheet1!X1541&lt;&gt;Sheet1!Y1541,Sheet1!Y1541&lt;&gt;0),Sheet1!X1541&amp;"~"&amp;Sheet1!Y1541,""))</f>
        <v/>
      </c>
      <c r="V1334" s="21" t="str">
        <f>IFERROR(VLOOKUP(Sheet1!XAA,配置检查表!$Y:$Z,2,FALSE),"")</f>
        <v/>
      </c>
      <c r="W1334" s="21" t="str">
        <f>IF(AND(Sheet1!AC1541=Sheet1!AD1541,Sheet1!AD1541&lt;&gt;0),Sheet1!AC1541,IF(AND(Sheet1!AC1541&lt;&gt;Sheet1!AD1541,Sheet1!AD1541&lt;&gt;0),Sheet1!AC1541&amp;"~"&amp;Sheet1!AD1541,""))</f>
        <v/>
      </c>
    </row>
    <row r="1335" spans="1:23">
      <c r="A1335" s="17">
        <v>23112</v>
      </c>
      <c r="B1335" s="17" t="s">
        <v>1147</v>
      </c>
      <c r="C1335" s="17" t="s">
        <v>1147</v>
      </c>
      <c r="D1335" s="21" t="str">
        <f>IF(OR(Sheet1!I1338&lt;&gt;Sheet1!AF1338,Sheet1!AG1338&lt;&gt;Sheet1!J1338),"有影响","-")</f>
        <v>-</v>
      </c>
      <c r="E1335" s="21" t="str">
        <f>IF(OR(Sheet1!N1338&lt;&gt;Sheet1!AH1338,Sheet1!AI1338&lt;&gt;Sheet1!O1338),"有影响","-")</f>
        <v>-</v>
      </c>
      <c r="F1335" s="21" t="str">
        <f>IF(OR(Sheet1!S1338&lt;&gt;Sheet1!AJ1338,Sheet1!AK1338&lt;&gt;Sheet1!T1338),"有影响","-")</f>
        <v>-</v>
      </c>
      <c r="G1335" s="21" t="str">
        <f>IF(OR(Sheet1!X1338&lt;&gt;Sheet1!AL1338,Sheet1!AM1338&lt;&gt;Sheet1!Y1338),"有影响","-")</f>
        <v>-</v>
      </c>
      <c r="H1335" s="21" t="str">
        <f>IF(OR(Sheet1!AC1338&lt;&gt;Sheet1!AN1338,Sheet1!AO1338&lt;&gt;Sheet1!AD1338),"有影响","-")</f>
        <v>-</v>
      </c>
      <c r="I1335" s="21" t="str">
        <f>IF(Sheet1!G1338=0,"出错","-")</f>
        <v>-</v>
      </c>
      <c r="J1335" s="21" t="str">
        <f>IF(AND(Sheet1!G1338=0,Sheet1!L1338&lt;&gt;0),"出错","-")</f>
        <v>-</v>
      </c>
      <c r="K1335" s="21" t="str">
        <f>IF(AND(Sheet1!G1338=0,Sheet1!L1338=0,Sheet1!Q1338&lt;&gt;0),"出错","-")</f>
        <v>-</v>
      </c>
      <c r="L1335" s="21" t="str">
        <f>IF(AND(Sheet1!G1338=0,Sheet1!L1338=0,Sheet1!Q1338=0,Sheet1!V1338&lt;&gt;0),"出错","-")</f>
        <v>-</v>
      </c>
      <c r="M1335" s="21" t="str">
        <f>IF(AND(Sheet1!G1338=0,Sheet1!L1338=0,Sheet1!Q1338=0,Sheet1!V1338=0,Sheet1!AA1338&lt;&gt;0),"出错","-")</f>
        <v>-</v>
      </c>
      <c r="N1335" s="21" t="str">
        <f>IFERROR(VLOOKUP(Sheet1!G1338,配置检查表!$Y:$Z,2,FALSE),"")</f>
        <v>金币</v>
      </c>
      <c r="O1335" s="21">
        <f>IF(AND(Sheet1!I1338=Sheet1!J1338,Sheet1!J1338&lt;&gt;0),Sheet1!I1338,IF(AND(Sheet1!I1338&lt;&gt;Sheet1!J1338,Sheet1!J1338&lt;&gt;0),Sheet1!I1338&amp;"~"&amp;Sheet1!J1338,""))</f>
        <v>190000</v>
      </c>
      <c r="P1335" s="21" t="str">
        <f>IFERROR(VLOOKUP(Sheet1!L1338,配置检查表!$Y:$Z,2,FALSE),"")</f>
        <v/>
      </c>
      <c r="Q1335" s="21">
        <f>IF(AND(Sheet1!N1338=Sheet1!O1338,Sheet1!O1338&lt;&gt;0),Sheet1!N1338,IF(AND(Sheet1!N1338&lt;&gt;Sheet1!O1338,Sheet1!O1338&lt;&gt;0),Sheet1!N1338&amp;"~"&amp;Sheet1!O1338,""))</f>
        <v>50</v>
      </c>
      <c r="R1335" s="21" t="str">
        <f>IFERROR(VLOOKUP(Sheet1!Q1338,配置检查表!$Y:$Z,2,FALSE),"")</f>
        <v>钻石</v>
      </c>
      <c r="S1335" s="39" t="str">
        <f>IF(AND(Sheet1!S1542=Sheet1!T1542,Sheet1!T1542&lt;&gt;0),Sheet1!S1542,IF(AND(Sheet1!S1542&lt;&gt;Sheet1!T1542,Sheet1!T1542&lt;&gt;0),Sheet1!S1542&amp;"~"&amp;Sheet1!T1542,""))</f>
        <v/>
      </c>
      <c r="T1335" s="21" t="str">
        <f>IFERROR(VLOOKUP(Sheet1!V1338,配置检查表!$Y:$Z,2,FALSE),"")</f>
        <v/>
      </c>
      <c r="U1335" s="39" t="str">
        <f>IF(AND(Sheet1!X1542=Sheet1!Y1542,Sheet1!Y1542&lt;&gt;0),Sheet1!X1542,IF(AND(Sheet1!X1542&lt;&gt;Sheet1!Y1542,Sheet1!Y1542&lt;&gt;0),Sheet1!X1542&amp;"~"&amp;Sheet1!Y1542,""))</f>
        <v/>
      </c>
      <c r="V1335" s="21" t="str">
        <f>IFERROR(VLOOKUP(Sheet1!XAA,配置检查表!$Y:$Z,2,FALSE),"")</f>
        <v/>
      </c>
      <c r="W1335" s="21" t="str">
        <f>IF(AND(Sheet1!AC1542=Sheet1!AD1542,Sheet1!AD1542&lt;&gt;0),Sheet1!AC1542,IF(AND(Sheet1!AC1542&lt;&gt;Sheet1!AD1542,Sheet1!AD1542&lt;&gt;0),Sheet1!AC1542&amp;"~"&amp;Sheet1!AD1542,""))</f>
        <v/>
      </c>
    </row>
    <row r="1336" spans="1:23">
      <c r="A1336" s="17">
        <v>23113</v>
      </c>
      <c r="B1336" s="17" t="s">
        <v>1149</v>
      </c>
      <c r="C1336" s="17" t="s">
        <v>1149</v>
      </c>
      <c r="D1336" s="21" t="str">
        <f>IF(OR(Sheet1!I1339&lt;&gt;Sheet1!AF1339,Sheet1!AG1339&lt;&gt;Sheet1!J1339),"有影响","-")</f>
        <v>-</v>
      </c>
      <c r="E1336" s="21" t="str">
        <f>IF(OR(Sheet1!N1339&lt;&gt;Sheet1!AH1339,Sheet1!AI1339&lt;&gt;Sheet1!O1339),"有影响","-")</f>
        <v>-</v>
      </c>
      <c r="F1336" s="21" t="str">
        <f>IF(OR(Sheet1!S1339&lt;&gt;Sheet1!AJ1339,Sheet1!AK1339&lt;&gt;Sheet1!T1339),"有影响","-")</f>
        <v>-</v>
      </c>
      <c r="G1336" s="21" t="str">
        <f>IF(OR(Sheet1!X1339&lt;&gt;Sheet1!AL1339,Sheet1!AM1339&lt;&gt;Sheet1!Y1339),"有影响","-")</f>
        <v>-</v>
      </c>
      <c r="H1336" s="21" t="str">
        <f>IF(OR(Sheet1!AC1339&lt;&gt;Sheet1!AN1339,Sheet1!AO1339&lt;&gt;Sheet1!AD1339),"有影响","-")</f>
        <v>-</v>
      </c>
      <c r="I1336" s="21" t="str">
        <f>IF(Sheet1!G1339=0,"出错","-")</f>
        <v>-</v>
      </c>
      <c r="J1336" s="21" t="str">
        <f>IF(AND(Sheet1!G1339=0,Sheet1!L1339&lt;&gt;0),"出错","-")</f>
        <v>-</v>
      </c>
      <c r="K1336" s="21" t="str">
        <f>IF(AND(Sheet1!G1339=0,Sheet1!L1339=0,Sheet1!Q1339&lt;&gt;0),"出错","-")</f>
        <v>-</v>
      </c>
      <c r="L1336" s="21" t="str">
        <f>IF(AND(Sheet1!G1339=0,Sheet1!L1339=0,Sheet1!Q1339=0,Sheet1!V1339&lt;&gt;0),"出错","-")</f>
        <v>-</v>
      </c>
      <c r="M1336" s="21" t="str">
        <f>IF(AND(Sheet1!G1339=0,Sheet1!L1339=0,Sheet1!Q1339=0,Sheet1!V1339=0,Sheet1!AA1339&lt;&gt;0),"出错","-")</f>
        <v>-</v>
      </c>
      <c r="N1336" s="21" t="str">
        <f>IFERROR(VLOOKUP(Sheet1!G1339,配置检查表!$Y:$Z,2,FALSE),"")</f>
        <v>金币</v>
      </c>
      <c r="O1336" s="21">
        <f>IF(AND(Sheet1!I1339=Sheet1!J1339,Sheet1!J1339&lt;&gt;0),Sheet1!I1339,IF(AND(Sheet1!I1339&lt;&gt;Sheet1!J1339,Sheet1!J1339&lt;&gt;0),Sheet1!I1339&amp;"~"&amp;Sheet1!J1339,""))</f>
        <v>240000</v>
      </c>
      <c r="P1336" s="21" t="str">
        <f>IFERROR(VLOOKUP(Sheet1!L1339,配置检查表!$Y:$Z,2,FALSE),"")</f>
        <v/>
      </c>
      <c r="Q1336" s="21">
        <f>IF(AND(Sheet1!N1339=Sheet1!O1339,Sheet1!O1339&lt;&gt;0),Sheet1!N1339,IF(AND(Sheet1!N1339&lt;&gt;Sheet1!O1339,Sheet1!O1339&lt;&gt;0),Sheet1!N1339&amp;"~"&amp;Sheet1!O1339,""))</f>
        <v>100</v>
      </c>
      <c r="R1336" s="21" t="str">
        <f>IFERROR(VLOOKUP(Sheet1!Q1339,配置检查表!$Y:$Z,2,FALSE),"")</f>
        <v>钻石</v>
      </c>
      <c r="S1336" s="39" t="str">
        <f>IF(AND(Sheet1!S1543=Sheet1!T1543,Sheet1!T1543&lt;&gt;0),Sheet1!S1543,IF(AND(Sheet1!S1543&lt;&gt;Sheet1!T1543,Sheet1!T1543&lt;&gt;0),Sheet1!S1543&amp;"~"&amp;Sheet1!T1543,""))</f>
        <v/>
      </c>
      <c r="T1336" s="21" t="str">
        <f>IFERROR(VLOOKUP(Sheet1!V1339,配置检查表!$Y:$Z,2,FALSE),"")</f>
        <v/>
      </c>
      <c r="U1336" s="39" t="str">
        <f>IF(AND(Sheet1!X1543=Sheet1!Y1543,Sheet1!Y1543&lt;&gt;0),Sheet1!X1543,IF(AND(Sheet1!X1543&lt;&gt;Sheet1!Y1543,Sheet1!Y1543&lt;&gt;0),Sheet1!X1543&amp;"~"&amp;Sheet1!Y1543,""))</f>
        <v/>
      </c>
      <c r="V1336" s="21" t="str">
        <f>IFERROR(VLOOKUP(Sheet1!XAA,配置检查表!$Y:$Z,2,FALSE),"")</f>
        <v/>
      </c>
      <c r="W1336" s="21" t="str">
        <f>IF(AND(Sheet1!AC1543=Sheet1!AD1543,Sheet1!AD1543&lt;&gt;0),Sheet1!AC1543,IF(AND(Sheet1!AC1543&lt;&gt;Sheet1!AD1543,Sheet1!AD1543&lt;&gt;0),Sheet1!AC1543&amp;"~"&amp;Sheet1!AD1543,""))</f>
        <v/>
      </c>
    </row>
    <row r="1337" spans="1:23">
      <c r="A1337" s="17">
        <v>23114</v>
      </c>
      <c r="B1337" s="17" t="s">
        <v>1141</v>
      </c>
      <c r="C1337" s="17" t="s">
        <v>1141</v>
      </c>
      <c r="D1337" s="21" t="str">
        <f>IF(OR(Sheet1!I1340&lt;&gt;Sheet1!AF1340,Sheet1!AG1340&lt;&gt;Sheet1!J1340),"有影响","-")</f>
        <v>-</v>
      </c>
      <c r="E1337" s="21" t="str">
        <f>IF(OR(Sheet1!N1340&lt;&gt;Sheet1!AH1340,Sheet1!AI1340&lt;&gt;Sheet1!O1340),"有影响","-")</f>
        <v>-</v>
      </c>
      <c r="F1337" s="21" t="str">
        <f>IF(OR(Sheet1!S1340&lt;&gt;Sheet1!AJ1340,Sheet1!AK1340&lt;&gt;Sheet1!T1340),"有影响","-")</f>
        <v>-</v>
      </c>
      <c r="G1337" s="21" t="str">
        <f>IF(OR(Sheet1!X1340&lt;&gt;Sheet1!AL1340,Sheet1!AM1340&lt;&gt;Sheet1!Y1340),"有影响","-")</f>
        <v>-</v>
      </c>
      <c r="H1337" s="21" t="str">
        <f>IF(OR(Sheet1!AC1340&lt;&gt;Sheet1!AN1340,Sheet1!AO1340&lt;&gt;Sheet1!AD1340),"有影响","-")</f>
        <v>-</v>
      </c>
      <c r="I1337" s="21" t="str">
        <f>IF(Sheet1!G1340=0,"出错","-")</f>
        <v>-</v>
      </c>
      <c r="J1337" s="21" t="str">
        <f>IF(AND(Sheet1!G1340=0,Sheet1!L1340&lt;&gt;0),"出错","-")</f>
        <v>-</v>
      </c>
      <c r="K1337" s="21" t="str">
        <f>IF(AND(Sheet1!G1340=0,Sheet1!L1340=0,Sheet1!Q1340&lt;&gt;0),"出错","-")</f>
        <v>-</v>
      </c>
      <c r="L1337" s="21" t="str">
        <f>IF(AND(Sheet1!G1340=0,Sheet1!L1340=0,Sheet1!Q1340=0,Sheet1!V1340&lt;&gt;0),"出错","-")</f>
        <v>-</v>
      </c>
      <c r="M1337" s="21" t="str">
        <f>IF(AND(Sheet1!G1340=0,Sheet1!L1340=0,Sheet1!Q1340=0,Sheet1!V1340=0,Sheet1!AA1340&lt;&gt;0),"出错","-")</f>
        <v>-</v>
      </c>
      <c r="N1337" s="21" t="str">
        <f>IFERROR(VLOOKUP(Sheet1!G1340,配置检查表!$Y:$Z,2,FALSE),"")</f>
        <v>金币</v>
      </c>
      <c r="O1337" s="21">
        <f>IF(AND(Sheet1!I1340=Sheet1!J1340,Sheet1!J1340&lt;&gt;0),Sheet1!I1340,IF(AND(Sheet1!I1340&lt;&gt;Sheet1!J1340,Sheet1!J1340&lt;&gt;0),Sheet1!I1340&amp;"~"&amp;Sheet1!J1340,""))</f>
        <v>290000</v>
      </c>
      <c r="P1337" s="21" t="str">
        <f>IFERROR(VLOOKUP(Sheet1!L1340,配置检查表!$Y:$Z,2,FALSE),"")</f>
        <v/>
      </c>
      <c r="Q1337" s="21">
        <f>IF(AND(Sheet1!N1340=Sheet1!O1340,Sheet1!O1340&lt;&gt;0),Sheet1!N1340,IF(AND(Sheet1!N1340&lt;&gt;Sheet1!O1340,Sheet1!O1340&lt;&gt;0),Sheet1!N1340&amp;"~"&amp;Sheet1!O1340,""))</f>
        <v>150</v>
      </c>
      <c r="R1337" s="21" t="str">
        <f>IFERROR(VLOOKUP(Sheet1!Q1340,配置检查表!$Y:$Z,2,FALSE),"")</f>
        <v>钻石</v>
      </c>
      <c r="S1337" s="39" t="str">
        <f>IF(AND(Sheet1!S1544=Sheet1!T1544,Sheet1!T1544&lt;&gt;0),Sheet1!S1544,IF(AND(Sheet1!S1544&lt;&gt;Sheet1!T1544,Sheet1!T1544&lt;&gt;0),Sheet1!S1544&amp;"~"&amp;Sheet1!T1544,""))</f>
        <v/>
      </c>
      <c r="T1337" s="21" t="str">
        <f>IFERROR(VLOOKUP(Sheet1!V1340,配置检查表!$Y:$Z,2,FALSE),"")</f>
        <v/>
      </c>
      <c r="U1337" s="39" t="str">
        <f>IF(AND(Sheet1!X1544=Sheet1!Y1544,Sheet1!Y1544&lt;&gt;0),Sheet1!X1544,IF(AND(Sheet1!X1544&lt;&gt;Sheet1!Y1544,Sheet1!Y1544&lt;&gt;0),Sheet1!X1544&amp;"~"&amp;Sheet1!Y1544,""))</f>
        <v/>
      </c>
      <c r="V1337" s="21" t="str">
        <f>IFERROR(VLOOKUP(Sheet1!XAA,配置检查表!$Y:$Z,2,FALSE),"")</f>
        <v/>
      </c>
      <c r="W1337" s="21" t="str">
        <f>IF(AND(Sheet1!AC1544=Sheet1!AD1544,Sheet1!AD1544&lt;&gt;0),Sheet1!AC1544,IF(AND(Sheet1!AC1544&lt;&gt;Sheet1!AD1544,Sheet1!AD1544&lt;&gt;0),Sheet1!AC1544&amp;"~"&amp;Sheet1!AD1544,""))</f>
        <v/>
      </c>
    </row>
    <row r="1338" spans="1:23">
      <c r="A1338" s="17">
        <v>23115</v>
      </c>
      <c r="B1338" s="17" t="s">
        <v>1143</v>
      </c>
      <c r="C1338" s="17" t="s">
        <v>1143</v>
      </c>
      <c r="D1338" s="21" t="str">
        <f>IF(OR(Sheet1!I1341&lt;&gt;Sheet1!AF1341,Sheet1!AG1341&lt;&gt;Sheet1!J1341),"有影响","-")</f>
        <v>-</v>
      </c>
      <c r="E1338" s="21" t="str">
        <f>IF(OR(Sheet1!N1341&lt;&gt;Sheet1!AH1341,Sheet1!AI1341&lt;&gt;Sheet1!O1341),"有影响","-")</f>
        <v>-</v>
      </c>
      <c r="F1338" s="21" t="str">
        <f>IF(OR(Sheet1!S1341&lt;&gt;Sheet1!AJ1341,Sheet1!AK1341&lt;&gt;Sheet1!T1341),"有影响","-")</f>
        <v>-</v>
      </c>
      <c r="G1338" s="21" t="str">
        <f>IF(OR(Sheet1!X1341&lt;&gt;Sheet1!AL1341,Sheet1!AM1341&lt;&gt;Sheet1!Y1341),"有影响","-")</f>
        <v>-</v>
      </c>
      <c r="H1338" s="21" t="str">
        <f>IF(OR(Sheet1!AC1341&lt;&gt;Sheet1!AN1341,Sheet1!AO1341&lt;&gt;Sheet1!AD1341),"有影响","-")</f>
        <v>-</v>
      </c>
      <c r="I1338" s="21" t="str">
        <f>IF(Sheet1!G1341=0,"出错","-")</f>
        <v>-</v>
      </c>
      <c r="J1338" s="21" t="str">
        <f>IF(AND(Sheet1!G1341=0,Sheet1!L1341&lt;&gt;0),"出错","-")</f>
        <v>-</v>
      </c>
      <c r="K1338" s="21" t="str">
        <f>IF(AND(Sheet1!G1341=0,Sheet1!L1341=0,Sheet1!Q1341&lt;&gt;0),"出错","-")</f>
        <v>-</v>
      </c>
      <c r="L1338" s="21" t="str">
        <f>IF(AND(Sheet1!G1341=0,Sheet1!L1341=0,Sheet1!Q1341=0,Sheet1!V1341&lt;&gt;0),"出错","-")</f>
        <v>-</v>
      </c>
      <c r="M1338" s="21" t="str">
        <f>IF(AND(Sheet1!G1341=0,Sheet1!L1341=0,Sheet1!Q1341=0,Sheet1!V1341=0,Sheet1!AA1341&lt;&gt;0),"出错","-")</f>
        <v>-</v>
      </c>
      <c r="N1338" s="21" t="str">
        <f>IFERROR(VLOOKUP(Sheet1!G1341,配置检查表!$Y:$Z,2,FALSE),"")</f>
        <v>金币</v>
      </c>
      <c r="O1338" s="21">
        <f>IF(AND(Sheet1!I1341=Sheet1!J1341,Sheet1!J1341&lt;&gt;0),Sheet1!I1341,IF(AND(Sheet1!I1341&lt;&gt;Sheet1!J1341,Sheet1!J1341&lt;&gt;0),Sheet1!I1341&amp;"~"&amp;Sheet1!J1341,""))</f>
        <v>195000</v>
      </c>
      <c r="P1338" s="21" t="str">
        <f>IFERROR(VLOOKUP(Sheet1!L1341,配置检查表!$Y:$Z,2,FALSE),"")</f>
        <v/>
      </c>
      <c r="Q1338" s="21">
        <f>IF(AND(Sheet1!N1341=Sheet1!O1341,Sheet1!O1341&lt;&gt;0),Sheet1!N1341,IF(AND(Sheet1!N1341&lt;&gt;Sheet1!O1341,Sheet1!O1341&lt;&gt;0),Sheet1!N1341&amp;"~"&amp;Sheet1!O1341,""))</f>
        <v>50</v>
      </c>
      <c r="R1338" s="21" t="str">
        <f>IFERROR(VLOOKUP(Sheet1!Q1341,配置检查表!$Y:$Z,2,FALSE),"")</f>
        <v>钻石</v>
      </c>
      <c r="S1338" s="39" t="str">
        <f>IF(AND(Sheet1!S1545=Sheet1!T1545,Sheet1!T1545&lt;&gt;0),Sheet1!S1545,IF(AND(Sheet1!S1545&lt;&gt;Sheet1!T1545,Sheet1!T1545&lt;&gt;0),Sheet1!S1545&amp;"~"&amp;Sheet1!T1545,""))</f>
        <v/>
      </c>
      <c r="T1338" s="21" t="str">
        <f>IFERROR(VLOOKUP(Sheet1!V1341,配置检查表!$Y:$Z,2,FALSE),"")</f>
        <v/>
      </c>
      <c r="U1338" s="39" t="str">
        <f>IF(AND(Sheet1!X1545=Sheet1!Y1545,Sheet1!Y1545&lt;&gt;0),Sheet1!X1545,IF(AND(Sheet1!X1545&lt;&gt;Sheet1!Y1545,Sheet1!Y1545&lt;&gt;0),Sheet1!X1545&amp;"~"&amp;Sheet1!Y1545,""))</f>
        <v/>
      </c>
      <c r="V1338" s="21" t="str">
        <f>IFERROR(VLOOKUP(Sheet1!XAA,配置检查表!$Y:$Z,2,FALSE),"")</f>
        <v/>
      </c>
      <c r="W1338" s="21" t="str">
        <f>IF(AND(Sheet1!AC1545=Sheet1!AD1545,Sheet1!AD1545&lt;&gt;0),Sheet1!AC1545,IF(AND(Sheet1!AC1545&lt;&gt;Sheet1!AD1545,Sheet1!AD1545&lt;&gt;0),Sheet1!AC1545&amp;"~"&amp;Sheet1!AD1545,""))</f>
        <v/>
      </c>
    </row>
    <row r="1339" spans="1:23">
      <c r="A1339" s="17">
        <v>23116</v>
      </c>
      <c r="B1339" s="17" t="s">
        <v>1153</v>
      </c>
      <c r="C1339" s="17" t="s">
        <v>1153</v>
      </c>
      <c r="D1339" s="21" t="str">
        <f>IF(OR(Sheet1!I1342&lt;&gt;Sheet1!AF1342,Sheet1!AG1342&lt;&gt;Sheet1!J1342),"有影响","-")</f>
        <v>-</v>
      </c>
      <c r="E1339" s="21" t="str">
        <f>IF(OR(Sheet1!N1342&lt;&gt;Sheet1!AH1342,Sheet1!AI1342&lt;&gt;Sheet1!O1342),"有影响","-")</f>
        <v>-</v>
      </c>
      <c r="F1339" s="21" t="str">
        <f>IF(OR(Sheet1!S1342&lt;&gt;Sheet1!AJ1342,Sheet1!AK1342&lt;&gt;Sheet1!T1342),"有影响","-")</f>
        <v>-</v>
      </c>
      <c r="G1339" s="21" t="str">
        <f>IF(OR(Sheet1!X1342&lt;&gt;Sheet1!AL1342,Sheet1!AM1342&lt;&gt;Sheet1!Y1342),"有影响","-")</f>
        <v>-</v>
      </c>
      <c r="H1339" s="21" t="str">
        <f>IF(OR(Sheet1!AC1342&lt;&gt;Sheet1!AN1342,Sheet1!AO1342&lt;&gt;Sheet1!AD1342),"有影响","-")</f>
        <v>-</v>
      </c>
      <c r="I1339" s="21" t="str">
        <f>IF(Sheet1!G1342=0,"出错","-")</f>
        <v>-</v>
      </c>
      <c r="J1339" s="21" t="str">
        <f>IF(AND(Sheet1!G1342=0,Sheet1!L1342&lt;&gt;0),"出错","-")</f>
        <v>-</v>
      </c>
      <c r="K1339" s="21" t="str">
        <f>IF(AND(Sheet1!G1342=0,Sheet1!L1342=0,Sheet1!Q1342&lt;&gt;0),"出错","-")</f>
        <v>-</v>
      </c>
      <c r="L1339" s="21" t="str">
        <f>IF(AND(Sheet1!G1342=0,Sheet1!L1342=0,Sheet1!Q1342=0,Sheet1!V1342&lt;&gt;0),"出错","-")</f>
        <v>-</v>
      </c>
      <c r="M1339" s="21" t="str">
        <f>IF(AND(Sheet1!G1342=0,Sheet1!L1342=0,Sheet1!Q1342=0,Sheet1!V1342=0,Sheet1!AA1342&lt;&gt;0),"出错","-")</f>
        <v>-</v>
      </c>
      <c r="N1339" s="21" t="str">
        <f>IFERROR(VLOOKUP(Sheet1!G1342,配置检查表!$Y:$Z,2,FALSE),"")</f>
        <v>金币</v>
      </c>
      <c r="O1339" s="21">
        <f>IF(AND(Sheet1!I1342=Sheet1!J1342,Sheet1!J1342&lt;&gt;0),Sheet1!I1342,IF(AND(Sheet1!I1342&lt;&gt;Sheet1!J1342,Sheet1!J1342&lt;&gt;0),Sheet1!I1342&amp;"~"&amp;Sheet1!J1342,""))</f>
        <v>245000</v>
      </c>
      <c r="P1339" s="21" t="str">
        <f>IFERROR(VLOOKUP(Sheet1!L1342,配置检查表!$Y:$Z,2,FALSE),"")</f>
        <v/>
      </c>
      <c r="Q1339" s="21">
        <f>IF(AND(Sheet1!N1342=Sheet1!O1342,Sheet1!O1342&lt;&gt;0),Sheet1!N1342,IF(AND(Sheet1!N1342&lt;&gt;Sheet1!O1342,Sheet1!O1342&lt;&gt;0),Sheet1!N1342&amp;"~"&amp;Sheet1!O1342,""))</f>
        <v>100</v>
      </c>
      <c r="R1339" s="21" t="str">
        <f>IFERROR(VLOOKUP(Sheet1!Q1342,配置检查表!$Y:$Z,2,FALSE),"")</f>
        <v>钻石</v>
      </c>
      <c r="S1339" s="39" t="str">
        <f>IF(AND(Sheet1!S1546=Sheet1!T1546,Sheet1!T1546&lt;&gt;0),Sheet1!S1546,IF(AND(Sheet1!S1546&lt;&gt;Sheet1!T1546,Sheet1!T1546&lt;&gt;0),Sheet1!S1546&amp;"~"&amp;Sheet1!T1546,""))</f>
        <v/>
      </c>
      <c r="T1339" s="21" t="str">
        <f>IFERROR(VLOOKUP(Sheet1!V1342,配置检查表!$Y:$Z,2,FALSE),"")</f>
        <v/>
      </c>
      <c r="U1339" s="39" t="str">
        <f>IF(AND(Sheet1!X1546=Sheet1!Y1546,Sheet1!Y1546&lt;&gt;0),Sheet1!X1546,IF(AND(Sheet1!X1546&lt;&gt;Sheet1!Y1546,Sheet1!Y1546&lt;&gt;0),Sheet1!X1546&amp;"~"&amp;Sheet1!Y1546,""))</f>
        <v/>
      </c>
      <c r="V1339" s="21" t="str">
        <f>IFERROR(VLOOKUP(Sheet1!XAA,配置检查表!$Y:$Z,2,FALSE),"")</f>
        <v/>
      </c>
      <c r="W1339" s="21" t="str">
        <f>IF(AND(Sheet1!AC1546=Sheet1!AD1546,Sheet1!AD1546&lt;&gt;0),Sheet1!AC1546,IF(AND(Sheet1!AC1546&lt;&gt;Sheet1!AD1546,Sheet1!AD1546&lt;&gt;0),Sheet1!AC1546&amp;"~"&amp;Sheet1!AD1546,""))</f>
        <v/>
      </c>
    </row>
    <row r="1340" spans="1:23">
      <c r="A1340" s="17">
        <v>23117</v>
      </c>
      <c r="B1340" s="17" t="s">
        <v>1155</v>
      </c>
      <c r="C1340" s="17" t="s">
        <v>1155</v>
      </c>
      <c r="D1340" s="21" t="str">
        <f>IF(OR(Sheet1!I1343&lt;&gt;Sheet1!AF1343,Sheet1!AG1343&lt;&gt;Sheet1!J1343),"有影响","-")</f>
        <v>-</v>
      </c>
      <c r="E1340" s="21" t="str">
        <f>IF(OR(Sheet1!N1343&lt;&gt;Sheet1!AH1343,Sheet1!AI1343&lt;&gt;Sheet1!O1343),"有影响","-")</f>
        <v>-</v>
      </c>
      <c r="F1340" s="21" t="str">
        <f>IF(OR(Sheet1!S1343&lt;&gt;Sheet1!AJ1343,Sheet1!AK1343&lt;&gt;Sheet1!T1343),"有影响","-")</f>
        <v>-</v>
      </c>
      <c r="G1340" s="21" t="str">
        <f>IF(OR(Sheet1!X1343&lt;&gt;Sheet1!AL1343,Sheet1!AM1343&lt;&gt;Sheet1!Y1343),"有影响","-")</f>
        <v>-</v>
      </c>
      <c r="H1340" s="21" t="str">
        <f>IF(OR(Sheet1!AC1343&lt;&gt;Sheet1!AN1343,Sheet1!AO1343&lt;&gt;Sheet1!AD1343),"有影响","-")</f>
        <v>-</v>
      </c>
      <c r="I1340" s="21" t="str">
        <f>IF(Sheet1!G1343=0,"出错","-")</f>
        <v>-</v>
      </c>
      <c r="J1340" s="21" t="str">
        <f>IF(AND(Sheet1!G1343=0,Sheet1!L1343&lt;&gt;0),"出错","-")</f>
        <v>-</v>
      </c>
      <c r="K1340" s="21" t="str">
        <f>IF(AND(Sheet1!G1343=0,Sheet1!L1343=0,Sheet1!Q1343&lt;&gt;0),"出错","-")</f>
        <v>-</v>
      </c>
      <c r="L1340" s="21" t="str">
        <f>IF(AND(Sheet1!G1343=0,Sheet1!L1343=0,Sheet1!Q1343=0,Sheet1!V1343&lt;&gt;0),"出错","-")</f>
        <v>-</v>
      </c>
      <c r="M1340" s="21" t="str">
        <f>IF(AND(Sheet1!G1343=0,Sheet1!L1343=0,Sheet1!Q1343=0,Sheet1!V1343=0,Sheet1!AA1343&lt;&gt;0),"出错","-")</f>
        <v>-</v>
      </c>
      <c r="N1340" s="21" t="str">
        <f>IFERROR(VLOOKUP(Sheet1!G1343,配置检查表!$Y:$Z,2,FALSE),"")</f>
        <v>金币</v>
      </c>
      <c r="O1340" s="21">
        <f>IF(AND(Sheet1!I1343=Sheet1!J1343,Sheet1!J1343&lt;&gt;0),Sheet1!I1343,IF(AND(Sheet1!I1343&lt;&gt;Sheet1!J1343,Sheet1!J1343&lt;&gt;0),Sheet1!I1343&amp;"~"&amp;Sheet1!J1343,""))</f>
        <v>295000</v>
      </c>
      <c r="P1340" s="21" t="str">
        <f>IFERROR(VLOOKUP(Sheet1!L1343,配置检查表!$Y:$Z,2,FALSE),"")</f>
        <v/>
      </c>
      <c r="Q1340" s="21">
        <f>IF(AND(Sheet1!N1343=Sheet1!O1343,Sheet1!O1343&lt;&gt;0),Sheet1!N1343,IF(AND(Sheet1!N1343&lt;&gt;Sheet1!O1343,Sheet1!O1343&lt;&gt;0),Sheet1!N1343&amp;"~"&amp;Sheet1!O1343,""))</f>
        <v>150</v>
      </c>
      <c r="R1340" s="21" t="str">
        <f>IFERROR(VLOOKUP(Sheet1!Q1343,配置检查表!$Y:$Z,2,FALSE),"")</f>
        <v>钻石</v>
      </c>
      <c r="S1340" s="39" t="str">
        <f>IF(AND(Sheet1!S1547=Sheet1!T1547,Sheet1!T1547&lt;&gt;0),Sheet1!S1547,IF(AND(Sheet1!S1547&lt;&gt;Sheet1!T1547,Sheet1!T1547&lt;&gt;0),Sheet1!S1547&amp;"~"&amp;Sheet1!T1547,""))</f>
        <v/>
      </c>
      <c r="T1340" s="21" t="str">
        <f>IFERROR(VLOOKUP(Sheet1!V1343,配置检查表!$Y:$Z,2,FALSE),"")</f>
        <v/>
      </c>
      <c r="U1340" s="39" t="str">
        <f>IF(AND(Sheet1!X1547=Sheet1!Y1547,Sheet1!Y1547&lt;&gt;0),Sheet1!X1547,IF(AND(Sheet1!X1547&lt;&gt;Sheet1!Y1547,Sheet1!Y1547&lt;&gt;0),Sheet1!X1547&amp;"~"&amp;Sheet1!Y1547,""))</f>
        <v/>
      </c>
      <c r="V1340" s="21" t="str">
        <f>IFERROR(VLOOKUP(Sheet1!XAA,配置检查表!$Y:$Z,2,FALSE),"")</f>
        <v/>
      </c>
      <c r="W1340" s="21" t="str">
        <f>IF(AND(Sheet1!AC1547=Sheet1!AD1547,Sheet1!AD1547&lt;&gt;0),Sheet1!AC1547,IF(AND(Sheet1!AC1547&lt;&gt;Sheet1!AD1547,Sheet1!AD1547&lt;&gt;0),Sheet1!AC1547&amp;"~"&amp;Sheet1!AD1547,""))</f>
        <v/>
      </c>
    </row>
    <row r="1341" spans="1:23">
      <c r="A1341" s="17">
        <v>23118</v>
      </c>
      <c r="B1341" s="17" t="s">
        <v>1157</v>
      </c>
      <c r="C1341" s="17" t="s">
        <v>1157</v>
      </c>
      <c r="D1341" s="21" t="str">
        <f>IF(OR(Sheet1!I1344&lt;&gt;Sheet1!AF1344,Sheet1!AG1344&lt;&gt;Sheet1!J1344),"有影响","-")</f>
        <v>-</v>
      </c>
      <c r="E1341" s="21" t="str">
        <f>IF(OR(Sheet1!N1344&lt;&gt;Sheet1!AH1344,Sheet1!AI1344&lt;&gt;Sheet1!O1344),"有影响","-")</f>
        <v>-</v>
      </c>
      <c r="F1341" s="21" t="str">
        <f>IF(OR(Sheet1!S1344&lt;&gt;Sheet1!AJ1344,Sheet1!AK1344&lt;&gt;Sheet1!T1344),"有影响","-")</f>
        <v>-</v>
      </c>
      <c r="G1341" s="21" t="str">
        <f>IF(OR(Sheet1!X1344&lt;&gt;Sheet1!AL1344,Sheet1!AM1344&lt;&gt;Sheet1!Y1344),"有影响","-")</f>
        <v>-</v>
      </c>
      <c r="H1341" s="21" t="str">
        <f>IF(OR(Sheet1!AC1344&lt;&gt;Sheet1!AN1344,Sheet1!AO1344&lt;&gt;Sheet1!AD1344),"有影响","-")</f>
        <v>-</v>
      </c>
      <c r="I1341" s="21" t="str">
        <f>IF(Sheet1!G1344=0,"出错","-")</f>
        <v>-</v>
      </c>
      <c r="J1341" s="21" t="str">
        <f>IF(AND(Sheet1!G1344=0,Sheet1!L1344&lt;&gt;0),"出错","-")</f>
        <v>-</v>
      </c>
      <c r="K1341" s="21" t="str">
        <f>IF(AND(Sheet1!G1344=0,Sheet1!L1344=0,Sheet1!Q1344&lt;&gt;0),"出错","-")</f>
        <v>-</v>
      </c>
      <c r="L1341" s="21" t="str">
        <f>IF(AND(Sheet1!G1344=0,Sheet1!L1344=0,Sheet1!Q1344=0,Sheet1!V1344&lt;&gt;0),"出错","-")</f>
        <v>-</v>
      </c>
      <c r="M1341" s="21" t="str">
        <f>IF(AND(Sheet1!G1344=0,Sheet1!L1344=0,Sheet1!Q1344=0,Sheet1!V1344=0,Sheet1!AA1344&lt;&gt;0),"出错","-")</f>
        <v>-</v>
      </c>
      <c r="N1341" s="21" t="str">
        <f>IFERROR(VLOOKUP(Sheet1!G1344,配置检查表!$Y:$Z,2,FALSE),"")</f>
        <v>金币</v>
      </c>
      <c r="O1341" s="21">
        <f>IF(AND(Sheet1!I1344=Sheet1!J1344,Sheet1!J1344&lt;&gt;0),Sheet1!I1344,IF(AND(Sheet1!I1344&lt;&gt;Sheet1!J1344,Sheet1!J1344&lt;&gt;0),Sheet1!I1344&amp;"~"&amp;Sheet1!J1344,""))</f>
        <v>200000</v>
      </c>
      <c r="P1341" s="21" t="str">
        <f>IFERROR(VLOOKUP(Sheet1!L1344,配置检查表!$Y:$Z,2,FALSE),"")</f>
        <v/>
      </c>
      <c r="Q1341" s="21">
        <f>IF(AND(Sheet1!N1344=Sheet1!O1344,Sheet1!O1344&lt;&gt;0),Sheet1!N1344,IF(AND(Sheet1!N1344&lt;&gt;Sheet1!O1344,Sheet1!O1344&lt;&gt;0),Sheet1!N1344&amp;"~"&amp;Sheet1!O1344,""))</f>
        <v>50</v>
      </c>
      <c r="R1341" s="21" t="str">
        <f>IFERROR(VLOOKUP(Sheet1!Q1344,配置检查表!$Y:$Z,2,FALSE),"")</f>
        <v>钻石</v>
      </c>
      <c r="S1341" s="39" t="str">
        <f>IF(AND(Sheet1!S1548=Sheet1!T1548,Sheet1!T1548&lt;&gt;0),Sheet1!S1548,IF(AND(Sheet1!S1548&lt;&gt;Sheet1!T1548,Sheet1!T1548&lt;&gt;0),Sheet1!S1548&amp;"~"&amp;Sheet1!T1548,""))</f>
        <v/>
      </c>
      <c r="T1341" s="21" t="str">
        <f>IFERROR(VLOOKUP(Sheet1!V1344,配置检查表!$Y:$Z,2,FALSE),"")</f>
        <v/>
      </c>
      <c r="U1341" s="39" t="str">
        <f>IF(AND(Sheet1!X1548=Sheet1!Y1548,Sheet1!Y1548&lt;&gt;0),Sheet1!X1548,IF(AND(Sheet1!X1548&lt;&gt;Sheet1!Y1548,Sheet1!Y1548&lt;&gt;0),Sheet1!X1548&amp;"~"&amp;Sheet1!Y1548,""))</f>
        <v/>
      </c>
      <c r="V1341" s="21" t="str">
        <f>IFERROR(VLOOKUP(Sheet1!XAA,配置检查表!$Y:$Z,2,FALSE),"")</f>
        <v/>
      </c>
      <c r="W1341" s="21" t="str">
        <f>IF(AND(Sheet1!AC1548=Sheet1!AD1548,Sheet1!AD1548&lt;&gt;0),Sheet1!AC1548,IF(AND(Sheet1!AC1548&lt;&gt;Sheet1!AD1548,Sheet1!AD1548&lt;&gt;0),Sheet1!AC1548&amp;"~"&amp;Sheet1!AD1548,""))</f>
        <v/>
      </c>
    </row>
    <row r="1342" spans="1:23">
      <c r="A1342" s="17">
        <v>23119</v>
      </c>
      <c r="B1342" s="17" t="s">
        <v>1144</v>
      </c>
      <c r="C1342" s="17" t="s">
        <v>1144</v>
      </c>
      <c r="D1342" s="21" t="str">
        <f>IF(OR(Sheet1!I1345&lt;&gt;Sheet1!AF1345,Sheet1!AG1345&lt;&gt;Sheet1!J1345),"有影响","-")</f>
        <v>-</v>
      </c>
      <c r="E1342" s="21" t="str">
        <f>IF(OR(Sheet1!N1345&lt;&gt;Sheet1!AH1345,Sheet1!AI1345&lt;&gt;Sheet1!O1345),"有影响","-")</f>
        <v>-</v>
      </c>
      <c r="F1342" s="21" t="str">
        <f>IF(OR(Sheet1!S1345&lt;&gt;Sheet1!AJ1345,Sheet1!AK1345&lt;&gt;Sheet1!T1345),"有影响","-")</f>
        <v>-</v>
      </c>
      <c r="G1342" s="21" t="str">
        <f>IF(OR(Sheet1!X1345&lt;&gt;Sheet1!AL1345,Sheet1!AM1345&lt;&gt;Sheet1!Y1345),"有影响","-")</f>
        <v>-</v>
      </c>
      <c r="H1342" s="21" t="str">
        <f>IF(OR(Sheet1!AC1345&lt;&gt;Sheet1!AN1345,Sheet1!AO1345&lt;&gt;Sheet1!AD1345),"有影响","-")</f>
        <v>-</v>
      </c>
      <c r="I1342" s="21" t="str">
        <f>IF(Sheet1!G1345=0,"出错","-")</f>
        <v>-</v>
      </c>
      <c r="J1342" s="21" t="str">
        <f>IF(AND(Sheet1!G1345=0,Sheet1!L1345&lt;&gt;0),"出错","-")</f>
        <v>-</v>
      </c>
      <c r="K1342" s="21" t="str">
        <f>IF(AND(Sheet1!G1345=0,Sheet1!L1345=0,Sheet1!Q1345&lt;&gt;0),"出错","-")</f>
        <v>-</v>
      </c>
      <c r="L1342" s="21" t="str">
        <f>IF(AND(Sheet1!G1345=0,Sheet1!L1345=0,Sheet1!Q1345=0,Sheet1!V1345&lt;&gt;0),"出错","-")</f>
        <v>-</v>
      </c>
      <c r="M1342" s="21" t="str">
        <f>IF(AND(Sheet1!G1345=0,Sheet1!L1345=0,Sheet1!Q1345=0,Sheet1!V1345=0,Sheet1!AA1345&lt;&gt;0),"出错","-")</f>
        <v>-</v>
      </c>
      <c r="N1342" s="21" t="str">
        <f>IFERROR(VLOOKUP(Sheet1!G1345,配置检查表!$Y:$Z,2,FALSE),"")</f>
        <v>金币</v>
      </c>
      <c r="O1342" s="21">
        <f>IF(AND(Sheet1!I1345=Sheet1!J1345,Sheet1!J1345&lt;&gt;0),Sheet1!I1345,IF(AND(Sheet1!I1345&lt;&gt;Sheet1!J1345,Sheet1!J1345&lt;&gt;0),Sheet1!I1345&amp;"~"&amp;Sheet1!J1345,""))</f>
        <v>250000</v>
      </c>
      <c r="P1342" s="21" t="str">
        <f>IFERROR(VLOOKUP(Sheet1!L1345,配置检查表!$Y:$Z,2,FALSE),"")</f>
        <v/>
      </c>
      <c r="Q1342" s="21">
        <f>IF(AND(Sheet1!N1345=Sheet1!O1345,Sheet1!O1345&lt;&gt;0),Sheet1!N1345,IF(AND(Sheet1!N1345&lt;&gt;Sheet1!O1345,Sheet1!O1345&lt;&gt;0),Sheet1!N1345&amp;"~"&amp;Sheet1!O1345,""))</f>
        <v>100</v>
      </c>
      <c r="R1342" s="21" t="str">
        <f>IFERROR(VLOOKUP(Sheet1!Q1345,配置检查表!$Y:$Z,2,FALSE),"")</f>
        <v>钻石</v>
      </c>
      <c r="S1342" s="39" t="str">
        <f>IF(AND(Sheet1!S1549=Sheet1!T1549,Sheet1!T1549&lt;&gt;0),Sheet1!S1549,IF(AND(Sheet1!S1549&lt;&gt;Sheet1!T1549,Sheet1!T1549&lt;&gt;0),Sheet1!S1549&amp;"~"&amp;Sheet1!T1549,""))</f>
        <v/>
      </c>
      <c r="T1342" s="21" t="str">
        <f>IFERROR(VLOOKUP(Sheet1!V1345,配置检查表!$Y:$Z,2,FALSE),"")</f>
        <v/>
      </c>
      <c r="U1342" s="39" t="str">
        <f>IF(AND(Sheet1!X1549=Sheet1!Y1549,Sheet1!Y1549&lt;&gt;0),Sheet1!X1549,IF(AND(Sheet1!X1549&lt;&gt;Sheet1!Y1549,Sheet1!Y1549&lt;&gt;0),Sheet1!X1549&amp;"~"&amp;Sheet1!Y1549,""))</f>
        <v/>
      </c>
      <c r="V1342" s="21" t="str">
        <f>IFERROR(VLOOKUP(Sheet1!XAA,配置检查表!$Y:$Z,2,FALSE),"")</f>
        <v/>
      </c>
      <c r="W1342" s="21" t="str">
        <f>IF(AND(Sheet1!AC1549=Sheet1!AD1549,Sheet1!AD1549&lt;&gt;0),Sheet1!AC1549,IF(AND(Sheet1!AC1549&lt;&gt;Sheet1!AD1549,Sheet1!AD1549&lt;&gt;0),Sheet1!AC1549&amp;"~"&amp;Sheet1!AD1549,""))</f>
        <v/>
      </c>
    </row>
    <row r="1343" spans="1:23">
      <c r="A1343" s="17">
        <v>23120</v>
      </c>
      <c r="B1343" s="17" t="s">
        <v>1160</v>
      </c>
      <c r="C1343" s="17" t="s">
        <v>1160</v>
      </c>
      <c r="D1343" s="21" t="str">
        <f>IF(OR(Sheet1!I1346&lt;&gt;Sheet1!AF1346,Sheet1!AG1346&lt;&gt;Sheet1!J1346),"有影响","-")</f>
        <v>-</v>
      </c>
      <c r="E1343" s="21" t="str">
        <f>IF(OR(Sheet1!N1346&lt;&gt;Sheet1!AH1346,Sheet1!AI1346&lt;&gt;Sheet1!O1346),"有影响","-")</f>
        <v>-</v>
      </c>
      <c r="F1343" s="21" t="str">
        <f>IF(OR(Sheet1!S1346&lt;&gt;Sheet1!AJ1346,Sheet1!AK1346&lt;&gt;Sheet1!T1346),"有影响","-")</f>
        <v>-</v>
      </c>
      <c r="G1343" s="21" t="str">
        <f>IF(OR(Sheet1!X1346&lt;&gt;Sheet1!AL1346,Sheet1!AM1346&lt;&gt;Sheet1!Y1346),"有影响","-")</f>
        <v>-</v>
      </c>
      <c r="H1343" s="21" t="str">
        <f>IF(OR(Sheet1!AC1346&lt;&gt;Sheet1!AN1346,Sheet1!AO1346&lt;&gt;Sheet1!AD1346),"有影响","-")</f>
        <v>-</v>
      </c>
      <c r="I1343" s="21" t="str">
        <f>IF(Sheet1!G1346=0,"出错","-")</f>
        <v>-</v>
      </c>
      <c r="J1343" s="21" t="str">
        <f>IF(AND(Sheet1!G1346=0,Sheet1!L1346&lt;&gt;0),"出错","-")</f>
        <v>-</v>
      </c>
      <c r="K1343" s="21" t="str">
        <f>IF(AND(Sheet1!G1346=0,Sheet1!L1346=0,Sheet1!Q1346&lt;&gt;0),"出错","-")</f>
        <v>-</v>
      </c>
      <c r="L1343" s="21" t="str">
        <f>IF(AND(Sheet1!G1346=0,Sheet1!L1346=0,Sheet1!Q1346=0,Sheet1!V1346&lt;&gt;0),"出错","-")</f>
        <v>-</v>
      </c>
      <c r="M1343" s="21" t="str">
        <f>IF(AND(Sheet1!G1346=0,Sheet1!L1346=0,Sheet1!Q1346=0,Sheet1!V1346=0,Sheet1!AA1346&lt;&gt;0),"出错","-")</f>
        <v>-</v>
      </c>
      <c r="N1343" s="21" t="str">
        <f>IFERROR(VLOOKUP(Sheet1!G1346,配置检查表!$Y:$Z,2,FALSE),"")</f>
        <v>金币</v>
      </c>
      <c r="O1343" s="21">
        <f>IF(AND(Sheet1!I1346=Sheet1!J1346,Sheet1!J1346&lt;&gt;0),Sheet1!I1346,IF(AND(Sheet1!I1346&lt;&gt;Sheet1!J1346,Sheet1!J1346&lt;&gt;0),Sheet1!I1346&amp;"~"&amp;Sheet1!J1346,""))</f>
        <v>300000</v>
      </c>
      <c r="P1343" s="21" t="str">
        <f>IFERROR(VLOOKUP(Sheet1!L1346,配置检查表!$Y:$Z,2,FALSE),"")</f>
        <v/>
      </c>
      <c r="Q1343" s="21">
        <f>IF(AND(Sheet1!N1346=Sheet1!O1346,Sheet1!O1346&lt;&gt;0),Sheet1!N1346,IF(AND(Sheet1!N1346&lt;&gt;Sheet1!O1346,Sheet1!O1346&lt;&gt;0),Sheet1!N1346&amp;"~"&amp;Sheet1!O1346,""))</f>
        <v>150</v>
      </c>
      <c r="R1343" s="21" t="str">
        <f>IFERROR(VLOOKUP(Sheet1!Q1346,配置检查表!$Y:$Z,2,FALSE),"")</f>
        <v>钻石</v>
      </c>
      <c r="S1343" s="39" t="str">
        <f>IF(AND(Sheet1!S1550=Sheet1!T1550,Sheet1!T1550&lt;&gt;0),Sheet1!S1550,IF(AND(Sheet1!S1550&lt;&gt;Sheet1!T1550,Sheet1!T1550&lt;&gt;0),Sheet1!S1550&amp;"~"&amp;Sheet1!T1550,""))</f>
        <v/>
      </c>
      <c r="T1343" s="21" t="str">
        <f>IFERROR(VLOOKUP(Sheet1!V1346,配置检查表!$Y:$Z,2,FALSE),"")</f>
        <v/>
      </c>
      <c r="U1343" s="39" t="str">
        <f>IF(AND(Sheet1!X1550=Sheet1!Y1550,Sheet1!Y1550&lt;&gt;0),Sheet1!X1550,IF(AND(Sheet1!X1550&lt;&gt;Sheet1!Y1550,Sheet1!Y1550&lt;&gt;0),Sheet1!X1550&amp;"~"&amp;Sheet1!Y1550,""))</f>
        <v/>
      </c>
      <c r="V1343" s="21" t="str">
        <f>IFERROR(VLOOKUP(Sheet1!XAA,配置检查表!$Y:$Z,2,FALSE),"")</f>
        <v/>
      </c>
      <c r="W1343" s="21" t="str">
        <f>IF(AND(Sheet1!AC1550=Sheet1!AD1550,Sheet1!AD1550&lt;&gt;0),Sheet1!AC1550,IF(AND(Sheet1!AC1550&lt;&gt;Sheet1!AD1550,Sheet1!AD1550&lt;&gt;0),Sheet1!AC1550&amp;"~"&amp;Sheet1!AD1550,""))</f>
        <v/>
      </c>
    </row>
    <row r="1344" spans="1:23">
      <c r="A1344" s="17">
        <v>23121</v>
      </c>
      <c r="B1344" s="17" t="s">
        <v>1162</v>
      </c>
      <c r="C1344" s="17" t="s">
        <v>1162</v>
      </c>
      <c r="D1344" s="21" t="str">
        <f>IF(OR(Sheet1!I1347&lt;&gt;Sheet1!AF1347,Sheet1!AG1347&lt;&gt;Sheet1!J1347),"有影响","-")</f>
        <v>-</v>
      </c>
      <c r="E1344" s="21" t="str">
        <f>IF(OR(Sheet1!N1347&lt;&gt;Sheet1!AH1347,Sheet1!AI1347&lt;&gt;Sheet1!O1347),"有影响","-")</f>
        <v>-</v>
      </c>
      <c r="F1344" s="21" t="str">
        <f>IF(OR(Sheet1!S1347&lt;&gt;Sheet1!AJ1347,Sheet1!AK1347&lt;&gt;Sheet1!T1347),"有影响","-")</f>
        <v>-</v>
      </c>
      <c r="G1344" s="21" t="str">
        <f>IF(OR(Sheet1!X1347&lt;&gt;Sheet1!AL1347,Sheet1!AM1347&lt;&gt;Sheet1!Y1347),"有影响","-")</f>
        <v>-</v>
      </c>
      <c r="H1344" s="21" t="str">
        <f>IF(OR(Sheet1!AC1347&lt;&gt;Sheet1!AN1347,Sheet1!AO1347&lt;&gt;Sheet1!AD1347),"有影响","-")</f>
        <v>-</v>
      </c>
      <c r="I1344" s="21" t="str">
        <f>IF(Sheet1!G1347=0,"出错","-")</f>
        <v>-</v>
      </c>
      <c r="J1344" s="21" t="str">
        <f>IF(AND(Sheet1!G1347=0,Sheet1!L1347&lt;&gt;0),"出错","-")</f>
        <v>-</v>
      </c>
      <c r="K1344" s="21" t="str">
        <f>IF(AND(Sheet1!G1347=0,Sheet1!L1347=0,Sheet1!Q1347&lt;&gt;0),"出错","-")</f>
        <v>-</v>
      </c>
      <c r="L1344" s="21" t="str">
        <f>IF(AND(Sheet1!G1347=0,Sheet1!L1347=0,Sheet1!Q1347=0,Sheet1!V1347&lt;&gt;0),"出错","-")</f>
        <v>-</v>
      </c>
      <c r="M1344" s="21" t="str">
        <f>IF(AND(Sheet1!G1347=0,Sheet1!L1347=0,Sheet1!Q1347=0,Sheet1!V1347=0,Sheet1!AA1347&lt;&gt;0),"出错","-")</f>
        <v>-</v>
      </c>
      <c r="N1344" s="21" t="str">
        <f>IFERROR(VLOOKUP(Sheet1!G1347,配置检查表!$Y:$Z,2,FALSE),"")</f>
        <v>金币</v>
      </c>
      <c r="O1344" s="21">
        <f>IF(AND(Sheet1!I1347=Sheet1!J1347,Sheet1!J1347&lt;&gt;0),Sheet1!I1347,IF(AND(Sheet1!I1347&lt;&gt;Sheet1!J1347,Sheet1!J1347&lt;&gt;0),Sheet1!I1347&amp;"~"&amp;Sheet1!J1347,""))</f>
        <v>205000</v>
      </c>
      <c r="P1344" s="21" t="str">
        <f>IFERROR(VLOOKUP(Sheet1!L1347,配置检查表!$Y:$Z,2,FALSE),"")</f>
        <v/>
      </c>
      <c r="Q1344" s="21">
        <f>IF(AND(Sheet1!N1347=Sheet1!O1347,Sheet1!O1347&lt;&gt;0),Sheet1!N1347,IF(AND(Sheet1!N1347&lt;&gt;Sheet1!O1347,Sheet1!O1347&lt;&gt;0),Sheet1!N1347&amp;"~"&amp;Sheet1!O1347,""))</f>
        <v>50</v>
      </c>
      <c r="R1344" s="21" t="str">
        <f>IFERROR(VLOOKUP(Sheet1!Q1347,配置检查表!$Y:$Z,2,FALSE),"")</f>
        <v>钻石</v>
      </c>
      <c r="S1344" s="39" t="str">
        <f>IF(AND(Sheet1!S1551=Sheet1!T1551,Sheet1!T1551&lt;&gt;0),Sheet1!S1551,IF(AND(Sheet1!S1551&lt;&gt;Sheet1!T1551,Sheet1!T1551&lt;&gt;0),Sheet1!S1551&amp;"~"&amp;Sheet1!T1551,""))</f>
        <v/>
      </c>
      <c r="T1344" s="21" t="str">
        <f>IFERROR(VLOOKUP(Sheet1!V1347,配置检查表!$Y:$Z,2,FALSE),"")</f>
        <v/>
      </c>
      <c r="U1344" s="39" t="str">
        <f>IF(AND(Sheet1!X1551=Sheet1!Y1551,Sheet1!Y1551&lt;&gt;0),Sheet1!X1551,IF(AND(Sheet1!X1551&lt;&gt;Sheet1!Y1551,Sheet1!Y1551&lt;&gt;0),Sheet1!X1551&amp;"~"&amp;Sheet1!Y1551,""))</f>
        <v/>
      </c>
      <c r="V1344" s="21" t="str">
        <f>IFERROR(VLOOKUP(Sheet1!XAA,配置检查表!$Y:$Z,2,FALSE),"")</f>
        <v/>
      </c>
      <c r="W1344" s="21" t="str">
        <f>IF(AND(Sheet1!AC1551=Sheet1!AD1551,Sheet1!AD1551&lt;&gt;0),Sheet1!AC1551,IF(AND(Sheet1!AC1551&lt;&gt;Sheet1!AD1551,Sheet1!AD1551&lt;&gt;0),Sheet1!AC1551&amp;"~"&amp;Sheet1!AD1551,""))</f>
        <v/>
      </c>
    </row>
    <row r="1345" spans="1:23">
      <c r="A1345" s="17">
        <v>23122</v>
      </c>
      <c r="B1345" s="17" t="s">
        <v>1163</v>
      </c>
      <c r="C1345" s="17" t="s">
        <v>1163</v>
      </c>
      <c r="D1345" s="21" t="str">
        <f>IF(OR(Sheet1!I1348&lt;&gt;Sheet1!AF1348,Sheet1!AG1348&lt;&gt;Sheet1!J1348),"有影响","-")</f>
        <v>-</v>
      </c>
      <c r="E1345" s="21" t="str">
        <f>IF(OR(Sheet1!N1348&lt;&gt;Sheet1!AH1348,Sheet1!AI1348&lt;&gt;Sheet1!O1348),"有影响","-")</f>
        <v>-</v>
      </c>
      <c r="F1345" s="21" t="str">
        <f>IF(OR(Sheet1!S1348&lt;&gt;Sheet1!AJ1348,Sheet1!AK1348&lt;&gt;Sheet1!T1348),"有影响","-")</f>
        <v>-</v>
      </c>
      <c r="G1345" s="21" t="str">
        <f>IF(OR(Sheet1!X1348&lt;&gt;Sheet1!AL1348,Sheet1!AM1348&lt;&gt;Sheet1!Y1348),"有影响","-")</f>
        <v>-</v>
      </c>
      <c r="H1345" s="21" t="str">
        <f>IF(OR(Sheet1!AC1348&lt;&gt;Sheet1!AN1348,Sheet1!AO1348&lt;&gt;Sheet1!AD1348),"有影响","-")</f>
        <v>-</v>
      </c>
      <c r="I1345" s="21" t="str">
        <f>IF(Sheet1!G1348=0,"出错","-")</f>
        <v>-</v>
      </c>
      <c r="J1345" s="21" t="str">
        <f>IF(AND(Sheet1!G1348=0,Sheet1!L1348&lt;&gt;0),"出错","-")</f>
        <v>-</v>
      </c>
      <c r="K1345" s="21" t="str">
        <f>IF(AND(Sheet1!G1348=0,Sheet1!L1348=0,Sheet1!Q1348&lt;&gt;0),"出错","-")</f>
        <v>-</v>
      </c>
      <c r="L1345" s="21" t="str">
        <f>IF(AND(Sheet1!G1348=0,Sheet1!L1348=0,Sheet1!Q1348=0,Sheet1!V1348&lt;&gt;0),"出错","-")</f>
        <v>-</v>
      </c>
      <c r="M1345" s="21" t="str">
        <f>IF(AND(Sheet1!G1348=0,Sheet1!L1348=0,Sheet1!Q1348=0,Sheet1!V1348=0,Sheet1!AA1348&lt;&gt;0),"出错","-")</f>
        <v>-</v>
      </c>
      <c r="N1345" s="21" t="str">
        <f>IFERROR(VLOOKUP(Sheet1!G1348,配置检查表!$Y:$Z,2,FALSE),"")</f>
        <v>金币</v>
      </c>
      <c r="O1345" s="21">
        <f>IF(AND(Sheet1!I1348=Sheet1!J1348,Sheet1!J1348&lt;&gt;0),Sheet1!I1348,IF(AND(Sheet1!I1348&lt;&gt;Sheet1!J1348,Sheet1!J1348&lt;&gt;0),Sheet1!I1348&amp;"~"&amp;Sheet1!J1348,""))</f>
        <v>255000</v>
      </c>
      <c r="P1345" s="21" t="str">
        <f>IFERROR(VLOOKUP(Sheet1!L1348,配置检查表!$Y:$Z,2,FALSE),"")</f>
        <v/>
      </c>
      <c r="Q1345" s="21">
        <f>IF(AND(Sheet1!N1348=Sheet1!O1348,Sheet1!O1348&lt;&gt;0),Sheet1!N1348,IF(AND(Sheet1!N1348&lt;&gt;Sheet1!O1348,Sheet1!O1348&lt;&gt;0),Sheet1!N1348&amp;"~"&amp;Sheet1!O1348,""))</f>
        <v>100</v>
      </c>
      <c r="R1345" s="21" t="str">
        <f>IFERROR(VLOOKUP(Sheet1!Q1348,配置检查表!$Y:$Z,2,FALSE),"")</f>
        <v>钻石</v>
      </c>
      <c r="S1345" s="39" t="str">
        <f>IF(AND(Sheet1!S1552=Sheet1!T1552,Sheet1!T1552&lt;&gt;0),Sheet1!S1552,IF(AND(Sheet1!S1552&lt;&gt;Sheet1!T1552,Sheet1!T1552&lt;&gt;0),Sheet1!S1552&amp;"~"&amp;Sheet1!T1552,""))</f>
        <v/>
      </c>
      <c r="T1345" s="21" t="str">
        <f>IFERROR(VLOOKUP(Sheet1!V1348,配置检查表!$Y:$Z,2,FALSE),"")</f>
        <v/>
      </c>
      <c r="U1345" s="39" t="str">
        <f>IF(AND(Sheet1!X1552=Sheet1!Y1552,Sheet1!Y1552&lt;&gt;0),Sheet1!X1552,IF(AND(Sheet1!X1552&lt;&gt;Sheet1!Y1552,Sheet1!Y1552&lt;&gt;0),Sheet1!X1552&amp;"~"&amp;Sheet1!Y1552,""))</f>
        <v/>
      </c>
      <c r="V1345" s="21" t="str">
        <f>IFERROR(VLOOKUP(Sheet1!XAA,配置检查表!$Y:$Z,2,FALSE),"")</f>
        <v/>
      </c>
      <c r="W1345" s="21" t="str">
        <f>IF(AND(Sheet1!AC1552=Sheet1!AD1552,Sheet1!AD1552&lt;&gt;0),Sheet1!AC1552,IF(AND(Sheet1!AC1552&lt;&gt;Sheet1!AD1552,Sheet1!AD1552&lt;&gt;0),Sheet1!AC1552&amp;"~"&amp;Sheet1!AD1552,""))</f>
        <v/>
      </c>
    </row>
    <row r="1346" spans="1:23">
      <c r="A1346" s="17">
        <v>23123</v>
      </c>
      <c r="B1346" s="17" t="s">
        <v>1146</v>
      </c>
      <c r="C1346" s="17" t="s">
        <v>1146</v>
      </c>
      <c r="D1346" s="21" t="str">
        <f>IF(OR(Sheet1!I1349&lt;&gt;Sheet1!AF1349,Sheet1!AG1349&lt;&gt;Sheet1!J1349),"有影响","-")</f>
        <v>-</v>
      </c>
      <c r="E1346" s="21" t="str">
        <f>IF(OR(Sheet1!N1349&lt;&gt;Sheet1!AH1349,Sheet1!AI1349&lt;&gt;Sheet1!O1349),"有影响","-")</f>
        <v>-</v>
      </c>
      <c r="F1346" s="21" t="str">
        <f>IF(OR(Sheet1!S1349&lt;&gt;Sheet1!AJ1349,Sheet1!AK1349&lt;&gt;Sheet1!T1349),"有影响","-")</f>
        <v>-</v>
      </c>
      <c r="G1346" s="21" t="str">
        <f>IF(OR(Sheet1!X1349&lt;&gt;Sheet1!AL1349,Sheet1!AM1349&lt;&gt;Sheet1!Y1349),"有影响","-")</f>
        <v>-</v>
      </c>
      <c r="H1346" s="21" t="str">
        <f>IF(OR(Sheet1!AC1349&lt;&gt;Sheet1!AN1349,Sheet1!AO1349&lt;&gt;Sheet1!AD1349),"有影响","-")</f>
        <v>-</v>
      </c>
      <c r="I1346" s="21" t="str">
        <f>IF(Sheet1!G1349=0,"出错","-")</f>
        <v>-</v>
      </c>
      <c r="J1346" s="21" t="str">
        <f>IF(AND(Sheet1!G1349=0,Sheet1!L1349&lt;&gt;0),"出错","-")</f>
        <v>-</v>
      </c>
      <c r="K1346" s="21" t="str">
        <f>IF(AND(Sheet1!G1349=0,Sheet1!L1349=0,Sheet1!Q1349&lt;&gt;0),"出错","-")</f>
        <v>-</v>
      </c>
      <c r="L1346" s="21" t="str">
        <f>IF(AND(Sheet1!G1349=0,Sheet1!L1349=0,Sheet1!Q1349=0,Sheet1!V1349&lt;&gt;0),"出错","-")</f>
        <v>-</v>
      </c>
      <c r="M1346" s="21" t="str">
        <f>IF(AND(Sheet1!G1349=0,Sheet1!L1349=0,Sheet1!Q1349=0,Sheet1!V1349=0,Sheet1!AA1349&lt;&gt;0),"出错","-")</f>
        <v>-</v>
      </c>
      <c r="N1346" s="21" t="str">
        <f>IFERROR(VLOOKUP(Sheet1!G1349,配置检查表!$Y:$Z,2,FALSE),"")</f>
        <v>金币</v>
      </c>
      <c r="O1346" s="21">
        <f>IF(AND(Sheet1!I1349=Sheet1!J1349,Sheet1!J1349&lt;&gt;0),Sheet1!I1349,IF(AND(Sheet1!I1349&lt;&gt;Sheet1!J1349,Sheet1!J1349&lt;&gt;0),Sheet1!I1349&amp;"~"&amp;Sheet1!J1349,""))</f>
        <v>305000</v>
      </c>
      <c r="P1346" s="21" t="str">
        <f>IFERROR(VLOOKUP(Sheet1!L1349,配置检查表!$Y:$Z,2,FALSE),"")</f>
        <v/>
      </c>
      <c r="Q1346" s="21">
        <f>IF(AND(Sheet1!N1349=Sheet1!O1349,Sheet1!O1349&lt;&gt;0),Sheet1!N1349,IF(AND(Sheet1!N1349&lt;&gt;Sheet1!O1349,Sheet1!O1349&lt;&gt;0),Sheet1!N1349&amp;"~"&amp;Sheet1!O1349,""))</f>
        <v>150</v>
      </c>
      <c r="R1346" s="21" t="str">
        <f>IFERROR(VLOOKUP(Sheet1!Q1349,配置检查表!$Y:$Z,2,FALSE),"")</f>
        <v>钻石</v>
      </c>
      <c r="S1346" s="39" t="str">
        <f>IF(AND(Sheet1!S1553=Sheet1!T1553,Sheet1!T1553&lt;&gt;0),Sheet1!S1553,IF(AND(Sheet1!S1553&lt;&gt;Sheet1!T1553,Sheet1!T1553&lt;&gt;0),Sheet1!S1553&amp;"~"&amp;Sheet1!T1553,""))</f>
        <v/>
      </c>
      <c r="T1346" s="21" t="str">
        <f>IFERROR(VLOOKUP(Sheet1!V1349,配置检查表!$Y:$Z,2,FALSE),"")</f>
        <v/>
      </c>
      <c r="U1346" s="39" t="str">
        <f>IF(AND(Sheet1!X1553=Sheet1!Y1553,Sheet1!Y1553&lt;&gt;0),Sheet1!X1553,IF(AND(Sheet1!X1553&lt;&gt;Sheet1!Y1553,Sheet1!Y1553&lt;&gt;0),Sheet1!X1553&amp;"~"&amp;Sheet1!Y1553,""))</f>
        <v/>
      </c>
      <c r="V1346" s="21" t="str">
        <f>IFERROR(VLOOKUP(Sheet1!XAA,配置检查表!$Y:$Z,2,FALSE),"")</f>
        <v/>
      </c>
      <c r="W1346" s="21" t="str">
        <f>IF(AND(Sheet1!AC1553=Sheet1!AD1553,Sheet1!AD1553&lt;&gt;0),Sheet1!AC1553,IF(AND(Sheet1!AC1553&lt;&gt;Sheet1!AD1553,Sheet1!AD1553&lt;&gt;0),Sheet1!AC1553&amp;"~"&amp;Sheet1!AD1553,""))</f>
        <v/>
      </c>
    </row>
    <row r="1347" spans="1:23">
      <c r="A1347" s="17">
        <v>23124</v>
      </c>
      <c r="B1347" s="17" t="s">
        <v>1148</v>
      </c>
      <c r="C1347" s="17" t="s">
        <v>1148</v>
      </c>
      <c r="D1347" s="21" t="str">
        <f>IF(OR(Sheet1!I1350&lt;&gt;Sheet1!AF1350,Sheet1!AG1350&lt;&gt;Sheet1!J1350),"有影响","-")</f>
        <v>-</v>
      </c>
      <c r="E1347" s="21" t="str">
        <f>IF(OR(Sheet1!N1350&lt;&gt;Sheet1!AH1350,Sheet1!AI1350&lt;&gt;Sheet1!O1350),"有影响","-")</f>
        <v>-</v>
      </c>
      <c r="F1347" s="21" t="str">
        <f>IF(OR(Sheet1!S1350&lt;&gt;Sheet1!AJ1350,Sheet1!AK1350&lt;&gt;Sheet1!T1350),"有影响","-")</f>
        <v>-</v>
      </c>
      <c r="G1347" s="21" t="str">
        <f>IF(OR(Sheet1!X1350&lt;&gt;Sheet1!AL1350,Sheet1!AM1350&lt;&gt;Sheet1!Y1350),"有影响","-")</f>
        <v>-</v>
      </c>
      <c r="H1347" s="21" t="str">
        <f>IF(OR(Sheet1!AC1350&lt;&gt;Sheet1!AN1350,Sheet1!AO1350&lt;&gt;Sheet1!AD1350),"有影响","-")</f>
        <v>-</v>
      </c>
      <c r="I1347" s="21" t="str">
        <f>IF(Sheet1!G1350=0,"出错","-")</f>
        <v>-</v>
      </c>
      <c r="J1347" s="21" t="str">
        <f>IF(AND(Sheet1!G1350=0,Sheet1!L1350&lt;&gt;0),"出错","-")</f>
        <v>-</v>
      </c>
      <c r="K1347" s="21" t="str">
        <f>IF(AND(Sheet1!G1350=0,Sheet1!L1350=0,Sheet1!Q1350&lt;&gt;0),"出错","-")</f>
        <v>-</v>
      </c>
      <c r="L1347" s="21" t="str">
        <f>IF(AND(Sheet1!G1350=0,Sheet1!L1350=0,Sheet1!Q1350=0,Sheet1!V1350&lt;&gt;0),"出错","-")</f>
        <v>-</v>
      </c>
      <c r="M1347" s="21" t="str">
        <f>IF(AND(Sheet1!G1350=0,Sheet1!L1350=0,Sheet1!Q1350=0,Sheet1!V1350=0,Sheet1!AA1350&lt;&gt;0),"出错","-")</f>
        <v>-</v>
      </c>
      <c r="N1347" s="21" t="str">
        <f>IFERROR(VLOOKUP(Sheet1!G1350,配置检查表!$Y:$Z,2,FALSE),"")</f>
        <v>金币</v>
      </c>
      <c r="O1347" s="21">
        <f>IF(AND(Sheet1!I1350=Sheet1!J1350,Sheet1!J1350&lt;&gt;0),Sheet1!I1350,IF(AND(Sheet1!I1350&lt;&gt;Sheet1!J1350,Sheet1!J1350&lt;&gt;0),Sheet1!I1350&amp;"~"&amp;Sheet1!J1350,""))</f>
        <v>210000</v>
      </c>
      <c r="P1347" s="21" t="str">
        <f>IFERROR(VLOOKUP(Sheet1!L1350,配置检查表!$Y:$Z,2,FALSE),"")</f>
        <v/>
      </c>
      <c r="Q1347" s="21">
        <f>IF(AND(Sheet1!N1350=Sheet1!O1350,Sheet1!O1350&lt;&gt;0),Sheet1!N1350,IF(AND(Sheet1!N1350&lt;&gt;Sheet1!O1350,Sheet1!O1350&lt;&gt;0),Sheet1!N1350&amp;"~"&amp;Sheet1!O1350,""))</f>
        <v>50</v>
      </c>
      <c r="R1347" s="21" t="str">
        <f>IFERROR(VLOOKUP(Sheet1!Q1350,配置检查表!$Y:$Z,2,FALSE),"")</f>
        <v>钻石</v>
      </c>
      <c r="S1347" s="39" t="str">
        <f>IF(AND(Sheet1!S1554=Sheet1!T1554,Sheet1!T1554&lt;&gt;0),Sheet1!S1554,IF(AND(Sheet1!S1554&lt;&gt;Sheet1!T1554,Sheet1!T1554&lt;&gt;0),Sheet1!S1554&amp;"~"&amp;Sheet1!T1554,""))</f>
        <v/>
      </c>
      <c r="T1347" s="21" t="str">
        <f>IFERROR(VLOOKUP(Sheet1!V1350,配置检查表!$Y:$Z,2,FALSE),"")</f>
        <v/>
      </c>
      <c r="U1347" s="39" t="str">
        <f>IF(AND(Sheet1!X1554=Sheet1!Y1554,Sheet1!Y1554&lt;&gt;0),Sheet1!X1554,IF(AND(Sheet1!X1554&lt;&gt;Sheet1!Y1554,Sheet1!Y1554&lt;&gt;0),Sheet1!X1554&amp;"~"&amp;Sheet1!Y1554,""))</f>
        <v/>
      </c>
      <c r="V1347" s="21" t="str">
        <f>IFERROR(VLOOKUP(Sheet1!XAA,配置检查表!$Y:$Z,2,FALSE),"")</f>
        <v/>
      </c>
      <c r="W1347" s="21" t="str">
        <f>IF(AND(Sheet1!AC1554=Sheet1!AD1554,Sheet1!AD1554&lt;&gt;0),Sheet1!AC1554,IF(AND(Sheet1!AC1554&lt;&gt;Sheet1!AD1554,Sheet1!AD1554&lt;&gt;0),Sheet1!AC1554&amp;"~"&amp;Sheet1!AD1554,""))</f>
        <v/>
      </c>
    </row>
    <row r="1348" spans="1:23">
      <c r="A1348" s="17">
        <v>23125</v>
      </c>
      <c r="B1348" s="17" t="s">
        <v>1164</v>
      </c>
      <c r="C1348" s="17" t="s">
        <v>1164</v>
      </c>
      <c r="D1348" s="21" t="str">
        <f>IF(OR(Sheet1!I1351&lt;&gt;Sheet1!AF1351,Sheet1!AG1351&lt;&gt;Sheet1!J1351),"有影响","-")</f>
        <v>-</v>
      </c>
      <c r="E1348" s="21" t="str">
        <f>IF(OR(Sheet1!N1351&lt;&gt;Sheet1!AH1351,Sheet1!AI1351&lt;&gt;Sheet1!O1351),"有影响","-")</f>
        <v>-</v>
      </c>
      <c r="F1348" s="21" t="str">
        <f>IF(OR(Sheet1!S1351&lt;&gt;Sheet1!AJ1351,Sheet1!AK1351&lt;&gt;Sheet1!T1351),"有影响","-")</f>
        <v>-</v>
      </c>
      <c r="G1348" s="21" t="str">
        <f>IF(OR(Sheet1!X1351&lt;&gt;Sheet1!AL1351,Sheet1!AM1351&lt;&gt;Sheet1!Y1351),"有影响","-")</f>
        <v>-</v>
      </c>
      <c r="H1348" s="21" t="str">
        <f>IF(OR(Sheet1!AC1351&lt;&gt;Sheet1!AN1351,Sheet1!AO1351&lt;&gt;Sheet1!AD1351),"有影响","-")</f>
        <v>-</v>
      </c>
      <c r="I1348" s="21" t="str">
        <f>IF(Sheet1!G1351=0,"出错","-")</f>
        <v>-</v>
      </c>
      <c r="J1348" s="21" t="str">
        <f>IF(AND(Sheet1!G1351=0,Sheet1!L1351&lt;&gt;0),"出错","-")</f>
        <v>-</v>
      </c>
      <c r="K1348" s="21" t="str">
        <f>IF(AND(Sheet1!G1351=0,Sheet1!L1351=0,Sheet1!Q1351&lt;&gt;0),"出错","-")</f>
        <v>-</v>
      </c>
      <c r="L1348" s="21" t="str">
        <f>IF(AND(Sheet1!G1351=0,Sheet1!L1351=0,Sheet1!Q1351=0,Sheet1!V1351&lt;&gt;0),"出错","-")</f>
        <v>-</v>
      </c>
      <c r="M1348" s="21" t="str">
        <f>IF(AND(Sheet1!G1351=0,Sheet1!L1351=0,Sheet1!Q1351=0,Sheet1!V1351=0,Sheet1!AA1351&lt;&gt;0),"出错","-")</f>
        <v>-</v>
      </c>
      <c r="N1348" s="21" t="str">
        <f>IFERROR(VLOOKUP(Sheet1!G1351,配置检查表!$Y:$Z,2,FALSE),"")</f>
        <v>金币</v>
      </c>
      <c r="O1348" s="21">
        <f>IF(AND(Sheet1!I1351=Sheet1!J1351,Sheet1!J1351&lt;&gt;0),Sheet1!I1351,IF(AND(Sheet1!I1351&lt;&gt;Sheet1!J1351,Sheet1!J1351&lt;&gt;0),Sheet1!I1351&amp;"~"&amp;Sheet1!J1351,""))</f>
        <v>260000</v>
      </c>
      <c r="P1348" s="21" t="str">
        <f>IFERROR(VLOOKUP(Sheet1!L1351,配置检查表!$Y:$Z,2,FALSE),"")</f>
        <v/>
      </c>
      <c r="Q1348" s="21">
        <f>IF(AND(Sheet1!N1351=Sheet1!O1351,Sheet1!O1351&lt;&gt;0),Sheet1!N1351,IF(AND(Sheet1!N1351&lt;&gt;Sheet1!O1351,Sheet1!O1351&lt;&gt;0),Sheet1!N1351&amp;"~"&amp;Sheet1!O1351,""))</f>
        <v>100</v>
      </c>
      <c r="R1348" s="21" t="str">
        <f>IFERROR(VLOOKUP(Sheet1!Q1351,配置检查表!$Y:$Z,2,FALSE),"")</f>
        <v>钻石</v>
      </c>
      <c r="S1348" s="39" t="str">
        <f>IF(AND(Sheet1!S1555=Sheet1!T1555,Sheet1!T1555&lt;&gt;0),Sheet1!S1555,IF(AND(Sheet1!S1555&lt;&gt;Sheet1!T1555,Sheet1!T1555&lt;&gt;0),Sheet1!S1555&amp;"~"&amp;Sheet1!T1555,""))</f>
        <v/>
      </c>
      <c r="T1348" s="21" t="str">
        <f>IFERROR(VLOOKUP(Sheet1!V1351,配置检查表!$Y:$Z,2,FALSE),"")</f>
        <v/>
      </c>
      <c r="U1348" s="39" t="str">
        <f>IF(AND(Sheet1!X1555=Sheet1!Y1555,Sheet1!Y1555&lt;&gt;0),Sheet1!X1555,IF(AND(Sheet1!X1555&lt;&gt;Sheet1!Y1555,Sheet1!Y1555&lt;&gt;0),Sheet1!X1555&amp;"~"&amp;Sheet1!Y1555,""))</f>
        <v/>
      </c>
      <c r="V1348" s="21" t="str">
        <f>IFERROR(VLOOKUP(Sheet1!XAA,配置检查表!$Y:$Z,2,FALSE),"")</f>
        <v/>
      </c>
      <c r="W1348" s="21" t="str">
        <f>IF(AND(Sheet1!AC1555=Sheet1!AD1555,Sheet1!AD1555&lt;&gt;0),Sheet1!AC1555,IF(AND(Sheet1!AC1555&lt;&gt;Sheet1!AD1555,Sheet1!AD1555&lt;&gt;0),Sheet1!AC1555&amp;"~"&amp;Sheet1!AD1555,""))</f>
        <v/>
      </c>
    </row>
    <row r="1349" spans="1:23">
      <c r="A1349" s="17">
        <v>23126</v>
      </c>
      <c r="B1349" s="17" t="s">
        <v>1165</v>
      </c>
      <c r="C1349" s="17" t="s">
        <v>1165</v>
      </c>
      <c r="D1349" s="21" t="str">
        <f>IF(OR(Sheet1!I1352&lt;&gt;Sheet1!AF1352,Sheet1!AG1352&lt;&gt;Sheet1!J1352),"有影响","-")</f>
        <v>-</v>
      </c>
      <c r="E1349" s="21" t="str">
        <f>IF(OR(Sheet1!N1352&lt;&gt;Sheet1!AH1352,Sheet1!AI1352&lt;&gt;Sheet1!O1352),"有影响","-")</f>
        <v>-</v>
      </c>
      <c r="F1349" s="21" t="str">
        <f>IF(OR(Sheet1!S1352&lt;&gt;Sheet1!AJ1352,Sheet1!AK1352&lt;&gt;Sheet1!T1352),"有影响","-")</f>
        <v>-</v>
      </c>
      <c r="G1349" s="21" t="str">
        <f>IF(OR(Sheet1!X1352&lt;&gt;Sheet1!AL1352,Sheet1!AM1352&lt;&gt;Sheet1!Y1352),"有影响","-")</f>
        <v>-</v>
      </c>
      <c r="H1349" s="21" t="str">
        <f>IF(OR(Sheet1!AC1352&lt;&gt;Sheet1!AN1352,Sheet1!AO1352&lt;&gt;Sheet1!AD1352),"有影响","-")</f>
        <v>-</v>
      </c>
      <c r="I1349" s="21" t="str">
        <f>IF(Sheet1!G1352=0,"出错","-")</f>
        <v>-</v>
      </c>
      <c r="J1349" s="21" t="str">
        <f>IF(AND(Sheet1!G1352=0,Sheet1!L1352&lt;&gt;0),"出错","-")</f>
        <v>-</v>
      </c>
      <c r="K1349" s="21" t="str">
        <f>IF(AND(Sheet1!G1352=0,Sheet1!L1352=0,Sheet1!Q1352&lt;&gt;0),"出错","-")</f>
        <v>-</v>
      </c>
      <c r="L1349" s="21" t="str">
        <f>IF(AND(Sheet1!G1352=0,Sheet1!L1352=0,Sheet1!Q1352=0,Sheet1!V1352&lt;&gt;0),"出错","-")</f>
        <v>-</v>
      </c>
      <c r="M1349" s="21" t="str">
        <f>IF(AND(Sheet1!G1352=0,Sheet1!L1352=0,Sheet1!Q1352=0,Sheet1!V1352=0,Sheet1!AA1352&lt;&gt;0),"出错","-")</f>
        <v>-</v>
      </c>
      <c r="N1349" s="21" t="str">
        <f>IFERROR(VLOOKUP(Sheet1!G1352,配置检查表!$Y:$Z,2,FALSE),"")</f>
        <v>金币</v>
      </c>
      <c r="O1349" s="21">
        <f>IF(AND(Sheet1!I1352=Sheet1!J1352,Sheet1!J1352&lt;&gt;0),Sheet1!I1352,IF(AND(Sheet1!I1352&lt;&gt;Sheet1!J1352,Sheet1!J1352&lt;&gt;0),Sheet1!I1352&amp;"~"&amp;Sheet1!J1352,""))</f>
        <v>310000</v>
      </c>
      <c r="P1349" s="21" t="str">
        <f>IFERROR(VLOOKUP(Sheet1!L1352,配置检查表!$Y:$Z,2,FALSE),"")</f>
        <v/>
      </c>
      <c r="Q1349" s="21">
        <f>IF(AND(Sheet1!N1352=Sheet1!O1352,Sheet1!O1352&lt;&gt;0),Sheet1!N1352,IF(AND(Sheet1!N1352&lt;&gt;Sheet1!O1352,Sheet1!O1352&lt;&gt;0),Sheet1!N1352&amp;"~"&amp;Sheet1!O1352,""))</f>
        <v>150</v>
      </c>
      <c r="R1349" s="21" t="str">
        <f>IFERROR(VLOOKUP(Sheet1!Q1352,配置检查表!$Y:$Z,2,FALSE),"")</f>
        <v>钻石</v>
      </c>
      <c r="S1349" s="39" t="str">
        <f>IF(AND(Sheet1!S1556=Sheet1!T1556,Sheet1!T1556&lt;&gt;0),Sheet1!S1556,IF(AND(Sheet1!S1556&lt;&gt;Sheet1!T1556,Sheet1!T1556&lt;&gt;0),Sheet1!S1556&amp;"~"&amp;Sheet1!T1556,""))</f>
        <v/>
      </c>
      <c r="T1349" s="21" t="str">
        <f>IFERROR(VLOOKUP(Sheet1!V1352,配置检查表!$Y:$Z,2,FALSE),"")</f>
        <v/>
      </c>
      <c r="U1349" s="39" t="str">
        <f>IF(AND(Sheet1!X1556=Sheet1!Y1556,Sheet1!Y1556&lt;&gt;0),Sheet1!X1556,IF(AND(Sheet1!X1556&lt;&gt;Sheet1!Y1556,Sheet1!Y1556&lt;&gt;0),Sheet1!X1556&amp;"~"&amp;Sheet1!Y1556,""))</f>
        <v/>
      </c>
      <c r="V1349" s="21" t="str">
        <f>IFERROR(VLOOKUP(Sheet1!XAA,配置检查表!$Y:$Z,2,FALSE),"")</f>
        <v/>
      </c>
      <c r="W1349" s="21" t="str">
        <f>IF(AND(Sheet1!AC1556=Sheet1!AD1556,Sheet1!AD1556&lt;&gt;0),Sheet1!AC1556,IF(AND(Sheet1!AC1556&lt;&gt;Sheet1!AD1556,Sheet1!AD1556&lt;&gt;0),Sheet1!AC1556&amp;"~"&amp;Sheet1!AD1556,""))</f>
        <v/>
      </c>
    </row>
    <row r="1350" spans="1:23">
      <c r="A1350" s="17">
        <v>23127</v>
      </c>
      <c r="B1350" s="17" t="s">
        <v>1166</v>
      </c>
      <c r="C1350" s="17" t="s">
        <v>1166</v>
      </c>
      <c r="D1350" s="21" t="str">
        <f>IF(OR(Sheet1!I1353&lt;&gt;Sheet1!AF1353,Sheet1!AG1353&lt;&gt;Sheet1!J1353),"有影响","-")</f>
        <v>-</v>
      </c>
      <c r="E1350" s="21" t="str">
        <f>IF(OR(Sheet1!N1353&lt;&gt;Sheet1!AH1353,Sheet1!AI1353&lt;&gt;Sheet1!O1353),"有影响","-")</f>
        <v>-</v>
      </c>
      <c r="F1350" s="21" t="str">
        <f>IF(OR(Sheet1!S1353&lt;&gt;Sheet1!AJ1353,Sheet1!AK1353&lt;&gt;Sheet1!T1353),"有影响","-")</f>
        <v>-</v>
      </c>
      <c r="G1350" s="21" t="str">
        <f>IF(OR(Sheet1!X1353&lt;&gt;Sheet1!AL1353,Sheet1!AM1353&lt;&gt;Sheet1!Y1353),"有影响","-")</f>
        <v>-</v>
      </c>
      <c r="H1350" s="21" t="str">
        <f>IF(OR(Sheet1!AC1353&lt;&gt;Sheet1!AN1353,Sheet1!AO1353&lt;&gt;Sheet1!AD1353),"有影响","-")</f>
        <v>-</v>
      </c>
      <c r="I1350" s="21" t="str">
        <f>IF(Sheet1!G1353=0,"出错","-")</f>
        <v>-</v>
      </c>
      <c r="J1350" s="21" t="str">
        <f>IF(AND(Sheet1!G1353=0,Sheet1!L1353&lt;&gt;0),"出错","-")</f>
        <v>-</v>
      </c>
      <c r="K1350" s="21" t="str">
        <f>IF(AND(Sheet1!G1353=0,Sheet1!L1353=0,Sheet1!Q1353&lt;&gt;0),"出错","-")</f>
        <v>-</v>
      </c>
      <c r="L1350" s="21" t="str">
        <f>IF(AND(Sheet1!G1353=0,Sheet1!L1353=0,Sheet1!Q1353=0,Sheet1!V1353&lt;&gt;0),"出错","-")</f>
        <v>-</v>
      </c>
      <c r="M1350" s="21" t="str">
        <f>IF(AND(Sheet1!G1353=0,Sheet1!L1353=0,Sheet1!Q1353=0,Sheet1!V1353=0,Sheet1!AA1353&lt;&gt;0),"出错","-")</f>
        <v>-</v>
      </c>
      <c r="N1350" s="21" t="str">
        <f>IFERROR(VLOOKUP(Sheet1!G1353,配置检查表!$Y:$Z,2,FALSE),"")</f>
        <v>金币</v>
      </c>
      <c r="O1350" s="21">
        <f>IF(AND(Sheet1!I1353=Sheet1!J1353,Sheet1!J1353&lt;&gt;0),Sheet1!I1353,IF(AND(Sheet1!I1353&lt;&gt;Sheet1!J1353,Sheet1!J1353&lt;&gt;0),Sheet1!I1353&amp;"~"&amp;Sheet1!J1353,""))</f>
        <v>215000</v>
      </c>
      <c r="P1350" s="21" t="str">
        <f>IFERROR(VLOOKUP(Sheet1!L1353,配置检查表!$Y:$Z,2,FALSE),"")</f>
        <v/>
      </c>
      <c r="Q1350" s="21">
        <f>IF(AND(Sheet1!N1353=Sheet1!O1353,Sheet1!O1353&lt;&gt;0),Sheet1!N1353,IF(AND(Sheet1!N1353&lt;&gt;Sheet1!O1353,Sheet1!O1353&lt;&gt;0),Sheet1!N1353&amp;"~"&amp;Sheet1!O1353,""))</f>
        <v>50</v>
      </c>
      <c r="R1350" s="21" t="str">
        <f>IFERROR(VLOOKUP(Sheet1!Q1353,配置检查表!$Y:$Z,2,FALSE),"")</f>
        <v>钻石</v>
      </c>
      <c r="S1350" s="39" t="str">
        <f>IF(AND(Sheet1!S1557=Sheet1!T1557,Sheet1!T1557&lt;&gt;0),Sheet1!S1557,IF(AND(Sheet1!S1557&lt;&gt;Sheet1!T1557,Sheet1!T1557&lt;&gt;0),Sheet1!S1557&amp;"~"&amp;Sheet1!T1557,""))</f>
        <v/>
      </c>
      <c r="T1350" s="21" t="str">
        <f>IFERROR(VLOOKUP(Sheet1!V1353,配置检查表!$Y:$Z,2,FALSE),"")</f>
        <v/>
      </c>
      <c r="U1350" s="39" t="str">
        <f>IF(AND(Sheet1!X1557=Sheet1!Y1557,Sheet1!Y1557&lt;&gt;0),Sheet1!X1557,IF(AND(Sheet1!X1557&lt;&gt;Sheet1!Y1557,Sheet1!Y1557&lt;&gt;0),Sheet1!X1557&amp;"~"&amp;Sheet1!Y1557,""))</f>
        <v/>
      </c>
      <c r="V1350" s="21" t="str">
        <f>IFERROR(VLOOKUP(Sheet1!XAA,配置检查表!$Y:$Z,2,FALSE),"")</f>
        <v/>
      </c>
      <c r="W1350" s="21" t="str">
        <f>IF(AND(Sheet1!AC1557=Sheet1!AD1557,Sheet1!AD1557&lt;&gt;0),Sheet1!AC1557,IF(AND(Sheet1!AC1557&lt;&gt;Sheet1!AD1557,Sheet1!AD1557&lt;&gt;0),Sheet1!AC1557&amp;"~"&amp;Sheet1!AD1557,""))</f>
        <v/>
      </c>
    </row>
    <row r="1351" spans="1:23">
      <c r="A1351" s="17">
        <v>23128</v>
      </c>
      <c r="B1351" s="17" t="s">
        <v>1150</v>
      </c>
      <c r="C1351" s="17" t="s">
        <v>1150</v>
      </c>
      <c r="D1351" s="21" t="str">
        <f>IF(OR(Sheet1!I1354&lt;&gt;Sheet1!AF1354,Sheet1!AG1354&lt;&gt;Sheet1!J1354),"有影响","-")</f>
        <v>-</v>
      </c>
      <c r="E1351" s="21" t="str">
        <f>IF(OR(Sheet1!N1354&lt;&gt;Sheet1!AH1354,Sheet1!AI1354&lt;&gt;Sheet1!O1354),"有影响","-")</f>
        <v>-</v>
      </c>
      <c r="F1351" s="21" t="str">
        <f>IF(OR(Sheet1!S1354&lt;&gt;Sheet1!AJ1354,Sheet1!AK1354&lt;&gt;Sheet1!T1354),"有影响","-")</f>
        <v>-</v>
      </c>
      <c r="G1351" s="21" t="str">
        <f>IF(OR(Sheet1!X1354&lt;&gt;Sheet1!AL1354,Sheet1!AM1354&lt;&gt;Sheet1!Y1354),"有影响","-")</f>
        <v>-</v>
      </c>
      <c r="H1351" s="21" t="str">
        <f>IF(OR(Sheet1!AC1354&lt;&gt;Sheet1!AN1354,Sheet1!AO1354&lt;&gt;Sheet1!AD1354),"有影响","-")</f>
        <v>-</v>
      </c>
      <c r="I1351" s="21" t="str">
        <f>IF(Sheet1!G1354=0,"出错","-")</f>
        <v>-</v>
      </c>
      <c r="J1351" s="21" t="str">
        <f>IF(AND(Sheet1!G1354=0,Sheet1!L1354&lt;&gt;0),"出错","-")</f>
        <v>-</v>
      </c>
      <c r="K1351" s="21" t="str">
        <f>IF(AND(Sheet1!G1354=0,Sheet1!L1354=0,Sheet1!Q1354&lt;&gt;0),"出错","-")</f>
        <v>-</v>
      </c>
      <c r="L1351" s="21" t="str">
        <f>IF(AND(Sheet1!G1354=0,Sheet1!L1354=0,Sheet1!Q1354=0,Sheet1!V1354&lt;&gt;0),"出错","-")</f>
        <v>-</v>
      </c>
      <c r="M1351" s="21" t="str">
        <f>IF(AND(Sheet1!G1354=0,Sheet1!L1354=0,Sheet1!Q1354=0,Sheet1!V1354=0,Sheet1!AA1354&lt;&gt;0),"出错","-")</f>
        <v>-</v>
      </c>
      <c r="N1351" s="21" t="str">
        <f>IFERROR(VLOOKUP(Sheet1!G1354,配置检查表!$Y:$Z,2,FALSE),"")</f>
        <v>金币</v>
      </c>
      <c r="O1351" s="21">
        <f>IF(AND(Sheet1!I1354=Sheet1!J1354,Sheet1!J1354&lt;&gt;0),Sheet1!I1354,IF(AND(Sheet1!I1354&lt;&gt;Sheet1!J1354,Sheet1!J1354&lt;&gt;0),Sheet1!I1354&amp;"~"&amp;Sheet1!J1354,""))</f>
        <v>265000</v>
      </c>
      <c r="P1351" s="21" t="str">
        <f>IFERROR(VLOOKUP(Sheet1!L1354,配置检查表!$Y:$Z,2,FALSE),"")</f>
        <v/>
      </c>
      <c r="Q1351" s="21">
        <f>IF(AND(Sheet1!N1354=Sheet1!O1354,Sheet1!O1354&lt;&gt;0),Sheet1!N1354,IF(AND(Sheet1!N1354&lt;&gt;Sheet1!O1354,Sheet1!O1354&lt;&gt;0),Sheet1!N1354&amp;"~"&amp;Sheet1!O1354,""))</f>
        <v>100</v>
      </c>
      <c r="R1351" s="21" t="str">
        <f>IFERROR(VLOOKUP(Sheet1!Q1354,配置检查表!$Y:$Z,2,FALSE),"")</f>
        <v>钻石</v>
      </c>
      <c r="S1351" s="39" t="str">
        <f>IF(AND(Sheet1!S1558=Sheet1!T1558,Sheet1!T1558&lt;&gt;0),Sheet1!S1558,IF(AND(Sheet1!S1558&lt;&gt;Sheet1!T1558,Sheet1!T1558&lt;&gt;0),Sheet1!S1558&amp;"~"&amp;Sheet1!T1558,""))</f>
        <v/>
      </c>
      <c r="T1351" s="21" t="str">
        <f>IFERROR(VLOOKUP(Sheet1!V1354,配置检查表!$Y:$Z,2,FALSE),"")</f>
        <v/>
      </c>
      <c r="U1351" s="39" t="str">
        <f>IF(AND(Sheet1!X1558=Sheet1!Y1558,Sheet1!Y1558&lt;&gt;0),Sheet1!X1558,IF(AND(Sheet1!X1558&lt;&gt;Sheet1!Y1558,Sheet1!Y1558&lt;&gt;0),Sheet1!X1558&amp;"~"&amp;Sheet1!Y1558,""))</f>
        <v/>
      </c>
      <c r="V1351" s="21" t="str">
        <f>IFERROR(VLOOKUP(Sheet1!XAA,配置检查表!$Y:$Z,2,FALSE),"")</f>
        <v/>
      </c>
      <c r="W1351" s="21" t="str">
        <f>IF(AND(Sheet1!AC1558=Sheet1!AD1558,Sheet1!AD1558&lt;&gt;0),Sheet1!AC1558,IF(AND(Sheet1!AC1558&lt;&gt;Sheet1!AD1558,Sheet1!AD1558&lt;&gt;0),Sheet1!AC1558&amp;"~"&amp;Sheet1!AD1558,""))</f>
        <v/>
      </c>
    </row>
    <row r="1352" spans="1:23">
      <c r="A1352" s="17">
        <v>23129</v>
      </c>
      <c r="B1352" s="17" t="s">
        <v>1167</v>
      </c>
      <c r="C1352" s="17" t="s">
        <v>1167</v>
      </c>
      <c r="D1352" s="21" t="str">
        <f>IF(OR(Sheet1!I1355&lt;&gt;Sheet1!AF1355,Sheet1!AG1355&lt;&gt;Sheet1!J1355),"有影响","-")</f>
        <v>-</v>
      </c>
      <c r="E1352" s="21" t="str">
        <f>IF(OR(Sheet1!N1355&lt;&gt;Sheet1!AH1355,Sheet1!AI1355&lt;&gt;Sheet1!O1355),"有影响","-")</f>
        <v>-</v>
      </c>
      <c r="F1352" s="21" t="str">
        <f>IF(OR(Sheet1!S1355&lt;&gt;Sheet1!AJ1355,Sheet1!AK1355&lt;&gt;Sheet1!T1355),"有影响","-")</f>
        <v>-</v>
      </c>
      <c r="G1352" s="21" t="str">
        <f>IF(OR(Sheet1!X1355&lt;&gt;Sheet1!AL1355,Sheet1!AM1355&lt;&gt;Sheet1!Y1355),"有影响","-")</f>
        <v>-</v>
      </c>
      <c r="H1352" s="21" t="str">
        <f>IF(OR(Sheet1!AC1355&lt;&gt;Sheet1!AN1355,Sheet1!AO1355&lt;&gt;Sheet1!AD1355),"有影响","-")</f>
        <v>-</v>
      </c>
      <c r="I1352" s="21" t="str">
        <f>IF(Sheet1!G1355=0,"出错","-")</f>
        <v>-</v>
      </c>
      <c r="J1352" s="21" t="str">
        <f>IF(AND(Sheet1!G1355=0,Sheet1!L1355&lt;&gt;0),"出错","-")</f>
        <v>-</v>
      </c>
      <c r="K1352" s="21" t="str">
        <f>IF(AND(Sheet1!G1355=0,Sheet1!L1355=0,Sheet1!Q1355&lt;&gt;0),"出错","-")</f>
        <v>-</v>
      </c>
      <c r="L1352" s="21" t="str">
        <f>IF(AND(Sheet1!G1355=0,Sheet1!L1355=0,Sheet1!Q1355=0,Sheet1!V1355&lt;&gt;0),"出错","-")</f>
        <v>-</v>
      </c>
      <c r="M1352" s="21" t="str">
        <f>IF(AND(Sheet1!G1355=0,Sheet1!L1355=0,Sheet1!Q1355=0,Sheet1!V1355=0,Sheet1!AA1355&lt;&gt;0),"出错","-")</f>
        <v>-</v>
      </c>
      <c r="N1352" s="21" t="str">
        <f>IFERROR(VLOOKUP(Sheet1!G1355,配置检查表!$Y:$Z,2,FALSE),"")</f>
        <v>金币</v>
      </c>
      <c r="O1352" s="21">
        <f>IF(AND(Sheet1!I1355=Sheet1!J1355,Sheet1!J1355&lt;&gt;0),Sheet1!I1355,IF(AND(Sheet1!I1355&lt;&gt;Sheet1!J1355,Sheet1!J1355&lt;&gt;0),Sheet1!I1355&amp;"~"&amp;Sheet1!J1355,""))</f>
        <v>315000</v>
      </c>
      <c r="P1352" s="21" t="str">
        <f>IFERROR(VLOOKUP(Sheet1!L1355,配置检查表!$Y:$Z,2,FALSE),"")</f>
        <v/>
      </c>
      <c r="Q1352" s="21">
        <f>IF(AND(Sheet1!N1355=Sheet1!O1355,Sheet1!O1355&lt;&gt;0),Sheet1!N1355,IF(AND(Sheet1!N1355&lt;&gt;Sheet1!O1355,Sheet1!O1355&lt;&gt;0),Sheet1!N1355&amp;"~"&amp;Sheet1!O1355,""))</f>
        <v>150</v>
      </c>
      <c r="R1352" s="21" t="str">
        <f>IFERROR(VLOOKUP(Sheet1!Q1355,配置检查表!$Y:$Z,2,FALSE),"")</f>
        <v>钻石</v>
      </c>
      <c r="S1352" s="39" t="str">
        <f>IF(AND(Sheet1!S1559=Sheet1!T1559,Sheet1!T1559&lt;&gt;0),Sheet1!S1559,IF(AND(Sheet1!S1559&lt;&gt;Sheet1!T1559,Sheet1!T1559&lt;&gt;0),Sheet1!S1559&amp;"~"&amp;Sheet1!T1559,""))</f>
        <v/>
      </c>
      <c r="T1352" s="21" t="str">
        <f>IFERROR(VLOOKUP(Sheet1!V1355,配置检查表!$Y:$Z,2,FALSE),"")</f>
        <v/>
      </c>
      <c r="U1352" s="39" t="str">
        <f>IF(AND(Sheet1!X1559=Sheet1!Y1559,Sheet1!Y1559&lt;&gt;0),Sheet1!X1559,IF(AND(Sheet1!X1559&lt;&gt;Sheet1!Y1559,Sheet1!Y1559&lt;&gt;0),Sheet1!X1559&amp;"~"&amp;Sheet1!Y1559,""))</f>
        <v/>
      </c>
      <c r="V1352" s="21" t="str">
        <f>IFERROR(VLOOKUP(Sheet1!XAA,配置检查表!$Y:$Z,2,FALSE),"")</f>
        <v/>
      </c>
      <c r="W1352" s="21" t="str">
        <f>IF(AND(Sheet1!AC1559=Sheet1!AD1559,Sheet1!AD1559&lt;&gt;0),Sheet1!AC1559,IF(AND(Sheet1!AC1559&lt;&gt;Sheet1!AD1559,Sheet1!AD1559&lt;&gt;0),Sheet1!AC1559&amp;"~"&amp;Sheet1!AD1559,""))</f>
        <v/>
      </c>
    </row>
    <row r="1353" spans="1:23">
      <c r="A1353" s="17">
        <v>23130</v>
      </c>
      <c r="B1353" s="17" t="s">
        <v>1168</v>
      </c>
      <c r="C1353" s="17" t="s">
        <v>1168</v>
      </c>
      <c r="D1353" s="21" t="str">
        <f>IF(OR(Sheet1!I1356&lt;&gt;Sheet1!AF1356,Sheet1!AG1356&lt;&gt;Sheet1!J1356),"有影响","-")</f>
        <v>-</v>
      </c>
      <c r="E1353" s="21" t="str">
        <f>IF(OR(Sheet1!N1356&lt;&gt;Sheet1!AH1356,Sheet1!AI1356&lt;&gt;Sheet1!O1356),"有影响","-")</f>
        <v>-</v>
      </c>
      <c r="F1353" s="21" t="str">
        <f>IF(OR(Sheet1!S1356&lt;&gt;Sheet1!AJ1356,Sheet1!AK1356&lt;&gt;Sheet1!T1356),"有影响","-")</f>
        <v>-</v>
      </c>
      <c r="G1353" s="21" t="str">
        <f>IF(OR(Sheet1!X1356&lt;&gt;Sheet1!AL1356,Sheet1!AM1356&lt;&gt;Sheet1!Y1356),"有影响","-")</f>
        <v>-</v>
      </c>
      <c r="H1353" s="21" t="str">
        <f>IF(OR(Sheet1!AC1356&lt;&gt;Sheet1!AN1356,Sheet1!AO1356&lt;&gt;Sheet1!AD1356),"有影响","-")</f>
        <v>-</v>
      </c>
      <c r="I1353" s="21" t="str">
        <f>IF(Sheet1!G1356=0,"出错","-")</f>
        <v>-</v>
      </c>
      <c r="J1353" s="21" t="str">
        <f>IF(AND(Sheet1!G1356=0,Sheet1!L1356&lt;&gt;0),"出错","-")</f>
        <v>-</v>
      </c>
      <c r="K1353" s="21" t="str">
        <f>IF(AND(Sheet1!G1356=0,Sheet1!L1356=0,Sheet1!Q1356&lt;&gt;0),"出错","-")</f>
        <v>-</v>
      </c>
      <c r="L1353" s="21" t="str">
        <f>IF(AND(Sheet1!G1356=0,Sheet1!L1356=0,Sheet1!Q1356=0,Sheet1!V1356&lt;&gt;0),"出错","-")</f>
        <v>-</v>
      </c>
      <c r="M1353" s="21" t="str">
        <f>IF(AND(Sheet1!G1356=0,Sheet1!L1356=0,Sheet1!Q1356=0,Sheet1!V1356=0,Sheet1!AA1356&lt;&gt;0),"出错","-")</f>
        <v>-</v>
      </c>
      <c r="N1353" s="21" t="str">
        <f>IFERROR(VLOOKUP(Sheet1!G1356,配置检查表!$Y:$Z,2,FALSE),"")</f>
        <v>金币</v>
      </c>
      <c r="O1353" s="21">
        <f>IF(AND(Sheet1!I1356=Sheet1!J1356,Sheet1!J1356&lt;&gt;0),Sheet1!I1356,IF(AND(Sheet1!I1356&lt;&gt;Sheet1!J1356,Sheet1!J1356&lt;&gt;0),Sheet1!I1356&amp;"~"&amp;Sheet1!J1356,""))</f>
        <v>220000</v>
      </c>
      <c r="P1353" s="21" t="str">
        <f>IFERROR(VLOOKUP(Sheet1!L1356,配置检查表!$Y:$Z,2,FALSE),"")</f>
        <v/>
      </c>
      <c r="Q1353" s="21">
        <f>IF(AND(Sheet1!N1356=Sheet1!O1356,Sheet1!O1356&lt;&gt;0),Sheet1!N1356,IF(AND(Sheet1!N1356&lt;&gt;Sheet1!O1356,Sheet1!O1356&lt;&gt;0),Sheet1!N1356&amp;"~"&amp;Sheet1!O1356,""))</f>
        <v>50</v>
      </c>
      <c r="R1353" s="21" t="str">
        <f>IFERROR(VLOOKUP(Sheet1!Q1356,配置检查表!$Y:$Z,2,FALSE),"")</f>
        <v>钻石</v>
      </c>
      <c r="S1353" s="39" t="str">
        <f>IF(AND(Sheet1!S1560=Sheet1!T1560,Sheet1!T1560&lt;&gt;0),Sheet1!S1560,IF(AND(Sheet1!S1560&lt;&gt;Sheet1!T1560,Sheet1!T1560&lt;&gt;0),Sheet1!S1560&amp;"~"&amp;Sheet1!T1560,""))</f>
        <v/>
      </c>
      <c r="T1353" s="21" t="str">
        <f>IFERROR(VLOOKUP(Sheet1!V1356,配置检查表!$Y:$Z,2,FALSE),"")</f>
        <v/>
      </c>
      <c r="U1353" s="39" t="str">
        <f>IF(AND(Sheet1!X1560=Sheet1!Y1560,Sheet1!Y1560&lt;&gt;0),Sheet1!X1560,IF(AND(Sheet1!X1560&lt;&gt;Sheet1!Y1560,Sheet1!Y1560&lt;&gt;0),Sheet1!X1560&amp;"~"&amp;Sheet1!Y1560,""))</f>
        <v/>
      </c>
      <c r="V1353" s="21" t="str">
        <f>IFERROR(VLOOKUP(Sheet1!XAA,配置检查表!$Y:$Z,2,FALSE),"")</f>
        <v/>
      </c>
      <c r="W1353" s="21" t="str">
        <f>IF(AND(Sheet1!AC1560=Sheet1!AD1560,Sheet1!AD1560&lt;&gt;0),Sheet1!AC1560,IF(AND(Sheet1!AC1560&lt;&gt;Sheet1!AD1560,Sheet1!AD1560&lt;&gt;0),Sheet1!AC1560&amp;"~"&amp;Sheet1!AD1560,""))</f>
        <v/>
      </c>
    </row>
    <row r="1354" spans="1:23">
      <c r="A1354" s="17">
        <v>23131</v>
      </c>
      <c r="B1354" s="17" t="s">
        <v>1169</v>
      </c>
      <c r="C1354" s="17" t="s">
        <v>1169</v>
      </c>
      <c r="D1354" s="21" t="str">
        <f>IF(OR(Sheet1!I1357&lt;&gt;Sheet1!AF1357,Sheet1!AG1357&lt;&gt;Sheet1!J1357),"有影响","-")</f>
        <v>-</v>
      </c>
      <c r="E1354" s="21" t="str">
        <f>IF(OR(Sheet1!N1357&lt;&gt;Sheet1!AH1357,Sheet1!AI1357&lt;&gt;Sheet1!O1357),"有影响","-")</f>
        <v>-</v>
      </c>
      <c r="F1354" s="21" t="str">
        <f>IF(OR(Sheet1!S1357&lt;&gt;Sheet1!AJ1357,Sheet1!AK1357&lt;&gt;Sheet1!T1357),"有影响","-")</f>
        <v>-</v>
      </c>
      <c r="G1354" s="21" t="str">
        <f>IF(OR(Sheet1!X1357&lt;&gt;Sheet1!AL1357,Sheet1!AM1357&lt;&gt;Sheet1!Y1357),"有影响","-")</f>
        <v>-</v>
      </c>
      <c r="H1354" s="21" t="str">
        <f>IF(OR(Sheet1!AC1357&lt;&gt;Sheet1!AN1357,Sheet1!AO1357&lt;&gt;Sheet1!AD1357),"有影响","-")</f>
        <v>-</v>
      </c>
      <c r="I1354" s="21" t="str">
        <f>IF(Sheet1!G1357=0,"出错","-")</f>
        <v>-</v>
      </c>
      <c r="J1354" s="21" t="str">
        <f>IF(AND(Sheet1!G1357=0,Sheet1!L1357&lt;&gt;0),"出错","-")</f>
        <v>-</v>
      </c>
      <c r="K1354" s="21" t="str">
        <f>IF(AND(Sheet1!G1357=0,Sheet1!L1357=0,Sheet1!Q1357&lt;&gt;0),"出错","-")</f>
        <v>-</v>
      </c>
      <c r="L1354" s="21" t="str">
        <f>IF(AND(Sheet1!G1357=0,Sheet1!L1357=0,Sheet1!Q1357=0,Sheet1!V1357&lt;&gt;0),"出错","-")</f>
        <v>-</v>
      </c>
      <c r="M1354" s="21" t="str">
        <f>IF(AND(Sheet1!G1357=0,Sheet1!L1357=0,Sheet1!Q1357=0,Sheet1!V1357=0,Sheet1!AA1357&lt;&gt;0),"出错","-")</f>
        <v>-</v>
      </c>
      <c r="N1354" s="21" t="str">
        <f>IFERROR(VLOOKUP(Sheet1!G1357,配置检查表!$Y:$Z,2,FALSE),"")</f>
        <v>金币</v>
      </c>
      <c r="O1354" s="21">
        <f>IF(AND(Sheet1!I1357=Sheet1!J1357,Sheet1!J1357&lt;&gt;0),Sheet1!I1357,IF(AND(Sheet1!I1357&lt;&gt;Sheet1!J1357,Sheet1!J1357&lt;&gt;0),Sheet1!I1357&amp;"~"&amp;Sheet1!J1357,""))</f>
        <v>270000</v>
      </c>
      <c r="P1354" s="21" t="str">
        <f>IFERROR(VLOOKUP(Sheet1!L1357,配置检查表!$Y:$Z,2,FALSE),"")</f>
        <v/>
      </c>
      <c r="Q1354" s="21">
        <f>IF(AND(Sheet1!N1357=Sheet1!O1357,Sheet1!O1357&lt;&gt;0),Sheet1!N1357,IF(AND(Sheet1!N1357&lt;&gt;Sheet1!O1357,Sheet1!O1357&lt;&gt;0),Sheet1!N1357&amp;"~"&amp;Sheet1!O1357,""))</f>
        <v>100</v>
      </c>
      <c r="R1354" s="21" t="str">
        <f>IFERROR(VLOOKUP(Sheet1!Q1357,配置检查表!$Y:$Z,2,FALSE),"")</f>
        <v>钻石</v>
      </c>
      <c r="S1354" s="39" t="str">
        <f>IF(AND(Sheet1!S1561=Sheet1!T1561,Sheet1!T1561&lt;&gt;0),Sheet1!S1561,IF(AND(Sheet1!S1561&lt;&gt;Sheet1!T1561,Sheet1!T1561&lt;&gt;0),Sheet1!S1561&amp;"~"&amp;Sheet1!T1561,""))</f>
        <v/>
      </c>
      <c r="T1354" s="21" t="str">
        <f>IFERROR(VLOOKUP(Sheet1!V1357,配置检查表!$Y:$Z,2,FALSE),"")</f>
        <v/>
      </c>
      <c r="U1354" s="39" t="str">
        <f>IF(AND(Sheet1!X1561=Sheet1!Y1561,Sheet1!Y1561&lt;&gt;0),Sheet1!X1561,IF(AND(Sheet1!X1561&lt;&gt;Sheet1!Y1561,Sheet1!Y1561&lt;&gt;0),Sheet1!X1561&amp;"~"&amp;Sheet1!Y1561,""))</f>
        <v/>
      </c>
      <c r="V1354" s="21" t="str">
        <f>IFERROR(VLOOKUP(Sheet1!XAA,配置检查表!$Y:$Z,2,FALSE),"")</f>
        <v/>
      </c>
      <c r="W1354" s="21" t="str">
        <f>IF(AND(Sheet1!AC1561=Sheet1!AD1561,Sheet1!AD1561&lt;&gt;0),Sheet1!AC1561,IF(AND(Sheet1!AC1561&lt;&gt;Sheet1!AD1561,Sheet1!AD1561&lt;&gt;0),Sheet1!AC1561&amp;"~"&amp;Sheet1!AD1561,""))</f>
        <v/>
      </c>
    </row>
    <row r="1355" spans="1:23">
      <c r="A1355" s="17">
        <v>23132</v>
      </c>
      <c r="B1355" s="17" t="s">
        <v>1151</v>
      </c>
      <c r="C1355" s="17" t="s">
        <v>1151</v>
      </c>
      <c r="D1355" s="21" t="str">
        <f>IF(OR(Sheet1!I1358&lt;&gt;Sheet1!AF1358,Sheet1!AG1358&lt;&gt;Sheet1!J1358),"有影响","-")</f>
        <v>-</v>
      </c>
      <c r="E1355" s="21" t="str">
        <f>IF(OR(Sheet1!N1358&lt;&gt;Sheet1!AH1358,Sheet1!AI1358&lt;&gt;Sheet1!O1358),"有影响","-")</f>
        <v>-</v>
      </c>
      <c r="F1355" s="21" t="str">
        <f>IF(OR(Sheet1!S1358&lt;&gt;Sheet1!AJ1358,Sheet1!AK1358&lt;&gt;Sheet1!T1358),"有影响","-")</f>
        <v>-</v>
      </c>
      <c r="G1355" s="21" t="str">
        <f>IF(OR(Sheet1!X1358&lt;&gt;Sheet1!AL1358,Sheet1!AM1358&lt;&gt;Sheet1!Y1358),"有影响","-")</f>
        <v>-</v>
      </c>
      <c r="H1355" s="21" t="str">
        <f>IF(OR(Sheet1!AC1358&lt;&gt;Sheet1!AN1358,Sheet1!AO1358&lt;&gt;Sheet1!AD1358),"有影响","-")</f>
        <v>-</v>
      </c>
      <c r="I1355" s="21" t="str">
        <f>IF(Sheet1!G1358=0,"出错","-")</f>
        <v>-</v>
      </c>
      <c r="J1355" s="21" t="str">
        <f>IF(AND(Sheet1!G1358=0,Sheet1!L1358&lt;&gt;0),"出错","-")</f>
        <v>-</v>
      </c>
      <c r="K1355" s="21" t="str">
        <f>IF(AND(Sheet1!G1358=0,Sheet1!L1358=0,Sheet1!Q1358&lt;&gt;0),"出错","-")</f>
        <v>-</v>
      </c>
      <c r="L1355" s="21" t="str">
        <f>IF(AND(Sheet1!G1358=0,Sheet1!L1358=0,Sheet1!Q1358=0,Sheet1!V1358&lt;&gt;0),"出错","-")</f>
        <v>-</v>
      </c>
      <c r="M1355" s="21" t="str">
        <f>IF(AND(Sheet1!G1358=0,Sheet1!L1358=0,Sheet1!Q1358=0,Sheet1!V1358=0,Sheet1!AA1358&lt;&gt;0),"出错","-")</f>
        <v>-</v>
      </c>
      <c r="N1355" s="21" t="str">
        <f>IFERROR(VLOOKUP(Sheet1!G1358,配置检查表!$Y:$Z,2,FALSE),"")</f>
        <v>金币</v>
      </c>
      <c r="O1355" s="21">
        <f>IF(AND(Sheet1!I1358=Sheet1!J1358,Sheet1!J1358&lt;&gt;0),Sheet1!I1358,IF(AND(Sheet1!I1358&lt;&gt;Sheet1!J1358,Sheet1!J1358&lt;&gt;0),Sheet1!I1358&amp;"~"&amp;Sheet1!J1358,""))</f>
        <v>320000</v>
      </c>
      <c r="P1355" s="21" t="str">
        <f>IFERROR(VLOOKUP(Sheet1!L1358,配置检查表!$Y:$Z,2,FALSE),"")</f>
        <v/>
      </c>
      <c r="Q1355" s="21">
        <f>IF(AND(Sheet1!N1358=Sheet1!O1358,Sheet1!O1358&lt;&gt;0),Sheet1!N1358,IF(AND(Sheet1!N1358&lt;&gt;Sheet1!O1358,Sheet1!O1358&lt;&gt;0),Sheet1!N1358&amp;"~"&amp;Sheet1!O1358,""))</f>
        <v>150</v>
      </c>
      <c r="R1355" s="21" t="str">
        <f>IFERROR(VLOOKUP(Sheet1!Q1358,配置检查表!$Y:$Z,2,FALSE),"")</f>
        <v>钻石</v>
      </c>
      <c r="S1355" s="39" t="str">
        <f>IF(AND(Sheet1!S1562=Sheet1!T1562,Sheet1!T1562&lt;&gt;0),Sheet1!S1562,IF(AND(Sheet1!S1562&lt;&gt;Sheet1!T1562,Sheet1!T1562&lt;&gt;0),Sheet1!S1562&amp;"~"&amp;Sheet1!T1562,""))</f>
        <v/>
      </c>
      <c r="T1355" s="21" t="str">
        <f>IFERROR(VLOOKUP(Sheet1!V1358,配置检查表!$Y:$Z,2,FALSE),"")</f>
        <v/>
      </c>
      <c r="U1355" s="39" t="str">
        <f>IF(AND(Sheet1!X1562=Sheet1!Y1562,Sheet1!Y1562&lt;&gt;0),Sheet1!X1562,IF(AND(Sheet1!X1562&lt;&gt;Sheet1!Y1562,Sheet1!Y1562&lt;&gt;0),Sheet1!X1562&amp;"~"&amp;Sheet1!Y1562,""))</f>
        <v/>
      </c>
      <c r="V1355" s="21" t="str">
        <f>IFERROR(VLOOKUP(Sheet1!XAA,配置检查表!$Y:$Z,2,FALSE),"")</f>
        <v/>
      </c>
      <c r="W1355" s="21" t="str">
        <f>IF(AND(Sheet1!AC1562=Sheet1!AD1562,Sheet1!AD1562&lt;&gt;0),Sheet1!AC1562,IF(AND(Sheet1!AC1562&lt;&gt;Sheet1!AD1562,Sheet1!AD1562&lt;&gt;0),Sheet1!AC1562&amp;"~"&amp;Sheet1!AD1562,""))</f>
        <v/>
      </c>
    </row>
    <row r="1356" spans="1:23">
      <c r="A1356" s="17">
        <v>23133</v>
      </c>
      <c r="B1356" s="17" t="s">
        <v>1152</v>
      </c>
      <c r="C1356" s="17" t="s">
        <v>1152</v>
      </c>
      <c r="D1356" s="21" t="str">
        <f>IF(OR(Sheet1!I1359&lt;&gt;Sheet1!AF1359,Sheet1!AG1359&lt;&gt;Sheet1!J1359),"有影响","-")</f>
        <v>-</v>
      </c>
      <c r="E1356" s="21" t="str">
        <f>IF(OR(Sheet1!N1359&lt;&gt;Sheet1!AH1359,Sheet1!AI1359&lt;&gt;Sheet1!O1359),"有影响","-")</f>
        <v>-</v>
      </c>
      <c r="F1356" s="21" t="str">
        <f>IF(OR(Sheet1!S1359&lt;&gt;Sheet1!AJ1359,Sheet1!AK1359&lt;&gt;Sheet1!T1359),"有影响","-")</f>
        <v>-</v>
      </c>
      <c r="G1356" s="21" t="str">
        <f>IF(OR(Sheet1!X1359&lt;&gt;Sheet1!AL1359,Sheet1!AM1359&lt;&gt;Sheet1!Y1359),"有影响","-")</f>
        <v>-</v>
      </c>
      <c r="H1356" s="21" t="str">
        <f>IF(OR(Sheet1!AC1359&lt;&gt;Sheet1!AN1359,Sheet1!AO1359&lt;&gt;Sheet1!AD1359),"有影响","-")</f>
        <v>-</v>
      </c>
      <c r="I1356" s="21" t="str">
        <f>IF(Sheet1!G1359=0,"出错","-")</f>
        <v>-</v>
      </c>
      <c r="J1356" s="21" t="str">
        <f>IF(AND(Sheet1!G1359=0,Sheet1!L1359&lt;&gt;0),"出错","-")</f>
        <v>-</v>
      </c>
      <c r="K1356" s="21" t="str">
        <f>IF(AND(Sheet1!G1359=0,Sheet1!L1359=0,Sheet1!Q1359&lt;&gt;0),"出错","-")</f>
        <v>-</v>
      </c>
      <c r="L1356" s="21" t="str">
        <f>IF(AND(Sheet1!G1359=0,Sheet1!L1359=0,Sheet1!Q1359=0,Sheet1!V1359&lt;&gt;0),"出错","-")</f>
        <v>-</v>
      </c>
      <c r="M1356" s="21" t="str">
        <f>IF(AND(Sheet1!G1359=0,Sheet1!L1359=0,Sheet1!Q1359=0,Sheet1!V1359=0,Sheet1!AA1359&lt;&gt;0),"出错","-")</f>
        <v>-</v>
      </c>
      <c r="N1356" s="21" t="str">
        <f>IFERROR(VLOOKUP(Sheet1!G1359,配置检查表!$Y:$Z,2,FALSE),"")</f>
        <v>金币</v>
      </c>
      <c r="O1356" s="21">
        <f>IF(AND(Sheet1!I1359=Sheet1!J1359,Sheet1!J1359&lt;&gt;0),Sheet1!I1359,IF(AND(Sheet1!I1359&lt;&gt;Sheet1!J1359,Sheet1!J1359&lt;&gt;0),Sheet1!I1359&amp;"~"&amp;Sheet1!J1359,""))</f>
        <v>225000</v>
      </c>
      <c r="P1356" s="21" t="str">
        <f>IFERROR(VLOOKUP(Sheet1!L1359,配置检查表!$Y:$Z,2,FALSE),"")</f>
        <v/>
      </c>
      <c r="Q1356" s="21">
        <f>IF(AND(Sheet1!N1359=Sheet1!O1359,Sheet1!O1359&lt;&gt;0),Sheet1!N1359,IF(AND(Sheet1!N1359&lt;&gt;Sheet1!O1359,Sheet1!O1359&lt;&gt;0),Sheet1!N1359&amp;"~"&amp;Sheet1!O1359,""))</f>
        <v>50</v>
      </c>
      <c r="R1356" s="21" t="str">
        <f>IFERROR(VLOOKUP(Sheet1!Q1359,配置检查表!$Y:$Z,2,FALSE),"")</f>
        <v>钻石</v>
      </c>
      <c r="S1356" s="39" t="str">
        <f>IF(AND(Sheet1!S1563=Sheet1!T1563,Sheet1!T1563&lt;&gt;0),Sheet1!S1563,IF(AND(Sheet1!S1563&lt;&gt;Sheet1!T1563,Sheet1!T1563&lt;&gt;0),Sheet1!S1563&amp;"~"&amp;Sheet1!T1563,""))</f>
        <v/>
      </c>
      <c r="T1356" s="21" t="str">
        <f>IFERROR(VLOOKUP(Sheet1!V1359,配置检查表!$Y:$Z,2,FALSE),"")</f>
        <v/>
      </c>
      <c r="U1356" s="39" t="str">
        <f>IF(AND(Sheet1!X1563=Sheet1!Y1563,Sheet1!Y1563&lt;&gt;0),Sheet1!X1563,IF(AND(Sheet1!X1563&lt;&gt;Sheet1!Y1563,Sheet1!Y1563&lt;&gt;0),Sheet1!X1563&amp;"~"&amp;Sheet1!Y1563,""))</f>
        <v/>
      </c>
      <c r="V1356" s="21" t="str">
        <f>IFERROR(VLOOKUP(Sheet1!XAA,配置检查表!$Y:$Z,2,FALSE),"")</f>
        <v/>
      </c>
      <c r="W1356" s="21" t="str">
        <f>IF(AND(Sheet1!AC1563=Sheet1!AD1563,Sheet1!AD1563&lt;&gt;0),Sheet1!AC1563,IF(AND(Sheet1!AC1563&lt;&gt;Sheet1!AD1563,Sheet1!AD1563&lt;&gt;0),Sheet1!AC1563&amp;"~"&amp;Sheet1!AD1563,""))</f>
        <v/>
      </c>
    </row>
    <row r="1357" spans="1:23">
      <c r="A1357" s="17">
        <v>23134</v>
      </c>
      <c r="B1357" s="17" t="s">
        <v>1170</v>
      </c>
      <c r="C1357" s="17" t="s">
        <v>1170</v>
      </c>
      <c r="D1357" s="21" t="str">
        <f>IF(OR(Sheet1!I1360&lt;&gt;Sheet1!AF1360,Sheet1!AG1360&lt;&gt;Sheet1!J1360),"有影响","-")</f>
        <v>-</v>
      </c>
      <c r="E1357" s="21" t="str">
        <f>IF(OR(Sheet1!N1360&lt;&gt;Sheet1!AH1360,Sheet1!AI1360&lt;&gt;Sheet1!O1360),"有影响","-")</f>
        <v>-</v>
      </c>
      <c r="F1357" s="21" t="str">
        <f>IF(OR(Sheet1!S1360&lt;&gt;Sheet1!AJ1360,Sheet1!AK1360&lt;&gt;Sheet1!T1360),"有影响","-")</f>
        <v>-</v>
      </c>
      <c r="G1357" s="21" t="str">
        <f>IF(OR(Sheet1!X1360&lt;&gt;Sheet1!AL1360,Sheet1!AM1360&lt;&gt;Sheet1!Y1360),"有影响","-")</f>
        <v>-</v>
      </c>
      <c r="H1357" s="21" t="str">
        <f>IF(OR(Sheet1!AC1360&lt;&gt;Sheet1!AN1360,Sheet1!AO1360&lt;&gt;Sheet1!AD1360),"有影响","-")</f>
        <v>-</v>
      </c>
      <c r="I1357" s="21" t="str">
        <f>IF(Sheet1!G1360=0,"出错","-")</f>
        <v>-</v>
      </c>
      <c r="J1357" s="21" t="str">
        <f>IF(AND(Sheet1!G1360=0,Sheet1!L1360&lt;&gt;0),"出错","-")</f>
        <v>-</v>
      </c>
      <c r="K1357" s="21" t="str">
        <f>IF(AND(Sheet1!G1360=0,Sheet1!L1360=0,Sheet1!Q1360&lt;&gt;0),"出错","-")</f>
        <v>-</v>
      </c>
      <c r="L1357" s="21" t="str">
        <f>IF(AND(Sheet1!G1360=0,Sheet1!L1360=0,Sheet1!Q1360=0,Sheet1!V1360&lt;&gt;0),"出错","-")</f>
        <v>-</v>
      </c>
      <c r="M1357" s="21" t="str">
        <f>IF(AND(Sheet1!G1360=0,Sheet1!L1360=0,Sheet1!Q1360=0,Sheet1!V1360=0,Sheet1!AA1360&lt;&gt;0),"出错","-")</f>
        <v>-</v>
      </c>
      <c r="N1357" s="21" t="str">
        <f>IFERROR(VLOOKUP(Sheet1!G1360,配置检查表!$Y:$Z,2,FALSE),"")</f>
        <v>金币</v>
      </c>
      <c r="O1357" s="21">
        <f>IF(AND(Sheet1!I1360=Sheet1!J1360,Sheet1!J1360&lt;&gt;0),Sheet1!I1360,IF(AND(Sheet1!I1360&lt;&gt;Sheet1!J1360,Sheet1!J1360&lt;&gt;0),Sheet1!I1360&amp;"~"&amp;Sheet1!J1360,""))</f>
        <v>275000</v>
      </c>
      <c r="P1357" s="21" t="str">
        <f>IFERROR(VLOOKUP(Sheet1!L1360,配置检查表!$Y:$Z,2,FALSE),"")</f>
        <v/>
      </c>
      <c r="Q1357" s="21">
        <f>IF(AND(Sheet1!N1360=Sheet1!O1360,Sheet1!O1360&lt;&gt;0),Sheet1!N1360,IF(AND(Sheet1!N1360&lt;&gt;Sheet1!O1360,Sheet1!O1360&lt;&gt;0),Sheet1!N1360&amp;"~"&amp;Sheet1!O1360,""))</f>
        <v>100</v>
      </c>
      <c r="R1357" s="21" t="str">
        <f>IFERROR(VLOOKUP(Sheet1!Q1360,配置检查表!$Y:$Z,2,FALSE),"")</f>
        <v>钻石</v>
      </c>
      <c r="S1357" s="39" t="str">
        <f>IF(AND(Sheet1!S1564=Sheet1!T1564,Sheet1!T1564&lt;&gt;0),Sheet1!S1564,IF(AND(Sheet1!S1564&lt;&gt;Sheet1!T1564,Sheet1!T1564&lt;&gt;0),Sheet1!S1564&amp;"~"&amp;Sheet1!T1564,""))</f>
        <v/>
      </c>
      <c r="T1357" s="21" t="str">
        <f>IFERROR(VLOOKUP(Sheet1!V1360,配置检查表!$Y:$Z,2,FALSE),"")</f>
        <v/>
      </c>
      <c r="U1357" s="39" t="str">
        <f>IF(AND(Sheet1!X1564=Sheet1!Y1564,Sheet1!Y1564&lt;&gt;0),Sheet1!X1564,IF(AND(Sheet1!X1564&lt;&gt;Sheet1!Y1564,Sheet1!Y1564&lt;&gt;0),Sheet1!X1564&amp;"~"&amp;Sheet1!Y1564,""))</f>
        <v/>
      </c>
      <c r="V1357" s="21" t="str">
        <f>IFERROR(VLOOKUP(Sheet1!XAA,配置检查表!$Y:$Z,2,FALSE),"")</f>
        <v/>
      </c>
      <c r="W1357" s="21" t="str">
        <f>IF(AND(Sheet1!AC1564=Sheet1!AD1564,Sheet1!AD1564&lt;&gt;0),Sheet1!AC1564,IF(AND(Sheet1!AC1564&lt;&gt;Sheet1!AD1564,Sheet1!AD1564&lt;&gt;0),Sheet1!AC1564&amp;"~"&amp;Sheet1!AD1564,""))</f>
        <v/>
      </c>
    </row>
    <row r="1358" spans="1:23">
      <c r="A1358" s="17">
        <v>23135</v>
      </c>
      <c r="B1358" s="17" t="s">
        <v>1171</v>
      </c>
      <c r="C1358" s="17" t="s">
        <v>1171</v>
      </c>
      <c r="D1358" s="21" t="str">
        <f>IF(OR(Sheet1!I1361&lt;&gt;Sheet1!AF1361,Sheet1!AG1361&lt;&gt;Sheet1!J1361),"有影响","-")</f>
        <v>-</v>
      </c>
      <c r="E1358" s="21" t="str">
        <f>IF(OR(Sheet1!N1361&lt;&gt;Sheet1!AH1361,Sheet1!AI1361&lt;&gt;Sheet1!O1361),"有影响","-")</f>
        <v>-</v>
      </c>
      <c r="F1358" s="21" t="str">
        <f>IF(OR(Sheet1!S1361&lt;&gt;Sheet1!AJ1361,Sheet1!AK1361&lt;&gt;Sheet1!T1361),"有影响","-")</f>
        <v>-</v>
      </c>
      <c r="G1358" s="21" t="str">
        <f>IF(OR(Sheet1!X1361&lt;&gt;Sheet1!AL1361,Sheet1!AM1361&lt;&gt;Sheet1!Y1361),"有影响","-")</f>
        <v>-</v>
      </c>
      <c r="H1358" s="21" t="str">
        <f>IF(OR(Sheet1!AC1361&lt;&gt;Sheet1!AN1361,Sheet1!AO1361&lt;&gt;Sheet1!AD1361),"有影响","-")</f>
        <v>-</v>
      </c>
      <c r="I1358" s="21" t="str">
        <f>IF(Sheet1!G1361=0,"出错","-")</f>
        <v>-</v>
      </c>
      <c r="J1358" s="21" t="str">
        <f>IF(AND(Sheet1!G1361=0,Sheet1!L1361&lt;&gt;0),"出错","-")</f>
        <v>-</v>
      </c>
      <c r="K1358" s="21" t="str">
        <f>IF(AND(Sheet1!G1361=0,Sheet1!L1361=0,Sheet1!Q1361&lt;&gt;0),"出错","-")</f>
        <v>-</v>
      </c>
      <c r="L1358" s="21" t="str">
        <f>IF(AND(Sheet1!G1361=0,Sheet1!L1361=0,Sheet1!Q1361=0,Sheet1!V1361&lt;&gt;0),"出错","-")</f>
        <v>-</v>
      </c>
      <c r="M1358" s="21" t="str">
        <f>IF(AND(Sheet1!G1361=0,Sheet1!L1361=0,Sheet1!Q1361=0,Sheet1!V1361=0,Sheet1!AA1361&lt;&gt;0),"出错","-")</f>
        <v>-</v>
      </c>
      <c r="N1358" s="21" t="str">
        <f>IFERROR(VLOOKUP(Sheet1!G1361,配置检查表!$Y:$Z,2,FALSE),"")</f>
        <v>金币</v>
      </c>
      <c r="O1358" s="21">
        <f>IF(AND(Sheet1!I1361=Sheet1!J1361,Sheet1!J1361&lt;&gt;0),Sheet1!I1361,IF(AND(Sheet1!I1361&lt;&gt;Sheet1!J1361,Sheet1!J1361&lt;&gt;0),Sheet1!I1361&amp;"~"&amp;Sheet1!J1361,""))</f>
        <v>325000</v>
      </c>
      <c r="P1358" s="21" t="str">
        <f>IFERROR(VLOOKUP(Sheet1!L1361,配置检查表!$Y:$Z,2,FALSE),"")</f>
        <v/>
      </c>
      <c r="Q1358" s="21">
        <f>IF(AND(Sheet1!N1361=Sheet1!O1361,Sheet1!O1361&lt;&gt;0),Sheet1!N1361,IF(AND(Sheet1!N1361&lt;&gt;Sheet1!O1361,Sheet1!O1361&lt;&gt;0),Sheet1!N1361&amp;"~"&amp;Sheet1!O1361,""))</f>
        <v>150</v>
      </c>
      <c r="R1358" s="21" t="str">
        <f>IFERROR(VLOOKUP(Sheet1!Q1361,配置检查表!$Y:$Z,2,FALSE),"")</f>
        <v>钻石</v>
      </c>
      <c r="S1358" s="39" t="str">
        <f>IF(AND(Sheet1!S1565=Sheet1!T1565,Sheet1!T1565&lt;&gt;0),Sheet1!S1565,IF(AND(Sheet1!S1565&lt;&gt;Sheet1!T1565,Sheet1!T1565&lt;&gt;0),Sheet1!S1565&amp;"~"&amp;Sheet1!T1565,""))</f>
        <v/>
      </c>
      <c r="T1358" s="21" t="str">
        <f>IFERROR(VLOOKUP(Sheet1!V1361,配置检查表!$Y:$Z,2,FALSE),"")</f>
        <v/>
      </c>
      <c r="U1358" s="39" t="str">
        <f>IF(AND(Sheet1!X1565=Sheet1!Y1565,Sheet1!Y1565&lt;&gt;0),Sheet1!X1565,IF(AND(Sheet1!X1565&lt;&gt;Sheet1!Y1565,Sheet1!Y1565&lt;&gt;0),Sheet1!X1565&amp;"~"&amp;Sheet1!Y1565,""))</f>
        <v/>
      </c>
      <c r="V1358" s="21" t="str">
        <f>IFERROR(VLOOKUP(Sheet1!XAA,配置检查表!$Y:$Z,2,FALSE),"")</f>
        <v/>
      </c>
      <c r="W1358" s="21" t="str">
        <f>IF(AND(Sheet1!AC1565=Sheet1!AD1565,Sheet1!AD1565&lt;&gt;0),Sheet1!AC1565,IF(AND(Sheet1!AC1565&lt;&gt;Sheet1!AD1565,Sheet1!AD1565&lt;&gt;0),Sheet1!AC1565&amp;"~"&amp;Sheet1!AD1565,""))</f>
        <v/>
      </c>
    </row>
    <row r="1359" spans="1:23">
      <c r="A1359" s="17">
        <v>23136</v>
      </c>
      <c r="B1359" s="17" t="s">
        <v>1172</v>
      </c>
      <c r="C1359" s="17" t="s">
        <v>1172</v>
      </c>
      <c r="D1359" s="21" t="str">
        <f>IF(OR(Sheet1!I1362&lt;&gt;Sheet1!AF1362,Sheet1!AG1362&lt;&gt;Sheet1!J1362),"有影响","-")</f>
        <v>-</v>
      </c>
      <c r="E1359" s="21" t="str">
        <f>IF(OR(Sheet1!N1362&lt;&gt;Sheet1!AH1362,Sheet1!AI1362&lt;&gt;Sheet1!O1362),"有影响","-")</f>
        <v>-</v>
      </c>
      <c r="F1359" s="21" t="str">
        <f>IF(OR(Sheet1!S1362&lt;&gt;Sheet1!AJ1362,Sheet1!AK1362&lt;&gt;Sheet1!T1362),"有影响","-")</f>
        <v>-</v>
      </c>
      <c r="G1359" s="21" t="str">
        <f>IF(OR(Sheet1!X1362&lt;&gt;Sheet1!AL1362,Sheet1!AM1362&lt;&gt;Sheet1!Y1362),"有影响","-")</f>
        <v>-</v>
      </c>
      <c r="H1359" s="21" t="str">
        <f>IF(OR(Sheet1!AC1362&lt;&gt;Sheet1!AN1362,Sheet1!AO1362&lt;&gt;Sheet1!AD1362),"有影响","-")</f>
        <v>-</v>
      </c>
      <c r="I1359" s="21" t="str">
        <f>IF(Sheet1!G1362=0,"出错","-")</f>
        <v>-</v>
      </c>
      <c r="J1359" s="21" t="str">
        <f>IF(AND(Sheet1!G1362=0,Sheet1!L1362&lt;&gt;0),"出错","-")</f>
        <v>-</v>
      </c>
      <c r="K1359" s="21" t="str">
        <f>IF(AND(Sheet1!G1362=0,Sheet1!L1362=0,Sheet1!Q1362&lt;&gt;0),"出错","-")</f>
        <v>-</v>
      </c>
      <c r="L1359" s="21" t="str">
        <f>IF(AND(Sheet1!G1362=0,Sheet1!L1362=0,Sheet1!Q1362=0,Sheet1!V1362&lt;&gt;0),"出错","-")</f>
        <v>-</v>
      </c>
      <c r="M1359" s="21" t="str">
        <f>IF(AND(Sheet1!G1362=0,Sheet1!L1362=0,Sheet1!Q1362=0,Sheet1!V1362=0,Sheet1!AA1362&lt;&gt;0),"出错","-")</f>
        <v>-</v>
      </c>
      <c r="N1359" s="21" t="str">
        <f>IFERROR(VLOOKUP(Sheet1!G1362,配置检查表!$Y:$Z,2,FALSE),"")</f>
        <v>金币</v>
      </c>
      <c r="O1359" s="21">
        <f>IF(AND(Sheet1!I1362=Sheet1!J1362,Sheet1!J1362&lt;&gt;0),Sheet1!I1362,IF(AND(Sheet1!I1362&lt;&gt;Sheet1!J1362,Sheet1!J1362&lt;&gt;0),Sheet1!I1362&amp;"~"&amp;Sheet1!J1362,""))</f>
        <v>230000</v>
      </c>
      <c r="P1359" s="21" t="str">
        <f>IFERROR(VLOOKUP(Sheet1!L1362,配置检查表!$Y:$Z,2,FALSE),"")</f>
        <v/>
      </c>
      <c r="Q1359" s="21">
        <f>IF(AND(Sheet1!N1362=Sheet1!O1362,Sheet1!O1362&lt;&gt;0),Sheet1!N1362,IF(AND(Sheet1!N1362&lt;&gt;Sheet1!O1362,Sheet1!O1362&lt;&gt;0),Sheet1!N1362&amp;"~"&amp;Sheet1!O1362,""))</f>
        <v>50</v>
      </c>
      <c r="R1359" s="21" t="str">
        <f>IFERROR(VLOOKUP(Sheet1!Q1362,配置检查表!$Y:$Z,2,FALSE),"")</f>
        <v>钻石</v>
      </c>
      <c r="S1359" s="39" t="str">
        <f>IF(AND(Sheet1!S1566=Sheet1!T1566,Sheet1!T1566&lt;&gt;0),Sheet1!S1566,IF(AND(Sheet1!S1566&lt;&gt;Sheet1!T1566,Sheet1!T1566&lt;&gt;0),Sheet1!S1566&amp;"~"&amp;Sheet1!T1566,""))</f>
        <v/>
      </c>
      <c r="T1359" s="21" t="str">
        <f>IFERROR(VLOOKUP(Sheet1!V1362,配置检查表!$Y:$Z,2,FALSE),"")</f>
        <v/>
      </c>
      <c r="U1359" s="39" t="str">
        <f>IF(AND(Sheet1!X1566=Sheet1!Y1566,Sheet1!Y1566&lt;&gt;0),Sheet1!X1566,IF(AND(Sheet1!X1566&lt;&gt;Sheet1!Y1566,Sheet1!Y1566&lt;&gt;0),Sheet1!X1566&amp;"~"&amp;Sheet1!Y1566,""))</f>
        <v/>
      </c>
      <c r="V1359" s="21" t="str">
        <f>IFERROR(VLOOKUP(Sheet1!XAA,配置检查表!$Y:$Z,2,FALSE),"")</f>
        <v/>
      </c>
      <c r="W1359" s="21" t="str">
        <f>IF(AND(Sheet1!AC1566=Sheet1!AD1566,Sheet1!AD1566&lt;&gt;0),Sheet1!AC1566,IF(AND(Sheet1!AC1566&lt;&gt;Sheet1!AD1566,Sheet1!AD1566&lt;&gt;0),Sheet1!AC1566&amp;"~"&amp;Sheet1!AD1566,""))</f>
        <v/>
      </c>
    </row>
    <row r="1360" spans="1:23">
      <c r="A1360" s="17">
        <v>23137</v>
      </c>
      <c r="B1360" s="17" t="s">
        <v>1154</v>
      </c>
      <c r="C1360" s="17" t="s">
        <v>1154</v>
      </c>
      <c r="D1360" s="21" t="str">
        <f>IF(OR(Sheet1!I1363&lt;&gt;Sheet1!AF1363,Sheet1!AG1363&lt;&gt;Sheet1!J1363),"有影响","-")</f>
        <v>-</v>
      </c>
      <c r="E1360" s="21" t="str">
        <f>IF(OR(Sheet1!N1363&lt;&gt;Sheet1!AH1363,Sheet1!AI1363&lt;&gt;Sheet1!O1363),"有影响","-")</f>
        <v>-</v>
      </c>
      <c r="F1360" s="21" t="str">
        <f>IF(OR(Sheet1!S1363&lt;&gt;Sheet1!AJ1363,Sheet1!AK1363&lt;&gt;Sheet1!T1363),"有影响","-")</f>
        <v>-</v>
      </c>
      <c r="G1360" s="21" t="str">
        <f>IF(OR(Sheet1!X1363&lt;&gt;Sheet1!AL1363,Sheet1!AM1363&lt;&gt;Sheet1!Y1363),"有影响","-")</f>
        <v>-</v>
      </c>
      <c r="H1360" s="21" t="str">
        <f>IF(OR(Sheet1!AC1363&lt;&gt;Sheet1!AN1363,Sheet1!AO1363&lt;&gt;Sheet1!AD1363),"有影响","-")</f>
        <v>-</v>
      </c>
      <c r="I1360" s="21" t="str">
        <f>IF(Sheet1!G1363=0,"出错","-")</f>
        <v>-</v>
      </c>
      <c r="J1360" s="21" t="str">
        <f>IF(AND(Sheet1!G1363=0,Sheet1!L1363&lt;&gt;0),"出错","-")</f>
        <v>-</v>
      </c>
      <c r="K1360" s="21" t="str">
        <f>IF(AND(Sheet1!G1363=0,Sheet1!L1363=0,Sheet1!Q1363&lt;&gt;0),"出错","-")</f>
        <v>-</v>
      </c>
      <c r="L1360" s="21" t="str">
        <f>IF(AND(Sheet1!G1363=0,Sheet1!L1363=0,Sheet1!Q1363=0,Sheet1!V1363&lt;&gt;0),"出错","-")</f>
        <v>-</v>
      </c>
      <c r="M1360" s="21" t="str">
        <f>IF(AND(Sheet1!G1363=0,Sheet1!L1363=0,Sheet1!Q1363=0,Sheet1!V1363=0,Sheet1!AA1363&lt;&gt;0),"出错","-")</f>
        <v>-</v>
      </c>
      <c r="N1360" s="21" t="str">
        <f>IFERROR(VLOOKUP(Sheet1!G1363,配置检查表!$Y:$Z,2,FALSE),"")</f>
        <v>金币</v>
      </c>
      <c r="O1360" s="21">
        <f>IF(AND(Sheet1!I1363=Sheet1!J1363,Sheet1!J1363&lt;&gt;0),Sheet1!I1363,IF(AND(Sheet1!I1363&lt;&gt;Sheet1!J1363,Sheet1!J1363&lt;&gt;0),Sheet1!I1363&amp;"~"&amp;Sheet1!J1363,""))</f>
        <v>280000</v>
      </c>
      <c r="P1360" s="21" t="str">
        <f>IFERROR(VLOOKUP(Sheet1!L1363,配置检查表!$Y:$Z,2,FALSE),"")</f>
        <v/>
      </c>
      <c r="Q1360" s="21">
        <f>IF(AND(Sheet1!N1363=Sheet1!O1363,Sheet1!O1363&lt;&gt;0),Sheet1!N1363,IF(AND(Sheet1!N1363&lt;&gt;Sheet1!O1363,Sheet1!O1363&lt;&gt;0),Sheet1!N1363&amp;"~"&amp;Sheet1!O1363,""))</f>
        <v>100</v>
      </c>
      <c r="R1360" s="21" t="str">
        <f>IFERROR(VLOOKUP(Sheet1!Q1363,配置检查表!$Y:$Z,2,FALSE),"")</f>
        <v>钻石</v>
      </c>
      <c r="S1360" s="39" t="str">
        <f>IF(AND(Sheet1!S1567=Sheet1!T1567,Sheet1!T1567&lt;&gt;0),Sheet1!S1567,IF(AND(Sheet1!S1567&lt;&gt;Sheet1!T1567,Sheet1!T1567&lt;&gt;0),Sheet1!S1567&amp;"~"&amp;Sheet1!T1567,""))</f>
        <v/>
      </c>
      <c r="T1360" s="21" t="str">
        <f>IFERROR(VLOOKUP(Sheet1!V1363,配置检查表!$Y:$Z,2,FALSE),"")</f>
        <v/>
      </c>
      <c r="U1360" s="39" t="str">
        <f>IF(AND(Sheet1!X1567=Sheet1!Y1567,Sheet1!Y1567&lt;&gt;0),Sheet1!X1567,IF(AND(Sheet1!X1567&lt;&gt;Sheet1!Y1567,Sheet1!Y1567&lt;&gt;0),Sheet1!X1567&amp;"~"&amp;Sheet1!Y1567,""))</f>
        <v/>
      </c>
      <c r="V1360" s="21" t="str">
        <f>IFERROR(VLOOKUP(Sheet1!XAA,配置检查表!$Y:$Z,2,FALSE),"")</f>
        <v/>
      </c>
      <c r="W1360" s="21" t="str">
        <f>IF(AND(Sheet1!AC1567=Sheet1!AD1567,Sheet1!AD1567&lt;&gt;0),Sheet1!AC1567,IF(AND(Sheet1!AC1567&lt;&gt;Sheet1!AD1567,Sheet1!AD1567&lt;&gt;0),Sheet1!AC1567&amp;"~"&amp;Sheet1!AD1567,""))</f>
        <v/>
      </c>
    </row>
    <row r="1361" spans="1:23">
      <c r="A1361" s="17">
        <v>23138</v>
      </c>
      <c r="B1361" s="17" t="s">
        <v>1173</v>
      </c>
      <c r="C1361" s="17" t="s">
        <v>1173</v>
      </c>
      <c r="D1361" s="21" t="str">
        <f>IF(OR(Sheet1!I1364&lt;&gt;Sheet1!AF1364,Sheet1!AG1364&lt;&gt;Sheet1!J1364),"有影响","-")</f>
        <v>-</v>
      </c>
      <c r="E1361" s="21" t="str">
        <f>IF(OR(Sheet1!N1364&lt;&gt;Sheet1!AH1364,Sheet1!AI1364&lt;&gt;Sheet1!O1364),"有影响","-")</f>
        <v>-</v>
      </c>
      <c r="F1361" s="21" t="str">
        <f>IF(OR(Sheet1!S1364&lt;&gt;Sheet1!AJ1364,Sheet1!AK1364&lt;&gt;Sheet1!T1364),"有影响","-")</f>
        <v>-</v>
      </c>
      <c r="G1361" s="21" t="str">
        <f>IF(OR(Sheet1!X1364&lt;&gt;Sheet1!AL1364,Sheet1!AM1364&lt;&gt;Sheet1!Y1364),"有影响","-")</f>
        <v>-</v>
      </c>
      <c r="H1361" s="21" t="str">
        <f>IF(OR(Sheet1!AC1364&lt;&gt;Sheet1!AN1364,Sheet1!AO1364&lt;&gt;Sheet1!AD1364),"有影响","-")</f>
        <v>-</v>
      </c>
      <c r="I1361" s="21" t="str">
        <f>IF(Sheet1!G1364=0,"出错","-")</f>
        <v>-</v>
      </c>
      <c r="J1361" s="21" t="str">
        <f>IF(AND(Sheet1!G1364=0,Sheet1!L1364&lt;&gt;0),"出错","-")</f>
        <v>-</v>
      </c>
      <c r="K1361" s="21" t="str">
        <f>IF(AND(Sheet1!G1364=0,Sheet1!L1364=0,Sheet1!Q1364&lt;&gt;0),"出错","-")</f>
        <v>-</v>
      </c>
      <c r="L1361" s="21" t="str">
        <f>IF(AND(Sheet1!G1364=0,Sheet1!L1364=0,Sheet1!Q1364=0,Sheet1!V1364&lt;&gt;0),"出错","-")</f>
        <v>-</v>
      </c>
      <c r="M1361" s="21" t="str">
        <f>IF(AND(Sheet1!G1364=0,Sheet1!L1364=0,Sheet1!Q1364=0,Sheet1!V1364=0,Sheet1!AA1364&lt;&gt;0),"出错","-")</f>
        <v>-</v>
      </c>
      <c r="N1361" s="21" t="str">
        <f>IFERROR(VLOOKUP(Sheet1!G1364,配置检查表!$Y:$Z,2,FALSE),"")</f>
        <v>金币</v>
      </c>
      <c r="O1361" s="21">
        <f>IF(AND(Sheet1!I1364=Sheet1!J1364,Sheet1!J1364&lt;&gt;0),Sheet1!I1364,IF(AND(Sheet1!I1364&lt;&gt;Sheet1!J1364,Sheet1!J1364&lt;&gt;0),Sheet1!I1364&amp;"~"&amp;Sheet1!J1364,""))</f>
        <v>330000</v>
      </c>
      <c r="P1361" s="21" t="str">
        <f>IFERROR(VLOOKUP(Sheet1!L1364,配置检查表!$Y:$Z,2,FALSE),"")</f>
        <v/>
      </c>
      <c r="Q1361" s="21">
        <f>IF(AND(Sheet1!N1364=Sheet1!O1364,Sheet1!O1364&lt;&gt;0),Sheet1!N1364,IF(AND(Sheet1!N1364&lt;&gt;Sheet1!O1364,Sheet1!O1364&lt;&gt;0),Sheet1!N1364&amp;"~"&amp;Sheet1!O1364,""))</f>
        <v>150</v>
      </c>
      <c r="R1361" s="21" t="str">
        <f>IFERROR(VLOOKUP(Sheet1!Q1364,配置检查表!$Y:$Z,2,FALSE),"")</f>
        <v>钻石</v>
      </c>
      <c r="S1361" s="39" t="str">
        <f>IF(AND(Sheet1!S1568=Sheet1!T1568,Sheet1!T1568&lt;&gt;0),Sheet1!S1568,IF(AND(Sheet1!S1568&lt;&gt;Sheet1!T1568,Sheet1!T1568&lt;&gt;0),Sheet1!S1568&amp;"~"&amp;Sheet1!T1568,""))</f>
        <v/>
      </c>
      <c r="T1361" s="21" t="str">
        <f>IFERROR(VLOOKUP(Sheet1!V1364,配置检查表!$Y:$Z,2,FALSE),"")</f>
        <v/>
      </c>
      <c r="U1361" s="39" t="str">
        <f>IF(AND(Sheet1!X1568=Sheet1!Y1568,Sheet1!Y1568&lt;&gt;0),Sheet1!X1568,IF(AND(Sheet1!X1568&lt;&gt;Sheet1!Y1568,Sheet1!Y1568&lt;&gt;0),Sheet1!X1568&amp;"~"&amp;Sheet1!Y1568,""))</f>
        <v/>
      </c>
      <c r="V1361" s="21" t="str">
        <f>IFERROR(VLOOKUP(Sheet1!XAA,配置检查表!$Y:$Z,2,FALSE),"")</f>
        <v/>
      </c>
      <c r="W1361" s="21" t="str">
        <f>IF(AND(Sheet1!AC1568=Sheet1!AD1568,Sheet1!AD1568&lt;&gt;0),Sheet1!AC1568,IF(AND(Sheet1!AC1568&lt;&gt;Sheet1!AD1568,Sheet1!AD1568&lt;&gt;0),Sheet1!AC1568&amp;"~"&amp;Sheet1!AD1568,""))</f>
        <v/>
      </c>
    </row>
    <row r="1362" spans="1:23">
      <c r="A1362" s="17">
        <v>23139</v>
      </c>
      <c r="B1362" s="17" t="s">
        <v>1174</v>
      </c>
      <c r="C1362" s="17" t="s">
        <v>1174</v>
      </c>
      <c r="D1362" s="21" t="str">
        <f>IF(OR(Sheet1!I1365&lt;&gt;Sheet1!AF1365,Sheet1!AG1365&lt;&gt;Sheet1!J1365),"有影响","-")</f>
        <v>-</v>
      </c>
      <c r="E1362" s="21" t="str">
        <f>IF(OR(Sheet1!N1365&lt;&gt;Sheet1!AH1365,Sheet1!AI1365&lt;&gt;Sheet1!O1365),"有影响","-")</f>
        <v>-</v>
      </c>
      <c r="F1362" s="21" t="str">
        <f>IF(OR(Sheet1!S1365&lt;&gt;Sheet1!AJ1365,Sheet1!AK1365&lt;&gt;Sheet1!T1365),"有影响","-")</f>
        <v>-</v>
      </c>
      <c r="G1362" s="21" t="str">
        <f>IF(OR(Sheet1!X1365&lt;&gt;Sheet1!AL1365,Sheet1!AM1365&lt;&gt;Sheet1!Y1365),"有影响","-")</f>
        <v>-</v>
      </c>
      <c r="H1362" s="21" t="str">
        <f>IF(OR(Sheet1!AC1365&lt;&gt;Sheet1!AN1365,Sheet1!AO1365&lt;&gt;Sheet1!AD1365),"有影响","-")</f>
        <v>-</v>
      </c>
      <c r="I1362" s="21" t="str">
        <f>IF(Sheet1!G1365=0,"出错","-")</f>
        <v>-</v>
      </c>
      <c r="J1362" s="21" t="str">
        <f>IF(AND(Sheet1!G1365=0,Sheet1!L1365&lt;&gt;0),"出错","-")</f>
        <v>-</v>
      </c>
      <c r="K1362" s="21" t="str">
        <f>IF(AND(Sheet1!G1365=0,Sheet1!L1365=0,Sheet1!Q1365&lt;&gt;0),"出错","-")</f>
        <v>-</v>
      </c>
      <c r="L1362" s="21" t="str">
        <f>IF(AND(Sheet1!G1365=0,Sheet1!L1365=0,Sheet1!Q1365=0,Sheet1!V1365&lt;&gt;0),"出错","-")</f>
        <v>-</v>
      </c>
      <c r="M1362" s="21" t="str">
        <f>IF(AND(Sheet1!G1365=0,Sheet1!L1365=0,Sheet1!Q1365=0,Sheet1!V1365=0,Sheet1!AA1365&lt;&gt;0),"出错","-")</f>
        <v>-</v>
      </c>
      <c r="N1362" s="21" t="str">
        <f>IFERROR(VLOOKUP(Sheet1!G1365,配置检查表!$Y:$Z,2,FALSE),"")</f>
        <v>金币</v>
      </c>
      <c r="O1362" s="21">
        <f>IF(AND(Sheet1!I1365=Sheet1!J1365,Sheet1!J1365&lt;&gt;0),Sheet1!I1365,IF(AND(Sheet1!I1365&lt;&gt;Sheet1!J1365,Sheet1!J1365&lt;&gt;0),Sheet1!I1365&amp;"~"&amp;Sheet1!J1365,""))</f>
        <v>235000</v>
      </c>
      <c r="P1362" s="21" t="str">
        <f>IFERROR(VLOOKUP(Sheet1!L1365,配置检查表!$Y:$Z,2,FALSE),"")</f>
        <v/>
      </c>
      <c r="Q1362" s="21">
        <f>IF(AND(Sheet1!N1365=Sheet1!O1365,Sheet1!O1365&lt;&gt;0),Sheet1!N1365,IF(AND(Sheet1!N1365&lt;&gt;Sheet1!O1365,Sheet1!O1365&lt;&gt;0),Sheet1!N1365&amp;"~"&amp;Sheet1!O1365,""))</f>
        <v>50</v>
      </c>
      <c r="R1362" s="21" t="str">
        <f>IFERROR(VLOOKUP(Sheet1!Q1365,配置检查表!$Y:$Z,2,FALSE),"")</f>
        <v>钻石</v>
      </c>
      <c r="S1362" s="39" t="str">
        <f>IF(AND(Sheet1!S1569=Sheet1!T1569,Sheet1!T1569&lt;&gt;0),Sheet1!S1569,IF(AND(Sheet1!S1569&lt;&gt;Sheet1!T1569,Sheet1!T1569&lt;&gt;0),Sheet1!S1569&amp;"~"&amp;Sheet1!T1569,""))</f>
        <v/>
      </c>
      <c r="T1362" s="21" t="str">
        <f>IFERROR(VLOOKUP(Sheet1!V1365,配置检查表!$Y:$Z,2,FALSE),"")</f>
        <v/>
      </c>
      <c r="U1362" s="39" t="str">
        <f>IF(AND(Sheet1!X1569=Sheet1!Y1569,Sheet1!Y1569&lt;&gt;0),Sheet1!X1569,IF(AND(Sheet1!X1569&lt;&gt;Sheet1!Y1569,Sheet1!Y1569&lt;&gt;0),Sheet1!X1569&amp;"~"&amp;Sheet1!Y1569,""))</f>
        <v/>
      </c>
      <c r="V1362" s="21" t="str">
        <f>IFERROR(VLOOKUP(Sheet1!XAA,配置检查表!$Y:$Z,2,FALSE),"")</f>
        <v/>
      </c>
      <c r="W1362" s="21" t="str">
        <f>IF(AND(Sheet1!AC1569=Sheet1!AD1569,Sheet1!AD1569&lt;&gt;0),Sheet1!AC1569,IF(AND(Sheet1!AC1569&lt;&gt;Sheet1!AD1569,Sheet1!AD1569&lt;&gt;0),Sheet1!AC1569&amp;"~"&amp;Sheet1!AD1569,""))</f>
        <v/>
      </c>
    </row>
    <row r="1363" spans="1:23">
      <c r="A1363" s="17">
        <v>23140</v>
      </c>
      <c r="B1363" s="17" t="s">
        <v>1175</v>
      </c>
      <c r="C1363" s="17" t="s">
        <v>1175</v>
      </c>
      <c r="D1363" s="21" t="str">
        <f>IF(OR(Sheet1!I1366&lt;&gt;Sheet1!AF1366,Sheet1!AG1366&lt;&gt;Sheet1!J1366),"有影响","-")</f>
        <v>-</v>
      </c>
      <c r="E1363" s="21" t="str">
        <f>IF(OR(Sheet1!N1366&lt;&gt;Sheet1!AH1366,Sheet1!AI1366&lt;&gt;Sheet1!O1366),"有影响","-")</f>
        <v>-</v>
      </c>
      <c r="F1363" s="21" t="str">
        <f>IF(OR(Sheet1!S1366&lt;&gt;Sheet1!AJ1366,Sheet1!AK1366&lt;&gt;Sheet1!T1366),"有影响","-")</f>
        <v>-</v>
      </c>
      <c r="G1363" s="21" t="str">
        <f>IF(OR(Sheet1!X1366&lt;&gt;Sheet1!AL1366,Sheet1!AM1366&lt;&gt;Sheet1!Y1366),"有影响","-")</f>
        <v>-</v>
      </c>
      <c r="H1363" s="21" t="str">
        <f>IF(OR(Sheet1!AC1366&lt;&gt;Sheet1!AN1366,Sheet1!AO1366&lt;&gt;Sheet1!AD1366),"有影响","-")</f>
        <v>-</v>
      </c>
      <c r="I1363" s="21" t="str">
        <f>IF(Sheet1!G1366=0,"出错","-")</f>
        <v>-</v>
      </c>
      <c r="J1363" s="21" t="str">
        <f>IF(AND(Sheet1!G1366=0,Sheet1!L1366&lt;&gt;0),"出错","-")</f>
        <v>-</v>
      </c>
      <c r="K1363" s="21" t="str">
        <f>IF(AND(Sheet1!G1366=0,Sheet1!L1366=0,Sheet1!Q1366&lt;&gt;0),"出错","-")</f>
        <v>-</v>
      </c>
      <c r="L1363" s="21" t="str">
        <f>IF(AND(Sheet1!G1366=0,Sheet1!L1366=0,Sheet1!Q1366=0,Sheet1!V1366&lt;&gt;0),"出错","-")</f>
        <v>-</v>
      </c>
      <c r="M1363" s="21" t="str">
        <f>IF(AND(Sheet1!G1366=0,Sheet1!L1366=0,Sheet1!Q1366=0,Sheet1!V1366=0,Sheet1!AA1366&lt;&gt;0),"出错","-")</f>
        <v>-</v>
      </c>
      <c r="N1363" s="21" t="str">
        <f>IFERROR(VLOOKUP(Sheet1!G1366,配置检查表!$Y:$Z,2,FALSE),"")</f>
        <v>金币</v>
      </c>
      <c r="O1363" s="21">
        <f>IF(AND(Sheet1!I1366=Sheet1!J1366,Sheet1!J1366&lt;&gt;0),Sheet1!I1366,IF(AND(Sheet1!I1366&lt;&gt;Sheet1!J1366,Sheet1!J1366&lt;&gt;0),Sheet1!I1366&amp;"~"&amp;Sheet1!J1366,""))</f>
        <v>285000</v>
      </c>
      <c r="P1363" s="21" t="str">
        <f>IFERROR(VLOOKUP(Sheet1!L1366,配置检查表!$Y:$Z,2,FALSE),"")</f>
        <v/>
      </c>
      <c r="Q1363" s="21">
        <f>IF(AND(Sheet1!N1366=Sheet1!O1366,Sheet1!O1366&lt;&gt;0),Sheet1!N1366,IF(AND(Sheet1!N1366&lt;&gt;Sheet1!O1366,Sheet1!O1366&lt;&gt;0),Sheet1!N1366&amp;"~"&amp;Sheet1!O1366,""))</f>
        <v>100</v>
      </c>
      <c r="R1363" s="21" t="str">
        <f>IFERROR(VLOOKUP(Sheet1!Q1366,配置检查表!$Y:$Z,2,FALSE),"")</f>
        <v>钻石</v>
      </c>
      <c r="S1363" s="39" t="str">
        <f>IF(AND(Sheet1!S1570=Sheet1!T1570,Sheet1!T1570&lt;&gt;0),Sheet1!S1570,IF(AND(Sheet1!S1570&lt;&gt;Sheet1!T1570,Sheet1!T1570&lt;&gt;0),Sheet1!S1570&amp;"~"&amp;Sheet1!T1570,""))</f>
        <v/>
      </c>
      <c r="T1363" s="21" t="str">
        <f>IFERROR(VLOOKUP(Sheet1!V1366,配置检查表!$Y:$Z,2,FALSE),"")</f>
        <v/>
      </c>
      <c r="U1363" s="39" t="str">
        <f>IF(AND(Sheet1!X1570=Sheet1!Y1570,Sheet1!Y1570&lt;&gt;0),Sheet1!X1570,IF(AND(Sheet1!X1570&lt;&gt;Sheet1!Y1570,Sheet1!Y1570&lt;&gt;0),Sheet1!X1570&amp;"~"&amp;Sheet1!Y1570,""))</f>
        <v/>
      </c>
      <c r="V1363" s="21" t="str">
        <f>IFERROR(VLOOKUP(Sheet1!XAA,配置检查表!$Y:$Z,2,FALSE),"")</f>
        <v/>
      </c>
      <c r="W1363" s="21" t="str">
        <f>IF(AND(Sheet1!AC1570=Sheet1!AD1570,Sheet1!AD1570&lt;&gt;0),Sheet1!AC1570,IF(AND(Sheet1!AC1570&lt;&gt;Sheet1!AD1570,Sheet1!AD1570&lt;&gt;0),Sheet1!AC1570&amp;"~"&amp;Sheet1!AD1570,""))</f>
        <v/>
      </c>
    </row>
    <row r="1364" spans="1:23">
      <c r="A1364" s="17">
        <v>23141</v>
      </c>
      <c r="B1364" s="17" t="s">
        <v>1156</v>
      </c>
      <c r="C1364" s="17" t="s">
        <v>1156</v>
      </c>
      <c r="D1364" s="21" t="str">
        <f>IF(OR(Sheet1!I1367&lt;&gt;Sheet1!AF1367,Sheet1!AG1367&lt;&gt;Sheet1!J1367),"有影响","-")</f>
        <v>-</v>
      </c>
      <c r="E1364" s="21" t="str">
        <f>IF(OR(Sheet1!N1367&lt;&gt;Sheet1!AH1367,Sheet1!AI1367&lt;&gt;Sheet1!O1367),"有影响","-")</f>
        <v>-</v>
      </c>
      <c r="F1364" s="21" t="str">
        <f>IF(OR(Sheet1!S1367&lt;&gt;Sheet1!AJ1367,Sheet1!AK1367&lt;&gt;Sheet1!T1367),"有影响","-")</f>
        <v>-</v>
      </c>
      <c r="G1364" s="21" t="str">
        <f>IF(OR(Sheet1!X1367&lt;&gt;Sheet1!AL1367,Sheet1!AM1367&lt;&gt;Sheet1!Y1367),"有影响","-")</f>
        <v>-</v>
      </c>
      <c r="H1364" s="21" t="str">
        <f>IF(OR(Sheet1!AC1367&lt;&gt;Sheet1!AN1367,Sheet1!AO1367&lt;&gt;Sheet1!AD1367),"有影响","-")</f>
        <v>-</v>
      </c>
      <c r="I1364" s="21" t="str">
        <f>IF(Sheet1!G1367=0,"出错","-")</f>
        <v>-</v>
      </c>
      <c r="J1364" s="21" t="str">
        <f>IF(AND(Sheet1!G1367=0,Sheet1!L1367&lt;&gt;0),"出错","-")</f>
        <v>-</v>
      </c>
      <c r="K1364" s="21" t="str">
        <f>IF(AND(Sheet1!G1367=0,Sheet1!L1367=0,Sheet1!Q1367&lt;&gt;0),"出错","-")</f>
        <v>-</v>
      </c>
      <c r="L1364" s="21" t="str">
        <f>IF(AND(Sheet1!G1367=0,Sheet1!L1367=0,Sheet1!Q1367=0,Sheet1!V1367&lt;&gt;0),"出错","-")</f>
        <v>-</v>
      </c>
      <c r="M1364" s="21" t="str">
        <f>IF(AND(Sheet1!G1367=0,Sheet1!L1367=0,Sheet1!Q1367=0,Sheet1!V1367=0,Sheet1!AA1367&lt;&gt;0),"出错","-")</f>
        <v>-</v>
      </c>
      <c r="N1364" s="21" t="str">
        <f>IFERROR(VLOOKUP(Sheet1!G1367,配置检查表!$Y:$Z,2,FALSE),"")</f>
        <v>金币</v>
      </c>
      <c r="O1364" s="21">
        <f>IF(AND(Sheet1!I1367=Sheet1!J1367,Sheet1!J1367&lt;&gt;0),Sheet1!I1367,IF(AND(Sheet1!I1367&lt;&gt;Sheet1!J1367,Sheet1!J1367&lt;&gt;0),Sheet1!I1367&amp;"~"&amp;Sheet1!J1367,""))</f>
        <v>335000</v>
      </c>
      <c r="P1364" s="21" t="str">
        <f>IFERROR(VLOOKUP(Sheet1!L1367,配置检查表!$Y:$Z,2,FALSE),"")</f>
        <v/>
      </c>
      <c r="Q1364" s="21">
        <f>IF(AND(Sheet1!N1367=Sheet1!O1367,Sheet1!O1367&lt;&gt;0),Sheet1!N1367,IF(AND(Sheet1!N1367&lt;&gt;Sheet1!O1367,Sheet1!O1367&lt;&gt;0),Sheet1!N1367&amp;"~"&amp;Sheet1!O1367,""))</f>
        <v>150</v>
      </c>
      <c r="R1364" s="21" t="str">
        <f>IFERROR(VLOOKUP(Sheet1!Q1367,配置检查表!$Y:$Z,2,FALSE),"")</f>
        <v>钻石</v>
      </c>
      <c r="S1364" s="39" t="str">
        <f>IF(AND(Sheet1!S1571=Sheet1!T1571,Sheet1!T1571&lt;&gt;0),Sheet1!S1571,IF(AND(Sheet1!S1571&lt;&gt;Sheet1!T1571,Sheet1!T1571&lt;&gt;0),Sheet1!S1571&amp;"~"&amp;Sheet1!T1571,""))</f>
        <v/>
      </c>
      <c r="T1364" s="21" t="str">
        <f>IFERROR(VLOOKUP(Sheet1!V1367,配置检查表!$Y:$Z,2,FALSE),"")</f>
        <v/>
      </c>
      <c r="U1364" s="39" t="str">
        <f>IF(AND(Sheet1!X1571=Sheet1!Y1571,Sheet1!Y1571&lt;&gt;0),Sheet1!X1571,IF(AND(Sheet1!X1571&lt;&gt;Sheet1!Y1571,Sheet1!Y1571&lt;&gt;0),Sheet1!X1571&amp;"~"&amp;Sheet1!Y1571,""))</f>
        <v/>
      </c>
      <c r="V1364" s="21" t="str">
        <f>IFERROR(VLOOKUP(Sheet1!XAA,配置检查表!$Y:$Z,2,FALSE),"")</f>
        <v/>
      </c>
      <c r="W1364" s="21" t="str">
        <f>IF(AND(Sheet1!AC1571=Sheet1!AD1571,Sheet1!AD1571&lt;&gt;0),Sheet1!AC1571,IF(AND(Sheet1!AC1571&lt;&gt;Sheet1!AD1571,Sheet1!AD1571&lt;&gt;0),Sheet1!AC1571&amp;"~"&amp;Sheet1!AD1571,""))</f>
        <v/>
      </c>
    </row>
    <row r="1365" spans="1:23">
      <c r="A1365" s="17">
        <v>23142</v>
      </c>
      <c r="B1365" s="17" t="s">
        <v>1158</v>
      </c>
      <c r="C1365" s="17" t="s">
        <v>1158</v>
      </c>
      <c r="D1365" s="21" t="str">
        <f>IF(OR(Sheet1!I1368&lt;&gt;Sheet1!AF1368,Sheet1!AG1368&lt;&gt;Sheet1!J1368),"有影响","-")</f>
        <v>-</v>
      </c>
      <c r="E1365" s="21" t="str">
        <f>IF(OR(Sheet1!N1368&lt;&gt;Sheet1!AH1368,Sheet1!AI1368&lt;&gt;Sheet1!O1368),"有影响","-")</f>
        <v>-</v>
      </c>
      <c r="F1365" s="21" t="str">
        <f>IF(OR(Sheet1!S1368&lt;&gt;Sheet1!AJ1368,Sheet1!AK1368&lt;&gt;Sheet1!T1368),"有影响","-")</f>
        <v>-</v>
      </c>
      <c r="G1365" s="21" t="str">
        <f>IF(OR(Sheet1!X1368&lt;&gt;Sheet1!AL1368,Sheet1!AM1368&lt;&gt;Sheet1!Y1368),"有影响","-")</f>
        <v>-</v>
      </c>
      <c r="H1365" s="21" t="str">
        <f>IF(OR(Sheet1!AC1368&lt;&gt;Sheet1!AN1368,Sheet1!AO1368&lt;&gt;Sheet1!AD1368),"有影响","-")</f>
        <v>-</v>
      </c>
      <c r="I1365" s="21" t="str">
        <f>IF(Sheet1!G1368=0,"出错","-")</f>
        <v>-</v>
      </c>
      <c r="J1365" s="21" t="str">
        <f>IF(AND(Sheet1!G1368=0,Sheet1!L1368&lt;&gt;0),"出错","-")</f>
        <v>-</v>
      </c>
      <c r="K1365" s="21" t="str">
        <f>IF(AND(Sheet1!G1368=0,Sheet1!L1368=0,Sheet1!Q1368&lt;&gt;0),"出错","-")</f>
        <v>-</v>
      </c>
      <c r="L1365" s="21" t="str">
        <f>IF(AND(Sheet1!G1368=0,Sheet1!L1368=0,Sheet1!Q1368=0,Sheet1!V1368&lt;&gt;0),"出错","-")</f>
        <v>-</v>
      </c>
      <c r="M1365" s="21" t="str">
        <f>IF(AND(Sheet1!G1368=0,Sheet1!L1368=0,Sheet1!Q1368=0,Sheet1!V1368=0,Sheet1!AA1368&lt;&gt;0),"出错","-")</f>
        <v>-</v>
      </c>
      <c r="N1365" s="21" t="str">
        <f>IFERROR(VLOOKUP(Sheet1!G1368,配置检查表!$Y:$Z,2,FALSE),"")</f>
        <v>金币</v>
      </c>
      <c r="O1365" s="21">
        <f>IF(AND(Sheet1!I1368=Sheet1!J1368,Sheet1!J1368&lt;&gt;0),Sheet1!I1368,IF(AND(Sheet1!I1368&lt;&gt;Sheet1!J1368,Sheet1!J1368&lt;&gt;0),Sheet1!I1368&amp;"~"&amp;Sheet1!J1368,""))</f>
        <v>240000</v>
      </c>
      <c r="P1365" s="21" t="str">
        <f>IFERROR(VLOOKUP(Sheet1!L1368,配置检查表!$Y:$Z,2,FALSE),"")</f>
        <v/>
      </c>
      <c r="Q1365" s="21">
        <f>IF(AND(Sheet1!N1368=Sheet1!O1368,Sheet1!O1368&lt;&gt;0),Sheet1!N1368,IF(AND(Sheet1!N1368&lt;&gt;Sheet1!O1368,Sheet1!O1368&lt;&gt;0),Sheet1!N1368&amp;"~"&amp;Sheet1!O1368,""))</f>
        <v>50</v>
      </c>
      <c r="R1365" s="21" t="str">
        <f>IFERROR(VLOOKUP(Sheet1!Q1368,配置检查表!$Y:$Z,2,FALSE),"")</f>
        <v>钻石</v>
      </c>
      <c r="S1365" s="39" t="str">
        <f>IF(AND(Sheet1!S1572=Sheet1!T1572,Sheet1!T1572&lt;&gt;0),Sheet1!S1572,IF(AND(Sheet1!S1572&lt;&gt;Sheet1!T1572,Sheet1!T1572&lt;&gt;0),Sheet1!S1572&amp;"~"&amp;Sheet1!T1572,""))</f>
        <v/>
      </c>
      <c r="T1365" s="21" t="str">
        <f>IFERROR(VLOOKUP(Sheet1!V1368,配置检查表!$Y:$Z,2,FALSE),"")</f>
        <v/>
      </c>
      <c r="U1365" s="39" t="str">
        <f>IF(AND(Sheet1!X1572=Sheet1!Y1572,Sheet1!Y1572&lt;&gt;0),Sheet1!X1572,IF(AND(Sheet1!X1572&lt;&gt;Sheet1!Y1572,Sheet1!Y1572&lt;&gt;0),Sheet1!X1572&amp;"~"&amp;Sheet1!Y1572,""))</f>
        <v/>
      </c>
      <c r="V1365" s="21" t="str">
        <f>IFERROR(VLOOKUP(Sheet1!XAA,配置检查表!$Y:$Z,2,FALSE),"")</f>
        <v/>
      </c>
      <c r="W1365" s="21" t="str">
        <f>IF(AND(Sheet1!AC1572=Sheet1!AD1572,Sheet1!AD1572&lt;&gt;0),Sheet1!AC1572,IF(AND(Sheet1!AC1572&lt;&gt;Sheet1!AD1572,Sheet1!AD1572&lt;&gt;0),Sheet1!AC1572&amp;"~"&amp;Sheet1!AD1572,""))</f>
        <v/>
      </c>
    </row>
    <row r="1366" spans="1:23">
      <c r="A1366" s="17">
        <v>23143</v>
      </c>
      <c r="B1366" s="17" t="s">
        <v>1176</v>
      </c>
      <c r="C1366" s="17" t="s">
        <v>1176</v>
      </c>
      <c r="D1366" s="21" t="str">
        <f>IF(OR(Sheet1!I1369&lt;&gt;Sheet1!AF1369,Sheet1!AG1369&lt;&gt;Sheet1!J1369),"有影响","-")</f>
        <v>-</v>
      </c>
      <c r="E1366" s="21" t="str">
        <f>IF(OR(Sheet1!N1369&lt;&gt;Sheet1!AH1369,Sheet1!AI1369&lt;&gt;Sheet1!O1369),"有影响","-")</f>
        <v>-</v>
      </c>
      <c r="F1366" s="21" t="str">
        <f>IF(OR(Sheet1!S1369&lt;&gt;Sheet1!AJ1369,Sheet1!AK1369&lt;&gt;Sheet1!T1369),"有影响","-")</f>
        <v>-</v>
      </c>
      <c r="G1366" s="21" t="str">
        <f>IF(OR(Sheet1!X1369&lt;&gt;Sheet1!AL1369,Sheet1!AM1369&lt;&gt;Sheet1!Y1369),"有影响","-")</f>
        <v>-</v>
      </c>
      <c r="H1366" s="21" t="str">
        <f>IF(OR(Sheet1!AC1369&lt;&gt;Sheet1!AN1369,Sheet1!AO1369&lt;&gt;Sheet1!AD1369),"有影响","-")</f>
        <v>-</v>
      </c>
      <c r="I1366" s="21" t="str">
        <f>IF(Sheet1!G1369=0,"出错","-")</f>
        <v>-</v>
      </c>
      <c r="J1366" s="21" t="str">
        <f>IF(AND(Sheet1!G1369=0,Sheet1!L1369&lt;&gt;0),"出错","-")</f>
        <v>-</v>
      </c>
      <c r="K1366" s="21" t="str">
        <f>IF(AND(Sheet1!G1369=0,Sheet1!L1369=0,Sheet1!Q1369&lt;&gt;0),"出错","-")</f>
        <v>-</v>
      </c>
      <c r="L1366" s="21" t="str">
        <f>IF(AND(Sheet1!G1369=0,Sheet1!L1369=0,Sheet1!Q1369=0,Sheet1!V1369&lt;&gt;0),"出错","-")</f>
        <v>-</v>
      </c>
      <c r="M1366" s="21" t="str">
        <f>IF(AND(Sheet1!G1369=0,Sheet1!L1369=0,Sheet1!Q1369=0,Sheet1!V1369=0,Sheet1!AA1369&lt;&gt;0),"出错","-")</f>
        <v>-</v>
      </c>
      <c r="N1366" s="21" t="str">
        <f>IFERROR(VLOOKUP(Sheet1!G1369,配置检查表!$Y:$Z,2,FALSE),"")</f>
        <v>金币</v>
      </c>
      <c r="O1366" s="21">
        <f>IF(AND(Sheet1!I1369=Sheet1!J1369,Sheet1!J1369&lt;&gt;0),Sheet1!I1369,IF(AND(Sheet1!I1369&lt;&gt;Sheet1!J1369,Sheet1!J1369&lt;&gt;0),Sheet1!I1369&amp;"~"&amp;Sheet1!J1369,""))</f>
        <v>290000</v>
      </c>
      <c r="P1366" s="21" t="str">
        <f>IFERROR(VLOOKUP(Sheet1!L1369,配置检查表!$Y:$Z,2,FALSE),"")</f>
        <v/>
      </c>
      <c r="Q1366" s="21">
        <f>IF(AND(Sheet1!N1369=Sheet1!O1369,Sheet1!O1369&lt;&gt;0),Sheet1!N1369,IF(AND(Sheet1!N1369&lt;&gt;Sheet1!O1369,Sheet1!O1369&lt;&gt;0),Sheet1!N1369&amp;"~"&amp;Sheet1!O1369,""))</f>
        <v>100</v>
      </c>
      <c r="R1366" s="21" t="str">
        <f>IFERROR(VLOOKUP(Sheet1!Q1369,配置检查表!$Y:$Z,2,FALSE),"")</f>
        <v>钻石</v>
      </c>
      <c r="S1366" s="39" t="str">
        <f>IF(AND(Sheet1!S1573=Sheet1!T1573,Sheet1!T1573&lt;&gt;0),Sheet1!S1573,IF(AND(Sheet1!S1573&lt;&gt;Sheet1!T1573,Sheet1!T1573&lt;&gt;0),Sheet1!S1573&amp;"~"&amp;Sheet1!T1573,""))</f>
        <v/>
      </c>
      <c r="T1366" s="21" t="str">
        <f>IFERROR(VLOOKUP(Sheet1!V1369,配置检查表!$Y:$Z,2,FALSE),"")</f>
        <v/>
      </c>
      <c r="U1366" s="39" t="str">
        <f>IF(AND(Sheet1!X1573=Sheet1!Y1573,Sheet1!Y1573&lt;&gt;0),Sheet1!X1573,IF(AND(Sheet1!X1573&lt;&gt;Sheet1!Y1573,Sheet1!Y1573&lt;&gt;0),Sheet1!X1573&amp;"~"&amp;Sheet1!Y1573,""))</f>
        <v/>
      </c>
      <c r="V1366" s="21" t="str">
        <f>IFERROR(VLOOKUP(Sheet1!XAA,配置检查表!$Y:$Z,2,FALSE),"")</f>
        <v/>
      </c>
      <c r="W1366" s="21" t="str">
        <f>IF(AND(Sheet1!AC1573=Sheet1!AD1573,Sheet1!AD1573&lt;&gt;0),Sheet1!AC1573,IF(AND(Sheet1!AC1573&lt;&gt;Sheet1!AD1573,Sheet1!AD1573&lt;&gt;0),Sheet1!AC1573&amp;"~"&amp;Sheet1!AD1573,""))</f>
        <v/>
      </c>
    </row>
    <row r="1367" spans="1:23">
      <c r="A1367" s="17">
        <v>23144</v>
      </c>
      <c r="B1367" s="17" t="s">
        <v>1177</v>
      </c>
      <c r="C1367" s="17" t="s">
        <v>1177</v>
      </c>
      <c r="D1367" s="21" t="str">
        <f>IF(OR(Sheet1!I1370&lt;&gt;Sheet1!AF1370,Sheet1!AG1370&lt;&gt;Sheet1!J1370),"有影响","-")</f>
        <v>-</v>
      </c>
      <c r="E1367" s="21" t="str">
        <f>IF(OR(Sheet1!N1370&lt;&gt;Sheet1!AH1370,Sheet1!AI1370&lt;&gt;Sheet1!O1370),"有影响","-")</f>
        <v>-</v>
      </c>
      <c r="F1367" s="21" t="str">
        <f>IF(OR(Sheet1!S1370&lt;&gt;Sheet1!AJ1370,Sheet1!AK1370&lt;&gt;Sheet1!T1370),"有影响","-")</f>
        <v>-</v>
      </c>
      <c r="G1367" s="21" t="str">
        <f>IF(OR(Sheet1!X1370&lt;&gt;Sheet1!AL1370,Sheet1!AM1370&lt;&gt;Sheet1!Y1370),"有影响","-")</f>
        <v>-</v>
      </c>
      <c r="H1367" s="21" t="str">
        <f>IF(OR(Sheet1!AC1370&lt;&gt;Sheet1!AN1370,Sheet1!AO1370&lt;&gt;Sheet1!AD1370),"有影响","-")</f>
        <v>-</v>
      </c>
      <c r="I1367" s="21" t="str">
        <f>IF(Sheet1!G1370=0,"出错","-")</f>
        <v>-</v>
      </c>
      <c r="J1367" s="21" t="str">
        <f>IF(AND(Sheet1!G1370=0,Sheet1!L1370&lt;&gt;0),"出错","-")</f>
        <v>-</v>
      </c>
      <c r="K1367" s="21" t="str">
        <f>IF(AND(Sheet1!G1370=0,Sheet1!L1370=0,Sheet1!Q1370&lt;&gt;0),"出错","-")</f>
        <v>-</v>
      </c>
      <c r="L1367" s="21" t="str">
        <f>IF(AND(Sheet1!G1370=0,Sheet1!L1370=0,Sheet1!Q1370=0,Sheet1!V1370&lt;&gt;0),"出错","-")</f>
        <v>-</v>
      </c>
      <c r="M1367" s="21" t="str">
        <f>IF(AND(Sheet1!G1370=0,Sheet1!L1370=0,Sheet1!Q1370=0,Sheet1!V1370=0,Sheet1!AA1370&lt;&gt;0),"出错","-")</f>
        <v>-</v>
      </c>
      <c r="N1367" s="21" t="str">
        <f>IFERROR(VLOOKUP(Sheet1!G1370,配置检查表!$Y:$Z,2,FALSE),"")</f>
        <v>金币</v>
      </c>
      <c r="O1367" s="21">
        <f>IF(AND(Sheet1!I1370=Sheet1!J1370,Sheet1!J1370&lt;&gt;0),Sheet1!I1370,IF(AND(Sheet1!I1370&lt;&gt;Sheet1!J1370,Sheet1!J1370&lt;&gt;0),Sheet1!I1370&amp;"~"&amp;Sheet1!J1370,""))</f>
        <v>340000</v>
      </c>
      <c r="P1367" s="21" t="str">
        <f>IFERROR(VLOOKUP(Sheet1!L1370,配置检查表!$Y:$Z,2,FALSE),"")</f>
        <v/>
      </c>
      <c r="Q1367" s="21">
        <f>IF(AND(Sheet1!N1370=Sheet1!O1370,Sheet1!O1370&lt;&gt;0),Sheet1!N1370,IF(AND(Sheet1!N1370&lt;&gt;Sheet1!O1370,Sheet1!O1370&lt;&gt;0),Sheet1!N1370&amp;"~"&amp;Sheet1!O1370,""))</f>
        <v>150</v>
      </c>
      <c r="R1367" s="21" t="str">
        <f>IFERROR(VLOOKUP(Sheet1!Q1370,配置检查表!$Y:$Z,2,FALSE),"")</f>
        <v>钻石</v>
      </c>
      <c r="S1367" s="39" t="str">
        <f>IF(AND(Sheet1!S1574=Sheet1!T1574,Sheet1!T1574&lt;&gt;0),Sheet1!S1574,IF(AND(Sheet1!S1574&lt;&gt;Sheet1!T1574,Sheet1!T1574&lt;&gt;0),Sheet1!S1574&amp;"~"&amp;Sheet1!T1574,""))</f>
        <v/>
      </c>
      <c r="T1367" s="21" t="str">
        <f>IFERROR(VLOOKUP(Sheet1!V1370,配置检查表!$Y:$Z,2,FALSE),"")</f>
        <v/>
      </c>
      <c r="U1367" s="39" t="str">
        <f>IF(AND(Sheet1!X1574=Sheet1!Y1574,Sheet1!Y1574&lt;&gt;0),Sheet1!X1574,IF(AND(Sheet1!X1574&lt;&gt;Sheet1!Y1574,Sheet1!Y1574&lt;&gt;0),Sheet1!X1574&amp;"~"&amp;Sheet1!Y1574,""))</f>
        <v/>
      </c>
      <c r="V1367" s="21" t="str">
        <f>IFERROR(VLOOKUP(Sheet1!XAA,配置检查表!$Y:$Z,2,FALSE),"")</f>
        <v/>
      </c>
      <c r="W1367" s="21" t="str">
        <f>IF(AND(Sheet1!AC1574=Sheet1!AD1574,Sheet1!AD1574&lt;&gt;0),Sheet1!AC1574,IF(AND(Sheet1!AC1574&lt;&gt;Sheet1!AD1574,Sheet1!AD1574&lt;&gt;0),Sheet1!AC1574&amp;"~"&amp;Sheet1!AD1574,""))</f>
        <v/>
      </c>
    </row>
    <row r="1368" spans="1:23">
      <c r="A1368" s="17">
        <v>23145</v>
      </c>
      <c r="B1368" s="17" t="s">
        <v>1178</v>
      </c>
      <c r="C1368" s="17" t="s">
        <v>1178</v>
      </c>
      <c r="D1368" s="21" t="str">
        <f>IF(OR(Sheet1!I1371&lt;&gt;Sheet1!AF1371,Sheet1!AG1371&lt;&gt;Sheet1!J1371),"有影响","-")</f>
        <v>-</v>
      </c>
      <c r="E1368" s="21" t="str">
        <f>IF(OR(Sheet1!N1371&lt;&gt;Sheet1!AH1371,Sheet1!AI1371&lt;&gt;Sheet1!O1371),"有影响","-")</f>
        <v>-</v>
      </c>
      <c r="F1368" s="21" t="str">
        <f>IF(OR(Sheet1!S1371&lt;&gt;Sheet1!AJ1371,Sheet1!AK1371&lt;&gt;Sheet1!T1371),"有影响","-")</f>
        <v>-</v>
      </c>
      <c r="G1368" s="21" t="str">
        <f>IF(OR(Sheet1!X1371&lt;&gt;Sheet1!AL1371,Sheet1!AM1371&lt;&gt;Sheet1!Y1371),"有影响","-")</f>
        <v>-</v>
      </c>
      <c r="H1368" s="21" t="str">
        <f>IF(OR(Sheet1!AC1371&lt;&gt;Sheet1!AN1371,Sheet1!AO1371&lt;&gt;Sheet1!AD1371),"有影响","-")</f>
        <v>-</v>
      </c>
      <c r="I1368" s="21" t="str">
        <f>IF(Sheet1!G1371=0,"出错","-")</f>
        <v>-</v>
      </c>
      <c r="J1368" s="21" t="str">
        <f>IF(AND(Sheet1!G1371=0,Sheet1!L1371&lt;&gt;0),"出错","-")</f>
        <v>-</v>
      </c>
      <c r="K1368" s="21" t="str">
        <f>IF(AND(Sheet1!G1371=0,Sheet1!L1371=0,Sheet1!Q1371&lt;&gt;0),"出错","-")</f>
        <v>-</v>
      </c>
      <c r="L1368" s="21" t="str">
        <f>IF(AND(Sheet1!G1371=0,Sheet1!L1371=0,Sheet1!Q1371=0,Sheet1!V1371&lt;&gt;0),"出错","-")</f>
        <v>-</v>
      </c>
      <c r="M1368" s="21" t="str">
        <f>IF(AND(Sheet1!G1371=0,Sheet1!L1371=0,Sheet1!Q1371=0,Sheet1!V1371=0,Sheet1!AA1371&lt;&gt;0),"出错","-")</f>
        <v>-</v>
      </c>
      <c r="N1368" s="21" t="str">
        <f>IFERROR(VLOOKUP(Sheet1!G1371,配置检查表!$Y:$Z,2,FALSE),"")</f>
        <v>金币</v>
      </c>
      <c r="O1368" s="21">
        <f>IF(AND(Sheet1!I1371=Sheet1!J1371,Sheet1!J1371&lt;&gt;0),Sheet1!I1371,IF(AND(Sheet1!I1371&lt;&gt;Sheet1!J1371,Sheet1!J1371&lt;&gt;0),Sheet1!I1371&amp;"~"&amp;Sheet1!J1371,""))</f>
        <v>245000</v>
      </c>
      <c r="P1368" s="21" t="str">
        <f>IFERROR(VLOOKUP(Sheet1!L1371,配置检查表!$Y:$Z,2,FALSE),"")</f>
        <v/>
      </c>
      <c r="Q1368" s="21">
        <f>IF(AND(Sheet1!N1371=Sheet1!O1371,Sheet1!O1371&lt;&gt;0),Sheet1!N1371,IF(AND(Sheet1!N1371&lt;&gt;Sheet1!O1371,Sheet1!O1371&lt;&gt;0),Sheet1!N1371&amp;"~"&amp;Sheet1!O1371,""))</f>
        <v>50</v>
      </c>
      <c r="R1368" s="21" t="str">
        <f>IFERROR(VLOOKUP(Sheet1!Q1371,配置检查表!$Y:$Z,2,FALSE),"")</f>
        <v>钻石</v>
      </c>
      <c r="S1368" s="39" t="str">
        <f>IF(AND(Sheet1!S1575=Sheet1!T1575,Sheet1!T1575&lt;&gt;0),Sheet1!S1575,IF(AND(Sheet1!S1575&lt;&gt;Sheet1!T1575,Sheet1!T1575&lt;&gt;0),Sheet1!S1575&amp;"~"&amp;Sheet1!T1575,""))</f>
        <v/>
      </c>
      <c r="T1368" s="21" t="str">
        <f>IFERROR(VLOOKUP(Sheet1!V1371,配置检查表!$Y:$Z,2,FALSE),"")</f>
        <v/>
      </c>
      <c r="U1368" s="39" t="str">
        <f>IF(AND(Sheet1!X1575=Sheet1!Y1575,Sheet1!Y1575&lt;&gt;0),Sheet1!X1575,IF(AND(Sheet1!X1575&lt;&gt;Sheet1!Y1575,Sheet1!Y1575&lt;&gt;0),Sheet1!X1575&amp;"~"&amp;Sheet1!Y1575,""))</f>
        <v/>
      </c>
      <c r="V1368" s="21" t="str">
        <f>IFERROR(VLOOKUP(Sheet1!XAA,配置检查表!$Y:$Z,2,FALSE),"")</f>
        <v/>
      </c>
      <c r="W1368" s="21" t="str">
        <f>IF(AND(Sheet1!AC1575=Sheet1!AD1575,Sheet1!AD1575&lt;&gt;0),Sheet1!AC1575,IF(AND(Sheet1!AC1575&lt;&gt;Sheet1!AD1575,Sheet1!AD1575&lt;&gt;0),Sheet1!AC1575&amp;"~"&amp;Sheet1!AD1575,""))</f>
        <v/>
      </c>
    </row>
    <row r="1369" spans="1:23">
      <c r="A1369" s="17">
        <v>23146</v>
      </c>
      <c r="B1369" s="17" t="s">
        <v>1159</v>
      </c>
      <c r="C1369" s="17" t="s">
        <v>1159</v>
      </c>
      <c r="D1369" s="21" t="str">
        <f>IF(OR(Sheet1!I1372&lt;&gt;Sheet1!AF1372,Sheet1!AG1372&lt;&gt;Sheet1!J1372),"有影响","-")</f>
        <v>-</v>
      </c>
      <c r="E1369" s="21" t="str">
        <f>IF(OR(Sheet1!N1372&lt;&gt;Sheet1!AH1372,Sheet1!AI1372&lt;&gt;Sheet1!O1372),"有影响","-")</f>
        <v>-</v>
      </c>
      <c r="F1369" s="21" t="str">
        <f>IF(OR(Sheet1!S1372&lt;&gt;Sheet1!AJ1372,Sheet1!AK1372&lt;&gt;Sheet1!T1372),"有影响","-")</f>
        <v>-</v>
      </c>
      <c r="G1369" s="21" t="str">
        <f>IF(OR(Sheet1!X1372&lt;&gt;Sheet1!AL1372,Sheet1!AM1372&lt;&gt;Sheet1!Y1372),"有影响","-")</f>
        <v>-</v>
      </c>
      <c r="H1369" s="21" t="str">
        <f>IF(OR(Sheet1!AC1372&lt;&gt;Sheet1!AN1372,Sheet1!AO1372&lt;&gt;Sheet1!AD1372),"有影响","-")</f>
        <v>-</v>
      </c>
      <c r="I1369" s="21" t="str">
        <f>IF(Sheet1!G1372=0,"出错","-")</f>
        <v>-</v>
      </c>
      <c r="J1369" s="21" t="str">
        <f>IF(AND(Sheet1!G1372=0,Sheet1!L1372&lt;&gt;0),"出错","-")</f>
        <v>-</v>
      </c>
      <c r="K1369" s="21" t="str">
        <f>IF(AND(Sheet1!G1372=0,Sheet1!L1372=0,Sheet1!Q1372&lt;&gt;0),"出错","-")</f>
        <v>-</v>
      </c>
      <c r="L1369" s="21" t="str">
        <f>IF(AND(Sheet1!G1372=0,Sheet1!L1372=0,Sheet1!Q1372=0,Sheet1!V1372&lt;&gt;0),"出错","-")</f>
        <v>-</v>
      </c>
      <c r="M1369" s="21" t="str">
        <f>IF(AND(Sheet1!G1372=0,Sheet1!L1372=0,Sheet1!Q1372=0,Sheet1!V1372=0,Sheet1!AA1372&lt;&gt;0),"出错","-")</f>
        <v>-</v>
      </c>
      <c r="N1369" s="21" t="str">
        <f>IFERROR(VLOOKUP(Sheet1!G1372,配置检查表!$Y:$Z,2,FALSE),"")</f>
        <v>金币</v>
      </c>
      <c r="O1369" s="21">
        <f>IF(AND(Sheet1!I1372=Sheet1!J1372,Sheet1!J1372&lt;&gt;0),Sheet1!I1372,IF(AND(Sheet1!I1372&lt;&gt;Sheet1!J1372,Sheet1!J1372&lt;&gt;0),Sheet1!I1372&amp;"~"&amp;Sheet1!J1372,""))</f>
        <v>295000</v>
      </c>
      <c r="P1369" s="21" t="str">
        <f>IFERROR(VLOOKUP(Sheet1!L1372,配置检查表!$Y:$Z,2,FALSE),"")</f>
        <v/>
      </c>
      <c r="Q1369" s="21">
        <f>IF(AND(Sheet1!N1372=Sheet1!O1372,Sheet1!O1372&lt;&gt;0),Sheet1!N1372,IF(AND(Sheet1!N1372&lt;&gt;Sheet1!O1372,Sheet1!O1372&lt;&gt;0),Sheet1!N1372&amp;"~"&amp;Sheet1!O1372,""))</f>
        <v>100</v>
      </c>
      <c r="R1369" s="21" t="str">
        <f>IFERROR(VLOOKUP(Sheet1!Q1372,配置检查表!$Y:$Z,2,FALSE),"")</f>
        <v>钻石</v>
      </c>
      <c r="S1369" s="39" t="str">
        <f>IF(AND(Sheet1!S1576=Sheet1!T1576,Sheet1!T1576&lt;&gt;0),Sheet1!S1576,IF(AND(Sheet1!S1576&lt;&gt;Sheet1!T1576,Sheet1!T1576&lt;&gt;0),Sheet1!S1576&amp;"~"&amp;Sheet1!T1576,""))</f>
        <v/>
      </c>
      <c r="T1369" s="21" t="str">
        <f>IFERROR(VLOOKUP(Sheet1!V1372,配置检查表!$Y:$Z,2,FALSE),"")</f>
        <v/>
      </c>
      <c r="U1369" s="39" t="str">
        <f>IF(AND(Sheet1!X1576=Sheet1!Y1576,Sheet1!Y1576&lt;&gt;0),Sheet1!X1576,IF(AND(Sheet1!X1576&lt;&gt;Sheet1!Y1576,Sheet1!Y1576&lt;&gt;0),Sheet1!X1576&amp;"~"&amp;Sheet1!Y1576,""))</f>
        <v/>
      </c>
      <c r="V1369" s="21" t="str">
        <f>IFERROR(VLOOKUP(Sheet1!XAA,配置检查表!$Y:$Z,2,FALSE),"")</f>
        <v/>
      </c>
      <c r="W1369" s="21" t="str">
        <f>IF(AND(Sheet1!AC1576=Sheet1!AD1576,Sheet1!AD1576&lt;&gt;0),Sheet1!AC1576,IF(AND(Sheet1!AC1576&lt;&gt;Sheet1!AD1576,Sheet1!AD1576&lt;&gt;0),Sheet1!AC1576&amp;"~"&amp;Sheet1!AD1576,""))</f>
        <v/>
      </c>
    </row>
    <row r="1370" spans="1:23">
      <c r="A1370" s="17">
        <v>23147</v>
      </c>
      <c r="B1370" s="17" t="s">
        <v>1179</v>
      </c>
      <c r="C1370" s="17" t="s">
        <v>1179</v>
      </c>
      <c r="D1370" s="21" t="str">
        <f>IF(OR(Sheet1!I1373&lt;&gt;Sheet1!AF1373,Sheet1!AG1373&lt;&gt;Sheet1!J1373),"有影响","-")</f>
        <v>-</v>
      </c>
      <c r="E1370" s="21" t="str">
        <f>IF(OR(Sheet1!N1373&lt;&gt;Sheet1!AH1373,Sheet1!AI1373&lt;&gt;Sheet1!O1373),"有影响","-")</f>
        <v>-</v>
      </c>
      <c r="F1370" s="21" t="str">
        <f>IF(OR(Sheet1!S1373&lt;&gt;Sheet1!AJ1373,Sheet1!AK1373&lt;&gt;Sheet1!T1373),"有影响","-")</f>
        <v>-</v>
      </c>
      <c r="G1370" s="21" t="str">
        <f>IF(OR(Sheet1!X1373&lt;&gt;Sheet1!AL1373,Sheet1!AM1373&lt;&gt;Sheet1!Y1373),"有影响","-")</f>
        <v>-</v>
      </c>
      <c r="H1370" s="21" t="str">
        <f>IF(OR(Sheet1!AC1373&lt;&gt;Sheet1!AN1373,Sheet1!AO1373&lt;&gt;Sheet1!AD1373),"有影响","-")</f>
        <v>-</v>
      </c>
      <c r="I1370" s="21" t="str">
        <f>IF(Sheet1!G1373=0,"出错","-")</f>
        <v>-</v>
      </c>
      <c r="J1370" s="21" t="str">
        <f>IF(AND(Sheet1!G1373=0,Sheet1!L1373&lt;&gt;0),"出错","-")</f>
        <v>-</v>
      </c>
      <c r="K1370" s="21" t="str">
        <f>IF(AND(Sheet1!G1373=0,Sheet1!L1373=0,Sheet1!Q1373&lt;&gt;0),"出错","-")</f>
        <v>-</v>
      </c>
      <c r="L1370" s="21" t="str">
        <f>IF(AND(Sheet1!G1373=0,Sheet1!L1373=0,Sheet1!Q1373=0,Sheet1!V1373&lt;&gt;0),"出错","-")</f>
        <v>-</v>
      </c>
      <c r="M1370" s="21" t="str">
        <f>IF(AND(Sheet1!G1373=0,Sheet1!L1373=0,Sheet1!Q1373=0,Sheet1!V1373=0,Sheet1!AA1373&lt;&gt;0),"出错","-")</f>
        <v>-</v>
      </c>
      <c r="N1370" s="21" t="str">
        <f>IFERROR(VLOOKUP(Sheet1!G1373,配置检查表!$Y:$Z,2,FALSE),"")</f>
        <v>金币</v>
      </c>
      <c r="O1370" s="21">
        <f>IF(AND(Sheet1!I1373=Sheet1!J1373,Sheet1!J1373&lt;&gt;0),Sheet1!I1373,IF(AND(Sheet1!I1373&lt;&gt;Sheet1!J1373,Sheet1!J1373&lt;&gt;0),Sheet1!I1373&amp;"~"&amp;Sheet1!J1373,""))</f>
        <v>345000</v>
      </c>
      <c r="P1370" s="21" t="str">
        <f>IFERROR(VLOOKUP(Sheet1!L1373,配置检查表!$Y:$Z,2,FALSE),"")</f>
        <v/>
      </c>
      <c r="Q1370" s="21">
        <f>IF(AND(Sheet1!N1373=Sheet1!O1373,Sheet1!O1373&lt;&gt;0),Sheet1!N1373,IF(AND(Sheet1!N1373&lt;&gt;Sheet1!O1373,Sheet1!O1373&lt;&gt;0),Sheet1!N1373&amp;"~"&amp;Sheet1!O1373,""))</f>
        <v>150</v>
      </c>
      <c r="R1370" s="21" t="str">
        <f>IFERROR(VLOOKUP(Sheet1!Q1373,配置检查表!$Y:$Z,2,FALSE),"")</f>
        <v>钻石</v>
      </c>
      <c r="S1370" s="39" t="str">
        <f>IF(AND(Sheet1!S1577=Sheet1!T1577,Sheet1!T1577&lt;&gt;0),Sheet1!S1577,IF(AND(Sheet1!S1577&lt;&gt;Sheet1!T1577,Sheet1!T1577&lt;&gt;0),Sheet1!S1577&amp;"~"&amp;Sheet1!T1577,""))</f>
        <v/>
      </c>
      <c r="T1370" s="21" t="str">
        <f>IFERROR(VLOOKUP(Sheet1!V1373,配置检查表!$Y:$Z,2,FALSE),"")</f>
        <v/>
      </c>
      <c r="U1370" s="39" t="str">
        <f>IF(AND(Sheet1!X1577=Sheet1!Y1577,Sheet1!Y1577&lt;&gt;0),Sheet1!X1577,IF(AND(Sheet1!X1577&lt;&gt;Sheet1!Y1577,Sheet1!Y1577&lt;&gt;0),Sheet1!X1577&amp;"~"&amp;Sheet1!Y1577,""))</f>
        <v/>
      </c>
      <c r="V1370" s="21" t="str">
        <f>IFERROR(VLOOKUP(Sheet1!XAA,配置检查表!$Y:$Z,2,FALSE),"")</f>
        <v/>
      </c>
      <c r="W1370" s="21" t="str">
        <f>IF(AND(Sheet1!AC1577=Sheet1!AD1577,Sheet1!AD1577&lt;&gt;0),Sheet1!AC1577,IF(AND(Sheet1!AC1577&lt;&gt;Sheet1!AD1577,Sheet1!AD1577&lt;&gt;0),Sheet1!AC1577&amp;"~"&amp;Sheet1!AD1577,""))</f>
        <v/>
      </c>
    </row>
    <row r="1371" spans="1:23">
      <c r="A1371" s="17">
        <v>23148</v>
      </c>
      <c r="B1371" s="17" t="s">
        <v>1180</v>
      </c>
      <c r="C1371" s="17" t="s">
        <v>1180</v>
      </c>
      <c r="D1371" s="21" t="str">
        <f>IF(OR(Sheet1!I1374&lt;&gt;Sheet1!AF1374,Sheet1!AG1374&lt;&gt;Sheet1!J1374),"有影响","-")</f>
        <v>-</v>
      </c>
      <c r="E1371" s="21" t="str">
        <f>IF(OR(Sheet1!N1374&lt;&gt;Sheet1!AH1374,Sheet1!AI1374&lt;&gt;Sheet1!O1374),"有影响","-")</f>
        <v>-</v>
      </c>
      <c r="F1371" s="21" t="str">
        <f>IF(OR(Sheet1!S1374&lt;&gt;Sheet1!AJ1374,Sheet1!AK1374&lt;&gt;Sheet1!T1374),"有影响","-")</f>
        <v>-</v>
      </c>
      <c r="G1371" s="21" t="str">
        <f>IF(OR(Sheet1!X1374&lt;&gt;Sheet1!AL1374,Sheet1!AM1374&lt;&gt;Sheet1!Y1374),"有影响","-")</f>
        <v>-</v>
      </c>
      <c r="H1371" s="21" t="str">
        <f>IF(OR(Sheet1!AC1374&lt;&gt;Sheet1!AN1374,Sheet1!AO1374&lt;&gt;Sheet1!AD1374),"有影响","-")</f>
        <v>-</v>
      </c>
      <c r="I1371" s="21" t="str">
        <f>IF(Sheet1!G1374=0,"出错","-")</f>
        <v>-</v>
      </c>
      <c r="J1371" s="21" t="str">
        <f>IF(AND(Sheet1!G1374=0,Sheet1!L1374&lt;&gt;0),"出错","-")</f>
        <v>-</v>
      </c>
      <c r="K1371" s="21" t="str">
        <f>IF(AND(Sheet1!G1374=0,Sheet1!L1374=0,Sheet1!Q1374&lt;&gt;0),"出错","-")</f>
        <v>-</v>
      </c>
      <c r="L1371" s="21" t="str">
        <f>IF(AND(Sheet1!G1374=0,Sheet1!L1374=0,Sheet1!Q1374=0,Sheet1!V1374&lt;&gt;0),"出错","-")</f>
        <v>-</v>
      </c>
      <c r="M1371" s="21" t="str">
        <f>IF(AND(Sheet1!G1374=0,Sheet1!L1374=0,Sheet1!Q1374=0,Sheet1!V1374=0,Sheet1!AA1374&lt;&gt;0),"出错","-")</f>
        <v>-</v>
      </c>
      <c r="N1371" s="21" t="str">
        <f>IFERROR(VLOOKUP(Sheet1!G1374,配置检查表!$Y:$Z,2,FALSE),"")</f>
        <v>金币</v>
      </c>
      <c r="O1371" s="21">
        <f>IF(AND(Sheet1!I1374=Sheet1!J1374,Sheet1!J1374&lt;&gt;0),Sheet1!I1374,IF(AND(Sheet1!I1374&lt;&gt;Sheet1!J1374,Sheet1!J1374&lt;&gt;0),Sheet1!I1374&amp;"~"&amp;Sheet1!J1374,""))</f>
        <v>250000</v>
      </c>
      <c r="P1371" s="21" t="str">
        <f>IFERROR(VLOOKUP(Sheet1!L1374,配置检查表!$Y:$Z,2,FALSE),"")</f>
        <v/>
      </c>
      <c r="Q1371" s="21">
        <f>IF(AND(Sheet1!N1374=Sheet1!O1374,Sheet1!O1374&lt;&gt;0),Sheet1!N1374,IF(AND(Sheet1!N1374&lt;&gt;Sheet1!O1374,Sheet1!O1374&lt;&gt;0),Sheet1!N1374&amp;"~"&amp;Sheet1!O1374,""))</f>
        <v>50</v>
      </c>
      <c r="R1371" s="21" t="str">
        <f>IFERROR(VLOOKUP(Sheet1!Q1374,配置检查表!$Y:$Z,2,FALSE),"")</f>
        <v>钻石</v>
      </c>
      <c r="S1371" s="39" t="str">
        <f>IF(AND(Sheet1!S1578=Sheet1!T1578,Sheet1!T1578&lt;&gt;0),Sheet1!S1578,IF(AND(Sheet1!S1578&lt;&gt;Sheet1!T1578,Sheet1!T1578&lt;&gt;0),Sheet1!S1578&amp;"~"&amp;Sheet1!T1578,""))</f>
        <v/>
      </c>
      <c r="T1371" s="21" t="str">
        <f>IFERROR(VLOOKUP(Sheet1!V1374,配置检查表!$Y:$Z,2,FALSE),"")</f>
        <v/>
      </c>
      <c r="U1371" s="39" t="str">
        <f>IF(AND(Sheet1!X1578=Sheet1!Y1578,Sheet1!Y1578&lt;&gt;0),Sheet1!X1578,IF(AND(Sheet1!X1578&lt;&gt;Sheet1!Y1578,Sheet1!Y1578&lt;&gt;0),Sheet1!X1578&amp;"~"&amp;Sheet1!Y1578,""))</f>
        <v/>
      </c>
      <c r="V1371" s="21" t="str">
        <f>IFERROR(VLOOKUP(Sheet1!XAA,配置检查表!$Y:$Z,2,FALSE),"")</f>
        <v/>
      </c>
      <c r="W1371" s="21" t="str">
        <f>IF(AND(Sheet1!AC1578=Sheet1!AD1578,Sheet1!AD1578&lt;&gt;0),Sheet1!AC1578,IF(AND(Sheet1!AC1578&lt;&gt;Sheet1!AD1578,Sheet1!AD1578&lt;&gt;0),Sheet1!AC1578&amp;"~"&amp;Sheet1!AD1578,""))</f>
        <v/>
      </c>
    </row>
    <row r="1372" spans="1:23">
      <c r="A1372" s="17">
        <v>23149</v>
      </c>
      <c r="B1372" s="17" t="s">
        <v>1181</v>
      </c>
      <c r="C1372" s="17" t="s">
        <v>1181</v>
      </c>
      <c r="D1372" s="21" t="str">
        <f>IF(OR(Sheet1!I1375&lt;&gt;Sheet1!AF1375,Sheet1!AG1375&lt;&gt;Sheet1!J1375),"有影响","-")</f>
        <v>-</v>
      </c>
      <c r="E1372" s="21" t="str">
        <f>IF(OR(Sheet1!N1375&lt;&gt;Sheet1!AH1375,Sheet1!AI1375&lt;&gt;Sheet1!O1375),"有影响","-")</f>
        <v>-</v>
      </c>
      <c r="F1372" s="21" t="str">
        <f>IF(OR(Sheet1!S1375&lt;&gt;Sheet1!AJ1375,Sheet1!AK1375&lt;&gt;Sheet1!T1375),"有影响","-")</f>
        <v>-</v>
      </c>
      <c r="G1372" s="21" t="str">
        <f>IF(OR(Sheet1!X1375&lt;&gt;Sheet1!AL1375,Sheet1!AM1375&lt;&gt;Sheet1!Y1375),"有影响","-")</f>
        <v>-</v>
      </c>
      <c r="H1372" s="21" t="str">
        <f>IF(OR(Sheet1!AC1375&lt;&gt;Sheet1!AN1375,Sheet1!AO1375&lt;&gt;Sheet1!AD1375),"有影响","-")</f>
        <v>-</v>
      </c>
      <c r="I1372" s="21" t="str">
        <f>IF(Sheet1!G1375=0,"出错","-")</f>
        <v>-</v>
      </c>
      <c r="J1372" s="21" t="str">
        <f>IF(AND(Sheet1!G1375=0,Sheet1!L1375&lt;&gt;0),"出错","-")</f>
        <v>-</v>
      </c>
      <c r="K1372" s="21" t="str">
        <f>IF(AND(Sheet1!G1375=0,Sheet1!L1375=0,Sheet1!Q1375&lt;&gt;0),"出错","-")</f>
        <v>-</v>
      </c>
      <c r="L1372" s="21" t="str">
        <f>IF(AND(Sheet1!G1375=0,Sheet1!L1375=0,Sheet1!Q1375=0,Sheet1!V1375&lt;&gt;0),"出错","-")</f>
        <v>-</v>
      </c>
      <c r="M1372" s="21" t="str">
        <f>IF(AND(Sheet1!G1375=0,Sheet1!L1375=0,Sheet1!Q1375=0,Sheet1!V1375=0,Sheet1!AA1375&lt;&gt;0),"出错","-")</f>
        <v>-</v>
      </c>
      <c r="N1372" s="21" t="str">
        <f>IFERROR(VLOOKUP(Sheet1!G1375,配置检查表!$Y:$Z,2,FALSE),"")</f>
        <v>金币</v>
      </c>
      <c r="O1372" s="21">
        <f>IF(AND(Sheet1!I1375=Sheet1!J1375,Sheet1!J1375&lt;&gt;0),Sheet1!I1375,IF(AND(Sheet1!I1375&lt;&gt;Sheet1!J1375,Sheet1!J1375&lt;&gt;0),Sheet1!I1375&amp;"~"&amp;Sheet1!J1375,""))</f>
        <v>300000</v>
      </c>
      <c r="P1372" s="21" t="str">
        <f>IFERROR(VLOOKUP(Sheet1!L1375,配置检查表!$Y:$Z,2,FALSE),"")</f>
        <v/>
      </c>
      <c r="Q1372" s="21">
        <f>IF(AND(Sheet1!N1375=Sheet1!O1375,Sheet1!O1375&lt;&gt;0),Sheet1!N1375,IF(AND(Sheet1!N1375&lt;&gt;Sheet1!O1375,Sheet1!O1375&lt;&gt;0),Sheet1!N1375&amp;"~"&amp;Sheet1!O1375,""))</f>
        <v>100</v>
      </c>
      <c r="R1372" s="21" t="str">
        <f>IFERROR(VLOOKUP(Sheet1!Q1375,配置检查表!$Y:$Z,2,FALSE),"")</f>
        <v>钻石</v>
      </c>
      <c r="S1372" s="39" t="str">
        <f>IF(AND(Sheet1!S1579=Sheet1!T1579,Sheet1!T1579&lt;&gt;0),Sheet1!S1579,IF(AND(Sheet1!S1579&lt;&gt;Sheet1!T1579,Sheet1!T1579&lt;&gt;0),Sheet1!S1579&amp;"~"&amp;Sheet1!T1579,""))</f>
        <v/>
      </c>
      <c r="T1372" s="21" t="str">
        <f>IFERROR(VLOOKUP(Sheet1!V1375,配置检查表!$Y:$Z,2,FALSE),"")</f>
        <v/>
      </c>
      <c r="U1372" s="39" t="str">
        <f>IF(AND(Sheet1!X1579=Sheet1!Y1579,Sheet1!Y1579&lt;&gt;0),Sheet1!X1579,IF(AND(Sheet1!X1579&lt;&gt;Sheet1!Y1579,Sheet1!Y1579&lt;&gt;0),Sheet1!X1579&amp;"~"&amp;Sheet1!Y1579,""))</f>
        <v/>
      </c>
      <c r="V1372" s="21" t="str">
        <f>IFERROR(VLOOKUP(Sheet1!XAA,配置检查表!$Y:$Z,2,FALSE),"")</f>
        <v/>
      </c>
      <c r="W1372" s="21" t="str">
        <f>IF(AND(Sheet1!AC1579=Sheet1!AD1579,Sheet1!AD1579&lt;&gt;0),Sheet1!AC1579,IF(AND(Sheet1!AC1579&lt;&gt;Sheet1!AD1579,Sheet1!AD1579&lt;&gt;0),Sheet1!AC1579&amp;"~"&amp;Sheet1!AD1579,""))</f>
        <v/>
      </c>
    </row>
    <row r="1373" spans="1:23">
      <c r="A1373" s="17">
        <v>23150</v>
      </c>
      <c r="B1373" s="17" t="s">
        <v>1161</v>
      </c>
      <c r="C1373" s="17" t="s">
        <v>1161</v>
      </c>
      <c r="D1373" s="21" t="str">
        <f>IF(OR(Sheet1!I1376&lt;&gt;Sheet1!AF1376,Sheet1!AG1376&lt;&gt;Sheet1!J1376),"有影响","-")</f>
        <v>-</v>
      </c>
      <c r="E1373" s="21" t="str">
        <f>IF(OR(Sheet1!N1376&lt;&gt;Sheet1!AH1376,Sheet1!AI1376&lt;&gt;Sheet1!O1376),"有影响","-")</f>
        <v>-</v>
      </c>
      <c r="F1373" s="21" t="str">
        <f>IF(OR(Sheet1!S1376&lt;&gt;Sheet1!AJ1376,Sheet1!AK1376&lt;&gt;Sheet1!T1376),"有影响","-")</f>
        <v>-</v>
      </c>
      <c r="G1373" s="21" t="str">
        <f>IF(OR(Sheet1!X1376&lt;&gt;Sheet1!AL1376,Sheet1!AM1376&lt;&gt;Sheet1!Y1376),"有影响","-")</f>
        <v>-</v>
      </c>
      <c r="H1373" s="21" t="str">
        <f>IF(OR(Sheet1!AC1376&lt;&gt;Sheet1!AN1376,Sheet1!AO1376&lt;&gt;Sheet1!AD1376),"有影响","-")</f>
        <v>-</v>
      </c>
      <c r="I1373" s="21" t="str">
        <f>IF(Sheet1!G1376=0,"出错","-")</f>
        <v>-</v>
      </c>
      <c r="J1373" s="21" t="str">
        <f>IF(AND(Sheet1!G1376=0,Sheet1!L1376&lt;&gt;0),"出错","-")</f>
        <v>-</v>
      </c>
      <c r="K1373" s="21" t="str">
        <f>IF(AND(Sheet1!G1376=0,Sheet1!L1376=0,Sheet1!Q1376&lt;&gt;0),"出错","-")</f>
        <v>-</v>
      </c>
      <c r="L1373" s="21" t="str">
        <f>IF(AND(Sheet1!G1376=0,Sheet1!L1376=0,Sheet1!Q1376=0,Sheet1!V1376&lt;&gt;0),"出错","-")</f>
        <v>-</v>
      </c>
      <c r="M1373" s="21" t="str">
        <f>IF(AND(Sheet1!G1376=0,Sheet1!L1376=0,Sheet1!Q1376=0,Sheet1!V1376=0,Sheet1!AA1376&lt;&gt;0),"出错","-")</f>
        <v>-</v>
      </c>
      <c r="N1373" s="21" t="str">
        <f>IFERROR(VLOOKUP(Sheet1!G1376,配置检查表!$Y:$Z,2,FALSE),"")</f>
        <v>金币</v>
      </c>
      <c r="O1373" s="21">
        <f>IF(AND(Sheet1!I1376=Sheet1!J1376,Sheet1!J1376&lt;&gt;0),Sheet1!I1376,IF(AND(Sheet1!I1376&lt;&gt;Sheet1!J1376,Sheet1!J1376&lt;&gt;0),Sheet1!I1376&amp;"~"&amp;Sheet1!J1376,""))</f>
        <v>350000</v>
      </c>
      <c r="P1373" s="21" t="str">
        <f>IFERROR(VLOOKUP(Sheet1!L1376,配置检查表!$Y:$Z,2,FALSE),"")</f>
        <v/>
      </c>
      <c r="Q1373" s="21">
        <f>IF(AND(Sheet1!N1376=Sheet1!O1376,Sheet1!O1376&lt;&gt;0),Sheet1!N1376,IF(AND(Sheet1!N1376&lt;&gt;Sheet1!O1376,Sheet1!O1376&lt;&gt;0),Sheet1!N1376&amp;"~"&amp;Sheet1!O1376,""))</f>
        <v>150</v>
      </c>
      <c r="R1373" s="21" t="str">
        <f>IFERROR(VLOOKUP(Sheet1!Q1376,配置检查表!$Y:$Z,2,FALSE),"")</f>
        <v>钻石</v>
      </c>
      <c r="S1373" s="39" t="str">
        <f>IF(AND(Sheet1!S1580=Sheet1!T1580,Sheet1!T1580&lt;&gt;0),Sheet1!S1580,IF(AND(Sheet1!S1580&lt;&gt;Sheet1!T1580,Sheet1!T1580&lt;&gt;0),Sheet1!S1580&amp;"~"&amp;Sheet1!T1580,""))</f>
        <v/>
      </c>
      <c r="T1373" s="21" t="str">
        <f>IFERROR(VLOOKUP(Sheet1!V1376,配置检查表!$Y:$Z,2,FALSE),"")</f>
        <v/>
      </c>
      <c r="U1373" s="39" t="str">
        <f>IF(AND(Sheet1!X1580=Sheet1!Y1580,Sheet1!Y1580&lt;&gt;0),Sheet1!X1580,IF(AND(Sheet1!X1580&lt;&gt;Sheet1!Y1580,Sheet1!Y1580&lt;&gt;0),Sheet1!X1580&amp;"~"&amp;Sheet1!Y1580,""))</f>
        <v/>
      </c>
      <c r="V1373" s="21" t="str">
        <f>IFERROR(VLOOKUP(Sheet1!XAA,配置检查表!$Y:$Z,2,FALSE),"")</f>
        <v/>
      </c>
      <c r="W1373" s="21" t="str">
        <f>IF(AND(Sheet1!AC1580=Sheet1!AD1580,Sheet1!AD1580&lt;&gt;0),Sheet1!AC1580,IF(AND(Sheet1!AC1580&lt;&gt;Sheet1!AD1580,Sheet1!AD1580&lt;&gt;0),Sheet1!AC1580&amp;"~"&amp;Sheet1!AD1580,""))</f>
        <v/>
      </c>
    </row>
    <row r="1374" spans="1:23">
      <c r="A1374" s="27">
        <v>23151</v>
      </c>
      <c r="B1374" s="27" t="s">
        <v>1686</v>
      </c>
      <c r="C1374" s="27" t="s">
        <v>1686</v>
      </c>
      <c r="D1374" s="21" t="str">
        <f>IF(OR(Sheet1!I1377&lt;&gt;Sheet1!AF1377,Sheet1!AG1377&lt;&gt;Sheet1!J1377),"有影响","-")</f>
        <v>-</v>
      </c>
      <c r="E1374" s="21" t="str">
        <f>IF(OR(Sheet1!N1377&lt;&gt;Sheet1!AH1377,Sheet1!AI1377&lt;&gt;Sheet1!O1377),"有影响","-")</f>
        <v>-</v>
      </c>
      <c r="F1374" s="21" t="str">
        <f>IF(OR(Sheet1!S1377&lt;&gt;Sheet1!AJ1377,Sheet1!AK1377&lt;&gt;Sheet1!T1377),"有影响","-")</f>
        <v>-</v>
      </c>
      <c r="G1374" s="21" t="str">
        <f>IF(OR(Sheet1!X1377&lt;&gt;Sheet1!AL1377,Sheet1!AM1377&lt;&gt;Sheet1!Y1377),"有影响","-")</f>
        <v>-</v>
      </c>
      <c r="H1374" s="21" t="str">
        <f>IF(OR(Sheet1!AC1377&lt;&gt;Sheet1!AN1377,Sheet1!AO1377&lt;&gt;Sheet1!AD1377),"有影响","-")</f>
        <v>-</v>
      </c>
      <c r="I1374" s="21" t="str">
        <f>IF(Sheet1!G1377=0,"出错","-")</f>
        <v>-</v>
      </c>
      <c r="J1374" s="21" t="str">
        <f>IF(AND(Sheet1!G1377=0,Sheet1!L1377&lt;&gt;0),"出错","-")</f>
        <v>-</v>
      </c>
      <c r="K1374" s="21" t="str">
        <f>IF(AND(Sheet1!G1377=0,Sheet1!L1377=0,Sheet1!Q1377&lt;&gt;0),"出错","-")</f>
        <v>-</v>
      </c>
      <c r="L1374" s="21" t="str">
        <f>IF(AND(Sheet1!G1377=0,Sheet1!L1377=0,Sheet1!Q1377=0,Sheet1!V1377&lt;&gt;0),"出错","-")</f>
        <v>-</v>
      </c>
      <c r="M1374" s="21" t="str">
        <f>IF(AND(Sheet1!G1377=0,Sheet1!L1377=0,Sheet1!Q1377=0,Sheet1!V1377=0,Sheet1!AA1377&lt;&gt;0),"出错","-")</f>
        <v>-</v>
      </c>
      <c r="N1374" s="21" t="str">
        <f>IFERROR(VLOOKUP(Sheet1!G1377,配置检查表!$Y:$Z,2,FALSE),"")</f>
        <v>金币</v>
      </c>
      <c r="O1374" s="21">
        <f>IF(AND(Sheet1!I1377=Sheet1!J1377,Sheet1!J1377&lt;&gt;0),Sheet1!I1377,IF(AND(Sheet1!I1377&lt;&gt;Sheet1!J1377,Sheet1!J1377&lt;&gt;0),Sheet1!I1377&amp;"~"&amp;Sheet1!J1377,""))</f>
        <v>255000</v>
      </c>
      <c r="P1374" s="21" t="str">
        <f>IFERROR(VLOOKUP(Sheet1!L1377,配置检查表!$Y:$Z,2,FALSE),"")</f>
        <v/>
      </c>
      <c r="Q1374" s="21">
        <f>IF(AND(Sheet1!N1377=Sheet1!O1377,Sheet1!O1377&lt;&gt;0),Sheet1!N1377,IF(AND(Sheet1!N1377&lt;&gt;Sheet1!O1377,Sheet1!O1377&lt;&gt;0),Sheet1!N1377&amp;"~"&amp;Sheet1!O1377,""))</f>
        <v>50</v>
      </c>
      <c r="R1374" s="21" t="str">
        <f>IFERROR(VLOOKUP(Sheet1!Q1377,配置检查表!$Y:$Z,2,FALSE),"")</f>
        <v>钻石</v>
      </c>
      <c r="S1374" s="39" t="str">
        <f>IF(AND(Sheet1!S1581=Sheet1!T1581,Sheet1!T1581&lt;&gt;0),Sheet1!S1581,IF(AND(Sheet1!S1581&lt;&gt;Sheet1!T1581,Sheet1!T1581&lt;&gt;0),Sheet1!S1581&amp;"~"&amp;Sheet1!T1581,""))</f>
        <v/>
      </c>
      <c r="T1374" s="21" t="str">
        <f>IFERROR(VLOOKUP(Sheet1!V1377,配置检查表!$Y:$Z,2,FALSE),"")</f>
        <v/>
      </c>
      <c r="U1374" s="39" t="str">
        <f>IF(AND(Sheet1!X1581=Sheet1!Y1581,Sheet1!Y1581&lt;&gt;0),Sheet1!X1581,IF(AND(Sheet1!X1581&lt;&gt;Sheet1!Y1581,Sheet1!Y1581&lt;&gt;0),Sheet1!X1581&amp;"~"&amp;Sheet1!Y1581,""))</f>
        <v/>
      </c>
      <c r="V1374" s="21" t="str">
        <f>IFERROR(VLOOKUP(Sheet1!XAA,配置检查表!$Y:$Z,2,FALSE),"")</f>
        <v/>
      </c>
      <c r="W1374" s="21" t="str">
        <f>IF(AND(Sheet1!AC1581=Sheet1!AD1581,Sheet1!AD1581&lt;&gt;0),Sheet1!AC1581,IF(AND(Sheet1!AC1581&lt;&gt;Sheet1!AD1581,Sheet1!AD1581&lt;&gt;0),Sheet1!AC1581&amp;"~"&amp;Sheet1!AD1581,""))</f>
        <v/>
      </c>
    </row>
    <row r="1375" spans="1:23">
      <c r="A1375" s="27">
        <v>23152</v>
      </c>
      <c r="B1375" s="27" t="s">
        <v>1687</v>
      </c>
      <c r="C1375" s="27" t="s">
        <v>1687</v>
      </c>
      <c r="D1375" s="21" t="str">
        <f>IF(OR(Sheet1!I1378&lt;&gt;Sheet1!AF1378,Sheet1!AG1378&lt;&gt;Sheet1!J1378),"有影响","-")</f>
        <v>-</v>
      </c>
      <c r="E1375" s="21" t="str">
        <f>IF(OR(Sheet1!N1378&lt;&gt;Sheet1!AH1378,Sheet1!AI1378&lt;&gt;Sheet1!O1378),"有影响","-")</f>
        <v>-</v>
      </c>
      <c r="F1375" s="21" t="str">
        <f>IF(OR(Sheet1!S1378&lt;&gt;Sheet1!AJ1378,Sheet1!AK1378&lt;&gt;Sheet1!T1378),"有影响","-")</f>
        <v>-</v>
      </c>
      <c r="G1375" s="21" t="str">
        <f>IF(OR(Sheet1!X1378&lt;&gt;Sheet1!AL1378,Sheet1!AM1378&lt;&gt;Sheet1!Y1378),"有影响","-")</f>
        <v>-</v>
      </c>
      <c r="H1375" s="21" t="str">
        <f>IF(OR(Sheet1!AC1378&lt;&gt;Sheet1!AN1378,Sheet1!AO1378&lt;&gt;Sheet1!AD1378),"有影响","-")</f>
        <v>-</v>
      </c>
      <c r="I1375" s="21" t="str">
        <f>IF(Sheet1!G1378=0,"出错","-")</f>
        <v>-</v>
      </c>
      <c r="J1375" s="21" t="str">
        <f>IF(AND(Sheet1!G1378=0,Sheet1!L1378&lt;&gt;0),"出错","-")</f>
        <v>-</v>
      </c>
      <c r="K1375" s="21" t="str">
        <f>IF(AND(Sheet1!G1378=0,Sheet1!L1378=0,Sheet1!Q1378&lt;&gt;0),"出错","-")</f>
        <v>-</v>
      </c>
      <c r="L1375" s="21" t="str">
        <f>IF(AND(Sheet1!G1378=0,Sheet1!L1378=0,Sheet1!Q1378=0,Sheet1!V1378&lt;&gt;0),"出错","-")</f>
        <v>-</v>
      </c>
      <c r="M1375" s="21" t="str">
        <f>IF(AND(Sheet1!G1378=0,Sheet1!L1378=0,Sheet1!Q1378=0,Sheet1!V1378=0,Sheet1!AA1378&lt;&gt;0),"出错","-")</f>
        <v>-</v>
      </c>
      <c r="N1375" s="21" t="str">
        <f>IFERROR(VLOOKUP(Sheet1!G1378,配置检查表!$Y:$Z,2,FALSE),"")</f>
        <v>金币</v>
      </c>
      <c r="O1375" s="21">
        <f>IF(AND(Sheet1!I1378=Sheet1!J1378,Sheet1!J1378&lt;&gt;0),Sheet1!I1378,IF(AND(Sheet1!I1378&lt;&gt;Sheet1!J1378,Sheet1!J1378&lt;&gt;0),Sheet1!I1378&amp;"~"&amp;Sheet1!J1378,""))</f>
        <v>305000</v>
      </c>
      <c r="P1375" s="21" t="str">
        <f>IFERROR(VLOOKUP(Sheet1!L1378,配置检查表!$Y:$Z,2,FALSE),"")</f>
        <v/>
      </c>
      <c r="Q1375" s="21">
        <f>IF(AND(Sheet1!N1378=Sheet1!O1378,Sheet1!O1378&lt;&gt;0),Sheet1!N1378,IF(AND(Sheet1!N1378&lt;&gt;Sheet1!O1378,Sheet1!O1378&lt;&gt;0),Sheet1!N1378&amp;"~"&amp;Sheet1!O1378,""))</f>
        <v>100</v>
      </c>
      <c r="R1375" s="21" t="str">
        <f>IFERROR(VLOOKUP(Sheet1!Q1378,配置检查表!$Y:$Z,2,FALSE),"")</f>
        <v>钻石</v>
      </c>
      <c r="S1375" s="39" t="str">
        <f>IF(AND(Sheet1!S1582=Sheet1!T1582,Sheet1!T1582&lt;&gt;0),Sheet1!S1582,IF(AND(Sheet1!S1582&lt;&gt;Sheet1!T1582,Sheet1!T1582&lt;&gt;0),Sheet1!S1582&amp;"~"&amp;Sheet1!T1582,""))</f>
        <v/>
      </c>
      <c r="T1375" s="21" t="str">
        <f>IFERROR(VLOOKUP(Sheet1!V1378,配置检查表!$Y:$Z,2,FALSE),"")</f>
        <v/>
      </c>
      <c r="U1375" s="39" t="str">
        <f>IF(AND(Sheet1!X1582=Sheet1!Y1582,Sheet1!Y1582&lt;&gt;0),Sheet1!X1582,IF(AND(Sheet1!X1582&lt;&gt;Sheet1!Y1582,Sheet1!Y1582&lt;&gt;0),Sheet1!X1582&amp;"~"&amp;Sheet1!Y1582,""))</f>
        <v/>
      </c>
      <c r="V1375" s="21" t="str">
        <f>IFERROR(VLOOKUP(Sheet1!XAA,配置检查表!$Y:$Z,2,FALSE),"")</f>
        <v/>
      </c>
      <c r="W1375" s="21" t="str">
        <f>IF(AND(Sheet1!AC1582=Sheet1!AD1582,Sheet1!AD1582&lt;&gt;0),Sheet1!AC1582,IF(AND(Sheet1!AC1582&lt;&gt;Sheet1!AD1582,Sheet1!AD1582&lt;&gt;0),Sheet1!AC1582&amp;"~"&amp;Sheet1!AD1582,""))</f>
        <v/>
      </c>
    </row>
    <row r="1376" spans="1:23">
      <c r="A1376" s="27">
        <v>23153</v>
      </c>
      <c r="B1376" s="27" t="s">
        <v>1688</v>
      </c>
      <c r="C1376" s="27" t="s">
        <v>1688</v>
      </c>
      <c r="D1376" s="21" t="str">
        <f>IF(OR(Sheet1!I1379&lt;&gt;Sheet1!AF1379,Sheet1!AG1379&lt;&gt;Sheet1!J1379),"有影响","-")</f>
        <v>-</v>
      </c>
      <c r="E1376" s="21" t="str">
        <f>IF(OR(Sheet1!N1379&lt;&gt;Sheet1!AH1379,Sheet1!AI1379&lt;&gt;Sheet1!O1379),"有影响","-")</f>
        <v>-</v>
      </c>
      <c r="F1376" s="21" t="str">
        <f>IF(OR(Sheet1!S1379&lt;&gt;Sheet1!AJ1379,Sheet1!AK1379&lt;&gt;Sheet1!T1379),"有影响","-")</f>
        <v>-</v>
      </c>
      <c r="G1376" s="21" t="str">
        <f>IF(OR(Sheet1!X1379&lt;&gt;Sheet1!AL1379,Sheet1!AM1379&lt;&gt;Sheet1!Y1379),"有影响","-")</f>
        <v>-</v>
      </c>
      <c r="H1376" s="21" t="str">
        <f>IF(OR(Sheet1!AC1379&lt;&gt;Sheet1!AN1379,Sheet1!AO1379&lt;&gt;Sheet1!AD1379),"有影响","-")</f>
        <v>-</v>
      </c>
      <c r="I1376" s="21" t="str">
        <f>IF(Sheet1!G1379=0,"出错","-")</f>
        <v>-</v>
      </c>
      <c r="J1376" s="21" t="str">
        <f>IF(AND(Sheet1!G1379=0,Sheet1!L1379&lt;&gt;0),"出错","-")</f>
        <v>-</v>
      </c>
      <c r="K1376" s="21" t="str">
        <f>IF(AND(Sheet1!G1379=0,Sheet1!L1379=0,Sheet1!Q1379&lt;&gt;0),"出错","-")</f>
        <v>-</v>
      </c>
      <c r="L1376" s="21" t="str">
        <f>IF(AND(Sheet1!G1379=0,Sheet1!L1379=0,Sheet1!Q1379=0,Sheet1!V1379&lt;&gt;0),"出错","-")</f>
        <v>-</v>
      </c>
      <c r="M1376" s="21" t="str">
        <f>IF(AND(Sheet1!G1379=0,Sheet1!L1379=0,Sheet1!Q1379=0,Sheet1!V1379=0,Sheet1!AA1379&lt;&gt;0),"出错","-")</f>
        <v>-</v>
      </c>
      <c r="N1376" s="21" t="str">
        <f>IFERROR(VLOOKUP(Sheet1!G1379,配置检查表!$Y:$Z,2,FALSE),"")</f>
        <v>金币</v>
      </c>
      <c r="O1376" s="21">
        <f>IF(AND(Sheet1!I1379=Sheet1!J1379,Sheet1!J1379&lt;&gt;0),Sheet1!I1379,IF(AND(Sheet1!I1379&lt;&gt;Sheet1!J1379,Sheet1!J1379&lt;&gt;0),Sheet1!I1379&amp;"~"&amp;Sheet1!J1379,""))</f>
        <v>355000</v>
      </c>
      <c r="P1376" s="21" t="str">
        <f>IFERROR(VLOOKUP(Sheet1!L1379,配置检查表!$Y:$Z,2,FALSE),"")</f>
        <v/>
      </c>
      <c r="Q1376" s="21">
        <f>IF(AND(Sheet1!N1379=Sheet1!O1379,Sheet1!O1379&lt;&gt;0),Sheet1!N1379,IF(AND(Sheet1!N1379&lt;&gt;Sheet1!O1379,Sheet1!O1379&lt;&gt;0),Sheet1!N1379&amp;"~"&amp;Sheet1!O1379,""))</f>
        <v>150</v>
      </c>
      <c r="R1376" s="21" t="str">
        <f>IFERROR(VLOOKUP(Sheet1!Q1379,配置检查表!$Y:$Z,2,FALSE),"")</f>
        <v>钻石</v>
      </c>
      <c r="S1376" s="39" t="str">
        <f>IF(AND(Sheet1!S1583=Sheet1!T1583,Sheet1!T1583&lt;&gt;0),Sheet1!S1583,IF(AND(Sheet1!S1583&lt;&gt;Sheet1!T1583,Sheet1!T1583&lt;&gt;0),Sheet1!S1583&amp;"~"&amp;Sheet1!T1583,""))</f>
        <v/>
      </c>
      <c r="T1376" s="21" t="str">
        <f>IFERROR(VLOOKUP(Sheet1!V1379,配置检查表!$Y:$Z,2,FALSE),"")</f>
        <v/>
      </c>
      <c r="U1376" s="39" t="str">
        <f>IF(AND(Sheet1!X1583=Sheet1!Y1583,Sheet1!Y1583&lt;&gt;0),Sheet1!X1583,IF(AND(Sheet1!X1583&lt;&gt;Sheet1!Y1583,Sheet1!Y1583&lt;&gt;0),Sheet1!X1583&amp;"~"&amp;Sheet1!Y1583,""))</f>
        <v/>
      </c>
      <c r="V1376" s="21" t="str">
        <f>IFERROR(VLOOKUP(Sheet1!XAA,配置检查表!$Y:$Z,2,FALSE),"")</f>
        <v/>
      </c>
      <c r="W1376" s="21" t="str">
        <f>IF(AND(Sheet1!AC1583=Sheet1!AD1583,Sheet1!AD1583&lt;&gt;0),Sheet1!AC1583,IF(AND(Sheet1!AC1583&lt;&gt;Sheet1!AD1583,Sheet1!AD1583&lt;&gt;0),Sheet1!AC1583&amp;"~"&amp;Sheet1!AD1583,""))</f>
        <v/>
      </c>
    </row>
    <row r="1377" spans="1:23">
      <c r="A1377" s="27">
        <v>23154</v>
      </c>
      <c r="B1377" s="27" t="s">
        <v>1689</v>
      </c>
      <c r="C1377" s="27" t="s">
        <v>1689</v>
      </c>
      <c r="D1377" s="21" t="str">
        <f>IF(OR(Sheet1!I1380&lt;&gt;Sheet1!AF1380,Sheet1!AG1380&lt;&gt;Sheet1!J1380),"有影响","-")</f>
        <v>-</v>
      </c>
      <c r="E1377" s="21" t="str">
        <f>IF(OR(Sheet1!N1380&lt;&gt;Sheet1!AH1380,Sheet1!AI1380&lt;&gt;Sheet1!O1380),"有影响","-")</f>
        <v>-</v>
      </c>
      <c r="F1377" s="21" t="str">
        <f>IF(OR(Sheet1!S1380&lt;&gt;Sheet1!AJ1380,Sheet1!AK1380&lt;&gt;Sheet1!T1380),"有影响","-")</f>
        <v>-</v>
      </c>
      <c r="G1377" s="21" t="str">
        <f>IF(OR(Sheet1!X1380&lt;&gt;Sheet1!AL1380,Sheet1!AM1380&lt;&gt;Sheet1!Y1380),"有影响","-")</f>
        <v>-</v>
      </c>
      <c r="H1377" s="21" t="str">
        <f>IF(OR(Sheet1!AC1380&lt;&gt;Sheet1!AN1380,Sheet1!AO1380&lt;&gt;Sheet1!AD1380),"有影响","-")</f>
        <v>-</v>
      </c>
      <c r="I1377" s="21" t="str">
        <f>IF(Sheet1!G1380=0,"出错","-")</f>
        <v>-</v>
      </c>
      <c r="J1377" s="21" t="str">
        <f>IF(AND(Sheet1!G1380=0,Sheet1!L1380&lt;&gt;0),"出错","-")</f>
        <v>-</v>
      </c>
      <c r="K1377" s="21" t="str">
        <f>IF(AND(Sheet1!G1380=0,Sheet1!L1380=0,Sheet1!Q1380&lt;&gt;0),"出错","-")</f>
        <v>-</v>
      </c>
      <c r="L1377" s="21" t="str">
        <f>IF(AND(Sheet1!G1380=0,Sheet1!L1380=0,Sheet1!Q1380=0,Sheet1!V1380&lt;&gt;0),"出错","-")</f>
        <v>-</v>
      </c>
      <c r="M1377" s="21" t="str">
        <f>IF(AND(Sheet1!G1380=0,Sheet1!L1380=0,Sheet1!Q1380=0,Sheet1!V1380=0,Sheet1!AA1380&lt;&gt;0),"出错","-")</f>
        <v>-</v>
      </c>
      <c r="N1377" s="21" t="str">
        <f>IFERROR(VLOOKUP(Sheet1!G1380,配置检查表!$Y:$Z,2,FALSE),"")</f>
        <v>金币</v>
      </c>
      <c r="O1377" s="21">
        <f>IF(AND(Sheet1!I1380=Sheet1!J1380,Sheet1!J1380&lt;&gt;0),Sheet1!I1380,IF(AND(Sheet1!I1380&lt;&gt;Sheet1!J1380,Sheet1!J1380&lt;&gt;0),Sheet1!I1380&amp;"~"&amp;Sheet1!J1380,""))</f>
        <v>260000</v>
      </c>
      <c r="P1377" s="21" t="str">
        <f>IFERROR(VLOOKUP(Sheet1!L1380,配置检查表!$Y:$Z,2,FALSE),"")</f>
        <v/>
      </c>
      <c r="Q1377" s="21">
        <f>IF(AND(Sheet1!N1380=Sheet1!O1380,Sheet1!O1380&lt;&gt;0),Sheet1!N1380,IF(AND(Sheet1!N1380&lt;&gt;Sheet1!O1380,Sheet1!O1380&lt;&gt;0),Sheet1!N1380&amp;"~"&amp;Sheet1!O1380,""))</f>
        <v>50</v>
      </c>
      <c r="R1377" s="21" t="str">
        <f>IFERROR(VLOOKUP(Sheet1!Q1380,配置检查表!$Y:$Z,2,FALSE),"")</f>
        <v>钻石</v>
      </c>
      <c r="S1377" s="39" t="str">
        <f>IF(AND(Sheet1!S1584=Sheet1!T1584,Sheet1!T1584&lt;&gt;0),Sheet1!S1584,IF(AND(Sheet1!S1584&lt;&gt;Sheet1!T1584,Sheet1!T1584&lt;&gt;0),Sheet1!S1584&amp;"~"&amp;Sheet1!T1584,""))</f>
        <v/>
      </c>
      <c r="T1377" s="21" t="str">
        <f>IFERROR(VLOOKUP(Sheet1!V1380,配置检查表!$Y:$Z,2,FALSE),"")</f>
        <v/>
      </c>
      <c r="U1377" s="39" t="str">
        <f>IF(AND(Sheet1!X1584=Sheet1!Y1584,Sheet1!Y1584&lt;&gt;0),Sheet1!X1584,IF(AND(Sheet1!X1584&lt;&gt;Sheet1!Y1584,Sheet1!Y1584&lt;&gt;0),Sheet1!X1584&amp;"~"&amp;Sheet1!Y1584,""))</f>
        <v/>
      </c>
      <c r="V1377" s="21" t="str">
        <f>IFERROR(VLOOKUP(Sheet1!XAA,配置检查表!$Y:$Z,2,FALSE),"")</f>
        <v/>
      </c>
      <c r="W1377" s="21" t="str">
        <f>IF(AND(Sheet1!AC1584=Sheet1!AD1584,Sheet1!AD1584&lt;&gt;0),Sheet1!AC1584,IF(AND(Sheet1!AC1584&lt;&gt;Sheet1!AD1584,Sheet1!AD1584&lt;&gt;0),Sheet1!AC1584&amp;"~"&amp;Sheet1!AD1584,""))</f>
        <v/>
      </c>
    </row>
    <row r="1378" spans="1:23">
      <c r="A1378" s="27">
        <v>23155</v>
      </c>
      <c r="B1378" s="27" t="s">
        <v>1690</v>
      </c>
      <c r="C1378" s="27" t="s">
        <v>1690</v>
      </c>
      <c r="D1378" s="21" t="str">
        <f>IF(OR(Sheet1!I1381&lt;&gt;Sheet1!AF1381,Sheet1!AG1381&lt;&gt;Sheet1!J1381),"有影响","-")</f>
        <v>-</v>
      </c>
      <c r="E1378" s="21" t="str">
        <f>IF(OR(Sheet1!N1381&lt;&gt;Sheet1!AH1381,Sheet1!AI1381&lt;&gt;Sheet1!O1381),"有影响","-")</f>
        <v>-</v>
      </c>
      <c r="F1378" s="21" t="str">
        <f>IF(OR(Sheet1!S1381&lt;&gt;Sheet1!AJ1381,Sheet1!AK1381&lt;&gt;Sheet1!T1381),"有影响","-")</f>
        <v>-</v>
      </c>
      <c r="G1378" s="21" t="str">
        <f>IF(OR(Sheet1!X1381&lt;&gt;Sheet1!AL1381,Sheet1!AM1381&lt;&gt;Sheet1!Y1381),"有影响","-")</f>
        <v>-</v>
      </c>
      <c r="H1378" s="21" t="str">
        <f>IF(OR(Sheet1!AC1381&lt;&gt;Sheet1!AN1381,Sheet1!AO1381&lt;&gt;Sheet1!AD1381),"有影响","-")</f>
        <v>-</v>
      </c>
      <c r="I1378" s="21" t="str">
        <f>IF(Sheet1!G1381=0,"出错","-")</f>
        <v>-</v>
      </c>
      <c r="J1378" s="21" t="str">
        <f>IF(AND(Sheet1!G1381=0,Sheet1!L1381&lt;&gt;0),"出错","-")</f>
        <v>-</v>
      </c>
      <c r="K1378" s="21" t="str">
        <f>IF(AND(Sheet1!G1381=0,Sheet1!L1381=0,Sheet1!Q1381&lt;&gt;0),"出错","-")</f>
        <v>-</v>
      </c>
      <c r="L1378" s="21" t="str">
        <f>IF(AND(Sheet1!G1381=0,Sheet1!L1381=0,Sheet1!Q1381=0,Sheet1!V1381&lt;&gt;0),"出错","-")</f>
        <v>-</v>
      </c>
      <c r="M1378" s="21" t="str">
        <f>IF(AND(Sheet1!G1381=0,Sheet1!L1381=0,Sheet1!Q1381=0,Sheet1!V1381=0,Sheet1!AA1381&lt;&gt;0),"出错","-")</f>
        <v>-</v>
      </c>
      <c r="N1378" s="21" t="str">
        <f>IFERROR(VLOOKUP(Sheet1!G1381,配置检查表!$Y:$Z,2,FALSE),"")</f>
        <v>金币</v>
      </c>
      <c r="O1378" s="21">
        <f>IF(AND(Sheet1!I1381=Sheet1!J1381,Sheet1!J1381&lt;&gt;0),Sheet1!I1381,IF(AND(Sheet1!I1381&lt;&gt;Sheet1!J1381,Sheet1!J1381&lt;&gt;0),Sheet1!I1381&amp;"~"&amp;Sheet1!J1381,""))</f>
        <v>310000</v>
      </c>
      <c r="P1378" s="21" t="str">
        <f>IFERROR(VLOOKUP(Sheet1!L1381,配置检查表!$Y:$Z,2,FALSE),"")</f>
        <v/>
      </c>
      <c r="Q1378" s="21">
        <f>IF(AND(Sheet1!N1381=Sheet1!O1381,Sheet1!O1381&lt;&gt;0),Sheet1!N1381,IF(AND(Sheet1!N1381&lt;&gt;Sheet1!O1381,Sheet1!O1381&lt;&gt;0),Sheet1!N1381&amp;"~"&amp;Sheet1!O1381,""))</f>
        <v>100</v>
      </c>
      <c r="R1378" s="21" t="str">
        <f>IFERROR(VLOOKUP(Sheet1!Q1381,配置检查表!$Y:$Z,2,FALSE),"")</f>
        <v>钻石</v>
      </c>
      <c r="S1378" s="39" t="str">
        <f>IF(AND(Sheet1!S1585=Sheet1!T1585,Sheet1!T1585&lt;&gt;0),Sheet1!S1585,IF(AND(Sheet1!S1585&lt;&gt;Sheet1!T1585,Sheet1!T1585&lt;&gt;0),Sheet1!S1585&amp;"~"&amp;Sheet1!T1585,""))</f>
        <v/>
      </c>
      <c r="T1378" s="21" t="str">
        <f>IFERROR(VLOOKUP(Sheet1!V1381,配置检查表!$Y:$Z,2,FALSE),"")</f>
        <v/>
      </c>
      <c r="U1378" s="39" t="str">
        <f>IF(AND(Sheet1!X1585=Sheet1!Y1585,Sheet1!Y1585&lt;&gt;0),Sheet1!X1585,IF(AND(Sheet1!X1585&lt;&gt;Sheet1!Y1585,Sheet1!Y1585&lt;&gt;0),Sheet1!X1585&amp;"~"&amp;Sheet1!Y1585,""))</f>
        <v/>
      </c>
      <c r="V1378" s="21" t="str">
        <f>IFERROR(VLOOKUP(Sheet1!XAA,配置检查表!$Y:$Z,2,FALSE),"")</f>
        <v/>
      </c>
      <c r="W1378" s="21" t="str">
        <f>IF(AND(Sheet1!AC1585=Sheet1!AD1585,Sheet1!AD1585&lt;&gt;0),Sheet1!AC1585,IF(AND(Sheet1!AC1585&lt;&gt;Sheet1!AD1585,Sheet1!AD1585&lt;&gt;0),Sheet1!AC1585&amp;"~"&amp;Sheet1!AD1585,""))</f>
        <v/>
      </c>
    </row>
    <row r="1379" spans="1:23">
      <c r="A1379" s="27">
        <v>23156</v>
      </c>
      <c r="B1379" s="27" t="s">
        <v>1691</v>
      </c>
      <c r="C1379" s="27" t="s">
        <v>1691</v>
      </c>
      <c r="D1379" s="21" t="str">
        <f>IF(OR(Sheet1!I1382&lt;&gt;Sheet1!AF1382,Sheet1!AG1382&lt;&gt;Sheet1!J1382),"有影响","-")</f>
        <v>-</v>
      </c>
      <c r="E1379" s="21" t="str">
        <f>IF(OR(Sheet1!N1382&lt;&gt;Sheet1!AH1382,Sheet1!AI1382&lt;&gt;Sheet1!O1382),"有影响","-")</f>
        <v>-</v>
      </c>
      <c r="F1379" s="21" t="str">
        <f>IF(OR(Sheet1!S1382&lt;&gt;Sheet1!AJ1382,Sheet1!AK1382&lt;&gt;Sheet1!T1382),"有影响","-")</f>
        <v>-</v>
      </c>
      <c r="G1379" s="21" t="str">
        <f>IF(OR(Sheet1!X1382&lt;&gt;Sheet1!AL1382,Sheet1!AM1382&lt;&gt;Sheet1!Y1382),"有影响","-")</f>
        <v>-</v>
      </c>
      <c r="H1379" s="21" t="str">
        <f>IF(OR(Sheet1!AC1382&lt;&gt;Sheet1!AN1382,Sheet1!AO1382&lt;&gt;Sheet1!AD1382),"有影响","-")</f>
        <v>-</v>
      </c>
      <c r="I1379" s="21" t="str">
        <f>IF(Sheet1!G1382=0,"出错","-")</f>
        <v>-</v>
      </c>
      <c r="J1379" s="21" t="str">
        <f>IF(AND(Sheet1!G1382=0,Sheet1!L1382&lt;&gt;0),"出错","-")</f>
        <v>-</v>
      </c>
      <c r="K1379" s="21" t="str">
        <f>IF(AND(Sheet1!G1382=0,Sheet1!L1382=0,Sheet1!Q1382&lt;&gt;0),"出错","-")</f>
        <v>-</v>
      </c>
      <c r="L1379" s="21" t="str">
        <f>IF(AND(Sheet1!G1382=0,Sheet1!L1382=0,Sheet1!Q1382=0,Sheet1!V1382&lt;&gt;0),"出错","-")</f>
        <v>-</v>
      </c>
      <c r="M1379" s="21" t="str">
        <f>IF(AND(Sheet1!G1382=0,Sheet1!L1382=0,Sheet1!Q1382=0,Sheet1!V1382=0,Sheet1!AA1382&lt;&gt;0),"出错","-")</f>
        <v>-</v>
      </c>
      <c r="N1379" s="21" t="str">
        <f>IFERROR(VLOOKUP(Sheet1!G1382,配置检查表!$Y:$Z,2,FALSE),"")</f>
        <v>金币</v>
      </c>
      <c r="O1379" s="21">
        <f>IF(AND(Sheet1!I1382=Sheet1!J1382,Sheet1!J1382&lt;&gt;0),Sheet1!I1382,IF(AND(Sheet1!I1382&lt;&gt;Sheet1!J1382,Sheet1!J1382&lt;&gt;0),Sheet1!I1382&amp;"~"&amp;Sheet1!J1382,""))</f>
        <v>360000</v>
      </c>
      <c r="P1379" s="21" t="str">
        <f>IFERROR(VLOOKUP(Sheet1!L1382,配置检查表!$Y:$Z,2,FALSE),"")</f>
        <v/>
      </c>
      <c r="Q1379" s="21">
        <f>IF(AND(Sheet1!N1382=Sheet1!O1382,Sheet1!O1382&lt;&gt;0),Sheet1!N1382,IF(AND(Sheet1!N1382&lt;&gt;Sheet1!O1382,Sheet1!O1382&lt;&gt;0),Sheet1!N1382&amp;"~"&amp;Sheet1!O1382,""))</f>
        <v>150</v>
      </c>
      <c r="R1379" s="21" t="str">
        <f>IFERROR(VLOOKUP(Sheet1!Q1382,配置检查表!$Y:$Z,2,FALSE),"")</f>
        <v>钻石</v>
      </c>
      <c r="S1379" s="39" t="str">
        <f>IF(AND(Sheet1!S1586=Sheet1!T1586,Sheet1!T1586&lt;&gt;0),Sheet1!S1586,IF(AND(Sheet1!S1586&lt;&gt;Sheet1!T1586,Sheet1!T1586&lt;&gt;0),Sheet1!S1586&amp;"~"&amp;Sheet1!T1586,""))</f>
        <v/>
      </c>
      <c r="T1379" s="21" t="str">
        <f>IFERROR(VLOOKUP(Sheet1!V1382,配置检查表!$Y:$Z,2,FALSE),"")</f>
        <v/>
      </c>
      <c r="U1379" s="39" t="str">
        <f>IF(AND(Sheet1!X1586=Sheet1!Y1586,Sheet1!Y1586&lt;&gt;0),Sheet1!X1586,IF(AND(Sheet1!X1586&lt;&gt;Sheet1!Y1586,Sheet1!Y1586&lt;&gt;0),Sheet1!X1586&amp;"~"&amp;Sheet1!Y1586,""))</f>
        <v/>
      </c>
      <c r="V1379" s="21" t="str">
        <f>IFERROR(VLOOKUP(Sheet1!XAA,配置检查表!$Y:$Z,2,FALSE),"")</f>
        <v/>
      </c>
      <c r="W1379" s="21" t="str">
        <f>IF(AND(Sheet1!AC1586=Sheet1!AD1586,Sheet1!AD1586&lt;&gt;0),Sheet1!AC1586,IF(AND(Sheet1!AC1586&lt;&gt;Sheet1!AD1586,Sheet1!AD1586&lt;&gt;0),Sheet1!AC1586&amp;"~"&amp;Sheet1!AD1586,""))</f>
        <v/>
      </c>
    </row>
    <row r="1380" spans="1:23">
      <c r="A1380" s="27">
        <v>23157</v>
      </c>
      <c r="B1380" s="27" t="s">
        <v>1692</v>
      </c>
      <c r="C1380" s="27" t="s">
        <v>1692</v>
      </c>
      <c r="D1380" s="21" t="str">
        <f>IF(OR(Sheet1!I1383&lt;&gt;Sheet1!AF1383,Sheet1!AG1383&lt;&gt;Sheet1!J1383),"有影响","-")</f>
        <v>-</v>
      </c>
      <c r="E1380" s="21" t="str">
        <f>IF(OR(Sheet1!N1383&lt;&gt;Sheet1!AH1383,Sheet1!AI1383&lt;&gt;Sheet1!O1383),"有影响","-")</f>
        <v>-</v>
      </c>
      <c r="F1380" s="21" t="str">
        <f>IF(OR(Sheet1!S1383&lt;&gt;Sheet1!AJ1383,Sheet1!AK1383&lt;&gt;Sheet1!T1383),"有影响","-")</f>
        <v>-</v>
      </c>
      <c r="G1380" s="21" t="str">
        <f>IF(OR(Sheet1!X1383&lt;&gt;Sheet1!AL1383,Sheet1!AM1383&lt;&gt;Sheet1!Y1383),"有影响","-")</f>
        <v>-</v>
      </c>
      <c r="H1380" s="21" t="str">
        <f>IF(OR(Sheet1!AC1383&lt;&gt;Sheet1!AN1383,Sheet1!AO1383&lt;&gt;Sheet1!AD1383),"有影响","-")</f>
        <v>-</v>
      </c>
      <c r="I1380" s="21" t="str">
        <f>IF(Sheet1!G1383=0,"出错","-")</f>
        <v>-</v>
      </c>
      <c r="J1380" s="21" t="str">
        <f>IF(AND(Sheet1!G1383=0,Sheet1!L1383&lt;&gt;0),"出错","-")</f>
        <v>-</v>
      </c>
      <c r="K1380" s="21" t="str">
        <f>IF(AND(Sheet1!G1383=0,Sheet1!L1383=0,Sheet1!Q1383&lt;&gt;0),"出错","-")</f>
        <v>-</v>
      </c>
      <c r="L1380" s="21" t="str">
        <f>IF(AND(Sheet1!G1383=0,Sheet1!L1383=0,Sheet1!Q1383=0,Sheet1!V1383&lt;&gt;0),"出错","-")</f>
        <v>-</v>
      </c>
      <c r="M1380" s="21" t="str">
        <f>IF(AND(Sheet1!G1383=0,Sheet1!L1383=0,Sheet1!Q1383=0,Sheet1!V1383=0,Sheet1!AA1383&lt;&gt;0),"出错","-")</f>
        <v>-</v>
      </c>
      <c r="N1380" s="21" t="str">
        <f>IFERROR(VLOOKUP(Sheet1!G1383,配置检查表!$Y:$Z,2,FALSE),"")</f>
        <v>金币</v>
      </c>
      <c r="O1380" s="21">
        <f>IF(AND(Sheet1!I1383=Sheet1!J1383,Sheet1!J1383&lt;&gt;0),Sheet1!I1383,IF(AND(Sheet1!I1383&lt;&gt;Sheet1!J1383,Sheet1!J1383&lt;&gt;0),Sheet1!I1383&amp;"~"&amp;Sheet1!J1383,""))</f>
        <v>265000</v>
      </c>
      <c r="P1380" s="21" t="str">
        <f>IFERROR(VLOOKUP(Sheet1!L1383,配置检查表!$Y:$Z,2,FALSE),"")</f>
        <v/>
      </c>
      <c r="Q1380" s="21">
        <f>IF(AND(Sheet1!N1383=Sheet1!O1383,Sheet1!O1383&lt;&gt;0),Sheet1!N1383,IF(AND(Sheet1!N1383&lt;&gt;Sheet1!O1383,Sheet1!O1383&lt;&gt;0),Sheet1!N1383&amp;"~"&amp;Sheet1!O1383,""))</f>
        <v>50</v>
      </c>
      <c r="R1380" s="21" t="str">
        <f>IFERROR(VLOOKUP(Sheet1!Q1383,配置检查表!$Y:$Z,2,FALSE),"")</f>
        <v>钻石</v>
      </c>
      <c r="S1380" s="39" t="str">
        <f>IF(AND(Sheet1!S1587=Sheet1!T1587,Sheet1!T1587&lt;&gt;0),Sheet1!S1587,IF(AND(Sheet1!S1587&lt;&gt;Sheet1!T1587,Sheet1!T1587&lt;&gt;0),Sheet1!S1587&amp;"~"&amp;Sheet1!T1587,""))</f>
        <v/>
      </c>
      <c r="T1380" s="21" t="str">
        <f>IFERROR(VLOOKUP(Sheet1!V1383,配置检查表!$Y:$Z,2,FALSE),"")</f>
        <v/>
      </c>
      <c r="U1380" s="39" t="str">
        <f>IF(AND(Sheet1!X1587=Sheet1!Y1587,Sheet1!Y1587&lt;&gt;0),Sheet1!X1587,IF(AND(Sheet1!X1587&lt;&gt;Sheet1!Y1587,Sheet1!Y1587&lt;&gt;0),Sheet1!X1587&amp;"~"&amp;Sheet1!Y1587,""))</f>
        <v/>
      </c>
      <c r="V1380" s="21" t="str">
        <f>IFERROR(VLOOKUP(Sheet1!XAA,配置检查表!$Y:$Z,2,FALSE),"")</f>
        <v/>
      </c>
      <c r="W1380" s="21" t="str">
        <f>IF(AND(Sheet1!AC1587=Sheet1!AD1587,Sheet1!AD1587&lt;&gt;0),Sheet1!AC1587,IF(AND(Sheet1!AC1587&lt;&gt;Sheet1!AD1587,Sheet1!AD1587&lt;&gt;0),Sheet1!AC1587&amp;"~"&amp;Sheet1!AD1587,""))</f>
        <v/>
      </c>
    </row>
    <row r="1381" spans="1:23">
      <c r="A1381" s="27">
        <v>23158</v>
      </c>
      <c r="B1381" s="27" t="s">
        <v>1693</v>
      </c>
      <c r="C1381" s="27" t="s">
        <v>1693</v>
      </c>
      <c r="D1381" s="21" t="str">
        <f>IF(OR(Sheet1!I1384&lt;&gt;Sheet1!AF1384,Sheet1!AG1384&lt;&gt;Sheet1!J1384),"有影响","-")</f>
        <v>-</v>
      </c>
      <c r="E1381" s="21" t="str">
        <f>IF(OR(Sheet1!N1384&lt;&gt;Sheet1!AH1384,Sheet1!AI1384&lt;&gt;Sheet1!O1384),"有影响","-")</f>
        <v>-</v>
      </c>
      <c r="F1381" s="21" t="str">
        <f>IF(OR(Sheet1!S1384&lt;&gt;Sheet1!AJ1384,Sheet1!AK1384&lt;&gt;Sheet1!T1384),"有影响","-")</f>
        <v>-</v>
      </c>
      <c r="G1381" s="21" t="str">
        <f>IF(OR(Sheet1!X1384&lt;&gt;Sheet1!AL1384,Sheet1!AM1384&lt;&gt;Sheet1!Y1384),"有影响","-")</f>
        <v>-</v>
      </c>
      <c r="H1381" s="21" t="str">
        <f>IF(OR(Sheet1!AC1384&lt;&gt;Sheet1!AN1384,Sheet1!AO1384&lt;&gt;Sheet1!AD1384),"有影响","-")</f>
        <v>-</v>
      </c>
      <c r="I1381" s="21" t="str">
        <f>IF(Sheet1!G1384=0,"出错","-")</f>
        <v>-</v>
      </c>
      <c r="J1381" s="21" t="str">
        <f>IF(AND(Sheet1!G1384=0,Sheet1!L1384&lt;&gt;0),"出错","-")</f>
        <v>-</v>
      </c>
      <c r="K1381" s="21" t="str">
        <f>IF(AND(Sheet1!G1384=0,Sheet1!L1384=0,Sheet1!Q1384&lt;&gt;0),"出错","-")</f>
        <v>-</v>
      </c>
      <c r="L1381" s="21" t="str">
        <f>IF(AND(Sheet1!G1384=0,Sheet1!L1384=0,Sheet1!Q1384=0,Sheet1!V1384&lt;&gt;0),"出错","-")</f>
        <v>-</v>
      </c>
      <c r="M1381" s="21" t="str">
        <f>IF(AND(Sheet1!G1384=0,Sheet1!L1384=0,Sheet1!Q1384=0,Sheet1!V1384=0,Sheet1!AA1384&lt;&gt;0),"出错","-")</f>
        <v>-</v>
      </c>
      <c r="N1381" s="21" t="str">
        <f>IFERROR(VLOOKUP(Sheet1!G1384,配置检查表!$Y:$Z,2,FALSE),"")</f>
        <v>金币</v>
      </c>
      <c r="O1381" s="21">
        <f>IF(AND(Sheet1!I1384=Sheet1!J1384,Sheet1!J1384&lt;&gt;0),Sheet1!I1384,IF(AND(Sheet1!I1384&lt;&gt;Sheet1!J1384,Sheet1!J1384&lt;&gt;0),Sheet1!I1384&amp;"~"&amp;Sheet1!J1384,""))</f>
        <v>315000</v>
      </c>
      <c r="P1381" s="21" t="str">
        <f>IFERROR(VLOOKUP(Sheet1!L1384,配置检查表!$Y:$Z,2,FALSE),"")</f>
        <v/>
      </c>
      <c r="Q1381" s="21">
        <f>IF(AND(Sheet1!N1384=Sheet1!O1384,Sheet1!O1384&lt;&gt;0),Sheet1!N1384,IF(AND(Sheet1!N1384&lt;&gt;Sheet1!O1384,Sheet1!O1384&lt;&gt;0),Sheet1!N1384&amp;"~"&amp;Sheet1!O1384,""))</f>
        <v>100</v>
      </c>
      <c r="R1381" s="21" t="str">
        <f>IFERROR(VLOOKUP(Sheet1!Q1384,配置检查表!$Y:$Z,2,FALSE),"")</f>
        <v>钻石</v>
      </c>
      <c r="S1381" s="39" t="str">
        <f>IF(AND(Sheet1!S1588=Sheet1!T1588,Sheet1!T1588&lt;&gt;0),Sheet1!S1588,IF(AND(Sheet1!S1588&lt;&gt;Sheet1!T1588,Sheet1!T1588&lt;&gt;0),Sheet1!S1588&amp;"~"&amp;Sheet1!T1588,""))</f>
        <v/>
      </c>
      <c r="T1381" s="21" t="str">
        <f>IFERROR(VLOOKUP(Sheet1!V1384,配置检查表!$Y:$Z,2,FALSE),"")</f>
        <v/>
      </c>
      <c r="U1381" s="39" t="str">
        <f>IF(AND(Sheet1!X1588=Sheet1!Y1588,Sheet1!Y1588&lt;&gt;0),Sheet1!X1588,IF(AND(Sheet1!X1588&lt;&gt;Sheet1!Y1588,Sheet1!Y1588&lt;&gt;0),Sheet1!X1588&amp;"~"&amp;Sheet1!Y1588,""))</f>
        <v/>
      </c>
      <c r="V1381" s="21" t="str">
        <f>IFERROR(VLOOKUP(Sheet1!XAA,配置检查表!$Y:$Z,2,FALSE),"")</f>
        <v/>
      </c>
      <c r="W1381" s="21" t="str">
        <f>IF(AND(Sheet1!AC1588=Sheet1!AD1588,Sheet1!AD1588&lt;&gt;0),Sheet1!AC1588,IF(AND(Sheet1!AC1588&lt;&gt;Sheet1!AD1588,Sheet1!AD1588&lt;&gt;0),Sheet1!AC1588&amp;"~"&amp;Sheet1!AD1588,""))</f>
        <v/>
      </c>
    </row>
    <row r="1382" spans="1:23">
      <c r="A1382" s="27">
        <v>23159</v>
      </c>
      <c r="B1382" s="27" t="s">
        <v>1694</v>
      </c>
      <c r="C1382" s="27" t="s">
        <v>1694</v>
      </c>
      <c r="D1382" s="21" t="str">
        <f>IF(OR(Sheet1!I1385&lt;&gt;Sheet1!AF1385,Sheet1!AG1385&lt;&gt;Sheet1!J1385),"有影响","-")</f>
        <v>-</v>
      </c>
      <c r="E1382" s="21" t="str">
        <f>IF(OR(Sheet1!N1385&lt;&gt;Sheet1!AH1385,Sheet1!AI1385&lt;&gt;Sheet1!O1385),"有影响","-")</f>
        <v>-</v>
      </c>
      <c r="F1382" s="21" t="str">
        <f>IF(OR(Sheet1!S1385&lt;&gt;Sheet1!AJ1385,Sheet1!AK1385&lt;&gt;Sheet1!T1385),"有影响","-")</f>
        <v>-</v>
      </c>
      <c r="G1382" s="21" t="str">
        <f>IF(OR(Sheet1!X1385&lt;&gt;Sheet1!AL1385,Sheet1!AM1385&lt;&gt;Sheet1!Y1385),"有影响","-")</f>
        <v>-</v>
      </c>
      <c r="H1382" s="21" t="str">
        <f>IF(OR(Sheet1!AC1385&lt;&gt;Sheet1!AN1385,Sheet1!AO1385&lt;&gt;Sheet1!AD1385),"有影响","-")</f>
        <v>-</v>
      </c>
      <c r="I1382" s="21" t="str">
        <f>IF(Sheet1!G1385=0,"出错","-")</f>
        <v>-</v>
      </c>
      <c r="J1382" s="21" t="str">
        <f>IF(AND(Sheet1!G1385=0,Sheet1!L1385&lt;&gt;0),"出错","-")</f>
        <v>-</v>
      </c>
      <c r="K1382" s="21" t="str">
        <f>IF(AND(Sheet1!G1385=0,Sheet1!L1385=0,Sheet1!Q1385&lt;&gt;0),"出错","-")</f>
        <v>-</v>
      </c>
      <c r="L1382" s="21" t="str">
        <f>IF(AND(Sheet1!G1385=0,Sheet1!L1385=0,Sheet1!Q1385=0,Sheet1!V1385&lt;&gt;0),"出错","-")</f>
        <v>-</v>
      </c>
      <c r="M1382" s="21" t="str">
        <f>IF(AND(Sheet1!G1385=0,Sheet1!L1385=0,Sheet1!Q1385=0,Sheet1!V1385=0,Sheet1!AA1385&lt;&gt;0),"出错","-")</f>
        <v>-</v>
      </c>
      <c r="N1382" s="21" t="str">
        <f>IFERROR(VLOOKUP(Sheet1!G1385,配置检查表!$Y:$Z,2,FALSE),"")</f>
        <v>金币</v>
      </c>
      <c r="O1382" s="21">
        <f>IF(AND(Sheet1!I1385=Sheet1!J1385,Sheet1!J1385&lt;&gt;0),Sheet1!I1385,IF(AND(Sheet1!I1385&lt;&gt;Sheet1!J1385,Sheet1!J1385&lt;&gt;0),Sheet1!I1385&amp;"~"&amp;Sheet1!J1385,""))</f>
        <v>365000</v>
      </c>
      <c r="P1382" s="21" t="str">
        <f>IFERROR(VLOOKUP(Sheet1!L1385,配置检查表!$Y:$Z,2,FALSE),"")</f>
        <v/>
      </c>
      <c r="Q1382" s="21">
        <f>IF(AND(Sheet1!N1385=Sheet1!O1385,Sheet1!O1385&lt;&gt;0),Sheet1!N1385,IF(AND(Sheet1!N1385&lt;&gt;Sheet1!O1385,Sheet1!O1385&lt;&gt;0),Sheet1!N1385&amp;"~"&amp;Sheet1!O1385,""))</f>
        <v>150</v>
      </c>
      <c r="R1382" s="21" t="str">
        <f>IFERROR(VLOOKUP(Sheet1!Q1385,配置检查表!$Y:$Z,2,FALSE),"")</f>
        <v>钻石</v>
      </c>
      <c r="S1382" s="39" t="str">
        <f>IF(AND(Sheet1!S1589=Sheet1!T1589,Sheet1!T1589&lt;&gt;0),Sheet1!S1589,IF(AND(Sheet1!S1589&lt;&gt;Sheet1!T1589,Sheet1!T1589&lt;&gt;0),Sheet1!S1589&amp;"~"&amp;Sheet1!T1589,""))</f>
        <v/>
      </c>
      <c r="T1382" s="21" t="str">
        <f>IFERROR(VLOOKUP(Sheet1!V1385,配置检查表!$Y:$Z,2,FALSE),"")</f>
        <v/>
      </c>
      <c r="U1382" s="39" t="str">
        <f>IF(AND(Sheet1!X1589=Sheet1!Y1589,Sheet1!Y1589&lt;&gt;0),Sheet1!X1589,IF(AND(Sheet1!X1589&lt;&gt;Sheet1!Y1589,Sheet1!Y1589&lt;&gt;0),Sheet1!X1589&amp;"~"&amp;Sheet1!Y1589,""))</f>
        <v/>
      </c>
      <c r="V1382" s="21" t="str">
        <f>IFERROR(VLOOKUP(Sheet1!XAA,配置检查表!$Y:$Z,2,FALSE),"")</f>
        <v/>
      </c>
      <c r="W1382" s="21" t="str">
        <f>IF(AND(Sheet1!AC1589=Sheet1!AD1589,Sheet1!AD1589&lt;&gt;0),Sheet1!AC1589,IF(AND(Sheet1!AC1589&lt;&gt;Sheet1!AD1589,Sheet1!AD1589&lt;&gt;0),Sheet1!AC1589&amp;"~"&amp;Sheet1!AD1589,""))</f>
        <v/>
      </c>
    </row>
    <row r="1383" spans="1:23">
      <c r="A1383" s="27">
        <v>23160</v>
      </c>
      <c r="B1383" s="27" t="s">
        <v>1695</v>
      </c>
      <c r="C1383" s="27" t="s">
        <v>1695</v>
      </c>
      <c r="D1383" s="21" t="str">
        <f>IF(OR(Sheet1!I1386&lt;&gt;Sheet1!AF1386,Sheet1!AG1386&lt;&gt;Sheet1!J1386),"有影响","-")</f>
        <v>-</v>
      </c>
      <c r="E1383" s="21" t="str">
        <f>IF(OR(Sheet1!N1386&lt;&gt;Sheet1!AH1386,Sheet1!AI1386&lt;&gt;Sheet1!O1386),"有影响","-")</f>
        <v>-</v>
      </c>
      <c r="F1383" s="21" t="str">
        <f>IF(OR(Sheet1!S1386&lt;&gt;Sheet1!AJ1386,Sheet1!AK1386&lt;&gt;Sheet1!T1386),"有影响","-")</f>
        <v>-</v>
      </c>
      <c r="G1383" s="21" t="str">
        <f>IF(OR(Sheet1!X1386&lt;&gt;Sheet1!AL1386,Sheet1!AM1386&lt;&gt;Sheet1!Y1386),"有影响","-")</f>
        <v>-</v>
      </c>
      <c r="H1383" s="21" t="str">
        <f>IF(OR(Sheet1!AC1386&lt;&gt;Sheet1!AN1386,Sheet1!AO1386&lt;&gt;Sheet1!AD1386),"有影响","-")</f>
        <v>-</v>
      </c>
      <c r="I1383" s="21" t="str">
        <f>IF(Sheet1!G1386=0,"出错","-")</f>
        <v>-</v>
      </c>
      <c r="J1383" s="21" t="str">
        <f>IF(AND(Sheet1!G1386=0,Sheet1!L1386&lt;&gt;0),"出错","-")</f>
        <v>-</v>
      </c>
      <c r="K1383" s="21" t="str">
        <f>IF(AND(Sheet1!G1386=0,Sheet1!L1386=0,Sheet1!Q1386&lt;&gt;0),"出错","-")</f>
        <v>-</v>
      </c>
      <c r="L1383" s="21" t="str">
        <f>IF(AND(Sheet1!G1386=0,Sheet1!L1386=0,Sheet1!Q1386=0,Sheet1!V1386&lt;&gt;0),"出错","-")</f>
        <v>-</v>
      </c>
      <c r="M1383" s="21" t="str">
        <f>IF(AND(Sheet1!G1386=0,Sheet1!L1386=0,Sheet1!Q1386=0,Sheet1!V1386=0,Sheet1!AA1386&lt;&gt;0),"出错","-")</f>
        <v>-</v>
      </c>
      <c r="N1383" s="21" t="str">
        <f>IFERROR(VLOOKUP(Sheet1!G1386,配置检查表!$Y:$Z,2,FALSE),"")</f>
        <v>金币</v>
      </c>
      <c r="O1383" s="21">
        <f>IF(AND(Sheet1!I1386=Sheet1!J1386,Sheet1!J1386&lt;&gt;0),Sheet1!I1386,IF(AND(Sheet1!I1386&lt;&gt;Sheet1!J1386,Sheet1!J1386&lt;&gt;0),Sheet1!I1386&amp;"~"&amp;Sheet1!J1386,""))</f>
        <v>270000</v>
      </c>
      <c r="P1383" s="21" t="str">
        <f>IFERROR(VLOOKUP(Sheet1!L1386,配置检查表!$Y:$Z,2,FALSE),"")</f>
        <v/>
      </c>
      <c r="Q1383" s="21">
        <f>IF(AND(Sheet1!N1386=Sheet1!O1386,Sheet1!O1386&lt;&gt;0),Sheet1!N1386,IF(AND(Sheet1!N1386&lt;&gt;Sheet1!O1386,Sheet1!O1386&lt;&gt;0),Sheet1!N1386&amp;"~"&amp;Sheet1!O1386,""))</f>
        <v>50</v>
      </c>
      <c r="R1383" s="21" t="str">
        <f>IFERROR(VLOOKUP(Sheet1!Q1386,配置检查表!$Y:$Z,2,FALSE),"")</f>
        <v>钻石</v>
      </c>
      <c r="S1383" s="39" t="str">
        <f>IF(AND(Sheet1!S1590=Sheet1!T1590,Sheet1!T1590&lt;&gt;0),Sheet1!S1590,IF(AND(Sheet1!S1590&lt;&gt;Sheet1!T1590,Sheet1!T1590&lt;&gt;0),Sheet1!S1590&amp;"~"&amp;Sheet1!T1590,""))</f>
        <v/>
      </c>
      <c r="T1383" s="21" t="str">
        <f>IFERROR(VLOOKUP(Sheet1!V1386,配置检查表!$Y:$Z,2,FALSE),"")</f>
        <v/>
      </c>
      <c r="U1383" s="39" t="str">
        <f>IF(AND(Sheet1!X1590=Sheet1!Y1590,Sheet1!Y1590&lt;&gt;0),Sheet1!X1590,IF(AND(Sheet1!X1590&lt;&gt;Sheet1!Y1590,Sheet1!Y1590&lt;&gt;0),Sheet1!X1590&amp;"~"&amp;Sheet1!Y1590,""))</f>
        <v/>
      </c>
      <c r="V1383" s="21" t="str">
        <f>IFERROR(VLOOKUP(Sheet1!XAA,配置检查表!$Y:$Z,2,FALSE),"")</f>
        <v/>
      </c>
      <c r="W1383" s="21" t="str">
        <f>IF(AND(Sheet1!AC1590=Sheet1!AD1590,Sheet1!AD1590&lt;&gt;0),Sheet1!AC1590,IF(AND(Sheet1!AC1590&lt;&gt;Sheet1!AD1590,Sheet1!AD1590&lt;&gt;0),Sheet1!AC1590&amp;"~"&amp;Sheet1!AD1590,""))</f>
        <v/>
      </c>
    </row>
    <row r="1384" spans="1:23">
      <c r="A1384" s="27">
        <v>23161</v>
      </c>
      <c r="B1384" s="27" t="s">
        <v>1696</v>
      </c>
      <c r="C1384" s="27" t="s">
        <v>1696</v>
      </c>
      <c r="D1384" s="21" t="str">
        <f>IF(OR(Sheet1!I1387&lt;&gt;Sheet1!AF1387,Sheet1!AG1387&lt;&gt;Sheet1!J1387),"有影响","-")</f>
        <v>-</v>
      </c>
      <c r="E1384" s="21" t="str">
        <f>IF(OR(Sheet1!N1387&lt;&gt;Sheet1!AH1387,Sheet1!AI1387&lt;&gt;Sheet1!O1387),"有影响","-")</f>
        <v>-</v>
      </c>
      <c r="F1384" s="21" t="str">
        <f>IF(OR(Sheet1!S1387&lt;&gt;Sheet1!AJ1387,Sheet1!AK1387&lt;&gt;Sheet1!T1387),"有影响","-")</f>
        <v>-</v>
      </c>
      <c r="G1384" s="21" t="str">
        <f>IF(OR(Sheet1!X1387&lt;&gt;Sheet1!AL1387,Sheet1!AM1387&lt;&gt;Sheet1!Y1387),"有影响","-")</f>
        <v>-</v>
      </c>
      <c r="H1384" s="21" t="str">
        <f>IF(OR(Sheet1!AC1387&lt;&gt;Sheet1!AN1387,Sheet1!AO1387&lt;&gt;Sheet1!AD1387),"有影响","-")</f>
        <v>-</v>
      </c>
      <c r="I1384" s="21" t="str">
        <f>IF(Sheet1!G1387=0,"出错","-")</f>
        <v>-</v>
      </c>
      <c r="J1384" s="21" t="str">
        <f>IF(AND(Sheet1!G1387=0,Sheet1!L1387&lt;&gt;0),"出错","-")</f>
        <v>-</v>
      </c>
      <c r="K1384" s="21" t="str">
        <f>IF(AND(Sheet1!G1387=0,Sheet1!L1387=0,Sheet1!Q1387&lt;&gt;0),"出错","-")</f>
        <v>-</v>
      </c>
      <c r="L1384" s="21" t="str">
        <f>IF(AND(Sheet1!G1387=0,Sheet1!L1387=0,Sheet1!Q1387=0,Sheet1!V1387&lt;&gt;0),"出错","-")</f>
        <v>-</v>
      </c>
      <c r="M1384" s="21" t="str">
        <f>IF(AND(Sheet1!G1387=0,Sheet1!L1387=0,Sheet1!Q1387=0,Sheet1!V1387=0,Sheet1!AA1387&lt;&gt;0),"出错","-")</f>
        <v>-</v>
      </c>
      <c r="N1384" s="21" t="str">
        <f>IFERROR(VLOOKUP(Sheet1!G1387,配置检查表!$Y:$Z,2,FALSE),"")</f>
        <v>金币</v>
      </c>
      <c r="O1384" s="21">
        <f>IF(AND(Sheet1!I1387=Sheet1!J1387,Sheet1!J1387&lt;&gt;0),Sheet1!I1387,IF(AND(Sheet1!I1387&lt;&gt;Sheet1!J1387,Sheet1!J1387&lt;&gt;0),Sheet1!I1387&amp;"~"&amp;Sheet1!J1387,""))</f>
        <v>320000</v>
      </c>
      <c r="P1384" s="21" t="str">
        <f>IFERROR(VLOOKUP(Sheet1!L1387,配置检查表!$Y:$Z,2,FALSE),"")</f>
        <v/>
      </c>
      <c r="Q1384" s="21">
        <f>IF(AND(Sheet1!N1387=Sheet1!O1387,Sheet1!O1387&lt;&gt;0),Sheet1!N1387,IF(AND(Sheet1!N1387&lt;&gt;Sheet1!O1387,Sheet1!O1387&lt;&gt;0),Sheet1!N1387&amp;"~"&amp;Sheet1!O1387,""))</f>
        <v>100</v>
      </c>
      <c r="R1384" s="21" t="str">
        <f>IFERROR(VLOOKUP(Sheet1!Q1387,配置检查表!$Y:$Z,2,FALSE),"")</f>
        <v>钻石</v>
      </c>
      <c r="S1384" s="39" t="str">
        <f>IF(AND(Sheet1!S1591=Sheet1!T1591,Sheet1!T1591&lt;&gt;0),Sheet1!S1591,IF(AND(Sheet1!S1591&lt;&gt;Sheet1!T1591,Sheet1!T1591&lt;&gt;0),Sheet1!S1591&amp;"~"&amp;Sheet1!T1591,""))</f>
        <v/>
      </c>
      <c r="T1384" s="21" t="str">
        <f>IFERROR(VLOOKUP(Sheet1!V1387,配置检查表!$Y:$Z,2,FALSE),"")</f>
        <v/>
      </c>
      <c r="U1384" s="39" t="str">
        <f>IF(AND(Sheet1!X1591=Sheet1!Y1591,Sheet1!Y1591&lt;&gt;0),Sheet1!X1591,IF(AND(Sheet1!X1591&lt;&gt;Sheet1!Y1591,Sheet1!Y1591&lt;&gt;0),Sheet1!X1591&amp;"~"&amp;Sheet1!Y1591,""))</f>
        <v/>
      </c>
      <c r="V1384" s="21" t="str">
        <f>IFERROR(VLOOKUP(Sheet1!XAA,配置检查表!$Y:$Z,2,FALSE),"")</f>
        <v/>
      </c>
      <c r="W1384" s="21" t="str">
        <f>IF(AND(Sheet1!AC1591=Sheet1!AD1591,Sheet1!AD1591&lt;&gt;0),Sheet1!AC1591,IF(AND(Sheet1!AC1591&lt;&gt;Sheet1!AD1591,Sheet1!AD1591&lt;&gt;0),Sheet1!AC1591&amp;"~"&amp;Sheet1!AD1591,""))</f>
        <v/>
      </c>
    </row>
    <row r="1385" spans="1:23">
      <c r="A1385" s="27">
        <v>23162</v>
      </c>
      <c r="B1385" s="27" t="s">
        <v>1697</v>
      </c>
      <c r="C1385" s="27" t="s">
        <v>1697</v>
      </c>
      <c r="D1385" s="21" t="str">
        <f>IF(OR(Sheet1!I1388&lt;&gt;Sheet1!AF1388,Sheet1!AG1388&lt;&gt;Sheet1!J1388),"有影响","-")</f>
        <v>-</v>
      </c>
      <c r="E1385" s="21" t="str">
        <f>IF(OR(Sheet1!N1388&lt;&gt;Sheet1!AH1388,Sheet1!AI1388&lt;&gt;Sheet1!O1388),"有影响","-")</f>
        <v>-</v>
      </c>
      <c r="F1385" s="21" t="str">
        <f>IF(OR(Sheet1!S1388&lt;&gt;Sheet1!AJ1388,Sheet1!AK1388&lt;&gt;Sheet1!T1388),"有影响","-")</f>
        <v>-</v>
      </c>
      <c r="G1385" s="21" t="str">
        <f>IF(OR(Sheet1!X1388&lt;&gt;Sheet1!AL1388,Sheet1!AM1388&lt;&gt;Sheet1!Y1388),"有影响","-")</f>
        <v>-</v>
      </c>
      <c r="H1385" s="21" t="str">
        <f>IF(OR(Sheet1!AC1388&lt;&gt;Sheet1!AN1388,Sheet1!AO1388&lt;&gt;Sheet1!AD1388),"有影响","-")</f>
        <v>-</v>
      </c>
      <c r="I1385" s="21" t="str">
        <f>IF(Sheet1!G1388=0,"出错","-")</f>
        <v>-</v>
      </c>
      <c r="J1385" s="21" t="str">
        <f>IF(AND(Sheet1!G1388=0,Sheet1!L1388&lt;&gt;0),"出错","-")</f>
        <v>-</v>
      </c>
      <c r="K1385" s="21" t="str">
        <f>IF(AND(Sheet1!G1388=0,Sheet1!L1388=0,Sheet1!Q1388&lt;&gt;0),"出错","-")</f>
        <v>-</v>
      </c>
      <c r="L1385" s="21" t="str">
        <f>IF(AND(Sheet1!G1388=0,Sheet1!L1388=0,Sheet1!Q1388=0,Sheet1!V1388&lt;&gt;0),"出错","-")</f>
        <v>-</v>
      </c>
      <c r="M1385" s="21" t="str">
        <f>IF(AND(Sheet1!G1388=0,Sheet1!L1388=0,Sheet1!Q1388=0,Sheet1!V1388=0,Sheet1!AA1388&lt;&gt;0),"出错","-")</f>
        <v>-</v>
      </c>
      <c r="N1385" s="21" t="str">
        <f>IFERROR(VLOOKUP(Sheet1!G1388,配置检查表!$Y:$Z,2,FALSE),"")</f>
        <v>金币</v>
      </c>
      <c r="O1385" s="21">
        <f>IF(AND(Sheet1!I1388=Sheet1!J1388,Sheet1!J1388&lt;&gt;0),Sheet1!I1388,IF(AND(Sheet1!I1388&lt;&gt;Sheet1!J1388,Sheet1!J1388&lt;&gt;0),Sheet1!I1388&amp;"~"&amp;Sheet1!J1388,""))</f>
        <v>370000</v>
      </c>
      <c r="P1385" s="21" t="str">
        <f>IFERROR(VLOOKUP(Sheet1!L1388,配置检查表!$Y:$Z,2,FALSE),"")</f>
        <v/>
      </c>
      <c r="Q1385" s="21">
        <f>IF(AND(Sheet1!N1388=Sheet1!O1388,Sheet1!O1388&lt;&gt;0),Sheet1!N1388,IF(AND(Sheet1!N1388&lt;&gt;Sheet1!O1388,Sheet1!O1388&lt;&gt;0),Sheet1!N1388&amp;"~"&amp;Sheet1!O1388,""))</f>
        <v>150</v>
      </c>
      <c r="R1385" s="21" t="str">
        <f>IFERROR(VLOOKUP(Sheet1!Q1388,配置检查表!$Y:$Z,2,FALSE),"")</f>
        <v>钻石</v>
      </c>
      <c r="S1385" s="39" t="str">
        <f>IF(AND(Sheet1!S1592=Sheet1!T1592,Sheet1!T1592&lt;&gt;0),Sheet1!S1592,IF(AND(Sheet1!S1592&lt;&gt;Sheet1!T1592,Sheet1!T1592&lt;&gt;0),Sheet1!S1592&amp;"~"&amp;Sheet1!T1592,""))</f>
        <v/>
      </c>
      <c r="T1385" s="21" t="str">
        <f>IFERROR(VLOOKUP(Sheet1!V1388,配置检查表!$Y:$Z,2,FALSE),"")</f>
        <v/>
      </c>
      <c r="U1385" s="39" t="str">
        <f>IF(AND(Sheet1!X1592=Sheet1!Y1592,Sheet1!Y1592&lt;&gt;0),Sheet1!X1592,IF(AND(Sheet1!X1592&lt;&gt;Sheet1!Y1592,Sheet1!Y1592&lt;&gt;0),Sheet1!X1592&amp;"~"&amp;Sheet1!Y1592,""))</f>
        <v/>
      </c>
      <c r="V1385" s="21" t="str">
        <f>IFERROR(VLOOKUP(Sheet1!XAA,配置检查表!$Y:$Z,2,FALSE),"")</f>
        <v/>
      </c>
      <c r="W1385" s="21" t="str">
        <f>IF(AND(Sheet1!AC1592=Sheet1!AD1592,Sheet1!AD1592&lt;&gt;0),Sheet1!AC1592,IF(AND(Sheet1!AC1592&lt;&gt;Sheet1!AD1592,Sheet1!AD1592&lt;&gt;0),Sheet1!AC1592&amp;"~"&amp;Sheet1!AD1592,""))</f>
        <v/>
      </c>
    </row>
    <row r="1386" spans="1:23">
      <c r="A1386" s="27">
        <v>23163</v>
      </c>
      <c r="B1386" s="27" t="s">
        <v>1698</v>
      </c>
      <c r="C1386" s="27" t="s">
        <v>1698</v>
      </c>
      <c r="D1386" s="21" t="str">
        <f>IF(OR(Sheet1!I1389&lt;&gt;Sheet1!AF1389,Sheet1!AG1389&lt;&gt;Sheet1!J1389),"有影响","-")</f>
        <v>-</v>
      </c>
      <c r="E1386" s="21" t="str">
        <f>IF(OR(Sheet1!N1389&lt;&gt;Sheet1!AH1389,Sheet1!AI1389&lt;&gt;Sheet1!O1389),"有影响","-")</f>
        <v>-</v>
      </c>
      <c r="F1386" s="21" t="str">
        <f>IF(OR(Sheet1!S1389&lt;&gt;Sheet1!AJ1389,Sheet1!AK1389&lt;&gt;Sheet1!T1389),"有影响","-")</f>
        <v>-</v>
      </c>
      <c r="G1386" s="21" t="str">
        <f>IF(OR(Sheet1!X1389&lt;&gt;Sheet1!AL1389,Sheet1!AM1389&lt;&gt;Sheet1!Y1389),"有影响","-")</f>
        <v>-</v>
      </c>
      <c r="H1386" s="21" t="str">
        <f>IF(OR(Sheet1!AC1389&lt;&gt;Sheet1!AN1389,Sheet1!AO1389&lt;&gt;Sheet1!AD1389),"有影响","-")</f>
        <v>-</v>
      </c>
      <c r="I1386" s="21" t="str">
        <f>IF(Sheet1!G1389=0,"出错","-")</f>
        <v>-</v>
      </c>
      <c r="J1386" s="21" t="str">
        <f>IF(AND(Sheet1!G1389=0,Sheet1!L1389&lt;&gt;0),"出错","-")</f>
        <v>-</v>
      </c>
      <c r="K1386" s="21" t="str">
        <f>IF(AND(Sheet1!G1389=0,Sheet1!L1389=0,Sheet1!Q1389&lt;&gt;0),"出错","-")</f>
        <v>-</v>
      </c>
      <c r="L1386" s="21" t="str">
        <f>IF(AND(Sheet1!G1389=0,Sheet1!L1389=0,Sheet1!Q1389=0,Sheet1!V1389&lt;&gt;0),"出错","-")</f>
        <v>-</v>
      </c>
      <c r="M1386" s="21" t="str">
        <f>IF(AND(Sheet1!G1389=0,Sheet1!L1389=0,Sheet1!Q1389=0,Sheet1!V1389=0,Sheet1!AA1389&lt;&gt;0),"出错","-")</f>
        <v>-</v>
      </c>
      <c r="N1386" s="21" t="str">
        <f>IFERROR(VLOOKUP(Sheet1!G1389,配置检查表!$Y:$Z,2,FALSE),"")</f>
        <v>金币</v>
      </c>
      <c r="O1386" s="21">
        <f>IF(AND(Sheet1!I1389=Sheet1!J1389,Sheet1!J1389&lt;&gt;0),Sheet1!I1389,IF(AND(Sheet1!I1389&lt;&gt;Sheet1!J1389,Sheet1!J1389&lt;&gt;0),Sheet1!I1389&amp;"~"&amp;Sheet1!J1389,""))</f>
        <v>275000</v>
      </c>
      <c r="P1386" s="21" t="str">
        <f>IFERROR(VLOOKUP(Sheet1!L1389,配置检查表!$Y:$Z,2,FALSE),"")</f>
        <v/>
      </c>
      <c r="Q1386" s="21">
        <f>IF(AND(Sheet1!N1389=Sheet1!O1389,Sheet1!O1389&lt;&gt;0),Sheet1!N1389,IF(AND(Sheet1!N1389&lt;&gt;Sheet1!O1389,Sheet1!O1389&lt;&gt;0),Sheet1!N1389&amp;"~"&amp;Sheet1!O1389,""))</f>
        <v>50</v>
      </c>
      <c r="R1386" s="21" t="str">
        <f>IFERROR(VLOOKUP(Sheet1!Q1389,配置检查表!$Y:$Z,2,FALSE),"")</f>
        <v>钻石</v>
      </c>
      <c r="S1386" s="39" t="str">
        <f>IF(AND(Sheet1!S1593=Sheet1!T1593,Sheet1!T1593&lt;&gt;0),Sheet1!S1593,IF(AND(Sheet1!S1593&lt;&gt;Sheet1!T1593,Sheet1!T1593&lt;&gt;0),Sheet1!S1593&amp;"~"&amp;Sheet1!T1593,""))</f>
        <v/>
      </c>
      <c r="T1386" s="21" t="str">
        <f>IFERROR(VLOOKUP(Sheet1!V1389,配置检查表!$Y:$Z,2,FALSE),"")</f>
        <v/>
      </c>
      <c r="U1386" s="39" t="str">
        <f>IF(AND(Sheet1!X1593=Sheet1!Y1593,Sheet1!Y1593&lt;&gt;0),Sheet1!X1593,IF(AND(Sheet1!X1593&lt;&gt;Sheet1!Y1593,Sheet1!Y1593&lt;&gt;0),Sheet1!X1593&amp;"~"&amp;Sheet1!Y1593,""))</f>
        <v/>
      </c>
      <c r="V1386" s="21" t="str">
        <f>IFERROR(VLOOKUP(Sheet1!XAA,配置检查表!$Y:$Z,2,FALSE),"")</f>
        <v/>
      </c>
      <c r="W1386" s="21" t="str">
        <f>IF(AND(Sheet1!AC1593=Sheet1!AD1593,Sheet1!AD1593&lt;&gt;0),Sheet1!AC1593,IF(AND(Sheet1!AC1593&lt;&gt;Sheet1!AD1593,Sheet1!AD1593&lt;&gt;0),Sheet1!AC1593&amp;"~"&amp;Sheet1!AD1593,""))</f>
        <v/>
      </c>
    </row>
    <row r="1387" spans="1:23">
      <c r="A1387" s="27">
        <v>23164</v>
      </c>
      <c r="B1387" s="27" t="s">
        <v>1699</v>
      </c>
      <c r="C1387" s="27" t="s">
        <v>1699</v>
      </c>
      <c r="D1387" s="21" t="str">
        <f>IF(OR(Sheet1!I1390&lt;&gt;Sheet1!AF1390,Sheet1!AG1390&lt;&gt;Sheet1!J1390),"有影响","-")</f>
        <v>-</v>
      </c>
      <c r="E1387" s="21" t="str">
        <f>IF(OR(Sheet1!N1390&lt;&gt;Sheet1!AH1390,Sheet1!AI1390&lt;&gt;Sheet1!O1390),"有影响","-")</f>
        <v>-</v>
      </c>
      <c r="F1387" s="21" t="str">
        <f>IF(OR(Sheet1!S1390&lt;&gt;Sheet1!AJ1390,Sheet1!AK1390&lt;&gt;Sheet1!T1390),"有影响","-")</f>
        <v>-</v>
      </c>
      <c r="G1387" s="21" t="str">
        <f>IF(OR(Sheet1!X1390&lt;&gt;Sheet1!AL1390,Sheet1!AM1390&lt;&gt;Sheet1!Y1390),"有影响","-")</f>
        <v>-</v>
      </c>
      <c r="H1387" s="21" t="str">
        <f>IF(OR(Sheet1!AC1390&lt;&gt;Sheet1!AN1390,Sheet1!AO1390&lt;&gt;Sheet1!AD1390),"有影响","-")</f>
        <v>-</v>
      </c>
      <c r="I1387" s="21" t="str">
        <f>IF(Sheet1!G1390=0,"出错","-")</f>
        <v>-</v>
      </c>
      <c r="J1387" s="21" t="str">
        <f>IF(AND(Sheet1!G1390=0,Sheet1!L1390&lt;&gt;0),"出错","-")</f>
        <v>-</v>
      </c>
      <c r="K1387" s="21" t="str">
        <f>IF(AND(Sheet1!G1390=0,Sheet1!L1390=0,Sheet1!Q1390&lt;&gt;0),"出错","-")</f>
        <v>-</v>
      </c>
      <c r="L1387" s="21" t="str">
        <f>IF(AND(Sheet1!G1390=0,Sheet1!L1390=0,Sheet1!Q1390=0,Sheet1!V1390&lt;&gt;0),"出错","-")</f>
        <v>-</v>
      </c>
      <c r="M1387" s="21" t="str">
        <f>IF(AND(Sheet1!G1390=0,Sheet1!L1390=0,Sheet1!Q1390=0,Sheet1!V1390=0,Sheet1!AA1390&lt;&gt;0),"出错","-")</f>
        <v>-</v>
      </c>
      <c r="N1387" s="21" t="str">
        <f>IFERROR(VLOOKUP(Sheet1!G1390,配置检查表!$Y:$Z,2,FALSE),"")</f>
        <v>金币</v>
      </c>
      <c r="O1387" s="21">
        <f>IF(AND(Sheet1!I1390=Sheet1!J1390,Sheet1!J1390&lt;&gt;0),Sheet1!I1390,IF(AND(Sheet1!I1390&lt;&gt;Sheet1!J1390,Sheet1!J1390&lt;&gt;0),Sheet1!I1390&amp;"~"&amp;Sheet1!J1390,""))</f>
        <v>325000</v>
      </c>
      <c r="P1387" s="21" t="str">
        <f>IFERROR(VLOOKUP(Sheet1!L1390,配置检查表!$Y:$Z,2,FALSE),"")</f>
        <v/>
      </c>
      <c r="Q1387" s="21">
        <f>IF(AND(Sheet1!N1390=Sheet1!O1390,Sheet1!O1390&lt;&gt;0),Sheet1!N1390,IF(AND(Sheet1!N1390&lt;&gt;Sheet1!O1390,Sheet1!O1390&lt;&gt;0),Sheet1!N1390&amp;"~"&amp;Sheet1!O1390,""))</f>
        <v>100</v>
      </c>
      <c r="R1387" s="21" t="str">
        <f>IFERROR(VLOOKUP(Sheet1!Q1390,配置检查表!$Y:$Z,2,FALSE),"")</f>
        <v>钻石</v>
      </c>
      <c r="S1387" s="39" t="str">
        <f>IF(AND(Sheet1!S1594=Sheet1!T1594,Sheet1!T1594&lt;&gt;0),Sheet1!S1594,IF(AND(Sheet1!S1594&lt;&gt;Sheet1!T1594,Sheet1!T1594&lt;&gt;0),Sheet1!S1594&amp;"~"&amp;Sheet1!T1594,""))</f>
        <v/>
      </c>
      <c r="T1387" s="21" t="str">
        <f>IFERROR(VLOOKUP(Sheet1!V1390,配置检查表!$Y:$Z,2,FALSE),"")</f>
        <v/>
      </c>
      <c r="U1387" s="39" t="str">
        <f>IF(AND(Sheet1!X1594=Sheet1!Y1594,Sheet1!Y1594&lt;&gt;0),Sheet1!X1594,IF(AND(Sheet1!X1594&lt;&gt;Sheet1!Y1594,Sheet1!Y1594&lt;&gt;0),Sheet1!X1594&amp;"~"&amp;Sheet1!Y1594,""))</f>
        <v/>
      </c>
      <c r="V1387" s="21" t="str">
        <f>IFERROR(VLOOKUP(Sheet1!XAA,配置检查表!$Y:$Z,2,FALSE),"")</f>
        <v/>
      </c>
      <c r="W1387" s="21" t="str">
        <f>IF(AND(Sheet1!AC1594=Sheet1!AD1594,Sheet1!AD1594&lt;&gt;0),Sheet1!AC1594,IF(AND(Sheet1!AC1594&lt;&gt;Sheet1!AD1594,Sheet1!AD1594&lt;&gt;0),Sheet1!AC1594&amp;"~"&amp;Sheet1!AD1594,""))</f>
        <v/>
      </c>
    </row>
    <row r="1388" spans="1:23">
      <c r="A1388" s="27">
        <v>23165</v>
      </c>
      <c r="B1388" s="27" t="s">
        <v>1700</v>
      </c>
      <c r="C1388" s="27" t="s">
        <v>1700</v>
      </c>
      <c r="D1388" s="21" t="str">
        <f>IF(OR(Sheet1!I1391&lt;&gt;Sheet1!AF1391,Sheet1!AG1391&lt;&gt;Sheet1!J1391),"有影响","-")</f>
        <v>-</v>
      </c>
      <c r="E1388" s="21" t="str">
        <f>IF(OR(Sheet1!N1391&lt;&gt;Sheet1!AH1391,Sheet1!AI1391&lt;&gt;Sheet1!O1391),"有影响","-")</f>
        <v>-</v>
      </c>
      <c r="F1388" s="21" t="str">
        <f>IF(OR(Sheet1!S1391&lt;&gt;Sheet1!AJ1391,Sheet1!AK1391&lt;&gt;Sheet1!T1391),"有影响","-")</f>
        <v>-</v>
      </c>
      <c r="G1388" s="21" t="str">
        <f>IF(OR(Sheet1!X1391&lt;&gt;Sheet1!AL1391,Sheet1!AM1391&lt;&gt;Sheet1!Y1391),"有影响","-")</f>
        <v>-</v>
      </c>
      <c r="H1388" s="21" t="str">
        <f>IF(OR(Sheet1!AC1391&lt;&gt;Sheet1!AN1391,Sheet1!AO1391&lt;&gt;Sheet1!AD1391),"有影响","-")</f>
        <v>-</v>
      </c>
      <c r="I1388" s="21" t="str">
        <f>IF(Sheet1!G1391=0,"出错","-")</f>
        <v>-</v>
      </c>
      <c r="J1388" s="21" t="str">
        <f>IF(AND(Sheet1!G1391=0,Sheet1!L1391&lt;&gt;0),"出错","-")</f>
        <v>-</v>
      </c>
      <c r="K1388" s="21" t="str">
        <f>IF(AND(Sheet1!G1391=0,Sheet1!L1391=0,Sheet1!Q1391&lt;&gt;0),"出错","-")</f>
        <v>-</v>
      </c>
      <c r="L1388" s="21" t="str">
        <f>IF(AND(Sheet1!G1391=0,Sheet1!L1391=0,Sheet1!Q1391=0,Sheet1!V1391&lt;&gt;0),"出错","-")</f>
        <v>-</v>
      </c>
      <c r="M1388" s="21" t="str">
        <f>IF(AND(Sheet1!G1391=0,Sheet1!L1391=0,Sheet1!Q1391=0,Sheet1!V1391=0,Sheet1!AA1391&lt;&gt;0),"出错","-")</f>
        <v>-</v>
      </c>
      <c r="N1388" s="21" t="str">
        <f>IFERROR(VLOOKUP(Sheet1!G1391,配置检查表!$Y:$Z,2,FALSE),"")</f>
        <v>金币</v>
      </c>
      <c r="O1388" s="21">
        <f>IF(AND(Sheet1!I1391=Sheet1!J1391,Sheet1!J1391&lt;&gt;0),Sheet1!I1391,IF(AND(Sheet1!I1391&lt;&gt;Sheet1!J1391,Sheet1!J1391&lt;&gt;0),Sheet1!I1391&amp;"~"&amp;Sheet1!J1391,""))</f>
        <v>375000</v>
      </c>
      <c r="P1388" s="21" t="str">
        <f>IFERROR(VLOOKUP(Sheet1!L1391,配置检查表!$Y:$Z,2,FALSE),"")</f>
        <v/>
      </c>
      <c r="Q1388" s="21">
        <f>IF(AND(Sheet1!N1391=Sheet1!O1391,Sheet1!O1391&lt;&gt;0),Sheet1!N1391,IF(AND(Sheet1!N1391&lt;&gt;Sheet1!O1391,Sheet1!O1391&lt;&gt;0),Sheet1!N1391&amp;"~"&amp;Sheet1!O1391,""))</f>
        <v>150</v>
      </c>
      <c r="R1388" s="21" t="str">
        <f>IFERROR(VLOOKUP(Sheet1!Q1391,配置检查表!$Y:$Z,2,FALSE),"")</f>
        <v>钻石</v>
      </c>
      <c r="S1388" s="39" t="str">
        <f>IF(AND(Sheet1!S1595=Sheet1!T1595,Sheet1!T1595&lt;&gt;0),Sheet1!S1595,IF(AND(Sheet1!S1595&lt;&gt;Sheet1!T1595,Sheet1!T1595&lt;&gt;0),Sheet1!S1595&amp;"~"&amp;Sheet1!T1595,""))</f>
        <v/>
      </c>
      <c r="T1388" s="21" t="str">
        <f>IFERROR(VLOOKUP(Sheet1!V1391,配置检查表!$Y:$Z,2,FALSE),"")</f>
        <v/>
      </c>
      <c r="U1388" s="39" t="str">
        <f>IF(AND(Sheet1!X1595=Sheet1!Y1595,Sheet1!Y1595&lt;&gt;0),Sheet1!X1595,IF(AND(Sheet1!X1595&lt;&gt;Sheet1!Y1595,Sheet1!Y1595&lt;&gt;0),Sheet1!X1595&amp;"~"&amp;Sheet1!Y1595,""))</f>
        <v/>
      </c>
      <c r="V1388" s="21" t="str">
        <f>IFERROR(VLOOKUP(Sheet1!XAA,配置检查表!$Y:$Z,2,FALSE),"")</f>
        <v/>
      </c>
      <c r="W1388" s="21" t="str">
        <f>IF(AND(Sheet1!AC1595=Sheet1!AD1595,Sheet1!AD1595&lt;&gt;0),Sheet1!AC1595,IF(AND(Sheet1!AC1595&lt;&gt;Sheet1!AD1595,Sheet1!AD1595&lt;&gt;0),Sheet1!AC1595&amp;"~"&amp;Sheet1!AD1595,""))</f>
        <v/>
      </c>
    </row>
    <row r="1389" spans="1:23">
      <c r="A1389" s="27">
        <v>23166</v>
      </c>
      <c r="B1389" s="27" t="s">
        <v>1701</v>
      </c>
      <c r="C1389" s="27" t="s">
        <v>1701</v>
      </c>
      <c r="D1389" s="21" t="str">
        <f>IF(OR(Sheet1!I1392&lt;&gt;Sheet1!AF1392,Sheet1!AG1392&lt;&gt;Sheet1!J1392),"有影响","-")</f>
        <v>-</v>
      </c>
      <c r="E1389" s="21" t="str">
        <f>IF(OR(Sheet1!N1392&lt;&gt;Sheet1!AH1392,Sheet1!AI1392&lt;&gt;Sheet1!O1392),"有影响","-")</f>
        <v>-</v>
      </c>
      <c r="F1389" s="21" t="str">
        <f>IF(OR(Sheet1!S1392&lt;&gt;Sheet1!AJ1392,Sheet1!AK1392&lt;&gt;Sheet1!T1392),"有影响","-")</f>
        <v>-</v>
      </c>
      <c r="G1389" s="21" t="str">
        <f>IF(OR(Sheet1!X1392&lt;&gt;Sheet1!AL1392,Sheet1!AM1392&lt;&gt;Sheet1!Y1392),"有影响","-")</f>
        <v>-</v>
      </c>
      <c r="H1389" s="21" t="str">
        <f>IF(OR(Sheet1!AC1392&lt;&gt;Sheet1!AN1392,Sheet1!AO1392&lt;&gt;Sheet1!AD1392),"有影响","-")</f>
        <v>-</v>
      </c>
      <c r="I1389" s="21" t="str">
        <f>IF(Sheet1!G1392=0,"出错","-")</f>
        <v>-</v>
      </c>
      <c r="J1389" s="21" t="str">
        <f>IF(AND(Sheet1!G1392=0,Sheet1!L1392&lt;&gt;0),"出错","-")</f>
        <v>-</v>
      </c>
      <c r="K1389" s="21" t="str">
        <f>IF(AND(Sheet1!G1392=0,Sheet1!L1392=0,Sheet1!Q1392&lt;&gt;0),"出错","-")</f>
        <v>-</v>
      </c>
      <c r="L1389" s="21" t="str">
        <f>IF(AND(Sheet1!G1392=0,Sheet1!L1392=0,Sheet1!Q1392=0,Sheet1!V1392&lt;&gt;0),"出错","-")</f>
        <v>-</v>
      </c>
      <c r="M1389" s="21" t="str">
        <f>IF(AND(Sheet1!G1392=0,Sheet1!L1392=0,Sheet1!Q1392=0,Sheet1!V1392=0,Sheet1!AA1392&lt;&gt;0),"出错","-")</f>
        <v>-</v>
      </c>
      <c r="N1389" s="21" t="str">
        <f>IFERROR(VLOOKUP(Sheet1!G1392,配置检查表!$Y:$Z,2,FALSE),"")</f>
        <v>金币</v>
      </c>
      <c r="O1389" s="21">
        <f>IF(AND(Sheet1!I1392=Sheet1!J1392,Sheet1!J1392&lt;&gt;0),Sheet1!I1392,IF(AND(Sheet1!I1392&lt;&gt;Sheet1!J1392,Sheet1!J1392&lt;&gt;0),Sheet1!I1392&amp;"~"&amp;Sheet1!J1392,""))</f>
        <v>280000</v>
      </c>
      <c r="P1389" s="21" t="str">
        <f>IFERROR(VLOOKUP(Sheet1!L1392,配置检查表!$Y:$Z,2,FALSE),"")</f>
        <v/>
      </c>
      <c r="Q1389" s="21">
        <f>IF(AND(Sheet1!N1392=Sheet1!O1392,Sheet1!O1392&lt;&gt;0),Sheet1!N1392,IF(AND(Sheet1!N1392&lt;&gt;Sheet1!O1392,Sheet1!O1392&lt;&gt;0),Sheet1!N1392&amp;"~"&amp;Sheet1!O1392,""))</f>
        <v>50</v>
      </c>
      <c r="R1389" s="21" t="str">
        <f>IFERROR(VLOOKUP(Sheet1!Q1392,配置检查表!$Y:$Z,2,FALSE),"")</f>
        <v>钻石</v>
      </c>
      <c r="S1389" s="39" t="str">
        <f>IF(AND(Sheet1!S1596=Sheet1!T1596,Sheet1!T1596&lt;&gt;0),Sheet1!S1596,IF(AND(Sheet1!S1596&lt;&gt;Sheet1!T1596,Sheet1!T1596&lt;&gt;0),Sheet1!S1596&amp;"~"&amp;Sheet1!T1596,""))</f>
        <v/>
      </c>
      <c r="T1389" s="21" t="str">
        <f>IFERROR(VLOOKUP(Sheet1!V1392,配置检查表!$Y:$Z,2,FALSE),"")</f>
        <v/>
      </c>
      <c r="U1389" s="39" t="str">
        <f>IF(AND(Sheet1!X1596=Sheet1!Y1596,Sheet1!Y1596&lt;&gt;0),Sheet1!X1596,IF(AND(Sheet1!X1596&lt;&gt;Sheet1!Y1596,Sheet1!Y1596&lt;&gt;0),Sheet1!X1596&amp;"~"&amp;Sheet1!Y1596,""))</f>
        <v/>
      </c>
      <c r="V1389" s="21" t="str">
        <f>IFERROR(VLOOKUP(Sheet1!XAA,配置检查表!$Y:$Z,2,FALSE),"")</f>
        <v/>
      </c>
      <c r="W1389" s="21" t="str">
        <f>IF(AND(Sheet1!AC1596=Sheet1!AD1596,Sheet1!AD1596&lt;&gt;0),Sheet1!AC1596,IF(AND(Sheet1!AC1596&lt;&gt;Sheet1!AD1596,Sheet1!AD1596&lt;&gt;0),Sheet1!AC1596&amp;"~"&amp;Sheet1!AD1596,""))</f>
        <v/>
      </c>
    </row>
    <row r="1390" spans="1:23">
      <c r="A1390" s="27">
        <v>23167</v>
      </c>
      <c r="B1390" s="27" t="s">
        <v>1702</v>
      </c>
      <c r="C1390" s="27" t="s">
        <v>1702</v>
      </c>
      <c r="D1390" s="21" t="str">
        <f>IF(OR(Sheet1!I1393&lt;&gt;Sheet1!AF1393,Sheet1!AG1393&lt;&gt;Sheet1!J1393),"有影响","-")</f>
        <v>-</v>
      </c>
      <c r="E1390" s="21" t="str">
        <f>IF(OR(Sheet1!N1393&lt;&gt;Sheet1!AH1393,Sheet1!AI1393&lt;&gt;Sheet1!O1393),"有影响","-")</f>
        <v>-</v>
      </c>
      <c r="F1390" s="21" t="str">
        <f>IF(OR(Sheet1!S1393&lt;&gt;Sheet1!AJ1393,Sheet1!AK1393&lt;&gt;Sheet1!T1393),"有影响","-")</f>
        <v>-</v>
      </c>
      <c r="G1390" s="21" t="str">
        <f>IF(OR(Sheet1!X1393&lt;&gt;Sheet1!AL1393,Sheet1!AM1393&lt;&gt;Sheet1!Y1393),"有影响","-")</f>
        <v>-</v>
      </c>
      <c r="H1390" s="21" t="str">
        <f>IF(OR(Sheet1!AC1393&lt;&gt;Sheet1!AN1393,Sheet1!AO1393&lt;&gt;Sheet1!AD1393),"有影响","-")</f>
        <v>-</v>
      </c>
      <c r="I1390" s="21" t="str">
        <f>IF(Sheet1!G1393=0,"出错","-")</f>
        <v>-</v>
      </c>
      <c r="J1390" s="21" t="str">
        <f>IF(AND(Sheet1!G1393=0,Sheet1!L1393&lt;&gt;0),"出错","-")</f>
        <v>-</v>
      </c>
      <c r="K1390" s="21" t="str">
        <f>IF(AND(Sheet1!G1393=0,Sheet1!L1393=0,Sheet1!Q1393&lt;&gt;0),"出错","-")</f>
        <v>-</v>
      </c>
      <c r="L1390" s="21" t="str">
        <f>IF(AND(Sheet1!G1393=0,Sheet1!L1393=0,Sheet1!Q1393=0,Sheet1!V1393&lt;&gt;0),"出错","-")</f>
        <v>-</v>
      </c>
      <c r="M1390" s="21" t="str">
        <f>IF(AND(Sheet1!G1393=0,Sheet1!L1393=0,Sheet1!Q1393=0,Sheet1!V1393=0,Sheet1!AA1393&lt;&gt;0),"出错","-")</f>
        <v>-</v>
      </c>
      <c r="N1390" s="21" t="str">
        <f>IFERROR(VLOOKUP(Sheet1!G1393,配置检查表!$Y:$Z,2,FALSE),"")</f>
        <v>金币</v>
      </c>
      <c r="O1390" s="21">
        <f>IF(AND(Sheet1!I1393=Sheet1!J1393,Sheet1!J1393&lt;&gt;0),Sheet1!I1393,IF(AND(Sheet1!I1393&lt;&gt;Sheet1!J1393,Sheet1!J1393&lt;&gt;0),Sheet1!I1393&amp;"~"&amp;Sheet1!J1393,""))</f>
        <v>330000</v>
      </c>
      <c r="P1390" s="21" t="str">
        <f>IFERROR(VLOOKUP(Sheet1!L1393,配置检查表!$Y:$Z,2,FALSE),"")</f>
        <v/>
      </c>
      <c r="Q1390" s="21">
        <f>IF(AND(Sheet1!N1393=Sheet1!O1393,Sheet1!O1393&lt;&gt;0),Sheet1!N1393,IF(AND(Sheet1!N1393&lt;&gt;Sheet1!O1393,Sheet1!O1393&lt;&gt;0),Sheet1!N1393&amp;"~"&amp;Sheet1!O1393,""))</f>
        <v>100</v>
      </c>
      <c r="R1390" s="21" t="str">
        <f>IFERROR(VLOOKUP(Sheet1!Q1393,配置检查表!$Y:$Z,2,FALSE),"")</f>
        <v>钻石</v>
      </c>
      <c r="S1390" s="39" t="str">
        <f>IF(AND(Sheet1!S1597=Sheet1!T1597,Sheet1!T1597&lt;&gt;0),Sheet1!S1597,IF(AND(Sheet1!S1597&lt;&gt;Sheet1!T1597,Sheet1!T1597&lt;&gt;0),Sheet1!S1597&amp;"~"&amp;Sheet1!T1597,""))</f>
        <v/>
      </c>
      <c r="T1390" s="21" t="str">
        <f>IFERROR(VLOOKUP(Sheet1!V1393,配置检查表!$Y:$Z,2,FALSE),"")</f>
        <v/>
      </c>
      <c r="U1390" s="39" t="str">
        <f>IF(AND(Sheet1!X1597=Sheet1!Y1597,Sheet1!Y1597&lt;&gt;0),Sheet1!X1597,IF(AND(Sheet1!X1597&lt;&gt;Sheet1!Y1597,Sheet1!Y1597&lt;&gt;0),Sheet1!X1597&amp;"~"&amp;Sheet1!Y1597,""))</f>
        <v/>
      </c>
      <c r="V1390" s="21" t="str">
        <f>IFERROR(VLOOKUP(Sheet1!XAA,配置检查表!$Y:$Z,2,FALSE),"")</f>
        <v/>
      </c>
      <c r="W1390" s="21" t="str">
        <f>IF(AND(Sheet1!AC1597=Sheet1!AD1597,Sheet1!AD1597&lt;&gt;0),Sheet1!AC1597,IF(AND(Sheet1!AC1597&lt;&gt;Sheet1!AD1597,Sheet1!AD1597&lt;&gt;0),Sheet1!AC1597&amp;"~"&amp;Sheet1!AD1597,""))</f>
        <v/>
      </c>
    </row>
    <row r="1391" spans="1:23">
      <c r="A1391" s="27">
        <v>23168</v>
      </c>
      <c r="B1391" s="27" t="s">
        <v>1703</v>
      </c>
      <c r="C1391" s="27" t="s">
        <v>1703</v>
      </c>
      <c r="D1391" s="21" t="str">
        <f>IF(OR(Sheet1!I1394&lt;&gt;Sheet1!AF1394,Sheet1!AG1394&lt;&gt;Sheet1!J1394),"有影响","-")</f>
        <v>-</v>
      </c>
      <c r="E1391" s="21" t="str">
        <f>IF(OR(Sheet1!N1394&lt;&gt;Sheet1!AH1394,Sheet1!AI1394&lt;&gt;Sheet1!O1394),"有影响","-")</f>
        <v>-</v>
      </c>
      <c r="F1391" s="21" t="str">
        <f>IF(OR(Sheet1!S1394&lt;&gt;Sheet1!AJ1394,Sheet1!AK1394&lt;&gt;Sheet1!T1394),"有影响","-")</f>
        <v>-</v>
      </c>
      <c r="G1391" s="21" t="str">
        <f>IF(OR(Sheet1!X1394&lt;&gt;Sheet1!AL1394,Sheet1!AM1394&lt;&gt;Sheet1!Y1394),"有影响","-")</f>
        <v>-</v>
      </c>
      <c r="H1391" s="21" t="str">
        <f>IF(OR(Sheet1!AC1394&lt;&gt;Sheet1!AN1394,Sheet1!AO1394&lt;&gt;Sheet1!AD1394),"有影响","-")</f>
        <v>-</v>
      </c>
      <c r="I1391" s="21" t="str">
        <f>IF(Sheet1!G1394=0,"出错","-")</f>
        <v>-</v>
      </c>
      <c r="J1391" s="21" t="str">
        <f>IF(AND(Sheet1!G1394=0,Sheet1!L1394&lt;&gt;0),"出错","-")</f>
        <v>-</v>
      </c>
      <c r="K1391" s="21" t="str">
        <f>IF(AND(Sheet1!G1394=0,Sheet1!L1394=0,Sheet1!Q1394&lt;&gt;0),"出错","-")</f>
        <v>-</v>
      </c>
      <c r="L1391" s="21" t="str">
        <f>IF(AND(Sheet1!G1394=0,Sheet1!L1394=0,Sheet1!Q1394=0,Sheet1!V1394&lt;&gt;0),"出错","-")</f>
        <v>-</v>
      </c>
      <c r="M1391" s="21" t="str">
        <f>IF(AND(Sheet1!G1394=0,Sheet1!L1394=0,Sheet1!Q1394=0,Sheet1!V1394=0,Sheet1!AA1394&lt;&gt;0),"出错","-")</f>
        <v>-</v>
      </c>
      <c r="N1391" s="21" t="str">
        <f>IFERROR(VLOOKUP(Sheet1!G1394,配置检查表!$Y:$Z,2,FALSE),"")</f>
        <v>金币</v>
      </c>
      <c r="O1391" s="21">
        <f>IF(AND(Sheet1!I1394=Sheet1!J1394,Sheet1!J1394&lt;&gt;0),Sheet1!I1394,IF(AND(Sheet1!I1394&lt;&gt;Sheet1!J1394,Sheet1!J1394&lt;&gt;0),Sheet1!I1394&amp;"~"&amp;Sheet1!J1394,""))</f>
        <v>380000</v>
      </c>
      <c r="P1391" s="21" t="str">
        <f>IFERROR(VLOOKUP(Sheet1!L1394,配置检查表!$Y:$Z,2,FALSE),"")</f>
        <v/>
      </c>
      <c r="Q1391" s="21">
        <f>IF(AND(Sheet1!N1394=Sheet1!O1394,Sheet1!O1394&lt;&gt;0),Sheet1!N1394,IF(AND(Sheet1!N1394&lt;&gt;Sheet1!O1394,Sheet1!O1394&lt;&gt;0),Sheet1!N1394&amp;"~"&amp;Sheet1!O1394,""))</f>
        <v>150</v>
      </c>
      <c r="R1391" s="21" t="str">
        <f>IFERROR(VLOOKUP(Sheet1!Q1394,配置检查表!$Y:$Z,2,FALSE),"")</f>
        <v>钻石</v>
      </c>
      <c r="S1391" s="39" t="str">
        <f>IF(AND(Sheet1!S1598=Sheet1!T1598,Sheet1!T1598&lt;&gt;0),Sheet1!S1598,IF(AND(Sheet1!S1598&lt;&gt;Sheet1!T1598,Sheet1!T1598&lt;&gt;0),Sheet1!S1598&amp;"~"&amp;Sheet1!T1598,""))</f>
        <v/>
      </c>
      <c r="T1391" s="21" t="str">
        <f>IFERROR(VLOOKUP(Sheet1!V1394,配置检查表!$Y:$Z,2,FALSE),"")</f>
        <v/>
      </c>
      <c r="U1391" s="39" t="str">
        <f>IF(AND(Sheet1!X1598=Sheet1!Y1598,Sheet1!Y1598&lt;&gt;0),Sheet1!X1598,IF(AND(Sheet1!X1598&lt;&gt;Sheet1!Y1598,Sheet1!Y1598&lt;&gt;0),Sheet1!X1598&amp;"~"&amp;Sheet1!Y1598,""))</f>
        <v/>
      </c>
      <c r="V1391" s="21" t="str">
        <f>IFERROR(VLOOKUP(Sheet1!XAA,配置检查表!$Y:$Z,2,FALSE),"")</f>
        <v/>
      </c>
      <c r="W1391" s="21" t="str">
        <f>IF(AND(Sheet1!AC1598=Sheet1!AD1598,Sheet1!AD1598&lt;&gt;0),Sheet1!AC1598,IF(AND(Sheet1!AC1598&lt;&gt;Sheet1!AD1598,Sheet1!AD1598&lt;&gt;0),Sheet1!AC1598&amp;"~"&amp;Sheet1!AD1598,""))</f>
        <v/>
      </c>
    </row>
    <row r="1392" spans="1:23">
      <c r="A1392" s="27">
        <v>23169</v>
      </c>
      <c r="B1392" s="27" t="s">
        <v>1704</v>
      </c>
      <c r="C1392" s="27" t="s">
        <v>1704</v>
      </c>
      <c r="D1392" s="21" t="str">
        <f>IF(OR(Sheet1!I1395&lt;&gt;Sheet1!AF1395,Sheet1!AG1395&lt;&gt;Sheet1!J1395),"有影响","-")</f>
        <v>-</v>
      </c>
      <c r="E1392" s="21" t="str">
        <f>IF(OR(Sheet1!N1395&lt;&gt;Sheet1!AH1395,Sheet1!AI1395&lt;&gt;Sheet1!O1395),"有影响","-")</f>
        <v>-</v>
      </c>
      <c r="F1392" s="21" t="str">
        <f>IF(OR(Sheet1!S1395&lt;&gt;Sheet1!AJ1395,Sheet1!AK1395&lt;&gt;Sheet1!T1395),"有影响","-")</f>
        <v>-</v>
      </c>
      <c r="G1392" s="21" t="str">
        <f>IF(OR(Sheet1!X1395&lt;&gt;Sheet1!AL1395,Sheet1!AM1395&lt;&gt;Sheet1!Y1395),"有影响","-")</f>
        <v>-</v>
      </c>
      <c r="H1392" s="21" t="str">
        <f>IF(OR(Sheet1!AC1395&lt;&gt;Sheet1!AN1395,Sheet1!AO1395&lt;&gt;Sheet1!AD1395),"有影响","-")</f>
        <v>-</v>
      </c>
      <c r="I1392" s="21" t="str">
        <f>IF(Sheet1!G1395=0,"出错","-")</f>
        <v>-</v>
      </c>
      <c r="J1392" s="21" t="str">
        <f>IF(AND(Sheet1!G1395=0,Sheet1!L1395&lt;&gt;0),"出错","-")</f>
        <v>-</v>
      </c>
      <c r="K1392" s="21" t="str">
        <f>IF(AND(Sheet1!G1395=0,Sheet1!L1395=0,Sheet1!Q1395&lt;&gt;0),"出错","-")</f>
        <v>-</v>
      </c>
      <c r="L1392" s="21" t="str">
        <f>IF(AND(Sheet1!G1395=0,Sheet1!L1395=0,Sheet1!Q1395=0,Sheet1!V1395&lt;&gt;0),"出错","-")</f>
        <v>-</v>
      </c>
      <c r="M1392" s="21" t="str">
        <f>IF(AND(Sheet1!G1395=0,Sheet1!L1395=0,Sheet1!Q1395=0,Sheet1!V1395=0,Sheet1!AA1395&lt;&gt;0),"出错","-")</f>
        <v>-</v>
      </c>
      <c r="N1392" s="21" t="str">
        <f>IFERROR(VLOOKUP(Sheet1!G1395,配置检查表!$Y:$Z,2,FALSE),"")</f>
        <v>金币</v>
      </c>
      <c r="O1392" s="21">
        <f>IF(AND(Sheet1!I1395=Sheet1!J1395,Sheet1!J1395&lt;&gt;0),Sheet1!I1395,IF(AND(Sheet1!I1395&lt;&gt;Sheet1!J1395,Sheet1!J1395&lt;&gt;0),Sheet1!I1395&amp;"~"&amp;Sheet1!J1395,""))</f>
        <v>285000</v>
      </c>
      <c r="P1392" s="21" t="str">
        <f>IFERROR(VLOOKUP(Sheet1!L1395,配置检查表!$Y:$Z,2,FALSE),"")</f>
        <v/>
      </c>
      <c r="Q1392" s="21">
        <f>IF(AND(Sheet1!N1395=Sheet1!O1395,Sheet1!O1395&lt;&gt;0),Sheet1!N1395,IF(AND(Sheet1!N1395&lt;&gt;Sheet1!O1395,Sheet1!O1395&lt;&gt;0),Sheet1!N1395&amp;"~"&amp;Sheet1!O1395,""))</f>
        <v>50</v>
      </c>
      <c r="R1392" s="21" t="str">
        <f>IFERROR(VLOOKUP(Sheet1!Q1395,配置检查表!$Y:$Z,2,FALSE),"")</f>
        <v>钻石</v>
      </c>
      <c r="S1392" s="39" t="str">
        <f>IF(AND(Sheet1!S1599=Sheet1!T1599,Sheet1!T1599&lt;&gt;0),Sheet1!S1599,IF(AND(Sheet1!S1599&lt;&gt;Sheet1!T1599,Sheet1!T1599&lt;&gt;0),Sheet1!S1599&amp;"~"&amp;Sheet1!T1599,""))</f>
        <v/>
      </c>
      <c r="T1392" s="21" t="str">
        <f>IFERROR(VLOOKUP(Sheet1!V1395,配置检查表!$Y:$Z,2,FALSE),"")</f>
        <v/>
      </c>
      <c r="U1392" s="39" t="str">
        <f>IF(AND(Sheet1!X1599=Sheet1!Y1599,Sheet1!Y1599&lt;&gt;0),Sheet1!X1599,IF(AND(Sheet1!X1599&lt;&gt;Sheet1!Y1599,Sheet1!Y1599&lt;&gt;0),Sheet1!X1599&amp;"~"&amp;Sheet1!Y1599,""))</f>
        <v/>
      </c>
      <c r="V1392" s="21" t="str">
        <f>IFERROR(VLOOKUP(Sheet1!XAA,配置检查表!$Y:$Z,2,FALSE),"")</f>
        <v/>
      </c>
      <c r="W1392" s="21" t="str">
        <f>IF(AND(Sheet1!AC1599=Sheet1!AD1599,Sheet1!AD1599&lt;&gt;0),Sheet1!AC1599,IF(AND(Sheet1!AC1599&lt;&gt;Sheet1!AD1599,Sheet1!AD1599&lt;&gt;0),Sheet1!AC1599&amp;"~"&amp;Sheet1!AD1599,""))</f>
        <v/>
      </c>
    </row>
    <row r="1393" spans="1:23">
      <c r="A1393" s="27">
        <v>23170</v>
      </c>
      <c r="B1393" s="27" t="s">
        <v>1705</v>
      </c>
      <c r="C1393" s="27" t="s">
        <v>1705</v>
      </c>
      <c r="D1393" s="21" t="str">
        <f>IF(OR(Sheet1!I1396&lt;&gt;Sheet1!AF1396,Sheet1!AG1396&lt;&gt;Sheet1!J1396),"有影响","-")</f>
        <v>-</v>
      </c>
      <c r="E1393" s="21" t="str">
        <f>IF(OR(Sheet1!N1396&lt;&gt;Sheet1!AH1396,Sheet1!AI1396&lt;&gt;Sheet1!O1396),"有影响","-")</f>
        <v>-</v>
      </c>
      <c r="F1393" s="21" t="str">
        <f>IF(OR(Sheet1!S1396&lt;&gt;Sheet1!AJ1396,Sheet1!AK1396&lt;&gt;Sheet1!T1396),"有影响","-")</f>
        <v>-</v>
      </c>
      <c r="G1393" s="21" t="str">
        <f>IF(OR(Sheet1!X1396&lt;&gt;Sheet1!AL1396,Sheet1!AM1396&lt;&gt;Sheet1!Y1396),"有影响","-")</f>
        <v>-</v>
      </c>
      <c r="H1393" s="21" t="str">
        <f>IF(OR(Sheet1!AC1396&lt;&gt;Sheet1!AN1396,Sheet1!AO1396&lt;&gt;Sheet1!AD1396),"有影响","-")</f>
        <v>-</v>
      </c>
      <c r="I1393" s="21" t="str">
        <f>IF(Sheet1!G1396=0,"出错","-")</f>
        <v>-</v>
      </c>
      <c r="J1393" s="21" t="str">
        <f>IF(AND(Sheet1!G1396=0,Sheet1!L1396&lt;&gt;0),"出错","-")</f>
        <v>-</v>
      </c>
      <c r="K1393" s="21" t="str">
        <f>IF(AND(Sheet1!G1396=0,Sheet1!L1396=0,Sheet1!Q1396&lt;&gt;0),"出错","-")</f>
        <v>-</v>
      </c>
      <c r="L1393" s="21" t="str">
        <f>IF(AND(Sheet1!G1396=0,Sheet1!L1396=0,Sheet1!Q1396=0,Sheet1!V1396&lt;&gt;0),"出错","-")</f>
        <v>-</v>
      </c>
      <c r="M1393" s="21" t="str">
        <f>IF(AND(Sheet1!G1396=0,Sheet1!L1396=0,Sheet1!Q1396=0,Sheet1!V1396=0,Sheet1!AA1396&lt;&gt;0),"出错","-")</f>
        <v>-</v>
      </c>
      <c r="N1393" s="21" t="str">
        <f>IFERROR(VLOOKUP(Sheet1!G1396,配置检查表!$Y:$Z,2,FALSE),"")</f>
        <v>金币</v>
      </c>
      <c r="O1393" s="21">
        <f>IF(AND(Sheet1!I1396=Sheet1!J1396,Sheet1!J1396&lt;&gt;0),Sheet1!I1396,IF(AND(Sheet1!I1396&lt;&gt;Sheet1!J1396,Sheet1!J1396&lt;&gt;0),Sheet1!I1396&amp;"~"&amp;Sheet1!J1396,""))</f>
        <v>335000</v>
      </c>
      <c r="P1393" s="21" t="str">
        <f>IFERROR(VLOOKUP(Sheet1!L1396,配置检查表!$Y:$Z,2,FALSE),"")</f>
        <v/>
      </c>
      <c r="Q1393" s="21">
        <f>IF(AND(Sheet1!N1396=Sheet1!O1396,Sheet1!O1396&lt;&gt;0),Sheet1!N1396,IF(AND(Sheet1!N1396&lt;&gt;Sheet1!O1396,Sheet1!O1396&lt;&gt;0),Sheet1!N1396&amp;"~"&amp;Sheet1!O1396,""))</f>
        <v>100</v>
      </c>
      <c r="R1393" s="21" t="str">
        <f>IFERROR(VLOOKUP(Sheet1!Q1396,配置检查表!$Y:$Z,2,FALSE),"")</f>
        <v>钻石</v>
      </c>
      <c r="S1393" s="39" t="str">
        <f>IF(AND(Sheet1!S1600=Sheet1!T1600,Sheet1!T1600&lt;&gt;0),Sheet1!S1600,IF(AND(Sheet1!S1600&lt;&gt;Sheet1!T1600,Sheet1!T1600&lt;&gt;0),Sheet1!S1600&amp;"~"&amp;Sheet1!T1600,""))</f>
        <v/>
      </c>
      <c r="T1393" s="21" t="str">
        <f>IFERROR(VLOOKUP(Sheet1!V1396,配置检查表!$Y:$Z,2,FALSE),"")</f>
        <v/>
      </c>
      <c r="U1393" s="39" t="str">
        <f>IF(AND(Sheet1!X1600=Sheet1!Y1600,Sheet1!Y1600&lt;&gt;0),Sheet1!X1600,IF(AND(Sheet1!X1600&lt;&gt;Sheet1!Y1600,Sheet1!Y1600&lt;&gt;0),Sheet1!X1600&amp;"~"&amp;Sheet1!Y1600,""))</f>
        <v/>
      </c>
      <c r="V1393" s="21" t="str">
        <f>IFERROR(VLOOKUP(Sheet1!XAA,配置检查表!$Y:$Z,2,FALSE),"")</f>
        <v/>
      </c>
      <c r="W1393" s="21" t="str">
        <f>IF(AND(Sheet1!AC1600=Sheet1!AD1600,Sheet1!AD1600&lt;&gt;0),Sheet1!AC1600,IF(AND(Sheet1!AC1600&lt;&gt;Sheet1!AD1600,Sheet1!AD1600&lt;&gt;0),Sheet1!AC1600&amp;"~"&amp;Sheet1!AD1600,""))</f>
        <v/>
      </c>
    </row>
    <row r="1394" spans="1:23">
      <c r="A1394" s="27">
        <v>23171</v>
      </c>
      <c r="B1394" s="27" t="s">
        <v>1706</v>
      </c>
      <c r="C1394" s="27" t="s">
        <v>1706</v>
      </c>
      <c r="D1394" s="21" t="str">
        <f>IF(OR(Sheet1!I1397&lt;&gt;Sheet1!AF1397,Sheet1!AG1397&lt;&gt;Sheet1!J1397),"有影响","-")</f>
        <v>-</v>
      </c>
      <c r="E1394" s="21" t="str">
        <f>IF(OR(Sheet1!N1397&lt;&gt;Sheet1!AH1397,Sheet1!AI1397&lt;&gt;Sheet1!O1397),"有影响","-")</f>
        <v>-</v>
      </c>
      <c r="F1394" s="21" t="str">
        <f>IF(OR(Sheet1!S1397&lt;&gt;Sheet1!AJ1397,Sheet1!AK1397&lt;&gt;Sheet1!T1397),"有影响","-")</f>
        <v>-</v>
      </c>
      <c r="G1394" s="21" t="str">
        <f>IF(OR(Sheet1!X1397&lt;&gt;Sheet1!AL1397,Sheet1!AM1397&lt;&gt;Sheet1!Y1397),"有影响","-")</f>
        <v>-</v>
      </c>
      <c r="H1394" s="21" t="str">
        <f>IF(OR(Sheet1!AC1397&lt;&gt;Sheet1!AN1397,Sheet1!AO1397&lt;&gt;Sheet1!AD1397),"有影响","-")</f>
        <v>-</v>
      </c>
      <c r="I1394" s="21" t="str">
        <f>IF(Sheet1!G1397=0,"出错","-")</f>
        <v>-</v>
      </c>
      <c r="J1394" s="21" t="str">
        <f>IF(AND(Sheet1!G1397=0,Sheet1!L1397&lt;&gt;0),"出错","-")</f>
        <v>-</v>
      </c>
      <c r="K1394" s="21" t="str">
        <f>IF(AND(Sheet1!G1397=0,Sheet1!L1397=0,Sheet1!Q1397&lt;&gt;0),"出错","-")</f>
        <v>-</v>
      </c>
      <c r="L1394" s="21" t="str">
        <f>IF(AND(Sheet1!G1397=0,Sheet1!L1397=0,Sheet1!Q1397=0,Sheet1!V1397&lt;&gt;0),"出错","-")</f>
        <v>-</v>
      </c>
      <c r="M1394" s="21" t="str">
        <f>IF(AND(Sheet1!G1397=0,Sheet1!L1397=0,Sheet1!Q1397=0,Sheet1!V1397=0,Sheet1!AA1397&lt;&gt;0),"出错","-")</f>
        <v>-</v>
      </c>
      <c r="N1394" s="21" t="str">
        <f>IFERROR(VLOOKUP(Sheet1!G1397,配置检查表!$Y:$Z,2,FALSE),"")</f>
        <v>金币</v>
      </c>
      <c r="O1394" s="21">
        <f>IF(AND(Sheet1!I1397=Sheet1!J1397,Sheet1!J1397&lt;&gt;0),Sheet1!I1397,IF(AND(Sheet1!I1397&lt;&gt;Sheet1!J1397,Sheet1!J1397&lt;&gt;0),Sheet1!I1397&amp;"~"&amp;Sheet1!J1397,""))</f>
        <v>385000</v>
      </c>
      <c r="P1394" s="21" t="str">
        <f>IFERROR(VLOOKUP(Sheet1!L1397,配置检查表!$Y:$Z,2,FALSE),"")</f>
        <v/>
      </c>
      <c r="Q1394" s="21">
        <f>IF(AND(Sheet1!N1397=Sheet1!O1397,Sheet1!O1397&lt;&gt;0),Sheet1!N1397,IF(AND(Sheet1!N1397&lt;&gt;Sheet1!O1397,Sheet1!O1397&lt;&gt;0),Sheet1!N1397&amp;"~"&amp;Sheet1!O1397,""))</f>
        <v>150</v>
      </c>
      <c r="R1394" s="21" t="str">
        <f>IFERROR(VLOOKUP(Sheet1!Q1397,配置检查表!$Y:$Z,2,FALSE),"")</f>
        <v>钻石</v>
      </c>
      <c r="S1394" s="39" t="str">
        <f>IF(AND(Sheet1!S1601=Sheet1!T1601,Sheet1!T1601&lt;&gt;0),Sheet1!S1601,IF(AND(Sheet1!S1601&lt;&gt;Sheet1!T1601,Sheet1!T1601&lt;&gt;0),Sheet1!S1601&amp;"~"&amp;Sheet1!T1601,""))</f>
        <v/>
      </c>
      <c r="T1394" s="21" t="str">
        <f>IFERROR(VLOOKUP(Sheet1!V1397,配置检查表!$Y:$Z,2,FALSE),"")</f>
        <v/>
      </c>
      <c r="U1394" s="39" t="str">
        <f>IF(AND(Sheet1!X1601=Sheet1!Y1601,Sheet1!Y1601&lt;&gt;0),Sheet1!X1601,IF(AND(Sheet1!X1601&lt;&gt;Sheet1!Y1601,Sheet1!Y1601&lt;&gt;0),Sheet1!X1601&amp;"~"&amp;Sheet1!Y1601,""))</f>
        <v/>
      </c>
      <c r="V1394" s="21" t="str">
        <f>IFERROR(VLOOKUP(Sheet1!XAA,配置检查表!$Y:$Z,2,FALSE),"")</f>
        <v/>
      </c>
      <c r="W1394" s="21" t="str">
        <f>IF(AND(Sheet1!AC1601=Sheet1!AD1601,Sheet1!AD1601&lt;&gt;0),Sheet1!AC1601,IF(AND(Sheet1!AC1601&lt;&gt;Sheet1!AD1601,Sheet1!AD1601&lt;&gt;0),Sheet1!AC1601&amp;"~"&amp;Sheet1!AD1601,""))</f>
        <v/>
      </c>
    </row>
    <row r="1395" spans="1:23">
      <c r="A1395" s="27">
        <v>23172</v>
      </c>
      <c r="B1395" s="27" t="s">
        <v>1707</v>
      </c>
      <c r="C1395" s="27" t="s">
        <v>1707</v>
      </c>
      <c r="D1395" s="21" t="str">
        <f>IF(OR(Sheet1!I1398&lt;&gt;Sheet1!AF1398,Sheet1!AG1398&lt;&gt;Sheet1!J1398),"有影响","-")</f>
        <v>-</v>
      </c>
      <c r="E1395" s="21" t="str">
        <f>IF(OR(Sheet1!N1398&lt;&gt;Sheet1!AH1398,Sheet1!AI1398&lt;&gt;Sheet1!O1398),"有影响","-")</f>
        <v>-</v>
      </c>
      <c r="F1395" s="21" t="str">
        <f>IF(OR(Sheet1!S1398&lt;&gt;Sheet1!AJ1398,Sheet1!AK1398&lt;&gt;Sheet1!T1398),"有影响","-")</f>
        <v>-</v>
      </c>
      <c r="G1395" s="21" t="str">
        <f>IF(OR(Sheet1!X1398&lt;&gt;Sheet1!AL1398,Sheet1!AM1398&lt;&gt;Sheet1!Y1398),"有影响","-")</f>
        <v>-</v>
      </c>
      <c r="H1395" s="21" t="str">
        <f>IF(OR(Sheet1!AC1398&lt;&gt;Sheet1!AN1398,Sheet1!AO1398&lt;&gt;Sheet1!AD1398),"有影响","-")</f>
        <v>-</v>
      </c>
      <c r="I1395" s="21" t="str">
        <f>IF(Sheet1!G1398=0,"出错","-")</f>
        <v>-</v>
      </c>
      <c r="J1395" s="21" t="str">
        <f>IF(AND(Sheet1!G1398=0,Sheet1!L1398&lt;&gt;0),"出错","-")</f>
        <v>-</v>
      </c>
      <c r="K1395" s="21" t="str">
        <f>IF(AND(Sheet1!G1398=0,Sheet1!L1398=0,Sheet1!Q1398&lt;&gt;0),"出错","-")</f>
        <v>-</v>
      </c>
      <c r="L1395" s="21" t="str">
        <f>IF(AND(Sheet1!G1398=0,Sheet1!L1398=0,Sheet1!Q1398=0,Sheet1!V1398&lt;&gt;0),"出错","-")</f>
        <v>-</v>
      </c>
      <c r="M1395" s="21" t="str">
        <f>IF(AND(Sheet1!G1398=0,Sheet1!L1398=0,Sheet1!Q1398=0,Sheet1!V1398=0,Sheet1!AA1398&lt;&gt;0),"出错","-")</f>
        <v>-</v>
      </c>
      <c r="N1395" s="21" t="str">
        <f>IFERROR(VLOOKUP(Sheet1!G1398,配置检查表!$Y:$Z,2,FALSE),"")</f>
        <v>金币</v>
      </c>
      <c r="O1395" s="21">
        <f>IF(AND(Sheet1!I1398=Sheet1!J1398,Sheet1!J1398&lt;&gt;0),Sheet1!I1398,IF(AND(Sheet1!I1398&lt;&gt;Sheet1!J1398,Sheet1!J1398&lt;&gt;0),Sheet1!I1398&amp;"~"&amp;Sheet1!J1398,""))</f>
        <v>290000</v>
      </c>
      <c r="P1395" s="21" t="str">
        <f>IFERROR(VLOOKUP(Sheet1!L1398,配置检查表!$Y:$Z,2,FALSE),"")</f>
        <v/>
      </c>
      <c r="Q1395" s="21">
        <f>IF(AND(Sheet1!N1398=Sheet1!O1398,Sheet1!O1398&lt;&gt;0),Sheet1!N1398,IF(AND(Sheet1!N1398&lt;&gt;Sheet1!O1398,Sheet1!O1398&lt;&gt;0),Sheet1!N1398&amp;"~"&amp;Sheet1!O1398,""))</f>
        <v>50</v>
      </c>
      <c r="R1395" s="21" t="str">
        <f>IFERROR(VLOOKUP(Sheet1!Q1398,配置检查表!$Y:$Z,2,FALSE),"")</f>
        <v>钻石</v>
      </c>
      <c r="S1395" s="39" t="str">
        <f>IF(AND(Sheet1!S1602=Sheet1!T1602,Sheet1!T1602&lt;&gt;0),Sheet1!S1602,IF(AND(Sheet1!S1602&lt;&gt;Sheet1!T1602,Sheet1!T1602&lt;&gt;0),Sheet1!S1602&amp;"~"&amp;Sheet1!T1602,""))</f>
        <v/>
      </c>
      <c r="T1395" s="21" t="str">
        <f>IFERROR(VLOOKUP(Sheet1!V1398,配置检查表!$Y:$Z,2,FALSE),"")</f>
        <v/>
      </c>
      <c r="U1395" s="39" t="str">
        <f>IF(AND(Sheet1!X1602=Sheet1!Y1602,Sheet1!Y1602&lt;&gt;0),Sheet1!X1602,IF(AND(Sheet1!X1602&lt;&gt;Sheet1!Y1602,Sheet1!Y1602&lt;&gt;0),Sheet1!X1602&amp;"~"&amp;Sheet1!Y1602,""))</f>
        <v/>
      </c>
      <c r="V1395" s="21" t="str">
        <f>IFERROR(VLOOKUP(Sheet1!XAA,配置检查表!$Y:$Z,2,FALSE),"")</f>
        <v/>
      </c>
      <c r="W1395" s="21" t="str">
        <f>IF(AND(Sheet1!AC1602=Sheet1!AD1602,Sheet1!AD1602&lt;&gt;0),Sheet1!AC1602,IF(AND(Sheet1!AC1602&lt;&gt;Sheet1!AD1602,Sheet1!AD1602&lt;&gt;0),Sheet1!AC1602&amp;"~"&amp;Sheet1!AD1602,""))</f>
        <v/>
      </c>
    </row>
    <row r="1396" spans="1:23">
      <c r="A1396" s="27">
        <v>23173</v>
      </c>
      <c r="B1396" s="27" t="s">
        <v>1708</v>
      </c>
      <c r="C1396" s="27" t="s">
        <v>1708</v>
      </c>
      <c r="D1396" s="21" t="str">
        <f>IF(OR(Sheet1!I1399&lt;&gt;Sheet1!AF1399,Sheet1!AG1399&lt;&gt;Sheet1!J1399),"有影响","-")</f>
        <v>-</v>
      </c>
      <c r="E1396" s="21" t="str">
        <f>IF(OR(Sheet1!N1399&lt;&gt;Sheet1!AH1399,Sheet1!AI1399&lt;&gt;Sheet1!O1399),"有影响","-")</f>
        <v>-</v>
      </c>
      <c r="F1396" s="21" t="str">
        <f>IF(OR(Sheet1!S1399&lt;&gt;Sheet1!AJ1399,Sheet1!AK1399&lt;&gt;Sheet1!T1399),"有影响","-")</f>
        <v>-</v>
      </c>
      <c r="G1396" s="21" t="str">
        <f>IF(OR(Sheet1!X1399&lt;&gt;Sheet1!AL1399,Sheet1!AM1399&lt;&gt;Sheet1!Y1399),"有影响","-")</f>
        <v>-</v>
      </c>
      <c r="H1396" s="21" t="str">
        <f>IF(OR(Sheet1!AC1399&lt;&gt;Sheet1!AN1399,Sheet1!AO1399&lt;&gt;Sheet1!AD1399),"有影响","-")</f>
        <v>-</v>
      </c>
      <c r="I1396" s="21" t="str">
        <f>IF(Sheet1!G1399=0,"出错","-")</f>
        <v>-</v>
      </c>
      <c r="J1396" s="21" t="str">
        <f>IF(AND(Sheet1!G1399=0,Sheet1!L1399&lt;&gt;0),"出错","-")</f>
        <v>-</v>
      </c>
      <c r="K1396" s="21" t="str">
        <f>IF(AND(Sheet1!G1399=0,Sheet1!L1399=0,Sheet1!Q1399&lt;&gt;0),"出错","-")</f>
        <v>-</v>
      </c>
      <c r="L1396" s="21" t="str">
        <f>IF(AND(Sheet1!G1399=0,Sheet1!L1399=0,Sheet1!Q1399=0,Sheet1!V1399&lt;&gt;0),"出错","-")</f>
        <v>-</v>
      </c>
      <c r="M1396" s="21" t="str">
        <f>IF(AND(Sheet1!G1399=0,Sheet1!L1399=0,Sheet1!Q1399=0,Sheet1!V1399=0,Sheet1!AA1399&lt;&gt;0),"出错","-")</f>
        <v>-</v>
      </c>
      <c r="N1396" s="21" t="str">
        <f>IFERROR(VLOOKUP(Sheet1!G1399,配置检查表!$Y:$Z,2,FALSE),"")</f>
        <v>金币</v>
      </c>
      <c r="O1396" s="21">
        <f>IF(AND(Sheet1!I1399=Sheet1!J1399,Sheet1!J1399&lt;&gt;0),Sheet1!I1399,IF(AND(Sheet1!I1399&lt;&gt;Sheet1!J1399,Sheet1!J1399&lt;&gt;0),Sheet1!I1399&amp;"~"&amp;Sheet1!J1399,""))</f>
        <v>340000</v>
      </c>
      <c r="P1396" s="21" t="str">
        <f>IFERROR(VLOOKUP(Sheet1!L1399,配置检查表!$Y:$Z,2,FALSE),"")</f>
        <v/>
      </c>
      <c r="Q1396" s="21">
        <f>IF(AND(Sheet1!N1399=Sheet1!O1399,Sheet1!O1399&lt;&gt;0),Sheet1!N1399,IF(AND(Sheet1!N1399&lt;&gt;Sheet1!O1399,Sheet1!O1399&lt;&gt;0),Sheet1!N1399&amp;"~"&amp;Sheet1!O1399,""))</f>
        <v>100</v>
      </c>
      <c r="R1396" s="21" t="str">
        <f>IFERROR(VLOOKUP(Sheet1!Q1399,配置检查表!$Y:$Z,2,FALSE),"")</f>
        <v>钻石</v>
      </c>
      <c r="S1396" s="39" t="str">
        <f>IF(AND(Sheet1!S1603=Sheet1!T1603,Sheet1!T1603&lt;&gt;0),Sheet1!S1603,IF(AND(Sheet1!S1603&lt;&gt;Sheet1!T1603,Sheet1!T1603&lt;&gt;0),Sheet1!S1603&amp;"~"&amp;Sheet1!T1603,""))</f>
        <v/>
      </c>
      <c r="T1396" s="21" t="str">
        <f>IFERROR(VLOOKUP(Sheet1!V1399,配置检查表!$Y:$Z,2,FALSE),"")</f>
        <v/>
      </c>
      <c r="U1396" s="39" t="str">
        <f>IF(AND(Sheet1!X1603=Sheet1!Y1603,Sheet1!Y1603&lt;&gt;0),Sheet1!X1603,IF(AND(Sheet1!X1603&lt;&gt;Sheet1!Y1603,Sheet1!Y1603&lt;&gt;0),Sheet1!X1603&amp;"~"&amp;Sheet1!Y1603,""))</f>
        <v/>
      </c>
      <c r="V1396" s="21" t="str">
        <f>IFERROR(VLOOKUP(Sheet1!XAA,配置检查表!$Y:$Z,2,FALSE),"")</f>
        <v/>
      </c>
      <c r="W1396" s="21" t="str">
        <f>IF(AND(Sheet1!AC1603=Sheet1!AD1603,Sheet1!AD1603&lt;&gt;0),Sheet1!AC1603,IF(AND(Sheet1!AC1603&lt;&gt;Sheet1!AD1603,Sheet1!AD1603&lt;&gt;0),Sheet1!AC1603&amp;"~"&amp;Sheet1!AD1603,""))</f>
        <v/>
      </c>
    </row>
    <row r="1397" spans="1:23">
      <c r="A1397" s="27">
        <v>23174</v>
      </c>
      <c r="B1397" s="27" t="s">
        <v>1709</v>
      </c>
      <c r="C1397" s="27" t="s">
        <v>1709</v>
      </c>
      <c r="D1397" s="21" t="str">
        <f>IF(OR(Sheet1!I1400&lt;&gt;Sheet1!AF1400,Sheet1!AG1400&lt;&gt;Sheet1!J1400),"有影响","-")</f>
        <v>-</v>
      </c>
      <c r="E1397" s="21" t="str">
        <f>IF(OR(Sheet1!N1400&lt;&gt;Sheet1!AH1400,Sheet1!AI1400&lt;&gt;Sheet1!O1400),"有影响","-")</f>
        <v>-</v>
      </c>
      <c r="F1397" s="21" t="str">
        <f>IF(OR(Sheet1!S1400&lt;&gt;Sheet1!AJ1400,Sheet1!AK1400&lt;&gt;Sheet1!T1400),"有影响","-")</f>
        <v>-</v>
      </c>
      <c r="G1397" s="21" t="str">
        <f>IF(OR(Sheet1!X1400&lt;&gt;Sheet1!AL1400,Sheet1!AM1400&lt;&gt;Sheet1!Y1400),"有影响","-")</f>
        <v>-</v>
      </c>
      <c r="H1397" s="21" t="str">
        <f>IF(OR(Sheet1!AC1400&lt;&gt;Sheet1!AN1400,Sheet1!AO1400&lt;&gt;Sheet1!AD1400),"有影响","-")</f>
        <v>-</v>
      </c>
      <c r="I1397" s="21" t="str">
        <f>IF(Sheet1!G1400=0,"出错","-")</f>
        <v>-</v>
      </c>
      <c r="J1397" s="21" t="str">
        <f>IF(AND(Sheet1!G1400=0,Sheet1!L1400&lt;&gt;0),"出错","-")</f>
        <v>-</v>
      </c>
      <c r="K1397" s="21" t="str">
        <f>IF(AND(Sheet1!G1400=0,Sheet1!L1400=0,Sheet1!Q1400&lt;&gt;0),"出错","-")</f>
        <v>-</v>
      </c>
      <c r="L1397" s="21" t="str">
        <f>IF(AND(Sheet1!G1400=0,Sheet1!L1400=0,Sheet1!Q1400=0,Sheet1!V1400&lt;&gt;0),"出错","-")</f>
        <v>-</v>
      </c>
      <c r="M1397" s="21" t="str">
        <f>IF(AND(Sheet1!G1400=0,Sheet1!L1400=0,Sheet1!Q1400=0,Sheet1!V1400=0,Sheet1!AA1400&lt;&gt;0),"出错","-")</f>
        <v>-</v>
      </c>
      <c r="N1397" s="21" t="str">
        <f>IFERROR(VLOOKUP(Sheet1!G1400,配置检查表!$Y:$Z,2,FALSE),"")</f>
        <v>金币</v>
      </c>
      <c r="O1397" s="21">
        <f>IF(AND(Sheet1!I1400=Sheet1!J1400,Sheet1!J1400&lt;&gt;0),Sheet1!I1400,IF(AND(Sheet1!I1400&lt;&gt;Sheet1!J1400,Sheet1!J1400&lt;&gt;0),Sheet1!I1400&amp;"~"&amp;Sheet1!J1400,""))</f>
        <v>390000</v>
      </c>
      <c r="P1397" s="21" t="str">
        <f>IFERROR(VLOOKUP(Sheet1!L1400,配置检查表!$Y:$Z,2,FALSE),"")</f>
        <v/>
      </c>
      <c r="Q1397" s="21">
        <f>IF(AND(Sheet1!N1400=Sheet1!O1400,Sheet1!O1400&lt;&gt;0),Sheet1!N1400,IF(AND(Sheet1!N1400&lt;&gt;Sheet1!O1400,Sheet1!O1400&lt;&gt;0),Sheet1!N1400&amp;"~"&amp;Sheet1!O1400,""))</f>
        <v>150</v>
      </c>
      <c r="R1397" s="21" t="str">
        <f>IFERROR(VLOOKUP(Sheet1!Q1400,配置检查表!$Y:$Z,2,FALSE),"")</f>
        <v>钻石</v>
      </c>
      <c r="S1397" s="39" t="str">
        <f>IF(AND(Sheet1!S1604=Sheet1!T1604,Sheet1!T1604&lt;&gt;0),Sheet1!S1604,IF(AND(Sheet1!S1604&lt;&gt;Sheet1!T1604,Sheet1!T1604&lt;&gt;0),Sheet1!S1604&amp;"~"&amp;Sheet1!T1604,""))</f>
        <v/>
      </c>
      <c r="T1397" s="21" t="str">
        <f>IFERROR(VLOOKUP(Sheet1!V1400,配置检查表!$Y:$Z,2,FALSE),"")</f>
        <v/>
      </c>
      <c r="U1397" s="39" t="str">
        <f>IF(AND(Sheet1!X1604=Sheet1!Y1604,Sheet1!Y1604&lt;&gt;0),Sheet1!X1604,IF(AND(Sheet1!X1604&lt;&gt;Sheet1!Y1604,Sheet1!Y1604&lt;&gt;0),Sheet1!X1604&amp;"~"&amp;Sheet1!Y1604,""))</f>
        <v/>
      </c>
      <c r="V1397" s="21" t="str">
        <f>IFERROR(VLOOKUP(Sheet1!XAA,配置检查表!$Y:$Z,2,FALSE),"")</f>
        <v/>
      </c>
      <c r="W1397" s="21" t="str">
        <f>IF(AND(Sheet1!AC1604=Sheet1!AD1604,Sheet1!AD1604&lt;&gt;0),Sheet1!AC1604,IF(AND(Sheet1!AC1604&lt;&gt;Sheet1!AD1604,Sheet1!AD1604&lt;&gt;0),Sheet1!AC1604&amp;"~"&amp;Sheet1!AD1604,""))</f>
        <v/>
      </c>
    </row>
    <row r="1398" spans="1:23">
      <c r="A1398" s="27">
        <v>23175</v>
      </c>
      <c r="B1398" s="27" t="s">
        <v>1710</v>
      </c>
      <c r="C1398" s="27" t="s">
        <v>1710</v>
      </c>
      <c r="D1398" s="21" t="str">
        <f>IF(OR(Sheet1!I1401&lt;&gt;Sheet1!AF1401,Sheet1!AG1401&lt;&gt;Sheet1!J1401),"有影响","-")</f>
        <v>-</v>
      </c>
      <c r="E1398" s="21" t="str">
        <f>IF(OR(Sheet1!N1401&lt;&gt;Sheet1!AH1401,Sheet1!AI1401&lt;&gt;Sheet1!O1401),"有影响","-")</f>
        <v>-</v>
      </c>
      <c r="F1398" s="21" t="str">
        <f>IF(OR(Sheet1!S1401&lt;&gt;Sheet1!AJ1401,Sheet1!AK1401&lt;&gt;Sheet1!T1401),"有影响","-")</f>
        <v>-</v>
      </c>
      <c r="G1398" s="21" t="str">
        <f>IF(OR(Sheet1!X1401&lt;&gt;Sheet1!AL1401,Sheet1!AM1401&lt;&gt;Sheet1!Y1401),"有影响","-")</f>
        <v>-</v>
      </c>
      <c r="H1398" s="21" t="str">
        <f>IF(OR(Sheet1!AC1401&lt;&gt;Sheet1!AN1401,Sheet1!AO1401&lt;&gt;Sheet1!AD1401),"有影响","-")</f>
        <v>-</v>
      </c>
      <c r="I1398" s="21" t="str">
        <f>IF(Sheet1!G1401=0,"出错","-")</f>
        <v>-</v>
      </c>
      <c r="J1398" s="21" t="str">
        <f>IF(AND(Sheet1!G1401=0,Sheet1!L1401&lt;&gt;0),"出错","-")</f>
        <v>-</v>
      </c>
      <c r="K1398" s="21" t="str">
        <f>IF(AND(Sheet1!G1401=0,Sheet1!L1401=0,Sheet1!Q1401&lt;&gt;0),"出错","-")</f>
        <v>-</v>
      </c>
      <c r="L1398" s="21" t="str">
        <f>IF(AND(Sheet1!G1401=0,Sheet1!L1401=0,Sheet1!Q1401=0,Sheet1!V1401&lt;&gt;0),"出错","-")</f>
        <v>-</v>
      </c>
      <c r="M1398" s="21" t="str">
        <f>IF(AND(Sheet1!G1401=0,Sheet1!L1401=0,Sheet1!Q1401=0,Sheet1!V1401=0,Sheet1!AA1401&lt;&gt;0),"出错","-")</f>
        <v>-</v>
      </c>
      <c r="N1398" s="21" t="str">
        <f>IFERROR(VLOOKUP(Sheet1!G1401,配置检查表!$Y:$Z,2,FALSE),"")</f>
        <v>金币</v>
      </c>
      <c r="O1398" s="21">
        <f>IF(AND(Sheet1!I1401=Sheet1!J1401,Sheet1!J1401&lt;&gt;0),Sheet1!I1401,IF(AND(Sheet1!I1401&lt;&gt;Sheet1!J1401,Sheet1!J1401&lt;&gt;0),Sheet1!I1401&amp;"~"&amp;Sheet1!J1401,""))</f>
        <v>295000</v>
      </c>
      <c r="P1398" s="21" t="str">
        <f>IFERROR(VLOOKUP(Sheet1!L1401,配置检查表!$Y:$Z,2,FALSE),"")</f>
        <v/>
      </c>
      <c r="Q1398" s="21">
        <f>IF(AND(Sheet1!N1401=Sheet1!O1401,Sheet1!O1401&lt;&gt;0),Sheet1!N1401,IF(AND(Sheet1!N1401&lt;&gt;Sheet1!O1401,Sheet1!O1401&lt;&gt;0),Sheet1!N1401&amp;"~"&amp;Sheet1!O1401,""))</f>
        <v>50</v>
      </c>
      <c r="R1398" s="21" t="str">
        <f>IFERROR(VLOOKUP(Sheet1!Q1401,配置检查表!$Y:$Z,2,FALSE),"")</f>
        <v>钻石</v>
      </c>
      <c r="S1398" s="39" t="str">
        <f>IF(AND(Sheet1!S1605=Sheet1!T1605,Sheet1!T1605&lt;&gt;0),Sheet1!S1605,IF(AND(Sheet1!S1605&lt;&gt;Sheet1!T1605,Sheet1!T1605&lt;&gt;0),Sheet1!S1605&amp;"~"&amp;Sheet1!T1605,""))</f>
        <v/>
      </c>
      <c r="T1398" s="21" t="str">
        <f>IFERROR(VLOOKUP(Sheet1!V1401,配置检查表!$Y:$Z,2,FALSE),"")</f>
        <v/>
      </c>
      <c r="U1398" s="39" t="str">
        <f>IF(AND(Sheet1!X1605=Sheet1!Y1605,Sheet1!Y1605&lt;&gt;0),Sheet1!X1605,IF(AND(Sheet1!X1605&lt;&gt;Sheet1!Y1605,Sheet1!Y1605&lt;&gt;0),Sheet1!X1605&amp;"~"&amp;Sheet1!Y1605,""))</f>
        <v/>
      </c>
      <c r="V1398" s="21" t="str">
        <f>IFERROR(VLOOKUP(Sheet1!XAA,配置检查表!$Y:$Z,2,FALSE),"")</f>
        <v/>
      </c>
      <c r="W1398" s="21" t="str">
        <f>IF(AND(Sheet1!AC1605=Sheet1!AD1605,Sheet1!AD1605&lt;&gt;0),Sheet1!AC1605,IF(AND(Sheet1!AC1605&lt;&gt;Sheet1!AD1605,Sheet1!AD1605&lt;&gt;0),Sheet1!AC1605&amp;"~"&amp;Sheet1!AD1605,""))</f>
        <v/>
      </c>
    </row>
    <row r="1399" spans="1:23">
      <c r="A1399" s="27">
        <v>23176</v>
      </c>
      <c r="B1399" s="27" t="s">
        <v>1711</v>
      </c>
      <c r="C1399" s="27" t="s">
        <v>1711</v>
      </c>
      <c r="D1399" s="21" t="str">
        <f>IF(OR(Sheet1!I1402&lt;&gt;Sheet1!AF1402,Sheet1!AG1402&lt;&gt;Sheet1!J1402),"有影响","-")</f>
        <v>-</v>
      </c>
      <c r="E1399" s="21" t="str">
        <f>IF(OR(Sheet1!N1402&lt;&gt;Sheet1!AH1402,Sheet1!AI1402&lt;&gt;Sheet1!O1402),"有影响","-")</f>
        <v>-</v>
      </c>
      <c r="F1399" s="21" t="str">
        <f>IF(OR(Sheet1!S1402&lt;&gt;Sheet1!AJ1402,Sheet1!AK1402&lt;&gt;Sheet1!T1402),"有影响","-")</f>
        <v>-</v>
      </c>
      <c r="G1399" s="21" t="str">
        <f>IF(OR(Sheet1!X1402&lt;&gt;Sheet1!AL1402,Sheet1!AM1402&lt;&gt;Sheet1!Y1402),"有影响","-")</f>
        <v>-</v>
      </c>
      <c r="H1399" s="21" t="str">
        <f>IF(OR(Sheet1!AC1402&lt;&gt;Sheet1!AN1402,Sheet1!AO1402&lt;&gt;Sheet1!AD1402),"有影响","-")</f>
        <v>-</v>
      </c>
      <c r="I1399" s="21" t="str">
        <f>IF(Sheet1!G1402=0,"出错","-")</f>
        <v>-</v>
      </c>
      <c r="J1399" s="21" t="str">
        <f>IF(AND(Sheet1!G1402=0,Sheet1!L1402&lt;&gt;0),"出错","-")</f>
        <v>-</v>
      </c>
      <c r="K1399" s="21" t="str">
        <f>IF(AND(Sheet1!G1402=0,Sheet1!L1402=0,Sheet1!Q1402&lt;&gt;0),"出错","-")</f>
        <v>-</v>
      </c>
      <c r="L1399" s="21" t="str">
        <f>IF(AND(Sheet1!G1402=0,Sheet1!L1402=0,Sheet1!Q1402=0,Sheet1!V1402&lt;&gt;0),"出错","-")</f>
        <v>-</v>
      </c>
      <c r="M1399" s="21" t="str">
        <f>IF(AND(Sheet1!G1402=0,Sheet1!L1402=0,Sheet1!Q1402=0,Sheet1!V1402=0,Sheet1!AA1402&lt;&gt;0),"出错","-")</f>
        <v>-</v>
      </c>
      <c r="N1399" s="21" t="str">
        <f>IFERROR(VLOOKUP(Sheet1!G1402,配置检查表!$Y:$Z,2,FALSE),"")</f>
        <v>金币</v>
      </c>
      <c r="O1399" s="21">
        <f>IF(AND(Sheet1!I1402=Sheet1!J1402,Sheet1!J1402&lt;&gt;0),Sheet1!I1402,IF(AND(Sheet1!I1402&lt;&gt;Sheet1!J1402,Sheet1!J1402&lt;&gt;0),Sheet1!I1402&amp;"~"&amp;Sheet1!J1402,""))</f>
        <v>345000</v>
      </c>
      <c r="P1399" s="21" t="str">
        <f>IFERROR(VLOOKUP(Sheet1!L1402,配置检查表!$Y:$Z,2,FALSE),"")</f>
        <v/>
      </c>
      <c r="Q1399" s="21">
        <f>IF(AND(Sheet1!N1402=Sheet1!O1402,Sheet1!O1402&lt;&gt;0),Sheet1!N1402,IF(AND(Sheet1!N1402&lt;&gt;Sheet1!O1402,Sheet1!O1402&lt;&gt;0),Sheet1!N1402&amp;"~"&amp;Sheet1!O1402,""))</f>
        <v>100</v>
      </c>
      <c r="R1399" s="21" t="str">
        <f>IFERROR(VLOOKUP(Sheet1!Q1402,配置检查表!$Y:$Z,2,FALSE),"")</f>
        <v>钻石</v>
      </c>
      <c r="S1399" s="39" t="str">
        <f>IF(AND(Sheet1!S1606=Sheet1!T1606,Sheet1!T1606&lt;&gt;0),Sheet1!S1606,IF(AND(Sheet1!S1606&lt;&gt;Sheet1!T1606,Sheet1!T1606&lt;&gt;0),Sheet1!S1606&amp;"~"&amp;Sheet1!T1606,""))</f>
        <v/>
      </c>
      <c r="T1399" s="21" t="str">
        <f>IFERROR(VLOOKUP(Sheet1!V1402,配置检查表!$Y:$Z,2,FALSE),"")</f>
        <v/>
      </c>
      <c r="U1399" s="39" t="str">
        <f>IF(AND(Sheet1!X1606=Sheet1!Y1606,Sheet1!Y1606&lt;&gt;0),Sheet1!X1606,IF(AND(Sheet1!X1606&lt;&gt;Sheet1!Y1606,Sheet1!Y1606&lt;&gt;0),Sheet1!X1606&amp;"~"&amp;Sheet1!Y1606,""))</f>
        <v/>
      </c>
      <c r="V1399" s="21" t="str">
        <f>IFERROR(VLOOKUP(Sheet1!XAA,配置检查表!$Y:$Z,2,FALSE),"")</f>
        <v/>
      </c>
      <c r="W1399" s="21" t="str">
        <f>IF(AND(Sheet1!AC1606=Sheet1!AD1606,Sheet1!AD1606&lt;&gt;0),Sheet1!AC1606,IF(AND(Sheet1!AC1606&lt;&gt;Sheet1!AD1606,Sheet1!AD1606&lt;&gt;0),Sheet1!AC1606&amp;"~"&amp;Sheet1!AD1606,""))</f>
        <v/>
      </c>
    </row>
    <row r="1400" spans="1:23">
      <c r="A1400" s="27">
        <v>23177</v>
      </c>
      <c r="B1400" s="27" t="s">
        <v>1712</v>
      </c>
      <c r="C1400" s="27" t="s">
        <v>1712</v>
      </c>
      <c r="D1400" s="21" t="str">
        <f>IF(OR(Sheet1!I1403&lt;&gt;Sheet1!AF1403,Sheet1!AG1403&lt;&gt;Sheet1!J1403),"有影响","-")</f>
        <v>-</v>
      </c>
      <c r="E1400" s="21" t="str">
        <f>IF(OR(Sheet1!N1403&lt;&gt;Sheet1!AH1403,Sheet1!AI1403&lt;&gt;Sheet1!O1403),"有影响","-")</f>
        <v>-</v>
      </c>
      <c r="F1400" s="21" t="str">
        <f>IF(OR(Sheet1!S1403&lt;&gt;Sheet1!AJ1403,Sheet1!AK1403&lt;&gt;Sheet1!T1403),"有影响","-")</f>
        <v>-</v>
      </c>
      <c r="G1400" s="21" t="str">
        <f>IF(OR(Sheet1!X1403&lt;&gt;Sheet1!AL1403,Sheet1!AM1403&lt;&gt;Sheet1!Y1403),"有影响","-")</f>
        <v>-</v>
      </c>
      <c r="H1400" s="21" t="str">
        <f>IF(OR(Sheet1!AC1403&lt;&gt;Sheet1!AN1403,Sheet1!AO1403&lt;&gt;Sheet1!AD1403),"有影响","-")</f>
        <v>-</v>
      </c>
      <c r="I1400" s="21" t="str">
        <f>IF(Sheet1!G1403=0,"出错","-")</f>
        <v>-</v>
      </c>
      <c r="J1400" s="21" t="str">
        <f>IF(AND(Sheet1!G1403=0,Sheet1!L1403&lt;&gt;0),"出错","-")</f>
        <v>-</v>
      </c>
      <c r="K1400" s="21" t="str">
        <f>IF(AND(Sheet1!G1403=0,Sheet1!L1403=0,Sheet1!Q1403&lt;&gt;0),"出错","-")</f>
        <v>-</v>
      </c>
      <c r="L1400" s="21" t="str">
        <f>IF(AND(Sheet1!G1403=0,Sheet1!L1403=0,Sheet1!Q1403=0,Sheet1!V1403&lt;&gt;0),"出错","-")</f>
        <v>-</v>
      </c>
      <c r="M1400" s="21" t="str">
        <f>IF(AND(Sheet1!G1403=0,Sheet1!L1403=0,Sheet1!Q1403=0,Sheet1!V1403=0,Sheet1!AA1403&lt;&gt;0),"出错","-")</f>
        <v>-</v>
      </c>
      <c r="N1400" s="21" t="str">
        <f>IFERROR(VLOOKUP(Sheet1!G1403,配置检查表!$Y:$Z,2,FALSE),"")</f>
        <v>金币</v>
      </c>
      <c r="O1400" s="21">
        <f>IF(AND(Sheet1!I1403=Sheet1!J1403,Sheet1!J1403&lt;&gt;0),Sheet1!I1403,IF(AND(Sheet1!I1403&lt;&gt;Sheet1!J1403,Sheet1!J1403&lt;&gt;0),Sheet1!I1403&amp;"~"&amp;Sheet1!J1403,""))</f>
        <v>395000</v>
      </c>
      <c r="P1400" s="21" t="str">
        <f>IFERROR(VLOOKUP(Sheet1!L1403,配置检查表!$Y:$Z,2,FALSE),"")</f>
        <v/>
      </c>
      <c r="Q1400" s="21">
        <f>IF(AND(Sheet1!N1403=Sheet1!O1403,Sheet1!O1403&lt;&gt;0),Sheet1!N1403,IF(AND(Sheet1!N1403&lt;&gt;Sheet1!O1403,Sheet1!O1403&lt;&gt;0),Sheet1!N1403&amp;"~"&amp;Sheet1!O1403,""))</f>
        <v>150</v>
      </c>
      <c r="R1400" s="21" t="str">
        <f>IFERROR(VLOOKUP(Sheet1!Q1403,配置检查表!$Y:$Z,2,FALSE),"")</f>
        <v>钻石</v>
      </c>
      <c r="S1400" s="39" t="str">
        <f>IF(AND(Sheet1!S1607=Sheet1!T1607,Sheet1!T1607&lt;&gt;0),Sheet1!S1607,IF(AND(Sheet1!S1607&lt;&gt;Sheet1!T1607,Sheet1!T1607&lt;&gt;0),Sheet1!S1607&amp;"~"&amp;Sheet1!T1607,""))</f>
        <v/>
      </c>
      <c r="T1400" s="21" t="str">
        <f>IFERROR(VLOOKUP(Sheet1!V1403,配置检查表!$Y:$Z,2,FALSE),"")</f>
        <v/>
      </c>
      <c r="U1400" s="39" t="str">
        <f>IF(AND(Sheet1!X1607=Sheet1!Y1607,Sheet1!Y1607&lt;&gt;0),Sheet1!X1607,IF(AND(Sheet1!X1607&lt;&gt;Sheet1!Y1607,Sheet1!Y1607&lt;&gt;0),Sheet1!X1607&amp;"~"&amp;Sheet1!Y1607,""))</f>
        <v/>
      </c>
      <c r="V1400" s="21" t="str">
        <f>IFERROR(VLOOKUP(Sheet1!XAA,配置检查表!$Y:$Z,2,FALSE),"")</f>
        <v/>
      </c>
      <c r="W1400" s="21" t="str">
        <f>IF(AND(Sheet1!AC1607=Sheet1!AD1607,Sheet1!AD1607&lt;&gt;0),Sheet1!AC1607,IF(AND(Sheet1!AC1607&lt;&gt;Sheet1!AD1607,Sheet1!AD1607&lt;&gt;0),Sheet1!AC1607&amp;"~"&amp;Sheet1!AD1607,""))</f>
        <v/>
      </c>
    </row>
    <row r="1401" spans="1:23">
      <c r="A1401" s="27">
        <v>23178</v>
      </c>
      <c r="B1401" s="27" t="s">
        <v>1713</v>
      </c>
      <c r="C1401" s="27" t="s">
        <v>1713</v>
      </c>
      <c r="D1401" s="21" t="str">
        <f>IF(OR(Sheet1!I1404&lt;&gt;Sheet1!AF1404,Sheet1!AG1404&lt;&gt;Sheet1!J1404),"有影响","-")</f>
        <v>-</v>
      </c>
      <c r="E1401" s="21" t="str">
        <f>IF(OR(Sheet1!N1404&lt;&gt;Sheet1!AH1404,Sheet1!AI1404&lt;&gt;Sheet1!O1404),"有影响","-")</f>
        <v>-</v>
      </c>
      <c r="F1401" s="21" t="str">
        <f>IF(OR(Sheet1!S1404&lt;&gt;Sheet1!AJ1404,Sheet1!AK1404&lt;&gt;Sheet1!T1404),"有影响","-")</f>
        <v>-</v>
      </c>
      <c r="G1401" s="21" t="str">
        <f>IF(OR(Sheet1!X1404&lt;&gt;Sheet1!AL1404,Sheet1!AM1404&lt;&gt;Sheet1!Y1404),"有影响","-")</f>
        <v>-</v>
      </c>
      <c r="H1401" s="21" t="str">
        <f>IF(OR(Sheet1!AC1404&lt;&gt;Sheet1!AN1404,Sheet1!AO1404&lt;&gt;Sheet1!AD1404),"有影响","-")</f>
        <v>-</v>
      </c>
      <c r="I1401" s="21" t="str">
        <f>IF(Sheet1!G1404=0,"出错","-")</f>
        <v>-</v>
      </c>
      <c r="J1401" s="21" t="str">
        <f>IF(AND(Sheet1!G1404=0,Sheet1!L1404&lt;&gt;0),"出错","-")</f>
        <v>-</v>
      </c>
      <c r="K1401" s="21" t="str">
        <f>IF(AND(Sheet1!G1404=0,Sheet1!L1404=0,Sheet1!Q1404&lt;&gt;0),"出错","-")</f>
        <v>-</v>
      </c>
      <c r="L1401" s="21" t="str">
        <f>IF(AND(Sheet1!G1404=0,Sheet1!L1404=0,Sheet1!Q1404=0,Sheet1!V1404&lt;&gt;0),"出错","-")</f>
        <v>-</v>
      </c>
      <c r="M1401" s="21" t="str">
        <f>IF(AND(Sheet1!G1404=0,Sheet1!L1404=0,Sheet1!Q1404=0,Sheet1!V1404=0,Sheet1!AA1404&lt;&gt;0),"出错","-")</f>
        <v>-</v>
      </c>
      <c r="N1401" s="21" t="str">
        <f>IFERROR(VLOOKUP(Sheet1!G1404,配置检查表!$Y:$Z,2,FALSE),"")</f>
        <v>金币</v>
      </c>
      <c r="O1401" s="21">
        <f>IF(AND(Sheet1!I1404=Sheet1!J1404,Sheet1!J1404&lt;&gt;0),Sheet1!I1404,IF(AND(Sheet1!I1404&lt;&gt;Sheet1!J1404,Sheet1!J1404&lt;&gt;0),Sheet1!I1404&amp;"~"&amp;Sheet1!J1404,""))</f>
        <v>300000</v>
      </c>
      <c r="P1401" s="21" t="str">
        <f>IFERROR(VLOOKUP(Sheet1!L1404,配置检查表!$Y:$Z,2,FALSE),"")</f>
        <v/>
      </c>
      <c r="Q1401" s="21">
        <f>IF(AND(Sheet1!N1404=Sheet1!O1404,Sheet1!O1404&lt;&gt;0),Sheet1!N1404,IF(AND(Sheet1!N1404&lt;&gt;Sheet1!O1404,Sheet1!O1404&lt;&gt;0),Sheet1!N1404&amp;"~"&amp;Sheet1!O1404,""))</f>
        <v>50</v>
      </c>
      <c r="R1401" s="21" t="str">
        <f>IFERROR(VLOOKUP(Sheet1!Q1404,配置检查表!$Y:$Z,2,FALSE),"")</f>
        <v>钻石</v>
      </c>
      <c r="S1401" s="39" t="str">
        <f>IF(AND(Sheet1!S1608=Sheet1!T1608,Sheet1!T1608&lt;&gt;0),Sheet1!S1608,IF(AND(Sheet1!S1608&lt;&gt;Sheet1!T1608,Sheet1!T1608&lt;&gt;0),Sheet1!S1608&amp;"~"&amp;Sheet1!T1608,""))</f>
        <v/>
      </c>
      <c r="T1401" s="21" t="str">
        <f>IFERROR(VLOOKUP(Sheet1!V1404,配置检查表!$Y:$Z,2,FALSE),"")</f>
        <v/>
      </c>
      <c r="U1401" s="39" t="str">
        <f>IF(AND(Sheet1!X1608=Sheet1!Y1608,Sheet1!Y1608&lt;&gt;0),Sheet1!X1608,IF(AND(Sheet1!X1608&lt;&gt;Sheet1!Y1608,Sheet1!Y1608&lt;&gt;0),Sheet1!X1608&amp;"~"&amp;Sheet1!Y1608,""))</f>
        <v/>
      </c>
      <c r="V1401" s="21" t="str">
        <f>IFERROR(VLOOKUP(Sheet1!XAA,配置检查表!$Y:$Z,2,FALSE),"")</f>
        <v/>
      </c>
      <c r="W1401" s="21" t="str">
        <f>IF(AND(Sheet1!AC1608=Sheet1!AD1608,Sheet1!AD1608&lt;&gt;0),Sheet1!AC1608,IF(AND(Sheet1!AC1608&lt;&gt;Sheet1!AD1608,Sheet1!AD1608&lt;&gt;0),Sheet1!AC1608&amp;"~"&amp;Sheet1!AD1608,""))</f>
        <v/>
      </c>
    </row>
    <row r="1402" spans="1:23">
      <c r="A1402" s="27">
        <v>23179</v>
      </c>
      <c r="B1402" s="27" t="s">
        <v>1714</v>
      </c>
      <c r="C1402" s="27" t="s">
        <v>1714</v>
      </c>
      <c r="D1402" s="21" t="str">
        <f>IF(OR(Sheet1!I1405&lt;&gt;Sheet1!AF1405,Sheet1!AG1405&lt;&gt;Sheet1!J1405),"有影响","-")</f>
        <v>-</v>
      </c>
      <c r="E1402" s="21" t="str">
        <f>IF(OR(Sheet1!N1405&lt;&gt;Sheet1!AH1405,Sheet1!AI1405&lt;&gt;Sheet1!O1405),"有影响","-")</f>
        <v>-</v>
      </c>
      <c r="F1402" s="21" t="str">
        <f>IF(OR(Sheet1!S1405&lt;&gt;Sheet1!AJ1405,Sheet1!AK1405&lt;&gt;Sheet1!T1405),"有影响","-")</f>
        <v>-</v>
      </c>
      <c r="G1402" s="21" t="str">
        <f>IF(OR(Sheet1!X1405&lt;&gt;Sheet1!AL1405,Sheet1!AM1405&lt;&gt;Sheet1!Y1405),"有影响","-")</f>
        <v>-</v>
      </c>
      <c r="H1402" s="21" t="str">
        <f>IF(OR(Sheet1!AC1405&lt;&gt;Sheet1!AN1405,Sheet1!AO1405&lt;&gt;Sheet1!AD1405),"有影响","-")</f>
        <v>-</v>
      </c>
      <c r="I1402" s="21" t="str">
        <f>IF(Sheet1!G1405=0,"出错","-")</f>
        <v>-</v>
      </c>
      <c r="J1402" s="21" t="str">
        <f>IF(AND(Sheet1!G1405=0,Sheet1!L1405&lt;&gt;0),"出错","-")</f>
        <v>-</v>
      </c>
      <c r="K1402" s="21" t="str">
        <f>IF(AND(Sheet1!G1405=0,Sheet1!L1405=0,Sheet1!Q1405&lt;&gt;0),"出错","-")</f>
        <v>-</v>
      </c>
      <c r="L1402" s="21" t="str">
        <f>IF(AND(Sheet1!G1405=0,Sheet1!L1405=0,Sheet1!Q1405=0,Sheet1!V1405&lt;&gt;0),"出错","-")</f>
        <v>-</v>
      </c>
      <c r="M1402" s="21" t="str">
        <f>IF(AND(Sheet1!G1405=0,Sheet1!L1405=0,Sheet1!Q1405=0,Sheet1!V1405=0,Sheet1!AA1405&lt;&gt;0),"出错","-")</f>
        <v>-</v>
      </c>
      <c r="N1402" s="21" t="str">
        <f>IFERROR(VLOOKUP(Sheet1!G1405,配置检查表!$Y:$Z,2,FALSE),"")</f>
        <v>金币</v>
      </c>
      <c r="O1402" s="21">
        <f>IF(AND(Sheet1!I1405=Sheet1!J1405,Sheet1!J1405&lt;&gt;0),Sheet1!I1405,IF(AND(Sheet1!I1405&lt;&gt;Sheet1!J1405,Sheet1!J1405&lt;&gt;0),Sheet1!I1405&amp;"~"&amp;Sheet1!J1405,""))</f>
        <v>350000</v>
      </c>
      <c r="P1402" s="21" t="str">
        <f>IFERROR(VLOOKUP(Sheet1!L1405,配置检查表!$Y:$Z,2,FALSE),"")</f>
        <v/>
      </c>
      <c r="Q1402" s="21">
        <f>IF(AND(Sheet1!N1405=Sheet1!O1405,Sheet1!O1405&lt;&gt;0),Sheet1!N1405,IF(AND(Sheet1!N1405&lt;&gt;Sheet1!O1405,Sheet1!O1405&lt;&gt;0),Sheet1!N1405&amp;"~"&amp;Sheet1!O1405,""))</f>
        <v>100</v>
      </c>
      <c r="R1402" s="21" t="str">
        <f>IFERROR(VLOOKUP(Sheet1!Q1405,配置检查表!$Y:$Z,2,FALSE),"")</f>
        <v>钻石</v>
      </c>
      <c r="S1402" s="39" t="str">
        <f>IF(AND(Sheet1!S1609=Sheet1!T1609,Sheet1!T1609&lt;&gt;0),Sheet1!S1609,IF(AND(Sheet1!S1609&lt;&gt;Sheet1!T1609,Sheet1!T1609&lt;&gt;0),Sheet1!S1609&amp;"~"&amp;Sheet1!T1609,""))</f>
        <v/>
      </c>
      <c r="T1402" s="21" t="str">
        <f>IFERROR(VLOOKUP(Sheet1!V1405,配置检查表!$Y:$Z,2,FALSE),"")</f>
        <v/>
      </c>
      <c r="U1402" s="39" t="str">
        <f>IF(AND(Sheet1!X1609=Sheet1!Y1609,Sheet1!Y1609&lt;&gt;0),Sheet1!X1609,IF(AND(Sheet1!X1609&lt;&gt;Sheet1!Y1609,Sheet1!Y1609&lt;&gt;0),Sheet1!X1609&amp;"~"&amp;Sheet1!Y1609,""))</f>
        <v/>
      </c>
      <c r="V1402" s="21" t="str">
        <f>IFERROR(VLOOKUP(Sheet1!XAA,配置检查表!$Y:$Z,2,FALSE),"")</f>
        <v/>
      </c>
      <c r="W1402" s="21" t="str">
        <f>IF(AND(Sheet1!AC1609=Sheet1!AD1609,Sheet1!AD1609&lt;&gt;0),Sheet1!AC1609,IF(AND(Sheet1!AC1609&lt;&gt;Sheet1!AD1609,Sheet1!AD1609&lt;&gt;0),Sheet1!AC1609&amp;"~"&amp;Sheet1!AD1609,""))</f>
        <v/>
      </c>
    </row>
    <row r="1403" spans="1:23">
      <c r="A1403" s="27">
        <v>23180</v>
      </c>
      <c r="B1403" s="27" t="s">
        <v>1715</v>
      </c>
      <c r="C1403" s="27" t="s">
        <v>1715</v>
      </c>
      <c r="D1403" s="21" t="str">
        <f>IF(OR(Sheet1!I1406&lt;&gt;Sheet1!AF1406,Sheet1!AG1406&lt;&gt;Sheet1!J1406),"有影响","-")</f>
        <v>-</v>
      </c>
      <c r="E1403" s="21" t="str">
        <f>IF(OR(Sheet1!N1406&lt;&gt;Sheet1!AH1406,Sheet1!AI1406&lt;&gt;Sheet1!O1406),"有影响","-")</f>
        <v>-</v>
      </c>
      <c r="F1403" s="21" t="str">
        <f>IF(OR(Sheet1!S1406&lt;&gt;Sheet1!AJ1406,Sheet1!AK1406&lt;&gt;Sheet1!T1406),"有影响","-")</f>
        <v>-</v>
      </c>
      <c r="G1403" s="21" t="str">
        <f>IF(OR(Sheet1!X1406&lt;&gt;Sheet1!AL1406,Sheet1!AM1406&lt;&gt;Sheet1!Y1406),"有影响","-")</f>
        <v>-</v>
      </c>
      <c r="H1403" s="21" t="str">
        <f>IF(OR(Sheet1!AC1406&lt;&gt;Sheet1!AN1406,Sheet1!AO1406&lt;&gt;Sheet1!AD1406),"有影响","-")</f>
        <v>-</v>
      </c>
      <c r="I1403" s="21" t="str">
        <f>IF(Sheet1!G1406=0,"出错","-")</f>
        <v>-</v>
      </c>
      <c r="J1403" s="21" t="str">
        <f>IF(AND(Sheet1!G1406=0,Sheet1!L1406&lt;&gt;0),"出错","-")</f>
        <v>-</v>
      </c>
      <c r="K1403" s="21" t="str">
        <f>IF(AND(Sheet1!G1406=0,Sheet1!L1406=0,Sheet1!Q1406&lt;&gt;0),"出错","-")</f>
        <v>-</v>
      </c>
      <c r="L1403" s="21" t="str">
        <f>IF(AND(Sheet1!G1406=0,Sheet1!L1406=0,Sheet1!Q1406=0,Sheet1!V1406&lt;&gt;0),"出错","-")</f>
        <v>-</v>
      </c>
      <c r="M1403" s="21" t="str">
        <f>IF(AND(Sheet1!G1406=0,Sheet1!L1406=0,Sheet1!Q1406=0,Sheet1!V1406=0,Sheet1!AA1406&lt;&gt;0),"出错","-")</f>
        <v>-</v>
      </c>
      <c r="N1403" s="21" t="str">
        <f>IFERROR(VLOOKUP(Sheet1!G1406,配置检查表!$Y:$Z,2,FALSE),"")</f>
        <v>金币</v>
      </c>
      <c r="O1403" s="21">
        <f>IF(AND(Sheet1!I1406=Sheet1!J1406,Sheet1!J1406&lt;&gt;0),Sheet1!I1406,IF(AND(Sheet1!I1406&lt;&gt;Sheet1!J1406,Sheet1!J1406&lt;&gt;0),Sheet1!I1406&amp;"~"&amp;Sheet1!J1406,""))</f>
        <v>400000</v>
      </c>
      <c r="P1403" s="21" t="str">
        <f>IFERROR(VLOOKUP(Sheet1!L1406,配置检查表!$Y:$Z,2,FALSE),"")</f>
        <v/>
      </c>
      <c r="Q1403" s="21">
        <f>IF(AND(Sheet1!N1406=Sheet1!O1406,Sheet1!O1406&lt;&gt;0),Sheet1!N1406,IF(AND(Sheet1!N1406&lt;&gt;Sheet1!O1406,Sheet1!O1406&lt;&gt;0),Sheet1!N1406&amp;"~"&amp;Sheet1!O1406,""))</f>
        <v>150</v>
      </c>
      <c r="R1403" s="21" t="str">
        <f>IFERROR(VLOOKUP(Sheet1!Q1406,配置检查表!$Y:$Z,2,FALSE),"")</f>
        <v>钻石</v>
      </c>
      <c r="S1403" s="39" t="str">
        <f>IF(AND(Sheet1!S1610=Sheet1!T1610,Sheet1!T1610&lt;&gt;0),Sheet1!S1610,IF(AND(Sheet1!S1610&lt;&gt;Sheet1!T1610,Sheet1!T1610&lt;&gt;0),Sheet1!S1610&amp;"~"&amp;Sheet1!T1610,""))</f>
        <v/>
      </c>
      <c r="T1403" s="21" t="str">
        <f>IFERROR(VLOOKUP(Sheet1!V1406,配置检查表!$Y:$Z,2,FALSE),"")</f>
        <v/>
      </c>
      <c r="U1403" s="39" t="str">
        <f>IF(AND(Sheet1!X1610=Sheet1!Y1610,Sheet1!Y1610&lt;&gt;0),Sheet1!X1610,IF(AND(Sheet1!X1610&lt;&gt;Sheet1!Y1610,Sheet1!Y1610&lt;&gt;0),Sheet1!X1610&amp;"~"&amp;Sheet1!Y1610,""))</f>
        <v/>
      </c>
      <c r="V1403" s="21" t="str">
        <f>IFERROR(VLOOKUP(Sheet1!XAA,配置检查表!$Y:$Z,2,FALSE),"")</f>
        <v/>
      </c>
      <c r="W1403" s="21" t="str">
        <f>IF(AND(Sheet1!AC1610=Sheet1!AD1610,Sheet1!AD1610&lt;&gt;0),Sheet1!AC1610,IF(AND(Sheet1!AC1610&lt;&gt;Sheet1!AD1610,Sheet1!AD1610&lt;&gt;0),Sheet1!AC1610&amp;"~"&amp;Sheet1!AD1610,""))</f>
        <v/>
      </c>
    </row>
    <row r="1404" spans="1:23">
      <c r="A1404" s="27">
        <v>23181</v>
      </c>
      <c r="B1404" s="27" t="s">
        <v>1716</v>
      </c>
      <c r="C1404" s="27" t="s">
        <v>1716</v>
      </c>
      <c r="D1404" s="21" t="str">
        <f>IF(OR(Sheet1!I1407&lt;&gt;Sheet1!AF1407,Sheet1!AG1407&lt;&gt;Sheet1!J1407),"有影响","-")</f>
        <v>-</v>
      </c>
      <c r="E1404" s="21" t="str">
        <f>IF(OR(Sheet1!N1407&lt;&gt;Sheet1!AH1407,Sheet1!AI1407&lt;&gt;Sheet1!O1407),"有影响","-")</f>
        <v>-</v>
      </c>
      <c r="F1404" s="21" t="str">
        <f>IF(OR(Sheet1!S1407&lt;&gt;Sheet1!AJ1407,Sheet1!AK1407&lt;&gt;Sheet1!T1407),"有影响","-")</f>
        <v>-</v>
      </c>
      <c r="G1404" s="21" t="str">
        <f>IF(OR(Sheet1!X1407&lt;&gt;Sheet1!AL1407,Sheet1!AM1407&lt;&gt;Sheet1!Y1407),"有影响","-")</f>
        <v>-</v>
      </c>
      <c r="H1404" s="21" t="str">
        <f>IF(OR(Sheet1!AC1407&lt;&gt;Sheet1!AN1407,Sheet1!AO1407&lt;&gt;Sheet1!AD1407),"有影响","-")</f>
        <v>-</v>
      </c>
      <c r="I1404" s="21" t="str">
        <f>IF(Sheet1!G1407=0,"出错","-")</f>
        <v>-</v>
      </c>
      <c r="J1404" s="21" t="str">
        <f>IF(AND(Sheet1!G1407=0,Sheet1!L1407&lt;&gt;0),"出错","-")</f>
        <v>-</v>
      </c>
      <c r="K1404" s="21" t="str">
        <f>IF(AND(Sheet1!G1407=0,Sheet1!L1407=0,Sheet1!Q1407&lt;&gt;0),"出错","-")</f>
        <v>-</v>
      </c>
      <c r="L1404" s="21" t="str">
        <f>IF(AND(Sheet1!G1407=0,Sheet1!L1407=0,Sheet1!Q1407=0,Sheet1!V1407&lt;&gt;0),"出错","-")</f>
        <v>-</v>
      </c>
      <c r="M1404" s="21" t="str">
        <f>IF(AND(Sheet1!G1407=0,Sheet1!L1407=0,Sheet1!Q1407=0,Sheet1!V1407=0,Sheet1!AA1407&lt;&gt;0),"出错","-")</f>
        <v>-</v>
      </c>
      <c r="N1404" s="21" t="str">
        <f>IFERROR(VLOOKUP(Sheet1!G1407,配置检查表!$Y:$Z,2,FALSE),"")</f>
        <v>金币</v>
      </c>
      <c r="O1404" s="21">
        <f>IF(AND(Sheet1!I1407=Sheet1!J1407,Sheet1!J1407&lt;&gt;0),Sheet1!I1407,IF(AND(Sheet1!I1407&lt;&gt;Sheet1!J1407,Sheet1!J1407&lt;&gt;0),Sheet1!I1407&amp;"~"&amp;Sheet1!J1407,""))</f>
        <v>305000</v>
      </c>
      <c r="P1404" s="21" t="str">
        <f>IFERROR(VLOOKUP(Sheet1!L1407,配置检查表!$Y:$Z,2,FALSE),"")</f>
        <v/>
      </c>
      <c r="Q1404" s="21">
        <f>IF(AND(Sheet1!N1407=Sheet1!O1407,Sheet1!O1407&lt;&gt;0),Sheet1!N1407,IF(AND(Sheet1!N1407&lt;&gt;Sheet1!O1407,Sheet1!O1407&lt;&gt;0),Sheet1!N1407&amp;"~"&amp;Sheet1!O1407,""))</f>
        <v>50</v>
      </c>
      <c r="R1404" s="21" t="str">
        <f>IFERROR(VLOOKUP(Sheet1!Q1407,配置检查表!$Y:$Z,2,FALSE),"")</f>
        <v>钻石</v>
      </c>
      <c r="S1404" s="39" t="str">
        <f>IF(AND(Sheet1!S1611=Sheet1!T1611,Sheet1!T1611&lt;&gt;0),Sheet1!S1611,IF(AND(Sheet1!S1611&lt;&gt;Sheet1!T1611,Sheet1!T1611&lt;&gt;0),Sheet1!S1611&amp;"~"&amp;Sheet1!T1611,""))</f>
        <v/>
      </c>
      <c r="T1404" s="21" t="str">
        <f>IFERROR(VLOOKUP(Sheet1!V1407,配置检查表!$Y:$Z,2,FALSE),"")</f>
        <v/>
      </c>
      <c r="U1404" s="39" t="str">
        <f>IF(AND(Sheet1!X1611=Sheet1!Y1611,Sheet1!Y1611&lt;&gt;0),Sheet1!X1611,IF(AND(Sheet1!X1611&lt;&gt;Sheet1!Y1611,Sheet1!Y1611&lt;&gt;0),Sheet1!X1611&amp;"~"&amp;Sheet1!Y1611,""))</f>
        <v/>
      </c>
      <c r="V1404" s="21" t="str">
        <f>IFERROR(VLOOKUP(Sheet1!XAA,配置检查表!$Y:$Z,2,FALSE),"")</f>
        <v/>
      </c>
      <c r="W1404" s="21" t="str">
        <f>IF(AND(Sheet1!AC1611=Sheet1!AD1611,Sheet1!AD1611&lt;&gt;0),Sheet1!AC1611,IF(AND(Sheet1!AC1611&lt;&gt;Sheet1!AD1611,Sheet1!AD1611&lt;&gt;0),Sheet1!AC1611&amp;"~"&amp;Sheet1!AD1611,""))</f>
        <v/>
      </c>
    </row>
    <row r="1405" spans="1:23">
      <c r="A1405" s="27">
        <v>23182</v>
      </c>
      <c r="B1405" s="27" t="s">
        <v>1717</v>
      </c>
      <c r="C1405" s="27" t="s">
        <v>1717</v>
      </c>
      <c r="D1405" s="21" t="str">
        <f>IF(OR(Sheet1!I1408&lt;&gt;Sheet1!AF1408,Sheet1!AG1408&lt;&gt;Sheet1!J1408),"有影响","-")</f>
        <v>-</v>
      </c>
      <c r="E1405" s="21" t="str">
        <f>IF(OR(Sheet1!N1408&lt;&gt;Sheet1!AH1408,Sheet1!AI1408&lt;&gt;Sheet1!O1408),"有影响","-")</f>
        <v>-</v>
      </c>
      <c r="F1405" s="21" t="str">
        <f>IF(OR(Sheet1!S1408&lt;&gt;Sheet1!AJ1408,Sheet1!AK1408&lt;&gt;Sheet1!T1408),"有影响","-")</f>
        <v>-</v>
      </c>
      <c r="G1405" s="21" t="str">
        <f>IF(OR(Sheet1!X1408&lt;&gt;Sheet1!AL1408,Sheet1!AM1408&lt;&gt;Sheet1!Y1408),"有影响","-")</f>
        <v>-</v>
      </c>
      <c r="H1405" s="21" t="str">
        <f>IF(OR(Sheet1!AC1408&lt;&gt;Sheet1!AN1408,Sheet1!AO1408&lt;&gt;Sheet1!AD1408),"有影响","-")</f>
        <v>-</v>
      </c>
      <c r="I1405" s="21" t="str">
        <f>IF(Sheet1!G1408=0,"出错","-")</f>
        <v>-</v>
      </c>
      <c r="J1405" s="21" t="str">
        <f>IF(AND(Sheet1!G1408=0,Sheet1!L1408&lt;&gt;0),"出错","-")</f>
        <v>-</v>
      </c>
      <c r="K1405" s="21" t="str">
        <f>IF(AND(Sheet1!G1408=0,Sheet1!L1408=0,Sheet1!Q1408&lt;&gt;0),"出错","-")</f>
        <v>-</v>
      </c>
      <c r="L1405" s="21" t="str">
        <f>IF(AND(Sheet1!G1408=0,Sheet1!L1408=0,Sheet1!Q1408=0,Sheet1!V1408&lt;&gt;0),"出错","-")</f>
        <v>-</v>
      </c>
      <c r="M1405" s="21" t="str">
        <f>IF(AND(Sheet1!G1408=0,Sheet1!L1408=0,Sheet1!Q1408=0,Sheet1!V1408=0,Sheet1!AA1408&lt;&gt;0),"出错","-")</f>
        <v>-</v>
      </c>
      <c r="N1405" s="21" t="str">
        <f>IFERROR(VLOOKUP(Sheet1!G1408,配置检查表!$Y:$Z,2,FALSE),"")</f>
        <v>金币</v>
      </c>
      <c r="O1405" s="21">
        <f>IF(AND(Sheet1!I1408=Sheet1!J1408,Sheet1!J1408&lt;&gt;0),Sheet1!I1408,IF(AND(Sheet1!I1408&lt;&gt;Sheet1!J1408,Sheet1!J1408&lt;&gt;0),Sheet1!I1408&amp;"~"&amp;Sheet1!J1408,""))</f>
        <v>355000</v>
      </c>
      <c r="P1405" s="21" t="str">
        <f>IFERROR(VLOOKUP(Sheet1!L1408,配置检查表!$Y:$Z,2,FALSE),"")</f>
        <v/>
      </c>
      <c r="Q1405" s="21">
        <f>IF(AND(Sheet1!N1408=Sheet1!O1408,Sheet1!O1408&lt;&gt;0),Sheet1!N1408,IF(AND(Sheet1!N1408&lt;&gt;Sheet1!O1408,Sheet1!O1408&lt;&gt;0),Sheet1!N1408&amp;"~"&amp;Sheet1!O1408,""))</f>
        <v>100</v>
      </c>
      <c r="R1405" s="21" t="str">
        <f>IFERROR(VLOOKUP(Sheet1!Q1408,配置检查表!$Y:$Z,2,FALSE),"")</f>
        <v>钻石</v>
      </c>
      <c r="S1405" s="39" t="str">
        <f>IF(AND(Sheet1!S1612=Sheet1!T1612,Sheet1!T1612&lt;&gt;0),Sheet1!S1612,IF(AND(Sheet1!S1612&lt;&gt;Sheet1!T1612,Sheet1!T1612&lt;&gt;0),Sheet1!S1612&amp;"~"&amp;Sheet1!T1612,""))</f>
        <v/>
      </c>
      <c r="T1405" s="21" t="str">
        <f>IFERROR(VLOOKUP(Sheet1!V1408,配置检查表!$Y:$Z,2,FALSE),"")</f>
        <v/>
      </c>
      <c r="U1405" s="39" t="str">
        <f>IF(AND(Sheet1!X1612=Sheet1!Y1612,Sheet1!Y1612&lt;&gt;0),Sheet1!X1612,IF(AND(Sheet1!X1612&lt;&gt;Sheet1!Y1612,Sheet1!Y1612&lt;&gt;0),Sheet1!X1612&amp;"~"&amp;Sheet1!Y1612,""))</f>
        <v/>
      </c>
      <c r="V1405" s="21" t="str">
        <f>IFERROR(VLOOKUP(Sheet1!XAA,配置检查表!$Y:$Z,2,FALSE),"")</f>
        <v/>
      </c>
      <c r="W1405" s="21" t="str">
        <f>IF(AND(Sheet1!AC1612=Sheet1!AD1612,Sheet1!AD1612&lt;&gt;0),Sheet1!AC1612,IF(AND(Sheet1!AC1612&lt;&gt;Sheet1!AD1612,Sheet1!AD1612&lt;&gt;0),Sheet1!AC1612&amp;"~"&amp;Sheet1!AD1612,""))</f>
        <v/>
      </c>
    </row>
    <row r="1406" spans="1:23">
      <c r="A1406" s="27">
        <v>23183</v>
      </c>
      <c r="B1406" s="27" t="s">
        <v>1718</v>
      </c>
      <c r="C1406" s="27" t="s">
        <v>1718</v>
      </c>
      <c r="D1406" s="21" t="str">
        <f>IF(OR(Sheet1!I1409&lt;&gt;Sheet1!AF1409,Sheet1!AG1409&lt;&gt;Sheet1!J1409),"有影响","-")</f>
        <v>-</v>
      </c>
      <c r="E1406" s="21" t="str">
        <f>IF(OR(Sheet1!N1409&lt;&gt;Sheet1!AH1409,Sheet1!AI1409&lt;&gt;Sheet1!O1409),"有影响","-")</f>
        <v>-</v>
      </c>
      <c r="F1406" s="21" t="str">
        <f>IF(OR(Sheet1!S1409&lt;&gt;Sheet1!AJ1409,Sheet1!AK1409&lt;&gt;Sheet1!T1409),"有影响","-")</f>
        <v>-</v>
      </c>
      <c r="G1406" s="21" t="str">
        <f>IF(OR(Sheet1!X1409&lt;&gt;Sheet1!AL1409,Sheet1!AM1409&lt;&gt;Sheet1!Y1409),"有影响","-")</f>
        <v>-</v>
      </c>
      <c r="H1406" s="21" t="str">
        <f>IF(OR(Sheet1!AC1409&lt;&gt;Sheet1!AN1409,Sheet1!AO1409&lt;&gt;Sheet1!AD1409),"有影响","-")</f>
        <v>-</v>
      </c>
      <c r="I1406" s="21" t="str">
        <f>IF(Sheet1!G1409=0,"出错","-")</f>
        <v>-</v>
      </c>
      <c r="J1406" s="21" t="str">
        <f>IF(AND(Sheet1!G1409=0,Sheet1!L1409&lt;&gt;0),"出错","-")</f>
        <v>-</v>
      </c>
      <c r="K1406" s="21" t="str">
        <f>IF(AND(Sheet1!G1409=0,Sheet1!L1409=0,Sheet1!Q1409&lt;&gt;0),"出错","-")</f>
        <v>-</v>
      </c>
      <c r="L1406" s="21" t="str">
        <f>IF(AND(Sheet1!G1409=0,Sheet1!L1409=0,Sheet1!Q1409=0,Sheet1!V1409&lt;&gt;0),"出错","-")</f>
        <v>-</v>
      </c>
      <c r="M1406" s="21" t="str">
        <f>IF(AND(Sheet1!G1409=0,Sheet1!L1409=0,Sheet1!Q1409=0,Sheet1!V1409=0,Sheet1!AA1409&lt;&gt;0),"出错","-")</f>
        <v>-</v>
      </c>
      <c r="N1406" s="21" t="str">
        <f>IFERROR(VLOOKUP(Sheet1!G1409,配置检查表!$Y:$Z,2,FALSE),"")</f>
        <v>金币</v>
      </c>
      <c r="O1406" s="21">
        <f>IF(AND(Sheet1!I1409=Sheet1!J1409,Sheet1!J1409&lt;&gt;0),Sheet1!I1409,IF(AND(Sheet1!I1409&lt;&gt;Sheet1!J1409,Sheet1!J1409&lt;&gt;0),Sheet1!I1409&amp;"~"&amp;Sheet1!J1409,""))</f>
        <v>405000</v>
      </c>
      <c r="P1406" s="21" t="str">
        <f>IFERROR(VLOOKUP(Sheet1!L1409,配置检查表!$Y:$Z,2,FALSE),"")</f>
        <v/>
      </c>
      <c r="Q1406" s="21">
        <f>IF(AND(Sheet1!N1409=Sheet1!O1409,Sheet1!O1409&lt;&gt;0),Sheet1!N1409,IF(AND(Sheet1!N1409&lt;&gt;Sheet1!O1409,Sheet1!O1409&lt;&gt;0),Sheet1!N1409&amp;"~"&amp;Sheet1!O1409,""))</f>
        <v>150</v>
      </c>
      <c r="R1406" s="21" t="str">
        <f>IFERROR(VLOOKUP(Sheet1!Q1409,配置检查表!$Y:$Z,2,FALSE),"")</f>
        <v>钻石</v>
      </c>
      <c r="S1406" s="39" t="str">
        <f>IF(AND(Sheet1!S1613=Sheet1!T1613,Sheet1!T1613&lt;&gt;0),Sheet1!S1613,IF(AND(Sheet1!S1613&lt;&gt;Sheet1!T1613,Sheet1!T1613&lt;&gt;0),Sheet1!S1613&amp;"~"&amp;Sheet1!T1613,""))</f>
        <v/>
      </c>
      <c r="T1406" s="21" t="str">
        <f>IFERROR(VLOOKUP(Sheet1!V1409,配置检查表!$Y:$Z,2,FALSE),"")</f>
        <v/>
      </c>
      <c r="U1406" s="39" t="str">
        <f>IF(AND(Sheet1!X1613=Sheet1!Y1613,Sheet1!Y1613&lt;&gt;0),Sheet1!X1613,IF(AND(Sheet1!X1613&lt;&gt;Sheet1!Y1613,Sheet1!Y1613&lt;&gt;0),Sheet1!X1613&amp;"~"&amp;Sheet1!Y1613,""))</f>
        <v/>
      </c>
      <c r="V1406" s="21" t="str">
        <f>IFERROR(VLOOKUP(Sheet1!XAA,配置检查表!$Y:$Z,2,FALSE),"")</f>
        <v/>
      </c>
      <c r="W1406" s="21" t="str">
        <f>IF(AND(Sheet1!AC1613=Sheet1!AD1613,Sheet1!AD1613&lt;&gt;0),Sheet1!AC1613,IF(AND(Sheet1!AC1613&lt;&gt;Sheet1!AD1613,Sheet1!AD1613&lt;&gt;0),Sheet1!AC1613&amp;"~"&amp;Sheet1!AD1613,""))</f>
        <v/>
      </c>
    </row>
    <row r="1407" spans="1:23">
      <c r="A1407" s="27">
        <v>23184</v>
      </c>
      <c r="B1407" s="27" t="s">
        <v>1719</v>
      </c>
      <c r="C1407" s="27" t="s">
        <v>1719</v>
      </c>
      <c r="D1407" s="21" t="str">
        <f>IF(OR(Sheet1!I1410&lt;&gt;Sheet1!AF1410,Sheet1!AG1410&lt;&gt;Sheet1!J1410),"有影响","-")</f>
        <v>-</v>
      </c>
      <c r="E1407" s="21" t="str">
        <f>IF(OR(Sheet1!N1410&lt;&gt;Sheet1!AH1410,Sheet1!AI1410&lt;&gt;Sheet1!O1410),"有影响","-")</f>
        <v>-</v>
      </c>
      <c r="F1407" s="21" t="str">
        <f>IF(OR(Sheet1!S1410&lt;&gt;Sheet1!AJ1410,Sheet1!AK1410&lt;&gt;Sheet1!T1410),"有影响","-")</f>
        <v>-</v>
      </c>
      <c r="G1407" s="21" t="str">
        <f>IF(OR(Sheet1!X1410&lt;&gt;Sheet1!AL1410,Sheet1!AM1410&lt;&gt;Sheet1!Y1410),"有影响","-")</f>
        <v>-</v>
      </c>
      <c r="H1407" s="21" t="str">
        <f>IF(OR(Sheet1!AC1410&lt;&gt;Sheet1!AN1410,Sheet1!AO1410&lt;&gt;Sheet1!AD1410),"有影响","-")</f>
        <v>-</v>
      </c>
      <c r="I1407" s="21" t="str">
        <f>IF(Sheet1!G1410=0,"出错","-")</f>
        <v>-</v>
      </c>
      <c r="J1407" s="21" t="str">
        <f>IF(AND(Sheet1!G1410=0,Sheet1!L1410&lt;&gt;0),"出错","-")</f>
        <v>-</v>
      </c>
      <c r="K1407" s="21" t="str">
        <f>IF(AND(Sheet1!G1410=0,Sheet1!L1410=0,Sheet1!Q1410&lt;&gt;0),"出错","-")</f>
        <v>-</v>
      </c>
      <c r="L1407" s="21" t="str">
        <f>IF(AND(Sheet1!G1410=0,Sheet1!L1410=0,Sheet1!Q1410=0,Sheet1!V1410&lt;&gt;0),"出错","-")</f>
        <v>-</v>
      </c>
      <c r="M1407" s="21" t="str">
        <f>IF(AND(Sheet1!G1410=0,Sheet1!L1410=0,Sheet1!Q1410=0,Sheet1!V1410=0,Sheet1!AA1410&lt;&gt;0),"出错","-")</f>
        <v>-</v>
      </c>
      <c r="N1407" s="21" t="str">
        <f>IFERROR(VLOOKUP(Sheet1!G1410,配置检查表!$Y:$Z,2,FALSE),"")</f>
        <v>金币</v>
      </c>
      <c r="O1407" s="21">
        <f>IF(AND(Sheet1!I1410=Sheet1!J1410,Sheet1!J1410&lt;&gt;0),Sheet1!I1410,IF(AND(Sheet1!I1410&lt;&gt;Sheet1!J1410,Sheet1!J1410&lt;&gt;0),Sheet1!I1410&amp;"~"&amp;Sheet1!J1410,""))</f>
        <v>310000</v>
      </c>
      <c r="P1407" s="21" t="str">
        <f>IFERROR(VLOOKUP(Sheet1!L1410,配置检查表!$Y:$Z,2,FALSE),"")</f>
        <v/>
      </c>
      <c r="Q1407" s="21">
        <f>IF(AND(Sheet1!N1410=Sheet1!O1410,Sheet1!O1410&lt;&gt;0),Sheet1!N1410,IF(AND(Sheet1!N1410&lt;&gt;Sheet1!O1410,Sheet1!O1410&lt;&gt;0),Sheet1!N1410&amp;"~"&amp;Sheet1!O1410,""))</f>
        <v>50</v>
      </c>
      <c r="R1407" s="21" t="str">
        <f>IFERROR(VLOOKUP(Sheet1!Q1410,配置检查表!$Y:$Z,2,FALSE),"")</f>
        <v>钻石</v>
      </c>
      <c r="S1407" s="39" t="str">
        <f>IF(AND(Sheet1!S1614=Sheet1!T1614,Sheet1!T1614&lt;&gt;0),Sheet1!S1614,IF(AND(Sheet1!S1614&lt;&gt;Sheet1!T1614,Sheet1!T1614&lt;&gt;0),Sheet1!S1614&amp;"~"&amp;Sheet1!T1614,""))</f>
        <v/>
      </c>
      <c r="T1407" s="21" t="str">
        <f>IFERROR(VLOOKUP(Sheet1!V1410,配置检查表!$Y:$Z,2,FALSE),"")</f>
        <v/>
      </c>
      <c r="U1407" s="39" t="str">
        <f>IF(AND(Sheet1!X1614=Sheet1!Y1614,Sheet1!Y1614&lt;&gt;0),Sheet1!X1614,IF(AND(Sheet1!X1614&lt;&gt;Sheet1!Y1614,Sheet1!Y1614&lt;&gt;0),Sheet1!X1614&amp;"~"&amp;Sheet1!Y1614,""))</f>
        <v/>
      </c>
      <c r="V1407" s="21" t="str">
        <f>IFERROR(VLOOKUP(Sheet1!XAA,配置检查表!$Y:$Z,2,FALSE),"")</f>
        <v/>
      </c>
      <c r="W1407" s="21" t="str">
        <f>IF(AND(Sheet1!AC1614=Sheet1!AD1614,Sheet1!AD1614&lt;&gt;0),Sheet1!AC1614,IF(AND(Sheet1!AC1614&lt;&gt;Sheet1!AD1614,Sheet1!AD1614&lt;&gt;0),Sheet1!AC1614&amp;"~"&amp;Sheet1!AD1614,""))</f>
        <v/>
      </c>
    </row>
    <row r="1408" spans="1:23">
      <c r="A1408" s="27">
        <v>23185</v>
      </c>
      <c r="B1408" s="27" t="s">
        <v>1720</v>
      </c>
      <c r="C1408" s="27" t="s">
        <v>1720</v>
      </c>
      <c r="D1408" s="21" t="str">
        <f>IF(OR(Sheet1!I1411&lt;&gt;Sheet1!AF1411,Sheet1!AG1411&lt;&gt;Sheet1!J1411),"有影响","-")</f>
        <v>-</v>
      </c>
      <c r="E1408" s="21" t="str">
        <f>IF(OR(Sheet1!N1411&lt;&gt;Sheet1!AH1411,Sheet1!AI1411&lt;&gt;Sheet1!O1411),"有影响","-")</f>
        <v>-</v>
      </c>
      <c r="F1408" s="21" t="str">
        <f>IF(OR(Sheet1!S1411&lt;&gt;Sheet1!AJ1411,Sheet1!AK1411&lt;&gt;Sheet1!T1411),"有影响","-")</f>
        <v>-</v>
      </c>
      <c r="G1408" s="21" t="str">
        <f>IF(OR(Sheet1!X1411&lt;&gt;Sheet1!AL1411,Sheet1!AM1411&lt;&gt;Sheet1!Y1411),"有影响","-")</f>
        <v>-</v>
      </c>
      <c r="H1408" s="21" t="str">
        <f>IF(OR(Sheet1!AC1411&lt;&gt;Sheet1!AN1411,Sheet1!AO1411&lt;&gt;Sheet1!AD1411),"有影响","-")</f>
        <v>-</v>
      </c>
      <c r="I1408" s="21" t="str">
        <f>IF(Sheet1!G1411=0,"出错","-")</f>
        <v>-</v>
      </c>
      <c r="J1408" s="21" t="str">
        <f>IF(AND(Sheet1!G1411=0,Sheet1!L1411&lt;&gt;0),"出错","-")</f>
        <v>-</v>
      </c>
      <c r="K1408" s="21" t="str">
        <f>IF(AND(Sheet1!G1411=0,Sheet1!L1411=0,Sheet1!Q1411&lt;&gt;0),"出错","-")</f>
        <v>-</v>
      </c>
      <c r="L1408" s="21" t="str">
        <f>IF(AND(Sheet1!G1411=0,Sheet1!L1411=0,Sheet1!Q1411=0,Sheet1!V1411&lt;&gt;0),"出错","-")</f>
        <v>-</v>
      </c>
      <c r="M1408" s="21" t="str">
        <f>IF(AND(Sheet1!G1411=0,Sheet1!L1411=0,Sheet1!Q1411=0,Sheet1!V1411=0,Sheet1!AA1411&lt;&gt;0),"出错","-")</f>
        <v>-</v>
      </c>
      <c r="N1408" s="21" t="str">
        <f>IFERROR(VLOOKUP(Sheet1!G1411,配置检查表!$Y:$Z,2,FALSE),"")</f>
        <v>金币</v>
      </c>
      <c r="O1408" s="21">
        <f>IF(AND(Sheet1!I1411=Sheet1!J1411,Sheet1!J1411&lt;&gt;0),Sheet1!I1411,IF(AND(Sheet1!I1411&lt;&gt;Sheet1!J1411,Sheet1!J1411&lt;&gt;0),Sheet1!I1411&amp;"~"&amp;Sheet1!J1411,""))</f>
        <v>360000</v>
      </c>
      <c r="P1408" s="21" t="str">
        <f>IFERROR(VLOOKUP(Sheet1!L1411,配置检查表!$Y:$Z,2,FALSE),"")</f>
        <v/>
      </c>
      <c r="Q1408" s="21">
        <f>IF(AND(Sheet1!N1411=Sheet1!O1411,Sheet1!O1411&lt;&gt;0),Sheet1!N1411,IF(AND(Sheet1!N1411&lt;&gt;Sheet1!O1411,Sheet1!O1411&lt;&gt;0),Sheet1!N1411&amp;"~"&amp;Sheet1!O1411,""))</f>
        <v>100</v>
      </c>
      <c r="R1408" s="21" t="str">
        <f>IFERROR(VLOOKUP(Sheet1!Q1411,配置检查表!$Y:$Z,2,FALSE),"")</f>
        <v>钻石</v>
      </c>
      <c r="S1408" s="39" t="str">
        <f>IF(AND(Sheet1!S1615=Sheet1!T1615,Sheet1!T1615&lt;&gt;0),Sheet1!S1615,IF(AND(Sheet1!S1615&lt;&gt;Sheet1!T1615,Sheet1!T1615&lt;&gt;0),Sheet1!S1615&amp;"~"&amp;Sheet1!T1615,""))</f>
        <v/>
      </c>
      <c r="T1408" s="21" t="str">
        <f>IFERROR(VLOOKUP(Sheet1!V1411,配置检查表!$Y:$Z,2,FALSE),"")</f>
        <v/>
      </c>
      <c r="U1408" s="39" t="str">
        <f>IF(AND(Sheet1!X1615=Sheet1!Y1615,Sheet1!Y1615&lt;&gt;0),Sheet1!X1615,IF(AND(Sheet1!X1615&lt;&gt;Sheet1!Y1615,Sheet1!Y1615&lt;&gt;0),Sheet1!X1615&amp;"~"&amp;Sheet1!Y1615,""))</f>
        <v/>
      </c>
      <c r="V1408" s="21" t="str">
        <f>IFERROR(VLOOKUP(Sheet1!XAA,配置检查表!$Y:$Z,2,FALSE),"")</f>
        <v/>
      </c>
      <c r="W1408" s="21" t="str">
        <f>IF(AND(Sheet1!AC1615=Sheet1!AD1615,Sheet1!AD1615&lt;&gt;0),Sheet1!AC1615,IF(AND(Sheet1!AC1615&lt;&gt;Sheet1!AD1615,Sheet1!AD1615&lt;&gt;0),Sheet1!AC1615&amp;"~"&amp;Sheet1!AD1615,""))</f>
        <v/>
      </c>
    </row>
    <row r="1409" spans="1:23">
      <c r="A1409" s="27">
        <v>23186</v>
      </c>
      <c r="B1409" s="27" t="s">
        <v>1721</v>
      </c>
      <c r="C1409" s="27" t="s">
        <v>1721</v>
      </c>
      <c r="D1409" s="21" t="str">
        <f>IF(OR(Sheet1!I1412&lt;&gt;Sheet1!AF1412,Sheet1!AG1412&lt;&gt;Sheet1!J1412),"有影响","-")</f>
        <v>-</v>
      </c>
      <c r="E1409" s="21" t="str">
        <f>IF(OR(Sheet1!N1412&lt;&gt;Sheet1!AH1412,Sheet1!AI1412&lt;&gt;Sheet1!O1412),"有影响","-")</f>
        <v>-</v>
      </c>
      <c r="F1409" s="21" t="str">
        <f>IF(OR(Sheet1!S1412&lt;&gt;Sheet1!AJ1412,Sheet1!AK1412&lt;&gt;Sheet1!T1412),"有影响","-")</f>
        <v>-</v>
      </c>
      <c r="G1409" s="21" t="str">
        <f>IF(OR(Sheet1!X1412&lt;&gt;Sheet1!AL1412,Sheet1!AM1412&lt;&gt;Sheet1!Y1412),"有影响","-")</f>
        <v>-</v>
      </c>
      <c r="H1409" s="21" t="str">
        <f>IF(OR(Sheet1!AC1412&lt;&gt;Sheet1!AN1412,Sheet1!AO1412&lt;&gt;Sheet1!AD1412),"有影响","-")</f>
        <v>-</v>
      </c>
      <c r="I1409" s="21" t="str">
        <f>IF(Sheet1!G1412=0,"出错","-")</f>
        <v>-</v>
      </c>
      <c r="J1409" s="21" t="str">
        <f>IF(AND(Sheet1!G1412=0,Sheet1!L1412&lt;&gt;0),"出错","-")</f>
        <v>-</v>
      </c>
      <c r="K1409" s="21" t="str">
        <f>IF(AND(Sheet1!G1412=0,Sheet1!L1412=0,Sheet1!Q1412&lt;&gt;0),"出错","-")</f>
        <v>-</v>
      </c>
      <c r="L1409" s="21" t="str">
        <f>IF(AND(Sheet1!G1412=0,Sheet1!L1412=0,Sheet1!Q1412=0,Sheet1!V1412&lt;&gt;0),"出错","-")</f>
        <v>-</v>
      </c>
      <c r="M1409" s="21" t="str">
        <f>IF(AND(Sheet1!G1412=0,Sheet1!L1412=0,Sheet1!Q1412=0,Sheet1!V1412=0,Sheet1!AA1412&lt;&gt;0),"出错","-")</f>
        <v>-</v>
      </c>
      <c r="N1409" s="21" t="str">
        <f>IFERROR(VLOOKUP(Sheet1!G1412,配置检查表!$Y:$Z,2,FALSE),"")</f>
        <v>金币</v>
      </c>
      <c r="O1409" s="21">
        <f>IF(AND(Sheet1!I1412=Sheet1!J1412,Sheet1!J1412&lt;&gt;0),Sheet1!I1412,IF(AND(Sheet1!I1412&lt;&gt;Sheet1!J1412,Sheet1!J1412&lt;&gt;0),Sheet1!I1412&amp;"~"&amp;Sheet1!J1412,""))</f>
        <v>410000</v>
      </c>
      <c r="P1409" s="21" t="str">
        <f>IFERROR(VLOOKUP(Sheet1!L1412,配置检查表!$Y:$Z,2,FALSE),"")</f>
        <v/>
      </c>
      <c r="Q1409" s="21">
        <f>IF(AND(Sheet1!N1412=Sheet1!O1412,Sheet1!O1412&lt;&gt;0),Sheet1!N1412,IF(AND(Sheet1!N1412&lt;&gt;Sheet1!O1412,Sheet1!O1412&lt;&gt;0),Sheet1!N1412&amp;"~"&amp;Sheet1!O1412,""))</f>
        <v>150</v>
      </c>
      <c r="R1409" s="21" t="str">
        <f>IFERROR(VLOOKUP(Sheet1!Q1412,配置检查表!$Y:$Z,2,FALSE),"")</f>
        <v>钻石</v>
      </c>
      <c r="S1409" s="39" t="str">
        <f>IF(AND(Sheet1!S1616=Sheet1!T1616,Sheet1!T1616&lt;&gt;0),Sheet1!S1616,IF(AND(Sheet1!S1616&lt;&gt;Sheet1!T1616,Sheet1!T1616&lt;&gt;0),Sheet1!S1616&amp;"~"&amp;Sheet1!T1616,""))</f>
        <v/>
      </c>
      <c r="T1409" s="21" t="str">
        <f>IFERROR(VLOOKUP(Sheet1!V1412,配置检查表!$Y:$Z,2,FALSE),"")</f>
        <v/>
      </c>
      <c r="U1409" s="39" t="str">
        <f>IF(AND(Sheet1!X1616=Sheet1!Y1616,Sheet1!Y1616&lt;&gt;0),Sheet1!X1616,IF(AND(Sheet1!X1616&lt;&gt;Sheet1!Y1616,Sheet1!Y1616&lt;&gt;0),Sheet1!X1616&amp;"~"&amp;Sheet1!Y1616,""))</f>
        <v/>
      </c>
      <c r="V1409" s="21" t="str">
        <f>IFERROR(VLOOKUP(Sheet1!XAA,配置检查表!$Y:$Z,2,FALSE),"")</f>
        <v/>
      </c>
      <c r="W1409" s="21" t="str">
        <f>IF(AND(Sheet1!AC1616=Sheet1!AD1616,Sheet1!AD1616&lt;&gt;0),Sheet1!AC1616,IF(AND(Sheet1!AC1616&lt;&gt;Sheet1!AD1616,Sheet1!AD1616&lt;&gt;0),Sheet1!AC1616&amp;"~"&amp;Sheet1!AD1616,""))</f>
        <v/>
      </c>
    </row>
    <row r="1410" spans="1:23">
      <c r="A1410" s="27">
        <v>23187</v>
      </c>
      <c r="B1410" s="27" t="s">
        <v>1722</v>
      </c>
      <c r="C1410" s="27" t="s">
        <v>1722</v>
      </c>
      <c r="D1410" s="21" t="str">
        <f>IF(OR(Sheet1!I1413&lt;&gt;Sheet1!AF1413,Sheet1!AG1413&lt;&gt;Sheet1!J1413),"有影响","-")</f>
        <v>-</v>
      </c>
      <c r="E1410" s="21" t="str">
        <f>IF(OR(Sheet1!N1413&lt;&gt;Sheet1!AH1413,Sheet1!AI1413&lt;&gt;Sheet1!O1413),"有影响","-")</f>
        <v>-</v>
      </c>
      <c r="F1410" s="21" t="str">
        <f>IF(OR(Sheet1!S1413&lt;&gt;Sheet1!AJ1413,Sheet1!AK1413&lt;&gt;Sheet1!T1413),"有影响","-")</f>
        <v>-</v>
      </c>
      <c r="G1410" s="21" t="str">
        <f>IF(OR(Sheet1!X1413&lt;&gt;Sheet1!AL1413,Sheet1!AM1413&lt;&gt;Sheet1!Y1413),"有影响","-")</f>
        <v>-</v>
      </c>
      <c r="H1410" s="21" t="str">
        <f>IF(OR(Sheet1!AC1413&lt;&gt;Sheet1!AN1413,Sheet1!AO1413&lt;&gt;Sheet1!AD1413),"有影响","-")</f>
        <v>-</v>
      </c>
      <c r="I1410" s="21" t="str">
        <f>IF(Sheet1!G1413=0,"出错","-")</f>
        <v>-</v>
      </c>
      <c r="J1410" s="21" t="str">
        <f>IF(AND(Sheet1!G1413=0,Sheet1!L1413&lt;&gt;0),"出错","-")</f>
        <v>-</v>
      </c>
      <c r="K1410" s="21" t="str">
        <f>IF(AND(Sheet1!G1413=0,Sheet1!L1413=0,Sheet1!Q1413&lt;&gt;0),"出错","-")</f>
        <v>-</v>
      </c>
      <c r="L1410" s="21" t="str">
        <f>IF(AND(Sheet1!G1413=0,Sheet1!L1413=0,Sheet1!Q1413=0,Sheet1!V1413&lt;&gt;0),"出错","-")</f>
        <v>-</v>
      </c>
      <c r="M1410" s="21" t="str">
        <f>IF(AND(Sheet1!G1413=0,Sheet1!L1413=0,Sheet1!Q1413=0,Sheet1!V1413=0,Sheet1!AA1413&lt;&gt;0),"出错","-")</f>
        <v>-</v>
      </c>
      <c r="N1410" s="21" t="str">
        <f>IFERROR(VLOOKUP(Sheet1!G1413,配置检查表!$Y:$Z,2,FALSE),"")</f>
        <v>金币</v>
      </c>
      <c r="O1410" s="21">
        <f>IF(AND(Sheet1!I1413=Sheet1!J1413,Sheet1!J1413&lt;&gt;0),Sheet1!I1413,IF(AND(Sheet1!I1413&lt;&gt;Sheet1!J1413,Sheet1!J1413&lt;&gt;0),Sheet1!I1413&amp;"~"&amp;Sheet1!J1413,""))</f>
        <v>315000</v>
      </c>
      <c r="P1410" s="21" t="str">
        <f>IFERROR(VLOOKUP(Sheet1!L1413,配置检查表!$Y:$Z,2,FALSE),"")</f>
        <v/>
      </c>
      <c r="Q1410" s="21">
        <f>IF(AND(Sheet1!N1413=Sheet1!O1413,Sheet1!O1413&lt;&gt;0),Sheet1!N1413,IF(AND(Sheet1!N1413&lt;&gt;Sheet1!O1413,Sheet1!O1413&lt;&gt;0),Sheet1!N1413&amp;"~"&amp;Sheet1!O1413,""))</f>
        <v>50</v>
      </c>
      <c r="R1410" s="21" t="str">
        <f>IFERROR(VLOOKUP(Sheet1!Q1413,配置检查表!$Y:$Z,2,FALSE),"")</f>
        <v>钻石</v>
      </c>
      <c r="S1410" s="39" t="str">
        <f>IF(AND(Sheet1!S1617=Sheet1!T1617,Sheet1!T1617&lt;&gt;0),Sheet1!S1617,IF(AND(Sheet1!S1617&lt;&gt;Sheet1!T1617,Sheet1!T1617&lt;&gt;0),Sheet1!S1617&amp;"~"&amp;Sheet1!T1617,""))</f>
        <v/>
      </c>
      <c r="T1410" s="21" t="str">
        <f>IFERROR(VLOOKUP(Sheet1!V1413,配置检查表!$Y:$Z,2,FALSE),"")</f>
        <v/>
      </c>
      <c r="U1410" s="39" t="str">
        <f>IF(AND(Sheet1!X1617=Sheet1!Y1617,Sheet1!Y1617&lt;&gt;0),Sheet1!X1617,IF(AND(Sheet1!X1617&lt;&gt;Sheet1!Y1617,Sheet1!Y1617&lt;&gt;0),Sheet1!X1617&amp;"~"&amp;Sheet1!Y1617,""))</f>
        <v/>
      </c>
      <c r="V1410" s="21" t="str">
        <f>IFERROR(VLOOKUP(Sheet1!XAA,配置检查表!$Y:$Z,2,FALSE),"")</f>
        <v/>
      </c>
      <c r="W1410" s="21" t="str">
        <f>IF(AND(Sheet1!AC1617=Sheet1!AD1617,Sheet1!AD1617&lt;&gt;0),Sheet1!AC1617,IF(AND(Sheet1!AC1617&lt;&gt;Sheet1!AD1617,Sheet1!AD1617&lt;&gt;0),Sheet1!AC1617&amp;"~"&amp;Sheet1!AD1617,""))</f>
        <v/>
      </c>
    </row>
    <row r="1411" spans="1:23">
      <c r="A1411" s="27">
        <v>23188</v>
      </c>
      <c r="B1411" s="27" t="s">
        <v>1723</v>
      </c>
      <c r="C1411" s="27" t="s">
        <v>1723</v>
      </c>
      <c r="D1411" s="21" t="str">
        <f>IF(OR(Sheet1!I1414&lt;&gt;Sheet1!AF1414,Sheet1!AG1414&lt;&gt;Sheet1!J1414),"有影响","-")</f>
        <v>-</v>
      </c>
      <c r="E1411" s="21" t="str">
        <f>IF(OR(Sheet1!N1414&lt;&gt;Sheet1!AH1414,Sheet1!AI1414&lt;&gt;Sheet1!O1414),"有影响","-")</f>
        <v>-</v>
      </c>
      <c r="F1411" s="21" t="str">
        <f>IF(OR(Sheet1!S1414&lt;&gt;Sheet1!AJ1414,Sheet1!AK1414&lt;&gt;Sheet1!T1414),"有影响","-")</f>
        <v>-</v>
      </c>
      <c r="G1411" s="21" t="str">
        <f>IF(OR(Sheet1!X1414&lt;&gt;Sheet1!AL1414,Sheet1!AM1414&lt;&gt;Sheet1!Y1414),"有影响","-")</f>
        <v>-</v>
      </c>
      <c r="H1411" s="21" t="str">
        <f>IF(OR(Sheet1!AC1414&lt;&gt;Sheet1!AN1414,Sheet1!AO1414&lt;&gt;Sheet1!AD1414),"有影响","-")</f>
        <v>-</v>
      </c>
      <c r="I1411" s="21" t="str">
        <f>IF(Sheet1!G1414=0,"出错","-")</f>
        <v>-</v>
      </c>
      <c r="J1411" s="21" t="str">
        <f>IF(AND(Sheet1!G1414=0,Sheet1!L1414&lt;&gt;0),"出错","-")</f>
        <v>-</v>
      </c>
      <c r="K1411" s="21" t="str">
        <f>IF(AND(Sheet1!G1414=0,Sheet1!L1414=0,Sheet1!Q1414&lt;&gt;0),"出错","-")</f>
        <v>-</v>
      </c>
      <c r="L1411" s="21" t="str">
        <f>IF(AND(Sheet1!G1414=0,Sheet1!L1414=0,Sheet1!Q1414=0,Sheet1!V1414&lt;&gt;0),"出错","-")</f>
        <v>-</v>
      </c>
      <c r="M1411" s="21" t="str">
        <f>IF(AND(Sheet1!G1414=0,Sheet1!L1414=0,Sheet1!Q1414=0,Sheet1!V1414=0,Sheet1!AA1414&lt;&gt;0),"出错","-")</f>
        <v>-</v>
      </c>
      <c r="N1411" s="21" t="str">
        <f>IFERROR(VLOOKUP(Sheet1!G1414,配置检查表!$Y:$Z,2,FALSE),"")</f>
        <v>金币</v>
      </c>
      <c r="O1411" s="21">
        <f>IF(AND(Sheet1!I1414=Sheet1!J1414,Sheet1!J1414&lt;&gt;0),Sheet1!I1414,IF(AND(Sheet1!I1414&lt;&gt;Sheet1!J1414,Sheet1!J1414&lt;&gt;0),Sheet1!I1414&amp;"~"&amp;Sheet1!J1414,""))</f>
        <v>365000</v>
      </c>
      <c r="P1411" s="21" t="str">
        <f>IFERROR(VLOOKUP(Sheet1!L1414,配置检查表!$Y:$Z,2,FALSE),"")</f>
        <v/>
      </c>
      <c r="Q1411" s="21">
        <f>IF(AND(Sheet1!N1414=Sheet1!O1414,Sheet1!O1414&lt;&gt;0),Sheet1!N1414,IF(AND(Sheet1!N1414&lt;&gt;Sheet1!O1414,Sheet1!O1414&lt;&gt;0),Sheet1!N1414&amp;"~"&amp;Sheet1!O1414,""))</f>
        <v>100</v>
      </c>
      <c r="R1411" s="21" t="str">
        <f>IFERROR(VLOOKUP(Sheet1!Q1414,配置检查表!$Y:$Z,2,FALSE),"")</f>
        <v>钻石</v>
      </c>
      <c r="S1411" s="39" t="str">
        <f>IF(AND(Sheet1!S1618=Sheet1!T1618,Sheet1!T1618&lt;&gt;0),Sheet1!S1618,IF(AND(Sheet1!S1618&lt;&gt;Sheet1!T1618,Sheet1!T1618&lt;&gt;0),Sheet1!S1618&amp;"~"&amp;Sheet1!T1618,""))</f>
        <v/>
      </c>
      <c r="T1411" s="21" t="str">
        <f>IFERROR(VLOOKUP(Sheet1!V1414,配置检查表!$Y:$Z,2,FALSE),"")</f>
        <v/>
      </c>
      <c r="U1411" s="39" t="str">
        <f>IF(AND(Sheet1!X1618=Sheet1!Y1618,Sheet1!Y1618&lt;&gt;0),Sheet1!X1618,IF(AND(Sheet1!X1618&lt;&gt;Sheet1!Y1618,Sheet1!Y1618&lt;&gt;0),Sheet1!X1618&amp;"~"&amp;Sheet1!Y1618,""))</f>
        <v/>
      </c>
      <c r="V1411" s="21" t="str">
        <f>IFERROR(VLOOKUP(Sheet1!XAA,配置检查表!$Y:$Z,2,FALSE),"")</f>
        <v/>
      </c>
      <c r="W1411" s="21" t="str">
        <f>IF(AND(Sheet1!AC1618=Sheet1!AD1618,Sheet1!AD1618&lt;&gt;0),Sheet1!AC1618,IF(AND(Sheet1!AC1618&lt;&gt;Sheet1!AD1618,Sheet1!AD1618&lt;&gt;0),Sheet1!AC1618&amp;"~"&amp;Sheet1!AD1618,""))</f>
        <v/>
      </c>
    </row>
    <row r="1412" spans="1:23">
      <c r="A1412" s="27">
        <v>23189</v>
      </c>
      <c r="B1412" s="27" t="s">
        <v>1724</v>
      </c>
      <c r="C1412" s="27" t="s">
        <v>1724</v>
      </c>
      <c r="D1412" s="21" t="str">
        <f>IF(OR(Sheet1!I1415&lt;&gt;Sheet1!AF1415,Sheet1!AG1415&lt;&gt;Sheet1!J1415),"有影响","-")</f>
        <v>-</v>
      </c>
      <c r="E1412" s="21" t="str">
        <f>IF(OR(Sheet1!N1415&lt;&gt;Sheet1!AH1415,Sheet1!AI1415&lt;&gt;Sheet1!O1415),"有影响","-")</f>
        <v>-</v>
      </c>
      <c r="F1412" s="21" t="str">
        <f>IF(OR(Sheet1!S1415&lt;&gt;Sheet1!AJ1415,Sheet1!AK1415&lt;&gt;Sheet1!T1415),"有影响","-")</f>
        <v>-</v>
      </c>
      <c r="G1412" s="21" t="str">
        <f>IF(OR(Sheet1!X1415&lt;&gt;Sheet1!AL1415,Sheet1!AM1415&lt;&gt;Sheet1!Y1415),"有影响","-")</f>
        <v>-</v>
      </c>
      <c r="H1412" s="21" t="str">
        <f>IF(OR(Sheet1!AC1415&lt;&gt;Sheet1!AN1415,Sheet1!AO1415&lt;&gt;Sheet1!AD1415),"有影响","-")</f>
        <v>-</v>
      </c>
      <c r="I1412" s="21" t="str">
        <f>IF(Sheet1!G1415=0,"出错","-")</f>
        <v>-</v>
      </c>
      <c r="J1412" s="21" t="str">
        <f>IF(AND(Sheet1!G1415=0,Sheet1!L1415&lt;&gt;0),"出错","-")</f>
        <v>-</v>
      </c>
      <c r="K1412" s="21" t="str">
        <f>IF(AND(Sheet1!G1415=0,Sheet1!L1415=0,Sheet1!Q1415&lt;&gt;0),"出错","-")</f>
        <v>-</v>
      </c>
      <c r="L1412" s="21" t="str">
        <f>IF(AND(Sheet1!G1415=0,Sheet1!L1415=0,Sheet1!Q1415=0,Sheet1!V1415&lt;&gt;0),"出错","-")</f>
        <v>-</v>
      </c>
      <c r="M1412" s="21" t="str">
        <f>IF(AND(Sheet1!G1415=0,Sheet1!L1415=0,Sheet1!Q1415=0,Sheet1!V1415=0,Sheet1!AA1415&lt;&gt;0),"出错","-")</f>
        <v>-</v>
      </c>
      <c r="N1412" s="21" t="str">
        <f>IFERROR(VLOOKUP(Sheet1!G1415,配置检查表!$Y:$Z,2,FALSE),"")</f>
        <v>金币</v>
      </c>
      <c r="O1412" s="21">
        <f>IF(AND(Sheet1!I1415=Sheet1!J1415,Sheet1!J1415&lt;&gt;0),Sheet1!I1415,IF(AND(Sheet1!I1415&lt;&gt;Sheet1!J1415,Sheet1!J1415&lt;&gt;0),Sheet1!I1415&amp;"~"&amp;Sheet1!J1415,""))</f>
        <v>415000</v>
      </c>
      <c r="P1412" s="21" t="str">
        <f>IFERROR(VLOOKUP(Sheet1!L1415,配置检查表!$Y:$Z,2,FALSE),"")</f>
        <v/>
      </c>
      <c r="Q1412" s="21">
        <f>IF(AND(Sheet1!N1415=Sheet1!O1415,Sheet1!O1415&lt;&gt;0),Sheet1!N1415,IF(AND(Sheet1!N1415&lt;&gt;Sheet1!O1415,Sheet1!O1415&lt;&gt;0),Sheet1!N1415&amp;"~"&amp;Sheet1!O1415,""))</f>
        <v>150</v>
      </c>
      <c r="R1412" s="21" t="str">
        <f>IFERROR(VLOOKUP(Sheet1!Q1415,配置检查表!$Y:$Z,2,FALSE),"")</f>
        <v>钻石</v>
      </c>
      <c r="S1412" s="39" t="str">
        <f>IF(AND(Sheet1!S1619=Sheet1!T1619,Sheet1!T1619&lt;&gt;0),Sheet1!S1619,IF(AND(Sheet1!S1619&lt;&gt;Sheet1!T1619,Sheet1!T1619&lt;&gt;0),Sheet1!S1619&amp;"~"&amp;Sheet1!T1619,""))</f>
        <v/>
      </c>
      <c r="T1412" s="21" t="str">
        <f>IFERROR(VLOOKUP(Sheet1!V1415,配置检查表!$Y:$Z,2,FALSE),"")</f>
        <v/>
      </c>
      <c r="U1412" s="39" t="str">
        <f>IF(AND(Sheet1!X1619=Sheet1!Y1619,Sheet1!Y1619&lt;&gt;0),Sheet1!X1619,IF(AND(Sheet1!X1619&lt;&gt;Sheet1!Y1619,Sheet1!Y1619&lt;&gt;0),Sheet1!X1619&amp;"~"&amp;Sheet1!Y1619,""))</f>
        <v/>
      </c>
      <c r="V1412" s="21" t="str">
        <f>IFERROR(VLOOKUP(Sheet1!XAA,配置检查表!$Y:$Z,2,FALSE),"")</f>
        <v/>
      </c>
      <c r="W1412" s="21" t="str">
        <f>IF(AND(Sheet1!AC1619=Sheet1!AD1619,Sheet1!AD1619&lt;&gt;0),Sheet1!AC1619,IF(AND(Sheet1!AC1619&lt;&gt;Sheet1!AD1619,Sheet1!AD1619&lt;&gt;0),Sheet1!AC1619&amp;"~"&amp;Sheet1!AD1619,""))</f>
        <v/>
      </c>
    </row>
    <row r="1413" spans="1:23">
      <c r="A1413" s="27">
        <v>23190</v>
      </c>
      <c r="B1413" s="27" t="s">
        <v>1725</v>
      </c>
      <c r="C1413" s="27" t="s">
        <v>1725</v>
      </c>
      <c r="D1413" s="21" t="str">
        <f>IF(OR(Sheet1!I1416&lt;&gt;Sheet1!AF1416,Sheet1!AG1416&lt;&gt;Sheet1!J1416),"有影响","-")</f>
        <v>-</v>
      </c>
      <c r="E1413" s="21" t="str">
        <f>IF(OR(Sheet1!N1416&lt;&gt;Sheet1!AH1416,Sheet1!AI1416&lt;&gt;Sheet1!O1416),"有影响","-")</f>
        <v>-</v>
      </c>
      <c r="F1413" s="21" t="str">
        <f>IF(OR(Sheet1!S1416&lt;&gt;Sheet1!AJ1416,Sheet1!AK1416&lt;&gt;Sheet1!T1416),"有影响","-")</f>
        <v>-</v>
      </c>
      <c r="G1413" s="21" t="str">
        <f>IF(OR(Sheet1!X1416&lt;&gt;Sheet1!AL1416,Sheet1!AM1416&lt;&gt;Sheet1!Y1416),"有影响","-")</f>
        <v>-</v>
      </c>
      <c r="H1413" s="21" t="str">
        <f>IF(OR(Sheet1!AC1416&lt;&gt;Sheet1!AN1416,Sheet1!AO1416&lt;&gt;Sheet1!AD1416),"有影响","-")</f>
        <v>-</v>
      </c>
      <c r="I1413" s="21" t="str">
        <f>IF(Sheet1!G1416=0,"出错","-")</f>
        <v>-</v>
      </c>
      <c r="J1413" s="21" t="str">
        <f>IF(AND(Sheet1!G1416=0,Sheet1!L1416&lt;&gt;0),"出错","-")</f>
        <v>-</v>
      </c>
      <c r="K1413" s="21" t="str">
        <f>IF(AND(Sheet1!G1416=0,Sheet1!L1416=0,Sheet1!Q1416&lt;&gt;0),"出错","-")</f>
        <v>-</v>
      </c>
      <c r="L1413" s="21" t="str">
        <f>IF(AND(Sheet1!G1416=0,Sheet1!L1416=0,Sheet1!Q1416=0,Sheet1!V1416&lt;&gt;0),"出错","-")</f>
        <v>-</v>
      </c>
      <c r="M1413" s="21" t="str">
        <f>IF(AND(Sheet1!G1416=0,Sheet1!L1416=0,Sheet1!Q1416=0,Sheet1!V1416=0,Sheet1!AA1416&lt;&gt;0),"出错","-")</f>
        <v>-</v>
      </c>
      <c r="N1413" s="21" t="str">
        <f>IFERROR(VLOOKUP(Sheet1!G1416,配置检查表!$Y:$Z,2,FALSE),"")</f>
        <v>金币</v>
      </c>
      <c r="O1413" s="21">
        <f>IF(AND(Sheet1!I1416=Sheet1!J1416,Sheet1!J1416&lt;&gt;0),Sheet1!I1416,IF(AND(Sheet1!I1416&lt;&gt;Sheet1!J1416,Sheet1!J1416&lt;&gt;0),Sheet1!I1416&amp;"~"&amp;Sheet1!J1416,""))</f>
        <v>320000</v>
      </c>
      <c r="P1413" s="21" t="str">
        <f>IFERROR(VLOOKUP(Sheet1!L1416,配置检查表!$Y:$Z,2,FALSE),"")</f>
        <v/>
      </c>
      <c r="Q1413" s="21">
        <f>IF(AND(Sheet1!N1416=Sheet1!O1416,Sheet1!O1416&lt;&gt;0),Sheet1!N1416,IF(AND(Sheet1!N1416&lt;&gt;Sheet1!O1416,Sheet1!O1416&lt;&gt;0),Sheet1!N1416&amp;"~"&amp;Sheet1!O1416,""))</f>
        <v>50</v>
      </c>
      <c r="R1413" s="21" t="str">
        <f>IFERROR(VLOOKUP(Sheet1!Q1416,配置检查表!$Y:$Z,2,FALSE),"")</f>
        <v>钻石</v>
      </c>
      <c r="S1413" s="39" t="str">
        <f>IF(AND(Sheet1!S1620=Sheet1!T1620,Sheet1!T1620&lt;&gt;0),Sheet1!S1620,IF(AND(Sheet1!S1620&lt;&gt;Sheet1!T1620,Sheet1!T1620&lt;&gt;0),Sheet1!S1620&amp;"~"&amp;Sheet1!T1620,""))</f>
        <v/>
      </c>
      <c r="T1413" s="21" t="str">
        <f>IFERROR(VLOOKUP(Sheet1!V1416,配置检查表!$Y:$Z,2,FALSE),"")</f>
        <v/>
      </c>
      <c r="U1413" s="39" t="str">
        <f>IF(AND(Sheet1!X1620=Sheet1!Y1620,Sheet1!Y1620&lt;&gt;0),Sheet1!X1620,IF(AND(Sheet1!X1620&lt;&gt;Sheet1!Y1620,Sheet1!Y1620&lt;&gt;0),Sheet1!X1620&amp;"~"&amp;Sheet1!Y1620,""))</f>
        <v/>
      </c>
      <c r="V1413" s="21" t="str">
        <f>IFERROR(VLOOKUP(Sheet1!XAA,配置检查表!$Y:$Z,2,FALSE),"")</f>
        <v/>
      </c>
      <c r="W1413" s="21" t="str">
        <f>IF(AND(Sheet1!AC1620=Sheet1!AD1620,Sheet1!AD1620&lt;&gt;0),Sheet1!AC1620,IF(AND(Sheet1!AC1620&lt;&gt;Sheet1!AD1620,Sheet1!AD1620&lt;&gt;0),Sheet1!AC1620&amp;"~"&amp;Sheet1!AD1620,""))</f>
        <v/>
      </c>
    </row>
    <row r="1414" spans="1:23">
      <c r="A1414" s="27">
        <v>23191</v>
      </c>
      <c r="B1414" s="27" t="s">
        <v>1726</v>
      </c>
      <c r="C1414" s="27" t="s">
        <v>1726</v>
      </c>
      <c r="D1414" s="21" t="str">
        <f>IF(OR(Sheet1!I1417&lt;&gt;Sheet1!AF1417,Sheet1!AG1417&lt;&gt;Sheet1!J1417),"有影响","-")</f>
        <v>-</v>
      </c>
      <c r="E1414" s="21" t="str">
        <f>IF(OR(Sheet1!N1417&lt;&gt;Sheet1!AH1417,Sheet1!AI1417&lt;&gt;Sheet1!O1417),"有影响","-")</f>
        <v>-</v>
      </c>
      <c r="F1414" s="21" t="str">
        <f>IF(OR(Sheet1!S1417&lt;&gt;Sheet1!AJ1417,Sheet1!AK1417&lt;&gt;Sheet1!T1417),"有影响","-")</f>
        <v>-</v>
      </c>
      <c r="G1414" s="21" t="str">
        <f>IF(OR(Sheet1!X1417&lt;&gt;Sheet1!AL1417,Sheet1!AM1417&lt;&gt;Sheet1!Y1417),"有影响","-")</f>
        <v>-</v>
      </c>
      <c r="H1414" s="21" t="str">
        <f>IF(OR(Sheet1!AC1417&lt;&gt;Sheet1!AN1417,Sheet1!AO1417&lt;&gt;Sheet1!AD1417),"有影响","-")</f>
        <v>-</v>
      </c>
      <c r="I1414" s="21" t="str">
        <f>IF(Sheet1!G1417=0,"出错","-")</f>
        <v>-</v>
      </c>
      <c r="J1414" s="21" t="str">
        <f>IF(AND(Sheet1!G1417=0,Sheet1!L1417&lt;&gt;0),"出错","-")</f>
        <v>-</v>
      </c>
      <c r="K1414" s="21" t="str">
        <f>IF(AND(Sheet1!G1417=0,Sheet1!L1417=0,Sheet1!Q1417&lt;&gt;0),"出错","-")</f>
        <v>-</v>
      </c>
      <c r="L1414" s="21" t="str">
        <f>IF(AND(Sheet1!G1417=0,Sheet1!L1417=0,Sheet1!Q1417=0,Sheet1!V1417&lt;&gt;0),"出错","-")</f>
        <v>-</v>
      </c>
      <c r="M1414" s="21" t="str">
        <f>IF(AND(Sheet1!G1417=0,Sheet1!L1417=0,Sheet1!Q1417=0,Sheet1!V1417=0,Sheet1!AA1417&lt;&gt;0),"出错","-")</f>
        <v>-</v>
      </c>
      <c r="N1414" s="21" t="str">
        <f>IFERROR(VLOOKUP(Sheet1!G1417,配置检查表!$Y:$Z,2,FALSE),"")</f>
        <v>金币</v>
      </c>
      <c r="O1414" s="21">
        <f>IF(AND(Sheet1!I1417=Sheet1!J1417,Sheet1!J1417&lt;&gt;0),Sheet1!I1417,IF(AND(Sheet1!I1417&lt;&gt;Sheet1!J1417,Sheet1!J1417&lt;&gt;0),Sheet1!I1417&amp;"~"&amp;Sheet1!J1417,""))</f>
        <v>370000</v>
      </c>
      <c r="P1414" s="21" t="str">
        <f>IFERROR(VLOOKUP(Sheet1!L1417,配置检查表!$Y:$Z,2,FALSE),"")</f>
        <v/>
      </c>
      <c r="Q1414" s="21">
        <f>IF(AND(Sheet1!N1417=Sheet1!O1417,Sheet1!O1417&lt;&gt;0),Sheet1!N1417,IF(AND(Sheet1!N1417&lt;&gt;Sheet1!O1417,Sheet1!O1417&lt;&gt;0),Sheet1!N1417&amp;"~"&amp;Sheet1!O1417,""))</f>
        <v>100</v>
      </c>
      <c r="R1414" s="21" t="str">
        <f>IFERROR(VLOOKUP(Sheet1!Q1417,配置检查表!$Y:$Z,2,FALSE),"")</f>
        <v>钻石</v>
      </c>
      <c r="S1414" s="39" t="str">
        <f>IF(AND(Sheet1!S1621=Sheet1!T1621,Sheet1!T1621&lt;&gt;0),Sheet1!S1621,IF(AND(Sheet1!S1621&lt;&gt;Sheet1!T1621,Sheet1!T1621&lt;&gt;0),Sheet1!S1621&amp;"~"&amp;Sheet1!T1621,""))</f>
        <v/>
      </c>
      <c r="T1414" s="21" t="str">
        <f>IFERROR(VLOOKUP(Sheet1!V1417,配置检查表!$Y:$Z,2,FALSE),"")</f>
        <v/>
      </c>
      <c r="U1414" s="39" t="str">
        <f>IF(AND(Sheet1!X1621=Sheet1!Y1621,Sheet1!Y1621&lt;&gt;0),Sheet1!X1621,IF(AND(Sheet1!X1621&lt;&gt;Sheet1!Y1621,Sheet1!Y1621&lt;&gt;0),Sheet1!X1621&amp;"~"&amp;Sheet1!Y1621,""))</f>
        <v/>
      </c>
      <c r="V1414" s="21" t="str">
        <f>IFERROR(VLOOKUP(Sheet1!XAA,配置检查表!$Y:$Z,2,FALSE),"")</f>
        <v/>
      </c>
      <c r="W1414" s="21" t="str">
        <f>IF(AND(Sheet1!AC1621=Sheet1!AD1621,Sheet1!AD1621&lt;&gt;0),Sheet1!AC1621,IF(AND(Sheet1!AC1621&lt;&gt;Sheet1!AD1621,Sheet1!AD1621&lt;&gt;0),Sheet1!AC1621&amp;"~"&amp;Sheet1!AD1621,""))</f>
        <v/>
      </c>
    </row>
    <row r="1415" spans="1:23">
      <c r="A1415" s="27">
        <v>23192</v>
      </c>
      <c r="B1415" s="27" t="s">
        <v>1727</v>
      </c>
      <c r="C1415" s="27" t="s">
        <v>1727</v>
      </c>
      <c r="D1415" s="21" t="str">
        <f>IF(OR(Sheet1!I1418&lt;&gt;Sheet1!AF1418,Sheet1!AG1418&lt;&gt;Sheet1!J1418),"有影响","-")</f>
        <v>-</v>
      </c>
      <c r="E1415" s="21" t="str">
        <f>IF(OR(Sheet1!N1418&lt;&gt;Sheet1!AH1418,Sheet1!AI1418&lt;&gt;Sheet1!O1418),"有影响","-")</f>
        <v>-</v>
      </c>
      <c r="F1415" s="21" t="str">
        <f>IF(OR(Sheet1!S1418&lt;&gt;Sheet1!AJ1418,Sheet1!AK1418&lt;&gt;Sheet1!T1418),"有影响","-")</f>
        <v>-</v>
      </c>
      <c r="G1415" s="21" t="str">
        <f>IF(OR(Sheet1!X1418&lt;&gt;Sheet1!AL1418,Sheet1!AM1418&lt;&gt;Sheet1!Y1418),"有影响","-")</f>
        <v>-</v>
      </c>
      <c r="H1415" s="21" t="str">
        <f>IF(OR(Sheet1!AC1418&lt;&gt;Sheet1!AN1418,Sheet1!AO1418&lt;&gt;Sheet1!AD1418),"有影响","-")</f>
        <v>-</v>
      </c>
      <c r="I1415" s="21" t="str">
        <f>IF(Sheet1!G1418=0,"出错","-")</f>
        <v>-</v>
      </c>
      <c r="J1415" s="21" t="str">
        <f>IF(AND(Sheet1!G1418=0,Sheet1!L1418&lt;&gt;0),"出错","-")</f>
        <v>-</v>
      </c>
      <c r="K1415" s="21" t="str">
        <f>IF(AND(Sheet1!G1418=0,Sheet1!L1418=0,Sheet1!Q1418&lt;&gt;0),"出错","-")</f>
        <v>-</v>
      </c>
      <c r="L1415" s="21" t="str">
        <f>IF(AND(Sheet1!G1418=0,Sheet1!L1418=0,Sheet1!Q1418=0,Sheet1!V1418&lt;&gt;0),"出错","-")</f>
        <v>-</v>
      </c>
      <c r="M1415" s="21" t="str">
        <f>IF(AND(Sheet1!G1418=0,Sheet1!L1418=0,Sheet1!Q1418=0,Sheet1!V1418=0,Sheet1!AA1418&lt;&gt;0),"出错","-")</f>
        <v>-</v>
      </c>
      <c r="N1415" s="21" t="str">
        <f>IFERROR(VLOOKUP(Sheet1!G1418,配置检查表!$Y:$Z,2,FALSE),"")</f>
        <v>金币</v>
      </c>
      <c r="O1415" s="21">
        <f>IF(AND(Sheet1!I1418=Sheet1!J1418,Sheet1!J1418&lt;&gt;0),Sheet1!I1418,IF(AND(Sheet1!I1418&lt;&gt;Sheet1!J1418,Sheet1!J1418&lt;&gt;0),Sheet1!I1418&amp;"~"&amp;Sheet1!J1418,""))</f>
        <v>420000</v>
      </c>
      <c r="P1415" s="21" t="str">
        <f>IFERROR(VLOOKUP(Sheet1!L1418,配置检查表!$Y:$Z,2,FALSE),"")</f>
        <v/>
      </c>
      <c r="Q1415" s="21">
        <f>IF(AND(Sheet1!N1418=Sheet1!O1418,Sheet1!O1418&lt;&gt;0),Sheet1!N1418,IF(AND(Sheet1!N1418&lt;&gt;Sheet1!O1418,Sheet1!O1418&lt;&gt;0),Sheet1!N1418&amp;"~"&amp;Sheet1!O1418,""))</f>
        <v>150</v>
      </c>
      <c r="R1415" s="21" t="str">
        <f>IFERROR(VLOOKUP(Sheet1!Q1418,配置检查表!$Y:$Z,2,FALSE),"")</f>
        <v>钻石</v>
      </c>
      <c r="S1415" s="39" t="str">
        <f>IF(AND(Sheet1!S1622=Sheet1!T1622,Sheet1!T1622&lt;&gt;0),Sheet1!S1622,IF(AND(Sheet1!S1622&lt;&gt;Sheet1!T1622,Sheet1!T1622&lt;&gt;0),Sheet1!S1622&amp;"~"&amp;Sheet1!T1622,""))</f>
        <v/>
      </c>
      <c r="T1415" s="21" t="str">
        <f>IFERROR(VLOOKUP(Sheet1!V1418,配置检查表!$Y:$Z,2,FALSE),"")</f>
        <v/>
      </c>
      <c r="U1415" s="39" t="str">
        <f>IF(AND(Sheet1!X1622=Sheet1!Y1622,Sheet1!Y1622&lt;&gt;0),Sheet1!X1622,IF(AND(Sheet1!X1622&lt;&gt;Sheet1!Y1622,Sheet1!Y1622&lt;&gt;0),Sheet1!X1622&amp;"~"&amp;Sheet1!Y1622,""))</f>
        <v/>
      </c>
      <c r="V1415" s="21" t="str">
        <f>IFERROR(VLOOKUP(Sheet1!XAA,配置检查表!$Y:$Z,2,FALSE),"")</f>
        <v/>
      </c>
      <c r="W1415" s="21" t="str">
        <f>IF(AND(Sheet1!AC1622=Sheet1!AD1622,Sheet1!AD1622&lt;&gt;0),Sheet1!AC1622,IF(AND(Sheet1!AC1622&lt;&gt;Sheet1!AD1622,Sheet1!AD1622&lt;&gt;0),Sheet1!AC1622&amp;"~"&amp;Sheet1!AD1622,""))</f>
        <v/>
      </c>
    </row>
    <row r="1416" spans="1:23">
      <c r="A1416" s="27">
        <v>23193</v>
      </c>
      <c r="B1416" s="27" t="s">
        <v>1728</v>
      </c>
      <c r="C1416" s="27" t="s">
        <v>1728</v>
      </c>
      <c r="D1416" s="21" t="str">
        <f>IF(OR(Sheet1!I1419&lt;&gt;Sheet1!AF1419,Sheet1!AG1419&lt;&gt;Sheet1!J1419),"有影响","-")</f>
        <v>-</v>
      </c>
      <c r="E1416" s="21" t="str">
        <f>IF(OR(Sheet1!N1419&lt;&gt;Sheet1!AH1419,Sheet1!AI1419&lt;&gt;Sheet1!O1419),"有影响","-")</f>
        <v>-</v>
      </c>
      <c r="F1416" s="21" t="str">
        <f>IF(OR(Sheet1!S1419&lt;&gt;Sheet1!AJ1419,Sheet1!AK1419&lt;&gt;Sheet1!T1419),"有影响","-")</f>
        <v>-</v>
      </c>
      <c r="G1416" s="21" t="str">
        <f>IF(OR(Sheet1!X1419&lt;&gt;Sheet1!AL1419,Sheet1!AM1419&lt;&gt;Sheet1!Y1419),"有影响","-")</f>
        <v>-</v>
      </c>
      <c r="H1416" s="21" t="str">
        <f>IF(OR(Sheet1!AC1419&lt;&gt;Sheet1!AN1419,Sheet1!AO1419&lt;&gt;Sheet1!AD1419),"有影响","-")</f>
        <v>-</v>
      </c>
      <c r="I1416" s="21" t="str">
        <f>IF(Sheet1!G1419=0,"出错","-")</f>
        <v>-</v>
      </c>
      <c r="J1416" s="21" t="str">
        <f>IF(AND(Sheet1!G1419=0,Sheet1!L1419&lt;&gt;0),"出错","-")</f>
        <v>-</v>
      </c>
      <c r="K1416" s="21" t="str">
        <f>IF(AND(Sheet1!G1419=0,Sheet1!L1419=0,Sheet1!Q1419&lt;&gt;0),"出错","-")</f>
        <v>-</v>
      </c>
      <c r="L1416" s="21" t="str">
        <f>IF(AND(Sheet1!G1419=0,Sheet1!L1419=0,Sheet1!Q1419=0,Sheet1!V1419&lt;&gt;0),"出错","-")</f>
        <v>-</v>
      </c>
      <c r="M1416" s="21" t="str">
        <f>IF(AND(Sheet1!G1419=0,Sheet1!L1419=0,Sheet1!Q1419=0,Sheet1!V1419=0,Sheet1!AA1419&lt;&gt;0),"出错","-")</f>
        <v>-</v>
      </c>
      <c r="N1416" s="21" t="str">
        <f>IFERROR(VLOOKUP(Sheet1!G1419,配置检查表!$Y:$Z,2,FALSE),"")</f>
        <v>金币</v>
      </c>
      <c r="O1416" s="21">
        <f>IF(AND(Sheet1!I1419=Sheet1!J1419,Sheet1!J1419&lt;&gt;0),Sheet1!I1419,IF(AND(Sheet1!I1419&lt;&gt;Sheet1!J1419,Sheet1!J1419&lt;&gt;0),Sheet1!I1419&amp;"~"&amp;Sheet1!J1419,""))</f>
        <v>325000</v>
      </c>
      <c r="P1416" s="21" t="str">
        <f>IFERROR(VLOOKUP(Sheet1!L1419,配置检查表!$Y:$Z,2,FALSE),"")</f>
        <v/>
      </c>
      <c r="Q1416" s="21">
        <f>IF(AND(Sheet1!N1419=Sheet1!O1419,Sheet1!O1419&lt;&gt;0),Sheet1!N1419,IF(AND(Sheet1!N1419&lt;&gt;Sheet1!O1419,Sheet1!O1419&lt;&gt;0),Sheet1!N1419&amp;"~"&amp;Sheet1!O1419,""))</f>
        <v>50</v>
      </c>
      <c r="R1416" s="21" t="str">
        <f>IFERROR(VLOOKUP(Sheet1!Q1419,配置检查表!$Y:$Z,2,FALSE),"")</f>
        <v>钻石</v>
      </c>
      <c r="S1416" s="39" t="str">
        <f>IF(AND(Sheet1!S1623=Sheet1!T1623,Sheet1!T1623&lt;&gt;0),Sheet1!S1623,IF(AND(Sheet1!S1623&lt;&gt;Sheet1!T1623,Sheet1!T1623&lt;&gt;0),Sheet1!S1623&amp;"~"&amp;Sheet1!T1623,""))</f>
        <v/>
      </c>
      <c r="T1416" s="21" t="str">
        <f>IFERROR(VLOOKUP(Sheet1!V1419,配置检查表!$Y:$Z,2,FALSE),"")</f>
        <v/>
      </c>
      <c r="U1416" s="39" t="str">
        <f>IF(AND(Sheet1!X1623=Sheet1!Y1623,Sheet1!Y1623&lt;&gt;0),Sheet1!X1623,IF(AND(Sheet1!X1623&lt;&gt;Sheet1!Y1623,Sheet1!Y1623&lt;&gt;0),Sheet1!X1623&amp;"~"&amp;Sheet1!Y1623,""))</f>
        <v/>
      </c>
      <c r="V1416" s="21" t="str">
        <f>IFERROR(VLOOKUP(Sheet1!XAA,配置检查表!$Y:$Z,2,FALSE),"")</f>
        <v/>
      </c>
      <c r="W1416" s="21" t="str">
        <f>IF(AND(Sheet1!AC1623=Sheet1!AD1623,Sheet1!AD1623&lt;&gt;0),Sheet1!AC1623,IF(AND(Sheet1!AC1623&lt;&gt;Sheet1!AD1623,Sheet1!AD1623&lt;&gt;0),Sheet1!AC1623&amp;"~"&amp;Sheet1!AD1623,""))</f>
        <v/>
      </c>
    </row>
    <row r="1417" spans="1:23">
      <c r="A1417" s="27">
        <v>23194</v>
      </c>
      <c r="B1417" s="27" t="s">
        <v>1729</v>
      </c>
      <c r="C1417" s="27" t="s">
        <v>1729</v>
      </c>
      <c r="D1417" s="21" t="str">
        <f>IF(OR(Sheet1!I1420&lt;&gt;Sheet1!AF1420,Sheet1!AG1420&lt;&gt;Sheet1!J1420),"有影响","-")</f>
        <v>-</v>
      </c>
      <c r="E1417" s="21" t="str">
        <f>IF(OR(Sheet1!N1420&lt;&gt;Sheet1!AH1420,Sheet1!AI1420&lt;&gt;Sheet1!O1420),"有影响","-")</f>
        <v>-</v>
      </c>
      <c r="F1417" s="21" t="str">
        <f>IF(OR(Sheet1!S1420&lt;&gt;Sheet1!AJ1420,Sheet1!AK1420&lt;&gt;Sheet1!T1420),"有影响","-")</f>
        <v>-</v>
      </c>
      <c r="G1417" s="21" t="str">
        <f>IF(OR(Sheet1!X1420&lt;&gt;Sheet1!AL1420,Sheet1!AM1420&lt;&gt;Sheet1!Y1420),"有影响","-")</f>
        <v>-</v>
      </c>
      <c r="H1417" s="21" t="str">
        <f>IF(OR(Sheet1!AC1420&lt;&gt;Sheet1!AN1420,Sheet1!AO1420&lt;&gt;Sheet1!AD1420),"有影响","-")</f>
        <v>-</v>
      </c>
      <c r="I1417" s="21" t="str">
        <f>IF(Sheet1!G1420=0,"出错","-")</f>
        <v>-</v>
      </c>
      <c r="J1417" s="21" t="str">
        <f>IF(AND(Sheet1!G1420=0,Sheet1!L1420&lt;&gt;0),"出错","-")</f>
        <v>-</v>
      </c>
      <c r="K1417" s="21" t="str">
        <f>IF(AND(Sheet1!G1420=0,Sheet1!L1420=0,Sheet1!Q1420&lt;&gt;0),"出错","-")</f>
        <v>-</v>
      </c>
      <c r="L1417" s="21" t="str">
        <f>IF(AND(Sheet1!G1420=0,Sheet1!L1420=0,Sheet1!Q1420=0,Sheet1!V1420&lt;&gt;0),"出错","-")</f>
        <v>-</v>
      </c>
      <c r="M1417" s="21" t="str">
        <f>IF(AND(Sheet1!G1420=0,Sheet1!L1420=0,Sheet1!Q1420=0,Sheet1!V1420=0,Sheet1!AA1420&lt;&gt;0),"出错","-")</f>
        <v>-</v>
      </c>
      <c r="N1417" s="21" t="str">
        <f>IFERROR(VLOOKUP(Sheet1!G1420,配置检查表!$Y:$Z,2,FALSE),"")</f>
        <v>金币</v>
      </c>
      <c r="O1417" s="21">
        <f>IF(AND(Sheet1!I1420=Sheet1!J1420,Sheet1!J1420&lt;&gt;0),Sheet1!I1420,IF(AND(Sheet1!I1420&lt;&gt;Sheet1!J1420,Sheet1!J1420&lt;&gt;0),Sheet1!I1420&amp;"~"&amp;Sheet1!J1420,""))</f>
        <v>375000</v>
      </c>
      <c r="P1417" s="21" t="str">
        <f>IFERROR(VLOOKUP(Sheet1!L1420,配置检查表!$Y:$Z,2,FALSE),"")</f>
        <v/>
      </c>
      <c r="Q1417" s="21">
        <f>IF(AND(Sheet1!N1420=Sheet1!O1420,Sheet1!O1420&lt;&gt;0),Sheet1!N1420,IF(AND(Sheet1!N1420&lt;&gt;Sheet1!O1420,Sheet1!O1420&lt;&gt;0),Sheet1!N1420&amp;"~"&amp;Sheet1!O1420,""))</f>
        <v>100</v>
      </c>
      <c r="R1417" s="21" t="str">
        <f>IFERROR(VLOOKUP(Sheet1!Q1420,配置检查表!$Y:$Z,2,FALSE),"")</f>
        <v>钻石</v>
      </c>
      <c r="S1417" s="39" t="str">
        <f>IF(AND(Sheet1!S1624=Sheet1!T1624,Sheet1!T1624&lt;&gt;0),Sheet1!S1624,IF(AND(Sheet1!S1624&lt;&gt;Sheet1!T1624,Sheet1!T1624&lt;&gt;0),Sheet1!S1624&amp;"~"&amp;Sheet1!T1624,""))</f>
        <v/>
      </c>
      <c r="T1417" s="21" t="str">
        <f>IFERROR(VLOOKUP(Sheet1!V1420,配置检查表!$Y:$Z,2,FALSE),"")</f>
        <v/>
      </c>
      <c r="U1417" s="39" t="str">
        <f>IF(AND(Sheet1!X1624=Sheet1!Y1624,Sheet1!Y1624&lt;&gt;0),Sheet1!X1624,IF(AND(Sheet1!X1624&lt;&gt;Sheet1!Y1624,Sheet1!Y1624&lt;&gt;0),Sheet1!X1624&amp;"~"&amp;Sheet1!Y1624,""))</f>
        <v/>
      </c>
      <c r="V1417" s="21" t="str">
        <f>IFERROR(VLOOKUP(Sheet1!XAA,配置检查表!$Y:$Z,2,FALSE),"")</f>
        <v/>
      </c>
      <c r="W1417" s="21" t="str">
        <f>IF(AND(Sheet1!AC1624=Sheet1!AD1624,Sheet1!AD1624&lt;&gt;0),Sheet1!AC1624,IF(AND(Sheet1!AC1624&lt;&gt;Sheet1!AD1624,Sheet1!AD1624&lt;&gt;0),Sheet1!AC1624&amp;"~"&amp;Sheet1!AD1624,""))</f>
        <v/>
      </c>
    </row>
    <row r="1418" spans="1:23">
      <c r="A1418" s="27">
        <v>23195</v>
      </c>
      <c r="B1418" s="27" t="s">
        <v>1730</v>
      </c>
      <c r="C1418" s="27" t="s">
        <v>1730</v>
      </c>
      <c r="D1418" s="21" t="str">
        <f>IF(OR(Sheet1!I1421&lt;&gt;Sheet1!AF1421,Sheet1!AG1421&lt;&gt;Sheet1!J1421),"有影响","-")</f>
        <v>-</v>
      </c>
      <c r="E1418" s="21" t="str">
        <f>IF(OR(Sheet1!N1421&lt;&gt;Sheet1!AH1421,Sheet1!AI1421&lt;&gt;Sheet1!O1421),"有影响","-")</f>
        <v>-</v>
      </c>
      <c r="F1418" s="21" t="str">
        <f>IF(OR(Sheet1!S1421&lt;&gt;Sheet1!AJ1421,Sheet1!AK1421&lt;&gt;Sheet1!T1421),"有影响","-")</f>
        <v>-</v>
      </c>
      <c r="G1418" s="21" t="str">
        <f>IF(OR(Sheet1!X1421&lt;&gt;Sheet1!AL1421,Sheet1!AM1421&lt;&gt;Sheet1!Y1421),"有影响","-")</f>
        <v>-</v>
      </c>
      <c r="H1418" s="21" t="str">
        <f>IF(OR(Sheet1!AC1421&lt;&gt;Sheet1!AN1421,Sheet1!AO1421&lt;&gt;Sheet1!AD1421),"有影响","-")</f>
        <v>-</v>
      </c>
      <c r="I1418" s="21" t="str">
        <f>IF(Sheet1!G1421=0,"出错","-")</f>
        <v>-</v>
      </c>
      <c r="J1418" s="21" t="str">
        <f>IF(AND(Sheet1!G1421=0,Sheet1!L1421&lt;&gt;0),"出错","-")</f>
        <v>-</v>
      </c>
      <c r="K1418" s="21" t="str">
        <f>IF(AND(Sheet1!G1421=0,Sheet1!L1421=0,Sheet1!Q1421&lt;&gt;0),"出错","-")</f>
        <v>-</v>
      </c>
      <c r="L1418" s="21" t="str">
        <f>IF(AND(Sheet1!G1421=0,Sheet1!L1421=0,Sheet1!Q1421=0,Sheet1!V1421&lt;&gt;0),"出错","-")</f>
        <v>-</v>
      </c>
      <c r="M1418" s="21" t="str">
        <f>IF(AND(Sheet1!G1421=0,Sheet1!L1421=0,Sheet1!Q1421=0,Sheet1!V1421=0,Sheet1!AA1421&lt;&gt;0),"出错","-")</f>
        <v>-</v>
      </c>
      <c r="N1418" s="21" t="str">
        <f>IFERROR(VLOOKUP(Sheet1!G1421,配置检查表!$Y:$Z,2,FALSE),"")</f>
        <v>金币</v>
      </c>
      <c r="O1418" s="21">
        <f>IF(AND(Sheet1!I1421=Sheet1!J1421,Sheet1!J1421&lt;&gt;0),Sheet1!I1421,IF(AND(Sheet1!I1421&lt;&gt;Sheet1!J1421,Sheet1!J1421&lt;&gt;0),Sheet1!I1421&amp;"~"&amp;Sheet1!J1421,""))</f>
        <v>425000</v>
      </c>
      <c r="P1418" s="21" t="str">
        <f>IFERROR(VLOOKUP(Sheet1!L1421,配置检查表!$Y:$Z,2,FALSE),"")</f>
        <v/>
      </c>
      <c r="Q1418" s="21">
        <f>IF(AND(Sheet1!N1421=Sheet1!O1421,Sheet1!O1421&lt;&gt;0),Sheet1!N1421,IF(AND(Sheet1!N1421&lt;&gt;Sheet1!O1421,Sheet1!O1421&lt;&gt;0),Sheet1!N1421&amp;"~"&amp;Sheet1!O1421,""))</f>
        <v>150</v>
      </c>
      <c r="R1418" s="21" t="str">
        <f>IFERROR(VLOOKUP(Sheet1!Q1421,配置检查表!$Y:$Z,2,FALSE),"")</f>
        <v>钻石</v>
      </c>
      <c r="S1418" s="39" t="str">
        <f>IF(AND(Sheet1!S1625=Sheet1!T1625,Sheet1!T1625&lt;&gt;0),Sheet1!S1625,IF(AND(Sheet1!S1625&lt;&gt;Sheet1!T1625,Sheet1!T1625&lt;&gt;0),Sheet1!S1625&amp;"~"&amp;Sheet1!T1625,""))</f>
        <v/>
      </c>
      <c r="T1418" s="21" t="str">
        <f>IFERROR(VLOOKUP(Sheet1!V1421,配置检查表!$Y:$Z,2,FALSE),"")</f>
        <v/>
      </c>
      <c r="U1418" s="39" t="str">
        <f>IF(AND(Sheet1!X1625=Sheet1!Y1625,Sheet1!Y1625&lt;&gt;0),Sheet1!X1625,IF(AND(Sheet1!X1625&lt;&gt;Sheet1!Y1625,Sheet1!Y1625&lt;&gt;0),Sheet1!X1625&amp;"~"&amp;Sheet1!Y1625,""))</f>
        <v/>
      </c>
      <c r="V1418" s="21" t="str">
        <f>IFERROR(VLOOKUP(Sheet1!XAA,配置检查表!$Y:$Z,2,FALSE),"")</f>
        <v/>
      </c>
      <c r="W1418" s="21" t="str">
        <f>IF(AND(Sheet1!AC1625=Sheet1!AD1625,Sheet1!AD1625&lt;&gt;0),Sheet1!AC1625,IF(AND(Sheet1!AC1625&lt;&gt;Sheet1!AD1625,Sheet1!AD1625&lt;&gt;0),Sheet1!AC1625&amp;"~"&amp;Sheet1!AD1625,""))</f>
        <v/>
      </c>
    </row>
    <row r="1419" spans="1:23">
      <c r="A1419" s="3">
        <v>40001</v>
      </c>
      <c r="B1419" s="3" t="s">
        <v>2521</v>
      </c>
      <c r="C1419" s="3" t="s">
        <v>2522</v>
      </c>
      <c r="D1419" s="21" t="str">
        <f>IF(OR(Sheet1!I1422&lt;&gt;Sheet1!AF1422,Sheet1!AG1422&lt;&gt;Sheet1!J1422),"有影响","-")</f>
        <v>-</v>
      </c>
      <c r="E1419" s="21" t="str">
        <f>IF(OR(Sheet1!N1422&lt;&gt;Sheet1!AH1422,Sheet1!AI1422&lt;&gt;Sheet1!O1422),"有影响","-")</f>
        <v>-</v>
      </c>
      <c r="F1419" s="21" t="str">
        <f>IF(OR(Sheet1!S1422&lt;&gt;Sheet1!AJ1422,Sheet1!AK1422&lt;&gt;Sheet1!T1422),"有影响","-")</f>
        <v>-</v>
      </c>
      <c r="G1419" s="21" t="str">
        <f>IF(OR(Sheet1!X1422&lt;&gt;Sheet1!AL1422,Sheet1!AM1422&lt;&gt;Sheet1!Y1422),"有影响","-")</f>
        <v>-</v>
      </c>
      <c r="H1419" s="21" t="str">
        <f>IF(OR(Sheet1!AC1422&lt;&gt;Sheet1!AN1422,Sheet1!AO1422&lt;&gt;Sheet1!AD1422),"有影响","-")</f>
        <v>-</v>
      </c>
      <c r="I1419" s="21" t="str">
        <f>IF(Sheet1!G1422=0,"出错","-")</f>
        <v>-</v>
      </c>
      <c r="J1419" s="21" t="str">
        <f>IF(AND(Sheet1!G1422=0,Sheet1!L1422&lt;&gt;0),"出错","-")</f>
        <v>-</v>
      </c>
      <c r="K1419" s="21" t="str">
        <f>IF(AND(Sheet1!G1422=0,Sheet1!L1422=0,Sheet1!Q1422&lt;&gt;0),"出错","-")</f>
        <v>-</v>
      </c>
      <c r="L1419" s="21" t="str">
        <f>IF(AND(Sheet1!G1422=0,Sheet1!L1422=0,Sheet1!Q1422=0,Sheet1!V1422&lt;&gt;0),"出错","-")</f>
        <v>-</v>
      </c>
      <c r="M1419" s="21" t="str">
        <f>IF(AND(Sheet1!G1422=0,Sheet1!L1422=0,Sheet1!Q1422=0,Sheet1!V1422=0,Sheet1!AA1422&lt;&gt;0),"出错","-")</f>
        <v>-</v>
      </c>
      <c r="N1419" s="21" t="str">
        <f>IFERROR(VLOOKUP(Sheet1!G1422,配置检查表!$Y:$Z,2,FALSE),"")</f>
        <v>精灵魂珠</v>
      </c>
      <c r="O1419" s="21" t="str">
        <f>IF(AND(Sheet1!I1422=Sheet1!J1422,Sheet1!J1422&lt;&gt;0),Sheet1!I1422,IF(AND(Sheet1!I1422&lt;&gt;Sheet1!J1422,Sheet1!J1422&lt;&gt;0),Sheet1!I1422&amp;"~"&amp;Sheet1!J1422,""))</f>
        <v>6~9</v>
      </c>
      <c r="P1419" s="21" t="str">
        <f>IFERROR(VLOOKUP(Sheet1!L1422,配置检查表!$Y:$Z,2,FALSE),"")</f>
        <v/>
      </c>
      <c r="Q1419" s="21" t="str">
        <f>IF(AND(Sheet1!N1422=Sheet1!O1422,Sheet1!O1422&lt;&gt;0),Sheet1!N1422,IF(AND(Sheet1!N1422&lt;&gt;Sheet1!O1422,Sheet1!O1422&lt;&gt;0),Sheet1!N1422&amp;"~"&amp;Sheet1!O1422,""))</f>
        <v/>
      </c>
      <c r="R1419" s="21" t="str">
        <f>IFERROR(VLOOKUP(Sheet1!Q1422,配置检查表!$Y:$Z,2,FALSE),"")</f>
        <v/>
      </c>
      <c r="S1419" s="39" t="str">
        <f>IF(AND(Sheet1!S1626=Sheet1!T1626,Sheet1!T1626&lt;&gt;0),Sheet1!S1626,IF(AND(Sheet1!S1626&lt;&gt;Sheet1!T1626,Sheet1!T1626&lt;&gt;0),Sheet1!S1626&amp;"~"&amp;Sheet1!T1626,""))</f>
        <v/>
      </c>
      <c r="T1419" s="21" t="str">
        <f>IFERROR(VLOOKUP(Sheet1!V1422,配置检查表!$Y:$Z,2,FALSE),"")</f>
        <v/>
      </c>
      <c r="U1419" s="39" t="str">
        <f>IF(AND(Sheet1!X1626=Sheet1!Y1626,Sheet1!Y1626&lt;&gt;0),Sheet1!X1626,IF(AND(Sheet1!X1626&lt;&gt;Sheet1!Y1626,Sheet1!Y1626&lt;&gt;0),Sheet1!X1626&amp;"~"&amp;Sheet1!Y1626,""))</f>
        <v/>
      </c>
      <c r="V1419" s="21" t="str">
        <f>IFERROR(VLOOKUP(Sheet1!XAA,配置检查表!$Y:$Z,2,FALSE),"")</f>
        <v/>
      </c>
      <c r="W1419" s="21" t="str">
        <f>IF(AND(Sheet1!AC1626=Sheet1!AD1626,Sheet1!AD1626&lt;&gt;0),Sheet1!AC1626,IF(AND(Sheet1!AC1626&lt;&gt;Sheet1!AD1626,Sheet1!AD1626&lt;&gt;0),Sheet1!AC1626&amp;"~"&amp;Sheet1!AD1626,""))</f>
        <v/>
      </c>
    </row>
    <row r="1420" spans="1:23">
      <c r="A1420" s="3">
        <v>40002</v>
      </c>
      <c r="B1420" s="3" t="s">
        <v>2521</v>
      </c>
      <c r="C1420" s="3" t="s">
        <v>2522</v>
      </c>
      <c r="D1420" s="21" t="str">
        <f>IF(OR(Sheet1!I1423&lt;&gt;Sheet1!AF1423,Sheet1!AG1423&lt;&gt;Sheet1!J1423),"有影响","-")</f>
        <v>-</v>
      </c>
      <c r="E1420" s="21" t="str">
        <f>IF(OR(Sheet1!N1423&lt;&gt;Sheet1!AH1423,Sheet1!AI1423&lt;&gt;Sheet1!O1423),"有影响","-")</f>
        <v>-</v>
      </c>
      <c r="F1420" s="21" t="str">
        <f>IF(OR(Sheet1!S1423&lt;&gt;Sheet1!AJ1423,Sheet1!AK1423&lt;&gt;Sheet1!T1423),"有影响","-")</f>
        <v>-</v>
      </c>
      <c r="G1420" s="21" t="str">
        <f>IF(OR(Sheet1!X1423&lt;&gt;Sheet1!AL1423,Sheet1!AM1423&lt;&gt;Sheet1!Y1423),"有影响","-")</f>
        <v>-</v>
      </c>
      <c r="H1420" s="21" t="str">
        <f>IF(OR(Sheet1!AC1423&lt;&gt;Sheet1!AN1423,Sheet1!AO1423&lt;&gt;Sheet1!AD1423),"有影响","-")</f>
        <v>-</v>
      </c>
      <c r="I1420" s="21" t="str">
        <f>IF(Sheet1!G1423=0,"出错","-")</f>
        <v>-</v>
      </c>
      <c r="J1420" s="21" t="str">
        <f>IF(AND(Sheet1!G1423=0,Sheet1!L1423&lt;&gt;0),"出错","-")</f>
        <v>-</v>
      </c>
      <c r="K1420" s="21" t="str">
        <f>IF(AND(Sheet1!G1423=0,Sheet1!L1423=0,Sheet1!Q1423&lt;&gt;0),"出错","-")</f>
        <v>-</v>
      </c>
      <c r="L1420" s="21" t="str">
        <f>IF(AND(Sheet1!G1423=0,Sheet1!L1423=0,Sheet1!Q1423=0,Sheet1!V1423&lt;&gt;0),"出错","-")</f>
        <v>-</v>
      </c>
      <c r="M1420" s="21" t="str">
        <f>IF(AND(Sheet1!G1423=0,Sheet1!L1423=0,Sheet1!Q1423=0,Sheet1!V1423=0,Sheet1!AA1423&lt;&gt;0),"出错","-")</f>
        <v>-</v>
      </c>
      <c r="N1420" s="21" t="str">
        <f>IFERROR(VLOOKUP(Sheet1!G1423,配置检查表!$Y:$Z,2,FALSE),"")</f>
        <v>精灵魂珠</v>
      </c>
      <c r="O1420" s="21" t="str">
        <f>IF(AND(Sheet1!I1423=Sheet1!J1423,Sheet1!J1423&lt;&gt;0),Sheet1!I1423,IF(AND(Sheet1!I1423&lt;&gt;Sheet1!J1423,Sheet1!J1423&lt;&gt;0),Sheet1!I1423&amp;"~"&amp;Sheet1!J1423,""))</f>
        <v>7~10</v>
      </c>
      <c r="P1420" s="21" t="str">
        <f>IFERROR(VLOOKUP(Sheet1!L1423,配置检查表!$Y:$Z,2,FALSE),"")</f>
        <v/>
      </c>
      <c r="Q1420" s="21" t="str">
        <f>IF(AND(Sheet1!N1423=Sheet1!O1423,Sheet1!O1423&lt;&gt;0),Sheet1!N1423,IF(AND(Sheet1!N1423&lt;&gt;Sheet1!O1423,Sheet1!O1423&lt;&gt;0),Sheet1!N1423&amp;"~"&amp;Sheet1!O1423,""))</f>
        <v/>
      </c>
      <c r="R1420" s="21" t="str">
        <f>IFERROR(VLOOKUP(Sheet1!Q1423,配置检查表!$Y:$Z,2,FALSE),"")</f>
        <v/>
      </c>
      <c r="S1420" s="39" t="str">
        <f>IF(AND(Sheet1!S1627=Sheet1!T1627,Sheet1!T1627&lt;&gt;0),Sheet1!S1627,IF(AND(Sheet1!S1627&lt;&gt;Sheet1!T1627,Sheet1!T1627&lt;&gt;0),Sheet1!S1627&amp;"~"&amp;Sheet1!T1627,""))</f>
        <v/>
      </c>
      <c r="T1420" s="21" t="str">
        <f>IFERROR(VLOOKUP(Sheet1!V1423,配置检查表!$Y:$Z,2,FALSE),"")</f>
        <v/>
      </c>
      <c r="U1420" s="39" t="str">
        <f>IF(AND(Sheet1!X1627=Sheet1!Y1627,Sheet1!Y1627&lt;&gt;0),Sheet1!X1627,IF(AND(Sheet1!X1627&lt;&gt;Sheet1!Y1627,Sheet1!Y1627&lt;&gt;0),Sheet1!X1627&amp;"~"&amp;Sheet1!Y1627,""))</f>
        <v/>
      </c>
      <c r="V1420" s="21" t="str">
        <f>IFERROR(VLOOKUP(Sheet1!XAA,配置检查表!$Y:$Z,2,FALSE),"")</f>
        <v/>
      </c>
      <c r="W1420" s="21" t="str">
        <f>IF(AND(Sheet1!AC1627=Sheet1!AD1627,Sheet1!AD1627&lt;&gt;0),Sheet1!AC1627,IF(AND(Sheet1!AC1627&lt;&gt;Sheet1!AD1627,Sheet1!AD1627&lt;&gt;0),Sheet1!AC1627&amp;"~"&amp;Sheet1!AD1627,""))</f>
        <v/>
      </c>
    </row>
    <row r="1421" spans="1:23">
      <c r="A1421" s="3">
        <v>40003</v>
      </c>
      <c r="B1421" s="3" t="s">
        <v>2521</v>
      </c>
      <c r="C1421" s="3" t="s">
        <v>2522</v>
      </c>
      <c r="D1421" s="21" t="str">
        <f>IF(OR(Sheet1!I1424&lt;&gt;Sheet1!AF1424,Sheet1!AG1424&lt;&gt;Sheet1!J1424),"有影响","-")</f>
        <v>-</v>
      </c>
      <c r="E1421" s="21" t="str">
        <f>IF(OR(Sheet1!N1424&lt;&gt;Sheet1!AH1424,Sheet1!AI1424&lt;&gt;Sheet1!O1424),"有影响","-")</f>
        <v>-</v>
      </c>
      <c r="F1421" s="21" t="str">
        <f>IF(OR(Sheet1!S1424&lt;&gt;Sheet1!AJ1424,Sheet1!AK1424&lt;&gt;Sheet1!T1424),"有影响","-")</f>
        <v>-</v>
      </c>
      <c r="G1421" s="21" t="str">
        <f>IF(OR(Sheet1!X1424&lt;&gt;Sheet1!AL1424,Sheet1!AM1424&lt;&gt;Sheet1!Y1424),"有影响","-")</f>
        <v>-</v>
      </c>
      <c r="H1421" s="21" t="str">
        <f>IF(OR(Sheet1!AC1424&lt;&gt;Sheet1!AN1424,Sheet1!AO1424&lt;&gt;Sheet1!AD1424),"有影响","-")</f>
        <v>-</v>
      </c>
      <c r="I1421" s="21" t="str">
        <f>IF(Sheet1!G1424=0,"出错","-")</f>
        <v>-</v>
      </c>
      <c r="J1421" s="21" t="str">
        <f>IF(AND(Sheet1!G1424=0,Sheet1!L1424&lt;&gt;0),"出错","-")</f>
        <v>-</v>
      </c>
      <c r="K1421" s="21" t="str">
        <f>IF(AND(Sheet1!G1424=0,Sheet1!L1424=0,Sheet1!Q1424&lt;&gt;0),"出错","-")</f>
        <v>-</v>
      </c>
      <c r="L1421" s="21" t="str">
        <f>IF(AND(Sheet1!G1424=0,Sheet1!L1424=0,Sheet1!Q1424=0,Sheet1!V1424&lt;&gt;0),"出错","-")</f>
        <v>-</v>
      </c>
      <c r="M1421" s="21" t="str">
        <f>IF(AND(Sheet1!G1424=0,Sheet1!L1424=0,Sheet1!Q1424=0,Sheet1!V1424=0,Sheet1!AA1424&lt;&gt;0),"出错","-")</f>
        <v>-</v>
      </c>
      <c r="N1421" s="21" t="str">
        <f>IFERROR(VLOOKUP(Sheet1!G1424,配置检查表!$Y:$Z,2,FALSE),"")</f>
        <v>精灵魂珠</v>
      </c>
      <c r="O1421" s="21" t="str">
        <f>IF(AND(Sheet1!I1424=Sheet1!J1424,Sheet1!J1424&lt;&gt;0),Sheet1!I1424,IF(AND(Sheet1!I1424&lt;&gt;Sheet1!J1424,Sheet1!J1424&lt;&gt;0),Sheet1!I1424&amp;"~"&amp;Sheet1!J1424,""))</f>
        <v>8~11</v>
      </c>
      <c r="P1421" s="21" t="str">
        <f>IFERROR(VLOOKUP(Sheet1!L1424,配置检查表!$Y:$Z,2,FALSE),"")</f>
        <v/>
      </c>
      <c r="Q1421" s="21" t="str">
        <f>IF(AND(Sheet1!N1424=Sheet1!O1424,Sheet1!O1424&lt;&gt;0),Sheet1!N1424,IF(AND(Sheet1!N1424&lt;&gt;Sheet1!O1424,Sheet1!O1424&lt;&gt;0),Sheet1!N1424&amp;"~"&amp;Sheet1!O1424,""))</f>
        <v/>
      </c>
      <c r="R1421" s="21" t="str">
        <f>IFERROR(VLOOKUP(Sheet1!Q1424,配置检查表!$Y:$Z,2,FALSE),"")</f>
        <v/>
      </c>
      <c r="S1421" s="39" t="str">
        <f>IF(AND(Sheet1!S1628=Sheet1!T1628,Sheet1!T1628&lt;&gt;0),Sheet1!S1628,IF(AND(Sheet1!S1628&lt;&gt;Sheet1!T1628,Sheet1!T1628&lt;&gt;0),Sheet1!S1628&amp;"~"&amp;Sheet1!T1628,""))</f>
        <v/>
      </c>
      <c r="T1421" s="21" t="str">
        <f>IFERROR(VLOOKUP(Sheet1!V1424,配置检查表!$Y:$Z,2,FALSE),"")</f>
        <v/>
      </c>
      <c r="U1421" s="39" t="str">
        <f>IF(AND(Sheet1!X1628=Sheet1!Y1628,Sheet1!Y1628&lt;&gt;0),Sheet1!X1628,IF(AND(Sheet1!X1628&lt;&gt;Sheet1!Y1628,Sheet1!Y1628&lt;&gt;0),Sheet1!X1628&amp;"~"&amp;Sheet1!Y1628,""))</f>
        <v/>
      </c>
      <c r="V1421" s="21" t="str">
        <f>IFERROR(VLOOKUP(Sheet1!XAA,配置检查表!$Y:$Z,2,FALSE),"")</f>
        <v/>
      </c>
      <c r="W1421" s="21" t="str">
        <f>IF(AND(Sheet1!AC1628=Sheet1!AD1628,Sheet1!AD1628&lt;&gt;0),Sheet1!AC1628,IF(AND(Sheet1!AC1628&lt;&gt;Sheet1!AD1628,Sheet1!AD1628&lt;&gt;0),Sheet1!AC1628&amp;"~"&amp;Sheet1!AD1628,""))</f>
        <v/>
      </c>
    </row>
    <row r="1422" spans="1:23">
      <c r="A1422" s="3">
        <v>40004</v>
      </c>
      <c r="B1422" s="3" t="s">
        <v>2521</v>
      </c>
      <c r="C1422" s="3" t="s">
        <v>2522</v>
      </c>
      <c r="D1422" s="21" t="str">
        <f>IF(OR(Sheet1!I1425&lt;&gt;Sheet1!AF1425,Sheet1!AG1425&lt;&gt;Sheet1!J1425),"有影响","-")</f>
        <v>-</v>
      </c>
      <c r="E1422" s="21" t="str">
        <f>IF(OR(Sheet1!N1425&lt;&gt;Sheet1!AH1425,Sheet1!AI1425&lt;&gt;Sheet1!O1425),"有影响","-")</f>
        <v>-</v>
      </c>
      <c r="F1422" s="21" t="str">
        <f>IF(OR(Sheet1!S1425&lt;&gt;Sheet1!AJ1425,Sheet1!AK1425&lt;&gt;Sheet1!T1425),"有影响","-")</f>
        <v>-</v>
      </c>
      <c r="G1422" s="21" t="str">
        <f>IF(OR(Sheet1!X1425&lt;&gt;Sheet1!AL1425,Sheet1!AM1425&lt;&gt;Sheet1!Y1425),"有影响","-")</f>
        <v>-</v>
      </c>
      <c r="H1422" s="21" t="str">
        <f>IF(OR(Sheet1!AC1425&lt;&gt;Sheet1!AN1425,Sheet1!AO1425&lt;&gt;Sheet1!AD1425),"有影响","-")</f>
        <v>-</v>
      </c>
      <c r="I1422" s="21" t="str">
        <f>IF(Sheet1!G1425=0,"出错","-")</f>
        <v>-</v>
      </c>
      <c r="J1422" s="21" t="str">
        <f>IF(AND(Sheet1!G1425=0,Sheet1!L1425&lt;&gt;0),"出错","-")</f>
        <v>-</v>
      </c>
      <c r="K1422" s="21" t="str">
        <f>IF(AND(Sheet1!G1425=0,Sheet1!L1425=0,Sheet1!Q1425&lt;&gt;0),"出错","-")</f>
        <v>-</v>
      </c>
      <c r="L1422" s="21" t="str">
        <f>IF(AND(Sheet1!G1425=0,Sheet1!L1425=0,Sheet1!Q1425=0,Sheet1!V1425&lt;&gt;0),"出错","-")</f>
        <v>-</v>
      </c>
      <c r="M1422" s="21" t="str">
        <f>IF(AND(Sheet1!G1425=0,Sheet1!L1425=0,Sheet1!Q1425=0,Sheet1!V1425=0,Sheet1!AA1425&lt;&gt;0),"出错","-")</f>
        <v>-</v>
      </c>
      <c r="N1422" s="21" t="str">
        <f>IFERROR(VLOOKUP(Sheet1!G1425,配置检查表!$Y:$Z,2,FALSE),"")</f>
        <v>精灵魂珠</v>
      </c>
      <c r="O1422" s="21" t="str">
        <f>IF(AND(Sheet1!I1425=Sheet1!J1425,Sheet1!J1425&lt;&gt;0),Sheet1!I1425,IF(AND(Sheet1!I1425&lt;&gt;Sheet1!J1425,Sheet1!J1425&lt;&gt;0),Sheet1!I1425&amp;"~"&amp;Sheet1!J1425,""))</f>
        <v>9~13</v>
      </c>
      <c r="P1422" s="21" t="str">
        <f>IFERROR(VLOOKUP(Sheet1!L1425,配置检查表!$Y:$Z,2,FALSE),"")</f>
        <v/>
      </c>
      <c r="Q1422" s="21" t="str">
        <f>IF(AND(Sheet1!N1425=Sheet1!O1425,Sheet1!O1425&lt;&gt;0),Sheet1!N1425,IF(AND(Sheet1!N1425&lt;&gt;Sheet1!O1425,Sheet1!O1425&lt;&gt;0),Sheet1!N1425&amp;"~"&amp;Sheet1!O1425,""))</f>
        <v/>
      </c>
      <c r="R1422" s="21" t="str">
        <f>IFERROR(VLOOKUP(Sheet1!Q1425,配置检查表!$Y:$Z,2,FALSE),"")</f>
        <v/>
      </c>
      <c r="S1422" s="39" t="str">
        <f>IF(AND(Sheet1!S1629=Sheet1!T1629,Sheet1!T1629&lt;&gt;0),Sheet1!S1629,IF(AND(Sheet1!S1629&lt;&gt;Sheet1!T1629,Sheet1!T1629&lt;&gt;0),Sheet1!S1629&amp;"~"&amp;Sheet1!T1629,""))</f>
        <v/>
      </c>
      <c r="T1422" s="21" t="str">
        <f>IFERROR(VLOOKUP(Sheet1!V1425,配置检查表!$Y:$Z,2,FALSE),"")</f>
        <v/>
      </c>
      <c r="U1422" s="39" t="str">
        <f>IF(AND(Sheet1!X1629=Sheet1!Y1629,Sheet1!Y1629&lt;&gt;0),Sheet1!X1629,IF(AND(Sheet1!X1629&lt;&gt;Sheet1!Y1629,Sheet1!Y1629&lt;&gt;0),Sheet1!X1629&amp;"~"&amp;Sheet1!Y1629,""))</f>
        <v/>
      </c>
      <c r="V1422" s="21" t="str">
        <f>IFERROR(VLOOKUP(Sheet1!XAA,配置检查表!$Y:$Z,2,FALSE),"")</f>
        <v/>
      </c>
      <c r="W1422" s="21" t="str">
        <f>IF(AND(Sheet1!AC1629=Sheet1!AD1629,Sheet1!AD1629&lt;&gt;0),Sheet1!AC1629,IF(AND(Sheet1!AC1629&lt;&gt;Sheet1!AD1629,Sheet1!AD1629&lt;&gt;0),Sheet1!AC1629&amp;"~"&amp;Sheet1!AD1629,""))</f>
        <v/>
      </c>
    </row>
    <row r="1423" spans="1:23">
      <c r="A1423" s="3">
        <v>40005</v>
      </c>
      <c r="B1423" s="3" t="s">
        <v>2521</v>
      </c>
      <c r="C1423" s="3" t="s">
        <v>2522</v>
      </c>
      <c r="D1423" s="21" t="str">
        <f>IF(OR(Sheet1!I1426&lt;&gt;Sheet1!AF1426,Sheet1!AG1426&lt;&gt;Sheet1!J1426),"有影响","-")</f>
        <v>-</v>
      </c>
      <c r="E1423" s="21" t="str">
        <f>IF(OR(Sheet1!N1426&lt;&gt;Sheet1!AH1426,Sheet1!AI1426&lt;&gt;Sheet1!O1426),"有影响","-")</f>
        <v>-</v>
      </c>
      <c r="F1423" s="21" t="str">
        <f>IF(OR(Sheet1!S1426&lt;&gt;Sheet1!AJ1426,Sheet1!AK1426&lt;&gt;Sheet1!T1426),"有影响","-")</f>
        <v>-</v>
      </c>
      <c r="G1423" s="21" t="str">
        <f>IF(OR(Sheet1!X1426&lt;&gt;Sheet1!AL1426,Sheet1!AM1426&lt;&gt;Sheet1!Y1426),"有影响","-")</f>
        <v>-</v>
      </c>
      <c r="H1423" s="21" t="str">
        <f>IF(OR(Sheet1!AC1426&lt;&gt;Sheet1!AN1426,Sheet1!AO1426&lt;&gt;Sheet1!AD1426),"有影响","-")</f>
        <v>-</v>
      </c>
      <c r="I1423" s="21" t="str">
        <f>IF(Sheet1!G1426=0,"出错","-")</f>
        <v>-</v>
      </c>
      <c r="J1423" s="21" t="str">
        <f>IF(AND(Sheet1!G1426=0,Sheet1!L1426&lt;&gt;0),"出错","-")</f>
        <v>-</v>
      </c>
      <c r="K1423" s="21" t="str">
        <f>IF(AND(Sheet1!G1426=0,Sheet1!L1426=0,Sheet1!Q1426&lt;&gt;0),"出错","-")</f>
        <v>-</v>
      </c>
      <c r="L1423" s="21" t="str">
        <f>IF(AND(Sheet1!G1426=0,Sheet1!L1426=0,Sheet1!Q1426=0,Sheet1!V1426&lt;&gt;0),"出错","-")</f>
        <v>-</v>
      </c>
      <c r="M1423" s="21" t="str">
        <f>IF(AND(Sheet1!G1426=0,Sheet1!L1426=0,Sheet1!Q1426=0,Sheet1!V1426=0,Sheet1!AA1426&lt;&gt;0),"出错","-")</f>
        <v>-</v>
      </c>
      <c r="N1423" s="21" t="str">
        <f>IFERROR(VLOOKUP(Sheet1!G1426,配置检查表!$Y:$Z,2,FALSE),"")</f>
        <v>精灵魂珠</v>
      </c>
      <c r="O1423" s="21" t="str">
        <f>IF(AND(Sheet1!I1426=Sheet1!J1426,Sheet1!J1426&lt;&gt;0),Sheet1!I1426,IF(AND(Sheet1!I1426&lt;&gt;Sheet1!J1426,Sheet1!J1426&lt;&gt;0),Sheet1!I1426&amp;"~"&amp;Sheet1!J1426,""))</f>
        <v>6~9</v>
      </c>
      <c r="P1423" s="21" t="str">
        <f>IFERROR(VLOOKUP(Sheet1!L1426,配置检查表!$Y:$Z,2,FALSE),"")</f>
        <v/>
      </c>
      <c r="Q1423" s="21" t="str">
        <f>IF(AND(Sheet1!N1426=Sheet1!O1426,Sheet1!O1426&lt;&gt;0),Sheet1!N1426,IF(AND(Sheet1!N1426&lt;&gt;Sheet1!O1426,Sheet1!O1426&lt;&gt;0),Sheet1!N1426&amp;"~"&amp;Sheet1!O1426,""))</f>
        <v/>
      </c>
      <c r="R1423" s="21" t="str">
        <f>IFERROR(VLOOKUP(Sheet1!Q1426,配置检查表!$Y:$Z,2,FALSE),"")</f>
        <v/>
      </c>
      <c r="S1423" s="39" t="str">
        <f>IF(AND(Sheet1!S1630=Sheet1!T1630,Sheet1!T1630&lt;&gt;0),Sheet1!S1630,IF(AND(Sheet1!S1630&lt;&gt;Sheet1!T1630,Sheet1!T1630&lt;&gt;0),Sheet1!S1630&amp;"~"&amp;Sheet1!T1630,""))</f>
        <v/>
      </c>
      <c r="T1423" s="21" t="str">
        <f>IFERROR(VLOOKUP(Sheet1!V1426,配置检查表!$Y:$Z,2,FALSE),"")</f>
        <v/>
      </c>
      <c r="U1423" s="39" t="str">
        <f>IF(AND(Sheet1!X1630=Sheet1!Y1630,Sheet1!Y1630&lt;&gt;0),Sheet1!X1630,IF(AND(Sheet1!X1630&lt;&gt;Sheet1!Y1630,Sheet1!Y1630&lt;&gt;0),Sheet1!X1630&amp;"~"&amp;Sheet1!Y1630,""))</f>
        <v/>
      </c>
      <c r="V1423" s="21" t="str">
        <f>IFERROR(VLOOKUP(Sheet1!XAA,配置检查表!$Y:$Z,2,FALSE),"")</f>
        <v/>
      </c>
      <c r="W1423" s="21" t="str">
        <f>IF(AND(Sheet1!AC1630=Sheet1!AD1630,Sheet1!AD1630&lt;&gt;0),Sheet1!AC1630,IF(AND(Sheet1!AC1630&lt;&gt;Sheet1!AD1630,Sheet1!AD1630&lt;&gt;0),Sheet1!AC1630&amp;"~"&amp;Sheet1!AD1630,""))</f>
        <v/>
      </c>
    </row>
    <row r="1424" spans="1:23">
      <c r="A1424" s="3">
        <v>40006</v>
      </c>
      <c r="B1424" s="3" t="s">
        <v>2521</v>
      </c>
      <c r="C1424" s="3" t="s">
        <v>2522</v>
      </c>
      <c r="D1424" s="21" t="str">
        <f>IF(OR(Sheet1!I1427&lt;&gt;Sheet1!AF1427,Sheet1!AG1427&lt;&gt;Sheet1!J1427),"有影响","-")</f>
        <v>-</v>
      </c>
      <c r="E1424" s="21" t="str">
        <f>IF(OR(Sheet1!N1427&lt;&gt;Sheet1!AH1427,Sheet1!AI1427&lt;&gt;Sheet1!O1427),"有影响","-")</f>
        <v>-</v>
      </c>
      <c r="F1424" s="21" t="str">
        <f>IF(OR(Sheet1!S1427&lt;&gt;Sheet1!AJ1427,Sheet1!AK1427&lt;&gt;Sheet1!T1427),"有影响","-")</f>
        <v>-</v>
      </c>
      <c r="G1424" s="21" t="str">
        <f>IF(OR(Sheet1!X1427&lt;&gt;Sheet1!AL1427,Sheet1!AM1427&lt;&gt;Sheet1!Y1427),"有影响","-")</f>
        <v>-</v>
      </c>
      <c r="H1424" s="21" t="str">
        <f>IF(OR(Sheet1!AC1427&lt;&gt;Sheet1!AN1427,Sheet1!AO1427&lt;&gt;Sheet1!AD1427),"有影响","-")</f>
        <v>-</v>
      </c>
      <c r="I1424" s="21" t="str">
        <f>IF(Sheet1!G1427=0,"出错","-")</f>
        <v>-</v>
      </c>
      <c r="J1424" s="21" t="str">
        <f>IF(AND(Sheet1!G1427=0,Sheet1!L1427&lt;&gt;0),"出错","-")</f>
        <v>-</v>
      </c>
      <c r="K1424" s="21" t="str">
        <f>IF(AND(Sheet1!G1427=0,Sheet1!L1427=0,Sheet1!Q1427&lt;&gt;0),"出错","-")</f>
        <v>-</v>
      </c>
      <c r="L1424" s="21" t="str">
        <f>IF(AND(Sheet1!G1427=0,Sheet1!L1427=0,Sheet1!Q1427=0,Sheet1!V1427&lt;&gt;0),"出错","-")</f>
        <v>-</v>
      </c>
      <c r="M1424" s="21" t="str">
        <f>IF(AND(Sheet1!G1427=0,Sheet1!L1427=0,Sheet1!Q1427=0,Sheet1!V1427=0,Sheet1!AA1427&lt;&gt;0),"出错","-")</f>
        <v>-</v>
      </c>
      <c r="N1424" s="21" t="str">
        <f>IFERROR(VLOOKUP(Sheet1!G1427,配置检查表!$Y:$Z,2,FALSE),"")</f>
        <v>精灵魂珠</v>
      </c>
      <c r="O1424" s="21" t="str">
        <f>IF(AND(Sheet1!I1427=Sheet1!J1427,Sheet1!J1427&lt;&gt;0),Sheet1!I1427,IF(AND(Sheet1!I1427&lt;&gt;Sheet1!J1427,Sheet1!J1427&lt;&gt;0),Sheet1!I1427&amp;"~"&amp;Sheet1!J1427,""))</f>
        <v>7~10</v>
      </c>
      <c r="P1424" s="21" t="str">
        <f>IFERROR(VLOOKUP(Sheet1!L1427,配置检查表!$Y:$Z,2,FALSE),"")</f>
        <v/>
      </c>
      <c r="Q1424" s="21" t="str">
        <f>IF(AND(Sheet1!N1427=Sheet1!O1427,Sheet1!O1427&lt;&gt;0),Sheet1!N1427,IF(AND(Sheet1!N1427&lt;&gt;Sheet1!O1427,Sheet1!O1427&lt;&gt;0),Sheet1!N1427&amp;"~"&amp;Sheet1!O1427,""))</f>
        <v/>
      </c>
      <c r="R1424" s="21" t="str">
        <f>IFERROR(VLOOKUP(Sheet1!Q1427,配置检查表!$Y:$Z,2,FALSE),"")</f>
        <v/>
      </c>
      <c r="S1424" s="39" t="str">
        <f>IF(AND(Sheet1!S1631=Sheet1!T1631,Sheet1!T1631&lt;&gt;0),Sheet1!S1631,IF(AND(Sheet1!S1631&lt;&gt;Sheet1!T1631,Sheet1!T1631&lt;&gt;0),Sheet1!S1631&amp;"~"&amp;Sheet1!T1631,""))</f>
        <v/>
      </c>
      <c r="T1424" s="21" t="str">
        <f>IFERROR(VLOOKUP(Sheet1!V1427,配置检查表!$Y:$Z,2,FALSE),"")</f>
        <v/>
      </c>
      <c r="U1424" s="39" t="str">
        <f>IF(AND(Sheet1!X1631=Sheet1!Y1631,Sheet1!Y1631&lt;&gt;0),Sheet1!X1631,IF(AND(Sheet1!X1631&lt;&gt;Sheet1!Y1631,Sheet1!Y1631&lt;&gt;0),Sheet1!X1631&amp;"~"&amp;Sheet1!Y1631,""))</f>
        <v/>
      </c>
      <c r="V1424" s="21" t="str">
        <f>IFERROR(VLOOKUP(Sheet1!XAA,配置检查表!$Y:$Z,2,FALSE),"")</f>
        <v/>
      </c>
      <c r="W1424" s="21" t="str">
        <f>IF(AND(Sheet1!AC1631=Sheet1!AD1631,Sheet1!AD1631&lt;&gt;0),Sheet1!AC1631,IF(AND(Sheet1!AC1631&lt;&gt;Sheet1!AD1631,Sheet1!AD1631&lt;&gt;0),Sheet1!AC1631&amp;"~"&amp;Sheet1!AD1631,""))</f>
        <v/>
      </c>
    </row>
    <row r="1425" spans="1:23">
      <c r="A1425" s="3">
        <v>40007</v>
      </c>
      <c r="B1425" s="3" t="s">
        <v>2521</v>
      </c>
      <c r="C1425" s="3" t="s">
        <v>2522</v>
      </c>
      <c r="D1425" s="21" t="str">
        <f>IF(OR(Sheet1!I1428&lt;&gt;Sheet1!AF1428,Sheet1!AG1428&lt;&gt;Sheet1!J1428),"有影响","-")</f>
        <v>-</v>
      </c>
      <c r="E1425" s="21" t="str">
        <f>IF(OR(Sheet1!N1428&lt;&gt;Sheet1!AH1428,Sheet1!AI1428&lt;&gt;Sheet1!O1428),"有影响","-")</f>
        <v>-</v>
      </c>
      <c r="F1425" s="21" t="str">
        <f>IF(OR(Sheet1!S1428&lt;&gt;Sheet1!AJ1428,Sheet1!AK1428&lt;&gt;Sheet1!T1428),"有影响","-")</f>
        <v>-</v>
      </c>
      <c r="G1425" s="21" t="str">
        <f>IF(OR(Sheet1!X1428&lt;&gt;Sheet1!AL1428,Sheet1!AM1428&lt;&gt;Sheet1!Y1428),"有影响","-")</f>
        <v>-</v>
      </c>
      <c r="H1425" s="21" t="str">
        <f>IF(OR(Sheet1!AC1428&lt;&gt;Sheet1!AN1428,Sheet1!AO1428&lt;&gt;Sheet1!AD1428),"有影响","-")</f>
        <v>-</v>
      </c>
      <c r="I1425" s="21" t="str">
        <f>IF(Sheet1!G1428=0,"出错","-")</f>
        <v>-</v>
      </c>
      <c r="J1425" s="21" t="str">
        <f>IF(AND(Sheet1!G1428=0,Sheet1!L1428&lt;&gt;0),"出错","-")</f>
        <v>-</v>
      </c>
      <c r="K1425" s="21" t="str">
        <f>IF(AND(Sheet1!G1428=0,Sheet1!L1428=0,Sheet1!Q1428&lt;&gt;0),"出错","-")</f>
        <v>-</v>
      </c>
      <c r="L1425" s="21" t="str">
        <f>IF(AND(Sheet1!G1428=0,Sheet1!L1428=0,Sheet1!Q1428=0,Sheet1!V1428&lt;&gt;0),"出错","-")</f>
        <v>-</v>
      </c>
      <c r="M1425" s="21" t="str">
        <f>IF(AND(Sheet1!G1428=0,Sheet1!L1428=0,Sheet1!Q1428=0,Sheet1!V1428=0,Sheet1!AA1428&lt;&gt;0),"出错","-")</f>
        <v>-</v>
      </c>
      <c r="N1425" s="21" t="str">
        <f>IFERROR(VLOOKUP(Sheet1!G1428,配置检查表!$Y:$Z,2,FALSE),"")</f>
        <v>精灵魂珠</v>
      </c>
      <c r="O1425" s="21" t="str">
        <f>IF(AND(Sheet1!I1428=Sheet1!J1428,Sheet1!J1428&lt;&gt;0),Sheet1!I1428,IF(AND(Sheet1!I1428&lt;&gt;Sheet1!J1428,Sheet1!J1428&lt;&gt;0),Sheet1!I1428&amp;"~"&amp;Sheet1!J1428,""))</f>
        <v>8~11</v>
      </c>
      <c r="P1425" s="21" t="str">
        <f>IFERROR(VLOOKUP(Sheet1!L1428,配置检查表!$Y:$Z,2,FALSE),"")</f>
        <v/>
      </c>
      <c r="Q1425" s="21" t="str">
        <f>IF(AND(Sheet1!N1428=Sheet1!O1428,Sheet1!O1428&lt;&gt;0),Sheet1!N1428,IF(AND(Sheet1!N1428&lt;&gt;Sheet1!O1428,Sheet1!O1428&lt;&gt;0),Sheet1!N1428&amp;"~"&amp;Sheet1!O1428,""))</f>
        <v/>
      </c>
      <c r="R1425" s="21" t="str">
        <f>IFERROR(VLOOKUP(Sheet1!Q1428,配置检查表!$Y:$Z,2,FALSE),"")</f>
        <v/>
      </c>
      <c r="S1425" s="39" t="str">
        <f>IF(AND(Sheet1!S1632=Sheet1!T1632,Sheet1!T1632&lt;&gt;0),Sheet1!S1632,IF(AND(Sheet1!S1632&lt;&gt;Sheet1!T1632,Sheet1!T1632&lt;&gt;0),Sheet1!S1632&amp;"~"&amp;Sheet1!T1632,""))</f>
        <v/>
      </c>
      <c r="T1425" s="21" t="str">
        <f>IFERROR(VLOOKUP(Sheet1!V1428,配置检查表!$Y:$Z,2,FALSE),"")</f>
        <v/>
      </c>
      <c r="U1425" s="39" t="str">
        <f>IF(AND(Sheet1!X1632=Sheet1!Y1632,Sheet1!Y1632&lt;&gt;0),Sheet1!X1632,IF(AND(Sheet1!X1632&lt;&gt;Sheet1!Y1632,Sheet1!Y1632&lt;&gt;0),Sheet1!X1632&amp;"~"&amp;Sheet1!Y1632,""))</f>
        <v/>
      </c>
      <c r="V1425" s="21" t="str">
        <f>IFERROR(VLOOKUP(Sheet1!XAA,配置检查表!$Y:$Z,2,FALSE),"")</f>
        <v/>
      </c>
      <c r="W1425" s="21" t="str">
        <f>IF(AND(Sheet1!AC1632=Sheet1!AD1632,Sheet1!AD1632&lt;&gt;0),Sheet1!AC1632,IF(AND(Sheet1!AC1632&lt;&gt;Sheet1!AD1632,Sheet1!AD1632&lt;&gt;0),Sheet1!AC1632&amp;"~"&amp;Sheet1!AD1632,""))</f>
        <v/>
      </c>
    </row>
    <row r="1426" spans="1:23">
      <c r="A1426" s="3">
        <v>40008</v>
      </c>
      <c r="B1426" s="3" t="s">
        <v>2521</v>
      </c>
      <c r="C1426" s="3" t="s">
        <v>2522</v>
      </c>
      <c r="D1426" s="21" t="str">
        <f>IF(OR(Sheet1!I1429&lt;&gt;Sheet1!AF1429,Sheet1!AG1429&lt;&gt;Sheet1!J1429),"有影响","-")</f>
        <v>-</v>
      </c>
      <c r="E1426" s="21" t="str">
        <f>IF(OR(Sheet1!N1429&lt;&gt;Sheet1!AH1429,Sheet1!AI1429&lt;&gt;Sheet1!O1429),"有影响","-")</f>
        <v>-</v>
      </c>
      <c r="F1426" s="21" t="str">
        <f>IF(OR(Sheet1!S1429&lt;&gt;Sheet1!AJ1429,Sheet1!AK1429&lt;&gt;Sheet1!T1429),"有影响","-")</f>
        <v>-</v>
      </c>
      <c r="G1426" s="21" t="str">
        <f>IF(OR(Sheet1!X1429&lt;&gt;Sheet1!AL1429,Sheet1!AM1429&lt;&gt;Sheet1!Y1429),"有影响","-")</f>
        <v>-</v>
      </c>
      <c r="H1426" s="21" t="str">
        <f>IF(OR(Sheet1!AC1429&lt;&gt;Sheet1!AN1429,Sheet1!AO1429&lt;&gt;Sheet1!AD1429),"有影响","-")</f>
        <v>-</v>
      </c>
      <c r="I1426" s="21" t="str">
        <f>IF(Sheet1!G1429=0,"出错","-")</f>
        <v>-</v>
      </c>
      <c r="J1426" s="21" t="str">
        <f>IF(AND(Sheet1!G1429=0,Sheet1!L1429&lt;&gt;0),"出错","-")</f>
        <v>-</v>
      </c>
      <c r="K1426" s="21" t="str">
        <f>IF(AND(Sheet1!G1429=0,Sheet1!L1429=0,Sheet1!Q1429&lt;&gt;0),"出错","-")</f>
        <v>-</v>
      </c>
      <c r="L1426" s="21" t="str">
        <f>IF(AND(Sheet1!G1429=0,Sheet1!L1429=0,Sheet1!Q1429=0,Sheet1!V1429&lt;&gt;0),"出错","-")</f>
        <v>-</v>
      </c>
      <c r="M1426" s="21" t="str">
        <f>IF(AND(Sheet1!G1429=0,Sheet1!L1429=0,Sheet1!Q1429=0,Sheet1!V1429=0,Sheet1!AA1429&lt;&gt;0),"出错","-")</f>
        <v>-</v>
      </c>
      <c r="N1426" s="21" t="str">
        <f>IFERROR(VLOOKUP(Sheet1!G1429,配置检查表!$Y:$Z,2,FALSE),"")</f>
        <v>精灵魂珠</v>
      </c>
      <c r="O1426" s="21" t="str">
        <f>IF(AND(Sheet1!I1429=Sheet1!J1429,Sheet1!J1429&lt;&gt;0),Sheet1!I1429,IF(AND(Sheet1!I1429&lt;&gt;Sheet1!J1429,Sheet1!J1429&lt;&gt;0),Sheet1!I1429&amp;"~"&amp;Sheet1!J1429,""))</f>
        <v>9~13</v>
      </c>
      <c r="P1426" s="21" t="str">
        <f>IFERROR(VLOOKUP(Sheet1!L1429,配置检查表!$Y:$Z,2,FALSE),"")</f>
        <v/>
      </c>
      <c r="Q1426" s="21" t="str">
        <f>IF(AND(Sheet1!N1429=Sheet1!O1429,Sheet1!O1429&lt;&gt;0),Sheet1!N1429,IF(AND(Sheet1!N1429&lt;&gt;Sheet1!O1429,Sheet1!O1429&lt;&gt;0),Sheet1!N1429&amp;"~"&amp;Sheet1!O1429,""))</f>
        <v/>
      </c>
      <c r="R1426" s="21" t="str">
        <f>IFERROR(VLOOKUP(Sheet1!Q1429,配置检查表!$Y:$Z,2,FALSE),"")</f>
        <v/>
      </c>
      <c r="S1426" s="39" t="str">
        <f>IF(AND(Sheet1!S1633=Sheet1!T1633,Sheet1!T1633&lt;&gt;0),Sheet1!S1633,IF(AND(Sheet1!S1633&lt;&gt;Sheet1!T1633,Sheet1!T1633&lt;&gt;0),Sheet1!S1633&amp;"~"&amp;Sheet1!T1633,""))</f>
        <v/>
      </c>
      <c r="T1426" s="21" t="str">
        <f>IFERROR(VLOOKUP(Sheet1!V1429,配置检查表!$Y:$Z,2,FALSE),"")</f>
        <v/>
      </c>
      <c r="U1426" s="39" t="str">
        <f>IF(AND(Sheet1!X1633=Sheet1!Y1633,Sheet1!Y1633&lt;&gt;0),Sheet1!X1633,IF(AND(Sheet1!X1633&lt;&gt;Sheet1!Y1633,Sheet1!Y1633&lt;&gt;0),Sheet1!X1633&amp;"~"&amp;Sheet1!Y1633,""))</f>
        <v/>
      </c>
      <c r="V1426" s="21" t="str">
        <f>IFERROR(VLOOKUP(Sheet1!XAA,配置检查表!$Y:$Z,2,FALSE),"")</f>
        <v/>
      </c>
      <c r="W1426" s="21" t="str">
        <f>IF(AND(Sheet1!AC1633=Sheet1!AD1633,Sheet1!AD1633&lt;&gt;0),Sheet1!AC1633,IF(AND(Sheet1!AC1633&lt;&gt;Sheet1!AD1633,Sheet1!AD1633&lt;&gt;0),Sheet1!AC1633&amp;"~"&amp;Sheet1!AD1633,""))</f>
        <v/>
      </c>
    </row>
    <row r="1427" spans="1:23">
      <c r="A1427" s="3">
        <v>40009</v>
      </c>
      <c r="B1427" s="3" t="s">
        <v>2521</v>
      </c>
      <c r="C1427" s="3" t="s">
        <v>2522</v>
      </c>
      <c r="D1427" s="21" t="str">
        <f>IF(OR(Sheet1!I1430&lt;&gt;Sheet1!AF1430,Sheet1!AG1430&lt;&gt;Sheet1!J1430),"有影响","-")</f>
        <v>-</v>
      </c>
      <c r="E1427" s="21" t="str">
        <f>IF(OR(Sheet1!N1430&lt;&gt;Sheet1!AH1430,Sheet1!AI1430&lt;&gt;Sheet1!O1430),"有影响","-")</f>
        <v>-</v>
      </c>
      <c r="F1427" s="21" t="str">
        <f>IF(OR(Sheet1!S1430&lt;&gt;Sheet1!AJ1430,Sheet1!AK1430&lt;&gt;Sheet1!T1430),"有影响","-")</f>
        <v>-</v>
      </c>
      <c r="G1427" s="21" t="str">
        <f>IF(OR(Sheet1!X1430&lt;&gt;Sheet1!AL1430,Sheet1!AM1430&lt;&gt;Sheet1!Y1430),"有影响","-")</f>
        <v>-</v>
      </c>
      <c r="H1427" s="21" t="str">
        <f>IF(OR(Sheet1!AC1430&lt;&gt;Sheet1!AN1430,Sheet1!AO1430&lt;&gt;Sheet1!AD1430),"有影响","-")</f>
        <v>-</v>
      </c>
      <c r="I1427" s="21" t="str">
        <f>IF(Sheet1!G1430=0,"出错","-")</f>
        <v>-</v>
      </c>
      <c r="J1427" s="21" t="str">
        <f>IF(AND(Sheet1!G1430=0,Sheet1!L1430&lt;&gt;0),"出错","-")</f>
        <v>-</v>
      </c>
      <c r="K1427" s="21" t="str">
        <f>IF(AND(Sheet1!G1430=0,Sheet1!L1430=0,Sheet1!Q1430&lt;&gt;0),"出错","-")</f>
        <v>-</v>
      </c>
      <c r="L1427" s="21" t="str">
        <f>IF(AND(Sheet1!G1430=0,Sheet1!L1430=0,Sheet1!Q1430=0,Sheet1!V1430&lt;&gt;0),"出错","-")</f>
        <v>-</v>
      </c>
      <c r="M1427" s="21" t="str">
        <f>IF(AND(Sheet1!G1430=0,Sheet1!L1430=0,Sheet1!Q1430=0,Sheet1!V1430=0,Sheet1!AA1430&lt;&gt;0),"出错","-")</f>
        <v>-</v>
      </c>
      <c r="N1427" s="21" t="str">
        <f>IFERROR(VLOOKUP(Sheet1!G1430,配置检查表!$Y:$Z,2,FALSE),"")</f>
        <v>精灵魂珠</v>
      </c>
      <c r="O1427" s="21" t="str">
        <f>IF(AND(Sheet1!I1430=Sheet1!J1430,Sheet1!J1430&lt;&gt;0),Sheet1!I1430,IF(AND(Sheet1!I1430&lt;&gt;Sheet1!J1430,Sheet1!J1430&lt;&gt;0),Sheet1!I1430&amp;"~"&amp;Sheet1!J1430,""))</f>
        <v>6~9</v>
      </c>
      <c r="P1427" s="21" t="str">
        <f>IFERROR(VLOOKUP(Sheet1!L1430,配置检查表!$Y:$Z,2,FALSE),"")</f>
        <v/>
      </c>
      <c r="Q1427" s="21" t="str">
        <f>IF(AND(Sheet1!N1430=Sheet1!O1430,Sheet1!O1430&lt;&gt;0),Sheet1!N1430,IF(AND(Sheet1!N1430&lt;&gt;Sheet1!O1430,Sheet1!O1430&lt;&gt;0),Sheet1!N1430&amp;"~"&amp;Sheet1!O1430,""))</f>
        <v/>
      </c>
      <c r="R1427" s="21" t="str">
        <f>IFERROR(VLOOKUP(Sheet1!Q1430,配置检查表!$Y:$Z,2,FALSE),"")</f>
        <v/>
      </c>
      <c r="S1427" s="39" t="str">
        <f>IF(AND(Sheet1!S1634=Sheet1!T1634,Sheet1!T1634&lt;&gt;0),Sheet1!S1634,IF(AND(Sheet1!S1634&lt;&gt;Sheet1!T1634,Sheet1!T1634&lt;&gt;0),Sheet1!S1634&amp;"~"&amp;Sheet1!T1634,""))</f>
        <v/>
      </c>
      <c r="T1427" s="21" t="str">
        <f>IFERROR(VLOOKUP(Sheet1!V1430,配置检查表!$Y:$Z,2,FALSE),"")</f>
        <v/>
      </c>
      <c r="U1427" s="39" t="str">
        <f>IF(AND(Sheet1!X1634=Sheet1!Y1634,Sheet1!Y1634&lt;&gt;0),Sheet1!X1634,IF(AND(Sheet1!X1634&lt;&gt;Sheet1!Y1634,Sheet1!Y1634&lt;&gt;0),Sheet1!X1634&amp;"~"&amp;Sheet1!Y1634,""))</f>
        <v/>
      </c>
      <c r="V1427" s="21" t="str">
        <f>IFERROR(VLOOKUP(Sheet1!XAA,配置检查表!$Y:$Z,2,FALSE),"")</f>
        <v/>
      </c>
      <c r="W1427" s="21" t="str">
        <f>IF(AND(Sheet1!AC1634=Sheet1!AD1634,Sheet1!AD1634&lt;&gt;0),Sheet1!AC1634,IF(AND(Sheet1!AC1634&lt;&gt;Sheet1!AD1634,Sheet1!AD1634&lt;&gt;0),Sheet1!AC1634&amp;"~"&amp;Sheet1!AD1634,""))</f>
        <v/>
      </c>
    </row>
    <row r="1428" spans="1:23">
      <c r="A1428" s="3">
        <v>40010</v>
      </c>
      <c r="B1428" s="3" t="s">
        <v>2521</v>
      </c>
      <c r="C1428" s="3" t="s">
        <v>2522</v>
      </c>
      <c r="D1428" s="21" t="str">
        <f>IF(OR(Sheet1!I1431&lt;&gt;Sheet1!AF1431,Sheet1!AG1431&lt;&gt;Sheet1!J1431),"有影响","-")</f>
        <v>-</v>
      </c>
      <c r="E1428" s="21" t="str">
        <f>IF(OR(Sheet1!N1431&lt;&gt;Sheet1!AH1431,Sheet1!AI1431&lt;&gt;Sheet1!O1431),"有影响","-")</f>
        <v>-</v>
      </c>
      <c r="F1428" s="21" t="str">
        <f>IF(OR(Sheet1!S1431&lt;&gt;Sheet1!AJ1431,Sheet1!AK1431&lt;&gt;Sheet1!T1431),"有影响","-")</f>
        <v>-</v>
      </c>
      <c r="G1428" s="21" t="str">
        <f>IF(OR(Sheet1!X1431&lt;&gt;Sheet1!AL1431,Sheet1!AM1431&lt;&gt;Sheet1!Y1431),"有影响","-")</f>
        <v>-</v>
      </c>
      <c r="H1428" s="21" t="str">
        <f>IF(OR(Sheet1!AC1431&lt;&gt;Sheet1!AN1431,Sheet1!AO1431&lt;&gt;Sheet1!AD1431),"有影响","-")</f>
        <v>-</v>
      </c>
      <c r="I1428" s="21" t="str">
        <f>IF(Sheet1!G1431=0,"出错","-")</f>
        <v>-</v>
      </c>
      <c r="J1428" s="21" t="str">
        <f>IF(AND(Sheet1!G1431=0,Sheet1!L1431&lt;&gt;0),"出错","-")</f>
        <v>-</v>
      </c>
      <c r="K1428" s="21" t="str">
        <f>IF(AND(Sheet1!G1431=0,Sheet1!L1431=0,Sheet1!Q1431&lt;&gt;0),"出错","-")</f>
        <v>-</v>
      </c>
      <c r="L1428" s="21" t="str">
        <f>IF(AND(Sheet1!G1431=0,Sheet1!L1431=0,Sheet1!Q1431=0,Sheet1!V1431&lt;&gt;0),"出错","-")</f>
        <v>-</v>
      </c>
      <c r="M1428" s="21" t="str">
        <f>IF(AND(Sheet1!G1431=0,Sheet1!L1431=0,Sheet1!Q1431=0,Sheet1!V1431=0,Sheet1!AA1431&lt;&gt;0),"出错","-")</f>
        <v>-</v>
      </c>
      <c r="N1428" s="21" t="str">
        <f>IFERROR(VLOOKUP(Sheet1!G1431,配置检查表!$Y:$Z,2,FALSE),"")</f>
        <v>精灵魂珠</v>
      </c>
      <c r="O1428" s="21" t="str">
        <f>IF(AND(Sheet1!I1431=Sheet1!J1431,Sheet1!J1431&lt;&gt;0),Sheet1!I1431,IF(AND(Sheet1!I1431&lt;&gt;Sheet1!J1431,Sheet1!J1431&lt;&gt;0),Sheet1!I1431&amp;"~"&amp;Sheet1!J1431,""))</f>
        <v>7~10</v>
      </c>
      <c r="P1428" s="21" t="str">
        <f>IFERROR(VLOOKUP(Sheet1!L1431,配置检查表!$Y:$Z,2,FALSE),"")</f>
        <v/>
      </c>
      <c r="Q1428" s="21" t="str">
        <f>IF(AND(Sheet1!N1431=Sheet1!O1431,Sheet1!O1431&lt;&gt;0),Sheet1!N1431,IF(AND(Sheet1!N1431&lt;&gt;Sheet1!O1431,Sheet1!O1431&lt;&gt;0),Sheet1!N1431&amp;"~"&amp;Sheet1!O1431,""))</f>
        <v/>
      </c>
      <c r="R1428" s="21" t="str">
        <f>IFERROR(VLOOKUP(Sheet1!Q1431,配置检查表!$Y:$Z,2,FALSE),"")</f>
        <v/>
      </c>
      <c r="S1428" s="39" t="str">
        <f>IF(AND(Sheet1!S1635=Sheet1!T1635,Sheet1!T1635&lt;&gt;0),Sheet1!S1635,IF(AND(Sheet1!S1635&lt;&gt;Sheet1!T1635,Sheet1!T1635&lt;&gt;0),Sheet1!S1635&amp;"~"&amp;Sheet1!T1635,""))</f>
        <v/>
      </c>
      <c r="T1428" s="21" t="str">
        <f>IFERROR(VLOOKUP(Sheet1!V1431,配置检查表!$Y:$Z,2,FALSE),"")</f>
        <v/>
      </c>
      <c r="U1428" s="39" t="str">
        <f>IF(AND(Sheet1!X1635=Sheet1!Y1635,Sheet1!Y1635&lt;&gt;0),Sheet1!X1635,IF(AND(Sheet1!X1635&lt;&gt;Sheet1!Y1635,Sheet1!Y1635&lt;&gt;0),Sheet1!X1635&amp;"~"&amp;Sheet1!Y1635,""))</f>
        <v/>
      </c>
      <c r="V1428" s="21" t="str">
        <f>IFERROR(VLOOKUP(Sheet1!XAA,配置检查表!$Y:$Z,2,FALSE),"")</f>
        <v/>
      </c>
      <c r="W1428" s="21" t="str">
        <f>IF(AND(Sheet1!AC1635=Sheet1!AD1635,Sheet1!AD1635&lt;&gt;0),Sheet1!AC1635,IF(AND(Sheet1!AC1635&lt;&gt;Sheet1!AD1635,Sheet1!AD1635&lt;&gt;0),Sheet1!AC1635&amp;"~"&amp;Sheet1!AD1635,""))</f>
        <v/>
      </c>
    </row>
    <row r="1429" spans="1:23">
      <c r="A1429" s="3">
        <v>40011</v>
      </c>
      <c r="B1429" s="3" t="s">
        <v>2521</v>
      </c>
      <c r="C1429" s="3" t="s">
        <v>2522</v>
      </c>
      <c r="D1429" s="21" t="str">
        <f>IF(OR(Sheet1!I1432&lt;&gt;Sheet1!AF1432,Sheet1!AG1432&lt;&gt;Sheet1!J1432),"有影响","-")</f>
        <v>-</v>
      </c>
      <c r="E1429" s="21" t="str">
        <f>IF(OR(Sheet1!N1432&lt;&gt;Sheet1!AH1432,Sheet1!AI1432&lt;&gt;Sheet1!O1432),"有影响","-")</f>
        <v>-</v>
      </c>
      <c r="F1429" s="21" t="str">
        <f>IF(OR(Sheet1!S1432&lt;&gt;Sheet1!AJ1432,Sheet1!AK1432&lt;&gt;Sheet1!T1432),"有影响","-")</f>
        <v>-</v>
      </c>
      <c r="G1429" s="21" t="str">
        <f>IF(OR(Sheet1!X1432&lt;&gt;Sheet1!AL1432,Sheet1!AM1432&lt;&gt;Sheet1!Y1432),"有影响","-")</f>
        <v>-</v>
      </c>
      <c r="H1429" s="21" t="str">
        <f>IF(OR(Sheet1!AC1432&lt;&gt;Sheet1!AN1432,Sheet1!AO1432&lt;&gt;Sheet1!AD1432),"有影响","-")</f>
        <v>-</v>
      </c>
      <c r="I1429" s="21" t="str">
        <f>IF(Sheet1!G1432=0,"出错","-")</f>
        <v>-</v>
      </c>
      <c r="J1429" s="21" t="str">
        <f>IF(AND(Sheet1!G1432=0,Sheet1!L1432&lt;&gt;0),"出错","-")</f>
        <v>-</v>
      </c>
      <c r="K1429" s="21" t="str">
        <f>IF(AND(Sheet1!G1432=0,Sheet1!L1432=0,Sheet1!Q1432&lt;&gt;0),"出错","-")</f>
        <v>-</v>
      </c>
      <c r="L1429" s="21" t="str">
        <f>IF(AND(Sheet1!G1432=0,Sheet1!L1432=0,Sheet1!Q1432=0,Sheet1!V1432&lt;&gt;0),"出错","-")</f>
        <v>-</v>
      </c>
      <c r="M1429" s="21" t="str">
        <f>IF(AND(Sheet1!G1432=0,Sheet1!L1432=0,Sheet1!Q1432=0,Sheet1!V1432=0,Sheet1!AA1432&lt;&gt;0),"出错","-")</f>
        <v>-</v>
      </c>
      <c r="N1429" s="21" t="str">
        <f>IFERROR(VLOOKUP(Sheet1!G1432,配置检查表!$Y:$Z,2,FALSE),"")</f>
        <v>精灵魂珠</v>
      </c>
      <c r="O1429" s="21" t="str">
        <f>IF(AND(Sheet1!I1432=Sheet1!J1432,Sheet1!J1432&lt;&gt;0),Sheet1!I1432,IF(AND(Sheet1!I1432&lt;&gt;Sheet1!J1432,Sheet1!J1432&lt;&gt;0),Sheet1!I1432&amp;"~"&amp;Sheet1!J1432,""))</f>
        <v>8~11</v>
      </c>
      <c r="P1429" s="21" t="str">
        <f>IFERROR(VLOOKUP(Sheet1!L1432,配置检查表!$Y:$Z,2,FALSE),"")</f>
        <v/>
      </c>
      <c r="Q1429" s="21" t="str">
        <f>IF(AND(Sheet1!N1432=Sheet1!O1432,Sheet1!O1432&lt;&gt;0),Sheet1!N1432,IF(AND(Sheet1!N1432&lt;&gt;Sheet1!O1432,Sheet1!O1432&lt;&gt;0),Sheet1!N1432&amp;"~"&amp;Sheet1!O1432,""))</f>
        <v/>
      </c>
      <c r="R1429" s="21" t="str">
        <f>IFERROR(VLOOKUP(Sheet1!Q1432,配置检查表!$Y:$Z,2,FALSE),"")</f>
        <v/>
      </c>
      <c r="S1429" s="39" t="str">
        <f>IF(AND(Sheet1!S1636=Sheet1!T1636,Sheet1!T1636&lt;&gt;0),Sheet1!S1636,IF(AND(Sheet1!S1636&lt;&gt;Sheet1!T1636,Sheet1!T1636&lt;&gt;0),Sheet1!S1636&amp;"~"&amp;Sheet1!T1636,""))</f>
        <v/>
      </c>
      <c r="T1429" s="21" t="str">
        <f>IFERROR(VLOOKUP(Sheet1!V1432,配置检查表!$Y:$Z,2,FALSE),"")</f>
        <v/>
      </c>
      <c r="U1429" s="39" t="str">
        <f>IF(AND(Sheet1!X1636=Sheet1!Y1636,Sheet1!Y1636&lt;&gt;0),Sheet1!X1636,IF(AND(Sheet1!X1636&lt;&gt;Sheet1!Y1636,Sheet1!Y1636&lt;&gt;0),Sheet1!X1636&amp;"~"&amp;Sheet1!Y1636,""))</f>
        <v/>
      </c>
      <c r="V1429" s="21" t="str">
        <f>IFERROR(VLOOKUP(Sheet1!XAA,配置检查表!$Y:$Z,2,FALSE),"")</f>
        <v/>
      </c>
      <c r="W1429" s="21" t="str">
        <f>IF(AND(Sheet1!AC1636=Sheet1!AD1636,Sheet1!AD1636&lt;&gt;0),Sheet1!AC1636,IF(AND(Sheet1!AC1636&lt;&gt;Sheet1!AD1636,Sheet1!AD1636&lt;&gt;0),Sheet1!AC1636&amp;"~"&amp;Sheet1!AD1636,""))</f>
        <v/>
      </c>
    </row>
    <row r="1430" spans="1:23">
      <c r="A1430" s="3">
        <v>40012</v>
      </c>
      <c r="B1430" s="3" t="s">
        <v>2521</v>
      </c>
      <c r="C1430" s="3" t="s">
        <v>2522</v>
      </c>
      <c r="D1430" s="21" t="str">
        <f>IF(OR(Sheet1!I1433&lt;&gt;Sheet1!AF1433,Sheet1!AG1433&lt;&gt;Sheet1!J1433),"有影响","-")</f>
        <v>-</v>
      </c>
      <c r="E1430" s="21" t="str">
        <f>IF(OR(Sheet1!N1433&lt;&gt;Sheet1!AH1433,Sheet1!AI1433&lt;&gt;Sheet1!O1433),"有影响","-")</f>
        <v>-</v>
      </c>
      <c r="F1430" s="21" t="str">
        <f>IF(OR(Sheet1!S1433&lt;&gt;Sheet1!AJ1433,Sheet1!AK1433&lt;&gt;Sheet1!T1433),"有影响","-")</f>
        <v>-</v>
      </c>
      <c r="G1430" s="21" t="str">
        <f>IF(OR(Sheet1!X1433&lt;&gt;Sheet1!AL1433,Sheet1!AM1433&lt;&gt;Sheet1!Y1433),"有影响","-")</f>
        <v>-</v>
      </c>
      <c r="H1430" s="21" t="str">
        <f>IF(OR(Sheet1!AC1433&lt;&gt;Sheet1!AN1433,Sheet1!AO1433&lt;&gt;Sheet1!AD1433),"有影响","-")</f>
        <v>-</v>
      </c>
      <c r="I1430" s="21" t="str">
        <f>IF(Sheet1!G1433=0,"出错","-")</f>
        <v>-</v>
      </c>
      <c r="J1430" s="21" t="str">
        <f>IF(AND(Sheet1!G1433=0,Sheet1!L1433&lt;&gt;0),"出错","-")</f>
        <v>-</v>
      </c>
      <c r="K1430" s="21" t="str">
        <f>IF(AND(Sheet1!G1433=0,Sheet1!L1433=0,Sheet1!Q1433&lt;&gt;0),"出错","-")</f>
        <v>-</v>
      </c>
      <c r="L1430" s="21" t="str">
        <f>IF(AND(Sheet1!G1433=0,Sheet1!L1433=0,Sheet1!Q1433=0,Sheet1!V1433&lt;&gt;0),"出错","-")</f>
        <v>-</v>
      </c>
      <c r="M1430" s="21" t="str">
        <f>IF(AND(Sheet1!G1433=0,Sheet1!L1433=0,Sheet1!Q1433=0,Sheet1!V1433=0,Sheet1!AA1433&lt;&gt;0),"出错","-")</f>
        <v>-</v>
      </c>
      <c r="N1430" s="21" t="str">
        <f>IFERROR(VLOOKUP(Sheet1!G1433,配置检查表!$Y:$Z,2,FALSE),"")</f>
        <v>精灵魂珠</v>
      </c>
      <c r="O1430" s="21" t="str">
        <f>IF(AND(Sheet1!I1433=Sheet1!J1433,Sheet1!J1433&lt;&gt;0),Sheet1!I1433,IF(AND(Sheet1!I1433&lt;&gt;Sheet1!J1433,Sheet1!J1433&lt;&gt;0),Sheet1!I1433&amp;"~"&amp;Sheet1!J1433,""))</f>
        <v>9~13</v>
      </c>
      <c r="P1430" s="21" t="str">
        <f>IFERROR(VLOOKUP(Sheet1!L1433,配置检查表!$Y:$Z,2,FALSE),"")</f>
        <v/>
      </c>
      <c r="Q1430" s="21" t="str">
        <f>IF(AND(Sheet1!N1433=Sheet1!O1433,Sheet1!O1433&lt;&gt;0),Sheet1!N1433,IF(AND(Sheet1!N1433&lt;&gt;Sheet1!O1433,Sheet1!O1433&lt;&gt;0),Sheet1!N1433&amp;"~"&amp;Sheet1!O1433,""))</f>
        <v/>
      </c>
      <c r="R1430" s="21" t="str">
        <f>IFERROR(VLOOKUP(Sheet1!Q1433,配置检查表!$Y:$Z,2,FALSE),"")</f>
        <v/>
      </c>
      <c r="S1430" s="39" t="str">
        <f>IF(AND(Sheet1!S1637=Sheet1!T1637,Sheet1!T1637&lt;&gt;0),Sheet1!S1637,IF(AND(Sheet1!S1637&lt;&gt;Sheet1!T1637,Sheet1!T1637&lt;&gt;0),Sheet1!S1637&amp;"~"&amp;Sheet1!T1637,""))</f>
        <v/>
      </c>
      <c r="T1430" s="21" t="str">
        <f>IFERROR(VLOOKUP(Sheet1!V1433,配置检查表!$Y:$Z,2,FALSE),"")</f>
        <v/>
      </c>
      <c r="U1430" s="39" t="str">
        <f>IF(AND(Sheet1!X1637=Sheet1!Y1637,Sheet1!Y1637&lt;&gt;0),Sheet1!X1637,IF(AND(Sheet1!X1637&lt;&gt;Sheet1!Y1637,Sheet1!Y1637&lt;&gt;0),Sheet1!X1637&amp;"~"&amp;Sheet1!Y1637,""))</f>
        <v/>
      </c>
      <c r="V1430" s="21" t="str">
        <f>IFERROR(VLOOKUP(Sheet1!XAA,配置检查表!$Y:$Z,2,FALSE),"")</f>
        <v/>
      </c>
      <c r="W1430" s="21" t="str">
        <f>IF(AND(Sheet1!AC1637=Sheet1!AD1637,Sheet1!AD1637&lt;&gt;0),Sheet1!AC1637,IF(AND(Sheet1!AC1637&lt;&gt;Sheet1!AD1637,Sheet1!AD1637&lt;&gt;0),Sheet1!AC1637&amp;"~"&amp;Sheet1!AD1637,""))</f>
        <v/>
      </c>
    </row>
    <row r="1431" spans="1:23">
      <c r="A1431" s="3">
        <v>40013</v>
      </c>
      <c r="B1431" s="3" t="s">
        <v>2521</v>
      </c>
      <c r="C1431" s="3" t="s">
        <v>2522</v>
      </c>
      <c r="D1431" s="21" t="str">
        <f>IF(OR(Sheet1!I1434&lt;&gt;Sheet1!AF1434,Sheet1!AG1434&lt;&gt;Sheet1!J1434),"有影响","-")</f>
        <v>-</v>
      </c>
      <c r="E1431" s="21" t="str">
        <f>IF(OR(Sheet1!N1434&lt;&gt;Sheet1!AH1434,Sheet1!AI1434&lt;&gt;Sheet1!O1434),"有影响","-")</f>
        <v>-</v>
      </c>
      <c r="F1431" s="21" t="str">
        <f>IF(OR(Sheet1!S1434&lt;&gt;Sheet1!AJ1434,Sheet1!AK1434&lt;&gt;Sheet1!T1434),"有影响","-")</f>
        <v>-</v>
      </c>
      <c r="G1431" s="21" t="str">
        <f>IF(OR(Sheet1!X1434&lt;&gt;Sheet1!AL1434,Sheet1!AM1434&lt;&gt;Sheet1!Y1434),"有影响","-")</f>
        <v>-</v>
      </c>
      <c r="H1431" s="21" t="str">
        <f>IF(OR(Sheet1!AC1434&lt;&gt;Sheet1!AN1434,Sheet1!AO1434&lt;&gt;Sheet1!AD1434),"有影响","-")</f>
        <v>-</v>
      </c>
      <c r="I1431" s="21" t="str">
        <f>IF(Sheet1!G1434=0,"出错","-")</f>
        <v>-</v>
      </c>
      <c r="J1431" s="21" t="str">
        <f>IF(AND(Sheet1!G1434=0,Sheet1!L1434&lt;&gt;0),"出错","-")</f>
        <v>-</v>
      </c>
      <c r="K1431" s="21" t="str">
        <f>IF(AND(Sheet1!G1434=0,Sheet1!L1434=0,Sheet1!Q1434&lt;&gt;0),"出错","-")</f>
        <v>-</v>
      </c>
      <c r="L1431" s="21" t="str">
        <f>IF(AND(Sheet1!G1434=0,Sheet1!L1434=0,Sheet1!Q1434=0,Sheet1!V1434&lt;&gt;0),"出错","-")</f>
        <v>-</v>
      </c>
      <c r="M1431" s="21" t="str">
        <f>IF(AND(Sheet1!G1434=0,Sheet1!L1434=0,Sheet1!Q1434=0,Sheet1!V1434=0,Sheet1!AA1434&lt;&gt;0),"出错","-")</f>
        <v>-</v>
      </c>
      <c r="N1431" s="21" t="str">
        <f>IFERROR(VLOOKUP(Sheet1!G1434,配置检查表!$Y:$Z,2,FALSE),"")</f>
        <v>精灵魂珠</v>
      </c>
      <c r="O1431" s="21" t="str">
        <f>IF(AND(Sheet1!I1434=Sheet1!J1434,Sheet1!J1434&lt;&gt;0),Sheet1!I1434,IF(AND(Sheet1!I1434&lt;&gt;Sheet1!J1434,Sheet1!J1434&lt;&gt;0),Sheet1!I1434&amp;"~"&amp;Sheet1!J1434,""))</f>
        <v>10~15</v>
      </c>
      <c r="P1431" s="21" t="str">
        <f>IFERROR(VLOOKUP(Sheet1!L1434,配置检查表!$Y:$Z,2,FALSE),"")</f>
        <v/>
      </c>
      <c r="Q1431" s="21" t="str">
        <f>IF(AND(Sheet1!N1434=Sheet1!O1434,Sheet1!O1434&lt;&gt;0),Sheet1!N1434,IF(AND(Sheet1!N1434&lt;&gt;Sheet1!O1434,Sheet1!O1434&lt;&gt;0),Sheet1!N1434&amp;"~"&amp;Sheet1!O1434,""))</f>
        <v/>
      </c>
      <c r="R1431" s="21" t="str">
        <f>IFERROR(VLOOKUP(Sheet1!Q1434,配置检查表!$Y:$Z,2,FALSE),"")</f>
        <v/>
      </c>
      <c r="S1431" s="39" t="str">
        <f>IF(AND(Sheet1!S1638=Sheet1!T1638,Sheet1!T1638&lt;&gt;0),Sheet1!S1638,IF(AND(Sheet1!S1638&lt;&gt;Sheet1!T1638,Sheet1!T1638&lt;&gt;0),Sheet1!S1638&amp;"~"&amp;Sheet1!T1638,""))</f>
        <v/>
      </c>
      <c r="T1431" s="21" t="str">
        <f>IFERROR(VLOOKUP(Sheet1!V1434,配置检查表!$Y:$Z,2,FALSE),"")</f>
        <v/>
      </c>
      <c r="U1431" s="39" t="str">
        <f>IF(AND(Sheet1!X1638=Sheet1!Y1638,Sheet1!Y1638&lt;&gt;0),Sheet1!X1638,IF(AND(Sheet1!X1638&lt;&gt;Sheet1!Y1638,Sheet1!Y1638&lt;&gt;0),Sheet1!X1638&amp;"~"&amp;Sheet1!Y1638,""))</f>
        <v/>
      </c>
      <c r="V1431" s="21" t="str">
        <f>IFERROR(VLOOKUP(Sheet1!XAA,配置检查表!$Y:$Z,2,FALSE),"")</f>
        <v/>
      </c>
      <c r="W1431" s="21" t="str">
        <f>IF(AND(Sheet1!AC1638=Sheet1!AD1638,Sheet1!AD1638&lt;&gt;0),Sheet1!AC1638,IF(AND(Sheet1!AC1638&lt;&gt;Sheet1!AD1638,Sheet1!AD1638&lt;&gt;0),Sheet1!AC1638&amp;"~"&amp;Sheet1!AD1638,""))</f>
        <v/>
      </c>
    </row>
    <row r="1432" spans="1:23">
      <c r="A1432" s="3">
        <v>40014</v>
      </c>
      <c r="B1432" s="3" t="s">
        <v>2521</v>
      </c>
      <c r="C1432" s="3" t="s">
        <v>2522</v>
      </c>
      <c r="D1432" s="21" t="str">
        <f>IF(OR(Sheet1!I1435&lt;&gt;Sheet1!AF1435,Sheet1!AG1435&lt;&gt;Sheet1!J1435),"有影响","-")</f>
        <v>-</v>
      </c>
      <c r="E1432" s="21" t="str">
        <f>IF(OR(Sheet1!N1435&lt;&gt;Sheet1!AH1435,Sheet1!AI1435&lt;&gt;Sheet1!O1435),"有影响","-")</f>
        <v>-</v>
      </c>
      <c r="F1432" s="21" t="str">
        <f>IF(OR(Sheet1!S1435&lt;&gt;Sheet1!AJ1435,Sheet1!AK1435&lt;&gt;Sheet1!T1435),"有影响","-")</f>
        <v>-</v>
      </c>
      <c r="G1432" s="21" t="str">
        <f>IF(OR(Sheet1!X1435&lt;&gt;Sheet1!AL1435,Sheet1!AM1435&lt;&gt;Sheet1!Y1435),"有影响","-")</f>
        <v>-</v>
      </c>
      <c r="H1432" s="21" t="str">
        <f>IF(OR(Sheet1!AC1435&lt;&gt;Sheet1!AN1435,Sheet1!AO1435&lt;&gt;Sheet1!AD1435),"有影响","-")</f>
        <v>-</v>
      </c>
      <c r="I1432" s="21" t="str">
        <f>IF(Sheet1!G1435=0,"出错","-")</f>
        <v>-</v>
      </c>
      <c r="J1432" s="21" t="str">
        <f>IF(AND(Sheet1!G1435=0,Sheet1!L1435&lt;&gt;0),"出错","-")</f>
        <v>-</v>
      </c>
      <c r="K1432" s="21" t="str">
        <f>IF(AND(Sheet1!G1435=0,Sheet1!L1435=0,Sheet1!Q1435&lt;&gt;0),"出错","-")</f>
        <v>-</v>
      </c>
      <c r="L1432" s="21" t="str">
        <f>IF(AND(Sheet1!G1435=0,Sheet1!L1435=0,Sheet1!Q1435=0,Sheet1!V1435&lt;&gt;0),"出错","-")</f>
        <v>-</v>
      </c>
      <c r="M1432" s="21" t="str">
        <f>IF(AND(Sheet1!G1435=0,Sheet1!L1435=0,Sheet1!Q1435=0,Sheet1!V1435=0,Sheet1!AA1435&lt;&gt;0),"出错","-")</f>
        <v>-</v>
      </c>
      <c r="N1432" s="21" t="str">
        <f>IFERROR(VLOOKUP(Sheet1!G1435,配置检查表!$Y:$Z,2,FALSE),"")</f>
        <v>精灵魂珠</v>
      </c>
      <c r="O1432" s="21" t="str">
        <f>IF(AND(Sheet1!I1435=Sheet1!J1435,Sheet1!J1435&lt;&gt;0),Sheet1!I1435,IF(AND(Sheet1!I1435&lt;&gt;Sheet1!J1435,Sheet1!J1435&lt;&gt;0),Sheet1!I1435&amp;"~"&amp;Sheet1!J1435,""))</f>
        <v>11~16</v>
      </c>
      <c r="P1432" s="21" t="str">
        <f>IFERROR(VLOOKUP(Sheet1!L1435,配置检查表!$Y:$Z,2,FALSE),"")</f>
        <v/>
      </c>
      <c r="Q1432" s="21" t="str">
        <f>IF(AND(Sheet1!N1435=Sheet1!O1435,Sheet1!O1435&lt;&gt;0),Sheet1!N1435,IF(AND(Sheet1!N1435&lt;&gt;Sheet1!O1435,Sheet1!O1435&lt;&gt;0),Sheet1!N1435&amp;"~"&amp;Sheet1!O1435,""))</f>
        <v/>
      </c>
      <c r="R1432" s="21" t="str">
        <f>IFERROR(VLOOKUP(Sheet1!Q1435,配置检查表!$Y:$Z,2,FALSE),"")</f>
        <v/>
      </c>
      <c r="S1432" s="39" t="str">
        <f>IF(AND(Sheet1!S1639=Sheet1!T1639,Sheet1!T1639&lt;&gt;0),Sheet1!S1639,IF(AND(Sheet1!S1639&lt;&gt;Sheet1!T1639,Sheet1!T1639&lt;&gt;0),Sheet1!S1639&amp;"~"&amp;Sheet1!T1639,""))</f>
        <v/>
      </c>
      <c r="T1432" s="21" t="str">
        <f>IFERROR(VLOOKUP(Sheet1!V1435,配置检查表!$Y:$Z,2,FALSE),"")</f>
        <v/>
      </c>
      <c r="U1432" s="39" t="str">
        <f>IF(AND(Sheet1!X1639=Sheet1!Y1639,Sheet1!Y1639&lt;&gt;0),Sheet1!X1639,IF(AND(Sheet1!X1639&lt;&gt;Sheet1!Y1639,Sheet1!Y1639&lt;&gt;0),Sheet1!X1639&amp;"~"&amp;Sheet1!Y1639,""))</f>
        <v/>
      </c>
      <c r="V1432" s="21" t="str">
        <f>IFERROR(VLOOKUP(Sheet1!XAA,配置检查表!$Y:$Z,2,FALSE),"")</f>
        <v/>
      </c>
      <c r="W1432" s="21" t="str">
        <f>IF(AND(Sheet1!AC1639=Sheet1!AD1639,Sheet1!AD1639&lt;&gt;0),Sheet1!AC1639,IF(AND(Sheet1!AC1639&lt;&gt;Sheet1!AD1639,Sheet1!AD1639&lt;&gt;0),Sheet1!AC1639&amp;"~"&amp;Sheet1!AD1639,""))</f>
        <v/>
      </c>
    </row>
    <row r="1433" spans="1:23">
      <c r="A1433" s="3">
        <v>40015</v>
      </c>
      <c r="B1433" s="3" t="s">
        <v>2521</v>
      </c>
      <c r="C1433" s="3" t="s">
        <v>2522</v>
      </c>
      <c r="D1433" s="21" t="str">
        <f>IF(OR(Sheet1!I1436&lt;&gt;Sheet1!AF1436,Sheet1!AG1436&lt;&gt;Sheet1!J1436),"有影响","-")</f>
        <v>-</v>
      </c>
      <c r="E1433" s="21" t="str">
        <f>IF(OR(Sheet1!N1436&lt;&gt;Sheet1!AH1436,Sheet1!AI1436&lt;&gt;Sheet1!O1436),"有影响","-")</f>
        <v>-</v>
      </c>
      <c r="F1433" s="21" t="str">
        <f>IF(OR(Sheet1!S1436&lt;&gt;Sheet1!AJ1436,Sheet1!AK1436&lt;&gt;Sheet1!T1436),"有影响","-")</f>
        <v>-</v>
      </c>
      <c r="G1433" s="21" t="str">
        <f>IF(OR(Sheet1!X1436&lt;&gt;Sheet1!AL1436,Sheet1!AM1436&lt;&gt;Sheet1!Y1436),"有影响","-")</f>
        <v>-</v>
      </c>
      <c r="H1433" s="21" t="str">
        <f>IF(OR(Sheet1!AC1436&lt;&gt;Sheet1!AN1436,Sheet1!AO1436&lt;&gt;Sheet1!AD1436),"有影响","-")</f>
        <v>-</v>
      </c>
      <c r="I1433" s="21" t="str">
        <f>IF(Sheet1!G1436=0,"出错","-")</f>
        <v>-</v>
      </c>
      <c r="J1433" s="21" t="str">
        <f>IF(AND(Sheet1!G1436=0,Sheet1!L1436&lt;&gt;0),"出错","-")</f>
        <v>-</v>
      </c>
      <c r="K1433" s="21" t="str">
        <f>IF(AND(Sheet1!G1436=0,Sheet1!L1436=0,Sheet1!Q1436&lt;&gt;0),"出错","-")</f>
        <v>-</v>
      </c>
      <c r="L1433" s="21" t="str">
        <f>IF(AND(Sheet1!G1436=0,Sheet1!L1436=0,Sheet1!Q1436=0,Sheet1!V1436&lt;&gt;0),"出错","-")</f>
        <v>-</v>
      </c>
      <c r="M1433" s="21" t="str">
        <f>IF(AND(Sheet1!G1436=0,Sheet1!L1436=0,Sheet1!Q1436=0,Sheet1!V1436=0,Sheet1!AA1436&lt;&gt;0),"出错","-")</f>
        <v>-</v>
      </c>
      <c r="N1433" s="21" t="str">
        <f>IFERROR(VLOOKUP(Sheet1!G1436,配置检查表!$Y:$Z,2,FALSE),"")</f>
        <v>精灵魂珠</v>
      </c>
      <c r="O1433" s="21" t="str">
        <f>IF(AND(Sheet1!I1436=Sheet1!J1436,Sheet1!J1436&lt;&gt;0),Sheet1!I1436,IF(AND(Sheet1!I1436&lt;&gt;Sheet1!J1436,Sheet1!J1436&lt;&gt;0),Sheet1!I1436&amp;"~"&amp;Sheet1!J1436,""))</f>
        <v>12~17</v>
      </c>
      <c r="P1433" s="21" t="str">
        <f>IFERROR(VLOOKUP(Sheet1!L1436,配置检查表!$Y:$Z,2,FALSE),"")</f>
        <v/>
      </c>
      <c r="Q1433" s="21" t="str">
        <f>IF(AND(Sheet1!N1436=Sheet1!O1436,Sheet1!O1436&lt;&gt;0),Sheet1!N1436,IF(AND(Sheet1!N1436&lt;&gt;Sheet1!O1436,Sheet1!O1436&lt;&gt;0),Sheet1!N1436&amp;"~"&amp;Sheet1!O1436,""))</f>
        <v/>
      </c>
      <c r="R1433" s="21" t="str">
        <f>IFERROR(VLOOKUP(Sheet1!Q1436,配置检查表!$Y:$Z,2,FALSE),"")</f>
        <v/>
      </c>
      <c r="S1433" s="39" t="str">
        <f>IF(AND(Sheet1!S1640=Sheet1!T1640,Sheet1!T1640&lt;&gt;0),Sheet1!S1640,IF(AND(Sheet1!S1640&lt;&gt;Sheet1!T1640,Sheet1!T1640&lt;&gt;0),Sheet1!S1640&amp;"~"&amp;Sheet1!T1640,""))</f>
        <v/>
      </c>
      <c r="T1433" s="21" t="str">
        <f>IFERROR(VLOOKUP(Sheet1!V1436,配置检查表!$Y:$Z,2,FALSE),"")</f>
        <v/>
      </c>
      <c r="U1433" s="39" t="str">
        <f>IF(AND(Sheet1!X1640=Sheet1!Y1640,Sheet1!Y1640&lt;&gt;0),Sheet1!X1640,IF(AND(Sheet1!X1640&lt;&gt;Sheet1!Y1640,Sheet1!Y1640&lt;&gt;0),Sheet1!X1640&amp;"~"&amp;Sheet1!Y1640,""))</f>
        <v/>
      </c>
      <c r="V1433" s="21" t="str">
        <f>IFERROR(VLOOKUP(Sheet1!XAA,配置检查表!$Y:$Z,2,FALSE),"")</f>
        <v/>
      </c>
      <c r="W1433" s="21" t="str">
        <f>IF(AND(Sheet1!AC1640=Sheet1!AD1640,Sheet1!AD1640&lt;&gt;0),Sheet1!AC1640,IF(AND(Sheet1!AC1640&lt;&gt;Sheet1!AD1640,Sheet1!AD1640&lt;&gt;0),Sheet1!AC1640&amp;"~"&amp;Sheet1!AD1640,""))</f>
        <v/>
      </c>
    </row>
    <row r="1434" spans="1:23">
      <c r="A1434" s="3">
        <v>40016</v>
      </c>
      <c r="B1434" s="3" t="s">
        <v>2521</v>
      </c>
      <c r="C1434" s="3" t="s">
        <v>2522</v>
      </c>
      <c r="D1434" s="21" t="str">
        <f>IF(OR(Sheet1!I1437&lt;&gt;Sheet1!AF1437,Sheet1!AG1437&lt;&gt;Sheet1!J1437),"有影响","-")</f>
        <v>-</v>
      </c>
      <c r="E1434" s="21" t="str">
        <f>IF(OR(Sheet1!N1437&lt;&gt;Sheet1!AH1437,Sheet1!AI1437&lt;&gt;Sheet1!O1437),"有影响","-")</f>
        <v>-</v>
      </c>
      <c r="F1434" s="21" t="str">
        <f>IF(OR(Sheet1!S1437&lt;&gt;Sheet1!AJ1437,Sheet1!AK1437&lt;&gt;Sheet1!T1437),"有影响","-")</f>
        <v>-</v>
      </c>
      <c r="G1434" s="21" t="str">
        <f>IF(OR(Sheet1!X1437&lt;&gt;Sheet1!AL1437,Sheet1!AM1437&lt;&gt;Sheet1!Y1437),"有影响","-")</f>
        <v>-</v>
      </c>
      <c r="H1434" s="21" t="str">
        <f>IF(OR(Sheet1!AC1437&lt;&gt;Sheet1!AN1437,Sheet1!AO1437&lt;&gt;Sheet1!AD1437),"有影响","-")</f>
        <v>-</v>
      </c>
      <c r="I1434" s="21" t="str">
        <f>IF(Sheet1!G1437=0,"出错","-")</f>
        <v>-</v>
      </c>
      <c r="J1434" s="21" t="str">
        <f>IF(AND(Sheet1!G1437=0,Sheet1!L1437&lt;&gt;0),"出错","-")</f>
        <v>-</v>
      </c>
      <c r="K1434" s="21" t="str">
        <f>IF(AND(Sheet1!G1437=0,Sheet1!L1437=0,Sheet1!Q1437&lt;&gt;0),"出错","-")</f>
        <v>-</v>
      </c>
      <c r="L1434" s="21" t="str">
        <f>IF(AND(Sheet1!G1437=0,Sheet1!L1437=0,Sheet1!Q1437=0,Sheet1!V1437&lt;&gt;0),"出错","-")</f>
        <v>-</v>
      </c>
      <c r="M1434" s="21" t="str">
        <f>IF(AND(Sheet1!G1437=0,Sheet1!L1437=0,Sheet1!Q1437=0,Sheet1!V1437=0,Sheet1!AA1437&lt;&gt;0),"出错","-")</f>
        <v>-</v>
      </c>
      <c r="N1434" s="21" t="str">
        <f>IFERROR(VLOOKUP(Sheet1!G1437,配置检查表!$Y:$Z,2,FALSE),"")</f>
        <v>精灵魂珠</v>
      </c>
      <c r="O1434" s="21" t="str">
        <f>IF(AND(Sheet1!I1437=Sheet1!J1437,Sheet1!J1437&lt;&gt;0),Sheet1!I1437,IF(AND(Sheet1!I1437&lt;&gt;Sheet1!J1437,Sheet1!J1437&lt;&gt;0),Sheet1!I1437&amp;"~"&amp;Sheet1!J1437,""))</f>
        <v>13~19</v>
      </c>
      <c r="P1434" s="21" t="str">
        <f>IFERROR(VLOOKUP(Sheet1!L1437,配置检查表!$Y:$Z,2,FALSE),"")</f>
        <v/>
      </c>
      <c r="Q1434" s="21" t="str">
        <f>IF(AND(Sheet1!N1437=Sheet1!O1437,Sheet1!O1437&lt;&gt;0),Sheet1!N1437,IF(AND(Sheet1!N1437&lt;&gt;Sheet1!O1437,Sheet1!O1437&lt;&gt;0),Sheet1!N1437&amp;"~"&amp;Sheet1!O1437,""))</f>
        <v/>
      </c>
      <c r="R1434" s="21" t="str">
        <f>IFERROR(VLOOKUP(Sheet1!Q1437,配置检查表!$Y:$Z,2,FALSE),"")</f>
        <v/>
      </c>
      <c r="S1434" s="39" t="str">
        <f>IF(AND(Sheet1!S1641=Sheet1!T1641,Sheet1!T1641&lt;&gt;0),Sheet1!S1641,IF(AND(Sheet1!S1641&lt;&gt;Sheet1!T1641,Sheet1!T1641&lt;&gt;0),Sheet1!S1641&amp;"~"&amp;Sheet1!T1641,""))</f>
        <v/>
      </c>
      <c r="T1434" s="21" t="str">
        <f>IFERROR(VLOOKUP(Sheet1!V1437,配置检查表!$Y:$Z,2,FALSE),"")</f>
        <v/>
      </c>
      <c r="U1434" s="39" t="str">
        <f>IF(AND(Sheet1!X1641=Sheet1!Y1641,Sheet1!Y1641&lt;&gt;0),Sheet1!X1641,IF(AND(Sheet1!X1641&lt;&gt;Sheet1!Y1641,Sheet1!Y1641&lt;&gt;0),Sheet1!X1641&amp;"~"&amp;Sheet1!Y1641,""))</f>
        <v/>
      </c>
      <c r="V1434" s="21" t="str">
        <f>IFERROR(VLOOKUP(Sheet1!XAA,配置检查表!$Y:$Z,2,FALSE),"")</f>
        <v/>
      </c>
      <c r="W1434" s="21" t="str">
        <f>IF(AND(Sheet1!AC1641=Sheet1!AD1641,Sheet1!AD1641&lt;&gt;0),Sheet1!AC1641,IF(AND(Sheet1!AC1641&lt;&gt;Sheet1!AD1641,Sheet1!AD1641&lt;&gt;0),Sheet1!AC1641&amp;"~"&amp;Sheet1!AD1641,""))</f>
        <v/>
      </c>
    </row>
    <row r="1435" spans="1:23">
      <c r="A1435" s="3">
        <v>40017</v>
      </c>
      <c r="B1435" s="3" t="s">
        <v>2521</v>
      </c>
      <c r="C1435" s="3" t="s">
        <v>2522</v>
      </c>
      <c r="D1435" s="21" t="str">
        <f>IF(OR(Sheet1!I1438&lt;&gt;Sheet1!AF1438,Sheet1!AG1438&lt;&gt;Sheet1!J1438),"有影响","-")</f>
        <v>-</v>
      </c>
      <c r="E1435" s="21" t="str">
        <f>IF(OR(Sheet1!N1438&lt;&gt;Sheet1!AH1438,Sheet1!AI1438&lt;&gt;Sheet1!O1438),"有影响","-")</f>
        <v>-</v>
      </c>
      <c r="F1435" s="21" t="str">
        <f>IF(OR(Sheet1!S1438&lt;&gt;Sheet1!AJ1438,Sheet1!AK1438&lt;&gt;Sheet1!T1438),"有影响","-")</f>
        <v>-</v>
      </c>
      <c r="G1435" s="21" t="str">
        <f>IF(OR(Sheet1!X1438&lt;&gt;Sheet1!AL1438,Sheet1!AM1438&lt;&gt;Sheet1!Y1438),"有影响","-")</f>
        <v>-</v>
      </c>
      <c r="H1435" s="21" t="str">
        <f>IF(OR(Sheet1!AC1438&lt;&gt;Sheet1!AN1438,Sheet1!AO1438&lt;&gt;Sheet1!AD1438),"有影响","-")</f>
        <v>-</v>
      </c>
      <c r="I1435" s="21" t="str">
        <f>IF(Sheet1!G1438=0,"出错","-")</f>
        <v>-</v>
      </c>
      <c r="J1435" s="21" t="str">
        <f>IF(AND(Sheet1!G1438=0,Sheet1!L1438&lt;&gt;0),"出错","-")</f>
        <v>-</v>
      </c>
      <c r="K1435" s="21" t="str">
        <f>IF(AND(Sheet1!G1438=0,Sheet1!L1438=0,Sheet1!Q1438&lt;&gt;0),"出错","-")</f>
        <v>-</v>
      </c>
      <c r="L1435" s="21" t="str">
        <f>IF(AND(Sheet1!G1438=0,Sheet1!L1438=0,Sheet1!Q1438=0,Sheet1!V1438&lt;&gt;0),"出错","-")</f>
        <v>-</v>
      </c>
      <c r="M1435" s="21" t="str">
        <f>IF(AND(Sheet1!G1438=0,Sheet1!L1438=0,Sheet1!Q1438=0,Sheet1!V1438=0,Sheet1!AA1438&lt;&gt;0),"出错","-")</f>
        <v>-</v>
      </c>
      <c r="N1435" s="21" t="str">
        <f>IFERROR(VLOOKUP(Sheet1!G1438,配置检查表!$Y:$Z,2,FALSE),"")</f>
        <v>精灵魂珠</v>
      </c>
      <c r="O1435" s="21" t="str">
        <f>IF(AND(Sheet1!I1438=Sheet1!J1438,Sheet1!J1438&lt;&gt;0),Sheet1!I1438,IF(AND(Sheet1!I1438&lt;&gt;Sheet1!J1438,Sheet1!J1438&lt;&gt;0),Sheet1!I1438&amp;"~"&amp;Sheet1!J1438,""))</f>
        <v>10~15</v>
      </c>
      <c r="P1435" s="21" t="str">
        <f>IFERROR(VLOOKUP(Sheet1!L1438,配置检查表!$Y:$Z,2,FALSE),"")</f>
        <v/>
      </c>
      <c r="Q1435" s="21" t="str">
        <f>IF(AND(Sheet1!N1438=Sheet1!O1438,Sheet1!O1438&lt;&gt;0),Sheet1!N1438,IF(AND(Sheet1!N1438&lt;&gt;Sheet1!O1438,Sheet1!O1438&lt;&gt;0),Sheet1!N1438&amp;"~"&amp;Sheet1!O1438,""))</f>
        <v/>
      </c>
      <c r="R1435" s="21" t="str">
        <f>IFERROR(VLOOKUP(Sheet1!Q1438,配置检查表!$Y:$Z,2,FALSE),"")</f>
        <v/>
      </c>
      <c r="S1435" s="39" t="str">
        <f>IF(AND(Sheet1!S1642=Sheet1!T1642,Sheet1!T1642&lt;&gt;0),Sheet1!S1642,IF(AND(Sheet1!S1642&lt;&gt;Sheet1!T1642,Sheet1!T1642&lt;&gt;0),Sheet1!S1642&amp;"~"&amp;Sheet1!T1642,""))</f>
        <v/>
      </c>
      <c r="T1435" s="21" t="str">
        <f>IFERROR(VLOOKUP(Sheet1!V1438,配置检查表!$Y:$Z,2,FALSE),"")</f>
        <v/>
      </c>
      <c r="U1435" s="39" t="str">
        <f>IF(AND(Sheet1!X1642=Sheet1!Y1642,Sheet1!Y1642&lt;&gt;0),Sheet1!X1642,IF(AND(Sheet1!X1642&lt;&gt;Sheet1!Y1642,Sheet1!Y1642&lt;&gt;0),Sheet1!X1642&amp;"~"&amp;Sheet1!Y1642,""))</f>
        <v/>
      </c>
      <c r="V1435" s="21" t="str">
        <f>IFERROR(VLOOKUP(Sheet1!XAA,配置检查表!$Y:$Z,2,FALSE),"")</f>
        <v/>
      </c>
      <c r="W1435" s="21" t="str">
        <f>IF(AND(Sheet1!AC1642=Sheet1!AD1642,Sheet1!AD1642&lt;&gt;0),Sheet1!AC1642,IF(AND(Sheet1!AC1642&lt;&gt;Sheet1!AD1642,Sheet1!AD1642&lt;&gt;0),Sheet1!AC1642&amp;"~"&amp;Sheet1!AD1642,""))</f>
        <v/>
      </c>
    </row>
    <row r="1436" spans="1:23">
      <c r="A1436" s="3">
        <v>40018</v>
      </c>
      <c r="B1436" s="3" t="s">
        <v>2521</v>
      </c>
      <c r="C1436" s="3" t="s">
        <v>2522</v>
      </c>
      <c r="D1436" s="21" t="str">
        <f>IF(OR(Sheet1!I1439&lt;&gt;Sheet1!AF1439,Sheet1!AG1439&lt;&gt;Sheet1!J1439),"有影响","-")</f>
        <v>-</v>
      </c>
      <c r="E1436" s="21" t="str">
        <f>IF(OR(Sheet1!N1439&lt;&gt;Sheet1!AH1439,Sheet1!AI1439&lt;&gt;Sheet1!O1439),"有影响","-")</f>
        <v>-</v>
      </c>
      <c r="F1436" s="21" t="str">
        <f>IF(OR(Sheet1!S1439&lt;&gt;Sheet1!AJ1439,Sheet1!AK1439&lt;&gt;Sheet1!T1439),"有影响","-")</f>
        <v>-</v>
      </c>
      <c r="G1436" s="21" t="str">
        <f>IF(OR(Sheet1!X1439&lt;&gt;Sheet1!AL1439,Sheet1!AM1439&lt;&gt;Sheet1!Y1439),"有影响","-")</f>
        <v>-</v>
      </c>
      <c r="H1436" s="21" t="str">
        <f>IF(OR(Sheet1!AC1439&lt;&gt;Sheet1!AN1439,Sheet1!AO1439&lt;&gt;Sheet1!AD1439),"有影响","-")</f>
        <v>-</v>
      </c>
      <c r="I1436" s="21" t="str">
        <f>IF(Sheet1!G1439=0,"出错","-")</f>
        <v>-</v>
      </c>
      <c r="J1436" s="21" t="str">
        <f>IF(AND(Sheet1!G1439=0,Sheet1!L1439&lt;&gt;0),"出错","-")</f>
        <v>-</v>
      </c>
      <c r="K1436" s="21" t="str">
        <f>IF(AND(Sheet1!G1439=0,Sheet1!L1439=0,Sheet1!Q1439&lt;&gt;0),"出错","-")</f>
        <v>-</v>
      </c>
      <c r="L1436" s="21" t="str">
        <f>IF(AND(Sheet1!G1439=0,Sheet1!L1439=0,Sheet1!Q1439=0,Sheet1!V1439&lt;&gt;0),"出错","-")</f>
        <v>-</v>
      </c>
      <c r="M1436" s="21" t="str">
        <f>IF(AND(Sheet1!G1439=0,Sheet1!L1439=0,Sheet1!Q1439=0,Sheet1!V1439=0,Sheet1!AA1439&lt;&gt;0),"出错","-")</f>
        <v>-</v>
      </c>
      <c r="N1436" s="21" t="str">
        <f>IFERROR(VLOOKUP(Sheet1!G1439,配置检查表!$Y:$Z,2,FALSE),"")</f>
        <v>精灵魂珠</v>
      </c>
      <c r="O1436" s="21" t="str">
        <f>IF(AND(Sheet1!I1439=Sheet1!J1439,Sheet1!J1439&lt;&gt;0),Sheet1!I1439,IF(AND(Sheet1!I1439&lt;&gt;Sheet1!J1439,Sheet1!J1439&lt;&gt;0),Sheet1!I1439&amp;"~"&amp;Sheet1!J1439,""))</f>
        <v>11~16</v>
      </c>
      <c r="P1436" s="21" t="str">
        <f>IFERROR(VLOOKUP(Sheet1!L1439,配置检查表!$Y:$Z,2,FALSE),"")</f>
        <v/>
      </c>
      <c r="Q1436" s="21" t="str">
        <f>IF(AND(Sheet1!N1439=Sheet1!O1439,Sheet1!O1439&lt;&gt;0),Sheet1!N1439,IF(AND(Sheet1!N1439&lt;&gt;Sheet1!O1439,Sheet1!O1439&lt;&gt;0),Sheet1!N1439&amp;"~"&amp;Sheet1!O1439,""))</f>
        <v/>
      </c>
      <c r="R1436" s="21" t="str">
        <f>IFERROR(VLOOKUP(Sheet1!Q1439,配置检查表!$Y:$Z,2,FALSE),"")</f>
        <v/>
      </c>
      <c r="S1436" s="39" t="str">
        <f>IF(AND(Sheet1!S1643=Sheet1!T1643,Sheet1!T1643&lt;&gt;0),Sheet1!S1643,IF(AND(Sheet1!S1643&lt;&gt;Sheet1!T1643,Sheet1!T1643&lt;&gt;0),Sheet1!S1643&amp;"~"&amp;Sheet1!T1643,""))</f>
        <v/>
      </c>
      <c r="T1436" s="21" t="str">
        <f>IFERROR(VLOOKUP(Sheet1!V1439,配置检查表!$Y:$Z,2,FALSE),"")</f>
        <v/>
      </c>
      <c r="U1436" s="39" t="str">
        <f>IF(AND(Sheet1!X1643=Sheet1!Y1643,Sheet1!Y1643&lt;&gt;0),Sheet1!X1643,IF(AND(Sheet1!X1643&lt;&gt;Sheet1!Y1643,Sheet1!Y1643&lt;&gt;0),Sheet1!X1643&amp;"~"&amp;Sheet1!Y1643,""))</f>
        <v/>
      </c>
      <c r="V1436" s="21" t="str">
        <f>IFERROR(VLOOKUP(Sheet1!XAA,配置检查表!$Y:$Z,2,FALSE),"")</f>
        <v/>
      </c>
      <c r="W1436" s="21" t="str">
        <f>IF(AND(Sheet1!AC1643=Sheet1!AD1643,Sheet1!AD1643&lt;&gt;0),Sheet1!AC1643,IF(AND(Sheet1!AC1643&lt;&gt;Sheet1!AD1643,Sheet1!AD1643&lt;&gt;0),Sheet1!AC1643&amp;"~"&amp;Sheet1!AD1643,""))</f>
        <v/>
      </c>
    </row>
    <row r="1437" spans="1:23">
      <c r="A1437" s="3">
        <v>40019</v>
      </c>
      <c r="B1437" s="3" t="s">
        <v>2521</v>
      </c>
      <c r="C1437" s="3" t="s">
        <v>2522</v>
      </c>
      <c r="D1437" s="21" t="str">
        <f>IF(OR(Sheet1!I1440&lt;&gt;Sheet1!AF1440,Sheet1!AG1440&lt;&gt;Sheet1!J1440),"有影响","-")</f>
        <v>-</v>
      </c>
      <c r="E1437" s="21" t="str">
        <f>IF(OR(Sheet1!N1440&lt;&gt;Sheet1!AH1440,Sheet1!AI1440&lt;&gt;Sheet1!O1440),"有影响","-")</f>
        <v>-</v>
      </c>
      <c r="F1437" s="21" t="str">
        <f>IF(OR(Sheet1!S1440&lt;&gt;Sheet1!AJ1440,Sheet1!AK1440&lt;&gt;Sheet1!T1440),"有影响","-")</f>
        <v>-</v>
      </c>
      <c r="G1437" s="21" t="str">
        <f>IF(OR(Sheet1!X1440&lt;&gt;Sheet1!AL1440,Sheet1!AM1440&lt;&gt;Sheet1!Y1440),"有影响","-")</f>
        <v>-</v>
      </c>
      <c r="H1437" s="21" t="str">
        <f>IF(OR(Sheet1!AC1440&lt;&gt;Sheet1!AN1440,Sheet1!AO1440&lt;&gt;Sheet1!AD1440),"有影响","-")</f>
        <v>-</v>
      </c>
      <c r="I1437" s="21" t="str">
        <f>IF(Sheet1!G1440=0,"出错","-")</f>
        <v>-</v>
      </c>
      <c r="J1437" s="21" t="str">
        <f>IF(AND(Sheet1!G1440=0,Sheet1!L1440&lt;&gt;0),"出错","-")</f>
        <v>-</v>
      </c>
      <c r="K1437" s="21" t="str">
        <f>IF(AND(Sheet1!G1440=0,Sheet1!L1440=0,Sheet1!Q1440&lt;&gt;0),"出错","-")</f>
        <v>-</v>
      </c>
      <c r="L1437" s="21" t="str">
        <f>IF(AND(Sheet1!G1440=0,Sheet1!L1440=0,Sheet1!Q1440=0,Sheet1!V1440&lt;&gt;0),"出错","-")</f>
        <v>-</v>
      </c>
      <c r="M1437" s="21" t="str">
        <f>IF(AND(Sheet1!G1440=0,Sheet1!L1440=0,Sheet1!Q1440=0,Sheet1!V1440=0,Sheet1!AA1440&lt;&gt;0),"出错","-")</f>
        <v>-</v>
      </c>
      <c r="N1437" s="21" t="str">
        <f>IFERROR(VLOOKUP(Sheet1!G1440,配置检查表!$Y:$Z,2,FALSE),"")</f>
        <v>精灵魂珠</v>
      </c>
      <c r="O1437" s="21" t="str">
        <f>IF(AND(Sheet1!I1440=Sheet1!J1440,Sheet1!J1440&lt;&gt;0),Sheet1!I1440,IF(AND(Sheet1!I1440&lt;&gt;Sheet1!J1440,Sheet1!J1440&lt;&gt;0),Sheet1!I1440&amp;"~"&amp;Sheet1!J1440,""))</f>
        <v>12~17</v>
      </c>
      <c r="P1437" s="21" t="str">
        <f>IFERROR(VLOOKUP(Sheet1!L1440,配置检查表!$Y:$Z,2,FALSE),"")</f>
        <v/>
      </c>
      <c r="Q1437" s="21" t="str">
        <f>IF(AND(Sheet1!N1440=Sheet1!O1440,Sheet1!O1440&lt;&gt;0),Sheet1!N1440,IF(AND(Sheet1!N1440&lt;&gt;Sheet1!O1440,Sheet1!O1440&lt;&gt;0),Sheet1!N1440&amp;"~"&amp;Sheet1!O1440,""))</f>
        <v/>
      </c>
      <c r="R1437" s="21" t="str">
        <f>IFERROR(VLOOKUP(Sheet1!Q1440,配置检查表!$Y:$Z,2,FALSE),"")</f>
        <v/>
      </c>
      <c r="S1437" s="39" t="str">
        <f>IF(AND(Sheet1!S1644=Sheet1!T1644,Sheet1!T1644&lt;&gt;0),Sheet1!S1644,IF(AND(Sheet1!S1644&lt;&gt;Sheet1!T1644,Sheet1!T1644&lt;&gt;0),Sheet1!S1644&amp;"~"&amp;Sheet1!T1644,""))</f>
        <v/>
      </c>
      <c r="T1437" s="21" t="str">
        <f>IFERROR(VLOOKUP(Sheet1!V1440,配置检查表!$Y:$Z,2,FALSE),"")</f>
        <v/>
      </c>
      <c r="U1437" s="39" t="str">
        <f>IF(AND(Sheet1!X1644=Sheet1!Y1644,Sheet1!Y1644&lt;&gt;0),Sheet1!X1644,IF(AND(Sheet1!X1644&lt;&gt;Sheet1!Y1644,Sheet1!Y1644&lt;&gt;0),Sheet1!X1644&amp;"~"&amp;Sheet1!Y1644,""))</f>
        <v/>
      </c>
      <c r="V1437" s="21" t="str">
        <f>IFERROR(VLOOKUP(Sheet1!XAA,配置检查表!$Y:$Z,2,FALSE),"")</f>
        <v/>
      </c>
      <c r="W1437" s="21" t="str">
        <f>IF(AND(Sheet1!AC1644=Sheet1!AD1644,Sheet1!AD1644&lt;&gt;0),Sheet1!AC1644,IF(AND(Sheet1!AC1644&lt;&gt;Sheet1!AD1644,Sheet1!AD1644&lt;&gt;0),Sheet1!AC1644&amp;"~"&amp;Sheet1!AD1644,""))</f>
        <v/>
      </c>
    </row>
    <row r="1438" spans="1:23">
      <c r="A1438" s="3">
        <v>40020</v>
      </c>
      <c r="B1438" s="3" t="s">
        <v>2521</v>
      </c>
      <c r="C1438" s="3" t="s">
        <v>2522</v>
      </c>
      <c r="D1438" s="21" t="str">
        <f>IF(OR(Sheet1!I1441&lt;&gt;Sheet1!AF1441,Sheet1!AG1441&lt;&gt;Sheet1!J1441),"有影响","-")</f>
        <v>-</v>
      </c>
      <c r="E1438" s="21" t="str">
        <f>IF(OR(Sheet1!N1441&lt;&gt;Sheet1!AH1441,Sheet1!AI1441&lt;&gt;Sheet1!O1441),"有影响","-")</f>
        <v>-</v>
      </c>
      <c r="F1438" s="21" t="str">
        <f>IF(OR(Sheet1!S1441&lt;&gt;Sheet1!AJ1441,Sheet1!AK1441&lt;&gt;Sheet1!T1441),"有影响","-")</f>
        <v>-</v>
      </c>
      <c r="G1438" s="21" t="str">
        <f>IF(OR(Sheet1!X1441&lt;&gt;Sheet1!AL1441,Sheet1!AM1441&lt;&gt;Sheet1!Y1441),"有影响","-")</f>
        <v>-</v>
      </c>
      <c r="H1438" s="21" t="str">
        <f>IF(OR(Sheet1!AC1441&lt;&gt;Sheet1!AN1441,Sheet1!AO1441&lt;&gt;Sheet1!AD1441),"有影响","-")</f>
        <v>-</v>
      </c>
      <c r="I1438" s="21" t="str">
        <f>IF(Sheet1!G1441=0,"出错","-")</f>
        <v>-</v>
      </c>
      <c r="J1438" s="21" t="str">
        <f>IF(AND(Sheet1!G1441=0,Sheet1!L1441&lt;&gt;0),"出错","-")</f>
        <v>-</v>
      </c>
      <c r="K1438" s="21" t="str">
        <f>IF(AND(Sheet1!G1441=0,Sheet1!L1441=0,Sheet1!Q1441&lt;&gt;0),"出错","-")</f>
        <v>-</v>
      </c>
      <c r="L1438" s="21" t="str">
        <f>IF(AND(Sheet1!G1441=0,Sheet1!L1441=0,Sheet1!Q1441=0,Sheet1!V1441&lt;&gt;0),"出错","-")</f>
        <v>-</v>
      </c>
      <c r="M1438" s="21" t="str">
        <f>IF(AND(Sheet1!G1441=0,Sheet1!L1441=0,Sheet1!Q1441=0,Sheet1!V1441=0,Sheet1!AA1441&lt;&gt;0),"出错","-")</f>
        <v>-</v>
      </c>
      <c r="N1438" s="21" t="str">
        <f>IFERROR(VLOOKUP(Sheet1!G1441,配置检查表!$Y:$Z,2,FALSE),"")</f>
        <v>精灵魂珠</v>
      </c>
      <c r="O1438" s="21" t="str">
        <f>IF(AND(Sheet1!I1441=Sheet1!J1441,Sheet1!J1441&lt;&gt;0),Sheet1!I1441,IF(AND(Sheet1!I1441&lt;&gt;Sheet1!J1441,Sheet1!J1441&lt;&gt;0),Sheet1!I1441&amp;"~"&amp;Sheet1!J1441,""))</f>
        <v>13~19</v>
      </c>
      <c r="P1438" s="21" t="str">
        <f>IFERROR(VLOOKUP(Sheet1!L1441,配置检查表!$Y:$Z,2,FALSE),"")</f>
        <v/>
      </c>
      <c r="Q1438" s="21" t="str">
        <f>IF(AND(Sheet1!N1441=Sheet1!O1441,Sheet1!O1441&lt;&gt;0),Sheet1!N1441,IF(AND(Sheet1!N1441&lt;&gt;Sheet1!O1441,Sheet1!O1441&lt;&gt;0),Sheet1!N1441&amp;"~"&amp;Sheet1!O1441,""))</f>
        <v/>
      </c>
      <c r="R1438" s="21" t="str">
        <f>IFERROR(VLOOKUP(Sheet1!Q1441,配置检查表!$Y:$Z,2,FALSE),"")</f>
        <v/>
      </c>
      <c r="S1438" s="39" t="str">
        <f>IF(AND(Sheet1!S1645=Sheet1!T1645,Sheet1!T1645&lt;&gt;0),Sheet1!S1645,IF(AND(Sheet1!S1645&lt;&gt;Sheet1!T1645,Sheet1!T1645&lt;&gt;0),Sheet1!S1645&amp;"~"&amp;Sheet1!T1645,""))</f>
        <v/>
      </c>
      <c r="T1438" s="21" t="str">
        <f>IFERROR(VLOOKUP(Sheet1!V1441,配置检查表!$Y:$Z,2,FALSE),"")</f>
        <v/>
      </c>
      <c r="U1438" s="39" t="str">
        <f>IF(AND(Sheet1!X1645=Sheet1!Y1645,Sheet1!Y1645&lt;&gt;0),Sheet1!X1645,IF(AND(Sheet1!X1645&lt;&gt;Sheet1!Y1645,Sheet1!Y1645&lt;&gt;0),Sheet1!X1645&amp;"~"&amp;Sheet1!Y1645,""))</f>
        <v/>
      </c>
      <c r="V1438" s="21" t="str">
        <f>IFERROR(VLOOKUP(Sheet1!XAA,配置检查表!$Y:$Z,2,FALSE),"")</f>
        <v/>
      </c>
      <c r="W1438" s="21" t="str">
        <f>IF(AND(Sheet1!AC1645=Sheet1!AD1645,Sheet1!AD1645&lt;&gt;0),Sheet1!AC1645,IF(AND(Sheet1!AC1645&lt;&gt;Sheet1!AD1645,Sheet1!AD1645&lt;&gt;0),Sheet1!AC1645&amp;"~"&amp;Sheet1!AD1645,""))</f>
        <v/>
      </c>
    </row>
    <row r="1439" spans="1:23">
      <c r="A1439" s="3">
        <v>40021</v>
      </c>
      <c r="B1439" s="3" t="s">
        <v>2521</v>
      </c>
      <c r="C1439" s="3" t="s">
        <v>2522</v>
      </c>
      <c r="D1439" s="21" t="str">
        <f>IF(OR(Sheet1!I1442&lt;&gt;Sheet1!AF1442,Sheet1!AG1442&lt;&gt;Sheet1!J1442),"有影响","-")</f>
        <v>-</v>
      </c>
      <c r="E1439" s="21" t="str">
        <f>IF(OR(Sheet1!N1442&lt;&gt;Sheet1!AH1442,Sheet1!AI1442&lt;&gt;Sheet1!O1442),"有影响","-")</f>
        <v>-</v>
      </c>
      <c r="F1439" s="21" t="str">
        <f>IF(OR(Sheet1!S1442&lt;&gt;Sheet1!AJ1442,Sheet1!AK1442&lt;&gt;Sheet1!T1442),"有影响","-")</f>
        <v>-</v>
      </c>
      <c r="G1439" s="21" t="str">
        <f>IF(OR(Sheet1!X1442&lt;&gt;Sheet1!AL1442,Sheet1!AM1442&lt;&gt;Sheet1!Y1442),"有影响","-")</f>
        <v>-</v>
      </c>
      <c r="H1439" s="21" t="str">
        <f>IF(OR(Sheet1!AC1442&lt;&gt;Sheet1!AN1442,Sheet1!AO1442&lt;&gt;Sheet1!AD1442),"有影响","-")</f>
        <v>-</v>
      </c>
      <c r="I1439" s="21" t="str">
        <f>IF(Sheet1!G1442=0,"出错","-")</f>
        <v>-</v>
      </c>
      <c r="J1439" s="21" t="str">
        <f>IF(AND(Sheet1!G1442=0,Sheet1!L1442&lt;&gt;0),"出错","-")</f>
        <v>-</v>
      </c>
      <c r="K1439" s="21" t="str">
        <f>IF(AND(Sheet1!G1442=0,Sheet1!L1442=0,Sheet1!Q1442&lt;&gt;0),"出错","-")</f>
        <v>-</v>
      </c>
      <c r="L1439" s="21" t="str">
        <f>IF(AND(Sheet1!G1442=0,Sheet1!L1442=0,Sheet1!Q1442=0,Sheet1!V1442&lt;&gt;0),"出错","-")</f>
        <v>-</v>
      </c>
      <c r="M1439" s="21" t="str">
        <f>IF(AND(Sheet1!G1442=0,Sheet1!L1442=0,Sheet1!Q1442=0,Sheet1!V1442=0,Sheet1!AA1442&lt;&gt;0),"出错","-")</f>
        <v>-</v>
      </c>
      <c r="N1439" s="21" t="str">
        <f>IFERROR(VLOOKUP(Sheet1!G1442,配置检查表!$Y:$Z,2,FALSE),"")</f>
        <v>精灵魂珠</v>
      </c>
      <c r="O1439" s="21" t="str">
        <f>IF(AND(Sheet1!I1442=Sheet1!J1442,Sheet1!J1442&lt;&gt;0),Sheet1!I1442,IF(AND(Sheet1!I1442&lt;&gt;Sheet1!J1442,Sheet1!J1442&lt;&gt;0),Sheet1!I1442&amp;"~"&amp;Sheet1!J1442,""))</f>
        <v>10~15</v>
      </c>
      <c r="P1439" s="21" t="str">
        <f>IFERROR(VLOOKUP(Sheet1!L1442,配置检查表!$Y:$Z,2,FALSE),"")</f>
        <v/>
      </c>
      <c r="Q1439" s="21" t="str">
        <f>IF(AND(Sheet1!N1442=Sheet1!O1442,Sheet1!O1442&lt;&gt;0),Sheet1!N1442,IF(AND(Sheet1!N1442&lt;&gt;Sheet1!O1442,Sheet1!O1442&lt;&gt;0),Sheet1!N1442&amp;"~"&amp;Sheet1!O1442,""))</f>
        <v/>
      </c>
      <c r="R1439" s="21" t="str">
        <f>IFERROR(VLOOKUP(Sheet1!Q1442,配置检查表!$Y:$Z,2,FALSE),"")</f>
        <v/>
      </c>
      <c r="S1439" s="39" t="str">
        <f>IF(AND(Sheet1!S1646=Sheet1!T1646,Sheet1!T1646&lt;&gt;0),Sheet1!S1646,IF(AND(Sheet1!S1646&lt;&gt;Sheet1!T1646,Sheet1!T1646&lt;&gt;0),Sheet1!S1646&amp;"~"&amp;Sheet1!T1646,""))</f>
        <v/>
      </c>
      <c r="T1439" s="21" t="str">
        <f>IFERROR(VLOOKUP(Sheet1!V1442,配置检查表!$Y:$Z,2,FALSE),"")</f>
        <v/>
      </c>
      <c r="U1439" s="39" t="str">
        <f>IF(AND(Sheet1!X1646=Sheet1!Y1646,Sheet1!Y1646&lt;&gt;0),Sheet1!X1646,IF(AND(Sheet1!X1646&lt;&gt;Sheet1!Y1646,Sheet1!Y1646&lt;&gt;0),Sheet1!X1646&amp;"~"&amp;Sheet1!Y1646,""))</f>
        <v/>
      </c>
      <c r="V1439" s="21" t="str">
        <f>IFERROR(VLOOKUP(Sheet1!XAA,配置检查表!$Y:$Z,2,FALSE),"")</f>
        <v/>
      </c>
      <c r="W1439" s="21" t="str">
        <f>IF(AND(Sheet1!AC1646=Sheet1!AD1646,Sheet1!AD1646&lt;&gt;0),Sheet1!AC1646,IF(AND(Sheet1!AC1646&lt;&gt;Sheet1!AD1646,Sheet1!AD1646&lt;&gt;0),Sheet1!AC1646&amp;"~"&amp;Sheet1!AD1646,""))</f>
        <v/>
      </c>
    </row>
    <row r="1440" spans="1:23">
      <c r="A1440" s="3">
        <v>40022</v>
      </c>
      <c r="B1440" s="3" t="s">
        <v>2521</v>
      </c>
      <c r="C1440" s="3" t="s">
        <v>2522</v>
      </c>
      <c r="D1440" s="21" t="str">
        <f>IF(OR(Sheet1!I1443&lt;&gt;Sheet1!AF1443,Sheet1!AG1443&lt;&gt;Sheet1!J1443),"有影响","-")</f>
        <v>-</v>
      </c>
      <c r="E1440" s="21" t="str">
        <f>IF(OR(Sheet1!N1443&lt;&gt;Sheet1!AH1443,Sheet1!AI1443&lt;&gt;Sheet1!O1443),"有影响","-")</f>
        <v>-</v>
      </c>
      <c r="F1440" s="21" t="str">
        <f>IF(OR(Sheet1!S1443&lt;&gt;Sheet1!AJ1443,Sheet1!AK1443&lt;&gt;Sheet1!T1443),"有影响","-")</f>
        <v>-</v>
      </c>
      <c r="G1440" s="21" t="str">
        <f>IF(OR(Sheet1!X1443&lt;&gt;Sheet1!AL1443,Sheet1!AM1443&lt;&gt;Sheet1!Y1443),"有影响","-")</f>
        <v>-</v>
      </c>
      <c r="H1440" s="21" t="str">
        <f>IF(OR(Sheet1!AC1443&lt;&gt;Sheet1!AN1443,Sheet1!AO1443&lt;&gt;Sheet1!AD1443),"有影响","-")</f>
        <v>-</v>
      </c>
      <c r="I1440" s="21" t="str">
        <f>IF(Sheet1!G1443=0,"出错","-")</f>
        <v>-</v>
      </c>
      <c r="J1440" s="21" t="str">
        <f>IF(AND(Sheet1!G1443=0,Sheet1!L1443&lt;&gt;0),"出错","-")</f>
        <v>-</v>
      </c>
      <c r="K1440" s="21" t="str">
        <f>IF(AND(Sheet1!G1443=0,Sheet1!L1443=0,Sheet1!Q1443&lt;&gt;0),"出错","-")</f>
        <v>-</v>
      </c>
      <c r="L1440" s="21" t="str">
        <f>IF(AND(Sheet1!G1443=0,Sheet1!L1443=0,Sheet1!Q1443=0,Sheet1!V1443&lt;&gt;0),"出错","-")</f>
        <v>-</v>
      </c>
      <c r="M1440" s="21" t="str">
        <f>IF(AND(Sheet1!G1443=0,Sheet1!L1443=0,Sheet1!Q1443=0,Sheet1!V1443=0,Sheet1!AA1443&lt;&gt;0),"出错","-")</f>
        <v>-</v>
      </c>
      <c r="N1440" s="21" t="str">
        <f>IFERROR(VLOOKUP(Sheet1!G1443,配置检查表!$Y:$Z,2,FALSE),"")</f>
        <v>精灵魂珠</v>
      </c>
      <c r="O1440" s="21" t="str">
        <f>IF(AND(Sheet1!I1443=Sheet1!J1443,Sheet1!J1443&lt;&gt;0),Sheet1!I1443,IF(AND(Sheet1!I1443&lt;&gt;Sheet1!J1443,Sheet1!J1443&lt;&gt;0),Sheet1!I1443&amp;"~"&amp;Sheet1!J1443,""))</f>
        <v>11~16</v>
      </c>
      <c r="P1440" s="21" t="str">
        <f>IFERROR(VLOOKUP(Sheet1!L1443,配置检查表!$Y:$Z,2,FALSE),"")</f>
        <v/>
      </c>
      <c r="Q1440" s="21" t="str">
        <f>IF(AND(Sheet1!N1443=Sheet1!O1443,Sheet1!O1443&lt;&gt;0),Sheet1!N1443,IF(AND(Sheet1!N1443&lt;&gt;Sheet1!O1443,Sheet1!O1443&lt;&gt;0),Sheet1!N1443&amp;"~"&amp;Sheet1!O1443,""))</f>
        <v/>
      </c>
      <c r="R1440" s="21" t="str">
        <f>IFERROR(VLOOKUP(Sheet1!Q1443,配置检查表!$Y:$Z,2,FALSE),"")</f>
        <v/>
      </c>
      <c r="S1440" s="39" t="str">
        <f>IF(AND(Sheet1!S1647=Sheet1!T1647,Sheet1!T1647&lt;&gt;0),Sheet1!S1647,IF(AND(Sheet1!S1647&lt;&gt;Sheet1!T1647,Sheet1!T1647&lt;&gt;0),Sheet1!S1647&amp;"~"&amp;Sheet1!T1647,""))</f>
        <v/>
      </c>
      <c r="T1440" s="21" t="str">
        <f>IFERROR(VLOOKUP(Sheet1!V1443,配置检查表!$Y:$Z,2,FALSE),"")</f>
        <v/>
      </c>
      <c r="U1440" s="39" t="str">
        <f>IF(AND(Sheet1!X1647=Sheet1!Y1647,Sheet1!Y1647&lt;&gt;0),Sheet1!X1647,IF(AND(Sheet1!X1647&lt;&gt;Sheet1!Y1647,Sheet1!Y1647&lt;&gt;0),Sheet1!X1647&amp;"~"&amp;Sheet1!Y1647,""))</f>
        <v/>
      </c>
      <c r="V1440" s="21" t="str">
        <f>IFERROR(VLOOKUP(Sheet1!XAA,配置检查表!$Y:$Z,2,FALSE),"")</f>
        <v/>
      </c>
      <c r="W1440" s="21" t="str">
        <f>IF(AND(Sheet1!AC1647=Sheet1!AD1647,Sheet1!AD1647&lt;&gt;0),Sheet1!AC1647,IF(AND(Sheet1!AC1647&lt;&gt;Sheet1!AD1647,Sheet1!AD1647&lt;&gt;0),Sheet1!AC1647&amp;"~"&amp;Sheet1!AD1647,""))</f>
        <v/>
      </c>
    </row>
    <row r="1441" spans="1:23">
      <c r="A1441" s="3">
        <v>40023</v>
      </c>
      <c r="B1441" s="3" t="s">
        <v>2521</v>
      </c>
      <c r="C1441" s="3" t="s">
        <v>2522</v>
      </c>
      <c r="D1441" s="21" t="str">
        <f>IF(OR(Sheet1!I1444&lt;&gt;Sheet1!AF1444,Sheet1!AG1444&lt;&gt;Sheet1!J1444),"有影响","-")</f>
        <v>-</v>
      </c>
      <c r="E1441" s="21" t="str">
        <f>IF(OR(Sheet1!N1444&lt;&gt;Sheet1!AH1444,Sheet1!AI1444&lt;&gt;Sheet1!O1444),"有影响","-")</f>
        <v>-</v>
      </c>
      <c r="F1441" s="21" t="str">
        <f>IF(OR(Sheet1!S1444&lt;&gt;Sheet1!AJ1444,Sheet1!AK1444&lt;&gt;Sheet1!T1444),"有影响","-")</f>
        <v>-</v>
      </c>
      <c r="G1441" s="21" t="str">
        <f>IF(OR(Sheet1!X1444&lt;&gt;Sheet1!AL1444,Sheet1!AM1444&lt;&gt;Sheet1!Y1444),"有影响","-")</f>
        <v>-</v>
      </c>
      <c r="H1441" s="21" t="str">
        <f>IF(OR(Sheet1!AC1444&lt;&gt;Sheet1!AN1444,Sheet1!AO1444&lt;&gt;Sheet1!AD1444),"有影响","-")</f>
        <v>-</v>
      </c>
      <c r="I1441" s="21" t="str">
        <f>IF(Sheet1!G1444=0,"出错","-")</f>
        <v>-</v>
      </c>
      <c r="J1441" s="21" t="str">
        <f>IF(AND(Sheet1!G1444=0,Sheet1!L1444&lt;&gt;0),"出错","-")</f>
        <v>-</v>
      </c>
      <c r="K1441" s="21" t="str">
        <f>IF(AND(Sheet1!G1444=0,Sheet1!L1444=0,Sheet1!Q1444&lt;&gt;0),"出错","-")</f>
        <v>-</v>
      </c>
      <c r="L1441" s="21" t="str">
        <f>IF(AND(Sheet1!G1444=0,Sheet1!L1444=0,Sheet1!Q1444=0,Sheet1!V1444&lt;&gt;0),"出错","-")</f>
        <v>-</v>
      </c>
      <c r="M1441" s="21" t="str">
        <f>IF(AND(Sheet1!G1444=0,Sheet1!L1444=0,Sheet1!Q1444=0,Sheet1!V1444=0,Sheet1!AA1444&lt;&gt;0),"出错","-")</f>
        <v>-</v>
      </c>
      <c r="N1441" s="21" t="str">
        <f>IFERROR(VLOOKUP(Sheet1!G1444,配置检查表!$Y:$Z,2,FALSE),"")</f>
        <v>精灵魂珠</v>
      </c>
      <c r="O1441" s="21" t="str">
        <f>IF(AND(Sheet1!I1444=Sheet1!J1444,Sheet1!J1444&lt;&gt;0),Sheet1!I1444,IF(AND(Sheet1!I1444&lt;&gt;Sheet1!J1444,Sheet1!J1444&lt;&gt;0),Sheet1!I1444&amp;"~"&amp;Sheet1!J1444,""))</f>
        <v>12~17</v>
      </c>
      <c r="P1441" s="21" t="str">
        <f>IFERROR(VLOOKUP(Sheet1!L1444,配置检查表!$Y:$Z,2,FALSE),"")</f>
        <v/>
      </c>
      <c r="Q1441" s="21" t="str">
        <f>IF(AND(Sheet1!N1444=Sheet1!O1444,Sheet1!O1444&lt;&gt;0),Sheet1!N1444,IF(AND(Sheet1!N1444&lt;&gt;Sheet1!O1444,Sheet1!O1444&lt;&gt;0),Sheet1!N1444&amp;"~"&amp;Sheet1!O1444,""))</f>
        <v/>
      </c>
      <c r="R1441" s="21" t="str">
        <f>IFERROR(VLOOKUP(Sheet1!Q1444,配置检查表!$Y:$Z,2,FALSE),"")</f>
        <v/>
      </c>
      <c r="S1441" s="39" t="str">
        <f>IF(AND(Sheet1!S1648=Sheet1!T1648,Sheet1!T1648&lt;&gt;0),Sheet1!S1648,IF(AND(Sheet1!S1648&lt;&gt;Sheet1!T1648,Sheet1!T1648&lt;&gt;0),Sheet1!S1648&amp;"~"&amp;Sheet1!T1648,""))</f>
        <v/>
      </c>
      <c r="T1441" s="21" t="str">
        <f>IFERROR(VLOOKUP(Sheet1!V1444,配置检查表!$Y:$Z,2,FALSE),"")</f>
        <v/>
      </c>
      <c r="U1441" s="39" t="str">
        <f>IF(AND(Sheet1!X1648=Sheet1!Y1648,Sheet1!Y1648&lt;&gt;0),Sheet1!X1648,IF(AND(Sheet1!X1648&lt;&gt;Sheet1!Y1648,Sheet1!Y1648&lt;&gt;0),Sheet1!X1648&amp;"~"&amp;Sheet1!Y1648,""))</f>
        <v/>
      </c>
      <c r="V1441" s="21" t="str">
        <f>IFERROR(VLOOKUP(Sheet1!XAA,配置检查表!$Y:$Z,2,FALSE),"")</f>
        <v/>
      </c>
      <c r="W1441" s="21" t="str">
        <f>IF(AND(Sheet1!AC1648=Sheet1!AD1648,Sheet1!AD1648&lt;&gt;0),Sheet1!AC1648,IF(AND(Sheet1!AC1648&lt;&gt;Sheet1!AD1648,Sheet1!AD1648&lt;&gt;0),Sheet1!AC1648&amp;"~"&amp;Sheet1!AD1648,""))</f>
        <v/>
      </c>
    </row>
    <row r="1442" spans="1:23">
      <c r="A1442" s="3">
        <v>40024</v>
      </c>
      <c r="B1442" s="3" t="s">
        <v>2521</v>
      </c>
      <c r="C1442" s="3" t="s">
        <v>2522</v>
      </c>
      <c r="D1442" s="21" t="str">
        <f>IF(OR(Sheet1!I1445&lt;&gt;Sheet1!AF1445,Sheet1!AG1445&lt;&gt;Sheet1!J1445),"有影响","-")</f>
        <v>-</v>
      </c>
      <c r="E1442" s="21" t="str">
        <f>IF(OR(Sheet1!N1445&lt;&gt;Sheet1!AH1445,Sheet1!AI1445&lt;&gt;Sheet1!O1445),"有影响","-")</f>
        <v>-</v>
      </c>
      <c r="F1442" s="21" t="str">
        <f>IF(OR(Sheet1!S1445&lt;&gt;Sheet1!AJ1445,Sheet1!AK1445&lt;&gt;Sheet1!T1445),"有影响","-")</f>
        <v>-</v>
      </c>
      <c r="G1442" s="21" t="str">
        <f>IF(OR(Sheet1!X1445&lt;&gt;Sheet1!AL1445,Sheet1!AM1445&lt;&gt;Sheet1!Y1445),"有影响","-")</f>
        <v>-</v>
      </c>
      <c r="H1442" s="21" t="str">
        <f>IF(OR(Sheet1!AC1445&lt;&gt;Sheet1!AN1445,Sheet1!AO1445&lt;&gt;Sheet1!AD1445),"有影响","-")</f>
        <v>-</v>
      </c>
      <c r="I1442" s="21" t="str">
        <f>IF(Sheet1!G1445=0,"出错","-")</f>
        <v>-</v>
      </c>
      <c r="J1442" s="21" t="str">
        <f>IF(AND(Sheet1!G1445=0,Sheet1!L1445&lt;&gt;0),"出错","-")</f>
        <v>-</v>
      </c>
      <c r="K1442" s="21" t="str">
        <f>IF(AND(Sheet1!G1445=0,Sheet1!L1445=0,Sheet1!Q1445&lt;&gt;0),"出错","-")</f>
        <v>-</v>
      </c>
      <c r="L1442" s="21" t="str">
        <f>IF(AND(Sheet1!G1445=0,Sheet1!L1445=0,Sheet1!Q1445=0,Sheet1!V1445&lt;&gt;0),"出错","-")</f>
        <v>-</v>
      </c>
      <c r="M1442" s="21" t="str">
        <f>IF(AND(Sheet1!G1445=0,Sheet1!L1445=0,Sheet1!Q1445=0,Sheet1!V1445=0,Sheet1!AA1445&lt;&gt;0),"出错","-")</f>
        <v>-</v>
      </c>
      <c r="N1442" s="21" t="str">
        <f>IFERROR(VLOOKUP(Sheet1!G1445,配置检查表!$Y:$Z,2,FALSE),"")</f>
        <v>精灵魂珠</v>
      </c>
      <c r="O1442" s="21" t="str">
        <f>IF(AND(Sheet1!I1445=Sheet1!J1445,Sheet1!J1445&lt;&gt;0),Sheet1!I1445,IF(AND(Sheet1!I1445&lt;&gt;Sheet1!J1445,Sheet1!J1445&lt;&gt;0),Sheet1!I1445&amp;"~"&amp;Sheet1!J1445,""))</f>
        <v>13~19</v>
      </c>
      <c r="P1442" s="21" t="str">
        <f>IFERROR(VLOOKUP(Sheet1!L1445,配置检查表!$Y:$Z,2,FALSE),"")</f>
        <v/>
      </c>
      <c r="Q1442" s="21" t="str">
        <f>IF(AND(Sheet1!N1445=Sheet1!O1445,Sheet1!O1445&lt;&gt;0),Sheet1!N1445,IF(AND(Sheet1!N1445&lt;&gt;Sheet1!O1445,Sheet1!O1445&lt;&gt;0),Sheet1!N1445&amp;"~"&amp;Sheet1!O1445,""))</f>
        <v/>
      </c>
      <c r="R1442" s="21" t="str">
        <f>IFERROR(VLOOKUP(Sheet1!Q1445,配置检查表!$Y:$Z,2,FALSE),"")</f>
        <v/>
      </c>
      <c r="S1442" s="39" t="str">
        <f>IF(AND(Sheet1!S1649=Sheet1!T1649,Sheet1!T1649&lt;&gt;0),Sheet1!S1649,IF(AND(Sheet1!S1649&lt;&gt;Sheet1!T1649,Sheet1!T1649&lt;&gt;0),Sheet1!S1649&amp;"~"&amp;Sheet1!T1649,""))</f>
        <v/>
      </c>
      <c r="T1442" s="21" t="str">
        <f>IFERROR(VLOOKUP(Sheet1!V1445,配置检查表!$Y:$Z,2,FALSE),"")</f>
        <v/>
      </c>
      <c r="U1442" s="39" t="str">
        <f>IF(AND(Sheet1!X1649=Sheet1!Y1649,Sheet1!Y1649&lt;&gt;0),Sheet1!X1649,IF(AND(Sheet1!X1649&lt;&gt;Sheet1!Y1649,Sheet1!Y1649&lt;&gt;0),Sheet1!X1649&amp;"~"&amp;Sheet1!Y1649,""))</f>
        <v/>
      </c>
      <c r="V1442" s="21" t="str">
        <f>IFERROR(VLOOKUP(Sheet1!XAA,配置检查表!$Y:$Z,2,FALSE),"")</f>
        <v/>
      </c>
      <c r="W1442" s="21" t="str">
        <f>IF(AND(Sheet1!AC1649=Sheet1!AD1649,Sheet1!AD1649&lt;&gt;0),Sheet1!AC1649,IF(AND(Sheet1!AC1649&lt;&gt;Sheet1!AD1649,Sheet1!AD1649&lt;&gt;0),Sheet1!AC1649&amp;"~"&amp;Sheet1!AD1649,""))</f>
        <v/>
      </c>
    </row>
    <row r="1443" spans="1:23">
      <c r="A1443" s="3">
        <v>40025</v>
      </c>
      <c r="B1443" s="3" t="s">
        <v>2521</v>
      </c>
      <c r="C1443" s="3" t="s">
        <v>2522</v>
      </c>
      <c r="D1443" s="21" t="str">
        <f>IF(OR(Sheet1!I1446&lt;&gt;Sheet1!AF1446,Sheet1!AG1446&lt;&gt;Sheet1!J1446),"有影响","-")</f>
        <v>-</v>
      </c>
      <c r="E1443" s="21" t="str">
        <f>IF(OR(Sheet1!N1446&lt;&gt;Sheet1!AH1446,Sheet1!AI1446&lt;&gt;Sheet1!O1446),"有影响","-")</f>
        <v>-</v>
      </c>
      <c r="F1443" s="21" t="str">
        <f>IF(OR(Sheet1!S1446&lt;&gt;Sheet1!AJ1446,Sheet1!AK1446&lt;&gt;Sheet1!T1446),"有影响","-")</f>
        <v>-</v>
      </c>
      <c r="G1443" s="21" t="str">
        <f>IF(OR(Sheet1!X1446&lt;&gt;Sheet1!AL1446,Sheet1!AM1446&lt;&gt;Sheet1!Y1446),"有影响","-")</f>
        <v>-</v>
      </c>
      <c r="H1443" s="21" t="str">
        <f>IF(OR(Sheet1!AC1446&lt;&gt;Sheet1!AN1446,Sheet1!AO1446&lt;&gt;Sheet1!AD1446),"有影响","-")</f>
        <v>-</v>
      </c>
      <c r="I1443" s="21" t="str">
        <f>IF(Sheet1!G1446=0,"出错","-")</f>
        <v>-</v>
      </c>
      <c r="J1443" s="21" t="str">
        <f>IF(AND(Sheet1!G1446=0,Sheet1!L1446&lt;&gt;0),"出错","-")</f>
        <v>-</v>
      </c>
      <c r="K1443" s="21" t="str">
        <f>IF(AND(Sheet1!G1446=0,Sheet1!L1446=0,Sheet1!Q1446&lt;&gt;0),"出错","-")</f>
        <v>-</v>
      </c>
      <c r="L1443" s="21" t="str">
        <f>IF(AND(Sheet1!G1446=0,Sheet1!L1446=0,Sheet1!Q1446=0,Sheet1!V1446&lt;&gt;0),"出错","-")</f>
        <v>-</v>
      </c>
      <c r="M1443" s="21" t="str">
        <f>IF(AND(Sheet1!G1446=0,Sheet1!L1446=0,Sheet1!Q1446=0,Sheet1!V1446=0,Sheet1!AA1446&lt;&gt;0),"出错","-")</f>
        <v>-</v>
      </c>
      <c r="N1443" s="21" t="str">
        <f>IFERROR(VLOOKUP(Sheet1!G1446,配置检查表!$Y:$Z,2,FALSE),"")</f>
        <v>精灵魂珠</v>
      </c>
      <c r="O1443" s="21" t="str">
        <f>IF(AND(Sheet1!I1446=Sheet1!J1446,Sheet1!J1446&lt;&gt;0),Sheet1!I1446,IF(AND(Sheet1!I1446&lt;&gt;Sheet1!J1446,Sheet1!J1446&lt;&gt;0),Sheet1!I1446&amp;"~"&amp;Sheet1!J1446,""))</f>
        <v>15~22</v>
      </c>
      <c r="P1443" s="21" t="str">
        <f>IFERROR(VLOOKUP(Sheet1!L1446,配置检查表!$Y:$Z,2,FALSE),"")</f>
        <v/>
      </c>
      <c r="Q1443" s="21" t="str">
        <f>IF(AND(Sheet1!N1446=Sheet1!O1446,Sheet1!O1446&lt;&gt;0),Sheet1!N1446,IF(AND(Sheet1!N1446&lt;&gt;Sheet1!O1446,Sheet1!O1446&lt;&gt;0),Sheet1!N1446&amp;"~"&amp;Sheet1!O1446,""))</f>
        <v/>
      </c>
      <c r="R1443" s="21" t="str">
        <f>IFERROR(VLOOKUP(Sheet1!Q1446,配置检查表!$Y:$Z,2,FALSE),"")</f>
        <v/>
      </c>
      <c r="S1443" s="39" t="str">
        <f>IF(AND(Sheet1!S1650=Sheet1!T1650,Sheet1!T1650&lt;&gt;0),Sheet1!S1650,IF(AND(Sheet1!S1650&lt;&gt;Sheet1!T1650,Sheet1!T1650&lt;&gt;0),Sheet1!S1650&amp;"~"&amp;Sheet1!T1650,""))</f>
        <v/>
      </c>
      <c r="T1443" s="21" t="str">
        <f>IFERROR(VLOOKUP(Sheet1!V1446,配置检查表!$Y:$Z,2,FALSE),"")</f>
        <v/>
      </c>
      <c r="U1443" s="39" t="str">
        <f>IF(AND(Sheet1!X1650=Sheet1!Y1650,Sheet1!Y1650&lt;&gt;0),Sheet1!X1650,IF(AND(Sheet1!X1650&lt;&gt;Sheet1!Y1650,Sheet1!Y1650&lt;&gt;0),Sheet1!X1650&amp;"~"&amp;Sheet1!Y1650,""))</f>
        <v/>
      </c>
      <c r="V1443" s="21" t="str">
        <f>IFERROR(VLOOKUP(Sheet1!XAA,配置检查表!$Y:$Z,2,FALSE),"")</f>
        <v/>
      </c>
      <c r="W1443" s="21" t="str">
        <f>IF(AND(Sheet1!AC1650=Sheet1!AD1650,Sheet1!AD1650&lt;&gt;0),Sheet1!AC1650,IF(AND(Sheet1!AC1650&lt;&gt;Sheet1!AD1650,Sheet1!AD1650&lt;&gt;0),Sheet1!AC1650&amp;"~"&amp;Sheet1!AD1650,""))</f>
        <v/>
      </c>
    </row>
    <row r="1444" spans="1:23">
      <c r="A1444" s="3">
        <v>40026</v>
      </c>
      <c r="B1444" s="3" t="s">
        <v>2521</v>
      </c>
      <c r="C1444" s="3" t="s">
        <v>2522</v>
      </c>
      <c r="D1444" s="21" t="str">
        <f>IF(OR(Sheet1!I1447&lt;&gt;Sheet1!AF1447,Sheet1!AG1447&lt;&gt;Sheet1!J1447),"有影响","-")</f>
        <v>-</v>
      </c>
      <c r="E1444" s="21" t="str">
        <f>IF(OR(Sheet1!N1447&lt;&gt;Sheet1!AH1447,Sheet1!AI1447&lt;&gt;Sheet1!O1447),"有影响","-")</f>
        <v>-</v>
      </c>
      <c r="F1444" s="21" t="str">
        <f>IF(OR(Sheet1!S1447&lt;&gt;Sheet1!AJ1447,Sheet1!AK1447&lt;&gt;Sheet1!T1447),"有影响","-")</f>
        <v>-</v>
      </c>
      <c r="G1444" s="21" t="str">
        <f>IF(OR(Sheet1!X1447&lt;&gt;Sheet1!AL1447,Sheet1!AM1447&lt;&gt;Sheet1!Y1447),"有影响","-")</f>
        <v>-</v>
      </c>
      <c r="H1444" s="21" t="str">
        <f>IF(OR(Sheet1!AC1447&lt;&gt;Sheet1!AN1447,Sheet1!AO1447&lt;&gt;Sheet1!AD1447),"有影响","-")</f>
        <v>-</v>
      </c>
      <c r="I1444" s="21" t="str">
        <f>IF(Sheet1!G1447=0,"出错","-")</f>
        <v>-</v>
      </c>
      <c r="J1444" s="21" t="str">
        <f>IF(AND(Sheet1!G1447=0,Sheet1!L1447&lt;&gt;0),"出错","-")</f>
        <v>-</v>
      </c>
      <c r="K1444" s="21" t="str">
        <f>IF(AND(Sheet1!G1447=0,Sheet1!L1447=0,Sheet1!Q1447&lt;&gt;0),"出错","-")</f>
        <v>-</v>
      </c>
      <c r="L1444" s="21" t="str">
        <f>IF(AND(Sheet1!G1447=0,Sheet1!L1447=0,Sheet1!Q1447=0,Sheet1!V1447&lt;&gt;0),"出错","-")</f>
        <v>-</v>
      </c>
      <c r="M1444" s="21" t="str">
        <f>IF(AND(Sheet1!G1447=0,Sheet1!L1447=0,Sheet1!Q1447=0,Sheet1!V1447=0,Sheet1!AA1447&lt;&gt;0),"出错","-")</f>
        <v>-</v>
      </c>
      <c r="N1444" s="21" t="str">
        <f>IFERROR(VLOOKUP(Sheet1!G1447,配置检查表!$Y:$Z,2,FALSE),"")</f>
        <v>精灵魂珠</v>
      </c>
      <c r="O1444" s="21" t="str">
        <f>IF(AND(Sheet1!I1447=Sheet1!J1447,Sheet1!J1447&lt;&gt;0),Sheet1!I1447,IF(AND(Sheet1!I1447&lt;&gt;Sheet1!J1447,Sheet1!J1447&lt;&gt;0),Sheet1!I1447&amp;"~"&amp;Sheet1!J1447,""))</f>
        <v>16~23</v>
      </c>
      <c r="P1444" s="21" t="str">
        <f>IFERROR(VLOOKUP(Sheet1!L1447,配置检查表!$Y:$Z,2,FALSE),"")</f>
        <v/>
      </c>
      <c r="Q1444" s="21" t="str">
        <f>IF(AND(Sheet1!N1447=Sheet1!O1447,Sheet1!O1447&lt;&gt;0),Sheet1!N1447,IF(AND(Sheet1!N1447&lt;&gt;Sheet1!O1447,Sheet1!O1447&lt;&gt;0),Sheet1!N1447&amp;"~"&amp;Sheet1!O1447,""))</f>
        <v/>
      </c>
      <c r="R1444" s="21" t="str">
        <f>IFERROR(VLOOKUP(Sheet1!Q1447,配置检查表!$Y:$Z,2,FALSE),"")</f>
        <v/>
      </c>
      <c r="S1444" s="39" t="str">
        <f>IF(AND(Sheet1!S1651=Sheet1!T1651,Sheet1!T1651&lt;&gt;0),Sheet1!S1651,IF(AND(Sheet1!S1651&lt;&gt;Sheet1!T1651,Sheet1!T1651&lt;&gt;0),Sheet1!S1651&amp;"~"&amp;Sheet1!T1651,""))</f>
        <v/>
      </c>
      <c r="T1444" s="21" t="str">
        <f>IFERROR(VLOOKUP(Sheet1!V1447,配置检查表!$Y:$Z,2,FALSE),"")</f>
        <v/>
      </c>
      <c r="U1444" s="39" t="str">
        <f>IF(AND(Sheet1!X1651=Sheet1!Y1651,Sheet1!Y1651&lt;&gt;0),Sheet1!X1651,IF(AND(Sheet1!X1651&lt;&gt;Sheet1!Y1651,Sheet1!Y1651&lt;&gt;0),Sheet1!X1651&amp;"~"&amp;Sheet1!Y1651,""))</f>
        <v/>
      </c>
      <c r="V1444" s="21" t="str">
        <f>IFERROR(VLOOKUP(Sheet1!XAA,配置检查表!$Y:$Z,2,FALSE),"")</f>
        <v/>
      </c>
      <c r="W1444" s="21" t="str">
        <f>IF(AND(Sheet1!AC1651=Sheet1!AD1651,Sheet1!AD1651&lt;&gt;0),Sheet1!AC1651,IF(AND(Sheet1!AC1651&lt;&gt;Sheet1!AD1651,Sheet1!AD1651&lt;&gt;0),Sheet1!AC1651&amp;"~"&amp;Sheet1!AD1651,""))</f>
        <v/>
      </c>
    </row>
    <row r="1445" spans="1:23">
      <c r="A1445" s="3">
        <v>40027</v>
      </c>
      <c r="B1445" s="3" t="s">
        <v>2521</v>
      </c>
      <c r="C1445" s="3" t="s">
        <v>2522</v>
      </c>
      <c r="D1445" s="21" t="str">
        <f>IF(OR(Sheet1!I1448&lt;&gt;Sheet1!AF1448,Sheet1!AG1448&lt;&gt;Sheet1!J1448),"有影响","-")</f>
        <v>-</v>
      </c>
      <c r="E1445" s="21" t="str">
        <f>IF(OR(Sheet1!N1448&lt;&gt;Sheet1!AH1448,Sheet1!AI1448&lt;&gt;Sheet1!O1448),"有影响","-")</f>
        <v>-</v>
      </c>
      <c r="F1445" s="21" t="str">
        <f>IF(OR(Sheet1!S1448&lt;&gt;Sheet1!AJ1448,Sheet1!AK1448&lt;&gt;Sheet1!T1448),"有影响","-")</f>
        <v>-</v>
      </c>
      <c r="G1445" s="21" t="str">
        <f>IF(OR(Sheet1!X1448&lt;&gt;Sheet1!AL1448,Sheet1!AM1448&lt;&gt;Sheet1!Y1448),"有影响","-")</f>
        <v>-</v>
      </c>
      <c r="H1445" s="21" t="str">
        <f>IF(OR(Sheet1!AC1448&lt;&gt;Sheet1!AN1448,Sheet1!AO1448&lt;&gt;Sheet1!AD1448),"有影响","-")</f>
        <v>-</v>
      </c>
      <c r="I1445" s="21" t="str">
        <f>IF(Sheet1!G1448=0,"出错","-")</f>
        <v>-</v>
      </c>
      <c r="J1445" s="21" t="str">
        <f>IF(AND(Sheet1!G1448=0,Sheet1!L1448&lt;&gt;0),"出错","-")</f>
        <v>-</v>
      </c>
      <c r="K1445" s="21" t="str">
        <f>IF(AND(Sheet1!G1448=0,Sheet1!L1448=0,Sheet1!Q1448&lt;&gt;0),"出错","-")</f>
        <v>-</v>
      </c>
      <c r="L1445" s="21" t="str">
        <f>IF(AND(Sheet1!G1448=0,Sheet1!L1448=0,Sheet1!Q1448=0,Sheet1!V1448&lt;&gt;0),"出错","-")</f>
        <v>-</v>
      </c>
      <c r="M1445" s="21" t="str">
        <f>IF(AND(Sheet1!G1448=0,Sheet1!L1448=0,Sheet1!Q1448=0,Sheet1!V1448=0,Sheet1!AA1448&lt;&gt;0),"出错","-")</f>
        <v>-</v>
      </c>
      <c r="N1445" s="21" t="str">
        <f>IFERROR(VLOOKUP(Sheet1!G1448,配置检查表!$Y:$Z,2,FALSE),"")</f>
        <v>精灵魂珠</v>
      </c>
      <c r="O1445" s="21" t="str">
        <f>IF(AND(Sheet1!I1448=Sheet1!J1448,Sheet1!J1448&lt;&gt;0),Sheet1!I1448,IF(AND(Sheet1!I1448&lt;&gt;Sheet1!J1448,Sheet1!J1448&lt;&gt;0),Sheet1!I1448&amp;"~"&amp;Sheet1!J1448,""))</f>
        <v>17~26</v>
      </c>
      <c r="P1445" s="21" t="str">
        <f>IFERROR(VLOOKUP(Sheet1!L1448,配置检查表!$Y:$Z,2,FALSE),"")</f>
        <v/>
      </c>
      <c r="Q1445" s="21" t="str">
        <f>IF(AND(Sheet1!N1448=Sheet1!O1448,Sheet1!O1448&lt;&gt;0),Sheet1!N1448,IF(AND(Sheet1!N1448&lt;&gt;Sheet1!O1448,Sheet1!O1448&lt;&gt;0),Sheet1!N1448&amp;"~"&amp;Sheet1!O1448,""))</f>
        <v/>
      </c>
      <c r="R1445" s="21" t="str">
        <f>IFERROR(VLOOKUP(Sheet1!Q1448,配置检查表!$Y:$Z,2,FALSE),"")</f>
        <v/>
      </c>
      <c r="S1445" s="39" t="str">
        <f>IF(AND(Sheet1!S1652=Sheet1!T1652,Sheet1!T1652&lt;&gt;0),Sheet1!S1652,IF(AND(Sheet1!S1652&lt;&gt;Sheet1!T1652,Sheet1!T1652&lt;&gt;0),Sheet1!S1652&amp;"~"&amp;Sheet1!T1652,""))</f>
        <v/>
      </c>
      <c r="T1445" s="21" t="str">
        <f>IFERROR(VLOOKUP(Sheet1!V1448,配置检查表!$Y:$Z,2,FALSE),"")</f>
        <v/>
      </c>
      <c r="U1445" s="39" t="str">
        <f>IF(AND(Sheet1!X1652=Sheet1!Y1652,Sheet1!Y1652&lt;&gt;0),Sheet1!X1652,IF(AND(Sheet1!X1652&lt;&gt;Sheet1!Y1652,Sheet1!Y1652&lt;&gt;0),Sheet1!X1652&amp;"~"&amp;Sheet1!Y1652,""))</f>
        <v/>
      </c>
      <c r="V1445" s="21" t="str">
        <f>IFERROR(VLOOKUP(Sheet1!XAA,配置检查表!$Y:$Z,2,FALSE),"")</f>
        <v/>
      </c>
      <c r="W1445" s="21" t="str">
        <f>IF(AND(Sheet1!AC1652=Sheet1!AD1652,Sheet1!AD1652&lt;&gt;0),Sheet1!AC1652,IF(AND(Sheet1!AC1652&lt;&gt;Sheet1!AD1652,Sheet1!AD1652&lt;&gt;0),Sheet1!AC1652&amp;"~"&amp;Sheet1!AD1652,""))</f>
        <v/>
      </c>
    </row>
    <row r="1446" spans="1:23">
      <c r="A1446" s="3">
        <v>40028</v>
      </c>
      <c r="B1446" s="3" t="s">
        <v>2521</v>
      </c>
      <c r="C1446" s="3" t="s">
        <v>2522</v>
      </c>
      <c r="D1446" s="21" t="str">
        <f>IF(OR(Sheet1!I1449&lt;&gt;Sheet1!AF1449,Sheet1!AG1449&lt;&gt;Sheet1!J1449),"有影响","-")</f>
        <v>-</v>
      </c>
      <c r="E1446" s="21" t="str">
        <f>IF(OR(Sheet1!N1449&lt;&gt;Sheet1!AH1449,Sheet1!AI1449&lt;&gt;Sheet1!O1449),"有影响","-")</f>
        <v>-</v>
      </c>
      <c r="F1446" s="21" t="str">
        <f>IF(OR(Sheet1!S1449&lt;&gt;Sheet1!AJ1449,Sheet1!AK1449&lt;&gt;Sheet1!T1449),"有影响","-")</f>
        <v>-</v>
      </c>
      <c r="G1446" s="21" t="str">
        <f>IF(OR(Sheet1!X1449&lt;&gt;Sheet1!AL1449,Sheet1!AM1449&lt;&gt;Sheet1!Y1449),"有影响","-")</f>
        <v>-</v>
      </c>
      <c r="H1446" s="21" t="str">
        <f>IF(OR(Sheet1!AC1449&lt;&gt;Sheet1!AN1449,Sheet1!AO1449&lt;&gt;Sheet1!AD1449),"有影响","-")</f>
        <v>-</v>
      </c>
      <c r="I1446" s="21" t="str">
        <f>IF(Sheet1!G1449=0,"出错","-")</f>
        <v>-</v>
      </c>
      <c r="J1446" s="21" t="str">
        <f>IF(AND(Sheet1!G1449=0,Sheet1!L1449&lt;&gt;0),"出错","-")</f>
        <v>-</v>
      </c>
      <c r="K1446" s="21" t="str">
        <f>IF(AND(Sheet1!G1449=0,Sheet1!L1449=0,Sheet1!Q1449&lt;&gt;0),"出错","-")</f>
        <v>-</v>
      </c>
      <c r="L1446" s="21" t="str">
        <f>IF(AND(Sheet1!G1449=0,Sheet1!L1449=0,Sheet1!Q1449=0,Sheet1!V1449&lt;&gt;0),"出错","-")</f>
        <v>-</v>
      </c>
      <c r="M1446" s="21" t="str">
        <f>IF(AND(Sheet1!G1449=0,Sheet1!L1449=0,Sheet1!Q1449=0,Sheet1!V1449=0,Sheet1!AA1449&lt;&gt;0),"出错","-")</f>
        <v>-</v>
      </c>
      <c r="N1446" s="21" t="str">
        <f>IFERROR(VLOOKUP(Sheet1!G1449,配置检查表!$Y:$Z,2,FALSE),"")</f>
        <v>精灵魂珠</v>
      </c>
      <c r="O1446" s="21" t="str">
        <f>IF(AND(Sheet1!I1449=Sheet1!J1449,Sheet1!J1449&lt;&gt;0),Sheet1!I1449,IF(AND(Sheet1!I1449&lt;&gt;Sheet1!J1449,Sheet1!J1449&lt;&gt;0),Sheet1!I1449&amp;"~"&amp;Sheet1!J1449,""))</f>
        <v>18~27</v>
      </c>
      <c r="P1446" s="21" t="str">
        <f>IFERROR(VLOOKUP(Sheet1!L1449,配置检查表!$Y:$Z,2,FALSE),"")</f>
        <v/>
      </c>
      <c r="Q1446" s="21" t="str">
        <f>IF(AND(Sheet1!N1449=Sheet1!O1449,Sheet1!O1449&lt;&gt;0),Sheet1!N1449,IF(AND(Sheet1!N1449&lt;&gt;Sheet1!O1449,Sheet1!O1449&lt;&gt;0),Sheet1!N1449&amp;"~"&amp;Sheet1!O1449,""))</f>
        <v/>
      </c>
      <c r="R1446" s="21" t="str">
        <f>IFERROR(VLOOKUP(Sheet1!Q1449,配置检查表!$Y:$Z,2,FALSE),"")</f>
        <v/>
      </c>
      <c r="S1446" s="39" t="str">
        <f>IF(AND(Sheet1!S1653=Sheet1!T1653,Sheet1!T1653&lt;&gt;0),Sheet1!S1653,IF(AND(Sheet1!S1653&lt;&gt;Sheet1!T1653,Sheet1!T1653&lt;&gt;0),Sheet1!S1653&amp;"~"&amp;Sheet1!T1653,""))</f>
        <v/>
      </c>
      <c r="T1446" s="21" t="str">
        <f>IFERROR(VLOOKUP(Sheet1!V1449,配置检查表!$Y:$Z,2,FALSE),"")</f>
        <v/>
      </c>
      <c r="U1446" s="39" t="str">
        <f>IF(AND(Sheet1!X1653=Sheet1!Y1653,Sheet1!Y1653&lt;&gt;0),Sheet1!X1653,IF(AND(Sheet1!X1653&lt;&gt;Sheet1!Y1653,Sheet1!Y1653&lt;&gt;0),Sheet1!X1653&amp;"~"&amp;Sheet1!Y1653,""))</f>
        <v/>
      </c>
      <c r="V1446" s="21" t="str">
        <f>IFERROR(VLOOKUP(Sheet1!XAA,配置检查表!$Y:$Z,2,FALSE),"")</f>
        <v/>
      </c>
      <c r="W1446" s="21" t="str">
        <f>IF(AND(Sheet1!AC1653=Sheet1!AD1653,Sheet1!AD1653&lt;&gt;0),Sheet1!AC1653,IF(AND(Sheet1!AC1653&lt;&gt;Sheet1!AD1653,Sheet1!AD1653&lt;&gt;0),Sheet1!AC1653&amp;"~"&amp;Sheet1!AD1653,""))</f>
        <v/>
      </c>
    </row>
    <row r="1447" spans="1:23">
      <c r="A1447" s="3">
        <v>40029</v>
      </c>
      <c r="B1447" s="3" t="s">
        <v>2521</v>
      </c>
      <c r="C1447" s="3" t="s">
        <v>2522</v>
      </c>
      <c r="D1447" s="21" t="str">
        <f>IF(OR(Sheet1!I1450&lt;&gt;Sheet1!AF1450,Sheet1!AG1450&lt;&gt;Sheet1!J1450),"有影响","-")</f>
        <v>-</v>
      </c>
      <c r="E1447" s="21" t="str">
        <f>IF(OR(Sheet1!N1450&lt;&gt;Sheet1!AH1450,Sheet1!AI1450&lt;&gt;Sheet1!O1450),"有影响","-")</f>
        <v>-</v>
      </c>
      <c r="F1447" s="21" t="str">
        <f>IF(OR(Sheet1!S1450&lt;&gt;Sheet1!AJ1450,Sheet1!AK1450&lt;&gt;Sheet1!T1450),"有影响","-")</f>
        <v>-</v>
      </c>
      <c r="G1447" s="21" t="str">
        <f>IF(OR(Sheet1!X1450&lt;&gt;Sheet1!AL1450,Sheet1!AM1450&lt;&gt;Sheet1!Y1450),"有影响","-")</f>
        <v>-</v>
      </c>
      <c r="H1447" s="21" t="str">
        <f>IF(OR(Sheet1!AC1450&lt;&gt;Sheet1!AN1450,Sheet1!AO1450&lt;&gt;Sheet1!AD1450),"有影响","-")</f>
        <v>-</v>
      </c>
      <c r="I1447" s="21" t="str">
        <f>IF(Sheet1!G1450=0,"出错","-")</f>
        <v>-</v>
      </c>
      <c r="J1447" s="21" t="str">
        <f>IF(AND(Sheet1!G1450=0,Sheet1!L1450&lt;&gt;0),"出错","-")</f>
        <v>-</v>
      </c>
      <c r="K1447" s="21" t="str">
        <f>IF(AND(Sheet1!G1450=0,Sheet1!L1450=0,Sheet1!Q1450&lt;&gt;0),"出错","-")</f>
        <v>-</v>
      </c>
      <c r="L1447" s="21" t="str">
        <f>IF(AND(Sheet1!G1450=0,Sheet1!L1450=0,Sheet1!Q1450=0,Sheet1!V1450&lt;&gt;0),"出错","-")</f>
        <v>-</v>
      </c>
      <c r="M1447" s="21" t="str">
        <f>IF(AND(Sheet1!G1450=0,Sheet1!L1450=0,Sheet1!Q1450=0,Sheet1!V1450=0,Sheet1!AA1450&lt;&gt;0),"出错","-")</f>
        <v>-</v>
      </c>
      <c r="N1447" s="21" t="str">
        <f>IFERROR(VLOOKUP(Sheet1!G1450,配置检查表!$Y:$Z,2,FALSE),"")</f>
        <v>精灵魂珠</v>
      </c>
      <c r="O1447" s="21" t="str">
        <f>IF(AND(Sheet1!I1450=Sheet1!J1450,Sheet1!J1450&lt;&gt;0),Sheet1!I1450,IF(AND(Sheet1!I1450&lt;&gt;Sheet1!J1450,Sheet1!J1450&lt;&gt;0),Sheet1!I1450&amp;"~"&amp;Sheet1!J1450,""))</f>
        <v>15~22</v>
      </c>
      <c r="P1447" s="21" t="str">
        <f>IFERROR(VLOOKUP(Sheet1!L1450,配置检查表!$Y:$Z,2,FALSE),"")</f>
        <v/>
      </c>
      <c r="Q1447" s="21" t="str">
        <f>IF(AND(Sheet1!N1450=Sheet1!O1450,Sheet1!O1450&lt;&gt;0),Sheet1!N1450,IF(AND(Sheet1!N1450&lt;&gt;Sheet1!O1450,Sheet1!O1450&lt;&gt;0),Sheet1!N1450&amp;"~"&amp;Sheet1!O1450,""))</f>
        <v/>
      </c>
      <c r="R1447" s="21" t="str">
        <f>IFERROR(VLOOKUP(Sheet1!Q1450,配置检查表!$Y:$Z,2,FALSE),"")</f>
        <v/>
      </c>
      <c r="S1447" s="39" t="str">
        <f>IF(AND(Sheet1!S1654=Sheet1!T1654,Sheet1!T1654&lt;&gt;0),Sheet1!S1654,IF(AND(Sheet1!S1654&lt;&gt;Sheet1!T1654,Sheet1!T1654&lt;&gt;0),Sheet1!S1654&amp;"~"&amp;Sheet1!T1654,""))</f>
        <v/>
      </c>
      <c r="T1447" s="21" t="str">
        <f>IFERROR(VLOOKUP(Sheet1!V1450,配置检查表!$Y:$Z,2,FALSE),"")</f>
        <v/>
      </c>
      <c r="U1447" s="39" t="str">
        <f>IF(AND(Sheet1!X1654=Sheet1!Y1654,Sheet1!Y1654&lt;&gt;0),Sheet1!X1654,IF(AND(Sheet1!X1654&lt;&gt;Sheet1!Y1654,Sheet1!Y1654&lt;&gt;0),Sheet1!X1654&amp;"~"&amp;Sheet1!Y1654,""))</f>
        <v/>
      </c>
      <c r="V1447" s="21" t="str">
        <f>IFERROR(VLOOKUP(Sheet1!XAA,配置检查表!$Y:$Z,2,FALSE),"")</f>
        <v/>
      </c>
      <c r="W1447" s="21" t="str">
        <f>IF(AND(Sheet1!AC1654=Sheet1!AD1654,Sheet1!AD1654&lt;&gt;0),Sheet1!AC1654,IF(AND(Sheet1!AC1654&lt;&gt;Sheet1!AD1654,Sheet1!AD1654&lt;&gt;0),Sheet1!AC1654&amp;"~"&amp;Sheet1!AD1654,""))</f>
        <v/>
      </c>
    </row>
    <row r="1448" spans="1:23">
      <c r="A1448" s="3">
        <v>40030</v>
      </c>
      <c r="B1448" s="3" t="s">
        <v>2521</v>
      </c>
      <c r="C1448" s="3" t="s">
        <v>2522</v>
      </c>
      <c r="D1448" s="21" t="str">
        <f>IF(OR(Sheet1!I1451&lt;&gt;Sheet1!AF1451,Sheet1!AG1451&lt;&gt;Sheet1!J1451),"有影响","-")</f>
        <v>-</v>
      </c>
      <c r="E1448" s="21" t="str">
        <f>IF(OR(Sheet1!N1451&lt;&gt;Sheet1!AH1451,Sheet1!AI1451&lt;&gt;Sheet1!O1451),"有影响","-")</f>
        <v>-</v>
      </c>
      <c r="F1448" s="21" t="str">
        <f>IF(OR(Sheet1!S1451&lt;&gt;Sheet1!AJ1451,Sheet1!AK1451&lt;&gt;Sheet1!T1451),"有影响","-")</f>
        <v>-</v>
      </c>
      <c r="G1448" s="21" t="str">
        <f>IF(OR(Sheet1!X1451&lt;&gt;Sheet1!AL1451,Sheet1!AM1451&lt;&gt;Sheet1!Y1451),"有影响","-")</f>
        <v>-</v>
      </c>
      <c r="H1448" s="21" t="str">
        <f>IF(OR(Sheet1!AC1451&lt;&gt;Sheet1!AN1451,Sheet1!AO1451&lt;&gt;Sheet1!AD1451),"有影响","-")</f>
        <v>-</v>
      </c>
      <c r="I1448" s="21" t="str">
        <f>IF(Sheet1!G1451=0,"出错","-")</f>
        <v>-</v>
      </c>
      <c r="J1448" s="21" t="str">
        <f>IF(AND(Sheet1!G1451=0,Sheet1!L1451&lt;&gt;0),"出错","-")</f>
        <v>-</v>
      </c>
      <c r="K1448" s="21" t="str">
        <f>IF(AND(Sheet1!G1451=0,Sheet1!L1451=0,Sheet1!Q1451&lt;&gt;0),"出错","-")</f>
        <v>-</v>
      </c>
      <c r="L1448" s="21" t="str">
        <f>IF(AND(Sheet1!G1451=0,Sheet1!L1451=0,Sheet1!Q1451=0,Sheet1!V1451&lt;&gt;0),"出错","-")</f>
        <v>-</v>
      </c>
      <c r="M1448" s="21" t="str">
        <f>IF(AND(Sheet1!G1451=0,Sheet1!L1451=0,Sheet1!Q1451=0,Sheet1!V1451=0,Sheet1!AA1451&lt;&gt;0),"出错","-")</f>
        <v>-</v>
      </c>
      <c r="N1448" s="21" t="str">
        <f>IFERROR(VLOOKUP(Sheet1!G1451,配置检查表!$Y:$Z,2,FALSE),"")</f>
        <v>精灵魂珠</v>
      </c>
      <c r="O1448" s="21" t="str">
        <f>IF(AND(Sheet1!I1451=Sheet1!J1451,Sheet1!J1451&lt;&gt;0),Sheet1!I1451,IF(AND(Sheet1!I1451&lt;&gt;Sheet1!J1451,Sheet1!J1451&lt;&gt;0),Sheet1!I1451&amp;"~"&amp;Sheet1!J1451,""))</f>
        <v>16~23</v>
      </c>
      <c r="P1448" s="21" t="str">
        <f>IFERROR(VLOOKUP(Sheet1!L1451,配置检查表!$Y:$Z,2,FALSE),"")</f>
        <v>星屑（值）</v>
      </c>
      <c r="Q1448" s="21" t="str">
        <f>IF(AND(Sheet1!N1451=Sheet1!O1451,Sheet1!O1451&lt;&gt;0),Sheet1!N1451,IF(AND(Sheet1!N1451&lt;&gt;Sheet1!O1451,Sheet1!O1451&lt;&gt;0),Sheet1!N1451&amp;"~"&amp;Sheet1!O1451,""))</f>
        <v>32~46</v>
      </c>
      <c r="R1448" s="21" t="str">
        <f>IFERROR(VLOOKUP(Sheet1!Q1451,配置检查表!$Y:$Z,2,FALSE),"")</f>
        <v/>
      </c>
      <c r="S1448" s="39" t="str">
        <f>IF(AND(Sheet1!S1655=Sheet1!T1655,Sheet1!T1655&lt;&gt;0),Sheet1!S1655,IF(AND(Sheet1!S1655&lt;&gt;Sheet1!T1655,Sheet1!T1655&lt;&gt;0),Sheet1!S1655&amp;"~"&amp;Sheet1!T1655,""))</f>
        <v/>
      </c>
      <c r="T1448" s="21" t="str">
        <f>IFERROR(VLOOKUP(Sheet1!V1451,配置检查表!$Y:$Z,2,FALSE),"")</f>
        <v/>
      </c>
      <c r="U1448" s="39" t="str">
        <f>IF(AND(Sheet1!X1655=Sheet1!Y1655,Sheet1!Y1655&lt;&gt;0),Sheet1!X1655,IF(AND(Sheet1!X1655&lt;&gt;Sheet1!Y1655,Sheet1!Y1655&lt;&gt;0),Sheet1!X1655&amp;"~"&amp;Sheet1!Y1655,""))</f>
        <v/>
      </c>
      <c r="V1448" s="21" t="str">
        <f>IFERROR(VLOOKUP(Sheet1!XAA,配置检查表!$Y:$Z,2,FALSE),"")</f>
        <v/>
      </c>
      <c r="W1448" s="21" t="str">
        <f>IF(AND(Sheet1!AC1655=Sheet1!AD1655,Sheet1!AD1655&lt;&gt;0),Sheet1!AC1655,IF(AND(Sheet1!AC1655&lt;&gt;Sheet1!AD1655,Sheet1!AD1655&lt;&gt;0),Sheet1!AC1655&amp;"~"&amp;Sheet1!AD1655,""))</f>
        <v/>
      </c>
    </row>
    <row r="1449" spans="1:23">
      <c r="A1449" s="3">
        <v>40031</v>
      </c>
      <c r="B1449" s="3" t="s">
        <v>2521</v>
      </c>
      <c r="C1449" s="3" t="s">
        <v>2522</v>
      </c>
      <c r="D1449" s="21" t="str">
        <f>IF(OR(Sheet1!I1452&lt;&gt;Sheet1!AF1452,Sheet1!AG1452&lt;&gt;Sheet1!J1452),"有影响","-")</f>
        <v>-</v>
      </c>
      <c r="E1449" s="21" t="str">
        <f>IF(OR(Sheet1!N1452&lt;&gt;Sheet1!AH1452,Sheet1!AI1452&lt;&gt;Sheet1!O1452),"有影响","-")</f>
        <v>-</v>
      </c>
      <c r="F1449" s="21" t="str">
        <f>IF(OR(Sheet1!S1452&lt;&gt;Sheet1!AJ1452,Sheet1!AK1452&lt;&gt;Sheet1!T1452),"有影响","-")</f>
        <v>-</v>
      </c>
      <c r="G1449" s="21" t="str">
        <f>IF(OR(Sheet1!X1452&lt;&gt;Sheet1!AL1452,Sheet1!AM1452&lt;&gt;Sheet1!Y1452),"有影响","-")</f>
        <v>-</v>
      </c>
      <c r="H1449" s="21" t="str">
        <f>IF(OR(Sheet1!AC1452&lt;&gt;Sheet1!AN1452,Sheet1!AO1452&lt;&gt;Sheet1!AD1452),"有影响","-")</f>
        <v>-</v>
      </c>
      <c r="I1449" s="21" t="str">
        <f>IF(Sheet1!G1452=0,"出错","-")</f>
        <v>-</v>
      </c>
      <c r="J1449" s="21" t="str">
        <f>IF(AND(Sheet1!G1452=0,Sheet1!L1452&lt;&gt;0),"出错","-")</f>
        <v>-</v>
      </c>
      <c r="K1449" s="21" t="str">
        <f>IF(AND(Sheet1!G1452=0,Sheet1!L1452=0,Sheet1!Q1452&lt;&gt;0),"出错","-")</f>
        <v>-</v>
      </c>
      <c r="L1449" s="21" t="str">
        <f>IF(AND(Sheet1!G1452=0,Sheet1!L1452=0,Sheet1!Q1452=0,Sheet1!V1452&lt;&gt;0),"出错","-")</f>
        <v>-</v>
      </c>
      <c r="M1449" s="21" t="str">
        <f>IF(AND(Sheet1!G1452=0,Sheet1!L1452=0,Sheet1!Q1452=0,Sheet1!V1452=0,Sheet1!AA1452&lt;&gt;0),"出错","-")</f>
        <v>-</v>
      </c>
      <c r="N1449" s="21" t="str">
        <f>IFERROR(VLOOKUP(Sheet1!G1452,配置检查表!$Y:$Z,2,FALSE),"")</f>
        <v>精灵魂珠</v>
      </c>
      <c r="O1449" s="21" t="str">
        <f>IF(AND(Sheet1!I1452=Sheet1!J1452,Sheet1!J1452&lt;&gt;0),Sheet1!I1452,IF(AND(Sheet1!I1452&lt;&gt;Sheet1!J1452,Sheet1!J1452&lt;&gt;0),Sheet1!I1452&amp;"~"&amp;Sheet1!J1452,""))</f>
        <v>17~26</v>
      </c>
      <c r="P1449" s="21" t="str">
        <f>IFERROR(VLOOKUP(Sheet1!L1452,配置检查表!$Y:$Z,2,FALSE),"")</f>
        <v>星屑（值）</v>
      </c>
      <c r="Q1449" s="21" t="str">
        <f>IF(AND(Sheet1!N1452=Sheet1!O1452,Sheet1!O1452&lt;&gt;0),Sheet1!N1452,IF(AND(Sheet1!N1452&lt;&gt;Sheet1!O1452,Sheet1!O1452&lt;&gt;0),Sheet1!N1452&amp;"~"&amp;Sheet1!O1452,""))</f>
        <v>34~52</v>
      </c>
      <c r="R1449" s="21" t="str">
        <f>IFERROR(VLOOKUP(Sheet1!Q1452,配置检查表!$Y:$Z,2,FALSE),"")</f>
        <v/>
      </c>
      <c r="S1449" s="39" t="str">
        <f>IF(AND(Sheet1!S1656=Sheet1!T1656,Sheet1!T1656&lt;&gt;0),Sheet1!S1656,IF(AND(Sheet1!S1656&lt;&gt;Sheet1!T1656,Sheet1!T1656&lt;&gt;0),Sheet1!S1656&amp;"~"&amp;Sheet1!T1656,""))</f>
        <v/>
      </c>
      <c r="T1449" s="21" t="str">
        <f>IFERROR(VLOOKUP(Sheet1!V1452,配置检查表!$Y:$Z,2,FALSE),"")</f>
        <v/>
      </c>
      <c r="U1449" s="39" t="str">
        <f>IF(AND(Sheet1!X1656=Sheet1!Y1656,Sheet1!Y1656&lt;&gt;0),Sheet1!X1656,IF(AND(Sheet1!X1656&lt;&gt;Sheet1!Y1656,Sheet1!Y1656&lt;&gt;0),Sheet1!X1656&amp;"~"&amp;Sheet1!Y1656,""))</f>
        <v/>
      </c>
      <c r="V1449" s="21" t="str">
        <f>IFERROR(VLOOKUP(Sheet1!XAA,配置检查表!$Y:$Z,2,FALSE),"")</f>
        <v/>
      </c>
      <c r="W1449" s="21" t="str">
        <f>IF(AND(Sheet1!AC1656=Sheet1!AD1656,Sheet1!AD1656&lt;&gt;0),Sheet1!AC1656,IF(AND(Sheet1!AC1656&lt;&gt;Sheet1!AD1656,Sheet1!AD1656&lt;&gt;0),Sheet1!AC1656&amp;"~"&amp;Sheet1!AD1656,""))</f>
        <v/>
      </c>
    </row>
    <row r="1450" spans="1:23">
      <c r="A1450" s="3">
        <v>40032</v>
      </c>
      <c r="B1450" s="3" t="s">
        <v>2521</v>
      </c>
      <c r="C1450" s="3" t="s">
        <v>2522</v>
      </c>
      <c r="D1450" s="21" t="str">
        <f>IF(OR(Sheet1!I1453&lt;&gt;Sheet1!AF1453,Sheet1!AG1453&lt;&gt;Sheet1!J1453),"有影响","-")</f>
        <v>-</v>
      </c>
      <c r="E1450" s="21" t="str">
        <f>IF(OR(Sheet1!N1453&lt;&gt;Sheet1!AH1453,Sheet1!AI1453&lt;&gt;Sheet1!O1453),"有影响","-")</f>
        <v>-</v>
      </c>
      <c r="F1450" s="21" t="str">
        <f>IF(OR(Sheet1!S1453&lt;&gt;Sheet1!AJ1453,Sheet1!AK1453&lt;&gt;Sheet1!T1453),"有影响","-")</f>
        <v>-</v>
      </c>
      <c r="G1450" s="21" t="str">
        <f>IF(OR(Sheet1!X1453&lt;&gt;Sheet1!AL1453,Sheet1!AM1453&lt;&gt;Sheet1!Y1453),"有影响","-")</f>
        <v>-</v>
      </c>
      <c r="H1450" s="21" t="str">
        <f>IF(OR(Sheet1!AC1453&lt;&gt;Sheet1!AN1453,Sheet1!AO1453&lt;&gt;Sheet1!AD1453),"有影响","-")</f>
        <v>-</v>
      </c>
      <c r="I1450" s="21" t="str">
        <f>IF(Sheet1!G1453=0,"出错","-")</f>
        <v>-</v>
      </c>
      <c r="J1450" s="21" t="str">
        <f>IF(AND(Sheet1!G1453=0,Sheet1!L1453&lt;&gt;0),"出错","-")</f>
        <v>-</v>
      </c>
      <c r="K1450" s="21" t="str">
        <f>IF(AND(Sheet1!G1453=0,Sheet1!L1453=0,Sheet1!Q1453&lt;&gt;0),"出错","-")</f>
        <v>-</v>
      </c>
      <c r="L1450" s="21" t="str">
        <f>IF(AND(Sheet1!G1453=0,Sheet1!L1453=0,Sheet1!Q1453=0,Sheet1!V1453&lt;&gt;0),"出错","-")</f>
        <v>-</v>
      </c>
      <c r="M1450" s="21" t="str">
        <f>IF(AND(Sheet1!G1453=0,Sheet1!L1453=0,Sheet1!Q1453=0,Sheet1!V1453=0,Sheet1!AA1453&lt;&gt;0),"出错","-")</f>
        <v>-</v>
      </c>
      <c r="N1450" s="21" t="str">
        <f>IFERROR(VLOOKUP(Sheet1!G1453,配置检查表!$Y:$Z,2,FALSE),"")</f>
        <v>精灵魂珠</v>
      </c>
      <c r="O1450" s="21" t="str">
        <f>IF(AND(Sheet1!I1453=Sheet1!J1453,Sheet1!J1453&lt;&gt;0),Sheet1!I1453,IF(AND(Sheet1!I1453&lt;&gt;Sheet1!J1453,Sheet1!J1453&lt;&gt;0),Sheet1!I1453&amp;"~"&amp;Sheet1!J1453,""))</f>
        <v>18~27</v>
      </c>
      <c r="P1450" s="21" t="str">
        <f>IFERROR(VLOOKUP(Sheet1!L1453,配置检查表!$Y:$Z,2,FALSE),"")</f>
        <v>星屑（值）</v>
      </c>
      <c r="Q1450" s="21" t="str">
        <f>IF(AND(Sheet1!N1453=Sheet1!O1453,Sheet1!O1453&lt;&gt;0),Sheet1!N1453,IF(AND(Sheet1!N1453&lt;&gt;Sheet1!O1453,Sheet1!O1453&lt;&gt;0),Sheet1!N1453&amp;"~"&amp;Sheet1!O1453,""))</f>
        <v>36~54</v>
      </c>
      <c r="R1450" s="21" t="str">
        <f>IFERROR(VLOOKUP(Sheet1!Q1453,配置检查表!$Y:$Z,2,FALSE),"")</f>
        <v/>
      </c>
      <c r="S1450" s="39" t="str">
        <f>IF(AND(Sheet1!S1657=Sheet1!T1657,Sheet1!T1657&lt;&gt;0),Sheet1!S1657,IF(AND(Sheet1!S1657&lt;&gt;Sheet1!T1657,Sheet1!T1657&lt;&gt;0),Sheet1!S1657&amp;"~"&amp;Sheet1!T1657,""))</f>
        <v/>
      </c>
      <c r="T1450" s="21" t="str">
        <f>IFERROR(VLOOKUP(Sheet1!V1453,配置检查表!$Y:$Z,2,FALSE),"")</f>
        <v/>
      </c>
      <c r="U1450" s="39" t="str">
        <f>IF(AND(Sheet1!X1657=Sheet1!Y1657,Sheet1!Y1657&lt;&gt;0),Sheet1!X1657,IF(AND(Sheet1!X1657&lt;&gt;Sheet1!Y1657,Sheet1!Y1657&lt;&gt;0),Sheet1!X1657&amp;"~"&amp;Sheet1!Y1657,""))</f>
        <v/>
      </c>
      <c r="V1450" s="21" t="str">
        <f>IFERROR(VLOOKUP(Sheet1!XAA,配置检查表!$Y:$Z,2,FALSE),"")</f>
        <v/>
      </c>
      <c r="W1450" s="21" t="str">
        <f>IF(AND(Sheet1!AC1657=Sheet1!AD1657,Sheet1!AD1657&lt;&gt;0),Sheet1!AC1657,IF(AND(Sheet1!AC1657&lt;&gt;Sheet1!AD1657,Sheet1!AD1657&lt;&gt;0),Sheet1!AC1657&amp;"~"&amp;Sheet1!AD1657,""))</f>
        <v/>
      </c>
    </row>
    <row r="1451" spans="1:23">
      <c r="A1451" s="3">
        <v>40033</v>
      </c>
      <c r="B1451" s="3" t="s">
        <v>2521</v>
      </c>
      <c r="C1451" s="3" t="s">
        <v>2522</v>
      </c>
      <c r="D1451" s="21" t="str">
        <f>IF(OR(Sheet1!I1454&lt;&gt;Sheet1!AF1454,Sheet1!AG1454&lt;&gt;Sheet1!J1454),"有影响","-")</f>
        <v>-</v>
      </c>
      <c r="E1451" s="21" t="str">
        <f>IF(OR(Sheet1!N1454&lt;&gt;Sheet1!AH1454,Sheet1!AI1454&lt;&gt;Sheet1!O1454),"有影响","-")</f>
        <v>-</v>
      </c>
      <c r="F1451" s="21" t="str">
        <f>IF(OR(Sheet1!S1454&lt;&gt;Sheet1!AJ1454,Sheet1!AK1454&lt;&gt;Sheet1!T1454),"有影响","-")</f>
        <v>-</v>
      </c>
      <c r="G1451" s="21" t="str">
        <f>IF(OR(Sheet1!X1454&lt;&gt;Sheet1!AL1454,Sheet1!AM1454&lt;&gt;Sheet1!Y1454),"有影响","-")</f>
        <v>-</v>
      </c>
      <c r="H1451" s="21" t="str">
        <f>IF(OR(Sheet1!AC1454&lt;&gt;Sheet1!AN1454,Sheet1!AO1454&lt;&gt;Sheet1!AD1454),"有影响","-")</f>
        <v>-</v>
      </c>
      <c r="I1451" s="21" t="str">
        <f>IF(Sheet1!G1454=0,"出错","-")</f>
        <v>-</v>
      </c>
      <c r="J1451" s="21" t="str">
        <f>IF(AND(Sheet1!G1454=0,Sheet1!L1454&lt;&gt;0),"出错","-")</f>
        <v>-</v>
      </c>
      <c r="K1451" s="21" t="str">
        <f>IF(AND(Sheet1!G1454=0,Sheet1!L1454=0,Sheet1!Q1454&lt;&gt;0),"出错","-")</f>
        <v>-</v>
      </c>
      <c r="L1451" s="21" t="str">
        <f>IF(AND(Sheet1!G1454=0,Sheet1!L1454=0,Sheet1!Q1454=0,Sheet1!V1454&lt;&gt;0),"出错","-")</f>
        <v>-</v>
      </c>
      <c r="M1451" s="21" t="str">
        <f>IF(AND(Sheet1!G1454=0,Sheet1!L1454=0,Sheet1!Q1454=0,Sheet1!V1454=0,Sheet1!AA1454&lt;&gt;0),"出错","-")</f>
        <v>-</v>
      </c>
      <c r="N1451" s="21" t="str">
        <f>IFERROR(VLOOKUP(Sheet1!G1454,配置检查表!$Y:$Z,2,FALSE),"")</f>
        <v>精灵魂珠</v>
      </c>
      <c r="O1451" s="21" t="str">
        <f>IF(AND(Sheet1!I1454=Sheet1!J1454,Sheet1!J1454&lt;&gt;0),Sheet1!I1454,IF(AND(Sheet1!I1454&lt;&gt;Sheet1!J1454,Sheet1!J1454&lt;&gt;0),Sheet1!I1454&amp;"~"&amp;Sheet1!J1454,""))</f>
        <v>15~22</v>
      </c>
      <c r="P1451" s="21" t="str">
        <f>IFERROR(VLOOKUP(Sheet1!L1454,配置检查表!$Y:$Z,2,FALSE),"")</f>
        <v>星屑（值）</v>
      </c>
      <c r="Q1451" s="21" t="str">
        <f>IF(AND(Sheet1!N1454=Sheet1!O1454,Sheet1!O1454&lt;&gt;0),Sheet1!N1454,IF(AND(Sheet1!N1454&lt;&gt;Sheet1!O1454,Sheet1!O1454&lt;&gt;0),Sheet1!N1454&amp;"~"&amp;Sheet1!O1454,""))</f>
        <v>30~44</v>
      </c>
      <c r="R1451" s="21" t="str">
        <f>IFERROR(VLOOKUP(Sheet1!Q1454,配置检查表!$Y:$Z,2,FALSE),"")</f>
        <v/>
      </c>
      <c r="S1451" s="39" t="str">
        <f>IF(AND(Sheet1!S1658=Sheet1!T1658,Sheet1!T1658&lt;&gt;0),Sheet1!S1658,IF(AND(Sheet1!S1658&lt;&gt;Sheet1!T1658,Sheet1!T1658&lt;&gt;0),Sheet1!S1658&amp;"~"&amp;Sheet1!T1658,""))</f>
        <v/>
      </c>
      <c r="T1451" s="21" t="str">
        <f>IFERROR(VLOOKUP(Sheet1!V1454,配置检查表!$Y:$Z,2,FALSE),"")</f>
        <v/>
      </c>
      <c r="U1451" s="39" t="str">
        <f>IF(AND(Sheet1!X1658=Sheet1!Y1658,Sheet1!Y1658&lt;&gt;0),Sheet1!X1658,IF(AND(Sheet1!X1658&lt;&gt;Sheet1!Y1658,Sheet1!Y1658&lt;&gt;0),Sheet1!X1658&amp;"~"&amp;Sheet1!Y1658,""))</f>
        <v/>
      </c>
      <c r="V1451" s="21" t="str">
        <f>IFERROR(VLOOKUP(Sheet1!XAA,配置检查表!$Y:$Z,2,FALSE),"")</f>
        <v/>
      </c>
      <c r="W1451" s="21" t="str">
        <f>IF(AND(Sheet1!AC1658=Sheet1!AD1658,Sheet1!AD1658&lt;&gt;0),Sheet1!AC1658,IF(AND(Sheet1!AC1658&lt;&gt;Sheet1!AD1658,Sheet1!AD1658&lt;&gt;0),Sheet1!AC1658&amp;"~"&amp;Sheet1!AD1658,""))</f>
        <v/>
      </c>
    </row>
    <row r="1452" spans="1:23">
      <c r="A1452" s="3">
        <v>40034</v>
      </c>
      <c r="B1452" s="3" t="s">
        <v>2521</v>
      </c>
      <c r="C1452" s="3" t="s">
        <v>2522</v>
      </c>
      <c r="D1452" s="21" t="str">
        <f>IF(OR(Sheet1!I1455&lt;&gt;Sheet1!AF1455,Sheet1!AG1455&lt;&gt;Sheet1!J1455),"有影响","-")</f>
        <v>-</v>
      </c>
      <c r="E1452" s="21" t="str">
        <f>IF(OR(Sheet1!N1455&lt;&gt;Sheet1!AH1455,Sheet1!AI1455&lt;&gt;Sheet1!O1455),"有影响","-")</f>
        <v>-</v>
      </c>
      <c r="F1452" s="21" t="str">
        <f>IF(OR(Sheet1!S1455&lt;&gt;Sheet1!AJ1455,Sheet1!AK1455&lt;&gt;Sheet1!T1455),"有影响","-")</f>
        <v>-</v>
      </c>
      <c r="G1452" s="21" t="str">
        <f>IF(OR(Sheet1!X1455&lt;&gt;Sheet1!AL1455,Sheet1!AM1455&lt;&gt;Sheet1!Y1455),"有影响","-")</f>
        <v>-</v>
      </c>
      <c r="H1452" s="21" t="str">
        <f>IF(OR(Sheet1!AC1455&lt;&gt;Sheet1!AN1455,Sheet1!AO1455&lt;&gt;Sheet1!AD1455),"有影响","-")</f>
        <v>-</v>
      </c>
      <c r="I1452" s="21" t="str">
        <f>IF(Sheet1!G1455=0,"出错","-")</f>
        <v>-</v>
      </c>
      <c r="J1452" s="21" t="str">
        <f>IF(AND(Sheet1!G1455=0,Sheet1!L1455&lt;&gt;0),"出错","-")</f>
        <v>-</v>
      </c>
      <c r="K1452" s="21" t="str">
        <f>IF(AND(Sheet1!G1455=0,Sheet1!L1455=0,Sheet1!Q1455&lt;&gt;0),"出错","-")</f>
        <v>-</v>
      </c>
      <c r="L1452" s="21" t="str">
        <f>IF(AND(Sheet1!G1455=0,Sheet1!L1455=0,Sheet1!Q1455=0,Sheet1!V1455&lt;&gt;0),"出错","-")</f>
        <v>-</v>
      </c>
      <c r="M1452" s="21" t="str">
        <f>IF(AND(Sheet1!G1455=0,Sheet1!L1455=0,Sheet1!Q1455=0,Sheet1!V1455=0,Sheet1!AA1455&lt;&gt;0),"出错","-")</f>
        <v>-</v>
      </c>
      <c r="N1452" s="21" t="str">
        <f>IFERROR(VLOOKUP(Sheet1!G1455,配置检查表!$Y:$Z,2,FALSE),"")</f>
        <v>精灵魂珠</v>
      </c>
      <c r="O1452" s="21" t="str">
        <f>IF(AND(Sheet1!I1455=Sheet1!J1455,Sheet1!J1455&lt;&gt;0),Sheet1!I1455,IF(AND(Sheet1!I1455&lt;&gt;Sheet1!J1455,Sheet1!J1455&lt;&gt;0),Sheet1!I1455&amp;"~"&amp;Sheet1!J1455,""))</f>
        <v>16~23</v>
      </c>
      <c r="P1452" s="21" t="str">
        <f>IFERROR(VLOOKUP(Sheet1!L1455,配置检查表!$Y:$Z,2,FALSE),"")</f>
        <v>星屑（值）</v>
      </c>
      <c r="Q1452" s="21" t="str">
        <f>IF(AND(Sheet1!N1455=Sheet1!O1455,Sheet1!O1455&lt;&gt;0),Sheet1!N1455,IF(AND(Sheet1!N1455&lt;&gt;Sheet1!O1455,Sheet1!O1455&lt;&gt;0),Sheet1!N1455&amp;"~"&amp;Sheet1!O1455,""))</f>
        <v>32~46</v>
      </c>
      <c r="R1452" s="21" t="str">
        <f>IFERROR(VLOOKUP(Sheet1!Q1455,配置检查表!$Y:$Z,2,FALSE),"")</f>
        <v/>
      </c>
      <c r="S1452" s="39" t="str">
        <f>IF(AND(Sheet1!S1659=Sheet1!T1659,Sheet1!T1659&lt;&gt;0),Sheet1!S1659,IF(AND(Sheet1!S1659&lt;&gt;Sheet1!T1659,Sheet1!T1659&lt;&gt;0),Sheet1!S1659&amp;"~"&amp;Sheet1!T1659,""))</f>
        <v/>
      </c>
      <c r="T1452" s="21" t="str">
        <f>IFERROR(VLOOKUP(Sheet1!V1455,配置检查表!$Y:$Z,2,FALSE),"")</f>
        <v/>
      </c>
      <c r="U1452" s="39" t="str">
        <f>IF(AND(Sheet1!X1659=Sheet1!Y1659,Sheet1!Y1659&lt;&gt;0),Sheet1!X1659,IF(AND(Sheet1!X1659&lt;&gt;Sheet1!Y1659,Sheet1!Y1659&lt;&gt;0),Sheet1!X1659&amp;"~"&amp;Sheet1!Y1659,""))</f>
        <v/>
      </c>
      <c r="V1452" s="21" t="str">
        <f>IFERROR(VLOOKUP(Sheet1!XAA,配置检查表!$Y:$Z,2,FALSE),"")</f>
        <v/>
      </c>
      <c r="W1452" s="21" t="str">
        <f>IF(AND(Sheet1!AC1659=Sheet1!AD1659,Sheet1!AD1659&lt;&gt;0),Sheet1!AC1659,IF(AND(Sheet1!AC1659&lt;&gt;Sheet1!AD1659,Sheet1!AD1659&lt;&gt;0),Sheet1!AC1659&amp;"~"&amp;Sheet1!AD1659,""))</f>
        <v/>
      </c>
    </row>
    <row r="1453" spans="1:23">
      <c r="A1453" s="3">
        <v>40035</v>
      </c>
      <c r="B1453" s="3" t="s">
        <v>2521</v>
      </c>
      <c r="C1453" s="3" t="s">
        <v>2522</v>
      </c>
      <c r="D1453" s="21" t="str">
        <f>IF(OR(Sheet1!I1456&lt;&gt;Sheet1!AF1456,Sheet1!AG1456&lt;&gt;Sheet1!J1456),"有影响","-")</f>
        <v>-</v>
      </c>
      <c r="E1453" s="21" t="str">
        <f>IF(OR(Sheet1!N1456&lt;&gt;Sheet1!AH1456,Sheet1!AI1456&lt;&gt;Sheet1!O1456),"有影响","-")</f>
        <v>-</v>
      </c>
      <c r="F1453" s="21" t="str">
        <f>IF(OR(Sheet1!S1456&lt;&gt;Sheet1!AJ1456,Sheet1!AK1456&lt;&gt;Sheet1!T1456),"有影响","-")</f>
        <v>-</v>
      </c>
      <c r="G1453" s="21" t="str">
        <f>IF(OR(Sheet1!X1456&lt;&gt;Sheet1!AL1456,Sheet1!AM1456&lt;&gt;Sheet1!Y1456),"有影响","-")</f>
        <v>-</v>
      </c>
      <c r="H1453" s="21" t="str">
        <f>IF(OR(Sheet1!AC1456&lt;&gt;Sheet1!AN1456,Sheet1!AO1456&lt;&gt;Sheet1!AD1456),"有影响","-")</f>
        <v>-</v>
      </c>
      <c r="I1453" s="21" t="str">
        <f>IF(Sheet1!G1456=0,"出错","-")</f>
        <v>-</v>
      </c>
      <c r="J1453" s="21" t="str">
        <f>IF(AND(Sheet1!G1456=0,Sheet1!L1456&lt;&gt;0),"出错","-")</f>
        <v>-</v>
      </c>
      <c r="K1453" s="21" t="str">
        <f>IF(AND(Sheet1!G1456=0,Sheet1!L1456=0,Sheet1!Q1456&lt;&gt;0),"出错","-")</f>
        <v>-</v>
      </c>
      <c r="L1453" s="21" t="str">
        <f>IF(AND(Sheet1!G1456=0,Sheet1!L1456=0,Sheet1!Q1456=0,Sheet1!V1456&lt;&gt;0),"出错","-")</f>
        <v>-</v>
      </c>
      <c r="M1453" s="21" t="str">
        <f>IF(AND(Sheet1!G1456=0,Sheet1!L1456=0,Sheet1!Q1456=0,Sheet1!V1456=0,Sheet1!AA1456&lt;&gt;0),"出错","-")</f>
        <v>-</v>
      </c>
      <c r="N1453" s="21" t="str">
        <f>IFERROR(VLOOKUP(Sheet1!G1456,配置检查表!$Y:$Z,2,FALSE),"")</f>
        <v>精灵魂珠</v>
      </c>
      <c r="O1453" s="21" t="str">
        <f>IF(AND(Sheet1!I1456=Sheet1!J1456,Sheet1!J1456&lt;&gt;0),Sheet1!I1456,IF(AND(Sheet1!I1456&lt;&gt;Sheet1!J1456,Sheet1!J1456&lt;&gt;0),Sheet1!I1456&amp;"~"&amp;Sheet1!J1456,""))</f>
        <v>17~26</v>
      </c>
      <c r="P1453" s="21" t="str">
        <f>IFERROR(VLOOKUP(Sheet1!L1456,配置检查表!$Y:$Z,2,FALSE),"")</f>
        <v>星屑（值）</v>
      </c>
      <c r="Q1453" s="21" t="str">
        <f>IF(AND(Sheet1!N1456=Sheet1!O1456,Sheet1!O1456&lt;&gt;0),Sheet1!N1456,IF(AND(Sheet1!N1456&lt;&gt;Sheet1!O1456,Sheet1!O1456&lt;&gt;0),Sheet1!N1456&amp;"~"&amp;Sheet1!O1456,""))</f>
        <v>34~52</v>
      </c>
      <c r="R1453" s="21" t="str">
        <f>IFERROR(VLOOKUP(Sheet1!Q1456,配置检查表!$Y:$Z,2,FALSE),"")</f>
        <v/>
      </c>
      <c r="S1453" s="39" t="str">
        <f>IF(AND(Sheet1!S1660=Sheet1!T1660,Sheet1!T1660&lt;&gt;0),Sheet1!S1660,IF(AND(Sheet1!S1660&lt;&gt;Sheet1!T1660,Sheet1!T1660&lt;&gt;0),Sheet1!S1660&amp;"~"&amp;Sheet1!T1660,""))</f>
        <v/>
      </c>
      <c r="T1453" s="21" t="str">
        <f>IFERROR(VLOOKUP(Sheet1!V1456,配置检查表!$Y:$Z,2,FALSE),"")</f>
        <v/>
      </c>
      <c r="U1453" s="39" t="str">
        <f>IF(AND(Sheet1!X1660=Sheet1!Y1660,Sheet1!Y1660&lt;&gt;0),Sheet1!X1660,IF(AND(Sheet1!X1660&lt;&gt;Sheet1!Y1660,Sheet1!Y1660&lt;&gt;0),Sheet1!X1660&amp;"~"&amp;Sheet1!Y1660,""))</f>
        <v/>
      </c>
      <c r="V1453" s="21" t="str">
        <f>IFERROR(VLOOKUP(Sheet1!XAA,配置检查表!$Y:$Z,2,FALSE),"")</f>
        <v/>
      </c>
      <c r="W1453" s="21" t="str">
        <f>IF(AND(Sheet1!AC1660=Sheet1!AD1660,Sheet1!AD1660&lt;&gt;0),Sheet1!AC1660,IF(AND(Sheet1!AC1660&lt;&gt;Sheet1!AD1660,Sheet1!AD1660&lt;&gt;0),Sheet1!AC1660&amp;"~"&amp;Sheet1!AD1660,""))</f>
        <v/>
      </c>
    </row>
    <row r="1454" spans="1:23">
      <c r="A1454" s="3">
        <v>40036</v>
      </c>
      <c r="B1454" s="3" t="s">
        <v>2521</v>
      </c>
      <c r="C1454" s="3" t="s">
        <v>2522</v>
      </c>
      <c r="D1454" s="21" t="str">
        <f>IF(OR(Sheet1!I1457&lt;&gt;Sheet1!AF1457,Sheet1!AG1457&lt;&gt;Sheet1!J1457),"有影响","-")</f>
        <v>-</v>
      </c>
      <c r="E1454" s="21" t="str">
        <f>IF(OR(Sheet1!N1457&lt;&gt;Sheet1!AH1457,Sheet1!AI1457&lt;&gt;Sheet1!O1457),"有影响","-")</f>
        <v>-</v>
      </c>
      <c r="F1454" s="21" t="str">
        <f>IF(OR(Sheet1!S1457&lt;&gt;Sheet1!AJ1457,Sheet1!AK1457&lt;&gt;Sheet1!T1457),"有影响","-")</f>
        <v>-</v>
      </c>
      <c r="G1454" s="21" t="str">
        <f>IF(OR(Sheet1!X1457&lt;&gt;Sheet1!AL1457,Sheet1!AM1457&lt;&gt;Sheet1!Y1457),"有影响","-")</f>
        <v>-</v>
      </c>
      <c r="H1454" s="21" t="str">
        <f>IF(OR(Sheet1!AC1457&lt;&gt;Sheet1!AN1457,Sheet1!AO1457&lt;&gt;Sheet1!AD1457),"有影响","-")</f>
        <v>-</v>
      </c>
      <c r="I1454" s="21" t="str">
        <f>IF(Sheet1!G1457=0,"出错","-")</f>
        <v>-</v>
      </c>
      <c r="J1454" s="21" t="str">
        <f>IF(AND(Sheet1!G1457=0,Sheet1!L1457&lt;&gt;0),"出错","-")</f>
        <v>-</v>
      </c>
      <c r="K1454" s="21" t="str">
        <f>IF(AND(Sheet1!G1457=0,Sheet1!L1457=0,Sheet1!Q1457&lt;&gt;0),"出错","-")</f>
        <v>-</v>
      </c>
      <c r="L1454" s="21" t="str">
        <f>IF(AND(Sheet1!G1457=0,Sheet1!L1457=0,Sheet1!Q1457=0,Sheet1!V1457&lt;&gt;0),"出错","-")</f>
        <v>-</v>
      </c>
      <c r="M1454" s="21" t="str">
        <f>IF(AND(Sheet1!G1457=0,Sheet1!L1457=0,Sheet1!Q1457=0,Sheet1!V1457=0,Sheet1!AA1457&lt;&gt;0),"出错","-")</f>
        <v>-</v>
      </c>
      <c r="N1454" s="21" t="str">
        <f>IFERROR(VLOOKUP(Sheet1!G1457,配置检查表!$Y:$Z,2,FALSE),"")</f>
        <v>精灵魂珠</v>
      </c>
      <c r="O1454" s="21" t="str">
        <f>IF(AND(Sheet1!I1457=Sheet1!J1457,Sheet1!J1457&lt;&gt;0),Sheet1!I1457,IF(AND(Sheet1!I1457&lt;&gt;Sheet1!J1457,Sheet1!J1457&lt;&gt;0),Sheet1!I1457&amp;"~"&amp;Sheet1!J1457,""))</f>
        <v>18~27</v>
      </c>
      <c r="P1454" s="21" t="str">
        <f>IFERROR(VLOOKUP(Sheet1!L1457,配置检查表!$Y:$Z,2,FALSE),"")</f>
        <v>星屑（值）</v>
      </c>
      <c r="Q1454" s="21" t="str">
        <f>IF(AND(Sheet1!N1457=Sheet1!O1457,Sheet1!O1457&lt;&gt;0),Sheet1!N1457,IF(AND(Sheet1!N1457&lt;&gt;Sheet1!O1457,Sheet1!O1457&lt;&gt;0),Sheet1!N1457&amp;"~"&amp;Sheet1!O1457,""))</f>
        <v>36~54</v>
      </c>
      <c r="R1454" s="21" t="str">
        <f>IFERROR(VLOOKUP(Sheet1!Q1457,配置检查表!$Y:$Z,2,FALSE),"")</f>
        <v/>
      </c>
      <c r="S1454" s="39" t="str">
        <f>IF(AND(Sheet1!S1661=Sheet1!T1661,Sheet1!T1661&lt;&gt;0),Sheet1!S1661,IF(AND(Sheet1!S1661&lt;&gt;Sheet1!T1661,Sheet1!T1661&lt;&gt;0),Sheet1!S1661&amp;"~"&amp;Sheet1!T1661,""))</f>
        <v/>
      </c>
      <c r="T1454" s="21" t="str">
        <f>IFERROR(VLOOKUP(Sheet1!V1457,配置检查表!$Y:$Z,2,FALSE),"")</f>
        <v/>
      </c>
      <c r="U1454" s="39" t="str">
        <f>IF(AND(Sheet1!X1661=Sheet1!Y1661,Sheet1!Y1661&lt;&gt;0),Sheet1!X1661,IF(AND(Sheet1!X1661&lt;&gt;Sheet1!Y1661,Sheet1!Y1661&lt;&gt;0),Sheet1!X1661&amp;"~"&amp;Sheet1!Y1661,""))</f>
        <v/>
      </c>
      <c r="V1454" s="21" t="str">
        <f>IFERROR(VLOOKUP(Sheet1!XAA,配置检查表!$Y:$Z,2,FALSE),"")</f>
        <v/>
      </c>
      <c r="W1454" s="21" t="str">
        <f>IF(AND(Sheet1!AC1661=Sheet1!AD1661,Sheet1!AD1661&lt;&gt;0),Sheet1!AC1661,IF(AND(Sheet1!AC1661&lt;&gt;Sheet1!AD1661,Sheet1!AD1661&lt;&gt;0),Sheet1!AC1661&amp;"~"&amp;Sheet1!AD1661,""))</f>
        <v/>
      </c>
    </row>
    <row r="1455" spans="1:23">
      <c r="A1455" s="3">
        <v>40037</v>
      </c>
      <c r="B1455" s="3" t="s">
        <v>2521</v>
      </c>
      <c r="C1455" s="3" t="s">
        <v>2522</v>
      </c>
      <c r="D1455" s="21" t="str">
        <f>IF(OR(Sheet1!I1458&lt;&gt;Sheet1!AF1458,Sheet1!AG1458&lt;&gt;Sheet1!J1458),"有影响","-")</f>
        <v>-</v>
      </c>
      <c r="E1455" s="21" t="str">
        <f>IF(OR(Sheet1!N1458&lt;&gt;Sheet1!AH1458,Sheet1!AI1458&lt;&gt;Sheet1!O1458),"有影响","-")</f>
        <v>-</v>
      </c>
      <c r="F1455" s="21" t="str">
        <f>IF(OR(Sheet1!S1458&lt;&gt;Sheet1!AJ1458,Sheet1!AK1458&lt;&gt;Sheet1!T1458),"有影响","-")</f>
        <v>-</v>
      </c>
      <c r="G1455" s="21" t="str">
        <f>IF(OR(Sheet1!X1458&lt;&gt;Sheet1!AL1458,Sheet1!AM1458&lt;&gt;Sheet1!Y1458),"有影响","-")</f>
        <v>-</v>
      </c>
      <c r="H1455" s="21" t="str">
        <f>IF(OR(Sheet1!AC1458&lt;&gt;Sheet1!AN1458,Sheet1!AO1458&lt;&gt;Sheet1!AD1458),"有影响","-")</f>
        <v>-</v>
      </c>
      <c r="I1455" s="21" t="str">
        <f>IF(Sheet1!G1458=0,"出错","-")</f>
        <v>-</v>
      </c>
      <c r="J1455" s="21" t="str">
        <f>IF(AND(Sheet1!G1458=0,Sheet1!L1458&lt;&gt;0),"出错","-")</f>
        <v>-</v>
      </c>
      <c r="K1455" s="21" t="str">
        <f>IF(AND(Sheet1!G1458=0,Sheet1!L1458=0,Sheet1!Q1458&lt;&gt;0),"出错","-")</f>
        <v>-</v>
      </c>
      <c r="L1455" s="21" t="str">
        <f>IF(AND(Sheet1!G1458=0,Sheet1!L1458=0,Sheet1!Q1458=0,Sheet1!V1458&lt;&gt;0),"出错","-")</f>
        <v>-</v>
      </c>
      <c r="M1455" s="21" t="str">
        <f>IF(AND(Sheet1!G1458=0,Sheet1!L1458=0,Sheet1!Q1458=0,Sheet1!V1458=0,Sheet1!AA1458&lt;&gt;0),"出错","-")</f>
        <v>-</v>
      </c>
      <c r="N1455" s="21" t="str">
        <f>IFERROR(VLOOKUP(Sheet1!G1458,配置检查表!$Y:$Z,2,FALSE),"")</f>
        <v>精灵魂珠</v>
      </c>
      <c r="O1455" s="21" t="str">
        <f>IF(AND(Sheet1!I1458=Sheet1!J1458,Sheet1!J1458&lt;&gt;0),Sheet1!I1458,IF(AND(Sheet1!I1458&lt;&gt;Sheet1!J1458,Sheet1!J1458&lt;&gt;0),Sheet1!I1458&amp;"~"&amp;Sheet1!J1458,""))</f>
        <v>20~29</v>
      </c>
      <c r="P1455" s="21" t="str">
        <f>IFERROR(VLOOKUP(Sheet1!L1458,配置检查表!$Y:$Z,2,FALSE),"")</f>
        <v>星屑（值）</v>
      </c>
      <c r="Q1455" s="21" t="str">
        <f>IF(AND(Sheet1!N1458=Sheet1!O1458,Sheet1!O1458&lt;&gt;0),Sheet1!N1458,IF(AND(Sheet1!N1458&lt;&gt;Sheet1!O1458,Sheet1!O1458&lt;&gt;0),Sheet1!N1458&amp;"~"&amp;Sheet1!O1458,""))</f>
        <v>40~58</v>
      </c>
      <c r="R1455" s="21" t="str">
        <f>IFERROR(VLOOKUP(Sheet1!Q1458,配置检查表!$Y:$Z,2,FALSE),"")</f>
        <v/>
      </c>
      <c r="S1455" s="39" t="str">
        <f>IF(AND(Sheet1!S1662=Sheet1!T1662,Sheet1!T1662&lt;&gt;0),Sheet1!S1662,IF(AND(Sheet1!S1662&lt;&gt;Sheet1!T1662,Sheet1!T1662&lt;&gt;0),Sheet1!S1662&amp;"~"&amp;Sheet1!T1662,""))</f>
        <v/>
      </c>
      <c r="T1455" s="21" t="str">
        <f>IFERROR(VLOOKUP(Sheet1!V1458,配置检查表!$Y:$Z,2,FALSE),"")</f>
        <v/>
      </c>
      <c r="U1455" s="39" t="str">
        <f>IF(AND(Sheet1!X1662=Sheet1!Y1662,Sheet1!Y1662&lt;&gt;0),Sheet1!X1662,IF(AND(Sheet1!X1662&lt;&gt;Sheet1!Y1662,Sheet1!Y1662&lt;&gt;0),Sheet1!X1662&amp;"~"&amp;Sheet1!Y1662,""))</f>
        <v/>
      </c>
      <c r="V1455" s="21" t="str">
        <f>IFERROR(VLOOKUP(Sheet1!XAA,配置检查表!$Y:$Z,2,FALSE),"")</f>
        <v/>
      </c>
      <c r="W1455" s="21" t="str">
        <f>IF(AND(Sheet1!AC1662=Sheet1!AD1662,Sheet1!AD1662&lt;&gt;0),Sheet1!AC1662,IF(AND(Sheet1!AC1662&lt;&gt;Sheet1!AD1662,Sheet1!AD1662&lt;&gt;0),Sheet1!AC1662&amp;"~"&amp;Sheet1!AD1662,""))</f>
        <v/>
      </c>
    </row>
    <row r="1456" spans="1:23">
      <c r="A1456" s="3">
        <v>40038</v>
      </c>
      <c r="B1456" s="3" t="s">
        <v>2521</v>
      </c>
      <c r="C1456" s="3" t="s">
        <v>2522</v>
      </c>
      <c r="D1456" s="21" t="str">
        <f>IF(OR(Sheet1!I1459&lt;&gt;Sheet1!AF1459,Sheet1!AG1459&lt;&gt;Sheet1!J1459),"有影响","-")</f>
        <v>-</v>
      </c>
      <c r="E1456" s="21" t="str">
        <f>IF(OR(Sheet1!N1459&lt;&gt;Sheet1!AH1459,Sheet1!AI1459&lt;&gt;Sheet1!O1459),"有影响","-")</f>
        <v>-</v>
      </c>
      <c r="F1456" s="21" t="str">
        <f>IF(OR(Sheet1!S1459&lt;&gt;Sheet1!AJ1459,Sheet1!AK1459&lt;&gt;Sheet1!T1459),"有影响","-")</f>
        <v>-</v>
      </c>
      <c r="G1456" s="21" t="str">
        <f>IF(OR(Sheet1!X1459&lt;&gt;Sheet1!AL1459,Sheet1!AM1459&lt;&gt;Sheet1!Y1459),"有影响","-")</f>
        <v>-</v>
      </c>
      <c r="H1456" s="21" t="str">
        <f>IF(OR(Sheet1!AC1459&lt;&gt;Sheet1!AN1459,Sheet1!AO1459&lt;&gt;Sheet1!AD1459),"有影响","-")</f>
        <v>-</v>
      </c>
      <c r="I1456" s="21" t="str">
        <f>IF(Sheet1!G1459=0,"出错","-")</f>
        <v>-</v>
      </c>
      <c r="J1456" s="21" t="str">
        <f>IF(AND(Sheet1!G1459=0,Sheet1!L1459&lt;&gt;0),"出错","-")</f>
        <v>-</v>
      </c>
      <c r="K1456" s="21" t="str">
        <f>IF(AND(Sheet1!G1459=0,Sheet1!L1459=0,Sheet1!Q1459&lt;&gt;0),"出错","-")</f>
        <v>-</v>
      </c>
      <c r="L1456" s="21" t="str">
        <f>IF(AND(Sheet1!G1459=0,Sheet1!L1459=0,Sheet1!Q1459=0,Sheet1!V1459&lt;&gt;0),"出错","-")</f>
        <v>-</v>
      </c>
      <c r="M1456" s="21" t="str">
        <f>IF(AND(Sheet1!G1459=0,Sheet1!L1459=0,Sheet1!Q1459=0,Sheet1!V1459=0,Sheet1!AA1459&lt;&gt;0),"出错","-")</f>
        <v>-</v>
      </c>
      <c r="N1456" s="21" t="str">
        <f>IFERROR(VLOOKUP(Sheet1!G1459,配置检查表!$Y:$Z,2,FALSE),"")</f>
        <v>精灵魂珠</v>
      </c>
      <c r="O1456" s="21" t="str">
        <f>IF(AND(Sheet1!I1459=Sheet1!J1459,Sheet1!J1459&lt;&gt;0),Sheet1!I1459,IF(AND(Sheet1!I1459&lt;&gt;Sheet1!J1459,Sheet1!J1459&lt;&gt;0),Sheet1!I1459&amp;"~"&amp;Sheet1!J1459,""))</f>
        <v>21~32</v>
      </c>
      <c r="P1456" s="21" t="str">
        <f>IFERROR(VLOOKUP(Sheet1!L1459,配置检查表!$Y:$Z,2,FALSE),"")</f>
        <v>星屑（值）</v>
      </c>
      <c r="Q1456" s="21" t="str">
        <f>IF(AND(Sheet1!N1459=Sheet1!O1459,Sheet1!O1459&lt;&gt;0),Sheet1!N1459,IF(AND(Sheet1!N1459&lt;&gt;Sheet1!O1459,Sheet1!O1459&lt;&gt;0),Sheet1!N1459&amp;"~"&amp;Sheet1!O1459,""))</f>
        <v>42~64</v>
      </c>
      <c r="R1456" s="21" t="str">
        <f>IFERROR(VLOOKUP(Sheet1!Q1459,配置检查表!$Y:$Z,2,FALSE),"")</f>
        <v/>
      </c>
      <c r="S1456" s="39" t="str">
        <f>IF(AND(Sheet1!S1663=Sheet1!T1663,Sheet1!T1663&lt;&gt;0),Sheet1!S1663,IF(AND(Sheet1!S1663&lt;&gt;Sheet1!T1663,Sheet1!T1663&lt;&gt;0),Sheet1!S1663&amp;"~"&amp;Sheet1!T1663,""))</f>
        <v/>
      </c>
      <c r="T1456" s="21" t="str">
        <f>IFERROR(VLOOKUP(Sheet1!V1459,配置检查表!$Y:$Z,2,FALSE),"")</f>
        <v/>
      </c>
      <c r="U1456" s="39" t="str">
        <f>IF(AND(Sheet1!X1663=Sheet1!Y1663,Sheet1!Y1663&lt;&gt;0),Sheet1!X1663,IF(AND(Sheet1!X1663&lt;&gt;Sheet1!Y1663,Sheet1!Y1663&lt;&gt;0),Sheet1!X1663&amp;"~"&amp;Sheet1!Y1663,""))</f>
        <v/>
      </c>
      <c r="V1456" s="21" t="str">
        <f>IFERROR(VLOOKUP(Sheet1!XAA,配置检查表!$Y:$Z,2,FALSE),"")</f>
        <v/>
      </c>
      <c r="W1456" s="21" t="str">
        <f>IF(AND(Sheet1!AC1663=Sheet1!AD1663,Sheet1!AD1663&lt;&gt;0),Sheet1!AC1663,IF(AND(Sheet1!AC1663&lt;&gt;Sheet1!AD1663,Sheet1!AD1663&lt;&gt;0),Sheet1!AC1663&amp;"~"&amp;Sheet1!AD1663,""))</f>
        <v/>
      </c>
    </row>
    <row r="1457" spans="1:23">
      <c r="A1457" s="3">
        <v>40039</v>
      </c>
      <c r="B1457" s="3" t="s">
        <v>2521</v>
      </c>
      <c r="C1457" s="3" t="s">
        <v>2522</v>
      </c>
      <c r="D1457" s="21" t="str">
        <f>IF(OR(Sheet1!I1460&lt;&gt;Sheet1!AF1460,Sheet1!AG1460&lt;&gt;Sheet1!J1460),"有影响","-")</f>
        <v>-</v>
      </c>
      <c r="E1457" s="21" t="str">
        <f>IF(OR(Sheet1!N1460&lt;&gt;Sheet1!AH1460,Sheet1!AI1460&lt;&gt;Sheet1!O1460),"有影响","-")</f>
        <v>-</v>
      </c>
      <c r="F1457" s="21" t="str">
        <f>IF(OR(Sheet1!S1460&lt;&gt;Sheet1!AJ1460,Sheet1!AK1460&lt;&gt;Sheet1!T1460),"有影响","-")</f>
        <v>-</v>
      </c>
      <c r="G1457" s="21" t="str">
        <f>IF(OR(Sheet1!X1460&lt;&gt;Sheet1!AL1460,Sheet1!AM1460&lt;&gt;Sheet1!Y1460),"有影响","-")</f>
        <v>-</v>
      </c>
      <c r="H1457" s="21" t="str">
        <f>IF(OR(Sheet1!AC1460&lt;&gt;Sheet1!AN1460,Sheet1!AO1460&lt;&gt;Sheet1!AD1460),"有影响","-")</f>
        <v>-</v>
      </c>
      <c r="I1457" s="21" t="str">
        <f>IF(Sheet1!G1460=0,"出错","-")</f>
        <v>-</v>
      </c>
      <c r="J1457" s="21" t="str">
        <f>IF(AND(Sheet1!G1460=0,Sheet1!L1460&lt;&gt;0),"出错","-")</f>
        <v>-</v>
      </c>
      <c r="K1457" s="21" t="str">
        <f>IF(AND(Sheet1!G1460=0,Sheet1!L1460=0,Sheet1!Q1460&lt;&gt;0),"出错","-")</f>
        <v>-</v>
      </c>
      <c r="L1457" s="21" t="str">
        <f>IF(AND(Sheet1!G1460=0,Sheet1!L1460=0,Sheet1!Q1460=0,Sheet1!V1460&lt;&gt;0),"出错","-")</f>
        <v>-</v>
      </c>
      <c r="M1457" s="21" t="str">
        <f>IF(AND(Sheet1!G1460=0,Sheet1!L1460=0,Sheet1!Q1460=0,Sheet1!V1460=0,Sheet1!AA1460&lt;&gt;0),"出错","-")</f>
        <v>-</v>
      </c>
      <c r="N1457" s="21" t="str">
        <f>IFERROR(VLOOKUP(Sheet1!G1460,配置检查表!$Y:$Z,2,FALSE),"")</f>
        <v>精灵魂珠</v>
      </c>
      <c r="O1457" s="21" t="str">
        <f>IF(AND(Sheet1!I1460=Sheet1!J1460,Sheet1!J1460&lt;&gt;0),Sheet1!I1460,IF(AND(Sheet1!I1460&lt;&gt;Sheet1!J1460,Sheet1!J1460&lt;&gt;0),Sheet1!I1460&amp;"~"&amp;Sheet1!J1460,""))</f>
        <v>23~34</v>
      </c>
      <c r="P1457" s="21" t="str">
        <f>IFERROR(VLOOKUP(Sheet1!L1460,配置检查表!$Y:$Z,2,FALSE),"")</f>
        <v>星屑（值）</v>
      </c>
      <c r="Q1457" s="21" t="str">
        <f>IF(AND(Sheet1!N1460=Sheet1!O1460,Sheet1!O1460&lt;&gt;0),Sheet1!N1460,IF(AND(Sheet1!N1460&lt;&gt;Sheet1!O1460,Sheet1!O1460&lt;&gt;0),Sheet1!N1460&amp;"~"&amp;Sheet1!O1460,""))</f>
        <v>46~68</v>
      </c>
      <c r="R1457" s="21" t="str">
        <f>IFERROR(VLOOKUP(Sheet1!Q1460,配置检查表!$Y:$Z,2,FALSE),"")</f>
        <v/>
      </c>
      <c r="S1457" s="39" t="str">
        <f>IF(AND(Sheet1!S1664=Sheet1!T1664,Sheet1!T1664&lt;&gt;0),Sheet1!S1664,IF(AND(Sheet1!S1664&lt;&gt;Sheet1!T1664,Sheet1!T1664&lt;&gt;0),Sheet1!S1664&amp;"~"&amp;Sheet1!T1664,""))</f>
        <v/>
      </c>
      <c r="T1457" s="21" t="str">
        <f>IFERROR(VLOOKUP(Sheet1!V1460,配置检查表!$Y:$Z,2,FALSE),"")</f>
        <v/>
      </c>
      <c r="U1457" s="39" t="str">
        <f>IF(AND(Sheet1!X1664=Sheet1!Y1664,Sheet1!Y1664&lt;&gt;0),Sheet1!X1664,IF(AND(Sheet1!X1664&lt;&gt;Sheet1!Y1664,Sheet1!Y1664&lt;&gt;0),Sheet1!X1664&amp;"~"&amp;Sheet1!Y1664,""))</f>
        <v/>
      </c>
      <c r="V1457" s="21" t="str">
        <f>IFERROR(VLOOKUP(Sheet1!XAA,配置检查表!$Y:$Z,2,FALSE),"")</f>
        <v/>
      </c>
      <c r="W1457" s="21" t="str">
        <f>IF(AND(Sheet1!AC1664=Sheet1!AD1664,Sheet1!AD1664&lt;&gt;0),Sheet1!AC1664,IF(AND(Sheet1!AC1664&lt;&gt;Sheet1!AD1664,Sheet1!AD1664&lt;&gt;0),Sheet1!AC1664&amp;"~"&amp;Sheet1!AD1664,""))</f>
        <v/>
      </c>
    </row>
    <row r="1458" spans="1:23">
      <c r="A1458" s="3">
        <v>40040</v>
      </c>
      <c r="B1458" s="3" t="s">
        <v>2521</v>
      </c>
      <c r="C1458" s="3" t="s">
        <v>2522</v>
      </c>
      <c r="D1458" s="21" t="str">
        <f>IF(OR(Sheet1!I1461&lt;&gt;Sheet1!AF1461,Sheet1!AG1461&lt;&gt;Sheet1!J1461),"有影响","-")</f>
        <v>-</v>
      </c>
      <c r="E1458" s="21" t="str">
        <f>IF(OR(Sheet1!N1461&lt;&gt;Sheet1!AH1461,Sheet1!AI1461&lt;&gt;Sheet1!O1461),"有影响","-")</f>
        <v>-</v>
      </c>
      <c r="F1458" s="21" t="str">
        <f>IF(OR(Sheet1!S1461&lt;&gt;Sheet1!AJ1461,Sheet1!AK1461&lt;&gt;Sheet1!T1461),"有影响","-")</f>
        <v>-</v>
      </c>
      <c r="G1458" s="21" t="str">
        <f>IF(OR(Sheet1!X1461&lt;&gt;Sheet1!AL1461,Sheet1!AM1461&lt;&gt;Sheet1!Y1461),"有影响","-")</f>
        <v>-</v>
      </c>
      <c r="H1458" s="21" t="str">
        <f>IF(OR(Sheet1!AC1461&lt;&gt;Sheet1!AN1461,Sheet1!AO1461&lt;&gt;Sheet1!AD1461),"有影响","-")</f>
        <v>-</v>
      </c>
      <c r="I1458" s="21" t="str">
        <f>IF(Sheet1!G1461=0,"出错","-")</f>
        <v>-</v>
      </c>
      <c r="J1458" s="21" t="str">
        <f>IF(AND(Sheet1!G1461=0,Sheet1!L1461&lt;&gt;0),"出错","-")</f>
        <v>-</v>
      </c>
      <c r="K1458" s="21" t="str">
        <f>IF(AND(Sheet1!G1461=0,Sheet1!L1461=0,Sheet1!Q1461&lt;&gt;0),"出错","-")</f>
        <v>-</v>
      </c>
      <c r="L1458" s="21" t="str">
        <f>IF(AND(Sheet1!G1461=0,Sheet1!L1461=0,Sheet1!Q1461=0,Sheet1!V1461&lt;&gt;0),"出错","-")</f>
        <v>-</v>
      </c>
      <c r="M1458" s="21" t="str">
        <f>IF(AND(Sheet1!G1461=0,Sheet1!L1461=0,Sheet1!Q1461=0,Sheet1!V1461=0,Sheet1!AA1461&lt;&gt;0),"出错","-")</f>
        <v>-</v>
      </c>
      <c r="N1458" s="21" t="str">
        <f>IFERROR(VLOOKUP(Sheet1!G1461,配置检查表!$Y:$Z,2,FALSE),"")</f>
        <v>精灵魂珠</v>
      </c>
      <c r="O1458" s="21" t="str">
        <f>IF(AND(Sheet1!I1461=Sheet1!J1461,Sheet1!J1461&lt;&gt;0),Sheet1!I1461,IF(AND(Sheet1!I1461&lt;&gt;Sheet1!J1461,Sheet1!J1461&lt;&gt;0),Sheet1!I1461&amp;"~"&amp;Sheet1!J1461,""))</f>
        <v>25~37</v>
      </c>
      <c r="P1458" s="21" t="str">
        <f>IFERROR(VLOOKUP(Sheet1!L1461,配置检查表!$Y:$Z,2,FALSE),"")</f>
        <v>星屑（值）</v>
      </c>
      <c r="Q1458" s="21" t="str">
        <f>IF(AND(Sheet1!N1461=Sheet1!O1461,Sheet1!O1461&lt;&gt;0),Sheet1!N1461,IF(AND(Sheet1!N1461&lt;&gt;Sheet1!O1461,Sheet1!O1461&lt;&gt;0),Sheet1!N1461&amp;"~"&amp;Sheet1!O1461,""))</f>
        <v>50~74</v>
      </c>
      <c r="R1458" s="21" t="str">
        <f>IFERROR(VLOOKUP(Sheet1!Q1461,配置检查表!$Y:$Z,2,FALSE),"")</f>
        <v/>
      </c>
      <c r="S1458" s="39" t="str">
        <f>IF(AND(Sheet1!S1665=Sheet1!T1665,Sheet1!T1665&lt;&gt;0),Sheet1!S1665,IF(AND(Sheet1!S1665&lt;&gt;Sheet1!T1665,Sheet1!T1665&lt;&gt;0),Sheet1!S1665&amp;"~"&amp;Sheet1!T1665,""))</f>
        <v/>
      </c>
      <c r="T1458" s="21" t="str">
        <f>IFERROR(VLOOKUP(Sheet1!V1461,配置检查表!$Y:$Z,2,FALSE),"")</f>
        <v/>
      </c>
      <c r="U1458" s="39" t="str">
        <f>IF(AND(Sheet1!X1665=Sheet1!Y1665,Sheet1!Y1665&lt;&gt;0),Sheet1!X1665,IF(AND(Sheet1!X1665&lt;&gt;Sheet1!Y1665,Sheet1!Y1665&lt;&gt;0),Sheet1!X1665&amp;"~"&amp;Sheet1!Y1665,""))</f>
        <v/>
      </c>
      <c r="V1458" s="21" t="str">
        <f>IFERROR(VLOOKUP(Sheet1!XAA,配置检查表!$Y:$Z,2,FALSE),"")</f>
        <v/>
      </c>
      <c r="W1458" s="21" t="str">
        <f>IF(AND(Sheet1!AC1665=Sheet1!AD1665,Sheet1!AD1665&lt;&gt;0),Sheet1!AC1665,IF(AND(Sheet1!AC1665&lt;&gt;Sheet1!AD1665,Sheet1!AD1665&lt;&gt;0),Sheet1!AC1665&amp;"~"&amp;Sheet1!AD1665,""))</f>
        <v/>
      </c>
    </row>
    <row r="1459" spans="1:23">
      <c r="A1459" s="3">
        <v>40041</v>
      </c>
      <c r="B1459" s="3" t="s">
        <v>2521</v>
      </c>
      <c r="C1459" s="3" t="s">
        <v>2522</v>
      </c>
      <c r="D1459" s="21" t="str">
        <f>IF(OR(Sheet1!I1462&lt;&gt;Sheet1!AF1462,Sheet1!AG1462&lt;&gt;Sheet1!J1462),"有影响","-")</f>
        <v>-</v>
      </c>
      <c r="E1459" s="21" t="str">
        <f>IF(OR(Sheet1!N1462&lt;&gt;Sheet1!AH1462,Sheet1!AI1462&lt;&gt;Sheet1!O1462),"有影响","-")</f>
        <v>-</v>
      </c>
      <c r="F1459" s="21" t="str">
        <f>IF(OR(Sheet1!S1462&lt;&gt;Sheet1!AJ1462,Sheet1!AK1462&lt;&gt;Sheet1!T1462),"有影响","-")</f>
        <v>-</v>
      </c>
      <c r="G1459" s="21" t="str">
        <f>IF(OR(Sheet1!X1462&lt;&gt;Sheet1!AL1462,Sheet1!AM1462&lt;&gt;Sheet1!Y1462),"有影响","-")</f>
        <v>-</v>
      </c>
      <c r="H1459" s="21" t="str">
        <f>IF(OR(Sheet1!AC1462&lt;&gt;Sheet1!AN1462,Sheet1!AO1462&lt;&gt;Sheet1!AD1462),"有影响","-")</f>
        <v>-</v>
      </c>
      <c r="I1459" s="21" t="str">
        <f>IF(Sheet1!G1462=0,"出错","-")</f>
        <v>-</v>
      </c>
      <c r="J1459" s="21" t="str">
        <f>IF(AND(Sheet1!G1462=0,Sheet1!L1462&lt;&gt;0),"出错","-")</f>
        <v>-</v>
      </c>
      <c r="K1459" s="21" t="str">
        <f>IF(AND(Sheet1!G1462=0,Sheet1!L1462=0,Sheet1!Q1462&lt;&gt;0),"出错","-")</f>
        <v>-</v>
      </c>
      <c r="L1459" s="21" t="str">
        <f>IF(AND(Sheet1!G1462=0,Sheet1!L1462=0,Sheet1!Q1462=0,Sheet1!V1462&lt;&gt;0),"出错","-")</f>
        <v>-</v>
      </c>
      <c r="M1459" s="21" t="str">
        <f>IF(AND(Sheet1!G1462=0,Sheet1!L1462=0,Sheet1!Q1462=0,Sheet1!V1462=0,Sheet1!AA1462&lt;&gt;0),"出错","-")</f>
        <v>-</v>
      </c>
      <c r="N1459" s="21" t="str">
        <f>IFERROR(VLOOKUP(Sheet1!G1462,配置检查表!$Y:$Z,2,FALSE),"")</f>
        <v>精灵魂珠</v>
      </c>
      <c r="O1459" s="21" t="str">
        <f>IF(AND(Sheet1!I1462=Sheet1!J1462,Sheet1!J1462&lt;&gt;0),Sheet1!I1462,IF(AND(Sheet1!I1462&lt;&gt;Sheet1!J1462,Sheet1!J1462&lt;&gt;0),Sheet1!I1462&amp;"~"&amp;Sheet1!J1462,""))</f>
        <v>20~29</v>
      </c>
      <c r="P1459" s="21" t="str">
        <f>IFERROR(VLOOKUP(Sheet1!L1462,配置检查表!$Y:$Z,2,FALSE),"")</f>
        <v>星屑（值）</v>
      </c>
      <c r="Q1459" s="21" t="str">
        <f>IF(AND(Sheet1!N1462=Sheet1!O1462,Sheet1!O1462&lt;&gt;0),Sheet1!N1462,IF(AND(Sheet1!N1462&lt;&gt;Sheet1!O1462,Sheet1!O1462&lt;&gt;0),Sheet1!N1462&amp;"~"&amp;Sheet1!O1462,""))</f>
        <v>40~58</v>
      </c>
      <c r="R1459" s="21" t="str">
        <f>IFERROR(VLOOKUP(Sheet1!Q1462,配置检查表!$Y:$Z,2,FALSE),"")</f>
        <v/>
      </c>
      <c r="S1459" s="39" t="str">
        <f>IF(AND(Sheet1!S1666=Sheet1!T1666,Sheet1!T1666&lt;&gt;0),Sheet1!S1666,IF(AND(Sheet1!S1666&lt;&gt;Sheet1!T1666,Sheet1!T1666&lt;&gt;0),Sheet1!S1666&amp;"~"&amp;Sheet1!T1666,""))</f>
        <v/>
      </c>
      <c r="T1459" s="21" t="str">
        <f>IFERROR(VLOOKUP(Sheet1!V1462,配置检查表!$Y:$Z,2,FALSE),"")</f>
        <v/>
      </c>
      <c r="U1459" s="39" t="str">
        <f>IF(AND(Sheet1!X1666=Sheet1!Y1666,Sheet1!Y1666&lt;&gt;0),Sheet1!X1666,IF(AND(Sheet1!X1666&lt;&gt;Sheet1!Y1666,Sheet1!Y1666&lt;&gt;0),Sheet1!X1666&amp;"~"&amp;Sheet1!Y1666,""))</f>
        <v/>
      </c>
      <c r="V1459" s="21" t="str">
        <f>IFERROR(VLOOKUP(Sheet1!XAA,配置检查表!$Y:$Z,2,FALSE),"")</f>
        <v/>
      </c>
      <c r="W1459" s="21" t="str">
        <f>IF(AND(Sheet1!AC1666=Sheet1!AD1666,Sheet1!AD1666&lt;&gt;0),Sheet1!AC1666,IF(AND(Sheet1!AC1666&lt;&gt;Sheet1!AD1666,Sheet1!AD1666&lt;&gt;0),Sheet1!AC1666&amp;"~"&amp;Sheet1!AD1666,""))</f>
        <v/>
      </c>
    </row>
    <row r="1460" spans="1:23">
      <c r="A1460" s="3">
        <v>40042</v>
      </c>
      <c r="B1460" s="3" t="s">
        <v>2521</v>
      </c>
      <c r="C1460" s="3" t="s">
        <v>2522</v>
      </c>
      <c r="D1460" s="21" t="str">
        <f>IF(OR(Sheet1!I1463&lt;&gt;Sheet1!AF1463,Sheet1!AG1463&lt;&gt;Sheet1!J1463),"有影响","-")</f>
        <v>-</v>
      </c>
      <c r="E1460" s="21" t="str">
        <f>IF(OR(Sheet1!N1463&lt;&gt;Sheet1!AH1463,Sheet1!AI1463&lt;&gt;Sheet1!O1463),"有影响","-")</f>
        <v>-</v>
      </c>
      <c r="F1460" s="21" t="str">
        <f>IF(OR(Sheet1!S1463&lt;&gt;Sheet1!AJ1463,Sheet1!AK1463&lt;&gt;Sheet1!T1463),"有影响","-")</f>
        <v>-</v>
      </c>
      <c r="G1460" s="21" t="str">
        <f>IF(OR(Sheet1!X1463&lt;&gt;Sheet1!AL1463,Sheet1!AM1463&lt;&gt;Sheet1!Y1463),"有影响","-")</f>
        <v>-</v>
      </c>
      <c r="H1460" s="21" t="str">
        <f>IF(OR(Sheet1!AC1463&lt;&gt;Sheet1!AN1463,Sheet1!AO1463&lt;&gt;Sheet1!AD1463),"有影响","-")</f>
        <v>-</v>
      </c>
      <c r="I1460" s="21" t="str">
        <f>IF(Sheet1!G1463=0,"出错","-")</f>
        <v>-</v>
      </c>
      <c r="J1460" s="21" t="str">
        <f>IF(AND(Sheet1!G1463=0,Sheet1!L1463&lt;&gt;0),"出错","-")</f>
        <v>-</v>
      </c>
      <c r="K1460" s="21" t="str">
        <f>IF(AND(Sheet1!G1463=0,Sheet1!L1463=0,Sheet1!Q1463&lt;&gt;0),"出错","-")</f>
        <v>-</v>
      </c>
      <c r="L1460" s="21" t="str">
        <f>IF(AND(Sheet1!G1463=0,Sheet1!L1463=0,Sheet1!Q1463=0,Sheet1!V1463&lt;&gt;0),"出错","-")</f>
        <v>-</v>
      </c>
      <c r="M1460" s="21" t="str">
        <f>IF(AND(Sheet1!G1463=0,Sheet1!L1463=0,Sheet1!Q1463=0,Sheet1!V1463=0,Sheet1!AA1463&lt;&gt;0),"出错","-")</f>
        <v>-</v>
      </c>
      <c r="N1460" s="21" t="str">
        <f>IFERROR(VLOOKUP(Sheet1!G1463,配置检查表!$Y:$Z,2,FALSE),"")</f>
        <v>精灵魂珠</v>
      </c>
      <c r="O1460" s="21" t="str">
        <f>IF(AND(Sheet1!I1463=Sheet1!J1463,Sheet1!J1463&lt;&gt;0),Sheet1!I1463,IF(AND(Sheet1!I1463&lt;&gt;Sheet1!J1463,Sheet1!J1463&lt;&gt;0),Sheet1!I1463&amp;"~"&amp;Sheet1!J1463,""))</f>
        <v>21~32</v>
      </c>
      <c r="P1460" s="21" t="str">
        <f>IFERROR(VLOOKUP(Sheet1!L1463,配置检查表!$Y:$Z,2,FALSE),"")</f>
        <v>星屑（值）</v>
      </c>
      <c r="Q1460" s="21" t="str">
        <f>IF(AND(Sheet1!N1463=Sheet1!O1463,Sheet1!O1463&lt;&gt;0),Sheet1!N1463,IF(AND(Sheet1!N1463&lt;&gt;Sheet1!O1463,Sheet1!O1463&lt;&gt;0),Sheet1!N1463&amp;"~"&amp;Sheet1!O1463,""))</f>
        <v>42~64</v>
      </c>
      <c r="R1460" s="21" t="str">
        <f>IFERROR(VLOOKUP(Sheet1!Q1463,配置检查表!$Y:$Z,2,FALSE),"")</f>
        <v/>
      </c>
      <c r="S1460" s="39" t="str">
        <f>IF(AND(Sheet1!S1667=Sheet1!T1667,Sheet1!T1667&lt;&gt;0),Sheet1!S1667,IF(AND(Sheet1!S1667&lt;&gt;Sheet1!T1667,Sheet1!T1667&lt;&gt;0),Sheet1!S1667&amp;"~"&amp;Sheet1!T1667,""))</f>
        <v/>
      </c>
      <c r="T1460" s="21" t="str">
        <f>IFERROR(VLOOKUP(Sheet1!V1463,配置检查表!$Y:$Z,2,FALSE),"")</f>
        <v/>
      </c>
      <c r="U1460" s="39" t="str">
        <f>IF(AND(Sheet1!X1667=Sheet1!Y1667,Sheet1!Y1667&lt;&gt;0),Sheet1!X1667,IF(AND(Sheet1!X1667&lt;&gt;Sheet1!Y1667,Sheet1!Y1667&lt;&gt;0),Sheet1!X1667&amp;"~"&amp;Sheet1!Y1667,""))</f>
        <v/>
      </c>
      <c r="V1460" s="21" t="str">
        <f>IFERROR(VLOOKUP(Sheet1!XAA,配置检查表!$Y:$Z,2,FALSE),"")</f>
        <v/>
      </c>
      <c r="W1460" s="21" t="str">
        <f>IF(AND(Sheet1!AC1667=Sheet1!AD1667,Sheet1!AD1667&lt;&gt;0),Sheet1!AC1667,IF(AND(Sheet1!AC1667&lt;&gt;Sheet1!AD1667,Sheet1!AD1667&lt;&gt;0),Sheet1!AC1667&amp;"~"&amp;Sheet1!AD1667,""))</f>
        <v/>
      </c>
    </row>
    <row r="1461" spans="1:23">
      <c r="A1461" s="3">
        <v>40043</v>
      </c>
      <c r="B1461" s="3" t="s">
        <v>2521</v>
      </c>
      <c r="C1461" s="3" t="s">
        <v>2522</v>
      </c>
      <c r="D1461" s="21" t="str">
        <f>IF(OR(Sheet1!I1464&lt;&gt;Sheet1!AF1464,Sheet1!AG1464&lt;&gt;Sheet1!J1464),"有影响","-")</f>
        <v>-</v>
      </c>
      <c r="E1461" s="21" t="str">
        <f>IF(OR(Sheet1!N1464&lt;&gt;Sheet1!AH1464,Sheet1!AI1464&lt;&gt;Sheet1!O1464),"有影响","-")</f>
        <v>-</v>
      </c>
      <c r="F1461" s="21" t="str">
        <f>IF(OR(Sheet1!S1464&lt;&gt;Sheet1!AJ1464,Sheet1!AK1464&lt;&gt;Sheet1!T1464),"有影响","-")</f>
        <v>-</v>
      </c>
      <c r="G1461" s="21" t="str">
        <f>IF(OR(Sheet1!X1464&lt;&gt;Sheet1!AL1464,Sheet1!AM1464&lt;&gt;Sheet1!Y1464),"有影响","-")</f>
        <v>-</v>
      </c>
      <c r="H1461" s="21" t="str">
        <f>IF(OR(Sheet1!AC1464&lt;&gt;Sheet1!AN1464,Sheet1!AO1464&lt;&gt;Sheet1!AD1464),"有影响","-")</f>
        <v>-</v>
      </c>
      <c r="I1461" s="21" t="str">
        <f>IF(Sheet1!G1464=0,"出错","-")</f>
        <v>-</v>
      </c>
      <c r="J1461" s="21" t="str">
        <f>IF(AND(Sheet1!G1464=0,Sheet1!L1464&lt;&gt;0),"出错","-")</f>
        <v>-</v>
      </c>
      <c r="K1461" s="21" t="str">
        <f>IF(AND(Sheet1!G1464=0,Sheet1!L1464=0,Sheet1!Q1464&lt;&gt;0),"出错","-")</f>
        <v>-</v>
      </c>
      <c r="L1461" s="21" t="str">
        <f>IF(AND(Sheet1!G1464=0,Sheet1!L1464=0,Sheet1!Q1464=0,Sheet1!V1464&lt;&gt;0),"出错","-")</f>
        <v>-</v>
      </c>
      <c r="M1461" s="21" t="str">
        <f>IF(AND(Sheet1!G1464=0,Sheet1!L1464=0,Sheet1!Q1464=0,Sheet1!V1464=0,Sheet1!AA1464&lt;&gt;0),"出错","-")</f>
        <v>-</v>
      </c>
      <c r="N1461" s="21" t="str">
        <f>IFERROR(VLOOKUP(Sheet1!G1464,配置检查表!$Y:$Z,2,FALSE),"")</f>
        <v>精灵魂珠</v>
      </c>
      <c r="O1461" s="21" t="str">
        <f>IF(AND(Sheet1!I1464=Sheet1!J1464,Sheet1!J1464&lt;&gt;0),Sheet1!I1464,IF(AND(Sheet1!I1464&lt;&gt;Sheet1!J1464,Sheet1!J1464&lt;&gt;0),Sheet1!I1464&amp;"~"&amp;Sheet1!J1464,""))</f>
        <v>23~34</v>
      </c>
      <c r="P1461" s="21" t="str">
        <f>IFERROR(VLOOKUP(Sheet1!L1464,配置检查表!$Y:$Z,2,FALSE),"")</f>
        <v>星屑（值）</v>
      </c>
      <c r="Q1461" s="21" t="str">
        <f>IF(AND(Sheet1!N1464=Sheet1!O1464,Sheet1!O1464&lt;&gt;0),Sheet1!N1464,IF(AND(Sheet1!N1464&lt;&gt;Sheet1!O1464,Sheet1!O1464&lt;&gt;0),Sheet1!N1464&amp;"~"&amp;Sheet1!O1464,""))</f>
        <v>46~68</v>
      </c>
      <c r="R1461" s="21" t="str">
        <f>IFERROR(VLOOKUP(Sheet1!Q1464,配置检查表!$Y:$Z,2,FALSE),"")</f>
        <v/>
      </c>
      <c r="S1461" s="39" t="str">
        <f>IF(AND(Sheet1!S1668=Sheet1!T1668,Sheet1!T1668&lt;&gt;0),Sheet1!S1668,IF(AND(Sheet1!S1668&lt;&gt;Sheet1!T1668,Sheet1!T1668&lt;&gt;0),Sheet1!S1668&amp;"~"&amp;Sheet1!T1668,""))</f>
        <v/>
      </c>
      <c r="T1461" s="21" t="str">
        <f>IFERROR(VLOOKUP(Sheet1!V1464,配置检查表!$Y:$Z,2,FALSE),"")</f>
        <v/>
      </c>
      <c r="U1461" s="39" t="str">
        <f>IF(AND(Sheet1!X1668=Sheet1!Y1668,Sheet1!Y1668&lt;&gt;0),Sheet1!X1668,IF(AND(Sheet1!X1668&lt;&gt;Sheet1!Y1668,Sheet1!Y1668&lt;&gt;0),Sheet1!X1668&amp;"~"&amp;Sheet1!Y1668,""))</f>
        <v/>
      </c>
      <c r="V1461" s="21" t="str">
        <f>IFERROR(VLOOKUP(Sheet1!XAA,配置检查表!$Y:$Z,2,FALSE),"")</f>
        <v/>
      </c>
      <c r="W1461" s="21" t="str">
        <f>IF(AND(Sheet1!AC1668=Sheet1!AD1668,Sheet1!AD1668&lt;&gt;0),Sheet1!AC1668,IF(AND(Sheet1!AC1668&lt;&gt;Sheet1!AD1668,Sheet1!AD1668&lt;&gt;0),Sheet1!AC1668&amp;"~"&amp;Sheet1!AD1668,""))</f>
        <v/>
      </c>
    </row>
    <row r="1462" spans="1:23">
      <c r="A1462" s="3">
        <v>40044</v>
      </c>
      <c r="B1462" s="3" t="s">
        <v>2521</v>
      </c>
      <c r="C1462" s="3" t="s">
        <v>2522</v>
      </c>
      <c r="D1462" s="21" t="str">
        <f>IF(OR(Sheet1!I1465&lt;&gt;Sheet1!AF1465,Sheet1!AG1465&lt;&gt;Sheet1!J1465),"有影响","-")</f>
        <v>-</v>
      </c>
      <c r="E1462" s="21" t="str">
        <f>IF(OR(Sheet1!N1465&lt;&gt;Sheet1!AH1465,Sheet1!AI1465&lt;&gt;Sheet1!O1465),"有影响","-")</f>
        <v>-</v>
      </c>
      <c r="F1462" s="21" t="str">
        <f>IF(OR(Sheet1!S1465&lt;&gt;Sheet1!AJ1465,Sheet1!AK1465&lt;&gt;Sheet1!T1465),"有影响","-")</f>
        <v>-</v>
      </c>
      <c r="G1462" s="21" t="str">
        <f>IF(OR(Sheet1!X1465&lt;&gt;Sheet1!AL1465,Sheet1!AM1465&lt;&gt;Sheet1!Y1465),"有影响","-")</f>
        <v>-</v>
      </c>
      <c r="H1462" s="21" t="str">
        <f>IF(OR(Sheet1!AC1465&lt;&gt;Sheet1!AN1465,Sheet1!AO1465&lt;&gt;Sheet1!AD1465),"有影响","-")</f>
        <v>-</v>
      </c>
      <c r="I1462" s="21" t="str">
        <f>IF(Sheet1!G1465=0,"出错","-")</f>
        <v>-</v>
      </c>
      <c r="J1462" s="21" t="str">
        <f>IF(AND(Sheet1!G1465=0,Sheet1!L1465&lt;&gt;0),"出错","-")</f>
        <v>-</v>
      </c>
      <c r="K1462" s="21" t="str">
        <f>IF(AND(Sheet1!G1465=0,Sheet1!L1465=0,Sheet1!Q1465&lt;&gt;0),"出错","-")</f>
        <v>-</v>
      </c>
      <c r="L1462" s="21" t="str">
        <f>IF(AND(Sheet1!G1465=0,Sheet1!L1465=0,Sheet1!Q1465=0,Sheet1!V1465&lt;&gt;0),"出错","-")</f>
        <v>-</v>
      </c>
      <c r="M1462" s="21" t="str">
        <f>IF(AND(Sheet1!G1465=0,Sheet1!L1465=0,Sheet1!Q1465=0,Sheet1!V1465=0,Sheet1!AA1465&lt;&gt;0),"出错","-")</f>
        <v>-</v>
      </c>
      <c r="N1462" s="21" t="str">
        <f>IFERROR(VLOOKUP(Sheet1!G1465,配置检查表!$Y:$Z,2,FALSE),"")</f>
        <v>精灵魂珠</v>
      </c>
      <c r="O1462" s="21" t="str">
        <f>IF(AND(Sheet1!I1465=Sheet1!J1465,Sheet1!J1465&lt;&gt;0),Sheet1!I1465,IF(AND(Sheet1!I1465&lt;&gt;Sheet1!J1465,Sheet1!J1465&lt;&gt;0),Sheet1!I1465&amp;"~"&amp;Sheet1!J1465,""))</f>
        <v>25~37</v>
      </c>
      <c r="P1462" s="21" t="str">
        <f>IFERROR(VLOOKUP(Sheet1!L1465,配置检查表!$Y:$Z,2,FALSE),"")</f>
        <v>星屑（值）</v>
      </c>
      <c r="Q1462" s="21" t="str">
        <f>IF(AND(Sheet1!N1465=Sheet1!O1465,Sheet1!O1465&lt;&gt;0),Sheet1!N1465,IF(AND(Sheet1!N1465&lt;&gt;Sheet1!O1465,Sheet1!O1465&lt;&gt;0),Sheet1!N1465&amp;"~"&amp;Sheet1!O1465,""))</f>
        <v>50~74</v>
      </c>
      <c r="R1462" s="21" t="str">
        <f>IFERROR(VLOOKUP(Sheet1!Q1465,配置检查表!$Y:$Z,2,FALSE),"")</f>
        <v/>
      </c>
      <c r="S1462" s="39" t="str">
        <f>IF(AND(Sheet1!S1669=Sheet1!T1669,Sheet1!T1669&lt;&gt;0),Sheet1!S1669,IF(AND(Sheet1!S1669&lt;&gt;Sheet1!T1669,Sheet1!T1669&lt;&gt;0),Sheet1!S1669&amp;"~"&amp;Sheet1!T1669,""))</f>
        <v/>
      </c>
      <c r="T1462" s="21" t="str">
        <f>IFERROR(VLOOKUP(Sheet1!V1465,配置检查表!$Y:$Z,2,FALSE),"")</f>
        <v/>
      </c>
      <c r="U1462" s="39" t="str">
        <f>IF(AND(Sheet1!X1669=Sheet1!Y1669,Sheet1!Y1669&lt;&gt;0),Sheet1!X1669,IF(AND(Sheet1!X1669&lt;&gt;Sheet1!Y1669,Sheet1!Y1669&lt;&gt;0),Sheet1!X1669&amp;"~"&amp;Sheet1!Y1669,""))</f>
        <v/>
      </c>
      <c r="V1462" s="21" t="str">
        <f>IFERROR(VLOOKUP(Sheet1!XAA,配置检查表!$Y:$Z,2,FALSE),"")</f>
        <v/>
      </c>
      <c r="W1462" s="21" t="str">
        <f>IF(AND(Sheet1!AC1669=Sheet1!AD1669,Sheet1!AD1669&lt;&gt;0),Sheet1!AC1669,IF(AND(Sheet1!AC1669&lt;&gt;Sheet1!AD1669,Sheet1!AD1669&lt;&gt;0),Sheet1!AC1669&amp;"~"&amp;Sheet1!AD1669,""))</f>
        <v/>
      </c>
    </row>
    <row r="1463" spans="1:23">
      <c r="A1463" s="3">
        <v>40045</v>
      </c>
      <c r="B1463" s="3" t="s">
        <v>2521</v>
      </c>
      <c r="C1463" s="3" t="s">
        <v>2522</v>
      </c>
      <c r="D1463" s="21" t="str">
        <f>IF(OR(Sheet1!I1466&lt;&gt;Sheet1!AF1466,Sheet1!AG1466&lt;&gt;Sheet1!J1466),"有影响","-")</f>
        <v>-</v>
      </c>
      <c r="E1463" s="21" t="str">
        <f>IF(OR(Sheet1!N1466&lt;&gt;Sheet1!AH1466,Sheet1!AI1466&lt;&gt;Sheet1!O1466),"有影响","-")</f>
        <v>-</v>
      </c>
      <c r="F1463" s="21" t="str">
        <f>IF(OR(Sheet1!S1466&lt;&gt;Sheet1!AJ1466,Sheet1!AK1466&lt;&gt;Sheet1!T1466),"有影响","-")</f>
        <v>-</v>
      </c>
      <c r="G1463" s="21" t="str">
        <f>IF(OR(Sheet1!X1466&lt;&gt;Sheet1!AL1466,Sheet1!AM1466&lt;&gt;Sheet1!Y1466),"有影响","-")</f>
        <v>-</v>
      </c>
      <c r="H1463" s="21" t="str">
        <f>IF(OR(Sheet1!AC1466&lt;&gt;Sheet1!AN1466,Sheet1!AO1466&lt;&gt;Sheet1!AD1466),"有影响","-")</f>
        <v>-</v>
      </c>
      <c r="I1463" s="21" t="str">
        <f>IF(Sheet1!G1466=0,"出错","-")</f>
        <v>-</v>
      </c>
      <c r="J1463" s="21" t="str">
        <f>IF(AND(Sheet1!G1466=0,Sheet1!L1466&lt;&gt;0),"出错","-")</f>
        <v>-</v>
      </c>
      <c r="K1463" s="21" t="str">
        <f>IF(AND(Sheet1!G1466=0,Sheet1!L1466=0,Sheet1!Q1466&lt;&gt;0),"出错","-")</f>
        <v>-</v>
      </c>
      <c r="L1463" s="21" t="str">
        <f>IF(AND(Sheet1!G1466=0,Sheet1!L1466=0,Sheet1!Q1466=0,Sheet1!V1466&lt;&gt;0),"出错","-")</f>
        <v>-</v>
      </c>
      <c r="M1463" s="21" t="str">
        <f>IF(AND(Sheet1!G1466=0,Sheet1!L1466=0,Sheet1!Q1466=0,Sheet1!V1466=0,Sheet1!AA1466&lt;&gt;0),"出错","-")</f>
        <v>-</v>
      </c>
      <c r="N1463" s="21" t="str">
        <f>IFERROR(VLOOKUP(Sheet1!G1466,配置检查表!$Y:$Z,2,FALSE),"")</f>
        <v>精灵魂珠</v>
      </c>
      <c r="O1463" s="21" t="str">
        <f>IF(AND(Sheet1!I1466=Sheet1!J1466,Sheet1!J1466&lt;&gt;0),Sheet1!I1466,IF(AND(Sheet1!I1466&lt;&gt;Sheet1!J1466,Sheet1!J1466&lt;&gt;0),Sheet1!I1466&amp;"~"&amp;Sheet1!J1466,""))</f>
        <v>20~29</v>
      </c>
      <c r="P1463" s="21" t="str">
        <f>IFERROR(VLOOKUP(Sheet1!L1466,配置检查表!$Y:$Z,2,FALSE),"")</f>
        <v>星屑（值）</v>
      </c>
      <c r="Q1463" s="21" t="str">
        <f>IF(AND(Sheet1!N1466=Sheet1!O1466,Sheet1!O1466&lt;&gt;0),Sheet1!N1466,IF(AND(Sheet1!N1466&lt;&gt;Sheet1!O1466,Sheet1!O1466&lt;&gt;0),Sheet1!N1466&amp;"~"&amp;Sheet1!O1466,""))</f>
        <v>40~58</v>
      </c>
      <c r="R1463" s="21" t="str">
        <f>IFERROR(VLOOKUP(Sheet1!Q1466,配置检查表!$Y:$Z,2,FALSE),"")</f>
        <v/>
      </c>
      <c r="S1463" s="39" t="str">
        <f>IF(AND(Sheet1!S1670=Sheet1!T1670,Sheet1!T1670&lt;&gt;0),Sheet1!S1670,IF(AND(Sheet1!S1670&lt;&gt;Sheet1!T1670,Sheet1!T1670&lt;&gt;0),Sheet1!S1670&amp;"~"&amp;Sheet1!T1670,""))</f>
        <v/>
      </c>
      <c r="T1463" s="21" t="str">
        <f>IFERROR(VLOOKUP(Sheet1!V1466,配置检查表!$Y:$Z,2,FALSE),"")</f>
        <v/>
      </c>
      <c r="U1463" s="39" t="str">
        <f>IF(AND(Sheet1!X1670=Sheet1!Y1670,Sheet1!Y1670&lt;&gt;0),Sheet1!X1670,IF(AND(Sheet1!X1670&lt;&gt;Sheet1!Y1670,Sheet1!Y1670&lt;&gt;0),Sheet1!X1670&amp;"~"&amp;Sheet1!Y1670,""))</f>
        <v/>
      </c>
      <c r="V1463" s="21" t="str">
        <f>IFERROR(VLOOKUP(Sheet1!XAA,配置检查表!$Y:$Z,2,FALSE),"")</f>
        <v/>
      </c>
      <c r="W1463" s="21" t="str">
        <f>IF(AND(Sheet1!AC1670=Sheet1!AD1670,Sheet1!AD1670&lt;&gt;0),Sheet1!AC1670,IF(AND(Sheet1!AC1670&lt;&gt;Sheet1!AD1670,Sheet1!AD1670&lt;&gt;0),Sheet1!AC1670&amp;"~"&amp;Sheet1!AD1670,""))</f>
        <v/>
      </c>
    </row>
    <row r="1464" spans="1:23">
      <c r="A1464" s="3">
        <v>40046</v>
      </c>
      <c r="B1464" s="3" t="s">
        <v>2521</v>
      </c>
      <c r="C1464" s="3" t="s">
        <v>2522</v>
      </c>
      <c r="D1464" s="21" t="str">
        <f>IF(OR(Sheet1!I1467&lt;&gt;Sheet1!AF1467,Sheet1!AG1467&lt;&gt;Sheet1!J1467),"有影响","-")</f>
        <v>-</v>
      </c>
      <c r="E1464" s="21" t="str">
        <f>IF(OR(Sheet1!N1467&lt;&gt;Sheet1!AH1467,Sheet1!AI1467&lt;&gt;Sheet1!O1467),"有影响","-")</f>
        <v>-</v>
      </c>
      <c r="F1464" s="21" t="str">
        <f>IF(OR(Sheet1!S1467&lt;&gt;Sheet1!AJ1467,Sheet1!AK1467&lt;&gt;Sheet1!T1467),"有影响","-")</f>
        <v>-</v>
      </c>
      <c r="G1464" s="21" t="str">
        <f>IF(OR(Sheet1!X1467&lt;&gt;Sheet1!AL1467,Sheet1!AM1467&lt;&gt;Sheet1!Y1467),"有影响","-")</f>
        <v>-</v>
      </c>
      <c r="H1464" s="21" t="str">
        <f>IF(OR(Sheet1!AC1467&lt;&gt;Sheet1!AN1467,Sheet1!AO1467&lt;&gt;Sheet1!AD1467),"有影响","-")</f>
        <v>-</v>
      </c>
      <c r="I1464" s="21" t="str">
        <f>IF(Sheet1!G1467=0,"出错","-")</f>
        <v>-</v>
      </c>
      <c r="J1464" s="21" t="str">
        <f>IF(AND(Sheet1!G1467=0,Sheet1!L1467&lt;&gt;0),"出错","-")</f>
        <v>-</v>
      </c>
      <c r="K1464" s="21" t="str">
        <f>IF(AND(Sheet1!G1467=0,Sheet1!L1467=0,Sheet1!Q1467&lt;&gt;0),"出错","-")</f>
        <v>-</v>
      </c>
      <c r="L1464" s="21" t="str">
        <f>IF(AND(Sheet1!G1467=0,Sheet1!L1467=0,Sheet1!Q1467=0,Sheet1!V1467&lt;&gt;0),"出错","-")</f>
        <v>-</v>
      </c>
      <c r="M1464" s="21" t="str">
        <f>IF(AND(Sheet1!G1467=0,Sheet1!L1467=0,Sheet1!Q1467=0,Sheet1!V1467=0,Sheet1!AA1467&lt;&gt;0),"出错","-")</f>
        <v>-</v>
      </c>
      <c r="N1464" s="21" t="str">
        <f>IFERROR(VLOOKUP(Sheet1!G1467,配置检查表!$Y:$Z,2,FALSE),"")</f>
        <v>精灵魂珠</v>
      </c>
      <c r="O1464" s="21" t="str">
        <f>IF(AND(Sheet1!I1467=Sheet1!J1467,Sheet1!J1467&lt;&gt;0),Sheet1!I1467,IF(AND(Sheet1!I1467&lt;&gt;Sheet1!J1467,Sheet1!J1467&lt;&gt;0),Sheet1!I1467&amp;"~"&amp;Sheet1!J1467,""))</f>
        <v>21~32</v>
      </c>
      <c r="P1464" s="21" t="str">
        <f>IFERROR(VLOOKUP(Sheet1!L1467,配置检查表!$Y:$Z,2,FALSE),"")</f>
        <v>星屑（值）</v>
      </c>
      <c r="Q1464" s="21" t="str">
        <f>IF(AND(Sheet1!N1467=Sheet1!O1467,Sheet1!O1467&lt;&gt;0),Sheet1!N1467,IF(AND(Sheet1!N1467&lt;&gt;Sheet1!O1467,Sheet1!O1467&lt;&gt;0),Sheet1!N1467&amp;"~"&amp;Sheet1!O1467,""))</f>
        <v>42~64</v>
      </c>
      <c r="R1464" s="21" t="str">
        <f>IFERROR(VLOOKUP(Sheet1!Q1467,配置检查表!$Y:$Z,2,FALSE),"")</f>
        <v/>
      </c>
      <c r="S1464" s="39" t="str">
        <f>IF(AND(Sheet1!S1671=Sheet1!T1671,Sheet1!T1671&lt;&gt;0),Sheet1!S1671,IF(AND(Sheet1!S1671&lt;&gt;Sheet1!T1671,Sheet1!T1671&lt;&gt;0),Sheet1!S1671&amp;"~"&amp;Sheet1!T1671,""))</f>
        <v/>
      </c>
      <c r="T1464" s="21" t="str">
        <f>IFERROR(VLOOKUP(Sheet1!V1467,配置检查表!$Y:$Z,2,FALSE),"")</f>
        <v/>
      </c>
      <c r="U1464" s="39" t="str">
        <f>IF(AND(Sheet1!X1671=Sheet1!Y1671,Sheet1!Y1671&lt;&gt;0),Sheet1!X1671,IF(AND(Sheet1!X1671&lt;&gt;Sheet1!Y1671,Sheet1!Y1671&lt;&gt;0),Sheet1!X1671&amp;"~"&amp;Sheet1!Y1671,""))</f>
        <v/>
      </c>
      <c r="V1464" s="21" t="str">
        <f>IFERROR(VLOOKUP(Sheet1!XAA,配置检查表!$Y:$Z,2,FALSE),"")</f>
        <v/>
      </c>
      <c r="W1464" s="21" t="str">
        <f>IF(AND(Sheet1!AC1671=Sheet1!AD1671,Sheet1!AD1671&lt;&gt;0),Sheet1!AC1671,IF(AND(Sheet1!AC1671&lt;&gt;Sheet1!AD1671,Sheet1!AD1671&lt;&gt;0),Sheet1!AC1671&amp;"~"&amp;Sheet1!AD1671,""))</f>
        <v/>
      </c>
    </row>
    <row r="1465" spans="1:23">
      <c r="A1465" s="3">
        <v>40047</v>
      </c>
      <c r="B1465" s="3" t="s">
        <v>2521</v>
      </c>
      <c r="C1465" s="3" t="s">
        <v>2522</v>
      </c>
      <c r="D1465" s="21" t="str">
        <f>IF(OR(Sheet1!I1468&lt;&gt;Sheet1!AF1468,Sheet1!AG1468&lt;&gt;Sheet1!J1468),"有影响","-")</f>
        <v>-</v>
      </c>
      <c r="E1465" s="21" t="str">
        <f>IF(OR(Sheet1!N1468&lt;&gt;Sheet1!AH1468,Sheet1!AI1468&lt;&gt;Sheet1!O1468),"有影响","-")</f>
        <v>-</v>
      </c>
      <c r="F1465" s="21" t="str">
        <f>IF(OR(Sheet1!S1468&lt;&gt;Sheet1!AJ1468,Sheet1!AK1468&lt;&gt;Sheet1!T1468),"有影响","-")</f>
        <v>-</v>
      </c>
      <c r="G1465" s="21" t="str">
        <f>IF(OR(Sheet1!X1468&lt;&gt;Sheet1!AL1468,Sheet1!AM1468&lt;&gt;Sheet1!Y1468),"有影响","-")</f>
        <v>-</v>
      </c>
      <c r="H1465" s="21" t="str">
        <f>IF(OR(Sheet1!AC1468&lt;&gt;Sheet1!AN1468,Sheet1!AO1468&lt;&gt;Sheet1!AD1468),"有影响","-")</f>
        <v>-</v>
      </c>
      <c r="I1465" s="21" t="str">
        <f>IF(Sheet1!G1468=0,"出错","-")</f>
        <v>-</v>
      </c>
      <c r="J1465" s="21" t="str">
        <f>IF(AND(Sheet1!G1468=0,Sheet1!L1468&lt;&gt;0),"出错","-")</f>
        <v>-</v>
      </c>
      <c r="K1465" s="21" t="str">
        <f>IF(AND(Sheet1!G1468=0,Sheet1!L1468=0,Sheet1!Q1468&lt;&gt;0),"出错","-")</f>
        <v>-</v>
      </c>
      <c r="L1465" s="21" t="str">
        <f>IF(AND(Sheet1!G1468=0,Sheet1!L1468=0,Sheet1!Q1468=0,Sheet1!V1468&lt;&gt;0),"出错","-")</f>
        <v>-</v>
      </c>
      <c r="M1465" s="21" t="str">
        <f>IF(AND(Sheet1!G1468=0,Sheet1!L1468=0,Sheet1!Q1468=0,Sheet1!V1468=0,Sheet1!AA1468&lt;&gt;0),"出错","-")</f>
        <v>-</v>
      </c>
      <c r="N1465" s="21" t="str">
        <f>IFERROR(VLOOKUP(Sheet1!G1468,配置检查表!$Y:$Z,2,FALSE),"")</f>
        <v>精灵魂珠</v>
      </c>
      <c r="O1465" s="21" t="str">
        <f>IF(AND(Sheet1!I1468=Sheet1!J1468,Sheet1!J1468&lt;&gt;0),Sheet1!I1468,IF(AND(Sheet1!I1468&lt;&gt;Sheet1!J1468,Sheet1!J1468&lt;&gt;0),Sheet1!I1468&amp;"~"&amp;Sheet1!J1468,""))</f>
        <v>23~34</v>
      </c>
      <c r="P1465" s="21" t="str">
        <f>IFERROR(VLOOKUP(Sheet1!L1468,配置检查表!$Y:$Z,2,FALSE),"")</f>
        <v>星屑（值）</v>
      </c>
      <c r="Q1465" s="21" t="str">
        <f>IF(AND(Sheet1!N1468=Sheet1!O1468,Sheet1!O1468&lt;&gt;0),Sheet1!N1468,IF(AND(Sheet1!N1468&lt;&gt;Sheet1!O1468,Sheet1!O1468&lt;&gt;0),Sheet1!N1468&amp;"~"&amp;Sheet1!O1468,""))</f>
        <v>46~68</v>
      </c>
      <c r="R1465" s="21" t="str">
        <f>IFERROR(VLOOKUP(Sheet1!Q1468,配置检查表!$Y:$Z,2,FALSE),"")</f>
        <v/>
      </c>
      <c r="S1465" s="39" t="str">
        <f>IF(AND(Sheet1!S1672=Sheet1!T1672,Sheet1!T1672&lt;&gt;0),Sheet1!S1672,IF(AND(Sheet1!S1672&lt;&gt;Sheet1!T1672,Sheet1!T1672&lt;&gt;0),Sheet1!S1672&amp;"~"&amp;Sheet1!T1672,""))</f>
        <v/>
      </c>
      <c r="T1465" s="21" t="str">
        <f>IFERROR(VLOOKUP(Sheet1!V1468,配置检查表!$Y:$Z,2,FALSE),"")</f>
        <v/>
      </c>
      <c r="U1465" s="39" t="str">
        <f>IF(AND(Sheet1!X1672=Sheet1!Y1672,Sheet1!Y1672&lt;&gt;0),Sheet1!X1672,IF(AND(Sheet1!X1672&lt;&gt;Sheet1!Y1672,Sheet1!Y1672&lt;&gt;0),Sheet1!X1672&amp;"~"&amp;Sheet1!Y1672,""))</f>
        <v/>
      </c>
      <c r="V1465" s="21" t="str">
        <f>IFERROR(VLOOKUP(Sheet1!XAA,配置检查表!$Y:$Z,2,FALSE),"")</f>
        <v/>
      </c>
      <c r="W1465" s="21" t="str">
        <f>IF(AND(Sheet1!AC1672=Sheet1!AD1672,Sheet1!AD1672&lt;&gt;0),Sheet1!AC1672,IF(AND(Sheet1!AC1672&lt;&gt;Sheet1!AD1672,Sheet1!AD1672&lt;&gt;0),Sheet1!AC1672&amp;"~"&amp;Sheet1!AD1672,""))</f>
        <v/>
      </c>
    </row>
    <row r="1466" spans="1:23">
      <c r="A1466" s="3">
        <v>40048</v>
      </c>
      <c r="B1466" s="3" t="s">
        <v>2521</v>
      </c>
      <c r="C1466" s="3" t="s">
        <v>2522</v>
      </c>
      <c r="D1466" s="21" t="str">
        <f>IF(OR(Sheet1!I1469&lt;&gt;Sheet1!AF1469,Sheet1!AG1469&lt;&gt;Sheet1!J1469),"有影响","-")</f>
        <v>-</v>
      </c>
      <c r="E1466" s="21" t="str">
        <f>IF(OR(Sheet1!N1469&lt;&gt;Sheet1!AH1469,Sheet1!AI1469&lt;&gt;Sheet1!O1469),"有影响","-")</f>
        <v>-</v>
      </c>
      <c r="F1466" s="21" t="str">
        <f>IF(OR(Sheet1!S1469&lt;&gt;Sheet1!AJ1469,Sheet1!AK1469&lt;&gt;Sheet1!T1469),"有影响","-")</f>
        <v>-</v>
      </c>
      <c r="G1466" s="21" t="str">
        <f>IF(OR(Sheet1!X1469&lt;&gt;Sheet1!AL1469,Sheet1!AM1469&lt;&gt;Sheet1!Y1469),"有影响","-")</f>
        <v>-</v>
      </c>
      <c r="H1466" s="21" t="str">
        <f>IF(OR(Sheet1!AC1469&lt;&gt;Sheet1!AN1469,Sheet1!AO1469&lt;&gt;Sheet1!AD1469),"有影响","-")</f>
        <v>-</v>
      </c>
      <c r="I1466" s="21" t="str">
        <f>IF(Sheet1!G1469=0,"出错","-")</f>
        <v>-</v>
      </c>
      <c r="J1466" s="21" t="str">
        <f>IF(AND(Sheet1!G1469=0,Sheet1!L1469&lt;&gt;0),"出错","-")</f>
        <v>-</v>
      </c>
      <c r="K1466" s="21" t="str">
        <f>IF(AND(Sheet1!G1469=0,Sheet1!L1469=0,Sheet1!Q1469&lt;&gt;0),"出错","-")</f>
        <v>-</v>
      </c>
      <c r="L1466" s="21" t="str">
        <f>IF(AND(Sheet1!G1469=0,Sheet1!L1469=0,Sheet1!Q1469=0,Sheet1!V1469&lt;&gt;0),"出错","-")</f>
        <v>-</v>
      </c>
      <c r="M1466" s="21" t="str">
        <f>IF(AND(Sheet1!G1469=0,Sheet1!L1469=0,Sheet1!Q1469=0,Sheet1!V1469=0,Sheet1!AA1469&lt;&gt;0),"出错","-")</f>
        <v>-</v>
      </c>
      <c r="N1466" s="21" t="str">
        <f>IFERROR(VLOOKUP(Sheet1!G1469,配置检查表!$Y:$Z,2,FALSE),"")</f>
        <v>精灵魂珠</v>
      </c>
      <c r="O1466" s="21" t="str">
        <f>IF(AND(Sheet1!I1469=Sheet1!J1469,Sheet1!J1469&lt;&gt;0),Sheet1!I1469,IF(AND(Sheet1!I1469&lt;&gt;Sheet1!J1469,Sheet1!J1469&lt;&gt;0),Sheet1!I1469&amp;"~"&amp;Sheet1!J1469,""))</f>
        <v>25~37</v>
      </c>
      <c r="P1466" s="21" t="str">
        <f>IFERROR(VLOOKUP(Sheet1!L1469,配置检查表!$Y:$Z,2,FALSE),"")</f>
        <v>星屑（值）</v>
      </c>
      <c r="Q1466" s="21" t="str">
        <f>IF(AND(Sheet1!N1469=Sheet1!O1469,Sheet1!O1469&lt;&gt;0),Sheet1!N1469,IF(AND(Sheet1!N1469&lt;&gt;Sheet1!O1469,Sheet1!O1469&lt;&gt;0),Sheet1!N1469&amp;"~"&amp;Sheet1!O1469,""))</f>
        <v>50~74</v>
      </c>
      <c r="R1466" s="21" t="str">
        <f>IFERROR(VLOOKUP(Sheet1!Q1469,配置检查表!$Y:$Z,2,FALSE),"")</f>
        <v/>
      </c>
      <c r="S1466" s="39" t="str">
        <f>IF(AND(Sheet1!S1673=Sheet1!T1673,Sheet1!T1673&lt;&gt;0),Sheet1!S1673,IF(AND(Sheet1!S1673&lt;&gt;Sheet1!T1673,Sheet1!T1673&lt;&gt;0),Sheet1!S1673&amp;"~"&amp;Sheet1!T1673,""))</f>
        <v/>
      </c>
      <c r="T1466" s="21" t="str">
        <f>IFERROR(VLOOKUP(Sheet1!V1469,配置检查表!$Y:$Z,2,FALSE),"")</f>
        <v/>
      </c>
      <c r="U1466" s="39" t="str">
        <f>IF(AND(Sheet1!X1673=Sheet1!Y1673,Sheet1!Y1673&lt;&gt;0),Sheet1!X1673,IF(AND(Sheet1!X1673&lt;&gt;Sheet1!Y1673,Sheet1!Y1673&lt;&gt;0),Sheet1!X1673&amp;"~"&amp;Sheet1!Y1673,""))</f>
        <v/>
      </c>
      <c r="V1466" s="21" t="str">
        <f>IFERROR(VLOOKUP(Sheet1!XAA,配置检查表!$Y:$Z,2,FALSE),"")</f>
        <v/>
      </c>
      <c r="W1466" s="21" t="str">
        <f>IF(AND(Sheet1!AC1673=Sheet1!AD1673,Sheet1!AD1673&lt;&gt;0),Sheet1!AC1673,IF(AND(Sheet1!AC1673&lt;&gt;Sheet1!AD1673,Sheet1!AD1673&lt;&gt;0),Sheet1!AC1673&amp;"~"&amp;Sheet1!AD1673,""))</f>
        <v/>
      </c>
    </row>
    <row r="1467" spans="1:23">
      <c r="A1467" s="3">
        <v>40049</v>
      </c>
      <c r="B1467" s="3" t="s">
        <v>2521</v>
      </c>
      <c r="C1467" s="3" t="s">
        <v>2522</v>
      </c>
      <c r="D1467" s="21" t="str">
        <f>IF(OR(Sheet1!I1470&lt;&gt;Sheet1!AF1470,Sheet1!AG1470&lt;&gt;Sheet1!J1470),"有影响","-")</f>
        <v>-</v>
      </c>
      <c r="E1467" s="21" t="str">
        <f>IF(OR(Sheet1!N1470&lt;&gt;Sheet1!AH1470,Sheet1!AI1470&lt;&gt;Sheet1!O1470),"有影响","-")</f>
        <v>-</v>
      </c>
      <c r="F1467" s="21" t="str">
        <f>IF(OR(Sheet1!S1470&lt;&gt;Sheet1!AJ1470,Sheet1!AK1470&lt;&gt;Sheet1!T1470),"有影响","-")</f>
        <v>-</v>
      </c>
      <c r="G1467" s="21" t="str">
        <f>IF(OR(Sheet1!X1470&lt;&gt;Sheet1!AL1470,Sheet1!AM1470&lt;&gt;Sheet1!Y1470),"有影响","-")</f>
        <v>-</v>
      </c>
      <c r="H1467" s="21" t="str">
        <f>IF(OR(Sheet1!AC1470&lt;&gt;Sheet1!AN1470,Sheet1!AO1470&lt;&gt;Sheet1!AD1470),"有影响","-")</f>
        <v>-</v>
      </c>
      <c r="I1467" s="21" t="str">
        <f>IF(Sheet1!G1470=0,"出错","-")</f>
        <v>-</v>
      </c>
      <c r="J1467" s="21" t="str">
        <f>IF(AND(Sheet1!G1470=0,Sheet1!L1470&lt;&gt;0),"出错","-")</f>
        <v>-</v>
      </c>
      <c r="K1467" s="21" t="str">
        <f>IF(AND(Sheet1!G1470=0,Sheet1!L1470=0,Sheet1!Q1470&lt;&gt;0),"出错","-")</f>
        <v>-</v>
      </c>
      <c r="L1467" s="21" t="str">
        <f>IF(AND(Sheet1!G1470=0,Sheet1!L1470=0,Sheet1!Q1470=0,Sheet1!V1470&lt;&gt;0),"出错","-")</f>
        <v>-</v>
      </c>
      <c r="M1467" s="21" t="str">
        <f>IF(AND(Sheet1!G1470=0,Sheet1!L1470=0,Sheet1!Q1470=0,Sheet1!V1470=0,Sheet1!AA1470&lt;&gt;0),"出错","-")</f>
        <v>-</v>
      </c>
      <c r="N1467" s="21" t="str">
        <f>IFERROR(VLOOKUP(Sheet1!G1470,配置检查表!$Y:$Z,2,FALSE),"")</f>
        <v>精灵魂珠</v>
      </c>
      <c r="O1467" s="21" t="str">
        <f>IF(AND(Sheet1!I1470=Sheet1!J1470,Sheet1!J1470&lt;&gt;0),Sheet1!I1470,IF(AND(Sheet1!I1470&lt;&gt;Sheet1!J1470,Sheet1!J1470&lt;&gt;0),Sheet1!I1470&amp;"~"&amp;Sheet1!J1470,""))</f>
        <v>25~37</v>
      </c>
      <c r="P1467" s="21" t="str">
        <f>IFERROR(VLOOKUP(Sheet1!L1470,配置检查表!$Y:$Z,2,FALSE),"")</f>
        <v>星屑（值）</v>
      </c>
      <c r="Q1467" s="21" t="str">
        <f>IF(AND(Sheet1!N1470=Sheet1!O1470,Sheet1!O1470&lt;&gt;0),Sheet1!N1470,IF(AND(Sheet1!N1470&lt;&gt;Sheet1!O1470,Sheet1!O1470&lt;&gt;0),Sheet1!N1470&amp;"~"&amp;Sheet1!O1470,""))</f>
        <v>50~74</v>
      </c>
      <c r="R1467" s="21" t="str">
        <f>IFERROR(VLOOKUP(Sheet1!Q1470,配置检查表!$Y:$Z,2,FALSE),"")</f>
        <v/>
      </c>
      <c r="S1467" s="39" t="str">
        <f>IF(AND(Sheet1!S1674=Sheet1!T1674,Sheet1!T1674&lt;&gt;0),Sheet1!S1674,IF(AND(Sheet1!S1674&lt;&gt;Sheet1!T1674,Sheet1!T1674&lt;&gt;0),Sheet1!S1674&amp;"~"&amp;Sheet1!T1674,""))</f>
        <v/>
      </c>
      <c r="T1467" s="21" t="str">
        <f>IFERROR(VLOOKUP(Sheet1!V1470,配置检查表!$Y:$Z,2,FALSE),"")</f>
        <v/>
      </c>
      <c r="U1467" s="39" t="str">
        <f>IF(AND(Sheet1!X1674=Sheet1!Y1674,Sheet1!Y1674&lt;&gt;0),Sheet1!X1674,IF(AND(Sheet1!X1674&lt;&gt;Sheet1!Y1674,Sheet1!Y1674&lt;&gt;0),Sheet1!X1674&amp;"~"&amp;Sheet1!Y1674,""))</f>
        <v/>
      </c>
      <c r="V1467" s="21" t="str">
        <f>IFERROR(VLOOKUP(Sheet1!XAA,配置检查表!$Y:$Z,2,FALSE),"")</f>
        <v/>
      </c>
      <c r="W1467" s="21" t="str">
        <f>IF(AND(Sheet1!AC1674=Sheet1!AD1674,Sheet1!AD1674&lt;&gt;0),Sheet1!AC1674,IF(AND(Sheet1!AC1674&lt;&gt;Sheet1!AD1674,Sheet1!AD1674&lt;&gt;0),Sheet1!AC1674&amp;"~"&amp;Sheet1!AD1674,""))</f>
        <v/>
      </c>
    </row>
    <row r="1468" spans="1:23">
      <c r="A1468" s="3">
        <v>40050</v>
      </c>
      <c r="B1468" s="3" t="s">
        <v>2521</v>
      </c>
      <c r="C1468" s="3" t="s">
        <v>2522</v>
      </c>
      <c r="D1468" s="21" t="str">
        <f>IF(OR(Sheet1!I1471&lt;&gt;Sheet1!AF1471,Sheet1!AG1471&lt;&gt;Sheet1!J1471),"有影响","-")</f>
        <v>-</v>
      </c>
      <c r="E1468" s="21" t="str">
        <f>IF(OR(Sheet1!N1471&lt;&gt;Sheet1!AH1471,Sheet1!AI1471&lt;&gt;Sheet1!O1471),"有影响","-")</f>
        <v>-</v>
      </c>
      <c r="F1468" s="21" t="str">
        <f>IF(OR(Sheet1!S1471&lt;&gt;Sheet1!AJ1471,Sheet1!AK1471&lt;&gt;Sheet1!T1471),"有影响","-")</f>
        <v>-</v>
      </c>
      <c r="G1468" s="21" t="str">
        <f>IF(OR(Sheet1!X1471&lt;&gt;Sheet1!AL1471,Sheet1!AM1471&lt;&gt;Sheet1!Y1471),"有影响","-")</f>
        <v>-</v>
      </c>
      <c r="H1468" s="21" t="str">
        <f>IF(OR(Sheet1!AC1471&lt;&gt;Sheet1!AN1471,Sheet1!AO1471&lt;&gt;Sheet1!AD1471),"有影响","-")</f>
        <v>-</v>
      </c>
      <c r="I1468" s="21" t="str">
        <f>IF(Sheet1!G1471=0,"出错","-")</f>
        <v>-</v>
      </c>
      <c r="J1468" s="21" t="str">
        <f>IF(AND(Sheet1!G1471=0,Sheet1!L1471&lt;&gt;0),"出错","-")</f>
        <v>-</v>
      </c>
      <c r="K1468" s="21" t="str">
        <f>IF(AND(Sheet1!G1471=0,Sheet1!L1471=0,Sheet1!Q1471&lt;&gt;0),"出错","-")</f>
        <v>-</v>
      </c>
      <c r="L1468" s="21" t="str">
        <f>IF(AND(Sheet1!G1471=0,Sheet1!L1471=0,Sheet1!Q1471=0,Sheet1!V1471&lt;&gt;0),"出错","-")</f>
        <v>-</v>
      </c>
      <c r="M1468" s="21" t="str">
        <f>IF(AND(Sheet1!G1471=0,Sheet1!L1471=0,Sheet1!Q1471=0,Sheet1!V1471=0,Sheet1!AA1471&lt;&gt;0),"出错","-")</f>
        <v>-</v>
      </c>
      <c r="N1468" s="21" t="str">
        <f>IFERROR(VLOOKUP(Sheet1!G1471,配置检查表!$Y:$Z,2,FALSE),"")</f>
        <v>精灵魂珠</v>
      </c>
      <c r="O1468" s="21" t="str">
        <f>IF(AND(Sheet1!I1471=Sheet1!J1471,Sheet1!J1471&lt;&gt;0),Sheet1!I1471,IF(AND(Sheet1!I1471&lt;&gt;Sheet1!J1471,Sheet1!J1471&lt;&gt;0),Sheet1!I1471&amp;"~"&amp;Sheet1!J1471,""))</f>
        <v>26~39</v>
      </c>
      <c r="P1468" s="21" t="str">
        <f>IFERROR(VLOOKUP(Sheet1!L1471,配置检查表!$Y:$Z,2,FALSE),"")</f>
        <v>星屑（值）</v>
      </c>
      <c r="Q1468" s="21" t="str">
        <f>IF(AND(Sheet1!N1471=Sheet1!O1471,Sheet1!O1471&lt;&gt;0),Sheet1!N1471,IF(AND(Sheet1!N1471&lt;&gt;Sheet1!O1471,Sheet1!O1471&lt;&gt;0),Sheet1!N1471&amp;"~"&amp;Sheet1!O1471,""))</f>
        <v>52~78</v>
      </c>
      <c r="R1468" s="21" t="str">
        <f>IFERROR(VLOOKUP(Sheet1!Q1471,配置检查表!$Y:$Z,2,FALSE),"")</f>
        <v/>
      </c>
      <c r="S1468" s="39" t="str">
        <f>IF(AND(Sheet1!S1675=Sheet1!T1675,Sheet1!T1675&lt;&gt;0),Sheet1!S1675,IF(AND(Sheet1!S1675&lt;&gt;Sheet1!T1675,Sheet1!T1675&lt;&gt;0),Sheet1!S1675&amp;"~"&amp;Sheet1!T1675,""))</f>
        <v/>
      </c>
      <c r="T1468" s="21" t="str">
        <f>IFERROR(VLOOKUP(Sheet1!V1471,配置检查表!$Y:$Z,2,FALSE),"")</f>
        <v/>
      </c>
      <c r="U1468" s="39" t="str">
        <f>IF(AND(Sheet1!X1675=Sheet1!Y1675,Sheet1!Y1675&lt;&gt;0),Sheet1!X1675,IF(AND(Sheet1!X1675&lt;&gt;Sheet1!Y1675,Sheet1!Y1675&lt;&gt;0),Sheet1!X1675&amp;"~"&amp;Sheet1!Y1675,""))</f>
        <v/>
      </c>
      <c r="V1468" s="21" t="str">
        <f>IFERROR(VLOOKUP(Sheet1!XAA,配置检查表!$Y:$Z,2,FALSE),"")</f>
        <v/>
      </c>
      <c r="W1468" s="21" t="str">
        <f>IF(AND(Sheet1!AC1675=Sheet1!AD1675,Sheet1!AD1675&lt;&gt;0),Sheet1!AC1675,IF(AND(Sheet1!AC1675&lt;&gt;Sheet1!AD1675,Sheet1!AD1675&lt;&gt;0),Sheet1!AC1675&amp;"~"&amp;Sheet1!AD1675,""))</f>
        <v/>
      </c>
    </row>
    <row r="1469" spans="1:23">
      <c r="A1469" s="3">
        <v>40051</v>
      </c>
      <c r="B1469" s="3" t="s">
        <v>2521</v>
      </c>
      <c r="C1469" s="3" t="s">
        <v>2522</v>
      </c>
      <c r="D1469" s="21" t="str">
        <f>IF(OR(Sheet1!I1472&lt;&gt;Sheet1!AF1472,Sheet1!AG1472&lt;&gt;Sheet1!J1472),"有影响","-")</f>
        <v>-</v>
      </c>
      <c r="E1469" s="21" t="str">
        <f>IF(OR(Sheet1!N1472&lt;&gt;Sheet1!AH1472,Sheet1!AI1472&lt;&gt;Sheet1!O1472),"有影响","-")</f>
        <v>-</v>
      </c>
      <c r="F1469" s="21" t="str">
        <f>IF(OR(Sheet1!S1472&lt;&gt;Sheet1!AJ1472,Sheet1!AK1472&lt;&gt;Sheet1!T1472),"有影响","-")</f>
        <v>-</v>
      </c>
      <c r="G1469" s="21" t="str">
        <f>IF(OR(Sheet1!X1472&lt;&gt;Sheet1!AL1472,Sheet1!AM1472&lt;&gt;Sheet1!Y1472),"有影响","-")</f>
        <v>-</v>
      </c>
      <c r="H1469" s="21" t="str">
        <f>IF(OR(Sheet1!AC1472&lt;&gt;Sheet1!AN1472,Sheet1!AO1472&lt;&gt;Sheet1!AD1472),"有影响","-")</f>
        <v>-</v>
      </c>
      <c r="I1469" s="21" t="str">
        <f>IF(Sheet1!G1472=0,"出错","-")</f>
        <v>-</v>
      </c>
      <c r="J1469" s="21" t="str">
        <f>IF(AND(Sheet1!G1472=0,Sheet1!L1472&lt;&gt;0),"出错","-")</f>
        <v>-</v>
      </c>
      <c r="K1469" s="21" t="str">
        <f>IF(AND(Sheet1!G1472=0,Sheet1!L1472=0,Sheet1!Q1472&lt;&gt;0),"出错","-")</f>
        <v>-</v>
      </c>
      <c r="L1469" s="21" t="str">
        <f>IF(AND(Sheet1!G1472=0,Sheet1!L1472=0,Sheet1!Q1472=0,Sheet1!V1472&lt;&gt;0),"出错","-")</f>
        <v>-</v>
      </c>
      <c r="M1469" s="21" t="str">
        <f>IF(AND(Sheet1!G1472=0,Sheet1!L1472=0,Sheet1!Q1472=0,Sheet1!V1472=0,Sheet1!AA1472&lt;&gt;0),"出错","-")</f>
        <v>-</v>
      </c>
      <c r="N1469" s="21" t="str">
        <f>IFERROR(VLOOKUP(Sheet1!G1472,配置检查表!$Y:$Z,2,FALSE),"")</f>
        <v>精灵魂珠</v>
      </c>
      <c r="O1469" s="21" t="str">
        <f>IF(AND(Sheet1!I1472=Sheet1!J1472,Sheet1!J1472&lt;&gt;0),Sheet1!I1472,IF(AND(Sheet1!I1472&lt;&gt;Sheet1!J1472,Sheet1!J1472&lt;&gt;0),Sheet1!I1472&amp;"~"&amp;Sheet1!J1472,""))</f>
        <v>29~43</v>
      </c>
      <c r="P1469" s="21" t="str">
        <f>IFERROR(VLOOKUP(Sheet1!L1472,配置检查表!$Y:$Z,2,FALSE),"")</f>
        <v>星屑（值）</v>
      </c>
      <c r="Q1469" s="21" t="str">
        <f>IF(AND(Sheet1!N1472=Sheet1!O1472,Sheet1!O1472&lt;&gt;0),Sheet1!N1472,IF(AND(Sheet1!N1472&lt;&gt;Sheet1!O1472,Sheet1!O1472&lt;&gt;0),Sheet1!N1472&amp;"~"&amp;Sheet1!O1472,""))</f>
        <v>58~86</v>
      </c>
      <c r="R1469" s="21" t="str">
        <f>IFERROR(VLOOKUP(Sheet1!Q1472,配置检查表!$Y:$Z,2,FALSE),"")</f>
        <v/>
      </c>
      <c r="S1469" s="39" t="str">
        <f>IF(AND(Sheet1!S1676=Sheet1!T1676,Sheet1!T1676&lt;&gt;0),Sheet1!S1676,IF(AND(Sheet1!S1676&lt;&gt;Sheet1!T1676,Sheet1!T1676&lt;&gt;0),Sheet1!S1676&amp;"~"&amp;Sheet1!T1676,""))</f>
        <v/>
      </c>
      <c r="T1469" s="21" t="str">
        <f>IFERROR(VLOOKUP(Sheet1!V1472,配置检查表!$Y:$Z,2,FALSE),"")</f>
        <v/>
      </c>
      <c r="U1469" s="39" t="str">
        <f>IF(AND(Sheet1!X1676=Sheet1!Y1676,Sheet1!Y1676&lt;&gt;0),Sheet1!X1676,IF(AND(Sheet1!X1676&lt;&gt;Sheet1!Y1676,Sheet1!Y1676&lt;&gt;0),Sheet1!X1676&amp;"~"&amp;Sheet1!Y1676,""))</f>
        <v/>
      </c>
      <c r="V1469" s="21" t="str">
        <f>IFERROR(VLOOKUP(Sheet1!XAA,配置检查表!$Y:$Z,2,FALSE),"")</f>
        <v/>
      </c>
      <c r="W1469" s="21" t="str">
        <f>IF(AND(Sheet1!AC1676=Sheet1!AD1676,Sheet1!AD1676&lt;&gt;0),Sheet1!AC1676,IF(AND(Sheet1!AC1676&lt;&gt;Sheet1!AD1676,Sheet1!AD1676&lt;&gt;0),Sheet1!AC1676&amp;"~"&amp;Sheet1!AD1676,""))</f>
        <v/>
      </c>
    </row>
    <row r="1470" spans="1:23">
      <c r="A1470" s="3">
        <v>40052</v>
      </c>
      <c r="B1470" s="3" t="s">
        <v>2521</v>
      </c>
      <c r="C1470" s="3" t="s">
        <v>2522</v>
      </c>
      <c r="D1470" s="21" t="str">
        <f>IF(OR(Sheet1!I1473&lt;&gt;Sheet1!AF1473,Sheet1!AG1473&lt;&gt;Sheet1!J1473),"有影响","-")</f>
        <v>-</v>
      </c>
      <c r="E1470" s="21" t="str">
        <f>IF(OR(Sheet1!N1473&lt;&gt;Sheet1!AH1473,Sheet1!AI1473&lt;&gt;Sheet1!O1473),"有影响","-")</f>
        <v>-</v>
      </c>
      <c r="F1470" s="21" t="str">
        <f>IF(OR(Sheet1!S1473&lt;&gt;Sheet1!AJ1473,Sheet1!AK1473&lt;&gt;Sheet1!T1473),"有影响","-")</f>
        <v>-</v>
      </c>
      <c r="G1470" s="21" t="str">
        <f>IF(OR(Sheet1!X1473&lt;&gt;Sheet1!AL1473,Sheet1!AM1473&lt;&gt;Sheet1!Y1473),"有影响","-")</f>
        <v>-</v>
      </c>
      <c r="H1470" s="21" t="str">
        <f>IF(OR(Sheet1!AC1473&lt;&gt;Sheet1!AN1473,Sheet1!AO1473&lt;&gt;Sheet1!AD1473),"有影响","-")</f>
        <v>-</v>
      </c>
      <c r="I1470" s="21" t="str">
        <f>IF(Sheet1!G1473=0,"出错","-")</f>
        <v>-</v>
      </c>
      <c r="J1470" s="21" t="str">
        <f>IF(AND(Sheet1!G1473=0,Sheet1!L1473&lt;&gt;0),"出错","-")</f>
        <v>-</v>
      </c>
      <c r="K1470" s="21" t="str">
        <f>IF(AND(Sheet1!G1473=0,Sheet1!L1473=0,Sheet1!Q1473&lt;&gt;0),"出错","-")</f>
        <v>-</v>
      </c>
      <c r="L1470" s="21" t="str">
        <f>IF(AND(Sheet1!G1473=0,Sheet1!L1473=0,Sheet1!Q1473=0,Sheet1!V1473&lt;&gt;0),"出错","-")</f>
        <v>-</v>
      </c>
      <c r="M1470" s="21" t="str">
        <f>IF(AND(Sheet1!G1473=0,Sheet1!L1473=0,Sheet1!Q1473=0,Sheet1!V1473=0,Sheet1!AA1473&lt;&gt;0),"出错","-")</f>
        <v>-</v>
      </c>
      <c r="N1470" s="21" t="str">
        <f>IFERROR(VLOOKUP(Sheet1!G1473,配置检查表!$Y:$Z,2,FALSE),"")</f>
        <v>精灵魂珠</v>
      </c>
      <c r="O1470" s="21" t="str">
        <f>IF(AND(Sheet1!I1473=Sheet1!J1473,Sheet1!J1473&lt;&gt;0),Sheet1!I1473,IF(AND(Sheet1!I1473&lt;&gt;Sheet1!J1473,Sheet1!J1473&lt;&gt;0),Sheet1!I1473&amp;"~"&amp;Sheet1!J1473,""))</f>
        <v>30~45</v>
      </c>
      <c r="P1470" s="21" t="str">
        <f>IFERROR(VLOOKUP(Sheet1!L1473,配置检查表!$Y:$Z,2,FALSE),"")</f>
        <v>星屑（值）</v>
      </c>
      <c r="Q1470" s="21" t="str">
        <f>IF(AND(Sheet1!N1473=Sheet1!O1473,Sheet1!O1473&lt;&gt;0),Sheet1!N1473,IF(AND(Sheet1!N1473&lt;&gt;Sheet1!O1473,Sheet1!O1473&lt;&gt;0),Sheet1!N1473&amp;"~"&amp;Sheet1!O1473,""))</f>
        <v>60~90</v>
      </c>
      <c r="R1470" s="21" t="str">
        <f>IFERROR(VLOOKUP(Sheet1!Q1473,配置检查表!$Y:$Z,2,FALSE),"")</f>
        <v/>
      </c>
      <c r="S1470" s="39" t="str">
        <f>IF(AND(Sheet1!S1677=Sheet1!T1677,Sheet1!T1677&lt;&gt;0),Sheet1!S1677,IF(AND(Sheet1!S1677&lt;&gt;Sheet1!T1677,Sheet1!T1677&lt;&gt;0),Sheet1!S1677&amp;"~"&amp;Sheet1!T1677,""))</f>
        <v/>
      </c>
      <c r="T1470" s="21" t="str">
        <f>IFERROR(VLOOKUP(Sheet1!V1473,配置检查表!$Y:$Z,2,FALSE),"")</f>
        <v/>
      </c>
      <c r="U1470" s="39" t="str">
        <f>IF(AND(Sheet1!X1677=Sheet1!Y1677,Sheet1!Y1677&lt;&gt;0),Sheet1!X1677,IF(AND(Sheet1!X1677&lt;&gt;Sheet1!Y1677,Sheet1!Y1677&lt;&gt;0),Sheet1!X1677&amp;"~"&amp;Sheet1!Y1677,""))</f>
        <v/>
      </c>
      <c r="V1470" s="21" t="str">
        <f>IFERROR(VLOOKUP(Sheet1!XAA,配置检查表!$Y:$Z,2,FALSE),"")</f>
        <v/>
      </c>
      <c r="W1470" s="21" t="str">
        <f>IF(AND(Sheet1!AC1677=Sheet1!AD1677,Sheet1!AD1677&lt;&gt;0),Sheet1!AC1677,IF(AND(Sheet1!AC1677&lt;&gt;Sheet1!AD1677,Sheet1!AD1677&lt;&gt;0),Sheet1!AC1677&amp;"~"&amp;Sheet1!AD1677,""))</f>
        <v/>
      </c>
    </row>
    <row r="1471" spans="1:23">
      <c r="A1471" s="3">
        <v>40053</v>
      </c>
      <c r="B1471" s="3" t="s">
        <v>2521</v>
      </c>
      <c r="C1471" s="3" t="s">
        <v>2522</v>
      </c>
      <c r="D1471" s="21" t="str">
        <f>IF(OR(Sheet1!I1474&lt;&gt;Sheet1!AF1474,Sheet1!AG1474&lt;&gt;Sheet1!J1474),"有影响","-")</f>
        <v>-</v>
      </c>
      <c r="E1471" s="21" t="str">
        <f>IF(OR(Sheet1!N1474&lt;&gt;Sheet1!AH1474,Sheet1!AI1474&lt;&gt;Sheet1!O1474),"有影响","-")</f>
        <v>-</v>
      </c>
      <c r="F1471" s="21" t="str">
        <f>IF(OR(Sheet1!S1474&lt;&gt;Sheet1!AJ1474,Sheet1!AK1474&lt;&gt;Sheet1!T1474),"有影响","-")</f>
        <v>-</v>
      </c>
      <c r="G1471" s="21" t="str">
        <f>IF(OR(Sheet1!X1474&lt;&gt;Sheet1!AL1474,Sheet1!AM1474&lt;&gt;Sheet1!Y1474),"有影响","-")</f>
        <v>-</v>
      </c>
      <c r="H1471" s="21" t="str">
        <f>IF(OR(Sheet1!AC1474&lt;&gt;Sheet1!AN1474,Sheet1!AO1474&lt;&gt;Sheet1!AD1474),"有影响","-")</f>
        <v>-</v>
      </c>
      <c r="I1471" s="21" t="str">
        <f>IF(Sheet1!G1474=0,"出错","-")</f>
        <v>-</v>
      </c>
      <c r="J1471" s="21" t="str">
        <f>IF(AND(Sheet1!G1474=0,Sheet1!L1474&lt;&gt;0),"出错","-")</f>
        <v>-</v>
      </c>
      <c r="K1471" s="21" t="str">
        <f>IF(AND(Sheet1!G1474=0,Sheet1!L1474=0,Sheet1!Q1474&lt;&gt;0),"出错","-")</f>
        <v>-</v>
      </c>
      <c r="L1471" s="21" t="str">
        <f>IF(AND(Sheet1!G1474=0,Sheet1!L1474=0,Sheet1!Q1474=0,Sheet1!V1474&lt;&gt;0),"出错","-")</f>
        <v>-</v>
      </c>
      <c r="M1471" s="21" t="str">
        <f>IF(AND(Sheet1!G1474=0,Sheet1!L1474=0,Sheet1!Q1474=0,Sheet1!V1474=0,Sheet1!AA1474&lt;&gt;0),"出错","-")</f>
        <v>-</v>
      </c>
      <c r="N1471" s="21" t="str">
        <f>IFERROR(VLOOKUP(Sheet1!G1474,配置检查表!$Y:$Z,2,FALSE),"")</f>
        <v>精灵魂珠</v>
      </c>
      <c r="O1471" s="21" t="str">
        <f>IF(AND(Sheet1!I1474=Sheet1!J1474,Sheet1!J1474&lt;&gt;0),Sheet1!I1474,IF(AND(Sheet1!I1474&lt;&gt;Sheet1!J1474,Sheet1!J1474&lt;&gt;0),Sheet1!I1474&amp;"~"&amp;Sheet1!J1474,""))</f>
        <v>25~37</v>
      </c>
      <c r="P1471" s="21" t="str">
        <f>IFERROR(VLOOKUP(Sheet1!L1474,配置检查表!$Y:$Z,2,FALSE),"")</f>
        <v>星屑（值）</v>
      </c>
      <c r="Q1471" s="21" t="str">
        <f>IF(AND(Sheet1!N1474=Sheet1!O1474,Sheet1!O1474&lt;&gt;0),Sheet1!N1474,IF(AND(Sheet1!N1474&lt;&gt;Sheet1!O1474,Sheet1!O1474&lt;&gt;0),Sheet1!N1474&amp;"~"&amp;Sheet1!O1474,""))</f>
        <v>50~74</v>
      </c>
      <c r="R1471" s="21" t="str">
        <f>IFERROR(VLOOKUP(Sheet1!Q1474,配置检查表!$Y:$Z,2,FALSE),"")</f>
        <v/>
      </c>
      <c r="S1471" s="39" t="str">
        <f>IF(AND(Sheet1!S1678=Sheet1!T1678,Sheet1!T1678&lt;&gt;0),Sheet1!S1678,IF(AND(Sheet1!S1678&lt;&gt;Sheet1!T1678,Sheet1!T1678&lt;&gt;0),Sheet1!S1678&amp;"~"&amp;Sheet1!T1678,""))</f>
        <v/>
      </c>
      <c r="T1471" s="21" t="str">
        <f>IFERROR(VLOOKUP(Sheet1!V1474,配置检查表!$Y:$Z,2,FALSE),"")</f>
        <v/>
      </c>
      <c r="U1471" s="39" t="str">
        <f>IF(AND(Sheet1!X1678=Sheet1!Y1678,Sheet1!Y1678&lt;&gt;0),Sheet1!X1678,IF(AND(Sheet1!X1678&lt;&gt;Sheet1!Y1678,Sheet1!Y1678&lt;&gt;0),Sheet1!X1678&amp;"~"&amp;Sheet1!Y1678,""))</f>
        <v/>
      </c>
      <c r="V1471" s="21" t="str">
        <f>IFERROR(VLOOKUP(Sheet1!XAA,配置检查表!$Y:$Z,2,FALSE),"")</f>
        <v/>
      </c>
      <c r="W1471" s="21" t="str">
        <f>IF(AND(Sheet1!AC1678=Sheet1!AD1678,Sheet1!AD1678&lt;&gt;0),Sheet1!AC1678,IF(AND(Sheet1!AC1678&lt;&gt;Sheet1!AD1678,Sheet1!AD1678&lt;&gt;0),Sheet1!AC1678&amp;"~"&amp;Sheet1!AD1678,""))</f>
        <v/>
      </c>
    </row>
    <row r="1472" spans="1:23">
      <c r="A1472" s="3">
        <v>40054</v>
      </c>
      <c r="B1472" s="3" t="s">
        <v>2521</v>
      </c>
      <c r="C1472" s="3" t="s">
        <v>2522</v>
      </c>
      <c r="D1472" s="21" t="str">
        <f>IF(OR(Sheet1!I1475&lt;&gt;Sheet1!AF1475,Sheet1!AG1475&lt;&gt;Sheet1!J1475),"有影响","-")</f>
        <v>-</v>
      </c>
      <c r="E1472" s="21" t="str">
        <f>IF(OR(Sheet1!N1475&lt;&gt;Sheet1!AH1475,Sheet1!AI1475&lt;&gt;Sheet1!O1475),"有影响","-")</f>
        <v>-</v>
      </c>
      <c r="F1472" s="21" t="str">
        <f>IF(OR(Sheet1!S1475&lt;&gt;Sheet1!AJ1475,Sheet1!AK1475&lt;&gt;Sheet1!T1475),"有影响","-")</f>
        <v>-</v>
      </c>
      <c r="G1472" s="21" t="str">
        <f>IF(OR(Sheet1!X1475&lt;&gt;Sheet1!AL1475,Sheet1!AM1475&lt;&gt;Sheet1!Y1475),"有影响","-")</f>
        <v>-</v>
      </c>
      <c r="H1472" s="21" t="str">
        <f>IF(OR(Sheet1!AC1475&lt;&gt;Sheet1!AN1475,Sheet1!AO1475&lt;&gt;Sheet1!AD1475),"有影响","-")</f>
        <v>-</v>
      </c>
      <c r="I1472" s="21" t="str">
        <f>IF(Sheet1!G1475=0,"出错","-")</f>
        <v>-</v>
      </c>
      <c r="J1472" s="21" t="str">
        <f>IF(AND(Sheet1!G1475=0,Sheet1!L1475&lt;&gt;0),"出错","-")</f>
        <v>-</v>
      </c>
      <c r="K1472" s="21" t="str">
        <f>IF(AND(Sheet1!G1475=0,Sheet1!L1475=0,Sheet1!Q1475&lt;&gt;0),"出错","-")</f>
        <v>-</v>
      </c>
      <c r="L1472" s="21" t="str">
        <f>IF(AND(Sheet1!G1475=0,Sheet1!L1475=0,Sheet1!Q1475=0,Sheet1!V1475&lt;&gt;0),"出错","-")</f>
        <v>-</v>
      </c>
      <c r="M1472" s="21" t="str">
        <f>IF(AND(Sheet1!G1475=0,Sheet1!L1475=0,Sheet1!Q1475=0,Sheet1!V1475=0,Sheet1!AA1475&lt;&gt;0),"出错","-")</f>
        <v>-</v>
      </c>
      <c r="N1472" s="21" t="str">
        <f>IFERROR(VLOOKUP(Sheet1!G1475,配置检查表!$Y:$Z,2,FALSE),"")</f>
        <v>精灵魂珠</v>
      </c>
      <c r="O1472" s="21" t="str">
        <f>IF(AND(Sheet1!I1475=Sheet1!J1475,Sheet1!J1475&lt;&gt;0),Sheet1!I1475,IF(AND(Sheet1!I1475&lt;&gt;Sheet1!J1475,Sheet1!J1475&lt;&gt;0),Sheet1!I1475&amp;"~"&amp;Sheet1!J1475,""))</f>
        <v>26~39</v>
      </c>
      <c r="P1472" s="21" t="str">
        <f>IFERROR(VLOOKUP(Sheet1!L1475,配置检查表!$Y:$Z,2,FALSE),"")</f>
        <v>星屑（值）</v>
      </c>
      <c r="Q1472" s="21" t="str">
        <f>IF(AND(Sheet1!N1475=Sheet1!O1475,Sheet1!O1475&lt;&gt;0),Sheet1!N1475,IF(AND(Sheet1!N1475&lt;&gt;Sheet1!O1475,Sheet1!O1475&lt;&gt;0),Sheet1!N1475&amp;"~"&amp;Sheet1!O1475,""))</f>
        <v>52~78</v>
      </c>
      <c r="R1472" s="21" t="str">
        <f>IFERROR(VLOOKUP(Sheet1!Q1475,配置检查表!$Y:$Z,2,FALSE),"")</f>
        <v/>
      </c>
      <c r="S1472" s="39" t="str">
        <f>IF(AND(Sheet1!S1679=Sheet1!T1679,Sheet1!T1679&lt;&gt;0),Sheet1!S1679,IF(AND(Sheet1!S1679&lt;&gt;Sheet1!T1679,Sheet1!T1679&lt;&gt;0),Sheet1!S1679&amp;"~"&amp;Sheet1!T1679,""))</f>
        <v/>
      </c>
      <c r="T1472" s="21" t="str">
        <f>IFERROR(VLOOKUP(Sheet1!V1475,配置检查表!$Y:$Z,2,FALSE),"")</f>
        <v/>
      </c>
      <c r="U1472" s="39" t="str">
        <f>IF(AND(Sheet1!X1679=Sheet1!Y1679,Sheet1!Y1679&lt;&gt;0),Sheet1!X1679,IF(AND(Sheet1!X1679&lt;&gt;Sheet1!Y1679,Sheet1!Y1679&lt;&gt;0),Sheet1!X1679&amp;"~"&amp;Sheet1!Y1679,""))</f>
        <v/>
      </c>
      <c r="V1472" s="21" t="str">
        <f>IFERROR(VLOOKUP(Sheet1!XAA,配置检查表!$Y:$Z,2,FALSE),"")</f>
        <v/>
      </c>
      <c r="W1472" s="21" t="str">
        <f>IF(AND(Sheet1!AC1679=Sheet1!AD1679,Sheet1!AD1679&lt;&gt;0),Sheet1!AC1679,IF(AND(Sheet1!AC1679&lt;&gt;Sheet1!AD1679,Sheet1!AD1679&lt;&gt;0),Sheet1!AC1679&amp;"~"&amp;Sheet1!AD1679,""))</f>
        <v/>
      </c>
    </row>
    <row r="1473" spans="1:23">
      <c r="A1473" s="3">
        <v>40055</v>
      </c>
      <c r="B1473" s="3" t="s">
        <v>2521</v>
      </c>
      <c r="C1473" s="3" t="s">
        <v>2522</v>
      </c>
      <c r="D1473" s="21" t="str">
        <f>IF(OR(Sheet1!I1476&lt;&gt;Sheet1!AF1476,Sheet1!AG1476&lt;&gt;Sheet1!J1476),"有影响","-")</f>
        <v>-</v>
      </c>
      <c r="E1473" s="21" t="str">
        <f>IF(OR(Sheet1!N1476&lt;&gt;Sheet1!AH1476,Sheet1!AI1476&lt;&gt;Sheet1!O1476),"有影响","-")</f>
        <v>-</v>
      </c>
      <c r="F1473" s="21" t="str">
        <f>IF(OR(Sheet1!S1476&lt;&gt;Sheet1!AJ1476,Sheet1!AK1476&lt;&gt;Sheet1!T1476),"有影响","-")</f>
        <v>-</v>
      </c>
      <c r="G1473" s="21" t="str">
        <f>IF(OR(Sheet1!X1476&lt;&gt;Sheet1!AL1476,Sheet1!AM1476&lt;&gt;Sheet1!Y1476),"有影响","-")</f>
        <v>-</v>
      </c>
      <c r="H1473" s="21" t="str">
        <f>IF(OR(Sheet1!AC1476&lt;&gt;Sheet1!AN1476,Sheet1!AO1476&lt;&gt;Sheet1!AD1476),"有影响","-")</f>
        <v>-</v>
      </c>
      <c r="I1473" s="21" t="str">
        <f>IF(Sheet1!G1476=0,"出错","-")</f>
        <v>-</v>
      </c>
      <c r="J1473" s="21" t="str">
        <f>IF(AND(Sheet1!G1476=0,Sheet1!L1476&lt;&gt;0),"出错","-")</f>
        <v>-</v>
      </c>
      <c r="K1473" s="21" t="str">
        <f>IF(AND(Sheet1!G1476=0,Sheet1!L1476=0,Sheet1!Q1476&lt;&gt;0),"出错","-")</f>
        <v>-</v>
      </c>
      <c r="L1473" s="21" t="str">
        <f>IF(AND(Sheet1!G1476=0,Sheet1!L1476=0,Sheet1!Q1476=0,Sheet1!V1476&lt;&gt;0),"出错","-")</f>
        <v>-</v>
      </c>
      <c r="M1473" s="21" t="str">
        <f>IF(AND(Sheet1!G1476=0,Sheet1!L1476=0,Sheet1!Q1476=0,Sheet1!V1476=0,Sheet1!AA1476&lt;&gt;0),"出错","-")</f>
        <v>-</v>
      </c>
      <c r="N1473" s="21" t="str">
        <f>IFERROR(VLOOKUP(Sheet1!G1476,配置检查表!$Y:$Z,2,FALSE),"")</f>
        <v>精灵魂珠</v>
      </c>
      <c r="O1473" s="21" t="str">
        <f>IF(AND(Sheet1!I1476=Sheet1!J1476,Sheet1!J1476&lt;&gt;0),Sheet1!I1476,IF(AND(Sheet1!I1476&lt;&gt;Sheet1!J1476,Sheet1!J1476&lt;&gt;0),Sheet1!I1476&amp;"~"&amp;Sheet1!J1476,""))</f>
        <v>29~43</v>
      </c>
      <c r="P1473" s="21" t="str">
        <f>IFERROR(VLOOKUP(Sheet1!L1476,配置检查表!$Y:$Z,2,FALSE),"")</f>
        <v>星屑（值）</v>
      </c>
      <c r="Q1473" s="21" t="str">
        <f>IF(AND(Sheet1!N1476=Sheet1!O1476,Sheet1!O1476&lt;&gt;0),Sheet1!N1476,IF(AND(Sheet1!N1476&lt;&gt;Sheet1!O1476,Sheet1!O1476&lt;&gt;0),Sheet1!N1476&amp;"~"&amp;Sheet1!O1476,""))</f>
        <v>58~86</v>
      </c>
      <c r="R1473" s="21" t="str">
        <f>IFERROR(VLOOKUP(Sheet1!Q1476,配置检查表!$Y:$Z,2,FALSE),"")</f>
        <v/>
      </c>
      <c r="S1473" s="39" t="str">
        <f>IF(AND(Sheet1!S1680=Sheet1!T1680,Sheet1!T1680&lt;&gt;0),Sheet1!S1680,IF(AND(Sheet1!S1680&lt;&gt;Sheet1!T1680,Sheet1!T1680&lt;&gt;0),Sheet1!S1680&amp;"~"&amp;Sheet1!T1680,""))</f>
        <v/>
      </c>
      <c r="T1473" s="21" t="str">
        <f>IFERROR(VLOOKUP(Sheet1!V1476,配置检查表!$Y:$Z,2,FALSE),"")</f>
        <v/>
      </c>
      <c r="U1473" s="39" t="str">
        <f>IF(AND(Sheet1!X1680=Sheet1!Y1680,Sheet1!Y1680&lt;&gt;0),Sheet1!X1680,IF(AND(Sheet1!X1680&lt;&gt;Sheet1!Y1680,Sheet1!Y1680&lt;&gt;0),Sheet1!X1680&amp;"~"&amp;Sheet1!Y1680,""))</f>
        <v/>
      </c>
      <c r="V1473" s="21" t="str">
        <f>IFERROR(VLOOKUP(Sheet1!XAA,配置检查表!$Y:$Z,2,FALSE),"")</f>
        <v/>
      </c>
      <c r="W1473" s="21" t="str">
        <f>IF(AND(Sheet1!AC1680=Sheet1!AD1680,Sheet1!AD1680&lt;&gt;0),Sheet1!AC1680,IF(AND(Sheet1!AC1680&lt;&gt;Sheet1!AD1680,Sheet1!AD1680&lt;&gt;0),Sheet1!AC1680&amp;"~"&amp;Sheet1!AD1680,""))</f>
        <v/>
      </c>
    </row>
    <row r="1474" spans="1:23">
      <c r="A1474" s="3">
        <v>40056</v>
      </c>
      <c r="B1474" s="3" t="s">
        <v>2521</v>
      </c>
      <c r="C1474" s="3" t="s">
        <v>2522</v>
      </c>
      <c r="D1474" s="21" t="str">
        <f>IF(OR(Sheet1!I1477&lt;&gt;Sheet1!AF1477,Sheet1!AG1477&lt;&gt;Sheet1!J1477),"有影响","-")</f>
        <v>-</v>
      </c>
      <c r="E1474" s="21" t="str">
        <f>IF(OR(Sheet1!N1477&lt;&gt;Sheet1!AH1477,Sheet1!AI1477&lt;&gt;Sheet1!O1477),"有影响","-")</f>
        <v>-</v>
      </c>
      <c r="F1474" s="21" t="str">
        <f>IF(OR(Sheet1!S1477&lt;&gt;Sheet1!AJ1477,Sheet1!AK1477&lt;&gt;Sheet1!T1477),"有影响","-")</f>
        <v>-</v>
      </c>
      <c r="G1474" s="21" t="str">
        <f>IF(OR(Sheet1!X1477&lt;&gt;Sheet1!AL1477,Sheet1!AM1477&lt;&gt;Sheet1!Y1477),"有影响","-")</f>
        <v>-</v>
      </c>
      <c r="H1474" s="21" t="str">
        <f>IF(OR(Sheet1!AC1477&lt;&gt;Sheet1!AN1477,Sheet1!AO1477&lt;&gt;Sheet1!AD1477),"有影响","-")</f>
        <v>-</v>
      </c>
      <c r="I1474" s="21" t="str">
        <f>IF(Sheet1!G1477=0,"出错","-")</f>
        <v>-</v>
      </c>
      <c r="J1474" s="21" t="str">
        <f>IF(AND(Sheet1!G1477=0,Sheet1!L1477&lt;&gt;0),"出错","-")</f>
        <v>-</v>
      </c>
      <c r="K1474" s="21" t="str">
        <f>IF(AND(Sheet1!G1477=0,Sheet1!L1477=0,Sheet1!Q1477&lt;&gt;0),"出错","-")</f>
        <v>-</v>
      </c>
      <c r="L1474" s="21" t="str">
        <f>IF(AND(Sheet1!G1477=0,Sheet1!L1477=0,Sheet1!Q1477=0,Sheet1!V1477&lt;&gt;0),"出错","-")</f>
        <v>-</v>
      </c>
      <c r="M1474" s="21" t="str">
        <f>IF(AND(Sheet1!G1477=0,Sheet1!L1477=0,Sheet1!Q1477=0,Sheet1!V1477=0,Sheet1!AA1477&lt;&gt;0),"出错","-")</f>
        <v>-</v>
      </c>
      <c r="N1474" s="21" t="str">
        <f>IFERROR(VLOOKUP(Sheet1!G1477,配置检查表!$Y:$Z,2,FALSE),"")</f>
        <v>精灵魂珠</v>
      </c>
      <c r="O1474" s="21" t="str">
        <f>IF(AND(Sheet1!I1477=Sheet1!J1477,Sheet1!J1477&lt;&gt;0),Sheet1!I1477,IF(AND(Sheet1!I1477&lt;&gt;Sheet1!J1477,Sheet1!J1477&lt;&gt;0),Sheet1!I1477&amp;"~"&amp;Sheet1!J1477,""))</f>
        <v>30~45</v>
      </c>
      <c r="P1474" s="21" t="str">
        <f>IFERROR(VLOOKUP(Sheet1!L1477,配置检查表!$Y:$Z,2,FALSE),"")</f>
        <v>星屑（值）</v>
      </c>
      <c r="Q1474" s="21" t="str">
        <f>IF(AND(Sheet1!N1477=Sheet1!O1477,Sheet1!O1477&lt;&gt;0),Sheet1!N1477,IF(AND(Sheet1!N1477&lt;&gt;Sheet1!O1477,Sheet1!O1477&lt;&gt;0),Sheet1!N1477&amp;"~"&amp;Sheet1!O1477,""))</f>
        <v>60~90</v>
      </c>
      <c r="R1474" s="21" t="str">
        <f>IFERROR(VLOOKUP(Sheet1!Q1477,配置检查表!$Y:$Z,2,FALSE),"")</f>
        <v/>
      </c>
      <c r="S1474" s="39" t="str">
        <f>IF(AND(Sheet1!S1681=Sheet1!T1681,Sheet1!T1681&lt;&gt;0),Sheet1!S1681,IF(AND(Sheet1!S1681&lt;&gt;Sheet1!T1681,Sheet1!T1681&lt;&gt;0),Sheet1!S1681&amp;"~"&amp;Sheet1!T1681,""))</f>
        <v/>
      </c>
      <c r="T1474" s="21" t="str">
        <f>IFERROR(VLOOKUP(Sheet1!V1477,配置检查表!$Y:$Z,2,FALSE),"")</f>
        <v/>
      </c>
      <c r="U1474" s="39" t="str">
        <f>IF(AND(Sheet1!X1681=Sheet1!Y1681,Sheet1!Y1681&lt;&gt;0),Sheet1!X1681,IF(AND(Sheet1!X1681&lt;&gt;Sheet1!Y1681,Sheet1!Y1681&lt;&gt;0),Sheet1!X1681&amp;"~"&amp;Sheet1!Y1681,""))</f>
        <v/>
      </c>
      <c r="V1474" s="21" t="str">
        <f>IFERROR(VLOOKUP(Sheet1!XAA,配置检查表!$Y:$Z,2,FALSE),"")</f>
        <v/>
      </c>
      <c r="W1474" s="21" t="str">
        <f>IF(AND(Sheet1!AC1681=Sheet1!AD1681,Sheet1!AD1681&lt;&gt;0),Sheet1!AC1681,IF(AND(Sheet1!AC1681&lt;&gt;Sheet1!AD1681,Sheet1!AD1681&lt;&gt;0),Sheet1!AC1681&amp;"~"&amp;Sheet1!AD1681,""))</f>
        <v/>
      </c>
    </row>
    <row r="1475" spans="1:23">
      <c r="A1475" s="3">
        <v>40057</v>
      </c>
      <c r="B1475" s="3" t="s">
        <v>2521</v>
      </c>
      <c r="C1475" s="3" t="s">
        <v>2522</v>
      </c>
      <c r="D1475" s="21" t="str">
        <f>IF(OR(Sheet1!I1478&lt;&gt;Sheet1!AF1478,Sheet1!AG1478&lt;&gt;Sheet1!J1478),"有影响","-")</f>
        <v>-</v>
      </c>
      <c r="E1475" s="21" t="str">
        <f>IF(OR(Sheet1!N1478&lt;&gt;Sheet1!AH1478,Sheet1!AI1478&lt;&gt;Sheet1!O1478),"有影响","-")</f>
        <v>-</v>
      </c>
      <c r="F1475" s="21" t="str">
        <f>IF(OR(Sheet1!S1478&lt;&gt;Sheet1!AJ1478,Sheet1!AK1478&lt;&gt;Sheet1!T1478),"有影响","-")</f>
        <v>-</v>
      </c>
      <c r="G1475" s="21" t="str">
        <f>IF(OR(Sheet1!X1478&lt;&gt;Sheet1!AL1478,Sheet1!AM1478&lt;&gt;Sheet1!Y1478),"有影响","-")</f>
        <v>-</v>
      </c>
      <c r="H1475" s="21" t="str">
        <f>IF(OR(Sheet1!AC1478&lt;&gt;Sheet1!AN1478,Sheet1!AO1478&lt;&gt;Sheet1!AD1478),"有影响","-")</f>
        <v>-</v>
      </c>
      <c r="I1475" s="21" t="str">
        <f>IF(Sheet1!G1478=0,"出错","-")</f>
        <v>-</v>
      </c>
      <c r="J1475" s="21" t="str">
        <f>IF(AND(Sheet1!G1478=0,Sheet1!L1478&lt;&gt;0),"出错","-")</f>
        <v>-</v>
      </c>
      <c r="K1475" s="21" t="str">
        <f>IF(AND(Sheet1!G1478=0,Sheet1!L1478=0,Sheet1!Q1478&lt;&gt;0),"出错","-")</f>
        <v>-</v>
      </c>
      <c r="L1475" s="21" t="str">
        <f>IF(AND(Sheet1!G1478=0,Sheet1!L1478=0,Sheet1!Q1478=0,Sheet1!V1478&lt;&gt;0),"出错","-")</f>
        <v>-</v>
      </c>
      <c r="M1475" s="21" t="str">
        <f>IF(AND(Sheet1!G1478=0,Sheet1!L1478=0,Sheet1!Q1478=0,Sheet1!V1478=0,Sheet1!AA1478&lt;&gt;0),"出错","-")</f>
        <v>-</v>
      </c>
      <c r="N1475" s="21" t="str">
        <f>IFERROR(VLOOKUP(Sheet1!G1478,配置检查表!$Y:$Z,2,FALSE),"")</f>
        <v>精灵魂珠</v>
      </c>
      <c r="O1475" s="21" t="str">
        <f>IF(AND(Sheet1!I1478=Sheet1!J1478,Sheet1!J1478&lt;&gt;0),Sheet1!I1478,IF(AND(Sheet1!I1478&lt;&gt;Sheet1!J1478,Sheet1!J1478&lt;&gt;0),Sheet1!I1478&amp;"~"&amp;Sheet1!J1478,""))</f>
        <v>25~37</v>
      </c>
      <c r="P1475" s="21" t="str">
        <f>IFERROR(VLOOKUP(Sheet1!L1478,配置检查表!$Y:$Z,2,FALSE),"")</f>
        <v>星屑（值）</v>
      </c>
      <c r="Q1475" s="21" t="str">
        <f>IF(AND(Sheet1!N1478=Sheet1!O1478,Sheet1!O1478&lt;&gt;0),Sheet1!N1478,IF(AND(Sheet1!N1478&lt;&gt;Sheet1!O1478,Sheet1!O1478&lt;&gt;0),Sheet1!N1478&amp;"~"&amp;Sheet1!O1478,""))</f>
        <v>50~74</v>
      </c>
      <c r="R1475" s="21" t="str">
        <f>IFERROR(VLOOKUP(Sheet1!Q1478,配置检查表!$Y:$Z,2,FALSE),"")</f>
        <v/>
      </c>
      <c r="S1475" s="39" t="str">
        <f>IF(AND(Sheet1!S1682=Sheet1!T1682,Sheet1!T1682&lt;&gt;0),Sheet1!S1682,IF(AND(Sheet1!S1682&lt;&gt;Sheet1!T1682,Sheet1!T1682&lt;&gt;0),Sheet1!S1682&amp;"~"&amp;Sheet1!T1682,""))</f>
        <v/>
      </c>
      <c r="T1475" s="21" t="str">
        <f>IFERROR(VLOOKUP(Sheet1!V1478,配置检查表!$Y:$Z,2,FALSE),"")</f>
        <v/>
      </c>
      <c r="U1475" s="39" t="str">
        <f>IF(AND(Sheet1!X1682=Sheet1!Y1682,Sheet1!Y1682&lt;&gt;0),Sheet1!X1682,IF(AND(Sheet1!X1682&lt;&gt;Sheet1!Y1682,Sheet1!Y1682&lt;&gt;0),Sheet1!X1682&amp;"~"&amp;Sheet1!Y1682,""))</f>
        <v/>
      </c>
      <c r="V1475" s="21" t="str">
        <f>IFERROR(VLOOKUP(Sheet1!XAA,配置检查表!$Y:$Z,2,FALSE),"")</f>
        <v/>
      </c>
      <c r="W1475" s="21" t="str">
        <f>IF(AND(Sheet1!AC1682=Sheet1!AD1682,Sheet1!AD1682&lt;&gt;0),Sheet1!AC1682,IF(AND(Sheet1!AC1682&lt;&gt;Sheet1!AD1682,Sheet1!AD1682&lt;&gt;0),Sheet1!AC1682&amp;"~"&amp;Sheet1!AD1682,""))</f>
        <v/>
      </c>
    </row>
    <row r="1476" spans="1:23">
      <c r="A1476" s="3">
        <v>40058</v>
      </c>
      <c r="B1476" s="3" t="s">
        <v>2521</v>
      </c>
      <c r="C1476" s="3" t="s">
        <v>2522</v>
      </c>
      <c r="D1476" s="21" t="str">
        <f>IF(OR(Sheet1!I1479&lt;&gt;Sheet1!AF1479,Sheet1!AG1479&lt;&gt;Sheet1!J1479),"有影响","-")</f>
        <v>-</v>
      </c>
      <c r="E1476" s="21" t="str">
        <f>IF(OR(Sheet1!N1479&lt;&gt;Sheet1!AH1479,Sheet1!AI1479&lt;&gt;Sheet1!O1479),"有影响","-")</f>
        <v>-</v>
      </c>
      <c r="F1476" s="21" t="str">
        <f>IF(OR(Sheet1!S1479&lt;&gt;Sheet1!AJ1479,Sheet1!AK1479&lt;&gt;Sheet1!T1479),"有影响","-")</f>
        <v>-</v>
      </c>
      <c r="G1476" s="21" t="str">
        <f>IF(OR(Sheet1!X1479&lt;&gt;Sheet1!AL1479,Sheet1!AM1479&lt;&gt;Sheet1!Y1479),"有影响","-")</f>
        <v>-</v>
      </c>
      <c r="H1476" s="21" t="str">
        <f>IF(OR(Sheet1!AC1479&lt;&gt;Sheet1!AN1479,Sheet1!AO1479&lt;&gt;Sheet1!AD1479),"有影响","-")</f>
        <v>-</v>
      </c>
      <c r="I1476" s="21" t="str">
        <f>IF(Sheet1!G1479=0,"出错","-")</f>
        <v>-</v>
      </c>
      <c r="J1476" s="21" t="str">
        <f>IF(AND(Sheet1!G1479=0,Sheet1!L1479&lt;&gt;0),"出错","-")</f>
        <v>-</v>
      </c>
      <c r="K1476" s="21" t="str">
        <f>IF(AND(Sheet1!G1479=0,Sheet1!L1479=0,Sheet1!Q1479&lt;&gt;0),"出错","-")</f>
        <v>-</v>
      </c>
      <c r="L1476" s="21" t="str">
        <f>IF(AND(Sheet1!G1479=0,Sheet1!L1479=0,Sheet1!Q1479=0,Sheet1!V1479&lt;&gt;0),"出错","-")</f>
        <v>-</v>
      </c>
      <c r="M1476" s="21" t="str">
        <f>IF(AND(Sheet1!G1479=0,Sheet1!L1479=0,Sheet1!Q1479=0,Sheet1!V1479=0,Sheet1!AA1479&lt;&gt;0),"出错","-")</f>
        <v>-</v>
      </c>
      <c r="N1476" s="21" t="str">
        <f>IFERROR(VLOOKUP(Sheet1!G1479,配置检查表!$Y:$Z,2,FALSE),"")</f>
        <v>精灵魂珠</v>
      </c>
      <c r="O1476" s="21" t="str">
        <f>IF(AND(Sheet1!I1479=Sheet1!J1479,Sheet1!J1479&lt;&gt;0),Sheet1!I1479,IF(AND(Sheet1!I1479&lt;&gt;Sheet1!J1479,Sheet1!J1479&lt;&gt;0),Sheet1!I1479&amp;"~"&amp;Sheet1!J1479,""))</f>
        <v>26~39</v>
      </c>
      <c r="P1476" s="21" t="str">
        <f>IFERROR(VLOOKUP(Sheet1!L1479,配置检查表!$Y:$Z,2,FALSE),"")</f>
        <v>星屑（值）</v>
      </c>
      <c r="Q1476" s="21" t="str">
        <f>IF(AND(Sheet1!N1479=Sheet1!O1479,Sheet1!O1479&lt;&gt;0),Sheet1!N1479,IF(AND(Sheet1!N1479&lt;&gt;Sheet1!O1479,Sheet1!O1479&lt;&gt;0),Sheet1!N1479&amp;"~"&amp;Sheet1!O1479,""))</f>
        <v>52~78</v>
      </c>
      <c r="R1476" s="21" t="str">
        <f>IFERROR(VLOOKUP(Sheet1!Q1479,配置检查表!$Y:$Z,2,FALSE),"")</f>
        <v/>
      </c>
      <c r="S1476" s="39" t="str">
        <f>IF(AND(Sheet1!S1683=Sheet1!T1683,Sheet1!T1683&lt;&gt;0),Sheet1!S1683,IF(AND(Sheet1!S1683&lt;&gt;Sheet1!T1683,Sheet1!T1683&lt;&gt;0),Sheet1!S1683&amp;"~"&amp;Sheet1!T1683,""))</f>
        <v/>
      </c>
      <c r="T1476" s="21" t="str">
        <f>IFERROR(VLOOKUP(Sheet1!V1479,配置检查表!$Y:$Z,2,FALSE),"")</f>
        <v/>
      </c>
      <c r="U1476" s="39" t="str">
        <f>IF(AND(Sheet1!X1683=Sheet1!Y1683,Sheet1!Y1683&lt;&gt;0),Sheet1!X1683,IF(AND(Sheet1!X1683&lt;&gt;Sheet1!Y1683,Sheet1!Y1683&lt;&gt;0),Sheet1!X1683&amp;"~"&amp;Sheet1!Y1683,""))</f>
        <v/>
      </c>
      <c r="V1476" s="21" t="str">
        <f>IFERROR(VLOOKUP(Sheet1!XAA,配置检查表!$Y:$Z,2,FALSE),"")</f>
        <v/>
      </c>
      <c r="W1476" s="21" t="str">
        <f>IF(AND(Sheet1!AC1683=Sheet1!AD1683,Sheet1!AD1683&lt;&gt;0),Sheet1!AC1683,IF(AND(Sheet1!AC1683&lt;&gt;Sheet1!AD1683,Sheet1!AD1683&lt;&gt;0),Sheet1!AC1683&amp;"~"&amp;Sheet1!AD1683,""))</f>
        <v/>
      </c>
    </row>
    <row r="1477" spans="1:23">
      <c r="A1477" s="3">
        <v>40059</v>
      </c>
      <c r="B1477" s="3" t="s">
        <v>2521</v>
      </c>
      <c r="C1477" s="3" t="s">
        <v>2522</v>
      </c>
      <c r="D1477" s="21" t="str">
        <f>IF(OR(Sheet1!I1480&lt;&gt;Sheet1!AF1480,Sheet1!AG1480&lt;&gt;Sheet1!J1480),"有影响","-")</f>
        <v>-</v>
      </c>
      <c r="E1477" s="21" t="str">
        <f>IF(OR(Sheet1!N1480&lt;&gt;Sheet1!AH1480,Sheet1!AI1480&lt;&gt;Sheet1!O1480),"有影响","-")</f>
        <v>-</v>
      </c>
      <c r="F1477" s="21" t="str">
        <f>IF(OR(Sheet1!S1480&lt;&gt;Sheet1!AJ1480,Sheet1!AK1480&lt;&gt;Sheet1!T1480),"有影响","-")</f>
        <v>-</v>
      </c>
      <c r="G1477" s="21" t="str">
        <f>IF(OR(Sheet1!X1480&lt;&gt;Sheet1!AL1480,Sheet1!AM1480&lt;&gt;Sheet1!Y1480),"有影响","-")</f>
        <v>-</v>
      </c>
      <c r="H1477" s="21" t="str">
        <f>IF(OR(Sheet1!AC1480&lt;&gt;Sheet1!AN1480,Sheet1!AO1480&lt;&gt;Sheet1!AD1480),"有影响","-")</f>
        <v>-</v>
      </c>
      <c r="I1477" s="21" t="str">
        <f>IF(Sheet1!G1480=0,"出错","-")</f>
        <v>-</v>
      </c>
      <c r="J1477" s="21" t="str">
        <f>IF(AND(Sheet1!G1480=0,Sheet1!L1480&lt;&gt;0),"出错","-")</f>
        <v>-</v>
      </c>
      <c r="K1477" s="21" t="str">
        <f>IF(AND(Sheet1!G1480=0,Sheet1!L1480=0,Sheet1!Q1480&lt;&gt;0),"出错","-")</f>
        <v>-</v>
      </c>
      <c r="L1477" s="21" t="str">
        <f>IF(AND(Sheet1!G1480=0,Sheet1!L1480=0,Sheet1!Q1480=0,Sheet1!V1480&lt;&gt;0),"出错","-")</f>
        <v>-</v>
      </c>
      <c r="M1477" s="21" t="str">
        <f>IF(AND(Sheet1!G1480=0,Sheet1!L1480=0,Sheet1!Q1480=0,Sheet1!V1480=0,Sheet1!AA1480&lt;&gt;0),"出错","-")</f>
        <v>-</v>
      </c>
      <c r="N1477" s="21" t="str">
        <f>IFERROR(VLOOKUP(Sheet1!G1480,配置检查表!$Y:$Z,2,FALSE),"")</f>
        <v>精灵魂珠</v>
      </c>
      <c r="O1477" s="21" t="str">
        <f>IF(AND(Sheet1!I1480=Sheet1!J1480,Sheet1!J1480&lt;&gt;0),Sheet1!I1480,IF(AND(Sheet1!I1480&lt;&gt;Sheet1!J1480,Sheet1!J1480&lt;&gt;0),Sheet1!I1480&amp;"~"&amp;Sheet1!J1480,""))</f>
        <v>29~43</v>
      </c>
      <c r="P1477" s="21" t="str">
        <f>IFERROR(VLOOKUP(Sheet1!L1480,配置检查表!$Y:$Z,2,FALSE),"")</f>
        <v>星屑（值）</v>
      </c>
      <c r="Q1477" s="21" t="str">
        <f>IF(AND(Sheet1!N1480=Sheet1!O1480,Sheet1!O1480&lt;&gt;0),Sheet1!N1480,IF(AND(Sheet1!N1480&lt;&gt;Sheet1!O1480,Sheet1!O1480&lt;&gt;0),Sheet1!N1480&amp;"~"&amp;Sheet1!O1480,""))</f>
        <v>58~86</v>
      </c>
      <c r="R1477" s="21" t="str">
        <f>IFERROR(VLOOKUP(Sheet1!Q1480,配置检查表!$Y:$Z,2,FALSE),"")</f>
        <v/>
      </c>
      <c r="S1477" s="39" t="str">
        <f>IF(AND(Sheet1!S1684=Sheet1!T1684,Sheet1!T1684&lt;&gt;0),Sheet1!S1684,IF(AND(Sheet1!S1684&lt;&gt;Sheet1!T1684,Sheet1!T1684&lt;&gt;0),Sheet1!S1684&amp;"~"&amp;Sheet1!T1684,""))</f>
        <v/>
      </c>
      <c r="T1477" s="21" t="str">
        <f>IFERROR(VLOOKUP(Sheet1!V1480,配置检查表!$Y:$Z,2,FALSE),"")</f>
        <v/>
      </c>
      <c r="U1477" s="39" t="str">
        <f>IF(AND(Sheet1!X1684=Sheet1!Y1684,Sheet1!Y1684&lt;&gt;0),Sheet1!X1684,IF(AND(Sheet1!X1684&lt;&gt;Sheet1!Y1684,Sheet1!Y1684&lt;&gt;0),Sheet1!X1684&amp;"~"&amp;Sheet1!Y1684,""))</f>
        <v/>
      </c>
      <c r="V1477" s="21" t="str">
        <f>IFERROR(VLOOKUP(Sheet1!XAA,配置检查表!$Y:$Z,2,FALSE),"")</f>
        <v/>
      </c>
      <c r="W1477" s="21" t="str">
        <f>IF(AND(Sheet1!AC1684=Sheet1!AD1684,Sheet1!AD1684&lt;&gt;0),Sheet1!AC1684,IF(AND(Sheet1!AC1684&lt;&gt;Sheet1!AD1684,Sheet1!AD1684&lt;&gt;0),Sheet1!AC1684&amp;"~"&amp;Sheet1!AD1684,""))</f>
        <v/>
      </c>
    </row>
    <row r="1478" spans="1:23">
      <c r="A1478" s="3">
        <v>40060</v>
      </c>
      <c r="B1478" s="3" t="s">
        <v>2521</v>
      </c>
      <c r="C1478" s="3" t="s">
        <v>2522</v>
      </c>
      <c r="D1478" s="21" t="str">
        <f>IF(OR(Sheet1!I1481&lt;&gt;Sheet1!AF1481,Sheet1!AG1481&lt;&gt;Sheet1!J1481),"有影响","-")</f>
        <v>-</v>
      </c>
      <c r="E1478" s="21" t="str">
        <f>IF(OR(Sheet1!N1481&lt;&gt;Sheet1!AH1481,Sheet1!AI1481&lt;&gt;Sheet1!O1481),"有影响","-")</f>
        <v>-</v>
      </c>
      <c r="F1478" s="21" t="str">
        <f>IF(OR(Sheet1!S1481&lt;&gt;Sheet1!AJ1481,Sheet1!AK1481&lt;&gt;Sheet1!T1481),"有影响","-")</f>
        <v>-</v>
      </c>
      <c r="G1478" s="21" t="str">
        <f>IF(OR(Sheet1!X1481&lt;&gt;Sheet1!AL1481,Sheet1!AM1481&lt;&gt;Sheet1!Y1481),"有影响","-")</f>
        <v>-</v>
      </c>
      <c r="H1478" s="21" t="str">
        <f>IF(OR(Sheet1!AC1481&lt;&gt;Sheet1!AN1481,Sheet1!AO1481&lt;&gt;Sheet1!AD1481),"有影响","-")</f>
        <v>-</v>
      </c>
      <c r="I1478" s="21" t="str">
        <f>IF(Sheet1!G1481=0,"出错","-")</f>
        <v>-</v>
      </c>
      <c r="J1478" s="21" t="str">
        <f>IF(AND(Sheet1!G1481=0,Sheet1!L1481&lt;&gt;0),"出错","-")</f>
        <v>-</v>
      </c>
      <c r="K1478" s="21" t="str">
        <f>IF(AND(Sheet1!G1481=0,Sheet1!L1481=0,Sheet1!Q1481&lt;&gt;0),"出错","-")</f>
        <v>-</v>
      </c>
      <c r="L1478" s="21" t="str">
        <f>IF(AND(Sheet1!G1481=0,Sheet1!L1481=0,Sheet1!Q1481=0,Sheet1!V1481&lt;&gt;0),"出错","-")</f>
        <v>-</v>
      </c>
      <c r="M1478" s="21" t="str">
        <f>IF(AND(Sheet1!G1481=0,Sheet1!L1481=0,Sheet1!Q1481=0,Sheet1!V1481=0,Sheet1!AA1481&lt;&gt;0),"出错","-")</f>
        <v>-</v>
      </c>
      <c r="N1478" s="21" t="str">
        <f>IFERROR(VLOOKUP(Sheet1!G1481,配置检查表!$Y:$Z,2,FALSE),"")</f>
        <v>精灵魂珠</v>
      </c>
      <c r="O1478" s="21" t="str">
        <f>IF(AND(Sheet1!I1481=Sheet1!J1481,Sheet1!J1481&lt;&gt;0),Sheet1!I1481,IF(AND(Sheet1!I1481&lt;&gt;Sheet1!J1481,Sheet1!J1481&lt;&gt;0),Sheet1!I1481&amp;"~"&amp;Sheet1!J1481,""))</f>
        <v>30~45</v>
      </c>
      <c r="P1478" s="21" t="str">
        <f>IFERROR(VLOOKUP(Sheet1!L1481,配置检查表!$Y:$Z,2,FALSE),"")</f>
        <v>星屑（值）</v>
      </c>
      <c r="Q1478" s="21" t="str">
        <f>IF(AND(Sheet1!N1481=Sheet1!O1481,Sheet1!O1481&lt;&gt;0),Sheet1!N1481,IF(AND(Sheet1!N1481&lt;&gt;Sheet1!O1481,Sheet1!O1481&lt;&gt;0),Sheet1!N1481&amp;"~"&amp;Sheet1!O1481,""))</f>
        <v>60~90</v>
      </c>
      <c r="R1478" s="21" t="str">
        <f>IFERROR(VLOOKUP(Sheet1!Q1481,配置检查表!$Y:$Z,2,FALSE),"")</f>
        <v/>
      </c>
      <c r="S1478" s="39" t="str">
        <f>IF(AND(Sheet1!S1685=Sheet1!T1685,Sheet1!T1685&lt;&gt;0),Sheet1!S1685,IF(AND(Sheet1!S1685&lt;&gt;Sheet1!T1685,Sheet1!T1685&lt;&gt;0),Sheet1!S1685&amp;"~"&amp;Sheet1!T1685,""))</f>
        <v/>
      </c>
      <c r="T1478" s="21" t="str">
        <f>IFERROR(VLOOKUP(Sheet1!V1481,配置检查表!$Y:$Z,2,FALSE),"")</f>
        <v/>
      </c>
      <c r="U1478" s="39" t="str">
        <f>IF(AND(Sheet1!X1685=Sheet1!Y1685,Sheet1!Y1685&lt;&gt;0),Sheet1!X1685,IF(AND(Sheet1!X1685&lt;&gt;Sheet1!Y1685,Sheet1!Y1685&lt;&gt;0),Sheet1!X1685&amp;"~"&amp;Sheet1!Y1685,""))</f>
        <v/>
      </c>
      <c r="V1478" s="21" t="str">
        <f>IFERROR(VLOOKUP(Sheet1!XAA,配置检查表!$Y:$Z,2,FALSE),"")</f>
        <v/>
      </c>
      <c r="W1478" s="21" t="str">
        <f>IF(AND(Sheet1!AC1685=Sheet1!AD1685,Sheet1!AD1685&lt;&gt;0),Sheet1!AC1685,IF(AND(Sheet1!AC1685&lt;&gt;Sheet1!AD1685,Sheet1!AD1685&lt;&gt;0),Sheet1!AC1685&amp;"~"&amp;Sheet1!AD1685,""))</f>
        <v/>
      </c>
    </row>
    <row r="1479" spans="1:23">
      <c r="A1479" s="3">
        <v>40061</v>
      </c>
      <c r="B1479" s="3" t="s">
        <v>2521</v>
      </c>
      <c r="C1479" s="3" t="s">
        <v>2522</v>
      </c>
      <c r="D1479" s="21" t="str">
        <f>IF(OR(Sheet1!I1482&lt;&gt;Sheet1!AF1482,Sheet1!AG1482&lt;&gt;Sheet1!J1482),"有影响","-")</f>
        <v>-</v>
      </c>
      <c r="E1479" s="21" t="str">
        <f>IF(OR(Sheet1!N1482&lt;&gt;Sheet1!AH1482,Sheet1!AI1482&lt;&gt;Sheet1!O1482),"有影响","-")</f>
        <v>-</v>
      </c>
      <c r="F1479" s="21" t="str">
        <f>IF(OR(Sheet1!S1482&lt;&gt;Sheet1!AJ1482,Sheet1!AK1482&lt;&gt;Sheet1!T1482),"有影响","-")</f>
        <v>-</v>
      </c>
      <c r="G1479" s="21" t="str">
        <f>IF(OR(Sheet1!X1482&lt;&gt;Sheet1!AL1482,Sheet1!AM1482&lt;&gt;Sheet1!Y1482),"有影响","-")</f>
        <v>-</v>
      </c>
      <c r="H1479" s="21" t="str">
        <f>IF(OR(Sheet1!AC1482&lt;&gt;Sheet1!AN1482,Sheet1!AO1482&lt;&gt;Sheet1!AD1482),"有影响","-")</f>
        <v>-</v>
      </c>
      <c r="I1479" s="21" t="str">
        <f>IF(Sheet1!G1482=0,"出错","-")</f>
        <v>-</v>
      </c>
      <c r="J1479" s="21" t="str">
        <f>IF(AND(Sheet1!G1482=0,Sheet1!L1482&lt;&gt;0),"出错","-")</f>
        <v>-</v>
      </c>
      <c r="K1479" s="21" t="str">
        <f>IF(AND(Sheet1!G1482=0,Sheet1!L1482=0,Sheet1!Q1482&lt;&gt;0),"出错","-")</f>
        <v>-</v>
      </c>
      <c r="L1479" s="21" t="str">
        <f>IF(AND(Sheet1!G1482=0,Sheet1!L1482=0,Sheet1!Q1482=0,Sheet1!V1482&lt;&gt;0),"出错","-")</f>
        <v>-</v>
      </c>
      <c r="M1479" s="21" t="str">
        <f>IF(AND(Sheet1!G1482=0,Sheet1!L1482=0,Sheet1!Q1482=0,Sheet1!V1482=0,Sheet1!AA1482&lt;&gt;0),"出错","-")</f>
        <v>-</v>
      </c>
      <c r="N1479" s="21" t="str">
        <f>IFERROR(VLOOKUP(Sheet1!G1482,配置检查表!$Y:$Z,2,FALSE),"")</f>
        <v>精灵魂珠</v>
      </c>
      <c r="O1479" s="21" t="str">
        <f>IF(AND(Sheet1!I1482=Sheet1!J1482,Sheet1!J1482&lt;&gt;0),Sheet1!I1482,IF(AND(Sheet1!I1482&lt;&gt;Sheet1!J1482,Sheet1!J1482&lt;&gt;0),Sheet1!I1482&amp;"~"&amp;Sheet1!J1482,""))</f>
        <v>29~44</v>
      </c>
      <c r="P1479" s="21" t="str">
        <f>IFERROR(VLOOKUP(Sheet1!L1482,配置检查表!$Y:$Z,2,FALSE),"")</f>
        <v>星屑（值）</v>
      </c>
      <c r="Q1479" s="21" t="str">
        <f>IF(AND(Sheet1!N1482=Sheet1!O1482,Sheet1!O1482&lt;&gt;0),Sheet1!N1482,IF(AND(Sheet1!N1482&lt;&gt;Sheet1!O1482,Sheet1!O1482&lt;&gt;0),Sheet1!N1482&amp;"~"&amp;Sheet1!O1482,""))</f>
        <v>58~88</v>
      </c>
      <c r="R1479" s="21" t="str">
        <f>IFERROR(VLOOKUP(Sheet1!Q1482,配置检查表!$Y:$Z,2,FALSE),"")</f>
        <v/>
      </c>
      <c r="S1479" s="39" t="str">
        <f>IF(AND(Sheet1!S1686=Sheet1!T1686,Sheet1!T1686&lt;&gt;0),Sheet1!S1686,IF(AND(Sheet1!S1686&lt;&gt;Sheet1!T1686,Sheet1!T1686&lt;&gt;0),Sheet1!S1686&amp;"~"&amp;Sheet1!T1686,""))</f>
        <v/>
      </c>
      <c r="T1479" s="21" t="str">
        <f>IFERROR(VLOOKUP(Sheet1!V1482,配置检查表!$Y:$Z,2,FALSE),"")</f>
        <v/>
      </c>
      <c r="U1479" s="39" t="str">
        <f>IF(AND(Sheet1!X1686=Sheet1!Y1686,Sheet1!Y1686&lt;&gt;0),Sheet1!X1686,IF(AND(Sheet1!X1686&lt;&gt;Sheet1!Y1686,Sheet1!Y1686&lt;&gt;0),Sheet1!X1686&amp;"~"&amp;Sheet1!Y1686,""))</f>
        <v/>
      </c>
      <c r="V1479" s="21" t="str">
        <f>IFERROR(VLOOKUP(Sheet1!XAA,配置检查表!$Y:$Z,2,FALSE),"")</f>
        <v/>
      </c>
      <c r="W1479" s="21" t="str">
        <f>IF(AND(Sheet1!AC1686=Sheet1!AD1686,Sheet1!AD1686&lt;&gt;0),Sheet1!AC1686,IF(AND(Sheet1!AC1686&lt;&gt;Sheet1!AD1686,Sheet1!AD1686&lt;&gt;0),Sheet1!AC1686&amp;"~"&amp;Sheet1!AD1686,""))</f>
        <v/>
      </c>
    </row>
    <row r="1480" spans="1:23">
      <c r="A1480" s="3">
        <v>40062</v>
      </c>
      <c r="B1480" s="3" t="s">
        <v>2521</v>
      </c>
      <c r="C1480" s="3" t="s">
        <v>2522</v>
      </c>
      <c r="D1480" s="21" t="str">
        <f>IF(OR(Sheet1!I1483&lt;&gt;Sheet1!AF1483,Sheet1!AG1483&lt;&gt;Sheet1!J1483),"有影响","-")</f>
        <v>-</v>
      </c>
      <c r="E1480" s="21" t="str">
        <f>IF(OR(Sheet1!N1483&lt;&gt;Sheet1!AH1483,Sheet1!AI1483&lt;&gt;Sheet1!O1483),"有影响","-")</f>
        <v>-</v>
      </c>
      <c r="F1480" s="21" t="str">
        <f>IF(OR(Sheet1!S1483&lt;&gt;Sheet1!AJ1483,Sheet1!AK1483&lt;&gt;Sheet1!T1483),"有影响","-")</f>
        <v>-</v>
      </c>
      <c r="G1480" s="21" t="str">
        <f>IF(OR(Sheet1!X1483&lt;&gt;Sheet1!AL1483,Sheet1!AM1483&lt;&gt;Sheet1!Y1483),"有影响","-")</f>
        <v>-</v>
      </c>
      <c r="H1480" s="21" t="str">
        <f>IF(OR(Sheet1!AC1483&lt;&gt;Sheet1!AN1483,Sheet1!AO1483&lt;&gt;Sheet1!AD1483),"有影响","-")</f>
        <v>-</v>
      </c>
      <c r="I1480" s="21" t="str">
        <f>IF(Sheet1!G1483=0,"出错","-")</f>
        <v>-</v>
      </c>
      <c r="J1480" s="21" t="str">
        <f>IF(AND(Sheet1!G1483=0,Sheet1!L1483&lt;&gt;0),"出错","-")</f>
        <v>-</v>
      </c>
      <c r="K1480" s="21" t="str">
        <f>IF(AND(Sheet1!G1483=0,Sheet1!L1483=0,Sheet1!Q1483&lt;&gt;0),"出错","-")</f>
        <v>-</v>
      </c>
      <c r="L1480" s="21" t="str">
        <f>IF(AND(Sheet1!G1483=0,Sheet1!L1483=0,Sheet1!Q1483=0,Sheet1!V1483&lt;&gt;0),"出错","-")</f>
        <v>-</v>
      </c>
      <c r="M1480" s="21" t="str">
        <f>IF(AND(Sheet1!G1483=0,Sheet1!L1483=0,Sheet1!Q1483=0,Sheet1!V1483=0,Sheet1!AA1483&lt;&gt;0),"出错","-")</f>
        <v>-</v>
      </c>
      <c r="N1480" s="21" t="str">
        <f>IFERROR(VLOOKUP(Sheet1!G1483,配置检查表!$Y:$Z,2,FALSE),"")</f>
        <v>精灵魂珠</v>
      </c>
      <c r="O1480" s="21" t="str">
        <f>IF(AND(Sheet1!I1483=Sheet1!J1483,Sheet1!J1483&lt;&gt;0),Sheet1!I1483,IF(AND(Sheet1!I1483&lt;&gt;Sheet1!J1483,Sheet1!J1483&lt;&gt;0),Sheet1!I1483&amp;"~"&amp;Sheet1!J1483,""))</f>
        <v>32~47</v>
      </c>
      <c r="P1480" s="21" t="str">
        <f>IFERROR(VLOOKUP(Sheet1!L1483,配置检查表!$Y:$Z,2,FALSE),"")</f>
        <v>星屑（值）</v>
      </c>
      <c r="Q1480" s="21" t="str">
        <f>IF(AND(Sheet1!N1483=Sheet1!O1483,Sheet1!O1483&lt;&gt;0),Sheet1!N1483,IF(AND(Sheet1!N1483&lt;&gt;Sheet1!O1483,Sheet1!O1483&lt;&gt;0),Sheet1!N1483&amp;"~"&amp;Sheet1!O1483,""))</f>
        <v>64~94</v>
      </c>
      <c r="R1480" s="21" t="str">
        <f>IFERROR(VLOOKUP(Sheet1!Q1483,配置检查表!$Y:$Z,2,FALSE),"")</f>
        <v/>
      </c>
      <c r="S1480" s="39" t="str">
        <f>IF(AND(Sheet1!S1687=Sheet1!T1687,Sheet1!T1687&lt;&gt;0),Sheet1!S1687,IF(AND(Sheet1!S1687&lt;&gt;Sheet1!T1687,Sheet1!T1687&lt;&gt;0),Sheet1!S1687&amp;"~"&amp;Sheet1!T1687,""))</f>
        <v/>
      </c>
      <c r="T1480" s="21" t="str">
        <f>IFERROR(VLOOKUP(Sheet1!V1483,配置检查表!$Y:$Z,2,FALSE),"")</f>
        <v/>
      </c>
      <c r="U1480" s="39" t="str">
        <f>IF(AND(Sheet1!X1687=Sheet1!Y1687,Sheet1!Y1687&lt;&gt;0),Sheet1!X1687,IF(AND(Sheet1!X1687&lt;&gt;Sheet1!Y1687,Sheet1!Y1687&lt;&gt;0),Sheet1!X1687&amp;"~"&amp;Sheet1!Y1687,""))</f>
        <v/>
      </c>
      <c r="V1480" s="21" t="str">
        <f>IFERROR(VLOOKUP(Sheet1!XAA,配置检查表!$Y:$Z,2,FALSE),"")</f>
        <v/>
      </c>
      <c r="W1480" s="21" t="str">
        <f>IF(AND(Sheet1!AC1687=Sheet1!AD1687,Sheet1!AD1687&lt;&gt;0),Sheet1!AC1687,IF(AND(Sheet1!AC1687&lt;&gt;Sheet1!AD1687,Sheet1!AD1687&lt;&gt;0),Sheet1!AC1687&amp;"~"&amp;Sheet1!AD1687,""))</f>
        <v/>
      </c>
    </row>
    <row r="1481" spans="1:23">
      <c r="A1481" s="3">
        <v>40063</v>
      </c>
      <c r="B1481" s="3" t="s">
        <v>2521</v>
      </c>
      <c r="C1481" s="3" t="s">
        <v>2522</v>
      </c>
      <c r="D1481" s="21" t="str">
        <f>IF(OR(Sheet1!I1484&lt;&gt;Sheet1!AF1484,Sheet1!AG1484&lt;&gt;Sheet1!J1484),"有影响","-")</f>
        <v>-</v>
      </c>
      <c r="E1481" s="21" t="str">
        <f>IF(OR(Sheet1!N1484&lt;&gt;Sheet1!AH1484,Sheet1!AI1484&lt;&gt;Sheet1!O1484),"有影响","-")</f>
        <v>-</v>
      </c>
      <c r="F1481" s="21" t="str">
        <f>IF(OR(Sheet1!S1484&lt;&gt;Sheet1!AJ1484,Sheet1!AK1484&lt;&gt;Sheet1!T1484),"有影响","-")</f>
        <v>-</v>
      </c>
      <c r="G1481" s="21" t="str">
        <f>IF(OR(Sheet1!X1484&lt;&gt;Sheet1!AL1484,Sheet1!AM1484&lt;&gt;Sheet1!Y1484),"有影响","-")</f>
        <v>-</v>
      </c>
      <c r="H1481" s="21" t="str">
        <f>IF(OR(Sheet1!AC1484&lt;&gt;Sheet1!AN1484,Sheet1!AO1484&lt;&gt;Sheet1!AD1484),"有影响","-")</f>
        <v>-</v>
      </c>
      <c r="I1481" s="21" t="str">
        <f>IF(Sheet1!G1484=0,"出错","-")</f>
        <v>-</v>
      </c>
      <c r="J1481" s="21" t="str">
        <f>IF(AND(Sheet1!G1484=0,Sheet1!L1484&lt;&gt;0),"出错","-")</f>
        <v>-</v>
      </c>
      <c r="K1481" s="21" t="str">
        <f>IF(AND(Sheet1!G1484=0,Sheet1!L1484=0,Sheet1!Q1484&lt;&gt;0),"出错","-")</f>
        <v>-</v>
      </c>
      <c r="L1481" s="21" t="str">
        <f>IF(AND(Sheet1!G1484=0,Sheet1!L1484=0,Sheet1!Q1484=0,Sheet1!V1484&lt;&gt;0),"出错","-")</f>
        <v>-</v>
      </c>
      <c r="M1481" s="21" t="str">
        <f>IF(AND(Sheet1!G1484=0,Sheet1!L1484=0,Sheet1!Q1484=0,Sheet1!V1484=0,Sheet1!AA1484&lt;&gt;0),"出错","-")</f>
        <v>-</v>
      </c>
      <c r="N1481" s="21" t="str">
        <f>IFERROR(VLOOKUP(Sheet1!G1484,配置检查表!$Y:$Z,2,FALSE),"")</f>
        <v>精灵魂珠</v>
      </c>
      <c r="O1481" s="21" t="str">
        <f>IF(AND(Sheet1!I1484=Sheet1!J1484,Sheet1!J1484&lt;&gt;0),Sheet1!I1484,IF(AND(Sheet1!I1484&lt;&gt;Sheet1!J1484,Sheet1!J1484&lt;&gt;0),Sheet1!I1484&amp;"~"&amp;Sheet1!J1484,""))</f>
        <v>34~51</v>
      </c>
      <c r="P1481" s="21" t="str">
        <f>IFERROR(VLOOKUP(Sheet1!L1484,配置检查表!$Y:$Z,2,FALSE),"")</f>
        <v>星屑（值）</v>
      </c>
      <c r="Q1481" s="21" t="str">
        <f>IF(AND(Sheet1!N1484=Sheet1!O1484,Sheet1!O1484&lt;&gt;0),Sheet1!N1484,IF(AND(Sheet1!N1484&lt;&gt;Sheet1!O1484,Sheet1!O1484&lt;&gt;0),Sheet1!N1484&amp;"~"&amp;Sheet1!O1484,""))</f>
        <v>68~102</v>
      </c>
      <c r="R1481" s="21" t="str">
        <f>IFERROR(VLOOKUP(Sheet1!Q1484,配置检查表!$Y:$Z,2,FALSE),"")</f>
        <v/>
      </c>
      <c r="S1481" s="39" t="str">
        <f>IF(AND(Sheet1!S1688=Sheet1!T1688,Sheet1!T1688&lt;&gt;0),Sheet1!S1688,IF(AND(Sheet1!S1688&lt;&gt;Sheet1!T1688,Sheet1!T1688&lt;&gt;0),Sheet1!S1688&amp;"~"&amp;Sheet1!T1688,""))</f>
        <v/>
      </c>
      <c r="T1481" s="21" t="str">
        <f>IFERROR(VLOOKUP(Sheet1!V1484,配置检查表!$Y:$Z,2,FALSE),"")</f>
        <v/>
      </c>
      <c r="U1481" s="39" t="str">
        <f>IF(AND(Sheet1!X1688=Sheet1!Y1688,Sheet1!Y1688&lt;&gt;0),Sheet1!X1688,IF(AND(Sheet1!X1688&lt;&gt;Sheet1!Y1688,Sheet1!Y1688&lt;&gt;0),Sheet1!X1688&amp;"~"&amp;Sheet1!Y1688,""))</f>
        <v/>
      </c>
      <c r="V1481" s="21" t="str">
        <f>IFERROR(VLOOKUP(Sheet1!XAA,配置检查表!$Y:$Z,2,FALSE),"")</f>
        <v/>
      </c>
      <c r="W1481" s="21" t="str">
        <f>IF(AND(Sheet1!AC1688=Sheet1!AD1688,Sheet1!AD1688&lt;&gt;0),Sheet1!AC1688,IF(AND(Sheet1!AC1688&lt;&gt;Sheet1!AD1688,Sheet1!AD1688&lt;&gt;0),Sheet1!AC1688&amp;"~"&amp;Sheet1!AD1688,""))</f>
        <v/>
      </c>
    </row>
    <row r="1482" spans="1:23">
      <c r="A1482" s="3">
        <v>40064</v>
      </c>
      <c r="B1482" s="3" t="s">
        <v>2521</v>
      </c>
      <c r="C1482" s="3" t="s">
        <v>2522</v>
      </c>
      <c r="D1482" s="21" t="str">
        <f>IF(OR(Sheet1!I1485&lt;&gt;Sheet1!AF1485,Sheet1!AG1485&lt;&gt;Sheet1!J1485),"有影响","-")</f>
        <v>-</v>
      </c>
      <c r="E1482" s="21" t="str">
        <f>IF(OR(Sheet1!N1485&lt;&gt;Sheet1!AH1485,Sheet1!AI1485&lt;&gt;Sheet1!O1485),"有影响","-")</f>
        <v>-</v>
      </c>
      <c r="F1482" s="21" t="str">
        <f>IF(OR(Sheet1!S1485&lt;&gt;Sheet1!AJ1485,Sheet1!AK1485&lt;&gt;Sheet1!T1485),"有影响","-")</f>
        <v>-</v>
      </c>
      <c r="G1482" s="21" t="str">
        <f>IF(OR(Sheet1!X1485&lt;&gt;Sheet1!AL1485,Sheet1!AM1485&lt;&gt;Sheet1!Y1485),"有影响","-")</f>
        <v>-</v>
      </c>
      <c r="H1482" s="21" t="str">
        <f>IF(OR(Sheet1!AC1485&lt;&gt;Sheet1!AN1485,Sheet1!AO1485&lt;&gt;Sheet1!AD1485),"有影响","-")</f>
        <v>-</v>
      </c>
      <c r="I1482" s="21" t="str">
        <f>IF(Sheet1!G1485=0,"出错","-")</f>
        <v>-</v>
      </c>
      <c r="J1482" s="21" t="str">
        <f>IF(AND(Sheet1!G1485=0,Sheet1!L1485&lt;&gt;0),"出错","-")</f>
        <v>-</v>
      </c>
      <c r="K1482" s="21" t="str">
        <f>IF(AND(Sheet1!G1485=0,Sheet1!L1485=0,Sheet1!Q1485&lt;&gt;0),"出错","-")</f>
        <v>-</v>
      </c>
      <c r="L1482" s="21" t="str">
        <f>IF(AND(Sheet1!G1485=0,Sheet1!L1485=0,Sheet1!Q1485=0,Sheet1!V1485&lt;&gt;0),"出错","-")</f>
        <v>-</v>
      </c>
      <c r="M1482" s="21" t="str">
        <f>IF(AND(Sheet1!G1485=0,Sheet1!L1485=0,Sheet1!Q1485=0,Sheet1!V1485=0,Sheet1!AA1485&lt;&gt;0),"出错","-")</f>
        <v>-</v>
      </c>
      <c r="N1482" s="21" t="str">
        <f>IFERROR(VLOOKUP(Sheet1!G1485,配置检查表!$Y:$Z,2,FALSE),"")</f>
        <v>精灵魂珠</v>
      </c>
      <c r="O1482" s="21" t="str">
        <f>IF(AND(Sheet1!I1485=Sheet1!J1485,Sheet1!J1485&lt;&gt;0),Sheet1!I1485,IF(AND(Sheet1!I1485&lt;&gt;Sheet1!J1485,Sheet1!J1485&lt;&gt;0),Sheet1!I1485&amp;"~"&amp;Sheet1!J1485,""))</f>
        <v>37~55</v>
      </c>
      <c r="P1482" s="21" t="str">
        <f>IFERROR(VLOOKUP(Sheet1!L1485,配置检查表!$Y:$Z,2,FALSE),"")</f>
        <v>星屑（值）</v>
      </c>
      <c r="Q1482" s="21" t="str">
        <f>IF(AND(Sheet1!N1485=Sheet1!O1485,Sheet1!O1485&lt;&gt;0),Sheet1!N1485,IF(AND(Sheet1!N1485&lt;&gt;Sheet1!O1485,Sheet1!O1485&lt;&gt;0),Sheet1!N1485&amp;"~"&amp;Sheet1!O1485,""))</f>
        <v>74~110</v>
      </c>
      <c r="R1482" s="21" t="str">
        <f>IFERROR(VLOOKUP(Sheet1!Q1485,配置检查表!$Y:$Z,2,FALSE),"")</f>
        <v/>
      </c>
      <c r="S1482" s="39" t="str">
        <f>IF(AND(Sheet1!S1689=Sheet1!T1689,Sheet1!T1689&lt;&gt;0),Sheet1!S1689,IF(AND(Sheet1!S1689&lt;&gt;Sheet1!T1689,Sheet1!T1689&lt;&gt;0),Sheet1!S1689&amp;"~"&amp;Sheet1!T1689,""))</f>
        <v/>
      </c>
      <c r="T1482" s="21" t="str">
        <f>IFERROR(VLOOKUP(Sheet1!V1485,配置检查表!$Y:$Z,2,FALSE),"")</f>
        <v/>
      </c>
      <c r="U1482" s="39" t="str">
        <f>IF(AND(Sheet1!X1689=Sheet1!Y1689,Sheet1!Y1689&lt;&gt;0),Sheet1!X1689,IF(AND(Sheet1!X1689&lt;&gt;Sheet1!Y1689,Sheet1!Y1689&lt;&gt;0),Sheet1!X1689&amp;"~"&amp;Sheet1!Y1689,""))</f>
        <v/>
      </c>
      <c r="V1482" s="21" t="str">
        <f>IFERROR(VLOOKUP(Sheet1!XAA,配置检查表!$Y:$Z,2,FALSE),"")</f>
        <v/>
      </c>
      <c r="W1482" s="21" t="str">
        <f>IF(AND(Sheet1!AC1689=Sheet1!AD1689,Sheet1!AD1689&lt;&gt;0),Sheet1!AC1689,IF(AND(Sheet1!AC1689&lt;&gt;Sheet1!AD1689,Sheet1!AD1689&lt;&gt;0),Sheet1!AC1689&amp;"~"&amp;Sheet1!AD1689,""))</f>
        <v/>
      </c>
    </row>
    <row r="1483" spans="1:23">
      <c r="A1483" s="3">
        <v>40065</v>
      </c>
      <c r="B1483" s="3" t="s">
        <v>2521</v>
      </c>
      <c r="C1483" s="3" t="s">
        <v>2522</v>
      </c>
      <c r="D1483" s="21" t="str">
        <f>IF(OR(Sheet1!I1486&lt;&gt;Sheet1!AF1486,Sheet1!AG1486&lt;&gt;Sheet1!J1486),"有影响","-")</f>
        <v>-</v>
      </c>
      <c r="E1483" s="21" t="str">
        <f>IF(OR(Sheet1!N1486&lt;&gt;Sheet1!AH1486,Sheet1!AI1486&lt;&gt;Sheet1!O1486),"有影响","-")</f>
        <v>-</v>
      </c>
      <c r="F1483" s="21" t="str">
        <f>IF(OR(Sheet1!S1486&lt;&gt;Sheet1!AJ1486,Sheet1!AK1486&lt;&gt;Sheet1!T1486),"有影响","-")</f>
        <v>-</v>
      </c>
      <c r="G1483" s="21" t="str">
        <f>IF(OR(Sheet1!X1486&lt;&gt;Sheet1!AL1486,Sheet1!AM1486&lt;&gt;Sheet1!Y1486),"有影响","-")</f>
        <v>-</v>
      </c>
      <c r="H1483" s="21" t="str">
        <f>IF(OR(Sheet1!AC1486&lt;&gt;Sheet1!AN1486,Sheet1!AO1486&lt;&gt;Sheet1!AD1486),"有影响","-")</f>
        <v>-</v>
      </c>
      <c r="I1483" s="21" t="str">
        <f>IF(Sheet1!G1486=0,"出错","-")</f>
        <v>-</v>
      </c>
      <c r="J1483" s="21" t="str">
        <f>IF(AND(Sheet1!G1486=0,Sheet1!L1486&lt;&gt;0),"出错","-")</f>
        <v>-</v>
      </c>
      <c r="K1483" s="21" t="str">
        <f>IF(AND(Sheet1!G1486=0,Sheet1!L1486=0,Sheet1!Q1486&lt;&gt;0),"出错","-")</f>
        <v>-</v>
      </c>
      <c r="L1483" s="21" t="str">
        <f>IF(AND(Sheet1!G1486=0,Sheet1!L1486=0,Sheet1!Q1486=0,Sheet1!V1486&lt;&gt;0),"出错","-")</f>
        <v>-</v>
      </c>
      <c r="M1483" s="21" t="str">
        <f>IF(AND(Sheet1!G1486=0,Sheet1!L1486=0,Sheet1!Q1486=0,Sheet1!V1486=0,Sheet1!AA1486&lt;&gt;0),"出错","-")</f>
        <v>-</v>
      </c>
      <c r="N1483" s="21" t="str">
        <f>IFERROR(VLOOKUP(Sheet1!G1486,配置检查表!$Y:$Z,2,FALSE),"")</f>
        <v>精灵魂珠</v>
      </c>
      <c r="O1483" s="21" t="str">
        <f>IF(AND(Sheet1!I1486=Sheet1!J1486,Sheet1!J1486&lt;&gt;0),Sheet1!I1486,IF(AND(Sheet1!I1486&lt;&gt;Sheet1!J1486,Sheet1!J1486&lt;&gt;0),Sheet1!I1486&amp;"~"&amp;Sheet1!J1486,""))</f>
        <v>29~44</v>
      </c>
      <c r="P1483" s="21" t="str">
        <f>IFERROR(VLOOKUP(Sheet1!L1486,配置检查表!$Y:$Z,2,FALSE),"")</f>
        <v>星屑（值）</v>
      </c>
      <c r="Q1483" s="21" t="str">
        <f>IF(AND(Sheet1!N1486=Sheet1!O1486,Sheet1!O1486&lt;&gt;0),Sheet1!N1486,IF(AND(Sheet1!N1486&lt;&gt;Sheet1!O1486,Sheet1!O1486&lt;&gt;0),Sheet1!N1486&amp;"~"&amp;Sheet1!O1486,""))</f>
        <v>58~88</v>
      </c>
      <c r="R1483" s="21" t="str">
        <f>IFERROR(VLOOKUP(Sheet1!Q1486,配置检查表!$Y:$Z,2,FALSE),"")</f>
        <v/>
      </c>
      <c r="S1483" s="39" t="str">
        <f>IF(AND(Sheet1!S1690=Sheet1!T1690,Sheet1!T1690&lt;&gt;0),Sheet1!S1690,IF(AND(Sheet1!S1690&lt;&gt;Sheet1!T1690,Sheet1!T1690&lt;&gt;0),Sheet1!S1690&amp;"~"&amp;Sheet1!T1690,""))</f>
        <v/>
      </c>
      <c r="T1483" s="21" t="str">
        <f>IFERROR(VLOOKUP(Sheet1!V1486,配置检查表!$Y:$Z,2,FALSE),"")</f>
        <v/>
      </c>
      <c r="U1483" s="39" t="str">
        <f>IF(AND(Sheet1!X1690=Sheet1!Y1690,Sheet1!Y1690&lt;&gt;0),Sheet1!X1690,IF(AND(Sheet1!X1690&lt;&gt;Sheet1!Y1690,Sheet1!Y1690&lt;&gt;0),Sheet1!X1690&amp;"~"&amp;Sheet1!Y1690,""))</f>
        <v/>
      </c>
      <c r="V1483" s="21" t="str">
        <f>IFERROR(VLOOKUP(Sheet1!XAA,配置检查表!$Y:$Z,2,FALSE),"")</f>
        <v/>
      </c>
      <c r="W1483" s="21" t="str">
        <f>IF(AND(Sheet1!AC1690=Sheet1!AD1690,Sheet1!AD1690&lt;&gt;0),Sheet1!AC1690,IF(AND(Sheet1!AC1690&lt;&gt;Sheet1!AD1690,Sheet1!AD1690&lt;&gt;0),Sheet1!AC1690&amp;"~"&amp;Sheet1!AD1690,""))</f>
        <v/>
      </c>
    </row>
    <row r="1484" spans="1:23">
      <c r="A1484" s="3">
        <v>40066</v>
      </c>
      <c r="B1484" s="3" t="s">
        <v>2521</v>
      </c>
      <c r="C1484" s="3" t="s">
        <v>2522</v>
      </c>
      <c r="D1484" s="21" t="str">
        <f>IF(OR(Sheet1!I1487&lt;&gt;Sheet1!AF1487,Sheet1!AG1487&lt;&gt;Sheet1!J1487),"有影响","-")</f>
        <v>-</v>
      </c>
      <c r="E1484" s="21" t="str">
        <f>IF(OR(Sheet1!N1487&lt;&gt;Sheet1!AH1487,Sheet1!AI1487&lt;&gt;Sheet1!O1487),"有影响","-")</f>
        <v>-</v>
      </c>
      <c r="F1484" s="21" t="str">
        <f>IF(OR(Sheet1!S1487&lt;&gt;Sheet1!AJ1487,Sheet1!AK1487&lt;&gt;Sheet1!T1487),"有影响","-")</f>
        <v>-</v>
      </c>
      <c r="G1484" s="21" t="str">
        <f>IF(OR(Sheet1!X1487&lt;&gt;Sheet1!AL1487,Sheet1!AM1487&lt;&gt;Sheet1!Y1487),"有影响","-")</f>
        <v>-</v>
      </c>
      <c r="H1484" s="21" t="str">
        <f>IF(OR(Sheet1!AC1487&lt;&gt;Sheet1!AN1487,Sheet1!AO1487&lt;&gt;Sheet1!AD1487),"有影响","-")</f>
        <v>-</v>
      </c>
      <c r="I1484" s="21" t="str">
        <f>IF(Sheet1!G1487=0,"出错","-")</f>
        <v>-</v>
      </c>
      <c r="J1484" s="21" t="str">
        <f>IF(AND(Sheet1!G1487=0,Sheet1!L1487&lt;&gt;0),"出错","-")</f>
        <v>-</v>
      </c>
      <c r="K1484" s="21" t="str">
        <f>IF(AND(Sheet1!G1487=0,Sheet1!L1487=0,Sheet1!Q1487&lt;&gt;0),"出错","-")</f>
        <v>-</v>
      </c>
      <c r="L1484" s="21" t="str">
        <f>IF(AND(Sheet1!G1487=0,Sheet1!L1487=0,Sheet1!Q1487=0,Sheet1!V1487&lt;&gt;0),"出错","-")</f>
        <v>-</v>
      </c>
      <c r="M1484" s="21" t="str">
        <f>IF(AND(Sheet1!G1487=0,Sheet1!L1487=0,Sheet1!Q1487=0,Sheet1!V1487=0,Sheet1!AA1487&lt;&gt;0),"出错","-")</f>
        <v>-</v>
      </c>
      <c r="N1484" s="21" t="str">
        <f>IFERROR(VLOOKUP(Sheet1!G1487,配置检查表!$Y:$Z,2,FALSE),"")</f>
        <v>精灵魂珠</v>
      </c>
      <c r="O1484" s="21" t="str">
        <f>IF(AND(Sheet1!I1487=Sheet1!J1487,Sheet1!J1487&lt;&gt;0),Sheet1!I1487,IF(AND(Sheet1!I1487&lt;&gt;Sheet1!J1487,Sheet1!J1487&lt;&gt;0),Sheet1!I1487&amp;"~"&amp;Sheet1!J1487,""))</f>
        <v>32~47</v>
      </c>
      <c r="P1484" s="21" t="str">
        <f>IFERROR(VLOOKUP(Sheet1!L1487,配置检查表!$Y:$Z,2,FALSE),"")</f>
        <v>星屑（值）</v>
      </c>
      <c r="Q1484" s="21" t="str">
        <f>IF(AND(Sheet1!N1487=Sheet1!O1487,Sheet1!O1487&lt;&gt;0),Sheet1!N1487,IF(AND(Sheet1!N1487&lt;&gt;Sheet1!O1487,Sheet1!O1487&lt;&gt;0),Sheet1!N1487&amp;"~"&amp;Sheet1!O1487,""))</f>
        <v>64~94</v>
      </c>
      <c r="R1484" s="21" t="str">
        <f>IFERROR(VLOOKUP(Sheet1!Q1487,配置检查表!$Y:$Z,2,FALSE),"")</f>
        <v/>
      </c>
      <c r="S1484" s="39" t="str">
        <f>IF(AND(Sheet1!S1691=Sheet1!T1691,Sheet1!T1691&lt;&gt;0),Sheet1!S1691,IF(AND(Sheet1!S1691&lt;&gt;Sheet1!T1691,Sheet1!T1691&lt;&gt;0),Sheet1!S1691&amp;"~"&amp;Sheet1!T1691,""))</f>
        <v/>
      </c>
      <c r="T1484" s="21" t="str">
        <f>IFERROR(VLOOKUP(Sheet1!V1487,配置检查表!$Y:$Z,2,FALSE),"")</f>
        <v/>
      </c>
      <c r="U1484" s="39" t="str">
        <f>IF(AND(Sheet1!X1691=Sheet1!Y1691,Sheet1!Y1691&lt;&gt;0),Sheet1!X1691,IF(AND(Sheet1!X1691&lt;&gt;Sheet1!Y1691,Sheet1!Y1691&lt;&gt;0),Sheet1!X1691&amp;"~"&amp;Sheet1!Y1691,""))</f>
        <v/>
      </c>
      <c r="V1484" s="21" t="str">
        <f>IFERROR(VLOOKUP(Sheet1!XAA,配置检查表!$Y:$Z,2,FALSE),"")</f>
        <v/>
      </c>
      <c r="W1484" s="21" t="str">
        <f>IF(AND(Sheet1!AC1691=Sheet1!AD1691,Sheet1!AD1691&lt;&gt;0),Sheet1!AC1691,IF(AND(Sheet1!AC1691&lt;&gt;Sheet1!AD1691,Sheet1!AD1691&lt;&gt;0),Sheet1!AC1691&amp;"~"&amp;Sheet1!AD1691,""))</f>
        <v/>
      </c>
    </row>
    <row r="1485" spans="1:23">
      <c r="A1485" s="3">
        <v>40067</v>
      </c>
      <c r="B1485" s="3" t="s">
        <v>2521</v>
      </c>
      <c r="C1485" s="3" t="s">
        <v>2522</v>
      </c>
      <c r="D1485" s="21" t="str">
        <f>IF(OR(Sheet1!I1488&lt;&gt;Sheet1!AF1488,Sheet1!AG1488&lt;&gt;Sheet1!J1488),"有影响","-")</f>
        <v>-</v>
      </c>
      <c r="E1485" s="21" t="str">
        <f>IF(OR(Sheet1!N1488&lt;&gt;Sheet1!AH1488,Sheet1!AI1488&lt;&gt;Sheet1!O1488),"有影响","-")</f>
        <v>-</v>
      </c>
      <c r="F1485" s="21" t="str">
        <f>IF(OR(Sheet1!S1488&lt;&gt;Sheet1!AJ1488,Sheet1!AK1488&lt;&gt;Sheet1!T1488),"有影响","-")</f>
        <v>-</v>
      </c>
      <c r="G1485" s="21" t="str">
        <f>IF(OR(Sheet1!X1488&lt;&gt;Sheet1!AL1488,Sheet1!AM1488&lt;&gt;Sheet1!Y1488),"有影响","-")</f>
        <v>-</v>
      </c>
      <c r="H1485" s="21" t="str">
        <f>IF(OR(Sheet1!AC1488&lt;&gt;Sheet1!AN1488,Sheet1!AO1488&lt;&gt;Sheet1!AD1488),"有影响","-")</f>
        <v>-</v>
      </c>
      <c r="I1485" s="21" t="str">
        <f>IF(Sheet1!G1488=0,"出错","-")</f>
        <v>-</v>
      </c>
      <c r="J1485" s="21" t="str">
        <f>IF(AND(Sheet1!G1488=0,Sheet1!L1488&lt;&gt;0),"出错","-")</f>
        <v>-</v>
      </c>
      <c r="K1485" s="21" t="str">
        <f>IF(AND(Sheet1!G1488=0,Sheet1!L1488=0,Sheet1!Q1488&lt;&gt;0),"出错","-")</f>
        <v>-</v>
      </c>
      <c r="L1485" s="21" t="str">
        <f>IF(AND(Sheet1!G1488=0,Sheet1!L1488=0,Sheet1!Q1488=0,Sheet1!V1488&lt;&gt;0),"出错","-")</f>
        <v>-</v>
      </c>
      <c r="M1485" s="21" t="str">
        <f>IF(AND(Sheet1!G1488=0,Sheet1!L1488=0,Sheet1!Q1488=0,Sheet1!V1488=0,Sheet1!AA1488&lt;&gt;0),"出错","-")</f>
        <v>-</v>
      </c>
      <c r="N1485" s="21" t="str">
        <f>IFERROR(VLOOKUP(Sheet1!G1488,配置检查表!$Y:$Z,2,FALSE),"")</f>
        <v>精灵魂珠</v>
      </c>
      <c r="O1485" s="21" t="str">
        <f>IF(AND(Sheet1!I1488=Sheet1!J1488,Sheet1!J1488&lt;&gt;0),Sheet1!I1488,IF(AND(Sheet1!I1488&lt;&gt;Sheet1!J1488,Sheet1!J1488&lt;&gt;0),Sheet1!I1488&amp;"~"&amp;Sheet1!J1488,""))</f>
        <v>34~51</v>
      </c>
      <c r="P1485" s="21" t="str">
        <f>IFERROR(VLOOKUP(Sheet1!L1488,配置检查表!$Y:$Z,2,FALSE),"")</f>
        <v>星屑（值）</v>
      </c>
      <c r="Q1485" s="21" t="str">
        <f>IF(AND(Sheet1!N1488=Sheet1!O1488,Sheet1!O1488&lt;&gt;0),Sheet1!N1488,IF(AND(Sheet1!N1488&lt;&gt;Sheet1!O1488,Sheet1!O1488&lt;&gt;0),Sheet1!N1488&amp;"~"&amp;Sheet1!O1488,""))</f>
        <v>68~102</v>
      </c>
      <c r="R1485" s="21" t="str">
        <f>IFERROR(VLOOKUP(Sheet1!Q1488,配置检查表!$Y:$Z,2,FALSE),"")</f>
        <v/>
      </c>
      <c r="S1485" s="39" t="str">
        <f>IF(AND(Sheet1!S1692=Sheet1!T1692,Sheet1!T1692&lt;&gt;0),Sheet1!S1692,IF(AND(Sheet1!S1692&lt;&gt;Sheet1!T1692,Sheet1!T1692&lt;&gt;0),Sheet1!S1692&amp;"~"&amp;Sheet1!T1692,""))</f>
        <v/>
      </c>
      <c r="T1485" s="21" t="str">
        <f>IFERROR(VLOOKUP(Sheet1!V1488,配置检查表!$Y:$Z,2,FALSE),"")</f>
        <v/>
      </c>
      <c r="U1485" s="39" t="str">
        <f>IF(AND(Sheet1!X1692=Sheet1!Y1692,Sheet1!Y1692&lt;&gt;0),Sheet1!X1692,IF(AND(Sheet1!X1692&lt;&gt;Sheet1!Y1692,Sheet1!Y1692&lt;&gt;0),Sheet1!X1692&amp;"~"&amp;Sheet1!Y1692,""))</f>
        <v/>
      </c>
      <c r="V1485" s="21" t="str">
        <f>IFERROR(VLOOKUP(Sheet1!XAA,配置检查表!$Y:$Z,2,FALSE),"")</f>
        <v/>
      </c>
      <c r="W1485" s="21" t="str">
        <f>IF(AND(Sheet1!AC1692=Sheet1!AD1692,Sheet1!AD1692&lt;&gt;0),Sheet1!AC1692,IF(AND(Sheet1!AC1692&lt;&gt;Sheet1!AD1692,Sheet1!AD1692&lt;&gt;0),Sheet1!AC1692&amp;"~"&amp;Sheet1!AD1692,""))</f>
        <v/>
      </c>
    </row>
    <row r="1486" spans="1:23">
      <c r="A1486" s="3">
        <v>40068</v>
      </c>
      <c r="B1486" s="3" t="s">
        <v>2521</v>
      </c>
      <c r="C1486" s="3" t="s">
        <v>2522</v>
      </c>
      <c r="D1486" s="21" t="str">
        <f>IF(OR(Sheet1!I1489&lt;&gt;Sheet1!AF1489,Sheet1!AG1489&lt;&gt;Sheet1!J1489),"有影响","-")</f>
        <v>-</v>
      </c>
      <c r="E1486" s="21" t="str">
        <f>IF(OR(Sheet1!N1489&lt;&gt;Sheet1!AH1489,Sheet1!AI1489&lt;&gt;Sheet1!O1489),"有影响","-")</f>
        <v>-</v>
      </c>
      <c r="F1486" s="21" t="str">
        <f>IF(OR(Sheet1!S1489&lt;&gt;Sheet1!AJ1489,Sheet1!AK1489&lt;&gt;Sheet1!T1489),"有影响","-")</f>
        <v>-</v>
      </c>
      <c r="G1486" s="21" t="str">
        <f>IF(OR(Sheet1!X1489&lt;&gt;Sheet1!AL1489,Sheet1!AM1489&lt;&gt;Sheet1!Y1489),"有影响","-")</f>
        <v>-</v>
      </c>
      <c r="H1486" s="21" t="str">
        <f>IF(OR(Sheet1!AC1489&lt;&gt;Sheet1!AN1489,Sheet1!AO1489&lt;&gt;Sheet1!AD1489),"有影响","-")</f>
        <v>-</v>
      </c>
      <c r="I1486" s="21" t="str">
        <f>IF(Sheet1!G1489=0,"出错","-")</f>
        <v>-</v>
      </c>
      <c r="J1486" s="21" t="str">
        <f>IF(AND(Sheet1!G1489=0,Sheet1!L1489&lt;&gt;0),"出错","-")</f>
        <v>-</v>
      </c>
      <c r="K1486" s="21" t="str">
        <f>IF(AND(Sheet1!G1489=0,Sheet1!L1489=0,Sheet1!Q1489&lt;&gt;0),"出错","-")</f>
        <v>-</v>
      </c>
      <c r="L1486" s="21" t="str">
        <f>IF(AND(Sheet1!G1489=0,Sheet1!L1489=0,Sheet1!Q1489=0,Sheet1!V1489&lt;&gt;0),"出错","-")</f>
        <v>-</v>
      </c>
      <c r="M1486" s="21" t="str">
        <f>IF(AND(Sheet1!G1489=0,Sheet1!L1489=0,Sheet1!Q1489=0,Sheet1!V1489=0,Sheet1!AA1489&lt;&gt;0),"出错","-")</f>
        <v>-</v>
      </c>
      <c r="N1486" s="21" t="str">
        <f>IFERROR(VLOOKUP(Sheet1!G1489,配置检查表!$Y:$Z,2,FALSE),"")</f>
        <v>精灵魂珠</v>
      </c>
      <c r="O1486" s="21" t="str">
        <f>IF(AND(Sheet1!I1489=Sheet1!J1489,Sheet1!J1489&lt;&gt;0),Sheet1!I1489,IF(AND(Sheet1!I1489&lt;&gt;Sheet1!J1489,Sheet1!J1489&lt;&gt;0),Sheet1!I1489&amp;"~"&amp;Sheet1!J1489,""))</f>
        <v>37~55</v>
      </c>
      <c r="P1486" s="21" t="str">
        <f>IFERROR(VLOOKUP(Sheet1!L1489,配置检查表!$Y:$Z,2,FALSE),"")</f>
        <v>星屑（值）</v>
      </c>
      <c r="Q1486" s="21" t="str">
        <f>IF(AND(Sheet1!N1489=Sheet1!O1489,Sheet1!O1489&lt;&gt;0),Sheet1!N1489,IF(AND(Sheet1!N1489&lt;&gt;Sheet1!O1489,Sheet1!O1489&lt;&gt;0),Sheet1!N1489&amp;"~"&amp;Sheet1!O1489,""))</f>
        <v>74~110</v>
      </c>
      <c r="R1486" s="21" t="str">
        <f>IFERROR(VLOOKUP(Sheet1!Q1489,配置检查表!$Y:$Z,2,FALSE),"")</f>
        <v/>
      </c>
      <c r="S1486" s="39" t="str">
        <f>IF(AND(Sheet1!S1693=Sheet1!T1693,Sheet1!T1693&lt;&gt;0),Sheet1!S1693,IF(AND(Sheet1!S1693&lt;&gt;Sheet1!T1693,Sheet1!T1693&lt;&gt;0),Sheet1!S1693&amp;"~"&amp;Sheet1!T1693,""))</f>
        <v/>
      </c>
      <c r="T1486" s="21" t="str">
        <f>IFERROR(VLOOKUP(Sheet1!V1489,配置检查表!$Y:$Z,2,FALSE),"")</f>
        <v/>
      </c>
      <c r="U1486" s="39" t="str">
        <f>IF(AND(Sheet1!X1693=Sheet1!Y1693,Sheet1!Y1693&lt;&gt;0),Sheet1!X1693,IF(AND(Sheet1!X1693&lt;&gt;Sheet1!Y1693,Sheet1!Y1693&lt;&gt;0),Sheet1!X1693&amp;"~"&amp;Sheet1!Y1693,""))</f>
        <v/>
      </c>
      <c r="V1486" s="21" t="str">
        <f>IFERROR(VLOOKUP(Sheet1!XAA,配置检查表!$Y:$Z,2,FALSE),"")</f>
        <v/>
      </c>
      <c r="W1486" s="21" t="str">
        <f>IF(AND(Sheet1!AC1693=Sheet1!AD1693,Sheet1!AD1693&lt;&gt;0),Sheet1!AC1693,IF(AND(Sheet1!AC1693&lt;&gt;Sheet1!AD1693,Sheet1!AD1693&lt;&gt;0),Sheet1!AC1693&amp;"~"&amp;Sheet1!AD1693,""))</f>
        <v/>
      </c>
    </row>
    <row r="1487" spans="1:23">
      <c r="A1487" s="3">
        <v>40069</v>
      </c>
      <c r="B1487" s="3" t="s">
        <v>2521</v>
      </c>
      <c r="C1487" s="3" t="s">
        <v>2522</v>
      </c>
      <c r="D1487" s="21" t="str">
        <f>IF(OR(Sheet1!I1490&lt;&gt;Sheet1!AF1490,Sheet1!AG1490&lt;&gt;Sheet1!J1490),"有影响","-")</f>
        <v>-</v>
      </c>
      <c r="E1487" s="21" t="str">
        <f>IF(OR(Sheet1!N1490&lt;&gt;Sheet1!AH1490,Sheet1!AI1490&lt;&gt;Sheet1!O1490),"有影响","-")</f>
        <v>-</v>
      </c>
      <c r="F1487" s="21" t="str">
        <f>IF(OR(Sheet1!S1490&lt;&gt;Sheet1!AJ1490,Sheet1!AK1490&lt;&gt;Sheet1!T1490),"有影响","-")</f>
        <v>-</v>
      </c>
      <c r="G1487" s="21" t="str">
        <f>IF(OR(Sheet1!X1490&lt;&gt;Sheet1!AL1490,Sheet1!AM1490&lt;&gt;Sheet1!Y1490),"有影响","-")</f>
        <v>-</v>
      </c>
      <c r="H1487" s="21" t="str">
        <f>IF(OR(Sheet1!AC1490&lt;&gt;Sheet1!AN1490,Sheet1!AO1490&lt;&gt;Sheet1!AD1490),"有影响","-")</f>
        <v>-</v>
      </c>
      <c r="I1487" s="21" t="str">
        <f>IF(Sheet1!G1490=0,"出错","-")</f>
        <v>-</v>
      </c>
      <c r="J1487" s="21" t="str">
        <f>IF(AND(Sheet1!G1490=0,Sheet1!L1490&lt;&gt;0),"出错","-")</f>
        <v>-</v>
      </c>
      <c r="K1487" s="21" t="str">
        <f>IF(AND(Sheet1!G1490=0,Sheet1!L1490=0,Sheet1!Q1490&lt;&gt;0),"出错","-")</f>
        <v>-</v>
      </c>
      <c r="L1487" s="21" t="str">
        <f>IF(AND(Sheet1!G1490=0,Sheet1!L1490=0,Sheet1!Q1490=0,Sheet1!V1490&lt;&gt;0),"出错","-")</f>
        <v>-</v>
      </c>
      <c r="M1487" s="21" t="str">
        <f>IF(AND(Sheet1!G1490=0,Sheet1!L1490=0,Sheet1!Q1490=0,Sheet1!V1490=0,Sheet1!AA1490&lt;&gt;0),"出错","-")</f>
        <v>-</v>
      </c>
      <c r="N1487" s="21" t="str">
        <f>IFERROR(VLOOKUP(Sheet1!G1490,配置检查表!$Y:$Z,2,FALSE),"")</f>
        <v>精灵魂珠</v>
      </c>
      <c r="O1487" s="21" t="str">
        <f>IF(AND(Sheet1!I1490=Sheet1!J1490,Sheet1!J1490&lt;&gt;0),Sheet1!I1490,IF(AND(Sheet1!I1490&lt;&gt;Sheet1!J1490,Sheet1!J1490&lt;&gt;0),Sheet1!I1490&amp;"~"&amp;Sheet1!J1490,""))</f>
        <v>29~44</v>
      </c>
      <c r="P1487" s="21" t="str">
        <f>IFERROR(VLOOKUP(Sheet1!L1490,配置检查表!$Y:$Z,2,FALSE),"")</f>
        <v>星屑（值）</v>
      </c>
      <c r="Q1487" s="21" t="str">
        <f>IF(AND(Sheet1!N1490=Sheet1!O1490,Sheet1!O1490&lt;&gt;0),Sheet1!N1490,IF(AND(Sheet1!N1490&lt;&gt;Sheet1!O1490,Sheet1!O1490&lt;&gt;0),Sheet1!N1490&amp;"~"&amp;Sheet1!O1490,""))</f>
        <v>58~88</v>
      </c>
      <c r="R1487" s="21" t="str">
        <f>IFERROR(VLOOKUP(Sheet1!Q1490,配置检查表!$Y:$Z,2,FALSE),"")</f>
        <v/>
      </c>
      <c r="S1487" s="39" t="str">
        <f>IF(AND(Sheet1!S1694=Sheet1!T1694,Sheet1!T1694&lt;&gt;0),Sheet1!S1694,IF(AND(Sheet1!S1694&lt;&gt;Sheet1!T1694,Sheet1!T1694&lt;&gt;0),Sheet1!S1694&amp;"~"&amp;Sheet1!T1694,""))</f>
        <v/>
      </c>
      <c r="T1487" s="21" t="str">
        <f>IFERROR(VLOOKUP(Sheet1!V1490,配置检查表!$Y:$Z,2,FALSE),"")</f>
        <v/>
      </c>
      <c r="U1487" s="39" t="str">
        <f>IF(AND(Sheet1!X1694=Sheet1!Y1694,Sheet1!Y1694&lt;&gt;0),Sheet1!X1694,IF(AND(Sheet1!X1694&lt;&gt;Sheet1!Y1694,Sheet1!Y1694&lt;&gt;0),Sheet1!X1694&amp;"~"&amp;Sheet1!Y1694,""))</f>
        <v/>
      </c>
      <c r="V1487" s="21" t="str">
        <f>IFERROR(VLOOKUP(Sheet1!XAA,配置检查表!$Y:$Z,2,FALSE),"")</f>
        <v/>
      </c>
      <c r="W1487" s="21" t="str">
        <f>IF(AND(Sheet1!AC1694=Sheet1!AD1694,Sheet1!AD1694&lt;&gt;0),Sheet1!AC1694,IF(AND(Sheet1!AC1694&lt;&gt;Sheet1!AD1694,Sheet1!AD1694&lt;&gt;0),Sheet1!AC1694&amp;"~"&amp;Sheet1!AD1694,""))</f>
        <v/>
      </c>
    </row>
    <row r="1488" spans="1:23">
      <c r="A1488" s="3">
        <v>40070</v>
      </c>
      <c r="B1488" s="3" t="s">
        <v>2521</v>
      </c>
      <c r="C1488" s="3" t="s">
        <v>2522</v>
      </c>
      <c r="D1488" s="21" t="str">
        <f>IF(OR(Sheet1!I1491&lt;&gt;Sheet1!AF1491,Sheet1!AG1491&lt;&gt;Sheet1!J1491),"有影响","-")</f>
        <v>-</v>
      </c>
      <c r="E1488" s="21" t="str">
        <f>IF(OR(Sheet1!N1491&lt;&gt;Sheet1!AH1491,Sheet1!AI1491&lt;&gt;Sheet1!O1491),"有影响","-")</f>
        <v>-</v>
      </c>
      <c r="F1488" s="21" t="str">
        <f>IF(OR(Sheet1!S1491&lt;&gt;Sheet1!AJ1491,Sheet1!AK1491&lt;&gt;Sheet1!T1491),"有影响","-")</f>
        <v>-</v>
      </c>
      <c r="G1488" s="21" t="str">
        <f>IF(OR(Sheet1!X1491&lt;&gt;Sheet1!AL1491,Sheet1!AM1491&lt;&gt;Sheet1!Y1491),"有影响","-")</f>
        <v>-</v>
      </c>
      <c r="H1488" s="21" t="str">
        <f>IF(OR(Sheet1!AC1491&lt;&gt;Sheet1!AN1491,Sheet1!AO1491&lt;&gt;Sheet1!AD1491),"有影响","-")</f>
        <v>-</v>
      </c>
      <c r="I1488" s="21" t="str">
        <f>IF(Sheet1!G1491=0,"出错","-")</f>
        <v>-</v>
      </c>
      <c r="J1488" s="21" t="str">
        <f>IF(AND(Sheet1!G1491=0,Sheet1!L1491&lt;&gt;0),"出错","-")</f>
        <v>-</v>
      </c>
      <c r="K1488" s="21" t="str">
        <f>IF(AND(Sheet1!G1491=0,Sheet1!L1491=0,Sheet1!Q1491&lt;&gt;0),"出错","-")</f>
        <v>-</v>
      </c>
      <c r="L1488" s="21" t="str">
        <f>IF(AND(Sheet1!G1491=0,Sheet1!L1491=0,Sheet1!Q1491=0,Sheet1!V1491&lt;&gt;0),"出错","-")</f>
        <v>-</v>
      </c>
      <c r="M1488" s="21" t="str">
        <f>IF(AND(Sheet1!G1491=0,Sheet1!L1491=0,Sheet1!Q1491=0,Sheet1!V1491=0,Sheet1!AA1491&lt;&gt;0),"出错","-")</f>
        <v>-</v>
      </c>
      <c r="N1488" s="21" t="str">
        <f>IFERROR(VLOOKUP(Sheet1!G1491,配置检查表!$Y:$Z,2,FALSE),"")</f>
        <v>精灵魂珠</v>
      </c>
      <c r="O1488" s="21" t="str">
        <f>IF(AND(Sheet1!I1491=Sheet1!J1491,Sheet1!J1491&lt;&gt;0),Sheet1!I1491,IF(AND(Sheet1!I1491&lt;&gt;Sheet1!J1491,Sheet1!J1491&lt;&gt;0),Sheet1!I1491&amp;"~"&amp;Sheet1!J1491,""))</f>
        <v>32~47</v>
      </c>
      <c r="P1488" s="21" t="str">
        <f>IFERROR(VLOOKUP(Sheet1!L1491,配置检查表!$Y:$Z,2,FALSE),"")</f>
        <v>星屑（值）</v>
      </c>
      <c r="Q1488" s="21" t="str">
        <f>IF(AND(Sheet1!N1491=Sheet1!O1491,Sheet1!O1491&lt;&gt;0),Sheet1!N1491,IF(AND(Sheet1!N1491&lt;&gt;Sheet1!O1491,Sheet1!O1491&lt;&gt;0),Sheet1!N1491&amp;"~"&amp;Sheet1!O1491,""))</f>
        <v>64~94</v>
      </c>
      <c r="R1488" s="21" t="str">
        <f>IFERROR(VLOOKUP(Sheet1!Q1491,配置检查表!$Y:$Z,2,FALSE),"")</f>
        <v/>
      </c>
      <c r="S1488" s="39" t="str">
        <f>IF(AND(Sheet1!S1695=Sheet1!T1695,Sheet1!T1695&lt;&gt;0),Sheet1!S1695,IF(AND(Sheet1!S1695&lt;&gt;Sheet1!T1695,Sheet1!T1695&lt;&gt;0),Sheet1!S1695&amp;"~"&amp;Sheet1!T1695,""))</f>
        <v/>
      </c>
      <c r="T1488" s="21" t="str">
        <f>IFERROR(VLOOKUP(Sheet1!V1491,配置检查表!$Y:$Z,2,FALSE),"")</f>
        <v/>
      </c>
      <c r="U1488" s="39" t="str">
        <f>IF(AND(Sheet1!X1695=Sheet1!Y1695,Sheet1!Y1695&lt;&gt;0),Sheet1!X1695,IF(AND(Sheet1!X1695&lt;&gt;Sheet1!Y1695,Sheet1!Y1695&lt;&gt;0),Sheet1!X1695&amp;"~"&amp;Sheet1!Y1695,""))</f>
        <v/>
      </c>
      <c r="V1488" s="21" t="str">
        <f>IFERROR(VLOOKUP(Sheet1!XAA,配置检查表!$Y:$Z,2,FALSE),"")</f>
        <v/>
      </c>
      <c r="W1488" s="21" t="str">
        <f>IF(AND(Sheet1!AC1695=Sheet1!AD1695,Sheet1!AD1695&lt;&gt;0),Sheet1!AC1695,IF(AND(Sheet1!AC1695&lt;&gt;Sheet1!AD1695,Sheet1!AD1695&lt;&gt;0),Sheet1!AC1695&amp;"~"&amp;Sheet1!AD1695,""))</f>
        <v/>
      </c>
    </row>
    <row r="1489" spans="1:23">
      <c r="A1489" s="3">
        <v>40071</v>
      </c>
      <c r="B1489" s="3" t="s">
        <v>2521</v>
      </c>
      <c r="C1489" s="3" t="s">
        <v>2522</v>
      </c>
      <c r="D1489" s="21" t="str">
        <f>IF(OR(Sheet1!I1492&lt;&gt;Sheet1!AF1492,Sheet1!AG1492&lt;&gt;Sheet1!J1492),"有影响","-")</f>
        <v>-</v>
      </c>
      <c r="E1489" s="21" t="str">
        <f>IF(OR(Sheet1!N1492&lt;&gt;Sheet1!AH1492,Sheet1!AI1492&lt;&gt;Sheet1!O1492),"有影响","-")</f>
        <v>-</v>
      </c>
      <c r="F1489" s="21" t="str">
        <f>IF(OR(Sheet1!S1492&lt;&gt;Sheet1!AJ1492,Sheet1!AK1492&lt;&gt;Sheet1!T1492),"有影响","-")</f>
        <v>-</v>
      </c>
      <c r="G1489" s="21" t="str">
        <f>IF(OR(Sheet1!X1492&lt;&gt;Sheet1!AL1492,Sheet1!AM1492&lt;&gt;Sheet1!Y1492),"有影响","-")</f>
        <v>-</v>
      </c>
      <c r="H1489" s="21" t="str">
        <f>IF(OR(Sheet1!AC1492&lt;&gt;Sheet1!AN1492,Sheet1!AO1492&lt;&gt;Sheet1!AD1492),"有影响","-")</f>
        <v>-</v>
      </c>
      <c r="I1489" s="21" t="str">
        <f>IF(Sheet1!G1492=0,"出错","-")</f>
        <v>-</v>
      </c>
      <c r="J1489" s="21" t="str">
        <f>IF(AND(Sheet1!G1492=0,Sheet1!L1492&lt;&gt;0),"出错","-")</f>
        <v>-</v>
      </c>
      <c r="K1489" s="21" t="str">
        <f>IF(AND(Sheet1!G1492=0,Sheet1!L1492=0,Sheet1!Q1492&lt;&gt;0),"出错","-")</f>
        <v>-</v>
      </c>
      <c r="L1489" s="21" t="str">
        <f>IF(AND(Sheet1!G1492=0,Sheet1!L1492=0,Sheet1!Q1492=0,Sheet1!V1492&lt;&gt;0),"出错","-")</f>
        <v>-</v>
      </c>
      <c r="M1489" s="21" t="str">
        <f>IF(AND(Sheet1!G1492=0,Sheet1!L1492=0,Sheet1!Q1492=0,Sheet1!V1492=0,Sheet1!AA1492&lt;&gt;0),"出错","-")</f>
        <v>-</v>
      </c>
      <c r="N1489" s="21" t="str">
        <f>IFERROR(VLOOKUP(Sheet1!G1492,配置检查表!$Y:$Z,2,FALSE),"")</f>
        <v>精灵魂珠</v>
      </c>
      <c r="O1489" s="21" t="str">
        <f>IF(AND(Sheet1!I1492=Sheet1!J1492,Sheet1!J1492&lt;&gt;0),Sheet1!I1492,IF(AND(Sheet1!I1492&lt;&gt;Sheet1!J1492,Sheet1!J1492&lt;&gt;0),Sheet1!I1492&amp;"~"&amp;Sheet1!J1492,""))</f>
        <v>34~51</v>
      </c>
      <c r="P1489" s="21" t="str">
        <f>IFERROR(VLOOKUP(Sheet1!L1492,配置检查表!$Y:$Z,2,FALSE),"")</f>
        <v>星屑（值）</v>
      </c>
      <c r="Q1489" s="21" t="str">
        <f>IF(AND(Sheet1!N1492=Sheet1!O1492,Sheet1!O1492&lt;&gt;0),Sheet1!N1492,IF(AND(Sheet1!N1492&lt;&gt;Sheet1!O1492,Sheet1!O1492&lt;&gt;0),Sheet1!N1492&amp;"~"&amp;Sheet1!O1492,""))</f>
        <v>68~102</v>
      </c>
      <c r="R1489" s="21" t="str">
        <f>IFERROR(VLOOKUP(Sheet1!Q1492,配置检查表!$Y:$Z,2,FALSE),"")</f>
        <v/>
      </c>
      <c r="S1489" s="39" t="str">
        <f>IF(AND(Sheet1!S1696=Sheet1!T1696,Sheet1!T1696&lt;&gt;0),Sheet1!S1696,IF(AND(Sheet1!S1696&lt;&gt;Sheet1!T1696,Sheet1!T1696&lt;&gt;0),Sheet1!S1696&amp;"~"&amp;Sheet1!T1696,""))</f>
        <v/>
      </c>
      <c r="T1489" s="21" t="str">
        <f>IFERROR(VLOOKUP(Sheet1!V1492,配置检查表!$Y:$Z,2,FALSE),"")</f>
        <v/>
      </c>
      <c r="U1489" s="39" t="str">
        <f>IF(AND(Sheet1!X1696=Sheet1!Y1696,Sheet1!Y1696&lt;&gt;0),Sheet1!X1696,IF(AND(Sheet1!X1696&lt;&gt;Sheet1!Y1696,Sheet1!Y1696&lt;&gt;0),Sheet1!X1696&amp;"~"&amp;Sheet1!Y1696,""))</f>
        <v/>
      </c>
      <c r="V1489" s="21" t="str">
        <f>IFERROR(VLOOKUP(Sheet1!XAA,配置检查表!$Y:$Z,2,FALSE),"")</f>
        <v/>
      </c>
      <c r="W1489" s="21" t="str">
        <f>IF(AND(Sheet1!AC1696=Sheet1!AD1696,Sheet1!AD1696&lt;&gt;0),Sheet1!AC1696,IF(AND(Sheet1!AC1696&lt;&gt;Sheet1!AD1696,Sheet1!AD1696&lt;&gt;0),Sheet1!AC1696&amp;"~"&amp;Sheet1!AD1696,""))</f>
        <v/>
      </c>
    </row>
    <row r="1490" spans="1:23">
      <c r="A1490" s="3">
        <v>40072</v>
      </c>
      <c r="B1490" s="3" t="s">
        <v>2521</v>
      </c>
      <c r="C1490" s="3" t="s">
        <v>2522</v>
      </c>
      <c r="D1490" s="21" t="str">
        <f>IF(OR(Sheet1!I1493&lt;&gt;Sheet1!AF1493,Sheet1!AG1493&lt;&gt;Sheet1!J1493),"有影响","-")</f>
        <v>-</v>
      </c>
      <c r="E1490" s="21" t="str">
        <f>IF(OR(Sheet1!N1493&lt;&gt;Sheet1!AH1493,Sheet1!AI1493&lt;&gt;Sheet1!O1493),"有影响","-")</f>
        <v>-</v>
      </c>
      <c r="F1490" s="21" t="str">
        <f>IF(OR(Sheet1!S1493&lt;&gt;Sheet1!AJ1493,Sheet1!AK1493&lt;&gt;Sheet1!T1493),"有影响","-")</f>
        <v>-</v>
      </c>
      <c r="G1490" s="21" t="str">
        <f>IF(OR(Sheet1!X1493&lt;&gt;Sheet1!AL1493,Sheet1!AM1493&lt;&gt;Sheet1!Y1493),"有影响","-")</f>
        <v>-</v>
      </c>
      <c r="H1490" s="21" t="str">
        <f>IF(OR(Sheet1!AC1493&lt;&gt;Sheet1!AN1493,Sheet1!AO1493&lt;&gt;Sheet1!AD1493),"有影响","-")</f>
        <v>-</v>
      </c>
      <c r="I1490" s="21" t="str">
        <f>IF(Sheet1!G1493=0,"出错","-")</f>
        <v>-</v>
      </c>
      <c r="J1490" s="21" t="str">
        <f>IF(AND(Sheet1!G1493=0,Sheet1!L1493&lt;&gt;0),"出错","-")</f>
        <v>-</v>
      </c>
      <c r="K1490" s="21" t="str">
        <f>IF(AND(Sheet1!G1493=0,Sheet1!L1493=0,Sheet1!Q1493&lt;&gt;0),"出错","-")</f>
        <v>-</v>
      </c>
      <c r="L1490" s="21" t="str">
        <f>IF(AND(Sheet1!G1493=0,Sheet1!L1493=0,Sheet1!Q1493=0,Sheet1!V1493&lt;&gt;0),"出错","-")</f>
        <v>-</v>
      </c>
      <c r="M1490" s="21" t="str">
        <f>IF(AND(Sheet1!G1493=0,Sheet1!L1493=0,Sheet1!Q1493=0,Sheet1!V1493=0,Sheet1!AA1493&lt;&gt;0),"出错","-")</f>
        <v>-</v>
      </c>
      <c r="N1490" s="21" t="str">
        <f>IFERROR(VLOOKUP(Sheet1!G1493,配置检查表!$Y:$Z,2,FALSE),"")</f>
        <v>精灵魂珠</v>
      </c>
      <c r="O1490" s="21" t="str">
        <f>IF(AND(Sheet1!I1493=Sheet1!J1493,Sheet1!J1493&lt;&gt;0),Sheet1!I1493,IF(AND(Sheet1!I1493&lt;&gt;Sheet1!J1493,Sheet1!J1493&lt;&gt;0),Sheet1!I1493&amp;"~"&amp;Sheet1!J1493,""))</f>
        <v>37~55</v>
      </c>
      <c r="P1490" s="21" t="str">
        <f>IFERROR(VLOOKUP(Sheet1!L1493,配置检查表!$Y:$Z,2,FALSE),"")</f>
        <v>星屑（值）</v>
      </c>
      <c r="Q1490" s="21" t="str">
        <f>IF(AND(Sheet1!N1493=Sheet1!O1493,Sheet1!O1493&lt;&gt;0),Sheet1!N1493,IF(AND(Sheet1!N1493&lt;&gt;Sheet1!O1493,Sheet1!O1493&lt;&gt;0),Sheet1!N1493&amp;"~"&amp;Sheet1!O1493,""))</f>
        <v>74~110</v>
      </c>
      <c r="R1490" s="21" t="str">
        <f>IFERROR(VLOOKUP(Sheet1!Q1493,配置检查表!$Y:$Z,2,FALSE),"")</f>
        <v/>
      </c>
      <c r="S1490" s="39" t="str">
        <f>IF(AND(Sheet1!S1697=Sheet1!T1697,Sheet1!T1697&lt;&gt;0),Sheet1!S1697,IF(AND(Sheet1!S1697&lt;&gt;Sheet1!T1697,Sheet1!T1697&lt;&gt;0),Sheet1!S1697&amp;"~"&amp;Sheet1!T1697,""))</f>
        <v/>
      </c>
      <c r="T1490" s="21" t="str">
        <f>IFERROR(VLOOKUP(Sheet1!V1493,配置检查表!$Y:$Z,2,FALSE),"")</f>
        <v/>
      </c>
      <c r="U1490" s="39" t="str">
        <f>IF(AND(Sheet1!X1697=Sheet1!Y1697,Sheet1!Y1697&lt;&gt;0),Sheet1!X1697,IF(AND(Sheet1!X1697&lt;&gt;Sheet1!Y1697,Sheet1!Y1697&lt;&gt;0),Sheet1!X1697&amp;"~"&amp;Sheet1!Y1697,""))</f>
        <v/>
      </c>
      <c r="V1490" s="21" t="str">
        <f>IFERROR(VLOOKUP(Sheet1!XAA,配置检查表!$Y:$Z,2,FALSE),"")</f>
        <v/>
      </c>
      <c r="W1490" s="21" t="str">
        <f>IF(AND(Sheet1!AC1697=Sheet1!AD1697,Sheet1!AD1697&lt;&gt;0),Sheet1!AC1697,IF(AND(Sheet1!AC1697&lt;&gt;Sheet1!AD1697,Sheet1!AD1697&lt;&gt;0),Sheet1!AC1697&amp;"~"&amp;Sheet1!AD1697,""))</f>
        <v/>
      </c>
    </row>
    <row r="1491" spans="1:23">
      <c r="A1491" s="3">
        <v>40073</v>
      </c>
      <c r="B1491" s="3" t="s">
        <v>2521</v>
      </c>
      <c r="C1491" s="3" t="s">
        <v>2522</v>
      </c>
      <c r="D1491" s="21" t="str">
        <f>IF(OR(Sheet1!I1494&lt;&gt;Sheet1!AF1494,Sheet1!AG1494&lt;&gt;Sheet1!J1494),"有影响","-")</f>
        <v>-</v>
      </c>
      <c r="E1491" s="21" t="str">
        <f>IF(OR(Sheet1!N1494&lt;&gt;Sheet1!AH1494,Sheet1!AI1494&lt;&gt;Sheet1!O1494),"有影响","-")</f>
        <v>-</v>
      </c>
      <c r="F1491" s="21" t="str">
        <f>IF(OR(Sheet1!S1494&lt;&gt;Sheet1!AJ1494,Sheet1!AK1494&lt;&gt;Sheet1!T1494),"有影响","-")</f>
        <v>-</v>
      </c>
      <c r="G1491" s="21" t="str">
        <f>IF(OR(Sheet1!X1494&lt;&gt;Sheet1!AL1494,Sheet1!AM1494&lt;&gt;Sheet1!Y1494),"有影响","-")</f>
        <v>-</v>
      </c>
      <c r="H1491" s="21" t="str">
        <f>IF(OR(Sheet1!AC1494&lt;&gt;Sheet1!AN1494,Sheet1!AO1494&lt;&gt;Sheet1!AD1494),"有影响","-")</f>
        <v>-</v>
      </c>
      <c r="I1491" s="21" t="str">
        <f>IF(Sheet1!G1494=0,"出错","-")</f>
        <v>-</v>
      </c>
      <c r="J1491" s="21" t="str">
        <f>IF(AND(Sheet1!G1494=0,Sheet1!L1494&lt;&gt;0),"出错","-")</f>
        <v>-</v>
      </c>
      <c r="K1491" s="21" t="str">
        <f>IF(AND(Sheet1!G1494=0,Sheet1!L1494=0,Sheet1!Q1494&lt;&gt;0),"出错","-")</f>
        <v>-</v>
      </c>
      <c r="L1491" s="21" t="str">
        <f>IF(AND(Sheet1!G1494=0,Sheet1!L1494=0,Sheet1!Q1494=0,Sheet1!V1494&lt;&gt;0),"出错","-")</f>
        <v>-</v>
      </c>
      <c r="M1491" s="21" t="str">
        <f>IF(AND(Sheet1!G1494=0,Sheet1!L1494=0,Sheet1!Q1494=0,Sheet1!V1494=0,Sheet1!AA1494&lt;&gt;0),"出错","-")</f>
        <v>-</v>
      </c>
      <c r="N1491" s="21" t="str">
        <f>IFERROR(VLOOKUP(Sheet1!G1494,配置检查表!$Y:$Z,2,FALSE),"")</f>
        <v>精灵魂珠</v>
      </c>
      <c r="O1491" s="21" t="str">
        <f>IF(AND(Sheet1!I1494=Sheet1!J1494,Sheet1!J1494&lt;&gt;0),Sheet1!I1494,IF(AND(Sheet1!I1494&lt;&gt;Sheet1!J1494,Sheet1!J1494&lt;&gt;0),Sheet1!I1494&amp;"~"&amp;Sheet1!J1494,""))</f>
        <v>34~51</v>
      </c>
      <c r="P1491" s="21" t="str">
        <f>IFERROR(VLOOKUP(Sheet1!L1494,配置检查表!$Y:$Z,2,FALSE),"")</f>
        <v>星屑（值）</v>
      </c>
      <c r="Q1491" s="21" t="str">
        <f>IF(AND(Sheet1!N1494=Sheet1!O1494,Sheet1!O1494&lt;&gt;0),Sheet1!N1494,IF(AND(Sheet1!N1494&lt;&gt;Sheet1!O1494,Sheet1!O1494&lt;&gt;0),Sheet1!N1494&amp;"~"&amp;Sheet1!O1494,""))</f>
        <v>68~102</v>
      </c>
      <c r="R1491" s="21" t="str">
        <f>IFERROR(VLOOKUP(Sheet1!Q1494,配置检查表!$Y:$Z,2,FALSE),"")</f>
        <v/>
      </c>
      <c r="S1491" s="39" t="str">
        <f>IF(AND(Sheet1!S1698=Sheet1!T1698,Sheet1!T1698&lt;&gt;0),Sheet1!S1698,IF(AND(Sheet1!S1698&lt;&gt;Sheet1!T1698,Sheet1!T1698&lt;&gt;0),Sheet1!S1698&amp;"~"&amp;Sheet1!T1698,""))</f>
        <v/>
      </c>
      <c r="T1491" s="21" t="str">
        <f>IFERROR(VLOOKUP(Sheet1!V1494,配置检查表!$Y:$Z,2,FALSE),"")</f>
        <v/>
      </c>
      <c r="U1491" s="39" t="str">
        <f>IF(AND(Sheet1!X1698=Sheet1!Y1698,Sheet1!Y1698&lt;&gt;0),Sheet1!X1698,IF(AND(Sheet1!X1698&lt;&gt;Sheet1!Y1698,Sheet1!Y1698&lt;&gt;0),Sheet1!X1698&amp;"~"&amp;Sheet1!Y1698,""))</f>
        <v/>
      </c>
      <c r="V1491" s="21" t="str">
        <f>IFERROR(VLOOKUP(Sheet1!XAA,配置检查表!$Y:$Z,2,FALSE),"")</f>
        <v/>
      </c>
      <c r="W1491" s="21" t="str">
        <f>IF(AND(Sheet1!AC1698=Sheet1!AD1698,Sheet1!AD1698&lt;&gt;0),Sheet1!AC1698,IF(AND(Sheet1!AC1698&lt;&gt;Sheet1!AD1698,Sheet1!AD1698&lt;&gt;0),Sheet1!AC1698&amp;"~"&amp;Sheet1!AD1698,""))</f>
        <v/>
      </c>
    </row>
    <row r="1492" spans="1:23">
      <c r="A1492" s="3">
        <v>40074</v>
      </c>
      <c r="B1492" s="3" t="s">
        <v>2521</v>
      </c>
      <c r="C1492" s="3" t="s">
        <v>2522</v>
      </c>
      <c r="D1492" s="21" t="str">
        <f>IF(OR(Sheet1!I1495&lt;&gt;Sheet1!AF1495,Sheet1!AG1495&lt;&gt;Sheet1!J1495),"有影响","-")</f>
        <v>-</v>
      </c>
      <c r="E1492" s="21" t="str">
        <f>IF(OR(Sheet1!N1495&lt;&gt;Sheet1!AH1495,Sheet1!AI1495&lt;&gt;Sheet1!O1495),"有影响","-")</f>
        <v>-</v>
      </c>
      <c r="F1492" s="21" t="str">
        <f>IF(OR(Sheet1!S1495&lt;&gt;Sheet1!AJ1495,Sheet1!AK1495&lt;&gt;Sheet1!T1495),"有影响","-")</f>
        <v>-</v>
      </c>
      <c r="G1492" s="21" t="str">
        <f>IF(OR(Sheet1!X1495&lt;&gt;Sheet1!AL1495,Sheet1!AM1495&lt;&gt;Sheet1!Y1495),"有影响","-")</f>
        <v>-</v>
      </c>
      <c r="H1492" s="21" t="str">
        <f>IF(OR(Sheet1!AC1495&lt;&gt;Sheet1!AN1495,Sheet1!AO1495&lt;&gt;Sheet1!AD1495),"有影响","-")</f>
        <v>-</v>
      </c>
      <c r="I1492" s="21" t="str">
        <f>IF(Sheet1!G1495=0,"出错","-")</f>
        <v>-</v>
      </c>
      <c r="J1492" s="21" t="str">
        <f>IF(AND(Sheet1!G1495=0,Sheet1!L1495&lt;&gt;0),"出错","-")</f>
        <v>-</v>
      </c>
      <c r="K1492" s="21" t="str">
        <f>IF(AND(Sheet1!G1495=0,Sheet1!L1495=0,Sheet1!Q1495&lt;&gt;0),"出错","-")</f>
        <v>-</v>
      </c>
      <c r="L1492" s="21" t="str">
        <f>IF(AND(Sheet1!G1495=0,Sheet1!L1495=0,Sheet1!Q1495=0,Sheet1!V1495&lt;&gt;0),"出错","-")</f>
        <v>-</v>
      </c>
      <c r="M1492" s="21" t="str">
        <f>IF(AND(Sheet1!G1495=0,Sheet1!L1495=0,Sheet1!Q1495=0,Sheet1!V1495=0,Sheet1!AA1495&lt;&gt;0),"出错","-")</f>
        <v>-</v>
      </c>
      <c r="N1492" s="21" t="str">
        <f>IFERROR(VLOOKUP(Sheet1!G1495,配置检查表!$Y:$Z,2,FALSE),"")</f>
        <v>精灵魂珠</v>
      </c>
      <c r="O1492" s="21" t="str">
        <f>IF(AND(Sheet1!I1495=Sheet1!J1495,Sheet1!J1495&lt;&gt;0),Sheet1!I1495,IF(AND(Sheet1!I1495&lt;&gt;Sheet1!J1495,Sheet1!J1495&lt;&gt;0),Sheet1!I1495&amp;"~"&amp;Sheet1!J1495,""))</f>
        <v>37~55</v>
      </c>
      <c r="P1492" s="21" t="str">
        <f>IFERROR(VLOOKUP(Sheet1!L1495,配置检查表!$Y:$Z,2,FALSE),"")</f>
        <v>星屑（值）</v>
      </c>
      <c r="Q1492" s="21" t="str">
        <f>IF(AND(Sheet1!N1495=Sheet1!O1495,Sheet1!O1495&lt;&gt;0),Sheet1!N1495,IF(AND(Sheet1!N1495&lt;&gt;Sheet1!O1495,Sheet1!O1495&lt;&gt;0),Sheet1!N1495&amp;"~"&amp;Sheet1!O1495,""))</f>
        <v>74~110</v>
      </c>
      <c r="R1492" s="21" t="str">
        <f>IFERROR(VLOOKUP(Sheet1!Q1495,配置检查表!$Y:$Z,2,FALSE),"")</f>
        <v/>
      </c>
      <c r="S1492" s="39" t="str">
        <f>IF(AND(Sheet1!S1699=Sheet1!T1699,Sheet1!T1699&lt;&gt;0),Sheet1!S1699,IF(AND(Sheet1!S1699&lt;&gt;Sheet1!T1699,Sheet1!T1699&lt;&gt;0),Sheet1!S1699&amp;"~"&amp;Sheet1!T1699,""))</f>
        <v/>
      </c>
      <c r="T1492" s="21" t="str">
        <f>IFERROR(VLOOKUP(Sheet1!V1495,配置检查表!$Y:$Z,2,FALSE),"")</f>
        <v/>
      </c>
      <c r="U1492" s="39" t="str">
        <f>IF(AND(Sheet1!X1699=Sheet1!Y1699,Sheet1!Y1699&lt;&gt;0),Sheet1!X1699,IF(AND(Sheet1!X1699&lt;&gt;Sheet1!Y1699,Sheet1!Y1699&lt;&gt;0),Sheet1!X1699&amp;"~"&amp;Sheet1!Y1699,""))</f>
        <v/>
      </c>
      <c r="V1492" s="21" t="str">
        <f>IFERROR(VLOOKUP(Sheet1!XAA,配置检查表!$Y:$Z,2,FALSE),"")</f>
        <v/>
      </c>
      <c r="W1492" s="21" t="str">
        <f>IF(AND(Sheet1!AC1699=Sheet1!AD1699,Sheet1!AD1699&lt;&gt;0),Sheet1!AC1699,IF(AND(Sheet1!AC1699&lt;&gt;Sheet1!AD1699,Sheet1!AD1699&lt;&gt;0),Sheet1!AC1699&amp;"~"&amp;Sheet1!AD1699,""))</f>
        <v/>
      </c>
    </row>
    <row r="1493" spans="1:23">
      <c r="A1493" s="3">
        <v>40075</v>
      </c>
      <c r="B1493" s="3" t="s">
        <v>2521</v>
      </c>
      <c r="C1493" s="3" t="s">
        <v>2522</v>
      </c>
      <c r="D1493" s="21" t="str">
        <f>IF(OR(Sheet1!I1496&lt;&gt;Sheet1!AF1496,Sheet1!AG1496&lt;&gt;Sheet1!J1496),"有影响","-")</f>
        <v>-</v>
      </c>
      <c r="E1493" s="21" t="str">
        <f>IF(OR(Sheet1!N1496&lt;&gt;Sheet1!AH1496,Sheet1!AI1496&lt;&gt;Sheet1!O1496),"有影响","-")</f>
        <v>-</v>
      </c>
      <c r="F1493" s="21" t="str">
        <f>IF(OR(Sheet1!S1496&lt;&gt;Sheet1!AJ1496,Sheet1!AK1496&lt;&gt;Sheet1!T1496),"有影响","-")</f>
        <v>-</v>
      </c>
      <c r="G1493" s="21" t="str">
        <f>IF(OR(Sheet1!X1496&lt;&gt;Sheet1!AL1496,Sheet1!AM1496&lt;&gt;Sheet1!Y1496),"有影响","-")</f>
        <v>-</v>
      </c>
      <c r="H1493" s="21" t="str">
        <f>IF(OR(Sheet1!AC1496&lt;&gt;Sheet1!AN1496,Sheet1!AO1496&lt;&gt;Sheet1!AD1496),"有影响","-")</f>
        <v>-</v>
      </c>
      <c r="I1493" s="21" t="str">
        <f>IF(Sheet1!G1496=0,"出错","-")</f>
        <v>-</v>
      </c>
      <c r="J1493" s="21" t="str">
        <f>IF(AND(Sheet1!G1496=0,Sheet1!L1496&lt;&gt;0),"出错","-")</f>
        <v>-</v>
      </c>
      <c r="K1493" s="21" t="str">
        <f>IF(AND(Sheet1!G1496=0,Sheet1!L1496=0,Sheet1!Q1496&lt;&gt;0),"出错","-")</f>
        <v>-</v>
      </c>
      <c r="L1493" s="21" t="str">
        <f>IF(AND(Sheet1!G1496=0,Sheet1!L1496=0,Sheet1!Q1496=0,Sheet1!V1496&lt;&gt;0),"出错","-")</f>
        <v>-</v>
      </c>
      <c r="M1493" s="21" t="str">
        <f>IF(AND(Sheet1!G1496=0,Sheet1!L1496=0,Sheet1!Q1496=0,Sheet1!V1496=0,Sheet1!AA1496&lt;&gt;0),"出错","-")</f>
        <v>-</v>
      </c>
      <c r="N1493" s="21" t="str">
        <f>IFERROR(VLOOKUP(Sheet1!G1496,配置检查表!$Y:$Z,2,FALSE),"")</f>
        <v>精灵魂珠</v>
      </c>
      <c r="O1493" s="21" t="str">
        <f>IF(AND(Sheet1!I1496=Sheet1!J1496,Sheet1!J1496&lt;&gt;0),Sheet1!I1496,IF(AND(Sheet1!I1496&lt;&gt;Sheet1!J1496,Sheet1!J1496&lt;&gt;0),Sheet1!I1496&amp;"~"&amp;Sheet1!J1496,""))</f>
        <v>40~59</v>
      </c>
      <c r="P1493" s="21" t="str">
        <f>IFERROR(VLOOKUP(Sheet1!L1496,配置检查表!$Y:$Z,2,FALSE),"")</f>
        <v>星屑（值）</v>
      </c>
      <c r="Q1493" s="21" t="str">
        <f>IF(AND(Sheet1!N1496=Sheet1!O1496,Sheet1!O1496&lt;&gt;0),Sheet1!N1496,IF(AND(Sheet1!N1496&lt;&gt;Sheet1!O1496,Sheet1!O1496&lt;&gt;0),Sheet1!N1496&amp;"~"&amp;Sheet1!O1496,""))</f>
        <v>80~118</v>
      </c>
      <c r="R1493" s="21" t="str">
        <f>IFERROR(VLOOKUP(Sheet1!Q1496,配置检查表!$Y:$Z,2,FALSE),"")</f>
        <v/>
      </c>
      <c r="S1493" s="39" t="str">
        <f>IF(AND(Sheet1!S1700=Sheet1!T1700,Sheet1!T1700&lt;&gt;0),Sheet1!S1700,IF(AND(Sheet1!S1700&lt;&gt;Sheet1!T1700,Sheet1!T1700&lt;&gt;0),Sheet1!S1700&amp;"~"&amp;Sheet1!T1700,""))</f>
        <v/>
      </c>
      <c r="T1493" s="21" t="str">
        <f>IFERROR(VLOOKUP(Sheet1!V1496,配置检查表!$Y:$Z,2,FALSE),"")</f>
        <v/>
      </c>
      <c r="U1493" s="39" t="str">
        <f>IF(AND(Sheet1!X1700=Sheet1!Y1700,Sheet1!Y1700&lt;&gt;0),Sheet1!X1700,IF(AND(Sheet1!X1700&lt;&gt;Sheet1!Y1700,Sheet1!Y1700&lt;&gt;0),Sheet1!X1700&amp;"~"&amp;Sheet1!Y1700,""))</f>
        <v/>
      </c>
      <c r="V1493" s="21" t="str">
        <f>IFERROR(VLOOKUP(Sheet1!XAA,配置检查表!$Y:$Z,2,FALSE),"")</f>
        <v/>
      </c>
      <c r="W1493" s="21" t="str">
        <f>IF(AND(Sheet1!AC1700=Sheet1!AD1700,Sheet1!AD1700&lt;&gt;0),Sheet1!AC1700,IF(AND(Sheet1!AC1700&lt;&gt;Sheet1!AD1700,Sheet1!AD1700&lt;&gt;0),Sheet1!AC1700&amp;"~"&amp;Sheet1!AD1700,""))</f>
        <v/>
      </c>
    </row>
    <row r="1494" spans="1:23">
      <c r="A1494" s="3">
        <v>40076</v>
      </c>
      <c r="B1494" s="3" t="s">
        <v>2521</v>
      </c>
      <c r="C1494" s="3" t="s">
        <v>2522</v>
      </c>
      <c r="D1494" s="21" t="str">
        <f>IF(OR(Sheet1!I1497&lt;&gt;Sheet1!AF1497,Sheet1!AG1497&lt;&gt;Sheet1!J1497),"有影响","-")</f>
        <v>-</v>
      </c>
      <c r="E1494" s="21" t="str">
        <f>IF(OR(Sheet1!N1497&lt;&gt;Sheet1!AH1497,Sheet1!AI1497&lt;&gt;Sheet1!O1497),"有影响","-")</f>
        <v>-</v>
      </c>
      <c r="F1494" s="21" t="str">
        <f>IF(OR(Sheet1!S1497&lt;&gt;Sheet1!AJ1497,Sheet1!AK1497&lt;&gt;Sheet1!T1497),"有影响","-")</f>
        <v>-</v>
      </c>
      <c r="G1494" s="21" t="str">
        <f>IF(OR(Sheet1!X1497&lt;&gt;Sheet1!AL1497,Sheet1!AM1497&lt;&gt;Sheet1!Y1497),"有影响","-")</f>
        <v>-</v>
      </c>
      <c r="H1494" s="21" t="str">
        <f>IF(OR(Sheet1!AC1497&lt;&gt;Sheet1!AN1497,Sheet1!AO1497&lt;&gt;Sheet1!AD1497),"有影响","-")</f>
        <v>-</v>
      </c>
      <c r="I1494" s="21" t="str">
        <f>IF(Sheet1!G1497=0,"出错","-")</f>
        <v>-</v>
      </c>
      <c r="J1494" s="21" t="str">
        <f>IF(AND(Sheet1!G1497=0,Sheet1!L1497&lt;&gt;0),"出错","-")</f>
        <v>-</v>
      </c>
      <c r="K1494" s="21" t="str">
        <f>IF(AND(Sheet1!G1497=0,Sheet1!L1497=0,Sheet1!Q1497&lt;&gt;0),"出错","-")</f>
        <v>-</v>
      </c>
      <c r="L1494" s="21" t="str">
        <f>IF(AND(Sheet1!G1497=0,Sheet1!L1497=0,Sheet1!Q1497=0,Sheet1!V1497&lt;&gt;0),"出错","-")</f>
        <v>-</v>
      </c>
      <c r="M1494" s="21" t="str">
        <f>IF(AND(Sheet1!G1497=0,Sheet1!L1497=0,Sheet1!Q1497=0,Sheet1!V1497=0,Sheet1!AA1497&lt;&gt;0),"出错","-")</f>
        <v>-</v>
      </c>
      <c r="N1494" s="21" t="str">
        <f>IFERROR(VLOOKUP(Sheet1!G1497,配置检查表!$Y:$Z,2,FALSE),"")</f>
        <v>精灵魂珠</v>
      </c>
      <c r="O1494" s="21" t="str">
        <f>IF(AND(Sheet1!I1497=Sheet1!J1497,Sheet1!J1497&lt;&gt;0),Sheet1!I1497,IF(AND(Sheet1!I1497&lt;&gt;Sheet1!J1497,Sheet1!J1497&lt;&gt;0),Sheet1!I1497&amp;"~"&amp;Sheet1!J1497,""))</f>
        <v>42~63</v>
      </c>
      <c r="P1494" s="21" t="str">
        <f>IFERROR(VLOOKUP(Sheet1!L1497,配置检查表!$Y:$Z,2,FALSE),"")</f>
        <v>星屑（值）</v>
      </c>
      <c r="Q1494" s="21" t="str">
        <f>IF(AND(Sheet1!N1497=Sheet1!O1497,Sheet1!O1497&lt;&gt;0),Sheet1!N1497,IF(AND(Sheet1!N1497&lt;&gt;Sheet1!O1497,Sheet1!O1497&lt;&gt;0),Sheet1!N1497&amp;"~"&amp;Sheet1!O1497,""))</f>
        <v>84~126</v>
      </c>
      <c r="R1494" s="21" t="str">
        <f>IFERROR(VLOOKUP(Sheet1!Q1497,配置检查表!$Y:$Z,2,FALSE),"")</f>
        <v/>
      </c>
      <c r="S1494" s="39" t="str">
        <f>IF(AND(Sheet1!S1701=Sheet1!T1701,Sheet1!T1701&lt;&gt;0),Sheet1!S1701,IF(AND(Sheet1!S1701&lt;&gt;Sheet1!T1701,Sheet1!T1701&lt;&gt;0),Sheet1!S1701&amp;"~"&amp;Sheet1!T1701,""))</f>
        <v/>
      </c>
      <c r="T1494" s="21" t="str">
        <f>IFERROR(VLOOKUP(Sheet1!V1497,配置检查表!$Y:$Z,2,FALSE),"")</f>
        <v/>
      </c>
      <c r="U1494" s="39" t="str">
        <f>IF(AND(Sheet1!X1701=Sheet1!Y1701,Sheet1!Y1701&lt;&gt;0),Sheet1!X1701,IF(AND(Sheet1!X1701&lt;&gt;Sheet1!Y1701,Sheet1!Y1701&lt;&gt;0),Sheet1!X1701&amp;"~"&amp;Sheet1!Y1701,""))</f>
        <v/>
      </c>
      <c r="V1494" s="21" t="str">
        <f>IFERROR(VLOOKUP(Sheet1!XAA,配置检查表!$Y:$Z,2,FALSE),"")</f>
        <v/>
      </c>
      <c r="W1494" s="21" t="str">
        <f>IF(AND(Sheet1!AC1701=Sheet1!AD1701,Sheet1!AD1701&lt;&gt;0),Sheet1!AC1701,IF(AND(Sheet1!AC1701&lt;&gt;Sheet1!AD1701,Sheet1!AD1701&lt;&gt;0),Sheet1!AC1701&amp;"~"&amp;Sheet1!AD1701,""))</f>
        <v/>
      </c>
    </row>
    <row r="1495" spans="1:23">
      <c r="A1495" s="3">
        <v>40077</v>
      </c>
      <c r="B1495" s="3" t="s">
        <v>2521</v>
      </c>
      <c r="C1495" s="3" t="s">
        <v>2522</v>
      </c>
      <c r="D1495" s="21" t="str">
        <f>IF(OR(Sheet1!I1498&lt;&gt;Sheet1!AF1498,Sheet1!AG1498&lt;&gt;Sheet1!J1498),"有影响","-")</f>
        <v>-</v>
      </c>
      <c r="E1495" s="21" t="str">
        <f>IF(OR(Sheet1!N1498&lt;&gt;Sheet1!AH1498,Sheet1!AI1498&lt;&gt;Sheet1!O1498),"有影响","-")</f>
        <v>-</v>
      </c>
      <c r="F1495" s="21" t="str">
        <f>IF(OR(Sheet1!S1498&lt;&gt;Sheet1!AJ1498,Sheet1!AK1498&lt;&gt;Sheet1!T1498),"有影响","-")</f>
        <v>-</v>
      </c>
      <c r="G1495" s="21" t="str">
        <f>IF(OR(Sheet1!X1498&lt;&gt;Sheet1!AL1498,Sheet1!AM1498&lt;&gt;Sheet1!Y1498),"有影响","-")</f>
        <v>-</v>
      </c>
      <c r="H1495" s="21" t="str">
        <f>IF(OR(Sheet1!AC1498&lt;&gt;Sheet1!AN1498,Sheet1!AO1498&lt;&gt;Sheet1!AD1498),"有影响","-")</f>
        <v>-</v>
      </c>
      <c r="I1495" s="21" t="str">
        <f>IF(Sheet1!G1498=0,"出错","-")</f>
        <v>-</v>
      </c>
      <c r="J1495" s="21" t="str">
        <f>IF(AND(Sheet1!G1498=0,Sheet1!L1498&lt;&gt;0),"出错","-")</f>
        <v>-</v>
      </c>
      <c r="K1495" s="21" t="str">
        <f>IF(AND(Sheet1!G1498=0,Sheet1!L1498=0,Sheet1!Q1498&lt;&gt;0),"出错","-")</f>
        <v>-</v>
      </c>
      <c r="L1495" s="21" t="str">
        <f>IF(AND(Sheet1!G1498=0,Sheet1!L1498=0,Sheet1!Q1498=0,Sheet1!V1498&lt;&gt;0),"出错","-")</f>
        <v>-</v>
      </c>
      <c r="M1495" s="21" t="str">
        <f>IF(AND(Sheet1!G1498=0,Sheet1!L1498=0,Sheet1!Q1498=0,Sheet1!V1498=0,Sheet1!AA1498&lt;&gt;0),"出错","-")</f>
        <v>-</v>
      </c>
      <c r="N1495" s="21" t="str">
        <f>IFERROR(VLOOKUP(Sheet1!G1498,配置检查表!$Y:$Z,2,FALSE),"")</f>
        <v>精灵魂珠</v>
      </c>
      <c r="O1495" s="21" t="str">
        <f>IF(AND(Sheet1!I1498=Sheet1!J1498,Sheet1!J1498&lt;&gt;0),Sheet1!I1498,IF(AND(Sheet1!I1498&lt;&gt;Sheet1!J1498,Sheet1!J1498&lt;&gt;0),Sheet1!I1498&amp;"~"&amp;Sheet1!J1498,""))</f>
        <v>34~51</v>
      </c>
      <c r="P1495" s="21" t="str">
        <f>IFERROR(VLOOKUP(Sheet1!L1498,配置检查表!$Y:$Z,2,FALSE),"")</f>
        <v>星屑（值）</v>
      </c>
      <c r="Q1495" s="21" t="str">
        <f>IF(AND(Sheet1!N1498=Sheet1!O1498,Sheet1!O1498&lt;&gt;0),Sheet1!N1498,IF(AND(Sheet1!N1498&lt;&gt;Sheet1!O1498,Sheet1!O1498&lt;&gt;0),Sheet1!N1498&amp;"~"&amp;Sheet1!O1498,""))</f>
        <v>68~102</v>
      </c>
      <c r="R1495" s="21" t="str">
        <f>IFERROR(VLOOKUP(Sheet1!Q1498,配置检查表!$Y:$Z,2,FALSE),"")</f>
        <v/>
      </c>
      <c r="S1495" s="39" t="str">
        <f>IF(AND(Sheet1!S1702=Sheet1!T1702,Sheet1!T1702&lt;&gt;0),Sheet1!S1702,IF(AND(Sheet1!S1702&lt;&gt;Sheet1!T1702,Sheet1!T1702&lt;&gt;0),Sheet1!S1702&amp;"~"&amp;Sheet1!T1702,""))</f>
        <v/>
      </c>
      <c r="T1495" s="21" t="str">
        <f>IFERROR(VLOOKUP(Sheet1!V1498,配置检查表!$Y:$Z,2,FALSE),"")</f>
        <v/>
      </c>
      <c r="U1495" s="39" t="str">
        <f>IF(AND(Sheet1!X1702=Sheet1!Y1702,Sheet1!Y1702&lt;&gt;0),Sheet1!X1702,IF(AND(Sheet1!X1702&lt;&gt;Sheet1!Y1702,Sheet1!Y1702&lt;&gt;0),Sheet1!X1702&amp;"~"&amp;Sheet1!Y1702,""))</f>
        <v/>
      </c>
      <c r="V1495" s="21" t="str">
        <f>IFERROR(VLOOKUP(Sheet1!XAA,配置检查表!$Y:$Z,2,FALSE),"")</f>
        <v/>
      </c>
      <c r="W1495" s="21" t="str">
        <f>IF(AND(Sheet1!AC1702=Sheet1!AD1702,Sheet1!AD1702&lt;&gt;0),Sheet1!AC1702,IF(AND(Sheet1!AC1702&lt;&gt;Sheet1!AD1702,Sheet1!AD1702&lt;&gt;0),Sheet1!AC1702&amp;"~"&amp;Sheet1!AD1702,""))</f>
        <v/>
      </c>
    </row>
    <row r="1496" spans="1:23">
      <c r="A1496" s="3">
        <v>40078</v>
      </c>
      <c r="B1496" s="3" t="s">
        <v>2521</v>
      </c>
      <c r="C1496" s="3" t="s">
        <v>2522</v>
      </c>
      <c r="D1496" s="21" t="str">
        <f>IF(OR(Sheet1!I1499&lt;&gt;Sheet1!AF1499,Sheet1!AG1499&lt;&gt;Sheet1!J1499),"有影响","-")</f>
        <v>-</v>
      </c>
      <c r="E1496" s="21" t="str">
        <f>IF(OR(Sheet1!N1499&lt;&gt;Sheet1!AH1499,Sheet1!AI1499&lt;&gt;Sheet1!O1499),"有影响","-")</f>
        <v>-</v>
      </c>
      <c r="F1496" s="21" t="str">
        <f>IF(OR(Sheet1!S1499&lt;&gt;Sheet1!AJ1499,Sheet1!AK1499&lt;&gt;Sheet1!T1499),"有影响","-")</f>
        <v>-</v>
      </c>
      <c r="G1496" s="21" t="str">
        <f>IF(OR(Sheet1!X1499&lt;&gt;Sheet1!AL1499,Sheet1!AM1499&lt;&gt;Sheet1!Y1499),"有影响","-")</f>
        <v>-</v>
      </c>
      <c r="H1496" s="21" t="str">
        <f>IF(OR(Sheet1!AC1499&lt;&gt;Sheet1!AN1499,Sheet1!AO1499&lt;&gt;Sheet1!AD1499),"有影响","-")</f>
        <v>-</v>
      </c>
      <c r="I1496" s="21" t="str">
        <f>IF(Sheet1!G1499=0,"出错","-")</f>
        <v>-</v>
      </c>
      <c r="J1496" s="21" t="str">
        <f>IF(AND(Sheet1!G1499=0,Sheet1!L1499&lt;&gt;0),"出错","-")</f>
        <v>-</v>
      </c>
      <c r="K1496" s="21" t="str">
        <f>IF(AND(Sheet1!G1499=0,Sheet1!L1499=0,Sheet1!Q1499&lt;&gt;0),"出错","-")</f>
        <v>-</v>
      </c>
      <c r="L1496" s="21" t="str">
        <f>IF(AND(Sheet1!G1499=0,Sheet1!L1499=0,Sheet1!Q1499=0,Sheet1!V1499&lt;&gt;0),"出错","-")</f>
        <v>-</v>
      </c>
      <c r="M1496" s="21" t="str">
        <f>IF(AND(Sheet1!G1499=0,Sheet1!L1499=0,Sheet1!Q1499=0,Sheet1!V1499=0,Sheet1!AA1499&lt;&gt;0),"出错","-")</f>
        <v>-</v>
      </c>
      <c r="N1496" s="21" t="str">
        <f>IFERROR(VLOOKUP(Sheet1!G1499,配置检查表!$Y:$Z,2,FALSE),"")</f>
        <v>精灵魂珠</v>
      </c>
      <c r="O1496" s="21" t="str">
        <f>IF(AND(Sheet1!I1499=Sheet1!J1499,Sheet1!J1499&lt;&gt;0),Sheet1!I1499,IF(AND(Sheet1!I1499&lt;&gt;Sheet1!J1499,Sheet1!J1499&lt;&gt;0),Sheet1!I1499&amp;"~"&amp;Sheet1!J1499,""))</f>
        <v>37~55</v>
      </c>
      <c r="P1496" s="21" t="str">
        <f>IFERROR(VLOOKUP(Sheet1!L1499,配置检查表!$Y:$Z,2,FALSE),"")</f>
        <v>星屑（值）</v>
      </c>
      <c r="Q1496" s="21" t="str">
        <f>IF(AND(Sheet1!N1499=Sheet1!O1499,Sheet1!O1499&lt;&gt;0),Sheet1!N1499,IF(AND(Sheet1!N1499&lt;&gt;Sheet1!O1499,Sheet1!O1499&lt;&gt;0),Sheet1!N1499&amp;"~"&amp;Sheet1!O1499,""))</f>
        <v>74~110</v>
      </c>
      <c r="R1496" s="21" t="str">
        <f>IFERROR(VLOOKUP(Sheet1!Q1499,配置检查表!$Y:$Z,2,FALSE),"")</f>
        <v/>
      </c>
      <c r="S1496" s="39" t="str">
        <f>IF(AND(Sheet1!S1703=Sheet1!T1703,Sheet1!T1703&lt;&gt;0),Sheet1!S1703,IF(AND(Sheet1!S1703&lt;&gt;Sheet1!T1703,Sheet1!T1703&lt;&gt;0),Sheet1!S1703&amp;"~"&amp;Sheet1!T1703,""))</f>
        <v/>
      </c>
      <c r="T1496" s="21" t="str">
        <f>IFERROR(VLOOKUP(Sheet1!V1499,配置检查表!$Y:$Z,2,FALSE),"")</f>
        <v/>
      </c>
      <c r="U1496" s="39" t="str">
        <f>IF(AND(Sheet1!X1703=Sheet1!Y1703,Sheet1!Y1703&lt;&gt;0),Sheet1!X1703,IF(AND(Sheet1!X1703&lt;&gt;Sheet1!Y1703,Sheet1!Y1703&lt;&gt;0),Sheet1!X1703&amp;"~"&amp;Sheet1!Y1703,""))</f>
        <v/>
      </c>
      <c r="V1496" s="21" t="str">
        <f>IFERROR(VLOOKUP(Sheet1!XAA,配置检查表!$Y:$Z,2,FALSE),"")</f>
        <v/>
      </c>
      <c r="W1496" s="21" t="str">
        <f>IF(AND(Sheet1!AC1703=Sheet1!AD1703,Sheet1!AD1703&lt;&gt;0),Sheet1!AC1703,IF(AND(Sheet1!AC1703&lt;&gt;Sheet1!AD1703,Sheet1!AD1703&lt;&gt;0),Sheet1!AC1703&amp;"~"&amp;Sheet1!AD1703,""))</f>
        <v/>
      </c>
    </row>
    <row r="1497" spans="1:23">
      <c r="A1497" s="3">
        <v>40079</v>
      </c>
      <c r="B1497" s="3" t="s">
        <v>2521</v>
      </c>
      <c r="C1497" s="3" t="s">
        <v>2522</v>
      </c>
      <c r="D1497" s="21" t="str">
        <f>IF(OR(Sheet1!I1500&lt;&gt;Sheet1!AF1500,Sheet1!AG1500&lt;&gt;Sheet1!J1500),"有影响","-")</f>
        <v>-</v>
      </c>
      <c r="E1497" s="21" t="str">
        <f>IF(OR(Sheet1!N1500&lt;&gt;Sheet1!AH1500,Sheet1!AI1500&lt;&gt;Sheet1!O1500),"有影响","-")</f>
        <v>-</v>
      </c>
      <c r="F1497" s="21" t="str">
        <f>IF(OR(Sheet1!S1500&lt;&gt;Sheet1!AJ1500,Sheet1!AK1500&lt;&gt;Sheet1!T1500),"有影响","-")</f>
        <v>-</v>
      </c>
      <c r="G1497" s="21" t="str">
        <f>IF(OR(Sheet1!X1500&lt;&gt;Sheet1!AL1500,Sheet1!AM1500&lt;&gt;Sheet1!Y1500),"有影响","-")</f>
        <v>-</v>
      </c>
      <c r="H1497" s="21" t="str">
        <f>IF(OR(Sheet1!AC1500&lt;&gt;Sheet1!AN1500,Sheet1!AO1500&lt;&gt;Sheet1!AD1500),"有影响","-")</f>
        <v>-</v>
      </c>
      <c r="I1497" s="21" t="str">
        <f>IF(Sheet1!G1500=0,"出错","-")</f>
        <v>-</v>
      </c>
      <c r="J1497" s="21" t="str">
        <f>IF(AND(Sheet1!G1500=0,Sheet1!L1500&lt;&gt;0),"出错","-")</f>
        <v>-</v>
      </c>
      <c r="K1497" s="21" t="str">
        <f>IF(AND(Sheet1!G1500=0,Sheet1!L1500=0,Sheet1!Q1500&lt;&gt;0),"出错","-")</f>
        <v>-</v>
      </c>
      <c r="L1497" s="21" t="str">
        <f>IF(AND(Sheet1!G1500=0,Sheet1!L1500=0,Sheet1!Q1500=0,Sheet1!V1500&lt;&gt;0),"出错","-")</f>
        <v>-</v>
      </c>
      <c r="M1497" s="21" t="str">
        <f>IF(AND(Sheet1!G1500=0,Sheet1!L1500=0,Sheet1!Q1500=0,Sheet1!V1500=0,Sheet1!AA1500&lt;&gt;0),"出错","-")</f>
        <v>-</v>
      </c>
      <c r="N1497" s="21" t="str">
        <f>IFERROR(VLOOKUP(Sheet1!G1500,配置检查表!$Y:$Z,2,FALSE),"")</f>
        <v>精灵魂珠</v>
      </c>
      <c r="O1497" s="21" t="str">
        <f>IF(AND(Sheet1!I1500=Sheet1!J1500,Sheet1!J1500&lt;&gt;0),Sheet1!I1500,IF(AND(Sheet1!I1500&lt;&gt;Sheet1!J1500,Sheet1!J1500&lt;&gt;0),Sheet1!I1500&amp;"~"&amp;Sheet1!J1500,""))</f>
        <v>40~59</v>
      </c>
      <c r="P1497" s="21" t="str">
        <f>IFERROR(VLOOKUP(Sheet1!L1500,配置检查表!$Y:$Z,2,FALSE),"")</f>
        <v>星屑（值）</v>
      </c>
      <c r="Q1497" s="21" t="str">
        <f>IF(AND(Sheet1!N1500=Sheet1!O1500,Sheet1!O1500&lt;&gt;0),Sheet1!N1500,IF(AND(Sheet1!N1500&lt;&gt;Sheet1!O1500,Sheet1!O1500&lt;&gt;0),Sheet1!N1500&amp;"~"&amp;Sheet1!O1500,""))</f>
        <v>80~118</v>
      </c>
      <c r="R1497" s="21" t="str">
        <f>IFERROR(VLOOKUP(Sheet1!Q1500,配置检查表!$Y:$Z,2,FALSE),"")</f>
        <v/>
      </c>
      <c r="S1497" s="39" t="str">
        <f>IF(AND(Sheet1!S1704=Sheet1!T1704,Sheet1!T1704&lt;&gt;0),Sheet1!S1704,IF(AND(Sheet1!S1704&lt;&gt;Sheet1!T1704,Sheet1!T1704&lt;&gt;0),Sheet1!S1704&amp;"~"&amp;Sheet1!T1704,""))</f>
        <v/>
      </c>
      <c r="T1497" s="21" t="str">
        <f>IFERROR(VLOOKUP(Sheet1!V1500,配置检查表!$Y:$Z,2,FALSE),"")</f>
        <v/>
      </c>
      <c r="U1497" s="39" t="str">
        <f>IF(AND(Sheet1!X1704=Sheet1!Y1704,Sheet1!Y1704&lt;&gt;0),Sheet1!X1704,IF(AND(Sheet1!X1704&lt;&gt;Sheet1!Y1704,Sheet1!Y1704&lt;&gt;0),Sheet1!X1704&amp;"~"&amp;Sheet1!Y1704,""))</f>
        <v/>
      </c>
      <c r="V1497" s="21" t="str">
        <f>IFERROR(VLOOKUP(Sheet1!XAA,配置检查表!$Y:$Z,2,FALSE),"")</f>
        <v/>
      </c>
      <c r="W1497" s="21" t="str">
        <f>IF(AND(Sheet1!AC1704=Sheet1!AD1704,Sheet1!AD1704&lt;&gt;0),Sheet1!AC1704,IF(AND(Sheet1!AC1704&lt;&gt;Sheet1!AD1704,Sheet1!AD1704&lt;&gt;0),Sheet1!AC1704&amp;"~"&amp;Sheet1!AD1704,""))</f>
        <v/>
      </c>
    </row>
    <row r="1498" spans="1:23">
      <c r="A1498" s="3">
        <v>40080</v>
      </c>
      <c r="B1498" s="3" t="s">
        <v>2521</v>
      </c>
      <c r="C1498" s="3" t="s">
        <v>2522</v>
      </c>
      <c r="D1498" s="21" t="str">
        <f>IF(OR(Sheet1!I1501&lt;&gt;Sheet1!AF1501,Sheet1!AG1501&lt;&gt;Sheet1!J1501),"有影响","-")</f>
        <v>-</v>
      </c>
      <c r="E1498" s="21" t="str">
        <f>IF(OR(Sheet1!N1501&lt;&gt;Sheet1!AH1501,Sheet1!AI1501&lt;&gt;Sheet1!O1501),"有影响","-")</f>
        <v>-</v>
      </c>
      <c r="F1498" s="21" t="str">
        <f>IF(OR(Sheet1!S1501&lt;&gt;Sheet1!AJ1501,Sheet1!AK1501&lt;&gt;Sheet1!T1501),"有影响","-")</f>
        <v>-</v>
      </c>
      <c r="G1498" s="21" t="str">
        <f>IF(OR(Sheet1!X1501&lt;&gt;Sheet1!AL1501,Sheet1!AM1501&lt;&gt;Sheet1!Y1501),"有影响","-")</f>
        <v>-</v>
      </c>
      <c r="H1498" s="21" t="str">
        <f>IF(OR(Sheet1!AC1501&lt;&gt;Sheet1!AN1501,Sheet1!AO1501&lt;&gt;Sheet1!AD1501),"有影响","-")</f>
        <v>-</v>
      </c>
      <c r="I1498" s="21" t="str">
        <f>IF(Sheet1!G1501=0,"出错","-")</f>
        <v>-</v>
      </c>
      <c r="J1498" s="21" t="str">
        <f>IF(AND(Sheet1!G1501=0,Sheet1!L1501&lt;&gt;0),"出错","-")</f>
        <v>-</v>
      </c>
      <c r="K1498" s="21" t="str">
        <f>IF(AND(Sheet1!G1501=0,Sheet1!L1501=0,Sheet1!Q1501&lt;&gt;0),"出错","-")</f>
        <v>-</v>
      </c>
      <c r="L1498" s="21" t="str">
        <f>IF(AND(Sheet1!G1501=0,Sheet1!L1501=0,Sheet1!Q1501=0,Sheet1!V1501&lt;&gt;0),"出错","-")</f>
        <v>-</v>
      </c>
      <c r="M1498" s="21" t="str">
        <f>IF(AND(Sheet1!G1501=0,Sheet1!L1501=0,Sheet1!Q1501=0,Sheet1!V1501=0,Sheet1!AA1501&lt;&gt;0),"出错","-")</f>
        <v>-</v>
      </c>
      <c r="N1498" s="21" t="str">
        <f>IFERROR(VLOOKUP(Sheet1!G1501,配置检查表!$Y:$Z,2,FALSE),"")</f>
        <v>精灵魂珠</v>
      </c>
      <c r="O1498" s="21" t="str">
        <f>IF(AND(Sheet1!I1501=Sheet1!J1501,Sheet1!J1501&lt;&gt;0),Sheet1!I1501,IF(AND(Sheet1!I1501&lt;&gt;Sheet1!J1501,Sheet1!J1501&lt;&gt;0),Sheet1!I1501&amp;"~"&amp;Sheet1!J1501,""))</f>
        <v>42~63</v>
      </c>
      <c r="P1498" s="21" t="str">
        <f>IFERROR(VLOOKUP(Sheet1!L1501,配置检查表!$Y:$Z,2,FALSE),"")</f>
        <v>星屑（值）</v>
      </c>
      <c r="Q1498" s="21" t="str">
        <f>IF(AND(Sheet1!N1501=Sheet1!O1501,Sheet1!O1501&lt;&gt;0),Sheet1!N1501,IF(AND(Sheet1!N1501&lt;&gt;Sheet1!O1501,Sheet1!O1501&lt;&gt;0),Sheet1!N1501&amp;"~"&amp;Sheet1!O1501,""))</f>
        <v>84~126</v>
      </c>
      <c r="R1498" s="21" t="str">
        <f>IFERROR(VLOOKUP(Sheet1!Q1501,配置检查表!$Y:$Z,2,FALSE),"")</f>
        <v/>
      </c>
      <c r="S1498" s="39" t="str">
        <f>IF(AND(Sheet1!S1705=Sheet1!T1705,Sheet1!T1705&lt;&gt;0),Sheet1!S1705,IF(AND(Sheet1!S1705&lt;&gt;Sheet1!T1705,Sheet1!T1705&lt;&gt;0),Sheet1!S1705&amp;"~"&amp;Sheet1!T1705,""))</f>
        <v/>
      </c>
      <c r="T1498" s="21" t="str">
        <f>IFERROR(VLOOKUP(Sheet1!V1501,配置检查表!$Y:$Z,2,FALSE),"")</f>
        <v/>
      </c>
      <c r="U1498" s="39" t="str">
        <f>IF(AND(Sheet1!X1705=Sheet1!Y1705,Sheet1!Y1705&lt;&gt;0),Sheet1!X1705,IF(AND(Sheet1!X1705&lt;&gt;Sheet1!Y1705,Sheet1!Y1705&lt;&gt;0),Sheet1!X1705&amp;"~"&amp;Sheet1!Y1705,""))</f>
        <v/>
      </c>
      <c r="V1498" s="21" t="str">
        <f>IFERROR(VLOOKUP(Sheet1!XAA,配置检查表!$Y:$Z,2,FALSE),"")</f>
        <v/>
      </c>
      <c r="W1498" s="21" t="str">
        <f>IF(AND(Sheet1!AC1705=Sheet1!AD1705,Sheet1!AD1705&lt;&gt;0),Sheet1!AC1705,IF(AND(Sheet1!AC1705&lt;&gt;Sheet1!AD1705,Sheet1!AD1705&lt;&gt;0),Sheet1!AC1705&amp;"~"&amp;Sheet1!AD1705,""))</f>
        <v/>
      </c>
    </row>
    <row r="1499" spans="1:23">
      <c r="A1499" s="3">
        <v>40081</v>
      </c>
      <c r="B1499" s="3" t="s">
        <v>2521</v>
      </c>
      <c r="C1499" s="3" t="s">
        <v>2522</v>
      </c>
      <c r="D1499" s="21" t="str">
        <f>IF(OR(Sheet1!I1502&lt;&gt;Sheet1!AF1502,Sheet1!AG1502&lt;&gt;Sheet1!J1502),"有影响","-")</f>
        <v>-</v>
      </c>
      <c r="E1499" s="21" t="str">
        <f>IF(OR(Sheet1!N1502&lt;&gt;Sheet1!AH1502,Sheet1!AI1502&lt;&gt;Sheet1!O1502),"有影响","-")</f>
        <v>-</v>
      </c>
      <c r="F1499" s="21" t="str">
        <f>IF(OR(Sheet1!S1502&lt;&gt;Sheet1!AJ1502,Sheet1!AK1502&lt;&gt;Sheet1!T1502),"有影响","-")</f>
        <v>-</v>
      </c>
      <c r="G1499" s="21" t="str">
        <f>IF(OR(Sheet1!X1502&lt;&gt;Sheet1!AL1502,Sheet1!AM1502&lt;&gt;Sheet1!Y1502),"有影响","-")</f>
        <v>-</v>
      </c>
      <c r="H1499" s="21" t="str">
        <f>IF(OR(Sheet1!AC1502&lt;&gt;Sheet1!AN1502,Sheet1!AO1502&lt;&gt;Sheet1!AD1502),"有影响","-")</f>
        <v>-</v>
      </c>
      <c r="I1499" s="21" t="str">
        <f>IF(Sheet1!G1502=0,"出错","-")</f>
        <v>-</v>
      </c>
      <c r="J1499" s="21" t="str">
        <f>IF(AND(Sheet1!G1502=0,Sheet1!L1502&lt;&gt;0),"出错","-")</f>
        <v>-</v>
      </c>
      <c r="K1499" s="21" t="str">
        <f>IF(AND(Sheet1!G1502=0,Sheet1!L1502=0,Sheet1!Q1502&lt;&gt;0),"出错","-")</f>
        <v>-</v>
      </c>
      <c r="L1499" s="21" t="str">
        <f>IF(AND(Sheet1!G1502=0,Sheet1!L1502=0,Sheet1!Q1502=0,Sheet1!V1502&lt;&gt;0),"出错","-")</f>
        <v>-</v>
      </c>
      <c r="M1499" s="21" t="str">
        <f>IF(AND(Sheet1!G1502=0,Sheet1!L1502=0,Sheet1!Q1502=0,Sheet1!V1502=0,Sheet1!AA1502&lt;&gt;0),"出错","-")</f>
        <v>-</v>
      </c>
      <c r="N1499" s="21" t="str">
        <f>IFERROR(VLOOKUP(Sheet1!G1502,配置检查表!$Y:$Z,2,FALSE),"")</f>
        <v>精灵魂珠</v>
      </c>
      <c r="O1499" s="21" t="str">
        <f>IF(AND(Sheet1!I1502=Sheet1!J1502,Sheet1!J1502&lt;&gt;0),Sheet1!I1502,IF(AND(Sheet1!I1502&lt;&gt;Sheet1!J1502,Sheet1!J1502&lt;&gt;0),Sheet1!I1502&amp;"~"&amp;Sheet1!J1502,""))</f>
        <v>34~51</v>
      </c>
      <c r="P1499" s="21" t="str">
        <f>IFERROR(VLOOKUP(Sheet1!L1502,配置检查表!$Y:$Z,2,FALSE),"")</f>
        <v>星屑（值）</v>
      </c>
      <c r="Q1499" s="21" t="str">
        <f>IF(AND(Sheet1!N1502=Sheet1!O1502,Sheet1!O1502&lt;&gt;0),Sheet1!N1502,IF(AND(Sheet1!N1502&lt;&gt;Sheet1!O1502,Sheet1!O1502&lt;&gt;0),Sheet1!N1502&amp;"~"&amp;Sheet1!O1502,""))</f>
        <v>68~102</v>
      </c>
      <c r="R1499" s="21" t="str">
        <f>IFERROR(VLOOKUP(Sheet1!Q1502,配置检查表!$Y:$Z,2,FALSE),"")</f>
        <v/>
      </c>
      <c r="S1499" s="39" t="str">
        <f>IF(AND(Sheet1!S1706=Sheet1!T1706,Sheet1!T1706&lt;&gt;0),Sheet1!S1706,IF(AND(Sheet1!S1706&lt;&gt;Sheet1!T1706,Sheet1!T1706&lt;&gt;0),Sheet1!S1706&amp;"~"&amp;Sheet1!T1706,""))</f>
        <v/>
      </c>
      <c r="T1499" s="21" t="str">
        <f>IFERROR(VLOOKUP(Sheet1!V1502,配置检查表!$Y:$Z,2,FALSE),"")</f>
        <v/>
      </c>
      <c r="U1499" s="39" t="str">
        <f>IF(AND(Sheet1!X1706=Sheet1!Y1706,Sheet1!Y1706&lt;&gt;0),Sheet1!X1706,IF(AND(Sheet1!X1706&lt;&gt;Sheet1!Y1706,Sheet1!Y1706&lt;&gt;0),Sheet1!X1706&amp;"~"&amp;Sheet1!Y1706,""))</f>
        <v/>
      </c>
      <c r="V1499" s="21" t="str">
        <f>IFERROR(VLOOKUP(Sheet1!XAA,配置检查表!$Y:$Z,2,FALSE),"")</f>
        <v/>
      </c>
      <c r="W1499" s="21" t="str">
        <f>IF(AND(Sheet1!AC1706=Sheet1!AD1706,Sheet1!AD1706&lt;&gt;0),Sheet1!AC1706,IF(AND(Sheet1!AC1706&lt;&gt;Sheet1!AD1706,Sheet1!AD1706&lt;&gt;0),Sheet1!AC1706&amp;"~"&amp;Sheet1!AD1706,""))</f>
        <v/>
      </c>
    </row>
    <row r="1500" spans="1:23">
      <c r="A1500" s="3">
        <v>40082</v>
      </c>
      <c r="B1500" s="3" t="s">
        <v>2521</v>
      </c>
      <c r="C1500" s="3" t="s">
        <v>2522</v>
      </c>
      <c r="D1500" s="21" t="str">
        <f>IF(OR(Sheet1!I1503&lt;&gt;Sheet1!AF1503,Sheet1!AG1503&lt;&gt;Sheet1!J1503),"有影响","-")</f>
        <v>-</v>
      </c>
      <c r="E1500" s="21" t="str">
        <f>IF(OR(Sheet1!N1503&lt;&gt;Sheet1!AH1503,Sheet1!AI1503&lt;&gt;Sheet1!O1503),"有影响","-")</f>
        <v>-</v>
      </c>
      <c r="F1500" s="21" t="str">
        <f>IF(OR(Sheet1!S1503&lt;&gt;Sheet1!AJ1503,Sheet1!AK1503&lt;&gt;Sheet1!T1503),"有影响","-")</f>
        <v>-</v>
      </c>
      <c r="G1500" s="21" t="str">
        <f>IF(OR(Sheet1!X1503&lt;&gt;Sheet1!AL1503,Sheet1!AM1503&lt;&gt;Sheet1!Y1503),"有影响","-")</f>
        <v>-</v>
      </c>
      <c r="H1500" s="21" t="str">
        <f>IF(OR(Sheet1!AC1503&lt;&gt;Sheet1!AN1503,Sheet1!AO1503&lt;&gt;Sheet1!AD1503),"有影响","-")</f>
        <v>-</v>
      </c>
      <c r="I1500" s="21" t="str">
        <f>IF(Sheet1!G1503=0,"出错","-")</f>
        <v>-</v>
      </c>
      <c r="J1500" s="21" t="str">
        <f>IF(AND(Sheet1!G1503=0,Sheet1!L1503&lt;&gt;0),"出错","-")</f>
        <v>-</v>
      </c>
      <c r="K1500" s="21" t="str">
        <f>IF(AND(Sheet1!G1503=0,Sheet1!L1503=0,Sheet1!Q1503&lt;&gt;0),"出错","-")</f>
        <v>-</v>
      </c>
      <c r="L1500" s="21" t="str">
        <f>IF(AND(Sheet1!G1503=0,Sheet1!L1503=0,Sheet1!Q1503=0,Sheet1!V1503&lt;&gt;0),"出错","-")</f>
        <v>-</v>
      </c>
      <c r="M1500" s="21" t="str">
        <f>IF(AND(Sheet1!G1503=0,Sheet1!L1503=0,Sheet1!Q1503=0,Sheet1!V1503=0,Sheet1!AA1503&lt;&gt;0),"出错","-")</f>
        <v>-</v>
      </c>
      <c r="N1500" s="21" t="str">
        <f>IFERROR(VLOOKUP(Sheet1!G1503,配置检查表!$Y:$Z,2,FALSE),"")</f>
        <v>精灵魂珠</v>
      </c>
      <c r="O1500" s="21" t="str">
        <f>IF(AND(Sheet1!I1503=Sheet1!J1503,Sheet1!J1503&lt;&gt;0),Sheet1!I1503,IF(AND(Sheet1!I1503&lt;&gt;Sheet1!J1503,Sheet1!J1503&lt;&gt;0),Sheet1!I1503&amp;"~"&amp;Sheet1!J1503,""))</f>
        <v>37~55</v>
      </c>
      <c r="P1500" s="21" t="str">
        <f>IFERROR(VLOOKUP(Sheet1!L1503,配置检查表!$Y:$Z,2,FALSE),"")</f>
        <v>星屑（值）</v>
      </c>
      <c r="Q1500" s="21" t="str">
        <f>IF(AND(Sheet1!N1503=Sheet1!O1503,Sheet1!O1503&lt;&gt;0),Sheet1!N1503,IF(AND(Sheet1!N1503&lt;&gt;Sheet1!O1503,Sheet1!O1503&lt;&gt;0),Sheet1!N1503&amp;"~"&amp;Sheet1!O1503,""))</f>
        <v>74~110</v>
      </c>
      <c r="R1500" s="21" t="str">
        <f>IFERROR(VLOOKUP(Sheet1!Q1503,配置检查表!$Y:$Z,2,FALSE),"")</f>
        <v/>
      </c>
      <c r="S1500" s="39" t="str">
        <f>IF(AND(Sheet1!S1707=Sheet1!T1707,Sheet1!T1707&lt;&gt;0),Sheet1!S1707,IF(AND(Sheet1!S1707&lt;&gt;Sheet1!T1707,Sheet1!T1707&lt;&gt;0),Sheet1!S1707&amp;"~"&amp;Sheet1!T1707,""))</f>
        <v/>
      </c>
      <c r="T1500" s="21" t="str">
        <f>IFERROR(VLOOKUP(Sheet1!V1503,配置检查表!$Y:$Z,2,FALSE),"")</f>
        <v/>
      </c>
      <c r="U1500" s="39" t="str">
        <f>IF(AND(Sheet1!X1707=Sheet1!Y1707,Sheet1!Y1707&lt;&gt;0),Sheet1!X1707,IF(AND(Sheet1!X1707&lt;&gt;Sheet1!Y1707,Sheet1!Y1707&lt;&gt;0),Sheet1!X1707&amp;"~"&amp;Sheet1!Y1707,""))</f>
        <v/>
      </c>
      <c r="V1500" s="21" t="str">
        <f>IFERROR(VLOOKUP(Sheet1!XAA,配置检查表!$Y:$Z,2,FALSE),"")</f>
        <v/>
      </c>
      <c r="W1500" s="21" t="str">
        <f>IF(AND(Sheet1!AC1707=Sheet1!AD1707,Sheet1!AD1707&lt;&gt;0),Sheet1!AC1707,IF(AND(Sheet1!AC1707&lt;&gt;Sheet1!AD1707,Sheet1!AD1707&lt;&gt;0),Sheet1!AC1707&amp;"~"&amp;Sheet1!AD1707,""))</f>
        <v/>
      </c>
    </row>
    <row r="1501" spans="1:23">
      <c r="A1501" s="3">
        <v>40083</v>
      </c>
      <c r="B1501" s="3" t="s">
        <v>2521</v>
      </c>
      <c r="C1501" s="3" t="s">
        <v>2522</v>
      </c>
      <c r="D1501" s="21" t="str">
        <f>IF(OR(Sheet1!I1504&lt;&gt;Sheet1!AF1504,Sheet1!AG1504&lt;&gt;Sheet1!J1504),"有影响","-")</f>
        <v>-</v>
      </c>
      <c r="E1501" s="21" t="str">
        <f>IF(OR(Sheet1!N1504&lt;&gt;Sheet1!AH1504,Sheet1!AI1504&lt;&gt;Sheet1!O1504),"有影响","-")</f>
        <v>-</v>
      </c>
      <c r="F1501" s="21" t="str">
        <f>IF(OR(Sheet1!S1504&lt;&gt;Sheet1!AJ1504,Sheet1!AK1504&lt;&gt;Sheet1!T1504),"有影响","-")</f>
        <v>-</v>
      </c>
      <c r="G1501" s="21" t="str">
        <f>IF(OR(Sheet1!X1504&lt;&gt;Sheet1!AL1504,Sheet1!AM1504&lt;&gt;Sheet1!Y1504),"有影响","-")</f>
        <v>-</v>
      </c>
      <c r="H1501" s="21" t="str">
        <f>IF(OR(Sheet1!AC1504&lt;&gt;Sheet1!AN1504,Sheet1!AO1504&lt;&gt;Sheet1!AD1504),"有影响","-")</f>
        <v>-</v>
      </c>
      <c r="I1501" s="21" t="str">
        <f>IF(Sheet1!G1504=0,"出错","-")</f>
        <v>-</v>
      </c>
      <c r="J1501" s="21" t="str">
        <f>IF(AND(Sheet1!G1504=0,Sheet1!L1504&lt;&gt;0),"出错","-")</f>
        <v>-</v>
      </c>
      <c r="K1501" s="21" t="str">
        <f>IF(AND(Sheet1!G1504=0,Sheet1!L1504=0,Sheet1!Q1504&lt;&gt;0),"出错","-")</f>
        <v>-</v>
      </c>
      <c r="L1501" s="21" t="str">
        <f>IF(AND(Sheet1!G1504=0,Sheet1!L1504=0,Sheet1!Q1504=0,Sheet1!V1504&lt;&gt;0),"出错","-")</f>
        <v>-</v>
      </c>
      <c r="M1501" s="21" t="str">
        <f>IF(AND(Sheet1!G1504=0,Sheet1!L1504=0,Sheet1!Q1504=0,Sheet1!V1504=0,Sheet1!AA1504&lt;&gt;0),"出错","-")</f>
        <v>-</v>
      </c>
      <c r="N1501" s="21" t="str">
        <f>IFERROR(VLOOKUP(Sheet1!G1504,配置检查表!$Y:$Z,2,FALSE),"")</f>
        <v>精灵魂珠</v>
      </c>
      <c r="O1501" s="21" t="str">
        <f>IF(AND(Sheet1!I1504=Sheet1!J1504,Sheet1!J1504&lt;&gt;0),Sheet1!I1504,IF(AND(Sheet1!I1504&lt;&gt;Sheet1!J1504,Sheet1!J1504&lt;&gt;0),Sheet1!I1504&amp;"~"&amp;Sheet1!J1504,""))</f>
        <v>40~59</v>
      </c>
      <c r="P1501" s="21" t="str">
        <f>IFERROR(VLOOKUP(Sheet1!L1504,配置检查表!$Y:$Z,2,FALSE),"")</f>
        <v>星屑（值）</v>
      </c>
      <c r="Q1501" s="21" t="str">
        <f>IF(AND(Sheet1!N1504=Sheet1!O1504,Sheet1!O1504&lt;&gt;0),Sheet1!N1504,IF(AND(Sheet1!N1504&lt;&gt;Sheet1!O1504,Sheet1!O1504&lt;&gt;0),Sheet1!N1504&amp;"~"&amp;Sheet1!O1504,""))</f>
        <v>80~118</v>
      </c>
      <c r="R1501" s="21" t="str">
        <f>IFERROR(VLOOKUP(Sheet1!Q1504,配置检查表!$Y:$Z,2,FALSE),"")</f>
        <v/>
      </c>
      <c r="S1501" s="39" t="str">
        <f>IF(AND(Sheet1!S1708=Sheet1!T1708,Sheet1!T1708&lt;&gt;0),Sheet1!S1708,IF(AND(Sheet1!S1708&lt;&gt;Sheet1!T1708,Sheet1!T1708&lt;&gt;0),Sheet1!S1708&amp;"~"&amp;Sheet1!T1708,""))</f>
        <v/>
      </c>
      <c r="T1501" s="21" t="str">
        <f>IFERROR(VLOOKUP(Sheet1!V1504,配置检查表!$Y:$Z,2,FALSE),"")</f>
        <v/>
      </c>
      <c r="U1501" s="39" t="str">
        <f>IF(AND(Sheet1!X1708=Sheet1!Y1708,Sheet1!Y1708&lt;&gt;0),Sheet1!X1708,IF(AND(Sheet1!X1708&lt;&gt;Sheet1!Y1708,Sheet1!Y1708&lt;&gt;0),Sheet1!X1708&amp;"~"&amp;Sheet1!Y1708,""))</f>
        <v/>
      </c>
      <c r="V1501" s="21" t="str">
        <f>IFERROR(VLOOKUP(Sheet1!XAA,配置检查表!$Y:$Z,2,FALSE),"")</f>
        <v/>
      </c>
      <c r="W1501" s="21" t="str">
        <f>IF(AND(Sheet1!AC1708=Sheet1!AD1708,Sheet1!AD1708&lt;&gt;0),Sheet1!AC1708,IF(AND(Sheet1!AC1708&lt;&gt;Sheet1!AD1708,Sheet1!AD1708&lt;&gt;0),Sheet1!AC1708&amp;"~"&amp;Sheet1!AD1708,""))</f>
        <v/>
      </c>
    </row>
    <row r="1502" spans="1:23">
      <c r="A1502" s="3">
        <v>40084</v>
      </c>
      <c r="B1502" s="3" t="s">
        <v>2521</v>
      </c>
      <c r="C1502" s="3" t="s">
        <v>2522</v>
      </c>
      <c r="D1502" s="21" t="str">
        <f>IF(OR(Sheet1!I1505&lt;&gt;Sheet1!AF1505,Sheet1!AG1505&lt;&gt;Sheet1!J1505),"有影响","-")</f>
        <v>-</v>
      </c>
      <c r="E1502" s="21" t="str">
        <f>IF(OR(Sheet1!N1505&lt;&gt;Sheet1!AH1505,Sheet1!AI1505&lt;&gt;Sheet1!O1505),"有影响","-")</f>
        <v>-</v>
      </c>
      <c r="F1502" s="21" t="str">
        <f>IF(OR(Sheet1!S1505&lt;&gt;Sheet1!AJ1505,Sheet1!AK1505&lt;&gt;Sheet1!T1505),"有影响","-")</f>
        <v>-</v>
      </c>
      <c r="G1502" s="21" t="str">
        <f>IF(OR(Sheet1!X1505&lt;&gt;Sheet1!AL1505,Sheet1!AM1505&lt;&gt;Sheet1!Y1505),"有影响","-")</f>
        <v>-</v>
      </c>
      <c r="H1502" s="21" t="str">
        <f>IF(OR(Sheet1!AC1505&lt;&gt;Sheet1!AN1505,Sheet1!AO1505&lt;&gt;Sheet1!AD1505),"有影响","-")</f>
        <v>-</v>
      </c>
      <c r="I1502" s="21" t="str">
        <f>IF(Sheet1!G1505=0,"出错","-")</f>
        <v>-</v>
      </c>
      <c r="J1502" s="21" t="str">
        <f>IF(AND(Sheet1!G1505=0,Sheet1!L1505&lt;&gt;0),"出错","-")</f>
        <v>-</v>
      </c>
      <c r="K1502" s="21" t="str">
        <f>IF(AND(Sheet1!G1505=0,Sheet1!L1505=0,Sheet1!Q1505&lt;&gt;0),"出错","-")</f>
        <v>-</v>
      </c>
      <c r="L1502" s="21" t="str">
        <f>IF(AND(Sheet1!G1505=0,Sheet1!L1505=0,Sheet1!Q1505=0,Sheet1!V1505&lt;&gt;0),"出错","-")</f>
        <v>-</v>
      </c>
      <c r="M1502" s="21" t="str">
        <f>IF(AND(Sheet1!G1505=0,Sheet1!L1505=0,Sheet1!Q1505=0,Sheet1!V1505=0,Sheet1!AA1505&lt;&gt;0),"出错","-")</f>
        <v>-</v>
      </c>
      <c r="N1502" s="21" t="str">
        <f>IFERROR(VLOOKUP(Sheet1!G1505,配置检查表!$Y:$Z,2,FALSE),"")</f>
        <v>精灵魂珠</v>
      </c>
      <c r="O1502" s="21" t="str">
        <f>IF(AND(Sheet1!I1505=Sheet1!J1505,Sheet1!J1505&lt;&gt;0),Sheet1!I1505,IF(AND(Sheet1!I1505&lt;&gt;Sheet1!J1505,Sheet1!J1505&lt;&gt;0),Sheet1!I1505&amp;"~"&amp;Sheet1!J1505,""))</f>
        <v>42~63</v>
      </c>
      <c r="P1502" s="21" t="str">
        <f>IFERROR(VLOOKUP(Sheet1!L1505,配置检查表!$Y:$Z,2,FALSE),"")</f>
        <v>星屑（值）</v>
      </c>
      <c r="Q1502" s="21" t="str">
        <f>IF(AND(Sheet1!N1505=Sheet1!O1505,Sheet1!O1505&lt;&gt;0),Sheet1!N1505,IF(AND(Sheet1!N1505&lt;&gt;Sheet1!O1505,Sheet1!O1505&lt;&gt;0),Sheet1!N1505&amp;"~"&amp;Sheet1!O1505,""))</f>
        <v>84~126</v>
      </c>
      <c r="R1502" s="21" t="str">
        <f>IFERROR(VLOOKUP(Sheet1!Q1505,配置检查表!$Y:$Z,2,FALSE),"")</f>
        <v/>
      </c>
      <c r="S1502" s="39" t="str">
        <f>IF(AND(Sheet1!S1709=Sheet1!T1709,Sheet1!T1709&lt;&gt;0),Sheet1!S1709,IF(AND(Sheet1!S1709&lt;&gt;Sheet1!T1709,Sheet1!T1709&lt;&gt;0),Sheet1!S1709&amp;"~"&amp;Sheet1!T1709,""))</f>
        <v/>
      </c>
      <c r="T1502" s="21" t="str">
        <f>IFERROR(VLOOKUP(Sheet1!V1505,配置检查表!$Y:$Z,2,FALSE),"")</f>
        <v/>
      </c>
      <c r="U1502" s="39" t="str">
        <f>IF(AND(Sheet1!X1709=Sheet1!Y1709,Sheet1!Y1709&lt;&gt;0),Sheet1!X1709,IF(AND(Sheet1!X1709&lt;&gt;Sheet1!Y1709,Sheet1!Y1709&lt;&gt;0),Sheet1!X1709&amp;"~"&amp;Sheet1!Y1709,""))</f>
        <v/>
      </c>
      <c r="V1502" s="21" t="str">
        <f>IFERROR(VLOOKUP(Sheet1!XAA,配置检查表!$Y:$Z,2,FALSE),"")</f>
        <v/>
      </c>
      <c r="W1502" s="21" t="str">
        <f>IF(AND(Sheet1!AC1709=Sheet1!AD1709,Sheet1!AD1709&lt;&gt;0),Sheet1!AC1709,IF(AND(Sheet1!AC1709&lt;&gt;Sheet1!AD1709,Sheet1!AD1709&lt;&gt;0),Sheet1!AC1709&amp;"~"&amp;Sheet1!AD1709,""))</f>
        <v/>
      </c>
    </row>
    <row r="1503" spans="1:23">
      <c r="A1503" s="3">
        <v>40085</v>
      </c>
      <c r="B1503" s="3" t="s">
        <v>2521</v>
      </c>
      <c r="C1503" s="3" t="s">
        <v>2522</v>
      </c>
      <c r="D1503" s="21" t="str">
        <f>IF(OR(Sheet1!I1506&lt;&gt;Sheet1!AF1506,Sheet1!AG1506&lt;&gt;Sheet1!J1506),"有影响","-")</f>
        <v>-</v>
      </c>
      <c r="E1503" s="21" t="str">
        <f>IF(OR(Sheet1!N1506&lt;&gt;Sheet1!AH1506,Sheet1!AI1506&lt;&gt;Sheet1!O1506),"有影响","-")</f>
        <v>-</v>
      </c>
      <c r="F1503" s="21" t="str">
        <f>IF(OR(Sheet1!S1506&lt;&gt;Sheet1!AJ1506,Sheet1!AK1506&lt;&gt;Sheet1!T1506),"有影响","-")</f>
        <v>-</v>
      </c>
      <c r="G1503" s="21" t="str">
        <f>IF(OR(Sheet1!X1506&lt;&gt;Sheet1!AL1506,Sheet1!AM1506&lt;&gt;Sheet1!Y1506),"有影响","-")</f>
        <v>-</v>
      </c>
      <c r="H1503" s="21" t="str">
        <f>IF(OR(Sheet1!AC1506&lt;&gt;Sheet1!AN1506,Sheet1!AO1506&lt;&gt;Sheet1!AD1506),"有影响","-")</f>
        <v>-</v>
      </c>
      <c r="I1503" s="21" t="str">
        <f>IF(Sheet1!G1506=0,"出错","-")</f>
        <v>-</v>
      </c>
      <c r="J1503" s="21" t="str">
        <f>IF(AND(Sheet1!G1506=0,Sheet1!L1506&lt;&gt;0),"出错","-")</f>
        <v>-</v>
      </c>
      <c r="K1503" s="21" t="str">
        <f>IF(AND(Sheet1!G1506=0,Sheet1!L1506=0,Sheet1!Q1506&lt;&gt;0),"出错","-")</f>
        <v>-</v>
      </c>
      <c r="L1503" s="21" t="str">
        <f>IF(AND(Sheet1!G1506=0,Sheet1!L1506=0,Sheet1!Q1506=0,Sheet1!V1506&lt;&gt;0),"出错","-")</f>
        <v>-</v>
      </c>
      <c r="M1503" s="21" t="str">
        <f>IF(AND(Sheet1!G1506=0,Sheet1!L1506=0,Sheet1!Q1506=0,Sheet1!V1506=0,Sheet1!AA1506&lt;&gt;0),"出错","-")</f>
        <v>-</v>
      </c>
      <c r="N1503" s="21" t="str">
        <f>IFERROR(VLOOKUP(Sheet1!G1506,配置检查表!$Y:$Z,2,FALSE),"")</f>
        <v>精灵魂珠</v>
      </c>
      <c r="O1503" s="21" t="str">
        <f>IF(AND(Sheet1!I1506=Sheet1!J1506,Sheet1!J1506&lt;&gt;0),Sheet1!I1506,IF(AND(Sheet1!I1506&lt;&gt;Sheet1!J1506,Sheet1!J1506&lt;&gt;0),Sheet1!I1506&amp;"~"&amp;Sheet1!J1506,""))</f>
        <v>39~58</v>
      </c>
      <c r="P1503" s="21" t="str">
        <f>IFERROR(VLOOKUP(Sheet1!L1506,配置检查表!$Y:$Z,2,FALSE),"")</f>
        <v>星屑（值）</v>
      </c>
      <c r="Q1503" s="21" t="str">
        <f>IF(AND(Sheet1!N1506=Sheet1!O1506,Sheet1!O1506&lt;&gt;0),Sheet1!N1506,IF(AND(Sheet1!N1506&lt;&gt;Sheet1!O1506,Sheet1!O1506&lt;&gt;0),Sheet1!N1506&amp;"~"&amp;Sheet1!O1506,""))</f>
        <v>78~116</v>
      </c>
      <c r="R1503" s="21" t="str">
        <f>IFERROR(VLOOKUP(Sheet1!Q1506,配置检查表!$Y:$Z,2,FALSE),"")</f>
        <v/>
      </c>
      <c r="S1503" s="39" t="str">
        <f>IF(AND(Sheet1!S1710=Sheet1!T1710,Sheet1!T1710&lt;&gt;0),Sheet1!S1710,IF(AND(Sheet1!S1710&lt;&gt;Sheet1!T1710,Sheet1!T1710&lt;&gt;0),Sheet1!S1710&amp;"~"&amp;Sheet1!T1710,""))</f>
        <v/>
      </c>
      <c r="T1503" s="21" t="str">
        <f>IFERROR(VLOOKUP(Sheet1!V1506,配置检查表!$Y:$Z,2,FALSE),"")</f>
        <v/>
      </c>
      <c r="U1503" s="39" t="str">
        <f>IF(AND(Sheet1!X1710=Sheet1!Y1710,Sheet1!Y1710&lt;&gt;0),Sheet1!X1710,IF(AND(Sheet1!X1710&lt;&gt;Sheet1!Y1710,Sheet1!Y1710&lt;&gt;0),Sheet1!X1710&amp;"~"&amp;Sheet1!Y1710,""))</f>
        <v/>
      </c>
      <c r="V1503" s="21" t="str">
        <f>IFERROR(VLOOKUP(Sheet1!XAA,配置检查表!$Y:$Z,2,FALSE),"")</f>
        <v/>
      </c>
      <c r="W1503" s="21" t="str">
        <f>IF(AND(Sheet1!AC1710=Sheet1!AD1710,Sheet1!AD1710&lt;&gt;0),Sheet1!AC1710,IF(AND(Sheet1!AC1710&lt;&gt;Sheet1!AD1710,Sheet1!AD1710&lt;&gt;0),Sheet1!AC1710&amp;"~"&amp;Sheet1!AD1710,""))</f>
        <v/>
      </c>
    </row>
    <row r="1504" spans="1:23">
      <c r="A1504" s="3">
        <v>40086</v>
      </c>
      <c r="B1504" s="3" t="s">
        <v>2521</v>
      </c>
      <c r="C1504" s="3" t="s">
        <v>2522</v>
      </c>
      <c r="D1504" s="21" t="str">
        <f>IF(OR(Sheet1!I1507&lt;&gt;Sheet1!AF1507,Sheet1!AG1507&lt;&gt;Sheet1!J1507),"有影响","-")</f>
        <v>-</v>
      </c>
      <c r="E1504" s="21" t="str">
        <f>IF(OR(Sheet1!N1507&lt;&gt;Sheet1!AH1507,Sheet1!AI1507&lt;&gt;Sheet1!O1507),"有影响","-")</f>
        <v>-</v>
      </c>
      <c r="F1504" s="21" t="str">
        <f>IF(OR(Sheet1!S1507&lt;&gt;Sheet1!AJ1507,Sheet1!AK1507&lt;&gt;Sheet1!T1507),"有影响","-")</f>
        <v>-</v>
      </c>
      <c r="G1504" s="21" t="str">
        <f>IF(OR(Sheet1!X1507&lt;&gt;Sheet1!AL1507,Sheet1!AM1507&lt;&gt;Sheet1!Y1507),"有影响","-")</f>
        <v>-</v>
      </c>
      <c r="H1504" s="21" t="str">
        <f>IF(OR(Sheet1!AC1507&lt;&gt;Sheet1!AN1507,Sheet1!AO1507&lt;&gt;Sheet1!AD1507),"有影响","-")</f>
        <v>-</v>
      </c>
      <c r="I1504" s="21" t="str">
        <f>IF(Sheet1!G1507=0,"出错","-")</f>
        <v>-</v>
      </c>
      <c r="J1504" s="21" t="str">
        <f>IF(AND(Sheet1!G1507=0,Sheet1!L1507&lt;&gt;0),"出错","-")</f>
        <v>-</v>
      </c>
      <c r="K1504" s="21" t="str">
        <f>IF(AND(Sheet1!G1507=0,Sheet1!L1507=0,Sheet1!Q1507&lt;&gt;0),"出错","-")</f>
        <v>-</v>
      </c>
      <c r="L1504" s="21" t="str">
        <f>IF(AND(Sheet1!G1507=0,Sheet1!L1507=0,Sheet1!Q1507=0,Sheet1!V1507&lt;&gt;0),"出错","-")</f>
        <v>-</v>
      </c>
      <c r="M1504" s="21" t="str">
        <f>IF(AND(Sheet1!G1507=0,Sheet1!L1507=0,Sheet1!Q1507=0,Sheet1!V1507=0,Sheet1!AA1507&lt;&gt;0),"出错","-")</f>
        <v>-</v>
      </c>
      <c r="N1504" s="21" t="str">
        <f>IFERROR(VLOOKUP(Sheet1!G1507,配置检查表!$Y:$Z,2,FALSE),"")</f>
        <v>精灵魂珠</v>
      </c>
      <c r="O1504" s="21" t="str">
        <f>IF(AND(Sheet1!I1507=Sheet1!J1507,Sheet1!J1507&lt;&gt;0),Sheet1!I1507,IF(AND(Sheet1!I1507&lt;&gt;Sheet1!J1507,Sheet1!J1507&lt;&gt;0),Sheet1!I1507&amp;"~"&amp;Sheet1!J1507,""))</f>
        <v>42~63</v>
      </c>
      <c r="P1504" s="21" t="str">
        <f>IFERROR(VLOOKUP(Sheet1!L1507,配置检查表!$Y:$Z,2,FALSE),"")</f>
        <v>星屑（值）</v>
      </c>
      <c r="Q1504" s="21" t="str">
        <f>IF(AND(Sheet1!N1507=Sheet1!O1507,Sheet1!O1507&lt;&gt;0),Sheet1!N1507,IF(AND(Sheet1!N1507&lt;&gt;Sheet1!O1507,Sheet1!O1507&lt;&gt;0),Sheet1!N1507&amp;"~"&amp;Sheet1!O1507,""))</f>
        <v>84~126</v>
      </c>
      <c r="R1504" s="21" t="str">
        <f>IFERROR(VLOOKUP(Sheet1!Q1507,配置检查表!$Y:$Z,2,FALSE),"")</f>
        <v/>
      </c>
      <c r="S1504" s="39" t="str">
        <f>IF(AND(Sheet1!S1711=Sheet1!T1711,Sheet1!T1711&lt;&gt;0),Sheet1!S1711,IF(AND(Sheet1!S1711&lt;&gt;Sheet1!T1711,Sheet1!T1711&lt;&gt;0),Sheet1!S1711&amp;"~"&amp;Sheet1!T1711,""))</f>
        <v/>
      </c>
      <c r="T1504" s="21" t="str">
        <f>IFERROR(VLOOKUP(Sheet1!V1507,配置检查表!$Y:$Z,2,FALSE),"")</f>
        <v/>
      </c>
      <c r="U1504" s="39" t="str">
        <f>IF(AND(Sheet1!X1711=Sheet1!Y1711,Sheet1!Y1711&lt;&gt;0),Sheet1!X1711,IF(AND(Sheet1!X1711&lt;&gt;Sheet1!Y1711,Sheet1!Y1711&lt;&gt;0),Sheet1!X1711&amp;"~"&amp;Sheet1!Y1711,""))</f>
        <v/>
      </c>
      <c r="V1504" s="21" t="str">
        <f>IFERROR(VLOOKUP(Sheet1!XAA,配置检查表!$Y:$Z,2,FALSE),"")</f>
        <v/>
      </c>
      <c r="W1504" s="21" t="str">
        <f>IF(AND(Sheet1!AC1711=Sheet1!AD1711,Sheet1!AD1711&lt;&gt;0),Sheet1!AC1711,IF(AND(Sheet1!AC1711&lt;&gt;Sheet1!AD1711,Sheet1!AD1711&lt;&gt;0),Sheet1!AC1711&amp;"~"&amp;Sheet1!AD1711,""))</f>
        <v/>
      </c>
    </row>
    <row r="1505" spans="1:23">
      <c r="A1505" s="3">
        <v>40087</v>
      </c>
      <c r="B1505" s="3" t="s">
        <v>2521</v>
      </c>
      <c r="C1505" s="3" t="s">
        <v>2522</v>
      </c>
      <c r="D1505" s="21" t="str">
        <f>IF(OR(Sheet1!I1508&lt;&gt;Sheet1!AF1508,Sheet1!AG1508&lt;&gt;Sheet1!J1508),"有影响","-")</f>
        <v>-</v>
      </c>
      <c r="E1505" s="21" t="str">
        <f>IF(OR(Sheet1!N1508&lt;&gt;Sheet1!AH1508,Sheet1!AI1508&lt;&gt;Sheet1!O1508),"有影响","-")</f>
        <v>-</v>
      </c>
      <c r="F1505" s="21" t="str">
        <f>IF(OR(Sheet1!S1508&lt;&gt;Sheet1!AJ1508,Sheet1!AK1508&lt;&gt;Sheet1!T1508),"有影响","-")</f>
        <v>-</v>
      </c>
      <c r="G1505" s="21" t="str">
        <f>IF(OR(Sheet1!X1508&lt;&gt;Sheet1!AL1508,Sheet1!AM1508&lt;&gt;Sheet1!Y1508),"有影响","-")</f>
        <v>-</v>
      </c>
      <c r="H1505" s="21" t="str">
        <f>IF(OR(Sheet1!AC1508&lt;&gt;Sheet1!AN1508,Sheet1!AO1508&lt;&gt;Sheet1!AD1508),"有影响","-")</f>
        <v>-</v>
      </c>
      <c r="I1505" s="21" t="str">
        <f>IF(Sheet1!G1508=0,"出错","-")</f>
        <v>-</v>
      </c>
      <c r="J1505" s="21" t="str">
        <f>IF(AND(Sheet1!G1508=0,Sheet1!L1508&lt;&gt;0),"出错","-")</f>
        <v>-</v>
      </c>
      <c r="K1505" s="21" t="str">
        <f>IF(AND(Sheet1!G1508=0,Sheet1!L1508=0,Sheet1!Q1508&lt;&gt;0),"出错","-")</f>
        <v>-</v>
      </c>
      <c r="L1505" s="21" t="str">
        <f>IF(AND(Sheet1!G1508=0,Sheet1!L1508=0,Sheet1!Q1508=0,Sheet1!V1508&lt;&gt;0),"出错","-")</f>
        <v>-</v>
      </c>
      <c r="M1505" s="21" t="str">
        <f>IF(AND(Sheet1!G1508=0,Sheet1!L1508=0,Sheet1!Q1508=0,Sheet1!V1508=0,Sheet1!AA1508&lt;&gt;0),"出错","-")</f>
        <v>-</v>
      </c>
      <c r="N1505" s="21" t="str">
        <f>IFERROR(VLOOKUP(Sheet1!G1508,配置检查表!$Y:$Z,2,FALSE),"")</f>
        <v>精灵魂珠</v>
      </c>
      <c r="O1505" s="21" t="str">
        <f>IF(AND(Sheet1!I1508=Sheet1!J1508,Sheet1!J1508&lt;&gt;0),Sheet1!I1508,IF(AND(Sheet1!I1508&lt;&gt;Sheet1!J1508,Sheet1!J1508&lt;&gt;0),Sheet1!I1508&amp;"~"&amp;Sheet1!J1508,""))</f>
        <v>45~68</v>
      </c>
      <c r="P1505" s="21" t="str">
        <f>IFERROR(VLOOKUP(Sheet1!L1508,配置检查表!$Y:$Z,2,FALSE),"")</f>
        <v>星屑（值）</v>
      </c>
      <c r="Q1505" s="21" t="str">
        <f>IF(AND(Sheet1!N1508=Sheet1!O1508,Sheet1!O1508&lt;&gt;0),Sheet1!N1508,IF(AND(Sheet1!N1508&lt;&gt;Sheet1!O1508,Sheet1!O1508&lt;&gt;0),Sheet1!N1508&amp;"~"&amp;Sheet1!O1508,""))</f>
        <v>90~136</v>
      </c>
      <c r="R1505" s="21" t="str">
        <f>IFERROR(VLOOKUP(Sheet1!Q1508,配置检查表!$Y:$Z,2,FALSE),"")</f>
        <v/>
      </c>
      <c r="S1505" s="39" t="str">
        <f>IF(AND(Sheet1!S1712=Sheet1!T1712,Sheet1!T1712&lt;&gt;0),Sheet1!S1712,IF(AND(Sheet1!S1712&lt;&gt;Sheet1!T1712,Sheet1!T1712&lt;&gt;0),Sheet1!S1712&amp;"~"&amp;Sheet1!T1712,""))</f>
        <v/>
      </c>
      <c r="T1505" s="21" t="str">
        <f>IFERROR(VLOOKUP(Sheet1!V1508,配置检查表!$Y:$Z,2,FALSE),"")</f>
        <v/>
      </c>
      <c r="U1505" s="39" t="str">
        <f>IF(AND(Sheet1!X1712=Sheet1!Y1712,Sheet1!Y1712&lt;&gt;0),Sheet1!X1712,IF(AND(Sheet1!X1712&lt;&gt;Sheet1!Y1712,Sheet1!Y1712&lt;&gt;0),Sheet1!X1712&amp;"~"&amp;Sheet1!Y1712,""))</f>
        <v/>
      </c>
      <c r="V1505" s="21" t="str">
        <f>IFERROR(VLOOKUP(Sheet1!XAA,配置检查表!$Y:$Z,2,FALSE),"")</f>
        <v/>
      </c>
      <c r="W1505" s="21" t="str">
        <f>IF(AND(Sheet1!AC1712=Sheet1!AD1712,Sheet1!AD1712&lt;&gt;0),Sheet1!AC1712,IF(AND(Sheet1!AC1712&lt;&gt;Sheet1!AD1712,Sheet1!AD1712&lt;&gt;0),Sheet1!AC1712&amp;"~"&amp;Sheet1!AD1712,""))</f>
        <v/>
      </c>
    </row>
    <row r="1506" spans="1:23">
      <c r="A1506" s="3">
        <v>40088</v>
      </c>
      <c r="B1506" s="3" t="s">
        <v>2521</v>
      </c>
      <c r="C1506" s="3" t="s">
        <v>2522</v>
      </c>
      <c r="D1506" s="21" t="str">
        <f>IF(OR(Sheet1!I1509&lt;&gt;Sheet1!AF1509,Sheet1!AG1509&lt;&gt;Sheet1!J1509),"有影响","-")</f>
        <v>-</v>
      </c>
      <c r="E1506" s="21" t="str">
        <f>IF(OR(Sheet1!N1509&lt;&gt;Sheet1!AH1509,Sheet1!AI1509&lt;&gt;Sheet1!O1509),"有影响","-")</f>
        <v>-</v>
      </c>
      <c r="F1506" s="21" t="str">
        <f>IF(OR(Sheet1!S1509&lt;&gt;Sheet1!AJ1509,Sheet1!AK1509&lt;&gt;Sheet1!T1509),"有影响","-")</f>
        <v>-</v>
      </c>
      <c r="G1506" s="21" t="str">
        <f>IF(OR(Sheet1!X1509&lt;&gt;Sheet1!AL1509,Sheet1!AM1509&lt;&gt;Sheet1!Y1509),"有影响","-")</f>
        <v>-</v>
      </c>
      <c r="H1506" s="21" t="str">
        <f>IF(OR(Sheet1!AC1509&lt;&gt;Sheet1!AN1509,Sheet1!AO1509&lt;&gt;Sheet1!AD1509),"有影响","-")</f>
        <v>-</v>
      </c>
      <c r="I1506" s="21" t="str">
        <f>IF(Sheet1!G1509=0,"出错","-")</f>
        <v>-</v>
      </c>
      <c r="J1506" s="21" t="str">
        <f>IF(AND(Sheet1!G1509=0,Sheet1!L1509&lt;&gt;0),"出错","-")</f>
        <v>-</v>
      </c>
      <c r="K1506" s="21" t="str">
        <f>IF(AND(Sheet1!G1509=0,Sheet1!L1509=0,Sheet1!Q1509&lt;&gt;0),"出错","-")</f>
        <v>-</v>
      </c>
      <c r="L1506" s="21" t="str">
        <f>IF(AND(Sheet1!G1509=0,Sheet1!L1509=0,Sheet1!Q1509=0,Sheet1!V1509&lt;&gt;0),"出错","-")</f>
        <v>-</v>
      </c>
      <c r="M1506" s="21" t="str">
        <f>IF(AND(Sheet1!G1509=0,Sheet1!L1509=0,Sheet1!Q1509=0,Sheet1!V1509=0,Sheet1!AA1509&lt;&gt;0),"出错","-")</f>
        <v>-</v>
      </c>
      <c r="N1506" s="21" t="str">
        <f>IFERROR(VLOOKUP(Sheet1!G1509,配置检查表!$Y:$Z,2,FALSE),"")</f>
        <v>精灵魂珠</v>
      </c>
      <c r="O1506" s="21" t="str">
        <f>IF(AND(Sheet1!I1509=Sheet1!J1509,Sheet1!J1509&lt;&gt;0),Sheet1!I1509,IF(AND(Sheet1!I1509&lt;&gt;Sheet1!J1509,Sheet1!J1509&lt;&gt;0),Sheet1!I1509&amp;"~"&amp;Sheet1!J1509,""))</f>
        <v>49~73</v>
      </c>
      <c r="P1506" s="21" t="str">
        <f>IFERROR(VLOOKUP(Sheet1!L1509,配置检查表!$Y:$Z,2,FALSE),"")</f>
        <v>星屑（值）</v>
      </c>
      <c r="Q1506" s="21" t="str">
        <f>IF(AND(Sheet1!N1509=Sheet1!O1509,Sheet1!O1509&lt;&gt;0),Sheet1!N1509,IF(AND(Sheet1!N1509&lt;&gt;Sheet1!O1509,Sheet1!O1509&lt;&gt;0),Sheet1!N1509&amp;"~"&amp;Sheet1!O1509,""))</f>
        <v>98~146</v>
      </c>
      <c r="R1506" s="21" t="str">
        <f>IFERROR(VLOOKUP(Sheet1!Q1509,配置检查表!$Y:$Z,2,FALSE),"")</f>
        <v/>
      </c>
      <c r="S1506" s="39" t="str">
        <f>IF(AND(Sheet1!S1713=Sheet1!T1713,Sheet1!T1713&lt;&gt;0),Sheet1!S1713,IF(AND(Sheet1!S1713&lt;&gt;Sheet1!T1713,Sheet1!T1713&lt;&gt;0),Sheet1!S1713&amp;"~"&amp;Sheet1!T1713,""))</f>
        <v/>
      </c>
      <c r="T1506" s="21" t="str">
        <f>IFERROR(VLOOKUP(Sheet1!V1509,配置检查表!$Y:$Z,2,FALSE),"")</f>
        <v/>
      </c>
      <c r="U1506" s="39" t="str">
        <f>IF(AND(Sheet1!X1713=Sheet1!Y1713,Sheet1!Y1713&lt;&gt;0),Sheet1!X1713,IF(AND(Sheet1!X1713&lt;&gt;Sheet1!Y1713,Sheet1!Y1713&lt;&gt;0),Sheet1!X1713&amp;"~"&amp;Sheet1!Y1713,""))</f>
        <v/>
      </c>
      <c r="V1506" s="21" t="str">
        <f>IFERROR(VLOOKUP(Sheet1!XAA,配置检查表!$Y:$Z,2,FALSE),"")</f>
        <v/>
      </c>
      <c r="W1506" s="21" t="str">
        <f>IF(AND(Sheet1!AC1713=Sheet1!AD1713,Sheet1!AD1713&lt;&gt;0),Sheet1!AC1713,IF(AND(Sheet1!AC1713&lt;&gt;Sheet1!AD1713,Sheet1!AD1713&lt;&gt;0),Sheet1!AC1713&amp;"~"&amp;Sheet1!AD1713,""))</f>
        <v/>
      </c>
    </row>
    <row r="1507" spans="1:23">
      <c r="A1507" s="3">
        <v>40089</v>
      </c>
      <c r="B1507" s="3" t="s">
        <v>2521</v>
      </c>
      <c r="C1507" s="3" t="s">
        <v>2522</v>
      </c>
      <c r="D1507" s="21" t="str">
        <f>IF(OR(Sheet1!I1510&lt;&gt;Sheet1!AF1510,Sheet1!AG1510&lt;&gt;Sheet1!J1510),"有影响","-")</f>
        <v>-</v>
      </c>
      <c r="E1507" s="21" t="str">
        <f>IF(OR(Sheet1!N1510&lt;&gt;Sheet1!AH1510,Sheet1!AI1510&lt;&gt;Sheet1!O1510),"有影响","-")</f>
        <v>-</v>
      </c>
      <c r="F1507" s="21" t="str">
        <f>IF(OR(Sheet1!S1510&lt;&gt;Sheet1!AJ1510,Sheet1!AK1510&lt;&gt;Sheet1!T1510),"有影响","-")</f>
        <v>-</v>
      </c>
      <c r="G1507" s="21" t="str">
        <f>IF(OR(Sheet1!X1510&lt;&gt;Sheet1!AL1510,Sheet1!AM1510&lt;&gt;Sheet1!Y1510),"有影响","-")</f>
        <v>-</v>
      </c>
      <c r="H1507" s="21" t="str">
        <f>IF(OR(Sheet1!AC1510&lt;&gt;Sheet1!AN1510,Sheet1!AO1510&lt;&gt;Sheet1!AD1510),"有影响","-")</f>
        <v>-</v>
      </c>
      <c r="I1507" s="21" t="str">
        <f>IF(Sheet1!G1510=0,"出错","-")</f>
        <v>-</v>
      </c>
      <c r="J1507" s="21" t="str">
        <f>IF(AND(Sheet1!G1510=0,Sheet1!L1510&lt;&gt;0),"出错","-")</f>
        <v>-</v>
      </c>
      <c r="K1507" s="21" t="str">
        <f>IF(AND(Sheet1!G1510=0,Sheet1!L1510=0,Sheet1!Q1510&lt;&gt;0),"出错","-")</f>
        <v>-</v>
      </c>
      <c r="L1507" s="21" t="str">
        <f>IF(AND(Sheet1!G1510=0,Sheet1!L1510=0,Sheet1!Q1510=0,Sheet1!V1510&lt;&gt;0),"出错","-")</f>
        <v>-</v>
      </c>
      <c r="M1507" s="21" t="str">
        <f>IF(AND(Sheet1!G1510=0,Sheet1!L1510=0,Sheet1!Q1510=0,Sheet1!V1510=0,Sheet1!AA1510&lt;&gt;0),"出错","-")</f>
        <v>-</v>
      </c>
      <c r="N1507" s="21" t="str">
        <f>IFERROR(VLOOKUP(Sheet1!G1510,配置检查表!$Y:$Z,2,FALSE),"")</f>
        <v>精灵魂珠</v>
      </c>
      <c r="O1507" s="21" t="str">
        <f>IF(AND(Sheet1!I1510=Sheet1!J1510,Sheet1!J1510&lt;&gt;0),Sheet1!I1510,IF(AND(Sheet1!I1510&lt;&gt;Sheet1!J1510,Sheet1!J1510&lt;&gt;0),Sheet1!I1510&amp;"~"&amp;Sheet1!J1510,""))</f>
        <v>39~58</v>
      </c>
      <c r="P1507" s="21" t="str">
        <f>IFERROR(VLOOKUP(Sheet1!L1510,配置检查表!$Y:$Z,2,FALSE),"")</f>
        <v>星屑（值）</v>
      </c>
      <c r="Q1507" s="21" t="str">
        <f>IF(AND(Sheet1!N1510=Sheet1!O1510,Sheet1!O1510&lt;&gt;0),Sheet1!N1510,IF(AND(Sheet1!N1510&lt;&gt;Sheet1!O1510,Sheet1!O1510&lt;&gt;0),Sheet1!N1510&amp;"~"&amp;Sheet1!O1510,""))</f>
        <v>78~116</v>
      </c>
      <c r="R1507" s="21" t="str">
        <f>IFERROR(VLOOKUP(Sheet1!Q1510,配置检查表!$Y:$Z,2,FALSE),"")</f>
        <v/>
      </c>
      <c r="S1507" s="39" t="str">
        <f>IF(AND(Sheet1!S1714=Sheet1!T1714,Sheet1!T1714&lt;&gt;0),Sheet1!S1714,IF(AND(Sheet1!S1714&lt;&gt;Sheet1!T1714,Sheet1!T1714&lt;&gt;0),Sheet1!S1714&amp;"~"&amp;Sheet1!T1714,""))</f>
        <v/>
      </c>
      <c r="T1507" s="21" t="str">
        <f>IFERROR(VLOOKUP(Sheet1!V1510,配置检查表!$Y:$Z,2,FALSE),"")</f>
        <v/>
      </c>
      <c r="U1507" s="39" t="str">
        <f>IF(AND(Sheet1!X1714=Sheet1!Y1714,Sheet1!Y1714&lt;&gt;0),Sheet1!X1714,IF(AND(Sheet1!X1714&lt;&gt;Sheet1!Y1714,Sheet1!Y1714&lt;&gt;0),Sheet1!X1714&amp;"~"&amp;Sheet1!Y1714,""))</f>
        <v/>
      </c>
      <c r="V1507" s="21" t="str">
        <f>IFERROR(VLOOKUP(Sheet1!XAA,配置检查表!$Y:$Z,2,FALSE),"")</f>
        <v/>
      </c>
      <c r="W1507" s="21" t="str">
        <f>IF(AND(Sheet1!AC1714=Sheet1!AD1714,Sheet1!AD1714&lt;&gt;0),Sheet1!AC1714,IF(AND(Sheet1!AC1714&lt;&gt;Sheet1!AD1714,Sheet1!AD1714&lt;&gt;0),Sheet1!AC1714&amp;"~"&amp;Sheet1!AD1714,""))</f>
        <v/>
      </c>
    </row>
    <row r="1508" spans="1:23">
      <c r="A1508" s="3">
        <v>40090</v>
      </c>
      <c r="B1508" s="3" t="s">
        <v>2521</v>
      </c>
      <c r="C1508" s="3" t="s">
        <v>2522</v>
      </c>
      <c r="D1508" s="21" t="str">
        <f>IF(OR(Sheet1!I1511&lt;&gt;Sheet1!AF1511,Sheet1!AG1511&lt;&gt;Sheet1!J1511),"有影响","-")</f>
        <v>-</v>
      </c>
      <c r="E1508" s="21" t="str">
        <f>IF(OR(Sheet1!N1511&lt;&gt;Sheet1!AH1511,Sheet1!AI1511&lt;&gt;Sheet1!O1511),"有影响","-")</f>
        <v>-</v>
      </c>
      <c r="F1508" s="21" t="str">
        <f>IF(OR(Sheet1!S1511&lt;&gt;Sheet1!AJ1511,Sheet1!AK1511&lt;&gt;Sheet1!T1511),"有影响","-")</f>
        <v>-</v>
      </c>
      <c r="G1508" s="21" t="str">
        <f>IF(OR(Sheet1!X1511&lt;&gt;Sheet1!AL1511,Sheet1!AM1511&lt;&gt;Sheet1!Y1511),"有影响","-")</f>
        <v>-</v>
      </c>
      <c r="H1508" s="21" t="str">
        <f>IF(OR(Sheet1!AC1511&lt;&gt;Sheet1!AN1511,Sheet1!AO1511&lt;&gt;Sheet1!AD1511),"有影响","-")</f>
        <v>-</v>
      </c>
      <c r="I1508" s="21" t="str">
        <f>IF(Sheet1!G1511=0,"出错","-")</f>
        <v>-</v>
      </c>
      <c r="J1508" s="21" t="str">
        <f>IF(AND(Sheet1!G1511=0,Sheet1!L1511&lt;&gt;0),"出错","-")</f>
        <v>-</v>
      </c>
      <c r="K1508" s="21" t="str">
        <f>IF(AND(Sheet1!G1511=0,Sheet1!L1511=0,Sheet1!Q1511&lt;&gt;0),"出错","-")</f>
        <v>-</v>
      </c>
      <c r="L1508" s="21" t="str">
        <f>IF(AND(Sheet1!G1511=0,Sheet1!L1511=0,Sheet1!Q1511=0,Sheet1!V1511&lt;&gt;0),"出错","-")</f>
        <v>-</v>
      </c>
      <c r="M1508" s="21" t="str">
        <f>IF(AND(Sheet1!G1511=0,Sheet1!L1511=0,Sheet1!Q1511=0,Sheet1!V1511=0,Sheet1!AA1511&lt;&gt;0),"出错","-")</f>
        <v>-</v>
      </c>
      <c r="N1508" s="21" t="str">
        <f>IFERROR(VLOOKUP(Sheet1!G1511,配置检查表!$Y:$Z,2,FALSE),"")</f>
        <v>精灵魂珠</v>
      </c>
      <c r="O1508" s="21" t="str">
        <f>IF(AND(Sheet1!I1511=Sheet1!J1511,Sheet1!J1511&lt;&gt;0),Sheet1!I1511,IF(AND(Sheet1!I1511&lt;&gt;Sheet1!J1511,Sheet1!J1511&lt;&gt;0),Sheet1!I1511&amp;"~"&amp;Sheet1!J1511,""))</f>
        <v>42~63</v>
      </c>
      <c r="P1508" s="21" t="str">
        <f>IFERROR(VLOOKUP(Sheet1!L1511,配置检查表!$Y:$Z,2,FALSE),"")</f>
        <v>星屑（值）</v>
      </c>
      <c r="Q1508" s="21" t="str">
        <f>IF(AND(Sheet1!N1511=Sheet1!O1511,Sheet1!O1511&lt;&gt;0),Sheet1!N1511,IF(AND(Sheet1!N1511&lt;&gt;Sheet1!O1511,Sheet1!O1511&lt;&gt;0),Sheet1!N1511&amp;"~"&amp;Sheet1!O1511,""))</f>
        <v>84~126</v>
      </c>
      <c r="R1508" s="21" t="str">
        <f>IFERROR(VLOOKUP(Sheet1!Q1511,配置检查表!$Y:$Z,2,FALSE),"")</f>
        <v/>
      </c>
      <c r="S1508" s="39" t="str">
        <f>IF(AND(Sheet1!S1715=Sheet1!T1715,Sheet1!T1715&lt;&gt;0),Sheet1!S1715,IF(AND(Sheet1!S1715&lt;&gt;Sheet1!T1715,Sheet1!T1715&lt;&gt;0),Sheet1!S1715&amp;"~"&amp;Sheet1!T1715,""))</f>
        <v/>
      </c>
      <c r="T1508" s="21" t="str">
        <f>IFERROR(VLOOKUP(Sheet1!V1511,配置检查表!$Y:$Z,2,FALSE),"")</f>
        <v/>
      </c>
      <c r="U1508" s="39" t="str">
        <f>IF(AND(Sheet1!X1715=Sheet1!Y1715,Sheet1!Y1715&lt;&gt;0),Sheet1!X1715,IF(AND(Sheet1!X1715&lt;&gt;Sheet1!Y1715,Sheet1!Y1715&lt;&gt;0),Sheet1!X1715&amp;"~"&amp;Sheet1!Y1715,""))</f>
        <v/>
      </c>
      <c r="V1508" s="21" t="str">
        <f>IFERROR(VLOOKUP(Sheet1!XAA,配置检查表!$Y:$Z,2,FALSE),"")</f>
        <v/>
      </c>
      <c r="W1508" s="21" t="str">
        <f>IF(AND(Sheet1!AC1715=Sheet1!AD1715,Sheet1!AD1715&lt;&gt;0),Sheet1!AC1715,IF(AND(Sheet1!AC1715&lt;&gt;Sheet1!AD1715,Sheet1!AD1715&lt;&gt;0),Sheet1!AC1715&amp;"~"&amp;Sheet1!AD1715,""))</f>
        <v/>
      </c>
    </row>
    <row r="1509" spans="1:23">
      <c r="A1509" s="3">
        <v>40091</v>
      </c>
      <c r="B1509" s="3" t="s">
        <v>2521</v>
      </c>
      <c r="C1509" s="3" t="s">
        <v>2522</v>
      </c>
      <c r="D1509" s="21" t="str">
        <f>IF(OR(Sheet1!I1512&lt;&gt;Sheet1!AF1512,Sheet1!AG1512&lt;&gt;Sheet1!J1512),"有影响","-")</f>
        <v>-</v>
      </c>
      <c r="E1509" s="21" t="str">
        <f>IF(OR(Sheet1!N1512&lt;&gt;Sheet1!AH1512,Sheet1!AI1512&lt;&gt;Sheet1!O1512),"有影响","-")</f>
        <v>-</v>
      </c>
      <c r="F1509" s="21" t="str">
        <f>IF(OR(Sheet1!S1512&lt;&gt;Sheet1!AJ1512,Sheet1!AK1512&lt;&gt;Sheet1!T1512),"有影响","-")</f>
        <v>-</v>
      </c>
      <c r="G1509" s="21" t="str">
        <f>IF(OR(Sheet1!X1512&lt;&gt;Sheet1!AL1512,Sheet1!AM1512&lt;&gt;Sheet1!Y1512),"有影响","-")</f>
        <v>-</v>
      </c>
      <c r="H1509" s="21" t="str">
        <f>IF(OR(Sheet1!AC1512&lt;&gt;Sheet1!AN1512,Sheet1!AO1512&lt;&gt;Sheet1!AD1512),"有影响","-")</f>
        <v>-</v>
      </c>
      <c r="I1509" s="21" t="str">
        <f>IF(Sheet1!G1512=0,"出错","-")</f>
        <v>-</v>
      </c>
      <c r="J1509" s="21" t="str">
        <f>IF(AND(Sheet1!G1512=0,Sheet1!L1512&lt;&gt;0),"出错","-")</f>
        <v>-</v>
      </c>
      <c r="K1509" s="21" t="str">
        <f>IF(AND(Sheet1!G1512=0,Sheet1!L1512=0,Sheet1!Q1512&lt;&gt;0),"出错","-")</f>
        <v>-</v>
      </c>
      <c r="L1509" s="21" t="str">
        <f>IF(AND(Sheet1!G1512=0,Sheet1!L1512=0,Sheet1!Q1512=0,Sheet1!V1512&lt;&gt;0),"出错","-")</f>
        <v>-</v>
      </c>
      <c r="M1509" s="21" t="str">
        <f>IF(AND(Sheet1!G1512=0,Sheet1!L1512=0,Sheet1!Q1512=0,Sheet1!V1512=0,Sheet1!AA1512&lt;&gt;0),"出错","-")</f>
        <v>-</v>
      </c>
      <c r="N1509" s="21" t="str">
        <f>IFERROR(VLOOKUP(Sheet1!G1512,配置检查表!$Y:$Z,2,FALSE),"")</f>
        <v>精灵魂珠</v>
      </c>
      <c r="O1509" s="21" t="str">
        <f>IF(AND(Sheet1!I1512=Sheet1!J1512,Sheet1!J1512&lt;&gt;0),Sheet1!I1512,IF(AND(Sheet1!I1512&lt;&gt;Sheet1!J1512,Sheet1!J1512&lt;&gt;0),Sheet1!I1512&amp;"~"&amp;Sheet1!J1512,""))</f>
        <v>45~68</v>
      </c>
      <c r="P1509" s="21" t="str">
        <f>IFERROR(VLOOKUP(Sheet1!L1512,配置检查表!$Y:$Z,2,FALSE),"")</f>
        <v>星屑（值）</v>
      </c>
      <c r="Q1509" s="21" t="str">
        <f>IF(AND(Sheet1!N1512=Sheet1!O1512,Sheet1!O1512&lt;&gt;0),Sheet1!N1512,IF(AND(Sheet1!N1512&lt;&gt;Sheet1!O1512,Sheet1!O1512&lt;&gt;0),Sheet1!N1512&amp;"~"&amp;Sheet1!O1512,""))</f>
        <v>90~136</v>
      </c>
      <c r="R1509" s="21" t="str">
        <f>IFERROR(VLOOKUP(Sheet1!Q1512,配置检查表!$Y:$Z,2,FALSE),"")</f>
        <v/>
      </c>
      <c r="S1509" s="39" t="str">
        <f>IF(AND(Sheet1!S1716=Sheet1!T1716,Sheet1!T1716&lt;&gt;0),Sheet1!S1716,IF(AND(Sheet1!S1716&lt;&gt;Sheet1!T1716,Sheet1!T1716&lt;&gt;0),Sheet1!S1716&amp;"~"&amp;Sheet1!T1716,""))</f>
        <v/>
      </c>
      <c r="T1509" s="21" t="str">
        <f>IFERROR(VLOOKUP(Sheet1!V1512,配置检查表!$Y:$Z,2,FALSE),"")</f>
        <v/>
      </c>
      <c r="U1509" s="39" t="str">
        <f>IF(AND(Sheet1!X1716=Sheet1!Y1716,Sheet1!Y1716&lt;&gt;0),Sheet1!X1716,IF(AND(Sheet1!X1716&lt;&gt;Sheet1!Y1716,Sheet1!Y1716&lt;&gt;0),Sheet1!X1716&amp;"~"&amp;Sheet1!Y1716,""))</f>
        <v/>
      </c>
      <c r="V1509" s="21" t="str">
        <f>IFERROR(VLOOKUP(Sheet1!XAA,配置检查表!$Y:$Z,2,FALSE),"")</f>
        <v/>
      </c>
      <c r="W1509" s="21" t="str">
        <f>IF(AND(Sheet1!AC1716=Sheet1!AD1716,Sheet1!AD1716&lt;&gt;0),Sheet1!AC1716,IF(AND(Sheet1!AC1716&lt;&gt;Sheet1!AD1716,Sheet1!AD1716&lt;&gt;0),Sheet1!AC1716&amp;"~"&amp;Sheet1!AD1716,""))</f>
        <v/>
      </c>
    </row>
    <row r="1510" spans="1:23">
      <c r="A1510" s="3">
        <v>40092</v>
      </c>
      <c r="B1510" s="3" t="s">
        <v>2521</v>
      </c>
      <c r="C1510" s="3" t="s">
        <v>2522</v>
      </c>
      <c r="D1510" s="21" t="str">
        <f>IF(OR(Sheet1!I1513&lt;&gt;Sheet1!AF1513,Sheet1!AG1513&lt;&gt;Sheet1!J1513),"有影响","-")</f>
        <v>-</v>
      </c>
      <c r="E1510" s="21" t="str">
        <f>IF(OR(Sheet1!N1513&lt;&gt;Sheet1!AH1513,Sheet1!AI1513&lt;&gt;Sheet1!O1513),"有影响","-")</f>
        <v>-</v>
      </c>
      <c r="F1510" s="21" t="str">
        <f>IF(OR(Sheet1!S1513&lt;&gt;Sheet1!AJ1513,Sheet1!AK1513&lt;&gt;Sheet1!T1513),"有影响","-")</f>
        <v>-</v>
      </c>
      <c r="G1510" s="21" t="str">
        <f>IF(OR(Sheet1!X1513&lt;&gt;Sheet1!AL1513,Sheet1!AM1513&lt;&gt;Sheet1!Y1513),"有影响","-")</f>
        <v>-</v>
      </c>
      <c r="H1510" s="21" t="str">
        <f>IF(OR(Sheet1!AC1513&lt;&gt;Sheet1!AN1513,Sheet1!AO1513&lt;&gt;Sheet1!AD1513),"有影响","-")</f>
        <v>-</v>
      </c>
      <c r="I1510" s="21" t="str">
        <f>IF(Sheet1!G1513=0,"出错","-")</f>
        <v>-</v>
      </c>
      <c r="J1510" s="21" t="str">
        <f>IF(AND(Sheet1!G1513=0,Sheet1!L1513&lt;&gt;0),"出错","-")</f>
        <v>-</v>
      </c>
      <c r="K1510" s="21" t="str">
        <f>IF(AND(Sheet1!G1513=0,Sheet1!L1513=0,Sheet1!Q1513&lt;&gt;0),"出错","-")</f>
        <v>-</v>
      </c>
      <c r="L1510" s="21" t="str">
        <f>IF(AND(Sheet1!G1513=0,Sheet1!L1513=0,Sheet1!Q1513=0,Sheet1!V1513&lt;&gt;0),"出错","-")</f>
        <v>-</v>
      </c>
      <c r="M1510" s="21" t="str">
        <f>IF(AND(Sheet1!G1513=0,Sheet1!L1513=0,Sheet1!Q1513=0,Sheet1!V1513=0,Sheet1!AA1513&lt;&gt;0),"出错","-")</f>
        <v>-</v>
      </c>
      <c r="N1510" s="21" t="str">
        <f>IFERROR(VLOOKUP(Sheet1!G1513,配置检查表!$Y:$Z,2,FALSE),"")</f>
        <v>精灵魂珠</v>
      </c>
      <c r="O1510" s="21" t="str">
        <f>IF(AND(Sheet1!I1513=Sheet1!J1513,Sheet1!J1513&lt;&gt;0),Sheet1!I1513,IF(AND(Sheet1!I1513&lt;&gt;Sheet1!J1513,Sheet1!J1513&lt;&gt;0),Sheet1!I1513&amp;"~"&amp;Sheet1!J1513,""))</f>
        <v>49~73</v>
      </c>
      <c r="P1510" s="21" t="str">
        <f>IFERROR(VLOOKUP(Sheet1!L1513,配置检查表!$Y:$Z,2,FALSE),"")</f>
        <v>星屑（值）</v>
      </c>
      <c r="Q1510" s="21" t="str">
        <f>IF(AND(Sheet1!N1513=Sheet1!O1513,Sheet1!O1513&lt;&gt;0),Sheet1!N1513,IF(AND(Sheet1!N1513&lt;&gt;Sheet1!O1513,Sheet1!O1513&lt;&gt;0),Sheet1!N1513&amp;"~"&amp;Sheet1!O1513,""))</f>
        <v>98~146</v>
      </c>
      <c r="R1510" s="21" t="str">
        <f>IFERROR(VLOOKUP(Sheet1!Q1513,配置检查表!$Y:$Z,2,FALSE),"")</f>
        <v/>
      </c>
      <c r="S1510" s="39" t="str">
        <f>IF(AND(Sheet1!S1717=Sheet1!T1717,Sheet1!T1717&lt;&gt;0),Sheet1!S1717,IF(AND(Sheet1!S1717&lt;&gt;Sheet1!T1717,Sheet1!T1717&lt;&gt;0),Sheet1!S1717&amp;"~"&amp;Sheet1!T1717,""))</f>
        <v/>
      </c>
      <c r="T1510" s="21" t="str">
        <f>IFERROR(VLOOKUP(Sheet1!V1513,配置检查表!$Y:$Z,2,FALSE),"")</f>
        <v/>
      </c>
      <c r="U1510" s="39" t="str">
        <f>IF(AND(Sheet1!X1717=Sheet1!Y1717,Sheet1!Y1717&lt;&gt;0),Sheet1!X1717,IF(AND(Sheet1!X1717&lt;&gt;Sheet1!Y1717,Sheet1!Y1717&lt;&gt;0),Sheet1!X1717&amp;"~"&amp;Sheet1!Y1717,""))</f>
        <v/>
      </c>
      <c r="V1510" s="21" t="str">
        <f>IFERROR(VLOOKUP(Sheet1!XAA,配置检查表!$Y:$Z,2,FALSE),"")</f>
        <v/>
      </c>
      <c r="W1510" s="21" t="str">
        <f>IF(AND(Sheet1!AC1717=Sheet1!AD1717,Sheet1!AD1717&lt;&gt;0),Sheet1!AC1717,IF(AND(Sheet1!AC1717&lt;&gt;Sheet1!AD1717,Sheet1!AD1717&lt;&gt;0),Sheet1!AC1717&amp;"~"&amp;Sheet1!AD1717,""))</f>
        <v/>
      </c>
    </row>
    <row r="1511" spans="1:23">
      <c r="A1511" s="3">
        <v>40093</v>
      </c>
      <c r="B1511" s="3" t="s">
        <v>2521</v>
      </c>
      <c r="C1511" s="3" t="s">
        <v>2522</v>
      </c>
      <c r="D1511" s="21" t="str">
        <f>IF(OR(Sheet1!I1514&lt;&gt;Sheet1!AF1514,Sheet1!AG1514&lt;&gt;Sheet1!J1514),"有影响","-")</f>
        <v>-</v>
      </c>
      <c r="E1511" s="21" t="str">
        <f>IF(OR(Sheet1!N1514&lt;&gt;Sheet1!AH1514,Sheet1!AI1514&lt;&gt;Sheet1!O1514),"有影响","-")</f>
        <v>-</v>
      </c>
      <c r="F1511" s="21" t="str">
        <f>IF(OR(Sheet1!S1514&lt;&gt;Sheet1!AJ1514,Sheet1!AK1514&lt;&gt;Sheet1!T1514),"有影响","-")</f>
        <v>-</v>
      </c>
      <c r="G1511" s="21" t="str">
        <f>IF(OR(Sheet1!X1514&lt;&gt;Sheet1!AL1514,Sheet1!AM1514&lt;&gt;Sheet1!Y1514),"有影响","-")</f>
        <v>-</v>
      </c>
      <c r="H1511" s="21" t="str">
        <f>IF(OR(Sheet1!AC1514&lt;&gt;Sheet1!AN1514,Sheet1!AO1514&lt;&gt;Sheet1!AD1514),"有影响","-")</f>
        <v>-</v>
      </c>
      <c r="I1511" s="21" t="str">
        <f>IF(Sheet1!G1514=0,"出错","-")</f>
        <v>-</v>
      </c>
      <c r="J1511" s="21" t="str">
        <f>IF(AND(Sheet1!G1514=0,Sheet1!L1514&lt;&gt;0),"出错","-")</f>
        <v>-</v>
      </c>
      <c r="K1511" s="21" t="str">
        <f>IF(AND(Sheet1!G1514=0,Sheet1!L1514=0,Sheet1!Q1514&lt;&gt;0),"出错","-")</f>
        <v>-</v>
      </c>
      <c r="L1511" s="21" t="str">
        <f>IF(AND(Sheet1!G1514=0,Sheet1!L1514=0,Sheet1!Q1514=0,Sheet1!V1514&lt;&gt;0),"出错","-")</f>
        <v>-</v>
      </c>
      <c r="M1511" s="21" t="str">
        <f>IF(AND(Sheet1!G1514=0,Sheet1!L1514=0,Sheet1!Q1514=0,Sheet1!V1514=0,Sheet1!AA1514&lt;&gt;0),"出错","-")</f>
        <v>-</v>
      </c>
      <c r="N1511" s="21" t="str">
        <f>IFERROR(VLOOKUP(Sheet1!G1514,配置检查表!$Y:$Z,2,FALSE),"")</f>
        <v>精灵魂珠</v>
      </c>
      <c r="O1511" s="21" t="str">
        <f>IF(AND(Sheet1!I1514=Sheet1!J1514,Sheet1!J1514&lt;&gt;0),Sheet1!I1514,IF(AND(Sheet1!I1514&lt;&gt;Sheet1!J1514,Sheet1!J1514&lt;&gt;0),Sheet1!I1514&amp;"~"&amp;Sheet1!J1514,""))</f>
        <v>39~58</v>
      </c>
      <c r="P1511" s="21" t="str">
        <f>IFERROR(VLOOKUP(Sheet1!L1514,配置检查表!$Y:$Z,2,FALSE),"")</f>
        <v>星屑（值）</v>
      </c>
      <c r="Q1511" s="21" t="str">
        <f>IF(AND(Sheet1!N1514=Sheet1!O1514,Sheet1!O1514&lt;&gt;0),Sheet1!N1514,IF(AND(Sheet1!N1514&lt;&gt;Sheet1!O1514,Sheet1!O1514&lt;&gt;0),Sheet1!N1514&amp;"~"&amp;Sheet1!O1514,""))</f>
        <v>78~116</v>
      </c>
      <c r="R1511" s="21" t="str">
        <f>IFERROR(VLOOKUP(Sheet1!Q1514,配置检查表!$Y:$Z,2,FALSE),"")</f>
        <v/>
      </c>
      <c r="S1511" s="39" t="str">
        <f>IF(AND(Sheet1!S1718=Sheet1!T1718,Sheet1!T1718&lt;&gt;0),Sheet1!S1718,IF(AND(Sheet1!S1718&lt;&gt;Sheet1!T1718,Sheet1!T1718&lt;&gt;0),Sheet1!S1718&amp;"~"&amp;Sheet1!T1718,""))</f>
        <v/>
      </c>
      <c r="T1511" s="21" t="str">
        <f>IFERROR(VLOOKUP(Sheet1!V1514,配置检查表!$Y:$Z,2,FALSE),"")</f>
        <v/>
      </c>
      <c r="U1511" s="39" t="str">
        <f>IF(AND(Sheet1!X1718=Sheet1!Y1718,Sheet1!Y1718&lt;&gt;0),Sheet1!X1718,IF(AND(Sheet1!X1718&lt;&gt;Sheet1!Y1718,Sheet1!Y1718&lt;&gt;0),Sheet1!X1718&amp;"~"&amp;Sheet1!Y1718,""))</f>
        <v/>
      </c>
      <c r="V1511" s="21" t="str">
        <f>IFERROR(VLOOKUP(Sheet1!XAA,配置检查表!$Y:$Z,2,FALSE),"")</f>
        <v/>
      </c>
      <c r="W1511" s="21" t="str">
        <f>IF(AND(Sheet1!AC1718=Sheet1!AD1718,Sheet1!AD1718&lt;&gt;0),Sheet1!AC1718,IF(AND(Sheet1!AC1718&lt;&gt;Sheet1!AD1718,Sheet1!AD1718&lt;&gt;0),Sheet1!AC1718&amp;"~"&amp;Sheet1!AD1718,""))</f>
        <v/>
      </c>
    </row>
    <row r="1512" spans="1:23">
      <c r="A1512" s="3">
        <v>40094</v>
      </c>
      <c r="B1512" s="3" t="s">
        <v>2521</v>
      </c>
      <c r="C1512" s="3" t="s">
        <v>2522</v>
      </c>
      <c r="D1512" s="21" t="str">
        <f>IF(OR(Sheet1!I1515&lt;&gt;Sheet1!AF1515,Sheet1!AG1515&lt;&gt;Sheet1!J1515),"有影响","-")</f>
        <v>-</v>
      </c>
      <c r="E1512" s="21" t="str">
        <f>IF(OR(Sheet1!N1515&lt;&gt;Sheet1!AH1515,Sheet1!AI1515&lt;&gt;Sheet1!O1515),"有影响","-")</f>
        <v>-</v>
      </c>
      <c r="F1512" s="21" t="str">
        <f>IF(OR(Sheet1!S1515&lt;&gt;Sheet1!AJ1515,Sheet1!AK1515&lt;&gt;Sheet1!T1515),"有影响","-")</f>
        <v>-</v>
      </c>
      <c r="G1512" s="21" t="str">
        <f>IF(OR(Sheet1!X1515&lt;&gt;Sheet1!AL1515,Sheet1!AM1515&lt;&gt;Sheet1!Y1515),"有影响","-")</f>
        <v>-</v>
      </c>
      <c r="H1512" s="21" t="str">
        <f>IF(OR(Sheet1!AC1515&lt;&gt;Sheet1!AN1515,Sheet1!AO1515&lt;&gt;Sheet1!AD1515),"有影响","-")</f>
        <v>-</v>
      </c>
      <c r="I1512" s="21" t="str">
        <f>IF(Sheet1!G1515=0,"出错","-")</f>
        <v>-</v>
      </c>
      <c r="J1512" s="21" t="str">
        <f>IF(AND(Sheet1!G1515=0,Sheet1!L1515&lt;&gt;0),"出错","-")</f>
        <v>-</v>
      </c>
      <c r="K1512" s="21" t="str">
        <f>IF(AND(Sheet1!G1515=0,Sheet1!L1515=0,Sheet1!Q1515&lt;&gt;0),"出错","-")</f>
        <v>-</v>
      </c>
      <c r="L1512" s="21" t="str">
        <f>IF(AND(Sheet1!G1515=0,Sheet1!L1515=0,Sheet1!Q1515=0,Sheet1!V1515&lt;&gt;0),"出错","-")</f>
        <v>-</v>
      </c>
      <c r="M1512" s="21" t="str">
        <f>IF(AND(Sheet1!G1515=0,Sheet1!L1515=0,Sheet1!Q1515=0,Sheet1!V1515=0,Sheet1!AA1515&lt;&gt;0),"出错","-")</f>
        <v>-</v>
      </c>
      <c r="N1512" s="21" t="str">
        <f>IFERROR(VLOOKUP(Sheet1!G1515,配置检查表!$Y:$Z,2,FALSE),"")</f>
        <v>精灵魂珠</v>
      </c>
      <c r="O1512" s="21" t="str">
        <f>IF(AND(Sheet1!I1515=Sheet1!J1515,Sheet1!J1515&lt;&gt;0),Sheet1!I1515,IF(AND(Sheet1!I1515&lt;&gt;Sheet1!J1515,Sheet1!J1515&lt;&gt;0),Sheet1!I1515&amp;"~"&amp;Sheet1!J1515,""))</f>
        <v>42~63</v>
      </c>
      <c r="P1512" s="21" t="str">
        <f>IFERROR(VLOOKUP(Sheet1!L1515,配置检查表!$Y:$Z,2,FALSE),"")</f>
        <v>星屑（值）</v>
      </c>
      <c r="Q1512" s="21" t="str">
        <f>IF(AND(Sheet1!N1515=Sheet1!O1515,Sheet1!O1515&lt;&gt;0),Sheet1!N1515,IF(AND(Sheet1!N1515&lt;&gt;Sheet1!O1515,Sheet1!O1515&lt;&gt;0),Sheet1!N1515&amp;"~"&amp;Sheet1!O1515,""))</f>
        <v>84~126</v>
      </c>
      <c r="R1512" s="21" t="str">
        <f>IFERROR(VLOOKUP(Sheet1!Q1515,配置检查表!$Y:$Z,2,FALSE),"")</f>
        <v/>
      </c>
      <c r="S1512" s="39" t="str">
        <f>IF(AND(Sheet1!S1719=Sheet1!T1719,Sheet1!T1719&lt;&gt;0),Sheet1!S1719,IF(AND(Sheet1!S1719&lt;&gt;Sheet1!T1719,Sheet1!T1719&lt;&gt;0),Sheet1!S1719&amp;"~"&amp;Sheet1!T1719,""))</f>
        <v/>
      </c>
      <c r="T1512" s="21" t="str">
        <f>IFERROR(VLOOKUP(Sheet1!V1515,配置检查表!$Y:$Z,2,FALSE),"")</f>
        <v/>
      </c>
      <c r="U1512" s="39" t="str">
        <f>IF(AND(Sheet1!X1719=Sheet1!Y1719,Sheet1!Y1719&lt;&gt;0),Sheet1!X1719,IF(AND(Sheet1!X1719&lt;&gt;Sheet1!Y1719,Sheet1!Y1719&lt;&gt;0),Sheet1!X1719&amp;"~"&amp;Sheet1!Y1719,""))</f>
        <v/>
      </c>
      <c r="V1512" s="21" t="str">
        <f>IFERROR(VLOOKUP(Sheet1!XAA,配置检查表!$Y:$Z,2,FALSE),"")</f>
        <v/>
      </c>
      <c r="W1512" s="21" t="str">
        <f>IF(AND(Sheet1!AC1719=Sheet1!AD1719,Sheet1!AD1719&lt;&gt;0),Sheet1!AC1719,IF(AND(Sheet1!AC1719&lt;&gt;Sheet1!AD1719,Sheet1!AD1719&lt;&gt;0),Sheet1!AC1719&amp;"~"&amp;Sheet1!AD1719,""))</f>
        <v/>
      </c>
    </row>
    <row r="1513" spans="1:23">
      <c r="A1513" s="3">
        <v>40095</v>
      </c>
      <c r="B1513" s="3" t="s">
        <v>2521</v>
      </c>
      <c r="C1513" s="3" t="s">
        <v>2522</v>
      </c>
      <c r="D1513" s="21" t="str">
        <f>IF(OR(Sheet1!I1516&lt;&gt;Sheet1!AF1516,Sheet1!AG1516&lt;&gt;Sheet1!J1516),"有影响","-")</f>
        <v>-</v>
      </c>
      <c r="E1513" s="21" t="str">
        <f>IF(OR(Sheet1!N1516&lt;&gt;Sheet1!AH1516,Sheet1!AI1516&lt;&gt;Sheet1!O1516),"有影响","-")</f>
        <v>-</v>
      </c>
      <c r="F1513" s="21" t="str">
        <f>IF(OR(Sheet1!S1516&lt;&gt;Sheet1!AJ1516,Sheet1!AK1516&lt;&gt;Sheet1!T1516),"有影响","-")</f>
        <v>-</v>
      </c>
      <c r="G1513" s="21" t="str">
        <f>IF(OR(Sheet1!X1516&lt;&gt;Sheet1!AL1516,Sheet1!AM1516&lt;&gt;Sheet1!Y1516),"有影响","-")</f>
        <v>-</v>
      </c>
      <c r="H1513" s="21" t="str">
        <f>IF(OR(Sheet1!AC1516&lt;&gt;Sheet1!AN1516,Sheet1!AO1516&lt;&gt;Sheet1!AD1516),"有影响","-")</f>
        <v>-</v>
      </c>
      <c r="I1513" s="21" t="str">
        <f>IF(Sheet1!G1516=0,"出错","-")</f>
        <v>-</v>
      </c>
      <c r="J1513" s="21" t="str">
        <f>IF(AND(Sheet1!G1516=0,Sheet1!L1516&lt;&gt;0),"出错","-")</f>
        <v>-</v>
      </c>
      <c r="K1513" s="21" t="str">
        <f>IF(AND(Sheet1!G1516=0,Sheet1!L1516=0,Sheet1!Q1516&lt;&gt;0),"出错","-")</f>
        <v>-</v>
      </c>
      <c r="L1513" s="21" t="str">
        <f>IF(AND(Sheet1!G1516=0,Sheet1!L1516=0,Sheet1!Q1516=0,Sheet1!V1516&lt;&gt;0),"出错","-")</f>
        <v>-</v>
      </c>
      <c r="M1513" s="21" t="str">
        <f>IF(AND(Sheet1!G1516=0,Sheet1!L1516=0,Sheet1!Q1516=0,Sheet1!V1516=0,Sheet1!AA1516&lt;&gt;0),"出错","-")</f>
        <v>-</v>
      </c>
      <c r="N1513" s="21" t="str">
        <f>IFERROR(VLOOKUP(Sheet1!G1516,配置检查表!$Y:$Z,2,FALSE),"")</f>
        <v>精灵魂珠</v>
      </c>
      <c r="O1513" s="21" t="str">
        <f>IF(AND(Sheet1!I1516=Sheet1!J1516,Sheet1!J1516&lt;&gt;0),Sheet1!I1516,IF(AND(Sheet1!I1516&lt;&gt;Sheet1!J1516,Sheet1!J1516&lt;&gt;0),Sheet1!I1516&amp;"~"&amp;Sheet1!J1516,""))</f>
        <v>45~68</v>
      </c>
      <c r="P1513" s="21" t="str">
        <f>IFERROR(VLOOKUP(Sheet1!L1516,配置检查表!$Y:$Z,2,FALSE),"")</f>
        <v>星屑（值）</v>
      </c>
      <c r="Q1513" s="21" t="str">
        <f>IF(AND(Sheet1!N1516=Sheet1!O1516,Sheet1!O1516&lt;&gt;0),Sheet1!N1516,IF(AND(Sheet1!N1516&lt;&gt;Sheet1!O1516,Sheet1!O1516&lt;&gt;0),Sheet1!N1516&amp;"~"&amp;Sheet1!O1516,""))</f>
        <v>90~136</v>
      </c>
      <c r="R1513" s="21" t="str">
        <f>IFERROR(VLOOKUP(Sheet1!Q1516,配置检查表!$Y:$Z,2,FALSE),"")</f>
        <v/>
      </c>
      <c r="S1513" s="39" t="str">
        <f>IF(AND(Sheet1!S1720=Sheet1!T1720,Sheet1!T1720&lt;&gt;0),Sheet1!S1720,IF(AND(Sheet1!S1720&lt;&gt;Sheet1!T1720,Sheet1!T1720&lt;&gt;0),Sheet1!S1720&amp;"~"&amp;Sheet1!T1720,""))</f>
        <v/>
      </c>
      <c r="T1513" s="21" t="str">
        <f>IFERROR(VLOOKUP(Sheet1!V1516,配置检查表!$Y:$Z,2,FALSE),"")</f>
        <v/>
      </c>
      <c r="U1513" s="39" t="str">
        <f>IF(AND(Sheet1!X1720=Sheet1!Y1720,Sheet1!Y1720&lt;&gt;0),Sheet1!X1720,IF(AND(Sheet1!X1720&lt;&gt;Sheet1!Y1720,Sheet1!Y1720&lt;&gt;0),Sheet1!X1720&amp;"~"&amp;Sheet1!Y1720,""))</f>
        <v/>
      </c>
      <c r="V1513" s="21" t="str">
        <f>IFERROR(VLOOKUP(Sheet1!XAA,配置检查表!$Y:$Z,2,FALSE),"")</f>
        <v/>
      </c>
      <c r="W1513" s="21" t="str">
        <f>IF(AND(Sheet1!AC1720=Sheet1!AD1720,Sheet1!AD1720&lt;&gt;0),Sheet1!AC1720,IF(AND(Sheet1!AC1720&lt;&gt;Sheet1!AD1720,Sheet1!AD1720&lt;&gt;0),Sheet1!AC1720&amp;"~"&amp;Sheet1!AD1720,""))</f>
        <v/>
      </c>
    </row>
    <row r="1514" spans="1:23">
      <c r="A1514" s="3">
        <v>40096</v>
      </c>
      <c r="B1514" s="3" t="s">
        <v>2521</v>
      </c>
      <c r="C1514" s="3" t="s">
        <v>2522</v>
      </c>
      <c r="D1514" s="21" t="str">
        <f>IF(OR(Sheet1!I1517&lt;&gt;Sheet1!AF1517,Sheet1!AG1517&lt;&gt;Sheet1!J1517),"有影响","-")</f>
        <v>-</v>
      </c>
      <c r="E1514" s="21" t="str">
        <f>IF(OR(Sheet1!N1517&lt;&gt;Sheet1!AH1517,Sheet1!AI1517&lt;&gt;Sheet1!O1517),"有影响","-")</f>
        <v>-</v>
      </c>
      <c r="F1514" s="21" t="str">
        <f>IF(OR(Sheet1!S1517&lt;&gt;Sheet1!AJ1517,Sheet1!AK1517&lt;&gt;Sheet1!T1517),"有影响","-")</f>
        <v>-</v>
      </c>
      <c r="G1514" s="21" t="str">
        <f>IF(OR(Sheet1!X1517&lt;&gt;Sheet1!AL1517,Sheet1!AM1517&lt;&gt;Sheet1!Y1517),"有影响","-")</f>
        <v>-</v>
      </c>
      <c r="H1514" s="21" t="str">
        <f>IF(OR(Sheet1!AC1517&lt;&gt;Sheet1!AN1517,Sheet1!AO1517&lt;&gt;Sheet1!AD1517),"有影响","-")</f>
        <v>-</v>
      </c>
      <c r="I1514" s="21" t="str">
        <f>IF(Sheet1!G1517=0,"出错","-")</f>
        <v>-</v>
      </c>
      <c r="J1514" s="21" t="str">
        <f>IF(AND(Sheet1!G1517=0,Sheet1!L1517&lt;&gt;0),"出错","-")</f>
        <v>-</v>
      </c>
      <c r="K1514" s="21" t="str">
        <f>IF(AND(Sheet1!G1517=0,Sheet1!L1517=0,Sheet1!Q1517&lt;&gt;0),"出错","-")</f>
        <v>-</v>
      </c>
      <c r="L1514" s="21" t="str">
        <f>IF(AND(Sheet1!G1517=0,Sheet1!L1517=0,Sheet1!Q1517=0,Sheet1!V1517&lt;&gt;0),"出错","-")</f>
        <v>-</v>
      </c>
      <c r="M1514" s="21" t="str">
        <f>IF(AND(Sheet1!G1517=0,Sheet1!L1517=0,Sheet1!Q1517=0,Sheet1!V1517=0,Sheet1!AA1517&lt;&gt;0),"出错","-")</f>
        <v>-</v>
      </c>
      <c r="N1514" s="21" t="str">
        <f>IFERROR(VLOOKUP(Sheet1!G1517,配置检查表!$Y:$Z,2,FALSE),"")</f>
        <v>精灵魂珠</v>
      </c>
      <c r="O1514" s="21" t="str">
        <f>IF(AND(Sheet1!I1517=Sheet1!J1517,Sheet1!J1517&lt;&gt;0),Sheet1!I1517,IF(AND(Sheet1!I1517&lt;&gt;Sheet1!J1517,Sheet1!J1517&lt;&gt;0),Sheet1!I1517&amp;"~"&amp;Sheet1!J1517,""))</f>
        <v>49~73</v>
      </c>
      <c r="P1514" s="21" t="str">
        <f>IFERROR(VLOOKUP(Sheet1!L1517,配置检查表!$Y:$Z,2,FALSE),"")</f>
        <v>星屑（值）</v>
      </c>
      <c r="Q1514" s="21" t="str">
        <f>IF(AND(Sheet1!N1517=Sheet1!O1517,Sheet1!O1517&lt;&gt;0),Sheet1!N1517,IF(AND(Sheet1!N1517&lt;&gt;Sheet1!O1517,Sheet1!O1517&lt;&gt;0),Sheet1!N1517&amp;"~"&amp;Sheet1!O1517,""))</f>
        <v>98~146</v>
      </c>
      <c r="R1514" s="21" t="str">
        <f>IFERROR(VLOOKUP(Sheet1!Q1517,配置检查表!$Y:$Z,2,FALSE),"")</f>
        <v/>
      </c>
      <c r="S1514" s="39" t="str">
        <f>IF(AND(Sheet1!S1721=Sheet1!T1721,Sheet1!T1721&lt;&gt;0),Sheet1!S1721,IF(AND(Sheet1!S1721&lt;&gt;Sheet1!T1721,Sheet1!T1721&lt;&gt;0),Sheet1!S1721&amp;"~"&amp;Sheet1!T1721,""))</f>
        <v/>
      </c>
      <c r="T1514" s="21" t="str">
        <f>IFERROR(VLOOKUP(Sheet1!V1517,配置检查表!$Y:$Z,2,FALSE),"")</f>
        <v/>
      </c>
      <c r="U1514" s="39" t="str">
        <f>IF(AND(Sheet1!X1721=Sheet1!Y1721,Sheet1!Y1721&lt;&gt;0),Sheet1!X1721,IF(AND(Sheet1!X1721&lt;&gt;Sheet1!Y1721,Sheet1!Y1721&lt;&gt;0),Sheet1!X1721&amp;"~"&amp;Sheet1!Y1721,""))</f>
        <v/>
      </c>
      <c r="V1514" s="21" t="str">
        <f>IFERROR(VLOOKUP(Sheet1!XAA,配置检查表!$Y:$Z,2,FALSE),"")</f>
        <v/>
      </c>
      <c r="W1514" s="21" t="str">
        <f>IF(AND(Sheet1!AC1721=Sheet1!AD1721,Sheet1!AD1721&lt;&gt;0),Sheet1!AC1721,IF(AND(Sheet1!AC1721&lt;&gt;Sheet1!AD1721,Sheet1!AD1721&lt;&gt;0),Sheet1!AC1721&amp;"~"&amp;Sheet1!AD1721,""))</f>
        <v/>
      </c>
    </row>
    <row r="1515" spans="1:23">
      <c r="A1515" s="3">
        <v>40097</v>
      </c>
      <c r="B1515" s="3" t="s">
        <v>2521</v>
      </c>
      <c r="C1515" s="3" t="s">
        <v>2522</v>
      </c>
      <c r="D1515" s="21" t="str">
        <f>IF(OR(Sheet1!I1518&lt;&gt;Sheet1!AF1518,Sheet1!AG1518&lt;&gt;Sheet1!J1518),"有影响","-")</f>
        <v>-</v>
      </c>
      <c r="E1515" s="21" t="str">
        <f>IF(OR(Sheet1!N1518&lt;&gt;Sheet1!AH1518,Sheet1!AI1518&lt;&gt;Sheet1!O1518),"有影响","-")</f>
        <v>-</v>
      </c>
      <c r="F1515" s="21" t="str">
        <f>IF(OR(Sheet1!S1518&lt;&gt;Sheet1!AJ1518,Sheet1!AK1518&lt;&gt;Sheet1!T1518),"有影响","-")</f>
        <v>-</v>
      </c>
      <c r="G1515" s="21" t="str">
        <f>IF(OR(Sheet1!X1518&lt;&gt;Sheet1!AL1518,Sheet1!AM1518&lt;&gt;Sheet1!Y1518),"有影响","-")</f>
        <v>-</v>
      </c>
      <c r="H1515" s="21" t="str">
        <f>IF(OR(Sheet1!AC1518&lt;&gt;Sheet1!AN1518,Sheet1!AO1518&lt;&gt;Sheet1!AD1518),"有影响","-")</f>
        <v>-</v>
      </c>
      <c r="I1515" s="21" t="str">
        <f>IF(Sheet1!G1518=0,"出错","-")</f>
        <v>-</v>
      </c>
      <c r="J1515" s="21" t="str">
        <f>IF(AND(Sheet1!G1518=0,Sheet1!L1518&lt;&gt;0),"出错","-")</f>
        <v>-</v>
      </c>
      <c r="K1515" s="21" t="str">
        <f>IF(AND(Sheet1!G1518=0,Sheet1!L1518=0,Sheet1!Q1518&lt;&gt;0),"出错","-")</f>
        <v>-</v>
      </c>
      <c r="L1515" s="21" t="str">
        <f>IF(AND(Sheet1!G1518=0,Sheet1!L1518=0,Sheet1!Q1518=0,Sheet1!V1518&lt;&gt;0),"出错","-")</f>
        <v>-</v>
      </c>
      <c r="M1515" s="21" t="str">
        <f>IF(AND(Sheet1!G1518=0,Sheet1!L1518=0,Sheet1!Q1518=0,Sheet1!V1518=0,Sheet1!AA1518&lt;&gt;0),"出错","-")</f>
        <v>-</v>
      </c>
      <c r="N1515" s="21" t="str">
        <f>IFERROR(VLOOKUP(Sheet1!G1518,配置检查表!$Y:$Z,2,FALSE),"")</f>
        <v>精灵魂珠</v>
      </c>
      <c r="O1515" s="21" t="str">
        <f>IF(AND(Sheet1!I1518=Sheet1!J1518,Sheet1!J1518&lt;&gt;0),Sheet1!I1518,IF(AND(Sheet1!I1518&lt;&gt;Sheet1!J1518,Sheet1!J1518&lt;&gt;0),Sheet1!I1518&amp;"~"&amp;Sheet1!J1518,""))</f>
        <v>44~65</v>
      </c>
      <c r="P1515" s="21" t="str">
        <f>IFERROR(VLOOKUP(Sheet1!L1518,配置检查表!$Y:$Z,2,FALSE),"")</f>
        <v>星屑（值）</v>
      </c>
      <c r="Q1515" s="21" t="str">
        <f>IF(AND(Sheet1!N1518=Sheet1!O1518,Sheet1!O1518&lt;&gt;0),Sheet1!N1518,IF(AND(Sheet1!N1518&lt;&gt;Sheet1!O1518,Sheet1!O1518&lt;&gt;0),Sheet1!N1518&amp;"~"&amp;Sheet1!O1518,""))</f>
        <v>88~130</v>
      </c>
      <c r="R1515" s="21" t="str">
        <f>IFERROR(VLOOKUP(Sheet1!Q1518,配置检查表!$Y:$Z,2,FALSE),"")</f>
        <v/>
      </c>
      <c r="S1515" s="39" t="str">
        <f>IF(AND(Sheet1!S1722=Sheet1!T1722,Sheet1!T1722&lt;&gt;0),Sheet1!S1722,IF(AND(Sheet1!S1722&lt;&gt;Sheet1!T1722,Sheet1!T1722&lt;&gt;0),Sheet1!S1722&amp;"~"&amp;Sheet1!T1722,""))</f>
        <v/>
      </c>
      <c r="T1515" s="21" t="str">
        <f>IFERROR(VLOOKUP(Sheet1!V1518,配置检查表!$Y:$Z,2,FALSE),"")</f>
        <v/>
      </c>
      <c r="U1515" s="39" t="str">
        <f>IF(AND(Sheet1!X1722=Sheet1!Y1722,Sheet1!Y1722&lt;&gt;0),Sheet1!X1722,IF(AND(Sheet1!X1722&lt;&gt;Sheet1!Y1722,Sheet1!Y1722&lt;&gt;0),Sheet1!X1722&amp;"~"&amp;Sheet1!Y1722,""))</f>
        <v/>
      </c>
      <c r="V1515" s="21" t="str">
        <f>IFERROR(VLOOKUP(Sheet1!XAA,配置检查表!$Y:$Z,2,FALSE),"")</f>
        <v/>
      </c>
      <c r="W1515" s="21" t="str">
        <f>IF(AND(Sheet1!AC1722=Sheet1!AD1722,Sheet1!AD1722&lt;&gt;0),Sheet1!AC1722,IF(AND(Sheet1!AC1722&lt;&gt;Sheet1!AD1722,Sheet1!AD1722&lt;&gt;0),Sheet1!AC1722&amp;"~"&amp;Sheet1!AD1722,""))</f>
        <v/>
      </c>
    </row>
    <row r="1516" spans="1:23">
      <c r="A1516" s="3">
        <v>40098</v>
      </c>
      <c r="B1516" s="3" t="s">
        <v>2521</v>
      </c>
      <c r="C1516" s="3" t="s">
        <v>2522</v>
      </c>
      <c r="D1516" s="21" t="str">
        <f>IF(OR(Sheet1!I1519&lt;&gt;Sheet1!AF1519,Sheet1!AG1519&lt;&gt;Sheet1!J1519),"有影响","-")</f>
        <v>-</v>
      </c>
      <c r="E1516" s="21" t="str">
        <f>IF(OR(Sheet1!N1519&lt;&gt;Sheet1!AH1519,Sheet1!AI1519&lt;&gt;Sheet1!O1519),"有影响","-")</f>
        <v>-</v>
      </c>
      <c r="F1516" s="21" t="str">
        <f>IF(OR(Sheet1!S1519&lt;&gt;Sheet1!AJ1519,Sheet1!AK1519&lt;&gt;Sheet1!T1519),"有影响","-")</f>
        <v>-</v>
      </c>
      <c r="G1516" s="21" t="str">
        <f>IF(OR(Sheet1!X1519&lt;&gt;Sheet1!AL1519,Sheet1!AM1519&lt;&gt;Sheet1!Y1519),"有影响","-")</f>
        <v>-</v>
      </c>
      <c r="H1516" s="21" t="str">
        <f>IF(OR(Sheet1!AC1519&lt;&gt;Sheet1!AN1519,Sheet1!AO1519&lt;&gt;Sheet1!AD1519),"有影响","-")</f>
        <v>-</v>
      </c>
      <c r="I1516" s="21" t="str">
        <f>IF(Sheet1!G1519=0,"出错","-")</f>
        <v>-</v>
      </c>
      <c r="J1516" s="21" t="str">
        <f>IF(AND(Sheet1!G1519=0,Sheet1!L1519&lt;&gt;0),"出错","-")</f>
        <v>-</v>
      </c>
      <c r="K1516" s="21" t="str">
        <f>IF(AND(Sheet1!G1519=0,Sheet1!L1519=0,Sheet1!Q1519&lt;&gt;0),"出错","-")</f>
        <v>-</v>
      </c>
      <c r="L1516" s="21" t="str">
        <f>IF(AND(Sheet1!G1519=0,Sheet1!L1519=0,Sheet1!Q1519=0,Sheet1!V1519&lt;&gt;0),"出错","-")</f>
        <v>-</v>
      </c>
      <c r="M1516" s="21" t="str">
        <f>IF(AND(Sheet1!G1519=0,Sheet1!L1519=0,Sheet1!Q1519=0,Sheet1!V1519=0,Sheet1!AA1519&lt;&gt;0),"出错","-")</f>
        <v>-</v>
      </c>
      <c r="N1516" s="21" t="str">
        <f>IFERROR(VLOOKUP(Sheet1!G1519,配置检查表!$Y:$Z,2,FALSE),"")</f>
        <v>精灵魂珠</v>
      </c>
      <c r="O1516" s="21" t="str">
        <f>IF(AND(Sheet1!I1519=Sheet1!J1519,Sheet1!J1519&lt;&gt;0),Sheet1!I1519,IF(AND(Sheet1!I1519&lt;&gt;Sheet1!J1519,Sheet1!J1519&lt;&gt;0),Sheet1!I1519&amp;"~"&amp;Sheet1!J1519,""))</f>
        <v>47~70</v>
      </c>
      <c r="P1516" s="21" t="str">
        <f>IFERROR(VLOOKUP(Sheet1!L1519,配置检查表!$Y:$Z,2,FALSE),"")</f>
        <v>星屑（值）</v>
      </c>
      <c r="Q1516" s="21" t="str">
        <f>IF(AND(Sheet1!N1519=Sheet1!O1519,Sheet1!O1519&lt;&gt;0),Sheet1!N1519,IF(AND(Sheet1!N1519&lt;&gt;Sheet1!O1519,Sheet1!O1519&lt;&gt;0),Sheet1!N1519&amp;"~"&amp;Sheet1!O1519,""))</f>
        <v>94~140</v>
      </c>
      <c r="R1516" s="21" t="str">
        <f>IFERROR(VLOOKUP(Sheet1!Q1519,配置检查表!$Y:$Z,2,FALSE),"")</f>
        <v/>
      </c>
      <c r="S1516" s="39" t="str">
        <f>IF(AND(Sheet1!S1723=Sheet1!T1723,Sheet1!T1723&lt;&gt;0),Sheet1!S1723,IF(AND(Sheet1!S1723&lt;&gt;Sheet1!T1723,Sheet1!T1723&lt;&gt;0),Sheet1!S1723&amp;"~"&amp;Sheet1!T1723,""))</f>
        <v/>
      </c>
      <c r="T1516" s="21" t="str">
        <f>IFERROR(VLOOKUP(Sheet1!V1519,配置检查表!$Y:$Z,2,FALSE),"")</f>
        <v/>
      </c>
      <c r="U1516" s="39" t="str">
        <f>IF(AND(Sheet1!X1723=Sheet1!Y1723,Sheet1!Y1723&lt;&gt;0),Sheet1!X1723,IF(AND(Sheet1!X1723&lt;&gt;Sheet1!Y1723,Sheet1!Y1723&lt;&gt;0),Sheet1!X1723&amp;"~"&amp;Sheet1!Y1723,""))</f>
        <v/>
      </c>
      <c r="V1516" s="21" t="str">
        <f>IFERROR(VLOOKUP(Sheet1!XAA,配置检查表!$Y:$Z,2,FALSE),"")</f>
        <v/>
      </c>
      <c r="W1516" s="21" t="str">
        <f>IF(AND(Sheet1!AC1723=Sheet1!AD1723,Sheet1!AD1723&lt;&gt;0),Sheet1!AC1723,IF(AND(Sheet1!AC1723&lt;&gt;Sheet1!AD1723,Sheet1!AD1723&lt;&gt;0),Sheet1!AC1723&amp;"~"&amp;Sheet1!AD1723,""))</f>
        <v/>
      </c>
    </row>
    <row r="1517" spans="1:23">
      <c r="A1517" s="3">
        <v>40099</v>
      </c>
      <c r="B1517" s="3" t="s">
        <v>2521</v>
      </c>
      <c r="C1517" s="3" t="s">
        <v>2522</v>
      </c>
      <c r="D1517" s="21" t="str">
        <f>IF(OR(Sheet1!I1520&lt;&gt;Sheet1!AF1520,Sheet1!AG1520&lt;&gt;Sheet1!J1520),"有影响","-")</f>
        <v>-</v>
      </c>
      <c r="E1517" s="21" t="str">
        <f>IF(OR(Sheet1!N1520&lt;&gt;Sheet1!AH1520,Sheet1!AI1520&lt;&gt;Sheet1!O1520),"有影响","-")</f>
        <v>-</v>
      </c>
      <c r="F1517" s="21" t="str">
        <f>IF(OR(Sheet1!S1520&lt;&gt;Sheet1!AJ1520,Sheet1!AK1520&lt;&gt;Sheet1!T1520),"有影响","-")</f>
        <v>-</v>
      </c>
      <c r="G1517" s="21" t="str">
        <f>IF(OR(Sheet1!X1520&lt;&gt;Sheet1!AL1520,Sheet1!AM1520&lt;&gt;Sheet1!Y1520),"有影响","-")</f>
        <v>-</v>
      </c>
      <c r="H1517" s="21" t="str">
        <f>IF(OR(Sheet1!AC1520&lt;&gt;Sheet1!AN1520,Sheet1!AO1520&lt;&gt;Sheet1!AD1520),"有影响","-")</f>
        <v>-</v>
      </c>
      <c r="I1517" s="21" t="str">
        <f>IF(Sheet1!G1520=0,"出错","-")</f>
        <v>-</v>
      </c>
      <c r="J1517" s="21" t="str">
        <f>IF(AND(Sheet1!G1520=0,Sheet1!L1520&lt;&gt;0),"出错","-")</f>
        <v>-</v>
      </c>
      <c r="K1517" s="21" t="str">
        <f>IF(AND(Sheet1!G1520=0,Sheet1!L1520=0,Sheet1!Q1520&lt;&gt;0),"出错","-")</f>
        <v>-</v>
      </c>
      <c r="L1517" s="21" t="str">
        <f>IF(AND(Sheet1!G1520=0,Sheet1!L1520=0,Sheet1!Q1520=0,Sheet1!V1520&lt;&gt;0),"出错","-")</f>
        <v>-</v>
      </c>
      <c r="M1517" s="21" t="str">
        <f>IF(AND(Sheet1!G1520=0,Sheet1!L1520=0,Sheet1!Q1520=0,Sheet1!V1520=0,Sheet1!AA1520&lt;&gt;0),"出错","-")</f>
        <v>-</v>
      </c>
      <c r="N1517" s="21" t="str">
        <f>IFERROR(VLOOKUP(Sheet1!G1520,配置检查表!$Y:$Z,2,FALSE),"")</f>
        <v>精灵魂珠</v>
      </c>
      <c r="O1517" s="21" t="str">
        <f>IF(AND(Sheet1!I1520=Sheet1!J1520,Sheet1!J1520&lt;&gt;0),Sheet1!I1520,IF(AND(Sheet1!I1520&lt;&gt;Sheet1!J1520,Sheet1!J1520&lt;&gt;0),Sheet1!I1520&amp;"~"&amp;Sheet1!J1520,""))</f>
        <v>51~76</v>
      </c>
      <c r="P1517" s="21" t="str">
        <f>IFERROR(VLOOKUP(Sheet1!L1520,配置检查表!$Y:$Z,2,FALSE),"")</f>
        <v>星屑（值）</v>
      </c>
      <c r="Q1517" s="21" t="str">
        <f>IF(AND(Sheet1!N1520=Sheet1!O1520,Sheet1!O1520&lt;&gt;0),Sheet1!N1520,IF(AND(Sheet1!N1520&lt;&gt;Sheet1!O1520,Sheet1!O1520&lt;&gt;0),Sheet1!N1520&amp;"~"&amp;Sheet1!O1520,""))</f>
        <v>102~152</v>
      </c>
      <c r="R1517" s="21" t="str">
        <f>IFERROR(VLOOKUP(Sheet1!Q1520,配置检查表!$Y:$Z,2,FALSE),"")</f>
        <v/>
      </c>
      <c r="S1517" s="39" t="str">
        <f>IF(AND(Sheet1!S1724=Sheet1!T1724,Sheet1!T1724&lt;&gt;0),Sheet1!S1724,IF(AND(Sheet1!S1724&lt;&gt;Sheet1!T1724,Sheet1!T1724&lt;&gt;0),Sheet1!S1724&amp;"~"&amp;Sheet1!T1724,""))</f>
        <v/>
      </c>
      <c r="T1517" s="21" t="str">
        <f>IFERROR(VLOOKUP(Sheet1!V1520,配置检查表!$Y:$Z,2,FALSE),"")</f>
        <v/>
      </c>
      <c r="U1517" s="39" t="str">
        <f>IF(AND(Sheet1!X1724=Sheet1!Y1724,Sheet1!Y1724&lt;&gt;0),Sheet1!X1724,IF(AND(Sheet1!X1724&lt;&gt;Sheet1!Y1724,Sheet1!Y1724&lt;&gt;0),Sheet1!X1724&amp;"~"&amp;Sheet1!Y1724,""))</f>
        <v/>
      </c>
      <c r="V1517" s="21" t="str">
        <f>IFERROR(VLOOKUP(Sheet1!XAA,配置检查表!$Y:$Z,2,FALSE),"")</f>
        <v/>
      </c>
      <c r="W1517" s="21" t="str">
        <f>IF(AND(Sheet1!AC1724=Sheet1!AD1724,Sheet1!AD1724&lt;&gt;0),Sheet1!AC1724,IF(AND(Sheet1!AC1724&lt;&gt;Sheet1!AD1724,Sheet1!AD1724&lt;&gt;0),Sheet1!AC1724&amp;"~"&amp;Sheet1!AD1724,""))</f>
        <v/>
      </c>
    </row>
    <row r="1518" spans="1:23">
      <c r="A1518" s="3">
        <v>40100</v>
      </c>
      <c r="B1518" s="3" t="s">
        <v>2521</v>
      </c>
      <c r="C1518" s="3" t="s">
        <v>2522</v>
      </c>
      <c r="D1518" s="21" t="str">
        <f>IF(OR(Sheet1!I1521&lt;&gt;Sheet1!AF1521,Sheet1!AG1521&lt;&gt;Sheet1!J1521),"有影响","-")</f>
        <v>-</v>
      </c>
      <c r="E1518" s="21" t="str">
        <f>IF(OR(Sheet1!N1521&lt;&gt;Sheet1!AH1521,Sheet1!AI1521&lt;&gt;Sheet1!O1521),"有影响","-")</f>
        <v>-</v>
      </c>
      <c r="F1518" s="21" t="str">
        <f>IF(OR(Sheet1!S1521&lt;&gt;Sheet1!AJ1521,Sheet1!AK1521&lt;&gt;Sheet1!T1521),"有影响","-")</f>
        <v>-</v>
      </c>
      <c r="G1518" s="21" t="str">
        <f>IF(OR(Sheet1!X1521&lt;&gt;Sheet1!AL1521,Sheet1!AM1521&lt;&gt;Sheet1!Y1521),"有影响","-")</f>
        <v>-</v>
      </c>
      <c r="H1518" s="21" t="str">
        <f>IF(OR(Sheet1!AC1521&lt;&gt;Sheet1!AN1521,Sheet1!AO1521&lt;&gt;Sheet1!AD1521),"有影响","-")</f>
        <v>-</v>
      </c>
      <c r="I1518" s="21" t="str">
        <f>IF(Sheet1!G1521=0,"出错","-")</f>
        <v>-</v>
      </c>
      <c r="J1518" s="21" t="str">
        <f>IF(AND(Sheet1!G1521=0,Sheet1!L1521&lt;&gt;0),"出错","-")</f>
        <v>-</v>
      </c>
      <c r="K1518" s="21" t="str">
        <f>IF(AND(Sheet1!G1521=0,Sheet1!L1521=0,Sheet1!Q1521&lt;&gt;0),"出错","-")</f>
        <v>-</v>
      </c>
      <c r="L1518" s="21" t="str">
        <f>IF(AND(Sheet1!G1521=0,Sheet1!L1521=0,Sheet1!Q1521=0,Sheet1!V1521&lt;&gt;0),"出错","-")</f>
        <v>-</v>
      </c>
      <c r="M1518" s="21" t="str">
        <f>IF(AND(Sheet1!G1521=0,Sheet1!L1521=0,Sheet1!Q1521=0,Sheet1!V1521=0,Sheet1!AA1521&lt;&gt;0),"出错","-")</f>
        <v>-</v>
      </c>
      <c r="N1518" s="21" t="str">
        <f>IFERROR(VLOOKUP(Sheet1!G1521,配置检查表!$Y:$Z,2,FALSE),"")</f>
        <v>精灵魂珠</v>
      </c>
      <c r="O1518" s="21" t="str">
        <f>IF(AND(Sheet1!I1521=Sheet1!J1521,Sheet1!J1521&lt;&gt;0),Sheet1!I1521,IF(AND(Sheet1!I1521&lt;&gt;Sheet1!J1521,Sheet1!J1521&lt;&gt;0),Sheet1!I1521&amp;"~"&amp;Sheet1!J1521,""))</f>
        <v>54~81</v>
      </c>
      <c r="P1518" s="21" t="str">
        <f>IFERROR(VLOOKUP(Sheet1!L1521,配置检查表!$Y:$Z,2,FALSE),"")</f>
        <v>星屑（值）</v>
      </c>
      <c r="Q1518" s="21" t="str">
        <f>IF(AND(Sheet1!N1521=Sheet1!O1521,Sheet1!O1521&lt;&gt;0),Sheet1!N1521,IF(AND(Sheet1!N1521&lt;&gt;Sheet1!O1521,Sheet1!O1521&lt;&gt;0),Sheet1!N1521&amp;"~"&amp;Sheet1!O1521,""))</f>
        <v>108~162</v>
      </c>
      <c r="R1518" s="21" t="str">
        <f>IFERROR(VLOOKUP(Sheet1!Q1521,配置检查表!$Y:$Z,2,FALSE),"")</f>
        <v/>
      </c>
      <c r="S1518" s="39" t="str">
        <f>IF(AND(Sheet1!S1725=Sheet1!T1725,Sheet1!T1725&lt;&gt;0),Sheet1!S1725,IF(AND(Sheet1!S1725&lt;&gt;Sheet1!T1725,Sheet1!T1725&lt;&gt;0),Sheet1!S1725&amp;"~"&amp;Sheet1!T1725,""))</f>
        <v/>
      </c>
      <c r="T1518" s="21" t="str">
        <f>IFERROR(VLOOKUP(Sheet1!V1521,配置检查表!$Y:$Z,2,FALSE),"")</f>
        <v/>
      </c>
      <c r="U1518" s="39" t="str">
        <f>IF(AND(Sheet1!X1725=Sheet1!Y1725,Sheet1!Y1725&lt;&gt;0),Sheet1!X1725,IF(AND(Sheet1!X1725&lt;&gt;Sheet1!Y1725,Sheet1!Y1725&lt;&gt;0),Sheet1!X1725&amp;"~"&amp;Sheet1!Y1725,""))</f>
        <v/>
      </c>
      <c r="V1518" s="21" t="str">
        <f>IFERROR(VLOOKUP(Sheet1!XAA,配置检查表!$Y:$Z,2,FALSE),"")</f>
        <v/>
      </c>
      <c r="W1518" s="21" t="str">
        <f>IF(AND(Sheet1!AC1725=Sheet1!AD1725,Sheet1!AD1725&lt;&gt;0),Sheet1!AC1725,IF(AND(Sheet1!AC1725&lt;&gt;Sheet1!AD1725,Sheet1!AD1725&lt;&gt;0),Sheet1!AC1725&amp;"~"&amp;Sheet1!AD1725,""))</f>
        <v/>
      </c>
    </row>
    <row r="1519" spans="1:23">
      <c r="A1519" s="3">
        <v>40101</v>
      </c>
      <c r="B1519" s="3" t="s">
        <v>2521</v>
      </c>
      <c r="C1519" s="3" t="s">
        <v>2522</v>
      </c>
      <c r="D1519" s="21" t="str">
        <f>IF(OR(Sheet1!I1522&lt;&gt;Sheet1!AF1522,Sheet1!AG1522&lt;&gt;Sheet1!J1522),"有影响","-")</f>
        <v>-</v>
      </c>
      <c r="E1519" s="21" t="str">
        <f>IF(OR(Sheet1!N1522&lt;&gt;Sheet1!AH1522,Sheet1!AI1522&lt;&gt;Sheet1!O1522),"有影响","-")</f>
        <v>-</v>
      </c>
      <c r="F1519" s="21" t="str">
        <f>IF(OR(Sheet1!S1522&lt;&gt;Sheet1!AJ1522,Sheet1!AK1522&lt;&gt;Sheet1!T1522),"有影响","-")</f>
        <v>-</v>
      </c>
      <c r="G1519" s="21" t="str">
        <f>IF(OR(Sheet1!X1522&lt;&gt;Sheet1!AL1522,Sheet1!AM1522&lt;&gt;Sheet1!Y1522),"有影响","-")</f>
        <v>-</v>
      </c>
      <c r="H1519" s="21" t="str">
        <f>IF(OR(Sheet1!AC1522&lt;&gt;Sheet1!AN1522,Sheet1!AO1522&lt;&gt;Sheet1!AD1522),"有影响","-")</f>
        <v>-</v>
      </c>
      <c r="I1519" s="21" t="str">
        <f>IF(Sheet1!G1522=0,"出错","-")</f>
        <v>-</v>
      </c>
      <c r="J1519" s="21" t="str">
        <f>IF(AND(Sheet1!G1522=0,Sheet1!L1522&lt;&gt;0),"出错","-")</f>
        <v>-</v>
      </c>
      <c r="K1519" s="21" t="str">
        <f>IF(AND(Sheet1!G1522=0,Sheet1!L1522=0,Sheet1!Q1522&lt;&gt;0),"出错","-")</f>
        <v>-</v>
      </c>
      <c r="L1519" s="21" t="str">
        <f>IF(AND(Sheet1!G1522=0,Sheet1!L1522=0,Sheet1!Q1522=0,Sheet1!V1522&lt;&gt;0),"出错","-")</f>
        <v>-</v>
      </c>
      <c r="M1519" s="21" t="str">
        <f>IF(AND(Sheet1!G1522=0,Sheet1!L1522=0,Sheet1!Q1522=0,Sheet1!V1522=0,Sheet1!AA1522&lt;&gt;0),"出错","-")</f>
        <v>-</v>
      </c>
      <c r="N1519" s="21" t="str">
        <f>IFERROR(VLOOKUP(Sheet1!G1522,配置检查表!$Y:$Z,2,FALSE),"")</f>
        <v>精灵魂珠</v>
      </c>
      <c r="O1519" s="21" t="str">
        <f>IF(AND(Sheet1!I1522=Sheet1!J1522,Sheet1!J1522&lt;&gt;0),Sheet1!I1522,IF(AND(Sheet1!I1522&lt;&gt;Sheet1!J1522,Sheet1!J1522&lt;&gt;0),Sheet1!I1522&amp;"~"&amp;Sheet1!J1522,""))</f>
        <v>44~65</v>
      </c>
      <c r="P1519" s="21" t="str">
        <f>IFERROR(VLOOKUP(Sheet1!L1522,配置检查表!$Y:$Z,2,FALSE),"")</f>
        <v>星屑（值）</v>
      </c>
      <c r="Q1519" s="21" t="str">
        <f>IF(AND(Sheet1!N1522=Sheet1!O1522,Sheet1!O1522&lt;&gt;0),Sheet1!N1522,IF(AND(Sheet1!N1522&lt;&gt;Sheet1!O1522,Sheet1!O1522&lt;&gt;0),Sheet1!N1522&amp;"~"&amp;Sheet1!O1522,""))</f>
        <v>88~130</v>
      </c>
      <c r="R1519" s="21" t="str">
        <f>IFERROR(VLOOKUP(Sheet1!Q1522,配置检查表!$Y:$Z,2,FALSE),"")</f>
        <v/>
      </c>
      <c r="S1519" s="39" t="str">
        <f>IF(AND(Sheet1!S1726=Sheet1!T1726,Sheet1!T1726&lt;&gt;0),Sheet1!S1726,IF(AND(Sheet1!S1726&lt;&gt;Sheet1!T1726,Sheet1!T1726&lt;&gt;0),Sheet1!S1726&amp;"~"&amp;Sheet1!T1726,""))</f>
        <v/>
      </c>
      <c r="T1519" s="21" t="str">
        <f>IFERROR(VLOOKUP(Sheet1!V1522,配置检查表!$Y:$Z,2,FALSE),"")</f>
        <v/>
      </c>
      <c r="U1519" s="39" t="str">
        <f>IF(AND(Sheet1!X1726=Sheet1!Y1726,Sheet1!Y1726&lt;&gt;0),Sheet1!X1726,IF(AND(Sheet1!X1726&lt;&gt;Sheet1!Y1726,Sheet1!Y1726&lt;&gt;0),Sheet1!X1726&amp;"~"&amp;Sheet1!Y1726,""))</f>
        <v/>
      </c>
      <c r="V1519" s="21" t="str">
        <f>IFERROR(VLOOKUP(Sheet1!XAA,配置检查表!$Y:$Z,2,FALSE),"")</f>
        <v/>
      </c>
      <c r="W1519" s="21" t="str">
        <f>IF(AND(Sheet1!AC1726=Sheet1!AD1726,Sheet1!AD1726&lt;&gt;0),Sheet1!AC1726,IF(AND(Sheet1!AC1726&lt;&gt;Sheet1!AD1726,Sheet1!AD1726&lt;&gt;0),Sheet1!AC1726&amp;"~"&amp;Sheet1!AD1726,""))</f>
        <v/>
      </c>
    </row>
    <row r="1520" spans="1:23">
      <c r="A1520" s="3">
        <v>40102</v>
      </c>
      <c r="B1520" s="3" t="s">
        <v>2521</v>
      </c>
      <c r="C1520" s="3" t="s">
        <v>2522</v>
      </c>
      <c r="D1520" s="21" t="str">
        <f>IF(OR(Sheet1!I1523&lt;&gt;Sheet1!AF1523,Sheet1!AG1523&lt;&gt;Sheet1!J1523),"有影响","-")</f>
        <v>-</v>
      </c>
      <c r="E1520" s="21" t="str">
        <f>IF(OR(Sheet1!N1523&lt;&gt;Sheet1!AH1523,Sheet1!AI1523&lt;&gt;Sheet1!O1523),"有影响","-")</f>
        <v>-</v>
      </c>
      <c r="F1520" s="21" t="str">
        <f>IF(OR(Sheet1!S1523&lt;&gt;Sheet1!AJ1523,Sheet1!AK1523&lt;&gt;Sheet1!T1523),"有影响","-")</f>
        <v>-</v>
      </c>
      <c r="G1520" s="21" t="str">
        <f>IF(OR(Sheet1!X1523&lt;&gt;Sheet1!AL1523,Sheet1!AM1523&lt;&gt;Sheet1!Y1523),"有影响","-")</f>
        <v>-</v>
      </c>
      <c r="H1520" s="21" t="str">
        <f>IF(OR(Sheet1!AC1523&lt;&gt;Sheet1!AN1523,Sheet1!AO1523&lt;&gt;Sheet1!AD1523),"有影响","-")</f>
        <v>-</v>
      </c>
      <c r="I1520" s="21" t="str">
        <f>IF(Sheet1!G1523=0,"出错","-")</f>
        <v>-</v>
      </c>
      <c r="J1520" s="21" t="str">
        <f>IF(AND(Sheet1!G1523=0,Sheet1!L1523&lt;&gt;0),"出错","-")</f>
        <v>-</v>
      </c>
      <c r="K1520" s="21" t="str">
        <f>IF(AND(Sheet1!G1523=0,Sheet1!L1523=0,Sheet1!Q1523&lt;&gt;0),"出错","-")</f>
        <v>-</v>
      </c>
      <c r="L1520" s="21" t="str">
        <f>IF(AND(Sheet1!G1523=0,Sheet1!L1523=0,Sheet1!Q1523=0,Sheet1!V1523&lt;&gt;0),"出错","-")</f>
        <v>-</v>
      </c>
      <c r="M1520" s="21" t="str">
        <f>IF(AND(Sheet1!G1523=0,Sheet1!L1523=0,Sheet1!Q1523=0,Sheet1!V1523=0,Sheet1!AA1523&lt;&gt;0),"出错","-")</f>
        <v>-</v>
      </c>
      <c r="N1520" s="21" t="str">
        <f>IFERROR(VLOOKUP(Sheet1!G1523,配置检查表!$Y:$Z,2,FALSE),"")</f>
        <v>精灵魂珠</v>
      </c>
      <c r="O1520" s="21" t="str">
        <f>IF(AND(Sheet1!I1523=Sheet1!J1523,Sheet1!J1523&lt;&gt;0),Sheet1!I1523,IF(AND(Sheet1!I1523&lt;&gt;Sheet1!J1523,Sheet1!J1523&lt;&gt;0),Sheet1!I1523&amp;"~"&amp;Sheet1!J1523,""))</f>
        <v>47~70</v>
      </c>
      <c r="P1520" s="21" t="str">
        <f>IFERROR(VLOOKUP(Sheet1!L1523,配置检查表!$Y:$Z,2,FALSE),"")</f>
        <v>星屑（值）</v>
      </c>
      <c r="Q1520" s="21" t="str">
        <f>IF(AND(Sheet1!N1523=Sheet1!O1523,Sheet1!O1523&lt;&gt;0),Sheet1!N1523,IF(AND(Sheet1!N1523&lt;&gt;Sheet1!O1523,Sheet1!O1523&lt;&gt;0),Sheet1!N1523&amp;"~"&amp;Sheet1!O1523,""))</f>
        <v>94~140</v>
      </c>
      <c r="R1520" s="21" t="str">
        <f>IFERROR(VLOOKUP(Sheet1!Q1523,配置检查表!$Y:$Z,2,FALSE),"")</f>
        <v/>
      </c>
      <c r="S1520" s="39" t="str">
        <f>IF(AND(Sheet1!S1727=Sheet1!T1727,Sheet1!T1727&lt;&gt;0),Sheet1!S1727,IF(AND(Sheet1!S1727&lt;&gt;Sheet1!T1727,Sheet1!T1727&lt;&gt;0),Sheet1!S1727&amp;"~"&amp;Sheet1!T1727,""))</f>
        <v/>
      </c>
      <c r="T1520" s="21" t="str">
        <f>IFERROR(VLOOKUP(Sheet1!V1523,配置检查表!$Y:$Z,2,FALSE),"")</f>
        <v/>
      </c>
      <c r="U1520" s="39" t="str">
        <f>IF(AND(Sheet1!X1727=Sheet1!Y1727,Sheet1!Y1727&lt;&gt;0),Sheet1!X1727,IF(AND(Sheet1!X1727&lt;&gt;Sheet1!Y1727,Sheet1!Y1727&lt;&gt;0),Sheet1!X1727&amp;"~"&amp;Sheet1!Y1727,""))</f>
        <v/>
      </c>
      <c r="V1520" s="21" t="str">
        <f>IFERROR(VLOOKUP(Sheet1!XAA,配置检查表!$Y:$Z,2,FALSE),"")</f>
        <v/>
      </c>
      <c r="W1520" s="21" t="str">
        <f>IF(AND(Sheet1!AC1727=Sheet1!AD1727,Sheet1!AD1727&lt;&gt;0),Sheet1!AC1727,IF(AND(Sheet1!AC1727&lt;&gt;Sheet1!AD1727,Sheet1!AD1727&lt;&gt;0),Sheet1!AC1727&amp;"~"&amp;Sheet1!AD1727,""))</f>
        <v/>
      </c>
    </row>
    <row r="1521" spans="1:23">
      <c r="A1521" s="3">
        <v>40103</v>
      </c>
      <c r="B1521" s="3" t="s">
        <v>2521</v>
      </c>
      <c r="C1521" s="3" t="s">
        <v>2522</v>
      </c>
      <c r="D1521" s="21" t="str">
        <f>IF(OR(Sheet1!I1524&lt;&gt;Sheet1!AF1524,Sheet1!AG1524&lt;&gt;Sheet1!J1524),"有影响","-")</f>
        <v>-</v>
      </c>
      <c r="E1521" s="21" t="str">
        <f>IF(OR(Sheet1!N1524&lt;&gt;Sheet1!AH1524,Sheet1!AI1524&lt;&gt;Sheet1!O1524),"有影响","-")</f>
        <v>-</v>
      </c>
      <c r="F1521" s="21" t="str">
        <f>IF(OR(Sheet1!S1524&lt;&gt;Sheet1!AJ1524,Sheet1!AK1524&lt;&gt;Sheet1!T1524),"有影响","-")</f>
        <v>-</v>
      </c>
      <c r="G1521" s="21" t="str">
        <f>IF(OR(Sheet1!X1524&lt;&gt;Sheet1!AL1524,Sheet1!AM1524&lt;&gt;Sheet1!Y1524),"有影响","-")</f>
        <v>-</v>
      </c>
      <c r="H1521" s="21" t="str">
        <f>IF(OR(Sheet1!AC1524&lt;&gt;Sheet1!AN1524,Sheet1!AO1524&lt;&gt;Sheet1!AD1524),"有影响","-")</f>
        <v>-</v>
      </c>
      <c r="I1521" s="21" t="str">
        <f>IF(Sheet1!G1524=0,"出错","-")</f>
        <v>-</v>
      </c>
      <c r="J1521" s="21" t="str">
        <f>IF(AND(Sheet1!G1524=0,Sheet1!L1524&lt;&gt;0),"出错","-")</f>
        <v>-</v>
      </c>
      <c r="K1521" s="21" t="str">
        <f>IF(AND(Sheet1!G1524=0,Sheet1!L1524=0,Sheet1!Q1524&lt;&gt;0),"出错","-")</f>
        <v>-</v>
      </c>
      <c r="L1521" s="21" t="str">
        <f>IF(AND(Sheet1!G1524=0,Sheet1!L1524=0,Sheet1!Q1524=0,Sheet1!V1524&lt;&gt;0),"出错","-")</f>
        <v>-</v>
      </c>
      <c r="M1521" s="21" t="str">
        <f>IF(AND(Sheet1!G1524=0,Sheet1!L1524=0,Sheet1!Q1524=0,Sheet1!V1524=0,Sheet1!AA1524&lt;&gt;0),"出错","-")</f>
        <v>-</v>
      </c>
      <c r="N1521" s="21" t="str">
        <f>IFERROR(VLOOKUP(Sheet1!G1524,配置检查表!$Y:$Z,2,FALSE),"")</f>
        <v>精灵魂珠</v>
      </c>
      <c r="O1521" s="21" t="str">
        <f>IF(AND(Sheet1!I1524=Sheet1!J1524,Sheet1!J1524&lt;&gt;0),Sheet1!I1524,IF(AND(Sheet1!I1524&lt;&gt;Sheet1!J1524,Sheet1!J1524&lt;&gt;0),Sheet1!I1524&amp;"~"&amp;Sheet1!J1524,""))</f>
        <v>51~76</v>
      </c>
      <c r="P1521" s="21" t="str">
        <f>IFERROR(VLOOKUP(Sheet1!L1524,配置检查表!$Y:$Z,2,FALSE),"")</f>
        <v>星屑（值）</v>
      </c>
      <c r="Q1521" s="21" t="str">
        <f>IF(AND(Sheet1!N1524=Sheet1!O1524,Sheet1!O1524&lt;&gt;0),Sheet1!N1524,IF(AND(Sheet1!N1524&lt;&gt;Sheet1!O1524,Sheet1!O1524&lt;&gt;0),Sheet1!N1524&amp;"~"&amp;Sheet1!O1524,""))</f>
        <v>102~152</v>
      </c>
      <c r="R1521" s="21" t="str">
        <f>IFERROR(VLOOKUP(Sheet1!Q1524,配置检查表!$Y:$Z,2,FALSE),"")</f>
        <v/>
      </c>
      <c r="S1521" s="39" t="str">
        <f>IF(AND(Sheet1!S1728=Sheet1!T1728,Sheet1!T1728&lt;&gt;0),Sheet1!S1728,IF(AND(Sheet1!S1728&lt;&gt;Sheet1!T1728,Sheet1!T1728&lt;&gt;0),Sheet1!S1728&amp;"~"&amp;Sheet1!T1728,""))</f>
        <v/>
      </c>
      <c r="T1521" s="21" t="str">
        <f>IFERROR(VLOOKUP(Sheet1!V1524,配置检查表!$Y:$Z,2,FALSE),"")</f>
        <v/>
      </c>
      <c r="U1521" s="39" t="str">
        <f>IF(AND(Sheet1!X1728=Sheet1!Y1728,Sheet1!Y1728&lt;&gt;0),Sheet1!X1728,IF(AND(Sheet1!X1728&lt;&gt;Sheet1!Y1728,Sheet1!Y1728&lt;&gt;0),Sheet1!X1728&amp;"~"&amp;Sheet1!Y1728,""))</f>
        <v/>
      </c>
      <c r="V1521" s="21" t="str">
        <f>IFERROR(VLOOKUP(Sheet1!XAA,配置检查表!$Y:$Z,2,FALSE),"")</f>
        <v/>
      </c>
      <c r="W1521" s="21" t="str">
        <f>IF(AND(Sheet1!AC1728=Sheet1!AD1728,Sheet1!AD1728&lt;&gt;0),Sheet1!AC1728,IF(AND(Sheet1!AC1728&lt;&gt;Sheet1!AD1728,Sheet1!AD1728&lt;&gt;0),Sheet1!AC1728&amp;"~"&amp;Sheet1!AD1728,""))</f>
        <v/>
      </c>
    </row>
    <row r="1522" spans="1:23">
      <c r="A1522" s="3">
        <v>40104</v>
      </c>
      <c r="B1522" s="3" t="s">
        <v>2521</v>
      </c>
      <c r="C1522" s="3" t="s">
        <v>2522</v>
      </c>
      <c r="D1522" s="21" t="str">
        <f>IF(OR(Sheet1!I1525&lt;&gt;Sheet1!AF1525,Sheet1!AG1525&lt;&gt;Sheet1!J1525),"有影响","-")</f>
        <v>-</v>
      </c>
      <c r="E1522" s="21" t="str">
        <f>IF(OR(Sheet1!N1525&lt;&gt;Sheet1!AH1525,Sheet1!AI1525&lt;&gt;Sheet1!O1525),"有影响","-")</f>
        <v>-</v>
      </c>
      <c r="F1522" s="21" t="str">
        <f>IF(OR(Sheet1!S1525&lt;&gt;Sheet1!AJ1525,Sheet1!AK1525&lt;&gt;Sheet1!T1525),"有影响","-")</f>
        <v>-</v>
      </c>
      <c r="G1522" s="21" t="str">
        <f>IF(OR(Sheet1!X1525&lt;&gt;Sheet1!AL1525,Sheet1!AM1525&lt;&gt;Sheet1!Y1525),"有影响","-")</f>
        <v>-</v>
      </c>
      <c r="H1522" s="21" t="str">
        <f>IF(OR(Sheet1!AC1525&lt;&gt;Sheet1!AN1525,Sheet1!AO1525&lt;&gt;Sheet1!AD1525),"有影响","-")</f>
        <v>-</v>
      </c>
      <c r="I1522" s="21" t="str">
        <f>IF(Sheet1!G1525=0,"出错","-")</f>
        <v>-</v>
      </c>
      <c r="J1522" s="21" t="str">
        <f>IF(AND(Sheet1!G1525=0,Sheet1!L1525&lt;&gt;0),"出错","-")</f>
        <v>-</v>
      </c>
      <c r="K1522" s="21" t="str">
        <f>IF(AND(Sheet1!G1525=0,Sheet1!L1525=0,Sheet1!Q1525&lt;&gt;0),"出错","-")</f>
        <v>-</v>
      </c>
      <c r="L1522" s="21" t="str">
        <f>IF(AND(Sheet1!G1525=0,Sheet1!L1525=0,Sheet1!Q1525=0,Sheet1!V1525&lt;&gt;0),"出错","-")</f>
        <v>-</v>
      </c>
      <c r="M1522" s="21" t="str">
        <f>IF(AND(Sheet1!G1525=0,Sheet1!L1525=0,Sheet1!Q1525=0,Sheet1!V1525=0,Sheet1!AA1525&lt;&gt;0),"出错","-")</f>
        <v>-</v>
      </c>
      <c r="N1522" s="21" t="str">
        <f>IFERROR(VLOOKUP(Sheet1!G1525,配置检查表!$Y:$Z,2,FALSE),"")</f>
        <v>精灵魂珠</v>
      </c>
      <c r="O1522" s="21" t="str">
        <f>IF(AND(Sheet1!I1525=Sheet1!J1525,Sheet1!J1525&lt;&gt;0),Sheet1!I1525,IF(AND(Sheet1!I1525&lt;&gt;Sheet1!J1525,Sheet1!J1525&lt;&gt;0),Sheet1!I1525&amp;"~"&amp;Sheet1!J1525,""))</f>
        <v>54~81</v>
      </c>
      <c r="P1522" s="21" t="str">
        <f>IFERROR(VLOOKUP(Sheet1!L1525,配置检查表!$Y:$Z,2,FALSE),"")</f>
        <v>星屑（值）</v>
      </c>
      <c r="Q1522" s="21" t="str">
        <f>IF(AND(Sheet1!N1525=Sheet1!O1525,Sheet1!O1525&lt;&gt;0),Sheet1!N1525,IF(AND(Sheet1!N1525&lt;&gt;Sheet1!O1525,Sheet1!O1525&lt;&gt;0),Sheet1!N1525&amp;"~"&amp;Sheet1!O1525,""))</f>
        <v>108~162</v>
      </c>
      <c r="R1522" s="21" t="str">
        <f>IFERROR(VLOOKUP(Sheet1!Q1525,配置检查表!$Y:$Z,2,FALSE),"")</f>
        <v/>
      </c>
      <c r="S1522" s="39" t="str">
        <f>IF(AND(Sheet1!S1729=Sheet1!T1729,Sheet1!T1729&lt;&gt;0),Sheet1!S1729,IF(AND(Sheet1!S1729&lt;&gt;Sheet1!T1729,Sheet1!T1729&lt;&gt;0),Sheet1!S1729&amp;"~"&amp;Sheet1!T1729,""))</f>
        <v/>
      </c>
      <c r="T1522" s="21" t="str">
        <f>IFERROR(VLOOKUP(Sheet1!V1525,配置检查表!$Y:$Z,2,FALSE),"")</f>
        <v/>
      </c>
      <c r="U1522" s="39" t="str">
        <f>IF(AND(Sheet1!X1729=Sheet1!Y1729,Sheet1!Y1729&lt;&gt;0),Sheet1!X1729,IF(AND(Sheet1!X1729&lt;&gt;Sheet1!Y1729,Sheet1!Y1729&lt;&gt;0),Sheet1!X1729&amp;"~"&amp;Sheet1!Y1729,""))</f>
        <v/>
      </c>
      <c r="V1522" s="21" t="str">
        <f>IFERROR(VLOOKUP(Sheet1!XAA,配置检查表!$Y:$Z,2,FALSE),"")</f>
        <v/>
      </c>
      <c r="W1522" s="21" t="str">
        <f>IF(AND(Sheet1!AC1729=Sheet1!AD1729,Sheet1!AD1729&lt;&gt;0),Sheet1!AC1729,IF(AND(Sheet1!AC1729&lt;&gt;Sheet1!AD1729,Sheet1!AD1729&lt;&gt;0),Sheet1!AC1729&amp;"~"&amp;Sheet1!AD1729,""))</f>
        <v/>
      </c>
    </row>
    <row r="1523" spans="1:23">
      <c r="A1523" s="3">
        <v>40105</v>
      </c>
      <c r="B1523" s="3" t="s">
        <v>2521</v>
      </c>
      <c r="C1523" s="3" t="s">
        <v>2522</v>
      </c>
      <c r="D1523" s="21" t="str">
        <f>IF(OR(Sheet1!I1526&lt;&gt;Sheet1!AF1526,Sheet1!AG1526&lt;&gt;Sheet1!J1526),"有影响","-")</f>
        <v>-</v>
      </c>
      <c r="E1523" s="21" t="str">
        <f>IF(OR(Sheet1!N1526&lt;&gt;Sheet1!AH1526,Sheet1!AI1526&lt;&gt;Sheet1!O1526),"有影响","-")</f>
        <v>-</v>
      </c>
      <c r="F1523" s="21" t="str">
        <f>IF(OR(Sheet1!S1526&lt;&gt;Sheet1!AJ1526,Sheet1!AK1526&lt;&gt;Sheet1!T1526),"有影响","-")</f>
        <v>-</v>
      </c>
      <c r="G1523" s="21" t="str">
        <f>IF(OR(Sheet1!X1526&lt;&gt;Sheet1!AL1526,Sheet1!AM1526&lt;&gt;Sheet1!Y1526),"有影响","-")</f>
        <v>-</v>
      </c>
      <c r="H1523" s="21" t="str">
        <f>IF(OR(Sheet1!AC1526&lt;&gt;Sheet1!AN1526,Sheet1!AO1526&lt;&gt;Sheet1!AD1526),"有影响","-")</f>
        <v>-</v>
      </c>
      <c r="I1523" s="21" t="str">
        <f>IF(Sheet1!G1526=0,"出错","-")</f>
        <v>-</v>
      </c>
      <c r="J1523" s="21" t="str">
        <f>IF(AND(Sheet1!G1526=0,Sheet1!L1526&lt;&gt;0),"出错","-")</f>
        <v>-</v>
      </c>
      <c r="K1523" s="21" t="str">
        <f>IF(AND(Sheet1!G1526=0,Sheet1!L1526=0,Sheet1!Q1526&lt;&gt;0),"出错","-")</f>
        <v>-</v>
      </c>
      <c r="L1523" s="21" t="str">
        <f>IF(AND(Sheet1!G1526=0,Sheet1!L1526=0,Sheet1!Q1526=0,Sheet1!V1526&lt;&gt;0),"出错","-")</f>
        <v>-</v>
      </c>
      <c r="M1523" s="21" t="str">
        <f>IF(AND(Sheet1!G1526=0,Sheet1!L1526=0,Sheet1!Q1526=0,Sheet1!V1526=0,Sheet1!AA1526&lt;&gt;0),"出错","-")</f>
        <v>-</v>
      </c>
      <c r="N1523" s="21" t="str">
        <f>IFERROR(VLOOKUP(Sheet1!G1526,配置检查表!$Y:$Z,2,FALSE),"")</f>
        <v>精灵魂珠</v>
      </c>
      <c r="O1523" s="21" t="str">
        <f>IF(AND(Sheet1!I1526=Sheet1!J1526,Sheet1!J1526&lt;&gt;0),Sheet1!I1526,IF(AND(Sheet1!I1526&lt;&gt;Sheet1!J1526,Sheet1!J1526&lt;&gt;0),Sheet1!I1526&amp;"~"&amp;Sheet1!J1526,""))</f>
        <v>44~65</v>
      </c>
      <c r="P1523" s="21" t="str">
        <f>IFERROR(VLOOKUP(Sheet1!L1526,配置检查表!$Y:$Z,2,FALSE),"")</f>
        <v>星屑（值）</v>
      </c>
      <c r="Q1523" s="21" t="str">
        <f>IF(AND(Sheet1!N1526=Sheet1!O1526,Sheet1!O1526&lt;&gt;0),Sheet1!N1526,IF(AND(Sheet1!N1526&lt;&gt;Sheet1!O1526,Sheet1!O1526&lt;&gt;0),Sheet1!N1526&amp;"~"&amp;Sheet1!O1526,""))</f>
        <v>88~130</v>
      </c>
      <c r="R1523" s="21" t="str">
        <f>IFERROR(VLOOKUP(Sheet1!Q1526,配置检查表!$Y:$Z,2,FALSE),"")</f>
        <v/>
      </c>
      <c r="S1523" s="39" t="str">
        <f>IF(AND(Sheet1!S1730=Sheet1!T1730,Sheet1!T1730&lt;&gt;0),Sheet1!S1730,IF(AND(Sheet1!S1730&lt;&gt;Sheet1!T1730,Sheet1!T1730&lt;&gt;0),Sheet1!S1730&amp;"~"&amp;Sheet1!T1730,""))</f>
        <v/>
      </c>
      <c r="T1523" s="21" t="str">
        <f>IFERROR(VLOOKUP(Sheet1!V1526,配置检查表!$Y:$Z,2,FALSE),"")</f>
        <v/>
      </c>
      <c r="U1523" s="39" t="str">
        <f>IF(AND(Sheet1!X1730=Sheet1!Y1730,Sheet1!Y1730&lt;&gt;0),Sheet1!X1730,IF(AND(Sheet1!X1730&lt;&gt;Sheet1!Y1730,Sheet1!Y1730&lt;&gt;0),Sheet1!X1730&amp;"~"&amp;Sheet1!Y1730,""))</f>
        <v/>
      </c>
      <c r="V1523" s="21" t="str">
        <f>IFERROR(VLOOKUP(Sheet1!XAA,配置检查表!$Y:$Z,2,FALSE),"")</f>
        <v/>
      </c>
      <c r="W1523" s="21" t="str">
        <f>IF(AND(Sheet1!AC1730=Sheet1!AD1730,Sheet1!AD1730&lt;&gt;0),Sheet1!AC1730,IF(AND(Sheet1!AC1730&lt;&gt;Sheet1!AD1730,Sheet1!AD1730&lt;&gt;0),Sheet1!AC1730&amp;"~"&amp;Sheet1!AD1730,""))</f>
        <v/>
      </c>
    </row>
    <row r="1524" spans="1:23">
      <c r="A1524" s="3">
        <v>40106</v>
      </c>
      <c r="B1524" s="3" t="s">
        <v>2521</v>
      </c>
      <c r="C1524" s="3" t="s">
        <v>2522</v>
      </c>
      <c r="D1524" s="21" t="str">
        <f>IF(OR(Sheet1!I1527&lt;&gt;Sheet1!AF1527,Sheet1!AG1527&lt;&gt;Sheet1!J1527),"有影响","-")</f>
        <v>-</v>
      </c>
      <c r="E1524" s="21" t="str">
        <f>IF(OR(Sheet1!N1527&lt;&gt;Sheet1!AH1527,Sheet1!AI1527&lt;&gt;Sheet1!O1527),"有影响","-")</f>
        <v>-</v>
      </c>
      <c r="F1524" s="21" t="str">
        <f>IF(OR(Sheet1!S1527&lt;&gt;Sheet1!AJ1527,Sheet1!AK1527&lt;&gt;Sheet1!T1527),"有影响","-")</f>
        <v>-</v>
      </c>
      <c r="G1524" s="21" t="str">
        <f>IF(OR(Sheet1!X1527&lt;&gt;Sheet1!AL1527,Sheet1!AM1527&lt;&gt;Sheet1!Y1527),"有影响","-")</f>
        <v>-</v>
      </c>
      <c r="H1524" s="21" t="str">
        <f>IF(OR(Sheet1!AC1527&lt;&gt;Sheet1!AN1527,Sheet1!AO1527&lt;&gt;Sheet1!AD1527),"有影响","-")</f>
        <v>-</v>
      </c>
      <c r="I1524" s="21" t="str">
        <f>IF(Sheet1!G1527=0,"出错","-")</f>
        <v>-</v>
      </c>
      <c r="J1524" s="21" t="str">
        <f>IF(AND(Sheet1!G1527=0,Sheet1!L1527&lt;&gt;0),"出错","-")</f>
        <v>-</v>
      </c>
      <c r="K1524" s="21" t="str">
        <f>IF(AND(Sheet1!G1527=0,Sheet1!L1527=0,Sheet1!Q1527&lt;&gt;0),"出错","-")</f>
        <v>-</v>
      </c>
      <c r="L1524" s="21" t="str">
        <f>IF(AND(Sheet1!G1527=0,Sheet1!L1527=0,Sheet1!Q1527=0,Sheet1!V1527&lt;&gt;0),"出错","-")</f>
        <v>-</v>
      </c>
      <c r="M1524" s="21" t="str">
        <f>IF(AND(Sheet1!G1527=0,Sheet1!L1527=0,Sheet1!Q1527=0,Sheet1!V1527=0,Sheet1!AA1527&lt;&gt;0),"出错","-")</f>
        <v>-</v>
      </c>
      <c r="N1524" s="21" t="str">
        <f>IFERROR(VLOOKUP(Sheet1!G1527,配置检查表!$Y:$Z,2,FALSE),"")</f>
        <v>精灵魂珠</v>
      </c>
      <c r="O1524" s="21" t="str">
        <f>IF(AND(Sheet1!I1527=Sheet1!J1527,Sheet1!J1527&lt;&gt;0),Sheet1!I1527,IF(AND(Sheet1!I1527&lt;&gt;Sheet1!J1527,Sheet1!J1527&lt;&gt;0),Sheet1!I1527&amp;"~"&amp;Sheet1!J1527,""))</f>
        <v>47~70</v>
      </c>
      <c r="P1524" s="21" t="str">
        <f>IFERROR(VLOOKUP(Sheet1!L1527,配置检查表!$Y:$Z,2,FALSE),"")</f>
        <v>星屑（值）</v>
      </c>
      <c r="Q1524" s="21" t="str">
        <f>IF(AND(Sheet1!N1527=Sheet1!O1527,Sheet1!O1527&lt;&gt;0),Sheet1!N1527,IF(AND(Sheet1!N1527&lt;&gt;Sheet1!O1527,Sheet1!O1527&lt;&gt;0),Sheet1!N1527&amp;"~"&amp;Sheet1!O1527,""))</f>
        <v>94~140</v>
      </c>
      <c r="R1524" s="21" t="str">
        <f>IFERROR(VLOOKUP(Sheet1!Q1527,配置检查表!$Y:$Z,2,FALSE),"")</f>
        <v/>
      </c>
      <c r="S1524" s="39" t="str">
        <f>IF(AND(Sheet1!S1731=Sheet1!T1731,Sheet1!T1731&lt;&gt;0),Sheet1!S1731,IF(AND(Sheet1!S1731&lt;&gt;Sheet1!T1731,Sheet1!T1731&lt;&gt;0),Sheet1!S1731&amp;"~"&amp;Sheet1!T1731,""))</f>
        <v/>
      </c>
      <c r="T1524" s="21" t="str">
        <f>IFERROR(VLOOKUP(Sheet1!V1527,配置检查表!$Y:$Z,2,FALSE),"")</f>
        <v/>
      </c>
      <c r="U1524" s="39" t="str">
        <f>IF(AND(Sheet1!X1731=Sheet1!Y1731,Sheet1!Y1731&lt;&gt;0),Sheet1!X1731,IF(AND(Sheet1!X1731&lt;&gt;Sheet1!Y1731,Sheet1!Y1731&lt;&gt;0),Sheet1!X1731&amp;"~"&amp;Sheet1!Y1731,""))</f>
        <v/>
      </c>
      <c r="V1524" s="21" t="str">
        <f>IFERROR(VLOOKUP(Sheet1!XAA,配置检查表!$Y:$Z,2,FALSE),"")</f>
        <v/>
      </c>
      <c r="W1524" s="21" t="str">
        <f>IF(AND(Sheet1!AC1731=Sheet1!AD1731,Sheet1!AD1731&lt;&gt;0),Sheet1!AC1731,IF(AND(Sheet1!AC1731&lt;&gt;Sheet1!AD1731,Sheet1!AD1731&lt;&gt;0),Sheet1!AC1731&amp;"~"&amp;Sheet1!AD1731,""))</f>
        <v/>
      </c>
    </row>
    <row r="1525" spans="1:23">
      <c r="A1525" s="3">
        <v>40107</v>
      </c>
      <c r="B1525" s="3" t="s">
        <v>2521</v>
      </c>
      <c r="C1525" s="3" t="s">
        <v>2522</v>
      </c>
      <c r="D1525" s="21" t="str">
        <f>IF(OR(Sheet1!I1528&lt;&gt;Sheet1!AF1528,Sheet1!AG1528&lt;&gt;Sheet1!J1528),"有影响","-")</f>
        <v>-</v>
      </c>
      <c r="E1525" s="21" t="str">
        <f>IF(OR(Sheet1!N1528&lt;&gt;Sheet1!AH1528,Sheet1!AI1528&lt;&gt;Sheet1!O1528),"有影响","-")</f>
        <v>-</v>
      </c>
      <c r="F1525" s="21" t="str">
        <f>IF(OR(Sheet1!S1528&lt;&gt;Sheet1!AJ1528,Sheet1!AK1528&lt;&gt;Sheet1!T1528),"有影响","-")</f>
        <v>-</v>
      </c>
      <c r="G1525" s="21" t="str">
        <f>IF(OR(Sheet1!X1528&lt;&gt;Sheet1!AL1528,Sheet1!AM1528&lt;&gt;Sheet1!Y1528),"有影响","-")</f>
        <v>-</v>
      </c>
      <c r="H1525" s="21" t="str">
        <f>IF(OR(Sheet1!AC1528&lt;&gt;Sheet1!AN1528,Sheet1!AO1528&lt;&gt;Sheet1!AD1528),"有影响","-")</f>
        <v>-</v>
      </c>
      <c r="I1525" s="21" t="str">
        <f>IF(Sheet1!G1528=0,"出错","-")</f>
        <v>-</v>
      </c>
      <c r="J1525" s="21" t="str">
        <f>IF(AND(Sheet1!G1528=0,Sheet1!L1528&lt;&gt;0),"出错","-")</f>
        <v>-</v>
      </c>
      <c r="K1525" s="21" t="str">
        <f>IF(AND(Sheet1!G1528=0,Sheet1!L1528=0,Sheet1!Q1528&lt;&gt;0),"出错","-")</f>
        <v>-</v>
      </c>
      <c r="L1525" s="21" t="str">
        <f>IF(AND(Sheet1!G1528=0,Sheet1!L1528=0,Sheet1!Q1528=0,Sheet1!V1528&lt;&gt;0),"出错","-")</f>
        <v>-</v>
      </c>
      <c r="M1525" s="21" t="str">
        <f>IF(AND(Sheet1!G1528=0,Sheet1!L1528=0,Sheet1!Q1528=0,Sheet1!V1528=0,Sheet1!AA1528&lt;&gt;0),"出错","-")</f>
        <v>-</v>
      </c>
      <c r="N1525" s="21" t="str">
        <f>IFERROR(VLOOKUP(Sheet1!G1528,配置检查表!$Y:$Z,2,FALSE),"")</f>
        <v>精灵魂珠</v>
      </c>
      <c r="O1525" s="21" t="str">
        <f>IF(AND(Sheet1!I1528=Sheet1!J1528,Sheet1!J1528&lt;&gt;0),Sheet1!I1528,IF(AND(Sheet1!I1528&lt;&gt;Sheet1!J1528,Sheet1!J1528&lt;&gt;0),Sheet1!I1528&amp;"~"&amp;Sheet1!J1528,""))</f>
        <v>51~76</v>
      </c>
      <c r="P1525" s="21" t="str">
        <f>IFERROR(VLOOKUP(Sheet1!L1528,配置检查表!$Y:$Z,2,FALSE),"")</f>
        <v>星屑（值）</v>
      </c>
      <c r="Q1525" s="21" t="str">
        <f>IF(AND(Sheet1!N1528=Sheet1!O1528,Sheet1!O1528&lt;&gt;0),Sheet1!N1528,IF(AND(Sheet1!N1528&lt;&gt;Sheet1!O1528,Sheet1!O1528&lt;&gt;0),Sheet1!N1528&amp;"~"&amp;Sheet1!O1528,""))</f>
        <v>102~152</v>
      </c>
      <c r="R1525" s="21" t="str">
        <f>IFERROR(VLOOKUP(Sheet1!Q1528,配置检查表!$Y:$Z,2,FALSE),"")</f>
        <v/>
      </c>
      <c r="S1525" s="39" t="str">
        <f>IF(AND(Sheet1!S1732=Sheet1!T1732,Sheet1!T1732&lt;&gt;0),Sheet1!S1732,IF(AND(Sheet1!S1732&lt;&gt;Sheet1!T1732,Sheet1!T1732&lt;&gt;0),Sheet1!S1732&amp;"~"&amp;Sheet1!T1732,""))</f>
        <v/>
      </c>
      <c r="T1525" s="21" t="str">
        <f>IFERROR(VLOOKUP(Sheet1!V1528,配置检查表!$Y:$Z,2,FALSE),"")</f>
        <v/>
      </c>
      <c r="U1525" s="39" t="str">
        <f>IF(AND(Sheet1!X1732=Sheet1!Y1732,Sheet1!Y1732&lt;&gt;0),Sheet1!X1732,IF(AND(Sheet1!X1732&lt;&gt;Sheet1!Y1732,Sheet1!Y1732&lt;&gt;0),Sheet1!X1732&amp;"~"&amp;Sheet1!Y1732,""))</f>
        <v/>
      </c>
      <c r="V1525" s="21" t="str">
        <f>IFERROR(VLOOKUP(Sheet1!XAA,配置检查表!$Y:$Z,2,FALSE),"")</f>
        <v/>
      </c>
      <c r="W1525" s="21" t="str">
        <f>IF(AND(Sheet1!AC1732=Sheet1!AD1732,Sheet1!AD1732&lt;&gt;0),Sheet1!AC1732,IF(AND(Sheet1!AC1732&lt;&gt;Sheet1!AD1732,Sheet1!AD1732&lt;&gt;0),Sheet1!AC1732&amp;"~"&amp;Sheet1!AD1732,""))</f>
        <v/>
      </c>
    </row>
    <row r="1526" spans="1:23">
      <c r="A1526" s="3">
        <v>40108</v>
      </c>
      <c r="B1526" s="3" t="s">
        <v>2521</v>
      </c>
      <c r="C1526" s="3" t="s">
        <v>2522</v>
      </c>
      <c r="D1526" s="21" t="str">
        <f>IF(OR(Sheet1!I1529&lt;&gt;Sheet1!AF1529,Sheet1!AG1529&lt;&gt;Sheet1!J1529),"有影响","-")</f>
        <v>-</v>
      </c>
      <c r="E1526" s="21" t="str">
        <f>IF(OR(Sheet1!N1529&lt;&gt;Sheet1!AH1529,Sheet1!AI1529&lt;&gt;Sheet1!O1529),"有影响","-")</f>
        <v>-</v>
      </c>
      <c r="F1526" s="21" t="str">
        <f>IF(OR(Sheet1!S1529&lt;&gt;Sheet1!AJ1529,Sheet1!AK1529&lt;&gt;Sheet1!T1529),"有影响","-")</f>
        <v>-</v>
      </c>
      <c r="G1526" s="21" t="str">
        <f>IF(OR(Sheet1!X1529&lt;&gt;Sheet1!AL1529,Sheet1!AM1529&lt;&gt;Sheet1!Y1529),"有影响","-")</f>
        <v>-</v>
      </c>
      <c r="H1526" s="21" t="str">
        <f>IF(OR(Sheet1!AC1529&lt;&gt;Sheet1!AN1529,Sheet1!AO1529&lt;&gt;Sheet1!AD1529),"有影响","-")</f>
        <v>-</v>
      </c>
      <c r="I1526" s="21" t="str">
        <f>IF(Sheet1!G1529=0,"出错","-")</f>
        <v>-</v>
      </c>
      <c r="J1526" s="21" t="str">
        <f>IF(AND(Sheet1!G1529=0,Sheet1!L1529&lt;&gt;0),"出错","-")</f>
        <v>-</v>
      </c>
      <c r="K1526" s="21" t="str">
        <f>IF(AND(Sheet1!G1529=0,Sheet1!L1529=0,Sheet1!Q1529&lt;&gt;0),"出错","-")</f>
        <v>-</v>
      </c>
      <c r="L1526" s="21" t="str">
        <f>IF(AND(Sheet1!G1529=0,Sheet1!L1529=0,Sheet1!Q1529=0,Sheet1!V1529&lt;&gt;0),"出错","-")</f>
        <v>-</v>
      </c>
      <c r="M1526" s="21" t="str">
        <f>IF(AND(Sheet1!G1529=0,Sheet1!L1529=0,Sheet1!Q1529=0,Sheet1!V1529=0,Sheet1!AA1529&lt;&gt;0),"出错","-")</f>
        <v>-</v>
      </c>
      <c r="N1526" s="21" t="str">
        <f>IFERROR(VLOOKUP(Sheet1!G1529,配置检查表!$Y:$Z,2,FALSE),"")</f>
        <v>精灵魂珠</v>
      </c>
      <c r="O1526" s="21" t="str">
        <f>IF(AND(Sheet1!I1529=Sheet1!J1529,Sheet1!J1529&lt;&gt;0),Sheet1!I1529,IF(AND(Sheet1!I1529&lt;&gt;Sheet1!J1529,Sheet1!J1529&lt;&gt;0),Sheet1!I1529&amp;"~"&amp;Sheet1!J1529,""))</f>
        <v>54~81</v>
      </c>
      <c r="P1526" s="21" t="str">
        <f>IFERROR(VLOOKUP(Sheet1!L1529,配置检查表!$Y:$Z,2,FALSE),"")</f>
        <v>星屑（值）</v>
      </c>
      <c r="Q1526" s="21" t="str">
        <f>IF(AND(Sheet1!N1529=Sheet1!O1529,Sheet1!O1529&lt;&gt;0),Sheet1!N1529,IF(AND(Sheet1!N1529&lt;&gt;Sheet1!O1529,Sheet1!O1529&lt;&gt;0),Sheet1!N1529&amp;"~"&amp;Sheet1!O1529,""))</f>
        <v>108~162</v>
      </c>
      <c r="R1526" s="21" t="str">
        <f>IFERROR(VLOOKUP(Sheet1!Q1529,配置检查表!$Y:$Z,2,FALSE),"")</f>
        <v/>
      </c>
      <c r="S1526" s="39" t="str">
        <f>IF(AND(Sheet1!S1733=Sheet1!T1733,Sheet1!T1733&lt;&gt;0),Sheet1!S1733,IF(AND(Sheet1!S1733&lt;&gt;Sheet1!T1733,Sheet1!T1733&lt;&gt;0),Sheet1!S1733&amp;"~"&amp;Sheet1!T1733,""))</f>
        <v/>
      </c>
      <c r="T1526" s="21" t="str">
        <f>IFERROR(VLOOKUP(Sheet1!V1529,配置检查表!$Y:$Z,2,FALSE),"")</f>
        <v/>
      </c>
      <c r="U1526" s="39" t="str">
        <f>IF(AND(Sheet1!X1733=Sheet1!Y1733,Sheet1!Y1733&lt;&gt;0),Sheet1!X1733,IF(AND(Sheet1!X1733&lt;&gt;Sheet1!Y1733,Sheet1!Y1733&lt;&gt;0),Sheet1!X1733&amp;"~"&amp;Sheet1!Y1733,""))</f>
        <v/>
      </c>
      <c r="V1526" s="21" t="str">
        <f>IFERROR(VLOOKUP(Sheet1!XAA,配置检查表!$Y:$Z,2,FALSE),"")</f>
        <v/>
      </c>
      <c r="W1526" s="21" t="str">
        <f>IF(AND(Sheet1!AC1733=Sheet1!AD1733,Sheet1!AD1733&lt;&gt;0),Sheet1!AC1733,IF(AND(Sheet1!AC1733&lt;&gt;Sheet1!AD1733,Sheet1!AD1733&lt;&gt;0),Sheet1!AC1733&amp;"~"&amp;Sheet1!AD1733,""))</f>
        <v/>
      </c>
    </row>
    <row r="1527" spans="1:23">
      <c r="A1527" s="3">
        <v>40109</v>
      </c>
      <c r="B1527" s="3" t="s">
        <v>2521</v>
      </c>
      <c r="C1527" s="3" t="s">
        <v>2522</v>
      </c>
      <c r="D1527" s="21" t="str">
        <f>IF(OR(Sheet1!I1530&lt;&gt;Sheet1!AF1530,Sheet1!AG1530&lt;&gt;Sheet1!J1530),"有影响","-")</f>
        <v>-</v>
      </c>
      <c r="E1527" s="21" t="str">
        <f>IF(OR(Sheet1!N1530&lt;&gt;Sheet1!AH1530,Sheet1!AI1530&lt;&gt;Sheet1!O1530),"有影响","-")</f>
        <v>-</v>
      </c>
      <c r="F1527" s="21" t="str">
        <f>IF(OR(Sheet1!S1530&lt;&gt;Sheet1!AJ1530,Sheet1!AK1530&lt;&gt;Sheet1!T1530),"有影响","-")</f>
        <v>-</v>
      </c>
      <c r="G1527" s="21" t="str">
        <f>IF(OR(Sheet1!X1530&lt;&gt;Sheet1!AL1530,Sheet1!AM1530&lt;&gt;Sheet1!Y1530),"有影响","-")</f>
        <v>-</v>
      </c>
      <c r="H1527" s="21" t="str">
        <f>IF(OR(Sheet1!AC1530&lt;&gt;Sheet1!AN1530,Sheet1!AO1530&lt;&gt;Sheet1!AD1530),"有影响","-")</f>
        <v>-</v>
      </c>
      <c r="I1527" s="21" t="str">
        <f>IF(Sheet1!G1530=0,"出错","-")</f>
        <v>-</v>
      </c>
      <c r="J1527" s="21" t="str">
        <f>IF(AND(Sheet1!G1530=0,Sheet1!L1530&lt;&gt;0),"出错","-")</f>
        <v>-</v>
      </c>
      <c r="K1527" s="21" t="str">
        <f>IF(AND(Sheet1!G1530=0,Sheet1!L1530=0,Sheet1!Q1530&lt;&gt;0),"出错","-")</f>
        <v>-</v>
      </c>
      <c r="L1527" s="21" t="str">
        <f>IF(AND(Sheet1!G1530=0,Sheet1!L1530=0,Sheet1!Q1530=0,Sheet1!V1530&lt;&gt;0),"出错","-")</f>
        <v>-</v>
      </c>
      <c r="M1527" s="21" t="str">
        <f>IF(AND(Sheet1!G1530=0,Sheet1!L1530=0,Sheet1!Q1530=0,Sheet1!V1530=0,Sheet1!AA1530&lt;&gt;0),"出错","-")</f>
        <v>-</v>
      </c>
      <c r="N1527" s="21" t="str">
        <f>IFERROR(VLOOKUP(Sheet1!G1530,配置检查表!$Y:$Z,2,FALSE),"")</f>
        <v>精灵魂珠</v>
      </c>
      <c r="O1527" s="21" t="str">
        <f>IF(AND(Sheet1!I1530=Sheet1!J1530,Sheet1!J1530&lt;&gt;0),Sheet1!I1530,IF(AND(Sheet1!I1530&lt;&gt;Sheet1!J1530,Sheet1!J1530&lt;&gt;0),Sheet1!I1530&amp;"~"&amp;Sheet1!J1530,""))</f>
        <v>49~73</v>
      </c>
      <c r="P1527" s="21" t="str">
        <f>IFERROR(VLOOKUP(Sheet1!L1530,配置检查表!$Y:$Z,2,FALSE),"")</f>
        <v>星屑（值）</v>
      </c>
      <c r="Q1527" s="21" t="str">
        <f>IF(AND(Sheet1!N1530=Sheet1!O1530,Sheet1!O1530&lt;&gt;0),Sheet1!N1530,IF(AND(Sheet1!N1530&lt;&gt;Sheet1!O1530,Sheet1!O1530&lt;&gt;0),Sheet1!N1530&amp;"~"&amp;Sheet1!O1530,""))</f>
        <v>98~146</v>
      </c>
      <c r="R1527" s="21" t="str">
        <f>IFERROR(VLOOKUP(Sheet1!Q1530,配置检查表!$Y:$Z,2,FALSE),"")</f>
        <v/>
      </c>
      <c r="S1527" s="39" t="str">
        <f>IF(AND(Sheet1!S1734=Sheet1!T1734,Sheet1!T1734&lt;&gt;0),Sheet1!S1734,IF(AND(Sheet1!S1734&lt;&gt;Sheet1!T1734,Sheet1!T1734&lt;&gt;0),Sheet1!S1734&amp;"~"&amp;Sheet1!T1734,""))</f>
        <v/>
      </c>
      <c r="T1527" s="21" t="str">
        <f>IFERROR(VLOOKUP(Sheet1!V1530,配置检查表!$Y:$Z,2,FALSE),"")</f>
        <v/>
      </c>
      <c r="U1527" s="39" t="str">
        <f>IF(AND(Sheet1!X1734=Sheet1!Y1734,Sheet1!Y1734&lt;&gt;0),Sheet1!X1734,IF(AND(Sheet1!X1734&lt;&gt;Sheet1!Y1734,Sheet1!Y1734&lt;&gt;0),Sheet1!X1734&amp;"~"&amp;Sheet1!Y1734,""))</f>
        <v/>
      </c>
      <c r="V1527" s="21" t="str">
        <f>IFERROR(VLOOKUP(Sheet1!XAA,配置检查表!$Y:$Z,2,FALSE),"")</f>
        <v/>
      </c>
      <c r="W1527" s="21" t="str">
        <f>IF(AND(Sheet1!AC1734=Sheet1!AD1734,Sheet1!AD1734&lt;&gt;0),Sheet1!AC1734,IF(AND(Sheet1!AC1734&lt;&gt;Sheet1!AD1734,Sheet1!AD1734&lt;&gt;0),Sheet1!AC1734&amp;"~"&amp;Sheet1!AD1734,""))</f>
        <v/>
      </c>
    </row>
    <row r="1528" spans="1:23">
      <c r="A1528" s="3">
        <v>40110</v>
      </c>
      <c r="B1528" s="3" t="s">
        <v>2521</v>
      </c>
      <c r="C1528" s="3" t="s">
        <v>2522</v>
      </c>
      <c r="D1528" s="21" t="str">
        <f>IF(OR(Sheet1!I1531&lt;&gt;Sheet1!AF1531,Sheet1!AG1531&lt;&gt;Sheet1!J1531),"有影响","-")</f>
        <v>-</v>
      </c>
      <c r="E1528" s="21" t="str">
        <f>IF(OR(Sheet1!N1531&lt;&gt;Sheet1!AH1531,Sheet1!AI1531&lt;&gt;Sheet1!O1531),"有影响","-")</f>
        <v>-</v>
      </c>
      <c r="F1528" s="21" t="str">
        <f>IF(OR(Sheet1!S1531&lt;&gt;Sheet1!AJ1531,Sheet1!AK1531&lt;&gt;Sheet1!T1531),"有影响","-")</f>
        <v>-</v>
      </c>
      <c r="G1528" s="21" t="str">
        <f>IF(OR(Sheet1!X1531&lt;&gt;Sheet1!AL1531,Sheet1!AM1531&lt;&gt;Sheet1!Y1531),"有影响","-")</f>
        <v>-</v>
      </c>
      <c r="H1528" s="21" t="str">
        <f>IF(OR(Sheet1!AC1531&lt;&gt;Sheet1!AN1531,Sheet1!AO1531&lt;&gt;Sheet1!AD1531),"有影响","-")</f>
        <v>-</v>
      </c>
      <c r="I1528" s="21" t="str">
        <f>IF(Sheet1!G1531=0,"出错","-")</f>
        <v>-</v>
      </c>
      <c r="J1528" s="21" t="str">
        <f>IF(AND(Sheet1!G1531=0,Sheet1!L1531&lt;&gt;0),"出错","-")</f>
        <v>-</v>
      </c>
      <c r="K1528" s="21" t="str">
        <f>IF(AND(Sheet1!G1531=0,Sheet1!L1531=0,Sheet1!Q1531&lt;&gt;0),"出错","-")</f>
        <v>-</v>
      </c>
      <c r="L1528" s="21" t="str">
        <f>IF(AND(Sheet1!G1531=0,Sheet1!L1531=0,Sheet1!Q1531=0,Sheet1!V1531&lt;&gt;0),"出错","-")</f>
        <v>-</v>
      </c>
      <c r="M1528" s="21" t="str">
        <f>IF(AND(Sheet1!G1531=0,Sheet1!L1531=0,Sheet1!Q1531=0,Sheet1!V1531=0,Sheet1!AA1531&lt;&gt;0),"出错","-")</f>
        <v>-</v>
      </c>
      <c r="N1528" s="21" t="str">
        <f>IFERROR(VLOOKUP(Sheet1!G1531,配置检查表!$Y:$Z,2,FALSE),"")</f>
        <v>精灵魂珠</v>
      </c>
      <c r="O1528" s="21" t="str">
        <f>IF(AND(Sheet1!I1531=Sheet1!J1531,Sheet1!J1531&lt;&gt;0),Sheet1!I1531,IF(AND(Sheet1!I1531&lt;&gt;Sheet1!J1531,Sheet1!J1531&lt;&gt;0),Sheet1!I1531&amp;"~"&amp;Sheet1!J1531,""))</f>
        <v>53~79</v>
      </c>
      <c r="P1528" s="21" t="str">
        <f>IFERROR(VLOOKUP(Sheet1!L1531,配置检查表!$Y:$Z,2,FALSE),"")</f>
        <v>星屑（值）</v>
      </c>
      <c r="Q1528" s="21" t="str">
        <f>IF(AND(Sheet1!N1531=Sheet1!O1531,Sheet1!O1531&lt;&gt;0),Sheet1!N1531,IF(AND(Sheet1!N1531&lt;&gt;Sheet1!O1531,Sheet1!O1531&lt;&gt;0),Sheet1!N1531&amp;"~"&amp;Sheet1!O1531,""))</f>
        <v>106~158</v>
      </c>
      <c r="R1528" s="21" t="str">
        <f>IFERROR(VLOOKUP(Sheet1!Q1531,配置检查表!$Y:$Z,2,FALSE),"")</f>
        <v/>
      </c>
      <c r="S1528" s="39" t="str">
        <f>IF(AND(Sheet1!S1735=Sheet1!T1735,Sheet1!T1735&lt;&gt;0),Sheet1!S1735,IF(AND(Sheet1!S1735&lt;&gt;Sheet1!T1735,Sheet1!T1735&lt;&gt;0),Sheet1!S1735&amp;"~"&amp;Sheet1!T1735,""))</f>
        <v/>
      </c>
      <c r="T1528" s="21" t="str">
        <f>IFERROR(VLOOKUP(Sheet1!V1531,配置检查表!$Y:$Z,2,FALSE),"")</f>
        <v/>
      </c>
      <c r="U1528" s="39" t="str">
        <f>IF(AND(Sheet1!X1735=Sheet1!Y1735,Sheet1!Y1735&lt;&gt;0),Sheet1!X1735,IF(AND(Sheet1!X1735&lt;&gt;Sheet1!Y1735,Sheet1!Y1735&lt;&gt;0),Sheet1!X1735&amp;"~"&amp;Sheet1!Y1735,""))</f>
        <v/>
      </c>
      <c r="V1528" s="21" t="str">
        <f>IFERROR(VLOOKUP(Sheet1!XAA,配置检查表!$Y:$Z,2,FALSE),"")</f>
        <v/>
      </c>
      <c r="W1528" s="21" t="str">
        <f>IF(AND(Sheet1!AC1735=Sheet1!AD1735,Sheet1!AD1735&lt;&gt;0),Sheet1!AC1735,IF(AND(Sheet1!AC1735&lt;&gt;Sheet1!AD1735,Sheet1!AD1735&lt;&gt;0),Sheet1!AC1735&amp;"~"&amp;Sheet1!AD1735,""))</f>
        <v/>
      </c>
    </row>
    <row r="1529" spans="1:23">
      <c r="A1529" s="3">
        <v>40111</v>
      </c>
      <c r="B1529" s="3" t="s">
        <v>2521</v>
      </c>
      <c r="C1529" s="3" t="s">
        <v>2522</v>
      </c>
      <c r="D1529" s="21" t="str">
        <f>IF(OR(Sheet1!I1532&lt;&gt;Sheet1!AF1532,Sheet1!AG1532&lt;&gt;Sheet1!J1532),"有影响","-")</f>
        <v>-</v>
      </c>
      <c r="E1529" s="21" t="str">
        <f>IF(OR(Sheet1!N1532&lt;&gt;Sheet1!AH1532,Sheet1!AI1532&lt;&gt;Sheet1!O1532),"有影响","-")</f>
        <v>-</v>
      </c>
      <c r="F1529" s="21" t="str">
        <f>IF(OR(Sheet1!S1532&lt;&gt;Sheet1!AJ1532,Sheet1!AK1532&lt;&gt;Sheet1!T1532),"有影响","-")</f>
        <v>-</v>
      </c>
      <c r="G1529" s="21" t="str">
        <f>IF(OR(Sheet1!X1532&lt;&gt;Sheet1!AL1532,Sheet1!AM1532&lt;&gt;Sheet1!Y1532),"有影响","-")</f>
        <v>-</v>
      </c>
      <c r="H1529" s="21" t="str">
        <f>IF(OR(Sheet1!AC1532&lt;&gt;Sheet1!AN1532,Sheet1!AO1532&lt;&gt;Sheet1!AD1532),"有影响","-")</f>
        <v>-</v>
      </c>
      <c r="I1529" s="21" t="str">
        <f>IF(Sheet1!G1532=0,"出错","-")</f>
        <v>-</v>
      </c>
      <c r="J1529" s="21" t="str">
        <f>IF(AND(Sheet1!G1532=0,Sheet1!L1532&lt;&gt;0),"出错","-")</f>
        <v>-</v>
      </c>
      <c r="K1529" s="21" t="str">
        <f>IF(AND(Sheet1!G1532=0,Sheet1!L1532=0,Sheet1!Q1532&lt;&gt;0),"出错","-")</f>
        <v>-</v>
      </c>
      <c r="L1529" s="21" t="str">
        <f>IF(AND(Sheet1!G1532=0,Sheet1!L1532=0,Sheet1!Q1532=0,Sheet1!V1532&lt;&gt;0),"出错","-")</f>
        <v>-</v>
      </c>
      <c r="M1529" s="21" t="str">
        <f>IF(AND(Sheet1!G1532=0,Sheet1!L1532=0,Sheet1!Q1532=0,Sheet1!V1532=0,Sheet1!AA1532&lt;&gt;0),"出错","-")</f>
        <v>-</v>
      </c>
      <c r="N1529" s="21" t="str">
        <f>IFERROR(VLOOKUP(Sheet1!G1532,配置检查表!$Y:$Z,2,FALSE),"")</f>
        <v>精灵魂珠</v>
      </c>
      <c r="O1529" s="21" t="str">
        <f>IF(AND(Sheet1!I1532=Sheet1!J1532,Sheet1!J1532&lt;&gt;0),Sheet1!I1532,IF(AND(Sheet1!I1532&lt;&gt;Sheet1!J1532,Sheet1!J1532&lt;&gt;0),Sheet1!I1532&amp;"~"&amp;Sheet1!J1532,""))</f>
        <v>57~85</v>
      </c>
      <c r="P1529" s="21" t="str">
        <f>IFERROR(VLOOKUP(Sheet1!L1532,配置检查表!$Y:$Z,2,FALSE),"")</f>
        <v>星屑（值）</v>
      </c>
      <c r="Q1529" s="21" t="str">
        <f>IF(AND(Sheet1!N1532=Sheet1!O1532,Sheet1!O1532&lt;&gt;0),Sheet1!N1532,IF(AND(Sheet1!N1532&lt;&gt;Sheet1!O1532,Sheet1!O1532&lt;&gt;0),Sheet1!N1532&amp;"~"&amp;Sheet1!O1532,""))</f>
        <v>114~170</v>
      </c>
      <c r="R1529" s="21" t="str">
        <f>IFERROR(VLOOKUP(Sheet1!Q1532,配置检查表!$Y:$Z,2,FALSE),"")</f>
        <v/>
      </c>
      <c r="S1529" s="39" t="str">
        <f>IF(AND(Sheet1!S1736=Sheet1!T1736,Sheet1!T1736&lt;&gt;0),Sheet1!S1736,IF(AND(Sheet1!S1736&lt;&gt;Sheet1!T1736,Sheet1!T1736&lt;&gt;0),Sheet1!S1736&amp;"~"&amp;Sheet1!T1736,""))</f>
        <v/>
      </c>
      <c r="T1529" s="21" t="str">
        <f>IFERROR(VLOOKUP(Sheet1!V1532,配置检查表!$Y:$Z,2,FALSE),"")</f>
        <v/>
      </c>
      <c r="U1529" s="39" t="str">
        <f>IF(AND(Sheet1!X1736=Sheet1!Y1736,Sheet1!Y1736&lt;&gt;0),Sheet1!X1736,IF(AND(Sheet1!X1736&lt;&gt;Sheet1!Y1736,Sheet1!Y1736&lt;&gt;0),Sheet1!X1736&amp;"~"&amp;Sheet1!Y1736,""))</f>
        <v/>
      </c>
      <c r="V1529" s="21" t="str">
        <f>IFERROR(VLOOKUP(Sheet1!XAA,配置检查表!$Y:$Z,2,FALSE),"")</f>
        <v/>
      </c>
      <c r="W1529" s="21" t="str">
        <f>IF(AND(Sheet1!AC1736=Sheet1!AD1736,Sheet1!AD1736&lt;&gt;0),Sheet1!AC1736,IF(AND(Sheet1!AC1736&lt;&gt;Sheet1!AD1736,Sheet1!AD1736&lt;&gt;0),Sheet1!AC1736&amp;"~"&amp;Sheet1!AD1736,""))</f>
        <v/>
      </c>
    </row>
    <row r="1530" spans="1:23">
      <c r="A1530" s="3">
        <v>40112</v>
      </c>
      <c r="B1530" s="3" t="s">
        <v>2521</v>
      </c>
      <c r="C1530" s="3" t="s">
        <v>2522</v>
      </c>
      <c r="D1530" s="21" t="str">
        <f>IF(OR(Sheet1!I1533&lt;&gt;Sheet1!AF1533,Sheet1!AG1533&lt;&gt;Sheet1!J1533),"有影响","-")</f>
        <v>-</v>
      </c>
      <c r="E1530" s="21" t="str">
        <f>IF(OR(Sheet1!N1533&lt;&gt;Sheet1!AH1533,Sheet1!AI1533&lt;&gt;Sheet1!O1533),"有影响","-")</f>
        <v>-</v>
      </c>
      <c r="F1530" s="21" t="str">
        <f>IF(OR(Sheet1!S1533&lt;&gt;Sheet1!AJ1533,Sheet1!AK1533&lt;&gt;Sheet1!T1533),"有影响","-")</f>
        <v>-</v>
      </c>
      <c r="G1530" s="21" t="str">
        <f>IF(OR(Sheet1!X1533&lt;&gt;Sheet1!AL1533,Sheet1!AM1533&lt;&gt;Sheet1!Y1533),"有影响","-")</f>
        <v>-</v>
      </c>
      <c r="H1530" s="21" t="str">
        <f>IF(OR(Sheet1!AC1533&lt;&gt;Sheet1!AN1533,Sheet1!AO1533&lt;&gt;Sheet1!AD1533),"有影响","-")</f>
        <v>-</v>
      </c>
      <c r="I1530" s="21" t="str">
        <f>IF(Sheet1!G1533=0,"出错","-")</f>
        <v>-</v>
      </c>
      <c r="J1530" s="21" t="str">
        <f>IF(AND(Sheet1!G1533=0,Sheet1!L1533&lt;&gt;0),"出错","-")</f>
        <v>-</v>
      </c>
      <c r="K1530" s="21" t="str">
        <f>IF(AND(Sheet1!G1533=0,Sheet1!L1533=0,Sheet1!Q1533&lt;&gt;0),"出错","-")</f>
        <v>-</v>
      </c>
      <c r="L1530" s="21" t="str">
        <f>IF(AND(Sheet1!G1533=0,Sheet1!L1533=0,Sheet1!Q1533=0,Sheet1!V1533&lt;&gt;0),"出错","-")</f>
        <v>-</v>
      </c>
      <c r="M1530" s="21" t="str">
        <f>IF(AND(Sheet1!G1533=0,Sheet1!L1533=0,Sheet1!Q1533=0,Sheet1!V1533=0,Sheet1!AA1533&lt;&gt;0),"出错","-")</f>
        <v>-</v>
      </c>
      <c r="N1530" s="21" t="str">
        <f>IFERROR(VLOOKUP(Sheet1!G1533,配置检查表!$Y:$Z,2,FALSE),"")</f>
        <v>精灵魂珠</v>
      </c>
      <c r="O1530" s="21" t="str">
        <f>IF(AND(Sheet1!I1533=Sheet1!J1533,Sheet1!J1533&lt;&gt;0),Sheet1!I1533,IF(AND(Sheet1!I1533&lt;&gt;Sheet1!J1533,Sheet1!J1533&lt;&gt;0),Sheet1!I1533&amp;"~"&amp;Sheet1!J1533,""))</f>
        <v>61~91</v>
      </c>
      <c r="P1530" s="21" t="str">
        <f>IFERROR(VLOOKUP(Sheet1!L1533,配置检查表!$Y:$Z,2,FALSE),"")</f>
        <v>星屑（值）</v>
      </c>
      <c r="Q1530" s="21" t="str">
        <f>IF(AND(Sheet1!N1533=Sheet1!O1533,Sheet1!O1533&lt;&gt;0),Sheet1!N1533,IF(AND(Sheet1!N1533&lt;&gt;Sheet1!O1533,Sheet1!O1533&lt;&gt;0),Sheet1!N1533&amp;"~"&amp;Sheet1!O1533,""))</f>
        <v>122~182</v>
      </c>
      <c r="R1530" s="21" t="str">
        <f>IFERROR(VLOOKUP(Sheet1!Q1533,配置检查表!$Y:$Z,2,FALSE),"")</f>
        <v/>
      </c>
      <c r="S1530" s="39" t="str">
        <f>IF(AND(Sheet1!S1737=Sheet1!T1737,Sheet1!T1737&lt;&gt;0),Sheet1!S1737,IF(AND(Sheet1!S1737&lt;&gt;Sheet1!T1737,Sheet1!T1737&lt;&gt;0),Sheet1!S1737&amp;"~"&amp;Sheet1!T1737,""))</f>
        <v/>
      </c>
      <c r="T1530" s="21" t="str">
        <f>IFERROR(VLOOKUP(Sheet1!V1533,配置检查表!$Y:$Z,2,FALSE),"")</f>
        <v/>
      </c>
      <c r="U1530" s="39" t="str">
        <f>IF(AND(Sheet1!X1737=Sheet1!Y1737,Sheet1!Y1737&lt;&gt;0),Sheet1!X1737,IF(AND(Sheet1!X1737&lt;&gt;Sheet1!Y1737,Sheet1!Y1737&lt;&gt;0),Sheet1!X1737&amp;"~"&amp;Sheet1!Y1737,""))</f>
        <v/>
      </c>
      <c r="V1530" s="21" t="str">
        <f>IFERROR(VLOOKUP(Sheet1!XAA,配置检查表!$Y:$Z,2,FALSE),"")</f>
        <v/>
      </c>
      <c r="W1530" s="21" t="str">
        <f>IF(AND(Sheet1!AC1737=Sheet1!AD1737,Sheet1!AD1737&lt;&gt;0),Sheet1!AC1737,IF(AND(Sheet1!AC1737&lt;&gt;Sheet1!AD1737,Sheet1!AD1737&lt;&gt;0),Sheet1!AC1737&amp;"~"&amp;Sheet1!AD1737,""))</f>
        <v/>
      </c>
    </row>
    <row r="1531" spans="1:23">
      <c r="A1531" s="3">
        <v>40113</v>
      </c>
      <c r="B1531" s="3" t="s">
        <v>2521</v>
      </c>
      <c r="C1531" s="3" t="s">
        <v>2522</v>
      </c>
      <c r="D1531" s="21" t="str">
        <f>IF(OR(Sheet1!I1534&lt;&gt;Sheet1!AF1534,Sheet1!AG1534&lt;&gt;Sheet1!J1534),"有影响","-")</f>
        <v>-</v>
      </c>
      <c r="E1531" s="21" t="str">
        <f>IF(OR(Sheet1!N1534&lt;&gt;Sheet1!AH1534,Sheet1!AI1534&lt;&gt;Sheet1!O1534),"有影响","-")</f>
        <v>-</v>
      </c>
      <c r="F1531" s="21" t="str">
        <f>IF(OR(Sheet1!S1534&lt;&gt;Sheet1!AJ1534,Sheet1!AK1534&lt;&gt;Sheet1!T1534),"有影响","-")</f>
        <v>-</v>
      </c>
      <c r="G1531" s="21" t="str">
        <f>IF(OR(Sheet1!X1534&lt;&gt;Sheet1!AL1534,Sheet1!AM1534&lt;&gt;Sheet1!Y1534),"有影响","-")</f>
        <v>-</v>
      </c>
      <c r="H1531" s="21" t="str">
        <f>IF(OR(Sheet1!AC1534&lt;&gt;Sheet1!AN1534,Sheet1!AO1534&lt;&gt;Sheet1!AD1534),"有影响","-")</f>
        <v>-</v>
      </c>
      <c r="I1531" s="21" t="str">
        <f>IF(Sheet1!G1534=0,"出错","-")</f>
        <v>-</v>
      </c>
      <c r="J1531" s="21" t="str">
        <f>IF(AND(Sheet1!G1534=0,Sheet1!L1534&lt;&gt;0),"出错","-")</f>
        <v>-</v>
      </c>
      <c r="K1531" s="21" t="str">
        <f>IF(AND(Sheet1!G1534=0,Sheet1!L1534=0,Sheet1!Q1534&lt;&gt;0),"出错","-")</f>
        <v>-</v>
      </c>
      <c r="L1531" s="21" t="str">
        <f>IF(AND(Sheet1!G1534=0,Sheet1!L1534=0,Sheet1!Q1534=0,Sheet1!V1534&lt;&gt;0),"出错","-")</f>
        <v>-</v>
      </c>
      <c r="M1531" s="21" t="str">
        <f>IF(AND(Sheet1!G1534=0,Sheet1!L1534=0,Sheet1!Q1534=0,Sheet1!V1534=0,Sheet1!AA1534&lt;&gt;0),"出错","-")</f>
        <v>-</v>
      </c>
      <c r="N1531" s="21" t="str">
        <f>IFERROR(VLOOKUP(Sheet1!G1534,配置检查表!$Y:$Z,2,FALSE),"")</f>
        <v>精灵魂珠</v>
      </c>
      <c r="O1531" s="21" t="str">
        <f>IF(AND(Sheet1!I1534=Sheet1!J1534,Sheet1!J1534&lt;&gt;0),Sheet1!I1534,IF(AND(Sheet1!I1534&lt;&gt;Sheet1!J1534,Sheet1!J1534&lt;&gt;0),Sheet1!I1534&amp;"~"&amp;Sheet1!J1534,""))</f>
        <v>49~73</v>
      </c>
      <c r="P1531" s="21" t="str">
        <f>IFERROR(VLOOKUP(Sheet1!L1534,配置检查表!$Y:$Z,2,FALSE),"")</f>
        <v>星屑（值）</v>
      </c>
      <c r="Q1531" s="21" t="str">
        <f>IF(AND(Sheet1!N1534=Sheet1!O1534,Sheet1!O1534&lt;&gt;0),Sheet1!N1534,IF(AND(Sheet1!N1534&lt;&gt;Sheet1!O1534,Sheet1!O1534&lt;&gt;0),Sheet1!N1534&amp;"~"&amp;Sheet1!O1534,""))</f>
        <v>98~146</v>
      </c>
      <c r="R1531" s="21" t="str">
        <f>IFERROR(VLOOKUP(Sheet1!Q1534,配置检查表!$Y:$Z,2,FALSE),"")</f>
        <v/>
      </c>
      <c r="S1531" s="39" t="str">
        <f>IF(AND(Sheet1!S1738=Sheet1!T1738,Sheet1!T1738&lt;&gt;0),Sheet1!S1738,IF(AND(Sheet1!S1738&lt;&gt;Sheet1!T1738,Sheet1!T1738&lt;&gt;0),Sheet1!S1738&amp;"~"&amp;Sheet1!T1738,""))</f>
        <v/>
      </c>
      <c r="T1531" s="21" t="str">
        <f>IFERROR(VLOOKUP(Sheet1!V1534,配置检查表!$Y:$Z,2,FALSE),"")</f>
        <v/>
      </c>
      <c r="U1531" s="39" t="str">
        <f>IF(AND(Sheet1!X1738=Sheet1!Y1738,Sheet1!Y1738&lt;&gt;0),Sheet1!X1738,IF(AND(Sheet1!X1738&lt;&gt;Sheet1!Y1738,Sheet1!Y1738&lt;&gt;0),Sheet1!X1738&amp;"~"&amp;Sheet1!Y1738,""))</f>
        <v/>
      </c>
      <c r="V1531" s="21" t="str">
        <f>IFERROR(VLOOKUP(Sheet1!XAA,配置检查表!$Y:$Z,2,FALSE),"")</f>
        <v/>
      </c>
      <c r="W1531" s="21" t="str">
        <f>IF(AND(Sheet1!AC1738=Sheet1!AD1738,Sheet1!AD1738&lt;&gt;0),Sheet1!AC1738,IF(AND(Sheet1!AC1738&lt;&gt;Sheet1!AD1738,Sheet1!AD1738&lt;&gt;0),Sheet1!AC1738&amp;"~"&amp;Sheet1!AD1738,""))</f>
        <v/>
      </c>
    </row>
    <row r="1532" spans="1:23">
      <c r="A1532" s="3">
        <v>40114</v>
      </c>
      <c r="B1532" s="3" t="s">
        <v>2521</v>
      </c>
      <c r="C1532" s="3" t="s">
        <v>2522</v>
      </c>
      <c r="D1532" s="21" t="str">
        <f>IF(OR(Sheet1!I1535&lt;&gt;Sheet1!AF1535,Sheet1!AG1535&lt;&gt;Sheet1!J1535),"有影响","-")</f>
        <v>-</v>
      </c>
      <c r="E1532" s="21" t="str">
        <f>IF(OR(Sheet1!N1535&lt;&gt;Sheet1!AH1535,Sheet1!AI1535&lt;&gt;Sheet1!O1535),"有影响","-")</f>
        <v>-</v>
      </c>
      <c r="F1532" s="21" t="str">
        <f>IF(OR(Sheet1!S1535&lt;&gt;Sheet1!AJ1535,Sheet1!AK1535&lt;&gt;Sheet1!T1535),"有影响","-")</f>
        <v>-</v>
      </c>
      <c r="G1532" s="21" t="str">
        <f>IF(OR(Sheet1!X1535&lt;&gt;Sheet1!AL1535,Sheet1!AM1535&lt;&gt;Sheet1!Y1535),"有影响","-")</f>
        <v>-</v>
      </c>
      <c r="H1532" s="21" t="str">
        <f>IF(OR(Sheet1!AC1535&lt;&gt;Sheet1!AN1535,Sheet1!AO1535&lt;&gt;Sheet1!AD1535),"有影响","-")</f>
        <v>-</v>
      </c>
      <c r="I1532" s="21" t="str">
        <f>IF(Sheet1!G1535=0,"出错","-")</f>
        <v>-</v>
      </c>
      <c r="J1532" s="21" t="str">
        <f>IF(AND(Sheet1!G1535=0,Sheet1!L1535&lt;&gt;0),"出错","-")</f>
        <v>-</v>
      </c>
      <c r="K1532" s="21" t="str">
        <f>IF(AND(Sheet1!G1535=0,Sheet1!L1535=0,Sheet1!Q1535&lt;&gt;0),"出错","-")</f>
        <v>-</v>
      </c>
      <c r="L1532" s="21" t="str">
        <f>IF(AND(Sheet1!G1535=0,Sheet1!L1535=0,Sheet1!Q1535=0,Sheet1!V1535&lt;&gt;0),"出错","-")</f>
        <v>-</v>
      </c>
      <c r="M1532" s="21" t="str">
        <f>IF(AND(Sheet1!G1535=0,Sheet1!L1535=0,Sheet1!Q1535=0,Sheet1!V1535=0,Sheet1!AA1535&lt;&gt;0),"出错","-")</f>
        <v>-</v>
      </c>
      <c r="N1532" s="21" t="str">
        <f>IFERROR(VLOOKUP(Sheet1!G1535,配置检查表!$Y:$Z,2,FALSE),"")</f>
        <v>精灵魂珠</v>
      </c>
      <c r="O1532" s="21" t="str">
        <f>IF(AND(Sheet1!I1535=Sheet1!J1535,Sheet1!J1535&lt;&gt;0),Sheet1!I1535,IF(AND(Sheet1!I1535&lt;&gt;Sheet1!J1535,Sheet1!J1535&lt;&gt;0),Sheet1!I1535&amp;"~"&amp;Sheet1!J1535,""))</f>
        <v>53~79</v>
      </c>
      <c r="P1532" s="21" t="str">
        <f>IFERROR(VLOOKUP(Sheet1!L1535,配置检查表!$Y:$Z,2,FALSE),"")</f>
        <v>星屑（值）</v>
      </c>
      <c r="Q1532" s="21" t="str">
        <f>IF(AND(Sheet1!N1535=Sheet1!O1535,Sheet1!O1535&lt;&gt;0),Sheet1!N1535,IF(AND(Sheet1!N1535&lt;&gt;Sheet1!O1535,Sheet1!O1535&lt;&gt;0),Sheet1!N1535&amp;"~"&amp;Sheet1!O1535,""))</f>
        <v>106~158</v>
      </c>
      <c r="R1532" s="21" t="str">
        <f>IFERROR(VLOOKUP(Sheet1!Q1535,配置检查表!$Y:$Z,2,FALSE),"")</f>
        <v/>
      </c>
      <c r="S1532" s="39" t="str">
        <f>IF(AND(Sheet1!S1739=Sheet1!T1739,Sheet1!T1739&lt;&gt;0),Sheet1!S1739,IF(AND(Sheet1!S1739&lt;&gt;Sheet1!T1739,Sheet1!T1739&lt;&gt;0),Sheet1!S1739&amp;"~"&amp;Sheet1!T1739,""))</f>
        <v/>
      </c>
      <c r="T1532" s="21" t="str">
        <f>IFERROR(VLOOKUP(Sheet1!V1535,配置检查表!$Y:$Z,2,FALSE),"")</f>
        <v/>
      </c>
      <c r="U1532" s="39" t="str">
        <f>IF(AND(Sheet1!X1739=Sheet1!Y1739,Sheet1!Y1739&lt;&gt;0),Sheet1!X1739,IF(AND(Sheet1!X1739&lt;&gt;Sheet1!Y1739,Sheet1!Y1739&lt;&gt;0),Sheet1!X1739&amp;"~"&amp;Sheet1!Y1739,""))</f>
        <v/>
      </c>
      <c r="V1532" s="21" t="str">
        <f>IFERROR(VLOOKUP(Sheet1!XAA,配置检查表!$Y:$Z,2,FALSE),"")</f>
        <v/>
      </c>
      <c r="W1532" s="21" t="str">
        <f>IF(AND(Sheet1!AC1739=Sheet1!AD1739,Sheet1!AD1739&lt;&gt;0),Sheet1!AC1739,IF(AND(Sheet1!AC1739&lt;&gt;Sheet1!AD1739,Sheet1!AD1739&lt;&gt;0),Sheet1!AC1739&amp;"~"&amp;Sheet1!AD1739,""))</f>
        <v/>
      </c>
    </row>
    <row r="1533" spans="1:23">
      <c r="A1533" s="3">
        <v>40115</v>
      </c>
      <c r="B1533" s="3" t="s">
        <v>2521</v>
      </c>
      <c r="C1533" s="3" t="s">
        <v>2522</v>
      </c>
      <c r="D1533" s="21" t="str">
        <f>IF(OR(Sheet1!I1536&lt;&gt;Sheet1!AF1536,Sheet1!AG1536&lt;&gt;Sheet1!J1536),"有影响","-")</f>
        <v>-</v>
      </c>
      <c r="E1533" s="21" t="str">
        <f>IF(OR(Sheet1!N1536&lt;&gt;Sheet1!AH1536,Sheet1!AI1536&lt;&gt;Sheet1!O1536),"有影响","-")</f>
        <v>-</v>
      </c>
      <c r="F1533" s="21" t="str">
        <f>IF(OR(Sheet1!S1536&lt;&gt;Sheet1!AJ1536,Sheet1!AK1536&lt;&gt;Sheet1!T1536),"有影响","-")</f>
        <v>-</v>
      </c>
      <c r="G1533" s="21" t="str">
        <f>IF(OR(Sheet1!X1536&lt;&gt;Sheet1!AL1536,Sheet1!AM1536&lt;&gt;Sheet1!Y1536),"有影响","-")</f>
        <v>-</v>
      </c>
      <c r="H1533" s="21" t="str">
        <f>IF(OR(Sheet1!AC1536&lt;&gt;Sheet1!AN1536,Sheet1!AO1536&lt;&gt;Sheet1!AD1536),"有影响","-")</f>
        <v>-</v>
      </c>
      <c r="I1533" s="21" t="str">
        <f>IF(Sheet1!G1536=0,"出错","-")</f>
        <v>-</v>
      </c>
      <c r="J1533" s="21" t="str">
        <f>IF(AND(Sheet1!G1536=0,Sheet1!L1536&lt;&gt;0),"出错","-")</f>
        <v>-</v>
      </c>
      <c r="K1533" s="21" t="str">
        <f>IF(AND(Sheet1!G1536=0,Sheet1!L1536=0,Sheet1!Q1536&lt;&gt;0),"出错","-")</f>
        <v>-</v>
      </c>
      <c r="L1533" s="21" t="str">
        <f>IF(AND(Sheet1!G1536=0,Sheet1!L1536=0,Sheet1!Q1536=0,Sheet1!V1536&lt;&gt;0),"出错","-")</f>
        <v>-</v>
      </c>
      <c r="M1533" s="21" t="str">
        <f>IF(AND(Sheet1!G1536=0,Sheet1!L1536=0,Sheet1!Q1536=0,Sheet1!V1536=0,Sheet1!AA1536&lt;&gt;0),"出错","-")</f>
        <v>-</v>
      </c>
      <c r="N1533" s="21" t="str">
        <f>IFERROR(VLOOKUP(Sheet1!G1536,配置检查表!$Y:$Z,2,FALSE),"")</f>
        <v>精灵魂珠</v>
      </c>
      <c r="O1533" s="21" t="str">
        <f>IF(AND(Sheet1!I1536=Sheet1!J1536,Sheet1!J1536&lt;&gt;0),Sheet1!I1536,IF(AND(Sheet1!I1536&lt;&gt;Sheet1!J1536,Sheet1!J1536&lt;&gt;0),Sheet1!I1536&amp;"~"&amp;Sheet1!J1536,""))</f>
        <v>57~85</v>
      </c>
      <c r="P1533" s="21" t="str">
        <f>IFERROR(VLOOKUP(Sheet1!L1536,配置检查表!$Y:$Z,2,FALSE),"")</f>
        <v>星屑（值）</v>
      </c>
      <c r="Q1533" s="21" t="str">
        <f>IF(AND(Sheet1!N1536=Sheet1!O1536,Sheet1!O1536&lt;&gt;0),Sheet1!N1536,IF(AND(Sheet1!N1536&lt;&gt;Sheet1!O1536,Sheet1!O1536&lt;&gt;0),Sheet1!N1536&amp;"~"&amp;Sheet1!O1536,""))</f>
        <v>114~170</v>
      </c>
      <c r="R1533" s="21" t="str">
        <f>IFERROR(VLOOKUP(Sheet1!Q1536,配置检查表!$Y:$Z,2,FALSE),"")</f>
        <v/>
      </c>
      <c r="S1533" s="39" t="str">
        <f>IF(AND(Sheet1!S1740=Sheet1!T1740,Sheet1!T1740&lt;&gt;0),Sheet1!S1740,IF(AND(Sheet1!S1740&lt;&gt;Sheet1!T1740,Sheet1!T1740&lt;&gt;0),Sheet1!S1740&amp;"~"&amp;Sheet1!T1740,""))</f>
        <v/>
      </c>
      <c r="T1533" s="21" t="str">
        <f>IFERROR(VLOOKUP(Sheet1!V1536,配置检查表!$Y:$Z,2,FALSE),"")</f>
        <v/>
      </c>
      <c r="U1533" s="39" t="str">
        <f>IF(AND(Sheet1!X1740=Sheet1!Y1740,Sheet1!Y1740&lt;&gt;0),Sheet1!X1740,IF(AND(Sheet1!X1740&lt;&gt;Sheet1!Y1740,Sheet1!Y1740&lt;&gt;0),Sheet1!X1740&amp;"~"&amp;Sheet1!Y1740,""))</f>
        <v/>
      </c>
      <c r="V1533" s="21" t="str">
        <f>IFERROR(VLOOKUP(Sheet1!XAA,配置检查表!$Y:$Z,2,FALSE),"")</f>
        <v/>
      </c>
      <c r="W1533" s="21" t="str">
        <f>IF(AND(Sheet1!AC1740=Sheet1!AD1740,Sheet1!AD1740&lt;&gt;0),Sheet1!AC1740,IF(AND(Sheet1!AC1740&lt;&gt;Sheet1!AD1740,Sheet1!AD1740&lt;&gt;0),Sheet1!AC1740&amp;"~"&amp;Sheet1!AD1740,""))</f>
        <v/>
      </c>
    </row>
    <row r="1534" spans="1:23">
      <c r="A1534" s="3">
        <v>40116</v>
      </c>
      <c r="B1534" s="3" t="s">
        <v>2521</v>
      </c>
      <c r="C1534" s="3" t="s">
        <v>2522</v>
      </c>
      <c r="D1534" s="21" t="str">
        <f>IF(OR(Sheet1!I1537&lt;&gt;Sheet1!AF1537,Sheet1!AG1537&lt;&gt;Sheet1!J1537),"有影响","-")</f>
        <v>-</v>
      </c>
      <c r="E1534" s="21" t="str">
        <f>IF(OR(Sheet1!N1537&lt;&gt;Sheet1!AH1537,Sheet1!AI1537&lt;&gt;Sheet1!O1537),"有影响","-")</f>
        <v>-</v>
      </c>
      <c r="F1534" s="21" t="str">
        <f>IF(OR(Sheet1!S1537&lt;&gt;Sheet1!AJ1537,Sheet1!AK1537&lt;&gt;Sheet1!T1537),"有影响","-")</f>
        <v>-</v>
      </c>
      <c r="G1534" s="21" t="str">
        <f>IF(OR(Sheet1!X1537&lt;&gt;Sheet1!AL1537,Sheet1!AM1537&lt;&gt;Sheet1!Y1537),"有影响","-")</f>
        <v>-</v>
      </c>
      <c r="H1534" s="21" t="str">
        <f>IF(OR(Sheet1!AC1537&lt;&gt;Sheet1!AN1537,Sheet1!AO1537&lt;&gt;Sheet1!AD1537),"有影响","-")</f>
        <v>-</v>
      </c>
      <c r="I1534" s="21" t="str">
        <f>IF(Sheet1!G1537=0,"出错","-")</f>
        <v>-</v>
      </c>
      <c r="J1534" s="21" t="str">
        <f>IF(AND(Sheet1!G1537=0,Sheet1!L1537&lt;&gt;0),"出错","-")</f>
        <v>-</v>
      </c>
      <c r="K1534" s="21" t="str">
        <f>IF(AND(Sheet1!G1537=0,Sheet1!L1537=0,Sheet1!Q1537&lt;&gt;0),"出错","-")</f>
        <v>-</v>
      </c>
      <c r="L1534" s="21" t="str">
        <f>IF(AND(Sheet1!G1537=0,Sheet1!L1537=0,Sheet1!Q1537=0,Sheet1!V1537&lt;&gt;0),"出错","-")</f>
        <v>-</v>
      </c>
      <c r="M1534" s="21" t="str">
        <f>IF(AND(Sheet1!G1537=0,Sheet1!L1537=0,Sheet1!Q1537=0,Sheet1!V1537=0,Sheet1!AA1537&lt;&gt;0),"出错","-")</f>
        <v>-</v>
      </c>
      <c r="N1534" s="21" t="str">
        <f>IFERROR(VLOOKUP(Sheet1!G1537,配置检查表!$Y:$Z,2,FALSE),"")</f>
        <v>精灵魂珠</v>
      </c>
      <c r="O1534" s="21" t="str">
        <f>IF(AND(Sheet1!I1537=Sheet1!J1537,Sheet1!J1537&lt;&gt;0),Sheet1!I1537,IF(AND(Sheet1!I1537&lt;&gt;Sheet1!J1537,Sheet1!J1537&lt;&gt;0),Sheet1!I1537&amp;"~"&amp;Sheet1!J1537,""))</f>
        <v>61~91</v>
      </c>
      <c r="P1534" s="21" t="str">
        <f>IFERROR(VLOOKUP(Sheet1!L1537,配置检查表!$Y:$Z,2,FALSE),"")</f>
        <v>星屑（值）</v>
      </c>
      <c r="Q1534" s="21" t="str">
        <f>IF(AND(Sheet1!N1537=Sheet1!O1537,Sheet1!O1537&lt;&gt;0),Sheet1!N1537,IF(AND(Sheet1!N1537&lt;&gt;Sheet1!O1537,Sheet1!O1537&lt;&gt;0),Sheet1!N1537&amp;"~"&amp;Sheet1!O1537,""))</f>
        <v>122~182</v>
      </c>
      <c r="R1534" s="21" t="str">
        <f>IFERROR(VLOOKUP(Sheet1!Q1537,配置检查表!$Y:$Z,2,FALSE),"")</f>
        <v/>
      </c>
      <c r="S1534" s="39" t="str">
        <f>IF(AND(Sheet1!S1741=Sheet1!T1741,Sheet1!T1741&lt;&gt;0),Sheet1!S1741,IF(AND(Sheet1!S1741&lt;&gt;Sheet1!T1741,Sheet1!T1741&lt;&gt;0),Sheet1!S1741&amp;"~"&amp;Sheet1!T1741,""))</f>
        <v/>
      </c>
      <c r="T1534" s="21" t="str">
        <f>IFERROR(VLOOKUP(Sheet1!V1537,配置检查表!$Y:$Z,2,FALSE),"")</f>
        <v/>
      </c>
      <c r="U1534" s="39" t="str">
        <f>IF(AND(Sheet1!X1741=Sheet1!Y1741,Sheet1!Y1741&lt;&gt;0),Sheet1!X1741,IF(AND(Sheet1!X1741&lt;&gt;Sheet1!Y1741,Sheet1!Y1741&lt;&gt;0),Sheet1!X1741&amp;"~"&amp;Sheet1!Y1741,""))</f>
        <v/>
      </c>
      <c r="V1534" s="21" t="str">
        <f>IFERROR(VLOOKUP(Sheet1!XAA,配置检查表!$Y:$Z,2,FALSE),"")</f>
        <v/>
      </c>
      <c r="W1534" s="21" t="str">
        <f>IF(AND(Sheet1!AC1741=Sheet1!AD1741,Sheet1!AD1741&lt;&gt;0),Sheet1!AC1741,IF(AND(Sheet1!AC1741&lt;&gt;Sheet1!AD1741,Sheet1!AD1741&lt;&gt;0),Sheet1!AC1741&amp;"~"&amp;Sheet1!AD1741,""))</f>
        <v/>
      </c>
    </row>
    <row r="1535" spans="1:23">
      <c r="A1535" s="3">
        <v>40117</v>
      </c>
      <c r="B1535" s="3" t="s">
        <v>2521</v>
      </c>
      <c r="C1535" s="3" t="s">
        <v>2522</v>
      </c>
      <c r="D1535" s="21" t="str">
        <f>IF(OR(Sheet1!I1538&lt;&gt;Sheet1!AF1538,Sheet1!AG1538&lt;&gt;Sheet1!J1538),"有影响","-")</f>
        <v>-</v>
      </c>
      <c r="E1535" s="21" t="str">
        <f>IF(OR(Sheet1!N1538&lt;&gt;Sheet1!AH1538,Sheet1!AI1538&lt;&gt;Sheet1!O1538),"有影响","-")</f>
        <v>-</v>
      </c>
      <c r="F1535" s="21" t="str">
        <f>IF(OR(Sheet1!S1538&lt;&gt;Sheet1!AJ1538,Sheet1!AK1538&lt;&gt;Sheet1!T1538),"有影响","-")</f>
        <v>-</v>
      </c>
      <c r="G1535" s="21" t="str">
        <f>IF(OR(Sheet1!X1538&lt;&gt;Sheet1!AL1538,Sheet1!AM1538&lt;&gt;Sheet1!Y1538),"有影响","-")</f>
        <v>-</v>
      </c>
      <c r="H1535" s="21" t="str">
        <f>IF(OR(Sheet1!AC1538&lt;&gt;Sheet1!AN1538,Sheet1!AO1538&lt;&gt;Sheet1!AD1538),"有影响","-")</f>
        <v>-</v>
      </c>
      <c r="I1535" s="21" t="str">
        <f>IF(Sheet1!G1538=0,"出错","-")</f>
        <v>-</v>
      </c>
      <c r="J1535" s="21" t="str">
        <f>IF(AND(Sheet1!G1538=0,Sheet1!L1538&lt;&gt;0),"出错","-")</f>
        <v>-</v>
      </c>
      <c r="K1535" s="21" t="str">
        <f>IF(AND(Sheet1!G1538=0,Sheet1!L1538=0,Sheet1!Q1538&lt;&gt;0),"出错","-")</f>
        <v>-</v>
      </c>
      <c r="L1535" s="21" t="str">
        <f>IF(AND(Sheet1!G1538=0,Sheet1!L1538=0,Sheet1!Q1538=0,Sheet1!V1538&lt;&gt;0),"出错","-")</f>
        <v>-</v>
      </c>
      <c r="M1535" s="21" t="str">
        <f>IF(AND(Sheet1!G1538=0,Sheet1!L1538=0,Sheet1!Q1538=0,Sheet1!V1538=0,Sheet1!AA1538&lt;&gt;0),"出错","-")</f>
        <v>-</v>
      </c>
      <c r="N1535" s="21" t="str">
        <f>IFERROR(VLOOKUP(Sheet1!G1538,配置检查表!$Y:$Z,2,FALSE),"")</f>
        <v>精灵魂珠</v>
      </c>
      <c r="O1535" s="21" t="str">
        <f>IF(AND(Sheet1!I1538=Sheet1!J1538,Sheet1!J1538&lt;&gt;0),Sheet1!I1538,IF(AND(Sheet1!I1538&lt;&gt;Sheet1!J1538,Sheet1!J1538&lt;&gt;0),Sheet1!I1538&amp;"~"&amp;Sheet1!J1538,""))</f>
        <v>49~73</v>
      </c>
      <c r="P1535" s="21" t="str">
        <f>IFERROR(VLOOKUP(Sheet1!L1538,配置检查表!$Y:$Z,2,FALSE),"")</f>
        <v>星屑（值）</v>
      </c>
      <c r="Q1535" s="21" t="str">
        <f>IF(AND(Sheet1!N1538=Sheet1!O1538,Sheet1!O1538&lt;&gt;0),Sheet1!N1538,IF(AND(Sheet1!N1538&lt;&gt;Sheet1!O1538,Sheet1!O1538&lt;&gt;0),Sheet1!N1538&amp;"~"&amp;Sheet1!O1538,""))</f>
        <v>98~146</v>
      </c>
      <c r="R1535" s="21" t="str">
        <f>IFERROR(VLOOKUP(Sheet1!Q1538,配置检查表!$Y:$Z,2,FALSE),"")</f>
        <v/>
      </c>
      <c r="S1535" s="39" t="str">
        <f>IF(AND(Sheet1!S1742=Sheet1!T1742,Sheet1!T1742&lt;&gt;0),Sheet1!S1742,IF(AND(Sheet1!S1742&lt;&gt;Sheet1!T1742,Sheet1!T1742&lt;&gt;0),Sheet1!S1742&amp;"~"&amp;Sheet1!T1742,""))</f>
        <v/>
      </c>
      <c r="T1535" s="21" t="str">
        <f>IFERROR(VLOOKUP(Sheet1!V1538,配置检查表!$Y:$Z,2,FALSE),"")</f>
        <v/>
      </c>
      <c r="U1535" s="39" t="str">
        <f>IF(AND(Sheet1!X1742=Sheet1!Y1742,Sheet1!Y1742&lt;&gt;0),Sheet1!X1742,IF(AND(Sheet1!X1742&lt;&gt;Sheet1!Y1742,Sheet1!Y1742&lt;&gt;0),Sheet1!X1742&amp;"~"&amp;Sheet1!Y1742,""))</f>
        <v/>
      </c>
      <c r="V1535" s="21" t="str">
        <f>IFERROR(VLOOKUP(Sheet1!XAA,配置检查表!$Y:$Z,2,FALSE),"")</f>
        <v/>
      </c>
      <c r="W1535" s="21" t="str">
        <f>IF(AND(Sheet1!AC1742=Sheet1!AD1742,Sheet1!AD1742&lt;&gt;0),Sheet1!AC1742,IF(AND(Sheet1!AC1742&lt;&gt;Sheet1!AD1742,Sheet1!AD1742&lt;&gt;0),Sheet1!AC1742&amp;"~"&amp;Sheet1!AD1742,""))</f>
        <v/>
      </c>
    </row>
    <row r="1536" spans="1:23">
      <c r="A1536" s="3">
        <v>40118</v>
      </c>
      <c r="B1536" s="3" t="s">
        <v>2521</v>
      </c>
      <c r="C1536" s="3" t="s">
        <v>2522</v>
      </c>
      <c r="D1536" s="21" t="str">
        <f>IF(OR(Sheet1!I1539&lt;&gt;Sheet1!AF1539,Sheet1!AG1539&lt;&gt;Sheet1!J1539),"有影响","-")</f>
        <v>-</v>
      </c>
      <c r="E1536" s="21" t="str">
        <f>IF(OR(Sheet1!N1539&lt;&gt;Sheet1!AH1539,Sheet1!AI1539&lt;&gt;Sheet1!O1539),"有影响","-")</f>
        <v>-</v>
      </c>
      <c r="F1536" s="21" t="str">
        <f>IF(OR(Sheet1!S1539&lt;&gt;Sheet1!AJ1539,Sheet1!AK1539&lt;&gt;Sheet1!T1539),"有影响","-")</f>
        <v>-</v>
      </c>
      <c r="G1536" s="21" t="str">
        <f>IF(OR(Sheet1!X1539&lt;&gt;Sheet1!AL1539,Sheet1!AM1539&lt;&gt;Sheet1!Y1539),"有影响","-")</f>
        <v>-</v>
      </c>
      <c r="H1536" s="21" t="str">
        <f>IF(OR(Sheet1!AC1539&lt;&gt;Sheet1!AN1539,Sheet1!AO1539&lt;&gt;Sheet1!AD1539),"有影响","-")</f>
        <v>-</v>
      </c>
      <c r="I1536" s="21" t="str">
        <f>IF(Sheet1!G1539=0,"出错","-")</f>
        <v>-</v>
      </c>
      <c r="J1536" s="21" t="str">
        <f>IF(AND(Sheet1!G1539=0,Sheet1!L1539&lt;&gt;0),"出错","-")</f>
        <v>-</v>
      </c>
      <c r="K1536" s="21" t="str">
        <f>IF(AND(Sheet1!G1539=0,Sheet1!L1539=0,Sheet1!Q1539&lt;&gt;0),"出错","-")</f>
        <v>-</v>
      </c>
      <c r="L1536" s="21" t="str">
        <f>IF(AND(Sheet1!G1539=0,Sheet1!L1539=0,Sheet1!Q1539=0,Sheet1!V1539&lt;&gt;0),"出错","-")</f>
        <v>-</v>
      </c>
      <c r="M1536" s="21" t="str">
        <f>IF(AND(Sheet1!G1539=0,Sheet1!L1539=0,Sheet1!Q1539=0,Sheet1!V1539=0,Sheet1!AA1539&lt;&gt;0),"出错","-")</f>
        <v>-</v>
      </c>
      <c r="N1536" s="21" t="str">
        <f>IFERROR(VLOOKUP(Sheet1!G1539,配置检查表!$Y:$Z,2,FALSE),"")</f>
        <v>精灵魂珠</v>
      </c>
      <c r="O1536" s="21" t="str">
        <f>IF(AND(Sheet1!I1539=Sheet1!J1539,Sheet1!J1539&lt;&gt;0),Sheet1!I1539,IF(AND(Sheet1!I1539&lt;&gt;Sheet1!J1539,Sheet1!J1539&lt;&gt;0),Sheet1!I1539&amp;"~"&amp;Sheet1!J1539,""))</f>
        <v>53~79</v>
      </c>
      <c r="P1536" s="21" t="str">
        <f>IFERROR(VLOOKUP(Sheet1!L1539,配置检查表!$Y:$Z,2,FALSE),"")</f>
        <v>星屑（值）</v>
      </c>
      <c r="Q1536" s="21" t="str">
        <f>IF(AND(Sheet1!N1539=Sheet1!O1539,Sheet1!O1539&lt;&gt;0),Sheet1!N1539,IF(AND(Sheet1!N1539&lt;&gt;Sheet1!O1539,Sheet1!O1539&lt;&gt;0),Sheet1!N1539&amp;"~"&amp;Sheet1!O1539,""))</f>
        <v>106~158</v>
      </c>
      <c r="R1536" s="21" t="str">
        <f>IFERROR(VLOOKUP(Sheet1!Q1539,配置检查表!$Y:$Z,2,FALSE),"")</f>
        <v/>
      </c>
      <c r="S1536" s="39" t="str">
        <f>IF(AND(Sheet1!S1743=Sheet1!T1743,Sheet1!T1743&lt;&gt;0),Sheet1!S1743,IF(AND(Sheet1!S1743&lt;&gt;Sheet1!T1743,Sheet1!T1743&lt;&gt;0),Sheet1!S1743&amp;"~"&amp;Sheet1!T1743,""))</f>
        <v/>
      </c>
      <c r="T1536" s="21" t="str">
        <f>IFERROR(VLOOKUP(Sheet1!V1539,配置检查表!$Y:$Z,2,FALSE),"")</f>
        <v/>
      </c>
      <c r="U1536" s="39" t="str">
        <f>IF(AND(Sheet1!X1743=Sheet1!Y1743,Sheet1!Y1743&lt;&gt;0),Sheet1!X1743,IF(AND(Sheet1!X1743&lt;&gt;Sheet1!Y1743,Sheet1!Y1743&lt;&gt;0),Sheet1!X1743&amp;"~"&amp;Sheet1!Y1743,""))</f>
        <v/>
      </c>
      <c r="V1536" s="21" t="str">
        <f>IFERROR(VLOOKUP(Sheet1!XAA,配置检查表!$Y:$Z,2,FALSE),"")</f>
        <v/>
      </c>
      <c r="W1536" s="21" t="str">
        <f>IF(AND(Sheet1!AC1743=Sheet1!AD1743,Sheet1!AD1743&lt;&gt;0),Sheet1!AC1743,IF(AND(Sheet1!AC1743&lt;&gt;Sheet1!AD1743,Sheet1!AD1743&lt;&gt;0),Sheet1!AC1743&amp;"~"&amp;Sheet1!AD1743,""))</f>
        <v/>
      </c>
    </row>
    <row r="1537" spans="1:23">
      <c r="A1537" s="3">
        <v>40119</v>
      </c>
      <c r="B1537" s="3" t="s">
        <v>2521</v>
      </c>
      <c r="C1537" s="3" t="s">
        <v>2522</v>
      </c>
      <c r="D1537" s="21" t="str">
        <f>IF(OR(Sheet1!I1540&lt;&gt;Sheet1!AF1540,Sheet1!AG1540&lt;&gt;Sheet1!J1540),"有影响","-")</f>
        <v>-</v>
      </c>
      <c r="E1537" s="21" t="str">
        <f>IF(OR(Sheet1!N1540&lt;&gt;Sheet1!AH1540,Sheet1!AI1540&lt;&gt;Sheet1!O1540),"有影响","-")</f>
        <v>-</v>
      </c>
      <c r="F1537" s="21" t="str">
        <f>IF(OR(Sheet1!S1540&lt;&gt;Sheet1!AJ1540,Sheet1!AK1540&lt;&gt;Sheet1!T1540),"有影响","-")</f>
        <v>-</v>
      </c>
      <c r="G1537" s="21" t="str">
        <f>IF(OR(Sheet1!X1540&lt;&gt;Sheet1!AL1540,Sheet1!AM1540&lt;&gt;Sheet1!Y1540),"有影响","-")</f>
        <v>-</v>
      </c>
      <c r="H1537" s="21" t="str">
        <f>IF(OR(Sheet1!AC1540&lt;&gt;Sheet1!AN1540,Sheet1!AO1540&lt;&gt;Sheet1!AD1540),"有影响","-")</f>
        <v>-</v>
      </c>
      <c r="I1537" s="21" t="str">
        <f>IF(Sheet1!G1540=0,"出错","-")</f>
        <v>-</v>
      </c>
      <c r="J1537" s="21" t="str">
        <f>IF(AND(Sheet1!G1540=0,Sheet1!L1540&lt;&gt;0),"出错","-")</f>
        <v>-</v>
      </c>
      <c r="K1537" s="21" t="str">
        <f>IF(AND(Sheet1!G1540=0,Sheet1!L1540=0,Sheet1!Q1540&lt;&gt;0),"出错","-")</f>
        <v>-</v>
      </c>
      <c r="L1537" s="21" t="str">
        <f>IF(AND(Sheet1!G1540=0,Sheet1!L1540=0,Sheet1!Q1540=0,Sheet1!V1540&lt;&gt;0),"出错","-")</f>
        <v>-</v>
      </c>
      <c r="M1537" s="21" t="str">
        <f>IF(AND(Sheet1!G1540=0,Sheet1!L1540=0,Sheet1!Q1540=0,Sheet1!V1540=0,Sheet1!AA1540&lt;&gt;0),"出错","-")</f>
        <v>-</v>
      </c>
      <c r="N1537" s="21" t="str">
        <f>IFERROR(VLOOKUP(Sheet1!G1540,配置检查表!$Y:$Z,2,FALSE),"")</f>
        <v>精灵魂珠</v>
      </c>
      <c r="O1537" s="21" t="str">
        <f>IF(AND(Sheet1!I1540=Sheet1!J1540,Sheet1!J1540&lt;&gt;0),Sheet1!I1540,IF(AND(Sheet1!I1540&lt;&gt;Sheet1!J1540,Sheet1!J1540&lt;&gt;0),Sheet1!I1540&amp;"~"&amp;Sheet1!J1540,""))</f>
        <v>57~85</v>
      </c>
      <c r="P1537" s="21" t="str">
        <f>IFERROR(VLOOKUP(Sheet1!L1540,配置检查表!$Y:$Z,2,FALSE),"")</f>
        <v>星屑（值）</v>
      </c>
      <c r="Q1537" s="21" t="str">
        <f>IF(AND(Sheet1!N1540=Sheet1!O1540,Sheet1!O1540&lt;&gt;0),Sheet1!N1540,IF(AND(Sheet1!N1540&lt;&gt;Sheet1!O1540,Sheet1!O1540&lt;&gt;0),Sheet1!N1540&amp;"~"&amp;Sheet1!O1540,""))</f>
        <v>114~170</v>
      </c>
      <c r="R1537" s="21" t="str">
        <f>IFERROR(VLOOKUP(Sheet1!Q1540,配置检查表!$Y:$Z,2,FALSE),"")</f>
        <v/>
      </c>
      <c r="S1537" s="39" t="str">
        <f>IF(AND(Sheet1!S1744=Sheet1!T1744,Sheet1!T1744&lt;&gt;0),Sheet1!S1744,IF(AND(Sheet1!S1744&lt;&gt;Sheet1!T1744,Sheet1!T1744&lt;&gt;0),Sheet1!S1744&amp;"~"&amp;Sheet1!T1744,""))</f>
        <v/>
      </c>
      <c r="T1537" s="21" t="str">
        <f>IFERROR(VLOOKUP(Sheet1!V1540,配置检查表!$Y:$Z,2,FALSE),"")</f>
        <v/>
      </c>
      <c r="U1537" s="39" t="str">
        <f>IF(AND(Sheet1!X1744=Sheet1!Y1744,Sheet1!Y1744&lt;&gt;0),Sheet1!X1744,IF(AND(Sheet1!X1744&lt;&gt;Sheet1!Y1744,Sheet1!Y1744&lt;&gt;0),Sheet1!X1744&amp;"~"&amp;Sheet1!Y1744,""))</f>
        <v/>
      </c>
      <c r="V1537" s="21" t="str">
        <f>IFERROR(VLOOKUP(Sheet1!XAA,配置检查表!$Y:$Z,2,FALSE),"")</f>
        <v/>
      </c>
      <c r="W1537" s="21" t="str">
        <f>IF(AND(Sheet1!AC1744=Sheet1!AD1744,Sheet1!AD1744&lt;&gt;0),Sheet1!AC1744,IF(AND(Sheet1!AC1744&lt;&gt;Sheet1!AD1744,Sheet1!AD1744&lt;&gt;0),Sheet1!AC1744&amp;"~"&amp;Sheet1!AD1744,""))</f>
        <v/>
      </c>
    </row>
    <row r="1538" spans="1:23">
      <c r="A1538" s="3">
        <v>40120</v>
      </c>
      <c r="B1538" s="3" t="s">
        <v>2521</v>
      </c>
      <c r="C1538" s="3" t="s">
        <v>2522</v>
      </c>
      <c r="D1538" s="21" t="str">
        <f>IF(OR(Sheet1!I1541&lt;&gt;Sheet1!AF1541,Sheet1!AG1541&lt;&gt;Sheet1!J1541),"有影响","-")</f>
        <v>-</v>
      </c>
      <c r="E1538" s="21" t="str">
        <f>IF(OR(Sheet1!N1541&lt;&gt;Sheet1!AH1541,Sheet1!AI1541&lt;&gt;Sheet1!O1541),"有影响","-")</f>
        <v>-</v>
      </c>
      <c r="F1538" s="21" t="str">
        <f>IF(OR(Sheet1!S1541&lt;&gt;Sheet1!AJ1541,Sheet1!AK1541&lt;&gt;Sheet1!T1541),"有影响","-")</f>
        <v>-</v>
      </c>
      <c r="G1538" s="21" t="str">
        <f>IF(OR(Sheet1!X1541&lt;&gt;Sheet1!AL1541,Sheet1!AM1541&lt;&gt;Sheet1!Y1541),"有影响","-")</f>
        <v>-</v>
      </c>
      <c r="H1538" s="21" t="str">
        <f>IF(OR(Sheet1!AC1541&lt;&gt;Sheet1!AN1541,Sheet1!AO1541&lt;&gt;Sheet1!AD1541),"有影响","-")</f>
        <v>-</v>
      </c>
      <c r="I1538" s="21" t="str">
        <f>IF(Sheet1!G1541=0,"出错","-")</f>
        <v>-</v>
      </c>
      <c r="J1538" s="21" t="str">
        <f>IF(AND(Sheet1!G1541=0,Sheet1!L1541&lt;&gt;0),"出错","-")</f>
        <v>-</v>
      </c>
      <c r="K1538" s="21" t="str">
        <f>IF(AND(Sheet1!G1541=0,Sheet1!L1541=0,Sheet1!Q1541&lt;&gt;0),"出错","-")</f>
        <v>-</v>
      </c>
      <c r="L1538" s="21" t="str">
        <f>IF(AND(Sheet1!G1541=0,Sheet1!L1541=0,Sheet1!Q1541=0,Sheet1!V1541&lt;&gt;0),"出错","-")</f>
        <v>-</v>
      </c>
      <c r="M1538" s="21" t="str">
        <f>IF(AND(Sheet1!G1541=0,Sheet1!L1541=0,Sheet1!Q1541=0,Sheet1!V1541=0,Sheet1!AA1541&lt;&gt;0),"出错","-")</f>
        <v>-</v>
      </c>
      <c r="N1538" s="21" t="str">
        <f>IFERROR(VLOOKUP(Sheet1!G1541,配置检查表!$Y:$Z,2,FALSE),"")</f>
        <v>精灵魂珠</v>
      </c>
      <c r="O1538" s="21" t="str">
        <f>IF(AND(Sheet1!I1541=Sheet1!J1541,Sheet1!J1541&lt;&gt;0),Sheet1!I1541,IF(AND(Sheet1!I1541&lt;&gt;Sheet1!J1541,Sheet1!J1541&lt;&gt;0),Sheet1!I1541&amp;"~"&amp;Sheet1!J1541,""))</f>
        <v>61~91</v>
      </c>
      <c r="P1538" s="21" t="str">
        <f>IFERROR(VLOOKUP(Sheet1!L1541,配置检查表!$Y:$Z,2,FALSE),"")</f>
        <v>星屑（值）</v>
      </c>
      <c r="Q1538" s="21" t="str">
        <f>IF(AND(Sheet1!N1541=Sheet1!O1541,Sheet1!O1541&lt;&gt;0),Sheet1!N1541,IF(AND(Sheet1!N1541&lt;&gt;Sheet1!O1541,Sheet1!O1541&lt;&gt;0),Sheet1!N1541&amp;"~"&amp;Sheet1!O1541,""))</f>
        <v>122~182</v>
      </c>
      <c r="R1538" s="21" t="str">
        <f>IFERROR(VLOOKUP(Sheet1!Q1541,配置检查表!$Y:$Z,2,FALSE),"")</f>
        <v/>
      </c>
      <c r="S1538" s="39" t="str">
        <f>IF(AND(Sheet1!S1745=Sheet1!T1745,Sheet1!T1745&lt;&gt;0),Sheet1!S1745,IF(AND(Sheet1!S1745&lt;&gt;Sheet1!T1745,Sheet1!T1745&lt;&gt;0),Sheet1!S1745&amp;"~"&amp;Sheet1!T1745,""))</f>
        <v/>
      </c>
      <c r="T1538" s="21" t="str">
        <f>IFERROR(VLOOKUP(Sheet1!V1541,配置检查表!$Y:$Z,2,FALSE),"")</f>
        <v/>
      </c>
      <c r="U1538" s="39" t="str">
        <f>IF(AND(Sheet1!X1745=Sheet1!Y1745,Sheet1!Y1745&lt;&gt;0),Sheet1!X1745,IF(AND(Sheet1!X1745&lt;&gt;Sheet1!Y1745,Sheet1!Y1745&lt;&gt;0),Sheet1!X1745&amp;"~"&amp;Sheet1!Y1745,""))</f>
        <v/>
      </c>
      <c r="V1538" s="21" t="str">
        <f>IFERROR(VLOOKUP(Sheet1!XAA,配置检查表!$Y:$Z,2,FALSE),"")</f>
        <v/>
      </c>
      <c r="W1538" s="21" t="str">
        <f>IF(AND(Sheet1!AC1745=Sheet1!AD1745,Sheet1!AD1745&lt;&gt;0),Sheet1!AC1745,IF(AND(Sheet1!AC1745&lt;&gt;Sheet1!AD1745,Sheet1!AD1745&lt;&gt;0),Sheet1!AC1745&amp;"~"&amp;Sheet1!AD1745,""))</f>
        <v/>
      </c>
    </row>
    <row r="1539" spans="1:23">
      <c r="A1539" s="3">
        <v>40121</v>
      </c>
      <c r="B1539" s="3" t="s">
        <v>2521</v>
      </c>
      <c r="C1539" s="3" t="s">
        <v>2522</v>
      </c>
      <c r="D1539" s="21" t="str">
        <f>IF(OR(Sheet1!I1542&lt;&gt;Sheet1!AF1542,Sheet1!AG1542&lt;&gt;Sheet1!J1542),"有影响","-")</f>
        <v>-</v>
      </c>
      <c r="E1539" s="21" t="str">
        <f>IF(OR(Sheet1!N1542&lt;&gt;Sheet1!AH1542,Sheet1!AI1542&lt;&gt;Sheet1!O1542),"有影响","-")</f>
        <v>-</v>
      </c>
      <c r="F1539" s="21" t="str">
        <f>IF(OR(Sheet1!S1542&lt;&gt;Sheet1!AJ1542,Sheet1!AK1542&lt;&gt;Sheet1!T1542),"有影响","-")</f>
        <v>-</v>
      </c>
      <c r="G1539" s="21" t="str">
        <f>IF(OR(Sheet1!X1542&lt;&gt;Sheet1!AL1542,Sheet1!AM1542&lt;&gt;Sheet1!Y1542),"有影响","-")</f>
        <v>-</v>
      </c>
      <c r="H1539" s="21" t="str">
        <f>IF(OR(Sheet1!AC1542&lt;&gt;Sheet1!AN1542,Sheet1!AO1542&lt;&gt;Sheet1!AD1542),"有影响","-")</f>
        <v>-</v>
      </c>
      <c r="I1539" s="21" t="str">
        <f>IF(Sheet1!G1542=0,"出错","-")</f>
        <v>-</v>
      </c>
      <c r="J1539" s="21" t="str">
        <f>IF(AND(Sheet1!G1542=0,Sheet1!L1542&lt;&gt;0),"出错","-")</f>
        <v>-</v>
      </c>
      <c r="K1539" s="21" t="str">
        <f>IF(AND(Sheet1!G1542=0,Sheet1!L1542=0,Sheet1!Q1542&lt;&gt;0),"出错","-")</f>
        <v>-</v>
      </c>
      <c r="L1539" s="21" t="str">
        <f>IF(AND(Sheet1!G1542=0,Sheet1!L1542=0,Sheet1!Q1542=0,Sheet1!V1542&lt;&gt;0),"出错","-")</f>
        <v>-</v>
      </c>
      <c r="M1539" s="21" t="str">
        <f>IF(AND(Sheet1!G1542=0,Sheet1!L1542=0,Sheet1!Q1542=0,Sheet1!V1542=0,Sheet1!AA1542&lt;&gt;0),"出错","-")</f>
        <v>-</v>
      </c>
      <c r="N1539" s="21" t="str">
        <f>IFERROR(VLOOKUP(Sheet1!G1542,配置检查表!$Y:$Z,2,FALSE),"")</f>
        <v>精灵魂珠</v>
      </c>
      <c r="O1539" s="21" t="str">
        <f>IF(AND(Sheet1!I1542=Sheet1!J1542,Sheet1!J1542&lt;&gt;0),Sheet1!I1542,IF(AND(Sheet1!I1542&lt;&gt;Sheet1!J1542,Sheet1!J1542&lt;&gt;0),Sheet1!I1542&amp;"~"&amp;Sheet1!J1542,""))</f>
        <v>53~80</v>
      </c>
      <c r="P1539" s="21" t="str">
        <f>IFERROR(VLOOKUP(Sheet1!L1542,配置检查表!$Y:$Z,2,FALSE),"")</f>
        <v>星屑（值）</v>
      </c>
      <c r="Q1539" s="21" t="str">
        <f>IF(AND(Sheet1!N1542=Sheet1!O1542,Sheet1!O1542&lt;&gt;0),Sheet1!N1542,IF(AND(Sheet1!N1542&lt;&gt;Sheet1!O1542,Sheet1!O1542&lt;&gt;0),Sheet1!N1542&amp;"~"&amp;Sheet1!O1542,""))</f>
        <v>106~160</v>
      </c>
      <c r="R1539" s="21" t="str">
        <f>IFERROR(VLOOKUP(Sheet1!Q1542,配置检查表!$Y:$Z,2,FALSE),"")</f>
        <v/>
      </c>
      <c r="S1539" s="39" t="str">
        <f>IF(AND(Sheet1!S1746=Sheet1!T1746,Sheet1!T1746&lt;&gt;0),Sheet1!S1746,IF(AND(Sheet1!S1746&lt;&gt;Sheet1!T1746,Sheet1!T1746&lt;&gt;0),Sheet1!S1746&amp;"~"&amp;Sheet1!T1746,""))</f>
        <v/>
      </c>
      <c r="T1539" s="21" t="str">
        <f>IFERROR(VLOOKUP(Sheet1!V1542,配置检查表!$Y:$Z,2,FALSE),"")</f>
        <v/>
      </c>
      <c r="U1539" s="39" t="str">
        <f>IF(AND(Sheet1!X1746=Sheet1!Y1746,Sheet1!Y1746&lt;&gt;0),Sheet1!X1746,IF(AND(Sheet1!X1746&lt;&gt;Sheet1!Y1746,Sheet1!Y1746&lt;&gt;0),Sheet1!X1746&amp;"~"&amp;Sheet1!Y1746,""))</f>
        <v/>
      </c>
      <c r="V1539" s="21" t="str">
        <f>IFERROR(VLOOKUP(Sheet1!XAA,配置检查表!$Y:$Z,2,FALSE),"")</f>
        <v/>
      </c>
      <c r="W1539" s="21" t="str">
        <f>IF(AND(Sheet1!AC1746=Sheet1!AD1746,Sheet1!AD1746&lt;&gt;0),Sheet1!AC1746,IF(AND(Sheet1!AC1746&lt;&gt;Sheet1!AD1746,Sheet1!AD1746&lt;&gt;0),Sheet1!AC1746&amp;"~"&amp;Sheet1!AD1746,""))</f>
        <v/>
      </c>
    </row>
    <row r="1540" spans="1:23">
      <c r="A1540" s="3">
        <v>40122</v>
      </c>
      <c r="B1540" s="3" t="s">
        <v>2521</v>
      </c>
      <c r="C1540" s="3" t="s">
        <v>2522</v>
      </c>
      <c r="D1540" s="21" t="str">
        <f>IF(OR(Sheet1!I1543&lt;&gt;Sheet1!AF1543,Sheet1!AG1543&lt;&gt;Sheet1!J1543),"有影响","-")</f>
        <v>-</v>
      </c>
      <c r="E1540" s="21" t="str">
        <f>IF(OR(Sheet1!N1543&lt;&gt;Sheet1!AH1543,Sheet1!AI1543&lt;&gt;Sheet1!O1543),"有影响","-")</f>
        <v>-</v>
      </c>
      <c r="F1540" s="21" t="str">
        <f>IF(OR(Sheet1!S1543&lt;&gt;Sheet1!AJ1543,Sheet1!AK1543&lt;&gt;Sheet1!T1543),"有影响","-")</f>
        <v>-</v>
      </c>
      <c r="G1540" s="21" t="str">
        <f>IF(OR(Sheet1!X1543&lt;&gt;Sheet1!AL1543,Sheet1!AM1543&lt;&gt;Sheet1!Y1543),"有影响","-")</f>
        <v>-</v>
      </c>
      <c r="H1540" s="21" t="str">
        <f>IF(OR(Sheet1!AC1543&lt;&gt;Sheet1!AN1543,Sheet1!AO1543&lt;&gt;Sheet1!AD1543),"有影响","-")</f>
        <v>-</v>
      </c>
      <c r="I1540" s="21" t="str">
        <f>IF(Sheet1!G1543=0,"出错","-")</f>
        <v>-</v>
      </c>
      <c r="J1540" s="21" t="str">
        <f>IF(AND(Sheet1!G1543=0,Sheet1!L1543&lt;&gt;0),"出错","-")</f>
        <v>-</v>
      </c>
      <c r="K1540" s="21" t="str">
        <f>IF(AND(Sheet1!G1543=0,Sheet1!L1543=0,Sheet1!Q1543&lt;&gt;0),"出错","-")</f>
        <v>-</v>
      </c>
      <c r="L1540" s="21" t="str">
        <f>IF(AND(Sheet1!G1543=0,Sheet1!L1543=0,Sheet1!Q1543=0,Sheet1!V1543&lt;&gt;0),"出错","-")</f>
        <v>-</v>
      </c>
      <c r="M1540" s="21" t="str">
        <f>IF(AND(Sheet1!G1543=0,Sheet1!L1543=0,Sheet1!Q1543=0,Sheet1!V1543=0,Sheet1!AA1543&lt;&gt;0),"出错","-")</f>
        <v>-</v>
      </c>
      <c r="N1540" s="21" t="str">
        <f>IFERROR(VLOOKUP(Sheet1!G1543,配置检查表!$Y:$Z,2,FALSE),"")</f>
        <v>精灵魂珠</v>
      </c>
      <c r="O1540" s="21" t="str">
        <f>IF(AND(Sheet1!I1543=Sheet1!J1543,Sheet1!J1543&lt;&gt;0),Sheet1!I1543,IF(AND(Sheet1!I1543&lt;&gt;Sheet1!J1543,Sheet1!J1543&lt;&gt;0),Sheet1!I1543&amp;"~"&amp;Sheet1!J1543,""))</f>
        <v>57~86</v>
      </c>
      <c r="P1540" s="21" t="str">
        <f>IFERROR(VLOOKUP(Sheet1!L1543,配置检查表!$Y:$Z,2,FALSE),"")</f>
        <v>星屑（值）</v>
      </c>
      <c r="Q1540" s="21" t="str">
        <f>IF(AND(Sheet1!N1543=Sheet1!O1543,Sheet1!O1543&lt;&gt;0),Sheet1!N1543,IF(AND(Sheet1!N1543&lt;&gt;Sheet1!O1543,Sheet1!O1543&lt;&gt;0),Sheet1!N1543&amp;"~"&amp;Sheet1!O1543,""))</f>
        <v>114~172</v>
      </c>
      <c r="R1540" s="21" t="str">
        <f>IFERROR(VLOOKUP(Sheet1!Q1543,配置检查表!$Y:$Z,2,FALSE),"")</f>
        <v/>
      </c>
      <c r="S1540" s="39" t="str">
        <f>IF(AND(Sheet1!S1747=Sheet1!T1747,Sheet1!T1747&lt;&gt;0),Sheet1!S1747,IF(AND(Sheet1!S1747&lt;&gt;Sheet1!T1747,Sheet1!T1747&lt;&gt;0),Sheet1!S1747&amp;"~"&amp;Sheet1!T1747,""))</f>
        <v/>
      </c>
      <c r="T1540" s="21" t="str">
        <f>IFERROR(VLOOKUP(Sheet1!V1543,配置检查表!$Y:$Z,2,FALSE),"")</f>
        <v/>
      </c>
      <c r="U1540" s="39" t="str">
        <f>IF(AND(Sheet1!X1747=Sheet1!Y1747,Sheet1!Y1747&lt;&gt;0),Sheet1!X1747,IF(AND(Sheet1!X1747&lt;&gt;Sheet1!Y1747,Sheet1!Y1747&lt;&gt;0),Sheet1!X1747&amp;"~"&amp;Sheet1!Y1747,""))</f>
        <v/>
      </c>
      <c r="V1540" s="21" t="str">
        <f>IFERROR(VLOOKUP(Sheet1!XAA,配置检查表!$Y:$Z,2,FALSE),"")</f>
        <v/>
      </c>
      <c r="W1540" s="21" t="str">
        <f>IF(AND(Sheet1!AC1747=Sheet1!AD1747,Sheet1!AD1747&lt;&gt;0),Sheet1!AC1747,IF(AND(Sheet1!AC1747&lt;&gt;Sheet1!AD1747,Sheet1!AD1747&lt;&gt;0),Sheet1!AC1747&amp;"~"&amp;Sheet1!AD1747,""))</f>
        <v/>
      </c>
    </row>
    <row r="1541" spans="1:23">
      <c r="A1541" s="3">
        <v>40123</v>
      </c>
      <c r="B1541" s="3" t="s">
        <v>2521</v>
      </c>
      <c r="C1541" s="3" t="s">
        <v>2522</v>
      </c>
      <c r="D1541" s="21" t="str">
        <f>IF(OR(Sheet1!I1544&lt;&gt;Sheet1!AF1544,Sheet1!AG1544&lt;&gt;Sheet1!J1544),"有影响","-")</f>
        <v>-</v>
      </c>
      <c r="E1541" s="21" t="str">
        <f>IF(OR(Sheet1!N1544&lt;&gt;Sheet1!AH1544,Sheet1!AI1544&lt;&gt;Sheet1!O1544),"有影响","-")</f>
        <v>-</v>
      </c>
      <c r="F1541" s="21" t="str">
        <f>IF(OR(Sheet1!S1544&lt;&gt;Sheet1!AJ1544,Sheet1!AK1544&lt;&gt;Sheet1!T1544),"有影响","-")</f>
        <v>-</v>
      </c>
      <c r="G1541" s="21" t="str">
        <f>IF(OR(Sheet1!X1544&lt;&gt;Sheet1!AL1544,Sheet1!AM1544&lt;&gt;Sheet1!Y1544),"有影响","-")</f>
        <v>-</v>
      </c>
      <c r="H1541" s="21" t="str">
        <f>IF(OR(Sheet1!AC1544&lt;&gt;Sheet1!AN1544,Sheet1!AO1544&lt;&gt;Sheet1!AD1544),"有影响","-")</f>
        <v>-</v>
      </c>
      <c r="I1541" s="21" t="str">
        <f>IF(Sheet1!G1544=0,"出错","-")</f>
        <v>-</v>
      </c>
      <c r="J1541" s="21" t="str">
        <f>IF(AND(Sheet1!G1544=0,Sheet1!L1544&lt;&gt;0),"出错","-")</f>
        <v>-</v>
      </c>
      <c r="K1541" s="21" t="str">
        <f>IF(AND(Sheet1!G1544=0,Sheet1!L1544=0,Sheet1!Q1544&lt;&gt;0),"出错","-")</f>
        <v>-</v>
      </c>
      <c r="L1541" s="21" t="str">
        <f>IF(AND(Sheet1!G1544=0,Sheet1!L1544=0,Sheet1!Q1544=0,Sheet1!V1544&lt;&gt;0),"出错","-")</f>
        <v>-</v>
      </c>
      <c r="M1541" s="21" t="str">
        <f>IF(AND(Sheet1!G1544=0,Sheet1!L1544=0,Sheet1!Q1544=0,Sheet1!V1544=0,Sheet1!AA1544&lt;&gt;0),"出错","-")</f>
        <v>-</v>
      </c>
      <c r="N1541" s="21" t="str">
        <f>IFERROR(VLOOKUP(Sheet1!G1544,配置检查表!$Y:$Z,2,FALSE),"")</f>
        <v>精灵魂珠</v>
      </c>
      <c r="O1541" s="21" t="str">
        <f>IF(AND(Sheet1!I1544=Sheet1!J1544,Sheet1!J1544&lt;&gt;0),Sheet1!I1544,IF(AND(Sheet1!I1544&lt;&gt;Sheet1!J1544,Sheet1!J1544&lt;&gt;0),Sheet1!I1544&amp;"~"&amp;Sheet1!J1544,""))</f>
        <v>62~93</v>
      </c>
      <c r="P1541" s="21" t="str">
        <f>IFERROR(VLOOKUP(Sheet1!L1544,配置检查表!$Y:$Z,2,FALSE),"")</f>
        <v>星屑（值）</v>
      </c>
      <c r="Q1541" s="21" t="str">
        <f>IF(AND(Sheet1!N1544=Sheet1!O1544,Sheet1!O1544&lt;&gt;0),Sheet1!N1544,IF(AND(Sheet1!N1544&lt;&gt;Sheet1!O1544,Sheet1!O1544&lt;&gt;0),Sheet1!N1544&amp;"~"&amp;Sheet1!O1544,""))</f>
        <v>124~186</v>
      </c>
      <c r="R1541" s="21" t="str">
        <f>IFERROR(VLOOKUP(Sheet1!Q1544,配置检查表!$Y:$Z,2,FALSE),"")</f>
        <v/>
      </c>
      <c r="S1541" s="39" t="str">
        <f>IF(AND(Sheet1!S1748=Sheet1!T1748,Sheet1!T1748&lt;&gt;0),Sheet1!S1748,IF(AND(Sheet1!S1748&lt;&gt;Sheet1!T1748,Sheet1!T1748&lt;&gt;0),Sheet1!S1748&amp;"~"&amp;Sheet1!T1748,""))</f>
        <v/>
      </c>
      <c r="T1541" s="21" t="str">
        <f>IFERROR(VLOOKUP(Sheet1!V1544,配置检查表!$Y:$Z,2,FALSE),"")</f>
        <v/>
      </c>
      <c r="U1541" s="39" t="str">
        <f>IF(AND(Sheet1!X1748=Sheet1!Y1748,Sheet1!Y1748&lt;&gt;0),Sheet1!X1748,IF(AND(Sheet1!X1748&lt;&gt;Sheet1!Y1748,Sheet1!Y1748&lt;&gt;0),Sheet1!X1748&amp;"~"&amp;Sheet1!Y1748,""))</f>
        <v/>
      </c>
      <c r="V1541" s="21" t="str">
        <f>IFERROR(VLOOKUP(Sheet1!XAA,配置检查表!$Y:$Z,2,FALSE),"")</f>
        <v/>
      </c>
      <c r="W1541" s="21" t="str">
        <f>IF(AND(Sheet1!AC1748=Sheet1!AD1748,Sheet1!AD1748&lt;&gt;0),Sheet1!AC1748,IF(AND(Sheet1!AC1748&lt;&gt;Sheet1!AD1748,Sheet1!AD1748&lt;&gt;0),Sheet1!AC1748&amp;"~"&amp;Sheet1!AD1748,""))</f>
        <v/>
      </c>
    </row>
    <row r="1542" spans="1:23">
      <c r="A1542" s="3">
        <v>40124</v>
      </c>
      <c r="B1542" s="3" t="s">
        <v>2521</v>
      </c>
      <c r="C1542" s="3" t="s">
        <v>2522</v>
      </c>
      <c r="D1542" s="21" t="str">
        <f>IF(OR(Sheet1!I1545&lt;&gt;Sheet1!AF1545,Sheet1!AG1545&lt;&gt;Sheet1!J1545),"有影响","-")</f>
        <v>-</v>
      </c>
      <c r="E1542" s="21" t="str">
        <f>IF(OR(Sheet1!N1545&lt;&gt;Sheet1!AH1545,Sheet1!AI1545&lt;&gt;Sheet1!O1545),"有影响","-")</f>
        <v>-</v>
      </c>
      <c r="F1542" s="21" t="str">
        <f>IF(OR(Sheet1!S1545&lt;&gt;Sheet1!AJ1545,Sheet1!AK1545&lt;&gt;Sheet1!T1545),"有影响","-")</f>
        <v>-</v>
      </c>
      <c r="G1542" s="21" t="str">
        <f>IF(OR(Sheet1!X1545&lt;&gt;Sheet1!AL1545,Sheet1!AM1545&lt;&gt;Sheet1!Y1545),"有影响","-")</f>
        <v>-</v>
      </c>
      <c r="H1542" s="21" t="str">
        <f>IF(OR(Sheet1!AC1545&lt;&gt;Sheet1!AN1545,Sheet1!AO1545&lt;&gt;Sheet1!AD1545),"有影响","-")</f>
        <v>-</v>
      </c>
      <c r="I1542" s="21" t="str">
        <f>IF(Sheet1!G1545=0,"出错","-")</f>
        <v>-</v>
      </c>
      <c r="J1542" s="21" t="str">
        <f>IF(AND(Sheet1!G1545=0,Sheet1!L1545&lt;&gt;0),"出错","-")</f>
        <v>-</v>
      </c>
      <c r="K1542" s="21" t="str">
        <f>IF(AND(Sheet1!G1545=0,Sheet1!L1545=0,Sheet1!Q1545&lt;&gt;0),"出错","-")</f>
        <v>-</v>
      </c>
      <c r="L1542" s="21" t="str">
        <f>IF(AND(Sheet1!G1545=0,Sheet1!L1545=0,Sheet1!Q1545=0,Sheet1!V1545&lt;&gt;0),"出错","-")</f>
        <v>-</v>
      </c>
      <c r="M1542" s="21" t="str">
        <f>IF(AND(Sheet1!G1545=0,Sheet1!L1545=0,Sheet1!Q1545=0,Sheet1!V1545=0,Sheet1!AA1545&lt;&gt;0),"出错","-")</f>
        <v>-</v>
      </c>
      <c r="N1542" s="21" t="str">
        <f>IFERROR(VLOOKUP(Sheet1!G1545,配置检查表!$Y:$Z,2,FALSE),"")</f>
        <v>精灵魂珠</v>
      </c>
      <c r="O1542" s="21" t="str">
        <f>IF(AND(Sheet1!I1545=Sheet1!J1545,Sheet1!J1545&lt;&gt;0),Sheet1!I1545,IF(AND(Sheet1!I1545&lt;&gt;Sheet1!J1545,Sheet1!J1545&lt;&gt;0),Sheet1!I1545&amp;"~"&amp;Sheet1!J1545,""))</f>
        <v>66~99</v>
      </c>
      <c r="P1542" s="21" t="str">
        <f>IFERROR(VLOOKUP(Sheet1!L1545,配置检查表!$Y:$Z,2,FALSE),"")</f>
        <v>星屑（值）</v>
      </c>
      <c r="Q1542" s="21" t="str">
        <f>IF(AND(Sheet1!N1545=Sheet1!O1545,Sheet1!O1545&lt;&gt;0),Sheet1!N1545,IF(AND(Sheet1!N1545&lt;&gt;Sheet1!O1545,Sheet1!O1545&lt;&gt;0),Sheet1!N1545&amp;"~"&amp;Sheet1!O1545,""))</f>
        <v>132~198</v>
      </c>
      <c r="R1542" s="21" t="str">
        <f>IFERROR(VLOOKUP(Sheet1!Q1545,配置检查表!$Y:$Z,2,FALSE),"")</f>
        <v/>
      </c>
      <c r="S1542" s="39" t="str">
        <f>IF(AND(Sheet1!S1749=Sheet1!T1749,Sheet1!T1749&lt;&gt;0),Sheet1!S1749,IF(AND(Sheet1!S1749&lt;&gt;Sheet1!T1749,Sheet1!T1749&lt;&gt;0),Sheet1!S1749&amp;"~"&amp;Sheet1!T1749,""))</f>
        <v/>
      </c>
      <c r="T1542" s="21" t="str">
        <f>IFERROR(VLOOKUP(Sheet1!V1545,配置检查表!$Y:$Z,2,FALSE),"")</f>
        <v/>
      </c>
      <c r="U1542" s="39" t="str">
        <f>IF(AND(Sheet1!X1749=Sheet1!Y1749,Sheet1!Y1749&lt;&gt;0),Sheet1!X1749,IF(AND(Sheet1!X1749&lt;&gt;Sheet1!Y1749,Sheet1!Y1749&lt;&gt;0),Sheet1!X1749&amp;"~"&amp;Sheet1!Y1749,""))</f>
        <v/>
      </c>
      <c r="V1542" s="21" t="str">
        <f>IFERROR(VLOOKUP(Sheet1!XAA,配置检查表!$Y:$Z,2,FALSE),"")</f>
        <v/>
      </c>
      <c r="W1542" s="21" t="str">
        <f>IF(AND(Sheet1!AC1749=Sheet1!AD1749,Sheet1!AD1749&lt;&gt;0),Sheet1!AC1749,IF(AND(Sheet1!AC1749&lt;&gt;Sheet1!AD1749,Sheet1!AD1749&lt;&gt;0),Sheet1!AC1749&amp;"~"&amp;Sheet1!AD1749,""))</f>
        <v/>
      </c>
    </row>
    <row r="1543" spans="1:23">
      <c r="A1543" s="3">
        <v>40125</v>
      </c>
      <c r="B1543" s="3" t="s">
        <v>2521</v>
      </c>
      <c r="C1543" s="3" t="s">
        <v>2522</v>
      </c>
      <c r="D1543" s="21" t="str">
        <f>IF(OR(Sheet1!I1546&lt;&gt;Sheet1!AF1546,Sheet1!AG1546&lt;&gt;Sheet1!J1546),"有影响","-")</f>
        <v>-</v>
      </c>
      <c r="E1543" s="21" t="str">
        <f>IF(OR(Sheet1!N1546&lt;&gt;Sheet1!AH1546,Sheet1!AI1546&lt;&gt;Sheet1!O1546),"有影响","-")</f>
        <v>-</v>
      </c>
      <c r="F1543" s="21" t="str">
        <f>IF(OR(Sheet1!S1546&lt;&gt;Sheet1!AJ1546,Sheet1!AK1546&lt;&gt;Sheet1!T1546),"有影响","-")</f>
        <v>-</v>
      </c>
      <c r="G1543" s="21" t="str">
        <f>IF(OR(Sheet1!X1546&lt;&gt;Sheet1!AL1546,Sheet1!AM1546&lt;&gt;Sheet1!Y1546),"有影响","-")</f>
        <v>-</v>
      </c>
      <c r="H1543" s="21" t="str">
        <f>IF(OR(Sheet1!AC1546&lt;&gt;Sheet1!AN1546,Sheet1!AO1546&lt;&gt;Sheet1!AD1546),"有影响","-")</f>
        <v>-</v>
      </c>
      <c r="I1543" s="21" t="str">
        <f>IF(Sheet1!G1546=0,"出错","-")</f>
        <v>-</v>
      </c>
      <c r="J1543" s="21" t="str">
        <f>IF(AND(Sheet1!G1546=0,Sheet1!L1546&lt;&gt;0),"出错","-")</f>
        <v>-</v>
      </c>
      <c r="K1543" s="21" t="str">
        <f>IF(AND(Sheet1!G1546=0,Sheet1!L1546=0,Sheet1!Q1546&lt;&gt;0),"出错","-")</f>
        <v>-</v>
      </c>
      <c r="L1543" s="21" t="str">
        <f>IF(AND(Sheet1!G1546=0,Sheet1!L1546=0,Sheet1!Q1546=0,Sheet1!V1546&lt;&gt;0),"出错","-")</f>
        <v>-</v>
      </c>
      <c r="M1543" s="21" t="str">
        <f>IF(AND(Sheet1!G1546=0,Sheet1!L1546=0,Sheet1!Q1546=0,Sheet1!V1546=0,Sheet1!AA1546&lt;&gt;0),"出错","-")</f>
        <v>-</v>
      </c>
      <c r="N1543" s="21" t="str">
        <f>IFERROR(VLOOKUP(Sheet1!G1546,配置检查表!$Y:$Z,2,FALSE),"")</f>
        <v>精灵魂珠</v>
      </c>
      <c r="O1543" s="21" t="str">
        <f>IF(AND(Sheet1!I1546=Sheet1!J1546,Sheet1!J1546&lt;&gt;0),Sheet1!I1546,IF(AND(Sheet1!I1546&lt;&gt;Sheet1!J1546,Sheet1!J1546&lt;&gt;0),Sheet1!I1546&amp;"~"&amp;Sheet1!J1546,""))</f>
        <v>53~80</v>
      </c>
      <c r="P1543" s="21" t="str">
        <f>IFERROR(VLOOKUP(Sheet1!L1546,配置检查表!$Y:$Z,2,FALSE),"")</f>
        <v>星屑（值）</v>
      </c>
      <c r="Q1543" s="21" t="str">
        <f>IF(AND(Sheet1!N1546=Sheet1!O1546,Sheet1!O1546&lt;&gt;0),Sheet1!N1546,IF(AND(Sheet1!N1546&lt;&gt;Sheet1!O1546,Sheet1!O1546&lt;&gt;0),Sheet1!N1546&amp;"~"&amp;Sheet1!O1546,""))</f>
        <v>106~160</v>
      </c>
      <c r="R1543" s="21" t="str">
        <f>IFERROR(VLOOKUP(Sheet1!Q1546,配置检查表!$Y:$Z,2,FALSE),"")</f>
        <v/>
      </c>
      <c r="S1543" s="39" t="str">
        <f>IF(AND(Sheet1!S1750=Sheet1!T1750,Sheet1!T1750&lt;&gt;0),Sheet1!S1750,IF(AND(Sheet1!S1750&lt;&gt;Sheet1!T1750,Sheet1!T1750&lt;&gt;0),Sheet1!S1750&amp;"~"&amp;Sheet1!T1750,""))</f>
        <v/>
      </c>
      <c r="T1543" s="21" t="str">
        <f>IFERROR(VLOOKUP(Sheet1!V1546,配置检查表!$Y:$Z,2,FALSE),"")</f>
        <v/>
      </c>
      <c r="U1543" s="39" t="str">
        <f>IF(AND(Sheet1!X1750=Sheet1!Y1750,Sheet1!Y1750&lt;&gt;0),Sheet1!X1750,IF(AND(Sheet1!X1750&lt;&gt;Sheet1!Y1750,Sheet1!Y1750&lt;&gt;0),Sheet1!X1750&amp;"~"&amp;Sheet1!Y1750,""))</f>
        <v/>
      </c>
      <c r="V1543" s="21" t="str">
        <f>IFERROR(VLOOKUP(Sheet1!XAA,配置检查表!$Y:$Z,2,FALSE),"")</f>
        <v/>
      </c>
      <c r="W1543" s="21" t="str">
        <f>IF(AND(Sheet1!AC1750=Sheet1!AD1750,Sheet1!AD1750&lt;&gt;0),Sheet1!AC1750,IF(AND(Sheet1!AC1750&lt;&gt;Sheet1!AD1750,Sheet1!AD1750&lt;&gt;0),Sheet1!AC1750&amp;"~"&amp;Sheet1!AD1750,""))</f>
        <v/>
      </c>
    </row>
    <row r="1544" spans="1:23">
      <c r="A1544" s="3">
        <v>40126</v>
      </c>
      <c r="B1544" s="3" t="s">
        <v>2521</v>
      </c>
      <c r="C1544" s="3" t="s">
        <v>2522</v>
      </c>
      <c r="D1544" s="21" t="str">
        <f>IF(OR(Sheet1!I1547&lt;&gt;Sheet1!AF1547,Sheet1!AG1547&lt;&gt;Sheet1!J1547),"有影响","-")</f>
        <v>-</v>
      </c>
      <c r="E1544" s="21" t="str">
        <f>IF(OR(Sheet1!N1547&lt;&gt;Sheet1!AH1547,Sheet1!AI1547&lt;&gt;Sheet1!O1547),"有影响","-")</f>
        <v>-</v>
      </c>
      <c r="F1544" s="21" t="str">
        <f>IF(OR(Sheet1!S1547&lt;&gt;Sheet1!AJ1547,Sheet1!AK1547&lt;&gt;Sheet1!T1547),"有影响","-")</f>
        <v>-</v>
      </c>
      <c r="G1544" s="21" t="str">
        <f>IF(OR(Sheet1!X1547&lt;&gt;Sheet1!AL1547,Sheet1!AM1547&lt;&gt;Sheet1!Y1547),"有影响","-")</f>
        <v>-</v>
      </c>
      <c r="H1544" s="21" t="str">
        <f>IF(OR(Sheet1!AC1547&lt;&gt;Sheet1!AN1547,Sheet1!AO1547&lt;&gt;Sheet1!AD1547),"有影响","-")</f>
        <v>-</v>
      </c>
      <c r="I1544" s="21" t="str">
        <f>IF(Sheet1!G1547=0,"出错","-")</f>
        <v>-</v>
      </c>
      <c r="J1544" s="21" t="str">
        <f>IF(AND(Sheet1!G1547=0,Sheet1!L1547&lt;&gt;0),"出错","-")</f>
        <v>-</v>
      </c>
      <c r="K1544" s="21" t="str">
        <f>IF(AND(Sheet1!G1547=0,Sheet1!L1547=0,Sheet1!Q1547&lt;&gt;0),"出错","-")</f>
        <v>-</v>
      </c>
      <c r="L1544" s="21" t="str">
        <f>IF(AND(Sheet1!G1547=0,Sheet1!L1547=0,Sheet1!Q1547=0,Sheet1!V1547&lt;&gt;0),"出错","-")</f>
        <v>-</v>
      </c>
      <c r="M1544" s="21" t="str">
        <f>IF(AND(Sheet1!G1547=0,Sheet1!L1547=0,Sheet1!Q1547=0,Sheet1!V1547=0,Sheet1!AA1547&lt;&gt;0),"出错","-")</f>
        <v>-</v>
      </c>
      <c r="N1544" s="21" t="str">
        <f>IFERROR(VLOOKUP(Sheet1!G1547,配置检查表!$Y:$Z,2,FALSE),"")</f>
        <v>精灵魂珠</v>
      </c>
      <c r="O1544" s="21" t="str">
        <f>IF(AND(Sheet1!I1547=Sheet1!J1547,Sheet1!J1547&lt;&gt;0),Sheet1!I1547,IF(AND(Sheet1!I1547&lt;&gt;Sheet1!J1547,Sheet1!J1547&lt;&gt;0),Sheet1!I1547&amp;"~"&amp;Sheet1!J1547,""))</f>
        <v>57~86</v>
      </c>
      <c r="P1544" s="21" t="str">
        <f>IFERROR(VLOOKUP(Sheet1!L1547,配置检查表!$Y:$Z,2,FALSE),"")</f>
        <v>星屑（值）</v>
      </c>
      <c r="Q1544" s="21" t="str">
        <f>IF(AND(Sheet1!N1547=Sheet1!O1547,Sheet1!O1547&lt;&gt;0),Sheet1!N1547,IF(AND(Sheet1!N1547&lt;&gt;Sheet1!O1547,Sheet1!O1547&lt;&gt;0),Sheet1!N1547&amp;"~"&amp;Sheet1!O1547,""))</f>
        <v>114~172</v>
      </c>
      <c r="R1544" s="21" t="str">
        <f>IFERROR(VLOOKUP(Sheet1!Q1547,配置检查表!$Y:$Z,2,FALSE),"")</f>
        <v/>
      </c>
      <c r="S1544" s="39" t="str">
        <f>IF(AND(Sheet1!S1751=Sheet1!T1751,Sheet1!T1751&lt;&gt;0),Sheet1!S1751,IF(AND(Sheet1!S1751&lt;&gt;Sheet1!T1751,Sheet1!T1751&lt;&gt;0),Sheet1!S1751&amp;"~"&amp;Sheet1!T1751,""))</f>
        <v/>
      </c>
      <c r="T1544" s="21" t="str">
        <f>IFERROR(VLOOKUP(Sheet1!V1547,配置检查表!$Y:$Z,2,FALSE),"")</f>
        <v/>
      </c>
      <c r="U1544" s="39" t="str">
        <f>IF(AND(Sheet1!X1751=Sheet1!Y1751,Sheet1!Y1751&lt;&gt;0),Sheet1!X1751,IF(AND(Sheet1!X1751&lt;&gt;Sheet1!Y1751,Sheet1!Y1751&lt;&gt;0),Sheet1!X1751&amp;"~"&amp;Sheet1!Y1751,""))</f>
        <v/>
      </c>
      <c r="V1544" s="21" t="str">
        <f>IFERROR(VLOOKUP(Sheet1!XAA,配置检查表!$Y:$Z,2,FALSE),"")</f>
        <v/>
      </c>
      <c r="W1544" s="21" t="str">
        <f>IF(AND(Sheet1!AC1751=Sheet1!AD1751,Sheet1!AD1751&lt;&gt;0),Sheet1!AC1751,IF(AND(Sheet1!AC1751&lt;&gt;Sheet1!AD1751,Sheet1!AD1751&lt;&gt;0),Sheet1!AC1751&amp;"~"&amp;Sheet1!AD1751,""))</f>
        <v/>
      </c>
    </row>
    <row r="1545" spans="1:23">
      <c r="A1545" s="3">
        <v>40127</v>
      </c>
      <c r="B1545" s="3" t="s">
        <v>2521</v>
      </c>
      <c r="C1545" s="3" t="s">
        <v>2522</v>
      </c>
      <c r="D1545" s="21" t="str">
        <f>IF(OR(Sheet1!I1548&lt;&gt;Sheet1!AF1548,Sheet1!AG1548&lt;&gt;Sheet1!J1548),"有影响","-")</f>
        <v>-</v>
      </c>
      <c r="E1545" s="21" t="str">
        <f>IF(OR(Sheet1!N1548&lt;&gt;Sheet1!AH1548,Sheet1!AI1548&lt;&gt;Sheet1!O1548),"有影响","-")</f>
        <v>-</v>
      </c>
      <c r="F1545" s="21" t="str">
        <f>IF(OR(Sheet1!S1548&lt;&gt;Sheet1!AJ1548,Sheet1!AK1548&lt;&gt;Sheet1!T1548),"有影响","-")</f>
        <v>-</v>
      </c>
      <c r="G1545" s="21" t="str">
        <f>IF(OR(Sheet1!X1548&lt;&gt;Sheet1!AL1548,Sheet1!AM1548&lt;&gt;Sheet1!Y1548),"有影响","-")</f>
        <v>-</v>
      </c>
      <c r="H1545" s="21" t="str">
        <f>IF(OR(Sheet1!AC1548&lt;&gt;Sheet1!AN1548,Sheet1!AO1548&lt;&gt;Sheet1!AD1548),"有影响","-")</f>
        <v>-</v>
      </c>
      <c r="I1545" s="21" t="str">
        <f>IF(Sheet1!G1548=0,"出错","-")</f>
        <v>-</v>
      </c>
      <c r="J1545" s="21" t="str">
        <f>IF(AND(Sheet1!G1548=0,Sheet1!L1548&lt;&gt;0),"出错","-")</f>
        <v>-</v>
      </c>
      <c r="K1545" s="21" t="str">
        <f>IF(AND(Sheet1!G1548=0,Sheet1!L1548=0,Sheet1!Q1548&lt;&gt;0),"出错","-")</f>
        <v>-</v>
      </c>
      <c r="L1545" s="21" t="str">
        <f>IF(AND(Sheet1!G1548=0,Sheet1!L1548=0,Sheet1!Q1548=0,Sheet1!V1548&lt;&gt;0),"出错","-")</f>
        <v>-</v>
      </c>
      <c r="M1545" s="21" t="str">
        <f>IF(AND(Sheet1!G1548=0,Sheet1!L1548=0,Sheet1!Q1548=0,Sheet1!V1548=0,Sheet1!AA1548&lt;&gt;0),"出错","-")</f>
        <v>-</v>
      </c>
      <c r="N1545" s="21" t="str">
        <f>IFERROR(VLOOKUP(Sheet1!G1548,配置检查表!$Y:$Z,2,FALSE),"")</f>
        <v>精灵魂珠</v>
      </c>
      <c r="O1545" s="21" t="str">
        <f>IF(AND(Sheet1!I1548=Sheet1!J1548,Sheet1!J1548&lt;&gt;0),Sheet1!I1548,IF(AND(Sheet1!I1548&lt;&gt;Sheet1!J1548,Sheet1!J1548&lt;&gt;0),Sheet1!I1548&amp;"~"&amp;Sheet1!J1548,""))</f>
        <v>62~93</v>
      </c>
      <c r="P1545" s="21" t="str">
        <f>IFERROR(VLOOKUP(Sheet1!L1548,配置检查表!$Y:$Z,2,FALSE),"")</f>
        <v>星屑（值）</v>
      </c>
      <c r="Q1545" s="21" t="str">
        <f>IF(AND(Sheet1!N1548=Sheet1!O1548,Sheet1!O1548&lt;&gt;0),Sheet1!N1548,IF(AND(Sheet1!N1548&lt;&gt;Sheet1!O1548,Sheet1!O1548&lt;&gt;0),Sheet1!N1548&amp;"~"&amp;Sheet1!O1548,""))</f>
        <v>124~186</v>
      </c>
      <c r="R1545" s="21" t="str">
        <f>IFERROR(VLOOKUP(Sheet1!Q1548,配置检查表!$Y:$Z,2,FALSE),"")</f>
        <v/>
      </c>
      <c r="S1545" s="39" t="str">
        <f>IF(AND(Sheet1!S1752=Sheet1!T1752,Sheet1!T1752&lt;&gt;0),Sheet1!S1752,IF(AND(Sheet1!S1752&lt;&gt;Sheet1!T1752,Sheet1!T1752&lt;&gt;0),Sheet1!S1752&amp;"~"&amp;Sheet1!T1752,""))</f>
        <v/>
      </c>
      <c r="T1545" s="21" t="str">
        <f>IFERROR(VLOOKUP(Sheet1!V1548,配置检查表!$Y:$Z,2,FALSE),"")</f>
        <v/>
      </c>
      <c r="U1545" s="39" t="str">
        <f>IF(AND(Sheet1!X1752=Sheet1!Y1752,Sheet1!Y1752&lt;&gt;0),Sheet1!X1752,IF(AND(Sheet1!X1752&lt;&gt;Sheet1!Y1752,Sheet1!Y1752&lt;&gt;0),Sheet1!X1752&amp;"~"&amp;Sheet1!Y1752,""))</f>
        <v/>
      </c>
      <c r="V1545" s="21" t="str">
        <f>IFERROR(VLOOKUP(Sheet1!XAA,配置检查表!$Y:$Z,2,FALSE),"")</f>
        <v/>
      </c>
      <c r="W1545" s="21" t="str">
        <f>IF(AND(Sheet1!AC1752=Sheet1!AD1752,Sheet1!AD1752&lt;&gt;0),Sheet1!AC1752,IF(AND(Sheet1!AC1752&lt;&gt;Sheet1!AD1752,Sheet1!AD1752&lt;&gt;0),Sheet1!AC1752&amp;"~"&amp;Sheet1!AD1752,""))</f>
        <v/>
      </c>
    </row>
    <row r="1546" spans="1:23">
      <c r="A1546" s="3">
        <v>40128</v>
      </c>
      <c r="B1546" s="3" t="s">
        <v>2521</v>
      </c>
      <c r="C1546" s="3" t="s">
        <v>2522</v>
      </c>
      <c r="D1546" s="21" t="str">
        <f>IF(OR(Sheet1!I1549&lt;&gt;Sheet1!AF1549,Sheet1!AG1549&lt;&gt;Sheet1!J1549),"有影响","-")</f>
        <v>-</v>
      </c>
      <c r="E1546" s="21" t="str">
        <f>IF(OR(Sheet1!N1549&lt;&gt;Sheet1!AH1549,Sheet1!AI1549&lt;&gt;Sheet1!O1549),"有影响","-")</f>
        <v>-</v>
      </c>
      <c r="F1546" s="21" t="str">
        <f>IF(OR(Sheet1!S1549&lt;&gt;Sheet1!AJ1549,Sheet1!AK1549&lt;&gt;Sheet1!T1549),"有影响","-")</f>
        <v>-</v>
      </c>
      <c r="G1546" s="21" t="str">
        <f>IF(OR(Sheet1!X1549&lt;&gt;Sheet1!AL1549,Sheet1!AM1549&lt;&gt;Sheet1!Y1549),"有影响","-")</f>
        <v>-</v>
      </c>
      <c r="H1546" s="21" t="str">
        <f>IF(OR(Sheet1!AC1549&lt;&gt;Sheet1!AN1549,Sheet1!AO1549&lt;&gt;Sheet1!AD1549),"有影响","-")</f>
        <v>-</v>
      </c>
      <c r="I1546" s="21" t="str">
        <f>IF(Sheet1!G1549=0,"出错","-")</f>
        <v>-</v>
      </c>
      <c r="J1546" s="21" t="str">
        <f>IF(AND(Sheet1!G1549=0,Sheet1!L1549&lt;&gt;0),"出错","-")</f>
        <v>-</v>
      </c>
      <c r="K1546" s="21" t="str">
        <f>IF(AND(Sheet1!G1549=0,Sheet1!L1549=0,Sheet1!Q1549&lt;&gt;0),"出错","-")</f>
        <v>-</v>
      </c>
      <c r="L1546" s="21" t="str">
        <f>IF(AND(Sheet1!G1549=0,Sheet1!L1549=0,Sheet1!Q1549=0,Sheet1!V1549&lt;&gt;0),"出错","-")</f>
        <v>-</v>
      </c>
      <c r="M1546" s="21" t="str">
        <f>IF(AND(Sheet1!G1549=0,Sheet1!L1549=0,Sheet1!Q1549=0,Sheet1!V1549=0,Sheet1!AA1549&lt;&gt;0),"出错","-")</f>
        <v>-</v>
      </c>
      <c r="N1546" s="21" t="str">
        <f>IFERROR(VLOOKUP(Sheet1!G1549,配置检查表!$Y:$Z,2,FALSE),"")</f>
        <v>精灵魂珠</v>
      </c>
      <c r="O1546" s="21" t="str">
        <f>IF(AND(Sheet1!I1549=Sheet1!J1549,Sheet1!J1549&lt;&gt;0),Sheet1!I1549,IF(AND(Sheet1!I1549&lt;&gt;Sheet1!J1549,Sheet1!J1549&lt;&gt;0),Sheet1!I1549&amp;"~"&amp;Sheet1!J1549,""))</f>
        <v>66~99</v>
      </c>
      <c r="P1546" s="21" t="str">
        <f>IFERROR(VLOOKUP(Sheet1!L1549,配置检查表!$Y:$Z,2,FALSE),"")</f>
        <v>星屑（值）</v>
      </c>
      <c r="Q1546" s="21" t="str">
        <f>IF(AND(Sheet1!N1549=Sheet1!O1549,Sheet1!O1549&lt;&gt;0),Sheet1!N1549,IF(AND(Sheet1!N1549&lt;&gt;Sheet1!O1549,Sheet1!O1549&lt;&gt;0),Sheet1!N1549&amp;"~"&amp;Sheet1!O1549,""))</f>
        <v>132~198</v>
      </c>
      <c r="R1546" s="21" t="str">
        <f>IFERROR(VLOOKUP(Sheet1!Q1549,配置检查表!$Y:$Z,2,FALSE),"")</f>
        <v/>
      </c>
      <c r="S1546" s="39" t="str">
        <f>IF(AND(Sheet1!S1753=Sheet1!T1753,Sheet1!T1753&lt;&gt;0),Sheet1!S1753,IF(AND(Sheet1!S1753&lt;&gt;Sheet1!T1753,Sheet1!T1753&lt;&gt;0),Sheet1!S1753&amp;"~"&amp;Sheet1!T1753,""))</f>
        <v/>
      </c>
      <c r="T1546" s="21" t="str">
        <f>IFERROR(VLOOKUP(Sheet1!V1549,配置检查表!$Y:$Z,2,FALSE),"")</f>
        <v/>
      </c>
      <c r="U1546" s="39" t="str">
        <f>IF(AND(Sheet1!X1753=Sheet1!Y1753,Sheet1!Y1753&lt;&gt;0),Sheet1!X1753,IF(AND(Sheet1!X1753&lt;&gt;Sheet1!Y1753,Sheet1!Y1753&lt;&gt;0),Sheet1!X1753&amp;"~"&amp;Sheet1!Y1753,""))</f>
        <v/>
      </c>
      <c r="V1546" s="21" t="str">
        <f>IFERROR(VLOOKUP(Sheet1!XAA,配置检查表!$Y:$Z,2,FALSE),"")</f>
        <v/>
      </c>
      <c r="W1546" s="21" t="str">
        <f>IF(AND(Sheet1!AC1753=Sheet1!AD1753,Sheet1!AD1753&lt;&gt;0),Sheet1!AC1753,IF(AND(Sheet1!AC1753&lt;&gt;Sheet1!AD1753,Sheet1!AD1753&lt;&gt;0),Sheet1!AC1753&amp;"~"&amp;Sheet1!AD1753,""))</f>
        <v/>
      </c>
    </row>
    <row r="1547" spans="1:23">
      <c r="A1547" s="3">
        <v>40129</v>
      </c>
      <c r="B1547" s="3" t="s">
        <v>2521</v>
      </c>
      <c r="C1547" s="3" t="s">
        <v>2522</v>
      </c>
      <c r="D1547" s="21" t="str">
        <f>IF(OR(Sheet1!I1550&lt;&gt;Sheet1!AF1550,Sheet1!AG1550&lt;&gt;Sheet1!J1550),"有影响","-")</f>
        <v>-</v>
      </c>
      <c r="E1547" s="21" t="str">
        <f>IF(OR(Sheet1!N1550&lt;&gt;Sheet1!AH1550,Sheet1!AI1550&lt;&gt;Sheet1!O1550),"有影响","-")</f>
        <v>-</v>
      </c>
      <c r="F1547" s="21" t="str">
        <f>IF(OR(Sheet1!S1550&lt;&gt;Sheet1!AJ1550,Sheet1!AK1550&lt;&gt;Sheet1!T1550),"有影响","-")</f>
        <v>-</v>
      </c>
      <c r="G1547" s="21" t="str">
        <f>IF(OR(Sheet1!X1550&lt;&gt;Sheet1!AL1550,Sheet1!AM1550&lt;&gt;Sheet1!Y1550),"有影响","-")</f>
        <v>-</v>
      </c>
      <c r="H1547" s="21" t="str">
        <f>IF(OR(Sheet1!AC1550&lt;&gt;Sheet1!AN1550,Sheet1!AO1550&lt;&gt;Sheet1!AD1550),"有影响","-")</f>
        <v>-</v>
      </c>
      <c r="I1547" s="21" t="str">
        <f>IF(Sheet1!G1550=0,"出错","-")</f>
        <v>-</v>
      </c>
      <c r="J1547" s="21" t="str">
        <f>IF(AND(Sheet1!G1550=0,Sheet1!L1550&lt;&gt;0),"出错","-")</f>
        <v>-</v>
      </c>
      <c r="K1547" s="21" t="str">
        <f>IF(AND(Sheet1!G1550=0,Sheet1!L1550=0,Sheet1!Q1550&lt;&gt;0),"出错","-")</f>
        <v>-</v>
      </c>
      <c r="L1547" s="21" t="str">
        <f>IF(AND(Sheet1!G1550=0,Sheet1!L1550=0,Sheet1!Q1550=0,Sheet1!V1550&lt;&gt;0),"出错","-")</f>
        <v>-</v>
      </c>
      <c r="M1547" s="21" t="str">
        <f>IF(AND(Sheet1!G1550=0,Sheet1!L1550=0,Sheet1!Q1550=0,Sheet1!V1550=0,Sheet1!AA1550&lt;&gt;0),"出错","-")</f>
        <v>-</v>
      </c>
      <c r="N1547" s="21" t="str">
        <f>IFERROR(VLOOKUP(Sheet1!G1550,配置检查表!$Y:$Z,2,FALSE),"")</f>
        <v>精灵魂珠</v>
      </c>
      <c r="O1547" s="21" t="str">
        <f>IF(AND(Sheet1!I1550=Sheet1!J1550,Sheet1!J1550&lt;&gt;0),Sheet1!I1550,IF(AND(Sheet1!I1550&lt;&gt;Sheet1!J1550,Sheet1!J1550&lt;&gt;0),Sheet1!I1550&amp;"~"&amp;Sheet1!J1550,""))</f>
        <v>53~80</v>
      </c>
      <c r="P1547" s="21" t="str">
        <f>IFERROR(VLOOKUP(Sheet1!L1550,配置检查表!$Y:$Z,2,FALSE),"")</f>
        <v>星屑（值）</v>
      </c>
      <c r="Q1547" s="21" t="str">
        <f>IF(AND(Sheet1!N1550=Sheet1!O1550,Sheet1!O1550&lt;&gt;0),Sheet1!N1550,IF(AND(Sheet1!N1550&lt;&gt;Sheet1!O1550,Sheet1!O1550&lt;&gt;0),Sheet1!N1550&amp;"~"&amp;Sheet1!O1550,""))</f>
        <v>106~160</v>
      </c>
      <c r="R1547" s="21" t="str">
        <f>IFERROR(VLOOKUP(Sheet1!Q1550,配置检查表!$Y:$Z,2,FALSE),"")</f>
        <v/>
      </c>
      <c r="S1547" s="39" t="str">
        <f>IF(AND(Sheet1!S1754=Sheet1!T1754,Sheet1!T1754&lt;&gt;0),Sheet1!S1754,IF(AND(Sheet1!S1754&lt;&gt;Sheet1!T1754,Sheet1!T1754&lt;&gt;0),Sheet1!S1754&amp;"~"&amp;Sheet1!T1754,""))</f>
        <v/>
      </c>
      <c r="T1547" s="21" t="str">
        <f>IFERROR(VLOOKUP(Sheet1!V1550,配置检查表!$Y:$Z,2,FALSE),"")</f>
        <v/>
      </c>
      <c r="U1547" s="39" t="str">
        <f>IF(AND(Sheet1!X1754=Sheet1!Y1754,Sheet1!Y1754&lt;&gt;0),Sheet1!X1754,IF(AND(Sheet1!X1754&lt;&gt;Sheet1!Y1754,Sheet1!Y1754&lt;&gt;0),Sheet1!X1754&amp;"~"&amp;Sheet1!Y1754,""))</f>
        <v/>
      </c>
      <c r="V1547" s="21" t="str">
        <f>IFERROR(VLOOKUP(Sheet1!XAA,配置检查表!$Y:$Z,2,FALSE),"")</f>
        <v/>
      </c>
      <c r="W1547" s="21" t="str">
        <f>IF(AND(Sheet1!AC1754=Sheet1!AD1754,Sheet1!AD1754&lt;&gt;0),Sheet1!AC1754,IF(AND(Sheet1!AC1754&lt;&gt;Sheet1!AD1754,Sheet1!AD1754&lt;&gt;0),Sheet1!AC1754&amp;"~"&amp;Sheet1!AD1754,""))</f>
        <v/>
      </c>
    </row>
    <row r="1548" spans="1:23">
      <c r="A1548" s="3">
        <v>40130</v>
      </c>
      <c r="B1548" s="3" t="s">
        <v>2521</v>
      </c>
      <c r="C1548" s="3" t="s">
        <v>2522</v>
      </c>
      <c r="D1548" s="21" t="str">
        <f>IF(OR(Sheet1!I1551&lt;&gt;Sheet1!AF1551,Sheet1!AG1551&lt;&gt;Sheet1!J1551),"有影响","-")</f>
        <v>-</v>
      </c>
      <c r="E1548" s="21" t="str">
        <f>IF(OR(Sheet1!N1551&lt;&gt;Sheet1!AH1551,Sheet1!AI1551&lt;&gt;Sheet1!O1551),"有影响","-")</f>
        <v>-</v>
      </c>
      <c r="F1548" s="21" t="str">
        <f>IF(OR(Sheet1!S1551&lt;&gt;Sheet1!AJ1551,Sheet1!AK1551&lt;&gt;Sheet1!T1551),"有影响","-")</f>
        <v>-</v>
      </c>
      <c r="G1548" s="21" t="str">
        <f>IF(OR(Sheet1!X1551&lt;&gt;Sheet1!AL1551,Sheet1!AM1551&lt;&gt;Sheet1!Y1551),"有影响","-")</f>
        <v>-</v>
      </c>
      <c r="H1548" s="21" t="str">
        <f>IF(OR(Sheet1!AC1551&lt;&gt;Sheet1!AN1551,Sheet1!AO1551&lt;&gt;Sheet1!AD1551),"有影响","-")</f>
        <v>-</v>
      </c>
      <c r="I1548" s="21" t="str">
        <f>IF(Sheet1!G1551=0,"出错","-")</f>
        <v>-</v>
      </c>
      <c r="J1548" s="21" t="str">
        <f>IF(AND(Sheet1!G1551=0,Sheet1!L1551&lt;&gt;0),"出错","-")</f>
        <v>-</v>
      </c>
      <c r="K1548" s="21" t="str">
        <f>IF(AND(Sheet1!G1551=0,Sheet1!L1551=0,Sheet1!Q1551&lt;&gt;0),"出错","-")</f>
        <v>-</v>
      </c>
      <c r="L1548" s="21" t="str">
        <f>IF(AND(Sheet1!G1551=0,Sheet1!L1551=0,Sheet1!Q1551=0,Sheet1!V1551&lt;&gt;0),"出错","-")</f>
        <v>-</v>
      </c>
      <c r="M1548" s="21" t="str">
        <f>IF(AND(Sheet1!G1551=0,Sheet1!L1551=0,Sheet1!Q1551=0,Sheet1!V1551=0,Sheet1!AA1551&lt;&gt;0),"出错","-")</f>
        <v>-</v>
      </c>
      <c r="N1548" s="21" t="str">
        <f>IFERROR(VLOOKUP(Sheet1!G1551,配置检查表!$Y:$Z,2,FALSE),"")</f>
        <v>精灵魂珠</v>
      </c>
      <c r="O1548" s="21" t="str">
        <f>IF(AND(Sheet1!I1551=Sheet1!J1551,Sheet1!J1551&lt;&gt;0),Sheet1!I1551,IF(AND(Sheet1!I1551&lt;&gt;Sheet1!J1551,Sheet1!J1551&lt;&gt;0),Sheet1!I1551&amp;"~"&amp;Sheet1!J1551,""))</f>
        <v>57~86</v>
      </c>
      <c r="P1548" s="21" t="str">
        <f>IFERROR(VLOOKUP(Sheet1!L1551,配置检查表!$Y:$Z,2,FALSE),"")</f>
        <v>星屑（值）</v>
      </c>
      <c r="Q1548" s="21" t="str">
        <f>IF(AND(Sheet1!N1551=Sheet1!O1551,Sheet1!O1551&lt;&gt;0),Sheet1!N1551,IF(AND(Sheet1!N1551&lt;&gt;Sheet1!O1551,Sheet1!O1551&lt;&gt;0),Sheet1!N1551&amp;"~"&amp;Sheet1!O1551,""))</f>
        <v>114~172</v>
      </c>
      <c r="R1548" s="21" t="str">
        <f>IFERROR(VLOOKUP(Sheet1!Q1551,配置检查表!$Y:$Z,2,FALSE),"")</f>
        <v/>
      </c>
      <c r="S1548" s="39" t="str">
        <f>IF(AND(Sheet1!S1755=Sheet1!T1755,Sheet1!T1755&lt;&gt;0),Sheet1!S1755,IF(AND(Sheet1!S1755&lt;&gt;Sheet1!T1755,Sheet1!T1755&lt;&gt;0),Sheet1!S1755&amp;"~"&amp;Sheet1!T1755,""))</f>
        <v/>
      </c>
      <c r="T1548" s="21" t="str">
        <f>IFERROR(VLOOKUP(Sheet1!V1551,配置检查表!$Y:$Z,2,FALSE),"")</f>
        <v/>
      </c>
      <c r="U1548" s="39" t="str">
        <f>IF(AND(Sheet1!X1755=Sheet1!Y1755,Sheet1!Y1755&lt;&gt;0),Sheet1!X1755,IF(AND(Sheet1!X1755&lt;&gt;Sheet1!Y1755,Sheet1!Y1755&lt;&gt;0),Sheet1!X1755&amp;"~"&amp;Sheet1!Y1755,""))</f>
        <v/>
      </c>
      <c r="V1548" s="21" t="str">
        <f>IFERROR(VLOOKUP(Sheet1!XAA,配置检查表!$Y:$Z,2,FALSE),"")</f>
        <v/>
      </c>
      <c r="W1548" s="21" t="str">
        <f>IF(AND(Sheet1!AC1755=Sheet1!AD1755,Sheet1!AD1755&lt;&gt;0),Sheet1!AC1755,IF(AND(Sheet1!AC1755&lt;&gt;Sheet1!AD1755,Sheet1!AD1755&lt;&gt;0),Sheet1!AC1755&amp;"~"&amp;Sheet1!AD1755,""))</f>
        <v/>
      </c>
    </row>
    <row r="1549" spans="1:23">
      <c r="A1549" s="3">
        <v>40131</v>
      </c>
      <c r="B1549" s="3" t="s">
        <v>2521</v>
      </c>
      <c r="C1549" s="3" t="s">
        <v>2522</v>
      </c>
      <c r="D1549" s="21" t="str">
        <f>IF(OR(Sheet1!I1552&lt;&gt;Sheet1!AF1552,Sheet1!AG1552&lt;&gt;Sheet1!J1552),"有影响","-")</f>
        <v>-</v>
      </c>
      <c r="E1549" s="21" t="str">
        <f>IF(OR(Sheet1!N1552&lt;&gt;Sheet1!AH1552,Sheet1!AI1552&lt;&gt;Sheet1!O1552),"有影响","-")</f>
        <v>-</v>
      </c>
      <c r="F1549" s="21" t="str">
        <f>IF(OR(Sheet1!S1552&lt;&gt;Sheet1!AJ1552,Sheet1!AK1552&lt;&gt;Sheet1!T1552),"有影响","-")</f>
        <v>-</v>
      </c>
      <c r="G1549" s="21" t="str">
        <f>IF(OR(Sheet1!X1552&lt;&gt;Sheet1!AL1552,Sheet1!AM1552&lt;&gt;Sheet1!Y1552),"有影响","-")</f>
        <v>-</v>
      </c>
      <c r="H1549" s="21" t="str">
        <f>IF(OR(Sheet1!AC1552&lt;&gt;Sheet1!AN1552,Sheet1!AO1552&lt;&gt;Sheet1!AD1552),"有影响","-")</f>
        <v>-</v>
      </c>
      <c r="I1549" s="21" t="str">
        <f>IF(Sheet1!G1552=0,"出错","-")</f>
        <v>-</v>
      </c>
      <c r="J1549" s="21" t="str">
        <f>IF(AND(Sheet1!G1552=0,Sheet1!L1552&lt;&gt;0),"出错","-")</f>
        <v>-</v>
      </c>
      <c r="K1549" s="21" t="str">
        <f>IF(AND(Sheet1!G1552=0,Sheet1!L1552=0,Sheet1!Q1552&lt;&gt;0),"出错","-")</f>
        <v>-</v>
      </c>
      <c r="L1549" s="21" t="str">
        <f>IF(AND(Sheet1!G1552=0,Sheet1!L1552=0,Sheet1!Q1552=0,Sheet1!V1552&lt;&gt;0),"出错","-")</f>
        <v>-</v>
      </c>
      <c r="M1549" s="21" t="str">
        <f>IF(AND(Sheet1!G1552=0,Sheet1!L1552=0,Sheet1!Q1552=0,Sheet1!V1552=0,Sheet1!AA1552&lt;&gt;0),"出错","-")</f>
        <v>-</v>
      </c>
      <c r="N1549" s="21" t="str">
        <f>IFERROR(VLOOKUP(Sheet1!G1552,配置检查表!$Y:$Z,2,FALSE),"")</f>
        <v>精灵魂珠</v>
      </c>
      <c r="O1549" s="21" t="str">
        <f>IF(AND(Sheet1!I1552=Sheet1!J1552,Sheet1!J1552&lt;&gt;0),Sheet1!I1552,IF(AND(Sheet1!I1552&lt;&gt;Sheet1!J1552,Sheet1!J1552&lt;&gt;0),Sheet1!I1552&amp;"~"&amp;Sheet1!J1552,""))</f>
        <v>62~93</v>
      </c>
      <c r="P1549" s="21" t="str">
        <f>IFERROR(VLOOKUP(Sheet1!L1552,配置检查表!$Y:$Z,2,FALSE),"")</f>
        <v>星屑（值）</v>
      </c>
      <c r="Q1549" s="21" t="str">
        <f>IF(AND(Sheet1!N1552=Sheet1!O1552,Sheet1!O1552&lt;&gt;0),Sheet1!N1552,IF(AND(Sheet1!N1552&lt;&gt;Sheet1!O1552,Sheet1!O1552&lt;&gt;0),Sheet1!N1552&amp;"~"&amp;Sheet1!O1552,""))</f>
        <v>124~186</v>
      </c>
      <c r="R1549" s="21" t="str">
        <f>IFERROR(VLOOKUP(Sheet1!Q1552,配置检查表!$Y:$Z,2,FALSE),"")</f>
        <v/>
      </c>
      <c r="S1549" s="39" t="str">
        <f>IF(AND(Sheet1!S1756=Sheet1!T1756,Sheet1!T1756&lt;&gt;0),Sheet1!S1756,IF(AND(Sheet1!S1756&lt;&gt;Sheet1!T1756,Sheet1!T1756&lt;&gt;0),Sheet1!S1756&amp;"~"&amp;Sheet1!T1756,""))</f>
        <v/>
      </c>
      <c r="T1549" s="21" t="str">
        <f>IFERROR(VLOOKUP(Sheet1!V1552,配置检查表!$Y:$Z,2,FALSE),"")</f>
        <v/>
      </c>
      <c r="U1549" s="39" t="str">
        <f>IF(AND(Sheet1!X1756=Sheet1!Y1756,Sheet1!Y1756&lt;&gt;0),Sheet1!X1756,IF(AND(Sheet1!X1756&lt;&gt;Sheet1!Y1756,Sheet1!Y1756&lt;&gt;0),Sheet1!X1756&amp;"~"&amp;Sheet1!Y1756,""))</f>
        <v/>
      </c>
      <c r="V1549" s="21" t="str">
        <f>IFERROR(VLOOKUP(Sheet1!XAA,配置检查表!$Y:$Z,2,FALSE),"")</f>
        <v/>
      </c>
      <c r="W1549" s="21" t="str">
        <f>IF(AND(Sheet1!AC1756=Sheet1!AD1756,Sheet1!AD1756&lt;&gt;0),Sheet1!AC1756,IF(AND(Sheet1!AC1756&lt;&gt;Sheet1!AD1756,Sheet1!AD1756&lt;&gt;0),Sheet1!AC1756&amp;"~"&amp;Sheet1!AD1756,""))</f>
        <v/>
      </c>
    </row>
    <row r="1550" spans="1:23">
      <c r="A1550" s="3">
        <v>40132</v>
      </c>
      <c r="B1550" s="3" t="s">
        <v>2521</v>
      </c>
      <c r="C1550" s="3" t="s">
        <v>2522</v>
      </c>
      <c r="D1550" s="21" t="str">
        <f>IF(OR(Sheet1!I1553&lt;&gt;Sheet1!AF1553,Sheet1!AG1553&lt;&gt;Sheet1!J1553),"有影响","-")</f>
        <v>-</v>
      </c>
      <c r="E1550" s="21" t="str">
        <f>IF(OR(Sheet1!N1553&lt;&gt;Sheet1!AH1553,Sheet1!AI1553&lt;&gt;Sheet1!O1553),"有影响","-")</f>
        <v>-</v>
      </c>
      <c r="F1550" s="21" t="str">
        <f>IF(OR(Sheet1!S1553&lt;&gt;Sheet1!AJ1553,Sheet1!AK1553&lt;&gt;Sheet1!T1553),"有影响","-")</f>
        <v>-</v>
      </c>
      <c r="G1550" s="21" t="str">
        <f>IF(OR(Sheet1!X1553&lt;&gt;Sheet1!AL1553,Sheet1!AM1553&lt;&gt;Sheet1!Y1553),"有影响","-")</f>
        <v>-</v>
      </c>
      <c r="H1550" s="21" t="str">
        <f>IF(OR(Sheet1!AC1553&lt;&gt;Sheet1!AN1553,Sheet1!AO1553&lt;&gt;Sheet1!AD1553),"有影响","-")</f>
        <v>-</v>
      </c>
      <c r="I1550" s="21" t="str">
        <f>IF(Sheet1!G1553=0,"出错","-")</f>
        <v>-</v>
      </c>
      <c r="J1550" s="21" t="str">
        <f>IF(AND(Sheet1!G1553=0,Sheet1!L1553&lt;&gt;0),"出错","-")</f>
        <v>-</v>
      </c>
      <c r="K1550" s="21" t="str">
        <f>IF(AND(Sheet1!G1553=0,Sheet1!L1553=0,Sheet1!Q1553&lt;&gt;0),"出错","-")</f>
        <v>-</v>
      </c>
      <c r="L1550" s="21" t="str">
        <f>IF(AND(Sheet1!G1553=0,Sheet1!L1553=0,Sheet1!Q1553=0,Sheet1!V1553&lt;&gt;0),"出错","-")</f>
        <v>-</v>
      </c>
      <c r="M1550" s="21" t="str">
        <f>IF(AND(Sheet1!G1553=0,Sheet1!L1553=0,Sheet1!Q1553=0,Sheet1!V1553=0,Sheet1!AA1553&lt;&gt;0),"出错","-")</f>
        <v>-</v>
      </c>
      <c r="N1550" s="21" t="str">
        <f>IFERROR(VLOOKUP(Sheet1!G1553,配置检查表!$Y:$Z,2,FALSE),"")</f>
        <v>精灵魂珠</v>
      </c>
      <c r="O1550" s="21" t="str">
        <f>IF(AND(Sheet1!I1553=Sheet1!J1553,Sheet1!J1553&lt;&gt;0),Sheet1!I1553,IF(AND(Sheet1!I1553&lt;&gt;Sheet1!J1553,Sheet1!J1553&lt;&gt;0),Sheet1!I1553&amp;"~"&amp;Sheet1!J1553,""))</f>
        <v>66~99</v>
      </c>
      <c r="P1550" s="21" t="str">
        <f>IFERROR(VLOOKUP(Sheet1!L1553,配置检查表!$Y:$Z,2,FALSE),"")</f>
        <v>星屑（值）</v>
      </c>
      <c r="Q1550" s="21" t="str">
        <f>IF(AND(Sheet1!N1553=Sheet1!O1553,Sheet1!O1553&lt;&gt;0),Sheet1!N1553,IF(AND(Sheet1!N1553&lt;&gt;Sheet1!O1553,Sheet1!O1553&lt;&gt;0),Sheet1!N1553&amp;"~"&amp;Sheet1!O1553,""))</f>
        <v>132~198</v>
      </c>
      <c r="R1550" s="21" t="str">
        <f>IFERROR(VLOOKUP(Sheet1!Q1553,配置检查表!$Y:$Z,2,FALSE),"")</f>
        <v/>
      </c>
      <c r="S1550" s="39" t="str">
        <f>IF(AND(Sheet1!S1757=Sheet1!T1757,Sheet1!T1757&lt;&gt;0),Sheet1!S1757,IF(AND(Sheet1!S1757&lt;&gt;Sheet1!T1757,Sheet1!T1757&lt;&gt;0),Sheet1!S1757&amp;"~"&amp;Sheet1!T1757,""))</f>
        <v/>
      </c>
      <c r="T1550" s="21" t="str">
        <f>IFERROR(VLOOKUP(Sheet1!V1553,配置检查表!$Y:$Z,2,FALSE),"")</f>
        <v/>
      </c>
      <c r="U1550" s="39" t="str">
        <f>IF(AND(Sheet1!X1757=Sheet1!Y1757,Sheet1!Y1757&lt;&gt;0),Sheet1!X1757,IF(AND(Sheet1!X1757&lt;&gt;Sheet1!Y1757,Sheet1!Y1757&lt;&gt;0),Sheet1!X1757&amp;"~"&amp;Sheet1!Y1757,""))</f>
        <v/>
      </c>
      <c r="V1550" s="21" t="str">
        <f>IFERROR(VLOOKUP(Sheet1!XAA,配置检查表!$Y:$Z,2,FALSE),"")</f>
        <v/>
      </c>
      <c r="W1550" s="21" t="str">
        <f>IF(AND(Sheet1!AC1757=Sheet1!AD1757,Sheet1!AD1757&lt;&gt;0),Sheet1!AC1757,IF(AND(Sheet1!AC1757&lt;&gt;Sheet1!AD1757,Sheet1!AD1757&lt;&gt;0),Sheet1!AC1757&amp;"~"&amp;Sheet1!AD1757,""))</f>
        <v/>
      </c>
    </row>
    <row r="1551" spans="1:23">
      <c r="A1551" s="3">
        <v>40133</v>
      </c>
      <c r="B1551" s="3" t="s">
        <v>2521</v>
      </c>
      <c r="C1551" s="3" t="s">
        <v>2522</v>
      </c>
      <c r="D1551" s="21" t="str">
        <f>IF(OR(Sheet1!I1554&lt;&gt;Sheet1!AF1554,Sheet1!AG1554&lt;&gt;Sheet1!J1554),"有影响","-")</f>
        <v>-</v>
      </c>
      <c r="E1551" s="21" t="str">
        <f>IF(OR(Sheet1!N1554&lt;&gt;Sheet1!AH1554,Sheet1!AI1554&lt;&gt;Sheet1!O1554),"有影响","-")</f>
        <v>-</v>
      </c>
      <c r="F1551" s="21" t="str">
        <f>IF(OR(Sheet1!S1554&lt;&gt;Sheet1!AJ1554,Sheet1!AK1554&lt;&gt;Sheet1!T1554),"有影响","-")</f>
        <v>-</v>
      </c>
      <c r="G1551" s="21" t="str">
        <f>IF(OR(Sheet1!X1554&lt;&gt;Sheet1!AL1554,Sheet1!AM1554&lt;&gt;Sheet1!Y1554),"有影响","-")</f>
        <v>-</v>
      </c>
      <c r="H1551" s="21" t="str">
        <f>IF(OR(Sheet1!AC1554&lt;&gt;Sheet1!AN1554,Sheet1!AO1554&lt;&gt;Sheet1!AD1554),"有影响","-")</f>
        <v>-</v>
      </c>
      <c r="I1551" s="21" t="str">
        <f>IF(Sheet1!G1554=0,"出错","-")</f>
        <v>-</v>
      </c>
      <c r="J1551" s="21" t="str">
        <f>IF(AND(Sheet1!G1554=0,Sheet1!L1554&lt;&gt;0),"出错","-")</f>
        <v>-</v>
      </c>
      <c r="K1551" s="21" t="str">
        <f>IF(AND(Sheet1!G1554=0,Sheet1!L1554=0,Sheet1!Q1554&lt;&gt;0),"出错","-")</f>
        <v>-</v>
      </c>
      <c r="L1551" s="21" t="str">
        <f>IF(AND(Sheet1!G1554=0,Sheet1!L1554=0,Sheet1!Q1554=0,Sheet1!V1554&lt;&gt;0),"出错","-")</f>
        <v>-</v>
      </c>
      <c r="M1551" s="21" t="str">
        <f>IF(AND(Sheet1!G1554=0,Sheet1!L1554=0,Sheet1!Q1554=0,Sheet1!V1554=0,Sheet1!AA1554&lt;&gt;0),"出错","-")</f>
        <v>-</v>
      </c>
      <c r="N1551" s="21" t="str">
        <f>IFERROR(VLOOKUP(Sheet1!G1554,配置检查表!$Y:$Z,2,FALSE),"")</f>
        <v>精灵魂珠</v>
      </c>
      <c r="O1551" s="21" t="str">
        <f>IF(AND(Sheet1!I1554=Sheet1!J1554,Sheet1!J1554&lt;&gt;0),Sheet1!I1554,IF(AND(Sheet1!I1554&lt;&gt;Sheet1!J1554,Sheet1!J1554&lt;&gt;0),Sheet1!I1554&amp;"~"&amp;Sheet1!J1554,""))</f>
        <v>58~87</v>
      </c>
      <c r="P1551" s="21" t="str">
        <f>IFERROR(VLOOKUP(Sheet1!L1554,配置检查表!$Y:$Z,2,FALSE),"")</f>
        <v>星屑（值）</v>
      </c>
      <c r="Q1551" s="21" t="str">
        <f>IF(AND(Sheet1!N1554=Sheet1!O1554,Sheet1!O1554&lt;&gt;0),Sheet1!N1554,IF(AND(Sheet1!N1554&lt;&gt;Sheet1!O1554,Sheet1!O1554&lt;&gt;0),Sheet1!N1554&amp;"~"&amp;Sheet1!O1554,""))</f>
        <v>116~174</v>
      </c>
      <c r="R1551" s="21" t="str">
        <f>IFERROR(VLOOKUP(Sheet1!Q1554,配置检查表!$Y:$Z,2,FALSE),"")</f>
        <v/>
      </c>
      <c r="S1551" s="39" t="str">
        <f>IF(AND(Sheet1!S1758=Sheet1!T1758,Sheet1!T1758&lt;&gt;0),Sheet1!S1758,IF(AND(Sheet1!S1758&lt;&gt;Sheet1!T1758,Sheet1!T1758&lt;&gt;0),Sheet1!S1758&amp;"~"&amp;Sheet1!T1758,""))</f>
        <v/>
      </c>
      <c r="T1551" s="21" t="str">
        <f>IFERROR(VLOOKUP(Sheet1!V1554,配置检查表!$Y:$Z,2,FALSE),"")</f>
        <v/>
      </c>
      <c r="U1551" s="39" t="str">
        <f>IF(AND(Sheet1!X1758=Sheet1!Y1758,Sheet1!Y1758&lt;&gt;0),Sheet1!X1758,IF(AND(Sheet1!X1758&lt;&gt;Sheet1!Y1758,Sheet1!Y1758&lt;&gt;0),Sheet1!X1758&amp;"~"&amp;Sheet1!Y1758,""))</f>
        <v/>
      </c>
      <c r="V1551" s="21" t="str">
        <f>IFERROR(VLOOKUP(Sheet1!XAA,配置检查表!$Y:$Z,2,FALSE),"")</f>
        <v/>
      </c>
      <c r="W1551" s="21" t="str">
        <f>IF(AND(Sheet1!AC1758=Sheet1!AD1758,Sheet1!AD1758&lt;&gt;0),Sheet1!AC1758,IF(AND(Sheet1!AC1758&lt;&gt;Sheet1!AD1758,Sheet1!AD1758&lt;&gt;0),Sheet1!AC1758&amp;"~"&amp;Sheet1!AD1758,""))</f>
        <v/>
      </c>
    </row>
    <row r="1552" spans="1:23">
      <c r="A1552" s="3">
        <v>40134</v>
      </c>
      <c r="B1552" s="3" t="s">
        <v>2521</v>
      </c>
      <c r="C1552" s="3" t="s">
        <v>2522</v>
      </c>
      <c r="D1552" s="21" t="str">
        <f>IF(OR(Sheet1!I1555&lt;&gt;Sheet1!AF1555,Sheet1!AG1555&lt;&gt;Sheet1!J1555),"有影响","-")</f>
        <v>-</v>
      </c>
      <c r="E1552" s="21" t="str">
        <f>IF(OR(Sheet1!N1555&lt;&gt;Sheet1!AH1555,Sheet1!AI1555&lt;&gt;Sheet1!O1555),"有影响","-")</f>
        <v>-</v>
      </c>
      <c r="F1552" s="21" t="str">
        <f>IF(OR(Sheet1!S1555&lt;&gt;Sheet1!AJ1555,Sheet1!AK1555&lt;&gt;Sheet1!T1555),"有影响","-")</f>
        <v>-</v>
      </c>
      <c r="G1552" s="21" t="str">
        <f>IF(OR(Sheet1!X1555&lt;&gt;Sheet1!AL1555,Sheet1!AM1555&lt;&gt;Sheet1!Y1555),"有影响","-")</f>
        <v>-</v>
      </c>
      <c r="H1552" s="21" t="str">
        <f>IF(OR(Sheet1!AC1555&lt;&gt;Sheet1!AN1555,Sheet1!AO1555&lt;&gt;Sheet1!AD1555),"有影响","-")</f>
        <v>-</v>
      </c>
      <c r="I1552" s="21" t="str">
        <f>IF(Sheet1!G1555=0,"出错","-")</f>
        <v>-</v>
      </c>
      <c r="J1552" s="21" t="str">
        <f>IF(AND(Sheet1!G1555=0,Sheet1!L1555&lt;&gt;0),"出错","-")</f>
        <v>-</v>
      </c>
      <c r="K1552" s="21" t="str">
        <f>IF(AND(Sheet1!G1555=0,Sheet1!L1555=0,Sheet1!Q1555&lt;&gt;0),"出错","-")</f>
        <v>-</v>
      </c>
      <c r="L1552" s="21" t="str">
        <f>IF(AND(Sheet1!G1555=0,Sheet1!L1555=0,Sheet1!Q1555=0,Sheet1!V1555&lt;&gt;0),"出错","-")</f>
        <v>-</v>
      </c>
      <c r="M1552" s="21" t="str">
        <f>IF(AND(Sheet1!G1555=0,Sheet1!L1555=0,Sheet1!Q1555=0,Sheet1!V1555=0,Sheet1!AA1555&lt;&gt;0),"出错","-")</f>
        <v>-</v>
      </c>
      <c r="N1552" s="21" t="str">
        <f>IFERROR(VLOOKUP(Sheet1!G1555,配置检查表!$Y:$Z,2,FALSE),"")</f>
        <v>精灵魂珠</v>
      </c>
      <c r="O1552" s="21" t="str">
        <f>IF(AND(Sheet1!I1555=Sheet1!J1555,Sheet1!J1555&lt;&gt;0),Sheet1!I1555,IF(AND(Sheet1!I1555&lt;&gt;Sheet1!J1555,Sheet1!J1555&lt;&gt;0),Sheet1!I1555&amp;"~"&amp;Sheet1!J1555,""))</f>
        <v>63~94</v>
      </c>
      <c r="P1552" s="21" t="str">
        <f>IFERROR(VLOOKUP(Sheet1!L1555,配置检查表!$Y:$Z,2,FALSE),"")</f>
        <v>星屑（值）</v>
      </c>
      <c r="Q1552" s="21" t="str">
        <f>IF(AND(Sheet1!N1555=Sheet1!O1555,Sheet1!O1555&lt;&gt;0),Sheet1!N1555,IF(AND(Sheet1!N1555&lt;&gt;Sheet1!O1555,Sheet1!O1555&lt;&gt;0),Sheet1!N1555&amp;"~"&amp;Sheet1!O1555,""))</f>
        <v>126~188</v>
      </c>
      <c r="R1552" s="21" t="str">
        <f>IFERROR(VLOOKUP(Sheet1!Q1555,配置检查表!$Y:$Z,2,FALSE),"")</f>
        <v/>
      </c>
      <c r="S1552" s="39" t="str">
        <f>IF(AND(Sheet1!S1759=Sheet1!T1759,Sheet1!T1759&lt;&gt;0),Sheet1!S1759,IF(AND(Sheet1!S1759&lt;&gt;Sheet1!T1759,Sheet1!T1759&lt;&gt;0),Sheet1!S1759&amp;"~"&amp;Sheet1!T1759,""))</f>
        <v/>
      </c>
      <c r="T1552" s="21" t="str">
        <f>IFERROR(VLOOKUP(Sheet1!V1555,配置检查表!$Y:$Z,2,FALSE),"")</f>
        <v/>
      </c>
      <c r="U1552" s="39" t="str">
        <f>IF(AND(Sheet1!X1759=Sheet1!Y1759,Sheet1!Y1759&lt;&gt;0),Sheet1!X1759,IF(AND(Sheet1!X1759&lt;&gt;Sheet1!Y1759,Sheet1!Y1759&lt;&gt;0),Sheet1!X1759&amp;"~"&amp;Sheet1!Y1759,""))</f>
        <v/>
      </c>
      <c r="V1552" s="21" t="str">
        <f>IFERROR(VLOOKUP(Sheet1!XAA,配置检查表!$Y:$Z,2,FALSE),"")</f>
        <v/>
      </c>
      <c r="W1552" s="21" t="str">
        <f>IF(AND(Sheet1!AC1759=Sheet1!AD1759,Sheet1!AD1759&lt;&gt;0),Sheet1!AC1759,IF(AND(Sheet1!AC1759&lt;&gt;Sheet1!AD1759,Sheet1!AD1759&lt;&gt;0),Sheet1!AC1759&amp;"~"&amp;Sheet1!AD1759,""))</f>
        <v/>
      </c>
    </row>
    <row r="1553" spans="1:23">
      <c r="A1553" s="3">
        <v>40135</v>
      </c>
      <c r="B1553" s="3" t="s">
        <v>2521</v>
      </c>
      <c r="C1553" s="3" t="s">
        <v>2522</v>
      </c>
      <c r="D1553" s="21" t="str">
        <f>IF(OR(Sheet1!I1556&lt;&gt;Sheet1!AF1556,Sheet1!AG1556&lt;&gt;Sheet1!J1556),"有影响","-")</f>
        <v>-</v>
      </c>
      <c r="E1553" s="21" t="str">
        <f>IF(OR(Sheet1!N1556&lt;&gt;Sheet1!AH1556,Sheet1!AI1556&lt;&gt;Sheet1!O1556),"有影响","-")</f>
        <v>-</v>
      </c>
      <c r="F1553" s="21" t="str">
        <f>IF(OR(Sheet1!S1556&lt;&gt;Sheet1!AJ1556,Sheet1!AK1556&lt;&gt;Sheet1!T1556),"有影响","-")</f>
        <v>-</v>
      </c>
      <c r="G1553" s="21" t="str">
        <f>IF(OR(Sheet1!X1556&lt;&gt;Sheet1!AL1556,Sheet1!AM1556&lt;&gt;Sheet1!Y1556),"有影响","-")</f>
        <v>-</v>
      </c>
      <c r="H1553" s="21" t="str">
        <f>IF(OR(Sheet1!AC1556&lt;&gt;Sheet1!AN1556,Sheet1!AO1556&lt;&gt;Sheet1!AD1556),"有影响","-")</f>
        <v>-</v>
      </c>
      <c r="I1553" s="21" t="str">
        <f>IF(Sheet1!G1556=0,"出错","-")</f>
        <v>-</v>
      </c>
      <c r="J1553" s="21" t="str">
        <f>IF(AND(Sheet1!G1556=0,Sheet1!L1556&lt;&gt;0),"出错","-")</f>
        <v>-</v>
      </c>
      <c r="K1553" s="21" t="str">
        <f>IF(AND(Sheet1!G1556=0,Sheet1!L1556=0,Sheet1!Q1556&lt;&gt;0),"出错","-")</f>
        <v>-</v>
      </c>
      <c r="L1553" s="21" t="str">
        <f>IF(AND(Sheet1!G1556=0,Sheet1!L1556=0,Sheet1!Q1556=0,Sheet1!V1556&lt;&gt;0),"出错","-")</f>
        <v>-</v>
      </c>
      <c r="M1553" s="21" t="str">
        <f>IF(AND(Sheet1!G1556=0,Sheet1!L1556=0,Sheet1!Q1556=0,Sheet1!V1556=0,Sheet1!AA1556&lt;&gt;0),"出错","-")</f>
        <v>-</v>
      </c>
      <c r="N1553" s="21" t="str">
        <f>IFERROR(VLOOKUP(Sheet1!G1556,配置检查表!$Y:$Z,2,FALSE),"")</f>
        <v>精灵魂珠</v>
      </c>
      <c r="O1553" s="21" t="str">
        <f>IF(AND(Sheet1!I1556=Sheet1!J1556,Sheet1!J1556&lt;&gt;0),Sheet1!I1556,IF(AND(Sheet1!I1556&lt;&gt;Sheet1!J1556,Sheet1!J1556&lt;&gt;0),Sheet1!I1556&amp;"~"&amp;Sheet1!J1556,""))</f>
        <v>68~101</v>
      </c>
      <c r="P1553" s="21" t="str">
        <f>IFERROR(VLOOKUP(Sheet1!L1556,配置检查表!$Y:$Z,2,FALSE),"")</f>
        <v>星屑（值）</v>
      </c>
      <c r="Q1553" s="21" t="str">
        <f>IF(AND(Sheet1!N1556=Sheet1!O1556,Sheet1!O1556&lt;&gt;0),Sheet1!N1556,IF(AND(Sheet1!N1556&lt;&gt;Sheet1!O1556,Sheet1!O1556&lt;&gt;0),Sheet1!N1556&amp;"~"&amp;Sheet1!O1556,""))</f>
        <v>136~202</v>
      </c>
      <c r="R1553" s="21" t="str">
        <f>IFERROR(VLOOKUP(Sheet1!Q1556,配置检查表!$Y:$Z,2,FALSE),"")</f>
        <v/>
      </c>
      <c r="S1553" s="39" t="str">
        <f>IF(AND(Sheet1!S1760=Sheet1!T1760,Sheet1!T1760&lt;&gt;0),Sheet1!S1760,IF(AND(Sheet1!S1760&lt;&gt;Sheet1!T1760,Sheet1!T1760&lt;&gt;0),Sheet1!S1760&amp;"~"&amp;Sheet1!T1760,""))</f>
        <v/>
      </c>
      <c r="T1553" s="21" t="str">
        <f>IFERROR(VLOOKUP(Sheet1!V1556,配置检查表!$Y:$Z,2,FALSE),"")</f>
        <v/>
      </c>
      <c r="U1553" s="39" t="str">
        <f>IF(AND(Sheet1!X1760=Sheet1!Y1760,Sheet1!Y1760&lt;&gt;0),Sheet1!X1760,IF(AND(Sheet1!X1760&lt;&gt;Sheet1!Y1760,Sheet1!Y1760&lt;&gt;0),Sheet1!X1760&amp;"~"&amp;Sheet1!Y1760,""))</f>
        <v/>
      </c>
      <c r="V1553" s="21" t="str">
        <f>IFERROR(VLOOKUP(Sheet1!XAA,配置检查表!$Y:$Z,2,FALSE),"")</f>
        <v/>
      </c>
      <c r="W1553" s="21" t="str">
        <f>IF(AND(Sheet1!AC1760=Sheet1!AD1760,Sheet1!AD1760&lt;&gt;0),Sheet1!AC1760,IF(AND(Sheet1!AC1760&lt;&gt;Sheet1!AD1760,Sheet1!AD1760&lt;&gt;0),Sheet1!AC1760&amp;"~"&amp;Sheet1!AD1760,""))</f>
        <v/>
      </c>
    </row>
    <row r="1554" spans="1:23">
      <c r="A1554" s="3">
        <v>40136</v>
      </c>
      <c r="B1554" s="3" t="s">
        <v>2521</v>
      </c>
      <c r="C1554" s="3" t="s">
        <v>2522</v>
      </c>
      <c r="D1554" s="21" t="str">
        <f>IF(OR(Sheet1!I1557&lt;&gt;Sheet1!AF1557,Sheet1!AG1557&lt;&gt;Sheet1!J1557),"有影响","-")</f>
        <v>-</v>
      </c>
      <c r="E1554" s="21" t="str">
        <f>IF(OR(Sheet1!N1557&lt;&gt;Sheet1!AH1557,Sheet1!AI1557&lt;&gt;Sheet1!O1557),"有影响","-")</f>
        <v>-</v>
      </c>
      <c r="F1554" s="21" t="str">
        <f>IF(OR(Sheet1!S1557&lt;&gt;Sheet1!AJ1557,Sheet1!AK1557&lt;&gt;Sheet1!T1557),"有影响","-")</f>
        <v>-</v>
      </c>
      <c r="G1554" s="21" t="str">
        <f>IF(OR(Sheet1!X1557&lt;&gt;Sheet1!AL1557,Sheet1!AM1557&lt;&gt;Sheet1!Y1557),"有影响","-")</f>
        <v>-</v>
      </c>
      <c r="H1554" s="21" t="str">
        <f>IF(OR(Sheet1!AC1557&lt;&gt;Sheet1!AN1557,Sheet1!AO1557&lt;&gt;Sheet1!AD1557),"有影响","-")</f>
        <v>-</v>
      </c>
      <c r="I1554" s="21" t="str">
        <f>IF(Sheet1!G1557=0,"出错","-")</f>
        <v>-</v>
      </c>
      <c r="J1554" s="21" t="str">
        <f>IF(AND(Sheet1!G1557=0,Sheet1!L1557&lt;&gt;0),"出错","-")</f>
        <v>-</v>
      </c>
      <c r="K1554" s="21" t="str">
        <f>IF(AND(Sheet1!G1557=0,Sheet1!L1557=0,Sheet1!Q1557&lt;&gt;0),"出错","-")</f>
        <v>-</v>
      </c>
      <c r="L1554" s="21" t="str">
        <f>IF(AND(Sheet1!G1557=0,Sheet1!L1557=0,Sheet1!Q1557=0,Sheet1!V1557&lt;&gt;0),"出错","-")</f>
        <v>-</v>
      </c>
      <c r="M1554" s="21" t="str">
        <f>IF(AND(Sheet1!G1557=0,Sheet1!L1557=0,Sheet1!Q1557=0,Sheet1!V1557=0,Sheet1!AA1557&lt;&gt;0),"出错","-")</f>
        <v>-</v>
      </c>
      <c r="N1554" s="21" t="str">
        <f>IFERROR(VLOOKUP(Sheet1!G1557,配置检查表!$Y:$Z,2,FALSE),"")</f>
        <v>精灵魂珠</v>
      </c>
      <c r="O1554" s="21" t="str">
        <f>IF(AND(Sheet1!I1557=Sheet1!J1557,Sheet1!J1557&lt;&gt;0),Sheet1!I1557,IF(AND(Sheet1!I1557&lt;&gt;Sheet1!J1557,Sheet1!J1557&lt;&gt;0),Sheet1!I1557&amp;"~"&amp;Sheet1!J1557,""))</f>
        <v>73~109</v>
      </c>
      <c r="P1554" s="21" t="str">
        <f>IFERROR(VLOOKUP(Sheet1!L1557,配置检查表!$Y:$Z,2,FALSE),"")</f>
        <v>星屑（值）</v>
      </c>
      <c r="Q1554" s="21" t="str">
        <f>IF(AND(Sheet1!N1557=Sheet1!O1557,Sheet1!O1557&lt;&gt;0),Sheet1!N1557,IF(AND(Sheet1!N1557&lt;&gt;Sheet1!O1557,Sheet1!O1557&lt;&gt;0),Sheet1!N1557&amp;"~"&amp;Sheet1!O1557,""))</f>
        <v>146~218</v>
      </c>
      <c r="R1554" s="21" t="str">
        <f>IFERROR(VLOOKUP(Sheet1!Q1557,配置检查表!$Y:$Z,2,FALSE),"")</f>
        <v/>
      </c>
      <c r="S1554" s="39" t="str">
        <f>IF(AND(Sheet1!S1761=Sheet1!T1761,Sheet1!T1761&lt;&gt;0),Sheet1!S1761,IF(AND(Sheet1!S1761&lt;&gt;Sheet1!T1761,Sheet1!T1761&lt;&gt;0),Sheet1!S1761&amp;"~"&amp;Sheet1!T1761,""))</f>
        <v/>
      </c>
      <c r="T1554" s="21" t="str">
        <f>IFERROR(VLOOKUP(Sheet1!V1557,配置检查表!$Y:$Z,2,FALSE),"")</f>
        <v/>
      </c>
      <c r="U1554" s="39" t="str">
        <f>IF(AND(Sheet1!X1761=Sheet1!Y1761,Sheet1!Y1761&lt;&gt;0),Sheet1!X1761,IF(AND(Sheet1!X1761&lt;&gt;Sheet1!Y1761,Sheet1!Y1761&lt;&gt;0),Sheet1!X1761&amp;"~"&amp;Sheet1!Y1761,""))</f>
        <v/>
      </c>
      <c r="V1554" s="21" t="str">
        <f>IFERROR(VLOOKUP(Sheet1!XAA,配置检查表!$Y:$Z,2,FALSE),"")</f>
        <v/>
      </c>
      <c r="W1554" s="21" t="str">
        <f>IF(AND(Sheet1!AC1761=Sheet1!AD1761,Sheet1!AD1761&lt;&gt;0),Sheet1!AC1761,IF(AND(Sheet1!AC1761&lt;&gt;Sheet1!AD1761,Sheet1!AD1761&lt;&gt;0),Sheet1!AC1761&amp;"~"&amp;Sheet1!AD1761,""))</f>
        <v/>
      </c>
    </row>
    <row r="1555" spans="1:23">
      <c r="A1555" s="3">
        <v>40137</v>
      </c>
      <c r="B1555" s="3" t="s">
        <v>2521</v>
      </c>
      <c r="C1555" s="3" t="s">
        <v>2522</v>
      </c>
      <c r="D1555" s="21" t="str">
        <f>IF(OR(Sheet1!I1558&lt;&gt;Sheet1!AF1558,Sheet1!AG1558&lt;&gt;Sheet1!J1558),"有影响","-")</f>
        <v>-</v>
      </c>
      <c r="E1555" s="21" t="str">
        <f>IF(OR(Sheet1!N1558&lt;&gt;Sheet1!AH1558,Sheet1!AI1558&lt;&gt;Sheet1!O1558),"有影响","-")</f>
        <v>-</v>
      </c>
      <c r="F1555" s="21" t="str">
        <f>IF(OR(Sheet1!S1558&lt;&gt;Sheet1!AJ1558,Sheet1!AK1558&lt;&gt;Sheet1!T1558),"有影响","-")</f>
        <v>-</v>
      </c>
      <c r="G1555" s="21" t="str">
        <f>IF(OR(Sheet1!X1558&lt;&gt;Sheet1!AL1558,Sheet1!AM1558&lt;&gt;Sheet1!Y1558),"有影响","-")</f>
        <v>-</v>
      </c>
      <c r="H1555" s="21" t="str">
        <f>IF(OR(Sheet1!AC1558&lt;&gt;Sheet1!AN1558,Sheet1!AO1558&lt;&gt;Sheet1!AD1558),"有影响","-")</f>
        <v>-</v>
      </c>
      <c r="I1555" s="21" t="str">
        <f>IF(Sheet1!G1558=0,"出错","-")</f>
        <v>-</v>
      </c>
      <c r="J1555" s="21" t="str">
        <f>IF(AND(Sheet1!G1558=0,Sheet1!L1558&lt;&gt;0),"出错","-")</f>
        <v>-</v>
      </c>
      <c r="K1555" s="21" t="str">
        <f>IF(AND(Sheet1!G1558=0,Sheet1!L1558=0,Sheet1!Q1558&lt;&gt;0),"出错","-")</f>
        <v>-</v>
      </c>
      <c r="L1555" s="21" t="str">
        <f>IF(AND(Sheet1!G1558=0,Sheet1!L1558=0,Sheet1!Q1558=0,Sheet1!V1558&lt;&gt;0),"出错","-")</f>
        <v>-</v>
      </c>
      <c r="M1555" s="21" t="str">
        <f>IF(AND(Sheet1!G1558=0,Sheet1!L1558=0,Sheet1!Q1558=0,Sheet1!V1558=0,Sheet1!AA1558&lt;&gt;0),"出错","-")</f>
        <v>-</v>
      </c>
      <c r="N1555" s="21" t="str">
        <f>IFERROR(VLOOKUP(Sheet1!G1558,配置检查表!$Y:$Z,2,FALSE),"")</f>
        <v>精灵魂珠</v>
      </c>
      <c r="O1555" s="21" t="str">
        <f>IF(AND(Sheet1!I1558=Sheet1!J1558,Sheet1!J1558&lt;&gt;0),Sheet1!I1558,IF(AND(Sheet1!I1558&lt;&gt;Sheet1!J1558,Sheet1!J1558&lt;&gt;0),Sheet1!I1558&amp;"~"&amp;Sheet1!J1558,""))</f>
        <v>58~87</v>
      </c>
      <c r="P1555" s="21" t="str">
        <f>IFERROR(VLOOKUP(Sheet1!L1558,配置检查表!$Y:$Z,2,FALSE),"")</f>
        <v>星屑（值）</v>
      </c>
      <c r="Q1555" s="21" t="str">
        <f>IF(AND(Sheet1!N1558=Sheet1!O1558,Sheet1!O1558&lt;&gt;0),Sheet1!N1558,IF(AND(Sheet1!N1558&lt;&gt;Sheet1!O1558,Sheet1!O1558&lt;&gt;0),Sheet1!N1558&amp;"~"&amp;Sheet1!O1558,""))</f>
        <v>116~174</v>
      </c>
      <c r="R1555" s="21" t="str">
        <f>IFERROR(VLOOKUP(Sheet1!Q1558,配置检查表!$Y:$Z,2,FALSE),"")</f>
        <v/>
      </c>
      <c r="S1555" s="39" t="str">
        <f>IF(AND(Sheet1!S1762=Sheet1!T1762,Sheet1!T1762&lt;&gt;0),Sheet1!S1762,IF(AND(Sheet1!S1762&lt;&gt;Sheet1!T1762,Sheet1!T1762&lt;&gt;0),Sheet1!S1762&amp;"~"&amp;Sheet1!T1762,""))</f>
        <v/>
      </c>
      <c r="T1555" s="21" t="str">
        <f>IFERROR(VLOOKUP(Sheet1!V1558,配置检查表!$Y:$Z,2,FALSE),"")</f>
        <v/>
      </c>
      <c r="U1555" s="39" t="str">
        <f>IF(AND(Sheet1!X1762=Sheet1!Y1762,Sheet1!Y1762&lt;&gt;0),Sheet1!X1762,IF(AND(Sheet1!X1762&lt;&gt;Sheet1!Y1762,Sheet1!Y1762&lt;&gt;0),Sheet1!X1762&amp;"~"&amp;Sheet1!Y1762,""))</f>
        <v/>
      </c>
      <c r="V1555" s="21" t="str">
        <f>IFERROR(VLOOKUP(Sheet1!XAA,配置检查表!$Y:$Z,2,FALSE),"")</f>
        <v/>
      </c>
      <c r="W1555" s="21" t="str">
        <f>IF(AND(Sheet1!AC1762=Sheet1!AD1762,Sheet1!AD1762&lt;&gt;0),Sheet1!AC1762,IF(AND(Sheet1!AC1762&lt;&gt;Sheet1!AD1762,Sheet1!AD1762&lt;&gt;0),Sheet1!AC1762&amp;"~"&amp;Sheet1!AD1762,""))</f>
        <v/>
      </c>
    </row>
    <row r="1556" spans="1:23">
      <c r="A1556" s="3">
        <v>40138</v>
      </c>
      <c r="B1556" s="3" t="s">
        <v>2521</v>
      </c>
      <c r="C1556" s="3" t="s">
        <v>2522</v>
      </c>
      <c r="D1556" s="21" t="str">
        <f>IF(OR(Sheet1!I1559&lt;&gt;Sheet1!AF1559,Sheet1!AG1559&lt;&gt;Sheet1!J1559),"有影响","-")</f>
        <v>-</v>
      </c>
      <c r="E1556" s="21" t="str">
        <f>IF(OR(Sheet1!N1559&lt;&gt;Sheet1!AH1559,Sheet1!AI1559&lt;&gt;Sheet1!O1559),"有影响","-")</f>
        <v>-</v>
      </c>
      <c r="F1556" s="21" t="str">
        <f>IF(OR(Sheet1!S1559&lt;&gt;Sheet1!AJ1559,Sheet1!AK1559&lt;&gt;Sheet1!T1559),"有影响","-")</f>
        <v>-</v>
      </c>
      <c r="G1556" s="21" t="str">
        <f>IF(OR(Sheet1!X1559&lt;&gt;Sheet1!AL1559,Sheet1!AM1559&lt;&gt;Sheet1!Y1559),"有影响","-")</f>
        <v>-</v>
      </c>
      <c r="H1556" s="21" t="str">
        <f>IF(OR(Sheet1!AC1559&lt;&gt;Sheet1!AN1559,Sheet1!AO1559&lt;&gt;Sheet1!AD1559),"有影响","-")</f>
        <v>-</v>
      </c>
      <c r="I1556" s="21" t="str">
        <f>IF(Sheet1!G1559=0,"出错","-")</f>
        <v>-</v>
      </c>
      <c r="J1556" s="21" t="str">
        <f>IF(AND(Sheet1!G1559=0,Sheet1!L1559&lt;&gt;0),"出错","-")</f>
        <v>-</v>
      </c>
      <c r="K1556" s="21" t="str">
        <f>IF(AND(Sheet1!G1559=0,Sheet1!L1559=0,Sheet1!Q1559&lt;&gt;0),"出错","-")</f>
        <v>-</v>
      </c>
      <c r="L1556" s="21" t="str">
        <f>IF(AND(Sheet1!G1559=0,Sheet1!L1559=0,Sheet1!Q1559=0,Sheet1!V1559&lt;&gt;0),"出错","-")</f>
        <v>-</v>
      </c>
      <c r="M1556" s="21" t="str">
        <f>IF(AND(Sheet1!G1559=0,Sheet1!L1559=0,Sheet1!Q1559=0,Sheet1!V1559=0,Sheet1!AA1559&lt;&gt;0),"出错","-")</f>
        <v>-</v>
      </c>
      <c r="N1556" s="21" t="str">
        <f>IFERROR(VLOOKUP(Sheet1!G1559,配置检查表!$Y:$Z,2,FALSE),"")</f>
        <v>精灵魂珠</v>
      </c>
      <c r="O1556" s="21" t="str">
        <f>IF(AND(Sheet1!I1559=Sheet1!J1559,Sheet1!J1559&lt;&gt;0),Sheet1!I1559,IF(AND(Sheet1!I1559&lt;&gt;Sheet1!J1559,Sheet1!J1559&lt;&gt;0),Sheet1!I1559&amp;"~"&amp;Sheet1!J1559,""))</f>
        <v>63~94</v>
      </c>
      <c r="P1556" s="21" t="str">
        <f>IFERROR(VLOOKUP(Sheet1!L1559,配置检查表!$Y:$Z,2,FALSE),"")</f>
        <v>星屑（值）</v>
      </c>
      <c r="Q1556" s="21" t="str">
        <f>IF(AND(Sheet1!N1559=Sheet1!O1559,Sheet1!O1559&lt;&gt;0),Sheet1!N1559,IF(AND(Sheet1!N1559&lt;&gt;Sheet1!O1559,Sheet1!O1559&lt;&gt;0),Sheet1!N1559&amp;"~"&amp;Sheet1!O1559,""))</f>
        <v>126~188</v>
      </c>
      <c r="R1556" s="21" t="str">
        <f>IFERROR(VLOOKUP(Sheet1!Q1559,配置检查表!$Y:$Z,2,FALSE),"")</f>
        <v/>
      </c>
      <c r="S1556" s="39" t="str">
        <f>IF(AND(Sheet1!S1763=Sheet1!T1763,Sheet1!T1763&lt;&gt;0),Sheet1!S1763,IF(AND(Sheet1!S1763&lt;&gt;Sheet1!T1763,Sheet1!T1763&lt;&gt;0),Sheet1!S1763&amp;"~"&amp;Sheet1!T1763,""))</f>
        <v/>
      </c>
      <c r="T1556" s="21" t="str">
        <f>IFERROR(VLOOKUP(Sheet1!V1559,配置检查表!$Y:$Z,2,FALSE),"")</f>
        <v/>
      </c>
      <c r="U1556" s="39" t="str">
        <f>IF(AND(Sheet1!X1763=Sheet1!Y1763,Sheet1!Y1763&lt;&gt;0),Sheet1!X1763,IF(AND(Sheet1!X1763&lt;&gt;Sheet1!Y1763,Sheet1!Y1763&lt;&gt;0),Sheet1!X1763&amp;"~"&amp;Sheet1!Y1763,""))</f>
        <v/>
      </c>
      <c r="V1556" s="21" t="str">
        <f>IFERROR(VLOOKUP(Sheet1!XAA,配置检查表!$Y:$Z,2,FALSE),"")</f>
        <v/>
      </c>
      <c r="W1556" s="21" t="str">
        <f>IF(AND(Sheet1!AC1763=Sheet1!AD1763,Sheet1!AD1763&lt;&gt;0),Sheet1!AC1763,IF(AND(Sheet1!AC1763&lt;&gt;Sheet1!AD1763,Sheet1!AD1763&lt;&gt;0),Sheet1!AC1763&amp;"~"&amp;Sheet1!AD1763,""))</f>
        <v/>
      </c>
    </row>
    <row r="1557" spans="1:23">
      <c r="A1557" s="3">
        <v>40139</v>
      </c>
      <c r="B1557" s="3" t="s">
        <v>2521</v>
      </c>
      <c r="C1557" s="3" t="s">
        <v>2522</v>
      </c>
      <c r="D1557" s="21" t="str">
        <f>IF(OR(Sheet1!I1560&lt;&gt;Sheet1!AF1560,Sheet1!AG1560&lt;&gt;Sheet1!J1560),"有影响","-")</f>
        <v>-</v>
      </c>
      <c r="E1557" s="21" t="str">
        <f>IF(OR(Sheet1!N1560&lt;&gt;Sheet1!AH1560,Sheet1!AI1560&lt;&gt;Sheet1!O1560),"有影响","-")</f>
        <v>-</v>
      </c>
      <c r="F1557" s="21" t="str">
        <f>IF(OR(Sheet1!S1560&lt;&gt;Sheet1!AJ1560,Sheet1!AK1560&lt;&gt;Sheet1!T1560),"有影响","-")</f>
        <v>-</v>
      </c>
      <c r="G1557" s="21" t="str">
        <f>IF(OR(Sheet1!X1560&lt;&gt;Sheet1!AL1560,Sheet1!AM1560&lt;&gt;Sheet1!Y1560),"有影响","-")</f>
        <v>-</v>
      </c>
      <c r="H1557" s="21" t="str">
        <f>IF(OR(Sheet1!AC1560&lt;&gt;Sheet1!AN1560,Sheet1!AO1560&lt;&gt;Sheet1!AD1560),"有影响","-")</f>
        <v>-</v>
      </c>
      <c r="I1557" s="21" t="str">
        <f>IF(Sheet1!G1560=0,"出错","-")</f>
        <v>-</v>
      </c>
      <c r="J1557" s="21" t="str">
        <f>IF(AND(Sheet1!G1560=0,Sheet1!L1560&lt;&gt;0),"出错","-")</f>
        <v>-</v>
      </c>
      <c r="K1557" s="21" t="str">
        <f>IF(AND(Sheet1!G1560=0,Sheet1!L1560=0,Sheet1!Q1560&lt;&gt;0),"出错","-")</f>
        <v>-</v>
      </c>
      <c r="L1557" s="21" t="str">
        <f>IF(AND(Sheet1!G1560=0,Sheet1!L1560=0,Sheet1!Q1560=0,Sheet1!V1560&lt;&gt;0),"出错","-")</f>
        <v>-</v>
      </c>
      <c r="M1557" s="21" t="str">
        <f>IF(AND(Sheet1!G1560=0,Sheet1!L1560=0,Sheet1!Q1560=0,Sheet1!V1560=0,Sheet1!AA1560&lt;&gt;0),"出错","-")</f>
        <v>-</v>
      </c>
      <c r="N1557" s="21" t="str">
        <f>IFERROR(VLOOKUP(Sheet1!G1560,配置检查表!$Y:$Z,2,FALSE),"")</f>
        <v>精灵魂珠</v>
      </c>
      <c r="O1557" s="21" t="str">
        <f>IF(AND(Sheet1!I1560=Sheet1!J1560,Sheet1!J1560&lt;&gt;0),Sheet1!I1560,IF(AND(Sheet1!I1560&lt;&gt;Sheet1!J1560,Sheet1!J1560&lt;&gt;0),Sheet1!I1560&amp;"~"&amp;Sheet1!J1560,""))</f>
        <v>68~101</v>
      </c>
      <c r="P1557" s="21" t="str">
        <f>IFERROR(VLOOKUP(Sheet1!L1560,配置检查表!$Y:$Z,2,FALSE),"")</f>
        <v>星屑（值）</v>
      </c>
      <c r="Q1557" s="21" t="str">
        <f>IF(AND(Sheet1!N1560=Sheet1!O1560,Sheet1!O1560&lt;&gt;0),Sheet1!N1560,IF(AND(Sheet1!N1560&lt;&gt;Sheet1!O1560,Sheet1!O1560&lt;&gt;0),Sheet1!N1560&amp;"~"&amp;Sheet1!O1560,""))</f>
        <v>136~202</v>
      </c>
      <c r="R1557" s="21" t="str">
        <f>IFERROR(VLOOKUP(Sheet1!Q1560,配置检查表!$Y:$Z,2,FALSE),"")</f>
        <v/>
      </c>
      <c r="S1557" s="39" t="str">
        <f>IF(AND(Sheet1!S1764=Sheet1!T1764,Sheet1!T1764&lt;&gt;0),Sheet1!S1764,IF(AND(Sheet1!S1764&lt;&gt;Sheet1!T1764,Sheet1!T1764&lt;&gt;0),Sheet1!S1764&amp;"~"&amp;Sheet1!T1764,""))</f>
        <v/>
      </c>
      <c r="T1557" s="21" t="str">
        <f>IFERROR(VLOOKUP(Sheet1!V1560,配置检查表!$Y:$Z,2,FALSE),"")</f>
        <v/>
      </c>
      <c r="U1557" s="39" t="str">
        <f>IF(AND(Sheet1!X1764=Sheet1!Y1764,Sheet1!Y1764&lt;&gt;0),Sheet1!X1764,IF(AND(Sheet1!X1764&lt;&gt;Sheet1!Y1764,Sheet1!Y1764&lt;&gt;0),Sheet1!X1764&amp;"~"&amp;Sheet1!Y1764,""))</f>
        <v/>
      </c>
      <c r="V1557" s="21" t="str">
        <f>IFERROR(VLOOKUP(Sheet1!XAA,配置检查表!$Y:$Z,2,FALSE),"")</f>
        <v/>
      </c>
      <c r="W1557" s="21" t="str">
        <f>IF(AND(Sheet1!AC1764=Sheet1!AD1764,Sheet1!AD1764&lt;&gt;0),Sheet1!AC1764,IF(AND(Sheet1!AC1764&lt;&gt;Sheet1!AD1764,Sheet1!AD1764&lt;&gt;0),Sheet1!AC1764&amp;"~"&amp;Sheet1!AD1764,""))</f>
        <v/>
      </c>
    </row>
    <row r="1558" spans="1:23">
      <c r="A1558" s="3">
        <v>40140</v>
      </c>
      <c r="B1558" s="3" t="s">
        <v>2521</v>
      </c>
      <c r="C1558" s="3" t="s">
        <v>2522</v>
      </c>
      <c r="D1558" s="21" t="str">
        <f>IF(OR(Sheet1!I1561&lt;&gt;Sheet1!AF1561,Sheet1!AG1561&lt;&gt;Sheet1!J1561),"有影响","-")</f>
        <v>-</v>
      </c>
      <c r="E1558" s="21" t="str">
        <f>IF(OR(Sheet1!N1561&lt;&gt;Sheet1!AH1561,Sheet1!AI1561&lt;&gt;Sheet1!O1561),"有影响","-")</f>
        <v>-</v>
      </c>
      <c r="F1558" s="21" t="str">
        <f>IF(OR(Sheet1!S1561&lt;&gt;Sheet1!AJ1561,Sheet1!AK1561&lt;&gt;Sheet1!T1561),"有影响","-")</f>
        <v>-</v>
      </c>
      <c r="G1558" s="21" t="str">
        <f>IF(OR(Sheet1!X1561&lt;&gt;Sheet1!AL1561,Sheet1!AM1561&lt;&gt;Sheet1!Y1561),"有影响","-")</f>
        <v>-</v>
      </c>
      <c r="H1558" s="21" t="str">
        <f>IF(OR(Sheet1!AC1561&lt;&gt;Sheet1!AN1561,Sheet1!AO1561&lt;&gt;Sheet1!AD1561),"有影响","-")</f>
        <v>-</v>
      </c>
      <c r="I1558" s="21" t="str">
        <f>IF(Sheet1!G1561=0,"出错","-")</f>
        <v>-</v>
      </c>
      <c r="J1558" s="21" t="str">
        <f>IF(AND(Sheet1!G1561=0,Sheet1!L1561&lt;&gt;0),"出错","-")</f>
        <v>-</v>
      </c>
      <c r="K1558" s="21" t="str">
        <f>IF(AND(Sheet1!G1561=0,Sheet1!L1561=0,Sheet1!Q1561&lt;&gt;0),"出错","-")</f>
        <v>-</v>
      </c>
      <c r="L1558" s="21" t="str">
        <f>IF(AND(Sheet1!G1561=0,Sheet1!L1561=0,Sheet1!Q1561=0,Sheet1!V1561&lt;&gt;0),"出错","-")</f>
        <v>-</v>
      </c>
      <c r="M1558" s="21" t="str">
        <f>IF(AND(Sheet1!G1561=0,Sheet1!L1561=0,Sheet1!Q1561=0,Sheet1!V1561=0,Sheet1!AA1561&lt;&gt;0),"出错","-")</f>
        <v>-</v>
      </c>
      <c r="N1558" s="21" t="str">
        <f>IFERROR(VLOOKUP(Sheet1!G1561,配置检查表!$Y:$Z,2,FALSE),"")</f>
        <v>精灵魂珠</v>
      </c>
      <c r="O1558" s="21" t="str">
        <f>IF(AND(Sheet1!I1561=Sheet1!J1561,Sheet1!J1561&lt;&gt;0),Sheet1!I1561,IF(AND(Sheet1!I1561&lt;&gt;Sheet1!J1561,Sheet1!J1561&lt;&gt;0),Sheet1!I1561&amp;"~"&amp;Sheet1!J1561,""))</f>
        <v>73~109</v>
      </c>
      <c r="P1558" s="21" t="str">
        <f>IFERROR(VLOOKUP(Sheet1!L1561,配置检查表!$Y:$Z,2,FALSE),"")</f>
        <v>星屑（值）</v>
      </c>
      <c r="Q1558" s="21" t="str">
        <f>IF(AND(Sheet1!N1561=Sheet1!O1561,Sheet1!O1561&lt;&gt;0),Sheet1!N1561,IF(AND(Sheet1!N1561&lt;&gt;Sheet1!O1561,Sheet1!O1561&lt;&gt;0),Sheet1!N1561&amp;"~"&amp;Sheet1!O1561,""))</f>
        <v>146~218</v>
      </c>
      <c r="R1558" s="21" t="str">
        <f>IFERROR(VLOOKUP(Sheet1!Q1561,配置检查表!$Y:$Z,2,FALSE),"")</f>
        <v/>
      </c>
      <c r="S1558" s="39" t="str">
        <f>IF(AND(Sheet1!S1765=Sheet1!T1765,Sheet1!T1765&lt;&gt;0),Sheet1!S1765,IF(AND(Sheet1!S1765&lt;&gt;Sheet1!T1765,Sheet1!T1765&lt;&gt;0),Sheet1!S1765&amp;"~"&amp;Sheet1!T1765,""))</f>
        <v/>
      </c>
      <c r="T1558" s="21" t="str">
        <f>IFERROR(VLOOKUP(Sheet1!V1561,配置检查表!$Y:$Z,2,FALSE),"")</f>
        <v/>
      </c>
      <c r="U1558" s="39" t="str">
        <f>IF(AND(Sheet1!X1765=Sheet1!Y1765,Sheet1!Y1765&lt;&gt;0),Sheet1!X1765,IF(AND(Sheet1!X1765&lt;&gt;Sheet1!Y1765,Sheet1!Y1765&lt;&gt;0),Sheet1!X1765&amp;"~"&amp;Sheet1!Y1765,""))</f>
        <v/>
      </c>
      <c r="V1558" s="21" t="str">
        <f>IFERROR(VLOOKUP(Sheet1!XAA,配置检查表!$Y:$Z,2,FALSE),"")</f>
        <v/>
      </c>
      <c r="W1558" s="21" t="str">
        <f>IF(AND(Sheet1!AC1765=Sheet1!AD1765,Sheet1!AD1765&lt;&gt;0),Sheet1!AC1765,IF(AND(Sheet1!AC1765&lt;&gt;Sheet1!AD1765,Sheet1!AD1765&lt;&gt;0),Sheet1!AC1765&amp;"~"&amp;Sheet1!AD1765,""))</f>
        <v/>
      </c>
    </row>
    <row r="1559" spans="1:23">
      <c r="A1559" s="3">
        <v>40141</v>
      </c>
      <c r="B1559" s="3" t="s">
        <v>2521</v>
      </c>
      <c r="C1559" s="3" t="s">
        <v>2522</v>
      </c>
      <c r="D1559" s="21" t="str">
        <f>IF(OR(Sheet1!I1562&lt;&gt;Sheet1!AF1562,Sheet1!AG1562&lt;&gt;Sheet1!J1562),"有影响","-")</f>
        <v>-</v>
      </c>
      <c r="E1559" s="21" t="str">
        <f>IF(OR(Sheet1!N1562&lt;&gt;Sheet1!AH1562,Sheet1!AI1562&lt;&gt;Sheet1!O1562),"有影响","-")</f>
        <v>-</v>
      </c>
      <c r="F1559" s="21" t="str">
        <f>IF(OR(Sheet1!S1562&lt;&gt;Sheet1!AJ1562,Sheet1!AK1562&lt;&gt;Sheet1!T1562),"有影响","-")</f>
        <v>-</v>
      </c>
      <c r="G1559" s="21" t="str">
        <f>IF(OR(Sheet1!X1562&lt;&gt;Sheet1!AL1562,Sheet1!AM1562&lt;&gt;Sheet1!Y1562),"有影响","-")</f>
        <v>-</v>
      </c>
      <c r="H1559" s="21" t="str">
        <f>IF(OR(Sheet1!AC1562&lt;&gt;Sheet1!AN1562,Sheet1!AO1562&lt;&gt;Sheet1!AD1562),"有影响","-")</f>
        <v>-</v>
      </c>
      <c r="I1559" s="21" t="str">
        <f>IF(Sheet1!G1562=0,"出错","-")</f>
        <v>-</v>
      </c>
      <c r="J1559" s="21" t="str">
        <f>IF(AND(Sheet1!G1562=0,Sheet1!L1562&lt;&gt;0),"出错","-")</f>
        <v>-</v>
      </c>
      <c r="K1559" s="21" t="str">
        <f>IF(AND(Sheet1!G1562=0,Sheet1!L1562=0,Sheet1!Q1562&lt;&gt;0),"出错","-")</f>
        <v>-</v>
      </c>
      <c r="L1559" s="21" t="str">
        <f>IF(AND(Sheet1!G1562=0,Sheet1!L1562=0,Sheet1!Q1562=0,Sheet1!V1562&lt;&gt;0),"出错","-")</f>
        <v>-</v>
      </c>
      <c r="M1559" s="21" t="str">
        <f>IF(AND(Sheet1!G1562=0,Sheet1!L1562=0,Sheet1!Q1562=0,Sheet1!V1562=0,Sheet1!AA1562&lt;&gt;0),"出错","-")</f>
        <v>-</v>
      </c>
      <c r="N1559" s="21" t="str">
        <f>IFERROR(VLOOKUP(Sheet1!G1562,配置检查表!$Y:$Z,2,FALSE),"")</f>
        <v>精灵魂珠</v>
      </c>
      <c r="O1559" s="21" t="str">
        <f>IF(AND(Sheet1!I1562=Sheet1!J1562,Sheet1!J1562&lt;&gt;0),Sheet1!I1562,IF(AND(Sheet1!I1562&lt;&gt;Sheet1!J1562,Sheet1!J1562&lt;&gt;0),Sheet1!I1562&amp;"~"&amp;Sheet1!J1562,""))</f>
        <v>58~87</v>
      </c>
      <c r="P1559" s="21" t="str">
        <f>IFERROR(VLOOKUP(Sheet1!L1562,配置检查表!$Y:$Z,2,FALSE),"")</f>
        <v>星屑（值）</v>
      </c>
      <c r="Q1559" s="21" t="str">
        <f>IF(AND(Sheet1!N1562=Sheet1!O1562,Sheet1!O1562&lt;&gt;0),Sheet1!N1562,IF(AND(Sheet1!N1562&lt;&gt;Sheet1!O1562,Sheet1!O1562&lt;&gt;0),Sheet1!N1562&amp;"~"&amp;Sheet1!O1562,""))</f>
        <v>116~174</v>
      </c>
      <c r="R1559" s="21" t="str">
        <f>IFERROR(VLOOKUP(Sheet1!Q1562,配置检查表!$Y:$Z,2,FALSE),"")</f>
        <v/>
      </c>
      <c r="S1559" s="39" t="str">
        <f>IF(AND(Sheet1!S1766=Sheet1!T1766,Sheet1!T1766&lt;&gt;0),Sheet1!S1766,IF(AND(Sheet1!S1766&lt;&gt;Sheet1!T1766,Sheet1!T1766&lt;&gt;0),Sheet1!S1766&amp;"~"&amp;Sheet1!T1766,""))</f>
        <v/>
      </c>
      <c r="T1559" s="21" t="str">
        <f>IFERROR(VLOOKUP(Sheet1!V1562,配置检查表!$Y:$Z,2,FALSE),"")</f>
        <v/>
      </c>
      <c r="U1559" s="39" t="str">
        <f>IF(AND(Sheet1!X1766=Sheet1!Y1766,Sheet1!Y1766&lt;&gt;0),Sheet1!X1766,IF(AND(Sheet1!X1766&lt;&gt;Sheet1!Y1766,Sheet1!Y1766&lt;&gt;0),Sheet1!X1766&amp;"~"&amp;Sheet1!Y1766,""))</f>
        <v/>
      </c>
      <c r="V1559" s="21" t="str">
        <f>IFERROR(VLOOKUP(Sheet1!XAA,配置检查表!$Y:$Z,2,FALSE),"")</f>
        <v/>
      </c>
      <c r="W1559" s="21" t="str">
        <f>IF(AND(Sheet1!AC1766=Sheet1!AD1766,Sheet1!AD1766&lt;&gt;0),Sheet1!AC1766,IF(AND(Sheet1!AC1766&lt;&gt;Sheet1!AD1766,Sheet1!AD1766&lt;&gt;0),Sheet1!AC1766&amp;"~"&amp;Sheet1!AD1766,""))</f>
        <v/>
      </c>
    </row>
    <row r="1560" spans="1:23">
      <c r="A1560" s="3">
        <v>40142</v>
      </c>
      <c r="B1560" s="3" t="s">
        <v>2521</v>
      </c>
      <c r="C1560" s="3" t="s">
        <v>2522</v>
      </c>
      <c r="D1560" s="21" t="str">
        <f>IF(OR(Sheet1!I1563&lt;&gt;Sheet1!AF1563,Sheet1!AG1563&lt;&gt;Sheet1!J1563),"有影响","-")</f>
        <v>-</v>
      </c>
      <c r="E1560" s="21" t="str">
        <f>IF(OR(Sheet1!N1563&lt;&gt;Sheet1!AH1563,Sheet1!AI1563&lt;&gt;Sheet1!O1563),"有影响","-")</f>
        <v>-</v>
      </c>
      <c r="F1560" s="21" t="str">
        <f>IF(OR(Sheet1!S1563&lt;&gt;Sheet1!AJ1563,Sheet1!AK1563&lt;&gt;Sheet1!T1563),"有影响","-")</f>
        <v>-</v>
      </c>
      <c r="G1560" s="21" t="str">
        <f>IF(OR(Sheet1!X1563&lt;&gt;Sheet1!AL1563,Sheet1!AM1563&lt;&gt;Sheet1!Y1563),"有影响","-")</f>
        <v>-</v>
      </c>
      <c r="H1560" s="21" t="str">
        <f>IF(OR(Sheet1!AC1563&lt;&gt;Sheet1!AN1563,Sheet1!AO1563&lt;&gt;Sheet1!AD1563),"有影响","-")</f>
        <v>-</v>
      </c>
      <c r="I1560" s="21" t="str">
        <f>IF(Sheet1!G1563=0,"出错","-")</f>
        <v>-</v>
      </c>
      <c r="J1560" s="21" t="str">
        <f>IF(AND(Sheet1!G1563=0,Sheet1!L1563&lt;&gt;0),"出错","-")</f>
        <v>-</v>
      </c>
      <c r="K1560" s="21" t="str">
        <f>IF(AND(Sheet1!G1563=0,Sheet1!L1563=0,Sheet1!Q1563&lt;&gt;0),"出错","-")</f>
        <v>-</v>
      </c>
      <c r="L1560" s="21" t="str">
        <f>IF(AND(Sheet1!G1563=0,Sheet1!L1563=0,Sheet1!Q1563=0,Sheet1!V1563&lt;&gt;0),"出错","-")</f>
        <v>-</v>
      </c>
      <c r="M1560" s="21" t="str">
        <f>IF(AND(Sheet1!G1563=0,Sheet1!L1563=0,Sheet1!Q1563=0,Sheet1!V1563=0,Sheet1!AA1563&lt;&gt;0),"出错","-")</f>
        <v>-</v>
      </c>
      <c r="N1560" s="21" t="str">
        <f>IFERROR(VLOOKUP(Sheet1!G1563,配置检查表!$Y:$Z,2,FALSE),"")</f>
        <v>精灵魂珠</v>
      </c>
      <c r="O1560" s="21" t="str">
        <f>IF(AND(Sheet1!I1563=Sheet1!J1563,Sheet1!J1563&lt;&gt;0),Sheet1!I1563,IF(AND(Sheet1!I1563&lt;&gt;Sheet1!J1563,Sheet1!J1563&lt;&gt;0),Sheet1!I1563&amp;"~"&amp;Sheet1!J1563,""))</f>
        <v>63~94</v>
      </c>
      <c r="P1560" s="21" t="str">
        <f>IFERROR(VLOOKUP(Sheet1!L1563,配置检查表!$Y:$Z,2,FALSE),"")</f>
        <v>星屑（值）</v>
      </c>
      <c r="Q1560" s="21" t="str">
        <f>IF(AND(Sheet1!N1563=Sheet1!O1563,Sheet1!O1563&lt;&gt;0),Sheet1!N1563,IF(AND(Sheet1!N1563&lt;&gt;Sheet1!O1563,Sheet1!O1563&lt;&gt;0),Sheet1!N1563&amp;"~"&amp;Sheet1!O1563,""))</f>
        <v>126~188</v>
      </c>
      <c r="R1560" s="21" t="str">
        <f>IFERROR(VLOOKUP(Sheet1!Q1563,配置检查表!$Y:$Z,2,FALSE),"")</f>
        <v/>
      </c>
      <c r="S1560" s="39" t="str">
        <f>IF(AND(Sheet1!S1767=Sheet1!T1767,Sheet1!T1767&lt;&gt;0),Sheet1!S1767,IF(AND(Sheet1!S1767&lt;&gt;Sheet1!T1767,Sheet1!T1767&lt;&gt;0),Sheet1!S1767&amp;"~"&amp;Sheet1!T1767,""))</f>
        <v/>
      </c>
      <c r="T1560" s="21" t="str">
        <f>IFERROR(VLOOKUP(Sheet1!V1563,配置检查表!$Y:$Z,2,FALSE),"")</f>
        <v/>
      </c>
      <c r="U1560" s="39" t="str">
        <f>IF(AND(Sheet1!X1767=Sheet1!Y1767,Sheet1!Y1767&lt;&gt;0),Sheet1!X1767,IF(AND(Sheet1!X1767&lt;&gt;Sheet1!Y1767,Sheet1!Y1767&lt;&gt;0),Sheet1!X1767&amp;"~"&amp;Sheet1!Y1767,""))</f>
        <v/>
      </c>
      <c r="V1560" s="21" t="str">
        <f>IFERROR(VLOOKUP(Sheet1!XAA,配置检查表!$Y:$Z,2,FALSE),"")</f>
        <v/>
      </c>
      <c r="W1560" s="21" t="str">
        <f>IF(AND(Sheet1!AC1767=Sheet1!AD1767,Sheet1!AD1767&lt;&gt;0),Sheet1!AC1767,IF(AND(Sheet1!AC1767&lt;&gt;Sheet1!AD1767,Sheet1!AD1767&lt;&gt;0),Sheet1!AC1767&amp;"~"&amp;Sheet1!AD1767,""))</f>
        <v/>
      </c>
    </row>
    <row r="1561" spans="1:23">
      <c r="A1561" s="3">
        <v>40143</v>
      </c>
      <c r="B1561" s="3" t="s">
        <v>2521</v>
      </c>
      <c r="C1561" s="3" t="s">
        <v>2522</v>
      </c>
      <c r="D1561" s="21" t="str">
        <f>IF(OR(Sheet1!I1564&lt;&gt;Sheet1!AF1564,Sheet1!AG1564&lt;&gt;Sheet1!J1564),"有影响","-")</f>
        <v>-</v>
      </c>
      <c r="E1561" s="21" t="str">
        <f>IF(OR(Sheet1!N1564&lt;&gt;Sheet1!AH1564,Sheet1!AI1564&lt;&gt;Sheet1!O1564),"有影响","-")</f>
        <v>-</v>
      </c>
      <c r="F1561" s="21" t="str">
        <f>IF(OR(Sheet1!S1564&lt;&gt;Sheet1!AJ1564,Sheet1!AK1564&lt;&gt;Sheet1!T1564),"有影响","-")</f>
        <v>-</v>
      </c>
      <c r="G1561" s="21" t="str">
        <f>IF(OR(Sheet1!X1564&lt;&gt;Sheet1!AL1564,Sheet1!AM1564&lt;&gt;Sheet1!Y1564),"有影响","-")</f>
        <v>-</v>
      </c>
      <c r="H1561" s="21" t="str">
        <f>IF(OR(Sheet1!AC1564&lt;&gt;Sheet1!AN1564,Sheet1!AO1564&lt;&gt;Sheet1!AD1564),"有影响","-")</f>
        <v>-</v>
      </c>
      <c r="I1561" s="21" t="str">
        <f>IF(Sheet1!G1564=0,"出错","-")</f>
        <v>-</v>
      </c>
      <c r="J1561" s="21" t="str">
        <f>IF(AND(Sheet1!G1564=0,Sheet1!L1564&lt;&gt;0),"出错","-")</f>
        <v>-</v>
      </c>
      <c r="K1561" s="21" t="str">
        <f>IF(AND(Sheet1!G1564=0,Sheet1!L1564=0,Sheet1!Q1564&lt;&gt;0),"出错","-")</f>
        <v>-</v>
      </c>
      <c r="L1561" s="21" t="str">
        <f>IF(AND(Sheet1!G1564=0,Sheet1!L1564=0,Sheet1!Q1564=0,Sheet1!V1564&lt;&gt;0),"出错","-")</f>
        <v>-</v>
      </c>
      <c r="M1561" s="21" t="str">
        <f>IF(AND(Sheet1!G1564=0,Sheet1!L1564=0,Sheet1!Q1564=0,Sheet1!V1564=0,Sheet1!AA1564&lt;&gt;0),"出错","-")</f>
        <v>-</v>
      </c>
      <c r="N1561" s="21" t="str">
        <f>IFERROR(VLOOKUP(Sheet1!G1564,配置检查表!$Y:$Z,2,FALSE),"")</f>
        <v>精灵魂珠</v>
      </c>
      <c r="O1561" s="21" t="str">
        <f>IF(AND(Sheet1!I1564=Sheet1!J1564,Sheet1!J1564&lt;&gt;0),Sheet1!I1564,IF(AND(Sheet1!I1564&lt;&gt;Sheet1!J1564,Sheet1!J1564&lt;&gt;0),Sheet1!I1564&amp;"~"&amp;Sheet1!J1564,""))</f>
        <v>68~101</v>
      </c>
      <c r="P1561" s="21" t="str">
        <f>IFERROR(VLOOKUP(Sheet1!L1564,配置检查表!$Y:$Z,2,FALSE),"")</f>
        <v>星屑（值）</v>
      </c>
      <c r="Q1561" s="21" t="str">
        <f>IF(AND(Sheet1!N1564=Sheet1!O1564,Sheet1!O1564&lt;&gt;0),Sheet1!N1564,IF(AND(Sheet1!N1564&lt;&gt;Sheet1!O1564,Sheet1!O1564&lt;&gt;0),Sheet1!N1564&amp;"~"&amp;Sheet1!O1564,""))</f>
        <v>136~202</v>
      </c>
      <c r="R1561" s="21" t="str">
        <f>IFERROR(VLOOKUP(Sheet1!Q1564,配置检查表!$Y:$Z,2,FALSE),"")</f>
        <v/>
      </c>
      <c r="S1561" s="39" t="str">
        <f>IF(AND(Sheet1!S1768=Sheet1!T1768,Sheet1!T1768&lt;&gt;0),Sheet1!S1768,IF(AND(Sheet1!S1768&lt;&gt;Sheet1!T1768,Sheet1!T1768&lt;&gt;0),Sheet1!S1768&amp;"~"&amp;Sheet1!T1768,""))</f>
        <v/>
      </c>
      <c r="T1561" s="21" t="str">
        <f>IFERROR(VLOOKUP(Sheet1!V1564,配置检查表!$Y:$Z,2,FALSE),"")</f>
        <v/>
      </c>
      <c r="U1561" s="39" t="str">
        <f>IF(AND(Sheet1!X1768=Sheet1!Y1768,Sheet1!Y1768&lt;&gt;0),Sheet1!X1768,IF(AND(Sheet1!X1768&lt;&gt;Sheet1!Y1768,Sheet1!Y1768&lt;&gt;0),Sheet1!X1768&amp;"~"&amp;Sheet1!Y1768,""))</f>
        <v/>
      </c>
      <c r="V1561" s="21" t="str">
        <f>IFERROR(VLOOKUP(Sheet1!XAA,配置检查表!$Y:$Z,2,FALSE),"")</f>
        <v/>
      </c>
      <c r="W1561" s="21" t="str">
        <f>IF(AND(Sheet1!AC1768=Sheet1!AD1768,Sheet1!AD1768&lt;&gt;0),Sheet1!AC1768,IF(AND(Sheet1!AC1768&lt;&gt;Sheet1!AD1768,Sheet1!AD1768&lt;&gt;0),Sheet1!AC1768&amp;"~"&amp;Sheet1!AD1768,""))</f>
        <v/>
      </c>
    </row>
    <row r="1562" spans="1:23">
      <c r="A1562" s="3">
        <v>40144</v>
      </c>
      <c r="B1562" s="3" t="s">
        <v>2521</v>
      </c>
      <c r="C1562" s="3" t="s">
        <v>2522</v>
      </c>
      <c r="D1562" s="21" t="str">
        <f>IF(OR(Sheet1!I1565&lt;&gt;Sheet1!AF1565,Sheet1!AG1565&lt;&gt;Sheet1!J1565),"有影响","-")</f>
        <v>-</v>
      </c>
      <c r="E1562" s="21" t="str">
        <f>IF(OR(Sheet1!N1565&lt;&gt;Sheet1!AH1565,Sheet1!AI1565&lt;&gt;Sheet1!O1565),"有影响","-")</f>
        <v>-</v>
      </c>
      <c r="F1562" s="21" t="str">
        <f>IF(OR(Sheet1!S1565&lt;&gt;Sheet1!AJ1565,Sheet1!AK1565&lt;&gt;Sheet1!T1565),"有影响","-")</f>
        <v>-</v>
      </c>
      <c r="G1562" s="21" t="str">
        <f>IF(OR(Sheet1!X1565&lt;&gt;Sheet1!AL1565,Sheet1!AM1565&lt;&gt;Sheet1!Y1565),"有影响","-")</f>
        <v>-</v>
      </c>
      <c r="H1562" s="21" t="str">
        <f>IF(OR(Sheet1!AC1565&lt;&gt;Sheet1!AN1565,Sheet1!AO1565&lt;&gt;Sheet1!AD1565),"有影响","-")</f>
        <v>-</v>
      </c>
      <c r="I1562" s="21" t="str">
        <f>IF(Sheet1!G1565=0,"出错","-")</f>
        <v>-</v>
      </c>
      <c r="J1562" s="21" t="str">
        <f>IF(AND(Sheet1!G1565=0,Sheet1!L1565&lt;&gt;0),"出错","-")</f>
        <v>-</v>
      </c>
      <c r="K1562" s="21" t="str">
        <f>IF(AND(Sheet1!G1565=0,Sheet1!L1565=0,Sheet1!Q1565&lt;&gt;0),"出错","-")</f>
        <v>-</v>
      </c>
      <c r="L1562" s="21" t="str">
        <f>IF(AND(Sheet1!G1565=0,Sheet1!L1565=0,Sheet1!Q1565=0,Sheet1!V1565&lt;&gt;0),"出错","-")</f>
        <v>-</v>
      </c>
      <c r="M1562" s="21" t="str">
        <f>IF(AND(Sheet1!G1565=0,Sheet1!L1565=0,Sheet1!Q1565=0,Sheet1!V1565=0,Sheet1!AA1565&lt;&gt;0),"出错","-")</f>
        <v>-</v>
      </c>
      <c r="N1562" s="21" t="str">
        <f>IFERROR(VLOOKUP(Sheet1!G1565,配置检查表!$Y:$Z,2,FALSE),"")</f>
        <v>精灵魂珠</v>
      </c>
      <c r="O1562" s="21" t="str">
        <f>IF(AND(Sheet1!I1565=Sheet1!J1565,Sheet1!J1565&lt;&gt;0),Sheet1!I1565,IF(AND(Sheet1!I1565&lt;&gt;Sheet1!J1565,Sheet1!J1565&lt;&gt;0),Sheet1!I1565&amp;"~"&amp;Sheet1!J1565,""))</f>
        <v>73~109</v>
      </c>
      <c r="P1562" s="21" t="str">
        <f>IFERROR(VLOOKUP(Sheet1!L1565,配置检查表!$Y:$Z,2,FALSE),"")</f>
        <v>星屑（值）</v>
      </c>
      <c r="Q1562" s="21" t="str">
        <f>IF(AND(Sheet1!N1565=Sheet1!O1565,Sheet1!O1565&lt;&gt;0),Sheet1!N1565,IF(AND(Sheet1!N1565&lt;&gt;Sheet1!O1565,Sheet1!O1565&lt;&gt;0),Sheet1!N1565&amp;"~"&amp;Sheet1!O1565,""))</f>
        <v>146~218</v>
      </c>
      <c r="R1562" s="21" t="str">
        <f>IFERROR(VLOOKUP(Sheet1!Q1565,配置检查表!$Y:$Z,2,FALSE),"")</f>
        <v/>
      </c>
      <c r="S1562" s="39" t="str">
        <f>IF(AND(Sheet1!S1769=Sheet1!T1769,Sheet1!T1769&lt;&gt;0),Sheet1!S1769,IF(AND(Sheet1!S1769&lt;&gt;Sheet1!T1769,Sheet1!T1769&lt;&gt;0),Sheet1!S1769&amp;"~"&amp;Sheet1!T1769,""))</f>
        <v/>
      </c>
      <c r="T1562" s="21" t="str">
        <f>IFERROR(VLOOKUP(Sheet1!V1565,配置检查表!$Y:$Z,2,FALSE),"")</f>
        <v/>
      </c>
      <c r="U1562" s="39" t="str">
        <f>IF(AND(Sheet1!X1769=Sheet1!Y1769,Sheet1!Y1769&lt;&gt;0),Sheet1!X1769,IF(AND(Sheet1!X1769&lt;&gt;Sheet1!Y1769,Sheet1!Y1769&lt;&gt;0),Sheet1!X1769&amp;"~"&amp;Sheet1!Y1769,""))</f>
        <v/>
      </c>
      <c r="V1562" s="21" t="str">
        <f>IFERROR(VLOOKUP(Sheet1!XAA,配置检查表!$Y:$Z,2,FALSE),"")</f>
        <v/>
      </c>
      <c r="W1562" s="21" t="str">
        <f>IF(AND(Sheet1!AC1769=Sheet1!AD1769,Sheet1!AD1769&lt;&gt;0),Sheet1!AC1769,IF(AND(Sheet1!AC1769&lt;&gt;Sheet1!AD1769,Sheet1!AD1769&lt;&gt;0),Sheet1!AC1769&amp;"~"&amp;Sheet1!AD1769,""))</f>
        <v/>
      </c>
    </row>
    <row r="1563" spans="1:23">
      <c r="A1563" s="3">
        <v>40145</v>
      </c>
      <c r="B1563" s="3" t="s">
        <v>2521</v>
      </c>
      <c r="C1563" s="3" t="s">
        <v>2522</v>
      </c>
      <c r="D1563" s="21" t="str">
        <f>IF(OR(Sheet1!I1566&lt;&gt;Sheet1!AF1566,Sheet1!AG1566&lt;&gt;Sheet1!J1566),"有影响","-")</f>
        <v>-</v>
      </c>
      <c r="E1563" s="21" t="str">
        <f>IF(OR(Sheet1!N1566&lt;&gt;Sheet1!AH1566,Sheet1!AI1566&lt;&gt;Sheet1!O1566),"有影响","-")</f>
        <v>-</v>
      </c>
      <c r="F1563" s="21" t="str">
        <f>IF(OR(Sheet1!S1566&lt;&gt;Sheet1!AJ1566,Sheet1!AK1566&lt;&gt;Sheet1!T1566),"有影响","-")</f>
        <v>-</v>
      </c>
      <c r="G1563" s="21" t="str">
        <f>IF(OR(Sheet1!X1566&lt;&gt;Sheet1!AL1566,Sheet1!AM1566&lt;&gt;Sheet1!Y1566),"有影响","-")</f>
        <v>-</v>
      </c>
      <c r="H1563" s="21" t="str">
        <f>IF(OR(Sheet1!AC1566&lt;&gt;Sheet1!AN1566,Sheet1!AO1566&lt;&gt;Sheet1!AD1566),"有影响","-")</f>
        <v>-</v>
      </c>
      <c r="I1563" s="21" t="str">
        <f>IF(Sheet1!G1566=0,"出错","-")</f>
        <v>-</v>
      </c>
      <c r="J1563" s="21" t="str">
        <f>IF(AND(Sheet1!G1566=0,Sheet1!L1566&lt;&gt;0),"出错","-")</f>
        <v>-</v>
      </c>
      <c r="K1563" s="21" t="str">
        <f>IF(AND(Sheet1!G1566=0,Sheet1!L1566=0,Sheet1!Q1566&lt;&gt;0),"出错","-")</f>
        <v>-</v>
      </c>
      <c r="L1563" s="21" t="str">
        <f>IF(AND(Sheet1!G1566=0,Sheet1!L1566=0,Sheet1!Q1566=0,Sheet1!V1566&lt;&gt;0),"出错","-")</f>
        <v>-</v>
      </c>
      <c r="M1563" s="21" t="str">
        <f>IF(AND(Sheet1!G1566=0,Sheet1!L1566=0,Sheet1!Q1566=0,Sheet1!V1566=0,Sheet1!AA1566&lt;&gt;0),"出错","-")</f>
        <v>-</v>
      </c>
      <c r="N1563" s="21" t="str">
        <f>IFERROR(VLOOKUP(Sheet1!G1566,配置检查表!$Y:$Z,2,FALSE),"")</f>
        <v>精灵魂珠</v>
      </c>
      <c r="O1563" s="21" t="str">
        <f>IF(AND(Sheet1!I1566=Sheet1!J1566,Sheet1!J1566&lt;&gt;0),Sheet1!I1566,IF(AND(Sheet1!I1566&lt;&gt;Sheet1!J1566,Sheet1!J1566&lt;&gt;0),Sheet1!I1566&amp;"~"&amp;Sheet1!J1566,""))</f>
        <v>63~94</v>
      </c>
      <c r="P1563" s="21" t="str">
        <f>IFERROR(VLOOKUP(Sheet1!L1566,配置检查表!$Y:$Z,2,FALSE),"")</f>
        <v>星屑（值）</v>
      </c>
      <c r="Q1563" s="21" t="str">
        <f>IF(AND(Sheet1!N1566=Sheet1!O1566,Sheet1!O1566&lt;&gt;0),Sheet1!N1566,IF(AND(Sheet1!N1566&lt;&gt;Sheet1!O1566,Sheet1!O1566&lt;&gt;0),Sheet1!N1566&amp;"~"&amp;Sheet1!O1566,""))</f>
        <v>126~188</v>
      </c>
      <c r="R1563" s="21" t="str">
        <f>IFERROR(VLOOKUP(Sheet1!Q1566,配置检查表!$Y:$Z,2,FALSE),"")</f>
        <v/>
      </c>
      <c r="S1563" s="39" t="str">
        <f>IF(AND(Sheet1!S1770=Sheet1!T1770,Sheet1!T1770&lt;&gt;0),Sheet1!S1770,IF(AND(Sheet1!S1770&lt;&gt;Sheet1!T1770,Sheet1!T1770&lt;&gt;0),Sheet1!S1770&amp;"~"&amp;Sheet1!T1770,""))</f>
        <v/>
      </c>
      <c r="T1563" s="21" t="str">
        <f>IFERROR(VLOOKUP(Sheet1!V1566,配置检查表!$Y:$Z,2,FALSE),"")</f>
        <v/>
      </c>
      <c r="U1563" s="39" t="str">
        <f>IF(AND(Sheet1!X1770=Sheet1!Y1770,Sheet1!Y1770&lt;&gt;0),Sheet1!X1770,IF(AND(Sheet1!X1770&lt;&gt;Sheet1!Y1770,Sheet1!Y1770&lt;&gt;0),Sheet1!X1770&amp;"~"&amp;Sheet1!Y1770,""))</f>
        <v/>
      </c>
      <c r="V1563" s="21" t="str">
        <f>IFERROR(VLOOKUP(Sheet1!XAA,配置检查表!$Y:$Z,2,FALSE),"")</f>
        <v/>
      </c>
      <c r="W1563" s="21" t="str">
        <f>IF(AND(Sheet1!AC1770=Sheet1!AD1770,Sheet1!AD1770&lt;&gt;0),Sheet1!AC1770,IF(AND(Sheet1!AC1770&lt;&gt;Sheet1!AD1770,Sheet1!AD1770&lt;&gt;0),Sheet1!AC1770&amp;"~"&amp;Sheet1!AD1770,""))</f>
        <v/>
      </c>
    </row>
    <row r="1564" spans="1:23">
      <c r="A1564" s="3">
        <v>40146</v>
      </c>
      <c r="B1564" s="3" t="s">
        <v>2521</v>
      </c>
      <c r="C1564" s="3" t="s">
        <v>2522</v>
      </c>
      <c r="D1564" s="21" t="str">
        <f>IF(OR(Sheet1!I1567&lt;&gt;Sheet1!AF1567,Sheet1!AG1567&lt;&gt;Sheet1!J1567),"有影响","-")</f>
        <v>-</v>
      </c>
      <c r="E1564" s="21" t="str">
        <f>IF(OR(Sheet1!N1567&lt;&gt;Sheet1!AH1567,Sheet1!AI1567&lt;&gt;Sheet1!O1567),"有影响","-")</f>
        <v>-</v>
      </c>
      <c r="F1564" s="21" t="str">
        <f>IF(OR(Sheet1!S1567&lt;&gt;Sheet1!AJ1567,Sheet1!AK1567&lt;&gt;Sheet1!T1567),"有影响","-")</f>
        <v>-</v>
      </c>
      <c r="G1564" s="21" t="str">
        <f>IF(OR(Sheet1!X1567&lt;&gt;Sheet1!AL1567,Sheet1!AM1567&lt;&gt;Sheet1!Y1567),"有影响","-")</f>
        <v>-</v>
      </c>
      <c r="H1564" s="21" t="str">
        <f>IF(OR(Sheet1!AC1567&lt;&gt;Sheet1!AN1567,Sheet1!AO1567&lt;&gt;Sheet1!AD1567),"有影响","-")</f>
        <v>-</v>
      </c>
      <c r="I1564" s="21" t="str">
        <f>IF(Sheet1!G1567=0,"出错","-")</f>
        <v>-</v>
      </c>
      <c r="J1564" s="21" t="str">
        <f>IF(AND(Sheet1!G1567=0,Sheet1!L1567&lt;&gt;0),"出错","-")</f>
        <v>-</v>
      </c>
      <c r="K1564" s="21" t="str">
        <f>IF(AND(Sheet1!G1567=0,Sheet1!L1567=0,Sheet1!Q1567&lt;&gt;0),"出错","-")</f>
        <v>-</v>
      </c>
      <c r="L1564" s="21" t="str">
        <f>IF(AND(Sheet1!G1567=0,Sheet1!L1567=0,Sheet1!Q1567=0,Sheet1!V1567&lt;&gt;0),"出错","-")</f>
        <v>-</v>
      </c>
      <c r="M1564" s="21" t="str">
        <f>IF(AND(Sheet1!G1567=0,Sheet1!L1567=0,Sheet1!Q1567=0,Sheet1!V1567=0,Sheet1!AA1567&lt;&gt;0),"出错","-")</f>
        <v>-</v>
      </c>
      <c r="N1564" s="21" t="str">
        <f>IFERROR(VLOOKUP(Sheet1!G1567,配置检查表!$Y:$Z,2,FALSE),"")</f>
        <v>精灵魂珠</v>
      </c>
      <c r="O1564" s="21" t="str">
        <f>IF(AND(Sheet1!I1567=Sheet1!J1567,Sheet1!J1567&lt;&gt;0),Sheet1!I1567,IF(AND(Sheet1!I1567&lt;&gt;Sheet1!J1567,Sheet1!J1567&lt;&gt;0),Sheet1!I1567&amp;"~"&amp;Sheet1!J1567,""))</f>
        <v>68~101</v>
      </c>
      <c r="P1564" s="21" t="str">
        <f>IFERROR(VLOOKUP(Sheet1!L1567,配置检查表!$Y:$Z,2,FALSE),"")</f>
        <v>星屑（值）</v>
      </c>
      <c r="Q1564" s="21" t="str">
        <f>IF(AND(Sheet1!N1567=Sheet1!O1567,Sheet1!O1567&lt;&gt;0),Sheet1!N1567,IF(AND(Sheet1!N1567&lt;&gt;Sheet1!O1567,Sheet1!O1567&lt;&gt;0),Sheet1!N1567&amp;"~"&amp;Sheet1!O1567,""))</f>
        <v>136~202</v>
      </c>
      <c r="R1564" s="21" t="str">
        <f>IFERROR(VLOOKUP(Sheet1!Q1567,配置检查表!$Y:$Z,2,FALSE),"")</f>
        <v/>
      </c>
      <c r="S1564" s="39" t="str">
        <f>IF(AND(Sheet1!S1771=Sheet1!T1771,Sheet1!T1771&lt;&gt;0),Sheet1!S1771,IF(AND(Sheet1!S1771&lt;&gt;Sheet1!T1771,Sheet1!T1771&lt;&gt;0),Sheet1!S1771&amp;"~"&amp;Sheet1!T1771,""))</f>
        <v/>
      </c>
      <c r="T1564" s="21" t="str">
        <f>IFERROR(VLOOKUP(Sheet1!V1567,配置检查表!$Y:$Z,2,FALSE),"")</f>
        <v/>
      </c>
      <c r="U1564" s="39" t="str">
        <f>IF(AND(Sheet1!X1771=Sheet1!Y1771,Sheet1!Y1771&lt;&gt;0),Sheet1!X1771,IF(AND(Sheet1!X1771&lt;&gt;Sheet1!Y1771,Sheet1!Y1771&lt;&gt;0),Sheet1!X1771&amp;"~"&amp;Sheet1!Y1771,""))</f>
        <v/>
      </c>
      <c r="V1564" s="21" t="str">
        <f>IFERROR(VLOOKUP(Sheet1!XAA,配置检查表!$Y:$Z,2,FALSE),"")</f>
        <v/>
      </c>
      <c r="W1564" s="21" t="str">
        <f>IF(AND(Sheet1!AC1771=Sheet1!AD1771,Sheet1!AD1771&lt;&gt;0),Sheet1!AC1771,IF(AND(Sheet1!AC1771&lt;&gt;Sheet1!AD1771,Sheet1!AD1771&lt;&gt;0),Sheet1!AC1771&amp;"~"&amp;Sheet1!AD1771,""))</f>
        <v/>
      </c>
    </row>
    <row r="1565" spans="1:23">
      <c r="A1565" s="3">
        <v>40147</v>
      </c>
      <c r="B1565" s="3" t="s">
        <v>2521</v>
      </c>
      <c r="C1565" s="3" t="s">
        <v>2522</v>
      </c>
      <c r="D1565" s="21" t="str">
        <f>IF(OR(Sheet1!I1568&lt;&gt;Sheet1!AF1568,Sheet1!AG1568&lt;&gt;Sheet1!J1568),"有影响","-")</f>
        <v>-</v>
      </c>
      <c r="E1565" s="21" t="str">
        <f>IF(OR(Sheet1!N1568&lt;&gt;Sheet1!AH1568,Sheet1!AI1568&lt;&gt;Sheet1!O1568),"有影响","-")</f>
        <v>-</v>
      </c>
      <c r="F1565" s="21" t="str">
        <f>IF(OR(Sheet1!S1568&lt;&gt;Sheet1!AJ1568,Sheet1!AK1568&lt;&gt;Sheet1!T1568),"有影响","-")</f>
        <v>-</v>
      </c>
      <c r="G1565" s="21" t="str">
        <f>IF(OR(Sheet1!X1568&lt;&gt;Sheet1!AL1568,Sheet1!AM1568&lt;&gt;Sheet1!Y1568),"有影响","-")</f>
        <v>-</v>
      </c>
      <c r="H1565" s="21" t="str">
        <f>IF(OR(Sheet1!AC1568&lt;&gt;Sheet1!AN1568,Sheet1!AO1568&lt;&gt;Sheet1!AD1568),"有影响","-")</f>
        <v>-</v>
      </c>
      <c r="I1565" s="21" t="str">
        <f>IF(Sheet1!G1568=0,"出错","-")</f>
        <v>-</v>
      </c>
      <c r="J1565" s="21" t="str">
        <f>IF(AND(Sheet1!G1568=0,Sheet1!L1568&lt;&gt;0),"出错","-")</f>
        <v>-</v>
      </c>
      <c r="K1565" s="21" t="str">
        <f>IF(AND(Sheet1!G1568=0,Sheet1!L1568=0,Sheet1!Q1568&lt;&gt;0),"出错","-")</f>
        <v>-</v>
      </c>
      <c r="L1565" s="21" t="str">
        <f>IF(AND(Sheet1!G1568=0,Sheet1!L1568=0,Sheet1!Q1568=0,Sheet1!V1568&lt;&gt;0),"出错","-")</f>
        <v>-</v>
      </c>
      <c r="M1565" s="21" t="str">
        <f>IF(AND(Sheet1!G1568=0,Sheet1!L1568=0,Sheet1!Q1568=0,Sheet1!V1568=0,Sheet1!AA1568&lt;&gt;0),"出错","-")</f>
        <v>-</v>
      </c>
      <c r="N1565" s="21" t="str">
        <f>IFERROR(VLOOKUP(Sheet1!G1568,配置检查表!$Y:$Z,2,FALSE),"")</f>
        <v>精灵魂珠</v>
      </c>
      <c r="O1565" s="21" t="str">
        <f>IF(AND(Sheet1!I1568=Sheet1!J1568,Sheet1!J1568&lt;&gt;0),Sheet1!I1568,IF(AND(Sheet1!I1568&lt;&gt;Sheet1!J1568,Sheet1!J1568&lt;&gt;0),Sheet1!I1568&amp;"~"&amp;Sheet1!J1568,""))</f>
        <v>73~110</v>
      </c>
      <c r="P1565" s="21" t="str">
        <f>IFERROR(VLOOKUP(Sheet1!L1568,配置检查表!$Y:$Z,2,FALSE),"")</f>
        <v>星屑（值）</v>
      </c>
      <c r="Q1565" s="21" t="str">
        <f>IF(AND(Sheet1!N1568=Sheet1!O1568,Sheet1!O1568&lt;&gt;0),Sheet1!N1568,IF(AND(Sheet1!N1568&lt;&gt;Sheet1!O1568,Sheet1!O1568&lt;&gt;0),Sheet1!N1568&amp;"~"&amp;Sheet1!O1568,""))</f>
        <v>146~220</v>
      </c>
      <c r="R1565" s="21" t="str">
        <f>IFERROR(VLOOKUP(Sheet1!Q1568,配置检查表!$Y:$Z,2,FALSE),"")</f>
        <v/>
      </c>
      <c r="S1565" s="39" t="str">
        <f>IF(AND(Sheet1!S1772=Sheet1!T1772,Sheet1!T1772&lt;&gt;0),Sheet1!S1772,IF(AND(Sheet1!S1772&lt;&gt;Sheet1!T1772,Sheet1!T1772&lt;&gt;0),Sheet1!S1772&amp;"~"&amp;Sheet1!T1772,""))</f>
        <v/>
      </c>
      <c r="T1565" s="21" t="str">
        <f>IFERROR(VLOOKUP(Sheet1!V1568,配置检查表!$Y:$Z,2,FALSE),"")</f>
        <v/>
      </c>
      <c r="U1565" s="39" t="str">
        <f>IF(AND(Sheet1!X1772=Sheet1!Y1772,Sheet1!Y1772&lt;&gt;0),Sheet1!X1772,IF(AND(Sheet1!X1772&lt;&gt;Sheet1!Y1772,Sheet1!Y1772&lt;&gt;0),Sheet1!X1772&amp;"~"&amp;Sheet1!Y1772,""))</f>
        <v/>
      </c>
      <c r="V1565" s="21" t="str">
        <f>IFERROR(VLOOKUP(Sheet1!XAA,配置检查表!$Y:$Z,2,FALSE),"")</f>
        <v/>
      </c>
      <c r="W1565" s="21" t="str">
        <f>IF(AND(Sheet1!AC1772=Sheet1!AD1772,Sheet1!AD1772&lt;&gt;0),Sheet1!AC1772,IF(AND(Sheet1!AC1772&lt;&gt;Sheet1!AD1772,Sheet1!AD1772&lt;&gt;0),Sheet1!AC1772&amp;"~"&amp;Sheet1!AD1772,""))</f>
        <v/>
      </c>
    </row>
    <row r="1566" spans="1:23">
      <c r="A1566" s="3">
        <v>40148</v>
      </c>
      <c r="B1566" s="3" t="s">
        <v>2521</v>
      </c>
      <c r="C1566" s="3" t="s">
        <v>2522</v>
      </c>
      <c r="D1566" s="21" t="str">
        <f>IF(OR(Sheet1!I1569&lt;&gt;Sheet1!AF1569,Sheet1!AG1569&lt;&gt;Sheet1!J1569),"有影响","-")</f>
        <v>-</v>
      </c>
      <c r="E1566" s="21" t="str">
        <f>IF(OR(Sheet1!N1569&lt;&gt;Sheet1!AH1569,Sheet1!AI1569&lt;&gt;Sheet1!O1569),"有影响","-")</f>
        <v>-</v>
      </c>
      <c r="F1566" s="21" t="str">
        <f>IF(OR(Sheet1!S1569&lt;&gt;Sheet1!AJ1569,Sheet1!AK1569&lt;&gt;Sheet1!T1569),"有影响","-")</f>
        <v>-</v>
      </c>
      <c r="G1566" s="21" t="str">
        <f>IF(OR(Sheet1!X1569&lt;&gt;Sheet1!AL1569,Sheet1!AM1569&lt;&gt;Sheet1!Y1569),"有影响","-")</f>
        <v>-</v>
      </c>
      <c r="H1566" s="21" t="str">
        <f>IF(OR(Sheet1!AC1569&lt;&gt;Sheet1!AN1569,Sheet1!AO1569&lt;&gt;Sheet1!AD1569),"有影响","-")</f>
        <v>-</v>
      </c>
      <c r="I1566" s="21" t="str">
        <f>IF(Sheet1!G1569=0,"出错","-")</f>
        <v>-</v>
      </c>
      <c r="J1566" s="21" t="str">
        <f>IF(AND(Sheet1!G1569=0,Sheet1!L1569&lt;&gt;0),"出错","-")</f>
        <v>-</v>
      </c>
      <c r="K1566" s="21" t="str">
        <f>IF(AND(Sheet1!G1569=0,Sheet1!L1569=0,Sheet1!Q1569&lt;&gt;0),"出错","-")</f>
        <v>-</v>
      </c>
      <c r="L1566" s="21" t="str">
        <f>IF(AND(Sheet1!G1569=0,Sheet1!L1569=0,Sheet1!Q1569=0,Sheet1!V1569&lt;&gt;0),"出错","-")</f>
        <v>-</v>
      </c>
      <c r="M1566" s="21" t="str">
        <f>IF(AND(Sheet1!G1569=0,Sheet1!L1569=0,Sheet1!Q1569=0,Sheet1!V1569=0,Sheet1!AA1569&lt;&gt;0),"出错","-")</f>
        <v>-</v>
      </c>
      <c r="N1566" s="21" t="str">
        <f>IFERROR(VLOOKUP(Sheet1!G1569,配置检查表!$Y:$Z,2,FALSE),"")</f>
        <v>精灵魂珠</v>
      </c>
      <c r="O1566" s="21" t="str">
        <f>IF(AND(Sheet1!I1569=Sheet1!J1569,Sheet1!J1569&lt;&gt;0),Sheet1!I1569,IF(AND(Sheet1!I1569&lt;&gt;Sheet1!J1569,Sheet1!J1569&lt;&gt;0),Sheet1!I1569&amp;"~"&amp;Sheet1!J1569,""))</f>
        <v>78~117</v>
      </c>
      <c r="P1566" s="21" t="str">
        <f>IFERROR(VLOOKUP(Sheet1!L1569,配置检查表!$Y:$Z,2,FALSE),"")</f>
        <v>星屑（值）</v>
      </c>
      <c r="Q1566" s="21" t="str">
        <f>IF(AND(Sheet1!N1569=Sheet1!O1569,Sheet1!O1569&lt;&gt;0),Sheet1!N1569,IF(AND(Sheet1!N1569&lt;&gt;Sheet1!O1569,Sheet1!O1569&lt;&gt;0),Sheet1!N1569&amp;"~"&amp;Sheet1!O1569,""))</f>
        <v>156~234</v>
      </c>
      <c r="R1566" s="21" t="str">
        <f>IFERROR(VLOOKUP(Sheet1!Q1569,配置检查表!$Y:$Z,2,FALSE),"")</f>
        <v/>
      </c>
      <c r="S1566" s="39" t="str">
        <f>IF(AND(Sheet1!S1773=Sheet1!T1773,Sheet1!T1773&lt;&gt;0),Sheet1!S1773,IF(AND(Sheet1!S1773&lt;&gt;Sheet1!T1773,Sheet1!T1773&lt;&gt;0),Sheet1!S1773&amp;"~"&amp;Sheet1!T1773,""))</f>
        <v/>
      </c>
      <c r="T1566" s="21" t="str">
        <f>IFERROR(VLOOKUP(Sheet1!V1569,配置检查表!$Y:$Z,2,FALSE),"")</f>
        <v/>
      </c>
      <c r="U1566" s="39" t="str">
        <f>IF(AND(Sheet1!X1773=Sheet1!Y1773,Sheet1!Y1773&lt;&gt;0),Sheet1!X1773,IF(AND(Sheet1!X1773&lt;&gt;Sheet1!Y1773,Sheet1!Y1773&lt;&gt;0),Sheet1!X1773&amp;"~"&amp;Sheet1!Y1773,""))</f>
        <v/>
      </c>
      <c r="V1566" s="21" t="str">
        <f>IFERROR(VLOOKUP(Sheet1!XAA,配置检查表!$Y:$Z,2,FALSE),"")</f>
        <v/>
      </c>
      <c r="W1566" s="21" t="str">
        <f>IF(AND(Sheet1!AC1773=Sheet1!AD1773,Sheet1!AD1773&lt;&gt;0),Sheet1!AC1773,IF(AND(Sheet1!AC1773&lt;&gt;Sheet1!AD1773,Sheet1!AD1773&lt;&gt;0),Sheet1!AC1773&amp;"~"&amp;Sheet1!AD1773,""))</f>
        <v/>
      </c>
    </row>
    <row r="1567" spans="1:23">
      <c r="A1567" s="3">
        <v>40149</v>
      </c>
      <c r="B1567" s="3" t="s">
        <v>2521</v>
      </c>
      <c r="C1567" s="3" t="s">
        <v>2522</v>
      </c>
      <c r="D1567" s="21" t="str">
        <f>IF(OR(Sheet1!I1570&lt;&gt;Sheet1!AF1570,Sheet1!AG1570&lt;&gt;Sheet1!J1570),"有影响","-")</f>
        <v>-</v>
      </c>
      <c r="E1567" s="21" t="str">
        <f>IF(OR(Sheet1!N1570&lt;&gt;Sheet1!AH1570,Sheet1!AI1570&lt;&gt;Sheet1!O1570),"有影响","-")</f>
        <v>-</v>
      </c>
      <c r="F1567" s="21" t="str">
        <f>IF(OR(Sheet1!S1570&lt;&gt;Sheet1!AJ1570,Sheet1!AK1570&lt;&gt;Sheet1!T1570),"有影响","-")</f>
        <v>-</v>
      </c>
      <c r="G1567" s="21" t="str">
        <f>IF(OR(Sheet1!X1570&lt;&gt;Sheet1!AL1570,Sheet1!AM1570&lt;&gt;Sheet1!Y1570),"有影响","-")</f>
        <v>-</v>
      </c>
      <c r="H1567" s="21" t="str">
        <f>IF(OR(Sheet1!AC1570&lt;&gt;Sheet1!AN1570,Sheet1!AO1570&lt;&gt;Sheet1!AD1570),"有影响","-")</f>
        <v>-</v>
      </c>
      <c r="I1567" s="21" t="str">
        <f>IF(Sheet1!G1570=0,"出错","-")</f>
        <v>-</v>
      </c>
      <c r="J1567" s="21" t="str">
        <f>IF(AND(Sheet1!G1570=0,Sheet1!L1570&lt;&gt;0),"出错","-")</f>
        <v>-</v>
      </c>
      <c r="K1567" s="21" t="str">
        <f>IF(AND(Sheet1!G1570=0,Sheet1!L1570=0,Sheet1!Q1570&lt;&gt;0),"出错","-")</f>
        <v>-</v>
      </c>
      <c r="L1567" s="21" t="str">
        <f>IF(AND(Sheet1!G1570=0,Sheet1!L1570=0,Sheet1!Q1570=0,Sheet1!V1570&lt;&gt;0),"出错","-")</f>
        <v>-</v>
      </c>
      <c r="M1567" s="21" t="str">
        <f>IF(AND(Sheet1!G1570=0,Sheet1!L1570=0,Sheet1!Q1570=0,Sheet1!V1570=0,Sheet1!AA1570&lt;&gt;0),"出错","-")</f>
        <v>-</v>
      </c>
      <c r="N1567" s="21" t="str">
        <f>IFERROR(VLOOKUP(Sheet1!G1570,配置检查表!$Y:$Z,2,FALSE),"")</f>
        <v>精灵魂珠</v>
      </c>
      <c r="O1567" s="21" t="str">
        <f>IF(AND(Sheet1!I1570=Sheet1!J1570,Sheet1!J1570&lt;&gt;0),Sheet1!I1570,IF(AND(Sheet1!I1570&lt;&gt;Sheet1!J1570,Sheet1!J1570&lt;&gt;0),Sheet1!I1570&amp;"~"&amp;Sheet1!J1570,""))</f>
        <v>63~94</v>
      </c>
      <c r="P1567" s="21" t="str">
        <f>IFERROR(VLOOKUP(Sheet1!L1570,配置检查表!$Y:$Z,2,FALSE),"")</f>
        <v>星屑（值）</v>
      </c>
      <c r="Q1567" s="21" t="str">
        <f>IF(AND(Sheet1!N1570=Sheet1!O1570,Sheet1!O1570&lt;&gt;0),Sheet1!N1570,IF(AND(Sheet1!N1570&lt;&gt;Sheet1!O1570,Sheet1!O1570&lt;&gt;0),Sheet1!N1570&amp;"~"&amp;Sheet1!O1570,""))</f>
        <v>126~188</v>
      </c>
      <c r="R1567" s="21" t="str">
        <f>IFERROR(VLOOKUP(Sheet1!Q1570,配置检查表!$Y:$Z,2,FALSE),"")</f>
        <v/>
      </c>
      <c r="S1567" s="39" t="str">
        <f>IF(AND(Sheet1!S1774=Sheet1!T1774,Sheet1!T1774&lt;&gt;0),Sheet1!S1774,IF(AND(Sheet1!S1774&lt;&gt;Sheet1!T1774,Sheet1!T1774&lt;&gt;0),Sheet1!S1774&amp;"~"&amp;Sheet1!T1774,""))</f>
        <v/>
      </c>
      <c r="T1567" s="21" t="str">
        <f>IFERROR(VLOOKUP(Sheet1!V1570,配置检查表!$Y:$Z,2,FALSE),"")</f>
        <v/>
      </c>
      <c r="U1567" s="39" t="str">
        <f>IF(AND(Sheet1!X1774=Sheet1!Y1774,Sheet1!Y1774&lt;&gt;0),Sheet1!X1774,IF(AND(Sheet1!X1774&lt;&gt;Sheet1!Y1774,Sheet1!Y1774&lt;&gt;0),Sheet1!X1774&amp;"~"&amp;Sheet1!Y1774,""))</f>
        <v/>
      </c>
      <c r="V1567" s="21" t="str">
        <f>IFERROR(VLOOKUP(Sheet1!XAA,配置检查表!$Y:$Z,2,FALSE),"")</f>
        <v/>
      </c>
      <c r="W1567" s="21" t="str">
        <f>IF(AND(Sheet1!AC1774=Sheet1!AD1774,Sheet1!AD1774&lt;&gt;0),Sheet1!AC1774,IF(AND(Sheet1!AC1774&lt;&gt;Sheet1!AD1774,Sheet1!AD1774&lt;&gt;0),Sheet1!AC1774&amp;"~"&amp;Sheet1!AD1774,""))</f>
        <v/>
      </c>
    </row>
    <row r="1568" spans="1:23">
      <c r="A1568" s="3">
        <v>40150</v>
      </c>
      <c r="B1568" s="3" t="s">
        <v>2521</v>
      </c>
      <c r="C1568" s="3" t="s">
        <v>2522</v>
      </c>
      <c r="D1568" s="21" t="str">
        <f>IF(OR(Sheet1!I1571&lt;&gt;Sheet1!AF1571,Sheet1!AG1571&lt;&gt;Sheet1!J1571),"有影响","-")</f>
        <v>-</v>
      </c>
      <c r="E1568" s="21" t="str">
        <f>IF(OR(Sheet1!N1571&lt;&gt;Sheet1!AH1571,Sheet1!AI1571&lt;&gt;Sheet1!O1571),"有影响","-")</f>
        <v>-</v>
      </c>
      <c r="F1568" s="21" t="str">
        <f>IF(OR(Sheet1!S1571&lt;&gt;Sheet1!AJ1571,Sheet1!AK1571&lt;&gt;Sheet1!T1571),"有影响","-")</f>
        <v>-</v>
      </c>
      <c r="G1568" s="21" t="str">
        <f>IF(OR(Sheet1!X1571&lt;&gt;Sheet1!AL1571,Sheet1!AM1571&lt;&gt;Sheet1!Y1571),"有影响","-")</f>
        <v>-</v>
      </c>
      <c r="H1568" s="21" t="str">
        <f>IF(OR(Sheet1!AC1571&lt;&gt;Sheet1!AN1571,Sheet1!AO1571&lt;&gt;Sheet1!AD1571),"有影响","-")</f>
        <v>-</v>
      </c>
      <c r="I1568" s="21" t="str">
        <f>IF(Sheet1!G1571=0,"出错","-")</f>
        <v>-</v>
      </c>
      <c r="J1568" s="21" t="str">
        <f>IF(AND(Sheet1!G1571=0,Sheet1!L1571&lt;&gt;0),"出错","-")</f>
        <v>-</v>
      </c>
      <c r="K1568" s="21" t="str">
        <f>IF(AND(Sheet1!G1571=0,Sheet1!L1571=0,Sheet1!Q1571&lt;&gt;0),"出错","-")</f>
        <v>-</v>
      </c>
      <c r="L1568" s="21" t="str">
        <f>IF(AND(Sheet1!G1571=0,Sheet1!L1571=0,Sheet1!Q1571=0,Sheet1!V1571&lt;&gt;0),"出错","-")</f>
        <v>-</v>
      </c>
      <c r="M1568" s="21" t="str">
        <f>IF(AND(Sheet1!G1571=0,Sheet1!L1571=0,Sheet1!Q1571=0,Sheet1!V1571=0,Sheet1!AA1571&lt;&gt;0),"出错","-")</f>
        <v>-</v>
      </c>
      <c r="N1568" s="21" t="str">
        <f>IFERROR(VLOOKUP(Sheet1!G1571,配置检查表!$Y:$Z,2,FALSE),"")</f>
        <v>精灵魂珠</v>
      </c>
      <c r="O1568" s="21" t="str">
        <f>IF(AND(Sheet1!I1571=Sheet1!J1571,Sheet1!J1571&lt;&gt;0),Sheet1!I1571,IF(AND(Sheet1!I1571&lt;&gt;Sheet1!J1571,Sheet1!J1571&lt;&gt;0),Sheet1!I1571&amp;"~"&amp;Sheet1!J1571,""))</f>
        <v>68~101</v>
      </c>
      <c r="P1568" s="21" t="str">
        <f>IFERROR(VLOOKUP(Sheet1!L1571,配置检查表!$Y:$Z,2,FALSE),"")</f>
        <v>星屑（值）</v>
      </c>
      <c r="Q1568" s="21" t="str">
        <f>IF(AND(Sheet1!N1571=Sheet1!O1571,Sheet1!O1571&lt;&gt;0),Sheet1!N1571,IF(AND(Sheet1!N1571&lt;&gt;Sheet1!O1571,Sheet1!O1571&lt;&gt;0),Sheet1!N1571&amp;"~"&amp;Sheet1!O1571,""))</f>
        <v>136~202</v>
      </c>
      <c r="R1568" s="21" t="str">
        <f>IFERROR(VLOOKUP(Sheet1!Q1571,配置检查表!$Y:$Z,2,FALSE),"")</f>
        <v/>
      </c>
      <c r="S1568" s="39" t="str">
        <f>IF(AND(Sheet1!S1775=Sheet1!T1775,Sheet1!T1775&lt;&gt;0),Sheet1!S1775,IF(AND(Sheet1!S1775&lt;&gt;Sheet1!T1775,Sheet1!T1775&lt;&gt;0),Sheet1!S1775&amp;"~"&amp;Sheet1!T1775,""))</f>
        <v/>
      </c>
      <c r="T1568" s="21" t="str">
        <f>IFERROR(VLOOKUP(Sheet1!V1571,配置检查表!$Y:$Z,2,FALSE),"")</f>
        <v/>
      </c>
      <c r="U1568" s="39" t="str">
        <f>IF(AND(Sheet1!X1775=Sheet1!Y1775,Sheet1!Y1775&lt;&gt;0),Sheet1!X1775,IF(AND(Sheet1!X1775&lt;&gt;Sheet1!Y1775,Sheet1!Y1775&lt;&gt;0),Sheet1!X1775&amp;"~"&amp;Sheet1!Y1775,""))</f>
        <v/>
      </c>
      <c r="V1568" s="21" t="str">
        <f>IFERROR(VLOOKUP(Sheet1!XAA,配置检查表!$Y:$Z,2,FALSE),"")</f>
        <v/>
      </c>
      <c r="W1568" s="21" t="str">
        <f>IF(AND(Sheet1!AC1775=Sheet1!AD1775,Sheet1!AD1775&lt;&gt;0),Sheet1!AC1775,IF(AND(Sheet1!AC1775&lt;&gt;Sheet1!AD1775,Sheet1!AD1775&lt;&gt;0),Sheet1!AC1775&amp;"~"&amp;Sheet1!AD1775,""))</f>
        <v/>
      </c>
    </row>
    <row r="1569" spans="1:23">
      <c r="A1569" s="3">
        <v>40151</v>
      </c>
      <c r="B1569" s="3" t="s">
        <v>2521</v>
      </c>
      <c r="C1569" s="3" t="s">
        <v>2522</v>
      </c>
      <c r="D1569" s="21" t="str">
        <f>IF(OR(Sheet1!I1572&lt;&gt;Sheet1!AF1572,Sheet1!AG1572&lt;&gt;Sheet1!J1572),"有影响","-")</f>
        <v>-</v>
      </c>
      <c r="E1569" s="21" t="str">
        <f>IF(OR(Sheet1!N1572&lt;&gt;Sheet1!AH1572,Sheet1!AI1572&lt;&gt;Sheet1!O1572),"有影响","-")</f>
        <v>-</v>
      </c>
      <c r="F1569" s="21" t="str">
        <f>IF(OR(Sheet1!S1572&lt;&gt;Sheet1!AJ1572,Sheet1!AK1572&lt;&gt;Sheet1!T1572),"有影响","-")</f>
        <v>-</v>
      </c>
      <c r="G1569" s="21" t="str">
        <f>IF(OR(Sheet1!X1572&lt;&gt;Sheet1!AL1572,Sheet1!AM1572&lt;&gt;Sheet1!Y1572),"有影响","-")</f>
        <v>-</v>
      </c>
      <c r="H1569" s="21" t="str">
        <f>IF(OR(Sheet1!AC1572&lt;&gt;Sheet1!AN1572,Sheet1!AO1572&lt;&gt;Sheet1!AD1572),"有影响","-")</f>
        <v>-</v>
      </c>
      <c r="I1569" s="21" t="str">
        <f>IF(Sheet1!G1572=0,"出错","-")</f>
        <v>-</v>
      </c>
      <c r="J1569" s="21" t="str">
        <f>IF(AND(Sheet1!G1572=0,Sheet1!L1572&lt;&gt;0),"出错","-")</f>
        <v>-</v>
      </c>
      <c r="K1569" s="21" t="str">
        <f>IF(AND(Sheet1!G1572=0,Sheet1!L1572=0,Sheet1!Q1572&lt;&gt;0),"出错","-")</f>
        <v>-</v>
      </c>
      <c r="L1569" s="21" t="str">
        <f>IF(AND(Sheet1!G1572=0,Sheet1!L1572=0,Sheet1!Q1572=0,Sheet1!V1572&lt;&gt;0),"出错","-")</f>
        <v>-</v>
      </c>
      <c r="M1569" s="21" t="str">
        <f>IF(AND(Sheet1!G1572=0,Sheet1!L1572=0,Sheet1!Q1572=0,Sheet1!V1572=0,Sheet1!AA1572&lt;&gt;0),"出错","-")</f>
        <v>-</v>
      </c>
      <c r="N1569" s="21" t="str">
        <f>IFERROR(VLOOKUP(Sheet1!G1572,配置检查表!$Y:$Z,2,FALSE),"")</f>
        <v>精灵魂珠</v>
      </c>
      <c r="O1569" s="21" t="str">
        <f>IF(AND(Sheet1!I1572=Sheet1!J1572,Sheet1!J1572&lt;&gt;0),Sheet1!I1572,IF(AND(Sheet1!I1572&lt;&gt;Sheet1!J1572,Sheet1!J1572&lt;&gt;0),Sheet1!I1572&amp;"~"&amp;Sheet1!J1572,""))</f>
        <v>73~110</v>
      </c>
      <c r="P1569" s="21" t="str">
        <f>IFERROR(VLOOKUP(Sheet1!L1572,配置检查表!$Y:$Z,2,FALSE),"")</f>
        <v>星屑（值）</v>
      </c>
      <c r="Q1569" s="21" t="str">
        <f>IF(AND(Sheet1!N1572=Sheet1!O1572,Sheet1!O1572&lt;&gt;0),Sheet1!N1572,IF(AND(Sheet1!N1572&lt;&gt;Sheet1!O1572,Sheet1!O1572&lt;&gt;0),Sheet1!N1572&amp;"~"&amp;Sheet1!O1572,""))</f>
        <v>146~220</v>
      </c>
      <c r="R1569" s="21" t="str">
        <f>IFERROR(VLOOKUP(Sheet1!Q1572,配置检查表!$Y:$Z,2,FALSE),"")</f>
        <v/>
      </c>
      <c r="S1569" s="39" t="str">
        <f>IF(AND(Sheet1!S1776=Sheet1!T1776,Sheet1!T1776&lt;&gt;0),Sheet1!S1776,IF(AND(Sheet1!S1776&lt;&gt;Sheet1!T1776,Sheet1!T1776&lt;&gt;0),Sheet1!S1776&amp;"~"&amp;Sheet1!T1776,""))</f>
        <v/>
      </c>
      <c r="T1569" s="21" t="str">
        <f>IFERROR(VLOOKUP(Sheet1!V1572,配置检查表!$Y:$Z,2,FALSE),"")</f>
        <v/>
      </c>
      <c r="U1569" s="39" t="str">
        <f>IF(AND(Sheet1!X1776=Sheet1!Y1776,Sheet1!Y1776&lt;&gt;0),Sheet1!X1776,IF(AND(Sheet1!X1776&lt;&gt;Sheet1!Y1776,Sheet1!Y1776&lt;&gt;0),Sheet1!X1776&amp;"~"&amp;Sheet1!Y1776,""))</f>
        <v/>
      </c>
      <c r="V1569" s="21" t="str">
        <f>IFERROR(VLOOKUP(Sheet1!XAA,配置检查表!$Y:$Z,2,FALSE),"")</f>
        <v/>
      </c>
      <c r="W1569" s="21" t="str">
        <f>IF(AND(Sheet1!AC1776=Sheet1!AD1776,Sheet1!AD1776&lt;&gt;0),Sheet1!AC1776,IF(AND(Sheet1!AC1776&lt;&gt;Sheet1!AD1776,Sheet1!AD1776&lt;&gt;0),Sheet1!AC1776&amp;"~"&amp;Sheet1!AD1776,""))</f>
        <v/>
      </c>
    </row>
    <row r="1570" spans="1:23">
      <c r="A1570" s="3">
        <v>40152</v>
      </c>
      <c r="B1570" s="3" t="s">
        <v>2521</v>
      </c>
      <c r="C1570" s="3" t="s">
        <v>2522</v>
      </c>
      <c r="D1570" s="21" t="str">
        <f>IF(OR(Sheet1!I1573&lt;&gt;Sheet1!AF1573,Sheet1!AG1573&lt;&gt;Sheet1!J1573),"有影响","-")</f>
        <v>-</v>
      </c>
      <c r="E1570" s="21" t="str">
        <f>IF(OR(Sheet1!N1573&lt;&gt;Sheet1!AH1573,Sheet1!AI1573&lt;&gt;Sheet1!O1573),"有影响","-")</f>
        <v>-</v>
      </c>
      <c r="F1570" s="21" t="str">
        <f>IF(OR(Sheet1!S1573&lt;&gt;Sheet1!AJ1573,Sheet1!AK1573&lt;&gt;Sheet1!T1573),"有影响","-")</f>
        <v>-</v>
      </c>
      <c r="G1570" s="21" t="str">
        <f>IF(OR(Sheet1!X1573&lt;&gt;Sheet1!AL1573,Sheet1!AM1573&lt;&gt;Sheet1!Y1573),"有影响","-")</f>
        <v>-</v>
      </c>
      <c r="H1570" s="21" t="str">
        <f>IF(OR(Sheet1!AC1573&lt;&gt;Sheet1!AN1573,Sheet1!AO1573&lt;&gt;Sheet1!AD1573),"有影响","-")</f>
        <v>-</v>
      </c>
      <c r="I1570" s="21" t="str">
        <f>IF(Sheet1!G1573=0,"出错","-")</f>
        <v>-</v>
      </c>
      <c r="J1570" s="21" t="str">
        <f>IF(AND(Sheet1!G1573=0,Sheet1!L1573&lt;&gt;0),"出错","-")</f>
        <v>-</v>
      </c>
      <c r="K1570" s="21" t="str">
        <f>IF(AND(Sheet1!G1573=0,Sheet1!L1573=0,Sheet1!Q1573&lt;&gt;0),"出错","-")</f>
        <v>-</v>
      </c>
      <c r="L1570" s="21" t="str">
        <f>IF(AND(Sheet1!G1573=0,Sheet1!L1573=0,Sheet1!Q1573=0,Sheet1!V1573&lt;&gt;0),"出错","-")</f>
        <v>-</v>
      </c>
      <c r="M1570" s="21" t="str">
        <f>IF(AND(Sheet1!G1573=0,Sheet1!L1573=0,Sheet1!Q1573=0,Sheet1!V1573=0,Sheet1!AA1573&lt;&gt;0),"出错","-")</f>
        <v>-</v>
      </c>
      <c r="N1570" s="21" t="str">
        <f>IFERROR(VLOOKUP(Sheet1!G1573,配置检查表!$Y:$Z,2,FALSE),"")</f>
        <v>精灵魂珠</v>
      </c>
      <c r="O1570" s="21" t="str">
        <f>IF(AND(Sheet1!I1573=Sheet1!J1573,Sheet1!J1573&lt;&gt;0),Sheet1!I1573,IF(AND(Sheet1!I1573&lt;&gt;Sheet1!J1573,Sheet1!J1573&lt;&gt;0),Sheet1!I1573&amp;"~"&amp;Sheet1!J1573,""))</f>
        <v>78~117</v>
      </c>
      <c r="P1570" s="21" t="str">
        <f>IFERROR(VLOOKUP(Sheet1!L1573,配置检查表!$Y:$Z,2,FALSE),"")</f>
        <v>星屑（值）</v>
      </c>
      <c r="Q1570" s="21" t="str">
        <f>IF(AND(Sheet1!N1573=Sheet1!O1573,Sheet1!O1573&lt;&gt;0),Sheet1!N1573,IF(AND(Sheet1!N1573&lt;&gt;Sheet1!O1573,Sheet1!O1573&lt;&gt;0),Sheet1!N1573&amp;"~"&amp;Sheet1!O1573,""))</f>
        <v>156~234</v>
      </c>
      <c r="R1570" s="21" t="str">
        <f>IFERROR(VLOOKUP(Sheet1!Q1573,配置检查表!$Y:$Z,2,FALSE),"")</f>
        <v/>
      </c>
      <c r="S1570" s="39" t="str">
        <f>IF(AND(Sheet1!S1777=Sheet1!T1777,Sheet1!T1777&lt;&gt;0),Sheet1!S1777,IF(AND(Sheet1!S1777&lt;&gt;Sheet1!T1777,Sheet1!T1777&lt;&gt;0),Sheet1!S1777&amp;"~"&amp;Sheet1!T1777,""))</f>
        <v/>
      </c>
      <c r="T1570" s="21" t="str">
        <f>IFERROR(VLOOKUP(Sheet1!V1573,配置检查表!$Y:$Z,2,FALSE),"")</f>
        <v/>
      </c>
      <c r="U1570" s="39" t="str">
        <f>IF(AND(Sheet1!X1777=Sheet1!Y1777,Sheet1!Y1777&lt;&gt;0),Sheet1!X1777,IF(AND(Sheet1!X1777&lt;&gt;Sheet1!Y1777,Sheet1!Y1777&lt;&gt;0),Sheet1!X1777&amp;"~"&amp;Sheet1!Y1777,""))</f>
        <v/>
      </c>
      <c r="V1570" s="21" t="str">
        <f>IFERROR(VLOOKUP(Sheet1!XAA,配置检查表!$Y:$Z,2,FALSE),"")</f>
        <v/>
      </c>
      <c r="W1570" s="21" t="str">
        <f>IF(AND(Sheet1!AC1777=Sheet1!AD1777,Sheet1!AD1777&lt;&gt;0),Sheet1!AC1777,IF(AND(Sheet1!AC1777&lt;&gt;Sheet1!AD1777,Sheet1!AD1777&lt;&gt;0),Sheet1!AC1777&amp;"~"&amp;Sheet1!AD1777,""))</f>
        <v/>
      </c>
    </row>
    <row r="1571" spans="1:23">
      <c r="A1571" s="3">
        <v>40153</v>
      </c>
      <c r="B1571" s="3" t="s">
        <v>2521</v>
      </c>
      <c r="C1571" s="3" t="s">
        <v>2522</v>
      </c>
      <c r="D1571" s="21" t="str">
        <f>IF(OR(Sheet1!I1574&lt;&gt;Sheet1!AF1574,Sheet1!AG1574&lt;&gt;Sheet1!J1574),"有影响","-")</f>
        <v>-</v>
      </c>
      <c r="E1571" s="21" t="str">
        <f>IF(OR(Sheet1!N1574&lt;&gt;Sheet1!AH1574,Sheet1!AI1574&lt;&gt;Sheet1!O1574),"有影响","-")</f>
        <v>-</v>
      </c>
      <c r="F1571" s="21" t="str">
        <f>IF(OR(Sheet1!S1574&lt;&gt;Sheet1!AJ1574,Sheet1!AK1574&lt;&gt;Sheet1!T1574),"有影响","-")</f>
        <v>-</v>
      </c>
      <c r="G1571" s="21" t="str">
        <f>IF(OR(Sheet1!X1574&lt;&gt;Sheet1!AL1574,Sheet1!AM1574&lt;&gt;Sheet1!Y1574),"有影响","-")</f>
        <v>-</v>
      </c>
      <c r="H1571" s="21" t="str">
        <f>IF(OR(Sheet1!AC1574&lt;&gt;Sheet1!AN1574,Sheet1!AO1574&lt;&gt;Sheet1!AD1574),"有影响","-")</f>
        <v>-</v>
      </c>
      <c r="I1571" s="21" t="str">
        <f>IF(Sheet1!G1574=0,"出错","-")</f>
        <v>-</v>
      </c>
      <c r="J1571" s="21" t="str">
        <f>IF(AND(Sheet1!G1574=0,Sheet1!L1574&lt;&gt;0),"出错","-")</f>
        <v>-</v>
      </c>
      <c r="K1571" s="21" t="str">
        <f>IF(AND(Sheet1!G1574=0,Sheet1!L1574=0,Sheet1!Q1574&lt;&gt;0),"出错","-")</f>
        <v>-</v>
      </c>
      <c r="L1571" s="21" t="str">
        <f>IF(AND(Sheet1!G1574=0,Sheet1!L1574=0,Sheet1!Q1574=0,Sheet1!V1574&lt;&gt;0),"出错","-")</f>
        <v>-</v>
      </c>
      <c r="M1571" s="21" t="str">
        <f>IF(AND(Sheet1!G1574=0,Sheet1!L1574=0,Sheet1!Q1574=0,Sheet1!V1574=0,Sheet1!AA1574&lt;&gt;0),"出错","-")</f>
        <v>-</v>
      </c>
      <c r="N1571" s="21" t="str">
        <f>IFERROR(VLOOKUP(Sheet1!G1574,配置检查表!$Y:$Z,2,FALSE),"")</f>
        <v>精灵魂珠</v>
      </c>
      <c r="O1571" s="21" t="str">
        <f>IF(AND(Sheet1!I1574=Sheet1!J1574,Sheet1!J1574&lt;&gt;0),Sheet1!I1574,IF(AND(Sheet1!I1574&lt;&gt;Sheet1!J1574,Sheet1!J1574&lt;&gt;0),Sheet1!I1574&amp;"~"&amp;Sheet1!J1574,""))</f>
        <v>63~94</v>
      </c>
      <c r="P1571" s="21" t="str">
        <f>IFERROR(VLOOKUP(Sheet1!L1574,配置检查表!$Y:$Z,2,FALSE),"")</f>
        <v>星屑（值）</v>
      </c>
      <c r="Q1571" s="21" t="str">
        <f>IF(AND(Sheet1!N1574=Sheet1!O1574,Sheet1!O1574&lt;&gt;0),Sheet1!N1574,IF(AND(Sheet1!N1574&lt;&gt;Sheet1!O1574,Sheet1!O1574&lt;&gt;0),Sheet1!N1574&amp;"~"&amp;Sheet1!O1574,""))</f>
        <v>126~188</v>
      </c>
      <c r="R1571" s="21" t="str">
        <f>IFERROR(VLOOKUP(Sheet1!Q1574,配置检查表!$Y:$Z,2,FALSE),"")</f>
        <v/>
      </c>
      <c r="S1571" s="39" t="str">
        <f>IF(AND(Sheet1!S1778=Sheet1!T1778,Sheet1!T1778&lt;&gt;0),Sheet1!S1778,IF(AND(Sheet1!S1778&lt;&gt;Sheet1!T1778,Sheet1!T1778&lt;&gt;0),Sheet1!S1778&amp;"~"&amp;Sheet1!T1778,""))</f>
        <v/>
      </c>
      <c r="T1571" s="21" t="str">
        <f>IFERROR(VLOOKUP(Sheet1!V1574,配置检查表!$Y:$Z,2,FALSE),"")</f>
        <v/>
      </c>
      <c r="U1571" s="39" t="str">
        <f>IF(AND(Sheet1!X1778=Sheet1!Y1778,Sheet1!Y1778&lt;&gt;0),Sheet1!X1778,IF(AND(Sheet1!X1778&lt;&gt;Sheet1!Y1778,Sheet1!Y1778&lt;&gt;0),Sheet1!X1778&amp;"~"&amp;Sheet1!Y1778,""))</f>
        <v/>
      </c>
      <c r="V1571" s="21" t="str">
        <f>IFERROR(VLOOKUP(Sheet1!XAA,配置检查表!$Y:$Z,2,FALSE),"")</f>
        <v/>
      </c>
      <c r="W1571" s="21" t="str">
        <f>IF(AND(Sheet1!AC1778=Sheet1!AD1778,Sheet1!AD1778&lt;&gt;0),Sheet1!AC1778,IF(AND(Sheet1!AC1778&lt;&gt;Sheet1!AD1778,Sheet1!AD1778&lt;&gt;0),Sheet1!AC1778&amp;"~"&amp;Sheet1!AD1778,""))</f>
        <v/>
      </c>
    </row>
    <row r="1572" spans="1:23">
      <c r="A1572" s="3">
        <v>40154</v>
      </c>
      <c r="B1572" s="3" t="s">
        <v>2521</v>
      </c>
      <c r="C1572" s="3" t="s">
        <v>2522</v>
      </c>
      <c r="D1572" s="21" t="str">
        <f>IF(OR(Sheet1!I1575&lt;&gt;Sheet1!AF1575,Sheet1!AG1575&lt;&gt;Sheet1!J1575),"有影响","-")</f>
        <v>-</v>
      </c>
      <c r="E1572" s="21" t="str">
        <f>IF(OR(Sheet1!N1575&lt;&gt;Sheet1!AH1575,Sheet1!AI1575&lt;&gt;Sheet1!O1575),"有影响","-")</f>
        <v>-</v>
      </c>
      <c r="F1572" s="21" t="str">
        <f>IF(OR(Sheet1!S1575&lt;&gt;Sheet1!AJ1575,Sheet1!AK1575&lt;&gt;Sheet1!T1575),"有影响","-")</f>
        <v>-</v>
      </c>
      <c r="G1572" s="21" t="str">
        <f>IF(OR(Sheet1!X1575&lt;&gt;Sheet1!AL1575,Sheet1!AM1575&lt;&gt;Sheet1!Y1575),"有影响","-")</f>
        <v>-</v>
      </c>
      <c r="H1572" s="21" t="str">
        <f>IF(OR(Sheet1!AC1575&lt;&gt;Sheet1!AN1575,Sheet1!AO1575&lt;&gt;Sheet1!AD1575),"有影响","-")</f>
        <v>-</v>
      </c>
      <c r="I1572" s="21" t="str">
        <f>IF(Sheet1!G1575=0,"出错","-")</f>
        <v>-</v>
      </c>
      <c r="J1572" s="21" t="str">
        <f>IF(AND(Sheet1!G1575=0,Sheet1!L1575&lt;&gt;0),"出错","-")</f>
        <v>-</v>
      </c>
      <c r="K1572" s="21" t="str">
        <f>IF(AND(Sheet1!G1575=0,Sheet1!L1575=0,Sheet1!Q1575&lt;&gt;0),"出错","-")</f>
        <v>-</v>
      </c>
      <c r="L1572" s="21" t="str">
        <f>IF(AND(Sheet1!G1575=0,Sheet1!L1575=0,Sheet1!Q1575=0,Sheet1!V1575&lt;&gt;0),"出错","-")</f>
        <v>-</v>
      </c>
      <c r="M1572" s="21" t="str">
        <f>IF(AND(Sheet1!G1575=0,Sheet1!L1575=0,Sheet1!Q1575=0,Sheet1!V1575=0,Sheet1!AA1575&lt;&gt;0),"出错","-")</f>
        <v>-</v>
      </c>
      <c r="N1572" s="21" t="str">
        <f>IFERROR(VLOOKUP(Sheet1!G1575,配置检查表!$Y:$Z,2,FALSE),"")</f>
        <v>精灵魂珠</v>
      </c>
      <c r="O1572" s="21" t="str">
        <f>IF(AND(Sheet1!I1575=Sheet1!J1575,Sheet1!J1575&lt;&gt;0),Sheet1!I1575,IF(AND(Sheet1!I1575&lt;&gt;Sheet1!J1575,Sheet1!J1575&lt;&gt;0),Sheet1!I1575&amp;"~"&amp;Sheet1!J1575,""))</f>
        <v>68~101</v>
      </c>
      <c r="P1572" s="21" t="str">
        <f>IFERROR(VLOOKUP(Sheet1!L1575,配置检查表!$Y:$Z,2,FALSE),"")</f>
        <v>星屑（值）</v>
      </c>
      <c r="Q1572" s="21" t="str">
        <f>IF(AND(Sheet1!N1575=Sheet1!O1575,Sheet1!O1575&lt;&gt;0),Sheet1!N1575,IF(AND(Sheet1!N1575&lt;&gt;Sheet1!O1575,Sheet1!O1575&lt;&gt;0),Sheet1!N1575&amp;"~"&amp;Sheet1!O1575,""))</f>
        <v>136~202</v>
      </c>
      <c r="R1572" s="21" t="str">
        <f>IFERROR(VLOOKUP(Sheet1!Q1575,配置检查表!$Y:$Z,2,FALSE),"")</f>
        <v/>
      </c>
      <c r="S1572" s="39" t="str">
        <f>IF(AND(Sheet1!S1779=Sheet1!T1779,Sheet1!T1779&lt;&gt;0),Sheet1!S1779,IF(AND(Sheet1!S1779&lt;&gt;Sheet1!T1779,Sheet1!T1779&lt;&gt;0),Sheet1!S1779&amp;"~"&amp;Sheet1!T1779,""))</f>
        <v/>
      </c>
      <c r="T1572" s="21" t="str">
        <f>IFERROR(VLOOKUP(Sheet1!V1575,配置检查表!$Y:$Z,2,FALSE),"")</f>
        <v/>
      </c>
      <c r="U1572" s="39" t="str">
        <f>IF(AND(Sheet1!X1779=Sheet1!Y1779,Sheet1!Y1779&lt;&gt;0),Sheet1!X1779,IF(AND(Sheet1!X1779&lt;&gt;Sheet1!Y1779,Sheet1!Y1779&lt;&gt;0),Sheet1!X1779&amp;"~"&amp;Sheet1!Y1779,""))</f>
        <v/>
      </c>
      <c r="V1572" s="21" t="str">
        <f>IFERROR(VLOOKUP(Sheet1!XAA,配置检查表!$Y:$Z,2,FALSE),"")</f>
        <v/>
      </c>
      <c r="W1572" s="21" t="str">
        <f>IF(AND(Sheet1!AC1779=Sheet1!AD1779,Sheet1!AD1779&lt;&gt;0),Sheet1!AC1779,IF(AND(Sheet1!AC1779&lt;&gt;Sheet1!AD1779,Sheet1!AD1779&lt;&gt;0),Sheet1!AC1779&amp;"~"&amp;Sheet1!AD1779,""))</f>
        <v/>
      </c>
    </row>
    <row r="1573" spans="1:23">
      <c r="A1573" s="3">
        <v>40155</v>
      </c>
      <c r="B1573" s="3" t="s">
        <v>2521</v>
      </c>
      <c r="C1573" s="3" t="s">
        <v>2522</v>
      </c>
      <c r="D1573" s="21" t="str">
        <f>IF(OR(Sheet1!I1576&lt;&gt;Sheet1!AF1576,Sheet1!AG1576&lt;&gt;Sheet1!J1576),"有影响","-")</f>
        <v>-</v>
      </c>
      <c r="E1573" s="21" t="str">
        <f>IF(OR(Sheet1!N1576&lt;&gt;Sheet1!AH1576,Sheet1!AI1576&lt;&gt;Sheet1!O1576),"有影响","-")</f>
        <v>-</v>
      </c>
      <c r="F1573" s="21" t="str">
        <f>IF(OR(Sheet1!S1576&lt;&gt;Sheet1!AJ1576,Sheet1!AK1576&lt;&gt;Sheet1!T1576),"有影响","-")</f>
        <v>-</v>
      </c>
      <c r="G1573" s="21" t="str">
        <f>IF(OR(Sheet1!X1576&lt;&gt;Sheet1!AL1576,Sheet1!AM1576&lt;&gt;Sheet1!Y1576),"有影响","-")</f>
        <v>-</v>
      </c>
      <c r="H1573" s="21" t="str">
        <f>IF(OR(Sheet1!AC1576&lt;&gt;Sheet1!AN1576,Sheet1!AO1576&lt;&gt;Sheet1!AD1576),"有影响","-")</f>
        <v>-</v>
      </c>
      <c r="I1573" s="21" t="str">
        <f>IF(Sheet1!G1576=0,"出错","-")</f>
        <v>-</v>
      </c>
      <c r="J1573" s="21" t="str">
        <f>IF(AND(Sheet1!G1576=0,Sheet1!L1576&lt;&gt;0),"出错","-")</f>
        <v>-</v>
      </c>
      <c r="K1573" s="21" t="str">
        <f>IF(AND(Sheet1!G1576=0,Sheet1!L1576=0,Sheet1!Q1576&lt;&gt;0),"出错","-")</f>
        <v>-</v>
      </c>
      <c r="L1573" s="21" t="str">
        <f>IF(AND(Sheet1!G1576=0,Sheet1!L1576=0,Sheet1!Q1576=0,Sheet1!V1576&lt;&gt;0),"出错","-")</f>
        <v>-</v>
      </c>
      <c r="M1573" s="21" t="str">
        <f>IF(AND(Sheet1!G1576=0,Sheet1!L1576=0,Sheet1!Q1576=0,Sheet1!V1576=0,Sheet1!AA1576&lt;&gt;0),"出错","-")</f>
        <v>-</v>
      </c>
      <c r="N1573" s="21" t="str">
        <f>IFERROR(VLOOKUP(Sheet1!G1576,配置检查表!$Y:$Z,2,FALSE),"")</f>
        <v>精灵魂珠</v>
      </c>
      <c r="O1573" s="21" t="str">
        <f>IF(AND(Sheet1!I1576=Sheet1!J1576,Sheet1!J1576&lt;&gt;0),Sheet1!I1576,IF(AND(Sheet1!I1576&lt;&gt;Sheet1!J1576,Sheet1!J1576&lt;&gt;0),Sheet1!I1576&amp;"~"&amp;Sheet1!J1576,""))</f>
        <v>73~110</v>
      </c>
      <c r="P1573" s="21" t="str">
        <f>IFERROR(VLOOKUP(Sheet1!L1576,配置检查表!$Y:$Z,2,FALSE),"")</f>
        <v>星屑（值）</v>
      </c>
      <c r="Q1573" s="21" t="str">
        <f>IF(AND(Sheet1!N1576=Sheet1!O1576,Sheet1!O1576&lt;&gt;0),Sheet1!N1576,IF(AND(Sheet1!N1576&lt;&gt;Sheet1!O1576,Sheet1!O1576&lt;&gt;0),Sheet1!N1576&amp;"~"&amp;Sheet1!O1576,""))</f>
        <v>146~220</v>
      </c>
      <c r="R1573" s="21" t="str">
        <f>IFERROR(VLOOKUP(Sheet1!Q1576,配置检查表!$Y:$Z,2,FALSE),"")</f>
        <v/>
      </c>
      <c r="S1573" s="39" t="str">
        <f>IF(AND(Sheet1!S1780=Sheet1!T1780,Sheet1!T1780&lt;&gt;0),Sheet1!S1780,IF(AND(Sheet1!S1780&lt;&gt;Sheet1!T1780,Sheet1!T1780&lt;&gt;0),Sheet1!S1780&amp;"~"&amp;Sheet1!T1780,""))</f>
        <v/>
      </c>
      <c r="T1573" s="21" t="str">
        <f>IFERROR(VLOOKUP(Sheet1!V1576,配置检查表!$Y:$Z,2,FALSE),"")</f>
        <v/>
      </c>
      <c r="U1573" s="39" t="str">
        <f>IF(AND(Sheet1!X1780=Sheet1!Y1780,Sheet1!Y1780&lt;&gt;0),Sheet1!X1780,IF(AND(Sheet1!X1780&lt;&gt;Sheet1!Y1780,Sheet1!Y1780&lt;&gt;0),Sheet1!X1780&amp;"~"&amp;Sheet1!Y1780,""))</f>
        <v/>
      </c>
      <c r="V1573" s="21" t="str">
        <f>IFERROR(VLOOKUP(Sheet1!XAA,配置检查表!$Y:$Z,2,FALSE),"")</f>
        <v/>
      </c>
      <c r="W1573" s="21" t="str">
        <f>IF(AND(Sheet1!AC1780=Sheet1!AD1780,Sheet1!AD1780&lt;&gt;0),Sheet1!AC1780,IF(AND(Sheet1!AC1780&lt;&gt;Sheet1!AD1780,Sheet1!AD1780&lt;&gt;0),Sheet1!AC1780&amp;"~"&amp;Sheet1!AD1780,""))</f>
        <v/>
      </c>
    </row>
    <row r="1574" spans="1:23">
      <c r="A1574" s="3">
        <v>40156</v>
      </c>
      <c r="B1574" s="3" t="s">
        <v>2521</v>
      </c>
      <c r="C1574" s="3" t="s">
        <v>2522</v>
      </c>
      <c r="D1574" s="21" t="str">
        <f>IF(OR(Sheet1!I1577&lt;&gt;Sheet1!AF1577,Sheet1!AG1577&lt;&gt;Sheet1!J1577),"有影响","-")</f>
        <v>-</v>
      </c>
      <c r="E1574" s="21" t="str">
        <f>IF(OR(Sheet1!N1577&lt;&gt;Sheet1!AH1577,Sheet1!AI1577&lt;&gt;Sheet1!O1577),"有影响","-")</f>
        <v>-</v>
      </c>
      <c r="F1574" s="21" t="str">
        <f>IF(OR(Sheet1!S1577&lt;&gt;Sheet1!AJ1577,Sheet1!AK1577&lt;&gt;Sheet1!T1577),"有影响","-")</f>
        <v>-</v>
      </c>
      <c r="G1574" s="21" t="str">
        <f>IF(OR(Sheet1!X1577&lt;&gt;Sheet1!AL1577,Sheet1!AM1577&lt;&gt;Sheet1!Y1577),"有影响","-")</f>
        <v>-</v>
      </c>
      <c r="H1574" s="21" t="str">
        <f>IF(OR(Sheet1!AC1577&lt;&gt;Sheet1!AN1577,Sheet1!AO1577&lt;&gt;Sheet1!AD1577),"有影响","-")</f>
        <v>-</v>
      </c>
      <c r="I1574" s="21" t="str">
        <f>IF(Sheet1!G1577=0,"出错","-")</f>
        <v>-</v>
      </c>
      <c r="J1574" s="21" t="str">
        <f>IF(AND(Sheet1!G1577=0,Sheet1!L1577&lt;&gt;0),"出错","-")</f>
        <v>-</v>
      </c>
      <c r="K1574" s="21" t="str">
        <f>IF(AND(Sheet1!G1577=0,Sheet1!L1577=0,Sheet1!Q1577&lt;&gt;0),"出错","-")</f>
        <v>-</v>
      </c>
      <c r="L1574" s="21" t="str">
        <f>IF(AND(Sheet1!G1577=0,Sheet1!L1577=0,Sheet1!Q1577=0,Sheet1!V1577&lt;&gt;0),"出错","-")</f>
        <v>-</v>
      </c>
      <c r="M1574" s="21" t="str">
        <f>IF(AND(Sheet1!G1577=0,Sheet1!L1577=0,Sheet1!Q1577=0,Sheet1!V1577=0,Sheet1!AA1577&lt;&gt;0),"出错","-")</f>
        <v>-</v>
      </c>
      <c r="N1574" s="21" t="str">
        <f>IFERROR(VLOOKUP(Sheet1!G1577,配置检查表!$Y:$Z,2,FALSE),"")</f>
        <v>精灵魂珠</v>
      </c>
      <c r="O1574" s="21" t="str">
        <f>IF(AND(Sheet1!I1577=Sheet1!J1577,Sheet1!J1577&lt;&gt;0),Sheet1!I1577,IF(AND(Sheet1!I1577&lt;&gt;Sheet1!J1577,Sheet1!J1577&lt;&gt;0),Sheet1!I1577&amp;"~"&amp;Sheet1!J1577,""))</f>
        <v>78~117</v>
      </c>
      <c r="P1574" s="21" t="str">
        <f>IFERROR(VLOOKUP(Sheet1!L1577,配置检查表!$Y:$Z,2,FALSE),"")</f>
        <v>星屑（值）</v>
      </c>
      <c r="Q1574" s="21" t="str">
        <f>IF(AND(Sheet1!N1577=Sheet1!O1577,Sheet1!O1577&lt;&gt;0),Sheet1!N1577,IF(AND(Sheet1!N1577&lt;&gt;Sheet1!O1577,Sheet1!O1577&lt;&gt;0),Sheet1!N1577&amp;"~"&amp;Sheet1!O1577,""))</f>
        <v>156~234</v>
      </c>
      <c r="R1574" s="21" t="str">
        <f>IFERROR(VLOOKUP(Sheet1!Q1577,配置检查表!$Y:$Z,2,FALSE),"")</f>
        <v/>
      </c>
      <c r="S1574" s="39" t="str">
        <f>IF(AND(Sheet1!S1781=Sheet1!T1781,Sheet1!T1781&lt;&gt;0),Sheet1!S1781,IF(AND(Sheet1!S1781&lt;&gt;Sheet1!T1781,Sheet1!T1781&lt;&gt;0),Sheet1!S1781&amp;"~"&amp;Sheet1!T1781,""))</f>
        <v/>
      </c>
      <c r="T1574" s="21" t="str">
        <f>IFERROR(VLOOKUP(Sheet1!V1577,配置检查表!$Y:$Z,2,FALSE),"")</f>
        <v/>
      </c>
      <c r="U1574" s="39" t="str">
        <f>IF(AND(Sheet1!X1781=Sheet1!Y1781,Sheet1!Y1781&lt;&gt;0),Sheet1!X1781,IF(AND(Sheet1!X1781&lt;&gt;Sheet1!Y1781,Sheet1!Y1781&lt;&gt;0),Sheet1!X1781&amp;"~"&amp;Sheet1!Y1781,""))</f>
        <v/>
      </c>
      <c r="V1574" s="21" t="str">
        <f>IFERROR(VLOOKUP(Sheet1!XAA,配置检查表!$Y:$Z,2,FALSE),"")</f>
        <v/>
      </c>
      <c r="W1574" s="21" t="str">
        <f>IF(AND(Sheet1!AC1781=Sheet1!AD1781,Sheet1!AD1781&lt;&gt;0),Sheet1!AC1781,IF(AND(Sheet1!AC1781&lt;&gt;Sheet1!AD1781,Sheet1!AD1781&lt;&gt;0),Sheet1!AC1781&amp;"~"&amp;Sheet1!AD1781,""))</f>
        <v/>
      </c>
    </row>
    <row r="1575" spans="1:23">
      <c r="A1575" s="3">
        <v>40157</v>
      </c>
      <c r="B1575" s="3" t="s">
        <v>2521</v>
      </c>
      <c r="C1575" s="3" t="s">
        <v>2522</v>
      </c>
      <c r="D1575" s="21" t="str">
        <f>IF(OR(Sheet1!I1578&lt;&gt;Sheet1!AF1578,Sheet1!AG1578&lt;&gt;Sheet1!J1578),"有影响","-")</f>
        <v>-</v>
      </c>
      <c r="E1575" s="21" t="str">
        <f>IF(OR(Sheet1!N1578&lt;&gt;Sheet1!AH1578,Sheet1!AI1578&lt;&gt;Sheet1!O1578),"有影响","-")</f>
        <v>-</v>
      </c>
      <c r="F1575" s="21" t="str">
        <f>IF(OR(Sheet1!S1578&lt;&gt;Sheet1!AJ1578,Sheet1!AK1578&lt;&gt;Sheet1!T1578),"有影响","-")</f>
        <v>-</v>
      </c>
      <c r="G1575" s="21" t="str">
        <f>IF(OR(Sheet1!X1578&lt;&gt;Sheet1!AL1578,Sheet1!AM1578&lt;&gt;Sheet1!Y1578),"有影响","-")</f>
        <v>-</v>
      </c>
      <c r="H1575" s="21" t="str">
        <f>IF(OR(Sheet1!AC1578&lt;&gt;Sheet1!AN1578,Sheet1!AO1578&lt;&gt;Sheet1!AD1578),"有影响","-")</f>
        <v>-</v>
      </c>
      <c r="I1575" s="21" t="str">
        <f>IF(Sheet1!G1578=0,"出错","-")</f>
        <v>-</v>
      </c>
      <c r="J1575" s="21" t="str">
        <f>IF(AND(Sheet1!G1578=0,Sheet1!L1578&lt;&gt;0),"出错","-")</f>
        <v>-</v>
      </c>
      <c r="K1575" s="21" t="str">
        <f>IF(AND(Sheet1!G1578=0,Sheet1!L1578=0,Sheet1!Q1578&lt;&gt;0),"出错","-")</f>
        <v>-</v>
      </c>
      <c r="L1575" s="21" t="str">
        <f>IF(AND(Sheet1!G1578=0,Sheet1!L1578=0,Sheet1!Q1578=0,Sheet1!V1578&lt;&gt;0),"出错","-")</f>
        <v>-</v>
      </c>
      <c r="M1575" s="21" t="str">
        <f>IF(AND(Sheet1!G1578=0,Sheet1!L1578=0,Sheet1!Q1578=0,Sheet1!V1578=0,Sheet1!AA1578&lt;&gt;0),"出错","-")</f>
        <v>-</v>
      </c>
      <c r="N1575" s="21" t="str">
        <f>IFERROR(VLOOKUP(Sheet1!G1578,配置检查表!$Y:$Z,2,FALSE),"")</f>
        <v>精灵魂珠</v>
      </c>
      <c r="O1575" s="21" t="str">
        <f>IF(AND(Sheet1!I1578=Sheet1!J1578,Sheet1!J1578&lt;&gt;0),Sheet1!I1578,IF(AND(Sheet1!I1578&lt;&gt;Sheet1!J1578,Sheet1!J1578&lt;&gt;0),Sheet1!I1578&amp;"~"&amp;Sheet1!J1578,""))</f>
        <v>68~101</v>
      </c>
      <c r="P1575" s="21" t="str">
        <f>IFERROR(VLOOKUP(Sheet1!L1578,配置检查表!$Y:$Z,2,FALSE),"")</f>
        <v>星屑（值）</v>
      </c>
      <c r="Q1575" s="21" t="str">
        <f>IF(AND(Sheet1!N1578=Sheet1!O1578,Sheet1!O1578&lt;&gt;0),Sheet1!N1578,IF(AND(Sheet1!N1578&lt;&gt;Sheet1!O1578,Sheet1!O1578&lt;&gt;0),Sheet1!N1578&amp;"~"&amp;Sheet1!O1578,""))</f>
        <v>136~202</v>
      </c>
      <c r="R1575" s="21" t="str">
        <f>IFERROR(VLOOKUP(Sheet1!Q1578,配置检查表!$Y:$Z,2,FALSE),"")</f>
        <v/>
      </c>
      <c r="S1575" s="39" t="str">
        <f>IF(AND(Sheet1!S1782=Sheet1!T1782,Sheet1!T1782&lt;&gt;0),Sheet1!S1782,IF(AND(Sheet1!S1782&lt;&gt;Sheet1!T1782,Sheet1!T1782&lt;&gt;0),Sheet1!S1782&amp;"~"&amp;Sheet1!T1782,""))</f>
        <v/>
      </c>
      <c r="T1575" s="21" t="str">
        <f>IFERROR(VLOOKUP(Sheet1!V1578,配置检查表!$Y:$Z,2,FALSE),"")</f>
        <v/>
      </c>
      <c r="U1575" s="39" t="str">
        <f>IF(AND(Sheet1!X1782=Sheet1!Y1782,Sheet1!Y1782&lt;&gt;0),Sheet1!X1782,IF(AND(Sheet1!X1782&lt;&gt;Sheet1!Y1782,Sheet1!Y1782&lt;&gt;0),Sheet1!X1782&amp;"~"&amp;Sheet1!Y1782,""))</f>
        <v/>
      </c>
      <c r="V1575" s="21" t="str">
        <f>IFERROR(VLOOKUP(Sheet1!XAA,配置检查表!$Y:$Z,2,FALSE),"")</f>
        <v/>
      </c>
      <c r="W1575" s="21" t="str">
        <f>IF(AND(Sheet1!AC1782=Sheet1!AD1782,Sheet1!AD1782&lt;&gt;0),Sheet1!AC1782,IF(AND(Sheet1!AC1782&lt;&gt;Sheet1!AD1782,Sheet1!AD1782&lt;&gt;0),Sheet1!AC1782&amp;"~"&amp;Sheet1!AD1782,""))</f>
        <v/>
      </c>
    </row>
    <row r="1576" spans="1:23">
      <c r="A1576" s="3">
        <v>40158</v>
      </c>
      <c r="B1576" s="3" t="s">
        <v>2521</v>
      </c>
      <c r="C1576" s="3" t="s">
        <v>2522</v>
      </c>
      <c r="D1576" s="21" t="str">
        <f>IF(OR(Sheet1!I1579&lt;&gt;Sheet1!AF1579,Sheet1!AG1579&lt;&gt;Sheet1!J1579),"有影响","-")</f>
        <v>-</v>
      </c>
      <c r="E1576" s="21" t="str">
        <f>IF(OR(Sheet1!N1579&lt;&gt;Sheet1!AH1579,Sheet1!AI1579&lt;&gt;Sheet1!O1579),"有影响","-")</f>
        <v>-</v>
      </c>
      <c r="F1576" s="21" t="str">
        <f>IF(OR(Sheet1!S1579&lt;&gt;Sheet1!AJ1579,Sheet1!AK1579&lt;&gt;Sheet1!T1579),"有影响","-")</f>
        <v>-</v>
      </c>
      <c r="G1576" s="21" t="str">
        <f>IF(OR(Sheet1!X1579&lt;&gt;Sheet1!AL1579,Sheet1!AM1579&lt;&gt;Sheet1!Y1579),"有影响","-")</f>
        <v>-</v>
      </c>
      <c r="H1576" s="21" t="str">
        <f>IF(OR(Sheet1!AC1579&lt;&gt;Sheet1!AN1579,Sheet1!AO1579&lt;&gt;Sheet1!AD1579),"有影响","-")</f>
        <v>-</v>
      </c>
      <c r="I1576" s="21" t="str">
        <f>IF(Sheet1!G1579=0,"出错","-")</f>
        <v>-</v>
      </c>
      <c r="J1576" s="21" t="str">
        <f>IF(AND(Sheet1!G1579=0,Sheet1!L1579&lt;&gt;0),"出错","-")</f>
        <v>-</v>
      </c>
      <c r="K1576" s="21" t="str">
        <f>IF(AND(Sheet1!G1579=0,Sheet1!L1579=0,Sheet1!Q1579&lt;&gt;0),"出错","-")</f>
        <v>-</v>
      </c>
      <c r="L1576" s="21" t="str">
        <f>IF(AND(Sheet1!G1579=0,Sheet1!L1579=0,Sheet1!Q1579=0,Sheet1!V1579&lt;&gt;0),"出错","-")</f>
        <v>-</v>
      </c>
      <c r="M1576" s="21" t="str">
        <f>IF(AND(Sheet1!G1579=0,Sheet1!L1579=0,Sheet1!Q1579=0,Sheet1!V1579=0,Sheet1!AA1579&lt;&gt;0),"出错","-")</f>
        <v>-</v>
      </c>
      <c r="N1576" s="21" t="str">
        <f>IFERROR(VLOOKUP(Sheet1!G1579,配置检查表!$Y:$Z,2,FALSE),"")</f>
        <v>精灵魂珠</v>
      </c>
      <c r="O1576" s="21" t="str">
        <f>IF(AND(Sheet1!I1579=Sheet1!J1579,Sheet1!J1579&lt;&gt;0),Sheet1!I1579,IF(AND(Sheet1!I1579&lt;&gt;Sheet1!J1579,Sheet1!J1579&lt;&gt;0),Sheet1!I1579&amp;"~"&amp;Sheet1!J1579,""))</f>
        <v>73~110</v>
      </c>
      <c r="P1576" s="21" t="str">
        <f>IFERROR(VLOOKUP(Sheet1!L1579,配置检查表!$Y:$Z,2,FALSE),"")</f>
        <v>星屑（值）</v>
      </c>
      <c r="Q1576" s="21" t="str">
        <f>IF(AND(Sheet1!N1579=Sheet1!O1579,Sheet1!O1579&lt;&gt;0),Sheet1!N1579,IF(AND(Sheet1!N1579&lt;&gt;Sheet1!O1579,Sheet1!O1579&lt;&gt;0),Sheet1!N1579&amp;"~"&amp;Sheet1!O1579,""))</f>
        <v>146~220</v>
      </c>
      <c r="R1576" s="21" t="str">
        <f>IFERROR(VLOOKUP(Sheet1!Q1579,配置检查表!$Y:$Z,2,FALSE),"")</f>
        <v/>
      </c>
      <c r="S1576" s="39" t="str">
        <f>IF(AND(Sheet1!S1783=Sheet1!T1783,Sheet1!T1783&lt;&gt;0),Sheet1!S1783,IF(AND(Sheet1!S1783&lt;&gt;Sheet1!T1783,Sheet1!T1783&lt;&gt;0),Sheet1!S1783&amp;"~"&amp;Sheet1!T1783,""))</f>
        <v/>
      </c>
      <c r="T1576" s="21" t="str">
        <f>IFERROR(VLOOKUP(Sheet1!V1579,配置检查表!$Y:$Z,2,FALSE),"")</f>
        <v/>
      </c>
      <c r="U1576" s="39" t="str">
        <f>IF(AND(Sheet1!X1783=Sheet1!Y1783,Sheet1!Y1783&lt;&gt;0),Sheet1!X1783,IF(AND(Sheet1!X1783&lt;&gt;Sheet1!Y1783,Sheet1!Y1783&lt;&gt;0),Sheet1!X1783&amp;"~"&amp;Sheet1!Y1783,""))</f>
        <v/>
      </c>
      <c r="V1576" s="21" t="str">
        <f>IFERROR(VLOOKUP(Sheet1!XAA,配置检查表!$Y:$Z,2,FALSE),"")</f>
        <v/>
      </c>
      <c r="W1576" s="21" t="str">
        <f>IF(AND(Sheet1!AC1783=Sheet1!AD1783,Sheet1!AD1783&lt;&gt;0),Sheet1!AC1783,IF(AND(Sheet1!AC1783&lt;&gt;Sheet1!AD1783,Sheet1!AD1783&lt;&gt;0),Sheet1!AC1783&amp;"~"&amp;Sheet1!AD1783,""))</f>
        <v/>
      </c>
    </row>
    <row r="1577" spans="1:23">
      <c r="A1577" s="3">
        <v>40159</v>
      </c>
      <c r="B1577" s="3" t="s">
        <v>2521</v>
      </c>
      <c r="C1577" s="3" t="s">
        <v>2522</v>
      </c>
      <c r="D1577" s="21" t="str">
        <f>IF(OR(Sheet1!I1580&lt;&gt;Sheet1!AF1580,Sheet1!AG1580&lt;&gt;Sheet1!J1580),"有影响","-")</f>
        <v>-</v>
      </c>
      <c r="E1577" s="21" t="str">
        <f>IF(OR(Sheet1!N1580&lt;&gt;Sheet1!AH1580,Sheet1!AI1580&lt;&gt;Sheet1!O1580),"有影响","-")</f>
        <v>-</v>
      </c>
      <c r="F1577" s="21" t="str">
        <f>IF(OR(Sheet1!S1580&lt;&gt;Sheet1!AJ1580,Sheet1!AK1580&lt;&gt;Sheet1!T1580),"有影响","-")</f>
        <v>-</v>
      </c>
      <c r="G1577" s="21" t="str">
        <f>IF(OR(Sheet1!X1580&lt;&gt;Sheet1!AL1580,Sheet1!AM1580&lt;&gt;Sheet1!Y1580),"有影响","-")</f>
        <v>-</v>
      </c>
      <c r="H1577" s="21" t="str">
        <f>IF(OR(Sheet1!AC1580&lt;&gt;Sheet1!AN1580,Sheet1!AO1580&lt;&gt;Sheet1!AD1580),"有影响","-")</f>
        <v>-</v>
      </c>
      <c r="I1577" s="21" t="str">
        <f>IF(Sheet1!G1580=0,"出错","-")</f>
        <v>-</v>
      </c>
      <c r="J1577" s="21" t="str">
        <f>IF(AND(Sheet1!G1580=0,Sheet1!L1580&lt;&gt;0),"出错","-")</f>
        <v>-</v>
      </c>
      <c r="K1577" s="21" t="str">
        <f>IF(AND(Sheet1!G1580=0,Sheet1!L1580=0,Sheet1!Q1580&lt;&gt;0),"出错","-")</f>
        <v>-</v>
      </c>
      <c r="L1577" s="21" t="str">
        <f>IF(AND(Sheet1!G1580=0,Sheet1!L1580=0,Sheet1!Q1580=0,Sheet1!V1580&lt;&gt;0),"出错","-")</f>
        <v>-</v>
      </c>
      <c r="M1577" s="21" t="str">
        <f>IF(AND(Sheet1!G1580=0,Sheet1!L1580=0,Sheet1!Q1580=0,Sheet1!V1580=0,Sheet1!AA1580&lt;&gt;0),"出错","-")</f>
        <v>-</v>
      </c>
      <c r="N1577" s="21" t="str">
        <f>IFERROR(VLOOKUP(Sheet1!G1580,配置检查表!$Y:$Z,2,FALSE),"")</f>
        <v>精灵魂珠</v>
      </c>
      <c r="O1577" s="21" t="str">
        <f>IF(AND(Sheet1!I1580=Sheet1!J1580,Sheet1!J1580&lt;&gt;0),Sheet1!I1580,IF(AND(Sheet1!I1580&lt;&gt;Sheet1!J1580,Sheet1!J1580&lt;&gt;0),Sheet1!I1580&amp;"~"&amp;Sheet1!J1580,""))</f>
        <v>79~118</v>
      </c>
      <c r="P1577" s="21" t="str">
        <f>IFERROR(VLOOKUP(Sheet1!L1580,配置检查表!$Y:$Z,2,FALSE),"")</f>
        <v>星屑（值）</v>
      </c>
      <c r="Q1577" s="21" t="str">
        <f>IF(AND(Sheet1!N1580=Sheet1!O1580,Sheet1!O1580&lt;&gt;0),Sheet1!N1580,IF(AND(Sheet1!N1580&lt;&gt;Sheet1!O1580,Sheet1!O1580&lt;&gt;0),Sheet1!N1580&amp;"~"&amp;Sheet1!O1580,""))</f>
        <v>158~236</v>
      </c>
      <c r="R1577" s="21" t="str">
        <f>IFERROR(VLOOKUP(Sheet1!Q1580,配置检查表!$Y:$Z,2,FALSE),"")</f>
        <v/>
      </c>
      <c r="S1577" s="39" t="str">
        <f>IF(AND(Sheet1!S1784=Sheet1!T1784,Sheet1!T1784&lt;&gt;0),Sheet1!S1784,IF(AND(Sheet1!S1784&lt;&gt;Sheet1!T1784,Sheet1!T1784&lt;&gt;0),Sheet1!S1784&amp;"~"&amp;Sheet1!T1784,""))</f>
        <v/>
      </c>
      <c r="T1577" s="21" t="str">
        <f>IFERROR(VLOOKUP(Sheet1!V1580,配置检查表!$Y:$Z,2,FALSE),"")</f>
        <v/>
      </c>
      <c r="U1577" s="39" t="str">
        <f>IF(AND(Sheet1!X1784=Sheet1!Y1784,Sheet1!Y1784&lt;&gt;0),Sheet1!X1784,IF(AND(Sheet1!X1784&lt;&gt;Sheet1!Y1784,Sheet1!Y1784&lt;&gt;0),Sheet1!X1784&amp;"~"&amp;Sheet1!Y1784,""))</f>
        <v/>
      </c>
      <c r="V1577" s="21" t="str">
        <f>IFERROR(VLOOKUP(Sheet1!XAA,配置检查表!$Y:$Z,2,FALSE),"")</f>
        <v/>
      </c>
      <c r="W1577" s="21" t="str">
        <f>IF(AND(Sheet1!AC1784=Sheet1!AD1784,Sheet1!AD1784&lt;&gt;0),Sheet1!AC1784,IF(AND(Sheet1!AC1784&lt;&gt;Sheet1!AD1784,Sheet1!AD1784&lt;&gt;0),Sheet1!AC1784&amp;"~"&amp;Sheet1!AD1784,""))</f>
        <v/>
      </c>
    </row>
    <row r="1578" spans="1:23">
      <c r="A1578" s="3">
        <v>40160</v>
      </c>
      <c r="B1578" s="3" t="s">
        <v>2521</v>
      </c>
      <c r="C1578" s="3" t="s">
        <v>2522</v>
      </c>
      <c r="D1578" s="21" t="str">
        <f>IF(OR(Sheet1!I1581&lt;&gt;Sheet1!AF1581,Sheet1!AG1581&lt;&gt;Sheet1!J1581),"有影响","-")</f>
        <v>-</v>
      </c>
      <c r="E1578" s="21" t="str">
        <f>IF(OR(Sheet1!N1581&lt;&gt;Sheet1!AH1581,Sheet1!AI1581&lt;&gt;Sheet1!O1581),"有影响","-")</f>
        <v>-</v>
      </c>
      <c r="F1578" s="21" t="str">
        <f>IF(OR(Sheet1!S1581&lt;&gt;Sheet1!AJ1581,Sheet1!AK1581&lt;&gt;Sheet1!T1581),"有影响","-")</f>
        <v>-</v>
      </c>
      <c r="G1578" s="21" t="str">
        <f>IF(OR(Sheet1!X1581&lt;&gt;Sheet1!AL1581,Sheet1!AM1581&lt;&gt;Sheet1!Y1581),"有影响","-")</f>
        <v>-</v>
      </c>
      <c r="H1578" s="21" t="str">
        <f>IF(OR(Sheet1!AC1581&lt;&gt;Sheet1!AN1581,Sheet1!AO1581&lt;&gt;Sheet1!AD1581),"有影响","-")</f>
        <v>-</v>
      </c>
      <c r="I1578" s="21" t="str">
        <f>IF(Sheet1!G1581=0,"出错","-")</f>
        <v>-</v>
      </c>
      <c r="J1578" s="21" t="str">
        <f>IF(AND(Sheet1!G1581=0,Sheet1!L1581&lt;&gt;0),"出错","-")</f>
        <v>-</v>
      </c>
      <c r="K1578" s="21" t="str">
        <f>IF(AND(Sheet1!G1581=0,Sheet1!L1581=0,Sheet1!Q1581&lt;&gt;0),"出错","-")</f>
        <v>-</v>
      </c>
      <c r="L1578" s="21" t="str">
        <f>IF(AND(Sheet1!G1581=0,Sheet1!L1581=0,Sheet1!Q1581=0,Sheet1!V1581&lt;&gt;0),"出错","-")</f>
        <v>-</v>
      </c>
      <c r="M1578" s="21" t="str">
        <f>IF(AND(Sheet1!G1581=0,Sheet1!L1581=0,Sheet1!Q1581=0,Sheet1!V1581=0,Sheet1!AA1581&lt;&gt;0),"出错","-")</f>
        <v>-</v>
      </c>
      <c r="N1578" s="21" t="str">
        <f>IFERROR(VLOOKUP(Sheet1!G1581,配置检查表!$Y:$Z,2,FALSE),"")</f>
        <v>精灵魂珠</v>
      </c>
      <c r="O1578" s="21" t="str">
        <f>IF(AND(Sheet1!I1581=Sheet1!J1581,Sheet1!J1581&lt;&gt;0),Sheet1!I1581,IF(AND(Sheet1!I1581&lt;&gt;Sheet1!J1581,Sheet1!J1581&lt;&gt;0),Sheet1!I1581&amp;"~"&amp;Sheet1!J1581,""))</f>
        <v>85~127</v>
      </c>
      <c r="P1578" s="21" t="str">
        <f>IFERROR(VLOOKUP(Sheet1!L1581,配置检查表!$Y:$Z,2,FALSE),"")</f>
        <v>星屑（值）</v>
      </c>
      <c r="Q1578" s="21" t="str">
        <f>IF(AND(Sheet1!N1581=Sheet1!O1581,Sheet1!O1581&lt;&gt;0),Sheet1!N1581,IF(AND(Sheet1!N1581&lt;&gt;Sheet1!O1581,Sheet1!O1581&lt;&gt;0),Sheet1!N1581&amp;"~"&amp;Sheet1!O1581,""))</f>
        <v>170~254</v>
      </c>
      <c r="R1578" s="21" t="str">
        <f>IFERROR(VLOOKUP(Sheet1!Q1581,配置检查表!$Y:$Z,2,FALSE),"")</f>
        <v/>
      </c>
      <c r="S1578" s="39" t="str">
        <f>IF(AND(Sheet1!S1785=Sheet1!T1785,Sheet1!T1785&lt;&gt;0),Sheet1!S1785,IF(AND(Sheet1!S1785&lt;&gt;Sheet1!T1785,Sheet1!T1785&lt;&gt;0),Sheet1!S1785&amp;"~"&amp;Sheet1!T1785,""))</f>
        <v/>
      </c>
      <c r="T1578" s="21" t="str">
        <f>IFERROR(VLOOKUP(Sheet1!V1581,配置检查表!$Y:$Z,2,FALSE),"")</f>
        <v/>
      </c>
      <c r="U1578" s="39" t="str">
        <f>IF(AND(Sheet1!X1785=Sheet1!Y1785,Sheet1!Y1785&lt;&gt;0),Sheet1!X1785,IF(AND(Sheet1!X1785&lt;&gt;Sheet1!Y1785,Sheet1!Y1785&lt;&gt;0),Sheet1!X1785&amp;"~"&amp;Sheet1!Y1785,""))</f>
        <v/>
      </c>
      <c r="V1578" s="21" t="str">
        <f>IFERROR(VLOOKUP(Sheet1!XAA,配置检查表!$Y:$Z,2,FALSE),"")</f>
        <v/>
      </c>
      <c r="W1578" s="21" t="str">
        <f>IF(AND(Sheet1!AC1785=Sheet1!AD1785,Sheet1!AD1785&lt;&gt;0),Sheet1!AC1785,IF(AND(Sheet1!AC1785&lt;&gt;Sheet1!AD1785,Sheet1!AD1785&lt;&gt;0),Sheet1!AC1785&amp;"~"&amp;Sheet1!AD1785,""))</f>
        <v/>
      </c>
    </row>
    <row r="1579" spans="1:23">
      <c r="A1579" s="3">
        <v>40161</v>
      </c>
      <c r="B1579" s="3" t="s">
        <v>2521</v>
      </c>
      <c r="C1579" s="3" t="s">
        <v>2522</v>
      </c>
      <c r="D1579" s="21" t="str">
        <f>IF(OR(Sheet1!I1582&lt;&gt;Sheet1!AF1582,Sheet1!AG1582&lt;&gt;Sheet1!J1582),"有影响","-")</f>
        <v>-</v>
      </c>
      <c r="E1579" s="21" t="str">
        <f>IF(OR(Sheet1!N1582&lt;&gt;Sheet1!AH1582,Sheet1!AI1582&lt;&gt;Sheet1!O1582),"有影响","-")</f>
        <v>-</v>
      </c>
      <c r="F1579" s="21" t="str">
        <f>IF(OR(Sheet1!S1582&lt;&gt;Sheet1!AJ1582,Sheet1!AK1582&lt;&gt;Sheet1!T1582),"有影响","-")</f>
        <v>-</v>
      </c>
      <c r="G1579" s="21" t="str">
        <f>IF(OR(Sheet1!X1582&lt;&gt;Sheet1!AL1582,Sheet1!AM1582&lt;&gt;Sheet1!Y1582),"有影响","-")</f>
        <v>-</v>
      </c>
      <c r="H1579" s="21" t="str">
        <f>IF(OR(Sheet1!AC1582&lt;&gt;Sheet1!AN1582,Sheet1!AO1582&lt;&gt;Sheet1!AD1582),"有影响","-")</f>
        <v>-</v>
      </c>
      <c r="I1579" s="21" t="str">
        <f>IF(Sheet1!G1582=0,"出错","-")</f>
        <v>-</v>
      </c>
      <c r="J1579" s="21" t="str">
        <f>IF(AND(Sheet1!G1582=0,Sheet1!L1582&lt;&gt;0),"出错","-")</f>
        <v>-</v>
      </c>
      <c r="K1579" s="21" t="str">
        <f>IF(AND(Sheet1!G1582=0,Sheet1!L1582=0,Sheet1!Q1582&lt;&gt;0),"出错","-")</f>
        <v>-</v>
      </c>
      <c r="L1579" s="21" t="str">
        <f>IF(AND(Sheet1!G1582=0,Sheet1!L1582=0,Sheet1!Q1582=0,Sheet1!V1582&lt;&gt;0),"出错","-")</f>
        <v>-</v>
      </c>
      <c r="M1579" s="21" t="str">
        <f>IF(AND(Sheet1!G1582=0,Sheet1!L1582=0,Sheet1!Q1582=0,Sheet1!V1582=0,Sheet1!AA1582&lt;&gt;0),"出错","-")</f>
        <v>-</v>
      </c>
      <c r="N1579" s="21" t="str">
        <f>IFERROR(VLOOKUP(Sheet1!G1582,配置检查表!$Y:$Z,2,FALSE),"")</f>
        <v>精灵魂珠</v>
      </c>
      <c r="O1579" s="21" t="str">
        <f>IF(AND(Sheet1!I1582=Sheet1!J1582,Sheet1!J1582&lt;&gt;0),Sheet1!I1582,IF(AND(Sheet1!I1582&lt;&gt;Sheet1!J1582,Sheet1!J1582&lt;&gt;0),Sheet1!I1582&amp;"~"&amp;Sheet1!J1582,""))</f>
        <v>68~101</v>
      </c>
      <c r="P1579" s="21" t="str">
        <f>IFERROR(VLOOKUP(Sheet1!L1582,配置检查表!$Y:$Z,2,FALSE),"")</f>
        <v>星屑（值）</v>
      </c>
      <c r="Q1579" s="21" t="str">
        <f>IF(AND(Sheet1!N1582=Sheet1!O1582,Sheet1!O1582&lt;&gt;0),Sheet1!N1582,IF(AND(Sheet1!N1582&lt;&gt;Sheet1!O1582,Sheet1!O1582&lt;&gt;0),Sheet1!N1582&amp;"~"&amp;Sheet1!O1582,""))</f>
        <v>136~202</v>
      </c>
      <c r="R1579" s="21" t="str">
        <f>IFERROR(VLOOKUP(Sheet1!Q1582,配置检查表!$Y:$Z,2,FALSE),"")</f>
        <v/>
      </c>
      <c r="S1579" s="39" t="str">
        <f>IF(AND(Sheet1!S1786=Sheet1!T1786,Sheet1!T1786&lt;&gt;0),Sheet1!S1786,IF(AND(Sheet1!S1786&lt;&gt;Sheet1!T1786,Sheet1!T1786&lt;&gt;0),Sheet1!S1786&amp;"~"&amp;Sheet1!T1786,""))</f>
        <v/>
      </c>
      <c r="T1579" s="21" t="str">
        <f>IFERROR(VLOOKUP(Sheet1!V1582,配置检查表!$Y:$Z,2,FALSE),"")</f>
        <v/>
      </c>
      <c r="U1579" s="39" t="str">
        <f>IF(AND(Sheet1!X1786=Sheet1!Y1786,Sheet1!Y1786&lt;&gt;0),Sheet1!X1786,IF(AND(Sheet1!X1786&lt;&gt;Sheet1!Y1786,Sheet1!Y1786&lt;&gt;0),Sheet1!X1786&amp;"~"&amp;Sheet1!Y1786,""))</f>
        <v/>
      </c>
      <c r="V1579" s="21" t="str">
        <f>IFERROR(VLOOKUP(Sheet1!XAA,配置检查表!$Y:$Z,2,FALSE),"")</f>
        <v/>
      </c>
      <c r="W1579" s="21" t="str">
        <f>IF(AND(Sheet1!AC1786=Sheet1!AD1786,Sheet1!AD1786&lt;&gt;0),Sheet1!AC1786,IF(AND(Sheet1!AC1786&lt;&gt;Sheet1!AD1786,Sheet1!AD1786&lt;&gt;0),Sheet1!AC1786&amp;"~"&amp;Sheet1!AD1786,""))</f>
        <v/>
      </c>
    </row>
    <row r="1580" spans="1:23">
      <c r="A1580" s="3">
        <v>40162</v>
      </c>
      <c r="B1580" s="3" t="s">
        <v>2521</v>
      </c>
      <c r="C1580" s="3" t="s">
        <v>2522</v>
      </c>
      <c r="D1580" s="21" t="str">
        <f>IF(OR(Sheet1!I1583&lt;&gt;Sheet1!AF1583,Sheet1!AG1583&lt;&gt;Sheet1!J1583),"有影响","-")</f>
        <v>-</v>
      </c>
      <c r="E1580" s="21" t="str">
        <f>IF(OR(Sheet1!N1583&lt;&gt;Sheet1!AH1583,Sheet1!AI1583&lt;&gt;Sheet1!O1583),"有影响","-")</f>
        <v>-</v>
      </c>
      <c r="F1580" s="21" t="str">
        <f>IF(OR(Sheet1!S1583&lt;&gt;Sheet1!AJ1583,Sheet1!AK1583&lt;&gt;Sheet1!T1583),"有影响","-")</f>
        <v>-</v>
      </c>
      <c r="G1580" s="21" t="str">
        <f>IF(OR(Sheet1!X1583&lt;&gt;Sheet1!AL1583,Sheet1!AM1583&lt;&gt;Sheet1!Y1583),"有影响","-")</f>
        <v>-</v>
      </c>
      <c r="H1580" s="21" t="str">
        <f>IF(OR(Sheet1!AC1583&lt;&gt;Sheet1!AN1583,Sheet1!AO1583&lt;&gt;Sheet1!AD1583),"有影响","-")</f>
        <v>-</v>
      </c>
      <c r="I1580" s="21" t="str">
        <f>IF(Sheet1!G1583=0,"出错","-")</f>
        <v>-</v>
      </c>
      <c r="J1580" s="21" t="str">
        <f>IF(AND(Sheet1!G1583=0,Sheet1!L1583&lt;&gt;0),"出错","-")</f>
        <v>-</v>
      </c>
      <c r="K1580" s="21" t="str">
        <f>IF(AND(Sheet1!G1583=0,Sheet1!L1583=0,Sheet1!Q1583&lt;&gt;0),"出错","-")</f>
        <v>-</v>
      </c>
      <c r="L1580" s="21" t="str">
        <f>IF(AND(Sheet1!G1583=0,Sheet1!L1583=0,Sheet1!Q1583=0,Sheet1!V1583&lt;&gt;0),"出错","-")</f>
        <v>-</v>
      </c>
      <c r="M1580" s="21" t="str">
        <f>IF(AND(Sheet1!G1583=0,Sheet1!L1583=0,Sheet1!Q1583=0,Sheet1!V1583=0,Sheet1!AA1583&lt;&gt;0),"出错","-")</f>
        <v>-</v>
      </c>
      <c r="N1580" s="21" t="str">
        <f>IFERROR(VLOOKUP(Sheet1!G1583,配置检查表!$Y:$Z,2,FALSE),"")</f>
        <v>精灵魂珠</v>
      </c>
      <c r="O1580" s="21" t="str">
        <f>IF(AND(Sheet1!I1583=Sheet1!J1583,Sheet1!J1583&lt;&gt;0),Sheet1!I1583,IF(AND(Sheet1!I1583&lt;&gt;Sheet1!J1583,Sheet1!J1583&lt;&gt;0),Sheet1!I1583&amp;"~"&amp;Sheet1!J1583,""))</f>
        <v>73~110</v>
      </c>
      <c r="P1580" s="21" t="str">
        <f>IFERROR(VLOOKUP(Sheet1!L1583,配置检查表!$Y:$Z,2,FALSE),"")</f>
        <v>星屑（值）</v>
      </c>
      <c r="Q1580" s="21" t="str">
        <f>IF(AND(Sheet1!N1583=Sheet1!O1583,Sheet1!O1583&lt;&gt;0),Sheet1!N1583,IF(AND(Sheet1!N1583&lt;&gt;Sheet1!O1583,Sheet1!O1583&lt;&gt;0),Sheet1!N1583&amp;"~"&amp;Sheet1!O1583,""))</f>
        <v>146~220</v>
      </c>
      <c r="R1580" s="21" t="str">
        <f>IFERROR(VLOOKUP(Sheet1!Q1583,配置检查表!$Y:$Z,2,FALSE),"")</f>
        <v/>
      </c>
      <c r="S1580" s="39" t="str">
        <f>IF(AND(Sheet1!S1787=Sheet1!T1787,Sheet1!T1787&lt;&gt;0),Sheet1!S1787,IF(AND(Sheet1!S1787&lt;&gt;Sheet1!T1787,Sheet1!T1787&lt;&gt;0),Sheet1!S1787&amp;"~"&amp;Sheet1!T1787,""))</f>
        <v/>
      </c>
      <c r="T1580" s="21" t="str">
        <f>IFERROR(VLOOKUP(Sheet1!V1583,配置检查表!$Y:$Z,2,FALSE),"")</f>
        <v/>
      </c>
      <c r="U1580" s="39" t="str">
        <f>IF(AND(Sheet1!X1787=Sheet1!Y1787,Sheet1!Y1787&lt;&gt;0),Sheet1!X1787,IF(AND(Sheet1!X1787&lt;&gt;Sheet1!Y1787,Sheet1!Y1787&lt;&gt;0),Sheet1!X1787&amp;"~"&amp;Sheet1!Y1787,""))</f>
        <v/>
      </c>
      <c r="V1580" s="21" t="str">
        <f>IFERROR(VLOOKUP(Sheet1!XAA,配置检查表!$Y:$Z,2,FALSE),"")</f>
        <v/>
      </c>
      <c r="W1580" s="21" t="str">
        <f>IF(AND(Sheet1!AC1787=Sheet1!AD1787,Sheet1!AD1787&lt;&gt;0),Sheet1!AC1787,IF(AND(Sheet1!AC1787&lt;&gt;Sheet1!AD1787,Sheet1!AD1787&lt;&gt;0),Sheet1!AC1787&amp;"~"&amp;Sheet1!AD1787,""))</f>
        <v/>
      </c>
    </row>
    <row r="1581" spans="1:23">
      <c r="A1581" s="3">
        <v>40163</v>
      </c>
      <c r="B1581" s="3" t="s">
        <v>2521</v>
      </c>
      <c r="C1581" s="3" t="s">
        <v>2522</v>
      </c>
      <c r="D1581" s="21" t="str">
        <f>IF(OR(Sheet1!I1584&lt;&gt;Sheet1!AF1584,Sheet1!AG1584&lt;&gt;Sheet1!J1584),"有影响","-")</f>
        <v>-</v>
      </c>
      <c r="E1581" s="21" t="str">
        <f>IF(OR(Sheet1!N1584&lt;&gt;Sheet1!AH1584,Sheet1!AI1584&lt;&gt;Sheet1!O1584),"有影响","-")</f>
        <v>-</v>
      </c>
      <c r="F1581" s="21" t="str">
        <f>IF(OR(Sheet1!S1584&lt;&gt;Sheet1!AJ1584,Sheet1!AK1584&lt;&gt;Sheet1!T1584),"有影响","-")</f>
        <v>-</v>
      </c>
      <c r="G1581" s="21" t="str">
        <f>IF(OR(Sheet1!X1584&lt;&gt;Sheet1!AL1584,Sheet1!AM1584&lt;&gt;Sheet1!Y1584),"有影响","-")</f>
        <v>-</v>
      </c>
      <c r="H1581" s="21" t="str">
        <f>IF(OR(Sheet1!AC1584&lt;&gt;Sheet1!AN1584,Sheet1!AO1584&lt;&gt;Sheet1!AD1584),"有影响","-")</f>
        <v>-</v>
      </c>
      <c r="I1581" s="21" t="str">
        <f>IF(Sheet1!G1584=0,"出错","-")</f>
        <v>-</v>
      </c>
      <c r="J1581" s="21" t="str">
        <f>IF(AND(Sheet1!G1584=0,Sheet1!L1584&lt;&gt;0),"出错","-")</f>
        <v>-</v>
      </c>
      <c r="K1581" s="21" t="str">
        <f>IF(AND(Sheet1!G1584=0,Sheet1!L1584=0,Sheet1!Q1584&lt;&gt;0),"出错","-")</f>
        <v>-</v>
      </c>
      <c r="L1581" s="21" t="str">
        <f>IF(AND(Sheet1!G1584=0,Sheet1!L1584=0,Sheet1!Q1584=0,Sheet1!V1584&lt;&gt;0),"出错","-")</f>
        <v>-</v>
      </c>
      <c r="M1581" s="21" t="str">
        <f>IF(AND(Sheet1!G1584=0,Sheet1!L1584=0,Sheet1!Q1584=0,Sheet1!V1584=0,Sheet1!AA1584&lt;&gt;0),"出错","-")</f>
        <v>-</v>
      </c>
      <c r="N1581" s="21" t="str">
        <f>IFERROR(VLOOKUP(Sheet1!G1584,配置检查表!$Y:$Z,2,FALSE),"")</f>
        <v>精灵魂珠</v>
      </c>
      <c r="O1581" s="21" t="str">
        <f>IF(AND(Sheet1!I1584=Sheet1!J1584,Sheet1!J1584&lt;&gt;0),Sheet1!I1584,IF(AND(Sheet1!I1584&lt;&gt;Sheet1!J1584,Sheet1!J1584&lt;&gt;0),Sheet1!I1584&amp;"~"&amp;Sheet1!J1584,""))</f>
        <v>79~118</v>
      </c>
      <c r="P1581" s="21" t="str">
        <f>IFERROR(VLOOKUP(Sheet1!L1584,配置检查表!$Y:$Z,2,FALSE),"")</f>
        <v>星屑（值）</v>
      </c>
      <c r="Q1581" s="21" t="str">
        <f>IF(AND(Sheet1!N1584=Sheet1!O1584,Sheet1!O1584&lt;&gt;0),Sheet1!N1584,IF(AND(Sheet1!N1584&lt;&gt;Sheet1!O1584,Sheet1!O1584&lt;&gt;0),Sheet1!N1584&amp;"~"&amp;Sheet1!O1584,""))</f>
        <v>158~236</v>
      </c>
      <c r="R1581" s="21" t="str">
        <f>IFERROR(VLOOKUP(Sheet1!Q1584,配置检查表!$Y:$Z,2,FALSE),"")</f>
        <v/>
      </c>
      <c r="S1581" s="39" t="str">
        <f>IF(AND(Sheet1!S1788=Sheet1!T1788,Sheet1!T1788&lt;&gt;0),Sheet1!S1788,IF(AND(Sheet1!S1788&lt;&gt;Sheet1!T1788,Sheet1!T1788&lt;&gt;0),Sheet1!S1788&amp;"~"&amp;Sheet1!T1788,""))</f>
        <v/>
      </c>
      <c r="T1581" s="21" t="str">
        <f>IFERROR(VLOOKUP(Sheet1!V1584,配置检查表!$Y:$Z,2,FALSE),"")</f>
        <v/>
      </c>
      <c r="U1581" s="39" t="str">
        <f>IF(AND(Sheet1!X1788=Sheet1!Y1788,Sheet1!Y1788&lt;&gt;0),Sheet1!X1788,IF(AND(Sheet1!X1788&lt;&gt;Sheet1!Y1788,Sheet1!Y1788&lt;&gt;0),Sheet1!X1788&amp;"~"&amp;Sheet1!Y1788,""))</f>
        <v/>
      </c>
      <c r="V1581" s="21" t="str">
        <f>IFERROR(VLOOKUP(Sheet1!XAA,配置检查表!$Y:$Z,2,FALSE),"")</f>
        <v/>
      </c>
      <c r="W1581" s="21" t="str">
        <f>IF(AND(Sheet1!AC1788=Sheet1!AD1788,Sheet1!AD1788&lt;&gt;0),Sheet1!AC1788,IF(AND(Sheet1!AC1788&lt;&gt;Sheet1!AD1788,Sheet1!AD1788&lt;&gt;0),Sheet1!AC1788&amp;"~"&amp;Sheet1!AD1788,""))</f>
        <v/>
      </c>
    </row>
    <row r="1582" spans="1:23">
      <c r="A1582" s="3">
        <v>40164</v>
      </c>
      <c r="B1582" s="3" t="s">
        <v>2521</v>
      </c>
      <c r="C1582" s="3" t="s">
        <v>2522</v>
      </c>
      <c r="D1582" s="21" t="str">
        <f>IF(OR(Sheet1!I1585&lt;&gt;Sheet1!AF1585,Sheet1!AG1585&lt;&gt;Sheet1!J1585),"有影响","-")</f>
        <v>-</v>
      </c>
      <c r="E1582" s="21" t="str">
        <f>IF(OR(Sheet1!N1585&lt;&gt;Sheet1!AH1585,Sheet1!AI1585&lt;&gt;Sheet1!O1585),"有影响","-")</f>
        <v>-</v>
      </c>
      <c r="F1582" s="21" t="str">
        <f>IF(OR(Sheet1!S1585&lt;&gt;Sheet1!AJ1585,Sheet1!AK1585&lt;&gt;Sheet1!T1585),"有影响","-")</f>
        <v>-</v>
      </c>
      <c r="G1582" s="21" t="str">
        <f>IF(OR(Sheet1!X1585&lt;&gt;Sheet1!AL1585,Sheet1!AM1585&lt;&gt;Sheet1!Y1585),"有影响","-")</f>
        <v>-</v>
      </c>
      <c r="H1582" s="21" t="str">
        <f>IF(OR(Sheet1!AC1585&lt;&gt;Sheet1!AN1585,Sheet1!AO1585&lt;&gt;Sheet1!AD1585),"有影响","-")</f>
        <v>-</v>
      </c>
      <c r="I1582" s="21" t="str">
        <f>IF(Sheet1!G1585=0,"出错","-")</f>
        <v>-</v>
      </c>
      <c r="J1582" s="21" t="str">
        <f>IF(AND(Sheet1!G1585=0,Sheet1!L1585&lt;&gt;0),"出错","-")</f>
        <v>-</v>
      </c>
      <c r="K1582" s="21" t="str">
        <f>IF(AND(Sheet1!G1585=0,Sheet1!L1585=0,Sheet1!Q1585&lt;&gt;0),"出错","-")</f>
        <v>-</v>
      </c>
      <c r="L1582" s="21" t="str">
        <f>IF(AND(Sheet1!G1585=0,Sheet1!L1585=0,Sheet1!Q1585=0,Sheet1!V1585&lt;&gt;0),"出错","-")</f>
        <v>-</v>
      </c>
      <c r="M1582" s="21" t="str">
        <f>IF(AND(Sheet1!G1585=0,Sheet1!L1585=0,Sheet1!Q1585=0,Sheet1!V1585=0,Sheet1!AA1585&lt;&gt;0),"出错","-")</f>
        <v>-</v>
      </c>
      <c r="N1582" s="21" t="str">
        <f>IFERROR(VLOOKUP(Sheet1!G1585,配置检查表!$Y:$Z,2,FALSE),"")</f>
        <v>精灵魂珠</v>
      </c>
      <c r="O1582" s="21" t="str">
        <f>IF(AND(Sheet1!I1585=Sheet1!J1585,Sheet1!J1585&lt;&gt;0),Sheet1!I1585,IF(AND(Sheet1!I1585&lt;&gt;Sheet1!J1585,Sheet1!J1585&lt;&gt;0),Sheet1!I1585&amp;"~"&amp;Sheet1!J1585,""))</f>
        <v>85~127</v>
      </c>
      <c r="P1582" s="21" t="str">
        <f>IFERROR(VLOOKUP(Sheet1!L1585,配置检查表!$Y:$Z,2,FALSE),"")</f>
        <v>星屑（值）</v>
      </c>
      <c r="Q1582" s="21" t="str">
        <f>IF(AND(Sheet1!N1585=Sheet1!O1585,Sheet1!O1585&lt;&gt;0),Sheet1!N1585,IF(AND(Sheet1!N1585&lt;&gt;Sheet1!O1585,Sheet1!O1585&lt;&gt;0),Sheet1!N1585&amp;"~"&amp;Sheet1!O1585,""))</f>
        <v>170~254</v>
      </c>
      <c r="R1582" s="21" t="str">
        <f>IFERROR(VLOOKUP(Sheet1!Q1585,配置检查表!$Y:$Z,2,FALSE),"")</f>
        <v/>
      </c>
      <c r="S1582" s="39" t="str">
        <f>IF(AND(Sheet1!S1789=Sheet1!T1789,Sheet1!T1789&lt;&gt;0),Sheet1!S1789,IF(AND(Sheet1!S1789&lt;&gt;Sheet1!T1789,Sheet1!T1789&lt;&gt;0),Sheet1!S1789&amp;"~"&amp;Sheet1!T1789,""))</f>
        <v/>
      </c>
      <c r="T1582" s="21" t="str">
        <f>IFERROR(VLOOKUP(Sheet1!V1585,配置检查表!$Y:$Z,2,FALSE),"")</f>
        <v/>
      </c>
      <c r="U1582" s="39" t="str">
        <f>IF(AND(Sheet1!X1789=Sheet1!Y1789,Sheet1!Y1789&lt;&gt;0),Sheet1!X1789,IF(AND(Sheet1!X1789&lt;&gt;Sheet1!Y1789,Sheet1!Y1789&lt;&gt;0),Sheet1!X1789&amp;"~"&amp;Sheet1!Y1789,""))</f>
        <v/>
      </c>
      <c r="V1582" s="21" t="str">
        <f>IFERROR(VLOOKUP(Sheet1!XAA,配置检查表!$Y:$Z,2,FALSE),"")</f>
        <v/>
      </c>
      <c r="W1582" s="21" t="str">
        <f>IF(AND(Sheet1!AC1789=Sheet1!AD1789,Sheet1!AD1789&lt;&gt;0),Sheet1!AC1789,IF(AND(Sheet1!AC1789&lt;&gt;Sheet1!AD1789,Sheet1!AD1789&lt;&gt;0),Sheet1!AC1789&amp;"~"&amp;Sheet1!AD1789,""))</f>
        <v/>
      </c>
    </row>
    <row r="1583" spans="1:23">
      <c r="A1583" s="3">
        <v>40165</v>
      </c>
      <c r="B1583" s="3" t="s">
        <v>2521</v>
      </c>
      <c r="C1583" s="3" t="s">
        <v>2522</v>
      </c>
      <c r="D1583" s="21" t="str">
        <f>IF(OR(Sheet1!I1586&lt;&gt;Sheet1!AF1586,Sheet1!AG1586&lt;&gt;Sheet1!J1586),"有影响","-")</f>
        <v>-</v>
      </c>
      <c r="E1583" s="21" t="str">
        <f>IF(OR(Sheet1!N1586&lt;&gt;Sheet1!AH1586,Sheet1!AI1586&lt;&gt;Sheet1!O1586),"有影响","-")</f>
        <v>-</v>
      </c>
      <c r="F1583" s="21" t="str">
        <f>IF(OR(Sheet1!S1586&lt;&gt;Sheet1!AJ1586,Sheet1!AK1586&lt;&gt;Sheet1!T1586),"有影响","-")</f>
        <v>-</v>
      </c>
      <c r="G1583" s="21" t="str">
        <f>IF(OR(Sheet1!X1586&lt;&gt;Sheet1!AL1586,Sheet1!AM1586&lt;&gt;Sheet1!Y1586),"有影响","-")</f>
        <v>-</v>
      </c>
      <c r="H1583" s="21" t="str">
        <f>IF(OR(Sheet1!AC1586&lt;&gt;Sheet1!AN1586,Sheet1!AO1586&lt;&gt;Sheet1!AD1586),"有影响","-")</f>
        <v>-</v>
      </c>
      <c r="I1583" s="21" t="str">
        <f>IF(Sheet1!G1586=0,"出错","-")</f>
        <v>-</v>
      </c>
      <c r="J1583" s="21" t="str">
        <f>IF(AND(Sheet1!G1586=0,Sheet1!L1586&lt;&gt;0),"出错","-")</f>
        <v>-</v>
      </c>
      <c r="K1583" s="21" t="str">
        <f>IF(AND(Sheet1!G1586=0,Sheet1!L1586=0,Sheet1!Q1586&lt;&gt;0),"出错","-")</f>
        <v>-</v>
      </c>
      <c r="L1583" s="21" t="str">
        <f>IF(AND(Sheet1!G1586=0,Sheet1!L1586=0,Sheet1!Q1586=0,Sheet1!V1586&lt;&gt;0),"出错","-")</f>
        <v>-</v>
      </c>
      <c r="M1583" s="21" t="str">
        <f>IF(AND(Sheet1!G1586=0,Sheet1!L1586=0,Sheet1!Q1586=0,Sheet1!V1586=0,Sheet1!AA1586&lt;&gt;0),"出错","-")</f>
        <v>-</v>
      </c>
      <c r="N1583" s="21" t="str">
        <f>IFERROR(VLOOKUP(Sheet1!G1586,配置检查表!$Y:$Z,2,FALSE),"")</f>
        <v>精灵魂珠</v>
      </c>
      <c r="O1583" s="21" t="str">
        <f>IF(AND(Sheet1!I1586=Sheet1!J1586,Sheet1!J1586&lt;&gt;0),Sheet1!I1586,IF(AND(Sheet1!I1586&lt;&gt;Sheet1!J1586,Sheet1!J1586&lt;&gt;0),Sheet1!I1586&amp;"~"&amp;Sheet1!J1586,""))</f>
        <v>68~101</v>
      </c>
      <c r="P1583" s="21" t="str">
        <f>IFERROR(VLOOKUP(Sheet1!L1586,配置检查表!$Y:$Z,2,FALSE),"")</f>
        <v>星屑（值）</v>
      </c>
      <c r="Q1583" s="21" t="str">
        <f>IF(AND(Sheet1!N1586=Sheet1!O1586,Sheet1!O1586&lt;&gt;0),Sheet1!N1586,IF(AND(Sheet1!N1586&lt;&gt;Sheet1!O1586,Sheet1!O1586&lt;&gt;0),Sheet1!N1586&amp;"~"&amp;Sheet1!O1586,""))</f>
        <v>136~202</v>
      </c>
      <c r="R1583" s="21" t="str">
        <f>IFERROR(VLOOKUP(Sheet1!Q1586,配置检查表!$Y:$Z,2,FALSE),"")</f>
        <v/>
      </c>
      <c r="S1583" s="39" t="str">
        <f>IF(AND(Sheet1!S1790=Sheet1!T1790,Sheet1!T1790&lt;&gt;0),Sheet1!S1790,IF(AND(Sheet1!S1790&lt;&gt;Sheet1!T1790,Sheet1!T1790&lt;&gt;0),Sheet1!S1790&amp;"~"&amp;Sheet1!T1790,""))</f>
        <v/>
      </c>
      <c r="T1583" s="21" t="str">
        <f>IFERROR(VLOOKUP(Sheet1!V1586,配置检查表!$Y:$Z,2,FALSE),"")</f>
        <v/>
      </c>
      <c r="U1583" s="39" t="str">
        <f>IF(AND(Sheet1!X1790=Sheet1!Y1790,Sheet1!Y1790&lt;&gt;0),Sheet1!X1790,IF(AND(Sheet1!X1790&lt;&gt;Sheet1!Y1790,Sheet1!Y1790&lt;&gt;0),Sheet1!X1790&amp;"~"&amp;Sheet1!Y1790,""))</f>
        <v/>
      </c>
      <c r="V1583" s="21" t="str">
        <f>IFERROR(VLOOKUP(Sheet1!XAA,配置检查表!$Y:$Z,2,FALSE),"")</f>
        <v/>
      </c>
      <c r="W1583" s="21" t="str">
        <f>IF(AND(Sheet1!AC1790=Sheet1!AD1790,Sheet1!AD1790&lt;&gt;0),Sheet1!AC1790,IF(AND(Sheet1!AC1790&lt;&gt;Sheet1!AD1790,Sheet1!AD1790&lt;&gt;0),Sheet1!AC1790&amp;"~"&amp;Sheet1!AD1790,""))</f>
        <v/>
      </c>
    </row>
    <row r="1584" spans="1:23">
      <c r="A1584" s="3">
        <v>40166</v>
      </c>
      <c r="B1584" s="3" t="s">
        <v>2521</v>
      </c>
      <c r="C1584" s="3" t="s">
        <v>2522</v>
      </c>
      <c r="D1584" s="21" t="str">
        <f>IF(OR(Sheet1!I1587&lt;&gt;Sheet1!AF1587,Sheet1!AG1587&lt;&gt;Sheet1!J1587),"有影响","-")</f>
        <v>-</v>
      </c>
      <c r="E1584" s="21" t="str">
        <f>IF(OR(Sheet1!N1587&lt;&gt;Sheet1!AH1587,Sheet1!AI1587&lt;&gt;Sheet1!O1587),"有影响","-")</f>
        <v>-</v>
      </c>
      <c r="F1584" s="21" t="str">
        <f>IF(OR(Sheet1!S1587&lt;&gt;Sheet1!AJ1587,Sheet1!AK1587&lt;&gt;Sheet1!T1587),"有影响","-")</f>
        <v>-</v>
      </c>
      <c r="G1584" s="21" t="str">
        <f>IF(OR(Sheet1!X1587&lt;&gt;Sheet1!AL1587,Sheet1!AM1587&lt;&gt;Sheet1!Y1587),"有影响","-")</f>
        <v>-</v>
      </c>
      <c r="H1584" s="21" t="str">
        <f>IF(OR(Sheet1!AC1587&lt;&gt;Sheet1!AN1587,Sheet1!AO1587&lt;&gt;Sheet1!AD1587),"有影响","-")</f>
        <v>-</v>
      </c>
      <c r="I1584" s="21" t="str">
        <f>IF(Sheet1!G1587=0,"出错","-")</f>
        <v>-</v>
      </c>
      <c r="J1584" s="21" t="str">
        <f>IF(AND(Sheet1!G1587=0,Sheet1!L1587&lt;&gt;0),"出错","-")</f>
        <v>-</v>
      </c>
      <c r="K1584" s="21" t="str">
        <f>IF(AND(Sheet1!G1587=0,Sheet1!L1587=0,Sheet1!Q1587&lt;&gt;0),"出错","-")</f>
        <v>-</v>
      </c>
      <c r="L1584" s="21" t="str">
        <f>IF(AND(Sheet1!G1587=0,Sheet1!L1587=0,Sheet1!Q1587=0,Sheet1!V1587&lt;&gt;0),"出错","-")</f>
        <v>-</v>
      </c>
      <c r="M1584" s="21" t="str">
        <f>IF(AND(Sheet1!G1587=0,Sheet1!L1587=0,Sheet1!Q1587=0,Sheet1!V1587=0,Sheet1!AA1587&lt;&gt;0),"出错","-")</f>
        <v>-</v>
      </c>
      <c r="N1584" s="21" t="str">
        <f>IFERROR(VLOOKUP(Sheet1!G1587,配置检查表!$Y:$Z,2,FALSE),"")</f>
        <v>精灵魂珠</v>
      </c>
      <c r="O1584" s="21" t="str">
        <f>IF(AND(Sheet1!I1587=Sheet1!J1587,Sheet1!J1587&lt;&gt;0),Sheet1!I1587,IF(AND(Sheet1!I1587&lt;&gt;Sheet1!J1587,Sheet1!J1587&lt;&gt;0),Sheet1!I1587&amp;"~"&amp;Sheet1!J1587,""))</f>
        <v>73~110</v>
      </c>
      <c r="P1584" s="21" t="str">
        <f>IFERROR(VLOOKUP(Sheet1!L1587,配置检查表!$Y:$Z,2,FALSE),"")</f>
        <v>星屑（值）</v>
      </c>
      <c r="Q1584" s="21" t="str">
        <f>IF(AND(Sheet1!N1587=Sheet1!O1587,Sheet1!O1587&lt;&gt;0),Sheet1!N1587,IF(AND(Sheet1!N1587&lt;&gt;Sheet1!O1587,Sheet1!O1587&lt;&gt;0),Sheet1!N1587&amp;"~"&amp;Sheet1!O1587,""))</f>
        <v>146~220</v>
      </c>
      <c r="R1584" s="21" t="str">
        <f>IFERROR(VLOOKUP(Sheet1!Q1587,配置检查表!$Y:$Z,2,FALSE),"")</f>
        <v/>
      </c>
      <c r="S1584" s="39" t="str">
        <f>IF(AND(Sheet1!S1791=Sheet1!T1791,Sheet1!T1791&lt;&gt;0),Sheet1!S1791,IF(AND(Sheet1!S1791&lt;&gt;Sheet1!T1791,Sheet1!T1791&lt;&gt;0),Sheet1!S1791&amp;"~"&amp;Sheet1!T1791,""))</f>
        <v/>
      </c>
      <c r="T1584" s="21" t="str">
        <f>IFERROR(VLOOKUP(Sheet1!V1587,配置检查表!$Y:$Z,2,FALSE),"")</f>
        <v/>
      </c>
      <c r="U1584" s="39" t="str">
        <f>IF(AND(Sheet1!X1791=Sheet1!Y1791,Sheet1!Y1791&lt;&gt;0),Sheet1!X1791,IF(AND(Sheet1!X1791&lt;&gt;Sheet1!Y1791,Sheet1!Y1791&lt;&gt;0),Sheet1!X1791&amp;"~"&amp;Sheet1!Y1791,""))</f>
        <v/>
      </c>
      <c r="V1584" s="21" t="str">
        <f>IFERROR(VLOOKUP(Sheet1!XAA,配置检查表!$Y:$Z,2,FALSE),"")</f>
        <v/>
      </c>
      <c r="W1584" s="21" t="str">
        <f>IF(AND(Sheet1!AC1791=Sheet1!AD1791,Sheet1!AD1791&lt;&gt;0),Sheet1!AC1791,IF(AND(Sheet1!AC1791&lt;&gt;Sheet1!AD1791,Sheet1!AD1791&lt;&gt;0),Sheet1!AC1791&amp;"~"&amp;Sheet1!AD1791,""))</f>
        <v/>
      </c>
    </row>
    <row r="1585" spans="1:23">
      <c r="A1585" s="3">
        <v>40167</v>
      </c>
      <c r="B1585" s="3" t="s">
        <v>2521</v>
      </c>
      <c r="C1585" s="3" t="s">
        <v>2522</v>
      </c>
      <c r="D1585" s="21" t="str">
        <f>IF(OR(Sheet1!I1588&lt;&gt;Sheet1!AF1588,Sheet1!AG1588&lt;&gt;Sheet1!J1588),"有影响","-")</f>
        <v>-</v>
      </c>
      <c r="E1585" s="21" t="str">
        <f>IF(OR(Sheet1!N1588&lt;&gt;Sheet1!AH1588,Sheet1!AI1588&lt;&gt;Sheet1!O1588),"有影响","-")</f>
        <v>-</v>
      </c>
      <c r="F1585" s="21" t="str">
        <f>IF(OR(Sheet1!S1588&lt;&gt;Sheet1!AJ1588,Sheet1!AK1588&lt;&gt;Sheet1!T1588),"有影响","-")</f>
        <v>-</v>
      </c>
      <c r="G1585" s="21" t="str">
        <f>IF(OR(Sheet1!X1588&lt;&gt;Sheet1!AL1588,Sheet1!AM1588&lt;&gt;Sheet1!Y1588),"有影响","-")</f>
        <v>-</v>
      </c>
      <c r="H1585" s="21" t="str">
        <f>IF(OR(Sheet1!AC1588&lt;&gt;Sheet1!AN1588,Sheet1!AO1588&lt;&gt;Sheet1!AD1588),"有影响","-")</f>
        <v>-</v>
      </c>
      <c r="I1585" s="21" t="str">
        <f>IF(Sheet1!G1588=0,"出错","-")</f>
        <v>-</v>
      </c>
      <c r="J1585" s="21" t="str">
        <f>IF(AND(Sheet1!G1588=0,Sheet1!L1588&lt;&gt;0),"出错","-")</f>
        <v>-</v>
      </c>
      <c r="K1585" s="21" t="str">
        <f>IF(AND(Sheet1!G1588=0,Sheet1!L1588=0,Sheet1!Q1588&lt;&gt;0),"出错","-")</f>
        <v>-</v>
      </c>
      <c r="L1585" s="21" t="str">
        <f>IF(AND(Sheet1!G1588=0,Sheet1!L1588=0,Sheet1!Q1588=0,Sheet1!V1588&lt;&gt;0),"出错","-")</f>
        <v>-</v>
      </c>
      <c r="M1585" s="21" t="str">
        <f>IF(AND(Sheet1!G1588=0,Sheet1!L1588=0,Sheet1!Q1588=0,Sheet1!V1588=0,Sheet1!AA1588&lt;&gt;0),"出错","-")</f>
        <v>-</v>
      </c>
      <c r="N1585" s="21" t="str">
        <f>IFERROR(VLOOKUP(Sheet1!G1588,配置检查表!$Y:$Z,2,FALSE),"")</f>
        <v>精灵魂珠</v>
      </c>
      <c r="O1585" s="21" t="str">
        <f>IF(AND(Sheet1!I1588=Sheet1!J1588,Sheet1!J1588&lt;&gt;0),Sheet1!I1588,IF(AND(Sheet1!I1588&lt;&gt;Sheet1!J1588,Sheet1!J1588&lt;&gt;0),Sheet1!I1588&amp;"~"&amp;Sheet1!J1588,""))</f>
        <v>79~118</v>
      </c>
      <c r="P1585" s="21" t="str">
        <f>IFERROR(VLOOKUP(Sheet1!L1588,配置检查表!$Y:$Z,2,FALSE),"")</f>
        <v>星屑（值）</v>
      </c>
      <c r="Q1585" s="21" t="str">
        <f>IF(AND(Sheet1!N1588=Sheet1!O1588,Sheet1!O1588&lt;&gt;0),Sheet1!N1588,IF(AND(Sheet1!N1588&lt;&gt;Sheet1!O1588,Sheet1!O1588&lt;&gt;0),Sheet1!N1588&amp;"~"&amp;Sheet1!O1588,""))</f>
        <v>158~236</v>
      </c>
      <c r="R1585" s="21" t="str">
        <f>IFERROR(VLOOKUP(Sheet1!Q1588,配置检查表!$Y:$Z,2,FALSE),"")</f>
        <v/>
      </c>
      <c r="S1585" s="39" t="str">
        <f>IF(AND(Sheet1!S1792=Sheet1!T1792,Sheet1!T1792&lt;&gt;0),Sheet1!S1792,IF(AND(Sheet1!S1792&lt;&gt;Sheet1!T1792,Sheet1!T1792&lt;&gt;0),Sheet1!S1792&amp;"~"&amp;Sheet1!T1792,""))</f>
        <v/>
      </c>
      <c r="T1585" s="21" t="str">
        <f>IFERROR(VLOOKUP(Sheet1!V1588,配置检查表!$Y:$Z,2,FALSE),"")</f>
        <v/>
      </c>
      <c r="U1585" s="39" t="str">
        <f>IF(AND(Sheet1!X1792=Sheet1!Y1792,Sheet1!Y1792&lt;&gt;0),Sheet1!X1792,IF(AND(Sheet1!X1792&lt;&gt;Sheet1!Y1792,Sheet1!Y1792&lt;&gt;0),Sheet1!X1792&amp;"~"&amp;Sheet1!Y1792,""))</f>
        <v/>
      </c>
      <c r="V1585" s="21" t="str">
        <f>IFERROR(VLOOKUP(Sheet1!XAA,配置检查表!$Y:$Z,2,FALSE),"")</f>
        <v/>
      </c>
      <c r="W1585" s="21" t="str">
        <f>IF(AND(Sheet1!AC1792=Sheet1!AD1792,Sheet1!AD1792&lt;&gt;0),Sheet1!AC1792,IF(AND(Sheet1!AC1792&lt;&gt;Sheet1!AD1792,Sheet1!AD1792&lt;&gt;0),Sheet1!AC1792&amp;"~"&amp;Sheet1!AD1792,""))</f>
        <v/>
      </c>
    </row>
    <row r="1586" spans="1:23">
      <c r="A1586" s="3">
        <v>40168</v>
      </c>
      <c r="B1586" s="3" t="s">
        <v>2521</v>
      </c>
      <c r="C1586" s="3" t="s">
        <v>2522</v>
      </c>
      <c r="D1586" s="21" t="str">
        <f>IF(OR(Sheet1!I1589&lt;&gt;Sheet1!AF1589,Sheet1!AG1589&lt;&gt;Sheet1!J1589),"有影响","-")</f>
        <v>-</v>
      </c>
      <c r="E1586" s="21" t="str">
        <f>IF(OR(Sheet1!N1589&lt;&gt;Sheet1!AH1589,Sheet1!AI1589&lt;&gt;Sheet1!O1589),"有影响","-")</f>
        <v>-</v>
      </c>
      <c r="F1586" s="21" t="str">
        <f>IF(OR(Sheet1!S1589&lt;&gt;Sheet1!AJ1589,Sheet1!AK1589&lt;&gt;Sheet1!T1589),"有影响","-")</f>
        <v>-</v>
      </c>
      <c r="G1586" s="21" t="str">
        <f>IF(OR(Sheet1!X1589&lt;&gt;Sheet1!AL1589,Sheet1!AM1589&lt;&gt;Sheet1!Y1589),"有影响","-")</f>
        <v>-</v>
      </c>
      <c r="H1586" s="21" t="str">
        <f>IF(OR(Sheet1!AC1589&lt;&gt;Sheet1!AN1589,Sheet1!AO1589&lt;&gt;Sheet1!AD1589),"有影响","-")</f>
        <v>-</v>
      </c>
      <c r="I1586" s="21" t="str">
        <f>IF(Sheet1!G1589=0,"出错","-")</f>
        <v>-</v>
      </c>
      <c r="J1586" s="21" t="str">
        <f>IF(AND(Sheet1!G1589=0,Sheet1!L1589&lt;&gt;0),"出错","-")</f>
        <v>-</v>
      </c>
      <c r="K1586" s="21" t="str">
        <f>IF(AND(Sheet1!G1589=0,Sheet1!L1589=0,Sheet1!Q1589&lt;&gt;0),"出错","-")</f>
        <v>-</v>
      </c>
      <c r="L1586" s="21" t="str">
        <f>IF(AND(Sheet1!G1589=0,Sheet1!L1589=0,Sheet1!Q1589=0,Sheet1!V1589&lt;&gt;0),"出错","-")</f>
        <v>-</v>
      </c>
      <c r="M1586" s="21" t="str">
        <f>IF(AND(Sheet1!G1589=0,Sheet1!L1589=0,Sheet1!Q1589=0,Sheet1!V1589=0,Sheet1!AA1589&lt;&gt;0),"出错","-")</f>
        <v>-</v>
      </c>
      <c r="N1586" s="21" t="str">
        <f>IFERROR(VLOOKUP(Sheet1!G1589,配置检查表!$Y:$Z,2,FALSE),"")</f>
        <v>精灵魂珠</v>
      </c>
      <c r="O1586" s="21" t="str">
        <f>IF(AND(Sheet1!I1589=Sheet1!J1589,Sheet1!J1589&lt;&gt;0),Sheet1!I1589,IF(AND(Sheet1!I1589&lt;&gt;Sheet1!J1589,Sheet1!J1589&lt;&gt;0),Sheet1!I1589&amp;"~"&amp;Sheet1!J1589,""))</f>
        <v>85~127</v>
      </c>
      <c r="P1586" s="21" t="str">
        <f>IFERROR(VLOOKUP(Sheet1!L1589,配置检查表!$Y:$Z,2,FALSE),"")</f>
        <v>星屑（值）</v>
      </c>
      <c r="Q1586" s="21" t="str">
        <f>IF(AND(Sheet1!N1589=Sheet1!O1589,Sheet1!O1589&lt;&gt;0),Sheet1!N1589,IF(AND(Sheet1!N1589&lt;&gt;Sheet1!O1589,Sheet1!O1589&lt;&gt;0),Sheet1!N1589&amp;"~"&amp;Sheet1!O1589,""))</f>
        <v>170~254</v>
      </c>
      <c r="R1586" s="21" t="str">
        <f>IFERROR(VLOOKUP(Sheet1!Q1589,配置检查表!$Y:$Z,2,FALSE),"")</f>
        <v/>
      </c>
      <c r="S1586" s="39" t="str">
        <f>IF(AND(Sheet1!S1793=Sheet1!T1793,Sheet1!T1793&lt;&gt;0),Sheet1!S1793,IF(AND(Sheet1!S1793&lt;&gt;Sheet1!T1793,Sheet1!T1793&lt;&gt;0),Sheet1!S1793&amp;"~"&amp;Sheet1!T1793,""))</f>
        <v/>
      </c>
      <c r="T1586" s="21" t="str">
        <f>IFERROR(VLOOKUP(Sheet1!V1589,配置检查表!$Y:$Z,2,FALSE),"")</f>
        <v/>
      </c>
      <c r="U1586" s="39" t="str">
        <f>IF(AND(Sheet1!X1793=Sheet1!Y1793,Sheet1!Y1793&lt;&gt;0),Sheet1!X1793,IF(AND(Sheet1!X1793&lt;&gt;Sheet1!Y1793,Sheet1!Y1793&lt;&gt;0),Sheet1!X1793&amp;"~"&amp;Sheet1!Y1793,""))</f>
        <v/>
      </c>
      <c r="V1586" s="21" t="str">
        <f>IFERROR(VLOOKUP(Sheet1!XAA,配置检查表!$Y:$Z,2,FALSE),"")</f>
        <v/>
      </c>
      <c r="W1586" s="21" t="str">
        <f>IF(AND(Sheet1!AC1793=Sheet1!AD1793,Sheet1!AD1793&lt;&gt;0),Sheet1!AC1793,IF(AND(Sheet1!AC1793&lt;&gt;Sheet1!AD1793,Sheet1!AD1793&lt;&gt;0),Sheet1!AC1793&amp;"~"&amp;Sheet1!AD1793,""))</f>
        <v/>
      </c>
    </row>
    <row r="1587" spans="1:23">
      <c r="A1587" s="3">
        <v>40169</v>
      </c>
      <c r="B1587" s="3" t="s">
        <v>2521</v>
      </c>
      <c r="C1587" s="3" t="s">
        <v>2522</v>
      </c>
      <c r="D1587" s="21" t="str">
        <f>IF(OR(Sheet1!I1590&lt;&gt;Sheet1!AF1590,Sheet1!AG1590&lt;&gt;Sheet1!J1590),"有影响","-")</f>
        <v>-</v>
      </c>
      <c r="E1587" s="21" t="str">
        <f>IF(OR(Sheet1!N1590&lt;&gt;Sheet1!AH1590,Sheet1!AI1590&lt;&gt;Sheet1!O1590),"有影响","-")</f>
        <v>-</v>
      </c>
      <c r="F1587" s="21" t="str">
        <f>IF(OR(Sheet1!S1590&lt;&gt;Sheet1!AJ1590,Sheet1!AK1590&lt;&gt;Sheet1!T1590),"有影响","-")</f>
        <v>-</v>
      </c>
      <c r="G1587" s="21" t="str">
        <f>IF(OR(Sheet1!X1590&lt;&gt;Sheet1!AL1590,Sheet1!AM1590&lt;&gt;Sheet1!Y1590),"有影响","-")</f>
        <v>-</v>
      </c>
      <c r="H1587" s="21" t="str">
        <f>IF(OR(Sheet1!AC1590&lt;&gt;Sheet1!AN1590,Sheet1!AO1590&lt;&gt;Sheet1!AD1590),"有影响","-")</f>
        <v>-</v>
      </c>
      <c r="I1587" s="21" t="str">
        <f>IF(Sheet1!G1590=0,"出错","-")</f>
        <v>-</v>
      </c>
      <c r="J1587" s="21" t="str">
        <f>IF(AND(Sheet1!G1590=0,Sheet1!L1590&lt;&gt;0),"出错","-")</f>
        <v>-</v>
      </c>
      <c r="K1587" s="21" t="str">
        <f>IF(AND(Sheet1!G1590=0,Sheet1!L1590=0,Sheet1!Q1590&lt;&gt;0),"出错","-")</f>
        <v>-</v>
      </c>
      <c r="L1587" s="21" t="str">
        <f>IF(AND(Sheet1!G1590=0,Sheet1!L1590=0,Sheet1!Q1590=0,Sheet1!V1590&lt;&gt;0),"出错","-")</f>
        <v>-</v>
      </c>
      <c r="M1587" s="21" t="str">
        <f>IF(AND(Sheet1!G1590=0,Sheet1!L1590=0,Sheet1!Q1590=0,Sheet1!V1590=0,Sheet1!AA1590&lt;&gt;0),"出错","-")</f>
        <v>-</v>
      </c>
      <c r="N1587" s="21" t="str">
        <f>IFERROR(VLOOKUP(Sheet1!G1590,配置检查表!$Y:$Z,2,FALSE),"")</f>
        <v>精灵魂珠</v>
      </c>
      <c r="O1587" s="21" t="str">
        <f>IF(AND(Sheet1!I1590=Sheet1!J1590,Sheet1!J1590&lt;&gt;0),Sheet1!I1590,IF(AND(Sheet1!I1590&lt;&gt;Sheet1!J1590,Sheet1!J1590&lt;&gt;0),Sheet1!I1590&amp;"~"&amp;Sheet1!J1590,""))</f>
        <v>73~109</v>
      </c>
      <c r="P1587" s="21" t="str">
        <f>IFERROR(VLOOKUP(Sheet1!L1590,配置检查表!$Y:$Z,2,FALSE),"")</f>
        <v>星屑（值）</v>
      </c>
      <c r="Q1587" s="21" t="str">
        <f>IF(AND(Sheet1!N1590=Sheet1!O1590,Sheet1!O1590&lt;&gt;0),Sheet1!N1590,IF(AND(Sheet1!N1590&lt;&gt;Sheet1!O1590,Sheet1!O1590&lt;&gt;0),Sheet1!N1590&amp;"~"&amp;Sheet1!O1590,""))</f>
        <v>146~218</v>
      </c>
      <c r="R1587" s="21" t="str">
        <f>IFERROR(VLOOKUP(Sheet1!Q1590,配置检查表!$Y:$Z,2,FALSE),"")</f>
        <v/>
      </c>
      <c r="S1587" s="39" t="str">
        <f>IF(AND(Sheet1!S1794=Sheet1!T1794,Sheet1!T1794&lt;&gt;0),Sheet1!S1794,IF(AND(Sheet1!S1794&lt;&gt;Sheet1!T1794,Sheet1!T1794&lt;&gt;0),Sheet1!S1794&amp;"~"&amp;Sheet1!T1794,""))</f>
        <v/>
      </c>
      <c r="T1587" s="21" t="str">
        <f>IFERROR(VLOOKUP(Sheet1!V1590,配置检查表!$Y:$Z,2,FALSE),"")</f>
        <v/>
      </c>
      <c r="U1587" s="39" t="str">
        <f>IF(AND(Sheet1!X1794=Sheet1!Y1794,Sheet1!Y1794&lt;&gt;0),Sheet1!X1794,IF(AND(Sheet1!X1794&lt;&gt;Sheet1!Y1794,Sheet1!Y1794&lt;&gt;0),Sheet1!X1794&amp;"~"&amp;Sheet1!Y1794,""))</f>
        <v/>
      </c>
      <c r="V1587" s="21" t="str">
        <f>IFERROR(VLOOKUP(Sheet1!XAA,配置检查表!$Y:$Z,2,FALSE),"")</f>
        <v/>
      </c>
      <c r="W1587" s="21" t="str">
        <f>IF(AND(Sheet1!AC1794=Sheet1!AD1794,Sheet1!AD1794&lt;&gt;0),Sheet1!AC1794,IF(AND(Sheet1!AC1794&lt;&gt;Sheet1!AD1794,Sheet1!AD1794&lt;&gt;0),Sheet1!AC1794&amp;"~"&amp;Sheet1!AD1794,""))</f>
        <v/>
      </c>
    </row>
    <row r="1588" spans="1:23">
      <c r="A1588" s="3">
        <v>40170</v>
      </c>
      <c r="B1588" s="3" t="s">
        <v>2521</v>
      </c>
      <c r="C1588" s="3" t="s">
        <v>2522</v>
      </c>
      <c r="D1588" s="21" t="str">
        <f>IF(OR(Sheet1!I1591&lt;&gt;Sheet1!AF1591,Sheet1!AG1591&lt;&gt;Sheet1!J1591),"有影响","-")</f>
        <v>-</v>
      </c>
      <c r="E1588" s="21" t="str">
        <f>IF(OR(Sheet1!N1591&lt;&gt;Sheet1!AH1591,Sheet1!AI1591&lt;&gt;Sheet1!O1591),"有影响","-")</f>
        <v>-</v>
      </c>
      <c r="F1588" s="21" t="str">
        <f>IF(OR(Sheet1!S1591&lt;&gt;Sheet1!AJ1591,Sheet1!AK1591&lt;&gt;Sheet1!T1591),"有影响","-")</f>
        <v>-</v>
      </c>
      <c r="G1588" s="21" t="str">
        <f>IF(OR(Sheet1!X1591&lt;&gt;Sheet1!AL1591,Sheet1!AM1591&lt;&gt;Sheet1!Y1591),"有影响","-")</f>
        <v>-</v>
      </c>
      <c r="H1588" s="21" t="str">
        <f>IF(OR(Sheet1!AC1591&lt;&gt;Sheet1!AN1591,Sheet1!AO1591&lt;&gt;Sheet1!AD1591),"有影响","-")</f>
        <v>-</v>
      </c>
      <c r="I1588" s="21" t="str">
        <f>IF(Sheet1!G1591=0,"出错","-")</f>
        <v>-</v>
      </c>
      <c r="J1588" s="21" t="str">
        <f>IF(AND(Sheet1!G1591=0,Sheet1!L1591&lt;&gt;0),"出错","-")</f>
        <v>-</v>
      </c>
      <c r="K1588" s="21" t="str">
        <f>IF(AND(Sheet1!G1591=0,Sheet1!L1591=0,Sheet1!Q1591&lt;&gt;0),"出错","-")</f>
        <v>-</v>
      </c>
      <c r="L1588" s="21" t="str">
        <f>IF(AND(Sheet1!G1591=0,Sheet1!L1591=0,Sheet1!Q1591=0,Sheet1!V1591&lt;&gt;0),"出错","-")</f>
        <v>-</v>
      </c>
      <c r="M1588" s="21" t="str">
        <f>IF(AND(Sheet1!G1591=0,Sheet1!L1591=0,Sheet1!Q1591=0,Sheet1!V1591=0,Sheet1!AA1591&lt;&gt;0),"出错","-")</f>
        <v>-</v>
      </c>
      <c r="N1588" s="21" t="str">
        <f>IFERROR(VLOOKUP(Sheet1!G1591,配置检查表!$Y:$Z,2,FALSE),"")</f>
        <v>精灵魂珠</v>
      </c>
      <c r="O1588" s="21" t="str">
        <f>IF(AND(Sheet1!I1591=Sheet1!J1591,Sheet1!J1591&lt;&gt;0),Sheet1!I1591,IF(AND(Sheet1!I1591&lt;&gt;Sheet1!J1591,Sheet1!J1591&lt;&gt;0),Sheet1!I1591&amp;"~"&amp;Sheet1!J1591,""))</f>
        <v>78~117</v>
      </c>
      <c r="P1588" s="21" t="str">
        <f>IFERROR(VLOOKUP(Sheet1!L1591,配置检查表!$Y:$Z,2,FALSE),"")</f>
        <v>星屑（值）</v>
      </c>
      <c r="Q1588" s="21" t="str">
        <f>IF(AND(Sheet1!N1591=Sheet1!O1591,Sheet1!O1591&lt;&gt;0),Sheet1!N1591,IF(AND(Sheet1!N1591&lt;&gt;Sheet1!O1591,Sheet1!O1591&lt;&gt;0),Sheet1!N1591&amp;"~"&amp;Sheet1!O1591,""))</f>
        <v>156~234</v>
      </c>
      <c r="R1588" s="21" t="str">
        <f>IFERROR(VLOOKUP(Sheet1!Q1591,配置检查表!$Y:$Z,2,FALSE),"")</f>
        <v/>
      </c>
      <c r="S1588" s="39" t="str">
        <f>IF(AND(Sheet1!S1795=Sheet1!T1795,Sheet1!T1795&lt;&gt;0),Sheet1!S1795,IF(AND(Sheet1!S1795&lt;&gt;Sheet1!T1795,Sheet1!T1795&lt;&gt;0),Sheet1!S1795&amp;"~"&amp;Sheet1!T1795,""))</f>
        <v/>
      </c>
      <c r="T1588" s="21" t="str">
        <f>IFERROR(VLOOKUP(Sheet1!V1591,配置检查表!$Y:$Z,2,FALSE),"")</f>
        <v/>
      </c>
      <c r="U1588" s="39" t="str">
        <f>IF(AND(Sheet1!X1795=Sheet1!Y1795,Sheet1!Y1795&lt;&gt;0),Sheet1!X1795,IF(AND(Sheet1!X1795&lt;&gt;Sheet1!Y1795,Sheet1!Y1795&lt;&gt;0),Sheet1!X1795&amp;"~"&amp;Sheet1!Y1795,""))</f>
        <v/>
      </c>
      <c r="V1588" s="21" t="str">
        <f>IFERROR(VLOOKUP(Sheet1!XAA,配置检查表!$Y:$Z,2,FALSE),"")</f>
        <v/>
      </c>
      <c r="W1588" s="21" t="str">
        <f>IF(AND(Sheet1!AC1795=Sheet1!AD1795,Sheet1!AD1795&lt;&gt;0),Sheet1!AC1795,IF(AND(Sheet1!AC1795&lt;&gt;Sheet1!AD1795,Sheet1!AD1795&lt;&gt;0),Sheet1!AC1795&amp;"~"&amp;Sheet1!AD1795,""))</f>
        <v/>
      </c>
    </row>
    <row r="1589" spans="1:23">
      <c r="A1589" s="3">
        <v>40171</v>
      </c>
      <c r="B1589" s="3" t="s">
        <v>2521</v>
      </c>
      <c r="C1589" s="3" t="s">
        <v>2522</v>
      </c>
      <c r="D1589" s="21" t="str">
        <f>IF(OR(Sheet1!I1592&lt;&gt;Sheet1!AF1592,Sheet1!AG1592&lt;&gt;Sheet1!J1592),"有影响","-")</f>
        <v>-</v>
      </c>
      <c r="E1589" s="21" t="str">
        <f>IF(OR(Sheet1!N1592&lt;&gt;Sheet1!AH1592,Sheet1!AI1592&lt;&gt;Sheet1!O1592),"有影响","-")</f>
        <v>-</v>
      </c>
      <c r="F1589" s="21" t="str">
        <f>IF(OR(Sheet1!S1592&lt;&gt;Sheet1!AJ1592,Sheet1!AK1592&lt;&gt;Sheet1!T1592),"有影响","-")</f>
        <v>-</v>
      </c>
      <c r="G1589" s="21" t="str">
        <f>IF(OR(Sheet1!X1592&lt;&gt;Sheet1!AL1592,Sheet1!AM1592&lt;&gt;Sheet1!Y1592),"有影响","-")</f>
        <v>-</v>
      </c>
      <c r="H1589" s="21" t="str">
        <f>IF(OR(Sheet1!AC1592&lt;&gt;Sheet1!AN1592,Sheet1!AO1592&lt;&gt;Sheet1!AD1592),"有影响","-")</f>
        <v>-</v>
      </c>
      <c r="I1589" s="21" t="str">
        <f>IF(Sheet1!G1592=0,"出错","-")</f>
        <v>-</v>
      </c>
      <c r="J1589" s="21" t="str">
        <f>IF(AND(Sheet1!G1592=0,Sheet1!L1592&lt;&gt;0),"出错","-")</f>
        <v>-</v>
      </c>
      <c r="K1589" s="21" t="str">
        <f>IF(AND(Sheet1!G1592=0,Sheet1!L1592=0,Sheet1!Q1592&lt;&gt;0),"出错","-")</f>
        <v>-</v>
      </c>
      <c r="L1589" s="21" t="str">
        <f>IF(AND(Sheet1!G1592=0,Sheet1!L1592=0,Sheet1!Q1592=0,Sheet1!V1592&lt;&gt;0),"出错","-")</f>
        <v>-</v>
      </c>
      <c r="M1589" s="21" t="str">
        <f>IF(AND(Sheet1!G1592=0,Sheet1!L1592=0,Sheet1!Q1592=0,Sheet1!V1592=0,Sheet1!AA1592&lt;&gt;0),"出错","-")</f>
        <v>-</v>
      </c>
      <c r="N1589" s="21" t="str">
        <f>IFERROR(VLOOKUP(Sheet1!G1592,配置检查表!$Y:$Z,2,FALSE),"")</f>
        <v>精灵魂珠</v>
      </c>
      <c r="O1589" s="21" t="str">
        <f>IF(AND(Sheet1!I1592=Sheet1!J1592,Sheet1!J1592&lt;&gt;0),Sheet1!I1592,IF(AND(Sheet1!I1592&lt;&gt;Sheet1!J1592,Sheet1!J1592&lt;&gt;0),Sheet1!I1592&amp;"~"&amp;Sheet1!J1592,""))</f>
        <v>85~127</v>
      </c>
      <c r="P1589" s="21" t="str">
        <f>IFERROR(VLOOKUP(Sheet1!L1592,配置检查表!$Y:$Z,2,FALSE),"")</f>
        <v>星屑（值）</v>
      </c>
      <c r="Q1589" s="21" t="str">
        <f>IF(AND(Sheet1!N1592=Sheet1!O1592,Sheet1!O1592&lt;&gt;0),Sheet1!N1592,IF(AND(Sheet1!N1592&lt;&gt;Sheet1!O1592,Sheet1!O1592&lt;&gt;0),Sheet1!N1592&amp;"~"&amp;Sheet1!O1592,""))</f>
        <v>170~254</v>
      </c>
      <c r="R1589" s="21" t="str">
        <f>IFERROR(VLOOKUP(Sheet1!Q1592,配置检查表!$Y:$Z,2,FALSE),"")</f>
        <v/>
      </c>
      <c r="S1589" s="39" t="str">
        <f>IF(AND(Sheet1!S1796=Sheet1!T1796,Sheet1!T1796&lt;&gt;0),Sheet1!S1796,IF(AND(Sheet1!S1796&lt;&gt;Sheet1!T1796,Sheet1!T1796&lt;&gt;0),Sheet1!S1796&amp;"~"&amp;Sheet1!T1796,""))</f>
        <v/>
      </c>
      <c r="T1589" s="21" t="str">
        <f>IFERROR(VLOOKUP(Sheet1!V1592,配置检查表!$Y:$Z,2,FALSE),"")</f>
        <v/>
      </c>
      <c r="U1589" s="39" t="str">
        <f>IF(AND(Sheet1!X1796=Sheet1!Y1796,Sheet1!Y1796&lt;&gt;0),Sheet1!X1796,IF(AND(Sheet1!X1796&lt;&gt;Sheet1!Y1796,Sheet1!Y1796&lt;&gt;0),Sheet1!X1796&amp;"~"&amp;Sheet1!Y1796,""))</f>
        <v/>
      </c>
      <c r="V1589" s="21" t="str">
        <f>IFERROR(VLOOKUP(Sheet1!XAA,配置检查表!$Y:$Z,2,FALSE),"")</f>
        <v/>
      </c>
      <c r="W1589" s="21" t="str">
        <f>IF(AND(Sheet1!AC1796=Sheet1!AD1796,Sheet1!AD1796&lt;&gt;0),Sheet1!AC1796,IF(AND(Sheet1!AC1796&lt;&gt;Sheet1!AD1796,Sheet1!AD1796&lt;&gt;0),Sheet1!AC1796&amp;"~"&amp;Sheet1!AD1796,""))</f>
        <v/>
      </c>
    </row>
    <row r="1590" spans="1:23">
      <c r="A1590" s="3">
        <v>40172</v>
      </c>
      <c r="B1590" s="3" t="s">
        <v>2521</v>
      </c>
      <c r="C1590" s="3" t="s">
        <v>2522</v>
      </c>
      <c r="D1590" s="21" t="str">
        <f>IF(OR(Sheet1!I1593&lt;&gt;Sheet1!AF1593,Sheet1!AG1593&lt;&gt;Sheet1!J1593),"有影响","-")</f>
        <v>-</v>
      </c>
      <c r="E1590" s="21" t="str">
        <f>IF(OR(Sheet1!N1593&lt;&gt;Sheet1!AH1593,Sheet1!AI1593&lt;&gt;Sheet1!O1593),"有影响","-")</f>
        <v>-</v>
      </c>
      <c r="F1590" s="21" t="str">
        <f>IF(OR(Sheet1!S1593&lt;&gt;Sheet1!AJ1593,Sheet1!AK1593&lt;&gt;Sheet1!T1593),"有影响","-")</f>
        <v>-</v>
      </c>
      <c r="G1590" s="21" t="str">
        <f>IF(OR(Sheet1!X1593&lt;&gt;Sheet1!AL1593,Sheet1!AM1593&lt;&gt;Sheet1!Y1593),"有影响","-")</f>
        <v>-</v>
      </c>
      <c r="H1590" s="21" t="str">
        <f>IF(OR(Sheet1!AC1593&lt;&gt;Sheet1!AN1593,Sheet1!AO1593&lt;&gt;Sheet1!AD1593),"有影响","-")</f>
        <v>-</v>
      </c>
      <c r="I1590" s="21" t="str">
        <f>IF(Sheet1!G1593=0,"出错","-")</f>
        <v>-</v>
      </c>
      <c r="J1590" s="21" t="str">
        <f>IF(AND(Sheet1!G1593=0,Sheet1!L1593&lt;&gt;0),"出错","-")</f>
        <v>-</v>
      </c>
      <c r="K1590" s="21" t="str">
        <f>IF(AND(Sheet1!G1593=0,Sheet1!L1593=0,Sheet1!Q1593&lt;&gt;0),"出错","-")</f>
        <v>-</v>
      </c>
      <c r="L1590" s="21" t="str">
        <f>IF(AND(Sheet1!G1593=0,Sheet1!L1593=0,Sheet1!Q1593=0,Sheet1!V1593&lt;&gt;0),"出错","-")</f>
        <v>-</v>
      </c>
      <c r="M1590" s="21" t="str">
        <f>IF(AND(Sheet1!G1593=0,Sheet1!L1593=0,Sheet1!Q1593=0,Sheet1!V1593=0,Sheet1!AA1593&lt;&gt;0),"出错","-")</f>
        <v>-</v>
      </c>
      <c r="N1590" s="21" t="str">
        <f>IFERROR(VLOOKUP(Sheet1!G1593,配置检查表!$Y:$Z,2,FALSE),"")</f>
        <v>精灵魂珠</v>
      </c>
      <c r="O1590" s="21" t="str">
        <f>IF(AND(Sheet1!I1593=Sheet1!J1593,Sheet1!J1593&lt;&gt;0),Sheet1!I1593,IF(AND(Sheet1!I1593&lt;&gt;Sheet1!J1593,Sheet1!J1593&lt;&gt;0),Sheet1!I1593&amp;"~"&amp;Sheet1!J1593,""))</f>
        <v>90~135</v>
      </c>
      <c r="P1590" s="21" t="str">
        <f>IFERROR(VLOOKUP(Sheet1!L1593,配置检查表!$Y:$Z,2,FALSE),"")</f>
        <v>星屑（值）</v>
      </c>
      <c r="Q1590" s="21" t="str">
        <f>IF(AND(Sheet1!N1593=Sheet1!O1593,Sheet1!O1593&lt;&gt;0),Sheet1!N1593,IF(AND(Sheet1!N1593&lt;&gt;Sheet1!O1593,Sheet1!O1593&lt;&gt;0),Sheet1!N1593&amp;"~"&amp;Sheet1!O1593,""))</f>
        <v>180~270</v>
      </c>
      <c r="R1590" s="21" t="str">
        <f>IFERROR(VLOOKUP(Sheet1!Q1593,配置检查表!$Y:$Z,2,FALSE),"")</f>
        <v/>
      </c>
      <c r="S1590" s="39" t="str">
        <f>IF(AND(Sheet1!S1797=Sheet1!T1797,Sheet1!T1797&lt;&gt;0),Sheet1!S1797,IF(AND(Sheet1!S1797&lt;&gt;Sheet1!T1797,Sheet1!T1797&lt;&gt;0),Sheet1!S1797&amp;"~"&amp;Sheet1!T1797,""))</f>
        <v/>
      </c>
      <c r="T1590" s="21" t="str">
        <f>IFERROR(VLOOKUP(Sheet1!V1593,配置检查表!$Y:$Z,2,FALSE),"")</f>
        <v/>
      </c>
      <c r="U1590" s="39" t="str">
        <f>IF(AND(Sheet1!X1797=Sheet1!Y1797,Sheet1!Y1797&lt;&gt;0),Sheet1!X1797,IF(AND(Sheet1!X1797&lt;&gt;Sheet1!Y1797,Sheet1!Y1797&lt;&gt;0),Sheet1!X1797&amp;"~"&amp;Sheet1!Y1797,""))</f>
        <v/>
      </c>
      <c r="V1590" s="21" t="str">
        <f>IFERROR(VLOOKUP(Sheet1!XAA,配置检查表!$Y:$Z,2,FALSE),"")</f>
        <v/>
      </c>
      <c r="W1590" s="21" t="str">
        <f>IF(AND(Sheet1!AC1797=Sheet1!AD1797,Sheet1!AD1797&lt;&gt;0),Sheet1!AC1797,IF(AND(Sheet1!AC1797&lt;&gt;Sheet1!AD1797,Sheet1!AD1797&lt;&gt;0),Sheet1!AC1797&amp;"~"&amp;Sheet1!AD1797,""))</f>
        <v/>
      </c>
    </row>
    <row r="1591" spans="1:23">
      <c r="A1591" s="3">
        <v>40173</v>
      </c>
      <c r="B1591" s="3" t="s">
        <v>2521</v>
      </c>
      <c r="C1591" s="3" t="s">
        <v>2522</v>
      </c>
      <c r="D1591" s="21" t="str">
        <f>IF(OR(Sheet1!I1594&lt;&gt;Sheet1!AF1594,Sheet1!AG1594&lt;&gt;Sheet1!J1594),"有影响","-")</f>
        <v>-</v>
      </c>
      <c r="E1591" s="21" t="str">
        <f>IF(OR(Sheet1!N1594&lt;&gt;Sheet1!AH1594,Sheet1!AI1594&lt;&gt;Sheet1!O1594),"有影响","-")</f>
        <v>-</v>
      </c>
      <c r="F1591" s="21" t="str">
        <f>IF(OR(Sheet1!S1594&lt;&gt;Sheet1!AJ1594,Sheet1!AK1594&lt;&gt;Sheet1!T1594),"有影响","-")</f>
        <v>-</v>
      </c>
      <c r="G1591" s="21" t="str">
        <f>IF(OR(Sheet1!X1594&lt;&gt;Sheet1!AL1594,Sheet1!AM1594&lt;&gt;Sheet1!Y1594),"有影响","-")</f>
        <v>-</v>
      </c>
      <c r="H1591" s="21" t="str">
        <f>IF(OR(Sheet1!AC1594&lt;&gt;Sheet1!AN1594,Sheet1!AO1594&lt;&gt;Sheet1!AD1594),"有影响","-")</f>
        <v>-</v>
      </c>
      <c r="I1591" s="21" t="str">
        <f>IF(Sheet1!G1594=0,"出错","-")</f>
        <v>-</v>
      </c>
      <c r="J1591" s="21" t="str">
        <f>IF(AND(Sheet1!G1594=0,Sheet1!L1594&lt;&gt;0),"出错","-")</f>
        <v>-</v>
      </c>
      <c r="K1591" s="21" t="str">
        <f>IF(AND(Sheet1!G1594=0,Sheet1!L1594=0,Sheet1!Q1594&lt;&gt;0),"出错","-")</f>
        <v>-</v>
      </c>
      <c r="L1591" s="21" t="str">
        <f>IF(AND(Sheet1!G1594=0,Sheet1!L1594=0,Sheet1!Q1594=0,Sheet1!V1594&lt;&gt;0),"出错","-")</f>
        <v>-</v>
      </c>
      <c r="M1591" s="21" t="str">
        <f>IF(AND(Sheet1!G1594=0,Sheet1!L1594=0,Sheet1!Q1594=0,Sheet1!V1594=0,Sheet1!AA1594&lt;&gt;0),"出错","-")</f>
        <v>-</v>
      </c>
      <c r="N1591" s="21" t="str">
        <f>IFERROR(VLOOKUP(Sheet1!G1594,配置检查表!$Y:$Z,2,FALSE),"")</f>
        <v>精灵魂珠</v>
      </c>
      <c r="O1591" s="21" t="str">
        <f>IF(AND(Sheet1!I1594=Sheet1!J1594,Sheet1!J1594&lt;&gt;0),Sheet1!I1594,IF(AND(Sheet1!I1594&lt;&gt;Sheet1!J1594,Sheet1!J1594&lt;&gt;0),Sheet1!I1594&amp;"~"&amp;Sheet1!J1594,""))</f>
        <v>73~109</v>
      </c>
      <c r="P1591" s="21" t="str">
        <f>IFERROR(VLOOKUP(Sheet1!L1594,配置检查表!$Y:$Z,2,FALSE),"")</f>
        <v>星屑（值）</v>
      </c>
      <c r="Q1591" s="21" t="str">
        <f>IF(AND(Sheet1!N1594=Sheet1!O1594,Sheet1!O1594&lt;&gt;0),Sheet1!N1594,IF(AND(Sheet1!N1594&lt;&gt;Sheet1!O1594,Sheet1!O1594&lt;&gt;0),Sheet1!N1594&amp;"~"&amp;Sheet1!O1594,""))</f>
        <v>146~218</v>
      </c>
      <c r="R1591" s="21" t="str">
        <f>IFERROR(VLOOKUP(Sheet1!Q1594,配置检查表!$Y:$Z,2,FALSE),"")</f>
        <v/>
      </c>
      <c r="S1591" s="39" t="str">
        <f>IF(AND(Sheet1!S1798=Sheet1!T1798,Sheet1!T1798&lt;&gt;0),Sheet1!S1798,IF(AND(Sheet1!S1798&lt;&gt;Sheet1!T1798,Sheet1!T1798&lt;&gt;0),Sheet1!S1798&amp;"~"&amp;Sheet1!T1798,""))</f>
        <v/>
      </c>
      <c r="T1591" s="21" t="str">
        <f>IFERROR(VLOOKUP(Sheet1!V1594,配置检查表!$Y:$Z,2,FALSE),"")</f>
        <v/>
      </c>
      <c r="U1591" s="39" t="str">
        <f>IF(AND(Sheet1!X1798=Sheet1!Y1798,Sheet1!Y1798&lt;&gt;0),Sheet1!X1798,IF(AND(Sheet1!X1798&lt;&gt;Sheet1!Y1798,Sheet1!Y1798&lt;&gt;0),Sheet1!X1798&amp;"~"&amp;Sheet1!Y1798,""))</f>
        <v/>
      </c>
      <c r="V1591" s="21" t="str">
        <f>IFERROR(VLOOKUP(Sheet1!XAA,配置检查表!$Y:$Z,2,FALSE),"")</f>
        <v/>
      </c>
      <c r="W1591" s="21" t="str">
        <f>IF(AND(Sheet1!AC1798=Sheet1!AD1798,Sheet1!AD1798&lt;&gt;0),Sheet1!AC1798,IF(AND(Sheet1!AC1798&lt;&gt;Sheet1!AD1798,Sheet1!AD1798&lt;&gt;0),Sheet1!AC1798&amp;"~"&amp;Sheet1!AD1798,""))</f>
        <v/>
      </c>
    </row>
    <row r="1592" spans="1:23">
      <c r="A1592" s="3">
        <v>40174</v>
      </c>
      <c r="B1592" s="3" t="s">
        <v>2521</v>
      </c>
      <c r="C1592" s="3" t="s">
        <v>2522</v>
      </c>
      <c r="D1592" s="21" t="str">
        <f>IF(OR(Sheet1!I1595&lt;&gt;Sheet1!AF1595,Sheet1!AG1595&lt;&gt;Sheet1!J1595),"有影响","-")</f>
        <v>-</v>
      </c>
      <c r="E1592" s="21" t="str">
        <f>IF(OR(Sheet1!N1595&lt;&gt;Sheet1!AH1595,Sheet1!AI1595&lt;&gt;Sheet1!O1595),"有影响","-")</f>
        <v>-</v>
      </c>
      <c r="F1592" s="21" t="str">
        <f>IF(OR(Sheet1!S1595&lt;&gt;Sheet1!AJ1595,Sheet1!AK1595&lt;&gt;Sheet1!T1595),"有影响","-")</f>
        <v>-</v>
      </c>
      <c r="G1592" s="21" t="str">
        <f>IF(OR(Sheet1!X1595&lt;&gt;Sheet1!AL1595,Sheet1!AM1595&lt;&gt;Sheet1!Y1595),"有影响","-")</f>
        <v>-</v>
      </c>
      <c r="H1592" s="21" t="str">
        <f>IF(OR(Sheet1!AC1595&lt;&gt;Sheet1!AN1595,Sheet1!AO1595&lt;&gt;Sheet1!AD1595),"有影响","-")</f>
        <v>-</v>
      </c>
      <c r="I1592" s="21" t="str">
        <f>IF(Sheet1!G1595=0,"出错","-")</f>
        <v>-</v>
      </c>
      <c r="J1592" s="21" t="str">
        <f>IF(AND(Sheet1!G1595=0,Sheet1!L1595&lt;&gt;0),"出错","-")</f>
        <v>-</v>
      </c>
      <c r="K1592" s="21" t="str">
        <f>IF(AND(Sheet1!G1595=0,Sheet1!L1595=0,Sheet1!Q1595&lt;&gt;0),"出错","-")</f>
        <v>-</v>
      </c>
      <c r="L1592" s="21" t="str">
        <f>IF(AND(Sheet1!G1595=0,Sheet1!L1595=0,Sheet1!Q1595=0,Sheet1!V1595&lt;&gt;0),"出错","-")</f>
        <v>-</v>
      </c>
      <c r="M1592" s="21" t="str">
        <f>IF(AND(Sheet1!G1595=0,Sheet1!L1595=0,Sheet1!Q1595=0,Sheet1!V1595=0,Sheet1!AA1595&lt;&gt;0),"出错","-")</f>
        <v>-</v>
      </c>
      <c r="N1592" s="21" t="str">
        <f>IFERROR(VLOOKUP(Sheet1!G1595,配置检查表!$Y:$Z,2,FALSE),"")</f>
        <v>精灵魂珠</v>
      </c>
      <c r="O1592" s="21" t="str">
        <f>IF(AND(Sheet1!I1595=Sheet1!J1595,Sheet1!J1595&lt;&gt;0),Sheet1!I1595,IF(AND(Sheet1!I1595&lt;&gt;Sheet1!J1595,Sheet1!J1595&lt;&gt;0),Sheet1!I1595&amp;"~"&amp;Sheet1!J1595,""))</f>
        <v>78~117</v>
      </c>
      <c r="P1592" s="21" t="str">
        <f>IFERROR(VLOOKUP(Sheet1!L1595,配置检查表!$Y:$Z,2,FALSE),"")</f>
        <v>星屑（值）</v>
      </c>
      <c r="Q1592" s="21" t="str">
        <f>IF(AND(Sheet1!N1595=Sheet1!O1595,Sheet1!O1595&lt;&gt;0),Sheet1!N1595,IF(AND(Sheet1!N1595&lt;&gt;Sheet1!O1595,Sheet1!O1595&lt;&gt;0),Sheet1!N1595&amp;"~"&amp;Sheet1!O1595,""))</f>
        <v>156~234</v>
      </c>
      <c r="R1592" s="21" t="str">
        <f>IFERROR(VLOOKUP(Sheet1!Q1595,配置检查表!$Y:$Z,2,FALSE),"")</f>
        <v/>
      </c>
      <c r="S1592" s="39" t="str">
        <f>IF(AND(Sheet1!S1799=Sheet1!T1799,Sheet1!T1799&lt;&gt;0),Sheet1!S1799,IF(AND(Sheet1!S1799&lt;&gt;Sheet1!T1799,Sheet1!T1799&lt;&gt;0),Sheet1!S1799&amp;"~"&amp;Sheet1!T1799,""))</f>
        <v/>
      </c>
      <c r="T1592" s="21" t="str">
        <f>IFERROR(VLOOKUP(Sheet1!V1595,配置检查表!$Y:$Z,2,FALSE),"")</f>
        <v/>
      </c>
      <c r="U1592" s="39" t="str">
        <f>IF(AND(Sheet1!X1799=Sheet1!Y1799,Sheet1!Y1799&lt;&gt;0),Sheet1!X1799,IF(AND(Sheet1!X1799&lt;&gt;Sheet1!Y1799,Sheet1!Y1799&lt;&gt;0),Sheet1!X1799&amp;"~"&amp;Sheet1!Y1799,""))</f>
        <v/>
      </c>
      <c r="V1592" s="21" t="str">
        <f>IFERROR(VLOOKUP(Sheet1!XAA,配置检查表!$Y:$Z,2,FALSE),"")</f>
        <v/>
      </c>
      <c r="W1592" s="21" t="str">
        <f>IF(AND(Sheet1!AC1799=Sheet1!AD1799,Sheet1!AD1799&lt;&gt;0),Sheet1!AC1799,IF(AND(Sheet1!AC1799&lt;&gt;Sheet1!AD1799,Sheet1!AD1799&lt;&gt;0),Sheet1!AC1799&amp;"~"&amp;Sheet1!AD1799,""))</f>
        <v/>
      </c>
    </row>
    <row r="1593" spans="1:23">
      <c r="A1593" s="3">
        <v>40175</v>
      </c>
      <c r="B1593" s="3" t="s">
        <v>2521</v>
      </c>
      <c r="C1593" s="3" t="s">
        <v>2522</v>
      </c>
      <c r="D1593" s="21" t="str">
        <f>IF(OR(Sheet1!I1596&lt;&gt;Sheet1!AF1596,Sheet1!AG1596&lt;&gt;Sheet1!J1596),"有影响","-")</f>
        <v>-</v>
      </c>
      <c r="E1593" s="21" t="str">
        <f>IF(OR(Sheet1!N1596&lt;&gt;Sheet1!AH1596,Sheet1!AI1596&lt;&gt;Sheet1!O1596),"有影响","-")</f>
        <v>-</v>
      </c>
      <c r="F1593" s="21" t="str">
        <f>IF(OR(Sheet1!S1596&lt;&gt;Sheet1!AJ1596,Sheet1!AK1596&lt;&gt;Sheet1!T1596),"有影响","-")</f>
        <v>-</v>
      </c>
      <c r="G1593" s="21" t="str">
        <f>IF(OR(Sheet1!X1596&lt;&gt;Sheet1!AL1596,Sheet1!AM1596&lt;&gt;Sheet1!Y1596),"有影响","-")</f>
        <v>-</v>
      </c>
      <c r="H1593" s="21" t="str">
        <f>IF(OR(Sheet1!AC1596&lt;&gt;Sheet1!AN1596,Sheet1!AO1596&lt;&gt;Sheet1!AD1596),"有影响","-")</f>
        <v>-</v>
      </c>
      <c r="I1593" s="21" t="str">
        <f>IF(Sheet1!G1596=0,"出错","-")</f>
        <v>-</v>
      </c>
      <c r="J1593" s="21" t="str">
        <f>IF(AND(Sheet1!G1596=0,Sheet1!L1596&lt;&gt;0),"出错","-")</f>
        <v>-</v>
      </c>
      <c r="K1593" s="21" t="str">
        <f>IF(AND(Sheet1!G1596=0,Sheet1!L1596=0,Sheet1!Q1596&lt;&gt;0),"出错","-")</f>
        <v>-</v>
      </c>
      <c r="L1593" s="21" t="str">
        <f>IF(AND(Sheet1!G1596=0,Sheet1!L1596=0,Sheet1!Q1596=0,Sheet1!V1596&lt;&gt;0),"出错","-")</f>
        <v>-</v>
      </c>
      <c r="M1593" s="21" t="str">
        <f>IF(AND(Sheet1!G1596=0,Sheet1!L1596=0,Sheet1!Q1596=0,Sheet1!V1596=0,Sheet1!AA1596&lt;&gt;0),"出错","-")</f>
        <v>-</v>
      </c>
      <c r="N1593" s="21" t="str">
        <f>IFERROR(VLOOKUP(Sheet1!G1596,配置检查表!$Y:$Z,2,FALSE),"")</f>
        <v>精灵魂珠</v>
      </c>
      <c r="O1593" s="21" t="str">
        <f>IF(AND(Sheet1!I1596=Sheet1!J1596,Sheet1!J1596&lt;&gt;0),Sheet1!I1596,IF(AND(Sheet1!I1596&lt;&gt;Sheet1!J1596,Sheet1!J1596&lt;&gt;0),Sheet1!I1596&amp;"~"&amp;Sheet1!J1596,""))</f>
        <v>85~127</v>
      </c>
      <c r="P1593" s="21" t="str">
        <f>IFERROR(VLOOKUP(Sheet1!L1596,配置检查表!$Y:$Z,2,FALSE),"")</f>
        <v>星屑（值）</v>
      </c>
      <c r="Q1593" s="21" t="str">
        <f>IF(AND(Sheet1!N1596=Sheet1!O1596,Sheet1!O1596&lt;&gt;0),Sheet1!N1596,IF(AND(Sheet1!N1596&lt;&gt;Sheet1!O1596,Sheet1!O1596&lt;&gt;0),Sheet1!N1596&amp;"~"&amp;Sheet1!O1596,""))</f>
        <v>170~254</v>
      </c>
      <c r="R1593" s="21" t="str">
        <f>IFERROR(VLOOKUP(Sheet1!Q1596,配置检查表!$Y:$Z,2,FALSE),"")</f>
        <v/>
      </c>
      <c r="S1593" s="39" t="str">
        <f>IF(AND(Sheet1!S1800=Sheet1!T1800,Sheet1!T1800&lt;&gt;0),Sheet1!S1800,IF(AND(Sheet1!S1800&lt;&gt;Sheet1!T1800,Sheet1!T1800&lt;&gt;0),Sheet1!S1800&amp;"~"&amp;Sheet1!T1800,""))</f>
        <v/>
      </c>
      <c r="T1593" s="21" t="str">
        <f>IFERROR(VLOOKUP(Sheet1!V1596,配置检查表!$Y:$Z,2,FALSE),"")</f>
        <v/>
      </c>
      <c r="U1593" s="39" t="str">
        <f>IF(AND(Sheet1!X1800=Sheet1!Y1800,Sheet1!Y1800&lt;&gt;0),Sheet1!X1800,IF(AND(Sheet1!X1800&lt;&gt;Sheet1!Y1800,Sheet1!Y1800&lt;&gt;0),Sheet1!X1800&amp;"~"&amp;Sheet1!Y1800,""))</f>
        <v/>
      </c>
      <c r="V1593" s="21" t="str">
        <f>IFERROR(VLOOKUP(Sheet1!XAA,配置检查表!$Y:$Z,2,FALSE),"")</f>
        <v/>
      </c>
      <c r="W1593" s="21" t="str">
        <f>IF(AND(Sheet1!AC1800=Sheet1!AD1800,Sheet1!AD1800&lt;&gt;0),Sheet1!AC1800,IF(AND(Sheet1!AC1800&lt;&gt;Sheet1!AD1800,Sheet1!AD1800&lt;&gt;0),Sheet1!AC1800&amp;"~"&amp;Sheet1!AD1800,""))</f>
        <v/>
      </c>
    </row>
    <row r="1594" spans="1:23">
      <c r="A1594" s="3">
        <v>40176</v>
      </c>
      <c r="B1594" s="3" t="s">
        <v>2521</v>
      </c>
      <c r="C1594" s="3" t="s">
        <v>2522</v>
      </c>
      <c r="D1594" s="21" t="str">
        <f>IF(OR(Sheet1!I1597&lt;&gt;Sheet1!AF1597,Sheet1!AG1597&lt;&gt;Sheet1!J1597),"有影响","-")</f>
        <v>-</v>
      </c>
      <c r="E1594" s="21" t="str">
        <f>IF(OR(Sheet1!N1597&lt;&gt;Sheet1!AH1597,Sheet1!AI1597&lt;&gt;Sheet1!O1597),"有影响","-")</f>
        <v>-</v>
      </c>
      <c r="F1594" s="21" t="str">
        <f>IF(OR(Sheet1!S1597&lt;&gt;Sheet1!AJ1597,Sheet1!AK1597&lt;&gt;Sheet1!T1597),"有影响","-")</f>
        <v>-</v>
      </c>
      <c r="G1594" s="21" t="str">
        <f>IF(OR(Sheet1!X1597&lt;&gt;Sheet1!AL1597,Sheet1!AM1597&lt;&gt;Sheet1!Y1597),"有影响","-")</f>
        <v>-</v>
      </c>
      <c r="H1594" s="21" t="str">
        <f>IF(OR(Sheet1!AC1597&lt;&gt;Sheet1!AN1597,Sheet1!AO1597&lt;&gt;Sheet1!AD1597),"有影响","-")</f>
        <v>-</v>
      </c>
      <c r="I1594" s="21" t="str">
        <f>IF(Sheet1!G1597=0,"出错","-")</f>
        <v>-</v>
      </c>
      <c r="J1594" s="21" t="str">
        <f>IF(AND(Sheet1!G1597=0,Sheet1!L1597&lt;&gt;0),"出错","-")</f>
        <v>-</v>
      </c>
      <c r="K1594" s="21" t="str">
        <f>IF(AND(Sheet1!G1597=0,Sheet1!L1597=0,Sheet1!Q1597&lt;&gt;0),"出错","-")</f>
        <v>-</v>
      </c>
      <c r="L1594" s="21" t="str">
        <f>IF(AND(Sheet1!G1597=0,Sheet1!L1597=0,Sheet1!Q1597=0,Sheet1!V1597&lt;&gt;0),"出错","-")</f>
        <v>-</v>
      </c>
      <c r="M1594" s="21" t="str">
        <f>IF(AND(Sheet1!G1597=0,Sheet1!L1597=0,Sheet1!Q1597=0,Sheet1!V1597=0,Sheet1!AA1597&lt;&gt;0),"出错","-")</f>
        <v>-</v>
      </c>
      <c r="N1594" s="21" t="str">
        <f>IFERROR(VLOOKUP(Sheet1!G1597,配置检查表!$Y:$Z,2,FALSE),"")</f>
        <v>精灵魂珠</v>
      </c>
      <c r="O1594" s="21" t="str">
        <f>IF(AND(Sheet1!I1597=Sheet1!J1597,Sheet1!J1597&lt;&gt;0),Sheet1!I1597,IF(AND(Sheet1!I1597&lt;&gt;Sheet1!J1597,Sheet1!J1597&lt;&gt;0),Sheet1!I1597&amp;"~"&amp;Sheet1!J1597,""))</f>
        <v>90~135</v>
      </c>
      <c r="P1594" s="21" t="str">
        <f>IFERROR(VLOOKUP(Sheet1!L1597,配置检查表!$Y:$Z,2,FALSE),"")</f>
        <v>星屑（值）</v>
      </c>
      <c r="Q1594" s="21" t="str">
        <f>IF(AND(Sheet1!N1597=Sheet1!O1597,Sheet1!O1597&lt;&gt;0),Sheet1!N1597,IF(AND(Sheet1!N1597&lt;&gt;Sheet1!O1597,Sheet1!O1597&lt;&gt;0),Sheet1!N1597&amp;"~"&amp;Sheet1!O1597,""))</f>
        <v>180~270</v>
      </c>
      <c r="R1594" s="21" t="str">
        <f>IFERROR(VLOOKUP(Sheet1!Q1597,配置检查表!$Y:$Z,2,FALSE),"")</f>
        <v/>
      </c>
      <c r="S1594" s="39" t="str">
        <f>IF(AND(Sheet1!S1801=Sheet1!T1801,Sheet1!T1801&lt;&gt;0),Sheet1!S1801,IF(AND(Sheet1!S1801&lt;&gt;Sheet1!T1801,Sheet1!T1801&lt;&gt;0),Sheet1!S1801&amp;"~"&amp;Sheet1!T1801,""))</f>
        <v/>
      </c>
      <c r="T1594" s="21" t="str">
        <f>IFERROR(VLOOKUP(Sheet1!V1597,配置检查表!$Y:$Z,2,FALSE),"")</f>
        <v/>
      </c>
      <c r="U1594" s="39" t="str">
        <f>IF(AND(Sheet1!X1801=Sheet1!Y1801,Sheet1!Y1801&lt;&gt;0),Sheet1!X1801,IF(AND(Sheet1!X1801&lt;&gt;Sheet1!Y1801,Sheet1!Y1801&lt;&gt;0),Sheet1!X1801&amp;"~"&amp;Sheet1!Y1801,""))</f>
        <v/>
      </c>
      <c r="V1594" s="21" t="str">
        <f>IFERROR(VLOOKUP(Sheet1!XAA,配置检查表!$Y:$Z,2,FALSE),"")</f>
        <v/>
      </c>
      <c r="W1594" s="21" t="str">
        <f>IF(AND(Sheet1!AC1801=Sheet1!AD1801,Sheet1!AD1801&lt;&gt;0),Sheet1!AC1801,IF(AND(Sheet1!AC1801&lt;&gt;Sheet1!AD1801,Sheet1!AD1801&lt;&gt;0),Sheet1!AC1801&amp;"~"&amp;Sheet1!AD1801,""))</f>
        <v/>
      </c>
    </row>
    <row r="1595" spans="1:23">
      <c r="A1595" s="3">
        <v>40177</v>
      </c>
      <c r="B1595" s="3" t="s">
        <v>2521</v>
      </c>
      <c r="C1595" s="3" t="s">
        <v>2522</v>
      </c>
      <c r="D1595" s="21" t="str">
        <f>IF(OR(Sheet1!I1598&lt;&gt;Sheet1!AF1598,Sheet1!AG1598&lt;&gt;Sheet1!J1598),"有影响","-")</f>
        <v>-</v>
      </c>
      <c r="E1595" s="21" t="str">
        <f>IF(OR(Sheet1!N1598&lt;&gt;Sheet1!AH1598,Sheet1!AI1598&lt;&gt;Sheet1!O1598),"有影响","-")</f>
        <v>-</v>
      </c>
      <c r="F1595" s="21" t="str">
        <f>IF(OR(Sheet1!S1598&lt;&gt;Sheet1!AJ1598,Sheet1!AK1598&lt;&gt;Sheet1!T1598),"有影响","-")</f>
        <v>-</v>
      </c>
      <c r="G1595" s="21" t="str">
        <f>IF(OR(Sheet1!X1598&lt;&gt;Sheet1!AL1598,Sheet1!AM1598&lt;&gt;Sheet1!Y1598),"有影响","-")</f>
        <v>-</v>
      </c>
      <c r="H1595" s="21" t="str">
        <f>IF(OR(Sheet1!AC1598&lt;&gt;Sheet1!AN1598,Sheet1!AO1598&lt;&gt;Sheet1!AD1598),"有影响","-")</f>
        <v>-</v>
      </c>
      <c r="I1595" s="21" t="str">
        <f>IF(Sheet1!G1598=0,"出错","-")</f>
        <v>-</v>
      </c>
      <c r="J1595" s="21" t="str">
        <f>IF(AND(Sheet1!G1598=0,Sheet1!L1598&lt;&gt;0),"出错","-")</f>
        <v>-</v>
      </c>
      <c r="K1595" s="21" t="str">
        <f>IF(AND(Sheet1!G1598=0,Sheet1!L1598=0,Sheet1!Q1598&lt;&gt;0),"出错","-")</f>
        <v>-</v>
      </c>
      <c r="L1595" s="21" t="str">
        <f>IF(AND(Sheet1!G1598=0,Sheet1!L1598=0,Sheet1!Q1598=0,Sheet1!V1598&lt;&gt;0),"出错","-")</f>
        <v>-</v>
      </c>
      <c r="M1595" s="21" t="str">
        <f>IF(AND(Sheet1!G1598=0,Sheet1!L1598=0,Sheet1!Q1598=0,Sheet1!V1598=0,Sheet1!AA1598&lt;&gt;0),"出错","-")</f>
        <v>-</v>
      </c>
      <c r="N1595" s="21" t="str">
        <f>IFERROR(VLOOKUP(Sheet1!G1598,配置检查表!$Y:$Z,2,FALSE),"")</f>
        <v>精灵魂珠</v>
      </c>
      <c r="O1595" s="21" t="str">
        <f>IF(AND(Sheet1!I1598=Sheet1!J1598,Sheet1!J1598&lt;&gt;0),Sheet1!I1598,IF(AND(Sheet1!I1598&lt;&gt;Sheet1!J1598,Sheet1!J1598&lt;&gt;0),Sheet1!I1598&amp;"~"&amp;Sheet1!J1598,""))</f>
        <v>73~109</v>
      </c>
      <c r="P1595" s="21" t="str">
        <f>IFERROR(VLOOKUP(Sheet1!L1598,配置检查表!$Y:$Z,2,FALSE),"")</f>
        <v>星屑（值）</v>
      </c>
      <c r="Q1595" s="21" t="str">
        <f>IF(AND(Sheet1!N1598=Sheet1!O1598,Sheet1!O1598&lt;&gt;0),Sheet1!N1598,IF(AND(Sheet1!N1598&lt;&gt;Sheet1!O1598,Sheet1!O1598&lt;&gt;0),Sheet1!N1598&amp;"~"&amp;Sheet1!O1598,""))</f>
        <v>146~218</v>
      </c>
      <c r="R1595" s="21" t="str">
        <f>IFERROR(VLOOKUP(Sheet1!Q1598,配置检查表!$Y:$Z,2,FALSE),"")</f>
        <v/>
      </c>
      <c r="S1595" s="39" t="str">
        <f>IF(AND(Sheet1!S1802=Sheet1!T1802,Sheet1!T1802&lt;&gt;0),Sheet1!S1802,IF(AND(Sheet1!S1802&lt;&gt;Sheet1!T1802,Sheet1!T1802&lt;&gt;0),Sheet1!S1802&amp;"~"&amp;Sheet1!T1802,""))</f>
        <v/>
      </c>
      <c r="T1595" s="21" t="str">
        <f>IFERROR(VLOOKUP(Sheet1!V1598,配置检查表!$Y:$Z,2,FALSE),"")</f>
        <v/>
      </c>
      <c r="U1595" s="39" t="str">
        <f>IF(AND(Sheet1!X1802=Sheet1!Y1802,Sheet1!Y1802&lt;&gt;0),Sheet1!X1802,IF(AND(Sheet1!X1802&lt;&gt;Sheet1!Y1802,Sheet1!Y1802&lt;&gt;0),Sheet1!X1802&amp;"~"&amp;Sheet1!Y1802,""))</f>
        <v/>
      </c>
      <c r="V1595" s="21" t="str">
        <f>IFERROR(VLOOKUP(Sheet1!XAA,配置检查表!$Y:$Z,2,FALSE),"")</f>
        <v/>
      </c>
      <c r="W1595" s="21" t="str">
        <f>IF(AND(Sheet1!AC1802=Sheet1!AD1802,Sheet1!AD1802&lt;&gt;0),Sheet1!AC1802,IF(AND(Sheet1!AC1802&lt;&gt;Sheet1!AD1802,Sheet1!AD1802&lt;&gt;0),Sheet1!AC1802&amp;"~"&amp;Sheet1!AD1802,""))</f>
        <v/>
      </c>
    </row>
    <row r="1596" spans="1:23">
      <c r="A1596" s="3">
        <v>40178</v>
      </c>
      <c r="B1596" s="3" t="s">
        <v>2521</v>
      </c>
      <c r="C1596" s="3" t="s">
        <v>2522</v>
      </c>
      <c r="D1596" s="21" t="str">
        <f>IF(OR(Sheet1!I1599&lt;&gt;Sheet1!AF1599,Sheet1!AG1599&lt;&gt;Sheet1!J1599),"有影响","-")</f>
        <v>-</v>
      </c>
      <c r="E1596" s="21" t="str">
        <f>IF(OR(Sheet1!N1599&lt;&gt;Sheet1!AH1599,Sheet1!AI1599&lt;&gt;Sheet1!O1599),"有影响","-")</f>
        <v>-</v>
      </c>
      <c r="F1596" s="21" t="str">
        <f>IF(OR(Sheet1!S1599&lt;&gt;Sheet1!AJ1599,Sheet1!AK1599&lt;&gt;Sheet1!T1599),"有影响","-")</f>
        <v>-</v>
      </c>
      <c r="G1596" s="21" t="str">
        <f>IF(OR(Sheet1!X1599&lt;&gt;Sheet1!AL1599,Sheet1!AM1599&lt;&gt;Sheet1!Y1599),"有影响","-")</f>
        <v>-</v>
      </c>
      <c r="H1596" s="21" t="str">
        <f>IF(OR(Sheet1!AC1599&lt;&gt;Sheet1!AN1599,Sheet1!AO1599&lt;&gt;Sheet1!AD1599),"有影响","-")</f>
        <v>-</v>
      </c>
      <c r="I1596" s="21" t="str">
        <f>IF(Sheet1!G1599=0,"出错","-")</f>
        <v>-</v>
      </c>
      <c r="J1596" s="21" t="str">
        <f>IF(AND(Sheet1!G1599=0,Sheet1!L1599&lt;&gt;0),"出错","-")</f>
        <v>-</v>
      </c>
      <c r="K1596" s="21" t="str">
        <f>IF(AND(Sheet1!G1599=0,Sheet1!L1599=0,Sheet1!Q1599&lt;&gt;0),"出错","-")</f>
        <v>-</v>
      </c>
      <c r="L1596" s="21" t="str">
        <f>IF(AND(Sheet1!G1599=0,Sheet1!L1599=0,Sheet1!Q1599=0,Sheet1!V1599&lt;&gt;0),"出错","-")</f>
        <v>-</v>
      </c>
      <c r="M1596" s="21" t="str">
        <f>IF(AND(Sheet1!G1599=0,Sheet1!L1599=0,Sheet1!Q1599=0,Sheet1!V1599=0,Sheet1!AA1599&lt;&gt;0),"出错","-")</f>
        <v>-</v>
      </c>
      <c r="N1596" s="21" t="str">
        <f>IFERROR(VLOOKUP(Sheet1!G1599,配置检查表!$Y:$Z,2,FALSE),"")</f>
        <v>精灵魂珠</v>
      </c>
      <c r="O1596" s="21" t="str">
        <f>IF(AND(Sheet1!I1599=Sheet1!J1599,Sheet1!J1599&lt;&gt;0),Sheet1!I1599,IF(AND(Sheet1!I1599&lt;&gt;Sheet1!J1599,Sheet1!J1599&lt;&gt;0),Sheet1!I1599&amp;"~"&amp;Sheet1!J1599,""))</f>
        <v>78~117</v>
      </c>
      <c r="P1596" s="21" t="str">
        <f>IFERROR(VLOOKUP(Sheet1!L1599,配置检查表!$Y:$Z,2,FALSE),"")</f>
        <v>星屑（值）</v>
      </c>
      <c r="Q1596" s="21" t="str">
        <f>IF(AND(Sheet1!N1599=Sheet1!O1599,Sheet1!O1599&lt;&gt;0),Sheet1!N1599,IF(AND(Sheet1!N1599&lt;&gt;Sheet1!O1599,Sheet1!O1599&lt;&gt;0),Sheet1!N1599&amp;"~"&amp;Sheet1!O1599,""))</f>
        <v>156~234</v>
      </c>
      <c r="R1596" s="21" t="str">
        <f>IFERROR(VLOOKUP(Sheet1!Q1599,配置检查表!$Y:$Z,2,FALSE),"")</f>
        <v/>
      </c>
      <c r="S1596" s="39" t="str">
        <f>IF(AND(Sheet1!S1803=Sheet1!T1803,Sheet1!T1803&lt;&gt;0),Sheet1!S1803,IF(AND(Sheet1!S1803&lt;&gt;Sheet1!T1803,Sheet1!T1803&lt;&gt;0),Sheet1!S1803&amp;"~"&amp;Sheet1!T1803,""))</f>
        <v/>
      </c>
      <c r="T1596" s="21" t="str">
        <f>IFERROR(VLOOKUP(Sheet1!V1599,配置检查表!$Y:$Z,2,FALSE),"")</f>
        <v/>
      </c>
      <c r="U1596" s="39" t="str">
        <f>IF(AND(Sheet1!X1803=Sheet1!Y1803,Sheet1!Y1803&lt;&gt;0),Sheet1!X1803,IF(AND(Sheet1!X1803&lt;&gt;Sheet1!Y1803,Sheet1!Y1803&lt;&gt;0),Sheet1!X1803&amp;"~"&amp;Sheet1!Y1803,""))</f>
        <v/>
      </c>
      <c r="V1596" s="21" t="str">
        <f>IFERROR(VLOOKUP(Sheet1!XAA,配置检查表!$Y:$Z,2,FALSE),"")</f>
        <v/>
      </c>
      <c r="W1596" s="21" t="str">
        <f>IF(AND(Sheet1!AC1803=Sheet1!AD1803,Sheet1!AD1803&lt;&gt;0),Sheet1!AC1803,IF(AND(Sheet1!AC1803&lt;&gt;Sheet1!AD1803,Sheet1!AD1803&lt;&gt;0),Sheet1!AC1803&amp;"~"&amp;Sheet1!AD1803,""))</f>
        <v/>
      </c>
    </row>
    <row r="1597" spans="1:23">
      <c r="A1597" s="3">
        <v>40179</v>
      </c>
      <c r="B1597" s="3" t="s">
        <v>2521</v>
      </c>
      <c r="C1597" s="3" t="s">
        <v>2522</v>
      </c>
      <c r="D1597" s="21" t="str">
        <f>IF(OR(Sheet1!I1600&lt;&gt;Sheet1!AF1600,Sheet1!AG1600&lt;&gt;Sheet1!J1600),"有影响","-")</f>
        <v>-</v>
      </c>
      <c r="E1597" s="21" t="str">
        <f>IF(OR(Sheet1!N1600&lt;&gt;Sheet1!AH1600,Sheet1!AI1600&lt;&gt;Sheet1!O1600),"有影响","-")</f>
        <v>-</v>
      </c>
      <c r="F1597" s="21" t="str">
        <f>IF(OR(Sheet1!S1600&lt;&gt;Sheet1!AJ1600,Sheet1!AK1600&lt;&gt;Sheet1!T1600),"有影响","-")</f>
        <v>-</v>
      </c>
      <c r="G1597" s="21" t="str">
        <f>IF(OR(Sheet1!X1600&lt;&gt;Sheet1!AL1600,Sheet1!AM1600&lt;&gt;Sheet1!Y1600),"有影响","-")</f>
        <v>-</v>
      </c>
      <c r="H1597" s="21" t="str">
        <f>IF(OR(Sheet1!AC1600&lt;&gt;Sheet1!AN1600,Sheet1!AO1600&lt;&gt;Sheet1!AD1600),"有影响","-")</f>
        <v>-</v>
      </c>
      <c r="I1597" s="21" t="str">
        <f>IF(Sheet1!G1600=0,"出错","-")</f>
        <v>-</v>
      </c>
      <c r="J1597" s="21" t="str">
        <f>IF(AND(Sheet1!G1600=0,Sheet1!L1600&lt;&gt;0),"出错","-")</f>
        <v>-</v>
      </c>
      <c r="K1597" s="21" t="str">
        <f>IF(AND(Sheet1!G1600=0,Sheet1!L1600=0,Sheet1!Q1600&lt;&gt;0),"出错","-")</f>
        <v>-</v>
      </c>
      <c r="L1597" s="21" t="str">
        <f>IF(AND(Sheet1!G1600=0,Sheet1!L1600=0,Sheet1!Q1600=0,Sheet1!V1600&lt;&gt;0),"出错","-")</f>
        <v>-</v>
      </c>
      <c r="M1597" s="21" t="str">
        <f>IF(AND(Sheet1!G1600=0,Sheet1!L1600=0,Sheet1!Q1600=0,Sheet1!V1600=0,Sheet1!AA1600&lt;&gt;0),"出错","-")</f>
        <v>-</v>
      </c>
      <c r="N1597" s="21" t="str">
        <f>IFERROR(VLOOKUP(Sheet1!G1600,配置检查表!$Y:$Z,2,FALSE),"")</f>
        <v>精灵魂珠</v>
      </c>
      <c r="O1597" s="21" t="str">
        <f>IF(AND(Sheet1!I1600=Sheet1!J1600,Sheet1!J1600&lt;&gt;0),Sheet1!I1600,IF(AND(Sheet1!I1600&lt;&gt;Sheet1!J1600,Sheet1!J1600&lt;&gt;0),Sheet1!I1600&amp;"~"&amp;Sheet1!J1600,""))</f>
        <v>85~127</v>
      </c>
      <c r="P1597" s="21" t="str">
        <f>IFERROR(VLOOKUP(Sheet1!L1600,配置检查表!$Y:$Z,2,FALSE),"")</f>
        <v>星屑（值）</v>
      </c>
      <c r="Q1597" s="21" t="str">
        <f>IF(AND(Sheet1!N1600=Sheet1!O1600,Sheet1!O1600&lt;&gt;0),Sheet1!N1600,IF(AND(Sheet1!N1600&lt;&gt;Sheet1!O1600,Sheet1!O1600&lt;&gt;0),Sheet1!N1600&amp;"~"&amp;Sheet1!O1600,""))</f>
        <v>170~254</v>
      </c>
      <c r="R1597" s="21" t="str">
        <f>IFERROR(VLOOKUP(Sheet1!Q1600,配置检查表!$Y:$Z,2,FALSE),"")</f>
        <v/>
      </c>
      <c r="S1597" s="39" t="str">
        <f>IF(AND(Sheet1!S1804=Sheet1!T1804,Sheet1!T1804&lt;&gt;0),Sheet1!S1804,IF(AND(Sheet1!S1804&lt;&gt;Sheet1!T1804,Sheet1!T1804&lt;&gt;0),Sheet1!S1804&amp;"~"&amp;Sheet1!T1804,""))</f>
        <v/>
      </c>
      <c r="T1597" s="21" t="str">
        <f>IFERROR(VLOOKUP(Sheet1!V1600,配置检查表!$Y:$Z,2,FALSE),"")</f>
        <v/>
      </c>
      <c r="U1597" s="39" t="str">
        <f>IF(AND(Sheet1!X1804=Sheet1!Y1804,Sheet1!Y1804&lt;&gt;0),Sheet1!X1804,IF(AND(Sheet1!X1804&lt;&gt;Sheet1!Y1804,Sheet1!Y1804&lt;&gt;0),Sheet1!X1804&amp;"~"&amp;Sheet1!Y1804,""))</f>
        <v/>
      </c>
      <c r="V1597" s="21" t="str">
        <f>IFERROR(VLOOKUP(Sheet1!XAA,配置检查表!$Y:$Z,2,FALSE),"")</f>
        <v/>
      </c>
      <c r="W1597" s="21" t="str">
        <f>IF(AND(Sheet1!AC1804=Sheet1!AD1804,Sheet1!AD1804&lt;&gt;0),Sheet1!AC1804,IF(AND(Sheet1!AC1804&lt;&gt;Sheet1!AD1804,Sheet1!AD1804&lt;&gt;0),Sheet1!AC1804&amp;"~"&amp;Sheet1!AD1804,""))</f>
        <v/>
      </c>
    </row>
    <row r="1598" spans="1:23">
      <c r="A1598" s="3">
        <v>40180</v>
      </c>
      <c r="B1598" s="3" t="s">
        <v>2521</v>
      </c>
      <c r="C1598" s="3" t="s">
        <v>2522</v>
      </c>
      <c r="D1598" s="21" t="str">
        <f>IF(OR(Sheet1!I1601&lt;&gt;Sheet1!AF1601,Sheet1!AG1601&lt;&gt;Sheet1!J1601),"有影响","-")</f>
        <v>-</v>
      </c>
      <c r="E1598" s="21" t="str">
        <f>IF(OR(Sheet1!N1601&lt;&gt;Sheet1!AH1601,Sheet1!AI1601&lt;&gt;Sheet1!O1601),"有影响","-")</f>
        <v>-</v>
      </c>
      <c r="F1598" s="21" t="str">
        <f>IF(OR(Sheet1!S1601&lt;&gt;Sheet1!AJ1601,Sheet1!AK1601&lt;&gt;Sheet1!T1601),"有影响","-")</f>
        <v>-</v>
      </c>
      <c r="G1598" s="21" t="str">
        <f>IF(OR(Sheet1!X1601&lt;&gt;Sheet1!AL1601,Sheet1!AM1601&lt;&gt;Sheet1!Y1601),"有影响","-")</f>
        <v>-</v>
      </c>
      <c r="H1598" s="21" t="str">
        <f>IF(OR(Sheet1!AC1601&lt;&gt;Sheet1!AN1601,Sheet1!AO1601&lt;&gt;Sheet1!AD1601),"有影响","-")</f>
        <v>-</v>
      </c>
      <c r="I1598" s="21" t="str">
        <f>IF(Sheet1!G1601=0,"出错","-")</f>
        <v>-</v>
      </c>
      <c r="J1598" s="21" t="str">
        <f>IF(AND(Sheet1!G1601=0,Sheet1!L1601&lt;&gt;0),"出错","-")</f>
        <v>-</v>
      </c>
      <c r="K1598" s="21" t="str">
        <f>IF(AND(Sheet1!G1601=0,Sheet1!L1601=0,Sheet1!Q1601&lt;&gt;0),"出错","-")</f>
        <v>-</v>
      </c>
      <c r="L1598" s="21" t="str">
        <f>IF(AND(Sheet1!G1601=0,Sheet1!L1601=0,Sheet1!Q1601=0,Sheet1!V1601&lt;&gt;0),"出错","-")</f>
        <v>-</v>
      </c>
      <c r="M1598" s="21" t="str">
        <f>IF(AND(Sheet1!G1601=0,Sheet1!L1601=0,Sheet1!Q1601=0,Sheet1!V1601=0,Sheet1!AA1601&lt;&gt;0),"出错","-")</f>
        <v>-</v>
      </c>
      <c r="N1598" s="21" t="str">
        <f>IFERROR(VLOOKUP(Sheet1!G1601,配置检查表!$Y:$Z,2,FALSE),"")</f>
        <v>精灵魂珠</v>
      </c>
      <c r="O1598" s="21" t="str">
        <f>IF(AND(Sheet1!I1601=Sheet1!J1601,Sheet1!J1601&lt;&gt;0),Sheet1!I1601,IF(AND(Sheet1!I1601&lt;&gt;Sheet1!J1601,Sheet1!J1601&lt;&gt;0),Sheet1!I1601&amp;"~"&amp;Sheet1!J1601,""))</f>
        <v>90~135</v>
      </c>
      <c r="P1598" s="21" t="str">
        <f>IFERROR(VLOOKUP(Sheet1!L1601,配置检查表!$Y:$Z,2,FALSE),"")</f>
        <v>星屑（值）</v>
      </c>
      <c r="Q1598" s="21" t="str">
        <f>IF(AND(Sheet1!N1601=Sheet1!O1601,Sheet1!O1601&lt;&gt;0),Sheet1!N1601,IF(AND(Sheet1!N1601&lt;&gt;Sheet1!O1601,Sheet1!O1601&lt;&gt;0),Sheet1!N1601&amp;"~"&amp;Sheet1!O1601,""))</f>
        <v>180~270</v>
      </c>
      <c r="R1598" s="21" t="str">
        <f>IFERROR(VLOOKUP(Sheet1!Q1601,配置检查表!$Y:$Z,2,FALSE),"")</f>
        <v/>
      </c>
      <c r="S1598" s="39" t="str">
        <f>IF(AND(Sheet1!S1805=Sheet1!T1805,Sheet1!T1805&lt;&gt;0),Sheet1!S1805,IF(AND(Sheet1!S1805&lt;&gt;Sheet1!T1805,Sheet1!T1805&lt;&gt;0),Sheet1!S1805&amp;"~"&amp;Sheet1!T1805,""))</f>
        <v/>
      </c>
      <c r="T1598" s="21" t="str">
        <f>IFERROR(VLOOKUP(Sheet1!V1601,配置检查表!$Y:$Z,2,FALSE),"")</f>
        <v/>
      </c>
      <c r="U1598" s="39" t="str">
        <f>IF(AND(Sheet1!X1805=Sheet1!Y1805,Sheet1!Y1805&lt;&gt;0),Sheet1!X1805,IF(AND(Sheet1!X1805&lt;&gt;Sheet1!Y1805,Sheet1!Y1805&lt;&gt;0),Sheet1!X1805&amp;"~"&amp;Sheet1!Y1805,""))</f>
        <v/>
      </c>
      <c r="V1598" s="21" t="str">
        <f>IFERROR(VLOOKUP(Sheet1!XAA,配置检查表!$Y:$Z,2,FALSE),"")</f>
        <v/>
      </c>
      <c r="W1598" s="21" t="str">
        <f>IF(AND(Sheet1!AC1805=Sheet1!AD1805,Sheet1!AD1805&lt;&gt;0),Sheet1!AC1805,IF(AND(Sheet1!AC1805&lt;&gt;Sheet1!AD1805,Sheet1!AD1805&lt;&gt;0),Sheet1!AC1805&amp;"~"&amp;Sheet1!AD1805,""))</f>
        <v/>
      </c>
    </row>
    <row r="1599" spans="1:23">
      <c r="A1599" s="3">
        <v>40181</v>
      </c>
      <c r="B1599" s="3" t="s">
        <v>2521</v>
      </c>
      <c r="C1599" s="3" t="s">
        <v>2522</v>
      </c>
      <c r="D1599" s="21" t="str">
        <f>IF(OR(Sheet1!I1602&lt;&gt;Sheet1!AF1602,Sheet1!AG1602&lt;&gt;Sheet1!J1602),"有影响","-")</f>
        <v>-</v>
      </c>
      <c r="E1599" s="21" t="str">
        <f>IF(OR(Sheet1!N1602&lt;&gt;Sheet1!AH1602,Sheet1!AI1602&lt;&gt;Sheet1!O1602),"有影响","-")</f>
        <v>-</v>
      </c>
      <c r="F1599" s="21" t="str">
        <f>IF(OR(Sheet1!S1602&lt;&gt;Sheet1!AJ1602,Sheet1!AK1602&lt;&gt;Sheet1!T1602),"有影响","-")</f>
        <v>-</v>
      </c>
      <c r="G1599" s="21" t="str">
        <f>IF(OR(Sheet1!X1602&lt;&gt;Sheet1!AL1602,Sheet1!AM1602&lt;&gt;Sheet1!Y1602),"有影响","-")</f>
        <v>-</v>
      </c>
      <c r="H1599" s="21" t="str">
        <f>IF(OR(Sheet1!AC1602&lt;&gt;Sheet1!AN1602,Sheet1!AO1602&lt;&gt;Sheet1!AD1602),"有影响","-")</f>
        <v>-</v>
      </c>
      <c r="I1599" s="21" t="str">
        <f>IF(Sheet1!G1602=0,"出错","-")</f>
        <v>-</v>
      </c>
      <c r="J1599" s="21" t="str">
        <f>IF(AND(Sheet1!G1602=0,Sheet1!L1602&lt;&gt;0),"出错","-")</f>
        <v>-</v>
      </c>
      <c r="K1599" s="21" t="str">
        <f>IF(AND(Sheet1!G1602=0,Sheet1!L1602=0,Sheet1!Q1602&lt;&gt;0),"出错","-")</f>
        <v>-</v>
      </c>
      <c r="L1599" s="21" t="str">
        <f>IF(AND(Sheet1!G1602=0,Sheet1!L1602=0,Sheet1!Q1602=0,Sheet1!V1602&lt;&gt;0),"出错","-")</f>
        <v>-</v>
      </c>
      <c r="M1599" s="21" t="str">
        <f>IF(AND(Sheet1!G1602=0,Sheet1!L1602=0,Sheet1!Q1602=0,Sheet1!V1602=0,Sheet1!AA1602&lt;&gt;0),"出错","-")</f>
        <v>-</v>
      </c>
      <c r="N1599" s="21" t="str">
        <f>IFERROR(VLOOKUP(Sheet1!G1602,配置检查表!$Y:$Z,2,FALSE),"")</f>
        <v>精灵魂珠</v>
      </c>
      <c r="O1599" s="21" t="str">
        <f>IF(AND(Sheet1!I1602=Sheet1!J1602,Sheet1!J1602&lt;&gt;0),Sheet1!I1602,IF(AND(Sheet1!I1602&lt;&gt;Sheet1!J1602,Sheet1!J1602&lt;&gt;0),Sheet1!I1602&amp;"~"&amp;Sheet1!J1602,""))</f>
        <v>77~116</v>
      </c>
      <c r="P1599" s="21" t="str">
        <f>IFERROR(VLOOKUP(Sheet1!L1602,配置检查表!$Y:$Z,2,FALSE),"")</f>
        <v>星屑（值）</v>
      </c>
      <c r="Q1599" s="21" t="str">
        <f>IF(AND(Sheet1!N1602=Sheet1!O1602,Sheet1!O1602&lt;&gt;0),Sheet1!N1602,IF(AND(Sheet1!N1602&lt;&gt;Sheet1!O1602,Sheet1!O1602&lt;&gt;0),Sheet1!N1602&amp;"~"&amp;Sheet1!O1602,""))</f>
        <v>154~232</v>
      </c>
      <c r="R1599" s="21" t="str">
        <f>IFERROR(VLOOKUP(Sheet1!Q1602,配置检查表!$Y:$Z,2,FALSE),"")</f>
        <v/>
      </c>
      <c r="S1599" s="39" t="str">
        <f>IF(AND(Sheet1!S1806=Sheet1!T1806,Sheet1!T1806&lt;&gt;0),Sheet1!S1806,IF(AND(Sheet1!S1806&lt;&gt;Sheet1!T1806,Sheet1!T1806&lt;&gt;0),Sheet1!S1806&amp;"~"&amp;Sheet1!T1806,""))</f>
        <v/>
      </c>
      <c r="T1599" s="21" t="str">
        <f>IFERROR(VLOOKUP(Sheet1!V1602,配置检查表!$Y:$Z,2,FALSE),"")</f>
        <v/>
      </c>
      <c r="U1599" s="39" t="str">
        <f>IF(AND(Sheet1!X1806=Sheet1!Y1806,Sheet1!Y1806&lt;&gt;0),Sheet1!X1806,IF(AND(Sheet1!X1806&lt;&gt;Sheet1!Y1806,Sheet1!Y1806&lt;&gt;0),Sheet1!X1806&amp;"~"&amp;Sheet1!Y1806,""))</f>
        <v/>
      </c>
      <c r="V1599" s="21" t="str">
        <f>IFERROR(VLOOKUP(Sheet1!XAA,配置检查表!$Y:$Z,2,FALSE),"")</f>
        <v/>
      </c>
      <c r="W1599" s="21" t="str">
        <f>IF(AND(Sheet1!AC1806=Sheet1!AD1806,Sheet1!AD1806&lt;&gt;0),Sheet1!AC1806,IF(AND(Sheet1!AC1806&lt;&gt;Sheet1!AD1806,Sheet1!AD1806&lt;&gt;0),Sheet1!AC1806&amp;"~"&amp;Sheet1!AD1806,""))</f>
        <v/>
      </c>
    </row>
    <row r="1600" spans="1:23">
      <c r="A1600" s="3">
        <v>40182</v>
      </c>
      <c r="B1600" s="3" t="s">
        <v>2521</v>
      </c>
      <c r="C1600" s="3" t="s">
        <v>2522</v>
      </c>
      <c r="D1600" s="21" t="str">
        <f>IF(OR(Sheet1!I1603&lt;&gt;Sheet1!AF1603,Sheet1!AG1603&lt;&gt;Sheet1!J1603),"有影响","-")</f>
        <v>-</v>
      </c>
      <c r="E1600" s="21" t="str">
        <f>IF(OR(Sheet1!N1603&lt;&gt;Sheet1!AH1603,Sheet1!AI1603&lt;&gt;Sheet1!O1603),"有影响","-")</f>
        <v>-</v>
      </c>
      <c r="F1600" s="21" t="str">
        <f>IF(OR(Sheet1!S1603&lt;&gt;Sheet1!AJ1603,Sheet1!AK1603&lt;&gt;Sheet1!T1603),"有影响","-")</f>
        <v>-</v>
      </c>
      <c r="G1600" s="21" t="str">
        <f>IF(OR(Sheet1!X1603&lt;&gt;Sheet1!AL1603,Sheet1!AM1603&lt;&gt;Sheet1!Y1603),"有影响","-")</f>
        <v>-</v>
      </c>
      <c r="H1600" s="21" t="str">
        <f>IF(OR(Sheet1!AC1603&lt;&gt;Sheet1!AN1603,Sheet1!AO1603&lt;&gt;Sheet1!AD1603),"有影响","-")</f>
        <v>-</v>
      </c>
      <c r="I1600" s="21" t="str">
        <f>IF(Sheet1!G1603=0,"出错","-")</f>
        <v>-</v>
      </c>
      <c r="J1600" s="21" t="str">
        <f>IF(AND(Sheet1!G1603=0,Sheet1!L1603&lt;&gt;0),"出错","-")</f>
        <v>-</v>
      </c>
      <c r="K1600" s="21" t="str">
        <f>IF(AND(Sheet1!G1603=0,Sheet1!L1603=0,Sheet1!Q1603&lt;&gt;0),"出错","-")</f>
        <v>-</v>
      </c>
      <c r="L1600" s="21" t="str">
        <f>IF(AND(Sheet1!G1603=0,Sheet1!L1603=0,Sheet1!Q1603=0,Sheet1!V1603&lt;&gt;0),"出错","-")</f>
        <v>-</v>
      </c>
      <c r="M1600" s="21" t="str">
        <f>IF(AND(Sheet1!G1603=0,Sheet1!L1603=0,Sheet1!Q1603=0,Sheet1!V1603=0,Sheet1!AA1603&lt;&gt;0),"出错","-")</f>
        <v>-</v>
      </c>
      <c r="N1600" s="21" t="str">
        <f>IFERROR(VLOOKUP(Sheet1!G1603,配置检查表!$Y:$Z,2,FALSE),"")</f>
        <v>精灵魂珠</v>
      </c>
      <c r="O1600" s="21" t="str">
        <f>IF(AND(Sheet1!I1603=Sheet1!J1603,Sheet1!J1603&lt;&gt;0),Sheet1!I1603,IF(AND(Sheet1!I1603&lt;&gt;Sheet1!J1603,Sheet1!J1603&lt;&gt;0),Sheet1!I1603&amp;"~"&amp;Sheet1!J1603,""))</f>
        <v>84~125</v>
      </c>
      <c r="P1600" s="21" t="str">
        <f>IFERROR(VLOOKUP(Sheet1!L1603,配置检查表!$Y:$Z,2,FALSE),"")</f>
        <v>星屑（值）</v>
      </c>
      <c r="Q1600" s="21" t="str">
        <f>IF(AND(Sheet1!N1603=Sheet1!O1603,Sheet1!O1603&lt;&gt;0),Sheet1!N1603,IF(AND(Sheet1!N1603&lt;&gt;Sheet1!O1603,Sheet1!O1603&lt;&gt;0),Sheet1!N1603&amp;"~"&amp;Sheet1!O1603,""))</f>
        <v>168~250</v>
      </c>
      <c r="R1600" s="21" t="str">
        <f>IFERROR(VLOOKUP(Sheet1!Q1603,配置检查表!$Y:$Z,2,FALSE),"")</f>
        <v/>
      </c>
      <c r="S1600" s="39" t="str">
        <f>IF(AND(Sheet1!S1807=Sheet1!T1807,Sheet1!T1807&lt;&gt;0),Sheet1!S1807,IF(AND(Sheet1!S1807&lt;&gt;Sheet1!T1807,Sheet1!T1807&lt;&gt;0),Sheet1!S1807&amp;"~"&amp;Sheet1!T1807,""))</f>
        <v/>
      </c>
      <c r="T1600" s="21" t="str">
        <f>IFERROR(VLOOKUP(Sheet1!V1603,配置检查表!$Y:$Z,2,FALSE),"")</f>
        <v/>
      </c>
      <c r="U1600" s="39" t="str">
        <f>IF(AND(Sheet1!X1807=Sheet1!Y1807,Sheet1!Y1807&lt;&gt;0),Sheet1!X1807,IF(AND(Sheet1!X1807&lt;&gt;Sheet1!Y1807,Sheet1!Y1807&lt;&gt;0),Sheet1!X1807&amp;"~"&amp;Sheet1!Y1807,""))</f>
        <v/>
      </c>
      <c r="V1600" s="21" t="str">
        <f>IFERROR(VLOOKUP(Sheet1!XAA,配置检查表!$Y:$Z,2,FALSE),"")</f>
        <v/>
      </c>
      <c r="W1600" s="21" t="str">
        <f>IF(AND(Sheet1!AC1807=Sheet1!AD1807,Sheet1!AD1807&lt;&gt;0),Sheet1!AC1807,IF(AND(Sheet1!AC1807&lt;&gt;Sheet1!AD1807,Sheet1!AD1807&lt;&gt;0),Sheet1!AC1807&amp;"~"&amp;Sheet1!AD1807,""))</f>
        <v/>
      </c>
    </row>
    <row r="1601" spans="1:23">
      <c r="A1601" s="3">
        <v>40183</v>
      </c>
      <c r="B1601" s="3" t="s">
        <v>2521</v>
      </c>
      <c r="C1601" s="3" t="s">
        <v>2522</v>
      </c>
      <c r="D1601" s="21" t="str">
        <f>IF(OR(Sheet1!I1604&lt;&gt;Sheet1!AF1604,Sheet1!AG1604&lt;&gt;Sheet1!J1604),"有影响","-")</f>
        <v>-</v>
      </c>
      <c r="E1601" s="21" t="str">
        <f>IF(OR(Sheet1!N1604&lt;&gt;Sheet1!AH1604,Sheet1!AI1604&lt;&gt;Sheet1!O1604),"有影响","-")</f>
        <v>-</v>
      </c>
      <c r="F1601" s="21" t="str">
        <f>IF(OR(Sheet1!S1604&lt;&gt;Sheet1!AJ1604,Sheet1!AK1604&lt;&gt;Sheet1!T1604),"有影响","-")</f>
        <v>-</v>
      </c>
      <c r="G1601" s="21" t="str">
        <f>IF(OR(Sheet1!X1604&lt;&gt;Sheet1!AL1604,Sheet1!AM1604&lt;&gt;Sheet1!Y1604),"有影响","-")</f>
        <v>-</v>
      </c>
      <c r="H1601" s="21" t="str">
        <f>IF(OR(Sheet1!AC1604&lt;&gt;Sheet1!AN1604,Sheet1!AO1604&lt;&gt;Sheet1!AD1604),"有影响","-")</f>
        <v>-</v>
      </c>
      <c r="I1601" s="21" t="str">
        <f>IF(Sheet1!G1604=0,"出错","-")</f>
        <v>-</v>
      </c>
      <c r="J1601" s="21" t="str">
        <f>IF(AND(Sheet1!G1604=0,Sheet1!L1604&lt;&gt;0),"出错","-")</f>
        <v>-</v>
      </c>
      <c r="K1601" s="21" t="str">
        <f>IF(AND(Sheet1!G1604=0,Sheet1!L1604=0,Sheet1!Q1604&lt;&gt;0),"出错","-")</f>
        <v>-</v>
      </c>
      <c r="L1601" s="21" t="str">
        <f>IF(AND(Sheet1!G1604=0,Sheet1!L1604=0,Sheet1!Q1604=0,Sheet1!V1604&lt;&gt;0),"出错","-")</f>
        <v>-</v>
      </c>
      <c r="M1601" s="21" t="str">
        <f>IF(AND(Sheet1!G1604=0,Sheet1!L1604=0,Sheet1!Q1604=0,Sheet1!V1604=0,Sheet1!AA1604&lt;&gt;0),"出错","-")</f>
        <v>-</v>
      </c>
      <c r="N1601" s="21" t="str">
        <f>IFERROR(VLOOKUP(Sheet1!G1604,配置检查表!$Y:$Z,2,FALSE),"")</f>
        <v>精灵魂珠</v>
      </c>
      <c r="O1601" s="21" t="str">
        <f>IF(AND(Sheet1!I1604=Sheet1!J1604,Sheet1!J1604&lt;&gt;0),Sheet1!I1604,IF(AND(Sheet1!I1604&lt;&gt;Sheet1!J1604,Sheet1!J1604&lt;&gt;0),Sheet1!I1604&amp;"~"&amp;Sheet1!J1604,""))</f>
        <v>90~135</v>
      </c>
      <c r="P1601" s="21" t="str">
        <f>IFERROR(VLOOKUP(Sheet1!L1604,配置检查表!$Y:$Z,2,FALSE),"")</f>
        <v>星屑（值）</v>
      </c>
      <c r="Q1601" s="21" t="str">
        <f>IF(AND(Sheet1!N1604=Sheet1!O1604,Sheet1!O1604&lt;&gt;0),Sheet1!N1604,IF(AND(Sheet1!N1604&lt;&gt;Sheet1!O1604,Sheet1!O1604&lt;&gt;0),Sheet1!N1604&amp;"~"&amp;Sheet1!O1604,""))</f>
        <v>180~270</v>
      </c>
      <c r="R1601" s="21" t="str">
        <f>IFERROR(VLOOKUP(Sheet1!Q1604,配置检查表!$Y:$Z,2,FALSE),"")</f>
        <v/>
      </c>
      <c r="S1601" s="39" t="str">
        <f>IF(AND(Sheet1!S1808=Sheet1!T1808,Sheet1!T1808&lt;&gt;0),Sheet1!S1808,IF(AND(Sheet1!S1808&lt;&gt;Sheet1!T1808,Sheet1!T1808&lt;&gt;0),Sheet1!S1808&amp;"~"&amp;Sheet1!T1808,""))</f>
        <v/>
      </c>
      <c r="T1601" s="21" t="str">
        <f>IFERROR(VLOOKUP(Sheet1!V1604,配置检查表!$Y:$Z,2,FALSE),"")</f>
        <v/>
      </c>
      <c r="U1601" s="39" t="str">
        <f>IF(AND(Sheet1!X1808=Sheet1!Y1808,Sheet1!Y1808&lt;&gt;0),Sheet1!X1808,IF(AND(Sheet1!X1808&lt;&gt;Sheet1!Y1808,Sheet1!Y1808&lt;&gt;0),Sheet1!X1808&amp;"~"&amp;Sheet1!Y1808,""))</f>
        <v/>
      </c>
      <c r="V1601" s="21" t="str">
        <f>IFERROR(VLOOKUP(Sheet1!XAA,配置检查表!$Y:$Z,2,FALSE),"")</f>
        <v/>
      </c>
      <c r="W1601" s="21" t="str">
        <f>IF(AND(Sheet1!AC1808=Sheet1!AD1808,Sheet1!AD1808&lt;&gt;0),Sheet1!AC1808,IF(AND(Sheet1!AC1808&lt;&gt;Sheet1!AD1808,Sheet1!AD1808&lt;&gt;0),Sheet1!AC1808&amp;"~"&amp;Sheet1!AD1808,""))</f>
        <v/>
      </c>
    </row>
    <row r="1602" spans="1:23">
      <c r="A1602" s="3">
        <v>40184</v>
      </c>
      <c r="B1602" s="3" t="s">
        <v>2521</v>
      </c>
      <c r="C1602" s="3" t="s">
        <v>2522</v>
      </c>
      <c r="D1602" s="21" t="str">
        <f>IF(OR(Sheet1!I1605&lt;&gt;Sheet1!AF1605,Sheet1!AG1605&lt;&gt;Sheet1!J1605),"有影响","-")</f>
        <v>-</v>
      </c>
      <c r="E1602" s="21" t="str">
        <f>IF(OR(Sheet1!N1605&lt;&gt;Sheet1!AH1605,Sheet1!AI1605&lt;&gt;Sheet1!O1605),"有影响","-")</f>
        <v>-</v>
      </c>
      <c r="F1602" s="21" t="str">
        <f>IF(OR(Sheet1!S1605&lt;&gt;Sheet1!AJ1605,Sheet1!AK1605&lt;&gt;Sheet1!T1605),"有影响","-")</f>
        <v>-</v>
      </c>
      <c r="G1602" s="21" t="str">
        <f>IF(OR(Sheet1!X1605&lt;&gt;Sheet1!AL1605,Sheet1!AM1605&lt;&gt;Sheet1!Y1605),"有影响","-")</f>
        <v>-</v>
      </c>
      <c r="H1602" s="21" t="str">
        <f>IF(OR(Sheet1!AC1605&lt;&gt;Sheet1!AN1605,Sheet1!AO1605&lt;&gt;Sheet1!AD1605),"有影响","-")</f>
        <v>-</v>
      </c>
      <c r="I1602" s="21" t="str">
        <f>IF(Sheet1!G1605=0,"出错","-")</f>
        <v>-</v>
      </c>
      <c r="J1602" s="21" t="str">
        <f>IF(AND(Sheet1!G1605=0,Sheet1!L1605&lt;&gt;0),"出错","-")</f>
        <v>-</v>
      </c>
      <c r="K1602" s="21" t="str">
        <f>IF(AND(Sheet1!G1605=0,Sheet1!L1605=0,Sheet1!Q1605&lt;&gt;0),"出错","-")</f>
        <v>-</v>
      </c>
      <c r="L1602" s="21" t="str">
        <f>IF(AND(Sheet1!G1605=0,Sheet1!L1605=0,Sheet1!Q1605=0,Sheet1!V1605&lt;&gt;0),"出错","-")</f>
        <v>-</v>
      </c>
      <c r="M1602" s="21" t="str">
        <f>IF(AND(Sheet1!G1605=0,Sheet1!L1605=0,Sheet1!Q1605=0,Sheet1!V1605=0,Sheet1!AA1605&lt;&gt;0),"出错","-")</f>
        <v>-</v>
      </c>
      <c r="N1602" s="21" t="str">
        <f>IFERROR(VLOOKUP(Sheet1!G1605,配置检查表!$Y:$Z,2,FALSE),"")</f>
        <v>精灵魂珠</v>
      </c>
      <c r="O1602" s="21" t="str">
        <f>IF(AND(Sheet1!I1605=Sheet1!J1605,Sheet1!J1605&lt;&gt;0),Sheet1!I1605,IF(AND(Sheet1!I1605&lt;&gt;Sheet1!J1605,Sheet1!J1605&lt;&gt;0),Sheet1!I1605&amp;"~"&amp;Sheet1!J1605,""))</f>
        <v>97~145</v>
      </c>
      <c r="P1602" s="21" t="str">
        <f>IFERROR(VLOOKUP(Sheet1!L1605,配置检查表!$Y:$Z,2,FALSE),"")</f>
        <v>星屑（值）</v>
      </c>
      <c r="Q1602" s="21" t="str">
        <f>IF(AND(Sheet1!N1605=Sheet1!O1605,Sheet1!O1605&lt;&gt;0),Sheet1!N1605,IF(AND(Sheet1!N1605&lt;&gt;Sheet1!O1605,Sheet1!O1605&lt;&gt;0),Sheet1!N1605&amp;"~"&amp;Sheet1!O1605,""))</f>
        <v>194~290</v>
      </c>
      <c r="R1602" s="21" t="str">
        <f>IFERROR(VLOOKUP(Sheet1!Q1605,配置检查表!$Y:$Z,2,FALSE),"")</f>
        <v/>
      </c>
      <c r="S1602" s="39" t="str">
        <f>IF(AND(Sheet1!S1809=Sheet1!T1809,Sheet1!T1809&lt;&gt;0),Sheet1!S1809,IF(AND(Sheet1!S1809&lt;&gt;Sheet1!T1809,Sheet1!T1809&lt;&gt;0),Sheet1!S1809&amp;"~"&amp;Sheet1!T1809,""))</f>
        <v/>
      </c>
      <c r="T1602" s="21" t="str">
        <f>IFERROR(VLOOKUP(Sheet1!V1605,配置检查表!$Y:$Z,2,FALSE),"")</f>
        <v/>
      </c>
      <c r="U1602" s="39" t="str">
        <f>IF(AND(Sheet1!X1809=Sheet1!Y1809,Sheet1!Y1809&lt;&gt;0),Sheet1!X1809,IF(AND(Sheet1!X1809&lt;&gt;Sheet1!Y1809,Sheet1!Y1809&lt;&gt;0),Sheet1!X1809&amp;"~"&amp;Sheet1!Y1809,""))</f>
        <v/>
      </c>
      <c r="V1602" s="21" t="str">
        <f>IFERROR(VLOOKUP(Sheet1!XAA,配置检查表!$Y:$Z,2,FALSE),"")</f>
        <v/>
      </c>
      <c r="W1602" s="21" t="str">
        <f>IF(AND(Sheet1!AC1809=Sheet1!AD1809,Sheet1!AD1809&lt;&gt;0),Sheet1!AC1809,IF(AND(Sheet1!AC1809&lt;&gt;Sheet1!AD1809,Sheet1!AD1809&lt;&gt;0),Sheet1!AC1809&amp;"~"&amp;Sheet1!AD1809,""))</f>
        <v/>
      </c>
    </row>
    <row r="1603" spans="1:23">
      <c r="A1603" s="3">
        <v>40185</v>
      </c>
      <c r="B1603" s="3" t="s">
        <v>2521</v>
      </c>
      <c r="C1603" s="3" t="s">
        <v>2522</v>
      </c>
      <c r="D1603" s="21" t="str">
        <f>IF(OR(Sheet1!I1606&lt;&gt;Sheet1!AF1606,Sheet1!AG1606&lt;&gt;Sheet1!J1606),"有影响","-")</f>
        <v>-</v>
      </c>
      <c r="E1603" s="21" t="str">
        <f>IF(OR(Sheet1!N1606&lt;&gt;Sheet1!AH1606,Sheet1!AI1606&lt;&gt;Sheet1!O1606),"有影响","-")</f>
        <v>-</v>
      </c>
      <c r="F1603" s="21" t="str">
        <f>IF(OR(Sheet1!S1606&lt;&gt;Sheet1!AJ1606,Sheet1!AK1606&lt;&gt;Sheet1!T1606),"有影响","-")</f>
        <v>-</v>
      </c>
      <c r="G1603" s="21" t="str">
        <f>IF(OR(Sheet1!X1606&lt;&gt;Sheet1!AL1606,Sheet1!AM1606&lt;&gt;Sheet1!Y1606),"有影响","-")</f>
        <v>-</v>
      </c>
      <c r="H1603" s="21" t="str">
        <f>IF(OR(Sheet1!AC1606&lt;&gt;Sheet1!AN1606,Sheet1!AO1606&lt;&gt;Sheet1!AD1606),"有影响","-")</f>
        <v>-</v>
      </c>
      <c r="I1603" s="21" t="str">
        <f>IF(Sheet1!G1606=0,"出错","-")</f>
        <v>-</v>
      </c>
      <c r="J1603" s="21" t="str">
        <f>IF(AND(Sheet1!G1606=0,Sheet1!L1606&lt;&gt;0),"出错","-")</f>
        <v>-</v>
      </c>
      <c r="K1603" s="21" t="str">
        <f>IF(AND(Sheet1!G1606=0,Sheet1!L1606=0,Sheet1!Q1606&lt;&gt;0),"出错","-")</f>
        <v>-</v>
      </c>
      <c r="L1603" s="21" t="str">
        <f>IF(AND(Sheet1!G1606=0,Sheet1!L1606=0,Sheet1!Q1606=0,Sheet1!V1606&lt;&gt;0),"出错","-")</f>
        <v>-</v>
      </c>
      <c r="M1603" s="21" t="str">
        <f>IF(AND(Sheet1!G1606=0,Sheet1!L1606=0,Sheet1!Q1606=0,Sheet1!V1606=0,Sheet1!AA1606&lt;&gt;0),"出错","-")</f>
        <v>-</v>
      </c>
      <c r="N1603" s="21" t="str">
        <f>IFERROR(VLOOKUP(Sheet1!G1606,配置检查表!$Y:$Z,2,FALSE),"")</f>
        <v>精灵魂珠</v>
      </c>
      <c r="O1603" s="21" t="str">
        <f>IF(AND(Sheet1!I1606=Sheet1!J1606,Sheet1!J1606&lt;&gt;0),Sheet1!I1606,IF(AND(Sheet1!I1606&lt;&gt;Sheet1!J1606,Sheet1!J1606&lt;&gt;0),Sheet1!I1606&amp;"~"&amp;Sheet1!J1606,""))</f>
        <v>77~116</v>
      </c>
      <c r="P1603" s="21" t="str">
        <f>IFERROR(VLOOKUP(Sheet1!L1606,配置检查表!$Y:$Z,2,FALSE),"")</f>
        <v>星屑（值）</v>
      </c>
      <c r="Q1603" s="21" t="str">
        <f>IF(AND(Sheet1!N1606=Sheet1!O1606,Sheet1!O1606&lt;&gt;0),Sheet1!N1606,IF(AND(Sheet1!N1606&lt;&gt;Sheet1!O1606,Sheet1!O1606&lt;&gt;0),Sheet1!N1606&amp;"~"&amp;Sheet1!O1606,""))</f>
        <v>154~232</v>
      </c>
      <c r="R1603" s="21" t="str">
        <f>IFERROR(VLOOKUP(Sheet1!Q1606,配置检查表!$Y:$Z,2,FALSE),"")</f>
        <v/>
      </c>
      <c r="S1603" s="39" t="str">
        <f>IF(AND(Sheet1!S1810=Sheet1!T1810,Sheet1!T1810&lt;&gt;0),Sheet1!S1810,IF(AND(Sheet1!S1810&lt;&gt;Sheet1!T1810,Sheet1!T1810&lt;&gt;0),Sheet1!S1810&amp;"~"&amp;Sheet1!T1810,""))</f>
        <v/>
      </c>
      <c r="T1603" s="21" t="str">
        <f>IFERROR(VLOOKUP(Sheet1!V1606,配置检查表!$Y:$Z,2,FALSE),"")</f>
        <v/>
      </c>
      <c r="U1603" s="39" t="str">
        <f>IF(AND(Sheet1!X1810=Sheet1!Y1810,Sheet1!Y1810&lt;&gt;0),Sheet1!X1810,IF(AND(Sheet1!X1810&lt;&gt;Sheet1!Y1810,Sheet1!Y1810&lt;&gt;0),Sheet1!X1810&amp;"~"&amp;Sheet1!Y1810,""))</f>
        <v/>
      </c>
      <c r="V1603" s="21" t="str">
        <f>IFERROR(VLOOKUP(Sheet1!XAA,配置检查表!$Y:$Z,2,FALSE),"")</f>
        <v/>
      </c>
      <c r="W1603" s="21" t="str">
        <f>IF(AND(Sheet1!AC1810=Sheet1!AD1810,Sheet1!AD1810&lt;&gt;0),Sheet1!AC1810,IF(AND(Sheet1!AC1810&lt;&gt;Sheet1!AD1810,Sheet1!AD1810&lt;&gt;0),Sheet1!AC1810&amp;"~"&amp;Sheet1!AD1810,""))</f>
        <v/>
      </c>
    </row>
    <row r="1604" spans="1:23">
      <c r="A1604" s="3">
        <v>40186</v>
      </c>
      <c r="B1604" s="3" t="s">
        <v>2521</v>
      </c>
      <c r="C1604" s="3" t="s">
        <v>2522</v>
      </c>
      <c r="D1604" s="21" t="str">
        <f>IF(OR(Sheet1!I1607&lt;&gt;Sheet1!AF1607,Sheet1!AG1607&lt;&gt;Sheet1!J1607),"有影响","-")</f>
        <v>-</v>
      </c>
      <c r="E1604" s="21" t="str">
        <f>IF(OR(Sheet1!N1607&lt;&gt;Sheet1!AH1607,Sheet1!AI1607&lt;&gt;Sheet1!O1607),"有影响","-")</f>
        <v>-</v>
      </c>
      <c r="F1604" s="21" t="str">
        <f>IF(OR(Sheet1!S1607&lt;&gt;Sheet1!AJ1607,Sheet1!AK1607&lt;&gt;Sheet1!T1607),"有影响","-")</f>
        <v>-</v>
      </c>
      <c r="G1604" s="21" t="str">
        <f>IF(OR(Sheet1!X1607&lt;&gt;Sheet1!AL1607,Sheet1!AM1607&lt;&gt;Sheet1!Y1607),"有影响","-")</f>
        <v>-</v>
      </c>
      <c r="H1604" s="21" t="str">
        <f>IF(OR(Sheet1!AC1607&lt;&gt;Sheet1!AN1607,Sheet1!AO1607&lt;&gt;Sheet1!AD1607),"有影响","-")</f>
        <v>-</v>
      </c>
      <c r="I1604" s="21" t="str">
        <f>IF(Sheet1!G1607=0,"出错","-")</f>
        <v>-</v>
      </c>
      <c r="J1604" s="21" t="str">
        <f>IF(AND(Sheet1!G1607=0,Sheet1!L1607&lt;&gt;0),"出错","-")</f>
        <v>-</v>
      </c>
      <c r="K1604" s="21" t="str">
        <f>IF(AND(Sheet1!G1607=0,Sheet1!L1607=0,Sheet1!Q1607&lt;&gt;0),"出错","-")</f>
        <v>-</v>
      </c>
      <c r="L1604" s="21" t="str">
        <f>IF(AND(Sheet1!G1607=0,Sheet1!L1607=0,Sheet1!Q1607=0,Sheet1!V1607&lt;&gt;0),"出错","-")</f>
        <v>-</v>
      </c>
      <c r="M1604" s="21" t="str">
        <f>IF(AND(Sheet1!G1607=0,Sheet1!L1607=0,Sheet1!Q1607=0,Sheet1!V1607=0,Sheet1!AA1607&lt;&gt;0),"出错","-")</f>
        <v>-</v>
      </c>
      <c r="N1604" s="21" t="str">
        <f>IFERROR(VLOOKUP(Sheet1!G1607,配置检查表!$Y:$Z,2,FALSE),"")</f>
        <v>精灵魂珠</v>
      </c>
      <c r="O1604" s="21" t="str">
        <f>IF(AND(Sheet1!I1607=Sheet1!J1607,Sheet1!J1607&lt;&gt;0),Sheet1!I1607,IF(AND(Sheet1!I1607&lt;&gt;Sheet1!J1607,Sheet1!J1607&lt;&gt;0),Sheet1!I1607&amp;"~"&amp;Sheet1!J1607,""))</f>
        <v>84~125</v>
      </c>
      <c r="P1604" s="21" t="str">
        <f>IFERROR(VLOOKUP(Sheet1!L1607,配置检查表!$Y:$Z,2,FALSE),"")</f>
        <v>星屑（值）</v>
      </c>
      <c r="Q1604" s="21" t="str">
        <f>IF(AND(Sheet1!N1607=Sheet1!O1607,Sheet1!O1607&lt;&gt;0),Sheet1!N1607,IF(AND(Sheet1!N1607&lt;&gt;Sheet1!O1607,Sheet1!O1607&lt;&gt;0),Sheet1!N1607&amp;"~"&amp;Sheet1!O1607,""))</f>
        <v>168~250</v>
      </c>
      <c r="R1604" s="21" t="str">
        <f>IFERROR(VLOOKUP(Sheet1!Q1607,配置检查表!$Y:$Z,2,FALSE),"")</f>
        <v/>
      </c>
      <c r="S1604" s="39" t="str">
        <f>IF(AND(Sheet1!S1811=Sheet1!T1811,Sheet1!T1811&lt;&gt;0),Sheet1!S1811,IF(AND(Sheet1!S1811&lt;&gt;Sheet1!T1811,Sheet1!T1811&lt;&gt;0),Sheet1!S1811&amp;"~"&amp;Sheet1!T1811,""))</f>
        <v/>
      </c>
      <c r="T1604" s="21" t="str">
        <f>IFERROR(VLOOKUP(Sheet1!V1607,配置检查表!$Y:$Z,2,FALSE),"")</f>
        <v/>
      </c>
      <c r="U1604" s="39" t="str">
        <f>IF(AND(Sheet1!X1811=Sheet1!Y1811,Sheet1!Y1811&lt;&gt;0),Sheet1!X1811,IF(AND(Sheet1!X1811&lt;&gt;Sheet1!Y1811,Sheet1!Y1811&lt;&gt;0),Sheet1!X1811&amp;"~"&amp;Sheet1!Y1811,""))</f>
        <v/>
      </c>
      <c r="V1604" s="21" t="str">
        <f>IFERROR(VLOOKUP(Sheet1!XAA,配置检查表!$Y:$Z,2,FALSE),"")</f>
        <v/>
      </c>
      <c r="W1604" s="21" t="str">
        <f>IF(AND(Sheet1!AC1811=Sheet1!AD1811,Sheet1!AD1811&lt;&gt;0),Sheet1!AC1811,IF(AND(Sheet1!AC1811&lt;&gt;Sheet1!AD1811,Sheet1!AD1811&lt;&gt;0),Sheet1!AC1811&amp;"~"&amp;Sheet1!AD1811,""))</f>
        <v/>
      </c>
    </row>
    <row r="1605" spans="1:23">
      <c r="A1605" s="3">
        <v>40187</v>
      </c>
      <c r="B1605" s="3" t="s">
        <v>2521</v>
      </c>
      <c r="C1605" s="3" t="s">
        <v>2522</v>
      </c>
      <c r="D1605" s="21" t="str">
        <f>IF(OR(Sheet1!I1608&lt;&gt;Sheet1!AF1608,Sheet1!AG1608&lt;&gt;Sheet1!J1608),"有影响","-")</f>
        <v>-</v>
      </c>
      <c r="E1605" s="21" t="str">
        <f>IF(OR(Sheet1!N1608&lt;&gt;Sheet1!AH1608,Sheet1!AI1608&lt;&gt;Sheet1!O1608),"有影响","-")</f>
        <v>-</v>
      </c>
      <c r="F1605" s="21" t="str">
        <f>IF(OR(Sheet1!S1608&lt;&gt;Sheet1!AJ1608,Sheet1!AK1608&lt;&gt;Sheet1!T1608),"有影响","-")</f>
        <v>-</v>
      </c>
      <c r="G1605" s="21" t="str">
        <f>IF(OR(Sheet1!X1608&lt;&gt;Sheet1!AL1608,Sheet1!AM1608&lt;&gt;Sheet1!Y1608),"有影响","-")</f>
        <v>-</v>
      </c>
      <c r="H1605" s="21" t="str">
        <f>IF(OR(Sheet1!AC1608&lt;&gt;Sheet1!AN1608,Sheet1!AO1608&lt;&gt;Sheet1!AD1608),"有影响","-")</f>
        <v>-</v>
      </c>
      <c r="I1605" s="21" t="str">
        <f>IF(Sheet1!G1608=0,"出错","-")</f>
        <v>-</v>
      </c>
      <c r="J1605" s="21" t="str">
        <f>IF(AND(Sheet1!G1608=0,Sheet1!L1608&lt;&gt;0),"出错","-")</f>
        <v>-</v>
      </c>
      <c r="K1605" s="21" t="str">
        <f>IF(AND(Sheet1!G1608=0,Sheet1!L1608=0,Sheet1!Q1608&lt;&gt;0),"出错","-")</f>
        <v>-</v>
      </c>
      <c r="L1605" s="21" t="str">
        <f>IF(AND(Sheet1!G1608=0,Sheet1!L1608=0,Sheet1!Q1608=0,Sheet1!V1608&lt;&gt;0),"出错","-")</f>
        <v>-</v>
      </c>
      <c r="M1605" s="21" t="str">
        <f>IF(AND(Sheet1!G1608=0,Sheet1!L1608=0,Sheet1!Q1608=0,Sheet1!V1608=0,Sheet1!AA1608&lt;&gt;0),"出错","-")</f>
        <v>-</v>
      </c>
      <c r="N1605" s="21" t="str">
        <f>IFERROR(VLOOKUP(Sheet1!G1608,配置检查表!$Y:$Z,2,FALSE),"")</f>
        <v>精灵魂珠</v>
      </c>
      <c r="O1605" s="21" t="str">
        <f>IF(AND(Sheet1!I1608=Sheet1!J1608,Sheet1!J1608&lt;&gt;0),Sheet1!I1608,IF(AND(Sheet1!I1608&lt;&gt;Sheet1!J1608,Sheet1!J1608&lt;&gt;0),Sheet1!I1608&amp;"~"&amp;Sheet1!J1608,""))</f>
        <v>90~135</v>
      </c>
      <c r="P1605" s="21" t="str">
        <f>IFERROR(VLOOKUP(Sheet1!L1608,配置检查表!$Y:$Z,2,FALSE),"")</f>
        <v>星屑（值）</v>
      </c>
      <c r="Q1605" s="21" t="str">
        <f>IF(AND(Sheet1!N1608=Sheet1!O1608,Sheet1!O1608&lt;&gt;0),Sheet1!N1608,IF(AND(Sheet1!N1608&lt;&gt;Sheet1!O1608,Sheet1!O1608&lt;&gt;0),Sheet1!N1608&amp;"~"&amp;Sheet1!O1608,""))</f>
        <v>180~270</v>
      </c>
      <c r="R1605" s="21" t="str">
        <f>IFERROR(VLOOKUP(Sheet1!Q1608,配置检查表!$Y:$Z,2,FALSE),"")</f>
        <v/>
      </c>
      <c r="S1605" s="39" t="str">
        <f>IF(AND(Sheet1!S1812=Sheet1!T1812,Sheet1!T1812&lt;&gt;0),Sheet1!S1812,IF(AND(Sheet1!S1812&lt;&gt;Sheet1!T1812,Sheet1!T1812&lt;&gt;0),Sheet1!S1812&amp;"~"&amp;Sheet1!T1812,""))</f>
        <v/>
      </c>
      <c r="T1605" s="21" t="str">
        <f>IFERROR(VLOOKUP(Sheet1!V1608,配置检查表!$Y:$Z,2,FALSE),"")</f>
        <v/>
      </c>
      <c r="U1605" s="39" t="str">
        <f>IF(AND(Sheet1!X1812=Sheet1!Y1812,Sheet1!Y1812&lt;&gt;0),Sheet1!X1812,IF(AND(Sheet1!X1812&lt;&gt;Sheet1!Y1812,Sheet1!Y1812&lt;&gt;0),Sheet1!X1812&amp;"~"&amp;Sheet1!Y1812,""))</f>
        <v/>
      </c>
      <c r="V1605" s="21" t="str">
        <f>IFERROR(VLOOKUP(Sheet1!XAA,配置检查表!$Y:$Z,2,FALSE),"")</f>
        <v/>
      </c>
      <c r="W1605" s="21" t="str">
        <f>IF(AND(Sheet1!AC1812=Sheet1!AD1812,Sheet1!AD1812&lt;&gt;0),Sheet1!AC1812,IF(AND(Sheet1!AC1812&lt;&gt;Sheet1!AD1812,Sheet1!AD1812&lt;&gt;0),Sheet1!AC1812&amp;"~"&amp;Sheet1!AD1812,""))</f>
        <v/>
      </c>
    </row>
    <row r="1606" spans="1:23">
      <c r="A1606" s="3">
        <v>40188</v>
      </c>
      <c r="B1606" s="3" t="s">
        <v>2521</v>
      </c>
      <c r="C1606" s="3" t="s">
        <v>2522</v>
      </c>
      <c r="D1606" s="21" t="str">
        <f>IF(OR(Sheet1!I1609&lt;&gt;Sheet1!AF1609,Sheet1!AG1609&lt;&gt;Sheet1!J1609),"有影响","-")</f>
        <v>-</v>
      </c>
      <c r="E1606" s="21" t="str">
        <f>IF(OR(Sheet1!N1609&lt;&gt;Sheet1!AH1609,Sheet1!AI1609&lt;&gt;Sheet1!O1609),"有影响","-")</f>
        <v>-</v>
      </c>
      <c r="F1606" s="21" t="str">
        <f>IF(OR(Sheet1!S1609&lt;&gt;Sheet1!AJ1609,Sheet1!AK1609&lt;&gt;Sheet1!T1609),"有影响","-")</f>
        <v>-</v>
      </c>
      <c r="G1606" s="21" t="str">
        <f>IF(OR(Sheet1!X1609&lt;&gt;Sheet1!AL1609,Sheet1!AM1609&lt;&gt;Sheet1!Y1609),"有影响","-")</f>
        <v>-</v>
      </c>
      <c r="H1606" s="21" t="str">
        <f>IF(OR(Sheet1!AC1609&lt;&gt;Sheet1!AN1609,Sheet1!AO1609&lt;&gt;Sheet1!AD1609),"有影响","-")</f>
        <v>-</v>
      </c>
      <c r="I1606" s="21" t="str">
        <f>IF(Sheet1!G1609=0,"出错","-")</f>
        <v>-</v>
      </c>
      <c r="J1606" s="21" t="str">
        <f>IF(AND(Sheet1!G1609=0,Sheet1!L1609&lt;&gt;0),"出错","-")</f>
        <v>-</v>
      </c>
      <c r="K1606" s="21" t="str">
        <f>IF(AND(Sheet1!G1609=0,Sheet1!L1609=0,Sheet1!Q1609&lt;&gt;0),"出错","-")</f>
        <v>-</v>
      </c>
      <c r="L1606" s="21" t="str">
        <f>IF(AND(Sheet1!G1609=0,Sheet1!L1609=0,Sheet1!Q1609=0,Sheet1!V1609&lt;&gt;0),"出错","-")</f>
        <v>-</v>
      </c>
      <c r="M1606" s="21" t="str">
        <f>IF(AND(Sheet1!G1609=0,Sheet1!L1609=0,Sheet1!Q1609=0,Sheet1!V1609=0,Sheet1!AA1609&lt;&gt;0),"出错","-")</f>
        <v>-</v>
      </c>
      <c r="N1606" s="21" t="str">
        <f>IFERROR(VLOOKUP(Sheet1!G1609,配置检查表!$Y:$Z,2,FALSE),"")</f>
        <v>精灵魂珠</v>
      </c>
      <c r="O1606" s="21" t="str">
        <f>IF(AND(Sheet1!I1609=Sheet1!J1609,Sheet1!J1609&lt;&gt;0),Sheet1!I1609,IF(AND(Sheet1!I1609&lt;&gt;Sheet1!J1609,Sheet1!J1609&lt;&gt;0),Sheet1!I1609&amp;"~"&amp;Sheet1!J1609,""))</f>
        <v>97~145</v>
      </c>
      <c r="P1606" s="21" t="str">
        <f>IFERROR(VLOOKUP(Sheet1!L1609,配置检查表!$Y:$Z,2,FALSE),"")</f>
        <v>星屑（值）</v>
      </c>
      <c r="Q1606" s="21" t="str">
        <f>IF(AND(Sheet1!N1609=Sheet1!O1609,Sheet1!O1609&lt;&gt;0),Sheet1!N1609,IF(AND(Sheet1!N1609&lt;&gt;Sheet1!O1609,Sheet1!O1609&lt;&gt;0),Sheet1!N1609&amp;"~"&amp;Sheet1!O1609,""))</f>
        <v>194~290</v>
      </c>
      <c r="R1606" s="21" t="str">
        <f>IFERROR(VLOOKUP(Sheet1!Q1609,配置检查表!$Y:$Z,2,FALSE),"")</f>
        <v/>
      </c>
      <c r="S1606" s="39" t="str">
        <f>IF(AND(Sheet1!S1813=Sheet1!T1813,Sheet1!T1813&lt;&gt;0),Sheet1!S1813,IF(AND(Sheet1!S1813&lt;&gt;Sheet1!T1813,Sheet1!T1813&lt;&gt;0),Sheet1!S1813&amp;"~"&amp;Sheet1!T1813,""))</f>
        <v/>
      </c>
      <c r="T1606" s="21" t="str">
        <f>IFERROR(VLOOKUP(Sheet1!V1609,配置检查表!$Y:$Z,2,FALSE),"")</f>
        <v/>
      </c>
      <c r="U1606" s="39" t="str">
        <f>IF(AND(Sheet1!X1813=Sheet1!Y1813,Sheet1!Y1813&lt;&gt;0),Sheet1!X1813,IF(AND(Sheet1!X1813&lt;&gt;Sheet1!Y1813,Sheet1!Y1813&lt;&gt;0),Sheet1!X1813&amp;"~"&amp;Sheet1!Y1813,""))</f>
        <v/>
      </c>
      <c r="V1606" s="21" t="str">
        <f>IFERROR(VLOOKUP(Sheet1!XAA,配置检查表!$Y:$Z,2,FALSE),"")</f>
        <v/>
      </c>
      <c r="W1606" s="21" t="str">
        <f>IF(AND(Sheet1!AC1813=Sheet1!AD1813,Sheet1!AD1813&lt;&gt;0),Sheet1!AC1813,IF(AND(Sheet1!AC1813&lt;&gt;Sheet1!AD1813,Sheet1!AD1813&lt;&gt;0),Sheet1!AC1813&amp;"~"&amp;Sheet1!AD1813,""))</f>
        <v/>
      </c>
    </row>
    <row r="1607" spans="1:23">
      <c r="A1607" s="3">
        <v>40189</v>
      </c>
      <c r="B1607" s="3" t="s">
        <v>2521</v>
      </c>
      <c r="C1607" s="3" t="s">
        <v>2522</v>
      </c>
      <c r="D1607" s="21" t="str">
        <f>IF(OR(Sheet1!I1610&lt;&gt;Sheet1!AF1610,Sheet1!AG1610&lt;&gt;Sheet1!J1610),"有影响","-")</f>
        <v>-</v>
      </c>
      <c r="E1607" s="21" t="str">
        <f>IF(OR(Sheet1!N1610&lt;&gt;Sheet1!AH1610,Sheet1!AI1610&lt;&gt;Sheet1!O1610),"有影响","-")</f>
        <v>-</v>
      </c>
      <c r="F1607" s="21" t="str">
        <f>IF(OR(Sheet1!S1610&lt;&gt;Sheet1!AJ1610,Sheet1!AK1610&lt;&gt;Sheet1!T1610),"有影响","-")</f>
        <v>-</v>
      </c>
      <c r="G1607" s="21" t="str">
        <f>IF(OR(Sheet1!X1610&lt;&gt;Sheet1!AL1610,Sheet1!AM1610&lt;&gt;Sheet1!Y1610),"有影响","-")</f>
        <v>-</v>
      </c>
      <c r="H1607" s="21" t="str">
        <f>IF(OR(Sheet1!AC1610&lt;&gt;Sheet1!AN1610,Sheet1!AO1610&lt;&gt;Sheet1!AD1610),"有影响","-")</f>
        <v>-</v>
      </c>
      <c r="I1607" s="21" t="str">
        <f>IF(Sheet1!G1610=0,"出错","-")</f>
        <v>-</v>
      </c>
      <c r="J1607" s="21" t="str">
        <f>IF(AND(Sheet1!G1610=0,Sheet1!L1610&lt;&gt;0),"出错","-")</f>
        <v>-</v>
      </c>
      <c r="K1607" s="21" t="str">
        <f>IF(AND(Sheet1!G1610=0,Sheet1!L1610=0,Sheet1!Q1610&lt;&gt;0),"出错","-")</f>
        <v>-</v>
      </c>
      <c r="L1607" s="21" t="str">
        <f>IF(AND(Sheet1!G1610=0,Sheet1!L1610=0,Sheet1!Q1610=0,Sheet1!V1610&lt;&gt;0),"出错","-")</f>
        <v>-</v>
      </c>
      <c r="M1607" s="21" t="str">
        <f>IF(AND(Sheet1!G1610=0,Sheet1!L1610=0,Sheet1!Q1610=0,Sheet1!V1610=0,Sheet1!AA1610&lt;&gt;0),"出错","-")</f>
        <v>-</v>
      </c>
      <c r="N1607" s="21" t="str">
        <f>IFERROR(VLOOKUP(Sheet1!G1610,配置检查表!$Y:$Z,2,FALSE),"")</f>
        <v>精灵魂珠</v>
      </c>
      <c r="O1607" s="21" t="str">
        <f>IF(AND(Sheet1!I1610=Sheet1!J1610,Sheet1!J1610&lt;&gt;0),Sheet1!I1610,IF(AND(Sheet1!I1610&lt;&gt;Sheet1!J1610,Sheet1!J1610&lt;&gt;0),Sheet1!I1610&amp;"~"&amp;Sheet1!J1610,""))</f>
        <v>77~116</v>
      </c>
      <c r="P1607" s="21" t="str">
        <f>IFERROR(VLOOKUP(Sheet1!L1610,配置检查表!$Y:$Z,2,FALSE),"")</f>
        <v>星屑（值）</v>
      </c>
      <c r="Q1607" s="21" t="str">
        <f>IF(AND(Sheet1!N1610=Sheet1!O1610,Sheet1!O1610&lt;&gt;0),Sheet1!N1610,IF(AND(Sheet1!N1610&lt;&gt;Sheet1!O1610,Sheet1!O1610&lt;&gt;0),Sheet1!N1610&amp;"~"&amp;Sheet1!O1610,""))</f>
        <v>154~232</v>
      </c>
      <c r="R1607" s="21" t="str">
        <f>IFERROR(VLOOKUP(Sheet1!Q1610,配置检查表!$Y:$Z,2,FALSE),"")</f>
        <v/>
      </c>
      <c r="S1607" s="39" t="str">
        <f>IF(AND(Sheet1!S1814=Sheet1!T1814,Sheet1!T1814&lt;&gt;0),Sheet1!S1814,IF(AND(Sheet1!S1814&lt;&gt;Sheet1!T1814,Sheet1!T1814&lt;&gt;0),Sheet1!S1814&amp;"~"&amp;Sheet1!T1814,""))</f>
        <v/>
      </c>
      <c r="T1607" s="21" t="str">
        <f>IFERROR(VLOOKUP(Sheet1!V1610,配置检查表!$Y:$Z,2,FALSE),"")</f>
        <v/>
      </c>
      <c r="U1607" s="39" t="str">
        <f>IF(AND(Sheet1!X1814=Sheet1!Y1814,Sheet1!Y1814&lt;&gt;0),Sheet1!X1814,IF(AND(Sheet1!X1814&lt;&gt;Sheet1!Y1814,Sheet1!Y1814&lt;&gt;0),Sheet1!X1814&amp;"~"&amp;Sheet1!Y1814,""))</f>
        <v/>
      </c>
      <c r="V1607" s="21" t="str">
        <f>IFERROR(VLOOKUP(Sheet1!XAA,配置检查表!$Y:$Z,2,FALSE),"")</f>
        <v/>
      </c>
      <c r="W1607" s="21" t="str">
        <f>IF(AND(Sheet1!AC1814=Sheet1!AD1814,Sheet1!AD1814&lt;&gt;0),Sheet1!AC1814,IF(AND(Sheet1!AC1814&lt;&gt;Sheet1!AD1814,Sheet1!AD1814&lt;&gt;0),Sheet1!AC1814&amp;"~"&amp;Sheet1!AD1814,""))</f>
        <v/>
      </c>
    </row>
    <row r="1608" spans="1:23">
      <c r="A1608" s="3">
        <v>40190</v>
      </c>
      <c r="B1608" s="3" t="s">
        <v>2521</v>
      </c>
      <c r="C1608" s="3" t="s">
        <v>2522</v>
      </c>
      <c r="D1608" s="21" t="str">
        <f>IF(OR(Sheet1!I1611&lt;&gt;Sheet1!AF1611,Sheet1!AG1611&lt;&gt;Sheet1!J1611),"有影响","-")</f>
        <v>-</v>
      </c>
      <c r="E1608" s="21" t="str">
        <f>IF(OR(Sheet1!N1611&lt;&gt;Sheet1!AH1611,Sheet1!AI1611&lt;&gt;Sheet1!O1611),"有影响","-")</f>
        <v>-</v>
      </c>
      <c r="F1608" s="21" t="str">
        <f>IF(OR(Sheet1!S1611&lt;&gt;Sheet1!AJ1611,Sheet1!AK1611&lt;&gt;Sheet1!T1611),"有影响","-")</f>
        <v>-</v>
      </c>
      <c r="G1608" s="21" t="str">
        <f>IF(OR(Sheet1!X1611&lt;&gt;Sheet1!AL1611,Sheet1!AM1611&lt;&gt;Sheet1!Y1611),"有影响","-")</f>
        <v>-</v>
      </c>
      <c r="H1608" s="21" t="str">
        <f>IF(OR(Sheet1!AC1611&lt;&gt;Sheet1!AN1611,Sheet1!AO1611&lt;&gt;Sheet1!AD1611),"有影响","-")</f>
        <v>-</v>
      </c>
      <c r="I1608" s="21" t="str">
        <f>IF(Sheet1!G1611=0,"出错","-")</f>
        <v>-</v>
      </c>
      <c r="J1608" s="21" t="str">
        <f>IF(AND(Sheet1!G1611=0,Sheet1!L1611&lt;&gt;0),"出错","-")</f>
        <v>-</v>
      </c>
      <c r="K1608" s="21" t="str">
        <f>IF(AND(Sheet1!G1611=0,Sheet1!L1611=0,Sheet1!Q1611&lt;&gt;0),"出错","-")</f>
        <v>-</v>
      </c>
      <c r="L1608" s="21" t="str">
        <f>IF(AND(Sheet1!G1611=0,Sheet1!L1611=0,Sheet1!Q1611=0,Sheet1!V1611&lt;&gt;0),"出错","-")</f>
        <v>-</v>
      </c>
      <c r="M1608" s="21" t="str">
        <f>IF(AND(Sheet1!G1611=0,Sheet1!L1611=0,Sheet1!Q1611=0,Sheet1!V1611=0,Sheet1!AA1611&lt;&gt;0),"出错","-")</f>
        <v>-</v>
      </c>
      <c r="N1608" s="21" t="str">
        <f>IFERROR(VLOOKUP(Sheet1!G1611,配置检查表!$Y:$Z,2,FALSE),"")</f>
        <v>精灵魂珠</v>
      </c>
      <c r="O1608" s="21" t="str">
        <f>IF(AND(Sheet1!I1611=Sheet1!J1611,Sheet1!J1611&lt;&gt;0),Sheet1!I1611,IF(AND(Sheet1!I1611&lt;&gt;Sheet1!J1611,Sheet1!J1611&lt;&gt;0),Sheet1!I1611&amp;"~"&amp;Sheet1!J1611,""))</f>
        <v>84~125</v>
      </c>
      <c r="P1608" s="21" t="str">
        <f>IFERROR(VLOOKUP(Sheet1!L1611,配置检查表!$Y:$Z,2,FALSE),"")</f>
        <v>星屑（值）</v>
      </c>
      <c r="Q1608" s="21" t="str">
        <f>IF(AND(Sheet1!N1611=Sheet1!O1611,Sheet1!O1611&lt;&gt;0),Sheet1!N1611,IF(AND(Sheet1!N1611&lt;&gt;Sheet1!O1611,Sheet1!O1611&lt;&gt;0),Sheet1!N1611&amp;"~"&amp;Sheet1!O1611,""))</f>
        <v>168~250</v>
      </c>
      <c r="R1608" s="21" t="str">
        <f>IFERROR(VLOOKUP(Sheet1!Q1611,配置检查表!$Y:$Z,2,FALSE),"")</f>
        <v/>
      </c>
      <c r="S1608" s="39" t="str">
        <f>IF(AND(Sheet1!S1815=Sheet1!T1815,Sheet1!T1815&lt;&gt;0),Sheet1!S1815,IF(AND(Sheet1!S1815&lt;&gt;Sheet1!T1815,Sheet1!T1815&lt;&gt;0),Sheet1!S1815&amp;"~"&amp;Sheet1!T1815,""))</f>
        <v/>
      </c>
      <c r="T1608" s="21" t="str">
        <f>IFERROR(VLOOKUP(Sheet1!V1611,配置检查表!$Y:$Z,2,FALSE),"")</f>
        <v/>
      </c>
      <c r="U1608" s="39" t="str">
        <f>IF(AND(Sheet1!X1815=Sheet1!Y1815,Sheet1!Y1815&lt;&gt;0),Sheet1!X1815,IF(AND(Sheet1!X1815&lt;&gt;Sheet1!Y1815,Sheet1!Y1815&lt;&gt;0),Sheet1!X1815&amp;"~"&amp;Sheet1!Y1815,""))</f>
        <v/>
      </c>
      <c r="V1608" s="21" t="str">
        <f>IFERROR(VLOOKUP(Sheet1!XAA,配置检查表!$Y:$Z,2,FALSE),"")</f>
        <v/>
      </c>
      <c r="W1608" s="21" t="str">
        <f>IF(AND(Sheet1!AC1815=Sheet1!AD1815,Sheet1!AD1815&lt;&gt;0),Sheet1!AC1815,IF(AND(Sheet1!AC1815&lt;&gt;Sheet1!AD1815,Sheet1!AD1815&lt;&gt;0),Sheet1!AC1815&amp;"~"&amp;Sheet1!AD1815,""))</f>
        <v/>
      </c>
    </row>
    <row r="1609" spans="1:23">
      <c r="A1609" s="3">
        <v>40191</v>
      </c>
      <c r="B1609" s="3" t="s">
        <v>2521</v>
      </c>
      <c r="C1609" s="3" t="s">
        <v>2522</v>
      </c>
      <c r="D1609" s="21" t="str">
        <f>IF(OR(Sheet1!I1612&lt;&gt;Sheet1!AF1612,Sheet1!AG1612&lt;&gt;Sheet1!J1612),"有影响","-")</f>
        <v>-</v>
      </c>
      <c r="E1609" s="21" t="str">
        <f>IF(OR(Sheet1!N1612&lt;&gt;Sheet1!AH1612,Sheet1!AI1612&lt;&gt;Sheet1!O1612),"有影响","-")</f>
        <v>-</v>
      </c>
      <c r="F1609" s="21" t="str">
        <f>IF(OR(Sheet1!S1612&lt;&gt;Sheet1!AJ1612,Sheet1!AK1612&lt;&gt;Sheet1!T1612),"有影响","-")</f>
        <v>-</v>
      </c>
      <c r="G1609" s="21" t="str">
        <f>IF(OR(Sheet1!X1612&lt;&gt;Sheet1!AL1612,Sheet1!AM1612&lt;&gt;Sheet1!Y1612),"有影响","-")</f>
        <v>-</v>
      </c>
      <c r="H1609" s="21" t="str">
        <f>IF(OR(Sheet1!AC1612&lt;&gt;Sheet1!AN1612,Sheet1!AO1612&lt;&gt;Sheet1!AD1612),"有影响","-")</f>
        <v>-</v>
      </c>
      <c r="I1609" s="21" t="str">
        <f>IF(Sheet1!G1612=0,"出错","-")</f>
        <v>-</v>
      </c>
      <c r="J1609" s="21" t="str">
        <f>IF(AND(Sheet1!G1612=0,Sheet1!L1612&lt;&gt;0),"出错","-")</f>
        <v>-</v>
      </c>
      <c r="K1609" s="21" t="str">
        <f>IF(AND(Sheet1!G1612=0,Sheet1!L1612=0,Sheet1!Q1612&lt;&gt;0),"出错","-")</f>
        <v>-</v>
      </c>
      <c r="L1609" s="21" t="str">
        <f>IF(AND(Sheet1!G1612=0,Sheet1!L1612=0,Sheet1!Q1612=0,Sheet1!V1612&lt;&gt;0),"出错","-")</f>
        <v>-</v>
      </c>
      <c r="M1609" s="21" t="str">
        <f>IF(AND(Sheet1!G1612=0,Sheet1!L1612=0,Sheet1!Q1612=0,Sheet1!V1612=0,Sheet1!AA1612&lt;&gt;0),"出错","-")</f>
        <v>-</v>
      </c>
      <c r="N1609" s="21" t="str">
        <f>IFERROR(VLOOKUP(Sheet1!G1612,配置检查表!$Y:$Z,2,FALSE),"")</f>
        <v>精灵魂珠</v>
      </c>
      <c r="O1609" s="21" t="str">
        <f>IF(AND(Sheet1!I1612=Sheet1!J1612,Sheet1!J1612&lt;&gt;0),Sheet1!I1612,IF(AND(Sheet1!I1612&lt;&gt;Sheet1!J1612,Sheet1!J1612&lt;&gt;0),Sheet1!I1612&amp;"~"&amp;Sheet1!J1612,""))</f>
        <v>90~135</v>
      </c>
      <c r="P1609" s="21" t="str">
        <f>IFERROR(VLOOKUP(Sheet1!L1612,配置检查表!$Y:$Z,2,FALSE),"")</f>
        <v>星屑（值）</v>
      </c>
      <c r="Q1609" s="21" t="str">
        <f>IF(AND(Sheet1!N1612=Sheet1!O1612,Sheet1!O1612&lt;&gt;0),Sheet1!N1612,IF(AND(Sheet1!N1612&lt;&gt;Sheet1!O1612,Sheet1!O1612&lt;&gt;0),Sheet1!N1612&amp;"~"&amp;Sheet1!O1612,""))</f>
        <v>180~270</v>
      </c>
      <c r="R1609" s="21" t="str">
        <f>IFERROR(VLOOKUP(Sheet1!Q1612,配置检查表!$Y:$Z,2,FALSE),"")</f>
        <v/>
      </c>
      <c r="S1609" s="39" t="str">
        <f>IF(AND(Sheet1!S1816=Sheet1!T1816,Sheet1!T1816&lt;&gt;0),Sheet1!S1816,IF(AND(Sheet1!S1816&lt;&gt;Sheet1!T1816,Sheet1!T1816&lt;&gt;0),Sheet1!S1816&amp;"~"&amp;Sheet1!T1816,""))</f>
        <v/>
      </c>
      <c r="T1609" s="21" t="str">
        <f>IFERROR(VLOOKUP(Sheet1!V1612,配置检查表!$Y:$Z,2,FALSE),"")</f>
        <v/>
      </c>
      <c r="U1609" s="39" t="str">
        <f>IF(AND(Sheet1!X1816=Sheet1!Y1816,Sheet1!Y1816&lt;&gt;0),Sheet1!X1816,IF(AND(Sheet1!X1816&lt;&gt;Sheet1!Y1816,Sheet1!Y1816&lt;&gt;0),Sheet1!X1816&amp;"~"&amp;Sheet1!Y1816,""))</f>
        <v/>
      </c>
      <c r="V1609" s="21" t="str">
        <f>IFERROR(VLOOKUP(Sheet1!XAA,配置检查表!$Y:$Z,2,FALSE),"")</f>
        <v/>
      </c>
      <c r="W1609" s="21" t="str">
        <f>IF(AND(Sheet1!AC1816=Sheet1!AD1816,Sheet1!AD1816&lt;&gt;0),Sheet1!AC1816,IF(AND(Sheet1!AC1816&lt;&gt;Sheet1!AD1816,Sheet1!AD1816&lt;&gt;0),Sheet1!AC1816&amp;"~"&amp;Sheet1!AD1816,""))</f>
        <v/>
      </c>
    </row>
    <row r="1610" spans="1:23">
      <c r="A1610" s="3">
        <v>40192</v>
      </c>
      <c r="B1610" s="3" t="s">
        <v>2521</v>
      </c>
      <c r="C1610" s="3" t="s">
        <v>2522</v>
      </c>
      <c r="D1610" s="21" t="str">
        <f>IF(OR(Sheet1!I1613&lt;&gt;Sheet1!AF1613,Sheet1!AG1613&lt;&gt;Sheet1!J1613),"有影响","-")</f>
        <v>-</v>
      </c>
      <c r="E1610" s="21" t="str">
        <f>IF(OR(Sheet1!N1613&lt;&gt;Sheet1!AH1613,Sheet1!AI1613&lt;&gt;Sheet1!O1613),"有影响","-")</f>
        <v>-</v>
      </c>
      <c r="F1610" s="21" t="str">
        <f>IF(OR(Sheet1!S1613&lt;&gt;Sheet1!AJ1613,Sheet1!AK1613&lt;&gt;Sheet1!T1613),"有影响","-")</f>
        <v>-</v>
      </c>
      <c r="G1610" s="21" t="str">
        <f>IF(OR(Sheet1!X1613&lt;&gt;Sheet1!AL1613,Sheet1!AM1613&lt;&gt;Sheet1!Y1613),"有影响","-")</f>
        <v>-</v>
      </c>
      <c r="H1610" s="21" t="str">
        <f>IF(OR(Sheet1!AC1613&lt;&gt;Sheet1!AN1613,Sheet1!AO1613&lt;&gt;Sheet1!AD1613),"有影响","-")</f>
        <v>-</v>
      </c>
      <c r="I1610" s="21" t="str">
        <f>IF(Sheet1!G1613=0,"出错","-")</f>
        <v>-</v>
      </c>
      <c r="J1610" s="21" t="str">
        <f>IF(AND(Sheet1!G1613=0,Sheet1!L1613&lt;&gt;0),"出错","-")</f>
        <v>-</v>
      </c>
      <c r="K1610" s="21" t="str">
        <f>IF(AND(Sheet1!G1613=0,Sheet1!L1613=0,Sheet1!Q1613&lt;&gt;0),"出错","-")</f>
        <v>-</v>
      </c>
      <c r="L1610" s="21" t="str">
        <f>IF(AND(Sheet1!G1613=0,Sheet1!L1613=0,Sheet1!Q1613=0,Sheet1!V1613&lt;&gt;0),"出错","-")</f>
        <v>-</v>
      </c>
      <c r="M1610" s="21" t="str">
        <f>IF(AND(Sheet1!G1613=0,Sheet1!L1613=0,Sheet1!Q1613=0,Sheet1!V1613=0,Sheet1!AA1613&lt;&gt;0),"出错","-")</f>
        <v>-</v>
      </c>
      <c r="N1610" s="21" t="str">
        <f>IFERROR(VLOOKUP(Sheet1!G1613,配置检查表!$Y:$Z,2,FALSE),"")</f>
        <v>精灵魂珠</v>
      </c>
      <c r="O1610" s="21" t="str">
        <f>IF(AND(Sheet1!I1613=Sheet1!J1613,Sheet1!J1613&lt;&gt;0),Sheet1!I1613,IF(AND(Sheet1!I1613&lt;&gt;Sheet1!J1613,Sheet1!J1613&lt;&gt;0),Sheet1!I1613&amp;"~"&amp;Sheet1!J1613,""))</f>
        <v>97~145</v>
      </c>
      <c r="P1610" s="21" t="str">
        <f>IFERROR(VLOOKUP(Sheet1!L1613,配置检查表!$Y:$Z,2,FALSE),"")</f>
        <v>星屑（值）</v>
      </c>
      <c r="Q1610" s="21" t="str">
        <f>IF(AND(Sheet1!N1613=Sheet1!O1613,Sheet1!O1613&lt;&gt;0),Sheet1!N1613,IF(AND(Sheet1!N1613&lt;&gt;Sheet1!O1613,Sheet1!O1613&lt;&gt;0),Sheet1!N1613&amp;"~"&amp;Sheet1!O1613,""))</f>
        <v>194~290</v>
      </c>
      <c r="R1610" s="21" t="str">
        <f>IFERROR(VLOOKUP(Sheet1!Q1613,配置检查表!$Y:$Z,2,FALSE),"")</f>
        <v/>
      </c>
      <c r="S1610" s="39" t="str">
        <f>IF(AND(Sheet1!S1817=Sheet1!T1817,Sheet1!T1817&lt;&gt;0),Sheet1!S1817,IF(AND(Sheet1!S1817&lt;&gt;Sheet1!T1817,Sheet1!T1817&lt;&gt;0),Sheet1!S1817&amp;"~"&amp;Sheet1!T1817,""))</f>
        <v/>
      </c>
      <c r="T1610" s="21" t="str">
        <f>IFERROR(VLOOKUP(Sheet1!V1613,配置检查表!$Y:$Z,2,FALSE),"")</f>
        <v/>
      </c>
      <c r="U1610" s="39" t="str">
        <f>IF(AND(Sheet1!X1817=Sheet1!Y1817,Sheet1!Y1817&lt;&gt;0),Sheet1!X1817,IF(AND(Sheet1!X1817&lt;&gt;Sheet1!Y1817,Sheet1!Y1817&lt;&gt;0),Sheet1!X1817&amp;"~"&amp;Sheet1!Y1817,""))</f>
        <v/>
      </c>
      <c r="V1610" s="21" t="str">
        <f>IFERROR(VLOOKUP(Sheet1!XAA,配置检查表!$Y:$Z,2,FALSE),"")</f>
        <v/>
      </c>
      <c r="W1610" s="21" t="str">
        <f>IF(AND(Sheet1!AC1817=Sheet1!AD1817,Sheet1!AD1817&lt;&gt;0),Sheet1!AC1817,IF(AND(Sheet1!AC1817&lt;&gt;Sheet1!AD1817,Sheet1!AD1817&lt;&gt;0),Sheet1!AC1817&amp;"~"&amp;Sheet1!AD1817,""))</f>
        <v/>
      </c>
    </row>
    <row r="1611" spans="1:23">
      <c r="A1611" s="3">
        <v>40193</v>
      </c>
      <c r="B1611" s="3" t="s">
        <v>2521</v>
      </c>
      <c r="C1611" s="3" t="s">
        <v>2522</v>
      </c>
      <c r="D1611" s="21" t="str">
        <f>IF(OR(Sheet1!I1614&lt;&gt;Sheet1!AF1614,Sheet1!AG1614&lt;&gt;Sheet1!J1614),"有影响","-")</f>
        <v>-</v>
      </c>
      <c r="E1611" s="21" t="str">
        <f>IF(OR(Sheet1!N1614&lt;&gt;Sheet1!AH1614,Sheet1!AI1614&lt;&gt;Sheet1!O1614),"有影响","-")</f>
        <v>-</v>
      </c>
      <c r="F1611" s="21" t="str">
        <f>IF(OR(Sheet1!S1614&lt;&gt;Sheet1!AJ1614,Sheet1!AK1614&lt;&gt;Sheet1!T1614),"有影响","-")</f>
        <v>-</v>
      </c>
      <c r="G1611" s="21" t="str">
        <f>IF(OR(Sheet1!X1614&lt;&gt;Sheet1!AL1614,Sheet1!AM1614&lt;&gt;Sheet1!Y1614),"有影响","-")</f>
        <v>-</v>
      </c>
      <c r="H1611" s="21" t="str">
        <f>IF(OR(Sheet1!AC1614&lt;&gt;Sheet1!AN1614,Sheet1!AO1614&lt;&gt;Sheet1!AD1614),"有影响","-")</f>
        <v>-</v>
      </c>
      <c r="I1611" s="21" t="str">
        <f>IF(Sheet1!G1614=0,"出错","-")</f>
        <v>-</v>
      </c>
      <c r="J1611" s="21" t="str">
        <f>IF(AND(Sheet1!G1614=0,Sheet1!L1614&lt;&gt;0),"出错","-")</f>
        <v>-</v>
      </c>
      <c r="K1611" s="21" t="str">
        <f>IF(AND(Sheet1!G1614=0,Sheet1!L1614=0,Sheet1!Q1614&lt;&gt;0),"出错","-")</f>
        <v>-</v>
      </c>
      <c r="L1611" s="21" t="str">
        <f>IF(AND(Sheet1!G1614=0,Sheet1!L1614=0,Sheet1!Q1614=0,Sheet1!V1614&lt;&gt;0),"出错","-")</f>
        <v>-</v>
      </c>
      <c r="M1611" s="21" t="str">
        <f>IF(AND(Sheet1!G1614=0,Sheet1!L1614=0,Sheet1!Q1614=0,Sheet1!V1614=0,Sheet1!AA1614&lt;&gt;0),"出错","-")</f>
        <v>-</v>
      </c>
      <c r="N1611" s="21" t="str">
        <f>IFERROR(VLOOKUP(Sheet1!G1614,配置检查表!$Y:$Z,2,FALSE),"")</f>
        <v>精灵魂珠</v>
      </c>
      <c r="O1611" s="21" t="str">
        <f>IF(AND(Sheet1!I1614=Sheet1!J1614,Sheet1!J1614&lt;&gt;0),Sheet1!I1614,IF(AND(Sheet1!I1614&lt;&gt;Sheet1!J1614,Sheet1!J1614&lt;&gt;0),Sheet1!I1614&amp;"~"&amp;Sheet1!J1614,""))</f>
        <v>82~123</v>
      </c>
      <c r="P1611" s="21" t="str">
        <f>IFERROR(VLOOKUP(Sheet1!L1614,配置检查表!$Y:$Z,2,FALSE),"")</f>
        <v>星屑（值）</v>
      </c>
      <c r="Q1611" s="21" t="str">
        <f>IF(AND(Sheet1!N1614=Sheet1!O1614,Sheet1!O1614&lt;&gt;0),Sheet1!N1614,IF(AND(Sheet1!N1614&lt;&gt;Sheet1!O1614,Sheet1!O1614&lt;&gt;0),Sheet1!N1614&amp;"~"&amp;Sheet1!O1614,""))</f>
        <v>164~246</v>
      </c>
      <c r="R1611" s="21" t="str">
        <f>IFERROR(VLOOKUP(Sheet1!Q1614,配置检查表!$Y:$Z,2,FALSE),"")</f>
        <v/>
      </c>
      <c r="S1611" s="39" t="str">
        <f>IF(AND(Sheet1!S1818=Sheet1!T1818,Sheet1!T1818&lt;&gt;0),Sheet1!S1818,IF(AND(Sheet1!S1818&lt;&gt;Sheet1!T1818,Sheet1!T1818&lt;&gt;0),Sheet1!S1818&amp;"~"&amp;Sheet1!T1818,""))</f>
        <v/>
      </c>
      <c r="T1611" s="21" t="str">
        <f>IFERROR(VLOOKUP(Sheet1!V1614,配置检查表!$Y:$Z,2,FALSE),"")</f>
        <v/>
      </c>
      <c r="U1611" s="39" t="str">
        <f>IF(AND(Sheet1!X1818=Sheet1!Y1818,Sheet1!Y1818&lt;&gt;0),Sheet1!X1818,IF(AND(Sheet1!X1818&lt;&gt;Sheet1!Y1818,Sheet1!Y1818&lt;&gt;0),Sheet1!X1818&amp;"~"&amp;Sheet1!Y1818,""))</f>
        <v/>
      </c>
      <c r="V1611" s="21" t="str">
        <f>IFERROR(VLOOKUP(Sheet1!XAA,配置检查表!$Y:$Z,2,FALSE),"")</f>
        <v/>
      </c>
      <c r="W1611" s="21" t="str">
        <f>IF(AND(Sheet1!AC1818=Sheet1!AD1818,Sheet1!AD1818&lt;&gt;0),Sheet1!AC1818,IF(AND(Sheet1!AC1818&lt;&gt;Sheet1!AD1818,Sheet1!AD1818&lt;&gt;0),Sheet1!AC1818&amp;"~"&amp;Sheet1!AD1818,""))</f>
        <v/>
      </c>
    </row>
    <row r="1612" spans="1:23">
      <c r="A1612" s="3">
        <v>40194</v>
      </c>
      <c r="B1612" s="3" t="s">
        <v>2521</v>
      </c>
      <c r="C1612" s="3" t="s">
        <v>2522</v>
      </c>
      <c r="D1612" s="21" t="str">
        <f>IF(OR(Sheet1!I1615&lt;&gt;Sheet1!AF1615,Sheet1!AG1615&lt;&gt;Sheet1!J1615),"有影响","-")</f>
        <v>-</v>
      </c>
      <c r="E1612" s="21" t="str">
        <f>IF(OR(Sheet1!N1615&lt;&gt;Sheet1!AH1615,Sheet1!AI1615&lt;&gt;Sheet1!O1615),"有影响","-")</f>
        <v>-</v>
      </c>
      <c r="F1612" s="21" t="str">
        <f>IF(OR(Sheet1!S1615&lt;&gt;Sheet1!AJ1615,Sheet1!AK1615&lt;&gt;Sheet1!T1615),"有影响","-")</f>
        <v>-</v>
      </c>
      <c r="G1612" s="21" t="str">
        <f>IF(OR(Sheet1!X1615&lt;&gt;Sheet1!AL1615,Sheet1!AM1615&lt;&gt;Sheet1!Y1615),"有影响","-")</f>
        <v>-</v>
      </c>
      <c r="H1612" s="21" t="str">
        <f>IF(OR(Sheet1!AC1615&lt;&gt;Sheet1!AN1615,Sheet1!AO1615&lt;&gt;Sheet1!AD1615),"有影响","-")</f>
        <v>-</v>
      </c>
      <c r="I1612" s="21" t="str">
        <f>IF(Sheet1!G1615=0,"出错","-")</f>
        <v>-</v>
      </c>
      <c r="J1612" s="21" t="str">
        <f>IF(AND(Sheet1!G1615=0,Sheet1!L1615&lt;&gt;0),"出错","-")</f>
        <v>-</v>
      </c>
      <c r="K1612" s="21" t="str">
        <f>IF(AND(Sheet1!G1615=0,Sheet1!L1615=0,Sheet1!Q1615&lt;&gt;0),"出错","-")</f>
        <v>-</v>
      </c>
      <c r="L1612" s="21" t="str">
        <f>IF(AND(Sheet1!G1615=0,Sheet1!L1615=0,Sheet1!Q1615=0,Sheet1!V1615&lt;&gt;0),"出错","-")</f>
        <v>-</v>
      </c>
      <c r="M1612" s="21" t="str">
        <f>IF(AND(Sheet1!G1615=0,Sheet1!L1615=0,Sheet1!Q1615=0,Sheet1!V1615=0,Sheet1!AA1615&lt;&gt;0),"出错","-")</f>
        <v>-</v>
      </c>
      <c r="N1612" s="21" t="str">
        <f>IFERROR(VLOOKUP(Sheet1!G1615,配置检查表!$Y:$Z,2,FALSE),"")</f>
        <v>精灵魂珠</v>
      </c>
      <c r="O1612" s="21" t="str">
        <f>IF(AND(Sheet1!I1615=Sheet1!J1615,Sheet1!J1615&lt;&gt;0),Sheet1!I1615,IF(AND(Sheet1!I1615&lt;&gt;Sheet1!J1615,Sheet1!J1615&lt;&gt;0),Sheet1!I1615&amp;"~"&amp;Sheet1!J1615,""))</f>
        <v>89~133</v>
      </c>
      <c r="P1612" s="21" t="str">
        <f>IFERROR(VLOOKUP(Sheet1!L1615,配置检查表!$Y:$Z,2,FALSE),"")</f>
        <v>星屑（值）</v>
      </c>
      <c r="Q1612" s="21" t="str">
        <f>IF(AND(Sheet1!N1615=Sheet1!O1615,Sheet1!O1615&lt;&gt;0),Sheet1!N1615,IF(AND(Sheet1!N1615&lt;&gt;Sheet1!O1615,Sheet1!O1615&lt;&gt;0),Sheet1!N1615&amp;"~"&amp;Sheet1!O1615,""))</f>
        <v>178~266</v>
      </c>
      <c r="R1612" s="21" t="str">
        <f>IFERROR(VLOOKUP(Sheet1!Q1615,配置检查表!$Y:$Z,2,FALSE),"")</f>
        <v/>
      </c>
      <c r="S1612" s="39" t="str">
        <f>IF(AND(Sheet1!S1819=Sheet1!T1819,Sheet1!T1819&lt;&gt;0),Sheet1!S1819,IF(AND(Sheet1!S1819&lt;&gt;Sheet1!T1819,Sheet1!T1819&lt;&gt;0),Sheet1!S1819&amp;"~"&amp;Sheet1!T1819,""))</f>
        <v/>
      </c>
      <c r="T1612" s="21" t="str">
        <f>IFERROR(VLOOKUP(Sheet1!V1615,配置检查表!$Y:$Z,2,FALSE),"")</f>
        <v/>
      </c>
      <c r="U1612" s="39" t="str">
        <f>IF(AND(Sheet1!X1819=Sheet1!Y1819,Sheet1!Y1819&lt;&gt;0),Sheet1!X1819,IF(AND(Sheet1!X1819&lt;&gt;Sheet1!Y1819,Sheet1!Y1819&lt;&gt;0),Sheet1!X1819&amp;"~"&amp;Sheet1!Y1819,""))</f>
        <v/>
      </c>
      <c r="V1612" s="21" t="str">
        <f>IFERROR(VLOOKUP(Sheet1!XAA,配置检查表!$Y:$Z,2,FALSE),"")</f>
        <v/>
      </c>
      <c r="W1612" s="21" t="str">
        <f>IF(AND(Sheet1!AC1819=Sheet1!AD1819,Sheet1!AD1819&lt;&gt;0),Sheet1!AC1819,IF(AND(Sheet1!AC1819&lt;&gt;Sheet1!AD1819,Sheet1!AD1819&lt;&gt;0),Sheet1!AC1819&amp;"~"&amp;Sheet1!AD1819,""))</f>
        <v/>
      </c>
    </row>
    <row r="1613" spans="1:23">
      <c r="A1613" s="3">
        <v>40195</v>
      </c>
      <c r="B1613" s="3" t="s">
        <v>2521</v>
      </c>
      <c r="C1613" s="3" t="s">
        <v>2522</v>
      </c>
      <c r="D1613" s="21" t="str">
        <f>IF(OR(Sheet1!I1616&lt;&gt;Sheet1!AF1616,Sheet1!AG1616&lt;&gt;Sheet1!J1616),"有影响","-")</f>
        <v>-</v>
      </c>
      <c r="E1613" s="21" t="str">
        <f>IF(OR(Sheet1!N1616&lt;&gt;Sheet1!AH1616,Sheet1!AI1616&lt;&gt;Sheet1!O1616),"有影响","-")</f>
        <v>-</v>
      </c>
      <c r="F1613" s="21" t="str">
        <f>IF(OR(Sheet1!S1616&lt;&gt;Sheet1!AJ1616,Sheet1!AK1616&lt;&gt;Sheet1!T1616),"有影响","-")</f>
        <v>-</v>
      </c>
      <c r="G1613" s="21" t="str">
        <f>IF(OR(Sheet1!X1616&lt;&gt;Sheet1!AL1616,Sheet1!AM1616&lt;&gt;Sheet1!Y1616),"有影响","-")</f>
        <v>-</v>
      </c>
      <c r="H1613" s="21" t="str">
        <f>IF(OR(Sheet1!AC1616&lt;&gt;Sheet1!AN1616,Sheet1!AO1616&lt;&gt;Sheet1!AD1616),"有影响","-")</f>
        <v>-</v>
      </c>
      <c r="I1613" s="21" t="str">
        <f>IF(Sheet1!G1616=0,"出错","-")</f>
        <v>-</v>
      </c>
      <c r="J1613" s="21" t="str">
        <f>IF(AND(Sheet1!G1616=0,Sheet1!L1616&lt;&gt;0),"出错","-")</f>
        <v>-</v>
      </c>
      <c r="K1613" s="21" t="str">
        <f>IF(AND(Sheet1!G1616=0,Sheet1!L1616=0,Sheet1!Q1616&lt;&gt;0),"出错","-")</f>
        <v>-</v>
      </c>
      <c r="L1613" s="21" t="str">
        <f>IF(AND(Sheet1!G1616=0,Sheet1!L1616=0,Sheet1!Q1616=0,Sheet1!V1616&lt;&gt;0),"出错","-")</f>
        <v>-</v>
      </c>
      <c r="M1613" s="21" t="str">
        <f>IF(AND(Sheet1!G1616=0,Sheet1!L1616=0,Sheet1!Q1616=0,Sheet1!V1616=0,Sheet1!AA1616&lt;&gt;0),"出错","-")</f>
        <v>-</v>
      </c>
      <c r="N1613" s="21" t="str">
        <f>IFERROR(VLOOKUP(Sheet1!G1616,配置检查表!$Y:$Z,2,FALSE),"")</f>
        <v>精灵魂珠</v>
      </c>
      <c r="O1613" s="21" t="str">
        <f>IF(AND(Sheet1!I1616=Sheet1!J1616,Sheet1!J1616&lt;&gt;0),Sheet1!I1616,IF(AND(Sheet1!I1616&lt;&gt;Sheet1!J1616,Sheet1!J1616&lt;&gt;0),Sheet1!I1616&amp;"~"&amp;Sheet1!J1616,""))</f>
        <v>96~143</v>
      </c>
      <c r="P1613" s="21" t="str">
        <f>IFERROR(VLOOKUP(Sheet1!L1616,配置检查表!$Y:$Z,2,FALSE),"")</f>
        <v>星屑（值）</v>
      </c>
      <c r="Q1613" s="21" t="str">
        <f>IF(AND(Sheet1!N1616=Sheet1!O1616,Sheet1!O1616&lt;&gt;0),Sheet1!N1616,IF(AND(Sheet1!N1616&lt;&gt;Sheet1!O1616,Sheet1!O1616&lt;&gt;0),Sheet1!N1616&amp;"~"&amp;Sheet1!O1616,""))</f>
        <v>192~286</v>
      </c>
      <c r="R1613" s="21" t="str">
        <f>IFERROR(VLOOKUP(Sheet1!Q1616,配置检查表!$Y:$Z,2,FALSE),"")</f>
        <v/>
      </c>
      <c r="S1613" s="39" t="str">
        <f>IF(AND(Sheet1!S1820=Sheet1!T1820,Sheet1!T1820&lt;&gt;0),Sheet1!S1820,IF(AND(Sheet1!S1820&lt;&gt;Sheet1!T1820,Sheet1!T1820&lt;&gt;0),Sheet1!S1820&amp;"~"&amp;Sheet1!T1820,""))</f>
        <v/>
      </c>
      <c r="T1613" s="21" t="str">
        <f>IFERROR(VLOOKUP(Sheet1!V1616,配置检查表!$Y:$Z,2,FALSE),"")</f>
        <v/>
      </c>
      <c r="U1613" s="39" t="str">
        <f>IF(AND(Sheet1!X1820=Sheet1!Y1820,Sheet1!Y1820&lt;&gt;0),Sheet1!X1820,IF(AND(Sheet1!X1820&lt;&gt;Sheet1!Y1820,Sheet1!Y1820&lt;&gt;0),Sheet1!X1820&amp;"~"&amp;Sheet1!Y1820,""))</f>
        <v/>
      </c>
      <c r="V1613" s="21" t="str">
        <f>IFERROR(VLOOKUP(Sheet1!XAA,配置检查表!$Y:$Z,2,FALSE),"")</f>
        <v/>
      </c>
      <c r="W1613" s="21" t="str">
        <f>IF(AND(Sheet1!AC1820=Sheet1!AD1820,Sheet1!AD1820&lt;&gt;0),Sheet1!AC1820,IF(AND(Sheet1!AC1820&lt;&gt;Sheet1!AD1820,Sheet1!AD1820&lt;&gt;0),Sheet1!AC1820&amp;"~"&amp;Sheet1!AD1820,""))</f>
        <v/>
      </c>
    </row>
    <row r="1614" spans="1:23">
      <c r="A1614" s="3">
        <v>40196</v>
      </c>
      <c r="B1614" s="3" t="s">
        <v>2521</v>
      </c>
      <c r="C1614" s="3" t="s">
        <v>2522</v>
      </c>
      <c r="D1614" s="21" t="str">
        <f>IF(OR(Sheet1!I1617&lt;&gt;Sheet1!AF1617,Sheet1!AG1617&lt;&gt;Sheet1!J1617),"有影响","-")</f>
        <v>-</v>
      </c>
      <c r="E1614" s="21" t="str">
        <f>IF(OR(Sheet1!N1617&lt;&gt;Sheet1!AH1617,Sheet1!AI1617&lt;&gt;Sheet1!O1617),"有影响","-")</f>
        <v>-</v>
      </c>
      <c r="F1614" s="21" t="str">
        <f>IF(OR(Sheet1!S1617&lt;&gt;Sheet1!AJ1617,Sheet1!AK1617&lt;&gt;Sheet1!T1617),"有影响","-")</f>
        <v>-</v>
      </c>
      <c r="G1614" s="21" t="str">
        <f>IF(OR(Sheet1!X1617&lt;&gt;Sheet1!AL1617,Sheet1!AM1617&lt;&gt;Sheet1!Y1617),"有影响","-")</f>
        <v>-</v>
      </c>
      <c r="H1614" s="21" t="str">
        <f>IF(OR(Sheet1!AC1617&lt;&gt;Sheet1!AN1617,Sheet1!AO1617&lt;&gt;Sheet1!AD1617),"有影响","-")</f>
        <v>-</v>
      </c>
      <c r="I1614" s="21" t="str">
        <f>IF(Sheet1!G1617=0,"出错","-")</f>
        <v>-</v>
      </c>
      <c r="J1614" s="21" t="str">
        <f>IF(AND(Sheet1!G1617=0,Sheet1!L1617&lt;&gt;0),"出错","-")</f>
        <v>-</v>
      </c>
      <c r="K1614" s="21" t="str">
        <f>IF(AND(Sheet1!G1617=0,Sheet1!L1617=0,Sheet1!Q1617&lt;&gt;0),"出错","-")</f>
        <v>-</v>
      </c>
      <c r="L1614" s="21" t="str">
        <f>IF(AND(Sheet1!G1617=0,Sheet1!L1617=0,Sheet1!Q1617=0,Sheet1!V1617&lt;&gt;0),"出错","-")</f>
        <v>-</v>
      </c>
      <c r="M1614" s="21" t="str">
        <f>IF(AND(Sheet1!G1617=0,Sheet1!L1617=0,Sheet1!Q1617=0,Sheet1!V1617=0,Sheet1!AA1617&lt;&gt;0),"出错","-")</f>
        <v>-</v>
      </c>
      <c r="N1614" s="21" t="str">
        <f>IFERROR(VLOOKUP(Sheet1!G1617,配置检查表!$Y:$Z,2,FALSE),"")</f>
        <v>精灵魂珠</v>
      </c>
      <c r="O1614" s="21" t="str">
        <f>IF(AND(Sheet1!I1617=Sheet1!J1617,Sheet1!J1617&lt;&gt;0),Sheet1!I1617,IF(AND(Sheet1!I1617&lt;&gt;Sheet1!J1617,Sheet1!J1617&lt;&gt;0),Sheet1!I1617&amp;"~"&amp;Sheet1!J1617,""))</f>
        <v>102~153</v>
      </c>
      <c r="P1614" s="21" t="str">
        <f>IFERROR(VLOOKUP(Sheet1!L1617,配置检查表!$Y:$Z,2,FALSE),"")</f>
        <v>星屑（值）</v>
      </c>
      <c r="Q1614" s="21" t="str">
        <f>IF(AND(Sheet1!N1617=Sheet1!O1617,Sheet1!O1617&lt;&gt;0),Sheet1!N1617,IF(AND(Sheet1!N1617&lt;&gt;Sheet1!O1617,Sheet1!O1617&lt;&gt;0),Sheet1!N1617&amp;"~"&amp;Sheet1!O1617,""))</f>
        <v>204~306</v>
      </c>
      <c r="R1614" s="21" t="str">
        <f>IFERROR(VLOOKUP(Sheet1!Q1617,配置检查表!$Y:$Z,2,FALSE),"")</f>
        <v/>
      </c>
      <c r="S1614" s="39" t="str">
        <f>IF(AND(Sheet1!S1821=Sheet1!T1821,Sheet1!T1821&lt;&gt;0),Sheet1!S1821,IF(AND(Sheet1!S1821&lt;&gt;Sheet1!T1821,Sheet1!T1821&lt;&gt;0),Sheet1!S1821&amp;"~"&amp;Sheet1!T1821,""))</f>
        <v/>
      </c>
      <c r="T1614" s="21" t="str">
        <f>IFERROR(VLOOKUP(Sheet1!V1617,配置检查表!$Y:$Z,2,FALSE),"")</f>
        <v/>
      </c>
      <c r="U1614" s="39" t="str">
        <f>IF(AND(Sheet1!X1821=Sheet1!Y1821,Sheet1!Y1821&lt;&gt;0),Sheet1!X1821,IF(AND(Sheet1!X1821&lt;&gt;Sheet1!Y1821,Sheet1!Y1821&lt;&gt;0),Sheet1!X1821&amp;"~"&amp;Sheet1!Y1821,""))</f>
        <v/>
      </c>
      <c r="V1614" s="21" t="str">
        <f>IFERROR(VLOOKUP(Sheet1!XAA,配置检查表!$Y:$Z,2,FALSE),"")</f>
        <v/>
      </c>
      <c r="W1614" s="21" t="str">
        <f>IF(AND(Sheet1!AC1821=Sheet1!AD1821,Sheet1!AD1821&lt;&gt;0),Sheet1!AC1821,IF(AND(Sheet1!AC1821&lt;&gt;Sheet1!AD1821,Sheet1!AD1821&lt;&gt;0),Sheet1!AC1821&amp;"~"&amp;Sheet1!AD1821,""))</f>
        <v/>
      </c>
    </row>
    <row r="1615" spans="1:23">
      <c r="A1615" s="3">
        <v>40197</v>
      </c>
      <c r="B1615" s="3" t="s">
        <v>2521</v>
      </c>
      <c r="C1615" s="3" t="s">
        <v>2522</v>
      </c>
      <c r="D1615" s="21" t="str">
        <f>IF(OR(Sheet1!I1618&lt;&gt;Sheet1!AF1618,Sheet1!AG1618&lt;&gt;Sheet1!J1618),"有影响","-")</f>
        <v>-</v>
      </c>
      <c r="E1615" s="21" t="str">
        <f>IF(OR(Sheet1!N1618&lt;&gt;Sheet1!AH1618,Sheet1!AI1618&lt;&gt;Sheet1!O1618),"有影响","-")</f>
        <v>-</v>
      </c>
      <c r="F1615" s="21" t="str">
        <f>IF(OR(Sheet1!S1618&lt;&gt;Sheet1!AJ1618,Sheet1!AK1618&lt;&gt;Sheet1!T1618),"有影响","-")</f>
        <v>-</v>
      </c>
      <c r="G1615" s="21" t="str">
        <f>IF(OR(Sheet1!X1618&lt;&gt;Sheet1!AL1618,Sheet1!AM1618&lt;&gt;Sheet1!Y1618),"有影响","-")</f>
        <v>-</v>
      </c>
      <c r="H1615" s="21" t="str">
        <f>IF(OR(Sheet1!AC1618&lt;&gt;Sheet1!AN1618,Sheet1!AO1618&lt;&gt;Sheet1!AD1618),"有影响","-")</f>
        <v>-</v>
      </c>
      <c r="I1615" s="21" t="str">
        <f>IF(Sheet1!G1618=0,"出错","-")</f>
        <v>-</v>
      </c>
      <c r="J1615" s="21" t="str">
        <f>IF(AND(Sheet1!G1618=0,Sheet1!L1618&lt;&gt;0),"出错","-")</f>
        <v>-</v>
      </c>
      <c r="K1615" s="21" t="str">
        <f>IF(AND(Sheet1!G1618=0,Sheet1!L1618=0,Sheet1!Q1618&lt;&gt;0),"出错","-")</f>
        <v>-</v>
      </c>
      <c r="L1615" s="21" t="str">
        <f>IF(AND(Sheet1!G1618=0,Sheet1!L1618=0,Sheet1!Q1618=0,Sheet1!V1618&lt;&gt;0),"出错","-")</f>
        <v>-</v>
      </c>
      <c r="M1615" s="21" t="str">
        <f>IF(AND(Sheet1!G1618=0,Sheet1!L1618=0,Sheet1!Q1618=0,Sheet1!V1618=0,Sheet1!AA1618&lt;&gt;0),"出错","-")</f>
        <v>-</v>
      </c>
      <c r="N1615" s="21" t="str">
        <f>IFERROR(VLOOKUP(Sheet1!G1618,配置检查表!$Y:$Z,2,FALSE),"")</f>
        <v>精灵魂珠</v>
      </c>
      <c r="O1615" s="21" t="str">
        <f>IF(AND(Sheet1!I1618=Sheet1!J1618,Sheet1!J1618&lt;&gt;0),Sheet1!I1618,IF(AND(Sheet1!I1618&lt;&gt;Sheet1!J1618,Sheet1!J1618&lt;&gt;0),Sheet1!I1618&amp;"~"&amp;Sheet1!J1618,""))</f>
        <v>82~123</v>
      </c>
      <c r="P1615" s="21" t="str">
        <f>IFERROR(VLOOKUP(Sheet1!L1618,配置检查表!$Y:$Z,2,FALSE),"")</f>
        <v>星屑（值）</v>
      </c>
      <c r="Q1615" s="21" t="str">
        <f>IF(AND(Sheet1!N1618=Sheet1!O1618,Sheet1!O1618&lt;&gt;0),Sheet1!N1618,IF(AND(Sheet1!N1618&lt;&gt;Sheet1!O1618,Sheet1!O1618&lt;&gt;0),Sheet1!N1618&amp;"~"&amp;Sheet1!O1618,""))</f>
        <v>164~246</v>
      </c>
      <c r="R1615" s="21" t="str">
        <f>IFERROR(VLOOKUP(Sheet1!Q1618,配置检查表!$Y:$Z,2,FALSE),"")</f>
        <v/>
      </c>
      <c r="S1615" s="39" t="str">
        <f>IF(AND(Sheet1!S1822=Sheet1!T1822,Sheet1!T1822&lt;&gt;0),Sheet1!S1822,IF(AND(Sheet1!S1822&lt;&gt;Sheet1!T1822,Sheet1!T1822&lt;&gt;0),Sheet1!S1822&amp;"~"&amp;Sheet1!T1822,""))</f>
        <v/>
      </c>
      <c r="T1615" s="21" t="str">
        <f>IFERROR(VLOOKUP(Sheet1!V1618,配置检查表!$Y:$Z,2,FALSE),"")</f>
        <v/>
      </c>
      <c r="U1615" s="39" t="str">
        <f>IF(AND(Sheet1!X1822=Sheet1!Y1822,Sheet1!Y1822&lt;&gt;0),Sheet1!X1822,IF(AND(Sheet1!X1822&lt;&gt;Sheet1!Y1822,Sheet1!Y1822&lt;&gt;0),Sheet1!X1822&amp;"~"&amp;Sheet1!Y1822,""))</f>
        <v/>
      </c>
      <c r="V1615" s="21" t="str">
        <f>IFERROR(VLOOKUP(Sheet1!XAA,配置检查表!$Y:$Z,2,FALSE),"")</f>
        <v/>
      </c>
      <c r="W1615" s="21" t="str">
        <f>IF(AND(Sheet1!AC1822=Sheet1!AD1822,Sheet1!AD1822&lt;&gt;0),Sheet1!AC1822,IF(AND(Sheet1!AC1822&lt;&gt;Sheet1!AD1822,Sheet1!AD1822&lt;&gt;0),Sheet1!AC1822&amp;"~"&amp;Sheet1!AD1822,""))</f>
        <v/>
      </c>
    </row>
    <row r="1616" spans="1:23">
      <c r="A1616" s="3">
        <v>40198</v>
      </c>
      <c r="B1616" s="3" t="s">
        <v>2521</v>
      </c>
      <c r="C1616" s="3" t="s">
        <v>2522</v>
      </c>
      <c r="D1616" s="21" t="str">
        <f>IF(OR(Sheet1!I1619&lt;&gt;Sheet1!AF1619,Sheet1!AG1619&lt;&gt;Sheet1!J1619),"有影响","-")</f>
        <v>-</v>
      </c>
      <c r="E1616" s="21" t="str">
        <f>IF(OR(Sheet1!N1619&lt;&gt;Sheet1!AH1619,Sheet1!AI1619&lt;&gt;Sheet1!O1619),"有影响","-")</f>
        <v>-</v>
      </c>
      <c r="F1616" s="21" t="str">
        <f>IF(OR(Sheet1!S1619&lt;&gt;Sheet1!AJ1619,Sheet1!AK1619&lt;&gt;Sheet1!T1619),"有影响","-")</f>
        <v>-</v>
      </c>
      <c r="G1616" s="21" t="str">
        <f>IF(OR(Sheet1!X1619&lt;&gt;Sheet1!AL1619,Sheet1!AM1619&lt;&gt;Sheet1!Y1619),"有影响","-")</f>
        <v>-</v>
      </c>
      <c r="H1616" s="21" t="str">
        <f>IF(OR(Sheet1!AC1619&lt;&gt;Sheet1!AN1619,Sheet1!AO1619&lt;&gt;Sheet1!AD1619),"有影响","-")</f>
        <v>-</v>
      </c>
      <c r="I1616" s="21" t="str">
        <f>IF(Sheet1!G1619=0,"出错","-")</f>
        <v>-</v>
      </c>
      <c r="J1616" s="21" t="str">
        <f>IF(AND(Sheet1!G1619=0,Sheet1!L1619&lt;&gt;0),"出错","-")</f>
        <v>-</v>
      </c>
      <c r="K1616" s="21" t="str">
        <f>IF(AND(Sheet1!G1619=0,Sheet1!L1619=0,Sheet1!Q1619&lt;&gt;0),"出错","-")</f>
        <v>-</v>
      </c>
      <c r="L1616" s="21" t="str">
        <f>IF(AND(Sheet1!G1619=0,Sheet1!L1619=0,Sheet1!Q1619=0,Sheet1!V1619&lt;&gt;0),"出错","-")</f>
        <v>-</v>
      </c>
      <c r="M1616" s="21" t="str">
        <f>IF(AND(Sheet1!G1619=0,Sheet1!L1619=0,Sheet1!Q1619=0,Sheet1!V1619=0,Sheet1!AA1619&lt;&gt;0),"出错","-")</f>
        <v>-</v>
      </c>
      <c r="N1616" s="21" t="str">
        <f>IFERROR(VLOOKUP(Sheet1!G1619,配置检查表!$Y:$Z,2,FALSE),"")</f>
        <v>精灵魂珠</v>
      </c>
      <c r="O1616" s="21" t="str">
        <f>IF(AND(Sheet1!I1619=Sheet1!J1619,Sheet1!J1619&lt;&gt;0),Sheet1!I1619,IF(AND(Sheet1!I1619&lt;&gt;Sheet1!J1619,Sheet1!J1619&lt;&gt;0),Sheet1!I1619&amp;"~"&amp;Sheet1!J1619,""))</f>
        <v>89~133</v>
      </c>
      <c r="P1616" s="21" t="str">
        <f>IFERROR(VLOOKUP(Sheet1!L1619,配置检查表!$Y:$Z,2,FALSE),"")</f>
        <v>星屑（值）</v>
      </c>
      <c r="Q1616" s="21" t="str">
        <f>IF(AND(Sheet1!N1619=Sheet1!O1619,Sheet1!O1619&lt;&gt;0),Sheet1!N1619,IF(AND(Sheet1!N1619&lt;&gt;Sheet1!O1619,Sheet1!O1619&lt;&gt;0),Sheet1!N1619&amp;"~"&amp;Sheet1!O1619,""))</f>
        <v>178~266</v>
      </c>
      <c r="R1616" s="21" t="str">
        <f>IFERROR(VLOOKUP(Sheet1!Q1619,配置检查表!$Y:$Z,2,FALSE),"")</f>
        <v/>
      </c>
      <c r="S1616" s="39" t="str">
        <f>IF(AND(Sheet1!S1823=Sheet1!T1823,Sheet1!T1823&lt;&gt;0),Sheet1!S1823,IF(AND(Sheet1!S1823&lt;&gt;Sheet1!T1823,Sheet1!T1823&lt;&gt;0),Sheet1!S1823&amp;"~"&amp;Sheet1!T1823,""))</f>
        <v/>
      </c>
      <c r="T1616" s="21" t="str">
        <f>IFERROR(VLOOKUP(Sheet1!V1619,配置检查表!$Y:$Z,2,FALSE),"")</f>
        <v/>
      </c>
      <c r="U1616" s="39" t="str">
        <f>IF(AND(Sheet1!X1823=Sheet1!Y1823,Sheet1!Y1823&lt;&gt;0),Sheet1!X1823,IF(AND(Sheet1!X1823&lt;&gt;Sheet1!Y1823,Sheet1!Y1823&lt;&gt;0),Sheet1!X1823&amp;"~"&amp;Sheet1!Y1823,""))</f>
        <v/>
      </c>
      <c r="V1616" s="21" t="str">
        <f>IFERROR(VLOOKUP(Sheet1!XAA,配置检查表!$Y:$Z,2,FALSE),"")</f>
        <v/>
      </c>
      <c r="W1616" s="21" t="str">
        <f>IF(AND(Sheet1!AC1823=Sheet1!AD1823,Sheet1!AD1823&lt;&gt;0),Sheet1!AC1823,IF(AND(Sheet1!AC1823&lt;&gt;Sheet1!AD1823,Sheet1!AD1823&lt;&gt;0),Sheet1!AC1823&amp;"~"&amp;Sheet1!AD1823,""))</f>
        <v/>
      </c>
    </row>
    <row r="1617" spans="1:23">
      <c r="A1617" s="3">
        <v>40199</v>
      </c>
      <c r="B1617" s="3" t="s">
        <v>2521</v>
      </c>
      <c r="C1617" s="3" t="s">
        <v>2522</v>
      </c>
      <c r="D1617" s="21" t="str">
        <f>IF(OR(Sheet1!I1620&lt;&gt;Sheet1!AF1620,Sheet1!AG1620&lt;&gt;Sheet1!J1620),"有影响","-")</f>
        <v>-</v>
      </c>
      <c r="E1617" s="21" t="str">
        <f>IF(OR(Sheet1!N1620&lt;&gt;Sheet1!AH1620,Sheet1!AI1620&lt;&gt;Sheet1!O1620),"有影响","-")</f>
        <v>-</v>
      </c>
      <c r="F1617" s="21" t="str">
        <f>IF(OR(Sheet1!S1620&lt;&gt;Sheet1!AJ1620,Sheet1!AK1620&lt;&gt;Sheet1!T1620),"有影响","-")</f>
        <v>-</v>
      </c>
      <c r="G1617" s="21" t="str">
        <f>IF(OR(Sheet1!X1620&lt;&gt;Sheet1!AL1620,Sheet1!AM1620&lt;&gt;Sheet1!Y1620),"有影响","-")</f>
        <v>-</v>
      </c>
      <c r="H1617" s="21" t="str">
        <f>IF(OR(Sheet1!AC1620&lt;&gt;Sheet1!AN1620,Sheet1!AO1620&lt;&gt;Sheet1!AD1620),"有影响","-")</f>
        <v>-</v>
      </c>
      <c r="I1617" s="21" t="str">
        <f>IF(Sheet1!G1620=0,"出错","-")</f>
        <v>-</v>
      </c>
      <c r="J1617" s="21" t="str">
        <f>IF(AND(Sheet1!G1620=0,Sheet1!L1620&lt;&gt;0),"出错","-")</f>
        <v>-</v>
      </c>
      <c r="K1617" s="21" t="str">
        <f>IF(AND(Sheet1!G1620=0,Sheet1!L1620=0,Sheet1!Q1620&lt;&gt;0),"出错","-")</f>
        <v>-</v>
      </c>
      <c r="L1617" s="21" t="str">
        <f>IF(AND(Sheet1!G1620=0,Sheet1!L1620=0,Sheet1!Q1620=0,Sheet1!V1620&lt;&gt;0),"出错","-")</f>
        <v>-</v>
      </c>
      <c r="M1617" s="21" t="str">
        <f>IF(AND(Sheet1!G1620=0,Sheet1!L1620=0,Sheet1!Q1620=0,Sheet1!V1620=0,Sheet1!AA1620&lt;&gt;0),"出错","-")</f>
        <v>-</v>
      </c>
      <c r="N1617" s="21" t="str">
        <f>IFERROR(VLOOKUP(Sheet1!G1620,配置检查表!$Y:$Z,2,FALSE),"")</f>
        <v>精灵魂珠</v>
      </c>
      <c r="O1617" s="21" t="str">
        <f>IF(AND(Sheet1!I1620=Sheet1!J1620,Sheet1!J1620&lt;&gt;0),Sheet1!I1620,IF(AND(Sheet1!I1620&lt;&gt;Sheet1!J1620,Sheet1!J1620&lt;&gt;0),Sheet1!I1620&amp;"~"&amp;Sheet1!J1620,""))</f>
        <v>96~143</v>
      </c>
      <c r="P1617" s="21" t="str">
        <f>IFERROR(VLOOKUP(Sheet1!L1620,配置检查表!$Y:$Z,2,FALSE),"")</f>
        <v>星屑（值）</v>
      </c>
      <c r="Q1617" s="21" t="str">
        <f>IF(AND(Sheet1!N1620=Sheet1!O1620,Sheet1!O1620&lt;&gt;0),Sheet1!N1620,IF(AND(Sheet1!N1620&lt;&gt;Sheet1!O1620,Sheet1!O1620&lt;&gt;0),Sheet1!N1620&amp;"~"&amp;Sheet1!O1620,""))</f>
        <v>192~286</v>
      </c>
      <c r="R1617" s="21" t="str">
        <f>IFERROR(VLOOKUP(Sheet1!Q1620,配置检查表!$Y:$Z,2,FALSE),"")</f>
        <v/>
      </c>
      <c r="S1617" s="39" t="str">
        <f>IF(AND(Sheet1!S1824=Sheet1!T1824,Sheet1!T1824&lt;&gt;0),Sheet1!S1824,IF(AND(Sheet1!S1824&lt;&gt;Sheet1!T1824,Sheet1!T1824&lt;&gt;0),Sheet1!S1824&amp;"~"&amp;Sheet1!T1824,""))</f>
        <v/>
      </c>
      <c r="T1617" s="21" t="str">
        <f>IFERROR(VLOOKUP(Sheet1!V1620,配置检查表!$Y:$Z,2,FALSE),"")</f>
        <v/>
      </c>
      <c r="U1617" s="39" t="str">
        <f>IF(AND(Sheet1!X1824=Sheet1!Y1824,Sheet1!Y1824&lt;&gt;0),Sheet1!X1824,IF(AND(Sheet1!X1824&lt;&gt;Sheet1!Y1824,Sheet1!Y1824&lt;&gt;0),Sheet1!X1824&amp;"~"&amp;Sheet1!Y1824,""))</f>
        <v/>
      </c>
      <c r="V1617" s="21" t="str">
        <f>IFERROR(VLOOKUP(Sheet1!XAA,配置检查表!$Y:$Z,2,FALSE),"")</f>
        <v/>
      </c>
      <c r="W1617" s="21" t="str">
        <f>IF(AND(Sheet1!AC1824=Sheet1!AD1824,Sheet1!AD1824&lt;&gt;0),Sheet1!AC1824,IF(AND(Sheet1!AC1824&lt;&gt;Sheet1!AD1824,Sheet1!AD1824&lt;&gt;0),Sheet1!AC1824&amp;"~"&amp;Sheet1!AD1824,""))</f>
        <v/>
      </c>
    </row>
    <row r="1618" spans="1:23">
      <c r="A1618" s="3">
        <v>40200</v>
      </c>
      <c r="B1618" s="3" t="s">
        <v>2521</v>
      </c>
      <c r="C1618" s="3" t="s">
        <v>2522</v>
      </c>
      <c r="D1618" s="21" t="str">
        <f>IF(OR(Sheet1!I1621&lt;&gt;Sheet1!AF1621,Sheet1!AG1621&lt;&gt;Sheet1!J1621),"有影响","-")</f>
        <v>-</v>
      </c>
      <c r="E1618" s="21" t="str">
        <f>IF(OR(Sheet1!N1621&lt;&gt;Sheet1!AH1621,Sheet1!AI1621&lt;&gt;Sheet1!O1621),"有影响","-")</f>
        <v>-</v>
      </c>
      <c r="F1618" s="21" t="str">
        <f>IF(OR(Sheet1!S1621&lt;&gt;Sheet1!AJ1621,Sheet1!AK1621&lt;&gt;Sheet1!T1621),"有影响","-")</f>
        <v>-</v>
      </c>
      <c r="G1618" s="21" t="str">
        <f>IF(OR(Sheet1!X1621&lt;&gt;Sheet1!AL1621,Sheet1!AM1621&lt;&gt;Sheet1!Y1621),"有影响","-")</f>
        <v>-</v>
      </c>
      <c r="H1618" s="21" t="str">
        <f>IF(OR(Sheet1!AC1621&lt;&gt;Sheet1!AN1621,Sheet1!AO1621&lt;&gt;Sheet1!AD1621),"有影响","-")</f>
        <v>-</v>
      </c>
      <c r="I1618" s="21" t="str">
        <f>IF(Sheet1!G1621=0,"出错","-")</f>
        <v>-</v>
      </c>
      <c r="J1618" s="21" t="str">
        <f>IF(AND(Sheet1!G1621=0,Sheet1!L1621&lt;&gt;0),"出错","-")</f>
        <v>-</v>
      </c>
      <c r="K1618" s="21" t="str">
        <f>IF(AND(Sheet1!G1621=0,Sheet1!L1621=0,Sheet1!Q1621&lt;&gt;0),"出错","-")</f>
        <v>-</v>
      </c>
      <c r="L1618" s="21" t="str">
        <f>IF(AND(Sheet1!G1621=0,Sheet1!L1621=0,Sheet1!Q1621=0,Sheet1!V1621&lt;&gt;0),"出错","-")</f>
        <v>-</v>
      </c>
      <c r="M1618" s="21" t="str">
        <f>IF(AND(Sheet1!G1621=0,Sheet1!L1621=0,Sheet1!Q1621=0,Sheet1!V1621=0,Sheet1!AA1621&lt;&gt;0),"出错","-")</f>
        <v>-</v>
      </c>
      <c r="N1618" s="21" t="str">
        <f>IFERROR(VLOOKUP(Sheet1!G1621,配置检查表!$Y:$Z,2,FALSE),"")</f>
        <v>精灵魂珠</v>
      </c>
      <c r="O1618" s="21" t="str">
        <f>IF(AND(Sheet1!I1621=Sheet1!J1621,Sheet1!J1621&lt;&gt;0),Sheet1!I1621,IF(AND(Sheet1!I1621&lt;&gt;Sheet1!J1621,Sheet1!J1621&lt;&gt;0),Sheet1!I1621&amp;"~"&amp;Sheet1!J1621,""))</f>
        <v>102~153</v>
      </c>
      <c r="P1618" s="21" t="str">
        <f>IFERROR(VLOOKUP(Sheet1!L1621,配置检查表!$Y:$Z,2,FALSE),"")</f>
        <v>星屑（值）</v>
      </c>
      <c r="Q1618" s="21" t="str">
        <f>IF(AND(Sheet1!N1621=Sheet1!O1621,Sheet1!O1621&lt;&gt;0),Sheet1!N1621,IF(AND(Sheet1!N1621&lt;&gt;Sheet1!O1621,Sheet1!O1621&lt;&gt;0),Sheet1!N1621&amp;"~"&amp;Sheet1!O1621,""))</f>
        <v>204~306</v>
      </c>
      <c r="R1618" s="21" t="str">
        <f>IFERROR(VLOOKUP(Sheet1!Q1621,配置检查表!$Y:$Z,2,FALSE),"")</f>
        <v/>
      </c>
      <c r="S1618" s="39" t="str">
        <f>IF(AND(Sheet1!S1825=Sheet1!T1825,Sheet1!T1825&lt;&gt;0),Sheet1!S1825,IF(AND(Sheet1!S1825&lt;&gt;Sheet1!T1825,Sheet1!T1825&lt;&gt;0),Sheet1!S1825&amp;"~"&amp;Sheet1!T1825,""))</f>
        <v/>
      </c>
      <c r="T1618" s="21" t="str">
        <f>IFERROR(VLOOKUP(Sheet1!V1621,配置检查表!$Y:$Z,2,FALSE),"")</f>
        <v/>
      </c>
      <c r="U1618" s="39" t="str">
        <f>IF(AND(Sheet1!X1825=Sheet1!Y1825,Sheet1!Y1825&lt;&gt;0),Sheet1!X1825,IF(AND(Sheet1!X1825&lt;&gt;Sheet1!Y1825,Sheet1!Y1825&lt;&gt;0),Sheet1!X1825&amp;"~"&amp;Sheet1!Y1825,""))</f>
        <v/>
      </c>
      <c r="V1618" s="21" t="str">
        <f>IFERROR(VLOOKUP(Sheet1!XAA,配置检查表!$Y:$Z,2,FALSE),"")</f>
        <v/>
      </c>
      <c r="W1618" s="21" t="str">
        <f>IF(AND(Sheet1!AC1825=Sheet1!AD1825,Sheet1!AD1825&lt;&gt;0),Sheet1!AC1825,IF(AND(Sheet1!AC1825&lt;&gt;Sheet1!AD1825,Sheet1!AD1825&lt;&gt;0),Sheet1!AC1825&amp;"~"&amp;Sheet1!AD1825,""))</f>
        <v/>
      </c>
    </row>
    <row r="1619" spans="1:23">
      <c r="A1619" s="3">
        <v>40201</v>
      </c>
      <c r="B1619" s="3" t="s">
        <v>2521</v>
      </c>
      <c r="C1619" s="3" t="s">
        <v>2522</v>
      </c>
      <c r="D1619" s="21" t="str">
        <f>IF(OR(Sheet1!I1622&lt;&gt;Sheet1!AF1622,Sheet1!AG1622&lt;&gt;Sheet1!J1622),"有影响","-")</f>
        <v>-</v>
      </c>
      <c r="E1619" s="21" t="str">
        <f>IF(OR(Sheet1!N1622&lt;&gt;Sheet1!AH1622,Sheet1!AI1622&lt;&gt;Sheet1!O1622),"有影响","-")</f>
        <v>-</v>
      </c>
      <c r="F1619" s="21" t="str">
        <f>IF(OR(Sheet1!S1622&lt;&gt;Sheet1!AJ1622,Sheet1!AK1622&lt;&gt;Sheet1!T1622),"有影响","-")</f>
        <v>-</v>
      </c>
      <c r="G1619" s="21" t="str">
        <f>IF(OR(Sheet1!X1622&lt;&gt;Sheet1!AL1622,Sheet1!AM1622&lt;&gt;Sheet1!Y1622),"有影响","-")</f>
        <v>-</v>
      </c>
      <c r="H1619" s="21" t="str">
        <f>IF(OR(Sheet1!AC1622&lt;&gt;Sheet1!AN1622,Sheet1!AO1622&lt;&gt;Sheet1!AD1622),"有影响","-")</f>
        <v>-</v>
      </c>
      <c r="I1619" s="21" t="str">
        <f>IF(Sheet1!G1622=0,"出错","-")</f>
        <v>-</v>
      </c>
      <c r="J1619" s="21" t="str">
        <f>IF(AND(Sheet1!G1622=0,Sheet1!L1622&lt;&gt;0),"出错","-")</f>
        <v>-</v>
      </c>
      <c r="K1619" s="21" t="str">
        <f>IF(AND(Sheet1!G1622=0,Sheet1!L1622=0,Sheet1!Q1622&lt;&gt;0),"出错","-")</f>
        <v>-</v>
      </c>
      <c r="L1619" s="21" t="str">
        <f>IF(AND(Sheet1!G1622=0,Sheet1!L1622=0,Sheet1!Q1622=0,Sheet1!V1622&lt;&gt;0),"出错","-")</f>
        <v>-</v>
      </c>
      <c r="M1619" s="21" t="str">
        <f>IF(AND(Sheet1!G1622=0,Sheet1!L1622=0,Sheet1!Q1622=0,Sheet1!V1622=0,Sheet1!AA1622&lt;&gt;0),"出错","-")</f>
        <v>-</v>
      </c>
      <c r="N1619" s="21" t="str">
        <f>IFERROR(VLOOKUP(Sheet1!G1622,配置检查表!$Y:$Z,2,FALSE),"")</f>
        <v>精灵魂珠</v>
      </c>
      <c r="O1619" s="21" t="str">
        <f>IF(AND(Sheet1!I1622=Sheet1!J1622,Sheet1!J1622&lt;&gt;0),Sheet1!I1622,IF(AND(Sheet1!I1622&lt;&gt;Sheet1!J1622,Sheet1!J1622&lt;&gt;0),Sheet1!I1622&amp;"~"&amp;Sheet1!J1622,""))</f>
        <v>82~123</v>
      </c>
      <c r="P1619" s="21" t="str">
        <f>IFERROR(VLOOKUP(Sheet1!L1622,配置检查表!$Y:$Z,2,FALSE),"")</f>
        <v>星屑（值）</v>
      </c>
      <c r="Q1619" s="21" t="str">
        <f>IF(AND(Sheet1!N1622=Sheet1!O1622,Sheet1!O1622&lt;&gt;0),Sheet1!N1622,IF(AND(Sheet1!N1622&lt;&gt;Sheet1!O1622,Sheet1!O1622&lt;&gt;0),Sheet1!N1622&amp;"~"&amp;Sheet1!O1622,""))</f>
        <v>164~246</v>
      </c>
      <c r="R1619" s="21" t="str">
        <f>IFERROR(VLOOKUP(Sheet1!Q1622,配置检查表!$Y:$Z,2,FALSE),"")</f>
        <v/>
      </c>
      <c r="S1619" s="39" t="str">
        <f>IF(AND(Sheet1!S1826=Sheet1!T1826,Sheet1!T1826&lt;&gt;0),Sheet1!S1826,IF(AND(Sheet1!S1826&lt;&gt;Sheet1!T1826,Sheet1!T1826&lt;&gt;0),Sheet1!S1826&amp;"~"&amp;Sheet1!T1826,""))</f>
        <v/>
      </c>
      <c r="T1619" s="21" t="str">
        <f>IFERROR(VLOOKUP(Sheet1!V1622,配置检查表!$Y:$Z,2,FALSE),"")</f>
        <v/>
      </c>
      <c r="U1619" s="39" t="str">
        <f>IF(AND(Sheet1!X1826=Sheet1!Y1826,Sheet1!Y1826&lt;&gt;0),Sheet1!X1826,IF(AND(Sheet1!X1826&lt;&gt;Sheet1!Y1826,Sheet1!Y1826&lt;&gt;0),Sheet1!X1826&amp;"~"&amp;Sheet1!Y1826,""))</f>
        <v/>
      </c>
      <c r="V1619" s="21" t="str">
        <f>IFERROR(VLOOKUP(Sheet1!XAA,配置检查表!$Y:$Z,2,FALSE),"")</f>
        <v/>
      </c>
      <c r="W1619" s="21" t="str">
        <f>IF(AND(Sheet1!AC1826=Sheet1!AD1826,Sheet1!AD1826&lt;&gt;0),Sheet1!AC1826,IF(AND(Sheet1!AC1826&lt;&gt;Sheet1!AD1826,Sheet1!AD1826&lt;&gt;0),Sheet1!AC1826&amp;"~"&amp;Sheet1!AD1826,""))</f>
        <v/>
      </c>
    </row>
    <row r="1620" spans="1:23">
      <c r="A1620" s="3">
        <v>40202</v>
      </c>
      <c r="B1620" s="3" t="s">
        <v>2521</v>
      </c>
      <c r="C1620" s="3" t="s">
        <v>2522</v>
      </c>
      <c r="D1620" s="21" t="str">
        <f>IF(OR(Sheet1!I1623&lt;&gt;Sheet1!AF1623,Sheet1!AG1623&lt;&gt;Sheet1!J1623),"有影响","-")</f>
        <v>-</v>
      </c>
      <c r="E1620" s="21" t="str">
        <f>IF(OR(Sheet1!N1623&lt;&gt;Sheet1!AH1623,Sheet1!AI1623&lt;&gt;Sheet1!O1623),"有影响","-")</f>
        <v>-</v>
      </c>
      <c r="F1620" s="21" t="str">
        <f>IF(OR(Sheet1!S1623&lt;&gt;Sheet1!AJ1623,Sheet1!AK1623&lt;&gt;Sheet1!T1623),"有影响","-")</f>
        <v>-</v>
      </c>
      <c r="G1620" s="21" t="str">
        <f>IF(OR(Sheet1!X1623&lt;&gt;Sheet1!AL1623,Sheet1!AM1623&lt;&gt;Sheet1!Y1623),"有影响","-")</f>
        <v>-</v>
      </c>
      <c r="H1620" s="21" t="str">
        <f>IF(OR(Sheet1!AC1623&lt;&gt;Sheet1!AN1623,Sheet1!AO1623&lt;&gt;Sheet1!AD1623),"有影响","-")</f>
        <v>-</v>
      </c>
      <c r="I1620" s="21" t="str">
        <f>IF(Sheet1!G1623=0,"出错","-")</f>
        <v>-</v>
      </c>
      <c r="J1620" s="21" t="str">
        <f>IF(AND(Sheet1!G1623=0,Sheet1!L1623&lt;&gt;0),"出错","-")</f>
        <v>-</v>
      </c>
      <c r="K1620" s="21" t="str">
        <f>IF(AND(Sheet1!G1623=0,Sheet1!L1623=0,Sheet1!Q1623&lt;&gt;0),"出错","-")</f>
        <v>-</v>
      </c>
      <c r="L1620" s="21" t="str">
        <f>IF(AND(Sheet1!G1623=0,Sheet1!L1623=0,Sheet1!Q1623=0,Sheet1!V1623&lt;&gt;0),"出错","-")</f>
        <v>-</v>
      </c>
      <c r="M1620" s="21" t="str">
        <f>IF(AND(Sheet1!G1623=0,Sheet1!L1623=0,Sheet1!Q1623=0,Sheet1!V1623=0,Sheet1!AA1623&lt;&gt;0),"出错","-")</f>
        <v>-</v>
      </c>
      <c r="N1620" s="21" t="str">
        <f>IFERROR(VLOOKUP(Sheet1!G1623,配置检查表!$Y:$Z,2,FALSE),"")</f>
        <v>精灵魂珠</v>
      </c>
      <c r="O1620" s="21" t="str">
        <f>IF(AND(Sheet1!I1623=Sheet1!J1623,Sheet1!J1623&lt;&gt;0),Sheet1!I1623,IF(AND(Sheet1!I1623&lt;&gt;Sheet1!J1623,Sheet1!J1623&lt;&gt;0),Sheet1!I1623&amp;"~"&amp;Sheet1!J1623,""))</f>
        <v>89~133</v>
      </c>
      <c r="P1620" s="21" t="str">
        <f>IFERROR(VLOOKUP(Sheet1!L1623,配置检查表!$Y:$Z,2,FALSE),"")</f>
        <v>星屑（值）</v>
      </c>
      <c r="Q1620" s="21" t="str">
        <f>IF(AND(Sheet1!N1623=Sheet1!O1623,Sheet1!O1623&lt;&gt;0),Sheet1!N1623,IF(AND(Sheet1!N1623&lt;&gt;Sheet1!O1623,Sheet1!O1623&lt;&gt;0),Sheet1!N1623&amp;"~"&amp;Sheet1!O1623,""))</f>
        <v>178~266</v>
      </c>
      <c r="R1620" s="21" t="str">
        <f>IFERROR(VLOOKUP(Sheet1!Q1623,配置检查表!$Y:$Z,2,FALSE),"")</f>
        <v/>
      </c>
      <c r="S1620" s="39" t="str">
        <f>IF(AND(Sheet1!S1827=Sheet1!T1827,Sheet1!T1827&lt;&gt;0),Sheet1!S1827,IF(AND(Sheet1!S1827&lt;&gt;Sheet1!T1827,Sheet1!T1827&lt;&gt;0),Sheet1!S1827&amp;"~"&amp;Sheet1!T1827,""))</f>
        <v/>
      </c>
      <c r="T1620" s="21" t="str">
        <f>IFERROR(VLOOKUP(Sheet1!V1623,配置检查表!$Y:$Z,2,FALSE),"")</f>
        <v/>
      </c>
      <c r="U1620" s="39" t="str">
        <f>IF(AND(Sheet1!X1827=Sheet1!Y1827,Sheet1!Y1827&lt;&gt;0),Sheet1!X1827,IF(AND(Sheet1!X1827&lt;&gt;Sheet1!Y1827,Sheet1!Y1827&lt;&gt;0),Sheet1!X1827&amp;"~"&amp;Sheet1!Y1827,""))</f>
        <v/>
      </c>
      <c r="V1620" s="21" t="str">
        <f>IFERROR(VLOOKUP(Sheet1!XAA,配置检查表!$Y:$Z,2,FALSE),"")</f>
        <v/>
      </c>
      <c r="W1620" s="21" t="str">
        <f>IF(AND(Sheet1!AC1827=Sheet1!AD1827,Sheet1!AD1827&lt;&gt;0),Sheet1!AC1827,IF(AND(Sheet1!AC1827&lt;&gt;Sheet1!AD1827,Sheet1!AD1827&lt;&gt;0),Sheet1!AC1827&amp;"~"&amp;Sheet1!AD1827,""))</f>
        <v/>
      </c>
    </row>
    <row r="1621" spans="1:23">
      <c r="A1621" s="3">
        <v>40203</v>
      </c>
      <c r="B1621" s="3" t="s">
        <v>2521</v>
      </c>
      <c r="C1621" s="3" t="s">
        <v>2522</v>
      </c>
      <c r="D1621" s="21" t="str">
        <f>IF(OR(Sheet1!I1624&lt;&gt;Sheet1!AF1624,Sheet1!AG1624&lt;&gt;Sheet1!J1624),"有影响","-")</f>
        <v>-</v>
      </c>
      <c r="E1621" s="21" t="str">
        <f>IF(OR(Sheet1!N1624&lt;&gt;Sheet1!AH1624,Sheet1!AI1624&lt;&gt;Sheet1!O1624),"有影响","-")</f>
        <v>-</v>
      </c>
      <c r="F1621" s="21" t="str">
        <f>IF(OR(Sheet1!S1624&lt;&gt;Sheet1!AJ1624,Sheet1!AK1624&lt;&gt;Sheet1!T1624),"有影响","-")</f>
        <v>-</v>
      </c>
      <c r="G1621" s="21" t="str">
        <f>IF(OR(Sheet1!X1624&lt;&gt;Sheet1!AL1624,Sheet1!AM1624&lt;&gt;Sheet1!Y1624),"有影响","-")</f>
        <v>-</v>
      </c>
      <c r="H1621" s="21" t="str">
        <f>IF(OR(Sheet1!AC1624&lt;&gt;Sheet1!AN1624,Sheet1!AO1624&lt;&gt;Sheet1!AD1624),"有影响","-")</f>
        <v>-</v>
      </c>
      <c r="I1621" s="21" t="str">
        <f>IF(Sheet1!G1624=0,"出错","-")</f>
        <v>-</v>
      </c>
      <c r="J1621" s="21" t="str">
        <f>IF(AND(Sheet1!G1624=0,Sheet1!L1624&lt;&gt;0),"出错","-")</f>
        <v>-</v>
      </c>
      <c r="K1621" s="21" t="str">
        <f>IF(AND(Sheet1!G1624=0,Sheet1!L1624=0,Sheet1!Q1624&lt;&gt;0),"出错","-")</f>
        <v>-</v>
      </c>
      <c r="L1621" s="21" t="str">
        <f>IF(AND(Sheet1!G1624=0,Sheet1!L1624=0,Sheet1!Q1624=0,Sheet1!V1624&lt;&gt;0),"出错","-")</f>
        <v>-</v>
      </c>
      <c r="M1621" s="21" t="str">
        <f>IF(AND(Sheet1!G1624=0,Sheet1!L1624=0,Sheet1!Q1624=0,Sheet1!V1624=0,Sheet1!AA1624&lt;&gt;0),"出错","-")</f>
        <v>-</v>
      </c>
      <c r="N1621" s="21" t="str">
        <f>IFERROR(VLOOKUP(Sheet1!G1624,配置检查表!$Y:$Z,2,FALSE),"")</f>
        <v>精灵魂珠</v>
      </c>
      <c r="O1621" s="21" t="str">
        <f>IF(AND(Sheet1!I1624=Sheet1!J1624,Sheet1!J1624&lt;&gt;0),Sheet1!I1624,IF(AND(Sheet1!I1624&lt;&gt;Sheet1!J1624,Sheet1!J1624&lt;&gt;0),Sheet1!I1624&amp;"~"&amp;Sheet1!J1624,""))</f>
        <v>96~143</v>
      </c>
      <c r="P1621" s="21" t="str">
        <f>IFERROR(VLOOKUP(Sheet1!L1624,配置检查表!$Y:$Z,2,FALSE),"")</f>
        <v>星屑（值）</v>
      </c>
      <c r="Q1621" s="21" t="str">
        <f>IF(AND(Sheet1!N1624=Sheet1!O1624,Sheet1!O1624&lt;&gt;0),Sheet1!N1624,IF(AND(Sheet1!N1624&lt;&gt;Sheet1!O1624,Sheet1!O1624&lt;&gt;0),Sheet1!N1624&amp;"~"&amp;Sheet1!O1624,""))</f>
        <v>192~286</v>
      </c>
      <c r="R1621" s="21" t="str">
        <f>IFERROR(VLOOKUP(Sheet1!Q1624,配置检查表!$Y:$Z,2,FALSE),"")</f>
        <v/>
      </c>
      <c r="S1621" s="39" t="str">
        <f>IF(AND(Sheet1!S1828=Sheet1!T1828,Sheet1!T1828&lt;&gt;0),Sheet1!S1828,IF(AND(Sheet1!S1828&lt;&gt;Sheet1!T1828,Sheet1!T1828&lt;&gt;0),Sheet1!S1828&amp;"~"&amp;Sheet1!T1828,""))</f>
        <v/>
      </c>
      <c r="T1621" s="21" t="str">
        <f>IFERROR(VLOOKUP(Sheet1!V1624,配置检查表!$Y:$Z,2,FALSE),"")</f>
        <v/>
      </c>
      <c r="U1621" s="39" t="str">
        <f>IF(AND(Sheet1!X1828=Sheet1!Y1828,Sheet1!Y1828&lt;&gt;0),Sheet1!X1828,IF(AND(Sheet1!X1828&lt;&gt;Sheet1!Y1828,Sheet1!Y1828&lt;&gt;0),Sheet1!X1828&amp;"~"&amp;Sheet1!Y1828,""))</f>
        <v/>
      </c>
      <c r="V1621" s="21" t="str">
        <f>IFERROR(VLOOKUP(Sheet1!XAA,配置检查表!$Y:$Z,2,FALSE),"")</f>
        <v/>
      </c>
      <c r="W1621" s="21" t="str">
        <f>IF(AND(Sheet1!AC1828=Sheet1!AD1828,Sheet1!AD1828&lt;&gt;0),Sheet1!AC1828,IF(AND(Sheet1!AC1828&lt;&gt;Sheet1!AD1828,Sheet1!AD1828&lt;&gt;0),Sheet1!AC1828&amp;"~"&amp;Sheet1!AD1828,""))</f>
        <v/>
      </c>
    </row>
    <row r="1622" spans="1:23">
      <c r="A1622" s="3">
        <v>40204</v>
      </c>
      <c r="B1622" s="3" t="s">
        <v>2521</v>
      </c>
      <c r="C1622" s="3" t="s">
        <v>2522</v>
      </c>
      <c r="D1622" s="21" t="str">
        <f>IF(OR(Sheet1!I1625&lt;&gt;Sheet1!AF1625,Sheet1!AG1625&lt;&gt;Sheet1!J1625),"有影响","-")</f>
        <v>-</v>
      </c>
      <c r="E1622" s="21" t="str">
        <f>IF(OR(Sheet1!N1625&lt;&gt;Sheet1!AH1625,Sheet1!AI1625&lt;&gt;Sheet1!O1625),"有影响","-")</f>
        <v>-</v>
      </c>
      <c r="F1622" s="21" t="str">
        <f>IF(OR(Sheet1!S1625&lt;&gt;Sheet1!AJ1625,Sheet1!AK1625&lt;&gt;Sheet1!T1625),"有影响","-")</f>
        <v>-</v>
      </c>
      <c r="G1622" s="21" t="str">
        <f>IF(OR(Sheet1!X1625&lt;&gt;Sheet1!AL1625,Sheet1!AM1625&lt;&gt;Sheet1!Y1625),"有影响","-")</f>
        <v>-</v>
      </c>
      <c r="H1622" s="21" t="str">
        <f>IF(OR(Sheet1!AC1625&lt;&gt;Sheet1!AN1625,Sheet1!AO1625&lt;&gt;Sheet1!AD1625),"有影响","-")</f>
        <v>-</v>
      </c>
      <c r="I1622" s="21" t="str">
        <f>IF(Sheet1!G1625=0,"出错","-")</f>
        <v>-</v>
      </c>
      <c r="J1622" s="21" t="str">
        <f>IF(AND(Sheet1!G1625=0,Sheet1!L1625&lt;&gt;0),"出错","-")</f>
        <v>-</v>
      </c>
      <c r="K1622" s="21" t="str">
        <f>IF(AND(Sheet1!G1625=0,Sheet1!L1625=0,Sheet1!Q1625&lt;&gt;0),"出错","-")</f>
        <v>-</v>
      </c>
      <c r="L1622" s="21" t="str">
        <f>IF(AND(Sheet1!G1625=0,Sheet1!L1625=0,Sheet1!Q1625=0,Sheet1!V1625&lt;&gt;0),"出错","-")</f>
        <v>-</v>
      </c>
      <c r="M1622" s="21" t="str">
        <f>IF(AND(Sheet1!G1625=0,Sheet1!L1625=0,Sheet1!Q1625=0,Sheet1!V1625=0,Sheet1!AA1625&lt;&gt;0),"出错","-")</f>
        <v>-</v>
      </c>
      <c r="N1622" s="21" t="str">
        <f>IFERROR(VLOOKUP(Sheet1!G1625,配置检查表!$Y:$Z,2,FALSE),"")</f>
        <v>精灵魂珠</v>
      </c>
      <c r="O1622" s="21" t="str">
        <f>IF(AND(Sheet1!I1625=Sheet1!J1625,Sheet1!J1625&lt;&gt;0),Sheet1!I1625,IF(AND(Sheet1!I1625&lt;&gt;Sheet1!J1625,Sheet1!J1625&lt;&gt;0),Sheet1!I1625&amp;"~"&amp;Sheet1!J1625,""))</f>
        <v>102~153</v>
      </c>
      <c r="P1622" s="21" t="str">
        <f>IFERROR(VLOOKUP(Sheet1!L1625,配置检查表!$Y:$Z,2,FALSE),"")</f>
        <v>星屑（值）</v>
      </c>
      <c r="Q1622" s="21" t="str">
        <f>IF(AND(Sheet1!N1625=Sheet1!O1625,Sheet1!O1625&lt;&gt;0),Sheet1!N1625,IF(AND(Sheet1!N1625&lt;&gt;Sheet1!O1625,Sheet1!O1625&lt;&gt;0),Sheet1!N1625&amp;"~"&amp;Sheet1!O1625,""))</f>
        <v>204~306</v>
      </c>
      <c r="R1622" s="21" t="str">
        <f>IFERROR(VLOOKUP(Sheet1!Q1625,配置检查表!$Y:$Z,2,FALSE),"")</f>
        <v/>
      </c>
      <c r="S1622" s="39" t="str">
        <f>IF(AND(Sheet1!S1829=Sheet1!T1829,Sheet1!T1829&lt;&gt;0),Sheet1!S1829,IF(AND(Sheet1!S1829&lt;&gt;Sheet1!T1829,Sheet1!T1829&lt;&gt;0),Sheet1!S1829&amp;"~"&amp;Sheet1!T1829,""))</f>
        <v/>
      </c>
      <c r="T1622" s="21" t="str">
        <f>IFERROR(VLOOKUP(Sheet1!V1625,配置检查表!$Y:$Z,2,FALSE),"")</f>
        <v/>
      </c>
      <c r="U1622" s="39" t="str">
        <f>IF(AND(Sheet1!X1829=Sheet1!Y1829,Sheet1!Y1829&lt;&gt;0),Sheet1!X1829,IF(AND(Sheet1!X1829&lt;&gt;Sheet1!Y1829,Sheet1!Y1829&lt;&gt;0),Sheet1!X1829&amp;"~"&amp;Sheet1!Y1829,""))</f>
        <v/>
      </c>
      <c r="V1622" s="21" t="str">
        <f>IFERROR(VLOOKUP(Sheet1!XAA,配置检查表!$Y:$Z,2,FALSE),"")</f>
        <v/>
      </c>
      <c r="W1622" s="21" t="str">
        <f>IF(AND(Sheet1!AC1829=Sheet1!AD1829,Sheet1!AD1829&lt;&gt;0),Sheet1!AC1829,IF(AND(Sheet1!AC1829&lt;&gt;Sheet1!AD1829,Sheet1!AD1829&lt;&gt;0),Sheet1!AC1829&amp;"~"&amp;Sheet1!AD1829,""))</f>
        <v/>
      </c>
    </row>
    <row r="1623" spans="1:23">
      <c r="A1623" s="3">
        <v>40205</v>
      </c>
      <c r="B1623" s="3" t="s">
        <v>2521</v>
      </c>
      <c r="C1623" s="3" t="s">
        <v>2522</v>
      </c>
      <c r="D1623" s="21" t="str">
        <f>IF(OR(Sheet1!I1626&lt;&gt;Sheet1!AF1626,Sheet1!AG1626&lt;&gt;Sheet1!J1626),"有影响","-")</f>
        <v>-</v>
      </c>
      <c r="E1623" s="21" t="str">
        <f>IF(OR(Sheet1!N1626&lt;&gt;Sheet1!AH1626,Sheet1!AI1626&lt;&gt;Sheet1!O1626),"有影响","-")</f>
        <v>-</v>
      </c>
      <c r="F1623" s="21" t="str">
        <f>IF(OR(Sheet1!S1626&lt;&gt;Sheet1!AJ1626,Sheet1!AK1626&lt;&gt;Sheet1!T1626),"有影响","-")</f>
        <v>-</v>
      </c>
      <c r="G1623" s="21" t="str">
        <f>IF(OR(Sheet1!X1626&lt;&gt;Sheet1!AL1626,Sheet1!AM1626&lt;&gt;Sheet1!Y1626),"有影响","-")</f>
        <v>-</v>
      </c>
      <c r="H1623" s="21" t="str">
        <f>IF(OR(Sheet1!AC1626&lt;&gt;Sheet1!AN1626,Sheet1!AO1626&lt;&gt;Sheet1!AD1626),"有影响","-")</f>
        <v>-</v>
      </c>
      <c r="I1623" s="21" t="str">
        <f>IF(Sheet1!G1626=0,"出错","-")</f>
        <v>-</v>
      </c>
      <c r="J1623" s="21" t="str">
        <f>IF(AND(Sheet1!G1626=0,Sheet1!L1626&lt;&gt;0),"出错","-")</f>
        <v>-</v>
      </c>
      <c r="K1623" s="21" t="str">
        <f>IF(AND(Sheet1!G1626=0,Sheet1!L1626=0,Sheet1!Q1626&lt;&gt;0),"出错","-")</f>
        <v>-</v>
      </c>
      <c r="L1623" s="21" t="str">
        <f>IF(AND(Sheet1!G1626=0,Sheet1!L1626=0,Sheet1!Q1626=0,Sheet1!V1626&lt;&gt;0),"出错","-")</f>
        <v>-</v>
      </c>
      <c r="M1623" s="21" t="str">
        <f>IF(AND(Sheet1!G1626=0,Sheet1!L1626=0,Sheet1!Q1626=0,Sheet1!V1626=0,Sheet1!AA1626&lt;&gt;0),"出错","-")</f>
        <v>-</v>
      </c>
      <c r="N1623" s="21" t="str">
        <f>IFERROR(VLOOKUP(Sheet1!G1626,配置检查表!$Y:$Z,2,FALSE),"")</f>
        <v>精灵魂珠</v>
      </c>
      <c r="O1623" s="21" t="str">
        <f>IF(AND(Sheet1!I1626=Sheet1!J1626,Sheet1!J1626&lt;&gt;0),Sheet1!I1626,IF(AND(Sheet1!I1626&lt;&gt;Sheet1!J1626,Sheet1!J1626&lt;&gt;0),Sheet1!I1626&amp;"~"&amp;Sheet1!J1626,""))</f>
        <v>87~130</v>
      </c>
      <c r="P1623" s="21" t="str">
        <f>IFERROR(VLOOKUP(Sheet1!L1626,配置检查表!$Y:$Z,2,FALSE),"")</f>
        <v>星屑（值）</v>
      </c>
      <c r="Q1623" s="21" t="str">
        <f>IF(AND(Sheet1!N1626=Sheet1!O1626,Sheet1!O1626&lt;&gt;0),Sheet1!N1626,IF(AND(Sheet1!N1626&lt;&gt;Sheet1!O1626,Sheet1!O1626&lt;&gt;0),Sheet1!N1626&amp;"~"&amp;Sheet1!O1626,""))</f>
        <v>174~260</v>
      </c>
      <c r="R1623" s="21" t="str">
        <f>IFERROR(VLOOKUP(Sheet1!Q1626,配置检查表!$Y:$Z,2,FALSE),"")</f>
        <v/>
      </c>
      <c r="S1623" s="39" t="str">
        <f>IF(AND(Sheet1!S1830=Sheet1!T1830,Sheet1!T1830&lt;&gt;0),Sheet1!S1830,IF(AND(Sheet1!S1830&lt;&gt;Sheet1!T1830,Sheet1!T1830&lt;&gt;0),Sheet1!S1830&amp;"~"&amp;Sheet1!T1830,""))</f>
        <v/>
      </c>
      <c r="T1623" s="21" t="str">
        <f>IFERROR(VLOOKUP(Sheet1!V1626,配置检查表!$Y:$Z,2,FALSE),"")</f>
        <v/>
      </c>
      <c r="U1623" s="39" t="str">
        <f>IF(AND(Sheet1!X1830=Sheet1!Y1830,Sheet1!Y1830&lt;&gt;0),Sheet1!X1830,IF(AND(Sheet1!X1830&lt;&gt;Sheet1!Y1830,Sheet1!Y1830&lt;&gt;0),Sheet1!X1830&amp;"~"&amp;Sheet1!Y1830,""))</f>
        <v/>
      </c>
      <c r="V1623" s="21" t="str">
        <f>IFERROR(VLOOKUP(Sheet1!XAA,配置检查表!$Y:$Z,2,FALSE),"")</f>
        <v/>
      </c>
      <c r="W1623" s="21" t="str">
        <f>IF(AND(Sheet1!AC1830=Sheet1!AD1830,Sheet1!AD1830&lt;&gt;0),Sheet1!AC1830,IF(AND(Sheet1!AC1830&lt;&gt;Sheet1!AD1830,Sheet1!AD1830&lt;&gt;0),Sheet1!AC1830&amp;"~"&amp;Sheet1!AD1830,""))</f>
        <v/>
      </c>
    </row>
    <row r="1624" spans="1:23">
      <c r="A1624" s="3">
        <v>40206</v>
      </c>
      <c r="B1624" s="3" t="s">
        <v>2521</v>
      </c>
      <c r="C1624" s="3" t="s">
        <v>2522</v>
      </c>
      <c r="D1624" s="21" t="str">
        <f>IF(OR(Sheet1!I1627&lt;&gt;Sheet1!AF1627,Sheet1!AG1627&lt;&gt;Sheet1!J1627),"有影响","-")</f>
        <v>-</v>
      </c>
      <c r="E1624" s="21" t="str">
        <f>IF(OR(Sheet1!N1627&lt;&gt;Sheet1!AH1627,Sheet1!AI1627&lt;&gt;Sheet1!O1627),"有影响","-")</f>
        <v>-</v>
      </c>
      <c r="F1624" s="21" t="str">
        <f>IF(OR(Sheet1!S1627&lt;&gt;Sheet1!AJ1627,Sheet1!AK1627&lt;&gt;Sheet1!T1627),"有影响","-")</f>
        <v>-</v>
      </c>
      <c r="G1624" s="21" t="str">
        <f>IF(OR(Sheet1!X1627&lt;&gt;Sheet1!AL1627,Sheet1!AM1627&lt;&gt;Sheet1!Y1627),"有影响","-")</f>
        <v>-</v>
      </c>
      <c r="H1624" s="21" t="str">
        <f>IF(OR(Sheet1!AC1627&lt;&gt;Sheet1!AN1627,Sheet1!AO1627&lt;&gt;Sheet1!AD1627),"有影响","-")</f>
        <v>-</v>
      </c>
      <c r="I1624" s="21" t="str">
        <f>IF(Sheet1!G1627=0,"出错","-")</f>
        <v>-</v>
      </c>
      <c r="J1624" s="21" t="str">
        <f>IF(AND(Sheet1!G1627=0,Sheet1!L1627&lt;&gt;0),"出错","-")</f>
        <v>-</v>
      </c>
      <c r="K1624" s="21" t="str">
        <f>IF(AND(Sheet1!G1627=0,Sheet1!L1627=0,Sheet1!Q1627&lt;&gt;0),"出错","-")</f>
        <v>-</v>
      </c>
      <c r="L1624" s="21" t="str">
        <f>IF(AND(Sheet1!G1627=0,Sheet1!L1627=0,Sheet1!Q1627=0,Sheet1!V1627&lt;&gt;0),"出错","-")</f>
        <v>-</v>
      </c>
      <c r="M1624" s="21" t="str">
        <f>IF(AND(Sheet1!G1627=0,Sheet1!L1627=0,Sheet1!Q1627=0,Sheet1!V1627=0,Sheet1!AA1627&lt;&gt;0),"出错","-")</f>
        <v>-</v>
      </c>
      <c r="N1624" s="21" t="str">
        <f>IFERROR(VLOOKUP(Sheet1!G1627,配置检查表!$Y:$Z,2,FALSE),"")</f>
        <v>精灵魂珠</v>
      </c>
      <c r="O1624" s="21" t="str">
        <f>IF(AND(Sheet1!I1627=Sheet1!J1627,Sheet1!J1627&lt;&gt;0),Sheet1!I1627,IF(AND(Sheet1!I1627&lt;&gt;Sheet1!J1627,Sheet1!J1627&lt;&gt;0),Sheet1!I1627&amp;"~"&amp;Sheet1!J1627,""))</f>
        <v>94~141</v>
      </c>
      <c r="P1624" s="21" t="str">
        <f>IFERROR(VLOOKUP(Sheet1!L1627,配置检查表!$Y:$Z,2,FALSE),"")</f>
        <v>星屑（值）</v>
      </c>
      <c r="Q1624" s="21" t="str">
        <f>IF(AND(Sheet1!N1627=Sheet1!O1627,Sheet1!O1627&lt;&gt;0),Sheet1!N1627,IF(AND(Sheet1!N1627&lt;&gt;Sheet1!O1627,Sheet1!O1627&lt;&gt;0),Sheet1!N1627&amp;"~"&amp;Sheet1!O1627,""))</f>
        <v>188~282</v>
      </c>
      <c r="R1624" s="21" t="str">
        <f>IFERROR(VLOOKUP(Sheet1!Q1627,配置检查表!$Y:$Z,2,FALSE),"")</f>
        <v/>
      </c>
      <c r="S1624" s="39" t="str">
        <f>IF(AND(Sheet1!S1831=Sheet1!T1831,Sheet1!T1831&lt;&gt;0),Sheet1!S1831,IF(AND(Sheet1!S1831&lt;&gt;Sheet1!T1831,Sheet1!T1831&lt;&gt;0),Sheet1!S1831&amp;"~"&amp;Sheet1!T1831,""))</f>
        <v/>
      </c>
      <c r="T1624" s="21" t="str">
        <f>IFERROR(VLOOKUP(Sheet1!V1627,配置检查表!$Y:$Z,2,FALSE),"")</f>
        <v/>
      </c>
      <c r="U1624" s="39" t="str">
        <f>IF(AND(Sheet1!X1831=Sheet1!Y1831,Sheet1!Y1831&lt;&gt;0),Sheet1!X1831,IF(AND(Sheet1!X1831&lt;&gt;Sheet1!Y1831,Sheet1!Y1831&lt;&gt;0),Sheet1!X1831&amp;"~"&amp;Sheet1!Y1831,""))</f>
        <v/>
      </c>
      <c r="V1624" s="21" t="str">
        <f>IFERROR(VLOOKUP(Sheet1!XAA,配置检查表!$Y:$Z,2,FALSE),"")</f>
        <v/>
      </c>
      <c r="W1624" s="21" t="str">
        <f>IF(AND(Sheet1!AC1831=Sheet1!AD1831,Sheet1!AD1831&lt;&gt;0),Sheet1!AC1831,IF(AND(Sheet1!AC1831&lt;&gt;Sheet1!AD1831,Sheet1!AD1831&lt;&gt;0),Sheet1!AC1831&amp;"~"&amp;Sheet1!AD1831,""))</f>
        <v/>
      </c>
    </row>
    <row r="1625" spans="1:23">
      <c r="A1625" s="3">
        <v>40207</v>
      </c>
      <c r="B1625" s="3" t="s">
        <v>2521</v>
      </c>
      <c r="C1625" s="3" t="s">
        <v>2522</v>
      </c>
      <c r="D1625" s="21" t="str">
        <f>IF(OR(Sheet1!I1628&lt;&gt;Sheet1!AF1628,Sheet1!AG1628&lt;&gt;Sheet1!J1628),"有影响","-")</f>
        <v>-</v>
      </c>
      <c r="E1625" s="21" t="str">
        <f>IF(OR(Sheet1!N1628&lt;&gt;Sheet1!AH1628,Sheet1!AI1628&lt;&gt;Sheet1!O1628),"有影响","-")</f>
        <v>-</v>
      </c>
      <c r="F1625" s="21" t="str">
        <f>IF(OR(Sheet1!S1628&lt;&gt;Sheet1!AJ1628,Sheet1!AK1628&lt;&gt;Sheet1!T1628),"有影响","-")</f>
        <v>-</v>
      </c>
      <c r="G1625" s="21" t="str">
        <f>IF(OR(Sheet1!X1628&lt;&gt;Sheet1!AL1628,Sheet1!AM1628&lt;&gt;Sheet1!Y1628),"有影响","-")</f>
        <v>-</v>
      </c>
      <c r="H1625" s="21" t="str">
        <f>IF(OR(Sheet1!AC1628&lt;&gt;Sheet1!AN1628,Sheet1!AO1628&lt;&gt;Sheet1!AD1628),"有影响","-")</f>
        <v>-</v>
      </c>
      <c r="I1625" s="21" t="str">
        <f>IF(Sheet1!G1628=0,"出错","-")</f>
        <v>-</v>
      </c>
      <c r="J1625" s="21" t="str">
        <f>IF(AND(Sheet1!G1628=0,Sheet1!L1628&lt;&gt;0),"出错","-")</f>
        <v>-</v>
      </c>
      <c r="K1625" s="21" t="str">
        <f>IF(AND(Sheet1!G1628=0,Sheet1!L1628=0,Sheet1!Q1628&lt;&gt;0),"出错","-")</f>
        <v>-</v>
      </c>
      <c r="L1625" s="21" t="str">
        <f>IF(AND(Sheet1!G1628=0,Sheet1!L1628=0,Sheet1!Q1628=0,Sheet1!V1628&lt;&gt;0),"出错","-")</f>
        <v>-</v>
      </c>
      <c r="M1625" s="21" t="str">
        <f>IF(AND(Sheet1!G1628=0,Sheet1!L1628=0,Sheet1!Q1628=0,Sheet1!V1628=0,Sheet1!AA1628&lt;&gt;0),"出错","-")</f>
        <v>-</v>
      </c>
      <c r="N1625" s="21" t="str">
        <f>IFERROR(VLOOKUP(Sheet1!G1628,配置检查表!$Y:$Z,2,FALSE),"")</f>
        <v>精灵魂珠</v>
      </c>
      <c r="O1625" s="21" t="str">
        <f>IF(AND(Sheet1!I1628=Sheet1!J1628,Sheet1!J1628&lt;&gt;0),Sheet1!I1628,IF(AND(Sheet1!I1628&lt;&gt;Sheet1!J1628,Sheet1!J1628&lt;&gt;0),Sheet1!I1628&amp;"~"&amp;Sheet1!J1628,""))</f>
        <v>101~152</v>
      </c>
      <c r="P1625" s="21" t="str">
        <f>IFERROR(VLOOKUP(Sheet1!L1628,配置检查表!$Y:$Z,2,FALSE),"")</f>
        <v>星屑（值）</v>
      </c>
      <c r="Q1625" s="21" t="str">
        <f>IF(AND(Sheet1!N1628=Sheet1!O1628,Sheet1!O1628&lt;&gt;0),Sheet1!N1628,IF(AND(Sheet1!N1628&lt;&gt;Sheet1!O1628,Sheet1!O1628&lt;&gt;0),Sheet1!N1628&amp;"~"&amp;Sheet1!O1628,""))</f>
        <v>202~304</v>
      </c>
      <c r="R1625" s="21" t="str">
        <f>IFERROR(VLOOKUP(Sheet1!Q1628,配置检查表!$Y:$Z,2,FALSE),"")</f>
        <v/>
      </c>
      <c r="S1625" s="39" t="str">
        <f>IF(AND(Sheet1!S1832=Sheet1!T1832,Sheet1!T1832&lt;&gt;0),Sheet1!S1832,IF(AND(Sheet1!S1832&lt;&gt;Sheet1!T1832,Sheet1!T1832&lt;&gt;0),Sheet1!S1832&amp;"~"&amp;Sheet1!T1832,""))</f>
        <v/>
      </c>
      <c r="T1625" s="21" t="str">
        <f>IFERROR(VLOOKUP(Sheet1!V1628,配置检查表!$Y:$Z,2,FALSE),"")</f>
        <v/>
      </c>
      <c r="U1625" s="39" t="str">
        <f>IF(AND(Sheet1!X1832=Sheet1!Y1832,Sheet1!Y1832&lt;&gt;0),Sheet1!X1832,IF(AND(Sheet1!X1832&lt;&gt;Sheet1!Y1832,Sheet1!Y1832&lt;&gt;0),Sheet1!X1832&amp;"~"&amp;Sheet1!Y1832,""))</f>
        <v/>
      </c>
      <c r="V1625" s="21" t="str">
        <f>IFERROR(VLOOKUP(Sheet1!XAA,配置检查表!$Y:$Z,2,FALSE),"")</f>
        <v/>
      </c>
      <c r="W1625" s="21" t="str">
        <f>IF(AND(Sheet1!AC1832=Sheet1!AD1832,Sheet1!AD1832&lt;&gt;0),Sheet1!AC1832,IF(AND(Sheet1!AC1832&lt;&gt;Sheet1!AD1832,Sheet1!AD1832&lt;&gt;0),Sheet1!AC1832&amp;"~"&amp;Sheet1!AD1832,""))</f>
        <v/>
      </c>
    </row>
    <row r="1626" spans="1:23">
      <c r="A1626" s="3">
        <v>40208</v>
      </c>
      <c r="B1626" s="3" t="s">
        <v>2521</v>
      </c>
      <c r="C1626" s="3" t="s">
        <v>2522</v>
      </c>
      <c r="D1626" s="21" t="str">
        <f>IF(OR(Sheet1!I1629&lt;&gt;Sheet1!AF1629,Sheet1!AG1629&lt;&gt;Sheet1!J1629),"有影响","-")</f>
        <v>-</v>
      </c>
      <c r="E1626" s="21" t="str">
        <f>IF(OR(Sheet1!N1629&lt;&gt;Sheet1!AH1629,Sheet1!AI1629&lt;&gt;Sheet1!O1629),"有影响","-")</f>
        <v>-</v>
      </c>
      <c r="F1626" s="21" t="str">
        <f>IF(OR(Sheet1!S1629&lt;&gt;Sheet1!AJ1629,Sheet1!AK1629&lt;&gt;Sheet1!T1629),"有影响","-")</f>
        <v>-</v>
      </c>
      <c r="G1626" s="21" t="str">
        <f>IF(OR(Sheet1!X1629&lt;&gt;Sheet1!AL1629,Sheet1!AM1629&lt;&gt;Sheet1!Y1629),"有影响","-")</f>
        <v>-</v>
      </c>
      <c r="H1626" s="21" t="str">
        <f>IF(OR(Sheet1!AC1629&lt;&gt;Sheet1!AN1629,Sheet1!AO1629&lt;&gt;Sheet1!AD1629),"有影响","-")</f>
        <v>-</v>
      </c>
      <c r="I1626" s="21" t="str">
        <f>IF(Sheet1!G1629=0,"出错","-")</f>
        <v>-</v>
      </c>
      <c r="J1626" s="21" t="str">
        <f>IF(AND(Sheet1!G1629=0,Sheet1!L1629&lt;&gt;0),"出错","-")</f>
        <v>-</v>
      </c>
      <c r="K1626" s="21" t="str">
        <f>IF(AND(Sheet1!G1629=0,Sheet1!L1629=0,Sheet1!Q1629&lt;&gt;0),"出错","-")</f>
        <v>-</v>
      </c>
      <c r="L1626" s="21" t="str">
        <f>IF(AND(Sheet1!G1629=0,Sheet1!L1629=0,Sheet1!Q1629=0,Sheet1!V1629&lt;&gt;0),"出错","-")</f>
        <v>-</v>
      </c>
      <c r="M1626" s="21" t="str">
        <f>IF(AND(Sheet1!G1629=0,Sheet1!L1629=0,Sheet1!Q1629=0,Sheet1!V1629=0,Sheet1!AA1629&lt;&gt;0),"出错","-")</f>
        <v>-</v>
      </c>
      <c r="N1626" s="21" t="str">
        <f>IFERROR(VLOOKUP(Sheet1!G1629,配置检查表!$Y:$Z,2,FALSE),"")</f>
        <v>精灵魂珠</v>
      </c>
      <c r="O1626" s="21" t="str">
        <f>IF(AND(Sheet1!I1629=Sheet1!J1629,Sheet1!J1629&lt;&gt;0),Sheet1!I1629,IF(AND(Sheet1!I1629&lt;&gt;Sheet1!J1629,Sheet1!J1629&lt;&gt;0),Sheet1!I1629&amp;"~"&amp;Sheet1!J1629,""))</f>
        <v>109~163</v>
      </c>
      <c r="P1626" s="21" t="str">
        <f>IFERROR(VLOOKUP(Sheet1!L1629,配置检查表!$Y:$Z,2,FALSE),"")</f>
        <v>星屑（值）</v>
      </c>
      <c r="Q1626" s="21" t="str">
        <f>IF(AND(Sheet1!N1629=Sheet1!O1629,Sheet1!O1629&lt;&gt;0),Sheet1!N1629,IF(AND(Sheet1!N1629&lt;&gt;Sheet1!O1629,Sheet1!O1629&lt;&gt;0),Sheet1!N1629&amp;"~"&amp;Sheet1!O1629,""))</f>
        <v>218~326</v>
      </c>
      <c r="R1626" s="21" t="str">
        <f>IFERROR(VLOOKUP(Sheet1!Q1629,配置检查表!$Y:$Z,2,FALSE),"")</f>
        <v/>
      </c>
      <c r="S1626" s="39" t="str">
        <f>IF(AND(Sheet1!S1833=Sheet1!T1833,Sheet1!T1833&lt;&gt;0),Sheet1!S1833,IF(AND(Sheet1!S1833&lt;&gt;Sheet1!T1833,Sheet1!T1833&lt;&gt;0),Sheet1!S1833&amp;"~"&amp;Sheet1!T1833,""))</f>
        <v/>
      </c>
      <c r="T1626" s="21" t="str">
        <f>IFERROR(VLOOKUP(Sheet1!V1629,配置检查表!$Y:$Z,2,FALSE),"")</f>
        <v/>
      </c>
      <c r="U1626" s="39" t="str">
        <f>IF(AND(Sheet1!X1833=Sheet1!Y1833,Sheet1!Y1833&lt;&gt;0),Sheet1!X1833,IF(AND(Sheet1!X1833&lt;&gt;Sheet1!Y1833,Sheet1!Y1833&lt;&gt;0),Sheet1!X1833&amp;"~"&amp;Sheet1!Y1833,""))</f>
        <v/>
      </c>
      <c r="V1626" s="21" t="str">
        <f>IFERROR(VLOOKUP(Sheet1!XAA,配置检查表!$Y:$Z,2,FALSE),"")</f>
        <v/>
      </c>
      <c r="W1626" s="21" t="str">
        <f>IF(AND(Sheet1!AC1833=Sheet1!AD1833,Sheet1!AD1833&lt;&gt;0),Sheet1!AC1833,IF(AND(Sheet1!AC1833&lt;&gt;Sheet1!AD1833,Sheet1!AD1833&lt;&gt;0),Sheet1!AC1833&amp;"~"&amp;Sheet1!AD1833,""))</f>
        <v/>
      </c>
    </row>
    <row r="1627" spans="1:23">
      <c r="A1627" s="3">
        <v>40209</v>
      </c>
      <c r="B1627" s="3" t="s">
        <v>2521</v>
      </c>
      <c r="C1627" s="3" t="s">
        <v>2522</v>
      </c>
      <c r="D1627" s="21" t="str">
        <f>IF(OR(Sheet1!I1630&lt;&gt;Sheet1!AF1630,Sheet1!AG1630&lt;&gt;Sheet1!J1630),"有影响","-")</f>
        <v>-</v>
      </c>
      <c r="E1627" s="21" t="str">
        <f>IF(OR(Sheet1!N1630&lt;&gt;Sheet1!AH1630,Sheet1!AI1630&lt;&gt;Sheet1!O1630),"有影响","-")</f>
        <v>-</v>
      </c>
      <c r="F1627" s="21" t="str">
        <f>IF(OR(Sheet1!S1630&lt;&gt;Sheet1!AJ1630,Sheet1!AK1630&lt;&gt;Sheet1!T1630),"有影响","-")</f>
        <v>-</v>
      </c>
      <c r="G1627" s="21" t="str">
        <f>IF(OR(Sheet1!X1630&lt;&gt;Sheet1!AL1630,Sheet1!AM1630&lt;&gt;Sheet1!Y1630),"有影响","-")</f>
        <v>-</v>
      </c>
      <c r="H1627" s="21" t="str">
        <f>IF(OR(Sheet1!AC1630&lt;&gt;Sheet1!AN1630,Sheet1!AO1630&lt;&gt;Sheet1!AD1630),"有影响","-")</f>
        <v>-</v>
      </c>
      <c r="I1627" s="21" t="str">
        <f>IF(Sheet1!G1630=0,"出错","-")</f>
        <v>-</v>
      </c>
      <c r="J1627" s="21" t="str">
        <f>IF(AND(Sheet1!G1630=0,Sheet1!L1630&lt;&gt;0),"出错","-")</f>
        <v>-</v>
      </c>
      <c r="K1627" s="21" t="str">
        <f>IF(AND(Sheet1!G1630=0,Sheet1!L1630=0,Sheet1!Q1630&lt;&gt;0),"出错","-")</f>
        <v>-</v>
      </c>
      <c r="L1627" s="21" t="str">
        <f>IF(AND(Sheet1!G1630=0,Sheet1!L1630=0,Sheet1!Q1630=0,Sheet1!V1630&lt;&gt;0),"出错","-")</f>
        <v>-</v>
      </c>
      <c r="M1627" s="21" t="str">
        <f>IF(AND(Sheet1!G1630=0,Sheet1!L1630=0,Sheet1!Q1630=0,Sheet1!V1630=0,Sheet1!AA1630&lt;&gt;0),"出错","-")</f>
        <v>-</v>
      </c>
      <c r="N1627" s="21" t="str">
        <f>IFERROR(VLOOKUP(Sheet1!G1630,配置检查表!$Y:$Z,2,FALSE),"")</f>
        <v>精灵魂珠</v>
      </c>
      <c r="O1627" s="21" t="str">
        <f>IF(AND(Sheet1!I1630=Sheet1!J1630,Sheet1!J1630&lt;&gt;0),Sheet1!I1630,IF(AND(Sheet1!I1630&lt;&gt;Sheet1!J1630,Sheet1!J1630&lt;&gt;0),Sheet1!I1630&amp;"~"&amp;Sheet1!J1630,""))</f>
        <v>87~130</v>
      </c>
      <c r="P1627" s="21" t="str">
        <f>IFERROR(VLOOKUP(Sheet1!L1630,配置检查表!$Y:$Z,2,FALSE),"")</f>
        <v>星屑（值）</v>
      </c>
      <c r="Q1627" s="21" t="str">
        <f>IF(AND(Sheet1!N1630=Sheet1!O1630,Sheet1!O1630&lt;&gt;0),Sheet1!N1630,IF(AND(Sheet1!N1630&lt;&gt;Sheet1!O1630,Sheet1!O1630&lt;&gt;0),Sheet1!N1630&amp;"~"&amp;Sheet1!O1630,""))</f>
        <v>174~260</v>
      </c>
      <c r="R1627" s="21" t="str">
        <f>IFERROR(VLOOKUP(Sheet1!Q1630,配置检查表!$Y:$Z,2,FALSE),"")</f>
        <v/>
      </c>
      <c r="S1627" s="39" t="str">
        <f>IF(AND(Sheet1!S1834=Sheet1!T1834,Sheet1!T1834&lt;&gt;0),Sheet1!S1834,IF(AND(Sheet1!S1834&lt;&gt;Sheet1!T1834,Sheet1!T1834&lt;&gt;0),Sheet1!S1834&amp;"~"&amp;Sheet1!T1834,""))</f>
        <v/>
      </c>
      <c r="T1627" s="21" t="str">
        <f>IFERROR(VLOOKUP(Sheet1!V1630,配置检查表!$Y:$Z,2,FALSE),"")</f>
        <v/>
      </c>
      <c r="U1627" s="39" t="str">
        <f>IF(AND(Sheet1!X1834=Sheet1!Y1834,Sheet1!Y1834&lt;&gt;0),Sheet1!X1834,IF(AND(Sheet1!X1834&lt;&gt;Sheet1!Y1834,Sheet1!Y1834&lt;&gt;0),Sheet1!X1834&amp;"~"&amp;Sheet1!Y1834,""))</f>
        <v/>
      </c>
      <c r="V1627" s="21" t="str">
        <f>IFERROR(VLOOKUP(Sheet1!XAA,配置检查表!$Y:$Z,2,FALSE),"")</f>
        <v/>
      </c>
      <c r="W1627" s="21" t="str">
        <f>IF(AND(Sheet1!AC1834=Sheet1!AD1834,Sheet1!AD1834&lt;&gt;0),Sheet1!AC1834,IF(AND(Sheet1!AC1834&lt;&gt;Sheet1!AD1834,Sheet1!AD1834&lt;&gt;0),Sheet1!AC1834&amp;"~"&amp;Sheet1!AD1834,""))</f>
        <v/>
      </c>
    </row>
    <row r="1628" spans="1:23">
      <c r="A1628" s="3">
        <v>40210</v>
      </c>
      <c r="B1628" s="3" t="s">
        <v>2521</v>
      </c>
      <c r="C1628" s="3" t="s">
        <v>2522</v>
      </c>
      <c r="D1628" s="21" t="str">
        <f>IF(OR(Sheet1!I1631&lt;&gt;Sheet1!AF1631,Sheet1!AG1631&lt;&gt;Sheet1!J1631),"有影响","-")</f>
        <v>-</v>
      </c>
      <c r="E1628" s="21" t="str">
        <f>IF(OR(Sheet1!N1631&lt;&gt;Sheet1!AH1631,Sheet1!AI1631&lt;&gt;Sheet1!O1631),"有影响","-")</f>
        <v>-</v>
      </c>
      <c r="F1628" s="21" t="str">
        <f>IF(OR(Sheet1!S1631&lt;&gt;Sheet1!AJ1631,Sheet1!AK1631&lt;&gt;Sheet1!T1631),"有影响","-")</f>
        <v>-</v>
      </c>
      <c r="G1628" s="21" t="str">
        <f>IF(OR(Sheet1!X1631&lt;&gt;Sheet1!AL1631,Sheet1!AM1631&lt;&gt;Sheet1!Y1631),"有影响","-")</f>
        <v>-</v>
      </c>
      <c r="H1628" s="21" t="str">
        <f>IF(OR(Sheet1!AC1631&lt;&gt;Sheet1!AN1631,Sheet1!AO1631&lt;&gt;Sheet1!AD1631),"有影响","-")</f>
        <v>-</v>
      </c>
      <c r="I1628" s="21" t="str">
        <f>IF(Sheet1!G1631=0,"出错","-")</f>
        <v>-</v>
      </c>
      <c r="J1628" s="21" t="str">
        <f>IF(AND(Sheet1!G1631=0,Sheet1!L1631&lt;&gt;0),"出错","-")</f>
        <v>-</v>
      </c>
      <c r="K1628" s="21" t="str">
        <f>IF(AND(Sheet1!G1631=0,Sheet1!L1631=0,Sheet1!Q1631&lt;&gt;0),"出错","-")</f>
        <v>-</v>
      </c>
      <c r="L1628" s="21" t="str">
        <f>IF(AND(Sheet1!G1631=0,Sheet1!L1631=0,Sheet1!Q1631=0,Sheet1!V1631&lt;&gt;0),"出错","-")</f>
        <v>-</v>
      </c>
      <c r="M1628" s="21" t="str">
        <f>IF(AND(Sheet1!G1631=0,Sheet1!L1631=0,Sheet1!Q1631=0,Sheet1!V1631=0,Sheet1!AA1631&lt;&gt;0),"出错","-")</f>
        <v>-</v>
      </c>
      <c r="N1628" s="21" t="str">
        <f>IFERROR(VLOOKUP(Sheet1!G1631,配置检查表!$Y:$Z,2,FALSE),"")</f>
        <v>精灵魂珠</v>
      </c>
      <c r="O1628" s="21" t="str">
        <f>IF(AND(Sheet1!I1631=Sheet1!J1631,Sheet1!J1631&lt;&gt;0),Sheet1!I1631,IF(AND(Sheet1!I1631&lt;&gt;Sheet1!J1631,Sheet1!J1631&lt;&gt;0),Sheet1!I1631&amp;"~"&amp;Sheet1!J1631,""))</f>
        <v>94~141</v>
      </c>
      <c r="P1628" s="21" t="str">
        <f>IFERROR(VLOOKUP(Sheet1!L1631,配置检查表!$Y:$Z,2,FALSE),"")</f>
        <v>星屑（值）</v>
      </c>
      <c r="Q1628" s="21" t="str">
        <f>IF(AND(Sheet1!N1631=Sheet1!O1631,Sheet1!O1631&lt;&gt;0),Sheet1!N1631,IF(AND(Sheet1!N1631&lt;&gt;Sheet1!O1631,Sheet1!O1631&lt;&gt;0),Sheet1!N1631&amp;"~"&amp;Sheet1!O1631,""))</f>
        <v>188~282</v>
      </c>
      <c r="R1628" s="21" t="str">
        <f>IFERROR(VLOOKUP(Sheet1!Q1631,配置检查表!$Y:$Z,2,FALSE),"")</f>
        <v/>
      </c>
      <c r="S1628" s="39" t="str">
        <f>IF(AND(Sheet1!S1835=Sheet1!T1835,Sheet1!T1835&lt;&gt;0),Sheet1!S1835,IF(AND(Sheet1!S1835&lt;&gt;Sheet1!T1835,Sheet1!T1835&lt;&gt;0),Sheet1!S1835&amp;"~"&amp;Sheet1!T1835,""))</f>
        <v/>
      </c>
      <c r="T1628" s="21" t="str">
        <f>IFERROR(VLOOKUP(Sheet1!V1631,配置检查表!$Y:$Z,2,FALSE),"")</f>
        <v/>
      </c>
      <c r="U1628" s="39" t="str">
        <f>IF(AND(Sheet1!X1835=Sheet1!Y1835,Sheet1!Y1835&lt;&gt;0),Sheet1!X1835,IF(AND(Sheet1!X1835&lt;&gt;Sheet1!Y1835,Sheet1!Y1835&lt;&gt;0),Sheet1!X1835&amp;"~"&amp;Sheet1!Y1835,""))</f>
        <v/>
      </c>
      <c r="V1628" s="21" t="str">
        <f>IFERROR(VLOOKUP(Sheet1!XAA,配置检查表!$Y:$Z,2,FALSE),"")</f>
        <v/>
      </c>
      <c r="W1628" s="21" t="str">
        <f>IF(AND(Sheet1!AC1835=Sheet1!AD1835,Sheet1!AD1835&lt;&gt;0),Sheet1!AC1835,IF(AND(Sheet1!AC1835&lt;&gt;Sheet1!AD1835,Sheet1!AD1835&lt;&gt;0),Sheet1!AC1835&amp;"~"&amp;Sheet1!AD1835,""))</f>
        <v/>
      </c>
    </row>
    <row r="1629" spans="1:23">
      <c r="A1629" s="3">
        <v>40211</v>
      </c>
      <c r="B1629" s="3" t="s">
        <v>2521</v>
      </c>
      <c r="C1629" s="3" t="s">
        <v>2522</v>
      </c>
      <c r="D1629" s="21" t="str">
        <f>IF(OR(Sheet1!I1632&lt;&gt;Sheet1!AF1632,Sheet1!AG1632&lt;&gt;Sheet1!J1632),"有影响","-")</f>
        <v>-</v>
      </c>
      <c r="E1629" s="21" t="str">
        <f>IF(OR(Sheet1!N1632&lt;&gt;Sheet1!AH1632,Sheet1!AI1632&lt;&gt;Sheet1!O1632),"有影响","-")</f>
        <v>-</v>
      </c>
      <c r="F1629" s="21" t="str">
        <f>IF(OR(Sheet1!S1632&lt;&gt;Sheet1!AJ1632,Sheet1!AK1632&lt;&gt;Sheet1!T1632),"有影响","-")</f>
        <v>-</v>
      </c>
      <c r="G1629" s="21" t="str">
        <f>IF(OR(Sheet1!X1632&lt;&gt;Sheet1!AL1632,Sheet1!AM1632&lt;&gt;Sheet1!Y1632),"有影响","-")</f>
        <v>-</v>
      </c>
      <c r="H1629" s="21" t="str">
        <f>IF(OR(Sheet1!AC1632&lt;&gt;Sheet1!AN1632,Sheet1!AO1632&lt;&gt;Sheet1!AD1632),"有影响","-")</f>
        <v>-</v>
      </c>
      <c r="I1629" s="21" t="str">
        <f>IF(Sheet1!G1632=0,"出错","-")</f>
        <v>-</v>
      </c>
      <c r="J1629" s="21" t="str">
        <f>IF(AND(Sheet1!G1632=0,Sheet1!L1632&lt;&gt;0),"出错","-")</f>
        <v>-</v>
      </c>
      <c r="K1629" s="21" t="str">
        <f>IF(AND(Sheet1!G1632=0,Sheet1!L1632=0,Sheet1!Q1632&lt;&gt;0),"出错","-")</f>
        <v>-</v>
      </c>
      <c r="L1629" s="21" t="str">
        <f>IF(AND(Sheet1!G1632=0,Sheet1!L1632=0,Sheet1!Q1632=0,Sheet1!V1632&lt;&gt;0),"出错","-")</f>
        <v>-</v>
      </c>
      <c r="M1629" s="21" t="str">
        <f>IF(AND(Sheet1!G1632=0,Sheet1!L1632=0,Sheet1!Q1632=0,Sheet1!V1632=0,Sheet1!AA1632&lt;&gt;0),"出错","-")</f>
        <v>-</v>
      </c>
      <c r="N1629" s="21" t="str">
        <f>IFERROR(VLOOKUP(Sheet1!G1632,配置检查表!$Y:$Z,2,FALSE),"")</f>
        <v>精灵魂珠</v>
      </c>
      <c r="O1629" s="21" t="str">
        <f>IF(AND(Sheet1!I1632=Sheet1!J1632,Sheet1!J1632&lt;&gt;0),Sheet1!I1632,IF(AND(Sheet1!I1632&lt;&gt;Sheet1!J1632,Sheet1!J1632&lt;&gt;0),Sheet1!I1632&amp;"~"&amp;Sheet1!J1632,""))</f>
        <v>101~152</v>
      </c>
      <c r="P1629" s="21" t="str">
        <f>IFERROR(VLOOKUP(Sheet1!L1632,配置检查表!$Y:$Z,2,FALSE),"")</f>
        <v>星屑（值）</v>
      </c>
      <c r="Q1629" s="21" t="str">
        <f>IF(AND(Sheet1!N1632=Sheet1!O1632,Sheet1!O1632&lt;&gt;0),Sheet1!N1632,IF(AND(Sheet1!N1632&lt;&gt;Sheet1!O1632,Sheet1!O1632&lt;&gt;0),Sheet1!N1632&amp;"~"&amp;Sheet1!O1632,""))</f>
        <v>202~304</v>
      </c>
      <c r="R1629" s="21" t="str">
        <f>IFERROR(VLOOKUP(Sheet1!Q1632,配置检查表!$Y:$Z,2,FALSE),"")</f>
        <v/>
      </c>
      <c r="S1629" s="39" t="str">
        <f>IF(AND(Sheet1!S1836=Sheet1!T1836,Sheet1!T1836&lt;&gt;0),Sheet1!S1836,IF(AND(Sheet1!S1836&lt;&gt;Sheet1!T1836,Sheet1!T1836&lt;&gt;0),Sheet1!S1836&amp;"~"&amp;Sheet1!T1836,""))</f>
        <v/>
      </c>
      <c r="T1629" s="21" t="str">
        <f>IFERROR(VLOOKUP(Sheet1!V1632,配置检查表!$Y:$Z,2,FALSE),"")</f>
        <v/>
      </c>
      <c r="U1629" s="39" t="str">
        <f>IF(AND(Sheet1!X1836=Sheet1!Y1836,Sheet1!Y1836&lt;&gt;0),Sheet1!X1836,IF(AND(Sheet1!X1836&lt;&gt;Sheet1!Y1836,Sheet1!Y1836&lt;&gt;0),Sheet1!X1836&amp;"~"&amp;Sheet1!Y1836,""))</f>
        <v/>
      </c>
      <c r="V1629" s="21" t="str">
        <f>IFERROR(VLOOKUP(Sheet1!XAA,配置检查表!$Y:$Z,2,FALSE),"")</f>
        <v/>
      </c>
      <c r="W1629" s="21" t="str">
        <f>IF(AND(Sheet1!AC1836=Sheet1!AD1836,Sheet1!AD1836&lt;&gt;0),Sheet1!AC1836,IF(AND(Sheet1!AC1836&lt;&gt;Sheet1!AD1836,Sheet1!AD1836&lt;&gt;0),Sheet1!AC1836&amp;"~"&amp;Sheet1!AD1836,""))</f>
        <v/>
      </c>
    </row>
    <row r="1630" spans="1:23">
      <c r="A1630" s="3">
        <v>40212</v>
      </c>
      <c r="B1630" s="3" t="s">
        <v>2521</v>
      </c>
      <c r="C1630" s="3" t="s">
        <v>2522</v>
      </c>
      <c r="D1630" s="21" t="str">
        <f>IF(OR(Sheet1!I1633&lt;&gt;Sheet1!AF1633,Sheet1!AG1633&lt;&gt;Sheet1!J1633),"有影响","-")</f>
        <v>-</v>
      </c>
      <c r="E1630" s="21" t="str">
        <f>IF(OR(Sheet1!N1633&lt;&gt;Sheet1!AH1633,Sheet1!AI1633&lt;&gt;Sheet1!O1633),"有影响","-")</f>
        <v>-</v>
      </c>
      <c r="F1630" s="21" t="str">
        <f>IF(OR(Sheet1!S1633&lt;&gt;Sheet1!AJ1633,Sheet1!AK1633&lt;&gt;Sheet1!T1633),"有影响","-")</f>
        <v>-</v>
      </c>
      <c r="G1630" s="21" t="str">
        <f>IF(OR(Sheet1!X1633&lt;&gt;Sheet1!AL1633,Sheet1!AM1633&lt;&gt;Sheet1!Y1633),"有影响","-")</f>
        <v>-</v>
      </c>
      <c r="H1630" s="21" t="str">
        <f>IF(OR(Sheet1!AC1633&lt;&gt;Sheet1!AN1633,Sheet1!AO1633&lt;&gt;Sheet1!AD1633),"有影响","-")</f>
        <v>-</v>
      </c>
      <c r="I1630" s="21" t="str">
        <f>IF(Sheet1!G1633=0,"出错","-")</f>
        <v>-</v>
      </c>
      <c r="J1630" s="21" t="str">
        <f>IF(AND(Sheet1!G1633=0,Sheet1!L1633&lt;&gt;0),"出错","-")</f>
        <v>-</v>
      </c>
      <c r="K1630" s="21" t="str">
        <f>IF(AND(Sheet1!G1633=0,Sheet1!L1633=0,Sheet1!Q1633&lt;&gt;0),"出错","-")</f>
        <v>-</v>
      </c>
      <c r="L1630" s="21" t="str">
        <f>IF(AND(Sheet1!G1633=0,Sheet1!L1633=0,Sheet1!Q1633=0,Sheet1!V1633&lt;&gt;0),"出错","-")</f>
        <v>-</v>
      </c>
      <c r="M1630" s="21" t="str">
        <f>IF(AND(Sheet1!G1633=0,Sheet1!L1633=0,Sheet1!Q1633=0,Sheet1!V1633=0,Sheet1!AA1633&lt;&gt;0),"出错","-")</f>
        <v>-</v>
      </c>
      <c r="N1630" s="21" t="str">
        <f>IFERROR(VLOOKUP(Sheet1!G1633,配置检查表!$Y:$Z,2,FALSE),"")</f>
        <v>精灵魂珠</v>
      </c>
      <c r="O1630" s="21" t="str">
        <f>IF(AND(Sheet1!I1633=Sheet1!J1633,Sheet1!J1633&lt;&gt;0),Sheet1!I1633,IF(AND(Sheet1!I1633&lt;&gt;Sheet1!J1633,Sheet1!J1633&lt;&gt;0),Sheet1!I1633&amp;"~"&amp;Sheet1!J1633,""))</f>
        <v>109~163</v>
      </c>
      <c r="P1630" s="21" t="str">
        <f>IFERROR(VLOOKUP(Sheet1!L1633,配置检查表!$Y:$Z,2,FALSE),"")</f>
        <v>星屑（值）</v>
      </c>
      <c r="Q1630" s="21" t="str">
        <f>IF(AND(Sheet1!N1633=Sheet1!O1633,Sheet1!O1633&lt;&gt;0),Sheet1!N1633,IF(AND(Sheet1!N1633&lt;&gt;Sheet1!O1633,Sheet1!O1633&lt;&gt;0),Sheet1!N1633&amp;"~"&amp;Sheet1!O1633,""))</f>
        <v>218~326</v>
      </c>
      <c r="R1630" s="21" t="str">
        <f>IFERROR(VLOOKUP(Sheet1!Q1633,配置检查表!$Y:$Z,2,FALSE),"")</f>
        <v/>
      </c>
      <c r="S1630" s="39" t="str">
        <f>IF(AND(Sheet1!S1837=Sheet1!T1837,Sheet1!T1837&lt;&gt;0),Sheet1!S1837,IF(AND(Sheet1!S1837&lt;&gt;Sheet1!T1837,Sheet1!T1837&lt;&gt;0),Sheet1!S1837&amp;"~"&amp;Sheet1!T1837,""))</f>
        <v/>
      </c>
      <c r="T1630" s="21" t="str">
        <f>IFERROR(VLOOKUP(Sheet1!V1633,配置检查表!$Y:$Z,2,FALSE),"")</f>
        <v/>
      </c>
      <c r="U1630" s="39" t="str">
        <f>IF(AND(Sheet1!X1837=Sheet1!Y1837,Sheet1!Y1837&lt;&gt;0),Sheet1!X1837,IF(AND(Sheet1!X1837&lt;&gt;Sheet1!Y1837,Sheet1!Y1837&lt;&gt;0),Sheet1!X1837&amp;"~"&amp;Sheet1!Y1837,""))</f>
        <v/>
      </c>
      <c r="V1630" s="21" t="str">
        <f>IFERROR(VLOOKUP(Sheet1!XAA,配置检查表!$Y:$Z,2,FALSE),"")</f>
        <v/>
      </c>
      <c r="W1630" s="21" t="str">
        <f>IF(AND(Sheet1!AC1837=Sheet1!AD1837,Sheet1!AD1837&lt;&gt;0),Sheet1!AC1837,IF(AND(Sheet1!AC1837&lt;&gt;Sheet1!AD1837,Sheet1!AD1837&lt;&gt;0),Sheet1!AC1837&amp;"~"&amp;Sheet1!AD1837,""))</f>
        <v/>
      </c>
    </row>
    <row r="1631" spans="1:23">
      <c r="A1631" s="3">
        <v>40213</v>
      </c>
      <c r="B1631" s="3" t="s">
        <v>2521</v>
      </c>
      <c r="C1631" s="3" t="s">
        <v>2522</v>
      </c>
      <c r="D1631" s="21" t="str">
        <f>IF(OR(Sheet1!I1634&lt;&gt;Sheet1!AF1634,Sheet1!AG1634&lt;&gt;Sheet1!J1634),"有影响","-")</f>
        <v>-</v>
      </c>
      <c r="E1631" s="21" t="str">
        <f>IF(OR(Sheet1!N1634&lt;&gt;Sheet1!AH1634,Sheet1!AI1634&lt;&gt;Sheet1!O1634),"有影响","-")</f>
        <v>-</v>
      </c>
      <c r="F1631" s="21" t="str">
        <f>IF(OR(Sheet1!S1634&lt;&gt;Sheet1!AJ1634,Sheet1!AK1634&lt;&gt;Sheet1!T1634),"有影响","-")</f>
        <v>-</v>
      </c>
      <c r="G1631" s="21" t="str">
        <f>IF(OR(Sheet1!X1634&lt;&gt;Sheet1!AL1634,Sheet1!AM1634&lt;&gt;Sheet1!Y1634),"有影响","-")</f>
        <v>-</v>
      </c>
      <c r="H1631" s="21" t="str">
        <f>IF(OR(Sheet1!AC1634&lt;&gt;Sheet1!AN1634,Sheet1!AO1634&lt;&gt;Sheet1!AD1634),"有影响","-")</f>
        <v>-</v>
      </c>
      <c r="I1631" s="21" t="str">
        <f>IF(Sheet1!G1634=0,"出错","-")</f>
        <v>-</v>
      </c>
      <c r="J1631" s="21" t="str">
        <f>IF(AND(Sheet1!G1634=0,Sheet1!L1634&lt;&gt;0),"出错","-")</f>
        <v>-</v>
      </c>
      <c r="K1631" s="21" t="str">
        <f>IF(AND(Sheet1!G1634=0,Sheet1!L1634=0,Sheet1!Q1634&lt;&gt;0),"出错","-")</f>
        <v>-</v>
      </c>
      <c r="L1631" s="21" t="str">
        <f>IF(AND(Sheet1!G1634=0,Sheet1!L1634=0,Sheet1!Q1634=0,Sheet1!V1634&lt;&gt;0),"出错","-")</f>
        <v>-</v>
      </c>
      <c r="M1631" s="21" t="str">
        <f>IF(AND(Sheet1!G1634=0,Sheet1!L1634=0,Sheet1!Q1634=0,Sheet1!V1634=0,Sheet1!AA1634&lt;&gt;0),"出错","-")</f>
        <v>-</v>
      </c>
      <c r="N1631" s="21" t="str">
        <f>IFERROR(VLOOKUP(Sheet1!G1634,配置检查表!$Y:$Z,2,FALSE),"")</f>
        <v>精灵魂珠</v>
      </c>
      <c r="O1631" s="21" t="str">
        <f>IF(AND(Sheet1!I1634=Sheet1!J1634,Sheet1!J1634&lt;&gt;0),Sheet1!I1634,IF(AND(Sheet1!I1634&lt;&gt;Sheet1!J1634,Sheet1!J1634&lt;&gt;0),Sheet1!I1634&amp;"~"&amp;Sheet1!J1634,""))</f>
        <v>87~130</v>
      </c>
      <c r="P1631" s="21" t="str">
        <f>IFERROR(VLOOKUP(Sheet1!L1634,配置检查表!$Y:$Z,2,FALSE),"")</f>
        <v>星屑（值）</v>
      </c>
      <c r="Q1631" s="21" t="str">
        <f>IF(AND(Sheet1!N1634=Sheet1!O1634,Sheet1!O1634&lt;&gt;0),Sheet1!N1634,IF(AND(Sheet1!N1634&lt;&gt;Sheet1!O1634,Sheet1!O1634&lt;&gt;0),Sheet1!N1634&amp;"~"&amp;Sheet1!O1634,""))</f>
        <v>174~260</v>
      </c>
      <c r="R1631" s="21" t="str">
        <f>IFERROR(VLOOKUP(Sheet1!Q1634,配置检查表!$Y:$Z,2,FALSE),"")</f>
        <v/>
      </c>
      <c r="S1631" s="39" t="str">
        <f>IF(AND(Sheet1!S1838=Sheet1!T1838,Sheet1!T1838&lt;&gt;0),Sheet1!S1838,IF(AND(Sheet1!S1838&lt;&gt;Sheet1!T1838,Sheet1!T1838&lt;&gt;0),Sheet1!S1838&amp;"~"&amp;Sheet1!T1838,""))</f>
        <v/>
      </c>
      <c r="T1631" s="21" t="str">
        <f>IFERROR(VLOOKUP(Sheet1!V1634,配置检查表!$Y:$Z,2,FALSE),"")</f>
        <v/>
      </c>
      <c r="U1631" s="39" t="str">
        <f>IF(AND(Sheet1!X1838=Sheet1!Y1838,Sheet1!Y1838&lt;&gt;0),Sheet1!X1838,IF(AND(Sheet1!X1838&lt;&gt;Sheet1!Y1838,Sheet1!Y1838&lt;&gt;0),Sheet1!X1838&amp;"~"&amp;Sheet1!Y1838,""))</f>
        <v/>
      </c>
      <c r="V1631" s="21" t="str">
        <f>IFERROR(VLOOKUP(Sheet1!XAA,配置检查表!$Y:$Z,2,FALSE),"")</f>
        <v/>
      </c>
      <c r="W1631" s="21" t="str">
        <f>IF(AND(Sheet1!AC1838=Sheet1!AD1838,Sheet1!AD1838&lt;&gt;0),Sheet1!AC1838,IF(AND(Sheet1!AC1838&lt;&gt;Sheet1!AD1838,Sheet1!AD1838&lt;&gt;0),Sheet1!AC1838&amp;"~"&amp;Sheet1!AD1838,""))</f>
        <v/>
      </c>
    </row>
    <row r="1632" spans="1:23">
      <c r="A1632" s="3">
        <v>40214</v>
      </c>
      <c r="B1632" s="3" t="s">
        <v>2521</v>
      </c>
      <c r="C1632" s="3" t="s">
        <v>2522</v>
      </c>
      <c r="D1632" s="21" t="str">
        <f>IF(OR(Sheet1!I1635&lt;&gt;Sheet1!AF1635,Sheet1!AG1635&lt;&gt;Sheet1!J1635),"有影响","-")</f>
        <v>-</v>
      </c>
      <c r="E1632" s="21" t="str">
        <f>IF(OR(Sheet1!N1635&lt;&gt;Sheet1!AH1635,Sheet1!AI1635&lt;&gt;Sheet1!O1635),"有影响","-")</f>
        <v>-</v>
      </c>
      <c r="F1632" s="21" t="str">
        <f>IF(OR(Sheet1!S1635&lt;&gt;Sheet1!AJ1635,Sheet1!AK1635&lt;&gt;Sheet1!T1635),"有影响","-")</f>
        <v>-</v>
      </c>
      <c r="G1632" s="21" t="str">
        <f>IF(OR(Sheet1!X1635&lt;&gt;Sheet1!AL1635,Sheet1!AM1635&lt;&gt;Sheet1!Y1635),"有影响","-")</f>
        <v>-</v>
      </c>
      <c r="H1632" s="21" t="str">
        <f>IF(OR(Sheet1!AC1635&lt;&gt;Sheet1!AN1635,Sheet1!AO1635&lt;&gt;Sheet1!AD1635),"有影响","-")</f>
        <v>-</v>
      </c>
      <c r="I1632" s="21" t="str">
        <f>IF(Sheet1!G1635=0,"出错","-")</f>
        <v>-</v>
      </c>
      <c r="J1632" s="21" t="str">
        <f>IF(AND(Sheet1!G1635=0,Sheet1!L1635&lt;&gt;0),"出错","-")</f>
        <v>-</v>
      </c>
      <c r="K1632" s="21" t="str">
        <f>IF(AND(Sheet1!G1635=0,Sheet1!L1635=0,Sheet1!Q1635&lt;&gt;0),"出错","-")</f>
        <v>-</v>
      </c>
      <c r="L1632" s="21" t="str">
        <f>IF(AND(Sheet1!G1635=0,Sheet1!L1635=0,Sheet1!Q1635=0,Sheet1!V1635&lt;&gt;0),"出错","-")</f>
        <v>-</v>
      </c>
      <c r="M1632" s="21" t="str">
        <f>IF(AND(Sheet1!G1635=0,Sheet1!L1635=0,Sheet1!Q1635=0,Sheet1!V1635=0,Sheet1!AA1635&lt;&gt;0),"出错","-")</f>
        <v>-</v>
      </c>
      <c r="N1632" s="21" t="str">
        <f>IFERROR(VLOOKUP(Sheet1!G1635,配置检查表!$Y:$Z,2,FALSE),"")</f>
        <v>精灵魂珠</v>
      </c>
      <c r="O1632" s="21" t="str">
        <f>IF(AND(Sheet1!I1635=Sheet1!J1635,Sheet1!J1635&lt;&gt;0),Sheet1!I1635,IF(AND(Sheet1!I1635&lt;&gt;Sheet1!J1635,Sheet1!J1635&lt;&gt;0),Sheet1!I1635&amp;"~"&amp;Sheet1!J1635,""))</f>
        <v>94~141</v>
      </c>
      <c r="P1632" s="21" t="str">
        <f>IFERROR(VLOOKUP(Sheet1!L1635,配置检查表!$Y:$Z,2,FALSE),"")</f>
        <v>星屑（值）</v>
      </c>
      <c r="Q1632" s="21" t="str">
        <f>IF(AND(Sheet1!N1635=Sheet1!O1635,Sheet1!O1635&lt;&gt;0),Sheet1!N1635,IF(AND(Sheet1!N1635&lt;&gt;Sheet1!O1635,Sheet1!O1635&lt;&gt;0),Sheet1!N1635&amp;"~"&amp;Sheet1!O1635,""))</f>
        <v>188~282</v>
      </c>
      <c r="R1632" s="21" t="str">
        <f>IFERROR(VLOOKUP(Sheet1!Q1635,配置检查表!$Y:$Z,2,FALSE),"")</f>
        <v/>
      </c>
      <c r="S1632" s="39" t="str">
        <f>IF(AND(Sheet1!S1839=Sheet1!T1839,Sheet1!T1839&lt;&gt;0),Sheet1!S1839,IF(AND(Sheet1!S1839&lt;&gt;Sheet1!T1839,Sheet1!T1839&lt;&gt;0),Sheet1!S1839&amp;"~"&amp;Sheet1!T1839,""))</f>
        <v/>
      </c>
      <c r="T1632" s="21" t="str">
        <f>IFERROR(VLOOKUP(Sheet1!V1635,配置检查表!$Y:$Z,2,FALSE),"")</f>
        <v/>
      </c>
      <c r="U1632" s="39" t="str">
        <f>IF(AND(Sheet1!X1839=Sheet1!Y1839,Sheet1!Y1839&lt;&gt;0),Sheet1!X1839,IF(AND(Sheet1!X1839&lt;&gt;Sheet1!Y1839,Sheet1!Y1839&lt;&gt;0),Sheet1!X1839&amp;"~"&amp;Sheet1!Y1839,""))</f>
        <v/>
      </c>
      <c r="V1632" s="21" t="str">
        <f>IFERROR(VLOOKUP(Sheet1!XAA,配置检查表!$Y:$Z,2,FALSE),"")</f>
        <v/>
      </c>
      <c r="W1632" s="21" t="str">
        <f>IF(AND(Sheet1!AC1839=Sheet1!AD1839,Sheet1!AD1839&lt;&gt;0),Sheet1!AC1839,IF(AND(Sheet1!AC1839&lt;&gt;Sheet1!AD1839,Sheet1!AD1839&lt;&gt;0),Sheet1!AC1839&amp;"~"&amp;Sheet1!AD1839,""))</f>
        <v/>
      </c>
    </row>
    <row r="1633" spans="1:23">
      <c r="A1633" s="3">
        <v>40215</v>
      </c>
      <c r="B1633" s="3" t="s">
        <v>2521</v>
      </c>
      <c r="C1633" s="3" t="s">
        <v>2522</v>
      </c>
      <c r="D1633" s="21" t="str">
        <f>IF(OR(Sheet1!I1636&lt;&gt;Sheet1!AF1636,Sheet1!AG1636&lt;&gt;Sheet1!J1636),"有影响","-")</f>
        <v>-</v>
      </c>
      <c r="E1633" s="21" t="str">
        <f>IF(OR(Sheet1!N1636&lt;&gt;Sheet1!AH1636,Sheet1!AI1636&lt;&gt;Sheet1!O1636),"有影响","-")</f>
        <v>-</v>
      </c>
      <c r="F1633" s="21" t="str">
        <f>IF(OR(Sheet1!S1636&lt;&gt;Sheet1!AJ1636,Sheet1!AK1636&lt;&gt;Sheet1!T1636),"有影响","-")</f>
        <v>-</v>
      </c>
      <c r="G1633" s="21" t="str">
        <f>IF(OR(Sheet1!X1636&lt;&gt;Sheet1!AL1636,Sheet1!AM1636&lt;&gt;Sheet1!Y1636),"有影响","-")</f>
        <v>-</v>
      </c>
      <c r="H1633" s="21" t="str">
        <f>IF(OR(Sheet1!AC1636&lt;&gt;Sheet1!AN1636,Sheet1!AO1636&lt;&gt;Sheet1!AD1636),"有影响","-")</f>
        <v>-</v>
      </c>
      <c r="I1633" s="21" t="str">
        <f>IF(Sheet1!G1636=0,"出错","-")</f>
        <v>-</v>
      </c>
      <c r="J1633" s="21" t="str">
        <f>IF(AND(Sheet1!G1636=0,Sheet1!L1636&lt;&gt;0),"出错","-")</f>
        <v>-</v>
      </c>
      <c r="K1633" s="21" t="str">
        <f>IF(AND(Sheet1!G1636=0,Sheet1!L1636=0,Sheet1!Q1636&lt;&gt;0),"出错","-")</f>
        <v>-</v>
      </c>
      <c r="L1633" s="21" t="str">
        <f>IF(AND(Sheet1!G1636=0,Sheet1!L1636=0,Sheet1!Q1636=0,Sheet1!V1636&lt;&gt;0),"出错","-")</f>
        <v>-</v>
      </c>
      <c r="M1633" s="21" t="str">
        <f>IF(AND(Sheet1!G1636=0,Sheet1!L1636=0,Sheet1!Q1636=0,Sheet1!V1636=0,Sheet1!AA1636&lt;&gt;0),"出错","-")</f>
        <v>-</v>
      </c>
      <c r="N1633" s="21" t="str">
        <f>IFERROR(VLOOKUP(Sheet1!G1636,配置检查表!$Y:$Z,2,FALSE),"")</f>
        <v>精灵魂珠</v>
      </c>
      <c r="O1633" s="21" t="str">
        <f>IF(AND(Sheet1!I1636=Sheet1!J1636,Sheet1!J1636&lt;&gt;0),Sheet1!I1636,IF(AND(Sheet1!I1636&lt;&gt;Sheet1!J1636,Sheet1!J1636&lt;&gt;0),Sheet1!I1636&amp;"~"&amp;Sheet1!J1636,""))</f>
        <v>101~152</v>
      </c>
      <c r="P1633" s="21" t="str">
        <f>IFERROR(VLOOKUP(Sheet1!L1636,配置检查表!$Y:$Z,2,FALSE),"")</f>
        <v>星屑（值）</v>
      </c>
      <c r="Q1633" s="21" t="str">
        <f>IF(AND(Sheet1!N1636=Sheet1!O1636,Sheet1!O1636&lt;&gt;0),Sheet1!N1636,IF(AND(Sheet1!N1636&lt;&gt;Sheet1!O1636,Sheet1!O1636&lt;&gt;0),Sheet1!N1636&amp;"~"&amp;Sheet1!O1636,""))</f>
        <v>202~304</v>
      </c>
      <c r="R1633" s="21" t="str">
        <f>IFERROR(VLOOKUP(Sheet1!Q1636,配置检查表!$Y:$Z,2,FALSE),"")</f>
        <v/>
      </c>
      <c r="S1633" s="39" t="str">
        <f>IF(AND(Sheet1!S1840=Sheet1!T1840,Sheet1!T1840&lt;&gt;0),Sheet1!S1840,IF(AND(Sheet1!S1840&lt;&gt;Sheet1!T1840,Sheet1!T1840&lt;&gt;0),Sheet1!S1840&amp;"~"&amp;Sheet1!T1840,""))</f>
        <v/>
      </c>
      <c r="T1633" s="21" t="str">
        <f>IFERROR(VLOOKUP(Sheet1!V1636,配置检查表!$Y:$Z,2,FALSE),"")</f>
        <v/>
      </c>
      <c r="U1633" s="39" t="str">
        <f>IF(AND(Sheet1!X1840=Sheet1!Y1840,Sheet1!Y1840&lt;&gt;0),Sheet1!X1840,IF(AND(Sheet1!X1840&lt;&gt;Sheet1!Y1840,Sheet1!Y1840&lt;&gt;0),Sheet1!X1840&amp;"~"&amp;Sheet1!Y1840,""))</f>
        <v/>
      </c>
      <c r="V1633" s="21" t="str">
        <f>IFERROR(VLOOKUP(Sheet1!XAA,配置检查表!$Y:$Z,2,FALSE),"")</f>
        <v/>
      </c>
      <c r="W1633" s="21" t="str">
        <f>IF(AND(Sheet1!AC1840=Sheet1!AD1840,Sheet1!AD1840&lt;&gt;0),Sheet1!AC1840,IF(AND(Sheet1!AC1840&lt;&gt;Sheet1!AD1840,Sheet1!AD1840&lt;&gt;0),Sheet1!AC1840&amp;"~"&amp;Sheet1!AD1840,""))</f>
        <v/>
      </c>
    </row>
    <row r="1634" spans="1:23">
      <c r="A1634" s="3">
        <v>40216</v>
      </c>
      <c r="B1634" s="3" t="s">
        <v>2521</v>
      </c>
      <c r="C1634" s="3" t="s">
        <v>2522</v>
      </c>
      <c r="D1634" s="21" t="str">
        <f>IF(OR(Sheet1!I1637&lt;&gt;Sheet1!AF1637,Sheet1!AG1637&lt;&gt;Sheet1!J1637),"有影响","-")</f>
        <v>-</v>
      </c>
      <c r="E1634" s="21" t="str">
        <f>IF(OR(Sheet1!N1637&lt;&gt;Sheet1!AH1637,Sheet1!AI1637&lt;&gt;Sheet1!O1637),"有影响","-")</f>
        <v>-</v>
      </c>
      <c r="F1634" s="21" t="str">
        <f>IF(OR(Sheet1!S1637&lt;&gt;Sheet1!AJ1637,Sheet1!AK1637&lt;&gt;Sheet1!T1637),"有影响","-")</f>
        <v>-</v>
      </c>
      <c r="G1634" s="21" t="str">
        <f>IF(OR(Sheet1!X1637&lt;&gt;Sheet1!AL1637,Sheet1!AM1637&lt;&gt;Sheet1!Y1637),"有影响","-")</f>
        <v>-</v>
      </c>
      <c r="H1634" s="21" t="str">
        <f>IF(OR(Sheet1!AC1637&lt;&gt;Sheet1!AN1637,Sheet1!AO1637&lt;&gt;Sheet1!AD1637),"有影响","-")</f>
        <v>-</v>
      </c>
      <c r="I1634" s="21" t="str">
        <f>IF(Sheet1!G1637=0,"出错","-")</f>
        <v>-</v>
      </c>
      <c r="J1634" s="21" t="str">
        <f>IF(AND(Sheet1!G1637=0,Sheet1!L1637&lt;&gt;0),"出错","-")</f>
        <v>-</v>
      </c>
      <c r="K1634" s="21" t="str">
        <f>IF(AND(Sheet1!G1637=0,Sheet1!L1637=0,Sheet1!Q1637&lt;&gt;0),"出错","-")</f>
        <v>-</v>
      </c>
      <c r="L1634" s="21" t="str">
        <f>IF(AND(Sheet1!G1637=0,Sheet1!L1637=0,Sheet1!Q1637=0,Sheet1!V1637&lt;&gt;0),"出错","-")</f>
        <v>-</v>
      </c>
      <c r="M1634" s="21" t="str">
        <f>IF(AND(Sheet1!G1637=0,Sheet1!L1637=0,Sheet1!Q1637=0,Sheet1!V1637=0,Sheet1!AA1637&lt;&gt;0),"出错","-")</f>
        <v>-</v>
      </c>
      <c r="N1634" s="21" t="str">
        <f>IFERROR(VLOOKUP(Sheet1!G1637,配置检查表!$Y:$Z,2,FALSE),"")</f>
        <v>精灵魂珠</v>
      </c>
      <c r="O1634" s="21" t="str">
        <f>IF(AND(Sheet1!I1637=Sheet1!J1637,Sheet1!J1637&lt;&gt;0),Sheet1!I1637,IF(AND(Sheet1!I1637&lt;&gt;Sheet1!J1637,Sheet1!J1637&lt;&gt;0),Sheet1!I1637&amp;"~"&amp;Sheet1!J1637,""))</f>
        <v>109~163</v>
      </c>
      <c r="P1634" s="21" t="str">
        <f>IFERROR(VLOOKUP(Sheet1!L1637,配置检查表!$Y:$Z,2,FALSE),"")</f>
        <v>星屑（值）</v>
      </c>
      <c r="Q1634" s="21" t="str">
        <f>IF(AND(Sheet1!N1637=Sheet1!O1637,Sheet1!O1637&lt;&gt;0),Sheet1!N1637,IF(AND(Sheet1!N1637&lt;&gt;Sheet1!O1637,Sheet1!O1637&lt;&gt;0),Sheet1!N1637&amp;"~"&amp;Sheet1!O1637,""))</f>
        <v>218~326</v>
      </c>
      <c r="R1634" s="21" t="str">
        <f>IFERROR(VLOOKUP(Sheet1!Q1637,配置检查表!$Y:$Z,2,FALSE),"")</f>
        <v/>
      </c>
      <c r="S1634" s="39" t="str">
        <f>IF(AND(Sheet1!S1841=Sheet1!T1841,Sheet1!T1841&lt;&gt;0),Sheet1!S1841,IF(AND(Sheet1!S1841&lt;&gt;Sheet1!T1841,Sheet1!T1841&lt;&gt;0),Sheet1!S1841&amp;"~"&amp;Sheet1!T1841,""))</f>
        <v/>
      </c>
      <c r="T1634" s="21" t="str">
        <f>IFERROR(VLOOKUP(Sheet1!V1637,配置检查表!$Y:$Z,2,FALSE),"")</f>
        <v/>
      </c>
      <c r="U1634" s="39" t="str">
        <f>IF(AND(Sheet1!X1841=Sheet1!Y1841,Sheet1!Y1841&lt;&gt;0),Sheet1!X1841,IF(AND(Sheet1!X1841&lt;&gt;Sheet1!Y1841,Sheet1!Y1841&lt;&gt;0),Sheet1!X1841&amp;"~"&amp;Sheet1!Y1841,""))</f>
        <v/>
      </c>
      <c r="V1634" s="21" t="str">
        <f>IFERROR(VLOOKUP(Sheet1!XAA,配置检查表!$Y:$Z,2,FALSE),"")</f>
        <v/>
      </c>
      <c r="W1634" s="21" t="str">
        <f>IF(AND(Sheet1!AC1841=Sheet1!AD1841,Sheet1!AD1841&lt;&gt;0),Sheet1!AC1841,IF(AND(Sheet1!AC1841&lt;&gt;Sheet1!AD1841,Sheet1!AD1841&lt;&gt;0),Sheet1!AC1841&amp;"~"&amp;Sheet1!AD1841,""))</f>
        <v/>
      </c>
    </row>
    <row r="1635" spans="1:23">
      <c r="A1635" s="3">
        <v>40217</v>
      </c>
      <c r="B1635" s="3" t="s">
        <v>2521</v>
      </c>
      <c r="C1635" s="3" t="s">
        <v>2522</v>
      </c>
      <c r="D1635" s="21" t="str">
        <f>IF(OR(Sheet1!I1638&lt;&gt;Sheet1!AF1638,Sheet1!AG1638&lt;&gt;Sheet1!J1638),"有影响","-")</f>
        <v>-</v>
      </c>
      <c r="E1635" s="21" t="str">
        <f>IF(OR(Sheet1!N1638&lt;&gt;Sheet1!AH1638,Sheet1!AI1638&lt;&gt;Sheet1!O1638),"有影响","-")</f>
        <v>-</v>
      </c>
      <c r="F1635" s="21" t="str">
        <f>IF(OR(Sheet1!S1638&lt;&gt;Sheet1!AJ1638,Sheet1!AK1638&lt;&gt;Sheet1!T1638),"有影响","-")</f>
        <v>-</v>
      </c>
      <c r="G1635" s="21" t="str">
        <f>IF(OR(Sheet1!X1638&lt;&gt;Sheet1!AL1638,Sheet1!AM1638&lt;&gt;Sheet1!Y1638),"有影响","-")</f>
        <v>-</v>
      </c>
      <c r="H1635" s="21" t="str">
        <f>IF(OR(Sheet1!AC1638&lt;&gt;Sheet1!AN1638,Sheet1!AO1638&lt;&gt;Sheet1!AD1638),"有影响","-")</f>
        <v>-</v>
      </c>
      <c r="I1635" s="21" t="str">
        <f>IF(Sheet1!G1638=0,"出错","-")</f>
        <v>-</v>
      </c>
      <c r="J1635" s="21" t="str">
        <f>IF(AND(Sheet1!G1638=0,Sheet1!L1638&lt;&gt;0),"出错","-")</f>
        <v>-</v>
      </c>
      <c r="K1635" s="21" t="str">
        <f>IF(AND(Sheet1!G1638=0,Sheet1!L1638=0,Sheet1!Q1638&lt;&gt;0),"出错","-")</f>
        <v>-</v>
      </c>
      <c r="L1635" s="21" t="str">
        <f>IF(AND(Sheet1!G1638=0,Sheet1!L1638=0,Sheet1!Q1638=0,Sheet1!V1638&lt;&gt;0),"出错","-")</f>
        <v>-</v>
      </c>
      <c r="M1635" s="21" t="str">
        <f>IF(AND(Sheet1!G1638=0,Sheet1!L1638=0,Sheet1!Q1638=0,Sheet1!V1638=0,Sheet1!AA1638&lt;&gt;0),"出错","-")</f>
        <v>-</v>
      </c>
      <c r="N1635" s="21" t="str">
        <f>IFERROR(VLOOKUP(Sheet1!G1638,配置检查表!$Y:$Z,2,FALSE),"")</f>
        <v>精灵魂珠</v>
      </c>
      <c r="O1635" s="21" t="str">
        <f>IF(AND(Sheet1!I1638=Sheet1!J1638,Sheet1!J1638&lt;&gt;0),Sheet1!I1638,IF(AND(Sheet1!I1638&lt;&gt;Sheet1!J1638,Sheet1!J1638&lt;&gt;0),Sheet1!I1638&amp;"~"&amp;Sheet1!J1638,""))</f>
        <v>92~137</v>
      </c>
      <c r="P1635" s="21" t="str">
        <f>IFERROR(VLOOKUP(Sheet1!L1638,配置检查表!$Y:$Z,2,FALSE),"")</f>
        <v>星屑（值）</v>
      </c>
      <c r="Q1635" s="21" t="str">
        <f>IF(AND(Sheet1!N1638=Sheet1!O1638,Sheet1!O1638&lt;&gt;0),Sheet1!N1638,IF(AND(Sheet1!N1638&lt;&gt;Sheet1!O1638,Sheet1!O1638&lt;&gt;0),Sheet1!N1638&amp;"~"&amp;Sheet1!O1638,""))</f>
        <v>184~274</v>
      </c>
      <c r="R1635" s="21" t="str">
        <f>IFERROR(VLOOKUP(Sheet1!Q1638,配置检查表!$Y:$Z,2,FALSE),"")</f>
        <v/>
      </c>
      <c r="S1635" s="39" t="str">
        <f>IF(AND(Sheet1!S1842=Sheet1!T1842,Sheet1!T1842&lt;&gt;0),Sheet1!S1842,IF(AND(Sheet1!S1842&lt;&gt;Sheet1!T1842,Sheet1!T1842&lt;&gt;0),Sheet1!S1842&amp;"~"&amp;Sheet1!T1842,""))</f>
        <v/>
      </c>
      <c r="T1635" s="21" t="str">
        <f>IFERROR(VLOOKUP(Sheet1!V1638,配置检查表!$Y:$Z,2,FALSE),"")</f>
        <v/>
      </c>
      <c r="U1635" s="39" t="str">
        <f>IF(AND(Sheet1!X1842=Sheet1!Y1842,Sheet1!Y1842&lt;&gt;0),Sheet1!X1842,IF(AND(Sheet1!X1842&lt;&gt;Sheet1!Y1842,Sheet1!Y1842&lt;&gt;0),Sheet1!X1842&amp;"~"&amp;Sheet1!Y1842,""))</f>
        <v/>
      </c>
      <c r="V1635" s="21" t="str">
        <f>IFERROR(VLOOKUP(Sheet1!XAA,配置检查表!$Y:$Z,2,FALSE),"")</f>
        <v/>
      </c>
      <c r="W1635" s="21" t="str">
        <f>IF(AND(Sheet1!AC1842=Sheet1!AD1842,Sheet1!AD1842&lt;&gt;0),Sheet1!AC1842,IF(AND(Sheet1!AC1842&lt;&gt;Sheet1!AD1842,Sheet1!AD1842&lt;&gt;0),Sheet1!AC1842&amp;"~"&amp;Sheet1!AD1842,""))</f>
        <v/>
      </c>
    </row>
    <row r="1636" spans="1:23">
      <c r="A1636" s="3">
        <v>40218</v>
      </c>
      <c r="B1636" s="3" t="s">
        <v>2521</v>
      </c>
      <c r="C1636" s="3" t="s">
        <v>2522</v>
      </c>
      <c r="D1636" s="21" t="str">
        <f>IF(OR(Sheet1!I1639&lt;&gt;Sheet1!AF1639,Sheet1!AG1639&lt;&gt;Sheet1!J1639),"有影响","-")</f>
        <v>-</v>
      </c>
      <c r="E1636" s="21" t="str">
        <f>IF(OR(Sheet1!N1639&lt;&gt;Sheet1!AH1639,Sheet1!AI1639&lt;&gt;Sheet1!O1639),"有影响","-")</f>
        <v>-</v>
      </c>
      <c r="F1636" s="21" t="str">
        <f>IF(OR(Sheet1!S1639&lt;&gt;Sheet1!AJ1639,Sheet1!AK1639&lt;&gt;Sheet1!T1639),"有影响","-")</f>
        <v>-</v>
      </c>
      <c r="G1636" s="21" t="str">
        <f>IF(OR(Sheet1!X1639&lt;&gt;Sheet1!AL1639,Sheet1!AM1639&lt;&gt;Sheet1!Y1639),"有影响","-")</f>
        <v>-</v>
      </c>
      <c r="H1636" s="21" t="str">
        <f>IF(OR(Sheet1!AC1639&lt;&gt;Sheet1!AN1639,Sheet1!AO1639&lt;&gt;Sheet1!AD1639),"有影响","-")</f>
        <v>-</v>
      </c>
      <c r="I1636" s="21" t="str">
        <f>IF(Sheet1!G1639=0,"出错","-")</f>
        <v>-</v>
      </c>
      <c r="J1636" s="21" t="str">
        <f>IF(AND(Sheet1!G1639=0,Sheet1!L1639&lt;&gt;0),"出错","-")</f>
        <v>-</v>
      </c>
      <c r="K1636" s="21" t="str">
        <f>IF(AND(Sheet1!G1639=0,Sheet1!L1639=0,Sheet1!Q1639&lt;&gt;0),"出错","-")</f>
        <v>-</v>
      </c>
      <c r="L1636" s="21" t="str">
        <f>IF(AND(Sheet1!G1639=0,Sheet1!L1639=0,Sheet1!Q1639=0,Sheet1!V1639&lt;&gt;0),"出错","-")</f>
        <v>-</v>
      </c>
      <c r="M1636" s="21" t="str">
        <f>IF(AND(Sheet1!G1639=0,Sheet1!L1639=0,Sheet1!Q1639=0,Sheet1!V1639=0,Sheet1!AA1639&lt;&gt;0),"出错","-")</f>
        <v>-</v>
      </c>
      <c r="N1636" s="21" t="str">
        <f>IFERROR(VLOOKUP(Sheet1!G1639,配置检查表!$Y:$Z,2,FALSE),"")</f>
        <v>精灵魂珠</v>
      </c>
      <c r="O1636" s="21" t="str">
        <f>IF(AND(Sheet1!I1639=Sheet1!J1639,Sheet1!J1639&lt;&gt;0),Sheet1!I1639,IF(AND(Sheet1!I1639&lt;&gt;Sheet1!J1639,Sheet1!J1639&lt;&gt;0),Sheet1!I1639&amp;"~"&amp;Sheet1!J1639,""))</f>
        <v>99~148</v>
      </c>
      <c r="P1636" s="21" t="str">
        <f>IFERROR(VLOOKUP(Sheet1!L1639,配置检查表!$Y:$Z,2,FALSE),"")</f>
        <v>星屑（值）</v>
      </c>
      <c r="Q1636" s="21" t="str">
        <f>IF(AND(Sheet1!N1639=Sheet1!O1639,Sheet1!O1639&lt;&gt;0),Sheet1!N1639,IF(AND(Sheet1!N1639&lt;&gt;Sheet1!O1639,Sheet1!O1639&lt;&gt;0),Sheet1!N1639&amp;"~"&amp;Sheet1!O1639,""))</f>
        <v>198~296</v>
      </c>
      <c r="R1636" s="21" t="str">
        <f>IFERROR(VLOOKUP(Sheet1!Q1639,配置检查表!$Y:$Z,2,FALSE),"")</f>
        <v/>
      </c>
      <c r="S1636" s="39" t="str">
        <f>IF(AND(Sheet1!S1843=Sheet1!T1843,Sheet1!T1843&lt;&gt;0),Sheet1!S1843,IF(AND(Sheet1!S1843&lt;&gt;Sheet1!T1843,Sheet1!T1843&lt;&gt;0),Sheet1!S1843&amp;"~"&amp;Sheet1!T1843,""))</f>
        <v/>
      </c>
      <c r="T1636" s="21" t="str">
        <f>IFERROR(VLOOKUP(Sheet1!V1639,配置检查表!$Y:$Z,2,FALSE),"")</f>
        <v/>
      </c>
      <c r="U1636" s="39" t="str">
        <f>IF(AND(Sheet1!X1843=Sheet1!Y1843,Sheet1!Y1843&lt;&gt;0),Sheet1!X1843,IF(AND(Sheet1!X1843&lt;&gt;Sheet1!Y1843,Sheet1!Y1843&lt;&gt;0),Sheet1!X1843&amp;"~"&amp;Sheet1!Y1843,""))</f>
        <v/>
      </c>
      <c r="V1636" s="21" t="str">
        <f>IFERROR(VLOOKUP(Sheet1!XAA,配置检查表!$Y:$Z,2,FALSE),"")</f>
        <v/>
      </c>
      <c r="W1636" s="21" t="str">
        <f>IF(AND(Sheet1!AC1843=Sheet1!AD1843,Sheet1!AD1843&lt;&gt;0),Sheet1!AC1843,IF(AND(Sheet1!AC1843&lt;&gt;Sheet1!AD1843,Sheet1!AD1843&lt;&gt;0),Sheet1!AC1843&amp;"~"&amp;Sheet1!AD1843,""))</f>
        <v/>
      </c>
    </row>
    <row r="1637" spans="1:23">
      <c r="A1637" s="3">
        <v>40219</v>
      </c>
      <c r="B1637" s="3" t="s">
        <v>2521</v>
      </c>
      <c r="C1637" s="3" t="s">
        <v>2522</v>
      </c>
      <c r="D1637" s="21" t="str">
        <f>IF(OR(Sheet1!I1640&lt;&gt;Sheet1!AF1640,Sheet1!AG1640&lt;&gt;Sheet1!J1640),"有影响","-")</f>
        <v>-</v>
      </c>
      <c r="E1637" s="21" t="str">
        <f>IF(OR(Sheet1!N1640&lt;&gt;Sheet1!AH1640,Sheet1!AI1640&lt;&gt;Sheet1!O1640),"有影响","-")</f>
        <v>-</v>
      </c>
      <c r="F1637" s="21" t="str">
        <f>IF(OR(Sheet1!S1640&lt;&gt;Sheet1!AJ1640,Sheet1!AK1640&lt;&gt;Sheet1!T1640),"有影响","-")</f>
        <v>-</v>
      </c>
      <c r="G1637" s="21" t="str">
        <f>IF(OR(Sheet1!X1640&lt;&gt;Sheet1!AL1640,Sheet1!AM1640&lt;&gt;Sheet1!Y1640),"有影响","-")</f>
        <v>-</v>
      </c>
      <c r="H1637" s="21" t="str">
        <f>IF(OR(Sheet1!AC1640&lt;&gt;Sheet1!AN1640,Sheet1!AO1640&lt;&gt;Sheet1!AD1640),"有影响","-")</f>
        <v>-</v>
      </c>
      <c r="I1637" s="21" t="str">
        <f>IF(Sheet1!G1640=0,"出错","-")</f>
        <v>-</v>
      </c>
      <c r="J1637" s="21" t="str">
        <f>IF(AND(Sheet1!G1640=0,Sheet1!L1640&lt;&gt;0),"出错","-")</f>
        <v>-</v>
      </c>
      <c r="K1637" s="21" t="str">
        <f>IF(AND(Sheet1!G1640=0,Sheet1!L1640=0,Sheet1!Q1640&lt;&gt;0),"出错","-")</f>
        <v>-</v>
      </c>
      <c r="L1637" s="21" t="str">
        <f>IF(AND(Sheet1!G1640=0,Sheet1!L1640=0,Sheet1!Q1640=0,Sheet1!V1640&lt;&gt;0),"出错","-")</f>
        <v>-</v>
      </c>
      <c r="M1637" s="21" t="str">
        <f>IF(AND(Sheet1!G1640=0,Sheet1!L1640=0,Sheet1!Q1640=0,Sheet1!V1640=0,Sheet1!AA1640&lt;&gt;0),"出错","-")</f>
        <v>-</v>
      </c>
      <c r="N1637" s="21" t="str">
        <f>IFERROR(VLOOKUP(Sheet1!G1640,配置检查表!$Y:$Z,2,FALSE),"")</f>
        <v>精灵魂珠</v>
      </c>
      <c r="O1637" s="21" t="str">
        <f>IF(AND(Sheet1!I1640=Sheet1!J1640,Sheet1!J1640&lt;&gt;0),Sheet1!I1640,IF(AND(Sheet1!I1640&lt;&gt;Sheet1!J1640,Sheet1!J1640&lt;&gt;0),Sheet1!I1640&amp;"~"&amp;Sheet1!J1640,""))</f>
        <v>107~160</v>
      </c>
      <c r="P1637" s="21" t="str">
        <f>IFERROR(VLOOKUP(Sheet1!L1640,配置检查表!$Y:$Z,2,FALSE),"")</f>
        <v>星屑（值）</v>
      </c>
      <c r="Q1637" s="21" t="str">
        <f>IF(AND(Sheet1!N1640=Sheet1!O1640,Sheet1!O1640&lt;&gt;0),Sheet1!N1640,IF(AND(Sheet1!N1640&lt;&gt;Sheet1!O1640,Sheet1!O1640&lt;&gt;0),Sheet1!N1640&amp;"~"&amp;Sheet1!O1640,""))</f>
        <v>214~320</v>
      </c>
      <c r="R1637" s="21" t="str">
        <f>IFERROR(VLOOKUP(Sheet1!Q1640,配置检查表!$Y:$Z,2,FALSE),"")</f>
        <v/>
      </c>
      <c r="S1637" s="39" t="str">
        <f>IF(AND(Sheet1!S1844=Sheet1!T1844,Sheet1!T1844&lt;&gt;0),Sheet1!S1844,IF(AND(Sheet1!S1844&lt;&gt;Sheet1!T1844,Sheet1!T1844&lt;&gt;0),Sheet1!S1844&amp;"~"&amp;Sheet1!T1844,""))</f>
        <v/>
      </c>
      <c r="T1637" s="21" t="str">
        <f>IFERROR(VLOOKUP(Sheet1!V1640,配置检查表!$Y:$Z,2,FALSE),"")</f>
        <v/>
      </c>
      <c r="U1637" s="39" t="str">
        <f>IF(AND(Sheet1!X1844=Sheet1!Y1844,Sheet1!Y1844&lt;&gt;0),Sheet1!X1844,IF(AND(Sheet1!X1844&lt;&gt;Sheet1!Y1844,Sheet1!Y1844&lt;&gt;0),Sheet1!X1844&amp;"~"&amp;Sheet1!Y1844,""))</f>
        <v/>
      </c>
      <c r="V1637" s="21" t="str">
        <f>IFERROR(VLOOKUP(Sheet1!XAA,配置检查表!$Y:$Z,2,FALSE),"")</f>
        <v/>
      </c>
      <c r="W1637" s="21" t="str">
        <f>IF(AND(Sheet1!AC1844=Sheet1!AD1844,Sheet1!AD1844&lt;&gt;0),Sheet1!AC1844,IF(AND(Sheet1!AC1844&lt;&gt;Sheet1!AD1844,Sheet1!AD1844&lt;&gt;0),Sheet1!AC1844&amp;"~"&amp;Sheet1!AD1844,""))</f>
        <v/>
      </c>
    </row>
    <row r="1638" spans="1:23">
      <c r="A1638" s="3">
        <v>40220</v>
      </c>
      <c r="B1638" s="3" t="s">
        <v>2521</v>
      </c>
      <c r="C1638" s="3" t="s">
        <v>2522</v>
      </c>
      <c r="D1638" s="21" t="str">
        <f>IF(OR(Sheet1!I1641&lt;&gt;Sheet1!AF1641,Sheet1!AG1641&lt;&gt;Sheet1!J1641),"有影响","-")</f>
        <v>-</v>
      </c>
      <c r="E1638" s="21" t="str">
        <f>IF(OR(Sheet1!N1641&lt;&gt;Sheet1!AH1641,Sheet1!AI1641&lt;&gt;Sheet1!O1641),"有影响","-")</f>
        <v>-</v>
      </c>
      <c r="F1638" s="21" t="str">
        <f>IF(OR(Sheet1!S1641&lt;&gt;Sheet1!AJ1641,Sheet1!AK1641&lt;&gt;Sheet1!T1641),"有影响","-")</f>
        <v>-</v>
      </c>
      <c r="G1638" s="21" t="str">
        <f>IF(OR(Sheet1!X1641&lt;&gt;Sheet1!AL1641,Sheet1!AM1641&lt;&gt;Sheet1!Y1641),"有影响","-")</f>
        <v>-</v>
      </c>
      <c r="H1638" s="21" t="str">
        <f>IF(OR(Sheet1!AC1641&lt;&gt;Sheet1!AN1641,Sheet1!AO1641&lt;&gt;Sheet1!AD1641),"有影响","-")</f>
        <v>-</v>
      </c>
      <c r="I1638" s="21" t="str">
        <f>IF(Sheet1!G1641=0,"出错","-")</f>
        <v>-</v>
      </c>
      <c r="J1638" s="21" t="str">
        <f>IF(AND(Sheet1!G1641=0,Sheet1!L1641&lt;&gt;0),"出错","-")</f>
        <v>-</v>
      </c>
      <c r="K1638" s="21" t="str">
        <f>IF(AND(Sheet1!G1641=0,Sheet1!L1641=0,Sheet1!Q1641&lt;&gt;0),"出错","-")</f>
        <v>-</v>
      </c>
      <c r="L1638" s="21" t="str">
        <f>IF(AND(Sheet1!G1641=0,Sheet1!L1641=0,Sheet1!Q1641=0,Sheet1!V1641&lt;&gt;0),"出错","-")</f>
        <v>-</v>
      </c>
      <c r="M1638" s="21" t="str">
        <f>IF(AND(Sheet1!G1641=0,Sheet1!L1641=0,Sheet1!Q1641=0,Sheet1!V1641=0,Sheet1!AA1641&lt;&gt;0),"出错","-")</f>
        <v>-</v>
      </c>
      <c r="N1638" s="21" t="str">
        <f>IFERROR(VLOOKUP(Sheet1!G1641,配置检查表!$Y:$Z,2,FALSE),"")</f>
        <v>精灵魂珠</v>
      </c>
      <c r="O1638" s="21" t="str">
        <f>IF(AND(Sheet1!I1641=Sheet1!J1641,Sheet1!J1641&lt;&gt;0),Sheet1!I1641,IF(AND(Sheet1!I1641&lt;&gt;Sheet1!J1641,Sheet1!J1641&lt;&gt;0),Sheet1!I1641&amp;"~"&amp;Sheet1!J1641,""))</f>
        <v>114~171</v>
      </c>
      <c r="P1638" s="21" t="str">
        <f>IFERROR(VLOOKUP(Sheet1!L1641,配置检查表!$Y:$Z,2,FALSE),"")</f>
        <v>星屑（值）</v>
      </c>
      <c r="Q1638" s="21" t="str">
        <f>IF(AND(Sheet1!N1641=Sheet1!O1641,Sheet1!O1641&lt;&gt;0),Sheet1!N1641,IF(AND(Sheet1!N1641&lt;&gt;Sheet1!O1641,Sheet1!O1641&lt;&gt;0),Sheet1!N1641&amp;"~"&amp;Sheet1!O1641,""))</f>
        <v>228~342</v>
      </c>
      <c r="R1638" s="21" t="str">
        <f>IFERROR(VLOOKUP(Sheet1!Q1641,配置检查表!$Y:$Z,2,FALSE),"")</f>
        <v/>
      </c>
      <c r="S1638" s="39" t="str">
        <f>IF(AND(Sheet1!S1845=Sheet1!T1845,Sheet1!T1845&lt;&gt;0),Sheet1!S1845,IF(AND(Sheet1!S1845&lt;&gt;Sheet1!T1845,Sheet1!T1845&lt;&gt;0),Sheet1!S1845&amp;"~"&amp;Sheet1!T1845,""))</f>
        <v/>
      </c>
      <c r="T1638" s="21" t="str">
        <f>IFERROR(VLOOKUP(Sheet1!V1641,配置检查表!$Y:$Z,2,FALSE),"")</f>
        <v/>
      </c>
      <c r="U1638" s="39" t="str">
        <f>IF(AND(Sheet1!X1845=Sheet1!Y1845,Sheet1!Y1845&lt;&gt;0),Sheet1!X1845,IF(AND(Sheet1!X1845&lt;&gt;Sheet1!Y1845,Sheet1!Y1845&lt;&gt;0),Sheet1!X1845&amp;"~"&amp;Sheet1!Y1845,""))</f>
        <v/>
      </c>
      <c r="V1638" s="21" t="str">
        <f>IFERROR(VLOOKUP(Sheet1!XAA,配置检查表!$Y:$Z,2,FALSE),"")</f>
        <v/>
      </c>
      <c r="W1638" s="21" t="str">
        <f>IF(AND(Sheet1!AC1845=Sheet1!AD1845,Sheet1!AD1845&lt;&gt;0),Sheet1!AC1845,IF(AND(Sheet1!AC1845&lt;&gt;Sheet1!AD1845,Sheet1!AD1845&lt;&gt;0),Sheet1!AC1845&amp;"~"&amp;Sheet1!AD1845,""))</f>
        <v/>
      </c>
    </row>
    <row r="1639" spans="1:23">
      <c r="A1639" s="3">
        <v>40221</v>
      </c>
      <c r="B1639" s="3" t="s">
        <v>2521</v>
      </c>
      <c r="C1639" s="3" t="s">
        <v>2522</v>
      </c>
      <c r="D1639" s="21" t="str">
        <f>IF(OR(Sheet1!I1642&lt;&gt;Sheet1!AF1642,Sheet1!AG1642&lt;&gt;Sheet1!J1642),"有影响","-")</f>
        <v>-</v>
      </c>
      <c r="E1639" s="21" t="str">
        <f>IF(OR(Sheet1!N1642&lt;&gt;Sheet1!AH1642,Sheet1!AI1642&lt;&gt;Sheet1!O1642),"有影响","-")</f>
        <v>-</v>
      </c>
      <c r="F1639" s="21" t="str">
        <f>IF(OR(Sheet1!S1642&lt;&gt;Sheet1!AJ1642,Sheet1!AK1642&lt;&gt;Sheet1!T1642),"有影响","-")</f>
        <v>-</v>
      </c>
      <c r="G1639" s="21" t="str">
        <f>IF(OR(Sheet1!X1642&lt;&gt;Sheet1!AL1642,Sheet1!AM1642&lt;&gt;Sheet1!Y1642),"有影响","-")</f>
        <v>-</v>
      </c>
      <c r="H1639" s="21" t="str">
        <f>IF(OR(Sheet1!AC1642&lt;&gt;Sheet1!AN1642,Sheet1!AO1642&lt;&gt;Sheet1!AD1642),"有影响","-")</f>
        <v>-</v>
      </c>
      <c r="I1639" s="21" t="str">
        <f>IF(Sheet1!G1642=0,"出错","-")</f>
        <v>-</v>
      </c>
      <c r="J1639" s="21" t="str">
        <f>IF(AND(Sheet1!G1642=0,Sheet1!L1642&lt;&gt;0),"出错","-")</f>
        <v>-</v>
      </c>
      <c r="K1639" s="21" t="str">
        <f>IF(AND(Sheet1!G1642=0,Sheet1!L1642=0,Sheet1!Q1642&lt;&gt;0),"出错","-")</f>
        <v>-</v>
      </c>
      <c r="L1639" s="21" t="str">
        <f>IF(AND(Sheet1!G1642=0,Sheet1!L1642=0,Sheet1!Q1642=0,Sheet1!V1642&lt;&gt;0),"出错","-")</f>
        <v>-</v>
      </c>
      <c r="M1639" s="21" t="str">
        <f>IF(AND(Sheet1!G1642=0,Sheet1!L1642=0,Sheet1!Q1642=0,Sheet1!V1642=0,Sheet1!AA1642&lt;&gt;0),"出错","-")</f>
        <v>-</v>
      </c>
      <c r="N1639" s="21" t="str">
        <f>IFERROR(VLOOKUP(Sheet1!G1642,配置检查表!$Y:$Z,2,FALSE),"")</f>
        <v>精灵魂珠</v>
      </c>
      <c r="O1639" s="21" t="str">
        <f>IF(AND(Sheet1!I1642=Sheet1!J1642,Sheet1!J1642&lt;&gt;0),Sheet1!I1642,IF(AND(Sheet1!I1642&lt;&gt;Sheet1!J1642,Sheet1!J1642&lt;&gt;0),Sheet1!I1642&amp;"~"&amp;Sheet1!J1642,""))</f>
        <v>92~137</v>
      </c>
      <c r="P1639" s="21" t="str">
        <f>IFERROR(VLOOKUP(Sheet1!L1642,配置检查表!$Y:$Z,2,FALSE),"")</f>
        <v>星屑（值）</v>
      </c>
      <c r="Q1639" s="21" t="str">
        <f>IF(AND(Sheet1!N1642=Sheet1!O1642,Sheet1!O1642&lt;&gt;0),Sheet1!N1642,IF(AND(Sheet1!N1642&lt;&gt;Sheet1!O1642,Sheet1!O1642&lt;&gt;0),Sheet1!N1642&amp;"~"&amp;Sheet1!O1642,""))</f>
        <v>184~274</v>
      </c>
      <c r="R1639" s="21" t="str">
        <f>IFERROR(VLOOKUP(Sheet1!Q1642,配置检查表!$Y:$Z,2,FALSE),"")</f>
        <v/>
      </c>
      <c r="S1639" s="39" t="str">
        <f>IF(AND(Sheet1!S1846=Sheet1!T1846,Sheet1!T1846&lt;&gt;0),Sheet1!S1846,IF(AND(Sheet1!S1846&lt;&gt;Sheet1!T1846,Sheet1!T1846&lt;&gt;0),Sheet1!S1846&amp;"~"&amp;Sheet1!T1846,""))</f>
        <v/>
      </c>
      <c r="T1639" s="21" t="str">
        <f>IFERROR(VLOOKUP(Sheet1!V1642,配置检查表!$Y:$Z,2,FALSE),"")</f>
        <v/>
      </c>
      <c r="U1639" s="39" t="str">
        <f>IF(AND(Sheet1!X1846=Sheet1!Y1846,Sheet1!Y1846&lt;&gt;0),Sheet1!X1846,IF(AND(Sheet1!X1846&lt;&gt;Sheet1!Y1846,Sheet1!Y1846&lt;&gt;0),Sheet1!X1846&amp;"~"&amp;Sheet1!Y1846,""))</f>
        <v/>
      </c>
      <c r="V1639" s="21" t="str">
        <f>IFERROR(VLOOKUP(Sheet1!XAA,配置检查表!$Y:$Z,2,FALSE),"")</f>
        <v/>
      </c>
      <c r="W1639" s="21" t="str">
        <f>IF(AND(Sheet1!AC1846=Sheet1!AD1846,Sheet1!AD1846&lt;&gt;0),Sheet1!AC1846,IF(AND(Sheet1!AC1846&lt;&gt;Sheet1!AD1846,Sheet1!AD1846&lt;&gt;0),Sheet1!AC1846&amp;"~"&amp;Sheet1!AD1846,""))</f>
        <v/>
      </c>
    </row>
    <row r="1640" spans="1:23">
      <c r="A1640" s="3">
        <v>40222</v>
      </c>
      <c r="B1640" s="3" t="s">
        <v>2521</v>
      </c>
      <c r="C1640" s="3" t="s">
        <v>2522</v>
      </c>
      <c r="D1640" s="21" t="str">
        <f>IF(OR(Sheet1!I1643&lt;&gt;Sheet1!AF1643,Sheet1!AG1643&lt;&gt;Sheet1!J1643),"有影响","-")</f>
        <v>-</v>
      </c>
      <c r="E1640" s="21" t="str">
        <f>IF(OR(Sheet1!N1643&lt;&gt;Sheet1!AH1643,Sheet1!AI1643&lt;&gt;Sheet1!O1643),"有影响","-")</f>
        <v>-</v>
      </c>
      <c r="F1640" s="21" t="str">
        <f>IF(OR(Sheet1!S1643&lt;&gt;Sheet1!AJ1643,Sheet1!AK1643&lt;&gt;Sheet1!T1643),"有影响","-")</f>
        <v>-</v>
      </c>
      <c r="G1640" s="21" t="str">
        <f>IF(OR(Sheet1!X1643&lt;&gt;Sheet1!AL1643,Sheet1!AM1643&lt;&gt;Sheet1!Y1643),"有影响","-")</f>
        <v>-</v>
      </c>
      <c r="H1640" s="21" t="str">
        <f>IF(OR(Sheet1!AC1643&lt;&gt;Sheet1!AN1643,Sheet1!AO1643&lt;&gt;Sheet1!AD1643),"有影响","-")</f>
        <v>-</v>
      </c>
      <c r="I1640" s="21" t="str">
        <f>IF(Sheet1!G1643=0,"出错","-")</f>
        <v>-</v>
      </c>
      <c r="J1640" s="21" t="str">
        <f>IF(AND(Sheet1!G1643=0,Sheet1!L1643&lt;&gt;0),"出错","-")</f>
        <v>-</v>
      </c>
      <c r="K1640" s="21" t="str">
        <f>IF(AND(Sheet1!G1643=0,Sheet1!L1643=0,Sheet1!Q1643&lt;&gt;0),"出错","-")</f>
        <v>-</v>
      </c>
      <c r="L1640" s="21" t="str">
        <f>IF(AND(Sheet1!G1643=0,Sheet1!L1643=0,Sheet1!Q1643=0,Sheet1!V1643&lt;&gt;0),"出错","-")</f>
        <v>-</v>
      </c>
      <c r="M1640" s="21" t="str">
        <f>IF(AND(Sheet1!G1643=0,Sheet1!L1643=0,Sheet1!Q1643=0,Sheet1!V1643=0,Sheet1!AA1643&lt;&gt;0),"出错","-")</f>
        <v>-</v>
      </c>
      <c r="N1640" s="21" t="str">
        <f>IFERROR(VLOOKUP(Sheet1!G1643,配置检查表!$Y:$Z,2,FALSE),"")</f>
        <v>精灵魂珠</v>
      </c>
      <c r="O1640" s="21" t="str">
        <f>IF(AND(Sheet1!I1643=Sheet1!J1643,Sheet1!J1643&lt;&gt;0),Sheet1!I1643,IF(AND(Sheet1!I1643&lt;&gt;Sheet1!J1643,Sheet1!J1643&lt;&gt;0),Sheet1!I1643&amp;"~"&amp;Sheet1!J1643,""))</f>
        <v>99~148</v>
      </c>
      <c r="P1640" s="21" t="str">
        <f>IFERROR(VLOOKUP(Sheet1!L1643,配置检查表!$Y:$Z,2,FALSE),"")</f>
        <v>星屑（值）</v>
      </c>
      <c r="Q1640" s="21" t="str">
        <f>IF(AND(Sheet1!N1643=Sheet1!O1643,Sheet1!O1643&lt;&gt;0),Sheet1!N1643,IF(AND(Sheet1!N1643&lt;&gt;Sheet1!O1643,Sheet1!O1643&lt;&gt;0),Sheet1!N1643&amp;"~"&amp;Sheet1!O1643,""))</f>
        <v>198~296</v>
      </c>
      <c r="R1640" s="21" t="str">
        <f>IFERROR(VLOOKUP(Sheet1!Q1643,配置检查表!$Y:$Z,2,FALSE),"")</f>
        <v/>
      </c>
      <c r="S1640" s="39" t="str">
        <f>IF(AND(Sheet1!S1847=Sheet1!T1847,Sheet1!T1847&lt;&gt;0),Sheet1!S1847,IF(AND(Sheet1!S1847&lt;&gt;Sheet1!T1847,Sheet1!T1847&lt;&gt;0),Sheet1!S1847&amp;"~"&amp;Sheet1!T1847,""))</f>
        <v/>
      </c>
      <c r="T1640" s="21" t="str">
        <f>IFERROR(VLOOKUP(Sheet1!V1643,配置检查表!$Y:$Z,2,FALSE),"")</f>
        <v/>
      </c>
      <c r="U1640" s="39" t="str">
        <f>IF(AND(Sheet1!X1847=Sheet1!Y1847,Sheet1!Y1847&lt;&gt;0),Sheet1!X1847,IF(AND(Sheet1!X1847&lt;&gt;Sheet1!Y1847,Sheet1!Y1847&lt;&gt;0),Sheet1!X1847&amp;"~"&amp;Sheet1!Y1847,""))</f>
        <v/>
      </c>
      <c r="V1640" s="21" t="str">
        <f>IFERROR(VLOOKUP(Sheet1!XAA,配置检查表!$Y:$Z,2,FALSE),"")</f>
        <v/>
      </c>
      <c r="W1640" s="21" t="str">
        <f>IF(AND(Sheet1!AC1847=Sheet1!AD1847,Sheet1!AD1847&lt;&gt;0),Sheet1!AC1847,IF(AND(Sheet1!AC1847&lt;&gt;Sheet1!AD1847,Sheet1!AD1847&lt;&gt;0),Sheet1!AC1847&amp;"~"&amp;Sheet1!AD1847,""))</f>
        <v/>
      </c>
    </row>
    <row r="1641" spans="1:23">
      <c r="A1641" s="3">
        <v>40223</v>
      </c>
      <c r="B1641" s="3" t="s">
        <v>2521</v>
      </c>
      <c r="C1641" s="3" t="s">
        <v>2522</v>
      </c>
      <c r="D1641" s="21" t="str">
        <f>IF(OR(Sheet1!I1644&lt;&gt;Sheet1!AF1644,Sheet1!AG1644&lt;&gt;Sheet1!J1644),"有影响","-")</f>
        <v>-</v>
      </c>
      <c r="E1641" s="21" t="str">
        <f>IF(OR(Sheet1!N1644&lt;&gt;Sheet1!AH1644,Sheet1!AI1644&lt;&gt;Sheet1!O1644),"有影响","-")</f>
        <v>-</v>
      </c>
      <c r="F1641" s="21" t="str">
        <f>IF(OR(Sheet1!S1644&lt;&gt;Sheet1!AJ1644,Sheet1!AK1644&lt;&gt;Sheet1!T1644),"有影响","-")</f>
        <v>-</v>
      </c>
      <c r="G1641" s="21" t="str">
        <f>IF(OR(Sheet1!X1644&lt;&gt;Sheet1!AL1644,Sheet1!AM1644&lt;&gt;Sheet1!Y1644),"有影响","-")</f>
        <v>-</v>
      </c>
      <c r="H1641" s="21" t="str">
        <f>IF(OR(Sheet1!AC1644&lt;&gt;Sheet1!AN1644,Sheet1!AO1644&lt;&gt;Sheet1!AD1644),"有影响","-")</f>
        <v>-</v>
      </c>
      <c r="I1641" s="21" t="str">
        <f>IF(Sheet1!G1644=0,"出错","-")</f>
        <v>-</v>
      </c>
      <c r="J1641" s="21" t="str">
        <f>IF(AND(Sheet1!G1644=0,Sheet1!L1644&lt;&gt;0),"出错","-")</f>
        <v>-</v>
      </c>
      <c r="K1641" s="21" t="str">
        <f>IF(AND(Sheet1!G1644=0,Sheet1!L1644=0,Sheet1!Q1644&lt;&gt;0),"出错","-")</f>
        <v>-</v>
      </c>
      <c r="L1641" s="21" t="str">
        <f>IF(AND(Sheet1!G1644=0,Sheet1!L1644=0,Sheet1!Q1644=0,Sheet1!V1644&lt;&gt;0),"出错","-")</f>
        <v>-</v>
      </c>
      <c r="M1641" s="21" t="str">
        <f>IF(AND(Sheet1!G1644=0,Sheet1!L1644=0,Sheet1!Q1644=0,Sheet1!V1644=0,Sheet1!AA1644&lt;&gt;0),"出错","-")</f>
        <v>-</v>
      </c>
      <c r="N1641" s="21" t="str">
        <f>IFERROR(VLOOKUP(Sheet1!G1644,配置检查表!$Y:$Z,2,FALSE),"")</f>
        <v>精灵魂珠</v>
      </c>
      <c r="O1641" s="21" t="str">
        <f>IF(AND(Sheet1!I1644=Sheet1!J1644,Sheet1!J1644&lt;&gt;0),Sheet1!I1644,IF(AND(Sheet1!I1644&lt;&gt;Sheet1!J1644,Sheet1!J1644&lt;&gt;0),Sheet1!I1644&amp;"~"&amp;Sheet1!J1644,""))</f>
        <v>107~160</v>
      </c>
      <c r="P1641" s="21" t="str">
        <f>IFERROR(VLOOKUP(Sheet1!L1644,配置检查表!$Y:$Z,2,FALSE),"")</f>
        <v>星屑（值）</v>
      </c>
      <c r="Q1641" s="21" t="str">
        <f>IF(AND(Sheet1!N1644=Sheet1!O1644,Sheet1!O1644&lt;&gt;0),Sheet1!N1644,IF(AND(Sheet1!N1644&lt;&gt;Sheet1!O1644,Sheet1!O1644&lt;&gt;0),Sheet1!N1644&amp;"~"&amp;Sheet1!O1644,""))</f>
        <v>214~320</v>
      </c>
      <c r="R1641" s="21" t="str">
        <f>IFERROR(VLOOKUP(Sheet1!Q1644,配置检查表!$Y:$Z,2,FALSE),"")</f>
        <v/>
      </c>
      <c r="S1641" s="39" t="str">
        <f>IF(AND(Sheet1!S1848=Sheet1!T1848,Sheet1!T1848&lt;&gt;0),Sheet1!S1848,IF(AND(Sheet1!S1848&lt;&gt;Sheet1!T1848,Sheet1!T1848&lt;&gt;0),Sheet1!S1848&amp;"~"&amp;Sheet1!T1848,""))</f>
        <v/>
      </c>
      <c r="T1641" s="21" t="str">
        <f>IFERROR(VLOOKUP(Sheet1!V1644,配置检查表!$Y:$Z,2,FALSE),"")</f>
        <v/>
      </c>
      <c r="U1641" s="39" t="str">
        <f>IF(AND(Sheet1!X1848=Sheet1!Y1848,Sheet1!Y1848&lt;&gt;0),Sheet1!X1848,IF(AND(Sheet1!X1848&lt;&gt;Sheet1!Y1848,Sheet1!Y1848&lt;&gt;0),Sheet1!X1848&amp;"~"&amp;Sheet1!Y1848,""))</f>
        <v/>
      </c>
      <c r="V1641" s="21" t="str">
        <f>IFERROR(VLOOKUP(Sheet1!XAA,配置检查表!$Y:$Z,2,FALSE),"")</f>
        <v/>
      </c>
      <c r="W1641" s="21" t="str">
        <f>IF(AND(Sheet1!AC1848=Sheet1!AD1848,Sheet1!AD1848&lt;&gt;0),Sheet1!AC1848,IF(AND(Sheet1!AC1848&lt;&gt;Sheet1!AD1848,Sheet1!AD1848&lt;&gt;0),Sheet1!AC1848&amp;"~"&amp;Sheet1!AD1848,""))</f>
        <v/>
      </c>
    </row>
    <row r="1642" spans="1:23">
      <c r="A1642" s="3">
        <v>40224</v>
      </c>
      <c r="B1642" s="3" t="s">
        <v>2521</v>
      </c>
      <c r="C1642" s="3" t="s">
        <v>2522</v>
      </c>
      <c r="D1642" s="21" t="str">
        <f>IF(OR(Sheet1!I1645&lt;&gt;Sheet1!AF1645,Sheet1!AG1645&lt;&gt;Sheet1!J1645),"有影响","-")</f>
        <v>-</v>
      </c>
      <c r="E1642" s="21" t="str">
        <f>IF(OR(Sheet1!N1645&lt;&gt;Sheet1!AH1645,Sheet1!AI1645&lt;&gt;Sheet1!O1645),"有影响","-")</f>
        <v>-</v>
      </c>
      <c r="F1642" s="21" t="str">
        <f>IF(OR(Sheet1!S1645&lt;&gt;Sheet1!AJ1645,Sheet1!AK1645&lt;&gt;Sheet1!T1645),"有影响","-")</f>
        <v>-</v>
      </c>
      <c r="G1642" s="21" t="str">
        <f>IF(OR(Sheet1!X1645&lt;&gt;Sheet1!AL1645,Sheet1!AM1645&lt;&gt;Sheet1!Y1645),"有影响","-")</f>
        <v>-</v>
      </c>
      <c r="H1642" s="21" t="str">
        <f>IF(OR(Sheet1!AC1645&lt;&gt;Sheet1!AN1645,Sheet1!AO1645&lt;&gt;Sheet1!AD1645),"有影响","-")</f>
        <v>-</v>
      </c>
      <c r="I1642" s="21" t="str">
        <f>IF(Sheet1!G1645=0,"出错","-")</f>
        <v>-</v>
      </c>
      <c r="J1642" s="21" t="str">
        <f>IF(AND(Sheet1!G1645=0,Sheet1!L1645&lt;&gt;0),"出错","-")</f>
        <v>-</v>
      </c>
      <c r="K1642" s="21" t="str">
        <f>IF(AND(Sheet1!G1645=0,Sheet1!L1645=0,Sheet1!Q1645&lt;&gt;0),"出错","-")</f>
        <v>-</v>
      </c>
      <c r="L1642" s="21" t="str">
        <f>IF(AND(Sheet1!G1645=0,Sheet1!L1645=0,Sheet1!Q1645=0,Sheet1!V1645&lt;&gt;0),"出错","-")</f>
        <v>-</v>
      </c>
      <c r="M1642" s="21" t="str">
        <f>IF(AND(Sheet1!G1645=0,Sheet1!L1645=0,Sheet1!Q1645=0,Sheet1!V1645=0,Sheet1!AA1645&lt;&gt;0),"出错","-")</f>
        <v>-</v>
      </c>
      <c r="N1642" s="21" t="str">
        <f>IFERROR(VLOOKUP(Sheet1!G1645,配置检查表!$Y:$Z,2,FALSE),"")</f>
        <v>精灵魂珠</v>
      </c>
      <c r="O1642" s="21" t="str">
        <f>IF(AND(Sheet1!I1645=Sheet1!J1645,Sheet1!J1645&lt;&gt;0),Sheet1!I1645,IF(AND(Sheet1!I1645&lt;&gt;Sheet1!J1645,Sheet1!J1645&lt;&gt;0),Sheet1!I1645&amp;"~"&amp;Sheet1!J1645,""))</f>
        <v>114~171</v>
      </c>
      <c r="P1642" s="21" t="str">
        <f>IFERROR(VLOOKUP(Sheet1!L1645,配置检查表!$Y:$Z,2,FALSE),"")</f>
        <v>星屑（值）</v>
      </c>
      <c r="Q1642" s="21" t="str">
        <f>IF(AND(Sheet1!N1645=Sheet1!O1645,Sheet1!O1645&lt;&gt;0),Sheet1!N1645,IF(AND(Sheet1!N1645&lt;&gt;Sheet1!O1645,Sheet1!O1645&lt;&gt;0),Sheet1!N1645&amp;"~"&amp;Sheet1!O1645,""))</f>
        <v>228~342</v>
      </c>
      <c r="R1642" s="21" t="str">
        <f>IFERROR(VLOOKUP(Sheet1!Q1645,配置检查表!$Y:$Z,2,FALSE),"")</f>
        <v/>
      </c>
      <c r="S1642" s="39" t="str">
        <f>IF(AND(Sheet1!S1849=Sheet1!T1849,Sheet1!T1849&lt;&gt;0),Sheet1!S1849,IF(AND(Sheet1!S1849&lt;&gt;Sheet1!T1849,Sheet1!T1849&lt;&gt;0),Sheet1!S1849&amp;"~"&amp;Sheet1!T1849,""))</f>
        <v/>
      </c>
      <c r="T1642" s="21" t="str">
        <f>IFERROR(VLOOKUP(Sheet1!V1645,配置检查表!$Y:$Z,2,FALSE),"")</f>
        <v/>
      </c>
      <c r="U1642" s="39" t="str">
        <f>IF(AND(Sheet1!X1849=Sheet1!Y1849,Sheet1!Y1849&lt;&gt;0),Sheet1!X1849,IF(AND(Sheet1!X1849&lt;&gt;Sheet1!Y1849,Sheet1!Y1849&lt;&gt;0),Sheet1!X1849&amp;"~"&amp;Sheet1!Y1849,""))</f>
        <v/>
      </c>
      <c r="V1642" s="21" t="str">
        <f>IFERROR(VLOOKUP(Sheet1!XAA,配置检查表!$Y:$Z,2,FALSE),"")</f>
        <v/>
      </c>
      <c r="W1642" s="21" t="str">
        <f>IF(AND(Sheet1!AC1849=Sheet1!AD1849,Sheet1!AD1849&lt;&gt;0),Sheet1!AC1849,IF(AND(Sheet1!AC1849&lt;&gt;Sheet1!AD1849,Sheet1!AD1849&lt;&gt;0),Sheet1!AC1849&amp;"~"&amp;Sheet1!AD1849,""))</f>
        <v/>
      </c>
    </row>
    <row r="1643" spans="1:23">
      <c r="A1643" s="3">
        <v>40225</v>
      </c>
      <c r="B1643" s="3" t="s">
        <v>2521</v>
      </c>
      <c r="C1643" s="3" t="s">
        <v>2522</v>
      </c>
      <c r="D1643" s="21" t="str">
        <f>IF(OR(Sheet1!I1646&lt;&gt;Sheet1!AF1646,Sheet1!AG1646&lt;&gt;Sheet1!J1646),"有影响","-")</f>
        <v>-</v>
      </c>
      <c r="E1643" s="21" t="str">
        <f>IF(OR(Sheet1!N1646&lt;&gt;Sheet1!AH1646,Sheet1!AI1646&lt;&gt;Sheet1!O1646),"有影响","-")</f>
        <v>-</v>
      </c>
      <c r="F1643" s="21" t="str">
        <f>IF(OR(Sheet1!S1646&lt;&gt;Sheet1!AJ1646,Sheet1!AK1646&lt;&gt;Sheet1!T1646),"有影响","-")</f>
        <v>-</v>
      </c>
      <c r="G1643" s="21" t="str">
        <f>IF(OR(Sheet1!X1646&lt;&gt;Sheet1!AL1646,Sheet1!AM1646&lt;&gt;Sheet1!Y1646),"有影响","-")</f>
        <v>-</v>
      </c>
      <c r="H1643" s="21" t="str">
        <f>IF(OR(Sheet1!AC1646&lt;&gt;Sheet1!AN1646,Sheet1!AO1646&lt;&gt;Sheet1!AD1646),"有影响","-")</f>
        <v>-</v>
      </c>
      <c r="I1643" s="21" t="str">
        <f>IF(Sheet1!G1646=0,"出错","-")</f>
        <v>-</v>
      </c>
      <c r="J1643" s="21" t="str">
        <f>IF(AND(Sheet1!G1646=0,Sheet1!L1646&lt;&gt;0),"出错","-")</f>
        <v>-</v>
      </c>
      <c r="K1643" s="21" t="str">
        <f>IF(AND(Sheet1!G1646=0,Sheet1!L1646=0,Sheet1!Q1646&lt;&gt;0),"出错","-")</f>
        <v>-</v>
      </c>
      <c r="L1643" s="21" t="str">
        <f>IF(AND(Sheet1!G1646=0,Sheet1!L1646=0,Sheet1!Q1646=0,Sheet1!V1646&lt;&gt;0),"出错","-")</f>
        <v>-</v>
      </c>
      <c r="M1643" s="21" t="str">
        <f>IF(AND(Sheet1!G1646=0,Sheet1!L1646=0,Sheet1!Q1646=0,Sheet1!V1646=0,Sheet1!AA1646&lt;&gt;0),"出错","-")</f>
        <v>-</v>
      </c>
      <c r="N1643" s="21" t="str">
        <f>IFERROR(VLOOKUP(Sheet1!G1646,配置检查表!$Y:$Z,2,FALSE),"")</f>
        <v>精灵魂珠</v>
      </c>
      <c r="O1643" s="21" t="str">
        <f>IF(AND(Sheet1!I1646=Sheet1!J1646,Sheet1!J1646&lt;&gt;0),Sheet1!I1646,IF(AND(Sheet1!I1646&lt;&gt;Sheet1!J1646,Sheet1!J1646&lt;&gt;0),Sheet1!I1646&amp;"~"&amp;Sheet1!J1646,""))</f>
        <v>92~137</v>
      </c>
      <c r="P1643" s="21" t="str">
        <f>IFERROR(VLOOKUP(Sheet1!L1646,配置检查表!$Y:$Z,2,FALSE),"")</f>
        <v>星屑（值）</v>
      </c>
      <c r="Q1643" s="21" t="str">
        <f>IF(AND(Sheet1!N1646=Sheet1!O1646,Sheet1!O1646&lt;&gt;0),Sheet1!N1646,IF(AND(Sheet1!N1646&lt;&gt;Sheet1!O1646,Sheet1!O1646&lt;&gt;0),Sheet1!N1646&amp;"~"&amp;Sheet1!O1646,""))</f>
        <v>184~274</v>
      </c>
      <c r="R1643" s="21" t="str">
        <f>IFERROR(VLOOKUP(Sheet1!Q1646,配置检查表!$Y:$Z,2,FALSE),"")</f>
        <v/>
      </c>
      <c r="S1643" s="39" t="str">
        <f>IF(AND(Sheet1!S1850=Sheet1!T1850,Sheet1!T1850&lt;&gt;0),Sheet1!S1850,IF(AND(Sheet1!S1850&lt;&gt;Sheet1!T1850,Sheet1!T1850&lt;&gt;0),Sheet1!S1850&amp;"~"&amp;Sheet1!T1850,""))</f>
        <v/>
      </c>
      <c r="T1643" s="21" t="str">
        <f>IFERROR(VLOOKUP(Sheet1!V1646,配置检查表!$Y:$Z,2,FALSE),"")</f>
        <v/>
      </c>
      <c r="U1643" s="39" t="str">
        <f>IF(AND(Sheet1!X1850=Sheet1!Y1850,Sheet1!Y1850&lt;&gt;0),Sheet1!X1850,IF(AND(Sheet1!X1850&lt;&gt;Sheet1!Y1850,Sheet1!Y1850&lt;&gt;0),Sheet1!X1850&amp;"~"&amp;Sheet1!Y1850,""))</f>
        <v/>
      </c>
      <c r="V1643" s="21" t="str">
        <f>IFERROR(VLOOKUP(Sheet1!XAA,配置检查表!$Y:$Z,2,FALSE),"")</f>
        <v/>
      </c>
      <c r="W1643" s="21" t="str">
        <f>IF(AND(Sheet1!AC1850=Sheet1!AD1850,Sheet1!AD1850&lt;&gt;0),Sheet1!AC1850,IF(AND(Sheet1!AC1850&lt;&gt;Sheet1!AD1850,Sheet1!AD1850&lt;&gt;0),Sheet1!AC1850&amp;"~"&amp;Sheet1!AD1850,""))</f>
        <v/>
      </c>
    </row>
    <row r="1644" spans="1:23">
      <c r="A1644" s="3">
        <v>40226</v>
      </c>
      <c r="B1644" s="3" t="s">
        <v>2521</v>
      </c>
      <c r="C1644" s="3" t="s">
        <v>2522</v>
      </c>
      <c r="D1644" s="21" t="str">
        <f>IF(OR(Sheet1!I1647&lt;&gt;Sheet1!AF1647,Sheet1!AG1647&lt;&gt;Sheet1!J1647),"有影响","-")</f>
        <v>-</v>
      </c>
      <c r="E1644" s="21" t="str">
        <f>IF(OR(Sheet1!N1647&lt;&gt;Sheet1!AH1647,Sheet1!AI1647&lt;&gt;Sheet1!O1647),"有影响","-")</f>
        <v>-</v>
      </c>
      <c r="F1644" s="21" t="str">
        <f>IF(OR(Sheet1!S1647&lt;&gt;Sheet1!AJ1647,Sheet1!AK1647&lt;&gt;Sheet1!T1647),"有影响","-")</f>
        <v>-</v>
      </c>
      <c r="G1644" s="21" t="str">
        <f>IF(OR(Sheet1!X1647&lt;&gt;Sheet1!AL1647,Sheet1!AM1647&lt;&gt;Sheet1!Y1647),"有影响","-")</f>
        <v>-</v>
      </c>
      <c r="H1644" s="21" t="str">
        <f>IF(OR(Sheet1!AC1647&lt;&gt;Sheet1!AN1647,Sheet1!AO1647&lt;&gt;Sheet1!AD1647),"有影响","-")</f>
        <v>-</v>
      </c>
      <c r="I1644" s="21" t="str">
        <f>IF(Sheet1!G1647=0,"出错","-")</f>
        <v>-</v>
      </c>
      <c r="J1644" s="21" t="str">
        <f>IF(AND(Sheet1!G1647=0,Sheet1!L1647&lt;&gt;0),"出错","-")</f>
        <v>-</v>
      </c>
      <c r="K1644" s="21" t="str">
        <f>IF(AND(Sheet1!G1647=0,Sheet1!L1647=0,Sheet1!Q1647&lt;&gt;0),"出错","-")</f>
        <v>-</v>
      </c>
      <c r="L1644" s="21" t="str">
        <f>IF(AND(Sheet1!G1647=0,Sheet1!L1647=0,Sheet1!Q1647=0,Sheet1!V1647&lt;&gt;0),"出错","-")</f>
        <v>-</v>
      </c>
      <c r="M1644" s="21" t="str">
        <f>IF(AND(Sheet1!G1647=0,Sheet1!L1647=0,Sheet1!Q1647=0,Sheet1!V1647=0,Sheet1!AA1647&lt;&gt;0),"出错","-")</f>
        <v>-</v>
      </c>
      <c r="N1644" s="21" t="str">
        <f>IFERROR(VLOOKUP(Sheet1!G1647,配置检查表!$Y:$Z,2,FALSE),"")</f>
        <v>精灵魂珠</v>
      </c>
      <c r="O1644" s="21" t="str">
        <f>IF(AND(Sheet1!I1647=Sheet1!J1647,Sheet1!J1647&lt;&gt;0),Sheet1!I1647,IF(AND(Sheet1!I1647&lt;&gt;Sheet1!J1647,Sheet1!J1647&lt;&gt;0),Sheet1!I1647&amp;"~"&amp;Sheet1!J1647,""))</f>
        <v>99~148</v>
      </c>
      <c r="P1644" s="21" t="str">
        <f>IFERROR(VLOOKUP(Sheet1!L1647,配置检查表!$Y:$Z,2,FALSE),"")</f>
        <v>星屑（值）</v>
      </c>
      <c r="Q1644" s="21" t="str">
        <f>IF(AND(Sheet1!N1647=Sheet1!O1647,Sheet1!O1647&lt;&gt;0),Sheet1!N1647,IF(AND(Sheet1!N1647&lt;&gt;Sheet1!O1647,Sheet1!O1647&lt;&gt;0),Sheet1!N1647&amp;"~"&amp;Sheet1!O1647,""))</f>
        <v>198~296</v>
      </c>
      <c r="R1644" s="21" t="str">
        <f>IFERROR(VLOOKUP(Sheet1!Q1647,配置检查表!$Y:$Z,2,FALSE),"")</f>
        <v/>
      </c>
      <c r="S1644" s="39" t="str">
        <f>IF(AND(Sheet1!S1851=Sheet1!T1851,Sheet1!T1851&lt;&gt;0),Sheet1!S1851,IF(AND(Sheet1!S1851&lt;&gt;Sheet1!T1851,Sheet1!T1851&lt;&gt;0),Sheet1!S1851&amp;"~"&amp;Sheet1!T1851,""))</f>
        <v/>
      </c>
      <c r="T1644" s="21" t="str">
        <f>IFERROR(VLOOKUP(Sheet1!V1647,配置检查表!$Y:$Z,2,FALSE),"")</f>
        <v/>
      </c>
      <c r="U1644" s="39" t="str">
        <f>IF(AND(Sheet1!X1851=Sheet1!Y1851,Sheet1!Y1851&lt;&gt;0),Sheet1!X1851,IF(AND(Sheet1!X1851&lt;&gt;Sheet1!Y1851,Sheet1!Y1851&lt;&gt;0),Sheet1!X1851&amp;"~"&amp;Sheet1!Y1851,""))</f>
        <v/>
      </c>
      <c r="V1644" s="21" t="str">
        <f>IFERROR(VLOOKUP(Sheet1!XAA,配置检查表!$Y:$Z,2,FALSE),"")</f>
        <v/>
      </c>
      <c r="W1644" s="21" t="str">
        <f>IF(AND(Sheet1!AC1851=Sheet1!AD1851,Sheet1!AD1851&lt;&gt;0),Sheet1!AC1851,IF(AND(Sheet1!AC1851&lt;&gt;Sheet1!AD1851,Sheet1!AD1851&lt;&gt;0),Sheet1!AC1851&amp;"~"&amp;Sheet1!AD1851,""))</f>
        <v/>
      </c>
    </row>
    <row r="1645" spans="1:23">
      <c r="A1645" s="3">
        <v>40227</v>
      </c>
      <c r="B1645" s="3" t="s">
        <v>2521</v>
      </c>
      <c r="C1645" s="3" t="s">
        <v>2522</v>
      </c>
      <c r="D1645" s="21" t="str">
        <f>IF(OR(Sheet1!I1648&lt;&gt;Sheet1!AF1648,Sheet1!AG1648&lt;&gt;Sheet1!J1648),"有影响","-")</f>
        <v>-</v>
      </c>
      <c r="E1645" s="21" t="str">
        <f>IF(OR(Sheet1!N1648&lt;&gt;Sheet1!AH1648,Sheet1!AI1648&lt;&gt;Sheet1!O1648),"有影响","-")</f>
        <v>-</v>
      </c>
      <c r="F1645" s="21" t="str">
        <f>IF(OR(Sheet1!S1648&lt;&gt;Sheet1!AJ1648,Sheet1!AK1648&lt;&gt;Sheet1!T1648),"有影响","-")</f>
        <v>-</v>
      </c>
      <c r="G1645" s="21" t="str">
        <f>IF(OR(Sheet1!X1648&lt;&gt;Sheet1!AL1648,Sheet1!AM1648&lt;&gt;Sheet1!Y1648),"有影响","-")</f>
        <v>-</v>
      </c>
      <c r="H1645" s="21" t="str">
        <f>IF(OR(Sheet1!AC1648&lt;&gt;Sheet1!AN1648,Sheet1!AO1648&lt;&gt;Sheet1!AD1648),"有影响","-")</f>
        <v>-</v>
      </c>
      <c r="I1645" s="21" t="str">
        <f>IF(Sheet1!G1648=0,"出错","-")</f>
        <v>-</v>
      </c>
      <c r="J1645" s="21" t="str">
        <f>IF(AND(Sheet1!G1648=0,Sheet1!L1648&lt;&gt;0),"出错","-")</f>
        <v>-</v>
      </c>
      <c r="K1645" s="21" t="str">
        <f>IF(AND(Sheet1!G1648=0,Sheet1!L1648=0,Sheet1!Q1648&lt;&gt;0),"出错","-")</f>
        <v>-</v>
      </c>
      <c r="L1645" s="21" t="str">
        <f>IF(AND(Sheet1!G1648=0,Sheet1!L1648=0,Sheet1!Q1648=0,Sheet1!V1648&lt;&gt;0),"出错","-")</f>
        <v>-</v>
      </c>
      <c r="M1645" s="21" t="str">
        <f>IF(AND(Sheet1!G1648=0,Sheet1!L1648=0,Sheet1!Q1648=0,Sheet1!V1648=0,Sheet1!AA1648&lt;&gt;0),"出错","-")</f>
        <v>-</v>
      </c>
      <c r="N1645" s="21" t="str">
        <f>IFERROR(VLOOKUP(Sheet1!G1648,配置检查表!$Y:$Z,2,FALSE),"")</f>
        <v>精灵魂珠</v>
      </c>
      <c r="O1645" s="21" t="str">
        <f>IF(AND(Sheet1!I1648=Sheet1!J1648,Sheet1!J1648&lt;&gt;0),Sheet1!I1648,IF(AND(Sheet1!I1648&lt;&gt;Sheet1!J1648,Sheet1!J1648&lt;&gt;0),Sheet1!I1648&amp;"~"&amp;Sheet1!J1648,""))</f>
        <v>107~160</v>
      </c>
      <c r="P1645" s="21" t="str">
        <f>IFERROR(VLOOKUP(Sheet1!L1648,配置检查表!$Y:$Z,2,FALSE),"")</f>
        <v>星屑（值）</v>
      </c>
      <c r="Q1645" s="21" t="str">
        <f>IF(AND(Sheet1!N1648=Sheet1!O1648,Sheet1!O1648&lt;&gt;0),Sheet1!N1648,IF(AND(Sheet1!N1648&lt;&gt;Sheet1!O1648,Sheet1!O1648&lt;&gt;0),Sheet1!N1648&amp;"~"&amp;Sheet1!O1648,""))</f>
        <v>214~320</v>
      </c>
      <c r="R1645" s="21" t="str">
        <f>IFERROR(VLOOKUP(Sheet1!Q1648,配置检查表!$Y:$Z,2,FALSE),"")</f>
        <v/>
      </c>
      <c r="S1645" s="39" t="str">
        <f>IF(AND(Sheet1!S1852=Sheet1!T1852,Sheet1!T1852&lt;&gt;0),Sheet1!S1852,IF(AND(Sheet1!S1852&lt;&gt;Sheet1!T1852,Sheet1!T1852&lt;&gt;0),Sheet1!S1852&amp;"~"&amp;Sheet1!T1852,""))</f>
        <v/>
      </c>
      <c r="T1645" s="21" t="str">
        <f>IFERROR(VLOOKUP(Sheet1!V1648,配置检查表!$Y:$Z,2,FALSE),"")</f>
        <v/>
      </c>
      <c r="U1645" s="39" t="str">
        <f>IF(AND(Sheet1!X1852=Sheet1!Y1852,Sheet1!Y1852&lt;&gt;0),Sheet1!X1852,IF(AND(Sheet1!X1852&lt;&gt;Sheet1!Y1852,Sheet1!Y1852&lt;&gt;0),Sheet1!X1852&amp;"~"&amp;Sheet1!Y1852,""))</f>
        <v/>
      </c>
      <c r="V1645" s="21" t="str">
        <f>IFERROR(VLOOKUP(Sheet1!XAA,配置检查表!$Y:$Z,2,FALSE),"")</f>
        <v/>
      </c>
      <c r="W1645" s="21" t="str">
        <f>IF(AND(Sheet1!AC1852=Sheet1!AD1852,Sheet1!AD1852&lt;&gt;0),Sheet1!AC1852,IF(AND(Sheet1!AC1852&lt;&gt;Sheet1!AD1852,Sheet1!AD1852&lt;&gt;0),Sheet1!AC1852&amp;"~"&amp;Sheet1!AD1852,""))</f>
        <v/>
      </c>
    </row>
    <row r="1646" spans="1:23">
      <c r="A1646" s="3">
        <v>40228</v>
      </c>
      <c r="B1646" s="3" t="s">
        <v>2521</v>
      </c>
      <c r="C1646" s="3" t="s">
        <v>2522</v>
      </c>
      <c r="D1646" s="21" t="str">
        <f>IF(OR(Sheet1!I1649&lt;&gt;Sheet1!AF1649,Sheet1!AG1649&lt;&gt;Sheet1!J1649),"有影响","-")</f>
        <v>-</v>
      </c>
      <c r="E1646" s="21" t="str">
        <f>IF(OR(Sheet1!N1649&lt;&gt;Sheet1!AH1649,Sheet1!AI1649&lt;&gt;Sheet1!O1649),"有影响","-")</f>
        <v>-</v>
      </c>
      <c r="F1646" s="21" t="str">
        <f>IF(OR(Sheet1!S1649&lt;&gt;Sheet1!AJ1649,Sheet1!AK1649&lt;&gt;Sheet1!T1649),"有影响","-")</f>
        <v>-</v>
      </c>
      <c r="G1646" s="21" t="str">
        <f>IF(OR(Sheet1!X1649&lt;&gt;Sheet1!AL1649,Sheet1!AM1649&lt;&gt;Sheet1!Y1649),"有影响","-")</f>
        <v>-</v>
      </c>
      <c r="H1646" s="21" t="str">
        <f>IF(OR(Sheet1!AC1649&lt;&gt;Sheet1!AN1649,Sheet1!AO1649&lt;&gt;Sheet1!AD1649),"有影响","-")</f>
        <v>-</v>
      </c>
      <c r="I1646" s="21" t="str">
        <f>IF(Sheet1!G1649=0,"出错","-")</f>
        <v>-</v>
      </c>
      <c r="J1646" s="21" t="str">
        <f>IF(AND(Sheet1!G1649=0,Sheet1!L1649&lt;&gt;0),"出错","-")</f>
        <v>-</v>
      </c>
      <c r="K1646" s="21" t="str">
        <f>IF(AND(Sheet1!G1649=0,Sheet1!L1649=0,Sheet1!Q1649&lt;&gt;0),"出错","-")</f>
        <v>-</v>
      </c>
      <c r="L1646" s="21" t="str">
        <f>IF(AND(Sheet1!G1649=0,Sheet1!L1649=0,Sheet1!Q1649=0,Sheet1!V1649&lt;&gt;0),"出错","-")</f>
        <v>-</v>
      </c>
      <c r="M1646" s="21" t="str">
        <f>IF(AND(Sheet1!G1649=0,Sheet1!L1649=0,Sheet1!Q1649=0,Sheet1!V1649=0,Sheet1!AA1649&lt;&gt;0),"出错","-")</f>
        <v>-</v>
      </c>
      <c r="N1646" s="21" t="str">
        <f>IFERROR(VLOOKUP(Sheet1!G1649,配置检查表!$Y:$Z,2,FALSE),"")</f>
        <v>精灵魂珠</v>
      </c>
      <c r="O1646" s="21" t="str">
        <f>IF(AND(Sheet1!I1649=Sheet1!J1649,Sheet1!J1649&lt;&gt;0),Sheet1!I1649,IF(AND(Sheet1!I1649&lt;&gt;Sheet1!J1649,Sheet1!J1649&lt;&gt;0),Sheet1!I1649&amp;"~"&amp;Sheet1!J1649,""))</f>
        <v>114~171</v>
      </c>
      <c r="P1646" s="21" t="str">
        <f>IFERROR(VLOOKUP(Sheet1!L1649,配置检查表!$Y:$Z,2,FALSE),"")</f>
        <v>星屑（值）</v>
      </c>
      <c r="Q1646" s="21" t="str">
        <f>IF(AND(Sheet1!N1649=Sheet1!O1649,Sheet1!O1649&lt;&gt;0),Sheet1!N1649,IF(AND(Sheet1!N1649&lt;&gt;Sheet1!O1649,Sheet1!O1649&lt;&gt;0),Sheet1!N1649&amp;"~"&amp;Sheet1!O1649,""))</f>
        <v>228~342</v>
      </c>
      <c r="R1646" s="21" t="str">
        <f>IFERROR(VLOOKUP(Sheet1!Q1649,配置检查表!$Y:$Z,2,FALSE),"")</f>
        <v/>
      </c>
      <c r="S1646" s="39" t="str">
        <f>IF(AND(Sheet1!S1853=Sheet1!T1853,Sheet1!T1853&lt;&gt;0),Sheet1!S1853,IF(AND(Sheet1!S1853&lt;&gt;Sheet1!T1853,Sheet1!T1853&lt;&gt;0),Sheet1!S1853&amp;"~"&amp;Sheet1!T1853,""))</f>
        <v/>
      </c>
      <c r="T1646" s="21" t="str">
        <f>IFERROR(VLOOKUP(Sheet1!V1649,配置检查表!$Y:$Z,2,FALSE),"")</f>
        <v/>
      </c>
      <c r="U1646" s="39" t="str">
        <f>IF(AND(Sheet1!X1853=Sheet1!Y1853,Sheet1!Y1853&lt;&gt;0),Sheet1!X1853,IF(AND(Sheet1!X1853&lt;&gt;Sheet1!Y1853,Sheet1!Y1853&lt;&gt;0),Sheet1!X1853&amp;"~"&amp;Sheet1!Y1853,""))</f>
        <v/>
      </c>
      <c r="V1646" s="21" t="str">
        <f>IFERROR(VLOOKUP(Sheet1!XAA,配置检查表!$Y:$Z,2,FALSE),"")</f>
        <v/>
      </c>
      <c r="W1646" s="21" t="str">
        <f>IF(AND(Sheet1!AC1853=Sheet1!AD1853,Sheet1!AD1853&lt;&gt;0),Sheet1!AC1853,IF(AND(Sheet1!AC1853&lt;&gt;Sheet1!AD1853,Sheet1!AD1853&lt;&gt;0),Sheet1!AC1853&amp;"~"&amp;Sheet1!AD1853,""))</f>
        <v/>
      </c>
    </row>
    <row r="1647" spans="1:23">
      <c r="A1647" s="3">
        <v>40229</v>
      </c>
      <c r="B1647" s="3" t="s">
        <v>2521</v>
      </c>
      <c r="C1647" s="3" t="s">
        <v>2522</v>
      </c>
      <c r="D1647" s="21" t="str">
        <f>IF(OR(Sheet1!I1650&lt;&gt;Sheet1!AF1650,Sheet1!AG1650&lt;&gt;Sheet1!J1650),"有影响","-")</f>
        <v>-</v>
      </c>
      <c r="E1647" s="21" t="str">
        <f>IF(OR(Sheet1!N1650&lt;&gt;Sheet1!AH1650,Sheet1!AI1650&lt;&gt;Sheet1!O1650),"有影响","-")</f>
        <v>-</v>
      </c>
      <c r="F1647" s="21" t="str">
        <f>IF(OR(Sheet1!S1650&lt;&gt;Sheet1!AJ1650,Sheet1!AK1650&lt;&gt;Sheet1!T1650),"有影响","-")</f>
        <v>-</v>
      </c>
      <c r="G1647" s="21" t="str">
        <f>IF(OR(Sheet1!X1650&lt;&gt;Sheet1!AL1650,Sheet1!AM1650&lt;&gt;Sheet1!Y1650),"有影响","-")</f>
        <v>-</v>
      </c>
      <c r="H1647" s="21" t="str">
        <f>IF(OR(Sheet1!AC1650&lt;&gt;Sheet1!AN1650,Sheet1!AO1650&lt;&gt;Sheet1!AD1650),"有影响","-")</f>
        <v>-</v>
      </c>
      <c r="I1647" s="21" t="str">
        <f>IF(Sheet1!G1650=0,"出错","-")</f>
        <v>-</v>
      </c>
      <c r="J1647" s="21" t="str">
        <f>IF(AND(Sheet1!G1650=0,Sheet1!L1650&lt;&gt;0),"出错","-")</f>
        <v>-</v>
      </c>
      <c r="K1647" s="21" t="str">
        <f>IF(AND(Sheet1!G1650=0,Sheet1!L1650=0,Sheet1!Q1650&lt;&gt;0),"出错","-")</f>
        <v>-</v>
      </c>
      <c r="L1647" s="21" t="str">
        <f>IF(AND(Sheet1!G1650=0,Sheet1!L1650=0,Sheet1!Q1650=0,Sheet1!V1650&lt;&gt;0),"出错","-")</f>
        <v>-</v>
      </c>
      <c r="M1647" s="21" t="str">
        <f>IF(AND(Sheet1!G1650=0,Sheet1!L1650=0,Sheet1!Q1650=0,Sheet1!V1650=0,Sheet1!AA1650&lt;&gt;0),"出错","-")</f>
        <v>-</v>
      </c>
      <c r="N1647" s="21" t="str">
        <f>IFERROR(VLOOKUP(Sheet1!G1650,配置检查表!$Y:$Z,2,FALSE),"")</f>
        <v>精灵魂珠</v>
      </c>
      <c r="O1647" s="21" t="str">
        <f>IF(AND(Sheet1!I1650=Sheet1!J1650,Sheet1!J1650&lt;&gt;0),Sheet1!I1650,IF(AND(Sheet1!I1650&lt;&gt;Sheet1!J1650,Sheet1!J1650&lt;&gt;0),Sheet1!I1650&amp;"~"&amp;Sheet1!J1650,""))</f>
        <v>97~145</v>
      </c>
      <c r="P1647" s="21" t="str">
        <f>IFERROR(VLOOKUP(Sheet1!L1650,配置检查表!$Y:$Z,2,FALSE),"")</f>
        <v>星屑（值）</v>
      </c>
      <c r="Q1647" s="21" t="str">
        <f>IF(AND(Sheet1!N1650=Sheet1!O1650,Sheet1!O1650&lt;&gt;0),Sheet1!N1650,IF(AND(Sheet1!N1650&lt;&gt;Sheet1!O1650,Sheet1!O1650&lt;&gt;0),Sheet1!N1650&amp;"~"&amp;Sheet1!O1650,""))</f>
        <v>194~290</v>
      </c>
      <c r="R1647" s="21" t="str">
        <f>IFERROR(VLOOKUP(Sheet1!Q1650,配置检查表!$Y:$Z,2,FALSE),"")</f>
        <v/>
      </c>
      <c r="S1647" s="39" t="str">
        <f>IF(AND(Sheet1!S1854=Sheet1!T1854,Sheet1!T1854&lt;&gt;0),Sheet1!S1854,IF(AND(Sheet1!S1854&lt;&gt;Sheet1!T1854,Sheet1!T1854&lt;&gt;0),Sheet1!S1854&amp;"~"&amp;Sheet1!T1854,""))</f>
        <v/>
      </c>
      <c r="T1647" s="21" t="str">
        <f>IFERROR(VLOOKUP(Sheet1!V1650,配置检查表!$Y:$Z,2,FALSE),"")</f>
        <v/>
      </c>
      <c r="U1647" s="39" t="str">
        <f>IF(AND(Sheet1!X1854=Sheet1!Y1854,Sheet1!Y1854&lt;&gt;0),Sheet1!X1854,IF(AND(Sheet1!X1854&lt;&gt;Sheet1!Y1854,Sheet1!Y1854&lt;&gt;0),Sheet1!X1854&amp;"~"&amp;Sheet1!Y1854,""))</f>
        <v/>
      </c>
      <c r="V1647" s="21" t="str">
        <f>IFERROR(VLOOKUP(Sheet1!XAA,配置检查表!$Y:$Z,2,FALSE),"")</f>
        <v/>
      </c>
      <c r="W1647" s="21" t="str">
        <f>IF(AND(Sheet1!AC1854=Sheet1!AD1854,Sheet1!AD1854&lt;&gt;0),Sheet1!AC1854,IF(AND(Sheet1!AC1854&lt;&gt;Sheet1!AD1854,Sheet1!AD1854&lt;&gt;0),Sheet1!AC1854&amp;"~"&amp;Sheet1!AD1854,""))</f>
        <v/>
      </c>
    </row>
    <row r="1648" spans="1:23">
      <c r="A1648" s="3">
        <v>40230</v>
      </c>
      <c r="B1648" s="3" t="s">
        <v>2521</v>
      </c>
      <c r="C1648" s="3" t="s">
        <v>2522</v>
      </c>
      <c r="D1648" s="21" t="str">
        <f>IF(OR(Sheet1!I1651&lt;&gt;Sheet1!AF1651,Sheet1!AG1651&lt;&gt;Sheet1!J1651),"有影响","-")</f>
        <v>-</v>
      </c>
      <c r="E1648" s="21" t="str">
        <f>IF(OR(Sheet1!N1651&lt;&gt;Sheet1!AH1651,Sheet1!AI1651&lt;&gt;Sheet1!O1651),"有影响","-")</f>
        <v>-</v>
      </c>
      <c r="F1648" s="21" t="str">
        <f>IF(OR(Sheet1!S1651&lt;&gt;Sheet1!AJ1651,Sheet1!AK1651&lt;&gt;Sheet1!T1651),"有影响","-")</f>
        <v>-</v>
      </c>
      <c r="G1648" s="21" t="str">
        <f>IF(OR(Sheet1!X1651&lt;&gt;Sheet1!AL1651,Sheet1!AM1651&lt;&gt;Sheet1!Y1651),"有影响","-")</f>
        <v>-</v>
      </c>
      <c r="H1648" s="21" t="str">
        <f>IF(OR(Sheet1!AC1651&lt;&gt;Sheet1!AN1651,Sheet1!AO1651&lt;&gt;Sheet1!AD1651),"有影响","-")</f>
        <v>-</v>
      </c>
      <c r="I1648" s="21" t="str">
        <f>IF(Sheet1!G1651=0,"出错","-")</f>
        <v>-</v>
      </c>
      <c r="J1648" s="21" t="str">
        <f>IF(AND(Sheet1!G1651=0,Sheet1!L1651&lt;&gt;0),"出错","-")</f>
        <v>-</v>
      </c>
      <c r="K1648" s="21" t="str">
        <f>IF(AND(Sheet1!G1651=0,Sheet1!L1651=0,Sheet1!Q1651&lt;&gt;0),"出错","-")</f>
        <v>-</v>
      </c>
      <c r="L1648" s="21" t="str">
        <f>IF(AND(Sheet1!G1651=0,Sheet1!L1651=0,Sheet1!Q1651=0,Sheet1!V1651&lt;&gt;0),"出错","-")</f>
        <v>-</v>
      </c>
      <c r="M1648" s="21" t="str">
        <f>IF(AND(Sheet1!G1651=0,Sheet1!L1651=0,Sheet1!Q1651=0,Sheet1!V1651=0,Sheet1!AA1651&lt;&gt;0),"出错","-")</f>
        <v>-</v>
      </c>
      <c r="N1648" s="21" t="str">
        <f>IFERROR(VLOOKUP(Sheet1!G1651,配置检查表!$Y:$Z,2,FALSE),"")</f>
        <v>精灵魂珠</v>
      </c>
      <c r="O1648" s="21" t="str">
        <f>IF(AND(Sheet1!I1651=Sheet1!J1651,Sheet1!J1651&lt;&gt;0),Sheet1!I1651,IF(AND(Sheet1!I1651&lt;&gt;Sheet1!J1651,Sheet1!J1651&lt;&gt;0),Sheet1!I1651&amp;"~"&amp;Sheet1!J1651,""))</f>
        <v>105~157</v>
      </c>
      <c r="P1648" s="21" t="str">
        <f>IFERROR(VLOOKUP(Sheet1!L1651,配置检查表!$Y:$Z,2,FALSE),"")</f>
        <v>星屑（值）</v>
      </c>
      <c r="Q1648" s="21" t="str">
        <f>IF(AND(Sheet1!N1651=Sheet1!O1651,Sheet1!O1651&lt;&gt;0),Sheet1!N1651,IF(AND(Sheet1!N1651&lt;&gt;Sheet1!O1651,Sheet1!O1651&lt;&gt;0),Sheet1!N1651&amp;"~"&amp;Sheet1!O1651,""))</f>
        <v>210~314</v>
      </c>
      <c r="R1648" s="21" t="str">
        <f>IFERROR(VLOOKUP(Sheet1!Q1651,配置检查表!$Y:$Z,2,FALSE),"")</f>
        <v/>
      </c>
      <c r="S1648" s="39" t="str">
        <f>IF(AND(Sheet1!S1855=Sheet1!T1855,Sheet1!T1855&lt;&gt;0),Sheet1!S1855,IF(AND(Sheet1!S1855&lt;&gt;Sheet1!T1855,Sheet1!T1855&lt;&gt;0),Sheet1!S1855&amp;"~"&amp;Sheet1!T1855,""))</f>
        <v/>
      </c>
      <c r="T1648" s="21" t="str">
        <f>IFERROR(VLOOKUP(Sheet1!V1651,配置检查表!$Y:$Z,2,FALSE),"")</f>
        <v/>
      </c>
      <c r="U1648" s="39" t="str">
        <f>IF(AND(Sheet1!X1855=Sheet1!Y1855,Sheet1!Y1855&lt;&gt;0),Sheet1!X1855,IF(AND(Sheet1!X1855&lt;&gt;Sheet1!Y1855,Sheet1!Y1855&lt;&gt;0),Sheet1!X1855&amp;"~"&amp;Sheet1!Y1855,""))</f>
        <v/>
      </c>
      <c r="V1648" s="21" t="str">
        <f>IFERROR(VLOOKUP(Sheet1!XAA,配置检查表!$Y:$Z,2,FALSE),"")</f>
        <v/>
      </c>
      <c r="W1648" s="21" t="str">
        <f>IF(AND(Sheet1!AC1855=Sheet1!AD1855,Sheet1!AD1855&lt;&gt;0),Sheet1!AC1855,IF(AND(Sheet1!AC1855&lt;&gt;Sheet1!AD1855,Sheet1!AD1855&lt;&gt;0),Sheet1!AC1855&amp;"~"&amp;Sheet1!AD1855,""))</f>
        <v/>
      </c>
    </row>
    <row r="1649" spans="1:23">
      <c r="A1649" s="3">
        <v>40231</v>
      </c>
      <c r="B1649" s="3" t="s">
        <v>2521</v>
      </c>
      <c r="C1649" s="3" t="s">
        <v>2522</v>
      </c>
      <c r="D1649" s="21" t="str">
        <f>IF(OR(Sheet1!I1652&lt;&gt;Sheet1!AF1652,Sheet1!AG1652&lt;&gt;Sheet1!J1652),"有影响","-")</f>
        <v>-</v>
      </c>
      <c r="E1649" s="21" t="str">
        <f>IF(OR(Sheet1!N1652&lt;&gt;Sheet1!AH1652,Sheet1!AI1652&lt;&gt;Sheet1!O1652),"有影响","-")</f>
        <v>-</v>
      </c>
      <c r="F1649" s="21" t="str">
        <f>IF(OR(Sheet1!S1652&lt;&gt;Sheet1!AJ1652,Sheet1!AK1652&lt;&gt;Sheet1!T1652),"有影响","-")</f>
        <v>-</v>
      </c>
      <c r="G1649" s="21" t="str">
        <f>IF(OR(Sheet1!X1652&lt;&gt;Sheet1!AL1652,Sheet1!AM1652&lt;&gt;Sheet1!Y1652),"有影响","-")</f>
        <v>-</v>
      </c>
      <c r="H1649" s="21" t="str">
        <f>IF(OR(Sheet1!AC1652&lt;&gt;Sheet1!AN1652,Sheet1!AO1652&lt;&gt;Sheet1!AD1652),"有影响","-")</f>
        <v>-</v>
      </c>
      <c r="I1649" s="21" t="str">
        <f>IF(Sheet1!G1652=0,"出错","-")</f>
        <v>-</v>
      </c>
      <c r="J1649" s="21" t="str">
        <f>IF(AND(Sheet1!G1652=0,Sheet1!L1652&lt;&gt;0),"出错","-")</f>
        <v>-</v>
      </c>
      <c r="K1649" s="21" t="str">
        <f>IF(AND(Sheet1!G1652=0,Sheet1!L1652=0,Sheet1!Q1652&lt;&gt;0),"出错","-")</f>
        <v>-</v>
      </c>
      <c r="L1649" s="21" t="str">
        <f>IF(AND(Sheet1!G1652=0,Sheet1!L1652=0,Sheet1!Q1652=0,Sheet1!V1652&lt;&gt;0),"出错","-")</f>
        <v>-</v>
      </c>
      <c r="M1649" s="21" t="str">
        <f>IF(AND(Sheet1!G1652=0,Sheet1!L1652=0,Sheet1!Q1652=0,Sheet1!V1652=0,Sheet1!AA1652&lt;&gt;0),"出错","-")</f>
        <v>-</v>
      </c>
      <c r="N1649" s="21" t="str">
        <f>IFERROR(VLOOKUP(Sheet1!G1652,配置检查表!$Y:$Z,2,FALSE),"")</f>
        <v>精灵魂珠</v>
      </c>
      <c r="O1649" s="21" t="str">
        <f>IF(AND(Sheet1!I1652=Sheet1!J1652,Sheet1!J1652&lt;&gt;0),Sheet1!I1652,IF(AND(Sheet1!I1652&lt;&gt;Sheet1!J1652,Sheet1!J1652&lt;&gt;0),Sheet1!I1652&amp;"~"&amp;Sheet1!J1652,""))</f>
        <v>113~169</v>
      </c>
      <c r="P1649" s="21" t="str">
        <f>IFERROR(VLOOKUP(Sheet1!L1652,配置检查表!$Y:$Z,2,FALSE),"")</f>
        <v>星屑（值）</v>
      </c>
      <c r="Q1649" s="21" t="str">
        <f>IF(AND(Sheet1!N1652=Sheet1!O1652,Sheet1!O1652&lt;&gt;0),Sheet1!N1652,IF(AND(Sheet1!N1652&lt;&gt;Sheet1!O1652,Sheet1!O1652&lt;&gt;0),Sheet1!N1652&amp;"~"&amp;Sheet1!O1652,""))</f>
        <v>226~338</v>
      </c>
      <c r="R1649" s="21" t="str">
        <f>IFERROR(VLOOKUP(Sheet1!Q1652,配置检查表!$Y:$Z,2,FALSE),"")</f>
        <v/>
      </c>
      <c r="S1649" s="39" t="str">
        <f>IF(AND(Sheet1!S1856=Sheet1!T1856,Sheet1!T1856&lt;&gt;0),Sheet1!S1856,IF(AND(Sheet1!S1856&lt;&gt;Sheet1!T1856,Sheet1!T1856&lt;&gt;0),Sheet1!S1856&amp;"~"&amp;Sheet1!T1856,""))</f>
        <v/>
      </c>
      <c r="T1649" s="21" t="str">
        <f>IFERROR(VLOOKUP(Sheet1!V1652,配置检查表!$Y:$Z,2,FALSE),"")</f>
        <v/>
      </c>
      <c r="U1649" s="39" t="str">
        <f>IF(AND(Sheet1!X1856=Sheet1!Y1856,Sheet1!Y1856&lt;&gt;0),Sheet1!X1856,IF(AND(Sheet1!X1856&lt;&gt;Sheet1!Y1856,Sheet1!Y1856&lt;&gt;0),Sheet1!X1856&amp;"~"&amp;Sheet1!Y1856,""))</f>
        <v/>
      </c>
      <c r="V1649" s="21" t="str">
        <f>IFERROR(VLOOKUP(Sheet1!XAA,配置检查表!$Y:$Z,2,FALSE),"")</f>
        <v/>
      </c>
      <c r="W1649" s="21" t="str">
        <f>IF(AND(Sheet1!AC1856=Sheet1!AD1856,Sheet1!AD1856&lt;&gt;0),Sheet1!AC1856,IF(AND(Sheet1!AC1856&lt;&gt;Sheet1!AD1856,Sheet1!AD1856&lt;&gt;0),Sheet1!AC1856&amp;"~"&amp;Sheet1!AD1856,""))</f>
        <v/>
      </c>
    </row>
    <row r="1650" spans="1:23">
      <c r="A1650" s="3">
        <v>40232</v>
      </c>
      <c r="B1650" s="3" t="s">
        <v>2521</v>
      </c>
      <c r="C1650" s="3" t="s">
        <v>2522</v>
      </c>
      <c r="D1650" s="21" t="str">
        <f>IF(OR(Sheet1!I1653&lt;&gt;Sheet1!AF1653,Sheet1!AG1653&lt;&gt;Sheet1!J1653),"有影响","-")</f>
        <v>-</v>
      </c>
      <c r="E1650" s="21" t="str">
        <f>IF(OR(Sheet1!N1653&lt;&gt;Sheet1!AH1653,Sheet1!AI1653&lt;&gt;Sheet1!O1653),"有影响","-")</f>
        <v>-</v>
      </c>
      <c r="F1650" s="21" t="str">
        <f>IF(OR(Sheet1!S1653&lt;&gt;Sheet1!AJ1653,Sheet1!AK1653&lt;&gt;Sheet1!T1653),"有影响","-")</f>
        <v>-</v>
      </c>
      <c r="G1650" s="21" t="str">
        <f>IF(OR(Sheet1!X1653&lt;&gt;Sheet1!AL1653,Sheet1!AM1653&lt;&gt;Sheet1!Y1653),"有影响","-")</f>
        <v>-</v>
      </c>
      <c r="H1650" s="21" t="str">
        <f>IF(OR(Sheet1!AC1653&lt;&gt;Sheet1!AN1653,Sheet1!AO1653&lt;&gt;Sheet1!AD1653),"有影响","-")</f>
        <v>-</v>
      </c>
      <c r="I1650" s="21" t="str">
        <f>IF(Sheet1!G1653=0,"出错","-")</f>
        <v>-</v>
      </c>
      <c r="J1650" s="21" t="str">
        <f>IF(AND(Sheet1!G1653=0,Sheet1!L1653&lt;&gt;0),"出错","-")</f>
        <v>-</v>
      </c>
      <c r="K1650" s="21" t="str">
        <f>IF(AND(Sheet1!G1653=0,Sheet1!L1653=0,Sheet1!Q1653&lt;&gt;0),"出错","-")</f>
        <v>-</v>
      </c>
      <c r="L1650" s="21" t="str">
        <f>IF(AND(Sheet1!G1653=0,Sheet1!L1653=0,Sheet1!Q1653=0,Sheet1!V1653&lt;&gt;0),"出错","-")</f>
        <v>-</v>
      </c>
      <c r="M1650" s="21" t="str">
        <f>IF(AND(Sheet1!G1653=0,Sheet1!L1653=0,Sheet1!Q1653=0,Sheet1!V1653=0,Sheet1!AA1653&lt;&gt;0),"出错","-")</f>
        <v>-</v>
      </c>
      <c r="N1650" s="21" t="str">
        <f>IFERROR(VLOOKUP(Sheet1!G1653,配置检查表!$Y:$Z,2,FALSE),"")</f>
        <v>精灵魂珠</v>
      </c>
      <c r="O1650" s="21" t="str">
        <f>IF(AND(Sheet1!I1653=Sheet1!J1653,Sheet1!J1653&lt;&gt;0),Sheet1!I1653,IF(AND(Sheet1!I1653&lt;&gt;Sheet1!J1653,Sheet1!J1653&lt;&gt;0),Sheet1!I1653&amp;"~"&amp;Sheet1!J1653,""))</f>
        <v>121~181</v>
      </c>
      <c r="P1650" s="21" t="str">
        <f>IFERROR(VLOOKUP(Sheet1!L1653,配置检查表!$Y:$Z,2,FALSE),"")</f>
        <v>星屑（值）</v>
      </c>
      <c r="Q1650" s="21" t="str">
        <f>IF(AND(Sheet1!N1653=Sheet1!O1653,Sheet1!O1653&lt;&gt;0),Sheet1!N1653,IF(AND(Sheet1!N1653&lt;&gt;Sheet1!O1653,Sheet1!O1653&lt;&gt;0),Sheet1!N1653&amp;"~"&amp;Sheet1!O1653,""))</f>
        <v>242~362</v>
      </c>
      <c r="R1650" s="21" t="str">
        <f>IFERROR(VLOOKUP(Sheet1!Q1653,配置检查表!$Y:$Z,2,FALSE),"")</f>
        <v/>
      </c>
      <c r="S1650" s="39" t="str">
        <f>IF(AND(Sheet1!S1857=Sheet1!T1857,Sheet1!T1857&lt;&gt;0),Sheet1!S1857,IF(AND(Sheet1!S1857&lt;&gt;Sheet1!T1857,Sheet1!T1857&lt;&gt;0),Sheet1!S1857&amp;"~"&amp;Sheet1!T1857,""))</f>
        <v/>
      </c>
      <c r="T1650" s="21" t="str">
        <f>IFERROR(VLOOKUP(Sheet1!V1653,配置检查表!$Y:$Z,2,FALSE),"")</f>
        <v/>
      </c>
      <c r="U1650" s="39" t="str">
        <f>IF(AND(Sheet1!X1857=Sheet1!Y1857,Sheet1!Y1857&lt;&gt;0),Sheet1!X1857,IF(AND(Sheet1!X1857&lt;&gt;Sheet1!Y1857,Sheet1!Y1857&lt;&gt;0),Sheet1!X1857&amp;"~"&amp;Sheet1!Y1857,""))</f>
        <v/>
      </c>
      <c r="V1650" s="21" t="str">
        <f>IFERROR(VLOOKUP(Sheet1!XAA,配置检查表!$Y:$Z,2,FALSE),"")</f>
        <v/>
      </c>
      <c r="W1650" s="21" t="str">
        <f>IF(AND(Sheet1!AC1857=Sheet1!AD1857,Sheet1!AD1857&lt;&gt;0),Sheet1!AC1857,IF(AND(Sheet1!AC1857&lt;&gt;Sheet1!AD1857,Sheet1!AD1857&lt;&gt;0),Sheet1!AC1857&amp;"~"&amp;Sheet1!AD1857,""))</f>
        <v/>
      </c>
    </row>
    <row r="1651" spans="1:23">
      <c r="A1651" s="3">
        <v>40233</v>
      </c>
      <c r="B1651" s="3" t="s">
        <v>2521</v>
      </c>
      <c r="C1651" s="3" t="s">
        <v>2522</v>
      </c>
      <c r="D1651" s="21" t="str">
        <f>IF(OR(Sheet1!I1654&lt;&gt;Sheet1!AF1654,Sheet1!AG1654&lt;&gt;Sheet1!J1654),"有影响","-")</f>
        <v>-</v>
      </c>
      <c r="E1651" s="21" t="str">
        <f>IF(OR(Sheet1!N1654&lt;&gt;Sheet1!AH1654,Sheet1!AI1654&lt;&gt;Sheet1!O1654),"有影响","-")</f>
        <v>-</v>
      </c>
      <c r="F1651" s="21" t="str">
        <f>IF(OR(Sheet1!S1654&lt;&gt;Sheet1!AJ1654,Sheet1!AK1654&lt;&gt;Sheet1!T1654),"有影响","-")</f>
        <v>-</v>
      </c>
      <c r="G1651" s="21" t="str">
        <f>IF(OR(Sheet1!X1654&lt;&gt;Sheet1!AL1654,Sheet1!AM1654&lt;&gt;Sheet1!Y1654),"有影响","-")</f>
        <v>-</v>
      </c>
      <c r="H1651" s="21" t="str">
        <f>IF(OR(Sheet1!AC1654&lt;&gt;Sheet1!AN1654,Sheet1!AO1654&lt;&gt;Sheet1!AD1654),"有影响","-")</f>
        <v>-</v>
      </c>
      <c r="I1651" s="21" t="str">
        <f>IF(Sheet1!G1654=0,"出错","-")</f>
        <v>-</v>
      </c>
      <c r="J1651" s="21" t="str">
        <f>IF(AND(Sheet1!G1654=0,Sheet1!L1654&lt;&gt;0),"出错","-")</f>
        <v>-</v>
      </c>
      <c r="K1651" s="21" t="str">
        <f>IF(AND(Sheet1!G1654=0,Sheet1!L1654=0,Sheet1!Q1654&lt;&gt;0),"出错","-")</f>
        <v>-</v>
      </c>
      <c r="L1651" s="21" t="str">
        <f>IF(AND(Sheet1!G1654=0,Sheet1!L1654=0,Sheet1!Q1654=0,Sheet1!V1654&lt;&gt;0),"出错","-")</f>
        <v>-</v>
      </c>
      <c r="M1651" s="21" t="str">
        <f>IF(AND(Sheet1!G1654=0,Sheet1!L1654=0,Sheet1!Q1654=0,Sheet1!V1654=0,Sheet1!AA1654&lt;&gt;0),"出错","-")</f>
        <v>-</v>
      </c>
      <c r="N1651" s="21" t="str">
        <f>IFERROR(VLOOKUP(Sheet1!G1654,配置检查表!$Y:$Z,2,FALSE),"")</f>
        <v>精灵魂珠</v>
      </c>
      <c r="O1651" s="21" t="str">
        <f>IF(AND(Sheet1!I1654=Sheet1!J1654,Sheet1!J1654&lt;&gt;0),Sheet1!I1654,IF(AND(Sheet1!I1654&lt;&gt;Sheet1!J1654,Sheet1!J1654&lt;&gt;0),Sheet1!I1654&amp;"~"&amp;Sheet1!J1654,""))</f>
        <v>97~145</v>
      </c>
      <c r="P1651" s="21" t="str">
        <f>IFERROR(VLOOKUP(Sheet1!L1654,配置检查表!$Y:$Z,2,FALSE),"")</f>
        <v>星屑（值）</v>
      </c>
      <c r="Q1651" s="21" t="str">
        <f>IF(AND(Sheet1!N1654=Sheet1!O1654,Sheet1!O1654&lt;&gt;0),Sheet1!N1654,IF(AND(Sheet1!N1654&lt;&gt;Sheet1!O1654,Sheet1!O1654&lt;&gt;0),Sheet1!N1654&amp;"~"&amp;Sheet1!O1654,""))</f>
        <v>194~290</v>
      </c>
      <c r="R1651" s="21" t="str">
        <f>IFERROR(VLOOKUP(Sheet1!Q1654,配置检查表!$Y:$Z,2,FALSE),"")</f>
        <v/>
      </c>
      <c r="S1651" s="39" t="str">
        <f>IF(AND(Sheet1!S1858=Sheet1!T1858,Sheet1!T1858&lt;&gt;0),Sheet1!S1858,IF(AND(Sheet1!S1858&lt;&gt;Sheet1!T1858,Sheet1!T1858&lt;&gt;0),Sheet1!S1858&amp;"~"&amp;Sheet1!T1858,""))</f>
        <v/>
      </c>
      <c r="T1651" s="21" t="str">
        <f>IFERROR(VLOOKUP(Sheet1!V1654,配置检查表!$Y:$Z,2,FALSE),"")</f>
        <v/>
      </c>
      <c r="U1651" s="39" t="str">
        <f>IF(AND(Sheet1!X1858=Sheet1!Y1858,Sheet1!Y1858&lt;&gt;0),Sheet1!X1858,IF(AND(Sheet1!X1858&lt;&gt;Sheet1!Y1858,Sheet1!Y1858&lt;&gt;0),Sheet1!X1858&amp;"~"&amp;Sheet1!Y1858,""))</f>
        <v/>
      </c>
      <c r="V1651" s="21" t="str">
        <f>IFERROR(VLOOKUP(Sheet1!XAA,配置检查表!$Y:$Z,2,FALSE),"")</f>
        <v/>
      </c>
      <c r="W1651" s="21" t="str">
        <f>IF(AND(Sheet1!AC1858=Sheet1!AD1858,Sheet1!AD1858&lt;&gt;0),Sheet1!AC1858,IF(AND(Sheet1!AC1858&lt;&gt;Sheet1!AD1858,Sheet1!AD1858&lt;&gt;0),Sheet1!AC1858&amp;"~"&amp;Sheet1!AD1858,""))</f>
        <v/>
      </c>
    </row>
    <row r="1652" spans="1:23">
      <c r="A1652" s="3">
        <v>40234</v>
      </c>
      <c r="B1652" s="3" t="s">
        <v>2521</v>
      </c>
      <c r="C1652" s="3" t="s">
        <v>2522</v>
      </c>
      <c r="D1652" s="21" t="str">
        <f>IF(OR(Sheet1!I1655&lt;&gt;Sheet1!AF1655,Sheet1!AG1655&lt;&gt;Sheet1!J1655),"有影响","-")</f>
        <v>-</v>
      </c>
      <c r="E1652" s="21" t="str">
        <f>IF(OR(Sheet1!N1655&lt;&gt;Sheet1!AH1655,Sheet1!AI1655&lt;&gt;Sheet1!O1655),"有影响","-")</f>
        <v>-</v>
      </c>
      <c r="F1652" s="21" t="str">
        <f>IF(OR(Sheet1!S1655&lt;&gt;Sheet1!AJ1655,Sheet1!AK1655&lt;&gt;Sheet1!T1655),"有影响","-")</f>
        <v>-</v>
      </c>
      <c r="G1652" s="21" t="str">
        <f>IF(OR(Sheet1!X1655&lt;&gt;Sheet1!AL1655,Sheet1!AM1655&lt;&gt;Sheet1!Y1655),"有影响","-")</f>
        <v>-</v>
      </c>
      <c r="H1652" s="21" t="str">
        <f>IF(OR(Sheet1!AC1655&lt;&gt;Sheet1!AN1655,Sheet1!AO1655&lt;&gt;Sheet1!AD1655),"有影响","-")</f>
        <v>-</v>
      </c>
      <c r="I1652" s="21" t="str">
        <f>IF(Sheet1!G1655=0,"出错","-")</f>
        <v>-</v>
      </c>
      <c r="J1652" s="21" t="str">
        <f>IF(AND(Sheet1!G1655=0,Sheet1!L1655&lt;&gt;0),"出错","-")</f>
        <v>-</v>
      </c>
      <c r="K1652" s="21" t="str">
        <f>IF(AND(Sheet1!G1655=0,Sheet1!L1655=0,Sheet1!Q1655&lt;&gt;0),"出错","-")</f>
        <v>-</v>
      </c>
      <c r="L1652" s="21" t="str">
        <f>IF(AND(Sheet1!G1655=0,Sheet1!L1655=0,Sheet1!Q1655=0,Sheet1!V1655&lt;&gt;0),"出错","-")</f>
        <v>-</v>
      </c>
      <c r="M1652" s="21" t="str">
        <f>IF(AND(Sheet1!G1655=0,Sheet1!L1655=0,Sheet1!Q1655=0,Sheet1!V1655=0,Sheet1!AA1655&lt;&gt;0),"出错","-")</f>
        <v>-</v>
      </c>
      <c r="N1652" s="21" t="str">
        <f>IFERROR(VLOOKUP(Sheet1!G1655,配置检查表!$Y:$Z,2,FALSE),"")</f>
        <v>精灵魂珠</v>
      </c>
      <c r="O1652" s="21" t="str">
        <f>IF(AND(Sheet1!I1655=Sheet1!J1655,Sheet1!J1655&lt;&gt;0),Sheet1!I1655,IF(AND(Sheet1!I1655&lt;&gt;Sheet1!J1655,Sheet1!J1655&lt;&gt;0),Sheet1!I1655&amp;"~"&amp;Sheet1!J1655,""))</f>
        <v>105~157</v>
      </c>
      <c r="P1652" s="21" t="str">
        <f>IFERROR(VLOOKUP(Sheet1!L1655,配置检查表!$Y:$Z,2,FALSE),"")</f>
        <v>星屑（值）</v>
      </c>
      <c r="Q1652" s="21" t="str">
        <f>IF(AND(Sheet1!N1655=Sheet1!O1655,Sheet1!O1655&lt;&gt;0),Sheet1!N1655,IF(AND(Sheet1!N1655&lt;&gt;Sheet1!O1655,Sheet1!O1655&lt;&gt;0),Sheet1!N1655&amp;"~"&amp;Sheet1!O1655,""))</f>
        <v>210~314</v>
      </c>
      <c r="R1652" s="21" t="str">
        <f>IFERROR(VLOOKUP(Sheet1!Q1655,配置检查表!$Y:$Z,2,FALSE),"")</f>
        <v/>
      </c>
      <c r="S1652" s="39" t="str">
        <f>IF(AND(Sheet1!S1859=Sheet1!T1859,Sheet1!T1859&lt;&gt;0),Sheet1!S1859,IF(AND(Sheet1!S1859&lt;&gt;Sheet1!T1859,Sheet1!T1859&lt;&gt;0),Sheet1!S1859&amp;"~"&amp;Sheet1!T1859,""))</f>
        <v/>
      </c>
      <c r="T1652" s="21" t="str">
        <f>IFERROR(VLOOKUP(Sheet1!V1655,配置检查表!$Y:$Z,2,FALSE),"")</f>
        <v/>
      </c>
      <c r="U1652" s="39" t="str">
        <f>IF(AND(Sheet1!X1859=Sheet1!Y1859,Sheet1!Y1859&lt;&gt;0),Sheet1!X1859,IF(AND(Sheet1!X1859&lt;&gt;Sheet1!Y1859,Sheet1!Y1859&lt;&gt;0),Sheet1!X1859&amp;"~"&amp;Sheet1!Y1859,""))</f>
        <v/>
      </c>
      <c r="V1652" s="21" t="str">
        <f>IFERROR(VLOOKUP(Sheet1!XAA,配置检查表!$Y:$Z,2,FALSE),"")</f>
        <v/>
      </c>
      <c r="W1652" s="21" t="str">
        <f>IF(AND(Sheet1!AC1859=Sheet1!AD1859,Sheet1!AD1859&lt;&gt;0),Sheet1!AC1859,IF(AND(Sheet1!AC1859&lt;&gt;Sheet1!AD1859,Sheet1!AD1859&lt;&gt;0),Sheet1!AC1859&amp;"~"&amp;Sheet1!AD1859,""))</f>
        <v/>
      </c>
    </row>
    <row r="1653" spans="1:23">
      <c r="A1653" s="3">
        <v>40235</v>
      </c>
      <c r="B1653" s="3" t="s">
        <v>2521</v>
      </c>
      <c r="C1653" s="3" t="s">
        <v>2522</v>
      </c>
      <c r="D1653" s="21" t="str">
        <f>IF(OR(Sheet1!I1656&lt;&gt;Sheet1!AF1656,Sheet1!AG1656&lt;&gt;Sheet1!J1656),"有影响","-")</f>
        <v>-</v>
      </c>
      <c r="E1653" s="21" t="str">
        <f>IF(OR(Sheet1!N1656&lt;&gt;Sheet1!AH1656,Sheet1!AI1656&lt;&gt;Sheet1!O1656),"有影响","-")</f>
        <v>-</v>
      </c>
      <c r="F1653" s="21" t="str">
        <f>IF(OR(Sheet1!S1656&lt;&gt;Sheet1!AJ1656,Sheet1!AK1656&lt;&gt;Sheet1!T1656),"有影响","-")</f>
        <v>-</v>
      </c>
      <c r="G1653" s="21" t="str">
        <f>IF(OR(Sheet1!X1656&lt;&gt;Sheet1!AL1656,Sheet1!AM1656&lt;&gt;Sheet1!Y1656),"有影响","-")</f>
        <v>-</v>
      </c>
      <c r="H1653" s="21" t="str">
        <f>IF(OR(Sheet1!AC1656&lt;&gt;Sheet1!AN1656,Sheet1!AO1656&lt;&gt;Sheet1!AD1656),"有影响","-")</f>
        <v>-</v>
      </c>
      <c r="I1653" s="21" t="str">
        <f>IF(Sheet1!G1656=0,"出错","-")</f>
        <v>-</v>
      </c>
      <c r="J1653" s="21" t="str">
        <f>IF(AND(Sheet1!G1656=0,Sheet1!L1656&lt;&gt;0),"出错","-")</f>
        <v>-</v>
      </c>
      <c r="K1653" s="21" t="str">
        <f>IF(AND(Sheet1!G1656=0,Sheet1!L1656=0,Sheet1!Q1656&lt;&gt;0),"出错","-")</f>
        <v>-</v>
      </c>
      <c r="L1653" s="21" t="str">
        <f>IF(AND(Sheet1!G1656=0,Sheet1!L1656=0,Sheet1!Q1656=0,Sheet1!V1656&lt;&gt;0),"出错","-")</f>
        <v>-</v>
      </c>
      <c r="M1653" s="21" t="str">
        <f>IF(AND(Sheet1!G1656=0,Sheet1!L1656=0,Sheet1!Q1656=0,Sheet1!V1656=0,Sheet1!AA1656&lt;&gt;0),"出错","-")</f>
        <v>-</v>
      </c>
      <c r="N1653" s="21" t="str">
        <f>IFERROR(VLOOKUP(Sheet1!G1656,配置检查表!$Y:$Z,2,FALSE),"")</f>
        <v>精灵魂珠</v>
      </c>
      <c r="O1653" s="21" t="str">
        <f>IF(AND(Sheet1!I1656=Sheet1!J1656,Sheet1!J1656&lt;&gt;0),Sheet1!I1656,IF(AND(Sheet1!I1656&lt;&gt;Sheet1!J1656,Sheet1!J1656&lt;&gt;0),Sheet1!I1656&amp;"~"&amp;Sheet1!J1656,""))</f>
        <v>113~169</v>
      </c>
      <c r="P1653" s="21" t="str">
        <f>IFERROR(VLOOKUP(Sheet1!L1656,配置检查表!$Y:$Z,2,FALSE),"")</f>
        <v>星屑（值）</v>
      </c>
      <c r="Q1653" s="21" t="str">
        <f>IF(AND(Sheet1!N1656=Sheet1!O1656,Sheet1!O1656&lt;&gt;0),Sheet1!N1656,IF(AND(Sheet1!N1656&lt;&gt;Sheet1!O1656,Sheet1!O1656&lt;&gt;0),Sheet1!N1656&amp;"~"&amp;Sheet1!O1656,""))</f>
        <v>226~338</v>
      </c>
      <c r="R1653" s="21" t="str">
        <f>IFERROR(VLOOKUP(Sheet1!Q1656,配置检查表!$Y:$Z,2,FALSE),"")</f>
        <v/>
      </c>
      <c r="S1653" s="39" t="str">
        <f>IF(AND(Sheet1!S1860=Sheet1!T1860,Sheet1!T1860&lt;&gt;0),Sheet1!S1860,IF(AND(Sheet1!S1860&lt;&gt;Sheet1!T1860,Sheet1!T1860&lt;&gt;0),Sheet1!S1860&amp;"~"&amp;Sheet1!T1860,""))</f>
        <v/>
      </c>
      <c r="T1653" s="21" t="str">
        <f>IFERROR(VLOOKUP(Sheet1!V1656,配置检查表!$Y:$Z,2,FALSE),"")</f>
        <v/>
      </c>
      <c r="U1653" s="39" t="str">
        <f>IF(AND(Sheet1!X1860=Sheet1!Y1860,Sheet1!Y1860&lt;&gt;0),Sheet1!X1860,IF(AND(Sheet1!X1860&lt;&gt;Sheet1!Y1860,Sheet1!Y1860&lt;&gt;0),Sheet1!X1860&amp;"~"&amp;Sheet1!Y1860,""))</f>
        <v/>
      </c>
      <c r="V1653" s="21" t="str">
        <f>IFERROR(VLOOKUP(Sheet1!XAA,配置检查表!$Y:$Z,2,FALSE),"")</f>
        <v/>
      </c>
      <c r="W1653" s="21" t="str">
        <f>IF(AND(Sheet1!AC1860=Sheet1!AD1860,Sheet1!AD1860&lt;&gt;0),Sheet1!AC1860,IF(AND(Sheet1!AC1860&lt;&gt;Sheet1!AD1860,Sheet1!AD1860&lt;&gt;0),Sheet1!AC1860&amp;"~"&amp;Sheet1!AD1860,""))</f>
        <v/>
      </c>
    </row>
    <row r="1654" spans="1:23">
      <c r="A1654" s="3">
        <v>40236</v>
      </c>
      <c r="B1654" s="3" t="s">
        <v>2521</v>
      </c>
      <c r="C1654" s="3" t="s">
        <v>2522</v>
      </c>
      <c r="D1654" s="21" t="str">
        <f>IF(OR(Sheet1!I1657&lt;&gt;Sheet1!AF1657,Sheet1!AG1657&lt;&gt;Sheet1!J1657),"有影响","-")</f>
        <v>-</v>
      </c>
      <c r="E1654" s="21" t="str">
        <f>IF(OR(Sheet1!N1657&lt;&gt;Sheet1!AH1657,Sheet1!AI1657&lt;&gt;Sheet1!O1657),"有影响","-")</f>
        <v>-</v>
      </c>
      <c r="F1654" s="21" t="str">
        <f>IF(OR(Sheet1!S1657&lt;&gt;Sheet1!AJ1657,Sheet1!AK1657&lt;&gt;Sheet1!T1657),"有影响","-")</f>
        <v>-</v>
      </c>
      <c r="G1654" s="21" t="str">
        <f>IF(OR(Sheet1!X1657&lt;&gt;Sheet1!AL1657,Sheet1!AM1657&lt;&gt;Sheet1!Y1657),"有影响","-")</f>
        <v>-</v>
      </c>
      <c r="H1654" s="21" t="str">
        <f>IF(OR(Sheet1!AC1657&lt;&gt;Sheet1!AN1657,Sheet1!AO1657&lt;&gt;Sheet1!AD1657),"有影响","-")</f>
        <v>-</v>
      </c>
      <c r="I1654" s="21" t="str">
        <f>IF(Sheet1!G1657=0,"出错","-")</f>
        <v>-</v>
      </c>
      <c r="J1654" s="21" t="str">
        <f>IF(AND(Sheet1!G1657=0,Sheet1!L1657&lt;&gt;0),"出错","-")</f>
        <v>-</v>
      </c>
      <c r="K1654" s="21" t="str">
        <f>IF(AND(Sheet1!G1657=0,Sheet1!L1657=0,Sheet1!Q1657&lt;&gt;0),"出错","-")</f>
        <v>-</v>
      </c>
      <c r="L1654" s="21" t="str">
        <f>IF(AND(Sheet1!G1657=0,Sheet1!L1657=0,Sheet1!Q1657=0,Sheet1!V1657&lt;&gt;0),"出错","-")</f>
        <v>-</v>
      </c>
      <c r="M1654" s="21" t="str">
        <f>IF(AND(Sheet1!G1657=0,Sheet1!L1657=0,Sheet1!Q1657=0,Sheet1!V1657=0,Sheet1!AA1657&lt;&gt;0),"出错","-")</f>
        <v>-</v>
      </c>
      <c r="N1654" s="21" t="str">
        <f>IFERROR(VLOOKUP(Sheet1!G1657,配置检查表!$Y:$Z,2,FALSE),"")</f>
        <v>精灵魂珠</v>
      </c>
      <c r="O1654" s="21" t="str">
        <f>IF(AND(Sheet1!I1657=Sheet1!J1657,Sheet1!J1657&lt;&gt;0),Sheet1!I1657,IF(AND(Sheet1!I1657&lt;&gt;Sheet1!J1657,Sheet1!J1657&lt;&gt;0),Sheet1!I1657&amp;"~"&amp;Sheet1!J1657,""))</f>
        <v>121~181</v>
      </c>
      <c r="P1654" s="21" t="str">
        <f>IFERROR(VLOOKUP(Sheet1!L1657,配置检查表!$Y:$Z,2,FALSE),"")</f>
        <v>星屑（值）</v>
      </c>
      <c r="Q1654" s="21" t="str">
        <f>IF(AND(Sheet1!N1657=Sheet1!O1657,Sheet1!O1657&lt;&gt;0),Sheet1!N1657,IF(AND(Sheet1!N1657&lt;&gt;Sheet1!O1657,Sheet1!O1657&lt;&gt;0),Sheet1!N1657&amp;"~"&amp;Sheet1!O1657,""))</f>
        <v>242~362</v>
      </c>
      <c r="R1654" s="21" t="str">
        <f>IFERROR(VLOOKUP(Sheet1!Q1657,配置检查表!$Y:$Z,2,FALSE),"")</f>
        <v/>
      </c>
      <c r="S1654" s="39" t="str">
        <f>IF(AND(Sheet1!S1861=Sheet1!T1861,Sheet1!T1861&lt;&gt;0),Sheet1!S1861,IF(AND(Sheet1!S1861&lt;&gt;Sheet1!T1861,Sheet1!T1861&lt;&gt;0),Sheet1!S1861&amp;"~"&amp;Sheet1!T1861,""))</f>
        <v/>
      </c>
      <c r="T1654" s="21" t="str">
        <f>IFERROR(VLOOKUP(Sheet1!V1657,配置检查表!$Y:$Z,2,FALSE),"")</f>
        <v/>
      </c>
      <c r="U1654" s="39" t="str">
        <f>IF(AND(Sheet1!X1861=Sheet1!Y1861,Sheet1!Y1861&lt;&gt;0),Sheet1!X1861,IF(AND(Sheet1!X1861&lt;&gt;Sheet1!Y1861,Sheet1!Y1861&lt;&gt;0),Sheet1!X1861&amp;"~"&amp;Sheet1!Y1861,""))</f>
        <v/>
      </c>
      <c r="V1654" s="21" t="str">
        <f>IFERROR(VLOOKUP(Sheet1!XAA,配置检查表!$Y:$Z,2,FALSE),"")</f>
        <v/>
      </c>
      <c r="W1654" s="21" t="str">
        <f>IF(AND(Sheet1!AC1861=Sheet1!AD1861,Sheet1!AD1861&lt;&gt;0),Sheet1!AC1861,IF(AND(Sheet1!AC1861&lt;&gt;Sheet1!AD1861,Sheet1!AD1861&lt;&gt;0),Sheet1!AC1861&amp;"~"&amp;Sheet1!AD1861,""))</f>
        <v/>
      </c>
    </row>
    <row r="1655" spans="1:23">
      <c r="A1655" s="3">
        <v>40237</v>
      </c>
      <c r="B1655" s="3" t="s">
        <v>2521</v>
      </c>
      <c r="C1655" s="3" t="s">
        <v>2522</v>
      </c>
      <c r="D1655" s="21" t="str">
        <f>IF(OR(Sheet1!I1658&lt;&gt;Sheet1!AF1658,Sheet1!AG1658&lt;&gt;Sheet1!J1658),"有影响","-")</f>
        <v>-</v>
      </c>
      <c r="E1655" s="21" t="str">
        <f>IF(OR(Sheet1!N1658&lt;&gt;Sheet1!AH1658,Sheet1!AI1658&lt;&gt;Sheet1!O1658),"有影响","-")</f>
        <v>-</v>
      </c>
      <c r="F1655" s="21" t="str">
        <f>IF(OR(Sheet1!S1658&lt;&gt;Sheet1!AJ1658,Sheet1!AK1658&lt;&gt;Sheet1!T1658),"有影响","-")</f>
        <v>-</v>
      </c>
      <c r="G1655" s="21" t="str">
        <f>IF(OR(Sheet1!X1658&lt;&gt;Sheet1!AL1658,Sheet1!AM1658&lt;&gt;Sheet1!Y1658),"有影响","-")</f>
        <v>-</v>
      </c>
      <c r="H1655" s="21" t="str">
        <f>IF(OR(Sheet1!AC1658&lt;&gt;Sheet1!AN1658,Sheet1!AO1658&lt;&gt;Sheet1!AD1658),"有影响","-")</f>
        <v>-</v>
      </c>
      <c r="I1655" s="21" t="str">
        <f>IF(Sheet1!G1658=0,"出错","-")</f>
        <v>-</v>
      </c>
      <c r="J1655" s="21" t="str">
        <f>IF(AND(Sheet1!G1658=0,Sheet1!L1658&lt;&gt;0),"出错","-")</f>
        <v>-</v>
      </c>
      <c r="K1655" s="21" t="str">
        <f>IF(AND(Sheet1!G1658=0,Sheet1!L1658=0,Sheet1!Q1658&lt;&gt;0),"出错","-")</f>
        <v>-</v>
      </c>
      <c r="L1655" s="21" t="str">
        <f>IF(AND(Sheet1!G1658=0,Sheet1!L1658=0,Sheet1!Q1658=0,Sheet1!V1658&lt;&gt;0),"出错","-")</f>
        <v>-</v>
      </c>
      <c r="M1655" s="21" t="str">
        <f>IF(AND(Sheet1!G1658=0,Sheet1!L1658=0,Sheet1!Q1658=0,Sheet1!V1658=0,Sheet1!AA1658&lt;&gt;0),"出错","-")</f>
        <v>-</v>
      </c>
      <c r="N1655" s="21" t="str">
        <f>IFERROR(VLOOKUP(Sheet1!G1658,配置检查表!$Y:$Z,2,FALSE),"")</f>
        <v>精灵魂珠</v>
      </c>
      <c r="O1655" s="21" t="str">
        <f>IF(AND(Sheet1!I1658=Sheet1!J1658,Sheet1!J1658&lt;&gt;0),Sheet1!I1658,IF(AND(Sheet1!I1658&lt;&gt;Sheet1!J1658,Sheet1!J1658&lt;&gt;0),Sheet1!I1658&amp;"~"&amp;Sheet1!J1658,""))</f>
        <v>97~145</v>
      </c>
      <c r="P1655" s="21" t="str">
        <f>IFERROR(VLOOKUP(Sheet1!L1658,配置检查表!$Y:$Z,2,FALSE),"")</f>
        <v>星屑（值）</v>
      </c>
      <c r="Q1655" s="21" t="str">
        <f>IF(AND(Sheet1!N1658=Sheet1!O1658,Sheet1!O1658&lt;&gt;0),Sheet1!N1658,IF(AND(Sheet1!N1658&lt;&gt;Sheet1!O1658,Sheet1!O1658&lt;&gt;0),Sheet1!N1658&amp;"~"&amp;Sheet1!O1658,""))</f>
        <v>194~290</v>
      </c>
      <c r="R1655" s="21" t="str">
        <f>IFERROR(VLOOKUP(Sheet1!Q1658,配置检查表!$Y:$Z,2,FALSE),"")</f>
        <v/>
      </c>
      <c r="S1655" s="39" t="str">
        <f>IF(AND(Sheet1!S1862=Sheet1!T1862,Sheet1!T1862&lt;&gt;0),Sheet1!S1862,IF(AND(Sheet1!S1862&lt;&gt;Sheet1!T1862,Sheet1!T1862&lt;&gt;0),Sheet1!S1862&amp;"~"&amp;Sheet1!T1862,""))</f>
        <v/>
      </c>
      <c r="T1655" s="21" t="str">
        <f>IFERROR(VLOOKUP(Sheet1!V1658,配置检查表!$Y:$Z,2,FALSE),"")</f>
        <v/>
      </c>
      <c r="U1655" s="39" t="str">
        <f>IF(AND(Sheet1!X1862=Sheet1!Y1862,Sheet1!Y1862&lt;&gt;0),Sheet1!X1862,IF(AND(Sheet1!X1862&lt;&gt;Sheet1!Y1862,Sheet1!Y1862&lt;&gt;0),Sheet1!X1862&amp;"~"&amp;Sheet1!Y1862,""))</f>
        <v/>
      </c>
      <c r="V1655" s="21" t="str">
        <f>IFERROR(VLOOKUP(Sheet1!XAA,配置检查表!$Y:$Z,2,FALSE),"")</f>
        <v/>
      </c>
      <c r="W1655" s="21" t="str">
        <f>IF(AND(Sheet1!AC1862=Sheet1!AD1862,Sheet1!AD1862&lt;&gt;0),Sheet1!AC1862,IF(AND(Sheet1!AC1862&lt;&gt;Sheet1!AD1862,Sheet1!AD1862&lt;&gt;0),Sheet1!AC1862&amp;"~"&amp;Sheet1!AD1862,""))</f>
        <v/>
      </c>
    </row>
    <row r="1656" spans="1:23">
      <c r="A1656" s="3">
        <v>40238</v>
      </c>
      <c r="B1656" s="3" t="s">
        <v>2521</v>
      </c>
      <c r="C1656" s="3" t="s">
        <v>2522</v>
      </c>
      <c r="D1656" s="21" t="str">
        <f>IF(OR(Sheet1!I1659&lt;&gt;Sheet1!AF1659,Sheet1!AG1659&lt;&gt;Sheet1!J1659),"有影响","-")</f>
        <v>-</v>
      </c>
      <c r="E1656" s="21" t="str">
        <f>IF(OR(Sheet1!N1659&lt;&gt;Sheet1!AH1659,Sheet1!AI1659&lt;&gt;Sheet1!O1659),"有影响","-")</f>
        <v>-</v>
      </c>
      <c r="F1656" s="21" t="str">
        <f>IF(OR(Sheet1!S1659&lt;&gt;Sheet1!AJ1659,Sheet1!AK1659&lt;&gt;Sheet1!T1659),"有影响","-")</f>
        <v>-</v>
      </c>
      <c r="G1656" s="21" t="str">
        <f>IF(OR(Sheet1!X1659&lt;&gt;Sheet1!AL1659,Sheet1!AM1659&lt;&gt;Sheet1!Y1659),"有影响","-")</f>
        <v>-</v>
      </c>
      <c r="H1656" s="21" t="str">
        <f>IF(OR(Sheet1!AC1659&lt;&gt;Sheet1!AN1659,Sheet1!AO1659&lt;&gt;Sheet1!AD1659),"有影响","-")</f>
        <v>-</v>
      </c>
      <c r="I1656" s="21" t="str">
        <f>IF(Sheet1!G1659=0,"出错","-")</f>
        <v>-</v>
      </c>
      <c r="J1656" s="21" t="str">
        <f>IF(AND(Sheet1!G1659=0,Sheet1!L1659&lt;&gt;0),"出错","-")</f>
        <v>-</v>
      </c>
      <c r="K1656" s="21" t="str">
        <f>IF(AND(Sheet1!G1659=0,Sheet1!L1659=0,Sheet1!Q1659&lt;&gt;0),"出错","-")</f>
        <v>-</v>
      </c>
      <c r="L1656" s="21" t="str">
        <f>IF(AND(Sheet1!G1659=0,Sheet1!L1659=0,Sheet1!Q1659=0,Sheet1!V1659&lt;&gt;0),"出错","-")</f>
        <v>-</v>
      </c>
      <c r="M1656" s="21" t="str">
        <f>IF(AND(Sheet1!G1659=0,Sheet1!L1659=0,Sheet1!Q1659=0,Sheet1!V1659=0,Sheet1!AA1659&lt;&gt;0),"出错","-")</f>
        <v>-</v>
      </c>
      <c r="N1656" s="21" t="str">
        <f>IFERROR(VLOOKUP(Sheet1!G1659,配置检查表!$Y:$Z,2,FALSE),"")</f>
        <v>精灵魂珠</v>
      </c>
      <c r="O1656" s="21" t="str">
        <f>IF(AND(Sheet1!I1659=Sheet1!J1659,Sheet1!J1659&lt;&gt;0),Sheet1!I1659,IF(AND(Sheet1!I1659&lt;&gt;Sheet1!J1659,Sheet1!J1659&lt;&gt;0),Sheet1!I1659&amp;"~"&amp;Sheet1!J1659,""))</f>
        <v>105~157</v>
      </c>
      <c r="P1656" s="21" t="str">
        <f>IFERROR(VLOOKUP(Sheet1!L1659,配置检查表!$Y:$Z,2,FALSE),"")</f>
        <v>星屑（值）</v>
      </c>
      <c r="Q1656" s="21" t="str">
        <f>IF(AND(Sheet1!N1659=Sheet1!O1659,Sheet1!O1659&lt;&gt;0),Sheet1!N1659,IF(AND(Sheet1!N1659&lt;&gt;Sheet1!O1659,Sheet1!O1659&lt;&gt;0),Sheet1!N1659&amp;"~"&amp;Sheet1!O1659,""))</f>
        <v>210~314</v>
      </c>
      <c r="R1656" s="21" t="str">
        <f>IFERROR(VLOOKUP(Sheet1!Q1659,配置检查表!$Y:$Z,2,FALSE),"")</f>
        <v/>
      </c>
      <c r="S1656" s="39" t="str">
        <f>IF(AND(Sheet1!S1863=Sheet1!T1863,Sheet1!T1863&lt;&gt;0),Sheet1!S1863,IF(AND(Sheet1!S1863&lt;&gt;Sheet1!T1863,Sheet1!T1863&lt;&gt;0),Sheet1!S1863&amp;"~"&amp;Sheet1!T1863,""))</f>
        <v/>
      </c>
      <c r="T1656" s="21" t="str">
        <f>IFERROR(VLOOKUP(Sheet1!V1659,配置检查表!$Y:$Z,2,FALSE),"")</f>
        <v/>
      </c>
      <c r="U1656" s="39" t="str">
        <f>IF(AND(Sheet1!X1863=Sheet1!Y1863,Sheet1!Y1863&lt;&gt;0),Sheet1!X1863,IF(AND(Sheet1!X1863&lt;&gt;Sheet1!Y1863,Sheet1!Y1863&lt;&gt;0),Sheet1!X1863&amp;"~"&amp;Sheet1!Y1863,""))</f>
        <v/>
      </c>
      <c r="V1656" s="21" t="str">
        <f>IFERROR(VLOOKUP(Sheet1!XAA,配置检查表!$Y:$Z,2,FALSE),"")</f>
        <v/>
      </c>
      <c r="W1656" s="21" t="str">
        <f>IF(AND(Sheet1!AC1863=Sheet1!AD1863,Sheet1!AD1863&lt;&gt;0),Sheet1!AC1863,IF(AND(Sheet1!AC1863&lt;&gt;Sheet1!AD1863,Sheet1!AD1863&lt;&gt;0),Sheet1!AC1863&amp;"~"&amp;Sheet1!AD1863,""))</f>
        <v/>
      </c>
    </row>
    <row r="1657" spans="1:23">
      <c r="A1657" s="3">
        <v>40239</v>
      </c>
      <c r="B1657" s="3" t="s">
        <v>2521</v>
      </c>
      <c r="C1657" s="3" t="s">
        <v>2522</v>
      </c>
      <c r="D1657" s="21" t="str">
        <f>IF(OR(Sheet1!I1660&lt;&gt;Sheet1!AF1660,Sheet1!AG1660&lt;&gt;Sheet1!J1660),"有影响","-")</f>
        <v>-</v>
      </c>
      <c r="E1657" s="21" t="str">
        <f>IF(OR(Sheet1!N1660&lt;&gt;Sheet1!AH1660,Sheet1!AI1660&lt;&gt;Sheet1!O1660),"有影响","-")</f>
        <v>-</v>
      </c>
      <c r="F1657" s="21" t="str">
        <f>IF(OR(Sheet1!S1660&lt;&gt;Sheet1!AJ1660,Sheet1!AK1660&lt;&gt;Sheet1!T1660),"有影响","-")</f>
        <v>-</v>
      </c>
      <c r="G1657" s="21" t="str">
        <f>IF(OR(Sheet1!X1660&lt;&gt;Sheet1!AL1660,Sheet1!AM1660&lt;&gt;Sheet1!Y1660),"有影响","-")</f>
        <v>-</v>
      </c>
      <c r="H1657" s="21" t="str">
        <f>IF(OR(Sheet1!AC1660&lt;&gt;Sheet1!AN1660,Sheet1!AO1660&lt;&gt;Sheet1!AD1660),"有影响","-")</f>
        <v>-</v>
      </c>
      <c r="I1657" s="21" t="str">
        <f>IF(Sheet1!G1660=0,"出错","-")</f>
        <v>-</v>
      </c>
      <c r="J1657" s="21" t="str">
        <f>IF(AND(Sheet1!G1660=0,Sheet1!L1660&lt;&gt;0),"出错","-")</f>
        <v>-</v>
      </c>
      <c r="K1657" s="21" t="str">
        <f>IF(AND(Sheet1!G1660=0,Sheet1!L1660=0,Sheet1!Q1660&lt;&gt;0),"出错","-")</f>
        <v>-</v>
      </c>
      <c r="L1657" s="21" t="str">
        <f>IF(AND(Sheet1!G1660=0,Sheet1!L1660=0,Sheet1!Q1660=0,Sheet1!V1660&lt;&gt;0),"出错","-")</f>
        <v>-</v>
      </c>
      <c r="M1657" s="21" t="str">
        <f>IF(AND(Sheet1!G1660=0,Sheet1!L1660=0,Sheet1!Q1660=0,Sheet1!V1660=0,Sheet1!AA1660&lt;&gt;0),"出错","-")</f>
        <v>-</v>
      </c>
      <c r="N1657" s="21" t="str">
        <f>IFERROR(VLOOKUP(Sheet1!G1660,配置检查表!$Y:$Z,2,FALSE),"")</f>
        <v>精灵魂珠</v>
      </c>
      <c r="O1657" s="21" t="str">
        <f>IF(AND(Sheet1!I1660=Sheet1!J1660,Sheet1!J1660&lt;&gt;0),Sheet1!I1660,IF(AND(Sheet1!I1660&lt;&gt;Sheet1!J1660,Sheet1!J1660&lt;&gt;0),Sheet1!I1660&amp;"~"&amp;Sheet1!J1660,""))</f>
        <v>113~169</v>
      </c>
      <c r="P1657" s="21" t="str">
        <f>IFERROR(VLOOKUP(Sheet1!L1660,配置检查表!$Y:$Z,2,FALSE),"")</f>
        <v>星屑（值）</v>
      </c>
      <c r="Q1657" s="21" t="str">
        <f>IF(AND(Sheet1!N1660=Sheet1!O1660,Sheet1!O1660&lt;&gt;0),Sheet1!N1660,IF(AND(Sheet1!N1660&lt;&gt;Sheet1!O1660,Sheet1!O1660&lt;&gt;0),Sheet1!N1660&amp;"~"&amp;Sheet1!O1660,""))</f>
        <v>226~338</v>
      </c>
      <c r="R1657" s="21" t="str">
        <f>IFERROR(VLOOKUP(Sheet1!Q1660,配置检查表!$Y:$Z,2,FALSE),"")</f>
        <v/>
      </c>
      <c r="S1657" s="39" t="str">
        <f>IF(AND(Sheet1!S1864=Sheet1!T1864,Sheet1!T1864&lt;&gt;0),Sheet1!S1864,IF(AND(Sheet1!S1864&lt;&gt;Sheet1!T1864,Sheet1!T1864&lt;&gt;0),Sheet1!S1864&amp;"~"&amp;Sheet1!T1864,""))</f>
        <v/>
      </c>
      <c r="T1657" s="21" t="str">
        <f>IFERROR(VLOOKUP(Sheet1!V1660,配置检查表!$Y:$Z,2,FALSE),"")</f>
        <v/>
      </c>
      <c r="U1657" s="39" t="str">
        <f>IF(AND(Sheet1!X1864=Sheet1!Y1864,Sheet1!Y1864&lt;&gt;0),Sheet1!X1864,IF(AND(Sheet1!X1864&lt;&gt;Sheet1!Y1864,Sheet1!Y1864&lt;&gt;0),Sheet1!X1864&amp;"~"&amp;Sheet1!Y1864,""))</f>
        <v/>
      </c>
      <c r="V1657" s="21" t="str">
        <f>IFERROR(VLOOKUP(Sheet1!XAA,配置检查表!$Y:$Z,2,FALSE),"")</f>
        <v/>
      </c>
      <c r="W1657" s="21" t="str">
        <f>IF(AND(Sheet1!AC1864=Sheet1!AD1864,Sheet1!AD1864&lt;&gt;0),Sheet1!AC1864,IF(AND(Sheet1!AC1864&lt;&gt;Sheet1!AD1864,Sheet1!AD1864&lt;&gt;0),Sheet1!AC1864&amp;"~"&amp;Sheet1!AD1864,""))</f>
        <v/>
      </c>
    </row>
    <row r="1658" spans="1:23">
      <c r="A1658" s="3">
        <v>40240</v>
      </c>
      <c r="B1658" s="3" t="s">
        <v>2521</v>
      </c>
      <c r="C1658" s="3" t="s">
        <v>2522</v>
      </c>
      <c r="D1658" s="21" t="str">
        <f>IF(OR(Sheet1!I1661&lt;&gt;Sheet1!AF1661,Sheet1!AG1661&lt;&gt;Sheet1!J1661),"有影响","-")</f>
        <v>-</v>
      </c>
      <c r="E1658" s="21" t="str">
        <f>IF(OR(Sheet1!N1661&lt;&gt;Sheet1!AH1661,Sheet1!AI1661&lt;&gt;Sheet1!O1661),"有影响","-")</f>
        <v>-</v>
      </c>
      <c r="F1658" s="21" t="str">
        <f>IF(OR(Sheet1!S1661&lt;&gt;Sheet1!AJ1661,Sheet1!AK1661&lt;&gt;Sheet1!T1661),"有影响","-")</f>
        <v>-</v>
      </c>
      <c r="G1658" s="21" t="str">
        <f>IF(OR(Sheet1!X1661&lt;&gt;Sheet1!AL1661,Sheet1!AM1661&lt;&gt;Sheet1!Y1661),"有影响","-")</f>
        <v>-</v>
      </c>
      <c r="H1658" s="21" t="str">
        <f>IF(OR(Sheet1!AC1661&lt;&gt;Sheet1!AN1661,Sheet1!AO1661&lt;&gt;Sheet1!AD1661),"有影响","-")</f>
        <v>-</v>
      </c>
      <c r="I1658" s="21" t="str">
        <f>IF(Sheet1!G1661=0,"出错","-")</f>
        <v>-</v>
      </c>
      <c r="J1658" s="21" t="str">
        <f>IF(AND(Sheet1!G1661=0,Sheet1!L1661&lt;&gt;0),"出错","-")</f>
        <v>-</v>
      </c>
      <c r="K1658" s="21" t="str">
        <f>IF(AND(Sheet1!G1661=0,Sheet1!L1661=0,Sheet1!Q1661&lt;&gt;0),"出错","-")</f>
        <v>-</v>
      </c>
      <c r="L1658" s="21" t="str">
        <f>IF(AND(Sheet1!G1661=0,Sheet1!L1661=0,Sheet1!Q1661=0,Sheet1!V1661&lt;&gt;0),"出错","-")</f>
        <v>-</v>
      </c>
      <c r="M1658" s="21" t="str">
        <f>IF(AND(Sheet1!G1661=0,Sheet1!L1661=0,Sheet1!Q1661=0,Sheet1!V1661=0,Sheet1!AA1661&lt;&gt;0),"出错","-")</f>
        <v>-</v>
      </c>
      <c r="N1658" s="21" t="str">
        <f>IFERROR(VLOOKUP(Sheet1!G1661,配置检查表!$Y:$Z,2,FALSE),"")</f>
        <v>精灵魂珠</v>
      </c>
      <c r="O1658" s="21" t="str">
        <f>IF(AND(Sheet1!I1661=Sheet1!J1661,Sheet1!J1661&lt;&gt;0),Sheet1!I1661,IF(AND(Sheet1!I1661&lt;&gt;Sheet1!J1661,Sheet1!J1661&lt;&gt;0),Sheet1!I1661&amp;"~"&amp;Sheet1!J1661,""))</f>
        <v>121~181</v>
      </c>
      <c r="P1658" s="21" t="str">
        <f>IFERROR(VLOOKUP(Sheet1!L1661,配置检查表!$Y:$Z,2,FALSE),"")</f>
        <v>星屑（值）</v>
      </c>
      <c r="Q1658" s="21" t="str">
        <f>IF(AND(Sheet1!N1661=Sheet1!O1661,Sheet1!O1661&lt;&gt;0),Sheet1!N1661,IF(AND(Sheet1!N1661&lt;&gt;Sheet1!O1661,Sheet1!O1661&lt;&gt;0),Sheet1!N1661&amp;"~"&amp;Sheet1!O1661,""))</f>
        <v>242~362</v>
      </c>
      <c r="R1658" s="21" t="str">
        <f>IFERROR(VLOOKUP(Sheet1!Q1661,配置检查表!$Y:$Z,2,FALSE),"")</f>
        <v/>
      </c>
      <c r="S1658" s="39" t="str">
        <f>IF(AND(Sheet1!S1865=Sheet1!T1865,Sheet1!T1865&lt;&gt;0),Sheet1!S1865,IF(AND(Sheet1!S1865&lt;&gt;Sheet1!T1865,Sheet1!T1865&lt;&gt;0),Sheet1!S1865&amp;"~"&amp;Sheet1!T1865,""))</f>
        <v/>
      </c>
      <c r="T1658" s="21" t="str">
        <f>IFERROR(VLOOKUP(Sheet1!V1661,配置检查表!$Y:$Z,2,FALSE),"")</f>
        <v/>
      </c>
      <c r="U1658" s="39" t="str">
        <f>IF(AND(Sheet1!X1865=Sheet1!Y1865,Sheet1!Y1865&lt;&gt;0),Sheet1!X1865,IF(AND(Sheet1!X1865&lt;&gt;Sheet1!Y1865,Sheet1!Y1865&lt;&gt;0),Sheet1!X1865&amp;"~"&amp;Sheet1!Y1865,""))</f>
        <v/>
      </c>
      <c r="V1658" s="21" t="str">
        <f>IFERROR(VLOOKUP(Sheet1!XAA,配置检查表!$Y:$Z,2,FALSE),"")</f>
        <v/>
      </c>
      <c r="W1658" s="21" t="str">
        <f>IF(AND(Sheet1!AC1865=Sheet1!AD1865,Sheet1!AD1865&lt;&gt;0),Sheet1!AC1865,IF(AND(Sheet1!AC1865&lt;&gt;Sheet1!AD1865,Sheet1!AD1865&lt;&gt;0),Sheet1!AC1865&amp;"~"&amp;Sheet1!AD1865,""))</f>
        <v/>
      </c>
    </row>
    <row r="1659" spans="1:23">
      <c r="A1659" s="17">
        <v>40241</v>
      </c>
      <c r="B1659" s="17" t="s">
        <v>2521</v>
      </c>
      <c r="C1659" s="17" t="s">
        <v>2522</v>
      </c>
      <c r="D1659" s="21" t="str">
        <f>IF(OR(Sheet1!I1662&lt;&gt;Sheet1!AF1662,Sheet1!AG1662&lt;&gt;Sheet1!J1662),"有影响","-")</f>
        <v>-</v>
      </c>
      <c r="E1659" s="21" t="str">
        <f>IF(OR(Sheet1!N1662&lt;&gt;Sheet1!AH1662,Sheet1!AI1662&lt;&gt;Sheet1!O1662),"有影响","-")</f>
        <v>-</v>
      </c>
      <c r="F1659" s="21" t="str">
        <f>IF(OR(Sheet1!S1662&lt;&gt;Sheet1!AJ1662,Sheet1!AK1662&lt;&gt;Sheet1!T1662),"有影响","-")</f>
        <v>-</v>
      </c>
      <c r="G1659" s="21" t="str">
        <f>IF(OR(Sheet1!X1662&lt;&gt;Sheet1!AL1662,Sheet1!AM1662&lt;&gt;Sheet1!Y1662),"有影响","-")</f>
        <v>-</v>
      </c>
      <c r="H1659" s="21" t="str">
        <f>IF(OR(Sheet1!AC1662&lt;&gt;Sheet1!AN1662,Sheet1!AO1662&lt;&gt;Sheet1!AD1662),"有影响","-")</f>
        <v>-</v>
      </c>
      <c r="I1659" s="21" t="str">
        <f>IF(Sheet1!G1662=0,"出错","-")</f>
        <v>-</v>
      </c>
      <c r="J1659" s="21" t="str">
        <f>IF(AND(Sheet1!G1662=0,Sheet1!L1662&lt;&gt;0),"出错","-")</f>
        <v>-</v>
      </c>
      <c r="K1659" s="21" t="str">
        <f>IF(AND(Sheet1!G1662=0,Sheet1!L1662=0,Sheet1!Q1662&lt;&gt;0),"出错","-")</f>
        <v>-</v>
      </c>
      <c r="L1659" s="21" t="str">
        <f>IF(AND(Sheet1!G1662=0,Sheet1!L1662=0,Sheet1!Q1662=0,Sheet1!V1662&lt;&gt;0),"出错","-")</f>
        <v>-</v>
      </c>
      <c r="M1659" s="21" t="str">
        <f>IF(AND(Sheet1!G1662=0,Sheet1!L1662=0,Sheet1!Q1662=0,Sheet1!V1662=0,Sheet1!AA1662&lt;&gt;0),"出错","-")</f>
        <v>-</v>
      </c>
      <c r="N1659" s="21" t="str">
        <f>IFERROR(VLOOKUP(Sheet1!G1662,配置检查表!$Y:$Z,2,FALSE),"")</f>
        <v>精灵魂珠</v>
      </c>
      <c r="O1659" s="21" t="str">
        <f>IF(AND(Sheet1!I1662=Sheet1!J1662,Sheet1!J1662&lt;&gt;0),Sheet1!I1662,IF(AND(Sheet1!I1662&lt;&gt;Sheet1!J1662,Sheet1!J1662&lt;&gt;0),Sheet1!I1662&amp;"~"&amp;Sheet1!J1662,""))</f>
        <v>102~153</v>
      </c>
      <c r="P1659" s="21" t="str">
        <f>IFERROR(VLOOKUP(Sheet1!L1662,配置检查表!$Y:$Z,2,FALSE),"")</f>
        <v>星屑（值）</v>
      </c>
      <c r="Q1659" s="21" t="str">
        <f>IF(AND(Sheet1!N1662=Sheet1!O1662,Sheet1!O1662&lt;&gt;0),Sheet1!N1662,IF(AND(Sheet1!N1662&lt;&gt;Sheet1!O1662,Sheet1!O1662&lt;&gt;0),Sheet1!N1662&amp;"~"&amp;Sheet1!O1662,""))</f>
        <v>204~306</v>
      </c>
      <c r="R1659" s="21" t="str">
        <f>IFERROR(VLOOKUP(Sheet1!Q1662,配置检查表!$Y:$Z,2,FALSE),"")</f>
        <v/>
      </c>
      <c r="S1659" s="39" t="str">
        <f>IF(AND(Sheet1!S1866=Sheet1!T1866,Sheet1!T1866&lt;&gt;0),Sheet1!S1866,IF(AND(Sheet1!S1866&lt;&gt;Sheet1!T1866,Sheet1!T1866&lt;&gt;0),Sheet1!S1866&amp;"~"&amp;Sheet1!T1866,""))</f>
        <v/>
      </c>
      <c r="T1659" s="21" t="str">
        <f>IFERROR(VLOOKUP(Sheet1!V1662,配置检查表!$Y:$Z,2,FALSE),"")</f>
        <v/>
      </c>
      <c r="U1659" s="39" t="str">
        <f>IF(AND(Sheet1!X1866=Sheet1!Y1866,Sheet1!Y1866&lt;&gt;0),Sheet1!X1866,IF(AND(Sheet1!X1866&lt;&gt;Sheet1!Y1866,Sheet1!Y1866&lt;&gt;0),Sheet1!X1866&amp;"~"&amp;Sheet1!Y1866,""))</f>
        <v/>
      </c>
      <c r="V1659" s="21" t="str">
        <f>IFERROR(VLOOKUP(Sheet1!XAA,配置检查表!$Y:$Z,2,FALSE),"")</f>
        <v/>
      </c>
      <c r="W1659" s="21" t="str">
        <f>IF(AND(Sheet1!AC1866=Sheet1!AD1866,Sheet1!AD1866&lt;&gt;0),Sheet1!AC1866,IF(AND(Sheet1!AC1866&lt;&gt;Sheet1!AD1866,Sheet1!AD1866&lt;&gt;0),Sheet1!AC1866&amp;"~"&amp;Sheet1!AD1866,""))</f>
        <v/>
      </c>
    </row>
    <row r="1660" spans="1:23">
      <c r="A1660" s="17">
        <v>40242</v>
      </c>
      <c r="B1660" s="17" t="s">
        <v>2521</v>
      </c>
      <c r="C1660" s="17" t="s">
        <v>2522</v>
      </c>
      <c r="D1660" s="21" t="str">
        <f>IF(OR(Sheet1!I1663&lt;&gt;Sheet1!AF1663,Sheet1!AG1663&lt;&gt;Sheet1!J1663),"有影响","-")</f>
        <v>-</v>
      </c>
      <c r="E1660" s="21" t="str">
        <f>IF(OR(Sheet1!N1663&lt;&gt;Sheet1!AH1663,Sheet1!AI1663&lt;&gt;Sheet1!O1663),"有影响","-")</f>
        <v>-</v>
      </c>
      <c r="F1660" s="21" t="str">
        <f>IF(OR(Sheet1!S1663&lt;&gt;Sheet1!AJ1663,Sheet1!AK1663&lt;&gt;Sheet1!T1663),"有影响","-")</f>
        <v>-</v>
      </c>
      <c r="G1660" s="21" t="str">
        <f>IF(OR(Sheet1!X1663&lt;&gt;Sheet1!AL1663,Sheet1!AM1663&lt;&gt;Sheet1!Y1663),"有影响","-")</f>
        <v>-</v>
      </c>
      <c r="H1660" s="21" t="str">
        <f>IF(OR(Sheet1!AC1663&lt;&gt;Sheet1!AN1663,Sheet1!AO1663&lt;&gt;Sheet1!AD1663),"有影响","-")</f>
        <v>-</v>
      </c>
      <c r="I1660" s="21" t="str">
        <f>IF(Sheet1!G1663=0,"出错","-")</f>
        <v>-</v>
      </c>
      <c r="J1660" s="21" t="str">
        <f>IF(AND(Sheet1!G1663=0,Sheet1!L1663&lt;&gt;0),"出错","-")</f>
        <v>-</v>
      </c>
      <c r="K1660" s="21" t="str">
        <f>IF(AND(Sheet1!G1663=0,Sheet1!L1663=0,Sheet1!Q1663&lt;&gt;0),"出错","-")</f>
        <v>-</v>
      </c>
      <c r="L1660" s="21" t="str">
        <f>IF(AND(Sheet1!G1663=0,Sheet1!L1663=0,Sheet1!Q1663=0,Sheet1!V1663&lt;&gt;0),"出错","-")</f>
        <v>-</v>
      </c>
      <c r="M1660" s="21" t="str">
        <f>IF(AND(Sheet1!G1663=0,Sheet1!L1663=0,Sheet1!Q1663=0,Sheet1!V1663=0,Sheet1!AA1663&lt;&gt;0),"出错","-")</f>
        <v>-</v>
      </c>
      <c r="N1660" s="21" t="str">
        <f>IFERROR(VLOOKUP(Sheet1!G1663,配置检查表!$Y:$Z,2,FALSE),"")</f>
        <v>精灵魂珠</v>
      </c>
      <c r="O1660" s="21" t="str">
        <f>IF(AND(Sheet1!I1663=Sheet1!J1663,Sheet1!J1663&lt;&gt;0),Sheet1!I1663,IF(AND(Sheet1!I1663&lt;&gt;Sheet1!J1663,Sheet1!J1663&lt;&gt;0),Sheet1!I1663&amp;"~"&amp;Sheet1!J1663,""))</f>
        <v>111~166</v>
      </c>
      <c r="P1660" s="21" t="str">
        <f>IFERROR(VLOOKUP(Sheet1!L1663,配置检查表!$Y:$Z,2,FALSE),"")</f>
        <v>星屑（值）</v>
      </c>
      <c r="Q1660" s="21" t="str">
        <f>IF(AND(Sheet1!N1663=Sheet1!O1663,Sheet1!O1663&lt;&gt;0),Sheet1!N1663,IF(AND(Sheet1!N1663&lt;&gt;Sheet1!O1663,Sheet1!O1663&lt;&gt;0),Sheet1!N1663&amp;"~"&amp;Sheet1!O1663,""))</f>
        <v>222~332</v>
      </c>
      <c r="R1660" s="21" t="str">
        <f>IFERROR(VLOOKUP(Sheet1!Q1663,配置检查表!$Y:$Z,2,FALSE),"")</f>
        <v/>
      </c>
      <c r="S1660" s="39" t="str">
        <f>IF(AND(Sheet1!S1867=Sheet1!T1867,Sheet1!T1867&lt;&gt;0),Sheet1!S1867,IF(AND(Sheet1!S1867&lt;&gt;Sheet1!T1867,Sheet1!T1867&lt;&gt;0),Sheet1!S1867&amp;"~"&amp;Sheet1!T1867,""))</f>
        <v/>
      </c>
      <c r="T1660" s="21" t="str">
        <f>IFERROR(VLOOKUP(Sheet1!V1663,配置检查表!$Y:$Z,2,FALSE),"")</f>
        <v/>
      </c>
      <c r="U1660" s="39" t="str">
        <f>IF(AND(Sheet1!X1867=Sheet1!Y1867,Sheet1!Y1867&lt;&gt;0),Sheet1!X1867,IF(AND(Sheet1!X1867&lt;&gt;Sheet1!Y1867,Sheet1!Y1867&lt;&gt;0),Sheet1!X1867&amp;"~"&amp;Sheet1!Y1867,""))</f>
        <v/>
      </c>
      <c r="V1660" s="21" t="str">
        <f>IFERROR(VLOOKUP(Sheet1!XAA,配置检查表!$Y:$Z,2,FALSE),"")</f>
        <v/>
      </c>
      <c r="W1660" s="21" t="str">
        <f>IF(AND(Sheet1!AC1867=Sheet1!AD1867,Sheet1!AD1867&lt;&gt;0),Sheet1!AC1867,IF(AND(Sheet1!AC1867&lt;&gt;Sheet1!AD1867,Sheet1!AD1867&lt;&gt;0),Sheet1!AC1867&amp;"~"&amp;Sheet1!AD1867,""))</f>
        <v/>
      </c>
    </row>
    <row r="1661" spans="1:23">
      <c r="A1661" s="17">
        <v>40243</v>
      </c>
      <c r="B1661" s="17" t="s">
        <v>2521</v>
      </c>
      <c r="C1661" s="17" t="s">
        <v>2522</v>
      </c>
      <c r="D1661" s="21" t="str">
        <f>IF(OR(Sheet1!I1664&lt;&gt;Sheet1!AF1664,Sheet1!AG1664&lt;&gt;Sheet1!J1664),"有影响","-")</f>
        <v>-</v>
      </c>
      <c r="E1661" s="21" t="str">
        <f>IF(OR(Sheet1!N1664&lt;&gt;Sheet1!AH1664,Sheet1!AI1664&lt;&gt;Sheet1!O1664),"有影响","-")</f>
        <v>-</v>
      </c>
      <c r="F1661" s="21" t="str">
        <f>IF(OR(Sheet1!S1664&lt;&gt;Sheet1!AJ1664,Sheet1!AK1664&lt;&gt;Sheet1!T1664),"有影响","-")</f>
        <v>-</v>
      </c>
      <c r="G1661" s="21" t="str">
        <f>IF(OR(Sheet1!X1664&lt;&gt;Sheet1!AL1664,Sheet1!AM1664&lt;&gt;Sheet1!Y1664),"有影响","-")</f>
        <v>-</v>
      </c>
      <c r="H1661" s="21" t="str">
        <f>IF(OR(Sheet1!AC1664&lt;&gt;Sheet1!AN1664,Sheet1!AO1664&lt;&gt;Sheet1!AD1664),"有影响","-")</f>
        <v>-</v>
      </c>
      <c r="I1661" s="21" t="str">
        <f>IF(Sheet1!G1664=0,"出错","-")</f>
        <v>-</v>
      </c>
      <c r="J1661" s="21" t="str">
        <f>IF(AND(Sheet1!G1664=0,Sheet1!L1664&lt;&gt;0),"出错","-")</f>
        <v>-</v>
      </c>
      <c r="K1661" s="21" t="str">
        <f>IF(AND(Sheet1!G1664=0,Sheet1!L1664=0,Sheet1!Q1664&lt;&gt;0),"出错","-")</f>
        <v>-</v>
      </c>
      <c r="L1661" s="21" t="str">
        <f>IF(AND(Sheet1!G1664=0,Sheet1!L1664=0,Sheet1!Q1664=0,Sheet1!V1664&lt;&gt;0),"出错","-")</f>
        <v>-</v>
      </c>
      <c r="M1661" s="21" t="str">
        <f>IF(AND(Sheet1!G1664=0,Sheet1!L1664=0,Sheet1!Q1664=0,Sheet1!V1664=0,Sheet1!AA1664&lt;&gt;0),"出错","-")</f>
        <v>-</v>
      </c>
      <c r="N1661" s="21" t="str">
        <f>IFERROR(VLOOKUP(Sheet1!G1664,配置检查表!$Y:$Z,2,FALSE),"")</f>
        <v>精灵魂珠</v>
      </c>
      <c r="O1661" s="21" t="str">
        <f>IF(AND(Sheet1!I1664=Sheet1!J1664,Sheet1!J1664&lt;&gt;0),Sheet1!I1664,IF(AND(Sheet1!I1664&lt;&gt;Sheet1!J1664,Sheet1!J1664&lt;&gt;0),Sheet1!I1664&amp;"~"&amp;Sheet1!J1664,""))</f>
        <v>119~178</v>
      </c>
      <c r="P1661" s="21" t="str">
        <f>IFERROR(VLOOKUP(Sheet1!L1664,配置检查表!$Y:$Z,2,FALSE),"")</f>
        <v>星屑（值）</v>
      </c>
      <c r="Q1661" s="21" t="str">
        <f>IF(AND(Sheet1!N1664=Sheet1!O1664,Sheet1!O1664&lt;&gt;0),Sheet1!N1664,IF(AND(Sheet1!N1664&lt;&gt;Sheet1!O1664,Sheet1!O1664&lt;&gt;0),Sheet1!N1664&amp;"~"&amp;Sheet1!O1664,""))</f>
        <v>238~356</v>
      </c>
      <c r="R1661" s="21" t="str">
        <f>IFERROR(VLOOKUP(Sheet1!Q1664,配置检查表!$Y:$Z,2,FALSE),"")</f>
        <v/>
      </c>
      <c r="S1661" s="39" t="str">
        <f>IF(AND(Sheet1!S1868=Sheet1!T1868,Sheet1!T1868&lt;&gt;0),Sheet1!S1868,IF(AND(Sheet1!S1868&lt;&gt;Sheet1!T1868,Sheet1!T1868&lt;&gt;0),Sheet1!S1868&amp;"~"&amp;Sheet1!T1868,""))</f>
        <v/>
      </c>
      <c r="T1661" s="21" t="str">
        <f>IFERROR(VLOOKUP(Sheet1!V1664,配置检查表!$Y:$Z,2,FALSE),"")</f>
        <v/>
      </c>
      <c r="U1661" s="39" t="str">
        <f>IF(AND(Sheet1!X1868=Sheet1!Y1868,Sheet1!Y1868&lt;&gt;0),Sheet1!X1868,IF(AND(Sheet1!X1868&lt;&gt;Sheet1!Y1868,Sheet1!Y1868&lt;&gt;0),Sheet1!X1868&amp;"~"&amp;Sheet1!Y1868,""))</f>
        <v/>
      </c>
      <c r="V1661" s="21" t="str">
        <f>IFERROR(VLOOKUP(Sheet1!XAA,配置检查表!$Y:$Z,2,FALSE),"")</f>
        <v/>
      </c>
      <c r="W1661" s="21" t="str">
        <f>IF(AND(Sheet1!AC1868=Sheet1!AD1868,Sheet1!AD1868&lt;&gt;0),Sheet1!AC1868,IF(AND(Sheet1!AC1868&lt;&gt;Sheet1!AD1868,Sheet1!AD1868&lt;&gt;0),Sheet1!AC1868&amp;"~"&amp;Sheet1!AD1868,""))</f>
        <v/>
      </c>
    </row>
    <row r="1662" spans="1:23">
      <c r="A1662" s="17">
        <v>40244</v>
      </c>
      <c r="B1662" s="17" t="s">
        <v>2521</v>
      </c>
      <c r="C1662" s="17" t="s">
        <v>2522</v>
      </c>
      <c r="D1662" s="21" t="str">
        <f>IF(OR(Sheet1!I1665&lt;&gt;Sheet1!AF1665,Sheet1!AG1665&lt;&gt;Sheet1!J1665),"有影响","-")</f>
        <v>-</v>
      </c>
      <c r="E1662" s="21" t="str">
        <f>IF(OR(Sheet1!N1665&lt;&gt;Sheet1!AH1665,Sheet1!AI1665&lt;&gt;Sheet1!O1665),"有影响","-")</f>
        <v>-</v>
      </c>
      <c r="F1662" s="21" t="str">
        <f>IF(OR(Sheet1!S1665&lt;&gt;Sheet1!AJ1665,Sheet1!AK1665&lt;&gt;Sheet1!T1665),"有影响","-")</f>
        <v>-</v>
      </c>
      <c r="G1662" s="21" t="str">
        <f>IF(OR(Sheet1!X1665&lt;&gt;Sheet1!AL1665,Sheet1!AM1665&lt;&gt;Sheet1!Y1665),"有影响","-")</f>
        <v>-</v>
      </c>
      <c r="H1662" s="21" t="str">
        <f>IF(OR(Sheet1!AC1665&lt;&gt;Sheet1!AN1665,Sheet1!AO1665&lt;&gt;Sheet1!AD1665),"有影响","-")</f>
        <v>-</v>
      </c>
      <c r="I1662" s="21" t="str">
        <f>IF(Sheet1!G1665=0,"出错","-")</f>
        <v>-</v>
      </c>
      <c r="J1662" s="21" t="str">
        <f>IF(AND(Sheet1!G1665=0,Sheet1!L1665&lt;&gt;0),"出错","-")</f>
        <v>-</v>
      </c>
      <c r="K1662" s="21" t="str">
        <f>IF(AND(Sheet1!G1665=0,Sheet1!L1665=0,Sheet1!Q1665&lt;&gt;0),"出错","-")</f>
        <v>-</v>
      </c>
      <c r="L1662" s="21" t="str">
        <f>IF(AND(Sheet1!G1665=0,Sheet1!L1665=0,Sheet1!Q1665=0,Sheet1!V1665&lt;&gt;0),"出错","-")</f>
        <v>-</v>
      </c>
      <c r="M1662" s="21" t="str">
        <f>IF(AND(Sheet1!G1665=0,Sheet1!L1665=0,Sheet1!Q1665=0,Sheet1!V1665=0,Sheet1!AA1665&lt;&gt;0),"出错","-")</f>
        <v>-</v>
      </c>
      <c r="N1662" s="21" t="str">
        <f>IFERROR(VLOOKUP(Sheet1!G1665,配置检查表!$Y:$Z,2,FALSE),"")</f>
        <v>精灵魂珠</v>
      </c>
      <c r="O1662" s="21" t="str">
        <f>IF(AND(Sheet1!I1665=Sheet1!J1665,Sheet1!J1665&lt;&gt;0),Sheet1!I1665,IF(AND(Sheet1!I1665&lt;&gt;Sheet1!J1665,Sheet1!J1665&lt;&gt;0),Sheet1!I1665&amp;"~"&amp;Sheet1!J1665,""))</f>
        <v>128~191</v>
      </c>
      <c r="P1662" s="21" t="str">
        <f>IFERROR(VLOOKUP(Sheet1!L1665,配置检查表!$Y:$Z,2,FALSE),"")</f>
        <v>星屑（值）</v>
      </c>
      <c r="Q1662" s="21" t="str">
        <f>IF(AND(Sheet1!N1665=Sheet1!O1665,Sheet1!O1665&lt;&gt;0),Sheet1!N1665,IF(AND(Sheet1!N1665&lt;&gt;Sheet1!O1665,Sheet1!O1665&lt;&gt;0),Sheet1!N1665&amp;"~"&amp;Sheet1!O1665,""))</f>
        <v>256~382</v>
      </c>
      <c r="R1662" s="21" t="str">
        <f>IFERROR(VLOOKUP(Sheet1!Q1665,配置检查表!$Y:$Z,2,FALSE),"")</f>
        <v/>
      </c>
      <c r="S1662" s="39" t="str">
        <f>IF(AND(Sheet1!S1869=Sheet1!T1869,Sheet1!T1869&lt;&gt;0),Sheet1!S1869,IF(AND(Sheet1!S1869&lt;&gt;Sheet1!T1869,Sheet1!T1869&lt;&gt;0),Sheet1!S1869&amp;"~"&amp;Sheet1!T1869,""))</f>
        <v/>
      </c>
      <c r="T1662" s="21" t="str">
        <f>IFERROR(VLOOKUP(Sheet1!V1665,配置检查表!$Y:$Z,2,FALSE),"")</f>
        <v/>
      </c>
      <c r="U1662" s="39" t="str">
        <f>IF(AND(Sheet1!X1869=Sheet1!Y1869,Sheet1!Y1869&lt;&gt;0),Sheet1!X1869,IF(AND(Sheet1!X1869&lt;&gt;Sheet1!Y1869,Sheet1!Y1869&lt;&gt;0),Sheet1!X1869&amp;"~"&amp;Sheet1!Y1869,""))</f>
        <v/>
      </c>
      <c r="V1662" s="21" t="str">
        <f>IFERROR(VLOOKUP(Sheet1!XAA,配置检查表!$Y:$Z,2,FALSE),"")</f>
        <v/>
      </c>
      <c r="W1662" s="21" t="str">
        <f>IF(AND(Sheet1!AC1869=Sheet1!AD1869,Sheet1!AD1869&lt;&gt;0),Sheet1!AC1869,IF(AND(Sheet1!AC1869&lt;&gt;Sheet1!AD1869,Sheet1!AD1869&lt;&gt;0),Sheet1!AC1869&amp;"~"&amp;Sheet1!AD1869,""))</f>
        <v/>
      </c>
    </row>
    <row r="1663" spans="1:23">
      <c r="A1663" s="17">
        <v>40245</v>
      </c>
      <c r="B1663" s="17" t="s">
        <v>2521</v>
      </c>
      <c r="C1663" s="17" t="s">
        <v>2522</v>
      </c>
      <c r="D1663" s="21" t="str">
        <f>IF(OR(Sheet1!I1666&lt;&gt;Sheet1!AF1666,Sheet1!AG1666&lt;&gt;Sheet1!J1666),"有影响","-")</f>
        <v>-</v>
      </c>
      <c r="E1663" s="21" t="str">
        <f>IF(OR(Sheet1!N1666&lt;&gt;Sheet1!AH1666,Sheet1!AI1666&lt;&gt;Sheet1!O1666),"有影响","-")</f>
        <v>-</v>
      </c>
      <c r="F1663" s="21" t="str">
        <f>IF(OR(Sheet1!S1666&lt;&gt;Sheet1!AJ1666,Sheet1!AK1666&lt;&gt;Sheet1!T1666),"有影响","-")</f>
        <v>-</v>
      </c>
      <c r="G1663" s="21" t="str">
        <f>IF(OR(Sheet1!X1666&lt;&gt;Sheet1!AL1666,Sheet1!AM1666&lt;&gt;Sheet1!Y1666),"有影响","-")</f>
        <v>-</v>
      </c>
      <c r="H1663" s="21" t="str">
        <f>IF(OR(Sheet1!AC1666&lt;&gt;Sheet1!AN1666,Sheet1!AO1666&lt;&gt;Sheet1!AD1666),"有影响","-")</f>
        <v>-</v>
      </c>
      <c r="I1663" s="21" t="str">
        <f>IF(Sheet1!G1666=0,"出错","-")</f>
        <v>-</v>
      </c>
      <c r="J1663" s="21" t="str">
        <f>IF(AND(Sheet1!G1666=0,Sheet1!L1666&lt;&gt;0),"出错","-")</f>
        <v>-</v>
      </c>
      <c r="K1663" s="21" t="str">
        <f>IF(AND(Sheet1!G1666=0,Sheet1!L1666=0,Sheet1!Q1666&lt;&gt;0),"出错","-")</f>
        <v>-</v>
      </c>
      <c r="L1663" s="21" t="str">
        <f>IF(AND(Sheet1!G1666=0,Sheet1!L1666=0,Sheet1!Q1666=0,Sheet1!V1666&lt;&gt;0),"出错","-")</f>
        <v>-</v>
      </c>
      <c r="M1663" s="21" t="str">
        <f>IF(AND(Sheet1!G1666=0,Sheet1!L1666=0,Sheet1!Q1666=0,Sheet1!V1666=0,Sheet1!AA1666&lt;&gt;0),"出错","-")</f>
        <v>-</v>
      </c>
      <c r="N1663" s="21" t="str">
        <f>IFERROR(VLOOKUP(Sheet1!G1666,配置检查表!$Y:$Z,2,FALSE),"")</f>
        <v>精灵魂珠</v>
      </c>
      <c r="O1663" s="21" t="str">
        <f>IF(AND(Sheet1!I1666=Sheet1!J1666,Sheet1!J1666&lt;&gt;0),Sheet1!I1666,IF(AND(Sheet1!I1666&lt;&gt;Sheet1!J1666,Sheet1!J1666&lt;&gt;0),Sheet1!I1666&amp;"~"&amp;Sheet1!J1666,""))</f>
        <v>102~153</v>
      </c>
      <c r="P1663" s="21" t="str">
        <f>IFERROR(VLOOKUP(Sheet1!L1666,配置检查表!$Y:$Z,2,FALSE),"")</f>
        <v>星屑（值）</v>
      </c>
      <c r="Q1663" s="21" t="str">
        <f>IF(AND(Sheet1!N1666=Sheet1!O1666,Sheet1!O1666&lt;&gt;0),Sheet1!N1666,IF(AND(Sheet1!N1666&lt;&gt;Sheet1!O1666,Sheet1!O1666&lt;&gt;0),Sheet1!N1666&amp;"~"&amp;Sheet1!O1666,""))</f>
        <v>204~306</v>
      </c>
      <c r="R1663" s="21" t="str">
        <f>IFERROR(VLOOKUP(Sheet1!Q1666,配置检查表!$Y:$Z,2,FALSE),"")</f>
        <v/>
      </c>
      <c r="S1663" s="39" t="str">
        <f>IF(AND(Sheet1!S1870=Sheet1!T1870,Sheet1!T1870&lt;&gt;0),Sheet1!S1870,IF(AND(Sheet1!S1870&lt;&gt;Sheet1!T1870,Sheet1!T1870&lt;&gt;0),Sheet1!S1870&amp;"~"&amp;Sheet1!T1870,""))</f>
        <v/>
      </c>
      <c r="T1663" s="21" t="str">
        <f>IFERROR(VLOOKUP(Sheet1!V1666,配置检查表!$Y:$Z,2,FALSE),"")</f>
        <v/>
      </c>
      <c r="U1663" s="39" t="str">
        <f>IF(AND(Sheet1!X1870=Sheet1!Y1870,Sheet1!Y1870&lt;&gt;0),Sheet1!X1870,IF(AND(Sheet1!X1870&lt;&gt;Sheet1!Y1870,Sheet1!Y1870&lt;&gt;0),Sheet1!X1870&amp;"~"&amp;Sheet1!Y1870,""))</f>
        <v/>
      </c>
      <c r="V1663" s="21" t="str">
        <f>IFERROR(VLOOKUP(Sheet1!XAA,配置检查表!$Y:$Z,2,FALSE),"")</f>
        <v/>
      </c>
      <c r="W1663" s="21" t="str">
        <f>IF(AND(Sheet1!AC1870=Sheet1!AD1870,Sheet1!AD1870&lt;&gt;0),Sheet1!AC1870,IF(AND(Sheet1!AC1870&lt;&gt;Sheet1!AD1870,Sheet1!AD1870&lt;&gt;0),Sheet1!AC1870&amp;"~"&amp;Sheet1!AD1870,""))</f>
        <v/>
      </c>
    </row>
    <row r="1664" spans="1:23">
      <c r="A1664" s="17">
        <v>40246</v>
      </c>
      <c r="B1664" s="17" t="s">
        <v>2521</v>
      </c>
      <c r="C1664" s="17" t="s">
        <v>2522</v>
      </c>
      <c r="D1664" s="21" t="str">
        <f>IF(OR(Sheet1!I1667&lt;&gt;Sheet1!AF1667,Sheet1!AG1667&lt;&gt;Sheet1!J1667),"有影响","-")</f>
        <v>-</v>
      </c>
      <c r="E1664" s="21" t="str">
        <f>IF(OR(Sheet1!N1667&lt;&gt;Sheet1!AH1667,Sheet1!AI1667&lt;&gt;Sheet1!O1667),"有影响","-")</f>
        <v>-</v>
      </c>
      <c r="F1664" s="21" t="str">
        <f>IF(OR(Sheet1!S1667&lt;&gt;Sheet1!AJ1667,Sheet1!AK1667&lt;&gt;Sheet1!T1667),"有影响","-")</f>
        <v>-</v>
      </c>
      <c r="G1664" s="21" t="str">
        <f>IF(OR(Sheet1!X1667&lt;&gt;Sheet1!AL1667,Sheet1!AM1667&lt;&gt;Sheet1!Y1667),"有影响","-")</f>
        <v>-</v>
      </c>
      <c r="H1664" s="21" t="str">
        <f>IF(OR(Sheet1!AC1667&lt;&gt;Sheet1!AN1667,Sheet1!AO1667&lt;&gt;Sheet1!AD1667),"有影响","-")</f>
        <v>-</v>
      </c>
      <c r="I1664" s="21" t="str">
        <f>IF(Sheet1!G1667=0,"出错","-")</f>
        <v>-</v>
      </c>
      <c r="J1664" s="21" t="str">
        <f>IF(AND(Sheet1!G1667=0,Sheet1!L1667&lt;&gt;0),"出错","-")</f>
        <v>-</v>
      </c>
      <c r="K1664" s="21" t="str">
        <f>IF(AND(Sheet1!G1667=0,Sheet1!L1667=0,Sheet1!Q1667&lt;&gt;0),"出错","-")</f>
        <v>-</v>
      </c>
      <c r="L1664" s="21" t="str">
        <f>IF(AND(Sheet1!G1667=0,Sheet1!L1667=0,Sheet1!Q1667=0,Sheet1!V1667&lt;&gt;0),"出错","-")</f>
        <v>-</v>
      </c>
      <c r="M1664" s="21" t="str">
        <f>IF(AND(Sheet1!G1667=0,Sheet1!L1667=0,Sheet1!Q1667=0,Sheet1!V1667=0,Sheet1!AA1667&lt;&gt;0),"出错","-")</f>
        <v>-</v>
      </c>
      <c r="N1664" s="21" t="str">
        <f>IFERROR(VLOOKUP(Sheet1!G1667,配置检查表!$Y:$Z,2,FALSE),"")</f>
        <v>精灵魂珠</v>
      </c>
      <c r="O1664" s="21" t="str">
        <f>IF(AND(Sheet1!I1667=Sheet1!J1667,Sheet1!J1667&lt;&gt;0),Sheet1!I1667,IF(AND(Sheet1!I1667&lt;&gt;Sheet1!J1667,Sheet1!J1667&lt;&gt;0),Sheet1!I1667&amp;"~"&amp;Sheet1!J1667,""))</f>
        <v>111~166</v>
      </c>
      <c r="P1664" s="21" t="str">
        <f>IFERROR(VLOOKUP(Sheet1!L1667,配置检查表!$Y:$Z,2,FALSE),"")</f>
        <v>星屑（值）</v>
      </c>
      <c r="Q1664" s="21" t="str">
        <f>IF(AND(Sheet1!N1667=Sheet1!O1667,Sheet1!O1667&lt;&gt;0),Sheet1!N1667,IF(AND(Sheet1!N1667&lt;&gt;Sheet1!O1667,Sheet1!O1667&lt;&gt;0),Sheet1!N1667&amp;"~"&amp;Sheet1!O1667,""))</f>
        <v>222~332</v>
      </c>
      <c r="R1664" s="21" t="str">
        <f>IFERROR(VLOOKUP(Sheet1!Q1667,配置检查表!$Y:$Z,2,FALSE),"")</f>
        <v/>
      </c>
      <c r="S1664" s="39" t="str">
        <f>IF(AND(Sheet1!S1871=Sheet1!T1871,Sheet1!T1871&lt;&gt;0),Sheet1!S1871,IF(AND(Sheet1!S1871&lt;&gt;Sheet1!T1871,Sheet1!T1871&lt;&gt;0),Sheet1!S1871&amp;"~"&amp;Sheet1!T1871,""))</f>
        <v/>
      </c>
      <c r="T1664" s="21" t="str">
        <f>IFERROR(VLOOKUP(Sheet1!V1667,配置检查表!$Y:$Z,2,FALSE),"")</f>
        <v/>
      </c>
      <c r="U1664" s="39" t="str">
        <f>IF(AND(Sheet1!X1871=Sheet1!Y1871,Sheet1!Y1871&lt;&gt;0),Sheet1!X1871,IF(AND(Sheet1!X1871&lt;&gt;Sheet1!Y1871,Sheet1!Y1871&lt;&gt;0),Sheet1!X1871&amp;"~"&amp;Sheet1!Y1871,""))</f>
        <v/>
      </c>
      <c r="V1664" s="21" t="str">
        <f>IFERROR(VLOOKUP(Sheet1!XAA,配置检查表!$Y:$Z,2,FALSE),"")</f>
        <v/>
      </c>
      <c r="W1664" s="21" t="str">
        <f>IF(AND(Sheet1!AC1871=Sheet1!AD1871,Sheet1!AD1871&lt;&gt;0),Sheet1!AC1871,IF(AND(Sheet1!AC1871&lt;&gt;Sheet1!AD1871,Sheet1!AD1871&lt;&gt;0),Sheet1!AC1871&amp;"~"&amp;Sheet1!AD1871,""))</f>
        <v/>
      </c>
    </row>
    <row r="1665" spans="1:23">
      <c r="A1665" s="17">
        <v>40247</v>
      </c>
      <c r="B1665" s="17" t="s">
        <v>2521</v>
      </c>
      <c r="C1665" s="17" t="s">
        <v>2522</v>
      </c>
      <c r="D1665" s="21" t="str">
        <f>IF(OR(Sheet1!I1668&lt;&gt;Sheet1!AF1668,Sheet1!AG1668&lt;&gt;Sheet1!J1668),"有影响","-")</f>
        <v>-</v>
      </c>
      <c r="E1665" s="21" t="str">
        <f>IF(OR(Sheet1!N1668&lt;&gt;Sheet1!AH1668,Sheet1!AI1668&lt;&gt;Sheet1!O1668),"有影响","-")</f>
        <v>-</v>
      </c>
      <c r="F1665" s="21" t="str">
        <f>IF(OR(Sheet1!S1668&lt;&gt;Sheet1!AJ1668,Sheet1!AK1668&lt;&gt;Sheet1!T1668),"有影响","-")</f>
        <v>-</v>
      </c>
      <c r="G1665" s="21" t="str">
        <f>IF(OR(Sheet1!X1668&lt;&gt;Sheet1!AL1668,Sheet1!AM1668&lt;&gt;Sheet1!Y1668),"有影响","-")</f>
        <v>-</v>
      </c>
      <c r="H1665" s="21" t="str">
        <f>IF(OR(Sheet1!AC1668&lt;&gt;Sheet1!AN1668,Sheet1!AO1668&lt;&gt;Sheet1!AD1668),"有影响","-")</f>
        <v>-</v>
      </c>
      <c r="I1665" s="21" t="str">
        <f>IF(Sheet1!G1668=0,"出错","-")</f>
        <v>-</v>
      </c>
      <c r="J1665" s="21" t="str">
        <f>IF(AND(Sheet1!G1668=0,Sheet1!L1668&lt;&gt;0),"出错","-")</f>
        <v>-</v>
      </c>
      <c r="K1665" s="21" t="str">
        <f>IF(AND(Sheet1!G1668=0,Sheet1!L1668=0,Sheet1!Q1668&lt;&gt;0),"出错","-")</f>
        <v>-</v>
      </c>
      <c r="L1665" s="21" t="str">
        <f>IF(AND(Sheet1!G1668=0,Sheet1!L1668=0,Sheet1!Q1668=0,Sheet1!V1668&lt;&gt;0),"出错","-")</f>
        <v>-</v>
      </c>
      <c r="M1665" s="21" t="str">
        <f>IF(AND(Sheet1!G1668=0,Sheet1!L1668=0,Sheet1!Q1668=0,Sheet1!V1668=0,Sheet1!AA1668&lt;&gt;0),"出错","-")</f>
        <v>-</v>
      </c>
      <c r="N1665" s="21" t="str">
        <f>IFERROR(VLOOKUP(Sheet1!G1668,配置检查表!$Y:$Z,2,FALSE),"")</f>
        <v>精灵魂珠</v>
      </c>
      <c r="O1665" s="21" t="str">
        <f>IF(AND(Sheet1!I1668=Sheet1!J1668,Sheet1!J1668&lt;&gt;0),Sheet1!I1668,IF(AND(Sheet1!I1668&lt;&gt;Sheet1!J1668,Sheet1!J1668&lt;&gt;0),Sheet1!I1668&amp;"~"&amp;Sheet1!J1668,""))</f>
        <v>119~178</v>
      </c>
      <c r="P1665" s="21" t="str">
        <f>IFERROR(VLOOKUP(Sheet1!L1668,配置检查表!$Y:$Z,2,FALSE),"")</f>
        <v>星屑（值）</v>
      </c>
      <c r="Q1665" s="21" t="str">
        <f>IF(AND(Sheet1!N1668=Sheet1!O1668,Sheet1!O1668&lt;&gt;0),Sheet1!N1668,IF(AND(Sheet1!N1668&lt;&gt;Sheet1!O1668,Sheet1!O1668&lt;&gt;0),Sheet1!N1668&amp;"~"&amp;Sheet1!O1668,""))</f>
        <v>238~356</v>
      </c>
      <c r="R1665" s="21" t="str">
        <f>IFERROR(VLOOKUP(Sheet1!Q1668,配置检查表!$Y:$Z,2,FALSE),"")</f>
        <v/>
      </c>
      <c r="S1665" s="39" t="str">
        <f>IF(AND(Sheet1!S1872=Sheet1!T1872,Sheet1!T1872&lt;&gt;0),Sheet1!S1872,IF(AND(Sheet1!S1872&lt;&gt;Sheet1!T1872,Sheet1!T1872&lt;&gt;0),Sheet1!S1872&amp;"~"&amp;Sheet1!T1872,""))</f>
        <v/>
      </c>
      <c r="T1665" s="21" t="str">
        <f>IFERROR(VLOOKUP(Sheet1!V1668,配置检查表!$Y:$Z,2,FALSE),"")</f>
        <v/>
      </c>
      <c r="U1665" s="39" t="str">
        <f>IF(AND(Sheet1!X1872=Sheet1!Y1872,Sheet1!Y1872&lt;&gt;0),Sheet1!X1872,IF(AND(Sheet1!X1872&lt;&gt;Sheet1!Y1872,Sheet1!Y1872&lt;&gt;0),Sheet1!X1872&amp;"~"&amp;Sheet1!Y1872,""))</f>
        <v/>
      </c>
      <c r="V1665" s="21" t="str">
        <f>IFERROR(VLOOKUP(Sheet1!XAA,配置检查表!$Y:$Z,2,FALSE),"")</f>
        <v/>
      </c>
      <c r="W1665" s="21" t="str">
        <f>IF(AND(Sheet1!AC1872=Sheet1!AD1872,Sheet1!AD1872&lt;&gt;0),Sheet1!AC1872,IF(AND(Sheet1!AC1872&lt;&gt;Sheet1!AD1872,Sheet1!AD1872&lt;&gt;0),Sheet1!AC1872&amp;"~"&amp;Sheet1!AD1872,""))</f>
        <v/>
      </c>
    </row>
    <row r="1666" spans="1:23">
      <c r="A1666" s="17">
        <v>40248</v>
      </c>
      <c r="B1666" s="17" t="s">
        <v>2521</v>
      </c>
      <c r="C1666" s="17" t="s">
        <v>2522</v>
      </c>
      <c r="D1666" s="21" t="str">
        <f>IF(OR(Sheet1!I1669&lt;&gt;Sheet1!AF1669,Sheet1!AG1669&lt;&gt;Sheet1!J1669),"有影响","-")</f>
        <v>-</v>
      </c>
      <c r="E1666" s="21" t="str">
        <f>IF(OR(Sheet1!N1669&lt;&gt;Sheet1!AH1669,Sheet1!AI1669&lt;&gt;Sheet1!O1669),"有影响","-")</f>
        <v>-</v>
      </c>
      <c r="F1666" s="21" t="str">
        <f>IF(OR(Sheet1!S1669&lt;&gt;Sheet1!AJ1669,Sheet1!AK1669&lt;&gt;Sheet1!T1669),"有影响","-")</f>
        <v>-</v>
      </c>
      <c r="G1666" s="21" t="str">
        <f>IF(OR(Sheet1!X1669&lt;&gt;Sheet1!AL1669,Sheet1!AM1669&lt;&gt;Sheet1!Y1669),"有影响","-")</f>
        <v>-</v>
      </c>
      <c r="H1666" s="21" t="str">
        <f>IF(OR(Sheet1!AC1669&lt;&gt;Sheet1!AN1669,Sheet1!AO1669&lt;&gt;Sheet1!AD1669),"有影响","-")</f>
        <v>-</v>
      </c>
      <c r="I1666" s="21" t="str">
        <f>IF(Sheet1!G1669=0,"出错","-")</f>
        <v>-</v>
      </c>
      <c r="J1666" s="21" t="str">
        <f>IF(AND(Sheet1!G1669=0,Sheet1!L1669&lt;&gt;0),"出错","-")</f>
        <v>-</v>
      </c>
      <c r="K1666" s="21" t="str">
        <f>IF(AND(Sheet1!G1669=0,Sheet1!L1669=0,Sheet1!Q1669&lt;&gt;0),"出错","-")</f>
        <v>-</v>
      </c>
      <c r="L1666" s="21" t="str">
        <f>IF(AND(Sheet1!G1669=0,Sheet1!L1669=0,Sheet1!Q1669=0,Sheet1!V1669&lt;&gt;0),"出错","-")</f>
        <v>-</v>
      </c>
      <c r="M1666" s="21" t="str">
        <f>IF(AND(Sheet1!G1669=0,Sheet1!L1669=0,Sheet1!Q1669=0,Sheet1!V1669=0,Sheet1!AA1669&lt;&gt;0),"出错","-")</f>
        <v>-</v>
      </c>
      <c r="N1666" s="21" t="str">
        <f>IFERROR(VLOOKUP(Sheet1!G1669,配置检查表!$Y:$Z,2,FALSE),"")</f>
        <v>精灵魂珠</v>
      </c>
      <c r="O1666" s="21" t="str">
        <f>IF(AND(Sheet1!I1669=Sheet1!J1669,Sheet1!J1669&lt;&gt;0),Sheet1!I1669,IF(AND(Sheet1!I1669&lt;&gt;Sheet1!J1669,Sheet1!J1669&lt;&gt;0),Sheet1!I1669&amp;"~"&amp;Sheet1!J1669,""))</f>
        <v>128~191</v>
      </c>
      <c r="P1666" s="21" t="str">
        <f>IFERROR(VLOOKUP(Sheet1!L1669,配置检查表!$Y:$Z,2,FALSE),"")</f>
        <v>星屑（值）</v>
      </c>
      <c r="Q1666" s="21" t="str">
        <f>IF(AND(Sheet1!N1669=Sheet1!O1669,Sheet1!O1669&lt;&gt;0),Sheet1!N1669,IF(AND(Sheet1!N1669&lt;&gt;Sheet1!O1669,Sheet1!O1669&lt;&gt;0),Sheet1!N1669&amp;"~"&amp;Sheet1!O1669,""))</f>
        <v>256~382</v>
      </c>
      <c r="R1666" s="21" t="str">
        <f>IFERROR(VLOOKUP(Sheet1!Q1669,配置检查表!$Y:$Z,2,FALSE),"")</f>
        <v/>
      </c>
      <c r="S1666" s="39" t="str">
        <f>IF(AND(Sheet1!S1873=Sheet1!T1873,Sheet1!T1873&lt;&gt;0),Sheet1!S1873,IF(AND(Sheet1!S1873&lt;&gt;Sheet1!T1873,Sheet1!T1873&lt;&gt;0),Sheet1!S1873&amp;"~"&amp;Sheet1!T1873,""))</f>
        <v/>
      </c>
      <c r="T1666" s="21" t="str">
        <f>IFERROR(VLOOKUP(Sheet1!V1669,配置检查表!$Y:$Z,2,FALSE),"")</f>
        <v/>
      </c>
      <c r="U1666" s="39" t="str">
        <f>IF(AND(Sheet1!X1873=Sheet1!Y1873,Sheet1!Y1873&lt;&gt;0),Sheet1!X1873,IF(AND(Sheet1!X1873&lt;&gt;Sheet1!Y1873,Sheet1!Y1873&lt;&gt;0),Sheet1!X1873&amp;"~"&amp;Sheet1!Y1873,""))</f>
        <v/>
      </c>
      <c r="V1666" s="21" t="str">
        <f>IFERROR(VLOOKUP(Sheet1!XAA,配置检查表!$Y:$Z,2,FALSE),"")</f>
        <v/>
      </c>
      <c r="W1666" s="21" t="str">
        <f>IF(AND(Sheet1!AC1873=Sheet1!AD1873,Sheet1!AD1873&lt;&gt;0),Sheet1!AC1873,IF(AND(Sheet1!AC1873&lt;&gt;Sheet1!AD1873,Sheet1!AD1873&lt;&gt;0),Sheet1!AC1873&amp;"~"&amp;Sheet1!AD1873,""))</f>
        <v/>
      </c>
    </row>
    <row r="1667" spans="1:23">
      <c r="A1667" s="17">
        <v>40249</v>
      </c>
      <c r="B1667" s="17" t="s">
        <v>2521</v>
      </c>
      <c r="C1667" s="17" t="s">
        <v>2522</v>
      </c>
      <c r="D1667" s="21" t="str">
        <f>IF(OR(Sheet1!I1670&lt;&gt;Sheet1!AF1670,Sheet1!AG1670&lt;&gt;Sheet1!J1670),"有影响","-")</f>
        <v>-</v>
      </c>
      <c r="E1667" s="21" t="str">
        <f>IF(OR(Sheet1!N1670&lt;&gt;Sheet1!AH1670,Sheet1!AI1670&lt;&gt;Sheet1!O1670),"有影响","-")</f>
        <v>-</v>
      </c>
      <c r="F1667" s="21" t="str">
        <f>IF(OR(Sheet1!S1670&lt;&gt;Sheet1!AJ1670,Sheet1!AK1670&lt;&gt;Sheet1!T1670),"有影响","-")</f>
        <v>-</v>
      </c>
      <c r="G1667" s="21" t="str">
        <f>IF(OR(Sheet1!X1670&lt;&gt;Sheet1!AL1670,Sheet1!AM1670&lt;&gt;Sheet1!Y1670),"有影响","-")</f>
        <v>-</v>
      </c>
      <c r="H1667" s="21" t="str">
        <f>IF(OR(Sheet1!AC1670&lt;&gt;Sheet1!AN1670,Sheet1!AO1670&lt;&gt;Sheet1!AD1670),"有影响","-")</f>
        <v>-</v>
      </c>
      <c r="I1667" s="21" t="str">
        <f>IF(Sheet1!G1670=0,"出错","-")</f>
        <v>-</v>
      </c>
      <c r="J1667" s="21" t="str">
        <f>IF(AND(Sheet1!G1670=0,Sheet1!L1670&lt;&gt;0),"出错","-")</f>
        <v>-</v>
      </c>
      <c r="K1667" s="21" t="str">
        <f>IF(AND(Sheet1!G1670=0,Sheet1!L1670=0,Sheet1!Q1670&lt;&gt;0),"出错","-")</f>
        <v>-</v>
      </c>
      <c r="L1667" s="21" t="str">
        <f>IF(AND(Sheet1!G1670=0,Sheet1!L1670=0,Sheet1!Q1670=0,Sheet1!V1670&lt;&gt;0),"出错","-")</f>
        <v>-</v>
      </c>
      <c r="M1667" s="21" t="str">
        <f>IF(AND(Sheet1!G1670=0,Sheet1!L1670=0,Sheet1!Q1670=0,Sheet1!V1670=0,Sheet1!AA1670&lt;&gt;0),"出错","-")</f>
        <v>-</v>
      </c>
      <c r="N1667" s="21" t="str">
        <f>IFERROR(VLOOKUP(Sheet1!G1670,配置检查表!$Y:$Z,2,FALSE),"")</f>
        <v>精灵魂珠</v>
      </c>
      <c r="O1667" s="21" t="str">
        <f>IF(AND(Sheet1!I1670=Sheet1!J1670,Sheet1!J1670&lt;&gt;0),Sheet1!I1670,IF(AND(Sheet1!I1670&lt;&gt;Sheet1!J1670,Sheet1!J1670&lt;&gt;0),Sheet1!I1670&amp;"~"&amp;Sheet1!J1670,""))</f>
        <v>102~153</v>
      </c>
      <c r="P1667" s="21" t="str">
        <f>IFERROR(VLOOKUP(Sheet1!L1670,配置检查表!$Y:$Z,2,FALSE),"")</f>
        <v>星屑（值）</v>
      </c>
      <c r="Q1667" s="21" t="str">
        <f>IF(AND(Sheet1!N1670=Sheet1!O1670,Sheet1!O1670&lt;&gt;0),Sheet1!N1670,IF(AND(Sheet1!N1670&lt;&gt;Sheet1!O1670,Sheet1!O1670&lt;&gt;0),Sheet1!N1670&amp;"~"&amp;Sheet1!O1670,""))</f>
        <v>204~306</v>
      </c>
      <c r="R1667" s="21" t="str">
        <f>IFERROR(VLOOKUP(Sheet1!Q1670,配置检查表!$Y:$Z,2,FALSE),"")</f>
        <v/>
      </c>
      <c r="S1667" s="39" t="str">
        <f>IF(AND(Sheet1!S1874=Sheet1!T1874,Sheet1!T1874&lt;&gt;0),Sheet1!S1874,IF(AND(Sheet1!S1874&lt;&gt;Sheet1!T1874,Sheet1!T1874&lt;&gt;0),Sheet1!S1874&amp;"~"&amp;Sheet1!T1874,""))</f>
        <v/>
      </c>
      <c r="T1667" s="21" t="str">
        <f>IFERROR(VLOOKUP(Sheet1!V1670,配置检查表!$Y:$Z,2,FALSE),"")</f>
        <v/>
      </c>
      <c r="U1667" s="39" t="str">
        <f>IF(AND(Sheet1!X1874=Sheet1!Y1874,Sheet1!Y1874&lt;&gt;0),Sheet1!X1874,IF(AND(Sheet1!X1874&lt;&gt;Sheet1!Y1874,Sheet1!Y1874&lt;&gt;0),Sheet1!X1874&amp;"~"&amp;Sheet1!Y1874,""))</f>
        <v/>
      </c>
      <c r="V1667" s="21" t="str">
        <f>IFERROR(VLOOKUP(Sheet1!XAA,配置检查表!$Y:$Z,2,FALSE),"")</f>
        <v/>
      </c>
      <c r="W1667" s="21" t="str">
        <f>IF(AND(Sheet1!AC1874=Sheet1!AD1874,Sheet1!AD1874&lt;&gt;0),Sheet1!AC1874,IF(AND(Sheet1!AC1874&lt;&gt;Sheet1!AD1874,Sheet1!AD1874&lt;&gt;0),Sheet1!AC1874&amp;"~"&amp;Sheet1!AD1874,""))</f>
        <v/>
      </c>
    </row>
    <row r="1668" spans="1:23">
      <c r="A1668" s="17">
        <v>40250</v>
      </c>
      <c r="B1668" s="17" t="s">
        <v>2521</v>
      </c>
      <c r="C1668" s="17" t="s">
        <v>2522</v>
      </c>
      <c r="D1668" s="21" t="str">
        <f>IF(OR(Sheet1!I1671&lt;&gt;Sheet1!AF1671,Sheet1!AG1671&lt;&gt;Sheet1!J1671),"有影响","-")</f>
        <v>-</v>
      </c>
      <c r="E1668" s="21" t="str">
        <f>IF(OR(Sheet1!N1671&lt;&gt;Sheet1!AH1671,Sheet1!AI1671&lt;&gt;Sheet1!O1671),"有影响","-")</f>
        <v>-</v>
      </c>
      <c r="F1668" s="21" t="str">
        <f>IF(OR(Sheet1!S1671&lt;&gt;Sheet1!AJ1671,Sheet1!AK1671&lt;&gt;Sheet1!T1671),"有影响","-")</f>
        <v>-</v>
      </c>
      <c r="G1668" s="21" t="str">
        <f>IF(OR(Sheet1!X1671&lt;&gt;Sheet1!AL1671,Sheet1!AM1671&lt;&gt;Sheet1!Y1671),"有影响","-")</f>
        <v>-</v>
      </c>
      <c r="H1668" s="21" t="str">
        <f>IF(OR(Sheet1!AC1671&lt;&gt;Sheet1!AN1671,Sheet1!AO1671&lt;&gt;Sheet1!AD1671),"有影响","-")</f>
        <v>-</v>
      </c>
      <c r="I1668" s="21" t="str">
        <f>IF(Sheet1!G1671=0,"出错","-")</f>
        <v>-</v>
      </c>
      <c r="J1668" s="21" t="str">
        <f>IF(AND(Sheet1!G1671=0,Sheet1!L1671&lt;&gt;0),"出错","-")</f>
        <v>-</v>
      </c>
      <c r="K1668" s="21" t="str">
        <f>IF(AND(Sheet1!G1671=0,Sheet1!L1671=0,Sheet1!Q1671&lt;&gt;0),"出错","-")</f>
        <v>-</v>
      </c>
      <c r="L1668" s="21" t="str">
        <f>IF(AND(Sheet1!G1671=0,Sheet1!L1671=0,Sheet1!Q1671=0,Sheet1!V1671&lt;&gt;0),"出错","-")</f>
        <v>-</v>
      </c>
      <c r="M1668" s="21" t="str">
        <f>IF(AND(Sheet1!G1671=0,Sheet1!L1671=0,Sheet1!Q1671=0,Sheet1!V1671=0,Sheet1!AA1671&lt;&gt;0),"出错","-")</f>
        <v>-</v>
      </c>
      <c r="N1668" s="21" t="str">
        <f>IFERROR(VLOOKUP(Sheet1!G1671,配置检查表!$Y:$Z,2,FALSE),"")</f>
        <v>精灵魂珠</v>
      </c>
      <c r="O1668" s="21" t="str">
        <f>IF(AND(Sheet1!I1671=Sheet1!J1671,Sheet1!J1671&lt;&gt;0),Sheet1!I1671,IF(AND(Sheet1!I1671&lt;&gt;Sheet1!J1671,Sheet1!J1671&lt;&gt;0),Sheet1!I1671&amp;"~"&amp;Sheet1!J1671,""))</f>
        <v>111~166</v>
      </c>
      <c r="P1668" s="21" t="str">
        <f>IFERROR(VLOOKUP(Sheet1!L1671,配置检查表!$Y:$Z,2,FALSE),"")</f>
        <v>星屑（值）</v>
      </c>
      <c r="Q1668" s="21" t="str">
        <f>IF(AND(Sheet1!N1671=Sheet1!O1671,Sheet1!O1671&lt;&gt;0),Sheet1!N1671,IF(AND(Sheet1!N1671&lt;&gt;Sheet1!O1671,Sheet1!O1671&lt;&gt;0),Sheet1!N1671&amp;"~"&amp;Sheet1!O1671,""))</f>
        <v>222~332</v>
      </c>
      <c r="R1668" s="21" t="str">
        <f>IFERROR(VLOOKUP(Sheet1!Q1671,配置检查表!$Y:$Z,2,FALSE),"")</f>
        <v/>
      </c>
      <c r="S1668" s="39" t="str">
        <f>IF(AND(Sheet1!S1875=Sheet1!T1875,Sheet1!T1875&lt;&gt;0),Sheet1!S1875,IF(AND(Sheet1!S1875&lt;&gt;Sheet1!T1875,Sheet1!T1875&lt;&gt;0),Sheet1!S1875&amp;"~"&amp;Sheet1!T1875,""))</f>
        <v/>
      </c>
      <c r="T1668" s="21" t="str">
        <f>IFERROR(VLOOKUP(Sheet1!V1671,配置检查表!$Y:$Z,2,FALSE),"")</f>
        <v/>
      </c>
      <c r="U1668" s="39" t="str">
        <f>IF(AND(Sheet1!X1875=Sheet1!Y1875,Sheet1!Y1875&lt;&gt;0),Sheet1!X1875,IF(AND(Sheet1!X1875&lt;&gt;Sheet1!Y1875,Sheet1!Y1875&lt;&gt;0),Sheet1!X1875&amp;"~"&amp;Sheet1!Y1875,""))</f>
        <v/>
      </c>
      <c r="V1668" s="21" t="str">
        <f>IFERROR(VLOOKUP(Sheet1!XAA,配置检查表!$Y:$Z,2,FALSE),"")</f>
        <v/>
      </c>
      <c r="W1668" s="21" t="str">
        <f>IF(AND(Sheet1!AC1875=Sheet1!AD1875,Sheet1!AD1875&lt;&gt;0),Sheet1!AC1875,IF(AND(Sheet1!AC1875&lt;&gt;Sheet1!AD1875,Sheet1!AD1875&lt;&gt;0),Sheet1!AC1875&amp;"~"&amp;Sheet1!AD1875,""))</f>
        <v/>
      </c>
    </row>
    <row r="1669" spans="1:23">
      <c r="A1669" s="17">
        <v>40251</v>
      </c>
      <c r="B1669" s="17" t="s">
        <v>2521</v>
      </c>
      <c r="C1669" s="17" t="s">
        <v>2522</v>
      </c>
      <c r="D1669" s="21" t="str">
        <f>IF(OR(Sheet1!I1672&lt;&gt;Sheet1!AF1672,Sheet1!AG1672&lt;&gt;Sheet1!J1672),"有影响","-")</f>
        <v>-</v>
      </c>
      <c r="E1669" s="21" t="str">
        <f>IF(OR(Sheet1!N1672&lt;&gt;Sheet1!AH1672,Sheet1!AI1672&lt;&gt;Sheet1!O1672),"有影响","-")</f>
        <v>-</v>
      </c>
      <c r="F1669" s="21" t="str">
        <f>IF(OR(Sheet1!S1672&lt;&gt;Sheet1!AJ1672,Sheet1!AK1672&lt;&gt;Sheet1!T1672),"有影响","-")</f>
        <v>-</v>
      </c>
      <c r="G1669" s="21" t="str">
        <f>IF(OR(Sheet1!X1672&lt;&gt;Sheet1!AL1672,Sheet1!AM1672&lt;&gt;Sheet1!Y1672),"有影响","-")</f>
        <v>-</v>
      </c>
      <c r="H1669" s="21" t="str">
        <f>IF(OR(Sheet1!AC1672&lt;&gt;Sheet1!AN1672,Sheet1!AO1672&lt;&gt;Sheet1!AD1672),"有影响","-")</f>
        <v>-</v>
      </c>
      <c r="I1669" s="21" t="str">
        <f>IF(Sheet1!G1672=0,"出错","-")</f>
        <v>-</v>
      </c>
      <c r="J1669" s="21" t="str">
        <f>IF(AND(Sheet1!G1672=0,Sheet1!L1672&lt;&gt;0),"出错","-")</f>
        <v>-</v>
      </c>
      <c r="K1669" s="21" t="str">
        <f>IF(AND(Sheet1!G1672=0,Sheet1!L1672=0,Sheet1!Q1672&lt;&gt;0),"出错","-")</f>
        <v>-</v>
      </c>
      <c r="L1669" s="21" t="str">
        <f>IF(AND(Sheet1!G1672=0,Sheet1!L1672=0,Sheet1!Q1672=0,Sheet1!V1672&lt;&gt;0),"出错","-")</f>
        <v>-</v>
      </c>
      <c r="M1669" s="21" t="str">
        <f>IF(AND(Sheet1!G1672=0,Sheet1!L1672=0,Sheet1!Q1672=0,Sheet1!V1672=0,Sheet1!AA1672&lt;&gt;0),"出错","-")</f>
        <v>-</v>
      </c>
      <c r="N1669" s="21" t="str">
        <f>IFERROR(VLOOKUP(Sheet1!G1672,配置检查表!$Y:$Z,2,FALSE),"")</f>
        <v>精灵魂珠</v>
      </c>
      <c r="O1669" s="21" t="str">
        <f>IF(AND(Sheet1!I1672=Sheet1!J1672,Sheet1!J1672&lt;&gt;0),Sheet1!I1672,IF(AND(Sheet1!I1672&lt;&gt;Sheet1!J1672,Sheet1!J1672&lt;&gt;0),Sheet1!I1672&amp;"~"&amp;Sheet1!J1672,""))</f>
        <v>119~178</v>
      </c>
      <c r="P1669" s="21" t="str">
        <f>IFERROR(VLOOKUP(Sheet1!L1672,配置检查表!$Y:$Z,2,FALSE),"")</f>
        <v>星屑（值）</v>
      </c>
      <c r="Q1669" s="21" t="str">
        <f>IF(AND(Sheet1!N1672=Sheet1!O1672,Sheet1!O1672&lt;&gt;0),Sheet1!N1672,IF(AND(Sheet1!N1672&lt;&gt;Sheet1!O1672,Sheet1!O1672&lt;&gt;0),Sheet1!N1672&amp;"~"&amp;Sheet1!O1672,""))</f>
        <v>238~356</v>
      </c>
      <c r="R1669" s="21" t="str">
        <f>IFERROR(VLOOKUP(Sheet1!Q1672,配置检查表!$Y:$Z,2,FALSE),"")</f>
        <v/>
      </c>
      <c r="S1669" s="39" t="str">
        <f>IF(AND(Sheet1!S1876=Sheet1!T1876,Sheet1!T1876&lt;&gt;0),Sheet1!S1876,IF(AND(Sheet1!S1876&lt;&gt;Sheet1!T1876,Sheet1!T1876&lt;&gt;0),Sheet1!S1876&amp;"~"&amp;Sheet1!T1876,""))</f>
        <v/>
      </c>
      <c r="T1669" s="21" t="str">
        <f>IFERROR(VLOOKUP(Sheet1!V1672,配置检查表!$Y:$Z,2,FALSE),"")</f>
        <v/>
      </c>
      <c r="U1669" s="39" t="str">
        <f>IF(AND(Sheet1!X1876=Sheet1!Y1876,Sheet1!Y1876&lt;&gt;0),Sheet1!X1876,IF(AND(Sheet1!X1876&lt;&gt;Sheet1!Y1876,Sheet1!Y1876&lt;&gt;0),Sheet1!X1876&amp;"~"&amp;Sheet1!Y1876,""))</f>
        <v/>
      </c>
      <c r="V1669" s="21" t="str">
        <f>IFERROR(VLOOKUP(Sheet1!XAA,配置检查表!$Y:$Z,2,FALSE),"")</f>
        <v/>
      </c>
      <c r="W1669" s="21" t="str">
        <f>IF(AND(Sheet1!AC1876=Sheet1!AD1876,Sheet1!AD1876&lt;&gt;0),Sheet1!AC1876,IF(AND(Sheet1!AC1876&lt;&gt;Sheet1!AD1876,Sheet1!AD1876&lt;&gt;0),Sheet1!AC1876&amp;"~"&amp;Sheet1!AD1876,""))</f>
        <v/>
      </c>
    </row>
    <row r="1670" spans="1:23">
      <c r="A1670" s="17">
        <v>40252</v>
      </c>
      <c r="B1670" s="17" t="s">
        <v>2521</v>
      </c>
      <c r="C1670" s="17" t="s">
        <v>2522</v>
      </c>
      <c r="D1670" s="21" t="str">
        <f>IF(OR(Sheet1!I1673&lt;&gt;Sheet1!AF1673,Sheet1!AG1673&lt;&gt;Sheet1!J1673),"有影响","-")</f>
        <v>-</v>
      </c>
      <c r="E1670" s="21" t="str">
        <f>IF(OR(Sheet1!N1673&lt;&gt;Sheet1!AH1673,Sheet1!AI1673&lt;&gt;Sheet1!O1673),"有影响","-")</f>
        <v>-</v>
      </c>
      <c r="F1670" s="21" t="str">
        <f>IF(OR(Sheet1!S1673&lt;&gt;Sheet1!AJ1673,Sheet1!AK1673&lt;&gt;Sheet1!T1673),"有影响","-")</f>
        <v>-</v>
      </c>
      <c r="G1670" s="21" t="str">
        <f>IF(OR(Sheet1!X1673&lt;&gt;Sheet1!AL1673,Sheet1!AM1673&lt;&gt;Sheet1!Y1673),"有影响","-")</f>
        <v>-</v>
      </c>
      <c r="H1670" s="21" t="str">
        <f>IF(OR(Sheet1!AC1673&lt;&gt;Sheet1!AN1673,Sheet1!AO1673&lt;&gt;Sheet1!AD1673),"有影响","-")</f>
        <v>-</v>
      </c>
      <c r="I1670" s="21" t="str">
        <f>IF(Sheet1!G1673=0,"出错","-")</f>
        <v>-</v>
      </c>
      <c r="J1670" s="21" t="str">
        <f>IF(AND(Sheet1!G1673=0,Sheet1!L1673&lt;&gt;0),"出错","-")</f>
        <v>-</v>
      </c>
      <c r="K1670" s="21" t="str">
        <f>IF(AND(Sheet1!G1673=0,Sheet1!L1673=0,Sheet1!Q1673&lt;&gt;0),"出错","-")</f>
        <v>-</v>
      </c>
      <c r="L1670" s="21" t="str">
        <f>IF(AND(Sheet1!G1673=0,Sheet1!L1673=0,Sheet1!Q1673=0,Sheet1!V1673&lt;&gt;0),"出错","-")</f>
        <v>-</v>
      </c>
      <c r="M1670" s="21" t="str">
        <f>IF(AND(Sheet1!G1673=0,Sheet1!L1673=0,Sheet1!Q1673=0,Sheet1!V1673=0,Sheet1!AA1673&lt;&gt;0),"出错","-")</f>
        <v>-</v>
      </c>
      <c r="N1670" s="21" t="str">
        <f>IFERROR(VLOOKUP(Sheet1!G1673,配置检查表!$Y:$Z,2,FALSE),"")</f>
        <v>精灵魂珠</v>
      </c>
      <c r="O1670" s="21" t="str">
        <f>IF(AND(Sheet1!I1673=Sheet1!J1673,Sheet1!J1673&lt;&gt;0),Sheet1!I1673,IF(AND(Sheet1!I1673&lt;&gt;Sheet1!J1673,Sheet1!J1673&lt;&gt;0),Sheet1!I1673&amp;"~"&amp;Sheet1!J1673,""))</f>
        <v>128~191</v>
      </c>
      <c r="P1670" s="21" t="str">
        <f>IFERROR(VLOOKUP(Sheet1!L1673,配置检查表!$Y:$Z,2,FALSE),"")</f>
        <v>星屑（值）</v>
      </c>
      <c r="Q1670" s="21" t="str">
        <f>IF(AND(Sheet1!N1673=Sheet1!O1673,Sheet1!O1673&lt;&gt;0),Sheet1!N1673,IF(AND(Sheet1!N1673&lt;&gt;Sheet1!O1673,Sheet1!O1673&lt;&gt;0),Sheet1!N1673&amp;"~"&amp;Sheet1!O1673,""))</f>
        <v>256~382</v>
      </c>
      <c r="R1670" s="21" t="str">
        <f>IFERROR(VLOOKUP(Sheet1!Q1673,配置检查表!$Y:$Z,2,FALSE),"")</f>
        <v/>
      </c>
      <c r="S1670" s="39" t="str">
        <f>IF(AND(Sheet1!S1877=Sheet1!T1877,Sheet1!T1877&lt;&gt;0),Sheet1!S1877,IF(AND(Sheet1!S1877&lt;&gt;Sheet1!T1877,Sheet1!T1877&lt;&gt;0),Sheet1!S1877&amp;"~"&amp;Sheet1!T1877,""))</f>
        <v/>
      </c>
      <c r="T1670" s="21" t="str">
        <f>IFERROR(VLOOKUP(Sheet1!V1673,配置检查表!$Y:$Z,2,FALSE),"")</f>
        <v/>
      </c>
      <c r="U1670" s="39" t="str">
        <f>IF(AND(Sheet1!X1877=Sheet1!Y1877,Sheet1!Y1877&lt;&gt;0),Sheet1!X1877,IF(AND(Sheet1!X1877&lt;&gt;Sheet1!Y1877,Sheet1!Y1877&lt;&gt;0),Sheet1!X1877&amp;"~"&amp;Sheet1!Y1877,""))</f>
        <v/>
      </c>
      <c r="V1670" s="21" t="str">
        <f>IFERROR(VLOOKUP(Sheet1!XAA,配置检查表!$Y:$Z,2,FALSE),"")</f>
        <v/>
      </c>
      <c r="W1670" s="21" t="str">
        <f>IF(AND(Sheet1!AC1877=Sheet1!AD1877,Sheet1!AD1877&lt;&gt;0),Sheet1!AC1877,IF(AND(Sheet1!AC1877&lt;&gt;Sheet1!AD1877,Sheet1!AD1877&lt;&gt;0),Sheet1!AC1877&amp;"~"&amp;Sheet1!AD1877,""))</f>
        <v/>
      </c>
    </row>
    <row r="1671" spans="1:23">
      <c r="A1671" s="17">
        <v>40253</v>
      </c>
      <c r="B1671" s="17" t="s">
        <v>2521</v>
      </c>
      <c r="C1671" s="17" t="s">
        <v>2522</v>
      </c>
      <c r="D1671" s="21" t="str">
        <f>IF(OR(Sheet1!I1674&lt;&gt;Sheet1!AF1674,Sheet1!AG1674&lt;&gt;Sheet1!J1674),"有影响","-")</f>
        <v>-</v>
      </c>
      <c r="E1671" s="21" t="str">
        <f>IF(OR(Sheet1!N1674&lt;&gt;Sheet1!AH1674,Sheet1!AI1674&lt;&gt;Sheet1!O1674),"有影响","-")</f>
        <v>-</v>
      </c>
      <c r="F1671" s="21" t="str">
        <f>IF(OR(Sheet1!S1674&lt;&gt;Sheet1!AJ1674,Sheet1!AK1674&lt;&gt;Sheet1!T1674),"有影响","-")</f>
        <v>-</v>
      </c>
      <c r="G1671" s="21" t="str">
        <f>IF(OR(Sheet1!X1674&lt;&gt;Sheet1!AL1674,Sheet1!AM1674&lt;&gt;Sheet1!Y1674),"有影响","-")</f>
        <v>-</v>
      </c>
      <c r="H1671" s="21" t="str">
        <f>IF(OR(Sheet1!AC1674&lt;&gt;Sheet1!AN1674,Sheet1!AO1674&lt;&gt;Sheet1!AD1674),"有影响","-")</f>
        <v>-</v>
      </c>
      <c r="I1671" s="21" t="str">
        <f>IF(Sheet1!G1674=0,"出错","-")</f>
        <v>-</v>
      </c>
      <c r="J1671" s="21" t="str">
        <f>IF(AND(Sheet1!G1674=0,Sheet1!L1674&lt;&gt;0),"出错","-")</f>
        <v>-</v>
      </c>
      <c r="K1671" s="21" t="str">
        <f>IF(AND(Sheet1!G1674=0,Sheet1!L1674=0,Sheet1!Q1674&lt;&gt;0),"出错","-")</f>
        <v>-</v>
      </c>
      <c r="L1671" s="21" t="str">
        <f>IF(AND(Sheet1!G1674=0,Sheet1!L1674=0,Sheet1!Q1674=0,Sheet1!V1674&lt;&gt;0),"出错","-")</f>
        <v>-</v>
      </c>
      <c r="M1671" s="21" t="str">
        <f>IF(AND(Sheet1!G1674=0,Sheet1!L1674=0,Sheet1!Q1674=0,Sheet1!V1674=0,Sheet1!AA1674&lt;&gt;0),"出错","-")</f>
        <v>-</v>
      </c>
      <c r="N1671" s="21" t="str">
        <f>IFERROR(VLOOKUP(Sheet1!G1674,配置检查表!$Y:$Z,2,FALSE),"")</f>
        <v>精灵魂珠</v>
      </c>
      <c r="O1671" s="21" t="str">
        <f>IF(AND(Sheet1!I1674=Sheet1!J1674,Sheet1!J1674&lt;&gt;0),Sheet1!I1674,IF(AND(Sheet1!I1674&lt;&gt;Sheet1!J1674,Sheet1!J1674&lt;&gt;0),Sheet1!I1674&amp;"~"&amp;Sheet1!J1674,""))</f>
        <v>107~161</v>
      </c>
      <c r="P1671" s="21" t="str">
        <f>IFERROR(VLOOKUP(Sheet1!L1674,配置检查表!$Y:$Z,2,FALSE),"")</f>
        <v>星屑（值）</v>
      </c>
      <c r="Q1671" s="21" t="str">
        <f>IF(AND(Sheet1!N1674=Sheet1!O1674,Sheet1!O1674&lt;&gt;0),Sheet1!N1674,IF(AND(Sheet1!N1674&lt;&gt;Sheet1!O1674,Sheet1!O1674&lt;&gt;0),Sheet1!N1674&amp;"~"&amp;Sheet1!O1674,""))</f>
        <v>214~322</v>
      </c>
      <c r="R1671" s="21" t="str">
        <f>IFERROR(VLOOKUP(Sheet1!Q1674,配置检查表!$Y:$Z,2,FALSE),"")</f>
        <v/>
      </c>
      <c r="S1671" s="39" t="str">
        <f>IF(AND(Sheet1!S1878=Sheet1!T1878,Sheet1!T1878&lt;&gt;0),Sheet1!S1878,IF(AND(Sheet1!S1878&lt;&gt;Sheet1!T1878,Sheet1!T1878&lt;&gt;0),Sheet1!S1878&amp;"~"&amp;Sheet1!T1878,""))</f>
        <v/>
      </c>
      <c r="T1671" s="21" t="str">
        <f>IFERROR(VLOOKUP(Sheet1!V1674,配置检查表!$Y:$Z,2,FALSE),"")</f>
        <v/>
      </c>
      <c r="U1671" s="39" t="str">
        <f>IF(AND(Sheet1!X1878=Sheet1!Y1878,Sheet1!Y1878&lt;&gt;0),Sheet1!X1878,IF(AND(Sheet1!X1878&lt;&gt;Sheet1!Y1878,Sheet1!Y1878&lt;&gt;0),Sheet1!X1878&amp;"~"&amp;Sheet1!Y1878,""))</f>
        <v/>
      </c>
      <c r="V1671" s="21" t="str">
        <f>IFERROR(VLOOKUP(Sheet1!XAA,配置检查表!$Y:$Z,2,FALSE),"")</f>
        <v/>
      </c>
      <c r="W1671" s="21" t="str">
        <f>IF(AND(Sheet1!AC1878=Sheet1!AD1878,Sheet1!AD1878&lt;&gt;0),Sheet1!AC1878,IF(AND(Sheet1!AC1878&lt;&gt;Sheet1!AD1878,Sheet1!AD1878&lt;&gt;0),Sheet1!AC1878&amp;"~"&amp;Sheet1!AD1878,""))</f>
        <v/>
      </c>
    </row>
    <row r="1672" spans="1:23">
      <c r="A1672" s="17">
        <v>40254</v>
      </c>
      <c r="B1672" s="17" t="s">
        <v>2521</v>
      </c>
      <c r="C1672" s="17" t="s">
        <v>2522</v>
      </c>
      <c r="D1672" s="21" t="str">
        <f>IF(OR(Sheet1!I1675&lt;&gt;Sheet1!AF1675,Sheet1!AG1675&lt;&gt;Sheet1!J1675),"有影响","-")</f>
        <v>-</v>
      </c>
      <c r="E1672" s="21" t="str">
        <f>IF(OR(Sheet1!N1675&lt;&gt;Sheet1!AH1675,Sheet1!AI1675&lt;&gt;Sheet1!O1675),"有影响","-")</f>
        <v>-</v>
      </c>
      <c r="F1672" s="21" t="str">
        <f>IF(OR(Sheet1!S1675&lt;&gt;Sheet1!AJ1675,Sheet1!AK1675&lt;&gt;Sheet1!T1675),"有影响","-")</f>
        <v>-</v>
      </c>
      <c r="G1672" s="21" t="str">
        <f>IF(OR(Sheet1!X1675&lt;&gt;Sheet1!AL1675,Sheet1!AM1675&lt;&gt;Sheet1!Y1675),"有影响","-")</f>
        <v>-</v>
      </c>
      <c r="H1672" s="21" t="str">
        <f>IF(OR(Sheet1!AC1675&lt;&gt;Sheet1!AN1675,Sheet1!AO1675&lt;&gt;Sheet1!AD1675),"有影响","-")</f>
        <v>-</v>
      </c>
      <c r="I1672" s="21" t="str">
        <f>IF(Sheet1!G1675=0,"出错","-")</f>
        <v>-</v>
      </c>
      <c r="J1672" s="21" t="str">
        <f>IF(AND(Sheet1!G1675=0,Sheet1!L1675&lt;&gt;0),"出错","-")</f>
        <v>-</v>
      </c>
      <c r="K1672" s="21" t="str">
        <f>IF(AND(Sheet1!G1675=0,Sheet1!L1675=0,Sheet1!Q1675&lt;&gt;0),"出错","-")</f>
        <v>-</v>
      </c>
      <c r="L1672" s="21" t="str">
        <f>IF(AND(Sheet1!G1675=0,Sheet1!L1675=0,Sheet1!Q1675=0,Sheet1!V1675&lt;&gt;0),"出错","-")</f>
        <v>-</v>
      </c>
      <c r="M1672" s="21" t="str">
        <f>IF(AND(Sheet1!G1675=0,Sheet1!L1675=0,Sheet1!Q1675=0,Sheet1!V1675=0,Sheet1!AA1675&lt;&gt;0),"出错","-")</f>
        <v>-</v>
      </c>
      <c r="N1672" s="21" t="str">
        <f>IFERROR(VLOOKUP(Sheet1!G1675,配置检查表!$Y:$Z,2,FALSE),"")</f>
        <v>精灵魂珠</v>
      </c>
      <c r="O1672" s="21" t="str">
        <f>IF(AND(Sheet1!I1675=Sheet1!J1675,Sheet1!J1675&lt;&gt;0),Sheet1!I1675,IF(AND(Sheet1!I1675&lt;&gt;Sheet1!J1675,Sheet1!J1675&lt;&gt;0),Sheet1!I1675&amp;"~"&amp;Sheet1!J1675,""))</f>
        <v>117~175</v>
      </c>
      <c r="P1672" s="21" t="str">
        <f>IFERROR(VLOOKUP(Sheet1!L1675,配置检查表!$Y:$Z,2,FALSE),"")</f>
        <v>星屑（值）</v>
      </c>
      <c r="Q1672" s="21" t="str">
        <f>IF(AND(Sheet1!N1675=Sheet1!O1675,Sheet1!O1675&lt;&gt;0),Sheet1!N1675,IF(AND(Sheet1!N1675&lt;&gt;Sheet1!O1675,Sheet1!O1675&lt;&gt;0),Sheet1!N1675&amp;"~"&amp;Sheet1!O1675,""))</f>
        <v>234~350</v>
      </c>
      <c r="R1672" s="21" t="str">
        <f>IFERROR(VLOOKUP(Sheet1!Q1675,配置检查表!$Y:$Z,2,FALSE),"")</f>
        <v/>
      </c>
      <c r="S1672" s="39" t="str">
        <f>IF(AND(Sheet1!S1879=Sheet1!T1879,Sheet1!T1879&lt;&gt;0),Sheet1!S1879,IF(AND(Sheet1!S1879&lt;&gt;Sheet1!T1879,Sheet1!T1879&lt;&gt;0),Sheet1!S1879&amp;"~"&amp;Sheet1!T1879,""))</f>
        <v/>
      </c>
      <c r="T1672" s="21" t="str">
        <f>IFERROR(VLOOKUP(Sheet1!V1675,配置检查表!$Y:$Z,2,FALSE),"")</f>
        <v/>
      </c>
      <c r="U1672" s="39" t="str">
        <f>IF(AND(Sheet1!X1879=Sheet1!Y1879,Sheet1!Y1879&lt;&gt;0),Sheet1!X1879,IF(AND(Sheet1!X1879&lt;&gt;Sheet1!Y1879,Sheet1!Y1879&lt;&gt;0),Sheet1!X1879&amp;"~"&amp;Sheet1!Y1879,""))</f>
        <v/>
      </c>
      <c r="V1672" s="21" t="str">
        <f>IFERROR(VLOOKUP(Sheet1!XAA,配置检查表!$Y:$Z,2,FALSE),"")</f>
        <v/>
      </c>
      <c r="W1672" s="21" t="str">
        <f>IF(AND(Sheet1!AC1879=Sheet1!AD1879,Sheet1!AD1879&lt;&gt;0),Sheet1!AC1879,IF(AND(Sheet1!AC1879&lt;&gt;Sheet1!AD1879,Sheet1!AD1879&lt;&gt;0),Sheet1!AC1879&amp;"~"&amp;Sheet1!AD1879,""))</f>
        <v/>
      </c>
    </row>
    <row r="1673" spans="1:23">
      <c r="A1673" s="17">
        <v>40255</v>
      </c>
      <c r="B1673" s="17" t="s">
        <v>2521</v>
      </c>
      <c r="C1673" s="17" t="s">
        <v>2522</v>
      </c>
      <c r="D1673" s="21" t="str">
        <f>IF(OR(Sheet1!I1676&lt;&gt;Sheet1!AF1676,Sheet1!AG1676&lt;&gt;Sheet1!J1676),"有影响","-")</f>
        <v>-</v>
      </c>
      <c r="E1673" s="21" t="str">
        <f>IF(OR(Sheet1!N1676&lt;&gt;Sheet1!AH1676,Sheet1!AI1676&lt;&gt;Sheet1!O1676),"有影响","-")</f>
        <v>-</v>
      </c>
      <c r="F1673" s="21" t="str">
        <f>IF(OR(Sheet1!S1676&lt;&gt;Sheet1!AJ1676,Sheet1!AK1676&lt;&gt;Sheet1!T1676),"有影响","-")</f>
        <v>-</v>
      </c>
      <c r="G1673" s="21" t="str">
        <f>IF(OR(Sheet1!X1676&lt;&gt;Sheet1!AL1676,Sheet1!AM1676&lt;&gt;Sheet1!Y1676),"有影响","-")</f>
        <v>-</v>
      </c>
      <c r="H1673" s="21" t="str">
        <f>IF(OR(Sheet1!AC1676&lt;&gt;Sheet1!AN1676,Sheet1!AO1676&lt;&gt;Sheet1!AD1676),"有影响","-")</f>
        <v>-</v>
      </c>
      <c r="I1673" s="21" t="str">
        <f>IF(Sheet1!G1676=0,"出错","-")</f>
        <v>-</v>
      </c>
      <c r="J1673" s="21" t="str">
        <f>IF(AND(Sheet1!G1676=0,Sheet1!L1676&lt;&gt;0),"出错","-")</f>
        <v>-</v>
      </c>
      <c r="K1673" s="21" t="str">
        <f>IF(AND(Sheet1!G1676=0,Sheet1!L1676=0,Sheet1!Q1676&lt;&gt;0),"出错","-")</f>
        <v>-</v>
      </c>
      <c r="L1673" s="21" t="str">
        <f>IF(AND(Sheet1!G1676=0,Sheet1!L1676=0,Sheet1!Q1676=0,Sheet1!V1676&lt;&gt;0),"出错","-")</f>
        <v>-</v>
      </c>
      <c r="M1673" s="21" t="str">
        <f>IF(AND(Sheet1!G1676=0,Sheet1!L1676=0,Sheet1!Q1676=0,Sheet1!V1676=0,Sheet1!AA1676&lt;&gt;0),"出错","-")</f>
        <v>-</v>
      </c>
      <c r="N1673" s="21" t="str">
        <f>IFERROR(VLOOKUP(Sheet1!G1676,配置检查表!$Y:$Z,2,FALSE),"")</f>
        <v>精灵魂珠</v>
      </c>
      <c r="O1673" s="21" t="str">
        <f>IF(AND(Sheet1!I1676=Sheet1!J1676,Sheet1!J1676&lt;&gt;0),Sheet1!I1676,IF(AND(Sheet1!I1676&lt;&gt;Sheet1!J1676,Sheet1!J1676&lt;&gt;0),Sheet1!I1676&amp;"~"&amp;Sheet1!J1676,""))</f>
        <v>125~187</v>
      </c>
      <c r="P1673" s="21" t="str">
        <f>IFERROR(VLOOKUP(Sheet1!L1676,配置检查表!$Y:$Z,2,FALSE),"")</f>
        <v>星屑（值）</v>
      </c>
      <c r="Q1673" s="21" t="str">
        <f>IF(AND(Sheet1!N1676=Sheet1!O1676,Sheet1!O1676&lt;&gt;0),Sheet1!N1676,IF(AND(Sheet1!N1676&lt;&gt;Sheet1!O1676,Sheet1!O1676&lt;&gt;0),Sheet1!N1676&amp;"~"&amp;Sheet1!O1676,""))</f>
        <v>250~374</v>
      </c>
      <c r="R1673" s="21" t="str">
        <f>IFERROR(VLOOKUP(Sheet1!Q1676,配置检查表!$Y:$Z,2,FALSE),"")</f>
        <v/>
      </c>
      <c r="S1673" s="39" t="str">
        <f>IF(AND(Sheet1!S1880=Sheet1!T1880,Sheet1!T1880&lt;&gt;0),Sheet1!S1880,IF(AND(Sheet1!S1880&lt;&gt;Sheet1!T1880,Sheet1!T1880&lt;&gt;0),Sheet1!S1880&amp;"~"&amp;Sheet1!T1880,""))</f>
        <v/>
      </c>
      <c r="T1673" s="21" t="str">
        <f>IFERROR(VLOOKUP(Sheet1!V1676,配置检查表!$Y:$Z,2,FALSE),"")</f>
        <v/>
      </c>
      <c r="U1673" s="39" t="str">
        <f>IF(AND(Sheet1!X1880=Sheet1!Y1880,Sheet1!Y1880&lt;&gt;0),Sheet1!X1880,IF(AND(Sheet1!X1880&lt;&gt;Sheet1!Y1880,Sheet1!Y1880&lt;&gt;0),Sheet1!X1880&amp;"~"&amp;Sheet1!Y1880,""))</f>
        <v/>
      </c>
      <c r="V1673" s="21" t="str">
        <f>IFERROR(VLOOKUP(Sheet1!XAA,配置检查表!$Y:$Z,2,FALSE),"")</f>
        <v/>
      </c>
      <c r="W1673" s="21" t="str">
        <f>IF(AND(Sheet1!AC1880=Sheet1!AD1880,Sheet1!AD1880&lt;&gt;0),Sheet1!AC1880,IF(AND(Sheet1!AC1880&lt;&gt;Sheet1!AD1880,Sheet1!AD1880&lt;&gt;0),Sheet1!AC1880&amp;"~"&amp;Sheet1!AD1880,""))</f>
        <v/>
      </c>
    </row>
    <row r="1674" spans="1:23">
      <c r="A1674" s="17">
        <v>40256</v>
      </c>
      <c r="B1674" s="17" t="s">
        <v>2521</v>
      </c>
      <c r="C1674" s="17" t="s">
        <v>2522</v>
      </c>
      <c r="D1674" s="21" t="str">
        <f>IF(OR(Sheet1!I1677&lt;&gt;Sheet1!AF1677,Sheet1!AG1677&lt;&gt;Sheet1!J1677),"有影响","-")</f>
        <v>-</v>
      </c>
      <c r="E1674" s="21" t="str">
        <f>IF(OR(Sheet1!N1677&lt;&gt;Sheet1!AH1677,Sheet1!AI1677&lt;&gt;Sheet1!O1677),"有影响","-")</f>
        <v>-</v>
      </c>
      <c r="F1674" s="21" t="str">
        <f>IF(OR(Sheet1!S1677&lt;&gt;Sheet1!AJ1677,Sheet1!AK1677&lt;&gt;Sheet1!T1677),"有影响","-")</f>
        <v>-</v>
      </c>
      <c r="G1674" s="21" t="str">
        <f>IF(OR(Sheet1!X1677&lt;&gt;Sheet1!AL1677,Sheet1!AM1677&lt;&gt;Sheet1!Y1677),"有影响","-")</f>
        <v>-</v>
      </c>
      <c r="H1674" s="21" t="str">
        <f>IF(OR(Sheet1!AC1677&lt;&gt;Sheet1!AN1677,Sheet1!AO1677&lt;&gt;Sheet1!AD1677),"有影响","-")</f>
        <v>-</v>
      </c>
      <c r="I1674" s="21" t="str">
        <f>IF(Sheet1!G1677=0,"出错","-")</f>
        <v>-</v>
      </c>
      <c r="J1674" s="21" t="str">
        <f>IF(AND(Sheet1!G1677=0,Sheet1!L1677&lt;&gt;0),"出错","-")</f>
        <v>-</v>
      </c>
      <c r="K1674" s="21" t="str">
        <f>IF(AND(Sheet1!G1677=0,Sheet1!L1677=0,Sheet1!Q1677&lt;&gt;0),"出错","-")</f>
        <v>-</v>
      </c>
      <c r="L1674" s="21" t="str">
        <f>IF(AND(Sheet1!G1677=0,Sheet1!L1677=0,Sheet1!Q1677=0,Sheet1!V1677&lt;&gt;0),"出错","-")</f>
        <v>-</v>
      </c>
      <c r="M1674" s="21" t="str">
        <f>IF(AND(Sheet1!G1677=0,Sheet1!L1677=0,Sheet1!Q1677=0,Sheet1!V1677=0,Sheet1!AA1677&lt;&gt;0),"出错","-")</f>
        <v>-</v>
      </c>
      <c r="N1674" s="21" t="str">
        <f>IFERROR(VLOOKUP(Sheet1!G1677,配置检查表!$Y:$Z,2,FALSE),"")</f>
        <v>精灵魂珠</v>
      </c>
      <c r="O1674" s="21" t="str">
        <f>IF(AND(Sheet1!I1677=Sheet1!J1677,Sheet1!J1677&lt;&gt;0),Sheet1!I1677,IF(AND(Sheet1!I1677&lt;&gt;Sheet1!J1677,Sheet1!J1677&lt;&gt;0),Sheet1!I1677&amp;"~"&amp;Sheet1!J1677,""))</f>
        <v>135~201</v>
      </c>
      <c r="P1674" s="21" t="str">
        <f>IFERROR(VLOOKUP(Sheet1!L1677,配置检查表!$Y:$Z,2,FALSE),"")</f>
        <v>星屑（值）</v>
      </c>
      <c r="Q1674" s="21" t="str">
        <f>IF(AND(Sheet1!N1677=Sheet1!O1677,Sheet1!O1677&lt;&gt;0),Sheet1!N1677,IF(AND(Sheet1!N1677&lt;&gt;Sheet1!O1677,Sheet1!O1677&lt;&gt;0),Sheet1!N1677&amp;"~"&amp;Sheet1!O1677,""))</f>
        <v>270~402</v>
      </c>
      <c r="R1674" s="21" t="str">
        <f>IFERROR(VLOOKUP(Sheet1!Q1677,配置检查表!$Y:$Z,2,FALSE),"")</f>
        <v/>
      </c>
      <c r="S1674" s="39" t="str">
        <f>IF(AND(Sheet1!S1881=Sheet1!T1881,Sheet1!T1881&lt;&gt;0),Sheet1!S1881,IF(AND(Sheet1!S1881&lt;&gt;Sheet1!T1881,Sheet1!T1881&lt;&gt;0),Sheet1!S1881&amp;"~"&amp;Sheet1!T1881,""))</f>
        <v/>
      </c>
      <c r="T1674" s="21" t="str">
        <f>IFERROR(VLOOKUP(Sheet1!V1677,配置检查表!$Y:$Z,2,FALSE),"")</f>
        <v/>
      </c>
      <c r="U1674" s="39" t="str">
        <f>IF(AND(Sheet1!X1881=Sheet1!Y1881,Sheet1!Y1881&lt;&gt;0),Sheet1!X1881,IF(AND(Sheet1!X1881&lt;&gt;Sheet1!Y1881,Sheet1!Y1881&lt;&gt;0),Sheet1!X1881&amp;"~"&amp;Sheet1!Y1881,""))</f>
        <v/>
      </c>
      <c r="V1674" s="21" t="str">
        <f>IFERROR(VLOOKUP(Sheet1!XAA,配置检查表!$Y:$Z,2,FALSE),"")</f>
        <v/>
      </c>
      <c r="W1674" s="21" t="str">
        <f>IF(AND(Sheet1!AC1881=Sheet1!AD1881,Sheet1!AD1881&lt;&gt;0),Sheet1!AC1881,IF(AND(Sheet1!AC1881&lt;&gt;Sheet1!AD1881,Sheet1!AD1881&lt;&gt;0),Sheet1!AC1881&amp;"~"&amp;Sheet1!AD1881,""))</f>
        <v/>
      </c>
    </row>
    <row r="1675" spans="1:23">
      <c r="A1675" s="17">
        <v>40257</v>
      </c>
      <c r="B1675" s="17" t="s">
        <v>2521</v>
      </c>
      <c r="C1675" s="17" t="s">
        <v>2522</v>
      </c>
      <c r="D1675" s="21" t="str">
        <f>IF(OR(Sheet1!I1678&lt;&gt;Sheet1!AF1678,Sheet1!AG1678&lt;&gt;Sheet1!J1678),"有影响","-")</f>
        <v>-</v>
      </c>
      <c r="E1675" s="21" t="str">
        <f>IF(OR(Sheet1!N1678&lt;&gt;Sheet1!AH1678,Sheet1!AI1678&lt;&gt;Sheet1!O1678),"有影响","-")</f>
        <v>-</v>
      </c>
      <c r="F1675" s="21" t="str">
        <f>IF(OR(Sheet1!S1678&lt;&gt;Sheet1!AJ1678,Sheet1!AK1678&lt;&gt;Sheet1!T1678),"有影响","-")</f>
        <v>-</v>
      </c>
      <c r="G1675" s="21" t="str">
        <f>IF(OR(Sheet1!X1678&lt;&gt;Sheet1!AL1678,Sheet1!AM1678&lt;&gt;Sheet1!Y1678),"有影响","-")</f>
        <v>-</v>
      </c>
      <c r="H1675" s="21" t="str">
        <f>IF(OR(Sheet1!AC1678&lt;&gt;Sheet1!AN1678,Sheet1!AO1678&lt;&gt;Sheet1!AD1678),"有影响","-")</f>
        <v>-</v>
      </c>
      <c r="I1675" s="21" t="str">
        <f>IF(Sheet1!G1678=0,"出错","-")</f>
        <v>-</v>
      </c>
      <c r="J1675" s="21" t="str">
        <f>IF(AND(Sheet1!G1678=0,Sheet1!L1678&lt;&gt;0),"出错","-")</f>
        <v>-</v>
      </c>
      <c r="K1675" s="21" t="str">
        <f>IF(AND(Sheet1!G1678=0,Sheet1!L1678=0,Sheet1!Q1678&lt;&gt;0),"出错","-")</f>
        <v>-</v>
      </c>
      <c r="L1675" s="21" t="str">
        <f>IF(AND(Sheet1!G1678=0,Sheet1!L1678=0,Sheet1!Q1678=0,Sheet1!V1678&lt;&gt;0),"出错","-")</f>
        <v>-</v>
      </c>
      <c r="M1675" s="21" t="str">
        <f>IF(AND(Sheet1!G1678=0,Sheet1!L1678=0,Sheet1!Q1678=0,Sheet1!V1678=0,Sheet1!AA1678&lt;&gt;0),"出错","-")</f>
        <v>-</v>
      </c>
      <c r="N1675" s="21" t="str">
        <f>IFERROR(VLOOKUP(Sheet1!G1678,配置检查表!$Y:$Z,2,FALSE),"")</f>
        <v>精灵魂珠</v>
      </c>
      <c r="O1675" s="21" t="str">
        <f>IF(AND(Sheet1!I1678=Sheet1!J1678,Sheet1!J1678&lt;&gt;0),Sheet1!I1678,IF(AND(Sheet1!I1678&lt;&gt;Sheet1!J1678,Sheet1!J1678&lt;&gt;0),Sheet1!I1678&amp;"~"&amp;Sheet1!J1678,""))</f>
        <v>107~161</v>
      </c>
      <c r="P1675" s="21" t="str">
        <f>IFERROR(VLOOKUP(Sheet1!L1678,配置检查表!$Y:$Z,2,FALSE),"")</f>
        <v>星屑（值）</v>
      </c>
      <c r="Q1675" s="21" t="str">
        <f>IF(AND(Sheet1!N1678=Sheet1!O1678,Sheet1!O1678&lt;&gt;0),Sheet1!N1678,IF(AND(Sheet1!N1678&lt;&gt;Sheet1!O1678,Sheet1!O1678&lt;&gt;0),Sheet1!N1678&amp;"~"&amp;Sheet1!O1678,""))</f>
        <v>214~322</v>
      </c>
      <c r="R1675" s="21" t="str">
        <f>IFERROR(VLOOKUP(Sheet1!Q1678,配置检查表!$Y:$Z,2,FALSE),"")</f>
        <v/>
      </c>
      <c r="S1675" s="39" t="str">
        <f>IF(AND(Sheet1!S1882=Sheet1!T1882,Sheet1!T1882&lt;&gt;0),Sheet1!S1882,IF(AND(Sheet1!S1882&lt;&gt;Sheet1!T1882,Sheet1!T1882&lt;&gt;0),Sheet1!S1882&amp;"~"&amp;Sheet1!T1882,""))</f>
        <v/>
      </c>
      <c r="T1675" s="21" t="str">
        <f>IFERROR(VLOOKUP(Sheet1!V1678,配置检查表!$Y:$Z,2,FALSE),"")</f>
        <v/>
      </c>
      <c r="U1675" s="39" t="str">
        <f>IF(AND(Sheet1!X1882=Sheet1!Y1882,Sheet1!Y1882&lt;&gt;0),Sheet1!X1882,IF(AND(Sheet1!X1882&lt;&gt;Sheet1!Y1882,Sheet1!Y1882&lt;&gt;0),Sheet1!X1882&amp;"~"&amp;Sheet1!Y1882,""))</f>
        <v/>
      </c>
      <c r="V1675" s="21" t="str">
        <f>IFERROR(VLOOKUP(Sheet1!XAA,配置检查表!$Y:$Z,2,FALSE),"")</f>
        <v/>
      </c>
      <c r="W1675" s="21" t="str">
        <f>IF(AND(Sheet1!AC1882=Sheet1!AD1882,Sheet1!AD1882&lt;&gt;0),Sheet1!AC1882,IF(AND(Sheet1!AC1882&lt;&gt;Sheet1!AD1882,Sheet1!AD1882&lt;&gt;0),Sheet1!AC1882&amp;"~"&amp;Sheet1!AD1882,""))</f>
        <v/>
      </c>
    </row>
    <row r="1676" spans="1:23">
      <c r="A1676" s="17">
        <v>40258</v>
      </c>
      <c r="B1676" s="17" t="s">
        <v>2521</v>
      </c>
      <c r="C1676" s="17" t="s">
        <v>2522</v>
      </c>
      <c r="D1676" s="21" t="str">
        <f>IF(OR(Sheet1!I1679&lt;&gt;Sheet1!AF1679,Sheet1!AG1679&lt;&gt;Sheet1!J1679),"有影响","-")</f>
        <v>-</v>
      </c>
      <c r="E1676" s="21" t="str">
        <f>IF(OR(Sheet1!N1679&lt;&gt;Sheet1!AH1679,Sheet1!AI1679&lt;&gt;Sheet1!O1679),"有影响","-")</f>
        <v>-</v>
      </c>
      <c r="F1676" s="21" t="str">
        <f>IF(OR(Sheet1!S1679&lt;&gt;Sheet1!AJ1679,Sheet1!AK1679&lt;&gt;Sheet1!T1679),"有影响","-")</f>
        <v>-</v>
      </c>
      <c r="G1676" s="21" t="str">
        <f>IF(OR(Sheet1!X1679&lt;&gt;Sheet1!AL1679,Sheet1!AM1679&lt;&gt;Sheet1!Y1679),"有影响","-")</f>
        <v>-</v>
      </c>
      <c r="H1676" s="21" t="str">
        <f>IF(OR(Sheet1!AC1679&lt;&gt;Sheet1!AN1679,Sheet1!AO1679&lt;&gt;Sheet1!AD1679),"有影响","-")</f>
        <v>-</v>
      </c>
      <c r="I1676" s="21" t="str">
        <f>IF(Sheet1!G1679=0,"出错","-")</f>
        <v>-</v>
      </c>
      <c r="J1676" s="21" t="str">
        <f>IF(AND(Sheet1!G1679=0,Sheet1!L1679&lt;&gt;0),"出错","-")</f>
        <v>-</v>
      </c>
      <c r="K1676" s="21" t="str">
        <f>IF(AND(Sheet1!G1679=0,Sheet1!L1679=0,Sheet1!Q1679&lt;&gt;0),"出错","-")</f>
        <v>-</v>
      </c>
      <c r="L1676" s="21" t="str">
        <f>IF(AND(Sheet1!G1679=0,Sheet1!L1679=0,Sheet1!Q1679=0,Sheet1!V1679&lt;&gt;0),"出错","-")</f>
        <v>-</v>
      </c>
      <c r="M1676" s="21" t="str">
        <f>IF(AND(Sheet1!G1679=0,Sheet1!L1679=0,Sheet1!Q1679=0,Sheet1!V1679=0,Sheet1!AA1679&lt;&gt;0),"出错","-")</f>
        <v>-</v>
      </c>
      <c r="N1676" s="21" t="str">
        <f>IFERROR(VLOOKUP(Sheet1!G1679,配置检查表!$Y:$Z,2,FALSE),"")</f>
        <v>精灵魂珠</v>
      </c>
      <c r="O1676" s="21" t="str">
        <f>IF(AND(Sheet1!I1679=Sheet1!J1679,Sheet1!J1679&lt;&gt;0),Sheet1!I1679,IF(AND(Sheet1!I1679&lt;&gt;Sheet1!J1679,Sheet1!J1679&lt;&gt;0),Sheet1!I1679&amp;"~"&amp;Sheet1!J1679,""))</f>
        <v>117~175</v>
      </c>
      <c r="P1676" s="21" t="str">
        <f>IFERROR(VLOOKUP(Sheet1!L1679,配置检查表!$Y:$Z,2,FALSE),"")</f>
        <v>星屑（值）</v>
      </c>
      <c r="Q1676" s="21" t="str">
        <f>IF(AND(Sheet1!N1679=Sheet1!O1679,Sheet1!O1679&lt;&gt;0),Sheet1!N1679,IF(AND(Sheet1!N1679&lt;&gt;Sheet1!O1679,Sheet1!O1679&lt;&gt;0),Sheet1!N1679&amp;"~"&amp;Sheet1!O1679,""))</f>
        <v>234~350</v>
      </c>
      <c r="R1676" s="21" t="str">
        <f>IFERROR(VLOOKUP(Sheet1!Q1679,配置检查表!$Y:$Z,2,FALSE),"")</f>
        <v/>
      </c>
      <c r="S1676" s="39" t="str">
        <f>IF(AND(Sheet1!S1883=Sheet1!T1883,Sheet1!T1883&lt;&gt;0),Sheet1!S1883,IF(AND(Sheet1!S1883&lt;&gt;Sheet1!T1883,Sheet1!T1883&lt;&gt;0),Sheet1!S1883&amp;"~"&amp;Sheet1!T1883,""))</f>
        <v/>
      </c>
      <c r="T1676" s="21" t="str">
        <f>IFERROR(VLOOKUP(Sheet1!V1679,配置检查表!$Y:$Z,2,FALSE),"")</f>
        <v/>
      </c>
      <c r="U1676" s="39" t="str">
        <f>IF(AND(Sheet1!X1883=Sheet1!Y1883,Sheet1!Y1883&lt;&gt;0),Sheet1!X1883,IF(AND(Sheet1!X1883&lt;&gt;Sheet1!Y1883,Sheet1!Y1883&lt;&gt;0),Sheet1!X1883&amp;"~"&amp;Sheet1!Y1883,""))</f>
        <v/>
      </c>
      <c r="V1676" s="21" t="str">
        <f>IFERROR(VLOOKUP(Sheet1!XAA,配置检查表!$Y:$Z,2,FALSE),"")</f>
        <v/>
      </c>
      <c r="W1676" s="21" t="str">
        <f>IF(AND(Sheet1!AC1883=Sheet1!AD1883,Sheet1!AD1883&lt;&gt;0),Sheet1!AC1883,IF(AND(Sheet1!AC1883&lt;&gt;Sheet1!AD1883,Sheet1!AD1883&lt;&gt;0),Sheet1!AC1883&amp;"~"&amp;Sheet1!AD1883,""))</f>
        <v/>
      </c>
    </row>
    <row r="1677" spans="1:23">
      <c r="A1677" s="17">
        <v>40259</v>
      </c>
      <c r="B1677" s="17" t="s">
        <v>2521</v>
      </c>
      <c r="C1677" s="17" t="s">
        <v>2522</v>
      </c>
      <c r="D1677" s="21" t="str">
        <f>IF(OR(Sheet1!I1680&lt;&gt;Sheet1!AF1680,Sheet1!AG1680&lt;&gt;Sheet1!J1680),"有影响","-")</f>
        <v>-</v>
      </c>
      <c r="E1677" s="21" t="str">
        <f>IF(OR(Sheet1!N1680&lt;&gt;Sheet1!AH1680,Sheet1!AI1680&lt;&gt;Sheet1!O1680),"有影响","-")</f>
        <v>-</v>
      </c>
      <c r="F1677" s="21" t="str">
        <f>IF(OR(Sheet1!S1680&lt;&gt;Sheet1!AJ1680,Sheet1!AK1680&lt;&gt;Sheet1!T1680),"有影响","-")</f>
        <v>-</v>
      </c>
      <c r="G1677" s="21" t="str">
        <f>IF(OR(Sheet1!X1680&lt;&gt;Sheet1!AL1680,Sheet1!AM1680&lt;&gt;Sheet1!Y1680),"有影响","-")</f>
        <v>-</v>
      </c>
      <c r="H1677" s="21" t="str">
        <f>IF(OR(Sheet1!AC1680&lt;&gt;Sheet1!AN1680,Sheet1!AO1680&lt;&gt;Sheet1!AD1680),"有影响","-")</f>
        <v>-</v>
      </c>
      <c r="I1677" s="21" t="str">
        <f>IF(Sheet1!G1680=0,"出错","-")</f>
        <v>-</v>
      </c>
      <c r="J1677" s="21" t="str">
        <f>IF(AND(Sheet1!G1680=0,Sheet1!L1680&lt;&gt;0),"出错","-")</f>
        <v>-</v>
      </c>
      <c r="K1677" s="21" t="str">
        <f>IF(AND(Sheet1!G1680=0,Sheet1!L1680=0,Sheet1!Q1680&lt;&gt;0),"出错","-")</f>
        <v>-</v>
      </c>
      <c r="L1677" s="21" t="str">
        <f>IF(AND(Sheet1!G1680=0,Sheet1!L1680=0,Sheet1!Q1680=0,Sheet1!V1680&lt;&gt;0),"出错","-")</f>
        <v>-</v>
      </c>
      <c r="M1677" s="21" t="str">
        <f>IF(AND(Sheet1!G1680=0,Sheet1!L1680=0,Sheet1!Q1680=0,Sheet1!V1680=0,Sheet1!AA1680&lt;&gt;0),"出错","-")</f>
        <v>-</v>
      </c>
      <c r="N1677" s="21" t="str">
        <f>IFERROR(VLOOKUP(Sheet1!G1680,配置检查表!$Y:$Z,2,FALSE),"")</f>
        <v>精灵魂珠</v>
      </c>
      <c r="O1677" s="21" t="str">
        <f>IF(AND(Sheet1!I1680=Sheet1!J1680,Sheet1!J1680&lt;&gt;0),Sheet1!I1680,IF(AND(Sheet1!I1680&lt;&gt;Sheet1!J1680,Sheet1!J1680&lt;&gt;0),Sheet1!I1680&amp;"~"&amp;Sheet1!J1680,""))</f>
        <v>125~187</v>
      </c>
      <c r="P1677" s="21" t="str">
        <f>IFERROR(VLOOKUP(Sheet1!L1680,配置检查表!$Y:$Z,2,FALSE),"")</f>
        <v>星屑（值）</v>
      </c>
      <c r="Q1677" s="21" t="str">
        <f>IF(AND(Sheet1!N1680=Sheet1!O1680,Sheet1!O1680&lt;&gt;0),Sheet1!N1680,IF(AND(Sheet1!N1680&lt;&gt;Sheet1!O1680,Sheet1!O1680&lt;&gt;0),Sheet1!N1680&amp;"~"&amp;Sheet1!O1680,""))</f>
        <v>250~374</v>
      </c>
      <c r="R1677" s="21" t="str">
        <f>IFERROR(VLOOKUP(Sheet1!Q1680,配置检查表!$Y:$Z,2,FALSE),"")</f>
        <v/>
      </c>
      <c r="S1677" s="39" t="str">
        <f>IF(AND(Sheet1!S1884=Sheet1!T1884,Sheet1!T1884&lt;&gt;0),Sheet1!S1884,IF(AND(Sheet1!S1884&lt;&gt;Sheet1!T1884,Sheet1!T1884&lt;&gt;0),Sheet1!S1884&amp;"~"&amp;Sheet1!T1884,""))</f>
        <v/>
      </c>
      <c r="T1677" s="21" t="str">
        <f>IFERROR(VLOOKUP(Sheet1!V1680,配置检查表!$Y:$Z,2,FALSE),"")</f>
        <v/>
      </c>
      <c r="U1677" s="39" t="str">
        <f>IF(AND(Sheet1!X1884=Sheet1!Y1884,Sheet1!Y1884&lt;&gt;0),Sheet1!X1884,IF(AND(Sheet1!X1884&lt;&gt;Sheet1!Y1884,Sheet1!Y1884&lt;&gt;0),Sheet1!X1884&amp;"~"&amp;Sheet1!Y1884,""))</f>
        <v/>
      </c>
      <c r="V1677" s="21" t="str">
        <f>IFERROR(VLOOKUP(Sheet1!XAA,配置检查表!$Y:$Z,2,FALSE),"")</f>
        <v/>
      </c>
      <c r="W1677" s="21" t="str">
        <f>IF(AND(Sheet1!AC1884=Sheet1!AD1884,Sheet1!AD1884&lt;&gt;0),Sheet1!AC1884,IF(AND(Sheet1!AC1884&lt;&gt;Sheet1!AD1884,Sheet1!AD1884&lt;&gt;0),Sheet1!AC1884&amp;"~"&amp;Sheet1!AD1884,""))</f>
        <v/>
      </c>
    </row>
    <row r="1678" spans="1:23">
      <c r="A1678" s="17">
        <v>40260</v>
      </c>
      <c r="B1678" s="17" t="s">
        <v>2521</v>
      </c>
      <c r="C1678" s="17" t="s">
        <v>2522</v>
      </c>
      <c r="D1678" s="21" t="str">
        <f>IF(OR(Sheet1!I1681&lt;&gt;Sheet1!AF1681,Sheet1!AG1681&lt;&gt;Sheet1!J1681),"有影响","-")</f>
        <v>-</v>
      </c>
      <c r="E1678" s="21" t="str">
        <f>IF(OR(Sheet1!N1681&lt;&gt;Sheet1!AH1681,Sheet1!AI1681&lt;&gt;Sheet1!O1681),"有影响","-")</f>
        <v>-</v>
      </c>
      <c r="F1678" s="21" t="str">
        <f>IF(OR(Sheet1!S1681&lt;&gt;Sheet1!AJ1681,Sheet1!AK1681&lt;&gt;Sheet1!T1681),"有影响","-")</f>
        <v>-</v>
      </c>
      <c r="G1678" s="21" t="str">
        <f>IF(OR(Sheet1!X1681&lt;&gt;Sheet1!AL1681,Sheet1!AM1681&lt;&gt;Sheet1!Y1681),"有影响","-")</f>
        <v>-</v>
      </c>
      <c r="H1678" s="21" t="str">
        <f>IF(OR(Sheet1!AC1681&lt;&gt;Sheet1!AN1681,Sheet1!AO1681&lt;&gt;Sheet1!AD1681),"有影响","-")</f>
        <v>-</v>
      </c>
      <c r="I1678" s="21" t="str">
        <f>IF(Sheet1!G1681=0,"出错","-")</f>
        <v>-</v>
      </c>
      <c r="J1678" s="21" t="str">
        <f>IF(AND(Sheet1!G1681=0,Sheet1!L1681&lt;&gt;0),"出错","-")</f>
        <v>-</v>
      </c>
      <c r="K1678" s="21" t="str">
        <f>IF(AND(Sheet1!G1681=0,Sheet1!L1681=0,Sheet1!Q1681&lt;&gt;0),"出错","-")</f>
        <v>-</v>
      </c>
      <c r="L1678" s="21" t="str">
        <f>IF(AND(Sheet1!G1681=0,Sheet1!L1681=0,Sheet1!Q1681=0,Sheet1!V1681&lt;&gt;0),"出错","-")</f>
        <v>-</v>
      </c>
      <c r="M1678" s="21" t="str">
        <f>IF(AND(Sheet1!G1681=0,Sheet1!L1681=0,Sheet1!Q1681=0,Sheet1!V1681=0,Sheet1!AA1681&lt;&gt;0),"出错","-")</f>
        <v>-</v>
      </c>
      <c r="N1678" s="21" t="str">
        <f>IFERROR(VLOOKUP(Sheet1!G1681,配置检查表!$Y:$Z,2,FALSE),"")</f>
        <v>精灵魂珠</v>
      </c>
      <c r="O1678" s="21" t="str">
        <f>IF(AND(Sheet1!I1681=Sheet1!J1681,Sheet1!J1681&lt;&gt;0),Sheet1!I1681,IF(AND(Sheet1!I1681&lt;&gt;Sheet1!J1681,Sheet1!J1681&lt;&gt;0),Sheet1!I1681&amp;"~"&amp;Sheet1!J1681,""))</f>
        <v>135~201</v>
      </c>
      <c r="P1678" s="21" t="str">
        <f>IFERROR(VLOOKUP(Sheet1!L1681,配置检查表!$Y:$Z,2,FALSE),"")</f>
        <v>星屑（值）</v>
      </c>
      <c r="Q1678" s="21" t="str">
        <f>IF(AND(Sheet1!N1681=Sheet1!O1681,Sheet1!O1681&lt;&gt;0),Sheet1!N1681,IF(AND(Sheet1!N1681&lt;&gt;Sheet1!O1681,Sheet1!O1681&lt;&gt;0),Sheet1!N1681&amp;"~"&amp;Sheet1!O1681,""))</f>
        <v>270~402</v>
      </c>
      <c r="R1678" s="21" t="str">
        <f>IFERROR(VLOOKUP(Sheet1!Q1681,配置检查表!$Y:$Z,2,FALSE),"")</f>
        <v/>
      </c>
      <c r="S1678" s="39" t="str">
        <f>IF(AND(Sheet1!S1885=Sheet1!T1885,Sheet1!T1885&lt;&gt;0),Sheet1!S1885,IF(AND(Sheet1!S1885&lt;&gt;Sheet1!T1885,Sheet1!T1885&lt;&gt;0),Sheet1!S1885&amp;"~"&amp;Sheet1!T1885,""))</f>
        <v/>
      </c>
      <c r="T1678" s="21" t="str">
        <f>IFERROR(VLOOKUP(Sheet1!V1681,配置检查表!$Y:$Z,2,FALSE),"")</f>
        <v/>
      </c>
      <c r="U1678" s="39" t="str">
        <f>IF(AND(Sheet1!X1885=Sheet1!Y1885,Sheet1!Y1885&lt;&gt;0),Sheet1!X1885,IF(AND(Sheet1!X1885&lt;&gt;Sheet1!Y1885,Sheet1!Y1885&lt;&gt;0),Sheet1!X1885&amp;"~"&amp;Sheet1!Y1885,""))</f>
        <v/>
      </c>
      <c r="V1678" s="21" t="str">
        <f>IFERROR(VLOOKUP(Sheet1!XAA,配置检查表!$Y:$Z,2,FALSE),"")</f>
        <v/>
      </c>
      <c r="W1678" s="21" t="str">
        <f>IF(AND(Sheet1!AC1885=Sheet1!AD1885,Sheet1!AD1885&lt;&gt;0),Sheet1!AC1885,IF(AND(Sheet1!AC1885&lt;&gt;Sheet1!AD1885,Sheet1!AD1885&lt;&gt;0),Sheet1!AC1885&amp;"~"&amp;Sheet1!AD1885,""))</f>
        <v/>
      </c>
    </row>
    <row r="1679" spans="1:23">
      <c r="A1679" s="17">
        <v>40261</v>
      </c>
      <c r="B1679" s="17" t="s">
        <v>2521</v>
      </c>
      <c r="C1679" s="17" t="s">
        <v>2522</v>
      </c>
      <c r="D1679" s="21" t="str">
        <f>IF(OR(Sheet1!I1682&lt;&gt;Sheet1!AF1682,Sheet1!AG1682&lt;&gt;Sheet1!J1682),"有影响","-")</f>
        <v>-</v>
      </c>
      <c r="E1679" s="21" t="str">
        <f>IF(OR(Sheet1!N1682&lt;&gt;Sheet1!AH1682,Sheet1!AI1682&lt;&gt;Sheet1!O1682),"有影响","-")</f>
        <v>-</v>
      </c>
      <c r="F1679" s="21" t="str">
        <f>IF(OR(Sheet1!S1682&lt;&gt;Sheet1!AJ1682,Sheet1!AK1682&lt;&gt;Sheet1!T1682),"有影响","-")</f>
        <v>-</v>
      </c>
      <c r="G1679" s="21" t="str">
        <f>IF(OR(Sheet1!X1682&lt;&gt;Sheet1!AL1682,Sheet1!AM1682&lt;&gt;Sheet1!Y1682),"有影响","-")</f>
        <v>-</v>
      </c>
      <c r="H1679" s="21" t="str">
        <f>IF(OR(Sheet1!AC1682&lt;&gt;Sheet1!AN1682,Sheet1!AO1682&lt;&gt;Sheet1!AD1682),"有影响","-")</f>
        <v>-</v>
      </c>
      <c r="I1679" s="21" t="str">
        <f>IF(Sheet1!G1682=0,"出错","-")</f>
        <v>-</v>
      </c>
      <c r="J1679" s="21" t="str">
        <f>IF(AND(Sheet1!G1682=0,Sheet1!L1682&lt;&gt;0),"出错","-")</f>
        <v>-</v>
      </c>
      <c r="K1679" s="21" t="str">
        <f>IF(AND(Sheet1!G1682=0,Sheet1!L1682=0,Sheet1!Q1682&lt;&gt;0),"出错","-")</f>
        <v>-</v>
      </c>
      <c r="L1679" s="21" t="str">
        <f>IF(AND(Sheet1!G1682=0,Sheet1!L1682=0,Sheet1!Q1682=0,Sheet1!V1682&lt;&gt;0),"出错","-")</f>
        <v>-</v>
      </c>
      <c r="M1679" s="21" t="str">
        <f>IF(AND(Sheet1!G1682=0,Sheet1!L1682=0,Sheet1!Q1682=0,Sheet1!V1682=0,Sheet1!AA1682&lt;&gt;0),"出错","-")</f>
        <v>-</v>
      </c>
      <c r="N1679" s="21" t="str">
        <f>IFERROR(VLOOKUP(Sheet1!G1682,配置检查表!$Y:$Z,2,FALSE),"")</f>
        <v>精灵魂珠</v>
      </c>
      <c r="O1679" s="21" t="str">
        <f>IF(AND(Sheet1!I1682=Sheet1!J1682,Sheet1!J1682&lt;&gt;0),Sheet1!I1682,IF(AND(Sheet1!I1682&lt;&gt;Sheet1!J1682,Sheet1!J1682&lt;&gt;0),Sheet1!I1682&amp;"~"&amp;Sheet1!J1682,""))</f>
        <v>107~161</v>
      </c>
      <c r="P1679" s="21" t="str">
        <f>IFERROR(VLOOKUP(Sheet1!L1682,配置检查表!$Y:$Z,2,FALSE),"")</f>
        <v>星屑（值）</v>
      </c>
      <c r="Q1679" s="21" t="str">
        <f>IF(AND(Sheet1!N1682=Sheet1!O1682,Sheet1!O1682&lt;&gt;0),Sheet1!N1682,IF(AND(Sheet1!N1682&lt;&gt;Sheet1!O1682,Sheet1!O1682&lt;&gt;0),Sheet1!N1682&amp;"~"&amp;Sheet1!O1682,""))</f>
        <v>214~322</v>
      </c>
      <c r="R1679" s="21" t="str">
        <f>IFERROR(VLOOKUP(Sheet1!Q1682,配置检查表!$Y:$Z,2,FALSE),"")</f>
        <v/>
      </c>
      <c r="S1679" s="39" t="str">
        <f>IF(AND(Sheet1!S1886=Sheet1!T1886,Sheet1!T1886&lt;&gt;0),Sheet1!S1886,IF(AND(Sheet1!S1886&lt;&gt;Sheet1!T1886,Sheet1!T1886&lt;&gt;0),Sheet1!S1886&amp;"~"&amp;Sheet1!T1886,""))</f>
        <v/>
      </c>
      <c r="T1679" s="21" t="str">
        <f>IFERROR(VLOOKUP(Sheet1!V1682,配置检查表!$Y:$Z,2,FALSE),"")</f>
        <v/>
      </c>
      <c r="U1679" s="39" t="str">
        <f>IF(AND(Sheet1!X1886=Sheet1!Y1886,Sheet1!Y1886&lt;&gt;0),Sheet1!X1886,IF(AND(Sheet1!X1886&lt;&gt;Sheet1!Y1886,Sheet1!Y1886&lt;&gt;0),Sheet1!X1886&amp;"~"&amp;Sheet1!Y1886,""))</f>
        <v/>
      </c>
      <c r="V1679" s="21" t="str">
        <f>IFERROR(VLOOKUP(Sheet1!XAA,配置检查表!$Y:$Z,2,FALSE),"")</f>
        <v/>
      </c>
      <c r="W1679" s="21" t="str">
        <f>IF(AND(Sheet1!AC1886=Sheet1!AD1886,Sheet1!AD1886&lt;&gt;0),Sheet1!AC1886,IF(AND(Sheet1!AC1886&lt;&gt;Sheet1!AD1886,Sheet1!AD1886&lt;&gt;0),Sheet1!AC1886&amp;"~"&amp;Sheet1!AD1886,""))</f>
        <v/>
      </c>
    </row>
    <row r="1680" spans="1:23">
      <c r="A1680" s="17">
        <v>40262</v>
      </c>
      <c r="B1680" s="17" t="s">
        <v>2521</v>
      </c>
      <c r="C1680" s="17" t="s">
        <v>2522</v>
      </c>
      <c r="D1680" s="21" t="str">
        <f>IF(OR(Sheet1!I1683&lt;&gt;Sheet1!AF1683,Sheet1!AG1683&lt;&gt;Sheet1!J1683),"有影响","-")</f>
        <v>-</v>
      </c>
      <c r="E1680" s="21" t="str">
        <f>IF(OR(Sheet1!N1683&lt;&gt;Sheet1!AH1683,Sheet1!AI1683&lt;&gt;Sheet1!O1683),"有影响","-")</f>
        <v>-</v>
      </c>
      <c r="F1680" s="21" t="str">
        <f>IF(OR(Sheet1!S1683&lt;&gt;Sheet1!AJ1683,Sheet1!AK1683&lt;&gt;Sheet1!T1683),"有影响","-")</f>
        <v>-</v>
      </c>
      <c r="G1680" s="21" t="str">
        <f>IF(OR(Sheet1!X1683&lt;&gt;Sheet1!AL1683,Sheet1!AM1683&lt;&gt;Sheet1!Y1683),"有影响","-")</f>
        <v>-</v>
      </c>
      <c r="H1680" s="21" t="str">
        <f>IF(OR(Sheet1!AC1683&lt;&gt;Sheet1!AN1683,Sheet1!AO1683&lt;&gt;Sheet1!AD1683),"有影响","-")</f>
        <v>-</v>
      </c>
      <c r="I1680" s="21" t="str">
        <f>IF(Sheet1!G1683=0,"出错","-")</f>
        <v>-</v>
      </c>
      <c r="J1680" s="21" t="str">
        <f>IF(AND(Sheet1!G1683=0,Sheet1!L1683&lt;&gt;0),"出错","-")</f>
        <v>-</v>
      </c>
      <c r="K1680" s="21" t="str">
        <f>IF(AND(Sheet1!G1683=0,Sheet1!L1683=0,Sheet1!Q1683&lt;&gt;0),"出错","-")</f>
        <v>-</v>
      </c>
      <c r="L1680" s="21" t="str">
        <f>IF(AND(Sheet1!G1683=0,Sheet1!L1683=0,Sheet1!Q1683=0,Sheet1!V1683&lt;&gt;0),"出错","-")</f>
        <v>-</v>
      </c>
      <c r="M1680" s="21" t="str">
        <f>IF(AND(Sheet1!G1683=0,Sheet1!L1683=0,Sheet1!Q1683=0,Sheet1!V1683=0,Sheet1!AA1683&lt;&gt;0),"出错","-")</f>
        <v>-</v>
      </c>
      <c r="N1680" s="21" t="str">
        <f>IFERROR(VLOOKUP(Sheet1!G1683,配置检查表!$Y:$Z,2,FALSE),"")</f>
        <v>精灵魂珠</v>
      </c>
      <c r="O1680" s="21" t="str">
        <f>IF(AND(Sheet1!I1683=Sheet1!J1683,Sheet1!J1683&lt;&gt;0),Sheet1!I1683,IF(AND(Sheet1!I1683&lt;&gt;Sheet1!J1683,Sheet1!J1683&lt;&gt;0),Sheet1!I1683&amp;"~"&amp;Sheet1!J1683,""))</f>
        <v>117~175</v>
      </c>
      <c r="P1680" s="21" t="str">
        <f>IFERROR(VLOOKUP(Sheet1!L1683,配置检查表!$Y:$Z,2,FALSE),"")</f>
        <v>星屑（值）</v>
      </c>
      <c r="Q1680" s="21" t="str">
        <f>IF(AND(Sheet1!N1683=Sheet1!O1683,Sheet1!O1683&lt;&gt;0),Sheet1!N1683,IF(AND(Sheet1!N1683&lt;&gt;Sheet1!O1683,Sheet1!O1683&lt;&gt;0),Sheet1!N1683&amp;"~"&amp;Sheet1!O1683,""))</f>
        <v>234~350</v>
      </c>
      <c r="R1680" s="21" t="str">
        <f>IFERROR(VLOOKUP(Sheet1!Q1683,配置检查表!$Y:$Z,2,FALSE),"")</f>
        <v/>
      </c>
      <c r="S1680" s="39" t="str">
        <f>IF(AND(Sheet1!S1887=Sheet1!T1887,Sheet1!T1887&lt;&gt;0),Sheet1!S1887,IF(AND(Sheet1!S1887&lt;&gt;Sheet1!T1887,Sheet1!T1887&lt;&gt;0),Sheet1!S1887&amp;"~"&amp;Sheet1!T1887,""))</f>
        <v/>
      </c>
      <c r="T1680" s="21" t="str">
        <f>IFERROR(VLOOKUP(Sheet1!V1683,配置检查表!$Y:$Z,2,FALSE),"")</f>
        <v/>
      </c>
      <c r="U1680" s="39" t="str">
        <f>IF(AND(Sheet1!X1887=Sheet1!Y1887,Sheet1!Y1887&lt;&gt;0),Sheet1!X1887,IF(AND(Sheet1!X1887&lt;&gt;Sheet1!Y1887,Sheet1!Y1887&lt;&gt;0),Sheet1!X1887&amp;"~"&amp;Sheet1!Y1887,""))</f>
        <v/>
      </c>
      <c r="V1680" s="21" t="str">
        <f>IFERROR(VLOOKUP(Sheet1!XAA,配置检查表!$Y:$Z,2,FALSE),"")</f>
        <v/>
      </c>
      <c r="W1680" s="21" t="str">
        <f>IF(AND(Sheet1!AC1887=Sheet1!AD1887,Sheet1!AD1887&lt;&gt;0),Sheet1!AC1887,IF(AND(Sheet1!AC1887&lt;&gt;Sheet1!AD1887,Sheet1!AD1887&lt;&gt;0),Sheet1!AC1887&amp;"~"&amp;Sheet1!AD1887,""))</f>
        <v/>
      </c>
    </row>
    <row r="1681" spans="1:23">
      <c r="A1681" s="17">
        <v>40263</v>
      </c>
      <c r="B1681" s="17" t="s">
        <v>2521</v>
      </c>
      <c r="C1681" s="17" t="s">
        <v>2522</v>
      </c>
      <c r="D1681" s="21" t="str">
        <f>IF(OR(Sheet1!I1684&lt;&gt;Sheet1!AF1684,Sheet1!AG1684&lt;&gt;Sheet1!J1684),"有影响","-")</f>
        <v>-</v>
      </c>
      <c r="E1681" s="21" t="str">
        <f>IF(OR(Sheet1!N1684&lt;&gt;Sheet1!AH1684,Sheet1!AI1684&lt;&gt;Sheet1!O1684),"有影响","-")</f>
        <v>-</v>
      </c>
      <c r="F1681" s="21" t="str">
        <f>IF(OR(Sheet1!S1684&lt;&gt;Sheet1!AJ1684,Sheet1!AK1684&lt;&gt;Sheet1!T1684),"有影响","-")</f>
        <v>-</v>
      </c>
      <c r="G1681" s="21" t="str">
        <f>IF(OR(Sheet1!X1684&lt;&gt;Sheet1!AL1684,Sheet1!AM1684&lt;&gt;Sheet1!Y1684),"有影响","-")</f>
        <v>-</v>
      </c>
      <c r="H1681" s="21" t="str">
        <f>IF(OR(Sheet1!AC1684&lt;&gt;Sheet1!AN1684,Sheet1!AO1684&lt;&gt;Sheet1!AD1684),"有影响","-")</f>
        <v>-</v>
      </c>
      <c r="I1681" s="21" t="str">
        <f>IF(Sheet1!G1684=0,"出错","-")</f>
        <v>-</v>
      </c>
      <c r="J1681" s="21" t="str">
        <f>IF(AND(Sheet1!G1684=0,Sheet1!L1684&lt;&gt;0),"出错","-")</f>
        <v>-</v>
      </c>
      <c r="K1681" s="21" t="str">
        <f>IF(AND(Sheet1!G1684=0,Sheet1!L1684=0,Sheet1!Q1684&lt;&gt;0),"出错","-")</f>
        <v>-</v>
      </c>
      <c r="L1681" s="21" t="str">
        <f>IF(AND(Sheet1!G1684=0,Sheet1!L1684=0,Sheet1!Q1684=0,Sheet1!V1684&lt;&gt;0),"出错","-")</f>
        <v>-</v>
      </c>
      <c r="M1681" s="21" t="str">
        <f>IF(AND(Sheet1!G1684=0,Sheet1!L1684=0,Sheet1!Q1684=0,Sheet1!V1684=0,Sheet1!AA1684&lt;&gt;0),"出错","-")</f>
        <v>-</v>
      </c>
      <c r="N1681" s="21" t="str">
        <f>IFERROR(VLOOKUP(Sheet1!G1684,配置检查表!$Y:$Z,2,FALSE),"")</f>
        <v>精灵魂珠</v>
      </c>
      <c r="O1681" s="21" t="str">
        <f>IF(AND(Sheet1!I1684=Sheet1!J1684,Sheet1!J1684&lt;&gt;0),Sheet1!I1684,IF(AND(Sheet1!I1684&lt;&gt;Sheet1!J1684,Sheet1!J1684&lt;&gt;0),Sheet1!I1684&amp;"~"&amp;Sheet1!J1684,""))</f>
        <v>125~187</v>
      </c>
      <c r="P1681" s="21" t="str">
        <f>IFERROR(VLOOKUP(Sheet1!L1684,配置检查表!$Y:$Z,2,FALSE),"")</f>
        <v>星屑（值）</v>
      </c>
      <c r="Q1681" s="21" t="str">
        <f>IF(AND(Sheet1!N1684=Sheet1!O1684,Sheet1!O1684&lt;&gt;0),Sheet1!N1684,IF(AND(Sheet1!N1684&lt;&gt;Sheet1!O1684,Sheet1!O1684&lt;&gt;0),Sheet1!N1684&amp;"~"&amp;Sheet1!O1684,""))</f>
        <v>250~374</v>
      </c>
      <c r="R1681" s="21" t="str">
        <f>IFERROR(VLOOKUP(Sheet1!Q1684,配置检查表!$Y:$Z,2,FALSE),"")</f>
        <v/>
      </c>
      <c r="S1681" s="39" t="str">
        <f>IF(AND(Sheet1!S1888=Sheet1!T1888,Sheet1!T1888&lt;&gt;0),Sheet1!S1888,IF(AND(Sheet1!S1888&lt;&gt;Sheet1!T1888,Sheet1!T1888&lt;&gt;0),Sheet1!S1888&amp;"~"&amp;Sheet1!T1888,""))</f>
        <v/>
      </c>
      <c r="T1681" s="21" t="str">
        <f>IFERROR(VLOOKUP(Sheet1!V1684,配置检查表!$Y:$Z,2,FALSE),"")</f>
        <v/>
      </c>
      <c r="U1681" s="39" t="str">
        <f>IF(AND(Sheet1!X1888=Sheet1!Y1888,Sheet1!Y1888&lt;&gt;0),Sheet1!X1888,IF(AND(Sheet1!X1888&lt;&gt;Sheet1!Y1888,Sheet1!Y1888&lt;&gt;0),Sheet1!X1888&amp;"~"&amp;Sheet1!Y1888,""))</f>
        <v/>
      </c>
      <c r="V1681" s="21" t="str">
        <f>IFERROR(VLOOKUP(Sheet1!XAA,配置检查表!$Y:$Z,2,FALSE),"")</f>
        <v/>
      </c>
      <c r="W1681" s="21" t="str">
        <f>IF(AND(Sheet1!AC1888=Sheet1!AD1888,Sheet1!AD1888&lt;&gt;0),Sheet1!AC1888,IF(AND(Sheet1!AC1888&lt;&gt;Sheet1!AD1888,Sheet1!AD1888&lt;&gt;0),Sheet1!AC1888&amp;"~"&amp;Sheet1!AD1888,""))</f>
        <v/>
      </c>
    </row>
    <row r="1682" spans="1:23">
      <c r="A1682" s="17">
        <v>40264</v>
      </c>
      <c r="B1682" s="17" t="s">
        <v>2521</v>
      </c>
      <c r="C1682" s="17" t="s">
        <v>2522</v>
      </c>
      <c r="D1682" s="21" t="str">
        <f>IF(OR(Sheet1!I1685&lt;&gt;Sheet1!AF1685,Sheet1!AG1685&lt;&gt;Sheet1!J1685),"有影响","-")</f>
        <v>-</v>
      </c>
      <c r="E1682" s="21" t="str">
        <f>IF(OR(Sheet1!N1685&lt;&gt;Sheet1!AH1685,Sheet1!AI1685&lt;&gt;Sheet1!O1685),"有影响","-")</f>
        <v>-</v>
      </c>
      <c r="F1682" s="21" t="str">
        <f>IF(OR(Sheet1!S1685&lt;&gt;Sheet1!AJ1685,Sheet1!AK1685&lt;&gt;Sheet1!T1685),"有影响","-")</f>
        <v>-</v>
      </c>
      <c r="G1682" s="21" t="str">
        <f>IF(OR(Sheet1!X1685&lt;&gt;Sheet1!AL1685,Sheet1!AM1685&lt;&gt;Sheet1!Y1685),"有影响","-")</f>
        <v>-</v>
      </c>
      <c r="H1682" s="21" t="str">
        <f>IF(OR(Sheet1!AC1685&lt;&gt;Sheet1!AN1685,Sheet1!AO1685&lt;&gt;Sheet1!AD1685),"有影响","-")</f>
        <v>-</v>
      </c>
      <c r="I1682" s="21" t="str">
        <f>IF(Sheet1!G1685=0,"出错","-")</f>
        <v>-</v>
      </c>
      <c r="J1682" s="21" t="str">
        <f>IF(AND(Sheet1!G1685=0,Sheet1!L1685&lt;&gt;0),"出错","-")</f>
        <v>-</v>
      </c>
      <c r="K1682" s="21" t="str">
        <f>IF(AND(Sheet1!G1685=0,Sheet1!L1685=0,Sheet1!Q1685&lt;&gt;0),"出错","-")</f>
        <v>-</v>
      </c>
      <c r="L1682" s="21" t="str">
        <f>IF(AND(Sheet1!G1685=0,Sheet1!L1685=0,Sheet1!Q1685=0,Sheet1!V1685&lt;&gt;0),"出错","-")</f>
        <v>-</v>
      </c>
      <c r="M1682" s="21" t="str">
        <f>IF(AND(Sheet1!G1685=0,Sheet1!L1685=0,Sheet1!Q1685=0,Sheet1!V1685=0,Sheet1!AA1685&lt;&gt;0),"出错","-")</f>
        <v>-</v>
      </c>
      <c r="N1682" s="21" t="str">
        <f>IFERROR(VLOOKUP(Sheet1!G1685,配置检查表!$Y:$Z,2,FALSE),"")</f>
        <v>精灵魂珠</v>
      </c>
      <c r="O1682" s="21" t="str">
        <f>IF(AND(Sheet1!I1685=Sheet1!J1685,Sheet1!J1685&lt;&gt;0),Sheet1!I1685,IF(AND(Sheet1!I1685&lt;&gt;Sheet1!J1685,Sheet1!J1685&lt;&gt;0),Sheet1!I1685&amp;"~"&amp;Sheet1!J1685,""))</f>
        <v>135~201</v>
      </c>
      <c r="P1682" s="21" t="str">
        <f>IFERROR(VLOOKUP(Sheet1!L1685,配置检查表!$Y:$Z,2,FALSE),"")</f>
        <v>星屑（值）</v>
      </c>
      <c r="Q1682" s="21" t="str">
        <f>IF(AND(Sheet1!N1685=Sheet1!O1685,Sheet1!O1685&lt;&gt;0),Sheet1!N1685,IF(AND(Sheet1!N1685&lt;&gt;Sheet1!O1685,Sheet1!O1685&lt;&gt;0),Sheet1!N1685&amp;"~"&amp;Sheet1!O1685,""))</f>
        <v>270~402</v>
      </c>
      <c r="R1682" s="21" t="str">
        <f>IFERROR(VLOOKUP(Sheet1!Q1685,配置检查表!$Y:$Z,2,FALSE),"")</f>
        <v/>
      </c>
      <c r="S1682" s="39" t="str">
        <f>IF(AND(Sheet1!S1889=Sheet1!T1889,Sheet1!T1889&lt;&gt;0),Sheet1!S1889,IF(AND(Sheet1!S1889&lt;&gt;Sheet1!T1889,Sheet1!T1889&lt;&gt;0),Sheet1!S1889&amp;"~"&amp;Sheet1!T1889,""))</f>
        <v/>
      </c>
      <c r="T1682" s="21" t="str">
        <f>IFERROR(VLOOKUP(Sheet1!V1685,配置检查表!$Y:$Z,2,FALSE),"")</f>
        <v/>
      </c>
      <c r="U1682" s="39" t="str">
        <f>IF(AND(Sheet1!X1889=Sheet1!Y1889,Sheet1!Y1889&lt;&gt;0),Sheet1!X1889,IF(AND(Sheet1!X1889&lt;&gt;Sheet1!Y1889,Sheet1!Y1889&lt;&gt;0),Sheet1!X1889&amp;"~"&amp;Sheet1!Y1889,""))</f>
        <v/>
      </c>
      <c r="V1682" s="21" t="str">
        <f>IFERROR(VLOOKUP(Sheet1!XAA,配置检查表!$Y:$Z,2,FALSE),"")</f>
        <v/>
      </c>
      <c r="W1682" s="21" t="str">
        <f>IF(AND(Sheet1!AC1889=Sheet1!AD1889,Sheet1!AD1889&lt;&gt;0),Sheet1!AC1889,IF(AND(Sheet1!AC1889&lt;&gt;Sheet1!AD1889,Sheet1!AD1889&lt;&gt;0),Sheet1!AC1889&amp;"~"&amp;Sheet1!AD1889,""))</f>
        <v/>
      </c>
    </row>
    <row r="1683" spans="1:23">
      <c r="A1683" s="17">
        <v>40265</v>
      </c>
      <c r="B1683" s="17" t="s">
        <v>2521</v>
      </c>
      <c r="C1683" s="17" t="s">
        <v>2522</v>
      </c>
      <c r="D1683" s="21" t="str">
        <f>IF(OR(Sheet1!I1686&lt;&gt;Sheet1!AF1686,Sheet1!AG1686&lt;&gt;Sheet1!J1686),"有影响","-")</f>
        <v>-</v>
      </c>
      <c r="E1683" s="21" t="str">
        <f>IF(OR(Sheet1!N1686&lt;&gt;Sheet1!AH1686,Sheet1!AI1686&lt;&gt;Sheet1!O1686),"有影响","-")</f>
        <v>-</v>
      </c>
      <c r="F1683" s="21" t="str">
        <f>IF(OR(Sheet1!S1686&lt;&gt;Sheet1!AJ1686,Sheet1!AK1686&lt;&gt;Sheet1!T1686),"有影响","-")</f>
        <v>-</v>
      </c>
      <c r="G1683" s="21" t="str">
        <f>IF(OR(Sheet1!X1686&lt;&gt;Sheet1!AL1686,Sheet1!AM1686&lt;&gt;Sheet1!Y1686),"有影响","-")</f>
        <v>-</v>
      </c>
      <c r="H1683" s="21" t="str">
        <f>IF(OR(Sheet1!AC1686&lt;&gt;Sheet1!AN1686,Sheet1!AO1686&lt;&gt;Sheet1!AD1686),"有影响","-")</f>
        <v>-</v>
      </c>
      <c r="I1683" s="21" t="str">
        <f>IF(Sheet1!G1686=0,"出错","-")</f>
        <v>-</v>
      </c>
      <c r="J1683" s="21" t="str">
        <f>IF(AND(Sheet1!G1686=0,Sheet1!L1686&lt;&gt;0),"出错","-")</f>
        <v>-</v>
      </c>
      <c r="K1683" s="21" t="str">
        <f>IF(AND(Sheet1!G1686=0,Sheet1!L1686=0,Sheet1!Q1686&lt;&gt;0),"出错","-")</f>
        <v>-</v>
      </c>
      <c r="L1683" s="21" t="str">
        <f>IF(AND(Sheet1!G1686=0,Sheet1!L1686=0,Sheet1!Q1686=0,Sheet1!V1686&lt;&gt;0),"出错","-")</f>
        <v>-</v>
      </c>
      <c r="M1683" s="21" t="str">
        <f>IF(AND(Sheet1!G1686=0,Sheet1!L1686=0,Sheet1!Q1686=0,Sheet1!V1686=0,Sheet1!AA1686&lt;&gt;0),"出错","-")</f>
        <v>-</v>
      </c>
      <c r="N1683" s="21" t="str">
        <f>IFERROR(VLOOKUP(Sheet1!G1686,配置检查表!$Y:$Z,2,FALSE),"")</f>
        <v>精灵魂珠</v>
      </c>
      <c r="O1683" s="21" t="str">
        <f>IF(AND(Sheet1!I1686=Sheet1!J1686,Sheet1!J1686&lt;&gt;0),Sheet1!I1686,IF(AND(Sheet1!I1686&lt;&gt;Sheet1!J1686,Sheet1!J1686&lt;&gt;0),Sheet1!I1686&amp;"~"&amp;Sheet1!J1686,""))</f>
        <v>112~169</v>
      </c>
      <c r="P1683" s="21" t="str">
        <f>IFERROR(VLOOKUP(Sheet1!L1686,配置检查表!$Y:$Z,2,FALSE),"")</f>
        <v>星屑（值）</v>
      </c>
      <c r="Q1683" s="21" t="str">
        <f>IF(AND(Sheet1!N1686=Sheet1!O1686,Sheet1!O1686&lt;&gt;0),Sheet1!N1686,IF(AND(Sheet1!N1686&lt;&gt;Sheet1!O1686,Sheet1!O1686&lt;&gt;0),Sheet1!N1686&amp;"~"&amp;Sheet1!O1686,""))</f>
        <v>224~338</v>
      </c>
      <c r="R1683" s="21" t="str">
        <f>IFERROR(VLOOKUP(Sheet1!Q1686,配置检查表!$Y:$Z,2,FALSE),"")</f>
        <v/>
      </c>
      <c r="S1683" s="39" t="str">
        <f>IF(AND(Sheet1!S1890=Sheet1!T1890,Sheet1!T1890&lt;&gt;0),Sheet1!S1890,IF(AND(Sheet1!S1890&lt;&gt;Sheet1!T1890,Sheet1!T1890&lt;&gt;0),Sheet1!S1890&amp;"~"&amp;Sheet1!T1890,""))</f>
        <v/>
      </c>
      <c r="T1683" s="21" t="str">
        <f>IFERROR(VLOOKUP(Sheet1!V1686,配置检查表!$Y:$Z,2,FALSE),"")</f>
        <v/>
      </c>
      <c r="U1683" s="39" t="str">
        <f>IF(AND(Sheet1!X1890=Sheet1!Y1890,Sheet1!Y1890&lt;&gt;0),Sheet1!X1890,IF(AND(Sheet1!X1890&lt;&gt;Sheet1!Y1890,Sheet1!Y1890&lt;&gt;0),Sheet1!X1890&amp;"~"&amp;Sheet1!Y1890,""))</f>
        <v/>
      </c>
      <c r="V1683" s="21" t="str">
        <f>IFERROR(VLOOKUP(Sheet1!XAA,配置检查表!$Y:$Z,2,FALSE),"")</f>
        <v/>
      </c>
      <c r="W1683" s="21" t="str">
        <f>IF(AND(Sheet1!AC1890=Sheet1!AD1890,Sheet1!AD1890&lt;&gt;0),Sheet1!AC1890,IF(AND(Sheet1!AC1890&lt;&gt;Sheet1!AD1890,Sheet1!AD1890&lt;&gt;0),Sheet1!AC1890&amp;"~"&amp;Sheet1!AD1890,""))</f>
        <v/>
      </c>
    </row>
    <row r="1684" spans="1:23">
      <c r="A1684" s="17">
        <v>40266</v>
      </c>
      <c r="B1684" s="17" t="s">
        <v>2521</v>
      </c>
      <c r="C1684" s="17" t="s">
        <v>2522</v>
      </c>
      <c r="D1684" s="21" t="str">
        <f>IF(OR(Sheet1!I1687&lt;&gt;Sheet1!AF1687,Sheet1!AG1687&lt;&gt;Sheet1!J1687),"有影响","-")</f>
        <v>-</v>
      </c>
      <c r="E1684" s="21" t="str">
        <f>IF(OR(Sheet1!N1687&lt;&gt;Sheet1!AH1687,Sheet1!AI1687&lt;&gt;Sheet1!O1687),"有影响","-")</f>
        <v>-</v>
      </c>
      <c r="F1684" s="21" t="str">
        <f>IF(OR(Sheet1!S1687&lt;&gt;Sheet1!AJ1687,Sheet1!AK1687&lt;&gt;Sheet1!T1687),"有影响","-")</f>
        <v>-</v>
      </c>
      <c r="G1684" s="21" t="str">
        <f>IF(OR(Sheet1!X1687&lt;&gt;Sheet1!AL1687,Sheet1!AM1687&lt;&gt;Sheet1!Y1687),"有影响","-")</f>
        <v>-</v>
      </c>
      <c r="H1684" s="21" t="str">
        <f>IF(OR(Sheet1!AC1687&lt;&gt;Sheet1!AN1687,Sheet1!AO1687&lt;&gt;Sheet1!AD1687),"有影响","-")</f>
        <v>-</v>
      </c>
      <c r="I1684" s="21" t="str">
        <f>IF(Sheet1!G1687=0,"出错","-")</f>
        <v>-</v>
      </c>
      <c r="J1684" s="21" t="str">
        <f>IF(AND(Sheet1!G1687=0,Sheet1!L1687&lt;&gt;0),"出错","-")</f>
        <v>-</v>
      </c>
      <c r="K1684" s="21" t="str">
        <f>IF(AND(Sheet1!G1687=0,Sheet1!L1687=0,Sheet1!Q1687&lt;&gt;0),"出错","-")</f>
        <v>-</v>
      </c>
      <c r="L1684" s="21" t="str">
        <f>IF(AND(Sheet1!G1687=0,Sheet1!L1687=0,Sheet1!Q1687=0,Sheet1!V1687&lt;&gt;0),"出错","-")</f>
        <v>-</v>
      </c>
      <c r="M1684" s="21" t="str">
        <f>IF(AND(Sheet1!G1687=0,Sheet1!L1687=0,Sheet1!Q1687=0,Sheet1!V1687=0,Sheet1!AA1687&lt;&gt;0),"出错","-")</f>
        <v>-</v>
      </c>
      <c r="N1684" s="21" t="str">
        <f>IFERROR(VLOOKUP(Sheet1!G1687,配置检查表!$Y:$Z,2,FALSE),"")</f>
        <v>精灵魂珠</v>
      </c>
      <c r="O1684" s="21" t="str">
        <f>IF(AND(Sheet1!I1687=Sheet1!J1687,Sheet1!J1687&lt;&gt;0),Sheet1!I1687,IF(AND(Sheet1!I1687&lt;&gt;Sheet1!J1687,Sheet1!J1687&lt;&gt;0),Sheet1!I1687&amp;"~"&amp;Sheet1!J1687,""))</f>
        <v>123~184</v>
      </c>
      <c r="P1684" s="21" t="str">
        <f>IFERROR(VLOOKUP(Sheet1!L1687,配置检查表!$Y:$Z,2,FALSE),"")</f>
        <v>星屑（值）</v>
      </c>
      <c r="Q1684" s="21" t="str">
        <f>IF(AND(Sheet1!N1687=Sheet1!O1687,Sheet1!O1687&lt;&gt;0),Sheet1!N1687,IF(AND(Sheet1!N1687&lt;&gt;Sheet1!O1687,Sheet1!O1687&lt;&gt;0),Sheet1!N1687&amp;"~"&amp;Sheet1!O1687,""))</f>
        <v>246~368</v>
      </c>
      <c r="R1684" s="21" t="str">
        <f>IFERROR(VLOOKUP(Sheet1!Q1687,配置检查表!$Y:$Z,2,FALSE),"")</f>
        <v/>
      </c>
      <c r="S1684" s="39" t="str">
        <f>IF(AND(Sheet1!S1891=Sheet1!T1891,Sheet1!T1891&lt;&gt;0),Sheet1!S1891,IF(AND(Sheet1!S1891&lt;&gt;Sheet1!T1891,Sheet1!T1891&lt;&gt;0),Sheet1!S1891&amp;"~"&amp;Sheet1!T1891,""))</f>
        <v/>
      </c>
      <c r="T1684" s="21" t="str">
        <f>IFERROR(VLOOKUP(Sheet1!V1687,配置检查表!$Y:$Z,2,FALSE),"")</f>
        <v/>
      </c>
      <c r="U1684" s="39" t="str">
        <f>IF(AND(Sheet1!X1891=Sheet1!Y1891,Sheet1!Y1891&lt;&gt;0),Sheet1!X1891,IF(AND(Sheet1!X1891&lt;&gt;Sheet1!Y1891,Sheet1!Y1891&lt;&gt;0),Sheet1!X1891&amp;"~"&amp;Sheet1!Y1891,""))</f>
        <v/>
      </c>
      <c r="V1684" s="21" t="str">
        <f>IFERROR(VLOOKUP(Sheet1!XAA,配置检查表!$Y:$Z,2,FALSE),"")</f>
        <v/>
      </c>
      <c r="W1684" s="21" t="str">
        <f>IF(AND(Sheet1!AC1891=Sheet1!AD1891,Sheet1!AD1891&lt;&gt;0),Sheet1!AC1891,IF(AND(Sheet1!AC1891&lt;&gt;Sheet1!AD1891,Sheet1!AD1891&lt;&gt;0),Sheet1!AC1891&amp;"~"&amp;Sheet1!AD1891,""))</f>
        <v/>
      </c>
    </row>
    <row r="1685" spans="1:23">
      <c r="A1685" s="17">
        <v>40267</v>
      </c>
      <c r="B1685" s="17" t="s">
        <v>2521</v>
      </c>
      <c r="C1685" s="17" t="s">
        <v>2522</v>
      </c>
      <c r="D1685" s="21" t="str">
        <f>IF(OR(Sheet1!I1688&lt;&gt;Sheet1!AF1688,Sheet1!AG1688&lt;&gt;Sheet1!J1688),"有影响","-")</f>
        <v>-</v>
      </c>
      <c r="E1685" s="21" t="str">
        <f>IF(OR(Sheet1!N1688&lt;&gt;Sheet1!AH1688,Sheet1!AI1688&lt;&gt;Sheet1!O1688),"有影响","-")</f>
        <v>-</v>
      </c>
      <c r="F1685" s="21" t="str">
        <f>IF(OR(Sheet1!S1688&lt;&gt;Sheet1!AJ1688,Sheet1!AK1688&lt;&gt;Sheet1!T1688),"有影响","-")</f>
        <v>-</v>
      </c>
      <c r="G1685" s="21" t="str">
        <f>IF(OR(Sheet1!X1688&lt;&gt;Sheet1!AL1688,Sheet1!AM1688&lt;&gt;Sheet1!Y1688),"有影响","-")</f>
        <v>-</v>
      </c>
      <c r="H1685" s="21" t="str">
        <f>IF(OR(Sheet1!AC1688&lt;&gt;Sheet1!AN1688,Sheet1!AO1688&lt;&gt;Sheet1!AD1688),"有影响","-")</f>
        <v>-</v>
      </c>
      <c r="I1685" s="21" t="str">
        <f>IF(Sheet1!G1688=0,"出错","-")</f>
        <v>-</v>
      </c>
      <c r="J1685" s="21" t="str">
        <f>IF(AND(Sheet1!G1688=0,Sheet1!L1688&lt;&gt;0),"出错","-")</f>
        <v>-</v>
      </c>
      <c r="K1685" s="21" t="str">
        <f>IF(AND(Sheet1!G1688=0,Sheet1!L1688=0,Sheet1!Q1688&lt;&gt;0),"出错","-")</f>
        <v>-</v>
      </c>
      <c r="L1685" s="21" t="str">
        <f>IF(AND(Sheet1!G1688=0,Sheet1!L1688=0,Sheet1!Q1688=0,Sheet1!V1688&lt;&gt;0),"出错","-")</f>
        <v>-</v>
      </c>
      <c r="M1685" s="21" t="str">
        <f>IF(AND(Sheet1!G1688=0,Sheet1!L1688=0,Sheet1!Q1688=0,Sheet1!V1688=0,Sheet1!AA1688&lt;&gt;0),"出错","-")</f>
        <v>-</v>
      </c>
      <c r="N1685" s="21" t="str">
        <f>IFERROR(VLOOKUP(Sheet1!G1688,配置检查表!$Y:$Z,2,FALSE),"")</f>
        <v>精灵魂珠</v>
      </c>
      <c r="O1685" s="21" t="str">
        <f>IF(AND(Sheet1!I1688=Sheet1!J1688,Sheet1!J1688&lt;&gt;0),Sheet1!I1688,IF(AND(Sheet1!I1688&lt;&gt;Sheet1!J1688,Sheet1!J1688&lt;&gt;0),Sheet1!I1688&amp;"~"&amp;Sheet1!J1688,""))</f>
        <v>131~196</v>
      </c>
      <c r="P1685" s="21" t="str">
        <f>IFERROR(VLOOKUP(Sheet1!L1688,配置检查表!$Y:$Z,2,FALSE),"")</f>
        <v>星屑（值）</v>
      </c>
      <c r="Q1685" s="21" t="str">
        <f>IF(AND(Sheet1!N1688=Sheet1!O1688,Sheet1!O1688&lt;&gt;0),Sheet1!N1688,IF(AND(Sheet1!N1688&lt;&gt;Sheet1!O1688,Sheet1!O1688&lt;&gt;0),Sheet1!N1688&amp;"~"&amp;Sheet1!O1688,""))</f>
        <v>262~392</v>
      </c>
      <c r="R1685" s="21" t="str">
        <f>IFERROR(VLOOKUP(Sheet1!Q1688,配置检查表!$Y:$Z,2,FALSE),"")</f>
        <v/>
      </c>
      <c r="S1685" s="39" t="str">
        <f>IF(AND(Sheet1!S1892=Sheet1!T1892,Sheet1!T1892&lt;&gt;0),Sheet1!S1892,IF(AND(Sheet1!S1892&lt;&gt;Sheet1!T1892,Sheet1!T1892&lt;&gt;0),Sheet1!S1892&amp;"~"&amp;Sheet1!T1892,""))</f>
        <v/>
      </c>
      <c r="T1685" s="21" t="str">
        <f>IFERROR(VLOOKUP(Sheet1!V1688,配置检查表!$Y:$Z,2,FALSE),"")</f>
        <v/>
      </c>
      <c r="U1685" s="39" t="str">
        <f>IF(AND(Sheet1!X1892=Sheet1!Y1892,Sheet1!Y1892&lt;&gt;0),Sheet1!X1892,IF(AND(Sheet1!X1892&lt;&gt;Sheet1!Y1892,Sheet1!Y1892&lt;&gt;0),Sheet1!X1892&amp;"~"&amp;Sheet1!Y1892,""))</f>
        <v/>
      </c>
      <c r="V1685" s="21" t="str">
        <f>IFERROR(VLOOKUP(Sheet1!XAA,配置检查表!$Y:$Z,2,FALSE),"")</f>
        <v/>
      </c>
      <c r="W1685" s="21" t="str">
        <f>IF(AND(Sheet1!AC1892=Sheet1!AD1892,Sheet1!AD1892&lt;&gt;0),Sheet1!AC1892,IF(AND(Sheet1!AC1892&lt;&gt;Sheet1!AD1892,Sheet1!AD1892&lt;&gt;0),Sheet1!AC1892&amp;"~"&amp;Sheet1!AD1892,""))</f>
        <v/>
      </c>
    </row>
    <row r="1686" spans="1:23">
      <c r="A1686" s="17">
        <v>40268</v>
      </c>
      <c r="B1686" s="17" t="s">
        <v>2521</v>
      </c>
      <c r="C1686" s="17" t="s">
        <v>2522</v>
      </c>
      <c r="D1686" s="21" t="str">
        <f>IF(OR(Sheet1!I1689&lt;&gt;Sheet1!AF1689,Sheet1!AG1689&lt;&gt;Sheet1!J1689),"有影响","-")</f>
        <v>-</v>
      </c>
      <c r="E1686" s="21" t="str">
        <f>IF(OR(Sheet1!N1689&lt;&gt;Sheet1!AH1689,Sheet1!AI1689&lt;&gt;Sheet1!O1689),"有影响","-")</f>
        <v>-</v>
      </c>
      <c r="F1686" s="21" t="str">
        <f>IF(OR(Sheet1!S1689&lt;&gt;Sheet1!AJ1689,Sheet1!AK1689&lt;&gt;Sheet1!T1689),"有影响","-")</f>
        <v>-</v>
      </c>
      <c r="G1686" s="21" t="str">
        <f>IF(OR(Sheet1!X1689&lt;&gt;Sheet1!AL1689,Sheet1!AM1689&lt;&gt;Sheet1!Y1689),"有影响","-")</f>
        <v>-</v>
      </c>
      <c r="H1686" s="21" t="str">
        <f>IF(OR(Sheet1!AC1689&lt;&gt;Sheet1!AN1689,Sheet1!AO1689&lt;&gt;Sheet1!AD1689),"有影响","-")</f>
        <v>-</v>
      </c>
      <c r="I1686" s="21" t="str">
        <f>IF(Sheet1!G1689=0,"出错","-")</f>
        <v>-</v>
      </c>
      <c r="J1686" s="21" t="str">
        <f>IF(AND(Sheet1!G1689=0,Sheet1!L1689&lt;&gt;0),"出错","-")</f>
        <v>-</v>
      </c>
      <c r="K1686" s="21" t="str">
        <f>IF(AND(Sheet1!G1689=0,Sheet1!L1689=0,Sheet1!Q1689&lt;&gt;0),"出错","-")</f>
        <v>-</v>
      </c>
      <c r="L1686" s="21" t="str">
        <f>IF(AND(Sheet1!G1689=0,Sheet1!L1689=0,Sheet1!Q1689=0,Sheet1!V1689&lt;&gt;0),"出错","-")</f>
        <v>-</v>
      </c>
      <c r="M1686" s="21" t="str">
        <f>IF(AND(Sheet1!G1689=0,Sheet1!L1689=0,Sheet1!Q1689=0,Sheet1!V1689=0,Sheet1!AA1689&lt;&gt;0),"出错","-")</f>
        <v>-</v>
      </c>
      <c r="N1686" s="21" t="str">
        <f>IFERROR(VLOOKUP(Sheet1!G1689,配置检查表!$Y:$Z,2,FALSE),"")</f>
        <v>精灵魂珠</v>
      </c>
      <c r="O1686" s="21" t="str">
        <f>IF(AND(Sheet1!I1689=Sheet1!J1689,Sheet1!J1689&lt;&gt;0),Sheet1!I1689,IF(AND(Sheet1!I1689&lt;&gt;Sheet1!J1689,Sheet1!J1689&lt;&gt;0),Sheet1!I1689&amp;"~"&amp;Sheet1!J1689,""))</f>
        <v>142~211</v>
      </c>
      <c r="P1686" s="21" t="str">
        <f>IFERROR(VLOOKUP(Sheet1!L1689,配置检查表!$Y:$Z,2,FALSE),"")</f>
        <v>星屑（值）</v>
      </c>
      <c r="Q1686" s="21" t="str">
        <f>IF(AND(Sheet1!N1689=Sheet1!O1689,Sheet1!O1689&lt;&gt;0),Sheet1!N1689,IF(AND(Sheet1!N1689&lt;&gt;Sheet1!O1689,Sheet1!O1689&lt;&gt;0),Sheet1!N1689&amp;"~"&amp;Sheet1!O1689,""))</f>
        <v>284~422</v>
      </c>
      <c r="R1686" s="21" t="str">
        <f>IFERROR(VLOOKUP(Sheet1!Q1689,配置检查表!$Y:$Z,2,FALSE),"")</f>
        <v/>
      </c>
      <c r="S1686" s="39" t="str">
        <f>IF(AND(Sheet1!S1893=Sheet1!T1893,Sheet1!T1893&lt;&gt;0),Sheet1!S1893,IF(AND(Sheet1!S1893&lt;&gt;Sheet1!T1893,Sheet1!T1893&lt;&gt;0),Sheet1!S1893&amp;"~"&amp;Sheet1!T1893,""))</f>
        <v/>
      </c>
      <c r="T1686" s="21" t="str">
        <f>IFERROR(VLOOKUP(Sheet1!V1689,配置检查表!$Y:$Z,2,FALSE),"")</f>
        <v/>
      </c>
      <c r="U1686" s="39" t="str">
        <f>IF(AND(Sheet1!X1893=Sheet1!Y1893,Sheet1!Y1893&lt;&gt;0),Sheet1!X1893,IF(AND(Sheet1!X1893&lt;&gt;Sheet1!Y1893,Sheet1!Y1893&lt;&gt;0),Sheet1!X1893&amp;"~"&amp;Sheet1!Y1893,""))</f>
        <v/>
      </c>
      <c r="V1686" s="21" t="str">
        <f>IFERROR(VLOOKUP(Sheet1!XAA,配置检查表!$Y:$Z,2,FALSE),"")</f>
        <v/>
      </c>
      <c r="W1686" s="21" t="str">
        <f>IF(AND(Sheet1!AC1893=Sheet1!AD1893,Sheet1!AD1893&lt;&gt;0),Sheet1!AC1893,IF(AND(Sheet1!AC1893&lt;&gt;Sheet1!AD1893,Sheet1!AD1893&lt;&gt;0),Sheet1!AC1893&amp;"~"&amp;Sheet1!AD1893,""))</f>
        <v/>
      </c>
    </row>
    <row r="1687" spans="1:23">
      <c r="A1687" s="17">
        <v>40269</v>
      </c>
      <c r="B1687" s="17" t="s">
        <v>2521</v>
      </c>
      <c r="C1687" s="17" t="s">
        <v>2522</v>
      </c>
      <c r="D1687" s="21" t="str">
        <f>IF(OR(Sheet1!I1690&lt;&gt;Sheet1!AF1690,Sheet1!AG1690&lt;&gt;Sheet1!J1690),"有影响","-")</f>
        <v>-</v>
      </c>
      <c r="E1687" s="21" t="str">
        <f>IF(OR(Sheet1!N1690&lt;&gt;Sheet1!AH1690,Sheet1!AI1690&lt;&gt;Sheet1!O1690),"有影响","-")</f>
        <v>-</v>
      </c>
      <c r="F1687" s="21" t="str">
        <f>IF(OR(Sheet1!S1690&lt;&gt;Sheet1!AJ1690,Sheet1!AK1690&lt;&gt;Sheet1!T1690),"有影响","-")</f>
        <v>-</v>
      </c>
      <c r="G1687" s="21" t="str">
        <f>IF(OR(Sheet1!X1690&lt;&gt;Sheet1!AL1690,Sheet1!AM1690&lt;&gt;Sheet1!Y1690),"有影响","-")</f>
        <v>-</v>
      </c>
      <c r="H1687" s="21" t="str">
        <f>IF(OR(Sheet1!AC1690&lt;&gt;Sheet1!AN1690,Sheet1!AO1690&lt;&gt;Sheet1!AD1690),"有影响","-")</f>
        <v>-</v>
      </c>
      <c r="I1687" s="21" t="str">
        <f>IF(Sheet1!G1690=0,"出错","-")</f>
        <v>-</v>
      </c>
      <c r="J1687" s="21" t="str">
        <f>IF(AND(Sheet1!G1690=0,Sheet1!L1690&lt;&gt;0),"出错","-")</f>
        <v>-</v>
      </c>
      <c r="K1687" s="21" t="str">
        <f>IF(AND(Sheet1!G1690=0,Sheet1!L1690=0,Sheet1!Q1690&lt;&gt;0),"出错","-")</f>
        <v>-</v>
      </c>
      <c r="L1687" s="21" t="str">
        <f>IF(AND(Sheet1!G1690=0,Sheet1!L1690=0,Sheet1!Q1690=0,Sheet1!V1690&lt;&gt;0),"出错","-")</f>
        <v>-</v>
      </c>
      <c r="M1687" s="21" t="str">
        <f>IF(AND(Sheet1!G1690=0,Sheet1!L1690=0,Sheet1!Q1690=0,Sheet1!V1690=0,Sheet1!AA1690&lt;&gt;0),"出错","-")</f>
        <v>-</v>
      </c>
      <c r="N1687" s="21" t="str">
        <f>IFERROR(VLOOKUP(Sheet1!G1690,配置检查表!$Y:$Z,2,FALSE),"")</f>
        <v>精灵魂珠</v>
      </c>
      <c r="O1687" s="21" t="str">
        <f>IF(AND(Sheet1!I1690=Sheet1!J1690,Sheet1!J1690&lt;&gt;0),Sheet1!I1690,IF(AND(Sheet1!I1690&lt;&gt;Sheet1!J1690,Sheet1!J1690&lt;&gt;0),Sheet1!I1690&amp;"~"&amp;Sheet1!J1690,""))</f>
        <v>112~169</v>
      </c>
      <c r="P1687" s="21" t="str">
        <f>IFERROR(VLOOKUP(Sheet1!L1690,配置检查表!$Y:$Z,2,FALSE),"")</f>
        <v>星屑（值）</v>
      </c>
      <c r="Q1687" s="21" t="str">
        <f>IF(AND(Sheet1!N1690=Sheet1!O1690,Sheet1!O1690&lt;&gt;0),Sheet1!N1690,IF(AND(Sheet1!N1690&lt;&gt;Sheet1!O1690,Sheet1!O1690&lt;&gt;0),Sheet1!N1690&amp;"~"&amp;Sheet1!O1690,""))</f>
        <v>224~338</v>
      </c>
      <c r="R1687" s="21" t="str">
        <f>IFERROR(VLOOKUP(Sheet1!Q1690,配置检查表!$Y:$Z,2,FALSE),"")</f>
        <v/>
      </c>
      <c r="S1687" s="39" t="str">
        <f>IF(AND(Sheet1!S1894=Sheet1!T1894,Sheet1!T1894&lt;&gt;0),Sheet1!S1894,IF(AND(Sheet1!S1894&lt;&gt;Sheet1!T1894,Sheet1!T1894&lt;&gt;0),Sheet1!S1894&amp;"~"&amp;Sheet1!T1894,""))</f>
        <v/>
      </c>
      <c r="T1687" s="21" t="str">
        <f>IFERROR(VLOOKUP(Sheet1!V1690,配置检查表!$Y:$Z,2,FALSE),"")</f>
        <v/>
      </c>
      <c r="U1687" s="39" t="str">
        <f>IF(AND(Sheet1!X1894=Sheet1!Y1894,Sheet1!Y1894&lt;&gt;0),Sheet1!X1894,IF(AND(Sheet1!X1894&lt;&gt;Sheet1!Y1894,Sheet1!Y1894&lt;&gt;0),Sheet1!X1894&amp;"~"&amp;Sheet1!Y1894,""))</f>
        <v/>
      </c>
      <c r="V1687" s="21" t="str">
        <f>IFERROR(VLOOKUP(Sheet1!XAA,配置检查表!$Y:$Z,2,FALSE),"")</f>
        <v/>
      </c>
      <c r="W1687" s="21" t="str">
        <f>IF(AND(Sheet1!AC1894=Sheet1!AD1894,Sheet1!AD1894&lt;&gt;0),Sheet1!AC1894,IF(AND(Sheet1!AC1894&lt;&gt;Sheet1!AD1894,Sheet1!AD1894&lt;&gt;0),Sheet1!AC1894&amp;"~"&amp;Sheet1!AD1894,""))</f>
        <v/>
      </c>
    </row>
    <row r="1688" spans="1:23">
      <c r="A1688" s="17">
        <v>40270</v>
      </c>
      <c r="B1688" s="17" t="s">
        <v>2521</v>
      </c>
      <c r="C1688" s="17" t="s">
        <v>2522</v>
      </c>
      <c r="D1688" s="21" t="str">
        <f>IF(OR(Sheet1!I1691&lt;&gt;Sheet1!AF1691,Sheet1!AG1691&lt;&gt;Sheet1!J1691),"有影响","-")</f>
        <v>-</v>
      </c>
      <c r="E1688" s="21" t="str">
        <f>IF(OR(Sheet1!N1691&lt;&gt;Sheet1!AH1691,Sheet1!AI1691&lt;&gt;Sheet1!O1691),"有影响","-")</f>
        <v>-</v>
      </c>
      <c r="F1688" s="21" t="str">
        <f>IF(OR(Sheet1!S1691&lt;&gt;Sheet1!AJ1691,Sheet1!AK1691&lt;&gt;Sheet1!T1691),"有影响","-")</f>
        <v>-</v>
      </c>
      <c r="G1688" s="21" t="str">
        <f>IF(OR(Sheet1!X1691&lt;&gt;Sheet1!AL1691,Sheet1!AM1691&lt;&gt;Sheet1!Y1691),"有影响","-")</f>
        <v>-</v>
      </c>
      <c r="H1688" s="21" t="str">
        <f>IF(OR(Sheet1!AC1691&lt;&gt;Sheet1!AN1691,Sheet1!AO1691&lt;&gt;Sheet1!AD1691),"有影响","-")</f>
        <v>-</v>
      </c>
      <c r="I1688" s="21" t="str">
        <f>IF(Sheet1!G1691=0,"出错","-")</f>
        <v>-</v>
      </c>
      <c r="J1688" s="21" t="str">
        <f>IF(AND(Sheet1!G1691=0,Sheet1!L1691&lt;&gt;0),"出错","-")</f>
        <v>-</v>
      </c>
      <c r="K1688" s="21" t="str">
        <f>IF(AND(Sheet1!G1691=0,Sheet1!L1691=0,Sheet1!Q1691&lt;&gt;0),"出错","-")</f>
        <v>-</v>
      </c>
      <c r="L1688" s="21" t="str">
        <f>IF(AND(Sheet1!G1691=0,Sheet1!L1691=0,Sheet1!Q1691=0,Sheet1!V1691&lt;&gt;0),"出错","-")</f>
        <v>-</v>
      </c>
      <c r="M1688" s="21" t="str">
        <f>IF(AND(Sheet1!G1691=0,Sheet1!L1691=0,Sheet1!Q1691=0,Sheet1!V1691=0,Sheet1!AA1691&lt;&gt;0),"出错","-")</f>
        <v>-</v>
      </c>
      <c r="N1688" s="21" t="str">
        <f>IFERROR(VLOOKUP(Sheet1!G1691,配置检查表!$Y:$Z,2,FALSE),"")</f>
        <v>精灵魂珠</v>
      </c>
      <c r="O1688" s="21" t="str">
        <f>IF(AND(Sheet1!I1691=Sheet1!J1691,Sheet1!J1691&lt;&gt;0),Sheet1!I1691,IF(AND(Sheet1!I1691&lt;&gt;Sheet1!J1691,Sheet1!J1691&lt;&gt;0),Sheet1!I1691&amp;"~"&amp;Sheet1!J1691,""))</f>
        <v>123~184</v>
      </c>
      <c r="P1688" s="21" t="str">
        <f>IFERROR(VLOOKUP(Sheet1!L1691,配置检查表!$Y:$Z,2,FALSE),"")</f>
        <v>星屑（值）</v>
      </c>
      <c r="Q1688" s="21" t="str">
        <f>IF(AND(Sheet1!N1691=Sheet1!O1691,Sheet1!O1691&lt;&gt;0),Sheet1!N1691,IF(AND(Sheet1!N1691&lt;&gt;Sheet1!O1691,Sheet1!O1691&lt;&gt;0),Sheet1!N1691&amp;"~"&amp;Sheet1!O1691,""))</f>
        <v>246~368</v>
      </c>
      <c r="R1688" s="21" t="str">
        <f>IFERROR(VLOOKUP(Sheet1!Q1691,配置检查表!$Y:$Z,2,FALSE),"")</f>
        <v/>
      </c>
      <c r="S1688" s="39" t="str">
        <f>IF(AND(Sheet1!S1895=Sheet1!T1895,Sheet1!T1895&lt;&gt;0),Sheet1!S1895,IF(AND(Sheet1!S1895&lt;&gt;Sheet1!T1895,Sheet1!T1895&lt;&gt;0),Sheet1!S1895&amp;"~"&amp;Sheet1!T1895,""))</f>
        <v/>
      </c>
      <c r="T1688" s="21" t="str">
        <f>IFERROR(VLOOKUP(Sheet1!V1691,配置检查表!$Y:$Z,2,FALSE),"")</f>
        <v/>
      </c>
      <c r="U1688" s="39" t="str">
        <f>IF(AND(Sheet1!X1895=Sheet1!Y1895,Sheet1!Y1895&lt;&gt;0),Sheet1!X1895,IF(AND(Sheet1!X1895&lt;&gt;Sheet1!Y1895,Sheet1!Y1895&lt;&gt;0),Sheet1!X1895&amp;"~"&amp;Sheet1!Y1895,""))</f>
        <v/>
      </c>
      <c r="V1688" s="21" t="str">
        <f>IFERROR(VLOOKUP(Sheet1!XAA,配置检查表!$Y:$Z,2,FALSE),"")</f>
        <v/>
      </c>
      <c r="W1688" s="21" t="str">
        <f>IF(AND(Sheet1!AC1895=Sheet1!AD1895,Sheet1!AD1895&lt;&gt;0),Sheet1!AC1895,IF(AND(Sheet1!AC1895&lt;&gt;Sheet1!AD1895,Sheet1!AD1895&lt;&gt;0),Sheet1!AC1895&amp;"~"&amp;Sheet1!AD1895,""))</f>
        <v/>
      </c>
    </row>
    <row r="1689" spans="1:23">
      <c r="A1689" s="17">
        <v>40271</v>
      </c>
      <c r="B1689" s="17" t="s">
        <v>2521</v>
      </c>
      <c r="C1689" s="17" t="s">
        <v>2522</v>
      </c>
      <c r="D1689" s="21" t="str">
        <f>IF(OR(Sheet1!I1692&lt;&gt;Sheet1!AF1692,Sheet1!AG1692&lt;&gt;Sheet1!J1692),"有影响","-")</f>
        <v>-</v>
      </c>
      <c r="E1689" s="21" t="str">
        <f>IF(OR(Sheet1!N1692&lt;&gt;Sheet1!AH1692,Sheet1!AI1692&lt;&gt;Sheet1!O1692),"有影响","-")</f>
        <v>-</v>
      </c>
      <c r="F1689" s="21" t="str">
        <f>IF(OR(Sheet1!S1692&lt;&gt;Sheet1!AJ1692,Sheet1!AK1692&lt;&gt;Sheet1!T1692),"有影响","-")</f>
        <v>-</v>
      </c>
      <c r="G1689" s="21" t="str">
        <f>IF(OR(Sheet1!X1692&lt;&gt;Sheet1!AL1692,Sheet1!AM1692&lt;&gt;Sheet1!Y1692),"有影响","-")</f>
        <v>-</v>
      </c>
      <c r="H1689" s="21" t="str">
        <f>IF(OR(Sheet1!AC1692&lt;&gt;Sheet1!AN1692,Sheet1!AO1692&lt;&gt;Sheet1!AD1692),"有影响","-")</f>
        <v>-</v>
      </c>
      <c r="I1689" s="21" t="str">
        <f>IF(Sheet1!G1692=0,"出错","-")</f>
        <v>-</v>
      </c>
      <c r="J1689" s="21" t="str">
        <f>IF(AND(Sheet1!G1692=0,Sheet1!L1692&lt;&gt;0),"出错","-")</f>
        <v>-</v>
      </c>
      <c r="K1689" s="21" t="str">
        <f>IF(AND(Sheet1!G1692=0,Sheet1!L1692=0,Sheet1!Q1692&lt;&gt;0),"出错","-")</f>
        <v>-</v>
      </c>
      <c r="L1689" s="21" t="str">
        <f>IF(AND(Sheet1!G1692=0,Sheet1!L1692=0,Sheet1!Q1692=0,Sheet1!V1692&lt;&gt;0),"出错","-")</f>
        <v>-</v>
      </c>
      <c r="M1689" s="21" t="str">
        <f>IF(AND(Sheet1!G1692=0,Sheet1!L1692=0,Sheet1!Q1692=0,Sheet1!V1692=0,Sheet1!AA1692&lt;&gt;0),"出错","-")</f>
        <v>-</v>
      </c>
      <c r="N1689" s="21" t="str">
        <f>IFERROR(VLOOKUP(Sheet1!G1692,配置检查表!$Y:$Z,2,FALSE),"")</f>
        <v>精灵魂珠</v>
      </c>
      <c r="O1689" s="21" t="str">
        <f>IF(AND(Sheet1!I1692=Sheet1!J1692,Sheet1!J1692&lt;&gt;0),Sheet1!I1692,IF(AND(Sheet1!I1692&lt;&gt;Sheet1!J1692,Sheet1!J1692&lt;&gt;0),Sheet1!I1692&amp;"~"&amp;Sheet1!J1692,""))</f>
        <v>131~196</v>
      </c>
      <c r="P1689" s="21" t="str">
        <f>IFERROR(VLOOKUP(Sheet1!L1692,配置检查表!$Y:$Z,2,FALSE),"")</f>
        <v>星屑（值）</v>
      </c>
      <c r="Q1689" s="21" t="str">
        <f>IF(AND(Sheet1!N1692=Sheet1!O1692,Sheet1!O1692&lt;&gt;0),Sheet1!N1692,IF(AND(Sheet1!N1692&lt;&gt;Sheet1!O1692,Sheet1!O1692&lt;&gt;0),Sheet1!N1692&amp;"~"&amp;Sheet1!O1692,""))</f>
        <v>262~392</v>
      </c>
      <c r="R1689" s="21" t="str">
        <f>IFERROR(VLOOKUP(Sheet1!Q1692,配置检查表!$Y:$Z,2,FALSE),"")</f>
        <v/>
      </c>
      <c r="S1689" s="39" t="str">
        <f>IF(AND(Sheet1!S1896=Sheet1!T1896,Sheet1!T1896&lt;&gt;0),Sheet1!S1896,IF(AND(Sheet1!S1896&lt;&gt;Sheet1!T1896,Sheet1!T1896&lt;&gt;0),Sheet1!S1896&amp;"~"&amp;Sheet1!T1896,""))</f>
        <v/>
      </c>
      <c r="T1689" s="21" t="str">
        <f>IFERROR(VLOOKUP(Sheet1!V1692,配置检查表!$Y:$Z,2,FALSE),"")</f>
        <v/>
      </c>
      <c r="U1689" s="39" t="str">
        <f>IF(AND(Sheet1!X1896=Sheet1!Y1896,Sheet1!Y1896&lt;&gt;0),Sheet1!X1896,IF(AND(Sheet1!X1896&lt;&gt;Sheet1!Y1896,Sheet1!Y1896&lt;&gt;0),Sheet1!X1896&amp;"~"&amp;Sheet1!Y1896,""))</f>
        <v/>
      </c>
      <c r="V1689" s="21" t="str">
        <f>IFERROR(VLOOKUP(Sheet1!XAA,配置检查表!$Y:$Z,2,FALSE),"")</f>
        <v/>
      </c>
      <c r="W1689" s="21" t="str">
        <f>IF(AND(Sheet1!AC1896=Sheet1!AD1896,Sheet1!AD1896&lt;&gt;0),Sheet1!AC1896,IF(AND(Sheet1!AC1896&lt;&gt;Sheet1!AD1896,Sheet1!AD1896&lt;&gt;0),Sheet1!AC1896&amp;"~"&amp;Sheet1!AD1896,""))</f>
        <v/>
      </c>
    </row>
    <row r="1690" spans="1:23">
      <c r="A1690" s="17">
        <v>40272</v>
      </c>
      <c r="B1690" s="17" t="s">
        <v>2521</v>
      </c>
      <c r="C1690" s="17" t="s">
        <v>2522</v>
      </c>
      <c r="D1690" s="21" t="str">
        <f>IF(OR(Sheet1!I1693&lt;&gt;Sheet1!AF1693,Sheet1!AG1693&lt;&gt;Sheet1!J1693),"有影响","-")</f>
        <v>-</v>
      </c>
      <c r="E1690" s="21" t="str">
        <f>IF(OR(Sheet1!N1693&lt;&gt;Sheet1!AH1693,Sheet1!AI1693&lt;&gt;Sheet1!O1693),"有影响","-")</f>
        <v>-</v>
      </c>
      <c r="F1690" s="21" t="str">
        <f>IF(OR(Sheet1!S1693&lt;&gt;Sheet1!AJ1693,Sheet1!AK1693&lt;&gt;Sheet1!T1693),"有影响","-")</f>
        <v>-</v>
      </c>
      <c r="G1690" s="21" t="str">
        <f>IF(OR(Sheet1!X1693&lt;&gt;Sheet1!AL1693,Sheet1!AM1693&lt;&gt;Sheet1!Y1693),"有影响","-")</f>
        <v>-</v>
      </c>
      <c r="H1690" s="21" t="str">
        <f>IF(OR(Sheet1!AC1693&lt;&gt;Sheet1!AN1693,Sheet1!AO1693&lt;&gt;Sheet1!AD1693),"有影响","-")</f>
        <v>-</v>
      </c>
      <c r="I1690" s="21" t="str">
        <f>IF(Sheet1!G1693=0,"出错","-")</f>
        <v>-</v>
      </c>
      <c r="J1690" s="21" t="str">
        <f>IF(AND(Sheet1!G1693=0,Sheet1!L1693&lt;&gt;0),"出错","-")</f>
        <v>-</v>
      </c>
      <c r="K1690" s="21" t="str">
        <f>IF(AND(Sheet1!G1693=0,Sheet1!L1693=0,Sheet1!Q1693&lt;&gt;0),"出错","-")</f>
        <v>-</v>
      </c>
      <c r="L1690" s="21" t="str">
        <f>IF(AND(Sheet1!G1693=0,Sheet1!L1693=0,Sheet1!Q1693=0,Sheet1!V1693&lt;&gt;0),"出错","-")</f>
        <v>-</v>
      </c>
      <c r="M1690" s="21" t="str">
        <f>IF(AND(Sheet1!G1693=0,Sheet1!L1693=0,Sheet1!Q1693=0,Sheet1!V1693=0,Sheet1!AA1693&lt;&gt;0),"出错","-")</f>
        <v>-</v>
      </c>
      <c r="N1690" s="21" t="str">
        <f>IFERROR(VLOOKUP(Sheet1!G1693,配置检查表!$Y:$Z,2,FALSE),"")</f>
        <v>精灵魂珠</v>
      </c>
      <c r="O1690" s="21" t="str">
        <f>IF(AND(Sheet1!I1693=Sheet1!J1693,Sheet1!J1693&lt;&gt;0),Sheet1!I1693,IF(AND(Sheet1!I1693&lt;&gt;Sheet1!J1693,Sheet1!J1693&lt;&gt;0),Sheet1!I1693&amp;"~"&amp;Sheet1!J1693,""))</f>
        <v>142~211</v>
      </c>
      <c r="P1690" s="21" t="str">
        <f>IFERROR(VLOOKUP(Sheet1!L1693,配置检查表!$Y:$Z,2,FALSE),"")</f>
        <v>星屑（值）</v>
      </c>
      <c r="Q1690" s="21" t="str">
        <f>IF(AND(Sheet1!N1693=Sheet1!O1693,Sheet1!O1693&lt;&gt;0),Sheet1!N1693,IF(AND(Sheet1!N1693&lt;&gt;Sheet1!O1693,Sheet1!O1693&lt;&gt;0),Sheet1!N1693&amp;"~"&amp;Sheet1!O1693,""))</f>
        <v>284~422</v>
      </c>
      <c r="R1690" s="21" t="str">
        <f>IFERROR(VLOOKUP(Sheet1!Q1693,配置检查表!$Y:$Z,2,FALSE),"")</f>
        <v/>
      </c>
      <c r="S1690" s="39" t="str">
        <f>IF(AND(Sheet1!S1897=Sheet1!T1897,Sheet1!T1897&lt;&gt;0),Sheet1!S1897,IF(AND(Sheet1!S1897&lt;&gt;Sheet1!T1897,Sheet1!T1897&lt;&gt;0),Sheet1!S1897&amp;"~"&amp;Sheet1!T1897,""))</f>
        <v/>
      </c>
      <c r="T1690" s="21" t="str">
        <f>IFERROR(VLOOKUP(Sheet1!V1693,配置检查表!$Y:$Z,2,FALSE),"")</f>
        <v/>
      </c>
      <c r="U1690" s="39" t="str">
        <f>IF(AND(Sheet1!X1897=Sheet1!Y1897,Sheet1!Y1897&lt;&gt;0),Sheet1!X1897,IF(AND(Sheet1!X1897&lt;&gt;Sheet1!Y1897,Sheet1!Y1897&lt;&gt;0),Sheet1!X1897&amp;"~"&amp;Sheet1!Y1897,""))</f>
        <v/>
      </c>
      <c r="V1690" s="21" t="str">
        <f>IFERROR(VLOOKUP(Sheet1!XAA,配置检查表!$Y:$Z,2,FALSE),"")</f>
        <v/>
      </c>
      <c r="W1690" s="21" t="str">
        <f>IF(AND(Sheet1!AC1897=Sheet1!AD1897,Sheet1!AD1897&lt;&gt;0),Sheet1!AC1897,IF(AND(Sheet1!AC1897&lt;&gt;Sheet1!AD1897,Sheet1!AD1897&lt;&gt;0),Sheet1!AC1897&amp;"~"&amp;Sheet1!AD1897,""))</f>
        <v/>
      </c>
    </row>
    <row r="1691" spans="1:23">
      <c r="A1691" s="17">
        <v>40273</v>
      </c>
      <c r="B1691" s="17" t="s">
        <v>2521</v>
      </c>
      <c r="C1691" s="17" t="s">
        <v>2522</v>
      </c>
      <c r="D1691" s="21" t="str">
        <f>IF(OR(Sheet1!I1694&lt;&gt;Sheet1!AF1694,Sheet1!AG1694&lt;&gt;Sheet1!J1694),"有影响","-")</f>
        <v>-</v>
      </c>
      <c r="E1691" s="21" t="str">
        <f>IF(OR(Sheet1!N1694&lt;&gt;Sheet1!AH1694,Sheet1!AI1694&lt;&gt;Sheet1!O1694),"有影响","-")</f>
        <v>-</v>
      </c>
      <c r="F1691" s="21" t="str">
        <f>IF(OR(Sheet1!S1694&lt;&gt;Sheet1!AJ1694,Sheet1!AK1694&lt;&gt;Sheet1!T1694),"有影响","-")</f>
        <v>-</v>
      </c>
      <c r="G1691" s="21" t="str">
        <f>IF(OR(Sheet1!X1694&lt;&gt;Sheet1!AL1694,Sheet1!AM1694&lt;&gt;Sheet1!Y1694),"有影响","-")</f>
        <v>-</v>
      </c>
      <c r="H1691" s="21" t="str">
        <f>IF(OR(Sheet1!AC1694&lt;&gt;Sheet1!AN1694,Sheet1!AO1694&lt;&gt;Sheet1!AD1694),"有影响","-")</f>
        <v>-</v>
      </c>
      <c r="I1691" s="21" t="str">
        <f>IF(Sheet1!G1694=0,"出错","-")</f>
        <v>-</v>
      </c>
      <c r="J1691" s="21" t="str">
        <f>IF(AND(Sheet1!G1694=0,Sheet1!L1694&lt;&gt;0),"出错","-")</f>
        <v>-</v>
      </c>
      <c r="K1691" s="21" t="str">
        <f>IF(AND(Sheet1!G1694=0,Sheet1!L1694=0,Sheet1!Q1694&lt;&gt;0),"出错","-")</f>
        <v>-</v>
      </c>
      <c r="L1691" s="21" t="str">
        <f>IF(AND(Sheet1!G1694=0,Sheet1!L1694=0,Sheet1!Q1694=0,Sheet1!V1694&lt;&gt;0),"出错","-")</f>
        <v>-</v>
      </c>
      <c r="M1691" s="21" t="str">
        <f>IF(AND(Sheet1!G1694=0,Sheet1!L1694=0,Sheet1!Q1694=0,Sheet1!V1694=0,Sheet1!AA1694&lt;&gt;0),"出错","-")</f>
        <v>-</v>
      </c>
      <c r="N1691" s="21" t="str">
        <f>IFERROR(VLOOKUP(Sheet1!G1694,配置检查表!$Y:$Z,2,FALSE),"")</f>
        <v>精灵魂珠</v>
      </c>
      <c r="O1691" s="21" t="str">
        <f>IF(AND(Sheet1!I1694=Sheet1!J1694,Sheet1!J1694&lt;&gt;0),Sheet1!I1694,IF(AND(Sheet1!I1694&lt;&gt;Sheet1!J1694,Sheet1!J1694&lt;&gt;0),Sheet1!I1694&amp;"~"&amp;Sheet1!J1694,""))</f>
        <v>112~169</v>
      </c>
      <c r="P1691" s="21" t="str">
        <f>IFERROR(VLOOKUP(Sheet1!L1694,配置检查表!$Y:$Z,2,FALSE),"")</f>
        <v>星屑（值）</v>
      </c>
      <c r="Q1691" s="21" t="str">
        <f>IF(AND(Sheet1!N1694=Sheet1!O1694,Sheet1!O1694&lt;&gt;0),Sheet1!N1694,IF(AND(Sheet1!N1694&lt;&gt;Sheet1!O1694,Sheet1!O1694&lt;&gt;0),Sheet1!N1694&amp;"~"&amp;Sheet1!O1694,""))</f>
        <v>224~338</v>
      </c>
      <c r="R1691" s="21" t="str">
        <f>IFERROR(VLOOKUP(Sheet1!Q1694,配置检查表!$Y:$Z,2,FALSE),"")</f>
        <v/>
      </c>
      <c r="S1691" s="39" t="str">
        <f>IF(AND(Sheet1!S1898=Sheet1!T1898,Sheet1!T1898&lt;&gt;0),Sheet1!S1898,IF(AND(Sheet1!S1898&lt;&gt;Sheet1!T1898,Sheet1!T1898&lt;&gt;0),Sheet1!S1898&amp;"~"&amp;Sheet1!T1898,""))</f>
        <v/>
      </c>
      <c r="T1691" s="21" t="str">
        <f>IFERROR(VLOOKUP(Sheet1!V1694,配置检查表!$Y:$Z,2,FALSE),"")</f>
        <v/>
      </c>
      <c r="U1691" s="39" t="str">
        <f>IF(AND(Sheet1!X1898=Sheet1!Y1898,Sheet1!Y1898&lt;&gt;0),Sheet1!X1898,IF(AND(Sheet1!X1898&lt;&gt;Sheet1!Y1898,Sheet1!Y1898&lt;&gt;0),Sheet1!X1898&amp;"~"&amp;Sheet1!Y1898,""))</f>
        <v/>
      </c>
      <c r="V1691" s="21" t="str">
        <f>IFERROR(VLOOKUP(Sheet1!XAA,配置检查表!$Y:$Z,2,FALSE),"")</f>
        <v/>
      </c>
      <c r="W1691" s="21" t="str">
        <f>IF(AND(Sheet1!AC1898=Sheet1!AD1898,Sheet1!AD1898&lt;&gt;0),Sheet1!AC1898,IF(AND(Sheet1!AC1898&lt;&gt;Sheet1!AD1898,Sheet1!AD1898&lt;&gt;0),Sheet1!AC1898&amp;"~"&amp;Sheet1!AD1898,""))</f>
        <v/>
      </c>
    </row>
    <row r="1692" spans="1:23">
      <c r="A1692" s="17">
        <v>40274</v>
      </c>
      <c r="B1692" s="17" t="s">
        <v>2521</v>
      </c>
      <c r="C1692" s="17" t="s">
        <v>2522</v>
      </c>
      <c r="D1692" s="21" t="str">
        <f>IF(OR(Sheet1!I1695&lt;&gt;Sheet1!AF1695,Sheet1!AG1695&lt;&gt;Sheet1!J1695),"有影响","-")</f>
        <v>-</v>
      </c>
      <c r="E1692" s="21" t="str">
        <f>IF(OR(Sheet1!N1695&lt;&gt;Sheet1!AH1695,Sheet1!AI1695&lt;&gt;Sheet1!O1695),"有影响","-")</f>
        <v>-</v>
      </c>
      <c r="F1692" s="21" t="str">
        <f>IF(OR(Sheet1!S1695&lt;&gt;Sheet1!AJ1695,Sheet1!AK1695&lt;&gt;Sheet1!T1695),"有影响","-")</f>
        <v>-</v>
      </c>
      <c r="G1692" s="21" t="str">
        <f>IF(OR(Sheet1!X1695&lt;&gt;Sheet1!AL1695,Sheet1!AM1695&lt;&gt;Sheet1!Y1695),"有影响","-")</f>
        <v>-</v>
      </c>
      <c r="H1692" s="21" t="str">
        <f>IF(OR(Sheet1!AC1695&lt;&gt;Sheet1!AN1695,Sheet1!AO1695&lt;&gt;Sheet1!AD1695),"有影响","-")</f>
        <v>-</v>
      </c>
      <c r="I1692" s="21" t="str">
        <f>IF(Sheet1!G1695=0,"出错","-")</f>
        <v>-</v>
      </c>
      <c r="J1692" s="21" t="str">
        <f>IF(AND(Sheet1!G1695=0,Sheet1!L1695&lt;&gt;0),"出错","-")</f>
        <v>-</v>
      </c>
      <c r="K1692" s="21" t="str">
        <f>IF(AND(Sheet1!G1695=0,Sheet1!L1695=0,Sheet1!Q1695&lt;&gt;0),"出错","-")</f>
        <v>-</v>
      </c>
      <c r="L1692" s="21" t="str">
        <f>IF(AND(Sheet1!G1695=0,Sheet1!L1695=0,Sheet1!Q1695=0,Sheet1!V1695&lt;&gt;0),"出错","-")</f>
        <v>-</v>
      </c>
      <c r="M1692" s="21" t="str">
        <f>IF(AND(Sheet1!G1695=0,Sheet1!L1695=0,Sheet1!Q1695=0,Sheet1!V1695=0,Sheet1!AA1695&lt;&gt;0),"出错","-")</f>
        <v>-</v>
      </c>
      <c r="N1692" s="21" t="str">
        <f>IFERROR(VLOOKUP(Sheet1!G1695,配置检查表!$Y:$Z,2,FALSE),"")</f>
        <v>精灵魂珠</v>
      </c>
      <c r="O1692" s="21" t="str">
        <f>IF(AND(Sheet1!I1695=Sheet1!J1695,Sheet1!J1695&lt;&gt;0),Sheet1!I1695,IF(AND(Sheet1!I1695&lt;&gt;Sheet1!J1695,Sheet1!J1695&lt;&gt;0),Sheet1!I1695&amp;"~"&amp;Sheet1!J1695,""))</f>
        <v>123~184</v>
      </c>
      <c r="P1692" s="21" t="str">
        <f>IFERROR(VLOOKUP(Sheet1!L1695,配置检查表!$Y:$Z,2,FALSE),"")</f>
        <v>星屑（值）</v>
      </c>
      <c r="Q1692" s="21" t="str">
        <f>IF(AND(Sheet1!N1695=Sheet1!O1695,Sheet1!O1695&lt;&gt;0),Sheet1!N1695,IF(AND(Sheet1!N1695&lt;&gt;Sheet1!O1695,Sheet1!O1695&lt;&gt;0),Sheet1!N1695&amp;"~"&amp;Sheet1!O1695,""))</f>
        <v>246~368</v>
      </c>
      <c r="R1692" s="21" t="str">
        <f>IFERROR(VLOOKUP(Sheet1!Q1695,配置检查表!$Y:$Z,2,FALSE),"")</f>
        <v/>
      </c>
      <c r="S1692" s="39" t="str">
        <f>IF(AND(Sheet1!S1899=Sheet1!T1899,Sheet1!T1899&lt;&gt;0),Sheet1!S1899,IF(AND(Sheet1!S1899&lt;&gt;Sheet1!T1899,Sheet1!T1899&lt;&gt;0),Sheet1!S1899&amp;"~"&amp;Sheet1!T1899,""))</f>
        <v/>
      </c>
      <c r="T1692" s="21" t="str">
        <f>IFERROR(VLOOKUP(Sheet1!V1695,配置检查表!$Y:$Z,2,FALSE),"")</f>
        <v/>
      </c>
      <c r="U1692" s="39" t="str">
        <f>IF(AND(Sheet1!X1899=Sheet1!Y1899,Sheet1!Y1899&lt;&gt;0),Sheet1!X1899,IF(AND(Sheet1!X1899&lt;&gt;Sheet1!Y1899,Sheet1!Y1899&lt;&gt;0),Sheet1!X1899&amp;"~"&amp;Sheet1!Y1899,""))</f>
        <v/>
      </c>
      <c r="V1692" s="21" t="str">
        <f>IFERROR(VLOOKUP(Sheet1!XAA,配置检查表!$Y:$Z,2,FALSE),"")</f>
        <v/>
      </c>
      <c r="W1692" s="21" t="str">
        <f>IF(AND(Sheet1!AC1899=Sheet1!AD1899,Sheet1!AD1899&lt;&gt;0),Sheet1!AC1899,IF(AND(Sheet1!AC1899&lt;&gt;Sheet1!AD1899,Sheet1!AD1899&lt;&gt;0),Sheet1!AC1899&amp;"~"&amp;Sheet1!AD1899,""))</f>
        <v/>
      </c>
    </row>
    <row r="1693" spans="1:23">
      <c r="A1693" s="17">
        <v>40275</v>
      </c>
      <c r="B1693" s="17" t="s">
        <v>2521</v>
      </c>
      <c r="C1693" s="17" t="s">
        <v>2522</v>
      </c>
      <c r="D1693" s="21" t="str">
        <f>IF(OR(Sheet1!I1696&lt;&gt;Sheet1!AF1696,Sheet1!AG1696&lt;&gt;Sheet1!J1696),"有影响","-")</f>
        <v>-</v>
      </c>
      <c r="E1693" s="21" t="str">
        <f>IF(OR(Sheet1!N1696&lt;&gt;Sheet1!AH1696,Sheet1!AI1696&lt;&gt;Sheet1!O1696),"有影响","-")</f>
        <v>-</v>
      </c>
      <c r="F1693" s="21" t="str">
        <f>IF(OR(Sheet1!S1696&lt;&gt;Sheet1!AJ1696,Sheet1!AK1696&lt;&gt;Sheet1!T1696),"有影响","-")</f>
        <v>-</v>
      </c>
      <c r="G1693" s="21" t="str">
        <f>IF(OR(Sheet1!X1696&lt;&gt;Sheet1!AL1696,Sheet1!AM1696&lt;&gt;Sheet1!Y1696),"有影响","-")</f>
        <v>-</v>
      </c>
      <c r="H1693" s="21" t="str">
        <f>IF(OR(Sheet1!AC1696&lt;&gt;Sheet1!AN1696,Sheet1!AO1696&lt;&gt;Sheet1!AD1696),"有影响","-")</f>
        <v>-</v>
      </c>
      <c r="I1693" s="21" t="str">
        <f>IF(Sheet1!G1696=0,"出错","-")</f>
        <v>-</v>
      </c>
      <c r="J1693" s="21" t="str">
        <f>IF(AND(Sheet1!G1696=0,Sheet1!L1696&lt;&gt;0),"出错","-")</f>
        <v>-</v>
      </c>
      <c r="K1693" s="21" t="str">
        <f>IF(AND(Sheet1!G1696=0,Sheet1!L1696=0,Sheet1!Q1696&lt;&gt;0),"出错","-")</f>
        <v>-</v>
      </c>
      <c r="L1693" s="21" t="str">
        <f>IF(AND(Sheet1!G1696=0,Sheet1!L1696=0,Sheet1!Q1696=0,Sheet1!V1696&lt;&gt;0),"出错","-")</f>
        <v>-</v>
      </c>
      <c r="M1693" s="21" t="str">
        <f>IF(AND(Sheet1!G1696=0,Sheet1!L1696=0,Sheet1!Q1696=0,Sheet1!V1696=0,Sheet1!AA1696&lt;&gt;0),"出错","-")</f>
        <v>-</v>
      </c>
      <c r="N1693" s="21" t="str">
        <f>IFERROR(VLOOKUP(Sheet1!G1696,配置检查表!$Y:$Z,2,FALSE),"")</f>
        <v>精灵魂珠</v>
      </c>
      <c r="O1693" s="21" t="str">
        <f>IF(AND(Sheet1!I1696=Sheet1!J1696,Sheet1!J1696&lt;&gt;0),Sheet1!I1696,IF(AND(Sheet1!I1696&lt;&gt;Sheet1!J1696,Sheet1!J1696&lt;&gt;0),Sheet1!I1696&amp;"~"&amp;Sheet1!J1696,""))</f>
        <v>131~196</v>
      </c>
      <c r="P1693" s="21" t="str">
        <f>IFERROR(VLOOKUP(Sheet1!L1696,配置检查表!$Y:$Z,2,FALSE),"")</f>
        <v>星屑（值）</v>
      </c>
      <c r="Q1693" s="21" t="str">
        <f>IF(AND(Sheet1!N1696=Sheet1!O1696,Sheet1!O1696&lt;&gt;0),Sheet1!N1696,IF(AND(Sheet1!N1696&lt;&gt;Sheet1!O1696,Sheet1!O1696&lt;&gt;0),Sheet1!N1696&amp;"~"&amp;Sheet1!O1696,""))</f>
        <v>262~392</v>
      </c>
      <c r="R1693" s="21" t="str">
        <f>IFERROR(VLOOKUP(Sheet1!Q1696,配置检查表!$Y:$Z,2,FALSE),"")</f>
        <v/>
      </c>
      <c r="S1693" s="39" t="str">
        <f>IF(AND(Sheet1!S1900=Sheet1!T1900,Sheet1!T1900&lt;&gt;0),Sheet1!S1900,IF(AND(Sheet1!S1900&lt;&gt;Sheet1!T1900,Sheet1!T1900&lt;&gt;0),Sheet1!S1900&amp;"~"&amp;Sheet1!T1900,""))</f>
        <v/>
      </c>
      <c r="T1693" s="21" t="str">
        <f>IFERROR(VLOOKUP(Sheet1!V1696,配置检查表!$Y:$Z,2,FALSE),"")</f>
        <v/>
      </c>
      <c r="U1693" s="39" t="str">
        <f>IF(AND(Sheet1!X1900=Sheet1!Y1900,Sheet1!Y1900&lt;&gt;0),Sheet1!X1900,IF(AND(Sheet1!X1900&lt;&gt;Sheet1!Y1900,Sheet1!Y1900&lt;&gt;0),Sheet1!X1900&amp;"~"&amp;Sheet1!Y1900,""))</f>
        <v/>
      </c>
      <c r="V1693" s="21" t="str">
        <f>IFERROR(VLOOKUP(Sheet1!XAA,配置检查表!$Y:$Z,2,FALSE),"")</f>
        <v/>
      </c>
      <c r="W1693" s="21" t="str">
        <f>IF(AND(Sheet1!AC1900=Sheet1!AD1900,Sheet1!AD1900&lt;&gt;0),Sheet1!AC1900,IF(AND(Sheet1!AC1900&lt;&gt;Sheet1!AD1900,Sheet1!AD1900&lt;&gt;0),Sheet1!AC1900&amp;"~"&amp;Sheet1!AD1900,""))</f>
        <v/>
      </c>
    </row>
    <row r="1694" spans="1:23">
      <c r="A1694" s="17">
        <v>40276</v>
      </c>
      <c r="B1694" s="17" t="s">
        <v>2521</v>
      </c>
      <c r="C1694" s="17" t="s">
        <v>2522</v>
      </c>
      <c r="D1694" s="21" t="str">
        <f>IF(OR(Sheet1!I1697&lt;&gt;Sheet1!AF1697,Sheet1!AG1697&lt;&gt;Sheet1!J1697),"有影响","-")</f>
        <v>-</v>
      </c>
      <c r="E1694" s="21" t="str">
        <f>IF(OR(Sheet1!N1697&lt;&gt;Sheet1!AH1697,Sheet1!AI1697&lt;&gt;Sheet1!O1697),"有影响","-")</f>
        <v>-</v>
      </c>
      <c r="F1694" s="21" t="str">
        <f>IF(OR(Sheet1!S1697&lt;&gt;Sheet1!AJ1697,Sheet1!AK1697&lt;&gt;Sheet1!T1697),"有影响","-")</f>
        <v>-</v>
      </c>
      <c r="G1694" s="21" t="str">
        <f>IF(OR(Sheet1!X1697&lt;&gt;Sheet1!AL1697,Sheet1!AM1697&lt;&gt;Sheet1!Y1697),"有影响","-")</f>
        <v>-</v>
      </c>
      <c r="H1694" s="21" t="str">
        <f>IF(OR(Sheet1!AC1697&lt;&gt;Sheet1!AN1697,Sheet1!AO1697&lt;&gt;Sheet1!AD1697),"有影响","-")</f>
        <v>-</v>
      </c>
      <c r="I1694" s="21" t="str">
        <f>IF(Sheet1!G1697=0,"出错","-")</f>
        <v>-</v>
      </c>
      <c r="J1694" s="21" t="str">
        <f>IF(AND(Sheet1!G1697=0,Sheet1!L1697&lt;&gt;0),"出错","-")</f>
        <v>-</v>
      </c>
      <c r="K1694" s="21" t="str">
        <f>IF(AND(Sheet1!G1697=0,Sheet1!L1697=0,Sheet1!Q1697&lt;&gt;0),"出错","-")</f>
        <v>-</v>
      </c>
      <c r="L1694" s="21" t="str">
        <f>IF(AND(Sheet1!G1697=0,Sheet1!L1697=0,Sheet1!Q1697=0,Sheet1!V1697&lt;&gt;0),"出错","-")</f>
        <v>-</v>
      </c>
      <c r="M1694" s="21" t="str">
        <f>IF(AND(Sheet1!G1697=0,Sheet1!L1697=0,Sheet1!Q1697=0,Sheet1!V1697=0,Sheet1!AA1697&lt;&gt;0),"出错","-")</f>
        <v>-</v>
      </c>
      <c r="N1694" s="21" t="str">
        <f>IFERROR(VLOOKUP(Sheet1!G1697,配置检查表!$Y:$Z,2,FALSE),"")</f>
        <v>精灵魂珠</v>
      </c>
      <c r="O1694" s="21" t="str">
        <f>IF(AND(Sheet1!I1697=Sheet1!J1697,Sheet1!J1697&lt;&gt;0),Sheet1!I1697,IF(AND(Sheet1!I1697&lt;&gt;Sheet1!J1697,Sheet1!J1697&lt;&gt;0),Sheet1!I1697&amp;"~"&amp;Sheet1!J1697,""))</f>
        <v>142~211</v>
      </c>
      <c r="P1694" s="21" t="str">
        <f>IFERROR(VLOOKUP(Sheet1!L1697,配置检查表!$Y:$Z,2,FALSE),"")</f>
        <v>星屑（值）</v>
      </c>
      <c r="Q1694" s="21" t="str">
        <f>IF(AND(Sheet1!N1697=Sheet1!O1697,Sheet1!O1697&lt;&gt;0),Sheet1!N1697,IF(AND(Sheet1!N1697&lt;&gt;Sheet1!O1697,Sheet1!O1697&lt;&gt;0),Sheet1!N1697&amp;"~"&amp;Sheet1!O1697,""))</f>
        <v>284~422</v>
      </c>
      <c r="R1694" s="21" t="str">
        <f>IFERROR(VLOOKUP(Sheet1!Q1697,配置检查表!$Y:$Z,2,FALSE),"")</f>
        <v/>
      </c>
      <c r="S1694" s="39" t="str">
        <f>IF(AND(Sheet1!S1901=Sheet1!T1901,Sheet1!T1901&lt;&gt;0),Sheet1!S1901,IF(AND(Sheet1!S1901&lt;&gt;Sheet1!T1901,Sheet1!T1901&lt;&gt;0),Sheet1!S1901&amp;"~"&amp;Sheet1!T1901,""))</f>
        <v/>
      </c>
      <c r="T1694" s="21" t="str">
        <f>IFERROR(VLOOKUP(Sheet1!V1697,配置检查表!$Y:$Z,2,FALSE),"")</f>
        <v/>
      </c>
      <c r="U1694" s="39" t="str">
        <f>IF(AND(Sheet1!X1901=Sheet1!Y1901,Sheet1!Y1901&lt;&gt;0),Sheet1!X1901,IF(AND(Sheet1!X1901&lt;&gt;Sheet1!Y1901,Sheet1!Y1901&lt;&gt;0),Sheet1!X1901&amp;"~"&amp;Sheet1!Y1901,""))</f>
        <v/>
      </c>
      <c r="V1694" s="21" t="str">
        <f>IFERROR(VLOOKUP(Sheet1!XAA,配置检查表!$Y:$Z,2,FALSE),"")</f>
        <v/>
      </c>
      <c r="W1694" s="21" t="str">
        <f>IF(AND(Sheet1!AC1901=Sheet1!AD1901,Sheet1!AD1901&lt;&gt;0),Sheet1!AC1901,IF(AND(Sheet1!AC1901&lt;&gt;Sheet1!AD1901,Sheet1!AD1901&lt;&gt;0),Sheet1!AC1901&amp;"~"&amp;Sheet1!AD1901,""))</f>
        <v/>
      </c>
    </row>
    <row r="1695" spans="1:23">
      <c r="A1695" s="17">
        <v>40277</v>
      </c>
      <c r="B1695" s="17" t="s">
        <v>2521</v>
      </c>
      <c r="C1695" s="17" t="s">
        <v>2522</v>
      </c>
      <c r="D1695" s="21" t="str">
        <f>IF(OR(Sheet1!I1698&lt;&gt;Sheet1!AF1698,Sheet1!AG1698&lt;&gt;Sheet1!J1698),"有影响","-")</f>
        <v>-</v>
      </c>
      <c r="E1695" s="21" t="str">
        <f>IF(OR(Sheet1!N1698&lt;&gt;Sheet1!AH1698,Sheet1!AI1698&lt;&gt;Sheet1!O1698),"有影响","-")</f>
        <v>-</v>
      </c>
      <c r="F1695" s="21" t="str">
        <f>IF(OR(Sheet1!S1698&lt;&gt;Sheet1!AJ1698,Sheet1!AK1698&lt;&gt;Sheet1!T1698),"有影响","-")</f>
        <v>-</v>
      </c>
      <c r="G1695" s="21" t="str">
        <f>IF(OR(Sheet1!X1698&lt;&gt;Sheet1!AL1698,Sheet1!AM1698&lt;&gt;Sheet1!Y1698),"有影响","-")</f>
        <v>-</v>
      </c>
      <c r="H1695" s="21" t="str">
        <f>IF(OR(Sheet1!AC1698&lt;&gt;Sheet1!AN1698,Sheet1!AO1698&lt;&gt;Sheet1!AD1698),"有影响","-")</f>
        <v>-</v>
      </c>
      <c r="I1695" s="21" t="str">
        <f>IF(Sheet1!G1698=0,"出错","-")</f>
        <v>-</v>
      </c>
      <c r="J1695" s="21" t="str">
        <f>IF(AND(Sheet1!G1698=0,Sheet1!L1698&lt;&gt;0),"出错","-")</f>
        <v>-</v>
      </c>
      <c r="K1695" s="21" t="str">
        <f>IF(AND(Sheet1!G1698=0,Sheet1!L1698=0,Sheet1!Q1698&lt;&gt;0),"出错","-")</f>
        <v>-</v>
      </c>
      <c r="L1695" s="21" t="str">
        <f>IF(AND(Sheet1!G1698=0,Sheet1!L1698=0,Sheet1!Q1698=0,Sheet1!V1698&lt;&gt;0),"出错","-")</f>
        <v>-</v>
      </c>
      <c r="M1695" s="21" t="str">
        <f>IF(AND(Sheet1!G1698=0,Sheet1!L1698=0,Sheet1!Q1698=0,Sheet1!V1698=0,Sheet1!AA1698&lt;&gt;0),"出错","-")</f>
        <v>-</v>
      </c>
      <c r="N1695" s="21" t="str">
        <f>IFERROR(VLOOKUP(Sheet1!G1698,配置检查表!$Y:$Z,2,FALSE),"")</f>
        <v>精灵魂珠</v>
      </c>
      <c r="O1695" s="21" t="str">
        <f>IF(AND(Sheet1!I1698=Sheet1!J1698,Sheet1!J1698&lt;&gt;0),Sheet1!I1698,IF(AND(Sheet1!I1698&lt;&gt;Sheet1!J1698,Sheet1!J1698&lt;&gt;0),Sheet1!I1698&amp;"~"&amp;Sheet1!J1698,""))</f>
        <v>117~177</v>
      </c>
      <c r="P1695" s="21" t="str">
        <f>IFERROR(VLOOKUP(Sheet1!L1698,配置检查表!$Y:$Z,2,FALSE),"")</f>
        <v>星屑（值）</v>
      </c>
      <c r="Q1695" s="21" t="str">
        <f>IF(AND(Sheet1!N1698=Sheet1!O1698,Sheet1!O1698&lt;&gt;0),Sheet1!N1698,IF(AND(Sheet1!N1698&lt;&gt;Sheet1!O1698,Sheet1!O1698&lt;&gt;0),Sheet1!N1698&amp;"~"&amp;Sheet1!O1698,""))</f>
        <v>234~354</v>
      </c>
      <c r="R1695" s="21" t="str">
        <f>IFERROR(VLOOKUP(Sheet1!Q1698,配置检查表!$Y:$Z,2,FALSE),"")</f>
        <v/>
      </c>
      <c r="S1695" s="39">
        <f>IF(AND(Sheet1!S1902=Sheet1!T1902,Sheet1!T1902&lt;&gt;0),Sheet1!S1902,IF(AND(Sheet1!S1902&lt;&gt;Sheet1!T1902,Sheet1!T1902&lt;&gt;0),Sheet1!S1902&amp;"~"&amp;Sheet1!T1902,""))</f>
        <v>50</v>
      </c>
      <c r="T1695" s="21" t="str">
        <f>IFERROR(VLOOKUP(Sheet1!V1698,配置检查表!$Y:$Z,2,FALSE),"")</f>
        <v/>
      </c>
      <c r="U1695" s="39" t="str">
        <f>IF(AND(Sheet1!X1902=Sheet1!Y1902,Sheet1!Y1902&lt;&gt;0),Sheet1!X1902,IF(AND(Sheet1!X1902&lt;&gt;Sheet1!Y1902,Sheet1!Y1902&lt;&gt;0),Sheet1!X1902&amp;"~"&amp;Sheet1!Y1902,""))</f>
        <v/>
      </c>
      <c r="V1695" s="21" t="str">
        <f>IFERROR(VLOOKUP(Sheet1!XAA,配置检查表!$Y:$Z,2,FALSE),"")</f>
        <v/>
      </c>
      <c r="W1695" s="21" t="str">
        <f>IF(AND(Sheet1!AC1902=Sheet1!AD1902,Sheet1!AD1902&lt;&gt;0),Sheet1!AC1902,IF(AND(Sheet1!AC1902&lt;&gt;Sheet1!AD1902,Sheet1!AD1902&lt;&gt;0),Sheet1!AC1902&amp;"~"&amp;Sheet1!AD1902,""))</f>
        <v/>
      </c>
    </row>
    <row r="1696" spans="1:23">
      <c r="A1696" s="17">
        <v>40278</v>
      </c>
      <c r="B1696" s="17" t="s">
        <v>2521</v>
      </c>
      <c r="C1696" s="17" t="s">
        <v>2522</v>
      </c>
      <c r="D1696" s="21" t="str">
        <f>IF(OR(Sheet1!I1699&lt;&gt;Sheet1!AF1699,Sheet1!AG1699&lt;&gt;Sheet1!J1699),"有影响","-")</f>
        <v>-</v>
      </c>
      <c r="E1696" s="21" t="str">
        <f>IF(OR(Sheet1!N1699&lt;&gt;Sheet1!AH1699,Sheet1!AI1699&lt;&gt;Sheet1!O1699),"有影响","-")</f>
        <v>-</v>
      </c>
      <c r="F1696" s="21" t="str">
        <f>IF(OR(Sheet1!S1699&lt;&gt;Sheet1!AJ1699,Sheet1!AK1699&lt;&gt;Sheet1!T1699),"有影响","-")</f>
        <v>-</v>
      </c>
      <c r="G1696" s="21" t="str">
        <f>IF(OR(Sheet1!X1699&lt;&gt;Sheet1!AL1699,Sheet1!AM1699&lt;&gt;Sheet1!Y1699),"有影响","-")</f>
        <v>-</v>
      </c>
      <c r="H1696" s="21" t="str">
        <f>IF(OR(Sheet1!AC1699&lt;&gt;Sheet1!AN1699,Sheet1!AO1699&lt;&gt;Sheet1!AD1699),"有影响","-")</f>
        <v>-</v>
      </c>
      <c r="I1696" s="21" t="str">
        <f>IF(Sheet1!G1699=0,"出错","-")</f>
        <v>-</v>
      </c>
      <c r="J1696" s="21" t="str">
        <f>IF(AND(Sheet1!G1699=0,Sheet1!L1699&lt;&gt;0),"出错","-")</f>
        <v>-</v>
      </c>
      <c r="K1696" s="21" t="str">
        <f>IF(AND(Sheet1!G1699=0,Sheet1!L1699=0,Sheet1!Q1699&lt;&gt;0),"出错","-")</f>
        <v>-</v>
      </c>
      <c r="L1696" s="21" t="str">
        <f>IF(AND(Sheet1!G1699=0,Sheet1!L1699=0,Sheet1!Q1699=0,Sheet1!V1699&lt;&gt;0),"出错","-")</f>
        <v>-</v>
      </c>
      <c r="M1696" s="21" t="str">
        <f>IF(AND(Sheet1!G1699=0,Sheet1!L1699=0,Sheet1!Q1699=0,Sheet1!V1699=0,Sheet1!AA1699&lt;&gt;0),"出错","-")</f>
        <v>-</v>
      </c>
      <c r="N1696" s="21" t="str">
        <f>IFERROR(VLOOKUP(Sheet1!G1699,配置检查表!$Y:$Z,2,FALSE),"")</f>
        <v>精灵魂珠</v>
      </c>
      <c r="O1696" s="21" t="str">
        <f>IF(AND(Sheet1!I1699=Sheet1!J1699,Sheet1!J1699&lt;&gt;0),Sheet1!I1699,IF(AND(Sheet1!I1699&lt;&gt;Sheet1!J1699,Sheet1!J1699&lt;&gt;0),Sheet1!I1699&amp;"~"&amp;Sheet1!J1699,""))</f>
        <v>129~193</v>
      </c>
      <c r="P1696" s="21" t="str">
        <f>IFERROR(VLOOKUP(Sheet1!L1699,配置检查表!$Y:$Z,2,FALSE),"")</f>
        <v>星屑（值）</v>
      </c>
      <c r="Q1696" s="21" t="str">
        <f>IF(AND(Sheet1!N1699=Sheet1!O1699,Sheet1!O1699&lt;&gt;0),Sheet1!N1699,IF(AND(Sheet1!N1699&lt;&gt;Sheet1!O1699,Sheet1!O1699&lt;&gt;0),Sheet1!N1699&amp;"~"&amp;Sheet1!O1699,""))</f>
        <v>258~386</v>
      </c>
      <c r="R1696" s="21" t="str">
        <f>IFERROR(VLOOKUP(Sheet1!Q1699,配置检查表!$Y:$Z,2,FALSE),"")</f>
        <v/>
      </c>
      <c r="S1696" s="39">
        <f>IF(AND(Sheet1!S1903=Sheet1!T1903,Sheet1!T1903&lt;&gt;0),Sheet1!S1903,IF(AND(Sheet1!S1903&lt;&gt;Sheet1!T1903,Sheet1!T1903&lt;&gt;0),Sheet1!S1903&amp;"~"&amp;Sheet1!T1903,""))</f>
        <v>50</v>
      </c>
      <c r="T1696" s="21" t="str">
        <f>IFERROR(VLOOKUP(Sheet1!V1699,配置检查表!$Y:$Z,2,FALSE),"")</f>
        <v/>
      </c>
      <c r="U1696" s="39" t="str">
        <f>IF(AND(Sheet1!X1903=Sheet1!Y1903,Sheet1!Y1903&lt;&gt;0),Sheet1!X1903,IF(AND(Sheet1!X1903&lt;&gt;Sheet1!Y1903,Sheet1!Y1903&lt;&gt;0),Sheet1!X1903&amp;"~"&amp;Sheet1!Y1903,""))</f>
        <v/>
      </c>
      <c r="V1696" s="21" t="str">
        <f>IFERROR(VLOOKUP(Sheet1!XAA,配置检查表!$Y:$Z,2,FALSE),"")</f>
        <v/>
      </c>
      <c r="W1696" s="21" t="str">
        <f>IF(AND(Sheet1!AC1903=Sheet1!AD1903,Sheet1!AD1903&lt;&gt;0),Sheet1!AC1903,IF(AND(Sheet1!AC1903&lt;&gt;Sheet1!AD1903,Sheet1!AD1903&lt;&gt;0),Sheet1!AC1903&amp;"~"&amp;Sheet1!AD1903,""))</f>
        <v/>
      </c>
    </row>
    <row r="1697" spans="1:23">
      <c r="A1697" s="17">
        <v>40279</v>
      </c>
      <c r="B1697" s="17" t="s">
        <v>2521</v>
      </c>
      <c r="C1697" s="17" t="s">
        <v>2522</v>
      </c>
      <c r="D1697" s="21" t="str">
        <f>IF(OR(Sheet1!I1700&lt;&gt;Sheet1!AF1700,Sheet1!AG1700&lt;&gt;Sheet1!J1700),"有影响","-")</f>
        <v>-</v>
      </c>
      <c r="E1697" s="21" t="str">
        <f>IF(OR(Sheet1!N1700&lt;&gt;Sheet1!AH1700,Sheet1!AI1700&lt;&gt;Sheet1!O1700),"有影响","-")</f>
        <v>-</v>
      </c>
      <c r="F1697" s="21" t="str">
        <f>IF(OR(Sheet1!S1700&lt;&gt;Sheet1!AJ1700,Sheet1!AK1700&lt;&gt;Sheet1!T1700),"有影响","-")</f>
        <v>-</v>
      </c>
      <c r="G1697" s="21" t="str">
        <f>IF(OR(Sheet1!X1700&lt;&gt;Sheet1!AL1700,Sheet1!AM1700&lt;&gt;Sheet1!Y1700),"有影响","-")</f>
        <v>-</v>
      </c>
      <c r="H1697" s="21" t="str">
        <f>IF(OR(Sheet1!AC1700&lt;&gt;Sheet1!AN1700,Sheet1!AO1700&lt;&gt;Sheet1!AD1700),"有影响","-")</f>
        <v>-</v>
      </c>
      <c r="I1697" s="21" t="str">
        <f>IF(Sheet1!G1700=0,"出错","-")</f>
        <v>-</v>
      </c>
      <c r="J1697" s="21" t="str">
        <f>IF(AND(Sheet1!G1700=0,Sheet1!L1700&lt;&gt;0),"出错","-")</f>
        <v>-</v>
      </c>
      <c r="K1697" s="21" t="str">
        <f>IF(AND(Sheet1!G1700=0,Sheet1!L1700=0,Sheet1!Q1700&lt;&gt;0),"出错","-")</f>
        <v>-</v>
      </c>
      <c r="L1697" s="21" t="str">
        <f>IF(AND(Sheet1!G1700=0,Sheet1!L1700=0,Sheet1!Q1700=0,Sheet1!V1700&lt;&gt;0),"出错","-")</f>
        <v>-</v>
      </c>
      <c r="M1697" s="21" t="str">
        <f>IF(AND(Sheet1!G1700=0,Sheet1!L1700=0,Sheet1!Q1700=0,Sheet1!V1700=0,Sheet1!AA1700&lt;&gt;0),"出错","-")</f>
        <v>-</v>
      </c>
      <c r="N1697" s="21" t="str">
        <f>IFERROR(VLOOKUP(Sheet1!G1700,配置检查表!$Y:$Z,2,FALSE),"")</f>
        <v>精灵魂珠</v>
      </c>
      <c r="O1697" s="21" t="str">
        <f>IF(AND(Sheet1!I1700=Sheet1!J1700,Sheet1!J1700&lt;&gt;0),Sheet1!I1700,IF(AND(Sheet1!I1700&lt;&gt;Sheet1!J1700,Sheet1!J1700&lt;&gt;0),Sheet1!I1700&amp;"~"&amp;Sheet1!J1700,""))</f>
        <v>137~205</v>
      </c>
      <c r="P1697" s="21" t="str">
        <f>IFERROR(VLOOKUP(Sheet1!L1700,配置检查表!$Y:$Z,2,FALSE),"")</f>
        <v>星屑（值）</v>
      </c>
      <c r="Q1697" s="21" t="str">
        <f>IF(AND(Sheet1!N1700=Sheet1!O1700,Sheet1!O1700&lt;&gt;0),Sheet1!N1700,IF(AND(Sheet1!N1700&lt;&gt;Sheet1!O1700,Sheet1!O1700&lt;&gt;0),Sheet1!N1700&amp;"~"&amp;Sheet1!O1700,""))</f>
        <v>274~410</v>
      </c>
      <c r="R1697" s="21" t="str">
        <f>IFERROR(VLOOKUP(Sheet1!Q1700,配置检查表!$Y:$Z,2,FALSE),"")</f>
        <v/>
      </c>
      <c r="S1697" s="39">
        <f>IF(AND(Sheet1!S1904=Sheet1!T1904,Sheet1!T1904&lt;&gt;0),Sheet1!S1904,IF(AND(Sheet1!S1904&lt;&gt;Sheet1!T1904,Sheet1!T1904&lt;&gt;0),Sheet1!S1904&amp;"~"&amp;Sheet1!T1904,""))</f>
        <v>50</v>
      </c>
      <c r="T1697" s="21" t="str">
        <f>IFERROR(VLOOKUP(Sheet1!V1700,配置检查表!$Y:$Z,2,FALSE),"")</f>
        <v/>
      </c>
      <c r="U1697" s="39" t="str">
        <f>IF(AND(Sheet1!X1904=Sheet1!Y1904,Sheet1!Y1904&lt;&gt;0),Sheet1!X1904,IF(AND(Sheet1!X1904&lt;&gt;Sheet1!Y1904,Sheet1!Y1904&lt;&gt;0),Sheet1!X1904&amp;"~"&amp;Sheet1!Y1904,""))</f>
        <v/>
      </c>
      <c r="V1697" s="21" t="str">
        <f>IFERROR(VLOOKUP(Sheet1!XAA,配置检查表!$Y:$Z,2,FALSE),"")</f>
        <v/>
      </c>
      <c r="W1697" s="21" t="str">
        <f>IF(AND(Sheet1!AC1904=Sheet1!AD1904,Sheet1!AD1904&lt;&gt;0),Sheet1!AC1904,IF(AND(Sheet1!AC1904&lt;&gt;Sheet1!AD1904,Sheet1!AD1904&lt;&gt;0),Sheet1!AC1904&amp;"~"&amp;Sheet1!AD1904,""))</f>
        <v/>
      </c>
    </row>
    <row r="1698" spans="1:23">
      <c r="A1698" s="17">
        <v>40280</v>
      </c>
      <c r="B1698" s="17" t="s">
        <v>2521</v>
      </c>
      <c r="C1698" s="17" t="s">
        <v>2522</v>
      </c>
      <c r="D1698" s="21" t="str">
        <f>IF(OR(Sheet1!I1701&lt;&gt;Sheet1!AF1701,Sheet1!AG1701&lt;&gt;Sheet1!J1701),"有影响","-")</f>
        <v>-</v>
      </c>
      <c r="E1698" s="21" t="str">
        <f>IF(OR(Sheet1!N1701&lt;&gt;Sheet1!AH1701,Sheet1!AI1701&lt;&gt;Sheet1!O1701),"有影响","-")</f>
        <v>-</v>
      </c>
      <c r="F1698" s="21" t="str">
        <f>IF(OR(Sheet1!S1701&lt;&gt;Sheet1!AJ1701,Sheet1!AK1701&lt;&gt;Sheet1!T1701),"有影响","-")</f>
        <v>-</v>
      </c>
      <c r="G1698" s="21" t="str">
        <f>IF(OR(Sheet1!X1701&lt;&gt;Sheet1!AL1701,Sheet1!AM1701&lt;&gt;Sheet1!Y1701),"有影响","-")</f>
        <v>-</v>
      </c>
      <c r="H1698" s="21" t="str">
        <f>IF(OR(Sheet1!AC1701&lt;&gt;Sheet1!AN1701,Sheet1!AO1701&lt;&gt;Sheet1!AD1701),"有影响","-")</f>
        <v>-</v>
      </c>
      <c r="I1698" s="21" t="str">
        <f>IF(Sheet1!G1701=0,"出错","-")</f>
        <v>-</v>
      </c>
      <c r="J1698" s="21" t="str">
        <f>IF(AND(Sheet1!G1701=0,Sheet1!L1701&lt;&gt;0),"出错","-")</f>
        <v>-</v>
      </c>
      <c r="K1698" s="21" t="str">
        <f>IF(AND(Sheet1!G1701=0,Sheet1!L1701=0,Sheet1!Q1701&lt;&gt;0),"出错","-")</f>
        <v>-</v>
      </c>
      <c r="L1698" s="21" t="str">
        <f>IF(AND(Sheet1!G1701=0,Sheet1!L1701=0,Sheet1!Q1701=0,Sheet1!V1701&lt;&gt;0),"出错","-")</f>
        <v>-</v>
      </c>
      <c r="M1698" s="21" t="str">
        <f>IF(AND(Sheet1!G1701=0,Sheet1!L1701=0,Sheet1!Q1701=0,Sheet1!V1701=0,Sheet1!AA1701&lt;&gt;0),"出错","-")</f>
        <v>-</v>
      </c>
      <c r="N1698" s="21" t="str">
        <f>IFERROR(VLOOKUP(Sheet1!G1701,配置检查表!$Y:$Z,2,FALSE),"")</f>
        <v>精灵魂珠</v>
      </c>
      <c r="O1698" s="21" t="str">
        <f>IF(AND(Sheet1!I1701=Sheet1!J1701,Sheet1!J1701&lt;&gt;0),Sheet1!I1701,IF(AND(Sheet1!I1701&lt;&gt;Sheet1!J1701,Sheet1!J1701&lt;&gt;0),Sheet1!I1701&amp;"~"&amp;Sheet1!J1701,""))</f>
        <v>149~221</v>
      </c>
      <c r="P1698" s="21" t="str">
        <f>IFERROR(VLOOKUP(Sheet1!L1701,配置检查表!$Y:$Z,2,FALSE),"")</f>
        <v>星屑（值）</v>
      </c>
      <c r="Q1698" s="21" t="str">
        <f>IF(AND(Sheet1!N1701=Sheet1!O1701,Sheet1!O1701&lt;&gt;0),Sheet1!N1701,IF(AND(Sheet1!N1701&lt;&gt;Sheet1!O1701,Sheet1!O1701&lt;&gt;0),Sheet1!N1701&amp;"~"&amp;Sheet1!O1701,""))</f>
        <v>298~442</v>
      </c>
      <c r="R1698" s="21" t="str">
        <f>IFERROR(VLOOKUP(Sheet1!Q1701,配置检查表!$Y:$Z,2,FALSE),"")</f>
        <v/>
      </c>
      <c r="S1698" s="39">
        <f>IF(AND(Sheet1!S1905=Sheet1!T1905,Sheet1!T1905&lt;&gt;0),Sheet1!S1905,IF(AND(Sheet1!S1905&lt;&gt;Sheet1!T1905,Sheet1!T1905&lt;&gt;0),Sheet1!S1905&amp;"~"&amp;Sheet1!T1905,""))</f>
        <v>50</v>
      </c>
      <c r="T1698" s="21" t="str">
        <f>IFERROR(VLOOKUP(Sheet1!V1701,配置检查表!$Y:$Z,2,FALSE),"")</f>
        <v/>
      </c>
      <c r="U1698" s="39" t="str">
        <f>IF(AND(Sheet1!X1905=Sheet1!Y1905,Sheet1!Y1905&lt;&gt;0),Sheet1!X1905,IF(AND(Sheet1!X1905&lt;&gt;Sheet1!Y1905,Sheet1!Y1905&lt;&gt;0),Sheet1!X1905&amp;"~"&amp;Sheet1!Y1905,""))</f>
        <v/>
      </c>
      <c r="V1698" s="21" t="str">
        <f>IFERROR(VLOOKUP(Sheet1!XAA,配置检查表!$Y:$Z,2,FALSE),"")</f>
        <v/>
      </c>
      <c r="W1698" s="21" t="str">
        <f>IF(AND(Sheet1!AC1905=Sheet1!AD1905,Sheet1!AD1905&lt;&gt;0),Sheet1!AC1905,IF(AND(Sheet1!AC1905&lt;&gt;Sheet1!AD1905,Sheet1!AD1905&lt;&gt;0),Sheet1!AC1905&amp;"~"&amp;Sheet1!AD1905,""))</f>
        <v/>
      </c>
    </row>
    <row r="1699" spans="1:23">
      <c r="A1699" s="17">
        <v>40281</v>
      </c>
      <c r="B1699" s="17" t="s">
        <v>2521</v>
      </c>
      <c r="C1699" s="17" t="s">
        <v>2522</v>
      </c>
      <c r="D1699" s="21" t="str">
        <f>IF(OR(Sheet1!I1702&lt;&gt;Sheet1!AF1702,Sheet1!AG1702&lt;&gt;Sheet1!J1702),"有影响","-")</f>
        <v>-</v>
      </c>
      <c r="E1699" s="21" t="str">
        <f>IF(OR(Sheet1!N1702&lt;&gt;Sheet1!AH1702,Sheet1!AI1702&lt;&gt;Sheet1!O1702),"有影响","-")</f>
        <v>-</v>
      </c>
      <c r="F1699" s="21" t="str">
        <f>IF(OR(Sheet1!S1702&lt;&gt;Sheet1!AJ1702,Sheet1!AK1702&lt;&gt;Sheet1!T1702),"有影响","-")</f>
        <v>-</v>
      </c>
      <c r="G1699" s="21" t="str">
        <f>IF(OR(Sheet1!X1702&lt;&gt;Sheet1!AL1702,Sheet1!AM1702&lt;&gt;Sheet1!Y1702),"有影响","-")</f>
        <v>-</v>
      </c>
      <c r="H1699" s="21" t="str">
        <f>IF(OR(Sheet1!AC1702&lt;&gt;Sheet1!AN1702,Sheet1!AO1702&lt;&gt;Sheet1!AD1702),"有影响","-")</f>
        <v>-</v>
      </c>
      <c r="I1699" s="21" t="str">
        <f>IF(Sheet1!G1702=0,"出错","-")</f>
        <v>-</v>
      </c>
      <c r="J1699" s="21" t="str">
        <f>IF(AND(Sheet1!G1702=0,Sheet1!L1702&lt;&gt;0),"出错","-")</f>
        <v>-</v>
      </c>
      <c r="K1699" s="21" t="str">
        <f>IF(AND(Sheet1!G1702=0,Sheet1!L1702=0,Sheet1!Q1702&lt;&gt;0),"出错","-")</f>
        <v>-</v>
      </c>
      <c r="L1699" s="21" t="str">
        <f>IF(AND(Sheet1!G1702=0,Sheet1!L1702=0,Sheet1!Q1702=0,Sheet1!V1702&lt;&gt;0),"出错","-")</f>
        <v>-</v>
      </c>
      <c r="M1699" s="21" t="str">
        <f>IF(AND(Sheet1!G1702=0,Sheet1!L1702=0,Sheet1!Q1702=0,Sheet1!V1702=0,Sheet1!AA1702&lt;&gt;0),"出错","-")</f>
        <v>-</v>
      </c>
      <c r="N1699" s="21" t="str">
        <f>IFERROR(VLOOKUP(Sheet1!G1702,配置检查表!$Y:$Z,2,FALSE),"")</f>
        <v>精灵魂珠</v>
      </c>
      <c r="O1699" s="21" t="str">
        <f>IF(AND(Sheet1!I1702=Sheet1!J1702,Sheet1!J1702&lt;&gt;0),Sheet1!I1702,IF(AND(Sheet1!I1702&lt;&gt;Sheet1!J1702,Sheet1!J1702&lt;&gt;0),Sheet1!I1702&amp;"~"&amp;Sheet1!J1702,""))</f>
        <v>117~177</v>
      </c>
      <c r="P1699" s="21" t="str">
        <f>IFERROR(VLOOKUP(Sheet1!L1702,配置检查表!$Y:$Z,2,FALSE),"")</f>
        <v>星屑（值）</v>
      </c>
      <c r="Q1699" s="21" t="str">
        <f>IF(AND(Sheet1!N1702=Sheet1!O1702,Sheet1!O1702&lt;&gt;0),Sheet1!N1702,IF(AND(Sheet1!N1702&lt;&gt;Sheet1!O1702,Sheet1!O1702&lt;&gt;0),Sheet1!N1702&amp;"~"&amp;Sheet1!O1702,""))</f>
        <v>234~354</v>
      </c>
      <c r="R1699" s="21" t="str">
        <f>IFERROR(VLOOKUP(Sheet1!Q1702,配置检查表!$Y:$Z,2,FALSE),"")</f>
        <v/>
      </c>
      <c r="S1699" s="39">
        <f>IF(AND(Sheet1!S1906=Sheet1!T1906,Sheet1!T1906&lt;&gt;0),Sheet1!S1906,IF(AND(Sheet1!S1906&lt;&gt;Sheet1!T1906,Sheet1!T1906&lt;&gt;0),Sheet1!S1906&amp;"~"&amp;Sheet1!T1906,""))</f>
        <v>50</v>
      </c>
      <c r="T1699" s="21" t="str">
        <f>IFERROR(VLOOKUP(Sheet1!V1702,配置检查表!$Y:$Z,2,FALSE),"")</f>
        <v/>
      </c>
      <c r="U1699" s="39" t="str">
        <f>IF(AND(Sheet1!X1906=Sheet1!Y1906,Sheet1!Y1906&lt;&gt;0),Sheet1!X1906,IF(AND(Sheet1!X1906&lt;&gt;Sheet1!Y1906,Sheet1!Y1906&lt;&gt;0),Sheet1!X1906&amp;"~"&amp;Sheet1!Y1906,""))</f>
        <v/>
      </c>
      <c r="V1699" s="21" t="str">
        <f>IFERROR(VLOOKUP(Sheet1!XAA,配置检查表!$Y:$Z,2,FALSE),"")</f>
        <v/>
      </c>
      <c r="W1699" s="21" t="str">
        <f>IF(AND(Sheet1!AC1906=Sheet1!AD1906,Sheet1!AD1906&lt;&gt;0),Sheet1!AC1906,IF(AND(Sheet1!AC1906&lt;&gt;Sheet1!AD1906,Sheet1!AD1906&lt;&gt;0),Sheet1!AC1906&amp;"~"&amp;Sheet1!AD1906,""))</f>
        <v/>
      </c>
    </row>
    <row r="1700" spans="1:23">
      <c r="A1700" s="17">
        <v>40282</v>
      </c>
      <c r="B1700" s="17" t="s">
        <v>2521</v>
      </c>
      <c r="C1700" s="17" t="s">
        <v>2522</v>
      </c>
      <c r="D1700" s="21" t="str">
        <f>IF(OR(Sheet1!I1703&lt;&gt;Sheet1!AF1703,Sheet1!AG1703&lt;&gt;Sheet1!J1703),"有影响","-")</f>
        <v>-</v>
      </c>
      <c r="E1700" s="21" t="str">
        <f>IF(OR(Sheet1!N1703&lt;&gt;Sheet1!AH1703,Sheet1!AI1703&lt;&gt;Sheet1!O1703),"有影响","-")</f>
        <v>-</v>
      </c>
      <c r="F1700" s="21" t="str">
        <f>IF(OR(Sheet1!S1703&lt;&gt;Sheet1!AJ1703,Sheet1!AK1703&lt;&gt;Sheet1!T1703),"有影响","-")</f>
        <v>-</v>
      </c>
      <c r="G1700" s="21" t="str">
        <f>IF(OR(Sheet1!X1703&lt;&gt;Sheet1!AL1703,Sheet1!AM1703&lt;&gt;Sheet1!Y1703),"有影响","-")</f>
        <v>-</v>
      </c>
      <c r="H1700" s="21" t="str">
        <f>IF(OR(Sheet1!AC1703&lt;&gt;Sheet1!AN1703,Sheet1!AO1703&lt;&gt;Sheet1!AD1703),"有影响","-")</f>
        <v>-</v>
      </c>
      <c r="I1700" s="21" t="str">
        <f>IF(Sheet1!G1703=0,"出错","-")</f>
        <v>-</v>
      </c>
      <c r="J1700" s="21" t="str">
        <f>IF(AND(Sheet1!G1703=0,Sheet1!L1703&lt;&gt;0),"出错","-")</f>
        <v>-</v>
      </c>
      <c r="K1700" s="21" t="str">
        <f>IF(AND(Sheet1!G1703=0,Sheet1!L1703=0,Sheet1!Q1703&lt;&gt;0),"出错","-")</f>
        <v>-</v>
      </c>
      <c r="L1700" s="21" t="str">
        <f>IF(AND(Sheet1!G1703=0,Sheet1!L1703=0,Sheet1!Q1703=0,Sheet1!V1703&lt;&gt;0),"出错","-")</f>
        <v>-</v>
      </c>
      <c r="M1700" s="21" t="str">
        <f>IF(AND(Sheet1!G1703=0,Sheet1!L1703=0,Sheet1!Q1703=0,Sheet1!V1703=0,Sheet1!AA1703&lt;&gt;0),"出错","-")</f>
        <v>-</v>
      </c>
      <c r="N1700" s="21" t="str">
        <f>IFERROR(VLOOKUP(Sheet1!G1703,配置检查表!$Y:$Z,2,FALSE),"")</f>
        <v>精灵魂珠</v>
      </c>
      <c r="O1700" s="21" t="str">
        <f>IF(AND(Sheet1!I1703=Sheet1!J1703,Sheet1!J1703&lt;&gt;0),Sheet1!I1703,IF(AND(Sheet1!I1703&lt;&gt;Sheet1!J1703,Sheet1!J1703&lt;&gt;0),Sheet1!I1703&amp;"~"&amp;Sheet1!J1703,""))</f>
        <v>129~193</v>
      </c>
      <c r="P1700" s="21" t="str">
        <f>IFERROR(VLOOKUP(Sheet1!L1703,配置检查表!$Y:$Z,2,FALSE),"")</f>
        <v>星屑（值）</v>
      </c>
      <c r="Q1700" s="21" t="str">
        <f>IF(AND(Sheet1!N1703=Sheet1!O1703,Sheet1!O1703&lt;&gt;0),Sheet1!N1703,IF(AND(Sheet1!N1703&lt;&gt;Sheet1!O1703,Sheet1!O1703&lt;&gt;0),Sheet1!N1703&amp;"~"&amp;Sheet1!O1703,""))</f>
        <v>258~386</v>
      </c>
      <c r="R1700" s="21" t="str">
        <f>IFERROR(VLOOKUP(Sheet1!Q1703,配置检查表!$Y:$Z,2,FALSE),"")</f>
        <v/>
      </c>
      <c r="S1700" s="39">
        <f>IF(AND(Sheet1!S1907=Sheet1!T1907,Sheet1!T1907&lt;&gt;0),Sheet1!S1907,IF(AND(Sheet1!S1907&lt;&gt;Sheet1!T1907,Sheet1!T1907&lt;&gt;0),Sheet1!S1907&amp;"~"&amp;Sheet1!T1907,""))</f>
        <v>50</v>
      </c>
      <c r="T1700" s="21" t="str">
        <f>IFERROR(VLOOKUP(Sheet1!V1703,配置检查表!$Y:$Z,2,FALSE),"")</f>
        <v/>
      </c>
      <c r="U1700" s="39" t="str">
        <f>IF(AND(Sheet1!X1907=Sheet1!Y1907,Sheet1!Y1907&lt;&gt;0),Sheet1!X1907,IF(AND(Sheet1!X1907&lt;&gt;Sheet1!Y1907,Sheet1!Y1907&lt;&gt;0),Sheet1!X1907&amp;"~"&amp;Sheet1!Y1907,""))</f>
        <v/>
      </c>
      <c r="V1700" s="21" t="str">
        <f>IFERROR(VLOOKUP(Sheet1!XAA,配置检查表!$Y:$Z,2,FALSE),"")</f>
        <v/>
      </c>
      <c r="W1700" s="21" t="str">
        <f>IF(AND(Sheet1!AC1907=Sheet1!AD1907,Sheet1!AD1907&lt;&gt;0),Sheet1!AC1907,IF(AND(Sheet1!AC1907&lt;&gt;Sheet1!AD1907,Sheet1!AD1907&lt;&gt;0),Sheet1!AC1907&amp;"~"&amp;Sheet1!AD1907,""))</f>
        <v/>
      </c>
    </row>
    <row r="1701" spans="1:23">
      <c r="A1701" s="17">
        <v>40283</v>
      </c>
      <c r="B1701" s="17" t="s">
        <v>2521</v>
      </c>
      <c r="C1701" s="17" t="s">
        <v>2522</v>
      </c>
      <c r="D1701" s="21" t="str">
        <f>IF(OR(Sheet1!I1704&lt;&gt;Sheet1!AF1704,Sheet1!AG1704&lt;&gt;Sheet1!J1704),"有影响","-")</f>
        <v>-</v>
      </c>
      <c r="E1701" s="21" t="str">
        <f>IF(OR(Sheet1!N1704&lt;&gt;Sheet1!AH1704,Sheet1!AI1704&lt;&gt;Sheet1!O1704),"有影响","-")</f>
        <v>-</v>
      </c>
      <c r="F1701" s="21" t="str">
        <f>IF(OR(Sheet1!S1704&lt;&gt;Sheet1!AJ1704,Sheet1!AK1704&lt;&gt;Sheet1!T1704),"有影响","-")</f>
        <v>-</v>
      </c>
      <c r="G1701" s="21" t="str">
        <f>IF(OR(Sheet1!X1704&lt;&gt;Sheet1!AL1704,Sheet1!AM1704&lt;&gt;Sheet1!Y1704),"有影响","-")</f>
        <v>-</v>
      </c>
      <c r="H1701" s="21" t="str">
        <f>IF(OR(Sheet1!AC1704&lt;&gt;Sheet1!AN1704,Sheet1!AO1704&lt;&gt;Sheet1!AD1704),"有影响","-")</f>
        <v>-</v>
      </c>
      <c r="I1701" s="21" t="str">
        <f>IF(Sheet1!G1704=0,"出错","-")</f>
        <v>-</v>
      </c>
      <c r="J1701" s="21" t="str">
        <f>IF(AND(Sheet1!G1704=0,Sheet1!L1704&lt;&gt;0),"出错","-")</f>
        <v>-</v>
      </c>
      <c r="K1701" s="21" t="str">
        <f>IF(AND(Sheet1!G1704=0,Sheet1!L1704=0,Sheet1!Q1704&lt;&gt;0),"出错","-")</f>
        <v>-</v>
      </c>
      <c r="L1701" s="21" t="str">
        <f>IF(AND(Sheet1!G1704=0,Sheet1!L1704=0,Sheet1!Q1704=0,Sheet1!V1704&lt;&gt;0),"出错","-")</f>
        <v>-</v>
      </c>
      <c r="M1701" s="21" t="str">
        <f>IF(AND(Sheet1!G1704=0,Sheet1!L1704=0,Sheet1!Q1704=0,Sheet1!V1704=0,Sheet1!AA1704&lt;&gt;0),"出错","-")</f>
        <v>-</v>
      </c>
      <c r="N1701" s="21" t="str">
        <f>IFERROR(VLOOKUP(Sheet1!G1704,配置检查表!$Y:$Z,2,FALSE),"")</f>
        <v>精灵魂珠</v>
      </c>
      <c r="O1701" s="21" t="str">
        <f>IF(AND(Sheet1!I1704=Sheet1!J1704,Sheet1!J1704&lt;&gt;0),Sheet1!I1704,IF(AND(Sheet1!I1704&lt;&gt;Sheet1!J1704,Sheet1!J1704&lt;&gt;0),Sheet1!I1704&amp;"~"&amp;Sheet1!J1704,""))</f>
        <v>137~205</v>
      </c>
      <c r="P1701" s="21" t="str">
        <f>IFERROR(VLOOKUP(Sheet1!L1704,配置检查表!$Y:$Z,2,FALSE),"")</f>
        <v>星屑（值）</v>
      </c>
      <c r="Q1701" s="21" t="str">
        <f>IF(AND(Sheet1!N1704=Sheet1!O1704,Sheet1!O1704&lt;&gt;0),Sheet1!N1704,IF(AND(Sheet1!N1704&lt;&gt;Sheet1!O1704,Sheet1!O1704&lt;&gt;0),Sheet1!N1704&amp;"~"&amp;Sheet1!O1704,""))</f>
        <v>274~410</v>
      </c>
      <c r="R1701" s="21" t="str">
        <f>IFERROR(VLOOKUP(Sheet1!Q1704,配置检查表!$Y:$Z,2,FALSE),"")</f>
        <v/>
      </c>
      <c r="S1701" s="39">
        <f>IF(AND(Sheet1!S1908=Sheet1!T1908,Sheet1!T1908&lt;&gt;0),Sheet1!S1908,IF(AND(Sheet1!S1908&lt;&gt;Sheet1!T1908,Sheet1!T1908&lt;&gt;0),Sheet1!S1908&amp;"~"&amp;Sheet1!T1908,""))</f>
        <v>50</v>
      </c>
      <c r="T1701" s="21" t="str">
        <f>IFERROR(VLOOKUP(Sheet1!V1704,配置检查表!$Y:$Z,2,FALSE),"")</f>
        <v/>
      </c>
      <c r="U1701" s="39" t="str">
        <f>IF(AND(Sheet1!X1908=Sheet1!Y1908,Sheet1!Y1908&lt;&gt;0),Sheet1!X1908,IF(AND(Sheet1!X1908&lt;&gt;Sheet1!Y1908,Sheet1!Y1908&lt;&gt;0),Sheet1!X1908&amp;"~"&amp;Sheet1!Y1908,""))</f>
        <v/>
      </c>
      <c r="V1701" s="21" t="str">
        <f>IFERROR(VLOOKUP(Sheet1!XAA,配置检查表!$Y:$Z,2,FALSE),"")</f>
        <v/>
      </c>
      <c r="W1701" s="21" t="str">
        <f>IF(AND(Sheet1!AC1908=Sheet1!AD1908,Sheet1!AD1908&lt;&gt;0),Sheet1!AC1908,IF(AND(Sheet1!AC1908&lt;&gt;Sheet1!AD1908,Sheet1!AD1908&lt;&gt;0),Sheet1!AC1908&amp;"~"&amp;Sheet1!AD1908,""))</f>
        <v/>
      </c>
    </row>
    <row r="1702" spans="1:23">
      <c r="A1702" s="17">
        <v>40284</v>
      </c>
      <c r="B1702" s="17" t="s">
        <v>2521</v>
      </c>
      <c r="C1702" s="17" t="s">
        <v>2522</v>
      </c>
      <c r="D1702" s="21" t="str">
        <f>IF(OR(Sheet1!I1705&lt;&gt;Sheet1!AF1705,Sheet1!AG1705&lt;&gt;Sheet1!J1705),"有影响","-")</f>
        <v>-</v>
      </c>
      <c r="E1702" s="21" t="str">
        <f>IF(OR(Sheet1!N1705&lt;&gt;Sheet1!AH1705,Sheet1!AI1705&lt;&gt;Sheet1!O1705),"有影响","-")</f>
        <v>-</v>
      </c>
      <c r="F1702" s="21" t="str">
        <f>IF(OR(Sheet1!S1705&lt;&gt;Sheet1!AJ1705,Sheet1!AK1705&lt;&gt;Sheet1!T1705),"有影响","-")</f>
        <v>-</v>
      </c>
      <c r="G1702" s="21" t="str">
        <f>IF(OR(Sheet1!X1705&lt;&gt;Sheet1!AL1705,Sheet1!AM1705&lt;&gt;Sheet1!Y1705),"有影响","-")</f>
        <v>-</v>
      </c>
      <c r="H1702" s="21" t="str">
        <f>IF(OR(Sheet1!AC1705&lt;&gt;Sheet1!AN1705,Sheet1!AO1705&lt;&gt;Sheet1!AD1705),"有影响","-")</f>
        <v>-</v>
      </c>
      <c r="I1702" s="21" t="str">
        <f>IF(Sheet1!G1705=0,"出错","-")</f>
        <v>-</v>
      </c>
      <c r="J1702" s="21" t="str">
        <f>IF(AND(Sheet1!G1705=0,Sheet1!L1705&lt;&gt;0),"出错","-")</f>
        <v>-</v>
      </c>
      <c r="K1702" s="21" t="str">
        <f>IF(AND(Sheet1!G1705=0,Sheet1!L1705=0,Sheet1!Q1705&lt;&gt;0),"出错","-")</f>
        <v>-</v>
      </c>
      <c r="L1702" s="21" t="str">
        <f>IF(AND(Sheet1!G1705=0,Sheet1!L1705=0,Sheet1!Q1705=0,Sheet1!V1705&lt;&gt;0),"出错","-")</f>
        <v>-</v>
      </c>
      <c r="M1702" s="21" t="str">
        <f>IF(AND(Sheet1!G1705=0,Sheet1!L1705=0,Sheet1!Q1705=0,Sheet1!V1705=0,Sheet1!AA1705&lt;&gt;0),"出错","-")</f>
        <v>-</v>
      </c>
      <c r="N1702" s="21" t="str">
        <f>IFERROR(VLOOKUP(Sheet1!G1705,配置检查表!$Y:$Z,2,FALSE),"")</f>
        <v>精灵魂珠</v>
      </c>
      <c r="O1702" s="21" t="str">
        <f>IF(AND(Sheet1!I1705=Sheet1!J1705,Sheet1!J1705&lt;&gt;0),Sheet1!I1705,IF(AND(Sheet1!I1705&lt;&gt;Sheet1!J1705,Sheet1!J1705&lt;&gt;0),Sheet1!I1705&amp;"~"&amp;Sheet1!J1705,""))</f>
        <v>149~221</v>
      </c>
      <c r="P1702" s="21" t="str">
        <f>IFERROR(VLOOKUP(Sheet1!L1705,配置检查表!$Y:$Z,2,FALSE),"")</f>
        <v>星屑（值）</v>
      </c>
      <c r="Q1702" s="21" t="str">
        <f>IF(AND(Sheet1!N1705=Sheet1!O1705,Sheet1!O1705&lt;&gt;0),Sheet1!N1705,IF(AND(Sheet1!N1705&lt;&gt;Sheet1!O1705,Sheet1!O1705&lt;&gt;0),Sheet1!N1705&amp;"~"&amp;Sheet1!O1705,""))</f>
        <v>298~442</v>
      </c>
      <c r="R1702" s="21" t="str">
        <f>IFERROR(VLOOKUP(Sheet1!Q1705,配置检查表!$Y:$Z,2,FALSE),"")</f>
        <v/>
      </c>
      <c r="S1702" s="39">
        <f>IF(AND(Sheet1!S1909=Sheet1!T1909,Sheet1!T1909&lt;&gt;0),Sheet1!S1909,IF(AND(Sheet1!S1909&lt;&gt;Sheet1!T1909,Sheet1!T1909&lt;&gt;0),Sheet1!S1909&amp;"~"&amp;Sheet1!T1909,""))</f>
        <v>50</v>
      </c>
      <c r="T1702" s="21" t="str">
        <f>IFERROR(VLOOKUP(Sheet1!V1705,配置检查表!$Y:$Z,2,FALSE),"")</f>
        <v/>
      </c>
      <c r="U1702" s="39" t="str">
        <f>IF(AND(Sheet1!X1909=Sheet1!Y1909,Sheet1!Y1909&lt;&gt;0),Sheet1!X1909,IF(AND(Sheet1!X1909&lt;&gt;Sheet1!Y1909,Sheet1!Y1909&lt;&gt;0),Sheet1!X1909&amp;"~"&amp;Sheet1!Y1909,""))</f>
        <v/>
      </c>
      <c r="V1702" s="21" t="str">
        <f>IFERROR(VLOOKUP(Sheet1!XAA,配置检查表!$Y:$Z,2,FALSE),"")</f>
        <v/>
      </c>
      <c r="W1702" s="21" t="str">
        <f>IF(AND(Sheet1!AC1909=Sheet1!AD1909,Sheet1!AD1909&lt;&gt;0),Sheet1!AC1909,IF(AND(Sheet1!AC1909&lt;&gt;Sheet1!AD1909,Sheet1!AD1909&lt;&gt;0),Sheet1!AC1909&amp;"~"&amp;Sheet1!AD1909,""))</f>
        <v/>
      </c>
    </row>
    <row r="1703" spans="1:23">
      <c r="A1703" s="17">
        <v>40285</v>
      </c>
      <c r="B1703" s="17" t="s">
        <v>2521</v>
      </c>
      <c r="C1703" s="17" t="s">
        <v>2522</v>
      </c>
      <c r="D1703" s="21" t="str">
        <f>IF(OR(Sheet1!I1706&lt;&gt;Sheet1!AF1706,Sheet1!AG1706&lt;&gt;Sheet1!J1706),"有影响","-")</f>
        <v>-</v>
      </c>
      <c r="E1703" s="21" t="str">
        <f>IF(OR(Sheet1!N1706&lt;&gt;Sheet1!AH1706,Sheet1!AI1706&lt;&gt;Sheet1!O1706),"有影响","-")</f>
        <v>-</v>
      </c>
      <c r="F1703" s="21" t="str">
        <f>IF(OR(Sheet1!S1706&lt;&gt;Sheet1!AJ1706,Sheet1!AK1706&lt;&gt;Sheet1!T1706),"有影响","-")</f>
        <v>-</v>
      </c>
      <c r="G1703" s="21" t="str">
        <f>IF(OR(Sheet1!X1706&lt;&gt;Sheet1!AL1706,Sheet1!AM1706&lt;&gt;Sheet1!Y1706),"有影响","-")</f>
        <v>-</v>
      </c>
      <c r="H1703" s="21" t="str">
        <f>IF(OR(Sheet1!AC1706&lt;&gt;Sheet1!AN1706,Sheet1!AO1706&lt;&gt;Sheet1!AD1706),"有影响","-")</f>
        <v>-</v>
      </c>
      <c r="I1703" s="21" t="str">
        <f>IF(Sheet1!G1706=0,"出错","-")</f>
        <v>-</v>
      </c>
      <c r="J1703" s="21" t="str">
        <f>IF(AND(Sheet1!G1706=0,Sheet1!L1706&lt;&gt;0),"出错","-")</f>
        <v>-</v>
      </c>
      <c r="K1703" s="21" t="str">
        <f>IF(AND(Sheet1!G1706=0,Sheet1!L1706=0,Sheet1!Q1706&lt;&gt;0),"出错","-")</f>
        <v>-</v>
      </c>
      <c r="L1703" s="21" t="str">
        <f>IF(AND(Sheet1!G1706=0,Sheet1!L1706=0,Sheet1!Q1706=0,Sheet1!V1706&lt;&gt;0),"出错","-")</f>
        <v>-</v>
      </c>
      <c r="M1703" s="21" t="str">
        <f>IF(AND(Sheet1!G1706=0,Sheet1!L1706=0,Sheet1!Q1706=0,Sheet1!V1706=0,Sheet1!AA1706&lt;&gt;0),"出错","-")</f>
        <v>-</v>
      </c>
      <c r="N1703" s="21" t="str">
        <f>IFERROR(VLOOKUP(Sheet1!G1706,配置检查表!$Y:$Z,2,FALSE),"")</f>
        <v>精灵魂珠</v>
      </c>
      <c r="O1703" s="21" t="str">
        <f>IF(AND(Sheet1!I1706=Sheet1!J1706,Sheet1!J1706&lt;&gt;0),Sheet1!I1706,IF(AND(Sheet1!I1706&lt;&gt;Sheet1!J1706,Sheet1!J1706&lt;&gt;0),Sheet1!I1706&amp;"~"&amp;Sheet1!J1706,""))</f>
        <v>117~177</v>
      </c>
      <c r="P1703" s="21" t="str">
        <f>IFERROR(VLOOKUP(Sheet1!L1706,配置检查表!$Y:$Z,2,FALSE),"")</f>
        <v>星屑（值）</v>
      </c>
      <c r="Q1703" s="21" t="str">
        <f>IF(AND(Sheet1!N1706=Sheet1!O1706,Sheet1!O1706&lt;&gt;0),Sheet1!N1706,IF(AND(Sheet1!N1706&lt;&gt;Sheet1!O1706,Sheet1!O1706&lt;&gt;0),Sheet1!N1706&amp;"~"&amp;Sheet1!O1706,""))</f>
        <v>234~354</v>
      </c>
      <c r="R1703" s="21" t="str">
        <f>IFERROR(VLOOKUP(Sheet1!Q1706,配置检查表!$Y:$Z,2,FALSE),"")</f>
        <v/>
      </c>
      <c r="S1703" s="39">
        <f>IF(AND(Sheet1!S1910=Sheet1!T1910,Sheet1!T1910&lt;&gt;0),Sheet1!S1910,IF(AND(Sheet1!S1910&lt;&gt;Sheet1!T1910,Sheet1!T1910&lt;&gt;0),Sheet1!S1910&amp;"~"&amp;Sheet1!T1910,""))</f>
        <v>50</v>
      </c>
      <c r="T1703" s="21" t="str">
        <f>IFERROR(VLOOKUP(Sheet1!V1706,配置检查表!$Y:$Z,2,FALSE),"")</f>
        <v/>
      </c>
      <c r="U1703" s="39" t="str">
        <f>IF(AND(Sheet1!X1910=Sheet1!Y1910,Sheet1!Y1910&lt;&gt;0),Sheet1!X1910,IF(AND(Sheet1!X1910&lt;&gt;Sheet1!Y1910,Sheet1!Y1910&lt;&gt;0),Sheet1!X1910&amp;"~"&amp;Sheet1!Y1910,""))</f>
        <v/>
      </c>
      <c r="V1703" s="21" t="str">
        <f>IFERROR(VLOOKUP(Sheet1!XAA,配置检查表!$Y:$Z,2,FALSE),"")</f>
        <v/>
      </c>
      <c r="W1703" s="21" t="str">
        <f>IF(AND(Sheet1!AC1910=Sheet1!AD1910,Sheet1!AD1910&lt;&gt;0),Sheet1!AC1910,IF(AND(Sheet1!AC1910&lt;&gt;Sheet1!AD1910,Sheet1!AD1910&lt;&gt;0),Sheet1!AC1910&amp;"~"&amp;Sheet1!AD1910,""))</f>
        <v/>
      </c>
    </row>
    <row r="1704" spans="1:23">
      <c r="A1704" s="17">
        <v>40286</v>
      </c>
      <c r="B1704" s="17" t="s">
        <v>2521</v>
      </c>
      <c r="C1704" s="17" t="s">
        <v>2522</v>
      </c>
      <c r="D1704" s="21" t="str">
        <f>IF(OR(Sheet1!I1707&lt;&gt;Sheet1!AF1707,Sheet1!AG1707&lt;&gt;Sheet1!J1707),"有影响","-")</f>
        <v>-</v>
      </c>
      <c r="E1704" s="21" t="str">
        <f>IF(OR(Sheet1!N1707&lt;&gt;Sheet1!AH1707,Sheet1!AI1707&lt;&gt;Sheet1!O1707),"有影响","-")</f>
        <v>-</v>
      </c>
      <c r="F1704" s="21" t="str">
        <f>IF(OR(Sheet1!S1707&lt;&gt;Sheet1!AJ1707,Sheet1!AK1707&lt;&gt;Sheet1!T1707),"有影响","-")</f>
        <v>-</v>
      </c>
      <c r="G1704" s="21" t="str">
        <f>IF(OR(Sheet1!X1707&lt;&gt;Sheet1!AL1707,Sheet1!AM1707&lt;&gt;Sheet1!Y1707),"有影响","-")</f>
        <v>-</v>
      </c>
      <c r="H1704" s="21" t="str">
        <f>IF(OR(Sheet1!AC1707&lt;&gt;Sheet1!AN1707,Sheet1!AO1707&lt;&gt;Sheet1!AD1707),"有影响","-")</f>
        <v>-</v>
      </c>
      <c r="I1704" s="21" t="str">
        <f>IF(Sheet1!G1707=0,"出错","-")</f>
        <v>-</v>
      </c>
      <c r="J1704" s="21" t="str">
        <f>IF(AND(Sheet1!G1707=0,Sheet1!L1707&lt;&gt;0),"出错","-")</f>
        <v>-</v>
      </c>
      <c r="K1704" s="21" t="str">
        <f>IF(AND(Sheet1!G1707=0,Sheet1!L1707=0,Sheet1!Q1707&lt;&gt;0),"出错","-")</f>
        <v>-</v>
      </c>
      <c r="L1704" s="21" t="str">
        <f>IF(AND(Sheet1!G1707=0,Sheet1!L1707=0,Sheet1!Q1707=0,Sheet1!V1707&lt;&gt;0),"出错","-")</f>
        <v>-</v>
      </c>
      <c r="M1704" s="21" t="str">
        <f>IF(AND(Sheet1!G1707=0,Sheet1!L1707=0,Sheet1!Q1707=0,Sheet1!V1707=0,Sheet1!AA1707&lt;&gt;0),"出错","-")</f>
        <v>-</v>
      </c>
      <c r="N1704" s="21" t="str">
        <f>IFERROR(VLOOKUP(Sheet1!G1707,配置检查表!$Y:$Z,2,FALSE),"")</f>
        <v>精灵魂珠</v>
      </c>
      <c r="O1704" s="21" t="str">
        <f>IF(AND(Sheet1!I1707=Sheet1!J1707,Sheet1!J1707&lt;&gt;0),Sheet1!I1707,IF(AND(Sheet1!I1707&lt;&gt;Sheet1!J1707,Sheet1!J1707&lt;&gt;0),Sheet1!I1707&amp;"~"&amp;Sheet1!J1707,""))</f>
        <v>129~193</v>
      </c>
      <c r="P1704" s="21" t="str">
        <f>IFERROR(VLOOKUP(Sheet1!L1707,配置检查表!$Y:$Z,2,FALSE),"")</f>
        <v>星屑（值）</v>
      </c>
      <c r="Q1704" s="21" t="str">
        <f>IF(AND(Sheet1!N1707=Sheet1!O1707,Sheet1!O1707&lt;&gt;0),Sheet1!N1707,IF(AND(Sheet1!N1707&lt;&gt;Sheet1!O1707,Sheet1!O1707&lt;&gt;0),Sheet1!N1707&amp;"~"&amp;Sheet1!O1707,""))</f>
        <v>258~386</v>
      </c>
      <c r="R1704" s="21" t="str">
        <f>IFERROR(VLOOKUP(Sheet1!Q1707,配置检查表!$Y:$Z,2,FALSE),"")</f>
        <v/>
      </c>
      <c r="S1704" s="39">
        <f>IF(AND(Sheet1!S1911=Sheet1!T1911,Sheet1!T1911&lt;&gt;0),Sheet1!S1911,IF(AND(Sheet1!S1911&lt;&gt;Sheet1!T1911,Sheet1!T1911&lt;&gt;0),Sheet1!S1911&amp;"~"&amp;Sheet1!T1911,""))</f>
        <v>50</v>
      </c>
      <c r="T1704" s="21" t="str">
        <f>IFERROR(VLOOKUP(Sheet1!V1707,配置检查表!$Y:$Z,2,FALSE),"")</f>
        <v/>
      </c>
      <c r="U1704" s="39" t="str">
        <f>IF(AND(Sheet1!X1911=Sheet1!Y1911,Sheet1!Y1911&lt;&gt;0),Sheet1!X1911,IF(AND(Sheet1!X1911&lt;&gt;Sheet1!Y1911,Sheet1!Y1911&lt;&gt;0),Sheet1!X1911&amp;"~"&amp;Sheet1!Y1911,""))</f>
        <v/>
      </c>
      <c r="V1704" s="21" t="str">
        <f>IFERROR(VLOOKUP(Sheet1!XAA,配置检查表!$Y:$Z,2,FALSE),"")</f>
        <v/>
      </c>
      <c r="W1704" s="21" t="str">
        <f>IF(AND(Sheet1!AC1911=Sheet1!AD1911,Sheet1!AD1911&lt;&gt;0),Sheet1!AC1911,IF(AND(Sheet1!AC1911&lt;&gt;Sheet1!AD1911,Sheet1!AD1911&lt;&gt;0),Sheet1!AC1911&amp;"~"&amp;Sheet1!AD1911,""))</f>
        <v/>
      </c>
    </row>
    <row r="1705" spans="1:23">
      <c r="A1705" s="17">
        <v>40287</v>
      </c>
      <c r="B1705" s="17" t="s">
        <v>2521</v>
      </c>
      <c r="C1705" s="17" t="s">
        <v>2522</v>
      </c>
      <c r="D1705" s="21" t="str">
        <f>IF(OR(Sheet1!I1708&lt;&gt;Sheet1!AF1708,Sheet1!AG1708&lt;&gt;Sheet1!J1708),"有影响","-")</f>
        <v>-</v>
      </c>
      <c r="E1705" s="21" t="str">
        <f>IF(OR(Sheet1!N1708&lt;&gt;Sheet1!AH1708,Sheet1!AI1708&lt;&gt;Sheet1!O1708),"有影响","-")</f>
        <v>-</v>
      </c>
      <c r="F1705" s="21" t="str">
        <f>IF(OR(Sheet1!S1708&lt;&gt;Sheet1!AJ1708,Sheet1!AK1708&lt;&gt;Sheet1!T1708),"有影响","-")</f>
        <v>-</v>
      </c>
      <c r="G1705" s="21" t="str">
        <f>IF(OR(Sheet1!X1708&lt;&gt;Sheet1!AL1708,Sheet1!AM1708&lt;&gt;Sheet1!Y1708),"有影响","-")</f>
        <v>-</v>
      </c>
      <c r="H1705" s="21" t="str">
        <f>IF(OR(Sheet1!AC1708&lt;&gt;Sheet1!AN1708,Sheet1!AO1708&lt;&gt;Sheet1!AD1708),"有影响","-")</f>
        <v>-</v>
      </c>
      <c r="I1705" s="21" t="str">
        <f>IF(Sheet1!G1708=0,"出错","-")</f>
        <v>-</v>
      </c>
      <c r="J1705" s="21" t="str">
        <f>IF(AND(Sheet1!G1708=0,Sheet1!L1708&lt;&gt;0),"出错","-")</f>
        <v>-</v>
      </c>
      <c r="K1705" s="21" t="str">
        <f>IF(AND(Sheet1!G1708=0,Sheet1!L1708=0,Sheet1!Q1708&lt;&gt;0),"出错","-")</f>
        <v>-</v>
      </c>
      <c r="L1705" s="21" t="str">
        <f>IF(AND(Sheet1!G1708=0,Sheet1!L1708=0,Sheet1!Q1708=0,Sheet1!V1708&lt;&gt;0),"出错","-")</f>
        <v>-</v>
      </c>
      <c r="M1705" s="21" t="str">
        <f>IF(AND(Sheet1!G1708=0,Sheet1!L1708=0,Sheet1!Q1708=0,Sheet1!V1708=0,Sheet1!AA1708&lt;&gt;0),"出错","-")</f>
        <v>-</v>
      </c>
      <c r="N1705" s="21" t="str">
        <f>IFERROR(VLOOKUP(Sheet1!G1708,配置检查表!$Y:$Z,2,FALSE),"")</f>
        <v>精灵魂珠</v>
      </c>
      <c r="O1705" s="21" t="str">
        <f>IF(AND(Sheet1!I1708=Sheet1!J1708,Sheet1!J1708&lt;&gt;0),Sheet1!I1708,IF(AND(Sheet1!I1708&lt;&gt;Sheet1!J1708,Sheet1!J1708&lt;&gt;0),Sheet1!I1708&amp;"~"&amp;Sheet1!J1708,""))</f>
        <v>137~205</v>
      </c>
      <c r="P1705" s="21" t="str">
        <f>IFERROR(VLOOKUP(Sheet1!L1708,配置检查表!$Y:$Z,2,FALSE),"")</f>
        <v>星屑（值）</v>
      </c>
      <c r="Q1705" s="21" t="str">
        <f>IF(AND(Sheet1!N1708=Sheet1!O1708,Sheet1!O1708&lt;&gt;0),Sheet1!N1708,IF(AND(Sheet1!N1708&lt;&gt;Sheet1!O1708,Sheet1!O1708&lt;&gt;0),Sheet1!N1708&amp;"~"&amp;Sheet1!O1708,""))</f>
        <v>274~410</v>
      </c>
      <c r="R1705" s="21" t="str">
        <f>IFERROR(VLOOKUP(Sheet1!Q1708,配置检查表!$Y:$Z,2,FALSE),"")</f>
        <v/>
      </c>
      <c r="S1705" s="39">
        <f>IF(AND(Sheet1!S1912=Sheet1!T1912,Sheet1!T1912&lt;&gt;0),Sheet1!S1912,IF(AND(Sheet1!S1912&lt;&gt;Sheet1!T1912,Sheet1!T1912&lt;&gt;0),Sheet1!S1912&amp;"~"&amp;Sheet1!T1912,""))</f>
        <v>50</v>
      </c>
      <c r="T1705" s="21" t="str">
        <f>IFERROR(VLOOKUP(Sheet1!V1708,配置检查表!$Y:$Z,2,FALSE),"")</f>
        <v/>
      </c>
      <c r="U1705" s="39" t="str">
        <f>IF(AND(Sheet1!X1912=Sheet1!Y1912,Sheet1!Y1912&lt;&gt;0),Sheet1!X1912,IF(AND(Sheet1!X1912&lt;&gt;Sheet1!Y1912,Sheet1!Y1912&lt;&gt;0),Sheet1!X1912&amp;"~"&amp;Sheet1!Y1912,""))</f>
        <v/>
      </c>
      <c r="V1705" s="21" t="str">
        <f>IFERROR(VLOOKUP(Sheet1!XAA,配置检查表!$Y:$Z,2,FALSE),"")</f>
        <v/>
      </c>
      <c r="W1705" s="21" t="str">
        <f>IF(AND(Sheet1!AC1912=Sheet1!AD1912,Sheet1!AD1912&lt;&gt;0),Sheet1!AC1912,IF(AND(Sheet1!AC1912&lt;&gt;Sheet1!AD1912,Sheet1!AD1912&lt;&gt;0),Sheet1!AC1912&amp;"~"&amp;Sheet1!AD1912,""))</f>
        <v/>
      </c>
    </row>
    <row r="1706" spans="1:23">
      <c r="A1706" s="17">
        <v>40288</v>
      </c>
      <c r="B1706" s="17" t="s">
        <v>2521</v>
      </c>
      <c r="C1706" s="17" t="s">
        <v>2522</v>
      </c>
      <c r="D1706" s="21" t="str">
        <f>IF(OR(Sheet1!I1709&lt;&gt;Sheet1!AF1709,Sheet1!AG1709&lt;&gt;Sheet1!J1709),"有影响","-")</f>
        <v>-</v>
      </c>
      <c r="E1706" s="21" t="str">
        <f>IF(OR(Sheet1!N1709&lt;&gt;Sheet1!AH1709,Sheet1!AI1709&lt;&gt;Sheet1!O1709),"有影响","-")</f>
        <v>-</v>
      </c>
      <c r="F1706" s="21" t="str">
        <f>IF(OR(Sheet1!S1709&lt;&gt;Sheet1!AJ1709,Sheet1!AK1709&lt;&gt;Sheet1!T1709),"有影响","-")</f>
        <v>-</v>
      </c>
      <c r="G1706" s="21" t="str">
        <f>IF(OR(Sheet1!X1709&lt;&gt;Sheet1!AL1709,Sheet1!AM1709&lt;&gt;Sheet1!Y1709),"有影响","-")</f>
        <v>-</v>
      </c>
      <c r="H1706" s="21" t="str">
        <f>IF(OR(Sheet1!AC1709&lt;&gt;Sheet1!AN1709,Sheet1!AO1709&lt;&gt;Sheet1!AD1709),"有影响","-")</f>
        <v>-</v>
      </c>
      <c r="I1706" s="21" t="str">
        <f>IF(Sheet1!G1709=0,"出错","-")</f>
        <v>-</v>
      </c>
      <c r="J1706" s="21" t="str">
        <f>IF(AND(Sheet1!G1709=0,Sheet1!L1709&lt;&gt;0),"出错","-")</f>
        <v>-</v>
      </c>
      <c r="K1706" s="21" t="str">
        <f>IF(AND(Sheet1!G1709=0,Sheet1!L1709=0,Sheet1!Q1709&lt;&gt;0),"出错","-")</f>
        <v>-</v>
      </c>
      <c r="L1706" s="21" t="str">
        <f>IF(AND(Sheet1!G1709=0,Sheet1!L1709=0,Sheet1!Q1709=0,Sheet1!V1709&lt;&gt;0),"出错","-")</f>
        <v>-</v>
      </c>
      <c r="M1706" s="21" t="str">
        <f>IF(AND(Sheet1!G1709=0,Sheet1!L1709=0,Sheet1!Q1709=0,Sheet1!V1709=0,Sheet1!AA1709&lt;&gt;0),"出错","-")</f>
        <v>-</v>
      </c>
      <c r="N1706" s="21" t="str">
        <f>IFERROR(VLOOKUP(Sheet1!G1709,配置检查表!$Y:$Z,2,FALSE),"")</f>
        <v>精灵魂珠</v>
      </c>
      <c r="O1706" s="21" t="str">
        <f>IF(AND(Sheet1!I1709=Sheet1!J1709,Sheet1!J1709&lt;&gt;0),Sheet1!I1709,IF(AND(Sheet1!I1709&lt;&gt;Sheet1!J1709,Sheet1!J1709&lt;&gt;0),Sheet1!I1709&amp;"~"&amp;Sheet1!J1709,""))</f>
        <v>149~221</v>
      </c>
      <c r="P1706" s="21" t="str">
        <f>IFERROR(VLOOKUP(Sheet1!L1709,配置检查表!$Y:$Z,2,FALSE),"")</f>
        <v>星屑（值）</v>
      </c>
      <c r="Q1706" s="21" t="str">
        <f>IF(AND(Sheet1!N1709=Sheet1!O1709,Sheet1!O1709&lt;&gt;0),Sheet1!N1709,IF(AND(Sheet1!N1709&lt;&gt;Sheet1!O1709,Sheet1!O1709&lt;&gt;0),Sheet1!N1709&amp;"~"&amp;Sheet1!O1709,""))</f>
        <v>298~442</v>
      </c>
      <c r="R1706" s="21" t="str">
        <f>IFERROR(VLOOKUP(Sheet1!Q1709,配置检查表!$Y:$Z,2,FALSE),"")</f>
        <v/>
      </c>
      <c r="S1706" s="39">
        <f>IF(AND(Sheet1!S1913=Sheet1!T1913,Sheet1!T1913&lt;&gt;0),Sheet1!S1913,IF(AND(Sheet1!S1913&lt;&gt;Sheet1!T1913,Sheet1!T1913&lt;&gt;0),Sheet1!S1913&amp;"~"&amp;Sheet1!T1913,""))</f>
        <v>50</v>
      </c>
      <c r="T1706" s="21" t="str">
        <f>IFERROR(VLOOKUP(Sheet1!V1709,配置检查表!$Y:$Z,2,FALSE),"")</f>
        <v/>
      </c>
      <c r="U1706" s="39" t="str">
        <f>IF(AND(Sheet1!X1913=Sheet1!Y1913,Sheet1!Y1913&lt;&gt;0),Sheet1!X1913,IF(AND(Sheet1!X1913&lt;&gt;Sheet1!Y1913,Sheet1!Y1913&lt;&gt;0),Sheet1!X1913&amp;"~"&amp;Sheet1!Y1913,""))</f>
        <v/>
      </c>
      <c r="V1706" s="21" t="str">
        <f>IFERROR(VLOOKUP(Sheet1!XAA,配置检查表!$Y:$Z,2,FALSE),"")</f>
        <v/>
      </c>
      <c r="W1706" s="21" t="str">
        <f>IF(AND(Sheet1!AC1913=Sheet1!AD1913,Sheet1!AD1913&lt;&gt;0),Sheet1!AC1913,IF(AND(Sheet1!AC1913&lt;&gt;Sheet1!AD1913,Sheet1!AD1913&lt;&gt;0),Sheet1!AC1913&amp;"~"&amp;Sheet1!AD1913,""))</f>
        <v/>
      </c>
    </row>
    <row r="1707" spans="1:23">
      <c r="A1707" s="17">
        <v>40289</v>
      </c>
      <c r="B1707" s="17" t="s">
        <v>2521</v>
      </c>
      <c r="C1707" s="17" t="s">
        <v>2522</v>
      </c>
      <c r="D1707" s="21" t="str">
        <f>IF(OR(Sheet1!I1710&lt;&gt;Sheet1!AF1710,Sheet1!AG1710&lt;&gt;Sheet1!J1710),"有影响","-")</f>
        <v>-</v>
      </c>
      <c r="E1707" s="21" t="str">
        <f>IF(OR(Sheet1!N1710&lt;&gt;Sheet1!AH1710,Sheet1!AI1710&lt;&gt;Sheet1!O1710),"有影响","-")</f>
        <v>-</v>
      </c>
      <c r="F1707" s="21" t="str">
        <f>IF(OR(Sheet1!S1710&lt;&gt;Sheet1!AJ1710,Sheet1!AK1710&lt;&gt;Sheet1!T1710),"有影响","-")</f>
        <v>-</v>
      </c>
      <c r="G1707" s="21" t="str">
        <f>IF(OR(Sheet1!X1710&lt;&gt;Sheet1!AL1710,Sheet1!AM1710&lt;&gt;Sheet1!Y1710),"有影响","-")</f>
        <v>-</v>
      </c>
      <c r="H1707" s="21" t="str">
        <f>IF(OR(Sheet1!AC1710&lt;&gt;Sheet1!AN1710,Sheet1!AO1710&lt;&gt;Sheet1!AD1710),"有影响","-")</f>
        <v>-</v>
      </c>
      <c r="I1707" s="21" t="str">
        <f>IF(Sheet1!G1710=0,"出错","-")</f>
        <v>-</v>
      </c>
      <c r="J1707" s="21" t="str">
        <f>IF(AND(Sheet1!G1710=0,Sheet1!L1710&lt;&gt;0),"出错","-")</f>
        <v>-</v>
      </c>
      <c r="K1707" s="21" t="str">
        <f>IF(AND(Sheet1!G1710=0,Sheet1!L1710=0,Sheet1!Q1710&lt;&gt;0),"出错","-")</f>
        <v>-</v>
      </c>
      <c r="L1707" s="21" t="str">
        <f>IF(AND(Sheet1!G1710=0,Sheet1!L1710=0,Sheet1!Q1710=0,Sheet1!V1710&lt;&gt;0),"出错","-")</f>
        <v>-</v>
      </c>
      <c r="M1707" s="21" t="str">
        <f>IF(AND(Sheet1!G1710=0,Sheet1!L1710=0,Sheet1!Q1710=0,Sheet1!V1710=0,Sheet1!AA1710&lt;&gt;0),"出错","-")</f>
        <v>-</v>
      </c>
      <c r="N1707" s="21" t="str">
        <f>IFERROR(VLOOKUP(Sheet1!G1710,配置检查表!$Y:$Z,2,FALSE),"")</f>
        <v>精灵魂珠</v>
      </c>
      <c r="O1707" s="21" t="str">
        <f>IF(AND(Sheet1!I1710=Sheet1!J1710,Sheet1!J1710&lt;&gt;0),Sheet1!I1710,IF(AND(Sheet1!I1710&lt;&gt;Sheet1!J1710,Sheet1!J1710&lt;&gt;0),Sheet1!I1710&amp;"~"&amp;Sheet1!J1710,""))</f>
        <v>122~185</v>
      </c>
      <c r="P1707" s="21" t="str">
        <f>IFERROR(VLOOKUP(Sheet1!L1710,配置检查表!$Y:$Z,2,FALSE),"")</f>
        <v>星屑（值）</v>
      </c>
      <c r="Q1707" s="21" t="str">
        <f>IF(AND(Sheet1!N1710=Sheet1!O1710,Sheet1!O1710&lt;&gt;0),Sheet1!N1710,IF(AND(Sheet1!N1710&lt;&gt;Sheet1!O1710,Sheet1!O1710&lt;&gt;0),Sheet1!N1710&amp;"~"&amp;Sheet1!O1710,""))</f>
        <v>244~370</v>
      </c>
      <c r="R1707" s="21" t="str">
        <f>IFERROR(VLOOKUP(Sheet1!Q1710,配置检查表!$Y:$Z,2,FALSE),"")</f>
        <v/>
      </c>
      <c r="S1707" s="39">
        <f>IF(AND(Sheet1!S1914=Sheet1!T1914,Sheet1!T1914&lt;&gt;0),Sheet1!S1914,IF(AND(Sheet1!S1914&lt;&gt;Sheet1!T1914,Sheet1!T1914&lt;&gt;0),Sheet1!S1914&amp;"~"&amp;Sheet1!T1914,""))</f>
        <v>50</v>
      </c>
      <c r="T1707" s="21" t="str">
        <f>IFERROR(VLOOKUP(Sheet1!V1710,配置检查表!$Y:$Z,2,FALSE),"")</f>
        <v/>
      </c>
      <c r="U1707" s="39" t="str">
        <f>IF(AND(Sheet1!X1914=Sheet1!Y1914,Sheet1!Y1914&lt;&gt;0),Sheet1!X1914,IF(AND(Sheet1!X1914&lt;&gt;Sheet1!Y1914,Sheet1!Y1914&lt;&gt;0),Sheet1!X1914&amp;"~"&amp;Sheet1!Y1914,""))</f>
        <v/>
      </c>
      <c r="V1707" s="21" t="str">
        <f>IFERROR(VLOOKUP(Sheet1!XAA,配置检查表!$Y:$Z,2,FALSE),"")</f>
        <v/>
      </c>
      <c r="W1707" s="21" t="str">
        <f>IF(AND(Sheet1!AC1914=Sheet1!AD1914,Sheet1!AD1914&lt;&gt;0),Sheet1!AC1914,IF(AND(Sheet1!AC1914&lt;&gt;Sheet1!AD1914,Sheet1!AD1914&lt;&gt;0),Sheet1!AC1914&amp;"~"&amp;Sheet1!AD1914,""))</f>
        <v/>
      </c>
    </row>
    <row r="1708" spans="1:23">
      <c r="A1708" s="17">
        <v>40290</v>
      </c>
      <c r="B1708" s="17" t="s">
        <v>2521</v>
      </c>
      <c r="C1708" s="17" t="s">
        <v>2522</v>
      </c>
      <c r="D1708" s="21" t="str">
        <f>IF(OR(Sheet1!I1711&lt;&gt;Sheet1!AF1711,Sheet1!AG1711&lt;&gt;Sheet1!J1711),"有影响","-")</f>
        <v>-</v>
      </c>
      <c r="E1708" s="21" t="str">
        <f>IF(OR(Sheet1!N1711&lt;&gt;Sheet1!AH1711,Sheet1!AI1711&lt;&gt;Sheet1!O1711),"有影响","-")</f>
        <v>-</v>
      </c>
      <c r="F1708" s="21" t="str">
        <f>IF(OR(Sheet1!S1711&lt;&gt;Sheet1!AJ1711,Sheet1!AK1711&lt;&gt;Sheet1!T1711),"有影响","-")</f>
        <v>-</v>
      </c>
      <c r="G1708" s="21" t="str">
        <f>IF(OR(Sheet1!X1711&lt;&gt;Sheet1!AL1711,Sheet1!AM1711&lt;&gt;Sheet1!Y1711),"有影响","-")</f>
        <v>-</v>
      </c>
      <c r="H1708" s="21" t="str">
        <f>IF(OR(Sheet1!AC1711&lt;&gt;Sheet1!AN1711,Sheet1!AO1711&lt;&gt;Sheet1!AD1711),"有影响","-")</f>
        <v>-</v>
      </c>
      <c r="I1708" s="21" t="str">
        <f>IF(Sheet1!G1711=0,"出错","-")</f>
        <v>-</v>
      </c>
      <c r="J1708" s="21" t="str">
        <f>IF(AND(Sheet1!G1711=0,Sheet1!L1711&lt;&gt;0),"出错","-")</f>
        <v>-</v>
      </c>
      <c r="K1708" s="21" t="str">
        <f>IF(AND(Sheet1!G1711=0,Sheet1!L1711=0,Sheet1!Q1711&lt;&gt;0),"出错","-")</f>
        <v>-</v>
      </c>
      <c r="L1708" s="21" t="str">
        <f>IF(AND(Sheet1!G1711=0,Sheet1!L1711=0,Sheet1!Q1711=0,Sheet1!V1711&lt;&gt;0),"出错","-")</f>
        <v>-</v>
      </c>
      <c r="M1708" s="21" t="str">
        <f>IF(AND(Sheet1!G1711=0,Sheet1!L1711=0,Sheet1!Q1711=0,Sheet1!V1711=0,Sheet1!AA1711&lt;&gt;0),"出错","-")</f>
        <v>-</v>
      </c>
      <c r="N1708" s="21" t="str">
        <f>IFERROR(VLOOKUP(Sheet1!G1711,配置检查表!$Y:$Z,2,FALSE),"")</f>
        <v>精灵魂珠</v>
      </c>
      <c r="O1708" s="21" t="str">
        <f>IF(AND(Sheet1!I1711=Sheet1!J1711,Sheet1!J1711&lt;&gt;0),Sheet1!I1711,IF(AND(Sheet1!I1711&lt;&gt;Sheet1!J1711,Sheet1!J1711&lt;&gt;0),Sheet1!I1711&amp;"~"&amp;Sheet1!J1711,""))</f>
        <v>135~202</v>
      </c>
      <c r="P1708" s="21" t="str">
        <f>IFERROR(VLOOKUP(Sheet1!L1711,配置检查表!$Y:$Z,2,FALSE),"")</f>
        <v>星屑（值）</v>
      </c>
      <c r="Q1708" s="21" t="str">
        <f>IF(AND(Sheet1!N1711=Sheet1!O1711,Sheet1!O1711&lt;&gt;0),Sheet1!N1711,IF(AND(Sheet1!N1711&lt;&gt;Sheet1!O1711,Sheet1!O1711&lt;&gt;0),Sheet1!N1711&amp;"~"&amp;Sheet1!O1711,""))</f>
        <v>270~404</v>
      </c>
      <c r="R1708" s="21" t="str">
        <f>IFERROR(VLOOKUP(Sheet1!Q1711,配置检查表!$Y:$Z,2,FALSE),"")</f>
        <v/>
      </c>
      <c r="S1708" s="39">
        <f>IF(AND(Sheet1!S1915=Sheet1!T1915,Sheet1!T1915&lt;&gt;0),Sheet1!S1915,IF(AND(Sheet1!S1915&lt;&gt;Sheet1!T1915,Sheet1!T1915&lt;&gt;0),Sheet1!S1915&amp;"~"&amp;Sheet1!T1915,""))</f>
        <v>50</v>
      </c>
      <c r="T1708" s="21" t="str">
        <f>IFERROR(VLOOKUP(Sheet1!V1711,配置检查表!$Y:$Z,2,FALSE),"")</f>
        <v/>
      </c>
      <c r="U1708" s="39" t="str">
        <f>IF(AND(Sheet1!X1915=Sheet1!Y1915,Sheet1!Y1915&lt;&gt;0),Sheet1!X1915,IF(AND(Sheet1!X1915&lt;&gt;Sheet1!Y1915,Sheet1!Y1915&lt;&gt;0),Sheet1!X1915&amp;"~"&amp;Sheet1!Y1915,""))</f>
        <v/>
      </c>
      <c r="V1708" s="21" t="str">
        <f>IFERROR(VLOOKUP(Sheet1!XAA,配置检查表!$Y:$Z,2,FALSE),"")</f>
        <v/>
      </c>
      <c r="W1708" s="21" t="str">
        <f>IF(AND(Sheet1!AC1915=Sheet1!AD1915,Sheet1!AD1915&lt;&gt;0),Sheet1!AC1915,IF(AND(Sheet1!AC1915&lt;&gt;Sheet1!AD1915,Sheet1!AD1915&lt;&gt;0),Sheet1!AC1915&amp;"~"&amp;Sheet1!AD1915,""))</f>
        <v/>
      </c>
    </row>
    <row r="1709" spans="1:23">
      <c r="A1709" s="17">
        <v>40291</v>
      </c>
      <c r="B1709" s="17" t="s">
        <v>2521</v>
      </c>
      <c r="C1709" s="17" t="s">
        <v>2522</v>
      </c>
      <c r="D1709" s="21" t="str">
        <f>IF(OR(Sheet1!I1712&lt;&gt;Sheet1!AF1712,Sheet1!AG1712&lt;&gt;Sheet1!J1712),"有影响","-")</f>
        <v>-</v>
      </c>
      <c r="E1709" s="21" t="str">
        <f>IF(OR(Sheet1!N1712&lt;&gt;Sheet1!AH1712,Sheet1!AI1712&lt;&gt;Sheet1!O1712),"有影响","-")</f>
        <v>-</v>
      </c>
      <c r="F1709" s="21" t="str">
        <f>IF(OR(Sheet1!S1712&lt;&gt;Sheet1!AJ1712,Sheet1!AK1712&lt;&gt;Sheet1!T1712),"有影响","-")</f>
        <v>-</v>
      </c>
      <c r="G1709" s="21" t="str">
        <f>IF(OR(Sheet1!X1712&lt;&gt;Sheet1!AL1712,Sheet1!AM1712&lt;&gt;Sheet1!Y1712),"有影响","-")</f>
        <v>-</v>
      </c>
      <c r="H1709" s="21" t="str">
        <f>IF(OR(Sheet1!AC1712&lt;&gt;Sheet1!AN1712,Sheet1!AO1712&lt;&gt;Sheet1!AD1712),"有影响","-")</f>
        <v>-</v>
      </c>
      <c r="I1709" s="21" t="str">
        <f>IF(Sheet1!G1712=0,"出错","-")</f>
        <v>-</v>
      </c>
      <c r="J1709" s="21" t="str">
        <f>IF(AND(Sheet1!G1712=0,Sheet1!L1712&lt;&gt;0),"出错","-")</f>
        <v>-</v>
      </c>
      <c r="K1709" s="21" t="str">
        <f>IF(AND(Sheet1!G1712=0,Sheet1!L1712=0,Sheet1!Q1712&lt;&gt;0),"出错","-")</f>
        <v>-</v>
      </c>
      <c r="L1709" s="21" t="str">
        <f>IF(AND(Sheet1!G1712=0,Sheet1!L1712=0,Sheet1!Q1712=0,Sheet1!V1712&lt;&gt;0),"出错","-")</f>
        <v>-</v>
      </c>
      <c r="M1709" s="21" t="str">
        <f>IF(AND(Sheet1!G1712=0,Sheet1!L1712=0,Sheet1!Q1712=0,Sheet1!V1712=0,Sheet1!AA1712&lt;&gt;0),"出错","-")</f>
        <v>-</v>
      </c>
      <c r="N1709" s="21" t="str">
        <f>IFERROR(VLOOKUP(Sheet1!G1712,配置检查表!$Y:$Z,2,FALSE),"")</f>
        <v>精灵魂珠</v>
      </c>
      <c r="O1709" s="21" t="str">
        <f>IF(AND(Sheet1!I1712=Sheet1!J1712,Sheet1!J1712&lt;&gt;0),Sheet1!I1712,IF(AND(Sheet1!I1712&lt;&gt;Sheet1!J1712,Sheet1!J1712&lt;&gt;0),Sheet1!I1712&amp;"~"&amp;Sheet1!J1712,""))</f>
        <v>143~214</v>
      </c>
      <c r="P1709" s="21" t="str">
        <f>IFERROR(VLOOKUP(Sheet1!L1712,配置检查表!$Y:$Z,2,FALSE),"")</f>
        <v>星屑（值）</v>
      </c>
      <c r="Q1709" s="21" t="str">
        <f>IF(AND(Sheet1!N1712=Sheet1!O1712,Sheet1!O1712&lt;&gt;0),Sheet1!N1712,IF(AND(Sheet1!N1712&lt;&gt;Sheet1!O1712,Sheet1!O1712&lt;&gt;0),Sheet1!N1712&amp;"~"&amp;Sheet1!O1712,""))</f>
        <v>286~428</v>
      </c>
      <c r="R1709" s="21" t="str">
        <f>IFERROR(VLOOKUP(Sheet1!Q1712,配置检查表!$Y:$Z,2,FALSE),"")</f>
        <v/>
      </c>
      <c r="S1709" s="39">
        <f>IF(AND(Sheet1!S1916=Sheet1!T1916,Sheet1!T1916&lt;&gt;0),Sheet1!S1916,IF(AND(Sheet1!S1916&lt;&gt;Sheet1!T1916,Sheet1!T1916&lt;&gt;0),Sheet1!S1916&amp;"~"&amp;Sheet1!T1916,""))</f>
        <v>50</v>
      </c>
      <c r="T1709" s="21" t="str">
        <f>IFERROR(VLOOKUP(Sheet1!V1712,配置检查表!$Y:$Z,2,FALSE),"")</f>
        <v/>
      </c>
      <c r="U1709" s="39" t="str">
        <f>IF(AND(Sheet1!X1916=Sheet1!Y1916,Sheet1!Y1916&lt;&gt;0),Sheet1!X1916,IF(AND(Sheet1!X1916&lt;&gt;Sheet1!Y1916,Sheet1!Y1916&lt;&gt;0),Sheet1!X1916&amp;"~"&amp;Sheet1!Y1916,""))</f>
        <v/>
      </c>
      <c r="V1709" s="21" t="str">
        <f>IFERROR(VLOOKUP(Sheet1!XAA,配置检查表!$Y:$Z,2,FALSE),"")</f>
        <v/>
      </c>
      <c r="W1709" s="21" t="str">
        <f>IF(AND(Sheet1!AC1916=Sheet1!AD1916,Sheet1!AD1916&lt;&gt;0),Sheet1!AC1916,IF(AND(Sheet1!AC1916&lt;&gt;Sheet1!AD1916,Sheet1!AD1916&lt;&gt;0),Sheet1!AC1916&amp;"~"&amp;Sheet1!AD1916,""))</f>
        <v/>
      </c>
    </row>
    <row r="1710" spans="1:23">
      <c r="A1710" s="17">
        <v>40292</v>
      </c>
      <c r="B1710" s="17" t="s">
        <v>2521</v>
      </c>
      <c r="C1710" s="17" t="s">
        <v>2522</v>
      </c>
      <c r="D1710" s="21" t="str">
        <f>IF(OR(Sheet1!I1713&lt;&gt;Sheet1!AF1713,Sheet1!AG1713&lt;&gt;Sheet1!J1713),"有影响","-")</f>
        <v>-</v>
      </c>
      <c r="E1710" s="21" t="str">
        <f>IF(OR(Sheet1!N1713&lt;&gt;Sheet1!AH1713,Sheet1!AI1713&lt;&gt;Sheet1!O1713),"有影响","-")</f>
        <v>-</v>
      </c>
      <c r="F1710" s="21" t="str">
        <f>IF(OR(Sheet1!S1713&lt;&gt;Sheet1!AJ1713,Sheet1!AK1713&lt;&gt;Sheet1!T1713),"有影响","-")</f>
        <v>-</v>
      </c>
      <c r="G1710" s="21" t="str">
        <f>IF(OR(Sheet1!X1713&lt;&gt;Sheet1!AL1713,Sheet1!AM1713&lt;&gt;Sheet1!Y1713),"有影响","-")</f>
        <v>-</v>
      </c>
      <c r="H1710" s="21" t="str">
        <f>IF(OR(Sheet1!AC1713&lt;&gt;Sheet1!AN1713,Sheet1!AO1713&lt;&gt;Sheet1!AD1713),"有影响","-")</f>
        <v>-</v>
      </c>
      <c r="I1710" s="21" t="str">
        <f>IF(Sheet1!G1713=0,"出错","-")</f>
        <v>-</v>
      </c>
      <c r="J1710" s="21" t="str">
        <f>IF(AND(Sheet1!G1713=0,Sheet1!L1713&lt;&gt;0),"出错","-")</f>
        <v>-</v>
      </c>
      <c r="K1710" s="21" t="str">
        <f>IF(AND(Sheet1!G1713=0,Sheet1!L1713=0,Sheet1!Q1713&lt;&gt;0),"出错","-")</f>
        <v>-</v>
      </c>
      <c r="L1710" s="21" t="str">
        <f>IF(AND(Sheet1!G1713=0,Sheet1!L1713=0,Sheet1!Q1713=0,Sheet1!V1713&lt;&gt;0),"出错","-")</f>
        <v>-</v>
      </c>
      <c r="M1710" s="21" t="str">
        <f>IF(AND(Sheet1!G1713=0,Sheet1!L1713=0,Sheet1!Q1713=0,Sheet1!V1713=0,Sheet1!AA1713&lt;&gt;0),"出错","-")</f>
        <v>-</v>
      </c>
      <c r="N1710" s="21" t="str">
        <f>IFERROR(VLOOKUP(Sheet1!G1713,配置检查表!$Y:$Z,2,FALSE),"")</f>
        <v>精灵魂珠</v>
      </c>
      <c r="O1710" s="21" t="str">
        <f>IF(AND(Sheet1!I1713=Sheet1!J1713,Sheet1!J1713&lt;&gt;0),Sheet1!I1713,IF(AND(Sheet1!I1713&lt;&gt;Sheet1!J1713,Sheet1!J1713&lt;&gt;0),Sheet1!I1713&amp;"~"&amp;Sheet1!J1713,""))</f>
        <v>156~231</v>
      </c>
      <c r="P1710" s="21" t="str">
        <f>IFERROR(VLOOKUP(Sheet1!L1713,配置检查表!$Y:$Z,2,FALSE),"")</f>
        <v>星屑（值）</v>
      </c>
      <c r="Q1710" s="21" t="str">
        <f>IF(AND(Sheet1!N1713=Sheet1!O1713,Sheet1!O1713&lt;&gt;0),Sheet1!N1713,IF(AND(Sheet1!N1713&lt;&gt;Sheet1!O1713,Sheet1!O1713&lt;&gt;0),Sheet1!N1713&amp;"~"&amp;Sheet1!O1713,""))</f>
        <v>312~462</v>
      </c>
      <c r="R1710" s="21" t="str">
        <f>IFERROR(VLOOKUP(Sheet1!Q1713,配置检查表!$Y:$Z,2,FALSE),"")</f>
        <v/>
      </c>
      <c r="S1710" s="39">
        <f>IF(AND(Sheet1!S1917=Sheet1!T1917,Sheet1!T1917&lt;&gt;0),Sheet1!S1917,IF(AND(Sheet1!S1917&lt;&gt;Sheet1!T1917,Sheet1!T1917&lt;&gt;0),Sheet1!S1917&amp;"~"&amp;Sheet1!T1917,""))</f>
        <v>50</v>
      </c>
      <c r="T1710" s="21" t="str">
        <f>IFERROR(VLOOKUP(Sheet1!V1713,配置检查表!$Y:$Z,2,FALSE),"")</f>
        <v/>
      </c>
      <c r="U1710" s="39" t="str">
        <f>IF(AND(Sheet1!X1917=Sheet1!Y1917,Sheet1!Y1917&lt;&gt;0),Sheet1!X1917,IF(AND(Sheet1!X1917&lt;&gt;Sheet1!Y1917,Sheet1!Y1917&lt;&gt;0),Sheet1!X1917&amp;"~"&amp;Sheet1!Y1917,""))</f>
        <v/>
      </c>
      <c r="V1710" s="21" t="str">
        <f>IFERROR(VLOOKUP(Sheet1!XAA,配置检查表!$Y:$Z,2,FALSE),"")</f>
        <v/>
      </c>
      <c r="W1710" s="21" t="str">
        <f>IF(AND(Sheet1!AC1917=Sheet1!AD1917,Sheet1!AD1917&lt;&gt;0),Sheet1!AC1917,IF(AND(Sheet1!AC1917&lt;&gt;Sheet1!AD1917,Sheet1!AD1917&lt;&gt;0),Sheet1!AC1917&amp;"~"&amp;Sheet1!AD1917,""))</f>
        <v/>
      </c>
    </row>
    <row r="1711" spans="1:23">
      <c r="A1711" s="17">
        <v>40293</v>
      </c>
      <c r="B1711" s="17" t="s">
        <v>2521</v>
      </c>
      <c r="C1711" s="17" t="s">
        <v>2522</v>
      </c>
      <c r="D1711" s="21" t="str">
        <f>IF(OR(Sheet1!I1714&lt;&gt;Sheet1!AF1714,Sheet1!AG1714&lt;&gt;Sheet1!J1714),"有影响","-")</f>
        <v>-</v>
      </c>
      <c r="E1711" s="21" t="str">
        <f>IF(OR(Sheet1!N1714&lt;&gt;Sheet1!AH1714,Sheet1!AI1714&lt;&gt;Sheet1!O1714),"有影响","-")</f>
        <v>-</v>
      </c>
      <c r="F1711" s="21" t="str">
        <f>IF(OR(Sheet1!S1714&lt;&gt;Sheet1!AJ1714,Sheet1!AK1714&lt;&gt;Sheet1!T1714),"有影响","-")</f>
        <v>-</v>
      </c>
      <c r="G1711" s="21" t="str">
        <f>IF(OR(Sheet1!X1714&lt;&gt;Sheet1!AL1714,Sheet1!AM1714&lt;&gt;Sheet1!Y1714),"有影响","-")</f>
        <v>-</v>
      </c>
      <c r="H1711" s="21" t="str">
        <f>IF(OR(Sheet1!AC1714&lt;&gt;Sheet1!AN1714,Sheet1!AO1714&lt;&gt;Sheet1!AD1714),"有影响","-")</f>
        <v>-</v>
      </c>
      <c r="I1711" s="21" t="str">
        <f>IF(Sheet1!G1714=0,"出错","-")</f>
        <v>-</v>
      </c>
      <c r="J1711" s="21" t="str">
        <f>IF(AND(Sheet1!G1714=0,Sheet1!L1714&lt;&gt;0),"出错","-")</f>
        <v>-</v>
      </c>
      <c r="K1711" s="21" t="str">
        <f>IF(AND(Sheet1!G1714=0,Sheet1!L1714=0,Sheet1!Q1714&lt;&gt;0),"出错","-")</f>
        <v>-</v>
      </c>
      <c r="L1711" s="21" t="str">
        <f>IF(AND(Sheet1!G1714=0,Sheet1!L1714=0,Sheet1!Q1714=0,Sheet1!V1714&lt;&gt;0),"出错","-")</f>
        <v>-</v>
      </c>
      <c r="M1711" s="21" t="str">
        <f>IF(AND(Sheet1!G1714=0,Sheet1!L1714=0,Sheet1!Q1714=0,Sheet1!V1714=0,Sheet1!AA1714&lt;&gt;0),"出错","-")</f>
        <v>-</v>
      </c>
      <c r="N1711" s="21" t="str">
        <f>IFERROR(VLOOKUP(Sheet1!G1714,配置检查表!$Y:$Z,2,FALSE),"")</f>
        <v>精灵魂珠</v>
      </c>
      <c r="O1711" s="21" t="str">
        <f>IF(AND(Sheet1!I1714=Sheet1!J1714,Sheet1!J1714&lt;&gt;0),Sheet1!I1714,IF(AND(Sheet1!I1714&lt;&gt;Sheet1!J1714,Sheet1!J1714&lt;&gt;0),Sheet1!I1714&amp;"~"&amp;Sheet1!J1714,""))</f>
        <v>122~185</v>
      </c>
      <c r="P1711" s="21" t="str">
        <f>IFERROR(VLOOKUP(Sheet1!L1714,配置检查表!$Y:$Z,2,FALSE),"")</f>
        <v>星屑（值）</v>
      </c>
      <c r="Q1711" s="21" t="str">
        <f>IF(AND(Sheet1!N1714=Sheet1!O1714,Sheet1!O1714&lt;&gt;0),Sheet1!N1714,IF(AND(Sheet1!N1714&lt;&gt;Sheet1!O1714,Sheet1!O1714&lt;&gt;0),Sheet1!N1714&amp;"~"&amp;Sheet1!O1714,""))</f>
        <v>244~370</v>
      </c>
      <c r="R1711" s="21" t="str">
        <f>IFERROR(VLOOKUP(Sheet1!Q1714,配置检查表!$Y:$Z,2,FALSE),"")</f>
        <v/>
      </c>
      <c r="S1711" s="39">
        <f>IF(AND(Sheet1!S1918=Sheet1!T1918,Sheet1!T1918&lt;&gt;0),Sheet1!S1918,IF(AND(Sheet1!S1918&lt;&gt;Sheet1!T1918,Sheet1!T1918&lt;&gt;0),Sheet1!S1918&amp;"~"&amp;Sheet1!T1918,""))</f>
        <v>50</v>
      </c>
      <c r="T1711" s="21" t="str">
        <f>IFERROR(VLOOKUP(Sheet1!V1714,配置检查表!$Y:$Z,2,FALSE),"")</f>
        <v/>
      </c>
      <c r="U1711" s="39" t="str">
        <f>IF(AND(Sheet1!X1918=Sheet1!Y1918,Sheet1!Y1918&lt;&gt;0),Sheet1!X1918,IF(AND(Sheet1!X1918&lt;&gt;Sheet1!Y1918,Sheet1!Y1918&lt;&gt;0),Sheet1!X1918&amp;"~"&amp;Sheet1!Y1918,""))</f>
        <v/>
      </c>
      <c r="V1711" s="21" t="str">
        <f>IFERROR(VLOOKUP(Sheet1!XAA,配置检查表!$Y:$Z,2,FALSE),"")</f>
        <v/>
      </c>
      <c r="W1711" s="21" t="str">
        <f>IF(AND(Sheet1!AC1918=Sheet1!AD1918,Sheet1!AD1918&lt;&gt;0),Sheet1!AC1918,IF(AND(Sheet1!AC1918&lt;&gt;Sheet1!AD1918,Sheet1!AD1918&lt;&gt;0),Sheet1!AC1918&amp;"~"&amp;Sheet1!AD1918,""))</f>
        <v/>
      </c>
    </row>
    <row r="1712" spans="1:23">
      <c r="A1712" s="17">
        <v>40294</v>
      </c>
      <c r="B1712" s="17" t="s">
        <v>2521</v>
      </c>
      <c r="C1712" s="17" t="s">
        <v>2522</v>
      </c>
      <c r="D1712" s="21" t="str">
        <f>IF(OR(Sheet1!I1715&lt;&gt;Sheet1!AF1715,Sheet1!AG1715&lt;&gt;Sheet1!J1715),"有影响","-")</f>
        <v>-</v>
      </c>
      <c r="E1712" s="21" t="str">
        <f>IF(OR(Sheet1!N1715&lt;&gt;Sheet1!AH1715,Sheet1!AI1715&lt;&gt;Sheet1!O1715),"有影响","-")</f>
        <v>-</v>
      </c>
      <c r="F1712" s="21" t="str">
        <f>IF(OR(Sheet1!S1715&lt;&gt;Sheet1!AJ1715,Sheet1!AK1715&lt;&gt;Sheet1!T1715),"有影响","-")</f>
        <v>-</v>
      </c>
      <c r="G1712" s="21" t="str">
        <f>IF(OR(Sheet1!X1715&lt;&gt;Sheet1!AL1715,Sheet1!AM1715&lt;&gt;Sheet1!Y1715),"有影响","-")</f>
        <v>-</v>
      </c>
      <c r="H1712" s="21" t="str">
        <f>IF(OR(Sheet1!AC1715&lt;&gt;Sheet1!AN1715,Sheet1!AO1715&lt;&gt;Sheet1!AD1715),"有影响","-")</f>
        <v>-</v>
      </c>
      <c r="I1712" s="21" t="str">
        <f>IF(Sheet1!G1715=0,"出错","-")</f>
        <v>-</v>
      </c>
      <c r="J1712" s="21" t="str">
        <f>IF(AND(Sheet1!G1715=0,Sheet1!L1715&lt;&gt;0),"出错","-")</f>
        <v>-</v>
      </c>
      <c r="K1712" s="21" t="str">
        <f>IF(AND(Sheet1!G1715=0,Sheet1!L1715=0,Sheet1!Q1715&lt;&gt;0),"出错","-")</f>
        <v>-</v>
      </c>
      <c r="L1712" s="21" t="str">
        <f>IF(AND(Sheet1!G1715=0,Sheet1!L1715=0,Sheet1!Q1715=0,Sheet1!V1715&lt;&gt;0),"出错","-")</f>
        <v>-</v>
      </c>
      <c r="M1712" s="21" t="str">
        <f>IF(AND(Sheet1!G1715=0,Sheet1!L1715=0,Sheet1!Q1715=0,Sheet1!V1715=0,Sheet1!AA1715&lt;&gt;0),"出错","-")</f>
        <v>-</v>
      </c>
      <c r="N1712" s="21" t="str">
        <f>IFERROR(VLOOKUP(Sheet1!G1715,配置检查表!$Y:$Z,2,FALSE),"")</f>
        <v>精灵魂珠</v>
      </c>
      <c r="O1712" s="21" t="str">
        <f>IF(AND(Sheet1!I1715=Sheet1!J1715,Sheet1!J1715&lt;&gt;0),Sheet1!I1715,IF(AND(Sheet1!I1715&lt;&gt;Sheet1!J1715,Sheet1!J1715&lt;&gt;0),Sheet1!I1715&amp;"~"&amp;Sheet1!J1715,""))</f>
        <v>135~202</v>
      </c>
      <c r="P1712" s="21" t="str">
        <f>IFERROR(VLOOKUP(Sheet1!L1715,配置检查表!$Y:$Z,2,FALSE),"")</f>
        <v>星屑（值）</v>
      </c>
      <c r="Q1712" s="21" t="str">
        <f>IF(AND(Sheet1!N1715=Sheet1!O1715,Sheet1!O1715&lt;&gt;0),Sheet1!N1715,IF(AND(Sheet1!N1715&lt;&gt;Sheet1!O1715,Sheet1!O1715&lt;&gt;0),Sheet1!N1715&amp;"~"&amp;Sheet1!O1715,""))</f>
        <v>270~404</v>
      </c>
      <c r="R1712" s="21" t="str">
        <f>IFERROR(VLOOKUP(Sheet1!Q1715,配置检查表!$Y:$Z,2,FALSE),"")</f>
        <v/>
      </c>
      <c r="S1712" s="39">
        <f>IF(AND(Sheet1!S1919=Sheet1!T1919,Sheet1!T1919&lt;&gt;0),Sheet1!S1919,IF(AND(Sheet1!S1919&lt;&gt;Sheet1!T1919,Sheet1!T1919&lt;&gt;0),Sheet1!S1919&amp;"~"&amp;Sheet1!T1919,""))</f>
        <v>50</v>
      </c>
      <c r="T1712" s="21" t="str">
        <f>IFERROR(VLOOKUP(Sheet1!V1715,配置检查表!$Y:$Z,2,FALSE),"")</f>
        <v/>
      </c>
      <c r="U1712" s="39" t="str">
        <f>IF(AND(Sheet1!X1919=Sheet1!Y1919,Sheet1!Y1919&lt;&gt;0),Sheet1!X1919,IF(AND(Sheet1!X1919&lt;&gt;Sheet1!Y1919,Sheet1!Y1919&lt;&gt;0),Sheet1!X1919&amp;"~"&amp;Sheet1!Y1919,""))</f>
        <v/>
      </c>
      <c r="V1712" s="21" t="str">
        <f>IFERROR(VLOOKUP(Sheet1!XAA,配置检查表!$Y:$Z,2,FALSE),"")</f>
        <v/>
      </c>
      <c r="W1712" s="21" t="str">
        <f>IF(AND(Sheet1!AC1919=Sheet1!AD1919,Sheet1!AD1919&lt;&gt;0),Sheet1!AC1919,IF(AND(Sheet1!AC1919&lt;&gt;Sheet1!AD1919,Sheet1!AD1919&lt;&gt;0),Sheet1!AC1919&amp;"~"&amp;Sheet1!AD1919,""))</f>
        <v/>
      </c>
    </row>
    <row r="1713" spans="1:23">
      <c r="A1713" s="17">
        <v>40295</v>
      </c>
      <c r="B1713" s="17" t="s">
        <v>2521</v>
      </c>
      <c r="C1713" s="17" t="s">
        <v>2522</v>
      </c>
      <c r="D1713" s="21" t="str">
        <f>IF(OR(Sheet1!I1716&lt;&gt;Sheet1!AF1716,Sheet1!AG1716&lt;&gt;Sheet1!J1716),"有影响","-")</f>
        <v>-</v>
      </c>
      <c r="E1713" s="21" t="str">
        <f>IF(OR(Sheet1!N1716&lt;&gt;Sheet1!AH1716,Sheet1!AI1716&lt;&gt;Sheet1!O1716),"有影响","-")</f>
        <v>-</v>
      </c>
      <c r="F1713" s="21" t="str">
        <f>IF(OR(Sheet1!S1716&lt;&gt;Sheet1!AJ1716,Sheet1!AK1716&lt;&gt;Sheet1!T1716),"有影响","-")</f>
        <v>-</v>
      </c>
      <c r="G1713" s="21" t="str">
        <f>IF(OR(Sheet1!X1716&lt;&gt;Sheet1!AL1716,Sheet1!AM1716&lt;&gt;Sheet1!Y1716),"有影响","-")</f>
        <v>-</v>
      </c>
      <c r="H1713" s="21" t="str">
        <f>IF(OR(Sheet1!AC1716&lt;&gt;Sheet1!AN1716,Sheet1!AO1716&lt;&gt;Sheet1!AD1716),"有影响","-")</f>
        <v>-</v>
      </c>
      <c r="I1713" s="21" t="str">
        <f>IF(Sheet1!G1716=0,"出错","-")</f>
        <v>-</v>
      </c>
      <c r="J1713" s="21" t="str">
        <f>IF(AND(Sheet1!G1716=0,Sheet1!L1716&lt;&gt;0),"出错","-")</f>
        <v>-</v>
      </c>
      <c r="K1713" s="21" t="str">
        <f>IF(AND(Sheet1!G1716=0,Sheet1!L1716=0,Sheet1!Q1716&lt;&gt;0),"出错","-")</f>
        <v>-</v>
      </c>
      <c r="L1713" s="21" t="str">
        <f>IF(AND(Sheet1!G1716=0,Sheet1!L1716=0,Sheet1!Q1716=0,Sheet1!V1716&lt;&gt;0),"出错","-")</f>
        <v>-</v>
      </c>
      <c r="M1713" s="21" t="str">
        <f>IF(AND(Sheet1!G1716=0,Sheet1!L1716=0,Sheet1!Q1716=0,Sheet1!V1716=0,Sheet1!AA1716&lt;&gt;0),"出错","-")</f>
        <v>-</v>
      </c>
      <c r="N1713" s="21" t="str">
        <f>IFERROR(VLOOKUP(Sheet1!G1716,配置检查表!$Y:$Z,2,FALSE),"")</f>
        <v>精灵魂珠</v>
      </c>
      <c r="O1713" s="21" t="str">
        <f>IF(AND(Sheet1!I1716=Sheet1!J1716,Sheet1!J1716&lt;&gt;0),Sheet1!I1716,IF(AND(Sheet1!I1716&lt;&gt;Sheet1!J1716,Sheet1!J1716&lt;&gt;0),Sheet1!I1716&amp;"~"&amp;Sheet1!J1716,""))</f>
        <v>143~214</v>
      </c>
      <c r="P1713" s="21" t="str">
        <f>IFERROR(VLOOKUP(Sheet1!L1716,配置检查表!$Y:$Z,2,FALSE),"")</f>
        <v>星屑（值）</v>
      </c>
      <c r="Q1713" s="21" t="str">
        <f>IF(AND(Sheet1!N1716=Sheet1!O1716,Sheet1!O1716&lt;&gt;0),Sheet1!N1716,IF(AND(Sheet1!N1716&lt;&gt;Sheet1!O1716,Sheet1!O1716&lt;&gt;0),Sheet1!N1716&amp;"~"&amp;Sheet1!O1716,""))</f>
        <v>286~428</v>
      </c>
      <c r="R1713" s="21" t="str">
        <f>IFERROR(VLOOKUP(Sheet1!Q1716,配置检查表!$Y:$Z,2,FALSE),"")</f>
        <v/>
      </c>
      <c r="S1713" s="39">
        <f>IF(AND(Sheet1!S1920=Sheet1!T1920,Sheet1!T1920&lt;&gt;0),Sheet1!S1920,IF(AND(Sheet1!S1920&lt;&gt;Sheet1!T1920,Sheet1!T1920&lt;&gt;0),Sheet1!S1920&amp;"~"&amp;Sheet1!T1920,""))</f>
        <v>50</v>
      </c>
      <c r="T1713" s="21" t="str">
        <f>IFERROR(VLOOKUP(Sheet1!V1716,配置检查表!$Y:$Z,2,FALSE),"")</f>
        <v/>
      </c>
      <c r="U1713" s="39" t="str">
        <f>IF(AND(Sheet1!X1920=Sheet1!Y1920,Sheet1!Y1920&lt;&gt;0),Sheet1!X1920,IF(AND(Sheet1!X1920&lt;&gt;Sheet1!Y1920,Sheet1!Y1920&lt;&gt;0),Sheet1!X1920&amp;"~"&amp;Sheet1!Y1920,""))</f>
        <v/>
      </c>
      <c r="V1713" s="21" t="str">
        <f>IFERROR(VLOOKUP(Sheet1!XAA,配置检查表!$Y:$Z,2,FALSE),"")</f>
        <v/>
      </c>
      <c r="W1713" s="21" t="str">
        <f>IF(AND(Sheet1!AC1920=Sheet1!AD1920,Sheet1!AD1920&lt;&gt;0),Sheet1!AC1920,IF(AND(Sheet1!AC1920&lt;&gt;Sheet1!AD1920,Sheet1!AD1920&lt;&gt;0),Sheet1!AC1920&amp;"~"&amp;Sheet1!AD1920,""))</f>
        <v/>
      </c>
    </row>
    <row r="1714" spans="1:23">
      <c r="A1714" s="17">
        <v>40296</v>
      </c>
      <c r="B1714" s="17" t="s">
        <v>2521</v>
      </c>
      <c r="C1714" s="17" t="s">
        <v>2522</v>
      </c>
      <c r="D1714" s="21" t="str">
        <f>IF(OR(Sheet1!I1717&lt;&gt;Sheet1!AF1717,Sheet1!AG1717&lt;&gt;Sheet1!J1717),"有影响","-")</f>
        <v>-</v>
      </c>
      <c r="E1714" s="21" t="str">
        <f>IF(OR(Sheet1!N1717&lt;&gt;Sheet1!AH1717,Sheet1!AI1717&lt;&gt;Sheet1!O1717),"有影响","-")</f>
        <v>-</v>
      </c>
      <c r="F1714" s="21" t="str">
        <f>IF(OR(Sheet1!S1717&lt;&gt;Sheet1!AJ1717,Sheet1!AK1717&lt;&gt;Sheet1!T1717),"有影响","-")</f>
        <v>-</v>
      </c>
      <c r="G1714" s="21" t="str">
        <f>IF(OR(Sheet1!X1717&lt;&gt;Sheet1!AL1717,Sheet1!AM1717&lt;&gt;Sheet1!Y1717),"有影响","-")</f>
        <v>-</v>
      </c>
      <c r="H1714" s="21" t="str">
        <f>IF(OR(Sheet1!AC1717&lt;&gt;Sheet1!AN1717,Sheet1!AO1717&lt;&gt;Sheet1!AD1717),"有影响","-")</f>
        <v>-</v>
      </c>
      <c r="I1714" s="21" t="str">
        <f>IF(Sheet1!G1717=0,"出错","-")</f>
        <v>-</v>
      </c>
      <c r="J1714" s="21" t="str">
        <f>IF(AND(Sheet1!G1717=0,Sheet1!L1717&lt;&gt;0),"出错","-")</f>
        <v>-</v>
      </c>
      <c r="K1714" s="21" t="str">
        <f>IF(AND(Sheet1!G1717=0,Sheet1!L1717=0,Sheet1!Q1717&lt;&gt;0),"出错","-")</f>
        <v>-</v>
      </c>
      <c r="L1714" s="21" t="str">
        <f>IF(AND(Sheet1!G1717=0,Sheet1!L1717=0,Sheet1!Q1717=0,Sheet1!V1717&lt;&gt;0),"出错","-")</f>
        <v>-</v>
      </c>
      <c r="M1714" s="21" t="str">
        <f>IF(AND(Sheet1!G1717=0,Sheet1!L1717=0,Sheet1!Q1717=0,Sheet1!V1717=0,Sheet1!AA1717&lt;&gt;0),"出错","-")</f>
        <v>-</v>
      </c>
      <c r="N1714" s="21" t="str">
        <f>IFERROR(VLOOKUP(Sheet1!G1717,配置检查表!$Y:$Z,2,FALSE),"")</f>
        <v>精灵魂珠</v>
      </c>
      <c r="O1714" s="21" t="str">
        <f>IF(AND(Sheet1!I1717=Sheet1!J1717,Sheet1!J1717&lt;&gt;0),Sheet1!I1717,IF(AND(Sheet1!I1717&lt;&gt;Sheet1!J1717,Sheet1!J1717&lt;&gt;0),Sheet1!I1717&amp;"~"&amp;Sheet1!J1717,""))</f>
        <v>156~231</v>
      </c>
      <c r="P1714" s="21" t="str">
        <f>IFERROR(VLOOKUP(Sheet1!L1717,配置检查表!$Y:$Z,2,FALSE),"")</f>
        <v>星屑（值）</v>
      </c>
      <c r="Q1714" s="21" t="str">
        <f>IF(AND(Sheet1!N1717=Sheet1!O1717,Sheet1!O1717&lt;&gt;0),Sheet1!N1717,IF(AND(Sheet1!N1717&lt;&gt;Sheet1!O1717,Sheet1!O1717&lt;&gt;0),Sheet1!N1717&amp;"~"&amp;Sheet1!O1717,""))</f>
        <v>312~462</v>
      </c>
      <c r="R1714" s="21" t="str">
        <f>IFERROR(VLOOKUP(Sheet1!Q1717,配置检查表!$Y:$Z,2,FALSE),"")</f>
        <v/>
      </c>
      <c r="S1714" s="39">
        <f>IF(AND(Sheet1!S1921=Sheet1!T1921,Sheet1!T1921&lt;&gt;0),Sheet1!S1921,IF(AND(Sheet1!S1921&lt;&gt;Sheet1!T1921,Sheet1!T1921&lt;&gt;0),Sheet1!S1921&amp;"~"&amp;Sheet1!T1921,""))</f>
        <v>50</v>
      </c>
      <c r="T1714" s="21" t="str">
        <f>IFERROR(VLOOKUP(Sheet1!V1717,配置检查表!$Y:$Z,2,FALSE),"")</f>
        <v/>
      </c>
      <c r="U1714" s="39" t="str">
        <f>IF(AND(Sheet1!X1921=Sheet1!Y1921,Sheet1!Y1921&lt;&gt;0),Sheet1!X1921,IF(AND(Sheet1!X1921&lt;&gt;Sheet1!Y1921,Sheet1!Y1921&lt;&gt;0),Sheet1!X1921&amp;"~"&amp;Sheet1!Y1921,""))</f>
        <v/>
      </c>
      <c r="V1714" s="21" t="str">
        <f>IFERROR(VLOOKUP(Sheet1!XAA,配置检查表!$Y:$Z,2,FALSE),"")</f>
        <v/>
      </c>
      <c r="W1714" s="21" t="str">
        <f>IF(AND(Sheet1!AC1921=Sheet1!AD1921,Sheet1!AD1921&lt;&gt;0),Sheet1!AC1921,IF(AND(Sheet1!AC1921&lt;&gt;Sheet1!AD1921,Sheet1!AD1921&lt;&gt;0),Sheet1!AC1921&amp;"~"&amp;Sheet1!AD1921,""))</f>
        <v/>
      </c>
    </row>
    <row r="1715" spans="1:23">
      <c r="A1715" s="17">
        <v>40297</v>
      </c>
      <c r="B1715" s="17" t="s">
        <v>2521</v>
      </c>
      <c r="C1715" s="17" t="s">
        <v>2522</v>
      </c>
      <c r="D1715" s="21" t="str">
        <f>IF(OR(Sheet1!I1718&lt;&gt;Sheet1!AF1718,Sheet1!AG1718&lt;&gt;Sheet1!J1718),"有影响","-")</f>
        <v>-</v>
      </c>
      <c r="E1715" s="21" t="str">
        <f>IF(OR(Sheet1!N1718&lt;&gt;Sheet1!AH1718,Sheet1!AI1718&lt;&gt;Sheet1!O1718),"有影响","-")</f>
        <v>-</v>
      </c>
      <c r="F1715" s="21" t="str">
        <f>IF(OR(Sheet1!S1718&lt;&gt;Sheet1!AJ1718,Sheet1!AK1718&lt;&gt;Sheet1!T1718),"有影响","-")</f>
        <v>-</v>
      </c>
      <c r="G1715" s="21" t="str">
        <f>IF(OR(Sheet1!X1718&lt;&gt;Sheet1!AL1718,Sheet1!AM1718&lt;&gt;Sheet1!Y1718),"有影响","-")</f>
        <v>-</v>
      </c>
      <c r="H1715" s="21" t="str">
        <f>IF(OR(Sheet1!AC1718&lt;&gt;Sheet1!AN1718,Sheet1!AO1718&lt;&gt;Sheet1!AD1718),"有影响","-")</f>
        <v>-</v>
      </c>
      <c r="I1715" s="21" t="str">
        <f>IF(Sheet1!G1718=0,"出错","-")</f>
        <v>-</v>
      </c>
      <c r="J1715" s="21" t="str">
        <f>IF(AND(Sheet1!G1718=0,Sheet1!L1718&lt;&gt;0),"出错","-")</f>
        <v>-</v>
      </c>
      <c r="K1715" s="21" t="str">
        <f>IF(AND(Sheet1!G1718=0,Sheet1!L1718=0,Sheet1!Q1718&lt;&gt;0),"出错","-")</f>
        <v>-</v>
      </c>
      <c r="L1715" s="21" t="str">
        <f>IF(AND(Sheet1!G1718=0,Sheet1!L1718=0,Sheet1!Q1718=0,Sheet1!V1718&lt;&gt;0),"出错","-")</f>
        <v>-</v>
      </c>
      <c r="M1715" s="21" t="str">
        <f>IF(AND(Sheet1!G1718=0,Sheet1!L1718=0,Sheet1!Q1718=0,Sheet1!V1718=0,Sheet1!AA1718&lt;&gt;0),"出错","-")</f>
        <v>-</v>
      </c>
      <c r="N1715" s="21" t="str">
        <f>IFERROR(VLOOKUP(Sheet1!G1718,配置检查表!$Y:$Z,2,FALSE),"")</f>
        <v>精灵魂珠</v>
      </c>
      <c r="O1715" s="21" t="str">
        <f>IF(AND(Sheet1!I1718=Sheet1!J1718,Sheet1!J1718&lt;&gt;0),Sheet1!I1718,IF(AND(Sheet1!I1718&lt;&gt;Sheet1!J1718,Sheet1!J1718&lt;&gt;0),Sheet1!I1718&amp;"~"&amp;Sheet1!J1718,""))</f>
        <v>122~185</v>
      </c>
      <c r="P1715" s="21" t="str">
        <f>IFERROR(VLOOKUP(Sheet1!L1718,配置检查表!$Y:$Z,2,FALSE),"")</f>
        <v>星屑（值）</v>
      </c>
      <c r="Q1715" s="21" t="str">
        <f>IF(AND(Sheet1!N1718=Sheet1!O1718,Sheet1!O1718&lt;&gt;0),Sheet1!N1718,IF(AND(Sheet1!N1718&lt;&gt;Sheet1!O1718,Sheet1!O1718&lt;&gt;0),Sheet1!N1718&amp;"~"&amp;Sheet1!O1718,""))</f>
        <v>244~370</v>
      </c>
      <c r="R1715" s="21" t="str">
        <f>IFERROR(VLOOKUP(Sheet1!Q1718,配置检查表!$Y:$Z,2,FALSE),"")</f>
        <v/>
      </c>
      <c r="S1715" s="39">
        <f>IF(AND(Sheet1!S1922=Sheet1!T1922,Sheet1!T1922&lt;&gt;0),Sheet1!S1922,IF(AND(Sheet1!S1922&lt;&gt;Sheet1!T1922,Sheet1!T1922&lt;&gt;0),Sheet1!S1922&amp;"~"&amp;Sheet1!T1922,""))</f>
        <v>50</v>
      </c>
      <c r="T1715" s="21" t="str">
        <f>IFERROR(VLOOKUP(Sheet1!V1718,配置检查表!$Y:$Z,2,FALSE),"")</f>
        <v/>
      </c>
      <c r="U1715" s="39" t="str">
        <f>IF(AND(Sheet1!X1922=Sheet1!Y1922,Sheet1!Y1922&lt;&gt;0),Sheet1!X1922,IF(AND(Sheet1!X1922&lt;&gt;Sheet1!Y1922,Sheet1!Y1922&lt;&gt;0),Sheet1!X1922&amp;"~"&amp;Sheet1!Y1922,""))</f>
        <v/>
      </c>
      <c r="V1715" s="21" t="str">
        <f>IFERROR(VLOOKUP(Sheet1!XAA,配置检查表!$Y:$Z,2,FALSE),"")</f>
        <v/>
      </c>
      <c r="W1715" s="21" t="str">
        <f>IF(AND(Sheet1!AC1922=Sheet1!AD1922,Sheet1!AD1922&lt;&gt;0),Sheet1!AC1922,IF(AND(Sheet1!AC1922&lt;&gt;Sheet1!AD1922,Sheet1!AD1922&lt;&gt;0),Sheet1!AC1922&amp;"~"&amp;Sheet1!AD1922,""))</f>
        <v/>
      </c>
    </row>
    <row r="1716" spans="1:23">
      <c r="A1716" s="17">
        <v>40298</v>
      </c>
      <c r="B1716" s="17" t="s">
        <v>2521</v>
      </c>
      <c r="C1716" s="17" t="s">
        <v>2522</v>
      </c>
      <c r="D1716" s="21" t="str">
        <f>IF(OR(Sheet1!I1719&lt;&gt;Sheet1!AF1719,Sheet1!AG1719&lt;&gt;Sheet1!J1719),"有影响","-")</f>
        <v>-</v>
      </c>
      <c r="E1716" s="21" t="str">
        <f>IF(OR(Sheet1!N1719&lt;&gt;Sheet1!AH1719,Sheet1!AI1719&lt;&gt;Sheet1!O1719),"有影响","-")</f>
        <v>-</v>
      </c>
      <c r="F1716" s="21" t="str">
        <f>IF(OR(Sheet1!S1719&lt;&gt;Sheet1!AJ1719,Sheet1!AK1719&lt;&gt;Sheet1!T1719),"有影响","-")</f>
        <v>-</v>
      </c>
      <c r="G1716" s="21" t="str">
        <f>IF(OR(Sheet1!X1719&lt;&gt;Sheet1!AL1719,Sheet1!AM1719&lt;&gt;Sheet1!Y1719),"有影响","-")</f>
        <v>-</v>
      </c>
      <c r="H1716" s="21" t="str">
        <f>IF(OR(Sheet1!AC1719&lt;&gt;Sheet1!AN1719,Sheet1!AO1719&lt;&gt;Sheet1!AD1719),"有影响","-")</f>
        <v>-</v>
      </c>
      <c r="I1716" s="21" t="str">
        <f>IF(Sheet1!G1719=0,"出错","-")</f>
        <v>-</v>
      </c>
      <c r="J1716" s="21" t="str">
        <f>IF(AND(Sheet1!G1719=0,Sheet1!L1719&lt;&gt;0),"出错","-")</f>
        <v>-</v>
      </c>
      <c r="K1716" s="21" t="str">
        <f>IF(AND(Sheet1!G1719=0,Sheet1!L1719=0,Sheet1!Q1719&lt;&gt;0),"出错","-")</f>
        <v>-</v>
      </c>
      <c r="L1716" s="21" t="str">
        <f>IF(AND(Sheet1!G1719=0,Sheet1!L1719=0,Sheet1!Q1719=0,Sheet1!V1719&lt;&gt;0),"出错","-")</f>
        <v>-</v>
      </c>
      <c r="M1716" s="21" t="str">
        <f>IF(AND(Sheet1!G1719=0,Sheet1!L1719=0,Sheet1!Q1719=0,Sheet1!V1719=0,Sheet1!AA1719&lt;&gt;0),"出错","-")</f>
        <v>-</v>
      </c>
      <c r="N1716" s="21" t="str">
        <f>IFERROR(VLOOKUP(Sheet1!G1719,配置检查表!$Y:$Z,2,FALSE),"")</f>
        <v>精灵魂珠</v>
      </c>
      <c r="O1716" s="21" t="str">
        <f>IF(AND(Sheet1!I1719=Sheet1!J1719,Sheet1!J1719&lt;&gt;0),Sheet1!I1719,IF(AND(Sheet1!I1719&lt;&gt;Sheet1!J1719,Sheet1!J1719&lt;&gt;0),Sheet1!I1719&amp;"~"&amp;Sheet1!J1719,""))</f>
        <v>135~202</v>
      </c>
      <c r="P1716" s="21" t="str">
        <f>IFERROR(VLOOKUP(Sheet1!L1719,配置检查表!$Y:$Z,2,FALSE),"")</f>
        <v>星屑（值）</v>
      </c>
      <c r="Q1716" s="21" t="str">
        <f>IF(AND(Sheet1!N1719=Sheet1!O1719,Sheet1!O1719&lt;&gt;0),Sheet1!N1719,IF(AND(Sheet1!N1719&lt;&gt;Sheet1!O1719,Sheet1!O1719&lt;&gt;0),Sheet1!N1719&amp;"~"&amp;Sheet1!O1719,""))</f>
        <v>270~404</v>
      </c>
      <c r="R1716" s="21" t="str">
        <f>IFERROR(VLOOKUP(Sheet1!Q1719,配置检查表!$Y:$Z,2,FALSE),"")</f>
        <v/>
      </c>
      <c r="S1716" s="39">
        <f>IF(AND(Sheet1!S1923=Sheet1!T1923,Sheet1!T1923&lt;&gt;0),Sheet1!S1923,IF(AND(Sheet1!S1923&lt;&gt;Sheet1!T1923,Sheet1!T1923&lt;&gt;0),Sheet1!S1923&amp;"~"&amp;Sheet1!T1923,""))</f>
        <v>50</v>
      </c>
      <c r="T1716" s="21" t="str">
        <f>IFERROR(VLOOKUP(Sheet1!V1719,配置检查表!$Y:$Z,2,FALSE),"")</f>
        <v/>
      </c>
      <c r="U1716" s="39" t="str">
        <f>IF(AND(Sheet1!X1923=Sheet1!Y1923,Sheet1!Y1923&lt;&gt;0),Sheet1!X1923,IF(AND(Sheet1!X1923&lt;&gt;Sheet1!Y1923,Sheet1!Y1923&lt;&gt;0),Sheet1!X1923&amp;"~"&amp;Sheet1!Y1923,""))</f>
        <v/>
      </c>
      <c r="V1716" s="21" t="str">
        <f>IFERROR(VLOOKUP(Sheet1!XAA,配置检查表!$Y:$Z,2,FALSE),"")</f>
        <v/>
      </c>
      <c r="W1716" s="21" t="str">
        <f>IF(AND(Sheet1!AC1923=Sheet1!AD1923,Sheet1!AD1923&lt;&gt;0),Sheet1!AC1923,IF(AND(Sheet1!AC1923&lt;&gt;Sheet1!AD1923,Sheet1!AD1923&lt;&gt;0),Sheet1!AC1923&amp;"~"&amp;Sheet1!AD1923,""))</f>
        <v/>
      </c>
    </row>
    <row r="1717" spans="1:23">
      <c r="A1717" s="17">
        <v>40299</v>
      </c>
      <c r="B1717" s="17" t="s">
        <v>2521</v>
      </c>
      <c r="C1717" s="17" t="s">
        <v>2522</v>
      </c>
      <c r="D1717" s="21" t="str">
        <f>IF(OR(Sheet1!I1720&lt;&gt;Sheet1!AF1720,Sheet1!AG1720&lt;&gt;Sheet1!J1720),"有影响","-")</f>
        <v>-</v>
      </c>
      <c r="E1717" s="21" t="str">
        <f>IF(OR(Sheet1!N1720&lt;&gt;Sheet1!AH1720,Sheet1!AI1720&lt;&gt;Sheet1!O1720),"有影响","-")</f>
        <v>-</v>
      </c>
      <c r="F1717" s="21" t="str">
        <f>IF(OR(Sheet1!S1720&lt;&gt;Sheet1!AJ1720,Sheet1!AK1720&lt;&gt;Sheet1!T1720),"有影响","-")</f>
        <v>-</v>
      </c>
      <c r="G1717" s="21" t="str">
        <f>IF(OR(Sheet1!X1720&lt;&gt;Sheet1!AL1720,Sheet1!AM1720&lt;&gt;Sheet1!Y1720),"有影响","-")</f>
        <v>-</v>
      </c>
      <c r="H1717" s="21" t="str">
        <f>IF(OR(Sheet1!AC1720&lt;&gt;Sheet1!AN1720,Sheet1!AO1720&lt;&gt;Sheet1!AD1720),"有影响","-")</f>
        <v>-</v>
      </c>
      <c r="I1717" s="21" t="str">
        <f>IF(Sheet1!G1720=0,"出错","-")</f>
        <v>-</v>
      </c>
      <c r="J1717" s="21" t="str">
        <f>IF(AND(Sheet1!G1720=0,Sheet1!L1720&lt;&gt;0),"出错","-")</f>
        <v>-</v>
      </c>
      <c r="K1717" s="21" t="str">
        <f>IF(AND(Sheet1!G1720=0,Sheet1!L1720=0,Sheet1!Q1720&lt;&gt;0),"出错","-")</f>
        <v>-</v>
      </c>
      <c r="L1717" s="21" t="str">
        <f>IF(AND(Sheet1!G1720=0,Sheet1!L1720=0,Sheet1!Q1720=0,Sheet1!V1720&lt;&gt;0),"出错","-")</f>
        <v>-</v>
      </c>
      <c r="M1717" s="21" t="str">
        <f>IF(AND(Sheet1!G1720=0,Sheet1!L1720=0,Sheet1!Q1720=0,Sheet1!V1720=0,Sheet1!AA1720&lt;&gt;0),"出错","-")</f>
        <v>-</v>
      </c>
      <c r="N1717" s="21" t="str">
        <f>IFERROR(VLOOKUP(Sheet1!G1720,配置检查表!$Y:$Z,2,FALSE),"")</f>
        <v>精灵魂珠</v>
      </c>
      <c r="O1717" s="21" t="str">
        <f>IF(AND(Sheet1!I1720=Sheet1!J1720,Sheet1!J1720&lt;&gt;0),Sheet1!I1720,IF(AND(Sheet1!I1720&lt;&gt;Sheet1!J1720,Sheet1!J1720&lt;&gt;0),Sheet1!I1720&amp;"~"&amp;Sheet1!J1720,""))</f>
        <v>143~214</v>
      </c>
      <c r="P1717" s="21" t="str">
        <f>IFERROR(VLOOKUP(Sheet1!L1720,配置检查表!$Y:$Z,2,FALSE),"")</f>
        <v>星屑（值）</v>
      </c>
      <c r="Q1717" s="21" t="str">
        <f>IF(AND(Sheet1!N1720=Sheet1!O1720,Sheet1!O1720&lt;&gt;0),Sheet1!N1720,IF(AND(Sheet1!N1720&lt;&gt;Sheet1!O1720,Sheet1!O1720&lt;&gt;0),Sheet1!N1720&amp;"~"&amp;Sheet1!O1720,""))</f>
        <v>286~428</v>
      </c>
      <c r="R1717" s="21" t="str">
        <f>IFERROR(VLOOKUP(Sheet1!Q1720,配置检查表!$Y:$Z,2,FALSE),"")</f>
        <v/>
      </c>
      <c r="S1717" s="39">
        <f>IF(AND(Sheet1!S1924=Sheet1!T1924,Sheet1!T1924&lt;&gt;0),Sheet1!S1924,IF(AND(Sheet1!S1924&lt;&gt;Sheet1!T1924,Sheet1!T1924&lt;&gt;0),Sheet1!S1924&amp;"~"&amp;Sheet1!T1924,""))</f>
        <v>50</v>
      </c>
      <c r="T1717" s="21" t="str">
        <f>IFERROR(VLOOKUP(Sheet1!V1720,配置检查表!$Y:$Z,2,FALSE),"")</f>
        <v/>
      </c>
      <c r="U1717" s="39" t="str">
        <f>IF(AND(Sheet1!X1924=Sheet1!Y1924,Sheet1!Y1924&lt;&gt;0),Sheet1!X1924,IF(AND(Sheet1!X1924&lt;&gt;Sheet1!Y1924,Sheet1!Y1924&lt;&gt;0),Sheet1!X1924&amp;"~"&amp;Sheet1!Y1924,""))</f>
        <v/>
      </c>
      <c r="V1717" s="21" t="str">
        <f>IFERROR(VLOOKUP(Sheet1!XAA,配置检查表!$Y:$Z,2,FALSE),"")</f>
        <v/>
      </c>
      <c r="W1717" s="21" t="str">
        <f>IF(AND(Sheet1!AC1924=Sheet1!AD1924,Sheet1!AD1924&lt;&gt;0),Sheet1!AC1924,IF(AND(Sheet1!AC1924&lt;&gt;Sheet1!AD1924,Sheet1!AD1924&lt;&gt;0),Sheet1!AC1924&amp;"~"&amp;Sheet1!AD1924,""))</f>
        <v/>
      </c>
    </row>
    <row r="1718" spans="1:23">
      <c r="A1718" s="17">
        <v>40300</v>
      </c>
      <c r="B1718" s="17" t="s">
        <v>2521</v>
      </c>
      <c r="C1718" s="17" t="s">
        <v>2522</v>
      </c>
      <c r="D1718" s="21" t="str">
        <f>IF(OR(Sheet1!I1721&lt;&gt;Sheet1!AF1721,Sheet1!AG1721&lt;&gt;Sheet1!J1721),"有影响","-")</f>
        <v>-</v>
      </c>
      <c r="E1718" s="21" t="str">
        <f>IF(OR(Sheet1!N1721&lt;&gt;Sheet1!AH1721,Sheet1!AI1721&lt;&gt;Sheet1!O1721),"有影响","-")</f>
        <v>-</v>
      </c>
      <c r="F1718" s="21" t="str">
        <f>IF(OR(Sheet1!S1721&lt;&gt;Sheet1!AJ1721,Sheet1!AK1721&lt;&gt;Sheet1!T1721),"有影响","-")</f>
        <v>-</v>
      </c>
      <c r="G1718" s="21" t="str">
        <f>IF(OR(Sheet1!X1721&lt;&gt;Sheet1!AL1721,Sheet1!AM1721&lt;&gt;Sheet1!Y1721),"有影响","-")</f>
        <v>-</v>
      </c>
      <c r="H1718" s="21" t="str">
        <f>IF(OR(Sheet1!AC1721&lt;&gt;Sheet1!AN1721,Sheet1!AO1721&lt;&gt;Sheet1!AD1721),"有影响","-")</f>
        <v>-</v>
      </c>
      <c r="I1718" s="21" t="str">
        <f>IF(Sheet1!G1721=0,"出错","-")</f>
        <v>-</v>
      </c>
      <c r="J1718" s="21" t="str">
        <f>IF(AND(Sheet1!G1721=0,Sheet1!L1721&lt;&gt;0),"出错","-")</f>
        <v>-</v>
      </c>
      <c r="K1718" s="21" t="str">
        <f>IF(AND(Sheet1!G1721=0,Sheet1!L1721=0,Sheet1!Q1721&lt;&gt;0),"出错","-")</f>
        <v>-</v>
      </c>
      <c r="L1718" s="21" t="str">
        <f>IF(AND(Sheet1!G1721=0,Sheet1!L1721=0,Sheet1!Q1721=0,Sheet1!V1721&lt;&gt;0),"出错","-")</f>
        <v>-</v>
      </c>
      <c r="M1718" s="21" t="str">
        <f>IF(AND(Sheet1!G1721=0,Sheet1!L1721=0,Sheet1!Q1721=0,Sheet1!V1721=0,Sheet1!AA1721&lt;&gt;0),"出错","-")</f>
        <v>-</v>
      </c>
      <c r="N1718" s="21" t="str">
        <f>IFERROR(VLOOKUP(Sheet1!G1721,配置检查表!$Y:$Z,2,FALSE),"")</f>
        <v>精灵魂珠</v>
      </c>
      <c r="O1718" s="21" t="str">
        <f>IF(AND(Sheet1!I1721=Sheet1!J1721,Sheet1!J1721&lt;&gt;0),Sheet1!I1721,IF(AND(Sheet1!I1721&lt;&gt;Sheet1!J1721,Sheet1!J1721&lt;&gt;0),Sheet1!I1721&amp;"~"&amp;Sheet1!J1721,""))</f>
        <v>156~231</v>
      </c>
      <c r="P1718" s="21" t="str">
        <f>IFERROR(VLOOKUP(Sheet1!L1721,配置检查表!$Y:$Z,2,FALSE),"")</f>
        <v>星屑（值）</v>
      </c>
      <c r="Q1718" s="21" t="str">
        <f>IF(AND(Sheet1!N1721=Sheet1!O1721,Sheet1!O1721&lt;&gt;0),Sheet1!N1721,IF(AND(Sheet1!N1721&lt;&gt;Sheet1!O1721,Sheet1!O1721&lt;&gt;0),Sheet1!N1721&amp;"~"&amp;Sheet1!O1721,""))</f>
        <v>312~462</v>
      </c>
      <c r="R1718" s="21" t="str">
        <f>IFERROR(VLOOKUP(Sheet1!Q1721,配置检查表!$Y:$Z,2,FALSE),"")</f>
        <v/>
      </c>
      <c r="S1718" s="39">
        <f>IF(AND(Sheet1!S1925=Sheet1!T1925,Sheet1!T1925&lt;&gt;0),Sheet1!S1925,IF(AND(Sheet1!S1925&lt;&gt;Sheet1!T1925,Sheet1!T1925&lt;&gt;0),Sheet1!S1925&amp;"~"&amp;Sheet1!T1925,""))</f>
        <v>50</v>
      </c>
      <c r="T1718" s="21" t="str">
        <f>IFERROR(VLOOKUP(Sheet1!V1721,配置检查表!$Y:$Z,2,FALSE),"")</f>
        <v/>
      </c>
      <c r="U1718" s="39" t="str">
        <f>IF(AND(Sheet1!X1925=Sheet1!Y1925,Sheet1!Y1925&lt;&gt;0),Sheet1!X1925,IF(AND(Sheet1!X1925&lt;&gt;Sheet1!Y1925,Sheet1!Y1925&lt;&gt;0),Sheet1!X1925&amp;"~"&amp;Sheet1!Y1925,""))</f>
        <v/>
      </c>
      <c r="V1718" s="21" t="str">
        <f>IFERROR(VLOOKUP(Sheet1!XAA,配置检查表!$Y:$Z,2,FALSE),"")</f>
        <v/>
      </c>
      <c r="W1718" s="21" t="str">
        <f>IF(AND(Sheet1!AC1925=Sheet1!AD1925,Sheet1!AD1925&lt;&gt;0),Sheet1!AC1925,IF(AND(Sheet1!AC1925&lt;&gt;Sheet1!AD1925,Sheet1!AD1925&lt;&gt;0),Sheet1!AC1925&amp;"~"&amp;Sheet1!AD1925,""))</f>
        <v/>
      </c>
    </row>
    <row r="1719" spans="1:23">
      <c r="A1719" s="17">
        <v>40301</v>
      </c>
      <c r="B1719" s="17" t="s">
        <v>2521</v>
      </c>
      <c r="C1719" s="17" t="s">
        <v>2522</v>
      </c>
      <c r="D1719" s="21" t="str">
        <f>IF(OR(Sheet1!I1722&lt;&gt;Sheet1!AF1722,Sheet1!AG1722&lt;&gt;Sheet1!J1722),"有影响","-")</f>
        <v>-</v>
      </c>
      <c r="E1719" s="21" t="str">
        <f>IF(OR(Sheet1!N1722&lt;&gt;Sheet1!AH1722,Sheet1!AI1722&lt;&gt;Sheet1!O1722),"有影响","-")</f>
        <v>-</v>
      </c>
      <c r="F1719" s="21" t="str">
        <f>IF(OR(Sheet1!S1722&lt;&gt;Sheet1!AJ1722,Sheet1!AK1722&lt;&gt;Sheet1!T1722),"有影响","-")</f>
        <v>-</v>
      </c>
      <c r="G1719" s="21" t="str">
        <f>IF(OR(Sheet1!X1722&lt;&gt;Sheet1!AL1722,Sheet1!AM1722&lt;&gt;Sheet1!Y1722),"有影响","-")</f>
        <v>-</v>
      </c>
      <c r="H1719" s="21" t="str">
        <f>IF(OR(Sheet1!AC1722&lt;&gt;Sheet1!AN1722,Sheet1!AO1722&lt;&gt;Sheet1!AD1722),"有影响","-")</f>
        <v>-</v>
      </c>
      <c r="I1719" s="21" t="str">
        <f>IF(Sheet1!G1722=0,"出错","-")</f>
        <v>-</v>
      </c>
      <c r="J1719" s="21" t="str">
        <f>IF(AND(Sheet1!G1722=0,Sheet1!L1722&lt;&gt;0),"出错","-")</f>
        <v>-</v>
      </c>
      <c r="K1719" s="21" t="str">
        <f>IF(AND(Sheet1!G1722=0,Sheet1!L1722=0,Sheet1!Q1722&lt;&gt;0),"出错","-")</f>
        <v>-</v>
      </c>
      <c r="L1719" s="21" t="str">
        <f>IF(AND(Sheet1!G1722=0,Sheet1!L1722=0,Sheet1!Q1722=0,Sheet1!V1722&lt;&gt;0),"出错","-")</f>
        <v>-</v>
      </c>
      <c r="M1719" s="21" t="str">
        <f>IF(AND(Sheet1!G1722=0,Sheet1!L1722=0,Sheet1!Q1722=0,Sheet1!V1722=0,Sheet1!AA1722&lt;&gt;0),"出错","-")</f>
        <v>-</v>
      </c>
      <c r="N1719" s="21" t="str">
        <f>IFERROR(VLOOKUP(Sheet1!G1722,配置检查表!$Y:$Z,2,FALSE),"")</f>
        <v>精灵魂珠</v>
      </c>
      <c r="O1719" s="21" t="str">
        <f>IF(AND(Sheet1!I1722=Sheet1!J1722,Sheet1!J1722&lt;&gt;0),Sheet1!I1722,IF(AND(Sheet1!I1722&lt;&gt;Sheet1!J1722,Sheet1!J1722&lt;&gt;0),Sheet1!I1722&amp;"~"&amp;Sheet1!J1722,""))</f>
        <v>127~193</v>
      </c>
      <c r="P1719" s="21" t="str">
        <f>IFERROR(VLOOKUP(Sheet1!L1722,配置检查表!$Y:$Z,2,FALSE),"")</f>
        <v>星屑（值）</v>
      </c>
      <c r="Q1719" s="21" t="str">
        <f>IF(AND(Sheet1!N1722=Sheet1!O1722,Sheet1!O1722&lt;&gt;0),Sheet1!N1722,IF(AND(Sheet1!N1722&lt;&gt;Sheet1!O1722,Sheet1!O1722&lt;&gt;0),Sheet1!N1722&amp;"~"&amp;Sheet1!O1722,""))</f>
        <v>254~386</v>
      </c>
      <c r="R1719" s="21" t="str">
        <f>IFERROR(VLOOKUP(Sheet1!Q1722,配置检查表!$Y:$Z,2,FALSE),"")</f>
        <v/>
      </c>
      <c r="S1719" s="39">
        <f>IF(AND(Sheet1!S1926=Sheet1!T1926,Sheet1!T1926&lt;&gt;0),Sheet1!S1926,IF(AND(Sheet1!S1926&lt;&gt;Sheet1!T1926,Sheet1!T1926&lt;&gt;0),Sheet1!S1926&amp;"~"&amp;Sheet1!T1926,""))</f>
        <v>50</v>
      </c>
      <c r="T1719" s="21" t="str">
        <f>IFERROR(VLOOKUP(Sheet1!V1722,配置检查表!$Y:$Z,2,FALSE),"")</f>
        <v/>
      </c>
      <c r="U1719" s="39" t="str">
        <f>IF(AND(Sheet1!X1926=Sheet1!Y1926,Sheet1!Y1926&lt;&gt;0),Sheet1!X1926,IF(AND(Sheet1!X1926&lt;&gt;Sheet1!Y1926,Sheet1!Y1926&lt;&gt;0),Sheet1!X1926&amp;"~"&amp;Sheet1!Y1926,""))</f>
        <v/>
      </c>
      <c r="V1719" s="21" t="str">
        <f>IFERROR(VLOOKUP(Sheet1!XAA,配置检查表!$Y:$Z,2,FALSE),"")</f>
        <v/>
      </c>
      <c r="W1719" s="21" t="str">
        <f>IF(AND(Sheet1!AC1926=Sheet1!AD1926,Sheet1!AD1926&lt;&gt;0),Sheet1!AC1926,IF(AND(Sheet1!AC1926&lt;&gt;Sheet1!AD1926,Sheet1!AD1926&lt;&gt;0),Sheet1!AC1926&amp;"~"&amp;Sheet1!AD1926,""))</f>
        <v/>
      </c>
    </row>
    <row r="1720" spans="1:23">
      <c r="A1720" s="17">
        <v>40302</v>
      </c>
      <c r="B1720" s="17" t="s">
        <v>2521</v>
      </c>
      <c r="C1720" s="17" t="s">
        <v>2522</v>
      </c>
      <c r="D1720" s="21" t="str">
        <f>IF(OR(Sheet1!I1723&lt;&gt;Sheet1!AF1723,Sheet1!AG1723&lt;&gt;Sheet1!J1723),"有影响","-")</f>
        <v>-</v>
      </c>
      <c r="E1720" s="21" t="str">
        <f>IF(OR(Sheet1!N1723&lt;&gt;Sheet1!AH1723,Sheet1!AI1723&lt;&gt;Sheet1!O1723),"有影响","-")</f>
        <v>-</v>
      </c>
      <c r="F1720" s="21" t="str">
        <f>IF(OR(Sheet1!S1723&lt;&gt;Sheet1!AJ1723,Sheet1!AK1723&lt;&gt;Sheet1!T1723),"有影响","-")</f>
        <v>-</v>
      </c>
      <c r="G1720" s="21" t="str">
        <f>IF(OR(Sheet1!X1723&lt;&gt;Sheet1!AL1723,Sheet1!AM1723&lt;&gt;Sheet1!Y1723),"有影响","-")</f>
        <v>-</v>
      </c>
      <c r="H1720" s="21" t="str">
        <f>IF(OR(Sheet1!AC1723&lt;&gt;Sheet1!AN1723,Sheet1!AO1723&lt;&gt;Sheet1!AD1723),"有影响","-")</f>
        <v>-</v>
      </c>
      <c r="I1720" s="21" t="str">
        <f>IF(Sheet1!G1723=0,"出错","-")</f>
        <v>-</v>
      </c>
      <c r="J1720" s="21" t="str">
        <f>IF(AND(Sheet1!G1723=0,Sheet1!L1723&lt;&gt;0),"出错","-")</f>
        <v>-</v>
      </c>
      <c r="K1720" s="21" t="str">
        <f>IF(AND(Sheet1!G1723=0,Sheet1!L1723=0,Sheet1!Q1723&lt;&gt;0),"出错","-")</f>
        <v>-</v>
      </c>
      <c r="L1720" s="21" t="str">
        <f>IF(AND(Sheet1!G1723=0,Sheet1!L1723=0,Sheet1!Q1723=0,Sheet1!V1723&lt;&gt;0),"出错","-")</f>
        <v>-</v>
      </c>
      <c r="M1720" s="21" t="str">
        <f>IF(AND(Sheet1!G1723=0,Sheet1!L1723=0,Sheet1!Q1723=0,Sheet1!V1723=0,Sheet1!AA1723&lt;&gt;0),"出错","-")</f>
        <v>-</v>
      </c>
      <c r="N1720" s="21" t="str">
        <f>IFERROR(VLOOKUP(Sheet1!G1723,配置检查表!$Y:$Z,2,FALSE),"")</f>
        <v>精灵魂珠</v>
      </c>
      <c r="O1720" s="21" t="str">
        <f>IF(AND(Sheet1!I1723=Sheet1!J1723,Sheet1!J1723&lt;&gt;0),Sheet1!I1723,IF(AND(Sheet1!I1723&lt;&gt;Sheet1!J1723,Sheet1!J1723&lt;&gt;0),Sheet1!I1723&amp;"~"&amp;Sheet1!J1723,""))</f>
        <v>141~211</v>
      </c>
      <c r="P1720" s="21" t="str">
        <f>IFERROR(VLOOKUP(Sheet1!L1723,配置检查表!$Y:$Z,2,FALSE),"")</f>
        <v>星屑（值）</v>
      </c>
      <c r="Q1720" s="21" t="str">
        <f>IF(AND(Sheet1!N1723=Sheet1!O1723,Sheet1!O1723&lt;&gt;0),Sheet1!N1723,IF(AND(Sheet1!N1723&lt;&gt;Sheet1!O1723,Sheet1!O1723&lt;&gt;0),Sheet1!N1723&amp;"~"&amp;Sheet1!O1723,""))</f>
        <v>282~422</v>
      </c>
      <c r="R1720" s="21" t="str">
        <f>IFERROR(VLOOKUP(Sheet1!Q1723,配置检查表!$Y:$Z,2,FALSE),"")</f>
        <v/>
      </c>
      <c r="S1720" s="39">
        <f>IF(AND(Sheet1!S1927=Sheet1!T1927,Sheet1!T1927&lt;&gt;0),Sheet1!S1927,IF(AND(Sheet1!S1927&lt;&gt;Sheet1!T1927,Sheet1!T1927&lt;&gt;0),Sheet1!S1927&amp;"~"&amp;Sheet1!T1927,""))</f>
        <v>50</v>
      </c>
      <c r="T1720" s="21" t="str">
        <f>IFERROR(VLOOKUP(Sheet1!V1723,配置检查表!$Y:$Z,2,FALSE),"")</f>
        <v/>
      </c>
      <c r="U1720" s="39" t="str">
        <f>IF(AND(Sheet1!X1927=Sheet1!Y1927,Sheet1!Y1927&lt;&gt;0),Sheet1!X1927,IF(AND(Sheet1!X1927&lt;&gt;Sheet1!Y1927,Sheet1!Y1927&lt;&gt;0),Sheet1!X1927&amp;"~"&amp;Sheet1!Y1927,""))</f>
        <v/>
      </c>
      <c r="V1720" s="21" t="str">
        <f>IFERROR(VLOOKUP(Sheet1!XAA,配置检查表!$Y:$Z,2,FALSE),"")</f>
        <v/>
      </c>
      <c r="W1720" s="21" t="str">
        <f>IF(AND(Sheet1!AC1927=Sheet1!AD1927,Sheet1!AD1927&lt;&gt;0),Sheet1!AC1927,IF(AND(Sheet1!AC1927&lt;&gt;Sheet1!AD1927,Sheet1!AD1927&lt;&gt;0),Sheet1!AC1927&amp;"~"&amp;Sheet1!AD1927,""))</f>
        <v/>
      </c>
    </row>
    <row r="1721" spans="1:23">
      <c r="A1721" s="17">
        <v>40303</v>
      </c>
      <c r="B1721" s="17" t="s">
        <v>2521</v>
      </c>
      <c r="C1721" s="17" t="s">
        <v>2522</v>
      </c>
      <c r="D1721" s="21" t="str">
        <f>IF(OR(Sheet1!I1724&lt;&gt;Sheet1!AF1724,Sheet1!AG1724&lt;&gt;Sheet1!J1724),"有影响","-")</f>
        <v>-</v>
      </c>
      <c r="E1721" s="21" t="str">
        <f>IF(OR(Sheet1!N1724&lt;&gt;Sheet1!AH1724,Sheet1!AI1724&lt;&gt;Sheet1!O1724),"有影响","-")</f>
        <v>-</v>
      </c>
      <c r="F1721" s="21" t="str">
        <f>IF(OR(Sheet1!S1724&lt;&gt;Sheet1!AJ1724,Sheet1!AK1724&lt;&gt;Sheet1!T1724),"有影响","-")</f>
        <v>-</v>
      </c>
      <c r="G1721" s="21" t="str">
        <f>IF(OR(Sheet1!X1724&lt;&gt;Sheet1!AL1724,Sheet1!AM1724&lt;&gt;Sheet1!Y1724),"有影响","-")</f>
        <v>-</v>
      </c>
      <c r="H1721" s="21" t="str">
        <f>IF(OR(Sheet1!AC1724&lt;&gt;Sheet1!AN1724,Sheet1!AO1724&lt;&gt;Sheet1!AD1724),"有影响","-")</f>
        <v>-</v>
      </c>
      <c r="I1721" s="21" t="str">
        <f>IF(Sheet1!G1724=0,"出错","-")</f>
        <v>-</v>
      </c>
      <c r="J1721" s="21" t="str">
        <f>IF(AND(Sheet1!G1724=0,Sheet1!L1724&lt;&gt;0),"出错","-")</f>
        <v>-</v>
      </c>
      <c r="K1721" s="21" t="str">
        <f>IF(AND(Sheet1!G1724=0,Sheet1!L1724=0,Sheet1!Q1724&lt;&gt;0),"出错","-")</f>
        <v>-</v>
      </c>
      <c r="L1721" s="21" t="str">
        <f>IF(AND(Sheet1!G1724=0,Sheet1!L1724=0,Sheet1!Q1724=0,Sheet1!V1724&lt;&gt;0),"出错","-")</f>
        <v>-</v>
      </c>
      <c r="M1721" s="21" t="str">
        <f>IF(AND(Sheet1!G1724=0,Sheet1!L1724=0,Sheet1!Q1724=0,Sheet1!V1724=0,Sheet1!AA1724&lt;&gt;0),"出错","-")</f>
        <v>-</v>
      </c>
      <c r="N1721" s="21" t="str">
        <f>IFERROR(VLOOKUP(Sheet1!G1724,配置检查表!$Y:$Z,2,FALSE),"")</f>
        <v>精灵魂珠</v>
      </c>
      <c r="O1721" s="21" t="str">
        <f>IF(AND(Sheet1!I1724=Sheet1!J1724,Sheet1!J1724&lt;&gt;0),Sheet1!I1724,IF(AND(Sheet1!I1724&lt;&gt;Sheet1!J1724,Sheet1!J1724&lt;&gt;0),Sheet1!I1724&amp;"~"&amp;Sheet1!J1724,""))</f>
        <v>149~223</v>
      </c>
      <c r="P1721" s="21" t="str">
        <f>IFERROR(VLOOKUP(Sheet1!L1724,配置检查表!$Y:$Z,2,FALSE),"")</f>
        <v>星屑（值）</v>
      </c>
      <c r="Q1721" s="21" t="str">
        <f>IF(AND(Sheet1!N1724=Sheet1!O1724,Sheet1!O1724&lt;&gt;0),Sheet1!N1724,IF(AND(Sheet1!N1724&lt;&gt;Sheet1!O1724,Sheet1!O1724&lt;&gt;0),Sheet1!N1724&amp;"~"&amp;Sheet1!O1724,""))</f>
        <v>298~446</v>
      </c>
      <c r="R1721" s="21" t="str">
        <f>IFERROR(VLOOKUP(Sheet1!Q1724,配置检查表!$Y:$Z,2,FALSE),"")</f>
        <v/>
      </c>
      <c r="S1721" s="39">
        <f>IF(AND(Sheet1!S1928=Sheet1!T1928,Sheet1!T1928&lt;&gt;0),Sheet1!S1928,IF(AND(Sheet1!S1928&lt;&gt;Sheet1!T1928,Sheet1!T1928&lt;&gt;0),Sheet1!S1928&amp;"~"&amp;Sheet1!T1928,""))</f>
        <v>50</v>
      </c>
      <c r="T1721" s="21" t="str">
        <f>IFERROR(VLOOKUP(Sheet1!V1724,配置检查表!$Y:$Z,2,FALSE),"")</f>
        <v/>
      </c>
      <c r="U1721" s="39" t="str">
        <f>IF(AND(Sheet1!X1928=Sheet1!Y1928,Sheet1!Y1928&lt;&gt;0),Sheet1!X1928,IF(AND(Sheet1!X1928&lt;&gt;Sheet1!Y1928,Sheet1!Y1928&lt;&gt;0),Sheet1!X1928&amp;"~"&amp;Sheet1!Y1928,""))</f>
        <v/>
      </c>
      <c r="V1721" s="21" t="str">
        <f>IFERROR(VLOOKUP(Sheet1!XAA,配置检查表!$Y:$Z,2,FALSE),"")</f>
        <v/>
      </c>
      <c r="W1721" s="21" t="str">
        <f>IF(AND(Sheet1!AC1928=Sheet1!AD1928,Sheet1!AD1928&lt;&gt;0),Sheet1!AC1928,IF(AND(Sheet1!AC1928&lt;&gt;Sheet1!AD1928,Sheet1!AD1928&lt;&gt;0),Sheet1!AC1928&amp;"~"&amp;Sheet1!AD1928,""))</f>
        <v/>
      </c>
    </row>
    <row r="1722" spans="1:23">
      <c r="A1722" s="17">
        <v>40304</v>
      </c>
      <c r="B1722" s="17" t="s">
        <v>2521</v>
      </c>
      <c r="C1722" s="17" t="s">
        <v>2522</v>
      </c>
      <c r="D1722" s="21" t="str">
        <f>IF(OR(Sheet1!I1725&lt;&gt;Sheet1!AF1725,Sheet1!AG1725&lt;&gt;Sheet1!J1725),"有影响","-")</f>
        <v>-</v>
      </c>
      <c r="E1722" s="21" t="str">
        <f>IF(OR(Sheet1!N1725&lt;&gt;Sheet1!AH1725,Sheet1!AI1725&lt;&gt;Sheet1!O1725),"有影响","-")</f>
        <v>-</v>
      </c>
      <c r="F1722" s="21" t="str">
        <f>IF(OR(Sheet1!S1725&lt;&gt;Sheet1!AJ1725,Sheet1!AK1725&lt;&gt;Sheet1!T1725),"有影响","-")</f>
        <v>-</v>
      </c>
      <c r="G1722" s="21" t="str">
        <f>IF(OR(Sheet1!X1725&lt;&gt;Sheet1!AL1725,Sheet1!AM1725&lt;&gt;Sheet1!Y1725),"有影响","-")</f>
        <v>-</v>
      </c>
      <c r="H1722" s="21" t="str">
        <f>IF(OR(Sheet1!AC1725&lt;&gt;Sheet1!AN1725,Sheet1!AO1725&lt;&gt;Sheet1!AD1725),"有影响","-")</f>
        <v>-</v>
      </c>
      <c r="I1722" s="21" t="str">
        <f>IF(Sheet1!G1725=0,"出错","-")</f>
        <v>-</v>
      </c>
      <c r="J1722" s="21" t="str">
        <f>IF(AND(Sheet1!G1725=0,Sheet1!L1725&lt;&gt;0),"出错","-")</f>
        <v>-</v>
      </c>
      <c r="K1722" s="21" t="str">
        <f>IF(AND(Sheet1!G1725=0,Sheet1!L1725=0,Sheet1!Q1725&lt;&gt;0),"出错","-")</f>
        <v>-</v>
      </c>
      <c r="L1722" s="21" t="str">
        <f>IF(AND(Sheet1!G1725=0,Sheet1!L1725=0,Sheet1!Q1725=0,Sheet1!V1725&lt;&gt;0),"出错","-")</f>
        <v>-</v>
      </c>
      <c r="M1722" s="21" t="str">
        <f>IF(AND(Sheet1!G1725=0,Sheet1!L1725=0,Sheet1!Q1725=0,Sheet1!V1725=0,Sheet1!AA1725&lt;&gt;0),"出错","-")</f>
        <v>-</v>
      </c>
      <c r="N1722" s="21" t="str">
        <f>IFERROR(VLOOKUP(Sheet1!G1725,配置检查表!$Y:$Z,2,FALSE),"")</f>
        <v>精灵魂珠</v>
      </c>
      <c r="O1722" s="21" t="str">
        <f>IF(AND(Sheet1!I1725=Sheet1!J1725,Sheet1!J1725&lt;&gt;0),Sheet1!I1725,IF(AND(Sheet1!I1725&lt;&gt;Sheet1!J1725,Sheet1!J1725&lt;&gt;0),Sheet1!I1725&amp;"~"&amp;Sheet1!J1725,""))</f>
        <v>163~241</v>
      </c>
      <c r="P1722" s="21" t="str">
        <f>IFERROR(VLOOKUP(Sheet1!L1725,配置检查表!$Y:$Z,2,FALSE),"")</f>
        <v>星屑（值）</v>
      </c>
      <c r="Q1722" s="21" t="str">
        <f>IF(AND(Sheet1!N1725=Sheet1!O1725,Sheet1!O1725&lt;&gt;0),Sheet1!N1725,IF(AND(Sheet1!N1725&lt;&gt;Sheet1!O1725,Sheet1!O1725&lt;&gt;0),Sheet1!N1725&amp;"~"&amp;Sheet1!O1725,""))</f>
        <v>326~482</v>
      </c>
      <c r="R1722" s="21" t="str">
        <f>IFERROR(VLOOKUP(Sheet1!Q1725,配置检查表!$Y:$Z,2,FALSE),"")</f>
        <v/>
      </c>
      <c r="S1722" s="39">
        <f>IF(AND(Sheet1!S1929=Sheet1!T1929,Sheet1!T1929&lt;&gt;0),Sheet1!S1929,IF(AND(Sheet1!S1929&lt;&gt;Sheet1!T1929,Sheet1!T1929&lt;&gt;0),Sheet1!S1929&amp;"~"&amp;Sheet1!T1929,""))</f>
        <v>50</v>
      </c>
      <c r="T1722" s="21" t="str">
        <f>IFERROR(VLOOKUP(Sheet1!V1725,配置检查表!$Y:$Z,2,FALSE),"")</f>
        <v/>
      </c>
      <c r="U1722" s="39" t="str">
        <f>IF(AND(Sheet1!X1929=Sheet1!Y1929,Sheet1!Y1929&lt;&gt;0),Sheet1!X1929,IF(AND(Sheet1!X1929&lt;&gt;Sheet1!Y1929,Sheet1!Y1929&lt;&gt;0),Sheet1!X1929&amp;"~"&amp;Sheet1!Y1929,""))</f>
        <v/>
      </c>
      <c r="V1722" s="21" t="str">
        <f>IFERROR(VLOOKUP(Sheet1!XAA,配置检查表!$Y:$Z,2,FALSE),"")</f>
        <v/>
      </c>
      <c r="W1722" s="21" t="str">
        <f>IF(AND(Sheet1!AC1929=Sheet1!AD1929,Sheet1!AD1929&lt;&gt;0),Sheet1!AC1929,IF(AND(Sheet1!AC1929&lt;&gt;Sheet1!AD1929,Sheet1!AD1929&lt;&gt;0),Sheet1!AC1929&amp;"~"&amp;Sheet1!AD1929,""))</f>
        <v/>
      </c>
    </row>
    <row r="1723" spans="1:23">
      <c r="A1723" s="17">
        <v>40305</v>
      </c>
      <c r="B1723" s="17" t="s">
        <v>2521</v>
      </c>
      <c r="C1723" s="17" t="s">
        <v>2522</v>
      </c>
      <c r="D1723" s="21" t="str">
        <f>IF(OR(Sheet1!I1726&lt;&gt;Sheet1!AF1726,Sheet1!AG1726&lt;&gt;Sheet1!J1726),"有影响","-")</f>
        <v>-</v>
      </c>
      <c r="E1723" s="21" t="str">
        <f>IF(OR(Sheet1!N1726&lt;&gt;Sheet1!AH1726,Sheet1!AI1726&lt;&gt;Sheet1!O1726),"有影响","-")</f>
        <v>-</v>
      </c>
      <c r="F1723" s="21" t="str">
        <f>IF(OR(Sheet1!S1726&lt;&gt;Sheet1!AJ1726,Sheet1!AK1726&lt;&gt;Sheet1!T1726),"有影响","-")</f>
        <v>-</v>
      </c>
      <c r="G1723" s="21" t="str">
        <f>IF(OR(Sheet1!X1726&lt;&gt;Sheet1!AL1726,Sheet1!AM1726&lt;&gt;Sheet1!Y1726),"有影响","-")</f>
        <v>-</v>
      </c>
      <c r="H1723" s="21" t="str">
        <f>IF(OR(Sheet1!AC1726&lt;&gt;Sheet1!AN1726,Sheet1!AO1726&lt;&gt;Sheet1!AD1726),"有影响","-")</f>
        <v>-</v>
      </c>
      <c r="I1723" s="21" t="str">
        <f>IF(Sheet1!G1726=0,"出错","-")</f>
        <v>-</v>
      </c>
      <c r="J1723" s="21" t="str">
        <f>IF(AND(Sheet1!G1726=0,Sheet1!L1726&lt;&gt;0),"出错","-")</f>
        <v>-</v>
      </c>
      <c r="K1723" s="21" t="str">
        <f>IF(AND(Sheet1!G1726=0,Sheet1!L1726=0,Sheet1!Q1726&lt;&gt;0),"出错","-")</f>
        <v>-</v>
      </c>
      <c r="L1723" s="21" t="str">
        <f>IF(AND(Sheet1!G1726=0,Sheet1!L1726=0,Sheet1!Q1726=0,Sheet1!V1726&lt;&gt;0),"出错","-")</f>
        <v>-</v>
      </c>
      <c r="M1723" s="21" t="str">
        <f>IF(AND(Sheet1!G1726=0,Sheet1!L1726=0,Sheet1!Q1726=0,Sheet1!V1726=0,Sheet1!AA1726&lt;&gt;0),"出错","-")</f>
        <v>-</v>
      </c>
      <c r="N1723" s="21" t="str">
        <f>IFERROR(VLOOKUP(Sheet1!G1726,配置检查表!$Y:$Z,2,FALSE),"")</f>
        <v>精灵魂珠</v>
      </c>
      <c r="O1723" s="21" t="str">
        <f>IF(AND(Sheet1!I1726=Sheet1!J1726,Sheet1!J1726&lt;&gt;0),Sheet1!I1726,IF(AND(Sheet1!I1726&lt;&gt;Sheet1!J1726,Sheet1!J1726&lt;&gt;0),Sheet1!I1726&amp;"~"&amp;Sheet1!J1726,""))</f>
        <v>127~193</v>
      </c>
      <c r="P1723" s="21" t="str">
        <f>IFERROR(VLOOKUP(Sheet1!L1726,配置检查表!$Y:$Z,2,FALSE),"")</f>
        <v>星屑（值）</v>
      </c>
      <c r="Q1723" s="21" t="str">
        <f>IF(AND(Sheet1!N1726=Sheet1!O1726,Sheet1!O1726&lt;&gt;0),Sheet1!N1726,IF(AND(Sheet1!N1726&lt;&gt;Sheet1!O1726,Sheet1!O1726&lt;&gt;0),Sheet1!N1726&amp;"~"&amp;Sheet1!O1726,""))</f>
        <v>254~386</v>
      </c>
      <c r="R1723" s="21" t="str">
        <f>IFERROR(VLOOKUP(Sheet1!Q1726,配置检查表!$Y:$Z,2,FALSE),"")</f>
        <v/>
      </c>
      <c r="S1723" s="39">
        <f>IF(AND(Sheet1!S1930=Sheet1!T1930,Sheet1!T1930&lt;&gt;0),Sheet1!S1930,IF(AND(Sheet1!S1930&lt;&gt;Sheet1!T1930,Sheet1!T1930&lt;&gt;0),Sheet1!S1930&amp;"~"&amp;Sheet1!T1930,""))</f>
        <v>50</v>
      </c>
      <c r="T1723" s="21" t="str">
        <f>IFERROR(VLOOKUP(Sheet1!V1726,配置检查表!$Y:$Z,2,FALSE),"")</f>
        <v/>
      </c>
      <c r="U1723" s="39" t="str">
        <f>IF(AND(Sheet1!X1930=Sheet1!Y1930,Sheet1!Y1930&lt;&gt;0),Sheet1!X1930,IF(AND(Sheet1!X1930&lt;&gt;Sheet1!Y1930,Sheet1!Y1930&lt;&gt;0),Sheet1!X1930&amp;"~"&amp;Sheet1!Y1930,""))</f>
        <v/>
      </c>
      <c r="V1723" s="21" t="str">
        <f>IFERROR(VLOOKUP(Sheet1!XAA,配置检查表!$Y:$Z,2,FALSE),"")</f>
        <v/>
      </c>
      <c r="W1723" s="21" t="str">
        <f>IF(AND(Sheet1!AC1930=Sheet1!AD1930,Sheet1!AD1930&lt;&gt;0),Sheet1!AC1930,IF(AND(Sheet1!AC1930&lt;&gt;Sheet1!AD1930,Sheet1!AD1930&lt;&gt;0),Sheet1!AC1930&amp;"~"&amp;Sheet1!AD1930,""))</f>
        <v/>
      </c>
    </row>
    <row r="1724" spans="1:23">
      <c r="A1724" s="17">
        <v>40306</v>
      </c>
      <c r="B1724" s="17" t="s">
        <v>2521</v>
      </c>
      <c r="C1724" s="17" t="s">
        <v>2522</v>
      </c>
      <c r="D1724" s="21" t="str">
        <f>IF(OR(Sheet1!I1727&lt;&gt;Sheet1!AF1727,Sheet1!AG1727&lt;&gt;Sheet1!J1727),"有影响","-")</f>
        <v>-</v>
      </c>
      <c r="E1724" s="21" t="str">
        <f>IF(OR(Sheet1!N1727&lt;&gt;Sheet1!AH1727,Sheet1!AI1727&lt;&gt;Sheet1!O1727),"有影响","-")</f>
        <v>-</v>
      </c>
      <c r="F1724" s="21" t="str">
        <f>IF(OR(Sheet1!S1727&lt;&gt;Sheet1!AJ1727,Sheet1!AK1727&lt;&gt;Sheet1!T1727),"有影响","-")</f>
        <v>-</v>
      </c>
      <c r="G1724" s="21" t="str">
        <f>IF(OR(Sheet1!X1727&lt;&gt;Sheet1!AL1727,Sheet1!AM1727&lt;&gt;Sheet1!Y1727),"有影响","-")</f>
        <v>-</v>
      </c>
      <c r="H1724" s="21" t="str">
        <f>IF(OR(Sheet1!AC1727&lt;&gt;Sheet1!AN1727,Sheet1!AO1727&lt;&gt;Sheet1!AD1727),"有影响","-")</f>
        <v>-</v>
      </c>
      <c r="I1724" s="21" t="str">
        <f>IF(Sheet1!G1727=0,"出错","-")</f>
        <v>-</v>
      </c>
      <c r="J1724" s="21" t="str">
        <f>IF(AND(Sheet1!G1727=0,Sheet1!L1727&lt;&gt;0),"出错","-")</f>
        <v>-</v>
      </c>
      <c r="K1724" s="21" t="str">
        <f>IF(AND(Sheet1!G1727=0,Sheet1!L1727=0,Sheet1!Q1727&lt;&gt;0),"出错","-")</f>
        <v>-</v>
      </c>
      <c r="L1724" s="21" t="str">
        <f>IF(AND(Sheet1!G1727=0,Sheet1!L1727=0,Sheet1!Q1727=0,Sheet1!V1727&lt;&gt;0),"出错","-")</f>
        <v>-</v>
      </c>
      <c r="M1724" s="21" t="str">
        <f>IF(AND(Sheet1!G1727=0,Sheet1!L1727=0,Sheet1!Q1727=0,Sheet1!V1727=0,Sheet1!AA1727&lt;&gt;0),"出错","-")</f>
        <v>-</v>
      </c>
      <c r="N1724" s="21" t="str">
        <f>IFERROR(VLOOKUP(Sheet1!G1727,配置检查表!$Y:$Z,2,FALSE),"")</f>
        <v>精灵魂珠</v>
      </c>
      <c r="O1724" s="21" t="str">
        <f>IF(AND(Sheet1!I1727=Sheet1!J1727,Sheet1!J1727&lt;&gt;0),Sheet1!I1727,IF(AND(Sheet1!I1727&lt;&gt;Sheet1!J1727,Sheet1!J1727&lt;&gt;0),Sheet1!I1727&amp;"~"&amp;Sheet1!J1727,""))</f>
        <v>141~211</v>
      </c>
      <c r="P1724" s="21" t="str">
        <f>IFERROR(VLOOKUP(Sheet1!L1727,配置检查表!$Y:$Z,2,FALSE),"")</f>
        <v>星屑（值）</v>
      </c>
      <c r="Q1724" s="21" t="str">
        <f>IF(AND(Sheet1!N1727=Sheet1!O1727,Sheet1!O1727&lt;&gt;0),Sheet1!N1727,IF(AND(Sheet1!N1727&lt;&gt;Sheet1!O1727,Sheet1!O1727&lt;&gt;0),Sheet1!N1727&amp;"~"&amp;Sheet1!O1727,""))</f>
        <v>282~422</v>
      </c>
      <c r="R1724" s="21" t="str">
        <f>IFERROR(VLOOKUP(Sheet1!Q1727,配置检查表!$Y:$Z,2,FALSE),"")</f>
        <v/>
      </c>
      <c r="S1724" s="39">
        <f>IF(AND(Sheet1!S1931=Sheet1!T1931,Sheet1!T1931&lt;&gt;0),Sheet1!S1931,IF(AND(Sheet1!S1931&lt;&gt;Sheet1!T1931,Sheet1!T1931&lt;&gt;0),Sheet1!S1931&amp;"~"&amp;Sheet1!T1931,""))</f>
        <v>50</v>
      </c>
      <c r="T1724" s="21" t="str">
        <f>IFERROR(VLOOKUP(Sheet1!V1727,配置检查表!$Y:$Z,2,FALSE),"")</f>
        <v/>
      </c>
      <c r="U1724" s="39" t="str">
        <f>IF(AND(Sheet1!X1931=Sheet1!Y1931,Sheet1!Y1931&lt;&gt;0),Sheet1!X1931,IF(AND(Sheet1!X1931&lt;&gt;Sheet1!Y1931,Sheet1!Y1931&lt;&gt;0),Sheet1!X1931&amp;"~"&amp;Sheet1!Y1931,""))</f>
        <v/>
      </c>
      <c r="V1724" s="21" t="str">
        <f>IFERROR(VLOOKUP(Sheet1!XAA,配置检查表!$Y:$Z,2,FALSE),"")</f>
        <v/>
      </c>
      <c r="W1724" s="21" t="str">
        <f>IF(AND(Sheet1!AC1931=Sheet1!AD1931,Sheet1!AD1931&lt;&gt;0),Sheet1!AC1931,IF(AND(Sheet1!AC1931&lt;&gt;Sheet1!AD1931,Sheet1!AD1931&lt;&gt;0),Sheet1!AC1931&amp;"~"&amp;Sheet1!AD1931,""))</f>
        <v/>
      </c>
    </row>
    <row r="1725" spans="1:23">
      <c r="A1725" s="17">
        <v>40307</v>
      </c>
      <c r="B1725" s="17" t="s">
        <v>2521</v>
      </c>
      <c r="C1725" s="17" t="s">
        <v>2522</v>
      </c>
      <c r="D1725" s="21" t="str">
        <f>IF(OR(Sheet1!I1728&lt;&gt;Sheet1!AF1728,Sheet1!AG1728&lt;&gt;Sheet1!J1728),"有影响","-")</f>
        <v>-</v>
      </c>
      <c r="E1725" s="21" t="str">
        <f>IF(OR(Sheet1!N1728&lt;&gt;Sheet1!AH1728,Sheet1!AI1728&lt;&gt;Sheet1!O1728),"有影响","-")</f>
        <v>-</v>
      </c>
      <c r="F1725" s="21" t="str">
        <f>IF(OR(Sheet1!S1728&lt;&gt;Sheet1!AJ1728,Sheet1!AK1728&lt;&gt;Sheet1!T1728),"有影响","-")</f>
        <v>-</v>
      </c>
      <c r="G1725" s="21" t="str">
        <f>IF(OR(Sheet1!X1728&lt;&gt;Sheet1!AL1728,Sheet1!AM1728&lt;&gt;Sheet1!Y1728),"有影响","-")</f>
        <v>-</v>
      </c>
      <c r="H1725" s="21" t="str">
        <f>IF(OR(Sheet1!AC1728&lt;&gt;Sheet1!AN1728,Sheet1!AO1728&lt;&gt;Sheet1!AD1728),"有影响","-")</f>
        <v>-</v>
      </c>
      <c r="I1725" s="21" t="str">
        <f>IF(Sheet1!G1728=0,"出错","-")</f>
        <v>-</v>
      </c>
      <c r="J1725" s="21" t="str">
        <f>IF(AND(Sheet1!G1728=0,Sheet1!L1728&lt;&gt;0),"出错","-")</f>
        <v>-</v>
      </c>
      <c r="K1725" s="21" t="str">
        <f>IF(AND(Sheet1!G1728=0,Sheet1!L1728=0,Sheet1!Q1728&lt;&gt;0),"出错","-")</f>
        <v>-</v>
      </c>
      <c r="L1725" s="21" t="str">
        <f>IF(AND(Sheet1!G1728=0,Sheet1!L1728=0,Sheet1!Q1728=0,Sheet1!V1728&lt;&gt;0),"出错","-")</f>
        <v>-</v>
      </c>
      <c r="M1725" s="21" t="str">
        <f>IF(AND(Sheet1!G1728=0,Sheet1!L1728=0,Sheet1!Q1728=0,Sheet1!V1728=0,Sheet1!AA1728&lt;&gt;0),"出错","-")</f>
        <v>-</v>
      </c>
      <c r="N1725" s="21" t="str">
        <f>IFERROR(VLOOKUP(Sheet1!G1728,配置检查表!$Y:$Z,2,FALSE),"")</f>
        <v>精灵魂珠</v>
      </c>
      <c r="O1725" s="21" t="str">
        <f>IF(AND(Sheet1!I1728=Sheet1!J1728,Sheet1!J1728&lt;&gt;0),Sheet1!I1728,IF(AND(Sheet1!I1728&lt;&gt;Sheet1!J1728,Sheet1!J1728&lt;&gt;0),Sheet1!I1728&amp;"~"&amp;Sheet1!J1728,""))</f>
        <v>149~223</v>
      </c>
      <c r="P1725" s="21" t="str">
        <f>IFERROR(VLOOKUP(Sheet1!L1728,配置检查表!$Y:$Z,2,FALSE),"")</f>
        <v>星屑（值）</v>
      </c>
      <c r="Q1725" s="21" t="str">
        <f>IF(AND(Sheet1!N1728=Sheet1!O1728,Sheet1!O1728&lt;&gt;0),Sheet1!N1728,IF(AND(Sheet1!N1728&lt;&gt;Sheet1!O1728,Sheet1!O1728&lt;&gt;0),Sheet1!N1728&amp;"~"&amp;Sheet1!O1728,""))</f>
        <v>298~446</v>
      </c>
      <c r="R1725" s="21" t="str">
        <f>IFERROR(VLOOKUP(Sheet1!Q1728,配置检查表!$Y:$Z,2,FALSE),"")</f>
        <v/>
      </c>
      <c r="S1725" s="39">
        <f>IF(AND(Sheet1!S1932=Sheet1!T1932,Sheet1!T1932&lt;&gt;0),Sheet1!S1932,IF(AND(Sheet1!S1932&lt;&gt;Sheet1!T1932,Sheet1!T1932&lt;&gt;0),Sheet1!S1932&amp;"~"&amp;Sheet1!T1932,""))</f>
        <v>50</v>
      </c>
      <c r="T1725" s="21" t="str">
        <f>IFERROR(VLOOKUP(Sheet1!V1728,配置检查表!$Y:$Z,2,FALSE),"")</f>
        <v/>
      </c>
      <c r="U1725" s="39" t="str">
        <f>IF(AND(Sheet1!X1932=Sheet1!Y1932,Sheet1!Y1932&lt;&gt;0),Sheet1!X1932,IF(AND(Sheet1!X1932&lt;&gt;Sheet1!Y1932,Sheet1!Y1932&lt;&gt;0),Sheet1!X1932&amp;"~"&amp;Sheet1!Y1932,""))</f>
        <v/>
      </c>
      <c r="V1725" s="21" t="str">
        <f>IFERROR(VLOOKUP(Sheet1!XAA,配置检查表!$Y:$Z,2,FALSE),"")</f>
        <v/>
      </c>
      <c r="W1725" s="21" t="str">
        <f>IF(AND(Sheet1!AC1932=Sheet1!AD1932,Sheet1!AD1932&lt;&gt;0),Sheet1!AC1932,IF(AND(Sheet1!AC1932&lt;&gt;Sheet1!AD1932,Sheet1!AD1932&lt;&gt;0),Sheet1!AC1932&amp;"~"&amp;Sheet1!AD1932,""))</f>
        <v/>
      </c>
    </row>
    <row r="1726" spans="1:23">
      <c r="A1726" s="17">
        <v>40308</v>
      </c>
      <c r="B1726" s="17" t="s">
        <v>2521</v>
      </c>
      <c r="C1726" s="17" t="s">
        <v>2522</v>
      </c>
      <c r="D1726" s="21" t="str">
        <f>IF(OR(Sheet1!I1729&lt;&gt;Sheet1!AF1729,Sheet1!AG1729&lt;&gt;Sheet1!J1729),"有影响","-")</f>
        <v>-</v>
      </c>
      <c r="E1726" s="21" t="str">
        <f>IF(OR(Sheet1!N1729&lt;&gt;Sheet1!AH1729,Sheet1!AI1729&lt;&gt;Sheet1!O1729),"有影响","-")</f>
        <v>-</v>
      </c>
      <c r="F1726" s="21" t="str">
        <f>IF(OR(Sheet1!S1729&lt;&gt;Sheet1!AJ1729,Sheet1!AK1729&lt;&gt;Sheet1!T1729),"有影响","-")</f>
        <v>-</v>
      </c>
      <c r="G1726" s="21" t="str">
        <f>IF(OR(Sheet1!X1729&lt;&gt;Sheet1!AL1729,Sheet1!AM1729&lt;&gt;Sheet1!Y1729),"有影响","-")</f>
        <v>-</v>
      </c>
      <c r="H1726" s="21" t="str">
        <f>IF(OR(Sheet1!AC1729&lt;&gt;Sheet1!AN1729,Sheet1!AO1729&lt;&gt;Sheet1!AD1729),"有影响","-")</f>
        <v>-</v>
      </c>
      <c r="I1726" s="21" t="str">
        <f>IF(Sheet1!G1729=0,"出错","-")</f>
        <v>-</v>
      </c>
      <c r="J1726" s="21" t="str">
        <f>IF(AND(Sheet1!G1729=0,Sheet1!L1729&lt;&gt;0),"出错","-")</f>
        <v>-</v>
      </c>
      <c r="K1726" s="21" t="str">
        <f>IF(AND(Sheet1!G1729=0,Sheet1!L1729=0,Sheet1!Q1729&lt;&gt;0),"出错","-")</f>
        <v>-</v>
      </c>
      <c r="L1726" s="21" t="str">
        <f>IF(AND(Sheet1!G1729=0,Sheet1!L1729=0,Sheet1!Q1729=0,Sheet1!V1729&lt;&gt;0),"出错","-")</f>
        <v>-</v>
      </c>
      <c r="M1726" s="21" t="str">
        <f>IF(AND(Sheet1!G1729=0,Sheet1!L1729=0,Sheet1!Q1729=0,Sheet1!V1729=0,Sheet1!AA1729&lt;&gt;0),"出错","-")</f>
        <v>-</v>
      </c>
      <c r="N1726" s="21" t="str">
        <f>IFERROR(VLOOKUP(Sheet1!G1729,配置检查表!$Y:$Z,2,FALSE),"")</f>
        <v>精灵魂珠</v>
      </c>
      <c r="O1726" s="21" t="str">
        <f>IF(AND(Sheet1!I1729=Sheet1!J1729,Sheet1!J1729&lt;&gt;0),Sheet1!I1729,IF(AND(Sheet1!I1729&lt;&gt;Sheet1!J1729,Sheet1!J1729&lt;&gt;0),Sheet1!I1729&amp;"~"&amp;Sheet1!J1729,""))</f>
        <v>163~241</v>
      </c>
      <c r="P1726" s="21" t="str">
        <f>IFERROR(VLOOKUP(Sheet1!L1729,配置检查表!$Y:$Z,2,FALSE),"")</f>
        <v>星屑（值）</v>
      </c>
      <c r="Q1726" s="21" t="str">
        <f>IF(AND(Sheet1!N1729=Sheet1!O1729,Sheet1!O1729&lt;&gt;0),Sheet1!N1729,IF(AND(Sheet1!N1729&lt;&gt;Sheet1!O1729,Sheet1!O1729&lt;&gt;0),Sheet1!N1729&amp;"~"&amp;Sheet1!O1729,""))</f>
        <v>326~482</v>
      </c>
      <c r="R1726" s="21" t="str">
        <f>IFERROR(VLOOKUP(Sheet1!Q1729,配置检查表!$Y:$Z,2,FALSE),"")</f>
        <v/>
      </c>
      <c r="S1726" s="39">
        <f>IF(AND(Sheet1!S1933=Sheet1!T1933,Sheet1!T1933&lt;&gt;0),Sheet1!S1933,IF(AND(Sheet1!S1933&lt;&gt;Sheet1!T1933,Sheet1!T1933&lt;&gt;0),Sheet1!S1933&amp;"~"&amp;Sheet1!T1933,""))</f>
        <v>50</v>
      </c>
      <c r="T1726" s="21" t="str">
        <f>IFERROR(VLOOKUP(Sheet1!V1729,配置检查表!$Y:$Z,2,FALSE),"")</f>
        <v/>
      </c>
      <c r="U1726" s="39" t="str">
        <f>IF(AND(Sheet1!X1933=Sheet1!Y1933,Sheet1!Y1933&lt;&gt;0),Sheet1!X1933,IF(AND(Sheet1!X1933&lt;&gt;Sheet1!Y1933,Sheet1!Y1933&lt;&gt;0),Sheet1!X1933&amp;"~"&amp;Sheet1!Y1933,""))</f>
        <v/>
      </c>
      <c r="V1726" s="21" t="str">
        <f>IFERROR(VLOOKUP(Sheet1!XAA,配置检查表!$Y:$Z,2,FALSE),"")</f>
        <v/>
      </c>
      <c r="W1726" s="21" t="str">
        <f>IF(AND(Sheet1!AC1933=Sheet1!AD1933,Sheet1!AD1933&lt;&gt;0),Sheet1!AC1933,IF(AND(Sheet1!AC1933&lt;&gt;Sheet1!AD1933,Sheet1!AD1933&lt;&gt;0),Sheet1!AC1933&amp;"~"&amp;Sheet1!AD1933,""))</f>
        <v/>
      </c>
    </row>
    <row r="1727" spans="1:23">
      <c r="A1727" s="17">
        <v>40309</v>
      </c>
      <c r="B1727" s="17" t="s">
        <v>2521</v>
      </c>
      <c r="C1727" s="17" t="s">
        <v>2522</v>
      </c>
      <c r="D1727" s="21" t="str">
        <f>IF(OR(Sheet1!I1730&lt;&gt;Sheet1!AF1730,Sheet1!AG1730&lt;&gt;Sheet1!J1730),"有影响","-")</f>
        <v>-</v>
      </c>
      <c r="E1727" s="21" t="str">
        <f>IF(OR(Sheet1!N1730&lt;&gt;Sheet1!AH1730,Sheet1!AI1730&lt;&gt;Sheet1!O1730),"有影响","-")</f>
        <v>-</v>
      </c>
      <c r="F1727" s="21" t="str">
        <f>IF(OR(Sheet1!S1730&lt;&gt;Sheet1!AJ1730,Sheet1!AK1730&lt;&gt;Sheet1!T1730),"有影响","-")</f>
        <v>-</v>
      </c>
      <c r="G1727" s="21" t="str">
        <f>IF(OR(Sheet1!X1730&lt;&gt;Sheet1!AL1730,Sheet1!AM1730&lt;&gt;Sheet1!Y1730),"有影响","-")</f>
        <v>-</v>
      </c>
      <c r="H1727" s="21" t="str">
        <f>IF(OR(Sheet1!AC1730&lt;&gt;Sheet1!AN1730,Sheet1!AO1730&lt;&gt;Sheet1!AD1730),"有影响","-")</f>
        <v>-</v>
      </c>
      <c r="I1727" s="21" t="str">
        <f>IF(Sheet1!G1730=0,"出错","-")</f>
        <v>-</v>
      </c>
      <c r="J1727" s="21" t="str">
        <f>IF(AND(Sheet1!G1730=0,Sheet1!L1730&lt;&gt;0),"出错","-")</f>
        <v>-</v>
      </c>
      <c r="K1727" s="21" t="str">
        <f>IF(AND(Sheet1!G1730=0,Sheet1!L1730=0,Sheet1!Q1730&lt;&gt;0),"出错","-")</f>
        <v>-</v>
      </c>
      <c r="L1727" s="21" t="str">
        <f>IF(AND(Sheet1!G1730=0,Sheet1!L1730=0,Sheet1!Q1730=0,Sheet1!V1730&lt;&gt;0),"出错","-")</f>
        <v>-</v>
      </c>
      <c r="M1727" s="21" t="str">
        <f>IF(AND(Sheet1!G1730=0,Sheet1!L1730=0,Sheet1!Q1730=0,Sheet1!V1730=0,Sheet1!AA1730&lt;&gt;0),"出错","-")</f>
        <v>-</v>
      </c>
      <c r="N1727" s="21" t="str">
        <f>IFERROR(VLOOKUP(Sheet1!G1730,配置检查表!$Y:$Z,2,FALSE),"")</f>
        <v>精灵魂珠</v>
      </c>
      <c r="O1727" s="21" t="str">
        <f>IF(AND(Sheet1!I1730=Sheet1!J1730,Sheet1!J1730&lt;&gt;0),Sheet1!I1730,IF(AND(Sheet1!I1730&lt;&gt;Sheet1!J1730,Sheet1!J1730&lt;&gt;0),Sheet1!I1730&amp;"~"&amp;Sheet1!J1730,""))</f>
        <v>127~193</v>
      </c>
      <c r="P1727" s="21" t="str">
        <f>IFERROR(VLOOKUP(Sheet1!L1730,配置检查表!$Y:$Z,2,FALSE),"")</f>
        <v>星屑（值）</v>
      </c>
      <c r="Q1727" s="21" t="str">
        <f>IF(AND(Sheet1!N1730=Sheet1!O1730,Sheet1!O1730&lt;&gt;0),Sheet1!N1730,IF(AND(Sheet1!N1730&lt;&gt;Sheet1!O1730,Sheet1!O1730&lt;&gt;0),Sheet1!N1730&amp;"~"&amp;Sheet1!O1730,""))</f>
        <v>254~386</v>
      </c>
      <c r="R1727" s="21" t="str">
        <f>IFERROR(VLOOKUP(Sheet1!Q1730,配置检查表!$Y:$Z,2,FALSE),"")</f>
        <v/>
      </c>
      <c r="S1727" s="39">
        <f>IF(AND(Sheet1!S1934=Sheet1!T1934,Sheet1!T1934&lt;&gt;0),Sheet1!S1934,IF(AND(Sheet1!S1934&lt;&gt;Sheet1!T1934,Sheet1!T1934&lt;&gt;0),Sheet1!S1934&amp;"~"&amp;Sheet1!T1934,""))</f>
        <v>50</v>
      </c>
      <c r="T1727" s="21" t="str">
        <f>IFERROR(VLOOKUP(Sheet1!V1730,配置检查表!$Y:$Z,2,FALSE),"")</f>
        <v/>
      </c>
      <c r="U1727" s="39" t="str">
        <f>IF(AND(Sheet1!X1934=Sheet1!Y1934,Sheet1!Y1934&lt;&gt;0),Sheet1!X1934,IF(AND(Sheet1!X1934&lt;&gt;Sheet1!Y1934,Sheet1!Y1934&lt;&gt;0),Sheet1!X1934&amp;"~"&amp;Sheet1!Y1934,""))</f>
        <v/>
      </c>
      <c r="V1727" s="21" t="str">
        <f>IFERROR(VLOOKUP(Sheet1!XAA,配置检查表!$Y:$Z,2,FALSE),"")</f>
        <v/>
      </c>
      <c r="W1727" s="21" t="str">
        <f>IF(AND(Sheet1!AC1934=Sheet1!AD1934,Sheet1!AD1934&lt;&gt;0),Sheet1!AC1934,IF(AND(Sheet1!AC1934&lt;&gt;Sheet1!AD1934,Sheet1!AD1934&lt;&gt;0),Sheet1!AC1934&amp;"~"&amp;Sheet1!AD1934,""))</f>
        <v/>
      </c>
    </row>
    <row r="1728" spans="1:23">
      <c r="A1728" s="17">
        <v>40310</v>
      </c>
      <c r="B1728" s="17" t="s">
        <v>2521</v>
      </c>
      <c r="C1728" s="17" t="s">
        <v>2522</v>
      </c>
      <c r="D1728" s="21" t="str">
        <f>IF(OR(Sheet1!I1731&lt;&gt;Sheet1!AF1731,Sheet1!AG1731&lt;&gt;Sheet1!J1731),"有影响","-")</f>
        <v>-</v>
      </c>
      <c r="E1728" s="21" t="str">
        <f>IF(OR(Sheet1!N1731&lt;&gt;Sheet1!AH1731,Sheet1!AI1731&lt;&gt;Sheet1!O1731),"有影响","-")</f>
        <v>-</v>
      </c>
      <c r="F1728" s="21" t="str">
        <f>IF(OR(Sheet1!S1731&lt;&gt;Sheet1!AJ1731,Sheet1!AK1731&lt;&gt;Sheet1!T1731),"有影响","-")</f>
        <v>-</v>
      </c>
      <c r="G1728" s="21" t="str">
        <f>IF(OR(Sheet1!X1731&lt;&gt;Sheet1!AL1731,Sheet1!AM1731&lt;&gt;Sheet1!Y1731),"有影响","-")</f>
        <v>-</v>
      </c>
      <c r="H1728" s="21" t="str">
        <f>IF(OR(Sheet1!AC1731&lt;&gt;Sheet1!AN1731,Sheet1!AO1731&lt;&gt;Sheet1!AD1731),"有影响","-")</f>
        <v>-</v>
      </c>
      <c r="I1728" s="21" t="str">
        <f>IF(Sheet1!G1731=0,"出错","-")</f>
        <v>-</v>
      </c>
      <c r="J1728" s="21" t="str">
        <f>IF(AND(Sheet1!G1731=0,Sheet1!L1731&lt;&gt;0),"出错","-")</f>
        <v>-</v>
      </c>
      <c r="K1728" s="21" t="str">
        <f>IF(AND(Sheet1!G1731=0,Sheet1!L1731=0,Sheet1!Q1731&lt;&gt;0),"出错","-")</f>
        <v>-</v>
      </c>
      <c r="L1728" s="21" t="str">
        <f>IF(AND(Sheet1!G1731=0,Sheet1!L1731=0,Sheet1!Q1731=0,Sheet1!V1731&lt;&gt;0),"出错","-")</f>
        <v>-</v>
      </c>
      <c r="M1728" s="21" t="str">
        <f>IF(AND(Sheet1!G1731=0,Sheet1!L1731=0,Sheet1!Q1731=0,Sheet1!V1731=0,Sheet1!AA1731&lt;&gt;0),"出错","-")</f>
        <v>-</v>
      </c>
      <c r="N1728" s="21" t="str">
        <f>IFERROR(VLOOKUP(Sheet1!G1731,配置检查表!$Y:$Z,2,FALSE),"")</f>
        <v>精灵魂珠</v>
      </c>
      <c r="O1728" s="21" t="str">
        <f>IF(AND(Sheet1!I1731=Sheet1!J1731,Sheet1!J1731&lt;&gt;0),Sheet1!I1731,IF(AND(Sheet1!I1731&lt;&gt;Sheet1!J1731,Sheet1!J1731&lt;&gt;0),Sheet1!I1731&amp;"~"&amp;Sheet1!J1731,""))</f>
        <v>141~211</v>
      </c>
      <c r="P1728" s="21" t="str">
        <f>IFERROR(VLOOKUP(Sheet1!L1731,配置检查表!$Y:$Z,2,FALSE),"")</f>
        <v>星屑（值）</v>
      </c>
      <c r="Q1728" s="21" t="str">
        <f>IF(AND(Sheet1!N1731=Sheet1!O1731,Sheet1!O1731&lt;&gt;0),Sheet1!N1731,IF(AND(Sheet1!N1731&lt;&gt;Sheet1!O1731,Sheet1!O1731&lt;&gt;0),Sheet1!N1731&amp;"~"&amp;Sheet1!O1731,""))</f>
        <v>282~422</v>
      </c>
      <c r="R1728" s="21" t="str">
        <f>IFERROR(VLOOKUP(Sheet1!Q1731,配置检查表!$Y:$Z,2,FALSE),"")</f>
        <v/>
      </c>
      <c r="S1728" s="39">
        <f>IF(AND(Sheet1!S1935=Sheet1!T1935,Sheet1!T1935&lt;&gt;0),Sheet1!S1935,IF(AND(Sheet1!S1935&lt;&gt;Sheet1!T1935,Sheet1!T1935&lt;&gt;0),Sheet1!S1935&amp;"~"&amp;Sheet1!T1935,""))</f>
        <v>50</v>
      </c>
      <c r="T1728" s="21" t="str">
        <f>IFERROR(VLOOKUP(Sheet1!V1731,配置检查表!$Y:$Z,2,FALSE),"")</f>
        <v/>
      </c>
      <c r="U1728" s="39">
        <f>IF(AND(Sheet1!X1935=Sheet1!Y1935,Sheet1!Y1935&lt;&gt;0),Sheet1!X1935,IF(AND(Sheet1!X1935&lt;&gt;Sheet1!Y1935,Sheet1!Y1935&lt;&gt;0),Sheet1!X1935&amp;"~"&amp;Sheet1!Y1935,""))</f>
        <v>4</v>
      </c>
      <c r="V1728" s="21" t="str">
        <f>IFERROR(VLOOKUP(Sheet1!XAA,配置检查表!$Y:$Z,2,FALSE),"")</f>
        <v/>
      </c>
      <c r="W1728" s="21" t="str">
        <f>IF(AND(Sheet1!AC1935=Sheet1!AD1935,Sheet1!AD1935&lt;&gt;0),Sheet1!AC1935,IF(AND(Sheet1!AC1935&lt;&gt;Sheet1!AD1935,Sheet1!AD1935&lt;&gt;0),Sheet1!AC1935&amp;"~"&amp;Sheet1!AD1935,""))</f>
        <v/>
      </c>
    </row>
    <row r="1729" spans="1:23">
      <c r="A1729" s="17">
        <v>40311</v>
      </c>
      <c r="B1729" s="17" t="s">
        <v>2521</v>
      </c>
      <c r="C1729" s="17" t="s">
        <v>2522</v>
      </c>
      <c r="D1729" s="21" t="str">
        <f>IF(OR(Sheet1!I1732&lt;&gt;Sheet1!AF1732,Sheet1!AG1732&lt;&gt;Sheet1!J1732),"有影响","-")</f>
        <v>-</v>
      </c>
      <c r="E1729" s="21" t="str">
        <f>IF(OR(Sheet1!N1732&lt;&gt;Sheet1!AH1732,Sheet1!AI1732&lt;&gt;Sheet1!O1732),"有影响","-")</f>
        <v>-</v>
      </c>
      <c r="F1729" s="21" t="str">
        <f>IF(OR(Sheet1!S1732&lt;&gt;Sheet1!AJ1732,Sheet1!AK1732&lt;&gt;Sheet1!T1732),"有影响","-")</f>
        <v>-</v>
      </c>
      <c r="G1729" s="21" t="str">
        <f>IF(OR(Sheet1!X1732&lt;&gt;Sheet1!AL1732,Sheet1!AM1732&lt;&gt;Sheet1!Y1732),"有影响","-")</f>
        <v>-</v>
      </c>
      <c r="H1729" s="21" t="str">
        <f>IF(OR(Sheet1!AC1732&lt;&gt;Sheet1!AN1732,Sheet1!AO1732&lt;&gt;Sheet1!AD1732),"有影响","-")</f>
        <v>-</v>
      </c>
      <c r="I1729" s="21" t="str">
        <f>IF(Sheet1!G1732=0,"出错","-")</f>
        <v>-</v>
      </c>
      <c r="J1729" s="21" t="str">
        <f>IF(AND(Sheet1!G1732=0,Sheet1!L1732&lt;&gt;0),"出错","-")</f>
        <v>-</v>
      </c>
      <c r="K1729" s="21" t="str">
        <f>IF(AND(Sheet1!G1732=0,Sheet1!L1732=0,Sheet1!Q1732&lt;&gt;0),"出错","-")</f>
        <v>-</v>
      </c>
      <c r="L1729" s="21" t="str">
        <f>IF(AND(Sheet1!G1732=0,Sheet1!L1732=0,Sheet1!Q1732=0,Sheet1!V1732&lt;&gt;0),"出错","-")</f>
        <v>-</v>
      </c>
      <c r="M1729" s="21" t="str">
        <f>IF(AND(Sheet1!G1732=0,Sheet1!L1732=0,Sheet1!Q1732=0,Sheet1!V1732=0,Sheet1!AA1732&lt;&gt;0),"出错","-")</f>
        <v>-</v>
      </c>
      <c r="N1729" s="21" t="str">
        <f>IFERROR(VLOOKUP(Sheet1!G1732,配置检查表!$Y:$Z,2,FALSE),"")</f>
        <v>精灵魂珠</v>
      </c>
      <c r="O1729" s="21" t="str">
        <f>IF(AND(Sheet1!I1732=Sheet1!J1732,Sheet1!J1732&lt;&gt;0),Sheet1!I1732,IF(AND(Sheet1!I1732&lt;&gt;Sheet1!J1732,Sheet1!J1732&lt;&gt;0),Sheet1!I1732&amp;"~"&amp;Sheet1!J1732,""))</f>
        <v>149~223</v>
      </c>
      <c r="P1729" s="21" t="str">
        <f>IFERROR(VLOOKUP(Sheet1!L1732,配置检查表!$Y:$Z,2,FALSE),"")</f>
        <v>星屑（值）</v>
      </c>
      <c r="Q1729" s="21" t="str">
        <f>IF(AND(Sheet1!N1732=Sheet1!O1732,Sheet1!O1732&lt;&gt;0),Sheet1!N1732,IF(AND(Sheet1!N1732&lt;&gt;Sheet1!O1732,Sheet1!O1732&lt;&gt;0),Sheet1!N1732&amp;"~"&amp;Sheet1!O1732,""))</f>
        <v>298~446</v>
      </c>
      <c r="R1729" s="21" t="str">
        <f>IFERROR(VLOOKUP(Sheet1!Q1732,配置检查表!$Y:$Z,2,FALSE),"")</f>
        <v/>
      </c>
      <c r="S1729" s="39">
        <f>IF(AND(Sheet1!S1936=Sheet1!T1936,Sheet1!T1936&lt;&gt;0),Sheet1!S1936,IF(AND(Sheet1!S1936&lt;&gt;Sheet1!T1936,Sheet1!T1936&lt;&gt;0),Sheet1!S1936&amp;"~"&amp;Sheet1!T1936,""))</f>
        <v>50</v>
      </c>
      <c r="T1729" s="21" t="str">
        <f>IFERROR(VLOOKUP(Sheet1!V1732,配置检查表!$Y:$Z,2,FALSE),"")</f>
        <v/>
      </c>
      <c r="U1729" s="39">
        <f>IF(AND(Sheet1!X1936=Sheet1!Y1936,Sheet1!Y1936&lt;&gt;0),Sheet1!X1936,IF(AND(Sheet1!X1936&lt;&gt;Sheet1!Y1936,Sheet1!Y1936&lt;&gt;0),Sheet1!X1936&amp;"~"&amp;Sheet1!Y1936,""))</f>
        <v>4</v>
      </c>
      <c r="V1729" s="21" t="str">
        <f>IFERROR(VLOOKUP(Sheet1!XAA,配置检查表!$Y:$Z,2,FALSE),"")</f>
        <v/>
      </c>
      <c r="W1729" s="21" t="str">
        <f>IF(AND(Sheet1!AC1936=Sheet1!AD1936,Sheet1!AD1936&lt;&gt;0),Sheet1!AC1936,IF(AND(Sheet1!AC1936&lt;&gt;Sheet1!AD1936,Sheet1!AD1936&lt;&gt;0),Sheet1!AC1936&amp;"~"&amp;Sheet1!AD1936,""))</f>
        <v/>
      </c>
    </row>
    <row r="1730" spans="1:23">
      <c r="A1730" s="17">
        <v>40312</v>
      </c>
      <c r="B1730" s="17" t="s">
        <v>2521</v>
      </c>
      <c r="C1730" s="17" t="s">
        <v>2522</v>
      </c>
      <c r="D1730" s="21" t="str">
        <f>IF(OR(Sheet1!I1733&lt;&gt;Sheet1!AF1733,Sheet1!AG1733&lt;&gt;Sheet1!J1733),"有影响","-")</f>
        <v>-</v>
      </c>
      <c r="E1730" s="21" t="str">
        <f>IF(OR(Sheet1!N1733&lt;&gt;Sheet1!AH1733,Sheet1!AI1733&lt;&gt;Sheet1!O1733),"有影响","-")</f>
        <v>-</v>
      </c>
      <c r="F1730" s="21" t="str">
        <f>IF(OR(Sheet1!S1733&lt;&gt;Sheet1!AJ1733,Sheet1!AK1733&lt;&gt;Sheet1!T1733),"有影响","-")</f>
        <v>-</v>
      </c>
      <c r="G1730" s="21" t="str">
        <f>IF(OR(Sheet1!X1733&lt;&gt;Sheet1!AL1733,Sheet1!AM1733&lt;&gt;Sheet1!Y1733),"有影响","-")</f>
        <v>-</v>
      </c>
      <c r="H1730" s="21" t="str">
        <f>IF(OR(Sheet1!AC1733&lt;&gt;Sheet1!AN1733,Sheet1!AO1733&lt;&gt;Sheet1!AD1733),"有影响","-")</f>
        <v>-</v>
      </c>
      <c r="I1730" s="21" t="str">
        <f>IF(Sheet1!G1733=0,"出错","-")</f>
        <v>-</v>
      </c>
      <c r="J1730" s="21" t="str">
        <f>IF(AND(Sheet1!G1733=0,Sheet1!L1733&lt;&gt;0),"出错","-")</f>
        <v>-</v>
      </c>
      <c r="K1730" s="21" t="str">
        <f>IF(AND(Sheet1!G1733=0,Sheet1!L1733=0,Sheet1!Q1733&lt;&gt;0),"出错","-")</f>
        <v>-</v>
      </c>
      <c r="L1730" s="21" t="str">
        <f>IF(AND(Sheet1!G1733=0,Sheet1!L1733=0,Sheet1!Q1733=0,Sheet1!V1733&lt;&gt;0),"出错","-")</f>
        <v>-</v>
      </c>
      <c r="M1730" s="21" t="str">
        <f>IF(AND(Sheet1!G1733=0,Sheet1!L1733=0,Sheet1!Q1733=0,Sheet1!V1733=0,Sheet1!AA1733&lt;&gt;0),"出错","-")</f>
        <v>-</v>
      </c>
      <c r="N1730" s="21" t="str">
        <f>IFERROR(VLOOKUP(Sheet1!G1733,配置检查表!$Y:$Z,2,FALSE),"")</f>
        <v>精灵魂珠</v>
      </c>
      <c r="O1730" s="21" t="str">
        <f>IF(AND(Sheet1!I1733=Sheet1!J1733,Sheet1!J1733&lt;&gt;0),Sheet1!I1733,IF(AND(Sheet1!I1733&lt;&gt;Sheet1!J1733,Sheet1!J1733&lt;&gt;0),Sheet1!I1733&amp;"~"&amp;Sheet1!J1733,""))</f>
        <v>163~241</v>
      </c>
      <c r="P1730" s="21" t="str">
        <f>IFERROR(VLOOKUP(Sheet1!L1733,配置检查表!$Y:$Z,2,FALSE),"")</f>
        <v>星屑（值）</v>
      </c>
      <c r="Q1730" s="21" t="str">
        <f>IF(AND(Sheet1!N1733=Sheet1!O1733,Sheet1!O1733&lt;&gt;0),Sheet1!N1733,IF(AND(Sheet1!N1733&lt;&gt;Sheet1!O1733,Sheet1!O1733&lt;&gt;0),Sheet1!N1733&amp;"~"&amp;Sheet1!O1733,""))</f>
        <v>326~482</v>
      </c>
      <c r="R1730" s="21" t="str">
        <f>IFERROR(VLOOKUP(Sheet1!Q1733,配置检查表!$Y:$Z,2,FALSE),"")</f>
        <v/>
      </c>
      <c r="S1730" s="39">
        <f>IF(AND(Sheet1!S1937=Sheet1!T1937,Sheet1!T1937&lt;&gt;0),Sheet1!S1937,IF(AND(Sheet1!S1937&lt;&gt;Sheet1!T1937,Sheet1!T1937&lt;&gt;0),Sheet1!S1937&amp;"~"&amp;Sheet1!T1937,""))</f>
        <v>50</v>
      </c>
      <c r="T1730" s="21" t="str">
        <f>IFERROR(VLOOKUP(Sheet1!V1733,配置检查表!$Y:$Z,2,FALSE),"")</f>
        <v/>
      </c>
      <c r="U1730" s="39">
        <f>IF(AND(Sheet1!X1937=Sheet1!Y1937,Sheet1!Y1937&lt;&gt;0),Sheet1!X1937,IF(AND(Sheet1!X1937&lt;&gt;Sheet1!Y1937,Sheet1!Y1937&lt;&gt;0),Sheet1!X1937&amp;"~"&amp;Sheet1!Y1937,""))</f>
        <v>4</v>
      </c>
      <c r="V1730" s="21" t="str">
        <f>IFERROR(VLOOKUP(Sheet1!XAA,配置检查表!$Y:$Z,2,FALSE),"")</f>
        <v/>
      </c>
      <c r="W1730" s="21" t="str">
        <f>IF(AND(Sheet1!AC1937=Sheet1!AD1937,Sheet1!AD1937&lt;&gt;0),Sheet1!AC1937,IF(AND(Sheet1!AC1937&lt;&gt;Sheet1!AD1937,Sheet1!AD1937&lt;&gt;0),Sheet1!AC1937&amp;"~"&amp;Sheet1!AD1937,""))</f>
        <v/>
      </c>
    </row>
    <row r="1731" spans="1:23">
      <c r="A1731" s="17">
        <v>40313</v>
      </c>
      <c r="B1731" s="17" t="s">
        <v>2521</v>
      </c>
      <c r="C1731" s="17" t="s">
        <v>2522</v>
      </c>
      <c r="D1731" s="21" t="str">
        <f>IF(OR(Sheet1!I1734&lt;&gt;Sheet1!AF1734,Sheet1!AG1734&lt;&gt;Sheet1!J1734),"有影响","-")</f>
        <v>-</v>
      </c>
      <c r="E1731" s="21" t="str">
        <f>IF(OR(Sheet1!N1734&lt;&gt;Sheet1!AH1734,Sheet1!AI1734&lt;&gt;Sheet1!O1734),"有影响","-")</f>
        <v>-</v>
      </c>
      <c r="F1731" s="21" t="str">
        <f>IF(OR(Sheet1!S1734&lt;&gt;Sheet1!AJ1734,Sheet1!AK1734&lt;&gt;Sheet1!T1734),"有影响","-")</f>
        <v>-</v>
      </c>
      <c r="G1731" s="21" t="str">
        <f>IF(OR(Sheet1!X1734&lt;&gt;Sheet1!AL1734,Sheet1!AM1734&lt;&gt;Sheet1!Y1734),"有影响","-")</f>
        <v>-</v>
      </c>
      <c r="H1731" s="21" t="str">
        <f>IF(OR(Sheet1!AC1734&lt;&gt;Sheet1!AN1734,Sheet1!AO1734&lt;&gt;Sheet1!AD1734),"有影响","-")</f>
        <v>-</v>
      </c>
      <c r="I1731" s="21" t="str">
        <f>IF(Sheet1!G1734=0,"出错","-")</f>
        <v>-</v>
      </c>
      <c r="J1731" s="21" t="str">
        <f>IF(AND(Sheet1!G1734=0,Sheet1!L1734&lt;&gt;0),"出错","-")</f>
        <v>-</v>
      </c>
      <c r="K1731" s="21" t="str">
        <f>IF(AND(Sheet1!G1734=0,Sheet1!L1734=0,Sheet1!Q1734&lt;&gt;0),"出错","-")</f>
        <v>-</v>
      </c>
      <c r="L1731" s="21" t="str">
        <f>IF(AND(Sheet1!G1734=0,Sheet1!L1734=0,Sheet1!Q1734=0,Sheet1!V1734&lt;&gt;0),"出错","-")</f>
        <v>-</v>
      </c>
      <c r="M1731" s="21" t="str">
        <f>IF(AND(Sheet1!G1734=0,Sheet1!L1734=0,Sheet1!Q1734=0,Sheet1!V1734=0,Sheet1!AA1734&lt;&gt;0),"出错","-")</f>
        <v>-</v>
      </c>
      <c r="N1731" s="21" t="str">
        <f>IFERROR(VLOOKUP(Sheet1!G1734,配置检查表!$Y:$Z,2,FALSE),"")</f>
        <v>精灵魂珠</v>
      </c>
      <c r="O1731" s="21" t="str">
        <f>IF(AND(Sheet1!I1734=Sheet1!J1734,Sheet1!J1734&lt;&gt;0),Sheet1!I1734,IF(AND(Sheet1!I1734&lt;&gt;Sheet1!J1734,Sheet1!J1734&lt;&gt;0),Sheet1!I1734&amp;"~"&amp;Sheet1!J1734,""))</f>
        <v>132~201</v>
      </c>
      <c r="P1731" s="21" t="str">
        <f>IFERROR(VLOOKUP(Sheet1!L1734,配置检查表!$Y:$Z,2,FALSE),"")</f>
        <v>星屑（值）</v>
      </c>
      <c r="Q1731" s="21" t="str">
        <f>IF(AND(Sheet1!N1734=Sheet1!O1734,Sheet1!O1734&lt;&gt;0),Sheet1!N1734,IF(AND(Sheet1!N1734&lt;&gt;Sheet1!O1734,Sheet1!O1734&lt;&gt;0),Sheet1!N1734&amp;"~"&amp;Sheet1!O1734,""))</f>
        <v>264~402</v>
      </c>
      <c r="R1731" s="21" t="str">
        <f>IFERROR(VLOOKUP(Sheet1!Q1734,配置检查表!$Y:$Z,2,FALSE),"")</f>
        <v/>
      </c>
      <c r="S1731" s="39">
        <f>IF(AND(Sheet1!S1938=Sheet1!T1938,Sheet1!T1938&lt;&gt;0),Sheet1!S1938,IF(AND(Sheet1!S1938&lt;&gt;Sheet1!T1938,Sheet1!T1938&lt;&gt;0),Sheet1!S1938&amp;"~"&amp;Sheet1!T1938,""))</f>
        <v>50</v>
      </c>
      <c r="T1731" s="21" t="str">
        <f>IFERROR(VLOOKUP(Sheet1!V1734,配置检查表!$Y:$Z,2,FALSE),"")</f>
        <v/>
      </c>
      <c r="U1731" s="39">
        <f>IF(AND(Sheet1!X1938=Sheet1!Y1938,Sheet1!Y1938&lt;&gt;0),Sheet1!X1938,IF(AND(Sheet1!X1938&lt;&gt;Sheet1!Y1938,Sheet1!Y1938&lt;&gt;0),Sheet1!X1938&amp;"~"&amp;Sheet1!Y1938,""))</f>
        <v>4</v>
      </c>
      <c r="V1731" s="21" t="str">
        <f>IFERROR(VLOOKUP(Sheet1!XAA,配置检查表!$Y:$Z,2,FALSE),"")</f>
        <v/>
      </c>
      <c r="W1731" s="21" t="str">
        <f>IF(AND(Sheet1!AC1938=Sheet1!AD1938,Sheet1!AD1938&lt;&gt;0),Sheet1!AC1938,IF(AND(Sheet1!AC1938&lt;&gt;Sheet1!AD1938,Sheet1!AD1938&lt;&gt;0),Sheet1!AC1938&amp;"~"&amp;Sheet1!AD1938,""))</f>
        <v/>
      </c>
    </row>
    <row r="1732" spans="1:23">
      <c r="A1732" s="17">
        <v>40314</v>
      </c>
      <c r="B1732" s="17" t="s">
        <v>2521</v>
      </c>
      <c r="C1732" s="17" t="s">
        <v>2522</v>
      </c>
      <c r="D1732" s="21" t="str">
        <f>IF(OR(Sheet1!I1735&lt;&gt;Sheet1!AF1735,Sheet1!AG1735&lt;&gt;Sheet1!J1735),"有影响","-")</f>
        <v>-</v>
      </c>
      <c r="E1732" s="21" t="str">
        <f>IF(OR(Sheet1!N1735&lt;&gt;Sheet1!AH1735,Sheet1!AI1735&lt;&gt;Sheet1!O1735),"有影响","-")</f>
        <v>-</v>
      </c>
      <c r="F1732" s="21" t="str">
        <f>IF(OR(Sheet1!S1735&lt;&gt;Sheet1!AJ1735,Sheet1!AK1735&lt;&gt;Sheet1!T1735),"有影响","-")</f>
        <v>-</v>
      </c>
      <c r="G1732" s="21" t="str">
        <f>IF(OR(Sheet1!X1735&lt;&gt;Sheet1!AL1735,Sheet1!AM1735&lt;&gt;Sheet1!Y1735),"有影响","-")</f>
        <v>-</v>
      </c>
      <c r="H1732" s="21" t="str">
        <f>IF(OR(Sheet1!AC1735&lt;&gt;Sheet1!AN1735,Sheet1!AO1735&lt;&gt;Sheet1!AD1735),"有影响","-")</f>
        <v>-</v>
      </c>
      <c r="I1732" s="21" t="str">
        <f>IF(Sheet1!G1735=0,"出错","-")</f>
        <v>-</v>
      </c>
      <c r="J1732" s="21" t="str">
        <f>IF(AND(Sheet1!G1735=0,Sheet1!L1735&lt;&gt;0),"出错","-")</f>
        <v>-</v>
      </c>
      <c r="K1732" s="21" t="str">
        <f>IF(AND(Sheet1!G1735=0,Sheet1!L1735=0,Sheet1!Q1735&lt;&gt;0),"出错","-")</f>
        <v>-</v>
      </c>
      <c r="L1732" s="21" t="str">
        <f>IF(AND(Sheet1!G1735=0,Sheet1!L1735=0,Sheet1!Q1735=0,Sheet1!V1735&lt;&gt;0),"出错","-")</f>
        <v>-</v>
      </c>
      <c r="M1732" s="21" t="str">
        <f>IF(AND(Sheet1!G1735=0,Sheet1!L1735=0,Sheet1!Q1735=0,Sheet1!V1735=0,Sheet1!AA1735&lt;&gt;0),"出错","-")</f>
        <v>-</v>
      </c>
      <c r="N1732" s="21" t="str">
        <f>IFERROR(VLOOKUP(Sheet1!G1735,配置检查表!$Y:$Z,2,FALSE),"")</f>
        <v>精灵魂珠</v>
      </c>
      <c r="O1732" s="21" t="str">
        <f>IF(AND(Sheet1!I1735=Sheet1!J1735,Sheet1!J1735&lt;&gt;0),Sheet1!I1735,IF(AND(Sheet1!I1735&lt;&gt;Sheet1!J1735,Sheet1!J1735&lt;&gt;0),Sheet1!I1735&amp;"~"&amp;Sheet1!J1735,""))</f>
        <v>147~220</v>
      </c>
      <c r="P1732" s="21" t="str">
        <f>IFERROR(VLOOKUP(Sheet1!L1735,配置检查表!$Y:$Z,2,FALSE),"")</f>
        <v>星屑（值）</v>
      </c>
      <c r="Q1732" s="21" t="str">
        <f>IF(AND(Sheet1!N1735=Sheet1!O1735,Sheet1!O1735&lt;&gt;0),Sheet1!N1735,IF(AND(Sheet1!N1735&lt;&gt;Sheet1!O1735,Sheet1!O1735&lt;&gt;0),Sheet1!N1735&amp;"~"&amp;Sheet1!O1735,""))</f>
        <v>294~440</v>
      </c>
      <c r="R1732" s="21" t="str">
        <f>IFERROR(VLOOKUP(Sheet1!Q1735,配置检查表!$Y:$Z,2,FALSE),"")</f>
        <v/>
      </c>
      <c r="S1732" s="39">
        <f>IF(AND(Sheet1!S1939=Sheet1!T1939,Sheet1!T1939&lt;&gt;0),Sheet1!S1939,IF(AND(Sheet1!S1939&lt;&gt;Sheet1!T1939,Sheet1!T1939&lt;&gt;0),Sheet1!S1939&amp;"~"&amp;Sheet1!T1939,""))</f>
        <v>50</v>
      </c>
      <c r="T1732" s="21" t="str">
        <f>IFERROR(VLOOKUP(Sheet1!V1735,配置检查表!$Y:$Z,2,FALSE),"")</f>
        <v/>
      </c>
      <c r="U1732" s="39">
        <f>IF(AND(Sheet1!X1939=Sheet1!Y1939,Sheet1!Y1939&lt;&gt;0),Sheet1!X1939,IF(AND(Sheet1!X1939&lt;&gt;Sheet1!Y1939,Sheet1!Y1939&lt;&gt;0),Sheet1!X1939&amp;"~"&amp;Sheet1!Y1939,""))</f>
        <v>4</v>
      </c>
      <c r="V1732" s="21" t="str">
        <f>IFERROR(VLOOKUP(Sheet1!XAA,配置检查表!$Y:$Z,2,FALSE),"")</f>
        <v/>
      </c>
      <c r="W1732" s="21" t="str">
        <f>IF(AND(Sheet1!AC1939=Sheet1!AD1939,Sheet1!AD1939&lt;&gt;0),Sheet1!AC1939,IF(AND(Sheet1!AC1939&lt;&gt;Sheet1!AD1939,Sheet1!AD1939&lt;&gt;0),Sheet1!AC1939&amp;"~"&amp;Sheet1!AD1939,""))</f>
        <v/>
      </c>
    </row>
    <row r="1733" spans="1:23">
      <c r="A1733" s="17">
        <v>40315</v>
      </c>
      <c r="B1733" s="17" t="s">
        <v>2521</v>
      </c>
      <c r="C1733" s="17" t="s">
        <v>2522</v>
      </c>
      <c r="D1733" s="21" t="str">
        <f>IF(OR(Sheet1!I1736&lt;&gt;Sheet1!AF1736,Sheet1!AG1736&lt;&gt;Sheet1!J1736),"有影响","-")</f>
        <v>-</v>
      </c>
      <c r="E1733" s="21" t="str">
        <f>IF(OR(Sheet1!N1736&lt;&gt;Sheet1!AH1736,Sheet1!AI1736&lt;&gt;Sheet1!O1736),"有影响","-")</f>
        <v>-</v>
      </c>
      <c r="F1733" s="21" t="str">
        <f>IF(OR(Sheet1!S1736&lt;&gt;Sheet1!AJ1736,Sheet1!AK1736&lt;&gt;Sheet1!T1736),"有影响","-")</f>
        <v>-</v>
      </c>
      <c r="G1733" s="21" t="str">
        <f>IF(OR(Sheet1!X1736&lt;&gt;Sheet1!AL1736,Sheet1!AM1736&lt;&gt;Sheet1!Y1736),"有影响","-")</f>
        <v>-</v>
      </c>
      <c r="H1733" s="21" t="str">
        <f>IF(OR(Sheet1!AC1736&lt;&gt;Sheet1!AN1736,Sheet1!AO1736&lt;&gt;Sheet1!AD1736),"有影响","-")</f>
        <v>-</v>
      </c>
      <c r="I1733" s="21" t="str">
        <f>IF(Sheet1!G1736=0,"出错","-")</f>
        <v>-</v>
      </c>
      <c r="J1733" s="21" t="str">
        <f>IF(AND(Sheet1!G1736=0,Sheet1!L1736&lt;&gt;0),"出错","-")</f>
        <v>-</v>
      </c>
      <c r="K1733" s="21" t="str">
        <f>IF(AND(Sheet1!G1736=0,Sheet1!L1736=0,Sheet1!Q1736&lt;&gt;0),"出错","-")</f>
        <v>-</v>
      </c>
      <c r="L1733" s="21" t="str">
        <f>IF(AND(Sheet1!G1736=0,Sheet1!L1736=0,Sheet1!Q1736=0,Sheet1!V1736&lt;&gt;0),"出错","-")</f>
        <v>-</v>
      </c>
      <c r="M1733" s="21" t="str">
        <f>IF(AND(Sheet1!G1736=0,Sheet1!L1736=0,Sheet1!Q1736=0,Sheet1!V1736=0,Sheet1!AA1736&lt;&gt;0),"出错","-")</f>
        <v>-</v>
      </c>
      <c r="N1733" s="21" t="str">
        <f>IFERROR(VLOOKUP(Sheet1!G1736,配置检查表!$Y:$Z,2,FALSE),"")</f>
        <v>精灵魂珠</v>
      </c>
      <c r="O1733" s="21" t="str">
        <f>IF(AND(Sheet1!I1736=Sheet1!J1736,Sheet1!J1736&lt;&gt;0),Sheet1!I1736,IF(AND(Sheet1!I1736&lt;&gt;Sheet1!J1736,Sheet1!J1736&lt;&gt;0),Sheet1!I1736&amp;"~"&amp;Sheet1!J1736,""))</f>
        <v>155~232</v>
      </c>
      <c r="P1733" s="21" t="str">
        <f>IFERROR(VLOOKUP(Sheet1!L1736,配置检查表!$Y:$Z,2,FALSE),"")</f>
        <v>星屑（值）</v>
      </c>
      <c r="Q1733" s="21" t="str">
        <f>IF(AND(Sheet1!N1736=Sheet1!O1736,Sheet1!O1736&lt;&gt;0),Sheet1!N1736,IF(AND(Sheet1!N1736&lt;&gt;Sheet1!O1736,Sheet1!O1736&lt;&gt;0),Sheet1!N1736&amp;"~"&amp;Sheet1!O1736,""))</f>
        <v>310~464</v>
      </c>
      <c r="R1733" s="21" t="str">
        <f>IFERROR(VLOOKUP(Sheet1!Q1736,配置检查表!$Y:$Z,2,FALSE),"")</f>
        <v/>
      </c>
      <c r="S1733" s="39">
        <f>IF(AND(Sheet1!S1940=Sheet1!T1940,Sheet1!T1940&lt;&gt;0),Sheet1!S1940,IF(AND(Sheet1!S1940&lt;&gt;Sheet1!T1940,Sheet1!T1940&lt;&gt;0),Sheet1!S1940&amp;"~"&amp;Sheet1!T1940,""))</f>
        <v>50</v>
      </c>
      <c r="T1733" s="21" t="str">
        <f>IFERROR(VLOOKUP(Sheet1!V1736,配置检查表!$Y:$Z,2,FALSE),"")</f>
        <v/>
      </c>
      <c r="U1733" s="39">
        <f>IF(AND(Sheet1!X1940=Sheet1!Y1940,Sheet1!Y1940&lt;&gt;0),Sheet1!X1940,IF(AND(Sheet1!X1940&lt;&gt;Sheet1!Y1940,Sheet1!Y1940&lt;&gt;0),Sheet1!X1940&amp;"~"&amp;Sheet1!Y1940,""))</f>
        <v>4</v>
      </c>
      <c r="V1733" s="21" t="str">
        <f>IFERROR(VLOOKUP(Sheet1!XAA,配置检查表!$Y:$Z,2,FALSE),"")</f>
        <v/>
      </c>
      <c r="W1733" s="21" t="str">
        <f>IF(AND(Sheet1!AC1940=Sheet1!AD1940,Sheet1!AD1940&lt;&gt;0),Sheet1!AC1940,IF(AND(Sheet1!AC1940&lt;&gt;Sheet1!AD1940,Sheet1!AD1940&lt;&gt;0),Sheet1!AC1940&amp;"~"&amp;Sheet1!AD1940,""))</f>
        <v/>
      </c>
    </row>
    <row r="1734" spans="1:23">
      <c r="A1734" s="17">
        <v>40316</v>
      </c>
      <c r="B1734" s="17" t="s">
        <v>2521</v>
      </c>
      <c r="C1734" s="17" t="s">
        <v>2522</v>
      </c>
      <c r="D1734" s="21" t="str">
        <f>IF(OR(Sheet1!I1737&lt;&gt;Sheet1!AF1737,Sheet1!AG1737&lt;&gt;Sheet1!J1737),"有影响","-")</f>
        <v>-</v>
      </c>
      <c r="E1734" s="21" t="str">
        <f>IF(OR(Sheet1!N1737&lt;&gt;Sheet1!AH1737,Sheet1!AI1737&lt;&gt;Sheet1!O1737),"有影响","-")</f>
        <v>-</v>
      </c>
      <c r="F1734" s="21" t="str">
        <f>IF(OR(Sheet1!S1737&lt;&gt;Sheet1!AJ1737,Sheet1!AK1737&lt;&gt;Sheet1!T1737),"有影响","-")</f>
        <v>-</v>
      </c>
      <c r="G1734" s="21" t="str">
        <f>IF(OR(Sheet1!X1737&lt;&gt;Sheet1!AL1737,Sheet1!AM1737&lt;&gt;Sheet1!Y1737),"有影响","-")</f>
        <v>-</v>
      </c>
      <c r="H1734" s="21" t="str">
        <f>IF(OR(Sheet1!AC1737&lt;&gt;Sheet1!AN1737,Sheet1!AO1737&lt;&gt;Sheet1!AD1737),"有影响","-")</f>
        <v>-</v>
      </c>
      <c r="I1734" s="21" t="str">
        <f>IF(Sheet1!G1737=0,"出错","-")</f>
        <v>-</v>
      </c>
      <c r="J1734" s="21" t="str">
        <f>IF(AND(Sheet1!G1737=0,Sheet1!L1737&lt;&gt;0),"出错","-")</f>
        <v>-</v>
      </c>
      <c r="K1734" s="21" t="str">
        <f>IF(AND(Sheet1!G1737=0,Sheet1!L1737=0,Sheet1!Q1737&lt;&gt;0),"出错","-")</f>
        <v>-</v>
      </c>
      <c r="L1734" s="21" t="str">
        <f>IF(AND(Sheet1!G1737=0,Sheet1!L1737=0,Sheet1!Q1737=0,Sheet1!V1737&lt;&gt;0),"出错","-")</f>
        <v>-</v>
      </c>
      <c r="M1734" s="21" t="str">
        <f>IF(AND(Sheet1!G1737=0,Sheet1!L1737=0,Sheet1!Q1737=0,Sheet1!V1737=0,Sheet1!AA1737&lt;&gt;0),"出错","-")</f>
        <v>-</v>
      </c>
      <c r="N1734" s="21" t="str">
        <f>IFERROR(VLOOKUP(Sheet1!G1737,配置检查表!$Y:$Z,2,FALSE),"")</f>
        <v>精灵魂珠</v>
      </c>
      <c r="O1734" s="21" t="str">
        <f>IF(AND(Sheet1!I1737=Sheet1!J1737,Sheet1!J1737&lt;&gt;0),Sheet1!I1737,IF(AND(Sheet1!I1737&lt;&gt;Sheet1!J1737,Sheet1!J1737&lt;&gt;0),Sheet1!I1737&amp;"~"&amp;Sheet1!J1737,""))</f>
        <v>170~251</v>
      </c>
      <c r="P1734" s="21" t="str">
        <f>IFERROR(VLOOKUP(Sheet1!L1737,配置检查表!$Y:$Z,2,FALSE),"")</f>
        <v>星屑（值）</v>
      </c>
      <c r="Q1734" s="21" t="str">
        <f>IF(AND(Sheet1!N1737=Sheet1!O1737,Sheet1!O1737&lt;&gt;0),Sheet1!N1737,IF(AND(Sheet1!N1737&lt;&gt;Sheet1!O1737,Sheet1!O1737&lt;&gt;0),Sheet1!N1737&amp;"~"&amp;Sheet1!O1737,""))</f>
        <v>340~502</v>
      </c>
      <c r="R1734" s="21" t="str">
        <f>IFERROR(VLOOKUP(Sheet1!Q1737,配置检查表!$Y:$Z,2,FALSE),"")</f>
        <v/>
      </c>
      <c r="S1734" s="39">
        <f>IF(AND(Sheet1!S1941=Sheet1!T1941,Sheet1!T1941&lt;&gt;0),Sheet1!S1941,IF(AND(Sheet1!S1941&lt;&gt;Sheet1!T1941,Sheet1!T1941&lt;&gt;0),Sheet1!S1941&amp;"~"&amp;Sheet1!T1941,""))</f>
        <v>50</v>
      </c>
      <c r="T1734" s="21" t="str">
        <f>IFERROR(VLOOKUP(Sheet1!V1737,配置检查表!$Y:$Z,2,FALSE),"")</f>
        <v/>
      </c>
      <c r="U1734" s="39">
        <f>IF(AND(Sheet1!X1941=Sheet1!Y1941,Sheet1!Y1941&lt;&gt;0),Sheet1!X1941,IF(AND(Sheet1!X1941&lt;&gt;Sheet1!Y1941,Sheet1!Y1941&lt;&gt;0),Sheet1!X1941&amp;"~"&amp;Sheet1!Y1941,""))</f>
        <v>4</v>
      </c>
      <c r="V1734" s="21" t="str">
        <f>IFERROR(VLOOKUP(Sheet1!XAA,配置检查表!$Y:$Z,2,FALSE),"")</f>
        <v/>
      </c>
      <c r="W1734" s="21" t="str">
        <f>IF(AND(Sheet1!AC1941=Sheet1!AD1941,Sheet1!AD1941&lt;&gt;0),Sheet1!AC1941,IF(AND(Sheet1!AC1941&lt;&gt;Sheet1!AD1941,Sheet1!AD1941&lt;&gt;0),Sheet1!AC1941&amp;"~"&amp;Sheet1!AD1941,""))</f>
        <v/>
      </c>
    </row>
    <row r="1735" spans="1:23">
      <c r="A1735" s="17">
        <v>40317</v>
      </c>
      <c r="B1735" s="17" t="s">
        <v>2521</v>
      </c>
      <c r="C1735" s="17" t="s">
        <v>2522</v>
      </c>
      <c r="D1735" s="21" t="str">
        <f>IF(OR(Sheet1!I1738&lt;&gt;Sheet1!AF1738,Sheet1!AG1738&lt;&gt;Sheet1!J1738),"有影响","-")</f>
        <v>-</v>
      </c>
      <c r="E1735" s="21" t="str">
        <f>IF(OR(Sheet1!N1738&lt;&gt;Sheet1!AH1738,Sheet1!AI1738&lt;&gt;Sheet1!O1738),"有影响","-")</f>
        <v>-</v>
      </c>
      <c r="F1735" s="21" t="str">
        <f>IF(OR(Sheet1!S1738&lt;&gt;Sheet1!AJ1738,Sheet1!AK1738&lt;&gt;Sheet1!T1738),"有影响","-")</f>
        <v>-</v>
      </c>
      <c r="G1735" s="21" t="str">
        <f>IF(OR(Sheet1!X1738&lt;&gt;Sheet1!AL1738,Sheet1!AM1738&lt;&gt;Sheet1!Y1738),"有影响","-")</f>
        <v>-</v>
      </c>
      <c r="H1735" s="21" t="str">
        <f>IF(OR(Sheet1!AC1738&lt;&gt;Sheet1!AN1738,Sheet1!AO1738&lt;&gt;Sheet1!AD1738),"有影响","-")</f>
        <v>-</v>
      </c>
      <c r="I1735" s="21" t="str">
        <f>IF(Sheet1!G1738=0,"出错","-")</f>
        <v>-</v>
      </c>
      <c r="J1735" s="21" t="str">
        <f>IF(AND(Sheet1!G1738=0,Sheet1!L1738&lt;&gt;0),"出错","-")</f>
        <v>-</v>
      </c>
      <c r="K1735" s="21" t="str">
        <f>IF(AND(Sheet1!G1738=0,Sheet1!L1738=0,Sheet1!Q1738&lt;&gt;0),"出错","-")</f>
        <v>-</v>
      </c>
      <c r="L1735" s="21" t="str">
        <f>IF(AND(Sheet1!G1738=0,Sheet1!L1738=0,Sheet1!Q1738=0,Sheet1!V1738&lt;&gt;0),"出错","-")</f>
        <v>-</v>
      </c>
      <c r="M1735" s="21" t="str">
        <f>IF(AND(Sheet1!G1738=0,Sheet1!L1738=0,Sheet1!Q1738=0,Sheet1!V1738=0,Sheet1!AA1738&lt;&gt;0),"出错","-")</f>
        <v>-</v>
      </c>
      <c r="N1735" s="21" t="str">
        <f>IFERROR(VLOOKUP(Sheet1!G1738,配置检查表!$Y:$Z,2,FALSE),"")</f>
        <v>精灵魂珠</v>
      </c>
      <c r="O1735" s="21" t="str">
        <f>IF(AND(Sheet1!I1738=Sheet1!J1738,Sheet1!J1738&lt;&gt;0),Sheet1!I1738,IF(AND(Sheet1!I1738&lt;&gt;Sheet1!J1738,Sheet1!J1738&lt;&gt;0),Sheet1!I1738&amp;"~"&amp;Sheet1!J1738,""))</f>
        <v>132~201</v>
      </c>
      <c r="P1735" s="21" t="str">
        <f>IFERROR(VLOOKUP(Sheet1!L1738,配置检查表!$Y:$Z,2,FALSE),"")</f>
        <v>星屑（值）</v>
      </c>
      <c r="Q1735" s="21" t="str">
        <f>IF(AND(Sheet1!N1738=Sheet1!O1738,Sheet1!O1738&lt;&gt;0),Sheet1!N1738,IF(AND(Sheet1!N1738&lt;&gt;Sheet1!O1738,Sheet1!O1738&lt;&gt;0),Sheet1!N1738&amp;"~"&amp;Sheet1!O1738,""))</f>
        <v>264~402</v>
      </c>
      <c r="R1735" s="21" t="str">
        <f>IFERROR(VLOOKUP(Sheet1!Q1738,配置检查表!$Y:$Z,2,FALSE),"")</f>
        <v/>
      </c>
      <c r="S1735" s="39">
        <f>IF(AND(Sheet1!S1942=Sheet1!T1942,Sheet1!T1942&lt;&gt;0),Sheet1!S1942,IF(AND(Sheet1!S1942&lt;&gt;Sheet1!T1942,Sheet1!T1942&lt;&gt;0),Sheet1!S1942&amp;"~"&amp;Sheet1!T1942,""))</f>
        <v>50</v>
      </c>
      <c r="T1735" s="21" t="str">
        <f>IFERROR(VLOOKUP(Sheet1!V1738,配置检查表!$Y:$Z,2,FALSE),"")</f>
        <v/>
      </c>
      <c r="U1735" s="39">
        <f>IF(AND(Sheet1!X1942=Sheet1!Y1942,Sheet1!Y1942&lt;&gt;0),Sheet1!X1942,IF(AND(Sheet1!X1942&lt;&gt;Sheet1!Y1942,Sheet1!Y1942&lt;&gt;0),Sheet1!X1942&amp;"~"&amp;Sheet1!Y1942,""))</f>
        <v>4</v>
      </c>
      <c r="V1735" s="21" t="str">
        <f>IFERROR(VLOOKUP(Sheet1!XAA,配置检查表!$Y:$Z,2,FALSE),"")</f>
        <v/>
      </c>
      <c r="W1735" s="21" t="str">
        <f>IF(AND(Sheet1!AC1942=Sheet1!AD1942,Sheet1!AD1942&lt;&gt;0),Sheet1!AC1942,IF(AND(Sheet1!AC1942&lt;&gt;Sheet1!AD1942,Sheet1!AD1942&lt;&gt;0),Sheet1!AC1942&amp;"~"&amp;Sheet1!AD1942,""))</f>
        <v/>
      </c>
    </row>
    <row r="1736" spans="1:23">
      <c r="A1736" s="17">
        <v>40318</v>
      </c>
      <c r="B1736" s="17" t="s">
        <v>2521</v>
      </c>
      <c r="C1736" s="17" t="s">
        <v>2522</v>
      </c>
      <c r="D1736" s="21" t="str">
        <f>IF(OR(Sheet1!I1739&lt;&gt;Sheet1!AF1739,Sheet1!AG1739&lt;&gt;Sheet1!J1739),"有影响","-")</f>
        <v>-</v>
      </c>
      <c r="E1736" s="21" t="str">
        <f>IF(OR(Sheet1!N1739&lt;&gt;Sheet1!AH1739,Sheet1!AI1739&lt;&gt;Sheet1!O1739),"有影响","-")</f>
        <v>-</v>
      </c>
      <c r="F1736" s="21" t="str">
        <f>IF(OR(Sheet1!S1739&lt;&gt;Sheet1!AJ1739,Sheet1!AK1739&lt;&gt;Sheet1!T1739),"有影响","-")</f>
        <v>-</v>
      </c>
      <c r="G1736" s="21" t="str">
        <f>IF(OR(Sheet1!X1739&lt;&gt;Sheet1!AL1739,Sheet1!AM1739&lt;&gt;Sheet1!Y1739),"有影响","-")</f>
        <v>-</v>
      </c>
      <c r="H1736" s="21" t="str">
        <f>IF(OR(Sheet1!AC1739&lt;&gt;Sheet1!AN1739,Sheet1!AO1739&lt;&gt;Sheet1!AD1739),"有影响","-")</f>
        <v>-</v>
      </c>
      <c r="I1736" s="21" t="str">
        <f>IF(Sheet1!G1739=0,"出错","-")</f>
        <v>-</v>
      </c>
      <c r="J1736" s="21" t="str">
        <f>IF(AND(Sheet1!G1739=0,Sheet1!L1739&lt;&gt;0),"出错","-")</f>
        <v>-</v>
      </c>
      <c r="K1736" s="21" t="str">
        <f>IF(AND(Sheet1!G1739=0,Sheet1!L1739=0,Sheet1!Q1739&lt;&gt;0),"出错","-")</f>
        <v>-</v>
      </c>
      <c r="L1736" s="21" t="str">
        <f>IF(AND(Sheet1!G1739=0,Sheet1!L1739=0,Sheet1!Q1739=0,Sheet1!V1739&lt;&gt;0),"出错","-")</f>
        <v>-</v>
      </c>
      <c r="M1736" s="21" t="str">
        <f>IF(AND(Sheet1!G1739=0,Sheet1!L1739=0,Sheet1!Q1739=0,Sheet1!V1739=0,Sheet1!AA1739&lt;&gt;0),"出错","-")</f>
        <v>-</v>
      </c>
      <c r="N1736" s="21" t="str">
        <f>IFERROR(VLOOKUP(Sheet1!G1739,配置检查表!$Y:$Z,2,FALSE),"")</f>
        <v>精灵魂珠</v>
      </c>
      <c r="O1736" s="21" t="str">
        <f>IF(AND(Sheet1!I1739=Sheet1!J1739,Sheet1!J1739&lt;&gt;0),Sheet1!I1739,IF(AND(Sheet1!I1739&lt;&gt;Sheet1!J1739,Sheet1!J1739&lt;&gt;0),Sheet1!I1739&amp;"~"&amp;Sheet1!J1739,""))</f>
        <v>147~220</v>
      </c>
      <c r="P1736" s="21" t="str">
        <f>IFERROR(VLOOKUP(Sheet1!L1739,配置检查表!$Y:$Z,2,FALSE),"")</f>
        <v>星屑（值）</v>
      </c>
      <c r="Q1736" s="21" t="str">
        <f>IF(AND(Sheet1!N1739=Sheet1!O1739,Sheet1!O1739&lt;&gt;0),Sheet1!N1739,IF(AND(Sheet1!N1739&lt;&gt;Sheet1!O1739,Sheet1!O1739&lt;&gt;0),Sheet1!N1739&amp;"~"&amp;Sheet1!O1739,""))</f>
        <v>294~440</v>
      </c>
      <c r="R1736" s="21" t="str">
        <f>IFERROR(VLOOKUP(Sheet1!Q1739,配置检查表!$Y:$Z,2,FALSE),"")</f>
        <v/>
      </c>
      <c r="S1736" s="39">
        <f>IF(AND(Sheet1!S1943=Sheet1!T1943,Sheet1!T1943&lt;&gt;0),Sheet1!S1943,IF(AND(Sheet1!S1943&lt;&gt;Sheet1!T1943,Sheet1!T1943&lt;&gt;0),Sheet1!S1943&amp;"~"&amp;Sheet1!T1943,""))</f>
        <v>50</v>
      </c>
      <c r="T1736" s="21" t="str">
        <f>IFERROR(VLOOKUP(Sheet1!V1739,配置检查表!$Y:$Z,2,FALSE),"")</f>
        <v/>
      </c>
      <c r="U1736" s="39">
        <f>IF(AND(Sheet1!X1943=Sheet1!Y1943,Sheet1!Y1943&lt;&gt;0),Sheet1!X1943,IF(AND(Sheet1!X1943&lt;&gt;Sheet1!Y1943,Sheet1!Y1943&lt;&gt;0),Sheet1!X1943&amp;"~"&amp;Sheet1!Y1943,""))</f>
        <v>4</v>
      </c>
      <c r="V1736" s="21" t="str">
        <f>IFERROR(VLOOKUP(Sheet1!XAA,配置检查表!$Y:$Z,2,FALSE),"")</f>
        <v/>
      </c>
      <c r="W1736" s="21" t="str">
        <f>IF(AND(Sheet1!AC1943=Sheet1!AD1943,Sheet1!AD1943&lt;&gt;0),Sheet1!AC1943,IF(AND(Sheet1!AC1943&lt;&gt;Sheet1!AD1943,Sheet1!AD1943&lt;&gt;0),Sheet1!AC1943&amp;"~"&amp;Sheet1!AD1943,""))</f>
        <v/>
      </c>
    </row>
    <row r="1737" spans="1:23">
      <c r="A1737" s="17">
        <v>40319</v>
      </c>
      <c r="B1737" s="17" t="s">
        <v>2521</v>
      </c>
      <c r="C1737" s="17" t="s">
        <v>2522</v>
      </c>
      <c r="D1737" s="21" t="str">
        <f>IF(OR(Sheet1!I1740&lt;&gt;Sheet1!AF1740,Sheet1!AG1740&lt;&gt;Sheet1!J1740),"有影响","-")</f>
        <v>-</v>
      </c>
      <c r="E1737" s="21" t="str">
        <f>IF(OR(Sheet1!N1740&lt;&gt;Sheet1!AH1740,Sheet1!AI1740&lt;&gt;Sheet1!O1740),"有影响","-")</f>
        <v>-</v>
      </c>
      <c r="F1737" s="21" t="str">
        <f>IF(OR(Sheet1!S1740&lt;&gt;Sheet1!AJ1740,Sheet1!AK1740&lt;&gt;Sheet1!T1740),"有影响","-")</f>
        <v>-</v>
      </c>
      <c r="G1737" s="21" t="str">
        <f>IF(OR(Sheet1!X1740&lt;&gt;Sheet1!AL1740,Sheet1!AM1740&lt;&gt;Sheet1!Y1740),"有影响","-")</f>
        <v>-</v>
      </c>
      <c r="H1737" s="21" t="str">
        <f>IF(OR(Sheet1!AC1740&lt;&gt;Sheet1!AN1740,Sheet1!AO1740&lt;&gt;Sheet1!AD1740),"有影响","-")</f>
        <v>-</v>
      </c>
      <c r="I1737" s="21" t="str">
        <f>IF(Sheet1!G1740=0,"出错","-")</f>
        <v>-</v>
      </c>
      <c r="J1737" s="21" t="str">
        <f>IF(AND(Sheet1!G1740=0,Sheet1!L1740&lt;&gt;0),"出错","-")</f>
        <v>-</v>
      </c>
      <c r="K1737" s="21" t="str">
        <f>IF(AND(Sheet1!G1740=0,Sheet1!L1740=0,Sheet1!Q1740&lt;&gt;0),"出错","-")</f>
        <v>-</v>
      </c>
      <c r="L1737" s="21" t="str">
        <f>IF(AND(Sheet1!G1740=0,Sheet1!L1740=0,Sheet1!Q1740=0,Sheet1!V1740&lt;&gt;0),"出错","-")</f>
        <v>-</v>
      </c>
      <c r="M1737" s="21" t="str">
        <f>IF(AND(Sheet1!G1740=0,Sheet1!L1740=0,Sheet1!Q1740=0,Sheet1!V1740=0,Sheet1!AA1740&lt;&gt;0),"出错","-")</f>
        <v>-</v>
      </c>
      <c r="N1737" s="21" t="str">
        <f>IFERROR(VLOOKUP(Sheet1!G1740,配置检查表!$Y:$Z,2,FALSE),"")</f>
        <v>精灵魂珠</v>
      </c>
      <c r="O1737" s="21" t="str">
        <f>IF(AND(Sheet1!I1740=Sheet1!J1740,Sheet1!J1740&lt;&gt;0),Sheet1!I1740,IF(AND(Sheet1!I1740&lt;&gt;Sheet1!J1740,Sheet1!J1740&lt;&gt;0),Sheet1!I1740&amp;"~"&amp;Sheet1!J1740,""))</f>
        <v>155~232</v>
      </c>
      <c r="P1737" s="21" t="str">
        <f>IFERROR(VLOOKUP(Sheet1!L1740,配置检查表!$Y:$Z,2,FALSE),"")</f>
        <v>星屑（值）</v>
      </c>
      <c r="Q1737" s="21" t="str">
        <f>IF(AND(Sheet1!N1740=Sheet1!O1740,Sheet1!O1740&lt;&gt;0),Sheet1!N1740,IF(AND(Sheet1!N1740&lt;&gt;Sheet1!O1740,Sheet1!O1740&lt;&gt;0),Sheet1!N1740&amp;"~"&amp;Sheet1!O1740,""))</f>
        <v>310~464</v>
      </c>
      <c r="R1737" s="21" t="str">
        <f>IFERROR(VLOOKUP(Sheet1!Q1740,配置检查表!$Y:$Z,2,FALSE),"")</f>
        <v/>
      </c>
      <c r="S1737" s="39">
        <f>IF(AND(Sheet1!S1944=Sheet1!T1944,Sheet1!T1944&lt;&gt;0),Sheet1!S1944,IF(AND(Sheet1!S1944&lt;&gt;Sheet1!T1944,Sheet1!T1944&lt;&gt;0),Sheet1!S1944&amp;"~"&amp;Sheet1!T1944,""))</f>
        <v>50</v>
      </c>
      <c r="T1737" s="21" t="str">
        <f>IFERROR(VLOOKUP(Sheet1!V1740,配置检查表!$Y:$Z,2,FALSE),"")</f>
        <v/>
      </c>
      <c r="U1737" s="39">
        <f>IF(AND(Sheet1!X1944=Sheet1!Y1944,Sheet1!Y1944&lt;&gt;0),Sheet1!X1944,IF(AND(Sheet1!X1944&lt;&gt;Sheet1!Y1944,Sheet1!Y1944&lt;&gt;0),Sheet1!X1944&amp;"~"&amp;Sheet1!Y1944,""))</f>
        <v>4</v>
      </c>
      <c r="V1737" s="21" t="str">
        <f>IFERROR(VLOOKUP(Sheet1!XAA,配置检查表!$Y:$Z,2,FALSE),"")</f>
        <v/>
      </c>
      <c r="W1737" s="21" t="str">
        <f>IF(AND(Sheet1!AC1944=Sheet1!AD1944,Sheet1!AD1944&lt;&gt;0),Sheet1!AC1944,IF(AND(Sheet1!AC1944&lt;&gt;Sheet1!AD1944,Sheet1!AD1944&lt;&gt;0),Sheet1!AC1944&amp;"~"&amp;Sheet1!AD1944,""))</f>
        <v/>
      </c>
    </row>
    <row r="1738" spans="1:23">
      <c r="A1738" s="17">
        <v>40320</v>
      </c>
      <c r="B1738" s="17" t="s">
        <v>2521</v>
      </c>
      <c r="C1738" s="17" t="s">
        <v>2522</v>
      </c>
      <c r="D1738" s="21" t="str">
        <f>IF(OR(Sheet1!I1741&lt;&gt;Sheet1!AF1741,Sheet1!AG1741&lt;&gt;Sheet1!J1741),"有影响","-")</f>
        <v>-</v>
      </c>
      <c r="E1738" s="21" t="str">
        <f>IF(OR(Sheet1!N1741&lt;&gt;Sheet1!AH1741,Sheet1!AI1741&lt;&gt;Sheet1!O1741),"有影响","-")</f>
        <v>-</v>
      </c>
      <c r="F1738" s="21" t="str">
        <f>IF(OR(Sheet1!S1741&lt;&gt;Sheet1!AJ1741,Sheet1!AK1741&lt;&gt;Sheet1!T1741),"有影响","-")</f>
        <v>-</v>
      </c>
      <c r="G1738" s="21" t="str">
        <f>IF(OR(Sheet1!X1741&lt;&gt;Sheet1!AL1741,Sheet1!AM1741&lt;&gt;Sheet1!Y1741),"有影响","-")</f>
        <v>-</v>
      </c>
      <c r="H1738" s="21" t="str">
        <f>IF(OR(Sheet1!AC1741&lt;&gt;Sheet1!AN1741,Sheet1!AO1741&lt;&gt;Sheet1!AD1741),"有影响","-")</f>
        <v>-</v>
      </c>
      <c r="I1738" s="21" t="str">
        <f>IF(Sheet1!G1741=0,"出错","-")</f>
        <v>-</v>
      </c>
      <c r="J1738" s="21" t="str">
        <f>IF(AND(Sheet1!G1741=0,Sheet1!L1741&lt;&gt;0),"出错","-")</f>
        <v>-</v>
      </c>
      <c r="K1738" s="21" t="str">
        <f>IF(AND(Sheet1!G1741=0,Sheet1!L1741=0,Sheet1!Q1741&lt;&gt;0),"出错","-")</f>
        <v>-</v>
      </c>
      <c r="L1738" s="21" t="str">
        <f>IF(AND(Sheet1!G1741=0,Sheet1!L1741=0,Sheet1!Q1741=0,Sheet1!V1741&lt;&gt;0),"出错","-")</f>
        <v>-</v>
      </c>
      <c r="M1738" s="21" t="str">
        <f>IF(AND(Sheet1!G1741=0,Sheet1!L1741=0,Sheet1!Q1741=0,Sheet1!V1741=0,Sheet1!AA1741&lt;&gt;0),"出错","-")</f>
        <v>-</v>
      </c>
      <c r="N1738" s="21" t="str">
        <f>IFERROR(VLOOKUP(Sheet1!G1741,配置检查表!$Y:$Z,2,FALSE),"")</f>
        <v>精灵魂珠</v>
      </c>
      <c r="O1738" s="21" t="str">
        <f>IF(AND(Sheet1!I1741=Sheet1!J1741,Sheet1!J1741&lt;&gt;0),Sheet1!I1741,IF(AND(Sheet1!I1741&lt;&gt;Sheet1!J1741,Sheet1!J1741&lt;&gt;0),Sheet1!I1741&amp;"~"&amp;Sheet1!J1741,""))</f>
        <v>170~251</v>
      </c>
      <c r="P1738" s="21" t="str">
        <f>IFERROR(VLOOKUP(Sheet1!L1741,配置检查表!$Y:$Z,2,FALSE),"")</f>
        <v>星屑（值）</v>
      </c>
      <c r="Q1738" s="21" t="str">
        <f>IF(AND(Sheet1!N1741=Sheet1!O1741,Sheet1!O1741&lt;&gt;0),Sheet1!N1741,IF(AND(Sheet1!N1741&lt;&gt;Sheet1!O1741,Sheet1!O1741&lt;&gt;0),Sheet1!N1741&amp;"~"&amp;Sheet1!O1741,""))</f>
        <v>340~502</v>
      </c>
      <c r="R1738" s="21" t="str">
        <f>IFERROR(VLOOKUP(Sheet1!Q1741,配置检查表!$Y:$Z,2,FALSE),"")</f>
        <v/>
      </c>
      <c r="S1738" s="39">
        <f>IF(AND(Sheet1!S1945=Sheet1!T1945,Sheet1!T1945&lt;&gt;0),Sheet1!S1945,IF(AND(Sheet1!S1945&lt;&gt;Sheet1!T1945,Sheet1!T1945&lt;&gt;0),Sheet1!S1945&amp;"~"&amp;Sheet1!T1945,""))</f>
        <v>50</v>
      </c>
      <c r="T1738" s="21" t="str">
        <f>IFERROR(VLOOKUP(Sheet1!V1741,配置检查表!$Y:$Z,2,FALSE),"")</f>
        <v/>
      </c>
      <c r="U1738" s="39">
        <f>IF(AND(Sheet1!X1945=Sheet1!Y1945,Sheet1!Y1945&lt;&gt;0),Sheet1!X1945,IF(AND(Sheet1!X1945&lt;&gt;Sheet1!Y1945,Sheet1!Y1945&lt;&gt;0),Sheet1!X1945&amp;"~"&amp;Sheet1!Y1945,""))</f>
        <v>4</v>
      </c>
      <c r="V1738" s="21" t="str">
        <f>IFERROR(VLOOKUP(Sheet1!XAA,配置检查表!$Y:$Z,2,FALSE),"")</f>
        <v/>
      </c>
      <c r="W1738" s="21" t="str">
        <f>IF(AND(Sheet1!AC1945=Sheet1!AD1945,Sheet1!AD1945&lt;&gt;0),Sheet1!AC1945,IF(AND(Sheet1!AC1945&lt;&gt;Sheet1!AD1945,Sheet1!AD1945&lt;&gt;0),Sheet1!AC1945&amp;"~"&amp;Sheet1!AD1945,""))</f>
        <v/>
      </c>
    </row>
    <row r="1739" spans="1:23">
      <c r="A1739" s="17">
        <v>40321</v>
      </c>
      <c r="B1739" s="17" t="s">
        <v>2521</v>
      </c>
      <c r="C1739" s="17" t="s">
        <v>2522</v>
      </c>
      <c r="D1739" s="21" t="str">
        <f>IF(OR(Sheet1!I1742&lt;&gt;Sheet1!AF1742,Sheet1!AG1742&lt;&gt;Sheet1!J1742),"有影响","-")</f>
        <v>-</v>
      </c>
      <c r="E1739" s="21" t="str">
        <f>IF(OR(Sheet1!N1742&lt;&gt;Sheet1!AH1742,Sheet1!AI1742&lt;&gt;Sheet1!O1742),"有影响","-")</f>
        <v>-</v>
      </c>
      <c r="F1739" s="21" t="str">
        <f>IF(OR(Sheet1!S1742&lt;&gt;Sheet1!AJ1742,Sheet1!AK1742&lt;&gt;Sheet1!T1742),"有影响","-")</f>
        <v>-</v>
      </c>
      <c r="G1739" s="21" t="str">
        <f>IF(OR(Sheet1!X1742&lt;&gt;Sheet1!AL1742,Sheet1!AM1742&lt;&gt;Sheet1!Y1742),"有影响","-")</f>
        <v>-</v>
      </c>
      <c r="H1739" s="21" t="str">
        <f>IF(OR(Sheet1!AC1742&lt;&gt;Sheet1!AN1742,Sheet1!AO1742&lt;&gt;Sheet1!AD1742),"有影响","-")</f>
        <v>-</v>
      </c>
      <c r="I1739" s="21" t="str">
        <f>IF(Sheet1!G1742=0,"出错","-")</f>
        <v>-</v>
      </c>
      <c r="J1739" s="21" t="str">
        <f>IF(AND(Sheet1!G1742=0,Sheet1!L1742&lt;&gt;0),"出错","-")</f>
        <v>-</v>
      </c>
      <c r="K1739" s="21" t="str">
        <f>IF(AND(Sheet1!G1742=0,Sheet1!L1742=0,Sheet1!Q1742&lt;&gt;0),"出错","-")</f>
        <v>-</v>
      </c>
      <c r="L1739" s="21" t="str">
        <f>IF(AND(Sheet1!G1742=0,Sheet1!L1742=0,Sheet1!Q1742=0,Sheet1!V1742&lt;&gt;0),"出错","-")</f>
        <v>-</v>
      </c>
      <c r="M1739" s="21" t="str">
        <f>IF(AND(Sheet1!G1742=0,Sheet1!L1742=0,Sheet1!Q1742=0,Sheet1!V1742=0,Sheet1!AA1742&lt;&gt;0),"出错","-")</f>
        <v>-</v>
      </c>
      <c r="N1739" s="21" t="str">
        <f>IFERROR(VLOOKUP(Sheet1!G1742,配置检查表!$Y:$Z,2,FALSE),"")</f>
        <v>精灵魂珠</v>
      </c>
      <c r="O1739" s="21" t="str">
        <f>IF(AND(Sheet1!I1742=Sheet1!J1742,Sheet1!J1742&lt;&gt;0),Sheet1!I1742,IF(AND(Sheet1!I1742&lt;&gt;Sheet1!J1742,Sheet1!J1742&lt;&gt;0),Sheet1!I1742&amp;"~"&amp;Sheet1!J1742,""))</f>
        <v>132~201</v>
      </c>
      <c r="P1739" s="21" t="str">
        <f>IFERROR(VLOOKUP(Sheet1!L1742,配置检查表!$Y:$Z,2,FALSE),"")</f>
        <v>星屑（值）</v>
      </c>
      <c r="Q1739" s="21" t="str">
        <f>IF(AND(Sheet1!N1742=Sheet1!O1742,Sheet1!O1742&lt;&gt;0),Sheet1!N1742,IF(AND(Sheet1!N1742&lt;&gt;Sheet1!O1742,Sheet1!O1742&lt;&gt;0),Sheet1!N1742&amp;"~"&amp;Sheet1!O1742,""))</f>
        <v>264~402</v>
      </c>
      <c r="R1739" s="21" t="str">
        <f>IFERROR(VLOOKUP(Sheet1!Q1742,配置检查表!$Y:$Z,2,FALSE),"")</f>
        <v/>
      </c>
      <c r="S1739" s="39">
        <f>IF(AND(Sheet1!S1946=Sheet1!T1946,Sheet1!T1946&lt;&gt;0),Sheet1!S1946,IF(AND(Sheet1!S1946&lt;&gt;Sheet1!T1946,Sheet1!T1946&lt;&gt;0),Sheet1!S1946&amp;"~"&amp;Sheet1!T1946,""))</f>
        <v>50</v>
      </c>
      <c r="T1739" s="21" t="str">
        <f>IFERROR(VLOOKUP(Sheet1!V1742,配置检查表!$Y:$Z,2,FALSE),"")</f>
        <v/>
      </c>
      <c r="U1739" s="39" t="str">
        <f>IF(AND(Sheet1!X1946=Sheet1!Y1946,Sheet1!Y1946&lt;&gt;0),Sheet1!X1946,IF(AND(Sheet1!X1946&lt;&gt;Sheet1!Y1946,Sheet1!Y1946&lt;&gt;0),Sheet1!X1946&amp;"~"&amp;Sheet1!Y1946,""))</f>
        <v/>
      </c>
      <c r="V1739" s="21" t="str">
        <f>IFERROR(VLOOKUP(Sheet1!XAA,配置检查表!$Y:$Z,2,FALSE),"")</f>
        <v/>
      </c>
      <c r="W1739" s="21" t="str">
        <f>IF(AND(Sheet1!AC1946=Sheet1!AD1946,Sheet1!AD1946&lt;&gt;0),Sheet1!AC1946,IF(AND(Sheet1!AC1946&lt;&gt;Sheet1!AD1946,Sheet1!AD1946&lt;&gt;0),Sheet1!AC1946&amp;"~"&amp;Sheet1!AD1946,""))</f>
        <v/>
      </c>
    </row>
    <row r="1740" spans="1:23">
      <c r="A1740" s="17">
        <v>40322</v>
      </c>
      <c r="B1740" s="17" t="s">
        <v>2521</v>
      </c>
      <c r="C1740" s="17" t="s">
        <v>2522</v>
      </c>
      <c r="D1740" s="21" t="str">
        <f>IF(OR(Sheet1!I1743&lt;&gt;Sheet1!AF1743,Sheet1!AG1743&lt;&gt;Sheet1!J1743),"有影响","-")</f>
        <v>-</v>
      </c>
      <c r="E1740" s="21" t="str">
        <f>IF(OR(Sheet1!N1743&lt;&gt;Sheet1!AH1743,Sheet1!AI1743&lt;&gt;Sheet1!O1743),"有影响","-")</f>
        <v>-</v>
      </c>
      <c r="F1740" s="21" t="str">
        <f>IF(OR(Sheet1!S1743&lt;&gt;Sheet1!AJ1743,Sheet1!AK1743&lt;&gt;Sheet1!T1743),"有影响","-")</f>
        <v>-</v>
      </c>
      <c r="G1740" s="21" t="str">
        <f>IF(OR(Sheet1!X1743&lt;&gt;Sheet1!AL1743,Sheet1!AM1743&lt;&gt;Sheet1!Y1743),"有影响","-")</f>
        <v>-</v>
      </c>
      <c r="H1740" s="21" t="str">
        <f>IF(OR(Sheet1!AC1743&lt;&gt;Sheet1!AN1743,Sheet1!AO1743&lt;&gt;Sheet1!AD1743),"有影响","-")</f>
        <v>-</v>
      </c>
      <c r="I1740" s="21" t="str">
        <f>IF(Sheet1!G1743=0,"出错","-")</f>
        <v>-</v>
      </c>
      <c r="J1740" s="21" t="str">
        <f>IF(AND(Sheet1!G1743=0,Sheet1!L1743&lt;&gt;0),"出错","-")</f>
        <v>-</v>
      </c>
      <c r="K1740" s="21" t="str">
        <f>IF(AND(Sheet1!G1743=0,Sheet1!L1743=0,Sheet1!Q1743&lt;&gt;0),"出错","-")</f>
        <v>-</v>
      </c>
      <c r="L1740" s="21" t="str">
        <f>IF(AND(Sheet1!G1743=0,Sheet1!L1743=0,Sheet1!Q1743=0,Sheet1!V1743&lt;&gt;0),"出错","-")</f>
        <v>-</v>
      </c>
      <c r="M1740" s="21" t="str">
        <f>IF(AND(Sheet1!G1743=0,Sheet1!L1743=0,Sheet1!Q1743=0,Sheet1!V1743=0,Sheet1!AA1743&lt;&gt;0),"出错","-")</f>
        <v>-</v>
      </c>
      <c r="N1740" s="21" t="str">
        <f>IFERROR(VLOOKUP(Sheet1!G1743,配置检查表!$Y:$Z,2,FALSE),"")</f>
        <v>精灵魂珠</v>
      </c>
      <c r="O1740" s="21" t="str">
        <f>IF(AND(Sheet1!I1743=Sheet1!J1743,Sheet1!J1743&lt;&gt;0),Sheet1!I1743,IF(AND(Sheet1!I1743&lt;&gt;Sheet1!J1743,Sheet1!J1743&lt;&gt;0),Sheet1!I1743&amp;"~"&amp;Sheet1!J1743,""))</f>
        <v>147~220</v>
      </c>
      <c r="P1740" s="21" t="str">
        <f>IFERROR(VLOOKUP(Sheet1!L1743,配置检查表!$Y:$Z,2,FALSE),"")</f>
        <v>星屑（值）</v>
      </c>
      <c r="Q1740" s="21" t="str">
        <f>IF(AND(Sheet1!N1743=Sheet1!O1743,Sheet1!O1743&lt;&gt;0),Sheet1!N1743,IF(AND(Sheet1!N1743&lt;&gt;Sheet1!O1743,Sheet1!O1743&lt;&gt;0),Sheet1!N1743&amp;"~"&amp;Sheet1!O1743,""))</f>
        <v>294~440</v>
      </c>
      <c r="R1740" s="21" t="str">
        <f>IFERROR(VLOOKUP(Sheet1!Q1743,配置检查表!$Y:$Z,2,FALSE),"")</f>
        <v/>
      </c>
      <c r="S1740" s="39">
        <f>IF(AND(Sheet1!S1947=Sheet1!T1947,Sheet1!T1947&lt;&gt;0),Sheet1!S1947,IF(AND(Sheet1!S1947&lt;&gt;Sheet1!T1947,Sheet1!T1947&lt;&gt;0),Sheet1!S1947&amp;"~"&amp;Sheet1!T1947,""))</f>
        <v>50</v>
      </c>
      <c r="T1740" s="21" t="str">
        <f>IFERROR(VLOOKUP(Sheet1!V1743,配置检查表!$Y:$Z,2,FALSE),"")</f>
        <v/>
      </c>
      <c r="U1740" s="39" t="str">
        <f>IF(AND(Sheet1!X1947=Sheet1!Y1947,Sheet1!Y1947&lt;&gt;0),Sheet1!X1947,IF(AND(Sheet1!X1947&lt;&gt;Sheet1!Y1947,Sheet1!Y1947&lt;&gt;0),Sheet1!X1947&amp;"~"&amp;Sheet1!Y1947,""))</f>
        <v/>
      </c>
      <c r="V1740" s="21" t="str">
        <f>IFERROR(VLOOKUP(Sheet1!XAA,配置检查表!$Y:$Z,2,FALSE),"")</f>
        <v/>
      </c>
      <c r="W1740" s="21" t="str">
        <f>IF(AND(Sheet1!AC1947=Sheet1!AD1947,Sheet1!AD1947&lt;&gt;0),Sheet1!AC1947,IF(AND(Sheet1!AC1947&lt;&gt;Sheet1!AD1947,Sheet1!AD1947&lt;&gt;0),Sheet1!AC1947&amp;"~"&amp;Sheet1!AD1947,""))</f>
        <v/>
      </c>
    </row>
    <row r="1741" spans="1:23">
      <c r="A1741" s="17">
        <v>40323</v>
      </c>
      <c r="B1741" s="17" t="s">
        <v>2521</v>
      </c>
      <c r="C1741" s="17" t="s">
        <v>2522</v>
      </c>
      <c r="D1741" s="21" t="str">
        <f>IF(OR(Sheet1!I1744&lt;&gt;Sheet1!AF1744,Sheet1!AG1744&lt;&gt;Sheet1!J1744),"有影响","-")</f>
        <v>-</v>
      </c>
      <c r="E1741" s="21" t="str">
        <f>IF(OR(Sheet1!N1744&lt;&gt;Sheet1!AH1744,Sheet1!AI1744&lt;&gt;Sheet1!O1744),"有影响","-")</f>
        <v>-</v>
      </c>
      <c r="F1741" s="21" t="str">
        <f>IF(OR(Sheet1!S1744&lt;&gt;Sheet1!AJ1744,Sheet1!AK1744&lt;&gt;Sheet1!T1744),"有影响","-")</f>
        <v>-</v>
      </c>
      <c r="G1741" s="21" t="str">
        <f>IF(OR(Sheet1!X1744&lt;&gt;Sheet1!AL1744,Sheet1!AM1744&lt;&gt;Sheet1!Y1744),"有影响","-")</f>
        <v>-</v>
      </c>
      <c r="H1741" s="21" t="str">
        <f>IF(OR(Sheet1!AC1744&lt;&gt;Sheet1!AN1744,Sheet1!AO1744&lt;&gt;Sheet1!AD1744),"有影响","-")</f>
        <v>-</v>
      </c>
      <c r="I1741" s="21" t="str">
        <f>IF(Sheet1!G1744=0,"出错","-")</f>
        <v>-</v>
      </c>
      <c r="J1741" s="21" t="str">
        <f>IF(AND(Sheet1!G1744=0,Sheet1!L1744&lt;&gt;0),"出错","-")</f>
        <v>-</v>
      </c>
      <c r="K1741" s="21" t="str">
        <f>IF(AND(Sheet1!G1744=0,Sheet1!L1744=0,Sheet1!Q1744&lt;&gt;0),"出错","-")</f>
        <v>-</v>
      </c>
      <c r="L1741" s="21" t="str">
        <f>IF(AND(Sheet1!G1744=0,Sheet1!L1744=0,Sheet1!Q1744=0,Sheet1!V1744&lt;&gt;0),"出错","-")</f>
        <v>-</v>
      </c>
      <c r="M1741" s="21" t="str">
        <f>IF(AND(Sheet1!G1744=0,Sheet1!L1744=0,Sheet1!Q1744=0,Sheet1!V1744=0,Sheet1!AA1744&lt;&gt;0),"出错","-")</f>
        <v>-</v>
      </c>
      <c r="N1741" s="21" t="str">
        <f>IFERROR(VLOOKUP(Sheet1!G1744,配置检查表!$Y:$Z,2,FALSE),"")</f>
        <v>精灵魂珠</v>
      </c>
      <c r="O1741" s="21" t="str">
        <f>IF(AND(Sheet1!I1744=Sheet1!J1744,Sheet1!J1744&lt;&gt;0),Sheet1!I1744,IF(AND(Sheet1!I1744&lt;&gt;Sheet1!J1744,Sheet1!J1744&lt;&gt;0),Sheet1!I1744&amp;"~"&amp;Sheet1!J1744,""))</f>
        <v>155~232</v>
      </c>
      <c r="P1741" s="21" t="str">
        <f>IFERROR(VLOOKUP(Sheet1!L1744,配置检查表!$Y:$Z,2,FALSE),"")</f>
        <v>星屑（值）</v>
      </c>
      <c r="Q1741" s="21" t="str">
        <f>IF(AND(Sheet1!N1744=Sheet1!O1744,Sheet1!O1744&lt;&gt;0),Sheet1!N1744,IF(AND(Sheet1!N1744&lt;&gt;Sheet1!O1744,Sheet1!O1744&lt;&gt;0),Sheet1!N1744&amp;"~"&amp;Sheet1!O1744,""))</f>
        <v>310~464</v>
      </c>
      <c r="R1741" s="21" t="str">
        <f>IFERROR(VLOOKUP(Sheet1!Q1744,配置检查表!$Y:$Z,2,FALSE),"")</f>
        <v/>
      </c>
      <c r="S1741" s="39">
        <f>IF(AND(Sheet1!S1948=Sheet1!T1948,Sheet1!T1948&lt;&gt;0),Sheet1!S1948,IF(AND(Sheet1!S1948&lt;&gt;Sheet1!T1948,Sheet1!T1948&lt;&gt;0),Sheet1!S1948&amp;"~"&amp;Sheet1!T1948,""))</f>
        <v>50</v>
      </c>
      <c r="T1741" s="21" t="str">
        <f>IFERROR(VLOOKUP(Sheet1!V1744,配置检查表!$Y:$Z,2,FALSE),"")</f>
        <v/>
      </c>
      <c r="U1741" s="39" t="str">
        <f>IF(AND(Sheet1!X1948=Sheet1!Y1948,Sheet1!Y1948&lt;&gt;0),Sheet1!X1948,IF(AND(Sheet1!X1948&lt;&gt;Sheet1!Y1948,Sheet1!Y1948&lt;&gt;0),Sheet1!X1948&amp;"~"&amp;Sheet1!Y1948,""))</f>
        <v/>
      </c>
      <c r="V1741" s="21" t="str">
        <f>IFERROR(VLOOKUP(Sheet1!XAA,配置检查表!$Y:$Z,2,FALSE),"")</f>
        <v/>
      </c>
      <c r="W1741" s="21" t="str">
        <f>IF(AND(Sheet1!AC1948=Sheet1!AD1948,Sheet1!AD1948&lt;&gt;0),Sheet1!AC1948,IF(AND(Sheet1!AC1948&lt;&gt;Sheet1!AD1948,Sheet1!AD1948&lt;&gt;0),Sheet1!AC1948&amp;"~"&amp;Sheet1!AD1948,""))</f>
        <v/>
      </c>
    </row>
    <row r="1742" spans="1:23">
      <c r="A1742" s="17">
        <v>40324</v>
      </c>
      <c r="B1742" s="17" t="s">
        <v>2521</v>
      </c>
      <c r="C1742" s="17" t="s">
        <v>2522</v>
      </c>
      <c r="D1742" s="21" t="str">
        <f>IF(OR(Sheet1!I1745&lt;&gt;Sheet1!AF1745,Sheet1!AG1745&lt;&gt;Sheet1!J1745),"有影响","-")</f>
        <v>-</v>
      </c>
      <c r="E1742" s="21" t="str">
        <f>IF(OR(Sheet1!N1745&lt;&gt;Sheet1!AH1745,Sheet1!AI1745&lt;&gt;Sheet1!O1745),"有影响","-")</f>
        <v>-</v>
      </c>
      <c r="F1742" s="21" t="str">
        <f>IF(OR(Sheet1!S1745&lt;&gt;Sheet1!AJ1745,Sheet1!AK1745&lt;&gt;Sheet1!T1745),"有影响","-")</f>
        <v>-</v>
      </c>
      <c r="G1742" s="21" t="str">
        <f>IF(OR(Sheet1!X1745&lt;&gt;Sheet1!AL1745,Sheet1!AM1745&lt;&gt;Sheet1!Y1745),"有影响","-")</f>
        <v>-</v>
      </c>
      <c r="H1742" s="21" t="str">
        <f>IF(OR(Sheet1!AC1745&lt;&gt;Sheet1!AN1745,Sheet1!AO1745&lt;&gt;Sheet1!AD1745),"有影响","-")</f>
        <v>-</v>
      </c>
      <c r="I1742" s="21" t="str">
        <f>IF(Sheet1!G1745=0,"出错","-")</f>
        <v>-</v>
      </c>
      <c r="J1742" s="21" t="str">
        <f>IF(AND(Sheet1!G1745=0,Sheet1!L1745&lt;&gt;0),"出错","-")</f>
        <v>-</v>
      </c>
      <c r="K1742" s="21" t="str">
        <f>IF(AND(Sheet1!G1745=0,Sheet1!L1745=0,Sheet1!Q1745&lt;&gt;0),"出错","-")</f>
        <v>-</v>
      </c>
      <c r="L1742" s="21" t="str">
        <f>IF(AND(Sheet1!G1745=0,Sheet1!L1745=0,Sheet1!Q1745=0,Sheet1!V1745&lt;&gt;0),"出错","-")</f>
        <v>-</v>
      </c>
      <c r="M1742" s="21" t="str">
        <f>IF(AND(Sheet1!G1745=0,Sheet1!L1745=0,Sheet1!Q1745=0,Sheet1!V1745=0,Sheet1!AA1745&lt;&gt;0),"出错","-")</f>
        <v>-</v>
      </c>
      <c r="N1742" s="21" t="str">
        <f>IFERROR(VLOOKUP(Sheet1!G1745,配置检查表!$Y:$Z,2,FALSE),"")</f>
        <v>精灵魂珠</v>
      </c>
      <c r="O1742" s="21" t="str">
        <f>IF(AND(Sheet1!I1745=Sheet1!J1745,Sheet1!J1745&lt;&gt;0),Sheet1!I1745,IF(AND(Sheet1!I1745&lt;&gt;Sheet1!J1745,Sheet1!J1745&lt;&gt;0),Sheet1!I1745&amp;"~"&amp;Sheet1!J1745,""))</f>
        <v>170~251</v>
      </c>
      <c r="P1742" s="21" t="str">
        <f>IFERROR(VLOOKUP(Sheet1!L1745,配置检查表!$Y:$Z,2,FALSE),"")</f>
        <v>星屑（值）</v>
      </c>
      <c r="Q1742" s="21" t="str">
        <f>IF(AND(Sheet1!N1745=Sheet1!O1745,Sheet1!O1745&lt;&gt;0),Sheet1!N1745,IF(AND(Sheet1!N1745&lt;&gt;Sheet1!O1745,Sheet1!O1745&lt;&gt;0),Sheet1!N1745&amp;"~"&amp;Sheet1!O1745,""))</f>
        <v>340~502</v>
      </c>
      <c r="R1742" s="21" t="str">
        <f>IFERROR(VLOOKUP(Sheet1!Q1745,配置检查表!$Y:$Z,2,FALSE),"")</f>
        <v/>
      </c>
      <c r="S1742" s="39">
        <f>IF(AND(Sheet1!S1949=Sheet1!T1949,Sheet1!T1949&lt;&gt;0),Sheet1!S1949,IF(AND(Sheet1!S1949&lt;&gt;Sheet1!T1949,Sheet1!T1949&lt;&gt;0),Sheet1!S1949&amp;"~"&amp;Sheet1!T1949,""))</f>
        <v>50</v>
      </c>
      <c r="T1742" s="21" t="str">
        <f>IFERROR(VLOOKUP(Sheet1!V1745,配置检查表!$Y:$Z,2,FALSE),"")</f>
        <v/>
      </c>
      <c r="U1742" s="39" t="str">
        <f>IF(AND(Sheet1!X1949=Sheet1!Y1949,Sheet1!Y1949&lt;&gt;0),Sheet1!X1949,IF(AND(Sheet1!X1949&lt;&gt;Sheet1!Y1949,Sheet1!Y1949&lt;&gt;0),Sheet1!X1949&amp;"~"&amp;Sheet1!Y1949,""))</f>
        <v/>
      </c>
      <c r="V1742" s="21" t="str">
        <f>IFERROR(VLOOKUP(Sheet1!XAA,配置检查表!$Y:$Z,2,FALSE),"")</f>
        <v/>
      </c>
      <c r="W1742" s="21" t="str">
        <f>IF(AND(Sheet1!AC1949=Sheet1!AD1949,Sheet1!AD1949&lt;&gt;0),Sheet1!AC1949,IF(AND(Sheet1!AC1949&lt;&gt;Sheet1!AD1949,Sheet1!AD1949&lt;&gt;0),Sheet1!AC1949&amp;"~"&amp;Sheet1!AD1949,""))</f>
        <v/>
      </c>
    </row>
    <row r="1743" spans="1:23">
      <c r="A1743" s="17">
        <v>40325</v>
      </c>
      <c r="B1743" s="17" t="s">
        <v>2521</v>
      </c>
      <c r="C1743" s="17" t="s">
        <v>2522</v>
      </c>
      <c r="D1743" s="21" t="str">
        <f>IF(OR(Sheet1!I1746&lt;&gt;Sheet1!AF1746,Sheet1!AG1746&lt;&gt;Sheet1!J1746),"有影响","-")</f>
        <v>-</v>
      </c>
      <c r="E1743" s="21" t="str">
        <f>IF(OR(Sheet1!N1746&lt;&gt;Sheet1!AH1746,Sheet1!AI1746&lt;&gt;Sheet1!O1746),"有影响","-")</f>
        <v>-</v>
      </c>
      <c r="F1743" s="21" t="str">
        <f>IF(OR(Sheet1!S1746&lt;&gt;Sheet1!AJ1746,Sheet1!AK1746&lt;&gt;Sheet1!T1746),"有影响","-")</f>
        <v>-</v>
      </c>
      <c r="G1743" s="21" t="str">
        <f>IF(OR(Sheet1!X1746&lt;&gt;Sheet1!AL1746,Sheet1!AM1746&lt;&gt;Sheet1!Y1746),"有影响","-")</f>
        <v>-</v>
      </c>
      <c r="H1743" s="21" t="str">
        <f>IF(OR(Sheet1!AC1746&lt;&gt;Sheet1!AN1746,Sheet1!AO1746&lt;&gt;Sheet1!AD1746),"有影响","-")</f>
        <v>-</v>
      </c>
      <c r="I1743" s="21" t="str">
        <f>IF(Sheet1!G1746=0,"出错","-")</f>
        <v>-</v>
      </c>
      <c r="J1743" s="21" t="str">
        <f>IF(AND(Sheet1!G1746=0,Sheet1!L1746&lt;&gt;0),"出错","-")</f>
        <v>-</v>
      </c>
      <c r="K1743" s="21" t="str">
        <f>IF(AND(Sheet1!G1746=0,Sheet1!L1746=0,Sheet1!Q1746&lt;&gt;0),"出错","-")</f>
        <v>-</v>
      </c>
      <c r="L1743" s="21" t="str">
        <f>IF(AND(Sheet1!G1746=0,Sheet1!L1746=0,Sheet1!Q1746=0,Sheet1!V1746&lt;&gt;0),"出错","-")</f>
        <v>-</v>
      </c>
      <c r="M1743" s="21" t="str">
        <f>IF(AND(Sheet1!G1746=0,Sheet1!L1746=0,Sheet1!Q1746=0,Sheet1!V1746=0,Sheet1!AA1746&lt;&gt;0),"出错","-")</f>
        <v>-</v>
      </c>
      <c r="N1743" s="21" t="str">
        <f>IFERROR(VLOOKUP(Sheet1!G1746,配置检查表!$Y:$Z,2,FALSE),"")</f>
        <v>精灵魂珠</v>
      </c>
      <c r="O1743" s="21" t="str">
        <f>IF(AND(Sheet1!I1746=Sheet1!J1746,Sheet1!J1746&lt;&gt;0),Sheet1!I1746,IF(AND(Sheet1!I1746&lt;&gt;Sheet1!J1746,Sheet1!J1746&lt;&gt;0),Sheet1!I1746&amp;"~"&amp;Sheet1!J1746,""))</f>
        <v>137~209</v>
      </c>
      <c r="P1743" s="21" t="str">
        <f>IFERROR(VLOOKUP(Sheet1!L1746,配置检查表!$Y:$Z,2,FALSE),"")</f>
        <v>星屑（值）</v>
      </c>
      <c r="Q1743" s="21" t="str">
        <f>IF(AND(Sheet1!N1746=Sheet1!O1746,Sheet1!O1746&lt;&gt;0),Sheet1!N1746,IF(AND(Sheet1!N1746&lt;&gt;Sheet1!O1746,Sheet1!O1746&lt;&gt;0),Sheet1!N1746&amp;"~"&amp;Sheet1!O1746,""))</f>
        <v>274~418</v>
      </c>
      <c r="R1743" s="21" t="str">
        <f>IFERROR(VLOOKUP(Sheet1!Q1746,配置检查表!$Y:$Z,2,FALSE),"")</f>
        <v/>
      </c>
      <c r="S1743" s="39">
        <f>IF(AND(Sheet1!S1950=Sheet1!T1950,Sheet1!T1950&lt;&gt;0),Sheet1!S1950,IF(AND(Sheet1!S1950&lt;&gt;Sheet1!T1950,Sheet1!T1950&lt;&gt;0),Sheet1!S1950&amp;"~"&amp;Sheet1!T1950,""))</f>
        <v>50</v>
      </c>
      <c r="T1743" s="21" t="str">
        <f>IFERROR(VLOOKUP(Sheet1!V1746,配置检查表!$Y:$Z,2,FALSE),"")</f>
        <v/>
      </c>
      <c r="U1743" s="39" t="str">
        <f>IF(AND(Sheet1!X1950=Sheet1!Y1950,Sheet1!Y1950&lt;&gt;0),Sheet1!X1950,IF(AND(Sheet1!X1950&lt;&gt;Sheet1!Y1950,Sheet1!Y1950&lt;&gt;0),Sheet1!X1950&amp;"~"&amp;Sheet1!Y1950,""))</f>
        <v/>
      </c>
      <c r="V1743" s="21" t="str">
        <f>IFERROR(VLOOKUP(Sheet1!XAA,配置检查表!$Y:$Z,2,FALSE),"")</f>
        <v/>
      </c>
      <c r="W1743" s="21" t="str">
        <f>IF(AND(Sheet1!AC1950=Sheet1!AD1950,Sheet1!AD1950&lt;&gt;0),Sheet1!AC1950,IF(AND(Sheet1!AC1950&lt;&gt;Sheet1!AD1950,Sheet1!AD1950&lt;&gt;0),Sheet1!AC1950&amp;"~"&amp;Sheet1!AD1950,""))</f>
        <v/>
      </c>
    </row>
    <row r="1744" spans="1:23">
      <c r="A1744" s="17">
        <v>40326</v>
      </c>
      <c r="B1744" s="17" t="s">
        <v>2521</v>
      </c>
      <c r="C1744" s="17" t="s">
        <v>2522</v>
      </c>
      <c r="D1744" s="21" t="str">
        <f>IF(OR(Sheet1!I1747&lt;&gt;Sheet1!AF1747,Sheet1!AG1747&lt;&gt;Sheet1!J1747),"有影响","-")</f>
        <v>-</v>
      </c>
      <c r="E1744" s="21" t="str">
        <f>IF(OR(Sheet1!N1747&lt;&gt;Sheet1!AH1747,Sheet1!AI1747&lt;&gt;Sheet1!O1747),"有影响","-")</f>
        <v>-</v>
      </c>
      <c r="F1744" s="21" t="str">
        <f>IF(OR(Sheet1!S1747&lt;&gt;Sheet1!AJ1747,Sheet1!AK1747&lt;&gt;Sheet1!T1747),"有影响","-")</f>
        <v>-</v>
      </c>
      <c r="G1744" s="21" t="str">
        <f>IF(OR(Sheet1!X1747&lt;&gt;Sheet1!AL1747,Sheet1!AM1747&lt;&gt;Sheet1!Y1747),"有影响","-")</f>
        <v>-</v>
      </c>
      <c r="H1744" s="21" t="str">
        <f>IF(OR(Sheet1!AC1747&lt;&gt;Sheet1!AN1747,Sheet1!AO1747&lt;&gt;Sheet1!AD1747),"有影响","-")</f>
        <v>-</v>
      </c>
      <c r="I1744" s="21" t="str">
        <f>IF(Sheet1!G1747=0,"出错","-")</f>
        <v>-</v>
      </c>
      <c r="J1744" s="21" t="str">
        <f>IF(AND(Sheet1!G1747=0,Sheet1!L1747&lt;&gt;0),"出错","-")</f>
        <v>-</v>
      </c>
      <c r="K1744" s="21" t="str">
        <f>IF(AND(Sheet1!G1747=0,Sheet1!L1747=0,Sheet1!Q1747&lt;&gt;0),"出错","-")</f>
        <v>-</v>
      </c>
      <c r="L1744" s="21" t="str">
        <f>IF(AND(Sheet1!G1747=0,Sheet1!L1747=0,Sheet1!Q1747=0,Sheet1!V1747&lt;&gt;0),"出错","-")</f>
        <v>-</v>
      </c>
      <c r="M1744" s="21" t="str">
        <f>IF(AND(Sheet1!G1747=0,Sheet1!L1747=0,Sheet1!Q1747=0,Sheet1!V1747=0,Sheet1!AA1747&lt;&gt;0),"出错","-")</f>
        <v>-</v>
      </c>
      <c r="N1744" s="21" t="str">
        <f>IFERROR(VLOOKUP(Sheet1!G1747,配置检查表!$Y:$Z,2,FALSE),"")</f>
        <v>精灵魂珠</v>
      </c>
      <c r="O1744" s="21" t="str">
        <f>IF(AND(Sheet1!I1747=Sheet1!J1747,Sheet1!J1747&lt;&gt;0),Sheet1!I1747,IF(AND(Sheet1!I1747&lt;&gt;Sheet1!J1747,Sheet1!J1747&lt;&gt;0),Sheet1!I1747&amp;"~"&amp;Sheet1!J1747,""))</f>
        <v>153~229</v>
      </c>
      <c r="P1744" s="21" t="str">
        <f>IFERROR(VLOOKUP(Sheet1!L1747,配置检查表!$Y:$Z,2,FALSE),"")</f>
        <v>星屑（值）</v>
      </c>
      <c r="Q1744" s="21" t="str">
        <f>IF(AND(Sheet1!N1747=Sheet1!O1747,Sheet1!O1747&lt;&gt;0),Sheet1!N1747,IF(AND(Sheet1!N1747&lt;&gt;Sheet1!O1747,Sheet1!O1747&lt;&gt;0),Sheet1!N1747&amp;"~"&amp;Sheet1!O1747,""))</f>
        <v>306~458</v>
      </c>
      <c r="R1744" s="21" t="str">
        <f>IFERROR(VLOOKUP(Sheet1!Q1747,配置检查表!$Y:$Z,2,FALSE),"")</f>
        <v/>
      </c>
      <c r="S1744" s="39">
        <f>IF(AND(Sheet1!S1951=Sheet1!T1951,Sheet1!T1951&lt;&gt;0),Sheet1!S1951,IF(AND(Sheet1!S1951&lt;&gt;Sheet1!T1951,Sheet1!T1951&lt;&gt;0),Sheet1!S1951&amp;"~"&amp;Sheet1!T1951,""))</f>
        <v>50</v>
      </c>
      <c r="T1744" s="21" t="str">
        <f>IFERROR(VLOOKUP(Sheet1!V1747,配置检查表!$Y:$Z,2,FALSE),"")</f>
        <v/>
      </c>
      <c r="U1744" s="39" t="str">
        <f>IF(AND(Sheet1!X1951=Sheet1!Y1951,Sheet1!Y1951&lt;&gt;0),Sheet1!X1951,IF(AND(Sheet1!X1951&lt;&gt;Sheet1!Y1951,Sheet1!Y1951&lt;&gt;0),Sheet1!X1951&amp;"~"&amp;Sheet1!Y1951,""))</f>
        <v/>
      </c>
      <c r="V1744" s="21" t="str">
        <f>IFERROR(VLOOKUP(Sheet1!XAA,配置检查表!$Y:$Z,2,FALSE),"")</f>
        <v/>
      </c>
      <c r="W1744" s="21" t="str">
        <f>IF(AND(Sheet1!AC1951=Sheet1!AD1951,Sheet1!AD1951&lt;&gt;0),Sheet1!AC1951,IF(AND(Sheet1!AC1951&lt;&gt;Sheet1!AD1951,Sheet1!AD1951&lt;&gt;0),Sheet1!AC1951&amp;"~"&amp;Sheet1!AD1951,""))</f>
        <v/>
      </c>
    </row>
    <row r="1745" spans="1:23">
      <c r="A1745" s="17">
        <v>40327</v>
      </c>
      <c r="B1745" s="17" t="s">
        <v>2521</v>
      </c>
      <c r="C1745" s="17" t="s">
        <v>2522</v>
      </c>
      <c r="D1745" s="21" t="str">
        <f>IF(OR(Sheet1!I1748&lt;&gt;Sheet1!AF1748,Sheet1!AG1748&lt;&gt;Sheet1!J1748),"有影响","-")</f>
        <v>-</v>
      </c>
      <c r="E1745" s="21" t="str">
        <f>IF(OR(Sheet1!N1748&lt;&gt;Sheet1!AH1748,Sheet1!AI1748&lt;&gt;Sheet1!O1748),"有影响","-")</f>
        <v>-</v>
      </c>
      <c r="F1745" s="21" t="str">
        <f>IF(OR(Sheet1!S1748&lt;&gt;Sheet1!AJ1748,Sheet1!AK1748&lt;&gt;Sheet1!T1748),"有影响","-")</f>
        <v>-</v>
      </c>
      <c r="G1745" s="21" t="str">
        <f>IF(OR(Sheet1!X1748&lt;&gt;Sheet1!AL1748,Sheet1!AM1748&lt;&gt;Sheet1!Y1748),"有影响","-")</f>
        <v>-</v>
      </c>
      <c r="H1745" s="21" t="str">
        <f>IF(OR(Sheet1!AC1748&lt;&gt;Sheet1!AN1748,Sheet1!AO1748&lt;&gt;Sheet1!AD1748),"有影响","-")</f>
        <v>-</v>
      </c>
      <c r="I1745" s="21" t="str">
        <f>IF(Sheet1!G1748=0,"出错","-")</f>
        <v>-</v>
      </c>
      <c r="J1745" s="21" t="str">
        <f>IF(AND(Sheet1!G1748=0,Sheet1!L1748&lt;&gt;0),"出错","-")</f>
        <v>-</v>
      </c>
      <c r="K1745" s="21" t="str">
        <f>IF(AND(Sheet1!G1748=0,Sheet1!L1748=0,Sheet1!Q1748&lt;&gt;0),"出错","-")</f>
        <v>-</v>
      </c>
      <c r="L1745" s="21" t="str">
        <f>IF(AND(Sheet1!G1748=0,Sheet1!L1748=0,Sheet1!Q1748=0,Sheet1!V1748&lt;&gt;0),"出错","-")</f>
        <v>-</v>
      </c>
      <c r="M1745" s="21" t="str">
        <f>IF(AND(Sheet1!G1748=0,Sheet1!L1748=0,Sheet1!Q1748=0,Sheet1!V1748=0,Sheet1!AA1748&lt;&gt;0),"出错","-")</f>
        <v>-</v>
      </c>
      <c r="N1745" s="21" t="str">
        <f>IFERROR(VLOOKUP(Sheet1!G1748,配置检查表!$Y:$Z,2,FALSE),"")</f>
        <v>精灵魂珠</v>
      </c>
      <c r="O1745" s="21" t="str">
        <f>IF(AND(Sheet1!I1748=Sheet1!J1748,Sheet1!J1748&lt;&gt;0),Sheet1!I1748,IF(AND(Sheet1!I1748&lt;&gt;Sheet1!J1748,Sheet1!J1748&lt;&gt;0),Sheet1!I1748&amp;"~"&amp;Sheet1!J1748,""))</f>
        <v>161~241</v>
      </c>
      <c r="P1745" s="21" t="str">
        <f>IFERROR(VLOOKUP(Sheet1!L1748,配置检查表!$Y:$Z,2,FALSE),"")</f>
        <v>星屑（值）</v>
      </c>
      <c r="Q1745" s="21" t="str">
        <f>IF(AND(Sheet1!N1748=Sheet1!O1748,Sheet1!O1748&lt;&gt;0),Sheet1!N1748,IF(AND(Sheet1!N1748&lt;&gt;Sheet1!O1748,Sheet1!O1748&lt;&gt;0),Sheet1!N1748&amp;"~"&amp;Sheet1!O1748,""))</f>
        <v>322~482</v>
      </c>
      <c r="R1745" s="21" t="str">
        <f>IFERROR(VLOOKUP(Sheet1!Q1748,配置检查表!$Y:$Z,2,FALSE),"")</f>
        <v/>
      </c>
      <c r="S1745" s="39">
        <f>IF(AND(Sheet1!S1952=Sheet1!T1952,Sheet1!T1952&lt;&gt;0),Sheet1!S1952,IF(AND(Sheet1!S1952&lt;&gt;Sheet1!T1952,Sheet1!T1952&lt;&gt;0),Sheet1!S1952&amp;"~"&amp;Sheet1!T1952,""))</f>
        <v>50</v>
      </c>
      <c r="T1745" s="21" t="str">
        <f>IFERROR(VLOOKUP(Sheet1!V1748,配置检查表!$Y:$Z,2,FALSE),"")</f>
        <v/>
      </c>
      <c r="U1745" s="39" t="str">
        <f>IF(AND(Sheet1!X1952=Sheet1!Y1952,Sheet1!Y1952&lt;&gt;0),Sheet1!X1952,IF(AND(Sheet1!X1952&lt;&gt;Sheet1!Y1952,Sheet1!Y1952&lt;&gt;0),Sheet1!X1952&amp;"~"&amp;Sheet1!Y1952,""))</f>
        <v/>
      </c>
      <c r="V1745" s="21" t="str">
        <f>IFERROR(VLOOKUP(Sheet1!XAA,配置检查表!$Y:$Z,2,FALSE),"")</f>
        <v/>
      </c>
      <c r="W1745" s="21" t="str">
        <f>IF(AND(Sheet1!AC1952=Sheet1!AD1952,Sheet1!AD1952&lt;&gt;0),Sheet1!AC1952,IF(AND(Sheet1!AC1952&lt;&gt;Sheet1!AD1952,Sheet1!AD1952&lt;&gt;0),Sheet1!AC1952&amp;"~"&amp;Sheet1!AD1952,""))</f>
        <v/>
      </c>
    </row>
    <row r="1746" spans="1:23">
      <c r="A1746" s="17">
        <v>40328</v>
      </c>
      <c r="B1746" s="17" t="s">
        <v>2521</v>
      </c>
      <c r="C1746" s="17" t="s">
        <v>2522</v>
      </c>
      <c r="D1746" s="21" t="str">
        <f>IF(OR(Sheet1!I1749&lt;&gt;Sheet1!AF1749,Sheet1!AG1749&lt;&gt;Sheet1!J1749),"有影响","-")</f>
        <v>-</v>
      </c>
      <c r="E1746" s="21" t="str">
        <f>IF(OR(Sheet1!N1749&lt;&gt;Sheet1!AH1749,Sheet1!AI1749&lt;&gt;Sheet1!O1749),"有影响","-")</f>
        <v>-</v>
      </c>
      <c r="F1746" s="21" t="str">
        <f>IF(OR(Sheet1!S1749&lt;&gt;Sheet1!AJ1749,Sheet1!AK1749&lt;&gt;Sheet1!T1749),"有影响","-")</f>
        <v>-</v>
      </c>
      <c r="G1746" s="21" t="str">
        <f>IF(OR(Sheet1!X1749&lt;&gt;Sheet1!AL1749,Sheet1!AM1749&lt;&gt;Sheet1!Y1749),"有影响","-")</f>
        <v>-</v>
      </c>
      <c r="H1746" s="21" t="str">
        <f>IF(OR(Sheet1!AC1749&lt;&gt;Sheet1!AN1749,Sheet1!AO1749&lt;&gt;Sheet1!AD1749),"有影响","-")</f>
        <v>-</v>
      </c>
      <c r="I1746" s="21" t="str">
        <f>IF(Sheet1!G1749=0,"出错","-")</f>
        <v>-</v>
      </c>
      <c r="J1746" s="21" t="str">
        <f>IF(AND(Sheet1!G1749=0,Sheet1!L1749&lt;&gt;0),"出错","-")</f>
        <v>-</v>
      </c>
      <c r="K1746" s="21" t="str">
        <f>IF(AND(Sheet1!G1749=0,Sheet1!L1749=0,Sheet1!Q1749&lt;&gt;0),"出错","-")</f>
        <v>-</v>
      </c>
      <c r="L1746" s="21" t="str">
        <f>IF(AND(Sheet1!G1749=0,Sheet1!L1749=0,Sheet1!Q1749=0,Sheet1!V1749&lt;&gt;0),"出错","-")</f>
        <v>-</v>
      </c>
      <c r="M1746" s="21" t="str">
        <f>IF(AND(Sheet1!G1749=0,Sheet1!L1749=0,Sheet1!Q1749=0,Sheet1!V1749=0,Sheet1!AA1749&lt;&gt;0),"出错","-")</f>
        <v>-</v>
      </c>
      <c r="N1746" s="21" t="str">
        <f>IFERROR(VLOOKUP(Sheet1!G1749,配置检查表!$Y:$Z,2,FALSE),"")</f>
        <v>精灵魂珠</v>
      </c>
      <c r="O1746" s="21" t="str">
        <f>IF(AND(Sheet1!I1749=Sheet1!J1749,Sheet1!J1749&lt;&gt;0),Sheet1!I1749,IF(AND(Sheet1!I1749&lt;&gt;Sheet1!J1749,Sheet1!J1749&lt;&gt;0),Sheet1!I1749&amp;"~"&amp;Sheet1!J1749,""))</f>
        <v>177~261</v>
      </c>
      <c r="P1746" s="21" t="str">
        <f>IFERROR(VLOOKUP(Sheet1!L1749,配置检查表!$Y:$Z,2,FALSE),"")</f>
        <v>星屑（值）</v>
      </c>
      <c r="Q1746" s="21" t="str">
        <f>IF(AND(Sheet1!N1749=Sheet1!O1749,Sheet1!O1749&lt;&gt;0),Sheet1!N1749,IF(AND(Sheet1!N1749&lt;&gt;Sheet1!O1749,Sheet1!O1749&lt;&gt;0),Sheet1!N1749&amp;"~"&amp;Sheet1!O1749,""))</f>
        <v>354~522</v>
      </c>
      <c r="R1746" s="21" t="str">
        <f>IFERROR(VLOOKUP(Sheet1!Q1749,配置检查表!$Y:$Z,2,FALSE),"")</f>
        <v/>
      </c>
      <c r="S1746" s="39">
        <f>IF(AND(Sheet1!S1953=Sheet1!T1953,Sheet1!T1953&lt;&gt;0),Sheet1!S1953,IF(AND(Sheet1!S1953&lt;&gt;Sheet1!T1953,Sheet1!T1953&lt;&gt;0),Sheet1!S1953&amp;"~"&amp;Sheet1!T1953,""))</f>
        <v>50</v>
      </c>
      <c r="T1746" s="21" t="str">
        <f>IFERROR(VLOOKUP(Sheet1!V1749,配置检查表!$Y:$Z,2,FALSE),"")</f>
        <v/>
      </c>
      <c r="U1746" s="39" t="str">
        <f>IF(AND(Sheet1!X1953=Sheet1!Y1953,Sheet1!Y1953&lt;&gt;0),Sheet1!X1953,IF(AND(Sheet1!X1953&lt;&gt;Sheet1!Y1953,Sheet1!Y1953&lt;&gt;0),Sheet1!X1953&amp;"~"&amp;Sheet1!Y1953,""))</f>
        <v/>
      </c>
      <c r="V1746" s="21" t="str">
        <f>IFERROR(VLOOKUP(Sheet1!XAA,配置检查表!$Y:$Z,2,FALSE),"")</f>
        <v/>
      </c>
      <c r="W1746" s="21" t="str">
        <f>IF(AND(Sheet1!AC1953=Sheet1!AD1953,Sheet1!AD1953&lt;&gt;0),Sheet1!AC1953,IF(AND(Sheet1!AC1953&lt;&gt;Sheet1!AD1953,Sheet1!AD1953&lt;&gt;0),Sheet1!AC1953&amp;"~"&amp;Sheet1!AD1953,""))</f>
        <v/>
      </c>
    </row>
    <row r="1747" spans="1:23">
      <c r="A1747" s="17">
        <v>40329</v>
      </c>
      <c r="B1747" s="17" t="s">
        <v>2521</v>
      </c>
      <c r="C1747" s="17" t="s">
        <v>2522</v>
      </c>
      <c r="D1747" s="21" t="str">
        <f>IF(OR(Sheet1!I1750&lt;&gt;Sheet1!AF1750,Sheet1!AG1750&lt;&gt;Sheet1!J1750),"有影响","-")</f>
        <v>-</v>
      </c>
      <c r="E1747" s="21" t="str">
        <f>IF(OR(Sheet1!N1750&lt;&gt;Sheet1!AH1750,Sheet1!AI1750&lt;&gt;Sheet1!O1750),"有影响","-")</f>
        <v>-</v>
      </c>
      <c r="F1747" s="21" t="str">
        <f>IF(OR(Sheet1!S1750&lt;&gt;Sheet1!AJ1750,Sheet1!AK1750&lt;&gt;Sheet1!T1750),"有影响","-")</f>
        <v>-</v>
      </c>
      <c r="G1747" s="21" t="str">
        <f>IF(OR(Sheet1!X1750&lt;&gt;Sheet1!AL1750,Sheet1!AM1750&lt;&gt;Sheet1!Y1750),"有影响","-")</f>
        <v>-</v>
      </c>
      <c r="H1747" s="21" t="str">
        <f>IF(OR(Sheet1!AC1750&lt;&gt;Sheet1!AN1750,Sheet1!AO1750&lt;&gt;Sheet1!AD1750),"有影响","-")</f>
        <v>-</v>
      </c>
      <c r="I1747" s="21" t="str">
        <f>IF(Sheet1!G1750=0,"出错","-")</f>
        <v>-</v>
      </c>
      <c r="J1747" s="21" t="str">
        <f>IF(AND(Sheet1!G1750=0,Sheet1!L1750&lt;&gt;0),"出错","-")</f>
        <v>-</v>
      </c>
      <c r="K1747" s="21" t="str">
        <f>IF(AND(Sheet1!G1750=0,Sheet1!L1750=0,Sheet1!Q1750&lt;&gt;0),"出错","-")</f>
        <v>-</v>
      </c>
      <c r="L1747" s="21" t="str">
        <f>IF(AND(Sheet1!G1750=0,Sheet1!L1750=0,Sheet1!Q1750=0,Sheet1!V1750&lt;&gt;0),"出错","-")</f>
        <v>-</v>
      </c>
      <c r="M1747" s="21" t="str">
        <f>IF(AND(Sheet1!G1750=0,Sheet1!L1750=0,Sheet1!Q1750=0,Sheet1!V1750=0,Sheet1!AA1750&lt;&gt;0),"出错","-")</f>
        <v>-</v>
      </c>
      <c r="N1747" s="21" t="str">
        <f>IFERROR(VLOOKUP(Sheet1!G1750,配置检查表!$Y:$Z,2,FALSE),"")</f>
        <v>精灵魂珠</v>
      </c>
      <c r="O1747" s="21" t="str">
        <f>IF(AND(Sheet1!I1750=Sheet1!J1750,Sheet1!J1750&lt;&gt;0),Sheet1!I1750,IF(AND(Sheet1!I1750&lt;&gt;Sheet1!J1750,Sheet1!J1750&lt;&gt;0),Sheet1!I1750&amp;"~"&amp;Sheet1!J1750,""))</f>
        <v>137~209</v>
      </c>
      <c r="P1747" s="21" t="str">
        <f>IFERROR(VLOOKUP(Sheet1!L1750,配置检查表!$Y:$Z,2,FALSE),"")</f>
        <v>星屑（值）</v>
      </c>
      <c r="Q1747" s="21" t="str">
        <f>IF(AND(Sheet1!N1750=Sheet1!O1750,Sheet1!O1750&lt;&gt;0),Sheet1!N1750,IF(AND(Sheet1!N1750&lt;&gt;Sheet1!O1750,Sheet1!O1750&lt;&gt;0),Sheet1!N1750&amp;"~"&amp;Sheet1!O1750,""))</f>
        <v>274~418</v>
      </c>
      <c r="R1747" s="21" t="str">
        <f>IFERROR(VLOOKUP(Sheet1!Q1750,配置检查表!$Y:$Z,2,FALSE),"")</f>
        <v/>
      </c>
      <c r="S1747" s="39">
        <f>IF(AND(Sheet1!S1954=Sheet1!T1954,Sheet1!T1954&lt;&gt;0),Sheet1!S1954,IF(AND(Sheet1!S1954&lt;&gt;Sheet1!T1954,Sheet1!T1954&lt;&gt;0),Sheet1!S1954&amp;"~"&amp;Sheet1!T1954,""))</f>
        <v>50</v>
      </c>
      <c r="T1747" s="21" t="str">
        <f>IFERROR(VLOOKUP(Sheet1!V1750,配置检查表!$Y:$Z,2,FALSE),"")</f>
        <v/>
      </c>
      <c r="U1747" s="39" t="str">
        <f>IF(AND(Sheet1!X1954=Sheet1!Y1954,Sheet1!Y1954&lt;&gt;0),Sheet1!X1954,IF(AND(Sheet1!X1954&lt;&gt;Sheet1!Y1954,Sheet1!Y1954&lt;&gt;0),Sheet1!X1954&amp;"~"&amp;Sheet1!Y1954,""))</f>
        <v/>
      </c>
      <c r="V1747" s="21" t="str">
        <f>IFERROR(VLOOKUP(Sheet1!XAA,配置检查表!$Y:$Z,2,FALSE),"")</f>
        <v/>
      </c>
      <c r="W1747" s="21" t="str">
        <f>IF(AND(Sheet1!AC1954=Sheet1!AD1954,Sheet1!AD1954&lt;&gt;0),Sheet1!AC1954,IF(AND(Sheet1!AC1954&lt;&gt;Sheet1!AD1954,Sheet1!AD1954&lt;&gt;0),Sheet1!AC1954&amp;"~"&amp;Sheet1!AD1954,""))</f>
        <v/>
      </c>
    </row>
    <row r="1748" spans="1:23">
      <c r="A1748" s="17">
        <v>40330</v>
      </c>
      <c r="B1748" s="17" t="s">
        <v>2521</v>
      </c>
      <c r="C1748" s="17" t="s">
        <v>2522</v>
      </c>
      <c r="D1748" s="21" t="str">
        <f>IF(OR(Sheet1!I1751&lt;&gt;Sheet1!AF1751,Sheet1!AG1751&lt;&gt;Sheet1!J1751),"有影响","-")</f>
        <v>-</v>
      </c>
      <c r="E1748" s="21" t="str">
        <f>IF(OR(Sheet1!N1751&lt;&gt;Sheet1!AH1751,Sheet1!AI1751&lt;&gt;Sheet1!O1751),"有影响","-")</f>
        <v>-</v>
      </c>
      <c r="F1748" s="21" t="str">
        <f>IF(OR(Sheet1!S1751&lt;&gt;Sheet1!AJ1751,Sheet1!AK1751&lt;&gt;Sheet1!T1751),"有影响","-")</f>
        <v>-</v>
      </c>
      <c r="G1748" s="21" t="str">
        <f>IF(OR(Sheet1!X1751&lt;&gt;Sheet1!AL1751,Sheet1!AM1751&lt;&gt;Sheet1!Y1751),"有影响","-")</f>
        <v>-</v>
      </c>
      <c r="H1748" s="21" t="str">
        <f>IF(OR(Sheet1!AC1751&lt;&gt;Sheet1!AN1751,Sheet1!AO1751&lt;&gt;Sheet1!AD1751),"有影响","-")</f>
        <v>-</v>
      </c>
      <c r="I1748" s="21" t="str">
        <f>IF(Sheet1!G1751=0,"出错","-")</f>
        <v>-</v>
      </c>
      <c r="J1748" s="21" t="str">
        <f>IF(AND(Sheet1!G1751=0,Sheet1!L1751&lt;&gt;0),"出错","-")</f>
        <v>-</v>
      </c>
      <c r="K1748" s="21" t="str">
        <f>IF(AND(Sheet1!G1751=0,Sheet1!L1751=0,Sheet1!Q1751&lt;&gt;0),"出错","-")</f>
        <v>-</v>
      </c>
      <c r="L1748" s="21" t="str">
        <f>IF(AND(Sheet1!G1751=0,Sheet1!L1751=0,Sheet1!Q1751=0,Sheet1!V1751&lt;&gt;0),"出错","-")</f>
        <v>-</v>
      </c>
      <c r="M1748" s="21" t="str">
        <f>IF(AND(Sheet1!G1751=0,Sheet1!L1751=0,Sheet1!Q1751=0,Sheet1!V1751=0,Sheet1!AA1751&lt;&gt;0),"出错","-")</f>
        <v>-</v>
      </c>
      <c r="N1748" s="21" t="str">
        <f>IFERROR(VLOOKUP(Sheet1!G1751,配置检查表!$Y:$Z,2,FALSE),"")</f>
        <v>精灵魂珠</v>
      </c>
      <c r="O1748" s="21" t="str">
        <f>IF(AND(Sheet1!I1751=Sheet1!J1751,Sheet1!J1751&lt;&gt;0),Sheet1!I1751,IF(AND(Sheet1!I1751&lt;&gt;Sheet1!J1751,Sheet1!J1751&lt;&gt;0),Sheet1!I1751&amp;"~"&amp;Sheet1!J1751,""))</f>
        <v>153~229</v>
      </c>
      <c r="P1748" s="21" t="str">
        <f>IFERROR(VLOOKUP(Sheet1!L1751,配置检查表!$Y:$Z,2,FALSE),"")</f>
        <v>星屑（值）</v>
      </c>
      <c r="Q1748" s="21" t="str">
        <f>IF(AND(Sheet1!N1751=Sheet1!O1751,Sheet1!O1751&lt;&gt;0),Sheet1!N1751,IF(AND(Sheet1!N1751&lt;&gt;Sheet1!O1751,Sheet1!O1751&lt;&gt;0),Sheet1!N1751&amp;"~"&amp;Sheet1!O1751,""))</f>
        <v>306~458</v>
      </c>
      <c r="R1748" s="21" t="str">
        <f>IFERROR(VLOOKUP(Sheet1!Q1751,配置检查表!$Y:$Z,2,FALSE),"")</f>
        <v/>
      </c>
      <c r="S1748" s="39">
        <f>IF(AND(Sheet1!S1955=Sheet1!T1955,Sheet1!T1955&lt;&gt;0),Sheet1!S1955,IF(AND(Sheet1!S1955&lt;&gt;Sheet1!T1955,Sheet1!T1955&lt;&gt;0),Sheet1!S1955&amp;"~"&amp;Sheet1!T1955,""))</f>
        <v>50</v>
      </c>
      <c r="T1748" s="21" t="str">
        <f>IFERROR(VLOOKUP(Sheet1!V1751,配置检查表!$Y:$Z,2,FALSE),"")</f>
        <v/>
      </c>
      <c r="U1748" s="39" t="str">
        <f>IF(AND(Sheet1!X1955=Sheet1!Y1955,Sheet1!Y1955&lt;&gt;0),Sheet1!X1955,IF(AND(Sheet1!X1955&lt;&gt;Sheet1!Y1955,Sheet1!Y1955&lt;&gt;0),Sheet1!X1955&amp;"~"&amp;Sheet1!Y1955,""))</f>
        <v/>
      </c>
      <c r="V1748" s="21" t="str">
        <f>IFERROR(VLOOKUP(Sheet1!XAA,配置检查表!$Y:$Z,2,FALSE),"")</f>
        <v/>
      </c>
      <c r="W1748" s="21" t="str">
        <f>IF(AND(Sheet1!AC1955=Sheet1!AD1955,Sheet1!AD1955&lt;&gt;0),Sheet1!AC1955,IF(AND(Sheet1!AC1955&lt;&gt;Sheet1!AD1955,Sheet1!AD1955&lt;&gt;0),Sheet1!AC1955&amp;"~"&amp;Sheet1!AD1955,""))</f>
        <v/>
      </c>
    </row>
    <row r="1749" spans="1:23">
      <c r="A1749" s="17">
        <v>40331</v>
      </c>
      <c r="B1749" s="17" t="s">
        <v>2521</v>
      </c>
      <c r="C1749" s="17" t="s">
        <v>2522</v>
      </c>
      <c r="D1749" s="21" t="str">
        <f>IF(OR(Sheet1!I1752&lt;&gt;Sheet1!AF1752,Sheet1!AG1752&lt;&gt;Sheet1!J1752),"有影响","-")</f>
        <v>-</v>
      </c>
      <c r="E1749" s="21" t="str">
        <f>IF(OR(Sheet1!N1752&lt;&gt;Sheet1!AH1752,Sheet1!AI1752&lt;&gt;Sheet1!O1752),"有影响","-")</f>
        <v>-</v>
      </c>
      <c r="F1749" s="21" t="str">
        <f>IF(OR(Sheet1!S1752&lt;&gt;Sheet1!AJ1752,Sheet1!AK1752&lt;&gt;Sheet1!T1752),"有影响","-")</f>
        <v>-</v>
      </c>
      <c r="G1749" s="21" t="str">
        <f>IF(OR(Sheet1!X1752&lt;&gt;Sheet1!AL1752,Sheet1!AM1752&lt;&gt;Sheet1!Y1752),"有影响","-")</f>
        <v>-</v>
      </c>
      <c r="H1749" s="21" t="str">
        <f>IF(OR(Sheet1!AC1752&lt;&gt;Sheet1!AN1752,Sheet1!AO1752&lt;&gt;Sheet1!AD1752),"有影响","-")</f>
        <v>-</v>
      </c>
      <c r="I1749" s="21" t="str">
        <f>IF(Sheet1!G1752=0,"出错","-")</f>
        <v>-</v>
      </c>
      <c r="J1749" s="21" t="str">
        <f>IF(AND(Sheet1!G1752=0,Sheet1!L1752&lt;&gt;0),"出错","-")</f>
        <v>-</v>
      </c>
      <c r="K1749" s="21" t="str">
        <f>IF(AND(Sheet1!G1752=0,Sheet1!L1752=0,Sheet1!Q1752&lt;&gt;0),"出错","-")</f>
        <v>-</v>
      </c>
      <c r="L1749" s="21" t="str">
        <f>IF(AND(Sheet1!G1752=0,Sheet1!L1752=0,Sheet1!Q1752=0,Sheet1!V1752&lt;&gt;0),"出错","-")</f>
        <v>-</v>
      </c>
      <c r="M1749" s="21" t="str">
        <f>IF(AND(Sheet1!G1752=0,Sheet1!L1752=0,Sheet1!Q1752=0,Sheet1!V1752=0,Sheet1!AA1752&lt;&gt;0),"出错","-")</f>
        <v>-</v>
      </c>
      <c r="N1749" s="21" t="str">
        <f>IFERROR(VLOOKUP(Sheet1!G1752,配置检查表!$Y:$Z,2,FALSE),"")</f>
        <v>精灵魂珠</v>
      </c>
      <c r="O1749" s="21" t="str">
        <f>IF(AND(Sheet1!I1752=Sheet1!J1752,Sheet1!J1752&lt;&gt;0),Sheet1!I1752,IF(AND(Sheet1!I1752&lt;&gt;Sheet1!J1752,Sheet1!J1752&lt;&gt;0),Sheet1!I1752&amp;"~"&amp;Sheet1!J1752,""))</f>
        <v>161~241</v>
      </c>
      <c r="P1749" s="21" t="str">
        <f>IFERROR(VLOOKUP(Sheet1!L1752,配置检查表!$Y:$Z,2,FALSE),"")</f>
        <v>星屑（值）</v>
      </c>
      <c r="Q1749" s="21" t="str">
        <f>IF(AND(Sheet1!N1752=Sheet1!O1752,Sheet1!O1752&lt;&gt;0),Sheet1!N1752,IF(AND(Sheet1!N1752&lt;&gt;Sheet1!O1752,Sheet1!O1752&lt;&gt;0),Sheet1!N1752&amp;"~"&amp;Sheet1!O1752,""))</f>
        <v>322~482</v>
      </c>
      <c r="R1749" s="21" t="str">
        <f>IFERROR(VLOOKUP(Sheet1!Q1752,配置检查表!$Y:$Z,2,FALSE),"")</f>
        <v/>
      </c>
      <c r="S1749" s="39">
        <f>IF(AND(Sheet1!S1956=Sheet1!T1956,Sheet1!T1956&lt;&gt;0),Sheet1!S1956,IF(AND(Sheet1!S1956&lt;&gt;Sheet1!T1956,Sheet1!T1956&lt;&gt;0),Sheet1!S1956&amp;"~"&amp;Sheet1!T1956,""))</f>
        <v>50</v>
      </c>
      <c r="T1749" s="21" t="str">
        <f>IFERROR(VLOOKUP(Sheet1!V1752,配置检查表!$Y:$Z,2,FALSE),"")</f>
        <v/>
      </c>
      <c r="U1749" s="39" t="str">
        <f>IF(AND(Sheet1!X1956=Sheet1!Y1956,Sheet1!Y1956&lt;&gt;0),Sheet1!X1956,IF(AND(Sheet1!X1956&lt;&gt;Sheet1!Y1956,Sheet1!Y1956&lt;&gt;0),Sheet1!X1956&amp;"~"&amp;Sheet1!Y1956,""))</f>
        <v/>
      </c>
      <c r="V1749" s="21" t="str">
        <f>IFERROR(VLOOKUP(Sheet1!XAA,配置检查表!$Y:$Z,2,FALSE),"")</f>
        <v/>
      </c>
      <c r="W1749" s="21" t="str">
        <f>IF(AND(Sheet1!AC1956=Sheet1!AD1956,Sheet1!AD1956&lt;&gt;0),Sheet1!AC1956,IF(AND(Sheet1!AC1956&lt;&gt;Sheet1!AD1956,Sheet1!AD1956&lt;&gt;0),Sheet1!AC1956&amp;"~"&amp;Sheet1!AD1956,""))</f>
        <v/>
      </c>
    </row>
    <row r="1750" spans="1:23">
      <c r="A1750" s="17">
        <v>40332</v>
      </c>
      <c r="B1750" s="17" t="s">
        <v>2521</v>
      </c>
      <c r="C1750" s="17" t="s">
        <v>2522</v>
      </c>
      <c r="D1750" s="21" t="str">
        <f>IF(OR(Sheet1!I1753&lt;&gt;Sheet1!AF1753,Sheet1!AG1753&lt;&gt;Sheet1!J1753),"有影响","-")</f>
        <v>-</v>
      </c>
      <c r="E1750" s="21" t="str">
        <f>IF(OR(Sheet1!N1753&lt;&gt;Sheet1!AH1753,Sheet1!AI1753&lt;&gt;Sheet1!O1753),"有影响","-")</f>
        <v>-</v>
      </c>
      <c r="F1750" s="21" t="str">
        <f>IF(OR(Sheet1!S1753&lt;&gt;Sheet1!AJ1753,Sheet1!AK1753&lt;&gt;Sheet1!T1753),"有影响","-")</f>
        <v>-</v>
      </c>
      <c r="G1750" s="21" t="str">
        <f>IF(OR(Sheet1!X1753&lt;&gt;Sheet1!AL1753,Sheet1!AM1753&lt;&gt;Sheet1!Y1753),"有影响","-")</f>
        <v>-</v>
      </c>
      <c r="H1750" s="21" t="str">
        <f>IF(OR(Sheet1!AC1753&lt;&gt;Sheet1!AN1753,Sheet1!AO1753&lt;&gt;Sheet1!AD1753),"有影响","-")</f>
        <v>-</v>
      </c>
      <c r="I1750" s="21" t="str">
        <f>IF(Sheet1!G1753=0,"出错","-")</f>
        <v>-</v>
      </c>
      <c r="J1750" s="21" t="str">
        <f>IF(AND(Sheet1!G1753=0,Sheet1!L1753&lt;&gt;0),"出错","-")</f>
        <v>-</v>
      </c>
      <c r="K1750" s="21" t="str">
        <f>IF(AND(Sheet1!G1753=0,Sheet1!L1753=0,Sheet1!Q1753&lt;&gt;0),"出错","-")</f>
        <v>-</v>
      </c>
      <c r="L1750" s="21" t="str">
        <f>IF(AND(Sheet1!G1753=0,Sheet1!L1753=0,Sheet1!Q1753=0,Sheet1!V1753&lt;&gt;0),"出错","-")</f>
        <v>-</v>
      </c>
      <c r="M1750" s="21" t="str">
        <f>IF(AND(Sheet1!G1753=0,Sheet1!L1753=0,Sheet1!Q1753=0,Sheet1!V1753=0,Sheet1!AA1753&lt;&gt;0),"出错","-")</f>
        <v>-</v>
      </c>
      <c r="N1750" s="21" t="str">
        <f>IFERROR(VLOOKUP(Sheet1!G1753,配置检查表!$Y:$Z,2,FALSE),"")</f>
        <v>精灵魂珠</v>
      </c>
      <c r="O1750" s="21" t="str">
        <f>IF(AND(Sheet1!I1753=Sheet1!J1753,Sheet1!J1753&lt;&gt;0),Sheet1!I1753,IF(AND(Sheet1!I1753&lt;&gt;Sheet1!J1753,Sheet1!J1753&lt;&gt;0),Sheet1!I1753&amp;"~"&amp;Sheet1!J1753,""))</f>
        <v>177~261</v>
      </c>
      <c r="P1750" s="21" t="str">
        <f>IFERROR(VLOOKUP(Sheet1!L1753,配置检查表!$Y:$Z,2,FALSE),"")</f>
        <v>星屑（值）</v>
      </c>
      <c r="Q1750" s="21" t="str">
        <f>IF(AND(Sheet1!N1753=Sheet1!O1753,Sheet1!O1753&lt;&gt;0),Sheet1!N1753,IF(AND(Sheet1!N1753&lt;&gt;Sheet1!O1753,Sheet1!O1753&lt;&gt;0),Sheet1!N1753&amp;"~"&amp;Sheet1!O1753,""))</f>
        <v>354~522</v>
      </c>
      <c r="R1750" s="21" t="str">
        <f>IFERROR(VLOOKUP(Sheet1!Q1753,配置检查表!$Y:$Z,2,FALSE),"")</f>
        <v/>
      </c>
      <c r="S1750" s="39">
        <f>IF(AND(Sheet1!S1957=Sheet1!T1957,Sheet1!T1957&lt;&gt;0),Sheet1!S1957,IF(AND(Sheet1!S1957&lt;&gt;Sheet1!T1957,Sheet1!T1957&lt;&gt;0),Sheet1!S1957&amp;"~"&amp;Sheet1!T1957,""))</f>
        <v>50</v>
      </c>
      <c r="T1750" s="21" t="str">
        <f>IFERROR(VLOOKUP(Sheet1!V1753,配置检查表!$Y:$Z,2,FALSE),"")</f>
        <v/>
      </c>
      <c r="U1750" s="39" t="str">
        <f>IF(AND(Sheet1!X1957=Sheet1!Y1957,Sheet1!Y1957&lt;&gt;0),Sheet1!X1957,IF(AND(Sheet1!X1957&lt;&gt;Sheet1!Y1957,Sheet1!Y1957&lt;&gt;0),Sheet1!X1957&amp;"~"&amp;Sheet1!Y1957,""))</f>
        <v/>
      </c>
      <c r="V1750" s="21" t="str">
        <f>IFERROR(VLOOKUP(Sheet1!XAA,配置检查表!$Y:$Z,2,FALSE),"")</f>
        <v/>
      </c>
      <c r="W1750" s="21" t="str">
        <f>IF(AND(Sheet1!AC1957=Sheet1!AD1957,Sheet1!AD1957&lt;&gt;0),Sheet1!AC1957,IF(AND(Sheet1!AC1957&lt;&gt;Sheet1!AD1957,Sheet1!AD1957&lt;&gt;0),Sheet1!AC1957&amp;"~"&amp;Sheet1!AD1957,""))</f>
        <v/>
      </c>
    </row>
    <row r="1751" spans="1:23">
      <c r="A1751" s="17">
        <v>40333</v>
      </c>
      <c r="B1751" s="17" t="s">
        <v>2521</v>
      </c>
      <c r="C1751" s="17" t="s">
        <v>2522</v>
      </c>
      <c r="D1751" s="21" t="str">
        <f>IF(OR(Sheet1!I1754&lt;&gt;Sheet1!AF1754,Sheet1!AG1754&lt;&gt;Sheet1!J1754),"有影响","-")</f>
        <v>-</v>
      </c>
      <c r="E1751" s="21" t="str">
        <f>IF(OR(Sheet1!N1754&lt;&gt;Sheet1!AH1754,Sheet1!AI1754&lt;&gt;Sheet1!O1754),"有影响","-")</f>
        <v>-</v>
      </c>
      <c r="F1751" s="21" t="str">
        <f>IF(OR(Sheet1!S1754&lt;&gt;Sheet1!AJ1754,Sheet1!AK1754&lt;&gt;Sheet1!T1754),"有影响","-")</f>
        <v>-</v>
      </c>
      <c r="G1751" s="21" t="str">
        <f>IF(OR(Sheet1!X1754&lt;&gt;Sheet1!AL1754,Sheet1!AM1754&lt;&gt;Sheet1!Y1754),"有影响","-")</f>
        <v>-</v>
      </c>
      <c r="H1751" s="21" t="str">
        <f>IF(OR(Sheet1!AC1754&lt;&gt;Sheet1!AN1754,Sheet1!AO1754&lt;&gt;Sheet1!AD1754),"有影响","-")</f>
        <v>-</v>
      </c>
      <c r="I1751" s="21" t="str">
        <f>IF(Sheet1!G1754=0,"出错","-")</f>
        <v>-</v>
      </c>
      <c r="J1751" s="21" t="str">
        <f>IF(AND(Sheet1!G1754=0,Sheet1!L1754&lt;&gt;0),"出错","-")</f>
        <v>-</v>
      </c>
      <c r="K1751" s="21" t="str">
        <f>IF(AND(Sheet1!G1754=0,Sheet1!L1754=0,Sheet1!Q1754&lt;&gt;0),"出错","-")</f>
        <v>-</v>
      </c>
      <c r="L1751" s="21" t="str">
        <f>IF(AND(Sheet1!G1754=0,Sheet1!L1754=0,Sheet1!Q1754=0,Sheet1!V1754&lt;&gt;0),"出错","-")</f>
        <v>-</v>
      </c>
      <c r="M1751" s="21" t="str">
        <f>IF(AND(Sheet1!G1754=0,Sheet1!L1754=0,Sheet1!Q1754=0,Sheet1!V1754=0,Sheet1!AA1754&lt;&gt;0),"出错","-")</f>
        <v>-</v>
      </c>
      <c r="N1751" s="21" t="str">
        <f>IFERROR(VLOOKUP(Sheet1!G1754,配置检查表!$Y:$Z,2,FALSE),"")</f>
        <v>精灵魂珠</v>
      </c>
      <c r="O1751" s="21" t="str">
        <f>IF(AND(Sheet1!I1754=Sheet1!J1754,Sheet1!J1754&lt;&gt;0),Sheet1!I1754,IF(AND(Sheet1!I1754&lt;&gt;Sheet1!J1754,Sheet1!J1754&lt;&gt;0),Sheet1!I1754&amp;"~"&amp;Sheet1!J1754,""))</f>
        <v>137~209</v>
      </c>
      <c r="P1751" s="21" t="str">
        <f>IFERROR(VLOOKUP(Sheet1!L1754,配置检查表!$Y:$Z,2,FALSE),"")</f>
        <v>星屑（值）</v>
      </c>
      <c r="Q1751" s="21" t="str">
        <f>IF(AND(Sheet1!N1754=Sheet1!O1754,Sheet1!O1754&lt;&gt;0),Sheet1!N1754,IF(AND(Sheet1!N1754&lt;&gt;Sheet1!O1754,Sheet1!O1754&lt;&gt;0),Sheet1!N1754&amp;"~"&amp;Sheet1!O1754,""))</f>
        <v>274~418</v>
      </c>
      <c r="R1751" s="21" t="str">
        <f>IFERROR(VLOOKUP(Sheet1!Q1754,配置检查表!$Y:$Z,2,FALSE),"")</f>
        <v/>
      </c>
      <c r="S1751" s="39">
        <f>IF(AND(Sheet1!S1958=Sheet1!T1958,Sheet1!T1958&lt;&gt;0),Sheet1!S1958,IF(AND(Sheet1!S1958&lt;&gt;Sheet1!T1958,Sheet1!T1958&lt;&gt;0),Sheet1!S1958&amp;"~"&amp;Sheet1!T1958,""))</f>
        <v>50</v>
      </c>
      <c r="T1751" s="21" t="str">
        <f>IFERROR(VLOOKUP(Sheet1!V1754,配置检查表!$Y:$Z,2,FALSE),"")</f>
        <v/>
      </c>
      <c r="U1751" s="39" t="str">
        <f>IF(AND(Sheet1!X1958=Sheet1!Y1958,Sheet1!Y1958&lt;&gt;0),Sheet1!X1958,IF(AND(Sheet1!X1958&lt;&gt;Sheet1!Y1958,Sheet1!Y1958&lt;&gt;0),Sheet1!X1958&amp;"~"&amp;Sheet1!Y1958,""))</f>
        <v/>
      </c>
      <c r="V1751" s="21" t="str">
        <f>IFERROR(VLOOKUP(Sheet1!XAA,配置检查表!$Y:$Z,2,FALSE),"")</f>
        <v/>
      </c>
      <c r="W1751" s="21" t="str">
        <f>IF(AND(Sheet1!AC1958=Sheet1!AD1958,Sheet1!AD1958&lt;&gt;0),Sheet1!AC1958,IF(AND(Sheet1!AC1958&lt;&gt;Sheet1!AD1958,Sheet1!AD1958&lt;&gt;0),Sheet1!AC1958&amp;"~"&amp;Sheet1!AD1958,""))</f>
        <v/>
      </c>
    </row>
    <row r="1752" spans="1:23">
      <c r="A1752" s="17">
        <v>40334</v>
      </c>
      <c r="B1752" s="17" t="s">
        <v>2521</v>
      </c>
      <c r="C1752" s="17" t="s">
        <v>2522</v>
      </c>
      <c r="D1752" s="21" t="str">
        <f>IF(OR(Sheet1!I1755&lt;&gt;Sheet1!AF1755,Sheet1!AG1755&lt;&gt;Sheet1!J1755),"有影响","-")</f>
        <v>-</v>
      </c>
      <c r="E1752" s="21" t="str">
        <f>IF(OR(Sheet1!N1755&lt;&gt;Sheet1!AH1755,Sheet1!AI1755&lt;&gt;Sheet1!O1755),"有影响","-")</f>
        <v>-</v>
      </c>
      <c r="F1752" s="21" t="str">
        <f>IF(OR(Sheet1!S1755&lt;&gt;Sheet1!AJ1755,Sheet1!AK1755&lt;&gt;Sheet1!T1755),"有影响","-")</f>
        <v>-</v>
      </c>
      <c r="G1752" s="21" t="str">
        <f>IF(OR(Sheet1!X1755&lt;&gt;Sheet1!AL1755,Sheet1!AM1755&lt;&gt;Sheet1!Y1755),"有影响","-")</f>
        <v>-</v>
      </c>
      <c r="H1752" s="21" t="str">
        <f>IF(OR(Sheet1!AC1755&lt;&gt;Sheet1!AN1755,Sheet1!AO1755&lt;&gt;Sheet1!AD1755),"有影响","-")</f>
        <v>-</v>
      </c>
      <c r="I1752" s="21" t="str">
        <f>IF(Sheet1!G1755=0,"出错","-")</f>
        <v>-</v>
      </c>
      <c r="J1752" s="21" t="str">
        <f>IF(AND(Sheet1!G1755=0,Sheet1!L1755&lt;&gt;0),"出错","-")</f>
        <v>-</v>
      </c>
      <c r="K1752" s="21" t="str">
        <f>IF(AND(Sheet1!G1755=0,Sheet1!L1755=0,Sheet1!Q1755&lt;&gt;0),"出错","-")</f>
        <v>-</v>
      </c>
      <c r="L1752" s="21" t="str">
        <f>IF(AND(Sheet1!G1755=0,Sheet1!L1755=0,Sheet1!Q1755=0,Sheet1!V1755&lt;&gt;0),"出错","-")</f>
        <v>-</v>
      </c>
      <c r="M1752" s="21" t="str">
        <f>IF(AND(Sheet1!G1755=0,Sheet1!L1755=0,Sheet1!Q1755=0,Sheet1!V1755=0,Sheet1!AA1755&lt;&gt;0),"出错","-")</f>
        <v>-</v>
      </c>
      <c r="N1752" s="21" t="str">
        <f>IFERROR(VLOOKUP(Sheet1!G1755,配置检查表!$Y:$Z,2,FALSE),"")</f>
        <v>精灵魂珠</v>
      </c>
      <c r="O1752" s="21" t="str">
        <f>IF(AND(Sheet1!I1755=Sheet1!J1755,Sheet1!J1755&lt;&gt;0),Sheet1!I1755,IF(AND(Sheet1!I1755&lt;&gt;Sheet1!J1755,Sheet1!J1755&lt;&gt;0),Sheet1!I1755&amp;"~"&amp;Sheet1!J1755,""))</f>
        <v>153~229</v>
      </c>
      <c r="P1752" s="21" t="str">
        <f>IFERROR(VLOOKUP(Sheet1!L1755,配置检查表!$Y:$Z,2,FALSE),"")</f>
        <v>星屑（值）</v>
      </c>
      <c r="Q1752" s="21" t="str">
        <f>IF(AND(Sheet1!N1755=Sheet1!O1755,Sheet1!O1755&lt;&gt;0),Sheet1!N1755,IF(AND(Sheet1!N1755&lt;&gt;Sheet1!O1755,Sheet1!O1755&lt;&gt;0),Sheet1!N1755&amp;"~"&amp;Sheet1!O1755,""))</f>
        <v>306~458</v>
      </c>
      <c r="R1752" s="21" t="str">
        <f>IFERROR(VLOOKUP(Sheet1!Q1755,配置检查表!$Y:$Z,2,FALSE),"")</f>
        <v/>
      </c>
      <c r="S1752" s="39">
        <f>IF(AND(Sheet1!S1959=Sheet1!T1959,Sheet1!T1959&lt;&gt;0),Sheet1!S1959,IF(AND(Sheet1!S1959&lt;&gt;Sheet1!T1959,Sheet1!T1959&lt;&gt;0),Sheet1!S1959&amp;"~"&amp;Sheet1!T1959,""))</f>
        <v>50</v>
      </c>
      <c r="T1752" s="21" t="str">
        <f>IFERROR(VLOOKUP(Sheet1!V1755,配置检查表!$Y:$Z,2,FALSE),"")</f>
        <v/>
      </c>
      <c r="U1752" s="39" t="str">
        <f>IF(AND(Sheet1!X1959=Sheet1!Y1959,Sheet1!Y1959&lt;&gt;0),Sheet1!X1959,IF(AND(Sheet1!X1959&lt;&gt;Sheet1!Y1959,Sheet1!Y1959&lt;&gt;0),Sheet1!X1959&amp;"~"&amp;Sheet1!Y1959,""))</f>
        <v/>
      </c>
      <c r="V1752" s="21" t="str">
        <f>IFERROR(VLOOKUP(Sheet1!XAA,配置检查表!$Y:$Z,2,FALSE),"")</f>
        <v/>
      </c>
      <c r="W1752" s="21" t="str">
        <f>IF(AND(Sheet1!AC1959=Sheet1!AD1959,Sheet1!AD1959&lt;&gt;0),Sheet1!AC1959,IF(AND(Sheet1!AC1959&lt;&gt;Sheet1!AD1959,Sheet1!AD1959&lt;&gt;0),Sheet1!AC1959&amp;"~"&amp;Sheet1!AD1959,""))</f>
        <v/>
      </c>
    </row>
    <row r="1753" spans="1:23">
      <c r="A1753" s="17">
        <v>40335</v>
      </c>
      <c r="B1753" s="17" t="s">
        <v>2521</v>
      </c>
      <c r="C1753" s="17" t="s">
        <v>2522</v>
      </c>
      <c r="D1753" s="21" t="str">
        <f>IF(OR(Sheet1!I1756&lt;&gt;Sheet1!AF1756,Sheet1!AG1756&lt;&gt;Sheet1!J1756),"有影响","-")</f>
        <v>-</v>
      </c>
      <c r="E1753" s="21" t="str">
        <f>IF(OR(Sheet1!N1756&lt;&gt;Sheet1!AH1756,Sheet1!AI1756&lt;&gt;Sheet1!O1756),"有影响","-")</f>
        <v>-</v>
      </c>
      <c r="F1753" s="21" t="str">
        <f>IF(OR(Sheet1!S1756&lt;&gt;Sheet1!AJ1756,Sheet1!AK1756&lt;&gt;Sheet1!T1756),"有影响","-")</f>
        <v>-</v>
      </c>
      <c r="G1753" s="21" t="str">
        <f>IF(OR(Sheet1!X1756&lt;&gt;Sheet1!AL1756,Sheet1!AM1756&lt;&gt;Sheet1!Y1756),"有影响","-")</f>
        <v>-</v>
      </c>
      <c r="H1753" s="21" t="str">
        <f>IF(OR(Sheet1!AC1756&lt;&gt;Sheet1!AN1756,Sheet1!AO1756&lt;&gt;Sheet1!AD1756),"有影响","-")</f>
        <v>-</v>
      </c>
      <c r="I1753" s="21" t="str">
        <f>IF(Sheet1!G1756=0,"出错","-")</f>
        <v>-</v>
      </c>
      <c r="J1753" s="21" t="str">
        <f>IF(AND(Sheet1!G1756=0,Sheet1!L1756&lt;&gt;0),"出错","-")</f>
        <v>-</v>
      </c>
      <c r="K1753" s="21" t="str">
        <f>IF(AND(Sheet1!G1756=0,Sheet1!L1756=0,Sheet1!Q1756&lt;&gt;0),"出错","-")</f>
        <v>-</v>
      </c>
      <c r="L1753" s="21" t="str">
        <f>IF(AND(Sheet1!G1756=0,Sheet1!L1756=0,Sheet1!Q1756=0,Sheet1!V1756&lt;&gt;0),"出错","-")</f>
        <v>-</v>
      </c>
      <c r="M1753" s="21" t="str">
        <f>IF(AND(Sheet1!G1756=0,Sheet1!L1756=0,Sheet1!Q1756=0,Sheet1!V1756=0,Sheet1!AA1756&lt;&gt;0),"出错","-")</f>
        <v>-</v>
      </c>
      <c r="N1753" s="21" t="str">
        <f>IFERROR(VLOOKUP(Sheet1!G1756,配置检查表!$Y:$Z,2,FALSE),"")</f>
        <v>精灵魂珠</v>
      </c>
      <c r="O1753" s="21" t="str">
        <f>IF(AND(Sheet1!I1756=Sheet1!J1756,Sheet1!J1756&lt;&gt;0),Sheet1!I1756,IF(AND(Sheet1!I1756&lt;&gt;Sheet1!J1756,Sheet1!J1756&lt;&gt;0),Sheet1!I1756&amp;"~"&amp;Sheet1!J1756,""))</f>
        <v>161~241</v>
      </c>
      <c r="P1753" s="21" t="str">
        <f>IFERROR(VLOOKUP(Sheet1!L1756,配置检查表!$Y:$Z,2,FALSE),"")</f>
        <v>星屑（值）</v>
      </c>
      <c r="Q1753" s="21" t="str">
        <f>IF(AND(Sheet1!N1756=Sheet1!O1756,Sheet1!O1756&lt;&gt;0),Sheet1!N1756,IF(AND(Sheet1!N1756&lt;&gt;Sheet1!O1756,Sheet1!O1756&lt;&gt;0),Sheet1!N1756&amp;"~"&amp;Sheet1!O1756,""))</f>
        <v>322~482</v>
      </c>
      <c r="R1753" s="21" t="str">
        <f>IFERROR(VLOOKUP(Sheet1!Q1756,配置检查表!$Y:$Z,2,FALSE),"")</f>
        <v/>
      </c>
      <c r="S1753" s="39">
        <f>IF(AND(Sheet1!S1960=Sheet1!T1960,Sheet1!T1960&lt;&gt;0),Sheet1!S1960,IF(AND(Sheet1!S1960&lt;&gt;Sheet1!T1960,Sheet1!T1960&lt;&gt;0),Sheet1!S1960&amp;"~"&amp;Sheet1!T1960,""))</f>
        <v>50</v>
      </c>
      <c r="T1753" s="21" t="str">
        <f>IFERROR(VLOOKUP(Sheet1!V1756,配置检查表!$Y:$Z,2,FALSE),"")</f>
        <v/>
      </c>
      <c r="U1753" s="39" t="str">
        <f>IF(AND(Sheet1!X1960=Sheet1!Y1960,Sheet1!Y1960&lt;&gt;0),Sheet1!X1960,IF(AND(Sheet1!X1960&lt;&gt;Sheet1!Y1960,Sheet1!Y1960&lt;&gt;0),Sheet1!X1960&amp;"~"&amp;Sheet1!Y1960,""))</f>
        <v/>
      </c>
      <c r="V1753" s="21" t="str">
        <f>IFERROR(VLOOKUP(Sheet1!XAA,配置检查表!$Y:$Z,2,FALSE),"")</f>
        <v/>
      </c>
      <c r="W1753" s="21" t="str">
        <f>IF(AND(Sheet1!AC1960=Sheet1!AD1960,Sheet1!AD1960&lt;&gt;0),Sheet1!AC1960,IF(AND(Sheet1!AC1960&lt;&gt;Sheet1!AD1960,Sheet1!AD1960&lt;&gt;0),Sheet1!AC1960&amp;"~"&amp;Sheet1!AD1960,""))</f>
        <v/>
      </c>
    </row>
    <row r="1754" spans="1:23">
      <c r="A1754" s="17">
        <v>40336</v>
      </c>
      <c r="B1754" s="17" t="s">
        <v>2521</v>
      </c>
      <c r="C1754" s="17" t="s">
        <v>2522</v>
      </c>
      <c r="D1754" s="21" t="str">
        <f>IF(OR(Sheet1!I1757&lt;&gt;Sheet1!AF1757,Sheet1!AG1757&lt;&gt;Sheet1!J1757),"有影响","-")</f>
        <v>-</v>
      </c>
      <c r="E1754" s="21" t="str">
        <f>IF(OR(Sheet1!N1757&lt;&gt;Sheet1!AH1757,Sheet1!AI1757&lt;&gt;Sheet1!O1757),"有影响","-")</f>
        <v>-</v>
      </c>
      <c r="F1754" s="21" t="str">
        <f>IF(OR(Sheet1!S1757&lt;&gt;Sheet1!AJ1757,Sheet1!AK1757&lt;&gt;Sheet1!T1757),"有影响","-")</f>
        <v>-</v>
      </c>
      <c r="G1754" s="21" t="str">
        <f>IF(OR(Sheet1!X1757&lt;&gt;Sheet1!AL1757,Sheet1!AM1757&lt;&gt;Sheet1!Y1757),"有影响","-")</f>
        <v>-</v>
      </c>
      <c r="H1754" s="21" t="str">
        <f>IF(OR(Sheet1!AC1757&lt;&gt;Sheet1!AN1757,Sheet1!AO1757&lt;&gt;Sheet1!AD1757),"有影响","-")</f>
        <v>-</v>
      </c>
      <c r="I1754" s="21" t="str">
        <f>IF(Sheet1!G1757=0,"出错","-")</f>
        <v>-</v>
      </c>
      <c r="J1754" s="21" t="str">
        <f>IF(AND(Sheet1!G1757=0,Sheet1!L1757&lt;&gt;0),"出错","-")</f>
        <v>-</v>
      </c>
      <c r="K1754" s="21" t="str">
        <f>IF(AND(Sheet1!G1757=0,Sheet1!L1757=0,Sheet1!Q1757&lt;&gt;0),"出错","-")</f>
        <v>-</v>
      </c>
      <c r="L1754" s="21" t="str">
        <f>IF(AND(Sheet1!G1757=0,Sheet1!L1757=0,Sheet1!Q1757=0,Sheet1!V1757&lt;&gt;0),"出错","-")</f>
        <v>-</v>
      </c>
      <c r="M1754" s="21" t="str">
        <f>IF(AND(Sheet1!G1757=0,Sheet1!L1757=0,Sheet1!Q1757=0,Sheet1!V1757=0,Sheet1!AA1757&lt;&gt;0),"出错","-")</f>
        <v>-</v>
      </c>
      <c r="N1754" s="21" t="str">
        <f>IFERROR(VLOOKUP(Sheet1!G1757,配置检查表!$Y:$Z,2,FALSE),"")</f>
        <v>精灵魂珠</v>
      </c>
      <c r="O1754" s="21" t="str">
        <f>IF(AND(Sheet1!I1757=Sheet1!J1757,Sheet1!J1757&lt;&gt;0),Sheet1!I1757,IF(AND(Sheet1!I1757&lt;&gt;Sheet1!J1757,Sheet1!J1757&lt;&gt;0),Sheet1!I1757&amp;"~"&amp;Sheet1!J1757,""))</f>
        <v>177~261</v>
      </c>
      <c r="P1754" s="21" t="str">
        <f>IFERROR(VLOOKUP(Sheet1!L1757,配置检查表!$Y:$Z,2,FALSE),"")</f>
        <v>星屑（值）</v>
      </c>
      <c r="Q1754" s="21" t="str">
        <f>IF(AND(Sheet1!N1757=Sheet1!O1757,Sheet1!O1757&lt;&gt;0),Sheet1!N1757,IF(AND(Sheet1!N1757&lt;&gt;Sheet1!O1757,Sheet1!O1757&lt;&gt;0),Sheet1!N1757&amp;"~"&amp;Sheet1!O1757,""))</f>
        <v>354~522</v>
      </c>
      <c r="R1754" s="21" t="str">
        <f>IFERROR(VLOOKUP(Sheet1!Q1757,配置检查表!$Y:$Z,2,FALSE),"")</f>
        <v/>
      </c>
      <c r="S1754" s="39">
        <f>IF(AND(Sheet1!S1961=Sheet1!T1961,Sheet1!T1961&lt;&gt;0),Sheet1!S1961,IF(AND(Sheet1!S1961&lt;&gt;Sheet1!T1961,Sheet1!T1961&lt;&gt;0),Sheet1!S1961&amp;"~"&amp;Sheet1!T1961,""))</f>
        <v>50</v>
      </c>
      <c r="T1754" s="21" t="str">
        <f>IFERROR(VLOOKUP(Sheet1!V1757,配置检查表!$Y:$Z,2,FALSE),"")</f>
        <v/>
      </c>
      <c r="U1754" s="39" t="str">
        <f>IF(AND(Sheet1!X1961=Sheet1!Y1961,Sheet1!Y1961&lt;&gt;0),Sheet1!X1961,IF(AND(Sheet1!X1961&lt;&gt;Sheet1!Y1961,Sheet1!Y1961&lt;&gt;0),Sheet1!X1961&amp;"~"&amp;Sheet1!Y1961,""))</f>
        <v/>
      </c>
      <c r="V1754" s="21" t="str">
        <f>IFERROR(VLOOKUP(Sheet1!XAA,配置检查表!$Y:$Z,2,FALSE),"")</f>
        <v/>
      </c>
      <c r="W1754" s="21" t="str">
        <f>IF(AND(Sheet1!AC1961=Sheet1!AD1961,Sheet1!AD1961&lt;&gt;0),Sheet1!AC1961,IF(AND(Sheet1!AC1961&lt;&gt;Sheet1!AD1961,Sheet1!AD1961&lt;&gt;0),Sheet1!AC1961&amp;"~"&amp;Sheet1!AD1961,""))</f>
        <v/>
      </c>
    </row>
    <row r="1755" spans="1:23">
      <c r="A1755" s="17">
        <v>40337</v>
      </c>
      <c r="B1755" s="17" t="s">
        <v>2521</v>
      </c>
      <c r="C1755" s="17" t="s">
        <v>2522</v>
      </c>
      <c r="D1755" s="21" t="str">
        <f>IF(OR(Sheet1!I1758&lt;&gt;Sheet1!AF1758,Sheet1!AG1758&lt;&gt;Sheet1!J1758),"有影响","-")</f>
        <v>-</v>
      </c>
      <c r="E1755" s="21" t="str">
        <f>IF(OR(Sheet1!N1758&lt;&gt;Sheet1!AH1758,Sheet1!AI1758&lt;&gt;Sheet1!O1758),"有影响","-")</f>
        <v>-</v>
      </c>
      <c r="F1755" s="21" t="str">
        <f>IF(OR(Sheet1!S1758&lt;&gt;Sheet1!AJ1758,Sheet1!AK1758&lt;&gt;Sheet1!T1758),"有影响","-")</f>
        <v>-</v>
      </c>
      <c r="G1755" s="21" t="str">
        <f>IF(OR(Sheet1!X1758&lt;&gt;Sheet1!AL1758,Sheet1!AM1758&lt;&gt;Sheet1!Y1758),"有影响","-")</f>
        <v>-</v>
      </c>
      <c r="H1755" s="21" t="str">
        <f>IF(OR(Sheet1!AC1758&lt;&gt;Sheet1!AN1758,Sheet1!AO1758&lt;&gt;Sheet1!AD1758),"有影响","-")</f>
        <v>-</v>
      </c>
      <c r="I1755" s="21" t="str">
        <f>IF(Sheet1!G1758=0,"出错","-")</f>
        <v>-</v>
      </c>
      <c r="J1755" s="21" t="str">
        <f>IF(AND(Sheet1!G1758=0,Sheet1!L1758&lt;&gt;0),"出错","-")</f>
        <v>-</v>
      </c>
      <c r="K1755" s="21" t="str">
        <f>IF(AND(Sheet1!G1758=0,Sheet1!L1758=0,Sheet1!Q1758&lt;&gt;0),"出错","-")</f>
        <v>-</v>
      </c>
      <c r="L1755" s="21" t="str">
        <f>IF(AND(Sheet1!G1758=0,Sheet1!L1758=0,Sheet1!Q1758=0,Sheet1!V1758&lt;&gt;0),"出错","-")</f>
        <v>-</v>
      </c>
      <c r="M1755" s="21" t="str">
        <f>IF(AND(Sheet1!G1758=0,Sheet1!L1758=0,Sheet1!Q1758=0,Sheet1!V1758=0,Sheet1!AA1758&lt;&gt;0),"出错","-")</f>
        <v>-</v>
      </c>
      <c r="N1755" s="21" t="str">
        <f>IFERROR(VLOOKUP(Sheet1!G1758,配置检查表!$Y:$Z,2,FALSE),"")</f>
        <v>精灵魂珠</v>
      </c>
      <c r="O1755" s="21" t="str">
        <f>IF(AND(Sheet1!I1758=Sheet1!J1758,Sheet1!J1758&lt;&gt;0),Sheet1!I1758,IF(AND(Sheet1!I1758&lt;&gt;Sheet1!J1758,Sheet1!J1758&lt;&gt;0),Sheet1!I1758&amp;"~"&amp;Sheet1!J1758,""))</f>
        <v>142~217</v>
      </c>
      <c r="P1755" s="21" t="str">
        <f>IFERROR(VLOOKUP(Sheet1!L1758,配置检查表!$Y:$Z,2,FALSE),"")</f>
        <v>星屑（值）</v>
      </c>
      <c r="Q1755" s="21" t="str">
        <f>IF(AND(Sheet1!N1758=Sheet1!O1758,Sheet1!O1758&lt;&gt;0),Sheet1!N1758,IF(AND(Sheet1!N1758&lt;&gt;Sheet1!O1758,Sheet1!O1758&lt;&gt;0),Sheet1!N1758&amp;"~"&amp;Sheet1!O1758,""))</f>
        <v>284~434</v>
      </c>
      <c r="R1755" s="21" t="str">
        <f>IFERROR(VLOOKUP(Sheet1!Q1758,配置检查表!$Y:$Z,2,FALSE),"")</f>
        <v/>
      </c>
      <c r="S1755" s="39">
        <f>IF(AND(Sheet1!S1962=Sheet1!T1962,Sheet1!T1962&lt;&gt;0),Sheet1!S1962,IF(AND(Sheet1!S1962&lt;&gt;Sheet1!T1962,Sheet1!T1962&lt;&gt;0),Sheet1!S1962&amp;"~"&amp;Sheet1!T1962,""))</f>
        <v>50</v>
      </c>
      <c r="T1755" s="21" t="str">
        <f>IFERROR(VLOOKUP(Sheet1!V1758,配置检查表!$Y:$Z,2,FALSE),"")</f>
        <v/>
      </c>
      <c r="U1755" s="39" t="str">
        <f>IF(AND(Sheet1!X1962=Sheet1!Y1962,Sheet1!Y1962&lt;&gt;0),Sheet1!X1962,IF(AND(Sheet1!X1962&lt;&gt;Sheet1!Y1962,Sheet1!Y1962&lt;&gt;0),Sheet1!X1962&amp;"~"&amp;Sheet1!Y1962,""))</f>
        <v/>
      </c>
      <c r="V1755" s="21" t="str">
        <f>IFERROR(VLOOKUP(Sheet1!XAA,配置检查表!$Y:$Z,2,FALSE),"")</f>
        <v/>
      </c>
      <c r="W1755" s="21" t="str">
        <f>IF(AND(Sheet1!AC1962=Sheet1!AD1962,Sheet1!AD1962&lt;&gt;0),Sheet1!AC1962,IF(AND(Sheet1!AC1962&lt;&gt;Sheet1!AD1962,Sheet1!AD1962&lt;&gt;0),Sheet1!AC1962&amp;"~"&amp;Sheet1!AD1962,""))</f>
        <v/>
      </c>
    </row>
    <row r="1756" spans="1:23">
      <c r="A1756" s="17">
        <v>40338</v>
      </c>
      <c r="B1756" s="17" t="s">
        <v>2521</v>
      </c>
      <c r="C1756" s="17" t="s">
        <v>2522</v>
      </c>
      <c r="D1756" s="21" t="str">
        <f>IF(OR(Sheet1!I1759&lt;&gt;Sheet1!AF1759,Sheet1!AG1759&lt;&gt;Sheet1!J1759),"有影响","-")</f>
        <v>-</v>
      </c>
      <c r="E1756" s="21" t="str">
        <f>IF(OR(Sheet1!N1759&lt;&gt;Sheet1!AH1759,Sheet1!AI1759&lt;&gt;Sheet1!O1759),"有影响","-")</f>
        <v>-</v>
      </c>
      <c r="F1756" s="21" t="str">
        <f>IF(OR(Sheet1!S1759&lt;&gt;Sheet1!AJ1759,Sheet1!AK1759&lt;&gt;Sheet1!T1759),"有影响","-")</f>
        <v>-</v>
      </c>
      <c r="G1756" s="21" t="str">
        <f>IF(OR(Sheet1!X1759&lt;&gt;Sheet1!AL1759,Sheet1!AM1759&lt;&gt;Sheet1!Y1759),"有影响","-")</f>
        <v>-</v>
      </c>
      <c r="H1756" s="21" t="str">
        <f>IF(OR(Sheet1!AC1759&lt;&gt;Sheet1!AN1759,Sheet1!AO1759&lt;&gt;Sheet1!AD1759),"有影响","-")</f>
        <v>-</v>
      </c>
      <c r="I1756" s="21" t="str">
        <f>IF(Sheet1!G1759=0,"出错","-")</f>
        <v>-</v>
      </c>
      <c r="J1756" s="21" t="str">
        <f>IF(AND(Sheet1!G1759=0,Sheet1!L1759&lt;&gt;0),"出错","-")</f>
        <v>-</v>
      </c>
      <c r="K1756" s="21" t="str">
        <f>IF(AND(Sheet1!G1759=0,Sheet1!L1759=0,Sheet1!Q1759&lt;&gt;0),"出错","-")</f>
        <v>-</v>
      </c>
      <c r="L1756" s="21" t="str">
        <f>IF(AND(Sheet1!G1759=0,Sheet1!L1759=0,Sheet1!Q1759=0,Sheet1!V1759&lt;&gt;0),"出错","-")</f>
        <v>-</v>
      </c>
      <c r="M1756" s="21" t="str">
        <f>IF(AND(Sheet1!G1759=0,Sheet1!L1759=0,Sheet1!Q1759=0,Sheet1!V1759=0,Sheet1!AA1759&lt;&gt;0),"出错","-")</f>
        <v>-</v>
      </c>
      <c r="N1756" s="21" t="str">
        <f>IFERROR(VLOOKUP(Sheet1!G1759,配置检查表!$Y:$Z,2,FALSE),"")</f>
        <v>精灵魂珠</v>
      </c>
      <c r="O1756" s="21" t="str">
        <f>IF(AND(Sheet1!I1759=Sheet1!J1759,Sheet1!J1759&lt;&gt;0),Sheet1!I1759,IF(AND(Sheet1!I1759&lt;&gt;Sheet1!J1759,Sheet1!J1759&lt;&gt;0),Sheet1!I1759&amp;"~"&amp;Sheet1!J1759,""))</f>
        <v>159~238</v>
      </c>
      <c r="P1756" s="21" t="str">
        <f>IFERROR(VLOOKUP(Sheet1!L1759,配置检查表!$Y:$Z,2,FALSE),"")</f>
        <v>星屑（值）</v>
      </c>
      <c r="Q1756" s="21" t="str">
        <f>IF(AND(Sheet1!N1759=Sheet1!O1759,Sheet1!O1759&lt;&gt;0),Sheet1!N1759,IF(AND(Sheet1!N1759&lt;&gt;Sheet1!O1759,Sheet1!O1759&lt;&gt;0),Sheet1!N1759&amp;"~"&amp;Sheet1!O1759,""))</f>
        <v>318~476</v>
      </c>
      <c r="R1756" s="21" t="str">
        <f>IFERROR(VLOOKUP(Sheet1!Q1759,配置检查表!$Y:$Z,2,FALSE),"")</f>
        <v/>
      </c>
      <c r="S1756" s="39">
        <f>IF(AND(Sheet1!S1963=Sheet1!T1963,Sheet1!T1963&lt;&gt;0),Sheet1!S1963,IF(AND(Sheet1!S1963&lt;&gt;Sheet1!T1963,Sheet1!T1963&lt;&gt;0),Sheet1!S1963&amp;"~"&amp;Sheet1!T1963,""))</f>
        <v>50</v>
      </c>
      <c r="T1756" s="21" t="str">
        <f>IFERROR(VLOOKUP(Sheet1!V1759,配置检查表!$Y:$Z,2,FALSE),"")</f>
        <v/>
      </c>
      <c r="U1756" s="39" t="str">
        <f>IF(AND(Sheet1!X1963=Sheet1!Y1963,Sheet1!Y1963&lt;&gt;0),Sheet1!X1963,IF(AND(Sheet1!X1963&lt;&gt;Sheet1!Y1963,Sheet1!Y1963&lt;&gt;0),Sheet1!X1963&amp;"~"&amp;Sheet1!Y1963,""))</f>
        <v/>
      </c>
      <c r="V1756" s="21" t="str">
        <f>IFERROR(VLOOKUP(Sheet1!XAA,配置检查表!$Y:$Z,2,FALSE),"")</f>
        <v/>
      </c>
      <c r="W1756" s="21" t="str">
        <f>IF(AND(Sheet1!AC1963=Sheet1!AD1963,Sheet1!AD1963&lt;&gt;0),Sheet1!AC1963,IF(AND(Sheet1!AC1963&lt;&gt;Sheet1!AD1963,Sheet1!AD1963&lt;&gt;0),Sheet1!AC1963&amp;"~"&amp;Sheet1!AD1963,""))</f>
        <v/>
      </c>
    </row>
    <row r="1757" spans="1:23">
      <c r="A1757" s="17">
        <v>40339</v>
      </c>
      <c r="B1757" s="17" t="s">
        <v>2521</v>
      </c>
      <c r="C1757" s="17" t="s">
        <v>2522</v>
      </c>
      <c r="D1757" s="21" t="str">
        <f>IF(OR(Sheet1!I1760&lt;&gt;Sheet1!AF1760,Sheet1!AG1760&lt;&gt;Sheet1!J1760),"有影响","-")</f>
        <v>-</v>
      </c>
      <c r="E1757" s="21" t="str">
        <f>IF(OR(Sheet1!N1760&lt;&gt;Sheet1!AH1760,Sheet1!AI1760&lt;&gt;Sheet1!O1760),"有影响","-")</f>
        <v>-</v>
      </c>
      <c r="F1757" s="21" t="str">
        <f>IF(OR(Sheet1!S1760&lt;&gt;Sheet1!AJ1760,Sheet1!AK1760&lt;&gt;Sheet1!T1760),"有影响","-")</f>
        <v>-</v>
      </c>
      <c r="G1757" s="21" t="str">
        <f>IF(OR(Sheet1!X1760&lt;&gt;Sheet1!AL1760,Sheet1!AM1760&lt;&gt;Sheet1!Y1760),"有影响","-")</f>
        <v>-</v>
      </c>
      <c r="H1757" s="21" t="str">
        <f>IF(OR(Sheet1!AC1760&lt;&gt;Sheet1!AN1760,Sheet1!AO1760&lt;&gt;Sheet1!AD1760),"有影响","-")</f>
        <v>-</v>
      </c>
      <c r="I1757" s="21" t="str">
        <f>IF(Sheet1!G1760=0,"出错","-")</f>
        <v>-</v>
      </c>
      <c r="J1757" s="21" t="str">
        <f>IF(AND(Sheet1!G1760=0,Sheet1!L1760&lt;&gt;0),"出错","-")</f>
        <v>-</v>
      </c>
      <c r="K1757" s="21" t="str">
        <f>IF(AND(Sheet1!G1760=0,Sheet1!L1760=0,Sheet1!Q1760&lt;&gt;0),"出错","-")</f>
        <v>-</v>
      </c>
      <c r="L1757" s="21" t="str">
        <f>IF(AND(Sheet1!G1760=0,Sheet1!L1760=0,Sheet1!Q1760=0,Sheet1!V1760&lt;&gt;0),"出错","-")</f>
        <v>-</v>
      </c>
      <c r="M1757" s="21" t="str">
        <f>IF(AND(Sheet1!G1760=0,Sheet1!L1760=0,Sheet1!Q1760=0,Sheet1!V1760=0,Sheet1!AA1760&lt;&gt;0),"出错","-")</f>
        <v>-</v>
      </c>
      <c r="N1757" s="21" t="str">
        <f>IFERROR(VLOOKUP(Sheet1!G1760,配置检查表!$Y:$Z,2,FALSE),"")</f>
        <v>精灵魂珠</v>
      </c>
      <c r="O1757" s="21" t="str">
        <f>IF(AND(Sheet1!I1760=Sheet1!J1760,Sheet1!J1760&lt;&gt;0),Sheet1!I1760,IF(AND(Sheet1!I1760&lt;&gt;Sheet1!J1760,Sheet1!J1760&lt;&gt;0),Sheet1!I1760&amp;"~"&amp;Sheet1!J1760,""))</f>
        <v>167~250</v>
      </c>
      <c r="P1757" s="21" t="str">
        <f>IFERROR(VLOOKUP(Sheet1!L1760,配置检查表!$Y:$Z,2,FALSE),"")</f>
        <v>星屑（值）</v>
      </c>
      <c r="Q1757" s="21" t="str">
        <f>IF(AND(Sheet1!N1760=Sheet1!O1760,Sheet1!O1760&lt;&gt;0),Sheet1!N1760,IF(AND(Sheet1!N1760&lt;&gt;Sheet1!O1760,Sheet1!O1760&lt;&gt;0),Sheet1!N1760&amp;"~"&amp;Sheet1!O1760,""))</f>
        <v>334~500</v>
      </c>
      <c r="R1757" s="21" t="str">
        <f>IFERROR(VLOOKUP(Sheet1!Q1760,配置检查表!$Y:$Z,2,FALSE),"")</f>
        <v/>
      </c>
      <c r="S1757" s="39">
        <f>IF(AND(Sheet1!S1964=Sheet1!T1964,Sheet1!T1964&lt;&gt;0),Sheet1!S1964,IF(AND(Sheet1!S1964&lt;&gt;Sheet1!T1964,Sheet1!T1964&lt;&gt;0),Sheet1!S1964&amp;"~"&amp;Sheet1!T1964,""))</f>
        <v>50</v>
      </c>
      <c r="T1757" s="21" t="str">
        <f>IFERROR(VLOOKUP(Sheet1!V1760,配置检查表!$Y:$Z,2,FALSE),"")</f>
        <v/>
      </c>
      <c r="U1757" s="39" t="str">
        <f>IF(AND(Sheet1!X1964=Sheet1!Y1964,Sheet1!Y1964&lt;&gt;0),Sheet1!X1964,IF(AND(Sheet1!X1964&lt;&gt;Sheet1!Y1964,Sheet1!Y1964&lt;&gt;0),Sheet1!X1964&amp;"~"&amp;Sheet1!Y1964,""))</f>
        <v/>
      </c>
      <c r="V1757" s="21" t="str">
        <f>IFERROR(VLOOKUP(Sheet1!XAA,配置检查表!$Y:$Z,2,FALSE),"")</f>
        <v/>
      </c>
      <c r="W1757" s="21" t="str">
        <f>IF(AND(Sheet1!AC1964=Sheet1!AD1964,Sheet1!AD1964&lt;&gt;0),Sheet1!AC1964,IF(AND(Sheet1!AC1964&lt;&gt;Sheet1!AD1964,Sheet1!AD1964&lt;&gt;0),Sheet1!AC1964&amp;"~"&amp;Sheet1!AD1964,""))</f>
        <v/>
      </c>
    </row>
    <row r="1758" spans="1:23">
      <c r="A1758" s="17">
        <v>40340</v>
      </c>
      <c r="B1758" s="17" t="s">
        <v>2521</v>
      </c>
      <c r="C1758" s="17" t="s">
        <v>2522</v>
      </c>
      <c r="D1758" s="21" t="str">
        <f>IF(OR(Sheet1!I1761&lt;&gt;Sheet1!AF1761,Sheet1!AG1761&lt;&gt;Sheet1!J1761),"有影响","-")</f>
        <v>-</v>
      </c>
      <c r="E1758" s="21" t="str">
        <f>IF(OR(Sheet1!N1761&lt;&gt;Sheet1!AH1761,Sheet1!AI1761&lt;&gt;Sheet1!O1761),"有影响","-")</f>
        <v>-</v>
      </c>
      <c r="F1758" s="21" t="str">
        <f>IF(OR(Sheet1!S1761&lt;&gt;Sheet1!AJ1761,Sheet1!AK1761&lt;&gt;Sheet1!T1761),"有影响","-")</f>
        <v>-</v>
      </c>
      <c r="G1758" s="21" t="str">
        <f>IF(OR(Sheet1!X1761&lt;&gt;Sheet1!AL1761,Sheet1!AM1761&lt;&gt;Sheet1!Y1761),"有影响","-")</f>
        <v>-</v>
      </c>
      <c r="H1758" s="21" t="str">
        <f>IF(OR(Sheet1!AC1761&lt;&gt;Sheet1!AN1761,Sheet1!AO1761&lt;&gt;Sheet1!AD1761),"有影响","-")</f>
        <v>-</v>
      </c>
      <c r="I1758" s="21" t="str">
        <f>IF(Sheet1!G1761=0,"出错","-")</f>
        <v>-</v>
      </c>
      <c r="J1758" s="21" t="str">
        <f>IF(AND(Sheet1!G1761=0,Sheet1!L1761&lt;&gt;0),"出错","-")</f>
        <v>-</v>
      </c>
      <c r="K1758" s="21" t="str">
        <f>IF(AND(Sheet1!G1761=0,Sheet1!L1761=0,Sheet1!Q1761&lt;&gt;0),"出错","-")</f>
        <v>-</v>
      </c>
      <c r="L1758" s="21" t="str">
        <f>IF(AND(Sheet1!G1761=0,Sheet1!L1761=0,Sheet1!Q1761=0,Sheet1!V1761&lt;&gt;0),"出错","-")</f>
        <v>-</v>
      </c>
      <c r="M1758" s="21" t="str">
        <f>IF(AND(Sheet1!G1761=0,Sheet1!L1761=0,Sheet1!Q1761=0,Sheet1!V1761=0,Sheet1!AA1761&lt;&gt;0),"出错","-")</f>
        <v>-</v>
      </c>
      <c r="N1758" s="21" t="str">
        <f>IFERROR(VLOOKUP(Sheet1!G1761,配置检查表!$Y:$Z,2,FALSE),"")</f>
        <v>精灵魂珠</v>
      </c>
      <c r="O1758" s="21" t="str">
        <f>IF(AND(Sheet1!I1761=Sheet1!J1761,Sheet1!J1761&lt;&gt;0),Sheet1!I1761,IF(AND(Sheet1!I1761&lt;&gt;Sheet1!J1761,Sheet1!J1761&lt;&gt;0),Sheet1!I1761&amp;"~"&amp;Sheet1!J1761,""))</f>
        <v>184~271</v>
      </c>
      <c r="P1758" s="21" t="str">
        <f>IFERROR(VLOOKUP(Sheet1!L1761,配置检查表!$Y:$Z,2,FALSE),"")</f>
        <v>星屑（值）</v>
      </c>
      <c r="Q1758" s="21" t="str">
        <f>IF(AND(Sheet1!N1761=Sheet1!O1761,Sheet1!O1761&lt;&gt;0),Sheet1!N1761,IF(AND(Sheet1!N1761&lt;&gt;Sheet1!O1761,Sheet1!O1761&lt;&gt;0),Sheet1!N1761&amp;"~"&amp;Sheet1!O1761,""))</f>
        <v>368~542</v>
      </c>
      <c r="R1758" s="21" t="str">
        <f>IFERROR(VLOOKUP(Sheet1!Q1761,配置检查表!$Y:$Z,2,FALSE),"")</f>
        <v/>
      </c>
      <c r="S1758" s="39">
        <f>IF(AND(Sheet1!S1965=Sheet1!T1965,Sheet1!T1965&lt;&gt;0),Sheet1!S1965,IF(AND(Sheet1!S1965&lt;&gt;Sheet1!T1965,Sheet1!T1965&lt;&gt;0),Sheet1!S1965&amp;"~"&amp;Sheet1!T1965,""))</f>
        <v>50</v>
      </c>
      <c r="T1758" s="21" t="str">
        <f>IFERROR(VLOOKUP(Sheet1!V1761,配置检查表!$Y:$Z,2,FALSE),"")</f>
        <v/>
      </c>
      <c r="U1758" s="39" t="str">
        <f>IF(AND(Sheet1!X1965=Sheet1!Y1965,Sheet1!Y1965&lt;&gt;0),Sheet1!X1965,IF(AND(Sheet1!X1965&lt;&gt;Sheet1!Y1965,Sheet1!Y1965&lt;&gt;0),Sheet1!X1965&amp;"~"&amp;Sheet1!Y1965,""))</f>
        <v/>
      </c>
      <c r="V1758" s="21" t="str">
        <f>IFERROR(VLOOKUP(Sheet1!XAA,配置检查表!$Y:$Z,2,FALSE),"")</f>
        <v/>
      </c>
      <c r="W1758" s="21" t="str">
        <f>IF(AND(Sheet1!AC1965=Sheet1!AD1965,Sheet1!AD1965&lt;&gt;0),Sheet1!AC1965,IF(AND(Sheet1!AC1965&lt;&gt;Sheet1!AD1965,Sheet1!AD1965&lt;&gt;0),Sheet1!AC1965&amp;"~"&amp;Sheet1!AD1965,""))</f>
        <v/>
      </c>
    </row>
    <row r="1759" spans="1:23">
      <c r="A1759" s="17">
        <v>40341</v>
      </c>
      <c r="B1759" s="17" t="s">
        <v>2521</v>
      </c>
      <c r="C1759" s="17" t="s">
        <v>2522</v>
      </c>
      <c r="D1759" s="21" t="str">
        <f>IF(OR(Sheet1!I1762&lt;&gt;Sheet1!AF1762,Sheet1!AG1762&lt;&gt;Sheet1!J1762),"有影响","-")</f>
        <v>-</v>
      </c>
      <c r="E1759" s="21" t="str">
        <f>IF(OR(Sheet1!N1762&lt;&gt;Sheet1!AH1762,Sheet1!AI1762&lt;&gt;Sheet1!O1762),"有影响","-")</f>
        <v>-</v>
      </c>
      <c r="F1759" s="21" t="str">
        <f>IF(OR(Sheet1!S1762&lt;&gt;Sheet1!AJ1762,Sheet1!AK1762&lt;&gt;Sheet1!T1762),"有影响","-")</f>
        <v>-</v>
      </c>
      <c r="G1759" s="21" t="str">
        <f>IF(OR(Sheet1!X1762&lt;&gt;Sheet1!AL1762,Sheet1!AM1762&lt;&gt;Sheet1!Y1762),"有影响","-")</f>
        <v>-</v>
      </c>
      <c r="H1759" s="21" t="str">
        <f>IF(OR(Sheet1!AC1762&lt;&gt;Sheet1!AN1762,Sheet1!AO1762&lt;&gt;Sheet1!AD1762),"有影响","-")</f>
        <v>-</v>
      </c>
      <c r="I1759" s="21" t="str">
        <f>IF(Sheet1!G1762=0,"出错","-")</f>
        <v>-</v>
      </c>
      <c r="J1759" s="21" t="str">
        <f>IF(AND(Sheet1!G1762=0,Sheet1!L1762&lt;&gt;0),"出错","-")</f>
        <v>-</v>
      </c>
      <c r="K1759" s="21" t="str">
        <f>IF(AND(Sheet1!G1762=0,Sheet1!L1762=0,Sheet1!Q1762&lt;&gt;0),"出错","-")</f>
        <v>-</v>
      </c>
      <c r="L1759" s="21" t="str">
        <f>IF(AND(Sheet1!G1762=0,Sheet1!L1762=0,Sheet1!Q1762=0,Sheet1!V1762&lt;&gt;0),"出错","-")</f>
        <v>-</v>
      </c>
      <c r="M1759" s="21" t="str">
        <f>IF(AND(Sheet1!G1762=0,Sheet1!L1762=0,Sheet1!Q1762=0,Sheet1!V1762=0,Sheet1!AA1762&lt;&gt;0),"出错","-")</f>
        <v>-</v>
      </c>
      <c r="N1759" s="21" t="str">
        <f>IFERROR(VLOOKUP(Sheet1!G1762,配置检查表!$Y:$Z,2,FALSE),"")</f>
        <v>精灵魂珠</v>
      </c>
      <c r="O1759" s="21" t="str">
        <f>IF(AND(Sheet1!I1762=Sheet1!J1762,Sheet1!J1762&lt;&gt;0),Sheet1!I1762,IF(AND(Sheet1!I1762&lt;&gt;Sheet1!J1762,Sheet1!J1762&lt;&gt;0),Sheet1!I1762&amp;"~"&amp;Sheet1!J1762,""))</f>
        <v>142~217</v>
      </c>
      <c r="P1759" s="21" t="str">
        <f>IFERROR(VLOOKUP(Sheet1!L1762,配置检查表!$Y:$Z,2,FALSE),"")</f>
        <v>星屑（值）</v>
      </c>
      <c r="Q1759" s="21" t="str">
        <f>IF(AND(Sheet1!N1762=Sheet1!O1762,Sheet1!O1762&lt;&gt;0),Sheet1!N1762,IF(AND(Sheet1!N1762&lt;&gt;Sheet1!O1762,Sheet1!O1762&lt;&gt;0),Sheet1!N1762&amp;"~"&amp;Sheet1!O1762,""))</f>
        <v>284~434</v>
      </c>
      <c r="R1759" s="21" t="str">
        <f>IFERROR(VLOOKUP(Sheet1!Q1762,配置检查表!$Y:$Z,2,FALSE),"")</f>
        <v/>
      </c>
      <c r="S1759" s="39">
        <f>IF(AND(Sheet1!S1966=Sheet1!T1966,Sheet1!T1966&lt;&gt;0),Sheet1!S1966,IF(AND(Sheet1!S1966&lt;&gt;Sheet1!T1966,Sheet1!T1966&lt;&gt;0),Sheet1!S1966&amp;"~"&amp;Sheet1!T1966,""))</f>
        <v>50</v>
      </c>
      <c r="T1759" s="21" t="str">
        <f>IFERROR(VLOOKUP(Sheet1!V1762,配置检查表!$Y:$Z,2,FALSE),"")</f>
        <v/>
      </c>
      <c r="U1759" s="39" t="str">
        <f>IF(AND(Sheet1!X1966=Sheet1!Y1966,Sheet1!Y1966&lt;&gt;0),Sheet1!X1966,IF(AND(Sheet1!X1966&lt;&gt;Sheet1!Y1966,Sheet1!Y1966&lt;&gt;0),Sheet1!X1966&amp;"~"&amp;Sheet1!Y1966,""))</f>
        <v/>
      </c>
      <c r="V1759" s="21" t="str">
        <f>IFERROR(VLOOKUP(Sheet1!XAA,配置检查表!$Y:$Z,2,FALSE),"")</f>
        <v/>
      </c>
      <c r="W1759" s="21" t="str">
        <f>IF(AND(Sheet1!AC1966=Sheet1!AD1966,Sheet1!AD1966&lt;&gt;0),Sheet1!AC1966,IF(AND(Sheet1!AC1966&lt;&gt;Sheet1!AD1966,Sheet1!AD1966&lt;&gt;0),Sheet1!AC1966&amp;"~"&amp;Sheet1!AD1966,""))</f>
        <v/>
      </c>
    </row>
    <row r="1760" spans="1:23">
      <c r="A1760" s="17">
        <v>40342</v>
      </c>
      <c r="B1760" s="17" t="s">
        <v>2521</v>
      </c>
      <c r="C1760" s="17" t="s">
        <v>2522</v>
      </c>
      <c r="D1760" s="21" t="str">
        <f>IF(OR(Sheet1!I1763&lt;&gt;Sheet1!AF1763,Sheet1!AG1763&lt;&gt;Sheet1!J1763),"有影响","-")</f>
        <v>-</v>
      </c>
      <c r="E1760" s="21" t="str">
        <f>IF(OR(Sheet1!N1763&lt;&gt;Sheet1!AH1763,Sheet1!AI1763&lt;&gt;Sheet1!O1763),"有影响","-")</f>
        <v>-</v>
      </c>
      <c r="F1760" s="21" t="str">
        <f>IF(OR(Sheet1!S1763&lt;&gt;Sheet1!AJ1763,Sheet1!AK1763&lt;&gt;Sheet1!T1763),"有影响","-")</f>
        <v>-</v>
      </c>
      <c r="G1760" s="21" t="str">
        <f>IF(OR(Sheet1!X1763&lt;&gt;Sheet1!AL1763,Sheet1!AM1763&lt;&gt;Sheet1!Y1763),"有影响","-")</f>
        <v>-</v>
      </c>
      <c r="H1760" s="21" t="str">
        <f>IF(OR(Sheet1!AC1763&lt;&gt;Sheet1!AN1763,Sheet1!AO1763&lt;&gt;Sheet1!AD1763),"有影响","-")</f>
        <v>-</v>
      </c>
      <c r="I1760" s="21" t="str">
        <f>IF(Sheet1!G1763=0,"出错","-")</f>
        <v>-</v>
      </c>
      <c r="J1760" s="21" t="str">
        <f>IF(AND(Sheet1!G1763=0,Sheet1!L1763&lt;&gt;0),"出错","-")</f>
        <v>-</v>
      </c>
      <c r="K1760" s="21" t="str">
        <f>IF(AND(Sheet1!G1763=0,Sheet1!L1763=0,Sheet1!Q1763&lt;&gt;0),"出错","-")</f>
        <v>-</v>
      </c>
      <c r="L1760" s="21" t="str">
        <f>IF(AND(Sheet1!G1763=0,Sheet1!L1763=0,Sheet1!Q1763=0,Sheet1!V1763&lt;&gt;0),"出错","-")</f>
        <v>-</v>
      </c>
      <c r="M1760" s="21" t="str">
        <f>IF(AND(Sheet1!G1763=0,Sheet1!L1763=0,Sheet1!Q1763=0,Sheet1!V1763=0,Sheet1!AA1763&lt;&gt;0),"出错","-")</f>
        <v>-</v>
      </c>
      <c r="N1760" s="21" t="str">
        <f>IFERROR(VLOOKUP(Sheet1!G1763,配置检查表!$Y:$Z,2,FALSE),"")</f>
        <v>精灵魂珠</v>
      </c>
      <c r="O1760" s="21" t="str">
        <f>IF(AND(Sheet1!I1763=Sheet1!J1763,Sheet1!J1763&lt;&gt;0),Sheet1!I1763,IF(AND(Sheet1!I1763&lt;&gt;Sheet1!J1763,Sheet1!J1763&lt;&gt;0),Sheet1!I1763&amp;"~"&amp;Sheet1!J1763,""))</f>
        <v>159~238</v>
      </c>
      <c r="P1760" s="21" t="str">
        <f>IFERROR(VLOOKUP(Sheet1!L1763,配置检查表!$Y:$Z,2,FALSE),"")</f>
        <v>星屑（值）</v>
      </c>
      <c r="Q1760" s="21" t="str">
        <f>IF(AND(Sheet1!N1763=Sheet1!O1763,Sheet1!O1763&lt;&gt;0),Sheet1!N1763,IF(AND(Sheet1!N1763&lt;&gt;Sheet1!O1763,Sheet1!O1763&lt;&gt;0),Sheet1!N1763&amp;"~"&amp;Sheet1!O1763,""))</f>
        <v>318~476</v>
      </c>
      <c r="R1760" s="21" t="str">
        <f>IFERROR(VLOOKUP(Sheet1!Q1763,配置检查表!$Y:$Z,2,FALSE),"")</f>
        <v/>
      </c>
      <c r="S1760" s="39">
        <f>IF(AND(Sheet1!S1967=Sheet1!T1967,Sheet1!T1967&lt;&gt;0),Sheet1!S1967,IF(AND(Sheet1!S1967&lt;&gt;Sheet1!T1967,Sheet1!T1967&lt;&gt;0),Sheet1!S1967&amp;"~"&amp;Sheet1!T1967,""))</f>
        <v>50</v>
      </c>
      <c r="T1760" s="21" t="str">
        <f>IFERROR(VLOOKUP(Sheet1!V1763,配置检查表!$Y:$Z,2,FALSE),"")</f>
        <v/>
      </c>
      <c r="U1760" s="39" t="str">
        <f>IF(AND(Sheet1!X1967=Sheet1!Y1967,Sheet1!Y1967&lt;&gt;0),Sheet1!X1967,IF(AND(Sheet1!X1967&lt;&gt;Sheet1!Y1967,Sheet1!Y1967&lt;&gt;0),Sheet1!X1967&amp;"~"&amp;Sheet1!Y1967,""))</f>
        <v/>
      </c>
      <c r="V1760" s="21" t="str">
        <f>IFERROR(VLOOKUP(Sheet1!XAA,配置检查表!$Y:$Z,2,FALSE),"")</f>
        <v/>
      </c>
      <c r="W1760" s="21" t="str">
        <f>IF(AND(Sheet1!AC1967=Sheet1!AD1967,Sheet1!AD1967&lt;&gt;0),Sheet1!AC1967,IF(AND(Sheet1!AC1967&lt;&gt;Sheet1!AD1967,Sheet1!AD1967&lt;&gt;0),Sheet1!AC1967&amp;"~"&amp;Sheet1!AD1967,""))</f>
        <v/>
      </c>
    </row>
    <row r="1761" spans="1:23">
      <c r="A1761" s="17">
        <v>40343</v>
      </c>
      <c r="B1761" s="17" t="s">
        <v>2521</v>
      </c>
      <c r="C1761" s="17" t="s">
        <v>2522</v>
      </c>
      <c r="D1761" s="21" t="str">
        <f>IF(OR(Sheet1!I1764&lt;&gt;Sheet1!AF1764,Sheet1!AG1764&lt;&gt;Sheet1!J1764),"有影响","-")</f>
        <v>-</v>
      </c>
      <c r="E1761" s="21" t="str">
        <f>IF(OR(Sheet1!N1764&lt;&gt;Sheet1!AH1764,Sheet1!AI1764&lt;&gt;Sheet1!O1764),"有影响","-")</f>
        <v>-</v>
      </c>
      <c r="F1761" s="21" t="str">
        <f>IF(OR(Sheet1!S1764&lt;&gt;Sheet1!AJ1764,Sheet1!AK1764&lt;&gt;Sheet1!T1764),"有影响","-")</f>
        <v>-</v>
      </c>
      <c r="G1761" s="21" t="str">
        <f>IF(OR(Sheet1!X1764&lt;&gt;Sheet1!AL1764,Sheet1!AM1764&lt;&gt;Sheet1!Y1764),"有影响","-")</f>
        <v>-</v>
      </c>
      <c r="H1761" s="21" t="str">
        <f>IF(OR(Sheet1!AC1764&lt;&gt;Sheet1!AN1764,Sheet1!AO1764&lt;&gt;Sheet1!AD1764),"有影响","-")</f>
        <v>-</v>
      </c>
      <c r="I1761" s="21" t="str">
        <f>IF(Sheet1!G1764=0,"出错","-")</f>
        <v>-</v>
      </c>
      <c r="J1761" s="21" t="str">
        <f>IF(AND(Sheet1!G1764=0,Sheet1!L1764&lt;&gt;0),"出错","-")</f>
        <v>-</v>
      </c>
      <c r="K1761" s="21" t="str">
        <f>IF(AND(Sheet1!G1764=0,Sheet1!L1764=0,Sheet1!Q1764&lt;&gt;0),"出错","-")</f>
        <v>-</v>
      </c>
      <c r="L1761" s="21" t="str">
        <f>IF(AND(Sheet1!G1764=0,Sheet1!L1764=0,Sheet1!Q1764=0,Sheet1!V1764&lt;&gt;0),"出错","-")</f>
        <v>-</v>
      </c>
      <c r="M1761" s="21" t="str">
        <f>IF(AND(Sheet1!G1764=0,Sheet1!L1764=0,Sheet1!Q1764=0,Sheet1!V1764=0,Sheet1!AA1764&lt;&gt;0),"出错","-")</f>
        <v>-</v>
      </c>
      <c r="N1761" s="21" t="str">
        <f>IFERROR(VLOOKUP(Sheet1!G1764,配置检查表!$Y:$Z,2,FALSE),"")</f>
        <v>精灵魂珠</v>
      </c>
      <c r="O1761" s="21" t="str">
        <f>IF(AND(Sheet1!I1764=Sheet1!J1764,Sheet1!J1764&lt;&gt;0),Sheet1!I1764,IF(AND(Sheet1!I1764&lt;&gt;Sheet1!J1764,Sheet1!J1764&lt;&gt;0),Sheet1!I1764&amp;"~"&amp;Sheet1!J1764,""))</f>
        <v>167~250</v>
      </c>
      <c r="P1761" s="21" t="str">
        <f>IFERROR(VLOOKUP(Sheet1!L1764,配置检查表!$Y:$Z,2,FALSE),"")</f>
        <v>星屑（值）</v>
      </c>
      <c r="Q1761" s="21" t="str">
        <f>IF(AND(Sheet1!N1764=Sheet1!O1764,Sheet1!O1764&lt;&gt;0),Sheet1!N1764,IF(AND(Sheet1!N1764&lt;&gt;Sheet1!O1764,Sheet1!O1764&lt;&gt;0),Sheet1!N1764&amp;"~"&amp;Sheet1!O1764,""))</f>
        <v>334~500</v>
      </c>
      <c r="R1761" s="21" t="str">
        <f>IFERROR(VLOOKUP(Sheet1!Q1764,配置检查表!$Y:$Z,2,FALSE),"")</f>
        <v/>
      </c>
      <c r="S1761" s="39">
        <f>IF(AND(Sheet1!S1968=Sheet1!T1968,Sheet1!T1968&lt;&gt;0),Sheet1!S1968,IF(AND(Sheet1!S1968&lt;&gt;Sheet1!T1968,Sheet1!T1968&lt;&gt;0),Sheet1!S1968&amp;"~"&amp;Sheet1!T1968,""))</f>
        <v>50</v>
      </c>
      <c r="T1761" s="21" t="str">
        <f>IFERROR(VLOOKUP(Sheet1!V1764,配置检查表!$Y:$Z,2,FALSE),"")</f>
        <v/>
      </c>
      <c r="U1761" s="39" t="str">
        <f>IF(AND(Sheet1!X1968=Sheet1!Y1968,Sheet1!Y1968&lt;&gt;0),Sheet1!X1968,IF(AND(Sheet1!X1968&lt;&gt;Sheet1!Y1968,Sheet1!Y1968&lt;&gt;0),Sheet1!X1968&amp;"~"&amp;Sheet1!Y1968,""))</f>
        <v/>
      </c>
      <c r="V1761" s="21" t="str">
        <f>IFERROR(VLOOKUP(Sheet1!XAA,配置检查表!$Y:$Z,2,FALSE),"")</f>
        <v/>
      </c>
      <c r="W1761" s="21" t="str">
        <f>IF(AND(Sheet1!AC1968=Sheet1!AD1968,Sheet1!AD1968&lt;&gt;0),Sheet1!AC1968,IF(AND(Sheet1!AC1968&lt;&gt;Sheet1!AD1968,Sheet1!AD1968&lt;&gt;0),Sheet1!AC1968&amp;"~"&amp;Sheet1!AD1968,""))</f>
        <v/>
      </c>
    </row>
    <row r="1762" spans="1:23">
      <c r="A1762" s="17">
        <v>40344</v>
      </c>
      <c r="B1762" s="17" t="s">
        <v>2521</v>
      </c>
      <c r="C1762" s="17" t="s">
        <v>2522</v>
      </c>
      <c r="D1762" s="21" t="str">
        <f>IF(OR(Sheet1!I1765&lt;&gt;Sheet1!AF1765,Sheet1!AG1765&lt;&gt;Sheet1!J1765),"有影响","-")</f>
        <v>-</v>
      </c>
      <c r="E1762" s="21" t="str">
        <f>IF(OR(Sheet1!N1765&lt;&gt;Sheet1!AH1765,Sheet1!AI1765&lt;&gt;Sheet1!O1765),"有影响","-")</f>
        <v>-</v>
      </c>
      <c r="F1762" s="21" t="str">
        <f>IF(OR(Sheet1!S1765&lt;&gt;Sheet1!AJ1765,Sheet1!AK1765&lt;&gt;Sheet1!T1765),"有影响","-")</f>
        <v>-</v>
      </c>
      <c r="G1762" s="21" t="str">
        <f>IF(OR(Sheet1!X1765&lt;&gt;Sheet1!AL1765,Sheet1!AM1765&lt;&gt;Sheet1!Y1765),"有影响","-")</f>
        <v>-</v>
      </c>
      <c r="H1762" s="21" t="str">
        <f>IF(OR(Sheet1!AC1765&lt;&gt;Sheet1!AN1765,Sheet1!AO1765&lt;&gt;Sheet1!AD1765),"有影响","-")</f>
        <v>-</v>
      </c>
      <c r="I1762" s="21" t="str">
        <f>IF(Sheet1!G1765=0,"出错","-")</f>
        <v>-</v>
      </c>
      <c r="J1762" s="21" t="str">
        <f>IF(AND(Sheet1!G1765=0,Sheet1!L1765&lt;&gt;0),"出错","-")</f>
        <v>-</v>
      </c>
      <c r="K1762" s="21" t="str">
        <f>IF(AND(Sheet1!G1765=0,Sheet1!L1765=0,Sheet1!Q1765&lt;&gt;0),"出错","-")</f>
        <v>-</v>
      </c>
      <c r="L1762" s="21" t="str">
        <f>IF(AND(Sheet1!G1765=0,Sheet1!L1765=0,Sheet1!Q1765=0,Sheet1!V1765&lt;&gt;0),"出错","-")</f>
        <v>-</v>
      </c>
      <c r="M1762" s="21" t="str">
        <f>IF(AND(Sheet1!G1765=0,Sheet1!L1765=0,Sheet1!Q1765=0,Sheet1!V1765=0,Sheet1!AA1765&lt;&gt;0),"出错","-")</f>
        <v>-</v>
      </c>
      <c r="N1762" s="21" t="str">
        <f>IFERROR(VLOOKUP(Sheet1!G1765,配置检查表!$Y:$Z,2,FALSE),"")</f>
        <v>精灵魂珠</v>
      </c>
      <c r="O1762" s="21" t="str">
        <f>IF(AND(Sheet1!I1765=Sheet1!J1765,Sheet1!J1765&lt;&gt;0),Sheet1!I1765,IF(AND(Sheet1!I1765&lt;&gt;Sheet1!J1765,Sheet1!J1765&lt;&gt;0),Sheet1!I1765&amp;"~"&amp;Sheet1!J1765,""))</f>
        <v>184~271</v>
      </c>
      <c r="P1762" s="21" t="str">
        <f>IFERROR(VLOOKUP(Sheet1!L1765,配置检查表!$Y:$Z,2,FALSE),"")</f>
        <v>星屑（值）</v>
      </c>
      <c r="Q1762" s="21" t="str">
        <f>IF(AND(Sheet1!N1765=Sheet1!O1765,Sheet1!O1765&lt;&gt;0),Sheet1!N1765,IF(AND(Sheet1!N1765&lt;&gt;Sheet1!O1765,Sheet1!O1765&lt;&gt;0),Sheet1!N1765&amp;"~"&amp;Sheet1!O1765,""))</f>
        <v>368~542</v>
      </c>
      <c r="R1762" s="21" t="str">
        <f>IFERROR(VLOOKUP(Sheet1!Q1765,配置检查表!$Y:$Z,2,FALSE),"")</f>
        <v/>
      </c>
      <c r="S1762" s="39">
        <f>IF(AND(Sheet1!S1969=Sheet1!T1969,Sheet1!T1969&lt;&gt;0),Sheet1!S1969,IF(AND(Sheet1!S1969&lt;&gt;Sheet1!T1969,Sheet1!T1969&lt;&gt;0),Sheet1!S1969&amp;"~"&amp;Sheet1!T1969,""))</f>
        <v>50</v>
      </c>
      <c r="T1762" s="21" t="str">
        <f>IFERROR(VLOOKUP(Sheet1!V1765,配置检查表!$Y:$Z,2,FALSE),"")</f>
        <v/>
      </c>
      <c r="U1762" s="39" t="str">
        <f>IF(AND(Sheet1!X1969=Sheet1!Y1969,Sheet1!Y1969&lt;&gt;0),Sheet1!X1969,IF(AND(Sheet1!X1969&lt;&gt;Sheet1!Y1969,Sheet1!Y1969&lt;&gt;0),Sheet1!X1969&amp;"~"&amp;Sheet1!Y1969,""))</f>
        <v/>
      </c>
      <c r="V1762" s="21" t="str">
        <f>IFERROR(VLOOKUP(Sheet1!XAA,配置检查表!$Y:$Z,2,FALSE),"")</f>
        <v/>
      </c>
      <c r="W1762" s="21" t="str">
        <f>IF(AND(Sheet1!AC1969=Sheet1!AD1969,Sheet1!AD1969&lt;&gt;0),Sheet1!AC1969,IF(AND(Sheet1!AC1969&lt;&gt;Sheet1!AD1969,Sheet1!AD1969&lt;&gt;0),Sheet1!AC1969&amp;"~"&amp;Sheet1!AD1969,""))</f>
        <v/>
      </c>
    </row>
    <row r="1763" spans="1:23">
      <c r="A1763" s="17">
        <v>40345</v>
      </c>
      <c r="B1763" s="17" t="s">
        <v>2521</v>
      </c>
      <c r="C1763" s="17" t="s">
        <v>2522</v>
      </c>
      <c r="D1763" s="21" t="str">
        <f>IF(OR(Sheet1!I1766&lt;&gt;Sheet1!AF1766,Sheet1!AG1766&lt;&gt;Sheet1!J1766),"有影响","-")</f>
        <v>-</v>
      </c>
      <c r="E1763" s="21" t="str">
        <f>IF(OR(Sheet1!N1766&lt;&gt;Sheet1!AH1766,Sheet1!AI1766&lt;&gt;Sheet1!O1766),"有影响","-")</f>
        <v>-</v>
      </c>
      <c r="F1763" s="21" t="str">
        <f>IF(OR(Sheet1!S1766&lt;&gt;Sheet1!AJ1766,Sheet1!AK1766&lt;&gt;Sheet1!T1766),"有影响","-")</f>
        <v>-</v>
      </c>
      <c r="G1763" s="21" t="str">
        <f>IF(OR(Sheet1!X1766&lt;&gt;Sheet1!AL1766,Sheet1!AM1766&lt;&gt;Sheet1!Y1766),"有影响","-")</f>
        <v>-</v>
      </c>
      <c r="H1763" s="21" t="str">
        <f>IF(OR(Sheet1!AC1766&lt;&gt;Sheet1!AN1766,Sheet1!AO1766&lt;&gt;Sheet1!AD1766),"有影响","-")</f>
        <v>-</v>
      </c>
      <c r="I1763" s="21" t="str">
        <f>IF(Sheet1!G1766=0,"出错","-")</f>
        <v>-</v>
      </c>
      <c r="J1763" s="21" t="str">
        <f>IF(AND(Sheet1!G1766=0,Sheet1!L1766&lt;&gt;0),"出错","-")</f>
        <v>-</v>
      </c>
      <c r="K1763" s="21" t="str">
        <f>IF(AND(Sheet1!G1766=0,Sheet1!L1766=0,Sheet1!Q1766&lt;&gt;0),"出错","-")</f>
        <v>-</v>
      </c>
      <c r="L1763" s="21" t="str">
        <f>IF(AND(Sheet1!G1766=0,Sheet1!L1766=0,Sheet1!Q1766=0,Sheet1!V1766&lt;&gt;0),"出错","-")</f>
        <v>-</v>
      </c>
      <c r="M1763" s="21" t="str">
        <f>IF(AND(Sheet1!G1766=0,Sheet1!L1766=0,Sheet1!Q1766=0,Sheet1!V1766=0,Sheet1!AA1766&lt;&gt;0),"出错","-")</f>
        <v>-</v>
      </c>
      <c r="N1763" s="21" t="str">
        <f>IFERROR(VLOOKUP(Sheet1!G1766,配置检查表!$Y:$Z,2,FALSE),"")</f>
        <v>精灵魂珠</v>
      </c>
      <c r="O1763" s="21" t="str">
        <f>IF(AND(Sheet1!I1766=Sheet1!J1766,Sheet1!J1766&lt;&gt;0),Sheet1!I1766,IF(AND(Sheet1!I1766&lt;&gt;Sheet1!J1766,Sheet1!J1766&lt;&gt;0),Sheet1!I1766&amp;"~"&amp;Sheet1!J1766,""))</f>
        <v>142~217</v>
      </c>
      <c r="P1763" s="21" t="str">
        <f>IFERROR(VLOOKUP(Sheet1!L1766,配置检查表!$Y:$Z,2,FALSE),"")</f>
        <v>星屑（值）</v>
      </c>
      <c r="Q1763" s="21" t="str">
        <f>IF(AND(Sheet1!N1766=Sheet1!O1766,Sheet1!O1766&lt;&gt;0),Sheet1!N1766,IF(AND(Sheet1!N1766&lt;&gt;Sheet1!O1766,Sheet1!O1766&lt;&gt;0),Sheet1!N1766&amp;"~"&amp;Sheet1!O1766,""))</f>
        <v>284~434</v>
      </c>
      <c r="R1763" s="21" t="str">
        <f>IFERROR(VLOOKUP(Sheet1!Q1766,配置检查表!$Y:$Z,2,FALSE),"")</f>
        <v/>
      </c>
      <c r="S1763" s="39">
        <f>IF(AND(Sheet1!S1970=Sheet1!T1970,Sheet1!T1970&lt;&gt;0),Sheet1!S1970,IF(AND(Sheet1!S1970&lt;&gt;Sheet1!T1970,Sheet1!T1970&lt;&gt;0),Sheet1!S1970&amp;"~"&amp;Sheet1!T1970,""))</f>
        <v>50</v>
      </c>
      <c r="T1763" s="21" t="str">
        <f>IFERROR(VLOOKUP(Sheet1!V1766,配置检查表!$Y:$Z,2,FALSE),"")</f>
        <v/>
      </c>
      <c r="U1763" s="39" t="str">
        <f>IF(AND(Sheet1!X1970=Sheet1!Y1970,Sheet1!Y1970&lt;&gt;0),Sheet1!X1970,IF(AND(Sheet1!X1970&lt;&gt;Sheet1!Y1970,Sheet1!Y1970&lt;&gt;0),Sheet1!X1970&amp;"~"&amp;Sheet1!Y1970,""))</f>
        <v/>
      </c>
      <c r="V1763" s="21" t="str">
        <f>IFERROR(VLOOKUP(Sheet1!XAA,配置检查表!$Y:$Z,2,FALSE),"")</f>
        <v/>
      </c>
      <c r="W1763" s="21" t="str">
        <f>IF(AND(Sheet1!AC1970=Sheet1!AD1970,Sheet1!AD1970&lt;&gt;0),Sheet1!AC1970,IF(AND(Sheet1!AC1970&lt;&gt;Sheet1!AD1970,Sheet1!AD1970&lt;&gt;0),Sheet1!AC1970&amp;"~"&amp;Sheet1!AD1970,""))</f>
        <v/>
      </c>
    </row>
    <row r="1764" spans="1:23">
      <c r="A1764" s="17">
        <v>40346</v>
      </c>
      <c r="B1764" s="17" t="s">
        <v>2521</v>
      </c>
      <c r="C1764" s="17" t="s">
        <v>2522</v>
      </c>
      <c r="D1764" s="21" t="str">
        <f>IF(OR(Sheet1!I1767&lt;&gt;Sheet1!AF1767,Sheet1!AG1767&lt;&gt;Sheet1!J1767),"有影响","-")</f>
        <v>-</v>
      </c>
      <c r="E1764" s="21" t="str">
        <f>IF(OR(Sheet1!N1767&lt;&gt;Sheet1!AH1767,Sheet1!AI1767&lt;&gt;Sheet1!O1767),"有影响","-")</f>
        <v>-</v>
      </c>
      <c r="F1764" s="21" t="str">
        <f>IF(OR(Sheet1!S1767&lt;&gt;Sheet1!AJ1767,Sheet1!AK1767&lt;&gt;Sheet1!T1767),"有影响","-")</f>
        <v>-</v>
      </c>
      <c r="G1764" s="21" t="str">
        <f>IF(OR(Sheet1!X1767&lt;&gt;Sheet1!AL1767,Sheet1!AM1767&lt;&gt;Sheet1!Y1767),"有影响","-")</f>
        <v>-</v>
      </c>
      <c r="H1764" s="21" t="str">
        <f>IF(OR(Sheet1!AC1767&lt;&gt;Sheet1!AN1767,Sheet1!AO1767&lt;&gt;Sheet1!AD1767),"有影响","-")</f>
        <v>-</v>
      </c>
      <c r="I1764" s="21" t="str">
        <f>IF(Sheet1!G1767=0,"出错","-")</f>
        <v>-</v>
      </c>
      <c r="J1764" s="21" t="str">
        <f>IF(AND(Sheet1!G1767=0,Sheet1!L1767&lt;&gt;0),"出错","-")</f>
        <v>-</v>
      </c>
      <c r="K1764" s="21" t="str">
        <f>IF(AND(Sheet1!G1767=0,Sheet1!L1767=0,Sheet1!Q1767&lt;&gt;0),"出错","-")</f>
        <v>-</v>
      </c>
      <c r="L1764" s="21" t="str">
        <f>IF(AND(Sheet1!G1767=0,Sheet1!L1767=0,Sheet1!Q1767=0,Sheet1!V1767&lt;&gt;0),"出错","-")</f>
        <v>-</v>
      </c>
      <c r="M1764" s="21" t="str">
        <f>IF(AND(Sheet1!G1767=0,Sheet1!L1767=0,Sheet1!Q1767=0,Sheet1!V1767=0,Sheet1!AA1767&lt;&gt;0),"出错","-")</f>
        <v>-</v>
      </c>
      <c r="N1764" s="21" t="str">
        <f>IFERROR(VLOOKUP(Sheet1!G1767,配置检查表!$Y:$Z,2,FALSE),"")</f>
        <v>精灵魂珠</v>
      </c>
      <c r="O1764" s="21" t="str">
        <f>IF(AND(Sheet1!I1767=Sheet1!J1767,Sheet1!J1767&lt;&gt;0),Sheet1!I1767,IF(AND(Sheet1!I1767&lt;&gt;Sheet1!J1767,Sheet1!J1767&lt;&gt;0),Sheet1!I1767&amp;"~"&amp;Sheet1!J1767,""))</f>
        <v>159~238</v>
      </c>
      <c r="P1764" s="21" t="str">
        <f>IFERROR(VLOOKUP(Sheet1!L1767,配置检查表!$Y:$Z,2,FALSE),"")</f>
        <v>星屑（值）</v>
      </c>
      <c r="Q1764" s="21" t="str">
        <f>IF(AND(Sheet1!N1767=Sheet1!O1767,Sheet1!O1767&lt;&gt;0),Sheet1!N1767,IF(AND(Sheet1!N1767&lt;&gt;Sheet1!O1767,Sheet1!O1767&lt;&gt;0),Sheet1!N1767&amp;"~"&amp;Sheet1!O1767,""))</f>
        <v>318~476</v>
      </c>
      <c r="R1764" s="21" t="str">
        <f>IFERROR(VLOOKUP(Sheet1!Q1767,配置检查表!$Y:$Z,2,FALSE),"")</f>
        <v/>
      </c>
      <c r="S1764" s="39">
        <f>IF(AND(Sheet1!S1971=Sheet1!T1971,Sheet1!T1971&lt;&gt;0),Sheet1!S1971,IF(AND(Sheet1!S1971&lt;&gt;Sheet1!T1971,Sheet1!T1971&lt;&gt;0),Sheet1!S1971&amp;"~"&amp;Sheet1!T1971,""))</f>
        <v>50</v>
      </c>
      <c r="T1764" s="21" t="str">
        <f>IFERROR(VLOOKUP(Sheet1!V1767,配置检查表!$Y:$Z,2,FALSE),"")</f>
        <v/>
      </c>
      <c r="U1764" s="39" t="str">
        <f>IF(AND(Sheet1!X1971=Sheet1!Y1971,Sheet1!Y1971&lt;&gt;0),Sheet1!X1971,IF(AND(Sheet1!X1971&lt;&gt;Sheet1!Y1971,Sheet1!Y1971&lt;&gt;0),Sheet1!X1971&amp;"~"&amp;Sheet1!Y1971,""))</f>
        <v/>
      </c>
      <c r="V1764" s="21" t="str">
        <f>IFERROR(VLOOKUP(Sheet1!XAA,配置检查表!$Y:$Z,2,FALSE),"")</f>
        <v/>
      </c>
      <c r="W1764" s="21" t="str">
        <f>IF(AND(Sheet1!AC1971=Sheet1!AD1971,Sheet1!AD1971&lt;&gt;0),Sheet1!AC1971,IF(AND(Sheet1!AC1971&lt;&gt;Sheet1!AD1971,Sheet1!AD1971&lt;&gt;0),Sheet1!AC1971&amp;"~"&amp;Sheet1!AD1971,""))</f>
        <v/>
      </c>
    </row>
    <row r="1765" spans="1:23">
      <c r="A1765" s="17">
        <v>40347</v>
      </c>
      <c r="B1765" s="17" t="s">
        <v>2521</v>
      </c>
      <c r="C1765" s="17" t="s">
        <v>2522</v>
      </c>
      <c r="D1765" s="21" t="str">
        <f>IF(OR(Sheet1!I1768&lt;&gt;Sheet1!AF1768,Sheet1!AG1768&lt;&gt;Sheet1!J1768),"有影响","-")</f>
        <v>-</v>
      </c>
      <c r="E1765" s="21" t="str">
        <f>IF(OR(Sheet1!N1768&lt;&gt;Sheet1!AH1768,Sheet1!AI1768&lt;&gt;Sheet1!O1768),"有影响","-")</f>
        <v>-</v>
      </c>
      <c r="F1765" s="21" t="str">
        <f>IF(OR(Sheet1!S1768&lt;&gt;Sheet1!AJ1768,Sheet1!AK1768&lt;&gt;Sheet1!T1768),"有影响","-")</f>
        <v>-</v>
      </c>
      <c r="G1765" s="21" t="str">
        <f>IF(OR(Sheet1!X1768&lt;&gt;Sheet1!AL1768,Sheet1!AM1768&lt;&gt;Sheet1!Y1768),"有影响","-")</f>
        <v>-</v>
      </c>
      <c r="H1765" s="21" t="str">
        <f>IF(OR(Sheet1!AC1768&lt;&gt;Sheet1!AN1768,Sheet1!AO1768&lt;&gt;Sheet1!AD1768),"有影响","-")</f>
        <v>-</v>
      </c>
      <c r="I1765" s="21" t="str">
        <f>IF(Sheet1!G1768=0,"出错","-")</f>
        <v>-</v>
      </c>
      <c r="J1765" s="21" t="str">
        <f>IF(AND(Sheet1!G1768=0,Sheet1!L1768&lt;&gt;0),"出错","-")</f>
        <v>-</v>
      </c>
      <c r="K1765" s="21" t="str">
        <f>IF(AND(Sheet1!G1768=0,Sheet1!L1768=0,Sheet1!Q1768&lt;&gt;0),"出错","-")</f>
        <v>-</v>
      </c>
      <c r="L1765" s="21" t="str">
        <f>IF(AND(Sheet1!G1768=0,Sheet1!L1768=0,Sheet1!Q1768=0,Sheet1!V1768&lt;&gt;0),"出错","-")</f>
        <v>-</v>
      </c>
      <c r="M1765" s="21" t="str">
        <f>IF(AND(Sheet1!G1768=0,Sheet1!L1768=0,Sheet1!Q1768=0,Sheet1!V1768=0,Sheet1!AA1768&lt;&gt;0),"出错","-")</f>
        <v>-</v>
      </c>
      <c r="N1765" s="21" t="str">
        <f>IFERROR(VLOOKUP(Sheet1!G1768,配置检查表!$Y:$Z,2,FALSE),"")</f>
        <v>精灵魂珠</v>
      </c>
      <c r="O1765" s="21" t="str">
        <f>IF(AND(Sheet1!I1768=Sheet1!J1768,Sheet1!J1768&lt;&gt;0),Sheet1!I1768,IF(AND(Sheet1!I1768&lt;&gt;Sheet1!J1768,Sheet1!J1768&lt;&gt;0),Sheet1!I1768&amp;"~"&amp;Sheet1!J1768,""))</f>
        <v>167~250</v>
      </c>
      <c r="P1765" s="21" t="str">
        <f>IFERROR(VLOOKUP(Sheet1!L1768,配置检查表!$Y:$Z,2,FALSE),"")</f>
        <v>星屑（值）</v>
      </c>
      <c r="Q1765" s="21" t="str">
        <f>IF(AND(Sheet1!N1768=Sheet1!O1768,Sheet1!O1768&lt;&gt;0),Sheet1!N1768,IF(AND(Sheet1!N1768&lt;&gt;Sheet1!O1768,Sheet1!O1768&lt;&gt;0),Sheet1!N1768&amp;"~"&amp;Sheet1!O1768,""))</f>
        <v>334~500</v>
      </c>
      <c r="R1765" s="21" t="str">
        <f>IFERROR(VLOOKUP(Sheet1!Q1768,配置检查表!$Y:$Z,2,FALSE),"")</f>
        <v/>
      </c>
      <c r="S1765" s="39">
        <f>IF(AND(Sheet1!S1972=Sheet1!T1972,Sheet1!T1972&lt;&gt;0),Sheet1!S1972,IF(AND(Sheet1!S1972&lt;&gt;Sheet1!T1972,Sheet1!T1972&lt;&gt;0),Sheet1!S1972&amp;"~"&amp;Sheet1!T1972,""))</f>
        <v>50</v>
      </c>
      <c r="T1765" s="21" t="str">
        <f>IFERROR(VLOOKUP(Sheet1!V1768,配置检查表!$Y:$Z,2,FALSE),"")</f>
        <v/>
      </c>
      <c r="U1765" s="39" t="str">
        <f>IF(AND(Sheet1!X1972=Sheet1!Y1972,Sheet1!Y1972&lt;&gt;0),Sheet1!X1972,IF(AND(Sheet1!X1972&lt;&gt;Sheet1!Y1972,Sheet1!Y1972&lt;&gt;0),Sheet1!X1972&amp;"~"&amp;Sheet1!Y1972,""))</f>
        <v/>
      </c>
      <c r="V1765" s="21" t="str">
        <f>IFERROR(VLOOKUP(Sheet1!XAA,配置检查表!$Y:$Z,2,FALSE),"")</f>
        <v/>
      </c>
      <c r="W1765" s="21" t="str">
        <f>IF(AND(Sheet1!AC1972=Sheet1!AD1972,Sheet1!AD1972&lt;&gt;0),Sheet1!AC1972,IF(AND(Sheet1!AC1972&lt;&gt;Sheet1!AD1972,Sheet1!AD1972&lt;&gt;0),Sheet1!AC1972&amp;"~"&amp;Sheet1!AD1972,""))</f>
        <v/>
      </c>
    </row>
    <row r="1766" spans="1:23">
      <c r="A1766" s="17">
        <v>40348</v>
      </c>
      <c r="B1766" s="17" t="s">
        <v>2521</v>
      </c>
      <c r="C1766" s="17" t="s">
        <v>2522</v>
      </c>
      <c r="D1766" s="21" t="str">
        <f>IF(OR(Sheet1!I1769&lt;&gt;Sheet1!AF1769,Sheet1!AG1769&lt;&gt;Sheet1!J1769),"有影响","-")</f>
        <v>-</v>
      </c>
      <c r="E1766" s="21" t="str">
        <f>IF(OR(Sheet1!N1769&lt;&gt;Sheet1!AH1769,Sheet1!AI1769&lt;&gt;Sheet1!O1769),"有影响","-")</f>
        <v>-</v>
      </c>
      <c r="F1766" s="21" t="str">
        <f>IF(OR(Sheet1!S1769&lt;&gt;Sheet1!AJ1769,Sheet1!AK1769&lt;&gt;Sheet1!T1769),"有影响","-")</f>
        <v>-</v>
      </c>
      <c r="G1766" s="21" t="str">
        <f>IF(OR(Sheet1!X1769&lt;&gt;Sheet1!AL1769,Sheet1!AM1769&lt;&gt;Sheet1!Y1769),"有影响","-")</f>
        <v>-</v>
      </c>
      <c r="H1766" s="21" t="str">
        <f>IF(OR(Sheet1!AC1769&lt;&gt;Sheet1!AN1769,Sheet1!AO1769&lt;&gt;Sheet1!AD1769),"有影响","-")</f>
        <v>-</v>
      </c>
      <c r="I1766" s="21" t="str">
        <f>IF(Sheet1!G1769=0,"出错","-")</f>
        <v>-</v>
      </c>
      <c r="J1766" s="21" t="str">
        <f>IF(AND(Sheet1!G1769=0,Sheet1!L1769&lt;&gt;0),"出错","-")</f>
        <v>-</v>
      </c>
      <c r="K1766" s="21" t="str">
        <f>IF(AND(Sheet1!G1769=0,Sheet1!L1769=0,Sheet1!Q1769&lt;&gt;0),"出错","-")</f>
        <v>-</v>
      </c>
      <c r="L1766" s="21" t="str">
        <f>IF(AND(Sheet1!G1769=0,Sheet1!L1769=0,Sheet1!Q1769=0,Sheet1!V1769&lt;&gt;0),"出错","-")</f>
        <v>-</v>
      </c>
      <c r="M1766" s="21" t="str">
        <f>IF(AND(Sheet1!G1769=0,Sheet1!L1769=0,Sheet1!Q1769=0,Sheet1!V1769=0,Sheet1!AA1769&lt;&gt;0),"出错","-")</f>
        <v>-</v>
      </c>
      <c r="N1766" s="21" t="str">
        <f>IFERROR(VLOOKUP(Sheet1!G1769,配置检查表!$Y:$Z,2,FALSE),"")</f>
        <v>精灵魂珠</v>
      </c>
      <c r="O1766" s="21" t="str">
        <f>IF(AND(Sheet1!I1769=Sheet1!J1769,Sheet1!J1769&lt;&gt;0),Sheet1!I1769,IF(AND(Sheet1!I1769&lt;&gt;Sheet1!J1769,Sheet1!J1769&lt;&gt;0),Sheet1!I1769&amp;"~"&amp;Sheet1!J1769,""))</f>
        <v>184~271</v>
      </c>
      <c r="P1766" s="21" t="str">
        <f>IFERROR(VLOOKUP(Sheet1!L1769,配置检查表!$Y:$Z,2,FALSE),"")</f>
        <v>星屑（值）</v>
      </c>
      <c r="Q1766" s="21" t="str">
        <f>IF(AND(Sheet1!N1769=Sheet1!O1769,Sheet1!O1769&lt;&gt;0),Sheet1!N1769,IF(AND(Sheet1!N1769&lt;&gt;Sheet1!O1769,Sheet1!O1769&lt;&gt;0),Sheet1!N1769&amp;"~"&amp;Sheet1!O1769,""))</f>
        <v>368~542</v>
      </c>
      <c r="R1766" s="21" t="str">
        <f>IFERROR(VLOOKUP(Sheet1!Q1769,配置检查表!$Y:$Z,2,FALSE),"")</f>
        <v/>
      </c>
      <c r="S1766" s="39">
        <f>IF(AND(Sheet1!S1973=Sheet1!T1973,Sheet1!T1973&lt;&gt;0),Sheet1!S1973,IF(AND(Sheet1!S1973&lt;&gt;Sheet1!T1973,Sheet1!T1973&lt;&gt;0),Sheet1!S1973&amp;"~"&amp;Sheet1!T1973,""))</f>
        <v>50</v>
      </c>
      <c r="T1766" s="21" t="str">
        <f>IFERROR(VLOOKUP(Sheet1!V1769,配置检查表!$Y:$Z,2,FALSE),"")</f>
        <v/>
      </c>
      <c r="U1766" s="39" t="str">
        <f>IF(AND(Sheet1!X1973=Sheet1!Y1973,Sheet1!Y1973&lt;&gt;0),Sheet1!X1973,IF(AND(Sheet1!X1973&lt;&gt;Sheet1!Y1973,Sheet1!Y1973&lt;&gt;0),Sheet1!X1973&amp;"~"&amp;Sheet1!Y1973,""))</f>
        <v/>
      </c>
      <c r="V1766" s="21" t="str">
        <f>IFERROR(VLOOKUP(Sheet1!XAA,配置检查表!$Y:$Z,2,FALSE),"")</f>
        <v/>
      </c>
      <c r="W1766" s="21" t="str">
        <f>IF(AND(Sheet1!AC1973=Sheet1!AD1973,Sheet1!AD1973&lt;&gt;0),Sheet1!AC1973,IF(AND(Sheet1!AC1973&lt;&gt;Sheet1!AD1973,Sheet1!AD1973&lt;&gt;0),Sheet1!AC1973&amp;"~"&amp;Sheet1!AD1973,""))</f>
        <v/>
      </c>
    </row>
    <row r="1767" spans="1:23">
      <c r="A1767" s="17">
        <v>40349</v>
      </c>
      <c r="B1767" s="17" t="s">
        <v>2521</v>
      </c>
      <c r="C1767" s="17" t="s">
        <v>2522</v>
      </c>
      <c r="D1767" s="21" t="str">
        <f>IF(OR(Sheet1!I1770&lt;&gt;Sheet1!AF1770,Sheet1!AG1770&lt;&gt;Sheet1!J1770),"有影响","-")</f>
        <v>-</v>
      </c>
      <c r="E1767" s="21" t="str">
        <f>IF(OR(Sheet1!N1770&lt;&gt;Sheet1!AH1770,Sheet1!AI1770&lt;&gt;Sheet1!O1770),"有影响","-")</f>
        <v>-</v>
      </c>
      <c r="F1767" s="21" t="str">
        <f>IF(OR(Sheet1!S1770&lt;&gt;Sheet1!AJ1770,Sheet1!AK1770&lt;&gt;Sheet1!T1770),"有影响","-")</f>
        <v>-</v>
      </c>
      <c r="G1767" s="21" t="str">
        <f>IF(OR(Sheet1!X1770&lt;&gt;Sheet1!AL1770,Sheet1!AM1770&lt;&gt;Sheet1!Y1770),"有影响","-")</f>
        <v>-</v>
      </c>
      <c r="H1767" s="21" t="str">
        <f>IF(OR(Sheet1!AC1770&lt;&gt;Sheet1!AN1770,Sheet1!AO1770&lt;&gt;Sheet1!AD1770),"有影响","-")</f>
        <v>-</v>
      </c>
      <c r="I1767" s="21" t="str">
        <f>IF(Sheet1!G1770=0,"出错","-")</f>
        <v>-</v>
      </c>
      <c r="J1767" s="21" t="str">
        <f>IF(AND(Sheet1!G1770=0,Sheet1!L1770&lt;&gt;0),"出错","-")</f>
        <v>-</v>
      </c>
      <c r="K1767" s="21" t="str">
        <f>IF(AND(Sheet1!G1770=0,Sheet1!L1770=0,Sheet1!Q1770&lt;&gt;0),"出错","-")</f>
        <v>-</v>
      </c>
      <c r="L1767" s="21" t="str">
        <f>IF(AND(Sheet1!G1770=0,Sheet1!L1770=0,Sheet1!Q1770=0,Sheet1!V1770&lt;&gt;0),"出错","-")</f>
        <v>-</v>
      </c>
      <c r="M1767" s="21" t="str">
        <f>IF(AND(Sheet1!G1770=0,Sheet1!L1770=0,Sheet1!Q1770=0,Sheet1!V1770=0,Sheet1!AA1770&lt;&gt;0),"出错","-")</f>
        <v>-</v>
      </c>
      <c r="N1767" s="21" t="str">
        <f>IFERROR(VLOOKUP(Sheet1!G1770,配置检查表!$Y:$Z,2,FALSE),"")</f>
        <v>精灵魂珠</v>
      </c>
      <c r="O1767" s="21" t="str">
        <f>IF(AND(Sheet1!I1770=Sheet1!J1770,Sheet1!J1770&lt;&gt;0),Sheet1!I1770,IF(AND(Sheet1!I1770&lt;&gt;Sheet1!J1770,Sheet1!J1770&lt;&gt;0),Sheet1!I1770&amp;"~"&amp;Sheet1!J1770,""))</f>
        <v>147~225</v>
      </c>
      <c r="P1767" s="21" t="str">
        <f>IFERROR(VLOOKUP(Sheet1!L1770,配置检查表!$Y:$Z,2,FALSE),"")</f>
        <v>星屑（值）</v>
      </c>
      <c r="Q1767" s="21" t="str">
        <f>IF(AND(Sheet1!N1770=Sheet1!O1770,Sheet1!O1770&lt;&gt;0),Sheet1!N1770,IF(AND(Sheet1!N1770&lt;&gt;Sheet1!O1770,Sheet1!O1770&lt;&gt;0),Sheet1!N1770&amp;"~"&amp;Sheet1!O1770,""))</f>
        <v>294~450</v>
      </c>
      <c r="R1767" s="21" t="str">
        <f>IFERROR(VLOOKUP(Sheet1!Q1770,配置检查表!$Y:$Z,2,FALSE),"")</f>
        <v/>
      </c>
      <c r="S1767" s="39">
        <f>IF(AND(Sheet1!S1974=Sheet1!T1974,Sheet1!T1974&lt;&gt;0),Sheet1!S1974,IF(AND(Sheet1!S1974&lt;&gt;Sheet1!T1974,Sheet1!T1974&lt;&gt;0),Sheet1!S1974&amp;"~"&amp;Sheet1!T1974,""))</f>
        <v>50</v>
      </c>
      <c r="T1767" s="21" t="str">
        <f>IFERROR(VLOOKUP(Sheet1!V1770,配置检查表!$Y:$Z,2,FALSE),"")</f>
        <v/>
      </c>
      <c r="U1767" s="39" t="str">
        <f>IF(AND(Sheet1!X1974=Sheet1!Y1974,Sheet1!Y1974&lt;&gt;0),Sheet1!X1974,IF(AND(Sheet1!X1974&lt;&gt;Sheet1!Y1974,Sheet1!Y1974&lt;&gt;0),Sheet1!X1974&amp;"~"&amp;Sheet1!Y1974,""))</f>
        <v/>
      </c>
      <c r="V1767" s="21" t="str">
        <f>IFERROR(VLOOKUP(Sheet1!XAA,配置检查表!$Y:$Z,2,FALSE),"")</f>
        <v/>
      </c>
      <c r="W1767" s="21" t="str">
        <f>IF(AND(Sheet1!AC1974=Sheet1!AD1974,Sheet1!AD1974&lt;&gt;0),Sheet1!AC1974,IF(AND(Sheet1!AC1974&lt;&gt;Sheet1!AD1974,Sheet1!AD1974&lt;&gt;0),Sheet1!AC1974&amp;"~"&amp;Sheet1!AD1974,""))</f>
        <v/>
      </c>
    </row>
    <row r="1768" spans="1:23">
      <c r="A1768" s="17">
        <v>40350</v>
      </c>
      <c r="B1768" s="17" t="s">
        <v>2521</v>
      </c>
      <c r="C1768" s="17" t="s">
        <v>2522</v>
      </c>
      <c r="D1768" s="21" t="str">
        <f>IF(OR(Sheet1!I1771&lt;&gt;Sheet1!AF1771,Sheet1!AG1771&lt;&gt;Sheet1!J1771),"有影响","-")</f>
        <v>-</v>
      </c>
      <c r="E1768" s="21" t="str">
        <f>IF(OR(Sheet1!N1771&lt;&gt;Sheet1!AH1771,Sheet1!AI1771&lt;&gt;Sheet1!O1771),"有影响","-")</f>
        <v>-</v>
      </c>
      <c r="F1768" s="21" t="str">
        <f>IF(OR(Sheet1!S1771&lt;&gt;Sheet1!AJ1771,Sheet1!AK1771&lt;&gt;Sheet1!T1771),"有影响","-")</f>
        <v>-</v>
      </c>
      <c r="G1768" s="21" t="str">
        <f>IF(OR(Sheet1!X1771&lt;&gt;Sheet1!AL1771,Sheet1!AM1771&lt;&gt;Sheet1!Y1771),"有影响","-")</f>
        <v>-</v>
      </c>
      <c r="H1768" s="21" t="str">
        <f>IF(OR(Sheet1!AC1771&lt;&gt;Sheet1!AN1771,Sheet1!AO1771&lt;&gt;Sheet1!AD1771),"有影响","-")</f>
        <v>-</v>
      </c>
      <c r="I1768" s="21" t="str">
        <f>IF(Sheet1!G1771=0,"出错","-")</f>
        <v>-</v>
      </c>
      <c r="J1768" s="21" t="str">
        <f>IF(AND(Sheet1!G1771=0,Sheet1!L1771&lt;&gt;0),"出错","-")</f>
        <v>-</v>
      </c>
      <c r="K1768" s="21" t="str">
        <f>IF(AND(Sheet1!G1771=0,Sheet1!L1771=0,Sheet1!Q1771&lt;&gt;0),"出错","-")</f>
        <v>-</v>
      </c>
      <c r="L1768" s="21" t="str">
        <f>IF(AND(Sheet1!G1771=0,Sheet1!L1771=0,Sheet1!Q1771=0,Sheet1!V1771&lt;&gt;0),"出错","-")</f>
        <v>-</v>
      </c>
      <c r="M1768" s="21" t="str">
        <f>IF(AND(Sheet1!G1771=0,Sheet1!L1771=0,Sheet1!Q1771=0,Sheet1!V1771=0,Sheet1!AA1771&lt;&gt;0),"出错","-")</f>
        <v>-</v>
      </c>
      <c r="N1768" s="21" t="str">
        <f>IFERROR(VLOOKUP(Sheet1!G1771,配置检查表!$Y:$Z,2,FALSE),"")</f>
        <v>精灵魂珠</v>
      </c>
      <c r="O1768" s="21" t="str">
        <f>IF(AND(Sheet1!I1771=Sheet1!J1771,Sheet1!J1771&lt;&gt;0),Sheet1!I1771,IF(AND(Sheet1!I1771&lt;&gt;Sheet1!J1771,Sheet1!J1771&lt;&gt;0),Sheet1!I1771&amp;"~"&amp;Sheet1!J1771,""))</f>
        <v>165~247</v>
      </c>
      <c r="P1768" s="21" t="str">
        <f>IFERROR(VLOOKUP(Sheet1!L1771,配置检查表!$Y:$Z,2,FALSE),"")</f>
        <v>星屑（值）</v>
      </c>
      <c r="Q1768" s="21" t="str">
        <f>IF(AND(Sheet1!N1771=Sheet1!O1771,Sheet1!O1771&lt;&gt;0),Sheet1!N1771,IF(AND(Sheet1!N1771&lt;&gt;Sheet1!O1771,Sheet1!O1771&lt;&gt;0),Sheet1!N1771&amp;"~"&amp;Sheet1!O1771,""))</f>
        <v>330~494</v>
      </c>
      <c r="R1768" s="21" t="str">
        <f>IFERROR(VLOOKUP(Sheet1!Q1771,配置检查表!$Y:$Z,2,FALSE),"")</f>
        <v/>
      </c>
      <c r="S1768" s="39">
        <f>IF(AND(Sheet1!S1975=Sheet1!T1975,Sheet1!T1975&lt;&gt;0),Sheet1!S1975,IF(AND(Sheet1!S1975&lt;&gt;Sheet1!T1975,Sheet1!T1975&lt;&gt;0),Sheet1!S1975&amp;"~"&amp;Sheet1!T1975,""))</f>
        <v>50</v>
      </c>
      <c r="T1768" s="21" t="str">
        <f>IFERROR(VLOOKUP(Sheet1!V1771,配置检查表!$Y:$Z,2,FALSE),"")</f>
        <v/>
      </c>
      <c r="U1768" s="39" t="str">
        <f>IF(AND(Sheet1!X1975=Sheet1!Y1975,Sheet1!Y1975&lt;&gt;0),Sheet1!X1975,IF(AND(Sheet1!X1975&lt;&gt;Sheet1!Y1975,Sheet1!Y1975&lt;&gt;0),Sheet1!X1975&amp;"~"&amp;Sheet1!Y1975,""))</f>
        <v/>
      </c>
      <c r="V1768" s="21" t="str">
        <f>IFERROR(VLOOKUP(Sheet1!XAA,配置检查表!$Y:$Z,2,FALSE),"")</f>
        <v/>
      </c>
      <c r="W1768" s="21" t="str">
        <f>IF(AND(Sheet1!AC1975=Sheet1!AD1975,Sheet1!AD1975&lt;&gt;0),Sheet1!AC1975,IF(AND(Sheet1!AC1975&lt;&gt;Sheet1!AD1975,Sheet1!AD1975&lt;&gt;0),Sheet1!AC1975&amp;"~"&amp;Sheet1!AD1975,""))</f>
        <v/>
      </c>
    </row>
    <row r="1769" spans="1:23">
      <c r="A1769" s="17">
        <v>40351</v>
      </c>
      <c r="B1769" s="17" t="s">
        <v>2521</v>
      </c>
      <c r="C1769" s="17" t="s">
        <v>2522</v>
      </c>
      <c r="D1769" s="21" t="str">
        <f>IF(OR(Sheet1!I1772&lt;&gt;Sheet1!AF1772,Sheet1!AG1772&lt;&gt;Sheet1!J1772),"有影响","-")</f>
        <v>-</v>
      </c>
      <c r="E1769" s="21" t="str">
        <f>IF(OR(Sheet1!N1772&lt;&gt;Sheet1!AH1772,Sheet1!AI1772&lt;&gt;Sheet1!O1772),"有影响","-")</f>
        <v>-</v>
      </c>
      <c r="F1769" s="21" t="str">
        <f>IF(OR(Sheet1!S1772&lt;&gt;Sheet1!AJ1772,Sheet1!AK1772&lt;&gt;Sheet1!T1772),"有影响","-")</f>
        <v>-</v>
      </c>
      <c r="G1769" s="21" t="str">
        <f>IF(OR(Sheet1!X1772&lt;&gt;Sheet1!AL1772,Sheet1!AM1772&lt;&gt;Sheet1!Y1772),"有影响","-")</f>
        <v>-</v>
      </c>
      <c r="H1769" s="21" t="str">
        <f>IF(OR(Sheet1!AC1772&lt;&gt;Sheet1!AN1772,Sheet1!AO1772&lt;&gt;Sheet1!AD1772),"有影响","-")</f>
        <v>-</v>
      </c>
      <c r="I1769" s="21" t="str">
        <f>IF(Sheet1!G1772=0,"出错","-")</f>
        <v>-</v>
      </c>
      <c r="J1769" s="21" t="str">
        <f>IF(AND(Sheet1!G1772=0,Sheet1!L1772&lt;&gt;0),"出错","-")</f>
        <v>-</v>
      </c>
      <c r="K1769" s="21" t="str">
        <f>IF(AND(Sheet1!G1772=0,Sheet1!L1772=0,Sheet1!Q1772&lt;&gt;0),"出错","-")</f>
        <v>-</v>
      </c>
      <c r="L1769" s="21" t="str">
        <f>IF(AND(Sheet1!G1772=0,Sheet1!L1772=0,Sheet1!Q1772=0,Sheet1!V1772&lt;&gt;0),"出错","-")</f>
        <v>-</v>
      </c>
      <c r="M1769" s="21" t="str">
        <f>IF(AND(Sheet1!G1772=0,Sheet1!L1772=0,Sheet1!Q1772=0,Sheet1!V1772=0,Sheet1!AA1772&lt;&gt;0),"出错","-")</f>
        <v>-</v>
      </c>
      <c r="N1769" s="21" t="str">
        <f>IFERROR(VLOOKUP(Sheet1!G1772,配置检查表!$Y:$Z,2,FALSE),"")</f>
        <v>精灵魂珠</v>
      </c>
      <c r="O1769" s="21" t="str">
        <f>IF(AND(Sheet1!I1772=Sheet1!J1772,Sheet1!J1772&lt;&gt;0),Sheet1!I1772,IF(AND(Sheet1!I1772&lt;&gt;Sheet1!J1772,Sheet1!J1772&lt;&gt;0),Sheet1!I1772&amp;"~"&amp;Sheet1!J1772,""))</f>
        <v>173~259</v>
      </c>
      <c r="P1769" s="21" t="str">
        <f>IFERROR(VLOOKUP(Sheet1!L1772,配置检查表!$Y:$Z,2,FALSE),"")</f>
        <v>星屑（值）</v>
      </c>
      <c r="Q1769" s="21" t="str">
        <f>IF(AND(Sheet1!N1772=Sheet1!O1772,Sheet1!O1772&lt;&gt;0),Sheet1!N1772,IF(AND(Sheet1!N1772&lt;&gt;Sheet1!O1772,Sheet1!O1772&lt;&gt;0),Sheet1!N1772&amp;"~"&amp;Sheet1!O1772,""))</f>
        <v>346~518</v>
      </c>
      <c r="R1769" s="21" t="str">
        <f>IFERROR(VLOOKUP(Sheet1!Q1772,配置检查表!$Y:$Z,2,FALSE),"")</f>
        <v/>
      </c>
      <c r="S1769" s="39">
        <f>IF(AND(Sheet1!S1976=Sheet1!T1976,Sheet1!T1976&lt;&gt;0),Sheet1!S1976,IF(AND(Sheet1!S1976&lt;&gt;Sheet1!T1976,Sheet1!T1976&lt;&gt;0),Sheet1!S1976&amp;"~"&amp;Sheet1!T1976,""))</f>
        <v>50</v>
      </c>
      <c r="T1769" s="21" t="str">
        <f>IFERROR(VLOOKUP(Sheet1!V1772,配置检查表!$Y:$Z,2,FALSE),"")</f>
        <v/>
      </c>
      <c r="U1769" s="39" t="str">
        <f>IF(AND(Sheet1!X1976=Sheet1!Y1976,Sheet1!Y1976&lt;&gt;0),Sheet1!X1976,IF(AND(Sheet1!X1976&lt;&gt;Sheet1!Y1976,Sheet1!Y1976&lt;&gt;0),Sheet1!X1976&amp;"~"&amp;Sheet1!Y1976,""))</f>
        <v/>
      </c>
      <c r="V1769" s="21" t="str">
        <f>IFERROR(VLOOKUP(Sheet1!XAA,配置检查表!$Y:$Z,2,FALSE),"")</f>
        <v/>
      </c>
      <c r="W1769" s="21" t="str">
        <f>IF(AND(Sheet1!AC1976=Sheet1!AD1976,Sheet1!AD1976&lt;&gt;0),Sheet1!AC1976,IF(AND(Sheet1!AC1976&lt;&gt;Sheet1!AD1976,Sheet1!AD1976&lt;&gt;0),Sheet1!AC1976&amp;"~"&amp;Sheet1!AD1976,""))</f>
        <v/>
      </c>
    </row>
    <row r="1770" spans="1:23">
      <c r="A1770" s="17">
        <v>40352</v>
      </c>
      <c r="B1770" s="17" t="s">
        <v>2521</v>
      </c>
      <c r="C1770" s="17" t="s">
        <v>2522</v>
      </c>
      <c r="D1770" s="21" t="str">
        <f>IF(OR(Sheet1!I1773&lt;&gt;Sheet1!AF1773,Sheet1!AG1773&lt;&gt;Sheet1!J1773),"有影响","-")</f>
        <v>-</v>
      </c>
      <c r="E1770" s="21" t="str">
        <f>IF(OR(Sheet1!N1773&lt;&gt;Sheet1!AH1773,Sheet1!AI1773&lt;&gt;Sheet1!O1773),"有影响","-")</f>
        <v>-</v>
      </c>
      <c r="F1770" s="21" t="str">
        <f>IF(OR(Sheet1!S1773&lt;&gt;Sheet1!AJ1773,Sheet1!AK1773&lt;&gt;Sheet1!T1773),"有影响","-")</f>
        <v>-</v>
      </c>
      <c r="G1770" s="21" t="str">
        <f>IF(OR(Sheet1!X1773&lt;&gt;Sheet1!AL1773,Sheet1!AM1773&lt;&gt;Sheet1!Y1773),"有影响","-")</f>
        <v>-</v>
      </c>
      <c r="H1770" s="21" t="str">
        <f>IF(OR(Sheet1!AC1773&lt;&gt;Sheet1!AN1773,Sheet1!AO1773&lt;&gt;Sheet1!AD1773),"有影响","-")</f>
        <v>-</v>
      </c>
      <c r="I1770" s="21" t="str">
        <f>IF(Sheet1!G1773=0,"出错","-")</f>
        <v>-</v>
      </c>
      <c r="J1770" s="21" t="str">
        <f>IF(AND(Sheet1!G1773=0,Sheet1!L1773&lt;&gt;0),"出错","-")</f>
        <v>-</v>
      </c>
      <c r="K1770" s="21" t="str">
        <f>IF(AND(Sheet1!G1773=0,Sheet1!L1773=0,Sheet1!Q1773&lt;&gt;0),"出错","-")</f>
        <v>-</v>
      </c>
      <c r="L1770" s="21" t="str">
        <f>IF(AND(Sheet1!G1773=0,Sheet1!L1773=0,Sheet1!Q1773=0,Sheet1!V1773&lt;&gt;0),"出错","-")</f>
        <v>-</v>
      </c>
      <c r="M1770" s="21" t="str">
        <f>IF(AND(Sheet1!G1773=0,Sheet1!L1773=0,Sheet1!Q1773=0,Sheet1!V1773=0,Sheet1!AA1773&lt;&gt;0),"出错","-")</f>
        <v>-</v>
      </c>
      <c r="N1770" s="21" t="str">
        <f>IFERROR(VLOOKUP(Sheet1!G1773,配置检查表!$Y:$Z,2,FALSE),"")</f>
        <v>精灵魂珠</v>
      </c>
      <c r="O1770" s="21" t="str">
        <f>IF(AND(Sheet1!I1773=Sheet1!J1773,Sheet1!J1773&lt;&gt;0),Sheet1!I1773,IF(AND(Sheet1!I1773&lt;&gt;Sheet1!J1773,Sheet1!J1773&lt;&gt;0),Sheet1!I1773&amp;"~"&amp;Sheet1!J1773,""))</f>
        <v>191~281</v>
      </c>
      <c r="P1770" s="21" t="str">
        <f>IFERROR(VLOOKUP(Sheet1!L1773,配置检查表!$Y:$Z,2,FALSE),"")</f>
        <v>星屑（值）</v>
      </c>
      <c r="Q1770" s="21" t="str">
        <f>IF(AND(Sheet1!N1773=Sheet1!O1773,Sheet1!O1773&lt;&gt;0),Sheet1!N1773,IF(AND(Sheet1!N1773&lt;&gt;Sheet1!O1773,Sheet1!O1773&lt;&gt;0),Sheet1!N1773&amp;"~"&amp;Sheet1!O1773,""))</f>
        <v>382~562</v>
      </c>
      <c r="R1770" s="21" t="str">
        <f>IFERROR(VLOOKUP(Sheet1!Q1773,配置检查表!$Y:$Z,2,FALSE),"")</f>
        <v/>
      </c>
      <c r="S1770" s="39">
        <f>IF(AND(Sheet1!S1977=Sheet1!T1977,Sheet1!T1977&lt;&gt;0),Sheet1!S1977,IF(AND(Sheet1!S1977&lt;&gt;Sheet1!T1977,Sheet1!T1977&lt;&gt;0),Sheet1!S1977&amp;"~"&amp;Sheet1!T1977,""))</f>
        <v>50</v>
      </c>
      <c r="T1770" s="21" t="str">
        <f>IFERROR(VLOOKUP(Sheet1!V1773,配置检查表!$Y:$Z,2,FALSE),"")</f>
        <v/>
      </c>
      <c r="U1770" s="39" t="str">
        <f>IF(AND(Sheet1!X1977=Sheet1!Y1977,Sheet1!Y1977&lt;&gt;0),Sheet1!X1977,IF(AND(Sheet1!X1977&lt;&gt;Sheet1!Y1977,Sheet1!Y1977&lt;&gt;0),Sheet1!X1977&amp;"~"&amp;Sheet1!Y1977,""))</f>
        <v/>
      </c>
      <c r="V1770" s="21" t="str">
        <f>IFERROR(VLOOKUP(Sheet1!XAA,配置检查表!$Y:$Z,2,FALSE),"")</f>
        <v/>
      </c>
      <c r="W1770" s="21" t="str">
        <f>IF(AND(Sheet1!AC1977=Sheet1!AD1977,Sheet1!AD1977&lt;&gt;0),Sheet1!AC1977,IF(AND(Sheet1!AC1977&lt;&gt;Sheet1!AD1977,Sheet1!AD1977&lt;&gt;0),Sheet1!AC1977&amp;"~"&amp;Sheet1!AD1977,""))</f>
        <v/>
      </c>
    </row>
    <row r="1771" spans="1:23">
      <c r="A1771" s="17">
        <v>40353</v>
      </c>
      <c r="B1771" s="17" t="s">
        <v>2521</v>
      </c>
      <c r="C1771" s="17" t="s">
        <v>2522</v>
      </c>
      <c r="D1771" s="21" t="str">
        <f>IF(OR(Sheet1!I1774&lt;&gt;Sheet1!AF1774,Sheet1!AG1774&lt;&gt;Sheet1!J1774),"有影响","-")</f>
        <v>-</v>
      </c>
      <c r="E1771" s="21" t="str">
        <f>IF(OR(Sheet1!N1774&lt;&gt;Sheet1!AH1774,Sheet1!AI1774&lt;&gt;Sheet1!O1774),"有影响","-")</f>
        <v>-</v>
      </c>
      <c r="F1771" s="21" t="str">
        <f>IF(OR(Sheet1!S1774&lt;&gt;Sheet1!AJ1774,Sheet1!AK1774&lt;&gt;Sheet1!T1774),"有影响","-")</f>
        <v>-</v>
      </c>
      <c r="G1771" s="21" t="str">
        <f>IF(OR(Sheet1!X1774&lt;&gt;Sheet1!AL1774,Sheet1!AM1774&lt;&gt;Sheet1!Y1774),"有影响","-")</f>
        <v>-</v>
      </c>
      <c r="H1771" s="21" t="str">
        <f>IF(OR(Sheet1!AC1774&lt;&gt;Sheet1!AN1774,Sheet1!AO1774&lt;&gt;Sheet1!AD1774),"有影响","-")</f>
        <v>-</v>
      </c>
      <c r="I1771" s="21" t="str">
        <f>IF(Sheet1!G1774=0,"出错","-")</f>
        <v>-</v>
      </c>
      <c r="J1771" s="21" t="str">
        <f>IF(AND(Sheet1!G1774=0,Sheet1!L1774&lt;&gt;0),"出错","-")</f>
        <v>-</v>
      </c>
      <c r="K1771" s="21" t="str">
        <f>IF(AND(Sheet1!G1774=0,Sheet1!L1774=0,Sheet1!Q1774&lt;&gt;0),"出错","-")</f>
        <v>-</v>
      </c>
      <c r="L1771" s="21" t="str">
        <f>IF(AND(Sheet1!G1774=0,Sheet1!L1774=0,Sheet1!Q1774=0,Sheet1!V1774&lt;&gt;0),"出错","-")</f>
        <v>-</v>
      </c>
      <c r="M1771" s="21" t="str">
        <f>IF(AND(Sheet1!G1774=0,Sheet1!L1774=0,Sheet1!Q1774=0,Sheet1!V1774=0,Sheet1!AA1774&lt;&gt;0),"出错","-")</f>
        <v>-</v>
      </c>
      <c r="N1771" s="21" t="str">
        <f>IFERROR(VLOOKUP(Sheet1!G1774,配置检查表!$Y:$Z,2,FALSE),"")</f>
        <v>精灵魂珠</v>
      </c>
      <c r="O1771" s="21" t="str">
        <f>IF(AND(Sheet1!I1774=Sheet1!J1774,Sheet1!J1774&lt;&gt;0),Sheet1!I1774,IF(AND(Sheet1!I1774&lt;&gt;Sheet1!J1774,Sheet1!J1774&lt;&gt;0),Sheet1!I1774&amp;"~"&amp;Sheet1!J1774,""))</f>
        <v>147~225</v>
      </c>
      <c r="P1771" s="21" t="str">
        <f>IFERROR(VLOOKUP(Sheet1!L1774,配置检查表!$Y:$Z,2,FALSE),"")</f>
        <v>星屑（值）</v>
      </c>
      <c r="Q1771" s="21" t="str">
        <f>IF(AND(Sheet1!N1774=Sheet1!O1774,Sheet1!O1774&lt;&gt;0),Sheet1!N1774,IF(AND(Sheet1!N1774&lt;&gt;Sheet1!O1774,Sheet1!O1774&lt;&gt;0),Sheet1!N1774&amp;"~"&amp;Sheet1!O1774,""))</f>
        <v>294~450</v>
      </c>
      <c r="R1771" s="21" t="str">
        <f>IFERROR(VLOOKUP(Sheet1!Q1774,配置检查表!$Y:$Z,2,FALSE),"")</f>
        <v/>
      </c>
      <c r="S1771" s="39">
        <f>IF(AND(Sheet1!S1978=Sheet1!T1978,Sheet1!T1978&lt;&gt;0),Sheet1!S1978,IF(AND(Sheet1!S1978&lt;&gt;Sheet1!T1978,Sheet1!T1978&lt;&gt;0),Sheet1!S1978&amp;"~"&amp;Sheet1!T1978,""))</f>
        <v>50</v>
      </c>
      <c r="T1771" s="21" t="str">
        <f>IFERROR(VLOOKUP(Sheet1!V1774,配置检查表!$Y:$Z,2,FALSE),"")</f>
        <v/>
      </c>
      <c r="U1771" s="39" t="str">
        <f>IF(AND(Sheet1!X1978=Sheet1!Y1978,Sheet1!Y1978&lt;&gt;0),Sheet1!X1978,IF(AND(Sheet1!X1978&lt;&gt;Sheet1!Y1978,Sheet1!Y1978&lt;&gt;0),Sheet1!X1978&amp;"~"&amp;Sheet1!Y1978,""))</f>
        <v/>
      </c>
      <c r="V1771" s="21" t="str">
        <f>IFERROR(VLOOKUP(Sheet1!XAA,配置检查表!$Y:$Z,2,FALSE),"")</f>
        <v/>
      </c>
      <c r="W1771" s="21" t="str">
        <f>IF(AND(Sheet1!AC1978=Sheet1!AD1978,Sheet1!AD1978&lt;&gt;0),Sheet1!AC1978,IF(AND(Sheet1!AC1978&lt;&gt;Sheet1!AD1978,Sheet1!AD1978&lt;&gt;0),Sheet1!AC1978&amp;"~"&amp;Sheet1!AD1978,""))</f>
        <v/>
      </c>
    </row>
    <row r="1772" spans="1:23">
      <c r="A1772" s="17">
        <v>40354</v>
      </c>
      <c r="B1772" s="17" t="s">
        <v>2521</v>
      </c>
      <c r="C1772" s="17" t="s">
        <v>2522</v>
      </c>
      <c r="D1772" s="21" t="str">
        <f>IF(OR(Sheet1!I1775&lt;&gt;Sheet1!AF1775,Sheet1!AG1775&lt;&gt;Sheet1!J1775),"有影响","-")</f>
        <v>-</v>
      </c>
      <c r="E1772" s="21" t="str">
        <f>IF(OR(Sheet1!N1775&lt;&gt;Sheet1!AH1775,Sheet1!AI1775&lt;&gt;Sheet1!O1775),"有影响","-")</f>
        <v>-</v>
      </c>
      <c r="F1772" s="21" t="str">
        <f>IF(OR(Sheet1!S1775&lt;&gt;Sheet1!AJ1775,Sheet1!AK1775&lt;&gt;Sheet1!T1775),"有影响","-")</f>
        <v>-</v>
      </c>
      <c r="G1772" s="21" t="str">
        <f>IF(OR(Sheet1!X1775&lt;&gt;Sheet1!AL1775,Sheet1!AM1775&lt;&gt;Sheet1!Y1775),"有影响","-")</f>
        <v>-</v>
      </c>
      <c r="H1772" s="21" t="str">
        <f>IF(OR(Sheet1!AC1775&lt;&gt;Sheet1!AN1775,Sheet1!AO1775&lt;&gt;Sheet1!AD1775),"有影响","-")</f>
        <v>-</v>
      </c>
      <c r="I1772" s="21" t="str">
        <f>IF(Sheet1!G1775=0,"出错","-")</f>
        <v>-</v>
      </c>
      <c r="J1772" s="21" t="str">
        <f>IF(AND(Sheet1!G1775=0,Sheet1!L1775&lt;&gt;0),"出错","-")</f>
        <v>-</v>
      </c>
      <c r="K1772" s="21" t="str">
        <f>IF(AND(Sheet1!G1775=0,Sheet1!L1775=0,Sheet1!Q1775&lt;&gt;0),"出错","-")</f>
        <v>-</v>
      </c>
      <c r="L1772" s="21" t="str">
        <f>IF(AND(Sheet1!G1775=0,Sheet1!L1775=0,Sheet1!Q1775=0,Sheet1!V1775&lt;&gt;0),"出错","-")</f>
        <v>-</v>
      </c>
      <c r="M1772" s="21" t="str">
        <f>IF(AND(Sheet1!G1775=0,Sheet1!L1775=0,Sheet1!Q1775=0,Sheet1!V1775=0,Sheet1!AA1775&lt;&gt;0),"出错","-")</f>
        <v>-</v>
      </c>
      <c r="N1772" s="21" t="str">
        <f>IFERROR(VLOOKUP(Sheet1!G1775,配置检查表!$Y:$Z,2,FALSE),"")</f>
        <v>精灵魂珠</v>
      </c>
      <c r="O1772" s="21" t="str">
        <f>IF(AND(Sheet1!I1775=Sheet1!J1775,Sheet1!J1775&lt;&gt;0),Sheet1!I1775,IF(AND(Sheet1!I1775&lt;&gt;Sheet1!J1775,Sheet1!J1775&lt;&gt;0),Sheet1!I1775&amp;"~"&amp;Sheet1!J1775,""))</f>
        <v>165~247</v>
      </c>
      <c r="P1772" s="21" t="str">
        <f>IFERROR(VLOOKUP(Sheet1!L1775,配置检查表!$Y:$Z,2,FALSE),"")</f>
        <v>星屑（值）</v>
      </c>
      <c r="Q1772" s="21" t="str">
        <f>IF(AND(Sheet1!N1775=Sheet1!O1775,Sheet1!O1775&lt;&gt;0),Sheet1!N1775,IF(AND(Sheet1!N1775&lt;&gt;Sheet1!O1775,Sheet1!O1775&lt;&gt;0),Sheet1!N1775&amp;"~"&amp;Sheet1!O1775,""))</f>
        <v>330~494</v>
      </c>
      <c r="R1772" s="21" t="str">
        <f>IFERROR(VLOOKUP(Sheet1!Q1775,配置检查表!$Y:$Z,2,FALSE),"")</f>
        <v/>
      </c>
      <c r="S1772" s="39">
        <f>IF(AND(Sheet1!S1979=Sheet1!T1979,Sheet1!T1979&lt;&gt;0),Sheet1!S1979,IF(AND(Sheet1!S1979&lt;&gt;Sheet1!T1979,Sheet1!T1979&lt;&gt;0),Sheet1!S1979&amp;"~"&amp;Sheet1!T1979,""))</f>
        <v>50</v>
      </c>
      <c r="T1772" s="21" t="str">
        <f>IFERROR(VLOOKUP(Sheet1!V1775,配置检查表!$Y:$Z,2,FALSE),"")</f>
        <v/>
      </c>
      <c r="U1772" s="39" t="str">
        <f>IF(AND(Sheet1!X1979=Sheet1!Y1979,Sheet1!Y1979&lt;&gt;0),Sheet1!X1979,IF(AND(Sheet1!X1979&lt;&gt;Sheet1!Y1979,Sheet1!Y1979&lt;&gt;0),Sheet1!X1979&amp;"~"&amp;Sheet1!Y1979,""))</f>
        <v/>
      </c>
      <c r="V1772" s="21" t="str">
        <f>IFERROR(VLOOKUP(Sheet1!XAA,配置检查表!$Y:$Z,2,FALSE),"")</f>
        <v/>
      </c>
      <c r="W1772" s="21" t="str">
        <f>IF(AND(Sheet1!AC1979=Sheet1!AD1979,Sheet1!AD1979&lt;&gt;0),Sheet1!AC1979,IF(AND(Sheet1!AC1979&lt;&gt;Sheet1!AD1979,Sheet1!AD1979&lt;&gt;0),Sheet1!AC1979&amp;"~"&amp;Sheet1!AD1979,""))</f>
        <v/>
      </c>
    </row>
    <row r="1773" spans="1:23">
      <c r="A1773" s="17">
        <v>40355</v>
      </c>
      <c r="B1773" s="17" t="s">
        <v>2521</v>
      </c>
      <c r="C1773" s="17" t="s">
        <v>2522</v>
      </c>
      <c r="D1773" s="21" t="str">
        <f>IF(OR(Sheet1!I1776&lt;&gt;Sheet1!AF1776,Sheet1!AG1776&lt;&gt;Sheet1!J1776),"有影响","-")</f>
        <v>-</v>
      </c>
      <c r="E1773" s="21" t="str">
        <f>IF(OR(Sheet1!N1776&lt;&gt;Sheet1!AH1776,Sheet1!AI1776&lt;&gt;Sheet1!O1776),"有影响","-")</f>
        <v>-</v>
      </c>
      <c r="F1773" s="21" t="str">
        <f>IF(OR(Sheet1!S1776&lt;&gt;Sheet1!AJ1776,Sheet1!AK1776&lt;&gt;Sheet1!T1776),"有影响","-")</f>
        <v>-</v>
      </c>
      <c r="G1773" s="21" t="str">
        <f>IF(OR(Sheet1!X1776&lt;&gt;Sheet1!AL1776,Sheet1!AM1776&lt;&gt;Sheet1!Y1776),"有影响","-")</f>
        <v>-</v>
      </c>
      <c r="H1773" s="21" t="str">
        <f>IF(OR(Sheet1!AC1776&lt;&gt;Sheet1!AN1776,Sheet1!AO1776&lt;&gt;Sheet1!AD1776),"有影响","-")</f>
        <v>-</v>
      </c>
      <c r="I1773" s="21" t="str">
        <f>IF(Sheet1!G1776=0,"出错","-")</f>
        <v>-</v>
      </c>
      <c r="J1773" s="21" t="str">
        <f>IF(AND(Sheet1!G1776=0,Sheet1!L1776&lt;&gt;0),"出错","-")</f>
        <v>-</v>
      </c>
      <c r="K1773" s="21" t="str">
        <f>IF(AND(Sheet1!G1776=0,Sheet1!L1776=0,Sheet1!Q1776&lt;&gt;0),"出错","-")</f>
        <v>-</v>
      </c>
      <c r="L1773" s="21" t="str">
        <f>IF(AND(Sheet1!G1776=0,Sheet1!L1776=0,Sheet1!Q1776=0,Sheet1!V1776&lt;&gt;0),"出错","-")</f>
        <v>-</v>
      </c>
      <c r="M1773" s="21" t="str">
        <f>IF(AND(Sheet1!G1776=0,Sheet1!L1776=0,Sheet1!Q1776=0,Sheet1!V1776=0,Sheet1!AA1776&lt;&gt;0),"出错","-")</f>
        <v>-</v>
      </c>
      <c r="N1773" s="21" t="str">
        <f>IFERROR(VLOOKUP(Sheet1!G1776,配置检查表!$Y:$Z,2,FALSE),"")</f>
        <v>精灵魂珠</v>
      </c>
      <c r="O1773" s="21" t="str">
        <f>IF(AND(Sheet1!I1776=Sheet1!J1776,Sheet1!J1776&lt;&gt;0),Sheet1!I1776,IF(AND(Sheet1!I1776&lt;&gt;Sheet1!J1776,Sheet1!J1776&lt;&gt;0),Sheet1!I1776&amp;"~"&amp;Sheet1!J1776,""))</f>
        <v>173~259</v>
      </c>
      <c r="P1773" s="21" t="str">
        <f>IFERROR(VLOOKUP(Sheet1!L1776,配置检查表!$Y:$Z,2,FALSE),"")</f>
        <v>星屑（值）</v>
      </c>
      <c r="Q1773" s="21" t="str">
        <f>IF(AND(Sheet1!N1776=Sheet1!O1776,Sheet1!O1776&lt;&gt;0),Sheet1!N1776,IF(AND(Sheet1!N1776&lt;&gt;Sheet1!O1776,Sheet1!O1776&lt;&gt;0),Sheet1!N1776&amp;"~"&amp;Sheet1!O1776,""))</f>
        <v>346~518</v>
      </c>
      <c r="R1773" s="21" t="str">
        <f>IFERROR(VLOOKUP(Sheet1!Q1776,配置检查表!$Y:$Z,2,FALSE),"")</f>
        <v/>
      </c>
      <c r="S1773" s="39">
        <f>IF(AND(Sheet1!S1980=Sheet1!T1980,Sheet1!T1980&lt;&gt;0),Sheet1!S1980,IF(AND(Sheet1!S1980&lt;&gt;Sheet1!T1980,Sheet1!T1980&lt;&gt;0),Sheet1!S1980&amp;"~"&amp;Sheet1!T1980,""))</f>
        <v>50</v>
      </c>
      <c r="T1773" s="21" t="str">
        <f>IFERROR(VLOOKUP(Sheet1!V1776,配置检查表!$Y:$Z,2,FALSE),"")</f>
        <v/>
      </c>
      <c r="U1773" s="39" t="str">
        <f>IF(AND(Sheet1!X1980=Sheet1!Y1980,Sheet1!Y1980&lt;&gt;0),Sheet1!X1980,IF(AND(Sheet1!X1980&lt;&gt;Sheet1!Y1980,Sheet1!Y1980&lt;&gt;0),Sheet1!X1980&amp;"~"&amp;Sheet1!Y1980,""))</f>
        <v/>
      </c>
      <c r="V1773" s="21" t="str">
        <f>IFERROR(VLOOKUP(Sheet1!XAA,配置检查表!$Y:$Z,2,FALSE),"")</f>
        <v/>
      </c>
      <c r="W1773" s="21" t="str">
        <f>IF(AND(Sheet1!AC1980=Sheet1!AD1980,Sheet1!AD1980&lt;&gt;0),Sheet1!AC1980,IF(AND(Sheet1!AC1980&lt;&gt;Sheet1!AD1980,Sheet1!AD1980&lt;&gt;0),Sheet1!AC1980&amp;"~"&amp;Sheet1!AD1980,""))</f>
        <v/>
      </c>
    </row>
    <row r="1774" spans="1:23">
      <c r="A1774" s="17">
        <v>40356</v>
      </c>
      <c r="B1774" s="17" t="s">
        <v>2521</v>
      </c>
      <c r="C1774" s="17" t="s">
        <v>2522</v>
      </c>
      <c r="D1774" s="21" t="str">
        <f>IF(OR(Sheet1!I1777&lt;&gt;Sheet1!AF1777,Sheet1!AG1777&lt;&gt;Sheet1!J1777),"有影响","-")</f>
        <v>-</v>
      </c>
      <c r="E1774" s="21" t="str">
        <f>IF(OR(Sheet1!N1777&lt;&gt;Sheet1!AH1777,Sheet1!AI1777&lt;&gt;Sheet1!O1777),"有影响","-")</f>
        <v>-</v>
      </c>
      <c r="F1774" s="21" t="str">
        <f>IF(OR(Sheet1!S1777&lt;&gt;Sheet1!AJ1777,Sheet1!AK1777&lt;&gt;Sheet1!T1777),"有影响","-")</f>
        <v>-</v>
      </c>
      <c r="G1774" s="21" t="str">
        <f>IF(OR(Sheet1!X1777&lt;&gt;Sheet1!AL1777,Sheet1!AM1777&lt;&gt;Sheet1!Y1777),"有影响","-")</f>
        <v>-</v>
      </c>
      <c r="H1774" s="21" t="str">
        <f>IF(OR(Sheet1!AC1777&lt;&gt;Sheet1!AN1777,Sheet1!AO1777&lt;&gt;Sheet1!AD1777),"有影响","-")</f>
        <v>-</v>
      </c>
      <c r="I1774" s="21" t="str">
        <f>IF(Sheet1!G1777=0,"出错","-")</f>
        <v>-</v>
      </c>
      <c r="J1774" s="21" t="str">
        <f>IF(AND(Sheet1!G1777=0,Sheet1!L1777&lt;&gt;0),"出错","-")</f>
        <v>-</v>
      </c>
      <c r="K1774" s="21" t="str">
        <f>IF(AND(Sheet1!G1777=0,Sheet1!L1777=0,Sheet1!Q1777&lt;&gt;0),"出错","-")</f>
        <v>-</v>
      </c>
      <c r="L1774" s="21" t="str">
        <f>IF(AND(Sheet1!G1777=0,Sheet1!L1777=0,Sheet1!Q1777=0,Sheet1!V1777&lt;&gt;0),"出错","-")</f>
        <v>-</v>
      </c>
      <c r="M1774" s="21" t="str">
        <f>IF(AND(Sheet1!G1777=0,Sheet1!L1777=0,Sheet1!Q1777=0,Sheet1!V1777=0,Sheet1!AA1777&lt;&gt;0),"出错","-")</f>
        <v>-</v>
      </c>
      <c r="N1774" s="21" t="str">
        <f>IFERROR(VLOOKUP(Sheet1!G1777,配置检查表!$Y:$Z,2,FALSE),"")</f>
        <v>精灵魂珠</v>
      </c>
      <c r="O1774" s="21" t="str">
        <f>IF(AND(Sheet1!I1777=Sheet1!J1777,Sheet1!J1777&lt;&gt;0),Sheet1!I1777,IF(AND(Sheet1!I1777&lt;&gt;Sheet1!J1777,Sheet1!J1777&lt;&gt;0),Sheet1!I1777&amp;"~"&amp;Sheet1!J1777,""))</f>
        <v>191~281</v>
      </c>
      <c r="P1774" s="21" t="str">
        <f>IFERROR(VLOOKUP(Sheet1!L1777,配置检查表!$Y:$Z,2,FALSE),"")</f>
        <v>星屑（值）</v>
      </c>
      <c r="Q1774" s="21" t="str">
        <f>IF(AND(Sheet1!N1777=Sheet1!O1777,Sheet1!O1777&lt;&gt;0),Sheet1!N1777,IF(AND(Sheet1!N1777&lt;&gt;Sheet1!O1777,Sheet1!O1777&lt;&gt;0),Sheet1!N1777&amp;"~"&amp;Sheet1!O1777,""))</f>
        <v>382~562</v>
      </c>
      <c r="R1774" s="21" t="str">
        <f>IFERROR(VLOOKUP(Sheet1!Q1777,配置检查表!$Y:$Z,2,FALSE),"")</f>
        <v/>
      </c>
      <c r="S1774" s="39">
        <f>IF(AND(Sheet1!S1981=Sheet1!T1981,Sheet1!T1981&lt;&gt;0),Sheet1!S1981,IF(AND(Sheet1!S1981&lt;&gt;Sheet1!T1981,Sheet1!T1981&lt;&gt;0),Sheet1!S1981&amp;"~"&amp;Sheet1!T1981,""))</f>
        <v>50</v>
      </c>
      <c r="T1774" s="21" t="str">
        <f>IFERROR(VLOOKUP(Sheet1!V1777,配置检查表!$Y:$Z,2,FALSE),"")</f>
        <v/>
      </c>
      <c r="U1774" s="39" t="str">
        <f>IF(AND(Sheet1!X1981=Sheet1!Y1981,Sheet1!Y1981&lt;&gt;0),Sheet1!X1981,IF(AND(Sheet1!X1981&lt;&gt;Sheet1!Y1981,Sheet1!Y1981&lt;&gt;0),Sheet1!X1981&amp;"~"&amp;Sheet1!Y1981,""))</f>
        <v/>
      </c>
      <c r="V1774" s="21" t="str">
        <f>IFERROR(VLOOKUP(Sheet1!XAA,配置检查表!$Y:$Z,2,FALSE),"")</f>
        <v/>
      </c>
      <c r="W1774" s="21" t="str">
        <f>IF(AND(Sheet1!AC1981=Sheet1!AD1981,Sheet1!AD1981&lt;&gt;0),Sheet1!AC1981,IF(AND(Sheet1!AC1981&lt;&gt;Sheet1!AD1981,Sheet1!AD1981&lt;&gt;0),Sheet1!AC1981&amp;"~"&amp;Sheet1!AD1981,""))</f>
        <v/>
      </c>
    </row>
    <row r="1775" spans="1:23">
      <c r="A1775" s="17">
        <v>40357</v>
      </c>
      <c r="B1775" s="17" t="s">
        <v>2521</v>
      </c>
      <c r="C1775" s="17" t="s">
        <v>2522</v>
      </c>
      <c r="D1775" s="21" t="str">
        <f>IF(OR(Sheet1!I1778&lt;&gt;Sheet1!AF1778,Sheet1!AG1778&lt;&gt;Sheet1!J1778),"有影响","-")</f>
        <v>-</v>
      </c>
      <c r="E1775" s="21" t="str">
        <f>IF(OR(Sheet1!N1778&lt;&gt;Sheet1!AH1778,Sheet1!AI1778&lt;&gt;Sheet1!O1778),"有影响","-")</f>
        <v>-</v>
      </c>
      <c r="F1775" s="21" t="str">
        <f>IF(OR(Sheet1!S1778&lt;&gt;Sheet1!AJ1778,Sheet1!AK1778&lt;&gt;Sheet1!T1778),"有影响","-")</f>
        <v>-</v>
      </c>
      <c r="G1775" s="21" t="str">
        <f>IF(OR(Sheet1!X1778&lt;&gt;Sheet1!AL1778,Sheet1!AM1778&lt;&gt;Sheet1!Y1778),"有影响","-")</f>
        <v>-</v>
      </c>
      <c r="H1775" s="21" t="str">
        <f>IF(OR(Sheet1!AC1778&lt;&gt;Sheet1!AN1778,Sheet1!AO1778&lt;&gt;Sheet1!AD1778),"有影响","-")</f>
        <v>-</v>
      </c>
      <c r="I1775" s="21" t="str">
        <f>IF(Sheet1!G1778=0,"出错","-")</f>
        <v>-</v>
      </c>
      <c r="J1775" s="21" t="str">
        <f>IF(AND(Sheet1!G1778=0,Sheet1!L1778&lt;&gt;0),"出错","-")</f>
        <v>-</v>
      </c>
      <c r="K1775" s="21" t="str">
        <f>IF(AND(Sheet1!G1778=0,Sheet1!L1778=0,Sheet1!Q1778&lt;&gt;0),"出错","-")</f>
        <v>-</v>
      </c>
      <c r="L1775" s="21" t="str">
        <f>IF(AND(Sheet1!G1778=0,Sheet1!L1778=0,Sheet1!Q1778=0,Sheet1!V1778&lt;&gt;0),"出错","-")</f>
        <v>-</v>
      </c>
      <c r="M1775" s="21" t="str">
        <f>IF(AND(Sheet1!G1778=0,Sheet1!L1778=0,Sheet1!Q1778=0,Sheet1!V1778=0,Sheet1!AA1778&lt;&gt;0),"出错","-")</f>
        <v>-</v>
      </c>
      <c r="N1775" s="21" t="str">
        <f>IFERROR(VLOOKUP(Sheet1!G1778,配置检查表!$Y:$Z,2,FALSE),"")</f>
        <v>精灵魂珠</v>
      </c>
      <c r="O1775" s="21" t="str">
        <f>IF(AND(Sheet1!I1778=Sheet1!J1778,Sheet1!J1778&lt;&gt;0),Sheet1!I1778,IF(AND(Sheet1!I1778&lt;&gt;Sheet1!J1778,Sheet1!J1778&lt;&gt;0),Sheet1!I1778&amp;"~"&amp;Sheet1!J1778,""))</f>
        <v>147~225</v>
      </c>
      <c r="P1775" s="21" t="str">
        <f>IFERROR(VLOOKUP(Sheet1!L1778,配置检查表!$Y:$Z,2,FALSE),"")</f>
        <v>星屑（值）</v>
      </c>
      <c r="Q1775" s="21" t="str">
        <f>IF(AND(Sheet1!N1778=Sheet1!O1778,Sheet1!O1778&lt;&gt;0),Sheet1!N1778,IF(AND(Sheet1!N1778&lt;&gt;Sheet1!O1778,Sheet1!O1778&lt;&gt;0),Sheet1!N1778&amp;"~"&amp;Sheet1!O1778,""))</f>
        <v>294~450</v>
      </c>
      <c r="R1775" s="21" t="str">
        <f>IFERROR(VLOOKUP(Sheet1!Q1778,配置检查表!$Y:$Z,2,FALSE),"")</f>
        <v/>
      </c>
      <c r="S1775" s="39">
        <f>IF(AND(Sheet1!S1982=Sheet1!T1982,Sheet1!T1982&lt;&gt;0),Sheet1!S1982,IF(AND(Sheet1!S1982&lt;&gt;Sheet1!T1982,Sheet1!T1982&lt;&gt;0),Sheet1!S1982&amp;"~"&amp;Sheet1!T1982,""))</f>
        <v>50</v>
      </c>
      <c r="T1775" s="21" t="str">
        <f>IFERROR(VLOOKUP(Sheet1!V1778,配置检查表!$Y:$Z,2,FALSE),"")</f>
        <v/>
      </c>
      <c r="U1775" s="39" t="str">
        <f>IF(AND(Sheet1!X1982=Sheet1!Y1982,Sheet1!Y1982&lt;&gt;0),Sheet1!X1982,IF(AND(Sheet1!X1982&lt;&gt;Sheet1!Y1982,Sheet1!Y1982&lt;&gt;0),Sheet1!X1982&amp;"~"&amp;Sheet1!Y1982,""))</f>
        <v/>
      </c>
      <c r="V1775" s="21" t="str">
        <f>IFERROR(VLOOKUP(Sheet1!XAA,配置检查表!$Y:$Z,2,FALSE),"")</f>
        <v/>
      </c>
      <c r="W1775" s="21" t="str">
        <f>IF(AND(Sheet1!AC1982=Sheet1!AD1982,Sheet1!AD1982&lt;&gt;0),Sheet1!AC1982,IF(AND(Sheet1!AC1982&lt;&gt;Sheet1!AD1982,Sheet1!AD1982&lt;&gt;0),Sheet1!AC1982&amp;"~"&amp;Sheet1!AD1982,""))</f>
        <v/>
      </c>
    </row>
    <row r="1776" spans="1:23">
      <c r="A1776" s="17">
        <v>40358</v>
      </c>
      <c r="B1776" s="17" t="s">
        <v>2521</v>
      </c>
      <c r="C1776" s="17" t="s">
        <v>2522</v>
      </c>
      <c r="D1776" s="21" t="str">
        <f>IF(OR(Sheet1!I1779&lt;&gt;Sheet1!AF1779,Sheet1!AG1779&lt;&gt;Sheet1!J1779),"有影响","-")</f>
        <v>-</v>
      </c>
      <c r="E1776" s="21" t="str">
        <f>IF(OR(Sheet1!N1779&lt;&gt;Sheet1!AH1779,Sheet1!AI1779&lt;&gt;Sheet1!O1779),"有影响","-")</f>
        <v>-</v>
      </c>
      <c r="F1776" s="21" t="str">
        <f>IF(OR(Sheet1!S1779&lt;&gt;Sheet1!AJ1779,Sheet1!AK1779&lt;&gt;Sheet1!T1779),"有影响","-")</f>
        <v>-</v>
      </c>
      <c r="G1776" s="21" t="str">
        <f>IF(OR(Sheet1!X1779&lt;&gt;Sheet1!AL1779,Sheet1!AM1779&lt;&gt;Sheet1!Y1779),"有影响","-")</f>
        <v>-</v>
      </c>
      <c r="H1776" s="21" t="str">
        <f>IF(OR(Sheet1!AC1779&lt;&gt;Sheet1!AN1779,Sheet1!AO1779&lt;&gt;Sheet1!AD1779),"有影响","-")</f>
        <v>-</v>
      </c>
      <c r="I1776" s="21" t="str">
        <f>IF(Sheet1!G1779=0,"出错","-")</f>
        <v>-</v>
      </c>
      <c r="J1776" s="21" t="str">
        <f>IF(AND(Sheet1!G1779=0,Sheet1!L1779&lt;&gt;0),"出错","-")</f>
        <v>-</v>
      </c>
      <c r="K1776" s="21" t="str">
        <f>IF(AND(Sheet1!G1779=0,Sheet1!L1779=0,Sheet1!Q1779&lt;&gt;0),"出错","-")</f>
        <v>-</v>
      </c>
      <c r="L1776" s="21" t="str">
        <f>IF(AND(Sheet1!G1779=0,Sheet1!L1779=0,Sheet1!Q1779=0,Sheet1!V1779&lt;&gt;0),"出错","-")</f>
        <v>-</v>
      </c>
      <c r="M1776" s="21" t="str">
        <f>IF(AND(Sheet1!G1779=0,Sheet1!L1779=0,Sheet1!Q1779=0,Sheet1!V1779=0,Sheet1!AA1779&lt;&gt;0),"出错","-")</f>
        <v>-</v>
      </c>
      <c r="N1776" s="21" t="str">
        <f>IFERROR(VLOOKUP(Sheet1!G1779,配置检查表!$Y:$Z,2,FALSE),"")</f>
        <v>精灵魂珠</v>
      </c>
      <c r="O1776" s="21" t="str">
        <f>IF(AND(Sheet1!I1779=Sheet1!J1779,Sheet1!J1779&lt;&gt;0),Sheet1!I1779,IF(AND(Sheet1!I1779&lt;&gt;Sheet1!J1779,Sheet1!J1779&lt;&gt;0),Sheet1!I1779&amp;"~"&amp;Sheet1!J1779,""))</f>
        <v>165~247</v>
      </c>
      <c r="P1776" s="21" t="str">
        <f>IFERROR(VLOOKUP(Sheet1!L1779,配置检查表!$Y:$Z,2,FALSE),"")</f>
        <v>星屑（值）</v>
      </c>
      <c r="Q1776" s="21" t="str">
        <f>IF(AND(Sheet1!N1779=Sheet1!O1779,Sheet1!O1779&lt;&gt;0),Sheet1!N1779,IF(AND(Sheet1!N1779&lt;&gt;Sheet1!O1779,Sheet1!O1779&lt;&gt;0),Sheet1!N1779&amp;"~"&amp;Sheet1!O1779,""))</f>
        <v>330~494</v>
      </c>
      <c r="R1776" s="21" t="str">
        <f>IFERROR(VLOOKUP(Sheet1!Q1779,配置检查表!$Y:$Z,2,FALSE),"")</f>
        <v/>
      </c>
      <c r="S1776" s="39">
        <f>IF(AND(Sheet1!S1983=Sheet1!T1983,Sheet1!T1983&lt;&gt;0),Sheet1!S1983,IF(AND(Sheet1!S1983&lt;&gt;Sheet1!T1983,Sheet1!T1983&lt;&gt;0),Sheet1!S1983&amp;"~"&amp;Sheet1!T1983,""))</f>
        <v>50</v>
      </c>
      <c r="T1776" s="21" t="str">
        <f>IFERROR(VLOOKUP(Sheet1!V1779,配置检查表!$Y:$Z,2,FALSE),"")</f>
        <v/>
      </c>
      <c r="U1776" s="39" t="str">
        <f>IF(AND(Sheet1!X1983=Sheet1!Y1983,Sheet1!Y1983&lt;&gt;0),Sheet1!X1983,IF(AND(Sheet1!X1983&lt;&gt;Sheet1!Y1983,Sheet1!Y1983&lt;&gt;0),Sheet1!X1983&amp;"~"&amp;Sheet1!Y1983,""))</f>
        <v/>
      </c>
      <c r="V1776" s="21" t="str">
        <f>IFERROR(VLOOKUP(Sheet1!XAA,配置检查表!$Y:$Z,2,FALSE),"")</f>
        <v/>
      </c>
      <c r="W1776" s="21" t="str">
        <f>IF(AND(Sheet1!AC1983=Sheet1!AD1983,Sheet1!AD1983&lt;&gt;0),Sheet1!AC1983,IF(AND(Sheet1!AC1983&lt;&gt;Sheet1!AD1983,Sheet1!AD1983&lt;&gt;0),Sheet1!AC1983&amp;"~"&amp;Sheet1!AD1983,""))</f>
        <v/>
      </c>
    </row>
    <row r="1777" spans="1:23">
      <c r="A1777" s="17">
        <v>40359</v>
      </c>
      <c r="B1777" s="17" t="s">
        <v>2521</v>
      </c>
      <c r="C1777" s="17" t="s">
        <v>2522</v>
      </c>
      <c r="D1777" s="21" t="str">
        <f>IF(OR(Sheet1!I1780&lt;&gt;Sheet1!AF1780,Sheet1!AG1780&lt;&gt;Sheet1!J1780),"有影响","-")</f>
        <v>-</v>
      </c>
      <c r="E1777" s="21" t="str">
        <f>IF(OR(Sheet1!N1780&lt;&gt;Sheet1!AH1780,Sheet1!AI1780&lt;&gt;Sheet1!O1780),"有影响","-")</f>
        <v>-</v>
      </c>
      <c r="F1777" s="21" t="str">
        <f>IF(OR(Sheet1!S1780&lt;&gt;Sheet1!AJ1780,Sheet1!AK1780&lt;&gt;Sheet1!T1780),"有影响","-")</f>
        <v>-</v>
      </c>
      <c r="G1777" s="21" t="str">
        <f>IF(OR(Sheet1!X1780&lt;&gt;Sheet1!AL1780,Sheet1!AM1780&lt;&gt;Sheet1!Y1780),"有影响","-")</f>
        <v>-</v>
      </c>
      <c r="H1777" s="21" t="str">
        <f>IF(OR(Sheet1!AC1780&lt;&gt;Sheet1!AN1780,Sheet1!AO1780&lt;&gt;Sheet1!AD1780),"有影响","-")</f>
        <v>-</v>
      </c>
      <c r="I1777" s="21" t="str">
        <f>IF(Sheet1!G1780=0,"出错","-")</f>
        <v>-</v>
      </c>
      <c r="J1777" s="21" t="str">
        <f>IF(AND(Sheet1!G1780=0,Sheet1!L1780&lt;&gt;0),"出错","-")</f>
        <v>-</v>
      </c>
      <c r="K1777" s="21" t="str">
        <f>IF(AND(Sheet1!G1780=0,Sheet1!L1780=0,Sheet1!Q1780&lt;&gt;0),"出错","-")</f>
        <v>-</v>
      </c>
      <c r="L1777" s="21" t="str">
        <f>IF(AND(Sheet1!G1780=0,Sheet1!L1780=0,Sheet1!Q1780=0,Sheet1!V1780&lt;&gt;0),"出错","-")</f>
        <v>-</v>
      </c>
      <c r="M1777" s="21" t="str">
        <f>IF(AND(Sheet1!G1780=0,Sheet1!L1780=0,Sheet1!Q1780=0,Sheet1!V1780=0,Sheet1!AA1780&lt;&gt;0),"出错","-")</f>
        <v>-</v>
      </c>
      <c r="N1777" s="21" t="str">
        <f>IFERROR(VLOOKUP(Sheet1!G1780,配置检查表!$Y:$Z,2,FALSE),"")</f>
        <v>精灵魂珠</v>
      </c>
      <c r="O1777" s="21" t="str">
        <f>IF(AND(Sheet1!I1780=Sheet1!J1780,Sheet1!J1780&lt;&gt;0),Sheet1!I1780,IF(AND(Sheet1!I1780&lt;&gt;Sheet1!J1780,Sheet1!J1780&lt;&gt;0),Sheet1!I1780&amp;"~"&amp;Sheet1!J1780,""))</f>
        <v>173~259</v>
      </c>
      <c r="P1777" s="21" t="str">
        <f>IFERROR(VLOOKUP(Sheet1!L1780,配置检查表!$Y:$Z,2,FALSE),"")</f>
        <v>星屑（值）</v>
      </c>
      <c r="Q1777" s="21" t="str">
        <f>IF(AND(Sheet1!N1780=Sheet1!O1780,Sheet1!O1780&lt;&gt;0),Sheet1!N1780,IF(AND(Sheet1!N1780&lt;&gt;Sheet1!O1780,Sheet1!O1780&lt;&gt;0),Sheet1!N1780&amp;"~"&amp;Sheet1!O1780,""))</f>
        <v>346~518</v>
      </c>
      <c r="R1777" s="21" t="str">
        <f>IFERROR(VLOOKUP(Sheet1!Q1780,配置检查表!$Y:$Z,2,FALSE),"")</f>
        <v/>
      </c>
      <c r="S1777" s="39">
        <f>IF(AND(Sheet1!S1984=Sheet1!T1984,Sheet1!T1984&lt;&gt;0),Sheet1!S1984,IF(AND(Sheet1!S1984&lt;&gt;Sheet1!T1984,Sheet1!T1984&lt;&gt;0),Sheet1!S1984&amp;"~"&amp;Sheet1!T1984,""))</f>
        <v>50</v>
      </c>
      <c r="T1777" s="21" t="str">
        <f>IFERROR(VLOOKUP(Sheet1!V1780,配置检查表!$Y:$Z,2,FALSE),"")</f>
        <v/>
      </c>
      <c r="U1777" s="39" t="str">
        <f>IF(AND(Sheet1!X1984=Sheet1!Y1984,Sheet1!Y1984&lt;&gt;0),Sheet1!X1984,IF(AND(Sheet1!X1984&lt;&gt;Sheet1!Y1984,Sheet1!Y1984&lt;&gt;0),Sheet1!X1984&amp;"~"&amp;Sheet1!Y1984,""))</f>
        <v/>
      </c>
      <c r="V1777" s="21" t="str">
        <f>IFERROR(VLOOKUP(Sheet1!XAA,配置检查表!$Y:$Z,2,FALSE),"")</f>
        <v/>
      </c>
      <c r="W1777" s="21" t="str">
        <f>IF(AND(Sheet1!AC1984=Sheet1!AD1984,Sheet1!AD1984&lt;&gt;0),Sheet1!AC1984,IF(AND(Sheet1!AC1984&lt;&gt;Sheet1!AD1984,Sheet1!AD1984&lt;&gt;0),Sheet1!AC1984&amp;"~"&amp;Sheet1!AD1984,""))</f>
        <v/>
      </c>
    </row>
    <row r="1778" spans="1:23">
      <c r="A1778" s="17">
        <v>40360</v>
      </c>
      <c r="B1778" s="17" t="s">
        <v>2521</v>
      </c>
      <c r="C1778" s="17" t="s">
        <v>2522</v>
      </c>
      <c r="D1778" s="21" t="str">
        <f>IF(OR(Sheet1!I1781&lt;&gt;Sheet1!AF1781,Sheet1!AG1781&lt;&gt;Sheet1!J1781),"有影响","-")</f>
        <v>-</v>
      </c>
      <c r="E1778" s="21" t="str">
        <f>IF(OR(Sheet1!N1781&lt;&gt;Sheet1!AH1781,Sheet1!AI1781&lt;&gt;Sheet1!O1781),"有影响","-")</f>
        <v>-</v>
      </c>
      <c r="F1778" s="21" t="str">
        <f>IF(OR(Sheet1!S1781&lt;&gt;Sheet1!AJ1781,Sheet1!AK1781&lt;&gt;Sheet1!T1781),"有影响","-")</f>
        <v>-</v>
      </c>
      <c r="G1778" s="21" t="str">
        <f>IF(OR(Sheet1!X1781&lt;&gt;Sheet1!AL1781,Sheet1!AM1781&lt;&gt;Sheet1!Y1781),"有影响","-")</f>
        <v>-</v>
      </c>
      <c r="H1778" s="21" t="str">
        <f>IF(OR(Sheet1!AC1781&lt;&gt;Sheet1!AN1781,Sheet1!AO1781&lt;&gt;Sheet1!AD1781),"有影响","-")</f>
        <v>-</v>
      </c>
      <c r="I1778" s="21" t="str">
        <f>IF(Sheet1!G1781=0,"出错","-")</f>
        <v>-</v>
      </c>
      <c r="J1778" s="21" t="str">
        <f>IF(AND(Sheet1!G1781=0,Sheet1!L1781&lt;&gt;0),"出错","-")</f>
        <v>-</v>
      </c>
      <c r="K1778" s="21" t="str">
        <f>IF(AND(Sheet1!G1781=0,Sheet1!L1781=0,Sheet1!Q1781&lt;&gt;0),"出错","-")</f>
        <v>-</v>
      </c>
      <c r="L1778" s="21" t="str">
        <f>IF(AND(Sheet1!G1781=0,Sheet1!L1781=0,Sheet1!Q1781=0,Sheet1!V1781&lt;&gt;0),"出错","-")</f>
        <v>-</v>
      </c>
      <c r="M1778" s="21" t="str">
        <f>IF(AND(Sheet1!G1781=0,Sheet1!L1781=0,Sheet1!Q1781=0,Sheet1!V1781=0,Sheet1!AA1781&lt;&gt;0),"出错","-")</f>
        <v>-</v>
      </c>
      <c r="N1778" s="21" t="str">
        <f>IFERROR(VLOOKUP(Sheet1!G1781,配置检查表!$Y:$Z,2,FALSE),"")</f>
        <v>精灵魂珠</v>
      </c>
      <c r="O1778" s="21" t="str">
        <f>IF(AND(Sheet1!I1781=Sheet1!J1781,Sheet1!J1781&lt;&gt;0),Sheet1!I1781,IF(AND(Sheet1!I1781&lt;&gt;Sheet1!J1781,Sheet1!J1781&lt;&gt;0),Sheet1!I1781&amp;"~"&amp;Sheet1!J1781,""))</f>
        <v>191~281</v>
      </c>
      <c r="P1778" s="21" t="str">
        <f>IFERROR(VLOOKUP(Sheet1!L1781,配置检查表!$Y:$Z,2,FALSE),"")</f>
        <v>星屑（值）</v>
      </c>
      <c r="Q1778" s="21" t="str">
        <f>IF(AND(Sheet1!N1781=Sheet1!O1781,Sheet1!O1781&lt;&gt;0),Sheet1!N1781,IF(AND(Sheet1!N1781&lt;&gt;Sheet1!O1781,Sheet1!O1781&lt;&gt;0),Sheet1!N1781&amp;"~"&amp;Sheet1!O1781,""))</f>
        <v>382~562</v>
      </c>
      <c r="R1778" s="21" t="str">
        <f>IFERROR(VLOOKUP(Sheet1!Q1781,配置检查表!$Y:$Z,2,FALSE),"")</f>
        <v/>
      </c>
      <c r="S1778" s="39">
        <f>IF(AND(Sheet1!S1985=Sheet1!T1985,Sheet1!T1985&lt;&gt;0),Sheet1!S1985,IF(AND(Sheet1!S1985&lt;&gt;Sheet1!T1985,Sheet1!T1985&lt;&gt;0),Sheet1!S1985&amp;"~"&amp;Sheet1!T1985,""))</f>
        <v>50</v>
      </c>
      <c r="T1778" s="21" t="str">
        <f>IFERROR(VLOOKUP(Sheet1!V1781,配置检查表!$Y:$Z,2,FALSE),"")</f>
        <v/>
      </c>
      <c r="U1778" s="39" t="str">
        <f>IF(AND(Sheet1!X1985=Sheet1!Y1985,Sheet1!Y1985&lt;&gt;0),Sheet1!X1985,IF(AND(Sheet1!X1985&lt;&gt;Sheet1!Y1985,Sheet1!Y1985&lt;&gt;0),Sheet1!X1985&amp;"~"&amp;Sheet1!Y1985,""))</f>
        <v/>
      </c>
      <c r="V1778" s="21" t="str">
        <f>IFERROR(VLOOKUP(Sheet1!XAA,配置检查表!$Y:$Z,2,FALSE),"")</f>
        <v/>
      </c>
      <c r="W1778" s="21" t="str">
        <f>IF(AND(Sheet1!AC1985=Sheet1!AD1985,Sheet1!AD1985&lt;&gt;0),Sheet1!AC1985,IF(AND(Sheet1!AC1985&lt;&gt;Sheet1!AD1985,Sheet1!AD1985&lt;&gt;0),Sheet1!AC1985&amp;"~"&amp;Sheet1!AD1985,""))</f>
        <v/>
      </c>
    </row>
    <row r="1779" spans="1:23">
      <c r="A1779" s="27">
        <v>40361</v>
      </c>
      <c r="B1779" s="27" t="s">
        <v>2521</v>
      </c>
      <c r="C1779" s="27" t="s">
        <v>2522</v>
      </c>
      <c r="D1779" s="21" t="str">
        <f>IF(OR(Sheet1!I1782&lt;&gt;Sheet1!AF1782,Sheet1!AG1782&lt;&gt;Sheet1!J1782),"有影响","-")</f>
        <v>-</v>
      </c>
      <c r="E1779" s="21" t="str">
        <f>IF(OR(Sheet1!N1782&lt;&gt;Sheet1!AH1782,Sheet1!AI1782&lt;&gt;Sheet1!O1782),"有影响","-")</f>
        <v>-</v>
      </c>
      <c r="F1779" s="21" t="str">
        <f>IF(OR(Sheet1!S1782&lt;&gt;Sheet1!AJ1782,Sheet1!AK1782&lt;&gt;Sheet1!T1782),"有影响","-")</f>
        <v>-</v>
      </c>
      <c r="G1779" s="21" t="str">
        <f>IF(OR(Sheet1!X1782&lt;&gt;Sheet1!AL1782,Sheet1!AM1782&lt;&gt;Sheet1!Y1782),"有影响","-")</f>
        <v>-</v>
      </c>
      <c r="H1779" s="21" t="str">
        <f>IF(OR(Sheet1!AC1782&lt;&gt;Sheet1!AN1782,Sheet1!AO1782&lt;&gt;Sheet1!AD1782),"有影响","-")</f>
        <v>-</v>
      </c>
      <c r="I1779" s="21" t="str">
        <f>IF(Sheet1!G1782=0,"出错","-")</f>
        <v>-</v>
      </c>
      <c r="J1779" s="21" t="str">
        <f>IF(AND(Sheet1!G1782=0,Sheet1!L1782&lt;&gt;0),"出错","-")</f>
        <v>-</v>
      </c>
      <c r="K1779" s="21" t="str">
        <f>IF(AND(Sheet1!G1782=0,Sheet1!L1782=0,Sheet1!Q1782&lt;&gt;0),"出错","-")</f>
        <v>-</v>
      </c>
      <c r="L1779" s="21" t="str">
        <f>IF(AND(Sheet1!G1782=0,Sheet1!L1782=0,Sheet1!Q1782=0,Sheet1!V1782&lt;&gt;0),"出错","-")</f>
        <v>-</v>
      </c>
      <c r="M1779" s="21" t="str">
        <f>IF(AND(Sheet1!G1782=0,Sheet1!L1782=0,Sheet1!Q1782=0,Sheet1!V1782=0,Sheet1!AA1782&lt;&gt;0),"出错","-")</f>
        <v>-</v>
      </c>
      <c r="N1779" s="21" t="str">
        <f>IFERROR(VLOOKUP(Sheet1!G1782,配置检查表!$Y:$Z,2,FALSE),"")</f>
        <v>精灵魂珠</v>
      </c>
      <c r="O1779" s="21" t="str">
        <f>IF(AND(Sheet1!I1782=Sheet1!J1782,Sheet1!J1782&lt;&gt;0),Sheet1!I1782,IF(AND(Sheet1!I1782&lt;&gt;Sheet1!J1782,Sheet1!J1782&lt;&gt;0),Sheet1!I1782&amp;"~"&amp;Sheet1!J1782,""))</f>
        <v>152~233</v>
      </c>
      <c r="P1779" s="21" t="str">
        <f>IFERROR(VLOOKUP(Sheet1!L1782,配置检查表!$Y:$Z,2,FALSE),"")</f>
        <v>星屑（值）</v>
      </c>
      <c r="Q1779" s="21" t="str">
        <f>IF(AND(Sheet1!N1782=Sheet1!O1782,Sheet1!O1782&lt;&gt;0),Sheet1!N1782,IF(AND(Sheet1!N1782&lt;&gt;Sheet1!O1782,Sheet1!O1782&lt;&gt;0),Sheet1!N1782&amp;"~"&amp;Sheet1!O1782,""))</f>
        <v>304~466</v>
      </c>
      <c r="R1779" s="21" t="str">
        <f>IFERROR(VLOOKUP(Sheet1!Q1782,配置检查表!$Y:$Z,2,FALSE),"")</f>
        <v/>
      </c>
      <c r="S1779" s="39">
        <f>IF(AND(Sheet1!S1986=Sheet1!T1986,Sheet1!T1986&lt;&gt;0),Sheet1!S1986,IF(AND(Sheet1!S1986&lt;&gt;Sheet1!T1986,Sheet1!T1986&lt;&gt;0),Sheet1!S1986&amp;"~"&amp;Sheet1!T1986,""))</f>
        <v>50</v>
      </c>
      <c r="T1779" s="21" t="str">
        <f>IFERROR(VLOOKUP(Sheet1!V1782,配置检查表!$Y:$Z,2,FALSE),"")</f>
        <v/>
      </c>
      <c r="U1779" s="39" t="str">
        <f>IF(AND(Sheet1!X1986=Sheet1!Y1986,Sheet1!Y1986&lt;&gt;0),Sheet1!X1986,IF(AND(Sheet1!X1986&lt;&gt;Sheet1!Y1986,Sheet1!Y1986&lt;&gt;0),Sheet1!X1986&amp;"~"&amp;Sheet1!Y1986,""))</f>
        <v/>
      </c>
      <c r="V1779" s="21" t="str">
        <f>IFERROR(VLOOKUP(Sheet1!XAA,配置检查表!$Y:$Z,2,FALSE),"")</f>
        <v/>
      </c>
      <c r="W1779" s="21" t="str">
        <f>IF(AND(Sheet1!AC1986=Sheet1!AD1986,Sheet1!AD1986&lt;&gt;0),Sheet1!AC1986,IF(AND(Sheet1!AC1986&lt;&gt;Sheet1!AD1986,Sheet1!AD1986&lt;&gt;0),Sheet1!AC1986&amp;"~"&amp;Sheet1!AD1986,""))</f>
        <v/>
      </c>
    </row>
    <row r="1780" spans="1:23">
      <c r="A1780" s="27">
        <v>40362</v>
      </c>
      <c r="B1780" s="27" t="s">
        <v>2521</v>
      </c>
      <c r="C1780" s="27" t="s">
        <v>2522</v>
      </c>
      <c r="D1780" s="21" t="str">
        <f>IF(OR(Sheet1!I1783&lt;&gt;Sheet1!AF1783,Sheet1!AG1783&lt;&gt;Sheet1!J1783),"有影响","-")</f>
        <v>-</v>
      </c>
      <c r="E1780" s="21" t="str">
        <f>IF(OR(Sheet1!N1783&lt;&gt;Sheet1!AH1783,Sheet1!AI1783&lt;&gt;Sheet1!O1783),"有影响","-")</f>
        <v>-</v>
      </c>
      <c r="F1780" s="21" t="str">
        <f>IF(OR(Sheet1!S1783&lt;&gt;Sheet1!AJ1783,Sheet1!AK1783&lt;&gt;Sheet1!T1783),"有影响","-")</f>
        <v>-</v>
      </c>
      <c r="G1780" s="21" t="str">
        <f>IF(OR(Sheet1!X1783&lt;&gt;Sheet1!AL1783,Sheet1!AM1783&lt;&gt;Sheet1!Y1783),"有影响","-")</f>
        <v>-</v>
      </c>
      <c r="H1780" s="21" t="str">
        <f>IF(OR(Sheet1!AC1783&lt;&gt;Sheet1!AN1783,Sheet1!AO1783&lt;&gt;Sheet1!AD1783),"有影响","-")</f>
        <v>-</v>
      </c>
      <c r="I1780" s="21" t="str">
        <f>IF(Sheet1!G1783=0,"出错","-")</f>
        <v>-</v>
      </c>
      <c r="J1780" s="21" t="str">
        <f>IF(AND(Sheet1!G1783=0,Sheet1!L1783&lt;&gt;0),"出错","-")</f>
        <v>-</v>
      </c>
      <c r="K1780" s="21" t="str">
        <f>IF(AND(Sheet1!G1783=0,Sheet1!L1783=0,Sheet1!Q1783&lt;&gt;0),"出错","-")</f>
        <v>-</v>
      </c>
      <c r="L1780" s="21" t="str">
        <f>IF(AND(Sheet1!G1783=0,Sheet1!L1783=0,Sheet1!Q1783=0,Sheet1!V1783&lt;&gt;0),"出错","-")</f>
        <v>-</v>
      </c>
      <c r="M1780" s="21" t="str">
        <f>IF(AND(Sheet1!G1783=0,Sheet1!L1783=0,Sheet1!Q1783=0,Sheet1!V1783=0,Sheet1!AA1783&lt;&gt;0),"出错","-")</f>
        <v>-</v>
      </c>
      <c r="N1780" s="21" t="str">
        <f>IFERROR(VLOOKUP(Sheet1!G1783,配置检查表!$Y:$Z,2,FALSE),"")</f>
        <v>精灵魂珠</v>
      </c>
      <c r="O1780" s="21" t="str">
        <f>IF(AND(Sheet1!I1783=Sheet1!J1783,Sheet1!J1783&lt;&gt;0),Sheet1!I1783,IF(AND(Sheet1!I1783&lt;&gt;Sheet1!J1783,Sheet1!J1783&lt;&gt;0),Sheet1!I1783&amp;"~"&amp;Sheet1!J1783,""))</f>
        <v>171~256</v>
      </c>
      <c r="P1780" s="21" t="str">
        <f>IFERROR(VLOOKUP(Sheet1!L1783,配置检查表!$Y:$Z,2,FALSE),"")</f>
        <v>星屑（值）</v>
      </c>
      <c r="Q1780" s="21" t="str">
        <f>IF(AND(Sheet1!N1783=Sheet1!O1783,Sheet1!O1783&lt;&gt;0),Sheet1!N1783,IF(AND(Sheet1!N1783&lt;&gt;Sheet1!O1783,Sheet1!O1783&lt;&gt;0),Sheet1!N1783&amp;"~"&amp;Sheet1!O1783,""))</f>
        <v>342~512</v>
      </c>
      <c r="R1780" s="21" t="str">
        <f>IFERROR(VLOOKUP(Sheet1!Q1783,配置检查表!$Y:$Z,2,FALSE),"")</f>
        <v/>
      </c>
      <c r="S1780" s="39">
        <f>IF(AND(Sheet1!S1987=Sheet1!T1987,Sheet1!T1987&lt;&gt;0),Sheet1!S1987,IF(AND(Sheet1!S1987&lt;&gt;Sheet1!T1987,Sheet1!T1987&lt;&gt;0),Sheet1!S1987&amp;"~"&amp;Sheet1!T1987,""))</f>
        <v>50</v>
      </c>
      <c r="T1780" s="21" t="str">
        <f>IFERROR(VLOOKUP(Sheet1!V1783,配置检查表!$Y:$Z,2,FALSE),"")</f>
        <v/>
      </c>
      <c r="U1780" s="39" t="str">
        <f>IF(AND(Sheet1!X1987=Sheet1!Y1987,Sheet1!Y1987&lt;&gt;0),Sheet1!X1987,IF(AND(Sheet1!X1987&lt;&gt;Sheet1!Y1987,Sheet1!Y1987&lt;&gt;0),Sheet1!X1987&amp;"~"&amp;Sheet1!Y1987,""))</f>
        <v/>
      </c>
      <c r="V1780" s="21" t="str">
        <f>IFERROR(VLOOKUP(Sheet1!XAA,配置检查表!$Y:$Z,2,FALSE),"")</f>
        <v/>
      </c>
      <c r="W1780" s="21" t="str">
        <f>IF(AND(Sheet1!AC1987=Sheet1!AD1987,Sheet1!AD1987&lt;&gt;0),Sheet1!AC1987,IF(AND(Sheet1!AC1987&lt;&gt;Sheet1!AD1987,Sheet1!AD1987&lt;&gt;0),Sheet1!AC1987&amp;"~"&amp;Sheet1!AD1987,""))</f>
        <v/>
      </c>
    </row>
    <row r="1781" spans="1:23">
      <c r="A1781" s="27">
        <v>40363</v>
      </c>
      <c r="B1781" s="27" t="s">
        <v>2521</v>
      </c>
      <c r="C1781" s="27" t="s">
        <v>2522</v>
      </c>
      <c r="D1781" s="21" t="str">
        <f>IF(OR(Sheet1!I1784&lt;&gt;Sheet1!AF1784,Sheet1!AG1784&lt;&gt;Sheet1!J1784),"有影响","-")</f>
        <v>-</v>
      </c>
      <c r="E1781" s="21" t="str">
        <f>IF(OR(Sheet1!N1784&lt;&gt;Sheet1!AH1784,Sheet1!AI1784&lt;&gt;Sheet1!O1784),"有影响","-")</f>
        <v>-</v>
      </c>
      <c r="F1781" s="21" t="str">
        <f>IF(OR(Sheet1!S1784&lt;&gt;Sheet1!AJ1784,Sheet1!AK1784&lt;&gt;Sheet1!T1784),"有影响","-")</f>
        <v>-</v>
      </c>
      <c r="G1781" s="21" t="str">
        <f>IF(OR(Sheet1!X1784&lt;&gt;Sheet1!AL1784,Sheet1!AM1784&lt;&gt;Sheet1!Y1784),"有影响","-")</f>
        <v>-</v>
      </c>
      <c r="H1781" s="21" t="str">
        <f>IF(OR(Sheet1!AC1784&lt;&gt;Sheet1!AN1784,Sheet1!AO1784&lt;&gt;Sheet1!AD1784),"有影响","-")</f>
        <v>-</v>
      </c>
      <c r="I1781" s="21" t="str">
        <f>IF(Sheet1!G1784=0,"出错","-")</f>
        <v>-</v>
      </c>
      <c r="J1781" s="21" t="str">
        <f>IF(AND(Sheet1!G1784=0,Sheet1!L1784&lt;&gt;0),"出错","-")</f>
        <v>-</v>
      </c>
      <c r="K1781" s="21" t="str">
        <f>IF(AND(Sheet1!G1784=0,Sheet1!L1784=0,Sheet1!Q1784&lt;&gt;0),"出错","-")</f>
        <v>-</v>
      </c>
      <c r="L1781" s="21" t="str">
        <f>IF(AND(Sheet1!G1784=0,Sheet1!L1784=0,Sheet1!Q1784=0,Sheet1!V1784&lt;&gt;0),"出错","-")</f>
        <v>-</v>
      </c>
      <c r="M1781" s="21" t="str">
        <f>IF(AND(Sheet1!G1784=0,Sheet1!L1784=0,Sheet1!Q1784=0,Sheet1!V1784=0,Sheet1!AA1784&lt;&gt;0),"出错","-")</f>
        <v>-</v>
      </c>
      <c r="N1781" s="21" t="str">
        <f>IFERROR(VLOOKUP(Sheet1!G1784,配置检查表!$Y:$Z,2,FALSE),"")</f>
        <v>精灵魂珠</v>
      </c>
      <c r="O1781" s="21" t="str">
        <f>IF(AND(Sheet1!I1784=Sheet1!J1784,Sheet1!J1784&lt;&gt;0),Sheet1!I1784,IF(AND(Sheet1!I1784&lt;&gt;Sheet1!J1784,Sheet1!J1784&lt;&gt;0),Sheet1!I1784&amp;"~"&amp;Sheet1!J1784,""))</f>
        <v>179~268</v>
      </c>
      <c r="P1781" s="21" t="str">
        <f>IFERROR(VLOOKUP(Sheet1!L1784,配置检查表!$Y:$Z,2,FALSE),"")</f>
        <v>星屑（值）</v>
      </c>
      <c r="Q1781" s="21" t="str">
        <f>IF(AND(Sheet1!N1784=Sheet1!O1784,Sheet1!O1784&lt;&gt;0),Sheet1!N1784,IF(AND(Sheet1!N1784&lt;&gt;Sheet1!O1784,Sheet1!O1784&lt;&gt;0),Sheet1!N1784&amp;"~"&amp;Sheet1!O1784,""))</f>
        <v>358~536</v>
      </c>
      <c r="R1781" s="21" t="str">
        <f>IFERROR(VLOOKUP(Sheet1!Q1784,配置检查表!$Y:$Z,2,FALSE),"")</f>
        <v/>
      </c>
      <c r="S1781" s="39">
        <f>IF(AND(Sheet1!S1988=Sheet1!T1988,Sheet1!T1988&lt;&gt;0),Sheet1!S1988,IF(AND(Sheet1!S1988&lt;&gt;Sheet1!T1988,Sheet1!T1988&lt;&gt;0),Sheet1!S1988&amp;"~"&amp;Sheet1!T1988,""))</f>
        <v>50</v>
      </c>
      <c r="T1781" s="21" t="str">
        <f>IFERROR(VLOOKUP(Sheet1!V1784,配置检查表!$Y:$Z,2,FALSE),"")</f>
        <v/>
      </c>
      <c r="U1781" s="39" t="str">
        <f>IF(AND(Sheet1!X1988=Sheet1!Y1988,Sheet1!Y1988&lt;&gt;0),Sheet1!X1988,IF(AND(Sheet1!X1988&lt;&gt;Sheet1!Y1988,Sheet1!Y1988&lt;&gt;0),Sheet1!X1988&amp;"~"&amp;Sheet1!Y1988,""))</f>
        <v/>
      </c>
      <c r="V1781" s="21" t="str">
        <f>IFERROR(VLOOKUP(Sheet1!XAA,配置检查表!$Y:$Z,2,FALSE),"")</f>
        <v/>
      </c>
      <c r="W1781" s="21" t="str">
        <f>IF(AND(Sheet1!AC1988=Sheet1!AD1988,Sheet1!AD1988&lt;&gt;0),Sheet1!AC1988,IF(AND(Sheet1!AC1988&lt;&gt;Sheet1!AD1988,Sheet1!AD1988&lt;&gt;0),Sheet1!AC1988&amp;"~"&amp;Sheet1!AD1988,""))</f>
        <v/>
      </c>
    </row>
    <row r="1782" spans="1:23">
      <c r="A1782" s="27">
        <v>40364</v>
      </c>
      <c r="B1782" s="27" t="s">
        <v>2521</v>
      </c>
      <c r="C1782" s="27" t="s">
        <v>2522</v>
      </c>
      <c r="D1782" s="21" t="str">
        <f>IF(OR(Sheet1!I1785&lt;&gt;Sheet1!AF1785,Sheet1!AG1785&lt;&gt;Sheet1!J1785),"有影响","-")</f>
        <v>-</v>
      </c>
      <c r="E1782" s="21" t="str">
        <f>IF(OR(Sheet1!N1785&lt;&gt;Sheet1!AH1785,Sheet1!AI1785&lt;&gt;Sheet1!O1785),"有影响","-")</f>
        <v>-</v>
      </c>
      <c r="F1782" s="21" t="str">
        <f>IF(OR(Sheet1!S1785&lt;&gt;Sheet1!AJ1785,Sheet1!AK1785&lt;&gt;Sheet1!T1785),"有影响","-")</f>
        <v>-</v>
      </c>
      <c r="G1782" s="21" t="str">
        <f>IF(OR(Sheet1!X1785&lt;&gt;Sheet1!AL1785,Sheet1!AM1785&lt;&gt;Sheet1!Y1785),"有影响","-")</f>
        <v>-</v>
      </c>
      <c r="H1782" s="21" t="str">
        <f>IF(OR(Sheet1!AC1785&lt;&gt;Sheet1!AN1785,Sheet1!AO1785&lt;&gt;Sheet1!AD1785),"有影响","-")</f>
        <v>-</v>
      </c>
      <c r="I1782" s="21" t="str">
        <f>IF(Sheet1!G1785=0,"出错","-")</f>
        <v>-</v>
      </c>
      <c r="J1782" s="21" t="str">
        <f>IF(AND(Sheet1!G1785=0,Sheet1!L1785&lt;&gt;0),"出错","-")</f>
        <v>-</v>
      </c>
      <c r="K1782" s="21" t="str">
        <f>IF(AND(Sheet1!G1785=0,Sheet1!L1785=0,Sheet1!Q1785&lt;&gt;0),"出错","-")</f>
        <v>-</v>
      </c>
      <c r="L1782" s="21" t="str">
        <f>IF(AND(Sheet1!G1785=0,Sheet1!L1785=0,Sheet1!Q1785=0,Sheet1!V1785&lt;&gt;0),"出错","-")</f>
        <v>-</v>
      </c>
      <c r="M1782" s="21" t="str">
        <f>IF(AND(Sheet1!G1785=0,Sheet1!L1785=0,Sheet1!Q1785=0,Sheet1!V1785=0,Sheet1!AA1785&lt;&gt;0),"出错","-")</f>
        <v>-</v>
      </c>
      <c r="N1782" s="21" t="str">
        <f>IFERROR(VLOOKUP(Sheet1!G1785,配置检查表!$Y:$Z,2,FALSE),"")</f>
        <v>精灵魂珠</v>
      </c>
      <c r="O1782" s="21" t="str">
        <f>IF(AND(Sheet1!I1785=Sheet1!J1785,Sheet1!J1785&lt;&gt;0),Sheet1!I1785,IF(AND(Sheet1!I1785&lt;&gt;Sheet1!J1785,Sheet1!J1785&lt;&gt;0),Sheet1!I1785&amp;"~"&amp;Sheet1!J1785,""))</f>
        <v>198~291</v>
      </c>
      <c r="P1782" s="21" t="str">
        <f>IFERROR(VLOOKUP(Sheet1!L1785,配置检查表!$Y:$Z,2,FALSE),"")</f>
        <v>星屑（值）</v>
      </c>
      <c r="Q1782" s="21" t="str">
        <f>IF(AND(Sheet1!N1785=Sheet1!O1785,Sheet1!O1785&lt;&gt;0),Sheet1!N1785,IF(AND(Sheet1!N1785&lt;&gt;Sheet1!O1785,Sheet1!O1785&lt;&gt;0),Sheet1!N1785&amp;"~"&amp;Sheet1!O1785,""))</f>
        <v>396~582</v>
      </c>
      <c r="R1782" s="21" t="str">
        <f>IFERROR(VLOOKUP(Sheet1!Q1785,配置检查表!$Y:$Z,2,FALSE),"")</f>
        <v/>
      </c>
      <c r="S1782" s="39">
        <f>IF(AND(Sheet1!S1989=Sheet1!T1989,Sheet1!T1989&lt;&gt;0),Sheet1!S1989,IF(AND(Sheet1!S1989&lt;&gt;Sheet1!T1989,Sheet1!T1989&lt;&gt;0),Sheet1!S1989&amp;"~"&amp;Sheet1!T1989,""))</f>
        <v>50</v>
      </c>
      <c r="T1782" s="21" t="str">
        <f>IFERROR(VLOOKUP(Sheet1!V1785,配置检查表!$Y:$Z,2,FALSE),"")</f>
        <v/>
      </c>
      <c r="U1782" s="39" t="str">
        <f>IF(AND(Sheet1!X1989=Sheet1!Y1989,Sheet1!Y1989&lt;&gt;0),Sheet1!X1989,IF(AND(Sheet1!X1989&lt;&gt;Sheet1!Y1989,Sheet1!Y1989&lt;&gt;0),Sheet1!X1989&amp;"~"&amp;Sheet1!Y1989,""))</f>
        <v/>
      </c>
      <c r="V1782" s="21" t="str">
        <f>IFERROR(VLOOKUP(Sheet1!XAA,配置检查表!$Y:$Z,2,FALSE),"")</f>
        <v/>
      </c>
      <c r="W1782" s="21" t="str">
        <f>IF(AND(Sheet1!AC1989=Sheet1!AD1989,Sheet1!AD1989&lt;&gt;0),Sheet1!AC1989,IF(AND(Sheet1!AC1989&lt;&gt;Sheet1!AD1989,Sheet1!AD1989&lt;&gt;0),Sheet1!AC1989&amp;"~"&amp;Sheet1!AD1989,""))</f>
        <v/>
      </c>
    </row>
    <row r="1783" spans="1:23">
      <c r="A1783" s="27">
        <v>40365</v>
      </c>
      <c r="B1783" s="27" t="s">
        <v>2521</v>
      </c>
      <c r="C1783" s="27" t="s">
        <v>2522</v>
      </c>
      <c r="D1783" s="21" t="str">
        <f>IF(OR(Sheet1!I1786&lt;&gt;Sheet1!AF1786,Sheet1!AG1786&lt;&gt;Sheet1!J1786),"有影响","-")</f>
        <v>-</v>
      </c>
      <c r="E1783" s="21" t="str">
        <f>IF(OR(Sheet1!N1786&lt;&gt;Sheet1!AH1786,Sheet1!AI1786&lt;&gt;Sheet1!O1786),"有影响","-")</f>
        <v>-</v>
      </c>
      <c r="F1783" s="21" t="str">
        <f>IF(OR(Sheet1!S1786&lt;&gt;Sheet1!AJ1786,Sheet1!AK1786&lt;&gt;Sheet1!T1786),"有影响","-")</f>
        <v>-</v>
      </c>
      <c r="G1783" s="21" t="str">
        <f>IF(OR(Sheet1!X1786&lt;&gt;Sheet1!AL1786,Sheet1!AM1786&lt;&gt;Sheet1!Y1786),"有影响","-")</f>
        <v>-</v>
      </c>
      <c r="H1783" s="21" t="str">
        <f>IF(OR(Sheet1!AC1786&lt;&gt;Sheet1!AN1786,Sheet1!AO1786&lt;&gt;Sheet1!AD1786),"有影响","-")</f>
        <v>-</v>
      </c>
      <c r="I1783" s="21" t="str">
        <f>IF(Sheet1!G1786=0,"出错","-")</f>
        <v>-</v>
      </c>
      <c r="J1783" s="21" t="str">
        <f>IF(AND(Sheet1!G1786=0,Sheet1!L1786&lt;&gt;0),"出错","-")</f>
        <v>-</v>
      </c>
      <c r="K1783" s="21" t="str">
        <f>IF(AND(Sheet1!G1786=0,Sheet1!L1786=0,Sheet1!Q1786&lt;&gt;0),"出错","-")</f>
        <v>-</v>
      </c>
      <c r="L1783" s="21" t="str">
        <f>IF(AND(Sheet1!G1786=0,Sheet1!L1786=0,Sheet1!Q1786=0,Sheet1!V1786&lt;&gt;0),"出错","-")</f>
        <v>-</v>
      </c>
      <c r="M1783" s="21" t="str">
        <f>IF(AND(Sheet1!G1786=0,Sheet1!L1786=0,Sheet1!Q1786=0,Sheet1!V1786=0,Sheet1!AA1786&lt;&gt;0),"出错","-")</f>
        <v>-</v>
      </c>
      <c r="N1783" s="21" t="str">
        <f>IFERROR(VLOOKUP(Sheet1!G1786,配置检查表!$Y:$Z,2,FALSE),"")</f>
        <v>精灵魂珠</v>
      </c>
      <c r="O1783" s="21" t="str">
        <f>IF(AND(Sheet1!I1786=Sheet1!J1786,Sheet1!J1786&lt;&gt;0),Sheet1!I1786,IF(AND(Sheet1!I1786&lt;&gt;Sheet1!J1786,Sheet1!J1786&lt;&gt;0),Sheet1!I1786&amp;"~"&amp;Sheet1!J1786,""))</f>
        <v>152~233</v>
      </c>
      <c r="P1783" s="21" t="str">
        <f>IFERROR(VLOOKUP(Sheet1!L1786,配置检查表!$Y:$Z,2,FALSE),"")</f>
        <v>星屑（值）</v>
      </c>
      <c r="Q1783" s="21" t="str">
        <f>IF(AND(Sheet1!N1786=Sheet1!O1786,Sheet1!O1786&lt;&gt;0),Sheet1!N1786,IF(AND(Sheet1!N1786&lt;&gt;Sheet1!O1786,Sheet1!O1786&lt;&gt;0),Sheet1!N1786&amp;"~"&amp;Sheet1!O1786,""))</f>
        <v>304~466</v>
      </c>
      <c r="R1783" s="21" t="str">
        <f>IFERROR(VLOOKUP(Sheet1!Q1786,配置检查表!$Y:$Z,2,FALSE),"")</f>
        <v/>
      </c>
      <c r="S1783" s="39">
        <f>IF(AND(Sheet1!S1990=Sheet1!T1990,Sheet1!T1990&lt;&gt;0),Sheet1!S1990,IF(AND(Sheet1!S1990&lt;&gt;Sheet1!T1990,Sheet1!T1990&lt;&gt;0),Sheet1!S1990&amp;"~"&amp;Sheet1!T1990,""))</f>
        <v>50</v>
      </c>
      <c r="T1783" s="21" t="str">
        <f>IFERROR(VLOOKUP(Sheet1!V1786,配置检查表!$Y:$Z,2,FALSE),"")</f>
        <v/>
      </c>
      <c r="U1783" s="39" t="str">
        <f>IF(AND(Sheet1!X1990=Sheet1!Y1990,Sheet1!Y1990&lt;&gt;0),Sheet1!X1990,IF(AND(Sheet1!X1990&lt;&gt;Sheet1!Y1990,Sheet1!Y1990&lt;&gt;0),Sheet1!X1990&amp;"~"&amp;Sheet1!Y1990,""))</f>
        <v/>
      </c>
      <c r="V1783" s="21" t="str">
        <f>IFERROR(VLOOKUP(Sheet1!XAA,配置检查表!$Y:$Z,2,FALSE),"")</f>
        <v/>
      </c>
      <c r="W1783" s="21" t="str">
        <f>IF(AND(Sheet1!AC1990=Sheet1!AD1990,Sheet1!AD1990&lt;&gt;0),Sheet1!AC1990,IF(AND(Sheet1!AC1990&lt;&gt;Sheet1!AD1990,Sheet1!AD1990&lt;&gt;0),Sheet1!AC1990&amp;"~"&amp;Sheet1!AD1990,""))</f>
        <v/>
      </c>
    </row>
    <row r="1784" spans="1:23">
      <c r="A1784" s="27">
        <v>40366</v>
      </c>
      <c r="B1784" s="27" t="s">
        <v>2521</v>
      </c>
      <c r="C1784" s="27" t="s">
        <v>2522</v>
      </c>
      <c r="D1784" s="21" t="str">
        <f>IF(OR(Sheet1!I1787&lt;&gt;Sheet1!AF1787,Sheet1!AG1787&lt;&gt;Sheet1!J1787),"有影响","-")</f>
        <v>-</v>
      </c>
      <c r="E1784" s="21" t="str">
        <f>IF(OR(Sheet1!N1787&lt;&gt;Sheet1!AH1787,Sheet1!AI1787&lt;&gt;Sheet1!O1787),"有影响","-")</f>
        <v>-</v>
      </c>
      <c r="F1784" s="21" t="str">
        <f>IF(OR(Sheet1!S1787&lt;&gt;Sheet1!AJ1787,Sheet1!AK1787&lt;&gt;Sheet1!T1787),"有影响","-")</f>
        <v>-</v>
      </c>
      <c r="G1784" s="21" t="str">
        <f>IF(OR(Sheet1!X1787&lt;&gt;Sheet1!AL1787,Sheet1!AM1787&lt;&gt;Sheet1!Y1787),"有影响","-")</f>
        <v>-</v>
      </c>
      <c r="H1784" s="21" t="str">
        <f>IF(OR(Sheet1!AC1787&lt;&gt;Sheet1!AN1787,Sheet1!AO1787&lt;&gt;Sheet1!AD1787),"有影响","-")</f>
        <v>-</v>
      </c>
      <c r="I1784" s="21" t="str">
        <f>IF(Sheet1!G1787=0,"出错","-")</f>
        <v>-</v>
      </c>
      <c r="J1784" s="21" t="str">
        <f>IF(AND(Sheet1!G1787=0,Sheet1!L1787&lt;&gt;0),"出错","-")</f>
        <v>-</v>
      </c>
      <c r="K1784" s="21" t="str">
        <f>IF(AND(Sheet1!G1787=0,Sheet1!L1787=0,Sheet1!Q1787&lt;&gt;0),"出错","-")</f>
        <v>-</v>
      </c>
      <c r="L1784" s="21" t="str">
        <f>IF(AND(Sheet1!G1787=0,Sheet1!L1787=0,Sheet1!Q1787=0,Sheet1!V1787&lt;&gt;0),"出错","-")</f>
        <v>-</v>
      </c>
      <c r="M1784" s="21" t="str">
        <f>IF(AND(Sheet1!G1787=0,Sheet1!L1787=0,Sheet1!Q1787=0,Sheet1!V1787=0,Sheet1!AA1787&lt;&gt;0),"出错","-")</f>
        <v>-</v>
      </c>
      <c r="N1784" s="21" t="str">
        <f>IFERROR(VLOOKUP(Sheet1!G1787,配置检查表!$Y:$Z,2,FALSE),"")</f>
        <v>精灵魂珠</v>
      </c>
      <c r="O1784" s="21" t="str">
        <f>IF(AND(Sheet1!I1787=Sheet1!J1787,Sheet1!J1787&lt;&gt;0),Sheet1!I1787,IF(AND(Sheet1!I1787&lt;&gt;Sheet1!J1787,Sheet1!J1787&lt;&gt;0),Sheet1!I1787&amp;"~"&amp;Sheet1!J1787,""))</f>
        <v>171~256</v>
      </c>
      <c r="P1784" s="21" t="str">
        <f>IFERROR(VLOOKUP(Sheet1!L1787,配置检查表!$Y:$Z,2,FALSE),"")</f>
        <v>星屑（值）</v>
      </c>
      <c r="Q1784" s="21" t="str">
        <f>IF(AND(Sheet1!N1787=Sheet1!O1787,Sheet1!O1787&lt;&gt;0),Sheet1!N1787,IF(AND(Sheet1!N1787&lt;&gt;Sheet1!O1787,Sheet1!O1787&lt;&gt;0),Sheet1!N1787&amp;"~"&amp;Sheet1!O1787,""))</f>
        <v>342~512</v>
      </c>
      <c r="R1784" s="21" t="str">
        <f>IFERROR(VLOOKUP(Sheet1!Q1787,配置检查表!$Y:$Z,2,FALSE),"")</f>
        <v/>
      </c>
      <c r="S1784" s="39">
        <f>IF(AND(Sheet1!S1991=Sheet1!T1991,Sheet1!T1991&lt;&gt;0),Sheet1!S1991,IF(AND(Sheet1!S1991&lt;&gt;Sheet1!T1991,Sheet1!T1991&lt;&gt;0),Sheet1!S1991&amp;"~"&amp;Sheet1!T1991,""))</f>
        <v>50</v>
      </c>
      <c r="T1784" s="21" t="str">
        <f>IFERROR(VLOOKUP(Sheet1!V1787,配置检查表!$Y:$Z,2,FALSE),"")</f>
        <v/>
      </c>
      <c r="U1784" s="39" t="str">
        <f>IF(AND(Sheet1!X1991=Sheet1!Y1991,Sheet1!Y1991&lt;&gt;0),Sheet1!X1991,IF(AND(Sheet1!X1991&lt;&gt;Sheet1!Y1991,Sheet1!Y1991&lt;&gt;0),Sheet1!X1991&amp;"~"&amp;Sheet1!Y1991,""))</f>
        <v/>
      </c>
      <c r="V1784" s="21" t="str">
        <f>IFERROR(VLOOKUP(Sheet1!XAA,配置检查表!$Y:$Z,2,FALSE),"")</f>
        <v/>
      </c>
      <c r="W1784" s="21" t="str">
        <f>IF(AND(Sheet1!AC1991=Sheet1!AD1991,Sheet1!AD1991&lt;&gt;0),Sheet1!AC1991,IF(AND(Sheet1!AC1991&lt;&gt;Sheet1!AD1991,Sheet1!AD1991&lt;&gt;0),Sheet1!AC1991&amp;"~"&amp;Sheet1!AD1991,""))</f>
        <v/>
      </c>
    </row>
    <row r="1785" spans="1:23">
      <c r="A1785" s="27">
        <v>40367</v>
      </c>
      <c r="B1785" s="27" t="s">
        <v>2521</v>
      </c>
      <c r="C1785" s="27" t="s">
        <v>2522</v>
      </c>
      <c r="D1785" s="21" t="str">
        <f>IF(OR(Sheet1!I1788&lt;&gt;Sheet1!AF1788,Sheet1!AG1788&lt;&gt;Sheet1!J1788),"有影响","-")</f>
        <v>-</v>
      </c>
      <c r="E1785" s="21" t="str">
        <f>IF(OR(Sheet1!N1788&lt;&gt;Sheet1!AH1788,Sheet1!AI1788&lt;&gt;Sheet1!O1788),"有影响","-")</f>
        <v>-</v>
      </c>
      <c r="F1785" s="21" t="str">
        <f>IF(OR(Sheet1!S1788&lt;&gt;Sheet1!AJ1788,Sheet1!AK1788&lt;&gt;Sheet1!T1788),"有影响","-")</f>
        <v>-</v>
      </c>
      <c r="G1785" s="21" t="str">
        <f>IF(OR(Sheet1!X1788&lt;&gt;Sheet1!AL1788,Sheet1!AM1788&lt;&gt;Sheet1!Y1788),"有影响","-")</f>
        <v>-</v>
      </c>
      <c r="H1785" s="21" t="str">
        <f>IF(OR(Sheet1!AC1788&lt;&gt;Sheet1!AN1788,Sheet1!AO1788&lt;&gt;Sheet1!AD1788),"有影响","-")</f>
        <v>-</v>
      </c>
      <c r="I1785" s="21" t="str">
        <f>IF(Sheet1!G1788=0,"出错","-")</f>
        <v>-</v>
      </c>
      <c r="J1785" s="21" t="str">
        <f>IF(AND(Sheet1!G1788=0,Sheet1!L1788&lt;&gt;0),"出错","-")</f>
        <v>-</v>
      </c>
      <c r="K1785" s="21" t="str">
        <f>IF(AND(Sheet1!G1788=0,Sheet1!L1788=0,Sheet1!Q1788&lt;&gt;0),"出错","-")</f>
        <v>-</v>
      </c>
      <c r="L1785" s="21" t="str">
        <f>IF(AND(Sheet1!G1788=0,Sheet1!L1788=0,Sheet1!Q1788=0,Sheet1!V1788&lt;&gt;0),"出错","-")</f>
        <v>-</v>
      </c>
      <c r="M1785" s="21" t="str">
        <f>IF(AND(Sheet1!G1788=0,Sheet1!L1788=0,Sheet1!Q1788=0,Sheet1!V1788=0,Sheet1!AA1788&lt;&gt;0),"出错","-")</f>
        <v>-</v>
      </c>
      <c r="N1785" s="21" t="str">
        <f>IFERROR(VLOOKUP(Sheet1!G1788,配置检查表!$Y:$Z,2,FALSE),"")</f>
        <v>精灵魂珠</v>
      </c>
      <c r="O1785" s="21" t="str">
        <f>IF(AND(Sheet1!I1788=Sheet1!J1788,Sheet1!J1788&lt;&gt;0),Sheet1!I1788,IF(AND(Sheet1!I1788&lt;&gt;Sheet1!J1788,Sheet1!J1788&lt;&gt;0),Sheet1!I1788&amp;"~"&amp;Sheet1!J1788,""))</f>
        <v>179~268</v>
      </c>
      <c r="P1785" s="21" t="str">
        <f>IFERROR(VLOOKUP(Sheet1!L1788,配置检查表!$Y:$Z,2,FALSE),"")</f>
        <v>星屑（值）</v>
      </c>
      <c r="Q1785" s="21" t="str">
        <f>IF(AND(Sheet1!N1788=Sheet1!O1788,Sheet1!O1788&lt;&gt;0),Sheet1!N1788,IF(AND(Sheet1!N1788&lt;&gt;Sheet1!O1788,Sheet1!O1788&lt;&gt;0),Sheet1!N1788&amp;"~"&amp;Sheet1!O1788,""))</f>
        <v>358~536</v>
      </c>
      <c r="R1785" s="21" t="str">
        <f>IFERROR(VLOOKUP(Sheet1!Q1788,配置检查表!$Y:$Z,2,FALSE),"")</f>
        <v/>
      </c>
      <c r="S1785" s="39">
        <f>IF(AND(Sheet1!S1992=Sheet1!T1992,Sheet1!T1992&lt;&gt;0),Sheet1!S1992,IF(AND(Sheet1!S1992&lt;&gt;Sheet1!T1992,Sheet1!T1992&lt;&gt;0),Sheet1!S1992&amp;"~"&amp;Sheet1!T1992,""))</f>
        <v>50</v>
      </c>
      <c r="T1785" s="21" t="str">
        <f>IFERROR(VLOOKUP(Sheet1!V1788,配置检查表!$Y:$Z,2,FALSE),"")</f>
        <v/>
      </c>
      <c r="U1785" s="39" t="str">
        <f>IF(AND(Sheet1!X1992=Sheet1!Y1992,Sheet1!Y1992&lt;&gt;0),Sheet1!X1992,IF(AND(Sheet1!X1992&lt;&gt;Sheet1!Y1992,Sheet1!Y1992&lt;&gt;0),Sheet1!X1992&amp;"~"&amp;Sheet1!Y1992,""))</f>
        <v/>
      </c>
      <c r="V1785" s="21" t="str">
        <f>IFERROR(VLOOKUP(Sheet1!XAA,配置检查表!$Y:$Z,2,FALSE),"")</f>
        <v/>
      </c>
      <c r="W1785" s="21" t="str">
        <f>IF(AND(Sheet1!AC1992=Sheet1!AD1992,Sheet1!AD1992&lt;&gt;0),Sheet1!AC1992,IF(AND(Sheet1!AC1992&lt;&gt;Sheet1!AD1992,Sheet1!AD1992&lt;&gt;0),Sheet1!AC1992&amp;"~"&amp;Sheet1!AD1992,""))</f>
        <v/>
      </c>
    </row>
    <row r="1786" spans="1:23">
      <c r="A1786" s="27">
        <v>40368</v>
      </c>
      <c r="B1786" s="27" t="s">
        <v>2521</v>
      </c>
      <c r="C1786" s="27" t="s">
        <v>2522</v>
      </c>
      <c r="D1786" s="21" t="str">
        <f>IF(OR(Sheet1!I1789&lt;&gt;Sheet1!AF1789,Sheet1!AG1789&lt;&gt;Sheet1!J1789),"有影响","-")</f>
        <v>-</v>
      </c>
      <c r="E1786" s="21" t="str">
        <f>IF(OR(Sheet1!N1789&lt;&gt;Sheet1!AH1789,Sheet1!AI1789&lt;&gt;Sheet1!O1789),"有影响","-")</f>
        <v>-</v>
      </c>
      <c r="F1786" s="21" t="str">
        <f>IF(OR(Sheet1!S1789&lt;&gt;Sheet1!AJ1789,Sheet1!AK1789&lt;&gt;Sheet1!T1789),"有影响","-")</f>
        <v>-</v>
      </c>
      <c r="G1786" s="21" t="str">
        <f>IF(OR(Sheet1!X1789&lt;&gt;Sheet1!AL1789,Sheet1!AM1789&lt;&gt;Sheet1!Y1789),"有影响","-")</f>
        <v>-</v>
      </c>
      <c r="H1786" s="21" t="str">
        <f>IF(OR(Sheet1!AC1789&lt;&gt;Sheet1!AN1789,Sheet1!AO1789&lt;&gt;Sheet1!AD1789),"有影响","-")</f>
        <v>-</v>
      </c>
      <c r="I1786" s="21" t="str">
        <f>IF(Sheet1!G1789=0,"出错","-")</f>
        <v>-</v>
      </c>
      <c r="J1786" s="21" t="str">
        <f>IF(AND(Sheet1!G1789=0,Sheet1!L1789&lt;&gt;0),"出错","-")</f>
        <v>-</v>
      </c>
      <c r="K1786" s="21" t="str">
        <f>IF(AND(Sheet1!G1789=0,Sheet1!L1789=0,Sheet1!Q1789&lt;&gt;0),"出错","-")</f>
        <v>-</v>
      </c>
      <c r="L1786" s="21" t="str">
        <f>IF(AND(Sheet1!G1789=0,Sheet1!L1789=0,Sheet1!Q1789=0,Sheet1!V1789&lt;&gt;0),"出错","-")</f>
        <v>-</v>
      </c>
      <c r="M1786" s="21" t="str">
        <f>IF(AND(Sheet1!G1789=0,Sheet1!L1789=0,Sheet1!Q1789=0,Sheet1!V1789=0,Sheet1!AA1789&lt;&gt;0),"出错","-")</f>
        <v>-</v>
      </c>
      <c r="N1786" s="21" t="str">
        <f>IFERROR(VLOOKUP(Sheet1!G1789,配置检查表!$Y:$Z,2,FALSE),"")</f>
        <v>精灵魂珠</v>
      </c>
      <c r="O1786" s="21" t="str">
        <f>IF(AND(Sheet1!I1789=Sheet1!J1789,Sheet1!J1789&lt;&gt;0),Sheet1!I1789,IF(AND(Sheet1!I1789&lt;&gt;Sheet1!J1789,Sheet1!J1789&lt;&gt;0),Sheet1!I1789&amp;"~"&amp;Sheet1!J1789,""))</f>
        <v>198~291</v>
      </c>
      <c r="P1786" s="21" t="str">
        <f>IFERROR(VLOOKUP(Sheet1!L1789,配置检查表!$Y:$Z,2,FALSE),"")</f>
        <v>星屑（值）</v>
      </c>
      <c r="Q1786" s="21" t="str">
        <f>IF(AND(Sheet1!N1789=Sheet1!O1789,Sheet1!O1789&lt;&gt;0),Sheet1!N1789,IF(AND(Sheet1!N1789&lt;&gt;Sheet1!O1789,Sheet1!O1789&lt;&gt;0),Sheet1!N1789&amp;"~"&amp;Sheet1!O1789,""))</f>
        <v>396~582</v>
      </c>
      <c r="R1786" s="21" t="str">
        <f>IFERROR(VLOOKUP(Sheet1!Q1789,配置检查表!$Y:$Z,2,FALSE),"")</f>
        <v/>
      </c>
      <c r="S1786" s="39">
        <f>IF(AND(Sheet1!S1993=Sheet1!T1993,Sheet1!T1993&lt;&gt;0),Sheet1!S1993,IF(AND(Sheet1!S1993&lt;&gt;Sheet1!T1993,Sheet1!T1993&lt;&gt;0),Sheet1!S1993&amp;"~"&amp;Sheet1!T1993,""))</f>
        <v>50</v>
      </c>
      <c r="T1786" s="21" t="str">
        <f>IFERROR(VLOOKUP(Sheet1!V1789,配置检查表!$Y:$Z,2,FALSE),"")</f>
        <v/>
      </c>
      <c r="U1786" s="39" t="str">
        <f>IF(AND(Sheet1!X1993=Sheet1!Y1993,Sheet1!Y1993&lt;&gt;0),Sheet1!X1993,IF(AND(Sheet1!X1993&lt;&gt;Sheet1!Y1993,Sheet1!Y1993&lt;&gt;0),Sheet1!X1993&amp;"~"&amp;Sheet1!Y1993,""))</f>
        <v/>
      </c>
      <c r="V1786" s="21" t="str">
        <f>IFERROR(VLOOKUP(Sheet1!XAA,配置检查表!$Y:$Z,2,FALSE),"")</f>
        <v/>
      </c>
      <c r="W1786" s="21" t="str">
        <f>IF(AND(Sheet1!AC1993=Sheet1!AD1993,Sheet1!AD1993&lt;&gt;0),Sheet1!AC1993,IF(AND(Sheet1!AC1993&lt;&gt;Sheet1!AD1993,Sheet1!AD1993&lt;&gt;0),Sheet1!AC1993&amp;"~"&amp;Sheet1!AD1993,""))</f>
        <v/>
      </c>
    </row>
    <row r="1787" spans="1:23">
      <c r="A1787" s="27">
        <v>40369</v>
      </c>
      <c r="B1787" s="27" t="s">
        <v>2521</v>
      </c>
      <c r="C1787" s="27" t="s">
        <v>2522</v>
      </c>
      <c r="D1787" s="21" t="str">
        <f>IF(OR(Sheet1!I1790&lt;&gt;Sheet1!AF1790,Sheet1!AG1790&lt;&gt;Sheet1!J1790),"有影响","-")</f>
        <v>-</v>
      </c>
      <c r="E1787" s="21" t="str">
        <f>IF(OR(Sheet1!N1790&lt;&gt;Sheet1!AH1790,Sheet1!AI1790&lt;&gt;Sheet1!O1790),"有影响","-")</f>
        <v>-</v>
      </c>
      <c r="F1787" s="21" t="str">
        <f>IF(OR(Sheet1!S1790&lt;&gt;Sheet1!AJ1790,Sheet1!AK1790&lt;&gt;Sheet1!T1790),"有影响","-")</f>
        <v>-</v>
      </c>
      <c r="G1787" s="21" t="str">
        <f>IF(OR(Sheet1!X1790&lt;&gt;Sheet1!AL1790,Sheet1!AM1790&lt;&gt;Sheet1!Y1790),"有影响","-")</f>
        <v>-</v>
      </c>
      <c r="H1787" s="21" t="str">
        <f>IF(OR(Sheet1!AC1790&lt;&gt;Sheet1!AN1790,Sheet1!AO1790&lt;&gt;Sheet1!AD1790),"有影响","-")</f>
        <v>-</v>
      </c>
      <c r="I1787" s="21" t="str">
        <f>IF(Sheet1!G1790=0,"出错","-")</f>
        <v>-</v>
      </c>
      <c r="J1787" s="21" t="str">
        <f>IF(AND(Sheet1!G1790=0,Sheet1!L1790&lt;&gt;0),"出错","-")</f>
        <v>-</v>
      </c>
      <c r="K1787" s="21" t="str">
        <f>IF(AND(Sheet1!G1790=0,Sheet1!L1790=0,Sheet1!Q1790&lt;&gt;0),"出错","-")</f>
        <v>-</v>
      </c>
      <c r="L1787" s="21" t="str">
        <f>IF(AND(Sheet1!G1790=0,Sheet1!L1790=0,Sheet1!Q1790=0,Sheet1!V1790&lt;&gt;0),"出错","-")</f>
        <v>-</v>
      </c>
      <c r="M1787" s="21" t="str">
        <f>IF(AND(Sheet1!G1790=0,Sheet1!L1790=0,Sheet1!Q1790=0,Sheet1!V1790=0,Sheet1!AA1790&lt;&gt;0),"出错","-")</f>
        <v>-</v>
      </c>
      <c r="N1787" s="21" t="str">
        <f>IFERROR(VLOOKUP(Sheet1!G1790,配置检查表!$Y:$Z,2,FALSE),"")</f>
        <v>精灵魂珠</v>
      </c>
      <c r="O1787" s="21" t="str">
        <f>IF(AND(Sheet1!I1790=Sheet1!J1790,Sheet1!J1790&lt;&gt;0),Sheet1!I1790,IF(AND(Sheet1!I1790&lt;&gt;Sheet1!J1790,Sheet1!J1790&lt;&gt;0),Sheet1!I1790&amp;"~"&amp;Sheet1!J1790,""))</f>
        <v>152~233</v>
      </c>
      <c r="P1787" s="21" t="str">
        <f>IFERROR(VLOOKUP(Sheet1!L1790,配置检查表!$Y:$Z,2,FALSE),"")</f>
        <v>星屑（值）</v>
      </c>
      <c r="Q1787" s="21" t="str">
        <f>IF(AND(Sheet1!N1790=Sheet1!O1790,Sheet1!O1790&lt;&gt;0),Sheet1!N1790,IF(AND(Sheet1!N1790&lt;&gt;Sheet1!O1790,Sheet1!O1790&lt;&gt;0),Sheet1!N1790&amp;"~"&amp;Sheet1!O1790,""))</f>
        <v>304~466</v>
      </c>
      <c r="R1787" s="21" t="str">
        <f>IFERROR(VLOOKUP(Sheet1!Q1790,配置检查表!$Y:$Z,2,FALSE),"")</f>
        <v/>
      </c>
      <c r="S1787" s="39">
        <f>IF(AND(Sheet1!S1994=Sheet1!T1994,Sheet1!T1994&lt;&gt;0),Sheet1!S1994,IF(AND(Sheet1!S1994&lt;&gt;Sheet1!T1994,Sheet1!T1994&lt;&gt;0),Sheet1!S1994&amp;"~"&amp;Sheet1!T1994,""))</f>
        <v>50</v>
      </c>
      <c r="T1787" s="21" t="str">
        <f>IFERROR(VLOOKUP(Sheet1!V1790,配置检查表!$Y:$Z,2,FALSE),"")</f>
        <v/>
      </c>
      <c r="U1787" s="39" t="str">
        <f>IF(AND(Sheet1!X1994=Sheet1!Y1994,Sheet1!Y1994&lt;&gt;0),Sheet1!X1994,IF(AND(Sheet1!X1994&lt;&gt;Sheet1!Y1994,Sheet1!Y1994&lt;&gt;0),Sheet1!X1994&amp;"~"&amp;Sheet1!Y1994,""))</f>
        <v/>
      </c>
      <c r="V1787" s="21" t="str">
        <f>IFERROR(VLOOKUP(Sheet1!XAA,配置检查表!$Y:$Z,2,FALSE),"")</f>
        <v/>
      </c>
      <c r="W1787" s="21" t="str">
        <f>IF(AND(Sheet1!AC1994=Sheet1!AD1994,Sheet1!AD1994&lt;&gt;0),Sheet1!AC1994,IF(AND(Sheet1!AC1994&lt;&gt;Sheet1!AD1994,Sheet1!AD1994&lt;&gt;0),Sheet1!AC1994&amp;"~"&amp;Sheet1!AD1994,""))</f>
        <v/>
      </c>
    </row>
    <row r="1788" spans="1:23">
      <c r="A1788" s="27">
        <v>40370</v>
      </c>
      <c r="B1788" s="27" t="s">
        <v>2521</v>
      </c>
      <c r="C1788" s="27" t="s">
        <v>2522</v>
      </c>
      <c r="D1788" s="21" t="str">
        <f>IF(OR(Sheet1!I1791&lt;&gt;Sheet1!AF1791,Sheet1!AG1791&lt;&gt;Sheet1!J1791),"有影响","-")</f>
        <v>-</v>
      </c>
      <c r="E1788" s="21" t="str">
        <f>IF(OR(Sheet1!N1791&lt;&gt;Sheet1!AH1791,Sheet1!AI1791&lt;&gt;Sheet1!O1791),"有影响","-")</f>
        <v>-</v>
      </c>
      <c r="F1788" s="21" t="str">
        <f>IF(OR(Sheet1!S1791&lt;&gt;Sheet1!AJ1791,Sheet1!AK1791&lt;&gt;Sheet1!T1791),"有影响","-")</f>
        <v>-</v>
      </c>
      <c r="G1788" s="21" t="str">
        <f>IF(OR(Sheet1!X1791&lt;&gt;Sheet1!AL1791,Sheet1!AM1791&lt;&gt;Sheet1!Y1791),"有影响","-")</f>
        <v>-</v>
      </c>
      <c r="H1788" s="21" t="str">
        <f>IF(OR(Sheet1!AC1791&lt;&gt;Sheet1!AN1791,Sheet1!AO1791&lt;&gt;Sheet1!AD1791),"有影响","-")</f>
        <v>-</v>
      </c>
      <c r="I1788" s="21" t="str">
        <f>IF(Sheet1!G1791=0,"出错","-")</f>
        <v>-</v>
      </c>
      <c r="J1788" s="21" t="str">
        <f>IF(AND(Sheet1!G1791=0,Sheet1!L1791&lt;&gt;0),"出错","-")</f>
        <v>-</v>
      </c>
      <c r="K1788" s="21" t="str">
        <f>IF(AND(Sheet1!G1791=0,Sheet1!L1791=0,Sheet1!Q1791&lt;&gt;0),"出错","-")</f>
        <v>-</v>
      </c>
      <c r="L1788" s="21" t="str">
        <f>IF(AND(Sheet1!G1791=0,Sheet1!L1791=0,Sheet1!Q1791=0,Sheet1!V1791&lt;&gt;0),"出错","-")</f>
        <v>-</v>
      </c>
      <c r="M1788" s="21" t="str">
        <f>IF(AND(Sheet1!G1791=0,Sheet1!L1791=0,Sheet1!Q1791=0,Sheet1!V1791=0,Sheet1!AA1791&lt;&gt;0),"出错","-")</f>
        <v>-</v>
      </c>
      <c r="N1788" s="21" t="str">
        <f>IFERROR(VLOOKUP(Sheet1!G1791,配置检查表!$Y:$Z,2,FALSE),"")</f>
        <v>精灵魂珠</v>
      </c>
      <c r="O1788" s="21" t="str">
        <f>IF(AND(Sheet1!I1791=Sheet1!J1791,Sheet1!J1791&lt;&gt;0),Sheet1!I1791,IF(AND(Sheet1!I1791&lt;&gt;Sheet1!J1791,Sheet1!J1791&lt;&gt;0),Sheet1!I1791&amp;"~"&amp;Sheet1!J1791,""))</f>
        <v>171~256</v>
      </c>
      <c r="P1788" s="21" t="str">
        <f>IFERROR(VLOOKUP(Sheet1!L1791,配置检查表!$Y:$Z,2,FALSE),"")</f>
        <v>星屑（值）</v>
      </c>
      <c r="Q1788" s="21" t="str">
        <f>IF(AND(Sheet1!N1791=Sheet1!O1791,Sheet1!O1791&lt;&gt;0),Sheet1!N1791,IF(AND(Sheet1!N1791&lt;&gt;Sheet1!O1791,Sheet1!O1791&lt;&gt;0),Sheet1!N1791&amp;"~"&amp;Sheet1!O1791,""))</f>
        <v>342~512</v>
      </c>
      <c r="R1788" s="21" t="str">
        <f>IFERROR(VLOOKUP(Sheet1!Q1791,配置检查表!$Y:$Z,2,FALSE),"")</f>
        <v/>
      </c>
      <c r="S1788" s="39">
        <f>IF(AND(Sheet1!S1995=Sheet1!T1995,Sheet1!T1995&lt;&gt;0),Sheet1!S1995,IF(AND(Sheet1!S1995&lt;&gt;Sheet1!T1995,Sheet1!T1995&lt;&gt;0),Sheet1!S1995&amp;"~"&amp;Sheet1!T1995,""))</f>
        <v>50</v>
      </c>
      <c r="T1788" s="21" t="str">
        <f>IFERROR(VLOOKUP(Sheet1!V1791,配置检查表!$Y:$Z,2,FALSE),"")</f>
        <v/>
      </c>
      <c r="U1788" s="39" t="str">
        <f>IF(AND(Sheet1!X1995=Sheet1!Y1995,Sheet1!Y1995&lt;&gt;0),Sheet1!X1995,IF(AND(Sheet1!X1995&lt;&gt;Sheet1!Y1995,Sheet1!Y1995&lt;&gt;0),Sheet1!X1995&amp;"~"&amp;Sheet1!Y1995,""))</f>
        <v/>
      </c>
      <c r="V1788" s="21" t="str">
        <f>IFERROR(VLOOKUP(Sheet1!XAA,配置检查表!$Y:$Z,2,FALSE),"")</f>
        <v/>
      </c>
      <c r="W1788" s="21" t="str">
        <f>IF(AND(Sheet1!AC1995=Sheet1!AD1995,Sheet1!AD1995&lt;&gt;0),Sheet1!AC1995,IF(AND(Sheet1!AC1995&lt;&gt;Sheet1!AD1995,Sheet1!AD1995&lt;&gt;0),Sheet1!AC1995&amp;"~"&amp;Sheet1!AD1995,""))</f>
        <v/>
      </c>
    </row>
    <row r="1789" spans="1:23">
      <c r="A1789" s="27">
        <v>40371</v>
      </c>
      <c r="B1789" s="27" t="s">
        <v>2521</v>
      </c>
      <c r="C1789" s="27" t="s">
        <v>2522</v>
      </c>
      <c r="D1789" s="21" t="str">
        <f>IF(OR(Sheet1!I1792&lt;&gt;Sheet1!AF1792,Sheet1!AG1792&lt;&gt;Sheet1!J1792),"有影响","-")</f>
        <v>-</v>
      </c>
      <c r="E1789" s="21" t="str">
        <f>IF(OR(Sheet1!N1792&lt;&gt;Sheet1!AH1792,Sheet1!AI1792&lt;&gt;Sheet1!O1792),"有影响","-")</f>
        <v>-</v>
      </c>
      <c r="F1789" s="21" t="str">
        <f>IF(OR(Sheet1!S1792&lt;&gt;Sheet1!AJ1792,Sheet1!AK1792&lt;&gt;Sheet1!T1792),"有影响","-")</f>
        <v>-</v>
      </c>
      <c r="G1789" s="21" t="str">
        <f>IF(OR(Sheet1!X1792&lt;&gt;Sheet1!AL1792,Sheet1!AM1792&lt;&gt;Sheet1!Y1792),"有影响","-")</f>
        <v>-</v>
      </c>
      <c r="H1789" s="21" t="str">
        <f>IF(OR(Sheet1!AC1792&lt;&gt;Sheet1!AN1792,Sheet1!AO1792&lt;&gt;Sheet1!AD1792),"有影响","-")</f>
        <v>-</v>
      </c>
      <c r="I1789" s="21" t="str">
        <f>IF(Sheet1!G1792=0,"出错","-")</f>
        <v>-</v>
      </c>
      <c r="J1789" s="21" t="str">
        <f>IF(AND(Sheet1!G1792=0,Sheet1!L1792&lt;&gt;0),"出错","-")</f>
        <v>-</v>
      </c>
      <c r="K1789" s="21" t="str">
        <f>IF(AND(Sheet1!G1792=0,Sheet1!L1792=0,Sheet1!Q1792&lt;&gt;0),"出错","-")</f>
        <v>-</v>
      </c>
      <c r="L1789" s="21" t="str">
        <f>IF(AND(Sheet1!G1792=0,Sheet1!L1792=0,Sheet1!Q1792=0,Sheet1!V1792&lt;&gt;0),"出错","-")</f>
        <v>-</v>
      </c>
      <c r="M1789" s="21" t="str">
        <f>IF(AND(Sheet1!G1792=0,Sheet1!L1792=0,Sheet1!Q1792=0,Sheet1!V1792=0,Sheet1!AA1792&lt;&gt;0),"出错","-")</f>
        <v>-</v>
      </c>
      <c r="N1789" s="21" t="str">
        <f>IFERROR(VLOOKUP(Sheet1!G1792,配置检查表!$Y:$Z,2,FALSE),"")</f>
        <v>精灵魂珠</v>
      </c>
      <c r="O1789" s="21" t="str">
        <f>IF(AND(Sheet1!I1792=Sheet1!J1792,Sheet1!J1792&lt;&gt;0),Sheet1!I1792,IF(AND(Sheet1!I1792&lt;&gt;Sheet1!J1792,Sheet1!J1792&lt;&gt;0),Sheet1!I1792&amp;"~"&amp;Sheet1!J1792,""))</f>
        <v>179~268</v>
      </c>
      <c r="P1789" s="21" t="str">
        <f>IFERROR(VLOOKUP(Sheet1!L1792,配置检查表!$Y:$Z,2,FALSE),"")</f>
        <v>星屑（值）</v>
      </c>
      <c r="Q1789" s="21" t="str">
        <f>IF(AND(Sheet1!N1792=Sheet1!O1792,Sheet1!O1792&lt;&gt;0),Sheet1!N1792,IF(AND(Sheet1!N1792&lt;&gt;Sheet1!O1792,Sheet1!O1792&lt;&gt;0),Sheet1!N1792&amp;"~"&amp;Sheet1!O1792,""))</f>
        <v>358~536</v>
      </c>
      <c r="R1789" s="21" t="str">
        <f>IFERROR(VLOOKUP(Sheet1!Q1792,配置检查表!$Y:$Z,2,FALSE),"")</f>
        <v/>
      </c>
      <c r="S1789" s="39">
        <f>IF(AND(Sheet1!S1996=Sheet1!T1996,Sheet1!T1996&lt;&gt;0),Sheet1!S1996,IF(AND(Sheet1!S1996&lt;&gt;Sheet1!T1996,Sheet1!T1996&lt;&gt;0),Sheet1!S1996&amp;"~"&amp;Sheet1!T1996,""))</f>
        <v>50</v>
      </c>
      <c r="T1789" s="21" t="str">
        <f>IFERROR(VLOOKUP(Sheet1!V1792,配置检查表!$Y:$Z,2,FALSE),"")</f>
        <v/>
      </c>
      <c r="U1789" s="39" t="str">
        <f>IF(AND(Sheet1!X1996=Sheet1!Y1996,Sheet1!Y1996&lt;&gt;0),Sheet1!X1996,IF(AND(Sheet1!X1996&lt;&gt;Sheet1!Y1996,Sheet1!Y1996&lt;&gt;0),Sheet1!X1996&amp;"~"&amp;Sheet1!Y1996,""))</f>
        <v/>
      </c>
      <c r="V1789" s="21" t="str">
        <f>IFERROR(VLOOKUP(Sheet1!XAA,配置检查表!$Y:$Z,2,FALSE),"")</f>
        <v/>
      </c>
      <c r="W1789" s="21" t="str">
        <f>IF(AND(Sheet1!AC1996=Sheet1!AD1996,Sheet1!AD1996&lt;&gt;0),Sheet1!AC1996,IF(AND(Sheet1!AC1996&lt;&gt;Sheet1!AD1996,Sheet1!AD1996&lt;&gt;0),Sheet1!AC1996&amp;"~"&amp;Sheet1!AD1996,""))</f>
        <v/>
      </c>
    </row>
    <row r="1790" spans="1:23">
      <c r="A1790" s="27">
        <v>40372</v>
      </c>
      <c r="B1790" s="27" t="s">
        <v>2521</v>
      </c>
      <c r="C1790" s="27" t="s">
        <v>2522</v>
      </c>
      <c r="D1790" s="21" t="str">
        <f>IF(OR(Sheet1!I1793&lt;&gt;Sheet1!AF1793,Sheet1!AG1793&lt;&gt;Sheet1!J1793),"有影响","-")</f>
        <v>-</v>
      </c>
      <c r="E1790" s="21" t="str">
        <f>IF(OR(Sheet1!N1793&lt;&gt;Sheet1!AH1793,Sheet1!AI1793&lt;&gt;Sheet1!O1793),"有影响","-")</f>
        <v>-</v>
      </c>
      <c r="F1790" s="21" t="str">
        <f>IF(OR(Sheet1!S1793&lt;&gt;Sheet1!AJ1793,Sheet1!AK1793&lt;&gt;Sheet1!T1793),"有影响","-")</f>
        <v>-</v>
      </c>
      <c r="G1790" s="21" t="str">
        <f>IF(OR(Sheet1!X1793&lt;&gt;Sheet1!AL1793,Sheet1!AM1793&lt;&gt;Sheet1!Y1793),"有影响","-")</f>
        <v>-</v>
      </c>
      <c r="H1790" s="21" t="str">
        <f>IF(OR(Sheet1!AC1793&lt;&gt;Sheet1!AN1793,Sheet1!AO1793&lt;&gt;Sheet1!AD1793),"有影响","-")</f>
        <v>-</v>
      </c>
      <c r="I1790" s="21" t="str">
        <f>IF(Sheet1!G1793=0,"出错","-")</f>
        <v>-</v>
      </c>
      <c r="J1790" s="21" t="str">
        <f>IF(AND(Sheet1!G1793=0,Sheet1!L1793&lt;&gt;0),"出错","-")</f>
        <v>-</v>
      </c>
      <c r="K1790" s="21" t="str">
        <f>IF(AND(Sheet1!G1793=0,Sheet1!L1793=0,Sheet1!Q1793&lt;&gt;0),"出错","-")</f>
        <v>-</v>
      </c>
      <c r="L1790" s="21" t="str">
        <f>IF(AND(Sheet1!G1793=0,Sheet1!L1793=0,Sheet1!Q1793=0,Sheet1!V1793&lt;&gt;0),"出错","-")</f>
        <v>-</v>
      </c>
      <c r="M1790" s="21" t="str">
        <f>IF(AND(Sheet1!G1793=0,Sheet1!L1793=0,Sheet1!Q1793=0,Sheet1!V1793=0,Sheet1!AA1793&lt;&gt;0),"出错","-")</f>
        <v>-</v>
      </c>
      <c r="N1790" s="21" t="str">
        <f>IFERROR(VLOOKUP(Sheet1!G1793,配置检查表!$Y:$Z,2,FALSE),"")</f>
        <v>精灵魂珠</v>
      </c>
      <c r="O1790" s="21" t="str">
        <f>IF(AND(Sheet1!I1793=Sheet1!J1793,Sheet1!J1793&lt;&gt;0),Sheet1!I1793,IF(AND(Sheet1!I1793&lt;&gt;Sheet1!J1793,Sheet1!J1793&lt;&gt;0),Sheet1!I1793&amp;"~"&amp;Sheet1!J1793,""))</f>
        <v>198~291</v>
      </c>
      <c r="P1790" s="21" t="str">
        <f>IFERROR(VLOOKUP(Sheet1!L1793,配置检查表!$Y:$Z,2,FALSE),"")</f>
        <v>星屑（值）</v>
      </c>
      <c r="Q1790" s="21" t="str">
        <f>IF(AND(Sheet1!N1793=Sheet1!O1793,Sheet1!O1793&lt;&gt;0),Sheet1!N1793,IF(AND(Sheet1!N1793&lt;&gt;Sheet1!O1793,Sheet1!O1793&lt;&gt;0),Sheet1!N1793&amp;"~"&amp;Sheet1!O1793,""))</f>
        <v>396~582</v>
      </c>
      <c r="R1790" s="21" t="str">
        <f>IFERROR(VLOOKUP(Sheet1!Q1793,配置检查表!$Y:$Z,2,FALSE),"")</f>
        <v/>
      </c>
      <c r="S1790" s="39">
        <f>IF(AND(Sheet1!S1997=Sheet1!T1997,Sheet1!T1997&lt;&gt;0),Sheet1!S1997,IF(AND(Sheet1!S1997&lt;&gt;Sheet1!T1997,Sheet1!T1997&lt;&gt;0),Sheet1!S1997&amp;"~"&amp;Sheet1!T1997,""))</f>
        <v>50</v>
      </c>
      <c r="T1790" s="21" t="str">
        <f>IFERROR(VLOOKUP(Sheet1!V1793,配置检查表!$Y:$Z,2,FALSE),"")</f>
        <v/>
      </c>
      <c r="U1790" s="39" t="str">
        <f>IF(AND(Sheet1!X1997=Sheet1!Y1997,Sheet1!Y1997&lt;&gt;0),Sheet1!X1997,IF(AND(Sheet1!X1997&lt;&gt;Sheet1!Y1997,Sheet1!Y1997&lt;&gt;0),Sheet1!X1997&amp;"~"&amp;Sheet1!Y1997,""))</f>
        <v/>
      </c>
      <c r="V1790" s="21" t="str">
        <f>IFERROR(VLOOKUP(Sheet1!XAA,配置检查表!$Y:$Z,2,FALSE),"")</f>
        <v/>
      </c>
      <c r="W1790" s="21" t="str">
        <f>IF(AND(Sheet1!AC1997=Sheet1!AD1997,Sheet1!AD1997&lt;&gt;0),Sheet1!AC1997,IF(AND(Sheet1!AC1997&lt;&gt;Sheet1!AD1997,Sheet1!AD1997&lt;&gt;0),Sheet1!AC1997&amp;"~"&amp;Sheet1!AD1997,""))</f>
        <v/>
      </c>
    </row>
    <row r="1791" spans="1:23">
      <c r="A1791" s="27">
        <v>40373</v>
      </c>
      <c r="B1791" s="27" t="s">
        <v>2521</v>
      </c>
      <c r="C1791" s="27" t="s">
        <v>2522</v>
      </c>
      <c r="D1791" s="21" t="str">
        <f>IF(OR(Sheet1!I1794&lt;&gt;Sheet1!AF1794,Sheet1!AG1794&lt;&gt;Sheet1!J1794),"有影响","-")</f>
        <v>-</v>
      </c>
      <c r="E1791" s="21" t="str">
        <f>IF(OR(Sheet1!N1794&lt;&gt;Sheet1!AH1794,Sheet1!AI1794&lt;&gt;Sheet1!O1794),"有影响","-")</f>
        <v>-</v>
      </c>
      <c r="F1791" s="21" t="str">
        <f>IF(OR(Sheet1!S1794&lt;&gt;Sheet1!AJ1794,Sheet1!AK1794&lt;&gt;Sheet1!T1794),"有影响","-")</f>
        <v>-</v>
      </c>
      <c r="G1791" s="21" t="str">
        <f>IF(OR(Sheet1!X1794&lt;&gt;Sheet1!AL1794,Sheet1!AM1794&lt;&gt;Sheet1!Y1794),"有影响","-")</f>
        <v>-</v>
      </c>
      <c r="H1791" s="21" t="str">
        <f>IF(OR(Sheet1!AC1794&lt;&gt;Sheet1!AN1794,Sheet1!AO1794&lt;&gt;Sheet1!AD1794),"有影响","-")</f>
        <v>-</v>
      </c>
      <c r="I1791" s="21" t="str">
        <f>IF(Sheet1!G1794=0,"出错","-")</f>
        <v>-</v>
      </c>
      <c r="J1791" s="21" t="str">
        <f>IF(AND(Sheet1!G1794=0,Sheet1!L1794&lt;&gt;0),"出错","-")</f>
        <v>-</v>
      </c>
      <c r="K1791" s="21" t="str">
        <f>IF(AND(Sheet1!G1794=0,Sheet1!L1794=0,Sheet1!Q1794&lt;&gt;0),"出错","-")</f>
        <v>-</v>
      </c>
      <c r="L1791" s="21" t="str">
        <f>IF(AND(Sheet1!G1794=0,Sheet1!L1794=0,Sheet1!Q1794=0,Sheet1!V1794&lt;&gt;0),"出错","-")</f>
        <v>-</v>
      </c>
      <c r="M1791" s="21" t="str">
        <f>IF(AND(Sheet1!G1794=0,Sheet1!L1794=0,Sheet1!Q1794=0,Sheet1!V1794=0,Sheet1!AA1794&lt;&gt;0),"出错","-")</f>
        <v>-</v>
      </c>
      <c r="N1791" s="21" t="str">
        <f>IFERROR(VLOOKUP(Sheet1!G1794,配置检查表!$Y:$Z,2,FALSE),"")</f>
        <v>精灵魂珠</v>
      </c>
      <c r="O1791" s="21" t="str">
        <f>IF(AND(Sheet1!I1794=Sheet1!J1794,Sheet1!J1794&lt;&gt;0),Sheet1!I1794,IF(AND(Sheet1!I1794&lt;&gt;Sheet1!J1794,Sheet1!J1794&lt;&gt;0),Sheet1!I1794&amp;"~"&amp;Sheet1!J1794,""))</f>
        <v>157~241</v>
      </c>
      <c r="P1791" s="21" t="str">
        <f>IFERROR(VLOOKUP(Sheet1!L1794,配置检查表!$Y:$Z,2,FALSE),"")</f>
        <v>星屑（值）</v>
      </c>
      <c r="Q1791" s="21" t="str">
        <f>IF(AND(Sheet1!N1794=Sheet1!O1794,Sheet1!O1794&lt;&gt;0),Sheet1!N1794,IF(AND(Sheet1!N1794&lt;&gt;Sheet1!O1794,Sheet1!O1794&lt;&gt;0),Sheet1!N1794&amp;"~"&amp;Sheet1!O1794,""))</f>
        <v>314~482</v>
      </c>
      <c r="R1791" s="21" t="str">
        <f>IFERROR(VLOOKUP(Sheet1!Q1794,配置检查表!$Y:$Z,2,FALSE),"")</f>
        <v/>
      </c>
      <c r="S1791" s="39">
        <f>IF(AND(Sheet1!S1998=Sheet1!T1998,Sheet1!T1998&lt;&gt;0),Sheet1!S1998,IF(AND(Sheet1!S1998&lt;&gt;Sheet1!T1998,Sheet1!T1998&lt;&gt;0),Sheet1!S1998&amp;"~"&amp;Sheet1!T1998,""))</f>
        <v>50</v>
      </c>
      <c r="T1791" s="21" t="str">
        <f>IFERROR(VLOOKUP(Sheet1!V1794,配置检查表!$Y:$Z,2,FALSE),"")</f>
        <v/>
      </c>
      <c r="U1791" s="39" t="str">
        <f>IF(AND(Sheet1!X1998=Sheet1!Y1998,Sheet1!Y1998&lt;&gt;0),Sheet1!X1998,IF(AND(Sheet1!X1998&lt;&gt;Sheet1!Y1998,Sheet1!Y1998&lt;&gt;0),Sheet1!X1998&amp;"~"&amp;Sheet1!Y1998,""))</f>
        <v/>
      </c>
      <c r="V1791" s="21" t="str">
        <f>IFERROR(VLOOKUP(Sheet1!XAA,配置检查表!$Y:$Z,2,FALSE),"")</f>
        <v/>
      </c>
      <c r="W1791" s="21" t="str">
        <f>IF(AND(Sheet1!AC1998=Sheet1!AD1998,Sheet1!AD1998&lt;&gt;0),Sheet1!AC1998,IF(AND(Sheet1!AC1998&lt;&gt;Sheet1!AD1998,Sheet1!AD1998&lt;&gt;0),Sheet1!AC1998&amp;"~"&amp;Sheet1!AD1998,""))</f>
        <v/>
      </c>
    </row>
    <row r="1792" spans="1:23">
      <c r="A1792" s="27">
        <v>40374</v>
      </c>
      <c r="B1792" s="27" t="s">
        <v>2521</v>
      </c>
      <c r="C1792" s="27" t="s">
        <v>2522</v>
      </c>
      <c r="D1792" s="21" t="str">
        <f>IF(OR(Sheet1!I1795&lt;&gt;Sheet1!AF1795,Sheet1!AG1795&lt;&gt;Sheet1!J1795),"有影响","-")</f>
        <v>-</v>
      </c>
      <c r="E1792" s="21" t="str">
        <f>IF(OR(Sheet1!N1795&lt;&gt;Sheet1!AH1795,Sheet1!AI1795&lt;&gt;Sheet1!O1795),"有影响","-")</f>
        <v>-</v>
      </c>
      <c r="F1792" s="21" t="str">
        <f>IF(OR(Sheet1!S1795&lt;&gt;Sheet1!AJ1795,Sheet1!AK1795&lt;&gt;Sheet1!T1795),"有影响","-")</f>
        <v>-</v>
      </c>
      <c r="G1792" s="21" t="str">
        <f>IF(OR(Sheet1!X1795&lt;&gt;Sheet1!AL1795,Sheet1!AM1795&lt;&gt;Sheet1!Y1795),"有影响","-")</f>
        <v>-</v>
      </c>
      <c r="H1792" s="21" t="str">
        <f>IF(OR(Sheet1!AC1795&lt;&gt;Sheet1!AN1795,Sheet1!AO1795&lt;&gt;Sheet1!AD1795),"有影响","-")</f>
        <v>-</v>
      </c>
      <c r="I1792" s="21" t="str">
        <f>IF(Sheet1!G1795=0,"出错","-")</f>
        <v>-</v>
      </c>
      <c r="J1792" s="21" t="str">
        <f>IF(AND(Sheet1!G1795=0,Sheet1!L1795&lt;&gt;0),"出错","-")</f>
        <v>-</v>
      </c>
      <c r="K1792" s="21" t="str">
        <f>IF(AND(Sheet1!G1795=0,Sheet1!L1795=0,Sheet1!Q1795&lt;&gt;0),"出错","-")</f>
        <v>-</v>
      </c>
      <c r="L1792" s="21" t="str">
        <f>IF(AND(Sheet1!G1795=0,Sheet1!L1795=0,Sheet1!Q1795=0,Sheet1!V1795&lt;&gt;0),"出错","-")</f>
        <v>-</v>
      </c>
      <c r="M1792" s="21" t="str">
        <f>IF(AND(Sheet1!G1795=0,Sheet1!L1795=0,Sheet1!Q1795=0,Sheet1!V1795=0,Sheet1!AA1795&lt;&gt;0),"出错","-")</f>
        <v>-</v>
      </c>
      <c r="N1792" s="21" t="str">
        <f>IFERROR(VLOOKUP(Sheet1!G1795,配置检查表!$Y:$Z,2,FALSE),"")</f>
        <v>精灵魂珠</v>
      </c>
      <c r="O1792" s="21" t="str">
        <f>IF(AND(Sheet1!I1795=Sheet1!J1795,Sheet1!J1795&lt;&gt;0),Sheet1!I1795,IF(AND(Sheet1!I1795&lt;&gt;Sheet1!J1795,Sheet1!J1795&lt;&gt;0),Sheet1!I1795&amp;"~"&amp;Sheet1!J1795,""))</f>
        <v>177~265</v>
      </c>
      <c r="P1792" s="21" t="str">
        <f>IFERROR(VLOOKUP(Sheet1!L1795,配置检查表!$Y:$Z,2,FALSE),"")</f>
        <v>星屑（值）</v>
      </c>
      <c r="Q1792" s="21" t="str">
        <f>IF(AND(Sheet1!N1795=Sheet1!O1795,Sheet1!O1795&lt;&gt;0),Sheet1!N1795,IF(AND(Sheet1!N1795&lt;&gt;Sheet1!O1795,Sheet1!O1795&lt;&gt;0),Sheet1!N1795&amp;"~"&amp;Sheet1!O1795,""))</f>
        <v>354~530</v>
      </c>
      <c r="R1792" s="21" t="str">
        <f>IFERROR(VLOOKUP(Sheet1!Q1795,配置检查表!$Y:$Z,2,FALSE),"")</f>
        <v/>
      </c>
      <c r="S1792" s="39">
        <f>IF(AND(Sheet1!S1999=Sheet1!T1999,Sheet1!T1999&lt;&gt;0),Sheet1!S1999,IF(AND(Sheet1!S1999&lt;&gt;Sheet1!T1999,Sheet1!T1999&lt;&gt;0),Sheet1!S1999&amp;"~"&amp;Sheet1!T1999,""))</f>
        <v>50</v>
      </c>
      <c r="T1792" s="21" t="str">
        <f>IFERROR(VLOOKUP(Sheet1!V1795,配置检查表!$Y:$Z,2,FALSE),"")</f>
        <v/>
      </c>
      <c r="U1792" s="39" t="str">
        <f>IF(AND(Sheet1!X1999=Sheet1!Y1999,Sheet1!Y1999&lt;&gt;0),Sheet1!X1999,IF(AND(Sheet1!X1999&lt;&gt;Sheet1!Y1999,Sheet1!Y1999&lt;&gt;0),Sheet1!X1999&amp;"~"&amp;Sheet1!Y1999,""))</f>
        <v/>
      </c>
      <c r="V1792" s="21" t="str">
        <f>IFERROR(VLOOKUP(Sheet1!XAA,配置检查表!$Y:$Z,2,FALSE),"")</f>
        <v/>
      </c>
      <c r="W1792" s="21" t="str">
        <f>IF(AND(Sheet1!AC1999=Sheet1!AD1999,Sheet1!AD1999&lt;&gt;0),Sheet1!AC1999,IF(AND(Sheet1!AC1999&lt;&gt;Sheet1!AD1999,Sheet1!AD1999&lt;&gt;0),Sheet1!AC1999&amp;"~"&amp;Sheet1!AD1999,""))</f>
        <v/>
      </c>
    </row>
    <row r="1793" spans="1:23">
      <c r="A1793" s="27">
        <v>40375</v>
      </c>
      <c r="B1793" s="27" t="s">
        <v>2521</v>
      </c>
      <c r="C1793" s="27" t="s">
        <v>2522</v>
      </c>
      <c r="D1793" s="21" t="str">
        <f>IF(OR(Sheet1!I1796&lt;&gt;Sheet1!AF1796,Sheet1!AG1796&lt;&gt;Sheet1!J1796),"有影响","-")</f>
        <v>-</v>
      </c>
      <c r="E1793" s="21" t="str">
        <f>IF(OR(Sheet1!N1796&lt;&gt;Sheet1!AH1796,Sheet1!AI1796&lt;&gt;Sheet1!O1796),"有影响","-")</f>
        <v>-</v>
      </c>
      <c r="F1793" s="21" t="str">
        <f>IF(OR(Sheet1!S1796&lt;&gt;Sheet1!AJ1796,Sheet1!AK1796&lt;&gt;Sheet1!T1796),"有影响","-")</f>
        <v>-</v>
      </c>
      <c r="G1793" s="21" t="str">
        <f>IF(OR(Sheet1!X1796&lt;&gt;Sheet1!AL1796,Sheet1!AM1796&lt;&gt;Sheet1!Y1796),"有影响","-")</f>
        <v>-</v>
      </c>
      <c r="H1793" s="21" t="str">
        <f>IF(OR(Sheet1!AC1796&lt;&gt;Sheet1!AN1796,Sheet1!AO1796&lt;&gt;Sheet1!AD1796),"有影响","-")</f>
        <v>-</v>
      </c>
      <c r="I1793" s="21" t="str">
        <f>IF(Sheet1!G1796=0,"出错","-")</f>
        <v>-</v>
      </c>
      <c r="J1793" s="21" t="str">
        <f>IF(AND(Sheet1!G1796=0,Sheet1!L1796&lt;&gt;0),"出错","-")</f>
        <v>-</v>
      </c>
      <c r="K1793" s="21" t="str">
        <f>IF(AND(Sheet1!G1796=0,Sheet1!L1796=0,Sheet1!Q1796&lt;&gt;0),"出错","-")</f>
        <v>-</v>
      </c>
      <c r="L1793" s="21" t="str">
        <f>IF(AND(Sheet1!G1796=0,Sheet1!L1796=0,Sheet1!Q1796=0,Sheet1!V1796&lt;&gt;0),"出错","-")</f>
        <v>-</v>
      </c>
      <c r="M1793" s="21" t="str">
        <f>IF(AND(Sheet1!G1796=0,Sheet1!L1796=0,Sheet1!Q1796=0,Sheet1!V1796=0,Sheet1!AA1796&lt;&gt;0),"出错","-")</f>
        <v>-</v>
      </c>
      <c r="N1793" s="21" t="str">
        <f>IFERROR(VLOOKUP(Sheet1!G1796,配置检查表!$Y:$Z,2,FALSE),"")</f>
        <v>精灵魂珠</v>
      </c>
      <c r="O1793" s="21" t="str">
        <f>IF(AND(Sheet1!I1796=Sheet1!J1796,Sheet1!J1796&lt;&gt;0),Sheet1!I1796,IF(AND(Sheet1!I1796&lt;&gt;Sheet1!J1796,Sheet1!J1796&lt;&gt;0),Sheet1!I1796&amp;"~"&amp;Sheet1!J1796,""))</f>
        <v>185~277</v>
      </c>
      <c r="P1793" s="21" t="str">
        <f>IFERROR(VLOOKUP(Sheet1!L1796,配置检查表!$Y:$Z,2,FALSE),"")</f>
        <v>星屑（值）</v>
      </c>
      <c r="Q1793" s="21" t="str">
        <f>IF(AND(Sheet1!N1796=Sheet1!O1796,Sheet1!O1796&lt;&gt;0),Sheet1!N1796,IF(AND(Sheet1!N1796&lt;&gt;Sheet1!O1796,Sheet1!O1796&lt;&gt;0),Sheet1!N1796&amp;"~"&amp;Sheet1!O1796,""))</f>
        <v>370~554</v>
      </c>
      <c r="R1793" s="21" t="str">
        <f>IFERROR(VLOOKUP(Sheet1!Q1796,配置检查表!$Y:$Z,2,FALSE),"")</f>
        <v/>
      </c>
      <c r="S1793" s="39">
        <f>IF(AND(Sheet1!S2000=Sheet1!T2000,Sheet1!T2000&lt;&gt;0),Sheet1!S2000,IF(AND(Sheet1!S2000&lt;&gt;Sheet1!T2000,Sheet1!T2000&lt;&gt;0),Sheet1!S2000&amp;"~"&amp;Sheet1!T2000,""))</f>
        <v>50</v>
      </c>
      <c r="T1793" s="21" t="str">
        <f>IFERROR(VLOOKUP(Sheet1!V1796,配置检查表!$Y:$Z,2,FALSE),"")</f>
        <v/>
      </c>
      <c r="U1793" s="39" t="str">
        <f>IF(AND(Sheet1!X2000=Sheet1!Y2000,Sheet1!Y2000&lt;&gt;0),Sheet1!X2000,IF(AND(Sheet1!X2000&lt;&gt;Sheet1!Y2000,Sheet1!Y2000&lt;&gt;0),Sheet1!X2000&amp;"~"&amp;Sheet1!Y2000,""))</f>
        <v/>
      </c>
      <c r="V1793" s="21" t="str">
        <f>IFERROR(VLOOKUP(Sheet1!XAA,配置检查表!$Y:$Z,2,FALSE),"")</f>
        <v/>
      </c>
      <c r="W1793" s="21" t="str">
        <f>IF(AND(Sheet1!AC2000=Sheet1!AD2000,Sheet1!AD2000&lt;&gt;0),Sheet1!AC2000,IF(AND(Sheet1!AC2000&lt;&gt;Sheet1!AD2000,Sheet1!AD2000&lt;&gt;0),Sheet1!AC2000&amp;"~"&amp;Sheet1!AD2000,""))</f>
        <v/>
      </c>
    </row>
    <row r="1794" spans="1:23">
      <c r="A1794" s="27">
        <v>40376</v>
      </c>
      <c r="B1794" s="27" t="s">
        <v>2521</v>
      </c>
      <c r="C1794" s="27" t="s">
        <v>2522</v>
      </c>
      <c r="D1794" s="21" t="str">
        <f>IF(OR(Sheet1!I1797&lt;&gt;Sheet1!AF1797,Sheet1!AG1797&lt;&gt;Sheet1!J1797),"有影响","-")</f>
        <v>-</v>
      </c>
      <c r="E1794" s="21" t="str">
        <f>IF(OR(Sheet1!N1797&lt;&gt;Sheet1!AH1797,Sheet1!AI1797&lt;&gt;Sheet1!O1797),"有影响","-")</f>
        <v>-</v>
      </c>
      <c r="F1794" s="21" t="str">
        <f>IF(OR(Sheet1!S1797&lt;&gt;Sheet1!AJ1797,Sheet1!AK1797&lt;&gt;Sheet1!T1797),"有影响","-")</f>
        <v>-</v>
      </c>
      <c r="G1794" s="21" t="str">
        <f>IF(OR(Sheet1!X1797&lt;&gt;Sheet1!AL1797,Sheet1!AM1797&lt;&gt;Sheet1!Y1797),"有影响","-")</f>
        <v>-</v>
      </c>
      <c r="H1794" s="21" t="str">
        <f>IF(OR(Sheet1!AC1797&lt;&gt;Sheet1!AN1797,Sheet1!AO1797&lt;&gt;Sheet1!AD1797),"有影响","-")</f>
        <v>-</v>
      </c>
      <c r="I1794" s="21" t="str">
        <f>IF(Sheet1!G1797=0,"出错","-")</f>
        <v>-</v>
      </c>
      <c r="J1794" s="21" t="str">
        <f>IF(AND(Sheet1!G1797=0,Sheet1!L1797&lt;&gt;0),"出错","-")</f>
        <v>-</v>
      </c>
      <c r="K1794" s="21" t="str">
        <f>IF(AND(Sheet1!G1797=0,Sheet1!L1797=0,Sheet1!Q1797&lt;&gt;0),"出错","-")</f>
        <v>-</v>
      </c>
      <c r="L1794" s="21" t="str">
        <f>IF(AND(Sheet1!G1797=0,Sheet1!L1797=0,Sheet1!Q1797=0,Sheet1!V1797&lt;&gt;0),"出错","-")</f>
        <v>-</v>
      </c>
      <c r="M1794" s="21" t="str">
        <f>IF(AND(Sheet1!G1797=0,Sheet1!L1797=0,Sheet1!Q1797=0,Sheet1!V1797=0,Sheet1!AA1797&lt;&gt;0),"出错","-")</f>
        <v>-</v>
      </c>
      <c r="N1794" s="21" t="str">
        <f>IFERROR(VLOOKUP(Sheet1!G1797,配置检查表!$Y:$Z,2,FALSE),"")</f>
        <v>精灵魂珠</v>
      </c>
      <c r="O1794" s="21" t="str">
        <f>IF(AND(Sheet1!I1797=Sheet1!J1797,Sheet1!J1797&lt;&gt;0),Sheet1!I1797,IF(AND(Sheet1!I1797&lt;&gt;Sheet1!J1797,Sheet1!J1797&lt;&gt;0),Sheet1!I1797&amp;"~"&amp;Sheet1!J1797,""))</f>
        <v>205~301</v>
      </c>
      <c r="P1794" s="21" t="str">
        <f>IFERROR(VLOOKUP(Sheet1!L1797,配置检查表!$Y:$Z,2,FALSE),"")</f>
        <v>星屑（值）</v>
      </c>
      <c r="Q1794" s="21" t="str">
        <f>IF(AND(Sheet1!N1797=Sheet1!O1797,Sheet1!O1797&lt;&gt;0),Sheet1!N1797,IF(AND(Sheet1!N1797&lt;&gt;Sheet1!O1797,Sheet1!O1797&lt;&gt;0),Sheet1!N1797&amp;"~"&amp;Sheet1!O1797,""))</f>
        <v>410~602</v>
      </c>
      <c r="R1794" s="21" t="str">
        <f>IFERROR(VLOOKUP(Sheet1!Q1797,配置检查表!$Y:$Z,2,FALSE),"")</f>
        <v/>
      </c>
      <c r="S1794" s="39">
        <f>IF(AND(Sheet1!S2001=Sheet1!T2001,Sheet1!T2001&lt;&gt;0),Sheet1!S2001,IF(AND(Sheet1!S2001&lt;&gt;Sheet1!T2001,Sheet1!T2001&lt;&gt;0),Sheet1!S2001&amp;"~"&amp;Sheet1!T2001,""))</f>
        <v>50</v>
      </c>
      <c r="T1794" s="21" t="str">
        <f>IFERROR(VLOOKUP(Sheet1!V1797,配置检查表!$Y:$Z,2,FALSE),"")</f>
        <v/>
      </c>
      <c r="U1794" s="39" t="str">
        <f>IF(AND(Sheet1!X2001=Sheet1!Y2001,Sheet1!Y2001&lt;&gt;0),Sheet1!X2001,IF(AND(Sheet1!X2001&lt;&gt;Sheet1!Y2001,Sheet1!Y2001&lt;&gt;0),Sheet1!X2001&amp;"~"&amp;Sheet1!Y2001,""))</f>
        <v/>
      </c>
      <c r="V1794" s="21" t="str">
        <f>IFERROR(VLOOKUP(Sheet1!XAA,配置检查表!$Y:$Z,2,FALSE),"")</f>
        <v/>
      </c>
      <c r="W1794" s="21" t="str">
        <f>IF(AND(Sheet1!AC2001=Sheet1!AD2001,Sheet1!AD2001&lt;&gt;0),Sheet1!AC2001,IF(AND(Sheet1!AC2001&lt;&gt;Sheet1!AD2001,Sheet1!AD2001&lt;&gt;0),Sheet1!AC2001&amp;"~"&amp;Sheet1!AD2001,""))</f>
        <v/>
      </c>
    </row>
    <row r="1795" spans="1:23">
      <c r="A1795" s="27">
        <v>40377</v>
      </c>
      <c r="B1795" s="27" t="s">
        <v>2521</v>
      </c>
      <c r="C1795" s="27" t="s">
        <v>2522</v>
      </c>
      <c r="D1795" s="21" t="str">
        <f>IF(OR(Sheet1!I1798&lt;&gt;Sheet1!AF1798,Sheet1!AG1798&lt;&gt;Sheet1!J1798),"有影响","-")</f>
        <v>-</v>
      </c>
      <c r="E1795" s="21" t="str">
        <f>IF(OR(Sheet1!N1798&lt;&gt;Sheet1!AH1798,Sheet1!AI1798&lt;&gt;Sheet1!O1798),"有影响","-")</f>
        <v>-</v>
      </c>
      <c r="F1795" s="21" t="str">
        <f>IF(OR(Sheet1!S1798&lt;&gt;Sheet1!AJ1798,Sheet1!AK1798&lt;&gt;Sheet1!T1798),"有影响","-")</f>
        <v>-</v>
      </c>
      <c r="G1795" s="21" t="str">
        <f>IF(OR(Sheet1!X1798&lt;&gt;Sheet1!AL1798,Sheet1!AM1798&lt;&gt;Sheet1!Y1798),"有影响","-")</f>
        <v>-</v>
      </c>
      <c r="H1795" s="21" t="str">
        <f>IF(OR(Sheet1!AC1798&lt;&gt;Sheet1!AN1798,Sheet1!AO1798&lt;&gt;Sheet1!AD1798),"有影响","-")</f>
        <v>-</v>
      </c>
      <c r="I1795" s="21" t="str">
        <f>IF(Sheet1!G1798=0,"出错","-")</f>
        <v>-</v>
      </c>
      <c r="J1795" s="21" t="str">
        <f>IF(AND(Sheet1!G1798=0,Sheet1!L1798&lt;&gt;0),"出错","-")</f>
        <v>-</v>
      </c>
      <c r="K1795" s="21" t="str">
        <f>IF(AND(Sheet1!G1798=0,Sheet1!L1798=0,Sheet1!Q1798&lt;&gt;0),"出错","-")</f>
        <v>-</v>
      </c>
      <c r="L1795" s="21" t="str">
        <f>IF(AND(Sheet1!G1798=0,Sheet1!L1798=0,Sheet1!Q1798=0,Sheet1!V1798&lt;&gt;0),"出错","-")</f>
        <v>-</v>
      </c>
      <c r="M1795" s="21" t="str">
        <f>IF(AND(Sheet1!G1798=0,Sheet1!L1798=0,Sheet1!Q1798=0,Sheet1!V1798=0,Sheet1!AA1798&lt;&gt;0),"出错","-")</f>
        <v>-</v>
      </c>
      <c r="N1795" s="21" t="str">
        <f>IFERROR(VLOOKUP(Sheet1!G1798,配置检查表!$Y:$Z,2,FALSE),"")</f>
        <v>精灵魂珠</v>
      </c>
      <c r="O1795" s="21" t="str">
        <f>IF(AND(Sheet1!I1798=Sheet1!J1798,Sheet1!J1798&lt;&gt;0),Sheet1!I1798,IF(AND(Sheet1!I1798&lt;&gt;Sheet1!J1798,Sheet1!J1798&lt;&gt;0),Sheet1!I1798&amp;"~"&amp;Sheet1!J1798,""))</f>
        <v>157~241</v>
      </c>
      <c r="P1795" s="21" t="str">
        <f>IFERROR(VLOOKUP(Sheet1!L1798,配置检查表!$Y:$Z,2,FALSE),"")</f>
        <v>星屑（值）</v>
      </c>
      <c r="Q1795" s="21" t="str">
        <f>IF(AND(Sheet1!N1798=Sheet1!O1798,Sheet1!O1798&lt;&gt;0),Sheet1!N1798,IF(AND(Sheet1!N1798&lt;&gt;Sheet1!O1798,Sheet1!O1798&lt;&gt;0),Sheet1!N1798&amp;"~"&amp;Sheet1!O1798,""))</f>
        <v>314~482</v>
      </c>
      <c r="R1795" s="21" t="str">
        <f>IFERROR(VLOOKUP(Sheet1!Q1798,配置检查表!$Y:$Z,2,FALSE),"")</f>
        <v/>
      </c>
      <c r="S1795" s="39">
        <f>IF(AND(Sheet1!S2002=Sheet1!T2002,Sheet1!T2002&lt;&gt;0),Sheet1!S2002,IF(AND(Sheet1!S2002&lt;&gt;Sheet1!T2002,Sheet1!T2002&lt;&gt;0),Sheet1!S2002&amp;"~"&amp;Sheet1!T2002,""))</f>
        <v>50</v>
      </c>
      <c r="T1795" s="21" t="str">
        <f>IFERROR(VLOOKUP(Sheet1!V1798,配置检查表!$Y:$Z,2,FALSE),"")</f>
        <v/>
      </c>
      <c r="U1795" s="39" t="str">
        <f>IF(AND(Sheet1!X2002=Sheet1!Y2002,Sheet1!Y2002&lt;&gt;0),Sheet1!X2002,IF(AND(Sheet1!X2002&lt;&gt;Sheet1!Y2002,Sheet1!Y2002&lt;&gt;0),Sheet1!X2002&amp;"~"&amp;Sheet1!Y2002,""))</f>
        <v/>
      </c>
      <c r="V1795" s="21" t="str">
        <f>IFERROR(VLOOKUP(Sheet1!XAA,配置检查表!$Y:$Z,2,FALSE),"")</f>
        <v/>
      </c>
      <c r="W1795" s="21" t="str">
        <f>IF(AND(Sheet1!AC2002=Sheet1!AD2002,Sheet1!AD2002&lt;&gt;0),Sheet1!AC2002,IF(AND(Sheet1!AC2002&lt;&gt;Sheet1!AD2002,Sheet1!AD2002&lt;&gt;0),Sheet1!AC2002&amp;"~"&amp;Sheet1!AD2002,""))</f>
        <v/>
      </c>
    </row>
    <row r="1796" spans="1:23">
      <c r="A1796" s="27">
        <v>40378</v>
      </c>
      <c r="B1796" s="27" t="s">
        <v>2521</v>
      </c>
      <c r="C1796" s="27" t="s">
        <v>2522</v>
      </c>
      <c r="D1796" s="21" t="str">
        <f>IF(OR(Sheet1!I1799&lt;&gt;Sheet1!AF1799,Sheet1!AG1799&lt;&gt;Sheet1!J1799),"有影响","-")</f>
        <v>-</v>
      </c>
      <c r="E1796" s="21" t="str">
        <f>IF(OR(Sheet1!N1799&lt;&gt;Sheet1!AH1799,Sheet1!AI1799&lt;&gt;Sheet1!O1799),"有影响","-")</f>
        <v>-</v>
      </c>
      <c r="F1796" s="21" t="str">
        <f>IF(OR(Sheet1!S1799&lt;&gt;Sheet1!AJ1799,Sheet1!AK1799&lt;&gt;Sheet1!T1799),"有影响","-")</f>
        <v>-</v>
      </c>
      <c r="G1796" s="21" t="str">
        <f>IF(OR(Sheet1!X1799&lt;&gt;Sheet1!AL1799,Sheet1!AM1799&lt;&gt;Sheet1!Y1799),"有影响","-")</f>
        <v>-</v>
      </c>
      <c r="H1796" s="21" t="str">
        <f>IF(OR(Sheet1!AC1799&lt;&gt;Sheet1!AN1799,Sheet1!AO1799&lt;&gt;Sheet1!AD1799),"有影响","-")</f>
        <v>-</v>
      </c>
      <c r="I1796" s="21" t="str">
        <f>IF(Sheet1!G1799=0,"出错","-")</f>
        <v>-</v>
      </c>
      <c r="J1796" s="21" t="str">
        <f>IF(AND(Sheet1!G1799=0,Sheet1!L1799&lt;&gt;0),"出错","-")</f>
        <v>-</v>
      </c>
      <c r="K1796" s="21" t="str">
        <f>IF(AND(Sheet1!G1799=0,Sheet1!L1799=0,Sheet1!Q1799&lt;&gt;0),"出错","-")</f>
        <v>-</v>
      </c>
      <c r="L1796" s="21" t="str">
        <f>IF(AND(Sheet1!G1799=0,Sheet1!L1799=0,Sheet1!Q1799=0,Sheet1!V1799&lt;&gt;0),"出错","-")</f>
        <v>-</v>
      </c>
      <c r="M1796" s="21" t="str">
        <f>IF(AND(Sheet1!G1799=0,Sheet1!L1799=0,Sheet1!Q1799=0,Sheet1!V1799=0,Sheet1!AA1799&lt;&gt;0),"出错","-")</f>
        <v>-</v>
      </c>
      <c r="N1796" s="21" t="str">
        <f>IFERROR(VLOOKUP(Sheet1!G1799,配置检查表!$Y:$Z,2,FALSE),"")</f>
        <v>精灵魂珠</v>
      </c>
      <c r="O1796" s="21" t="str">
        <f>IF(AND(Sheet1!I1799=Sheet1!J1799,Sheet1!J1799&lt;&gt;0),Sheet1!I1799,IF(AND(Sheet1!I1799&lt;&gt;Sheet1!J1799,Sheet1!J1799&lt;&gt;0),Sheet1!I1799&amp;"~"&amp;Sheet1!J1799,""))</f>
        <v>177~265</v>
      </c>
      <c r="P1796" s="21" t="str">
        <f>IFERROR(VLOOKUP(Sheet1!L1799,配置检查表!$Y:$Z,2,FALSE),"")</f>
        <v>星屑（值）</v>
      </c>
      <c r="Q1796" s="21" t="str">
        <f>IF(AND(Sheet1!N1799=Sheet1!O1799,Sheet1!O1799&lt;&gt;0),Sheet1!N1799,IF(AND(Sheet1!N1799&lt;&gt;Sheet1!O1799,Sheet1!O1799&lt;&gt;0),Sheet1!N1799&amp;"~"&amp;Sheet1!O1799,""))</f>
        <v>354~530</v>
      </c>
      <c r="R1796" s="21" t="str">
        <f>IFERROR(VLOOKUP(Sheet1!Q1799,配置检查表!$Y:$Z,2,FALSE),"")</f>
        <v/>
      </c>
      <c r="S1796" s="39">
        <f>IF(AND(Sheet1!S2003=Sheet1!T2003,Sheet1!T2003&lt;&gt;0),Sheet1!S2003,IF(AND(Sheet1!S2003&lt;&gt;Sheet1!T2003,Sheet1!T2003&lt;&gt;0),Sheet1!S2003&amp;"~"&amp;Sheet1!T2003,""))</f>
        <v>50</v>
      </c>
      <c r="T1796" s="21" t="str">
        <f>IFERROR(VLOOKUP(Sheet1!V1799,配置检查表!$Y:$Z,2,FALSE),"")</f>
        <v/>
      </c>
      <c r="U1796" s="39" t="str">
        <f>IF(AND(Sheet1!X2003=Sheet1!Y2003,Sheet1!Y2003&lt;&gt;0),Sheet1!X2003,IF(AND(Sheet1!X2003&lt;&gt;Sheet1!Y2003,Sheet1!Y2003&lt;&gt;0),Sheet1!X2003&amp;"~"&amp;Sheet1!Y2003,""))</f>
        <v/>
      </c>
      <c r="V1796" s="21" t="str">
        <f>IFERROR(VLOOKUP(Sheet1!XAA,配置检查表!$Y:$Z,2,FALSE),"")</f>
        <v/>
      </c>
      <c r="W1796" s="21" t="str">
        <f>IF(AND(Sheet1!AC2003=Sheet1!AD2003,Sheet1!AD2003&lt;&gt;0),Sheet1!AC2003,IF(AND(Sheet1!AC2003&lt;&gt;Sheet1!AD2003,Sheet1!AD2003&lt;&gt;0),Sheet1!AC2003&amp;"~"&amp;Sheet1!AD2003,""))</f>
        <v/>
      </c>
    </row>
    <row r="1797" spans="1:23">
      <c r="A1797" s="27">
        <v>40379</v>
      </c>
      <c r="B1797" s="27" t="s">
        <v>2521</v>
      </c>
      <c r="C1797" s="27" t="s">
        <v>2522</v>
      </c>
      <c r="D1797" s="21" t="str">
        <f>IF(OR(Sheet1!I1800&lt;&gt;Sheet1!AF1800,Sheet1!AG1800&lt;&gt;Sheet1!J1800),"有影响","-")</f>
        <v>-</v>
      </c>
      <c r="E1797" s="21" t="str">
        <f>IF(OR(Sheet1!N1800&lt;&gt;Sheet1!AH1800,Sheet1!AI1800&lt;&gt;Sheet1!O1800),"有影响","-")</f>
        <v>-</v>
      </c>
      <c r="F1797" s="21" t="str">
        <f>IF(OR(Sheet1!S1800&lt;&gt;Sheet1!AJ1800,Sheet1!AK1800&lt;&gt;Sheet1!T1800),"有影响","-")</f>
        <v>-</v>
      </c>
      <c r="G1797" s="21" t="str">
        <f>IF(OR(Sheet1!X1800&lt;&gt;Sheet1!AL1800,Sheet1!AM1800&lt;&gt;Sheet1!Y1800),"有影响","-")</f>
        <v>-</v>
      </c>
      <c r="H1797" s="21" t="str">
        <f>IF(OR(Sheet1!AC1800&lt;&gt;Sheet1!AN1800,Sheet1!AO1800&lt;&gt;Sheet1!AD1800),"有影响","-")</f>
        <v>-</v>
      </c>
      <c r="I1797" s="21" t="str">
        <f>IF(Sheet1!G1800=0,"出错","-")</f>
        <v>-</v>
      </c>
      <c r="J1797" s="21" t="str">
        <f>IF(AND(Sheet1!G1800=0,Sheet1!L1800&lt;&gt;0),"出错","-")</f>
        <v>-</v>
      </c>
      <c r="K1797" s="21" t="str">
        <f>IF(AND(Sheet1!G1800=0,Sheet1!L1800=0,Sheet1!Q1800&lt;&gt;0),"出错","-")</f>
        <v>-</v>
      </c>
      <c r="L1797" s="21" t="str">
        <f>IF(AND(Sheet1!G1800=0,Sheet1!L1800=0,Sheet1!Q1800=0,Sheet1!V1800&lt;&gt;0),"出错","-")</f>
        <v>-</v>
      </c>
      <c r="M1797" s="21" t="str">
        <f>IF(AND(Sheet1!G1800=0,Sheet1!L1800=0,Sheet1!Q1800=0,Sheet1!V1800=0,Sheet1!AA1800&lt;&gt;0),"出错","-")</f>
        <v>-</v>
      </c>
      <c r="N1797" s="21" t="str">
        <f>IFERROR(VLOOKUP(Sheet1!G1800,配置检查表!$Y:$Z,2,FALSE),"")</f>
        <v>精灵魂珠</v>
      </c>
      <c r="O1797" s="21" t="str">
        <f>IF(AND(Sheet1!I1800=Sheet1!J1800,Sheet1!J1800&lt;&gt;0),Sheet1!I1800,IF(AND(Sheet1!I1800&lt;&gt;Sheet1!J1800,Sheet1!J1800&lt;&gt;0),Sheet1!I1800&amp;"~"&amp;Sheet1!J1800,""))</f>
        <v>185~277</v>
      </c>
      <c r="P1797" s="21" t="str">
        <f>IFERROR(VLOOKUP(Sheet1!L1800,配置检查表!$Y:$Z,2,FALSE),"")</f>
        <v>星屑（值）</v>
      </c>
      <c r="Q1797" s="21" t="str">
        <f>IF(AND(Sheet1!N1800=Sheet1!O1800,Sheet1!O1800&lt;&gt;0),Sheet1!N1800,IF(AND(Sheet1!N1800&lt;&gt;Sheet1!O1800,Sheet1!O1800&lt;&gt;0),Sheet1!N1800&amp;"~"&amp;Sheet1!O1800,""))</f>
        <v>370~554</v>
      </c>
      <c r="R1797" s="21" t="str">
        <f>IFERROR(VLOOKUP(Sheet1!Q1800,配置检查表!$Y:$Z,2,FALSE),"")</f>
        <v/>
      </c>
      <c r="S1797" s="39">
        <f>IF(AND(Sheet1!S2004=Sheet1!T2004,Sheet1!T2004&lt;&gt;0),Sheet1!S2004,IF(AND(Sheet1!S2004&lt;&gt;Sheet1!T2004,Sheet1!T2004&lt;&gt;0),Sheet1!S2004&amp;"~"&amp;Sheet1!T2004,""))</f>
        <v>50</v>
      </c>
      <c r="T1797" s="21" t="str">
        <f>IFERROR(VLOOKUP(Sheet1!V1800,配置检查表!$Y:$Z,2,FALSE),"")</f>
        <v/>
      </c>
      <c r="U1797" s="39" t="str">
        <f>IF(AND(Sheet1!X2004=Sheet1!Y2004,Sheet1!Y2004&lt;&gt;0),Sheet1!X2004,IF(AND(Sheet1!X2004&lt;&gt;Sheet1!Y2004,Sheet1!Y2004&lt;&gt;0),Sheet1!X2004&amp;"~"&amp;Sheet1!Y2004,""))</f>
        <v/>
      </c>
      <c r="V1797" s="21" t="str">
        <f>IFERROR(VLOOKUP(Sheet1!XAA,配置检查表!$Y:$Z,2,FALSE),"")</f>
        <v/>
      </c>
      <c r="W1797" s="21" t="str">
        <f>IF(AND(Sheet1!AC2004=Sheet1!AD2004,Sheet1!AD2004&lt;&gt;0),Sheet1!AC2004,IF(AND(Sheet1!AC2004&lt;&gt;Sheet1!AD2004,Sheet1!AD2004&lt;&gt;0),Sheet1!AC2004&amp;"~"&amp;Sheet1!AD2004,""))</f>
        <v/>
      </c>
    </row>
    <row r="1798" spans="1:23">
      <c r="A1798" s="27">
        <v>40380</v>
      </c>
      <c r="B1798" s="27" t="s">
        <v>2521</v>
      </c>
      <c r="C1798" s="27" t="s">
        <v>2522</v>
      </c>
      <c r="D1798" s="21" t="str">
        <f>IF(OR(Sheet1!I1801&lt;&gt;Sheet1!AF1801,Sheet1!AG1801&lt;&gt;Sheet1!J1801),"有影响","-")</f>
        <v>-</v>
      </c>
      <c r="E1798" s="21" t="str">
        <f>IF(OR(Sheet1!N1801&lt;&gt;Sheet1!AH1801,Sheet1!AI1801&lt;&gt;Sheet1!O1801),"有影响","-")</f>
        <v>-</v>
      </c>
      <c r="F1798" s="21" t="str">
        <f>IF(OR(Sheet1!S1801&lt;&gt;Sheet1!AJ1801,Sheet1!AK1801&lt;&gt;Sheet1!T1801),"有影响","-")</f>
        <v>-</v>
      </c>
      <c r="G1798" s="21" t="str">
        <f>IF(OR(Sheet1!X1801&lt;&gt;Sheet1!AL1801,Sheet1!AM1801&lt;&gt;Sheet1!Y1801),"有影响","-")</f>
        <v>-</v>
      </c>
      <c r="H1798" s="21" t="str">
        <f>IF(OR(Sheet1!AC1801&lt;&gt;Sheet1!AN1801,Sheet1!AO1801&lt;&gt;Sheet1!AD1801),"有影响","-")</f>
        <v>-</v>
      </c>
      <c r="I1798" s="21" t="str">
        <f>IF(Sheet1!G1801=0,"出错","-")</f>
        <v>-</v>
      </c>
      <c r="J1798" s="21" t="str">
        <f>IF(AND(Sheet1!G1801=0,Sheet1!L1801&lt;&gt;0),"出错","-")</f>
        <v>-</v>
      </c>
      <c r="K1798" s="21" t="str">
        <f>IF(AND(Sheet1!G1801=0,Sheet1!L1801=0,Sheet1!Q1801&lt;&gt;0),"出错","-")</f>
        <v>-</v>
      </c>
      <c r="L1798" s="21" t="str">
        <f>IF(AND(Sheet1!G1801=0,Sheet1!L1801=0,Sheet1!Q1801=0,Sheet1!V1801&lt;&gt;0),"出错","-")</f>
        <v>-</v>
      </c>
      <c r="M1798" s="21" t="str">
        <f>IF(AND(Sheet1!G1801=0,Sheet1!L1801=0,Sheet1!Q1801=0,Sheet1!V1801=0,Sheet1!AA1801&lt;&gt;0),"出错","-")</f>
        <v>-</v>
      </c>
      <c r="N1798" s="21" t="str">
        <f>IFERROR(VLOOKUP(Sheet1!G1801,配置检查表!$Y:$Z,2,FALSE),"")</f>
        <v>精灵魂珠</v>
      </c>
      <c r="O1798" s="21" t="str">
        <f>IF(AND(Sheet1!I1801=Sheet1!J1801,Sheet1!J1801&lt;&gt;0),Sheet1!I1801,IF(AND(Sheet1!I1801&lt;&gt;Sheet1!J1801,Sheet1!J1801&lt;&gt;0),Sheet1!I1801&amp;"~"&amp;Sheet1!J1801,""))</f>
        <v>205~301</v>
      </c>
      <c r="P1798" s="21" t="str">
        <f>IFERROR(VLOOKUP(Sheet1!L1801,配置检查表!$Y:$Z,2,FALSE),"")</f>
        <v>星屑（值）</v>
      </c>
      <c r="Q1798" s="21" t="str">
        <f>IF(AND(Sheet1!N1801=Sheet1!O1801,Sheet1!O1801&lt;&gt;0),Sheet1!N1801,IF(AND(Sheet1!N1801&lt;&gt;Sheet1!O1801,Sheet1!O1801&lt;&gt;0),Sheet1!N1801&amp;"~"&amp;Sheet1!O1801,""))</f>
        <v>410~602</v>
      </c>
      <c r="R1798" s="21" t="str">
        <f>IFERROR(VLOOKUP(Sheet1!Q1801,配置检查表!$Y:$Z,2,FALSE),"")</f>
        <v/>
      </c>
      <c r="S1798" s="39">
        <f>IF(AND(Sheet1!S2005=Sheet1!T2005,Sheet1!T2005&lt;&gt;0),Sheet1!S2005,IF(AND(Sheet1!S2005&lt;&gt;Sheet1!T2005,Sheet1!T2005&lt;&gt;0),Sheet1!S2005&amp;"~"&amp;Sheet1!T2005,""))</f>
        <v>50</v>
      </c>
      <c r="T1798" s="21" t="str">
        <f>IFERROR(VLOOKUP(Sheet1!V1801,配置检查表!$Y:$Z,2,FALSE),"")</f>
        <v/>
      </c>
      <c r="U1798" s="39" t="str">
        <f>IF(AND(Sheet1!X2005=Sheet1!Y2005,Sheet1!Y2005&lt;&gt;0),Sheet1!X2005,IF(AND(Sheet1!X2005&lt;&gt;Sheet1!Y2005,Sheet1!Y2005&lt;&gt;0),Sheet1!X2005&amp;"~"&amp;Sheet1!Y2005,""))</f>
        <v/>
      </c>
      <c r="V1798" s="21" t="str">
        <f>IFERROR(VLOOKUP(Sheet1!XAA,配置检查表!$Y:$Z,2,FALSE),"")</f>
        <v/>
      </c>
      <c r="W1798" s="21" t="str">
        <f>IF(AND(Sheet1!AC2005=Sheet1!AD2005,Sheet1!AD2005&lt;&gt;0),Sheet1!AC2005,IF(AND(Sheet1!AC2005&lt;&gt;Sheet1!AD2005,Sheet1!AD2005&lt;&gt;0),Sheet1!AC2005&amp;"~"&amp;Sheet1!AD2005,""))</f>
        <v/>
      </c>
    </row>
    <row r="1799" spans="1:23">
      <c r="A1799" s="27">
        <v>40381</v>
      </c>
      <c r="B1799" s="27" t="s">
        <v>2521</v>
      </c>
      <c r="C1799" s="27" t="s">
        <v>2522</v>
      </c>
      <c r="D1799" s="21" t="str">
        <f>IF(OR(Sheet1!I1802&lt;&gt;Sheet1!AF1802,Sheet1!AG1802&lt;&gt;Sheet1!J1802),"有影响","-")</f>
        <v>-</v>
      </c>
      <c r="E1799" s="21" t="str">
        <f>IF(OR(Sheet1!N1802&lt;&gt;Sheet1!AH1802,Sheet1!AI1802&lt;&gt;Sheet1!O1802),"有影响","-")</f>
        <v>-</v>
      </c>
      <c r="F1799" s="21" t="str">
        <f>IF(OR(Sheet1!S1802&lt;&gt;Sheet1!AJ1802,Sheet1!AK1802&lt;&gt;Sheet1!T1802),"有影响","-")</f>
        <v>-</v>
      </c>
      <c r="G1799" s="21" t="str">
        <f>IF(OR(Sheet1!X1802&lt;&gt;Sheet1!AL1802,Sheet1!AM1802&lt;&gt;Sheet1!Y1802),"有影响","-")</f>
        <v>-</v>
      </c>
      <c r="H1799" s="21" t="str">
        <f>IF(OR(Sheet1!AC1802&lt;&gt;Sheet1!AN1802,Sheet1!AO1802&lt;&gt;Sheet1!AD1802),"有影响","-")</f>
        <v>-</v>
      </c>
      <c r="I1799" s="21" t="str">
        <f>IF(Sheet1!G1802=0,"出错","-")</f>
        <v>-</v>
      </c>
      <c r="J1799" s="21" t="str">
        <f>IF(AND(Sheet1!G1802=0,Sheet1!L1802&lt;&gt;0),"出错","-")</f>
        <v>-</v>
      </c>
      <c r="K1799" s="21" t="str">
        <f>IF(AND(Sheet1!G1802=0,Sheet1!L1802=0,Sheet1!Q1802&lt;&gt;0),"出错","-")</f>
        <v>-</v>
      </c>
      <c r="L1799" s="21" t="str">
        <f>IF(AND(Sheet1!G1802=0,Sheet1!L1802=0,Sheet1!Q1802=0,Sheet1!V1802&lt;&gt;0),"出错","-")</f>
        <v>-</v>
      </c>
      <c r="M1799" s="21" t="str">
        <f>IF(AND(Sheet1!G1802=0,Sheet1!L1802=0,Sheet1!Q1802=0,Sheet1!V1802=0,Sheet1!AA1802&lt;&gt;0),"出错","-")</f>
        <v>-</v>
      </c>
      <c r="N1799" s="21" t="str">
        <f>IFERROR(VLOOKUP(Sheet1!G1802,配置检查表!$Y:$Z,2,FALSE),"")</f>
        <v>精灵魂珠</v>
      </c>
      <c r="O1799" s="21" t="str">
        <f>IF(AND(Sheet1!I1802=Sheet1!J1802,Sheet1!J1802&lt;&gt;0),Sheet1!I1802,IF(AND(Sheet1!I1802&lt;&gt;Sheet1!J1802,Sheet1!J1802&lt;&gt;0),Sheet1!I1802&amp;"~"&amp;Sheet1!J1802,""))</f>
        <v>157~241</v>
      </c>
      <c r="P1799" s="21" t="str">
        <f>IFERROR(VLOOKUP(Sheet1!L1802,配置检查表!$Y:$Z,2,FALSE),"")</f>
        <v>星屑（值）</v>
      </c>
      <c r="Q1799" s="21" t="str">
        <f>IF(AND(Sheet1!N1802=Sheet1!O1802,Sheet1!O1802&lt;&gt;0),Sheet1!N1802,IF(AND(Sheet1!N1802&lt;&gt;Sheet1!O1802,Sheet1!O1802&lt;&gt;0),Sheet1!N1802&amp;"~"&amp;Sheet1!O1802,""))</f>
        <v>314~482</v>
      </c>
      <c r="R1799" s="21" t="str">
        <f>IFERROR(VLOOKUP(Sheet1!Q1802,配置检查表!$Y:$Z,2,FALSE),"")</f>
        <v/>
      </c>
      <c r="S1799" s="39">
        <f>IF(AND(Sheet1!S2006=Sheet1!T2006,Sheet1!T2006&lt;&gt;0),Sheet1!S2006,IF(AND(Sheet1!S2006&lt;&gt;Sheet1!T2006,Sheet1!T2006&lt;&gt;0),Sheet1!S2006&amp;"~"&amp;Sheet1!T2006,""))</f>
        <v>50</v>
      </c>
      <c r="T1799" s="21" t="str">
        <f>IFERROR(VLOOKUP(Sheet1!V1802,配置检查表!$Y:$Z,2,FALSE),"")</f>
        <v/>
      </c>
      <c r="U1799" s="39" t="str">
        <f>IF(AND(Sheet1!X2006=Sheet1!Y2006,Sheet1!Y2006&lt;&gt;0),Sheet1!X2006,IF(AND(Sheet1!X2006&lt;&gt;Sheet1!Y2006,Sheet1!Y2006&lt;&gt;0),Sheet1!X2006&amp;"~"&amp;Sheet1!Y2006,""))</f>
        <v/>
      </c>
      <c r="V1799" s="21" t="str">
        <f>IFERROR(VLOOKUP(Sheet1!XAA,配置检查表!$Y:$Z,2,FALSE),"")</f>
        <v/>
      </c>
      <c r="W1799" s="21" t="str">
        <f>IF(AND(Sheet1!AC2006=Sheet1!AD2006,Sheet1!AD2006&lt;&gt;0),Sheet1!AC2006,IF(AND(Sheet1!AC2006&lt;&gt;Sheet1!AD2006,Sheet1!AD2006&lt;&gt;0),Sheet1!AC2006&amp;"~"&amp;Sheet1!AD2006,""))</f>
        <v/>
      </c>
    </row>
    <row r="1800" spans="1:23">
      <c r="A1800" s="27">
        <v>40382</v>
      </c>
      <c r="B1800" s="27" t="s">
        <v>2521</v>
      </c>
      <c r="C1800" s="27" t="s">
        <v>2522</v>
      </c>
      <c r="D1800" s="21" t="str">
        <f>IF(OR(Sheet1!I1803&lt;&gt;Sheet1!AF1803,Sheet1!AG1803&lt;&gt;Sheet1!J1803),"有影响","-")</f>
        <v>-</v>
      </c>
      <c r="E1800" s="21" t="str">
        <f>IF(OR(Sheet1!N1803&lt;&gt;Sheet1!AH1803,Sheet1!AI1803&lt;&gt;Sheet1!O1803),"有影响","-")</f>
        <v>-</v>
      </c>
      <c r="F1800" s="21" t="str">
        <f>IF(OR(Sheet1!S1803&lt;&gt;Sheet1!AJ1803,Sheet1!AK1803&lt;&gt;Sheet1!T1803),"有影响","-")</f>
        <v>-</v>
      </c>
      <c r="G1800" s="21" t="str">
        <f>IF(OR(Sheet1!X1803&lt;&gt;Sheet1!AL1803,Sheet1!AM1803&lt;&gt;Sheet1!Y1803),"有影响","-")</f>
        <v>-</v>
      </c>
      <c r="H1800" s="21" t="str">
        <f>IF(OR(Sheet1!AC1803&lt;&gt;Sheet1!AN1803,Sheet1!AO1803&lt;&gt;Sheet1!AD1803),"有影响","-")</f>
        <v>-</v>
      </c>
      <c r="I1800" s="21" t="str">
        <f>IF(Sheet1!G1803=0,"出错","-")</f>
        <v>-</v>
      </c>
      <c r="J1800" s="21" t="str">
        <f>IF(AND(Sheet1!G1803=0,Sheet1!L1803&lt;&gt;0),"出错","-")</f>
        <v>-</v>
      </c>
      <c r="K1800" s="21" t="str">
        <f>IF(AND(Sheet1!G1803=0,Sheet1!L1803=0,Sheet1!Q1803&lt;&gt;0),"出错","-")</f>
        <v>-</v>
      </c>
      <c r="L1800" s="21" t="str">
        <f>IF(AND(Sheet1!G1803=0,Sheet1!L1803=0,Sheet1!Q1803=0,Sheet1!V1803&lt;&gt;0),"出错","-")</f>
        <v>-</v>
      </c>
      <c r="M1800" s="21" t="str">
        <f>IF(AND(Sheet1!G1803=0,Sheet1!L1803=0,Sheet1!Q1803=0,Sheet1!V1803=0,Sheet1!AA1803&lt;&gt;0),"出错","-")</f>
        <v>-</v>
      </c>
      <c r="N1800" s="21" t="str">
        <f>IFERROR(VLOOKUP(Sheet1!G1803,配置检查表!$Y:$Z,2,FALSE),"")</f>
        <v>精灵魂珠</v>
      </c>
      <c r="O1800" s="21" t="str">
        <f>IF(AND(Sheet1!I1803=Sheet1!J1803,Sheet1!J1803&lt;&gt;0),Sheet1!I1803,IF(AND(Sheet1!I1803&lt;&gt;Sheet1!J1803,Sheet1!J1803&lt;&gt;0),Sheet1!I1803&amp;"~"&amp;Sheet1!J1803,""))</f>
        <v>177~265</v>
      </c>
      <c r="P1800" s="21" t="str">
        <f>IFERROR(VLOOKUP(Sheet1!L1803,配置检查表!$Y:$Z,2,FALSE),"")</f>
        <v>星屑（值）</v>
      </c>
      <c r="Q1800" s="21" t="str">
        <f>IF(AND(Sheet1!N1803=Sheet1!O1803,Sheet1!O1803&lt;&gt;0),Sheet1!N1803,IF(AND(Sheet1!N1803&lt;&gt;Sheet1!O1803,Sheet1!O1803&lt;&gt;0),Sheet1!N1803&amp;"~"&amp;Sheet1!O1803,""))</f>
        <v>354~530</v>
      </c>
      <c r="R1800" s="21" t="str">
        <f>IFERROR(VLOOKUP(Sheet1!Q1803,配置检查表!$Y:$Z,2,FALSE),"")</f>
        <v/>
      </c>
      <c r="S1800" s="39">
        <f>IF(AND(Sheet1!S2007=Sheet1!T2007,Sheet1!T2007&lt;&gt;0),Sheet1!S2007,IF(AND(Sheet1!S2007&lt;&gt;Sheet1!T2007,Sheet1!T2007&lt;&gt;0),Sheet1!S2007&amp;"~"&amp;Sheet1!T2007,""))</f>
        <v>50</v>
      </c>
      <c r="T1800" s="21" t="str">
        <f>IFERROR(VLOOKUP(Sheet1!V1803,配置检查表!$Y:$Z,2,FALSE),"")</f>
        <v/>
      </c>
      <c r="U1800" s="39" t="str">
        <f>IF(AND(Sheet1!X2007=Sheet1!Y2007,Sheet1!Y2007&lt;&gt;0),Sheet1!X2007,IF(AND(Sheet1!X2007&lt;&gt;Sheet1!Y2007,Sheet1!Y2007&lt;&gt;0),Sheet1!X2007&amp;"~"&amp;Sheet1!Y2007,""))</f>
        <v/>
      </c>
      <c r="V1800" s="21" t="str">
        <f>IFERROR(VLOOKUP(Sheet1!XAA,配置检查表!$Y:$Z,2,FALSE),"")</f>
        <v/>
      </c>
      <c r="W1800" s="21" t="str">
        <f>IF(AND(Sheet1!AC2007=Sheet1!AD2007,Sheet1!AD2007&lt;&gt;0),Sheet1!AC2007,IF(AND(Sheet1!AC2007&lt;&gt;Sheet1!AD2007,Sheet1!AD2007&lt;&gt;0),Sheet1!AC2007&amp;"~"&amp;Sheet1!AD2007,""))</f>
        <v/>
      </c>
    </row>
    <row r="1801" spans="1:23">
      <c r="A1801" s="27">
        <v>40383</v>
      </c>
      <c r="B1801" s="27" t="s">
        <v>2521</v>
      </c>
      <c r="C1801" s="27" t="s">
        <v>2522</v>
      </c>
      <c r="D1801" s="21" t="str">
        <f>IF(OR(Sheet1!I1804&lt;&gt;Sheet1!AF1804,Sheet1!AG1804&lt;&gt;Sheet1!J1804),"有影响","-")</f>
        <v>-</v>
      </c>
      <c r="E1801" s="21" t="str">
        <f>IF(OR(Sheet1!N1804&lt;&gt;Sheet1!AH1804,Sheet1!AI1804&lt;&gt;Sheet1!O1804),"有影响","-")</f>
        <v>-</v>
      </c>
      <c r="F1801" s="21" t="str">
        <f>IF(OR(Sheet1!S1804&lt;&gt;Sheet1!AJ1804,Sheet1!AK1804&lt;&gt;Sheet1!T1804),"有影响","-")</f>
        <v>-</v>
      </c>
      <c r="G1801" s="21" t="str">
        <f>IF(OR(Sheet1!X1804&lt;&gt;Sheet1!AL1804,Sheet1!AM1804&lt;&gt;Sheet1!Y1804),"有影响","-")</f>
        <v>-</v>
      </c>
      <c r="H1801" s="21" t="str">
        <f>IF(OR(Sheet1!AC1804&lt;&gt;Sheet1!AN1804,Sheet1!AO1804&lt;&gt;Sheet1!AD1804),"有影响","-")</f>
        <v>-</v>
      </c>
      <c r="I1801" s="21" t="str">
        <f>IF(Sheet1!G1804=0,"出错","-")</f>
        <v>-</v>
      </c>
      <c r="J1801" s="21" t="str">
        <f>IF(AND(Sheet1!G1804=0,Sheet1!L1804&lt;&gt;0),"出错","-")</f>
        <v>-</v>
      </c>
      <c r="K1801" s="21" t="str">
        <f>IF(AND(Sheet1!G1804=0,Sheet1!L1804=0,Sheet1!Q1804&lt;&gt;0),"出错","-")</f>
        <v>-</v>
      </c>
      <c r="L1801" s="21" t="str">
        <f>IF(AND(Sheet1!G1804=0,Sheet1!L1804=0,Sheet1!Q1804=0,Sheet1!V1804&lt;&gt;0),"出错","-")</f>
        <v>-</v>
      </c>
      <c r="M1801" s="21" t="str">
        <f>IF(AND(Sheet1!G1804=0,Sheet1!L1804=0,Sheet1!Q1804=0,Sheet1!V1804=0,Sheet1!AA1804&lt;&gt;0),"出错","-")</f>
        <v>-</v>
      </c>
      <c r="N1801" s="21" t="str">
        <f>IFERROR(VLOOKUP(Sheet1!G1804,配置检查表!$Y:$Z,2,FALSE),"")</f>
        <v>精灵魂珠</v>
      </c>
      <c r="O1801" s="21" t="str">
        <f>IF(AND(Sheet1!I1804=Sheet1!J1804,Sheet1!J1804&lt;&gt;0),Sheet1!I1804,IF(AND(Sheet1!I1804&lt;&gt;Sheet1!J1804,Sheet1!J1804&lt;&gt;0),Sheet1!I1804&amp;"~"&amp;Sheet1!J1804,""))</f>
        <v>185~277</v>
      </c>
      <c r="P1801" s="21" t="str">
        <f>IFERROR(VLOOKUP(Sheet1!L1804,配置检查表!$Y:$Z,2,FALSE),"")</f>
        <v>星屑（值）</v>
      </c>
      <c r="Q1801" s="21" t="str">
        <f>IF(AND(Sheet1!N1804=Sheet1!O1804,Sheet1!O1804&lt;&gt;0),Sheet1!N1804,IF(AND(Sheet1!N1804&lt;&gt;Sheet1!O1804,Sheet1!O1804&lt;&gt;0),Sheet1!N1804&amp;"~"&amp;Sheet1!O1804,""))</f>
        <v>370~554</v>
      </c>
      <c r="R1801" s="21" t="str">
        <f>IFERROR(VLOOKUP(Sheet1!Q1804,配置检查表!$Y:$Z,2,FALSE),"")</f>
        <v/>
      </c>
      <c r="S1801" s="39">
        <f>IF(AND(Sheet1!S2008=Sheet1!T2008,Sheet1!T2008&lt;&gt;0),Sheet1!S2008,IF(AND(Sheet1!S2008&lt;&gt;Sheet1!T2008,Sheet1!T2008&lt;&gt;0),Sheet1!S2008&amp;"~"&amp;Sheet1!T2008,""))</f>
        <v>50</v>
      </c>
      <c r="T1801" s="21" t="str">
        <f>IFERROR(VLOOKUP(Sheet1!V1804,配置检查表!$Y:$Z,2,FALSE),"")</f>
        <v/>
      </c>
      <c r="U1801" s="39" t="str">
        <f>IF(AND(Sheet1!X2008=Sheet1!Y2008,Sheet1!Y2008&lt;&gt;0),Sheet1!X2008,IF(AND(Sheet1!X2008&lt;&gt;Sheet1!Y2008,Sheet1!Y2008&lt;&gt;0),Sheet1!X2008&amp;"~"&amp;Sheet1!Y2008,""))</f>
        <v/>
      </c>
      <c r="V1801" s="21" t="str">
        <f>IFERROR(VLOOKUP(Sheet1!XAA,配置检查表!$Y:$Z,2,FALSE),"")</f>
        <v/>
      </c>
      <c r="W1801" s="21" t="str">
        <f>IF(AND(Sheet1!AC2008=Sheet1!AD2008,Sheet1!AD2008&lt;&gt;0),Sheet1!AC2008,IF(AND(Sheet1!AC2008&lt;&gt;Sheet1!AD2008,Sheet1!AD2008&lt;&gt;0),Sheet1!AC2008&amp;"~"&amp;Sheet1!AD2008,""))</f>
        <v/>
      </c>
    </row>
    <row r="1802" spans="1:23">
      <c r="A1802" s="27">
        <v>40384</v>
      </c>
      <c r="B1802" s="27" t="s">
        <v>2521</v>
      </c>
      <c r="C1802" s="27" t="s">
        <v>2522</v>
      </c>
      <c r="D1802" s="21" t="str">
        <f>IF(OR(Sheet1!I1805&lt;&gt;Sheet1!AF1805,Sheet1!AG1805&lt;&gt;Sheet1!J1805),"有影响","-")</f>
        <v>-</v>
      </c>
      <c r="E1802" s="21" t="str">
        <f>IF(OR(Sheet1!N1805&lt;&gt;Sheet1!AH1805,Sheet1!AI1805&lt;&gt;Sheet1!O1805),"有影响","-")</f>
        <v>-</v>
      </c>
      <c r="F1802" s="21" t="str">
        <f>IF(OR(Sheet1!S1805&lt;&gt;Sheet1!AJ1805,Sheet1!AK1805&lt;&gt;Sheet1!T1805),"有影响","-")</f>
        <v>-</v>
      </c>
      <c r="G1802" s="21" t="str">
        <f>IF(OR(Sheet1!X1805&lt;&gt;Sheet1!AL1805,Sheet1!AM1805&lt;&gt;Sheet1!Y1805),"有影响","-")</f>
        <v>-</v>
      </c>
      <c r="H1802" s="21" t="str">
        <f>IF(OR(Sheet1!AC1805&lt;&gt;Sheet1!AN1805,Sheet1!AO1805&lt;&gt;Sheet1!AD1805),"有影响","-")</f>
        <v>-</v>
      </c>
      <c r="I1802" s="21" t="str">
        <f>IF(Sheet1!G1805=0,"出错","-")</f>
        <v>-</v>
      </c>
      <c r="J1802" s="21" t="str">
        <f>IF(AND(Sheet1!G1805=0,Sheet1!L1805&lt;&gt;0),"出错","-")</f>
        <v>-</v>
      </c>
      <c r="K1802" s="21" t="str">
        <f>IF(AND(Sheet1!G1805=0,Sheet1!L1805=0,Sheet1!Q1805&lt;&gt;0),"出错","-")</f>
        <v>-</v>
      </c>
      <c r="L1802" s="21" t="str">
        <f>IF(AND(Sheet1!G1805=0,Sheet1!L1805=0,Sheet1!Q1805=0,Sheet1!V1805&lt;&gt;0),"出错","-")</f>
        <v>-</v>
      </c>
      <c r="M1802" s="21" t="str">
        <f>IF(AND(Sheet1!G1805=0,Sheet1!L1805=0,Sheet1!Q1805=0,Sheet1!V1805=0,Sheet1!AA1805&lt;&gt;0),"出错","-")</f>
        <v>-</v>
      </c>
      <c r="N1802" s="21" t="str">
        <f>IFERROR(VLOOKUP(Sheet1!G1805,配置检查表!$Y:$Z,2,FALSE),"")</f>
        <v>精灵魂珠</v>
      </c>
      <c r="O1802" s="21" t="str">
        <f>IF(AND(Sheet1!I1805=Sheet1!J1805,Sheet1!J1805&lt;&gt;0),Sheet1!I1805,IF(AND(Sheet1!I1805&lt;&gt;Sheet1!J1805,Sheet1!J1805&lt;&gt;0),Sheet1!I1805&amp;"~"&amp;Sheet1!J1805,""))</f>
        <v>205~301</v>
      </c>
      <c r="P1802" s="21" t="str">
        <f>IFERROR(VLOOKUP(Sheet1!L1805,配置检查表!$Y:$Z,2,FALSE),"")</f>
        <v>星屑（值）</v>
      </c>
      <c r="Q1802" s="21" t="str">
        <f>IF(AND(Sheet1!N1805=Sheet1!O1805,Sheet1!O1805&lt;&gt;0),Sheet1!N1805,IF(AND(Sheet1!N1805&lt;&gt;Sheet1!O1805,Sheet1!O1805&lt;&gt;0),Sheet1!N1805&amp;"~"&amp;Sheet1!O1805,""))</f>
        <v>410~602</v>
      </c>
      <c r="R1802" s="21" t="str">
        <f>IFERROR(VLOOKUP(Sheet1!Q1805,配置检查表!$Y:$Z,2,FALSE),"")</f>
        <v/>
      </c>
      <c r="S1802" s="39">
        <f>IF(AND(Sheet1!S2009=Sheet1!T2009,Sheet1!T2009&lt;&gt;0),Sheet1!S2009,IF(AND(Sheet1!S2009&lt;&gt;Sheet1!T2009,Sheet1!T2009&lt;&gt;0),Sheet1!S2009&amp;"~"&amp;Sheet1!T2009,""))</f>
        <v>50</v>
      </c>
      <c r="T1802" s="21" t="str">
        <f>IFERROR(VLOOKUP(Sheet1!V1805,配置检查表!$Y:$Z,2,FALSE),"")</f>
        <v/>
      </c>
      <c r="U1802" s="39" t="str">
        <f>IF(AND(Sheet1!X2009=Sheet1!Y2009,Sheet1!Y2009&lt;&gt;0),Sheet1!X2009,IF(AND(Sheet1!X2009&lt;&gt;Sheet1!Y2009,Sheet1!Y2009&lt;&gt;0),Sheet1!X2009&amp;"~"&amp;Sheet1!Y2009,""))</f>
        <v/>
      </c>
      <c r="V1802" s="21" t="str">
        <f>IFERROR(VLOOKUP(Sheet1!XAA,配置检查表!$Y:$Z,2,FALSE),"")</f>
        <v/>
      </c>
      <c r="W1802" s="21" t="str">
        <f>IF(AND(Sheet1!AC2009=Sheet1!AD2009,Sheet1!AD2009&lt;&gt;0),Sheet1!AC2009,IF(AND(Sheet1!AC2009&lt;&gt;Sheet1!AD2009,Sheet1!AD2009&lt;&gt;0),Sheet1!AC2009&amp;"~"&amp;Sheet1!AD2009,""))</f>
        <v/>
      </c>
    </row>
    <row r="1803" spans="1:23">
      <c r="A1803" s="27">
        <v>40385</v>
      </c>
      <c r="B1803" s="27" t="s">
        <v>2521</v>
      </c>
      <c r="C1803" s="27" t="s">
        <v>2522</v>
      </c>
      <c r="D1803" s="21" t="str">
        <f>IF(OR(Sheet1!I1806&lt;&gt;Sheet1!AF1806,Sheet1!AG1806&lt;&gt;Sheet1!J1806),"有影响","-")</f>
        <v>-</v>
      </c>
      <c r="E1803" s="21" t="str">
        <f>IF(OR(Sheet1!N1806&lt;&gt;Sheet1!AH1806,Sheet1!AI1806&lt;&gt;Sheet1!O1806),"有影响","-")</f>
        <v>-</v>
      </c>
      <c r="F1803" s="21" t="str">
        <f>IF(OR(Sheet1!S1806&lt;&gt;Sheet1!AJ1806,Sheet1!AK1806&lt;&gt;Sheet1!T1806),"有影响","-")</f>
        <v>-</v>
      </c>
      <c r="G1803" s="21" t="str">
        <f>IF(OR(Sheet1!X1806&lt;&gt;Sheet1!AL1806,Sheet1!AM1806&lt;&gt;Sheet1!Y1806),"有影响","-")</f>
        <v>-</v>
      </c>
      <c r="H1803" s="21" t="str">
        <f>IF(OR(Sheet1!AC1806&lt;&gt;Sheet1!AN1806,Sheet1!AO1806&lt;&gt;Sheet1!AD1806),"有影响","-")</f>
        <v>-</v>
      </c>
      <c r="I1803" s="21" t="str">
        <f>IF(Sheet1!G1806=0,"出错","-")</f>
        <v>-</v>
      </c>
      <c r="J1803" s="21" t="str">
        <f>IF(AND(Sheet1!G1806=0,Sheet1!L1806&lt;&gt;0),"出错","-")</f>
        <v>-</v>
      </c>
      <c r="K1803" s="21" t="str">
        <f>IF(AND(Sheet1!G1806=0,Sheet1!L1806=0,Sheet1!Q1806&lt;&gt;0),"出错","-")</f>
        <v>-</v>
      </c>
      <c r="L1803" s="21" t="str">
        <f>IF(AND(Sheet1!G1806=0,Sheet1!L1806=0,Sheet1!Q1806=0,Sheet1!V1806&lt;&gt;0),"出错","-")</f>
        <v>-</v>
      </c>
      <c r="M1803" s="21" t="str">
        <f>IF(AND(Sheet1!G1806=0,Sheet1!L1806=0,Sheet1!Q1806=0,Sheet1!V1806=0,Sheet1!AA1806&lt;&gt;0),"出错","-")</f>
        <v>-</v>
      </c>
      <c r="N1803" s="21" t="str">
        <f>IFERROR(VLOOKUP(Sheet1!G1806,配置检查表!$Y:$Z,2,FALSE),"")</f>
        <v>精灵魂珠</v>
      </c>
      <c r="O1803" s="21" t="str">
        <f>IF(AND(Sheet1!I1806=Sheet1!J1806,Sheet1!J1806&lt;&gt;0),Sheet1!I1806,IF(AND(Sheet1!I1806&lt;&gt;Sheet1!J1806,Sheet1!J1806&lt;&gt;0),Sheet1!I1806&amp;"~"&amp;Sheet1!J1806,""))</f>
        <v>162~249</v>
      </c>
      <c r="P1803" s="21" t="str">
        <f>IFERROR(VLOOKUP(Sheet1!L1806,配置检查表!$Y:$Z,2,FALSE),"")</f>
        <v>星屑（值）</v>
      </c>
      <c r="Q1803" s="21" t="str">
        <f>IF(AND(Sheet1!N1806=Sheet1!O1806,Sheet1!O1806&lt;&gt;0),Sheet1!N1806,IF(AND(Sheet1!N1806&lt;&gt;Sheet1!O1806,Sheet1!O1806&lt;&gt;0),Sheet1!N1806&amp;"~"&amp;Sheet1!O1806,""))</f>
        <v>324~498</v>
      </c>
      <c r="R1803" s="21" t="str">
        <f>IFERROR(VLOOKUP(Sheet1!Q1806,配置检查表!$Y:$Z,2,FALSE),"")</f>
        <v/>
      </c>
      <c r="S1803" s="39">
        <f>IF(AND(Sheet1!S2010=Sheet1!T2010,Sheet1!T2010&lt;&gt;0),Sheet1!S2010,IF(AND(Sheet1!S2010&lt;&gt;Sheet1!T2010,Sheet1!T2010&lt;&gt;0),Sheet1!S2010&amp;"~"&amp;Sheet1!T2010,""))</f>
        <v>50</v>
      </c>
      <c r="T1803" s="21" t="str">
        <f>IFERROR(VLOOKUP(Sheet1!V1806,配置检查表!$Y:$Z,2,FALSE),"")</f>
        <v/>
      </c>
      <c r="U1803" s="39" t="str">
        <f>IF(AND(Sheet1!X2010=Sheet1!Y2010,Sheet1!Y2010&lt;&gt;0),Sheet1!X2010,IF(AND(Sheet1!X2010&lt;&gt;Sheet1!Y2010,Sheet1!Y2010&lt;&gt;0),Sheet1!X2010&amp;"~"&amp;Sheet1!Y2010,""))</f>
        <v/>
      </c>
      <c r="V1803" s="21" t="str">
        <f>IFERROR(VLOOKUP(Sheet1!XAA,配置检查表!$Y:$Z,2,FALSE),"")</f>
        <v/>
      </c>
      <c r="W1803" s="21" t="str">
        <f>IF(AND(Sheet1!AC2010=Sheet1!AD2010,Sheet1!AD2010&lt;&gt;0),Sheet1!AC2010,IF(AND(Sheet1!AC2010&lt;&gt;Sheet1!AD2010,Sheet1!AD2010&lt;&gt;0),Sheet1!AC2010&amp;"~"&amp;Sheet1!AD2010,""))</f>
        <v/>
      </c>
    </row>
    <row r="1804" spans="1:23">
      <c r="A1804" s="27">
        <v>40386</v>
      </c>
      <c r="B1804" s="27" t="s">
        <v>2521</v>
      </c>
      <c r="C1804" s="27" t="s">
        <v>2522</v>
      </c>
      <c r="D1804" s="21" t="str">
        <f>IF(OR(Sheet1!I1807&lt;&gt;Sheet1!AF1807,Sheet1!AG1807&lt;&gt;Sheet1!J1807),"有影响","-")</f>
        <v>-</v>
      </c>
      <c r="E1804" s="21" t="str">
        <f>IF(OR(Sheet1!N1807&lt;&gt;Sheet1!AH1807,Sheet1!AI1807&lt;&gt;Sheet1!O1807),"有影响","-")</f>
        <v>-</v>
      </c>
      <c r="F1804" s="21" t="str">
        <f>IF(OR(Sheet1!S1807&lt;&gt;Sheet1!AJ1807,Sheet1!AK1807&lt;&gt;Sheet1!T1807),"有影响","-")</f>
        <v>-</v>
      </c>
      <c r="G1804" s="21" t="str">
        <f>IF(OR(Sheet1!X1807&lt;&gt;Sheet1!AL1807,Sheet1!AM1807&lt;&gt;Sheet1!Y1807),"有影响","-")</f>
        <v>-</v>
      </c>
      <c r="H1804" s="21" t="str">
        <f>IF(OR(Sheet1!AC1807&lt;&gt;Sheet1!AN1807,Sheet1!AO1807&lt;&gt;Sheet1!AD1807),"有影响","-")</f>
        <v>-</v>
      </c>
      <c r="I1804" s="21" t="str">
        <f>IF(Sheet1!G1807=0,"出错","-")</f>
        <v>-</v>
      </c>
      <c r="J1804" s="21" t="str">
        <f>IF(AND(Sheet1!G1807=0,Sheet1!L1807&lt;&gt;0),"出错","-")</f>
        <v>-</v>
      </c>
      <c r="K1804" s="21" t="str">
        <f>IF(AND(Sheet1!G1807=0,Sheet1!L1807=0,Sheet1!Q1807&lt;&gt;0),"出错","-")</f>
        <v>-</v>
      </c>
      <c r="L1804" s="21" t="str">
        <f>IF(AND(Sheet1!G1807=0,Sheet1!L1807=0,Sheet1!Q1807=0,Sheet1!V1807&lt;&gt;0),"出错","-")</f>
        <v>-</v>
      </c>
      <c r="M1804" s="21" t="str">
        <f>IF(AND(Sheet1!G1807=0,Sheet1!L1807=0,Sheet1!Q1807=0,Sheet1!V1807=0,Sheet1!AA1807&lt;&gt;0),"出错","-")</f>
        <v>-</v>
      </c>
      <c r="N1804" s="21" t="str">
        <f>IFERROR(VLOOKUP(Sheet1!G1807,配置检查表!$Y:$Z,2,FALSE),"")</f>
        <v>精灵魂珠</v>
      </c>
      <c r="O1804" s="21" t="str">
        <f>IF(AND(Sheet1!I1807=Sheet1!J1807,Sheet1!J1807&lt;&gt;0),Sheet1!I1807,IF(AND(Sheet1!I1807&lt;&gt;Sheet1!J1807,Sheet1!J1807&lt;&gt;0),Sheet1!I1807&amp;"~"&amp;Sheet1!J1807,""))</f>
        <v>183~274</v>
      </c>
      <c r="P1804" s="21" t="str">
        <f>IFERROR(VLOOKUP(Sheet1!L1807,配置检查表!$Y:$Z,2,FALSE),"")</f>
        <v>星屑（值）</v>
      </c>
      <c r="Q1804" s="21" t="str">
        <f>IF(AND(Sheet1!N1807=Sheet1!O1807,Sheet1!O1807&lt;&gt;0),Sheet1!N1807,IF(AND(Sheet1!N1807&lt;&gt;Sheet1!O1807,Sheet1!O1807&lt;&gt;0),Sheet1!N1807&amp;"~"&amp;Sheet1!O1807,""))</f>
        <v>366~548</v>
      </c>
      <c r="R1804" s="21" t="str">
        <f>IFERROR(VLOOKUP(Sheet1!Q1807,配置检查表!$Y:$Z,2,FALSE),"")</f>
        <v/>
      </c>
      <c r="S1804" s="39">
        <f>IF(AND(Sheet1!S2011=Sheet1!T2011,Sheet1!T2011&lt;&gt;0),Sheet1!S2011,IF(AND(Sheet1!S2011&lt;&gt;Sheet1!T2011,Sheet1!T2011&lt;&gt;0),Sheet1!S2011&amp;"~"&amp;Sheet1!T2011,""))</f>
        <v>50</v>
      </c>
      <c r="T1804" s="21" t="str">
        <f>IFERROR(VLOOKUP(Sheet1!V1807,配置检查表!$Y:$Z,2,FALSE),"")</f>
        <v/>
      </c>
      <c r="U1804" s="39" t="str">
        <f>IF(AND(Sheet1!X2011=Sheet1!Y2011,Sheet1!Y2011&lt;&gt;0),Sheet1!X2011,IF(AND(Sheet1!X2011&lt;&gt;Sheet1!Y2011,Sheet1!Y2011&lt;&gt;0),Sheet1!X2011&amp;"~"&amp;Sheet1!Y2011,""))</f>
        <v/>
      </c>
      <c r="V1804" s="21" t="str">
        <f>IFERROR(VLOOKUP(Sheet1!XAA,配置检查表!$Y:$Z,2,FALSE),"")</f>
        <v/>
      </c>
      <c r="W1804" s="21" t="str">
        <f>IF(AND(Sheet1!AC2011=Sheet1!AD2011,Sheet1!AD2011&lt;&gt;0),Sheet1!AC2011,IF(AND(Sheet1!AC2011&lt;&gt;Sheet1!AD2011,Sheet1!AD2011&lt;&gt;0),Sheet1!AC2011&amp;"~"&amp;Sheet1!AD2011,""))</f>
        <v/>
      </c>
    </row>
    <row r="1805" spans="1:23">
      <c r="A1805" s="27">
        <v>40387</v>
      </c>
      <c r="B1805" s="27" t="s">
        <v>2521</v>
      </c>
      <c r="C1805" s="27" t="s">
        <v>2522</v>
      </c>
      <c r="D1805" s="21" t="str">
        <f>IF(OR(Sheet1!I1808&lt;&gt;Sheet1!AF1808,Sheet1!AG1808&lt;&gt;Sheet1!J1808),"有影响","-")</f>
        <v>-</v>
      </c>
      <c r="E1805" s="21" t="str">
        <f>IF(OR(Sheet1!N1808&lt;&gt;Sheet1!AH1808,Sheet1!AI1808&lt;&gt;Sheet1!O1808),"有影响","-")</f>
        <v>-</v>
      </c>
      <c r="F1805" s="21" t="str">
        <f>IF(OR(Sheet1!S1808&lt;&gt;Sheet1!AJ1808,Sheet1!AK1808&lt;&gt;Sheet1!T1808),"有影响","-")</f>
        <v>-</v>
      </c>
      <c r="G1805" s="21" t="str">
        <f>IF(OR(Sheet1!X1808&lt;&gt;Sheet1!AL1808,Sheet1!AM1808&lt;&gt;Sheet1!Y1808),"有影响","-")</f>
        <v>-</v>
      </c>
      <c r="H1805" s="21" t="str">
        <f>IF(OR(Sheet1!AC1808&lt;&gt;Sheet1!AN1808,Sheet1!AO1808&lt;&gt;Sheet1!AD1808),"有影响","-")</f>
        <v>-</v>
      </c>
      <c r="I1805" s="21" t="str">
        <f>IF(Sheet1!G1808=0,"出错","-")</f>
        <v>-</v>
      </c>
      <c r="J1805" s="21" t="str">
        <f>IF(AND(Sheet1!G1808=0,Sheet1!L1808&lt;&gt;0),"出错","-")</f>
        <v>-</v>
      </c>
      <c r="K1805" s="21" t="str">
        <f>IF(AND(Sheet1!G1808=0,Sheet1!L1808=0,Sheet1!Q1808&lt;&gt;0),"出错","-")</f>
        <v>-</v>
      </c>
      <c r="L1805" s="21" t="str">
        <f>IF(AND(Sheet1!G1808=0,Sheet1!L1808=0,Sheet1!Q1808=0,Sheet1!V1808&lt;&gt;0),"出错","-")</f>
        <v>-</v>
      </c>
      <c r="M1805" s="21" t="str">
        <f>IF(AND(Sheet1!G1808=0,Sheet1!L1808=0,Sheet1!Q1808=0,Sheet1!V1808=0,Sheet1!AA1808&lt;&gt;0),"出错","-")</f>
        <v>-</v>
      </c>
      <c r="N1805" s="21" t="str">
        <f>IFERROR(VLOOKUP(Sheet1!G1808,配置检查表!$Y:$Z,2,FALSE),"")</f>
        <v>精灵魂珠</v>
      </c>
      <c r="O1805" s="21" t="str">
        <f>IF(AND(Sheet1!I1808=Sheet1!J1808,Sheet1!J1808&lt;&gt;0),Sheet1!I1808,IF(AND(Sheet1!I1808&lt;&gt;Sheet1!J1808,Sheet1!J1808&lt;&gt;0),Sheet1!I1808&amp;"~"&amp;Sheet1!J1808,""))</f>
        <v>191~286</v>
      </c>
      <c r="P1805" s="21" t="str">
        <f>IFERROR(VLOOKUP(Sheet1!L1808,配置检查表!$Y:$Z,2,FALSE),"")</f>
        <v>星屑（值）</v>
      </c>
      <c r="Q1805" s="21" t="str">
        <f>IF(AND(Sheet1!N1808=Sheet1!O1808,Sheet1!O1808&lt;&gt;0),Sheet1!N1808,IF(AND(Sheet1!N1808&lt;&gt;Sheet1!O1808,Sheet1!O1808&lt;&gt;0),Sheet1!N1808&amp;"~"&amp;Sheet1!O1808,""))</f>
        <v>382~572</v>
      </c>
      <c r="R1805" s="21" t="str">
        <f>IFERROR(VLOOKUP(Sheet1!Q1808,配置检查表!$Y:$Z,2,FALSE),"")</f>
        <v/>
      </c>
      <c r="S1805" s="39">
        <f>IF(AND(Sheet1!S2012=Sheet1!T2012,Sheet1!T2012&lt;&gt;0),Sheet1!S2012,IF(AND(Sheet1!S2012&lt;&gt;Sheet1!T2012,Sheet1!T2012&lt;&gt;0),Sheet1!S2012&amp;"~"&amp;Sheet1!T2012,""))</f>
        <v>50</v>
      </c>
      <c r="T1805" s="21" t="str">
        <f>IFERROR(VLOOKUP(Sheet1!V1808,配置检查表!$Y:$Z,2,FALSE),"")</f>
        <v/>
      </c>
      <c r="U1805" s="39" t="str">
        <f>IF(AND(Sheet1!X2012=Sheet1!Y2012,Sheet1!Y2012&lt;&gt;0),Sheet1!X2012,IF(AND(Sheet1!X2012&lt;&gt;Sheet1!Y2012,Sheet1!Y2012&lt;&gt;0),Sheet1!X2012&amp;"~"&amp;Sheet1!Y2012,""))</f>
        <v/>
      </c>
      <c r="V1805" s="21" t="str">
        <f>IFERROR(VLOOKUP(Sheet1!XAA,配置检查表!$Y:$Z,2,FALSE),"")</f>
        <v/>
      </c>
      <c r="W1805" s="21" t="str">
        <f>IF(AND(Sheet1!AC2012=Sheet1!AD2012,Sheet1!AD2012&lt;&gt;0),Sheet1!AC2012,IF(AND(Sheet1!AC2012&lt;&gt;Sheet1!AD2012,Sheet1!AD2012&lt;&gt;0),Sheet1!AC2012&amp;"~"&amp;Sheet1!AD2012,""))</f>
        <v/>
      </c>
    </row>
    <row r="1806" spans="1:23">
      <c r="A1806" s="27">
        <v>40388</v>
      </c>
      <c r="B1806" s="27" t="s">
        <v>2521</v>
      </c>
      <c r="C1806" s="27" t="s">
        <v>2522</v>
      </c>
      <c r="D1806" s="21" t="str">
        <f>IF(OR(Sheet1!I1809&lt;&gt;Sheet1!AF1809,Sheet1!AG1809&lt;&gt;Sheet1!J1809),"有影响","-")</f>
        <v>-</v>
      </c>
      <c r="E1806" s="21" t="str">
        <f>IF(OR(Sheet1!N1809&lt;&gt;Sheet1!AH1809,Sheet1!AI1809&lt;&gt;Sheet1!O1809),"有影响","-")</f>
        <v>-</v>
      </c>
      <c r="F1806" s="21" t="str">
        <f>IF(OR(Sheet1!S1809&lt;&gt;Sheet1!AJ1809,Sheet1!AK1809&lt;&gt;Sheet1!T1809),"有影响","-")</f>
        <v>-</v>
      </c>
      <c r="G1806" s="21" t="str">
        <f>IF(OR(Sheet1!X1809&lt;&gt;Sheet1!AL1809,Sheet1!AM1809&lt;&gt;Sheet1!Y1809),"有影响","-")</f>
        <v>-</v>
      </c>
      <c r="H1806" s="21" t="str">
        <f>IF(OR(Sheet1!AC1809&lt;&gt;Sheet1!AN1809,Sheet1!AO1809&lt;&gt;Sheet1!AD1809),"有影响","-")</f>
        <v>-</v>
      </c>
      <c r="I1806" s="21" t="str">
        <f>IF(Sheet1!G1809=0,"出错","-")</f>
        <v>-</v>
      </c>
      <c r="J1806" s="21" t="str">
        <f>IF(AND(Sheet1!G1809=0,Sheet1!L1809&lt;&gt;0),"出错","-")</f>
        <v>-</v>
      </c>
      <c r="K1806" s="21" t="str">
        <f>IF(AND(Sheet1!G1809=0,Sheet1!L1809=0,Sheet1!Q1809&lt;&gt;0),"出错","-")</f>
        <v>-</v>
      </c>
      <c r="L1806" s="21" t="str">
        <f>IF(AND(Sheet1!G1809=0,Sheet1!L1809=0,Sheet1!Q1809=0,Sheet1!V1809&lt;&gt;0),"出错","-")</f>
        <v>-</v>
      </c>
      <c r="M1806" s="21" t="str">
        <f>IF(AND(Sheet1!G1809=0,Sheet1!L1809=0,Sheet1!Q1809=0,Sheet1!V1809=0,Sheet1!AA1809&lt;&gt;0),"出错","-")</f>
        <v>-</v>
      </c>
      <c r="N1806" s="21" t="str">
        <f>IFERROR(VLOOKUP(Sheet1!G1809,配置检查表!$Y:$Z,2,FALSE),"")</f>
        <v>精灵魂珠</v>
      </c>
      <c r="O1806" s="21" t="str">
        <f>IF(AND(Sheet1!I1809=Sheet1!J1809,Sheet1!J1809&lt;&gt;0),Sheet1!I1809,IF(AND(Sheet1!I1809&lt;&gt;Sheet1!J1809,Sheet1!J1809&lt;&gt;0),Sheet1!I1809&amp;"~"&amp;Sheet1!J1809,""))</f>
        <v>212~311</v>
      </c>
      <c r="P1806" s="21" t="str">
        <f>IFERROR(VLOOKUP(Sheet1!L1809,配置检查表!$Y:$Z,2,FALSE),"")</f>
        <v>星屑（值）</v>
      </c>
      <c r="Q1806" s="21" t="str">
        <f>IF(AND(Sheet1!N1809=Sheet1!O1809,Sheet1!O1809&lt;&gt;0),Sheet1!N1809,IF(AND(Sheet1!N1809&lt;&gt;Sheet1!O1809,Sheet1!O1809&lt;&gt;0),Sheet1!N1809&amp;"~"&amp;Sheet1!O1809,""))</f>
        <v>424~622</v>
      </c>
      <c r="R1806" s="21" t="str">
        <f>IFERROR(VLOOKUP(Sheet1!Q1809,配置检查表!$Y:$Z,2,FALSE),"")</f>
        <v/>
      </c>
      <c r="S1806" s="39">
        <f>IF(AND(Sheet1!S2013=Sheet1!T2013,Sheet1!T2013&lt;&gt;0),Sheet1!S2013,IF(AND(Sheet1!S2013&lt;&gt;Sheet1!T2013,Sheet1!T2013&lt;&gt;0),Sheet1!S2013&amp;"~"&amp;Sheet1!T2013,""))</f>
        <v>50</v>
      </c>
      <c r="T1806" s="21" t="str">
        <f>IFERROR(VLOOKUP(Sheet1!V1809,配置检查表!$Y:$Z,2,FALSE),"")</f>
        <v/>
      </c>
      <c r="U1806" s="39" t="str">
        <f>IF(AND(Sheet1!X2013=Sheet1!Y2013,Sheet1!Y2013&lt;&gt;0),Sheet1!X2013,IF(AND(Sheet1!X2013&lt;&gt;Sheet1!Y2013,Sheet1!Y2013&lt;&gt;0),Sheet1!X2013&amp;"~"&amp;Sheet1!Y2013,""))</f>
        <v/>
      </c>
      <c r="V1806" s="21" t="str">
        <f>IFERROR(VLOOKUP(Sheet1!XAA,配置检查表!$Y:$Z,2,FALSE),"")</f>
        <v/>
      </c>
      <c r="W1806" s="21" t="str">
        <f>IF(AND(Sheet1!AC2013=Sheet1!AD2013,Sheet1!AD2013&lt;&gt;0),Sheet1!AC2013,IF(AND(Sheet1!AC2013&lt;&gt;Sheet1!AD2013,Sheet1!AD2013&lt;&gt;0),Sheet1!AC2013&amp;"~"&amp;Sheet1!AD2013,""))</f>
        <v/>
      </c>
    </row>
    <row r="1807" spans="1:23">
      <c r="A1807" s="27">
        <v>40389</v>
      </c>
      <c r="B1807" s="27" t="s">
        <v>2521</v>
      </c>
      <c r="C1807" s="27" t="s">
        <v>2522</v>
      </c>
      <c r="D1807" s="21" t="str">
        <f>IF(OR(Sheet1!I1810&lt;&gt;Sheet1!AF1810,Sheet1!AG1810&lt;&gt;Sheet1!J1810),"有影响","-")</f>
        <v>-</v>
      </c>
      <c r="E1807" s="21" t="str">
        <f>IF(OR(Sheet1!N1810&lt;&gt;Sheet1!AH1810,Sheet1!AI1810&lt;&gt;Sheet1!O1810),"有影响","-")</f>
        <v>-</v>
      </c>
      <c r="F1807" s="21" t="str">
        <f>IF(OR(Sheet1!S1810&lt;&gt;Sheet1!AJ1810,Sheet1!AK1810&lt;&gt;Sheet1!T1810),"有影响","-")</f>
        <v>-</v>
      </c>
      <c r="G1807" s="21" t="str">
        <f>IF(OR(Sheet1!X1810&lt;&gt;Sheet1!AL1810,Sheet1!AM1810&lt;&gt;Sheet1!Y1810),"有影响","-")</f>
        <v>-</v>
      </c>
      <c r="H1807" s="21" t="str">
        <f>IF(OR(Sheet1!AC1810&lt;&gt;Sheet1!AN1810,Sheet1!AO1810&lt;&gt;Sheet1!AD1810),"有影响","-")</f>
        <v>-</v>
      </c>
      <c r="I1807" s="21" t="str">
        <f>IF(Sheet1!G1810=0,"出错","-")</f>
        <v>-</v>
      </c>
      <c r="J1807" s="21" t="str">
        <f>IF(AND(Sheet1!G1810=0,Sheet1!L1810&lt;&gt;0),"出错","-")</f>
        <v>-</v>
      </c>
      <c r="K1807" s="21" t="str">
        <f>IF(AND(Sheet1!G1810=0,Sheet1!L1810=0,Sheet1!Q1810&lt;&gt;0),"出错","-")</f>
        <v>-</v>
      </c>
      <c r="L1807" s="21" t="str">
        <f>IF(AND(Sheet1!G1810=0,Sheet1!L1810=0,Sheet1!Q1810=0,Sheet1!V1810&lt;&gt;0),"出错","-")</f>
        <v>-</v>
      </c>
      <c r="M1807" s="21" t="str">
        <f>IF(AND(Sheet1!G1810=0,Sheet1!L1810=0,Sheet1!Q1810=0,Sheet1!V1810=0,Sheet1!AA1810&lt;&gt;0),"出错","-")</f>
        <v>-</v>
      </c>
      <c r="N1807" s="21" t="str">
        <f>IFERROR(VLOOKUP(Sheet1!G1810,配置检查表!$Y:$Z,2,FALSE),"")</f>
        <v>精灵魂珠</v>
      </c>
      <c r="O1807" s="21" t="str">
        <f>IF(AND(Sheet1!I1810=Sheet1!J1810,Sheet1!J1810&lt;&gt;0),Sheet1!I1810,IF(AND(Sheet1!I1810&lt;&gt;Sheet1!J1810,Sheet1!J1810&lt;&gt;0),Sheet1!I1810&amp;"~"&amp;Sheet1!J1810,""))</f>
        <v>162~249</v>
      </c>
      <c r="P1807" s="21" t="str">
        <f>IFERROR(VLOOKUP(Sheet1!L1810,配置检查表!$Y:$Z,2,FALSE),"")</f>
        <v>星屑（值）</v>
      </c>
      <c r="Q1807" s="21" t="str">
        <f>IF(AND(Sheet1!N1810=Sheet1!O1810,Sheet1!O1810&lt;&gt;0),Sheet1!N1810,IF(AND(Sheet1!N1810&lt;&gt;Sheet1!O1810,Sheet1!O1810&lt;&gt;0),Sheet1!N1810&amp;"~"&amp;Sheet1!O1810,""))</f>
        <v>324~498</v>
      </c>
      <c r="R1807" s="21" t="str">
        <f>IFERROR(VLOOKUP(Sheet1!Q1810,配置检查表!$Y:$Z,2,FALSE),"")</f>
        <v/>
      </c>
      <c r="S1807" s="39">
        <f>IF(AND(Sheet1!S2014=Sheet1!T2014,Sheet1!T2014&lt;&gt;0),Sheet1!S2014,IF(AND(Sheet1!S2014&lt;&gt;Sheet1!T2014,Sheet1!T2014&lt;&gt;0),Sheet1!S2014&amp;"~"&amp;Sheet1!T2014,""))</f>
        <v>50</v>
      </c>
      <c r="T1807" s="21" t="str">
        <f>IFERROR(VLOOKUP(Sheet1!V1810,配置检查表!$Y:$Z,2,FALSE),"")</f>
        <v/>
      </c>
      <c r="U1807" s="39" t="str">
        <f>IF(AND(Sheet1!X2014=Sheet1!Y2014,Sheet1!Y2014&lt;&gt;0),Sheet1!X2014,IF(AND(Sheet1!X2014&lt;&gt;Sheet1!Y2014,Sheet1!Y2014&lt;&gt;0),Sheet1!X2014&amp;"~"&amp;Sheet1!Y2014,""))</f>
        <v/>
      </c>
      <c r="V1807" s="21" t="str">
        <f>IFERROR(VLOOKUP(Sheet1!XAA,配置检查表!$Y:$Z,2,FALSE),"")</f>
        <v/>
      </c>
      <c r="W1807" s="21" t="str">
        <f>IF(AND(Sheet1!AC2014=Sheet1!AD2014,Sheet1!AD2014&lt;&gt;0),Sheet1!AC2014,IF(AND(Sheet1!AC2014&lt;&gt;Sheet1!AD2014,Sheet1!AD2014&lt;&gt;0),Sheet1!AC2014&amp;"~"&amp;Sheet1!AD2014,""))</f>
        <v/>
      </c>
    </row>
    <row r="1808" spans="1:23">
      <c r="A1808" s="27">
        <v>40390</v>
      </c>
      <c r="B1808" s="27" t="s">
        <v>2521</v>
      </c>
      <c r="C1808" s="27" t="s">
        <v>2522</v>
      </c>
      <c r="D1808" s="21" t="str">
        <f>IF(OR(Sheet1!I1811&lt;&gt;Sheet1!AF1811,Sheet1!AG1811&lt;&gt;Sheet1!J1811),"有影响","-")</f>
        <v>-</v>
      </c>
      <c r="E1808" s="21" t="str">
        <f>IF(OR(Sheet1!N1811&lt;&gt;Sheet1!AH1811,Sheet1!AI1811&lt;&gt;Sheet1!O1811),"有影响","-")</f>
        <v>-</v>
      </c>
      <c r="F1808" s="21" t="str">
        <f>IF(OR(Sheet1!S1811&lt;&gt;Sheet1!AJ1811,Sheet1!AK1811&lt;&gt;Sheet1!T1811),"有影响","-")</f>
        <v>-</v>
      </c>
      <c r="G1808" s="21" t="str">
        <f>IF(OR(Sheet1!X1811&lt;&gt;Sheet1!AL1811,Sheet1!AM1811&lt;&gt;Sheet1!Y1811),"有影响","-")</f>
        <v>-</v>
      </c>
      <c r="H1808" s="21" t="str">
        <f>IF(OR(Sheet1!AC1811&lt;&gt;Sheet1!AN1811,Sheet1!AO1811&lt;&gt;Sheet1!AD1811),"有影响","-")</f>
        <v>-</v>
      </c>
      <c r="I1808" s="21" t="str">
        <f>IF(Sheet1!G1811=0,"出错","-")</f>
        <v>-</v>
      </c>
      <c r="J1808" s="21" t="str">
        <f>IF(AND(Sheet1!G1811=0,Sheet1!L1811&lt;&gt;0),"出错","-")</f>
        <v>-</v>
      </c>
      <c r="K1808" s="21" t="str">
        <f>IF(AND(Sheet1!G1811=0,Sheet1!L1811=0,Sheet1!Q1811&lt;&gt;0),"出错","-")</f>
        <v>-</v>
      </c>
      <c r="L1808" s="21" t="str">
        <f>IF(AND(Sheet1!G1811=0,Sheet1!L1811=0,Sheet1!Q1811=0,Sheet1!V1811&lt;&gt;0),"出错","-")</f>
        <v>-</v>
      </c>
      <c r="M1808" s="21" t="str">
        <f>IF(AND(Sheet1!G1811=0,Sheet1!L1811=0,Sheet1!Q1811=0,Sheet1!V1811=0,Sheet1!AA1811&lt;&gt;0),"出错","-")</f>
        <v>-</v>
      </c>
      <c r="N1808" s="21" t="str">
        <f>IFERROR(VLOOKUP(Sheet1!G1811,配置检查表!$Y:$Z,2,FALSE),"")</f>
        <v>精灵魂珠</v>
      </c>
      <c r="O1808" s="21" t="str">
        <f>IF(AND(Sheet1!I1811=Sheet1!J1811,Sheet1!J1811&lt;&gt;0),Sheet1!I1811,IF(AND(Sheet1!I1811&lt;&gt;Sheet1!J1811,Sheet1!J1811&lt;&gt;0),Sheet1!I1811&amp;"~"&amp;Sheet1!J1811,""))</f>
        <v>183~274</v>
      </c>
      <c r="P1808" s="21" t="str">
        <f>IFERROR(VLOOKUP(Sheet1!L1811,配置检查表!$Y:$Z,2,FALSE),"")</f>
        <v>星屑（值）</v>
      </c>
      <c r="Q1808" s="21" t="str">
        <f>IF(AND(Sheet1!N1811=Sheet1!O1811,Sheet1!O1811&lt;&gt;0),Sheet1!N1811,IF(AND(Sheet1!N1811&lt;&gt;Sheet1!O1811,Sheet1!O1811&lt;&gt;0),Sheet1!N1811&amp;"~"&amp;Sheet1!O1811,""))</f>
        <v>366~548</v>
      </c>
      <c r="R1808" s="21" t="str">
        <f>IFERROR(VLOOKUP(Sheet1!Q1811,配置检查表!$Y:$Z,2,FALSE),"")</f>
        <v/>
      </c>
      <c r="S1808" s="39">
        <f>IF(AND(Sheet1!S2015=Sheet1!T2015,Sheet1!T2015&lt;&gt;0),Sheet1!S2015,IF(AND(Sheet1!S2015&lt;&gt;Sheet1!T2015,Sheet1!T2015&lt;&gt;0),Sheet1!S2015&amp;"~"&amp;Sheet1!T2015,""))</f>
        <v>50</v>
      </c>
      <c r="T1808" s="21" t="str">
        <f>IFERROR(VLOOKUP(Sheet1!V1811,配置检查表!$Y:$Z,2,FALSE),"")</f>
        <v/>
      </c>
      <c r="U1808" s="39" t="str">
        <f>IF(AND(Sheet1!X2015=Sheet1!Y2015,Sheet1!Y2015&lt;&gt;0),Sheet1!X2015,IF(AND(Sheet1!X2015&lt;&gt;Sheet1!Y2015,Sheet1!Y2015&lt;&gt;0),Sheet1!X2015&amp;"~"&amp;Sheet1!Y2015,""))</f>
        <v/>
      </c>
      <c r="V1808" s="21" t="str">
        <f>IFERROR(VLOOKUP(Sheet1!XAA,配置检查表!$Y:$Z,2,FALSE),"")</f>
        <v/>
      </c>
      <c r="W1808" s="21" t="str">
        <f>IF(AND(Sheet1!AC2015=Sheet1!AD2015,Sheet1!AD2015&lt;&gt;0),Sheet1!AC2015,IF(AND(Sheet1!AC2015&lt;&gt;Sheet1!AD2015,Sheet1!AD2015&lt;&gt;0),Sheet1!AC2015&amp;"~"&amp;Sheet1!AD2015,""))</f>
        <v/>
      </c>
    </row>
    <row r="1809" spans="1:23">
      <c r="A1809" s="27">
        <v>40391</v>
      </c>
      <c r="B1809" s="27" t="s">
        <v>2521</v>
      </c>
      <c r="C1809" s="27" t="s">
        <v>2522</v>
      </c>
      <c r="D1809" s="21" t="str">
        <f>IF(OR(Sheet1!I1812&lt;&gt;Sheet1!AF1812,Sheet1!AG1812&lt;&gt;Sheet1!J1812),"有影响","-")</f>
        <v>-</v>
      </c>
      <c r="E1809" s="21" t="str">
        <f>IF(OR(Sheet1!N1812&lt;&gt;Sheet1!AH1812,Sheet1!AI1812&lt;&gt;Sheet1!O1812),"有影响","-")</f>
        <v>-</v>
      </c>
      <c r="F1809" s="21" t="str">
        <f>IF(OR(Sheet1!S1812&lt;&gt;Sheet1!AJ1812,Sheet1!AK1812&lt;&gt;Sheet1!T1812),"有影响","-")</f>
        <v>-</v>
      </c>
      <c r="G1809" s="21" t="str">
        <f>IF(OR(Sheet1!X1812&lt;&gt;Sheet1!AL1812,Sheet1!AM1812&lt;&gt;Sheet1!Y1812),"有影响","-")</f>
        <v>-</v>
      </c>
      <c r="H1809" s="21" t="str">
        <f>IF(OR(Sheet1!AC1812&lt;&gt;Sheet1!AN1812,Sheet1!AO1812&lt;&gt;Sheet1!AD1812),"有影响","-")</f>
        <v>-</v>
      </c>
      <c r="I1809" s="21" t="str">
        <f>IF(Sheet1!G1812=0,"出错","-")</f>
        <v>-</v>
      </c>
      <c r="J1809" s="21" t="str">
        <f>IF(AND(Sheet1!G1812=0,Sheet1!L1812&lt;&gt;0),"出错","-")</f>
        <v>-</v>
      </c>
      <c r="K1809" s="21" t="str">
        <f>IF(AND(Sheet1!G1812=0,Sheet1!L1812=0,Sheet1!Q1812&lt;&gt;0),"出错","-")</f>
        <v>-</v>
      </c>
      <c r="L1809" s="21" t="str">
        <f>IF(AND(Sheet1!G1812=0,Sheet1!L1812=0,Sheet1!Q1812=0,Sheet1!V1812&lt;&gt;0),"出错","-")</f>
        <v>-</v>
      </c>
      <c r="M1809" s="21" t="str">
        <f>IF(AND(Sheet1!G1812=0,Sheet1!L1812=0,Sheet1!Q1812=0,Sheet1!V1812=0,Sheet1!AA1812&lt;&gt;0),"出错","-")</f>
        <v>-</v>
      </c>
      <c r="N1809" s="21" t="str">
        <f>IFERROR(VLOOKUP(Sheet1!G1812,配置检查表!$Y:$Z,2,FALSE),"")</f>
        <v>精灵魂珠</v>
      </c>
      <c r="O1809" s="21" t="str">
        <f>IF(AND(Sheet1!I1812=Sheet1!J1812,Sheet1!J1812&lt;&gt;0),Sheet1!I1812,IF(AND(Sheet1!I1812&lt;&gt;Sheet1!J1812,Sheet1!J1812&lt;&gt;0),Sheet1!I1812&amp;"~"&amp;Sheet1!J1812,""))</f>
        <v>191~286</v>
      </c>
      <c r="P1809" s="21" t="str">
        <f>IFERROR(VLOOKUP(Sheet1!L1812,配置检查表!$Y:$Z,2,FALSE),"")</f>
        <v>星屑（值）</v>
      </c>
      <c r="Q1809" s="21" t="str">
        <f>IF(AND(Sheet1!N1812=Sheet1!O1812,Sheet1!O1812&lt;&gt;0),Sheet1!N1812,IF(AND(Sheet1!N1812&lt;&gt;Sheet1!O1812,Sheet1!O1812&lt;&gt;0),Sheet1!N1812&amp;"~"&amp;Sheet1!O1812,""))</f>
        <v>382~572</v>
      </c>
      <c r="R1809" s="21" t="str">
        <f>IFERROR(VLOOKUP(Sheet1!Q1812,配置检查表!$Y:$Z,2,FALSE),"")</f>
        <v/>
      </c>
      <c r="S1809" s="39">
        <f>IF(AND(Sheet1!S2016=Sheet1!T2016,Sheet1!T2016&lt;&gt;0),Sheet1!S2016,IF(AND(Sheet1!S2016&lt;&gt;Sheet1!T2016,Sheet1!T2016&lt;&gt;0),Sheet1!S2016&amp;"~"&amp;Sheet1!T2016,""))</f>
        <v>50</v>
      </c>
      <c r="T1809" s="21" t="str">
        <f>IFERROR(VLOOKUP(Sheet1!V1812,配置检查表!$Y:$Z,2,FALSE),"")</f>
        <v/>
      </c>
      <c r="U1809" s="39" t="str">
        <f>IF(AND(Sheet1!X2016=Sheet1!Y2016,Sheet1!Y2016&lt;&gt;0),Sheet1!X2016,IF(AND(Sheet1!X2016&lt;&gt;Sheet1!Y2016,Sheet1!Y2016&lt;&gt;0),Sheet1!X2016&amp;"~"&amp;Sheet1!Y2016,""))</f>
        <v/>
      </c>
      <c r="V1809" s="21" t="str">
        <f>IFERROR(VLOOKUP(Sheet1!XAA,配置检查表!$Y:$Z,2,FALSE),"")</f>
        <v/>
      </c>
      <c r="W1809" s="21" t="str">
        <f>IF(AND(Sheet1!AC2016=Sheet1!AD2016,Sheet1!AD2016&lt;&gt;0),Sheet1!AC2016,IF(AND(Sheet1!AC2016&lt;&gt;Sheet1!AD2016,Sheet1!AD2016&lt;&gt;0),Sheet1!AC2016&amp;"~"&amp;Sheet1!AD2016,""))</f>
        <v/>
      </c>
    </row>
    <row r="1810" spans="1:23">
      <c r="A1810" s="27">
        <v>40392</v>
      </c>
      <c r="B1810" s="27" t="s">
        <v>2521</v>
      </c>
      <c r="C1810" s="27" t="s">
        <v>2522</v>
      </c>
      <c r="D1810" s="21" t="str">
        <f>IF(OR(Sheet1!I1813&lt;&gt;Sheet1!AF1813,Sheet1!AG1813&lt;&gt;Sheet1!J1813),"有影响","-")</f>
        <v>-</v>
      </c>
      <c r="E1810" s="21" t="str">
        <f>IF(OR(Sheet1!N1813&lt;&gt;Sheet1!AH1813,Sheet1!AI1813&lt;&gt;Sheet1!O1813),"有影响","-")</f>
        <v>-</v>
      </c>
      <c r="F1810" s="21" t="str">
        <f>IF(OR(Sheet1!S1813&lt;&gt;Sheet1!AJ1813,Sheet1!AK1813&lt;&gt;Sheet1!T1813),"有影响","-")</f>
        <v>-</v>
      </c>
      <c r="G1810" s="21" t="str">
        <f>IF(OR(Sheet1!X1813&lt;&gt;Sheet1!AL1813,Sheet1!AM1813&lt;&gt;Sheet1!Y1813),"有影响","-")</f>
        <v>-</v>
      </c>
      <c r="H1810" s="21" t="str">
        <f>IF(OR(Sheet1!AC1813&lt;&gt;Sheet1!AN1813,Sheet1!AO1813&lt;&gt;Sheet1!AD1813),"有影响","-")</f>
        <v>-</v>
      </c>
      <c r="I1810" s="21" t="str">
        <f>IF(Sheet1!G1813=0,"出错","-")</f>
        <v>-</v>
      </c>
      <c r="J1810" s="21" t="str">
        <f>IF(AND(Sheet1!G1813=0,Sheet1!L1813&lt;&gt;0),"出错","-")</f>
        <v>-</v>
      </c>
      <c r="K1810" s="21" t="str">
        <f>IF(AND(Sheet1!G1813=0,Sheet1!L1813=0,Sheet1!Q1813&lt;&gt;0),"出错","-")</f>
        <v>-</v>
      </c>
      <c r="L1810" s="21" t="str">
        <f>IF(AND(Sheet1!G1813=0,Sheet1!L1813=0,Sheet1!Q1813=0,Sheet1!V1813&lt;&gt;0),"出错","-")</f>
        <v>-</v>
      </c>
      <c r="M1810" s="21" t="str">
        <f>IF(AND(Sheet1!G1813=0,Sheet1!L1813=0,Sheet1!Q1813=0,Sheet1!V1813=0,Sheet1!AA1813&lt;&gt;0),"出错","-")</f>
        <v>-</v>
      </c>
      <c r="N1810" s="21" t="str">
        <f>IFERROR(VLOOKUP(Sheet1!G1813,配置检查表!$Y:$Z,2,FALSE),"")</f>
        <v>精灵魂珠</v>
      </c>
      <c r="O1810" s="21" t="str">
        <f>IF(AND(Sheet1!I1813=Sheet1!J1813,Sheet1!J1813&lt;&gt;0),Sheet1!I1813,IF(AND(Sheet1!I1813&lt;&gt;Sheet1!J1813,Sheet1!J1813&lt;&gt;0),Sheet1!I1813&amp;"~"&amp;Sheet1!J1813,""))</f>
        <v>212~311</v>
      </c>
      <c r="P1810" s="21" t="str">
        <f>IFERROR(VLOOKUP(Sheet1!L1813,配置检查表!$Y:$Z,2,FALSE),"")</f>
        <v>星屑（值）</v>
      </c>
      <c r="Q1810" s="21" t="str">
        <f>IF(AND(Sheet1!N1813=Sheet1!O1813,Sheet1!O1813&lt;&gt;0),Sheet1!N1813,IF(AND(Sheet1!N1813&lt;&gt;Sheet1!O1813,Sheet1!O1813&lt;&gt;0),Sheet1!N1813&amp;"~"&amp;Sheet1!O1813,""))</f>
        <v>424~622</v>
      </c>
      <c r="R1810" s="21" t="str">
        <f>IFERROR(VLOOKUP(Sheet1!Q1813,配置检查表!$Y:$Z,2,FALSE),"")</f>
        <v/>
      </c>
      <c r="S1810" s="39">
        <f>IF(AND(Sheet1!S2017=Sheet1!T2017,Sheet1!T2017&lt;&gt;0),Sheet1!S2017,IF(AND(Sheet1!S2017&lt;&gt;Sheet1!T2017,Sheet1!T2017&lt;&gt;0),Sheet1!S2017&amp;"~"&amp;Sheet1!T2017,""))</f>
        <v>50</v>
      </c>
      <c r="T1810" s="21" t="str">
        <f>IFERROR(VLOOKUP(Sheet1!V1813,配置检查表!$Y:$Z,2,FALSE),"")</f>
        <v/>
      </c>
      <c r="U1810" s="39" t="str">
        <f>IF(AND(Sheet1!X2017=Sheet1!Y2017,Sheet1!Y2017&lt;&gt;0),Sheet1!X2017,IF(AND(Sheet1!X2017&lt;&gt;Sheet1!Y2017,Sheet1!Y2017&lt;&gt;0),Sheet1!X2017&amp;"~"&amp;Sheet1!Y2017,""))</f>
        <v/>
      </c>
      <c r="V1810" s="21" t="str">
        <f>IFERROR(VLOOKUP(Sheet1!XAA,配置检查表!$Y:$Z,2,FALSE),"")</f>
        <v/>
      </c>
      <c r="W1810" s="21" t="str">
        <f>IF(AND(Sheet1!AC2017=Sheet1!AD2017,Sheet1!AD2017&lt;&gt;0),Sheet1!AC2017,IF(AND(Sheet1!AC2017&lt;&gt;Sheet1!AD2017,Sheet1!AD2017&lt;&gt;0),Sheet1!AC2017&amp;"~"&amp;Sheet1!AD2017,""))</f>
        <v/>
      </c>
    </row>
    <row r="1811" spans="1:23">
      <c r="A1811" s="27">
        <v>40393</v>
      </c>
      <c r="B1811" s="27" t="s">
        <v>2521</v>
      </c>
      <c r="C1811" s="27" t="s">
        <v>2522</v>
      </c>
      <c r="D1811" s="21" t="str">
        <f>IF(OR(Sheet1!I1814&lt;&gt;Sheet1!AF1814,Sheet1!AG1814&lt;&gt;Sheet1!J1814),"有影响","-")</f>
        <v>-</v>
      </c>
      <c r="E1811" s="21" t="str">
        <f>IF(OR(Sheet1!N1814&lt;&gt;Sheet1!AH1814,Sheet1!AI1814&lt;&gt;Sheet1!O1814),"有影响","-")</f>
        <v>-</v>
      </c>
      <c r="F1811" s="21" t="str">
        <f>IF(OR(Sheet1!S1814&lt;&gt;Sheet1!AJ1814,Sheet1!AK1814&lt;&gt;Sheet1!T1814),"有影响","-")</f>
        <v>-</v>
      </c>
      <c r="G1811" s="21" t="str">
        <f>IF(OR(Sheet1!X1814&lt;&gt;Sheet1!AL1814,Sheet1!AM1814&lt;&gt;Sheet1!Y1814),"有影响","-")</f>
        <v>-</v>
      </c>
      <c r="H1811" s="21" t="str">
        <f>IF(OR(Sheet1!AC1814&lt;&gt;Sheet1!AN1814,Sheet1!AO1814&lt;&gt;Sheet1!AD1814),"有影响","-")</f>
        <v>-</v>
      </c>
      <c r="I1811" s="21" t="str">
        <f>IF(Sheet1!G1814=0,"出错","-")</f>
        <v>-</v>
      </c>
      <c r="J1811" s="21" t="str">
        <f>IF(AND(Sheet1!G1814=0,Sheet1!L1814&lt;&gt;0),"出错","-")</f>
        <v>-</v>
      </c>
      <c r="K1811" s="21" t="str">
        <f>IF(AND(Sheet1!G1814=0,Sheet1!L1814=0,Sheet1!Q1814&lt;&gt;0),"出错","-")</f>
        <v>-</v>
      </c>
      <c r="L1811" s="21" t="str">
        <f>IF(AND(Sheet1!G1814=0,Sheet1!L1814=0,Sheet1!Q1814=0,Sheet1!V1814&lt;&gt;0),"出错","-")</f>
        <v>-</v>
      </c>
      <c r="M1811" s="21" t="str">
        <f>IF(AND(Sheet1!G1814=0,Sheet1!L1814=0,Sheet1!Q1814=0,Sheet1!V1814=0,Sheet1!AA1814&lt;&gt;0),"出错","-")</f>
        <v>-</v>
      </c>
      <c r="N1811" s="21" t="str">
        <f>IFERROR(VLOOKUP(Sheet1!G1814,配置检查表!$Y:$Z,2,FALSE),"")</f>
        <v>精灵魂珠</v>
      </c>
      <c r="O1811" s="21" t="str">
        <f>IF(AND(Sheet1!I1814=Sheet1!J1814,Sheet1!J1814&lt;&gt;0),Sheet1!I1814,IF(AND(Sheet1!I1814&lt;&gt;Sheet1!J1814,Sheet1!J1814&lt;&gt;0),Sheet1!I1814&amp;"~"&amp;Sheet1!J1814,""))</f>
        <v>162~249</v>
      </c>
      <c r="P1811" s="21" t="str">
        <f>IFERROR(VLOOKUP(Sheet1!L1814,配置检查表!$Y:$Z,2,FALSE),"")</f>
        <v>星屑（值）</v>
      </c>
      <c r="Q1811" s="21" t="str">
        <f>IF(AND(Sheet1!N1814=Sheet1!O1814,Sheet1!O1814&lt;&gt;0),Sheet1!N1814,IF(AND(Sheet1!N1814&lt;&gt;Sheet1!O1814,Sheet1!O1814&lt;&gt;0),Sheet1!N1814&amp;"~"&amp;Sheet1!O1814,""))</f>
        <v>324~498</v>
      </c>
      <c r="R1811" s="21" t="str">
        <f>IFERROR(VLOOKUP(Sheet1!Q1814,配置检查表!$Y:$Z,2,FALSE),"")</f>
        <v/>
      </c>
      <c r="S1811" s="39">
        <f>IF(AND(Sheet1!S2018=Sheet1!T2018,Sheet1!T2018&lt;&gt;0),Sheet1!S2018,IF(AND(Sheet1!S2018&lt;&gt;Sheet1!T2018,Sheet1!T2018&lt;&gt;0),Sheet1!S2018&amp;"~"&amp;Sheet1!T2018,""))</f>
        <v>50</v>
      </c>
      <c r="T1811" s="21" t="str">
        <f>IFERROR(VLOOKUP(Sheet1!V1814,配置检查表!$Y:$Z,2,FALSE),"")</f>
        <v/>
      </c>
      <c r="U1811" s="39" t="str">
        <f>IF(AND(Sheet1!X2018=Sheet1!Y2018,Sheet1!Y2018&lt;&gt;0),Sheet1!X2018,IF(AND(Sheet1!X2018&lt;&gt;Sheet1!Y2018,Sheet1!Y2018&lt;&gt;0),Sheet1!X2018&amp;"~"&amp;Sheet1!Y2018,""))</f>
        <v/>
      </c>
      <c r="V1811" s="21" t="str">
        <f>IFERROR(VLOOKUP(Sheet1!XAA,配置检查表!$Y:$Z,2,FALSE),"")</f>
        <v/>
      </c>
      <c r="W1811" s="21" t="str">
        <f>IF(AND(Sheet1!AC2018=Sheet1!AD2018,Sheet1!AD2018&lt;&gt;0),Sheet1!AC2018,IF(AND(Sheet1!AC2018&lt;&gt;Sheet1!AD2018,Sheet1!AD2018&lt;&gt;0),Sheet1!AC2018&amp;"~"&amp;Sheet1!AD2018,""))</f>
        <v/>
      </c>
    </row>
    <row r="1812" spans="1:23">
      <c r="A1812" s="27">
        <v>40394</v>
      </c>
      <c r="B1812" s="27" t="s">
        <v>2521</v>
      </c>
      <c r="C1812" s="27" t="s">
        <v>2522</v>
      </c>
      <c r="D1812" s="21" t="str">
        <f>IF(OR(Sheet1!I1815&lt;&gt;Sheet1!AF1815,Sheet1!AG1815&lt;&gt;Sheet1!J1815),"有影响","-")</f>
        <v>-</v>
      </c>
      <c r="E1812" s="21" t="str">
        <f>IF(OR(Sheet1!N1815&lt;&gt;Sheet1!AH1815,Sheet1!AI1815&lt;&gt;Sheet1!O1815),"有影响","-")</f>
        <v>-</v>
      </c>
      <c r="F1812" s="21" t="str">
        <f>IF(OR(Sheet1!S1815&lt;&gt;Sheet1!AJ1815,Sheet1!AK1815&lt;&gt;Sheet1!T1815),"有影响","-")</f>
        <v>-</v>
      </c>
      <c r="G1812" s="21" t="str">
        <f>IF(OR(Sheet1!X1815&lt;&gt;Sheet1!AL1815,Sheet1!AM1815&lt;&gt;Sheet1!Y1815),"有影响","-")</f>
        <v>-</v>
      </c>
      <c r="H1812" s="21" t="str">
        <f>IF(OR(Sheet1!AC1815&lt;&gt;Sheet1!AN1815,Sheet1!AO1815&lt;&gt;Sheet1!AD1815),"有影响","-")</f>
        <v>-</v>
      </c>
      <c r="I1812" s="21" t="str">
        <f>IF(Sheet1!G1815=0,"出错","-")</f>
        <v>-</v>
      </c>
      <c r="J1812" s="21" t="str">
        <f>IF(AND(Sheet1!G1815=0,Sheet1!L1815&lt;&gt;0),"出错","-")</f>
        <v>-</v>
      </c>
      <c r="K1812" s="21" t="str">
        <f>IF(AND(Sheet1!G1815=0,Sheet1!L1815=0,Sheet1!Q1815&lt;&gt;0),"出错","-")</f>
        <v>-</v>
      </c>
      <c r="L1812" s="21" t="str">
        <f>IF(AND(Sheet1!G1815=0,Sheet1!L1815=0,Sheet1!Q1815=0,Sheet1!V1815&lt;&gt;0),"出错","-")</f>
        <v>-</v>
      </c>
      <c r="M1812" s="21" t="str">
        <f>IF(AND(Sheet1!G1815=0,Sheet1!L1815=0,Sheet1!Q1815=0,Sheet1!V1815=0,Sheet1!AA1815&lt;&gt;0),"出错","-")</f>
        <v>-</v>
      </c>
      <c r="N1812" s="21" t="str">
        <f>IFERROR(VLOOKUP(Sheet1!G1815,配置检查表!$Y:$Z,2,FALSE),"")</f>
        <v>精灵魂珠</v>
      </c>
      <c r="O1812" s="21" t="str">
        <f>IF(AND(Sheet1!I1815=Sheet1!J1815,Sheet1!J1815&lt;&gt;0),Sheet1!I1815,IF(AND(Sheet1!I1815&lt;&gt;Sheet1!J1815,Sheet1!J1815&lt;&gt;0),Sheet1!I1815&amp;"~"&amp;Sheet1!J1815,""))</f>
        <v>183~274</v>
      </c>
      <c r="P1812" s="21" t="str">
        <f>IFERROR(VLOOKUP(Sheet1!L1815,配置检查表!$Y:$Z,2,FALSE),"")</f>
        <v>星屑（值）</v>
      </c>
      <c r="Q1812" s="21" t="str">
        <f>IF(AND(Sheet1!N1815=Sheet1!O1815,Sheet1!O1815&lt;&gt;0),Sheet1!N1815,IF(AND(Sheet1!N1815&lt;&gt;Sheet1!O1815,Sheet1!O1815&lt;&gt;0),Sheet1!N1815&amp;"~"&amp;Sheet1!O1815,""))</f>
        <v>366~548</v>
      </c>
      <c r="R1812" s="21" t="str">
        <f>IFERROR(VLOOKUP(Sheet1!Q1815,配置检查表!$Y:$Z,2,FALSE),"")</f>
        <v/>
      </c>
      <c r="S1812" s="39">
        <f>IF(AND(Sheet1!S2019=Sheet1!T2019,Sheet1!T2019&lt;&gt;0),Sheet1!S2019,IF(AND(Sheet1!S2019&lt;&gt;Sheet1!T2019,Sheet1!T2019&lt;&gt;0),Sheet1!S2019&amp;"~"&amp;Sheet1!T2019,""))</f>
        <v>50</v>
      </c>
      <c r="T1812" s="21" t="str">
        <f>IFERROR(VLOOKUP(Sheet1!V1815,配置检查表!$Y:$Z,2,FALSE),"")</f>
        <v/>
      </c>
      <c r="U1812" s="39" t="str">
        <f>IF(AND(Sheet1!X2019=Sheet1!Y2019,Sheet1!Y2019&lt;&gt;0),Sheet1!X2019,IF(AND(Sheet1!X2019&lt;&gt;Sheet1!Y2019,Sheet1!Y2019&lt;&gt;0),Sheet1!X2019&amp;"~"&amp;Sheet1!Y2019,""))</f>
        <v/>
      </c>
      <c r="V1812" s="21" t="str">
        <f>IFERROR(VLOOKUP(Sheet1!XAA,配置检查表!$Y:$Z,2,FALSE),"")</f>
        <v/>
      </c>
      <c r="W1812" s="21" t="str">
        <f>IF(AND(Sheet1!AC2019=Sheet1!AD2019,Sheet1!AD2019&lt;&gt;0),Sheet1!AC2019,IF(AND(Sheet1!AC2019&lt;&gt;Sheet1!AD2019,Sheet1!AD2019&lt;&gt;0),Sheet1!AC2019&amp;"~"&amp;Sheet1!AD2019,""))</f>
        <v/>
      </c>
    </row>
    <row r="1813" spans="1:23">
      <c r="A1813" s="27">
        <v>40395</v>
      </c>
      <c r="B1813" s="27" t="s">
        <v>2521</v>
      </c>
      <c r="C1813" s="27" t="s">
        <v>2522</v>
      </c>
      <c r="D1813" s="21" t="str">
        <f>IF(OR(Sheet1!I1816&lt;&gt;Sheet1!AF1816,Sheet1!AG1816&lt;&gt;Sheet1!J1816),"有影响","-")</f>
        <v>-</v>
      </c>
      <c r="E1813" s="21" t="str">
        <f>IF(OR(Sheet1!N1816&lt;&gt;Sheet1!AH1816,Sheet1!AI1816&lt;&gt;Sheet1!O1816),"有影响","-")</f>
        <v>-</v>
      </c>
      <c r="F1813" s="21" t="str">
        <f>IF(OR(Sheet1!S1816&lt;&gt;Sheet1!AJ1816,Sheet1!AK1816&lt;&gt;Sheet1!T1816),"有影响","-")</f>
        <v>-</v>
      </c>
      <c r="G1813" s="21" t="str">
        <f>IF(OR(Sheet1!X1816&lt;&gt;Sheet1!AL1816,Sheet1!AM1816&lt;&gt;Sheet1!Y1816),"有影响","-")</f>
        <v>-</v>
      </c>
      <c r="H1813" s="21" t="str">
        <f>IF(OR(Sheet1!AC1816&lt;&gt;Sheet1!AN1816,Sheet1!AO1816&lt;&gt;Sheet1!AD1816),"有影响","-")</f>
        <v>-</v>
      </c>
      <c r="I1813" s="21" t="str">
        <f>IF(Sheet1!G1816=0,"出错","-")</f>
        <v>-</v>
      </c>
      <c r="J1813" s="21" t="str">
        <f>IF(AND(Sheet1!G1816=0,Sheet1!L1816&lt;&gt;0),"出错","-")</f>
        <v>-</v>
      </c>
      <c r="K1813" s="21" t="str">
        <f>IF(AND(Sheet1!G1816=0,Sheet1!L1816=0,Sheet1!Q1816&lt;&gt;0),"出错","-")</f>
        <v>-</v>
      </c>
      <c r="L1813" s="21" t="str">
        <f>IF(AND(Sheet1!G1816=0,Sheet1!L1816=0,Sheet1!Q1816=0,Sheet1!V1816&lt;&gt;0),"出错","-")</f>
        <v>-</v>
      </c>
      <c r="M1813" s="21" t="str">
        <f>IF(AND(Sheet1!G1816=0,Sheet1!L1816=0,Sheet1!Q1816=0,Sheet1!V1816=0,Sheet1!AA1816&lt;&gt;0),"出错","-")</f>
        <v>-</v>
      </c>
      <c r="N1813" s="21" t="str">
        <f>IFERROR(VLOOKUP(Sheet1!G1816,配置检查表!$Y:$Z,2,FALSE),"")</f>
        <v>精灵魂珠</v>
      </c>
      <c r="O1813" s="21" t="str">
        <f>IF(AND(Sheet1!I1816=Sheet1!J1816,Sheet1!J1816&lt;&gt;0),Sheet1!I1816,IF(AND(Sheet1!I1816&lt;&gt;Sheet1!J1816,Sheet1!J1816&lt;&gt;0),Sheet1!I1816&amp;"~"&amp;Sheet1!J1816,""))</f>
        <v>191~286</v>
      </c>
      <c r="P1813" s="21" t="str">
        <f>IFERROR(VLOOKUP(Sheet1!L1816,配置检查表!$Y:$Z,2,FALSE),"")</f>
        <v>星屑（值）</v>
      </c>
      <c r="Q1813" s="21" t="str">
        <f>IF(AND(Sheet1!N1816=Sheet1!O1816,Sheet1!O1816&lt;&gt;0),Sheet1!N1816,IF(AND(Sheet1!N1816&lt;&gt;Sheet1!O1816,Sheet1!O1816&lt;&gt;0),Sheet1!N1816&amp;"~"&amp;Sheet1!O1816,""))</f>
        <v>382~572</v>
      </c>
      <c r="R1813" s="21" t="str">
        <f>IFERROR(VLOOKUP(Sheet1!Q1816,配置检查表!$Y:$Z,2,FALSE),"")</f>
        <v/>
      </c>
      <c r="S1813" s="39">
        <f>IF(AND(Sheet1!S2020=Sheet1!T2020,Sheet1!T2020&lt;&gt;0),Sheet1!S2020,IF(AND(Sheet1!S2020&lt;&gt;Sheet1!T2020,Sheet1!T2020&lt;&gt;0),Sheet1!S2020&amp;"~"&amp;Sheet1!T2020,""))</f>
        <v>50</v>
      </c>
      <c r="T1813" s="21" t="str">
        <f>IFERROR(VLOOKUP(Sheet1!V1816,配置检查表!$Y:$Z,2,FALSE),"")</f>
        <v/>
      </c>
      <c r="U1813" s="39" t="str">
        <f>IF(AND(Sheet1!X2020=Sheet1!Y2020,Sheet1!Y2020&lt;&gt;0),Sheet1!X2020,IF(AND(Sheet1!X2020&lt;&gt;Sheet1!Y2020,Sheet1!Y2020&lt;&gt;0),Sheet1!X2020&amp;"~"&amp;Sheet1!Y2020,""))</f>
        <v/>
      </c>
      <c r="V1813" s="21" t="str">
        <f>IFERROR(VLOOKUP(Sheet1!XAA,配置检查表!$Y:$Z,2,FALSE),"")</f>
        <v/>
      </c>
      <c r="W1813" s="21" t="str">
        <f>IF(AND(Sheet1!AC2020=Sheet1!AD2020,Sheet1!AD2020&lt;&gt;0),Sheet1!AC2020,IF(AND(Sheet1!AC2020&lt;&gt;Sheet1!AD2020,Sheet1!AD2020&lt;&gt;0),Sheet1!AC2020&amp;"~"&amp;Sheet1!AD2020,""))</f>
        <v/>
      </c>
    </row>
    <row r="1814" spans="1:23">
      <c r="A1814" s="27">
        <v>40396</v>
      </c>
      <c r="B1814" s="27" t="s">
        <v>2521</v>
      </c>
      <c r="C1814" s="27" t="s">
        <v>2522</v>
      </c>
      <c r="D1814" s="21" t="str">
        <f>IF(OR(Sheet1!I1817&lt;&gt;Sheet1!AF1817,Sheet1!AG1817&lt;&gt;Sheet1!J1817),"有影响","-")</f>
        <v>-</v>
      </c>
      <c r="E1814" s="21" t="str">
        <f>IF(OR(Sheet1!N1817&lt;&gt;Sheet1!AH1817,Sheet1!AI1817&lt;&gt;Sheet1!O1817),"有影响","-")</f>
        <v>-</v>
      </c>
      <c r="F1814" s="21" t="str">
        <f>IF(OR(Sheet1!S1817&lt;&gt;Sheet1!AJ1817,Sheet1!AK1817&lt;&gt;Sheet1!T1817),"有影响","-")</f>
        <v>-</v>
      </c>
      <c r="G1814" s="21" t="str">
        <f>IF(OR(Sheet1!X1817&lt;&gt;Sheet1!AL1817,Sheet1!AM1817&lt;&gt;Sheet1!Y1817),"有影响","-")</f>
        <v>-</v>
      </c>
      <c r="H1814" s="21" t="str">
        <f>IF(OR(Sheet1!AC1817&lt;&gt;Sheet1!AN1817,Sheet1!AO1817&lt;&gt;Sheet1!AD1817),"有影响","-")</f>
        <v>-</v>
      </c>
      <c r="I1814" s="21" t="str">
        <f>IF(Sheet1!G1817=0,"出错","-")</f>
        <v>-</v>
      </c>
      <c r="J1814" s="21" t="str">
        <f>IF(AND(Sheet1!G1817=0,Sheet1!L1817&lt;&gt;0),"出错","-")</f>
        <v>-</v>
      </c>
      <c r="K1814" s="21" t="str">
        <f>IF(AND(Sheet1!G1817=0,Sheet1!L1817=0,Sheet1!Q1817&lt;&gt;0),"出错","-")</f>
        <v>-</v>
      </c>
      <c r="L1814" s="21" t="str">
        <f>IF(AND(Sheet1!G1817=0,Sheet1!L1817=0,Sheet1!Q1817=0,Sheet1!V1817&lt;&gt;0),"出错","-")</f>
        <v>-</v>
      </c>
      <c r="M1814" s="21" t="str">
        <f>IF(AND(Sheet1!G1817=0,Sheet1!L1817=0,Sheet1!Q1817=0,Sheet1!V1817=0,Sheet1!AA1817&lt;&gt;0),"出错","-")</f>
        <v>-</v>
      </c>
      <c r="N1814" s="21" t="str">
        <f>IFERROR(VLOOKUP(Sheet1!G1817,配置检查表!$Y:$Z,2,FALSE),"")</f>
        <v>精灵魂珠</v>
      </c>
      <c r="O1814" s="21" t="str">
        <f>IF(AND(Sheet1!I1817=Sheet1!J1817,Sheet1!J1817&lt;&gt;0),Sheet1!I1817,IF(AND(Sheet1!I1817&lt;&gt;Sheet1!J1817,Sheet1!J1817&lt;&gt;0),Sheet1!I1817&amp;"~"&amp;Sheet1!J1817,""))</f>
        <v>212~311</v>
      </c>
      <c r="P1814" s="21" t="str">
        <f>IFERROR(VLOOKUP(Sheet1!L1817,配置检查表!$Y:$Z,2,FALSE),"")</f>
        <v>星屑（值）</v>
      </c>
      <c r="Q1814" s="21" t="str">
        <f>IF(AND(Sheet1!N1817=Sheet1!O1817,Sheet1!O1817&lt;&gt;0),Sheet1!N1817,IF(AND(Sheet1!N1817&lt;&gt;Sheet1!O1817,Sheet1!O1817&lt;&gt;0),Sheet1!N1817&amp;"~"&amp;Sheet1!O1817,""))</f>
        <v>424~622</v>
      </c>
      <c r="R1814" s="21" t="str">
        <f>IFERROR(VLOOKUP(Sheet1!Q1817,配置检查表!$Y:$Z,2,FALSE),"")</f>
        <v/>
      </c>
      <c r="S1814" s="39">
        <f>IF(AND(Sheet1!S2021=Sheet1!T2021,Sheet1!T2021&lt;&gt;0),Sheet1!S2021,IF(AND(Sheet1!S2021&lt;&gt;Sheet1!T2021,Sheet1!T2021&lt;&gt;0),Sheet1!S2021&amp;"~"&amp;Sheet1!T2021,""))</f>
        <v>50</v>
      </c>
      <c r="T1814" s="21" t="str">
        <f>IFERROR(VLOOKUP(Sheet1!V1817,配置检查表!$Y:$Z,2,FALSE),"")</f>
        <v/>
      </c>
      <c r="U1814" s="39" t="str">
        <f>IF(AND(Sheet1!X2021=Sheet1!Y2021,Sheet1!Y2021&lt;&gt;0),Sheet1!X2021,IF(AND(Sheet1!X2021&lt;&gt;Sheet1!Y2021,Sheet1!Y2021&lt;&gt;0),Sheet1!X2021&amp;"~"&amp;Sheet1!Y2021,""))</f>
        <v/>
      </c>
      <c r="V1814" s="21" t="str">
        <f>IFERROR(VLOOKUP(Sheet1!XAA,配置检查表!$Y:$Z,2,FALSE),"")</f>
        <v/>
      </c>
      <c r="W1814" s="21" t="str">
        <f>IF(AND(Sheet1!AC2021=Sheet1!AD2021,Sheet1!AD2021&lt;&gt;0),Sheet1!AC2021,IF(AND(Sheet1!AC2021&lt;&gt;Sheet1!AD2021,Sheet1!AD2021&lt;&gt;0),Sheet1!AC2021&amp;"~"&amp;Sheet1!AD2021,""))</f>
        <v/>
      </c>
    </row>
    <row r="1815" spans="1:23">
      <c r="A1815" s="27">
        <v>40397</v>
      </c>
      <c r="B1815" s="27" t="s">
        <v>2521</v>
      </c>
      <c r="C1815" s="27" t="s">
        <v>2522</v>
      </c>
      <c r="D1815" s="21" t="str">
        <f>IF(OR(Sheet1!I1818&lt;&gt;Sheet1!AF1818,Sheet1!AG1818&lt;&gt;Sheet1!J1818),"有影响","-")</f>
        <v>-</v>
      </c>
      <c r="E1815" s="21" t="str">
        <f>IF(OR(Sheet1!N1818&lt;&gt;Sheet1!AH1818,Sheet1!AI1818&lt;&gt;Sheet1!O1818),"有影响","-")</f>
        <v>-</v>
      </c>
      <c r="F1815" s="21" t="str">
        <f>IF(OR(Sheet1!S1818&lt;&gt;Sheet1!AJ1818,Sheet1!AK1818&lt;&gt;Sheet1!T1818),"有影响","-")</f>
        <v>-</v>
      </c>
      <c r="G1815" s="21" t="str">
        <f>IF(OR(Sheet1!X1818&lt;&gt;Sheet1!AL1818,Sheet1!AM1818&lt;&gt;Sheet1!Y1818),"有影响","-")</f>
        <v>-</v>
      </c>
      <c r="H1815" s="21" t="str">
        <f>IF(OR(Sheet1!AC1818&lt;&gt;Sheet1!AN1818,Sheet1!AO1818&lt;&gt;Sheet1!AD1818),"有影响","-")</f>
        <v>-</v>
      </c>
      <c r="I1815" s="21" t="str">
        <f>IF(Sheet1!G1818=0,"出错","-")</f>
        <v>-</v>
      </c>
      <c r="J1815" s="21" t="str">
        <f>IF(AND(Sheet1!G1818=0,Sheet1!L1818&lt;&gt;0),"出错","-")</f>
        <v>-</v>
      </c>
      <c r="K1815" s="21" t="str">
        <f>IF(AND(Sheet1!G1818=0,Sheet1!L1818=0,Sheet1!Q1818&lt;&gt;0),"出错","-")</f>
        <v>-</v>
      </c>
      <c r="L1815" s="21" t="str">
        <f>IF(AND(Sheet1!G1818=0,Sheet1!L1818=0,Sheet1!Q1818=0,Sheet1!V1818&lt;&gt;0),"出错","-")</f>
        <v>-</v>
      </c>
      <c r="M1815" s="21" t="str">
        <f>IF(AND(Sheet1!G1818=0,Sheet1!L1818=0,Sheet1!Q1818=0,Sheet1!V1818=0,Sheet1!AA1818&lt;&gt;0),"出错","-")</f>
        <v>-</v>
      </c>
      <c r="N1815" s="21" t="str">
        <f>IFERROR(VLOOKUP(Sheet1!G1818,配置检查表!$Y:$Z,2,FALSE),"")</f>
        <v>精灵魂珠</v>
      </c>
      <c r="O1815" s="21" t="str">
        <f>IF(AND(Sheet1!I1818=Sheet1!J1818,Sheet1!J1818&lt;&gt;0),Sheet1!I1818,IF(AND(Sheet1!I1818&lt;&gt;Sheet1!J1818,Sheet1!J1818&lt;&gt;0),Sheet1!I1818&amp;"~"&amp;Sheet1!J1818,""))</f>
        <v>167~257</v>
      </c>
      <c r="P1815" s="21" t="str">
        <f>IFERROR(VLOOKUP(Sheet1!L1818,配置检查表!$Y:$Z,2,FALSE),"")</f>
        <v>星屑（值）</v>
      </c>
      <c r="Q1815" s="21" t="str">
        <f>IF(AND(Sheet1!N1818=Sheet1!O1818,Sheet1!O1818&lt;&gt;0),Sheet1!N1818,IF(AND(Sheet1!N1818&lt;&gt;Sheet1!O1818,Sheet1!O1818&lt;&gt;0),Sheet1!N1818&amp;"~"&amp;Sheet1!O1818,""))</f>
        <v>334~514</v>
      </c>
      <c r="R1815" s="21" t="str">
        <f>IFERROR(VLOOKUP(Sheet1!Q1818,配置检查表!$Y:$Z,2,FALSE),"")</f>
        <v/>
      </c>
      <c r="S1815" s="39">
        <f>IF(AND(Sheet1!S2022=Sheet1!T2022,Sheet1!T2022&lt;&gt;0),Sheet1!S2022,IF(AND(Sheet1!S2022&lt;&gt;Sheet1!T2022,Sheet1!T2022&lt;&gt;0),Sheet1!S2022&amp;"~"&amp;Sheet1!T2022,""))</f>
        <v>50</v>
      </c>
      <c r="T1815" s="21" t="str">
        <f>IFERROR(VLOOKUP(Sheet1!V1818,配置检查表!$Y:$Z,2,FALSE),"")</f>
        <v/>
      </c>
      <c r="U1815" s="39" t="str">
        <f>IF(AND(Sheet1!X2022=Sheet1!Y2022,Sheet1!Y2022&lt;&gt;0),Sheet1!X2022,IF(AND(Sheet1!X2022&lt;&gt;Sheet1!Y2022,Sheet1!Y2022&lt;&gt;0),Sheet1!X2022&amp;"~"&amp;Sheet1!Y2022,""))</f>
        <v/>
      </c>
      <c r="V1815" s="21" t="str">
        <f>IFERROR(VLOOKUP(Sheet1!XAA,配置检查表!$Y:$Z,2,FALSE),"")</f>
        <v/>
      </c>
      <c r="W1815" s="21" t="str">
        <f>IF(AND(Sheet1!AC2022=Sheet1!AD2022,Sheet1!AD2022&lt;&gt;0),Sheet1!AC2022,IF(AND(Sheet1!AC2022&lt;&gt;Sheet1!AD2022,Sheet1!AD2022&lt;&gt;0),Sheet1!AC2022&amp;"~"&amp;Sheet1!AD2022,""))</f>
        <v/>
      </c>
    </row>
    <row r="1816" spans="1:23">
      <c r="A1816" s="27">
        <v>40398</v>
      </c>
      <c r="B1816" s="27" t="s">
        <v>2521</v>
      </c>
      <c r="C1816" s="27" t="s">
        <v>2522</v>
      </c>
      <c r="D1816" s="21" t="str">
        <f>IF(OR(Sheet1!I1819&lt;&gt;Sheet1!AF1819,Sheet1!AG1819&lt;&gt;Sheet1!J1819),"有影响","-")</f>
        <v>-</v>
      </c>
      <c r="E1816" s="21" t="str">
        <f>IF(OR(Sheet1!N1819&lt;&gt;Sheet1!AH1819,Sheet1!AI1819&lt;&gt;Sheet1!O1819),"有影响","-")</f>
        <v>-</v>
      </c>
      <c r="F1816" s="21" t="str">
        <f>IF(OR(Sheet1!S1819&lt;&gt;Sheet1!AJ1819,Sheet1!AK1819&lt;&gt;Sheet1!T1819),"有影响","-")</f>
        <v>-</v>
      </c>
      <c r="G1816" s="21" t="str">
        <f>IF(OR(Sheet1!X1819&lt;&gt;Sheet1!AL1819,Sheet1!AM1819&lt;&gt;Sheet1!Y1819),"有影响","-")</f>
        <v>-</v>
      </c>
      <c r="H1816" s="21" t="str">
        <f>IF(OR(Sheet1!AC1819&lt;&gt;Sheet1!AN1819,Sheet1!AO1819&lt;&gt;Sheet1!AD1819),"有影响","-")</f>
        <v>-</v>
      </c>
      <c r="I1816" s="21" t="str">
        <f>IF(Sheet1!G1819=0,"出错","-")</f>
        <v>-</v>
      </c>
      <c r="J1816" s="21" t="str">
        <f>IF(AND(Sheet1!G1819=0,Sheet1!L1819&lt;&gt;0),"出错","-")</f>
        <v>-</v>
      </c>
      <c r="K1816" s="21" t="str">
        <f>IF(AND(Sheet1!G1819=0,Sheet1!L1819=0,Sheet1!Q1819&lt;&gt;0),"出错","-")</f>
        <v>-</v>
      </c>
      <c r="L1816" s="21" t="str">
        <f>IF(AND(Sheet1!G1819=0,Sheet1!L1819=0,Sheet1!Q1819=0,Sheet1!V1819&lt;&gt;0),"出错","-")</f>
        <v>-</v>
      </c>
      <c r="M1816" s="21" t="str">
        <f>IF(AND(Sheet1!G1819=0,Sheet1!L1819=0,Sheet1!Q1819=0,Sheet1!V1819=0,Sheet1!AA1819&lt;&gt;0),"出错","-")</f>
        <v>-</v>
      </c>
      <c r="N1816" s="21" t="str">
        <f>IFERROR(VLOOKUP(Sheet1!G1819,配置检查表!$Y:$Z,2,FALSE),"")</f>
        <v>精灵魂珠</v>
      </c>
      <c r="O1816" s="21" t="str">
        <f>IF(AND(Sheet1!I1819=Sheet1!J1819,Sheet1!J1819&lt;&gt;0),Sheet1!I1819,IF(AND(Sheet1!I1819&lt;&gt;Sheet1!J1819,Sheet1!J1819&lt;&gt;0),Sheet1!I1819&amp;"~"&amp;Sheet1!J1819,""))</f>
        <v>189~283</v>
      </c>
      <c r="P1816" s="21" t="str">
        <f>IFERROR(VLOOKUP(Sheet1!L1819,配置检查表!$Y:$Z,2,FALSE),"")</f>
        <v>星屑（值）</v>
      </c>
      <c r="Q1816" s="21" t="str">
        <f>IF(AND(Sheet1!N1819=Sheet1!O1819,Sheet1!O1819&lt;&gt;0),Sheet1!N1819,IF(AND(Sheet1!N1819&lt;&gt;Sheet1!O1819,Sheet1!O1819&lt;&gt;0),Sheet1!N1819&amp;"~"&amp;Sheet1!O1819,""))</f>
        <v>378~566</v>
      </c>
      <c r="R1816" s="21" t="str">
        <f>IFERROR(VLOOKUP(Sheet1!Q1819,配置检查表!$Y:$Z,2,FALSE),"")</f>
        <v/>
      </c>
      <c r="S1816" s="39">
        <f>IF(AND(Sheet1!S2023=Sheet1!T2023,Sheet1!T2023&lt;&gt;0),Sheet1!S2023,IF(AND(Sheet1!S2023&lt;&gt;Sheet1!T2023,Sheet1!T2023&lt;&gt;0),Sheet1!S2023&amp;"~"&amp;Sheet1!T2023,""))</f>
        <v>50</v>
      </c>
      <c r="T1816" s="21" t="str">
        <f>IFERROR(VLOOKUP(Sheet1!V1819,配置检查表!$Y:$Z,2,FALSE),"")</f>
        <v/>
      </c>
      <c r="U1816" s="39" t="str">
        <f>IF(AND(Sheet1!X2023=Sheet1!Y2023,Sheet1!Y2023&lt;&gt;0),Sheet1!X2023,IF(AND(Sheet1!X2023&lt;&gt;Sheet1!Y2023,Sheet1!Y2023&lt;&gt;0),Sheet1!X2023&amp;"~"&amp;Sheet1!Y2023,""))</f>
        <v/>
      </c>
      <c r="V1816" s="21" t="str">
        <f>IFERROR(VLOOKUP(Sheet1!XAA,配置检查表!$Y:$Z,2,FALSE),"")</f>
        <v/>
      </c>
      <c r="W1816" s="21" t="str">
        <f>IF(AND(Sheet1!AC2023=Sheet1!AD2023,Sheet1!AD2023&lt;&gt;0),Sheet1!AC2023,IF(AND(Sheet1!AC2023&lt;&gt;Sheet1!AD2023,Sheet1!AD2023&lt;&gt;0),Sheet1!AC2023&amp;"~"&amp;Sheet1!AD2023,""))</f>
        <v/>
      </c>
    </row>
    <row r="1817" spans="1:23">
      <c r="A1817" s="27">
        <v>40399</v>
      </c>
      <c r="B1817" s="27" t="s">
        <v>2521</v>
      </c>
      <c r="C1817" s="27" t="s">
        <v>2522</v>
      </c>
      <c r="D1817" s="21" t="str">
        <f>IF(OR(Sheet1!I1820&lt;&gt;Sheet1!AF1820,Sheet1!AG1820&lt;&gt;Sheet1!J1820),"有影响","-")</f>
        <v>-</v>
      </c>
      <c r="E1817" s="21" t="str">
        <f>IF(OR(Sheet1!N1820&lt;&gt;Sheet1!AH1820,Sheet1!AI1820&lt;&gt;Sheet1!O1820),"有影响","-")</f>
        <v>-</v>
      </c>
      <c r="F1817" s="21" t="str">
        <f>IF(OR(Sheet1!S1820&lt;&gt;Sheet1!AJ1820,Sheet1!AK1820&lt;&gt;Sheet1!T1820),"有影响","-")</f>
        <v>-</v>
      </c>
      <c r="G1817" s="21" t="str">
        <f>IF(OR(Sheet1!X1820&lt;&gt;Sheet1!AL1820,Sheet1!AM1820&lt;&gt;Sheet1!Y1820),"有影响","-")</f>
        <v>-</v>
      </c>
      <c r="H1817" s="21" t="str">
        <f>IF(OR(Sheet1!AC1820&lt;&gt;Sheet1!AN1820,Sheet1!AO1820&lt;&gt;Sheet1!AD1820),"有影响","-")</f>
        <v>-</v>
      </c>
      <c r="I1817" s="21" t="str">
        <f>IF(Sheet1!G1820=0,"出错","-")</f>
        <v>-</v>
      </c>
      <c r="J1817" s="21" t="str">
        <f>IF(AND(Sheet1!G1820=0,Sheet1!L1820&lt;&gt;0),"出错","-")</f>
        <v>-</v>
      </c>
      <c r="K1817" s="21" t="str">
        <f>IF(AND(Sheet1!G1820=0,Sheet1!L1820=0,Sheet1!Q1820&lt;&gt;0),"出错","-")</f>
        <v>-</v>
      </c>
      <c r="L1817" s="21" t="str">
        <f>IF(AND(Sheet1!G1820=0,Sheet1!L1820=0,Sheet1!Q1820=0,Sheet1!V1820&lt;&gt;0),"出错","-")</f>
        <v>-</v>
      </c>
      <c r="M1817" s="21" t="str">
        <f>IF(AND(Sheet1!G1820=0,Sheet1!L1820=0,Sheet1!Q1820=0,Sheet1!V1820=0,Sheet1!AA1820&lt;&gt;0),"出错","-")</f>
        <v>-</v>
      </c>
      <c r="N1817" s="21" t="str">
        <f>IFERROR(VLOOKUP(Sheet1!G1820,配置检查表!$Y:$Z,2,FALSE),"")</f>
        <v>精灵魂珠</v>
      </c>
      <c r="O1817" s="21" t="str">
        <f>IF(AND(Sheet1!I1820=Sheet1!J1820,Sheet1!J1820&lt;&gt;0),Sheet1!I1820,IF(AND(Sheet1!I1820&lt;&gt;Sheet1!J1820,Sheet1!J1820&lt;&gt;0),Sheet1!I1820&amp;"~"&amp;Sheet1!J1820,""))</f>
        <v>197~295</v>
      </c>
      <c r="P1817" s="21" t="str">
        <f>IFERROR(VLOOKUP(Sheet1!L1820,配置检查表!$Y:$Z,2,FALSE),"")</f>
        <v>星屑（值）</v>
      </c>
      <c r="Q1817" s="21" t="str">
        <f>IF(AND(Sheet1!N1820=Sheet1!O1820,Sheet1!O1820&lt;&gt;0),Sheet1!N1820,IF(AND(Sheet1!N1820&lt;&gt;Sheet1!O1820,Sheet1!O1820&lt;&gt;0),Sheet1!N1820&amp;"~"&amp;Sheet1!O1820,""))</f>
        <v>394~590</v>
      </c>
      <c r="R1817" s="21" t="str">
        <f>IFERROR(VLOOKUP(Sheet1!Q1820,配置检查表!$Y:$Z,2,FALSE),"")</f>
        <v/>
      </c>
      <c r="S1817" s="39">
        <f>IF(AND(Sheet1!S2024=Sheet1!T2024,Sheet1!T2024&lt;&gt;0),Sheet1!S2024,IF(AND(Sheet1!S2024&lt;&gt;Sheet1!T2024,Sheet1!T2024&lt;&gt;0),Sheet1!S2024&amp;"~"&amp;Sheet1!T2024,""))</f>
        <v>50</v>
      </c>
      <c r="T1817" s="21" t="str">
        <f>IFERROR(VLOOKUP(Sheet1!V1820,配置检查表!$Y:$Z,2,FALSE),"")</f>
        <v/>
      </c>
      <c r="U1817" s="39" t="str">
        <f>IF(AND(Sheet1!X2024=Sheet1!Y2024,Sheet1!Y2024&lt;&gt;0),Sheet1!X2024,IF(AND(Sheet1!X2024&lt;&gt;Sheet1!Y2024,Sheet1!Y2024&lt;&gt;0),Sheet1!X2024&amp;"~"&amp;Sheet1!Y2024,""))</f>
        <v/>
      </c>
      <c r="V1817" s="21" t="str">
        <f>IFERROR(VLOOKUP(Sheet1!XAA,配置检查表!$Y:$Z,2,FALSE),"")</f>
        <v/>
      </c>
      <c r="W1817" s="21" t="str">
        <f>IF(AND(Sheet1!AC2024=Sheet1!AD2024,Sheet1!AD2024&lt;&gt;0),Sheet1!AC2024,IF(AND(Sheet1!AC2024&lt;&gt;Sheet1!AD2024,Sheet1!AD2024&lt;&gt;0),Sheet1!AC2024&amp;"~"&amp;Sheet1!AD2024,""))</f>
        <v/>
      </c>
    </row>
    <row r="1818" spans="1:23">
      <c r="A1818" s="27">
        <v>40400</v>
      </c>
      <c r="B1818" s="27" t="s">
        <v>2521</v>
      </c>
      <c r="C1818" s="27" t="s">
        <v>2522</v>
      </c>
      <c r="D1818" s="21" t="str">
        <f>IF(OR(Sheet1!I1821&lt;&gt;Sheet1!AF1821,Sheet1!AG1821&lt;&gt;Sheet1!J1821),"有影响","-")</f>
        <v>-</v>
      </c>
      <c r="E1818" s="21" t="str">
        <f>IF(OR(Sheet1!N1821&lt;&gt;Sheet1!AH1821,Sheet1!AI1821&lt;&gt;Sheet1!O1821),"有影响","-")</f>
        <v>-</v>
      </c>
      <c r="F1818" s="21" t="str">
        <f>IF(OR(Sheet1!S1821&lt;&gt;Sheet1!AJ1821,Sheet1!AK1821&lt;&gt;Sheet1!T1821),"有影响","-")</f>
        <v>-</v>
      </c>
      <c r="G1818" s="21" t="str">
        <f>IF(OR(Sheet1!X1821&lt;&gt;Sheet1!AL1821,Sheet1!AM1821&lt;&gt;Sheet1!Y1821),"有影响","-")</f>
        <v>-</v>
      </c>
      <c r="H1818" s="21" t="str">
        <f>IF(OR(Sheet1!AC1821&lt;&gt;Sheet1!AN1821,Sheet1!AO1821&lt;&gt;Sheet1!AD1821),"有影响","-")</f>
        <v>-</v>
      </c>
      <c r="I1818" s="21" t="str">
        <f>IF(Sheet1!G1821=0,"出错","-")</f>
        <v>-</v>
      </c>
      <c r="J1818" s="21" t="str">
        <f>IF(AND(Sheet1!G1821=0,Sheet1!L1821&lt;&gt;0),"出错","-")</f>
        <v>-</v>
      </c>
      <c r="K1818" s="21" t="str">
        <f>IF(AND(Sheet1!G1821=0,Sheet1!L1821=0,Sheet1!Q1821&lt;&gt;0),"出错","-")</f>
        <v>-</v>
      </c>
      <c r="L1818" s="21" t="str">
        <f>IF(AND(Sheet1!G1821=0,Sheet1!L1821=0,Sheet1!Q1821=0,Sheet1!V1821&lt;&gt;0),"出错","-")</f>
        <v>-</v>
      </c>
      <c r="M1818" s="21" t="str">
        <f>IF(AND(Sheet1!G1821=0,Sheet1!L1821=0,Sheet1!Q1821=0,Sheet1!V1821=0,Sheet1!AA1821&lt;&gt;0),"出错","-")</f>
        <v>-</v>
      </c>
      <c r="N1818" s="21" t="str">
        <f>IFERROR(VLOOKUP(Sheet1!G1821,配置检查表!$Y:$Z,2,FALSE),"")</f>
        <v>精灵魂珠</v>
      </c>
      <c r="O1818" s="21" t="str">
        <f>IF(AND(Sheet1!I1821=Sheet1!J1821,Sheet1!J1821&lt;&gt;0),Sheet1!I1821,IF(AND(Sheet1!I1821&lt;&gt;Sheet1!J1821,Sheet1!J1821&lt;&gt;0),Sheet1!I1821&amp;"~"&amp;Sheet1!J1821,""))</f>
        <v>219~321</v>
      </c>
      <c r="P1818" s="21" t="str">
        <f>IFERROR(VLOOKUP(Sheet1!L1821,配置检查表!$Y:$Z,2,FALSE),"")</f>
        <v>星屑（值）</v>
      </c>
      <c r="Q1818" s="21" t="str">
        <f>IF(AND(Sheet1!N1821=Sheet1!O1821,Sheet1!O1821&lt;&gt;0),Sheet1!N1821,IF(AND(Sheet1!N1821&lt;&gt;Sheet1!O1821,Sheet1!O1821&lt;&gt;0),Sheet1!N1821&amp;"~"&amp;Sheet1!O1821,""))</f>
        <v>438~642</v>
      </c>
      <c r="R1818" s="21" t="str">
        <f>IFERROR(VLOOKUP(Sheet1!Q1821,配置检查表!$Y:$Z,2,FALSE),"")</f>
        <v/>
      </c>
      <c r="S1818" s="39">
        <f>IF(AND(Sheet1!S2025=Sheet1!T2025,Sheet1!T2025&lt;&gt;0),Sheet1!S2025,IF(AND(Sheet1!S2025&lt;&gt;Sheet1!T2025,Sheet1!T2025&lt;&gt;0),Sheet1!S2025&amp;"~"&amp;Sheet1!T2025,""))</f>
        <v>50</v>
      </c>
      <c r="T1818" s="21" t="str">
        <f>IFERROR(VLOOKUP(Sheet1!V1821,配置检查表!$Y:$Z,2,FALSE),"")</f>
        <v/>
      </c>
      <c r="U1818" s="39" t="str">
        <f>IF(AND(Sheet1!X2025=Sheet1!Y2025,Sheet1!Y2025&lt;&gt;0),Sheet1!X2025,IF(AND(Sheet1!X2025&lt;&gt;Sheet1!Y2025,Sheet1!Y2025&lt;&gt;0),Sheet1!X2025&amp;"~"&amp;Sheet1!Y2025,""))</f>
        <v/>
      </c>
      <c r="V1818" s="21" t="str">
        <f>IFERROR(VLOOKUP(Sheet1!XAA,配置检查表!$Y:$Z,2,FALSE),"")</f>
        <v/>
      </c>
      <c r="W1818" s="21" t="str">
        <f>IF(AND(Sheet1!AC2025=Sheet1!AD2025,Sheet1!AD2025&lt;&gt;0),Sheet1!AC2025,IF(AND(Sheet1!AC2025&lt;&gt;Sheet1!AD2025,Sheet1!AD2025&lt;&gt;0),Sheet1!AC2025&amp;"~"&amp;Sheet1!AD2025,""))</f>
        <v/>
      </c>
    </row>
    <row r="1819" spans="1:23">
      <c r="A1819" s="27">
        <v>40401</v>
      </c>
      <c r="B1819" s="27" t="s">
        <v>2521</v>
      </c>
      <c r="C1819" s="27" t="s">
        <v>2522</v>
      </c>
      <c r="D1819" s="21" t="str">
        <f>IF(OR(Sheet1!I1822&lt;&gt;Sheet1!AF1822,Sheet1!AG1822&lt;&gt;Sheet1!J1822),"有影响","-")</f>
        <v>-</v>
      </c>
      <c r="E1819" s="21" t="str">
        <f>IF(OR(Sheet1!N1822&lt;&gt;Sheet1!AH1822,Sheet1!AI1822&lt;&gt;Sheet1!O1822),"有影响","-")</f>
        <v>-</v>
      </c>
      <c r="F1819" s="21" t="str">
        <f>IF(OR(Sheet1!S1822&lt;&gt;Sheet1!AJ1822,Sheet1!AK1822&lt;&gt;Sheet1!T1822),"有影响","-")</f>
        <v>-</v>
      </c>
      <c r="G1819" s="21" t="str">
        <f>IF(OR(Sheet1!X1822&lt;&gt;Sheet1!AL1822,Sheet1!AM1822&lt;&gt;Sheet1!Y1822),"有影响","-")</f>
        <v>-</v>
      </c>
      <c r="H1819" s="21" t="str">
        <f>IF(OR(Sheet1!AC1822&lt;&gt;Sheet1!AN1822,Sheet1!AO1822&lt;&gt;Sheet1!AD1822),"有影响","-")</f>
        <v>-</v>
      </c>
      <c r="I1819" s="21" t="str">
        <f>IF(Sheet1!G1822=0,"出错","-")</f>
        <v>-</v>
      </c>
      <c r="J1819" s="21" t="str">
        <f>IF(AND(Sheet1!G1822=0,Sheet1!L1822&lt;&gt;0),"出错","-")</f>
        <v>-</v>
      </c>
      <c r="K1819" s="21" t="str">
        <f>IF(AND(Sheet1!G1822=0,Sheet1!L1822=0,Sheet1!Q1822&lt;&gt;0),"出错","-")</f>
        <v>-</v>
      </c>
      <c r="L1819" s="21" t="str">
        <f>IF(AND(Sheet1!G1822=0,Sheet1!L1822=0,Sheet1!Q1822=0,Sheet1!V1822&lt;&gt;0),"出错","-")</f>
        <v>-</v>
      </c>
      <c r="M1819" s="21" t="str">
        <f>IF(AND(Sheet1!G1822=0,Sheet1!L1822=0,Sheet1!Q1822=0,Sheet1!V1822=0,Sheet1!AA1822&lt;&gt;0),"出错","-")</f>
        <v>-</v>
      </c>
      <c r="N1819" s="21" t="str">
        <f>IFERROR(VLOOKUP(Sheet1!G1822,配置检查表!$Y:$Z,2,FALSE),"")</f>
        <v>精灵魂珠</v>
      </c>
      <c r="O1819" s="21" t="str">
        <f>IF(AND(Sheet1!I1822=Sheet1!J1822,Sheet1!J1822&lt;&gt;0),Sheet1!I1822,IF(AND(Sheet1!I1822&lt;&gt;Sheet1!J1822,Sheet1!J1822&lt;&gt;0),Sheet1!I1822&amp;"~"&amp;Sheet1!J1822,""))</f>
        <v>167~257</v>
      </c>
      <c r="P1819" s="21" t="str">
        <f>IFERROR(VLOOKUP(Sheet1!L1822,配置检查表!$Y:$Z,2,FALSE),"")</f>
        <v>星屑（值）</v>
      </c>
      <c r="Q1819" s="21" t="str">
        <f>IF(AND(Sheet1!N1822=Sheet1!O1822,Sheet1!O1822&lt;&gt;0),Sheet1!N1822,IF(AND(Sheet1!N1822&lt;&gt;Sheet1!O1822,Sheet1!O1822&lt;&gt;0),Sheet1!N1822&amp;"~"&amp;Sheet1!O1822,""))</f>
        <v>334~514</v>
      </c>
      <c r="R1819" s="21" t="str">
        <f>IFERROR(VLOOKUP(Sheet1!Q1822,配置检查表!$Y:$Z,2,FALSE),"")</f>
        <v/>
      </c>
      <c r="S1819" s="39">
        <f>IF(AND(Sheet1!S2026=Sheet1!T2026,Sheet1!T2026&lt;&gt;0),Sheet1!S2026,IF(AND(Sheet1!S2026&lt;&gt;Sheet1!T2026,Sheet1!T2026&lt;&gt;0),Sheet1!S2026&amp;"~"&amp;Sheet1!T2026,""))</f>
        <v>50</v>
      </c>
      <c r="T1819" s="21" t="str">
        <f>IFERROR(VLOOKUP(Sheet1!V1822,配置检查表!$Y:$Z,2,FALSE),"")</f>
        <v/>
      </c>
      <c r="U1819" s="39" t="str">
        <f>IF(AND(Sheet1!X2026=Sheet1!Y2026,Sheet1!Y2026&lt;&gt;0),Sheet1!X2026,IF(AND(Sheet1!X2026&lt;&gt;Sheet1!Y2026,Sheet1!Y2026&lt;&gt;0),Sheet1!X2026&amp;"~"&amp;Sheet1!Y2026,""))</f>
        <v/>
      </c>
      <c r="V1819" s="21" t="str">
        <f>IFERROR(VLOOKUP(Sheet1!XAA,配置检查表!$Y:$Z,2,FALSE),"")</f>
        <v/>
      </c>
      <c r="W1819" s="21" t="str">
        <f>IF(AND(Sheet1!AC2026=Sheet1!AD2026,Sheet1!AD2026&lt;&gt;0),Sheet1!AC2026,IF(AND(Sheet1!AC2026&lt;&gt;Sheet1!AD2026,Sheet1!AD2026&lt;&gt;0),Sheet1!AC2026&amp;"~"&amp;Sheet1!AD2026,""))</f>
        <v/>
      </c>
    </row>
    <row r="1820" spans="1:23">
      <c r="A1820" s="27">
        <v>40402</v>
      </c>
      <c r="B1820" s="27" t="s">
        <v>2521</v>
      </c>
      <c r="C1820" s="27" t="s">
        <v>2522</v>
      </c>
      <c r="D1820" s="21" t="str">
        <f>IF(OR(Sheet1!I1823&lt;&gt;Sheet1!AF1823,Sheet1!AG1823&lt;&gt;Sheet1!J1823),"有影响","-")</f>
        <v>-</v>
      </c>
      <c r="E1820" s="21" t="str">
        <f>IF(OR(Sheet1!N1823&lt;&gt;Sheet1!AH1823,Sheet1!AI1823&lt;&gt;Sheet1!O1823),"有影响","-")</f>
        <v>-</v>
      </c>
      <c r="F1820" s="21" t="str">
        <f>IF(OR(Sheet1!S1823&lt;&gt;Sheet1!AJ1823,Sheet1!AK1823&lt;&gt;Sheet1!T1823),"有影响","-")</f>
        <v>-</v>
      </c>
      <c r="G1820" s="21" t="str">
        <f>IF(OR(Sheet1!X1823&lt;&gt;Sheet1!AL1823,Sheet1!AM1823&lt;&gt;Sheet1!Y1823),"有影响","-")</f>
        <v>-</v>
      </c>
      <c r="H1820" s="21" t="str">
        <f>IF(OR(Sheet1!AC1823&lt;&gt;Sheet1!AN1823,Sheet1!AO1823&lt;&gt;Sheet1!AD1823),"有影响","-")</f>
        <v>-</v>
      </c>
      <c r="I1820" s="21" t="str">
        <f>IF(Sheet1!G1823=0,"出错","-")</f>
        <v>-</v>
      </c>
      <c r="J1820" s="21" t="str">
        <f>IF(AND(Sheet1!G1823=0,Sheet1!L1823&lt;&gt;0),"出错","-")</f>
        <v>-</v>
      </c>
      <c r="K1820" s="21" t="str">
        <f>IF(AND(Sheet1!G1823=0,Sheet1!L1823=0,Sheet1!Q1823&lt;&gt;0),"出错","-")</f>
        <v>-</v>
      </c>
      <c r="L1820" s="21" t="str">
        <f>IF(AND(Sheet1!G1823=0,Sheet1!L1823=0,Sheet1!Q1823=0,Sheet1!V1823&lt;&gt;0),"出错","-")</f>
        <v>-</v>
      </c>
      <c r="M1820" s="21" t="str">
        <f>IF(AND(Sheet1!G1823=0,Sheet1!L1823=0,Sheet1!Q1823=0,Sheet1!V1823=0,Sheet1!AA1823&lt;&gt;0),"出错","-")</f>
        <v>-</v>
      </c>
      <c r="N1820" s="21" t="str">
        <f>IFERROR(VLOOKUP(Sheet1!G1823,配置检查表!$Y:$Z,2,FALSE),"")</f>
        <v>精灵魂珠</v>
      </c>
      <c r="O1820" s="21" t="str">
        <f>IF(AND(Sheet1!I1823=Sheet1!J1823,Sheet1!J1823&lt;&gt;0),Sheet1!I1823,IF(AND(Sheet1!I1823&lt;&gt;Sheet1!J1823,Sheet1!J1823&lt;&gt;0),Sheet1!I1823&amp;"~"&amp;Sheet1!J1823,""))</f>
        <v>189~283</v>
      </c>
      <c r="P1820" s="21" t="str">
        <f>IFERROR(VLOOKUP(Sheet1!L1823,配置检查表!$Y:$Z,2,FALSE),"")</f>
        <v>星屑（值）</v>
      </c>
      <c r="Q1820" s="21" t="str">
        <f>IF(AND(Sheet1!N1823=Sheet1!O1823,Sheet1!O1823&lt;&gt;0),Sheet1!N1823,IF(AND(Sheet1!N1823&lt;&gt;Sheet1!O1823,Sheet1!O1823&lt;&gt;0),Sheet1!N1823&amp;"~"&amp;Sheet1!O1823,""))</f>
        <v>378~566</v>
      </c>
      <c r="R1820" s="21" t="str">
        <f>IFERROR(VLOOKUP(Sheet1!Q1823,配置检查表!$Y:$Z,2,FALSE),"")</f>
        <v/>
      </c>
      <c r="S1820" s="39">
        <f>IF(AND(Sheet1!S2027=Sheet1!T2027,Sheet1!T2027&lt;&gt;0),Sheet1!S2027,IF(AND(Sheet1!S2027&lt;&gt;Sheet1!T2027,Sheet1!T2027&lt;&gt;0),Sheet1!S2027&amp;"~"&amp;Sheet1!T2027,""))</f>
        <v>50</v>
      </c>
      <c r="T1820" s="21" t="str">
        <f>IFERROR(VLOOKUP(Sheet1!V1823,配置检查表!$Y:$Z,2,FALSE),"")</f>
        <v/>
      </c>
      <c r="U1820" s="39" t="str">
        <f>IF(AND(Sheet1!X2027=Sheet1!Y2027,Sheet1!Y2027&lt;&gt;0),Sheet1!X2027,IF(AND(Sheet1!X2027&lt;&gt;Sheet1!Y2027,Sheet1!Y2027&lt;&gt;0),Sheet1!X2027&amp;"~"&amp;Sheet1!Y2027,""))</f>
        <v/>
      </c>
      <c r="V1820" s="21" t="str">
        <f>IFERROR(VLOOKUP(Sheet1!XAA,配置检查表!$Y:$Z,2,FALSE),"")</f>
        <v/>
      </c>
      <c r="W1820" s="21" t="str">
        <f>IF(AND(Sheet1!AC2027=Sheet1!AD2027,Sheet1!AD2027&lt;&gt;0),Sheet1!AC2027,IF(AND(Sheet1!AC2027&lt;&gt;Sheet1!AD2027,Sheet1!AD2027&lt;&gt;0),Sheet1!AC2027&amp;"~"&amp;Sheet1!AD2027,""))</f>
        <v/>
      </c>
    </row>
    <row r="1821" spans="1:23">
      <c r="A1821" s="27">
        <v>40403</v>
      </c>
      <c r="B1821" s="27" t="s">
        <v>2521</v>
      </c>
      <c r="C1821" s="27" t="s">
        <v>2522</v>
      </c>
      <c r="D1821" s="21" t="str">
        <f>IF(OR(Sheet1!I1824&lt;&gt;Sheet1!AF1824,Sheet1!AG1824&lt;&gt;Sheet1!J1824),"有影响","-")</f>
        <v>-</v>
      </c>
      <c r="E1821" s="21" t="str">
        <f>IF(OR(Sheet1!N1824&lt;&gt;Sheet1!AH1824,Sheet1!AI1824&lt;&gt;Sheet1!O1824),"有影响","-")</f>
        <v>-</v>
      </c>
      <c r="F1821" s="21" t="str">
        <f>IF(OR(Sheet1!S1824&lt;&gt;Sheet1!AJ1824,Sheet1!AK1824&lt;&gt;Sheet1!T1824),"有影响","-")</f>
        <v>-</v>
      </c>
      <c r="G1821" s="21" t="str">
        <f>IF(OR(Sheet1!X1824&lt;&gt;Sheet1!AL1824,Sheet1!AM1824&lt;&gt;Sheet1!Y1824),"有影响","-")</f>
        <v>-</v>
      </c>
      <c r="H1821" s="21" t="str">
        <f>IF(OR(Sheet1!AC1824&lt;&gt;Sheet1!AN1824,Sheet1!AO1824&lt;&gt;Sheet1!AD1824),"有影响","-")</f>
        <v>-</v>
      </c>
      <c r="I1821" s="21" t="str">
        <f>IF(Sheet1!G1824=0,"出错","-")</f>
        <v>-</v>
      </c>
      <c r="J1821" s="21" t="str">
        <f>IF(AND(Sheet1!G1824=0,Sheet1!L1824&lt;&gt;0),"出错","-")</f>
        <v>-</v>
      </c>
      <c r="K1821" s="21" t="str">
        <f>IF(AND(Sheet1!G1824=0,Sheet1!L1824=0,Sheet1!Q1824&lt;&gt;0),"出错","-")</f>
        <v>-</v>
      </c>
      <c r="L1821" s="21" t="str">
        <f>IF(AND(Sheet1!G1824=0,Sheet1!L1824=0,Sheet1!Q1824=0,Sheet1!V1824&lt;&gt;0),"出错","-")</f>
        <v>-</v>
      </c>
      <c r="M1821" s="21" t="str">
        <f>IF(AND(Sheet1!G1824=0,Sheet1!L1824=0,Sheet1!Q1824=0,Sheet1!V1824=0,Sheet1!AA1824&lt;&gt;0),"出错","-")</f>
        <v>-</v>
      </c>
      <c r="N1821" s="21" t="str">
        <f>IFERROR(VLOOKUP(Sheet1!G1824,配置检查表!$Y:$Z,2,FALSE),"")</f>
        <v>精灵魂珠</v>
      </c>
      <c r="O1821" s="21" t="str">
        <f>IF(AND(Sheet1!I1824=Sheet1!J1824,Sheet1!J1824&lt;&gt;0),Sheet1!I1824,IF(AND(Sheet1!I1824&lt;&gt;Sheet1!J1824,Sheet1!J1824&lt;&gt;0),Sheet1!I1824&amp;"~"&amp;Sheet1!J1824,""))</f>
        <v>197~295</v>
      </c>
      <c r="P1821" s="21" t="str">
        <f>IFERROR(VLOOKUP(Sheet1!L1824,配置检查表!$Y:$Z,2,FALSE),"")</f>
        <v>星屑（值）</v>
      </c>
      <c r="Q1821" s="21" t="str">
        <f>IF(AND(Sheet1!N1824=Sheet1!O1824,Sheet1!O1824&lt;&gt;0),Sheet1!N1824,IF(AND(Sheet1!N1824&lt;&gt;Sheet1!O1824,Sheet1!O1824&lt;&gt;0),Sheet1!N1824&amp;"~"&amp;Sheet1!O1824,""))</f>
        <v>394~590</v>
      </c>
      <c r="R1821" s="21" t="str">
        <f>IFERROR(VLOOKUP(Sheet1!Q1824,配置检查表!$Y:$Z,2,FALSE),"")</f>
        <v/>
      </c>
      <c r="S1821" s="39">
        <f>IF(AND(Sheet1!S2028=Sheet1!T2028,Sheet1!T2028&lt;&gt;0),Sheet1!S2028,IF(AND(Sheet1!S2028&lt;&gt;Sheet1!T2028,Sheet1!T2028&lt;&gt;0),Sheet1!S2028&amp;"~"&amp;Sheet1!T2028,""))</f>
        <v>50</v>
      </c>
      <c r="T1821" s="21" t="str">
        <f>IFERROR(VLOOKUP(Sheet1!V1824,配置检查表!$Y:$Z,2,FALSE),"")</f>
        <v/>
      </c>
      <c r="U1821" s="39" t="str">
        <f>IF(AND(Sheet1!X2028=Sheet1!Y2028,Sheet1!Y2028&lt;&gt;0),Sheet1!X2028,IF(AND(Sheet1!X2028&lt;&gt;Sheet1!Y2028,Sheet1!Y2028&lt;&gt;0),Sheet1!X2028&amp;"~"&amp;Sheet1!Y2028,""))</f>
        <v/>
      </c>
      <c r="V1821" s="21" t="str">
        <f>IFERROR(VLOOKUP(Sheet1!XAA,配置检查表!$Y:$Z,2,FALSE),"")</f>
        <v/>
      </c>
      <c r="W1821" s="21" t="str">
        <f>IF(AND(Sheet1!AC2028=Sheet1!AD2028,Sheet1!AD2028&lt;&gt;0),Sheet1!AC2028,IF(AND(Sheet1!AC2028&lt;&gt;Sheet1!AD2028,Sheet1!AD2028&lt;&gt;0),Sheet1!AC2028&amp;"~"&amp;Sheet1!AD2028,""))</f>
        <v/>
      </c>
    </row>
    <row r="1822" spans="1:23">
      <c r="A1822" s="27">
        <v>40404</v>
      </c>
      <c r="B1822" s="27" t="s">
        <v>2521</v>
      </c>
      <c r="C1822" s="27" t="s">
        <v>2522</v>
      </c>
      <c r="D1822" s="21" t="str">
        <f>IF(OR(Sheet1!I1825&lt;&gt;Sheet1!AF1825,Sheet1!AG1825&lt;&gt;Sheet1!J1825),"有影响","-")</f>
        <v>-</v>
      </c>
      <c r="E1822" s="21" t="str">
        <f>IF(OR(Sheet1!N1825&lt;&gt;Sheet1!AH1825,Sheet1!AI1825&lt;&gt;Sheet1!O1825),"有影响","-")</f>
        <v>-</v>
      </c>
      <c r="F1822" s="21" t="str">
        <f>IF(OR(Sheet1!S1825&lt;&gt;Sheet1!AJ1825,Sheet1!AK1825&lt;&gt;Sheet1!T1825),"有影响","-")</f>
        <v>-</v>
      </c>
      <c r="G1822" s="21" t="str">
        <f>IF(OR(Sheet1!X1825&lt;&gt;Sheet1!AL1825,Sheet1!AM1825&lt;&gt;Sheet1!Y1825),"有影响","-")</f>
        <v>-</v>
      </c>
      <c r="H1822" s="21" t="str">
        <f>IF(OR(Sheet1!AC1825&lt;&gt;Sheet1!AN1825,Sheet1!AO1825&lt;&gt;Sheet1!AD1825),"有影响","-")</f>
        <v>-</v>
      </c>
      <c r="I1822" s="21" t="str">
        <f>IF(Sheet1!G1825=0,"出错","-")</f>
        <v>-</v>
      </c>
      <c r="J1822" s="21" t="str">
        <f>IF(AND(Sheet1!G1825=0,Sheet1!L1825&lt;&gt;0),"出错","-")</f>
        <v>-</v>
      </c>
      <c r="K1822" s="21" t="str">
        <f>IF(AND(Sheet1!G1825=0,Sheet1!L1825=0,Sheet1!Q1825&lt;&gt;0),"出错","-")</f>
        <v>-</v>
      </c>
      <c r="L1822" s="21" t="str">
        <f>IF(AND(Sheet1!G1825=0,Sheet1!L1825=0,Sheet1!Q1825=0,Sheet1!V1825&lt;&gt;0),"出错","-")</f>
        <v>-</v>
      </c>
      <c r="M1822" s="21" t="str">
        <f>IF(AND(Sheet1!G1825=0,Sheet1!L1825=0,Sheet1!Q1825=0,Sheet1!V1825=0,Sheet1!AA1825&lt;&gt;0),"出错","-")</f>
        <v>-</v>
      </c>
      <c r="N1822" s="21" t="str">
        <f>IFERROR(VLOOKUP(Sheet1!G1825,配置检查表!$Y:$Z,2,FALSE),"")</f>
        <v>精灵魂珠</v>
      </c>
      <c r="O1822" s="21" t="str">
        <f>IF(AND(Sheet1!I1825=Sheet1!J1825,Sheet1!J1825&lt;&gt;0),Sheet1!I1825,IF(AND(Sheet1!I1825&lt;&gt;Sheet1!J1825,Sheet1!J1825&lt;&gt;0),Sheet1!I1825&amp;"~"&amp;Sheet1!J1825,""))</f>
        <v>219~321</v>
      </c>
      <c r="P1822" s="21" t="str">
        <f>IFERROR(VLOOKUP(Sheet1!L1825,配置检查表!$Y:$Z,2,FALSE),"")</f>
        <v>星屑（值）</v>
      </c>
      <c r="Q1822" s="21" t="str">
        <f>IF(AND(Sheet1!N1825=Sheet1!O1825,Sheet1!O1825&lt;&gt;0),Sheet1!N1825,IF(AND(Sheet1!N1825&lt;&gt;Sheet1!O1825,Sheet1!O1825&lt;&gt;0),Sheet1!N1825&amp;"~"&amp;Sheet1!O1825,""))</f>
        <v>438~642</v>
      </c>
      <c r="R1822" s="21" t="str">
        <f>IFERROR(VLOOKUP(Sheet1!Q1825,配置检查表!$Y:$Z,2,FALSE),"")</f>
        <v/>
      </c>
      <c r="S1822" s="39">
        <f>IF(AND(Sheet1!S2029=Sheet1!T2029,Sheet1!T2029&lt;&gt;0),Sheet1!S2029,IF(AND(Sheet1!S2029&lt;&gt;Sheet1!T2029,Sheet1!T2029&lt;&gt;0),Sheet1!S2029&amp;"~"&amp;Sheet1!T2029,""))</f>
        <v>50</v>
      </c>
      <c r="T1822" s="21" t="str">
        <f>IFERROR(VLOOKUP(Sheet1!V1825,配置检查表!$Y:$Z,2,FALSE),"")</f>
        <v/>
      </c>
      <c r="U1822" s="39" t="str">
        <f>IF(AND(Sheet1!X2029=Sheet1!Y2029,Sheet1!Y2029&lt;&gt;0),Sheet1!X2029,IF(AND(Sheet1!X2029&lt;&gt;Sheet1!Y2029,Sheet1!Y2029&lt;&gt;0),Sheet1!X2029&amp;"~"&amp;Sheet1!Y2029,""))</f>
        <v/>
      </c>
      <c r="V1822" s="21" t="str">
        <f>IFERROR(VLOOKUP(Sheet1!XAA,配置检查表!$Y:$Z,2,FALSE),"")</f>
        <v/>
      </c>
      <c r="W1822" s="21" t="str">
        <f>IF(AND(Sheet1!AC2029=Sheet1!AD2029,Sheet1!AD2029&lt;&gt;0),Sheet1!AC2029,IF(AND(Sheet1!AC2029&lt;&gt;Sheet1!AD2029,Sheet1!AD2029&lt;&gt;0),Sheet1!AC2029&amp;"~"&amp;Sheet1!AD2029,""))</f>
        <v/>
      </c>
    </row>
    <row r="1823" spans="1:23">
      <c r="A1823" s="27">
        <v>40405</v>
      </c>
      <c r="B1823" s="27" t="s">
        <v>2521</v>
      </c>
      <c r="C1823" s="27" t="s">
        <v>2522</v>
      </c>
      <c r="D1823" s="21" t="str">
        <f>IF(OR(Sheet1!I1826&lt;&gt;Sheet1!AF1826,Sheet1!AG1826&lt;&gt;Sheet1!J1826),"有影响","-")</f>
        <v>-</v>
      </c>
      <c r="E1823" s="21" t="str">
        <f>IF(OR(Sheet1!N1826&lt;&gt;Sheet1!AH1826,Sheet1!AI1826&lt;&gt;Sheet1!O1826),"有影响","-")</f>
        <v>-</v>
      </c>
      <c r="F1823" s="21" t="str">
        <f>IF(OR(Sheet1!S1826&lt;&gt;Sheet1!AJ1826,Sheet1!AK1826&lt;&gt;Sheet1!T1826),"有影响","-")</f>
        <v>-</v>
      </c>
      <c r="G1823" s="21" t="str">
        <f>IF(OR(Sheet1!X1826&lt;&gt;Sheet1!AL1826,Sheet1!AM1826&lt;&gt;Sheet1!Y1826),"有影响","-")</f>
        <v>-</v>
      </c>
      <c r="H1823" s="21" t="str">
        <f>IF(OR(Sheet1!AC1826&lt;&gt;Sheet1!AN1826,Sheet1!AO1826&lt;&gt;Sheet1!AD1826),"有影响","-")</f>
        <v>-</v>
      </c>
      <c r="I1823" s="21" t="str">
        <f>IF(Sheet1!G1826=0,"出错","-")</f>
        <v>-</v>
      </c>
      <c r="J1823" s="21" t="str">
        <f>IF(AND(Sheet1!G1826=0,Sheet1!L1826&lt;&gt;0),"出错","-")</f>
        <v>-</v>
      </c>
      <c r="K1823" s="21" t="str">
        <f>IF(AND(Sheet1!G1826=0,Sheet1!L1826=0,Sheet1!Q1826&lt;&gt;0),"出错","-")</f>
        <v>-</v>
      </c>
      <c r="L1823" s="21" t="str">
        <f>IF(AND(Sheet1!G1826=0,Sheet1!L1826=0,Sheet1!Q1826=0,Sheet1!V1826&lt;&gt;0),"出错","-")</f>
        <v>-</v>
      </c>
      <c r="M1823" s="21" t="str">
        <f>IF(AND(Sheet1!G1826=0,Sheet1!L1826=0,Sheet1!Q1826=0,Sheet1!V1826=0,Sheet1!AA1826&lt;&gt;0),"出错","-")</f>
        <v>-</v>
      </c>
      <c r="N1823" s="21" t="str">
        <f>IFERROR(VLOOKUP(Sheet1!G1826,配置检查表!$Y:$Z,2,FALSE),"")</f>
        <v>精灵魂珠</v>
      </c>
      <c r="O1823" s="21" t="str">
        <f>IF(AND(Sheet1!I1826=Sheet1!J1826,Sheet1!J1826&lt;&gt;0),Sheet1!I1826,IF(AND(Sheet1!I1826&lt;&gt;Sheet1!J1826,Sheet1!J1826&lt;&gt;0),Sheet1!I1826&amp;"~"&amp;Sheet1!J1826,""))</f>
        <v>167~257</v>
      </c>
      <c r="P1823" s="21" t="str">
        <f>IFERROR(VLOOKUP(Sheet1!L1826,配置检查表!$Y:$Z,2,FALSE),"")</f>
        <v>星屑（值）</v>
      </c>
      <c r="Q1823" s="21" t="str">
        <f>IF(AND(Sheet1!N1826=Sheet1!O1826,Sheet1!O1826&lt;&gt;0),Sheet1!N1826,IF(AND(Sheet1!N1826&lt;&gt;Sheet1!O1826,Sheet1!O1826&lt;&gt;0),Sheet1!N1826&amp;"~"&amp;Sheet1!O1826,""))</f>
        <v>334~514</v>
      </c>
      <c r="R1823" s="21" t="str">
        <f>IFERROR(VLOOKUP(Sheet1!Q1826,配置检查表!$Y:$Z,2,FALSE),"")</f>
        <v/>
      </c>
      <c r="S1823" s="39">
        <f>IF(AND(Sheet1!S2030=Sheet1!T2030,Sheet1!T2030&lt;&gt;0),Sheet1!S2030,IF(AND(Sheet1!S2030&lt;&gt;Sheet1!T2030,Sheet1!T2030&lt;&gt;0),Sheet1!S2030&amp;"~"&amp;Sheet1!T2030,""))</f>
        <v>50</v>
      </c>
      <c r="T1823" s="21" t="str">
        <f>IFERROR(VLOOKUP(Sheet1!V1826,配置检查表!$Y:$Z,2,FALSE),"")</f>
        <v/>
      </c>
      <c r="U1823" s="39" t="str">
        <f>IF(AND(Sheet1!X2030=Sheet1!Y2030,Sheet1!Y2030&lt;&gt;0),Sheet1!X2030,IF(AND(Sheet1!X2030&lt;&gt;Sheet1!Y2030,Sheet1!Y2030&lt;&gt;0),Sheet1!X2030&amp;"~"&amp;Sheet1!Y2030,""))</f>
        <v/>
      </c>
      <c r="V1823" s="21" t="str">
        <f>IFERROR(VLOOKUP(Sheet1!XAA,配置检查表!$Y:$Z,2,FALSE),"")</f>
        <v/>
      </c>
      <c r="W1823" s="21" t="str">
        <f>IF(AND(Sheet1!AC2030=Sheet1!AD2030,Sheet1!AD2030&lt;&gt;0),Sheet1!AC2030,IF(AND(Sheet1!AC2030&lt;&gt;Sheet1!AD2030,Sheet1!AD2030&lt;&gt;0),Sheet1!AC2030&amp;"~"&amp;Sheet1!AD2030,""))</f>
        <v/>
      </c>
    </row>
    <row r="1824" spans="1:23">
      <c r="A1824" s="27">
        <v>40406</v>
      </c>
      <c r="B1824" s="27" t="s">
        <v>2521</v>
      </c>
      <c r="C1824" s="27" t="s">
        <v>2522</v>
      </c>
      <c r="D1824" s="21" t="str">
        <f>IF(OR(Sheet1!I1827&lt;&gt;Sheet1!AF1827,Sheet1!AG1827&lt;&gt;Sheet1!J1827),"有影响","-")</f>
        <v>-</v>
      </c>
      <c r="E1824" s="21" t="str">
        <f>IF(OR(Sheet1!N1827&lt;&gt;Sheet1!AH1827,Sheet1!AI1827&lt;&gt;Sheet1!O1827),"有影响","-")</f>
        <v>-</v>
      </c>
      <c r="F1824" s="21" t="str">
        <f>IF(OR(Sheet1!S1827&lt;&gt;Sheet1!AJ1827,Sheet1!AK1827&lt;&gt;Sheet1!T1827),"有影响","-")</f>
        <v>-</v>
      </c>
      <c r="G1824" s="21" t="str">
        <f>IF(OR(Sheet1!X1827&lt;&gt;Sheet1!AL1827,Sheet1!AM1827&lt;&gt;Sheet1!Y1827),"有影响","-")</f>
        <v>-</v>
      </c>
      <c r="H1824" s="21" t="str">
        <f>IF(OR(Sheet1!AC1827&lt;&gt;Sheet1!AN1827,Sheet1!AO1827&lt;&gt;Sheet1!AD1827),"有影响","-")</f>
        <v>-</v>
      </c>
      <c r="I1824" s="21" t="str">
        <f>IF(Sheet1!G1827=0,"出错","-")</f>
        <v>-</v>
      </c>
      <c r="J1824" s="21" t="str">
        <f>IF(AND(Sheet1!G1827=0,Sheet1!L1827&lt;&gt;0),"出错","-")</f>
        <v>-</v>
      </c>
      <c r="K1824" s="21" t="str">
        <f>IF(AND(Sheet1!G1827=0,Sheet1!L1827=0,Sheet1!Q1827&lt;&gt;0),"出错","-")</f>
        <v>-</v>
      </c>
      <c r="L1824" s="21" t="str">
        <f>IF(AND(Sheet1!G1827=0,Sheet1!L1827=0,Sheet1!Q1827=0,Sheet1!V1827&lt;&gt;0),"出错","-")</f>
        <v>-</v>
      </c>
      <c r="M1824" s="21" t="str">
        <f>IF(AND(Sheet1!G1827=0,Sheet1!L1827=0,Sheet1!Q1827=0,Sheet1!V1827=0,Sheet1!AA1827&lt;&gt;0),"出错","-")</f>
        <v>-</v>
      </c>
      <c r="N1824" s="21" t="str">
        <f>IFERROR(VLOOKUP(Sheet1!G1827,配置检查表!$Y:$Z,2,FALSE),"")</f>
        <v>精灵魂珠</v>
      </c>
      <c r="O1824" s="21" t="str">
        <f>IF(AND(Sheet1!I1827=Sheet1!J1827,Sheet1!J1827&lt;&gt;0),Sheet1!I1827,IF(AND(Sheet1!I1827&lt;&gt;Sheet1!J1827,Sheet1!J1827&lt;&gt;0),Sheet1!I1827&amp;"~"&amp;Sheet1!J1827,""))</f>
        <v>189~283</v>
      </c>
      <c r="P1824" s="21" t="str">
        <f>IFERROR(VLOOKUP(Sheet1!L1827,配置检查表!$Y:$Z,2,FALSE),"")</f>
        <v>星屑（值）</v>
      </c>
      <c r="Q1824" s="21" t="str">
        <f>IF(AND(Sheet1!N1827=Sheet1!O1827,Sheet1!O1827&lt;&gt;0),Sheet1!N1827,IF(AND(Sheet1!N1827&lt;&gt;Sheet1!O1827,Sheet1!O1827&lt;&gt;0),Sheet1!N1827&amp;"~"&amp;Sheet1!O1827,""))</f>
        <v>378~566</v>
      </c>
      <c r="R1824" s="21" t="str">
        <f>IFERROR(VLOOKUP(Sheet1!Q1827,配置检查表!$Y:$Z,2,FALSE),"")</f>
        <v/>
      </c>
      <c r="S1824" s="39">
        <f>IF(AND(Sheet1!S2031=Sheet1!T2031,Sheet1!T2031&lt;&gt;0),Sheet1!S2031,IF(AND(Sheet1!S2031&lt;&gt;Sheet1!T2031,Sheet1!T2031&lt;&gt;0),Sheet1!S2031&amp;"~"&amp;Sheet1!T2031,""))</f>
        <v>50</v>
      </c>
      <c r="T1824" s="21" t="str">
        <f>IFERROR(VLOOKUP(Sheet1!V1827,配置检查表!$Y:$Z,2,FALSE),"")</f>
        <v/>
      </c>
      <c r="U1824" s="39" t="str">
        <f>IF(AND(Sheet1!X2031=Sheet1!Y2031,Sheet1!Y2031&lt;&gt;0),Sheet1!X2031,IF(AND(Sheet1!X2031&lt;&gt;Sheet1!Y2031,Sheet1!Y2031&lt;&gt;0),Sheet1!X2031&amp;"~"&amp;Sheet1!Y2031,""))</f>
        <v/>
      </c>
      <c r="V1824" s="21" t="str">
        <f>IFERROR(VLOOKUP(Sheet1!XAA,配置检查表!$Y:$Z,2,FALSE),"")</f>
        <v/>
      </c>
      <c r="W1824" s="21" t="str">
        <f>IF(AND(Sheet1!AC2031=Sheet1!AD2031,Sheet1!AD2031&lt;&gt;0),Sheet1!AC2031,IF(AND(Sheet1!AC2031&lt;&gt;Sheet1!AD2031,Sheet1!AD2031&lt;&gt;0),Sheet1!AC2031&amp;"~"&amp;Sheet1!AD2031,""))</f>
        <v/>
      </c>
    </row>
    <row r="1825" spans="1:23">
      <c r="A1825" s="27">
        <v>40407</v>
      </c>
      <c r="B1825" s="27" t="s">
        <v>2521</v>
      </c>
      <c r="C1825" s="27" t="s">
        <v>2522</v>
      </c>
      <c r="D1825" s="21" t="str">
        <f>IF(OR(Sheet1!I1828&lt;&gt;Sheet1!AF1828,Sheet1!AG1828&lt;&gt;Sheet1!J1828),"有影响","-")</f>
        <v>-</v>
      </c>
      <c r="E1825" s="21" t="str">
        <f>IF(OR(Sheet1!N1828&lt;&gt;Sheet1!AH1828,Sheet1!AI1828&lt;&gt;Sheet1!O1828),"有影响","-")</f>
        <v>-</v>
      </c>
      <c r="F1825" s="21" t="str">
        <f>IF(OR(Sheet1!S1828&lt;&gt;Sheet1!AJ1828,Sheet1!AK1828&lt;&gt;Sheet1!T1828),"有影响","-")</f>
        <v>-</v>
      </c>
      <c r="G1825" s="21" t="str">
        <f>IF(OR(Sheet1!X1828&lt;&gt;Sheet1!AL1828,Sheet1!AM1828&lt;&gt;Sheet1!Y1828),"有影响","-")</f>
        <v>-</v>
      </c>
      <c r="H1825" s="21" t="str">
        <f>IF(OR(Sheet1!AC1828&lt;&gt;Sheet1!AN1828,Sheet1!AO1828&lt;&gt;Sheet1!AD1828),"有影响","-")</f>
        <v>-</v>
      </c>
      <c r="I1825" s="21" t="str">
        <f>IF(Sheet1!G1828=0,"出错","-")</f>
        <v>-</v>
      </c>
      <c r="J1825" s="21" t="str">
        <f>IF(AND(Sheet1!G1828=0,Sheet1!L1828&lt;&gt;0),"出错","-")</f>
        <v>-</v>
      </c>
      <c r="K1825" s="21" t="str">
        <f>IF(AND(Sheet1!G1828=0,Sheet1!L1828=0,Sheet1!Q1828&lt;&gt;0),"出错","-")</f>
        <v>-</v>
      </c>
      <c r="L1825" s="21" t="str">
        <f>IF(AND(Sheet1!G1828=0,Sheet1!L1828=0,Sheet1!Q1828=0,Sheet1!V1828&lt;&gt;0),"出错","-")</f>
        <v>-</v>
      </c>
      <c r="M1825" s="21" t="str">
        <f>IF(AND(Sheet1!G1828=0,Sheet1!L1828=0,Sheet1!Q1828=0,Sheet1!V1828=0,Sheet1!AA1828&lt;&gt;0),"出错","-")</f>
        <v>-</v>
      </c>
      <c r="N1825" s="21" t="str">
        <f>IFERROR(VLOOKUP(Sheet1!G1828,配置检查表!$Y:$Z,2,FALSE),"")</f>
        <v>精灵魂珠</v>
      </c>
      <c r="O1825" s="21" t="str">
        <f>IF(AND(Sheet1!I1828=Sheet1!J1828,Sheet1!J1828&lt;&gt;0),Sheet1!I1828,IF(AND(Sheet1!I1828&lt;&gt;Sheet1!J1828,Sheet1!J1828&lt;&gt;0),Sheet1!I1828&amp;"~"&amp;Sheet1!J1828,""))</f>
        <v>197~295</v>
      </c>
      <c r="P1825" s="21" t="str">
        <f>IFERROR(VLOOKUP(Sheet1!L1828,配置检查表!$Y:$Z,2,FALSE),"")</f>
        <v>星屑（值）</v>
      </c>
      <c r="Q1825" s="21" t="str">
        <f>IF(AND(Sheet1!N1828=Sheet1!O1828,Sheet1!O1828&lt;&gt;0),Sheet1!N1828,IF(AND(Sheet1!N1828&lt;&gt;Sheet1!O1828,Sheet1!O1828&lt;&gt;0),Sheet1!N1828&amp;"~"&amp;Sheet1!O1828,""))</f>
        <v>394~590</v>
      </c>
      <c r="R1825" s="21" t="str">
        <f>IFERROR(VLOOKUP(Sheet1!Q1828,配置检查表!$Y:$Z,2,FALSE),"")</f>
        <v/>
      </c>
      <c r="S1825" s="39">
        <f>IF(AND(Sheet1!S2032=Sheet1!T2032,Sheet1!T2032&lt;&gt;0),Sheet1!S2032,IF(AND(Sheet1!S2032&lt;&gt;Sheet1!T2032,Sheet1!T2032&lt;&gt;0),Sheet1!S2032&amp;"~"&amp;Sheet1!T2032,""))</f>
        <v>50</v>
      </c>
      <c r="T1825" s="21" t="str">
        <f>IFERROR(VLOOKUP(Sheet1!V1828,配置检查表!$Y:$Z,2,FALSE),"")</f>
        <v/>
      </c>
      <c r="U1825" s="39" t="str">
        <f>IF(AND(Sheet1!X2032=Sheet1!Y2032,Sheet1!Y2032&lt;&gt;0),Sheet1!X2032,IF(AND(Sheet1!X2032&lt;&gt;Sheet1!Y2032,Sheet1!Y2032&lt;&gt;0),Sheet1!X2032&amp;"~"&amp;Sheet1!Y2032,""))</f>
        <v/>
      </c>
      <c r="V1825" s="21" t="str">
        <f>IFERROR(VLOOKUP(Sheet1!XAA,配置检查表!$Y:$Z,2,FALSE),"")</f>
        <v/>
      </c>
      <c r="W1825" s="21" t="str">
        <f>IF(AND(Sheet1!AC2032=Sheet1!AD2032,Sheet1!AD2032&lt;&gt;0),Sheet1!AC2032,IF(AND(Sheet1!AC2032&lt;&gt;Sheet1!AD2032,Sheet1!AD2032&lt;&gt;0),Sheet1!AC2032&amp;"~"&amp;Sheet1!AD2032,""))</f>
        <v/>
      </c>
    </row>
    <row r="1826" spans="1:23">
      <c r="A1826" s="27">
        <v>40408</v>
      </c>
      <c r="B1826" s="27" t="s">
        <v>2521</v>
      </c>
      <c r="C1826" s="27" t="s">
        <v>2522</v>
      </c>
      <c r="D1826" s="21" t="str">
        <f>IF(OR(Sheet1!I1829&lt;&gt;Sheet1!AF1829,Sheet1!AG1829&lt;&gt;Sheet1!J1829),"有影响","-")</f>
        <v>-</v>
      </c>
      <c r="E1826" s="21" t="str">
        <f>IF(OR(Sheet1!N1829&lt;&gt;Sheet1!AH1829,Sheet1!AI1829&lt;&gt;Sheet1!O1829),"有影响","-")</f>
        <v>-</v>
      </c>
      <c r="F1826" s="21" t="str">
        <f>IF(OR(Sheet1!S1829&lt;&gt;Sheet1!AJ1829,Sheet1!AK1829&lt;&gt;Sheet1!T1829),"有影响","-")</f>
        <v>-</v>
      </c>
      <c r="G1826" s="21" t="str">
        <f>IF(OR(Sheet1!X1829&lt;&gt;Sheet1!AL1829,Sheet1!AM1829&lt;&gt;Sheet1!Y1829),"有影响","-")</f>
        <v>-</v>
      </c>
      <c r="H1826" s="21" t="str">
        <f>IF(OR(Sheet1!AC1829&lt;&gt;Sheet1!AN1829,Sheet1!AO1829&lt;&gt;Sheet1!AD1829),"有影响","-")</f>
        <v>-</v>
      </c>
      <c r="I1826" s="21" t="str">
        <f>IF(Sheet1!G1829=0,"出错","-")</f>
        <v>-</v>
      </c>
      <c r="J1826" s="21" t="str">
        <f>IF(AND(Sheet1!G1829=0,Sheet1!L1829&lt;&gt;0),"出错","-")</f>
        <v>-</v>
      </c>
      <c r="K1826" s="21" t="str">
        <f>IF(AND(Sheet1!G1829=0,Sheet1!L1829=0,Sheet1!Q1829&lt;&gt;0),"出错","-")</f>
        <v>-</v>
      </c>
      <c r="L1826" s="21" t="str">
        <f>IF(AND(Sheet1!G1829=0,Sheet1!L1829=0,Sheet1!Q1829=0,Sheet1!V1829&lt;&gt;0),"出错","-")</f>
        <v>-</v>
      </c>
      <c r="M1826" s="21" t="str">
        <f>IF(AND(Sheet1!G1829=0,Sheet1!L1829=0,Sheet1!Q1829=0,Sheet1!V1829=0,Sheet1!AA1829&lt;&gt;0),"出错","-")</f>
        <v>-</v>
      </c>
      <c r="N1826" s="21" t="str">
        <f>IFERROR(VLOOKUP(Sheet1!G1829,配置检查表!$Y:$Z,2,FALSE),"")</f>
        <v>精灵魂珠</v>
      </c>
      <c r="O1826" s="21" t="str">
        <f>IF(AND(Sheet1!I1829=Sheet1!J1829,Sheet1!J1829&lt;&gt;0),Sheet1!I1829,IF(AND(Sheet1!I1829&lt;&gt;Sheet1!J1829,Sheet1!J1829&lt;&gt;0),Sheet1!I1829&amp;"~"&amp;Sheet1!J1829,""))</f>
        <v>219~321</v>
      </c>
      <c r="P1826" s="21" t="str">
        <f>IFERROR(VLOOKUP(Sheet1!L1829,配置检查表!$Y:$Z,2,FALSE),"")</f>
        <v>星屑（值）</v>
      </c>
      <c r="Q1826" s="21" t="str">
        <f>IF(AND(Sheet1!N1829=Sheet1!O1829,Sheet1!O1829&lt;&gt;0),Sheet1!N1829,IF(AND(Sheet1!N1829&lt;&gt;Sheet1!O1829,Sheet1!O1829&lt;&gt;0),Sheet1!N1829&amp;"~"&amp;Sheet1!O1829,""))</f>
        <v>438~642</v>
      </c>
      <c r="R1826" s="21" t="str">
        <f>IFERROR(VLOOKUP(Sheet1!Q1829,配置检查表!$Y:$Z,2,FALSE),"")</f>
        <v/>
      </c>
      <c r="S1826" s="39">
        <f>IF(AND(Sheet1!S2033=Sheet1!T2033,Sheet1!T2033&lt;&gt;0),Sheet1!S2033,IF(AND(Sheet1!S2033&lt;&gt;Sheet1!T2033,Sheet1!T2033&lt;&gt;0),Sheet1!S2033&amp;"~"&amp;Sheet1!T2033,""))</f>
        <v>50</v>
      </c>
      <c r="T1826" s="21" t="str">
        <f>IFERROR(VLOOKUP(Sheet1!V1829,配置检查表!$Y:$Z,2,FALSE),"")</f>
        <v/>
      </c>
      <c r="U1826" s="39" t="str">
        <f>IF(AND(Sheet1!X2033=Sheet1!Y2033,Sheet1!Y2033&lt;&gt;0),Sheet1!X2033,IF(AND(Sheet1!X2033&lt;&gt;Sheet1!Y2033,Sheet1!Y2033&lt;&gt;0),Sheet1!X2033&amp;"~"&amp;Sheet1!Y2033,""))</f>
        <v/>
      </c>
      <c r="V1826" s="21" t="str">
        <f>IFERROR(VLOOKUP(Sheet1!XAA,配置检查表!$Y:$Z,2,FALSE),"")</f>
        <v/>
      </c>
      <c r="W1826" s="21" t="str">
        <f>IF(AND(Sheet1!AC2033=Sheet1!AD2033,Sheet1!AD2033&lt;&gt;0),Sheet1!AC2033,IF(AND(Sheet1!AC2033&lt;&gt;Sheet1!AD2033,Sheet1!AD2033&lt;&gt;0),Sheet1!AC2033&amp;"~"&amp;Sheet1!AD2033,""))</f>
        <v/>
      </c>
    </row>
    <row r="1827" spans="1:23">
      <c r="A1827" s="27">
        <v>40409</v>
      </c>
      <c r="B1827" s="27" t="s">
        <v>2521</v>
      </c>
      <c r="C1827" s="27" t="s">
        <v>2522</v>
      </c>
      <c r="D1827" s="21" t="str">
        <f>IF(OR(Sheet1!I1830&lt;&gt;Sheet1!AF1830,Sheet1!AG1830&lt;&gt;Sheet1!J1830),"有影响","-")</f>
        <v>-</v>
      </c>
      <c r="E1827" s="21" t="str">
        <f>IF(OR(Sheet1!N1830&lt;&gt;Sheet1!AH1830,Sheet1!AI1830&lt;&gt;Sheet1!O1830),"有影响","-")</f>
        <v>-</v>
      </c>
      <c r="F1827" s="21" t="str">
        <f>IF(OR(Sheet1!S1830&lt;&gt;Sheet1!AJ1830,Sheet1!AK1830&lt;&gt;Sheet1!T1830),"有影响","-")</f>
        <v>-</v>
      </c>
      <c r="G1827" s="21" t="str">
        <f>IF(OR(Sheet1!X1830&lt;&gt;Sheet1!AL1830,Sheet1!AM1830&lt;&gt;Sheet1!Y1830),"有影响","-")</f>
        <v>-</v>
      </c>
      <c r="H1827" s="21" t="str">
        <f>IF(OR(Sheet1!AC1830&lt;&gt;Sheet1!AN1830,Sheet1!AO1830&lt;&gt;Sheet1!AD1830),"有影响","-")</f>
        <v>-</v>
      </c>
      <c r="I1827" s="21" t="str">
        <f>IF(Sheet1!G1830=0,"出错","-")</f>
        <v>-</v>
      </c>
      <c r="J1827" s="21" t="str">
        <f>IF(AND(Sheet1!G1830=0,Sheet1!L1830&lt;&gt;0),"出错","-")</f>
        <v>-</v>
      </c>
      <c r="K1827" s="21" t="str">
        <f>IF(AND(Sheet1!G1830=0,Sheet1!L1830=0,Sheet1!Q1830&lt;&gt;0),"出错","-")</f>
        <v>-</v>
      </c>
      <c r="L1827" s="21" t="str">
        <f>IF(AND(Sheet1!G1830=0,Sheet1!L1830=0,Sheet1!Q1830=0,Sheet1!V1830&lt;&gt;0),"出错","-")</f>
        <v>-</v>
      </c>
      <c r="M1827" s="21" t="str">
        <f>IF(AND(Sheet1!G1830=0,Sheet1!L1830=0,Sheet1!Q1830=0,Sheet1!V1830=0,Sheet1!AA1830&lt;&gt;0),"出错","-")</f>
        <v>-</v>
      </c>
      <c r="N1827" s="21" t="str">
        <f>IFERROR(VLOOKUP(Sheet1!G1830,配置检查表!$Y:$Z,2,FALSE),"")</f>
        <v>精灵魂珠</v>
      </c>
      <c r="O1827" s="21" t="str">
        <f>IF(AND(Sheet1!I1830=Sheet1!J1830,Sheet1!J1830&lt;&gt;0),Sheet1!I1830,IF(AND(Sheet1!I1830&lt;&gt;Sheet1!J1830,Sheet1!J1830&lt;&gt;0),Sheet1!I1830&amp;"~"&amp;Sheet1!J1830,""))</f>
        <v>172~265</v>
      </c>
      <c r="P1827" s="21" t="str">
        <f>IFERROR(VLOOKUP(Sheet1!L1830,配置检查表!$Y:$Z,2,FALSE),"")</f>
        <v>星屑（值）</v>
      </c>
      <c r="Q1827" s="21" t="str">
        <f>IF(AND(Sheet1!N1830=Sheet1!O1830,Sheet1!O1830&lt;&gt;0),Sheet1!N1830,IF(AND(Sheet1!N1830&lt;&gt;Sheet1!O1830,Sheet1!O1830&lt;&gt;0),Sheet1!N1830&amp;"~"&amp;Sheet1!O1830,""))</f>
        <v>344~530</v>
      </c>
      <c r="R1827" s="21" t="str">
        <f>IFERROR(VLOOKUP(Sheet1!Q1830,配置检查表!$Y:$Z,2,FALSE),"")</f>
        <v/>
      </c>
      <c r="S1827" s="39">
        <f>IF(AND(Sheet1!S2034=Sheet1!T2034,Sheet1!T2034&lt;&gt;0),Sheet1!S2034,IF(AND(Sheet1!S2034&lt;&gt;Sheet1!T2034,Sheet1!T2034&lt;&gt;0),Sheet1!S2034&amp;"~"&amp;Sheet1!T2034,""))</f>
        <v>50</v>
      </c>
      <c r="T1827" s="21" t="str">
        <f>IFERROR(VLOOKUP(Sheet1!V1830,配置检查表!$Y:$Z,2,FALSE),"")</f>
        <v/>
      </c>
      <c r="U1827" s="39" t="str">
        <f>IF(AND(Sheet1!X2034=Sheet1!Y2034,Sheet1!Y2034&lt;&gt;0),Sheet1!X2034,IF(AND(Sheet1!X2034&lt;&gt;Sheet1!Y2034,Sheet1!Y2034&lt;&gt;0),Sheet1!X2034&amp;"~"&amp;Sheet1!Y2034,""))</f>
        <v/>
      </c>
      <c r="V1827" s="21" t="str">
        <f>IFERROR(VLOOKUP(Sheet1!XAA,配置检查表!$Y:$Z,2,FALSE),"")</f>
        <v/>
      </c>
      <c r="W1827" s="21" t="str">
        <f>IF(AND(Sheet1!AC2034=Sheet1!AD2034,Sheet1!AD2034&lt;&gt;0),Sheet1!AC2034,IF(AND(Sheet1!AC2034&lt;&gt;Sheet1!AD2034,Sheet1!AD2034&lt;&gt;0),Sheet1!AC2034&amp;"~"&amp;Sheet1!AD2034,""))</f>
        <v/>
      </c>
    </row>
    <row r="1828" spans="1:23">
      <c r="A1828" s="27">
        <v>40410</v>
      </c>
      <c r="B1828" s="27" t="s">
        <v>2521</v>
      </c>
      <c r="C1828" s="27" t="s">
        <v>2522</v>
      </c>
      <c r="D1828" s="21" t="str">
        <f>IF(OR(Sheet1!I1831&lt;&gt;Sheet1!AF1831,Sheet1!AG1831&lt;&gt;Sheet1!J1831),"有影响","-")</f>
        <v>-</v>
      </c>
      <c r="E1828" s="21" t="str">
        <f>IF(OR(Sheet1!N1831&lt;&gt;Sheet1!AH1831,Sheet1!AI1831&lt;&gt;Sheet1!O1831),"有影响","-")</f>
        <v>-</v>
      </c>
      <c r="F1828" s="21" t="str">
        <f>IF(OR(Sheet1!S1831&lt;&gt;Sheet1!AJ1831,Sheet1!AK1831&lt;&gt;Sheet1!T1831),"有影响","-")</f>
        <v>-</v>
      </c>
      <c r="G1828" s="21" t="str">
        <f>IF(OR(Sheet1!X1831&lt;&gt;Sheet1!AL1831,Sheet1!AM1831&lt;&gt;Sheet1!Y1831),"有影响","-")</f>
        <v>-</v>
      </c>
      <c r="H1828" s="21" t="str">
        <f>IF(OR(Sheet1!AC1831&lt;&gt;Sheet1!AN1831,Sheet1!AO1831&lt;&gt;Sheet1!AD1831),"有影响","-")</f>
        <v>-</v>
      </c>
      <c r="I1828" s="21" t="str">
        <f>IF(Sheet1!G1831=0,"出错","-")</f>
        <v>-</v>
      </c>
      <c r="J1828" s="21" t="str">
        <f>IF(AND(Sheet1!G1831=0,Sheet1!L1831&lt;&gt;0),"出错","-")</f>
        <v>-</v>
      </c>
      <c r="K1828" s="21" t="str">
        <f>IF(AND(Sheet1!G1831=0,Sheet1!L1831=0,Sheet1!Q1831&lt;&gt;0),"出错","-")</f>
        <v>-</v>
      </c>
      <c r="L1828" s="21" t="str">
        <f>IF(AND(Sheet1!G1831=0,Sheet1!L1831=0,Sheet1!Q1831=0,Sheet1!V1831&lt;&gt;0),"出错","-")</f>
        <v>-</v>
      </c>
      <c r="M1828" s="21" t="str">
        <f>IF(AND(Sheet1!G1831=0,Sheet1!L1831=0,Sheet1!Q1831=0,Sheet1!V1831=0,Sheet1!AA1831&lt;&gt;0),"出错","-")</f>
        <v>-</v>
      </c>
      <c r="N1828" s="21" t="str">
        <f>IFERROR(VLOOKUP(Sheet1!G1831,配置检查表!$Y:$Z,2,FALSE),"")</f>
        <v>精灵魂珠</v>
      </c>
      <c r="O1828" s="21" t="str">
        <f>IF(AND(Sheet1!I1831=Sheet1!J1831,Sheet1!J1831&lt;&gt;0),Sheet1!I1831,IF(AND(Sheet1!I1831&lt;&gt;Sheet1!J1831,Sheet1!J1831&lt;&gt;0),Sheet1!I1831&amp;"~"&amp;Sheet1!J1831,""))</f>
        <v>195~292</v>
      </c>
      <c r="P1828" s="21" t="str">
        <f>IFERROR(VLOOKUP(Sheet1!L1831,配置检查表!$Y:$Z,2,FALSE),"")</f>
        <v>星屑（值）</v>
      </c>
      <c r="Q1828" s="21" t="str">
        <f>IF(AND(Sheet1!N1831=Sheet1!O1831,Sheet1!O1831&lt;&gt;0),Sheet1!N1831,IF(AND(Sheet1!N1831&lt;&gt;Sheet1!O1831,Sheet1!O1831&lt;&gt;0),Sheet1!N1831&amp;"~"&amp;Sheet1!O1831,""))</f>
        <v>390~584</v>
      </c>
      <c r="R1828" s="21" t="str">
        <f>IFERROR(VLOOKUP(Sheet1!Q1831,配置检查表!$Y:$Z,2,FALSE),"")</f>
        <v/>
      </c>
      <c r="S1828" s="39">
        <f>IF(AND(Sheet1!S2035=Sheet1!T2035,Sheet1!T2035&lt;&gt;0),Sheet1!S2035,IF(AND(Sheet1!S2035&lt;&gt;Sheet1!T2035,Sheet1!T2035&lt;&gt;0),Sheet1!S2035&amp;"~"&amp;Sheet1!T2035,""))</f>
        <v>50</v>
      </c>
      <c r="T1828" s="21" t="str">
        <f>IFERROR(VLOOKUP(Sheet1!V1831,配置检查表!$Y:$Z,2,FALSE),"")</f>
        <v/>
      </c>
      <c r="U1828" s="39" t="str">
        <f>IF(AND(Sheet1!X2035=Sheet1!Y2035,Sheet1!Y2035&lt;&gt;0),Sheet1!X2035,IF(AND(Sheet1!X2035&lt;&gt;Sheet1!Y2035,Sheet1!Y2035&lt;&gt;0),Sheet1!X2035&amp;"~"&amp;Sheet1!Y2035,""))</f>
        <v/>
      </c>
      <c r="V1828" s="21" t="str">
        <f>IFERROR(VLOOKUP(Sheet1!XAA,配置检查表!$Y:$Z,2,FALSE),"")</f>
        <v/>
      </c>
      <c r="W1828" s="21" t="str">
        <f>IF(AND(Sheet1!AC2035=Sheet1!AD2035,Sheet1!AD2035&lt;&gt;0),Sheet1!AC2035,IF(AND(Sheet1!AC2035&lt;&gt;Sheet1!AD2035,Sheet1!AD2035&lt;&gt;0),Sheet1!AC2035&amp;"~"&amp;Sheet1!AD2035,""))</f>
        <v/>
      </c>
    </row>
    <row r="1829" spans="1:23">
      <c r="A1829" s="27">
        <v>40411</v>
      </c>
      <c r="B1829" s="27" t="s">
        <v>2521</v>
      </c>
      <c r="C1829" s="27" t="s">
        <v>2522</v>
      </c>
      <c r="D1829" s="21" t="str">
        <f>IF(OR(Sheet1!I1832&lt;&gt;Sheet1!AF1832,Sheet1!AG1832&lt;&gt;Sheet1!J1832),"有影响","-")</f>
        <v>-</v>
      </c>
      <c r="E1829" s="21" t="str">
        <f>IF(OR(Sheet1!N1832&lt;&gt;Sheet1!AH1832,Sheet1!AI1832&lt;&gt;Sheet1!O1832),"有影响","-")</f>
        <v>-</v>
      </c>
      <c r="F1829" s="21" t="str">
        <f>IF(OR(Sheet1!S1832&lt;&gt;Sheet1!AJ1832,Sheet1!AK1832&lt;&gt;Sheet1!T1832),"有影响","-")</f>
        <v>-</v>
      </c>
      <c r="G1829" s="21" t="str">
        <f>IF(OR(Sheet1!X1832&lt;&gt;Sheet1!AL1832,Sheet1!AM1832&lt;&gt;Sheet1!Y1832),"有影响","-")</f>
        <v>-</v>
      </c>
      <c r="H1829" s="21" t="str">
        <f>IF(OR(Sheet1!AC1832&lt;&gt;Sheet1!AN1832,Sheet1!AO1832&lt;&gt;Sheet1!AD1832),"有影响","-")</f>
        <v>-</v>
      </c>
      <c r="I1829" s="21" t="str">
        <f>IF(Sheet1!G1832=0,"出错","-")</f>
        <v>-</v>
      </c>
      <c r="J1829" s="21" t="str">
        <f>IF(AND(Sheet1!G1832=0,Sheet1!L1832&lt;&gt;0),"出错","-")</f>
        <v>-</v>
      </c>
      <c r="K1829" s="21" t="str">
        <f>IF(AND(Sheet1!G1832=0,Sheet1!L1832=0,Sheet1!Q1832&lt;&gt;0),"出错","-")</f>
        <v>-</v>
      </c>
      <c r="L1829" s="21" t="str">
        <f>IF(AND(Sheet1!G1832=0,Sheet1!L1832=0,Sheet1!Q1832=0,Sheet1!V1832&lt;&gt;0),"出错","-")</f>
        <v>-</v>
      </c>
      <c r="M1829" s="21" t="str">
        <f>IF(AND(Sheet1!G1832=0,Sheet1!L1832=0,Sheet1!Q1832=0,Sheet1!V1832=0,Sheet1!AA1832&lt;&gt;0),"出错","-")</f>
        <v>-</v>
      </c>
      <c r="N1829" s="21" t="str">
        <f>IFERROR(VLOOKUP(Sheet1!G1832,配置检查表!$Y:$Z,2,FALSE),"")</f>
        <v>精灵魂珠</v>
      </c>
      <c r="O1829" s="21" t="str">
        <f>IF(AND(Sheet1!I1832=Sheet1!J1832,Sheet1!J1832&lt;&gt;0),Sheet1!I1832,IF(AND(Sheet1!I1832&lt;&gt;Sheet1!J1832,Sheet1!J1832&lt;&gt;0),Sheet1!I1832&amp;"~"&amp;Sheet1!J1832,""))</f>
        <v>203~304</v>
      </c>
      <c r="P1829" s="21" t="str">
        <f>IFERROR(VLOOKUP(Sheet1!L1832,配置检查表!$Y:$Z,2,FALSE),"")</f>
        <v>星屑（值）</v>
      </c>
      <c r="Q1829" s="21" t="str">
        <f>IF(AND(Sheet1!N1832=Sheet1!O1832,Sheet1!O1832&lt;&gt;0),Sheet1!N1832,IF(AND(Sheet1!N1832&lt;&gt;Sheet1!O1832,Sheet1!O1832&lt;&gt;0),Sheet1!N1832&amp;"~"&amp;Sheet1!O1832,""))</f>
        <v>406~608</v>
      </c>
      <c r="R1829" s="21" t="str">
        <f>IFERROR(VLOOKUP(Sheet1!Q1832,配置检查表!$Y:$Z,2,FALSE),"")</f>
        <v/>
      </c>
      <c r="S1829" s="39">
        <f>IF(AND(Sheet1!S2036=Sheet1!T2036,Sheet1!T2036&lt;&gt;0),Sheet1!S2036,IF(AND(Sheet1!S2036&lt;&gt;Sheet1!T2036,Sheet1!T2036&lt;&gt;0),Sheet1!S2036&amp;"~"&amp;Sheet1!T2036,""))</f>
        <v>50</v>
      </c>
      <c r="T1829" s="21" t="str">
        <f>IFERROR(VLOOKUP(Sheet1!V1832,配置检查表!$Y:$Z,2,FALSE),"")</f>
        <v/>
      </c>
      <c r="U1829" s="39">
        <f>IF(AND(Sheet1!X2036=Sheet1!Y2036,Sheet1!Y2036&lt;&gt;0),Sheet1!X2036,IF(AND(Sheet1!X2036&lt;&gt;Sheet1!Y2036,Sheet1!Y2036&lt;&gt;0),Sheet1!X2036&amp;"~"&amp;Sheet1!Y2036,""))</f>
        <v>4</v>
      </c>
      <c r="V1829" s="21" t="str">
        <f>IFERROR(VLOOKUP(Sheet1!XAA,配置检查表!$Y:$Z,2,FALSE),"")</f>
        <v/>
      </c>
      <c r="W1829" s="21" t="str">
        <f>IF(AND(Sheet1!AC2036=Sheet1!AD2036,Sheet1!AD2036&lt;&gt;0),Sheet1!AC2036,IF(AND(Sheet1!AC2036&lt;&gt;Sheet1!AD2036,Sheet1!AD2036&lt;&gt;0),Sheet1!AC2036&amp;"~"&amp;Sheet1!AD2036,""))</f>
        <v/>
      </c>
    </row>
    <row r="1830" spans="1:23">
      <c r="A1830" s="27">
        <v>40412</v>
      </c>
      <c r="B1830" s="27" t="s">
        <v>2521</v>
      </c>
      <c r="C1830" s="27" t="s">
        <v>2522</v>
      </c>
      <c r="D1830" s="21" t="str">
        <f>IF(OR(Sheet1!I1833&lt;&gt;Sheet1!AF1833,Sheet1!AG1833&lt;&gt;Sheet1!J1833),"有影响","-")</f>
        <v>-</v>
      </c>
      <c r="E1830" s="21" t="str">
        <f>IF(OR(Sheet1!N1833&lt;&gt;Sheet1!AH1833,Sheet1!AI1833&lt;&gt;Sheet1!O1833),"有影响","-")</f>
        <v>-</v>
      </c>
      <c r="F1830" s="21" t="str">
        <f>IF(OR(Sheet1!S1833&lt;&gt;Sheet1!AJ1833,Sheet1!AK1833&lt;&gt;Sheet1!T1833),"有影响","-")</f>
        <v>-</v>
      </c>
      <c r="G1830" s="21" t="str">
        <f>IF(OR(Sheet1!X1833&lt;&gt;Sheet1!AL1833,Sheet1!AM1833&lt;&gt;Sheet1!Y1833),"有影响","-")</f>
        <v>-</v>
      </c>
      <c r="H1830" s="21" t="str">
        <f>IF(OR(Sheet1!AC1833&lt;&gt;Sheet1!AN1833,Sheet1!AO1833&lt;&gt;Sheet1!AD1833),"有影响","-")</f>
        <v>-</v>
      </c>
      <c r="I1830" s="21" t="str">
        <f>IF(Sheet1!G1833=0,"出错","-")</f>
        <v>-</v>
      </c>
      <c r="J1830" s="21" t="str">
        <f>IF(AND(Sheet1!G1833=0,Sheet1!L1833&lt;&gt;0),"出错","-")</f>
        <v>-</v>
      </c>
      <c r="K1830" s="21" t="str">
        <f>IF(AND(Sheet1!G1833=0,Sheet1!L1833=0,Sheet1!Q1833&lt;&gt;0),"出错","-")</f>
        <v>-</v>
      </c>
      <c r="L1830" s="21" t="str">
        <f>IF(AND(Sheet1!G1833=0,Sheet1!L1833=0,Sheet1!Q1833=0,Sheet1!V1833&lt;&gt;0),"出错","-")</f>
        <v>-</v>
      </c>
      <c r="M1830" s="21" t="str">
        <f>IF(AND(Sheet1!G1833=0,Sheet1!L1833=0,Sheet1!Q1833=0,Sheet1!V1833=0,Sheet1!AA1833&lt;&gt;0),"出错","-")</f>
        <v>-</v>
      </c>
      <c r="N1830" s="21" t="str">
        <f>IFERROR(VLOOKUP(Sheet1!G1833,配置检查表!$Y:$Z,2,FALSE),"")</f>
        <v>精灵魂珠</v>
      </c>
      <c r="O1830" s="21" t="str">
        <f>IF(AND(Sheet1!I1833=Sheet1!J1833,Sheet1!J1833&lt;&gt;0),Sheet1!I1833,IF(AND(Sheet1!I1833&lt;&gt;Sheet1!J1833,Sheet1!J1833&lt;&gt;0),Sheet1!I1833&amp;"~"&amp;Sheet1!J1833,""))</f>
        <v>226~331</v>
      </c>
      <c r="P1830" s="21" t="str">
        <f>IFERROR(VLOOKUP(Sheet1!L1833,配置检查表!$Y:$Z,2,FALSE),"")</f>
        <v>星屑（值）</v>
      </c>
      <c r="Q1830" s="21" t="str">
        <f>IF(AND(Sheet1!N1833=Sheet1!O1833,Sheet1!O1833&lt;&gt;0),Sheet1!N1833,IF(AND(Sheet1!N1833&lt;&gt;Sheet1!O1833,Sheet1!O1833&lt;&gt;0),Sheet1!N1833&amp;"~"&amp;Sheet1!O1833,""))</f>
        <v>452~662</v>
      </c>
      <c r="R1830" s="21" t="str">
        <f>IFERROR(VLOOKUP(Sheet1!Q1833,配置检查表!$Y:$Z,2,FALSE),"")</f>
        <v/>
      </c>
      <c r="S1830" s="39">
        <f>IF(AND(Sheet1!S2037=Sheet1!T2037,Sheet1!T2037&lt;&gt;0),Sheet1!S2037,IF(AND(Sheet1!S2037&lt;&gt;Sheet1!T2037,Sheet1!T2037&lt;&gt;0),Sheet1!S2037&amp;"~"&amp;Sheet1!T2037,""))</f>
        <v>50</v>
      </c>
      <c r="T1830" s="21" t="str">
        <f>IFERROR(VLOOKUP(Sheet1!V1833,配置检查表!$Y:$Z,2,FALSE),"")</f>
        <v/>
      </c>
      <c r="U1830" s="39">
        <f>IF(AND(Sheet1!X2037=Sheet1!Y2037,Sheet1!Y2037&lt;&gt;0),Sheet1!X2037,IF(AND(Sheet1!X2037&lt;&gt;Sheet1!Y2037,Sheet1!Y2037&lt;&gt;0),Sheet1!X2037&amp;"~"&amp;Sheet1!Y2037,""))</f>
        <v>4</v>
      </c>
      <c r="V1830" s="21" t="str">
        <f>IFERROR(VLOOKUP(Sheet1!XAA,配置检查表!$Y:$Z,2,FALSE),"")</f>
        <v/>
      </c>
      <c r="W1830" s="21" t="str">
        <f>IF(AND(Sheet1!AC2037=Sheet1!AD2037,Sheet1!AD2037&lt;&gt;0),Sheet1!AC2037,IF(AND(Sheet1!AC2037&lt;&gt;Sheet1!AD2037,Sheet1!AD2037&lt;&gt;0),Sheet1!AC2037&amp;"~"&amp;Sheet1!AD2037,""))</f>
        <v/>
      </c>
    </row>
    <row r="1831" spans="1:23">
      <c r="A1831" s="27">
        <v>40413</v>
      </c>
      <c r="B1831" s="27" t="s">
        <v>2521</v>
      </c>
      <c r="C1831" s="27" t="s">
        <v>2522</v>
      </c>
      <c r="D1831" s="21" t="str">
        <f>IF(OR(Sheet1!I1834&lt;&gt;Sheet1!AF1834,Sheet1!AG1834&lt;&gt;Sheet1!J1834),"有影响","-")</f>
        <v>-</v>
      </c>
      <c r="E1831" s="21" t="str">
        <f>IF(OR(Sheet1!N1834&lt;&gt;Sheet1!AH1834,Sheet1!AI1834&lt;&gt;Sheet1!O1834),"有影响","-")</f>
        <v>-</v>
      </c>
      <c r="F1831" s="21" t="str">
        <f>IF(OR(Sheet1!S1834&lt;&gt;Sheet1!AJ1834,Sheet1!AK1834&lt;&gt;Sheet1!T1834),"有影响","-")</f>
        <v>-</v>
      </c>
      <c r="G1831" s="21" t="str">
        <f>IF(OR(Sheet1!X1834&lt;&gt;Sheet1!AL1834,Sheet1!AM1834&lt;&gt;Sheet1!Y1834),"有影响","-")</f>
        <v>-</v>
      </c>
      <c r="H1831" s="21" t="str">
        <f>IF(OR(Sheet1!AC1834&lt;&gt;Sheet1!AN1834,Sheet1!AO1834&lt;&gt;Sheet1!AD1834),"有影响","-")</f>
        <v>-</v>
      </c>
      <c r="I1831" s="21" t="str">
        <f>IF(Sheet1!G1834=0,"出错","-")</f>
        <v>-</v>
      </c>
      <c r="J1831" s="21" t="str">
        <f>IF(AND(Sheet1!G1834=0,Sheet1!L1834&lt;&gt;0),"出错","-")</f>
        <v>-</v>
      </c>
      <c r="K1831" s="21" t="str">
        <f>IF(AND(Sheet1!G1834=0,Sheet1!L1834=0,Sheet1!Q1834&lt;&gt;0),"出错","-")</f>
        <v>-</v>
      </c>
      <c r="L1831" s="21" t="str">
        <f>IF(AND(Sheet1!G1834=0,Sheet1!L1834=0,Sheet1!Q1834=0,Sheet1!V1834&lt;&gt;0),"出错","-")</f>
        <v>-</v>
      </c>
      <c r="M1831" s="21" t="str">
        <f>IF(AND(Sheet1!G1834=0,Sheet1!L1834=0,Sheet1!Q1834=0,Sheet1!V1834=0,Sheet1!AA1834&lt;&gt;0),"出错","-")</f>
        <v>-</v>
      </c>
      <c r="N1831" s="21" t="str">
        <f>IFERROR(VLOOKUP(Sheet1!G1834,配置检查表!$Y:$Z,2,FALSE),"")</f>
        <v>精灵魂珠</v>
      </c>
      <c r="O1831" s="21" t="str">
        <f>IF(AND(Sheet1!I1834=Sheet1!J1834,Sheet1!J1834&lt;&gt;0),Sheet1!I1834,IF(AND(Sheet1!I1834&lt;&gt;Sheet1!J1834,Sheet1!J1834&lt;&gt;0),Sheet1!I1834&amp;"~"&amp;Sheet1!J1834,""))</f>
        <v>172~265</v>
      </c>
      <c r="P1831" s="21" t="str">
        <f>IFERROR(VLOOKUP(Sheet1!L1834,配置检查表!$Y:$Z,2,FALSE),"")</f>
        <v>星屑（值）</v>
      </c>
      <c r="Q1831" s="21" t="str">
        <f>IF(AND(Sheet1!N1834=Sheet1!O1834,Sheet1!O1834&lt;&gt;0),Sheet1!N1834,IF(AND(Sheet1!N1834&lt;&gt;Sheet1!O1834,Sheet1!O1834&lt;&gt;0),Sheet1!N1834&amp;"~"&amp;Sheet1!O1834,""))</f>
        <v>344~530</v>
      </c>
      <c r="R1831" s="21" t="str">
        <f>IFERROR(VLOOKUP(Sheet1!Q1834,配置检查表!$Y:$Z,2,FALSE),"")</f>
        <v/>
      </c>
      <c r="S1831" s="39">
        <f>IF(AND(Sheet1!S2038=Sheet1!T2038,Sheet1!T2038&lt;&gt;0),Sheet1!S2038,IF(AND(Sheet1!S2038&lt;&gt;Sheet1!T2038,Sheet1!T2038&lt;&gt;0),Sheet1!S2038&amp;"~"&amp;Sheet1!T2038,""))</f>
        <v>50</v>
      </c>
      <c r="T1831" s="21" t="str">
        <f>IFERROR(VLOOKUP(Sheet1!V1834,配置检查表!$Y:$Z,2,FALSE),"")</f>
        <v/>
      </c>
      <c r="U1831" s="39">
        <f>IF(AND(Sheet1!X2038=Sheet1!Y2038,Sheet1!Y2038&lt;&gt;0),Sheet1!X2038,IF(AND(Sheet1!X2038&lt;&gt;Sheet1!Y2038,Sheet1!Y2038&lt;&gt;0),Sheet1!X2038&amp;"~"&amp;Sheet1!Y2038,""))</f>
        <v>4</v>
      </c>
      <c r="V1831" s="21" t="str">
        <f>IFERROR(VLOOKUP(Sheet1!XAA,配置检查表!$Y:$Z,2,FALSE),"")</f>
        <v/>
      </c>
      <c r="W1831" s="21" t="str">
        <f>IF(AND(Sheet1!AC2038=Sheet1!AD2038,Sheet1!AD2038&lt;&gt;0),Sheet1!AC2038,IF(AND(Sheet1!AC2038&lt;&gt;Sheet1!AD2038,Sheet1!AD2038&lt;&gt;0),Sheet1!AC2038&amp;"~"&amp;Sheet1!AD2038,""))</f>
        <v/>
      </c>
    </row>
    <row r="1832" spans="1:23">
      <c r="A1832" s="27">
        <v>40414</v>
      </c>
      <c r="B1832" s="27" t="s">
        <v>2521</v>
      </c>
      <c r="C1832" s="27" t="s">
        <v>2522</v>
      </c>
      <c r="D1832" s="21" t="str">
        <f>IF(OR(Sheet1!I1835&lt;&gt;Sheet1!AF1835,Sheet1!AG1835&lt;&gt;Sheet1!J1835),"有影响","-")</f>
        <v>-</v>
      </c>
      <c r="E1832" s="21" t="str">
        <f>IF(OR(Sheet1!N1835&lt;&gt;Sheet1!AH1835,Sheet1!AI1835&lt;&gt;Sheet1!O1835),"有影响","-")</f>
        <v>-</v>
      </c>
      <c r="F1832" s="21" t="str">
        <f>IF(OR(Sheet1!S1835&lt;&gt;Sheet1!AJ1835,Sheet1!AK1835&lt;&gt;Sheet1!T1835),"有影响","-")</f>
        <v>-</v>
      </c>
      <c r="G1832" s="21" t="str">
        <f>IF(OR(Sheet1!X1835&lt;&gt;Sheet1!AL1835,Sheet1!AM1835&lt;&gt;Sheet1!Y1835),"有影响","-")</f>
        <v>-</v>
      </c>
      <c r="H1832" s="21" t="str">
        <f>IF(OR(Sheet1!AC1835&lt;&gt;Sheet1!AN1835,Sheet1!AO1835&lt;&gt;Sheet1!AD1835),"有影响","-")</f>
        <v>-</v>
      </c>
      <c r="I1832" s="21" t="str">
        <f>IF(Sheet1!G1835=0,"出错","-")</f>
        <v>-</v>
      </c>
      <c r="J1832" s="21" t="str">
        <f>IF(AND(Sheet1!G1835=0,Sheet1!L1835&lt;&gt;0),"出错","-")</f>
        <v>-</v>
      </c>
      <c r="K1832" s="21" t="str">
        <f>IF(AND(Sheet1!G1835=0,Sheet1!L1835=0,Sheet1!Q1835&lt;&gt;0),"出错","-")</f>
        <v>-</v>
      </c>
      <c r="L1832" s="21" t="str">
        <f>IF(AND(Sheet1!G1835=0,Sheet1!L1835=0,Sheet1!Q1835=0,Sheet1!V1835&lt;&gt;0),"出错","-")</f>
        <v>-</v>
      </c>
      <c r="M1832" s="21" t="str">
        <f>IF(AND(Sheet1!G1835=0,Sheet1!L1835=0,Sheet1!Q1835=0,Sheet1!V1835=0,Sheet1!AA1835&lt;&gt;0),"出错","-")</f>
        <v>-</v>
      </c>
      <c r="N1832" s="21" t="str">
        <f>IFERROR(VLOOKUP(Sheet1!G1835,配置检查表!$Y:$Z,2,FALSE),"")</f>
        <v>精灵魂珠</v>
      </c>
      <c r="O1832" s="21" t="str">
        <f>IF(AND(Sheet1!I1835=Sheet1!J1835,Sheet1!J1835&lt;&gt;0),Sheet1!I1835,IF(AND(Sheet1!I1835&lt;&gt;Sheet1!J1835,Sheet1!J1835&lt;&gt;0),Sheet1!I1835&amp;"~"&amp;Sheet1!J1835,""))</f>
        <v>195~292</v>
      </c>
      <c r="P1832" s="21" t="str">
        <f>IFERROR(VLOOKUP(Sheet1!L1835,配置检查表!$Y:$Z,2,FALSE),"")</f>
        <v>星屑（值）</v>
      </c>
      <c r="Q1832" s="21" t="str">
        <f>IF(AND(Sheet1!N1835=Sheet1!O1835,Sheet1!O1835&lt;&gt;0),Sheet1!N1835,IF(AND(Sheet1!N1835&lt;&gt;Sheet1!O1835,Sheet1!O1835&lt;&gt;0),Sheet1!N1835&amp;"~"&amp;Sheet1!O1835,""))</f>
        <v>390~584</v>
      </c>
      <c r="R1832" s="21" t="str">
        <f>IFERROR(VLOOKUP(Sheet1!Q1835,配置检查表!$Y:$Z,2,FALSE),"")</f>
        <v/>
      </c>
      <c r="S1832" s="39">
        <f>IF(AND(Sheet1!S2039=Sheet1!T2039,Sheet1!T2039&lt;&gt;0),Sheet1!S2039,IF(AND(Sheet1!S2039&lt;&gt;Sheet1!T2039,Sheet1!T2039&lt;&gt;0),Sheet1!S2039&amp;"~"&amp;Sheet1!T2039,""))</f>
        <v>50</v>
      </c>
      <c r="T1832" s="21" t="str">
        <f>IFERROR(VLOOKUP(Sheet1!V1835,配置检查表!$Y:$Z,2,FALSE),"")</f>
        <v/>
      </c>
      <c r="U1832" s="39">
        <f>IF(AND(Sheet1!X2039=Sheet1!Y2039,Sheet1!Y2039&lt;&gt;0),Sheet1!X2039,IF(AND(Sheet1!X2039&lt;&gt;Sheet1!Y2039,Sheet1!Y2039&lt;&gt;0),Sheet1!X2039&amp;"~"&amp;Sheet1!Y2039,""))</f>
        <v>4</v>
      </c>
      <c r="V1832" s="21" t="str">
        <f>IFERROR(VLOOKUP(Sheet1!XAA,配置检查表!$Y:$Z,2,FALSE),"")</f>
        <v/>
      </c>
      <c r="W1832" s="21" t="str">
        <f>IF(AND(Sheet1!AC2039=Sheet1!AD2039,Sheet1!AD2039&lt;&gt;0),Sheet1!AC2039,IF(AND(Sheet1!AC2039&lt;&gt;Sheet1!AD2039,Sheet1!AD2039&lt;&gt;0),Sheet1!AC2039&amp;"~"&amp;Sheet1!AD2039,""))</f>
        <v/>
      </c>
    </row>
    <row r="1833" spans="1:23">
      <c r="A1833" s="27">
        <v>40415</v>
      </c>
      <c r="B1833" s="27" t="s">
        <v>2521</v>
      </c>
      <c r="C1833" s="27" t="s">
        <v>2522</v>
      </c>
      <c r="D1833" s="21" t="str">
        <f>IF(OR(Sheet1!I1836&lt;&gt;Sheet1!AF1836,Sheet1!AG1836&lt;&gt;Sheet1!J1836),"有影响","-")</f>
        <v>-</v>
      </c>
      <c r="E1833" s="21" t="str">
        <f>IF(OR(Sheet1!N1836&lt;&gt;Sheet1!AH1836,Sheet1!AI1836&lt;&gt;Sheet1!O1836),"有影响","-")</f>
        <v>-</v>
      </c>
      <c r="F1833" s="21" t="str">
        <f>IF(OR(Sheet1!S1836&lt;&gt;Sheet1!AJ1836,Sheet1!AK1836&lt;&gt;Sheet1!T1836),"有影响","-")</f>
        <v>-</v>
      </c>
      <c r="G1833" s="21" t="str">
        <f>IF(OR(Sheet1!X1836&lt;&gt;Sheet1!AL1836,Sheet1!AM1836&lt;&gt;Sheet1!Y1836),"有影响","-")</f>
        <v>-</v>
      </c>
      <c r="H1833" s="21" t="str">
        <f>IF(OR(Sheet1!AC1836&lt;&gt;Sheet1!AN1836,Sheet1!AO1836&lt;&gt;Sheet1!AD1836),"有影响","-")</f>
        <v>-</v>
      </c>
      <c r="I1833" s="21" t="str">
        <f>IF(Sheet1!G1836=0,"出错","-")</f>
        <v>-</v>
      </c>
      <c r="J1833" s="21" t="str">
        <f>IF(AND(Sheet1!G1836=0,Sheet1!L1836&lt;&gt;0),"出错","-")</f>
        <v>-</v>
      </c>
      <c r="K1833" s="21" t="str">
        <f>IF(AND(Sheet1!G1836=0,Sheet1!L1836=0,Sheet1!Q1836&lt;&gt;0),"出错","-")</f>
        <v>-</v>
      </c>
      <c r="L1833" s="21" t="str">
        <f>IF(AND(Sheet1!G1836=0,Sheet1!L1836=0,Sheet1!Q1836=0,Sheet1!V1836&lt;&gt;0),"出错","-")</f>
        <v>-</v>
      </c>
      <c r="M1833" s="21" t="str">
        <f>IF(AND(Sheet1!G1836=0,Sheet1!L1836=0,Sheet1!Q1836=0,Sheet1!V1836=0,Sheet1!AA1836&lt;&gt;0),"出错","-")</f>
        <v>-</v>
      </c>
      <c r="N1833" s="21" t="str">
        <f>IFERROR(VLOOKUP(Sheet1!G1836,配置检查表!$Y:$Z,2,FALSE),"")</f>
        <v>精灵魂珠</v>
      </c>
      <c r="O1833" s="21" t="str">
        <f>IF(AND(Sheet1!I1836=Sheet1!J1836,Sheet1!J1836&lt;&gt;0),Sheet1!I1836,IF(AND(Sheet1!I1836&lt;&gt;Sheet1!J1836,Sheet1!J1836&lt;&gt;0),Sheet1!I1836&amp;"~"&amp;Sheet1!J1836,""))</f>
        <v>203~304</v>
      </c>
      <c r="P1833" s="21" t="str">
        <f>IFERROR(VLOOKUP(Sheet1!L1836,配置检查表!$Y:$Z,2,FALSE),"")</f>
        <v>星屑（值）</v>
      </c>
      <c r="Q1833" s="21" t="str">
        <f>IF(AND(Sheet1!N1836=Sheet1!O1836,Sheet1!O1836&lt;&gt;0),Sheet1!N1836,IF(AND(Sheet1!N1836&lt;&gt;Sheet1!O1836,Sheet1!O1836&lt;&gt;0),Sheet1!N1836&amp;"~"&amp;Sheet1!O1836,""))</f>
        <v>406~608</v>
      </c>
      <c r="R1833" s="21" t="str">
        <f>IFERROR(VLOOKUP(Sheet1!Q1836,配置检查表!$Y:$Z,2,FALSE),"")</f>
        <v/>
      </c>
      <c r="S1833" s="39">
        <f>IF(AND(Sheet1!S2040=Sheet1!T2040,Sheet1!T2040&lt;&gt;0),Sheet1!S2040,IF(AND(Sheet1!S2040&lt;&gt;Sheet1!T2040,Sheet1!T2040&lt;&gt;0),Sheet1!S2040&amp;"~"&amp;Sheet1!T2040,""))</f>
        <v>50</v>
      </c>
      <c r="T1833" s="21" t="str">
        <f>IFERROR(VLOOKUP(Sheet1!V1836,配置检查表!$Y:$Z,2,FALSE),"")</f>
        <v/>
      </c>
      <c r="U1833" s="39">
        <f>IF(AND(Sheet1!X2040=Sheet1!Y2040,Sheet1!Y2040&lt;&gt;0),Sheet1!X2040,IF(AND(Sheet1!X2040&lt;&gt;Sheet1!Y2040,Sheet1!Y2040&lt;&gt;0),Sheet1!X2040&amp;"~"&amp;Sheet1!Y2040,""))</f>
        <v>4</v>
      </c>
      <c r="V1833" s="21" t="str">
        <f>IFERROR(VLOOKUP(Sheet1!XAA,配置检查表!$Y:$Z,2,FALSE),"")</f>
        <v/>
      </c>
      <c r="W1833" s="21" t="str">
        <f>IF(AND(Sheet1!AC2040=Sheet1!AD2040,Sheet1!AD2040&lt;&gt;0),Sheet1!AC2040,IF(AND(Sheet1!AC2040&lt;&gt;Sheet1!AD2040,Sheet1!AD2040&lt;&gt;0),Sheet1!AC2040&amp;"~"&amp;Sheet1!AD2040,""))</f>
        <v/>
      </c>
    </row>
    <row r="1834" spans="1:23">
      <c r="A1834" s="27">
        <v>40416</v>
      </c>
      <c r="B1834" s="27" t="s">
        <v>2521</v>
      </c>
      <c r="C1834" s="27" t="s">
        <v>2522</v>
      </c>
      <c r="D1834" s="21" t="str">
        <f>IF(OR(Sheet1!I1837&lt;&gt;Sheet1!AF1837,Sheet1!AG1837&lt;&gt;Sheet1!J1837),"有影响","-")</f>
        <v>-</v>
      </c>
      <c r="E1834" s="21" t="str">
        <f>IF(OR(Sheet1!N1837&lt;&gt;Sheet1!AH1837,Sheet1!AI1837&lt;&gt;Sheet1!O1837),"有影响","-")</f>
        <v>-</v>
      </c>
      <c r="F1834" s="21" t="str">
        <f>IF(OR(Sheet1!S1837&lt;&gt;Sheet1!AJ1837,Sheet1!AK1837&lt;&gt;Sheet1!T1837),"有影响","-")</f>
        <v>-</v>
      </c>
      <c r="G1834" s="21" t="str">
        <f>IF(OR(Sheet1!X1837&lt;&gt;Sheet1!AL1837,Sheet1!AM1837&lt;&gt;Sheet1!Y1837),"有影响","-")</f>
        <v>-</v>
      </c>
      <c r="H1834" s="21" t="str">
        <f>IF(OR(Sheet1!AC1837&lt;&gt;Sheet1!AN1837,Sheet1!AO1837&lt;&gt;Sheet1!AD1837),"有影响","-")</f>
        <v>-</v>
      </c>
      <c r="I1834" s="21" t="str">
        <f>IF(Sheet1!G1837=0,"出错","-")</f>
        <v>-</v>
      </c>
      <c r="J1834" s="21" t="str">
        <f>IF(AND(Sheet1!G1837=0,Sheet1!L1837&lt;&gt;0),"出错","-")</f>
        <v>-</v>
      </c>
      <c r="K1834" s="21" t="str">
        <f>IF(AND(Sheet1!G1837=0,Sheet1!L1837=0,Sheet1!Q1837&lt;&gt;0),"出错","-")</f>
        <v>-</v>
      </c>
      <c r="L1834" s="21" t="str">
        <f>IF(AND(Sheet1!G1837=0,Sheet1!L1837=0,Sheet1!Q1837=0,Sheet1!V1837&lt;&gt;0),"出错","-")</f>
        <v>-</v>
      </c>
      <c r="M1834" s="21" t="str">
        <f>IF(AND(Sheet1!G1837=0,Sheet1!L1837=0,Sheet1!Q1837=0,Sheet1!V1837=0,Sheet1!AA1837&lt;&gt;0),"出错","-")</f>
        <v>-</v>
      </c>
      <c r="N1834" s="21" t="str">
        <f>IFERROR(VLOOKUP(Sheet1!G1837,配置检查表!$Y:$Z,2,FALSE),"")</f>
        <v>精灵魂珠</v>
      </c>
      <c r="O1834" s="21" t="str">
        <f>IF(AND(Sheet1!I1837=Sheet1!J1837,Sheet1!J1837&lt;&gt;0),Sheet1!I1837,IF(AND(Sheet1!I1837&lt;&gt;Sheet1!J1837,Sheet1!J1837&lt;&gt;0),Sheet1!I1837&amp;"~"&amp;Sheet1!J1837,""))</f>
        <v>226~331</v>
      </c>
      <c r="P1834" s="21" t="str">
        <f>IFERROR(VLOOKUP(Sheet1!L1837,配置检查表!$Y:$Z,2,FALSE),"")</f>
        <v>星屑（值）</v>
      </c>
      <c r="Q1834" s="21" t="str">
        <f>IF(AND(Sheet1!N1837=Sheet1!O1837,Sheet1!O1837&lt;&gt;0),Sheet1!N1837,IF(AND(Sheet1!N1837&lt;&gt;Sheet1!O1837,Sheet1!O1837&lt;&gt;0),Sheet1!N1837&amp;"~"&amp;Sheet1!O1837,""))</f>
        <v>452~662</v>
      </c>
      <c r="R1834" s="21" t="str">
        <f>IFERROR(VLOOKUP(Sheet1!Q1837,配置检查表!$Y:$Z,2,FALSE),"")</f>
        <v/>
      </c>
      <c r="S1834" s="39">
        <f>IF(AND(Sheet1!S2041=Sheet1!T2041,Sheet1!T2041&lt;&gt;0),Sheet1!S2041,IF(AND(Sheet1!S2041&lt;&gt;Sheet1!T2041,Sheet1!T2041&lt;&gt;0),Sheet1!S2041&amp;"~"&amp;Sheet1!T2041,""))</f>
        <v>50</v>
      </c>
      <c r="T1834" s="21" t="str">
        <f>IFERROR(VLOOKUP(Sheet1!V1837,配置检查表!$Y:$Z,2,FALSE),"")</f>
        <v/>
      </c>
      <c r="U1834" s="39">
        <f>IF(AND(Sheet1!X2041=Sheet1!Y2041,Sheet1!Y2041&lt;&gt;0),Sheet1!X2041,IF(AND(Sheet1!X2041&lt;&gt;Sheet1!Y2041,Sheet1!Y2041&lt;&gt;0),Sheet1!X2041&amp;"~"&amp;Sheet1!Y2041,""))</f>
        <v>4</v>
      </c>
      <c r="V1834" s="21" t="str">
        <f>IFERROR(VLOOKUP(Sheet1!XAA,配置检查表!$Y:$Z,2,FALSE),"")</f>
        <v/>
      </c>
      <c r="W1834" s="21" t="str">
        <f>IF(AND(Sheet1!AC2041=Sheet1!AD2041,Sheet1!AD2041&lt;&gt;0),Sheet1!AC2041,IF(AND(Sheet1!AC2041&lt;&gt;Sheet1!AD2041,Sheet1!AD2041&lt;&gt;0),Sheet1!AC2041&amp;"~"&amp;Sheet1!AD2041,""))</f>
        <v/>
      </c>
    </row>
    <row r="1835" spans="1:23">
      <c r="A1835" s="27">
        <v>40417</v>
      </c>
      <c r="B1835" s="27" t="s">
        <v>2521</v>
      </c>
      <c r="C1835" s="27" t="s">
        <v>2522</v>
      </c>
      <c r="D1835" s="21" t="str">
        <f>IF(OR(Sheet1!I1838&lt;&gt;Sheet1!AF1838,Sheet1!AG1838&lt;&gt;Sheet1!J1838),"有影响","-")</f>
        <v>-</v>
      </c>
      <c r="E1835" s="21" t="str">
        <f>IF(OR(Sheet1!N1838&lt;&gt;Sheet1!AH1838,Sheet1!AI1838&lt;&gt;Sheet1!O1838),"有影响","-")</f>
        <v>-</v>
      </c>
      <c r="F1835" s="21" t="str">
        <f>IF(OR(Sheet1!S1838&lt;&gt;Sheet1!AJ1838,Sheet1!AK1838&lt;&gt;Sheet1!T1838),"有影响","-")</f>
        <v>-</v>
      </c>
      <c r="G1835" s="21" t="str">
        <f>IF(OR(Sheet1!X1838&lt;&gt;Sheet1!AL1838,Sheet1!AM1838&lt;&gt;Sheet1!Y1838),"有影响","-")</f>
        <v>-</v>
      </c>
      <c r="H1835" s="21" t="str">
        <f>IF(OR(Sheet1!AC1838&lt;&gt;Sheet1!AN1838,Sheet1!AO1838&lt;&gt;Sheet1!AD1838),"有影响","-")</f>
        <v>-</v>
      </c>
      <c r="I1835" s="21" t="str">
        <f>IF(Sheet1!G1838=0,"出错","-")</f>
        <v>-</v>
      </c>
      <c r="J1835" s="21" t="str">
        <f>IF(AND(Sheet1!G1838=0,Sheet1!L1838&lt;&gt;0),"出错","-")</f>
        <v>-</v>
      </c>
      <c r="K1835" s="21" t="str">
        <f>IF(AND(Sheet1!G1838=0,Sheet1!L1838=0,Sheet1!Q1838&lt;&gt;0),"出错","-")</f>
        <v>-</v>
      </c>
      <c r="L1835" s="21" t="str">
        <f>IF(AND(Sheet1!G1838=0,Sheet1!L1838=0,Sheet1!Q1838=0,Sheet1!V1838&lt;&gt;0),"出错","-")</f>
        <v>-</v>
      </c>
      <c r="M1835" s="21" t="str">
        <f>IF(AND(Sheet1!G1838=0,Sheet1!L1838=0,Sheet1!Q1838=0,Sheet1!V1838=0,Sheet1!AA1838&lt;&gt;0),"出错","-")</f>
        <v>-</v>
      </c>
      <c r="N1835" s="21" t="str">
        <f>IFERROR(VLOOKUP(Sheet1!G1838,配置检查表!$Y:$Z,2,FALSE),"")</f>
        <v>精灵魂珠</v>
      </c>
      <c r="O1835" s="21" t="str">
        <f>IF(AND(Sheet1!I1838=Sheet1!J1838,Sheet1!J1838&lt;&gt;0),Sheet1!I1838,IF(AND(Sheet1!I1838&lt;&gt;Sheet1!J1838,Sheet1!J1838&lt;&gt;0),Sheet1!I1838&amp;"~"&amp;Sheet1!J1838,""))</f>
        <v>172~265</v>
      </c>
      <c r="P1835" s="21" t="str">
        <f>IFERROR(VLOOKUP(Sheet1!L1838,配置检查表!$Y:$Z,2,FALSE),"")</f>
        <v>星屑（值）</v>
      </c>
      <c r="Q1835" s="21" t="str">
        <f>IF(AND(Sheet1!N1838=Sheet1!O1838,Sheet1!O1838&lt;&gt;0),Sheet1!N1838,IF(AND(Sheet1!N1838&lt;&gt;Sheet1!O1838,Sheet1!O1838&lt;&gt;0),Sheet1!N1838&amp;"~"&amp;Sheet1!O1838,""))</f>
        <v>344~530</v>
      </c>
      <c r="R1835" s="21" t="str">
        <f>IFERROR(VLOOKUP(Sheet1!Q1838,配置检查表!$Y:$Z,2,FALSE),"")</f>
        <v/>
      </c>
      <c r="S1835" s="39">
        <f>IF(AND(Sheet1!S2042=Sheet1!T2042,Sheet1!T2042&lt;&gt;0),Sheet1!S2042,IF(AND(Sheet1!S2042&lt;&gt;Sheet1!T2042,Sheet1!T2042&lt;&gt;0),Sheet1!S2042&amp;"~"&amp;Sheet1!T2042,""))</f>
        <v>50</v>
      </c>
      <c r="T1835" s="21" t="str">
        <f>IFERROR(VLOOKUP(Sheet1!V1838,配置检查表!$Y:$Z,2,FALSE),"")</f>
        <v/>
      </c>
      <c r="U1835" s="39">
        <f>IF(AND(Sheet1!X2042=Sheet1!Y2042,Sheet1!Y2042&lt;&gt;0),Sheet1!X2042,IF(AND(Sheet1!X2042&lt;&gt;Sheet1!Y2042,Sheet1!Y2042&lt;&gt;0),Sheet1!X2042&amp;"~"&amp;Sheet1!Y2042,""))</f>
        <v>4</v>
      </c>
      <c r="V1835" s="21" t="str">
        <f>IFERROR(VLOOKUP(Sheet1!XAA,配置检查表!$Y:$Z,2,FALSE),"")</f>
        <v/>
      </c>
      <c r="W1835" s="21" t="str">
        <f>IF(AND(Sheet1!AC2042=Sheet1!AD2042,Sheet1!AD2042&lt;&gt;0),Sheet1!AC2042,IF(AND(Sheet1!AC2042&lt;&gt;Sheet1!AD2042,Sheet1!AD2042&lt;&gt;0),Sheet1!AC2042&amp;"~"&amp;Sheet1!AD2042,""))</f>
        <v/>
      </c>
    </row>
    <row r="1836" spans="1:23">
      <c r="A1836" s="27">
        <v>40418</v>
      </c>
      <c r="B1836" s="27" t="s">
        <v>2521</v>
      </c>
      <c r="C1836" s="27" t="s">
        <v>2522</v>
      </c>
      <c r="D1836" s="21" t="str">
        <f>IF(OR(Sheet1!I1839&lt;&gt;Sheet1!AF1839,Sheet1!AG1839&lt;&gt;Sheet1!J1839),"有影响","-")</f>
        <v>-</v>
      </c>
      <c r="E1836" s="21" t="str">
        <f>IF(OR(Sheet1!N1839&lt;&gt;Sheet1!AH1839,Sheet1!AI1839&lt;&gt;Sheet1!O1839),"有影响","-")</f>
        <v>-</v>
      </c>
      <c r="F1836" s="21" t="str">
        <f>IF(OR(Sheet1!S1839&lt;&gt;Sheet1!AJ1839,Sheet1!AK1839&lt;&gt;Sheet1!T1839),"有影响","-")</f>
        <v>-</v>
      </c>
      <c r="G1836" s="21" t="str">
        <f>IF(OR(Sheet1!X1839&lt;&gt;Sheet1!AL1839,Sheet1!AM1839&lt;&gt;Sheet1!Y1839),"有影响","-")</f>
        <v>-</v>
      </c>
      <c r="H1836" s="21" t="str">
        <f>IF(OR(Sheet1!AC1839&lt;&gt;Sheet1!AN1839,Sheet1!AO1839&lt;&gt;Sheet1!AD1839),"有影响","-")</f>
        <v>-</v>
      </c>
      <c r="I1836" s="21" t="str">
        <f>IF(Sheet1!G1839=0,"出错","-")</f>
        <v>-</v>
      </c>
      <c r="J1836" s="21" t="str">
        <f>IF(AND(Sheet1!G1839=0,Sheet1!L1839&lt;&gt;0),"出错","-")</f>
        <v>-</v>
      </c>
      <c r="K1836" s="21" t="str">
        <f>IF(AND(Sheet1!G1839=0,Sheet1!L1839=0,Sheet1!Q1839&lt;&gt;0),"出错","-")</f>
        <v>-</v>
      </c>
      <c r="L1836" s="21" t="str">
        <f>IF(AND(Sheet1!G1839=0,Sheet1!L1839=0,Sheet1!Q1839=0,Sheet1!V1839&lt;&gt;0),"出错","-")</f>
        <v>-</v>
      </c>
      <c r="M1836" s="21" t="str">
        <f>IF(AND(Sheet1!G1839=0,Sheet1!L1839=0,Sheet1!Q1839=0,Sheet1!V1839=0,Sheet1!AA1839&lt;&gt;0),"出错","-")</f>
        <v>-</v>
      </c>
      <c r="N1836" s="21" t="str">
        <f>IFERROR(VLOOKUP(Sheet1!G1839,配置检查表!$Y:$Z,2,FALSE),"")</f>
        <v>精灵魂珠</v>
      </c>
      <c r="O1836" s="21" t="str">
        <f>IF(AND(Sheet1!I1839=Sheet1!J1839,Sheet1!J1839&lt;&gt;0),Sheet1!I1839,IF(AND(Sheet1!I1839&lt;&gt;Sheet1!J1839,Sheet1!J1839&lt;&gt;0),Sheet1!I1839&amp;"~"&amp;Sheet1!J1839,""))</f>
        <v>195~292</v>
      </c>
      <c r="P1836" s="21" t="str">
        <f>IFERROR(VLOOKUP(Sheet1!L1839,配置检查表!$Y:$Z,2,FALSE),"")</f>
        <v>星屑（值）</v>
      </c>
      <c r="Q1836" s="21" t="str">
        <f>IF(AND(Sheet1!N1839=Sheet1!O1839,Sheet1!O1839&lt;&gt;0),Sheet1!N1839,IF(AND(Sheet1!N1839&lt;&gt;Sheet1!O1839,Sheet1!O1839&lt;&gt;0),Sheet1!N1839&amp;"~"&amp;Sheet1!O1839,""))</f>
        <v>390~584</v>
      </c>
      <c r="R1836" s="21" t="str">
        <f>IFERROR(VLOOKUP(Sheet1!Q1839,配置检查表!$Y:$Z,2,FALSE),"")</f>
        <v/>
      </c>
      <c r="S1836" s="39">
        <f>IF(AND(Sheet1!S2043=Sheet1!T2043,Sheet1!T2043&lt;&gt;0),Sheet1!S2043,IF(AND(Sheet1!S2043&lt;&gt;Sheet1!T2043,Sheet1!T2043&lt;&gt;0),Sheet1!S2043&amp;"~"&amp;Sheet1!T2043,""))</f>
        <v>50</v>
      </c>
      <c r="T1836" s="21" t="str">
        <f>IFERROR(VLOOKUP(Sheet1!V1839,配置检查表!$Y:$Z,2,FALSE),"")</f>
        <v/>
      </c>
      <c r="U1836" s="39">
        <f>IF(AND(Sheet1!X2043=Sheet1!Y2043,Sheet1!Y2043&lt;&gt;0),Sheet1!X2043,IF(AND(Sheet1!X2043&lt;&gt;Sheet1!Y2043,Sheet1!Y2043&lt;&gt;0),Sheet1!X2043&amp;"~"&amp;Sheet1!Y2043,""))</f>
        <v>4</v>
      </c>
      <c r="V1836" s="21" t="str">
        <f>IFERROR(VLOOKUP(Sheet1!XAA,配置检查表!$Y:$Z,2,FALSE),"")</f>
        <v/>
      </c>
      <c r="W1836" s="21" t="str">
        <f>IF(AND(Sheet1!AC2043=Sheet1!AD2043,Sheet1!AD2043&lt;&gt;0),Sheet1!AC2043,IF(AND(Sheet1!AC2043&lt;&gt;Sheet1!AD2043,Sheet1!AD2043&lt;&gt;0),Sheet1!AC2043&amp;"~"&amp;Sheet1!AD2043,""))</f>
        <v/>
      </c>
    </row>
    <row r="1837" spans="1:23">
      <c r="A1837" s="27">
        <v>40419</v>
      </c>
      <c r="B1837" s="27" t="s">
        <v>2521</v>
      </c>
      <c r="C1837" s="27" t="s">
        <v>2522</v>
      </c>
      <c r="D1837" s="21" t="str">
        <f>IF(OR(Sheet1!I1840&lt;&gt;Sheet1!AF1840,Sheet1!AG1840&lt;&gt;Sheet1!J1840),"有影响","-")</f>
        <v>-</v>
      </c>
      <c r="E1837" s="21" t="str">
        <f>IF(OR(Sheet1!N1840&lt;&gt;Sheet1!AH1840,Sheet1!AI1840&lt;&gt;Sheet1!O1840),"有影响","-")</f>
        <v>-</v>
      </c>
      <c r="F1837" s="21" t="str">
        <f>IF(OR(Sheet1!S1840&lt;&gt;Sheet1!AJ1840,Sheet1!AK1840&lt;&gt;Sheet1!T1840),"有影响","-")</f>
        <v>-</v>
      </c>
      <c r="G1837" s="21" t="str">
        <f>IF(OR(Sheet1!X1840&lt;&gt;Sheet1!AL1840,Sheet1!AM1840&lt;&gt;Sheet1!Y1840),"有影响","-")</f>
        <v>-</v>
      </c>
      <c r="H1837" s="21" t="str">
        <f>IF(OR(Sheet1!AC1840&lt;&gt;Sheet1!AN1840,Sheet1!AO1840&lt;&gt;Sheet1!AD1840),"有影响","-")</f>
        <v>-</v>
      </c>
      <c r="I1837" s="21" t="str">
        <f>IF(Sheet1!G1840=0,"出错","-")</f>
        <v>-</v>
      </c>
      <c r="J1837" s="21" t="str">
        <f>IF(AND(Sheet1!G1840=0,Sheet1!L1840&lt;&gt;0),"出错","-")</f>
        <v>-</v>
      </c>
      <c r="K1837" s="21" t="str">
        <f>IF(AND(Sheet1!G1840=0,Sheet1!L1840=0,Sheet1!Q1840&lt;&gt;0),"出错","-")</f>
        <v>-</v>
      </c>
      <c r="L1837" s="21" t="str">
        <f>IF(AND(Sheet1!G1840=0,Sheet1!L1840=0,Sheet1!Q1840=0,Sheet1!V1840&lt;&gt;0),"出错","-")</f>
        <v>-</v>
      </c>
      <c r="M1837" s="21" t="str">
        <f>IF(AND(Sheet1!G1840=0,Sheet1!L1840=0,Sheet1!Q1840=0,Sheet1!V1840=0,Sheet1!AA1840&lt;&gt;0),"出错","-")</f>
        <v>-</v>
      </c>
      <c r="N1837" s="21" t="str">
        <f>IFERROR(VLOOKUP(Sheet1!G1840,配置检查表!$Y:$Z,2,FALSE),"")</f>
        <v>精灵魂珠</v>
      </c>
      <c r="O1837" s="21" t="str">
        <f>IF(AND(Sheet1!I1840=Sheet1!J1840,Sheet1!J1840&lt;&gt;0),Sheet1!I1840,IF(AND(Sheet1!I1840&lt;&gt;Sheet1!J1840,Sheet1!J1840&lt;&gt;0),Sheet1!I1840&amp;"~"&amp;Sheet1!J1840,""))</f>
        <v>203~304</v>
      </c>
      <c r="P1837" s="21" t="str">
        <f>IFERROR(VLOOKUP(Sheet1!L1840,配置检查表!$Y:$Z,2,FALSE),"")</f>
        <v>星屑（值）</v>
      </c>
      <c r="Q1837" s="21" t="str">
        <f>IF(AND(Sheet1!N1840=Sheet1!O1840,Sheet1!O1840&lt;&gt;0),Sheet1!N1840,IF(AND(Sheet1!N1840&lt;&gt;Sheet1!O1840,Sheet1!O1840&lt;&gt;0),Sheet1!N1840&amp;"~"&amp;Sheet1!O1840,""))</f>
        <v>406~608</v>
      </c>
      <c r="R1837" s="21" t="str">
        <f>IFERROR(VLOOKUP(Sheet1!Q1840,配置检查表!$Y:$Z,2,FALSE),"")</f>
        <v/>
      </c>
      <c r="S1837" s="39">
        <f>IF(AND(Sheet1!S2044=Sheet1!T2044,Sheet1!T2044&lt;&gt;0),Sheet1!S2044,IF(AND(Sheet1!S2044&lt;&gt;Sheet1!T2044,Sheet1!T2044&lt;&gt;0),Sheet1!S2044&amp;"~"&amp;Sheet1!T2044,""))</f>
        <v>50</v>
      </c>
      <c r="T1837" s="21" t="str">
        <f>IFERROR(VLOOKUP(Sheet1!V1840,配置检查表!$Y:$Z,2,FALSE),"")</f>
        <v/>
      </c>
      <c r="U1837" s="39">
        <f>IF(AND(Sheet1!X2044=Sheet1!Y2044,Sheet1!Y2044&lt;&gt;0),Sheet1!X2044,IF(AND(Sheet1!X2044&lt;&gt;Sheet1!Y2044,Sheet1!Y2044&lt;&gt;0),Sheet1!X2044&amp;"~"&amp;Sheet1!Y2044,""))</f>
        <v>4</v>
      </c>
      <c r="V1837" s="21" t="str">
        <f>IFERROR(VLOOKUP(Sheet1!XAA,配置检查表!$Y:$Z,2,FALSE),"")</f>
        <v/>
      </c>
      <c r="W1837" s="21" t="str">
        <f>IF(AND(Sheet1!AC2044=Sheet1!AD2044,Sheet1!AD2044&lt;&gt;0),Sheet1!AC2044,IF(AND(Sheet1!AC2044&lt;&gt;Sheet1!AD2044,Sheet1!AD2044&lt;&gt;0),Sheet1!AC2044&amp;"~"&amp;Sheet1!AD2044,""))</f>
        <v/>
      </c>
    </row>
    <row r="1838" spans="1:23">
      <c r="A1838" s="27">
        <v>40420</v>
      </c>
      <c r="B1838" s="27" t="s">
        <v>2521</v>
      </c>
      <c r="C1838" s="27" t="s">
        <v>2522</v>
      </c>
      <c r="D1838" s="21" t="str">
        <f>IF(OR(Sheet1!I1841&lt;&gt;Sheet1!AF1841,Sheet1!AG1841&lt;&gt;Sheet1!J1841),"有影响","-")</f>
        <v>-</v>
      </c>
      <c r="E1838" s="21" t="str">
        <f>IF(OR(Sheet1!N1841&lt;&gt;Sheet1!AH1841,Sheet1!AI1841&lt;&gt;Sheet1!O1841),"有影响","-")</f>
        <v>-</v>
      </c>
      <c r="F1838" s="21" t="str">
        <f>IF(OR(Sheet1!S1841&lt;&gt;Sheet1!AJ1841,Sheet1!AK1841&lt;&gt;Sheet1!T1841),"有影响","-")</f>
        <v>-</v>
      </c>
      <c r="G1838" s="21" t="str">
        <f>IF(OR(Sheet1!X1841&lt;&gt;Sheet1!AL1841,Sheet1!AM1841&lt;&gt;Sheet1!Y1841),"有影响","-")</f>
        <v>-</v>
      </c>
      <c r="H1838" s="21" t="str">
        <f>IF(OR(Sheet1!AC1841&lt;&gt;Sheet1!AN1841,Sheet1!AO1841&lt;&gt;Sheet1!AD1841),"有影响","-")</f>
        <v>-</v>
      </c>
      <c r="I1838" s="21" t="str">
        <f>IF(Sheet1!G1841=0,"出错","-")</f>
        <v>-</v>
      </c>
      <c r="J1838" s="21" t="str">
        <f>IF(AND(Sheet1!G1841=0,Sheet1!L1841&lt;&gt;0),"出错","-")</f>
        <v>-</v>
      </c>
      <c r="K1838" s="21" t="str">
        <f>IF(AND(Sheet1!G1841=0,Sheet1!L1841=0,Sheet1!Q1841&lt;&gt;0),"出错","-")</f>
        <v>-</v>
      </c>
      <c r="L1838" s="21" t="str">
        <f>IF(AND(Sheet1!G1841=0,Sheet1!L1841=0,Sheet1!Q1841=0,Sheet1!V1841&lt;&gt;0),"出错","-")</f>
        <v>-</v>
      </c>
      <c r="M1838" s="21" t="str">
        <f>IF(AND(Sheet1!G1841=0,Sheet1!L1841=0,Sheet1!Q1841=0,Sheet1!V1841=0,Sheet1!AA1841&lt;&gt;0),"出错","-")</f>
        <v>-</v>
      </c>
      <c r="N1838" s="21" t="str">
        <f>IFERROR(VLOOKUP(Sheet1!G1841,配置检查表!$Y:$Z,2,FALSE),"")</f>
        <v>精灵魂珠</v>
      </c>
      <c r="O1838" s="21" t="str">
        <f>IF(AND(Sheet1!I1841=Sheet1!J1841,Sheet1!J1841&lt;&gt;0),Sheet1!I1841,IF(AND(Sheet1!I1841&lt;&gt;Sheet1!J1841,Sheet1!J1841&lt;&gt;0),Sheet1!I1841&amp;"~"&amp;Sheet1!J1841,""))</f>
        <v>226~331</v>
      </c>
      <c r="P1838" s="21" t="str">
        <f>IFERROR(VLOOKUP(Sheet1!L1841,配置检查表!$Y:$Z,2,FALSE),"")</f>
        <v>星屑（值）</v>
      </c>
      <c r="Q1838" s="21" t="str">
        <f>IF(AND(Sheet1!N1841=Sheet1!O1841,Sheet1!O1841&lt;&gt;0),Sheet1!N1841,IF(AND(Sheet1!N1841&lt;&gt;Sheet1!O1841,Sheet1!O1841&lt;&gt;0),Sheet1!N1841&amp;"~"&amp;Sheet1!O1841,""))</f>
        <v>452~662</v>
      </c>
      <c r="R1838" s="21" t="str">
        <f>IFERROR(VLOOKUP(Sheet1!Q1841,配置检查表!$Y:$Z,2,FALSE),"")</f>
        <v/>
      </c>
      <c r="S1838" s="39">
        <f>IF(AND(Sheet1!S2045=Sheet1!T2045,Sheet1!T2045&lt;&gt;0),Sheet1!S2045,IF(AND(Sheet1!S2045&lt;&gt;Sheet1!T2045,Sheet1!T2045&lt;&gt;0),Sheet1!S2045&amp;"~"&amp;Sheet1!T2045,""))</f>
        <v>50</v>
      </c>
      <c r="T1838" s="21" t="str">
        <f>IFERROR(VLOOKUP(Sheet1!V1841,配置检查表!$Y:$Z,2,FALSE),"")</f>
        <v/>
      </c>
      <c r="U1838" s="39">
        <f>IF(AND(Sheet1!X2045=Sheet1!Y2045,Sheet1!Y2045&lt;&gt;0),Sheet1!X2045,IF(AND(Sheet1!X2045&lt;&gt;Sheet1!Y2045,Sheet1!Y2045&lt;&gt;0),Sheet1!X2045&amp;"~"&amp;Sheet1!Y2045,""))</f>
        <v>4</v>
      </c>
      <c r="V1838" s="21" t="str">
        <f>IFERROR(VLOOKUP(Sheet1!XAA,配置检查表!$Y:$Z,2,FALSE),"")</f>
        <v/>
      </c>
      <c r="W1838" s="21" t="str">
        <f>IF(AND(Sheet1!AC2045=Sheet1!AD2045,Sheet1!AD2045&lt;&gt;0),Sheet1!AC2045,IF(AND(Sheet1!AC2045&lt;&gt;Sheet1!AD2045,Sheet1!AD2045&lt;&gt;0),Sheet1!AC2045&amp;"~"&amp;Sheet1!AD2045,""))</f>
        <v/>
      </c>
    </row>
    <row r="1839" spans="1:23">
      <c r="A1839" s="27">
        <v>40421</v>
      </c>
      <c r="B1839" s="27" t="s">
        <v>2521</v>
      </c>
      <c r="C1839" s="27" t="s">
        <v>2522</v>
      </c>
      <c r="D1839" s="21" t="str">
        <f>IF(OR(Sheet1!I1842&lt;&gt;Sheet1!AF1842,Sheet1!AG1842&lt;&gt;Sheet1!J1842),"有影响","-")</f>
        <v>-</v>
      </c>
      <c r="E1839" s="21" t="str">
        <f>IF(OR(Sheet1!N1842&lt;&gt;Sheet1!AH1842,Sheet1!AI1842&lt;&gt;Sheet1!O1842),"有影响","-")</f>
        <v>-</v>
      </c>
      <c r="F1839" s="21" t="str">
        <f>IF(OR(Sheet1!S1842&lt;&gt;Sheet1!AJ1842,Sheet1!AK1842&lt;&gt;Sheet1!T1842),"有影响","-")</f>
        <v>-</v>
      </c>
      <c r="G1839" s="21" t="str">
        <f>IF(OR(Sheet1!X1842&lt;&gt;Sheet1!AL1842,Sheet1!AM1842&lt;&gt;Sheet1!Y1842),"有影响","-")</f>
        <v>-</v>
      </c>
      <c r="H1839" s="21" t="str">
        <f>IF(OR(Sheet1!AC1842&lt;&gt;Sheet1!AN1842,Sheet1!AO1842&lt;&gt;Sheet1!AD1842),"有影响","-")</f>
        <v>-</v>
      </c>
      <c r="I1839" s="21" t="str">
        <f>IF(Sheet1!G1842=0,"出错","-")</f>
        <v>-</v>
      </c>
      <c r="J1839" s="21" t="str">
        <f>IF(AND(Sheet1!G1842=0,Sheet1!L1842&lt;&gt;0),"出错","-")</f>
        <v>-</v>
      </c>
      <c r="K1839" s="21" t="str">
        <f>IF(AND(Sheet1!G1842=0,Sheet1!L1842=0,Sheet1!Q1842&lt;&gt;0),"出错","-")</f>
        <v>-</v>
      </c>
      <c r="L1839" s="21" t="str">
        <f>IF(AND(Sheet1!G1842=0,Sheet1!L1842=0,Sheet1!Q1842=0,Sheet1!V1842&lt;&gt;0),"出错","-")</f>
        <v>-</v>
      </c>
      <c r="M1839" s="21" t="str">
        <f>IF(AND(Sheet1!G1842=0,Sheet1!L1842=0,Sheet1!Q1842=0,Sheet1!V1842=0,Sheet1!AA1842&lt;&gt;0),"出错","-")</f>
        <v>-</v>
      </c>
      <c r="N1839" s="21" t="str">
        <f>IFERROR(VLOOKUP(Sheet1!G1842,配置检查表!$Y:$Z,2,FALSE),"")</f>
        <v>精灵魂珠</v>
      </c>
      <c r="O1839" s="21" t="str">
        <f>IF(AND(Sheet1!I1842=Sheet1!J1842,Sheet1!J1842&lt;&gt;0),Sheet1!I1842,IF(AND(Sheet1!I1842&lt;&gt;Sheet1!J1842,Sheet1!J1842&lt;&gt;0),Sheet1!I1842&amp;"~"&amp;Sheet1!J1842,""))</f>
        <v>177~273</v>
      </c>
      <c r="P1839" s="21" t="str">
        <f>IFERROR(VLOOKUP(Sheet1!L1842,配置检查表!$Y:$Z,2,FALSE),"")</f>
        <v>星屑（值）</v>
      </c>
      <c r="Q1839" s="21" t="str">
        <f>IF(AND(Sheet1!N1842=Sheet1!O1842,Sheet1!O1842&lt;&gt;0),Sheet1!N1842,IF(AND(Sheet1!N1842&lt;&gt;Sheet1!O1842,Sheet1!O1842&lt;&gt;0),Sheet1!N1842&amp;"~"&amp;Sheet1!O1842,""))</f>
        <v>354~546</v>
      </c>
      <c r="R1839" s="21" t="str">
        <f>IFERROR(VLOOKUP(Sheet1!Q1842,配置检查表!$Y:$Z,2,FALSE),"")</f>
        <v/>
      </c>
      <c r="S1839" s="39">
        <f>IF(AND(Sheet1!S2046=Sheet1!T2046,Sheet1!T2046&lt;&gt;0),Sheet1!S2046,IF(AND(Sheet1!S2046&lt;&gt;Sheet1!T2046,Sheet1!T2046&lt;&gt;0),Sheet1!S2046&amp;"~"&amp;Sheet1!T2046,""))</f>
        <v>50</v>
      </c>
      <c r="T1839" s="21" t="str">
        <f>IFERROR(VLOOKUP(Sheet1!V1842,配置检查表!$Y:$Z,2,FALSE),"")</f>
        <v/>
      </c>
      <c r="U1839" s="39">
        <f>IF(AND(Sheet1!X2046=Sheet1!Y2046,Sheet1!Y2046&lt;&gt;0),Sheet1!X2046,IF(AND(Sheet1!X2046&lt;&gt;Sheet1!Y2046,Sheet1!Y2046&lt;&gt;0),Sheet1!X2046&amp;"~"&amp;Sheet1!Y2046,""))</f>
        <v>4</v>
      </c>
      <c r="V1839" s="21" t="str">
        <f>IFERROR(VLOOKUP(Sheet1!XAA,配置检查表!$Y:$Z,2,FALSE),"")</f>
        <v/>
      </c>
      <c r="W1839" s="21" t="str">
        <f>IF(AND(Sheet1!AC2046=Sheet1!AD2046,Sheet1!AD2046&lt;&gt;0),Sheet1!AC2046,IF(AND(Sheet1!AC2046&lt;&gt;Sheet1!AD2046,Sheet1!AD2046&lt;&gt;0),Sheet1!AC2046&amp;"~"&amp;Sheet1!AD2046,""))</f>
        <v/>
      </c>
    </row>
    <row r="1840" spans="1:23">
      <c r="A1840" s="27">
        <v>40422</v>
      </c>
      <c r="B1840" s="27" t="s">
        <v>2521</v>
      </c>
      <c r="C1840" s="27" t="s">
        <v>2522</v>
      </c>
      <c r="D1840" s="21" t="str">
        <f>IF(OR(Sheet1!I1843&lt;&gt;Sheet1!AF1843,Sheet1!AG1843&lt;&gt;Sheet1!J1843),"有影响","-")</f>
        <v>-</v>
      </c>
      <c r="E1840" s="21" t="str">
        <f>IF(OR(Sheet1!N1843&lt;&gt;Sheet1!AH1843,Sheet1!AI1843&lt;&gt;Sheet1!O1843),"有影响","-")</f>
        <v>-</v>
      </c>
      <c r="F1840" s="21" t="str">
        <f>IF(OR(Sheet1!S1843&lt;&gt;Sheet1!AJ1843,Sheet1!AK1843&lt;&gt;Sheet1!T1843),"有影响","-")</f>
        <v>-</v>
      </c>
      <c r="G1840" s="21" t="str">
        <f>IF(OR(Sheet1!X1843&lt;&gt;Sheet1!AL1843,Sheet1!AM1843&lt;&gt;Sheet1!Y1843),"有影响","-")</f>
        <v>-</v>
      </c>
      <c r="H1840" s="21" t="str">
        <f>IF(OR(Sheet1!AC1843&lt;&gt;Sheet1!AN1843,Sheet1!AO1843&lt;&gt;Sheet1!AD1843),"有影响","-")</f>
        <v>-</v>
      </c>
      <c r="I1840" s="21" t="str">
        <f>IF(Sheet1!G1843=0,"出错","-")</f>
        <v>-</v>
      </c>
      <c r="J1840" s="21" t="str">
        <f>IF(AND(Sheet1!G1843=0,Sheet1!L1843&lt;&gt;0),"出错","-")</f>
        <v>-</v>
      </c>
      <c r="K1840" s="21" t="str">
        <f>IF(AND(Sheet1!G1843=0,Sheet1!L1843=0,Sheet1!Q1843&lt;&gt;0),"出错","-")</f>
        <v>-</v>
      </c>
      <c r="L1840" s="21" t="str">
        <f>IF(AND(Sheet1!G1843=0,Sheet1!L1843=0,Sheet1!Q1843=0,Sheet1!V1843&lt;&gt;0),"出错","-")</f>
        <v>-</v>
      </c>
      <c r="M1840" s="21" t="str">
        <f>IF(AND(Sheet1!G1843=0,Sheet1!L1843=0,Sheet1!Q1843=0,Sheet1!V1843=0,Sheet1!AA1843&lt;&gt;0),"出错","-")</f>
        <v>-</v>
      </c>
      <c r="N1840" s="21" t="str">
        <f>IFERROR(VLOOKUP(Sheet1!G1843,配置检查表!$Y:$Z,2,FALSE),"")</f>
        <v>精灵魂珠</v>
      </c>
      <c r="O1840" s="21" t="str">
        <f>IF(AND(Sheet1!I1843=Sheet1!J1843,Sheet1!J1843&lt;&gt;0),Sheet1!I1843,IF(AND(Sheet1!I1843&lt;&gt;Sheet1!J1843,Sheet1!J1843&lt;&gt;0),Sheet1!I1843&amp;"~"&amp;Sheet1!J1843,""))</f>
        <v>201~301</v>
      </c>
      <c r="P1840" s="21" t="str">
        <f>IFERROR(VLOOKUP(Sheet1!L1843,配置检查表!$Y:$Z,2,FALSE),"")</f>
        <v>星屑（值）</v>
      </c>
      <c r="Q1840" s="21" t="str">
        <f>IF(AND(Sheet1!N1843=Sheet1!O1843,Sheet1!O1843&lt;&gt;0),Sheet1!N1843,IF(AND(Sheet1!N1843&lt;&gt;Sheet1!O1843,Sheet1!O1843&lt;&gt;0),Sheet1!N1843&amp;"~"&amp;Sheet1!O1843,""))</f>
        <v>402~602</v>
      </c>
      <c r="R1840" s="21" t="str">
        <f>IFERROR(VLOOKUP(Sheet1!Q1843,配置检查表!$Y:$Z,2,FALSE),"")</f>
        <v/>
      </c>
      <c r="S1840" s="39">
        <f>IF(AND(Sheet1!S2047=Sheet1!T2047,Sheet1!T2047&lt;&gt;0),Sheet1!S2047,IF(AND(Sheet1!S2047&lt;&gt;Sheet1!T2047,Sheet1!T2047&lt;&gt;0),Sheet1!S2047&amp;"~"&amp;Sheet1!T2047,""))</f>
        <v>50</v>
      </c>
      <c r="T1840" s="21" t="str">
        <f>IFERROR(VLOOKUP(Sheet1!V1843,配置检查表!$Y:$Z,2,FALSE),"")</f>
        <v/>
      </c>
      <c r="U1840" s="39">
        <f>IF(AND(Sheet1!X2047=Sheet1!Y2047,Sheet1!Y2047&lt;&gt;0),Sheet1!X2047,IF(AND(Sheet1!X2047&lt;&gt;Sheet1!Y2047,Sheet1!Y2047&lt;&gt;0),Sheet1!X2047&amp;"~"&amp;Sheet1!Y2047,""))</f>
        <v>4</v>
      </c>
      <c r="V1840" s="21" t="str">
        <f>IFERROR(VLOOKUP(Sheet1!XAA,配置检查表!$Y:$Z,2,FALSE),"")</f>
        <v/>
      </c>
      <c r="W1840" s="21" t="str">
        <f>IF(AND(Sheet1!AC2047=Sheet1!AD2047,Sheet1!AD2047&lt;&gt;0),Sheet1!AC2047,IF(AND(Sheet1!AC2047&lt;&gt;Sheet1!AD2047,Sheet1!AD2047&lt;&gt;0),Sheet1!AC2047&amp;"~"&amp;Sheet1!AD2047,""))</f>
        <v/>
      </c>
    </row>
    <row r="1841" spans="1:23">
      <c r="A1841" s="27">
        <v>40423</v>
      </c>
      <c r="B1841" s="27" t="s">
        <v>2521</v>
      </c>
      <c r="C1841" s="27" t="s">
        <v>2522</v>
      </c>
      <c r="D1841" s="21" t="str">
        <f>IF(OR(Sheet1!I1844&lt;&gt;Sheet1!AF1844,Sheet1!AG1844&lt;&gt;Sheet1!J1844),"有影响","-")</f>
        <v>-</v>
      </c>
      <c r="E1841" s="21" t="str">
        <f>IF(OR(Sheet1!N1844&lt;&gt;Sheet1!AH1844,Sheet1!AI1844&lt;&gt;Sheet1!O1844),"有影响","-")</f>
        <v>-</v>
      </c>
      <c r="F1841" s="21" t="str">
        <f>IF(OR(Sheet1!S1844&lt;&gt;Sheet1!AJ1844,Sheet1!AK1844&lt;&gt;Sheet1!T1844),"有影响","-")</f>
        <v>-</v>
      </c>
      <c r="G1841" s="21" t="str">
        <f>IF(OR(Sheet1!X1844&lt;&gt;Sheet1!AL1844,Sheet1!AM1844&lt;&gt;Sheet1!Y1844),"有影响","-")</f>
        <v>-</v>
      </c>
      <c r="H1841" s="21" t="str">
        <f>IF(OR(Sheet1!AC1844&lt;&gt;Sheet1!AN1844,Sheet1!AO1844&lt;&gt;Sheet1!AD1844),"有影响","-")</f>
        <v>-</v>
      </c>
      <c r="I1841" s="21" t="str">
        <f>IF(Sheet1!G1844=0,"出错","-")</f>
        <v>-</v>
      </c>
      <c r="J1841" s="21" t="str">
        <f>IF(AND(Sheet1!G1844=0,Sheet1!L1844&lt;&gt;0),"出错","-")</f>
        <v>-</v>
      </c>
      <c r="K1841" s="21" t="str">
        <f>IF(AND(Sheet1!G1844=0,Sheet1!L1844=0,Sheet1!Q1844&lt;&gt;0),"出错","-")</f>
        <v>-</v>
      </c>
      <c r="L1841" s="21" t="str">
        <f>IF(AND(Sheet1!G1844=0,Sheet1!L1844=0,Sheet1!Q1844=0,Sheet1!V1844&lt;&gt;0),"出错","-")</f>
        <v>-</v>
      </c>
      <c r="M1841" s="21" t="str">
        <f>IF(AND(Sheet1!G1844=0,Sheet1!L1844=0,Sheet1!Q1844=0,Sheet1!V1844=0,Sheet1!AA1844&lt;&gt;0),"出错","-")</f>
        <v>-</v>
      </c>
      <c r="N1841" s="21" t="str">
        <f>IFERROR(VLOOKUP(Sheet1!G1844,配置检查表!$Y:$Z,2,FALSE),"")</f>
        <v>精灵魂珠</v>
      </c>
      <c r="O1841" s="21" t="str">
        <f>IF(AND(Sheet1!I1844=Sheet1!J1844,Sheet1!J1844&lt;&gt;0),Sheet1!I1844,IF(AND(Sheet1!I1844&lt;&gt;Sheet1!J1844,Sheet1!J1844&lt;&gt;0),Sheet1!I1844&amp;"~"&amp;Sheet1!J1844,""))</f>
        <v>209~313</v>
      </c>
      <c r="P1841" s="21" t="str">
        <f>IFERROR(VLOOKUP(Sheet1!L1844,配置检查表!$Y:$Z,2,FALSE),"")</f>
        <v>星屑（值）</v>
      </c>
      <c r="Q1841" s="21" t="str">
        <f>IF(AND(Sheet1!N1844=Sheet1!O1844,Sheet1!O1844&lt;&gt;0),Sheet1!N1844,IF(AND(Sheet1!N1844&lt;&gt;Sheet1!O1844,Sheet1!O1844&lt;&gt;0),Sheet1!N1844&amp;"~"&amp;Sheet1!O1844,""))</f>
        <v>418~626</v>
      </c>
      <c r="R1841" s="21" t="str">
        <f>IFERROR(VLOOKUP(Sheet1!Q1844,配置检查表!$Y:$Z,2,FALSE),"")</f>
        <v/>
      </c>
      <c r="S1841" s="39">
        <f>IF(AND(Sheet1!S2048=Sheet1!T2048,Sheet1!T2048&lt;&gt;0),Sheet1!S2048,IF(AND(Sheet1!S2048&lt;&gt;Sheet1!T2048,Sheet1!T2048&lt;&gt;0),Sheet1!S2048&amp;"~"&amp;Sheet1!T2048,""))</f>
        <v>50</v>
      </c>
      <c r="T1841" s="21" t="str">
        <f>IFERROR(VLOOKUP(Sheet1!V1844,配置检查表!$Y:$Z,2,FALSE),"")</f>
        <v/>
      </c>
      <c r="U1841" s="39">
        <f>IF(AND(Sheet1!X2048=Sheet1!Y2048,Sheet1!Y2048&lt;&gt;0),Sheet1!X2048,IF(AND(Sheet1!X2048&lt;&gt;Sheet1!Y2048,Sheet1!Y2048&lt;&gt;0),Sheet1!X2048&amp;"~"&amp;Sheet1!Y2048,""))</f>
        <v>4</v>
      </c>
      <c r="V1841" s="21" t="str">
        <f>IFERROR(VLOOKUP(Sheet1!XAA,配置检查表!$Y:$Z,2,FALSE),"")</f>
        <v/>
      </c>
      <c r="W1841" s="21" t="str">
        <f>IF(AND(Sheet1!AC2048=Sheet1!AD2048,Sheet1!AD2048&lt;&gt;0),Sheet1!AC2048,IF(AND(Sheet1!AC2048&lt;&gt;Sheet1!AD2048,Sheet1!AD2048&lt;&gt;0),Sheet1!AC2048&amp;"~"&amp;Sheet1!AD2048,""))</f>
        <v/>
      </c>
    </row>
    <row r="1842" spans="1:23">
      <c r="A1842" s="27">
        <v>40424</v>
      </c>
      <c r="B1842" s="27" t="s">
        <v>2521</v>
      </c>
      <c r="C1842" s="27" t="s">
        <v>2522</v>
      </c>
      <c r="D1842" s="21" t="str">
        <f>IF(OR(Sheet1!I1845&lt;&gt;Sheet1!AF1845,Sheet1!AG1845&lt;&gt;Sheet1!J1845),"有影响","-")</f>
        <v>-</v>
      </c>
      <c r="E1842" s="21" t="str">
        <f>IF(OR(Sheet1!N1845&lt;&gt;Sheet1!AH1845,Sheet1!AI1845&lt;&gt;Sheet1!O1845),"有影响","-")</f>
        <v>-</v>
      </c>
      <c r="F1842" s="21" t="str">
        <f>IF(OR(Sheet1!S1845&lt;&gt;Sheet1!AJ1845,Sheet1!AK1845&lt;&gt;Sheet1!T1845),"有影响","-")</f>
        <v>-</v>
      </c>
      <c r="G1842" s="21" t="str">
        <f>IF(OR(Sheet1!X1845&lt;&gt;Sheet1!AL1845,Sheet1!AM1845&lt;&gt;Sheet1!Y1845),"有影响","-")</f>
        <v>-</v>
      </c>
      <c r="H1842" s="21" t="str">
        <f>IF(OR(Sheet1!AC1845&lt;&gt;Sheet1!AN1845,Sheet1!AO1845&lt;&gt;Sheet1!AD1845),"有影响","-")</f>
        <v>-</v>
      </c>
      <c r="I1842" s="21" t="str">
        <f>IF(Sheet1!G1845=0,"出错","-")</f>
        <v>-</v>
      </c>
      <c r="J1842" s="21" t="str">
        <f>IF(AND(Sheet1!G1845=0,Sheet1!L1845&lt;&gt;0),"出错","-")</f>
        <v>-</v>
      </c>
      <c r="K1842" s="21" t="str">
        <f>IF(AND(Sheet1!G1845=0,Sheet1!L1845=0,Sheet1!Q1845&lt;&gt;0),"出错","-")</f>
        <v>-</v>
      </c>
      <c r="L1842" s="21" t="str">
        <f>IF(AND(Sheet1!G1845=0,Sheet1!L1845=0,Sheet1!Q1845=0,Sheet1!V1845&lt;&gt;0),"出错","-")</f>
        <v>-</v>
      </c>
      <c r="M1842" s="21" t="str">
        <f>IF(AND(Sheet1!G1845=0,Sheet1!L1845=0,Sheet1!Q1845=0,Sheet1!V1845=0,Sheet1!AA1845&lt;&gt;0),"出错","-")</f>
        <v>-</v>
      </c>
      <c r="N1842" s="21" t="str">
        <f>IFERROR(VLOOKUP(Sheet1!G1845,配置检查表!$Y:$Z,2,FALSE),"")</f>
        <v>精灵魂珠</v>
      </c>
      <c r="O1842" s="21" t="str">
        <f>IF(AND(Sheet1!I1845=Sheet1!J1845,Sheet1!J1845&lt;&gt;0),Sheet1!I1845,IF(AND(Sheet1!I1845&lt;&gt;Sheet1!J1845,Sheet1!J1845&lt;&gt;0),Sheet1!I1845&amp;"~"&amp;Sheet1!J1845,""))</f>
        <v>233~341</v>
      </c>
      <c r="P1842" s="21" t="str">
        <f>IFERROR(VLOOKUP(Sheet1!L1845,配置检查表!$Y:$Z,2,FALSE),"")</f>
        <v>星屑（值）</v>
      </c>
      <c r="Q1842" s="21" t="str">
        <f>IF(AND(Sheet1!N1845=Sheet1!O1845,Sheet1!O1845&lt;&gt;0),Sheet1!N1845,IF(AND(Sheet1!N1845&lt;&gt;Sheet1!O1845,Sheet1!O1845&lt;&gt;0),Sheet1!N1845&amp;"~"&amp;Sheet1!O1845,""))</f>
        <v>466~682</v>
      </c>
      <c r="R1842" s="21" t="str">
        <f>IFERROR(VLOOKUP(Sheet1!Q1845,配置检查表!$Y:$Z,2,FALSE),"")</f>
        <v/>
      </c>
      <c r="S1842" s="39">
        <f>IF(AND(Sheet1!S2049=Sheet1!T2049,Sheet1!T2049&lt;&gt;0),Sheet1!S2049,IF(AND(Sheet1!S2049&lt;&gt;Sheet1!T2049,Sheet1!T2049&lt;&gt;0),Sheet1!S2049&amp;"~"&amp;Sheet1!T2049,""))</f>
        <v>50</v>
      </c>
      <c r="T1842" s="21" t="str">
        <f>IFERROR(VLOOKUP(Sheet1!V1845,配置检查表!$Y:$Z,2,FALSE),"")</f>
        <v/>
      </c>
      <c r="U1842" s="39">
        <f>IF(AND(Sheet1!X2049=Sheet1!Y2049,Sheet1!Y2049&lt;&gt;0),Sheet1!X2049,IF(AND(Sheet1!X2049&lt;&gt;Sheet1!Y2049,Sheet1!Y2049&lt;&gt;0),Sheet1!X2049&amp;"~"&amp;Sheet1!Y2049,""))</f>
        <v>4</v>
      </c>
      <c r="V1842" s="21" t="str">
        <f>IFERROR(VLOOKUP(Sheet1!XAA,配置检查表!$Y:$Z,2,FALSE),"")</f>
        <v/>
      </c>
      <c r="W1842" s="21" t="str">
        <f>IF(AND(Sheet1!AC2049=Sheet1!AD2049,Sheet1!AD2049&lt;&gt;0),Sheet1!AC2049,IF(AND(Sheet1!AC2049&lt;&gt;Sheet1!AD2049,Sheet1!AD2049&lt;&gt;0),Sheet1!AC2049&amp;"~"&amp;Sheet1!AD2049,""))</f>
        <v/>
      </c>
    </row>
    <row r="1843" spans="1:23">
      <c r="A1843" s="27">
        <v>40425</v>
      </c>
      <c r="B1843" s="27" t="s">
        <v>2521</v>
      </c>
      <c r="C1843" s="27" t="s">
        <v>2522</v>
      </c>
      <c r="D1843" s="21" t="str">
        <f>IF(OR(Sheet1!I1846&lt;&gt;Sheet1!AF1846,Sheet1!AG1846&lt;&gt;Sheet1!J1846),"有影响","-")</f>
        <v>-</v>
      </c>
      <c r="E1843" s="21" t="str">
        <f>IF(OR(Sheet1!N1846&lt;&gt;Sheet1!AH1846,Sheet1!AI1846&lt;&gt;Sheet1!O1846),"有影响","-")</f>
        <v>-</v>
      </c>
      <c r="F1843" s="21" t="str">
        <f>IF(OR(Sheet1!S1846&lt;&gt;Sheet1!AJ1846,Sheet1!AK1846&lt;&gt;Sheet1!T1846),"有影响","-")</f>
        <v>-</v>
      </c>
      <c r="G1843" s="21" t="str">
        <f>IF(OR(Sheet1!X1846&lt;&gt;Sheet1!AL1846,Sheet1!AM1846&lt;&gt;Sheet1!Y1846),"有影响","-")</f>
        <v>-</v>
      </c>
      <c r="H1843" s="21" t="str">
        <f>IF(OR(Sheet1!AC1846&lt;&gt;Sheet1!AN1846,Sheet1!AO1846&lt;&gt;Sheet1!AD1846),"有影响","-")</f>
        <v>-</v>
      </c>
      <c r="I1843" s="21" t="str">
        <f>IF(Sheet1!G1846=0,"出错","-")</f>
        <v>-</v>
      </c>
      <c r="J1843" s="21" t="str">
        <f>IF(AND(Sheet1!G1846=0,Sheet1!L1846&lt;&gt;0),"出错","-")</f>
        <v>-</v>
      </c>
      <c r="K1843" s="21" t="str">
        <f>IF(AND(Sheet1!G1846=0,Sheet1!L1846=0,Sheet1!Q1846&lt;&gt;0),"出错","-")</f>
        <v>-</v>
      </c>
      <c r="L1843" s="21" t="str">
        <f>IF(AND(Sheet1!G1846=0,Sheet1!L1846=0,Sheet1!Q1846=0,Sheet1!V1846&lt;&gt;0),"出错","-")</f>
        <v>-</v>
      </c>
      <c r="M1843" s="21" t="str">
        <f>IF(AND(Sheet1!G1846=0,Sheet1!L1846=0,Sheet1!Q1846=0,Sheet1!V1846=0,Sheet1!AA1846&lt;&gt;0),"出错","-")</f>
        <v>-</v>
      </c>
      <c r="N1843" s="21" t="str">
        <f>IFERROR(VLOOKUP(Sheet1!G1846,配置检查表!$Y:$Z,2,FALSE),"")</f>
        <v>精灵魂珠</v>
      </c>
      <c r="O1843" s="21" t="str">
        <f>IF(AND(Sheet1!I1846=Sheet1!J1846,Sheet1!J1846&lt;&gt;0),Sheet1!I1846,IF(AND(Sheet1!I1846&lt;&gt;Sheet1!J1846,Sheet1!J1846&lt;&gt;0),Sheet1!I1846&amp;"~"&amp;Sheet1!J1846,""))</f>
        <v>177~273</v>
      </c>
      <c r="P1843" s="21" t="str">
        <f>IFERROR(VLOOKUP(Sheet1!L1846,配置检查表!$Y:$Z,2,FALSE),"")</f>
        <v>星屑（值）</v>
      </c>
      <c r="Q1843" s="21" t="str">
        <f>IF(AND(Sheet1!N1846=Sheet1!O1846,Sheet1!O1846&lt;&gt;0),Sheet1!N1846,IF(AND(Sheet1!N1846&lt;&gt;Sheet1!O1846,Sheet1!O1846&lt;&gt;0),Sheet1!N1846&amp;"~"&amp;Sheet1!O1846,""))</f>
        <v>354~546</v>
      </c>
      <c r="R1843" s="21" t="str">
        <f>IFERROR(VLOOKUP(Sheet1!Q1846,配置检查表!$Y:$Z,2,FALSE),"")</f>
        <v/>
      </c>
      <c r="S1843" s="39">
        <f>IF(AND(Sheet1!S2050=Sheet1!T2050,Sheet1!T2050&lt;&gt;0),Sheet1!S2050,IF(AND(Sheet1!S2050&lt;&gt;Sheet1!T2050,Sheet1!T2050&lt;&gt;0),Sheet1!S2050&amp;"~"&amp;Sheet1!T2050,""))</f>
        <v>50</v>
      </c>
      <c r="T1843" s="21" t="str">
        <f>IFERROR(VLOOKUP(Sheet1!V1846,配置检查表!$Y:$Z,2,FALSE),"")</f>
        <v/>
      </c>
      <c r="U1843" s="39">
        <f>IF(AND(Sheet1!X2050=Sheet1!Y2050,Sheet1!Y2050&lt;&gt;0),Sheet1!X2050,IF(AND(Sheet1!X2050&lt;&gt;Sheet1!Y2050,Sheet1!Y2050&lt;&gt;0),Sheet1!X2050&amp;"~"&amp;Sheet1!Y2050,""))</f>
        <v>4</v>
      </c>
      <c r="V1843" s="21" t="str">
        <f>IFERROR(VLOOKUP(Sheet1!XAA,配置检查表!$Y:$Z,2,FALSE),"")</f>
        <v/>
      </c>
      <c r="W1843" s="21" t="str">
        <f>IF(AND(Sheet1!AC2050=Sheet1!AD2050,Sheet1!AD2050&lt;&gt;0),Sheet1!AC2050,IF(AND(Sheet1!AC2050&lt;&gt;Sheet1!AD2050,Sheet1!AD2050&lt;&gt;0),Sheet1!AC2050&amp;"~"&amp;Sheet1!AD2050,""))</f>
        <v/>
      </c>
    </row>
    <row r="1844" spans="1:23">
      <c r="A1844" s="27">
        <v>40426</v>
      </c>
      <c r="B1844" s="27" t="s">
        <v>2521</v>
      </c>
      <c r="C1844" s="27" t="s">
        <v>2522</v>
      </c>
      <c r="D1844" s="21" t="str">
        <f>IF(OR(Sheet1!I1847&lt;&gt;Sheet1!AF1847,Sheet1!AG1847&lt;&gt;Sheet1!J1847),"有影响","-")</f>
        <v>-</v>
      </c>
      <c r="E1844" s="21" t="str">
        <f>IF(OR(Sheet1!N1847&lt;&gt;Sheet1!AH1847,Sheet1!AI1847&lt;&gt;Sheet1!O1847),"有影响","-")</f>
        <v>-</v>
      </c>
      <c r="F1844" s="21" t="str">
        <f>IF(OR(Sheet1!S1847&lt;&gt;Sheet1!AJ1847,Sheet1!AK1847&lt;&gt;Sheet1!T1847),"有影响","-")</f>
        <v>-</v>
      </c>
      <c r="G1844" s="21" t="str">
        <f>IF(OR(Sheet1!X1847&lt;&gt;Sheet1!AL1847,Sheet1!AM1847&lt;&gt;Sheet1!Y1847),"有影响","-")</f>
        <v>-</v>
      </c>
      <c r="H1844" s="21" t="str">
        <f>IF(OR(Sheet1!AC1847&lt;&gt;Sheet1!AN1847,Sheet1!AO1847&lt;&gt;Sheet1!AD1847),"有影响","-")</f>
        <v>-</v>
      </c>
      <c r="I1844" s="21" t="str">
        <f>IF(Sheet1!G1847=0,"出错","-")</f>
        <v>-</v>
      </c>
      <c r="J1844" s="21" t="str">
        <f>IF(AND(Sheet1!G1847=0,Sheet1!L1847&lt;&gt;0),"出错","-")</f>
        <v>-</v>
      </c>
      <c r="K1844" s="21" t="str">
        <f>IF(AND(Sheet1!G1847=0,Sheet1!L1847=0,Sheet1!Q1847&lt;&gt;0),"出错","-")</f>
        <v>-</v>
      </c>
      <c r="L1844" s="21" t="str">
        <f>IF(AND(Sheet1!G1847=0,Sheet1!L1847=0,Sheet1!Q1847=0,Sheet1!V1847&lt;&gt;0),"出错","-")</f>
        <v>-</v>
      </c>
      <c r="M1844" s="21" t="str">
        <f>IF(AND(Sheet1!G1847=0,Sheet1!L1847=0,Sheet1!Q1847=0,Sheet1!V1847=0,Sheet1!AA1847&lt;&gt;0),"出错","-")</f>
        <v>-</v>
      </c>
      <c r="N1844" s="21" t="str">
        <f>IFERROR(VLOOKUP(Sheet1!G1847,配置检查表!$Y:$Z,2,FALSE),"")</f>
        <v>精灵魂珠</v>
      </c>
      <c r="O1844" s="21" t="str">
        <f>IF(AND(Sheet1!I1847=Sheet1!J1847,Sheet1!J1847&lt;&gt;0),Sheet1!I1847,IF(AND(Sheet1!I1847&lt;&gt;Sheet1!J1847,Sheet1!J1847&lt;&gt;0),Sheet1!I1847&amp;"~"&amp;Sheet1!J1847,""))</f>
        <v>201~301</v>
      </c>
      <c r="P1844" s="21" t="str">
        <f>IFERROR(VLOOKUP(Sheet1!L1847,配置检查表!$Y:$Z,2,FALSE),"")</f>
        <v>星屑（值）</v>
      </c>
      <c r="Q1844" s="21" t="str">
        <f>IF(AND(Sheet1!N1847=Sheet1!O1847,Sheet1!O1847&lt;&gt;0),Sheet1!N1847,IF(AND(Sheet1!N1847&lt;&gt;Sheet1!O1847,Sheet1!O1847&lt;&gt;0),Sheet1!N1847&amp;"~"&amp;Sheet1!O1847,""))</f>
        <v>402~602</v>
      </c>
      <c r="R1844" s="21" t="str">
        <f>IFERROR(VLOOKUP(Sheet1!Q1847,配置检查表!$Y:$Z,2,FALSE),"")</f>
        <v/>
      </c>
      <c r="S1844" s="39">
        <f>IF(AND(Sheet1!S2051=Sheet1!T2051,Sheet1!T2051&lt;&gt;0),Sheet1!S2051,IF(AND(Sheet1!S2051&lt;&gt;Sheet1!T2051,Sheet1!T2051&lt;&gt;0),Sheet1!S2051&amp;"~"&amp;Sheet1!T2051,""))</f>
        <v>50</v>
      </c>
      <c r="T1844" s="21" t="str">
        <f>IFERROR(VLOOKUP(Sheet1!V1847,配置检查表!$Y:$Z,2,FALSE),"")</f>
        <v/>
      </c>
      <c r="U1844" s="39">
        <f>IF(AND(Sheet1!X2051=Sheet1!Y2051,Sheet1!Y2051&lt;&gt;0),Sheet1!X2051,IF(AND(Sheet1!X2051&lt;&gt;Sheet1!Y2051,Sheet1!Y2051&lt;&gt;0),Sheet1!X2051&amp;"~"&amp;Sheet1!Y2051,""))</f>
        <v>4</v>
      </c>
      <c r="V1844" s="21" t="str">
        <f>IFERROR(VLOOKUP(Sheet1!XAA,配置检查表!$Y:$Z,2,FALSE),"")</f>
        <v/>
      </c>
      <c r="W1844" s="21" t="str">
        <f>IF(AND(Sheet1!AC2051=Sheet1!AD2051,Sheet1!AD2051&lt;&gt;0),Sheet1!AC2051,IF(AND(Sheet1!AC2051&lt;&gt;Sheet1!AD2051,Sheet1!AD2051&lt;&gt;0),Sheet1!AC2051&amp;"~"&amp;Sheet1!AD2051,""))</f>
        <v/>
      </c>
    </row>
    <row r="1845" spans="1:23">
      <c r="A1845" s="27">
        <v>40427</v>
      </c>
      <c r="B1845" s="27" t="s">
        <v>2521</v>
      </c>
      <c r="C1845" s="27" t="s">
        <v>2522</v>
      </c>
      <c r="D1845" s="21" t="str">
        <f>IF(OR(Sheet1!I1848&lt;&gt;Sheet1!AF1848,Sheet1!AG1848&lt;&gt;Sheet1!J1848),"有影响","-")</f>
        <v>-</v>
      </c>
      <c r="E1845" s="21" t="str">
        <f>IF(OR(Sheet1!N1848&lt;&gt;Sheet1!AH1848,Sheet1!AI1848&lt;&gt;Sheet1!O1848),"有影响","-")</f>
        <v>-</v>
      </c>
      <c r="F1845" s="21" t="str">
        <f>IF(OR(Sheet1!S1848&lt;&gt;Sheet1!AJ1848,Sheet1!AK1848&lt;&gt;Sheet1!T1848),"有影响","-")</f>
        <v>-</v>
      </c>
      <c r="G1845" s="21" t="str">
        <f>IF(OR(Sheet1!X1848&lt;&gt;Sheet1!AL1848,Sheet1!AM1848&lt;&gt;Sheet1!Y1848),"有影响","-")</f>
        <v>-</v>
      </c>
      <c r="H1845" s="21" t="str">
        <f>IF(OR(Sheet1!AC1848&lt;&gt;Sheet1!AN1848,Sheet1!AO1848&lt;&gt;Sheet1!AD1848),"有影响","-")</f>
        <v>-</v>
      </c>
      <c r="I1845" s="21" t="str">
        <f>IF(Sheet1!G1848=0,"出错","-")</f>
        <v>-</v>
      </c>
      <c r="J1845" s="21" t="str">
        <f>IF(AND(Sheet1!G1848=0,Sheet1!L1848&lt;&gt;0),"出错","-")</f>
        <v>-</v>
      </c>
      <c r="K1845" s="21" t="str">
        <f>IF(AND(Sheet1!G1848=0,Sheet1!L1848=0,Sheet1!Q1848&lt;&gt;0),"出错","-")</f>
        <v>-</v>
      </c>
      <c r="L1845" s="21" t="str">
        <f>IF(AND(Sheet1!G1848=0,Sheet1!L1848=0,Sheet1!Q1848=0,Sheet1!V1848&lt;&gt;0),"出错","-")</f>
        <v>-</v>
      </c>
      <c r="M1845" s="21" t="str">
        <f>IF(AND(Sheet1!G1848=0,Sheet1!L1848=0,Sheet1!Q1848=0,Sheet1!V1848=0,Sheet1!AA1848&lt;&gt;0),"出错","-")</f>
        <v>-</v>
      </c>
      <c r="N1845" s="21" t="str">
        <f>IFERROR(VLOOKUP(Sheet1!G1848,配置检查表!$Y:$Z,2,FALSE),"")</f>
        <v>精灵魂珠</v>
      </c>
      <c r="O1845" s="21" t="str">
        <f>IF(AND(Sheet1!I1848=Sheet1!J1848,Sheet1!J1848&lt;&gt;0),Sheet1!I1848,IF(AND(Sheet1!I1848&lt;&gt;Sheet1!J1848,Sheet1!J1848&lt;&gt;0),Sheet1!I1848&amp;"~"&amp;Sheet1!J1848,""))</f>
        <v>209~313</v>
      </c>
      <c r="P1845" s="21" t="str">
        <f>IFERROR(VLOOKUP(Sheet1!L1848,配置检查表!$Y:$Z,2,FALSE),"")</f>
        <v>星屑（值）</v>
      </c>
      <c r="Q1845" s="21" t="str">
        <f>IF(AND(Sheet1!N1848=Sheet1!O1848,Sheet1!O1848&lt;&gt;0),Sheet1!N1848,IF(AND(Sheet1!N1848&lt;&gt;Sheet1!O1848,Sheet1!O1848&lt;&gt;0),Sheet1!N1848&amp;"~"&amp;Sheet1!O1848,""))</f>
        <v>418~626</v>
      </c>
      <c r="R1845" s="21" t="str">
        <f>IFERROR(VLOOKUP(Sheet1!Q1848,配置检查表!$Y:$Z,2,FALSE),"")</f>
        <v/>
      </c>
      <c r="S1845" s="39">
        <f>IF(AND(Sheet1!S2052=Sheet1!T2052,Sheet1!T2052&lt;&gt;0),Sheet1!S2052,IF(AND(Sheet1!S2052&lt;&gt;Sheet1!T2052,Sheet1!T2052&lt;&gt;0),Sheet1!S2052&amp;"~"&amp;Sheet1!T2052,""))</f>
        <v>50</v>
      </c>
      <c r="T1845" s="21" t="str">
        <f>IFERROR(VLOOKUP(Sheet1!V1848,配置检查表!$Y:$Z,2,FALSE),"")</f>
        <v/>
      </c>
      <c r="U1845" s="39">
        <f>IF(AND(Sheet1!X2052=Sheet1!Y2052,Sheet1!Y2052&lt;&gt;0),Sheet1!X2052,IF(AND(Sheet1!X2052&lt;&gt;Sheet1!Y2052,Sheet1!Y2052&lt;&gt;0),Sheet1!X2052&amp;"~"&amp;Sheet1!Y2052,""))</f>
        <v>4</v>
      </c>
      <c r="V1845" s="21" t="str">
        <f>IFERROR(VLOOKUP(Sheet1!XAA,配置检查表!$Y:$Z,2,FALSE),"")</f>
        <v/>
      </c>
      <c r="W1845" s="21" t="str">
        <f>IF(AND(Sheet1!AC2052=Sheet1!AD2052,Sheet1!AD2052&lt;&gt;0),Sheet1!AC2052,IF(AND(Sheet1!AC2052&lt;&gt;Sheet1!AD2052,Sheet1!AD2052&lt;&gt;0),Sheet1!AC2052&amp;"~"&amp;Sheet1!AD2052,""))</f>
        <v/>
      </c>
    </row>
    <row r="1846" spans="1:23">
      <c r="A1846" s="27">
        <v>40428</v>
      </c>
      <c r="B1846" s="27" t="s">
        <v>2521</v>
      </c>
      <c r="C1846" s="27" t="s">
        <v>2522</v>
      </c>
      <c r="D1846" s="21" t="str">
        <f>IF(OR(Sheet1!I1849&lt;&gt;Sheet1!AF1849,Sheet1!AG1849&lt;&gt;Sheet1!J1849),"有影响","-")</f>
        <v>-</v>
      </c>
      <c r="E1846" s="21" t="str">
        <f>IF(OR(Sheet1!N1849&lt;&gt;Sheet1!AH1849,Sheet1!AI1849&lt;&gt;Sheet1!O1849),"有影响","-")</f>
        <v>-</v>
      </c>
      <c r="F1846" s="21" t="str">
        <f>IF(OR(Sheet1!S1849&lt;&gt;Sheet1!AJ1849,Sheet1!AK1849&lt;&gt;Sheet1!T1849),"有影响","-")</f>
        <v>-</v>
      </c>
      <c r="G1846" s="21" t="str">
        <f>IF(OR(Sheet1!X1849&lt;&gt;Sheet1!AL1849,Sheet1!AM1849&lt;&gt;Sheet1!Y1849),"有影响","-")</f>
        <v>-</v>
      </c>
      <c r="H1846" s="21" t="str">
        <f>IF(OR(Sheet1!AC1849&lt;&gt;Sheet1!AN1849,Sheet1!AO1849&lt;&gt;Sheet1!AD1849),"有影响","-")</f>
        <v>-</v>
      </c>
      <c r="I1846" s="21" t="str">
        <f>IF(Sheet1!G1849=0,"出错","-")</f>
        <v>-</v>
      </c>
      <c r="J1846" s="21" t="str">
        <f>IF(AND(Sheet1!G1849=0,Sheet1!L1849&lt;&gt;0),"出错","-")</f>
        <v>-</v>
      </c>
      <c r="K1846" s="21" t="str">
        <f>IF(AND(Sheet1!G1849=0,Sheet1!L1849=0,Sheet1!Q1849&lt;&gt;0),"出错","-")</f>
        <v>-</v>
      </c>
      <c r="L1846" s="21" t="str">
        <f>IF(AND(Sheet1!G1849=0,Sheet1!L1849=0,Sheet1!Q1849=0,Sheet1!V1849&lt;&gt;0),"出错","-")</f>
        <v>-</v>
      </c>
      <c r="M1846" s="21" t="str">
        <f>IF(AND(Sheet1!G1849=0,Sheet1!L1849=0,Sheet1!Q1849=0,Sheet1!V1849=0,Sheet1!AA1849&lt;&gt;0),"出错","-")</f>
        <v>-</v>
      </c>
      <c r="N1846" s="21" t="str">
        <f>IFERROR(VLOOKUP(Sheet1!G1849,配置检查表!$Y:$Z,2,FALSE),"")</f>
        <v>精灵魂珠</v>
      </c>
      <c r="O1846" s="21" t="str">
        <f>IF(AND(Sheet1!I1849=Sheet1!J1849,Sheet1!J1849&lt;&gt;0),Sheet1!I1849,IF(AND(Sheet1!I1849&lt;&gt;Sheet1!J1849,Sheet1!J1849&lt;&gt;0),Sheet1!I1849&amp;"~"&amp;Sheet1!J1849,""))</f>
        <v>233~341</v>
      </c>
      <c r="P1846" s="21" t="str">
        <f>IFERROR(VLOOKUP(Sheet1!L1849,配置检查表!$Y:$Z,2,FALSE),"")</f>
        <v>星屑（值）</v>
      </c>
      <c r="Q1846" s="21" t="str">
        <f>IF(AND(Sheet1!N1849=Sheet1!O1849,Sheet1!O1849&lt;&gt;0),Sheet1!N1849,IF(AND(Sheet1!N1849&lt;&gt;Sheet1!O1849,Sheet1!O1849&lt;&gt;0),Sheet1!N1849&amp;"~"&amp;Sheet1!O1849,""))</f>
        <v>466~682</v>
      </c>
      <c r="R1846" s="21" t="str">
        <f>IFERROR(VLOOKUP(Sheet1!Q1849,配置检查表!$Y:$Z,2,FALSE),"")</f>
        <v/>
      </c>
      <c r="S1846" s="39">
        <f>IF(AND(Sheet1!S2053=Sheet1!T2053,Sheet1!T2053&lt;&gt;0),Sheet1!S2053,IF(AND(Sheet1!S2053&lt;&gt;Sheet1!T2053,Sheet1!T2053&lt;&gt;0),Sheet1!S2053&amp;"~"&amp;Sheet1!T2053,""))</f>
        <v>50</v>
      </c>
      <c r="T1846" s="21" t="str">
        <f>IFERROR(VLOOKUP(Sheet1!V1849,配置检查表!$Y:$Z,2,FALSE),"")</f>
        <v/>
      </c>
      <c r="U1846" s="39">
        <f>IF(AND(Sheet1!X2053=Sheet1!Y2053,Sheet1!Y2053&lt;&gt;0),Sheet1!X2053,IF(AND(Sheet1!X2053&lt;&gt;Sheet1!Y2053,Sheet1!Y2053&lt;&gt;0),Sheet1!X2053&amp;"~"&amp;Sheet1!Y2053,""))</f>
        <v>4</v>
      </c>
      <c r="V1846" s="21" t="str">
        <f>IFERROR(VLOOKUP(Sheet1!XAA,配置检查表!$Y:$Z,2,FALSE),"")</f>
        <v/>
      </c>
      <c r="W1846" s="21" t="str">
        <f>IF(AND(Sheet1!AC2053=Sheet1!AD2053,Sheet1!AD2053&lt;&gt;0),Sheet1!AC2053,IF(AND(Sheet1!AC2053&lt;&gt;Sheet1!AD2053,Sheet1!AD2053&lt;&gt;0),Sheet1!AC2053&amp;"~"&amp;Sheet1!AD2053,""))</f>
        <v/>
      </c>
    </row>
    <row r="1847" spans="1:23">
      <c r="A1847" s="27">
        <v>40429</v>
      </c>
      <c r="B1847" s="27" t="s">
        <v>2521</v>
      </c>
      <c r="C1847" s="27" t="s">
        <v>2522</v>
      </c>
      <c r="D1847" s="21" t="str">
        <f>IF(OR(Sheet1!I1850&lt;&gt;Sheet1!AF1850,Sheet1!AG1850&lt;&gt;Sheet1!J1850),"有影响","-")</f>
        <v>-</v>
      </c>
      <c r="E1847" s="21" t="str">
        <f>IF(OR(Sheet1!N1850&lt;&gt;Sheet1!AH1850,Sheet1!AI1850&lt;&gt;Sheet1!O1850),"有影响","-")</f>
        <v>-</v>
      </c>
      <c r="F1847" s="21" t="str">
        <f>IF(OR(Sheet1!S1850&lt;&gt;Sheet1!AJ1850,Sheet1!AK1850&lt;&gt;Sheet1!T1850),"有影响","-")</f>
        <v>-</v>
      </c>
      <c r="G1847" s="21" t="str">
        <f>IF(OR(Sheet1!X1850&lt;&gt;Sheet1!AL1850,Sheet1!AM1850&lt;&gt;Sheet1!Y1850),"有影响","-")</f>
        <v>-</v>
      </c>
      <c r="H1847" s="21" t="str">
        <f>IF(OR(Sheet1!AC1850&lt;&gt;Sheet1!AN1850,Sheet1!AO1850&lt;&gt;Sheet1!AD1850),"有影响","-")</f>
        <v>-</v>
      </c>
      <c r="I1847" s="21" t="str">
        <f>IF(Sheet1!G1850=0,"出错","-")</f>
        <v>-</v>
      </c>
      <c r="J1847" s="21" t="str">
        <f>IF(AND(Sheet1!G1850=0,Sheet1!L1850&lt;&gt;0),"出错","-")</f>
        <v>-</v>
      </c>
      <c r="K1847" s="21" t="str">
        <f>IF(AND(Sheet1!G1850=0,Sheet1!L1850=0,Sheet1!Q1850&lt;&gt;0),"出错","-")</f>
        <v>-</v>
      </c>
      <c r="L1847" s="21" t="str">
        <f>IF(AND(Sheet1!G1850=0,Sheet1!L1850=0,Sheet1!Q1850=0,Sheet1!V1850&lt;&gt;0),"出错","-")</f>
        <v>-</v>
      </c>
      <c r="M1847" s="21" t="str">
        <f>IF(AND(Sheet1!G1850=0,Sheet1!L1850=0,Sheet1!Q1850=0,Sheet1!V1850=0,Sheet1!AA1850&lt;&gt;0),"出错","-")</f>
        <v>-</v>
      </c>
      <c r="N1847" s="21" t="str">
        <f>IFERROR(VLOOKUP(Sheet1!G1850,配置检查表!$Y:$Z,2,FALSE),"")</f>
        <v>精灵魂珠</v>
      </c>
      <c r="O1847" s="21" t="str">
        <f>IF(AND(Sheet1!I1850=Sheet1!J1850,Sheet1!J1850&lt;&gt;0),Sheet1!I1850,IF(AND(Sheet1!I1850&lt;&gt;Sheet1!J1850,Sheet1!J1850&lt;&gt;0),Sheet1!I1850&amp;"~"&amp;Sheet1!J1850,""))</f>
        <v>177~273</v>
      </c>
      <c r="P1847" s="21" t="str">
        <f>IFERROR(VLOOKUP(Sheet1!L1850,配置检查表!$Y:$Z,2,FALSE),"")</f>
        <v>星屑（值）</v>
      </c>
      <c r="Q1847" s="21" t="str">
        <f>IF(AND(Sheet1!N1850=Sheet1!O1850,Sheet1!O1850&lt;&gt;0),Sheet1!N1850,IF(AND(Sheet1!N1850&lt;&gt;Sheet1!O1850,Sheet1!O1850&lt;&gt;0),Sheet1!N1850&amp;"~"&amp;Sheet1!O1850,""))</f>
        <v>354~546</v>
      </c>
      <c r="R1847" s="21" t="str">
        <f>IFERROR(VLOOKUP(Sheet1!Q1850,配置检查表!$Y:$Z,2,FALSE),"")</f>
        <v/>
      </c>
      <c r="S1847" s="39">
        <f>IF(AND(Sheet1!S2054=Sheet1!T2054,Sheet1!T2054&lt;&gt;0),Sheet1!S2054,IF(AND(Sheet1!S2054&lt;&gt;Sheet1!T2054,Sheet1!T2054&lt;&gt;0),Sheet1!S2054&amp;"~"&amp;Sheet1!T2054,""))</f>
        <v>50</v>
      </c>
      <c r="T1847" s="21" t="str">
        <f>IFERROR(VLOOKUP(Sheet1!V1850,配置检查表!$Y:$Z,2,FALSE),"")</f>
        <v/>
      </c>
      <c r="U1847" s="39">
        <f>IF(AND(Sheet1!X2054=Sheet1!Y2054,Sheet1!Y2054&lt;&gt;0),Sheet1!X2054,IF(AND(Sheet1!X2054&lt;&gt;Sheet1!Y2054,Sheet1!Y2054&lt;&gt;0),Sheet1!X2054&amp;"~"&amp;Sheet1!Y2054,""))</f>
        <v>4</v>
      </c>
      <c r="V1847" s="21" t="str">
        <f>IFERROR(VLOOKUP(Sheet1!XAA,配置检查表!$Y:$Z,2,FALSE),"")</f>
        <v/>
      </c>
      <c r="W1847" s="21" t="str">
        <f>IF(AND(Sheet1!AC2054=Sheet1!AD2054,Sheet1!AD2054&lt;&gt;0),Sheet1!AC2054,IF(AND(Sheet1!AC2054&lt;&gt;Sheet1!AD2054,Sheet1!AD2054&lt;&gt;0),Sheet1!AC2054&amp;"~"&amp;Sheet1!AD2054,""))</f>
        <v/>
      </c>
    </row>
    <row r="1848" spans="1:23">
      <c r="A1848" s="27">
        <v>40430</v>
      </c>
      <c r="B1848" s="27" t="s">
        <v>2521</v>
      </c>
      <c r="C1848" s="27" t="s">
        <v>2522</v>
      </c>
      <c r="D1848" s="21" t="str">
        <f>IF(OR(Sheet1!I1851&lt;&gt;Sheet1!AF1851,Sheet1!AG1851&lt;&gt;Sheet1!J1851),"有影响","-")</f>
        <v>-</v>
      </c>
      <c r="E1848" s="21" t="str">
        <f>IF(OR(Sheet1!N1851&lt;&gt;Sheet1!AH1851,Sheet1!AI1851&lt;&gt;Sheet1!O1851),"有影响","-")</f>
        <v>-</v>
      </c>
      <c r="F1848" s="21" t="str">
        <f>IF(OR(Sheet1!S1851&lt;&gt;Sheet1!AJ1851,Sheet1!AK1851&lt;&gt;Sheet1!T1851),"有影响","-")</f>
        <v>-</v>
      </c>
      <c r="G1848" s="21" t="str">
        <f>IF(OR(Sheet1!X1851&lt;&gt;Sheet1!AL1851,Sheet1!AM1851&lt;&gt;Sheet1!Y1851),"有影响","-")</f>
        <v>-</v>
      </c>
      <c r="H1848" s="21" t="str">
        <f>IF(OR(Sheet1!AC1851&lt;&gt;Sheet1!AN1851,Sheet1!AO1851&lt;&gt;Sheet1!AD1851),"有影响","-")</f>
        <v>-</v>
      </c>
      <c r="I1848" s="21" t="str">
        <f>IF(Sheet1!G1851=0,"出错","-")</f>
        <v>-</v>
      </c>
      <c r="J1848" s="21" t="str">
        <f>IF(AND(Sheet1!G1851=0,Sheet1!L1851&lt;&gt;0),"出错","-")</f>
        <v>-</v>
      </c>
      <c r="K1848" s="21" t="str">
        <f>IF(AND(Sheet1!G1851=0,Sheet1!L1851=0,Sheet1!Q1851&lt;&gt;0),"出错","-")</f>
        <v>-</v>
      </c>
      <c r="L1848" s="21" t="str">
        <f>IF(AND(Sheet1!G1851=0,Sheet1!L1851=0,Sheet1!Q1851=0,Sheet1!V1851&lt;&gt;0),"出错","-")</f>
        <v>-</v>
      </c>
      <c r="M1848" s="21" t="str">
        <f>IF(AND(Sheet1!G1851=0,Sheet1!L1851=0,Sheet1!Q1851=0,Sheet1!V1851=0,Sheet1!AA1851&lt;&gt;0),"出错","-")</f>
        <v>-</v>
      </c>
      <c r="N1848" s="21" t="str">
        <f>IFERROR(VLOOKUP(Sheet1!G1851,配置检查表!$Y:$Z,2,FALSE),"")</f>
        <v>精灵魂珠</v>
      </c>
      <c r="O1848" s="21" t="str">
        <f>IF(AND(Sheet1!I1851=Sheet1!J1851,Sheet1!J1851&lt;&gt;0),Sheet1!I1851,IF(AND(Sheet1!I1851&lt;&gt;Sheet1!J1851,Sheet1!J1851&lt;&gt;0),Sheet1!I1851&amp;"~"&amp;Sheet1!J1851,""))</f>
        <v>201~301</v>
      </c>
      <c r="P1848" s="21" t="str">
        <f>IFERROR(VLOOKUP(Sheet1!L1851,配置检查表!$Y:$Z,2,FALSE),"")</f>
        <v>星屑（值）</v>
      </c>
      <c r="Q1848" s="21" t="str">
        <f>IF(AND(Sheet1!N1851=Sheet1!O1851,Sheet1!O1851&lt;&gt;0),Sheet1!N1851,IF(AND(Sheet1!N1851&lt;&gt;Sheet1!O1851,Sheet1!O1851&lt;&gt;0),Sheet1!N1851&amp;"~"&amp;Sheet1!O1851,""))</f>
        <v>402~602</v>
      </c>
      <c r="R1848" s="21" t="str">
        <f>IFERROR(VLOOKUP(Sheet1!Q1851,配置检查表!$Y:$Z,2,FALSE),"")</f>
        <v/>
      </c>
      <c r="S1848" s="39">
        <f>IF(AND(Sheet1!S2055=Sheet1!T2055,Sheet1!T2055&lt;&gt;0),Sheet1!S2055,IF(AND(Sheet1!S2055&lt;&gt;Sheet1!T2055,Sheet1!T2055&lt;&gt;0),Sheet1!S2055&amp;"~"&amp;Sheet1!T2055,""))</f>
        <v>50</v>
      </c>
      <c r="T1848" s="21" t="str">
        <f>IFERROR(VLOOKUP(Sheet1!V1851,配置检查表!$Y:$Z,2,FALSE),"")</f>
        <v/>
      </c>
      <c r="U1848" s="39">
        <f>IF(AND(Sheet1!X2055=Sheet1!Y2055,Sheet1!Y2055&lt;&gt;0),Sheet1!X2055,IF(AND(Sheet1!X2055&lt;&gt;Sheet1!Y2055,Sheet1!Y2055&lt;&gt;0),Sheet1!X2055&amp;"~"&amp;Sheet1!Y2055,""))</f>
        <v>4</v>
      </c>
      <c r="V1848" s="21" t="str">
        <f>IFERROR(VLOOKUP(Sheet1!XAA,配置检查表!$Y:$Z,2,FALSE),"")</f>
        <v/>
      </c>
      <c r="W1848" s="21" t="str">
        <f>IF(AND(Sheet1!AC2055=Sheet1!AD2055,Sheet1!AD2055&lt;&gt;0),Sheet1!AC2055,IF(AND(Sheet1!AC2055&lt;&gt;Sheet1!AD2055,Sheet1!AD2055&lt;&gt;0),Sheet1!AC2055&amp;"~"&amp;Sheet1!AD2055,""))</f>
        <v/>
      </c>
    </row>
    <row r="1849" spans="1:23">
      <c r="A1849" s="27">
        <v>40431</v>
      </c>
      <c r="B1849" s="27" t="s">
        <v>2521</v>
      </c>
      <c r="C1849" s="27" t="s">
        <v>2522</v>
      </c>
      <c r="D1849" s="21" t="str">
        <f>IF(OR(Sheet1!I1852&lt;&gt;Sheet1!AF1852,Sheet1!AG1852&lt;&gt;Sheet1!J1852),"有影响","-")</f>
        <v>-</v>
      </c>
      <c r="E1849" s="21" t="str">
        <f>IF(OR(Sheet1!N1852&lt;&gt;Sheet1!AH1852,Sheet1!AI1852&lt;&gt;Sheet1!O1852),"有影响","-")</f>
        <v>-</v>
      </c>
      <c r="F1849" s="21" t="str">
        <f>IF(OR(Sheet1!S1852&lt;&gt;Sheet1!AJ1852,Sheet1!AK1852&lt;&gt;Sheet1!T1852),"有影响","-")</f>
        <v>-</v>
      </c>
      <c r="G1849" s="21" t="str">
        <f>IF(OR(Sheet1!X1852&lt;&gt;Sheet1!AL1852,Sheet1!AM1852&lt;&gt;Sheet1!Y1852),"有影响","-")</f>
        <v>-</v>
      </c>
      <c r="H1849" s="21" t="str">
        <f>IF(OR(Sheet1!AC1852&lt;&gt;Sheet1!AN1852,Sheet1!AO1852&lt;&gt;Sheet1!AD1852),"有影响","-")</f>
        <v>-</v>
      </c>
      <c r="I1849" s="21" t="str">
        <f>IF(Sheet1!G1852=0,"出错","-")</f>
        <v>-</v>
      </c>
      <c r="J1849" s="21" t="str">
        <f>IF(AND(Sheet1!G1852=0,Sheet1!L1852&lt;&gt;0),"出错","-")</f>
        <v>-</v>
      </c>
      <c r="K1849" s="21" t="str">
        <f>IF(AND(Sheet1!G1852=0,Sheet1!L1852=0,Sheet1!Q1852&lt;&gt;0),"出错","-")</f>
        <v>-</v>
      </c>
      <c r="L1849" s="21" t="str">
        <f>IF(AND(Sheet1!G1852=0,Sheet1!L1852=0,Sheet1!Q1852=0,Sheet1!V1852&lt;&gt;0),"出错","-")</f>
        <v>-</v>
      </c>
      <c r="M1849" s="21" t="str">
        <f>IF(AND(Sheet1!G1852=0,Sheet1!L1852=0,Sheet1!Q1852=0,Sheet1!V1852=0,Sheet1!AA1852&lt;&gt;0),"出错","-")</f>
        <v>-</v>
      </c>
      <c r="N1849" s="21" t="str">
        <f>IFERROR(VLOOKUP(Sheet1!G1852,配置检查表!$Y:$Z,2,FALSE),"")</f>
        <v>精灵魂珠</v>
      </c>
      <c r="O1849" s="21" t="str">
        <f>IF(AND(Sheet1!I1852=Sheet1!J1852,Sheet1!J1852&lt;&gt;0),Sheet1!I1852,IF(AND(Sheet1!I1852&lt;&gt;Sheet1!J1852,Sheet1!J1852&lt;&gt;0),Sheet1!I1852&amp;"~"&amp;Sheet1!J1852,""))</f>
        <v>209~313</v>
      </c>
      <c r="P1849" s="21" t="str">
        <f>IFERROR(VLOOKUP(Sheet1!L1852,配置检查表!$Y:$Z,2,FALSE),"")</f>
        <v>星屑（值）</v>
      </c>
      <c r="Q1849" s="21" t="str">
        <f>IF(AND(Sheet1!N1852=Sheet1!O1852,Sheet1!O1852&lt;&gt;0),Sheet1!N1852,IF(AND(Sheet1!N1852&lt;&gt;Sheet1!O1852,Sheet1!O1852&lt;&gt;0),Sheet1!N1852&amp;"~"&amp;Sheet1!O1852,""))</f>
        <v>418~626</v>
      </c>
      <c r="R1849" s="21" t="str">
        <f>IFERROR(VLOOKUP(Sheet1!Q1852,配置检查表!$Y:$Z,2,FALSE),"")</f>
        <v/>
      </c>
      <c r="S1849" s="39">
        <f>IF(AND(Sheet1!S2056=Sheet1!T2056,Sheet1!T2056&lt;&gt;0),Sheet1!S2056,IF(AND(Sheet1!S2056&lt;&gt;Sheet1!T2056,Sheet1!T2056&lt;&gt;0),Sheet1!S2056&amp;"~"&amp;Sheet1!T2056,""))</f>
        <v>50</v>
      </c>
      <c r="T1849" s="21" t="str">
        <f>IFERROR(VLOOKUP(Sheet1!V1852,配置检查表!$Y:$Z,2,FALSE),"")</f>
        <v/>
      </c>
      <c r="U1849" s="39">
        <f>IF(AND(Sheet1!X2056=Sheet1!Y2056,Sheet1!Y2056&lt;&gt;0),Sheet1!X2056,IF(AND(Sheet1!X2056&lt;&gt;Sheet1!Y2056,Sheet1!Y2056&lt;&gt;0),Sheet1!X2056&amp;"~"&amp;Sheet1!Y2056,""))</f>
        <v>4</v>
      </c>
      <c r="V1849" s="21" t="str">
        <f>IFERROR(VLOOKUP(Sheet1!XAA,配置检查表!$Y:$Z,2,FALSE),"")</f>
        <v/>
      </c>
      <c r="W1849" s="21" t="str">
        <f>IF(AND(Sheet1!AC2056=Sheet1!AD2056,Sheet1!AD2056&lt;&gt;0),Sheet1!AC2056,IF(AND(Sheet1!AC2056&lt;&gt;Sheet1!AD2056,Sheet1!AD2056&lt;&gt;0),Sheet1!AC2056&amp;"~"&amp;Sheet1!AD2056,""))</f>
        <v/>
      </c>
    </row>
    <row r="1850" spans="1:23">
      <c r="A1850" s="27">
        <v>40432</v>
      </c>
      <c r="B1850" s="27" t="s">
        <v>2521</v>
      </c>
      <c r="C1850" s="27" t="s">
        <v>2522</v>
      </c>
      <c r="D1850" s="21" t="str">
        <f>IF(OR(Sheet1!I1853&lt;&gt;Sheet1!AF1853,Sheet1!AG1853&lt;&gt;Sheet1!J1853),"有影响","-")</f>
        <v>-</v>
      </c>
      <c r="E1850" s="21" t="str">
        <f>IF(OR(Sheet1!N1853&lt;&gt;Sheet1!AH1853,Sheet1!AI1853&lt;&gt;Sheet1!O1853),"有影响","-")</f>
        <v>-</v>
      </c>
      <c r="F1850" s="21" t="str">
        <f>IF(OR(Sheet1!S1853&lt;&gt;Sheet1!AJ1853,Sheet1!AK1853&lt;&gt;Sheet1!T1853),"有影响","-")</f>
        <v>-</v>
      </c>
      <c r="G1850" s="21" t="str">
        <f>IF(OR(Sheet1!X1853&lt;&gt;Sheet1!AL1853,Sheet1!AM1853&lt;&gt;Sheet1!Y1853),"有影响","-")</f>
        <v>-</v>
      </c>
      <c r="H1850" s="21" t="str">
        <f>IF(OR(Sheet1!AC1853&lt;&gt;Sheet1!AN1853,Sheet1!AO1853&lt;&gt;Sheet1!AD1853),"有影响","-")</f>
        <v>-</v>
      </c>
      <c r="I1850" s="21" t="str">
        <f>IF(Sheet1!G1853=0,"出错","-")</f>
        <v>-</v>
      </c>
      <c r="J1850" s="21" t="str">
        <f>IF(AND(Sheet1!G1853=0,Sheet1!L1853&lt;&gt;0),"出错","-")</f>
        <v>-</v>
      </c>
      <c r="K1850" s="21" t="str">
        <f>IF(AND(Sheet1!G1853=0,Sheet1!L1853=0,Sheet1!Q1853&lt;&gt;0),"出错","-")</f>
        <v>-</v>
      </c>
      <c r="L1850" s="21" t="str">
        <f>IF(AND(Sheet1!G1853=0,Sheet1!L1853=0,Sheet1!Q1853=0,Sheet1!V1853&lt;&gt;0),"出错","-")</f>
        <v>-</v>
      </c>
      <c r="M1850" s="21" t="str">
        <f>IF(AND(Sheet1!G1853=0,Sheet1!L1853=0,Sheet1!Q1853=0,Sheet1!V1853=0,Sheet1!AA1853&lt;&gt;0),"出错","-")</f>
        <v>-</v>
      </c>
      <c r="N1850" s="21" t="str">
        <f>IFERROR(VLOOKUP(Sheet1!G1853,配置检查表!$Y:$Z,2,FALSE),"")</f>
        <v>精灵魂珠</v>
      </c>
      <c r="O1850" s="21" t="str">
        <f>IF(AND(Sheet1!I1853=Sheet1!J1853,Sheet1!J1853&lt;&gt;0),Sheet1!I1853,IF(AND(Sheet1!I1853&lt;&gt;Sheet1!J1853,Sheet1!J1853&lt;&gt;0),Sheet1!I1853&amp;"~"&amp;Sheet1!J1853,""))</f>
        <v>233~341</v>
      </c>
      <c r="P1850" s="21" t="str">
        <f>IFERROR(VLOOKUP(Sheet1!L1853,配置检查表!$Y:$Z,2,FALSE),"")</f>
        <v>星屑（值）</v>
      </c>
      <c r="Q1850" s="21" t="str">
        <f>IF(AND(Sheet1!N1853=Sheet1!O1853,Sheet1!O1853&lt;&gt;0),Sheet1!N1853,IF(AND(Sheet1!N1853&lt;&gt;Sheet1!O1853,Sheet1!O1853&lt;&gt;0),Sheet1!N1853&amp;"~"&amp;Sheet1!O1853,""))</f>
        <v>466~682</v>
      </c>
      <c r="R1850" s="21" t="str">
        <f>IFERROR(VLOOKUP(Sheet1!Q1853,配置检查表!$Y:$Z,2,FALSE),"")</f>
        <v/>
      </c>
      <c r="S1850" s="39">
        <f>IF(AND(Sheet1!S2057=Sheet1!T2057,Sheet1!T2057&lt;&gt;0),Sheet1!S2057,IF(AND(Sheet1!S2057&lt;&gt;Sheet1!T2057,Sheet1!T2057&lt;&gt;0),Sheet1!S2057&amp;"~"&amp;Sheet1!T2057,""))</f>
        <v>50</v>
      </c>
      <c r="T1850" s="21" t="str">
        <f>IFERROR(VLOOKUP(Sheet1!V1853,配置检查表!$Y:$Z,2,FALSE),"")</f>
        <v/>
      </c>
      <c r="U1850" s="39">
        <f>IF(AND(Sheet1!X2057=Sheet1!Y2057,Sheet1!Y2057&lt;&gt;0),Sheet1!X2057,IF(AND(Sheet1!X2057&lt;&gt;Sheet1!Y2057,Sheet1!Y2057&lt;&gt;0),Sheet1!X2057&amp;"~"&amp;Sheet1!Y2057,""))</f>
        <v>4</v>
      </c>
      <c r="V1850" s="21" t="str">
        <f>IFERROR(VLOOKUP(Sheet1!XAA,配置检查表!$Y:$Z,2,FALSE),"")</f>
        <v/>
      </c>
      <c r="W1850" s="21" t="str">
        <f>IF(AND(Sheet1!AC2057=Sheet1!AD2057,Sheet1!AD2057&lt;&gt;0),Sheet1!AC2057,IF(AND(Sheet1!AC2057&lt;&gt;Sheet1!AD2057,Sheet1!AD2057&lt;&gt;0),Sheet1!AC2057&amp;"~"&amp;Sheet1!AD2057,""))</f>
        <v/>
      </c>
    </row>
    <row r="1851" spans="1:23">
      <c r="A1851" s="27">
        <v>40433</v>
      </c>
      <c r="B1851" s="27" t="s">
        <v>2521</v>
      </c>
      <c r="C1851" s="27" t="s">
        <v>2522</v>
      </c>
      <c r="D1851" s="21" t="str">
        <f>IF(OR(Sheet1!I1854&lt;&gt;Sheet1!AF1854,Sheet1!AG1854&lt;&gt;Sheet1!J1854),"有影响","-")</f>
        <v>-</v>
      </c>
      <c r="E1851" s="21" t="str">
        <f>IF(OR(Sheet1!N1854&lt;&gt;Sheet1!AH1854,Sheet1!AI1854&lt;&gt;Sheet1!O1854),"有影响","-")</f>
        <v>-</v>
      </c>
      <c r="F1851" s="21" t="str">
        <f>IF(OR(Sheet1!S1854&lt;&gt;Sheet1!AJ1854,Sheet1!AK1854&lt;&gt;Sheet1!T1854),"有影响","-")</f>
        <v>-</v>
      </c>
      <c r="G1851" s="21" t="str">
        <f>IF(OR(Sheet1!X1854&lt;&gt;Sheet1!AL1854,Sheet1!AM1854&lt;&gt;Sheet1!Y1854),"有影响","-")</f>
        <v>-</v>
      </c>
      <c r="H1851" s="21" t="str">
        <f>IF(OR(Sheet1!AC1854&lt;&gt;Sheet1!AN1854,Sheet1!AO1854&lt;&gt;Sheet1!AD1854),"有影响","-")</f>
        <v>-</v>
      </c>
      <c r="I1851" s="21" t="str">
        <f>IF(Sheet1!G1854=0,"出错","-")</f>
        <v>-</v>
      </c>
      <c r="J1851" s="21" t="str">
        <f>IF(AND(Sheet1!G1854=0,Sheet1!L1854&lt;&gt;0),"出错","-")</f>
        <v>-</v>
      </c>
      <c r="K1851" s="21" t="str">
        <f>IF(AND(Sheet1!G1854=0,Sheet1!L1854=0,Sheet1!Q1854&lt;&gt;0),"出错","-")</f>
        <v>-</v>
      </c>
      <c r="L1851" s="21" t="str">
        <f>IF(AND(Sheet1!G1854=0,Sheet1!L1854=0,Sheet1!Q1854=0,Sheet1!V1854&lt;&gt;0),"出错","-")</f>
        <v>-</v>
      </c>
      <c r="M1851" s="21" t="str">
        <f>IF(AND(Sheet1!G1854=0,Sheet1!L1854=0,Sheet1!Q1854=0,Sheet1!V1854=0,Sheet1!AA1854&lt;&gt;0),"出错","-")</f>
        <v>-</v>
      </c>
      <c r="N1851" s="21" t="str">
        <f>IFERROR(VLOOKUP(Sheet1!G1854,配置检查表!$Y:$Z,2,FALSE),"")</f>
        <v>精灵魂珠</v>
      </c>
      <c r="O1851" s="21" t="str">
        <f>IF(AND(Sheet1!I1854=Sheet1!J1854,Sheet1!J1854&lt;&gt;0),Sheet1!I1854,IF(AND(Sheet1!I1854&lt;&gt;Sheet1!J1854,Sheet1!J1854&lt;&gt;0),Sheet1!I1854&amp;"~"&amp;Sheet1!J1854,""))</f>
        <v>182~281</v>
      </c>
      <c r="P1851" s="21" t="str">
        <f>IFERROR(VLOOKUP(Sheet1!L1854,配置检查表!$Y:$Z,2,FALSE),"")</f>
        <v>星屑（值）</v>
      </c>
      <c r="Q1851" s="21" t="str">
        <f>IF(AND(Sheet1!N1854=Sheet1!O1854,Sheet1!O1854&lt;&gt;0),Sheet1!N1854,IF(AND(Sheet1!N1854&lt;&gt;Sheet1!O1854,Sheet1!O1854&lt;&gt;0),Sheet1!N1854&amp;"~"&amp;Sheet1!O1854,""))</f>
        <v>364~562</v>
      </c>
      <c r="R1851" s="21" t="str">
        <f>IFERROR(VLOOKUP(Sheet1!Q1854,配置检查表!$Y:$Z,2,FALSE),"")</f>
        <v/>
      </c>
      <c r="S1851" s="39">
        <f>IF(AND(Sheet1!S2058=Sheet1!T2058,Sheet1!T2058&lt;&gt;0),Sheet1!S2058,IF(AND(Sheet1!S2058&lt;&gt;Sheet1!T2058,Sheet1!T2058&lt;&gt;0),Sheet1!S2058&amp;"~"&amp;Sheet1!T2058,""))</f>
        <v>50</v>
      </c>
      <c r="T1851" s="21" t="str">
        <f>IFERROR(VLOOKUP(Sheet1!V1854,配置检查表!$Y:$Z,2,FALSE),"")</f>
        <v/>
      </c>
      <c r="U1851" s="39">
        <f>IF(AND(Sheet1!X2058=Sheet1!Y2058,Sheet1!Y2058&lt;&gt;0),Sheet1!X2058,IF(AND(Sheet1!X2058&lt;&gt;Sheet1!Y2058,Sheet1!Y2058&lt;&gt;0),Sheet1!X2058&amp;"~"&amp;Sheet1!Y2058,""))</f>
        <v>4</v>
      </c>
      <c r="V1851" s="21" t="str">
        <f>IFERROR(VLOOKUP(Sheet1!XAA,配置检查表!$Y:$Z,2,FALSE),"")</f>
        <v/>
      </c>
      <c r="W1851" s="21" t="str">
        <f>IF(AND(Sheet1!AC2058=Sheet1!AD2058,Sheet1!AD2058&lt;&gt;0),Sheet1!AC2058,IF(AND(Sheet1!AC2058&lt;&gt;Sheet1!AD2058,Sheet1!AD2058&lt;&gt;0),Sheet1!AC2058&amp;"~"&amp;Sheet1!AD2058,""))</f>
        <v/>
      </c>
    </row>
    <row r="1852" spans="1:23">
      <c r="A1852" s="27">
        <v>40434</v>
      </c>
      <c r="B1852" s="27" t="s">
        <v>2521</v>
      </c>
      <c r="C1852" s="27" t="s">
        <v>2522</v>
      </c>
      <c r="D1852" s="21" t="str">
        <f>IF(OR(Sheet1!I1855&lt;&gt;Sheet1!AF1855,Sheet1!AG1855&lt;&gt;Sheet1!J1855),"有影响","-")</f>
        <v>-</v>
      </c>
      <c r="E1852" s="21" t="str">
        <f>IF(OR(Sheet1!N1855&lt;&gt;Sheet1!AH1855,Sheet1!AI1855&lt;&gt;Sheet1!O1855),"有影响","-")</f>
        <v>-</v>
      </c>
      <c r="F1852" s="21" t="str">
        <f>IF(OR(Sheet1!S1855&lt;&gt;Sheet1!AJ1855,Sheet1!AK1855&lt;&gt;Sheet1!T1855),"有影响","-")</f>
        <v>-</v>
      </c>
      <c r="G1852" s="21" t="str">
        <f>IF(OR(Sheet1!X1855&lt;&gt;Sheet1!AL1855,Sheet1!AM1855&lt;&gt;Sheet1!Y1855),"有影响","-")</f>
        <v>-</v>
      </c>
      <c r="H1852" s="21" t="str">
        <f>IF(OR(Sheet1!AC1855&lt;&gt;Sheet1!AN1855,Sheet1!AO1855&lt;&gt;Sheet1!AD1855),"有影响","-")</f>
        <v>-</v>
      </c>
      <c r="I1852" s="21" t="str">
        <f>IF(Sheet1!G1855=0,"出错","-")</f>
        <v>-</v>
      </c>
      <c r="J1852" s="21" t="str">
        <f>IF(AND(Sheet1!G1855=0,Sheet1!L1855&lt;&gt;0),"出错","-")</f>
        <v>-</v>
      </c>
      <c r="K1852" s="21" t="str">
        <f>IF(AND(Sheet1!G1855=0,Sheet1!L1855=0,Sheet1!Q1855&lt;&gt;0),"出错","-")</f>
        <v>-</v>
      </c>
      <c r="L1852" s="21" t="str">
        <f>IF(AND(Sheet1!G1855=0,Sheet1!L1855=0,Sheet1!Q1855=0,Sheet1!V1855&lt;&gt;0),"出错","-")</f>
        <v>-</v>
      </c>
      <c r="M1852" s="21" t="str">
        <f>IF(AND(Sheet1!G1855=0,Sheet1!L1855=0,Sheet1!Q1855=0,Sheet1!V1855=0,Sheet1!AA1855&lt;&gt;0),"出错","-")</f>
        <v>-</v>
      </c>
      <c r="N1852" s="21" t="str">
        <f>IFERROR(VLOOKUP(Sheet1!G1855,配置检查表!$Y:$Z,2,FALSE),"")</f>
        <v>精灵魂珠</v>
      </c>
      <c r="O1852" s="21" t="str">
        <f>IF(AND(Sheet1!I1855=Sheet1!J1855,Sheet1!J1855&lt;&gt;0),Sheet1!I1855,IF(AND(Sheet1!I1855&lt;&gt;Sheet1!J1855,Sheet1!J1855&lt;&gt;0),Sheet1!I1855&amp;"~"&amp;Sheet1!J1855,""))</f>
        <v>207~310</v>
      </c>
      <c r="P1852" s="21" t="str">
        <f>IFERROR(VLOOKUP(Sheet1!L1855,配置检查表!$Y:$Z,2,FALSE),"")</f>
        <v>星屑（值）</v>
      </c>
      <c r="Q1852" s="21" t="str">
        <f>IF(AND(Sheet1!N1855=Sheet1!O1855,Sheet1!O1855&lt;&gt;0),Sheet1!N1855,IF(AND(Sheet1!N1855&lt;&gt;Sheet1!O1855,Sheet1!O1855&lt;&gt;0),Sheet1!N1855&amp;"~"&amp;Sheet1!O1855,""))</f>
        <v>414~620</v>
      </c>
      <c r="R1852" s="21" t="str">
        <f>IFERROR(VLOOKUP(Sheet1!Q1855,配置检查表!$Y:$Z,2,FALSE),"")</f>
        <v/>
      </c>
      <c r="S1852" s="39">
        <f>IF(AND(Sheet1!S2059=Sheet1!T2059,Sheet1!T2059&lt;&gt;0),Sheet1!S2059,IF(AND(Sheet1!S2059&lt;&gt;Sheet1!T2059,Sheet1!T2059&lt;&gt;0),Sheet1!S2059&amp;"~"&amp;Sheet1!T2059,""))</f>
        <v>50</v>
      </c>
      <c r="T1852" s="21" t="str">
        <f>IFERROR(VLOOKUP(Sheet1!V1855,配置检查表!$Y:$Z,2,FALSE),"")</f>
        <v/>
      </c>
      <c r="U1852" s="39">
        <f>IF(AND(Sheet1!X2059=Sheet1!Y2059,Sheet1!Y2059&lt;&gt;0),Sheet1!X2059,IF(AND(Sheet1!X2059&lt;&gt;Sheet1!Y2059,Sheet1!Y2059&lt;&gt;0),Sheet1!X2059&amp;"~"&amp;Sheet1!Y2059,""))</f>
        <v>4</v>
      </c>
      <c r="V1852" s="21" t="str">
        <f>IFERROR(VLOOKUP(Sheet1!XAA,配置检查表!$Y:$Z,2,FALSE),"")</f>
        <v/>
      </c>
      <c r="W1852" s="21" t="str">
        <f>IF(AND(Sheet1!AC2059=Sheet1!AD2059,Sheet1!AD2059&lt;&gt;0),Sheet1!AC2059,IF(AND(Sheet1!AC2059&lt;&gt;Sheet1!AD2059,Sheet1!AD2059&lt;&gt;0),Sheet1!AC2059&amp;"~"&amp;Sheet1!AD2059,""))</f>
        <v/>
      </c>
    </row>
    <row r="1853" spans="1:23">
      <c r="A1853" s="27">
        <v>40435</v>
      </c>
      <c r="B1853" s="27" t="s">
        <v>2521</v>
      </c>
      <c r="C1853" s="27" t="s">
        <v>2522</v>
      </c>
      <c r="D1853" s="21" t="str">
        <f>IF(OR(Sheet1!I1856&lt;&gt;Sheet1!AF1856,Sheet1!AG1856&lt;&gt;Sheet1!J1856),"有影响","-")</f>
        <v>-</v>
      </c>
      <c r="E1853" s="21" t="str">
        <f>IF(OR(Sheet1!N1856&lt;&gt;Sheet1!AH1856,Sheet1!AI1856&lt;&gt;Sheet1!O1856),"有影响","-")</f>
        <v>-</v>
      </c>
      <c r="F1853" s="21" t="str">
        <f>IF(OR(Sheet1!S1856&lt;&gt;Sheet1!AJ1856,Sheet1!AK1856&lt;&gt;Sheet1!T1856),"有影响","-")</f>
        <v>-</v>
      </c>
      <c r="G1853" s="21" t="str">
        <f>IF(OR(Sheet1!X1856&lt;&gt;Sheet1!AL1856,Sheet1!AM1856&lt;&gt;Sheet1!Y1856),"有影响","-")</f>
        <v>-</v>
      </c>
      <c r="H1853" s="21" t="str">
        <f>IF(OR(Sheet1!AC1856&lt;&gt;Sheet1!AN1856,Sheet1!AO1856&lt;&gt;Sheet1!AD1856),"有影响","-")</f>
        <v>-</v>
      </c>
      <c r="I1853" s="21" t="str">
        <f>IF(Sheet1!G1856=0,"出错","-")</f>
        <v>-</v>
      </c>
      <c r="J1853" s="21" t="str">
        <f>IF(AND(Sheet1!G1856=0,Sheet1!L1856&lt;&gt;0),"出错","-")</f>
        <v>-</v>
      </c>
      <c r="K1853" s="21" t="str">
        <f>IF(AND(Sheet1!G1856=0,Sheet1!L1856=0,Sheet1!Q1856&lt;&gt;0),"出错","-")</f>
        <v>-</v>
      </c>
      <c r="L1853" s="21" t="str">
        <f>IF(AND(Sheet1!G1856=0,Sheet1!L1856=0,Sheet1!Q1856=0,Sheet1!V1856&lt;&gt;0),"出错","-")</f>
        <v>-</v>
      </c>
      <c r="M1853" s="21" t="str">
        <f>IF(AND(Sheet1!G1856=0,Sheet1!L1856=0,Sheet1!Q1856=0,Sheet1!V1856=0,Sheet1!AA1856&lt;&gt;0),"出错","-")</f>
        <v>-</v>
      </c>
      <c r="N1853" s="21" t="str">
        <f>IFERROR(VLOOKUP(Sheet1!G1856,配置检查表!$Y:$Z,2,FALSE),"")</f>
        <v>精灵魂珠</v>
      </c>
      <c r="O1853" s="21" t="str">
        <f>IF(AND(Sheet1!I1856=Sheet1!J1856,Sheet1!J1856&lt;&gt;0),Sheet1!I1856,IF(AND(Sheet1!I1856&lt;&gt;Sheet1!J1856,Sheet1!J1856&lt;&gt;0),Sheet1!I1856&amp;"~"&amp;Sheet1!J1856,""))</f>
        <v>215~322</v>
      </c>
      <c r="P1853" s="21" t="str">
        <f>IFERROR(VLOOKUP(Sheet1!L1856,配置检查表!$Y:$Z,2,FALSE),"")</f>
        <v>星屑（值）</v>
      </c>
      <c r="Q1853" s="21" t="str">
        <f>IF(AND(Sheet1!N1856=Sheet1!O1856,Sheet1!O1856&lt;&gt;0),Sheet1!N1856,IF(AND(Sheet1!N1856&lt;&gt;Sheet1!O1856,Sheet1!O1856&lt;&gt;0),Sheet1!N1856&amp;"~"&amp;Sheet1!O1856,""))</f>
        <v>430~644</v>
      </c>
      <c r="R1853" s="21" t="str">
        <f>IFERROR(VLOOKUP(Sheet1!Q1856,配置检查表!$Y:$Z,2,FALSE),"")</f>
        <v/>
      </c>
      <c r="S1853" s="39">
        <f>IF(AND(Sheet1!S2060=Sheet1!T2060,Sheet1!T2060&lt;&gt;0),Sheet1!S2060,IF(AND(Sheet1!S2060&lt;&gt;Sheet1!T2060,Sheet1!T2060&lt;&gt;0),Sheet1!S2060&amp;"~"&amp;Sheet1!T2060,""))</f>
        <v>50</v>
      </c>
      <c r="T1853" s="21" t="str">
        <f>IFERROR(VLOOKUP(Sheet1!V1856,配置检查表!$Y:$Z,2,FALSE),"")</f>
        <v/>
      </c>
      <c r="U1853" s="39">
        <f>IF(AND(Sheet1!X2060=Sheet1!Y2060,Sheet1!Y2060&lt;&gt;0),Sheet1!X2060,IF(AND(Sheet1!X2060&lt;&gt;Sheet1!Y2060,Sheet1!Y2060&lt;&gt;0),Sheet1!X2060&amp;"~"&amp;Sheet1!Y2060,""))</f>
        <v>5</v>
      </c>
      <c r="V1853" s="21" t="str">
        <f>IFERROR(VLOOKUP(Sheet1!XAA,配置检查表!$Y:$Z,2,FALSE),"")</f>
        <v/>
      </c>
      <c r="W1853" s="21" t="str">
        <f>IF(AND(Sheet1!AC2060=Sheet1!AD2060,Sheet1!AD2060&lt;&gt;0),Sheet1!AC2060,IF(AND(Sheet1!AC2060&lt;&gt;Sheet1!AD2060,Sheet1!AD2060&lt;&gt;0),Sheet1!AC2060&amp;"~"&amp;Sheet1!AD2060,""))</f>
        <v/>
      </c>
    </row>
    <row r="1854" spans="1:23">
      <c r="A1854" s="27">
        <v>40436</v>
      </c>
      <c r="B1854" s="27" t="s">
        <v>2521</v>
      </c>
      <c r="C1854" s="27" t="s">
        <v>2522</v>
      </c>
      <c r="D1854" s="21" t="str">
        <f>IF(OR(Sheet1!I1857&lt;&gt;Sheet1!AF1857,Sheet1!AG1857&lt;&gt;Sheet1!J1857),"有影响","-")</f>
        <v>-</v>
      </c>
      <c r="E1854" s="21" t="str">
        <f>IF(OR(Sheet1!N1857&lt;&gt;Sheet1!AH1857,Sheet1!AI1857&lt;&gt;Sheet1!O1857),"有影响","-")</f>
        <v>-</v>
      </c>
      <c r="F1854" s="21" t="str">
        <f>IF(OR(Sheet1!S1857&lt;&gt;Sheet1!AJ1857,Sheet1!AK1857&lt;&gt;Sheet1!T1857),"有影响","-")</f>
        <v>-</v>
      </c>
      <c r="G1854" s="21" t="str">
        <f>IF(OR(Sheet1!X1857&lt;&gt;Sheet1!AL1857,Sheet1!AM1857&lt;&gt;Sheet1!Y1857),"有影响","-")</f>
        <v>-</v>
      </c>
      <c r="H1854" s="21" t="str">
        <f>IF(OR(Sheet1!AC1857&lt;&gt;Sheet1!AN1857,Sheet1!AO1857&lt;&gt;Sheet1!AD1857),"有影响","-")</f>
        <v>-</v>
      </c>
      <c r="I1854" s="21" t="str">
        <f>IF(Sheet1!G1857=0,"出错","-")</f>
        <v>-</v>
      </c>
      <c r="J1854" s="21" t="str">
        <f>IF(AND(Sheet1!G1857=0,Sheet1!L1857&lt;&gt;0),"出错","-")</f>
        <v>-</v>
      </c>
      <c r="K1854" s="21" t="str">
        <f>IF(AND(Sheet1!G1857=0,Sheet1!L1857=0,Sheet1!Q1857&lt;&gt;0),"出错","-")</f>
        <v>-</v>
      </c>
      <c r="L1854" s="21" t="str">
        <f>IF(AND(Sheet1!G1857=0,Sheet1!L1857=0,Sheet1!Q1857=0,Sheet1!V1857&lt;&gt;0),"出错","-")</f>
        <v>-</v>
      </c>
      <c r="M1854" s="21" t="str">
        <f>IF(AND(Sheet1!G1857=0,Sheet1!L1857=0,Sheet1!Q1857=0,Sheet1!V1857=0,Sheet1!AA1857&lt;&gt;0),"出错","-")</f>
        <v>-</v>
      </c>
      <c r="N1854" s="21" t="str">
        <f>IFERROR(VLOOKUP(Sheet1!G1857,配置检查表!$Y:$Z,2,FALSE),"")</f>
        <v>精灵魂珠</v>
      </c>
      <c r="O1854" s="21" t="str">
        <f>IF(AND(Sheet1!I1857=Sheet1!J1857,Sheet1!J1857&lt;&gt;0),Sheet1!I1857,IF(AND(Sheet1!I1857&lt;&gt;Sheet1!J1857,Sheet1!J1857&lt;&gt;0),Sheet1!I1857&amp;"~"&amp;Sheet1!J1857,""))</f>
        <v>240~351</v>
      </c>
      <c r="P1854" s="21" t="str">
        <f>IFERROR(VLOOKUP(Sheet1!L1857,配置检查表!$Y:$Z,2,FALSE),"")</f>
        <v>星屑（值）</v>
      </c>
      <c r="Q1854" s="21" t="str">
        <f>IF(AND(Sheet1!N1857=Sheet1!O1857,Sheet1!O1857&lt;&gt;0),Sheet1!N1857,IF(AND(Sheet1!N1857&lt;&gt;Sheet1!O1857,Sheet1!O1857&lt;&gt;0),Sheet1!N1857&amp;"~"&amp;Sheet1!O1857,""))</f>
        <v>480~702</v>
      </c>
      <c r="R1854" s="21" t="str">
        <f>IFERROR(VLOOKUP(Sheet1!Q1857,配置检查表!$Y:$Z,2,FALSE),"")</f>
        <v/>
      </c>
      <c r="S1854" s="39">
        <f>IF(AND(Sheet1!S2061=Sheet1!T2061,Sheet1!T2061&lt;&gt;0),Sheet1!S2061,IF(AND(Sheet1!S2061&lt;&gt;Sheet1!T2061,Sheet1!T2061&lt;&gt;0),Sheet1!S2061&amp;"~"&amp;Sheet1!T2061,""))</f>
        <v>50</v>
      </c>
      <c r="T1854" s="21" t="str">
        <f>IFERROR(VLOOKUP(Sheet1!V1857,配置检查表!$Y:$Z,2,FALSE),"")</f>
        <v/>
      </c>
      <c r="U1854" s="39">
        <f>IF(AND(Sheet1!X2061=Sheet1!Y2061,Sheet1!Y2061&lt;&gt;0),Sheet1!X2061,IF(AND(Sheet1!X2061&lt;&gt;Sheet1!Y2061,Sheet1!Y2061&lt;&gt;0),Sheet1!X2061&amp;"~"&amp;Sheet1!Y2061,""))</f>
        <v>5</v>
      </c>
      <c r="V1854" s="21" t="str">
        <f>IFERROR(VLOOKUP(Sheet1!XAA,配置检查表!$Y:$Z,2,FALSE),"")</f>
        <v/>
      </c>
      <c r="W1854" s="21" t="str">
        <f>IF(AND(Sheet1!AC2061=Sheet1!AD2061,Sheet1!AD2061&lt;&gt;0),Sheet1!AC2061,IF(AND(Sheet1!AC2061&lt;&gt;Sheet1!AD2061,Sheet1!AD2061&lt;&gt;0),Sheet1!AC2061&amp;"~"&amp;Sheet1!AD2061,""))</f>
        <v/>
      </c>
    </row>
    <row r="1855" spans="1:23">
      <c r="A1855" s="27">
        <v>40437</v>
      </c>
      <c r="B1855" s="27" t="s">
        <v>2521</v>
      </c>
      <c r="C1855" s="27" t="s">
        <v>2522</v>
      </c>
      <c r="D1855" s="21" t="str">
        <f>IF(OR(Sheet1!I1858&lt;&gt;Sheet1!AF1858,Sheet1!AG1858&lt;&gt;Sheet1!J1858),"有影响","-")</f>
        <v>-</v>
      </c>
      <c r="E1855" s="21" t="str">
        <f>IF(OR(Sheet1!N1858&lt;&gt;Sheet1!AH1858,Sheet1!AI1858&lt;&gt;Sheet1!O1858),"有影响","-")</f>
        <v>-</v>
      </c>
      <c r="F1855" s="21" t="str">
        <f>IF(OR(Sheet1!S1858&lt;&gt;Sheet1!AJ1858,Sheet1!AK1858&lt;&gt;Sheet1!T1858),"有影响","-")</f>
        <v>-</v>
      </c>
      <c r="G1855" s="21" t="str">
        <f>IF(OR(Sheet1!X1858&lt;&gt;Sheet1!AL1858,Sheet1!AM1858&lt;&gt;Sheet1!Y1858),"有影响","-")</f>
        <v>-</v>
      </c>
      <c r="H1855" s="21" t="str">
        <f>IF(OR(Sheet1!AC1858&lt;&gt;Sheet1!AN1858,Sheet1!AO1858&lt;&gt;Sheet1!AD1858),"有影响","-")</f>
        <v>-</v>
      </c>
      <c r="I1855" s="21" t="str">
        <f>IF(Sheet1!G1858=0,"出错","-")</f>
        <v>-</v>
      </c>
      <c r="J1855" s="21" t="str">
        <f>IF(AND(Sheet1!G1858=0,Sheet1!L1858&lt;&gt;0),"出错","-")</f>
        <v>-</v>
      </c>
      <c r="K1855" s="21" t="str">
        <f>IF(AND(Sheet1!G1858=0,Sheet1!L1858=0,Sheet1!Q1858&lt;&gt;0),"出错","-")</f>
        <v>-</v>
      </c>
      <c r="L1855" s="21" t="str">
        <f>IF(AND(Sheet1!G1858=0,Sheet1!L1858=0,Sheet1!Q1858=0,Sheet1!V1858&lt;&gt;0),"出错","-")</f>
        <v>-</v>
      </c>
      <c r="M1855" s="21" t="str">
        <f>IF(AND(Sheet1!G1858=0,Sheet1!L1858=0,Sheet1!Q1858=0,Sheet1!V1858=0,Sheet1!AA1858&lt;&gt;0),"出错","-")</f>
        <v>-</v>
      </c>
      <c r="N1855" s="21" t="str">
        <f>IFERROR(VLOOKUP(Sheet1!G1858,配置检查表!$Y:$Z,2,FALSE),"")</f>
        <v>精灵魂珠</v>
      </c>
      <c r="O1855" s="21" t="str">
        <f>IF(AND(Sheet1!I1858=Sheet1!J1858,Sheet1!J1858&lt;&gt;0),Sheet1!I1858,IF(AND(Sheet1!I1858&lt;&gt;Sheet1!J1858,Sheet1!J1858&lt;&gt;0),Sheet1!I1858&amp;"~"&amp;Sheet1!J1858,""))</f>
        <v>182~281</v>
      </c>
      <c r="P1855" s="21" t="str">
        <f>IFERROR(VLOOKUP(Sheet1!L1858,配置检查表!$Y:$Z,2,FALSE),"")</f>
        <v>星屑（值）</v>
      </c>
      <c r="Q1855" s="21" t="str">
        <f>IF(AND(Sheet1!N1858=Sheet1!O1858,Sheet1!O1858&lt;&gt;0),Sheet1!N1858,IF(AND(Sheet1!N1858&lt;&gt;Sheet1!O1858,Sheet1!O1858&lt;&gt;0),Sheet1!N1858&amp;"~"&amp;Sheet1!O1858,""))</f>
        <v>364~562</v>
      </c>
      <c r="R1855" s="21" t="str">
        <f>IFERROR(VLOOKUP(Sheet1!Q1858,配置检查表!$Y:$Z,2,FALSE),"")</f>
        <v/>
      </c>
      <c r="S1855" s="39">
        <f>IF(AND(Sheet1!S2062=Sheet1!T2062,Sheet1!T2062&lt;&gt;0),Sheet1!S2062,IF(AND(Sheet1!S2062&lt;&gt;Sheet1!T2062,Sheet1!T2062&lt;&gt;0),Sheet1!S2062&amp;"~"&amp;Sheet1!T2062,""))</f>
        <v>50</v>
      </c>
      <c r="T1855" s="21" t="str">
        <f>IFERROR(VLOOKUP(Sheet1!V1858,配置检查表!$Y:$Z,2,FALSE),"")</f>
        <v/>
      </c>
      <c r="U1855" s="39">
        <f>IF(AND(Sheet1!X2062=Sheet1!Y2062,Sheet1!Y2062&lt;&gt;0),Sheet1!X2062,IF(AND(Sheet1!X2062&lt;&gt;Sheet1!Y2062,Sheet1!Y2062&lt;&gt;0),Sheet1!X2062&amp;"~"&amp;Sheet1!Y2062,""))</f>
        <v>5</v>
      </c>
      <c r="V1855" s="21" t="str">
        <f>IFERROR(VLOOKUP(Sheet1!XAA,配置检查表!$Y:$Z,2,FALSE),"")</f>
        <v/>
      </c>
      <c r="W1855" s="21" t="str">
        <f>IF(AND(Sheet1!AC2062=Sheet1!AD2062,Sheet1!AD2062&lt;&gt;0),Sheet1!AC2062,IF(AND(Sheet1!AC2062&lt;&gt;Sheet1!AD2062,Sheet1!AD2062&lt;&gt;0),Sheet1!AC2062&amp;"~"&amp;Sheet1!AD2062,""))</f>
        <v/>
      </c>
    </row>
    <row r="1856" spans="1:23">
      <c r="A1856" s="27">
        <v>40438</v>
      </c>
      <c r="B1856" s="27" t="s">
        <v>2521</v>
      </c>
      <c r="C1856" s="27" t="s">
        <v>2522</v>
      </c>
      <c r="D1856" s="21" t="str">
        <f>IF(OR(Sheet1!I1859&lt;&gt;Sheet1!AF1859,Sheet1!AG1859&lt;&gt;Sheet1!J1859),"有影响","-")</f>
        <v>-</v>
      </c>
      <c r="E1856" s="21" t="str">
        <f>IF(OR(Sheet1!N1859&lt;&gt;Sheet1!AH1859,Sheet1!AI1859&lt;&gt;Sheet1!O1859),"有影响","-")</f>
        <v>-</v>
      </c>
      <c r="F1856" s="21" t="str">
        <f>IF(OR(Sheet1!S1859&lt;&gt;Sheet1!AJ1859,Sheet1!AK1859&lt;&gt;Sheet1!T1859),"有影响","-")</f>
        <v>-</v>
      </c>
      <c r="G1856" s="21" t="str">
        <f>IF(OR(Sheet1!X1859&lt;&gt;Sheet1!AL1859,Sheet1!AM1859&lt;&gt;Sheet1!Y1859),"有影响","-")</f>
        <v>-</v>
      </c>
      <c r="H1856" s="21" t="str">
        <f>IF(OR(Sheet1!AC1859&lt;&gt;Sheet1!AN1859,Sheet1!AO1859&lt;&gt;Sheet1!AD1859),"有影响","-")</f>
        <v>-</v>
      </c>
      <c r="I1856" s="21" t="str">
        <f>IF(Sheet1!G1859=0,"出错","-")</f>
        <v>-</v>
      </c>
      <c r="J1856" s="21" t="str">
        <f>IF(AND(Sheet1!G1859=0,Sheet1!L1859&lt;&gt;0),"出错","-")</f>
        <v>-</v>
      </c>
      <c r="K1856" s="21" t="str">
        <f>IF(AND(Sheet1!G1859=0,Sheet1!L1859=0,Sheet1!Q1859&lt;&gt;0),"出错","-")</f>
        <v>-</v>
      </c>
      <c r="L1856" s="21" t="str">
        <f>IF(AND(Sheet1!G1859=0,Sheet1!L1859=0,Sheet1!Q1859=0,Sheet1!V1859&lt;&gt;0),"出错","-")</f>
        <v>-</v>
      </c>
      <c r="M1856" s="21" t="str">
        <f>IF(AND(Sheet1!G1859=0,Sheet1!L1859=0,Sheet1!Q1859=0,Sheet1!V1859=0,Sheet1!AA1859&lt;&gt;0),"出错","-")</f>
        <v>-</v>
      </c>
      <c r="N1856" s="21" t="str">
        <f>IFERROR(VLOOKUP(Sheet1!G1859,配置检查表!$Y:$Z,2,FALSE),"")</f>
        <v>精灵魂珠</v>
      </c>
      <c r="O1856" s="21" t="str">
        <f>IF(AND(Sheet1!I1859=Sheet1!J1859,Sheet1!J1859&lt;&gt;0),Sheet1!I1859,IF(AND(Sheet1!I1859&lt;&gt;Sheet1!J1859,Sheet1!J1859&lt;&gt;0),Sheet1!I1859&amp;"~"&amp;Sheet1!J1859,""))</f>
        <v>207~310</v>
      </c>
      <c r="P1856" s="21" t="str">
        <f>IFERROR(VLOOKUP(Sheet1!L1859,配置检查表!$Y:$Z,2,FALSE),"")</f>
        <v>星屑（值）</v>
      </c>
      <c r="Q1856" s="21" t="str">
        <f>IF(AND(Sheet1!N1859=Sheet1!O1859,Sheet1!O1859&lt;&gt;0),Sheet1!N1859,IF(AND(Sheet1!N1859&lt;&gt;Sheet1!O1859,Sheet1!O1859&lt;&gt;0),Sheet1!N1859&amp;"~"&amp;Sheet1!O1859,""))</f>
        <v>414~620</v>
      </c>
      <c r="R1856" s="21" t="str">
        <f>IFERROR(VLOOKUP(Sheet1!Q1859,配置检查表!$Y:$Z,2,FALSE),"")</f>
        <v/>
      </c>
      <c r="S1856" s="39">
        <f>IF(AND(Sheet1!S2063=Sheet1!T2063,Sheet1!T2063&lt;&gt;0),Sheet1!S2063,IF(AND(Sheet1!S2063&lt;&gt;Sheet1!T2063,Sheet1!T2063&lt;&gt;0),Sheet1!S2063&amp;"~"&amp;Sheet1!T2063,""))</f>
        <v>50</v>
      </c>
      <c r="T1856" s="21" t="str">
        <f>IFERROR(VLOOKUP(Sheet1!V1859,配置检查表!$Y:$Z,2,FALSE),"")</f>
        <v/>
      </c>
      <c r="U1856" s="39">
        <f>IF(AND(Sheet1!X2063=Sheet1!Y2063,Sheet1!Y2063&lt;&gt;0),Sheet1!X2063,IF(AND(Sheet1!X2063&lt;&gt;Sheet1!Y2063,Sheet1!Y2063&lt;&gt;0),Sheet1!X2063&amp;"~"&amp;Sheet1!Y2063,""))</f>
        <v>5</v>
      </c>
      <c r="V1856" s="21" t="str">
        <f>IFERROR(VLOOKUP(Sheet1!XAA,配置检查表!$Y:$Z,2,FALSE),"")</f>
        <v/>
      </c>
      <c r="W1856" s="21" t="str">
        <f>IF(AND(Sheet1!AC2063=Sheet1!AD2063,Sheet1!AD2063&lt;&gt;0),Sheet1!AC2063,IF(AND(Sheet1!AC2063&lt;&gt;Sheet1!AD2063,Sheet1!AD2063&lt;&gt;0),Sheet1!AC2063&amp;"~"&amp;Sheet1!AD2063,""))</f>
        <v/>
      </c>
    </row>
    <row r="1857" spans="1:23">
      <c r="A1857" s="27">
        <v>40439</v>
      </c>
      <c r="B1857" s="27" t="s">
        <v>2521</v>
      </c>
      <c r="C1857" s="27" t="s">
        <v>2522</v>
      </c>
      <c r="D1857" s="21" t="str">
        <f>IF(OR(Sheet1!I1860&lt;&gt;Sheet1!AF1860,Sheet1!AG1860&lt;&gt;Sheet1!J1860),"有影响","-")</f>
        <v>-</v>
      </c>
      <c r="E1857" s="21" t="str">
        <f>IF(OR(Sheet1!N1860&lt;&gt;Sheet1!AH1860,Sheet1!AI1860&lt;&gt;Sheet1!O1860),"有影响","-")</f>
        <v>-</v>
      </c>
      <c r="F1857" s="21" t="str">
        <f>IF(OR(Sheet1!S1860&lt;&gt;Sheet1!AJ1860,Sheet1!AK1860&lt;&gt;Sheet1!T1860),"有影响","-")</f>
        <v>-</v>
      </c>
      <c r="G1857" s="21" t="str">
        <f>IF(OR(Sheet1!X1860&lt;&gt;Sheet1!AL1860,Sheet1!AM1860&lt;&gt;Sheet1!Y1860),"有影响","-")</f>
        <v>-</v>
      </c>
      <c r="H1857" s="21" t="str">
        <f>IF(OR(Sheet1!AC1860&lt;&gt;Sheet1!AN1860,Sheet1!AO1860&lt;&gt;Sheet1!AD1860),"有影响","-")</f>
        <v>-</v>
      </c>
      <c r="I1857" s="21" t="str">
        <f>IF(Sheet1!G1860=0,"出错","-")</f>
        <v>-</v>
      </c>
      <c r="J1857" s="21" t="str">
        <f>IF(AND(Sheet1!G1860=0,Sheet1!L1860&lt;&gt;0),"出错","-")</f>
        <v>-</v>
      </c>
      <c r="K1857" s="21" t="str">
        <f>IF(AND(Sheet1!G1860=0,Sheet1!L1860=0,Sheet1!Q1860&lt;&gt;0),"出错","-")</f>
        <v>-</v>
      </c>
      <c r="L1857" s="21" t="str">
        <f>IF(AND(Sheet1!G1860=0,Sheet1!L1860=0,Sheet1!Q1860=0,Sheet1!V1860&lt;&gt;0),"出错","-")</f>
        <v>-</v>
      </c>
      <c r="M1857" s="21" t="str">
        <f>IF(AND(Sheet1!G1860=0,Sheet1!L1860=0,Sheet1!Q1860=0,Sheet1!V1860=0,Sheet1!AA1860&lt;&gt;0),"出错","-")</f>
        <v>-</v>
      </c>
      <c r="N1857" s="21" t="str">
        <f>IFERROR(VLOOKUP(Sheet1!G1860,配置检查表!$Y:$Z,2,FALSE),"")</f>
        <v>精灵魂珠</v>
      </c>
      <c r="O1857" s="21" t="str">
        <f>IF(AND(Sheet1!I1860=Sheet1!J1860,Sheet1!J1860&lt;&gt;0),Sheet1!I1860,IF(AND(Sheet1!I1860&lt;&gt;Sheet1!J1860,Sheet1!J1860&lt;&gt;0),Sheet1!I1860&amp;"~"&amp;Sheet1!J1860,""))</f>
        <v>215~322</v>
      </c>
      <c r="P1857" s="21" t="str">
        <f>IFERROR(VLOOKUP(Sheet1!L1860,配置检查表!$Y:$Z,2,FALSE),"")</f>
        <v>星屑（值）</v>
      </c>
      <c r="Q1857" s="21" t="str">
        <f>IF(AND(Sheet1!N1860=Sheet1!O1860,Sheet1!O1860&lt;&gt;0),Sheet1!N1860,IF(AND(Sheet1!N1860&lt;&gt;Sheet1!O1860,Sheet1!O1860&lt;&gt;0),Sheet1!N1860&amp;"~"&amp;Sheet1!O1860,""))</f>
        <v>430~644</v>
      </c>
      <c r="R1857" s="21" t="str">
        <f>IFERROR(VLOOKUP(Sheet1!Q1860,配置检查表!$Y:$Z,2,FALSE),"")</f>
        <v/>
      </c>
      <c r="S1857" s="39">
        <f>IF(AND(Sheet1!S2064=Sheet1!T2064,Sheet1!T2064&lt;&gt;0),Sheet1!S2064,IF(AND(Sheet1!S2064&lt;&gt;Sheet1!T2064,Sheet1!T2064&lt;&gt;0),Sheet1!S2064&amp;"~"&amp;Sheet1!T2064,""))</f>
        <v>50</v>
      </c>
      <c r="T1857" s="21" t="str">
        <f>IFERROR(VLOOKUP(Sheet1!V1860,配置检查表!$Y:$Z,2,FALSE),"")</f>
        <v/>
      </c>
      <c r="U1857" s="39">
        <f>IF(AND(Sheet1!X2064=Sheet1!Y2064,Sheet1!Y2064&lt;&gt;0),Sheet1!X2064,IF(AND(Sheet1!X2064&lt;&gt;Sheet1!Y2064,Sheet1!Y2064&lt;&gt;0),Sheet1!X2064&amp;"~"&amp;Sheet1!Y2064,""))</f>
        <v>5</v>
      </c>
      <c r="V1857" s="21" t="str">
        <f>IFERROR(VLOOKUP(Sheet1!XAA,配置检查表!$Y:$Z,2,FALSE),"")</f>
        <v/>
      </c>
      <c r="W1857" s="21" t="str">
        <f>IF(AND(Sheet1!AC2064=Sheet1!AD2064,Sheet1!AD2064&lt;&gt;0),Sheet1!AC2064,IF(AND(Sheet1!AC2064&lt;&gt;Sheet1!AD2064,Sheet1!AD2064&lt;&gt;0),Sheet1!AC2064&amp;"~"&amp;Sheet1!AD2064,""))</f>
        <v/>
      </c>
    </row>
    <row r="1858" spans="1:23">
      <c r="A1858" s="27">
        <v>40440</v>
      </c>
      <c r="B1858" s="27" t="s">
        <v>2521</v>
      </c>
      <c r="C1858" s="27" t="s">
        <v>2522</v>
      </c>
      <c r="D1858" s="21" t="str">
        <f>IF(OR(Sheet1!I1861&lt;&gt;Sheet1!AF1861,Sheet1!AG1861&lt;&gt;Sheet1!J1861),"有影响","-")</f>
        <v>-</v>
      </c>
      <c r="E1858" s="21" t="str">
        <f>IF(OR(Sheet1!N1861&lt;&gt;Sheet1!AH1861,Sheet1!AI1861&lt;&gt;Sheet1!O1861),"有影响","-")</f>
        <v>-</v>
      </c>
      <c r="F1858" s="21" t="str">
        <f>IF(OR(Sheet1!S1861&lt;&gt;Sheet1!AJ1861,Sheet1!AK1861&lt;&gt;Sheet1!T1861),"有影响","-")</f>
        <v>-</v>
      </c>
      <c r="G1858" s="21" t="str">
        <f>IF(OR(Sheet1!X1861&lt;&gt;Sheet1!AL1861,Sheet1!AM1861&lt;&gt;Sheet1!Y1861),"有影响","-")</f>
        <v>-</v>
      </c>
      <c r="H1858" s="21" t="str">
        <f>IF(OR(Sheet1!AC1861&lt;&gt;Sheet1!AN1861,Sheet1!AO1861&lt;&gt;Sheet1!AD1861),"有影响","-")</f>
        <v>-</v>
      </c>
      <c r="I1858" s="21" t="str">
        <f>IF(Sheet1!G1861=0,"出错","-")</f>
        <v>-</v>
      </c>
      <c r="J1858" s="21" t="str">
        <f>IF(AND(Sheet1!G1861=0,Sheet1!L1861&lt;&gt;0),"出错","-")</f>
        <v>-</v>
      </c>
      <c r="K1858" s="21" t="str">
        <f>IF(AND(Sheet1!G1861=0,Sheet1!L1861=0,Sheet1!Q1861&lt;&gt;0),"出错","-")</f>
        <v>-</v>
      </c>
      <c r="L1858" s="21" t="str">
        <f>IF(AND(Sheet1!G1861=0,Sheet1!L1861=0,Sheet1!Q1861=0,Sheet1!V1861&lt;&gt;0),"出错","-")</f>
        <v>-</v>
      </c>
      <c r="M1858" s="21" t="str">
        <f>IF(AND(Sheet1!G1861=0,Sheet1!L1861=0,Sheet1!Q1861=0,Sheet1!V1861=0,Sheet1!AA1861&lt;&gt;0),"出错","-")</f>
        <v>-</v>
      </c>
      <c r="N1858" s="21" t="str">
        <f>IFERROR(VLOOKUP(Sheet1!G1861,配置检查表!$Y:$Z,2,FALSE),"")</f>
        <v>精灵魂珠</v>
      </c>
      <c r="O1858" s="21" t="str">
        <f>IF(AND(Sheet1!I1861=Sheet1!J1861,Sheet1!J1861&lt;&gt;0),Sheet1!I1861,IF(AND(Sheet1!I1861&lt;&gt;Sheet1!J1861,Sheet1!J1861&lt;&gt;0),Sheet1!I1861&amp;"~"&amp;Sheet1!J1861,""))</f>
        <v>240~351</v>
      </c>
      <c r="P1858" s="21" t="str">
        <f>IFERROR(VLOOKUP(Sheet1!L1861,配置检查表!$Y:$Z,2,FALSE),"")</f>
        <v>星屑（值）</v>
      </c>
      <c r="Q1858" s="21" t="str">
        <f>IF(AND(Sheet1!N1861=Sheet1!O1861,Sheet1!O1861&lt;&gt;0),Sheet1!N1861,IF(AND(Sheet1!N1861&lt;&gt;Sheet1!O1861,Sheet1!O1861&lt;&gt;0),Sheet1!N1861&amp;"~"&amp;Sheet1!O1861,""))</f>
        <v>480~702</v>
      </c>
      <c r="R1858" s="21" t="str">
        <f>IFERROR(VLOOKUP(Sheet1!Q1861,配置检查表!$Y:$Z,2,FALSE),"")</f>
        <v/>
      </c>
      <c r="S1858" s="39">
        <f>IF(AND(Sheet1!S2065=Sheet1!T2065,Sheet1!T2065&lt;&gt;0),Sheet1!S2065,IF(AND(Sheet1!S2065&lt;&gt;Sheet1!T2065,Sheet1!T2065&lt;&gt;0),Sheet1!S2065&amp;"~"&amp;Sheet1!T2065,""))</f>
        <v>50</v>
      </c>
      <c r="T1858" s="21" t="str">
        <f>IFERROR(VLOOKUP(Sheet1!V1861,配置检查表!$Y:$Z,2,FALSE),"")</f>
        <v/>
      </c>
      <c r="U1858" s="39">
        <f>IF(AND(Sheet1!X2065=Sheet1!Y2065,Sheet1!Y2065&lt;&gt;0),Sheet1!X2065,IF(AND(Sheet1!X2065&lt;&gt;Sheet1!Y2065,Sheet1!Y2065&lt;&gt;0),Sheet1!X2065&amp;"~"&amp;Sheet1!Y2065,""))</f>
        <v>5</v>
      </c>
      <c r="V1858" s="21" t="str">
        <f>IFERROR(VLOOKUP(Sheet1!XAA,配置检查表!$Y:$Z,2,FALSE),"")</f>
        <v/>
      </c>
      <c r="W1858" s="21" t="str">
        <f>IF(AND(Sheet1!AC2065=Sheet1!AD2065,Sheet1!AD2065&lt;&gt;0),Sheet1!AC2065,IF(AND(Sheet1!AC2065&lt;&gt;Sheet1!AD2065,Sheet1!AD2065&lt;&gt;0),Sheet1!AC2065&amp;"~"&amp;Sheet1!AD2065,""))</f>
        <v/>
      </c>
    </row>
    <row r="1859" spans="1:23">
      <c r="A1859" s="27">
        <v>40441</v>
      </c>
      <c r="B1859" s="27" t="s">
        <v>2521</v>
      </c>
      <c r="C1859" s="27" t="s">
        <v>2522</v>
      </c>
      <c r="D1859" s="21" t="str">
        <f>IF(OR(Sheet1!I1862&lt;&gt;Sheet1!AF1862,Sheet1!AG1862&lt;&gt;Sheet1!J1862),"有影响","-")</f>
        <v>-</v>
      </c>
      <c r="E1859" s="21" t="str">
        <f>IF(OR(Sheet1!N1862&lt;&gt;Sheet1!AH1862,Sheet1!AI1862&lt;&gt;Sheet1!O1862),"有影响","-")</f>
        <v>-</v>
      </c>
      <c r="F1859" s="21" t="str">
        <f>IF(OR(Sheet1!S1862&lt;&gt;Sheet1!AJ1862,Sheet1!AK1862&lt;&gt;Sheet1!T1862),"有影响","-")</f>
        <v>-</v>
      </c>
      <c r="G1859" s="21" t="str">
        <f>IF(OR(Sheet1!X1862&lt;&gt;Sheet1!AL1862,Sheet1!AM1862&lt;&gt;Sheet1!Y1862),"有影响","-")</f>
        <v>-</v>
      </c>
      <c r="H1859" s="21" t="str">
        <f>IF(OR(Sheet1!AC1862&lt;&gt;Sheet1!AN1862,Sheet1!AO1862&lt;&gt;Sheet1!AD1862),"有影响","-")</f>
        <v>-</v>
      </c>
      <c r="I1859" s="21" t="str">
        <f>IF(Sheet1!G1862=0,"出错","-")</f>
        <v>-</v>
      </c>
      <c r="J1859" s="21" t="str">
        <f>IF(AND(Sheet1!G1862=0,Sheet1!L1862&lt;&gt;0),"出错","-")</f>
        <v>-</v>
      </c>
      <c r="K1859" s="21" t="str">
        <f>IF(AND(Sheet1!G1862=0,Sheet1!L1862=0,Sheet1!Q1862&lt;&gt;0),"出错","-")</f>
        <v>-</v>
      </c>
      <c r="L1859" s="21" t="str">
        <f>IF(AND(Sheet1!G1862=0,Sheet1!L1862=0,Sheet1!Q1862=0,Sheet1!V1862&lt;&gt;0),"出错","-")</f>
        <v>-</v>
      </c>
      <c r="M1859" s="21" t="str">
        <f>IF(AND(Sheet1!G1862=0,Sheet1!L1862=0,Sheet1!Q1862=0,Sheet1!V1862=0,Sheet1!AA1862&lt;&gt;0),"出错","-")</f>
        <v>-</v>
      </c>
      <c r="N1859" s="21" t="str">
        <f>IFERROR(VLOOKUP(Sheet1!G1862,配置检查表!$Y:$Z,2,FALSE),"")</f>
        <v>精灵魂珠</v>
      </c>
      <c r="O1859" s="21" t="str">
        <f>IF(AND(Sheet1!I1862=Sheet1!J1862,Sheet1!J1862&lt;&gt;0),Sheet1!I1862,IF(AND(Sheet1!I1862&lt;&gt;Sheet1!J1862,Sheet1!J1862&lt;&gt;0),Sheet1!I1862&amp;"~"&amp;Sheet1!J1862,""))</f>
        <v>182~281</v>
      </c>
      <c r="P1859" s="21" t="str">
        <f>IFERROR(VLOOKUP(Sheet1!L1862,配置检查表!$Y:$Z,2,FALSE),"")</f>
        <v>星屑（值）</v>
      </c>
      <c r="Q1859" s="21" t="str">
        <f>IF(AND(Sheet1!N1862=Sheet1!O1862,Sheet1!O1862&lt;&gt;0),Sheet1!N1862,IF(AND(Sheet1!N1862&lt;&gt;Sheet1!O1862,Sheet1!O1862&lt;&gt;0),Sheet1!N1862&amp;"~"&amp;Sheet1!O1862,""))</f>
        <v>364~562</v>
      </c>
      <c r="R1859" s="21" t="str">
        <f>IFERROR(VLOOKUP(Sheet1!Q1862,配置检查表!$Y:$Z,2,FALSE),"")</f>
        <v/>
      </c>
      <c r="S1859" s="39" t="str">
        <f>IF(AND(Sheet1!S2066=Sheet1!T2066,Sheet1!T2066&lt;&gt;0),Sheet1!S2066,IF(AND(Sheet1!S2066&lt;&gt;Sheet1!T2066,Sheet1!T2066&lt;&gt;0),Sheet1!S2066&amp;"~"&amp;Sheet1!T2066,""))</f>
        <v/>
      </c>
      <c r="T1859" s="21" t="str">
        <f>IFERROR(VLOOKUP(Sheet1!V1862,配置检查表!$Y:$Z,2,FALSE),"")</f>
        <v/>
      </c>
      <c r="U1859" s="39" t="str">
        <f>IF(AND(Sheet1!X2066=Sheet1!Y2066,Sheet1!Y2066&lt;&gt;0),Sheet1!X2066,IF(AND(Sheet1!X2066&lt;&gt;Sheet1!Y2066,Sheet1!Y2066&lt;&gt;0),Sheet1!X2066&amp;"~"&amp;Sheet1!Y2066,""))</f>
        <v/>
      </c>
      <c r="V1859" s="21" t="str">
        <f>IFERROR(VLOOKUP(Sheet1!XAA,配置检查表!$Y:$Z,2,FALSE),"")</f>
        <v/>
      </c>
      <c r="W1859" s="21" t="str">
        <f>IF(AND(Sheet1!AC2066=Sheet1!AD2066,Sheet1!AD2066&lt;&gt;0),Sheet1!AC2066,IF(AND(Sheet1!AC2066&lt;&gt;Sheet1!AD2066,Sheet1!AD2066&lt;&gt;0),Sheet1!AC2066&amp;"~"&amp;Sheet1!AD2066,""))</f>
        <v/>
      </c>
    </row>
    <row r="1860" spans="1:23">
      <c r="A1860" s="27">
        <v>40442</v>
      </c>
      <c r="B1860" s="27" t="s">
        <v>2521</v>
      </c>
      <c r="C1860" s="27" t="s">
        <v>2522</v>
      </c>
      <c r="D1860" s="21" t="str">
        <f>IF(OR(Sheet1!I1863&lt;&gt;Sheet1!AF1863,Sheet1!AG1863&lt;&gt;Sheet1!J1863),"有影响","-")</f>
        <v>-</v>
      </c>
      <c r="E1860" s="21" t="str">
        <f>IF(OR(Sheet1!N1863&lt;&gt;Sheet1!AH1863,Sheet1!AI1863&lt;&gt;Sheet1!O1863),"有影响","-")</f>
        <v>-</v>
      </c>
      <c r="F1860" s="21" t="str">
        <f>IF(OR(Sheet1!S1863&lt;&gt;Sheet1!AJ1863,Sheet1!AK1863&lt;&gt;Sheet1!T1863),"有影响","-")</f>
        <v>-</v>
      </c>
      <c r="G1860" s="21" t="str">
        <f>IF(OR(Sheet1!X1863&lt;&gt;Sheet1!AL1863,Sheet1!AM1863&lt;&gt;Sheet1!Y1863),"有影响","-")</f>
        <v>-</v>
      </c>
      <c r="H1860" s="21" t="str">
        <f>IF(OR(Sheet1!AC1863&lt;&gt;Sheet1!AN1863,Sheet1!AO1863&lt;&gt;Sheet1!AD1863),"有影响","-")</f>
        <v>-</v>
      </c>
      <c r="I1860" s="21" t="str">
        <f>IF(Sheet1!G1863=0,"出错","-")</f>
        <v>-</v>
      </c>
      <c r="J1860" s="21" t="str">
        <f>IF(AND(Sheet1!G1863=0,Sheet1!L1863&lt;&gt;0),"出错","-")</f>
        <v>-</v>
      </c>
      <c r="K1860" s="21" t="str">
        <f>IF(AND(Sheet1!G1863=0,Sheet1!L1863=0,Sheet1!Q1863&lt;&gt;0),"出错","-")</f>
        <v>-</v>
      </c>
      <c r="L1860" s="21" t="str">
        <f>IF(AND(Sheet1!G1863=0,Sheet1!L1863=0,Sheet1!Q1863=0,Sheet1!V1863&lt;&gt;0),"出错","-")</f>
        <v>-</v>
      </c>
      <c r="M1860" s="21" t="str">
        <f>IF(AND(Sheet1!G1863=0,Sheet1!L1863=0,Sheet1!Q1863=0,Sheet1!V1863=0,Sheet1!AA1863&lt;&gt;0),"出错","-")</f>
        <v>-</v>
      </c>
      <c r="N1860" s="21" t="str">
        <f>IFERROR(VLOOKUP(Sheet1!G1863,配置检查表!$Y:$Z,2,FALSE),"")</f>
        <v>精灵魂珠</v>
      </c>
      <c r="O1860" s="21" t="str">
        <f>IF(AND(Sheet1!I1863=Sheet1!J1863,Sheet1!J1863&lt;&gt;0),Sheet1!I1863,IF(AND(Sheet1!I1863&lt;&gt;Sheet1!J1863,Sheet1!J1863&lt;&gt;0),Sheet1!I1863&amp;"~"&amp;Sheet1!J1863,""))</f>
        <v>207~310</v>
      </c>
      <c r="P1860" s="21" t="str">
        <f>IFERROR(VLOOKUP(Sheet1!L1863,配置检查表!$Y:$Z,2,FALSE),"")</f>
        <v>星屑（值）</v>
      </c>
      <c r="Q1860" s="21" t="str">
        <f>IF(AND(Sheet1!N1863=Sheet1!O1863,Sheet1!O1863&lt;&gt;0),Sheet1!N1863,IF(AND(Sheet1!N1863&lt;&gt;Sheet1!O1863,Sheet1!O1863&lt;&gt;0),Sheet1!N1863&amp;"~"&amp;Sheet1!O1863,""))</f>
        <v>414~620</v>
      </c>
      <c r="R1860" s="21" t="str">
        <f>IFERROR(VLOOKUP(Sheet1!Q1863,配置检查表!$Y:$Z,2,FALSE),"")</f>
        <v/>
      </c>
      <c r="S1860" s="39" t="str">
        <f>IF(AND(Sheet1!S2067=Sheet1!T2067,Sheet1!T2067&lt;&gt;0),Sheet1!S2067,IF(AND(Sheet1!S2067&lt;&gt;Sheet1!T2067,Sheet1!T2067&lt;&gt;0),Sheet1!S2067&amp;"~"&amp;Sheet1!T2067,""))</f>
        <v/>
      </c>
      <c r="T1860" s="21" t="str">
        <f>IFERROR(VLOOKUP(Sheet1!V1863,配置检查表!$Y:$Z,2,FALSE),"")</f>
        <v/>
      </c>
      <c r="U1860" s="39" t="str">
        <f>IF(AND(Sheet1!X2067=Sheet1!Y2067,Sheet1!Y2067&lt;&gt;0),Sheet1!X2067,IF(AND(Sheet1!X2067&lt;&gt;Sheet1!Y2067,Sheet1!Y2067&lt;&gt;0),Sheet1!X2067&amp;"~"&amp;Sheet1!Y2067,""))</f>
        <v/>
      </c>
      <c r="V1860" s="21" t="str">
        <f>IFERROR(VLOOKUP(Sheet1!XAA,配置检查表!$Y:$Z,2,FALSE),"")</f>
        <v/>
      </c>
      <c r="W1860" s="21" t="str">
        <f>IF(AND(Sheet1!AC2067=Sheet1!AD2067,Sheet1!AD2067&lt;&gt;0),Sheet1!AC2067,IF(AND(Sheet1!AC2067&lt;&gt;Sheet1!AD2067,Sheet1!AD2067&lt;&gt;0),Sheet1!AC2067&amp;"~"&amp;Sheet1!AD2067,""))</f>
        <v/>
      </c>
    </row>
    <row r="1861" spans="1:23">
      <c r="A1861" s="27">
        <v>40443</v>
      </c>
      <c r="B1861" s="27" t="s">
        <v>2521</v>
      </c>
      <c r="C1861" s="27" t="s">
        <v>2522</v>
      </c>
      <c r="D1861" s="21" t="str">
        <f>IF(OR(Sheet1!I1864&lt;&gt;Sheet1!AF1864,Sheet1!AG1864&lt;&gt;Sheet1!J1864),"有影响","-")</f>
        <v>-</v>
      </c>
      <c r="E1861" s="21" t="str">
        <f>IF(OR(Sheet1!N1864&lt;&gt;Sheet1!AH1864,Sheet1!AI1864&lt;&gt;Sheet1!O1864),"有影响","-")</f>
        <v>-</v>
      </c>
      <c r="F1861" s="21" t="str">
        <f>IF(OR(Sheet1!S1864&lt;&gt;Sheet1!AJ1864,Sheet1!AK1864&lt;&gt;Sheet1!T1864),"有影响","-")</f>
        <v>-</v>
      </c>
      <c r="G1861" s="21" t="str">
        <f>IF(OR(Sheet1!X1864&lt;&gt;Sheet1!AL1864,Sheet1!AM1864&lt;&gt;Sheet1!Y1864),"有影响","-")</f>
        <v>-</v>
      </c>
      <c r="H1861" s="21" t="str">
        <f>IF(OR(Sheet1!AC1864&lt;&gt;Sheet1!AN1864,Sheet1!AO1864&lt;&gt;Sheet1!AD1864),"有影响","-")</f>
        <v>-</v>
      </c>
      <c r="I1861" s="21" t="str">
        <f>IF(Sheet1!G1864=0,"出错","-")</f>
        <v>-</v>
      </c>
      <c r="J1861" s="21" t="str">
        <f>IF(AND(Sheet1!G1864=0,Sheet1!L1864&lt;&gt;0),"出错","-")</f>
        <v>-</v>
      </c>
      <c r="K1861" s="21" t="str">
        <f>IF(AND(Sheet1!G1864=0,Sheet1!L1864=0,Sheet1!Q1864&lt;&gt;0),"出错","-")</f>
        <v>-</v>
      </c>
      <c r="L1861" s="21" t="str">
        <f>IF(AND(Sheet1!G1864=0,Sheet1!L1864=0,Sheet1!Q1864=0,Sheet1!V1864&lt;&gt;0),"出错","-")</f>
        <v>-</v>
      </c>
      <c r="M1861" s="21" t="str">
        <f>IF(AND(Sheet1!G1864=0,Sheet1!L1864=0,Sheet1!Q1864=0,Sheet1!V1864=0,Sheet1!AA1864&lt;&gt;0),"出错","-")</f>
        <v>-</v>
      </c>
      <c r="N1861" s="21" t="str">
        <f>IFERROR(VLOOKUP(Sheet1!G1864,配置检查表!$Y:$Z,2,FALSE),"")</f>
        <v>精灵魂珠</v>
      </c>
      <c r="O1861" s="21" t="str">
        <f>IF(AND(Sheet1!I1864=Sheet1!J1864,Sheet1!J1864&lt;&gt;0),Sheet1!I1864,IF(AND(Sheet1!I1864&lt;&gt;Sheet1!J1864,Sheet1!J1864&lt;&gt;0),Sheet1!I1864&amp;"~"&amp;Sheet1!J1864,""))</f>
        <v>215~322</v>
      </c>
      <c r="P1861" s="21" t="str">
        <f>IFERROR(VLOOKUP(Sheet1!L1864,配置检查表!$Y:$Z,2,FALSE),"")</f>
        <v>星屑（值）</v>
      </c>
      <c r="Q1861" s="21" t="str">
        <f>IF(AND(Sheet1!N1864=Sheet1!O1864,Sheet1!O1864&lt;&gt;0),Sheet1!N1864,IF(AND(Sheet1!N1864&lt;&gt;Sheet1!O1864,Sheet1!O1864&lt;&gt;0),Sheet1!N1864&amp;"~"&amp;Sheet1!O1864,""))</f>
        <v>430~644</v>
      </c>
      <c r="R1861" s="21" t="str">
        <f>IFERROR(VLOOKUP(Sheet1!Q1864,配置检查表!$Y:$Z,2,FALSE),"")</f>
        <v/>
      </c>
      <c r="S1861" s="39" t="str">
        <f>IF(AND(Sheet1!S2068=Sheet1!T2068,Sheet1!T2068&lt;&gt;0),Sheet1!S2068,IF(AND(Sheet1!S2068&lt;&gt;Sheet1!T2068,Sheet1!T2068&lt;&gt;0),Sheet1!S2068&amp;"~"&amp;Sheet1!T2068,""))</f>
        <v/>
      </c>
      <c r="T1861" s="21" t="str">
        <f>IFERROR(VLOOKUP(Sheet1!V1864,配置检查表!$Y:$Z,2,FALSE),"")</f>
        <v/>
      </c>
      <c r="U1861" s="39" t="str">
        <f>IF(AND(Sheet1!X2068=Sheet1!Y2068,Sheet1!Y2068&lt;&gt;0),Sheet1!X2068,IF(AND(Sheet1!X2068&lt;&gt;Sheet1!Y2068,Sheet1!Y2068&lt;&gt;0),Sheet1!X2068&amp;"~"&amp;Sheet1!Y2068,""))</f>
        <v/>
      </c>
      <c r="V1861" s="21" t="str">
        <f>IFERROR(VLOOKUP(Sheet1!XAA,配置检查表!$Y:$Z,2,FALSE),"")</f>
        <v/>
      </c>
      <c r="W1861" s="21" t="str">
        <f>IF(AND(Sheet1!AC2068=Sheet1!AD2068,Sheet1!AD2068&lt;&gt;0),Sheet1!AC2068,IF(AND(Sheet1!AC2068&lt;&gt;Sheet1!AD2068,Sheet1!AD2068&lt;&gt;0),Sheet1!AC2068&amp;"~"&amp;Sheet1!AD2068,""))</f>
        <v/>
      </c>
    </row>
    <row r="1862" spans="1:23">
      <c r="A1862" s="27">
        <v>40444</v>
      </c>
      <c r="B1862" s="27" t="s">
        <v>2521</v>
      </c>
      <c r="C1862" s="27" t="s">
        <v>2522</v>
      </c>
      <c r="D1862" s="21" t="str">
        <f>IF(OR(Sheet1!I1865&lt;&gt;Sheet1!AF1865,Sheet1!AG1865&lt;&gt;Sheet1!J1865),"有影响","-")</f>
        <v>-</v>
      </c>
      <c r="E1862" s="21" t="str">
        <f>IF(OR(Sheet1!N1865&lt;&gt;Sheet1!AH1865,Sheet1!AI1865&lt;&gt;Sheet1!O1865),"有影响","-")</f>
        <v>-</v>
      </c>
      <c r="F1862" s="21" t="str">
        <f>IF(OR(Sheet1!S1865&lt;&gt;Sheet1!AJ1865,Sheet1!AK1865&lt;&gt;Sheet1!T1865),"有影响","-")</f>
        <v>-</v>
      </c>
      <c r="G1862" s="21" t="str">
        <f>IF(OR(Sheet1!X1865&lt;&gt;Sheet1!AL1865,Sheet1!AM1865&lt;&gt;Sheet1!Y1865),"有影响","-")</f>
        <v>-</v>
      </c>
      <c r="H1862" s="21" t="str">
        <f>IF(OR(Sheet1!AC1865&lt;&gt;Sheet1!AN1865,Sheet1!AO1865&lt;&gt;Sheet1!AD1865),"有影响","-")</f>
        <v>-</v>
      </c>
      <c r="I1862" s="21" t="str">
        <f>IF(Sheet1!G1865=0,"出错","-")</f>
        <v>-</v>
      </c>
      <c r="J1862" s="21" t="str">
        <f>IF(AND(Sheet1!G1865=0,Sheet1!L1865&lt;&gt;0),"出错","-")</f>
        <v>-</v>
      </c>
      <c r="K1862" s="21" t="str">
        <f>IF(AND(Sheet1!G1865=0,Sheet1!L1865=0,Sheet1!Q1865&lt;&gt;0),"出错","-")</f>
        <v>-</v>
      </c>
      <c r="L1862" s="21" t="str">
        <f>IF(AND(Sheet1!G1865=0,Sheet1!L1865=0,Sheet1!Q1865=0,Sheet1!V1865&lt;&gt;0),"出错","-")</f>
        <v>-</v>
      </c>
      <c r="M1862" s="21" t="str">
        <f>IF(AND(Sheet1!G1865=0,Sheet1!L1865=0,Sheet1!Q1865=0,Sheet1!V1865=0,Sheet1!AA1865&lt;&gt;0),"出错","-")</f>
        <v>-</v>
      </c>
      <c r="N1862" s="21" t="str">
        <f>IFERROR(VLOOKUP(Sheet1!G1865,配置检查表!$Y:$Z,2,FALSE),"")</f>
        <v>精灵魂珠</v>
      </c>
      <c r="O1862" s="21" t="str">
        <f>IF(AND(Sheet1!I1865=Sheet1!J1865,Sheet1!J1865&lt;&gt;0),Sheet1!I1865,IF(AND(Sheet1!I1865&lt;&gt;Sheet1!J1865,Sheet1!J1865&lt;&gt;0),Sheet1!I1865&amp;"~"&amp;Sheet1!J1865,""))</f>
        <v>240~351</v>
      </c>
      <c r="P1862" s="21" t="str">
        <f>IFERROR(VLOOKUP(Sheet1!L1865,配置检查表!$Y:$Z,2,FALSE),"")</f>
        <v>星屑（值）</v>
      </c>
      <c r="Q1862" s="21" t="str">
        <f>IF(AND(Sheet1!N1865=Sheet1!O1865,Sheet1!O1865&lt;&gt;0),Sheet1!N1865,IF(AND(Sheet1!N1865&lt;&gt;Sheet1!O1865,Sheet1!O1865&lt;&gt;0),Sheet1!N1865&amp;"~"&amp;Sheet1!O1865,""))</f>
        <v>480~702</v>
      </c>
      <c r="R1862" s="21" t="str">
        <f>IFERROR(VLOOKUP(Sheet1!Q1865,配置检查表!$Y:$Z,2,FALSE),"")</f>
        <v/>
      </c>
      <c r="S1862" s="39" t="str">
        <f>IF(AND(Sheet1!S2069=Sheet1!T2069,Sheet1!T2069&lt;&gt;0),Sheet1!S2069,IF(AND(Sheet1!S2069&lt;&gt;Sheet1!T2069,Sheet1!T2069&lt;&gt;0),Sheet1!S2069&amp;"~"&amp;Sheet1!T2069,""))</f>
        <v/>
      </c>
      <c r="T1862" s="21" t="str">
        <f>IFERROR(VLOOKUP(Sheet1!V1865,配置检查表!$Y:$Z,2,FALSE),"")</f>
        <v/>
      </c>
      <c r="U1862" s="39" t="str">
        <f>IF(AND(Sheet1!X2069=Sheet1!Y2069,Sheet1!Y2069&lt;&gt;0),Sheet1!X2069,IF(AND(Sheet1!X2069&lt;&gt;Sheet1!Y2069,Sheet1!Y2069&lt;&gt;0),Sheet1!X2069&amp;"~"&amp;Sheet1!Y2069,""))</f>
        <v/>
      </c>
      <c r="V1862" s="21" t="str">
        <f>IFERROR(VLOOKUP(Sheet1!XAA,配置检查表!$Y:$Z,2,FALSE),"")</f>
        <v/>
      </c>
      <c r="W1862" s="21" t="str">
        <f>IF(AND(Sheet1!AC2069=Sheet1!AD2069,Sheet1!AD2069&lt;&gt;0),Sheet1!AC2069,IF(AND(Sheet1!AC2069&lt;&gt;Sheet1!AD2069,Sheet1!AD2069&lt;&gt;0),Sheet1!AC2069&amp;"~"&amp;Sheet1!AD2069,""))</f>
        <v/>
      </c>
    </row>
    <row r="1863" spans="1:23">
      <c r="A1863" s="27">
        <v>40445</v>
      </c>
      <c r="B1863" s="27" t="s">
        <v>2521</v>
      </c>
      <c r="C1863" s="27" t="s">
        <v>2522</v>
      </c>
      <c r="D1863" s="21" t="str">
        <f>IF(OR(Sheet1!I1866&lt;&gt;Sheet1!AF1866,Sheet1!AG1866&lt;&gt;Sheet1!J1866),"有影响","-")</f>
        <v>-</v>
      </c>
      <c r="E1863" s="21" t="str">
        <f>IF(OR(Sheet1!N1866&lt;&gt;Sheet1!AH1866,Sheet1!AI1866&lt;&gt;Sheet1!O1866),"有影响","-")</f>
        <v>-</v>
      </c>
      <c r="F1863" s="21" t="str">
        <f>IF(OR(Sheet1!S1866&lt;&gt;Sheet1!AJ1866,Sheet1!AK1866&lt;&gt;Sheet1!T1866),"有影响","-")</f>
        <v>-</v>
      </c>
      <c r="G1863" s="21" t="str">
        <f>IF(OR(Sheet1!X1866&lt;&gt;Sheet1!AL1866,Sheet1!AM1866&lt;&gt;Sheet1!Y1866),"有影响","-")</f>
        <v>-</v>
      </c>
      <c r="H1863" s="21" t="str">
        <f>IF(OR(Sheet1!AC1866&lt;&gt;Sheet1!AN1866,Sheet1!AO1866&lt;&gt;Sheet1!AD1866),"有影响","-")</f>
        <v>-</v>
      </c>
      <c r="I1863" s="21" t="str">
        <f>IF(Sheet1!G1866=0,"出错","-")</f>
        <v>-</v>
      </c>
      <c r="J1863" s="21" t="str">
        <f>IF(AND(Sheet1!G1866=0,Sheet1!L1866&lt;&gt;0),"出错","-")</f>
        <v>-</v>
      </c>
      <c r="K1863" s="21" t="str">
        <f>IF(AND(Sheet1!G1866=0,Sheet1!L1866=0,Sheet1!Q1866&lt;&gt;0),"出错","-")</f>
        <v>-</v>
      </c>
      <c r="L1863" s="21" t="str">
        <f>IF(AND(Sheet1!G1866=0,Sheet1!L1866=0,Sheet1!Q1866=0,Sheet1!V1866&lt;&gt;0),"出错","-")</f>
        <v>-</v>
      </c>
      <c r="M1863" s="21" t="str">
        <f>IF(AND(Sheet1!G1866=0,Sheet1!L1866=0,Sheet1!Q1866=0,Sheet1!V1866=0,Sheet1!AA1866&lt;&gt;0),"出错","-")</f>
        <v>-</v>
      </c>
      <c r="N1863" s="21" t="str">
        <f>IFERROR(VLOOKUP(Sheet1!G1866,配置检查表!$Y:$Z,2,FALSE),"")</f>
        <v>精灵魂珠</v>
      </c>
      <c r="O1863" s="21" t="str">
        <f>IF(AND(Sheet1!I1866=Sheet1!J1866,Sheet1!J1866&lt;&gt;0),Sheet1!I1866,IF(AND(Sheet1!I1866&lt;&gt;Sheet1!J1866,Sheet1!J1866&lt;&gt;0),Sheet1!I1866&amp;"~"&amp;Sheet1!J1866,""))</f>
        <v>187~289</v>
      </c>
      <c r="P1863" s="21" t="str">
        <f>IFERROR(VLOOKUP(Sheet1!L1866,配置检查表!$Y:$Z,2,FALSE),"")</f>
        <v>星屑（值）</v>
      </c>
      <c r="Q1863" s="21" t="str">
        <f>IF(AND(Sheet1!N1866=Sheet1!O1866,Sheet1!O1866&lt;&gt;0),Sheet1!N1866,IF(AND(Sheet1!N1866&lt;&gt;Sheet1!O1866,Sheet1!O1866&lt;&gt;0),Sheet1!N1866&amp;"~"&amp;Sheet1!O1866,""))</f>
        <v>374~578</v>
      </c>
      <c r="R1863" s="21" t="str">
        <f>IFERROR(VLOOKUP(Sheet1!Q1866,配置检查表!$Y:$Z,2,FALSE),"")</f>
        <v/>
      </c>
      <c r="S1863" s="39" t="str">
        <f>IF(AND(Sheet1!S2070=Sheet1!T2070,Sheet1!T2070&lt;&gt;0),Sheet1!S2070,IF(AND(Sheet1!S2070&lt;&gt;Sheet1!T2070,Sheet1!T2070&lt;&gt;0),Sheet1!S2070&amp;"~"&amp;Sheet1!T2070,""))</f>
        <v/>
      </c>
      <c r="T1863" s="21" t="str">
        <f>IFERROR(VLOOKUP(Sheet1!V1866,配置检查表!$Y:$Z,2,FALSE),"")</f>
        <v/>
      </c>
      <c r="U1863" s="39" t="str">
        <f>IF(AND(Sheet1!X2070=Sheet1!Y2070,Sheet1!Y2070&lt;&gt;0),Sheet1!X2070,IF(AND(Sheet1!X2070&lt;&gt;Sheet1!Y2070,Sheet1!Y2070&lt;&gt;0),Sheet1!X2070&amp;"~"&amp;Sheet1!Y2070,""))</f>
        <v/>
      </c>
      <c r="V1863" s="21" t="str">
        <f>IFERROR(VLOOKUP(Sheet1!XAA,配置检查表!$Y:$Z,2,FALSE),"")</f>
        <v/>
      </c>
      <c r="W1863" s="21" t="str">
        <f>IF(AND(Sheet1!AC2070=Sheet1!AD2070,Sheet1!AD2070&lt;&gt;0),Sheet1!AC2070,IF(AND(Sheet1!AC2070&lt;&gt;Sheet1!AD2070,Sheet1!AD2070&lt;&gt;0),Sheet1!AC2070&amp;"~"&amp;Sheet1!AD2070,""))</f>
        <v/>
      </c>
    </row>
    <row r="1864" spans="1:23">
      <c r="A1864" s="27">
        <v>40446</v>
      </c>
      <c r="B1864" s="27" t="s">
        <v>2521</v>
      </c>
      <c r="C1864" s="27" t="s">
        <v>2522</v>
      </c>
      <c r="D1864" s="21" t="str">
        <f>IF(OR(Sheet1!I1867&lt;&gt;Sheet1!AF1867,Sheet1!AG1867&lt;&gt;Sheet1!J1867),"有影响","-")</f>
        <v>-</v>
      </c>
      <c r="E1864" s="21" t="str">
        <f>IF(OR(Sheet1!N1867&lt;&gt;Sheet1!AH1867,Sheet1!AI1867&lt;&gt;Sheet1!O1867),"有影响","-")</f>
        <v>-</v>
      </c>
      <c r="F1864" s="21" t="str">
        <f>IF(OR(Sheet1!S1867&lt;&gt;Sheet1!AJ1867,Sheet1!AK1867&lt;&gt;Sheet1!T1867),"有影响","-")</f>
        <v>-</v>
      </c>
      <c r="G1864" s="21" t="str">
        <f>IF(OR(Sheet1!X1867&lt;&gt;Sheet1!AL1867,Sheet1!AM1867&lt;&gt;Sheet1!Y1867),"有影响","-")</f>
        <v>-</v>
      </c>
      <c r="H1864" s="21" t="str">
        <f>IF(OR(Sheet1!AC1867&lt;&gt;Sheet1!AN1867,Sheet1!AO1867&lt;&gt;Sheet1!AD1867),"有影响","-")</f>
        <v>-</v>
      </c>
      <c r="I1864" s="21" t="str">
        <f>IF(Sheet1!G1867=0,"出错","-")</f>
        <v>-</v>
      </c>
      <c r="J1864" s="21" t="str">
        <f>IF(AND(Sheet1!G1867=0,Sheet1!L1867&lt;&gt;0),"出错","-")</f>
        <v>-</v>
      </c>
      <c r="K1864" s="21" t="str">
        <f>IF(AND(Sheet1!G1867=0,Sheet1!L1867=0,Sheet1!Q1867&lt;&gt;0),"出错","-")</f>
        <v>-</v>
      </c>
      <c r="L1864" s="21" t="str">
        <f>IF(AND(Sheet1!G1867=0,Sheet1!L1867=0,Sheet1!Q1867=0,Sheet1!V1867&lt;&gt;0),"出错","-")</f>
        <v>-</v>
      </c>
      <c r="M1864" s="21" t="str">
        <f>IF(AND(Sheet1!G1867=0,Sheet1!L1867=0,Sheet1!Q1867=0,Sheet1!V1867=0,Sheet1!AA1867&lt;&gt;0),"出错","-")</f>
        <v>-</v>
      </c>
      <c r="N1864" s="21" t="str">
        <f>IFERROR(VLOOKUP(Sheet1!G1867,配置检查表!$Y:$Z,2,FALSE),"")</f>
        <v>精灵魂珠</v>
      </c>
      <c r="O1864" s="21" t="str">
        <f>IF(AND(Sheet1!I1867=Sheet1!J1867,Sheet1!J1867&lt;&gt;0),Sheet1!I1867,IF(AND(Sheet1!I1867&lt;&gt;Sheet1!J1867,Sheet1!J1867&lt;&gt;0),Sheet1!I1867&amp;"~"&amp;Sheet1!J1867,""))</f>
        <v>213~319</v>
      </c>
      <c r="P1864" s="21" t="str">
        <f>IFERROR(VLOOKUP(Sheet1!L1867,配置检查表!$Y:$Z,2,FALSE),"")</f>
        <v>星屑（值）</v>
      </c>
      <c r="Q1864" s="21" t="str">
        <f>IF(AND(Sheet1!N1867=Sheet1!O1867,Sheet1!O1867&lt;&gt;0),Sheet1!N1867,IF(AND(Sheet1!N1867&lt;&gt;Sheet1!O1867,Sheet1!O1867&lt;&gt;0),Sheet1!N1867&amp;"~"&amp;Sheet1!O1867,""))</f>
        <v>426~638</v>
      </c>
      <c r="R1864" s="21" t="str">
        <f>IFERROR(VLOOKUP(Sheet1!Q1867,配置检查表!$Y:$Z,2,FALSE),"")</f>
        <v/>
      </c>
      <c r="S1864" s="39" t="str">
        <f>IF(AND(Sheet1!S2071=Sheet1!T2071,Sheet1!T2071&lt;&gt;0),Sheet1!S2071,IF(AND(Sheet1!S2071&lt;&gt;Sheet1!T2071,Sheet1!T2071&lt;&gt;0),Sheet1!S2071&amp;"~"&amp;Sheet1!T2071,""))</f>
        <v/>
      </c>
      <c r="T1864" s="21" t="str">
        <f>IFERROR(VLOOKUP(Sheet1!V1867,配置检查表!$Y:$Z,2,FALSE),"")</f>
        <v/>
      </c>
      <c r="U1864" s="39" t="str">
        <f>IF(AND(Sheet1!X2071=Sheet1!Y2071,Sheet1!Y2071&lt;&gt;0),Sheet1!X2071,IF(AND(Sheet1!X2071&lt;&gt;Sheet1!Y2071,Sheet1!Y2071&lt;&gt;0),Sheet1!X2071&amp;"~"&amp;Sheet1!Y2071,""))</f>
        <v/>
      </c>
      <c r="V1864" s="21" t="str">
        <f>IFERROR(VLOOKUP(Sheet1!XAA,配置检查表!$Y:$Z,2,FALSE),"")</f>
        <v/>
      </c>
      <c r="W1864" s="21" t="str">
        <f>IF(AND(Sheet1!AC2071=Sheet1!AD2071,Sheet1!AD2071&lt;&gt;0),Sheet1!AC2071,IF(AND(Sheet1!AC2071&lt;&gt;Sheet1!AD2071,Sheet1!AD2071&lt;&gt;0),Sheet1!AC2071&amp;"~"&amp;Sheet1!AD2071,""))</f>
        <v/>
      </c>
    </row>
    <row r="1865" spans="1:23">
      <c r="A1865" s="27">
        <v>40447</v>
      </c>
      <c r="B1865" s="27" t="s">
        <v>2521</v>
      </c>
      <c r="C1865" s="27" t="s">
        <v>2522</v>
      </c>
      <c r="D1865" s="21" t="str">
        <f>IF(OR(Sheet1!I1868&lt;&gt;Sheet1!AF1868,Sheet1!AG1868&lt;&gt;Sheet1!J1868),"有影响","-")</f>
        <v>-</v>
      </c>
      <c r="E1865" s="21" t="str">
        <f>IF(OR(Sheet1!N1868&lt;&gt;Sheet1!AH1868,Sheet1!AI1868&lt;&gt;Sheet1!O1868),"有影响","-")</f>
        <v>-</v>
      </c>
      <c r="F1865" s="21" t="str">
        <f>IF(OR(Sheet1!S1868&lt;&gt;Sheet1!AJ1868,Sheet1!AK1868&lt;&gt;Sheet1!T1868),"有影响","-")</f>
        <v>-</v>
      </c>
      <c r="G1865" s="21" t="str">
        <f>IF(OR(Sheet1!X1868&lt;&gt;Sheet1!AL1868,Sheet1!AM1868&lt;&gt;Sheet1!Y1868),"有影响","-")</f>
        <v>-</v>
      </c>
      <c r="H1865" s="21" t="str">
        <f>IF(OR(Sheet1!AC1868&lt;&gt;Sheet1!AN1868,Sheet1!AO1868&lt;&gt;Sheet1!AD1868),"有影响","-")</f>
        <v>-</v>
      </c>
      <c r="I1865" s="21" t="str">
        <f>IF(Sheet1!G1868=0,"出错","-")</f>
        <v>-</v>
      </c>
      <c r="J1865" s="21" t="str">
        <f>IF(AND(Sheet1!G1868=0,Sheet1!L1868&lt;&gt;0),"出错","-")</f>
        <v>-</v>
      </c>
      <c r="K1865" s="21" t="str">
        <f>IF(AND(Sheet1!G1868=0,Sheet1!L1868=0,Sheet1!Q1868&lt;&gt;0),"出错","-")</f>
        <v>-</v>
      </c>
      <c r="L1865" s="21" t="str">
        <f>IF(AND(Sheet1!G1868=0,Sheet1!L1868=0,Sheet1!Q1868=0,Sheet1!V1868&lt;&gt;0),"出错","-")</f>
        <v>-</v>
      </c>
      <c r="M1865" s="21" t="str">
        <f>IF(AND(Sheet1!G1868=0,Sheet1!L1868=0,Sheet1!Q1868=0,Sheet1!V1868=0,Sheet1!AA1868&lt;&gt;0),"出错","-")</f>
        <v>-</v>
      </c>
      <c r="N1865" s="21" t="str">
        <f>IFERROR(VLOOKUP(Sheet1!G1868,配置检查表!$Y:$Z,2,FALSE),"")</f>
        <v>精灵魂珠</v>
      </c>
      <c r="O1865" s="21" t="str">
        <f>IF(AND(Sheet1!I1868=Sheet1!J1868,Sheet1!J1868&lt;&gt;0),Sheet1!I1868,IF(AND(Sheet1!I1868&lt;&gt;Sheet1!J1868,Sheet1!J1868&lt;&gt;0),Sheet1!I1868&amp;"~"&amp;Sheet1!J1868,""))</f>
        <v>221~331</v>
      </c>
      <c r="P1865" s="21" t="str">
        <f>IFERROR(VLOOKUP(Sheet1!L1868,配置检查表!$Y:$Z,2,FALSE),"")</f>
        <v>星屑（值）</v>
      </c>
      <c r="Q1865" s="21" t="str">
        <f>IF(AND(Sheet1!N1868=Sheet1!O1868,Sheet1!O1868&lt;&gt;0),Sheet1!N1868,IF(AND(Sheet1!N1868&lt;&gt;Sheet1!O1868,Sheet1!O1868&lt;&gt;0),Sheet1!N1868&amp;"~"&amp;Sheet1!O1868,""))</f>
        <v>442~662</v>
      </c>
      <c r="R1865" s="21" t="str">
        <f>IFERROR(VLOOKUP(Sheet1!Q1868,配置检查表!$Y:$Z,2,FALSE),"")</f>
        <v/>
      </c>
      <c r="S1865" s="39" t="str">
        <f>IF(AND(Sheet1!S2072=Sheet1!T2072,Sheet1!T2072&lt;&gt;0),Sheet1!S2072,IF(AND(Sheet1!S2072&lt;&gt;Sheet1!T2072,Sheet1!T2072&lt;&gt;0),Sheet1!S2072&amp;"~"&amp;Sheet1!T2072,""))</f>
        <v/>
      </c>
      <c r="T1865" s="21" t="str">
        <f>IFERROR(VLOOKUP(Sheet1!V1868,配置检查表!$Y:$Z,2,FALSE),"")</f>
        <v/>
      </c>
      <c r="U1865" s="39" t="str">
        <f>IF(AND(Sheet1!X2072=Sheet1!Y2072,Sheet1!Y2072&lt;&gt;0),Sheet1!X2072,IF(AND(Sheet1!X2072&lt;&gt;Sheet1!Y2072,Sheet1!Y2072&lt;&gt;0),Sheet1!X2072&amp;"~"&amp;Sheet1!Y2072,""))</f>
        <v/>
      </c>
      <c r="V1865" s="21" t="str">
        <f>IFERROR(VLOOKUP(Sheet1!XAA,配置检查表!$Y:$Z,2,FALSE),"")</f>
        <v/>
      </c>
      <c r="W1865" s="21" t="str">
        <f>IF(AND(Sheet1!AC2072=Sheet1!AD2072,Sheet1!AD2072&lt;&gt;0),Sheet1!AC2072,IF(AND(Sheet1!AC2072&lt;&gt;Sheet1!AD2072,Sheet1!AD2072&lt;&gt;0),Sheet1!AC2072&amp;"~"&amp;Sheet1!AD2072,""))</f>
        <v/>
      </c>
    </row>
    <row r="1866" spans="1:23">
      <c r="A1866" s="27">
        <v>40448</v>
      </c>
      <c r="B1866" s="27" t="s">
        <v>2521</v>
      </c>
      <c r="C1866" s="27" t="s">
        <v>2522</v>
      </c>
      <c r="D1866" s="21" t="str">
        <f>IF(OR(Sheet1!I1869&lt;&gt;Sheet1!AF1869,Sheet1!AG1869&lt;&gt;Sheet1!J1869),"有影响","-")</f>
        <v>-</v>
      </c>
      <c r="E1866" s="21" t="str">
        <f>IF(OR(Sheet1!N1869&lt;&gt;Sheet1!AH1869,Sheet1!AI1869&lt;&gt;Sheet1!O1869),"有影响","-")</f>
        <v>-</v>
      </c>
      <c r="F1866" s="21" t="str">
        <f>IF(OR(Sheet1!S1869&lt;&gt;Sheet1!AJ1869,Sheet1!AK1869&lt;&gt;Sheet1!T1869),"有影响","-")</f>
        <v>-</v>
      </c>
      <c r="G1866" s="21" t="str">
        <f>IF(OR(Sheet1!X1869&lt;&gt;Sheet1!AL1869,Sheet1!AM1869&lt;&gt;Sheet1!Y1869),"有影响","-")</f>
        <v>-</v>
      </c>
      <c r="H1866" s="21" t="str">
        <f>IF(OR(Sheet1!AC1869&lt;&gt;Sheet1!AN1869,Sheet1!AO1869&lt;&gt;Sheet1!AD1869),"有影响","-")</f>
        <v>-</v>
      </c>
      <c r="I1866" s="21" t="str">
        <f>IF(Sheet1!G1869=0,"出错","-")</f>
        <v>-</v>
      </c>
      <c r="J1866" s="21" t="str">
        <f>IF(AND(Sheet1!G1869=0,Sheet1!L1869&lt;&gt;0),"出错","-")</f>
        <v>-</v>
      </c>
      <c r="K1866" s="21" t="str">
        <f>IF(AND(Sheet1!G1869=0,Sheet1!L1869=0,Sheet1!Q1869&lt;&gt;0),"出错","-")</f>
        <v>-</v>
      </c>
      <c r="L1866" s="21" t="str">
        <f>IF(AND(Sheet1!G1869=0,Sheet1!L1869=0,Sheet1!Q1869=0,Sheet1!V1869&lt;&gt;0),"出错","-")</f>
        <v>-</v>
      </c>
      <c r="M1866" s="21" t="str">
        <f>IF(AND(Sheet1!G1869=0,Sheet1!L1869=0,Sheet1!Q1869=0,Sheet1!V1869=0,Sheet1!AA1869&lt;&gt;0),"出错","-")</f>
        <v>-</v>
      </c>
      <c r="N1866" s="21" t="str">
        <f>IFERROR(VLOOKUP(Sheet1!G1869,配置检查表!$Y:$Z,2,FALSE),"")</f>
        <v>精灵魂珠</v>
      </c>
      <c r="O1866" s="21" t="str">
        <f>IF(AND(Sheet1!I1869=Sheet1!J1869,Sheet1!J1869&lt;&gt;0),Sheet1!I1869,IF(AND(Sheet1!I1869&lt;&gt;Sheet1!J1869,Sheet1!J1869&lt;&gt;0),Sheet1!I1869&amp;"~"&amp;Sheet1!J1869,""))</f>
        <v>247~361</v>
      </c>
      <c r="P1866" s="21" t="str">
        <f>IFERROR(VLOOKUP(Sheet1!L1869,配置检查表!$Y:$Z,2,FALSE),"")</f>
        <v>星屑（值）</v>
      </c>
      <c r="Q1866" s="21" t="str">
        <f>IF(AND(Sheet1!N1869=Sheet1!O1869,Sheet1!O1869&lt;&gt;0),Sheet1!N1869,IF(AND(Sheet1!N1869&lt;&gt;Sheet1!O1869,Sheet1!O1869&lt;&gt;0),Sheet1!N1869&amp;"~"&amp;Sheet1!O1869,""))</f>
        <v>494~722</v>
      </c>
      <c r="R1866" s="21" t="str">
        <f>IFERROR(VLOOKUP(Sheet1!Q1869,配置检查表!$Y:$Z,2,FALSE),"")</f>
        <v/>
      </c>
      <c r="S1866" s="39" t="str">
        <f>IF(AND(Sheet1!S2073=Sheet1!T2073,Sheet1!T2073&lt;&gt;0),Sheet1!S2073,IF(AND(Sheet1!S2073&lt;&gt;Sheet1!T2073,Sheet1!T2073&lt;&gt;0),Sheet1!S2073&amp;"~"&amp;Sheet1!T2073,""))</f>
        <v/>
      </c>
      <c r="T1866" s="21" t="str">
        <f>IFERROR(VLOOKUP(Sheet1!V1869,配置检查表!$Y:$Z,2,FALSE),"")</f>
        <v/>
      </c>
      <c r="U1866" s="39" t="str">
        <f>IF(AND(Sheet1!X2073=Sheet1!Y2073,Sheet1!Y2073&lt;&gt;0),Sheet1!X2073,IF(AND(Sheet1!X2073&lt;&gt;Sheet1!Y2073,Sheet1!Y2073&lt;&gt;0),Sheet1!X2073&amp;"~"&amp;Sheet1!Y2073,""))</f>
        <v/>
      </c>
      <c r="V1866" s="21" t="str">
        <f>IFERROR(VLOOKUP(Sheet1!XAA,配置检查表!$Y:$Z,2,FALSE),"")</f>
        <v/>
      </c>
      <c r="W1866" s="21" t="str">
        <f>IF(AND(Sheet1!AC2073=Sheet1!AD2073,Sheet1!AD2073&lt;&gt;0),Sheet1!AC2073,IF(AND(Sheet1!AC2073&lt;&gt;Sheet1!AD2073,Sheet1!AD2073&lt;&gt;0),Sheet1!AC2073&amp;"~"&amp;Sheet1!AD2073,""))</f>
        <v/>
      </c>
    </row>
    <row r="1867" spans="1:23">
      <c r="A1867" s="27">
        <v>40449</v>
      </c>
      <c r="B1867" s="27" t="s">
        <v>2521</v>
      </c>
      <c r="C1867" s="27" t="s">
        <v>2522</v>
      </c>
      <c r="D1867" s="21" t="str">
        <f>IF(OR(Sheet1!I1870&lt;&gt;Sheet1!AF1870,Sheet1!AG1870&lt;&gt;Sheet1!J1870),"有影响","-")</f>
        <v>-</v>
      </c>
      <c r="E1867" s="21" t="str">
        <f>IF(OR(Sheet1!N1870&lt;&gt;Sheet1!AH1870,Sheet1!AI1870&lt;&gt;Sheet1!O1870),"有影响","-")</f>
        <v>-</v>
      </c>
      <c r="F1867" s="21" t="str">
        <f>IF(OR(Sheet1!S1870&lt;&gt;Sheet1!AJ1870,Sheet1!AK1870&lt;&gt;Sheet1!T1870),"有影响","-")</f>
        <v>-</v>
      </c>
      <c r="G1867" s="21" t="str">
        <f>IF(OR(Sheet1!X1870&lt;&gt;Sheet1!AL1870,Sheet1!AM1870&lt;&gt;Sheet1!Y1870),"有影响","-")</f>
        <v>-</v>
      </c>
      <c r="H1867" s="21" t="str">
        <f>IF(OR(Sheet1!AC1870&lt;&gt;Sheet1!AN1870,Sheet1!AO1870&lt;&gt;Sheet1!AD1870),"有影响","-")</f>
        <v>-</v>
      </c>
      <c r="I1867" s="21" t="str">
        <f>IF(Sheet1!G1870=0,"出错","-")</f>
        <v>-</v>
      </c>
      <c r="J1867" s="21" t="str">
        <f>IF(AND(Sheet1!G1870=0,Sheet1!L1870&lt;&gt;0),"出错","-")</f>
        <v>-</v>
      </c>
      <c r="K1867" s="21" t="str">
        <f>IF(AND(Sheet1!G1870=0,Sheet1!L1870=0,Sheet1!Q1870&lt;&gt;0),"出错","-")</f>
        <v>-</v>
      </c>
      <c r="L1867" s="21" t="str">
        <f>IF(AND(Sheet1!G1870=0,Sheet1!L1870=0,Sheet1!Q1870=0,Sheet1!V1870&lt;&gt;0),"出错","-")</f>
        <v>-</v>
      </c>
      <c r="M1867" s="21" t="str">
        <f>IF(AND(Sheet1!G1870=0,Sheet1!L1870=0,Sheet1!Q1870=0,Sheet1!V1870=0,Sheet1!AA1870&lt;&gt;0),"出错","-")</f>
        <v>-</v>
      </c>
      <c r="N1867" s="21" t="str">
        <f>IFERROR(VLOOKUP(Sheet1!G1870,配置检查表!$Y:$Z,2,FALSE),"")</f>
        <v>精灵魂珠</v>
      </c>
      <c r="O1867" s="21" t="str">
        <f>IF(AND(Sheet1!I1870=Sheet1!J1870,Sheet1!J1870&lt;&gt;0),Sheet1!I1870,IF(AND(Sheet1!I1870&lt;&gt;Sheet1!J1870,Sheet1!J1870&lt;&gt;0),Sheet1!I1870&amp;"~"&amp;Sheet1!J1870,""))</f>
        <v>187~289</v>
      </c>
      <c r="P1867" s="21" t="str">
        <f>IFERROR(VLOOKUP(Sheet1!L1870,配置检查表!$Y:$Z,2,FALSE),"")</f>
        <v>星屑（值）</v>
      </c>
      <c r="Q1867" s="21" t="str">
        <f>IF(AND(Sheet1!N1870=Sheet1!O1870,Sheet1!O1870&lt;&gt;0),Sheet1!N1870,IF(AND(Sheet1!N1870&lt;&gt;Sheet1!O1870,Sheet1!O1870&lt;&gt;0),Sheet1!N1870&amp;"~"&amp;Sheet1!O1870,""))</f>
        <v>374~578</v>
      </c>
      <c r="R1867" s="21" t="str">
        <f>IFERROR(VLOOKUP(Sheet1!Q1870,配置检查表!$Y:$Z,2,FALSE),"")</f>
        <v/>
      </c>
      <c r="S1867" s="39" t="str">
        <f>IF(AND(Sheet1!S2074=Sheet1!T2074,Sheet1!T2074&lt;&gt;0),Sheet1!S2074,IF(AND(Sheet1!S2074&lt;&gt;Sheet1!T2074,Sheet1!T2074&lt;&gt;0),Sheet1!S2074&amp;"~"&amp;Sheet1!T2074,""))</f>
        <v/>
      </c>
      <c r="T1867" s="21" t="str">
        <f>IFERROR(VLOOKUP(Sheet1!V1870,配置检查表!$Y:$Z,2,FALSE),"")</f>
        <v/>
      </c>
      <c r="U1867" s="39" t="str">
        <f>IF(AND(Sheet1!X2074=Sheet1!Y2074,Sheet1!Y2074&lt;&gt;0),Sheet1!X2074,IF(AND(Sheet1!X2074&lt;&gt;Sheet1!Y2074,Sheet1!Y2074&lt;&gt;0),Sheet1!X2074&amp;"~"&amp;Sheet1!Y2074,""))</f>
        <v/>
      </c>
      <c r="V1867" s="21" t="str">
        <f>IFERROR(VLOOKUP(Sheet1!XAA,配置检查表!$Y:$Z,2,FALSE),"")</f>
        <v/>
      </c>
      <c r="W1867" s="21" t="str">
        <f>IF(AND(Sheet1!AC2074=Sheet1!AD2074,Sheet1!AD2074&lt;&gt;0),Sheet1!AC2074,IF(AND(Sheet1!AC2074&lt;&gt;Sheet1!AD2074,Sheet1!AD2074&lt;&gt;0),Sheet1!AC2074&amp;"~"&amp;Sheet1!AD2074,""))</f>
        <v/>
      </c>
    </row>
    <row r="1868" spans="1:23">
      <c r="A1868" s="27">
        <v>40450</v>
      </c>
      <c r="B1868" s="27" t="s">
        <v>2521</v>
      </c>
      <c r="C1868" s="27" t="s">
        <v>2522</v>
      </c>
      <c r="D1868" s="21" t="str">
        <f>IF(OR(Sheet1!I1871&lt;&gt;Sheet1!AF1871,Sheet1!AG1871&lt;&gt;Sheet1!J1871),"有影响","-")</f>
        <v>-</v>
      </c>
      <c r="E1868" s="21" t="str">
        <f>IF(OR(Sheet1!N1871&lt;&gt;Sheet1!AH1871,Sheet1!AI1871&lt;&gt;Sheet1!O1871),"有影响","-")</f>
        <v>-</v>
      </c>
      <c r="F1868" s="21" t="str">
        <f>IF(OR(Sheet1!S1871&lt;&gt;Sheet1!AJ1871,Sheet1!AK1871&lt;&gt;Sheet1!T1871),"有影响","-")</f>
        <v>-</v>
      </c>
      <c r="G1868" s="21" t="str">
        <f>IF(OR(Sheet1!X1871&lt;&gt;Sheet1!AL1871,Sheet1!AM1871&lt;&gt;Sheet1!Y1871),"有影响","-")</f>
        <v>-</v>
      </c>
      <c r="H1868" s="21" t="str">
        <f>IF(OR(Sheet1!AC1871&lt;&gt;Sheet1!AN1871,Sheet1!AO1871&lt;&gt;Sheet1!AD1871),"有影响","-")</f>
        <v>-</v>
      </c>
      <c r="I1868" s="21" t="str">
        <f>IF(Sheet1!G1871=0,"出错","-")</f>
        <v>-</v>
      </c>
      <c r="J1868" s="21" t="str">
        <f>IF(AND(Sheet1!G1871=0,Sheet1!L1871&lt;&gt;0),"出错","-")</f>
        <v>-</v>
      </c>
      <c r="K1868" s="21" t="str">
        <f>IF(AND(Sheet1!G1871=0,Sheet1!L1871=0,Sheet1!Q1871&lt;&gt;0),"出错","-")</f>
        <v>-</v>
      </c>
      <c r="L1868" s="21" t="str">
        <f>IF(AND(Sheet1!G1871=0,Sheet1!L1871=0,Sheet1!Q1871=0,Sheet1!V1871&lt;&gt;0),"出错","-")</f>
        <v>-</v>
      </c>
      <c r="M1868" s="21" t="str">
        <f>IF(AND(Sheet1!G1871=0,Sheet1!L1871=0,Sheet1!Q1871=0,Sheet1!V1871=0,Sheet1!AA1871&lt;&gt;0),"出错","-")</f>
        <v>-</v>
      </c>
      <c r="N1868" s="21" t="str">
        <f>IFERROR(VLOOKUP(Sheet1!G1871,配置检查表!$Y:$Z,2,FALSE),"")</f>
        <v>精灵魂珠</v>
      </c>
      <c r="O1868" s="21" t="str">
        <f>IF(AND(Sheet1!I1871=Sheet1!J1871,Sheet1!J1871&lt;&gt;0),Sheet1!I1871,IF(AND(Sheet1!I1871&lt;&gt;Sheet1!J1871,Sheet1!J1871&lt;&gt;0),Sheet1!I1871&amp;"~"&amp;Sheet1!J1871,""))</f>
        <v>213~319</v>
      </c>
      <c r="P1868" s="21" t="str">
        <f>IFERROR(VLOOKUP(Sheet1!L1871,配置检查表!$Y:$Z,2,FALSE),"")</f>
        <v>星屑（值）</v>
      </c>
      <c r="Q1868" s="21" t="str">
        <f>IF(AND(Sheet1!N1871=Sheet1!O1871,Sheet1!O1871&lt;&gt;0),Sheet1!N1871,IF(AND(Sheet1!N1871&lt;&gt;Sheet1!O1871,Sheet1!O1871&lt;&gt;0),Sheet1!N1871&amp;"~"&amp;Sheet1!O1871,""))</f>
        <v>426~638</v>
      </c>
      <c r="R1868" s="21" t="str">
        <f>IFERROR(VLOOKUP(Sheet1!Q1871,配置检查表!$Y:$Z,2,FALSE),"")</f>
        <v/>
      </c>
      <c r="S1868" s="39" t="str">
        <f>IF(AND(Sheet1!S2075=Sheet1!T2075,Sheet1!T2075&lt;&gt;0),Sheet1!S2075,IF(AND(Sheet1!S2075&lt;&gt;Sheet1!T2075,Sheet1!T2075&lt;&gt;0),Sheet1!S2075&amp;"~"&amp;Sheet1!T2075,""))</f>
        <v/>
      </c>
      <c r="T1868" s="21" t="str">
        <f>IFERROR(VLOOKUP(Sheet1!V1871,配置检查表!$Y:$Z,2,FALSE),"")</f>
        <v/>
      </c>
      <c r="U1868" s="39" t="str">
        <f>IF(AND(Sheet1!X2075=Sheet1!Y2075,Sheet1!Y2075&lt;&gt;0),Sheet1!X2075,IF(AND(Sheet1!X2075&lt;&gt;Sheet1!Y2075,Sheet1!Y2075&lt;&gt;0),Sheet1!X2075&amp;"~"&amp;Sheet1!Y2075,""))</f>
        <v/>
      </c>
      <c r="V1868" s="21" t="str">
        <f>IFERROR(VLOOKUP(Sheet1!XAA,配置检查表!$Y:$Z,2,FALSE),"")</f>
        <v/>
      </c>
      <c r="W1868" s="21" t="str">
        <f>IF(AND(Sheet1!AC2075=Sheet1!AD2075,Sheet1!AD2075&lt;&gt;0),Sheet1!AC2075,IF(AND(Sheet1!AC2075&lt;&gt;Sheet1!AD2075,Sheet1!AD2075&lt;&gt;0),Sheet1!AC2075&amp;"~"&amp;Sheet1!AD2075,""))</f>
        <v/>
      </c>
    </row>
    <row r="1869" spans="1:23">
      <c r="A1869" s="27">
        <v>40451</v>
      </c>
      <c r="B1869" s="27" t="s">
        <v>2521</v>
      </c>
      <c r="C1869" s="27" t="s">
        <v>2522</v>
      </c>
      <c r="D1869" s="21" t="str">
        <f>IF(OR(Sheet1!I1872&lt;&gt;Sheet1!AF1872,Sheet1!AG1872&lt;&gt;Sheet1!J1872),"有影响","-")</f>
        <v>-</v>
      </c>
      <c r="E1869" s="21" t="str">
        <f>IF(OR(Sheet1!N1872&lt;&gt;Sheet1!AH1872,Sheet1!AI1872&lt;&gt;Sheet1!O1872),"有影响","-")</f>
        <v>-</v>
      </c>
      <c r="F1869" s="21" t="str">
        <f>IF(OR(Sheet1!S1872&lt;&gt;Sheet1!AJ1872,Sheet1!AK1872&lt;&gt;Sheet1!T1872),"有影响","-")</f>
        <v>-</v>
      </c>
      <c r="G1869" s="21" t="str">
        <f>IF(OR(Sheet1!X1872&lt;&gt;Sheet1!AL1872,Sheet1!AM1872&lt;&gt;Sheet1!Y1872),"有影响","-")</f>
        <v>-</v>
      </c>
      <c r="H1869" s="21" t="str">
        <f>IF(OR(Sheet1!AC1872&lt;&gt;Sheet1!AN1872,Sheet1!AO1872&lt;&gt;Sheet1!AD1872),"有影响","-")</f>
        <v>-</v>
      </c>
      <c r="I1869" s="21" t="str">
        <f>IF(Sheet1!G1872=0,"出错","-")</f>
        <v>-</v>
      </c>
      <c r="J1869" s="21" t="str">
        <f>IF(AND(Sheet1!G1872=0,Sheet1!L1872&lt;&gt;0),"出错","-")</f>
        <v>-</v>
      </c>
      <c r="K1869" s="21" t="str">
        <f>IF(AND(Sheet1!G1872=0,Sheet1!L1872=0,Sheet1!Q1872&lt;&gt;0),"出错","-")</f>
        <v>-</v>
      </c>
      <c r="L1869" s="21" t="str">
        <f>IF(AND(Sheet1!G1872=0,Sheet1!L1872=0,Sheet1!Q1872=0,Sheet1!V1872&lt;&gt;0),"出错","-")</f>
        <v>-</v>
      </c>
      <c r="M1869" s="21" t="str">
        <f>IF(AND(Sheet1!G1872=0,Sheet1!L1872=0,Sheet1!Q1872=0,Sheet1!V1872=0,Sheet1!AA1872&lt;&gt;0),"出错","-")</f>
        <v>-</v>
      </c>
      <c r="N1869" s="21" t="str">
        <f>IFERROR(VLOOKUP(Sheet1!G1872,配置检查表!$Y:$Z,2,FALSE),"")</f>
        <v>精灵魂珠</v>
      </c>
      <c r="O1869" s="21" t="str">
        <f>IF(AND(Sheet1!I1872=Sheet1!J1872,Sheet1!J1872&lt;&gt;0),Sheet1!I1872,IF(AND(Sheet1!I1872&lt;&gt;Sheet1!J1872,Sheet1!J1872&lt;&gt;0),Sheet1!I1872&amp;"~"&amp;Sheet1!J1872,""))</f>
        <v>221~331</v>
      </c>
      <c r="P1869" s="21" t="str">
        <f>IFERROR(VLOOKUP(Sheet1!L1872,配置检查表!$Y:$Z,2,FALSE),"")</f>
        <v>星屑（值）</v>
      </c>
      <c r="Q1869" s="21" t="str">
        <f>IF(AND(Sheet1!N1872=Sheet1!O1872,Sheet1!O1872&lt;&gt;0),Sheet1!N1872,IF(AND(Sheet1!N1872&lt;&gt;Sheet1!O1872,Sheet1!O1872&lt;&gt;0),Sheet1!N1872&amp;"~"&amp;Sheet1!O1872,""))</f>
        <v>442~662</v>
      </c>
      <c r="R1869" s="21" t="str">
        <f>IFERROR(VLOOKUP(Sheet1!Q1872,配置检查表!$Y:$Z,2,FALSE),"")</f>
        <v/>
      </c>
      <c r="S1869" s="39" t="str">
        <f>IF(AND(Sheet1!S2076=Sheet1!T2076,Sheet1!T2076&lt;&gt;0),Sheet1!S2076,IF(AND(Sheet1!S2076&lt;&gt;Sheet1!T2076,Sheet1!T2076&lt;&gt;0),Sheet1!S2076&amp;"~"&amp;Sheet1!T2076,""))</f>
        <v/>
      </c>
      <c r="T1869" s="21" t="str">
        <f>IFERROR(VLOOKUP(Sheet1!V1872,配置检查表!$Y:$Z,2,FALSE),"")</f>
        <v/>
      </c>
      <c r="U1869" s="39" t="str">
        <f>IF(AND(Sheet1!X2076=Sheet1!Y2076,Sheet1!Y2076&lt;&gt;0),Sheet1!X2076,IF(AND(Sheet1!X2076&lt;&gt;Sheet1!Y2076,Sheet1!Y2076&lt;&gt;0),Sheet1!X2076&amp;"~"&amp;Sheet1!Y2076,""))</f>
        <v/>
      </c>
      <c r="V1869" s="21" t="str">
        <f>IFERROR(VLOOKUP(Sheet1!XAA,配置检查表!$Y:$Z,2,FALSE),"")</f>
        <v/>
      </c>
      <c r="W1869" s="21" t="str">
        <f>IF(AND(Sheet1!AC2076=Sheet1!AD2076,Sheet1!AD2076&lt;&gt;0),Sheet1!AC2076,IF(AND(Sheet1!AC2076&lt;&gt;Sheet1!AD2076,Sheet1!AD2076&lt;&gt;0),Sheet1!AC2076&amp;"~"&amp;Sheet1!AD2076,""))</f>
        <v/>
      </c>
    </row>
    <row r="1870" spans="1:23">
      <c r="A1870" s="27">
        <v>40452</v>
      </c>
      <c r="B1870" s="27" t="s">
        <v>2521</v>
      </c>
      <c r="C1870" s="27" t="s">
        <v>2522</v>
      </c>
      <c r="D1870" s="21" t="str">
        <f>IF(OR(Sheet1!I1873&lt;&gt;Sheet1!AF1873,Sheet1!AG1873&lt;&gt;Sheet1!J1873),"有影响","-")</f>
        <v>-</v>
      </c>
      <c r="E1870" s="21" t="str">
        <f>IF(OR(Sheet1!N1873&lt;&gt;Sheet1!AH1873,Sheet1!AI1873&lt;&gt;Sheet1!O1873),"有影响","-")</f>
        <v>-</v>
      </c>
      <c r="F1870" s="21" t="str">
        <f>IF(OR(Sheet1!S1873&lt;&gt;Sheet1!AJ1873,Sheet1!AK1873&lt;&gt;Sheet1!T1873),"有影响","-")</f>
        <v>-</v>
      </c>
      <c r="G1870" s="21" t="str">
        <f>IF(OR(Sheet1!X1873&lt;&gt;Sheet1!AL1873,Sheet1!AM1873&lt;&gt;Sheet1!Y1873),"有影响","-")</f>
        <v>-</v>
      </c>
      <c r="H1870" s="21" t="str">
        <f>IF(OR(Sheet1!AC1873&lt;&gt;Sheet1!AN1873,Sheet1!AO1873&lt;&gt;Sheet1!AD1873),"有影响","-")</f>
        <v>-</v>
      </c>
      <c r="I1870" s="21" t="str">
        <f>IF(Sheet1!G1873=0,"出错","-")</f>
        <v>-</v>
      </c>
      <c r="J1870" s="21" t="str">
        <f>IF(AND(Sheet1!G1873=0,Sheet1!L1873&lt;&gt;0),"出错","-")</f>
        <v>-</v>
      </c>
      <c r="K1870" s="21" t="str">
        <f>IF(AND(Sheet1!G1873=0,Sheet1!L1873=0,Sheet1!Q1873&lt;&gt;0),"出错","-")</f>
        <v>-</v>
      </c>
      <c r="L1870" s="21" t="str">
        <f>IF(AND(Sheet1!G1873=0,Sheet1!L1873=0,Sheet1!Q1873=0,Sheet1!V1873&lt;&gt;0),"出错","-")</f>
        <v>-</v>
      </c>
      <c r="M1870" s="21" t="str">
        <f>IF(AND(Sheet1!G1873=0,Sheet1!L1873=0,Sheet1!Q1873=0,Sheet1!V1873=0,Sheet1!AA1873&lt;&gt;0),"出错","-")</f>
        <v>-</v>
      </c>
      <c r="N1870" s="21" t="str">
        <f>IFERROR(VLOOKUP(Sheet1!G1873,配置检查表!$Y:$Z,2,FALSE),"")</f>
        <v>精灵魂珠</v>
      </c>
      <c r="O1870" s="21" t="str">
        <f>IF(AND(Sheet1!I1873=Sheet1!J1873,Sheet1!J1873&lt;&gt;0),Sheet1!I1873,IF(AND(Sheet1!I1873&lt;&gt;Sheet1!J1873,Sheet1!J1873&lt;&gt;0),Sheet1!I1873&amp;"~"&amp;Sheet1!J1873,""))</f>
        <v>247~361</v>
      </c>
      <c r="P1870" s="21" t="str">
        <f>IFERROR(VLOOKUP(Sheet1!L1873,配置检查表!$Y:$Z,2,FALSE),"")</f>
        <v>星屑（值）</v>
      </c>
      <c r="Q1870" s="21" t="str">
        <f>IF(AND(Sheet1!N1873=Sheet1!O1873,Sheet1!O1873&lt;&gt;0),Sheet1!N1873,IF(AND(Sheet1!N1873&lt;&gt;Sheet1!O1873,Sheet1!O1873&lt;&gt;0),Sheet1!N1873&amp;"~"&amp;Sheet1!O1873,""))</f>
        <v>494~722</v>
      </c>
      <c r="R1870" s="21" t="str">
        <f>IFERROR(VLOOKUP(Sheet1!Q1873,配置检查表!$Y:$Z,2,FALSE),"")</f>
        <v/>
      </c>
      <c r="S1870" s="39" t="str">
        <f>IF(AND(Sheet1!S2077=Sheet1!T2077,Sheet1!T2077&lt;&gt;0),Sheet1!S2077,IF(AND(Sheet1!S2077&lt;&gt;Sheet1!T2077,Sheet1!T2077&lt;&gt;0),Sheet1!S2077&amp;"~"&amp;Sheet1!T2077,""))</f>
        <v/>
      </c>
      <c r="T1870" s="21" t="str">
        <f>IFERROR(VLOOKUP(Sheet1!V1873,配置检查表!$Y:$Z,2,FALSE),"")</f>
        <v/>
      </c>
      <c r="U1870" s="39" t="str">
        <f>IF(AND(Sheet1!X2077=Sheet1!Y2077,Sheet1!Y2077&lt;&gt;0),Sheet1!X2077,IF(AND(Sheet1!X2077&lt;&gt;Sheet1!Y2077,Sheet1!Y2077&lt;&gt;0),Sheet1!X2077&amp;"~"&amp;Sheet1!Y2077,""))</f>
        <v/>
      </c>
      <c r="V1870" s="21" t="str">
        <f>IFERROR(VLOOKUP(Sheet1!XAA,配置检查表!$Y:$Z,2,FALSE),"")</f>
        <v/>
      </c>
      <c r="W1870" s="21" t="str">
        <f>IF(AND(Sheet1!AC2077=Sheet1!AD2077,Sheet1!AD2077&lt;&gt;0),Sheet1!AC2077,IF(AND(Sheet1!AC2077&lt;&gt;Sheet1!AD2077,Sheet1!AD2077&lt;&gt;0),Sheet1!AC2077&amp;"~"&amp;Sheet1!AD2077,""))</f>
        <v/>
      </c>
    </row>
    <row r="1871" spans="1:23">
      <c r="A1871" s="27">
        <v>40453</v>
      </c>
      <c r="B1871" s="27" t="s">
        <v>2521</v>
      </c>
      <c r="C1871" s="27" t="s">
        <v>2522</v>
      </c>
      <c r="D1871" s="21" t="str">
        <f>IF(OR(Sheet1!I1874&lt;&gt;Sheet1!AF1874,Sheet1!AG1874&lt;&gt;Sheet1!J1874),"有影响","-")</f>
        <v>-</v>
      </c>
      <c r="E1871" s="21" t="str">
        <f>IF(OR(Sheet1!N1874&lt;&gt;Sheet1!AH1874,Sheet1!AI1874&lt;&gt;Sheet1!O1874),"有影响","-")</f>
        <v>-</v>
      </c>
      <c r="F1871" s="21" t="str">
        <f>IF(OR(Sheet1!S1874&lt;&gt;Sheet1!AJ1874,Sheet1!AK1874&lt;&gt;Sheet1!T1874),"有影响","-")</f>
        <v>-</v>
      </c>
      <c r="G1871" s="21" t="str">
        <f>IF(OR(Sheet1!X1874&lt;&gt;Sheet1!AL1874,Sheet1!AM1874&lt;&gt;Sheet1!Y1874),"有影响","-")</f>
        <v>-</v>
      </c>
      <c r="H1871" s="21" t="str">
        <f>IF(OR(Sheet1!AC1874&lt;&gt;Sheet1!AN1874,Sheet1!AO1874&lt;&gt;Sheet1!AD1874),"有影响","-")</f>
        <v>-</v>
      </c>
      <c r="I1871" s="21" t="str">
        <f>IF(Sheet1!G1874=0,"出错","-")</f>
        <v>-</v>
      </c>
      <c r="J1871" s="21" t="str">
        <f>IF(AND(Sheet1!G1874=0,Sheet1!L1874&lt;&gt;0),"出错","-")</f>
        <v>-</v>
      </c>
      <c r="K1871" s="21" t="str">
        <f>IF(AND(Sheet1!G1874=0,Sheet1!L1874=0,Sheet1!Q1874&lt;&gt;0),"出错","-")</f>
        <v>-</v>
      </c>
      <c r="L1871" s="21" t="str">
        <f>IF(AND(Sheet1!G1874=0,Sheet1!L1874=0,Sheet1!Q1874=0,Sheet1!V1874&lt;&gt;0),"出错","-")</f>
        <v>-</v>
      </c>
      <c r="M1871" s="21" t="str">
        <f>IF(AND(Sheet1!G1874=0,Sheet1!L1874=0,Sheet1!Q1874=0,Sheet1!V1874=0,Sheet1!AA1874&lt;&gt;0),"出错","-")</f>
        <v>-</v>
      </c>
      <c r="N1871" s="21" t="str">
        <f>IFERROR(VLOOKUP(Sheet1!G1874,配置检查表!$Y:$Z,2,FALSE),"")</f>
        <v>精灵魂珠</v>
      </c>
      <c r="O1871" s="21" t="str">
        <f>IF(AND(Sheet1!I1874=Sheet1!J1874,Sheet1!J1874&lt;&gt;0),Sheet1!I1874,IF(AND(Sheet1!I1874&lt;&gt;Sheet1!J1874,Sheet1!J1874&lt;&gt;0),Sheet1!I1874&amp;"~"&amp;Sheet1!J1874,""))</f>
        <v>187~289</v>
      </c>
      <c r="P1871" s="21" t="str">
        <f>IFERROR(VLOOKUP(Sheet1!L1874,配置检查表!$Y:$Z,2,FALSE),"")</f>
        <v>星屑（值）</v>
      </c>
      <c r="Q1871" s="21" t="str">
        <f>IF(AND(Sheet1!N1874=Sheet1!O1874,Sheet1!O1874&lt;&gt;0),Sheet1!N1874,IF(AND(Sheet1!N1874&lt;&gt;Sheet1!O1874,Sheet1!O1874&lt;&gt;0),Sheet1!N1874&amp;"~"&amp;Sheet1!O1874,""))</f>
        <v>374~578</v>
      </c>
      <c r="R1871" s="21" t="str">
        <f>IFERROR(VLOOKUP(Sheet1!Q1874,配置检查表!$Y:$Z,2,FALSE),"")</f>
        <v/>
      </c>
      <c r="S1871" s="39" t="str">
        <f>IF(AND(Sheet1!S2078=Sheet1!T2078,Sheet1!T2078&lt;&gt;0),Sheet1!S2078,IF(AND(Sheet1!S2078&lt;&gt;Sheet1!T2078,Sheet1!T2078&lt;&gt;0),Sheet1!S2078&amp;"~"&amp;Sheet1!T2078,""))</f>
        <v/>
      </c>
      <c r="T1871" s="21" t="str">
        <f>IFERROR(VLOOKUP(Sheet1!V1874,配置检查表!$Y:$Z,2,FALSE),"")</f>
        <v/>
      </c>
      <c r="U1871" s="39" t="str">
        <f>IF(AND(Sheet1!X2078=Sheet1!Y2078,Sheet1!Y2078&lt;&gt;0),Sheet1!X2078,IF(AND(Sheet1!X2078&lt;&gt;Sheet1!Y2078,Sheet1!Y2078&lt;&gt;0),Sheet1!X2078&amp;"~"&amp;Sheet1!Y2078,""))</f>
        <v/>
      </c>
      <c r="V1871" s="21" t="str">
        <f>IFERROR(VLOOKUP(Sheet1!XAA,配置检查表!$Y:$Z,2,FALSE),"")</f>
        <v/>
      </c>
      <c r="W1871" s="21" t="str">
        <f>IF(AND(Sheet1!AC2078=Sheet1!AD2078,Sheet1!AD2078&lt;&gt;0),Sheet1!AC2078,IF(AND(Sheet1!AC2078&lt;&gt;Sheet1!AD2078,Sheet1!AD2078&lt;&gt;0),Sheet1!AC2078&amp;"~"&amp;Sheet1!AD2078,""))</f>
        <v/>
      </c>
    </row>
    <row r="1872" spans="1:23">
      <c r="A1872" s="27">
        <v>40454</v>
      </c>
      <c r="B1872" s="27" t="s">
        <v>2521</v>
      </c>
      <c r="C1872" s="27" t="s">
        <v>2522</v>
      </c>
      <c r="D1872" s="21" t="str">
        <f>IF(OR(Sheet1!I1875&lt;&gt;Sheet1!AF1875,Sheet1!AG1875&lt;&gt;Sheet1!J1875),"有影响","-")</f>
        <v>-</v>
      </c>
      <c r="E1872" s="21" t="str">
        <f>IF(OR(Sheet1!N1875&lt;&gt;Sheet1!AH1875,Sheet1!AI1875&lt;&gt;Sheet1!O1875),"有影响","-")</f>
        <v>-</v>
      </c>
      <c r="F1872" s="21" t="str">
        <f>IF(OR(Sheet1!S1875&lt;&gt;Sheet1!AJ1875,Sheet1!AK1875&lt;&gt;Sheet1!T1875),"有影响","-")</f>
        <v>-</v>
      </c>
      <c r="G1872" s="21" t="str">
        <f>IF(OR(Sheet1!X1875&lt;&gt;Sheet1!AL1875,Sheet1!AM1875&lt;&gt;Sheet1!Y1875),"有影响","-")</f>
        <v>-</v>
      </c>
      <c r="H1872" s="21" t="str">
        <f>IF(OR(Sheet1!AC1875&lt;&gt;Sheet1!AN1875,Sheet1!AO1875&lt;&gt;Sheet1!AD1875),"有影响","-")</f>
        <v>-</v>
      </c>
      <c r="I1872" s="21" t="str">
        <f>IF(Sheet1!G1875=0,"出错","-")</f>
        <v>-</v>
      </c>
      <c r="J1872" s="21" t="str">
        <f>IF(AND(Sheet1!G1875=0,Sheet1!L1875&lt;&gt;0),"出错","-")</f>
        <v>-</v>
      </c>
      <c r="K1872" s="21" t="str">
        <f>IF(AND(Sheet1!G1875=0,Sheet1!L1875=0,Sheet1!Q1875&lt;&gt;0),"出错","-")</f>
        <v>-</v>
      </c>
      <c r="L1872" s="21" t="str">
        <f>IF(AND(Sheet1!G1875=0,Sheet1!L1875=0,Sheet1!Q1875=0,Sheet1!V1875&lt;&gt;0),"出错","-")</f>
        <v>-</v>
      </c>
      <c r="M1872" s="21" t="str">
        <f>IF(AND(Sheet1!G1875=0,Sheet1!L1875=0,Sheet1!Q1875=0,Sheet1!V1875=0,Sheet1!AA1875&lt;&gt;0),"出错","-")</f>
        <v>-</v>
      </c>
      <c r="N1872" s="21" t="str">
        <f>IFERROR(VLOOKUP(Sheet1!G1875,配置检查表!$Y:$Z,2,FALSE),"")</f>
        <v>精灵魂珠</v>
      </c>
      <c r="O1872" s="21" t="str">
        <f>IF(AND(Sheet1!I1875=Sheet1!J1875,Sheet1!J1875&lt;&gt;0),Sheet1!I1875,IF(AND(Sheet1!I1875&lt;&gt;Sheet1!J1875,Sheet1!J1875&lt;&gt;0),Sheet1!I1875&amp;"~"&amp;Sheet1!J1875,""))</f>
        <v>213~319</v>
      </c>
      <c r="P1872" s="21" t="str">
        <f>IFERROR(VLOOKUP(Sheet1!L1875,配置检查表!$Y:$Z,2,FALSE),"")</f>
        <v>星屑（值）</v>
      </c>
      <c r="Q1872" s="21" t="str">
        <f>IF(AND(Sheet1!N1875=Sheet1!O1875,Sheet1!O1875&lt;&gt;0),Sheet1!N1875,IF(AND(Sheet1!N1875&lt;&gt;Sheet1!O1875,Sheet1!O1875&lt;&gt;0),Sheet1!N1875&amp;"~"&amp;Sheet1!O1875,""))</f>
        <v>426~638</v>
      </c>
      <c r="R1872" s="21" t="str">
        <f>IFERROR(VLOOKUP(Sheet1!Q1875,配置检查表!$Y:$Z,2,FALSE),"")</f>
        <v/>
      </c>
      <c r="S1872" s="39" t="str">
        <f>IF(AND(Sheet1!S2079=Sheet1!T2079,Sheet1!T2079&lt;&gt;0),Sheet1!S2079,IF(AND(Sheet1!S2079&lt;&gt;Sheet1!T2079,Sheet1!T2079&lt;&gt;0),Sheet1!S2079&amp;"~"&amp;Sheet1!T2079,""))</f>
        <v/>
      </c>
      <c r="T1872" s="21" t="str">
        <f>IFERROR(VLOOKUP(Sheet1!V1875,配置检查表!$Y:$Z,2,FALSE),"")</f>
        <v/>
      </c>
      <c r="U1872" s="39" t="str">
        <f>IF(AND(Sheet1!X2079=Sheet1!Y2079,Sheet1!Y2079&lt;&gt;0),Sheet1!X2079,IF(AND(Sheet1!X2079&lt;&gt;Sheet1!Y2079,Sheet1!Y2079&lt;&gt;0),Sheet1!X2079&amp;"~"&amp;Sheet1!Y2079,""))</f>
        <v/>
      </c>
      <c r="V1872" s="21" t="str">
        <f>IFERROR(VLOOKUP(Sheet1!XAA,配置检查表!$Y:$Z,2,FALSE),"")</f>
        <v/>
      </c>
      <c r="W1872" s="21" t="str">
        <f>IF(AND(Sheet1!AC2079=Sheet1!AD2079,Sheet1!AD2079&lt;&gt;0),Sheet1!AC2079,IF(AND(Sheet1!AC2079&lt;&gt;Sheet1!AD2079,Sheet1!AD2079&lt;&gt;0),Sheet1!AC2079&amp;"~"&amp;Sheet1!AD2079,""))</f>
        <v/>
      </c>
    </row>
    <row r="1873" spans="1:23">
      <c r="A1873" s="27">
        <v>40455</v>
      </c>
      <c r="B1873" s="27" t="s">
        <v>2521</v>
      </c>
      <c r="C1873" s="27" t="s">
        <v>2522</v>
      </c>
      <c r="D1873" s="21" t="str">
        <f>IF(OR(Sheet1!I1876&lt;&gt;Sheet1!AF1876,Sheet1!AG1876&lt;&gt;Sheet1!J1876),"有影响","-")</f>
        <v>-</v>
      </c>
      <c r="E1873" s="21" t="str">
        <f>IF(OR(Sheet1!N1876&lt;&gt;Sheet1!AH1876,Sheet1!AI1876&lt;&gt;Sheet1!O1876),"有影响","-")</f>
        <v>-</v>
      </c>
      <c r="F1873" s="21" t="str">
        <f>IF(OR(Sheet1!S1876&lt;&gt;Sheet1!AJ1876,Sheet1!AK1876&lt;&gt;Sheet1!T1876),"有影响","-")</f>
        <v>-</v>
      </c>
      <c r="G1873" s="21" t="str">
        <f>IF(OR(Sheet1!X1876&lt;&gt;Sheet1!AL1876,Sheet1!AM1876&lt;&gt;Sheet1!Y1876),"有影响","-")</f>
        <v>-</v>
      </c>
      <c r="H1873" s="21" t="str">
        <f>IF(OR(Sheet1!AC1876&lt;&gt;Sheet1!AN1876,Sheet1!AO1876&lt;&gt;Sheet1!AD1876),"有影响","-")</f>
        <v>-</v>
      </c>
      <c r="I1873" s="21" t="str">
        <f>IF(Sheet1!G1876=0,"出错","-")</f>
        <v>-</v>
      </c>
      <c r="J1873" s="21" t="str">
        <f>IF(AND(Sheet1!G1876=0,Sheet1!L1876&lt;&gt;0),"出错","-")</f>
        <v>-</v>
      </c>
      <c r="K1873" s="21" t="str">
        <f>IF(AND(Sheet1!G1876=0,Sheet1!L1876=0,Sheet1!Q1876&lt;&gt;0),"出错","-")</f>
        <v>-</v>
      </c>
      <c r="L1873" s="21" t="str">
        <f>IF(AND(Sheet1!G1876=0,Sheet1!L1876=0,Sheet1!Q1876=0,Sheet1!V1876&lt;&gt;0),"出错","-")</f>
        <v>-</v>
      </c>
      <c r="M1873" s="21" t="str">
        <f>IF(AND(Sheet1!G1876=0,Sheet1!L1876=0,Sheet1!Q1876=0,Sheet1!V1876=0,Sheet1!AA1876&lt;&gt;0),"出错","-")</f>
        <v>-</v>
      </c>
      <c r="N1873" s="21" t="str">
        <f>IFERROR(VLOOKUP(Sheet1!G1876,配置检查表!$Y:$Z,2,FALSE),"")</f>
        <v>精灵魂珠</v>
      </c>
      <c r="O1873" s="21" t="str">
        <f>IF(AND(Sheet1!I1876=Sheet1!J1876,Sheet1!J1876&lt;&gt;0),Sheet1!I1876,IF(AND(Sheet1!I1876&lt;&gt;Sheet1!J1876,Sheet1!J1876&lt;&gt;0),Sheet1!I1876&amp;"~"&amp;Sheet1!J1876,""))</f>
        <v>221~331</v>
      </c>
      <c r="P1873" s="21" t="str">
        <f>IFERROR(VLOOKUP(Sheet1!L1876,配置检查表!$Y:$Z,2,FALSE),"")</f>
        <v>星屑（值）</v>
      </c>
      <c r="Q1873" s="21" t="str">
        <f>IF(AND(Sheet1!N1876=Sheet1!O1876,Sheet1!O1876&lt;&gt;0),Sheet1!N1876,IF(AND(Sheet1!N1876&lt;&gt;Sheet1!O1876,Sheet1!O1876&lt;&gt;0),Sheet1!N1876&amp;"~"&amp;Sheet1!O1876,""))</f>
        <v>442~662</v>
      </c>
      <c r="R1873" s="21" t="str">
        <f>IFERROR(VLOOKUP(Sheet1!Q1876,配置检查表!$Y:$Z,2,FALSE),"")</f>
        <v/>
      </c>
      <c r="S1873" s="39" t="str">
        <f>IF(AND(Sheet1!S2080=Sheet1!T2080,Sheet1!T2080&lt;&gt;0),Sheet1!S2080,IF(AND(Sheet1!S2080&lt;&gt;Sheet1!T2080,Sheet1!T2080&lt;&gt;0),Sheet1!S2080&amp;"~"&amp;Sheet1!T2080,""))</f>
        <v/>
      </c>
      <c r="T1873" s="21" t="str">
        <f>IFERROR(VLOOKUP(Sheet1!V1876,配置检查表!$Y:$Z,2,FALSE),"")</f>
        <v/>
      </c>
      <c r="U1873" s="39" t="str">
        <f>IF(AND(Sheet1!X2080=Sheet1!Y2080,Sheet1!Y2080&lt;&gt;0),Sheet1!X2080,IF(AND(Sheet1!X2080&lt;&gt;Sheet1!Y2080,Sheet1!Y2080&lt;&gt;0),Sheet1!X2080&amp;"~"&amp;Sheet1!Y2080,""))</f>
        <v/>
      </c>
      <c r="V1873" s="21" t="str">
        <f>IFERROR(VLOOKUP(Sheet1!XAA,配置检查表!$Y:$Z,2,FALSE),"")</f>
        <v/>
      </c>
      <c r="W1873" s="21" t="str">
        <f>IF(AND(Sheet1!AC2080=Sheet1!AD2080,Sheet1!AD2080&lt;&gt;0),Sheet1!AC2080,IF(AND(Sheet1!AC2080&lt;&gt;Sheet1!AD2080,Sheet1!AD2080&lt;&gt;0),Sheet1!AC2080&amp;"~"&amp;Sheet1!AD2080,""))</f>
        <v/>
      </c>
    </row>
    <row r="1874" spans="1:23">
      <c r="A1874" s="27">
        <v>40456</v>
      </c>
      <c r="B1874" s="27" t="s">
        <v>2521</v>
      </c>
      <c r="C1874" s="27" t="s">
        <v>2522</v>
      </c>
      <c r="D1874" s="21" t="str">
        <f>IF(OR(Sheet1!I1877&lt;&gt;Sheet1!AF1877,Sheet1!AG1877&lt;&gt;Sheet1!J1877),"有影响","-")</f>
        <v>-</v>
      </c>
      <c r="E1874" s="21" t="str">
        <f>IF(OR(Sheet1!N1877&lt;&gt;Sheet1!AH1877,Sheet1!AI1877&lt;&gt;Sheet1!O1877),"有影响","-")</f>
        <v>-</v>
      </c>
      <c r="F1874" s="21" t="str">
        <f>IF(OR(Sheet1!S1877&lt;&gt;Sheet1!AJ1877,Sheet1!AK1877&lt;&gt;Sheet1!T1877),"有影响","-")</f>
        <v>-</v>
      </c>
      <c r="G1874" s="21" t="str">
        <f>IF(OR(Sheet1!X1877&lt;&gt;Sheet1!AL1877,Sheet1!AM1877&lt;&gt;Sheet1!Y1877),"有影响","-")</f>
        <v>-</v>
      </c>
      <c r="H1874" s="21" t="str">
        <f>IF(OR(Sheet1!AC1877&lt;&gt;Sheet1!AN1877,Sheet1!AO1877&lt;&gt;Sheet1!AD1877),"有影响","-")</f>
        <v>-</v>
      </c>
      <c r="I1874" s="21" t="str">
        <f>IF(Sheet1!G1877=0,"出错","-")</f>
        <v>-</v>
      </c>
      <c r="J1874" s="21" t="str">
        <f>IF(AND(Sheet1!G1877=0,Sheet1!L1877&lt;&gt;0),"出错","-")</f>
        <v>-</v>
      </c>
      <c r="K1874" s="21" t="str">
        <f>IF(AND(Sheet1!G1877=0,Sheet1!L1877=0,Sheet1!Q1877&lt;&gt;0),"出错","-")</f>
        <v>-</v>
      </c>
      <c r="L1874" s="21" t="str">
        <f>IF(AND(Sheet1!G1877=0,Sheet1!L1877=0,Sheet1!Q1877=0,Sheet1!V1877&lt;&gt;0),"出错","-")</f>
        <v>-</v>
      </c>
      <c r="M1874" s="21" t="str">
        <f>IF(AND(Sheet1!G1877=0,Sheet1!L1877=0,Sheet1!Q1877=0,Sheet1!V1877=0,Sheet1!AA1877&lt;&gt;0),"出错","-")</f>
        <v>-</v>
      </c>
      <c r="N1874" s="21" t="str">
        <f>IFERROR(VLOOKUP(Sheet1!G1877,配置检查表!$Y:$Z,2,FALSE),"")</f>
        <v>精灵魂珠</v>
      </c>
      <c r="O1874" s="21" t="str">
        <f>IF(AND(Sheet1!I1877=Sheet1!J1877,Sheet1!J1877&lt;&gt;0),Sheet1!I1877,IF(AND(Sheet1!I1877&lt;&gt;Sheet1!J1877,Sheet1!J1877&lt;&gt;0),Sheet1!I1877&amp;"~"&amp;Sheet1!J1877,""))</f>
        <v>247~361</v>
      </c>
      <c r="P1874" s="21" t="str">
        <f>IFERROR(VLOOKUP(Sheet1!L1877,配置检查表!$Y:$Z,2,FALSE),"")</f>
        <v>星屑（值）</v>
      </c>
      <c r="Q1874" s="21" t="str">
        <f>IF(AND(Sheet1!N1877=Sheet1!O1877,Sheet1!O1877&lt;&gt;0),Sheet1!N1877,IF(AND(Sheet1!N1877&lt;&gt;Sheet1!O1877,Sheet1!O1877&lt;&gt;0),Sheet1!N1877&amp;"~"&amp;Sheet1!O1877,""))</f>
        <v>494~722</v>
      </c>
      <c r="R1874" s="21" t="str">
        <f>IFERROR(VLOOKUP(Sheet1!Q1877,配置检查表!$Y:$Z,2,FALSE),"")</f>
        <v/>
      </c>
      <c r="S1874" s="39" t="str">
        <f>IF(AND(Sheet1!S2081=Sheet1!T2081,Sheet1!T2081&lt;&gt;0),Sheet1!S2081,IF(AND(Sheet1!S2081&lt;&gt;Sheet1!T2081,Sheet1!T2081&lt;&gt;0),Sheet1!S2081&amp;"~"&amp;Sheet1!T2081,""))</f>
        <v/>
      </c>
      <c r="T1874" s="21" t="str">
        <f>IFERROR(VLOOKUP(Sheet1!V1877,配置检查表!$Y:$Z,2,FALSE),"")</f>
        <v/>
      </c>
      <c r="U1874" s="39" t="str">
        <f>IF(AND(Sheet1!X2081=Sheet1!Y2081,Sheet1!Y2081&lt;&gt;0),Sheet1!X2081,IF(AND(Sheet1!X2081&lt;&gt;Sheet1!Y2081,Sheet1!Y2081&lt;&gt;0),Sheet1!X2081&amp;"~"&amp;Sheet1!Y2081,""))</f>
        <v/>
      </c>
      <c r="V1874" s="21" t="str">
        <f>IFERROR(VLOOKUP(Sheet1!XAA,配置检查表!$Y:$Z,2,FALSE),"")</f>
        <v/>
      </c>
      <c r="W1874" s="21" t="str">
        <f>IF(AND(Sheet1!AC2081=Sheet1!AD2081,Sheet1!AD2081&lt;&gt;0),Sheet1!AC2081,IF(AND(Sheet1!AC2081&lt;&gt;Sheet1!AD2081,Sheet1!AD2081&lt;&gt;0),Sheet1!AC2081&amp;"~"&amp;Sheet1!AD2081,""))</f>
        <v/>
      </c>
    </row>
    <row r="1875" spans="1:23">
      <c r="A1875" s="27">
        <v>40457</v>
      </c>
      <c r="B1875" s="27" t="s">
        <v>2521</v>
      </c>
      <c r="C1875" s="27" t="s">
        <v>2522</v>
      </c>
      <c r="D1875" s="21" t="str">
        <f>IF(OR(Sheet1!I1878&lt;&gt;Sheet1!AF1878,Sheet1!AG1878&lt;&gt;Sheet1!J1878),"有影响","-")</f>
        <v>-</v>
      </c>
      <c r="E1875" s="21" t="str">
        <f>IF(OR(Sheet1!N1878&lt;&gt;Sheet1!AH1878,Sheet1!AI1878&lt;&gt;Sheet1!O1878),"有影响","-")</f>
        <v>-</v>
      </c>
      <c r="F1875" s="21" t="str">
        <f>IF(OR(Sheet1!S1878&lt;&gt;Sheet1!AJ1878,Sheet1!AK1878&lt;&gt;Sheet1!T1878),"有影响","-")</f>
        <v>-</v>
      </c>
      <c r="G1875" s="21" t="str">
        <f>IF(OR(Sheet1!X1878&lt;&gt;Sheet1!AL1878,Sheet1!AM1878&lt;&gt;Sheet1!Y1878),"有影响","-")</f>
        <v>-</v>
      </c>
      <c r="H1875" s="21" t="str">
        <f>IF(OR(Sheet1!AC1878&lt;&gt;Sheet1!AN1878,Sheet1!AO1878&lt;&gt;Sheet1!AD1878),"有影响","-")</f>
        <v>-</v>
      </c>
      <c r="I1875" s="21" t="str">
        <f>IF(Sheet1!G1878=0,"出错","-")</f>
        <v>-</v>
      </c>
      <c r="J1875" s="21" t="str">
        <f>IF(AND(Sheet1!G1878=0,Sheet1!L1878&lt;&gt;0),"出错","-")</f>
        <v>-</v>
      </c>
      <c r="K1875" s="21" t="str">
        <f>IF(AND(Sheet1!G1878=0,Sheet1!L1878=0,Sheet1!Q1878&lt;&gt;0),"出错","-")</f>
        <v>-</v>
      </c>
      <c r="L1875" s="21" t="str">
        <f>IF(AND(Sheet1!G1878=0,Sheet1!L1878=0,Sheet1!Q1878=0,Sheet1!V1878&lt;&gt;0),"出错","-")</f>
        <v>-</v>
      </c>
      <c r="M1875" s="21" t="str">
        <f>IF(AND(Sheet1!G1878=0,Sheet1!L1878=0,Sheet1!Q1878=0,Sheet1!V1878=0,Sheet1!AA1878&lt;&gt;0),"出错","-")</f>
        <v>-</v>
      </c>
      <c r="N1875" s="21" t="str">
        <f>IFERROR(VLOOKUP(Sheet1!G1878,配置检查表!$Y:$Z,2,FALSE),"")</f>
        <v>精灵魂珠</v>
      </c>
      <c r="O1875" s="21" t="str">
        <f>IF(AND(Sheet1!I1878=Sheet1!J1878,Sheet1!J1878&lt;&gt;0),Sheet1!I1878,IF(AND(Sheet1!I1878&lt;&gt;Sheet1!J1878,Sheet1!J1878&lt;&gt;0),Sheet1!I1878&amp;"~"&amp;Sheet1!J1878,""))</f>
        <v>192~297</v>
      </c>
      <c r="P1875" s="21" t="str">
        <f>IFERROR(VLOOKUP(Sheet1!L1878,配置检查表!$Y:$Z,2,FALSE),"")</f>
        <v>星屑（值）</v>
      </c>
      <c r="Q1875" s="21" t="str">
        <f>IF(AND(Sheet1!N1878=Sheet1!O1878,Sheet1!O1878&lt;&gt;0),Sheet1!N1878,IF(AND(Sheet1!N1878&lt;&gt;Sheet1!O1878,Sheet1!O1878&lt;&gt;0),Sheet1!N1878&amp;"~"&amp;Sheet1!O1878,""))</f>
        <v>384~594</v>
      </c>
      <c r="R1875" s="21" t="str">
        <f>IFERROR(VLOOKUP(Sheet1!Q1878,配置检查表!$Y:$Z,2,FALSE),"")</f>
        <v/>
      </c>
      <c r="S1875" s="39" t="str">
        <f>IF(AND(Sheet1!S2082=Sheet1!T2082,Sheet1!T2082&lt;&gt;0),Sheet1!S2082,IF(AND(Sheet1!S2082&lt;&gt;Sheet1!T2082,Sheet1!T2082&lt;&gt;0),Sheet1!S2082&amp;"~"&amp;Sheet1!T2082,""))</f>
        <v/>
      </c>
      <c r="T1875" s="21" t="str">
        <f>IFERROR(VLOOKUP(Sheet1!V1878,配置检查表!$Y:$Z,2,FALSE),"")</f>
        <v/>
      </c>
      <c r="U1875" s="39" t="str">
        <f>IF(AND(Sheet1!X2082=Sheet1!Y2082,Sheet1!Y2082&lt;&gt;0),Sheet1!X2082,IF(AND(Sheet1!X2082&lt;&gt;Sheet1!Y2082,Sheet1!Y2082&lt;&gt;0),Sheet1!X2082&amp;"~"&amp;Sheet1!Y2082,""))</f>
        <v/>
      </c>
      <c r="V1875" s="21" t="str">
        <f>IFERROR(VLOOKUP(Sheet1!XAA,配置检查表!$Y:$Z,2,FALSE),"")</f>
        <v/>
      </c>
      <c r="W1875" s="21" t="str">
        <f>IF(AND(Sheet1!AC2082=Sheet1!AD2082,Sheet1!AD2082&lt;&gt;0),Sheet1!AC2082,IF(AND(Sheet1!AC2082&lt;&gt;Sheet1!AD2082,Sheet1!AD2082&lt;&gt;0),Sheet1!AC2082&amp;"~"&amp;Sheet1!AD2082,""))</f>
        <v/>
      </c>
    </row>
    <row r="1876" spans="1:23">
      <c r="A1876" s="27">
        <v>40458</v>
      </c>
      <c r="B1876" s="27" t="s">
        <v>2521</v>
      </c>
      <c r="C1876" s="27" t="s">
        <v>2522</v>
      </c>
      <c r="D1876" s="21" t="str">
        <f>IF(OR(Sheet1!I1879&lt;&gt;Sheet1!AF1879,Sheet1!AG1879&lt;&gt;Sheet1!J1879),"有影响","-")</f>
        <v>-</v>
      </c>
      <c r="E1876" s="21" t="str">
        <f>IF(OR(Sheet1!N1879&lt;&gt;Sheet1!AH1879,Sheet1!AI1879&lt;&gt;Sheet1!O1879),"有影响","-")</f>
        <v>-</v>
      </c>
      <c r="F1876" s="21" t="str">
        <f>IF(OR(Sheet1!S1879&lt;&gt;Sheet1!AJ1879,Sheet1!AK1879&lt;&gt;Sheet1!T1879),"有影响","-")</f>
        <v>-</v>
      </c>
      <c r="G1876" s="21" t="str">
        <f>IF(OR(Sheet1!X1879&lt;&gt;Sheet1!AL1879,Sheet1!AM1879&lt;&gt;Sheet1!Y1879),"有影响","-")</f>
        <v>-</v>
      </c>
      <c r="H1876" s="21" t="str">
        <f>IF(OR(Sheet1!AC1879&lt;&gt;Sheet1!AN1879,Sheet1!AO1879&lt;&gt;Sheet1!AD1879),"有影响","-")</f>
        <v>-</v>
      </c>
      <c r="I1876" s="21" t="str">
        <f>IF(Sheet1!G1879=0,"出错","-")</f>
        <v>-</v>
      </c>
      <c r="J1876" s="21" t="str">
        <f>IF(AND(Sheet1!G1879=0,Sheet1!L1879&lt;&gt;0),"出错","-")</f>
        <v>-</v>
      </c>
      <c r="K1876" s="21" t="str">
        <f>IF(AND(Sheet1!G1879=0,Sheet1!L1879=0,Sheet1!Q1879&lt;&gt;0),"出错","-")</f>
        <v>-</v>
      </c>
      <c r="L1876" s="21" t="str">
        <f>IF(AND(Sheet1!G1879=0,Sheet1!L1879=0,Sheet1!Q1879=0,Sheet1!V1879&lt;&gt;0),"出错","-")</f>
        <v>-</v>
      </c>
      <c r="M1876" s="21" t="str">
        <f>IF(AND(Sheet1!G1879=0,Sheet1!L1879=0,Sheet1!Q1879=0,Sheet1!V1879=0,Sheet1!AA1879&lt;&gt;0),"出错","-")</f>
        <v>-</v>
      </c>
      <c r="N1876" s="21" t="str">
        <f>IFERROR(VLOOKUP(Sheet1!G1879,配置检查表!$Y:$Z,2,FALSE),"")</f>
        <v>精灵魂珠</v>
      </c>
      <c r="O1876" s="21" t="str">
        <f>IF(AND(Sheet1!I1879=Sheet1!J1879,Sheet1!J1879&lt;&gt;0),Sheet1!I1879,IF(AND(Sheet1!I1879&lt;&gt;Sheet1!J1879,Sheet1!J1879&lt;&gt;0),Sheet1!I1879&amp;"~"&amp;Sheet1!J1879,""))</f>
        <v>219~328</v>
      </c>
      <c r="P1876" s="21" t="str">
        <f>IFERROR(VLOOKUP(Sheet1!L1879,配置检查表!$Y:$Z,2,FALSE),"")</f>
        <v>星屑（值）</v>
      </c>
      <c r="Q1876" s="21" t="str">
        <f>IF(AND(Sheet1!N1879=Sheet1!O1879,Sheet1!O1879&lt;&gt;0),Sheet1!N1879,IF(AND(Sheet1!N1879&lt;&gt;Sheet1!O1879,Sheet1!O1879&lt;&gt;0),Sheet1!N1879&amp;"~"&amp;Sheet1!O1879,""))</f>
        <v>438~656</v>
      </c>
      <c r="R1876" s="21" t="str">
        <f>IFERROR(VLOOKUP(Sheet1!Q1879,配置检查表!$Y:$Z,2,FALSE),"")</f>
        <v/>
      </c>
      <c r="S1876" s="39" t="str">
        <f>IF(AND(Sheet1!S2083=Sheet1!T2083,Sheet1!T2083&lt;&gt;0),Sheet1!S2083,IF(AND(Sheet1!S2083&lt;&gt;Sheet1!T2083,Sheet1!T2083&lt;&gt;0),Sheet1!S2083&amp;"~"&amp;Sheet1!T2083,""))</f>
        <v/>
      </c>
      <c r="T1876" s="21" t="str">
        <f>IFERROR(VLOOKUP(Sheet1!V1879,配置检查表!$Y:$Z,2,FALSE),"")</f>
        <v/>
      </c>
      <c r="U1876" s="39" t="str">
        <f>IF(AND(Sheet1!X2083=Sheet1!Y2083,Sheet1!Y2083&lt;&gt;0),Sheet1!X2083,IF(AND(Sheet1!X2083&lt;&gt;Sheet1!Y2083,Sheet1!Y2083&lt;&gt;0),Sheet1!X2083&amp;"~"&amp;Sheet1!Y2083,""))</f>
        <v/>
      </c>
      <c r="V1876" s="21" t="str">
        <f>IFERROR(VLOOKUP(Sheet1!XAA,配置检查表!$Y:$Z,2,FALSE),"")</f>
        <v/>
      </c>
      <c r="W1876" s="21" t="str">
        <f>IF(AND(Sheet1!AC2083=Sheet1!AD2083,Sheet1!AD2083&lt;&gt;0),Sheet1!AC2083,IF(AND(Sheet1!AC2083&lt;&gt;Sheet1!AD2083,Sheet1!AD2083&lt;&gt;0),Sheet1!AC2083&amp;"~"&amp;Sheet1!AD2083,""))</f>
        <v/>
      </c>
    </row>
    <row r="1877" spans="1:23">
      <c r="A1877" s="27">
        <v>40459</v>
      </c>
      <c r="B1877" s="27" t="s">
        <v>2521</v>
      </c>
      <c r="C1877" s="27" t="s">
        <v>2522</v>
      </c>
      <c r="D1877" s="21" t="str">
        <f>IF(OR(Sheet1!I1880&lt;&gt;Sheet1!AF1880,Sheet1!AG1880&lt;&gt;Sheet1!J1880),"有影响","-")</f>
        <v>-</v>
      </c>
      <c r="E1877" s="21" t="str">
        <f>IF(OR(Sheet1!N1880&lt;&gt;Sheet1!AH1880,Sheet1!AI1880&lt;&gt;Sheet1!O1880),"有影响","-")</f>
        <v>-</v>
      </c>
      <c r="F1877" s="21" t="str">
        <f>IF(OR(Sheet1!S1880&lt;&gt;Sheet1!AJ1880,Sheet1!AK1880&lt;&gt;Sheet1!T1880),"有影响","-")</f>
        <v>-</v>
      </c>
      <c r="G1877" s="21" t="str">
        <f>IF(OR(Sheet1!X1880&lt;&gt;Sheet1!AL1880,Sheet1!AM1880&lt;&gt;Sheet1!Y1880),"有影响","-")</f>
        <v>-</v>
      </c>
      <c r="H1877" s="21" t="str">
        <f>IF(OR(Sheet1!AC1880&lt;&gt;Sheet1!AN1880,Sheet1!AO1880&lt;&gt;Sheet1!AD1880),"有影响","-")</f>
        <v>-</v>
      </c>
      <c r="I1877" s="21" t="str">
        <f>IF(Sheet1!G1880=0,"出错","-")</f>
        <v>-</v>
      </c>
      <c r="J1877" s="21" t="str">
        <f>IF(AND(Sheet1!G1880=0,Sheet1!L1880&lt;&gt;0),"出错","-")</f>
        <v>-</v>
      </c>
      <c r="K1877" s="21" t="str">
        <f>IF(AND(Sheet1!G1880=0,Sheet1!L1880=0,Sheet1!Q1880&lt;&gt;0),"出错","-")</f>
        <v>-</v>
      </c>
      <c r="L1877" s="21" t="str">
        <f>IF(AND(Sheet1!G1880=0,Sheet1!L1880=0,Sheet1!Q1880=0,Sheet1!V1880&lt;&gt;0),"出错","-")</f>
        <v>-</v>
      </c>
      <c r="M1877" s="21" t="str">
        <f>IF(AND(Sheet1!G1880=0,Sheet1!L1880=0,Sheet1!Q1880=0,Sheet1!V1880=0,Sheet1!AA1880&lt;&gt;0),"出错","-")</f>
        <v>-</v>
      </c>
      <c r="N1877" s="21" t="str">
        <f>IFERROR(VLOOKUP(Sheet1!G1880,配置检查表!$Y:$Z,2,FALSE),"")</f>
        <v>精灵魂珠</v>
      </c>
      <c r="O1877" s="21" t="str">
        <f>IF(AND(Sheet1!I1880=Sheet1!J1880,Sheet1!J1880&lt;&gt;0),Sheet1!I1880,IF(AND(Sheet1!I1880&lt;&gt;Sheet1!J1880,Sheet1!J1880&lt;&gt;0),Sheet1!I1880&amp;"~"&amp;Sheet1!J1880,""))</f>
        <v>227~340</v>
      </c>
      <c r="P1877" s="21" t="str">
        <f>IFERROR(VLOOKUP(Sheet1!L1880,配置检查表!$Y:$Z,2,FALSE),"")</f>
        <v>星屑（值）</v>
      </c>
      <c r="Q1877" s="21" t="str">
        <f>IF(AND(Sheet1!N1880=Sheet1!O1880,Sheet1!O1880&lt;&gt;0),Sheet1!N1880,IF(AND(Sheet1!N1880&lt;&gt;Sheet1!O1880,Sheet1!O1880&lt;&gt;0),Sheet1!N1880&amp;"~"&amp;Sheet1!O1880,""))</f>
        <v>454~680</v>
      </c>
      <c r="R1877" s="21" t="str">
        <f>IFERROR(VLOOKUP(Sheet1!Q1880,配置检查表!$Y:$Z,2,FALSE),"")</f>
        <v/>
      </c>
      <c r="S1877" s="39" t="str">
        <f>IF(AND(Sheet1!S2084=Sheet1!T2084,Sheet1!T2084&lt;&gt;0),Sheet1!S2084,IF(AND(Sheet1!S2084&lt;&gt;Sheet1!T2084,Sheet1!T2084&lt;&gt;0),Sheet1!S2084&amp;"~"&amp;Sheet1!T2084,""))</f>
        <v/>
      </c>
      <c r="T1877" s="21" t="str">
        <f>IFERROR(VLOOKUP(Sheet1!V1880,配置检查表!$Y:$Z,2,FALSE),"")</f>
        <v/>
      </c>
      <c r="U1877" s="39" t="str">
        <f>IF(AND(Sheet1!X2084=Sheet1!Y2084,Sheet1!Y2084&lt;&gt;0),Sheet1!X2084,IF(AND(Sheet1!X2084&lt;&gt;Sheet1!Y2084,Sheet1!Y2084&lt;&gt;0),Sheet1!X2084&amp;"~"&amp;Sheet1!Y2084,""))</f>
        <v/>
      </c>
      <c r="V1877" s="21" t="str">
        <f>IFERROR(VLOOKUP(Sheet1!XAA,配置检查表!$Y:$Z,2,FALSE),"")</f>
        <v/>
      </c>
      <c r="W1877" s="21" t="str">
        <f>IF(AND(Sheet1!AC2084=Sheet1!AD2084,Sheet1!AD2084&lt;&gt;0),Sheet1!AC2084,IF(AND(Sheet1!AC2084&lt;&gt;Sheet1!AD2084,Sheet1!AD2084&lt;&gt;0),Sheet1!AC2084&amp;"~"&amp;Sheet1!AD2084,""))</f>
        <v/>
      </c>
    </row>
    <row r="1878" spans="1:23">
      <c r="A1878" s="27">
        <v>40460</v>
      </c>
      <c r="B1878" s="27" t="s">
        <v>2521</v>
      </c>
      <c r="C1878" s="27" t="s">
        <v>2522</v>
      </c>
      <c r="D1878" s="21" t="str">
        <f>IF(OR(Sheet1!I1881&lt;&gt;Sheet1!AF1881,Sheet1!AG1881&lt;&gt;Sheet1!J1881),"有影响","-")</f>
        <v>-</v>
      </c>
      <c r="E1878" s="21" t="str">
        <f>IF(OR(Sheet1!N1881&lt;&gt;Sheet1!AH1881,Sheet1!AI1881&lt;&gt;Sheet1!O1881),"有影响","-")</f>
        <v>-</v>
      </c>
      <c r="F1878" s="21" t="str">
        <f>IF(OR(Sheet1!S1881&lt;&gt;Sheet1!AJ1881,Sheet1!AK1881&lt;&gt;Sheet1!T1881),"有影响","-")</f>
        <v>-</v>
      </c>
      <c r="G1878" s="21" t="str">
        <f>IF(OR(Sheet1!X1881&lt;&gt;Sheet1!AL1881,Sheet1!AM1881&lt;&gt;Sheet1!Y1881),"有影响","-")</f>
        <v>-</v>
      </c>
      <c r="H1878" s="21" t="str">
        <f>IF(OR(Sheet1!AC1881&lt;&gt;Sheet1!AN1881,Sheet1!AO1881&lt;&gt;Sheet1!AD1881),"有影响","-")</f>
        <v>-</v>
      </c>
      <c r="I1878" s="21" t="str">
        <f>IF(Sheet1!G1881=0,"出错","-")</f>
        <v>-</v>
      </c>
      <c r="J1878" s="21" t="str">
        <f>IF(AND(Sheet1!G1881=0,Sheet1!L1881&lt;&gt;0),"出错","-")</f>
        <v>-</v>
      </c>
      <c r="K1878" s="21" t="str">
        <f>IF(AND(Sheet1!G1881=0,Sheet1!L1881=0,Sheet1!Q1881&lt;&gt;0),"出错","-")</f>
        <v>-</v>
      </c>
      <c r="L1878" s="21" t="str">
        <f>IF(AND(Sheet1!G1881=0,Sheet1!L1881=0,Sheet1!Q1881=0,Sheet1!V1881&lt;&gt;0),"出错","-")</f>
        <v>-</v>
      </c>
      <c r="M1878" s="21" t="str">
        <f>IF(AND(Sheet1!G1881=0,Sheet1!L1881=0,Sheet1!Q1881=0,Sheet1!V1881=0,Sheet1!AA1881&lt;&gt;0),"出错","-")</f>
        <v>-</v>
      </c>
      <c r="N1878" s="21" t="str">
        <f>IFERROR(VLOOKUP(Sheet1!G1881,配置检查表!$Y:$Z,2,FALSE),"")</f>
        <v>精灵魂珠</v>
      </c>
      <c r="O1878" s="21" t="str">
        <f>IF(AND(Sheet1!I1881=Sheet1!J1881,Sheet1!J1881&lt;&gt;0),Sheet1!I1881,IF(AND(Sheet1!I1881&lt;&gt;Sheet1!J1881,Sheet1!J1881&lt;&gt;0),Sheet1!I1881&amp;"~"&amp;Sheet1!J1881,""))</f>
        <v>254~371</v>
      </c>
      <c r="P1878" s="21" t="str">
        <f>IFERROR(VLOOKUP(Sheet1!L1881,配置检查表!$Y:$Z,2,FALSE),"")</f>
        <v>星屑（值）</v>
      </c>
      <c r="Q1878" s="21" t="str">
        <f>IF(AND(Sheet1!N1881=Sheet1!O1881,Sheet1!O1881&lt;&gt;0),Sheet1!N1881,IF(AND(Sheet1!N1881&lt;&gt;Sheet1!O1881,Sheet1!O1881&lt;&gt;0),Sheet1!N1881&amp;"~"&amp;Sheet1!O1881,""))</f>
        <v>508~742</v>
      </c>
      <c r="R1878" s="21" t="str">
        <f>IFERROR(VLOOKUP(Sheet1!Q1881,配置检查表!$Y:$Z,2,FALSE),"")</f>
        <v/>
      </c>
      <c r="S1878" s="39" t="str">
        <f>IF(AND(Sheet1!S2085=Sheet1!T2085,Sheet1!T2085&lt;&gt;0),Sheet1!S2085,IF(AND(Sheet1!S2085&lt;&gt;Sheet1!T2085,Sheet1!T2085&lt;&gt;0),Sheet1!S2085&amp;"~"&amp;Sheet1!T2085,""))</f>
        <v/>
      </c>
      <c r="T1878" s="21" t="str">
        <f>IFERROR(VLOOKUP(Sheet1!V1881,配置检查表!$Y:$Z,2,FALSE),"")</f>
        <v/>
      </c>
      <c r="U1878" s="39" t="str">
        <f>IF(AND(Sheet1!X2085=Sheet1!Y2085,Sheet1!Y2085&lt;&gt;0),Sheet1!X2085,IF(AND(Sheet1!X2085&lt;&gt;Sheet1!Y2085,Sheet1!Y2085&lt;&gt;0),Sheet1!X2085&amp;"~"&amp;Sheet1!Y2085,""))</f>
        <v/>
      </c>
      <c r="V1878" s="21" t="str">
        <f>IFERROR(VLOOKUP(Sheet1!XAA,配置检查表!$Y:$Z,2,FALSE),"")</f>
        <v/>
      </c>
      <c r="W1878" s="21" t="str">
        <f>IF(AND(Sheet1!AC2085=Sheet1!AD2085,Sheet1!AD2085&lt;&gt;0),Sheet1!AC2085,IF(AND(Sheet1!AC2085&lt;&gt;Sheet1!AD2085,Sheet1!AD2085&lt;&gt;0),Sheet1!AC2085&amp;"~"&amp;Sheet1!AD2085,""))</f>
        <v/>
      </c>
    </row>
    <row r="1879" spans="1:23">
      <c r="A1879" s="27">
        <v>40461</v>
      </c>
      <c r="B1879" s="27" t="s">
        <v>2521</v>
      </c>
      <c r="C1879" s="27" t="s">
        <v>2522</v>
      </c>
      <c r="D1879" s="21" t="str">
        <f>IF(OR(Sheet1!I1882&lt;&gt;Sheet1!AF1882,Sheet1!AG1882&lt;&gt;Sheet1!J1882),"有影响","-")</f>
        <v>-</v>
      </c>
      <c r="E1879" s="21" t="str">
        <f>IF(OR(Sheet1!N1882&lt;&gt;Sheet1!AH1882,Sheet1!AI1882&lt;&gt;Sheet1!O1882),"有影响","-")</f>
        <v>-</v>
      </c>
      <c r="F1879" s="21" t="str">
        <f>IF(OR(Sheet1!S1882&lt;&gt;Sheet1!AJ1882,Sheet1!AK1882&lt;&gt;Sheet1!T1882),"有影响","-")</f>
        <v>-</v>
      </c>
      <c r="G1879" s="21" t="str">
        <f>IF(OR(Sheet1!X1882&lt;&gt;Sheet1!AL1882,Sheet1!AM1882&lt;&gt;Sheet1!Y1882),"有影响","-")</f>
        <v>-</v>
      </c>
      <c r="H1879" s="21" t="str">
        <f>IF(OR(Sheet1!AC1882&lt;&gt;Sheet1!AN1882,Sheet1!AO1882&lt;&gt;Sheet1!AD1882),"有影响","-")</f>
        <v>-</v>
      </c>
      <c r="I1879" s="21" t="str">
        <f>IF(Sheet1!G1882=0,"出错","-")</f>
        <v>-</v>
      </c>
      <c r="J1879" s="21" t="str">
        <f>IF(AND(Sheet1!G1882=0,Sheet1!L1882&lt;&gt;0),"出错","-")</f>
        <v>-</v>
      </c>
      <c r="K1879" s="21" t="str">
        <f>IF(AND(Sheet1!G1882=0,Sheet1!L1882=0,Sheet1!Q1882&lt;&gt;0),"出错","-")</f>
        <v>-</v>
      </c>
      <c r="L1879" s="21" t="str">
        <f>IF(AND(Sheet1!G1882=0,Sheet1!L1882=0,Sheet1!Q1882=0,Sheet1!V1882&lt;&gt;0),"出错","-")</f>
        <v>-</v>
      </c>
      <c r="M1879" s="21" t="str">
        <f>IF(AND(Sheet1!G1882=0,Sheet1!L1882=0,Sheet1!Q1882=0,Sheet1!V1882=0,Sheet1!AA1882&lt;&gt;0),"出错","-")</f>
        <v>-</v>
      </c>
      <c r="N1879" s="21" t="str">
        <f>IFERROR(VLOOKUP(Sheet1!G1882,配置检查表!$Y:$Z,2,FALSE),"")</f>
        <v>精灵魂珠</v>
      </c>
      <c r="O1879" s="21" t="str">
        <f>IF(AND(Sheet1!I1882=Sheet1!J1882,Sheet1!J1882&lt;&gt;0),Sheet1!I1882,IF(AND(Sheet1!I1882&lt;&gt;Sheet1!J1882,Sheet1!J1882&lt;&gt;0),Sheet1!I1882&amp;"~"&amp;Sheet1!J1882,""))</f>
        <v>192~297</v>
      </c>
      <c r="P1879" s="21" t="str">
        <f>IFERROR(VLOOKUP(Sheet1!L1882,配置检查表!$Y:$Z,2,FALSE),"")</f>
        <v>星屑（值）</v>
      </c>
      <c r="Q1879" s="21" t="str">
        <f>IF(AND(Sheet1!N1882=Sheet1!O1882,Sheet1!O1882&lt;&gt;0),Sheet1!N1882,IF(AND(Sheet1!N1882&lt;&gt;Sheet1!O1882,Sheet1!O1882&lt;&gt;0),Sheet1!N1882&amp;"~"&amp;Sheet1!O1882,""))</f>
        <v>384~594</v>
      </c>
      <c r="R1879" s="21" t="str">
        <f>IFERROR(VLOOKUP(Sheet1!Q1882,配置检查表!$Y:$Z,2,FALSE),"")</f>
        <v/>
      </c>
      <c r="S1879" s="39" t="str">
        <f>IF(AND(Sheet1!S2086=Sheet1!T2086,Sheet1!T2086&lt;&gt;0),Sheet1!S2086,IF(AND(Sheet1!S2086&lt;&gt;Sheet1!T2086,Sheet1!T2086&lt;&gt;0),Sheet1!S2086&amp;"~"&amp;Sheet1!T2086,""))</f>
        <v/>
      </c>
      <c r="T1879" s="21" t="str">
        <f>IFERROR(VLOOKUP(Sheet1!V1882,配置检查表!$Y:$Z,2,FALSE),"")</f>
        <v/>
      </c>
      <c r="U1879" s="39" t="str">
        <f>IF(AND(Sheet1!X2086=Sheet1!Y2086,Sheet1!Y2086&lt;&gt;0),Sheet1!X2086,IF(AND(Sheet1!X2086&lt;&gt;Sheet1!Y2086,Sheet1!Y2086&lt;&gt;0),Sheet1!X2086&amp;"~"&amp;Sheet1!Y2086,""))</f>
        <v/>
      </c>
      <c r="V1879" s="21" t="str">
        <f>IFERROR(VLOOKUP(Sheet1!XAA,配置检查表!$Y:$Z,2,FALSE),"")</f>
        <v/>
      </c>
      <c r="W1879" s="21" t="str">
        <f>IF(AND(Sheet1!AC2086=Sheet1!AD2086,Sheet1!AD2086&lt;&gt;0),Sheet1!AC2086,IF(AND(Sheet1!AC2086&lt;&gt;Sheet1!AD2086,Sheet1!AD2086&lt;&gt;0),Sheet1!AC2086&amp;"~"&amp;Sheet1!AD2086,""))</f>
        <v/>
      </c>
    </row>
    <row r="1880" spans="1:23">
      <c r="A1880" s="27">
        <v>40462</v>
      </c>
      <c r="B1880" s="27" t="s">
        <v>2521</v>
      </c>
      <c r="C1880" s="27" t="s">
        <v>2522</v>
      </c>
      <c r="D1880" s="21" t="str">
        <f>IF(OR(Sheet1!I1883&lt;&gt;Sheet1!AF1883,Sheet1!AG1883&lt;&gt;Sheet1!J1883),"有影响","-")</f>
        <v>-</v>
      </c>
      <c r="E1880" s="21" t="str">
        <f>IF(OR(Sheet1!N1883&lt;&gt;Sheet1!AH1883,Sheet1!AI1883&lt;&gt;Sheet1!O1883),"有影响","-")</f>
        <v>-</v>
      </c>
      <c r="F1880" s="21" t="str">
        <f>IF(OR(Sheet1!S1883&lt;&gt;Sheet1!AJ1883,Sheet1!AK1883&lt;&gt;Sheet1!T1883),"有影响","-")</f>
        <v>-</v>
      </c>
      <c r="G1880" s="21" t="str">
        <f>IF(OR(Sheet1!X1883&lt;&gt;Sheet1!AL1883,Sheet1!AM1883&lt;&gt;Sheet1!Y1883),"有影响","-")</f>
        <v>-</v>
      </c>
      <c r="H1880" s="21" t="str">
        <f>IF(OR(Sheet1!AC1883&lt;&gt;Sheet1!AN1883,Sheet1!AO1883&lt;&gt;Sheet1!AD1883),"有影响","-")</f>
        <v>-</v>
      </c>
      <c r="I1880" s="21" t="str">
        <f>IF(Sheet1!G1883=0,"出错","-")</f>
        <v>-</v>
      </c>
      <c r="J1880" s="21" t="str">
        <f>IF(AND(Sheet1!G1883=0,Sheet1!L1883&lt;&gt;0),"出错","-")</f>
        <v>-</v>
      </c>
      <c r="K1880" s="21" t="str">
        <f>IF(AND(Sheet1!G1883=0,Sheet1!L1883=0,Sheet1!Q1883&lt;&gt;0),"出错","-")</f>
        <v>-</v>
      </c>
      <c r="L1880" s="21" t="str">
        <f>IF(AND(Sheet1!G1883=0,Sheet1!L1883=0,Sheet1!Q1883=0,Sheet1!V1883&lt;&gt;0),"出错","-")</f>
        <v>-</v>
      </c>
      <c r="M1880" s="21" t="str">
        <f>IF(AND(Sheet1!G1883=0,Sheet1!L1883=0,Sheet1!Q1883=0,Sheet1!V1883=0,Sheet1!AA1883&lt;&gt;0),"出错","-")</f>
        <v>-</v>
      </c>
      <c r="N1880" s="21" t="str">
        <f>IFERROR(VLOOKUP(Sheet1!G1883,配置检查表!$Y:$Z,2,FALSE),"")</f>
        <v>精灵魂珠</v>
      </c>
      <c r="O1880" s="21" t="str">
        <f>IF(AND(Sheet1!I1883=Sheet1!J1883,Sheet1!J1883&lt;&gt;0),Sheet1!I1883,IF(AND(Sheet1!I1883&lt;&gt;Sheet1!J1883,Sheet1!J1883&lt;&gt;0),Sheet1!I1883&amp;"~"&amp;Sheet1!J1883,""))</f>
        <v>219~328</v>
      </c>
      <c r="P1880" s="21" t="str">
        <f>IFERROR(VLOOKUP(Sheet1!L1883,配置检查表!$Y:$Z,2,FALSE),"")</f>
        <v>星屑（值）</v>
      </c>
      <c r="Q1880" s="21" t="str">
        <f>IF(AND(Sheet1!N1883=Sheet1!O1883,Sheet1!O1883&lt;&gt;0),Sheet1!N1883,IF(AND(Sheet1!N1883&lt;&gt;Sheet1!O1883,Sheet1!O1883&lt;&gt;0),Sheet1!N1883&amp;"~"&amp;Sheet1!O1883,""))</f>
        <v>438~656</v>
      </c>
      <c r="R1880" s="21" t="str">
        <f>IFERROR(VLOOKUP(Sheet1!Q1883,配置检查表!$Y:$Z,2,FALSE),"")</f>
        <v/>
      </c>
      <c r="S1880" s="39" t="str">
        <f>IF(AND(Sheet1!S2087=Sheet1!T2087,Sheet1!T2087&lt;&gt;0),Sheet1!S2087,IF(AND(Sheet1!S2087&lt;&gt;Sheet1!T2087,Sheet1!T2087&lt;&gt;0),Sheet1!S2087&amp;"~"&amp;Sheet1!T2087,""))</f>
        <v/>
      </c>
      <c r="T1880" s="21" t="str">
        <f>IFERROR(VLOOKUP(Sheet1!V1883,配置检查表!$Y:$Z,2,FALSE),"")</f>
        <v/>
      </c>
      <c r="U1880" s="39" t="str">
        <f>IF(AND(Sheet1!X2087=Sheet1!Y2087,Sheet1!Y2087&lt;&gt;0),Sheet1!X2087,IF(AND(Sheet1!X2087&lt;&gt;Sheet1!Y2087,Sheet1!Y2087&lt;&gt;0),Sheet1!X2087&amp;"~"&amp;Sheet1!Y2087,""))</f>
        <v/>
      </c>
      <c r="V1880" s="21" t="str">
        <f>IFERROR(VLOOKUP(Sheet1!XAA,配置检查表!$Y:$Z,2,FALSE),"")</f>
        <v/>
      </c>
      <c r="W1880" s="21" t="str">
        <f>IF(AND(Sheet1!AC2087=Sheet1!AD2087,Sheet1!AD2087&lt;&gt;0),Sheet1!AC2087,IF(AND(Sheet1!AC2087&lt;&gt;Sheet1!AD2087,Sheet1!AD2087&lt;&gt;0),Sheet1!AC2087&amp;"~"&amp;Sheet1!AD2087,""))</f>
        <v/>
      </c>
    </row>
    <row r="1881" spans="1:23">
      <c r="A1881" s="27">
        <v>40463</v>
      </c>
      <c r="B1881" s="27" t="s">
        <v>2521</v>
      </c>
      <c r="C1881" s="27" t="s">
        <v>2522</v>
      </c>
      <c r="D1881" s="21" t="str">
        <f>IF(OR(Sheet1!I1884&lt;&gt;Sheet1!AF1884,Sheet1!AG1884&lt;&gt;Sheet1!J1884),"有影响","-")</f>
        <v>-</v>
      </c>
      <c r="E1881" s="21" t="str">
        <f>IF(OR(Sheet1!N1884&lt;&gt;Sheet1!AH1884,Sheet1!AI1884&lt;&gt;Sheet1!O1884),"有影响","-")</f>
        <v>-</v>
      </c>
      <c r="F1881" s="21" t="str">
        <f>IF(OR(Sheet1!S1884&lt;&gt;Sheet1!AJ1884,Sheet1!AK1884&lt;&gt;Sheet1!T1884),"有影响","-")</f>
        <v>-</v>
      </c>
      <c r="G1881" s="21" t="str">
        <f>IF(OR(Sheet1!X1884&lt;&gt;Sheet1!AL1884,Sheet1!AM1884&lt;&gt;Sheet1!Y1884),"有影响","-")</f>
        <v>-</v>
      </c>
      <c r="H1881" s="21" t="str">
        <f>IF(OR(Sheet1!AC1884&lt;&gt;Sheet1!AN1884,Sheet1!AO1884&lt;&gt;Sheet1!AD1884),"有影响","-")</f>
        <v>-</v>
      </c>
      <c r="I1881" s="21" t="str">
        <f>IF(Sheet1!G1884=0,"出错","-")</f>
        <v>-</v>
      </c>
      <c r="J1881" s="21" t="str">
        <f>IF(AND(Sheet1!G1884=0,Sheet1!L1884&lt;&gt;0),"出错","-")</f>
        <v>-</v>
      </c>
      <c r="K1881" s="21" t="str">
        <f>IF(AND(Sheet1!G1884=0,Sheet1!L1884=0,Sheet1!Q1884&lt;&gt;0),"出错","-")</f>
        <v>-</v>
      </c>
      <c r="L1881" s="21" t="str">
        <f>IF(AND(Sheet1!G1884=0,Sheet1!L1884=0,Sheet1!Q1884=0,Sheet1!V1884&lt;&gt;0),"出错","-")</f>
        <v>-</v>
      </c>
      <c r="M1881" s="21" t="str">
        <f>IF(AND(Sheet1!G1884=0,Sheet1!L1884=0,Sheet1!Q1884=0,Sheet1!V1884=0,Sheet1!AA1884&lt;&gt;0),"出错","-")</f>
        <v>-</v>
      </c>
      <c r="N1881" s="21" t="str">
        <f>IFERROR(VLOOKUP(Sheet1!G1884,配置检查表!$Y:$Z,2,FALSE),"")</f>
        <v>精灵魂珠</v>
      </c>
      <c r="O1881" s="21" t="str">
        <f>IF(AND(Sheet1!I1884=Sheet1!J1884,Sheet1!J1884&lt;&gt;0),Sheet1!I1884,IF(AND(Sheet1!I1884&lt;&gt;Sheet1!J1884,Sheet1!J1884&lt;&gt;0),Sheet1!I1884&amp;"~"&amp;Sheet1!J1884,""))</f>
        <v>227~340</v>
      </c>
      <c r="P1881" s="21" t="str">
        <f>IFERROR(VLOOKUP(Sheet1!L1884,配置检查表!$Y:$Z,2,FALSE),"")</f>
        <v>星屑（值）</v>
      </c>
      <c r="Q1881" s="21" t="str">
        <f>IF(AND(Sheet1!N1884=Sheet1!O1884,Sheet1!O1884&lt;&gt;0),Sheet1!N1884,IF(AND(Sheet1!N1884&lt;&gt;Sheet1!O1884,Sheet1!O1884&lt;&gt;0),Sheet1!N1884&amp;"~"&amp;Sheet1!O1884,""))</f>
        <v>454~680</v>
      </c>
      <c r="R1881" s="21" t="str">
        <f>IFERROR(VLOOKUP(Sheet1!Q1884,配置检查表!$Y:$Z,2,FALSE),"")</f>
        <v/>
      </c>
      <c r="S1881" s="39" t="str">
        <f>IF(AND(Sheet1!S2088=Sheet1!T2088,Sheet1!T2088&lt;&gt;0),Sheet1!S2088,IF(AND(Sheet1!S2088&lt;&gt;Sheet1!T2088,Sheet1!T2088&lt;&gt;0),Sheet1!S2088&amp;"~"&amp;Sheet1!T2088,""))</f>
        <v/>
      </c>
      <c r="T1881" s="21" t="str">
        <f>IFERROR(VLOOKUP(Sheet1!V1884,配置检查表!$Y:$Z,2,FALSE),"")</f>
        <v/>
      </c>
      <c r="U1881" s="39" t="str">
        <f>IF(AND(Sheet1!X2088=Sheet1!Y2088,Sheet1!Y2088&lt;&gt;0),Sheet1!X2088,IF(AND(Sheet1!X2088&lt;&gt;Sheet1!Y2088,Sheet1!Y2088&lt;&gt;0),Sheet1!X2088&amp;"~"&amp;Sheet1!Y2088,""))</f>
        <v/>
      </c>
      <c r="V1881" s="21" t="str">
        <f>IFERROR(VLOOKUP(Sheet1!XAA,配置检查表!$Y:$Z,2,FALSE),"")</f>
        <v/>
      </c>
      <c r="W1881" s="21" t="str">
        <f>IF(AND(Sheet1!AC2088=Sheet1!AD2088,Sheet1!AD2088&lt;&gt;0),Sheet1!AC2088,IF(AND(Sheet1!AC2088&lt;&gt;Sheet1!AD2088,Sheet1!AD2088&lt;&gt;0),Sheet1!AC2088&amp;"~"&amp;Sheet1!AD2088,""))</f>
        <v/>
      </c>
    </row>
    <row r="1882" spans="1:23">
      <c r="A1882" s="27">
        <v>40464</v>
      </c>
      <c r="B1882" s="27" t="s">
        <v>2521</v>
      </c>
      <c r="C1882" s="27" t="s">
        <v>2522</v>
      </c>
      <c r="D1882" s="21" t="str">
        <f>IF(OR(Sheet1!I1885&lt;&gt;Sheet1!AF1885,Sheet1!AG1885&lt;&gt;Sheet1!J1885),"有影响","-")</f>
        <v>-</v>
      </c>
      <c r="E1882" s="21" t="str">
        <f>IF(OR(Sheet1!N1885&lt;&gt;Sheet1!AH1885,Sheet1!AI1885&lt;&gt;Sheet1!O1885),"有影响","-")</f>
        <v>-</v>
      </c>
      <c r="F1882" s="21" t="str">
        <f>IF(OR(Sheet1!S1885&lt;&gt;Sheet1!AJ1885,Sheet1!AK1885&lt;&gt;Sheet1!T1885),"有影响","-")</f>
        <v>-</v>
      </c>
      <c r="G1882" s="21" t="str">
        <f>IF(OR(Sheet1!X1885&lt;&gt;Sheet1!AL1885,Sheet1!AM1885&lt;&gt;Sheet1!Y1885),"有影响","-")</f>
        <v>-</v>
      </c>
      <c r="H1882" s="21" t="str">
        <f>IF(OR(Sheet1!AC1885&lt;&gt;Sheet1!AN1885,Sheet1!AO1885&lt;&gt;Sheet1!AD1885),"有影响","-")</f>
        <v>-</v>
      </c>
      <c r="I1882" s="21" t="str">
        <f>IF(Sheet1!G1885=0,"出错","-")</f>
        <v>-</v>
      </c>
      <c r="J1882" s="21" t="str">
        <f>IF(AND(Sheet1!G1885=0,Sheet1!L1885&lt;&gt;0),"出错","-")</f>
        <v>-</v>
      </c>
      <c r="K1882" s="21" t="str">
        <f>IF(AND(Sheet1!G1885=0,Sheet1!L1885=0,Sheet1!Q1885&lt;&gt;0),"出错","-")</f>
        <v>-</v>
      </c>
      <c r="L1882" s="21" t="str">
        <f>IF(AND(Sheet1!G1885=0,Sheet1!L1885=0,Sheet1!Q1885=0,Sheet1!V1885&lt;&gt;0),"出错","-")</f>
        <v>-</v>
      </c>
      <c r="M1882" s="21" t="str">
        <f>IF(AND(Sheet1!G1885=0,Sheet1!L1885=0,Sheet1!Q1885=0,Sheet1!V1885=0,Sheet1!AA1885&lt;&gt;0),"出错","-")</f>
        <v>-</v>
      </c>
      <c r="N1882" s="21" t="str">
        <f>IFERROR(VLOOKUP(Sheet1!G1885,配置检查表!$Y:$Z,2,FALSE),"")</f>
        <v>精灵魂珠</v>
      </c>
      <c r="O1882" s="21" t="str">
        <f>IF(AND(Sheet1!I1885=Sheet1!J1885,Sheet1!J1885&lt;&gt;0),Sheet1!I1885,IF(AND(Sheet1!I1885&lt;&gt;Sheet1!J1885,Sheet1!J1885&lt;&gt;0),Sheet1!I1885&amp;"~"&amp;Sheet1!J1885,""))</f>
        <v>254~371</v>
      </c>
      <c r="P1882" s="21" t="str">
        <f>IFERROR(VLOOKUP(Sheet1!L1885,配置检查表!$Y:$Z,2,FALSE),"")</f>
        <v>星屑（值）</v>
      </c>
      <c r="Q1882" s="21" t="str">
        <f>IF(AND(Sheet1!N1885=Sheet1!O1885,Sheet1!O1885&lt;&gt;0),Sheet1!N1885,IF(AND(Sheet1!N1885&lt;&gt;Sheet1!O1885,Sheet1!O1885&lt;&gt;0),Sheet1!N1885&amp;"~"&amp;Sheet1!O1885,""))</f>
        <v>508~742</v>
      </c>
      <c r="R1882" s="21" t="str">
        <f>IFERROR(VLOOKUP(Sheet1!Q1885,配置检查表!$Y:$Z,2,FALSE),"")</f>
        <v/>
      </c>
      <c r="S1882" s="39" t="str">
        <f>IF(AND(Sheet1!S2089=Sheet1!T2089,Sheet1!T2089&lt;&gt;0),Sheet1!S2089,IF(AND(Sheet1!S2089&lt;&gt;Sheet1!T2089,Sheet1!T2089&lt;&gt;0),Sheet1!S2089&amp;"~"&amp;Sheet1!T2089,""))</f>
        <v/>
      </c>
      <c r="T1882" s="21" t="str">
        <f>IFERROR(VLOOKUP(Sheet1!V1885,配置检查表!$Y:$Z,2,FALSE),"")</f>
        <v/>
      </c>
      <c r="U1882" s="39" t="str">
        <f>IF(AND(Sheet1!X2089=Sheet1!Y2089,Sheet1!Y2089&lt;&gt;0),Sheet1!X2089,IF(AND(Sheet1!X2089&lt;&gt;Sheet1!Y2089,Sheet1!Y2089&lt;&gt;0),Sheet1!X2089&amp;"~"&amp;Sheet1!Y2089,""))</f>
        <v/>
      </c>
      <c r="V1882" s="21" t="str">
        <f>IFERROR(VLOOKUP(Sheet1!XAA,配置检查表!$Y:$Z,2,FALSE),"")</f>
        <v/>
      </c>
      <c r="W1882" s="21" t="str">
        <f>IF(AND(Sheet1!AC2089=Sheet1!AD2089,Sheet1!AD2089&lt;&gt;0),Sheet1!AC2089,IF(AND(Sheet1!AC2089&lt;&gt;Sheet1!AD2089,Sheet1!AD2089&lt;&gt;0),Sheet1!AC2089&amp;"~"&amp;Sheet1!AD2089,""))</f>
        <v/>
      </c>
    </row>
    <row r="1883" spans="1:23">
      <c r="A1883" s="27">
        <v>40465</v>
      </c>
      <c r="B1883" s="27" t="s">
        <v>2521</v>
      </c>
      <c r="C1883" s="27" t="s">
        <v>2522</v>
      </c>
      <c r="D1883" s="21" t="str">
        <f>IF(OR(Sheet1!I1886&lt;&gt;Sheet1!AF1886,Sheet1!AG1886&lt;&gt;Sheet1!J1886),"有影响","-")</f>
        <v>-</v>
      </c>
      <c r="E1883" s="21" t="str">
        <f>IF(OR(Sheet1!N1886&lt;&gt;Sheet1!AH1886,Sheet1!AI1886&lt;&gt;Sheet1!O1886),"有影响","-")</f>
        <v>-</v>
      </c>
      <c r="F1883" s="21" t="str">
        <f>IF(OR(Sheet1!S1886&lt;&gt;Sheet1!AJ1886,Sheet1!AK1886&lt;&gt;Sheet1!T1886),"有影响","-")</f>
        <v>-</v>
      </c>
      <c r="G1883" s="21" t="str">
        <f>IF(OR(Sheet1!X1886&lt;&gt;Sheet1!AL1886,Sheet1!AM1886&lt;&gt;Sheet1!Y1886),"有影响","-")</f>
        <v>-</v>
      </c>
      <c r="H1883" s="21" t="str">
        <f>IF(OR(Sheet1!AC1886&lt;&gt;Sheet1!AN1886,Sheet1!AO1886&lt;&gt;Sheet1!AD1886),"有影响","-")</f>
        <v>-</v>
      </c>
      <c r="I1883" s="21" t="str">
        <f>IF(Sheet1!G1886=0,"出错","-")</f>
        <v>-</v>
      </c>
      <c r="J1883" s="21" t="str">
        <f>IF(AND(Sheet1!G1886=0,Sheet1!L1886&lt;&gt;0),"出错","-")</f>
        <v>-</v>
      </c>
      <c r="K1883" s="21" t="str">
        <f>IF(AND(Sheet1!G1886=0,Sheet1!L1886=0,Sheet1!Q1886&lt;&gt;0),"出错","-")</f>
        <v>-</v>
      </c>
      <c r="L1883" s="21" t="str">
        <f>IF(AND(Sheet1!G1886=0,Sheet1!L1886=0,Sheet1!Q1886=0,Sheet1!V1886&lt;&gt;0),"出错","-")</f>
        <v>-</v>
      </c>
      <c r="M1883" s="21" t="str">
        <f>IF(AND(Sheet1!G1886=0,Sheet1!L1886=0,Sheet1!Q1886=0,Sheet1!V1886=0,Sheet1!AA1886&lt;&gt;0),"出错","-")</f>
        <v>-</v>
      </c>
      <c r="N1883" s="21" t="str">
        <f>IFERROR(VLOOKUP(Sheet1!G1886,配置检查表!$Y:$Z,2,FALSE),"")</f>
        <v>精灵魂珠</v>
      </c>
      <c r="O1883" s="21" t="str">
        <f>IF(AND(Sheet1!I1886=Sheet1!J1886,Sheet1!J1886&lt;&gt;0),Sheet1!I1886,IF(AND(Sheet1!I1886&lt;&gt;Sheet1!J1886,Sheet1!J1886&lt;&gt;0),Sheet1!I1886&amp;"~"&amp;Sheet1!J1886,""))</f>
        <v>192~297</v>
      </c>
      <c r="P1883" s="21" t="str">
        <f>IFERROR(VLOOKUP(Sheet1!L1886,配置检查表!$Y:$Z,2,FALSE),"")</f>
        <v>星屑（值）</v>
      </c>
      <c r="Q1883" s="21" t="str">
        <f>IF(AND(Sheet1!N1886=Sheet1!O1886,Sheet1!O1886&lt;&gt;0),Sheet1!N1886,IF(AND(Sheet1!N1886&lt;&gt;Sheet1!O1886,Sheet1!O1886&lt;&gt;0),Sheet1!N1886&amp;"~"&amp;Sheet1!O1886,""))</f>
        <v>384~594</v>
      </c>
      <c r="R1883" s="21" t="str">
        <f>IFERROR(VLOOKUP(Sheet1!Q1886,配置检查表!$Y:$Z,2,FALSE),"")</f>
        <v/>
      </c>
      <c r="S1883" s="39" t="str">
        <f>IF(AND(Sheet1!S2090=Sheet1!T2090,Sheet1!T2090&lt;&gt;0),Sheet1!S2090,IF(AND(Sheet1!S2090&lt;&gt;Sheet1!T2090,Sheet1!T2090&lt;&gt;0),Sheet1!S2090&amp;"~"&amp;Sheet1!T2090,""))</f>
        <v/>
      </c>
      <c r="T1883" s="21" t="str">
        <f>IFERROR(VLOOKUP(Sheet1!V1886,配置检查表!$Y:$Z,2,FALSE),"")</f>
        <v/>
      </c>
      <c r="U1883" s="39" t="str">
        <f>IF(AND(Sheet1!X2090=Sheet1!Y2090,Sheet1!Y2090&lt;&gt;0),Sheet1!X2090,IF(AND(Sheet1!X2090&lt;&gt;Sheet1!Y2090,Sheet1!Y2090&lt;&gt;0),Sheet1!X2090&amp;"~"&amp;Sheet1!Y2090,""))</f>
        <v/>
      </c>
      <c r="V1883" s="21" t="str">
        <f>IFERROR(VLOOKUP(Sheet1!XAA,配置检查表!$Y:$Z,2,FALSE),"")</f>
        <v/>
      </c>
      <c r="W1883" s="21" t="str">
        <f>IF(AND(Sheet1!AC2090=Sheet1!AD2090,Sheet1!AD2090&lt;&gt;0),Sheet1!AC2090,IF(AND(Sheet1!AC2090&lt;&gt;Sheet1!AD2090,Sheet1!AD2090&lt;&gt;0),Sheet1!AC2090&amp;"~"&amp;Sheet1!AD2090,""))</f>
        <v/>
      </c>
    </row>
    <row r="1884" spans="1:23">
      <c r="A1884" s="27">
        <v>40466</v>
      </c>
      <c r="B1884" s="27" t="s">
        <v>2521</v>
      </c>
      <c r="C1884" s="27" t="s">
        <v>2522</v>
      </c>
      <c r="D1884" s="21" t="str">
        <f>IF(OR(Sheet1!I1887&lt;&gt;Sheet1!AF1887,Sheet1!AG1887&lt;&gt;Sheet1!J1887),"有影响","-")</f>
        <v>-</v>
      </c>
      <c r="E1884" s="21" t="str">
        <f>IF(OR(Sheet1!N1887&lt;&gt;Sheet1!AH1887,Sheet1!AI1887&lt;&gt;Sheet1!O1887),"有影响","-")</f>
        <v>-</v>
      </c>
      <c r="F1884" s="21" t="str">
        <f>IF(OR(Sheet1!S1887&lt;&gt;Sheet1!AJ1887,Sheet1!AK1887&lt;&gt;Sheet1!T1887),"有影响","-")</f>
        <v>-</v>
      </c>
      <c r="G1884" s="21" t="str">
        <f>IF(OR(Sheet1!X1887&lt;&gt;Sheet1!AL1887,Sheet1!AM1887&lt;&gt;Sheet1!Y1887),"有影响","-")</f>
        <v>-</v>
      </c>
      <c r="H1884" s="21" t="str">
        <f>IF(OR(Sheet1!AC1887&lt;&gt;Sheet1!AN1887,Sheet1!AO1887&lt;&gt;Sheet1!AD1887),"有影响","-")</f>
        <v>-</v>
      </c>
      <c r="I1884" s="21" t="str">
        <f>IF(Sheet1!G1887=0,"出错","-")</f>
        <v>-</v>
      </c>
      <c r="J1884" s="21" t="str">
        <f>IF(AND(Sheet1!G1887=0,Sheet1!L1887&lt;&gt;0),"出错","-")</f>
        <v>-</v>
      </c>
      <c r="K1884" s="21" t="str">
        <f>IF(AND(Sheet1!G1887=0,Sheet1!L1887=0,Sheet1!Q1887&lt;&gt;0),"出错","-")</f>
        <v>-</v>
      </c>
      <c r="L1884" s="21" t="str">
        <f>IF(AND(Sheet1!G1887=0,Sheet1!L1887=0,Sheet1!Q1887=0,Sheet1!V1887&lt;&gt;0),"出错","-")</f>
        <v>-</v>
      </c>
      <c r="M1884" s="21" t="str">
        <f>IF(AND(Sheet1!G1887=0,Sheet1!L1887=0,Sheet1!Q1887=0,Sheet1!V1887=0,Sheet1!AA1887&lt;&gt;0),"出错","-")</f>
        <v>-</v>
      </c>
      <c r="N1884" s="21" t="str">
        <f>IFERROR(VLOOKUP(Sheet1!G1887,配置检查表!$Y:$Z,2,FALSE),"")</f>
        <v>精灵魂珠</v>
      </c>
      <c r="O1884" s="21" t="str">
        <f>IF(AND(Sheet1!I1887=Sheet1!J1887,Sheet1!J1887&lt;&gt;0),Sheet1!I1887,IF(AND(Sheet1!I1887&lt;&gt;Sheet1!J1887,Sheet1!J1887&lt;&gt;0),Sheet1!I1887&amp;"~"&amp;Sheet1!J1887,""))</f>
        <v>219~328</v>
      </c>
      <c r="P1884" s="21" t="str">
        <f>IFERROR(VLOOKUP(Sheet1!L1887,配置检查表!$Y:$Z,2,FALSE),"")</f>
        <v>星屑（值）</v>
      </c>
      <c r="Q1884" s="21" t="str">
        <f>IF(AND(Sheet1!N1887=Sheet1!O1887,Sheet1!O1887&lt;&gt;0),Sheet1!N1887,IF(AND(Sheet1!N1887&lt;&gt;Sheet1!O1887,Sheet1!O1887&lt;&gt;0),Sheet1!N1887&amp;"~"&amp;Sheet1!O1887,""))</f>
        <v>438~656</v>
      </c>
      <c r="R1884" s="21" t="str">
        <f>IFERROR(VLOOKUP(Sheet1!Q1887,配置检查表!$Y:$Z,2,FALSE),"")</f>
        <v/>
      </c>
      <c r="S1884" s="39" t="str">
        <f>IF(AND(Sheet1!S2091=Sheet1!T2091,Sheet1!T2091&lt;&gt;0),Sheet1!S2091,IF(AND(Sheet1!S2091&lt;&gt;Sheet1!T2091,Sheet1!T2091&lt;&gt;0),Sheet1!S2091&amp;"~"&amp;Sheet1!T2091,""))</f>
        <v/>
      </c>
      <c r="T1884" s="21" t="str">
        <f>IFERROR(VLOOKUP(Sheet1!V1887,配置检查表!$Y:$Z,2,FALSE),"")</f>
        <v/>
      </c>
      <c r="U1884" s="39" t="str">
        <f>IF(AND(Sheet1!X2091=Sheet1!Y2091,Sheet1!Y2091&lt;&gt;0),Sheet1!X2091,IF(AND(Sheet1!X2091&lt;&gt;Sheet1!Y2091,Sheet1!Y2091&lt;&gt;0),Sheet1!X2091&amp;"~"&amp;Sheet1!Y2091,""))</f>
        <v/>
      </c>
      <c r="V1884" s="21" t="str">
        <f>IFERROR(VLOOKUP(Sheet1!XAA,配置检查表!$Y:$Z,2,FALSE),"")</f>
        <v/>
      </c>
      <c r="W1884" s="21" t="str">
        <f>IF(AND(Sheet1!AC2091=Sheet1!AD2091,Sheet1!AD2091&lt;&gt;0),Sheet1!AC2091,IF(AND(Sheet1!AC2091&lt;&gt;Sheet1!AD2091,Sheet1!AD2091&lt;&gt;0),Sheet1!AC2091&amp;"~"&amp;Sheet1!AD2091,""))</f>
        <v/>
      </c>
    </row>
    <row r="1885" spans="1:23">
      <c r="A1885" s="27">
        <v>40467</v>
      </c>
      <c r="B1885" s="27" t="s">
        <v>2521</v>
      </c>
      <c r="C1885" s="27" t="s">
        <v>2522</v>
      </c>
      <c r="D1885" s="21" t="str">
        <f>IF(OR(Sheet1!I1888&lt;&gt;Sheet1!AF1888,Sheet1!AG1888&lt;&gt;Sheet1!J1888),"有影响","-")</f>
        <v>-</v>
      </c>
      <c r="E1885" s="21" t="str">
        <f>IF(OR(Sheet1!N1888&lt;&gt;Sheet1!AH1888,Sheet1!AI1888&lt;&gt;Sheet1!O1888),"有影响","-")</f>
        <v>-</v>
      </c>
      <c r="F1885" s="21" t="str">
        <f>IF(OR(Sheet1!S1888&lt;&gt;Sheet1!AJ1888,Sheet1!AK1888&lt;&gt;Sheet1!T1888),"有影响","-")</f>
        <v>-</v>
      </c>
      <c r="G1885" s="21" t="str">
        <f>IF(OR(Sheet1!X1888&lt;&gt;Sheet1!AL1888,Sheet1!AM1888&lt;&gt;Sheet1!Y1888),"有影响","-")</f>
        <v>-</v>
      </c>
      <c r="H1885" s="21" t="str">
        <f>IF(OR(Sheet1!AC1888&lt;&gt;Sheet1!AN1888,Sheet1!AO1888&lt;&gt;Sheet1!AD1888),"有影响","-")</f>
        <v>-</v>
      </c>
      <c r="I1885" s="21" t="str">
        <f>IF(Sheet1!G1888=0,"出错","-")</f>
        <v>-</v>
      </c>
      <c r="J1885" s="21" t="str">
        <f>IF(AND(Sheet1!G1888=0,Sheet1!L1888&lt;&gt;0),"出错","-")</f>
        <v>-</v>
      </c>
      <c r="K1885" s="21" t="str">
        <f>IF(AND(Sheet1!G1888=0,Sheet1!L1888=0,Sheet1!Q1888&lt;&gt;0),"出错","-")</f>
        <v>-</v>
      </c>
      <c r="L1885" s="21" t="str">
        <f>IF(AND(Sheet1!G1888=0,Sheet1!L1888=0,Sheet1!Q1888=0,Sheet1!V1888&lt;&gt;0),"出错","-")</f>
        <v>-</v>
      </c>
      <c r="M1885" s="21" t="str">
        <f>IF(AND(Sheet1!G1888=0,Sheet1!L1888=0,Sheet1!Q1888=0,Sheet1!V1888=0,Sheet1!AA1888&lt;&gt;0),"出错","-")</f>
        <v>-</v>
      </c>
      <c r="N1885" s="21" t="str">
        <f>IFERROR(VLOOKUP(Sheet1!G1888,配置检查表!$Y:$Z,2,FALSE),"")</f>
        <v>精灵魂珠</v>
      </c>
      <c r="O1885" s="21" t="str">
        <f>IF(AND(Sheet1!I1888=Sheet1!J1888,Sheet1!J1888&lt;&gt;0),Sheet1!I1888,IF(AND(Sheet1!I1888&lt;&gt;Sheet1!J1888,Sheet1!J1888&lt;&gt;0),Sheet1!I1888&amp;"~"&amp;Sheet1!J1888,""))</f>
        <v>227~340</v>
      </c>
      <c r="P1885" s="21" t="str">
        <f>IFERROR(VLOOKUP(Sheet1!L1888,配置检查表!$Y:$Z,2,FALSE),"")</f>
        <v>星屑（值）</v>
      </c>
      <c r="Q1885" s="21" t="str">
        <f>IF(AND(Sheet1!N1888=Sheet1!O1888,Sheet1!O1888&lt;&gt;0),Sheet1!N1888,IF(AND(Sheet1!N1888&lt;&gt;Sheet1!O1888,Sheet1!O1888&lt;&gt;0),Sheet1!N1888&amp;"~"&amp;Sheet1!O1888,""))</f>
        <v>454~680</v>
      </c>
      <c r="R1885" s="21" t="str">
        <f>IFERROR(VLOOKUP(Sheet1!Q1888,配置检查表!$Y:$Z,2,FALSE),"")</f>
        <v/>
      </c>
      <c r="S1885" s="39" t="str">
        <f>IF(AND(Sheet1!S2092=Sheet1!T2092,Sheet1!T2092&lt;&gt;0),Sheet1!S2092,IF(AND(Sheet1!S2092&lt;&gt;Sheet1!T2092,Sheet1!T2092&lt;&gt;0),Sheet1!S2092&amp;"~"&amp;Sheet1!T2092,""))</f>
        <v/>
      </c>
      <c r="T1885" s="21" t="str">
        <f>IFERROR(VLOOKUP(Sheet1!V1888,配置检查表!$Y:$Z,2,FALSE),"")</f>
        <v/>
      </c>
      <c r="U1885" s="39" t="str">
        <f>IF(AND(Sheet1!X2092=Sheet1!Y2092,Sheet1!Y2092&lt;&gt;0),Sheet1!X2092,IF(AND(Sheet1!X2092&lt;&gt;Sheet1!Y2092,Sheet1!Y2092&lt;&gt;0),Sheet1!X2092&amp;"~"&amp;Sheet1!Y2092,""))</f>
        <v/>
      </c>
      <c r="V1885" s="21" t="str">
        <f>IFERROR(VLOOKUP(Sheet1!XAA,配置检查表!$Y:$Z,2,FALSE),"")</f>
        <v/>
      </c>
      <c r="W1885" s="21" t="str">
        <f>IF(AND(Sheet1!AC2092=Sheet1!AD2092,Sheet1!AD2092&lt;&gt;0),Sheet1!AC2092,IF(AND(Sheet1!AC2092&lt;&gt;Sheet1!AD2092,Sheet1!AD2092&lt;&gt;0),Sheet1!AC2092&amp;"~"&amp;Sheet1!AD2092,""))</f>
        <v/>
      </c>
    </row>
    <row r="1886" spans="1:23">
      <c r="A1886" s="27">
        <v>40468</v>
      </c>
      <c r="B1886" s="27" t="s">
        <v>2521</v>
      </c>
      <c r="C1886" s="27" t="s">
        <v>2522</v>
      </c>
      <c r="D1886" s="21" t="str">
        <f>IF(OR(Sheet1!I1889&lt;&gt;Sheet1!AF1889,Sheet1!AG1889&lt;&gt;Sheet1!J1889),"有影响","-")</f>
        <v>-</v>
      </c>
      <c r="E1886" s="21" t="str">
        <f>IF(OR(Sheet1!N1889&lt;&gt;Sheet1!AH1889,Sheet1!AI1889&lt;&gt;Sheet1!O1889),"有影响","-")</f>
        <v>-</v>
      </c>
      <c r="F1886" s="21" t="str">
        <f>IF(OR(Sheet1!S1889&lt;&gt;Sheet1!AJ1889,Sheet1!AK1889&lt;&gt;Sheet1!T1889),"有影响","-")</f>
        <v>-</v>
      </c>
      <c r="G1886" s="21" t="str">
        <f>IF(OR(Sheet1!X1889&lt;&gt;Sheet1!AL1889,Sheet1!AM1889&lt;&gt;Sheet1!Y1889),"有影响","-")</f>
        <v>-</v>
      </c>
      <c r="H1886" s="21" t="str">
        <f>IF(OR(Sheet1!AC1889&lt;&gt;Sheet1!AN1889,Sheet1!AO1889&lt;&gt;Sheet1!AD1889),"有影响","-")</f>
        <v>-</v>
      </c>
      <c r="I1886" s="21" t="str">
        <f>IF(Sheet1!G1889=0,"出错","-")</f>
        <v>-</v>
      </c>
      <c r="J1886" s="21" t="str">
        <f>IF(AND(Sheet1!G1889=0,Sheet1!L1889&lt;&gt;0),"出错","-")</f>
        <v>-</v>
      </c>
      <c r="K1886" s="21" t="str">
        <f>IF(AND(Sheet1!G1889=0,Sheet1!L1889=0,Sheet1!Q1889&lt;&gt;0),"出错","-")</f>
        <v>-</v>
      </c>
      <c r="L1886" s="21" t="str">
        <f>IF(AND(Sheet1!G1889=0,Sheet1!L1889=0,Sheet1!Q1889=0,Sheet1!V1889&lt;&gt;0),"出错","-")</f>
        <v>-</v>
      </c>
      <c r="M1886" s="21" t="str">
        <f>IF(AND(Sheet1!G1889=0,Sheet1!L1889=0,Sheet1!Q1889=0,Sheet1!V1889=0,Sheet1!AA1889&lt;&gt;0),"出错","-")</f>
        <v>-</v>
      </c>
      <c r="N1886" s="21" t="str">
        <f>IFERROR(VLOOKUP(Sheet1!G1889,配置检查表!$Y:$Z,2,FALSE),"")</f>
        <v>精灵魂珠</v>
      </c>
      <c r="O1886" s="21" t="str">
        <f>IF(AND(Sheet1!I1889=Sheet1!J1889,Sheet1!J1889&lt;&gt;0),Sheet1!I1889,IF(AND(Sheet1!I1889&lt;&gt;Sheet1!J1889,Sheet1!J1889&lt;&gt;0),Sheet1!I1889&amp;"~"&amp;Sheet1!J1889,""))</f>
        <v>254~371</v>
      </c>
      <c r="P1886" s="21" t="str">
        <f>IFERROR(VLOOKUP(Sheet1!L1889,配置检查表!$Y:$Z,2,FALSE),"")</f>
        <v>星屑（值）</v>
      </c>
      <c r="Q1886" s="21" t="str">
        <f>IF(AND(Sheet1!N1889=Sheet1!O1889,Sheet1!O1889&lt;&gt;0),Sheet1!N1889,IF(AND(Sheet1!N1889&lt;&gt;Sheet1!O1889,Sheet1!O1889&lt;&gt;0),Sheet1!N1889&amp;"~"&amp;Sheet1!O1889,""))</f>
        <v>508~742</v>
      </c>
      <c r="R1886" s="21" t="str">
        <f>IFERROR(VLOOKUP(Sheet1!Q1889,配置检查表!$Y:$Z,2,FALSE),"")</f>
        <v/>
      </c>
      <c r="S1886" s="39" t="str">
        <f>IF(AND(Sheet1!S2093=Sheet1!T2093,Sheet1!T2093&lt;&gt;0),Sheet1!S2093,IF(AND(Sheet1!S2093&lt;&gt;Sheet1!T2093,Sheet1!T2093&lt;&gt;0),Sheet1!S2093&amp;"~"&amp;Sheet1!T2093,""))</f>
        <v/>
      </c>
      <c r="T1886" s="21" t="str">
        <f>IFERROR(VLOOKUP(Sheet1!V1889,配置检查表!$Y:$Z,2,FALSE),"")</f>
        <v/>
      </c>
      <c r="U1886" s="39" t="str">
        <f>IF(AND(Sheet1!X2093=Sheet1!Y2093,Sheet1!Y2093&lt;&gt;0),Sheet1!X2093,IF(AND(Sheet1!X2093&lt;&gt;Sheet1!Y2093,Sheet1!Y2093&lt;&gt;0),Sheet1!X2093&amp;"~"&amp;Sheet1!Y2093,""))</f>
        <v/>
      </c>
      <c r="V1886" s="21" t="str">
        <f>IFERROR(VLOOKUP(Sheet1!XAA,配置检查表!$Y:$Z,2,FALSE),"")</f>
        <v/>
      </c>
      <c r="W1886" s="21" t="str">
        <f>IF(AND(Sheet1!AC2093=Sheet1!AD2093,Sheet1!AD2093&lt;&gt;0),Sheet1!AC2093,IF(AND(Sheet1!AC2093&lt;&gt;Sheet1!AD2093,Sheet1!AD2093&lt;&gt;0),Sheet1!AC2093&amp;"~"&amp;Sheet1!AD2093,""))</f>
        <v/>
      </c>
    </row>
    <row r="1887" spans="1:23">
      <c r="A1887" s="27">
        <v>40469</v>
      </c>
      <c r="B1887" s="27" t="s">
        <v>2521</v>
      </c>
      <c r="C1887" s="27" t="s">
        <v>2522</v>
      </c>
      <c r="D1887" s="21" t="str">
        <f>IF(OR(Sheet1!I1890&lt;&gt;Sheet1!AF1890,Sheet1!AG1890&lt;&gt;Sheet1!J1890),"有影响","-")</f>
        <v>-</v>
      </c>
      <c r="E1887" s="21" t="str">
        <f>IF(OR(Sheet1!N1890&lt;&gt;Sheet1!AH1890,Sheet1!AI1890&lt;&gt;Sheet1!O1890),"有影响","-")</f>
        <v>-</v>
      </c>
      <c r="F1887" s="21" t="str">
        <f>IF(OR(Sheet1!S1890&lt;&gt;Sheet1!AJ1890,Sheet1!AK1890&lt;&gt;Sheet1!T1890),"有影响","-")</f>
        <v>-</v>
      </c>
      <c r="G1887" s="21" t="str">
        <f>IF(OR(Sheet1!X1890&lt;&gt;Sheet1!AL1890,Sheet1!AM1890&lt;&gt;Sheet1!Y1890),"有影响","-")</f>
        <v>-</v>
      </c>
      <c r="H1887" s="21" t="str">
        <f>IF(OR(Sheet1!AC1890&lt;&gt;Sheet1!AN1890,Sheet1!AO1890&lt;&gt;Sheet1!AD1890),"有影响","-")</f>
        <v>-</v>
      </c>
      <c r="I1887" s="21" t="str">
        <f>IF(Sheet1!G1890=0,"出错","-")</f>
        <v>-</v>
      </c>
      <c r="J1887" s="21" t="str">
        <f>IF(AND(Sheet1!G1890=0,Sheet1!L1890&lt;&gt;0),"出错","-")</f>
        <v>-</v>
      </c>
      <c r="K1887" s="21" t="str">
        <f>IF(AND(Sheet1!G1890=0,Sheet1!L1890=0,Sheet1!Q1890&lt;&gt;0),"出错","-")</f>
        <v>-</v>
      </c>
      <c r="L1887" s="21" t="str">
        <f>IF(AND(Sheet1!G1890=0,Sheet1!L1890=0,Sheet1!Q1890=0,Sheet1!V1890&lt;&gt;0),"出错","-")</f>
        <v>-</v>
      </c>
      <c r="M1887" s="21" t="str">
        <f>IF(AND(Sheet1!G1890=0,Sheet1!L1890=0,Sheet1!Q1890=0,Sheet1!V1890=0,Sheet1!AA1890&lt;&gt;0),"出错","-")</f>
        <v>-</v>
      </c>
      <c r="N1887" s="21" t="str">
        <f>IFERROR(VLOOKUP(Sheet1!G1890,配置检查表!$Y:$Z,2,FALSE),"")</f>
        <v>精灵魂珠</v>
      </c>
      <c r="O1887" s="21" t="str">
        <f>IF(AND(Sheet1!I1890=Sheet1!J1890,Sheet1!J1890&lt;&gt;0),Sheet1!I1890,IF(AND(Sheet1!I1890&lt;&gt;Sheet1!J1890,Sheet1!J1890&lt;&gt;0),Sheet1!I1890&amp;"~"&amp;Sheet1!J1890,""))</f>
        <v>197~305</v>
      </c>
      <c r="P1887" s="21" t="str">
        <f>IFERROR(VLOOKUP(Sheet1!L1890,配置检查表!$Y:$Z,2,FALSE),"")</f>
        <v>星屑（值）</v>
      </c>
      <c r="Q1887" s="21" t="str">
        <f>IF(AND(Sheet1!N1890=Sheet1!O1890,Sheet1!O1890&lt;&gt;0),Sheet1!N1890,IF(AND(Sheet1!N1890&lt;&gt;Sheet1!O1890,Sheet1!O1890&lt;&gt;0),Sheet1!N1890&amp;"~"&amp;Sheet1!O1890,""))</f>
        <v>394~610</v>
      </c>
      <c r="R1887" s="21" t="str">
        <f>IFERROR(VLOOKUP(Sheet1!Q1890,配置检查表!$Y:$Z,2,FALSE),"")</f>
        <v/>
      </c>
      <c r="S1887" s="39" t="str">
        <f>IF(AND(Sheet1!S2094=Sheet1!T2094,Sheet1!T2094&lt;&gt;0),Sheet1!S2094,IF(AND(Sheet1!S2094&lt;&gt;Sheet1!T2094,Sheet1!T2094&lt;&gt;0),Sheet1!S2094&amp;"~"&amp;Sheet1!T2094,""))</f>
        <v/>
      </c>
      <c r="T1887" s="21" t="str">
        <f>IFERROR(VLOOKUP(Sheet1!V1890,配置检查表!$Y:$Z,2,FALSE),"")</f>
        <v/>
      </c>
      <c r="U1887" s="39" t="str">
        <f>IF(AND(Sheet1!X2094=Sheet1!Y2094,Sheet1!Y2094&lt;&gt;0),Sheet1!X2094,IF(AND(Sheet1!X2094&lt;&gt;Sheet1!Y2094,Sheet1!Y2094&lt;&gt;0),Sheet1!X2094&amp;"~"&amp;Sheet1!Y2094,""))</f>
        <v/>
      </c>
      <c r="V1887" s="21" t="str">
        <f>IFERROR(VLOOKUP(Sheet1!XAA,配置检查表!$Y:$Z,2,FALSE),"")</f>
        <v/>
      </c>
      <c r="W1887" s="21" t="str">
        <f>IF(AND(Sheet1!AC2094=Sheet1!AD2094,Sheet1!AD2094&lt;&gt;0),Sheet1!AC2094,IF(AND(Sheet1!AC2094&lt;&gt;Sheet1!AD2094,Sheet1!AD2094&lt;&gt;0),Sheet1!AC2094&amp;"~"&amp;Sheet1!AD2094,""))</f>
        <v/>
      </c>
    </row>
    <row r="1888" spans="1:23">
      <c r="A1888" s="27">
        <v>40470</v>
      </c>
      <c r="B1888" s="27" t="s">
        <v>2521</v>
      </c>
      <c r="C1888" s="27" t="s">
        <v>2522</v>
      </c>
      <c r="D1888" s="21" t="str">
        <f>IF(OR(Sheet1!I1891&lt;&gt;Sheet1!AF1891,Sheet1!AG1891&lt;&gt;Sheet1!J1891),"有影响","-")</f>
        <v>-</v>
      </c>
      <c r="E1888" s="21" t="str">
        <f>IF(OR(Sheet1!N1891&lt;&gt;Sheet1!AH1891,Sheet1!AI1891&lt;&gt;Sheet1!O1891),"有影响","-")</f>
        <v>-</v>
      </c>
      <c r="F1888" s="21" t="str">
        <f>IF(OR(Sheet1!S1891&lt;&gt;Sheet1!AJ1891,Sheet1!AK1891&lt;&gt;Sheet1!T1891),"有影响","-")</f>
        <v>-</v>
      </c>
      <c r="G1888" s="21" t="str">
        <f>IF(OR(Sheet1!X1891&lt;&gt;Sheet1!AL1891,Sheet1!AM1891&lt;&gt;Sheet1!Y1891),"有影响","-")</f>
        <v>-</v>
      </c>
      <c r="H1888" s="21" t="str">
        <f>IF(OR(Sheet1!AC1891&lt;&gt;Sheet1!AN1891,Sheet1!AO1891&lt;&gt;Sheet1!AD1891),"有影响","-")</f>
        <v>-</v>
      </c>
      <c r="I1888" s="21" t="str">
        <f>IF(Sheet1!G1891=0,"出错","-")</f>
        <v>-</v>
      </c>
      <c r="J1888" s="21" t="str">
        <f>IF(AND(Sheet1!G1891=0,Sheet1!L1891&lt;&gt;0),"出错","-")</f>
        <v>-</v>
      </c>
      <c r="K1888" s="21" t="str">
        <f>IF(AND(Sheet1!G1891=0,Sheet1!L1891=0,Sheet1!Q1891&lt;&gt;0),"出错","-")</f>
        <v>-</v>
      </c>
      <c r="L1888" s="21" t="str">
        <f>IF(AND(Sheet1!G1891=0,Sheet1!L1891=0,Sheet1!Q1891=0,Sheet1!V1891&lt;&gt;0),"出错","-")</f>
        <v>-</v>
      </c>
      <c r="M1888" s="21" t="str">
        <f>IF(AND(Sheet1!G1891=0,Sheet1!L1891=0,Sheet1!Q1891=0,Sheet1!V1891=0,Sheet1!AA1891&lt;&gt;0),"出错","-")</f>
        <v>-</v>
      </c>
      <c r="N1888" s="21" t="str">
        <f>IFERROR(VLOOKUP(Sheet1!G1891,配置检查表!$Y:$Z,2,FALSE),"")</f>
        <v>精灵魂珠</v>
      </c>
      <c r="O1888" s="21" t="str">
        <f>IF(AND(Sheet1!I1891=Sheet1!J1891,Sheet1!J1891&lt;&gt;0),Sheet1!I1891,IF(AND(Sheet1!I1891&lt;&gt;Sheet1!J1891,Sheet1!J1891&lt;&gt;0),Sheet1!I1891&amp;"~"&amp;Sheet1!J1891,""))</f>
        <v>225~337</v>
      </c>
      <c r="P1888" s="21" t="str">
        <f>IFERROR(VLOOKUP(Sheet1!L1891,配置检查表!$Y:$Z,2,FALSE),"")</f>
        <v>星屑（值）</v>
      </c>
      <c r="Q1888" s="21" t="str">
        <f>IF(AND(Sheet1!N1891=Sheet1!O1891,Sheet1!O1891&lt;&gt;0),Sheet1!N1891,IF(AND(Sheet1!N1891&lt;&gt;Sheet1!O1891,Sheet1!O1891&lt;&gt;0),Sheet1!N1891&amp;"~"&amp;Sheet1!O1891,""))</f>
        <v>450~674</v>
      </c>
      <c r="R1888" s="21" t="str">
        <f>IFERROR(VLOOKUP(Sheet1!Q1891,配置检查表!$Y:$Z,2,FALSE),"")</f>
        <v/>
      </c>
      <c r="S1888" s="39" t="str">
        <f>IF(AND(Sheet1!S2095=Sheet1!T2095,Sheet1!T2095&lt;&gt;0),Sheet1!S2095,IF(AND(Sheet1!S2095&lt;&gt;Sheet1!T2095,Sheet1!T2095&lt;&gt;0),Sheet1!S2095&amp;"~"&amp;Sheet1!T2095,""))</f>
        <v/>
      </c>
      <c r="T1888" s="21" t="str">
        <f>IFERROR(VLOOKUP(Sheet1!V1891,配置检查表!$Y:$Z,2,FALSE),"")</f>
        <v/>
      </c>
      <c r="U1888" s="39" t="str">
        <f>IF(AND(Sheet1!X2095=Sheet1!Y2095,Sheet1!Y2095&lt;&gt;0),Sheet1!X2095,IF(AND(Sheet1!X2095&lt;&gt;Sheet1!Y2095,Sheet1!Y2095&lt;&gt;0),Sheet1!X2095&amp;"~"&amp;Sheet1!Y2095,""))</f>
        <v/>
      </c>
      <c r="V1888" s="21" t="str">
        <f>IFERROR(VLOOKUP(Sheet1!XAA,配置检查表!$Y:$Z,2,FALSE),"")</f>
        <v/>
      </c>
      <c r="W1888" s="21" t="str">
        <f>IF(AND(Sheet1!AC2095=Sheet1!AD2095,Sheet1!AD2095&lt;&gt;0),Sheet1!AC2095,IF(AND(Sheet1!AC2095&lt;&gt;Sheet1!AD2095,Sheet1!AD2095&lt;&gt;0),Sheet1!AC2095&amp;"~"&amp;Sheet1!AD2095,""))</f>
        <v/>
      </c>
    </row>
    <row r="1889" spans="1:23">
      <c r="A1889" s="27">
        <v>40471</v>
      </c>
      <c r="B1889" s="27" t="s">
        <v>2521</v>
      </c>
      <c r="C1889" s="27" t="s">
        <v>2522</v>
      </c>
      <c r="D1889" s="21" t="str">
        <f>IF(OR(Sheet1!I1892&lt;&gt;Sheet1!AF1892,Sheet1!AG1892&lt;&gt;Sheet1!J1892),"有影响","-")</f>
        <v>-</v>
      </c>
      <c r="E1889" s="21" t="str">
        <f>IF(OR(Sheet1!N1892&lt;&gt;Sheet1!AH1892,Sheet1!AI1892&lt;&gt;Sheet1!O1892),"有影响","-")</f>
        <v>-</v>
      </c>
      <c r="F1889" s="21" t="str">
        <f>IF(OR(Sheet1!S1892&lt;&gt;Sheet1!AJ1892,Sheet1!AK1892&lt;&gt;Sheet1!T1892),"有影响","-")</f>
        <v>-</v>
      </c>
      <c r="G1889" s="21" t="str">
        <f>IF(OR(Sheet1!X1892&lt;&gt;Sheet1!AL1892,Sheet1!AM1892&lt;&gt;Sheet1!Y1892),"有影响","-")</f>
        <v>-</v>
      </c>
      <c r="H1889" s="21" t="str">
        <f>IF(OR(Sheet1!AC1892&lt;&gt;Sheet1!AN1892,Sheet1!AO1892&lt;&gt;Sheet1!AD1892),"有影响","-")</f>
        <v>-</v>
      </c>
      <c r="I1889" s="21" t="str">
        <f>IF(Sheet1!G1892=0,"出错","-")</f>
        <v>-</v>
      </c>
      <c r="J1889" s="21" t="str">
        <f>IF(AND(Sheet1!G1892=0,Sheet1!L1892&lt;&gt;0),"出错","-")</f>
        <v>-</v>
      </c>
      <c r="K1889" s="21" t="str">
        <f>IF(AND(Sheet1!G1892=0,Sheet1!L1892=0,Sheet1!Q1892&lt;&gt;0),"出错","-")</f>
        <v>-</v>
      </c>
      <c r="L1889" s="21" t="str">
        <f>IF(AND(Sheet1!G1892=0,Sheet1!L1892=0,Sheet1!Q1892=0,Sheet1!V1892&lt;&gt;0),"出错","-")</f>
        <v>-</v>
      </c>
      <c r="M1889" s="21" t="str">
        <f>IF(AND(Sheet1!G1892=0,Sheet1!L1892=0,Sheet1!Q1892=0,Sheet1!V1892=0,Sheet1!AA1892&lt;&gt;0),"出错","-")</f>
        <v>-</v>
      </c>
      <c r="N1889" s="21" t="str">
        <f>IFERROR(VLOOKUP(Sheet1!G1892,配置检查表!$Y:$Z,2,FALSE),"")</f>
        <v>精灵魂珠</v>
      </c>
      <c r="O1889" s="21" t="str">
        <f>IF(AND(Sheet1!I1892=Sheet1!J1892,Sheet1!J1892&lt;&gt;0),Sheet1!I1892,IF(AND(Sheet1!I1892&lt;&gt;Sheet1!J1892,Sheet1!J1892&lt;&gt;0),Sheet1!I1892&amp;"~"&amp;Sheet1!J1892,""))</f>
        <v>233~349</v>
      </c>
      <c r="P1889" s="21" t="str">
        <f>IFERROR(VLOOKUP(Sheet1!L1892,配置检查表!$Y:$Z,2,FALSE),"")</f>
        <v>星屑（值）</v>
      </c>
      <c r="Q1889" s="21" t="str">
        <f>IF(AND(Sheet1!N1892=Sheet1!O1892,Sheet1!O1892&lt;&gt;0),Sheet1!N1892,IF(AND(Sheet1!N1892&lt;&gt;Sheet1!O1892,Sheet1!O1892&lt;&gt;0),Sheet1!N1892&amp;"~"&amp;Sheet1!O1892,""))</f>
        <v>466~698</v>
      </c>
      <c r="R1889" s="21" t="str">
        <f>IFERROR(VLOOKUP(Sheet1!Q1892,配置检查表!$Y:$Z,2,FALSE),"")</f>
        <v/>
      </c>
      <c r="S1889" s="39" t="str">
        <f>IF(AND(Sheet1!S2096=Sheet1!T2096,Sheet1!T2096&lt;&gt;0),Sheet1!S2096,IF(AND(Sheet1!S2096&lt;&gt;Sheet1!T2096,Sheet1!T2096&lt;&gt;0),Sheet1!S2096&amp;"~"&amp;Sheet1!T2096,""))</f>
        <v/>
      </c>
      <c r="T1889" s="21" t="str">
        <f>IFERROR(VLOOKUP(Sheet1!V1892,配置检查表!$Y:$Z,2,FALSE),"")</f>
        <v/>
      </c>
      <c r="U1889" s="39" t="str">
        <f>IF(AND(Sheet1!X2096=Sheet1!Y2096,Sheet1!Y2096&lt;&gt;0),Sheet1!X2096,IF(AND(Sheet1!X2096&lt;&gt;Sheet1!Y2096,Sheet1!Y2096&lt;&gt;0),Sheet1!X2096&amp;"~"&amp;Sheet1!Y2096,""))</f>
        <v/>
      </c>
      <c r="V1889" s="21" t="str">
        <f>IFERROR(VLOOKUP(Sheet1!XAA,配置检查表!$Y:$Z,2,FALSE),"")</f>
        <v/>
      </c>
      <c r="W1889" s="21" t="str">
        <f>IF(AND(Sheet1!AC2096=Sheet1!AD2096,Sheet1!AD2096&lt;&gt;0),Sheet1!AC2096,IF(AND(Sheet1!AC2096&lt;&gt;Sheet1!AD2096,Sheet1!AD2096&lt;&gt;0),Sheet1!AC2096&amp;"~"&amp;Sheet1!AD2096,""))</f>
        <v/>
      </c>
    </row>
    <row r="1890" spans="1:23">
      <c r="A1890" s="27">
        <v>40472</v>
      </c>
      <c r="B1890" s="27" t="s">
        <v>2521</v>
      </c>
      <c r="C1890" s="27" t="s">
        <v>2522</v>
      </c>
      <c r="D1890" s="21" t="str">
        <f>IF(OR(Sheet1!I1893&lt;&gt;Sheet1!AF1893,Sheet1!AG1893&lt;&gt;Sheet1!J1893),"有影响","-")</f>
        <v>-</v>
      </c>
      <c r="E1890" s="21" t="str">
        <f>IF(OR(Sheet1!N1893&lt;&gt;Sheet1!AH1893,Sheet1!AI1893&lt;&gt;Sheet1!O1893),"有影响","-")</f>
        <v>-</v>
      </c>
      <c r="F1890" s="21" t="str">
        <f>IF(OR(Sheet1!S1893&lt;&gt;Sheet1!AJ1893,Sheet1!AK1893&lt;&gt;Sheet1!T1893),"有影响","-")</f>
        <v>-</v>
      </c>
      <c r="G1890" s="21" t="str">
        <f>IF(OR(Sheet1!X1893&lt;&gt;Sheet1!AL1893,Sheet1!AM1893&lt;&gt;Sheet1!Y1893),"有影响","-")</f>
        <v>-</v>
      </c>
      <c r="H1890" s="21" t="str">
        <f>IF(OR(Sheet1!AC1893&lt;&gt;Sheet1!AN1893,Sheet1!AO1893&lt;&gt;Sheet1!AD1893),"有影响","-")</f>
        <v>-</v>
      </c>
      <c r="I1890" s="21" t="str">
        <f>IF(Sheet1!G1893=0,"出错","-")</f>
        <v>-</v>
      </c>
      <c r="J1890" s="21" t="str">
        <f>IF(AND(Sheet1!G1893=0,Sheet1!L1893&lt;&gt;0),"出错","-")</f>
        <v>-</v>
      </c>
      <c r="K1890" s="21" t="str">
        <f>IF(AND(Sheet1!G1893=0,Sheet1!L1893=0,Sheet1!Q1893&lt;&gt;0),"出错","-")</f>
        <v>-</v>
      </c>
      <c r="L1890" s="21" t="str">
        <f>IF(AND(Sheet1!G1893=0,Sheet1!L1893=0,Sheet1!Q1893=0,Sheet1!V1893&lt;&gt;0),"出错","-")</f>
        <v>-</v>
      </c>
      <c r="M1890" s="21" t="str">
        <f>IF(AND(Sheet1!G1893=0,Sheet1!L1893=0,Sheet1!Q1893=0,Sheet1!V1893=0,Sheet1!AA1893&lt;&gt;0),"出错","-")</f>
        <v>-</v>
      </c>
      <c r="N1890" s="21" t="str">
        <f>IFERROR(VLOOKUP(Sheet1!G1893,配置检查表!$Y:$Z,2,FALSE),"")</f>
        <v>精灵魂珠</v>
      </c>
      <c r="O1890" s="21" t="str">
        <f>IF(AND(Sheet1!I1893=Sheet1!J1893,Sheet1!J1893&lt;&gt;0),Sheet1!I1893,IF(AND(Sheet1!I1893&lt;&gt;Sheet1!J1893,Sheet1!J1893&lt;&gt;0),Sheet1!I1893&amp;"~"&amp;Sheet1!J1893,""))</f>
        <v>261~381</v>
      </c>
      <c r="P1890" s="21" t="str">
        <f>IFERROR(VLOOKUP(Sheet1!L1893,配置检查表!$Y:$Z,2,FALSE),"")</f>
        <v>星屑（值）</v>
      </c>
      <c r="Q1890" s="21" t="str">
        <f>IF(AND(Sheet1!N1893=Sheet1!O1893,Sheet1!O1893&lt;&gt;0),Sheet1!N1893,IF(AND(Sheet1!N1893&lt;&gt;Sheet1!O1893,Sheet1!O1893&lt;&gt;0),Sheet1!N1893&amp;"~"&amp;Sheet1!O1893,""))</f>
        <v>522~762</v>
      </c>
      <c r="R1890" s="21" t="str">
        <f>IFERROR(VLOOKUP(Sheet1!Q1893,配置检查表!$Y:$Z,2,FALSE),"")</f>
        <v/>
      </c>
      <c r="S1890" s="39" t="str">
        <f>IF(AND(Sheet1!S2097=Sheet1!T2097,Sheet1!T2097&lt;&gt;0),Sheet1!S2097,IF(AND(Sheet1!S2097&lt;&gt;Sheet1!T2097,Sheet1!T2097&lt;&gt;0),Sheet1!S2097&amp;"~"&amp;Sheet1!T2097,""))</f>
        <v/>
      </c>
      <c r="T1890" s="21" t="str">
        <f>IFERROR(VLOOKUP(Sheet1!V1893,配置检查表!$Y:$Z,2,FALSE),"")</f>
        <v/>
      </c>
      <c r="U1890" s="39" t="str">
        <f>IF(AND(Sheet1!X2097=Sheet1!Y2097,Sheet1!Y2097&lt;&gt;0),Sheet1!X2097,IF(AND(Sheet1!X2097&lt;&gt;Sheet1!Y2097,Sheet1!Y2097&lt;&gt;0),Sheet1!X2097&amp;"~"&amp;Sheet1!Y2097,""))</f>
        <v/>
      </c>
      <c r="V1890" s="21" t="str">
        <f>IFERROR(VLOOKUP(Sheet1!XAA,配置检查表!$Y:$Z,2,FALSE),"")</f>
        <v/>
      </c>
      <c r="W1890" s="21" t="str">
        <f>IF(AND(Sheet1!AC2097=Sheet1!AD2097,Sheet1!AD2097&lt;&gt;0),Sheet1!AC2097,IF(AND(Sheet1!AC2097&lt;&gt;Sheet1!AD2097,Sheet1!AD2097&lt;&gt;0),Sheet1!AC2097&amp;"~"&amp;Sheet1!AD2097,""))</f>
        <v/>
      </c>
    </row>
    <row r="1891" spans="1:23">
      <c r="A1891" s="27">
        <v>40473</v>
      </c>
      <c r="B1891" s="27" t="s">
        <v>2521</v>
      </c>
      <c r="C1891" s="27" t="s">
        <v>2522</v>
      </c>
      <c r="D1891" s="21" t="str">
        <f>IF(OR(Sheet1!I1894&lt;&gt;Sheet1!AF1894,Sheet1!AG1894&lt;&gt;Sheet1!J1894),"有影响","-")</f>
        <v>-</v>
      </c>
      <c r="E1891" s="21" t="str">
        <f>IF(OR(Sheet1!N1894&lt;&gt;Sheet1!AH1894,Sheet1!AI1894&lt;&gt;Sheet1!O1894),"有影响","-")</f>
        <v>-</v>
      </c>
      <c r="F1891" s="21" t="str">
        <f>IF(OR(Sheet1!S1894&lt;&gt;Sheet1!AJ1894,Sheet1!AK1894&lt;&gt;Sheet1!T1894),"有影响","-")</f>
        <v>-</v>
      </c>
      <c r="G1891" s="21" t="str">
        <f>IF(OR(Sheet1!X1894&lt;&gt;Sheet1!AL1894,Sheet1!AM1894&lt;&gt;Sheet1!Y1894),"有影响","-")</f>
        <v>-</v>
      </c>
      <c r="H1891" s="21" t="str">
        <f>IF(OR(Sheet1!AC1894&lt;&gt;Sheet1!AN1894,Sheet1!AO1894&lt;&gt;Sheet1!AD1894),"有影响","-")</f>
        <v>-</v>
      </c>
      <c r="I1891" s="21" t="str">
        <f>IF(Sheet1!G1894=0,"出错","-")</f>
        <v>-</v>
      </c>
      <c r="J1891" s="21" t="str">
        <f>IF(AND(Sheet1!G1894=0,Sheet1!L1894&lt;&gt;0),"出错","-")</f>
        <v>-</v>
      </c>
      <c r="K1891" s="21" t="str">
        <f>IF(AND(Sheet1!G1894=0,Sheet1!L1894=0,Sheet1!Q1894&lt;&gt;0),"出错","-")</f>
        <v>-</v>
      </c>
      <c r="L1891" s="21" t="str">
        <f>IF(AND(Sheet1!G1894=0,Sheet1!L1894=0,Sheet1!Q1894=0,Sheet1!V1894&lt;&gt;0),"出错","-")</f>
        <v>-</v>
      </c>
      <c r="M1891" s="21" t="str">
        <f>IF(AND(Sheet1!G1894=0,Sheet1!L1894=0,Sheet1!Q1894=0,Sheet1!V1894=0,Sheet1!AA1894&lt;&gt;0),"出错","-")</f>
        <v>-</v>
      </c>
      <c r="N1891" s="21" t="str">
        <f>IFERROR(VLOOKUP(Sheet1!G1894,配置检查表!$Y:$Z,2,FALSE),"")</f>
        <v>精灵魂珠</v>
      </c>
      <c r="O1891" s="21" t="str">
        <f>IF(AND(Sheet1!I1894=Sheet1!J1894,Sheet1!J1894&lt;&gt;0),Sheet1!I1894,IF(AND(Sheet1!I1894&lt;&gt;Sheet1!J1894,Sheet1!J1894&lt;&gt;0),Sheet1!I1894&amp;"~"&amp;Sheet1!J1894,""))</f>
        <v>197~305</v>
      </c>
      <c r="P1891" s="21" t="str">
        <f>IFERROR(VLOOKUP(Sheet1!L1894,配置检查表!$Y:$Z,2,FALSE),"")</f>
        <v>星屑（值）</v>
      </c>
      <c r="Q1891" s="21" t="str">
        <f>IF(AND(Sheet1!N1894=Sheet1!O1894,Sheet1!O1894&lt;&gt;0),Sheet1!N1894,IF(AND(Sheet1!N1894&lt;&gt;Sheet1!O1894,Sheet1!O1894&lt;&gt;0),Sheet1!N1894&amp;"~"&amp;Sheet1!O1894,""))</f>
        <v>394~610</v>
      </c>
      <c r="R1891" s="21" t="str">
        <f>IFERROR(VLOOKUP(Sheet1!Q1894,配置检查表!$Y:$Z,2,FALSE),"")</f>
        <v/>
      </c>
      <c r="S1891" s="39" t="str">
        <f>IF(AND(Sheet1!S2098=Sheet1!T2098,Sheet1!T2098&lt;&gt;0),Sheet1!S2098,IF(AND(Sheet1!S2098&lt;&gt;Sheet1!T2098,Sheet1!T2098&lt;&gt;0),Sheet1!S2098&amp;"~"&amp;Sheet1!T2098,""))</f>
        <v/>
      </c>
      <c r="T1891" s="21" t="str">
        <f>IFERROR(VLOOKUP(Sheet1!V1894,配置检查表!$Y:$Z,2,FALSE),"")</f>
        <v/>
      </c>
      <c r="U1891" s="39" t="str">
        <f>IF(AND(Sheet1!X2098=Sheet1!Y2098,Sheet1!Y2098&lt;&gt;0),Sheet1!X2098,IF(AND(Sheet1!X2098&lt;&gt;Sheet1!Y2098,Sheet1!Y2098&lt;&gt;0),Sheet1!X2098&amp;"~"&amp;Sheet1!Y2098,""))</f>
        <v/>
      </c>
      <c r="V1891" s="21" t="str">
        <f>IFERROR(VLOOKUP(Sheet1!XAA,配置检查表!$Y:$Z,2,FALSE),"")</f>
        <v/>
      </c>
      <c r="W1891" s="21" t="str">
        <f>IF(AND(Sheet1!AC2098=Sheet1!AD2098,Sheet1!AD2098&lt;&gt;0),Sheet1!AC2098,IF(AND(Sheet1!AC2098&lt;&gt;Sheet1!AD2098,Sheet1!AD2098&lt;&gt;0),Sheet1!AC2098&amp;"~"&amp;Sheet1!AD2098,""))</f>
        <v/>
      </c>
    </row>
    <row r="1892" spans="1:23">
      <c r="A1892" s="27">
        <v>40474</v>
      </c>
      <c r="B1892" s="27" t="s">
        <v>2521</v>
      </c>
      <c r="C1892" s="27" t="s">
        <v>2522</v>
      </c>
      <c r="D1892" s="21" t="str">
        <f>IF(OR(Sheet1!I1895&lt;&gt;Sheet1!AF1895,Sheet1!AG1895&lt;&gt;Sheet1!J1895),"有影响","-")</f>
        <v>-</v>
      </c>
      <c r="E1892" s="21" t="str">
        <f>IF(OR(Sheet1!N1895&lt;&gt;Sheet1!AH1895,Sheet1!AI1895&lt;&gt;Sheet1!O1895),"有影响","-")</f>
        <v>-</v>
      </c>
      <c r="F1892" s="21" t="str">
        <f>IF(OR(Sheet1!S1895&lt;&gt;Sheet1!AJ1895,Sheet1!AK1895&lt;&gt;Sheet1!T1895),"有影响","-")</f>
        <v>-</v>
      </c>
      <c r="G1892" s="21" t="str">
        <f>IF(OR(Sheet1!X1895&lt;&gt;Sheet1!AL1895,Sheet1!AM1895&lt;&gt;Sheet1!Y1895),"有影响","-")</f>
        <v>-</v>
      </c>
      <c r="H1892" s="21" t="str">
        <f>IF(OR(Sheet1!AC1895&lt;&gt;Sheet1!AN1895,Sheet1!AO1895&lt;&gt;Sheet1!AD1895),"有影响","-")</f>
        <v>-</v>
      </c>
      <c r="I1892" s="21" t="str">
        <f>IF(Sheet1!G1895=0,"出错","-")</f>
        <v>-</v>
      </c>
      <c r="J1892" s="21" t="str">
        <f>IF(AND(Sheet1!G1895=0,Sheet1!L1895&lt;&gt;0),"出错","-")</f>
        <v>-</v>
      </c>
      <c r="K1892" s="21" t="str">
        <f>IF(AND(Sheet1!G1895=0,Sheet1!L1895=0,Sheet1!Q1895&lt;&gt;0),"出错","-")</f>
        <v>-</v>
      </c>
      <c r="L1892" s="21" t="str">
        <f>IF(AND(Sheet1!G1895=0,Sheet1!L1895=0,Sheet1!Q1895=0,Sheet1!V1895&lt;&gt;0),"出错","-")</f>
        <v>-</v>
      </c>
      <c r="M1892" s="21" t="str">
        <f>IF(AND(Sheet1!G1895=0,Sheet1!L1895=0,Sheet1!Q1895=0,Sheet1!V1895=0,Sheet1!AA1895&lt;&gt;0),"出错","-")</f>
        <v>-</v>
      </c>
      <c r="N1892" s="21" t="str">
        <f>IFERROR(VLOOKUP(Sheet1!G1895,配置检查表!$Y:$Z,2,FALSE),"")</f>
        <v>精灵魂珠</v>
      </c>
      <c r="O1892" s="21" t="str">
        <f>IF(AND(Sheet1!I1895=Sheet1!J1895,Sheet1!J1895&lt;&gt;0),Sheet1!I1895,IF(AND(Sheet1!I1895&lt;&gt;Sheet1!J1895,Sheet1!J1895&lt;&gt;0),Sheet1!I1895&amp;"~"&amp;Sheet1!J1895,""))</f>
        <v>225~337</v>
      </c>
      <c r="P1892" s="21" t="str">
        <f>IFERROR(VLOOKUP(Sheet1!L1895,配置检查表!$Y:$Z,2,FALSE),"")</f>
        <v>星屑（值）</v>
      </c>
      <c r="Q1892" s="21" t="str">
        <f>IF(AND(Sheet1!N1895=Sheet1!O1895,Sheet1!O1895&lt;&gt;0),Sheet1!N1895,IF(AND(Sheet1!N1895&lt;&gt;Sheet1!O1895,Sheet1!O1895&lt;&gt;0),Sheet1!N1895&amp;"~"&amp;Sheet1!O1895,""))</f>
        <v>450~674</v>
      </c>
      <c r="R1892" s="21" t="str">
        <f>IFERROR(VLOOKUP(Sheet1!Q1895,配置检查表!$Y:$Z,2,FALSE),"")</f>
        <v/>
      </c>
      <c r="S1892" s="39" t="str">
        <f>IF(AND(Sheet1!S2099=Sheet1!T2099,Sheet1!T2099&lt;&gt;0),Sheet1!S2099,IF(AND(Sheet1!S2099&lt;&gt;Sheet1!T2099,Sheet1!T2099&lt;&gt;0),Sheet1!S2099&amp;"~"&amp;Sheet1!T2099,""))</f>
        <v/>
      </c>
      <c r="T1892" s="21" t="str">
        <f>IFERROR(VLOOKUP(Sheet1!V1895,配置检查表!$Y:$Z,2,FALSE),"")</f>
        <v/>
      </c>
      <c r="U1892" s="39" t="str">
        <f>IF(AND(Sheet1!X2099=Sheet1!Y2099,Sheet1!Y2099&lt;&gt;0),Sheet1!X2099,IF(AND(Sheet1!X2099&lt;&gt;Sheet1!Y2099,Sheet1!Y2099&lt;&gt;0),Sheet1!X2099&amp;"~"&amp;Sheet1!Y2099,""))</f>
        <v/>
      </c>
      <c r="V1892" s="21" t="str">
        <f>IFERROR(VLOOKUP(Sheet1!XAA,配置检查表!$Y:$Z,2,FALSE),"")</f>
        <v/>
      </c>
      <c r="W1892" s="21" t="str">
        <f>IF(AND(Sheet1!AC2099=Sheet1!AD2099,Sheet1!AD2099&lt;&gt;0),Sheet1!AC2099,IF(AND(Sheet1!AC2099&lt;&gt;Sheet1!AD2099,Sheet1!AD2099&lt;&gt;0),Sheet1!AC2099&amp;"~"&amp;Sheet1!AD2099,""))</f>
        <v/>
      </c>
    </row>
    <row r="1893" spans="1:23">
      <c r="A1893" s="27">
        <v>40475</v>
      </c>
      <c r="B1893" s="27" t="s">
        <v>2521</v>
      </c>
      <c r="C1893" s="27" t="s">
        <v>2522</v>
      </c>
      <c r="D1893" s="21" t="str">
        <f>IF(OR(Sheet1!I1896&lt;&gt;Sheet1!AF1896,Sheet1!AG1896&lt;&gt;Sheet1!J1896),"有影响","-")</f>
        <v>-</v>
      </c>
      <c r="E1893" s="21" t="str">
        <f>IF(OR(Sheet1!N1896&lt;&gt;Sheet1!AH1896,Sheet1!AI1896&lt;&gt;Sheet1!O1896),"有影响","-")</f>
        <v>-</v>
      </c>
      <c r="F1893" s="21" t="str">
        <f>IF(OR(Sheet1!S1896&lt;&gt;Sheet1!AJ1896,Sheet1!AK1896&lt;&gt;Sheet1!T1896),"有影响","-")</f>
        <v>-</v>
      </c>
      <c r="G1893" s="21" t="str">
        <f>IF(OR(Sheet1!X1896&lt;&gt;Sheet1!AL1896,Sheet1!AM1896&lt;&gt;Sheet1!Y1896),"有影响","-")</f>
        <v>-</v>
      </c>
      <c r="H1893" s="21" t="str">
        <f>IF(OR(Sheet1!AC1896&lt;&gt;Sheet1!AN1896,Sheet1!AO1896&lt;&gt;Sheet1!AD1896),"有影响","-")</f>
        <v>-</v>
      </c>
      <c r="I1893" s="21" t="str">
        <f>IF(Sheet1!G1896=0,"出错","-")</f>
        <v>-</v>
      </c>
      <c r="J1893" s="21" t="str">
        <f>IF(AND(Sheet1!G1896=0,Sheet1!L1896&lt;&gt;0),"出错","-")</f>
        <v>-</v>
      </c>
      <c r="K1893" s="21" t="str">
        <f>IF(AND(Sheet1!G1896=0,Sheet1!L1896=0,Sheet1!Q1896&lt;&gt;0),"出错","-")</f>
        <v>-</v>
      </c>
      <c r="L1893" s="21" t="str">
        <f>IF(AND(Sheet1!G1896=0,Sheet1!L1896=0,Sheet1!Q1896=0,Sheet1!V1896&lt;&gt;0),"出错","-")</f>
        <v>-</v>
      </c>
      <c r="M1893" s="21" t="str">
        <f>IF(AND(Sheet1!G1896=0,Sheet1!L1896=0,Sheet1!Q1896=0,Sheet1!V1896=0,Sheet1!AA1896&lt;&gt;0),"出错","-")</f>
        <v>-</v>
      </c>
      <c r="N1893" s="21" t="str">
        <f>IFERROR(VLOOKUP(Sheet1!G1896,配置检查表!$Y:$Z,2,FALSE),"")</f>
        <v>精灵魂珠</v>
      </c>
      <c r="O1893" s="21" t="str">
        <f>IF(AND(Sheet1!I1896=Sheet1!J1896,Sheet1!J1896&lt;&gt;0),Sheet1!I1896,IF(AND(Sheet1!I1896&lt;&gt;Sheet1!J1896,Sheet1!J1896&lt;&gt;0),Sheet1!I1896&amp;"~"&amp;Sheet1!J1896,""))</f>
        <v>233~349</v>
      </c>
      <c r="P1893" s="21" t="str">
        <f>IFERROR(VLOOKUP(Sheet1!L1896,配置检查表!$Y:$Z,2,FALSE),"")</f>
        <v>星屑（值）</v>
      </c>
      <c r="Q1893" s="21" t="str">
        <f>IF(AND(Sheet1!N1896=Sheet1!O1896,Sheet1!O1896&lt;&gt;0),Sheet1!N1896,IF(AND(Sheet1!N1896&lt;&gt;Sheet1!O1896,Sheet1!O1896&lt;&gt;0),Sheet1!N1896&amp;"~"&amp;Sheet1!O1896,""))</f>
        <v>466~698</v>
      </c>
      <c r="R1893" s="21" t="str">
        <f>IFERROR(VLOOKUP(Sheet1!Q1896,配置检查表!$Y:$Z,2,FALSE),"")</f>
        <v/>
      </c>
      <c r="S1893" s="39" t="str">
        <f>IF(AND(Sheet1!S2100=Sheet1!T2100,Sheet1!T2100&lt;&gt;0),Sheet1!S2100,IF(AND(Sheet1!S2100&lt;&gt;Sheet1!T2100,Sheet1!T2100&lt;&gt;0),Sheet1!S2100&amp;"~"&amp;Sheet1!T2100,""))</f>
        <v/>
      </c>
      <c r="T1893" s="21" t="str">
        <f>IFERROR(VLOOKUP(Sheet1!V1896,配置检查表!$Y:$Z,2,FALSE),"")</f>
        <v/>
      </c>
      <c r="U1893" s="39" t="str">
        <f>IF(AND(Sheet1!X2100=Sheet1!Y2100,Sheet1!Y2100&lt;&gt;0),Sheet1!X2100,IF(AND(Sheet1!X2100&lt;&gt;Sheet1!Y2100,Sheet1!Y2100&lt;&gt;0),Sheet1!X2100&amp;"~"&amp;Sheet1!Y2100,""))</f>
        <v/>
      </c>
      <c r="V1893" s="21" t="str">
        <f>IFERROR(VLOOKUP(Sheet1!XAA,配置检查表!$Y:$Z,2,FALSE),"")</f>
        <v/>
      </c>
      <c r="W1893" s="21" t="str">
        <f>IF(AND(Sheet1!AC2100=Sheet1!AD2100,Sheet1!AD2100&lt;&gt;0),Sheet1!AC2100,IF(AND(Sheet1!AC2100&lt;&gt;Sheet1!AD2100,Sheet1!AD2100&lt;&gt;0),Sheet1!AC2100&amp;"~"&amp;Sheet1!AD2100,""))</f>
        <v/>
      </c>
    </row>
    <row r="1894" spans="1:23">
      <c r="A1894" s="27">
        <v>40476</v>
      </c>
      <c r="B1894" s="27" t="s">
        <v>2521</v>
      </c>
      <c r="C1894" s="27" t="s">
        <v>2522</v>
      </c>
      <c r="D1894" s="21" t="str">
        <f>IF(OR(Sheet1!I1897&lt;&gt;Sheet1!AF1897,Sheet1!AG1897&lt;&gt;Sheet1!J1897),"有影响","-")</f>
        <v>-</v>
      </c>
      <c r="E1894" s="21" t="str">
        <f>IF(OR(Sheet1!N1897&lt;&gt;Sheet1!AH1897,Sheet1!AI1897&lt;&gt;Sheet1!O1897),"有影响","-")</f>
        <v>-</v>
      </c>
      <c r="F1894" s="21" t="str">
        <f>IF(OR(Sheet1!S1897&lt;&gt;Sheet1!AJ1897,Sheet1!AK1897&lt;&gt;Sheet1!T1897),"有影响","-")</f>
        <v>-</v>
      </c>
      <c r="G1894" s="21" t="str">
        <f>IF(OR(Sheet1!X1897&lt;&gt;Sheet1!AL1897,Sheet1!AM1897&lt;&gt;Sheet1!Y1897),"有影响","-")</f>
        <v>-</v>
      </c>
      <c r="H1894" s="21" t="str">
        <f>IF(OR(Sheet1!AC1897&lt;&gt;Sheet1!AN1897,Sheet1!AO1897&lt;&gt;Sheet1!AD1897),"有影响","-")</f>
        <v>-</v>
      </c>
      <c r="I1894" s="21" t="str">
        <f>IF(Sheet1!G1897=0,"出错","-")</f>
        <v>-</v>
      </c>
      <c r="J1894" s="21" t="str">
        <f>IF(AND(Sheet1!G1897=0,Sheet1!L1897&lt;&gt;0),"出错","-")</f>
        <v>-</v>
      </c>
      <c r="K1894" s="21" t="str">
        <f>IF(AND(Sheet1!G1897=0,Sheet1!L1897=0,Sheet1!Q1897&lt;&gt;0),"出错","-")</f>
        <v>-</v>
      </c>
      <c r="L1894" s="21" t="str">
        <f>IF(AND(Sheet1!G1897=0,Sheet1!L1897=0,Sheet1!Q1897=0,Sheet1!V1897&lt;&gt;0),"出错","-")</f>
        <v>-</v>
      </c>
      <c r="M1894" s="21" t="str">
        <f>IF(AND(Sheet1!G1897=0,Sheet1!L1897=0,Sheet1!Q1897=0,Sheet1!V1897=0,Sheet1!AA1897&lt;&gt;0),"出错","-")</f>
        <v>-</v>
      </c>
      <c r="N1894" s="21" t="str">
        <f>IFERROR(VLOOKUP(Sheet1!G1897,配置检查表!$Y:$Z,2,FALSE),"")</f>
        <v>精灵魂珠</v>
      </c>
      <c r="O1894" s="21" t="str">
        <f>IF(AND(Sheet1!I1897=Sheet1!J1897,Sheet1!J1897&lt;&gt;0),Sheet1!I1897,IF(AND(Sheet1!I1897&lt;&gt;Sheet1!J1897,Sheet1!J1897&lt;&gt;0),Sheet1!I1897&amp;"~"&amp;Sheet1!J1897,""))</f>
        <v>261~381</v>
      </c>
      <c r="P1894" s="21" t="str">
        <f>IFERROR(VLOOKUP(Sheet1!L1897,配置检查表!$Y:$Z,2,FALSE),"")</f>
        <v>星屑（值）</v>
      </c>
      <c r="Q1894" s="21" t="str">
        <f>IF(AND(Sheet1!N1897=Sheet1!O1897,Sheet1!O1897&lt;&gt;0),Sheet1!N1897,IF(AND(Sheet1!N1897&lt;&gt;Sheet1!O1897,Sheet1!O1897&lt;&gt;0),Sheet1!N1897&amp;"~"&amp;Sheet1!O1897,""))</f>
        <v>522~762</v>
      </c>
      <c r="R1894" s="21" t="str">
        <f>IFERROR(VLOOKUP(Sheet1!Q1897,配置检查表!$Y:$Z,2,FALSE),"")</f>
        <v/>
      </c>
      <c r="S1894" s="39" t="str">
        <f>IF(AND(Sheet1!S2101=Sheet1!T2101,Sheet1!T2101&lt;&gt;0),Sheet1!S2101,IF(AND(Sheet1!S2101&lt;&gt;Sheet1!T2101,Sheet1!T2101&lt;&gt;0),Sheet1!S2101&amp;"~"&amp;Sheet1!T2101,""))</f>
        <v/>
      </c>
      <c r="T1894" s="21" t="str">
        <f>IFERROR(VLOOKUP(Sheet1!V1897,配置检查表!$Y:$Z,2,FALSE),"")</f>
        <v/>
      </c>
      <c r="U1894" s="39" t="str">
        <f>IF(AND(Sheet1!X2101=Sheet1!Y2101,Sheet1!Y2101&lt;&gt;0),Sheet1!X2101,IF(AND(Sheet1!X2101&lt;&gt;Sheet1!Y2101,Sheet1!Y2101&lt;&gt;0),Sheet1!X2101&amp;"~"&amp;Sheet1!Y2101,""))</f>
        <v/>
      </c>
      <c r="V1894" s="21" t="str">
        <f>IFERROR(VLOOKUP(Sheet1!XAA,配置检查表!$Y:$Z,2,FALSE),"")</f>
        <v/>
      </c>
      <c r="W1894" s="21" t="str">
        <f>IF(AND(Sheet1!AC2101=Sheet1!AD2101,Sheet1!AD2101&lt;&gt;0),Sheet1!AC2101,IF(AND(Sheet1!AC2101&lt;&gt;Sheet1!AD2101,Sheet1!AD2101&lt;&gt;0),Sheet1!AC2101&amp;"~"&amp;Sheet1!AD2101,""))</f>
        <v/>
      </c>
    </row>
    <row r="1895" spans="1:23">
      <c r="A1895" s="27">
        <v>40477</v>
      </c>
      <c r="B1895" s="27" t="s">
        <v>2521</v>
      </c>
      <c r="C1895" s="27" t="s">
        <v>2522</v>
      </c>
      <c r="D1895" s="21" t="str">
        <f>IF(OR(Sheet1!I1898&lt;&gt;Sheet1!AF1898,Sheet1!AG1898&lt;&gt;Sheet1!J1898),"有影响","-")</f>
        <v>-</v>
      </c>
      <c r="E1895" s="21" t="str">
        <f>IF(OR(Sheet1!N1898&lt;&gt;Sheet1!AH1898,Sheet1!AI1898&lt;&gt;Sheet1!O1898),"有影响","-")</f>
        <v>-</v>
      </c>
      <c r="F1895" s="21" t="str">
        <f>IF(OR(Sheet1!S1898&lt;&gt;Sheet1!AJ1898,Sheet1!AK1898&lt;&gt;Sheet1!T1898),"有影响","-")</f>
        <v>-</v>
      </c>
      <c r="G1895" s="21" t="str">
        <f>IF(OR(Sheet1!X1898&lt;&gt;Sheet1!AL1898,Sheet1!AM1898&lt;&gt;Sheet1!Y1898),"有影响","-")</f>
        <v>-</v>
      </c>
      <c r="H1895" s="21" t="str">
        <f>IF(OR(Sheet1!AC1898&lt;&gt;Sheet1!AN1898,Sheet1!AO1898&lt;&gt;Sheet1!AD1898),"有影响","-")</f>
        <v>-</v>
      </c>
      <c r="I1895" s="21" t="str">
        <f>IF(Sheet1!G1898=0,"出错","-")</f>
        <v>-</v>
      </c>
      <c r="J1895" s="21" t="str">
        <f>IF(AND(Sheet1!G1898=0,Sheet1!L1898&lt;&gt;0),"出错","-")</f>
        <v>-</v>
      </c>
      <c r="K1895" s="21" t="str">
        <f>IF(AND(Sheet1!G1898=0,Sheet1!L1898=0,Sheet1!Q1898&lt;&gt;0),"出错","-")</f>
        <v>-</v>
      </c>
      <c r="L1895" s="21" t="str">
        <f>IF(AND(Sheet1!G1898=0,Sheet1!L1898=0,Sheet1!Q1898=0,Sheet1!V1898&lt;&gt;0),"出错","-")</f>
        <v>-</v>
      </c>
      <c r="M1895" s="21" t="str">
        <f>IF(AND(Sheet1!G1898=0,Sheet1!L1898=0,Sheet1!Q1898=0,Sheet1!V1898=0,Sheet1!AA1898&lt;&gt;0),"出错","-")</f>
        <v>-</v>
      </c>
      <c r="N1895" s="21" t="str">
        <f>IFERROR(VLOOKUP(Sheet1!G1898,配置检查表!$Y:$Z,2,FALSE),"")</f>
        <v>精灵魂珠</v>
      </c>
      <c r="O1895" s="21" t="str">
        <f>IF(AND(Sheet1!I1898=Sheet1!J1898,Sheet1!J1898&lt;&gt;0),Sheet1!I1898,IF(AND(Sheet1!I1898&lt;&gt;Sheet1!J1898,Sheet1!J1898&lt;&gt;0),Sheet1!I1898&amp;"~"&amp;Sheet1!J1898,""))</f>
        <v>197~305</v>
      </c>
      <c r="P1895" s="21" t="str">
        <f>IFERROR(VLOOKUP(Sheet1!L1898,配置检查表!$Y:$Z,2,FALSE),"")</f>
        <v>星屑（值）</v>
      </c>
      <c r="Q1895" s="21" t="str">
        <f>IF(AND(Sheet1!N1898=Sheet1!O1898,Sheet1!O1898&lt;&gt;0),Sheet1!N1898,IF(AND(Sheet1!N1898&lt;&gt;Sheet1!O1898,Sheet1!O1898&lt;&gt;0),Sheet1!N1898&amp;"~"&amp;Sheet1!O1898,""))</f>
        <v>394~610</v>
      </c>
      <c r="R1895" s="21" t="str">
        <f>IFERROR(VLOOKUP(Sheet1!Q1898,配置检查表!$Y:$Z,2,FALSE),"")</f>
        <v/>
      </c>
      <c r="S1895" s="39" t="str">
        <f>IF(AND(Sheet1!S2102=Sheet1!T2102,Sheet1!T2102&lt;&gt;0),Sheet1!S2102,IF(AND(Sheet1!S2102&lt;&gt;Sheet1!T2102,Sheet1!T2102&lt;&gt;0),Sheet1!S2102&amp;"~"&amp;Sheet1!T2102,""))</f>
        <v/>
      </c>
      <c r="T1895" s="21" t="str">
        <f>IFERROR(VLOOKUP(Sheet1!V1898,配置检查表!$Y:$Z,2,FALSE),"")</f>
        <v/>
      </c>
      <c r="U1895" s="39" t="str">
        <f>IF(AND(Sheet1!X2102=Sheet1!Y2102,Sheet1!Y2102&lt;&gt;0),Sheet1!X2102,IF(AND(Sheet1!X2102&lt;&gt;Sheet1!Y2102,Sheet1!Y2102&lt;&gt;0),Sheet1!X2102&amp;"~"&amp;Sheet1!Y2102,""))</f>
        <v/>
      </c>
      <c r="V1895" s="21" t="str">
        <f>IFERROR(VLOOKUP(Sheet1!XAA,配置检查表!$Y:$Z,2,FALSE),"")</f>
        <v/>
      </c>
      <c r="W1895" s="21" t="str">
        <f>IF(AND(Sheet1!AC2102=Sheet1!AD2102,Sheet1!AD2102&lt;&gt;0),Sheet1!AC2102,IF(AND(Sheet1!AC2102&lt;&gt;Sheet1!AD2102,Sheet1!AD2102&lt;&gt;0),Sheet1!AC2102&amp;"~"&amp;Sheet1!AD2102,""))</f>
        <v/>
      </c>
    </row>
    <row r="1896" spans="1:23">
      <c r="A1896" s="27">
        <v>40478</v>
      </c>
      <c r="B1896" s="27" t="s">
        <v>2521</v>
      </c>
      <c r="C1896" s="27" t="s">
        <v>2522</v>
      </c>
      <c r="D1896" s="21" t="str">
        <f>IF(OR(Sheet1!I1899&lt;&gt;Sheet1!AF1899,Sheet1!AG1899&lt;&gt;Sheet1!J1899),"有影响","-")</f>
        <v>-</v>
      </c>
      <c r="E1896" s="21" t="str">
        <f>IF(OR(Sheet1!N1899&lt;&gt;Sheet1!AH1899,Sheet1!AI1899&lt;&gt;Sheet1!O1899),"有影响","-")</f>
        <v>-</v>
      </c>
      <c r="F1896" s="21" t="str">
        <f>IF(OR(Sheet1!S1899&lt;&gt;Sheet1!AJ1899,Sheet1!AK1899&lt;&gt;Sheet1!T1899),"有影响","-")</f>
        <v>-</v>
      </c>
      <c r="G1896" s="21" t="str">
        <f>IF(OR(Sheet1!X1899&lt;&gt;Sheet1!AL1899,Sheet1!AM1899&lt;&gt;Sheet1!Y1899),"有影响","-")</f>
        <v>-</v>
      </c>
      <c r="H1896" s="21" t="str">
        <f>IF(OR(Sheet1!AC1899&lt;&gt;Sheet1!AN1899,Sheet1!AO1899&lt;&gt;Sheet1!AD1899),"有影响","-")</f>
        <v>-</v>
      </c>
      <c r="I1896" s="21" t="str">
        <f>IF(Sheet1!G1899=0,"出错","-")</f>
        <v>-</v>
      </c>
      <c r="J1896" s="21" t="str">
        <f>IF(AND(Sheet1!G1899=0,Sheet1!L1899&lt;&gt;0),"出错","-")</f>
        <v>-</v>
      </c>
      <c r="K1896" s="21" t="str">
        <f>IF(AND(Sheet1!G1899=0,Sheet1!L1899=0,Sheet1!Q1899&lt;&gt;0),"出错","-")</f>
        <v>-</v>
      </c>
      <c r="L1896" s="21" t="str">
        <f>IF(AND(Sheet1!G1899=0,Sheet1!L1899=0,Sheet1!Q1899=0,Sheet1!V1899&lt;&gt;0),"出错","-")</f>
        <v>-</v>
      </c>
      <c r="M1896" s="21" t="str">
        <f>IF(AND(Sheet1!G1899=0,Sheet1!L1899=0,Sheet1!Q1899=0,Sheet1!V1899=0,Sheet1!AA1899&lt;&gt;0),"出错","-")</f>
        <v>-</v>
      </c>
      <c r="N1896" s="21" t="str">
        <f>IFERROR(VLOOKUP(Sheet1!G1899,配置检查表!$Y:$Z,2,FALSE),"")</f>
        <v>精灵魂珠</v>
      </c>
      <c r="O1896" s="21" t="str">
        <f>IF(AND(Sheet1!I1899=Sheet1!J1899,Sheet1!J1899&lt;&gt;0),Sheet1!I1899,IF(AND(Sheet1!I1899&lt;&gt;Sheet1!J1899,Sheet1!J1899&lt;&gt;0),Sheet1!I1899&amp;"~"&amp;Sheet1!J1899,""))</f>
        <v>225~337</v>
      </c>
      <c r="P1896" s="21" t="str">
        <f>IFERROR(VLOOKUP(Sheet1!L1899,配置检查表!$Y:$Z,2,FALSE),"")</f>
        <v>星屑（值）</v>
      </c>
      <c r="Q1896" s="21" t="str">
        <f>IF(AND(Sheet1!N1899=Sheet1!O1899,Sheet1!O1899&lt;&gt;0),Sheet1!N1899,IF(AND(Sheet1!N1899&lt;&gt;Sheet1!O1899,Sheet1!O1899&lt;&gt;0),Sheet1!N1899&amp;"~"&amp;Sheet1!O1899,""))</f>
        <v>450~674</v>
      </c>
      <c r="R1896" s="21" t="str">
        <f>IFERROR(VLOOKUP(Sheet1!Q1899,配置检查表!$Y:$Z,2,FALSE),"")</f>
        <v/>
      </c>
      <c r="S1896" s="39" t="str">
        <f>IF(AND(Sheet1!S2103=Sheet1!T2103,Sheet1!T2103&lt;&gt;0),Sheet1!S2103,IF(AND(Sheet1!S2103&lt;&gt;Sheet1!T2103,Sheet1!T2103&lt;&gt;0),Sheet1!S2103&amp;"~"&amp;Sheet1!T2103,""))</f>
        <v/>
      </c>
      <c r="T1896" s="21" t="str">
        <f>IFERROR(VLOOKUP(Sheet1!V1899,配置检查表!$Y:$Z,2,FALSE),"")</f>
        <v/>
      </c>
      <c r="U1896" s="39" t="str">
        <f>IF(AND(Sheet1!X2103=Sheet1!Y2103,Sheet1!Y2103&lt;&gt;0),Sheet1!X2103,IF(AND(Sheet1!X2103&lt;&gt;Sheet1!Y2103,Sheet1!Y2103&lt;&gt;0),Sheet1!X2103&amp;"~"&amp;Sheet1!Y2103,""))</f>
        <v/>
      </c>
      <c r="V1896" s="21" t="str">
        <f>IFERROR(VLOOKUP(Sheet1!XAA,配置检查表!$Y:$Z,2,FALSE),"")</f>
        <v/>
      </c>
      <c r="W1896" s="21" t="str">
        <f>IF(AND(Sheet1!AC2103=Sheet1!AD2103,Sheet1!AD2103&lt;&gt;0),Sheet1!AC2103,IF(AND(Sheet1!AC2103&lt;&gt;Sheet1!AD2103,Sheet1!AD2103&lt;&gt;0),Sheet1!AC2103&amp;"~"&amp;Sheet1!AD2103,""))</f>
        <v/>
      </c>
    </row>
    <row r="1897" spans="1:23">
      <c r="A1897" s="27">
        <v>40479</v>
      </c>
      <c r="B1897" s="27" t="s">
        <v>2521</v>
      </c>
      <c r="C1897" s="27" t="s">
        <v>2522</v>
      </c>
      <c r="D1897" s="21" t="str">
        <f>IF(OR(Sheet1!I1900&lt;&gt;Sheet1!AF1900,Sheet1!AG1900&lt;&gt;Sheet1!J1900),"有影响","-")</f>
        <v>-</v>
      </c>
      <c r="E1897" s="21" t="str">
        <f>IF(OR(Sheet1!N1900&lt;&gt;Sheet1!AH1900,Sheet1!AI1900&lt;&gt;Sheet1!O1900),"有影响","-")</f>
        <v>-</v>
      </c>
      <c r="F1897" s="21" t="str">
        <f>IF(OR(Sheet1!S1900&lt;&gt;Sheet1!AJ1900,Sheet1!AK1900&lt;&gt;Sheet1!T1900),"有影响","-")</f>
        <v>-</v>
      </c>
      <c r="G1897" s="21" t="str">
        <f>IF(OR(Sheet1!X1900&lt;&gt;Sheet1!AL1900,Sheet1!AM1900&lt;&gt;Sheet1!Y1900),"有影响","-")</f>
        <v>-</v>
      </c>
      <c r="H1897" s="21" t="str">
        <f>IF(OR(Sheet1!AC1900&lt;&gt;Sheet1!AN1900,Sheet1!AO1900&lt;&gt;Sheet1!AD1900),"有影响","-")</f>
        <v>-</v>
      </c>
      <c r="I1897" s="21" t="str">
        <f>IF(Sheet1!G1900=0,"出错","-")</f>
        <v>-</v>
      </c>
      <c r="J1897" s="21" t="str">
        <f>IF(AND(Sheet1!G1900=0,Sheet1!L1900&lt;&gt;0),"出错","-")</f>
        <v>-</v>
      </c>
      <c r="K1897" s="21" t="str">
        <f>IF(AND(Sheet1!G1900=0,Sheet1!L1900=0,Sheet1!Q1900&lt;&gt;0),"出错","-")</f>
        <v>-</v>
      </c>
      <c r="L1897" s="21" t="str">
        <f>IF(AND(Sheet1!G1900=0,Sheet1!L1900=0,Sheet1!Q1900=0,Sheet1!V1900&lt;&gt;0),"出错","-")</f>
        <v>-</v>
      </c>
      <c r="M1897" s="21" t="str">
        <f>IF(AND(Sheet1!G1900=0,Sheet1!L1900=0,Sheet1!Q1900=0,Sheet1!V1900=0,Sheet1!AA1900&lt;&gt;0),"出错","-")</f>
        <v>-</v>
      </c>
      <c r="N1897" s="21" t="str">
        <f>IFERROR(VLOOKUP(Sheet1!G1900,配置检查表!$Y:$Z,2,FALSE),"")</f>
        <v>精灵魂珠</v>
      </c>
      <c r="O1897" s="21" t="str">
        <f>IF(AND(Sheet1!I1900=Sheet1!J1900,Sheet1!J1900&lt;&gt;0),Sheet1!I1900,IF(AND(Sheet1!I1900&lt;&gt;Sheet1!J1900,Sheet1!J1900&lt;&gt;0),Sheet1!I1900&amp;"~"&amp;Sheet1!J1900,""))</f>
        <v>233~349</v>
      </c>
      <c r="P1897" s="21" t="str">
        <f>IFERROR(VLOOKUP(Sheet1!L1900,配置检查表!$Y:$Z,2,FALSE),"")</f>
        <v>星屑（值）</v>
      </c>
      <c r="Q1897" s="21" t="str">
        <f>IF(AND(Sheet1!N1900=Sheet1!O1900,Sheet1!O1900&lt;&gt;0),Sheet1!N1900,IF(AND(Sheet1!N1900&lt;&gt;Sheet1!O1900,Sheet1!O1900&lt;&gt;0),Sheet1!N1900&amp;"~"&amp;Sheet1!O1900,""))</f>
        <v>466~698</v>
      </c>
      <c r="R1897" s="21" t="str">
        <f>IFERROR(VLOOKUP(Sheet1!Q1900,配置检查表!$Y:$Z,2,FALSE),"")</f>
        <v/>
      </c>
      <c r="S1897" s="39" t="str">
        <f>IF(AND(Sheet1!S2104=Sheet1!T2104,Sheet1!T2104&lt;&gt;0),Sheet1!S2104,IF(AND(Sheet1!S2104&lt;&gt;Sheet1!T2104,Sheet1!T2104&lt;&gt;0),Sheet1!S2104&amp;"~"&amp;Sheet1!T2104,""))</f>
        <v/>
      </c>
      <c r="T1897" s="21" t="str">
        <f>IFERROR(VLOOKUP(Sheet1!V1900,配置检查表!$Y:$Z,2,FALSE),"")</f>
        <v/>
      </c>
      <c r="U1897" s="39" t="str">
        <f>IF(AND(Sheet1!X2104=Sheet1!Y2104,Sheet1!Y2104&lt;&gt;0),Sheet1!X2104,IF(AND(Sheet1!X2104&lt;&gt;Sheet1!Y2104,Sheet1!Y2104&lt;&gt;0),Sheet1!X2104&amp;"~"&amp;Sheet1!Y2104,""))</f>
        <v/>
      </c>
      <c r="V1897" s="21" t="str">
        <f>IFERROR(VLOOKUP(Sheet1!XAA,配置检查表!$Y:$Z,2,FALSE),"")</f>
        <v/>
      </c>
      <c r="W1897" s="21" t="str">
        <f>IF(AND(Sheet1!AC2104=Sheet1!AD2104,Sheet1!AD2104&lt;&gt;0),Sheet1!AC2104,IF(AND(Sheet1!AC2104&lt;&gt;Sheet1!AD2104,Sheet1!AD2104&lt;&gt;0),Sheet1!AC2104&amp;"~"&amp;Sheet1!AD2104,""))</f>
        <v/>
      </c>
    </row>
    <row r="1898" spans="1:23">
      <c r="A1898" s="27">
        <v>40480</v>
      </c>
      <c r="B1898" s="27" t="s">
        <v>2521</v>
      </c>
      <c r="C1898" s="27" t="s">
        <v>2522</v>
      </c>
      <c r="D1898" s="21" t="str">
        <f>IF(OR(Sheet1!I1901&lt;&gt;Sheet1!AF1901,Sheet1!AG1901&lt;&gt;Sheet1!J1901),"有影响","-")</f>
        <v>-</v>
      </c>
      <c r="E1898" s="21" t="str">
        <f>IF(OR(Sheet1!N1901&lt;&gt;Sheet1!AH1901,Sheet1!AI1901&lt;&gt;Sheet1!O1901),"有影响","-")</f>
        <v>-</v>
      </c>
      <c r="F1898" s="21" t="str">
        <f>IF(OR(Sheet1!S1901&lt;&gt;Sheet1!AJ1901,Sheet1!AK1901&lt;&gt;Sheet1!T1901),"有影响","-")</f>
        <v>-</v>
      </c>
      <c r="G1898" s="21" t="str">
        <f>IF(OR(Sheet1!X1901&lt;&gt;Sheet1!AL1901,Sheet1!AM1901&lt;&gt;Sheet1!Y1901),"有影响","-")</f>
        <v>-</v>
      </c>
      <c r="H1898" s="21" t="str">
        <f>IF(OR(Sheet1!AC1901&lt;&gt;Sheet1!AN1901,Sheet1!AO1901&lt;&gt;Sheet1!AD1901),"有影响","-")</f>
        <v>-</v>
      </c>
      <c r="I1898" s="21" t="str">
        <f>IF(Sheet1!G1901=0,"出错","-")</f>
        <v>-</v>
      </c>
      <c r="J1898" s="21" t="str">
        <f>IF(AND(Sheet1!G1901=0,Sheet1!L1901&lt;&gt;0),"出错","-")</f>
        <v>-</v>
      </c>
      <c r="K1898" s="21" t="str">
        <f>IF(AND(Sheet1!G1901=0,Sheet1!L1901=0,Sheet1!Q1901&lt;&gt;0),"出错","-")</f>
        <v>-</v>
      </c>
      <c r="L1898" s="21" t="str">
        <f>IF(AND(Sheet1!G1901=0,Sheet1!L1901=0,Sheet1!Q1901=0,Sheet1!V1901&lt;&gt;0),"出错","-")</f>
        <v>-</v>
      </c>
      <c r="M1898" s="21" t="str">
        <f>IF(AND(Sheet1!G1901=0,Sheet1!L1901=0,Sheet1!Q1901=0,Sheet1!V1901=0,Sheet1!AA1901&lt;&gt;0),"出错","-")</f>
        <v>-</v>
      </c>
      <c r="N1898" s="21" t="str">
        <f>IFERROR(VLOOKUP(Sheet1!G1901,配置检查表!$Y:$Z,2,FALSE),"")</f>
        <v>精灵魂珠</v>
      </c>
      <c r="O1898" s="21" t="str">
        <f>IF(AND(Sheet1!I1901=Sheet1!J1901,Sheet1!J1901&lt;&gt;0),Sheet1!I1901,IF(AND(Sheet1!I1901&lt;&gt;Sheet1!J1901,Sheet1!J1901&lt;&gt;0),Sheet1!I1901&amp;"~"&amp;Sheet1!J1901,""))</f>
        <v>261~381</v>
      </c>
      <c r="P1898" s="21" t="str">
        <f>IFERROR(VLOOKUP(Sheet1!L1901,配置检查表!$Y:$Z,2,FALSE),"")</f>
        <v>星屑（值）</v>
      </c>
      <c r="Q1898" s="21" t="str">
        <f>IF(AND(Sheet1!N1901=Sheet1!O1901,Sheet1!O1901&lt;&gt;0),Sheet1!N1901,IF(AND(Sheet1!N1901&lt;&gt;Sheet1!O1901,Sheet1!O1901&lt;&gt;0),Sheet1!N1901&amp;"~"&amp;Sheet1!O1901,""))</f>
        <v>522~762</v>
      </c>
      <c r="R1898" s="21" t="str">
        <f>IFERROR(VLOOKUP(Sheet1!Q1901,配置检查表!$Y:$Z,2,FALSE),"")</f>
        <v/>
      </c>
      <c r="S1898" s="39" t="str">
        <f>IF(AND(Sheet1!S2105=Sheet1!T2105,Sheet1!T2105&lt;&gt;0),Sheet1!S2105,IF(AND(Sheet1!S2105&lt;&gt;Sheet1!T2105,Sheet1!T2105&lt;&gt;0),Sheet1!S2105&amp;"~"&amp;Sheet1!T2105,""))</f>
        <v/>
      </c>
      <c r="T1898" s="21" t="str">
        <f>IFERROR(VLOOKUP(Sheet1!V1901,配置检查表!$Y:$Z,2,FALSE),"")</f>
        <v/>
      </c>
      <c r="U1898" s="39" t="str">
        <f>IF(AND(Sheet1!X2105=Sheet1!Y2105,Sheet1!Y2105&lt;&gt;0),Sheet1!X2105,IF(AND(Sheet1!X2105&lt;&gt;Sheet1!Y2105,Sheet1!Y2105&lt;&gt;0),Sheet1!X2105&amp;"~"&amp;Sheet1!Y2105,""))</f>
        <v/>
      </c>
      <c r="V1898" s="21" t="str">
        <f>IFERROR(VLOOKUP(Sheet1!XAA,配置检查表!$Y:$Z,2,FALSE),"")</f>
        <v/>
      </c>
      <c r="W1898" s="21" t="str">
        <f>IF(AND(Sheet1!AC2105=Sheet1!AD2105,Sheet1!AD2105&lt;&gt;0),Sheet1!AC2105,IF(AND(Sheet1!AC2105&lt;&gt;Sheet1!AD2105,Sheet1!AD2105&lt;&gt;0),Sheet1!AC2105&amp;"~"&amp;Sheet1!AD2105,""))</f>
        <v/>
      </c>
    </row>
    <row r="1899" spans="1:23">
      <c r="A1899" s="3">
        <v>41001</v>
      </c>
      <c r="B1899" s="3" t="s">
        <v>677</v>
      </c>
      <c r="C1899" s="3" t="s">
        <v>1552</v>
      </c>
      <c r="D1899" s="21" t="str">
        <f>IF(OR(Sheet1!I1902&lt;&gt;Sheet1!AF1902,Sheet1!AG1902&lt;&gt;Sheet1!J1902),"有影响","-")</f>
        <v>-</v>
      </c>
      <c r="E1899" s="21" t="str">
        <f>IF(OR(Sheet1!N1902&lt;&gt;Sheet1!AH1902,Sheet1!AI1902&lt;&gt;Sheet1!O1902),"有影响","-")</f>
        <v>-</v>
      </c>
      <c r="F1899" s="21" t="str">
        <f>IF(OR(Sheet1!S1902&lt;&gt;Sheet1!AJ1902,Sheet1!AK1902&lt;&gt;Sheet1!T1902),"有影响","-")</f>
        <v>-</v>
      </c>
      <c r="G1899" s="21" t="str">
        <f>IF(OR(Sheet1!X1902&lt;&gt;Sheet1!AL1902,Sheet1!AM1902&lt;&gt;Sheet1!Y1902),"有影响","-")</f>
        <v>-</v>
      </c>
      <c r="H1899" s="21" t="str">
        <f>IF(OR(Sheet1!AC1902&lt;&gt;Sheet1!AN1902,Sheet1!AO1902&lt;&gt;Sheet1!AD1902),"有影响","-")</f>
        <v>-</v>
      </c>
      <c r="I1899" s="21" t="str">
        <f>IF(Sheet1!G1902=0,"出错","-")</f>
        <v>-</v>
      </c>
      <c r="J1899" s="21" t="str">
        <f>IF(AND(Sheet1!G1902=0,Sheet1!L1902&lt;&gt;0),"出错","-")</f>
        <v>-</v>
      </c>
      <c r="K1899" s="21" t="str">
        <f>IF(AND(Sheet1!G1902=0,Sheet1!L1902=0,Sheet1!Q1902&lt;&gt;0),"出错","-")</f>
        <v>-</v>
      </c>
      <c r="L1899" s="21" t="str">
        <f>IF(AND(Sheet1!G1902=0,Sheet1!L1902=0,Sheet1!Q1902=0,Sheet1!V1902&lt;&gt;0),"出错","-")</f>
        <v>-</v>
      </c>
      <c r="M1899" s="21" t="str">
        <f>IF(AND(Sheet1!G1902=0,Sheet1!L1902=0,Sheet1!Q1902=0,Sheet1!V1902=0,Sheet1!AA1902&lt;&gt;0),"出错","-")</f>
        <v>-</v>
      </c>
      <c r="N1899" s="21" t="str">
        <f>IFERROR(VLOOKUP(Sheet1!G1902,配置检查表!$Y:$Z,2,FALSE),"")</f>
        <v>金币</v>
      </c>
      <c r="O1899" s="21">
        <f>IF(AND(Sheet1!I1902=Sheet1!J1902,Sheet1!J1902&lt;&gt;0),Sheet1!I1902,IF(AND(Sheet1!I1902&lt;&gt;Sheet1!J1902,Sheet1!J1902&lt;&gt;0),Sheet1!I1902&amp;"~"&amp;Sheet1!J1902,""))</f>
        <v>20000</v>
      </c>
      <c r="P1899" s="21" t="str">
        <f>IFERROR(VLOOKUP(Sheet1!L1902,配置检查表!$Y:$Z,2,FALSE),"")</f>
        <v/>
      </c>
      <c r="Q1899" s="21">
        <f>IF(AND(Sheet1!N1902=Sheet1!O1902,Sheet1!O1902&lt;&gt;0),Sheet1!N1902,IF(AND(Sheet1!N1902&lt;&gt;Sheet1!O1902,Sheet1!O1902&lt;&gt;0),Sheet1!N1902&amp;"~"&amp;Sheet1!O1902,""))</f>
        <v>1</v>
      </c>
      <c r="R1899" s="21" t="str">
        <f>IFERROR(VLOOKUP(Sheet1!Q1902,配置检查表!$Y:$Z,2,FALSE),"")</f>
        <v/>
      </c>
      <c r="S1899" s="39" t="str">
        <f>IF(AND(Sheet1!S2106=Sheet1!T2106,Sheet1!T2106&lt;&gt;0),Sheet1!S2106,IF(AND(Sheet1!S2106&lt;&gt;Sheet1!T2106,Sheet1!T2106&lt;&gt;0),Sheet1!S2106&amp;"~"&amp;Sheet1!T2106,""))</f>
        <v/>
      </c>
      <c r="T1899" s="21" t="str">
        <f>IFERROR(VLOOKUP(Sheet1!V1902,配置检查表!$Y:$Z,2,FALSE),"")</f>
        <v/>
      </c>
      <c r="U1899" s="39" t="str">
        <f>IF(AND(Sheet1!X2106=Sheet1!Y2106,Sheet1!Y2106&lt;&gt;0),Sheet1!X2106,IF(AND(Sheet1!X2106&lt;&gt;Sheet1!Y2106,Sheet1!Y2106&lt;&gt;0),Sheet1!X2106&amp;"~"&amp;Sheet1!Y2106,""))</f>
        <v/>
      </c>
      <c r="V1899" s="21" t="str">
        <f>IFERROR(VLOOKUP(Sheet1!XAA,配置检查表!$Y:$Z,2,FALSE),"")</f>
        <v/>
      </c>
      <c r="W1899" s="21" t="str">
        <f>IF(AND(Sheet1!AC2106=Sheet1!AD2106,Sheet1!AD2106&lt;&gt;0),Sheet1!AC2106,IF(AND(Sheet1!AC2106&lt;&gt;Sheet1!AD2106,Sheet1!AD2106&lt;&gt;0),Sheet1!AC2106&amp;"~"&amp;Sheet1!AD2106,""))</f>
        <v/>
      </c>
    </row>
    <row r="1900" spans="1:23">
      <c r="A1900" s="3">
        <v>41002</v>
      </c>
      <c r="B1900" s="3" t="s">
        <v>678</v>
      </c>
      <c r="C1900" s="3" t="s">
        <v>1553</v>
      </c>
      <c r="D1900" s="21" t="str">
        <f>IF(OR(Sheet1!I1903&lt;&gt;Sheet1!AF1903,Sheet1!AG1903&lt;&gt;Sheet1!J1903),"有影响","-")</f>
        <v>-</v>
      </c>
      <c r="E1900" s="21" t="str">
        <f>IF(OR(Sheet1!N1903&lt;&gt;Sheet1!AH1903,Sheet1!AI1903&lt;&gt;Sheet1!O1903),"有影响","-")</f>
        <v>-</v>
      </c>
      <c r="F1900" s="21" t="str">
        <f>IF(OR(Sheet1!S1903&lt;&gt;Sheet1!AJ1903,Sheet1!AK1903&lt;&gt;Sheet1!T1903),"有影响","-")</f>
        <v>-</v>
      </c>
      <c r="G1900" s="21" t="str">
        <f>IF(OR(Sheet1!X1903&lt;&gt;Sheet1!AL1903,Sheet1!AM1903&lt;&gt;Sheet1!Y1903),"有影响","-")</f>
        <v>-</v>
      </c>
      <c r="H1900" s="21" t="str">
        <f>IF(OR(Sheet1!AC1903&lt;&gt;Sheet1!AN1903,Sheet1!AO1903&lt;&gt;Sheet1!AD1903),"有影响","-")</f>
        <v>-</v>
      </c>
      <c r="I1900" s="21" t="str">
        <f>IF(Sheet1!G1903=0,"出错","-")</f>
        <v>-</v>
      </c>
      <c r="J1900" s="21" t="str">
        <f>IF(AND(Sheet1!G1903=0,Sheet1!L1903&lt;&gt;0),"出错","-")</f>
        <v>-</v>
      </c>
      <c r="K1900" s="21" t="str">
        <f>IF(AND(Sheet1!G1903=0,Sheet1!L1903=0,Sheet1!Q1903&lt;&gt;0),"出错","-")</f>
        <v>-</v>
      </c>
      <c r="L1900" s="21" t="str">
        <f>IF(AND(Sheet1!G1903=0,Sheet1!L1903=0,Sheet1!Q1903=0,Sheet1!V1903&lt;&gt;0),"出错","-")</f>
        <v>-</v>
      </c>
      <c r="M1900" s="21" t="str">
        <f>IF(AND(Sheet1!G1903=0,Sheet1!L1903=0,Sheet1!Q1903=0,Sheet1!V1903=0,Sheet1!AA1903&lt;&gt;0),"出错","-")</f>
        <v>-</v>
      </c>
      <c r="N1900" s="21" t="str">
        <f>IFERROR(VLOOKUP(Sheet1!G1903,配置检查表!$Y:$Z,2,FALSE),"")</f>
        <v>金币</v>
      </c>
      <c r="O1900" s="21">
        <f>IF(AND(Sheet1!I1903=Sheet1!J1903,Sheet1!J1903&lt;&gt;0),Sheet1!I1903,IF(AND(Sheet1!I1903&lt;&gt;Sheet1!J1903,Sheet1!J1903&lt;&gt;0),Sheet1!I1903&amp;"~"&amp;Sheet1!J1903,""))</f>
        <v>20000</v>
      </c>
      <c r="P1900" s="21" t="str">
        <f>IFERROR(VLOOKUP(Sheet1!L1903,配置检查表!$Y:$Z,2,FALSE),"")</f>
        <v/>
      </c>
      <c r="Q1900" s="21">
        <f>IF(AND(Sheet1!N1903=Sheet1!O1903,Sheet1!O1903&lt;&gt;0),Sheet1!N1903,IF(AND(Sheet1!N1903&lt;&gt;Sheet1!O1903,Sheet1!O1903&lt;&gt;0),Sheet1!N1903&amp;"~"&amp;Sheet1!O1903,""))</f>
        <v>1</v>
      </c>
      <c r="R1900" s="21" t="str">
        <f>IFERROR(VLOOKUP(Sheet1!Q1903,配置检查表!$Y:$Z,2,FALSE),"")</f>
        <v/>
      </c>
      <c r="S1900" s="39" t="str">
        <f>IF(AND(Sheet1!S2107=Sheet1!T2107,Sheet1!T2107&lt;&gt;0),Sheet1!S2107,IF(AND(Sheet1!S2107&lt;&gt;Sheet1!T2107,Sheet1!T2107&lt;&gt;0),Sheet1!S2107&amp;"~"&amp;Sheet1!T2107,""))</f>
        <v/>
      </c>
      <c r="T1900" s="21" t="str">
        <f>IFERROR(VLOOKUP(Sheet1!V1903,配置检查表!$Y:$Z,2,FALSE),"")</f>
        <v/>
      </c>
      <c r="U1900" s="39" t="str">
        <f>IF(AND(Sheet1!X2107=Sheet1!Y2107,Sheet1!Y2107&lt;&gt;0),Sheet1!X2107,IF(AND(Sheet1!X2107&lt;&gt;Sheet1!Y2107,Sheet1!Y2107&lt;&gt;0),Sheet1!X2107&amp;"~"&amp;Sheet1!Y2107,""))</f>
        <v/>
      </c>
      <c r="V1900" s="21" t="str">
        <f>IFERROR(VLOOKUP(Sheet1!XAA,配置检查表!$Y:$Z,2,FALSE),"")</f>
        <v/>
      </c>
      <c r="W1900" s="21" t="str">
        <f>IF(AND(Sheet1!AC2107=Sheet1!AD2107,Sheet1!AD2107&lt;&gt;0),Sheet1!AC2107,IF(AND(Sheet1!AC2107&lt;&gt;Sheet1!AD2107,Sheet1!AD2107&lt;&gt;0),Sheet1!AC2107&amp;"~"&amp;Sheet1!AD2107,""))</f>
        <v/>
      </c>
    </row>
    <row r="1901" spans="1:23">
      <c r="A1901" s="3">
        <v>41003</v>
      </c>
      <c r="B1901" s="3" t="s">
        <v>679</v>
      </c>
      <c r="C1901" s="3" t="s">
        <v>1554</v>
      </c>
      <c r="D1901" s="21" t="str">
        <f>IF(OR(Sheet1!I1904&lt;&gt;Sheet1!AF1904,Sheet1!AG1904&lt;&gt;Sheet1!J1904),"有影响","-")</f>
        <v>-</v>
      </c>
      <c r="E1901" s="21" t="str">
        <f>IF(OR(Sheet1!N1904&lt;&gt;Sheet1!AH1904,Sheet1!AI1904&lt;&gt;Sheet1!O1904),"有影响","-")</f>
        <v>-</v>
      </c>
      <c r="F1901" s="21" t="str">
        <f>IF(OR(Sheet1!S1904&lt;&gt;Sheet1!AJ1904,Sheet1!AK1904&lt;&gt;Sheet1!T1904),"有影响","-")</f>
        <v>-</v>
      </c>
      <c r="G1901" s="21" t="str">
        <f>IF(OR(Sheet1!X1904&lt;&gt;Sheet1!AL1904,Sheet1!AM1904&lt;&gt;Sheet1!Y1904),"有影响","-")</f>
        <v>-</v>
      </c>
      <c r="H1901" s="21" t="str">
        <f>IF(OR(Sheet1!AC1904&lt;&gt;Sheet1!AN1904,Sheet1!AO1904&lt;&gt;Sheet1!AD1904),"有影响","-")</f>
        <v>-</v>
      </c>
      <c r="I1901" s="21" t="str">
        <f>IF(Sheet1!G1904=0,"出错","-")</f>
        <v>-</v>
      </c>
      <c r="J1901" s="21" t="str">
        <f>IF(AND(Sheet1!G1904=0,Sheet1!L1904&lt;&gt;0),"出错","-")</f>
        <v>-</v>
      </c>
      <c r="K1901" s="21" t="str">
        <f>IF(AND(Sheet1!G1904=0,Sheet1!L1904=0,Sheet1!Q1904&lt;&gt;0),"出错","-")</f>
        <v>-</v>
      </c>
      <c r="L1901" s="21" t="str">
        <f>IF(AND(Sheet1!G1904=0,Sheet1!L1904=0,Sheet1!Q1904=0,Sheet1!V1904&lt;&gt;0),"出错","-")</f>
        <v>-</v>
      </c>
      <c r="M1901" s="21" t="str">
        <f>IF(AND(Sheet1!G1904=0,Sheet1!L1904=0,Sheet1!Q1904=0,Sheet1!V1904=0,Sheet1!AA1904&lt;&gt;0),"出错","-")</f>
        <v>-</v>
      </c>
      <c r="N1901" s="21" t="str">
        <f>IFERROR(VLOOKUP(Sheet1!G1904,配置检查表!$Y:$Z,2,FALSE),"")</f>
        <v>金币</v>
      </c>
      <c r="O1901" s="21">
        <f>IF(AND(Sheet1!I1904=Sheet1!J1904,Sheet1!J1904&lt;&gt;0),Sheet1!I1904,IF(AND(Sheet1!I1904&lt;&gt;Sheet1!J1904,Sheet1!J1904&lt;&gt;0),Sheet1!I1904&amp;"~"&amp;Sheet1!J1904,""))</f>
        <v>20000</v>
      </c>
      <c r="P1901" s="21" t="str">
        <f>IFERROR(VLOOKUP(Sheet1!L1904,配置检查表!$Y:$Z,2,FALSE),"")</f>
        <v/>
      </c>
      <c r="Q1901" s="21">
        <f>IF(AND(Sheet1!N1904=Sheet1!O1904,Sheet1!O1904&lt;&gt;0),Sheet1!N1904,IF(AND(Sheet1!N1904&lt;&gt;Sheet1!O1904,Sheet1!O1904&lt;&gt;0),Sheet1!N1904&amp;"~"&amp;Sheet1!O1904,""))</f>
        <v>1</v>
      </c>
      <c r="R1901" s="21" t="str">
        <f>IFERROR(VLOOKUP(Sheet1!Q1904,配置检查表!$Y:$Z,2,FALSE),"")</f>
        <v/>
      </c>
      <c r="S1901" s="39" t="str">
        <f>IF(AND(Sheet1!S2108=Sheet1!T2108,Sheet1!T2108&lt;&gt;0),Sheet1!S2108,IF(AND(Sheet1!S2108&lt;&gt;Sheet1!T2108,Sheet1!T2108&lt;&gt;0),Sheet1!S2108&amp;"~"&amp;Sheet1!T2108,""))</f>
        <v/>
      </c>
      <c r="T1901" s="21" t="str">
        <f>IFERROR(VLOOKUP(Sheet1!V1904,配置检查表!$Y:$Z,2,FALSE),"")</f>
        <v/>
      </c>
      <c r="U1901" s="39" t="str">
        <f>IF(AND(Sheet1!X2108=Sheet1!Y2108,Sheet1!Y2108&lt;&gt;0),Sheet1!X2108,IF(AND(Sheet1!X2108&lt;&gt;Sheet1!Y2108,Sheet1!Y2108&lt;&gt;0),Sheet1!X2108&amp;"~"&amp;Sheet1!Y2108,""))</f>
        <v/>
      </c>
      <c r="V1901" s="21" t="str">
        <f>IFERROR(VLOOKUP(Sheet1!XAA,配置检查表!$Y:$Z,2,FALSE),"")</f>
        <v/>
      </c>
      <c r="W1901" s="21" t="str">
        <f>IF(AND(Sheet1!AC2108=Sheet1!AD2108,Sheet1!AD2108&lt;&gt;0),Sheet1!AC2108,IF(AND(Sheet1!AC2108&lt;&gt;Sheet1!AD2108,Sheet1!AD2108&lt;&gt;0),Sheet1!AC2108&amp;"~"&amp;Sheet1!AD2108,""))</f>
        <v/>
      </c>
    </row>
    <row r="1902" spans="1:23">
      <c r="A1902" s="3">
        <v>41004</v>
      </c>
      <c r="B1902" s="3" t="s">
        <v>680</v>
      </c>
      <c r="C1902" s="3" t="s">
        <v>1555</v>
      </c>
      <c r="D1902" s="21" t="str">
        <f>IF(OR(Sheet1!I1905&lt;&gt;Sheet1!AF1905,Sheet1!AG1905&lt;&gt;Sheet1!J1905),"有影响","-")</f>
        <v>-</v>
      </c>
      <c r="E1902" s="21" t="str">
        <f>IF(OR(Sheet1!N1905&lt;&gt;Sheet1!AH1905,Sheet1!AI1905&lt;&gt;Sheet1!O1905),"有影响","-")</f>
        <v>-</v>
      </c>
      <c r="F1902" s="21" t="str">
        <f>IF(OR(Sheet1!S1905&lt;&gt;Sheet1!AJ1905,Sheet1!AK1905&lt;&gt;Sheet1!T1905),"有影响","-")</f>
        <v>-</v>
      </c>
      <c r="G1902" s="21" t="str">
        <f>IF(OR(Sheet1!X1905&lt;&gt;Sheet1!AL1905,Sheet1!AM1905&lt;&gt;Sheet1!Y1905),"有影响","-")</f>
        <v>-</v>
      </c>
      <c r="H1902" s="21" t="str">
        <f>IF(OR(Sheet1!AC1905&lt;&gt;Sheet1!AN1905,Sheet1!AO1905&lt;&gt;Sheet1!AD1905),"有影响","-")</f>
        <v>-</v>
      </c>
      <c r="I1902" s="21" t="str">
        <f>IF(Sheet1!G1905=0,"出错","-")</f>
        <v>-</v>
      </c>
      <c r="J1902" s="21" t="str">
        <f>IF(AND(Sheet1!G1905=0,Sheet1!L1905&lt;&gt;0),"出错","-")</f>
        <v>-</v>
      </c>
      <c r="K1902" s="21" t="str">
        <f>IF(AND(Sheet1!G1905=0,Sheet1!L1905=0,Sheet1!Q1905&lt;&gt;0),"出错","-")</f>
        <v>-</v>
      </c>
      <c r="L1902" s="21" t="str">
        <f>IF(AND(Sheet1!G1905=0,Sheet1!L1905=0,Sheet1!Q1905=0,Sheet1!V1905&lt;&gt;0),"出错","-")</f>
        <v>-</v>
      </c>
      <c r="M1902" s="21" t="str">
        <f>IF(AND(Sheet1!G1905=0,Sheet1!L1905=0,Sheet1!Q1905=0,Sheet1!V1905=0,Sheet1!AA1905&lt;&gt;0),"出错","-")</f>
        <v>-</v>
      </c>
      <c r="N1902" s="21" t="str">
        <f>IFERROR(VLOOKUP(Sheet1!G1905,配置检查表!$Y:$Z,2,FALSE),"")</f>
        <v>金币</v>
      </c>
      <c r="O1902" s="21">
        <f>IF(AND(Sheet1!I1905=Sheet1!J1905,Sheet1!J1905&lt;&gt;0),Sheet1!I1905,IF(AND(Sheet1!I1905&lt;&gt;Sheet1!J1905,Sheet1!J1905&lt;&gt;0),Sheet1!I1905&amp;"~"&amp;Sheet1!J1905,""))</f>
        <v>25000</v>
      </c>
      <c r="P1902" s="21" t="str">
        <f>IFERROR(VLOOKUP(Sheet1!L1905,配置检查表!$Y:$Z,2,FALSE),"")</f>
        <v/>
      </c>
      <c r="Q1902" s="21">
        <f>IF(AND(Sheet1!N1905=Sheet1!O1905,Sheet1!O1905&lt;&gt;0),Sheet1!N1905,IF(AND(Sheet1!N1905&lt;&gt;Sheet1!O1905,Sheet1!O1905&lt;&gt;0),Sheet1!N1905&amp;"~"&amp;Sheet1!O1905,""))</f>
        <v>1</v>
      </c>
      <c r="R1902" s="21" t="str">
        <f>IFERROR(VLOOKUP(Sheet1!Q1905,配置检查表!$Y:$Z,2,FALSE),"")</f>
        <v/>
      </c>
      <c r="S1902" s="39" t="str">
        <f>IF(AND(Sheet1!S2109=Sheet1!T2109,Sheet1!T2109&lt;&gt;0),Sheet1!S2109,IF(AND(Sheet1!S2109&lt;&gt;Sheet1!T2109,Sheet1!T2109&lt;&gt;0),Sheet1!S2109&amp;"~"&amp;Sheet1!T2109,""))</f>
        <v/>
      </c>
      <c r="T1902" s="21" t="str">
        <f>IFERROR(VLOOKUP(Sheet1!V1905,配置检查表!$Y:$Z,2,FALSE),"")</f>
        <v/>
      </c>
      <c r="U1902" s="39" t="str">
        <f>IF(AND(Sheet1!X2109=Sheet1!Y2109,Sheet1!Y2109&lt;&gt;0),Sheet1!X2109,IF(AND(Sheet1!X2109&lt;&gt;Sheet1!Y2109,Sheet1!Y2109&lt;&gt;0),Sheet1!X2109&amp;"~"&amp;Sheet1!Y2109,""))</f>
        <v/>
      </c>
      <c r="V1902" s="21" t="str">
        <f>IFERROR(VLOOKUP(Sheet1!XAA,配置检查表!$Y:$Z,2,FALSE),"")</f>
        <v/>
      </c>
      <c r="W1902" s="21" t="str">
        <f>IF(AND(Sheet1!AC2109=Sheet1!AD2109,Sheet1!AD2109&lt;&gt;0),Sheet1!AC2109,IF(AND(Sheet1!AC2109&lt;&gt;Sheet1!AD2109,Sheet1!AD2109&lt;&gt;0),Sheet1!AC2109&amp;"~"&amp;Sheet1!AD2109,""))</f>
        <v/>
      </c>
    </row>
    <row r="1903" spans="1:23">
      <c r="A1903" s="3">
        <v>41005</v>
      </c>
      <c r="B1903" s="3" t="s">
        <v>681</v>
      </c>
      <c r="C1903" s="3" t="s">
        <v>1556</v>
      </c>
      <c r="D1903" s="21" t="str">
        <f>IF(OR(Sheet1!I1906&lt;&gt;Sheet1!AF1906,Sheet1!AG1906&lt;&gt;Sheet1!J1906),"有影响","-")</f>
        <v>-</v>
      </c>
      <c r="E1903" s="21" t="str">
        <f>IF(OR(Sheet1!N1906&lt;&gt;Sheet1!AH1906,Sheet1!AI1906&lt;&gt;Sheet1!O1906),"有影响","-")</f>
        <v>-</v>
      </c>
      <c r="F1903" s="21" t="str">
        <f>IF(OR(Sheet1!S1906&lt;&gt;Sheet1!AJ1906,Sheet1!AK1906&lt;&gt;Sheet1!T1906),"有影响","-")</f>
        <v>-</v>
      </c>
      <c r="G1903" s="21" t="str">
        <f>IF(OR(Sheet1!X1906&lt;&gt;Sheet1!AL1906,Sheet1!AM1906&lt;&gt;Sheet1!Y1906),"有影响","-")</f>
        <v>-</v>
      </c>
      <c r="H1903" s="21" t="str">
        <f>IF(OR(Sheet1!AC1906&lt;&gt;Sheet1!AN1906,Sheet1!AO1906&lt;&gt;Sheet1!AD1906),"有影响","-")</f>
        <v>-</v>
      </c>
      <c r="I1903" s="21" t="str">
        <f>IF(Sheet1!G1906=0,"出错","-")</f>
        <v>-</v>
      </c>
      <c r="J1903" s="21" t="str">
        <f>IF(AND(Sheet1!G1906=0,Sheet1!L1906&lt;&gt;0),"出错","-")</f>
        <v>-</v>
      </c>
      <c r="K1903" s="21" t="str">
        <f>IF(AND(Sheet1!G1906=0,Sheet1!L1906=0,Sheet1!Q1906&lt;&gt;0),"出错","-")</f>
        <v>-</v>
      </c>
      <c r="L1903" s="21" t="str">
        <f>IF(AND(Sheet1!G1906=0,Sheet1!L1906=0,Sheet1!Q1906=0,Sheet1!V1906&lt;&gt;0),"出错","-")</f>
        <v>-</v>
      </c>
      <c r="M1903" s="21" t="str">
        <f>IF(AND(Sheet1!G1906=0,Sheet1!L1906=0,Sheet1!Q1906=0,Sheet1!V1906=0,Sheet1!AA1906&lt;&gt;0),"出错","-")</f>
        <v>-</v>
      </c>
      <c r="N1903" s="21" t="str">
        <f>IFERROR(VLOOKUP(Sheet1!G1906,配置检查表!$Y:$Z,2,FALSE),"")</f>
        <v>金币</v>
      </c>
      <c r="O1903" s="21">
        <f>IF(AND(Sheet1!I1906=Sheet1!J1906,Sheet1!J1906&lt;&gt;0),Sheet1!I1906,IF(AND(Sheet1!I1906&lt;&gt;Sheet1!J1906,Sheet1!J1906&lt;&gt;0),Sheet1!I1906&amp;"~"&amp;Sheet1!J1906,""))</f>
        <v>25000</v>
      </c>
      <c r="P1903" s="21" t="str">
        <f>IFERROR(VLOOKUP(Sheet1!L1906,配置检查表!$Y:$Z,2,FALSE),"")</f>
        <v/>
      </c>
      <c r="Q1903" s="21">
        <f>IF(AND(Sheet1!N1906=Sheet1!O1906,Sheet1!O1906&lt;&gt;0),Sheet1!N1906,IF(AND(Sheet1!N1906&lt;&gt;Sheet1!O1906,Sheet1!O1906&lt;&gt;0),Sheet1!N1906&amp;"~"&amp;Sheet1!O1906,""))</f>
        <v>1</v>
      </c>
      <c r="R1903" s="21" t="str">
        <f>IFERROR(VLOOKUP(Sheet1!Q1906,配置检查表!$Y:$Z,2,FALSE),"")</f>
        <v/>
      </c>
      <c r="S1903" s="39" t="str">
        <f>IF(AND(Sheet1!S2110=Sheet1!T2110,Sheet1!T2110&lt;&gt;0),Sheet1!S2110,IF(AND(Sheet1!S2110&lt;&gt;Sheet1!T2110,Sheet1!T2110&lt;&gt;0),Sheet1!S2110&amp;"~"&amp;Sheet1!T2110,""))</f>
        <v/>
      </c>
      <c r="T1903" s="21" t="str">
        <f>IFERROR(VLOOKUP(Sheet1!V1906,配置检查表!$Y:$Z,2,FALSE),"")</f>
        <v/>
      </c>
      <c r="U1903" s="39" t="str">
        <f>IF(AND(Sheet1!X2110=Sheet1!Y2110,Sheet1!Y2110&lt;&gt;0),Sheet1!X2110,IF(AND(Sheet1!X2110&lt;&gt;Sheet1!Y2110,Sheet1!Y2110&lt;&gt;0),Sheet1!X2110&amp;"~"&amp;Sheet1!Y2110,""))</f>
        <v/>
      </c>
      <c r="V1903" s="21" t="str">
        <f>IFERROR(VLOOKUP(Sheet1!XAA,配置检查表!$Y:$Z,2,FALSE),"")</f>
        <v/>
      </c>
      <c r="W1903" s="21" t="str">
        <f>IF(AND(Sheet1!AC2110=Sheet1!AD2110,Sheet1!AD2110&lt;&gt;0),Sheet1!AC2110,IF(AND(Sheet1!AC2110&lt;&gt;Sheet1!AD2110,Sheet1!AD2110&lt;&gt;0),Sheet1!AC2110&amp;"~"&amp;Sheet1!AD2110,""))</f>
        <v/>
      </c>
    </row>
    <row r="1904" spans="1:23">
      <c r="A1904" s="3">
        <v>41006</v>
      </c>
      <c r="B1904" s="3" t="s">
        <v>682</v>
      </c>
      <c r="C1904" s="3" t="s">
        <v>1557</v>
      </c>
      <c r="D1904" s="21" t="str">
        <f>IF(OR(Sheet1!I1907&lt;&gt;Sheet1!AF1907,Sheet1!AG1907&lt;&gt;Sheet1!J1907),"有影响","-")</f>
        <v>-</v>
      </c>
      <c r="E1904" s="21" t="str">
        <f>IF(OR(Sheet1!N1907&lt;&gt;Sheet1!AH1907,Sheet1!AI1907&lt;&gt;Sheet1!O1907),"有影响","-")</f>
        <v>-</v>
      </c>
      <c r="F1904" s="21" t="str">
        <f>IF(OR(Sheet1!S1907&lt;&gt;Sheet1!AJ1907,Sheet1!AK1907&lt;&gt;Sheet1!T1907),"有影响","-")</f>
        <v>-</v>
      </c>
      <c r="G1904" s="21" t="str">
        <f>IF(OR(Sheet1!X1907&lt;&gt;Sheet1!AL1907,Sheet1!AM1907&lt;&gt;Sheet1!Y1907),"有影响","-")</f>
        <v>-</v>
      </c>
      <c r="H1904" s="21" t="str">
        <f>IF(OR(Sheet1!AC1907&lt;&gt;Sheet1!AN1907,Sheet1!AO1907&lt;&gt;Sheet1!AD1907),"有影响","-")</f>
        <v>-</v>
      </c>
      <c r="I1904" s="21" t="str">
        <f>IF(Sheet1!G1907=0,"出错","-")</f>
        <v>-</v>
      </c>
      <c r="J1904" s="21" t="str">
        <f>IF(AND(Sheet1!G1907=0,Sheet1!L1907&lt;&gt;0),"出错","-")</f>
        <v>-</v>
      </c>
      <c r="K1904" s="21" t="str">
        <f>IF(AND(Sheet1!G1907=0,Sheet1!L1907=0,Sheet1!Q1907&lt;&gt;0),"出错","-")</f>
        <v>-</v>
      </c>
      <c r="L1904" s="21" t="str">
        <f>IF(AND(Sheet1!G1907=0,Sheet1!L1907=0,Sheet1!Q1907=0,Sheet1!V1907&lt;&gt;0),"出错","-")</f>
        <v>-</v>
      </c>
      <c r="M1904" s="21" t="str">
        <f>IF(AND(Sheet1!G1907=0,Sheet1!L1907=0,Sheet1!Q1907=0,Sheet1!V1907=0,Sheet1!AA1907&lt;&gt;0),"出错","-")</f>
        <v>-</v>
      </c>
      <c r="N1904" s="21" t="str">
        <f>IFERROR(VLOOKUP(Sheet1!G1907,配置检查表!$Y:$Z,2,FALSE),"")</f>
        <v>金币</v>
      </c>
      <c r="O1904" s="21">
        <f>IF(AND(Sheet1!I1907=Sheet1!J1907,Sheet1!J1907&lt;&gt;0),Sheet1!I1907,IF(AND(Sheet1!I1907&lt;&gt;Sheet1!J1907,Sheet1!J1907&lt;&gt;0),Sheet1!I1907&amp;"~"&amp;Sheet1!J1907,""))</f>
        <v>25000</v>
      </c>
      <c r="P1904" s="21" t="str">
        <f>IFERROR(VLOOKUP(Sheet1!L1907,配置检查表!$Y:$Z,2,FALSE),"")</f>
        <v/>
      </c>
      <c r="Q1904" s="21">
        <f>IF(AND(Sheet1!N1907=Sheet1!O1907,Sheet1!O1907&lt;&gt;0),Sheet1!N1907,IF(AND(Sheet1!N1907&lt;&gt;Sheet1!O1907,Sheet1!O1907&lt;&gt;0),Sheet1!N1907&amp;"~"&amp;Sheet1!O1907,""))</f>
        <v>1</v>
      </c>
      <c r="R1904" s="21" t="str">
        <f>IFERROR(VLOOKUP(Sheet1!Q1907,配置检查表!$Y:$Z,2,FALSE),"")</f>
        <v/>
      </c>
      <c r="S1904" s="39" t="str">
        <f>IF(AND(Sheet1!S2111=Sheet1!T2111,Sheet1!T2111&lt;&gt;0),Sheet1!S2111,IF(AND(Sheet1!S2111&lt;&gt;Sheet1!T2111,Sheet1!T2111&lt;&gt;0),Sheet1!S2111&amp;"~"&amp;Sheet1!T2111,""))</f>
        <v/>
      </c>
      <c r="T1904" s="21" t="str">
        <f>IFERROR(VLOOKUP(Sheet1!V1907,配置检查表!$Y:$Z,2,FALSE),"")</f>
        <v/>
      </c>
      <c r="U1904" s="39" t="str">
        <f>IF(AND(Sheet1!X2111=Sheet1!Y2111,Sheet1!Y2111&lt;&gt;0),Sheet1!X2111,IF(AND(Sheet1!X2111&lt;&gt;Sheet1!Y2111,Sheet1!Y2111&lt;&gt;0),Sheet1!X2111&amp;"~"&amp;Sheet1!Y2111,""))</f>
        <v/>
      </c>
      <c r="V1904" s="21" t="str">
        <f>IFERROR(VLOOKUP(Sheet1!XAA,配置检查表!$Y:$Z,2,FALSE),"")</f>
        <v/>
      </c>
      <c r="W1904" s="21" t="str">
        <f>IF(AND(Sheet1!AC2111=Sheet1!AD2111,Sheet1!AD2111&lt;&gt;0),Sheet1!AC2111,IF(AND(Sheet1!AC2111&lt;&gt;Sheet1!AD2111,Sheet1!AD2111&lt;&gt;0),Sheet1!AC2111&amp;"~"&amp;Sheet1!AD2111,""))</f>
        <v/>
      </c>
    </row>
    <row r="1905" spans="1:23">
      <c r="A1905" s="3">
        <v>41007</v>
      </c>
      <c r="B1905" s="3" t="s">
        <v>683</v>
      </c>
      <c r="C1905" s="3" t="s">
        <v>1558</v>
      </c>
      <c r="D1905" s="21" t="str">
        <f>IF(OR(Sheet1!I1908&lt;&gt;Sheet1!AF1908,Sheet1!AG1908&lt;&gt;Sheet1!J1908),"有影响","-")</f>
        <v>-</v>
      </c>
      <c r="E1905" s="21" t="str">
        <f>IF(OR(Sheet1!N1908&lt;&gt;Sheet1!AH1908,Sheet1!AI1908&lt;&gt;Sheet1!O1908),"有影响","-")</f>
        <v>-</v>
      </c>
      <c r="F1905" s="21" t="str">
        <f>IF(OR(Sheet1!S1908&lt;&gt;Sheet1!AJ1908,Sheet1!AK1908&lt;&gt;Sheet1!T1908),"有影响","-")</f>
        <v>-</v>
      </c>
      <c r="G1905" s="21" t="str">
        <f>IF(OR(Sheet1!X1908&lt;&gt;Sheet1!AL1908,Sheet1!AM1908&lt;&gt;Sheet1!Y1908),"有影响","-")</f>
        <v>-</v>
      </c>
      <c r="H1905" s="21" t="str">
        <f>IF(OR(Sheet1!AC1908&lt;&gt;Sheet1!AN1908,Sheet1!AO1908&lt;&gt;Sheet1!AD1908),"有影响","-")</f>
        <v>-</v>
      </c>
      <c r="I1905" s="21" t="str">
        <f>IF(Sheet1!G1908=0,"出错","-")</f>
        <v>-</v>
      </c>
      <c r="J1905" s="21" t="str">
        <f>IF(AND(Sheet1!G1908=0,Sheet1!L1908&lt;&gt;0),"出错","-")</f>
        <v>-</v>
      </c>
      <c r="K1905" s="21" t="str">
        <f>IF(AND(Sheet1!G1908=0,Sheet1!L1908=0,Sheet1!Q1908&lt;&gt;0),"出错","-")</f>
        <v>-</v>
      </c>
      <c r="L1905" s="21" t="str">
        <f>IF(AND(Sheet1!G1908=0,Sheet1!L1908=0,Sheet1!Q1908=0,Sheet1!V1908&lt;&gt;0),"出错","-")</f>
        <v>-</v>
      </c>
      <c r="M1905" s="21" t="str">
        <f>IF(AND(Sheet1!G1908=0,Sheet1!L1908=0,Sheet1!Q1908=0,Sheet1!V1908=0,Sheet1!AA1908&lt;&gt;0),"出错","-")</f>
        <v>-</v>
      </c>
      <c r="N1905" s="21" t="str">
        <f>IFERROR(VLOOKUP(Sheet1!G1908,配置检查表!$Y:$Z,2,FALSE),"")</f>
        <v>金币</v>
      </c>
      <c r="O1905" s="21">
        <f>IF(AND(Sheet1!I1908=Sheet1!J1908,Sheet1!J1908&lt;&gt;0),Sheet1!I1908,IF(AND(Sheet1!I1908&lt;&gt;Sheet1!J1908,Sheet1!J1908&lt;&gt;0),Sheet1!I1908&amp;"~"&amp;Sheet1!J1908,""))</f>
        <v>30000</v>
      </c>
      <c r="P1905" s="21" t="str">
        <f>IFERROR(VLOOKUP(Sheet1!L1908,配置检查表!$Y:$Z,2,FALSE),"")</f>
        <v/>
      </c>
      <c r="Q1905" s="21">
        <f>IF(AND(Sheet1!N1908=Sheet1!O1908,Sheet1!O1908&lt;&gt;0),Sheet1!N1908,IF(AND(Sheet1!N1908&lt;&gt;Sheet1!O1908,Sheet1!O1908&lt;&gt;0),Sheet1!N1908&amp;"~"&amp;Sheet1!O1908,""))</f>
        <v>2</v>
      </c>
      <c r="R1905" s="21" t="str">
        <f>IFERROR(VLOOKUP(Sheet1!Q1908,配置检查表!$Y:$Z,2,FALSE),"")</f>
        <v/>
      </c>
      <c r="S1905" s="39" t="str">
        <f>IF(AND(Sheet1!S2112=Sheet1!T2112,Sheet1!T2112&lt;&gt;0),Sheet1!S2112,IF(AND(Sheet1!S2112&lt;&gt;Sheet1!T2112,Sheet1!T2112&lt;&gt;0),Sheet1!S2112&amp;"~"&amp;Sheet1!T2112,""))</f>
        <v/>
      </c>
      <c r="T1905" s="21" t="str">
        <f>IFERROR(VLOOKUP(Sheet1!V1908,配置检查表!$Y:$Z,2,FALSE),"")</f>
        <v/>
      </c>
      <c r="U1905" s="39" t="str">
        <f>IF(AND(Sheet1!X2112=Sheet1!Y2112,Sheet1!Y2112&lt;&gt;0),Sheet1!X2112,IF(AND(Sheet1!X2112&lt;&gt;Sheet1!Y2112,Sheet1!Y2112&lt;&gt;0),Sheet1!X2112&amp;"~"&amp;Sheet1!Y2112,""))</f>
        <v/>
      </c>
      <c r="V1905" s="21" t="str">
        <f>IFERROR(VLOOKUP(Sheet1!XAA,配置检查表!$Y:$Z,2,FALSE),"")</f>
        <v/>
      </c>
      <c r="W1905" s="21" t="str">
        <f>IF(AND(Sheet1!AC2112=Sheet1!AD2112,Sheet1!AD2112&lt;&gt;0),Sheet1!AC2112,IF(AND(Sheet1!AC2112&lt;&gt;Sheet1!AD2112,Sheet1!AD2112&lt;&gt;0),Sheet1!AC2112&amp;"~"&amp;Sheet1!AD2112,""))</f>
        <v/>
      </c>
    </row>
    <row r="1906" spans="1:23">
      <c r="A1906" s="3">
        <v>41008</v>
      </c>
      <c r="B1906" s="3" t="s">
        <v>684</v>
      </c>
      <c r="C1906" s="3" t="s">
        <v>1559</v>
      </c>
      <c r="D1906" s="21" t="str">
        <f>IF(OR(Sheet1!I1909&lt;&gt;Sheet1!AF1909,Sheet1!AG1909&lt;&gt;Sheet1!J1909),"有影响","-")</f>
        <v>-</v>
      </c>
      <c r="E1906" s="21" t="str">
        <f>IF(OR(Sheet1!N1909&lt;&gt;Sheet1!AH1909,Sheet1!AI1909&lt;&gt;Sheet1!O1909),"有影响","-")</f>
        <v>-</v>
      </c>
      <c r="F1906" s="21" t="str">
        <f>IF(OR(Sheet1!S1909&lt;&gt;Sheet1!AJ1909,Sheet1!AK1909&lt;&gt;Sheet1!T1909),"有影响","-")</f>
        <v>-</v>
      </c>
      <c r="G1906" s="21" t="str">
        <f>IF(OR(Sheet1!X1909&lt;&gt;Sheet1!AL1909,Sheet1!AM1909&lt;&gt;Sheet1!Y1909),"有影响","-")</f>
        <v>-</v>
      </c>
      <c r="H1906" s="21" t="str">
        <f>IF(OR(Sheet1!AC1909&lt;&gt;Sheet1!AN1909,Sheet1!AO1909&lt;&gt;Sheet1!AD1909),"有影响","-")</f>
        <v>-</v>
      </c>
      <c r="I1906" s="21" t="str">
        <f>IF(Sheet1!G1909=0,"出错","-")</f>
        <v>-</v>
      </c>
      <c r="J1906" s="21" t="str">
        <f>IF(AND(Sheet1!G1909=0,Sheet1!L1909&lt;&gt;0),"出错","-")</f>
        <v>-</v>
      </c>
      <c r="K1906" s="21" t="str">
        <f>IF(AND(Sheet1!G1909=0,Sheet1!L1909=0,Sheet1!Q1909&lt;&gt;0),"出错","-")</f>
        <v>-</v>
      </c>
      <c r="L1906" s="21" t="str">
        <f>IF(AND(Sheet1!G1909=0,Sheet1!L1909=0,Sheet1!Q1909=0,Sheet1!V1909&lt;&gt;0),"出错","-")</f>
        <v>-</v>
      </c>
      <c r="M1906" s="21" t="str">
        <f>IF(AND(Sheet1!G1909=0,Sheet1!L1909=0,Sheet1!Q1909=0,Sheet1!V1909=0,Sheet1!AA1909&lt;&gt;0),"出错","-")</f>
        <v>-</v>
      </c>
      <c r="N1906" s="21" t="str">
        <f>IFERROR(VLOOKUP(Sheet1!G1909,配置检查表!$Y:$Z,2,FALSE),"")</f>
        <v>金币</v>
      </c>
      <c r="O1906" s="21">
        <f>IF(AND(Sheet1!I1909=Sheet1!J1909,Sheet1!J1909&lt;&gt;0),Sheet1!I1909,IF(AND(Sheet1!I1909&lt;&gt;Sheet1!J1909,Sheet1!J1909&lt;&gt;0),Sheet1!I1909&amp;"~"&amp;Sheet1!J1909,""))</f>
        <v>30000</v>
      </c>
      <c r="P1906" s="21" t="str">
        <f>IFERROR(VLOOKUP(Sheet1!L1909,配置检查表!$Y:$Z,2,FALSE),"")</f>
        <v/>
      </c>
      <c r="Q1906" s="21">
        <f>IF(AND(Sheet1!N1909=Sheet1!O1909,Sheet1!O1909&lt;&gt;0),Sheet1!N1909,IF(AND(Sheet1!N1909&lt;&gt;Sheet1!O1909,Sheet1!O1909&lt;&gt;0),Sheet1!N1909&amp;"~"&amp;Sheet1!O1909,""))</f>
        <v>2</v>
      </c>
      <c r="R1906" s="21" t="str">
        <f>IFERROR(VLOOKUP(Sheet1!Q1909,配置检查表!$Y:$Z,2,FALSE),"")</f>
        <v/>
      </c>
      <c r="S1906" s="39" t="str">
        <f>IF(AND(Sheet1!S2113=Sheet1!T2113,Sheet1!T2113&lt;&gt;0),Sheet1!S2113,IF(AND(Sheet1!S2113&lt;&gt;Sheet1!T2113,Sheet1!T2113&lt;&gt;0),Sheet1!S2113&amp;"~"&amp;Sheet1!T2113,""))</f>
        <v/>
      </c>
      <c r="T1906" s="21" t="str">
        <f>IFERROR(VLOOKUP(Sheet1!V1909,配置检查表!$Y:$Z,2,FALSE),"")</f>
        <v/>
      </c>
      <c r="U1906" s="39" t="str">
        <f>IF(AND(Sheet1!X2113=Sheet1!Y2113,Sheet1!Y2113&lt;&gt;0),Sheet1!X2113,IF(AND(Sheet1!X2113&lt;&gt;Sheet1!Y2113,Sheet1!Y2113&lt;&gt;0),Sheet1!X2113&amp;"~"&amp;Sheet1!Y2113,""))</f>
        <v/>
      </c>
      <c r="V1906" s="21" t="str">
        <f>IFERROR(VLOOKUP(Sheet1!XAA,配置检查表!$Y:$Z,2,FALSE),"")</f>
        <v/>
      </c>
      <c r="W1906" s="21" t="str">
        <f>IF(AND(Sheet1!AC2113=Sheet1!AD2113,Sheet1!AD2113&lt;&gt;0),Sheet1!AC2113,IF(AND(Sheet1!AC2113&lt;&gt;Sheet1!AD2113,Sheet1!AD2113&lt;&gt;0),Sheet1!AC2113&amp;"~"&amp;Sheet1!AD2113,""))</f>
        <v/>
      </c>
    </row>
    <row r="1907" spans="1:23">
      <c r="A1907" s="3">
        <v>41009</v>
      </c>
      <c r="B1907" s="3" t="s">
        <v>685</v>
      </c>
      <c r="C1907" s="3" t="s">
        <v>1560</v>
      </c>
      <c r="D1907" s="21" t="str">
        <f>IF(OR(Sheet1!I1910&lt;&gt;Sheet1!AF1910,Sheet1!AG1910&lt;&gt;Sheet1!J1910),"有影响","-")</f>
        <v>-</v>
      </c>
      <c r="E1907" s="21" t="str">
        <f>IF(OR(Sheet1!N1910&lt;&gt;Sheet1!AH1910,Sheet1!AI1910&lt;&gt;Sheet1!O1910),"有影响","-")</f>
        <v>-</v>
      </c>
      <c r="F1907" s="21" t="str">
        <f>IF(OR(Sheet1!S1910&lt;&gt;Sheet1!AJ1910,Sheet1!AK1910&lt;&gt;Sheet1!T1910),"有影响","-")</f>
        <v>-</v>
      </c>
      <c r="G1907" s="21" t="str">
        <f>IF(OR(Sheet1!X1910&lt;&gt;Sheet1!AL1910,Sheet1!AM1910&lt;&gt;Sheet1!Y1910),"有影响","-")</f>
        <v>-</v>
      </c>
      <c r="H1907" s="21" t="str">
        <f>IF(OR(Sheet1!AC1910&lt;&gt;Sheet1!AN1910,Sheet1!AO1910&lt;&gt;Sheet1!AD1910),"有影响","-")</f>
        <v>-</v>
      </c>
      <c r="I1907" s="21" t="str">
        <f>IF(Sheet1!G1910=0,"出错","-")</f>
        <v>-</v>
      </c>
      <c r="J1907" s="21" t="str">
        <f>IF(AND(Sheet1!G1910=0,Sheet1!L1910&lt;&gt;0),"出错","-")</f>
        <v>-</v>
      </c>
      <c r="K1907" s="21" t="str">
        <f>IF(AND(Sheet1!G1910=0,Sheet1!L1910=0,Sheet1!Q1910&lt;&gt;0),"出错","-")</f>
        <v>-</v>
      </c>
      <c r="L1907" s="21" t="str">
        <f>IF(AND(Sheet1!G1910=0,Sheet1!L1910=0,Sheet1!Q1910=0,Sheet1!V1910&lt;&gt;0),"出错","-")</f>
        <v>-</v>
      </c>
      <c r="M1907" s="21" t="str">
        <f>IF(AND(Sheet1!G1910=0,Sheet1!L1910=0,Sheet1!Q1910=0,Sheet1!V1910=0,Sheet1!AA1910&lt;&gt;0),"出错","-")</f>
        <v>-</v>
      </c>
      <c r="N1907" s="21" t="str">
        <f>IFERROR(VLOOKUP(Sheet1!G1910,配置检查表!$Y:$Z,2,FALSE),"")</f>
        <v>金币</v>
      </c>
      <c r="O1907" s="21">
        <f>IF(AND(Sheet1!I1910=Sheet1!J1910,Sheet1!J1910&lt;&gt;0),Sheet1!I1910,IF(AND(Sheet1!I1910&lt;&gt;Sheet1!J1910,Sheet1!J1910&lt;&gt;0),Sheet1!I1910&amp;"~"&amp;Sheet1!J1910,""))</f>
        <v>30000</v>
      </c>
      <c r="P1907" s="21" t="str">
        <f>IFERROR(VLOOKUP(Sheet1!L1910,配置检查表!$Y:$Z,2,FALSE),"")</f>
        <v/>
      </c>
      <c r="Q1907" s="21">
        <f>IF(AND(Sheet1!N1910=Sheet1!O1910,Sheet1!O1910&lt;&gt;0),Sheet1!N1910,IF(AND(Sheet1!N1910&lt;&gt;Sheet1!O1910,Sheet1!O1910&lt;&gt;0),Sheet1!N1910&amp;"~"&amp;Sheet1!O1910,""))</f>
        <v>2</v>
      </c>
      <c r="R1907" s="21" t="str">
        <f>IFERROR(VLOOKUP(Sheet1!Q1910,配置检查表!$Y:$Z,2,FALSE),"")</f>
        <v/>
      </c>
      <c r="S1907" s="39" t="str">
        <f>IF(AND(Sheet1!S2114=Sheet1!T2114,Sheet1!T2114&lt;&gt;0),Sheet1!S2114,IF(AND(Sheet1!S2114&lt;&gt;Sheet1!T2114,Sheet1!T2114&lt;&gt;0),Sheet1!S2114&amp;"~"&amp;Sheet1!T2114,""))</f>
        <v/>
      </c>
      <c r="T1907" s="21" t="str">
        <f>IFERROR(VLOOKUP(Sheet1!V1910,配置检查表!$Y:$Z,2,FALSE),"")</f>
        <v/>
      </c>
      <c r="U1907" s="39" t="str">
        <f>IF(AND(Sheet1!X2114=Sheet1!Y2114,Sheet1!Y2114&lt;&gt;0),Sheet1!X2114,IF(AND(Sheet1!X2114&lt;&gt;Sheet1!Y2114,Sheet1!Y2114&lt;&gt;0),Sheet1!X2114&amp;"~"&amp;Sheet1!Y2114,""))</f>
        <v/>
      </c>
      <c r="V1907" s="21" t="str">
        <f>IFERROR(VLOOKUP(Sheet1!XAA,配置检查表!$Y:$Z,2,FALSE),"")</f>
        <v/>
      </c>
      <c r="W1907" s="21" t="str">
        <f>IF(AND(Sheet1!AC2114=Sheet1!AD2114,Sheet1!AD2114&lt;&gt;0),Sheet1!AC2114,IF(AND(Sheet1!AC2114&lt;&gt;Sheet1!AD2114,Sheet1!AD2114&lt;&gt;0),Sheet1!AC2114&amp;"~"&amp;Sheet1!AD2114,""))</f>
        <v/>
      </c>
    </row>
    <row r="1908" spans="1:23">
      <c r="A1908" s="3">
        <v>41010</v>
      </c>
      <c r="B1908" s="3" t="s">
        <v>686</v>
      </c>
      <c r="C1908" s="3" t="s">
        <v>1561</v>
      </c>
      <c r="D1908" s="21" t="str">
        <f>IF(OR(Sheet1!I1911&lt;&gt;Sheet1!AF1911,Sheet1!AG1911&lt;&gt;Sheet1!J1911),"有影响","-")</f>
        <v>-</v>
      </c>
      <c r="E1908" s="21" t="str">
        <f>IF(OR(Sheet1!N1911&lt;&gt;Sheet1!AH1911,Sheet1!AI1911&lt;&gt;Sheet1!O1911),"有影响","-")</f>
        <v>-</v>
      </c>
      <c r="F1908" s="21" t="str">
        <f>IF(OR(Sheet1!S1911&lt;&gt;Sheet1!AJ1911,Sheet1!AK1911&lt;&gt;Sheet1!T1911),"有影响","-")</f>
        <v>-</v>
      </c>
      <c r="G1908" s="21" t="str">
        <f>IF(OR(Sheet1!X1911&lt;&gt;Sheet1!AL1911,Sheet1!AM1911&lt;&gt;Sheet1!Y1911),"有影响","-")</f>
        <v>-</v>
      </c>
      <c r="H1908" s="21" t="str">
        <f>IF(OR(Sheet1!AC1911&lt;&gt;Sheet1!AN1911,Sheet1!AO1911&lt;&gt;Sheet1!AD1911),"有影响","-")</f>
        <v>-</v>
      </c>
      <c r="I1908" s="21" t="str">
        <f>IF(Sheet1!G1911=0,"出错","-")</f>
        <v>-</v>
      </c>
      <c r="J1908" s="21" t="str">
        <f>IF(AND(Sheet1!G1911=0,Sheet1!L1911&lt;&gt;0),"出错","-")</f>
        <v>-</v>
      </c>
      <c r="K1908" s="21" t="str">
        <f>IF(AND(Sheet1!G1911=0,Sheet1!L1911=0,Sheet1!Q1911&lt;&gt;0),"出错","-")</f>
        <v>-</v>
      </c>
      <c r="L1908" s="21" t="str">
        <f>IF(AND(Sheet1!G1911=0,Sheet1!L1911=0,Sheet1!Q1911=0,Sheet1!V1911&lt;&gt;0),"出错","-")</f>
        <v>-</v>
      </c>
      <c r="M1908" s="21" t="str">
        <f>IF(AND(Sheet1!G1911=0,Sheet1!L1911=0,Sheet1!Q1911=0,Sheet1!V1911=0,Sheet1!AA1911&lt;&gt;0),"出错","-")</f>
        <v>-</v>
      </c>
      <c r="N1908" s="21" t="str">
        <f>IFERROR(VLOOKUP(Sheet1!G1911,配置检查表!$Y:$Z,2,FALSE),"")</f>
        <v>金币</v>
      </c>
      <c r="O1908" s="21">
        <f>IF(AND(Sheet1!I1911=Sheet1!J1911,Sheet1!J1911&lt;&gt;0),Sheet1!I1911,IF(AND(Sheet1!I1911&lt;&gt;Sheet1!J1911,Sheet1!J1911&lt;&gt;0),Sheet1!I1911&amp;"~"&amp;Sheet1!J1911,""))</f>
        <v>35000</v>
      </c>
      <c r="P1908" s="21" t="str">
        <f>IFERROR(VLOOKUP(Sheet1!L1911,配置检查表!$Y:$Z,2,FALSE),"")</f>
        <v/>
      </c>
      <c r="Q1908" s="21">
        <f>IF(AND(Sheet1!N1911=Sheet1!O1911,Sheet1!O1911&lt;&gt;0),Sheet1!N1911,IF(AND(Sheet1!N1911&lt;&gt;Sheet1!O1911,Sheet1!O1911&lt;&gt;0),Sheet1!N1911&amp;"~"&amp;Sheet1!O1911,""))</f>
        <v>3</v>
      </c>
      <c r="R1908" s="21" t="str">
        <f>IFERROR(VLOOKUP(Sheet1!Q1911,配置检查表!$Y:$Z,2,FALSE),"")</f>
        <v/>
      </c>
      <c r="S1908" s="39" t="str">
        <f>IF(AND(Sheet1!S2115=Sheet1!T2115,Sheet1!T2115&lt;&gt;0),Sheet1!S2115,IF(AND(Sheet1!S2115&lt;&gt;Sheet1!T2115,Sheet1!T2115&lt;&gt;0),Sheet1!S2115&amp;"~"&amp;Sheet1!T2115,""))</f>
        <v/>
      </c>
      <c r="T1908" s="21" t="str">
        <f>IFERROR(VLOOKUP(Sheet1!V1911,配置检查表!$Y:$Z,2,FALSE),"")</f>
        <v/>
      </c>
      <c r="U1908" s="39" t="str">
        <f>IF(AND(Sheet1!X2115=Sheet1!Y2115,Sheet1!Y2115&lt;&gt;0),Sheet1!X2115,IF(AND(Sheet1!X2115&lt;&gt;Sheet1!Y2115,Sheet1!Y2115&lt;&gt;0),Sheet1!X2115&amp;"~"&amp;Sheet1!Y2115,""))</f>
        <v/>
      </c>
      <c r="V1908" s="21" t="str">
        <f>IFERROR(VLOOKUP(Sheet1!XAA,配置检查表!$Y:$Z,2,FALSE),"")</f>
        <v/>
      </c>
      <c r="W1908" s="21" t="str">
        <f>IF(AND(Sheet1!AC2115=Sheet1!AD2115,Sheet1!AD2115&lt;&gt;0),Sheet1!AC2115,IF(AND(Sheet1!AC2115&lt;&gt;Sheet1!AD2115,Sheet1!AD2115&lt;&gt;0),Sheet1!AC2115&amp;"~"&amp;Sheet1!AD2115,""))</f>
        <v/>
      </c>
    </row>
    <row r="1909" spans="1:23">
      <c r="A1909" s="3">
        <v>41011</v>
      </c>
      <c r="B1909" s="3" t="s">
        <v>687</v>
      </c>
      <c r="C1909" s="3" t="s">
        <v>1562</v>
      </c>
      <c r="D1909" s="21" t="str">
        <f>IF(OR(Sheet1!I1912&lt;&gt;Sheet1!AF1912,Sheet1!AG1912&lt;&gt;Sheet1!J1912),"有影响","-")</f>
        <v>-</v>
      </c>
      <c r="E1909" s="21" t="str">
        <f>IF(OR(Sheet1!N1912&lt;&gt;Sheet1!AH1912,Sheet1!AI1912&lt;&gt;Sheet1!O1912),"有影响","-")</f>
        <v>-</v>
      </c>
      <c r="F1909" s="21" t="str">
        <f>IF(OR(Sheet1!S1912&lt;&gt;Sheet1!AJ1912,Sheet1!AK1912&lt;&gt;Sheet1!T1912),"有影响","-")</f>
        <v>-</v>
      </c>
      <c r="G1909" s="21" t="str">
        <f>IF(OR(Sheet1!X1912&lt;&gt;Sheet1!AL1912,Sheet1!AM1912&lt;&gt;Sheet1!Y1912),"有影响","-")</f>
        <v>-</v>
      </c>
      <c r="H1909" s="21" t="str">
        <f>IF(OR(Sheet1!AC1912&lt;&gt;Sheet1!AN1912,Sheet1!AO1912&lt;&gt;Sheet1!AD1912),"有影响","-")</f>
        <v>-</v>
      </c>
      <c r="I1909" s="21" t="str">
        <f>IF(Sheet1!G1912=0,"出错","-")</f>
        <v>-</v>
      </c>
      <c r="J1909" s="21" t="str">
        <f>IF(AND(Sheet1!G1912=0,Sheet1!L1912&lt;&gt;0),"出错","-")</f>
        <v>-</v>
      </c>
      <c r="K1909" s="21" t="str">
        <f>IF(AND(Sheet1!G1912=0,Sheet1!L1912=0,Sheet1!Q1912&lt;&gt;0),"出错","-")</f>
        <v>-</v>
      </c>
      <c r="L1909" s="21" t="str">
        <f>IF(AND(Sheet1!G1912=0,Sheet1!L1912=0,Sheet1!Q1912=0,Sheet1!V1912&lt;&gt;0),"出错","-")</f>
        <v>-</v>
      </c>
      <c r="M1909" s="21" t="str">
        <f>IF(AND(Sheet1!G1912=0,Sheet1!L1912=0,Sheet1!Q1912=0,Sheet1!V1912=0,Sheet1!AA1912&lt;&gt;0),"出错","-")</f>
        <v>-</v>
      </c>
      <c r="N1909" s="21" t="str">
        <f>IFERROR(VLOOKUP(Sheet1!G1912,配置检查表!$Y:$Z,2,FALSE),"")</f>
        <v>金币</v>
      </c>
      <c r="O1909" s="21">
        <f>IF(AND(Sheet1!I1912=Sheet1!J1912,Sheet1!J1912&lt;&gt;0),Sheet1!I1912,IF(AND(Sheet1!I1912&lt;&gt;Sheet1!J1912,Sheet1!J1912&lt;&gt;0),Sheet1!I1912&amp;"~"&amp;Sheet1!J1912,""))</f>
        <v>35000</v>
      </c>
      <c r="P1909" s="21" t="str">
        <f>IFERROR(VLOOKUP(Sheet1!L1912,配置检查表!$Y:$Z,2,FALSE),"")</f>
        <v/>
      </c>
      <c r="Q1909" s="21">
        <f>IF(AND(Sheet1!N1912=Sheet1!O1912,Sheet1!O1912&lt;&gt;0),Sheet1!N1912,IF(AND(Sheet1!N1912&lt;&gt;Sheet1!O1912,Sheet1!O1912&lt;&gt;0),Sheet1!N1912&amp;"~"&amp;Sheet1!O1912,""))</f>
        <v>3</v>
      </c>
      <c r="R1909" s="21" t="str">
        <f>IFERROR(VLOOKUP(Sheet1!Q1912,配置检查表!$Y:$Z,2,FALSE),"")</f>
        <v/>
      </c>
      <c r="S1909" s="39" t="str">
        <f>IF(AND(Sheet1!S2116=Sheet1!T2116,Sheet1!T2116&lt;&gt;0),Sheet1!S2116,IF(AND(Sheet1!S2116&lt;&gt;Sheet1!T2116,Sheet1!T2116&lt;&gt;0),Sheet1!S2116&amp;"~"&amp;Sheet1!T2116,""))</f>
        <v/>
      </c>
      <c r="T1909" s="21" t="str">
        <f>IFERROR(VLOOKUP(Sheet1!V1912,配置检查表!$Y:$Z,2,FALSE),"")</f>
        <v/>
      </c>
      <c r="U1909" s="39" t="str">
        <f>IF(AND(Sheet1!X2116=Sheet1!Y2116,Sheet1!Y2116&lt;&gt;0),Sheet1!X2116,IF(AND(Sheet1!X2116&lt;&gt;Sheet1!Y2116,Sheet1!Y2116&lt;&gt;0),Sheet1!X2116&amp;"~"&amp;Sheet1!Y2116,""))</f>
        <v/>
      </c>
      <c r="V1909" s="21" t="str">
        <f>IFERROR(VLOOKUP(Sheet1!XAA,配置检查表!$Y:$Z,2,FALSE),"")</f>
        <v/>
      </c>
      <c r="W1909" s="21" t="str">
        <f>IF(AND(Sheet1!AC2116=Sheet1!AD2116,Sheet1!AD2116&lt;&gt;0),Sheet1!AC2116,IF(AND(Sheet1!AC2116&lt;&gt;Sheet1!AD2116,Sheet1!AD2116&lt;&gt;0),Sheet1!AC2116&amp;"~"&amp;Sheet1!AD2116,""))</f>
        <v/>
      </c>
    </row>
    <row r="1910" spans="1:23">
      <c r="A1910" s="3">
        <v>41012</v>
      </c>
      <c r="B1910" s="3" t="s">
        <v>688</v>
      </c>
      <c r="C1910" s="3" t="s">
        <v>1563</v>
      </c>
      <c r="D1910" s="21" t="str">
        <f>IF(OR(Sheet1!I1913&lt;&gt;Sheet1!AF1913,Sheet1!AG1913&lt;&gt;Sheet1!J1913),"有影响","-")</f>
        <v>-</v>
      </c>
      <c r="E1910" s="21" t="str">
        <f>IF(OR(Sheet1!N1913&lt;&gt;Sheet1!AH1913,Sheet1!AI1913&lt;&gt;Sheet1!O1913),"有影响","-")</f>
        <v>-</v>
      </c>
      <c r="F1910" s="21" t="str">
        <f>IF(OR(Sheet1!S1913&lt;&gt;Sheet1!AJ1913,Sheet1!AK1913&lt;&gt;Sheet1!T1913),"有影响","-")</f>
        <v>-</v>
      </c>
      <c r="G1910" s="21" t="str">
        <f>IF(OR(Sheet1!X1913&lt;&gt;Sheet1!AL1913,Sheet1!AM1913&lt;&gt;Sheet1!Y1913),"有影响","-")</f>
        <v>-</v>
      </c>
      <c r="H1910" s="21" t="str">
        <f>IF(OR(Sheet1!AC1913&lt;&gt;Sheet1!AN1913,Sheet1!AO1913&lt;&gt;Sheet1!AD1913),"有影响","-")</f>
        <v>-</v>
      </c>
      <c r="I1910" s="21" t="str">
        <f>IF(Sheet1!G1913=0,"出错","-")</f>
        <v>-</v>
      </c>
      <c r="J1910" s="21" t="str">
        <f>IF(AND(Sheet1!G1913=0,Sheet1!L1913&lt;&gt;0),"出错","-")</f>
        <v>-</v>
      </c>
      <c r="K1910" s="21" t="str">
        <f>IF(AND(Sheet1!G1913=0,Sheet1!L1913=0,Sheet1!Q1913&lt;&gt;0),"出错","-")</f>
        <v>-</v>
      </c>
      <c r="L1910" s="21" t="str">
        <f>IF(AND(Sheet1!G1913=0,Sheet1!L1913=0,Sheet1!Q1913=0,Sheet1!V1913&lt;&gt;0),"出错","-")</f>
        <v>-</v>
      </c>
      <c r="M1910" s="21" t="str">
        <f>IF(AND(Sheet1!G1913=0,Sheet1!L1913=0,Sheet1!Q1913=0,Sheet1!V1913=0,Sheet1!AA1913&lt;&gt;0),"出错","-")</f>
        <v>-</v>
      </c>
      <c r="N1910" s="21" t="str">
        <f>IFERROR(VLOOKUP(Sheet1!G1913,配置检查表!$Y:$Z,2,FALSE),"")</f>
        <v>金币</v>
      </c>
      <c r="O1910" s="21">
        <f>IF(AND(Sheet1!I1913=Sheet1!J1913,Sheet1!J1913&lt;&gt;0),Sheet1!I1913,IF(AND(Sheet1!I1913&lt;&gt;Sheet1!J1913,Sheet1!J1913&lt;&gt;0),Sheet1!I1913&amp;"~"&amp;Sheet1!J1913,""))</f>
        <v>35000</v>
      </c>
      <c r="P1910" s="21" t="str">
        <f>IFERROR(VLOOKUP(Sheet1!L1913,配置检查表!$Y:$Z,2,FALSE),"")</f>
        <v/>
      </c>
      <c r="Q1910" s="21">
        <f>IF(AND(Sheet1!N1913=Sheet1!O1913,Sheet1!O1913&lt;&gt;0),Sheet1!N1913,IF(AND(Sheet1!N1913&lt;&gt;Sheet1!O1913,Sheet1!O1913&lt;&gt;0),Sheet1!N1913&amp;"~"&amp;Sheet1!O1913,""))</f>
        <v>3</v>
      </c>
      <c r="R1910" s="21" t="str">
        <f>IFERROR(VLOOKUP(Sheet1!Q1913,配置检查表!$Y:$Z,2,FALSE),"")</f>
        <v/>
      </c>
      <c r="S1910" s="39" t="str">
        <f>IF(AND(Sheet1!S2117=Sheet1!T2117,Sheet1!T2117&lt;&gt;0),Sheet1!S2117,IF(AND(Sheet1!S2117&lt;&gt;Sheet1!T2117,Sheet1!T2117&lt;&gt;0),Sheet1!S2117&amp;"~"&amp;Sheet1!T2117,""))</f>
        <v/>
      </c>
      <c r="T1910" s="21" t="str">
        <f>IFERROR(VLOOKUP(Sheet1!V1913,配置检查表!$Y:$Z,2,FALSE),"")</f>
        <v/>
      </c>
      <c r="U1910" s="39" t="str">
        <f>IF(AND(Sheet1!X2117=Sheet1!Y2117,Sheet1!Y2117&lt;&gt;0),Sheet1!X2117,IF(AND(Sheet1!X2117&lt;&gt;Sheet1!Y2117,Sheet1!Y2117&lt;&gt;0),Sheet1!X2117&amp;"~"&amp;Sheet1!Y2117,""))</f>
        <v/>
      </c>
      <c r="V1910" s="21" t="str">
        <f>IFERROR(VLOOKUP(Sheet1!XAA,配置检查表!$Y:$Z,2,FALSE),"")</f>
        <v/>
      </c>
      <c r="W1910" s="21" t="str">
        <f>IF(AND(Sheet1!AC2117=Sheet1!AD2117,Sheet1!AD2117&lt;&gt;0),Sheet1!AC2117,IF(AND(Sheet1!AC2117&lt;&gt;Sheet1!AD2117,Sheet1!AD2117&lt;&gt;0),Sheet1!AC2117&amp;"~"&amp;Sheet1!AD2117,""))</f>
        <v/>
      </c>
    </row>
    <row r="1911" spans="1:23">
      <c r="A1911" s="3">
        <v>41013</v>
      </c>
      <c r="B1911" s="3" t="s">
        <v>689</v>
      </c>
      <c r="C1911" s="3" t="s">
        <v>1564</v>
      </c>
      <c r="D1911" s="21" t="str">
        <f>IF(OR(Sheet1!I1914&lt;&gt;Sheet1!AF1914,Sheet1!AG1914&lt;&gt;Sheet1!J1914),"有影响","-")</f>
        <v>-</v>
      </c>
      <c r="E1911" s="21" t="str">
        <f>IF(OR(Sheet1!N1914&lt;&gt;Sheet1!AH1914,Sheet1!AI1914&lt;&gt;Sheet1!O1914),"有影响","-")</f>
        <v>-</v>
      </c>
      <c r="F1911" s="21" t="str">
        <f>IF(OR(Sheet1!S1914&lt;&gt;Sheet1!AJ1914,Sheet1!AK1914&lt;&gt;Sheet1!T1914),"有影响","-")</f>
        <v>-</v>
      </c>
      <c r="G1911" s="21" t="str">
        <f>IF(OR(Sheet1!X1914&lt;&gt;Sheet1!AL1914,Sheet1!AM1914&lt;&gt;Sheet1!Y1914),"有影响","-")</f>
        <v>-</v>
      </c>
      <c r="H1911" s="21" t="str">
        <f>IF(OR(Sheet1!AC1914&lt;&gt;Sheet1!AN1914,Sheet1!AO1914&lt;&gt;Sheet1!AD1914),"有影响","-")</f>
        <v>-</v>
      </c>
      <c r="I1911" s="21" t="str">
        <f>IF(Sheet1!G1914=0,"出错","-")</f>
        <v>-</v>
      </c>
      <c r="J1911" s="21" t="str">
        <f>IF(AND(Sheet1!G1914=0,Sheet1!L1914&lt;&gt;0),"出错","-")</f>
        <v>-</v>
      </c>
      <c r="K1911" s="21" t="str">
        <f>IF(AND(Sheet1!G1914=0,Sheet1!L1914=0,Sheet1!Q1914&lt;&gt;0),"出错","-")</f>
        <v>-</v>
      </c>
      <c r="L1911" s="21" t="str">
        <f>IF(AND(Sheet1!G1914=0,Sheet1!L1914=0,Sheet1!Q1914=0,Sheet1!V1914&lt;&gt;0),"出错","-")</f>
        <v>-</v>
      </c>
      <c r="M1911" s="21" t="str">
        <f>IF(AND(Sheet1!G1914=0,Sheet1!L1914=0,Sheet1!Q1914=0,Sheet1!V1914=0,Sheet1!AA1914&lt;&gt;0),"出错","-")</f>
        <v>-</v>
      </c>
      <c r="N1911" s="21" t="str">
        <f>IFERROR(VLOOKUP(Sheet1!G1914,配置检查表!$Y:$Z,2,FALSE),"")</f>
        <v>金币</v>
      </c>
      <c r="O1911" s="21">
        <f>IF(AND(Sheet1!I1914=Sheet1!J1914,Sheet1!J1914&lt;&gt;0),Sheet1!I1914,IF(AND(Sheet1!I1914&lt;&gt;Sheet1!J1914,Sheet1!J1914&lt;&gt;0),Sheet1!I1914&amp;"~"&amp;Sheet1!J1914,""))</f>
        <v>40000</v>
      </c>
      <c r="P1911" s="21" t="str">
        <f>IFERROR(VLOOKUP(Sheet1!L1914,配置检查表!$Y:$Z,2,FALSE),"")</f>
        <v/>
      </c>
      <c r="Q1911" s="21">
        <f>IF(AND(Sheet1!N1914=Sheet1!O1914,Sheet1!O1914&lt;&gt;0),Sheet1!N1914,IF(AND(Sheet1!N1914&lt;&gt;Sheet1!O1914,Sheet1!O1914&lt;&gt;0),Sheet1!N1914&amp;"~"&amp;Sheet1!O1914,""))</f>
        <v>4</v>
      </c>
      <c r="R1911" s="21" t="str">
        <f>IFERROR(VLOOKUP(Sheet1!Q1914,配置检查表!$Y:$Z,2,FALSE),"")</f>
        <v/>
      </c>
      <c r="S1911" s="39" t="str">
        <f>IF(AND(Sheet1!S2118=Sheet1!T2118,Sheet1!T2118&lt;&gt;0),Sheet1!S2118,IF(AND(Sheet1!S2118&lt;&gt;Sheet1!T2118,Sheet1!T2118&lt;&gt;0),Sheet1!S2118&amp;"~"&amp;Sheet1!T2118,""))</f>
        <v/>
      </c>
      <c r="T1911" s="21" t="str">
        <f>IFERROR(VLOOKUP(Sheet1!V1914,配置检查表!$Y:$Z,2,FALSE),"")</f>
        <v/>
      </c>
      <c r="U1911" s="39" t="str">
        <f>IF(AND(Sheet1!X2118=Sheet1!Y2118,Sheet1!Y2118&lt;&gt;0),Sheet1!X2118,IF(AND(Sheet1!X2118&lt;&gt;Sheet1!Y2118,Sheet1!Y2118&lt;&gt;0),Sheet1!X2118&amp;"~"&amp;Sheet1!Y2118,""))</f>
        <v/>
      </c>
      <c r="V1911" s="21" t="str">
        <f>IFERROR(VLOOKUP(Sheet1!XAA,配置检查表!$Y:$Z,2,FALSE),"")</f>
        <v/>
      </c>
      <c r="W1911" s="21" t="str">
        <f>IF(AND(Sheet1!AC2118=Sheet1!AD2118,Sheet1!AD2118&lt;&gt;0),Sheet1!AC2118,IF(AND(Sheet1!AC2118&lt;&gt;Sheet1!AD2118,Sheet1!AD2118&lt;&gt;0),Sheet1!AC2118&amp;"~"&amp;Sheet1!AD2118,""))</f>
        <v/>
      </c>
    </row>
    <row r="1912" spans="1:23">
      <c r="A1912" s="3">
        <v>41014</v>
      </c>
      <c r="B1912" s="3" t="s">
        <v>690</v>
      </c>
      <c r="C1912" s="3" t="s">
        <v>1565</v>
      </c>
      <c r="D1912" s="21" t="str">
        <f>IF(OR(Sheet1!I1915&lt;&gt;Sheet1!AF1915,Sheet1!AG1915&lt;&gt;Sheet1!J1915),"有影响","-")</f>
        <v>-</v>
      </c>
      <c r="E1912" s="21" t="str">
        <f>IF(OR(Sheet1!N1915&lt;&gt;Sheet1!AH1915,Sheet1!AI1915&lt;&gt;Sheet1!O1915),"有影响","-")</f>
        <v>-</v>
      </c>
      <c r="F1912" s="21" t="str">
        <f>IF(OR(Sheet1!S1915&lt;&gt;Sheet1!AJ1915,Sheet1!AK1915&lt;&gt;Sheet1!T1915),"有影响","-")</f>
        <v>-</v>
      </c>
      <c r="G1912" s="21" t="str">
        <f>IF(OR(Sheet1!X1915&lt;&gt;Sheet1!AL1915,Sheet1!AM1915&lt;&gt;Sheet1!Y1915),"有影响","-")</f>
        <v>-</v>
      </c>
      <c r="H1912" s="21" t="str">
        <f>IF(OR(Sheet1!AC1915&lt;&gt;Sheet1!AN1915,Sheet1!AO1915&lt;&gt;Sheet1!AD1915),"有影响","-")</f>
        <v>-</v>
      </c>
      <c r="I1912" s="21" t="str">
        <f>IF(Sheet1!G1915=0,"出错","-")</f>
        <v>-</v>
      </c>
      <c r="J1912" s="21" t="str">
        <f>IF(AND(Sheet1!G1915=0,Sheet1!L1915&lt;&gt;0),"出错","-")</f>
        <v>-</v>
      </c>
      <c r="K1912" s="21" t="str">
        <f>IF(AND(Sheet1!G1915=0,Sheet1!L1915=0,Sheet1!Q1915&lt;&gt;0),"出错","-")</f>
        <v>-</v>
      </c>
      <c r="L1912" s="21" t="str">
        <f>IF(AND(Sheet1!G1915=0,Sheet1!L1915=0,Sheet1!Q1915=0,Sheet1!V1915&lt;&gt;0),"出错","-")</f>
        <v>-</v>
      </c>
      <c r="M1912" s="21" t="str">
        <f>IF(AND(Sheet1!G1915=0,Sheet1!L1915=0,Sheet1!Q1915=0,Sheet1!V1915=0,Sheet1!AA1915&lt;&gt;0),"出错","-")</f>
        <v>-</v>
      </c>
      <c r="N1912" s="21" t="str">
        <f>IFERROR(VLOOKUP(Sheet1!G1915,配置检查表!$Y:$Z,2,FALSE),"")</f>
        <v>金币</v>
      </c>
      <c r="O1912" s="21">
        <f>IF(AND(Sheet1!I1915=Sheet1!J1915,Sheet1!J1915&lt;&gt;0),Sheet1!I1915,IF(AND(Sheet1!I1915&lt;&gt;Sheet1!J1915,Sheet1!J1915&lt;&gt;0),Sheet1!I1915&amp;"~"&amp;Sheet1!J1915,""))</f>
        <v>40000</v>
      </c>
      <c r="P1912" s="21" t="str">
        <f>IFERROR(VLOOKUP(Sheet1!L1915,配置检查表!$Y:$Z,2,FALSE),"")</f>
        <v/>
      </c>
      <c r="Q1912" s="21">
        <f>IF(AND(Sheet1!N1915=Sheet1!O1915,Sheet1!O1915&lt;&gt;0),Sheet1!N1915,IF(AND(Sheet1!N1915&lt;&gt;Sheet1!O1915,Sheet1!O1915&lt;&gt;0),Sheet1!N1915&amp;"~"&amp;Sheet1!O1915,""))</f>
        <v>4</v>
      </c>
      <c r="R1912" s="21" t="str">
        <f>IFERROR(VLOOKUP(Sheet1!Q1915,配置检查表!$Y:$Z,2,FALSE),"")</f>
        <v/>
      </c>
      <c r="S1912" s="39" t="str">
        <f>IF(AND(Sheet1!S2119=Sheet1!T2119,Sheet1!T2119&lt;&gt;0),Sheet1!S2119,IF(AND(Sheet1!S2119&lt;&gt;Sheet1!T2119,Sheet1!T2119&lt;&gt;0),Sheet1!S2119&amp;"~"&amp;Sheet1!T2119,""))</f>
        <v/>
      </c>
      <c r="T1912" s="21" t="str">
        <f>IFERROR(VLOOKUP(Sheet1!V1915,配置检查表!$Y:$Z,2,FALSE),"")</f>
        <v/>
      </c>
      <c r="U1912" s="39" t="str">
        <f>IF(AND(Sheet1!X2119=Sheet1!Y2119,Sheet1!Y2119&lt;&gt;0),Sheet1!X2119,IF(AND(Sheet1!X2119&lt;&gt;Sheet1!Y2119,Sheet1!Y2119&lt;&gt;0),Sheet1!X2119&amp;"~"&amp;Sheet1!Y2119,""))</f>
        <v/>
      </c>
      <c r="V1912" s="21" t="str">
        <f>IFERROR(VLOOKUP(Sheet1!XAA,配置检查表!$Y:$Z,2,FALSE),"")</f>
        <v/>
      </c>
      <c r="W1912" s="21" t="str">
        <f>IF(AND(Sheet1!AC2119=Sheet1!AD2119,Sheet1!AD2119&lt;&gt;0),Sheet1!AC2119,IF(AND(Sheet1!AC2119&lt;&gt;Sheet1!AD2119,Sheet1!AD2119&lt;&gt;0),Sheet1!AC2119&amp;"~"&amp;Sheet1!AD2119,""))</f>
        <v/>
      </c>
    </row>
    <row r="1913" spans="1:23">
      <c r="A1913" s="3">
        <v>41015</v>
      </c>
      <c r="B1913" s="3" t="s">
        <v>691</v>
      </c>
      <c r="C1913" s="3" t="s">
        <v>1566</v>
      </c>
      <c r="D1913" s="21" t="str">
        <f>IF(OR(Sheet1!I1916&lt;&gt;Sheet1!AF1916,Sheet1!AG1916&lt;&gt;Sheet1!J1916),"有影响","-")</f>
        <v>-</v>
      </c>
      <c r="E1913" s="21" t="str">
        <f>IF(OR(Sheet1!N1916&lt;&gt;Sheet1!AH1916,Sheet1!AI1916&lt;&gt;Sheet1!O1916),"有影响","-")</f>
        <v>-</v>
      </c>
      <c r="F1913" s="21" t="str">
        <f>IF(OR(Sheet1!S1916&lt;&gt;Sheet1!AJ1916,Sheet1!AK1916&lt;&gt;Sheet1!T1916),"有影响","-")</f>
        <v>-</v>
      </c>
      <c r="G1913" s="21" t="str">
        <f>IF(OR(Sheet1!X1916&lt;&gt;Sheet1!AL1916,Sheet1!AM1916&lt;&gt;Sheet1!Y1916),"有影响","-")</f>
        <v>-</v>
      </c>
      <c r="H1913" s="21" t="str">
        <f>IF(OR(Sheet1!AC1916&lt;&gt;Sheet1!AN1916,Sheet1!AO1916&lt;&gt;Sheet1!AD1916),"有影响","-")</f>
        <v>-</v>
      </c>
      <c r="I1913" s="21" t="str">
        <f>IF(Sheet1!G1916=0,"出错","-")</f>
        <v>-</v>
      </c>
      <c r="J1913" s="21" t="str">
        <f>IF(AND(Sheet1!G1916=0,Sheet1!L1916&lt;&gt;0),"出错","-")</f>
        <v>-</v>
      </c>
      <c r="K1913" s="21" t="str">
        <f>IF(AND(Sheet1!G1916=0,Sheet1!L1916=0,Sheet1!Q1916&lt;&gt;0),"出错","-")</f>
        <v>-</v>
      </c>
      <c r="L1913" s="21" t="str">
        <f>IF(AND(Sheet1!G1916=0,Sheet1!L1916=0,Sheet1!Q1916=0,Sheet1!V1916&lt;&gt;0),"出错","-")</f>
        <v>-</v>
      </c>
      <c r="M1913" s="21" t="str">
        <f>IF(AND(Sheet1!G1916=0,Sheet1!L1916=0,Sheet1!Q1916=0,Sheet1!V1916=0,Sheet1!AA1916&lt;&gt;0),"出错","-")</f>
        <v>-</v>
      </c>
      <c r="N1913" s="21" t="str">
        <f>IFERROR(VLOOKUP(Sheet1!G1916,配置检查表!$Y:$Z,2,FALSE),"")</f>
        <v>金币</v>
      </c>
      <c r="O1913" s="21">
        <f>IF(AND(Sheet1!I1916=Sheet1!J1916,Sheet1!J1916&lt;&gt;0),Sheet1!I1916,IF(AND(Sheet1!I1916&lt;&gt;Sheet1!J1916,Sheet1!J1916&lt;&gt;0),Sheet1!I1916&amp;"~"&amp;Sheet1!J1916,""))</f>
        <v>40000</v>
      </c>
      <c r="P1913" s="21" t="str">
        <f>IFERROR(VLOOKUP(Sheet1!L1916,配置检查表!$Y:$Z,2,FALSE),"")</f>
        <v/>
      </c>
      <c r="Q1913" s="21">
        <f>IF(AND(Sheet1!N1916=Sheet1!O1916,Sheet1!O1916&lt;&gt;0),Sheet1!N1916,IF(AND(Sheet1!N1916&lt;&gt;Sheet1!O1916,Sheet1!O1916&lt;&gt;0),Sheet1!N1916&amp;"~"&amp;Sheet1!O1916,""))</f>
        <v>4</v>
      </c>
      <c r="R1913" s="21" t="str">
        <f>IFERROR(VLOOKUP(Sheet1!Q1916,配置检查表!$Y:$Z,2,FALSE),"")</f>
        <v/>
      </c>
      <c r="S1913" s="39" t="str">
        <f>IF(AND(Sheet1!S2120=Sheet1!T2120,Sheet1!T2120&lt;&gt;0),Sheet1!S2120,IF(AND(Sheet1!S2120&lt;&gt;Sheet1!T2120,Sheet1!T2120&lt;&gt;0),Sheet1!S2120&amp;"~"&amp;Sheet1!T2120,""))</f>
        <v/>
      </c>
      <c r="T1913" s="21" t="str">
        <f>IFERROR(VLOOKUP(Sheet1!V1916,配置检查表!$Y:$Z,2,FALSE),"")</f>
        <v/>
      </c>
      <c r="U1913" s="39" t="str">
        <f>IF(AND(Sheet1!X2120=Sheet1!Y2120,Sheet1!Y2120&lt;&gt;0),Sheet1!X2120,IF(AND(Sheet1!X2120&lt;&gt;Sheet1!Y2120,Sheet1!Y2120&lt;&gt;0),Sheet1!X2120&amp;"~"&amp;Sheet1!Y2120,""))</f>
        <v/>
      </c>
      <c r="V1913" s="21" t="str">
        <f>IFERROR(VLOOKUP(Sheet1!XAA,配置检查表!$Y:$Z,2,FALSE),"")</f>
        <v/>
      </c>
      <c r="W1913" s="21" t="str">
        <f>IF(AND(Sheet1!AC2120=Sheet1!AD2120,Sheet1!AD2120&lt;&gt;0),Sheet1!AC2120,IF(AND(Sheet1!AC2120&lt;&gt;Sheet1!AD2120,Sheet1!AD2120&lt;&gt;0),Sheet1!AC2120&amp;"~"&amp;Sheet1!AD2120,""))</f>
        <v/>
      </c>
    </row>
    <row r="1914" spans="1:23">
      <c r="A1914" s="3">
        <v>41016</v>
      </c>
      <c r="B1914" s="3" t="s">
        <v>692</v>
      </c>
      <c r="C1914" s="3" t="s">
        <v>1567</v>
      </c>
      <c r="D1914" s="21" t="str">
        <f>IF(OR(Sheet1!I1917&lt;&gt;Sheet1!AF1917,Sheet1!AG1917&lt;&gt;Sheet1!J1917),"有影响","-")</f>
        <v>-</v>
      </c>
      <c r="E1914" s="21" t="str">
        <f>IF(OR(Sheet1!N1917&lt;&gt;Sheet1!AH1917,Sheet1!AI1917&lt;&gt;Sheet1!O1917),"有影响","-")</f>
        <v>-</v>
      </c>
      <c r="F1914" s="21" t="str">
        <f>IF(OR(Sheet1!S1917&lt;&gt;Sheet1!AJ1917,Sheet1!AK1917&lt;&gt;Sheet1!T1917),"有影响","-")</f>
        <v>-</v>
      </c>
      <c r="G1914" s="21" t="str">
        <f>IF(OR(Sheet1!X1917&lt;&gt;Sheet1!AL1917,Sheet1!AM1917&lt;&gt;Sheet1!Y1917),"有影响","-")</f>
        <v>-</v>
      </c>
      <c r="H1914" s="21" t="str">
        <f>IF(OR(Sheet1!AC1917&lt;&gt;Sheet1!AN1917,Sheet1!AO1917&lt;&gt;Sheet1!AD1917),"有影响","-")</f>
        <v>-</v>
      </c>
      <c r="I1914" s="21" t="str">
        <f>IF(Sheet1!G1917=0,"出错","-")</f>
        <v>-</v>
      </c>
      <c r="J1914" s="21" t="str">
        <f>IF(AND(Sheet1!G1917=0,Sheet1!L1917&lt;&gt;0),"出错","-")</f>
        <v>-</v>
      </c>
      <c r="K1914" s="21" t="str">
        <f>IF(AND(Sheet1!G1917=0,Sheet1!L1917=0,Sheet1!Q1917&lt;&gt;0),"出错","-")</f>
        <v>-</v>
      </c>
      <c r="L1914" s="21" t="str">
        <f>IF(AND(Sheet1!G1917=0,Sheet1!L1917=0,Sheet1!Q1917=0,Sheet1!V1917&lt;&gt;0),"出错","-")</f>
        <v>-</v>
      </c>
      <c r="M1914" s="21" t="str">
        <f>IF(AND(Sheet1!G1917=0,Sheet1!L1917=0,Sheet1!Q1917=0,Sheet1!V1917=0,Sheet1!AA1917&lt;&gt;0),"出错","-")</f>
        <v>-</v>
      </c>
      <c r="N1914" s="21" t="str">
        <f>IFERROR(VLOOKUP(Sheet1!G1917,配置检查表!$Y:$Z,2,FALSE),"")</f>
        <v>金币</v>
      </c>
      <c r="O1914" s="21">
        <f>IF(AND(Sheet1!I1917=Sheet1!J1917,Sheet1!J1917&lt;&gt;0),Sheet1!I1917,IF(AND(Sheet1!I1917&lt;&gt;Sheet1!J1917,Sheet1!J1917&lt;&gt;0),Sheet1!I1917&amp;"~"&amp;Sheet1!J1917,""))</f>
        <v>45000</v>
      </c>
      <c r="P1914" s="21" t="str">
        <f>IFERROR(VLOOKUP(Sheet1!L1917,配置检查表!$Y:$Z,2,FALSE),"")</f>
        <v/>
      </c>
      <c r="Q1914" s="21">
        <f>IF(AND(Sheet1!N1917=Sheet1!O1917,Sheet1!O1917&lt;&gt;0),Sheet1!N1917,IF(AND(Sheet1!N1917&lt;&gt;Sheet1!O1917,Sheet1!O1917&lt;&gt;0),Sheet1!N1917&amp;"~"&amp;Sheet1!O1917,""))</f>
        <v>4</v>
      </c>
      <c r="R1914" s="21" t="str">
        <f>IFERROR(VLOOKUP(Sheet1!Q1917,配置检查表!$Y:$Z,2,FALSE),"")</f>
        <v/>
      </c>
      <c r="S1914" s="39" t="str">
        <f>IF(AND(Sheet1!S2121=Sheet1!T2121,Sheet1!T2121&lt;&gt;0),Sheet1!S2121,IF(AND(Sheet1!S2121&lt;&gt;Sheet1!T2121,Sheet1!T2121&lt;&gt;0),Sheet1!S2121&amp;"~"&amp;Sheet1!T2121,""))</f>
        <v/>
      </c>
      <c r="T1914" s="21" t="str">
        <f>IFERROR(VLOOKUP(Sheet1!V1917,配置检查表!$Y:$Z,2,FALSE),"")</f>
        <v/>
      </c>
      <c r="U1914" s="39" t="str">
        <f>IF(AND(Sheet1!X2121=Sheet1!Y2121,Sheet1!Y2121&lt;&gt;0),Sheet1!X2121,IF(AND(Sheet1!X2121&lt;&gt;Sheet1!Y2121,Sheet1!Y2121&lt;&gt;0),Sheet1!X2121&amp;"~"&amp;Sheet1!Y2121,""))</f>
        <v/>
      </c>
      <c r="V1914" s="21" t="str">
        <f>IFERROR(VLOOKUP(Sheet1!XAA,配置检查表!$Y:$Z,2,FALSE),"")</f>
        <v/>
      </c>
      <c r="W1914" s="21" t="str">
        <f>IF(AND(Sheet1!AC2121=Sheet1!AD2121,Sheet1!AD2121&lt;&gt;0),Sheet1!AC2121,IF(AND(Sheet1!AC2121&lt;&gt;Sheet1!AD2121,Sheet1!AD2121&lt;&gt;0),Sheet1!AC2121&amp;"~"&amp;Sheet1!AD2121,""))</f>
        <v/>
      </c>
    </row>
    <row r="1915" spans="1:23">
      <c r="A1915" s="3">
        <v>41017</v>
      </c>
      <c r="B1915" s="3" t="s">
        <v>693</v>
      </c>
      <c r="C1915" s="3" t="s">
        <v>1568</v>
      </c>
      <c r="D1915" s="21" t="str">
        <f>IF(OR(Sheet1!I1918&lt;&gt;Sheet1!AF1918,Sheet1!AG1918&lt;&gt;Sheet1!J1918),"有影响","-")</f>
        <v>-</v>
      </c>
      <c r="E1915" s="21" t="str">
        <f>IF(OR(Sheet1!N1918&lt;&gt;Sheet1!AH1918,Sheet1!AI1918&lt;&gt;Sheet1!O1918),"有影响","-")</f>
        <v>-</v>
      </c>
      <c r="F1915" s="21" t="str">
        <f>IF(OR(Sheet1!S1918&lt;&gt;Sheet1!AJ1918,Sheet1!AK1918&lt;&gt;Sheet1!T1918),"有影响","-")</f>
        <v>-</v>
      </c>
      <c r="G1915" s="21" t="str">
        <f>IF(OR(Sheet1!X1918&lt;&gt;Sheet1!AL1918,Sheet1!AM1918&lt;&gt;Sheet1!Y1918),"有影响","-")</f>
        <v>-</v>
      </c>
      <c r="H1915" s="21" t="str">
        <f>IF(OR(Sheet1!AC1918&lt;&gt;Sheet1!AN1918,Sheet1!AO1918&lt;&gt;Sheet1!AD1918),"有影响","-")</f>
        <v>-</v>
      </c>
      <c r="I1915" s="21" t="str">
        <f>IF(Sheet1!G1918=0,"出错","-")</f>
        <v>-</v>
      </c>
      <c r="J1915" s="21" t="str">
        <f>IF(AND(Sheet1!G1918=0,Sheet1!L1918&lt;&gt;0),"出错","-")</f>
        <v>-</v>
      </c>
      <c r="K1915" s="21" t="str">
        <f>IF(AND(Sheet1!G1918=0,Sheet1!L1918=0,Sheet1!Q1918&lt;&gt;0),"出错","-")</f>
        <v>-</v>
      </c>
      <c r="L1915" s="21" t="str">
        <f>IF(AND(Sheet1!G1918=0,Sheet1!L1918=0,Sheet1!Q1918=0,Sheet1!V1918&lt;&gt;0),"出错","-")</f>
        <v>-</v>
      </c>
      <c r="M1915" s="21" t="str">
        <f>IF(AND(Sheet1!G1918=0,Sheet1!L1918=0,Sheet1!Q1918=0,Sheet1!V1918=0,Sheet1!AA1918&lt;&gt;0),"出错","-")</f>
        <v>-</v>
      </c>
      <c r="N1915" s="21" t="str">
        <f>IFERROR(VLOOKUP(Sheet1!G1918,配置检查表!$Y:$Z,2,FALSE),"")</f>
        <v>金币</v>
      </c>
      <c r="O1915" s="21">
        <f>IF(AND(Sheet1!I1918=Sheet1!J1918,Sheet1!J1918&lt;&gt;0),Sheet1!I1918,IF(AND(Sheet1!I1918&lt;&gt;Sheet1!J1918,Sheet1!J1918&lt;&gt;0),Sheet1!I1918&amp;"~"&amp;Sheet1!J1918,""))</f>
        <v>45000</v>
      </c>
      <c r="P1915" s="21" t="str">
        <f>IFERROR(VLOOKUP(Sheet1!L1918,配置检查表!$Y:$Z,2,FALSE),"")</f>
        <v/>
      </c>
      <c r="Q1915" s="21">
        <f>IF(AND(Sheet1!N1918=Sheet1!O1918,Sheet1!O1918&lt;&gt;0),Sheet1!N1918,IF(AND(Sheet1!N1918&lt;&gt;Sheet1!O1918,Sheet1!O1918&lt;&gt;0),Sheet1!N1918&amp;"~"&amp;Sheet1!O1918,""))</f>
        <v>4</v>
      </c>
      <c r="R1915" s="21" t="str">
        <f>IFERROR(VLOOKUP(Sheet1!Q1918,配置检查表!$Y:$Z,2,FALSE),"")</f>
        <v/>
      </c>
      <c r="S1915" s="39" t="str">
        <f>IF(AND(Sheet1!S2122=Sheet1!T2122,Sheet1!T2122&lt;&gt;0),Sheet1!S2122,IF(AND(Sheet1!S2122&lt;&gt;Sheet1!T2122,Sheet1!T2122&lt;&gt;0),Sheet1!S2122&amp;"~"&amp;Sheet1!T2122,""))</f>
        <v/>
      </c>
      <c r="T1915" s="21" t="str">
        <f>IFERROR(VLOOKUP(Sheet1!V1918,配置检查表!$Y:$Z,2,FALSE),"")</f>
        <v/>
      </c>
      <c r="U1915" s="39" t="str">
        <f>IF(AND(Sheet1!X2122=Sheet1!Y2122,Sheet1!Y2122&lt;&gt;0),Sheet1!X2122,IF(AND(Sheet1!X2122&lt;&gt;Sheet1!Y2122,Sheet1!Y2122&lt;&gt;0),Sheet1!X2122&amp;"~"&amp;Sheet1!Y2122,""))</f>
        <v/>
      </c>
      <c r="V1915" s="21" t="str">
        <f>IFERROR(VLOOKUP(Sheet1!XAA,配置检查表!$Y:$Z,2,FALSE),"")</f>
        <v/>
      </c>
      <c r="W1915" s="21" t="str">
        <f>IF(AND(Sheet1!AC2122=Sheet1!AD2122,Sheet1!AD2122&lt;&gt;0),Sheet1!AC2122,IF(AND(Sheet1!AC2122&lt;&gt;Sheet1!AD2122,Sheet1!AD2122&lt;&gt;0),Sheet1!AC2122&amp;"~"&amp;Sheet1!AD2122,""))</f>
        <v/>
      </c>
    </row>
    <row r="1916" spans="1:23">
      <c r="A1916" s="3">
        <v>41018</v>
      </c>
      <c r="B1916" s="3" t="s">
        <v>694</v>
      </c>
      <c r="C1916" s="3" t="s">
        <v>1569</v>
      </c>
      <c r="D1916" s="21" t="str">
        <f>IF(OR(Sheet1!I1919&lt;&gt;Sheet1!AF1919,Sheet1!AG1919&lt;&gt;Sheet1!J1919),"有影响","-")</f>
        <v>-</v>
      </c>
      <c r="E1916" s="21" t="str">
        <f>IF(OR(Sheet1!N1919&lt;&gt;Sheet1!AH1919,Sheet1!AI1919&lt;&gt;Sheet1!O1919),"有影响","-")</f>
        <v>-</v>
      </c>
      <c r="F1916" s="21" t="str">
        <f>IF(OR(Sheet1!S1919&lt;&gt;Sheet1!AJ1919,Sheet1!AK1919&lt;&gt;Sheet1!T1919),"有影响","-")</f>
        <v>-</v>
      </c>
      <c r="G1916" s="21" t="str">
        <f>IF(OR(Sheet1!X1919&lt;&gt;Sheet1!AL1919,Sheet1!AM1919&lt;&gt;Sheet1!Y1919),"有影响","-")</f>
        <v>-</v>
      </c>
      <c r="H1916" s="21" t="str">
        <f>IF(OR(Sheet1!AC1919&lt;&gt;Sheet1!AN1919,Sheet1!AO1919&lt;&gt;Sheet1!AD1919),"有影响","-")</f>
        <v>-</v>
      </c>
      <c r="I1916" s="21" t="str">
        <f>IF(Sheet1!G1919=0,"出错","-")</f>
        <v>-</v>
      </c>
      <c r="J1916" s="21" t="str">
        <f>IF(AND(Sheet1!G1919=0,Sheet1!L1919&lt;&gt;0),"出错","-")</f>
        <v>-</v>
      </c>
      <c r="K1916" s="21" t="str">
        <f>IF(AND(Sheet1!G1919=0,Sheet1!L1919=0,Sheet1!Q1919&lt;&gt;0),"出错","-")</f>
        <v>-</v>
      </c>
      <c r="L1916" s="21" t="str">
        <f>IF(AND(Sheet1!G1919=0,Sheet1!L1919=0,Sheet1!Q1919=0,Sheet1!V1919&lt;&gt;0),"出错","-")</f>
        <v>-</v>
      </c>
      <c r="M1916" s="21" t="str">
        <f>IF(AND(Sheet1!G1919=0,Sheet1!L1919=0,Sheet1!Q1919=0,Sheet1!V1919=0,Sheet1!AA1919&lt;&gt;0),"出错","-")</f>
        <v>-</v>
      </c>
      <c r="N1916" s="21" t="str">
        <f>IFERROR(VLOOKUP(Sheet1!G1919,配置检查表!$Y:$Z,2,FALSE),"")</f>
        <v>金币</v>
      </c>
      <c r="O1916" s="21">
        <f>IF(AND(Sheet1!I1919=Sheet1!J1919,Sheet1!J1919&lt;&gt;0),Sheet1!I1919,IF(AND(Sheet1!I1919&lt;&gt;Sheet1!J1919,Sheet1!J1919&lt;&gt;0),Sheet1!I1919&amp;"~"&amp;Sheet1!J1919,""))</f>
        <v>45000</v>
      </c>
      <c r="P1916" s="21" t="str">
        <f>IFERROR(VLOOKUP(Sheet1!L1919,配置检查表!$Y:$Z,2,FALSE),"")</f>
        <v/>
      </c>
      <c r="Q1916" s="21">
        <f>IF(AND(Sheet1!N1919=Sheet1!O1919,Sheet1!O1919&lt;&gt;0),Sheet1!N1919,IF(AND(Sheet1!N1919&lt;&gt;Sheet1!O1919,Sheet1!O1919&lt;&gt;0),Sheet1!N1919&amp;"~"&amp;Sheet1!O1919,""))</f>
        <v>4</v>
      </c>
      <c r="R1916" s="21" t="str">
        <f>IFERROR(VLOOKUP(Sheet1!Q1919,配置检查表!$Y:$Z,2,FALSE),"")</f>
        <v/>
      </c>
      <c r="S1916" s="39" t="str">
        <f>IF(AND(Sheet1!S2123=Sheet1!T2123,Sheet1!T2123&lt;&gt;0),Sheet1!S2123,IF(AND(Sheet1!S2123&lt;&gt;Sheet1!T2123,Sheet1!T2123&lt;&gt;0),Sheet1!S2123&amp;"~"&amp;Sheet1!T2123,""))</f>
        <v/>
      </c>
      <c r="T1916" s="21" t="str">
        <f>IFERROR(VLOOKUP(Sheet1!V1919,配置检查表!$Y:$Z,2,FALSE),"")</f>
        <v/>
      </c>
      <c r="U1916" s="39" t="str">
        <f>IF(AND(Sheet1!X2123=Sheet1!Y2123,Sheet1!Y2123&lt;&gt;0),Sheet1!X2123,IF(AND(Sheet1!X2123&lt;&gt;Sheet1!Y2123,Sheet1!Y2123&lt;&gt;0),Sheet1!X2123&amp;"~"&amp;Sheet1!Y2123,""))</f>
        <v/>
      </c>
      <c r="V1916" s="21" t="str">
        <f>IFERROR(VLOOKUP(Sheet1!XAA,配置检查表!$Y:$Z,2,FALSE),"")</f>
        <v/>
      </c>
      <c r="W1916" s="21" t="str">
        <f>IF(AND(Sheet1!AC2123=Sheet1!AD2123,Sheet1!AD2123&lt;&gt;0),Sheet1!AC2123,IF(AND(Sheet1!AC2123&lt;&gt;Sheet1!AD2123,Sheet1!AD2123&lt;&gt;0),Sheet1!AC2123&amp;"~"&amp;Sheet1!AD2123,""))</f>
        <v/>
      </c>
    </row>
    <row r="1917" spans="1:23">
      <c r="A1917" s="3">
        <v>41019</v>
      </c>
      <c r="B1917" s="3" t="s">
        <v>695</v>
      </c>
      <c r="C1917" s="3" t="s">
        <v>1570</v>
      </c>
      <c r="D1917" s="21" t="str">
        <f>IF(OR(Sheet1!I1920&lt;&gt;Sheet1!AF1920,Sheet1!AG1920&lt;&gt;Sheet1!J1920),"有影响","-")</f>
        <v>-</v>
      </c>
      <c r="E1917" s="21" t="str">
        <f>IF(OR(Sheet1!N1920&lt;&gt;Sheet1!AH1920,Sheet1!AI1920&lt;&gt;Sheet1!O1920),"有影响","-")</f>
        <v>-</v>
      </c>
      <c r="F1917" s="21" t="str">
        <f>IF(OR(Sheet1!S1920&lt;&gt;Sheet1!AJ1920,Sheet1!AK1920&lt;&gt;Sheet1!T1920),"有影响","-")</f>
        <v>-</v>
      </c>
      <c r="G1917" s="21" t="str">
        <f>IF(OR(Sheet1!X1920&lt;&gt;Sheet1!AL1920,Sheet1!AM1920&lt;&gt;Sheet1!Y1920),"有影响","-")</f>
        <v>-</v>
      </c>
      <c r="H1917" s="21" t="str">
        <f>IF(OR(Sheet1!AC1920&lt;&gt;Sheet1!AN1920,Sheet1!AO1920&lt;&gt;Sheet1!AD1920),"有影响","-")</f>
        <v>-</v>
      </c>
      <c r="I1917" s="21" t="str">
        <f>IF(Sheet1!G1920=0,"出错","-")</f>
        <v>-</v>
      </c>
      <c r="J1917" s="21" t="str">
        <f>IF(AND(Sheet1!G1920=0,Sheet1!L1920&lt;&gt;0),"出错","-")</f>
        <v>-</v>
      </c>
      <c r="K1917" s="21" t="str">
        <f>IF(AND(Sheet1!G1920=0,Sheet1!L1920=0,Sheet1!Q1920&lt;&gt;0),"出错","-")</f>
        <v>-</v>
      </c>
      <c r="L1917" s="21" t="str">
        <f>IF(AND(Sheet1!G1920=0,Sheet1!L1920=0,Sheet1!Q1920=0,Sheet1!V1920&lt;&gt;0),"出错","-")</f>
        <v>-</v>
      </c>
      <c r="M1917" s="21" t="str">
        <f>IF(AND(Sheet1!G1920=0,Sheet1!L1920=0,Sheet1!Q1920=0,Sheet1!V1920=0,Sheet1!AA1920&lt;&gt;0),"出错","-")</f>
        <v>-</v>
      </c>
      <c r="N1917" s="21" t="str">
        <f>IFERROR(VLOOKUP(Sheet1!G1920,配置检查表!$Y:$Z,2,FALSE),"")</f>
        <v>金币</v>
      </c>
      <c r="O1917" s="21">
        <f>IF(AND(Sheet1!I1920=Sheet1!J1920,Sheet1!J1920&lt;&gt;0),Sheet1!I1920,IF(AND(Sheet1!I1920&lt;&gt;Sheet1!J1920,Sheet1!J1920&lt;&gt;0),Sheet1!I1920&amp;"~"&amp;Sheet1!J1920,""))</f>
        <v>50000</v>
      </c>
      <c r="P1917" s="21" t="str">
        <f>IFERROR(VLOOKUP(Sheet1!L1920,配置检查表!$Y:$Z,2,FALSE),"")</f>
        <v/>
      </c>
      <c r="Q1917" s="21">
        <f>IF(AND(Sheet1!N1920=Sheet1!O1920,Sheet1!O1920&lt;&gt;0),Sheet1!N1920,IF(AND(Sheet1!N1920&lt;&gt;Sheet1!O1920,Sheet1!O1920&lt;&gt;0),Sheet1!N1920&amp;"~"&amp;Sheet1!O1920,""))</f>
        <v>5</v>
      </c>
      <c r="R1917" s="21" t="str">
        <f>IFERROR(VLOOKUP(Sheet1!Q1920,配置检查表!$Y:$Z,2,FALSE),"")</f>
        <v/>
      </c>
      <c r="S1917" s="39" t="str">
        <f>IF(AND(Sheet1!S2124=Sheet1!T2124,Sheet1!T2124&lt;&gt;0),Sheet1!S2124,IF(AND(Sheet1!S2124&lt;&gt;Sheet1!T2124,Sheet1!T2124&lt;&gt;0),Sheet1!S2124&amp;"~"&amp;Sheet1!T2124,""))</f>
        <v/>
      </c>
      <c r="T1917" s="21" t="str">
        <f>IFERROR(VLOOKUP(Sheet1!V1920,配置检查表!$Y:$Z,2,FALSE),"")</f>
        <v/>
      </c>
      <c r="U1917" s="39" t="str">
        <f>IF(AND(Sheet1!X2124=Sheet1!Y2124,Sheet1!Y2124&lt;&gt;0),Sheet1!X2124,IF(AND(Sheet1!X2124&lt;&gt;Sheet1!Y2124,Sheet1!Y2124&lt;&gt;0),Sheet1!X2124&amp;"~"&amp;Sheet1!Y2124,""))</f>
        <v/>
      </c>
      <c r="V1917" s="21" t="str">
        <f>IFERROR(VLOOKUP(Sheet1!XAA,配置检查表!$Y:$Z,2,FALSE),"")</f>
        <v/>
      </c>
      <c r="W1917" s="21" t="str">
        <f>IF(AND(Sheet1!AC2124=Sheet1!AD2124,Sheet1!AD2124&lt;&gt;0),Sheet1!AC2124,IF(AND(Sheet1!AC2124&lt;&gt;Sheet1!AD2124,Sheet1!AD2124&lt;&gt;0),Sheet1!AC2124&amp;"~"&amp;Sheet1!AD2124,""))</f>
        <v/>
      </c>
    </row>
    <row r="1918" spans="1:23">
      <c r="A1918" s="3">
        <v>41020</v>
      </c>
      <c r="B1918" s="3" t="s">
        <v>696</v>
      </c>
      <c r="C1918" s="3" t="s">
        <v>1571</v>
      </c>
      <c r="D1918" s="21" t="str">
        <f>IF(OR(Sheet1!I1921&lt;&gt;Sheet1!AF1921,Sheet1!AG1921&lt;&gt;Sheet1!J1921),"有影响","-")</f>
        <v>-</v>
      </c>
      <c r="E1918" s="21" t="str">
        <f>IF(OR(Sheet1!N1921&lt;&gt;Sheet1!AH1921,Sheet1!AI1921&lt;&gt;Sheet1!O1921),"有影响","-")</f>
        <v>-</v>
      </c>
      <c r="F1918" s="21" t="str">
        <f>IF(OR(Sheet1!S1921&lt;&gt;Sheet1!AJ1921,Sheet1!AK1921&lt;&gt;Sheet1!T1921),"有影响","-")</f>
        <v>-</v>
      </c>
      <c r="G1918" s="21" t="str">
        <f>IF(OR(Sheet1!X1921&lt;&gt;Sheet1!AL1921,Sheet1!AM1921&lt;&gt;Sheet1!Y1921),"有影响","-")</f>
        <v>-</v>
      </c>
      <c r="H1918" s="21" t="str">
        <f>IF(OR(Sheet1!AC1921&lt;&gt;Sheet1!AN1921,Sheet1!AO1921&lt;&gt;Sheet1!AD1921),"有影响","-")</f>
        <v>-</v>
      </c>
      <c r="I1918" s="21" t="str">
        <f>IF(Sheet1!G1921=0,"出错","-")</f>
        <v>-</v>
      </c>
      <c r="J1918" s="21" t="str">
        <f>IF(AND(Sheet1!G1921=0,Sheet1!L1921&lt;&gt;0),"出错","-")</f>
        <v>-</v>
      </c>
      <c r="K1918" s="21" t="str">
        <f>IF(AND(Sheet1!G1921=0,Sheet1!L1921=0,Sheet1!Q1921&lt;&gt;0),"出错","-")</f>
        <v>-</v>
      </c>
      <c r="L1918" s="21" t="str">
        <f>IF(AND(Sheet1!G1921=0,Sheet1!L1921=0,Sheet1!Q1921=0,Sheet1!V1921&lt;&gt;0),"出错","-")</f>
        <v>-</v>
      </c>
      <c r="M1918" s="21" t="str">
        <f>IF(AND(Sheet1!G1921=0,Sheet1!L1921=0,Sheet1!Q1921=0,Sheet1!V1921=0,Sheet1!AA1921&lt;&gt;0),"出错","-")</f>
        <v>-</v>
      </c>
      <c r="N1918" s="21" t="str">
        <f>IFERROR(VLOOKUP(Sheet1!G1921,配置检查表!$Y:$Z,2,FALSE),"")</f>
        <v>金币</v>
      </c>
      <c r="O1918" s="21">
        <f>IF(AND(Sheet1!I1921=Sheet1!J1921,Sheet1!J1921&lt;&gt;0),Sheet1!I1921,IF(AND(Sheet1!I1921&lt;&gt;Sheet1!J1921,Sheet1!J1921&lt;&gt;0),Sheet1!I1921&amp;"~"&amp;Sheet1!J1921,""))</f>
        <v>50000</v>
      </c>
      <c r="P1918" s="21" t="str">
        <f>IFERROR(VLOOKUP(Sheet1!L1921,配置检查表!$Y:$Z,2,FALSE),"")</f>
        <v/>
      </c>
      <c r="Q1918" s="21">
        <f>IF(AND(Sheet1!N1921=Sheet1!O1921,Sheet1!O1921&lt;&gt;0),Sheet1!N1921,IF(AND(Sheet1!N1921&lt;&gt;Sheet1!O1921,Sheet1!O1921&lt;&gt;0),Sheet1!N1921&amp;"~"&amp;Sheet1!O1921,""))</f>
        <v>5</v>
      </c>
      <c r="R1918" s="21" t="str">
        <f>IFERROR(VLOOKUP(Sheet1!Q1921,配置检查表!$Y:$Z,2,FALSE),"")</f>
        <v/>
      </c>
      <c r="S1918" s="39" t="str">
        <f>IF(AND(Sheet1!S2125=Sheet1!T2125,Sheet1!T2125&lt;&gt;0),Sheet1!S2125,IF(AND(Sheet1!S2125&lt;&gt;Sheet1!T2125,Sheet1!T2125&lt;&gt;0),Sheet1!S2125&amp;"~"&amp;Sheet1!T2125,""))</f>
        <v/>
      </c>
      <c r="T1918" s="21" t="str">
        <f>IFERROR(VLOOKUP(Sheet1!V1921,配置检查表!$Y:$Z,2,FALSE),"")</f>
        <v/>
      </c>
      <c r="U1918" s="39" t="str">
        <f>IF(AND(Sheet1!X2125=Sheet1!Y2125,Sheet1!Y2125&lt;&gt;0),Sheet1!X2125,IF(AND(Sheet1!X2125&lt;&gt;Sheet1!Y2125,Sheet1!Y2125&lt;&gt;0),Sheet1!X2125&amp;"~"&amp;Sheet1!Y2125,""))</f>
        <v/>
      </c>
      <c r="V1918" s="21" t="str">
        <f>IFERROR(VLOOKUP(Sheet1!XAA,配置检查表!$Y:$Z,2,FALSE),"")</f>
        <v/>
      </c>
      <c r="W1918" s="21" t="str">
        <f>IF(AND(Sheet1!AC2125=Sheet1!AD2125,Sheet1!AD2125&lt;&gt;0),Sheet1!AC2125,IF(AND(Sheet1!AC2125&lt;&gt;Sheet1!AD2125,Sheet1!AD2125&lt;&gt;0),Sheet1!AC2125&amp;"~"&amp;Sheet1!AD2125,""))</f>
        <v/>
      </c>
    </row>
    <row r="1919" spans="1:23">
      <c r="A1919" s="3">
        <v>41021</v>
      </c>
      <c r="B1919" s="3" t="s">
        <v>697</v>
      </c>
      <c r="C1919" s="3" t="s">
        <v>1572</v>
      </c>
      <c r="D1919" s="21" t="str">
        <f>IF(OR(Sheet1!I1922&lt;&gt;Sheet1!AF1922,Sheet1!AG1922&lt;&gt;Sheet1!J1922),"有影响","-")</f>
        <v>-</v>
      </c>
      <c r="E1919" s="21" t="str">
        <f>IF(OR(Sheet1!N1922&lt;&gt;Sheet1!AH1922,Sheet1!AI1922&lt;&gt;Sheet1!O1922),"有影响","-")</f>
        <v>-</v>
      </c>
      <c r="F1919" s="21" t="str">
        <f>IF(OR(Sheet1!S1922&lt;&gt;Sheet1!AJ1922,Sheet1!AK1922&lt;&gt;Sheet1!T1922),"有影响","-")</f>
        <v>-</v>
      </c>
      <c r="G1919" s="21" t="str">
        <f>IF(OR(Sheet1!X1922&lt;&gt;Sheet1!AL1922,Sheet1!AM1922&lt;&gt;Sheet1!Y1922),"有影响","-")</f>
        <v>-</v>
      </c>
      <c r="H1919" s="21" t="str">
        <f>IF(OR(Sheet1!AC1922&lt;&gt;Sheet1!AN1922,Sheet1!AO1922&lt;&gt;Sheet1!AD1922),"有影响","-")</f>
        <v>-</v>
      </c>
      <c r="I1919" s="21" t="str">
        <f>IF(Sheet1!G1922=0,"出错","-")</f>
        <v>-</v>
      </c>
      <c r="J1919" s="21" t="str">
        <f>IF(AND(Sheet1!G1922=0,Sheet1!L1922&lt;&gt;0),"出错","-")</f>
        <v>-</v>
      </c>
      <c r="K1919" s="21" t="str">
        <f>IF(AND(Sheet1!G1922=0,Sheet1!L1922=0,Sheet1!Q1922&lt;&gt;0),"出错","-")</f>
        <v>-</v>
      </c>
      <c r="L1919" s="21" t="str">
        <f>IF(AND(Sheet1!G1922=0,Sheet1!L1922=0,Sheet1!Q1922=0,Sheet1!V1922&lt;&gt;0),"出错","-")</f>
        <v>-</v>
      </c>
      <c r="M1919" s="21" t="str">
        <f>IF(AND(Sheet1!G1922=0,Sheet1!L1922=0,Sheet1!Q1922=0,Sheet1!V1922=0,Sheet1!AA1922&lt;&gt;0),"出错","-")</f>
        <v>-</v>
      </c>
      <c r="N1919" s="21" t="str">
        <f>IFERROR(VLOOKUP(Sheet1!G1922,配置检查表!$Y:$Z,2,FALSE),"")</f>
        <v>金币</v>
      </c>
      <c r="O1919" s="21">
        <f>IF(AND(Sheet1!I1922=Sheet1!J1922,Sheet1!J1922&lt;&gt;0),Sheet1!I1922,IF(AND(Sheet1!I1922&lt;&gt;Sheet1!J1922,Sheet1!J1922&lt;&gt;0),Sheet1!I1922&amp;"~"&amp;Sheet1!J1922,""))</f>
        <v>50000</v>
      </c>
      <c r="P1919" s="21" t="str">
        <f>IFERROR(VLOOKUP(Sheet1!L1922,配置检查表!$Y:$Z,2,FALSE),"")</f>
        <v/>
      </c>
      <c r="Q1919" s="21">
        <f>IF(AND(Sheet1!N1922=Sheet1!O1922,Sheet1!O1922&lt;&gt;0),Sheet1!N1922,IF(AND(Sheet1!N1922&lt;&gt;Sheet1!O1922,Sheet1!O1922&lt;&gt;0),Sheet1!N1922&amp;"~"&amp;Sheet1!O1922,""))</f>
        <v>5</v>
      </c>
      <c r="R1919" s="21" t="str">
        <f>IFERROR(VLOOKUP(Sheet1!Q1922,配置检查表!$Y:$Z,2,FALSE),"")</f>
        <v/>
      </c>
      <c r="S1919" s="39" t="str">
        <f>IF(AND(Sheet1!S2126=Sheet1!T2126,Sheet1!T2126&lt;&gt;0),Sheet1!S2126,IF(AND(Sheet1!S2126&lt;&gt;Sheet1!T2126,Sheet1!T2126&lt;&gt;0),Sheet1!S2126&amp;"~"&amp;Sheet1!T2126,""))</f>
        <v/>
      </c>
      <c r="T1919" s="21" t="str">
        <f>IFERROR(VLOOKUP(Sheet1!V1922,配置检查表!$Y:$Z,2,FALSE),"")</f>
        <v/>
      </c>
      <c r="U1919" s="39" t="str">
        <f>IF(AND(Sheet1!X2126=Sheet1!Y2126,Sheet1!Y2126&lt;&gt;0),Sheet1!X2126,IF(AND(Sheet1!X2126&lt;&gt;Sheet1!Y2126,Sheet1!Y2126&lt;&gt;0),Sheet1!X2126&amp;"~"&amp;Sheet1!Y2126,""))</f>
        <v/>
      </c>
      <c r="V1919" s="21" t="str">
        <f>IFERROR(VLOOKUP(Sheet1!XAA,配置检查表!$Y:$Z,2,FALSE),"")</f>
        <v/>
      </c>
      <c r="W1919" s="21" t="str">
        <f>IF(AND(Sheet1!AC2126=Sheet1!AD2126,Sheet1!AD2126&lt;&gt;0),Sheet1!AC2126,IF(AND(Sheet1!AC2126&lt;&gt;Sheet1!AD2126,Sheet1!AD2126&lt;&gt;0),Sheet1!AC2126&amp;"~"&amp;Sheet1!AD2126,""))</f>
        <v/>
      </c>
    </row>
    <row r="1920" spans="1:23">
      <c r="A1920" s="3">
        <v>41022</v>
      </c>
      <c r="B1920" s="3" t="s">
        <v>698</v>
      </c>
      <c r="C1920" s="3" t="s">
        <v>1573</v>
      </c>
      <c r="D1920" s="21" t="str">
        <f>IF(OR(Sheet1!I1923&lt;&gt;Sheet1!AF1923,Sheet1!AG1923&lt;&gt;Sheet1!J1923),"有影响","-")</f>
        <v>-</v>
      </c>
      <c r="E1920" s="21" t="str">
        <f>IF(OR(Sheet1!N1923&lt;&gt;Sheet1!AH1923,Sheet1!AI1923&lt;&gt;Sheet1!O1923),"有影响","-")</f>
        <v>-</v>
      </c>
      <c r="F1920" s="21" t="str">
        <f>IF(OR(Sheet1!S1923&lt;&gt;Sheet1!AJ1923,Sheet1!AK1923&lt;&gt;Sheet1!T1923),"有影响","-")</f>
        <v>-</v>
      </c>
      <c r="G1920" s="21" t="str">
        <f>IF(OR(Sheet1!X1923&lt;&gt;Sheet1!AL1923,Sheet1!AM1923&lt;&gt;Sheet1!Y1923),"有影响","-")</f>
        <v>-</v>
      </c>
      <c r="H1920" s="21" t="str">
        <f>IF(OR(Sheet1!AC1923&lt;&gt;Sheet1!AN1923,Sheet1!AO1923&lt;&gt;Sheet1!AD1923),"有影响","-")</f>
        <v>-</v>
      </c>
      <c r="I1920" s="21" t="str">
        <f>IF(Sheet1!G1923=0,"出错","-")</f>
        <v>-</v>
      </c>
      <c r="J1920" s="21" t="str">
        <f>IF(AND(Sheet1!G1923=0,Sheet1!L1923&lt;&gt;0),"出错","-")</f>
        <v>-</v>
      </c>
      <c r="K1920" s="21" t="str">
        <f>IF(AND(Sheet1!G1923=0,Sheet1!L1923=0,Sheet1!Q1923&lt;&gt;0),"出错","-")</f>
        <v>-</v>
      </c>
      <c r="L1920" s="21" t="str">
        <f>IF(AND(Sheet1!G1923=0,Sheet1!L1923=0,Sheet1!Q1923=0,Sheet1!V1923&lt;&gt;0),"出错","-")</f>
        <v>-</v>
      </c>
      <c r="M1920" s="21" t="str">
        <f>IF(AND(Sheet1!G1923=0,Sheet1!L1923=0,Sheet1!Q1923=0,Sheet1!V1923=0,Sheet1!AA1923&lt;&gt;0),"出错","-")</f>
        <v>-</v>
      </c>
      <c r="N1920" s="21" t="str">
        <f>IFERROR(VLOOKUP(Sheet1!G1923,配置检查表!$Y:$Z,2,FALSE),"")</f>
        <v>金币</v>
      </c>
      <c r="O1920" s="21">
        <f>IF(AND(Sheet1!I1923=Sheet1!J1923,Sheet1!J1923&lt;&gt;0),Sheet1!I1923,IF(AND(Sheet1!I1923&lt;&gt;Sheet1!J1923,Sheet1!J1923&lt;&gt;0),Sheet1!I1923&amp;"~"&amp;Sheet1!J1923,""))</f>
        <v>55000</v>
      </c>
      <c r="P1920" s="21" t="str">
        <f>IFERROR(VLOOKUP(Sheet1!L1923,配置检查表!$Y:$Z,2,FALSE),"")</f>
        <v/>
      </c>
      <c r="Q1920" s="21">
        <f>IF(AND(Sheet1!N1923=Sheet1!O1923,Sheet1!O1923&lt;&gt;0),Sheet1!N1923,IF(AND(Sheet1!N1923&lt;&gt;Sheet1!O1923,Sheet1!O1923&lt;&gt;0),Sheet1!N1923&amp;"~"&amp;Sheet1!O1923,""))</f>
        <v>6</v>
      </c>
      <c r="R1920" s="21" t="str">
        <f>IFERROR(VLOOKUP(Sheet1!Q1923,配置检查表!$Y:$Z,2,FALSE),"")</f>
        <v/>
      </c>
      <c r="S1920" s="39" t="str">
        <f>IF(AND(Sheet1!S2127=Sheet1!T2127,Sheet1!T2127&lt;&gt;0),Sheet1!S2127,IF(AND(Sheet1!S2127&lt;&gt;Sheet1!T2127,Sheet1!T2127&lt;&gt;0),Sheet1!S2127&amp;"~"&amp;Sheet1!T2127,""))</f>
        <v/>
      </c>
      <c r="T1920" s="21" t="str">
        <f>IFERROR(VLOOKUP(Sheet1!V1923,配置检查表!$Y:$Z,2,FALSE),"")</f>
        <v/>
      </c>
      <c r="U1920" s="39" t="str">
        <f>IF(AND(Sheet1!X2127=Sheet1!Y2127,Sheet1!Y2127&lt;&gt;0),Sheet1!X2127,IF(AND(Sheet1!X2127&lt;&gt;Sheet1!Y2127,Sheet1!Y2127&lt;&gt;0),Sheet1!X2127&amp;"~"&amp;Sheet1!Y2127,""))</f>
        <v/>
      </c>
      <c r="V1920" s="21" t="str">
        <f>IFERROR(VLOOKUP(Sheet1!XAA,配置检查表!$Y:$Z,2,FALSE),"")</f>
        <v/>
      </c>
      <c r="W1920" s="21" t="str">
        <f>IF(AND(Sheet1!AC2127=Sheet1!AD2127,Sheet1!AD2127&lt;&gt;0),Sheet1!AC2127,IF(AND(Sheet1!AC2127&lt;&gt;Sheet1!AD2127,Sheet1!AD2127&lt;&gt;0),Sheet1!AC2127&amp;"~"&amp;Sheet1!AD2127,""))</f>
        <v/>
      </c>
    </row>
    <row r="1921" spans="1:23">
      <c r="A1921" s="3">
        <v>41023</v>
      </c>
      <c r="B1921" s="3" t="s">
        <v>699</v>
      </c>
      <c r="C1921" s="3" t="s">
        <v>1574</v>
      </c>
      <c r="D1921" s="21" t="str">
        <f>IF(OR(Sheet1!I1924&lt;&gt;Sheet1!AF1924,Sheet1!AG1924&lt;&gt;Sheet1!J1924),"有影响","-")</f>
        <v>-</v>
      </c>
      <c r="E1921" s="21" t="str">
        <f>IF(OR(Sheet1!N1924&lt;&gt;Sheet1!AH1924,Sheet1!AI1924&lt;&gt;Sheet1!O1924),"有影响","-")</f>
        <v>-</v>
      </c>
      <c r="F1921" s="21" t="str">
        <f>IF(OR(Sheet1!S1924&lt;&gt;Sheet1!AJ1924,Sheet1!AK1924&lt;&gt;Sheet1!T1924),"有影响","-")</f>
        <v>-</v>
      </c>
      <c r="G1921" s="21" t="str">
        <f>IF(OR(Sheet1!X1924&lt;&gt;Sheet1!AL1924,Sheet1!AM1924&lt;&gt;Sheet1!Y1924),"有影响","-")</f>
        <v>-</v>
      </c>
      <c r="H1921" s="21" t="str">
        <f>IF(OR(Sheet1!AC1924&lt;&gt;Sheet1!AN1924,Sheet1!AO1924&lt;&gt;Sheet1!AD1924),"有影响","-")</f>
        <v>-</v>
      </c>
      <c r="I1921" s="21" t="str">
        <f>IF(Sheet1!G1924=0,"出错","-")</f>
        <v>-</v>
      </c>
      <c r="J1921" s="21" t="str">
        <f>IF(AND(Sheet1!G1924=0,Sheet1!L1924&lt;&gt;0),"出错","-")</f>
        <v>-</v>
      </c>
      <c r="K1921" s="21" t="str">
        <f>IF(AND(Sheet1!G1924=0,Sheet1!L1924=0,Sheet1!Q1924&lt;&gt;0),"出错","-")</f>
        <v>-</v>
      </c>
      <c r="L1921" s="21" t="str">
        <f>IF(AND(Sheet1!G1924=0,Sheet1!L1924=0,Sheet1!Q1924=0,Sheet1!V1924&lt;&gt;0),"出错","-")</f>
        <v>-</v>
      </c>
      <c r="M1921" s="21" t="str">
        <f>IF(AND(Sheet1!G1924=0,Sheet1!L1924=0,Sheet1!Q1924=0,Sheet1!V1924=0,Sheet1!AA1924&lt;&gt;0),"出错","-")</f>
        <v>-</v>
      </c>
      <c r="N1921" s="21" t="str">
        <f>IFERROR(VLOOKUP(Sheet1!G1924,配置检查表!$Y:$Z,2,FALSE),"")</f>
        <v>金币</v>
      </c>
      <c r="O1921" s="21">
        <f>IF(AND(Sheet1!I1924=Sheet1!J1924,Sheet1!J1924&lt;&gt;0),Sheet1!I1924,IF(AND(Sheet1!I1924&lt;&gt;Sheet1!J1924,Sheet1!J1924&lt;&gt;0),Sheet1!I1924&amp;"~"&amp;Sheet1!J1924,""))</f>
        <v>55000</v>
      </c>
      <c r="P1921" s="21" t="str">
        <f>IFERROR(VLOOKUP(Sheet1!L1924,配置检查表!$Y:$Z,2,FALSE),"")</f>
        <v/>
      </c>
      <c r="Q1921" s="21">
        <f>IF(AND(Sheet1!N1924=Sheet1!O1924,Sheet1!O1924&lt;&gt;0),Sheet1!N1924,IF(AND(Sheet1!N1924&lt;&gt;Sheet1!O1924,Sheet1!O1924&lt;&gt;0),Sheet1!N1924&amp;"~"&amp;Sheet1!O1924,""))</f>
        <v>6</v>
      </c>
      <c r="R1921" s="21" t="str">
        <f>IFERROR(VLOOKUP(Sheet1!Q1924,配置检查表!$Y:$Z,2,FALSE),"")</f>
        <v/>
      </c>
      <c r="S1921" s="39" t="str">
        <f>IF(AND(Sheet1!S2128=Sheet1!T2128,Sheet1!T2128&lt;&gt;0),Sheet1!S2128,IF(AND(Sheet1!S2128&lt;&gt;Sheet1!T2128,Sheet1!T2128&lt;&gt;0),Sheet1!S2128&amp;"~"&amp;Sheet1!T2128,""))</f>
        <v/>
      </c>
      <c r="T1921" s="21" t="str">
        <f>IFERROR(VLOOKUP(Sheet1!V1924,配置检查表!$Y:$Z,2,FALSE),"")</f>
        <v/>
      </c>
      <c r="U1921" s="39" t="str">
        <f>IF(AND(Sheet1!X2128=Sheet1!Y2128,Sheet1!Y2128&lt;&gt;0),Sheet1!X2128,IF(AND(Sheet1!X2128&lt;&gt;Sheet1!Y2128,Sheet1!Y2128&lt;&gt;0),Sheet1!X2128&amp;"~"&amp;Sheet1!Y2128,""))</f>
        <v/>
      </c>
      <c r="V1921" s="21" t="str">
        <f>IFERROR(VLOOKUP(Sheet1!XAA,配置检查表!$Y:$Z,2,FALSE),"")</f>
        <v/>
      </c>
      <c r="W1921" s="21" t="str">
        <f>IF(AND(Sheet1!AC2128=Sheet1!AD2128,Sheet1!AD2128&lt;&gt;0),Sheet1!AC2128,IF(AND(Sheet1!AC2128&lt;&gt;Sheet1!AD2128,Sheet1!AD2128&lt;&gt;0),Sheet1!AC2128&amp;"~"&amp;Sheet1!AD2128,""))</f>
        <v/>
      </c>
    </row>
    <row r="1922" spans="1:23">
      <c r="A1922" s="3">
        <v>41024</v>
      </c>
      <c r="B1922" s="3" t="s">
        <v>700</v>
      </c>
      <c r="C1922" s="3" t="s">
        <v>1575</v>
      </c>
      <c r="D1922" s="21" t="str">
        <f>IF(OR(Sheet1!I1925&lt;&gt;Sheet1!AF1925,Sheet1!AG1925&lt;&gt;Sheet1!J1925),"有影响","-")</f>
        <v>-</v>
      </c>
      <c r="E1922" s="21" t="str">
        <f>IF(OR(Sheet1!N1925&lt;&gt;Sheet1!AH1925,Sheet1!AI1925&lt;&gt;Sheet1!O1925),"有影响","-")</f>
        <v>-</v>
      </c>
      <c r="F1922" s="21" t="str">
        <f>IF(OR(Sheet1!S1925&lt;&gt;Sheet1!AJ1925,Sheet1!AK1925&lt;&gt;Sheet1!T1925),"有影响","-")</f>
        <v>-</v>
      </c>
      <c r="G1922" s="21" t="str">
        <f>IF(OR(Sheet1!X1925&lt;&gt;Sheet1!AL1925,Sheet1!AM1925&lt;&gt;Sheet1!Y1925),"有影响","-")</f>
        <v>-</v>
      </c>
      <c r="H1922" s="21" t="str">
        <f>IF(OR(Sheet1!AC1925&lt;&gt;Sheet1!AN1925,Sheet1!AO1925&lt;&gt;Sheet1!AD1925),"有影响","-")</f>
        <v>-</v>
      </c>
      <c r="I1922" s="21" t="str">
        <f>IF(Sheet1!G1925=0,"出错","-")</f>
        <v>-</v>
      </c>
      <c r="J1922" s="21" t="str">
        <f>IF(AND(Sheet1!G1925=0,Sheet1!L1925&lt;&gt;0),"出错","-")</f>
        <v>-</v>
      </c>
      <c r="K1922" s="21" t="str">
        <f>IF(AND(Sheet1!G1925=0,Sheet1!L1925=0,Sheet1!Q1925&lt;&gt;0),"出错","-")</f>
        <v>-</v>
      </c>
      <c r="L1922" s="21" t="str">
        <f>IF(AND(Sheet1!G1925=0,Sheet1!L1925=0,Sheet1!Q1925=0,Sheet1!V1925&lt;&gt;0),"出错","-")</f>
        <v>-</v>
      </c>
      <c r="M1922" s="21" t="str">
        <f>IF(AND(Sheet1!G1925=0,Sheet1!L1925=0,Sheet1!Q1925=0,Sheet1!V1925=0,Sheet1!AA1925&lt;&gt;0),"出错","-")</f>
        <v>-</v>
      </c>
      <c r="N1922" s="21" t="str">
        <f>IFERROR(VLOOKUP(Sheet1!G1925,配置检查表!$Y:$Z,2,FALSE),"")</f>
        <v>金币</v>
      </c>
      <c r="O1922" s="21">
        <f>IF(AND(Sheet1!I1925=Sheet1!J1925,Sheet1!J1925&lt;&gt;0),Sheet1!I1925,IF(AND(Sheet1!I1925&lt;&gt;Sheet1!J1925,Sheet1!J1925&lt;&gt;0),Sheet1!I1925&amp;"~"&amp;Sheet1!J1925,""))</f>
        <v>55000</v>
      </c>
      <c r="P1922" s="21" t="str">
        <f>IFERROR(VLOOKUP(Sheet1!L1925,配置检查表!$Y:$Z,2,FALSE),"")</f>
        <v/>
      </c>
      <c r="Q1922" s="21">
        <f>IF(AND(Sheet1!N1925=Sheet1!O1925,Sheet1!O1925&lt;&gt;0),Sheet1!N1925,IF(AND(Sheet1!N1925&lt;&gt;Sheet1!O1925,Sheet1!O1925&lt;&gt;0),Sheet1!N1925&amp;"~"&amp;Sheet1!O1925,""))</f>
        <v>6</v>
      </c>
      <c r="R1922" s="21" t="str">
        <f>IFERROR(VLOOKUP(Sheet1!Q1925,配置检查表!$Y:$Z,2,FALSE),"")</f>
        <v/>
      </c>
      <c r="S1922" s="39" t="str">
        <f>IF(AND(Sheet1!S2129=Sheet1!T2129,Sheet1!T2129&lt;&gt;0),Sheet1!S2129,IF(AND(Sheet1!S2129&lt;&gt;Sheet1!T2129,Sheet1!T2129&lt;&gt;0),Sheet1!S2129&amp;"~"&amp;Sheet1!T2129,""))</f>
        <v/>
      </c>
      <c r="T1922" s="21" t="str">
        <f>IFERROR(VLOOKUP(Sheet1!V1925,配置检查表!$Y:$Z,2,FALSE),"")</f>
        <v/>
      </c>
      <c r="U1922" s="39" t="str">
        <f>IF(AND(Sheet1!X2129=Sheet1!Y2129,Sheet1!Y2129&lt;&gt;0),Sheet1!X2129,IF(AND(Sheet1!X2129&lt;&gt;Sheet1!Y2129,Sheet1!Y2129&lt;&gt;0),Sheet1!X2129&amp;"~"&amp;Sheet1!Y2129,""))</f>
        <v/>
      </c>
      <c r="V1922" s="21" t="str">
        <f>IFERROR(VLOOKUP(Sheet1!XAA,配置检查表!$Y:$Z,2,FALSE),"")</f>
        <v/>
      </c>
      <c r="W1922" s="21" t="str">
        <f>IF(AND(Sheet1!AC2129=Sheet1!AD2129,Sheet1!AD2129&lt;&gt;0),Sheet1!AC2129,IF(AND(Sheet1!AC2129&lt;&gt;Sheet1!AD2129,Sheet1!AD2129&lt;&gt;0),Sheet1!AC2129&amp;"~"&amp;Sheet1!AD2129,""))</f>
        <v/>
      </c>
    </row>
    <row r="1923" spans="1:23">
      <c r="A1923" s="3">
        <v>41025</v>
      </c>
      <c r="B1923" s="3" t="s">
        <v>701</v>
      </c>
      <c r="C1923" s="3" t="s">
        <v>1576</v>
      </c>
      <c r="D1923" s="21" t="str">
        <f>IF(OR(Sheet1!I1926&lt;&gt;Sheet1!AF1926,Sheet1!AG1926&lt;&gt;Sheet1!J1926),"有影响","-")</f>
        <v>-</v>
      </c>
      <c r="E1923" s="21" t="str">
        <f>IF(OR(Sheet1!N1926&lt;&gt;Sheet1!AH1926,Sheet1!AI1926&lt;&gt;Sheet1!O1926),"有影响","-")</f>
        <v>-</v>
      </c>
      <c r="F1923" s="21" t="str">
        <f>IF(OR(Sheet1!S1926&lt;&gt;Sheet1!AJ1926,Sheet1!AK1926&lt;&gt;Sheet1!T1926),"有影响","-")</f>
        <v>-</v>
      </c>
      <c r="G1923" s="21" t="str">
        <f>IF(OR(Sheet1!X1926&lt;&gt;Sheet1!AL1926,Sheet1!AM1926&lt;&gt;Sheet1!Y1926),"有影响","-")</f>
        <v>-</v>
      </c>
      <c r="H1923" s="21" t="str">
        <f>IF(OR(Sheet1!AC1926&lt;&gt;Sheet1!AN1926,Sheet1!AO1926&lt;&gt;Sheet1!AD1926),"有影响","-")</f>
        <v>-</v>
      </c>
      <c r="I1923" s="21" t="str">
        <f>IF(Sheet1!G1926=0,"出错","-")</f>
        <v>-</v>
      </c>
      <c r="J1923" s="21" t="str">
        <f>IF(AND(Sheet1!G1926=0,Sheet1!L1926&lt;&gt;0),"出错","-")</f>
        <v>-</v>
      </c>
      <c r="K1923" s="21" t="str">
        <f>IF(AND(Sheet1!G1926=0,Sheet1!L1926=0,Sheet1!Q1926&lt;&gt;0),"出错","-")</f>
        <v>-</v>
      </c>
      <c r="L1923" s="21" t="str">
        <f>IF(AND(Sheet1!G1926=0,Sheet1!L1926=0,Sheet1!Q1926=0,Sheet1!V1926&lt;&gt;0),"出错","-")</f>
        <v>-</v>
      </c>
      <c r="M1923" s="21" t="str">
        <f>IF(AND(Sheet1!G1926=0,Sheet1!L1926=0,Sheet1!Q1926=0,Sheet1!V1926=0,Sheet1!AA1926&lt;&gt;0),"出错","-")</f>
        <v>-</v>
      </c>
      <c r="N1923" s="21" t="str">
        <f>IFERROR(VLOOKUP(Sheet1!G1926,配置检查表!$Y:$Z,2,FALSE),"")</f>
        <v>金币</v>
      </c>
      <c r="O1923" s="21">
        <f>IF(AND(Sheet1!I1926=Sheet1!J1926,Sheet1!J1926&lt;&gt;0),Sheet1!I1926,IF(AND(Sheet1!I1926&lt;&gt;Sheet1!J1926,Sheet1!J1926&lt;&gt;0),Sheet1!I1926&amp;"~"&amp;Sheet1!J1926,""))</f>
        <v>60000</v>
      </c>
      <c r="P1923" s="21" t="str">
        <f>IFERROR(VLOOKUP(Sheet1!L1926,配置检查表!$Y:$Z,2,FALSE),"")</f>
        <v/>
      </c>
      <c r="Q1923" s="21">
        <f>IF(AND(Sheet1!N1926=Sheet1!O1926,Sheet1!O1926&lt;&gt;0),Sheet1!N1926,IF(AND(Sheet1!N1926&lt;&gt;Sheet1!O1926,Sheet1!O1926&lt;&gt;0),Sheet1!N1926&amp;"~"&amp;Sheet1!O1926,""))</f>
        <v>6</v>
      </c>
      <c r="R1923" s="21" t="str">
        <f>IFERROR(VLOOKUP(Sheet1!Q1926,配置检查表!$Y:$Z,2,FALSE),"")</f>
        <v/>
      </c>
      <c r="S1923" s="39" t="str">
        <f>IF(AND(Sheet1!S2130=Sheet1!T2130,Sheet1!T2130&lt;&gt;0),Sheet1!S2130,IF(AND(Sheet1!S2130&lt;&gt;Sheet1!T2130,Sheet1!T2130&lt;&gt;0),Sheet1!S2130&amp;"~"&amp;Sheet1!T2130,""))</f>
        <v/>
      </c>
      <c r="T1923" s="21" t="str">
        <f>IFERROR(VLOOKUP(Sheet1!V1926,配置检查表!$Y:$Z,2,FALSE),"")</f>
        <v/>
      </c>
      <c r="U1923" s="39" t="str">
        <f>IF(AND(Sheet1!X2130=Sheet1!Y2130,Sheet1!Y2130&lt;&gt;0),Sheet1!X2130,IF(AND(Sheet1!X2130&lt;&gt;Sheet1!Y2130,Sheet1!Y2130&lt;&gt;0),Sheet1!X2130&amp;"~"&amp;Sheet1!Y2130,""))</f>
        <v/>
      </c>
      <c r="V1923" s="21" t="str">
        <f>IFERROR(VLOOKUP(Sheet1!XAA,配置检查表!$Y:$Z,2,FALSE),"")</f>
        <v/>
      </c>
      <c r="W1923" s="21" t="str">
        <f>IF(AND(Sheet1!AC2130=Sheet1!AD2130,Sheet1!AD2130&lt;&gt;0),Sheet1!AC2130,IF(AND(Sheet1!AC2130&lt;&gt;Sheet1!AD2130,Sheet1!AD2130&lt;&gt;0),Sheet1!AC2130&amp;"~"&amp;Sheet1!AD2130,""))</f>
        <v/>
      </c>
    </row>
    <row r="1924" spans="1:23">
      <c r="A1924" s="3">
        <v>41026</v>
      </c>
      <c r="B1924" s="3" t="s">
        <v>702</v>
      </c>
      <c r="C1924" s="3" t="s">
        <v>1577</v>
      </c>
      <c r="D1924" s="21" t="str">
        <f>IF(OR(Sheet1!I1927&lt;&gt;Sheet1!AF1927,Sheet1!AG1927&lt;&gt;Sheet1!J1927),"有影响","-")</f>
        <v>-</v>
      </c>
      <c r="E1924" s="21" t="str">
        <f>IF(OR(Sheet1!N1927&lt;&gt;Sheet1!AH1927,Sheet1!AI1927&lt;&gt;Sheet1!O1927),"有影响","-")</f>
        <v>-</v>
      </c>
      <c r="F1924" s="21" t="str">
        <f>IF(OR(Sheet1!S1927&lt;&gt;Sheet1!AJ1927,Sheet1!AK1927&lt;&gt;Sheet1!T1927),"有影响","-")</f>
        <v>-</v>
      </c>
      <c r="G1924" s="21" t="str">
        <f>IF(OR(Sheet1!X1927&lt;&gt;Sheet1!AL1927,Sheet1!AM1927&lt;&gt;Sheet1!Y1927),"有影响","-")</f>
        <v>-</v>
      </c>
      <c r="H1924" s="21" t="str">
        <f>IF(OR(Sheet1!AC1927&lt;&gt;Sheet1!AN1927,Sheet1!AO1927&lt;&gt;Sheet1!AD1927),"有影响","-")</f>
        <v>-</v>
      </c>
      <c r="I1924" s="21" t="str">
        <f>IF(Sheet1!G1927=0,"出错","-")</f>
        <v>-</v>
      </c>
      <c r="J1924" s="21" t="str">
        <f>IF(AND(Sheet1!G1927=0,Sheet1!L1927&lt;&gt;0),"出错","-")</f>
        <v>-</v>
      </c>
      <c r="K1924" s="21" t="str">
        <f>IF(AND(Sheet1!G1927=0,Sheet1!L1927=0,Sheet1!Q1927&lt;&gt;0),"出错","-")</f>
        <v>-</v>
      </c>
      <c r="L1924" s="21" t="str">
        <f>IF(AND(Sheet1!G1927=0,Sheet1!L1927=0,Sheet1!Q1927=0,Sheet1!V1927&lt;&gt;0),"出错","-")</f>
        <v>-</v>
      </c>
      <c r="M1924" s="21" t="str">
        <f>IF(AND(Sheet1!G1927=0,Sheet1!L1927=0,Sheet1!Q1927=0,Sheet1!V1927=0,Sheet1!AA1927&lt;&gt;0),"出错","-")</f>
        <v>-</v>
      </c>
      <c r="N1924" s="21" t="str">
        <f>IFERROR(VLOOKUP(Sheet1!G1927,配置检查表!$Y:$Z,2,FALSE),"")</f>
        <v>金币</v>
      </c>
      <c r="O1924" s="21">
        <f>IF(AND(Sheet1!I1927=Sheet1!J1927,Sheet1!J1927&lt;&gt;0),Sheet1!I1927,IF(AND(Sheet1!I1927&lt;&gt;Sheet1!J1927,Sheet1!J1927&lt;&gt;0),Sheet1!I1927&amp;"~"&amp;Sheet1!J1927,""))</f>
        <v>60000</v>
      </c>
      <c r="P1924" s="21" t="str">
        <f>IFERROR(VLOOKUP(Sheet1!L1927,配置检查表!$Y:$Z,2,FALSE),"")</f>
        <v/>
      </c>
      <c r="Q1924" s="21">
        <f>IF(AND(Sheet1!N1927=Sheet1!O1927,Sheet1!O1927&lt;&gt;0),Sheet1!N1927,IF(AND(Sheet1!N1927&lt;&gt;Sheet1!O1927,Sheet1!O1927&lt;&gt;0),Sheet1!N1927&amp;"~"&amp;Sheet1!O1927,""))</f>
        <v>6</v>
      </c>
      <c r="R1924" s="21" t="str">
        <f>IFERROR(VLOOKUP(Sheet1!Q1927,配置检查表!$Y:$Z,2,FALSE),"")</f>
        <v/>
      </c>
      <c r="S1924" s="39" t="str">
        <f>IF(AND(Sheet1!S2131=Sheet1!T2131,Sheet1!T2131&lt;&gt;0),Sheet1!S2131,IF(AND(Sheet1!S2131&lt;&gt;Sheet1!T2131,Sheet1!T2131&lt;&gt;0),Sheet1!S2131&amp;"~"&amp;Sheet1!T2131,""))</f>
        <v/>
      </c>
      <c r="T1924" s="21" t="str">
        <f>IFERROR(VLOOKUP(Sheet1!V1927,配置检查表!$Y:$Z,2,FALSE),"")</f>
        <v/>
      </c>
      <c r="U1924" s="39" t="str">
        <f>IF(AND(Sheet1!X2131=Sheet1!Y2131,Sheet1!Y2131&lt;&gt;0),Sheet1!X2131,IF(AND(Sheet1!X2131&lt;&gt;Sheet1!Y2131,Sheet1!Y2131&lt;&gt;0),Sheet1!X2131&amp;"~"&amp;Sheet1!Y2131,""))</f>
        <v/>
      </c>
      <c r="V1924" s="21" t="str">
        <f>IFERROR(VLOOKUP(Sheet1!XAA,配置检查表!$Y:$Z,2,FALSE),"")</f>
        <v/>
      </c>
      <c r="W1924" s="21" t="str">
        <f>IF(AND(Sheet1!AC2131=Sheet1!AD2131,Sheet1!AD2131&lt;&gt;0),Sheet1!AC2131,IF(AND(Sheet1!AC2131&lt;&gt;Sheet1!AD2131,Sheet1!AD2131&lt;&gt;0),Sheet1!AC2131&amp;"~"&amp;Sheet1!AD2131,""))</f>
        <v/>
      </c>
    </row>
    <row r="1925" spans="1:23">
      <c r="A1925" s="3">
        <v>41027</v>
      </c>
      <c r="B1925" s="3" t="s">
        <v>703</v>
      </c>
      <c r="C1925" s="3" t="s">
        <v>1578</v>
      </c>
      <c r="D1925" s="21" t="str">
        <f>IF(OR(Sheet1!I1928&lt;&gt;Sheet1!AF1928,Sheet1!AG1928&lt;&gt;Sheet1!J1928),"有影响","-")</f>
        <v>-</v>
      </c>
      <c r="E1925" s="21" t="str">
        <f>IF(OR(Sheet1!N1928&lt;&gt;Sheet1!AH1928,Sheet1!AI1928&lt;&gt;Sheet1!O1928),"有影响","-")</f>
        <v>-</v>
      </c>
      <c r="F1925" s="21" t="str">
        <f>IF(OR(Sheet1!S1928&lt;&gt;Sheet1!AJ1928,Sheet1!AK1928&lt;&gt;Sheet1!T1928),"有影响","-")</f>
        <v>-</v>
      </c>
      <c r="G1925" s="21" t="str">
        <f>IF(OR(Sheet1!X1928&lt;&gt;Sheet1!AL1928,Sheet1!AM1928&lt;&gt;Sheet1!Y1928),"有影响","-")</f>
        <v>-</v>
      </c>
      <c r="H1925" s="21" t="str">
        <f>IF(OR(Sheet1!AC1928&lt;&gt;Sheet1!AN1928,Sheet1!AO1928&lt;&gt;Sheet1!AD1928),"有影响","-")</f>
        <v>-</v>
      </c>
      <c r="I1925" s="21" t="str">
        <f>IF(Sheet1!G1928=0,"出错","-")</f>
        <v>-</v>
      </c>
      <c r="J1925" s="21" t="str">
        <f>IF(AND(Sheet1!G1928=0,Sheet1!L1928&lt;&gt;0),"出错","-")</f>
        <v>-</v>
      </c>
      <c r="K1925" s="21" t="str">
        <f>IF(AND(Sheet1!G1928=0,Sheet1!L1928=0,Sheet1!Q1928&lt;&gt;0),"出错","-")</f>
        <v>-</v>
      </c>
      <c r="L1925" s="21" t="str">
        <f>IF(AND(Sheet1!G1928=0,Sheet1!L1928=0,Sheet1!Q1928=0,Sheet1!V1928&lt;&gt;0),"出错","-")</f>
        <v>-</v>
      </c>
      <c r="M1925" s="21" t="str">
        <f>IF(AND(Sheet1!G1928=0,Sheet1!L1928=0,Sheet1!Q1928=0,Sheet1!V1928=0,Sheet1!AA1928&lt;&gt;0),"出错","-")</f>
        <v>-</v>
      </c>
      <c r="N1925" s="21" t="str">
        <f>IFERROR(VLOOKUP(Sheet1!G1928,配置检查表!$Y:$Z,2,FALSE),"")</f>
        <v>金币</v>
      </c>
      <c r="O1925" s="21">
        <f>IF(AND(Sheet1!I1928=Sheet1!J1928,Sheet1!J1928&lt;&gt;0),Sheet1!I1928,IF(AND(Sheet1!I1928&lt;&gt;Sheet1!J1928,Sheet1!J1928&lt;&gt;0),Sheet1!I1928&amp;"~"&amp;Sheet1!J1928,""))</f>
        <v>60000</v>
      </c>
      <c r="P1925" s="21" t="str">
        <f>IFERROR(VLOOKUP(Sheet1!L1928,配置检查表!$Y:$Z,2,FALSE),"")</f>
        <v/>
      </c>
      <c r="Q1925" s="21">
        <f>IF(AND(Sheet1!N1928=Sheet1!O1928,Sheet1!O1928&lt;&gt;0),Sheet1!N1928,IF(AND(Sheet1!N1928&lt;&gt;Sheet1!O1928,Sheet1!O1928&lt;&gt;0),Sheet1!N1928&amp;"~"&amp;Sheet1!O1928,""))</f>
        <v>6</v>
      </c>
      <c r="R1925" s="21" t="str">
        <f>IFERROR(VLOOKUP(Sheet1!Q1928,配置检查表!$Y:$Z,2,FALSE),"")</f>
        <v/>
      </c>
      <c r="S1925" s="39" t="str">
        <f>IF(AND(Sheet1!S2132=Sheet1!T2132,Sheet1!T2132&lt;&gt;0),Sheet1!S2132,IF(AND(Sheet1!S2132&lt;&gt;Sheet1!T2132,Sheet1!T2132&lt;&gt;0),Sheet1!S2132&amp;"~"&amp;Sheet1!T2132,""))</f>
        <v/>
      </c>
      <c r="T1925" s="21" t="str">
        <f>IFERROR(VLOOKUP(Sheet1!V1928,配置检查表!$Y:$Z,2,FALSE),"")</f>
        <v/>
      </c>
      <c r="U1925" s="39" t="str">
        <f>IF(AND(Sheet1!X2132=Sheet1!Y2132,Sheet1!Y2132&lt;&gt;0),Sheet1!X2132,IF(AND(Sheet1!X2132&lt;&gt;Sheet1!Y2132,Sheet1!Y2132&lt;&gt;0),Sheet1!X2132&amp;"~"&amp;Sheet1!Y2132,""))</f>
        <v/>
      </c>
      <c r="V1925" s="21" t="str">
        <f>IFERROR(VLOOKUP(Sheet1!XAA,配置检查表!$Y:$Z,2,FALSE),"")</f>
        <v/>
      </c>
      <c r="W1925" s="21" t="str">
        <f>IF(AND(Sheet1!AC2132=Sheet1!AD2132,Sheet1!AD2132&lt;&gt;0),Sheet1!AC2132,IF(AND(Sheet1!AC2132&lt;&gt;Sheet1!AD2132,Sheet1!AD2132&lt;&gt;0),Sheet1!AC2132&amp;"~"&amp;Sheet1!AD2132,""))</f>
        <v/>
      </c>
    </row>
    <row r="1926" spans="1:23">
      <c r="A1926" s="3">
        <v>41028</v>
      </c>
      <c r="B1926" s="3" t="s">
        <v>704</v>
      </c>
      <c r="C1926" s="3" t="s">
        <v>1579</v>
      </c>
      <c r="D1926" s="21" t="str">
        <f>IF(OR(Sheet1!I1929&lt;&gt;Sheet1!AF1929,Sheet1!AG1929&lt;&gt;Sheet1!J1929),"有影响","-")</f>
        <v>-</v>
      </c>
      <c r="E1926" s="21" t="str">
        <f>IF(OR(Sheet1!N1929&lt;&gt;Sheet1!AH1929,Sheet1!AI1929&lt;&gt;Sheet1!O1929),"有影响","-")</f>
        <v>-</v>
      </c>
      <c r="F1926" s="21" t="str">
        <f>IF(OR(Sheet1!S1929&lt;&gt;Sheet1!AJ1929,Sheet1!AK1929&lt;&gt;Sheet1!T1929),"有影响","-")</f>
        <v>-</v>
      </c>
      <c r="G1926" s="21" t="str">
        <f>IF(OR(Sheet1!X1929&lt;&gt;Sheet1!AL1929,Sheet1!AM1929&lt;&gt;Sheet1!Y1929),"有影响","-")</f>
        <v>-</v>
      </c>
      <c r="H1926" s="21" t="str">
        <f>IF(OR(Sheet1!AC1929&lt;&gt;Sheet1!AN1929,Sheet1!AO1929&lt;&gt;Sheet1!AD1929),"有影响","-")</f>
        <v>-</v>
      </c>
      <c r="I1926" s="21" t="str">
        <f>IF(Sheet1!G1929=0,"出错","-")</f>
        <v>-</v>
      </c>
      <c r="J1926" s="21" t="str">
        <f>IF(AND(Sheet1!G1929=0,Sheet1!L1929&lt;&gt;0),"出错","-")</f>
        <v>-</v>
      </c>
      <c r="K1926" s="21" t="str">
        <f>IF(AND(Sheet1!G1929=0,Sheet1!L1929=0,Sheet1!Q1929&lt;&gt;0),"出错","-")</f>
        <v>-</v>
      </c>
      <c r="L1926" s="21" t="str">
        <f>IF(AND(Sheet1!G1929=0,Sheet1!L1929=0,Sheet1!Q1929=0,Sheet1!V1929&lt;&gt;0),"出错","-")</f>
        <v>-</v>
      </c>
      <c r="M1926" s="21" t="str">
        <f>IF(AND(Sheet1!G1929=0,Sheet1!L1929=0,Sheet1!Q1929=0,Sheet1!V1929=0,Sheet1!AA1929&lt;&gt;0),"出错","-")</f>
        <v>-</v>
      </c>
      <c r="N1926" s="21" t="str">
        <f>IFERROR(VLOOKUP(Sheet1!G1929,配置检查表!$Y:$Z,2,FALSE),"")</f>
        <v>金币</v>
      </c>
      <c r="O1926" s="21">
        <f>IF(AND(Sheet1!I1929=Sheet1!J1929,Sheet1!J1929&lt;&gt;0),Sheet1!I1929,IF(AND(Sheet1!I1929&lt;&gt;Sheet1!J1929,Sheet1!J1929&lt;&gt;0),Sheet1!I1929&amp;"~"&amp;Sheet1!J1929,""))</f>
        <v>65000</v>
      </c>
      <c r="P1926" s="21" t="str">
        <f>IFERROR(VLOOKUP(Sheet1!L1929,配置检查表!$Y:$Z,2,FALSE),"")</f>
        <v/>
      </c>
      <c r="Q1926" s="21">
        <f>IF(AND(Sheet1!N1929=Sheet1!O1929,Sheet1!O1929&lt;&gt;0),Sheet1!N1929,IF(AND(Sheet1!N1929&lt;&gt;Sheet1!O1929,Sheet1!O1929&lt;&gt;0),Sheet1!N1929&amp;"~"&amp;Sheet1!O1929,""))</f>
        <v>7</v>
      </c>
      <c r="R1926" s="21" t="str">
        <f>IFERROR(VLOOKUP(Sheet1!Q1929,配置检查表!$Y:$Z,2,FALSE),"")</f>
        <v/>
      </c>
      <c r="S1926" s="39" t="str">
        <f>IF(AND(Sheet1!S2133=Sheet1!T2133,Sheet1!T2133&lt;&gt;0),Sheet1!S2133,IF(AND(Sheet1!S2133&lt;&gt;Sheet1!T2133,Sheet1!T2133&lt;&gt;0),Sheet1!S2133&amp;"~"&amp;Sheet1!T2133,""))</f>
        <v/>
      </c>
      <c r="T1926" s="21" t="str">
        <f>IFERROR(VLOOKUP(Sheet1!V1929,配置检查表!$Y:$Z,2,FALSE),"")</f>
        <v/>
      </c>
      <c r="U1926" s="39" t="str">
        <f>IF(AND(Sheet1!X2133=Sheet1!Y2133,Sheet1!Y2133&lt;&gt;0),Sheet1!X2133,IF(AND(Sheet1!X2133&lt;&gt;Sheet1!Y2133,Sheet1!Y2133&lt;&gt;0),Sheet1!X2133&amp;"~"&amp;Sheet1!Y2133,""))</f>
        <v/>
      </c>
      <c r="V1926" s="21" t="str">
        <f>IFERROR(VLOOKUP(Sheet1!XAA,配置检查表!$Y:$Z,2,FALSE),"")</f>
        <v/>
      </c>
      <c r="W1926" s="21" t="str">
        <f>IF(AND(Sheet1!AC2133=Sheet1!AD2133,Sheet1!AD2133&lt;&gt;0),Sheet1!AC2133,IF(AND(Sheet1!AC2133&lt;&gt;Sheet1!AD2133,Sheet1!AD2133&lt;&gt;0),Sheet1!AC2133&amp;"~"&amp;Sheet1!AD2133,""))</f>
        <v/>
      </c>
    </row>
    <row r="1927" spans="1:23">
      <c r="A1927" s="3">
        <v>41029</v>
      </c>
      <c r="B1927" s="3" t="s">
        <v>705</v>
      </c>
      <c r="C1927" s="3" t="s">
        <v>1580</v>
      </c>
      <c r="D1927" s="21" t="str">
        <f>IF(OR(Sheet1!I1930&lt;&gt;Sheet1!AF1930,Sheet1!AG1930&lt;&gt;Sheet1!J1930),"有影响","-")</f>
        <v>-</v>
      </c>
      <c r="E1927" s="21" t="str">
        <f>IF(OR(Sheet1!N1930&lt;&gt;Sheet1!AH1930,Sheet1!AI1930&lt;&gt;Sheet1!O1930),"有影响","-")</f>
        <v>-</v>
      </c>
      <c r="F1927" s="21" t="str">
        <f>IF(OR(Sheet1!S1930&lt;&gt;Sheet1!AJ1930,Sheet1!AK1930&lt;&gt;Sheet1!T1930),"有影响","-")</f>
        <v>-</v>
      </c>
      <c r="G1927" s="21" t="str">
        <f>IF(OR(Sheet1!X1930&lt;&gt;Sheet1!AL1930,Sheet1!AM1930&lt;&gt;Sheet1!Y1930),"有影响","-")</f>
        <v>-</v>
      </c>
      <c r="H1927" s="21" t="str">
        <f>IF(OR(Sheet1!AC1930&lt;&gt;Sheet1!AN1930,Sheet1!AO1930&lt;&gt;Sheet1!AD1930),"有影响","-")</f>
        <v>-</v>
      </c>
      <c r="I1927" s="21" t="str">
        <f>IF(Sheet1!G1930=0,"出错","-")</f>
        <v>-</v>
      </c>
      <c r="J1927" s="21" t="str">
        <f>IF(AND(Sheet1!G1930=0,Sheet1!L1930&lt;&gt;0),"出错","-")</f>
        <v>-</v>
      </c>
      <c r="K1927" s="21" t="str">
        <f>IF(AND(Sheet1!G1930=0,Sheet1!L1930=0,Sheet1!Q1930&lt;&gt;0),"出错","-")</f>
        <v>-</v>
      </c>
      <c r="L1927" s="21" t="str">
        <f>IF(AND(Sheet1!G1930=0,Sheet1!L1930=0,Sheet1!Q1930=0,Sheet1!V1930&lt;&gt;0),"出错","-")</f>
        <v>-</v>
      </c>
      <c r="M1927" s="21" t="str">
        <f>IF(AND(Sheet1!G1930=0,Sheet1!L1930=0,Sheet1!Q1930=0,Sheet1!V1930=0,Sheet1!AA1930&lt;&gt;0),"出错","-")</f>
        <v>-</v>
      </c>
      <c r="N1927" s="21" t="str">
        <f>IFERROR(VLOOKUP(Sheet1!G1930,配置检查表!$Y:$Z,2,FALSE),"")</f>
        <v>金币</v>
      </c>
      <c r="O1927" s="21">
        <f>IF(AND(Sheet1!I1930=Sheet1!J1930,Sheet1!J1930&lt;&gt;0),Sheet1!I1930,IF(AND(Sheet1!I1930&lt;&gt;Sheet1!J1930,Sheet1!J1930&lt;&gt;0),Sheet1!I1930&amp;"~"&amp;Sheet1!J1930,""))</f>
        <v>65000</v>
      </c>
      <c r="P1927" s="21" t="str">
        <f>IFERROR(VLOOKUP(Sheet1!L1930,配置检查表!$Y:$Z,2,FALSE),"")</f>
        <v/>
      </c>
      <c r="Q1927" s="21">
        <f>IF(AND(Sheet1!N1930=Sheet1!O1930,Sheet1!O1930&lt;&gt;0),Sheet1!N1930,IF(AND(Sheet1!N1930&lt;&gt;Sheet1!O1930,Sheet1!O1930&lt;&gt;0),Sheet1!N1930&amp;"~"&amp;Sheet1!O1930,""))</f>
        <v>7</v>
      </c>
      <c r="R1927" s="21" t="str">
        <f>IFERROR(VLOOKUP(Sheet1!Q1930,配置检查表!$Y:$Z,2,FALSE),"")</f>
        <v/>
      </c>
      <c r="S1927" s="39" t="str">
        <f>IF(AND(Sheet1!S2134=Sheet1!T2134,Sheet1!T2134&lt;&gt;0),Sheet1!S2134,IF(AND(Sheet1!S2134&lt;&gt;Sheet1!T2134,Sheet1!T2134&lt;&gt;0),Sheet1!S2134&amp;"~"&amp;Sheet1!T2134,""))</f>
        <v/>
      </c>
      <c r="T1927" s="21" t="str">
        <f>IFERROR(VLOOKUP(Sheet1!V1930,配置检查表!$Y:$Z,2,FALSE),"")</f>
        <v/>
      </c>
      <c r="U1927" s="39" t="str">
        <f>IF(AND(Sheet1!X2134=Sheet1!Y2134,Sheet1!Y2134&lt;&gt;0),Sheet1!X2134,IF(AND(Sheet1!X2134&lt;&gt;Sheet1!Y2134,Sheet1!Y2134&lt;&gt;0),Sheet1!X2134&amp;"~"&amp;Sheet1!Y2134,""))</f>
        <v/>
      </c>
      <c r="V1927" s="21" t="str">
        <f>IFERROR(VLOOKUP(Sheet1!XAA,配置检查表!$Y:$Z,2,FALSE),"")</f>
        <v/>
      </c>
      <c r="W1927" s="21" t="str">
        <f>IF(AND(Sheet1!AC2134=Sheet1!AD2134,Sheet1!AD2134&lt;&gt;0),Sheet1!AC2134,IF(AND(Sheet1!AC2134&lt;&gt;Sheet1!AD2134,Sheet1!AD2134&lt;&gt;0),Sheet1!AC2134&amp;"~"&amp;Sheet1!AD2134,""))</f>
        <v/>
      </c>
    </row>
    <row r="1928" spans="1:23">
      <c r="A1928" s="3">
        <v>41030</v>
      </c>
      <c r="B1928" s="3" t="s">
        <v>706</v>
      </c>
      <c r="C1928" s="3" t="s">
        <v>1581</v>
      </c>
      <c r="D1928" s="21" t="str">
        <f>IF(OR(Sheet1!I1931&lt;&gt;Sheet1!AF1931,Sheet1!AG1931&lt;&gt;Sheet1!J1931),"有影响","-")</f>
        <v>-</v>
      </c>
      <c r="E1928" s="21" t="str">
        <f>IF(OR(Sheet1!N1931&lt;&gt;Sheet1!AH1931,Sheet1!AI1931&lt;&gt;Sheet1!O1931),"有影响","-")</f>
        <v>-</v>
      </c>
      <c r="F1928" s="21" t="str">
        <f>IF(OR(Sheet1!S1931&lt;&gt;Sheet1!AJ1931,Sheet1!AK1931&lt;&gt;Sheet1!T1931),"有影响","-")</f>
        <v>-</v>
      </c>
      <c r="G1928" s="21" t="str">
        <f>IF(OR(Sheet1!X1931&lt;&gt;Sheet1!AL1931,Sheet1!AM1931&lt;&gt;Sheet1!Y1931),"有影响","-")</f>
        <v>-</v>
      </c>
      <c r="H1928" s="21" t="str">
        <f>IF(OR(Sheet1!AC1931&lt;&gt;Sheet1!AN1931,Sheet1!AO1931&lt;&gt;Sheet1!AD1931),"有影响","-")</f>
        <v>-</v>
      </c>
      <c r="I1928" s="21" t="str">
        <f>IF(Sheet1!G1931=0,"出错","-")</f>
        <v>-</v>
      </c>
      <c r="J1928" s="21" t="str">
        <f>IF(AND(Sheet1!G1931=0,Sheet1!L1931&lt;&gt;0),"出错","-")</f>
        <v>-</v>
      </c>
      <c r="K1928" s="21" t="str">
        <f>IF(AND(Sheet1!G1931=0,Sheet1!L1931=0,Sheet1!Q1931&lt;&gt;0),"出错","-")</f>
        <v>-</v>
      </c>
      <c r="L1928" s="21" t="str">
        <f>IF(AND(Sheet1!G1931=0,Sheet1!L1931=0,Sheet1!Q1931=0,Sheet1!V1931&lt;&gt;0),"出错","-")</f>
        <v>-</v>
      </c>
      <c r="M1928" s="21" t="str">
        <f>IF(AND(Sheet1!G1931=0,Sheet1!L1931=0,Sheet1!Q1931=0,Sheet1!V1931=0,Sheet1!AA1931&lt;&gt;0),"出错","-")</f>
        <v>-</v>
      </c>
      <c r="N1928" s="21" t="str">
        <f>IFERROR(VLOOKUP(Sheet1!G1931,配置检查表!$Y:$Z,2,FALSE),"")</f>
        <v>金币</v>
      </c>
      <c r="O1928" s="21">
        <f>IF(AND(Sheet1!I1931=Sheet1!J1931,Sheet1!J1931&lt;&gt;0),Sheet1!I1931,IF(AND(Sheet1!I1931&lt;&gt;Sheet1!J1931,Sheet1!J1931&lt;&gt;0),Sheet1!I1931&amp;"~"&amp;Sheet1!J1931,""))</f>
        <v>65000</v>
      </c>
      <c r="P1928" s="21" t="str">
        <f>IFERROR(VLOOKUP(Sheet1!L1931,配置检查表!$Y:$Z,2,FALSE),"")</f>
        <v/>
      </c>
      <c r="Q1928" s="21">
        <f>IF(AND(Sheet1!N1931=Sheet1!O1931,Sheet1!O1931&lt;&gt;0),Sheet1!N1931,IF(AND(Sheet1!N1931&lt;&gt;Sheet1!O1931,Sheet1!O1931&lt;&gt;0),Sheet1!N1931&amp;"~"&amp;Sheet1!O1931,""))</f>
        <v>7</v>
      </c>
      <c r="R1928" s="21" t="str">
        <f>IFERROR(VLOOKUP(Sheet1!Q1931,配置检查表!$Y:$Z,2,FALSE),"")</f>
        <v/>
      </c>
      <c r="S1928" s="39" t="str">
        <f>IF(AND(Sheet1!S2135=Sheet1!T2135,Sheet1!T2135&lt;&gt;0),Sheet1!S2135,IF(AND(Sheet1!S2135&lt;&gt;Sheet1!T2135,Sheet1!T2135&lt;&gt;0),Sheet1!S2135&amp;"~"&amp;Sheet1!T2135,""))</f>
        <v/>
      </c>
      <c r="T1928" s="21" t="str">
        <f>IFERROR(VLOOKUP(Sheet1!V1931,配置检查表!$Y:$Z,2,FALSE),"")</f>
        <v/>
      </c>
      <c r="U1928" s="39" t="str">
        <f>IF(AND(Sheet1!X2135=Sheet1!Y2135,Sheet1!Y2135&lt;&gt;0),Sheet1!X2135,IF(AND(Sheet1!X2135&lt;&gt;Sheet1!Y2135,Sheet1!Y2135&lt;&gt;0),Sheet1!X2135&amp;"~"&amp;Sheet1!Y2135,""))</f>
        <v/>
      </c>
      <c r="V1928" s="21" t="str">
        <f>IFERROR(VLOOKUP(Sheet1!XAA,配置检查表!$Y:$Z,2,FALSE),"")</f>
        <v/>
      </c>
      <c r="W1928" s="21" t="str">
        <f>IF(AND(Sheet1!AC2135=Sheet1!AD2135,Sheet1!AD2135&lt;&gt;0),Sheet1!AC2135,IF(AND(Sheet1!AC2135&lt;&gt;Sheet1!AD2135,Sheet1!AD2135&lt;&gt;0),Sheet1!AC2135&amp;"~"&amp;Sheet1!AD2135,""))</f>
        <v/>
      </c>
    </row>
    <row r="1929" spans="1:23">
      <c r="A1929" s="3">
        <v>41031</v>
      </c>
      <c r="B1929" s="3" t="s">
        <v>707</v>
      </c>
      <c r="C1929" s="3" t="s">
        <v>1582</v>
      </c>
      <c r="D1929" s="21" t="str">
        <f>IF(OR(Sheet1!I1932&lt;&gt;Sheet1!AF1932,Sheet1!AG1932&lt;&gt;Sheet1!J1932),"有影响","-")</f>
        <v>-</v>
      </c>
      <c r="E1929" s="21" t="str">
        <f>IF(OR(Sheet1!N1932&lt;&gt;Sheet1!AH1932,Sheet1!AI1932&lt;&gt;Sheet1!O1932),"有影响","-")</f>
        <v>-</v>
      </c>
      <c r="F1929" s="21" t="str">
        <f>IF(OR(Sheet1!S1932&lt;&gt;Sheet1!AJ1932,Sheet1!AK1932&lt;&gt;Sheet1!T1932),"有影响","-")</f>
        <v>-</v>
      </c>
      <c r="G1929" s="21" t="str">
        <f>IF(OR(Sheet1!X1932&lt;&gt;Sheet1!AL1932,Sheet1!AM1932&lt;&gt;Sheet1!Y1932),"有影响","-")</f>
        <v>-</v>
      </c>
      <c r="H1929" s="21" t="str">
        <f>IF(OR(Sheet1!AC1932&lt;&gt;Sheet1!AN1932,Sheet1!AO1932&lt;&gt;Sheet1!AD1932),"有影响","-")</f>
        <v>-</v>
      </c>
      <c r="I1929" s="21" t="str">
        <f>IF(Sheet1!G1932=0,"出错","-")</f>
        <v>-</v>
      </c>
      <c r="J1929" s="21" t="str">
        <f>IF(AND(Sheet1!G1932=0,Sheet1!L1932&lt;&gt;0),"出错","-")</f>
        <v>-</v>
      </c>
      <c r="K1929" s="21" t="str">
        <f>IF(AND(Sheet1!G1932=0,Sheet1!L1932=0,Sheet1!Q1932&lt;&gt;0),"出错","-")</f>
        <v>-</v>
      </c>
      <c r="L1929" s="21" t="str">
        <f>IF(AND(Sheet1!G1932=0,Sheet1!L1932=0,Sheet1!Q1932=0,Sheet1!V1932&lt;&gt;0),"出错","-")</f>
        <v>-</v>
      </c>
      <c r="M1929" s="21" t="str">
        <f>IF(AND(Sheet1!G1932=0,Sheet1!L1932=0,Sheet1!Q1932=0,Sheet1!V1932=0,Sheet1!AA1932&lt;&gt;0),"出错","-")</f>
        <v>-</v>
      </c>
      <c r="N1929" s="21" t="str">
        <f>IFERROR(VLOOKUP(Sheet1!G1932,配置检查表!$Y:$Z,2,FALSE),"")</f>
        <v>金币</v>
      </c>
      <c r="O1929" s="21">
        <f>IF(AND(Sheet1!I1932=Sheet1!J1932,Sheet1!J1932&lt;&gt;0),Sheet1!I1932,IF(AND(Sheet1!I1932&lt;&gt;Sheet1!J1932,Sheet1!J1932&lt;&gt;0),Sheet1!I1932&amp;"~"&amp;Sheet1!J1932,""))</f>
        <v>70000</v>
      </c>
      <c r="P1929" s="21" t="str">
        <f>IFERROR(VLOOKUP(Sheet1!L1932,配置检查表!$Y:$Z,2,FALSE),"")</f>
        <v/>
      </c>
      <c r="Q1929" s="21">
        <f>IF(AND(Sheet1!N1932=Sheet1!O1932,Sheet1!O1932&lt;&gt;0),Sheet1!N1932,IF(AND(Sheet1!N1932&lt;&gt;Sheet1!O1932,Sheet1!O1932&lt;&gt;0),Sheet1!N1932&amp;"~"&amp;Sheet1!O1932,""))</f>
        <v>8</v>
      </c>
      <c r="R1929" s="21" t="str">
        <f>IFERROR(VLOOKUP(Sheet1!Q1932,配置检查表!$Y:$Z,2,FALSE),"")</f>
        <v/>
      </c>
      <c r="S1929" s="39" t="str">
        <f>IF(AND(Sheet1!S2136=Sheet1!T2136,Sheet1!T2136&lt;&gt;0),Sheet1!S2136,IF(AND(Sheet1!S2136&lt;&gt;Sheet1!T2136,Sheet1!T2136&lt;&gt;0),Sheet1!S2136&amp;"~"&amp;Sheet1!T2136,""))</f>
        <v/>
      </c>
      <c r="T1929" s="21" t="str">
        <f>IFERROR(VLOOKUP(Sheet1!V1932,配置检查表!$Y:$Z,2,FALSE),"")</f>
        <v/>
      </c>
      <c r="U1929" s="39" t="str">
        <f>IF(AND(Sheet1!X2136=Sheet1!Y2136,Sheet1!Y2136&lt;&gt;0),Sheet1!X2136,IF(AND(Sheet1!X2136&lt;&gt;Sheet1!Y2136,Sheet1!Y2136&lt;&gt;0),Sheet1!X2136&amp;"~"&amp;Sheet1!Y2136,""))</f>
        <v/>
      </c>
      <c r="V1929" s="21" t="str">
        <f>IFERROR(VLOOKUP(Sheet1!XAA,配置检查表!$Y:$Z,2,FALSE),"")</f>
        <v/>
      </c>
      <c r="W1929" s="21" t="str">
        <f>IF(AND(Sheet1!AC2136=Sheet1!AD2136,Sheet1!AD2136&lt;&gt;0),Sheet1!AC2136,IF(AND(Sheet1!AC2136&lt;&gt;Sheet1!AD2136,Sheet1!AD2136&lt;&gt;0),Sheet1!AC2136&amp;"~"&amp;Sheet1!AD2136,""))</f>
        <v/>
      </c>
    </row>
    <row r="1930" spans="1:23">
      <c r="A1930" s="3">
        <v>41032</v>
      </c>
      <c r="B1930" s="3" t="s">
        <v>708</v>
      </c>
      <c r="C1930" s="3" t="s">
        <v>1583</v>
      </c>
      <c r="D1930" s="21" t="str">
        <f>IF(OR(Sheet1!I1933&lt;&gt;Sheet1!AF1933,Sheet1!AG1933&lt;&gt;Sheet1!J1933),"有影响","-")</f>
        <v>-</v>
      </c>
      <c r="E1930" s="21" t="str">
        <f>IF(OR(Sheet1!N1933&lt;&gt;Sheet1!AH1933,Sheet1!AI1933&lt;&gt;Sheet1!O1933),"有影响","-")</f>
        <v>-</v>
      </c>
      <c r="F1930" s="21" t="str">
        <f>IF(OR(Sheet1!S1933&lt;&gt;Sheet1!AJ1933,Sheet1!AK1933&lt;&gt;Sheet1!T1933),"有影响","-")</f>
        <v>-</v>
      </c>
      <c r="G1930" s="21" t="str">
        <f>IF(OR(Sheet1!X1933&lt;&gt;Sheet1!AL1933,Sheet1!AM1933&lt;&gt;Sheet1!Y1933),"有影响","-")</f>
        <v>-</v>
      </c>
      <c r="H1930" s="21" t="str">
        <f>IF(OR(Sheet1!AC1933&lt;&gt;Sheet1!AN1933,Sheet1!AO1933&lt;&gt;Sheet1!AD1933),"有影响","-")</f>
        <v>-</v>
      </c>
      <c r="I1930" s="21" t="str">
        <f>IF(Sheet1!G1933=0,"出错","-")</f>
        <v>-</v>
      </c>
      <c r="J1930" s="21" t="str">
        <f>IF(AND(Sheet1!G1933=0,Sheet1!L1933&lt;&gt;0),"出错","-")</f>
        <v>-</v>
      </c>
      <c r="K1930" s="21" t="str">
        <f>IF(AND(Sheet1!G1933=0,Sheet1!L1933=0,Sheet1!Q1933&lt;&gt;0),"出错","-")</f>
        <v>-</v>
      </c>
      <c r="L1930" s="21" t="str">
        <f>IF(AND(Sheet1!G1933=0,Sheet1!L1933=0,Sheet1!Q1933=0,Sheet1!V1933&lt;&gt;0),"出错","-")</f>
        <v>-</v>
      </c>
      <c r="M1930" s="21" t="str">
        <f>IF(AND(Sheet1!G1933=0,Sheet1!L1933=0,Sheet1!Q1933=0,Sheet1!V1933=0,Sheet1!AA1933&lt;&gt;0),"出错","-")</f>
        <v>-</v>
      </c>
      <c r="N1930" s="21" t="str">
        <f>IFERROR(VLOOKUP(Sheet1!G1933,配置检查表!$Y:$Z,2,FALSE),"")</f>
        <v>金币</v>
      </c>
      <c r="O1930" s="21">
        <f>IF(AND(Sheet1!I1933=Sheet1!J1933,Sheet1!J1933&lt;&gt;0),Sheet1!I1933,IF(AND(Sheet1!I1933&lt;&gt;Sheet1!J1933,Sheet1!J1933&lt;&gt;0),Sheet1!I1933&amp;"~"&amp;Sheet1!J1933,""))</f>
        <v>70000</v>
      </c>
      <c r="P1930" s="21" t="str">
        <f>IFERROR(VLOOKUP(Sheet1!L1933,配置检查表!$Y:$Z,2,FALSE),"")</f>
        <v/>
      </c>
      <c r="Q1930" s="21">
        <f>IF(AND(Sheet1!N1933=Sheet1!O1933,Sheet1!O1933&lt;&gt;0),Sheet1!N1933,IF(AND(Sheet1!N1933&lt;&gt;Sheet1!O1933,Sheet1!O1933&lt;&gt;0),Sheet1!N1933&amp;"~"&amp;Sheet1!O1933,""))</f>
        <v>8</v>
      </c>
      <c r="R1930" s="21" t="str">
        <f>IFERROR(VLOOKUP(Sheet1!Q1933,配置检查表!$Y:$Z,2,FALSE),"")</f>
        <v/>
      </c>
      <c r="S1930" s="39" t="str">
        <f>IF(AND(Sheet1!S2137=Sheet1!T2137,Sheet1!T2137&lt;&gt;0),Sheet1!S2137,IF(AND(Sheet1!S2137&lt;&gt;Sheet1!T2137,Sheet1!T2137&lt;&gt;0),Sheet1!S2137&amp;"~"&amp;Sheet1!T2137,""))</f>
        <v/>
      </c>
      <c r="T1930" s="21" t="str">
        <f>IFERROR(VLOOKUP(Sheet1!V1933,配置检查表!$Y:$Z,2,FALSE),"")</f>
        <v/>
      </c>
      <c r="U1930" s="39" t="str">
        <f>IF(AND(Sheet1!X2137=Sheet1!Y2137,Sheet1!Y2137&lt;&gt;0),Sheet1!X2137,IF(AND(Sheet1!X2137&lt;&gt;Sheet1!Y2137,Sheet1!Y2137&lt;&gt;0),Sheet1!X2137&amp;"~"&amp;Sheet1!Y2137,""))</f>
        <v/>
      </c>
      <c r="V1930" s="21" t="str">
        <f>IFERROR(VLOOKUP(Sheet1!XAA,配置检查表!$Y:$Z,2,FALSE),"")</f>
        <v/>
      </c>
      <c r="W1930" s="21" t="str">
        <f>IF(AND(Sheet1!AC2137=Sheet1!AD2137,Sheet1!AD2137&lt;&gt;0),Sheet1!AC2137,IF(AND(Sheet1!AC2137&lt;&gt;Sheet1!AD2137,Sheet1!AD2137&lt;&gt;0),Sheet1!AC2137&amp;"~"&amp;Sheet1!AD2137,""))</f>
        <v/>
      </c>
    </row>
    <row r="1931" spans="1:23">
      <c r="A1931" s="3">
        <v>41033</v>
      </c>
      <c r="B1931" s="3" t="s">
        <v>709</v>
      </c>
      <c r="C1931" s="3" t="s">
        <v>1584</v>
      </c>
      <c r="D1931" s="21" t="str">
        <f>IF(OR(Sheet1!I1934&lt;&gt;Sheet1!AF1934,Sheet1!AG1934&lt;&gt;Sheet1!J1934),"有影响","-")</f>
        <v>-</v>
      </c>
      <c r="E1931" s="21" t="str">
        <f>IF(OR(Sheet1!N1934&lt;&gt;Sheet1!AH1934,Sheet1!AI1934&lt;&gt;Sheet1!O1934),"有影响","-")</f>
        <v>-</v>
      </c>
      <c r="F1931" s="21" t="str">
        <f>IF(OR(Sheet1!S1934&lt;&gt;Sheet1!AJ1934,Sheet1!AK1934&lt;&gt;Sheet1!T1934),"有影响","-")</f>
        <v>-</v>
      </c>
      <c r="G1931" s="21" t="str">
        <f>IF(OR(Sheet1!X1934&lt;&gt;Sheet1!AL1934,Sheet1!AM1934&lt;&gt;Sheet1!Y1934),"有影响","-")</f>
        <v>-</v>
      </c>
      <c r="H1931" s="21" t="str">
        <f>IF(OR(Sheet1!AC1934&lt;&gt;Sheet1!AN1934,Sheet1!AO1934&lt;&gt;Sheet1!AD1934),"有影响","-")</f>
        <v>-</v>
      </c>
      <c r="I1931" s="21" t="str">
        <f>IF(Sheet1!G1934=0,"出错","-")</f>
        <v>-</v>
      </c>
      <c r="J1931" s="21" t="str">
        <f>IF(AND(Sheet1!G1934=0,Sheet1!L1934&lt;&gt;0),"出错","-")</f>
        <v>-</v>
      </c>
      <c r="K1931" s="21" t="str">
        <f>IF(AND(Sheet1!G1934=0,Sheet1!L1934=0,Sheet1!Q1934&lt;&gt;0),"出错","-")</f>
        <v>-</v>
      </c>
      <c r="L1931" s="21" t="str">
        <f>IF(AND(Sheet1!G1934=0,Sheet1!L1934=0,Sheet1!Q1934=0,Sheet1!V1934&lt;&gt;0),"出错","-")</f>
        <v>-</v>
      </c>
      <c r="M1931" s="21" t="str">
        <f>IF(AND(Sheet1!G1934=0,Sheet1!L1934=0,Sheet1!Q1934=0,Sheet1!V1934=0,Sheet1!AA1934&lt;&gt;0),"出错","-")</f>
        <v>-</v>
      </c>
      <c r="N1931" s="21" t="str">
        <f>IFERROR(VLOOKUP(Sheet1!G1934,配置检查表!$Y:$Z,2,FALSE),"")</f>
        <v>金币</v>
      </c>
      <c r="O1931" s="21">
        <f>IF(AND(Sheet1!I1934=Sheet1!J1934,Sheet1!J1934&lt;&gt;0),Sheet1!I1934,IF(AND(Sheet1!I1934&lt;&gt;Sheet1!J1934,Sheet1!J1934&lt;&gt;0),Sheet1!I1934&amp;"~"&amp;Sheet1!J1934,""))</f>
        <v>70000</v>
      </c>
      <c r="P1931" s="21" t="str">
        <f>IFERROR(VLOOKUP(Sheet1!L1934,配置检查表!$Y:$Z,2,FALSE),"")</f>
        <v/>
      </c>
      <c r="Q1931" s="21">
        <f>IF(AND(Sheet1!N1934=Sheet1!O1934,Sheet1!O1934&lt;&gt;0),Sheet1!N1934,IF(AND(Sheet1!N1934&lt;&gt;Sheet1!O1934,Sheet1!O1934&lt;&gt;0),Sheet1!N1934&amp;"~"&amp;Sheet1!O1934,""))</f>
        <v>8</v>
      </c>
      <c r="R1931" s="21" t="str">
        <f>IFERROR(VLOOKUP(Sheet1!Q1934,配置检查表!$Y:$Z,2,FALSE),"")</f>
        <v/>
      </c>
      <c r="S1931" s="39" t="str">
        <f>IF(AND(Sheet1!S2138=Sheet1!T2138,Sheet1!T2138&lt;&gt;0),Sheet1!S2138,IF(AND(Sheet1!S2138&lt;&gt;Sheet1!T2138,Sheet1!T2138&lt;&gt;0),Sheet1!S2138&amp;"~"&amp;Sheet1!T2138,""))</f>
        <v/>
      </c>
      <c r="T1931" s="21" t="str">
        <f>IFERROR(VLOOKUP(Sheet1!V1934,配置检查表!$Y:$Z,2,FALSE),"")</f>
        <v/>
      </c>
      <c r="U1931" s="39" t="str">
        <f>IF(AND(Sheet1!X2138=Sheet1!Y2138,Sheet1!Y2138&lt;&gt;0),Sheet1!X2138,IF(AND(Sheet1!X2138&lt;&gt;Sheet1!Y2138,Sheet1!Y2138&lt;&gt;0),Sheet1!X2138&amp;"~"&amp;Sheet1!Y2138,""))</f>
        <v/>
      </c>
      <c r="V1931" s="21" t="str">
        <f>IFERROR(VLOOKUP(Sheet1!XAA,配置检查表!$Y:$Z,2,FALSE),"")</f>
        <v/>
      </c>
      <c r="W1931" s="21" t="str">
        <f>IF(AND(Sheet1!AC2138=Sheet1!AD2138,Sheet1!AD2138&lt;&gt;0),Sheet1!AC2138,IF(AND(Sheet1!AC2138&lt;&gt;Sheet1!AD2138,Sheet1!AD2138&lt;&gt;0),Sheet1!AC2138&amp;"~"&amp;Sheet1!AD2138,""))</f>
        <v/>
      </c>
    </row>
    <row r="1932" spans="1:23">
      <c r="A1932" s="8">
        <v>41034</v>
      </c>
      <c r="B1932" s="8" t="s">
        <v>710</v>
      </c>
      <c r="C1932" s="8" t="s">
        <v>1585</v>
      </c>
      <c r="D1932" s="21" t="str">
        <f>IF(OR(Sheet1!I1935&lt;&gt;Sheet1!AF1935,Sheet1!AG1935&lt;&gt;Sheet1!J1935),"有影响","-")</f>
        <v>-</v>
      </c>
      <c r="E1932" s="21" t="str">
        <f>IF(OR(Sheet1!N1935&lt;&gt;Sheet1!AH1935,Sheet1!AI1935&lt;&gt;Sheet1!O1935),"有影响","-")</f>
        <v>-</v>
      </c>
      <c r="F1932" s="21" t="str">
        <f>IF(OR(Sheet1!S1935&lt;&gt;Sheet1!AJ1935,Sheet1!AK1935&lt;&gt;Sheet1!T1935),"有影响","-")</f>
        <v>-</v>
      </c>
      <c r="G1932" s="21" t="str">
        <f>IF(OR(Sheet1!X1935&lt;&gt;Sheet1!AL1935,Sheet1!AM1935&lt;&gt;Sheet1!Y1935),"有影响","-")</f>
        <v>-</v>
      </c>
      <c r="H1932" s="21" t="str">
        <f>IF(OR(Sheet1!AC1935&lt;&gt;Sheet1!AN1935,Sheet1!AO1935&lt;&gt;Sheet1!AD1935),"有影响","-")</f>
        <v>-</v>
      </c>
      <c r="I1932" s="21" t="str">
        <f>IF(Sheet1!G1935=0,"出错","-")</f>
        <v>-</v>
      </c>
      <c r="J1932" s="21" t="str">
        <f>IF(AND(Sheet1!G1935=0,Sheet1!L1935&lt;&gt;0),"出错","-")</f>
        <v>-</v>
      </c>
      <c r="K1932" s="21" t="str">
        <f>IF(AND(Sheet1!G1935=0,Sheet1!L1935=0,Sheet1!Q1935&lt;&gt;0),"出错","-")</f>
        <v>-</v>
      </c>
      <c r="L1932" s="21" t="str">
        <f>IF(AND(Sheet1!G1935=0,Sheet1!L1935=0,Sheet1!Q1935=0,Sheet1!V1935&lt;&gt;0),"出错","-")</f>
        <v>-</v>
      </c>
      <c r="M1932" s="21" t="str">
        <f>IF(AND(Sheet1!G1935=0,Sheet1!L1935=0,Sheet1!Q1935=0,Sheet1!V1935=0,Sheet1!AA1935&lt;&gt;0),"出错","-")</f>
        <v>-</v>
      </c>
      <c r="N1932" s="21" t="str">
        <f>IFERROR(VLOOKUP(Sheet1!G1935,配置检查表!$Y:$Z,2,FALSE),"")</f>
        <v>金币</v>
      </c>
      <c r="O1932" s="21">
        <f>IF(AND(Sheet1!I1935=Sheet1!J1935,Sheet1!J1935&lt;&gt;0),Sheet1!I1935,IF(AND(Sheet1!I1935&lt;&gt;Sheet1!J1935,Sheet1!J1935&lt;&gt;0),Sheet1!I1935&amp;"~"&amp;Sheet1!J1935,""))</f>
        <v>50000</v>
      </c>
      <c r="P1932" s="21" t="str">
        <f>IFERROR(VLOOKUP(Sheet1!L1935,配置检查表!$Y:$Z,2,FALSE),"")</f>
        <v/>
      </c>
      <c r="Q1932" s="21">
        <f>IF(AND(Sheet1!N1935=Sheet1!O1935,Sheet1!O1935&lt;&gt;0),Sheet1!N1935,IF(AND(Sheet1!N1935&lt;&gt;Sheet1!O1935,Sheet1!O1935&lt;&gt;0),Sheet1!N1935&amp;"~"&amp;Sheet1!O1935,""))</f>
        <v>4</v>
      </c>
      <c r="R1932" s="21" t="str">
        <f>IFERROR(VLOOKUP(Sheet1!Q1935,配置检查表!$Y:$Z,2,FALSE),"")</f>
        <v/>
      </c>
      <c r="S1932" s="39" t="str">
        <f>IF(AND(Sheet1!S2139=Sheet1!T2139,Sheet1!T2139&lt;&gt;0),Sheet1!S2139,IF(AND(Sheet1!S2139&lt;&gt;Sheet1!T2139,Sheet1!T2139&lt;&gt;0),Sheet1!S2139&amp;"~"&amp;Sheet1!T2139,""))</f>
        <v/>
      </c>
      <c r="T1932" s="21" t="str">
        <f>IFERROR(VLOOKUP(Sheet1!V1935,配置检查表!$Y:$Z,2,FALSE),"")</f>
        <v/>
      </c>
      <c r="U1932" s="39" t="str">
        <f>IF(AND(Sheet1!X2139=Sheet1!Y2139,Sheet1!Y2139&lt;&gt;0),Sheet1!X2139,IF(AND(Sheet1!X2139&lt;&gt;Sheet1!Y2139,Sheet1!Y2139&lt;&gt;0),Sheet1!X2139&amp;"~"&amp;Sheet1!Y2139,""))</f>
        <v/>
      </c>
      <c r="V1932" s="21" t="str">
        <f>IFERROR(VLOOKUP(Sheet1!XAA,配置检查表!$Y:$Z,2,FALSE),"")</f>
        <v/>
      </c>
      <c r="W1932" s="21" t="str">
        <f>IF(AND(Sheet1!AC2139=Sheet1!AD2139,Sheet1!AD2139&lt;&gt;0),Sheet1!AC2139,IF(AND(Sheet1!AC2139&lt;&gt;Sheet1!AD2139,Sheet1!AD2139&lt;&gt;0),Sheet1!AC2139&amp;"~"&amp;Sheet1!AD2139,""))</f>
        <v/>
      </c>
    </row>
    <row r="1933" spans="1:23">
      <c r="A1933" s="8">
        <v>41035</v>
      </c>
      <c r="B1933" s="8" t="s">
        <v>711</v>
      </c>
      <c r="C1933" s="8" t="s">
        <v>1586</v>
      </c>
      <c r="D1933" s="21" t="str">
        <f>IF(OR(Sheet1!I1936&lt;&gt;Sheet1!AF1936,Sheet1!AG1936&lt;&gt;Sheet1!J1936),"有影响","-")</f>
        <v>-</v>
      </c>
      <c r="E1933" s="21" t="str">
        <f>IF(OR(Sheet1!N1936&lt;&gt;Sheet1!AH1936,Sheet1!AI1936&lt;&gt;Sheet1!O1936),"有影响","-")</f>
        <v>-</v>
      </c>
      <c r="F1933" s="21" t="str">
        <f>IF(OR(Sheet1!S1936&lt;&gt;Sheet1!AJ1936,Sheet1!AK1936&lt;&gt;Sheet1!T1936),"有影响","-")</f>
        <v>-</v>
      </c>
      <c r="G1933" s="21" t="str">
        <f>IF(OR(Sheet1!X1936&lt;&gt;Sheet1!AL1936,Sheet1!AM1936&lt;&gt;Sheet1!Y1936),"有影响","-")</f>
        <v>-</v>
      </c>
      <c r="H1933" s="21" t="str">
        <f>IF(OR(Sheet1!AC1936&lt;&gt;Sheet1!AN1936,Sheet1!AO1936&lt;&gt;Sheet1!AD1936),"有影响","-")</f>
        <v>-</v>
      </c>
      <c r="I1933" s="21" t="str">
        <f>IF(Sheet1!G1936=0,"出错","-")</f>
        <v>-</v>
      </c>
      <c r="J1933" s="21" t="str">
        <f>IF(AND(Sheet1!G1936=0,Sheet1!L1936&lt;&gt;0),"出错","-")</f>
        <v>-</v>
      </c>
      <c r="K1933" s="21" t="str">
        <f>IF(AND(Sheet1!G1936=0,Sheet1!L1936=0,Sheet1!Q1936&lt;&gt;0),"出错","-")</f>
        <v>-</v>
      </c>
      <c r="L1933" s="21" t="str">
        <f>IF(AND(Sheet1!G1936=0,Sheet1!L1936=0,Sheet1!Q1936=0,Sheet1!V1936&lt;&gt;0),"出错","-")</f>
        <v>-</v>
      </c>
      <c r="M1933" s="21" t="str">
        <f>IF(AND(Sheet1!G1936=0,Sheet1!L1936=0,Sheet1!Q1936=0,Sheet1!V1936=0,Sheet1!AA1936&lt;&gt;0),"出错","-")</f>
        <v>-</v>
      </c>
      <c r="N1933" s="21" t="str">
        <f>IFERROR(VLOOKUP(Sheet1!G1936,配置检查表!$Y:$Z,2,FALSE),"")</f>
        <v>金币</v>
      </c>
      <c r="O1933" s="21">
        <f>IF(AND(Sheet1!I1936=Sheet1!J1936,Sheet1!J1936&lt;&gt;0),Sheet1!I1936,IF(AND(Sheet1!I1936&lt;&gt;Sheet1!J1936,Sheet1!J1936&lt;&gt;0),Sheet1!I1936&amp;"~"&amp;Sheet1!J1936,""))</f>
        <v>75000</v>
      </c>
      <c r="P1933" s="21" t="str">
        <f>IFERROR(VLOOKUP(Sheet1!L1936,配置检查表!$Y:$Z,2,FALSE),"")</f>
        <v/>
      </c>
      <c r="Q1933" s="21">
        <f>IF(AND(Sheet1!N1936=Sheet1!O1936,Sheet1!O1936&lt;&gt;0),Sheet1!N1936,IF(AND(Sheet1!N1936&lt;&gt;Sheet1!O1936,Sheet1!O1936&lt;&gt;0),Sheet1!N1936&amp;"~"&amp;Sheet1!O1936,""))</f>
        <v>5</v>
      </c>
      <c r="R1933" s="21" t="str">
        <f>IFERROR(VLOOKUP(Sheet1!Q1936,配置检查表!$Y:$Z,2,FALSE),"")</f>
        <v/>
      </c>
      <c r="S1933" s="39" t="str">
        <f>IF(AND(Sheet1!S2140=Sheet1!T2140,Sheet1!T2140&lt;&gt;0),Sheet1!S2140,IF(AND(Sheet1!S2140&lt;&gt;Sheet1!T2140,Sheet1!T2140&lt;&gt;0),Sheet1!S2140&amp;"~"&amp;Sheet1!T2140,""))</f>
        <v/>
      </c>
      <c r="T1933" s="21" t="str">
        <f>IFERROR(VLOOKUP(Sheet1!V1936,配置检查表!$Y:$Z,2,FALSE),"")</f>
        <v/>
      </c>
      <c r="U1933" s="39" t="str">
        <f>IF(AND(Sheet1!X2140=Sheet1!Y2140,Sheet1!Y2140&lt;&gt;0),Sheet1!X2140,IF(AND(Sheet1!X2140&lt;&gt;Sheet1!Y2140,Sheet1!Y2140&lt;&gt;0),Sheet1!X2140&amp;"~"&amp;Sheet1!Y2140,""))</f>
        <v/>
      </c>
      <c r="V1933" s="21" t="str">
        <f>IFERROR(VLOOKUP(Sheet1!XAA,配置检查表!$Y:$Z,2,FALSE),"")</f>
        <v/>
      </c>
      <c r="W1933" s="21" t="str">
        <f>IF(AND(Sheet1!AC2140=Sheet1!AD2140,Sheet1!AD2140&lt;&gt;0),Sheet1!AC2140,IF(AND(Sheet1!AC2140&lt;&gt;Sheet1!AD2140,Sheet1!AD2140&lt;&gt;0),Sheet1!AC2140&amp;"~"&amp;Sheet1!AD2140,""))</f>
        <v/>
      </c>
    </row>
    <row r="1934" spans="1:23">
      <c r="A1934" s="8">
        <v>41036</v>
      </c>
      <c r="B1934" s="8" t="s">
        <v>712</v>
      </c>
      <c r="C1934" s="8" t="s">
        <v>1587</v>
      </c>
      <c r="D1934" s="21" t="str">
        <f>IF(OR(Sheet1!I1937&lt;&gt;Sheet1!AF1937,Sheet1!AG1937&lt;&gt;Sheet1!J1937),"有影响","-")</f>
        <v>-</v>
      </c>
      <c r="E1934" s="21" t="str">
        <f>IF(OR(Sheet1!N1937&lt;&gt;Sheet1!AH1937,Sheet1!AI1937&lt;&gt;Sheet1!O1937),"有影响","-")</f>
        <v>-</v>
      </c>
      <c r="F1934" s="21" t="str">
        <f>IF(OR(Sheet1!S1937&lt;&gt;Sheet1!AJ1937,Sheet1!AK1937&lt;&gt;Sheet1!T1937),"有影响","-")</f>
        <v>-</v>
      </c>
      <c r="G1934" s="21" t="str">
        <f>IF(OR(Sheet1!X1937&lt;&gt;Sheet1!AL1937,Sheet1!AM1937&lt;&gt;Sheet1!Y1937),"有影响","-")</f>
        <v>-</v>
      </c>
      <c r="H1934" s="21" t="str">
        <f>IF(OR(Sheet1!AC1937&lt;&gt;Sheet1!AN1937,Sheet1!AO1937&lt;&gt;Sheet1!AD1937),"有影响","-")</f>
        <v>-</v>
      </c>
      <c r="I1934" s="21" t="str">
        <f>IF(Sheet1!G1937=0,"出错","-")</f>
        <v>-</v>
      </c>
      <c r="J1934" s="21" t="str">
        <f>IF(AND(Sheet1!G1937=0,Sheet1!L1937&lt;&gt;0),"出错","-")</f>
        <v>-</v>
      </c>
      <c r="K1934" s="21" t="str">
        <f>IF(AND(Sheet1!G1937=0,Sheet1!L1937=0,Sheet1!Q1937&lt;&gt;0),"出错","-")</f>
        <v>-</v>
      </c>
      <c r="L1934" s="21" t="str">
        <f>IF(AND(Sheet1!G1937=0,Sheet1!L1937=0,Sheet1!Q1937=0,Sheet1!V1937&lt;&gt;0),"出错","-")</f>
        <v>-</v>
      </c>
      <c r="M1934" s="21" t="str">
        <f>IF(AND(Sheet1!G1937=0,Sheet1!L1937=0,Sheet1!Q1937=0,Sheet1!V1937=0,Sheet1!AA1937&lt;&gt;0),"出错","-")</f>
        <v>-</v>
      </c>
      <c r="N1934" s="21" t="str">
        <f>IFERROR(VLOOKUP(Sheet1!G1937,配置检查表!$Y:$Z,2,FALSE),"")</f>
        <v>金币</v>
      </c>
      <c r="O1934" s="21">
        <f>IF(AND(Sheet1!I1937=Sheet1!J1937,Sheet1!J1937&lt;&gt;0),Sheet1!I1937,IF(AND(Sheet1!I1937&lt;&gt;Sheet1!J1937,Sheet1!J1937&lt;&gt;0),Sheet1!I1937&amp;"~"&amp;Sheet1!J1937,""))</f>
        <v>100000</v>
      </c>
      <c r="P1934" s="21" t="str">
        <f>IFERROR(VLOOKUP(Sheet1!L1937,配置检查表!$Y:$Z,2,FALSE),"")</f>
        <v/>
      </c>
      <c r="Q1934" s="21">
        <f>IF(AND(Sheet1!N1937=Sheet1!O1937,Sheet1!O1937&lt;&gt;0),Sheet1!N1937,IF(AND(Sheet1!N1937&lt;&gt;Sheet1!O1937,Sheet1!O1937&lt;&gt;0),Sheet1!N1937&amp;"~"&amp;Sheet1!O1937,""))</f>
        <v>7</v>
      </c>
      <c r="R1934" s="21" t="str">
        <f>IFERROR(VLOOKUP(Sheet1!Q1937,配置检查表!$Y:$Z,2,FALSE),"")</f>
        <v/>
      </c>
      <c r="S1934" s="39" t="str">
        <f>IF(AND(Sheet1!S2141=Sheet1!T2141,Sheet1!T2141&lt;&gt;0),Sheet1!S2141,IF(AND(Sheet1!S2141&lt;&gt;Sheet1!T2141,Sheet1!T2141&lt;&gt;0),Sheet1!S2141&amp;"~"&amp;Sheet1!T2141,""))</f>
        <v/>
      </c>
      <c r="T1934" s="21" t="str">
        <f>IFERROR(VLOOKUP(Sheet1!V1937,配置检查表!$Y:$Z,2,FALSE),"")</f>
        <v/>
      </c>
      <c r="U1934" s="39" t="str">
        <f>IF(AND(Sheet1!X2141=Sheet1!Y2141,Sheet1!Y2141&lt;&gt;0),Sheet1!X2141,IF(AND(Sheet1!X2141&lt;&gt;Sheet1!Y2141,Sheet1!Y2141&lt;&gt;0),Sheet1!X2141&amp;"~"&amp;Sheet1!Y2141,""))</f>
        <v/>
      </c>
      <c r="V1934" s="21" t="str">
        <f>IFERROR(VLOOKUP(Sheet1!XAA,配置检查表!$Y:$Z,2,FALSE),"")</f>
        <v/>
      </c>
      <c r="W1934" s="21" t="str">
        <f>IF(AND(Sheet1!AC2141=Sheet1!AD2141,Sheet1!AD2141&lt;&gt;0),Sheet1!AC2141,IF(AND(Sheet1!AC2141&lt;&gt;Sheet1!AD2141,Sheet1!AD2141&lt;&gt;0),Sheet1!AC2141&amp;"~"&amp;Sheet1!AD2141,""))</f>
        <v/>
      </c>
    </row>
    <row r="1935" spans="1:23">
      <c r="A1935" s="8">
        <v>41037</v>
      </c>
      <c r="B1935" s="8" t="s">
        <v>1936</v>
      </c>
      <c r="C1935" s="8" t="s">
        <v>1588</v>
      </c>
      <c r="D1935" s="21" t="str">
        <f>IF(OR(Sheet1!I1938&lt;&gt;Sheet1!AF1938,Sheet1!AG1938&lt;&gt;Sheet1!J1938),"有影响","-")</f>
        <v>-</v>
      </c>
      <c r="E1935" s="21" t="str">
        <f>IF(OR(Sheet1!N1938&lt;&gt;Sheet1!AH1938,Sheet1!AI1938&lt;&gt;Sheet1!O1938),"有影响","-")</f>
        <v>-</v>
      </c>
      <c r="F1935" s="21" t="str">
        <f>IF(OR(Sheet1!S1938&lt;&gt;Sheet1!AJ1938,Sheet1!AK1938&lt;&gt;Sheet1!T1938),"有影响","-")</f>
        <v>-</v>
      </c>
      <c r="G1935" s="21" t="str">
        <f>IF(OR(Sheet1!X1938&lt;&gt;Sheet1!AL1938,Sheet1!AM1938&lt;&gt;Sheet1!Y1938),"有影响","-")</f>
        <v>-</v>
      </c>
      <c r="H1935" s="21" t="str">
        <f>IF(OR(Sheet1!AC1938&lt;&gt;Sheet1!AN1938,Sheet1!AO1938&lt;&gt;Sheet1!AD1938),"有影响","-")</f>
        <v>-</v>
      </c>
      <c r="I1935" s="21" t="str">
        <f>IF(Sheet1!G1938=0,"出错","-")</f>
        <v>-</v>
      </c>
      <c r="J1935" s="21" t="str">
        <f>IF(AND(Sheet1!G1938=0,Sheet1!L1938&lt;&gt;0),"出错","-")</f>
        <v>-</v>
      </c>
      <c r="K1935" s="21" t="str">
        <f>IF(AND(Sheet1!G1938=0,Sheet1!L1938=0,Sheet1!Q1938&lt;&gt;0),"出错","-")</f>
        <v>-</v>
      </c>
      <c r="L1935" s="21" t="str">
        <f>IF(AND(Sheet1!G1938=0,Sheet1!L1938=0,Sheet1!Q1938=0,Sheet1!V1938&lt;&gt;0),"出错","-")</f>
        <v>-</v>
      </c>
      <c r="M1935" s="21" t="str">
        <f>IF(AND(Sheet1!G1938=0,Sheet1!L1938=0,Sheet1!Q1938=0,Sheet1!V1938=0,Sheet1!AA1938&lt;&gt;0),"出错","-")</f>
        <v>-</v>
      </c>
      <c r="N1935" s="21" t="str">
        <f>IFERROR(VLOOKUP(Sheet1!G1938,配置检查表!$Y:$Z,2,FALSE),"")</f>
        <v>金币</v>
      </c>
      <c r="O1935" s="21">
        <f>IF(AND(Sheet1!I1938=Sheet1!J1938,Sheet1!J1938&lt;&gt;0),Sheet1!I1938,IF(AND(Sheet1!I1938&lt;&gt;Sheet1!J1938,Sheet1!J1938&lt;&gt;0),Sheet1!I1938&amp;"~"&amp;Sheet1!J1938,""))</f>
        <v>125000</v>
      </c>
      <c r="P1935" s="21" t="str">
        <f>IFERROR(VLOOKUP(Sheet1!L1938,配置检查表!$Y:$Z,2,FALSE),"")</f>
        <v/>
      </c>
      <c r="Q1935" s="21">
        <f>IF(AND(Sheet1!N1938=Sheet1!O1938,Sheet1!O1938&lt;&gt;0),Sheet1!N1938,IF(AND(Sheet1!N1938&lt;&gt;Sheet1!O1938,Sheet1!O1938&lt;&gt;0),Sheet1!N1938&amp;"~"&amp;Sheet1!O1938,""))</f>
        <v>8</v>
      </c>
      <c r="R1935" s="21" t="str">
        <f>IFERROR(VLOOKUP(Sheet1!Q1938,配置检查表!$Y:$Z,2,FALSE),"")</f>
        <v/>
      </c>
      <c r="S1935" s="39" t="str">
        <f>IF(AND(Sheet1!S2142=Sheet1!T2142,Sheet1!T2142&lt;&gt;0),Sheet1!S2142,IF(AND(Sheet1!S2142&lt;&gt;Sheet1!T2142,Sheet1!T2142&lt;&gt;0),Sheet1!S2142&amp;"~"&amp;Sheet1!T2142,""))</f>
        <v/>
      </c>
      <c r="T1935" s="21" t="str">
        <f>IFERROR(VLOOKUP(Sheet1!V1938,配置检查表!$Y:$Z,2,FALSE),"")</f>
        <v/>
      </c>
      <c r="U1935" s="39" t="str">
        <f>IF(AND(Sheet1!X2142=Sheet1!Y2142,Sheet1!Y2142&lt;&gt;0),Sheet1!X2142,IF(AND(Sheet1!X2142&lt;&gt;Sheet1!Y2142,Sheet1!Y2142&lt;&gt;0),Sheet1!X2142&amp;"~"&amp;Sheet1!Y2142,""))</f>
        <v/>
      </c>
      <c r="V1935" s="21" t="str">
        <f>IFERROR(VLOOKUP(Sheet1!XAA,配置检查表!$Y:$Z,2,FALSE),"")</f>
        <v/>
      </c>
      <c r="W1935" s="21" t="str">
        <f>IF(AND(Sheet1!AC2142=Sheet1!AD2142,Sheet1!AD2142&lt;&gt;0),Sheet1!AC2142,IF(AND(Sheet1!AC2142&lt;&gt;Sheet1!AD2142,Sheet1!AD2142&lt;&gt;0),Sheet1!AC2142&amp;"~"&amp;Sheet1!AD2142,""))</f>
        <v/>
      </c>
    </row>
    <row r="1936" spans="1:23">
      <c r="A1936" s="8">
        <v>41038</v>
      </c>
      <c r="B1936" s="8" t="s">
        <v>713</v>
      </c>
      <c r="C1936" s="8" t="s">
        <v>1589</v>
      </c>
      <c r="D1936" s="21" t="str">
        <f>IF(OR(Sheet1!I1939&lt;&gt;Sheet1!AF1939,Sheet1!AG1939&lt;&gt;Sheet1!J1939),"有影响","-")</f>
        <v>-</v>
      </c>
      <c r="E1936" s="21" t="str">
        <f>IF(OR(Sheet1!N1939&lt;&gt;Sheet1!AH1939,Sheet1!AI1939&lt;&gt;Sheet1!O1939),"有影响","-")</f>
        <v>-</v>
      </c>
      <c r="F1936" s="21" t="str">
        <f>IF(OR(Sheet1!S1939&lt;&gt;Sheet1!AJ1939,Sheet1!AK1939&lt;&gt;Sheet1!T1939),"有影响","-")</f>
        <v>-</v>
      </c>
      <c r="G1936" s="21" t="str">
        <f>IF(OR(Sheet1!X1939&lt;&gt;Sheet1!AL1939,Sheet1!AM1939&lt;&gt;Sheet1!Y1939),"有影响","-")</f>
        <v>-</v>
      </c>
      <c r="H1936" s="21" t="str">
        <f>IF(OR(Sheet1!AC1939&lt;&gt;Sheet1!AN1939,Sheet1!AO1939&lt;&gt;Sheet1!AD1939),"有影响","-")</f>
        <v>-</v>
      </c>
      <c r="I1936" s="21" t="str">
        <f>IF(Sheet1!G1939=0,"出错","-")</f>
        <v>-</v>
      </c>
      <c r="J1936" s="21" t="str">
        <f>IF(AND(Sheet1!G1939=0,Sheet1!L1939&lt;&gt;0),"出错","-")</f>
        <v>-</v>
      </c>
      <c r="K1936" s="21" t="str">
        <f>IF(AND(Sheet1!G1939=0,Sheet1!L1939=0,Sheet1!Q1939&lt;&gt;0),"出错","-")</f>
        <v>-</v>
      </c>
      <c r="L1936" s="21" t="str">
        <f>IF(AND(Sheet1!G1939=0,Sheet1!L1939=0,Sheet1!Q1939=0,Sheet1!V1939&lt;&gt;0),"出错","-")</f>
        <v>-</v>
      </c>
      <c r="M1936" s="21" t="str">
        <f>IF(AND(Sheet1!G1939=0,Sheet1!L1939=0,Sheet1!Q1939=0,Sheet1!V1939=0,Sheet1!AA1939&lt;&gt;0),"出错","-")</f>
        <v>-</v>
      </c>
      <c r="N1936" s="21" t="str">
        <f>IFERROR(VLOOKUP(Sheet1!G1939,配置检查表!$Y:$Z,2,FALSE),"")</f>
        <v>金币</v>
      </c>
      <c r="O1936" s="21">
        <f>IF(AND(Sheet1!I1939=Sheet1!J1939,Sheet1!J1939&lt;&gt;0),Sheet1!I1939,IF(AND(Sheet1!I1939&lt;&gt;Sheet1!J1939,Sheet1!J1939&lt;&gt;0),Sheet1!I1939&amp;"~"&amp;Sheet1!J1939,""))</f>
        <v>150000</v>
      </c>
      <c r="P1936" s="21" t="str">
        <f>IFERROR(VLOOKUP(Sheet1!L1939,配置检查表!$Y:$Z,2,FALSE),"")</f>
        <v/>
      </c>
      <c r="Q1936" s="21">
        <f>IF(AND(Sheet1!N1939=Sheet1!O1939,Sheet1!O1939&lt;&gt;0),Sheet1!N1939,IF(AND(Sheet1!N1939&lt;&gt;Sheet1!O1939,Sheet1!O1939&lt;&gt;0),Sheet1!N1939&amp;"~"&amp;Sheet1!O1939,""))</f>
        <v>10</v>
      </c>
      <c r="R1936" s="21" t="str">
        <f>IFERROR(VLOOKUP(Sheet1!Q1939,配置检查表!$Y:$Z,2,FALSE),"")</f>
        <v/>
      </c>
      <c r="S1936" s="39" t="str">
        <f>IF(AND(Sheet1!S2143=Sheet1!T2143,Sheet1!T2143&lt;&gt;0),Sheet1!S2143,IF(AND(Sheet1!S2143&lt;&gt;Sheet1!T2143,Sheet1!T2143&lt;&gt;0),Sheet1!S2143&amp;"~"&amp;Sheet1!T2143,""))</f>
        <v/>
      </c>
      <c r="T1936" s="21" t="str">
        <f>IFERROR(VLOOKUP(Sheet1!V1939,配置检查表!$Y:$Z,2,FALSE),"")</f>
        <v/>
      </c>
      <c r="U1936" s="39" t="str">
        <f>IF(AND(Sheet1!X2143=Sheet1!Y2143,Sheet1!Y2143&lt;&gt;0),Sheet1!X2143,IF(AND(Sheet1!X2143&lt;&gt;Sheet1!Y2143,Sheet1!Y2143&lt;&gt;0),Sheet1!X2143&amp;"~"&amp;Sheet1!Y2143,""))</f>
        <v/>
      </c>
      <c r="V1936" s="21" t="str">
        <f>IFERROR(VLOOKUP(Sheet1!XAA,配置检查表!$Y:$Z,2,FALSE),"")</f>
        <v/>
      </c>
      <c r="W1936" s="21" t="str">
        <f>IF(AND(Sheet1!AC2143=Sheet1!AD2143,Sheet1!AD2143&lt;&gt;0),Sheet1!AC2143,IF(AND(Sheet1!AC2143&lt;&gt;Sheet1!AD2143,Sheet1!AD2143&lt;&gt;0),Sheet1!AC2143&amp;"~"&amp;Sheet1!AD2143,""))</f>
        <v/>
      </c>
    </row>
    <row r="1937" spans="1:23">
      <c r="A1937" s="8">
        <v>41039</v>
      </c>
      <c r="B1937" s="8" t="s">
        <v>714</v>
      </c>
      <c r="C1937" s="8" t="s">
        <v>1590</v>
      </c>
      <c r="D1937" s="21" t="str">
        <f>IF(OR(Sheet1!I1940&lt;&gt;Sheet1!AF1940,Sheet1!AG1940&lt;&gt;Sheet1!J1940),"有影响","-")</f>
        <v>-</v>
      </c>
      <c r="E1937" s="21" t="str">
        <f>IF(OR(Sheet1!N1940&lt;&gt;Sheet1!AH1940,Sheet1!AI1940&lt;&gt;Sheet1!O1940),"有影响","-")</f>
        <v>-</v>
      </c>
      <c r="F1937" s="21" t="str">
        <f>IF(OR(Sheet1!S1940&lt;&gt;Sheet1!AJ1940,Sheet1!AK1940&lt;&gt;Sheet1!T1940),"有影响","-")</f>
        <v>-</v>
      </c>
      <c r="G1937" s="21" t="str">
        <f>IF(OR(Sheet1!X1940&lt;&gt;Sheet1!AL1940,Sheet1!AM1940&lt;&gt;Sheet1!Y1940),"有影响","-")</f>
        <v>-</v>
      </c>
      <c r="H1937" s="21" t="str">
        <f>IF(OR(Sheet1!AC1940&lt;&gt;Sheet1!AN1940,Sheet1!AO1940&lt;&gt;Sheet1!AD1940),"有影响","-")</f>
        <v>-</v>
      </c>
      <c r="I1937" s="21" t="str">
        <f>IF(Sheet1!G1940=0,"出错","-")</f>
        <v>-</v>
      </c>
      <c r="J1937" s="21" t="str">
        <f>IF(AND(Sheet1!G1940=0,Sheet1!L1940&lt;&gt;0),"出错","-")</f>
        <v>-</v>
      </c>
      <c r="K1937" s="21" t="str">
        <f>IF(AND(Sheet1!G1940=0,Sheet1!L1940=0,Sheet1!Q1940&lt;&gt;0),"出错","-")</f>
        <v>-</v>
      </c>
      <c r="L1937" s="21" t="str">
        <f>IF(AND(Sheet1!G1940=0,Sheet1!L1940=0,Sheet1!Q1940=0,Sheet1!V1940&lt;&gt;0),"出错","-")</f>
        <v>-</v>
      </c>
      <c r="M1937" s="21" t="str">
        <f>IF(AND(Sheet1!G1940=0,Sheet1!L1940=0,Sheet1!Q1940=0,Sheet1!V1940=0,Sheet1!AA1940&lt;&gt;0),"出错","-")</f>
        <v>-</v>
      </c>
      <c r="N1937" s="21" t="str">
        <f>IFERROR(VLOOKUP(Sheet1!G1940,配置检查表!$Y:$Z,2,FALSE),"")</f>
        <v>金币</v>
      </c>
      <c r="O1937" s="21">
        <f>IF(AND(Sheet1!I1940=Sheet1!J1940,Sheet1!J1940&lt;&gt;0),Sheet1!I1940,IF(AND(Sheet1!I1940&lt;&gt;Sheet1!J1940,Sheet1!J1940&lt;&gt;0),Sheet1!I1940&amp;"~"&amp;Sheet1!J1940,""))</f>
        <v>175000</v>
      </c>
      <c r="P1937" s="21" t="str">
        <f>IFERROR(VLOOKUP(Sheet1!L1940,配置检查表!$Y:$Z,2,FALSE),"")</f>
        <v/>
      </c>
      <c r="Q1937" s="21">
        <f>IF(AND(Sheet1!N1940=Sheet1!O1940,Sheet1!O1940&lt;&gt;0),Sheet1!N1940,IF(AND(Sheet1!N1940&lt;&gt;Sheet1!O1940,Sheet1!O1940&lt;&gt;0),Sheet1!N1940&amp;"~"&amp;Sheet1!O1940,""))</f>
        <v>12</v>
      </c>
      <c r="R1937" s="21" t="str">
        <f>IFERROR(VLOOKUP(Sheet1!Q1940,配置检查表!$Y:$Z,2,FALSE),"")</f>
        <v/>
      </c>
      <c r="S1937" s="39" t="str">
        <f>IF(AND(Sheet1!S2144=Sheet1!T2144,Sheet1!T2144&lt;&gt;0),Sheet1!S2144,IF(AND(Sheet1!S2144&lt;&gt;Sheet1!T2144,Sheet1!T2144&lt;&gt;0),Sheet1!S2144&amp;"~"&amp;Sheet1!T2144,""))</f>
        <v/>
      </c>
      <c r="T1937" s="21" t="str">
        <f>IFERROR(VLOOKUP(Sheet1!V1940,配置检查表!$Y:$Z,2,FALSE),"")</f>
        <v/>
      </c>
      <c r="U1937" s="39" t="str">
        <f>IF(AND(Sheet1!X2144=Sheet1!Y2144,Sheet1!Y2144&lt;&gt;0),Sheet1!X2144,IF(AND(Sheet1!X2144&lt;&gt;Sheet1!Y2144,Sheet1!Y2144&lt;&gt;0),Sheet1!X2144&amp;"~"&amp;Sheet1!Y2144,""))</f>
        <v/>
      </c>
      <c r="V1937" s="21" t="str">
        <f>IFERROR(VLOOKUP(Sheet1!XAA,配置检查表!$Y:$Z,2,FALSE),"")</f>
        <v/>
      </c>
      <c r="W1937" s="21" t="str">
        <f>IF(AND(Sheet1!AC2144=Sheet1!AD2144,Sheet1!AD2144&lt;&gt;0),Sheet1!AC2144,IF(AND(Sheet1!AC2144&lt;&gt;Sheet1!AD2144,Sheet1!AD2144&lt;&gt;0),Sheet1!AC2144&amp;"~"&amp;Sheet1!AD2144,""))</f>
        <v/>
      </c>
    </row>
    <row r="1938" spans="1:23">
      <c r="A1938" s="8">
        <v>41040</v>
      </c>
      <c r="B1938" s="8" t="s">
        <v>715</v>
      </c>
      <c r="C1938" s="8" t="s">
        <v>1591</v>
      </c>
      <c r="D1938" s="21" t="str">
        <f>IF(OR(Sheet1!I1941&lt;&gt;Sheet1!AF1941,Sheet1!AG1941&lt;&gt;Sheet1!J1941),"有影响","-")</f>
        <v>-</v>
      </c>
      <c r="E1938" s="21" t="str">
        <f>IF(OR(Sheet1!N1941&lt;&gt;Sheet1!AH1941,Sheet1!AI1941&lt;&gt;Sheet1!O1941),"有影响","-")</f>
        <v>-</v>
      </c>
      <c r="F1938" s="21" t="str">
        <f>IF(OR(Sheet1!S1941&lt;&gt;Sheet1!AJ1941,Sheet1!AK1941&lt;&gt;Sheet1!T1941),"有影响","-")</f>
        <v>-</v>
      </c>
      <c r="G1938" s="21" t="str">
        <f>IF(OR(Sheet1!X1941&lt;&gt;Sheet1!AL1941,Sheet1!AM1941&lt;&gt;Sheet1!Y1941),"有影响","-")</f>
        <v>-</v>
      </c>
      <c r="H1938" s="21" t="str">
        <f>IF(OR(Sheet1!AC1941&lt;&gt;Sheet1!AN1941,Sheet1!AO1941&lt;&gt;Sheet1!AD1941),"有影响","-")</f>
        <v>-</v>
      </c>
      <c r="I1938" s="21" t="str">
        <f>IF(Sheet1!G1941=0,"出错","-")</f>
        <v>-</v>
      </c>
      <c r="J1938" s="21" t="str">
        <f>IF(AND(Sheet1!G1941=0,Sheet1!L1941&lt;&gt;0),"出错","-")</f>
        <v>-</v>
      </c>
      <c r="K1938" s="21" t="str">
        <f>IF(AND(Sheet1!G1941=0,Sheet1!L1941=0,Sheet1!Q1941&lt;&gt;0),"出错","-")</f>
        <v>-</v>
      </c>
      <c r="L1938" s="21" t="str">
        <f>IF(AND(Sheet1!G1941=0,Sheet1!L1941=0,Sheet1!Q1941=0,Sheet1!V1941&lt;&gt;0),"出错","-")</f>
        <v>-</v>
      </c>
      <c r="M1938" s="21" t="str">
        <f>IF(AND(Sheet1!G1941=0,Sheet1!L1941=0,Sheet1!Q1941=0,Sheet1!V1941=0,Sheet1!AA1941&lt;&gt;0),"出错","-")</f>
        <v>-</v>
      </c>
      <c r="N1938" s="21" t="str">
        <f>IFERROR(VLOOKUP(Sheet1!G1941,配置检查表!$Y:$Z,2,FALSE),"")</f>
        <v>金币</v>
      </c>
      <c r="O1938" s="21">
        <f>IF(AND(Sheet1!I1941=Sheet1!J1941,Sheet1!J1941&lt;&gt;0),Sheet1!I1941,IF(AND(Sheet1!I1941&lt;&gt;Sheet1!J1941,Sheet1!J1941&lt;&gt;0),Sheet1!I1941&amp;"~"&amp;Sheet1!J1941,""))</f>
        <v>200000</v>
      </c>
      <c r="P1938" s="21" t="str">
        <f>IFERROR(VLOOKUP(Sheet1!L1941,配置检查表!$Y:$Z,2,FALSE),"")</f>
        <v/>
      </c>
      <c r="Q1938" s="21">
        <f>IF(AND(Sheet1!N1941=Sheet1!O1941,Sheet1!O1941&lt;&gt;0),Sheet1!N1941,IF(AND(Sheet1!N1941&lt;&gt;Sheet1!O1941,Sheet1!O1941&lt;&gt;0),Sheet1!N1941&amp;"~"&amp;Sheet1!O1941,""))</f>
        <v>13</v>
      </c>
      <c r="R1938" s="21" t="str">
        <f>IFERROR(VLOOKUP(Sheet1!Q1941,配置检查表!$Y:$Z,2,FALSE),"")</f>
        <v/>
      </c>
      <c r="S1938" s="39" t="str">
        <f>IF(AND(Sheet1!S2145=Sheet1!T2145,Sheet1!T2145&lt;&gt;0),Sheet1!S2145,IF(AND(Sheet1!S2145&lt;&gt;Sheet1!T2145,Sheet1!T2145&lt;&gt;0),Sheet1!S2145&amp;"~"&amp;Sheet1!T2145,""))</f>
        <v/>
      </c>
      <c r="T1938" s="21" t="str">
        <f>IFERROR(VLOOKUP(Sheet1!V1941,配置检查表!$Y:$Z,2,FALSE),"")</f>
        <v/>
      </c>
      <c r="U1938" s="39" t="str">
        <f>IF(AND(Sheet1!X2145=Sheet1!Y2145,Sheet1!Y2145&lt;&gt;0),Sheet1!X2145,IF(AND(Sheet1!X2145&lt;&gt;Sheet1!Y2145,Sheet1!Y2145&lt;&gt;0),Sheet1!X2145&amp;"~"&amp;Sheet1!Y2145,""))</f>
        <v/>
      </c>
      <c r="V1938" s="21" t="str">
        <f>IFERROR(VLOOKUP(Sheet1!XAA,配置检查表!$Y:$Z,2,FALSE),"")</f>
        <v/>
      </c>
      <c r="W1938" s="21" t="str">
        <f>IF(AND(Sheet1!AC2145=Sheet1!AD2145,Sheet1!AD2145&lt;&gt;0),Sheet1!AC2145,IF(AND(Sheet1!AC2145&lt;&gt;Sheet1!AD2145,Sheet1!AD2145&lt;&gt;0),Sheet1!AC2145&amp;"~"&amp;Sheet1!AD2145,""))</f>
        <v/>
      </c>
    </row>
    <row r="1939" spans="1:23">
      <c r="A1939" s="8">
        <v>41041</v>
      </c>
      <c r="B1939" s="8" t="s">
        <v>716</v>
      </c>
      <c r="C1939" s="8" t="s">
        <v>1592</v>
      </c>
      <c r="D1939" s="21" t="str">
        <f>IF(OR(Sheet1!I1942&lt;&gt;Sheet1!AF1942,Sheet1!AG1942&lt;&gt;Sheet1!J1942),"有影响","-")</f>
        <v>-</v>
      </c>
      <c r="E1939" s="21" t="str">
        <f>IF(OR(Sheet1!N1942&lt;&gt;Sheet1!AH1942,Sheet1!AI1942&lt;&gt;Sheet1!O1942),"有影响","-")</f>
        <v>-</v>
      </c>
      <c r="F1939" s="21" t="str">
        <f>IF(OR(Sheet1!S1942&lt;&gt;Sheet1!AJ1942,Sheet1!AK1942&lt;&gt;Sheet1!T1942),"有影响","-")</f>
        <v>-</v>
      </c>
      <c r="G1939" s="21" t="str">
        <f>IF(OR(Sheet1!X1942&lt;&gt;Sheet1!AL1942,Sheet1!AM1942&lt;&gt;Sheet1!Y1942),"有影响","-")</f>
        <v>-</v>
      </c>
      <c r="H1939" s="21" t="str">
        <f>IF(OR(Sheet1!AC1942&lt;&gt;Sheet1!AN1942,Sheet1!AO1942&lt;&gt;Sheet1!AD1942),"有影响","-")</f>
        <v>-</v>
      </c>
      <c r="I1939" s="21" t="str">
        <f>IF(Sheet1!G1942=0,"出错","-")</f>
        <v>-</v>
      </c>
      <c r="J1939" s="21" t="str">
        <f>IF(AND(Sheet1!G1942=0,Sheet1!L1942&lt;&gt;0),"出错","-")</f>
        <v>-</v>
      </c>
      <c r="K1939" s="21" t="str">
        <f>IF(AND(Sheet1!G1942=0,Sheet1!L1942=0,Sheet1!Q1942&lt;&gt;0),"出错","-")</f>
        <v>-</v>
      </c>
      <c r="L1939" s="21" t="str">
        <f>IF(AND(Sheet1!G1942=0,Sheet1!L1942=0,Sheet1!Q1942=0,Sheet1!V1942&lt;&gt;0),"出错","-")</f>
        <v>-</v>
      </c>
      <c r="M1939" s="21" t="str">
        <f>IF(AND(Sheet1!G1942=0,Sheet1!L1942=0,Sheet1!Q1942=0,Sheet1!V1942=0,Sheet1!AA1942&lt;&gt;0),"出错","-")</f>
        <v>-</v>
      </c>
      <c r="N1939" s="21" t="str">
        <f>IFERROR(VLOOKUP(Sheet1!G1942,配置检查表!$Y:$Z,2,FALSE),"")</f>
        <v>金币</v>
      </c>
      <c r="O1939" s="21">
        <f>IF(AND(Sheet1!I1942=Sheet1!J1942,Sheet1!J1942&lt;&gt;0),Sheet1!I1942,IF(AND(Sheet1!I1942&lt;&gt;Sheet1!J1942,Sheet1!J1942&lt;&gt;0),Sheet1!I1942&amp;"~"&amp;Sheet1!J1942,""))</f>
        <v>225000</v>
      </c>
      <c r="P1939" s="21" t="str">
        <f>IFERROR(VLOOKUP(Sheet1!L1942,配置检查表!$Y:$Z,2,FALSE),"")</f>
        <v/>
      </c>
      <c r="Q1939" s="21">
        <f>IF(AND(Sheet1!N1942=Sheet1!O1942,Sheet1!O1942&lt;&gt;0),Sheet1!N1942,IF(AND(Sheet1!N1942&lt;&gt;Sheet1!O1942,Sheet1!O1942&lt;&gt;0),Sheet1!N1942&amp;"~"&amp;Sheet1!O1942,""))</f>
        <v>15</v>
      </c>
      <c r="R1939" s="21" t="str">
        <f>IFERROR(VLOOKUP(Sheet1!Q1942,配置检查表!$Y:$Z,2,FALSE),"")</f>
        <v/>
      </c>
      <c r="S1939" s="39" t="str">
        <f>IF(AND(Sheet1!S2146=Sheet1!T2146,Sheet1!T2146&lt;&gt;0),Sheet1!S2146,IF(AND(Sheet1!S2146&lt;&gt;Sheet1!T2146,Sheet1!T2146&lt;&gt;0),Sheet1!S2146&amp;"~"&amp;Sheet1!T2146,""))</f>
        <v/>
      </c>
      <c r="T1939" s="21" t="str">
        <f>IFERROR(VLOOKUP(Sheet1!V1942,配置检查表!$Y:$Z,2,FALSE),"")</f>
        <v/>
      </c>
      <c r="U1939" s="39" t="str">
        <f>IF(AND(Sheet1!X2146=Sheet1!Y2146,Sheet1!Y2146&lt;&gt;0),Sheet1!X2146,IF(AND(Sheet1!X2146&lt;&gt;Sheet1!Y2146,Sheet1!Y2146&lt;&gt;0),Sheet1!X2146&amp;"~"&amp;Sheet1!Y2146,""))</f>
        <v/>
      </c>
      <c r="V1939" s="21" t="str">
        <f>IFERROR(VLOOKUP(Sheet1!XAA,配置检查表!$Y:$Z,2,FALSE),"")</f>
        <v/>
      </c>
      <c r="W1939" s="21" t="str">
        <f>IF(AND(Sheet1!AC2146=Sheet1!AD2146,Sheet1!AD2146&lt;&gt;0),Sheet1!AC2146,IF(AND(Sheet1!AC2146&lt;&gt;Sheet1!AD2146,Sheet1!AD2146&lt;&gt;0),Sheet1!AC2146&amp;"~"&amp;Sheet1!AD2146,""))</f>
        <v/>
      </c>
    </row>
    <row r="1940" spans="1:23">
      <c r="A1940" s="8">
        <v>41042</v>
      </c>
      <c r="B1940" s="8" t="s">
        <v>717</v>
      </c>
      <c r="C1940" s="8" t="s">
        <v>1593</v>
      </c>
      <c r="D1940" s="21" t="str">
        <f>IF(OR(Sheet1!I1943&lt;&gt;Sheet1!AF1943,Sheet1!AG1943&lt;&gt;Sheet1!J1943),"有影响","-")</f>
        <v>-</v>
      </c>
      <c r="E1940" s="21" t="str">
        <f>IF(OR(Sheet1!N1943&lt;&gt;Sheet1!AH1943,Sheet1!AI1943&lt;&gt;Sheet1!O1943),"有影响","-")</f>
        <v>-</v>
      </c>
      <c r="F1940" s="21" t="str">
        <f>IF(OR(Sheet1!S1943&lt;&gt;Sheet1!AJ1943,Sheet1!AK1943&lt;&gt;Sheet1!T1943),"有影响","-")</f>
        <v>-</v>
      </c>
      <c r="G1940" s="21" t="str">
        <f>IF(OR(Sheet1!X1943&lt;&gt;Sheet1!AL1943,Sheet1!AM1943&lt;&gt;Sheet1!Y1943),"有影响","-")</f>
        <v>-</v>
      </c>
      <c r="H1940" s="21" t="str">
        <f>IF(OR(Sheet1!AC1943&lt;&gt;Sheet1!AN1943,Sheet1!AO1943&lt;&gt;Sheet1!AD1943),"有影响","-")</f>
        <v>-</v>
      </c>
      <c r="I1940" s="21" t="str">
        <f>IF(Sheet1!G1943=0,"出错","-")</f>
        <v>-</v>
      </c>
      <c r="J1940" s="21" t="str">
        <f>IF(AND(Sheet1!G1943=0,Sheet1!L1943&lt;&gt;0),"出错","-")</f>
        <v>-</v>
      </c>
      <c r="K1940" s="21" t="str">
        <f>IF(AND(Sheet1!G1943=0,Sheet1!L1943=0,Sheet1!Q1943&lt;&gt;0),"出错","-")</f>
        <v>-</v>
      </c>
      <c r="L1940" s="21" t="str">
        <f>IF(AND(Sheet1!G1943=0,Sheet1!L1943=0,Sheet1!Q1943=0,Sheet1!V1943&lt;&gt;0),"出错","-")</f>
        <v>-</v>
      </c>
      <c r="M1940" s="21" t="str">
        <f>IF(AND(Sheet1!G1943=0,Sheet1!L1943=0,Sheet1!Q1943=0,Sheet1!V1943=0,Sheet1!AA1943&lt;&gt;0),"出错","-")</f>
        <v>-</v>
      </c>
      <c r="N1940" s="21" t="str">
        <f>IFERROR(VLOOKUP(Sheet1!G1943,配置检查表!$Y:$Z,2,FALSE),"")</f>
        <v>金币</v>
      </c>
      <c r="O1940" s="21">
        <f>IF(AND(Sheet1!I1943=Sheet1!J1943,Sheet1!J1943&lt;&gt;0),Sheet1!I1943,IF(AND(Sheet1!I1943&lt;&gt;Sheet1!J1943,Sheet1!J1943&lt;&gt;0),Sheet1!I1943&amp;"~"&amp;Sheet1!J1943,""))</f>
        <v>250000</v>
      </c>
      <c r="P1940" s="21" t="str">
        <f>IFERROR(VLOOKUP(Sheet1!L1943,配置检查表!$Y:$Z,2,FALSE),"")</f>
        <v/>
      </c>
      <c r="Q1940" s="21">
        <f>IF(AND(Sheet1!N1943=Sheet1!O1943,Sheet1!O1943&lt;&gt;0),Sheet1!N1943,IF(AND(Sheet1!N1943&lt;&gt;Sheet1!O1943,Sheet1!O1943&lt;&gt;0),Sheet1!N1943&amp;"~"&amp;Sheet1!O1943,""))</f>
        <v>17</v>
      </c>
      <c r="R1940" s="21" t="str">
        <f>IFERROR(VLOOKUP(Sheet1!Q1943,配置检查表!$Y:$Z,2,FALSE),"")</f>
        <v/>
      </c>
      <c r="S1940" s="39" t="str">
        <f>IF(AND(Sheet1!S2147=Sheet1!T2147,Sheet1!T2147&lt;&gt;0),Sheet1!S2147,IF(AND(Sheet1!S2147&lt;&gt;Sheet1!T2147,Sheet1!T2147&lt;&gt;0),Sheet1!S2147&amp;"~"&amp;Sheet1!T2147,""))</f>
        <v/>
      </c>
      <c r="T1940" s="21" t="str">
        <f>IFERROR(VLOOKUP(Sheet1!V1943,配置检查表!$Y:$Z,2,FALSE),"")</f>
        <v/>
      </c>
      <c r="U1940" s="39" t="str">
        <f>IF(AND(Sheet1!X2147=Sheet1!Y2147,Sheet1!Y2147&lt;&gt;0),Sheet1!X2147,IF(AND(Sheet1!X2147&lt;&gt;Sheet1!Y2147,Sheet1!Y2147&lt;&gt;0),Sheet1!X2147&amp;"~"&amp;Sheet1!Y2147,""))</f>
        <v/>
      </c>
      <c r="V1940" s="21" t="str">
        <f>IFERROR(VLOOKUP(Sheet1!XAA,配置检查表!$Y:$Z,2,FALSE),"")</f>
        <v/>
      </c>
      <c r="W1940" s="21" t="str">
        <f>IF(AND(Sheet1!AC2147=Sheet1!AD2147,Sheet1!AD2147&lt;&gt;0),Sheet1!AC2147,IF(AND(Sheet1!AC2147&lt;&gt;Sheet1!AD2147,Sheet1!AD2147&lt;&gt;0),Sheet1!AC2147&amp;"~"&amp;Sheet1!AD2147,""))</f>
        <v/>
      </c>
    </row>
    <row r="1941" spans="1:23">
      <c r="A1941" s="8">
        <v>41043</v>
      </c>
      <c r="B1941" s="8" t="s">
        <v>718</v>
      </c>
      <c r="C1941" s="8" t="s">
        <v>1594</v>
      </c>
      <c r="D1941" s="21" t="str">
        <f>IF(OR(Sheet1!I1944&lt;&gt;Sheet1!AF1944,Sheet1!AG1944&lt;&gt;Sheet1!J1944),"有影响","-")</f>
        <v>-</v>
      </c>
      <c r="E1941" s="21" t="str">
        <f>IF(OR(Sheet1!N1944&lt;&gt;Sheet1!AH1944,Sheet1!AI1944&lt;&gt;Sheet1!O1944),"有影响","-")</f>
        <v>-</v>
      </c>
      <c r="F1941" s="21" t="str">
        <f>IF(OR(Sheet1!S1944&lt;&gt;Sheet1!AJ1944,Sheet1!AK1944&lt;&gt;Sheet1!T1944),"有影响","-")</f>
        <v>-</v>
      </c>
      <c r="G1941" s="21" t="str">
        <f>IF(OR(Sheet1!X1944&lt;&gt;Sheet1!AL1944,Sheet1!AM1944&lt;&gt;Sheet1!Y1944),"有影响","-")</f>
        <v>-</v>
      </c>
      <c r="H1941" s="21" t="str">
        <f>IF(OR(Sheet1!AC1944&lt;&gt;Sheet1!AN1944,Sheet1!AO1944&lt;&gt;Sheet1!AD1944),"有影响","-")</f>
        <v>-</v>
      </c>
      <c r="I1941" s="21" t="str">
        <f>IF(Sheet1!G1944=0,"出错","-")</f>
        <v>-</v>
      </c>
      <c r="J1941" s="21" t="str">
        <f>IF(AND(Sheet1!G1944=0,Sheet1!L1944&lt;&gt;0),"出错","-")</f>
        <v>-</v>
      </c>
      <c r="K1941" s="21" t="str">
        <f>IF(AND(Sheet1!G1944=0,Sheet1!L1944=0,Sheet1!Q1944&lt;&gt;0),"出错","-")</f>
        <v>-</v>
      </c>
      <c r="L1941" s="21" t="str">
        <f>IF(AND(Sheet1!G1944=0,Sheet1!L1944=0,Sheet1!Q1944=0,Sheet1!V1944&lt;&gt;0),"出错","-")</f>
        <v>-</v>
      </c>
      <c r="M1941" s="21" t="str">
        <f>IF(AND(Sheet1!G1944=0,Sheet1!L1944=0,Sheet1!Q1944=0,Sheet1!V1944=0,Sheet1!AA1944&lt;&gt;0),"出错","-")</f>
        <v>-</v>
      </c>
      <c r="N1941" s="21" t="str">
        <f>IFERROR(VLOOKUP(Sheet1!G1944,配置检查表!$Y:$Z,2,FALSE),"")</f>
        <v>金币</v>
      </c>
      <c r="O1941" s="21">
        <f>IF(AND(Sheet1!I1944=Sheet1!J1944,Sheet1!J1944&lt;&gt;0),Sheet1!I1944,IF(AND(Sheet1!I1944&lt;&gt;Sheet1!J1944,Sheet1!J1944&lt;&gt;0),Sheet1!I1944&amp;"~"&amp;Sheet1!J1944,""))</f>
        <v>275000</v>
      </c>
      <c r="P1941" s="21" t="str">
        <f>IFERROR(VLOOKUP(Sheet1!L1944,配置检查表!$Y:$Z,2,FALSE),"")</f>
        <v/>
      </c>
      <c r="Q1941" s="21">
        <f>IF(AND(Sheet1!N1944=Sheet1!O1944,Sheet1!O1944&lt;&gt;0),Sheet1!N1944,IF(AND(Sheet1!N1944&lt;&gt;Sheet1!O1944,Sheet1!O1944&lt;&gt;0),Sheet1!N1944&amp;"~"&amp;Sheet1!O1944,""))</f>
        <v>18</v>
      </c>
      <c r="R1941" s="21" t="str">
        <f>IFERROR(VLOOKUP(Sheet1!Q1944,配置检查表!$Y:$Z,2,FALSE),"")</f>
        <v/>
      </c>
      <c r="S1941" s="39" t="str">
        <f>IF(AND(Sheet1!S2148=Sheet1!T2148,Sheet1!T2148&lt;&gt;0),Sheet1!S2148,IF(AND(Sheet1!S2148&lt;&gt;Sheet1!T2148,Sheet1!T2148&lt;&gt;0),Sheet1!S2148&amp;"~"&amp;Sheet1!T2148,""))</f>
        <v/>
      </c>
      <c r="T1941" s="21" t="str">
        <f>IFERROR(VLOOKUP(Sheet1!V1944,配置检查表!$Y:$Z,2,FALSE),"")</f>
        <v/>
      </c>
      <c r="U1941" s="39" t="str">
        <f>IF(AND(Sheet1!X2148=Sheet1!Y2148,Sheet1!Y2148&lt;&gt;0),Sheet1!X2148,IF(AND(Sheet1!X2148&lt;&gt;Sheet1!Y2148,Sheet1!Y2148&lt;&gt;0),Sheet1!X2148&amp;"~"&amp;Sheet1!Y2148,""))</f>
        <v/>
      </c>
      <c r="V1941" s="21" t="str">
        <f>IFERROR(VLOOKUP(Sheet1!XAA,配置检查表!$Y:$Z,2,FALSE),"")</f>
        <v/>
      </c>
      <c r="W1941" s="21" t="str">
        <f>IF(AND(Sheet1!AC2148=Sheet1!AD2148,Sheet1!AD2148&lt;&gt;0),Sheet1!AC2148,IF(AND(Sheet1!AC2148&lt;&gt;Sheet1!AD2148,Sheet1!AD2148&lt;&gt;0),Sheet1!AC2148&amp;"~"&amp;Sheet1!AD2148,""))</f>
        <v/>
      </c>
    </row>
    <row r="1942" spans="1:23">
      <c r="A1942" s="8">
        <v>41044</v>
      </c>
      <c r="B1942" s="8" t="s">
        <v>719</v>
      </c>
      <c r="C1942" s="8" t="s">
        <v>1595</v>
      </c>
      <c r="D1942" s="21" t="str">
        <f>IF(OR(Sheet1!I1945&lt;&gt;Sheet1!AF1945,Sheet1!AG1945&lt;&gt;Sheet1!J1945),"有影响","-")</f>
        <v>-</v>
      </c>
      <c r="E1942" s="21" t="str">
        <f>IF(OR(Sheet1!N1945&lt;&gt;Sheet1!AH1945,Sheet1!AI1945&lt;&gt;Sheet1!O1945),"有影响","-")</f>
        <v>-</v>
      </c>
      <c r="F1942" s="21" t="str">
        <f>IF(OR(Sheet1!S1945&lt;&gt;Sheet1!AJ1945,Sheet1!AK1945&lt;&gt;Sheet1!T1945),"有影响","-")</f>
        <v>-</v>
      </c>
      <c r="G1942" s="21" t="str">
        <f>IF(OR(Sheet1!X1945&lt;&gt;Sheet1!AL1945,Sheet1!AM1945&lt;&gt;Sheet1!Y1945),"有影响","-")</f>
        <v>-</v>
      </c>
      <c r="H1942" s="21" t="str">
        <f>IF(OR(Sheet1!AC1945&lt;&gt;Sheet1!AN1945,Sheet1!AO1945&lt;&gt;Sheet1!AD1945),"有影响","-")</f>
        <v>-</v>
      </c>
      <c r="I1942" s="21" t="str">
        <f>IF(Sheet1!G1945=0,"出错","-")</f>
        <v>-</v>
      </c>
      <c r="J1942" s="21" t="str">
        <f>IF(AND(Sheet1!G1945=0,Sheet1!L1945&lt;&gt;0),"出错","-")</f>
        <v>-</v>
      </c>
      <c r="K1942" s="21" t="str">
        <f>IF(AND(Sheet1!G1945=0,Sheet1!L1945=0,Sheet1!Q1945&lt;&gt;0),"出错","-")</f>
        <v>-</v>
      </c>
      <c r="L1942" s="21" t="str">
        <f>IF(AND(Sheet1!G1945=0,Sheet1!L1945=0,Sheet1!Q1945=0,Sheet1!V1945&lt;&gt;0),"出错","-")</f>
        <v>-</v>
      </c>
      <c r="M1942" s="21" t="str">
        <f>IF(AND(Sheet1!G1945=0,Sheet1!L1945=0,Sheet1!Q1945=0,Sheet1!V1945=0,Sheet1!AA1945&lt;&gt;0),"出错","-")</f>
        <v>-</v>
      </c>
      <c r="N1942" s="21" t="str">
        <f>IFERROR(VLOOKUP(Sheet1!G1945,配置检查表!$Y:$Z,2,FALSE),"")</f>
        <v>金币</v>
      </c>
      <c r="O1942" s="21">
        <f>IF(AND(Sheet1!I1945=Sheet1!J1945,Sheet1!J1945&lt;&gt;0),Sheet1!I1945,IF(AND(Sheet1!I1945&lt;&gt;Sheet1!J1945,Sheet1!J1945&lt;&gt;0),Sheet1!I1945&amp;"~"&amp;Sheet1!J1945,""))</f>
        <v>300000</v>
      </c>
      <c r="P1942" s="21" t="str">
        <f>IFERROR(VLOOKUP(Sheet1!L1945,配置检查表!$Y:$Z,2,FALSE),"")</f>
        <v/>
      </c>
      <c r="Q1942" s="21">
        <f>IF(AND(Sheet1!N1945=Sheet1!O1945,Sheet1!O1945&lt;&gt;0),Sheet1!N1945,IF(AND(Sheet1!N1945&lt;&gt;Sheet1!O1945,Sheet1!O1945&lt;&gt;0),Sheet1!N1945&amp;"~"&amp;Sheet1!O1945,""))</f>
        <v>20</v>
      </c>
      <c r="R1942" s="21" t="str">
        <f>IFERROR(VLOOKUP(Sheet1!Q1945,配置检查表!$Y:$Z,2,FALSE),"")</f>
        <v/>
      </c>
      <c r="S1942" s="39" t="str">
        <f>IF(AND(Sheet1!S2149=Sheet1!T2149,Sheet1!T2149&lt;&gt;0),Sheet1!S2149,IF(AND(Sheet1!S2149&lt;&gt;Sheet1!T2149,Sheet1!T2149&lt;&gt;0),Sheet1!S2149&amp;"~"&amp;Sheet1!T2149,""))</f>
        <v/>
      </c>
      <c r="T1942" s="21" t="str">
        <f>IFERROR(VLOOKUP(Sheet1!V1945,配置检查表!$Y:$Z,2,FALSE),"")</f>
        <v/>
      </c>
      <c r="U1942" s="39" t="str">
        <f>IF(AND(Sheet1!X2149=Sheet1!Y2149,Sheet1!Y2149&lt;&gt;0),Sheet1!X2149,IF(AND(Sheet1!X2149&lt;&gt;Sheet1!Y2149,Sheet1!Y2149&lt;&gt;0),Sheet1!X2149&amp;"~"&amp;Sheet1!Y2149,""))</f>
        <v/>
      </c>
      <c r="V1942" s="21" t="str">
        <f>IFERROR(VLOOKUP(Sheet1!XAA,配置检查表!$Y:$Z,2,FALSE),"")</f>
        <v/>
      </c>
      <c r="W1942" s="21" t="str">
        <f>IF(AND(Sheet1!AC2149=Sheet1!AD2149,Sheet1!AD2149&lt;&gt;0),Sheet1!AC2149,IF(AND(Sheet1!AC2149&lt;&gt;Sheet1!AD2149,Sheet1!AD2149&lt;&gt;0),Sheet1!AC2149&amp;"~"&amp;Sheet1!AD2149,""))</f>
        <v/>
      </c>
    </row>
    <row r="1943" spans="1:23">
      <c r="A1943" s="7">
        <v>41045</v>
      </c>
      <c r="B1943" s="7" t="s">
        <v>1325</v>
      </c>
      <c r="C1943" s="7" t="s">
        <v>1596</v>
      </c>
      <c r="D1943" s="21" t="str">
        <f>IF(OR(Sheet1!I1946&lt;&gt;Sheet1!AF1946,Sheet1!AG1946&lt;&gt;Sheet1!J1946),"有影响","-")</f>
        <v>-</v>
      </c>
      <c r="E1943" s="21" t="str">
        <f>IF(OR(Sheet1!N1946&lt;&gt;Sheet1!AH1946,Sheet1!AI1946&lt;&gt;Sheet1!O1946),"有影响","-")</f>
        <v>-</v>
      </c>
      <c r="F1943" s="21" t="str">
        <f>IF(OR(Sheet1!S1946&lt;&gt;Sheet1!AJ1946,Sheet1!AK1946&lt;&gt;Sheet1!T1946),"有影响","-")</f>
        <v>-</v>
      </c>
      <c r="G1943" s="21" t="str">
        <f>IF(OR(Sheet1!X1946&lt;&gt;Sheet1!AL1946,Sheet1!AM1946&lt;&gt;Sheet1!Y1946),"有影响","-")</f>
        <v>-</v>
      </c>
      <c r="H1943" s="21" t="str">
        <f>IF(OR(Sheet1!AC1946&lt;&gt;Sheet1!AN1946,Sheet1!AO1946&lt;&gt;Sheet1!AD1946),"有影响","-")</f>
        <v>-</v>
      </c>
      <c r="I1943" s="21" t="str">
        <f>IF(Sheet1!G1946=0,"出错","-")</f>
        <v>-</v>
      </c>
      <c r="J1943" s="21" t="str">
        <f>IF(AND(Sheet1!G1946=0,Sheet1!L1946&lt;&gt;0),"出错","-")</f>
        <v>-</v>
      </c>
      <c r="K1943" s="21" t="str">
        <f>IF(AND(Sheet1!G1946=0,Sheet1!L1946=0,Sheet1!Q1946&lt;&gt;0),"出错","-")</f>
        <v>-</v>
      </c>
      <c r="L1943" s="21" t="str">
        <f>IF(AND(Sheet1!G1946=0,Sheet1!L1946=0,Sheet1!Q1946=0,Sheet1!V1946&lt;&gt;0),"出错","-")</f>
        <v>-</v>
      </c>
      <c r="M1943" s="21" t="str">
        <f>IF(AND(Sheet1!G1946=0,Sheet1!L1946=0,Sheet1!Q1946=0,Sheet1!V1946=0,Sheet1!AA1946&lt;&gt;0),"出错","-")</f>
        <v>-</v>
      </c>
      <c r="N1943" s="21" t="str">
        <f>IFERROR(VLOOKUP(Sheet1!G1946,配置检查表!$Y:$Z,2,FALSE),"")</f>
        <v>金币</v>
      </c>
      <c r="O1943" s="21">
        <f>IF(AND(Sheet1!I1946=Sheet1!J1946,Sheet1!J1946&lt;&gt;0),Sheet1!I1946,IF(AND(Sheet1!I1946&lt;&gt;Sheet1!J1946,Sheet1!J1946&lt;&gt;0),Sheet1!I1946&amp;"~"&amp;Sheet1!J1946,""))</f>
        <v>75000</v>
      </c>
      <c r="P1943" s="21" t="str">
        <f>IFERROR(VLOOKUP(Sheet1!L1946,配置检查表!$Y:$Z,2,FALSE),"")</f>
        <v/>
      </c>
      <c r="Q1943" s="21">
        <f>IF(AND(Sheet1!N1946=Sheet1!O1946,Sheet1!O1946&lt;&gt;0),Sheet1!N1946,IF(AND(Sheet1!N1946&lt;&gt;Sheet1!O1946,Sheet1!O1946&lt;&gt;0),Sheet1!N1946&amp;"~"&amp;Sheet1!O1946,""))</f>
        <v>8</v>
      </c>
      <c r="R1943" s="21" t="str">
        <f>IFERROR(VLOOKUP(Sheet1!Q1946,配置检查表!$Y:$Z,2,FALSE),"")</f>
        <v/>
      </c>
      <c r="S1943" s="39" t="str">
        <f>IF(AND(Sheet1!S2150=Sheet1!T2150,Sheet1!T2150&lt;&gt;0),Sheet1!S2150,IF(AND(Sheet1!S2150&lt;&gt;Sheet1!T2150,Sheet1!T2150&lt;&gt;0),Sheet1!S2150&amp;"~"&amp;Sheet1!T2150,""))</f>
        <v/>
      </c>
      <c r="T1943" s="21" t="str">
        <f>IFERROR(VLOOKUP(Sheet1!V1946,配置检查表!$Y:$Z,2,FALSE),"")</f>
        <v/>
      </c>
      <c r="U1943" s="39" t="str">
        <f>IF(AND(Sheet1!X2150=Sheet1!Y2150,Sheet1!Y2150&lt;&gt;0),Sheet1!X2150,IF(AND(Sheet1!X2150&lt;&gt;Sheet1!Y2150,Sheet1!Y2150&lt;&gt;0),Sheet1!X2150&amp;"~"&amp;Sheet1!Y2150,""))</f>
        <v/>
      </c>
      <c r="V1943" s="21" t="str">
        <f>IFERROR(VLOOKUP(Sheet1!XAA,配置检查表!$Y:$Z,2,FALSE),"")</f>
        <v/>
      </c>
      <c r="W1943" s="21" t="str">
        <f>IF(AND(Sheet1!AC2150=Sheet1!AD2150,Sheet1!AD2150&lt;&gt;0),Sheet1!AC2150,IF(AND(Sheet1!AC2150&lt;&gt;Sheet1!AD2150,Sheet1!AD2150&lt;&gt;0),Sheet1!AC2150&amp;"~"&amp;Sheet1!AD2150,""))</f>
        <v/>
      </c>
    </row>
    <row r="1944" spans="1:23">
      <c r="A1944" s="7">
        <v>41046</v>
      </c>
      <c r="B1944" s="7" t="s">
        <v>1326</v>
      </c>
      <c r="C1944" s="7" t="s">
        <v>1597</v>
      </c>
      <c r="D1944" s="21" t="str">
        <f>IF(OR(Sheet1!I1947&lt;&gt;Sheet1!AF1947,Sheet1!AG1947&lt;&gt;Sheet1!J1947),"有影响","-")</f>
        <v>-</v>
      </c>
      <c r="E1944" s="21" t="str">
        <f>IF(OR(Sheet1!N1947&lt;&gt;Sheet1!AH1947,Sheet1!AI1947&lt;&gt;Sheet1!O1947),"有影响","-")</f>
        <v>-</v>
      </c>
      <c r="F1944" s="21" t="str">
        <f>IF(OR(Sheet1!S1947&lt;&gt;Sheet1!AJ1947,Sheet1!AK1947&lt;&gt;Sheet1!T1947),"有影响","-")</f>
        <v>-</v>
      </c>
      <c r="G1944" s="21" t="str">
        <f>IF(OR(Sheet1!X1947&lt;&gt;Sheet1!AL1947,Sheet1!AM1947&lt;&gt;Sheet1!Y1947),"有影响","-")</f>
        <v>-</v>
      </c>
      <c r="H1944" s="21" t="str">
        <f>IF(OR(Sheet1!AC1947&lt;&gt;Sheet1!AN1947,Sheet1!AO1947&lt;&gt;Sheet1!AD1947),"有影响","-")</f>
        <v>-</v>
      </c>
      <c r="I1944" s="21" t="str">
        <f>IF(Sheet1!G1947=0,"出错","-")</f>
        <v>-</v>
      </c>
      <c r="J1944" s="21" t="str">
        <f>IF(AND(Sheet1!G1947=0,Sheet1!L1947&lt;&gt;0),"出错","-")</f>
        <v>-</v>
      </c>
      <c r="K1944" s="21" t="str">
        <f>IF(AND(Sheet1!G1947=0,Sheet1!L1947=0,Sheet1!Q1947&lt;&gt;0),"出错","-")</f>
        <v>-</v>
      </c>
      <c r="L1944" s="21" t="str">
        <f>IF(AND(Sheet1!G1947=0,Sheet1!L1947=0,Sheet1!Q1947=0,Sheet1!V1947&lt;&gt;0),"出错","-")</f>
        <v>-</v>
      </c>
      <c r="M1944" s="21" t="str">
        <f>IF(AND(Sheet1!G1947=0,Sheet1!L1947=0,Sheet1!Q1947=0,Sheet1!V1947=0,Sheet1!AA1947&lt;&gt;0),"出错","-")</f>
        <v>-</v>
      </c>
      <c r="N1944" s="21" t="str">
        <f>IFERROR(VLOOKUP(Sheet1!G1947,配置检查表!$Y:$Z,2,FALSE),"")</f>
        <v>金币</v>
      </c>
      <c r="O1944" s="21">
        <f>IF(AND(Sheet1!I1947=Sheet1!J1947,Sheet1!J1947&lt;&gt;0),Sheet1!I1947,IF(AND(Sheet1!I1947&lt;&gt;Sheet1!J1947,Sheet1!J1947&lt;&gt;0),Sheet1!I1947&amp;"~"&amp;Sheet1!J1947,""))</f>
        <v>75000</v>
      </c>
      <c r="P1944" s="21" t="str">
        <f>IFERROR(VLOOKUP(Sheet1!L1947,配置检查表!$Y:$Z,2,FALSE),"")</f>
        <v/>
      </c>
      <c r="Q1944" s="21">
        <f>IF(AND(Sheet1!N1947=Sheet1!O1947,Sheet1!O1947&lt;&gt;0),Sheet1!N1947,IF(AND(Sheet1!N1947&lt;&gt;Sheet1!O1947,Sheet1!O1947&lt;&gt;0),Sheet1!N1947&amp;"~"&amp;Sheet1!O1947,""))</f>
        <v>8</v>
      </c>
      <c r="R1944" s="21" t="str">
        <f>IFERROR(VLOOKUP(Sheet1!Q1947,配置检查表!$Y:$Z,2,FALSE),"")</f>
        <v/>
      </c>
      <c r="S1944" s="39" t="str">
        <f>IF(AND(Sheet1!S2151=Sheet1!T2151,Sheet1!T2151&lt;&gt;0),Sheet1!S2151,IF(AND(Sheet1!S2151&lt;&gt;Sheet1!T2151,Sheet1!T2151&lt;&gt;0),Sheet1!S2151&amp;"~"&amp;Sheet1!T2151,""))</f>
        <v/>
      </c>
      <c r="T1944" s="21" t="str">
        <f>IFERROR(VLOOKUP(Sheet1!V1947,配置检查表!$Y:$Z,2,FALSE),"")</f>
        <v/>
      </c>
      <c r="U1944" s="39" t="str">
        <f>IF(AND(Sheet1!X2151=Sheet1!Y2151,Sheet1!Y2151&lt;&gt;0),Sheet1!X2151,IF(AND(Sheet1!X2151&lt;&gt;Sheet1!Y2151,Sheet1!Y2151&lt;&gt;0),Sheet1!X2151&amp;"~"&amp;Sheet1!Y2151,""))</f>
        <v/>
      </c>
      <c r="V1944" s="21" t="str">
        <f>IFERROR(VLOOKUP(Sheet1!XAA,配置检查表!$Y:$Z,2,FALSE),"")</f>
        <v/>
      </c>
      <c r="W1944" s="21" t="str">
        <f>IF(AND(Sheet1!AC2151=Sheet1!AD2151,Sheet1!AD2151&lt;&gt;0),Sheet1!AC2151,IF(AND(Sheet1!AC2151&lt;&gt;Sheet1!AD2151,Sheet1!AD2151&lt;&gt;0),Sheet1!AC2151&amp;"~"&amp;Sheet1!AD2151,""))</f>
        <v/>
      </c>
    </row>
    <row r="1945" spans="1:23">
      <c r="A1945" s="7">
        <v>41047</v>
      </c>
      <c r="B1945" s="7" t="s">
        <v>1327</v>
      </c>
      <c r="C1945" s="7" t="s">
        <v>1598</v>
      </c>
      <c r="D1945" s="21" t="str">
        <f>IF(OR(Sheet1!I1948&lt;&gt;Sheet1!AF1948,Sheet1!AG1948&lt;&gt;Sheet1!J1948),"有影响","-")</f>
        <v>-</v>
      </c>
      <c r="E1945" s="21" t="str">
        <f>IF(OR(Sheet1!N1948&lt;&gt;Sheet1!AH1948,Sheet1!AI1948&lt;&gt;Sheet1!O1948),"有影响","-")</f>
        <v>-</v>
      </c>
      <c r="F1945" s="21" t="str">
        <f>IF(OR(Sheet1!S1948&lt;&gt;Sheet1!AJ1948,Sheet1!AK1948&lt;&gt;Sheet1!T1948),"有影响","-")</f>
        <v>-</v>
      </c>
      <c r="G1945" s="21" t="str">
        <f>IF(OR(Sheet1!X1948&lt;&gt;Sheet1!AL1948,Sheet1!AM1948&lt;&gt;Sheet1!Y1948),"有影响","-")</f>
        <v>-</v>
      </c>
      <c r="H1945" s="21" t="str">
        <f>IF(OR(Sheet1!AC1948&lt;&gt;Sheet1!AN1948,Sheet1!AO1948&lt;&gt;Sheet1!AD1948),"有影响","-")</f>
        <v>-</v>
      </c>
      <c r="I1945" s="21" t="str">
        <f>IF(Sheet1!G1948=0,"出错","-")</f>
        <v>-</v>
      </c>
      <c r="J1945" s="21" t="str">
        <f>IF(AND(Sheet1!G1948=0,Sheet1!L1948&lt;&gt;0),"出错","-")</f>
        <v>-</v>
      </c>
      <c r="K1945" s="21" t="str">
        <f>IF(AND(Sheet1!G1948=0,Sheet1!L1948=0,Sheet1!Q1948&lt;&gt;0),"出错","-")</f>
        <v>-</v>
      </c>
      <c r="L1945" s="21" t="str">
        <f>IF(AND(Sheet1!G1948=0,Sheet1!L1948=0,Sheet1!Q1948=0,Sheet1!V1948&lt;&gt;0),"出错","-")</f>
        <v>-</v>
      </c>
      <c r="M1945" s="21" t="str">
        <f>IF(AND(Sheet1!G1948=0,Sheet1!L1948=0,Sheet1!Q1948=0,Sheet1!V1948=0,Sheet1!AA1948&lt;&gt;0),"出错","-")</f>
        <v>-</v>
      </c>
      <c r="N1945" s="21" t="str">
        <f>IFERROR(VLOOKUP(Sheet1!G1948,配置检查表!$Y:$Z,2,FALSE),"")</f>
        <v>金币</v>
      </c>
      <c r="O1945" s="21">
        <f>IF(AND(Sheet1!I1948=Sheet1!J1948,Sheet1!J1948&lt;&gt;0),Sheet1!I1948,IF(AND(Sheet1!I1948&lt;&gt;Sheet1!J1948,Sheet1!J1948&lt;&gt;0),Sheet1!I1948&amp;"~"&amp;Sheet1!J1948,""))</f>
        <v>75000</v>
      </c>
      <c r="P1945" s="21" t="str">
        <f>IFERROR(VLOOKUP(Sheet1!L1948,配置检查表!$Y:$Z,2,FALSE),"")</f>
        <v/>
      </c>
      <c r="Q1945" s="21">
        <f>IF(AND(Sheet1!N1948=Sheet1!O1948,Sheet1!O1948&lt;&gt;0),Sheet1!N1948,IF(AND(Sheet1!N1948&lt;&gt;Sheet1!O1948,Sheet1!O1948&lt;&gt;0),Sheet1!N1948&amp;"~"&amp;Sheet1!O1948,""))</f>
        <v>8</v>
      </c>
      <c r="R1945" s="21" t="str">
        <f>IFERROR(VLOOKUP(Sheet1!Q1948,配置检查表!$Y:$Z,2,FALSE),"")</f>
        <v/>
      </c>
      <c r="S1945" s="39" t="str">
        <f>IF(AND(Sheet1!S2152=Sheet1!T2152,Sheet1!T2152&lt;&gt;0),Sheet1!S2152,IF(AND(Sheet1!S2152&lt;&gt;Sheet1!T2152,Sheet1!T2152&lt;&gt;0),Sheet1!S2152&amp;"~"&amp;Sheet1!T2152,""))</f>
        <v/>
      </c>
      <c r="T1945" s="21" t="str">
        <f>IFERROR(VLOOKUP(Sheet1!V1948,配置检查表!$Y:$Z,2,FALSE),"")</f>
        <v/>
      </c>
      <c r="U1945" s="39" t="str">
        <f>IF(AND(Sheet1!X2152=Sheet1!Y2152,Sheet1!Y2152&lt;&gt;0),Sheet1!X2152,IF(AND(Sheet1!X2152&lt;&gt;Sheet1!Y2152,Sheet1!Y2152&lt;&gt;0),Sheet1!X2152&amp;"~"&amp;Sheet1!Y2152,""))</f>
        <v/>
      </c>
      <c r="V1945" s="21" t="str">
        <f>IFERROR(VLOOKUP(Sheet1!XAA,配置检查表!$Y:$Z,2,FALSE),"")</f>
        <v/>
      </c>
      <c r="W1945" s="21" t="str">
        <f>IF(AND(Sheet1!AC2152=Sheet1!AD2152,Sheet1!AD2152&lt;&gt;0),Sheet1!AC2152,IF(AND(Sheet1!AC2152&lt;&gt;Sheet1!AD2152,Sheet1!AD2152&lt;&gt;0),Sheet1!AC2152&amp;"~"&amp;Sheet1!AD2152,""))</f>
        <v/>
      </c>
    </row>
    <row r="1946" spans="1:23">
      <c r="A1946" s="7">
        <v>41048</v>
      </c>
      <c r="B1946" s="7" t="s">
        <v>1328</v>
      </c>
      <c r="C1946" s="7" t="s">
        <v>1599</v>
      </c>
      <c r="D1946" s="21" t="str">
        <f>IF(OR(Sheet1!I1949&lt;&gt;Sheet1!AF1949,Sheet1!AG1949&lt;&gt;Sheet1!J1949),"有影响","-")</f>
        <v>-</v>
      </c>
      <c r="E1946" s="21" t="str">
        <f>IF(OR(Sheet1!N1949&lt;&gt;Sheet1!AH1949,Sheet1!AI1949&lt;&gt;Sheet1!O1949),"有影响","-")</f>
        <v>-</v>
      </c>
      <c r="F1946" s="21" t="str">
        <f>IF(OR(Sheet1!S1949&lt;&gt;Sheet1!AJ1949,Sheet1!AK1949&lt;&gt;Sheet1!T1949),"有影响","-")</f>
        <v>-</v>
      </c>
      <c r="G1946" s="21" t="str">
        <f>IF(OR(Sheet1!X1949&lt;&gt;Sheet1!AL1949,Sheet1!AM1949&lt;&gt;Sheet1!Y1949),"有影响","-")</f>
        <v>-</v>
      </c>
      <c r="H1946" s="21" t="str">
        <f>IF(OR(Sheet1!AC1949&lt;&gt;Sheet1!AN1949,Sheet1!AO1949&lt;&gt;Sheet1!AD1949),"有影响","-")</f>
        <v>-</v>
      </c>
      <c r="I1946" s="21" t="str">
        <f>IF(Sheet1!G1949=0,"出错","-")</f>
        <v>-</v>
      </c>
      <c r="J1946" s="21" t="str">
        <f>IF(AND(Sheet1!G1949=0,Sheet1!L1949&lt;&gt;0),"出错","-")</f>
        <v>-</v>
      </c>
      <c r="K1946" s="21" t="str">
        <f>IF(AND(Sheet1!G1949=0,Sheet1!L1949=0,Sheet1!Q1949&lt;&gt;0),"出错","-")</f>
        <v>-</v>
      </c>
      <c r="L1946" s="21" t="str">
        <f>IF(AND(Sheet1!G1949=0,Sheet1!L1949=0,Sheet1!Q1949=0,Sheet1!V1949&lt;&gt;0),"出错","-")</f>
        <v>-</v>
      </c>
      <c r="M1946" s="21" t="str">
        <f>IF(AND(Sheet1!G1949=0,Sheet1!L1949=0,Sheet1!Q1949=0,Sheet1!V1949=0,Sheet1!AA1949&lt;&gt;0),"出错","-")</f>
        <v>-</v>
      </c>
      <c r="N1946" s="21" t="str">
        <f>IFERROR(VLOOKUP(Sheet1!G1949,配置检查表!$Y:$Z,2,FALSE),"")</f>
        <v>金币</v>
      </c>
      <c r="O1946" s="21">
        <f>IF(AND(Sheet1!I1949=Sheet1!J1949,Sheet1!J1949&lt;&gt;0),Sheet1!I1949,IF(AND(Sheet1!I1949&lt;&gt;Sheet1!J1949,Sheet1!J1949&lt;&gt;0),Sheet1!I1949&amp;"~"&amp;Sheet1!J1949,""))</f>
        <v>80000</v>
      </c>
      <c r="P1946" s="21" t="str">
        <f>IFERROR(VLOOKUP(Sheet1!L1949,配置检查表!$Y:$Z,2,FALSE),"")</f>
        <v/>
      </c>
      <c r="Q1946" s="21">
        <f>IF(AND(Sheet1!N1949=Sheet1!O1949,Sheet1!O1949&lt;&gt;0),Sheet1!N1949,IF(AND(Sheet1!N1949&lt;&gt;Sheet1!O1949,Sheet1!O1949&lt;&gt;0),Sheet1!N1949&amp;"~"&amp;Sheet1!O1949,""))</f>
        <v>9</v>
      </c>
      <c r="R1946" s="21" t="str">
        <f>IFERROR(VLOOKUP(Sheet1!Q1949,配置检查表!$Y:$Z,2,FALSE),"")</f>
        <v/>
      </c>
      <c r="S1946" s="39" t="str">
        <f>IF(AND(Sheet1!S2153=Sheet1!T2153,Sheet1!T2153&lt;&gt;0),Sheet1!S2153,IF(AND(Sheet1!S2153&lt;&gt;Sheet1!T2153,Sheet1!T2153&lt;&gt;0),Sheet1!S2153&amp;"~"&amp;Sheet1!T2153,""))</f>
        <v/>
      </c>
      <c r="T1946" s="21" t="str">
        <f>IFERROR(VLOOKUP(Sheet1!V1949,配置检查表!$Y:$Z,2,FALSE),"")</f>
        <v/>
      </c>
      <c r="U1946" s="39" t="str">
        <f>IF(AND(Sheet1!X2153=Sheet1!Y2153,Sheet1!Y2153&lt;&gt;0),Sheet1!X2153,IF(AND(Sheet1!X2153&lt;&gt;Sheet1!Y2153,Sheet1!Y2153&lt;&gt;0),Sheet1!X2153&amp;"~"&amp;Sheet1!Y2153,""))</f>
        <v/>
      </c>
      <c r="V1946" s="21" t="str">
        <f>IFERROR(VLOOKUP(Sheet1!XAA,配置检查表!$Y:$Z,2,FALSE),"")</f>
        <v/>
      </c>
      <c r="W1946" s="21" t="str">
        <f>IF(AND(Sheet1!AC2153=Sheet1!AD2153,Sheet1!AD2153&lt;&gt;0),Sheet1!AC2153,IF(AND(Sheet1!AC2153&lt;&gt;Sheet1!AD2153,Sheet1!AD2153&lt;&gt;0),Sheet1!AC2153&amp;"~"&amp;Sheet1!AD2153,""))</f>
        <v/>
      </c>
    </row>
    <row r="1947" spans="1:23">
      <c r="A1947" s="7">
        <v>41049</v>
      </c>
      <c r="B1947" s="7" t="s">
        <v>1329</v>
      </c>
      <c r="C1947" s="7" t="s">
        <v>1600</v>
      </c>
      <c r="D1947" s="21" t="str">
        <f>IF(OR(Sheet1!I1950&lt;&gt;Sheet1!AF1950,Sheet1!AG1950&lt;&gt;Sheet1!J1950),"有影响","-")</f>
        <v>-</v>
      </c>
      <c r="E1947" s="21" t="str">
        <f>IF(OR(Sheet1!N1950&lt;&gt;Sheet1!AH1950,Sheet1!AI1950&lt;&gt;Sheet1!O1950),"有影响","-")</f>
        <v>-</v>
      </c>
      <c r="F1947" s="21" t="str">
        <f>IF(OR(Sheet1!S1950&lt;&gt;Sheet1!AJ1950,Sheet1!AK1950&lt;&gt;Sheet1!T1950),"有影响","-")</f>
        <v>-</v>
      </c>
      <c r="G1947" s="21" t="str">
        <f>IF(OR(Sheet1!X1950&lt;&gt;Sheet1!AL1950,Sheet1!AM1950&lt;&gt;Sheet1!Y1950),"有影响","-")</f>
        <v>-</v>
      </c>
      <c r="H1947" s="21" t="str">
        <f>IF(OR(Sheet1!AC1950&lt;&gt;Sheet1!AN1950,Sheet1!AO1950&lt;&gt;Sheet1!AD1950),"有影响","-")</f>
        <v>-</v>
      </c>
      <c r="I1947" s="21" t="str">
        <f>IF(Sheet1!G1950=0,"出错","-")</f>
        <v>-</v>
      </c>
      <c r="J1947" s="21" t="str">
        <f>IF(AND(Sheet1!G1950=0,Sheet1!L1950&lt;&gt;0),"出错","-")</f>
        <v>-</v>
      </c>
      <c r="K1947" s="21" t="str">
        <f>IF(AND(Sheet1!G1950=0,Sheet1!L1950=0,Sheet1!Q1950&lt;&gt;0),"出错","-")</f>
        <v>-</v>
      </c>
      <c r="L1947" s="21" t="str">
        <f>IF(AND(Sheet1!G1950=0,Sheet1!L1950=0,Sheet1!Q1950=0,Sheet1!V1950&lt;&gt;0),"出错","-")</f>
        <v>-</v>
      </c>
      <c r="M1947" s="21" t="str">
        <f>IF(AND(Sheet1!G1950=0,Sheet1!L1950=0,Sheet1!Q1950=0,Sheet1!V1950=0,Sheet1!AA1950&lt;&gt;0),"出错","-")</f>
        <v>-</v>
      </c>
      <c r="N1947" s="21" t="str">
        <f>IFERROR(VLOOKUP(Sheet1!G1950,配置检查表!$Y:$Z,2,FALSE),"")</f>
        <v>金币</v>
      </c>
      <c r="O1947" s="21">
        <f>IF(AND(Sheet1!I1950=Sheet1!J1950,Sheet1!J1950&lt;&gt;0),Sheet1!I1950,IF(AND(Sheet1!I1950&lt;&gt;Sheet1!J1950,Sheet1!J1950&lt;&gt;0),Sheet1!I1950&amp;"~"&amp;Sheet1!J1950,""))</f>
        <v>80000</v>
      </c>
      <c r="P1947" s="21" t="str">
        <f>IFERROR(VLOOKUP(Sheet1!L1950,配置检查表!$Y:$Z,2,FALSE),"")</f>
        <v/>
      </c>
      <c r="Q1947" s="21">
        <f>IF(AND(Sheet1!N1950=Sheet1!O1950,Sheet1!O1950&lt;&gt;0),Sheet1!N1950,IF(AND(Sheet1!N1950&lt;&gt;Sheet1!O1950,Sheet1!O1950&lt;&gt;0),Sheet1!N1950&amp;"~"&amp;Sheet1!O1950,""))</f>
        <v>9</v>
      </c>
      <c r="R1947" s="21" t="str">
        <f>IFERROR(VLOOKUP(Sheet1!Q1950,配置检查表!$Y:$Z,2,FALSE),"")</f>
        <v/>
      </c>
      <c r="S1947" s="39" t="str">
        <f>IF(AND(Sheet1!S2154=Sheet1!T2154,Sheet1!T2154&lt;&gt;0),Sheet1!S2154,IF(AND(Sheet1!S2154&lt;&gt;Sheet1!T2154,Sheet1!T2154&lt;&gt;0),Sheet1!S2154&amp;"~"&amp;Sheet1!T2154,""))</f>
        <v/>
      </c>
      <c r="T1947" s="21" t="str">
        <f>IFERROR(VLOOKUP(Sheet1!V1950,配置检查表!$Y:$Z,2,FALSE),"")</f>
        <v/>
      </c>
      <c r="U1947" s="39" t="str">
        <f>IF(AND(Sheet1!X2154=Sheet1!Y2154,Sheet1!Y2154&lt;&gt;0),Sheet1!X2154,IF(AND(Sheet1!X2154&lt;&gt;Sheet1!Y2154,Sheet1!Y2154&lt;&gt;0),Sheet1!X2154&amp;"~"&amp;Sheet1!Y2154,""))</f>
        <v/>
      </c>
      <c r="V1947" s="21" t="str">
        <f>IFERROR(VLOOKUP(Sheet1!XAA,配置检查表!$Y:$Z,2,FALSE),"")</f>
        <v/>
      </c>
      <c r="W1947" s="21" t="str">
        <f>IF(AND(Sheet1!AC2154=Sheet1!AD2154,Sheet1!AD2154&lt;&gt;0),Sheet1!AC2154,IF(AND(Sheet1!AC2154&lt;&gt;Sheet1!AD2154,Sheet1!AD2154&lt;&gt;0),Sheet1!AC2154&amp;"~"&amp;Sheet1!AD2154,""))</f>
        <v/>
      </c>
    </row>
    <row r="1948" spans="1:23">
      <c r="A1948" s="7">
        <v>41050</v>
      </c>
      <c r="B1948" s="7" t="s">
        <v>1330</v>
      </c>
      <c r="C1948" s="7" t="s">
        <v>1601</v>
      </c>
      <c r="D1948" s="21" t="str">
        <f>IF(OR(Sheet1!I1951&lt;&gt;Sheet1!AF1951,Sheet1!AG1951&lt;&gt;Sheet1!J1951),"有影响","-")</f>
        <v>-</v>
      </c>
      <c r="E1948" s="21" t="str">
        <f>IF(OR(Sheet1!N1951&lt;&gt;Sheet1!AH1951,Sheet1!AI1951&lt;&gt;Sheet1!O1951),"有影响","-")</f>
        <v>-</v>
      </c>
      <c r="F1948" s="21" t="str">
        <f>IF(OR(Sheet1!S1951&lt;&gt;Sheet1!AJ1951,Sheet1!AK1951&lt;&gt;Sheet1!T1951),"有影响","-")</f>
        <v>-</v>
      </c>
      <c r="G1948" s="21" t="str">
        <f>IF(OR(Sheet1!X1951&lt;&gt;Sheet1!AL1951,Sheet1!AM1951&lt;&gt;Sheet1!Y1951),"有影响","-")</f>
        <v>-</v>
      </c>
      <c r="H1948" s="21" t="str">
        <f>IF(OR(Sheet1!AC1951&lt;&gt;Sheet1!AN1951,Sheet1!AO1951&lt;&gt;Sheet1!AD1951),"有影响","-")</f>
        <v>-</v>
      </c>
      <c r="I1948" s="21" t="str">
        <f>IF(Sheet1!G1951=0,"出错","-")</f>
        <v>-</v>
      </c>
      <c r="J1948" s="21" t="str">
        <f>IF(AND(Sheet1!G1951=0,Sheet1!L1951&lt;&gt;0),"出错","-")</f>
        <v>-</v>
      </c>
      <c r="K1948" s="21" t="str">
        <f>IF(AND(Sheet1!G1951=0,Sheet1!L1951=0,Sheet1!Q1951&lt;&gt;0),"出错","-")</f>
        <v>-</v>
      </c>
      <c r="L1948" s="21" t="str">
        <f>IF(AND(Sheet1!G1951=0,Sheet1!L1951=0,Sheet1!Q1951=0,Sheet1!V1951&lt;&gt;0),"出错","-")</f>
        <v>-</v>
      </c>
      <c r="M1948" s="21" t="str">
        <f>IF(AND(Sheet1!G1951=0,Sheet1!L1951=0,Sheet1!Q1951=0,Sheet1!V1951=0,Sheet1!AA1951&lt;&gt;0),"出错","-")</f>
        <v>-</v>
      </c>
      <c r="N1948" s="21" t="str">
        <f>IFERROR(VLOOKUP(Sheet1!G1951,配置检查表!$Y:$Z,2,FALSE),"")</f>
        <v>金币</v>
      </c>
      <c r="O1948" s="21">
        <f>IF(AND(Sheet1!I1951=Sheet1!J1951,Sheet1!J1951&lt;&gt;0),Sheet1!I1951,IF(AND(Sheet1!I1951&lt;&gt;Sheet1!J1951,Sheet1!J1951&lt;&gt;0),Sheet1!I1951&amp;"~"&amp;Sheet1!J1951,""))</f>
        <v>80000</v>
      </c>
      <c r="P1948" s="21" t="str">
        <f>IFERROR(VLOOKUP(Sheet1!L1951,配置检查表!$Y:$Z,2,FALSE),"")</f>
        <v/>
      </c>
      <c r="Q1948" s="21">
        <f>IF(AND(Sheet1!N1951=Sheet1!O1951,Sheet1!O1951&lt;&gt;0),Sheet1!N1951,IF(AND(Sheet1!N1951&lt;&gt;Sheet1!O1951,Sheet1!O1951&lt;&gt;0),Sheet1!N1951&amp;"~"&amp;Sheet1!O1951,""))</f>
        <v>9</v>
      </c>
      <c r="R1948" s="21" t="str">
        <f>IFERROR(VLOOKUP(Sheet1!Q1951,配置检查表!$Y:$Z,2,FALSE),"")</f>
        <v/>
      </c>
      <c r="S1948" s="39" t="str">
        <f>IF(AND(Sheet1!S2155=Sheet1!T2155,Sheet1!T2155&lt;&gt;0),Sheet1!S2155,IF(AND(Sheet1!S2155&lt;&gt;Sheet1!T2155,Sheet1!T2155&lt;&gt;0),Sheet1!S2155&amp;"~"&amp;Sheet1!T2155,""))</f>
        <v/>
      </c>
      <c r="T1948" s="21" t="str">
        <f>IFERROR(VLOOKUP(Sheet1!V1951,配置检查表!$Y:$Z,2,FALSE),"")</f>
        <v/>
      </c>
      <c r="U1948" s="39" t="str">
        <f>IF(AND(Sheet1!X2155=Sheet1!Y2155,Sheet1!Y2155&lt;&gt;0),Sheet1!X2155,IF(AND(Sheet1!X2155&lt;&gt;Sheet1!Y2155,Sheet1!Y2155&lt;&gt;0),Sheet1!X2155&amp;"~"&amp;Sheet1!Y2155,""))</f>
        <v/>
      </c>
      <c r="V1948" s="21" t="str">
        <f>IFERROR(VLOOKUP(Sheet1!XAA,配置检查表!$Y:$Z,2,FALSE),"")</f>
        <v/>
      </c>
      <c r="W1948" s="21" t="str">
        <f>IF(AND(Sheet1!AC2155=Sheet1!AD2155,Sheet1!AD2155&lt;&gt;0),Sheet1!AC2155,IF(AND(Sheet1!AC2155&lt;&gt;Sheet1!AD2155,Sheet1!AD2155&lt;&gt;0),Sheet1!AC2155&amp;"~"&amp;Sheet1!AD2155,""))</f>
        <v/>
      </c>
    </row>
    <row r="1949" spans="1:23">
      <c r="A1949" s="7">
        <v>41051</v>
      </c>
      <c r="B1949" s="7" t="s">
        <v>1331</v>
      </c>
      <c r="C1949" s="7" t="s">
        <v>1602</v>
      </c>
      <c r="D1949" s="21" t="str">
        <f>IF(OR(Sheet1!I1952&lt;&gt;Sheet1!AF1952,Sheet1!AG1952&lt;&gt;Sheet1!J1952),"有影响","-")</f>
        <v>-</v>
      </c>
      <c r="E1949" s="21" t="str">
        <f>IF(OR(Sheet1!N1952&lt;&gt;Sheet1!AH1952,Sheet1!AI1952&lt;&gt;Sheet1!O1952),"有影响","-")</f>
        <v>-</v>
      </c>
      <c r="F1949" s="21" t="str">
        <f>IF(OR(Sheet1!S1952&lt;&gt;Sheet1!AJ1952,Sheet1!AK1952&lt;&gt;Sheet1!T1952),"有影响","-")</f>
        <v>-</v>
      </c>
      <c r="G1949" s="21" t="str">
        <f>IF(OR(Sheet1!X1952&lt;&gt;Sheet1!AL1952,Sheet1!AM1952&lt;&gt;Sheet1!Y1952),"有影响","-")</f>
        <v>-</v>
      </c>
      <c r="H1949" s="21" t="str">
        <f>IF(OR(Sheet1!AC1952&lt;&gt;Sheet1!AN1952,Sheet1!AO1952&lt;&gt;Sheet1!AD1952),"有影响","-")</f>
        <v>-</v>
      </c>
      <c r="I1949" s="21" t="str">
        <f>IF(Sheet1!G1952=0,"出错","-")</f>
        <v>-</v>
      </c>
      <c r="J1949" s="21" t="str">
        <f>IF(AND(Sheet1!G1952=0,Sheet1!L1952&lt;&gt;0),"出错","-")</f>
        <v>-</v>
      </c>
      <c r="K1949" s="21" t="str">
        <f>IF(AND(Sheet1!G1952=0,Sheet1!L1952=0,Sheet1!Q1952&lt;&gt;0),"出错","-")</f>
        <v>-</v>
      </c>
      <c r="L1949" s="21" t="str">
        <f>IF(AND(Sheet1!G1952=0,Sheet1!L1952=0,Sheet1!Q1952=0,Sheet1!V1952&lt;&gt;0),"出错","-")</f>
        <v>-</v>
      </c>
      <c r="M1949" s="21" t="str">
        <f>IF(AND(Sheet1!G1952=0,Sheet1!L1952=0,Sheet1!Q1952=0,Sheet1!V1952=0,Sheet1!AA1952&lt;&gt;0),"出错","-")</f>
        <v>-</v>
      </c>
      <c r="N1949" s="21" t="str">
        <f>IFERROR(VLOOKUP(Sheet1!G1952,配置检查表!$Y:$Z,2,FALSE),"")</f>
        <v>金币</v>
      </c>
      <c r="O1949" s="21">
        <f>IF(AND(Sheet1!I1952=Sheet1!J1952,Sheet1!J1952&lt;&gt;0),Sheet1!I1952,IF(AND(Sheet1!I1952&lt;&gt;Sheet1!J1952,Sheet1!J1952&lt;&gt;0),Sheet1!I1952&amp;"~"&amp;Sheet1!J1952,""))</f>
        <v>85000</v>
      </c>
      <c r="P1949" s="21" t="str">
        <f>IFERROR(VLOOKUP(Sheet1!L1952,配置检查表!$Y:$Z,2,FALSE),"")</f>
        <v/>
      </c>
      <c r="Q1949" s="21">
        <f>IF(AND(Sheet1!N1952=Sheet1!O1952,Sheet1!O1952&lt;&gt;0),Sheet1!N1952,IF(AND(Sheet1!N1952&lt;&gt;Sheet1!O1952,Sheet1!O1952&lt;&gt;0),Sheet1!N1952&amp;"~"&amp;Sheet1!O1952,""))</f>
        <v>9</v>
      </c>
      <c r="R1949" s="21" t="str">
        <f>IFERROR(VLOOKUP(Sheet1!Q1952,配置检查表!$Y:$Z,2,FALSE),"")</f>
        <v/>
      </c>
      <c r="S1949" s="39" t="str">
        <f>IF(AND(Sheet1!S2156=Sheet1!T2156,Sheet1!T2156&lt;&gt;0),Sheet1!S2156,IF(AND(Sheet1!S2156&lt;&gt;Sheet1!T2156,Sheet1!T2156&lt;&gt;0),Sheet1!S2156&amp;"~"&amp;Sheet1!T2156,""))</f>
        <v/>
      </c>
      <c r="T1949" s="21" t="str">
        <f>IFERROR(VLOOKUP(Sheet1!V1952,配置检查表!$Y:$Z,2,FALSE),"")</f>
        <v/>
      </c>
      <c r="U1949" s="39" t="str">
        <f>IF(AND(Sheet1!X2156=Sheet1!Y2156,Sheet1!Y2156&lt;&gt;0),Sheet1!X2156,IF(AND(Sheet1!X2156&lt;&gt;Sheet1!Y2156,Sheet1!Y2156&lt;&gt;0),Sheet1!X2156&amp;"~"&amp;Sheet1!Y2156,""))</f>
        <v/>
      </c>
      <c r="V1949" s="21" t="str">
        <f>IFERROR(VLOOKUP(Sheet1!XAA,配置检查表!$Y:$Z,2,FALSE),"")</f>
        <v/>
      </c>
      <c r="W1949" s="21" t="str">
        <f>IF(AND(Sheet1!AC2156=Sheet1!AD2156,Sheet1!AD2156&lt;&gt;0),Sheet1!AC2156,IF(AND(Sheet1!AC2156&lt;&gt;Sheet1!AD2156,Sheet1!AD2156&lt;&gt;0),Sheet1!AC2156&amp;"~"&amp;Sheet1!AD2156,""))</f>
        <v/>
      </c>
    </row>
    <row r="1950" spans="1:23">
      <c r="A1950" s="7">
        <v>41052</v>
      </c>
      <c r="B1950" s="7" t="s">
        <v>1332</v>
      </c>
      <c r="C1950" s="7" t="s">
        <v>1603</v>
      </c>
      <c r="D1950" s="21" t="str">
        <f>IF(OR(Sheet1!I1953&lt;&gt;Sheet1!AF1953,Sheet1!AG1953&lt;&gt;Sheet1!J1953),"有影响","-")</f>
        <v>-</v>
      </c>
      <c r="E1950" s="21" t="str">
        <f>IF(OR(Sheet1!N1953&lt;&gt;Sheet1!AH1953,Sheet1!AI1953&lt;&gt;Sheet1!O1953),"有影响","-")</f>
        <v>-</v>
      </c>
      <c r="F1950" s="21" t="str">
        <f>IF(OR(Sheet1!S1953&lt;&gt;Sheet1!AJ1953,Sheet1!AK1953&lt;&gt;Sheet1!T1953),"有影响","-")</f>
        <v>-</v>
      </c>
      <c r="G1950" s="21" t="str">
        <f>IF(OR(Sheet1!X1953&lt;&gt;Sheet1!AL1953,Sheet1!AM1953&lt;&gt;Sheet1!Y1953),"有影响","-")</f>
        <v>-</v>
      </c>
      <c r="H1950" s="21" t="str">
        <f>IF(OR(Sheet1!AC1953&lt;&gt;Sheet1!AN1953,Sheet1!AO1953&lt;&gt;Sheet1!AD1953),"有影响","-")</f>
        <v>-</v>
      </c>
      <c r="I1950" s="21" t="str">
        <f>IF(Sheet1!G1953=0,"出错","-")</f>
        <v>-</v>
      </c>
      <c r="J1950" s="21" t="str">
        <f>IF(AND(Sheet1!G1953=0,Sheet1!L1953&lt;&gt;0),"出错","-")</f>
        <v>-</v>
      </c>
      <c r="K1950" s="21" t="str">
        <f>IF(AND(Sheet1!G1953=0,Sheet1!L1953=0,Sheet1!Q1953&lt;&gt;0),"出错","-")</f>
        <v>-</v>
      </c>
      <c r="L1950" s="21" t="str">
        <f>IF(AND(Sheet1!G1953=0,Sheet1!L1953=0,Sheet1!Q1953=0,Sheet1!V1953&lt;&gt;0),"出错","-")</f>
        <v>-</v>
      </c>
      <c r="M1950" s="21" t="str">
        <f>IF(AND(Sheet1!G1953=0,Sheet1!L1953=0,Sheet1!Q1953=0,Sheet1!V1953=0,Sheet1!AA1953&lt;&gt;0),"出错","-")</f>
        <v>-</v>
      </c>
      <c r="N1950" s="21" t="str">
        <f>IFERROR(VLOOKUP(Sheet1!G1953,配置检查表!$Y:$Z,2,FALSE),"")</f>
        <v>金币</v>
      </c>
      <c r="O1950" s="21">
        <f>IF(AND(Sheet1!I1953=Sheet1!J1953,Sheet1!J1953&lt;&gt;0),Sheet1!I1953,IF(AND(Sheet1!I1953&lt;&gt;Sheet1!J1953,Sheet1!J1953&lt;&gt;0),Sheet1!I1953&amp;"~"&amp;Sheet1!J1953,""))</f>
        <v>85000</v>
      </c>
      <c r="P1950" s="21" t="str">
        <f>IFERROR(VLOOKUP(Sheet1!L1953,配置检查表!$Y:$Z,2,FALSE),"")</f>
        <v/>
      </c>
      <c r="Q1950" s="21">
        <f>IF(AND(Sheet1!N1953=Sheet1!O1953,Sheet1!O1953&lt;&gt;0),Sheet1!N1953,IF(AND(Sheet1!N1953&lt;&gt;Sheet1!O1953,Sheet1!O1953&lt;&gt;0),Sheet1!N1953&amp;"~"&amp;Sheet1!O1953,""))</f>
        <v>9</v>
      </c>
      <c r="R1950" s="21" t="str">
        <f>IFERROR(VLOOKUP(Sheet1!Q1953,配置检查表!$Y:$Z,2,FALSE),"")</f>
        <v/>
      </c>
      <c r="S1950" s="39" t="str">
        <f>IF(AND(Sheet1!S2157=Sheet1!T2157,Sheet1!T2157&lt;&gt;0),Sheet1!S2157,IF(AND(Sheet1!S2157&lt;&gt;Sheet1!T2157,Sheet1!T2157&lt;&gt;0),Sheet1!S2157&amp;"~"&amp;Sheet1!T2157,""))</f>
        <v/>
      </c>
      <c r="T1950" s="21" t="str">
        <f>IFERROR(VLOOKUP(Sheet1!V1953,配置检查表!$Y:$Z,2,FALSE),"")</f>
        <v/>
      </c>
      <c r="U1950" s="39" t="str">
        <f>IF(AND(Sheet1!X2157=Sheet1!Y2157,Sheet1!Y2157&lt;&gt;0),Sheet1!X2157,IF(AND(Sheet1!X2157&lt;&gt;Sheet1!Y2157,Sheet1!Y2157&lt;&gt;0),Sheet1!X2157&amp;"~"&amp;Sheet1!Y2157,""))</f>
        <v/>
      </c>
      <c r="V1950" s="21" t="str">
        <f>IFERROR(VLOOKUP(Sheet1!XAA,配置检查表!$Y:$Z,2,FALSE),"")</f>
        <v/>
      </c>
      <c r="W1950" s="21" t="str">
        <f>IF(AND(Sheet1!AC2157=Sheet1!AD2157,Sheet1!AD2157&lt;&gt;0),Sheet1!AC2157,IF(AND(Sheet1!AC2157&lt;&gt;Sheet1!AD2157,Sheet1!AD2157&lt;&gt;0),Sheet1!AC2157&amp;"~"&amp;Sheet1!AD2157,""))</f>
        <v/>
      </c>
    </row>
    <row r="1951" spans="1:23">
      <c r="A1951" s="7">
        <v>41053</v>
      </c>
      <c r="B1951" s="7" t="s">
        <v>1333</v>
      </c>
      <c r="C1951" s="7" t="s">
        <v>1604</v>
      </c>
      <c r="D1951" s="21" t="str">
        <f>IF(OR(Sheet1!I1954&lt;&gt;Sheet1!AF1954,Sheet1!AG1954&lt;&gt;Sheet1!J1954),"有影响","-")</f>
        <v>-</v>
      </c>
      <c r="E1951" s="21" t="str">
        <f>IF(OR(Sheet1!N1954&lt;&gt;Sheet1!AH1954,Sheet1!AI1954&lt;&gt;Sheet1!O1954),"有影响","-")</f>
        <v>-</v>
      </c>
      <c r="F1951" s="21" t="str">
        <f>IF(OR(Sheet1!S1954&lt;&gt;Sheet1!AJ1954,Sheet1!AK1954&lt;&gt;Sheet1!T1954),"有影响","-")</f>
        <v>-</v>
      </c>
      <c r="G1951" s="21" t="str">
        <f>IF(OR(Sheet1!X1954&lt;&gt;Sheet1!AL1954,Sheet1!AM1954&lt;&gt;Sheet1!Y1954),"有影响","-")</f>
        <v>-</v>
      </c>
      <c r="H1951" s="21" t="str">
        <f>IF(OR(Sheet1!AC1954&lt;&gt;Sheet1!AN1954,Sheet1!AO1954&lt;&gt;Sheet1!AD1954),"有影响","-")</f>
        <v>-</v>
      </c>
      <c r="I1951" s="21" t="str">
        <f>IF(Sheet1!G1954=0,"出错","-")</f>
        <v>-</v>
      </c>
      <c r="J1951" s="21" t="str">
        <f>IF(AND(Sheet1!G1954=0,Sheet1!L1954&lt;&gt;0),"出错","-")</f>
        <v>-</v>
      </c>
      <c r="K1951" s="21" t="str">
        <f>IF(AND(Sheet1!G1954=0,Sheet1!L1954=0,Sheet1!Q1954&lt;&gt;0),"出错","-")</f>
        <v>-</v>
      </c>
      <c r="L1951" s="21" t="str">
        <f>IF(AND(Sheet1!G1954=0,Sheet1!L1954=0,Sheet1!Q1954=0,Sheet1!V1954&lt;&gt;0),"出错","-")</f>
        <v>-</v>
      </c>
      <c r="M1951" s="21" t="str">
        <f>IF(AND(Sheet1!G1954=0,Sheet1!L1954=0,Sheet1!Q1954=0,Sheet1!V1954=0,Sheet1!AA1954&lt;&gt;0),"出错","-")</f>
        <v>-</v>
      </c>
      <c r="N1951" s="21" t="str">
        <f>IFERROR(VLOOKUP(Sheet1!G1954,配置检查表!$Y:$Z,2,FALSE),"")</f>
        <v>金币</v>
      </c>
      <c r="O1951" s="21">
        <f>IF(AND(Sheet1!I1954=Sheet1!J1954,Sheet1!J1954&lt;&gt;0),Sheet1!I1954,IF(AND(Sheet1!I1954&lt;&gt;Sheet1!J1954,Sheet1!J1954&lt;&gt;0),Sheet1!I1954&amp;"~"&amp;Sheet1!J1954,""))</f>
        <v>85000</v>
      </c>
      <c r="P1951" s="21" t="str">
        <f>IFERROR(VLOOKUP(Sheet1!L1954,配置检查表!$Y:$Z,2,FALSE),"")</f>
        <v/>
      </c>
      <c r="Q1951" s="21">
        <f>IF(AND(Sheet1!N1954=Sheet1!O1954,Sheet1!O1954&lt;&gt;0),Sheet1!N1954,IF(AND(Sheet1!N1954&lt;&gt;Sheet1!O1954,Sheet1!O1954&lt;&gt;0),Sheet1!N1954&amp;"~"&amp;Sheet1!O1954,""))</f>
        <v>9</v>
      </c>
      <c r="R1951" s="21" t="str">
        <f>IFERROR(VLOOKUP(Sheet1!Q1954,配置检查表!$Y:$Z,2,FALSE),"")</f>
        <v/>
      </c>
      <c r="S1951" s="39" t="str">
        <f>IF(AND(Sheet1!S2158=Sheet1!T2158,Sheet1!T2158&lt;&gt;0),Sheet1!S2158,IF(AND(Sheet1!S2158&lt;&gt;Sheet1!T2158,Sheet1!T2158&lt;&gt;0),Sheet1!S2158&amp;"~"&amp;Sheet1!T2158,""))</f>
        <v/>
      </c>
      <c r="T1951" s="21" t="str">
        <f>IFERROR(VLOOKUP(Sheet1!V1954,配置检查表!$Y:$Z,2,FALSE),"")</f>
        <v/>
      </c>
      <c r="U1951" s="39" t="str">
        <f>IF(AND(Sheet1!X2158=Sheet1!Y2158,Sheet1!Y2158&lt;&gt;0),Sheet1!X2158,IF(AND(Sheet1!X2158&lt;&gt;Sheet1!Y2158,Sheet1!Y2158&lt;&gt;0),Sheet1!X2158&amp;"~"&amp;Sheet1!Y2158,""))</f>
        <v/>
      </c>
      <c r="V1951" s="21" t="str">
        <f>IFERROR(VLOOKUP(Sheet1!XAA,配置检查表!$Y:$Z,2,FALSE),"")</f>
        <v/>
      </c>
      <c r="W1951" s="21" t="str">
        <f>IF(AND(Sheet1!AC2158=Sheet1!AD2158,Sheet1!AD2158&lt;&gt;0),Sheet1!AC2158,IF(AND(Sheet1!AC2158&lt;&gt;Sheet1!AD2158,Sheet1!AD2158&lt;&gt;0),Sheet1!AC2158&amp;"~"&amp;Sheet1!AD2158,""))</f>
        <v/>
      </c>
    </row>
    <row r="1952" spans="1:23">
      <c r="A1952" s="7">
        <v>41054</v>
      </c>
      <c r="B1952" s="7" t="s">
        <v>1334</v>
      </c>
      <c r="C1952" s="7" t="s">
        <v>1605</v>
      </c>
      <c r="D1952" s="21" t="str">
        <f>IF(OR(Sheet1!I1955&lt;&gt;Sheet1!AF1955,Sheet1!AG1955&lt;&gt;Sheet1!J1955),"有影响","-")</f>
        <v>-</v>
      </c>
      <c r="E1952" s="21" t="str">
        <f>IF(OR(Sheet1!N1955&lt;&gt;Sheet1!AH1955,Sheet1!AI1955&lt;&gt;Sheet1!O1955),"有影响","-")</f>
        <v>-</v>
      </c>
      <c r="F1952" s="21" t="str">
        <f>IF(OR(Sheet1!S1955&lt;&gt;Sheet1!AJ1955,Sheet1!AK1955&lt;&gt;Sheet1!T1955),"有影响","-")</f>
        <v>-</v>
      </c>
      <c r="G1952" s="21" t="str">
        <f>IF(OR(Sheet1!X1955&lt;&gt;Sheet1!AL1955,Sheet1!AM1955&lt;&gt;Sheet1!Y1955),"有影响","-")</f>
        <v>-</v>
      </c>
      <c r="H1952" s="21" t="str">
        <f>IF(OR(Sheet1!AC1955&lt;&gt;Sheet1!AN1955,Sheet1!AO1955&lt;&gt;Sheet1!AD1955),"有影响","-")</f>
        <v>-</v>
      </c>
      <c r="I1952" s="21" t="str">
        <f>IF(Sheet1!G1955=0,"出错","-")</f>
        <v>-</v>
      </c>
      <c r="J1952" s="21" t="str">
        <f>IF(AND(Sheet1!G1955=0,Sheet1!L1955&lt;&gt;0),"出错","-")</f>
        <v>-</v>
      </c>
      <c r="K1952" s="21" t="str">
        <f>IF(AND(Sheet1!G1955=0,Sheet1!L1955=0,Sheet1!Q1955&lt;&gt;0),"出错","-")</f>
        <v>-</v>
      </c>
      <c r="L1952" s="21" t="str">
        <f>IF(AND(Sheet1!G1955=0,Sheet1!L1955=0,Sheet1!Q1955=0,Sheet1!V1955&lt;&gt;0),"出错","-")</f>
        <v>-</v>
      </c>
      <c r="M1952" s="21" t="str">
        <f>IF(AND(Sheet1!G1955=0,Sheet1!L1955=0,Sheet1!Q1955=0,Sheet1!V1955=0,Sheet1!AA1955&lt;&gt;0),"出错","-")</f>
        <v>-</v>
      </c>
      <c r="N1952" s="21" t="str">
        <f>IFERROR(VLOOKUP(Sheet1!G1955,配置检查表!$Y:$Z,2,FALSE),"")</f>
        <v>金币</v>
      </c>
      <c r="O1952" s="21">
        <f>IF(AND(Sheet1!I1955=Sheet1!J1955,Sheet1!J1955&lt;&gt;0),Sheet1!I1955,IF(AND(Sheet1!I1955&lt;&gt;Sheet1!J1955,Sheet1!J1955&lt;&gt;0),Sheet1!I1955&amp;"~"&amp;Sheet1!J1955,""))</f>
        <v>90000</v>
      </c>
      <c r="P1952" s="21" t="str">
        <f>IFERROR(VLOOKUP(Sheet1!L1955,配置检查表!$Y:$Z,2,FALSE),"")</f>
        <v/>
      </c>
      <c r="Q1952" s="21">
        <f>IF(AND(Sheet1!N1955=Sheet1!O1955,Sheet1!O1955&lt;&gt;0),Sheet1!N1955,IF(AND(Sheet1!N1955&lt;&gt;Sheet1!O1955,Sheet1!O1955&lt;&gt;0),Sheet1!N1955&amp;"~"&amp;Sheet1!O1955,""))</f>
        <v>10</v>
      </c>
      <c r="R1952" s="21" t="str">
        <f>IFERROR(VLOOKUP(Sheet1!Q1955,配置检查表!$Y:$Z,2,FALSE),"")</f>
        <v/>
      </c>
      <c r="S1952" s="39" t="str">
        <f>IF(AND(Sheet1!S2159=Sheet1!T2159,Sheet1!T2159&lt;&gt;0),Sheet1!S2159,IF(AND(Sheet1!S2159&lt;&gt;Sheet1!T2159,Sheet1!T2159&lt;&gt;0),Sheet1!S2159&amp;"~"&amp;Sheet1!T2159,""))</f>
        <v/>
      </c>
      <c r="T1952" s="21" t="str">
        <f>IFERROR(VLOOKUP(Sheet1!V1955,配置检查表!$Y:$Z,2,FALSE),"")</f>
        <v/>
      </c>
      <c r="U1952" s="39" t="str">
        <f>IF(AND(Sheet1!X2159=Sheet1!Y2159,Sheet1!Y2159&lt;&gt;0),Sheet1!X2159,IF(AND(Sheet1!X2159&lt;&gt;Sheet1!Y2159,Sheet1!Y2159&lt;&gt;0),Sheet1!X2159&amp;"~"&amp;Sheet1!Y2159,""))</f>
        <v/>
      </c>
      <c r="V1952" s="21" t="str">
        <f>IFERROR(VLOOKUP(Sheet1!XAA,配置检查表!$Y:$Z,2,FALSE),"")</f>
        <v/>
      </c>
      <c r="W1952" s="21" t="str">
        <f>IF(AND(Sheet1!AC2159=Sheet1!AD2159,Sheet1!AD2159&lt;&gt;0),Sheet1!AC2159,IF(AND(Sheet1!AC2159&lt;&gt;Sheet1!AD2159,Sheet1!AD2159&lt;&gt;0),Sheet1!AC2159&amp;"~"&amp;Sheet1!AD2159,""))</f>
        <v/>
      </c>
    </row>
    <row r="1953" spans="1:23">
      <c r="A1953" s="7">
        <v>41055</v>
      </c>
      <c r="B1953" s="7" t="s">
        <v>1335</v>
      </c>
      <c r="C1953" s="7" t="s">
        <v>1606</v>
      </c>
      <c r="D1953" s="21" t="str">
        <f>IF(OR(Sheet1!I1956&lt;&gt;Sheet1!AF1956,Sheet1!AG1956&lt;&gt;Sheet1!J1956),"有影响","-")</f>
        <v>-</v>
      </c>
      <c r="E1953" s="21" t="str">
        <f>IF(OR(Sheet1!N1956&lt;&gt;Sheet1!AH1956,Sheet1!AI1956&lt;&gt;Sheet1!O1956),"有影响","-")</f>
        <v>-</v>
      </c>
      <c r="F1953" s="21" t="str">
        <f>IF(OR(Sheet1!S1956&lt;&gt;Sheet1!AJ1956,Sheet1!AK1956&lt;&gt;Sheet1!T1956),"有影响","-")</f>
        <v>-</v>
      </c>
      <c r="G1953" s="21" t="str">
        <f>IF(OR(Sheet1!X1956&lt;&gt;Sheet1!AL1956,Sheet1!AM1956&lt;&gt;Sheet1!Y1956),"有影响","-")</f>
        <v>-</v>
      </c>
      <c r="H1953" s="21" t="str">
        <f>IF(OR(Sheet1!AC1956&lt;&gt;Sheet1!AN1956,Sheet1!AO1956&lt;&gt;Sheet1!AD1956),"有影响","-")</f>
        <v>-</v>
      </c>
      <c r="I1953" s="21" t="str">
        <f>IF(Sheet1!G1956=0,"出错","-")</f>
        <v>-</v>
      </c>
      <c r="J1953" s="21" t="str">
        <f>IF(AND(Sheet1!G1956=0,Sheet1!L1956&lt;&gt;0),"出错","-")</f>
        <v>-</v>
      </c>
      <c r="K1953" s="21" t="str">
        <f>IF(AND(Sheet1!G1956=0,Sheet1!L1956=0,Sheet1!Q1956&lt;&gt;0),"出错","-")</f>
        <v>-</v>
      </c>
      <c r="L1953" s="21" t="str">
        <f>IF(AND(Sheet1!G1956=0,Sheet1!L1956=0,Sheet1!Q1956=0,Sheet1!V1956&lt;&gt;0),"出错","-")</f>
        <v>-</v>
      </c>
      <c r="M1953" s="21" t="str">
        <f>IF(AND(Sheet1!G1956=0,Sheet1!L1956=0,Sheet1!Q1956=0,Sheet1!V1956=0,Sheet1!AA1956&lt;&gt;0),"出错","-")</f>
        <v>-</v>
      </c>
      <c r="N1953" s="21" t="str">
        <f>IFERROR(VLOOKUP(Sheet1!G1956,配置检查表!$Y:$Z,2,FALSE),"")</f>
        <v>金币</v>
      </c>
      <c r="O1953" s="21">
        <f>IF(AND(Sheet1!I1956=Sheet1!J1956,Sheet1!J1956&lt;&gt;0),Sheet1!I1956,IF(AND(Sheet1!I1956&lt;&gt;Sheet1!J1956,Sheet1!J1956&lt;&gt;0),Sheet1!I1956&amp;"~"&amp;Sheet1!J1956,""))</f>
        <v>90000</v>
      </c>
      <c r="P1953" s="21" t="str">
        <f>IFERROR(VLOOKUP(Sheet1!L1956,配置检查表!$Y:$Z,2,FALSE),"")</f>
        <v/>
      </c>
      <c r="Q1953" s="21">
        <f>IF(AND(Sheet1!N1956=Sheet1!O1956,Sheet1!O1956&lt;&gt;0),Sheet1!N1956,IF(AND(Sheet1!N1956&lt;&gt;Sheet1!O1956,Sheet1!O1956&lt;&gt;0),Sheet1!N1956&amp;"~"&amp;Sheet1!O1956,""))</f>
        <v>10</v>
      </c>
      <c r="R1953" s="21" t="str">
        <f>IFERROR(VLOOKUP(Sheet1!Q1956,配置检查表!$Y:$Z,2,FALSE),"")</f>
        <v/>
      </c>
      <c r="S1953" s="39" t="str">
        <f>IF(AND(Sheet1!S2160=Sheet1!T2160,Sheet1!T2160&lt;&gt;0),Sheet1!S2160,IF(AND(Sheet1!S2160&lt;&gt;Sheet1!T2160,Sheet1!T2160&lt;&gt;0),Sheet1!S2160&amp;"~"&amp;Sheet1!T2160,""))</f>
        <v/>
      </c>
      <c r="T1953" s="21" t="str">
        <f>IFERROR(VLOOKUP(Sheet1!V1956,配置检查表!$Y:$Z,2,FALSE),"")</f>
        <v/>
      </c>
      <c r="U1953" s="39" t="str">
        <f>IF(AND(Sheet1!X2160=Sheet1!Y2160,Sheet1!Y2160&lt;&gt;0),Sheet1!X2160,IF(AND(Sheet1!X2160&lt;&gt;Sheet1!Y2160,Sheet1!Y2160&lt;&gt;0),Sheet1!X2160&amp;"~"&amp;Sheet1!Y2160,""))</f>
        <v/>
      </c>
      <c r="V1953" s="21" t="str">
        <f>IFERROR(VLOOKUP(Sheet1!XAA,配置检查表!$Y:$Z,2,FALSE),"")</f>
        <v/>
      </c>
      <c r="W1953" s="21" t="str">
        <f>IF(AND(Sheet1!AC2160=Sheet1!AD2160,Sheet1!AD2160&lt;&gt;0),Sheet1!AC2160,IF(AND(Sheet1!AC2160&lt;&gt;Sheet1!AD2160,Sheet1!AD2160&lt;&gt;0),Sheet1!AC2160&amp;"~"&amp;Sheet1!AD2160,""))</f>
        <v/>
      </c>
    </row>
    <row r="1954" spans="1:23">
      <c r="A1954" s="7">
        <v>41056</v>
      </c>
      <c r="B1954" s="7" t="s">
        <v>1336</v>
      </c>
      <c r="C1954" s="7" t="s">
        <v>1607</v>
      </c>
      <c r="D1954" s="21" t="str">
        <f>IF(OR(Sheet1!I1957&lt;&gt;Sheet1!AF1957,Sheet1!AG1957&lt;&gt;Sheet1!J1957),"有影响","-")</f>
        <v>-</v>
      </c>
      <c r="E1954" s="21" t="str">
        <f>IF(OR(Sheet1!N1957&lt;&gt;Sheet1!AH1957,Sheet1!AI1957&lt;&gt;Sheet1!O1957),"有影响","-")</f>
        <v>-</v>
      </c>
      <c r="F1954" s="21" t="str">
        <f>IF(OR(Sheet1!S1957&lt;&gt;Sheet1!AJ1957,Sheet1!AK1957&lt;&gt;Sheet1!T1957),"有影响","-")</f>
        <v>-</v>
      </c>
      <c r="G1954" s="21" t="str">
        <f>IF(OR(Sheet1!X1957&lt;&gt;Sheet1!AL1957,Sheet1!AM1957&lt;&gt;Sheet1!Y1957),"有影响","-")</f>
        <v>-</v>
      </c>
      <c r="H1954" s="21" t="str">
        <f>IF(OR(Sheet1!AC1957&lt;&gt;Sheet1!AN1957,Sheet1!AO1957&lt;&gt;Sheet1!AD1957),"有影响","-")</f>
        <v>-</v>
      </c>
      <c r="I1954" s="21" t="str">
        <f>IF(Sheet1!G1957=0,"出错","-")</f>
        <v>-</v>
      </c>
      <c r="J1954" s="21" t="str">
        <f>IF(AND(Sheet1!G1957=0,Sheet1!L1957&lt;&gt;0),"出错","-")</f>
        <v>-</v>
      </c>
      <c r="K1954" s="21" t="str">
        <f>IF(AND(Sheet1!G1957=0,Sheet1!L1957=0,Sheet1!Q1957&lt;&gt;0),"出错","-")</f>
        <v>-</v>
      </c>
      <c r="L1954" s="21" t="str">
        <f>IF(AND(Sheet1!G1957=0,Sheet1!L1957=0,Sheet1!Q1957=0,Sheet1!V1957&lt;&gt;0),"出错","-")</f>
        <v>-</v>
      </c>
      <c r="M1954" s="21" t="str">
        <f>IF(AND(Sheet1!G1957=0,Sheet1!L1957=0,Sheet1!Q1957=0,Sheet1!V1957=0,Sheet1!AA1957&lt;&gt;0),"出错","-")</f>
        <v>-</v>
      </c>
      <c r="N1954" s="21" t="str">
        <f>IFERROR(VLOOKUP(Sheet1!G1957,配置检查表!$Y:$Z,2,FALSE),"")</f>
        <v>金币</v>
      </c>
      <c r="O1954" s="21">
        <f>IF(AND(Sheet1!I1957=Sheet1!J1957,Sheet1!J1957&lt;&gt;0),Sheet1!I1957,IF(AND(Sheet1!I1957&lt;&gt;Sheet1!J1957,Sheet1!J1957&lt;&gt;0),Sheet1!I1957&amp;"~"&amp;Sheet1!J1957,""))</f>
        <v>90000</v>
      </c>
      <c r="P1954" s="21" t="str">
        <f>IFERROR(VLOOKUP(Sheet1!L1957,配置检查表!$Y:$Z,2,FALSE),"")</f>
        <v/>
      </c>
      <c r="Q1954" s="21">
        <f>IF(AND(Sheet1!N1957=Sheet1!O1957,Sheet1!O1957&lt;&gt;0),Sheet1!N1957,IF(AND(Sheet1!N1957&lt;&gt;Sheet1!O1957,Sheet1!O1957&lt;&gt;0),Sheet1!N1957&amp;"~"&amp;Sheet1!O1957,""))</f>
        <v>10</v>
      </c>
      <c r="R1954" s="21" t="str">
        <f>IFERROR(VLOOKUP(Sheet1!Q1957,配置检查表!$Y:$Z,2,FALSE),"")</f>
        <v/>
      </c>
      <c r="S1954" s="39" t="str">
        <f>IF(AND(Sheet1!S2161=Sheet1!T2161,Sheet1!T2161&lt;&gt;0),Sheet1!S2161,IF(AND(Sheet1!S2161&lt;&gt;Sheet1!T2161,Sheet1!T2161&lt;&gt;0),Sheet1!S2161&amp;"~"&amp;Sheet1!T2161,""))</f>
        <v/>
      </c>
      <c r="T1954" s="21" t="str">
        <f>IFERROR(VLOOKUP(Sheet1!V1957,配置检查表!$Y:$Z,2,FALSE),"")</f>
        <v/>
      </c>
      <c r="U1954" s="39" t="str">
        <f>IF(AND(Sheet1!X2161=Sheet1!Y2161,Sheet1!Y2161&lt;&gt;0),Sheet1!X2161,IF(AND(Sheet1!X2161&lt;&gt;Sheet1!Y2161,Sheet1!Y2161&lt;&gt;0),Sheet1!X2161&amp;"~"&amp;Sheet1!Y2161,""))</f>
        <v/>
      </c>
      <c r="V1954" s="21" t="str">
        <f>IFERROR(VLOOKUP(Sheet1!XAA,配置检查表!$Y:$Z,2,FALSE),"")</f>
        <v/>
      </c>
      <c r="W1954" s="21" t="str">
        <f>IF(AND(Sheet1!AC2161=Sheet1!AD2161,Sheet1!AD2161&lt;&gt;0),Sheet1!AC2161,IF(AND(Sheet1!AC2161&lt;&gt;Sheet1!AD2161,Sheet1!AD2161&lt;&gt;0),Sheet1!AC2161&amp;"~"&amp;Sheet1!AD2161,""))</f>
        <v/>
      </c>
    </row>
    <row r="1955" spans="1:23">
      <c r="A1955" s="7">
        <v>41057</v>
      </c>
      <c r="B1955" s="7" t="s">
        <v>1337</v>
      </c>
      <c r="C1955" s="7" t="s">
        <v>1608</v>
      </c>
      <c r="D1955" s="21" t="str">
        <f>IF(OR(Sheet1!I1958&lt;&gt;Sheet1!AF1958,Sheet1!AG1958&lt;&gt;Sheet1!J1958),"有影响","-")</f>
        <v>-</v>
      </c>
      <c r="E1955" s="21" t="str">
        <f>IF(OR(Sheet1!N1958&lt;&gt;Sheet1!AH1958,Sheet1!AI1958&lt;&gt;Sheet1!O1958),"有影响","-")</f>
        <v>-</v>
      </c>
      <c r="F1955" s="21" t="str">
        <f>IF(OR(Sheet1!S1958&lt;&gt;Sheet1!AJ1958,Sheet1!AK1958&lt;&gt;Sheet1!T1958),"有影响","-")</f>
        <v>-</v>
      </c>
      <c r="G1955" s="21" t="str">
        <f>IF(OR(Sheet1!X1958&lt;&gt;Sheet1!AL1958,Sheet1!AM1958&lt;&gt;Sheet1!Y1958),"有影响","-")</f>
        <v>-</v>
      </c>
      <c r="H1955" s="21" t="str">
        <f>IF(OR(Sheet1!AC1958&lt;&gt;Sheet1!AN1958,Sheet1!AO1958&lt;&gt;Sheet1!AD1958),"有影响","-")</f>
        <v>-</v>
      </c>
      <c r="I1955" s="21" t="str">
        <f>IF(Sheet1!G1958=0,"出错","-")</f>
        <v>-</v>
      </c>
      <c r="J1955" s="21" t="str">
        <f>IF(AND(Sheet1!G1958=0,Sheet1!L1958&lt;&gt;0),"出错","-")</f>
        <v>-</v>
      </c>
      <c r="K1955" s="21" t="str">
        <f>IF(AND(Sheet1!G1958=0,Sheet1!L1958=0,Sheet1!Q1958&lt;&gt;0),"出错","-")</f>
        <v>-</v>
      </c>
      <c r="L1955" s="21" t="str">
        <f>IF(AND(Sheet1!G1958=0,Sheet1!L1958=0,Sheet1!Q1958=0,Sheet1!V1958&lt;&gt;0),"出错","-")</f>
        <v>-</v>
      </c>
      <c r="M1955" s="21" t="str">
        <f>IF(AND(Sheet1!G1958=0,Sheet1!L1958=0,Sheet1!Q1958=0,Sheet1!V1958=0,Sheet1!AA1958&lt;&gt;0),"出错","-")</f>
        <v>-</v>
      </c>
      <c r="N1955" s="21" t="str">
        <f>IFERROR(VLOOKUP(Sheet1!G1958,配置检查表!$Y:$Z,2,FALSE),"")</f>
        <v>金币</v>
      </c>
      <c r="O1955" s="21">
        <f>IF(AND(Sheet1!I1958=Sheet1!J1958,Sheet1!J1958&lt;&gt;0),Sheet1!I1958,IF(AND(Sheet1!I1958&lt;&gt;Sheet1!J1958,Sheet1!J1958&lt;&gt;0),Sheet1!I1958&amp;"~"&amp;Sheet1!J1958,""))</f>
        <v>95000</v>
      </c>
      <c r="P1955" s="21" t="str">
        <f>IFERROR(VLOOKUP(Sheet1!L1958,配置检查表!$Y:$Z,2,FALSE),"")</f>
        <v/>
      </c>
      <c r="Q1955" s="21">
        <f>IF(AND(Sheet1!N1958=Sheet1!O1958,Sheet1!O1958&lt;&gt;0),Sheet1!N1958,IF(AND(Sheet1!N1958&lt;&gt;Sheet1!O1958,Sheet1!O1958&lt;&gt;0),Sheet1!N1958&amp;"~"&amp;Sheet1!O1958,""))</f>
        <v>10</v>
      </c>
      <c r="R1955" s="21" t="str">
        <f>IFERROR(VLOOKUP(Sheet1!Q1958,配置检查表!$Y:$Z,2,FALSE),"")</f>
        <v/>
      </c>
      <c r="S1955" s="39" t="str">
        <f>IF(AND(Sheet1!S2162=Sheet1!T2162,Sheet1!T2162&lt;&gt;0),Sheet1!S2162,IF(AND(Sheet1!S2162&lt;&gt;Sheet1!T2162,Sheet1!T2162&lt;&gt;0),Sheet1!S2162&amp;"~"&amp;Sheet1!T2162,""))</f>
        <v/>
      </c>
      <c r="T1955" s="21" t="str">
        <f>IFERROR(VLOOKUP(Sheet1!V1958,配置检查表!$Y:$Z,2,FALSE),"")</f>
        <v/>
      </c>
      <c r="U1955" s="39" t="str">
        <f>IF(AND(Sheet1!X2162=Sheet1!Y2162,Sheet1!Y2162&lt;&gt;0),Sheet1!X2162,IF(AND(Sheet1!X2162&lt;&gt;Sheet1!Y2162,Sheet1!Y2162&lt;&gt;0),Sheet1!X2162&amp;"~"&amp;Sheet1!Y2162,""))</f>
        <v/>
      </c>
      <c r="V1955" s="21" t="str">
        <f>IFERROR(VLOOKUP(Sheet1!XAA,配置检查表!$Y:$Z,2,FALSE),"")</f>
        <v/>
      </c>
      <c r="W1955" s="21" t="str">
        <f>IF(AND(Sheet1!AC2162=Sheet1!AD2162,Sheet1!AD2162&lt;&gt;0),Sheet1!AC2162,IF(AND(Sheet1!AC2162&lt;&gt;Sheet1!AD2162,Sheet1!AD2162&lt;&gt;0),Sheet1!AC2162&amp;"~"&amp;Sheet1!AD2162,""))</f>
        <v/>
      </c>
    </row>
    <row r="1956" spans="1:23">
      <c r="A1956" s="7">
        <v>41058</v>
      </c>
      <c r="B1956" s="7" t="s">
        <v>1338</v>
      </c>
      <c r="C1956" s="7" t="s">
        <v>1609</v>
      </c>
      <c r="D1956" s="21" t="str">
        <f>IF(OR(Sheet1!I1959&lt;&gt;Sheet1!AF1959,Sheet1!AG1959&lt;&gt;Sheet1!J1959),"有影响","-")</f>
        <v>-</v>
      </c>
      <c r="E1956" s="21" t="str">
        <f>IF(OR(Sheet1!N1959&lt;&gt;Sheet1!AH1959,Sheet1!AI1959&lt;&gt;Sheet1!O1959),"有影响","-")</f>
        <v>-</v>
      </c>
      <c r="F1956" s="21" t="str">
        <f>IF(OR(Sheet1!S1959&lt;&gt;Sheet1!AJ1959,Sheet1!AK1959&lt;&gt;Sheet1!T1959),"有影响","-")</f>
        <v>-</v>
      </c>
      <c r="G1956" s="21" t="str">
        <f>IF(OR(Sheet1!X1959&lt;&gt;Sheet1!AL1959,Sheet1!AM1959&lt;&gt;Sheet1!Y1959),"有影响","-")</f>
        <v>-</v>
      </c>
      <c r="H1956" s="21" t="str">
        <f>IF(OR(Sheet1!AC1959&lt;&gt;Sheet1!AN1959,Sheet1!AO1959&lt;&gt;Sheet1!AD1959),"有影响","-")</f>
        <v>-</v>
      </c>
      <c r="I1956" s="21" t="str">
        <f>IF(Sheet1!G1959=0,"出错","-")</f>
        <v>-</v>
      </c>
      <c r="J1956" s="21" t="str">
        <f>IF(AND(Sheet1!G1959=0,Sheet1!L1959&lt;&gt;0),"出错","-")</f>
        <v>-</v>
      </c>
      <c r="K1956" s="21" t="str">
        <f>IF(AND(Sheet1!G1959=0,Sheet1!L1959=0,Sheet1!Q1959&lt;&gt;0),"出错","-")</f>
        <v>-</v>
      </c>
      <c r="L1956" s="21" t="str">
        <f>IF(AND(Sheet1!G1959=0,Sheet1!L1959=0,Sheet1!Q1959=0,Sheet1!V1959&lt;&gt;0),"出错","-")</f>
        <v>-</v>
      </c>
      <c r="M1956" s="21" t="str">
        <f>IF(AND(Sheet1!G1959=0,Sheet1!L1959=0,Sheet1!Q1959=0,Sheet1!V1959=0,Sheet1!AA1959&lt;&gt;0),"出错","-")</f>
        <v>-</v>
      </c>
      <c r="N1956" s="21" t="str">
        <f>IFERROR(VLOOKUP(Sheet1!G1959,配置检查表!$Y:$Z,2,FALSE),"")</f>
        <v>金币</v>
      </c>
      <c r="O1956" s="21">
        <f>IF(AND(Sheet1!I1959=Sheet1!J1959,Sheet1!J1959&lt;&gt;0),Sheet1!I1959,IF(AND(Sheet1!I1959&lt;&gt;Sheet1!J1959,Sheet1!J1959&lt;&gt;0),Sheet1!I1959&amp;"~"&amp;Sheet1!J1959,""))</f>
        <v>95000</v>
      </c>
      <c r="P1956" s="21" t="str">
        <f>IFERROR(VLOOKUP(Sheet1!L1959,配置检查表!$Y:$Z,2,FALSE),"")</f>
        <v/>
      </c>
      <c r="Q1956" s="21">
        <f>IF(AND(Sheet1!N1959=Sheet1!O1959,Sheet1!O1959&lt;&gt;0),Sheet1!N1959,IF(AND(Sheet1!N1959&lt;&gt;Sheet1!O1959,Sheet1!O1959&lt;&gt;0),Sheet1!N1959&amp;"~"&amp;Sheet1!O1959,""))</f>
        <v>10</v>
      </c>
      <c r="R1956" s="21" t="str">
        <f>IFERROR(VLOOKUP(Sheet1!Q1959,配置检查表!$Y:$Z,2,FALSE),"")</f>
        <v/>
      </c>
      <c r="S1956" s="39" t="str">
        <f>IF(AND(Sheet1!S2163=Sheet1!T2163,Sheet1!T2163&lt;&gt;0),Sheet1!S2163,IF(AND(Sheet1!S2163&lt;&gt;Sheet1!T2163,Sheet1!T2163&lt;&gt;0),Sheet1!S2163&amp;"~"&amp;Sheet1!T2163,""))</f>
        <v/>
      </c>
      <c r="T1956" s="21" t="str">
        <f>IFERROR(VLOOKUP(Sheet1!V1959,配置检查表!$Y:$Z,2,FALSE),"")</f>
        <v/>
      </c>
      <c r="U1956" s="39" t="str">
        <f>IF(AND(Sheet1!X2163=Sheet1!Y2163,Sheet1!Y2163&lt;&gt;0),Sheet1!X2163,IF(AND(Sheet1!X2163&lt;&gt;Sheet1!Y2163,Sheet1!Y2163&lt;&gt;0),Sheet1!X2163&amp;"~"&amp;Sheet1!Y2163,""))</f>
        <v/>
      </c>
      <c r="V1956" s="21" t="str">
        <f>IFERROR(VLOOKUP(Sheet1!XAA,配置检查表!$Y:$Z,2,FALSE),"")</f>
        <v/>
      </c>
      <c r="W1956" s="21" t="str">
        <f>IF(AND(Sheet1!AC2163=Sheet1!AD2163,Sheet1!AD2163&lt;&gt;0),Sheet1!AC2163,IF(AND(Sheet1!AC2163&lt;&gt;Sheet1!AD2163,Sheet1!AD2163&lt;&gt;0),Sheet1!AC2163&amp;"~"&amp;Sheet1!AD2163,""))</f>
        <v/>
      </c>
    </row>
    <row r="1957" spans="1:23">
      <c r="A1957" s="7">
        <v>41059</v>
      </c>
      <c r="B1957" s="7" t="s">
        <v>1339</v>
      </c>
      <c r="C1957" s="7" t="s">
        <v>1610</v>
      </c>
      <c r="D1957" s="21" t="str">
        <f>IF(OR(Sheet1!I1960&lt;&gt;Sheet1!AF1960,Sheet1!AG1960&lt;&gt;Sheet1!J1960),"有影响","-")</f>
        <v>-</v>
      </c>
      <c r="E1957" s="21" t="str">
        <f>IF(OR(Sheet1!N1960&lt;&gt;Sheet1!AH1960,Sheet1!AI1960&lt;&gt;Sheet1!O1960),"有影响","-")</f>
        <v>-</v>
      </c>
      <c r="F1957" s="21" t="str">
        <f>IF(OR(Sheet1!S1960&lt;&gt;Sheet1!AJ1960,Sheet1!AK1960&lt;&gt;Sheet1!T1960),"有影响","-")</f>
        <v>-</v>
      </c>
      <c r="G1957" s="21" t="str">
        <f>IF(OR(Sheet1!X1960&lt;&gt;Sheet1!AL1960,Sheet1!AM1960&lt;&gt;Sheet1!Y1960),"有影响","-")</f>
        <v>-</v>
      </c>
      <c r="H1957" s="21" t="str">
        <f>IF(OR(Sheet1!AC1960&lt;&gt;Sheet1!AN1960,Sheet1!AO1960&lt;&gt;Sheet1!AD1960),"有影响","-")</f>
        <v>-</v>
      </c>
      <c r="I1957" s="21" t="str">
        <f>IF(Sheet1!G1960=0,"出错","-")</f>
        <v>-</v>
      </c>
      <c r="J1957" s="21" t="str">
        <f>IF(AND(Sheet1!G1960=0,Sheet1!L1960&lt;&gt;0),"出错","-")</f>
        <v>-</v>
      </c>
      <c r="K1957" s="21" t="str">
        <f>IF(AND(Sheet1!G1960=0,Sheet1!L1960=0,Sheet1!Q1960&lt;&gt;0),"出错","-")</f>
        <v>-</v>
      </c>
      <c r="L1957" s="21" t="str">
        <f>IF(AND(Sheet1!G1960=0,Sheet1!L1960=0,Sheet1!Q1960=0,Sheet1!V1960&lt;&gt;0),"出错","-")</f>
        <v>-</v>
      </c>
      <c r="M1957" s="21" t="str">
        <f>IF(AND(Sheet1!G1960=0,Sheet1!L1960=0,Sheet1!Q1960=0,Sheet1!V1960=0,Sheet1!AA1960&lt;&gt;0),"出错","-")</f>
        <v>-</v>
      </c>
      <c r="N1957" s="21" t="str">
        <f>IFERROR(VLOOKUP(Sheet1!G1960,配置检查表!$Y:$Z,2,FALSE),"")</f>
        <v>金币</v>
      </c>
      <c r="O1957" s="21">
        <f>IF(AND(Sheet1!I1960=Sheet1!J1960,Sheet1!J1960&lt;&gt;0),Sheet1!I1960,IF(AND(Sheet1!I1960&lt;&gt;Sheet1!J1960,Sheet1!J1960&lt;&gt;0),Sheet1!I1960&amp;"~"&amp;Sheet1!J1960,""))</f>
        <v>95000</v>
      </c>
      <c r="P1957" s="21" t="str">
        <f>IFERROR(VLOOKUP(Sheet1!L1960,配置检查表!$Y:$Z,2,FALSE),"")</f>
        <v/>
      </c>
      <c r="Q1957" s="21">
        <f>IF(AND(Sheet1!N1960=Sheet1!O1960,Sheet1!O1960&lt;&gt;0),Sheet1!N1960,IF(AND(Sheet1!N1960&lt;&gt;Sheet1!O1960,Sheet1!O1960&lt;&gt;0),Sheet1!N1960&amp;"~"&amp;Sheet1!O1960,""))</f>
        <v>10</v>
      </c>
      <c r="R1957" s="21" t="str">
        <f>IFERROR(VLOOKUP(Sheet1!Q1960,配置检查表!$Y:$Z,2,FALSE),"")</f>
        <v/>
      </c>
      <c r="S1957" s="39" t="str">
        <f>IF(AND(Sheet1!S2164=Sheet1!T2164,Sheet1!T2164&lt;&gt;0),Sheet1!S2164,IF(AND(Sheet1!S2164&lt;&gt;Sheet1!T2164,Sheet1!T2164&lt;&gt;0),Sheet1!S2164&amp;"~"&amp;Sheet1!T2164,""))</f>
        <v/>
      </c>
      <c r="T1957" s="21" t="str">
        <f>IFERROR(VLOOKUP(Sheet1!V1960,配置检查表!$Y:$Z,2,FALSE),"")</f>
        <v/>
      </c>
      <c r="U1957" s="39" t="str">
        <f>IF(AND(Sheet1!X2164=Sheet1!Y2164,Sheet1!Y2164&lt;&gt;0),Sheet1!X2164,IF(AND(Sheet1!X2164&lt;&gt;Sheet1!Y2164,Sheet1!Y2164&lt;&gt;0),Sheet1!X2164&amp;"~"&amp;Sheet1!Y2164,""))</f>
        <v/>
      </c>
      <c r="V1957" s="21" t="str">
        <f>IFERROR(VLOOKUP(Sheet1!XAA,配置检查表!$Y:$Z,2,FALSE),"")</f>
        <v/>
      </c>
      <c r="W1957" s="21" t="str">
        <f>IF(AND(Sheet1!AC2164=Sheet1!AD2164,Sheet1!AD2164&lt;&gt;0),Sheet1!AC2164,IF(AND(Sheet1!AC2164&lt;&gt;Sheet1!AD2164,Sheet1!AD2164&lt;&gt;0),Sheet1!AC2164&amp;"~"&amp;Sheet1!AD2164,""))</f>
        <v/>
      </c>
    </row>
    <row r="1958" spans="1:23">
      <c r="A1958" s="7">
        <v>41060</v>
      </c>
      <c r="B1958" s="7" t="s">
        <v>1340</v>
      </c>
      <c r="C1958" s="7" t="s">
        <v>1611</v>
      </c>
      <c r="D1958" s="21" t="str">
        <f>IF(OR(Sheet1!I1961&lt;&gt;Sheet1!AF1961,Sheet1!AG1961&lt;&gt;Sheet1!J1961),"有影响","-")</f>
        <v>-</v>
      </c>
      <c r="E1958" s="21" t="str">
        <f>IF(OR(Sheet1!N1961&lt;&gt;Sheet1!AH1961,Sheet1!AI1961&lt;&gt;Sheet1!O1961),"有影响","-")</f>
        <v>-</v>
      </c>
      <c r="F1958" s="21" t="str">
        <f>IF(OR(Sheet1!S1961&lt;&gt;Sheet1!AJ1961,Sheet1!AK1961&lt;&gt;Sheet1!T1961),"有影响","-")</f>
        <v>-</v>
      </c>
      <c r="G1958" s="21" t="str">
        <f>IF(OR(Sheet1!X1961&lt;&gt;Sheet1!AL1961,Sheet1!AM1961&lt;&gt;Sheet1!Y1961),"有影响","-")</f>
        <v>-</v>
      </c>
      <c r="H1958" s="21" t="str">
        <f>IF(OR(Sheet1!AC1961&lt;&gt;Sheet1!AN1961,Sheet1!AO1961&lt;&gt;Sheet1!AD1961),"有影响","-")</f>
        <v>-</v>
      </c>
      <c r="I1958" s="21" t="str">
        <f>IF(Sheet1!G1961=0,"出错","-")</f>
        <v>-</v>
      </c>
      <c r="J1958" s="21" t="str">
        <f>IF(AND(Sheet1!G1961=0,Sheet1!L1961&lt;&gt;0),"出错","-")</f>
        <v>-</v>
      </c>
      <c r="K1958" s="21" t="str">
        <f>IF(AND(Sheet1!G1961=0,Sheet1!L1961=0,Sheet1!Q1961&lt;&gt;0),"出错","-")</f>
        <v>-</v>
      </c>
      <c r="L1958" s="21" t="str">
        <f>IF(AND(Sheet1!G1961=0,Sheet1!L1961=0,Sheet1!Q1961=0,Sheet1!V1961&lt;&gt;0),"出错","-")</f>
        <v>-</v>
      </c>
      <c r="M1958" s="21" t="str">
        <f>IF(AND(Sheet1!G1961=0,Sheet1!L1961=0,Sheet1!Q1961=0,Sheet1!V1961=0,Sheet1!AA1961&lt;&gt;0),"出错","-")</f>
        <v>-</v>
      </c>
      <c r="N1958" s="21" t="str">
        <f>IFERROR(VLOOKUP(Sheet1!G1961,配置检查表!$Y:$Z,2,FALSE),"")</f>
        <v>金币</v>
      </c>
      <c r="O1958" s="21">
        <f>IF(AND(Sheet1!I1961=Sheet1!J1961,Sheet1!J1961&lt;&gt;0),Sheet1!I1961,IF(AND(Sheet1!I1961&lt;&gt;Sheet1!J1961,Sheet1!J1961&lt;&gt;0),Sheet1!I1961&amp;"~"&amp;Sheet1!J1961,""))</f>
        <v>100000</v>
      </c>
      <c r="P1958" s="21" t="str">
        <f>IFERROR(VLOOKUP(Sheet1!L1961,配置检查表!$Y:$Z,2,FALSE),"")</f>
        <v/>
      </c>
      <c r="Q1958" s="21">
        <f>IF(AND(Sheet1!N1961=Sheet1!O1961,Sheet1!O1961&lt;&gt;0),Sheet1!N1961,IF(AND(Sheet1!N1961&lt;&gt;Sheet1!O1961,Sheet1!O1961&lt;&gt;0),Sheet1!N1961&amp;"~"&amp;Sheet1!O1961,""))</f>
        <v>10</v>
      </c>
      <c r="R1958" s="21" t="str">
        <f>IFERROR(VLOOKUP(Sheet1!Q1961,配置检查表!$Y:$Z,2,FALSE),"")</f>
        <v/>
      </c>
      <c r="S1958" s="39" t="str">
        <f>IF(AND(Sheet1!S2165=Sheet1!T2165,Sheet1!T2165&lt;&gt;0),Sheet1!S2165,IF(AND(Sheet1!S2165&lt;&gt;Sheet1!T2165,Sheet1!T2165&lt;&gt;0),Sheet1!S2165&amp;"~"&amp;Sheet1!T2165,""))</f>
        <v/>
      </c>
      <c r="T1958" s="21" t="str">
        <f>IFERROR(VLOOKUP(Sheet1!V1961,配置检查表!$Y:$Z,2,FALSE),"")</f>
        <v/>
      </c>
      <c r="U1958" s="39" t="str">
        <f>IF(AND(Sheet1!X2165=Sheet1!Y2165,Sheet1!Y2165&lt;&gt;0),Sheet1!X2165,IF(AND(Sheet1!X2165&lt;&gt;Sheet1!Y2165,Sheet1!Y2165&lt;&gt;0),Sheet1!X2165&amp;"~"&amp;Sheet1!Y2165,""))</f>
        <v/>
      </c>
      <c r="V1958" s="21" t="str">
        <f>IFERROR(VLOOKUP(Sheet1!XAA,配置检查表!$Y:$Z,2,FALSE),"")</f>
        <v/>
      </c>
      <c r="W1958" s="21" t="str">
        <f>IF(AND(Sheet1!AC2165=Sheet1!AD2165,Sheet1!AD2165&lt;&gt;0),Sheet1!AC2165,IF(AND(Sheet1!AC2165&lt;&gt;Sheet1!AD2165,Sheet1!AD2165&lt;&gt;0),Sheet1!AC2165&amp;"~"&amp;Sheet1!AD2165,""))</f>
        <v/>
      </c>
    </row>
    <row r="1959" spans="1:23">
      <c r="A1959" s="7">
        <v>41061</v>
      </c>
      <c r="B1959" s="7" t="s">
        <v>1341</v>
      </c>
      <c r="C1959" s="7" t="s">
        <v>1612</v>
      </c>
      <c r="D1959" s="21" t="str">
        <f>IF(OR(Sheet1!I1962&lt;&gt;Sheet1!AF1962,Sheet1!AG1962&lt;&gt;Sheet1!J1962),"有影响","-")</f>
        <v>-</v>
      </c>
      <c r="E1959" s="21" t="str">
        <f>IF(OR(Sheet1!N1962&lt;&gt;Sheet1!AH1962,Sheet1!AI1962&lt;&gt;Sheet1!O1962),"有影响","-")</f>
        <v>-</v>
      </c>
      <c r="F1959" s="21" t="str">
        <f>IF(OR(Sheet1!S1962&lt;&gt;Sheet1!AJ1962,Sheet1!AK1962&lt;&gt;Sheet1!T1962),"有影响","-")</f>
        <v>-</v>
      </c>
      <c r="G1959" s="21" t="str">
        <f>IF(OR(Sheet1!X1962&lt;&gt;Sheet1!AL1962,Sheet1!AM1962&lt;&gt;Sheet1!Y1962),"有影响","-")</f>
        <v>-</v>
      </c>
      <c r="H1959" s="21" t="str">
        <f>IF(OR(Sheet1!AC1962&lt;&gt;Sheet1!AN1962,Sheet1!AO1962&lt;&gt;Sheet1!AD1962),"有影响","-")</f>
        <v>-</v>
      </c>
      <c r="I1959" s="21" t="str">
        <f>IF(Sheet1!G1962=0,"出错","-")</f>
        <v>-</v>
      </c>
      <c r="J1959" s="21" t="str">
        <f>IF(AND(Sheet1!G1962=0,Sheet1!L1962&lt;&gt;0),"出错","-")</f>
        <v>-</v>
      </c>
      <c r="K1959" s="21" t="str">
        <f>IF(AND(Sheet1!G1962=0,Sheet1!L1962=0,Sheet1!Q1962&lt;&gt;0),"出错","-")</f>
        <v>-</v>
      </c>
      <c r="L1959" s="21" t="str">
        <f>IF(AND(Sheet1!G1962=0,Sheet1!L1962=0,Sheet1!Q1962=0,Sheet1!V1962&lt;&gt;0),"出错","-")</f>
        <v>-</v>
      </c>
      <c r="M1959" s="21" t="str">
        <f>IF(AND(Sheet1!G1962=0,Sheet1!L1962=0,Sheet1!Q1962=0,Sheet1!V1962=0,Sheet1!AA1962&lt;&gt;0),"出错","-")</f>
        <v>-</v>
      </c>
      <c r="N1959" s="21" t="str">
        <f>IFERROR(VLOOKUP(Sheet1!G1962,配置检查表!$Y:$Z,2,FALSE),"")</f>
        <v>金币</v>
      </c>
      <c r="O1959" s="21">
        <f>IF(AND(Sheet1!I1962=Sheet1!J1962,Sheet1!J1962&lt;&gt;0),Sheet1!I1962,IF(AND(Sheet1!I1962&lt;&gt;Sheet1!J1962,Sheet1!J1962&lt;&gt;0),Sheet1!I1962&amp;"~"&amp;Sheet1!J1962,""))</f>
        <v>100000</v>
      </c>
      <c r="P1959" s="21" t="str">
        <f>IFERROR(VLOOKUP(Sheet1!L1962,配置检查表!$Y:$Z,2,FALSE),"")</f>
        <v/>
      </c>
      <c r="Q1959" s="21">
        <f>IF(AND(Sheet1!N1962=Sheet1!O1962,Sheet1!O1962&lt;&gt;0),Sheet1!N1962,IF(AND(Sheet1!N1962&lt;&gt;Sheet1!O1962,Sheet1!O1962&lt;&gt;0),Sheet1!N1962&amp;"~"&amp;Sheet1!O1962,""))</f>
        <v>10</v>
      </c>
      <c r="R1959" s="21" t="str">
        <f>IFERROR(VLOOKUP(Sheet1!Q1962,配置检查表!$Y:$Z,2,FALSE),"")</f>
        <v/>
      </c>
      <c r="S1959" s="39" t="str">
        <f>IF(AND(Sheet1!S2166=Sheet1!T2166,Sheet1!T2166&lt;&gt;0),Sheet1!S2166,IF(AND(Sheet1!S2166&lt;&gt;Sheet1!T2166,Sheet1!T2166&lt;&gt;0),Sheet1!S2166&amp;"~"&amp;Sheet1!T2166,""))</f>
        <v/>
      </c>
      <c r="T1959" s="21" t="str">
        <f>IFERROR(VLOOKUP(Sheet1!V1962,配置检查表!$Y:$Z,2,FALSE),"")</f>
        <v/>
      </c>
      <c r="U1959" s="39" t="str">
        <f>IF(AND(Sheet1!X2166=Sheet1!Y2166,Sheet1!Y2166&lt;&gt;0),Sheet1!X2166,IF(AND(Sheet1!X2166&lt;&gt;Sheet1!Y2166,Sheet1!Y2166&lt;&gt;0),Sheet1!X2166&amp;"~"&amp;Sheet1!Y2166,""))</f>
        <v/>
      </c>
      <c r="V1959" s="21" t="str">
        <f>IFERROR(VLOOKUP(Sheet1!XAA,配置检查表!$Y:$Z,2,FALSE),"")</f>
        <v/>
      </c>
      <c r="W1959" s="21" t="str">
        <f>IF(AND(Sheet1!AC2166=Sheet1!AD2166,Sheet1!AD2166&lt;&gt;0),Sheet1!AC2166,IF(AND(Sheet1!AC2166&lt;&gt;Sheet1!AD2166,Sheet1!AD2166&lt;&gt;0),Sheet1!AC2166&amp;"~"&amp;Sheet1!AD2166,""))</f>
        <v/>
      </c>
    </row>
    <row r="1960" spans="1:23">
      <c r="A1960" s="7">
        <v>41062</v>
      </c>
      <c r="B1960" s="7" t="s">
        <v>1342</v>
      </c>
      <c r="C1960" s="7" t="s">
        <v>1613</v>
      </c>
      <c r="D1960" s="21" t="str">
        <f>IF(OR(Sheet1!I1963&lt;&gt;Sheet1!AF1963,Sheet1!AG1963&lt;&gt;Sheet1!J1963),"有影响","-")</f>
        <v>-</v>
      </c>
      <c r="E1960" s="21" t="str">
        <f>IF(OR(Sheet1!N1963&lt;&gt;Sheet1!AH1963,Sheet1!AI1963&lt;&gt;Sheet1!O1963),"有影响","-")</f>
        <v>-</v>
      </c>
      <c r="F1960" s="21" t="str">
        <f>IF(OR(Sheet1!S1963&lt;&gt;Sheet1!AJ1963,Sheet1!AK1963&lt;&gt;Sheet1!T1963),"有影响","-")</f>
        <v>-</v>
      </c>
      <c r="G1960" s="21" t="str">
        <f>IF(OR(Sheet1!X1963&lt;&gt;Sheet1!AL1963,Sheet1!AM1963&lt;&gt;Sheet1!Y1963),"有影响","-")</f>
        <v>-</v>
      </c>
      <c r="H1960" s="21" t="str">
        <f>IF(OR(Sheet1!AC1963&lt;&gt;Sheet1!AN1963,Sheet1!AO1963&lt;&gt;Sheet1!AD1963),"有影响","-")</f>
        <v>-</v>
      </c>
      <c r="I1960" s="21" t="str">
        <f>IF(Sheet1!G1963=0,"出错","-")</f>
        <v>-</v>
      </c>
      <c r="J1960" s="21" t="str">
        <f>IF(AND(Sheet1!G1963=0,Sheet1!L1963&lt;&gt;0),"出错","-")</f>
        <v>-</v>
      </c>
      <c r="K1960" s="21" t="str">
        <f>IF(AND(Sheet1!G1963=0,Sheet1!L1963=0,Sheet1!Q1963&lt;&gt;0),"出错","-")</f>
        <v>-</v>
      </c>
      <c r="L1960" s="21" t="str">
        <f>IF(AND(Sheet1!G1963=0,Sheet1!L1963=0,Sheet1!Q1963=0,Sheet1!V1963&lt;&gt;0),"出错","-")</f>
        <v>-</v>
      </c>
      <c r="M1960" s="21" t="str">
        <f>IF(AND(Sheet1!G1963=0,Sheet1!L1963=0,Sheet1!Q1963=0,Sheet1!V1963=0,Sheet1!AA1963&lt;&gt;0),"出错","-")</f>
        <v>-</v>
      </c>
      <c r="N1960" s="21" t="str">
        <f>IFERROR(VLOOKUP(Sheet1!G1963,配置检查表!$Y:$Z,2,FALSE),"")</f>
        <v>金币</v>
      </c>
      <c r="O1960" s="21">
        <f>IF(AND(Sheet1!I1963=Sheet1!J1963,Sheet1!J1963&lt;&gt;0),Sheet1!I1963,IF(AND(Sheet1!I1963&lt;&gt;Sheet1!J1963,Sheet1!J1963&lt;&gt;0),Sheet1!I1963&amp;"~"&amp;Sheet1!J1963,""))</f>
        <v>100000</v>
      </c>
      <c r="P1960" s="21" t="str">
        <f>IFERROR(VLOOKUP(Sheet1!L1963,配置检查表!$Y:$Z,2,FALSE),"")</f>
        <v/>
      </c>
      <c r="Q1960" s="21">
        <f>IF(AND(Sheet1!N1963=Sheet1!O1963,Sheet1!O1963&lt;&gt;0),Sheet1!N1963,IF(AND(Sheet1!N1963&lt;&gt;Sheet1!O1963,Sheet1!O1963&lt;&gt;0),Sheet1!N1963&amp;"~"&amp;Sheet1!O1963,""))</f>
        <v>10</v>
      </c>
      <c r="R1960" s="21" t="str">
        <f>IFERROR(VLOOKUP(Sheet1!Q1963,配置检查表!$Y:$Z,2,FALSE),"")</f>
        <v/>
      </c>
      <c r="S1960" s="39" t="str">
        <f>IF(AND(Sheet1!S2167=Sheet1!T2167,Sheet1!T2167&lt;&gt;0),Sheet1!S2167,IF(AND(Sheet1!S2167&lt;&gt;Sheet1!T2167,Sheet1!T2167&lt;&gt;0),Sheet1!S2167&amp;"~"&amp;Sheet1!T2167,""))</f>
        <v/>
      </c>
      <c r="T1960" s="21" t="str">
        <f>IFERROR(VLOOKUP(Sheet1!V1963,配置检查表!$Y:$Z,2,FALSE),"")</f>
        <v/>
      </c>
      <c r="U1960" s="39" t="str">
        <f>IF(AND(Sheet1!X2167=Sheet1!Y2167,Sheet1!Y2167&lt;&gt;0),Sheet1!X2167,IF(AND(Sheet1!X2167&lt;&gt;Sheet1!Y2167,Sheet1!Y2167&lt;&gt;0),Sheet1!X2167&amp;"~"&amp;Sheet1!Y2167,""))</f>
        <v/>
      </c>
      <c r="V1960" s="21" t="str">
        <f>IFERROR(VLOOKUP(Sheet1!XAA,配置检查表!$Y:$Z,2,FALSE),"")</f>
        <v/>
      </c>
      <c r="W1960" s="21" t="str">
        <f>IF(AND(Sheet1!AC2167=Sheet1!AD2167,Sheet1!AD2167&lt;&gt;0),Sheet1!AC2167,IF(AND(Sheet1!AC2167&lt;&gt;Sheet1!AD2167,Sheet1!AD2167&lt;&gt;0),Sheet1!AC2167&amp;"~"&amp;Sheet1!AD2167,""))</f>
        <v/>
      </c>
    </row>
    <row r="1961" spans="1:23">
      <c r="A1961" s="7">
        <v>41063</v>
      </c>
      <c r="B1961" s="7" t="s">
        <v>1343</v>
      </c>
      <c r="C1961" s="7" t="s">
        <v>1614</v>
      </c>
      <c r="D1961" s="21" t="str">
        <f>IF(OR(Sheet1!I1964&lt;&gt;Sheet1!AF1964,Sheet1!AG1964&lt;&gt;Sheet1!J1964),"有影响","-")</f>
        <v>-</v>
      </c>
      <c r="E1961" s="21" t="str">
        <f>IF(OR(Sheet1!N1964&lt;&gt;Sheet1!AH1964,Sheet1!AI1964&lt;&gt;Sheet1!O1964),"有影响","-")</f>
        <v>-</v>
      </c>
      <c r="F1961" s="21" t="str">
        <f>IF(OR(Sheet1!S1964&lt;&gt;Sheet1!AJ1964,Sheet1!AK1964&lt;&gt;Sheet1!T1964),"有影响","-")</f>
        <v>-</v>
      </c>
      <c r="G1961" s="21" t="str">
        <f>IF(OR(Sheet1!X1964&lt;&gt;Sheet1!AL1964,Sheet1!AM1964&lt;&gt;Sheet1!Y1964),"有影响","-")</f>
        <v>-</v>
      </c>
      <c r="H1961" s="21" t="str">
        <f>IF(OR(Sheet1!AC1964&lt;&gt;Sheet1!AN1964,Sheet1!AO1964&lt;&gt;Sheet1!AD1964),"有影响","-")</f>
        <v>-</v>
      </c>
      <c r="I1961" s="21" t="str">
        <f>IF(Sheet1!G1964=0,"出错","-")</f>
        <v>-</v>
      </c>
      <c r="J1961" s="21" t="str">
        <f>IF(AND(Sheet1!G1964=0,Sheet1!L1964&lt;&gt;0),"出错","-")</f>
        <v>-</v>
      </c>
      <c r="K1961" s="21" t="str">
        <f>IF(AND(Sheet1!G1964=0,Sheet1!L1964=0,Sheet1!Q1964&lt;&gt;0),"出错","-")</f>
        <v>-</v>
      </c>
      <c r="L1961" s="21" t="str">
        <f>IF(AND(Sheet1!G1964=0,Sheet1!L1964=0,Sheet1!Q1964=0,Sheet1!V1964&lt;&gt;0),"出错","-")</f>
        <v>-</v>
      </c>
      <c r="M1961" s="21" t="str">
        <f>IF(AND(Sheet1!G1964=0,Sheet1!L1964=0,Sheet1!Q1964=0,Sheet1!V1964=0,Sheet1!AA1964&lt;&gt;0),"出错","-")</f>
        <v>-</v>
      </c>
      <c r="N1961" s="21" t="str">
        <f>IFERROR(VLOOKUP(Sheet1!G1964,配置检查表!$Y:$Z,2,FALSE),"")</f>
        <v>金币</v>
      </c>
      <c r="O1961" s="21">
        <f>IF(AND(Sheet1!I1964=Sheet1!J1964,Sheet1!J1964&lt;&gt;0),Sheet1!I1964,IF(AND(Sheet1!I1964&lt;&gt;Sheet1!J1964,Sheet1!J1964&lt;&gt;0),Sheet1!I1964&amp;"~"&amp;Sheet1!J1964,""))</f>
        <v>105000</v>
      </c>
      <c r="P1961" s="21" t="str">
        <f>IFERROR(VLOOKUP(Sheet1!L1964,配置检查表!$Y:$Z,2,FALSE),"")</f>
        <v/>
      </c>
      <c r="Q1961" s="21">
        <f>IF(AND(Sheet1!N1964=Sheet1!O1964,Sheet1!O1964&lt;&gt;0),Sheet1!N1964,IF(AND(Sheet1!N1964&lt;&gt;Sheet1!O1964,Sheet1!O1964&lt;&gt;0),Sheet1!N1964&amp;"~"&amp;Sheet1!O1964,""))</f>
        <v>10</v>
      </c>
      <c r="R1961" s="21" t="str">
        <f>IFERROR(VLOOKUP(Sheet1!Q1964,配置检查表!$Y:$Z,2,FALSE),"")</f>
        <v/>
      </c>
      <c r="S1961" s="39" t="str">
        <f>IF(AND(Sheet1!S2168=Sheet1!T2168,Sheet1!T2168&lt;&gt;0),Sheet1!S2168,IF(AND(Sheet1!S2168&lt;&gt;Sheet1!T2168,Sheet1!T2168&lt;&gt;0),Sheet1!S2168&amp;"~"&amp;Sheet1!T2168,""))</f>
        <v/>
      </c>
      <c r="T1961" s="21" t="str">
        <f>IFERROR(VLOOKUP(Sheet1!V1964,配置检查表!$Y:$Z,2,FALSE),"")</f>
        <v/>
      </c>
      <c r="U1961" s="39" t="str">
        <f>IF(AND(Sheet1!X2168=Sheet1!Y2168,Sheet1!Y2168&lt;&gt;0),Sheet1!X2168,IF(AND(Sheet1!X2168&lt;&gt;Sheet1!Y2168,Sheet1!Y2168&lt;&gt;0),Sheet1!X2168&amp;"~"&amp;Sheet1!Y2168,""))</f>
        <v/>
      </c>
      <c r="V1961" s="21" t="str">
        <f>IFERROR(VLOOKUP(Sheet1!XAA,配置检查表!$Y:$Z,2,FALSE),"")</f>
        <v/>
      </c>
      <c r="W1961" s="21" t="str">
        <f>IF(AND(Sheet1!AC2168=Sheet1!AD2168,Sheet1!AD2168&lt;&gt;0),Sheet1!AC2168,IF(AND(Sheet1!AC2168&lt;&gt;Sheet1!AD2168,Sheet1!AD2168&lt;&gt;0),Sheet1!AC2168&amp;"~"&amp;Sheet1!AD2168,""))</f>
        <v/>
      </c>
    </row>
    <row r="1962" spans="1:23">
      <c r="A1962" s="7">
        <v>41064</v>
      </c>
      <c r="B1962" s="7" t="s">
        <v>1344</v>
      </c>
      <c r="C1962" s="7" t="s">
        <v>1615</v>
      </c>
      <c r="D1962" s="21" t="str">
        <f>IF(OR(Sheet1!I1965&lt;&gt;Sheet1!AF1965,Sheet1!AG1965&lt;&gt;Sheet1!J1965),"有影响","-")</f>
        <v>-</v>
      </c>
      <c r="E1962" s="21" t="str">
        <f>IF(OR(Sheet1!N1965&lt;&gt;Sheet1!AH1965,Sheet1!AI1965&lt;&gt;Sheet1!O1965),"有影响","-")</f>
        <v>-</v>
      </c>
      <c r="F1962" s="21" t="str">
        <f>IF(OR(Sheet1!S1965&lt;&gt;Sheet1!AJ1965,Sheet1!AK1965&lt;&gt;Sheet1!T1965),"有影响","-")</f>
        <v>-</v>
      </c>
      <c r="G1962" s="21" t="str">
        <f>IF(OR(Sheet1!X1965&lt;&gt;Sheet1!AL1965,Sheet1!AM1965&lt;&gt;Sheet1!Y1965),"有影响","-")</f>
        <v>-</v>
      </c>
      <c r="H1962" s="21" t="str">
        <f>IF(OR(Sheet1!AC1965&lt;&gt;Sheet1!AN1965,Sheet1!AO1965&lt;&gt;Sheet1!AD1965),"有影响","-")</f>
        <v>-</v>
      </c>
      <c r="I1962" s="21" t="str">
        <f>IF(Sheet1!G1965=0,"出错","-")</f>
        <v>-</v>
      </c>
      <c r="J1962" s="21" t="str">
        <f>IF(AND(Sheet1!G1965=0,Sheet1!L1965&lt;&gt;0),"出错","-")</f>
        <v>-</v>
      </c>
      <c r="K1962" s="21" t="str">
        <f>IF(AND(Sheet1!G1965=0,Sheet1!L1965=0,Sheet1!Q1965&lt;&gt;0),"出错","-")</f>
        <v>-</v>
      </c>
      <c r="L1962" s="21" t="str">
        <f>IF(AND(Sheet1!G1965=0,Sheet1!L1965=0,Sheet1!Q1965=0,Sheet1!V1965&lt;&gt;0),"出错","-")</f>
        <v>-</v>
      </c>
      <c r="M1962" s="21" t="str">
        <f>IF(AND(Sheet1!G1965=0,Sheet1!L1965=0,Sheet1!Q1965=0,Sheet1!V1965=0,Sheet1!AA1965&lt;&gt;0),"出错","-")</f>
        <v>-</v>
      </c>
      <c r="N1962" s="21" t="str">
        <f>IFERROR(VLOOKUP(Sheet1!G1965,配置检查表!$Y:$Z,2,FALSE),"")</f>
        <v>金币</v>
      </c>
      <c r="O1962" s="21">
        <f>IF(AND(Sheet1!I1965=Sheet1!J1965,Sheet1!J1965&lt;&gt;0),Sheet1!I1965,IF(AND(Sheet1!I1965&lt;&gt;Sheet1!J1965,Sheet1!J1965&lt;&gt;0),Sheet1!I1965&amp;"~"&amp;Sheet1!J1965,""))</f>
        <v>105000</v>
      </c>
      <c r="P1962" s="21" t="str">
        <f>IFERROR(VLOOKUP(Sheet1!L1965,配置检查表!$Y:$Z,2,FALSE),"")</f>
        <v/>
      </c>
      <c r="Q1962" s="21">
        <f>IF(AND(Sheet1!N1965=Sheet1!O1965,Sheet1!O1965&lt;&gt;0),Sheet1!N1965,IF(AND(Sheet1!N1965&lt;&gt;Sheet1!O1965,Sheet1!O1965&lt;&gt;0),Sheet1!N1965&amp;"~"&amp;Sheet1!O1965,""))</f>
        <v>10</v>
      </c>
      <c r="R1962" s="21" t="str">
        <f>IFERROR(VLOOKUP(Sheet1!Q1965,配置检查表!$Y:$Z,2,FALSE),"")</f>
        <v/>
      </c>
      <c r="S1962" s="39" t="str">
        <f>IF(AND(Sheet1!S2169=Sheet1!T2169,Sheet1!T2169&lt;&gt;0),Sheet1!S2169,IF(AND(Sheet1!S2169&lt;&gt;Sheet1!T2169,Sheet1!T2169&lt;&gt;0),Sheet1!S2169&amp;"~"&amp;Sheet1!T2169,""))</f>
        <v/>
      </c>
      <c r="T1962" s="21" t="str">
        <f>IFERROR(VLOOKUP(Sheet1!V1965,配置检查表!$Y:$Z,2,FALSE),"")</f>
        <v/>
      </c>
      <c r="U1962" s="39" t="str">
        <f>IF(AND(Sheet1!X2169=Sheet1!Y2169,Sheet1!Y2169&lt;&gt;0),Sheet1!X2169,IF(AND(Sheet1!X2169&lt;&gt;Sheet1!Y2169,Sheet1!Y2169&lt;&gt;0),Sheet1!X2169&amp;"~"&amp;Sheet1!Y2169,""))</f>
        <v/>
      </c>
      <c r="V1962" s="21" t="str">
        <f>IFERROR(VLOOKUP(Sheet1!XAA,配置检查表!$Y:$Z,2,FALSE),"")</f>
        <v/>
      </c>
      <c r="W1962" s="21" t="str">
        <f>IF(AND(Sheet1!AC2169=Sheet1!AD2169,Sheet1!AD2169&lt;&gt;0),Sheet1!AC2169,IF(AND(Sheet1!AC2169&lt;&gt;Sheet1!AD2169,Sheet1!AD2169&lt;&gt;0),Sheet1!AC2169&amp;"~"&amp;Sheet1!AD2169,""))</f>
        <v/>
      </c>
    </row>
    <row r="1963" spans="1:23">
      <c r="A1963" s="7">
        <v>41065</v>
      </c>
      <c r="B1963" s="7" t="s">
        <v>1345</v>
      </c>
      <c r="C1963" s="7" t="s">
        <v>1616</v>
      </c>
      <c r="D1963" s="21" t="str">
        <f>IF(OR(Sheet1!I1966&lt;&gt;Sheet1!AF1966,Sheet1!AG1966&lt;&gt;Sheet1!J1966),"有影响","-")</f>
        <v>-</v>
      </c>
      <c r="E1963" s="21" t="str">
        <f>IF(OR(Sheet1!N1966&lt;&gt;Sheet1!AH1966,Sheet1!AI1966&lt;&gt;Sheet1!O1966),"有影响","-")</f>
        <v>-</v>
      </c>
      <c r="F1963" s="21" t="str">
        <f>IF(OR(Sheet1!S1966&lt;&gt;Sheet1!AJ1966,Sheet1!AK1966&lt;&gt;Sheet1!T1966),"有影响","-")</f>
        <v>-</v>
      </c>
      <c r="G1963" s="21" t="str">
        <f>IF(OR(Sheet1!X1966&lt;&gt;Sheet1!AL1966,Sheet1!AM1966&lt;&gt;Sheet1!Y1966),"有影响","-")</f>
        <v>-</v>
      </c>
      <c r="H1963" s="21" t="str">
        <f>IF(OR(Sheet1!AC1966&lt;&gt;Sheet1!AN1966,Sheet1!AO1966&lt;&gt;Sheet1!AD1966),"有影响","-")</f>
        <v>-</v>
      </c>
      <c r="I1963" s="21" t="str">
        <f>IF(Sheet1!G1966=0,"出错","-")</f>
        <v>-</v>
      </c>
      <c r="J1963" s="21" t="str">
        <f>IF(AND(Sheet1!G1966=0,Sheet1!L1966&lt;&gt;0),"出错","-")</f>
        <v>-</v>
      </c>
      <c r="K1963" s="21" t="str">
        <f>IF(AND(Sheet1!G1966=0,Sheet1!L1966=0,Sheet1!Q1966&lt;&gt;0),"出错","-")</f>
        <v>-</v>
      </c>
      <c r="L1963" s="21" t="str">
        <f>IF(AND(Sheet1!G1966=0,Sheet1!L1966=0,Sheet1!Q1966=0,Sheet1!V1966&lt;&gt;0),"出错","-")</f>
        <v>-</v>
      </c>
      <c r="M1963" s="21" t="str">
        <f>IF(AND(Sheet1!G1966=0,Sheet1!L1966=0,Sheet1!Q1966=0,Sheet1!V1966=0,Sheet1!AA1966&lt;&gt;0),"出错","-")</f>
        <v>-</v>
      </c>
      <c r="N1963" s="21" t="str">
        <f>IFERROR(VLOOKUP(Sheet1!G1966,配置检查表!$Y:$Z,2,FALSE),"")</f>
        <v>金币</v>
      </c>
      <c r="O1963" s="21">
        <f>IF(AND(Sheet1!I1966=Sheet1!J1966,Sheet1!J1966&lt;&gt;0),Sheet1!I1966,IF(AND(Sheet1!I1966&lt;&gt;Sheet1!J1966,Sheet1!J1966&lt;&gt;0),Sheet1!I1966&amp;"~"&amp;Sheet1!J1966,""))</f>
        <v>105000</v>
      </c>
      <c r="P1963" s="21" t="str">
        <f>IFERROR(VLOOKUP(Sheet1!L1966,配置检查表!$Y:$Z,2,FALSE),"")</f>
        <v/>
      </c>
      <c r="Q1963" s="21">
        <f>IF(AND(Sheet1!N1966=Sheet1!O1966,Sheet1!O1966&lt;&gt;0),Sheet1!N1966,IF(AND(Sheet1!N1966&lt;&gt;Sheet1!O1966,Sheet1!O1966&lt;&gt;0),Sheet1!N1966&amp;"~"&amp;Sheet1!O1966,""))</f>
        <v>10</v>
      </c>
      <c r="R1963" s="21" t="str">
        <f>IFERROR(VLOOKUP(Sheet1!Q1966,配置检查表!$Y:$Z,2,FALSE),"")</f>
        <v/>
      </c>
      <c r="S1963" s="39" t="str">
        <f>IF(AND(Sheet1!S2170=Sheet1!T2170,Sheet1!T2170&lt;&gt;0),Sheet1!S2170,IF(AND(Sheet1!S2170&lt;&gt;Sheet1!T2170,Sheet1!T2170&lt;&gt;0),Sheet1!S2170&amp;"~"&amp;Sheet1!T2170,""))</f>
        <v/>
      </c>
      <c r="T1963" s="21" t="str">
        <f>IFERROR(VLOOKUP(Sheet1!V1966,配置检查表!$Y:$Z,2,FALSE),"")</f>
        <v/>
      </c>
      <c r="U1963" s="39" t="str">
        <f>IF(AND(Sheet1!X2170=Sheet1!Y2170,Sheet1!Y2170&lt;&gt;0),Sheet1!X2170,IF(AND(Sheet1!X2170&lt;&gt;Sheet1!Y2170,Sheet1!Y2170&lt;&gt;0),Sheet1!X2170&amp;"~"&amp;Sheet1!Y2170,""))</f>
        <v/>
      </c>
      <c r="V1963" s="21" t="str">
        <f>IFERROR(VLOOKUP(Sheet1!XAA,配置检查表!$Y:$Z,2,FALSE),"")</f>
        <v/>
      </c>
      <c r="W1963" s="21" t="str">
        <f>IF(AND(Sheet1!AC2170=Sheet1!AD2170,Sheet1!AD2170&lt;&gt;0),Sheet1!AC2170,IF(AND(Sheet1!AC2170&lt;&gt;Sheet1!AD2170,Sheet1!AD2170&lt;&gt;0),Sheet1!AC2170&amp;"~"&amp;Sheet1!AD2170,""))</f>
        <v/>
      </c>
    </row>
    <row r="1964" spans="1:23">
      <c r="A1964" s="7">
        <v>41066</v>
      </c>
      <c r="B1964" s="7" t="s">
        <v>1346</v>
      </c>
      <c r="C1964" s="7" t="s">
        <v>1617</v>
      </c>
      <c r="D1964" s="21" t="str">
        <f>IF(OR(Sheet1!I1967&lt;&gt;Sheet1!AF1967,Sheet1!AG1967&lt;&gt;Sheet1!J1967),"有影响","-")</f>
        <v>-</v>
      </c>
      <c r="E1964" s="21" t="str">
        <f>IF(OR(Sheet1!N1967&lt;&gt;Sheet1!AH1967,Sheet1!AI1967&lt;&gt;Sheet1!O1967),"有影响","-")</f>
        <v>-</v>
      </c>
      <c r="F1964" s="21" t="str">
        <f>IF(OR(Sheet1!S1967&lt;&gt;Sheet1!AJ1967,Sheet1!AK1967&lt;&gt;Sheet1!T1967),"有影响","-")</f>
        <v>-</v>
      </c>
      <c r="G1964" s="21" t="str">
        <f>IF(OR(Sheet1!X1967&lt;&gt;Sheet1!AL1967,Sheet1!AM1967&lt;&gt;Sheet1!Y1967),"有影响","-")</f>
        <v>-</v>
      </c>
      <c r="H1964" s="21" t="str">
        <f>IF(OR(Sheet1!AC1967&lt;&gt;Sheet1!AN1967,Sheet1!AO1967&lt;&gt;Sheet1!AD1967),"有影响","-")</f>
        <v>-</v>
      </c>
      <c r="I1964" s="21" t="str">
        <f>IF(Sheet1!G1967=0,"出错","-")</f>
        <v>-</v>
      </c>
      <c r="J1964" s="21" t="str">
        <f>IF(AND(Sheet1!G1967=0,Sheet1!L1967&lt;&gt;0),"出错","-")</f>
        <v>-</v>
      </c>
      <c r="K1964" s="21" t="str">
        <f>IF(AND(Sheet1!G1967=0,Sheet1!L1967=0,Sheet1!Q1967&lt;&gt;0),"出错","-")</f>
        <v>-</v>
      </c>
      <c r="L1964" s="21" t="str">
        <f>IF(AND(Sheet1!G1967=0,Sheet1!L1967=0,Sheet1!Q1967=0,Sheet1!V1967&lt;&gt;0),"出错","-")</f>
        <v>-</v>
      </c>
      <c r="M1964" s="21" t="str">
        <f>IF(AND(Sheet1!G1967=0,Sheet1!L1967=0,Sheet1!Q1967=0,Sheet1!V1967=0,Sheet1!AA1967&lt;&gt;0),"出错","-")</f>
        <v>-</v>
      </c>
      <c r="N1964" s="21" t="str">
        <f>IFERROR(VLOOKUP(Sheet1!G1967,配置检查表!$Y:$Z,2,FALSE),"")</f>
        <v>金币</v>
      </c>
      <c r="O1964" s="21">
        <f>IF(AND(Sheet1!I1967=Sheet1!J1967,Sheet1!J1967&lt;&gt;0),Sheet1!I1967,IF(AND(Sheet1!I1967&lt;&gt;Sheet1!J1967,Sheet1!J1967&lt;&gt;0),Sheet1!I1967&amp;"~"&amp;Sheet1!J1967,""))</f>
        <v>110000</v>
      </c>
      <c r="P1964" s="21" t="str">
        <f>IFERROR(VLOOKUP(Sheet1!L1967,配置检查表!$Y:$Z,2,FALSE),"")</f>
        <v/>
      </c>
      <c r="Q1964" s="21">
        <f>IF(AND(Sheet1!N1967=Sheet1!O1967,Sheet1!O1967&lt;&gt;0),Sheet1!N1967,IF(AND(Sheet1!N1967&lt;&gt;Sheet1!O1967,Sheet1!O1967&lt;&gt;0),Sheet1!N1967&amp;"~"&amp;Sheet1!O1967,""))</f>
        <v>10</v>
      </c>
      <c r="R1964" s="21" t="str">
        <f>IFERROR(VLOOKUP(Sheet1!Q1967,配置检查表!$Y:$Z,2,FALSE),"")</f>
        <v/>
      </c>
      <c r="S1964" s="39" t="str">
        <f>IF(AND(Sheet1!S2171=Sheet1!T2171,Sheet1!T2171&lt;&gt;0),Sheet1!S2171,IF(AND(Sheet1!S2171&lt;&gt;Sheet1!T2171,Sheet1!T2171&lt;&gt;0),Sheet1!S2171&amp;"~"&amp;Sheet1!T2171,""))</f>
        <v/>
      </c>
      <c r="T1964" s="21" t="str">
        <f>IFERROR(VLOOKUP(Sheet1!V1967,配置检查表!$Y:$Z,2,FALSE),"")</f>
        <v/>
      </c>
      <c r="U1964" s="39" t="str">
        <f>IF(AND(Sheet1!X2171=Sheet1!Y2171,Sheet1!Y2171&lt;&gt;0),Sheet1!X2171,IF(AND(Sheet1!X2171&lt;&gt;Sheet1!Y2171,Sheet1!Y2171&lt;&gt;0),Sheet1!X2171&amp;"~"&amp;Sheet1!Y2171,""))</f>
        <v/>
      </c>
      <c r="V1964" s="21" t="str">
        <f>IFERROR(VLOOKUP(Sheet1!XAA,配置检查表!$Y:$Z,2,FALSE),"")</f>
        <v/>
      </c>
      <c r="W1964" s="21" t="str">
        <f>IF(AND(Sheet1!AC2171=Sheet1!AD2171,Sheet1!AD2171&lt;&gt;0),Sheet1!AC2171,IF(AND(Sheet1!AC2171&lt;&gt;Sheet1!AD2171,Sheet1!AD2171&lt;&gt;0),Sheet1!AC2171&amp;"~"&amp;Sheet1!AD2171,""))</f>
        <v/>
      </c>
    </row>
    <row r="1965" spans="1:23">
      <c r="A1965" s="7">
        <v>41067</v>
      </c>
      <c r="B1965" s="7" t="s">
        <v>1347</v>
      </c>
      <c r="C1965" s="7" t="s">
        <v>1618</v>
      </c>
      <c r="D1965" s="21" t="str">
        <f>IF(OR(Sheet1!I1968&lt;&gt;Sheet1!AF1968,Sheet1!AG1968&lt;&gt;Sheet1!J1968),"有影响","-")</f>
        <v>-</v>
      </c>
      <c r="E1965" s="21" t="str">
        <f>IF(OR(Sheet1!N1968&lt;&gt;Sheet1!AH1968,Sheet1!AI1968&lt;&gt;Sheet1!O1968),"有影响","-")</f>
        <v>-</v>
      </c>
      <c r="F1965" s="21" t="str">
        <f>IF(OR(Sheet1!S1968&lt;&gt;Sheet1!AJ1968,Sheet1!AK1968&lt;&gt;Sheet1!T1968),"有影响","-")</f>
        <v>-</v>
      </c>
      <c r="G1965" s="21" t="str">
        <f>IF(OR(Sheet1!X1968&lt;&gt;Sheet1!AL1968,Sheet1!AM1968&lt;&gt;Sheet1!Y1968),"有影响","-")</f>
        <v>-</v>
      </c>
      <c r="H1965" s="21" t="str">
        <f>IF(OR(Sheet1!AC1968&lt;&gt;Sheet1!AN1968,Sheet1!AO1968&lt;&gt;Sheet1!AD1968),"有影响","-")</f>
        <v>-</v>
      </c>
      <c r="I1965" s="21" t="str">
        <f>IF(Sheet1!G1968=0,"出错","-")</f>
        <v>-</v>
      </c>
      <c r="J1965" s="21" t="str">
        <f>IF(AND(Sheet1!G1968=0,Sheet1!L1968&lt;&gt;0),"出错","-")</f>
        <v>-</v>
      </c>
      <c r="K1965" s="21" t="str">
        <f>IF(AND(Sheet1!G1968=0,Sheet1!L1968=0,Sheet1!Q1968&lt;&gt;0),"出错","-")</f>
        <v>-</v>
      </c>
      <c r="L1965" s="21" t="str">
        <f>IF(AND(Sheet1!G1968=0,Sheet1!L1968=0,Sheet1!Q1968=0,Sheet1!V1968&lt;&gt;0),"出错","-")</f>
        <v>-</v>
      </c>
      <c r="M1965" s="21" t="str">
        <f>IF(AND(Sheet1!G1968=0,Sheet1!L1968=0,Sheet1!Q1968=0,Sheet1!V1968=0,Sheet1!AA1968&lt;&gt;0),"出错","-")</f>
        <v>-</v>
      </c>
      <c r="N1965" s="21" t="str">
        <f>IFERROR(VLOOKUP(Sheet1!G1968,配置检查表!$Y:$Z,2,FALSE),"")</f>
        <v>金币</v>
      </c>
      <c r="O1965" s="21">
        <f>IF(AND(Sheet1!I1968=Sheet1!J1968,Sheet1!J1968&lt;&gt;0),Sheet1!I1968,IF(AND(Sheet1!I1968&lt;&gt;Sheet1!J1968,Sheet1!J1968&lt;&gt;0),Sheet1!I1968&amp;"~"&amp;Sheet1!J1968,""))</f>
        <v>110000</v>
      </c>
      <c r="P1965" s="21" t="str">
        <f>IFERROR(VLOOKUP(Sheet1!L1968,配置检查表!$Y:$Z,2,FALSE),"")</f>
        <v/>
      </c>
      <c r="Q1965" s="21">
        <f>IF(AND(Sheet1!N1968=Sheet1!O1968,Sheet1!O1968&lt;&gt;0),Sheet1!N1968,IF(AND(Sheet1!N1968&lt;&gt;Sheet1!O1968,Sheet1!O1968&lt;&gt;0),Sheet1!N1968&amp;"~"&amp;Sheet1!O1968,""))</f>
        <v>10</v>
      </c>
      <c r="R1965" s="21" t="str">
        <f>IFERROR(VLOOKUP(Sheet1!Q1968,配置检查表!$Y:$Z,2,FALSE),"")</f>
        <v/>
      </c>
      <c r="S1965" s="39" t="str">
        <f>IF(AND(Sheet1!S2172=Sheet1!T2172,Sheet1!T2172&lt;&gt;0),Sheet1!S2172,IF(AND(Sheet1!S2172&lt;&gt;Sheet1!T2172,Sheet1!T2172&lt;&gt;0),Sheet1!S2172&amp;"~"&amp;Sheet1!T2172,""))</f>
        <v/>
      </c>
      <c r="T1965" s="21" t="str">
        <f>IFERROR(VLOOKUP(Sheet1!V1968,配置检查表!$Y:$Z,2,FALSE),"")</f>
        <v/>
      </c>
      <c r="U1965" s="39" t="str">
        <f>IF(AND(Sheet1!X2172=Sheet1!Y2172,Sheet1!Y2172&lt;&gt;0),Sheet1!X2172,IF(AND(Sheet1!X2172&lt;&gt;Sheet1!Y2172,Sheet1!Y2172&lt;&gt;0),Sheet1!X2172&amp;"~"&amp;Sheet1!Y2172,""))</f>
        <v/>
      </c>
      <c r="V1965" s="21" t="str">
        <f>IFERROR(VLOOKUP(Sheet1!XAA,配置检查表!$Y:$Z,2,FALSE),"")</f>
        <v/>
      </c>
      <c r="W1965" s="21" t="str">
        <f>IF(AND(Sheet1!AC2172=Sheet1!AD2172,Sheet1!AD2172&lt;&gt;0),Sheet1!AC2172,IF(AND(Sheet1!AC2172&lt;&gt;Sheet1!AD2172,Sheet1!AD2172&lt;&gt;0),Sheet1!AC2172&amp;"~"&amp;Sheet1!AD2172,""))</f>
        <v/>
      </c>
    </row>
    <row r="1966" spans="1:23">
      <c r="A1966" s="7">
        <v>41068</v>
      </c>
      <c r="B1966" s="7" t="s">
        <v>1348</v>
      </c>
      <c r="C1966" s="7" t="s">
        <v>1619</v>
      </c>
      <c r="D1966" s="21" t="str">
        <f>IF(OR(Sheet1!I1969&lt;&gt;Sheet1!AF1969,Sheet1!AG1969&lt;&gt;Sheet1!J1969),"有影响","-")</f>
        <v>-</v>
      </c>
      <c r="E1966" s="21" t="str">
        <f>IF(OR(Sheet1!N1969&lt;&gt;Sheet1!AH1969,Sheet1!AI1969&lt;&gt;Sheet1!O1969),"有影响","-")</f>
        <v>-</v>
      </c>
      <c r="F1966" s="21" t="str">
        <f>IF(OR(Sheet1!S1969&lt;&gt;Sheet1!AJ1969,Sheet1!AK1969&lt;&gt;Sheet1!T1969),"有影响","-")</f>
        <v>-</v>
      </c>
      <c r="G1966" s="21" t="str">
        <f>IF(OR(Sheet1!X1969&lt;&gt;Sheet1!AL1969,Sheet1!AM1969&lt;&gt;Sheet1!Y1969),"有影响","-")</f>
        <v>-</v>
      </c>
      <c r="H1966" s="21" t="str">
        <f>IF(OR(Sheet1!AC1969&lt;&gt;Sheet1!AN1969,Sheet1!AO1969&lt;&gt;Sheet1!AD1969),"有影响","-")</f>
        <v>-</v>
      </c>
      <c r="I1966" s="21" t="str">
        <f>IF(Sheet1!G1969=0,"出错","-")</f>
        <v>-</v>
      </c>
      <c r="J1966" s="21" t="str">
        <f>IF(AND(Sheet1!G1969=0,Sheet1!L1969&lt;&gt;0),"出错","-")</f>
        <v>-</v>
      </c>
      <c r="K1966" s="21" t="str">
        <f>IF(AND(Sheet1!G1969=0,Sheet1!L1969=0,Sheet1!Q1969&lt;&gt;0),"出错","-")</f>
        <v>-</v>
      </c>
      <c r="L1966" s="21" t="str">
        <f>IF(AND(Sheet1!G1969=0,Sheet1!L1969=0,Sheet1!Q1969=0,Sheet1!V1969&lt;&gt;0),"出错","-")</f>
        <v>-</v>
      </c>
      <c r="M1966" s="21" t="str">
        <f>IF(AND(Sheet1!G1969=0,Sheet1!L1969=0,Sheet1!Q1969=0,Sheet1!V1969=0,Sheet1!AA1969&lt;&gt;0),"出错","-")</f>
        <v>-</v>
      </c>
      <c r="N1966" s="21" t="str">
        <f>IFERROR(VLOOKUP(Sheet1!G1969,配置检查表!$Y:$Z,2,FALSE),"")</f>
        <v>金币</v>
      </c>
      <c r="O1966" s="21">
        <f>IF(AND(Sheet1!I1969=Sheet1!J1969,Sheet1!J1969&lt;&gt;0),Sheet1!I1969,IF(AND(Sheet1!I1969&lt;&gt;Sheet1!J1969,Sheet1!J1969&lt;&gt;0),Sheet1!I1969&amp;"~"&amp;Sheet1!J1969,""))</f>
        <v>110000</v>
      </c>
      <c r="P1966" s="21" t="str">
        <f>IFERROR(VLOOKUP(Sheet1!L1969,配置检查表!$Y:$Z,2,FALSE),"")</f>
        <v/>
      </c>
      <c r="Q1966" s="21">
        <f>IF(AND(Sheet1!N1969=Sheet1!O1969,Sheet1!O1969&lt;&gt;0),Sheet1!N1969,IF(AND(Sheet1!N1969&lt;&gt;Sheet1!O1969,Sheet1!O1969&lt;&gt;0),Sheet1!N1969&amp;"~"&amp;Sheet1!O1969,""))</f>
        <v>10</v>
      </c>
      <c r="R1966" s="21" t="str">
        <f>IFERROR(VLOOKUP(Sheet1!Q1969,配置检查表!$Y:$Z,2,FALSE),"")</f>
        <v/>
      </c>
      <c r="S1966" s="39" t="str">
        <f>IF(AND(Sheet1!S2173=Sheet1!T2173,Sheet1!T2173&lt;&gt;0),Sheet1!S2173,IF(AND(Sheet1!S2173&lt;&gt;Sheet1!T2173,Sheet1!T2173&lt;&gt;0),Sheet1!S2173&amp;"~"&amp;Sheet1!T2173,""))</f>
        <v/>
      </c>
      <c r="T1966" s="21" t="str">
        <f>IFERROR(VLOOKUP(Sheet1!V1969,配置检查表!$Y:$Z,2,FALSE),"")</f>
        <v/>
      </c>
      <c r="U1966" s="39" t="str">
        <f>IF(AND(Sheet1!X2173=Sheet1!Y2173,Sheet1!Y2173&lt;&gt;0),Sheet1!X2173,IF(AND(Sheet1!X2173&lt;&gt;Sheet1!Y2173,Sheet1!Y2173&lt;&gt;0),Sheet1!X2173&amp;"~"&amp;Sheet1!Y2173,""))</f>
        <v/>
      </c>
      <c r="V1966" s="21" t="str">
        <f>IFERROR(VLOOKUP(Sheet1!XAA,配置检查表!$Y:$Z,2,FALSE),"")</f>
        <v/>
      </c>
      <c r="W1966" s="21" t="str">
        <f>IF(AND(Sheet1!AC2173=Sheet1!AD2173,Sheet1!AD2173&lt;&gt;0),Sheet1!AC2173,IF(AND(Sheet1!AC2173&lt;&gt;Sheet1!AD2173,Sheet1!AD2173&lt;&gt;0),Sheet1!AC2173&amp;"~"&amp;Sheet1!AD2173,""))</f>
        <v/>
      </c>
    </row>
    <row r="1967" spans="1:23">
      <c r="A1967" s="7">
        <v>41069</v>
      </c>
      <c r="B1967" s="3" t="s">
        <v>1349</v>
      </c>
      <c r="C1967" s="7" t="s">
        <v>1620</v>
      </c>
      <c r="D1967" s="21" t="str">
        <f>IF(OR(Sheet1!I1970&lt;&gt;Sheet1!AF1970,Sheet1!AG1970&lt;&gt;Sheet1!J1970),"有影响","-")</f>
        <v>-</v>
      </c>
      <c r="E1967" s="21" t="str">
        <f>IF(OR(Sheet1!N1970&lt;&gt;Sheet1!AH1970,Sheet1!AI1970&lt;&gt;Sheet1!O1970),"有影响","-")</f>
        <v>-</v>
      </c>
      <c r="F1967" s="21" t="str">
        <f>IF(OR(Sheet1!S1970&lt;&gt;Sheet1!AJ1970,Sheet1!AK1970&lt;&gt;Sheet1!T1970),"有影响","-")</f>
        <v>-</v>
      </c>
      <c r="G1967" s="21" t="str">
        <f>IF(OR(Sheet1!X1970&lt;&gt;Sheet1!AL1970,Sheet1!AM1970&lt;&gt;Sheet1!Y1970),"有影响","-")</f>
        <v>-</v>
      </c>
      <c r="H1967" s="21" t="str">
        <f>IF(OR(Sheet1!AC1970&lt;&gt;Sheet1!AN1970,Sheet1!AO1970&lt;&gt;Sheet1!AD1970),"有影响","-")</f>
        <v>-</v>
      </c>
      <c r="I1967" s="21" t="str">
        <f>IF(Sheet1!G1970=0,"出错","-")</f>
        <v>-</v>
      </c>
      <c r="J1967" s="21" t="str">
        <f>IF(AND(Sheet1!G1970=0,Sheet1!L1970&lt;&gt;0),"出错","-")</f>
        <v>-</v>
      </c>
      <c r="K1967" s="21" t="str">
        <f>IF(AND(Sheet1!G1970=0,Sheet1!L1970=0,Sheet1!Q1970&lt;&gt;0),"出错","-")</f>
        <v>-</v>
      </c>
      <c r="L1967" s="21" t="str">
        <f>IF(AND(Sheet1!G1970=0,Sheet1!L1970=0,Sheet1!Q1970=0,Sheet1!V1970&lt;&gt;0),"出错","-")</f>
        <v>-</v>
      </c>
      <c r="M1967" s="21" t="str">
        <f>IF(AND(Sheet1!G1970=0,Sheet1!L1970=0,Sheet1!Q1970=0,Sheet1!V1970=0,Sheet1!AA1970&lt;&gt;0),"出错","-")</f>
        <v>-</v>
      </c>
      <c r="N1967" s="21" t="str">
        <f>IFERROR(VLOOKUP(Sheet1!G1970,配置检查表!$Y:$Z,2,FALSE),"")</f>
        <v>金币</v>
      </c>
      <c r="O1967" s="21">
        <f>IF(AND(Sheet1!I1970=Sheet1!J1970,Sheet1!J1970&lt;&gt;0),Sheet1!I1970,IF(AND(Sheet1!I1970&lt;&gt;Sheet1!J1970,Sheet1!J1970&lt;&gt;0),Sheet1!I1970&amp;"~"&amp;Sheet1!J1970,""))</f>
        <v>115000</v>
      </c>
      <c r="P1967" s="21" t="str">
        <f>IFERROR(VLOOKUP(Sheet1!L1970,配置检查表!$Y:$Z,2,FALSE),"")</f>
        <v/>
      </c>
      <c r="Q1967" s="21">
        <f>IF(AND(Sheet1!N1970=Sheet1!O1970,Sheet1!O1970&lt;&gt;0),Sheet1!N1970,IF(AND(Sheet1!N1970&lt;&gt;Sheet1!O1970,Sheet1!O1970&lt;&gt;0),Sheet1!N1970&amp;"~"&amp;Sheet1!O1970,""))</f>
        <v>10</v>
      </c>
      <c r="R1967" s="21" t="str">
        <f>IFERROR(VLOOKUP(Sheet1!Q1970,配置检查表!$Y:$Z,2,FALSE),"")</f>
        <v/>
      </c>
      <c r="S1967" s="39" t="str">
        <f>IF(AND(Sheet1!S2174=Sheet1!T2174,Sheet1!T2174&lt;&gt;0),Sheet1!S2174,IF(AND(Sheet1!S2174&lt;&gt;Sheet1!T2174,Sheet1!T2174&lt;&gt;0),Sheet1!S2174&amp;"~"&amp;Sheet1!T2174,""))</f>
        <v/>
      </c>
      <c r="T1967" s="21" t="str">
        <f>IFERROR(VLOOKUP(Sheet1!V1970,配置检查表!$Y:$Z,2,FALSE),"")</f>
        <v/>
      </c>
      <c r="U1967" s="39" t="str">
        <f>IF(AND(Sheet1!X2174=Sheet1!Y2174,Sheet1!Y2174&lt;&gt;0),Sheet1!X2174,IF(AND(Sheet1!X2174&lt;&gt;Sheet1!Y2174,Sheet1!Y2174&lt;&gt;0),Sheet1!X2174&amp;"~"&amp;Sheet1!Y2174,""))</f>
        <v/>
      </c>
      <c r="V1967" s="21" t="str">
        <f>IFERROR(VLOOKUP(Sheet1!XAA,配置检查表!$Y:$Z,2,FALSE),"")</f>
        <v/>
      </c>
      <c r="W1967" s="21" t="str">
        <f>IF(AND(Sheet1!AC2174=Sheet1!AD2174,Sheet1!AD2174&lt;&gt;0),Sheet1!AC2174,IF(AND(Sheet1!AC2174&lt;&gt;Sheet1!AD2174,Sheet1!AD2174&lt;&gt;0),Sheet1!AC2174&amp;"~"&amp;Sheet1!AD2174,""))</f>
        <v/>
      </c>
    </row>
    <row r="1968" spans="1:23">
      <c r="A1968" s="7">
        <v>41070</v>
      </c>
      <c r="B1968" s="3" t="s">
        <v>1350</v>
      </c>
      <c r="C1968" s="7" t="s">
        <v>1621</v>
      </c>
      <c r="D1968" s="21" t="str">
        <f>IF(OR(Sheet1!I1971&lt;&gt;Sheet1!AF1971,Sheet1!AG1971&lt;&gt;Sheet1!J1971),"有影响","-")</f>
        <v>-</v>
      </c>
      <c r="E1968" s="21" t="str">
        <f>IF(OR(Sheet1!N1971&lt;&gt;Sheet1!AH1971,Sheet1!AI1971&lt;&gt;Sheet1!O1971),"有影响","-")</f>
        <v>-</v>
      </c>
      <c r="F1968" s="21" t="str">
        <f>IF(OR(Sheet1!S1971&lt;&gt;Sheet1!AJ1971,Sheet1!AK1971&lt;&gt;Sheet1!T1971),"有影响","-")</f>
        <v>-</v>
      </c>
      <c r="G1968" s="21" t="str">
        <f>IF(OR(Sheet1!X1971&lt;&gt;Sheet1!AL1971,Sheet1!AM1971&lt;&gt;Sheet1!Y1971),"有影响","-")</f>
        <v>-</v>
      </c>
      <c r="H1968" s="21" t="str">
        <f>IF(OR(Sheet1!AC1971&lt;&gt;Sheet1!AN1971,Sheet1!AO1971&lt;&gt;Sheet1!AD1971),"有影响","-")</f>
        <v>-</v>
      </c>
      <c r="I1968" s="21" t="str">
        <f>IF(Sheet1!G1971=0,"出错","-")</f>
        <v>-</v>
      </c>
      <c r="J1968" s="21" t="str">
        <f>IF(AND(Sheet1!G1971=0,Sheet1!L1971&lt;&gt;0),"出错","-")</f>
        <v>-</v>
      </c>
      <c r="K1968" s="21" t="str">
        <f>IF(AND(Sheet1!G1971=0,Sheet1!L1971=0,Sheet1!Q1971&lt;&gt;0),"出错","-")</f>
        <v>-</v>
      </c>
      <c r="L1968" s="21" t="str">
        <f>IF(AND(Sheet1!G1971=0,Sheet1!L1971=0,Sheet1!Q1971=0,Sheet1!V1971&lt;&gt;0),"出错","-")</f>
        <v>-</v>
      </c>
      <c r="M1968" s="21" t="str">
        <f>IF(AND(Sheet1!G1971=0,Sheet1!L1971=0,Sheet1!Q1971=0,Sheet1!V1971=0,Sheet1!AA1971&lt;&gt;0),"出错","-")</f>
        <v>-</v>
      </c>
      <c r="N1968" s="21" t="str">
        <f>IFERROR(VLOOKUP(Sheet1!G1971,配置检查表!$Y:$Z,2,FALSE),"")</f>
        <v>金币</v>
      </c>
      <c r="O1968" s="21">
        <f>IF(AND(Sheet1!I1971=Sheet1!J1971,Sheet1!J1971&lt;&gt;0),Sheet1!I1971,IF(AND(Sheet1!I1971&lt;&gt;Sheet1!J1971,Sheet1!J1971&lt;&gt;0),Sheet1!I1971&amp;"~"&amp;Sheet1!J1971,""))</f>
        <v>115000</v>
      </c>
      <c r="P1968" s="21" t="str">
        <f>IFERROR(VLOOKUP(Sheet1!L1971,配置检查表!$Y:$Z,2,FALSE),"")</f>
        <v/>
      </c>
      <c r="Q1968" s="21">
        <f>IF(AND(Sheet1!N1971=Sheet1!O1971,Sheet1!O1971&lt;&gt;0),Sheet1!N1971,IF(AND(Sheet1!N1971&lt;&gt;Sheet1!O1971,Sheet1!O1971&lt;&gt;0),Sheet1!N1971&amp;"~"&amp;Sheet1!O1971,""))</f>
        <v>10</v>
      </c>
      <c r="R1968" s="21" t="str">
        <f>IFERROR(VLOOKUP(Sheet1!Q1971,配置检查表!$Y:$Z,2,FALSE),"")</f>
        <v/>
      </c>
      <c r="S1968" s="39" t="str">
        <f>IF(AND(Sheet1!S2175=Sheet1!T2175,Sheet1!T2175&lt;&gt;0),Sheet1!S2175,IF(AND(Sheet1!S2175&lt;&gt;Sheet1!T2175,Sheet1!T2175&lt;&gt;0),Sheet1!S2175&amp;"~"&amp;Sheet1!T2175,""))</f>
        <v/>
      </c>
      <c r="T1968" s="21" t="str">
        <f>IFERROR(VLOOKUP(Sheet1!V1971,配置检查表!$Y:$Z,2,FALSE),"")</f>
        <v/>
      </c>
      <c r="U1968" s="39" t="str">
        <f>IF(AND(Sheet1!X2175=Sheet1!Y2175,Sheet1!Y2175&lt;&gt;0),Sheet1!X2175,IF(AND(Sheet1!X2175&lt;&gt;Sheet1!Y2175,Sheet1!Y2175&lt;&gt;0),Sheet1!X2175&amp;"~"&amp;Sheet1!Y2175,""))</f>
        <v/>
      </c>
      <c r="V1968" s="21" t="str">
        <f>IFERROR(VLOOKUP(Sheet1!XAA,配置检查表!$Y:$Z,2,FALSE),"")</f>
        <v/>
      </c>
      <c r="W1968" s="21" t="str">
        <f>IF(AND(Sheet1!AC2175=Sheet1!AD2175,Sheet1!AD2175&lt;&gt;0),Sheet1!AC2175,IF(AND(Sheet1!AC2175&lt;&gt;Sheet1!AD2175,Sheet1!AD2175&lt;&gt;0),Sheet1!AC2175&amp;"~"&amp;Sheet1!AD2175,""))</f>
        <v/>
      </c>
    </row>
    <row r="1969" spans="1:23">
      <c r="A1969" s="7">
        <v>41071</v>
      </c>
      <c r="B1969" s="3" t="s">
        <v>1351</v>
      </c>
      <c r="C1969" s="7" t="s">
        <v>1622</v>
      </c>
      <c r="D1969" s="21" t="str">
        <f>IF(OR(Sheet1!I1972&lt;&gt;Sheet1!AF1972,Sheet1!AG1972&lt;&gt;Sheet1!J1972),"有影响","-")</f>
        <v>-</v>
      </c>
      <c r="E1969" s="21" t="str">
        <f>IF(OR(Sheet1!N1972&lt;&gt;Sheet1!AH1972,Sheet1!AI1972&lt;&gt;Sheet1!O1972),"有影响","-")</f>
        <v>-</v>
      </c>
      <c r="F1969" s="21" t="str">
        <f>IF(OR(Sheet1!S1972&lt;&gt;Sheet1!AJ1972,Sheet1!AK1972&lt;&gt;Sheet1!T1972),"有影响","-")</f>
        <v>-</v>
      </c>
      <c r="G1969" s="21" t="str">
        <f>IF(OR(Sheet1!X1972&lt;&gt;Sheet1!AL1972,Sheet1!AM1972&lt;&gt;Sheet1!Y1972),"有影响","-")</f>
        <v>-</v>
      </c>
      <c r="H1969" s="21" t="str">
        <f>IF(OR(Sheet1!AC1972&lt;&gt;Sheet1!AN1972,Sheet1!AO1972&lt;&gt;Sheet1!AD1972),"有影响","-")</f>
        <v>-</v>
      </c>
      <c r="I1969" s="21" t="str">
        <f>IF(Sheet1!G1972=0,"出错","-")</f>
        <v>-</v>
      </c>
      <c r="J1969" s="21" t="str">
        <f>IF(AND(Sheet1!G1972=0,Sheet1!L1972&lt;&gt;0),"出错","-")</f>
        <v>-</v>
      </c>
      <c r="K1969" s="21" t="str">
        <f>IF(AND(Sheet1!G1972=0,Sheet1!L1972=0,Sheet1!Q1972&lt;&gt;0),"出错","-")</f>
        <v>-</v>
      </c>
      <c r="L1969" s="21" t="str">
        <f>IF(AND(Sheet1!G1972=0,Sheet1!L1972=0,Sheet1!Q1972=0,Sheet1!V1972&lt;&gt;0),"出错","-")</f>
        <v>-</v>
      </c>
      <c r="M1969" s="21" t="str">
        <f>IF(AND(Sheet1!G1972=0,Sheet1!L1972=0,Sheet1!Q1972=0,Sheet1!V1972=0,Sheet1!AA1972&lt;&gt;0),"出错","-")</f>
        <v>-</v>
      </c>
      <c r="N1969" s="21" t="str">
        <f>IFERROR(VLOOKUP(Sheet1!G1972,配置检查表!$Y:$Z,2,FALSE),"")</f>
        <v>金币</v>
      </c>
      <c r="O1969" s="21">
        <f>IF(AND(Sheet1!I1972=Sheet1!J1972,Sheet1!J1972&lt;&gt;0),Sheet1!I1972,IF(AND(Sheet1!I1972&lt;&gt;Sheet1!J1972,Sheet1!J1972&lt;&gt;0),Sheet1!I1972&amp;"~"&amp;Sheet1!J1972,""))</f>
        <v>115000</v>
      </c>
      <c r="P1969" s="21" t="str">
        <f>IFERROR(VLOOKUP(Sheet1!L1972,配置检查表!$Y:$Z,2,FALSE),"")</f>
        <v/>
      </c>
      <c r="Q1969" s="21">
        <f>IF(AND(Sheet1!N1972=Sheet1!O1972,Sheet1!O1972&lt;&gt;0),Sheet1!N1972,IF(AND(Sheet1!N1972&lt;&gt;Sheet1!O1972,Sheet1!O1972&lt;&gt;0),Sheet1!N1972&amp;"~"&amp;Sheet1!O1972,""))</f>
        <v>10</v>
      </c>
      <c r="R1969" s="21" t="str">
        <f>IFERROR(VLOOKUP(Sheet1!Q1972,配置检查表!$Y:$Z,2,FALSE),"")</f>
        <v/>
      </c>
      <c r="S1969" s="39" t="str">
        <f>IF(AND(Sheet1!S2176=Sheet1!T2176,Sheet1!T2176&lt;&gt;0),Sheet1!S2176,IF(AND(Sheet1!S2176&lt;&gt;Sheet1!T2176,Sheet1!T2176&lt;&gt;0),Sheet1!S2176&amp;"~"&amp;Sheet1!T2176,""))</f>
        <v/>
      </c>
      <c r="T1969" s="21" t="str">
        <f>IFERROR(VLOOKUP(Sheet1!V1972,配置检查表!$Y:$Z,2,FALSE),"")</f>
        <v/>
      </c>
      <c r="U1969" s="39" t="str">
        <f>IF(AND(Sheet1!X2176=Sheet1!Y2176,Sheet1!Y2176&lt;&gt;0),Sheet1!X2176,IF(AND(Sheet1!X2176&lt;&gt;Sheet1!Y2176,Sheet1!Y2176&lt;&gt;0),Sheet1!X2176&amp;"~"&amp;Sheet1!Y2176,""))</f>
        <v/>
      </c>
      <c r="V1969" s="21" t="str">
        <f>IFERROR(VLOOKUP(Sheet1!XAA,配置检查表!$Y:$Z,2,FALSE),"")</f>
        <v/>
      </c>
      <c r="W1969" s="21" t="str">
        <f>IF(AND(Sheet1!AC2176=Sheet1!AD2176,Sheet1!AD2176&lt;&gt;0),Sheet1!AC2176,IF(AND(Sheet1!AC2176&lt;&gt;Sheet1!AD2176,Sheet1!AD2176&lt;&gt;0),Sheet1!AC2176&amp;"~"&amp;Sheet1!AD2176,""))</f>
        <v/>
      </c>
    </row>
    <row r="1970" spans="1:23">
      <c r="A1970" s="7">
        <v>41072</v>
      </c>
      <c r="B1970" s="3" t="s">
        <v>1352</v>
      </c>
      <c r="C1970" s="7" t="s">
        <v>1623</v>
      </c>
      <c r="D1970" s="21" t="str">
        <f>IF(OR(Sheet1!I1973&lt;&gt;Sheet1!AF1973,Sheet1!AG1973&lt;&gt;Sheet1!J1973),"有影响","-")</f>
        <v>-</v>
      </c>
      <c r="E1970" s="21" t="str">
        <f>IF(OR(Sheet1!N1973&lt;&gt;Sheet1!AH1973,Sheet1!AI1973&lt;&gt;Sheet1!O1973),"有影响","-")</f>
        <v>-</v>
      </c>
      <c r="F1970" s="21" t="str">
        <f>IF(OR(Sheet1!S1973&lt;&gt;Sheet1!AJ1973,Sheet1!AK1973&lt;&gt;Sheet1!T1973),"有影响","-")</f>
        <v>-</v>
      </c>
      <c r="G1970" s="21" t="str">
        <f>IF(OR(Sheet1!X1973&lt;&gt;Sheet1!AL1973,Sheet1!AM1973&lt;&gt;Sheet1!Y1973),"有影响","-")</f>
        <v>-</v>
      </c>
      <c r="H1970" s="21" t="str">
        <f>IF(OR(Sheet1!AC1973&lt;&gt;Sheet1!AN1973,Sheet1!AO1973&lt;&gt;Sheet1!AD1973),"有影响","-")</f>
        <v>-</v>
      </c>
      <c r="I1970" s="21" t="str">
        <f>IF(Sheet1!G1973=0,"出错","-")</f>
        <v>-</v>
      </c>
      <c r="J1970" s="21" t="str">
        <f>IF(AND(Sheet1!G1973=0,Sheet1!L1973&lt;&gt;0),"出错","-")</f>
        <v>-</v>
      </c>
      <c r="K1970" s="21" t="str">
        <f>IF(AND(Sheet1!G1973=0,Sheet1!L1973=0,Sheet1!Q1973&lt;&gt;0),"出错","-")</f>
        <v>-</v>
      </c>
      <c r="L1970" s="21" t="str">
        <f>IF(AND(Sheet1!G1973=0,Sheet1!L1973=0,Sheet1!Q1973=0,Sheet1!V1973&lt;&gt;0),"出错","-")</f>
        <v>-</v>
      </c>
      <c r="M1970" s="21" t="str">
        <f>IF(AND(Sheet1!G1973=0,Sheet1!L1973=0,Sheet1!Q1973=0,Sheet1!V1973=0,Sheet1!AA1973&lt;&gt;0),"出错","-")</f>
        <v>-</v>
      </c>
      <c r="N1970" s="21" t="str">
        <f>IFERROR(VLOOKUP(Sheet1!G1973,配置检查表!$Y:$Z,2,FALSE),"")</f>
        <v>金币</v>
      </c>
      <c r="O1970" s="21">
        <f>IF(AND(Sheet1!I1973=Sheet1!J1973,Sheet1!J1973&lt;&gt;0),Sheet1!I1973,IF(AND(Sheet1!I1973&lt;&gt;Sheet1!J1973,Sheet1!J1973&lt;&gt;0),Sheet1!I1973&amp;"~"&amp;Sheet1!J1973,""))</f>
        <v>120000</v>
      </c>
      <c r="P1970" s="21" t="str">
        <f>IFERROR(VLOOKUP(Sheet1!L1973,配置检查表!$Y:$Z,2,FALSE),"")</f>
        <v/>
      </c>
      <c r="Q1970" s="21">
        <f>IF(AND(Sheet1!N1973=Sheet1!O1973,Sheet1!O1973&lt;&gt;0),Sheet1!N1973,IF(AND(Sheet1!N1973&lt;&gt;Sheet1!O1973,Sheet1!O1973&lt;&gt;0),Sheet1!N1973&amp;"~"&amp;Sheet1!O1973,""))</f>
        <v>10</v>
      </c>
      <c r="R1970" s="21" t="str">
        <f>IFERROR(VLOOKUP(Sheet1!Q1973,配置检查表!$Y:$Z,2,FALSE),"")</f>
        <v/>
      </c>
      <c r="S1970" s="39" t="str">
        <f>IF(AND(Sheet1!S2177=Sheet1!T2177,Sheet1!T2177&lt;&gt;0),Sheet1!S2177,IF(AND(Sheet1!S2177&lt;&gt;Sheet1!T2177,Sheet1!T2177&lt;&gt;0),Sheet1!S2177&amp;"~"&amp;Sheet1!T2177,""))</f>
        <v/>
      </c>
      <c r="T1970" s="21" t="str">
        <f>IFERROR(VLOOKUP(Sheet1!V1973,配置检查表!$Y:$Z,2,FALSE),"")</f>
        <v/>
      </c>
      <c r="U1970" s="39" t="str">
        <f>IF(AND(Sheet1!X2177=Sheet1!Y2177,Sheet1!Y2177&lt;&gt;0),Sheet1!X2177,IF(AND(Sheet1!X2177&lt;&gt;Sheet1!Y2177,Sheet1!Y2177&lt;&gt;0),Sheet1!X2177&amp;"~"&amp;Sheet1!Y2177,""))</f>
        <v/>
      </c>
      <c r="V1970" s="21" t="str">
        <f>IFERROR(VLOOKUP(Sheet1!XAA,配置检查表!$Y:$Z,2,FALSE),"")</f>
        <v/>
      </c>
      <c r="W1970" s="21" t="str">
        <f>IF(AND(Sheet1!AC2177=Sheet1!AD2177,Sheet1!AD2177&lt;&gt;0),Sheet1!AC2177,IF(AND(Sheet1!AC2177&lt;&gt;Sheet1!AD2177,Sheet1!AD2177&lt;&gt;0),Sheet1!AC2177&amp;"~"&amp;Sheet1!AD2177,""))</f>
        <v/>
      </c>
    </row>
    <row r="1971" spans="1:23">
      <c r="A1971" s="7">
        <v>41073</v>
      </c>
      <c r="B1971" s="3" t="s">
        <v>1353</v>
      </c>
      <c r="C1971" s="7" t="s">
        <v>1624</v>
      </c>
      <c r="D1971" s="21" t="str">
        <f>IF(OR(Sheet1!I1974&lt;&gt;Sheet1!AF1974,Sheet1!AG1974&lt;&gt;Sheet1!J1974),"有影响","-")</f>
        <v>-</v>
      </c>
      <c r="E1971" s="21" t="str">
        <f>IF(OR(Sheet1!N1974&lt;&gt;Sheet1!AH1974,Sheet1!AI1974&lt;&gt;Sheet1!O1974),"有影响","-")</f>
        <v>-</v>
      </c>
      <c r="F1971" s="21" t="str">
        <f>IF(OR(Sheet1!S1974&lt;&gt;Sheet1!AJ1974,Sheet1!AK1974&lt;&gt;Sheet1!T1974),"有影响","-")</f>
        <v>-</v>
      </c>
      <c r="G1971" s="21" t="str">
        <f>IF(OR(Sheet1!X1974&lt;&gt;Sheet1!AL1974,Sheet1!AM1974&lt;&gt;Sheet1!Y1974),"有影响","-")</f>
        <v>-</v>
      </c>
      <c r="H1971" s="21" t="str">
        <f>IF(OR(Sheet1!AC1974&lt;&gt;Sheet1!AN1974,Sheet1!AO1974&lt;&gt;Sheet1!AD1974),"有影响","-")</f>
        <v>-</v>
      </c>
      <c r="I1971" s="21" t="str">
        <f>IF(Sheet1!G1974=0,"出错","-")</f>
        <v>-</v>
      </c>
      <c r="J1971" s="21" t="str">
        <f>IF(AND(Sheet1!G1974=0,Sheet1!L1974&lt;&gt;0),"出错","-")</f>
        <v>-</v>
      </c>
      <c r="K1971" s="21" t="str">
        <f>IF(AND(Sheet1!G1974=0,Sheet1!L1974=0,Sheet1!Q1974&lt;&gt;0),"出错","-")</f>
        <v>-</v>
      </c>
      <c r="L1971" s="21" t="str">
        <f>IF(AND(Sheet1!G1974=0,Sheet1!L1974=0,Sheet1!Q1974=0,Sheet1!V1974&lt;&gt;0),"出错","-")</f>
        <v>-</v>
      </c>
      <c r="M1971" s="21" t="str">
        <f>IF(AND(Sheet1!G1974=0,Sheet1!L1974=0,Sheet1!Q1974=0,Sheet1!V1974=0,Sheet1!AA1974&lt;&gt;0),"出错","-")</f>
        <v>-</v>
      </c>
      <c r="N1971" s="21" t="str">
        <f>IFERROR(VLOOKUP(Sheet1!G1974,配置检查表!$Y:$Z,2,FALSE),"")</f>
        <v>金币</v>
      </c>
      <c r="O1971" s="21">
        <f>IF(AND(Sheet1!I1974=Sheet1!J1974,Sheet1!J1974&lt;&gt;0),Sheet1!I1974,IF(AND(Sheet1!I1974&lt;&gt;Sheet1!J1974,Sheet1!J1974&lt;&gt;0),Sheet1!I1974&amp;"~"&amp;Sheet1!J1974,""))</f>
        <v>120000</v>
      </c>
      <c r="P1971" s="21" t="str">
        <f>IFERROR(VLOOKUP(Sheet1!L1974,配置检查表!$Y:$Z,2,FALSE),"")</f>
        <v/>
      </c>
      <c r="Q1971" s="21">
        <f>IF(AND(Sheet1!N1974=Sheet1!O1974,Sheet1!O1974&lt;&gt;0),Sheet1!N1974,IF(AND(Sheet1!N1974&lt;&gt;Sheet1!O1974,Sheet1!O1974&lt;&gt;0),Sheet1!N1974&amp;"~"&amp;Sheet1!O1974,""))</f>
        <v>10</v>
      </c>
      <c r="R1971" s="21" t="str">
        <f>IFERROR(VLOOKUP(Sheet1!Q1974,配置检查表!$Y:$Z,2,FALSE),"")</f>
        <v/>
      </c>
      <c r="S1971" s="39" t="str">
        <f>IF(AND(Sheet1!S2178=Sheet1!T2178,Sheet1!T2178&lt;&gt;0),Sheet1!S2178,IF(AND(Sheet1!S2178&lt;&gt;Sheet1!T2178,Sheet1!T2178&lt;&gt;0),Sheet1!S2178&amp;"~"&amp;Sheet1!T2178,""))</f>
        <v/>
      </c>
      <c r="T1971" s="21" t="str">
        <f>IFERROR(VLOOKUP(Sheet1!V1974,配置检查表!$Y:$Z,2,FALSE),"")</f>
        <v/>
      </c>
      <c r="U1971" s="39" t="str">
        <f>IF(AND(Sheet1!X2178=Sheet1!Y2178,Sheet1!Y2178&lt;&gt;0),Sheet1!X2178,IF(AND(Sheet1!X2178&lt;&gt;Sheet1!Y2178,Sheet1!Y2178&lt;&gt;0),Sheet1!X2178&amp;"~"&amp;Sheet1!Y2178,""))</f>
        <v/>
      </c>
      <c r="V1971" s="21" t="str">
        <f>IFERROR(VLOOKUP(Sheet1!XAA,配置检查表!$Y:$Z,2,FALSE),"")</f>
        <v/>
      </c>
      <c r="W1971" s="21" t="str">
        <f>IF(AND(Sheet1!AC2178=Sheet1!AD2178,Sheet1!AD2178&lt;&gt;0),Sheet1!AC2178,IF(AND(Sheet1!AC2178&lt;&gt;Sheet1!AD2178,Sheet1!AD2178&lt;&gt;0),Sheet1!AC2178&amp;"~"&amp;Sheet1!AD2178,""))</f>
        <v/>
      </c>
    </row>
    <row r="1972" spans="1:23">
      <c r="A1972" s="7">
        <v>41074</v>
      </c>
      <c r="B1972" s="3" t="s">
        <v>1354</v>
      </c>
      <c r="C1972" s="7" t="s">
        <v>1625</v>
      </c>
      <c r="D1972" s="21" t="str">
        <f>IF(OR(Sheet1!I1975&lt;&gt;Sheet1!AF1975,Sheet1!AG1975&lt;&gt;Sheet1!J1975),"有影响","-")</f>
        <v>-</v>
      </c>
      <c r="E1972" s="21" t="str">
        <f>IF(OR(Sheet1!N1975&lt;&gt;Sheet1!AH1975,Sheet1!AI1975&lt;&gt;Sheet1!O1975),"有影响","-")</f>
        <v>-</v>
      </c>
      <c r="F1972" s="21" t="str">
        <f>IF(OR(Sheet1!S1975&lt;&gt;Sheet1!AJ1975,Sheet1!AK1975&lt;&gt;Sheet1!T1975),"有影响","-")</f>
        <v>-</v>
      </c>
      <c r="G1972" s="21" t="str">
        <f>IF(OR(Sheet1!X1975&lt;&gt;Sheet1!AL1975,Sheet1!AM1975&lt;&gt;Sheet1!Y1975),"有影响","-")</f>
        <v>-</v>
      </c>
      <c r="H1972" s="21" t="str">
        <f>IF(OR(Sheet1!AC1975&lt;&gt;Sheet1!AN1975,Sheet1!AO1975&lt;&gt;Sheet1!AD1975),"有影响","-")</f>
        <v>-</v>
      </c>
      <c r="I1972" s="21" t="str">
        <f>IF(Sheet1!G1975=0,"出错","-")</f>
        <v>-</v>
      </c>
      <c r="J1972" s="21" t="str">
        <f>IF(AND(Sheet1!G1975=0,Sheet1!L1975&lt;&gt;0),"出错","-")</f>
        <v>-</v>
      </c>
      <c r="K1972" s="21" t="str">
        <f>IF(AND(Sheet1!G1975=0,Sheet1!L1975=0,Sheet1!Q1975&lt;&gt;0),"出错","-")</f>
        <v>-</v>
      </c>
      <c r="L1972" s="21" t="str">
        <f>IF(AND(Sheet1!G1975=0,Sheet1!L1975=0,Sheet1!Q1975=0,Sheet1!V1975&lt;&gt;0),"出错","-")</f>
        <v>-</v>
      </c>
      <c r="M1972" s="21" t="str">
        <f>IF(AND(Sheet1!G1975=0,Sheet1!L1975=0,Sheet1!Q1975=0,Sheet1!V1975=0,Sheet1!AA1975&lt;&gt;0),"出错","-")</f>
        <v>-</v>
      </c>
      <c r="N1972" s="21" t="str">
        <f>IFERROR(VLOOKUP(Sheet1!G1975,配置检查表!$Y:$Z,2,FALSE),"")</f>
        <v>金币</v>
      </c>
      <c r="O1972" s="21">
        <f>IF(AND(Sheet1!I1975=Sheet1!J1975,Sheet1!J1975&lt;&gt;0),Sheet1!I1975,IF(AND(Sheet1!I1975&lt;&gt;Sheet1!J1975,Sheet1!J1975&lt;&gt;0),Sheet1!I1975&amp;"~"&amp;Sheet1!J1975,""))</f>
        <v>120000</v>
      </c>
      <c r="P1972" s="21" t="str">
        <f>IFERROR(VLOOKUP(Sheet1!L1975,配置检查表!$Y:$Z,2,FALSE),"")</f>
        <v/>
      </c>
      <c r="Q1972" s="21">
        <f>IF(AND(Sheet1!N1975=Sheet1!O1975,Sheet1!O1975&lt;&gt;0),Sheet1!N1975,IF(AND(Sheet1!N1975&lt;&gt;Sheet1!O1975,Sheet1!O1975&lt;&gt;0),Sheet1!N1975&amp;"~"&amp;Sheet1!O1975,""))</f>
        <v>10</v>
      </c>
      <c r="R1972" s="21" t="str">
        <f>IFERROR(VLOOKUP(Sheet1!Q1975,配置检查表!$Y:$Z,2,FALSE),"")</f>
        <v/>
      </c>
      <c r="S1972" s="39" t="str">
        <f>IF(AND(Sheet1!S2179=Sheet1!T2179,Sheet1!T2179&lt;&gt;0),Sheet1!S2179,IF(AND(Sheet1!S2179&lt;&gt;Sheet1!T2179,Sheet1!T2179&lt;&gt;0),Sheet1!S2179&amp;"~"&amp;Sheet1!T2179,""))</f>
        <v/>
      </c>
      <c r="T1972" s="21" t="str">
        <f>IFERROR(VLOOKUP(Sheet1!V1975,配置检查表!$Y:$Z,2,FALSE),"")</f>
        <v/>
      </c>
      <c r="U1972" s="39" t="str">
        <f>IF(AND(Sheet1!X2179=Sheet1!Y2179,Sheet1!Y2179&lt;&gt;0),Sheet1!X2179,IF(AND(Sheet1!X2179&lt;&gt;Sheet1!Y2179,Sheet1!Y2179&lt;&gt;0),Sheet1!X2179&amp;"~"&amp;Sheet1!Y2179,""))</f>
        <v/>
      </c>
      <c r="V1972" s="21" t="str">
        <f>IFERROR(VLOOKUP(Sheet1!XAA,配置检查表!$Y:$Z,2,FALSE),"")</f>
        <v/>
      </c>
      <c r="W1972" s="21" t="str">
        <f>IF(AND(Sheet1!AC2179=Sheet1!AD2179,Sheet1!AD2179&lt;&gt;0),Sheet1!AC2179,IF(AND(Sheet1!AC2179&lt;&gt;Sheet1!AD2179,Sheet1!AD2179&lt;&gt;0),Sheet1!AC2179&amp;"~"&amp;Sheet1!AD2179,""))</f>
        <v/>
      </c>
    </row>
    <row r="1973" spans="1:23">
      <c r="A1973" s="36">
        <v>41200</v>
      </c>
      <c r="B1973" s="17" t="s">
        <v>817</v>
      </c>
      <c r="C1973" s="17" t="s">
        <v>1295</v>
      </c>
      <c r="D1973" s="21" t="str">
        <f>IF(OR(Sheet1!I1976&lt;&gt;Sheet1!AF1976,Sheet1!AG1976&lt;&gt;Sheet1!J1976),"有影响","-")</f>
        <v>-</v>
      </c>
      <c r="E1973" s="21" t="str">
        <f>IF(OR(Sheet1!N1976&lt;&gt;Sheet1!AH1976,Sheet1!AI1976&lt;&gt;Sheet1!O1976),"有影响","-")</f>
        <v>-</v>
      </c>
      <c r="F1973" s="21" t="str">
        <f>IF(OR(Sheet1!S1976&lt;&gt;Sheet1!AJ1976,Sheet1!AK1976&lt;&gt;Sheet1!T1976),"有影响","-")</f>
        <v>-</v>
      </c>
      <c r="G1973" s="21" t="str">
        <f>IF(OR(Sheet1!X1976&lt;&gt;Sheet1!AL1976,Sheet1!AM1976&lt;&gt;Sheet1!Y1976),"有影响","-")</f>
        <v>-</v>
      </c>
      <c r="H1973" s="21" t="str">
        <f>IF(OR(Sheet1!AC1976&lt;&gt;Sheet1!AN1976,Sheet1!AO1976&lt;&gt;Sheet1!AD1976),"有影响","-")</f>
        <v>-</v>
      </c>
      <c r="I1973" s="21" t="str">
        <f>IF(Sheet1!G1976=0,"出错","-")</f>
        <v>-</v>
      </c>
      <c r="J1973" s="21" t="str">
        <f>IF(AND(Sheet1!G1976=0,Sheet1!L1976&lt;&gt;0),"出错","-")</f>
        <v>-</v>
      </c>
      <c r="K1973" s="21" t="str">
        <f>IF(AND(Sheet1!G1976=0,Sheet1!L1976=0,Sheet1!Q1976&lt;&gt;0),"出错","-")</f>
        <v>-</v>
      </c>
      <c r="L1973" s="21" t="str">
        <f>IF(AND(Sheet1!G1976=0,Sheet1!L1976=0,Sheet1!Q1976=0,Sheet1!V1976&lt;&gt;0),"出错","-")</f>
        <v>-</v>
      </c>
      <c r="M1973" s="21" t="str">
        <f>IF(AND(Sheet1!G1976=0,Sheet1!L1976=0,Sheet1!Q1976=0,Sheet1!V1976=0,Sheet1!AA1976&lt;&gt;0),"出错","-")</f>
        <v>-</v>
      </c>
      <c r="N1973" s="21" t="str">
        <f>IFERROR(VLOOKUP(Sheet1!G1976,配置检查表!$Y:$Z,2,FALSE),"")</f>
        <v>金币</v>
      </c>
      <c r="O1973" s="21">
        <f>IF(AND(Sheet1!I1976=Sheet1!J1976,Sheet1!J1976&lt;&gt;0),Sheet1!I1976,IF(AND(Sheet1!I1976&lt;&gt;Sheet1!J1976,Sheet1!J1976&lt;&gt;0),Sheet1!I1976&amp;"~"&amp;Sheet1!J1976,""))</f>
        <v>125000</v>
      </c>
      <c r="P1973" s="21" t="str">
        <f>IFERROR(VLOOKUP(Sheet1!L1976,配置检查表!$Y:$Z,2,FALSE),"")</f>
        <v/>
      </c>
      <c r="Q1973" s="21">
        <f>IF(AND(Sheet1!N1976=Sheet1!O1976,Sheet1!O1976&lt;&gt;0),Sheet1!N1976,IF(AND(Sheet1!N1976&lt;&gt;Sheet1!O1976,Sheet1!O1976&lt;&gt;0),Sheet1!N1976&amp;"~"&amp;Sheet1!O1976,""))</f>
        <v>10</v>
      </c>
      <c r="R1973" s="21" t="str">
        <f>IFERROR(VLOOKUP(Sheet1!Q1976,配置检查表!$Y:$Z,2,FALSE),"")</f>
        <v/>
      </c>
      <c r="S1973" s="39" t="str">
        <f>IF(AND(Sheet1!S2180=Sheet1!T2180,Sheet1!T2180&lt;&gt;0),Sheet1!S2180,IF(AND(Sheet1!S2180&lt;&gt;Sheet1!T2180,Sheet1!T2180&lt;&gt;0),Sheet1!S2180&amp;"~"&amp;Sheet1!T2180,""))</f>
        <v/>
      </c>
      <c r="T1973" s="21" t="str">
        <f>IFERROR(VLOOKUP(Sheet1!V1976,配置检查表!$Y:$Z,2,FALSE),"")</f>
        <v/>
      </c>
      <c r="U1973" s="39" t="str">
        <f>IF(AND(Sheet1!X2180=Sheet1!Y2180,Sheet1!Y2180&lt;&gt;0),Sheet1!X2180,IF(AND(Sheet1!X2180&lt;&gt;Sheet1!Y2180,Sheet1!Y2180&lt;&gt;0),Sheet1!X2180&amp;"~"&amp;Sheet1!Y2180,""))</f>
        <v/>
      </c>
      <c r="V1973" s="21" t="str">
        <f>IFERROR(VLOOKUP(Sheet1!XAA,配置检查表!$Y:$Z,2,FALSE),"")</f>
        <v/>
      </c>
      <c r="W1973" s="21" t="str">
        <f>IF(AND(Sheet1!AC2180=Sheet1!AD2180,Sheet1!AD2180&lt;&gt;0),Sheet1!AC2180,IF(AND(Sheet1!AC2180&lt;&gt;Sheet1!AD2180,Sheet1!AD2180&lt;&gt;0),Sheet1!AC2180&amp;"~"&amp;Sheet1!AD2180,""))</f>
        <v/>
      </c>
    </row>
    <row r="1974" spans="1:23">
      <c r="A1974" s="17">
        <v>41201</v>
      </c>
      <c r="B1974" s="17" t="s">
        <v>818</v>
      </c>
      <c r="C1974" s="17" t="s">
        <v>1296</v>
      </c>
      <c r="D1974" s="21" t="str">
        <f>IF(OR(Sheet1!I1977&lt;&gt;Sheet1!AF1977,Sheet1!AG1977&lt;&gt;Sheet1!J1977),"有影响","-")</f>
        <v>-</v>
      </c>
      <c r="E1974" s="21" t="str">
        <f>IF(OR(Sheet1!N1977&lt;&gt;Sheet1!AH1977,Sheet1!AI1977&lt;&gt;Sheet1!O1977),"有影响","-")</f>
        <v>-</v>
      </c>
      <c r="F1974" s="21" t="str">
        <f>IF(OR(Sheet1!S1977&lt;&gt;Sheet1!AJ1977,Sheet1!AK1977&lt;&gt;Sheet1!T1977),"有影响","-")</f>
        <v>-</v>
      </c>
      <c r="G1974" s="21" t="str">
        <f>IF(OR(Sheet1!X1977&lt;&gt;Sheet1!AL1977,Sheet1!AM1977&lt;&gt;Sheet1!Y1977),"有影响","-")</f>
        <v>-</v>
      </c>
      <c r="H1974" s="21" t="str">
        <f>IF(OR(Sheet1!AC1977&lt;&gt;Sheet1!AN1977,Sheet1!AO1977&lt;&gt;Sheet1!AD1977),"有影响","-")</f>
        <v>-</v>
      </c>
      <c r="I1974" s="21" t="str">
        <f>IF(Sheet1!G1977=0,"出错","-")</f>
        <v>-</v>
      </c>
      <c r="J1974" s="21" t="str">
        <f>IF(AND(Sheet1!G1977=0,Sheet1!L1977&lt;&gt;0),"出错","-")</f>
        <v>-</v>
      </c>
      <c r="K1974" s="21" t="str">
        <f>IF(AND(Sheet1!G1977=0,Sheet1!L1977=0,Sheet1!Q1977&lt;&gt;0),"出错","-")</f>
        <v>-</v>
      </c>
      <c r="L1974" s="21" t="str">
        <f>IF(AND(Sheet1!G1977=0,Sheet1!L1977=0,Sheet1!Q1977=0,Sheet1!V1977&lt;&gt;0),"出错","-")</f>
        <v>-</v>
      </c>
      <c r="M1974" s="21" t="str">
        <f>IF(AND(Sheet1!G1977=0,Sheet1!L1977=0,Sheet1!Q1977=0,Sheet1!V1977=0,Sheet1!AA1977&lt;&gt;0),"出错","-")</f>
        <v>-</v>
      </c>
      <c r="N1974" s="21" t="str">
        <f>IFERROR(VLOOKUP(Sheet1!G1977,配置检查表!$Y:$Z,2,FALSE),"")</f>
        <v>金币</v>
      </c>
      <c r="O1974" s="21">
        <f>IF(AND(Sheet1!I1977=Sheet1!J1977,Sheet1!J1977&lt;&gt;0),Sheet1!I1977,IF(AND(Sheet1!I1977&lt;&gt;Sheet1!J1977,Sheet1!J1977&lt;&gt;0),Sheet1!I1977&amp;"~"&amp;Sheet1!J1977,""))</f>
        <v>125000</v>
      </c>
      <c r="P1974" s="21" t="str">
        <f>IFERROR(VLOOKUP(Sheet1!L1977,配置检查表!$Y:$Z,2,FALSE),"")</f>
        <v/>
      </c>
      <c r="Q1974" s="21">
        <f>IF(AND(Sheet1!N1977=Sheet1!O1977,Sheet1!O1977&lt;&gt;0),Sheet1!N1977,IF(AND(Sheet1!N1977&lt;&gt;Sheet1!O1977,Sheet1!O1977&lt;&gt;0),Sheet1!N1977&amp;"~"&amp;Sheet1!O1977,""))</f>
        <v>10</v>
      </c>
      <c r="R1974" s="21" t="str">
        <f>IFERROR(VLOOKUP(Sheet1!Q1977,配置检查表!$Y:$Z,2,FALSE),"")</f>
        <v/>
      </c>
      <c r="S1974" s="39" t="str">
        <f>IF(AND(Sheet1!S2181=Sheet1!T2181,Sheet1!T2181&lt;&gt;0),Sheet1!S2181,IF(AND(Sheet1!S2181&lt;&gt;Sheet1!T2181,Sheet1!T2181&lt;&gt;0),Sheet1!S2181&amp;"~"&amp;Sheet1!T2181,""))</f>
        <v/>
      </c>
      <c r="T1974" s="21" t="str">
        <f>IFERROR(VLOOKUP(Sheet1!V1977,配置检查表!$Y:$Z,2,FALSE),"")</f>
        <v/>
      </c>
      <c r="U1974" s="39" t="str">
        <f>IF(AND(Sheet1!X2181=Sheet1!Y2181,Sheet1!Y2181&lt;&gt;0),Sheet1!X2181,IF(AND(Sheet1!X2181&lt;&gt;Sheet1!Y2181,Sheet1!Y2181&lt;&gt;0),Sheet1!X2181&amp;"~"&amp;Sheet1!Y2181,""))</f>
        <v/>
      </c>
      <c r="V1974" s="21" t="str">
        <f>IFERROR(VLOOKUP(Sheet1!XAA,配置检查表!$Y:$Z,2,FALSE),"")</f>
        <v/>
      </c>
      <c r="W1974" s="21" t="str">
        <f>IF(AND(Sheet1!AC2181=Sheet1!AD2181,Sheet1!AD2181&lt;&gt;0),Sheet1!AC2181,IF(AND(Sheet1!AC2181&lt;&gt;Sheet1!AD2181,Sheet1!AD2181&lt;&gt;0),Sheet1!AC2181&amp;"~"&amp;Sheet1!AD2181,""))</f>
        <v/>
      </c>
    </row>
    <row r="1975" spans="1:23">
      <c r="A1975" s="17">
        <v>41202</v>
      </c>
      <c r="B1975" s="17" t="s">
        <v>819</v>
      </c>
      <c r="C1975" s="17" t="s">
        <v>1297</v>
      </c>
      <c r="D1975" s="21" t="str">
        <f>IF(OR(Sheet1!I1978&lt;&gt;Sheet1!AF1978,Sheet1!AG1978&lt;&gt;Sheet1!J1978),"有影响","-")</f>
        <v>-</v>
      </c>
      <c r="E1975" s="21" t="str">
        <f>IF(OR(Sheet1!N1978&lt;&gt;Sheet1!AH1978,Sheet1!AI1978&lt;&gt;Sheet1!O1978),"有影响","-")</f>
        <v>-</v>
      </c>
      <c r="F1975" s="21" t="str">
        <f>IF(OR(Sheet1!S1978&lt;&gt;Sheet1!AJ1978,Sheet1!AK1978&lt;&gt;Sheet1!T1978),"有影响","-")</f>
        <v>-</v>
      </c>
      <c r="G1975" s="21" t="str">
        <f>IF(OR(Sheet1!X1978&lt;&gt;Sheet1!AL1978,Sheet1!AM1978&lt;&gt;Sheet1!Y1978),"有影响","-")</f>
        <v>-</v>
      </c>
      <c r="H1975" s="21" t="str">
        <f>IF(OR(Sheet1!AC1978&lt;&gt;Sheet1!AN1978,Sheet1!AO1978&lt;&gt;Sheet1!AD1978),"有影响","-")</f>
        <v>-</v>
      </c>
      <c r="I1975" s="21" t="str">
        <f>IF(Sheet1!G1978=0,"出错","-")</f>
        <v>-</v>
      </c>
      <c r="J1975" s="21" t="str">
        <f>IF(AND(Sheet1!G1978=0,Sheet1!L1978&lt;&gt;0),"出错","-")</f>
        <v>-</v>
      </c>
      <c r="K1975" s="21" t="str">
        <f>IF(AND(Sheet1!G1978=0,Sheet1!L1978=0,Sheet1!Q1978&lt;&gt;0),"出错","-")</f>
        <v>-</v>
      </c>
      <c r="L1975" s="21" t="str">
        <f>IF(AND(Sheet1!G1978=0,Sheet1!L1978=0,Sheet1!Q1978=0,Sheet1!V1978&lt;&gt;0),"出错","-")</f>
        <v>-</v>
      </c>
      <c r="M1975" s="21" t="str">
        <f>IF(AND(Sheet1!G1978=0,Sheet1!L1978=0,Sheet1!Q1978=0,Sheet1!V1978=0,Sheet1!AA1978&lt;&gt;0),"出错","-")</f>
        <v>-</v>
      </c>
      <c r="N1975" s="21" t="str">
        <f>IFERROR(VLOOKUP(Sheet1!G1978,配置检查表!$Y:$Z,2,FALSE),"")</f>
        <v>金币</v>
      </c>
      <c r="O1975" s="21">
        <f>IF(AND(Sheet1!I1978=Sheet1!J1978,Sheet1!J1978&lt;&gt;0),Sheet1!I1978,IF(AND(Sheet1!I1978&lt;&gt;Sheet1!J1978,Sheet1!J1978&lt;&gt;0),Sheet1!I1978&amp;"~"&amp;Sheet1!J1978,""))</f>
        <v>125000</v>
      </c>
      <c r="P1975" s="21" t="str">
        <f>IFERROR(VLOOKUP(Sheet1!L1978,配置检查表!$Y:$Z,2,FALSE),"")</f>
        <v/>
      </c>
      <c r="Q1975" s="21">
        <f>IF(AND(Sheet1!N1978=Sheet1!O1978,Sheet1!O1978&lt;&gt;0),Sheet1!N1978,IF(AND(Sheet1!N1978&lt;&gt;Sheet1!O1978,Sheet1!O1978&lt;&gt;0),Sheet1!N1978&amp;"~"&amp;Sheet1!O1978,""))</f>
        <v>10</v>
      </c>
      <c r="R1975" s="21" t="str">
        <f>IFERROR(VLOOKUP(Sheet1!Q1978,配置检查表!$Y:$Z,2,FALSE),"")</f>
        <v/>
      </c>
      <c r="S1975" s="39" t="str">
        <f>IF(AND(Sheet1!S2182=Sheet1!T2182,Sheet1!T2182&lt;&gt;0),Sheet1!S2182,IF(AND(Sheet1!S2182&lt;&gt;Sheet1!T2182,Sheet1!T2182&lt;&gt;0),Sheet1!S2182&amp;"~"&amp;Sheet1!T2182,""))</f>
        <v/>
      </c>
      <c r="T1975" s="21" t="str">
        <f>IFERROR(VLOOKUP(Sheet1!V1978,配置检查表!$Y:$Z,2,FALSE),"")</f>
        <v/>
      </c>
      <c r="U1975" s="39" t="str">
        <f>IF(AND(Sheet1!X2182=Sheet1!Y2182,Sheet1!Y2182&lt;&gt;0),Sheet1!X2182,IF(AND(Sheet1!X2182&lt;&gt;Sheet1!Y2182,Sheet1!Y2182&lt;&gt;0),Sheet1!X2182&amp;"~"&amp;Sheet1!Y2182,""))</f>
        <v/>
      </c>
      <c r="V1975" s="21" t="str">
        <f>IFERROR(VLOOKUP(Sheet1!XAA,配置检查表!$Y:$Z,2,FALSE),"")</f>
        <v/>
      </c>
      <c r="W1975" s="21" t="str">
        <f>IF(AND(Sheet1!AC2182=Sheet1!AD2182,Sheet1!AD2182&lt;&gt;0),Sheet1!AC2182,IF(AND(Sheet1!AC2182&lt;&gt;Sheet1!AD2182,Sheet1!AD2182&lt;&gt;0),Sheet1!AC2182&amp;"~"&amp;Sheet1!AD2182,""))</f>
        <v/>
      </c>
    </row>
    <row r="1976" spans="1:23">
      <c r="A1976" s="17">
        <v>41203</v>
      </c>
      <c r="B1976" s="17" t="s">
        <v>820</v>
      </c>
      <c r="C1976" s="17" t="s">
        <v>1298</v>
      </c>
      <c r="D1976" s="21" t="str">
        <f>IF(OR(Sheet1!I1979&lt;&gt;Sheet1!AF1979,Sheet1!AG1979&lt;&gt;Sheet1!J1979),"有影响","-")</f>
        <v>-</v>
      </c>
      <c r="E1976" s="21" t="str">
        <f>IF(OR(Sheet1!N1979&lt;&gt;Sheet1!AH1979,Sheet1!AI1979&lt;&gt;Sheet1!O1979),"有影响","-")</f>
        <v>-</v>
      </c>
      <c r="F1976" s="21" t="str">
        <f>IF(OR(Sheet1!S1979&lt;&gt;Sheet1!AJ1979,Sheet1!AK1979&lt;&gt;Sheet1!T1979),"有影响","-")</f>
        <v>-</v>
      </c>
      <c r="G1976" s="21" t="str">
        <f>IF(OR(Sheet1!X1979&lt;&gt;Sheet1!AL1979,Sheet1!AM1979&lt;&gt;Sheet1!Y1979),"有影响","-")</f>
        <v>-</v>
      </c>
      <c r="H1976" s="21" t="str">
        <f>IF(OR(Sheet1!AC1979&lt;&gt;Sheet1!AN1979,Sheet1!AO1979&lt;&gt;Sheet1!AD1979),"有影响","-")</f>
        <v>-</v>
      </c>
      <c r="I1976" s="21" t="str">
        <f>IF(Sheet1!G1979=0,"出错","-")</f>
        <v>-</v>
      </c>
      <c r="J1976" s="21" t="str">
        <f>IF(AND(Sheet1!G1979=0,Sheet1!L1979&lt;&gt;0),"出错","-")</f>
        <v>-</v>
      </c>
      <c r="K1976" s="21" t="str">
        <f>IF(AND(Sheet1!G1979=0,Sheet1!L1979=0,Sheet1!Q1979&lt;&gt;0),"出错","-")</f>
        <v>-</v>
      </c>
      <c r="L1976" s="21" t="str">
        <f>IF(AND(Sheet1!G1979=0,Sheet1!L1979=0,Sheet1!Q1979=0,Sheet1!V1979&lt;&gt;0),"出错","-")</f>
        <v>-</v>
      </c>
      <c r="M1976" s="21" t="str">
        <f>IF(AND(Sheet1!G1979=0,Sheet1!L1979=0,Sheet1!Q1979=0,Sheet1!V1979=0,Sheet1!AA1979&lt;&gt;0),"出错","-")</f>
        <v>-</v>
      </c>
      <c r="N1976" s="21" t="str">
        <f>IFERROR(VLOOKUP(Sheet1!G1979,配置检查表!$Y:$Z,2,FALSE),"")</f>
        <v>金币</v>
      </c>
      <c r="O1976" s="21">
        <f>IF(AND(Sheet1!I1979=Sheet1!J1979,Sheet1!J1979&lt;&gt;0),Sheet1!I1979,IF(AND(Sheet1!I1979&lt;&gt;Sheet1!J1979,Sheet1!J1979&lt;&gt;0),Sheet1!I1979&amp;"~"&amp;Sheet1!J1979,""))</f>
        <v>130000</v>
      </c>
      <c r="P1976" s="21" t="str">
        <f>IFERROR(VLOOKUP(Sheet1!L1979,配置检查表!$Y:$Z,2,FALSE),"")</f>
        <v/>
      </c>
      <c r="Q1976" s="21">
        <f>IF(AND(Sheet1!N1979=Sheet1!O1979,Sheet1!O1979&lt;&gt;0),Sheet1!N1979,IF(AND(Sheet1!N1979&lt;&gt;Sheet1!O1979,Sheet1!O1979&lt;&gt;0),Sheet1!N1979&amp;"~"&amp;Sheet1!O1979,""))</f>
        <v>10</v>
      </c>
      <c r="R1976" s="21" t="str">
        <f>IFERROR(VLOOKUP(Sheet1!Q1979,配置检查表!$Y:$Z,2,FALSE),"")</f>
        <v/>
      </c>
      <c r="S1976" s="39" t="str">
        <f>IF(AND(Sheet1!S2183=Sheet1!T2183,Sheet1!T2183&lt;&gt;0),Sheet1!S2183,IF(AND(Sheet1!S2183&lt;&gt;Sheet1!T2183,Sheet1!T2183&lt;&gt;0),Sheet1!S2183&amp;"~"&amp;Sheet1!T2183,""))</f>
        <v/>
      </c>
      <c r="T1976" s="21" t="str">
        <f>IFERROR(VLOOKUP(Sheet1!V1979,配置检查表!$Y:$Z,2,FALSE),"")</f>
        <v/>
      </c>
      <c r="U1976" s="39" t="str">
        <f>IF(AND(Sheet1!X2183=Sheet1!Y2183,Sheet1!Y2183&lt;&gt;0),Sheet1!X2183,IF(AND(Sheet1!X2183&lt;&gt;Sheet1!Y2183,Sheet1!Y2183&lt;&gt;0),Sheet1!X2183&amp;"~"&amp;Sheet1!Y2183,""))</f>
        <v/>
      </c>
      <c r="V1976" s="21" t="str">
        <f>IFERROR(VLOOKUP(Sheet1!XAA,配置检查表!$Y:$Z,2,FALSE),"")</f>
        <v/>
      </c>
      <c r="W1976" s="21" t="str">
        <f>IF(AND(Sheet1!AC2183=Sheet1!AD2183,Sheet1!AD2183&lt;&gt;0),Sheet1!AC2183,IF(AND(Sheet1!AC2183&lt;&gt;Sheet1!AD2183,Sheet1!AD2183&lt;&gt;0),Sheet1!AC2183&amp;"~"&amp;Sheet1!AD2183,""))</f>
        <v/>
      </c>
    </row>
    <row r="1977" spans="1:23">
      <c r="A1977" s="17">
        <v>41204</v>
      </c>
      <c r="B1977" s="17" t="s">
        <v>821</v>
      </c>
      <c r="C1977" s="17" t="s">
        <v>1299</v>
      </c>
      <c r="D1977" s="21" t="str">
        <f>IF(OR(Sheet1!I1980&lt;&gt;Sheet1!AF1980,Sheet1!AG1980&lt;&gt;Sheet1!J1980),"有影响","-")</f>
        <v>-</v>
      </c>
      <c r="E1977" s="21" t="str">
        <f>IF(OR(Sheet1!N1980&lt;&gt;Sheet1!AH1980,Sheet1!AI1980&lt;&gt;Sheet1!O1980),"有影响","-")</f>
        <v>-</v>
      </c>
      <c r="F1977" s="21" t="str">
        <f>IF(OR(Sheet1!S1980&lt;&gt;Sheet1!AJ1980,Sheet1!AK1980&lt;&gt;Sheet1!T1980),"有影响","-")</f>
        <v>-</v>
      </c>
      <c r="G1977" s="21" t="str">
        <f>IF(OR(Sheet1!X1980&lt;&gt;Sheet1!AL1980,Sheet1!AM1980&lt;&gt;Sheet1!Y1980),"有影响","-")</f>
        <v>-</v>
      </c>
      <c r="H1977" s="21" t="str">
        <f>IF(OR(Sheet1!AC1980&lt;&gt;Sheet1!AN1980,Sheet1!AO1980&lt;&gt;Sheet1!AD1980),"有影响","-")</f>
        <v>-</v>
      </c>
      <c r="I1977" s="21" t="str">
        <f>IF(Sheet1!G1980=0,"出错","-")</f>
        <v>-</v>
      </c>
      <c r="J1977" s="21" t="str">
        <f>IF(AND(Sheet1!G1980=0,Sheet1!L1980&lt;&gt;0),"出错","-")</f>
        <v>-</v>
      </c>
      <c r="K1977" s="21" t="str">
        <f>IF(AND(Sheet1!G1980=0,Sheet1!L1980=0,Sheet1!Q1980&lt;&gt;0),"出错","-")</f>
        <v>-</v>
      </c>
      <c r="L1977" s="21" t="str">
        <f>IF(AND(Sheet1!G1980=0,Sheet1!L1980=0,Sheet1!Q1980=0,Sheet1!V1980&lt;&gt;0),"出错","-")</f>
        <v>-</v>
      </c>
      <c r="M1977" s="21" t="str">
        <f>IF(AND(Sheet1!G1980=0,Sheet1!L1980=0,Sheet1!Q1980=0,Sheet1!V1980=0,Sheet1!AA1980&lt;&gt;0),"出错","-")</f>
        <v>-</v>
      </c>
      <c r="N1977" s="21" t="str">
        <f>IFERROR(VLOOKUP(Sheet1!G1980,配置检查表!$Y:$Z,2,FALSE),"")</f>
        <v>金币</v>
      </c>
      <c r="O1977" s="21">
        <f>IF(AND(Sheet1!I1980=Sheet1!J1980,Sheet1!J1980&lt;&gt;0),Sheet1!I1980,IF(AND(Sheet1!I1980&lt;&gt;Sheet1!J1980,Sheet1!J1980&lt;&gt;0),Sheet1!I1980&amp;"~"&amp;Sheet1!J1980,""))</f>
        <v>130000</v>
      </c>
      <c r="P1977" s="21" t="str">
        <f>IFERROR(VLOOKUP(Sheet1!L1980,配置检查表!$Y:$Z,2,FALSE),"")</f>
        <v/>
      </c>
      <c r="Q1977" s="21">
        <f>IF(AND(Sheet1!N1980=Sheet1!O1980,Sheet1!O1980&lt;&gt;0),Sheet1!N1980,IF(AND(Sheet1!N1980&lt;&gt;Sheet1!O1980,Sheet1!O1980&lt;&gt;0),Sheet1!N1980&amp;"~"&amp;Sheet1!O1980,""))</f>
        <v>10</v>
      </c>
      <c r="R1977" s="21" t="str">
        <f>IFERROR(VLOOKUP(Sheet1!Q1980,配置检查表!$Y:$Z,2,FALSE),"")</f>
        <v/>
      </c>
      <c r="S1977" s="39" t="str">
        <f>IF(AND(Sheet1!S2184=Sheet1!T2184,Sheet1!T2184&lt;&gt;0),Sheet1!S2184,IF(AND(Sheet1!S2184&lt;&gt;Sheet1!T2184,Sheet1!T2184&lt;&gt;0),Sheet1!S2184&amp;"~"&amp;Sheet1!T2184,""))</f>
        <v/>
      </c>
      <c r="T1977" s="21" t="str">
        <f>IFERROR(VLOOKUP(Sheet1!V1980,配置检查表!$Y:$Z,2,FALSE),"")</f>
        <v/>
      </c>
      <c r="U1977" s="39" t="str">
        <f>IF(AND(Sheet1!X2184=Sheet1!Y2184,Sheet1!Y2184&lt;&gt;0),Sheet1!X2184,IF(AND(Sheet1!X2184&lt;&gt;Sheet1!Y2184,Sheet1!Y2184&lt;&gt;0),Sheet1!X2184&amp;"~"&amp;Sheet1!Y2184,""))</f>
        <v/>
      </c>
      <c r="V1977" s="21" t="str">
        <f>IFERROR(VLOOKUP(Sheet1!XAA,配置检查表!$Y:$Z,2,FALSE),"")</f>
        <v/>
      </c>
      <c r="W1977" s="21" t="str">
        <f>IF(AND(Sheet1!AC2184=Sheet1!AD2184,Sheet1!AD2184&lt;&gt;0),Sheet1!AC2184,IF(AND(Sheet1!AC2184&lt;&gt;Sheet1!AD2184,Sheet1!AD2184&lt;&gt;0),Sheet1!AC2184&amp;"~"&amp;Sheet1!AD2184,""))</f>
        <v/>
      </c>
    </row>
    <row r="1978" spans="1:23">
      <c r="A1978" s="17">
        <v>41205</v>
      </c>
      <c r="B1978" s="17" t="s">
        <v>822</v>
      </c>
      <c r="C1978" s="17" t="s">
        <v>1300</v>
      </c>
      <c r="D1978" s="21" t="str">
        <f>IF(OR(Sheet1!I1981&lt;&gt;Sheet1!AF1981,Sheet1!AG1981&lt;&gt;Sheet1!J1981),"有影响","-")</f>
        <v>-</v>
      </c>
      <c r="E1978" s="21" t="str">
        <f>IF(OR(Sheet1!N1981&lt;&gt;Sheet1!AH1981,Sheet1!AI1981&lt;&gt;Sheet1!O1981),"有影响","-")</f>
        <v>-</v>
      </c>
      <c r="F1978" s="21" t="str">
        <f>IF(OR(Sheet1!S1981&lt;&gt;Sheet1!AJ1981,Sheet1!AK1981&lt;&gt;Sheet1!T1981),"有影响","-")</f>
        <v>-</v>
      </c>
      <c r="G1978" s="21" t="str">
        <f>IF(OR(Sheet1!X1981&lt;&gt;Sheet1!AL1981,Sheet1!AM1981&lt;&gt;Sheet1!Y1981),"有影响","-")</f>
        <v>-</v>
      </c>
      <c r="H1978" s="21" t="str">
        <f>IF(OR(Sheet1!AC1981&lt;&gt;Sheet1!AN1981,Sheet1!AO1981&lt;&gt;Sheet1!AD1981),"有影响","-")</f>
        <v>-</v>
      </c>
      <c r="I1978" s="21" t="str">
        <f>IF(Sheet1!G1981=0,"出错","-")</f>
        <v>-</v>
      </c>
      <c r="J1978" s="21" t="str">
        <f>IF(AND(Sheet1!G1981=0,Sheet1!L1981&lt;&gt;0),"出错","-")</f>
        <v>-</v>
      </c>
      <c r="K1978" s="21" t="str">
        <f>IF(AND(Sheet1!G1981=0,Sheet1!L1981=0,Sheet1!Q1981&lt;&gt;0),"出错","-")</f>
        <v>-</v>
      </c>
      <c r="L1978" s="21" t="str">
        <f>IF(AND(Sheet1!G1981=0,Sheet1!L1981=0,Sheet1!Q1981=0,Sheet1!V1981&lt;&gt;0),"出错","-")</f>
        <v>-</v>
      </c>
      <c r="M1978" s="21" t="str">
        <f>IF(AND(Sheet1!G1981=0,Sheet1!L1981=0,Sheet1!Q1981=0,Sheet1!V1981=0,Sheet1!AA1981&lt;&gt;0),"出错","-")</f>
        <v>-</v>
      </c>
      <c r="N1978" s="21" t="str">
        <f>IFERROR(VLOOKUP(Sheet1!G1981,配置检查表!$Y:$Z,2,FALSE),"")</f>
        <v>金币</v>
      </c>
      <c r="O1978" s="21">
        <f>IF(AND(Sheet1!I1981=Sheet1!J1981,Sheet1!J1981&lt;&gt;0),Sheet1!I1981,IF(AND(Sheet1!I1981&lt;&gt;Sheet1!J1981,Sheet1!J1981&lt;&gt;0),Sheet1!I1981&amp;"~"&amp;Sheet1!J1981,""))</f>
        <v>130000</v>
      </c>
      <c r="P1978" s="21" t="str">
        <f>IFERROR(VLOOKUP(Sheet1!L1981,配置检查表!$Y:$Z,2,FALSE),"")</f>
        <v/>
      </c>
      <c r="Q1978" s="21">
        <f>IF(AND(Sheet1!N1981=Sheet1!O1981,Sheet1!O1981&lt;&gt;0),Sheet1!N1981,IF(AND(Sheet1!N1981&lt;&gt;Sheet1!O1981,Sheet1!O1981&lt;&gt;0),Sheet1!N1981&amp;"~"&amp;Sheet1!O1981,""))</f>
        <v>10</v>
      </c>
      <c r="R1978" s="21" t="str">
        <f>IFERROR(VLOOKUP(Sheet1!Q1981,配置检查表!$Y:$Z,2,FALSE),"")</f>
        <v/>
      </c>
      <c r="S1978" s="39" t="str">
        <f>IF(AND(Sheet1!S2185=Sheet1!T2185,Sheet1!T2185&lt;&gt;0),Sheet1!S2185,IF(AND(Sheet1!S2185&lt;&gt;Sheet1!T2185,Sheet1!T2185&lt;&gt;0),Sheet1!S2185&amp;"~"&amp;Sheet1!T2185,""))</f>
        <v/>
      </c>
      <c r="T1978" s="21" t="str">
        <f>IFERROR(VLOOKUP(Sheet1!V1981,配置检查表!$Y:$Z,2,FALSE),"")</f>
        <v/>
      </c>
      <c r="U1978" s="39" t="str">
        <f>IF(AND(Sheet1!X2185=Sheet1!Y2185,Sheet1!Y2185&lt;&gt;0),Sheet1!X2185,IF(AND(Sheet1!X2185&lt;&gt;Sheet1!Y2185,Sheet1!Y2185&lt;&gt;0),Sheet1!X2185&amp;"~"&amp;Sheet1!Y2185,""))</f>
        <v/>
      </c>
      <c r="V1978" s="21" t="str">
        <f>IFERROR(VLOOKUP(Sheet1!XAA,配置检查表!$Y:$Z,2,FALSE),"")</f>
        <v/>
      </c>
      <c r="W1978" s="21" t="str">
        <f>IF(AND(Sheet1!AC2185=Sheet1!AD2185,Sheet1!AD2185&lt;&gt;0),Sheet1!AC2185,IF(AND(Sheet1!AC2185&lt;&gt;Sheet1!AD2185,Sheet1!AD2185&lt;&gt;0),Sheet1!AC2185&amp;"~"&amp;Sheet1!AD2185,""))</f>
        <v/>
      </c>
    </row>
    <row r="1979" spans="1:23">
      <c r="A1979" s="17">
        <v>41206</v>
      </c>
      <c r="B1979" s="17" t="s">
        <v>823</v>
      </c>
      <c r="C1979" s="17" t="s">
        <v>1301</v>
      </c>
      <c r="D1979" s="21" t="str">
        <f>IF(OR(Sheet1!I1982&lt;&gt;Sheet1!AF1982,Sheet1!AG1982&lt;&gt;Sheet1!J1982),"有影响","-")</f>
        <v>-</v>
      </c>
      <c r="E1979" s="21" t="str">
        <f>IF(OR(Sheet1!N1982&lt;&gt;Sheet1!AH1982,Sheet1!AI1982&lt;&gt;Sheet1!O1982),"有影响","-")</f>
        <v>-</v>
      </c>
      <c r="F1979" s="21" t="str">
        <f>IF(OR(Sheet1!S1982&lt;&gt;Sheet1!AJ1982,Sheet1!AK1982&lt;&gt;Sheet1!T1982),"有影响","-")</f>
        <v>-</v>
      </c>
      <c r="G1979" s="21" t="str">
        <f>IF(OR(Sheet1!X1982&lt;&gt;Sheet1!AL1982,Sheet1!AM1982&lt;&gt;Sheet1!Y1982),"有影响","-")</f>
        <v>-</v>
      </c>
      <c r="H1979" s="21" t="str">
        <f>IF(OR(Sheet1!AC1982&lt;&gt;Sheet1!AN1982,Sheet1!AO1982&lt;&gt;Sheet1!AD1982),"有影响","-")</f>
        <v>-</v>
      </c>
      <c r="I1979" s="21" t="str">
        <f>IF(Sheet1!G1982=0,"出错","-")</f>
        <v>-</v>
      </c>
      <c r="J1979" s="21" t="str">
        <f>IF(AND(Sheet1!G1982=0,Sheet1!L1982&lt;&gt;0),"出错","-")</f>
        <v>-</v>
      </c>
      <c r="K1979" s="21" t="str">
        <f>IF(AND(Sheet1!G1982=0,Sheet1!L1982=0,Sheet1!Q1982&lt;&gt;0),"出错","-")</f>
        <v>-</v>
      </c>
      <c r="L1979" s="21" t="str">
        <f>IF(AND(Sheet1!G1982=0,Sheet1!L1982=0,Sheet1!Q1982=0,Sheet1!V1982&lt;&gt;0),"出错","-")</f>
        <v>-</v>
      </c>
      <c r="M1979" s="21" t="str">
        <f>IF(AND(Sheet1!G1982=0,Sheet1!L1982=0,Sheet1!Q1982=0,Sheet1!V1982=0,Sheet1!AA1982&lt;&gt;0),"出错","-")</f>
        <v>-</v>
      </c>
      <c r="N1979" s="21" t="str">
        <f>IFERROR(VLOOKUP(Sheet1!G1982,配置检查表!$Y:$Z,2,FALSE),"")</f>
        <v>金币</v>
      </c>
      <c r="O1979" s="21">
        <f>IF(AND(Sheet1!I1982=Sheet1!J1982,Sheet1!J1982&lt;&gt;0),Sheet1!I1982,IF(AND(Sheet1!I1982&lt;&gt;Sheet1!J1982,Sheet1!J1982&lt;&gt;0),Sheet1!I1982&amp;"~"&amp;Sheet1!J1982,""))</f>
        <v>135000</v>
      </c>
      <c r="P1979" s="21" t="str">
        <f>IFERROR(VLOOKUP(Sheet1!L1982,配置检查表!$Y:$Z,2,FALSE),"")</f>
        <v/>
      </c>
      <c r="Q1979" s="21">
        <f>IF(AND(Sheet1!N1982=Sheet1!O1982,Sheet1!O1982&lt;&gt;0),Sheet1!N1982,IF(AND(Sheet1!N1982&lt;&gt;Sheet1!O1982,Sheet1!O1982&lt;&gt;0),Sheet1!N1982&amp;"~"&amp;Sheet1!O1982,""))</f>
        <v>10</v>
      </c>
      <c r="R1979" s="21" t="str">
        <f>IFERROR(VLOOKUP(Sheet1!Q1982,配置检查表!$Y:$Z,2,FALSE),"")</f>
        <v/>
      </c>
      <c r="S1979" s="39" t="str">
        <f>IF(AND(Sheet1!S2186=Sheet1!T2186,Sheet1!T2186&lt;&gt;0),Sheet1!S2186,IF(AND(Sheet1!S2186&lt;&gt;Sheet1!T2186,Sheet1!T2186&lt;&gt;0),Sheet1!S2186&amp;"~"&amp;Sheet1!T2186,""))</f>
        <v/>
      </c>
      <c r="T1979" s="21" t="str">
        <f>IFERROR(VLOOKUP(Sheet1!V1982,配置检查表!$Y:$Z,2,FALSE),"")</f>
        <v/>
      </c>
      <c r="U1979" s="39" t="str">
        <f>IF(AND(Sheet1!X2186=Sheet1!Y2186,Sheet1!Y2186&lt;&gt;0),Sheet1!X2186,IF(AND(Sheet1!X2186&lt;&gt;Sheet1!Y2186,Sheet1!Y2186&lt;&gt;0),Sheet1!X2186&amp;"~"&amp;Sheet1!Y2186,""))</f>
        <v/>
      </c>
      <c r="V1979" s="21" t="str">
        <f>IFERROR(VLOOKUP(Sheet1!XAA,配置检查表!$Y:$Z,2,FALSE),"")</f>
        <v/>
      </c>
      <c r="W1979" s="21" t="str">
        <f>IF(AND(Sheet1!AC2186=Sheet1!AD2186,Sheet1!AD2186&lt;&gt;0),Sheet1!AC2186,IF(AND(Sheet1!AC2186&lt;&gt;Sheet1!AD2186,Sheet1!AD2186&lt;&gt;0),Sheet1!AC2186&amp;"~"&amp;Sheet1!AD2186,""))</f>
        <v/>
      </c>
    </row>
    <row r="1980" spans="1:23">
      <c r="A1980" s="17">
        <v>41207</v>
      </c>
      <c r="B1980" s="17" t="s">
        <v>1272</v>
      </c>
      <c r="C1980" s="17" t="s">
        <v>1302</v>
      </c>
      <c r="D1980" s="21" t="str">
        <f>IF(OR(Sheet1!I1983&lt;&gt;Sheet1!AF1983,Sheet1!AG1983&lt;&gt;Sheet1!J1983),"有影响","-")</f>
        <v>-</v>
      </c>
      <c r="E1980" s="21" t="str">
        <f>IF(OR(Sheet1!N1983&lt;&gt;Sheet1!AH1983,Sheet1!AI1983&lt;&gt;Sheet1!O1983),"有影响","-")</f>
        <v>-</v>
      </c>
      <c r="F1980" s="21" t="str">
        <f>IF(OR(Sheet1!S1983&lt;&gt;Sheet1!AJ1983,Sheet1!AK1983&lt;&gt;Sheet1!T1983),"有影响","-")</f>
        <v>-</v>
      </c>
      <c r="G1980" s="21" t="str">
        <f>IF(OR(Sheet1!X1983&lt;&gt;Sheet1!AL1983,Sheet1!AM1983&lt;&gt;Sheet1!Y1983),"有影响","-")</f>
        <v>-</v>
      </c>
      <c r="H1980" s="21" t="str">
        <f>IF(OR(Sheet1!AC1983&lt;&gt;Sheet1!AN1983,Sheet1!AO1983&lt;&gt;Sheet1!AD1983),"有影响","-")</f>
        <v>-</v>
      </c>
      <c r="I1980" s="21" t="str">
        <f>IF(Sheet1!G1983=0,"出错","-")</f>
        <v>-</v>
      </c>
      <c r="J1980" s="21" t="str">
        <f>IF(AND(Sheet1!G1983=0,Sheet1!L1983&lt;&gt;0),"出错","-")</f>
        <v>-</v>
      </c>
      <c r="K1980" s="21" t="str">
        <f>IF(AND(Sheet1!G1983=0,Sheet1!L1983=0,Sheet1!Q1983&lt;&gt;0),"出错","-")</f>
        <v>-</v>
      </c>
      <c r="L1980" s="21" t="str">
        <f>IF(AND(Sheet1!G1983=0,Sheet1!L1983=0,Sheet1!Q1983=0,Sheet1!V1983&lt;&gt;0),"出错","-")</f>
        <v>-</v>
      </c>
      <c r="M1980" s="21" t="str">
        <f>IF(AND(Sheet1!G1983=0,Sheet1!L1983=0,Sheet1!Q1983=0,Sheet1!V1983=0,Sheet1!AA1983&lt;&gt;0),"出错","-")</f>
        <v>-</v>
      </c>
      <c r="N1980" s="21" t="str">
        <f>IFERROR(VLOOKUP(Sheet1!G1983,配置检查表!$Y:$Z,2,FALSE),"")</f>
        <v>金币</v>
      </c>
      <c r="O1980" s="21">
        <f>IF(AND(Sheet1!I1983=Sheet1!J1983,Sheet1!J1983&lt;&gt;0),Sheet1!I1983,IF(AND(Sheet1!I1983&lt;&gt;Sheet1!J1983,Sheet1!J1983&lt;&gt;0),Sheet1!I1983&amp;"~"&amp;Sheet1!J1983,""))</f>
        <v>135000</v>
      </c>
      <c r="P1980" s="21" t="str">
        <f>IFERROR(VLOOKUP(Sheet1!L1983,配置检查表!$Y:$Z,2,FALSE),"")</f>
        <v/>
      </c>
      <c r="Q1980" s="21">
        <f>IF(AND(Sheet1!N1983=Sheet1!O1983,Sheet1!O1983&lt;&gt;0),Sheet1!N1983,IF(AND(Sheet1!N1983&lt;&gt;Sheet1!O1983,Sheet1!O1983&lt;&gt;0),Sheet1!N1983&amp;"~"&amp;Sheet1!O1983,""))</f>
        <v>10</v>
      </c>
      <c r="R1980" s="21" t="str">
        <f>IFERROR(VLOOKUP(Sheet1!Q1983,配置检查表!$Y:$Z,2,FALSE),"")</f>
        <v/>
      </c>
      <c r="S1980" s="39" t="str">
        <f>IF(AND(Sheet1!S2187=Sheet1!T2187,Sheet1!T2187&lt;&gt;0),Sheet1!S2187,IF(AND(Sheet1!S2187&lt;&gt;Sheet1!T2187,Sheet1!T2187&lt;&gt;0),Sheet1!S2187&amp;"~"&amp;Sheet1!T2187,""))</f>
        <v/>
      </c>
      <c r="T1980" s="21" t="str">
        <f>IFERROR(VLOOKUP(Sheet1!V1983,配置检查表!$Y:$Z,2,FALSE),"")</f>
        <v/>
      </c>
      <c r="U1980" s="39" t="str">
        <f>IF(AND(Sheet1!X2187=Sheet1!Y2187,Sheet1!Y2187&lt;&gt;0),Sheet1!X2187,IF(AND(Sheet1!X2187&lt;&gt;Sheet1!Y2187,Sheet1!Y2187&lt;&gt;0),Sheet1!X2187&amp;"~"&amp;Sheet1!Y2187,""))</f>
        <v/>
      </c>
      <c r="V1980" s="21" t="str">
        <f>IFERROR(VLOOKUP(Sheet1!XAA,配置检查表!$Y:$Z,2,FALSE),"")</f>
        <v/>
      </c>
      <c r="W1980" s="21" t="str">
        <f>IF(AND(Sheet1!AC2187=Sheet1!AD2187,Sheet1!AD2187&lt;&gt;0),Sheet1!AC2187,IF(AND(Sheet1!AC2187&lt;&gt;Sheet1!AD2187,Sheet1!AD2187&lt;&gt;0),Sheet1!AC2187&amp;"~"&amp;Sheet1!AD2187,""))</f>
        <v/>
      </c>
    </row>
    <row r="1981" spans="1:23">
      <c r="A1981" s="17">
        <v>41208</v>
      </c>
      <c r="B1981" s="17" t="s">
        <v>1273</v>
      </c>
      <c r="C1981" s="17" t="s">
        <v>1303</v>
      </c>
      <c r="D1981" s="21" t="str">
        <f>IF(OR(Sheet1!I1984&lt;&gt;Sheet1!AF1984,Sheet1!AG1984&lt;&gt;Sheet1!J1984),"有影响","-")</f>
        <v>-</v>
      </c>
      <c r="E1981" s="21" t="str">
        <f>IF(OR(Sheet1!N1984&lt;&gt;Sheet1!AH1984,Sheet1!AI1984&lt;&gt;Sheet1!O1984),"有影响","-")</f>
        <v>-</v>
      </c>
      <c r="F1981" s="21" t="str">
        <f>IF(OR(Sheet1!S1984&lt;&gt;Sheet1!AJ1984,Sheet1!AK1984&lt;&gt;Sheet1!T1984),"有影响","-")</f>
        <v>-</v>
      </c>
      <c r="G1981" s="21" t="str">
        <f>IF(OR(Sheet1!X1984&lt;&gt;Sheet1!AL1984,Sheet1!AM1984&lt;&gt;Sheet1!Y1984),"有影响","-")</f>
        <v>-</v>
      </c>
      <c r="H1981" s="21" t="str">
        <f>IF(OR(Sheet1!AC1984&lt;&gt;Sheet1!AN1984,Sheet1!AO1984&lt;&gt;Sheet1!AD1984),"有影响","-")</f>
        <v>-</v>
      </c>
      <c r="I1981" s="21" t="str">
        <f>IF(Sheet1!G1984=0,"出错","-")</f>
        <v>-</v>
      </c>
      <c r="J1981" s="21" t="str">
        <f>IF(AND(Sheet1!G1984=0,Sheet1!L1984&lt;&gt;0),"出错","-")</f>
        <v>-</v>
      </c>
      <c r="K1981" s="21" t="str">
        <f>IF(AND(Sheet1!G1984=0,Sheet1!L1984=0,Sheet1!Q1984&lt;&gt;0),"出错","-")</f>
        <v>-</v>
      </c>
      <c r="L1981" s="21" t="str">
        <f>IF(AND(Sheet1!G1984=0,Sheet1!L1984=0,Sheet1!Q1984=0,Sheet1!V1984&lt;&gt;0),"出错","-")</f>
        <v>-</v>
      </c>
      <c r="M1981" s="21" t="str">
        <f>IF(AND(Sheet1!G1984=0,Sheet1!L1984=0,Sheet1!Q1984=0,Sheet1!V1984=0,Sheet1!AA1984&lt;&gt;0),"出错","-")</f>
        <v>-</v>
      </c>
      <c r="N1981" s="21" t="str">
        <f>IFERROR(VLOOKUP(Sheet1!G1984,配置检查表!$Y:$Z,2,FALSE),"")</f>
        <v>金币</v>
      </c>
      <c r="O1981" s="21">
        <f>IF(AND(Sheet1!I1984=Sheet1!J1984,Sheet1!J1984&lt;&gt;0),Sheet1!I1984,IF(AND(Sheet1!I1984&lt;&gt;Sheet1!J1984,Sheet1!J1984&lt;&gt;0),Sheet1!I1984&amp;"~"&amp;Sheet1!J1984,""))</f>
        <v>135000</v>
      </c>
      <c r="P1981" s="21" t="str">
        <f>IFERROR(VLOOKUP(Sheet1!L1984,配置检查表!$Y:$Z,2,FALSE),"")</f>
        <v/>
      </c>
      <c r="Q1981" s="21">
        <f>IF(AND(Sheet1!N1984=Sheet1!O1984,Sheet1!O1984&lt;&gt;0),Sheet1!N1984,IF(AND(Sheet1!N1984&lt;&gt;Sheet1!O1984,Sheet1!O1984&lt;&gt;0),Sheet1!N1984&amp;"~"&amp;Sheet1!O1984,""))</f>
        <v>10</v>
      </c>
      <c r="R1981" s="21" t="str">
        <f>IFERROR(VLOOKUP(Sheet1!Q1984,配置检查表!$Y:$Z,2,FALSE),"")</f>
        <v/>
      </c>
      <c r="S1981" s="39" t="str">
        <f>IF(AND(Sheet1!S2188=Sheet1!T2188,Sheet1!T2188&lt;&gt;0),Sheet1!S2188,IF(AND(Sheet1!S2188&lt;&gt;Sheet1!T2188,Sheet1!T2188&lt;&gt;0),Sheet1!S2188&amp;"~"&amp;Sheet1!T2188,""))</f>
        <v/>
      </c>
      <c r="T1981" s="21" t="str">
        <f>IFERROR(VLOOKUP(Sheet1!V1984,配置检查表!$Y:$Z,2,FALSE),"")</f>
        <v/>
      </c>
      <c r="U1981" s="39" t="str">
        <f>IF(AND(Sheet1!X2188=Sheet1!Y2188,Sheet1!Y2188&lt;&gt;0),Sheet1!X2188,IF(AND(Sheet1!X2188&lt;&gt;Sheet1!Y2188,Sheet1!Y2188&lt;&gt;0),Sheet1!X2188&amp;"~"&amp;Sheet1!Y2188,""))</f>
        <v/>
      </c>
      <c r="V1981" s="21" t="str">
        <f>IFERROR(VLOOKUP(Sheet1!XAA,配置检查表!$Y:$Z,2,FALSE),"")</f>
        <v/>
      </c>
      <c r="W1981" s="21" t="str">
        <f>IF(AND(Sheet1!AC2188=Sheet1!AD2188,Sheet1!AD2188&lt;&gt;0),Sheet1!AC2188,IF(AND(Sheet1!AC2188&lt;&gt;Sheet1!AD2188,Sheet1!AD2188&lt;&gt;0),Sheet1!AC2188&amp;"~"&amp;Sheet1!AD2188,""))</f>
        <v/>
      </c>
    </row>
    <row r="1982" spans="1:23">
      <c r="A1982" s="17">
        <v>41209</v>
      </c>
      <c r="B1982" s="17" t="s">
        <v>1274</v>
      </c>
      <c r="C1982" s="17" t="s">
        <v>1304</v>
      </c>
      <c r="D1982" s="21" t="str">
        <f>IF(OR(Sheet1!I1985&lt;&gt;Sheet1!AF1985,Sheet1!AG1985&lt;&gt;Sheet1!J1985),"有影响","-")</f>
        <v>-</v>
      </c>
      <c r="E1982" s="21" t="str">
        <f>IF(OR(Sheet1!N1985&lt;&gt;Sheet1!AH1985,Sheet1!AI1985&lt;&gt;Sheet1!O1985),"有影响","-")</f>
        <v>-</v>
      </c>
      <c r="F1982" s="21" t="str">
        <f>IF(OR(Sheet1!S1985&lt;&gt;Sheet1!AJ1985,Sheet1!AK1985&lt;&gt;Sheet1!T1985),"有影响","-")</f>
        <v>-</v>
      </c>
      <c r="G1982" s="21" t="str">
        <f>IF(OR(Sheet1!X1985&lt;&gt;Sheet1!AL1985,Sheet1!AM1985&lt;&gt;Sheet1!Y1985),"有影响","-")</f>
        <v>-</v>
      </c>
      <c r="H1982" s="21" t="str">
        <f>IF(OR(Sheet1!AC1985&lt;&gt;Sheet1!AN1985,Sheet1!AO1985&lt;&gt;Sheet1!AD1985),"有影响","-")</f>
        <v>-</v>
      </c>
      <c r="I1982" s="21" t="str">
        <f>IF(Sheet1!G1985=0,"出错","-")</f>
        <v>-</v>
      </c>
      <c r="J1982" s="21" t="str">
        <f>IF(AND(Sheet1!G1985=0,Sheet1!L1985&lt;&gt;0),"出错","-")</f>
        <v>-</v>
      </c>
      <c r="K1982" s="21" t="str">
        <f>IF(AND(Sheet1!G1985=0,Sheet1!L1985=0,Sheet1!Q1985&lt;&gt;0),"出错","-")</f>
        <v>-</v>
      </c>
      <c r="L1982" s="21" t="str">
        <f>IF(AND(Sheet1!G1985=0,Sheet1!L1985=0,Sheet1!Q1985=0,Sheet1!V1985&lt;&gt;0),"出错","-")</f>
        <v>-</v>
      </c>
      <c r="M1982" s="21" t="str">
        <f>IF(AND(Sheet1!G1985=0,Sheet1!L1985=0,Sheet1!Q1985=0,Sheet1!V1985=0,Sheet1!AA1985&lt;&gt;0),"出错","-")</f>
        <v>-</v>
      </c>
      <c r="N1982" s="21" t="str">
        <f>IFERROR(VLOOKUP(Sheet1!G1985,配置检查表!$Y:$Z,2,FALSE),"")</f>
        <v>金币</v>
      </c>
      <c r="O1982" s="21">
        <f>IF(AND(Sheet1!I1985=Sheet1!J1985,Sheet1!J1985&lt;&gt;0),Sheet1!I1985,IF(AND(Sheet1!I1985&lt;&gt;Sheet1!J1985,Sheet1!J1985&lt;&gt;0),Sheet1!I1985&amp;"~"&amp;Sheet1!J1985,""))</f>
        <v>140000</v>
      </c>
      <c r="P1982" s="21" t="str">
        <f>IFERROR(VLOOKUP(Sheet1!L1985,配置检查表!$Y:$Z,2,FALSE),"")</f>
        <v/>
      </c>
      <c r="Q1982" s="21">
        <f>IF(AND(Sheet1!N1985=Sheet1!O1985,Sheet1!O1985&lt;&gt;0),Sheet1!N1985,IF(AND(Sheet1!N1985&lt;&gt;Sheet1!O1985,Sheet1!O1985&lt;&gt;0),Sheet1!N1985&amp;"~"&amp;Sheet1!O1985,""))</f>
        <v>10</v>
      </c>
      <c r="R1982" s="21" t="str">
        <f>IFERROR(VLOOKUP(Sheet1!Q1985,配置检查表!$Y:$Z,2,FALSE),"")</f>
        <v/>
      </c>
      <c r="S1982" s="39" t="str">
        <f>IF(AND(Sheet1!S2189=Sheet1!T2189,Sheet1!T2189&lt;&gt;0),Sheet1!S2189,IF(AND(Sheet1!S2189&lt;&gt;Sheet1!T2189,Sheet1!T2189&lt;&gt;0),Sheet1!S2189&amp;"~"&amp;Sheet1!T2189,""))</f>
        <v/>
      </c>
      <c r="T1982" s="21" t="str">
        <f>IFERROR(VLOOKUP(Sheet1!V1985,配置检查表!$Y:$Z,2,FALSE),"")</f>
        <v/>
      </c>
      <c r="U1982" s="39" t="str">
        <f>IF(AND(Sheet1!X2189=Sheet1!Y2189,Sheet1!Y2189&lt;&gt;0),Sheet1!X2189,IF(AND(Sheet1!X2189&lt;&gt;Sheet1!Y2189,Sheet1!Y2189&lt;&gt;0),Sheet1!X2189&amp;"~"&amp;Sheet1!Y2189,""))</f>
        <v/>
      </c>
      <c r="V1982" s="21" t="str">
        <f>IFERROR(VLOOKUP(Sheet1!XAA,配置检查表!$Y:$Z,2,FALSE),"")</f>
        <v/>
      </c>
      <c r="W1982" s="21" t="str">
        <f>IF(AND(Sheet1!AC2189=Sheet1!AD2189,Sheet1!AD2189&lt;&gt;0),Sheet1!AC2189,IF(AND(Sheet1!AC2189&lt;&gt;Sheet1!AD2189,Sheet1!AD2189&lt;&gt;0),Sheet1!AC2189&amp;"~"&amp;Sheet1!AD2189,""))</f>
        <v/>
      </c>
    </row>
    <row r="1983" spans="1:23">
      <c r="A1983" s="17">
        <v>41210</v>
      </c>
      <c r="B1983" s="17" t="s">
        <v>1275</v>
      </c>
      <c r="C1983" s="17" t="s">
        <v>1305</v>
      </c>
      <c r="D1983" s="21" t="str">
        <f>IF(OR(Sheet1!I1986&lt;&gt;Sheet1!AF1986,Sheet1!AG1986&lt;&gt;Sheet1!J1986),"有影响","-")</f>
        <v>-</v>
      </c>
      <c r="E1983" s="21" t="str">
        <f>IF(OR(Sheet1!N1986&lt;&gt;Sheet1!AH1986,Sheet1!AI1986&lt;&gt;Sheet1!O1986),"有影响","-")</f>
        <v>-</v>
      </c>
      <c r="F1983" s="21" t="str">
        <f>IF(OR(Sheet1!S1986&lt;&gt;Sheet1!AJ1986,Sheet1!AK1986&lt;&gt;Sheet1!T1986),"有影响","-")</f>
        <v>-</v>
      </c>
      <c r="G1983" s="21" t="str">
        <f>IF(OR(Sheet1!X1986&lt;&gt;Sheet1!AL1986,Sheet1!AM1986&lt;&gt;Sheet1!Y1986),"有影响","-")</f>
        <v>-</v>
      </c>
      <c r="H1983" s="21" t="str">
        <f>IF(OR(Sheet1!AC1986&lt;&gt;Sheet1!AN1986,Sheet1!AO1986&lt;&gt;Sheet1!AD1986),"有影响","-")</f>
        <v>-</v>
      </c>
      <c r="I1983" s="21" t="str">
        <f>IF(Sheet1!G1986=0,"出错","-")</f>
        <v>-</v>
      </c>
      <c r="J1983" s="21" t="str">
        <f>IF(AND(Sheet1!G1986=0,Sheet1!L1986&lt;&gt;0),"出错","-")</f>
        <v>-</v>
      </c>
      <c r="K1983" s="21" t="str">
        <f>IF(AND(Sheet1!G1986=0,Sheet1!L1986=0,Sheet1!Q1986&lt;&gt;0),"出错","-")</f>
        <v>-</v>
      </c>
      <c r="L1983" s="21" t="str">
        <f>IF(AND(Sheet1!G1986=0,Sheet1!L1986=0,Sheet1!Q1986=0,Sheet1!V1986&lt;&gt;0),"出错","-")</f>
        <v>-</v>
      </c>
      <c r="M1983" s="21" t="str">
        <f>IF(AND(Sheet1!G1986=0,Sheet1!L1986=0,Sheet1!Q1986=0,Sheet1!V1986=0,Sheet1!AA1986&lt;&gt;0),"出错","-")</f>
        <v>-</v>
      </c>
      <c r="N1983" s="21" t="str">
        <f>IFERROR(VLOOKUP(Sheet1!G1986,配置检查表!$Y:$Z,2,FALSE),"")</f>
        <v>金币</v>
      </c>
      <c r="O1983" s="21">
        <f>IF(AND(Sheet1!I1986=Sheet1!J1986,Sheet1!J1986&lt;&gt;0),Sheet1!I1986,IF(AND(Sheet1!I1986&lt;&gt;Sheet1!J1986,Sheet1!J1986&lt;&gt;0),Sheet1!I1986&amp;"~"&amp;Sheet1!J1986,""))</f>
        <v>140000</v>
      </c>
      <c r="P1983" s="21" t="str">
        <f>IFERROR(VLOOKUP(Sheet1!L1986,配置检查表!$Y:$Z,2,FALSE),"")</f>
        <v/>
      </c>
      <c r="Q1983" s="21">
        <f>IF(AND(Sheet1!N1986=Sheet1!O1986,Sheet1!O1986&lt;&gt;0),Sheet1!N1986,IF(AND(Sheet1!N1986&lt;&gt;Sheet1!O1986,Sheet1!O1986&lt;&gt;0),Sheet1!N1986&amp;"~"&amp;Sheet1!O1986,""))</f>
        <v>10</v>
      </c>
      <c r="R1983" s="21" t="str">
        <f>IFERROR(VLOOKUP(Sheet1!Q1986,配置检查表!$Y:$Z,2,FALSE),"")</f>
        <v/>
      </c>
      <c r="S1983" s="39" t="str">
        <f>IF(AND(Sheet1!S2190=Sheet1!T2190,Sheet1!T2190&lt;&gt;0),Sheet1!S2190,IF(AND(Sheet1!S2190&lt;&gt;Sheet1!T2190,Sheet1!T2190&lt;&gt;0),Sheet1!S2190&amp;"~"&amp;Sheet1!T2190,""))</f>
        <v/>
      </c>
      <c r="T1983" s="21" t="str">
        <f>IFERROR(VLOOKUP(Sheet1!V1986,配置检查表!$Y:$Z,2,FALSE),"")</f>
        <v/>
      </c>
      <c r="U1983" s="39" t="str">
        <f>IF(AND(Sheet1!X2190=Sheet1!Y2190,Sheet1!Y2190&lt;&gt;0),Sheet1!X2190,IF(AND(Sheet1!X2190&lt;&gt;Sheet1!Y2190,Sheet1!Y2190&lt;&gt;0),Sheet1!X2190&amp;"~"&amp;Sheet1!Y2190,""))</f>
        <v/>
      </c>
      <c r="V1983" s="21" t="str">
        <f>IFERROR(VLOOKUP(Sheet1!XAA,配置检查表!$Y:$Z,2,FALSE),"")</f>
        <v/>
      </c>
      <c r="W1983" s="21" t="str">
        <f>IF(AND(Sheet1!AC2190=Sheet1!AD2190,Sheet1!AD2190&lt;&gt;0),Sheet1!AC2190,IF(AND(Sheet1!AC2190&lt;&gt;Sheet1!AD2190,Sheet1!AD2190&lt;&gt;0),Sheet1!AC2190&amp;"~"&amp;Sheet1!AD2190,""))</f>
        <v/>
      </c>
    </row>
    <row r="1984" spans="1:23">
      <c r="A1984" s="17">
        <v>41211</v>
      </c>
      <c r="B1984" s="17" t="s">
        <v>1276</v>
      </c>
      <c r="C1984" s="17" t="s">
        <v>1306</v>
      </c>
      <c r="D1984" s="21" t="str">
        <f>IF(OR(Sheet1!I1987&lt;&gt;Sheet1!AF1987,Sheet1!AG1987&lt;&gt;Sheet1!J1987),"有影响","-")</f>
        <v>-</v>
      </c>
      <c r="E1984" s="21" t="str">
        <f>IF(OR(Sheet1!N1987&lt;&gt;Sheet1!AH1987,Sheet1!AI1987&lt;&gt;Sheet1!O1987),"有影响","-")</f>
        <v>-</v>
      </c>
      <c r="F1984" s="21" t="str">
        <f>IF(OR(Sheet1!S1987&lt;&gt;Sheet1!AJ1987,Sheet1!AK1987&lt;&gt;Sheet1!T1987),"有影响","-")</f>
        <v>-</v>
      </c>
      <c r="G1984" s="21" t="str">
        <f>IF(OR(Sheet1!X1987&lt;&gt;Sheet1!AL1987,Sheet1!AM1987&lt;&gt;Sheet1!Y1987),"有影响","-")</f>
        <v>-</v>
      </c>
      <c r="H1984" s="21" t="str">
        <f>IF(OR(Sheet1!AC1987&lt;&gt;Sheet1!AN1987,Sheet1!AO1987&lt;&gt;Sheet1!AD1987),"有影响","-")</f>
        <v>-</v>
      </c>
      <c r="I1984" s="21" t="str">
        <f>IF(Sheet1!G1987=0,"出错","-")</f>
        <v>-</v>
      </c>
      <c r="J1984" s="21" t="str">
        <f>IF(AND(Sheet1!G1987=0,Sheet1!L1987&lt;&gt;0),"出错","-")</f>
        <v>-</v>
      </c>
      <c r="K1984" s="21" t="str">
        <f>IF(AND(Sheet1!G1987=0,Sheet1!L1987=0,Sheet1!Q1987&lt;&gt;0),"出错","-")</f>
        <v>-</v>
      </c>
      <c r="L1984" s="21" t="str">
        <f>IF(AND(Sheet1!G1987=0,Sheet1!L1987=0,Sheet1!Q1987=0,Sheet1!V1987&lt;&gt;0),"出错","-")</f>
        <v>-</v>
      </c>
      <c r="M1984" s="21" t="str">
        <f>IF(AND(Sheet1!G1987=0,Sheet1!L1987=0,Sheet1!Q1987=0,Sheet1!V1987=0,Sheet1!AA1987&lt;&gt;0),"出错","-")</f>
        <v>-</v>
      </c>
      <c r="N1984" s="21" t="str">
        <f>IFERROR(VLOOKUP(Sheet1!G1987,配置检查表!$Y:$Z,2,FALSE),"")</f>
        <v>金币</v>
      </c>
      <c r="O1984" s="21">
        <f>IF(AND(Sheet1!I1987=Sheet1!J1987,Sheet1!J1987&lt;&gt;0),Sheet1!I1987,IF(AND(Sheet1!I1987&lt;&gt;Sheet1!J1987,Sheet1!J1987&lt;&gt;0),Sheet1!I1987&amp;"~"&amp;Sheet1!J1987,""))</f>
        <v>140000</v>
      </c>
      <c r="P1984" s="21" t="str">
        <f>IFERROR(VLOOKUP(Sheet1!L1987,配置检查表!$Y:$Z,2,FALSE),"")</f>
        <v/>
      </c>
      <c r="Q1984" s="21">
        <f>IF(AND(Sheet1!N1987=Sheet1!O1987,Sheet1!O1987&lt;&gt;0),Sheet1!N1987,IF(AND(Sheet1!N1987&lt;&gt;Sheet1!O1987,Sheet1!O1987&lt;&gt;0),Sheet1!N1987&amp;"~"&amp;Sheet1!O1987,""))</f>
        <v>10</v>
      </c>
      <c r="R1984" s="21" t="str">
        <f>IFERROR(VLOOKUP(Sheet1!Q1987,配置检查表!$Y:$Z,2,FALSE),"")</f>
        <v/>
      </c>
      <c r="S1984" s="39" t="str">
        <f>IF(AND(Sheet1!S2191=Sheet1!T2191,Sheet1!T2191&lt;&gt;0),Sheet1!S2191,IF(AND(Sheet1!S2191&lt;&gt;Sheet1!T2191,Sheet1!T2191&lt;&gt;0),Sheet1!S2191&amp;"~"&amp;Sheet1!T2191,""))</f>
        <v/>
      </c>
      <c r="T1984" s="21" t="str">
        <f>IFERROR(VLOOKUP(Sheet1!V1987,配置检查表!$Y:$Z,2,FALSE),"")</f>
        <v/>
      </c>
      <c r="U1984" s="39" t="str">
        <f>IF(AND(Sheet1!X2191=Sheet1!Y2191,Sheet1!Y2191&lt;&gt;0),Sheet1!X2191,IF(AND(Sheet1!X2191&lt;&gt;Sheet1!Y2191,Sheet1!Y2191&lt;&gt;0),Sheet1!X2191&amp;"~"&amp;Sheet1!Y2191,""))</f>
        <v/>
      </c>
      <c r="V1984" s="21" t="str">
        <f>IFERROR(VLOOKUP(Sheet1!XAA,配置检查表!$Y:$Z,2,FALSE),"")</f>
        <v/>
      </c>
      <c r="W1984" s="21" t="str">
        <f>IF(AND(Sheet1!AC2191=Sheet1!AD2191,Sheet1!AD2191&lt;&gt;0),Sheet1!AC2191,IF(AND(Sheet1!AC2191&lt;&gt;Sheet1!AD2191,Sheet1!AD2191&lt;&gt;0),Sheet1!AC2191&amp;"~"&amp;Sheet1!AD2191,""))</f>
        <v/>
      </c>
    </row>
    <row r="1985" spans="1:23">
      <c r="A1985" s="17">
        <v>41212</v>
      </c>
      <c r="B1985" s="17" t="s">
        <v>1277</v>
      </c>
      <c r="C1985" s="17" t="s">
        <v>1307</v>
      </c>
      <c r="D1985" s="21" t="str">
        <f>IF(OR(Sheet1!I1988&lt;&gt;Sheet1!AF1988,Sheet1!AG1988&lt;&gt;Sheet1!J1988),"有影响","-")</f>
        <v>-</v>
      </c>
      <c r="E1985" s="21" t="str">
        <f>IF(OR(Sheet1!N1988&lt;&gt;Sheet1!AH1988,Sheet1!AI1988&lt;&gt;Sheet1!O1988),"有影响","-")</f>
        <v>-</v>
      </c>
      <c r="F1985" s="21" t="str">
        <f>IF(OR(Sheet1!S1988&lt;&gt;Sheet1!AJ1988,Sheet1!AK1988&lt;&gt;Sheet1!T1988),"有影响","-")</f>
        <v>-</v>
      </c>
      <c r="G1985" s="21" t="str">
        <f>IF(OR(Sheet1!X1988&lt;&gt;Sheet1!AL1988,Sheet1!AM1988&lt;&gt;Sheet1!Y1988),"有影响","-")</f>
        <v>-</v>
      </c>
      <c r="H1985" s="21" t="str">
        <f>IF(OR(Sheet1!AC1988&lt;&gt;Sheet1!AN1988,Sheet1!AO1988&lt;&gt;Sheet1!AD1988),"有影响","-")</f>
        <v>-</v>
      </c>
      <c r="I1985" s="21" t="str">
        <f>IF(Sheet1!G1988=0,"出错","-")</f>
        <v>-</v>
      </c>
      <c r="J1985" s="21" t="str">
        <f>IF(AND(Sheet1!G1988=0,Sheet1!L1988&lt;&gt;0),"出错","-")</f>
        <v>-</v>
      </c>
      <c r="K1985" s="21" t="str">
        <f>IF(AND(Sheet1!G1988=0,Sheet1!L1988=0,Sheet1!Q1988&lt;&gt;0),"出错","-")</f>
        <v>-</v>
      </c>
      <c r="L1985" s="21" t="str">
        <f>IF(AND(Sheet1!G1988=0,Sheet1!L1988=0,Sheet1!Q1988=0,Sheet1!V1988&lt;&gt;0),"出错","-")</f>
        <v>-</v>
      </c>
      <c r="M1985" s="21" t="str">
        <f>IF(AND(Sheet1!G1988=0,Sheet1!L1988=0,Sheet1!Q1988=0,Sheet1!V1988=0,Sheet1!AA1988&lt;&gt;0),"出错","-")</f>
        <v>-</v>
      </c>
      <c r="N1985" s="21" t="str">
        <f>IFERROR(VLOOKUP(Sheet1!G1988,配置检查表!$Y:$Z,2,FALSE),"")</f>
        <v>金币</v>
      </c>
      <c r="O1985" s="21">
        <f>IF(AND(Sheet1!I1988=Sheet1!J1988,Sheet1!J1988&lt;&gt;0),Sheet1!I1988,IF(AND(Sheet1!I1988&lt;&gt;Sheet1!J1988,Sheet1!J1988&lt;&gt;0),Sheet1!I1988&amp;"~"&amp;Sheet1!J1988,""))</f>
        <v>145000</v>
      </c>
      <c r="P1985" s="21" t="str">
        <f>IFERROR(VLOOKUP(Sheet1!L1988,配置检查表!$Y:$Z,2,FALSE),"")</f>
        <v/>
      </c>
      <c r="Q1985" s="21">
        <f>IF(AND(Sheet1!N1988=Sheet1!O1988,Sheet1!O1988&lt;&gt;0),Sheet1!N1988,IF(AND(Sheet1!N1988&lt;&gt;Sheet1!O1988,Sheet1!O1988&lt;&gt;0),Sheet1!N1988&amp;"~"&amp;Sheet1!O1988,""))</f>
        <v>10</v>
      </c>
      <c r="R1985" s="21" t="str">
        <f>IFERROR(VLOOKUP(Sheet1!Q1988,配置检查表!$Y:$Z,2,FALSE),"")</f>
        <v/>
      </c>
      <c r="S1985" s="39" t="str">
        <f>IF(AND(Sheet1!S2192=Sheet1!T2192,Sheet1!T2192&lt;&gt;0),Sheet1!S2192,IF(AND(Sheet1!S2192&lt;&gt;Sheet1!T2192,Sheet1!T2192&lt;&gt;0),Sheet1!S2192&amp;"~"&amp;Sheet1!T2192,""))</f>
        <v/>
      </c>
      <c r="T1985" s="21" t="str">
        <f>IFERROR(VLOOKUP(Sheet1!V1988,配置检查表!$Y:$Z,2,FALSE),"")</f>
        <v/>
      </c>
      <c r="U1985" s="39" t="str">
        <f>IF(AND(Sheet1!X2192=Sheet1!Y2192,Sheet1!Y2192&lt;&gt;0),Sheet1!X2192,IF(AND(Sheet1!X2192&lt;&gt;Sheet1!Y2192,Sheet1!Y2192&lt;&gt;0),Sheet1!X2192&amp;"~"&amp;Sheet1!Y2192,""))</f>
        <v/>
      </c>
      <c r="V1985" s="21" t="str">
        <f>IFERROR(VLOOKUP(Sheet1!XAA,配置检查表!$Y:$Z,2,FALSE),"")</f>
        <v/>
      </c>
      <c r="W1985" s="21" t="str">
        <f>IF(AND(Sheet1!AC2192=Sheet1!AD2192,Sheet1!AD2192&lt;&gt;0),Sheet1!AC2192,IF(AND(Sheet1!AC2192&lt;&gt;Sheet1!AD2192,Sheet1!AD2192&lt;&gt;0),Sheet1!AC2192&amp;"~"&amp;Sheet1!AD2192,""))</f>
        <v/>
      </c>
    </row>
    <row r="1986" spans="1:23">
      <c r="A1986" s="17">
        <v>41213</v>
      </c>
      <c r="B1986" s="17" t="s">
        <v>1278</v>
      </c>
      <c r="C1986" s="17" t="s">
        <v>1308</v>
      </c>
      <c r="D1986" s="21" t="str">
        <f>IF(OR(Sheet1!I1989&lt;&gt;Sheet1!AF1989,Sheet1!AG1989&lt;&gt;Sheet1!J1989),"有影响","-")</f>
        <v>-</v>
      </c>
      <c r="E1986" s="21" t="str">
        <f>IF(OR(Sheet1!N1989&lt;&gt;Sheet1!AH1989,Sheet1!AI1989&lt;&gt;Sheet1!O1989),"有影响","-")</f>
        <v>-</v>
      </c>
      <c r="F1986" s="21" t="str">
        <f>IF(OR(Sheet1!S1989&lt;&gt;Sheet1!AJ1989,Sheet1!AK1989&lt;&gt;Sheet1!T1989),"有影响","-")</f>
        <v>-</v>
      </c>
      <c r="G1986" s="21" t="str">
        <f>IF(OR(Sheet1!X1989&lt;&gt;Sheet1!AL1989,Sheet1!AM1989&lt;&gt;Sheet1!Y1989),"有影响","-")</f>
        <v>-</v>
      </c>
      <c r="H1986" s="21" t="str">
        <f>IF(OR(Sheet1!AC1989&lt;&gt;Sheet1!AN1989,Sheet1!AO1989&lt;&gt;Sheet1!AD1989),"有影响","-")</f>
        <v>-</v>
      </c>
      <c r="I1986" s="21" t="str">
        <f>IF(Sheet1!G1989=0,"出错","-")</f>
        <v>-</v>
      </c>
      <c r="J1986" s="21" t="str">
        <f>IF(AND(Sheet1!G1989=0,Sheet1!L1989&lt;&gt;0),"出错","-")</f>
        <v>-</v>
      </c>
      <c r="K1986" s="21" t="str">
        <f>IF(AND(Sheet1!G1989=0,Sheet1!L1989=0,Sheet1!Q1989&lt;&gt;0),"出错","-")</f>
        <v>-</v>
      </c>
      <c r="L1986" s="21" t="str">
        <f>IF(AND(Sheet1!G1989=0,Sheet1!L1989=0,Sheet1!Q1989=0,Sheet1!V1989&lt;&gt;0),"出错","-")</f>
        <v>-</v>
      </c>
      <c r="M1986" s="21" t="str">
        <f>IF(AND(Sheet1!G1989=0,Sheet1!L1989=0,Sheet1!Q1989=0,Sheet1!V1989=0,Sheet1!AA1989&lt;&gt;0),"出错","-")</f>
        <v>-</v>
      </c>
      <c r="N1986" s="21" t="str">
        <f>IFERROR(VLOOKUP(Sheet1!G1989,配置检查表!$Y:$Z,2,FALSE),"")</f>
        <v>金币</v>
      </c>
      <c r="O1986" s="21">
        <f>IF(AND(Sheet1!I1989=Sheet1!J1989,Sheet1!J1989&lt;&gt;0),Sheet1!I1989,IF(AND(Sheet1!I1989&lt;&gt;Sheet1!J1989,Sheet1!J1989&lt;&gt;0),Sheet1!I1989&amp;"~"&amp;Sheet1!J1989,""))</f>
        <v>145000</v>
      </c>
      <c r="P1986" s="21" t="str">
        <f>IFERROR(VLOOKUP(Sheet1!L1989,配置检查表!$Y:$Z,2,FALSE),"")</f>
        <v/>
      </c>
      <c r="Q1986" s="21">
        <f>IF(AND(Sheet1!N1989=Sheet1!O1989,Sheet1!O1989&lt;&gt;0),Sheet1!N1989,IF(AND(Sheet1!N1989&lt;&gt;Sheet1!O1989,Sheet1!O1989&lt;&gt;0),Sheet1!N1989&amp;"~"&amp;Sheet1!O1989,""))</f>
        <v>10</v>
      </c>
      <c r="R1986" s="21" t="str">
        <f>IFERROR(VLOOKUP(Sheet1!Q1989,配置检查表!$Y:$Z,2,FALSE),"")</f>
        <v/>
      </c>
      <c r="S1986" s="39" t="str">
        <f>IF(AND(Sheet1!S2193=Sheet1!T2193,Sheet1!T2193&lt;&gt;0),Sheet1!S2193,IF(AND(Sheet1!S2193&lt;&gt;Sheet1!T2193,Sheet1!T2193&lt;&gt;0),Sheet1!S2193&amp;"~"&amp;Sheet1!T2193,""))</f>
        <v/>
      </c>
      <c r="T1986" s="21" t="str">
        <f>IFERROR(VLOOKUP(Sheet1!V1989,配置检查表!$Y:$Z,2,FALSE),"")</f>
        <v/>
      </c>
      <c r="U1986" s="39" t="str">
        <f>IF(AND(Sheet1!X2193=Sheet1!Y2193,Sheet1!Y2193&lt;&gt;0),Sheet1!X2193,IF(AND(Sheet1!X2193&lt;&gt;Sheet1!Y2193,Sheet1!Y2193&lt;&gt;0),Sheet1!X2193&amp;"~"&amp;Sheet1!Y2193,""))</f>
        <v/>
      </c>
      <c r="V1986" s="21" t="str">
        <f>IFERROR(VLOOKUP(Sheet1!XAA,配置检查表!$Y:$Z,2,FALSE),"")</f>
        <v/>
      </c>
      <c r="W1986" s="21" t="str">
        <f>IF(AND(Sheet1!AC2193=Sheet1!AD2193,Sheet1!AD2193&lt;&gt;0),Sheet1!AC2193,IF(AND(Sheet1!AC2193&lt;&gt;Sheet1!AD2193,Sheet1!AD2193&lt;&gt;0),Sheet1!AC2193&amp;"~"&amp;Sheet1!AD2193,""))</f>
        <v/>
      </c>
    </row>
    <row r="1987" spans="1:23">
      <c r="A1987" s="17">
        <v>41214</v>
      </c>
      <c r="B1987" s="17" t="s">
        <v>1279</v>
      </c>
      <c r="C1987" s="17" t="s">
        <v>1309</v>
      </c>
      <c r="D1987" s="21" t="str">
        <f>IF(OR(Sheet1!I1990&lt;&gt;Sheet1!AF1990,Sheet1!AG1990&lt;&gt;Sheet1!J1990),"有影响","-")</f>
        <v>-</v>
      </c>
      <c r="E1987" s="21" t="str">
        <f>IF(OR(Sheet1!N1990&lt;&gt;Sheet1!AH1990,Sheet1!AI1990&lt;&gt;Sheet1!O1990),"有影响","-")</f>
        <v>-</v>
      </c>
      <c r="F1987" s="21" t="str">
        <f>IF(OR(Sheet1!S1990&lt;&gt;Sheet1!AJ1990,Sheet1!AK1990&lt;&gt;Sheet1!T1990),"有影响","-")</f>
        <v>-</v>
      </c>
      <c r="G1987" s="21" t="str">
        <f>IF(OR(Sheet1!X1990&lt;&gt;Sheet1!AL1990,Sheet1!AM1990&lt;&gt;Sheet1!Y1990),"有影响","-")</f>
        <v>-</v>
      </c>
      <c r="H1987" s="21" t="str">
        <f>IF(OR(Sheet1!AC1990&lt;&gt;Sheet1!AN1990,Sheet1!AO1990&lt;&gt;Sheet1!AD1990),"有影响","-")</f>
        <v>-</v>
      </c>
      <c r="I1987" s="21" t="str">
        <f>IF(Sheet1!G1990=0,"出错","-")</f>
        <v>-</v>
      </c>
      <c r="J1987" s="21" t="str">
        <f>IF(AND(Sheet1!G1990=0,Sheet1!L1990&lt;&gt;0),"出错","-")</f>
        <v>-</v>
      </c>
      <c r="K1987" s="21" t="str">
        <f>IF(AND(Sheet1!G1990=0,Sheet1!L1990=0,Sheet1!Q1990&lt;&gt;0),"出错","-")</f>
        <v>-</v>
      </c>
      <c r="L1987" s="21" t="str">
        <f>IF(AND(Sheet1!G1990=0,Sheet1!L1990=0,Sheet1!Q1990=0,Sheet1!V1990&lt;&gt;0),"出错","-")</f>
        <v>-</v>
      </c>
      <c r="M1987" s="21" t="str">
        <f>IF(AND(Sheet1!G1990=0,Sheet1!L1990=0,Sheet1!Q1990=0,Sheet1!V1990=0,Sheet1!AA1990&lt;&gt;0),"出错","-")</f>
        <v>-</v>
      </c>
      <c r="N1987" s="21" t="str">
        <f>IFERROR(VLOOKUP(Sheet1!G1990,配置检查表!$Y:$Z,2,FALSE),"")</f>
        <v>金币</v>
      </c>
      <c r="O1987" s="21">
        <f>IF(AND(Sheet1!I1990=Sheet1!J1990,Sheet1!J1990&lt;&gt;0),Sheet1!I1990,IF(AND(Sheet1!I1990&lt;&gt;Sheet1!J1990,Sheet1!J1990&lt;&gt;0),Sheet1!I1990&amp;"~"&amp;Sheet1!J1990,""))</f>
        <v>145000</v>
      </c>
      <c r="P1987" s="21" t="str">
        <f>IFERROR(VLOOKUP(Sheet1!L1990,配置检查表!$Y:$Z,2,FALSE),"")</f>
        <v/>
      </c>
      <c r="Q1987" s="21">
        <f>IF(AND(Sheet1!N1990=Sheet1!O1990,Sheet1!O1990&lt;&gt;0),Sheet1!N1990,IF(AND(Sheet1!N1990&lt;&gt;Sheet1!O1990,Sheet1!O1990&lt;&gt;0),Sheet1!N1990&amp;"~"&amp;Sheet1!O1990,""))</f>
        <v>10</v>
      </c>
      <c r="R1987" s="21" t="str">
        <f>IFERROR(VLOOKUP(Sheet1!Q1990,配置检查表!$Y:$Z,2,FALSE),"")</f>
        <v/>
      </c>
      <c r="S1987" s="39" t="str">
        <f>IF(AND(Sheet1!S2194=Sheet1!T2194,Sheet1!T2194&lt;&gt;0),Sheet1!S2194,IF(AND(Sheet1!S2194&lt;&gt;Sheet1!T2194,Sheet1!T2194&lt;&gt;0),Sheet1!S2194&amp;"~"&amp;Sheet1!T2194,""))</f>
        <v/>
      </c>
      <c r="T1987" s="21" t="str">
        <f>IFERROR(VLOOKUP(Sheet1!V1990,配置检查表!$Y:$Z,2,FALSE),"")</f>
        <v/>
      </c>
      <c r="U1987" s="39" t="str">
        <f>IF(AND(Sheet1!X2194=Sheet1!Y2194,Sheet1!Y2194&lt;&gt;0),Sheet1!X2194,IF(AND(Sheet1!X2194&lt;&gt;Sheet1!Y2194,Sheet1!Y2194&lt;&gt;0),Sheet1!X2194&amp;"~"&amp;Sheet1!Y2194,""))</f>
        <v/>
      </c>
      <c r="V1987" s="21" t="str">
        <f>IFERROR(VLOOKUP(Sheet1!XAA,配置检查表!$Y:$Z,2,FALSE),"")</f>
        <v/>
      </c>
      <c r="W1987" s="21" t="str">
        <f>IF(AND(Sheet1!AC2194=Sheet1!AD2194,Sheet1!AD2194&lt;&gt;0),Sheet1!AC2194,IF(AND(Sheet1!AC2194&lt;&gt;Sheet1!AD2194,Sheet1!AD2194&lt;&gt;0),Sheet1!AC2194&amp;"~"&amp;Sheet1!AD2194,""))</f>
        <v/>
      </c>
    </row>
    <row r="1988" spans="1:23">
      <c r="A1988" s="17">
        <v>41215</v>
      </c>
      <c r="B1988" s="17" t="s">
        <v>1280</v>
      </c>
      <c r="C1988" s="17" t="s">
        <v>1310</v>
      </c>
      <c r="D1988" s="21" t="str">
        <f>IF(OR(Sheet1!I1991&lt;&gt;Sheet1!AF1991,Sheet1!AG1991&lt;&gt;Sheet1!J1991),"有影响","-")</f>
        <v>-</v>
      </c>
      <c r="E1988" s="21" t="str">
        <f>IF(OR(Sheet1!N1991&lt;&gt;Sheet1!AH1991,Sheet1!AI1991&lt;&gt;Sheet1!O1991),"有影响","-")</f>
        <v>-</v>
      </c>
      <c r="F1988" s="21" t="str">
        <f>IF(OR(Sheet1!S1991&lt;&gt;Sheet1!AJ1991,Sheet1!AK1991&lt;&gt;Sheet1!T1991),"有影响","-")</f>
        <v>-</v>
      </c>
      <c r="G1988" s="21" t="str">
        <f>IF(OR(Sheet1!X1991&lt;&gt;Sheet1!AL1991,Sheet1!AM1991&lt;&gt;Sheet1!Y1991),"有影响","-")</f>
        <v>-</v>
      </c>
      <c r="H1988" s="21" t="str">
        <f>IF(OR(Sheet1!AC1991&lt;&gt;Sheet1!AN1991,Sheet1!AO1991&lt;&gt;Sheet1!AD1991),"有影响","-")</f>
        <v>-</v>
      </c>
      <c r="I1988" s="21" t="str">
        <f>IF(Sheet1!G1991=0,"出错","-")</f>
        <v>-</v>
      </c>
      <c r="J1988" s="21" t="str">
        <f>IF(AND(Sheet1!G1991=0,Sheet1!L1991&lt;&gt;0),"出错","-")</f>
        <v>-</v>
      </c>
      <c r="K1988" s="21" t="str">
        <f>IF(AND(Sheet1!G1991=0,Sheet1!L1991=0,Sheet1!Q1991&lt;&gt;0),"出错","-")</f>
        <v>-</v>
      </c>
      <c r="L1988" s="21" t="str">
        <f>IF(AND(Sheet1!G1991=0,Sheet1!L1991=0,Sheet1!Q1991=0,Sheet1!V1991&lt;&gt;0),"出错","-")</f>
        <v>-</v>
      </c>
      <c r="M1988" s="21" t="str">
        <f>IF(AND(Sheet1!G1991=0,Sheet1!L1991=0,Sheet1!Q1991=0,Sheet1!V1991=0,Sheet1!AA1991&lt;&gt;0),"出错","-")</f>
        <v>-</v>
      </c>
      <c r="N1988" s="21" t="str">
        <f>IFERROR(VLOOKUP(Sheet1!G1991,配置检查表!$Y:$Z,2,FALSE),"")</f>
        <v>金币</v>
      </c>
      <c r="O1988" s="21">
        <f>IF(AND(Sheet1!I1991=Sheet1!J1991,Sheet1!J1991&lt;&gt;0),Sheet1!I1991,IF(AND(Sheet1!I1991&lt;&gt;Sheet1!J1991,Sheet1!J1991&lt;&gt;0),Sheet1!I1991&amp;"~"&amp;Sheet1!J1991,""))</f>
        <v>150000</v>
      </c>
      <c r="P1988" s="21" t="str">
        <f>IFERROR(VLOOKUP(Sheet1!L1991,配置检查表!$Y:$Z,2,FALSE),"")</f>
        <v/>
      </c>
      <c r="Q1988" s="21">
        <f>IF(AND(Sheet1!N1991=Sheet1!O1991,Sheet1!O1991&lt;&gt;0),Sheet1!N1991,IF(AND(Sheet1!N1991&lt;&gt;Sheet1!O1991,Sheet1!O1991&lt;&gt;0),Sheet1!N1991&amp;"~"&amp;Sheet1!O1991,""))</f>
        <v>10</v>
      </c>
      <c r="R1988" s="21" t="str">
        <f>IFERROR(VLOOKUP(Sheet1!Q1991,配置检查表!$Y:$Z,2,FALSE),"")</f>
        <v/>
      </c>
      <c r="S1988" s="39" t="str">
        <f>IF(AND(Sheet1!S2195=Sheet1!T2195,Sheet1!T2195&lt;&gt;0),Sheet1!S2195,IF(AND(Sheet1!S2195&lt;&gt;Sheet1!T2195,Sheet1!T2195&lt;&gt;0),Sheet1!S2195&amp;"~"&amp;Sheet1!T2195,""))</f>
        <v/>
      </c>
      <c r="T1988" s="21" t="str">
        <f>IFERROR(VLOOKUP(Sheet1!V1991,配置检查表!$Y:$Z,2,FALSE),"")</f>
        <v/>
      </c>
      <c r="U1988" s="39" t="str">
        <f>IF(AND(Sheet1!X2195=Sheet1!Y2195,Sheet1!Y2195&lt;&gt;0),Sheet1!X2195,IF(AND(Sheet1!X2195&lt;&gt;Sheet1!Y2195,Sheet1!Y2195&lt;&gt;0),Sheet1!X2195&amp;"~"&amp;Sheet1!Y2195,""))</f>
        <v/>
      </c>
      <c r="V1988" s="21" t="str">
        <f>IFERROR(VLOOKUP(Sheet1!XAA,配置检查表!$Y:$Z,2,FALSE),"")</f>
        <v/>
      </c>
      <c r="W1988" s="21" t="str">
        <f>IF(AND(Sheet1!AC2195=Sheet1!AD2195,Sheet1!AD2195&lt;&gt;0),Sheet1!AC2195,IF(AND(Sheet1!AC2195&lt;&gt;Sheet1!AD2195,Sheet1!AD2195&lt;&gt;0),Sheet1!AC2195&amp;"~"&amp;Sheet1!AD2195,""))</f>
        <v/>
      </c>
    </row>
    <row r="1989" spans="1:23">
      <c r="A1989" s="17">
        <v>41216</v>
      </c>
      <c r="B1989" s="17" t="s">
        <v>1281</v>
      </c>
      <c r="C1989" s="17" t="s">
        <v>1311</v>
      </c>
      <c r="D1989" s="21" t="str">
        <f>IF(OR(Sheet1!I1992&lt;&gt;Sheet1!AF1992,Sheet1!AG1992&lt;&gt;Sheet1!J1992),"有影响","-")</f>
        <v>-</v>
      </c>
      <c r="E1989" s="21" t="str">
        <f>IF(OR(Sheet1!N1992&lt;&gt;Sheet1!AH1992,Sheet1!AI1992&lt;&gt;Sheet1!O1992),"有影响","-")</f>
        <v>-</v>
      </c>
      <c r="F1989" s="21" t="str">
        <f>IF(OR(Sheet1!S1992&lt;&gt;Sheet1!AJ1992,Sheet1!AK1992&lt;&gt;Sheet1!T1992),"有影响","-")</f>
        <v>-</v>
      </c>
      <c r="G1989" s="21" t="str">
        <f>IF(OR(Sheet1!X1992&lt;&gt;Sheet1!AL1992,Sheet1!AM1992&lt;&gt;Sheet1!Y1992),"有影响","-")</f>
        <v>-</v>
      </c>
      <c r="H1989" s="21" t="str">
        <f>IF(OR(Sheet1!AC1992&lt;&gt;Sheet1!AN1992,Sheet1!AO1992&lt;&gt;Sheet1!AD1992),"有影响","-")</f>
        <v>-</v>
      </c>
      <c r="I1989" s="21" t="str">
        <f>IF(Sheet1!G1992=0,"出错","-")</f>
        <v>-</v>
      </c>
      <c r="J1989" s="21" t="str">
        <f>IF(AND(Sheet1!G1992=0,Sheet1!L1992&lt;&gt;0),"出错","-")</f>
        <v>-</v>
      </c>
      <c r="K1989" s="21" t="str">
        <f>IF(AND(Sheet1!G1992=0,Sheet1!L1992=0,Sheet1!Q1992&lt;&gt;0),"出错","-")</f>
        <v>-</v>
      </c>
      <c r="L1989" s="21" t="str">
        <f>IF(AND(Sheet1!G1992=0,Sheet1!L1992=0,Sheet1!Q1992=0,Sheet1!V1992&lt;&gt;0),"出错","-")</f>
        <v>-</v>
      </c>
      <c r="M1989" s="21" t="str">
        <f>IF(AND(Sheet1!G1992=0,Sheet1!L1992=0,Sheet1!Q1992=0,Sheet1!V1992=0,Sheet1!AA1992&lt;&gt;0),"出错","-")</f>
        <v>-</v>
      </c>
      <c r="N1989" s="21" t="str">
        <f>IFERROR(VLOOKUP(Sheet1!G1992,配置检查表!$Y:$Z,2,FALSE),"")</f>
        <v>金币</v>
      </c>
      <c r="O1989" s="21">
        <f>IF(AND(Sheet1!I1992=Sheet1!J1992,Sheet1!J1992&lt;&gt;0),Sheet1!I1992,IF(AND(Sheet1!I1992&lt;&gt;Sheet1!J1992,Sheet1!J1992&lt;&gt;0),Sheet1!I1992&amp;"~"&amp;Sheet1!J1992,""))</f>
        <v>150000</v>
      </c>
      <c r="P1989" s="21" t="str">
        <f>IFERROR(VLOOKUP(Sheet1!L1992,配置检查表!$Y:$Z,2,FALSE),"")</f>
        <v/>
      </c>
      <c r="Q1989" s="21">
        <f>IF(AND(Sheet1!N1992=Sheet1!O1992,Sheet1!O1992&lt;&gt;0),Sheet1!N1992,IF(AND(Sheet1!N1992&lt;&gt;Sheet1!O1992,Sheet1!O1992&lt;&gt;0),Sheet1!N1992&amp;"~"&amp;Sheet1!O1992,""))</f>
        <v>10</v>
      </c>
      <c r="R1989" s="21" t="str">
        <f>IFERROR(VLOOKUP(Sheet1!Q1992,配置检查表!$Y:$Z,2,FALSE),"")</f>
        <v/>
      </c>
      <c r="S1989" s="39" t="str">
        <f>IF(AND(Sheet1!S2196=Sheet1!T2196,Sheet1!T2196&lt;&gt;0),Sheet1!S2196,IF(AND(Sheet1!S2196&lt;&gt;Sheet1!T2196,Sheet1!T2196&lt;&gt;0),Sheet1!S2196&amp;"~"&amp;Sheet1!T2196,""))</f>
        <v/>
      </c>
      <c r="T1989" s="21" t="str">
        <f>IFERROR(VLOOKUP(Sheet1!V1992,配置检查表!$Y:$Z,2,FALSE),"")</f>
        <v/>
      </c>
      <c r="U1989" s="39" t="str">
        <f>IF(AND(Sheet1!X2196=Sheet1!Y2196,Sheet1!Y2196&lt;&gt;0),Sheet1!X2196,IF(AND(Sheet1!X2196&lt;&gt;Sheet1!Y2196,Sheet1!Y2196&lt;&gt;0),Sheet1!X2196&amp;"~"&amp;Sheet1!Y2196,""))</f>
        <v/>
      </c>
      <c r="V1989" s="21" t="str">
        <f>IFERROR(VLOOKUP(Sheet1!XAA,配置检查表!$Y:$Z,2,FALSE),"")</f>
        <v/>
      </c>
      <c r="W1989" s="21" t="str">
        <f>IF(AND(Sheet1!AC2196=Sheet1!AD2196,Sheet1!AD2196&lt;&gt;0),Sheet1!AC2196,IF(AND(Sheet1!AC2196&lt;&gt;Sheet1!AD2196,Sheet1!AD2196&lt;&gt;0),Sheet1!AC2196&amp;"~"&amp;Sheet1!AD2196,""))</f>
        <v/>
      </c>
    </row>
    <row r="1990" spans="1:23">
      <c r="A1990" s="17">
        <v>41217</v>
      </c>
      <c r="B1990" s="17" t="s">
        <v>1282</v>
      </c>
      <c r="C1990" s="17" t="s">
        <v>1312</v>
      </c>
      <c r="D1990" s="21" t="str">
        <f>IF(OR(Sheet1!I1993&lt;&gt;Sheet1!AF1993,Sheet1!AG1993&lt;&gt;Sheet1!J1993),"有影响","-")</f>
        <v>-</v>
      </c>
      <c r="E1990" s="21" t="str">
        <f>IF(OR(Sheet1!N1993&lt;&gt;Sheet1!AH1993,Sheet1!AI1993&lt;&gt;Sheet1!O1993),"有影响","-")</f>
        <v>-</v>
      </c>
      <c r="F1990" s="21" t="str">
        <f>IF(OR(Sheet1!S1993&lt;&gt;Sheet1!AJ1993,Sheet1!AK1993&lt;&gt;Sheet1!T1993),"有影响","-")</f>
        <v>-</v>
      </c>
      <c r="G1990" s="21" t="str">
        <f>IF(OR(Sheet1!X1993&lt;&gt;Sheet1!AL1993,Sheet1!AM1993&lt;&gt;Sheet1!Y1993),"有影响","-")</f>
        <v>-</v>
      </c>
      <c r="H1990" s="21" t="str">
        <f>IF(OR(Sheet1!AC1993&lt;&gt;Sheet1!AN1993,Sheet1!AO1993&lt;&gt;Sheet1!AD1993),"有影响","-")</f>
        <v>-</v>
      </c>
      <c r="I1990" s="21" t="str">
        <f>IF(Sheet1!G1993=0,"出错","-")</f>
        <v>-</v>
      </c>
      <c r="J1990" s="21" t="str">
        <f>IF(AND(Sheet1!G1993=0,Sheet1!L1993&lt;&gt;0),"出错","-")</f>
        <v>-</v>
      </c>
      <c r="K1990" s="21" t="str">
        <f>IF(AND(Sheet1!G1993=0,Sheet1!L1993=0,Sheet1!Q1993&lt;&gt;0),"出错","-")</f>
        <v>-</v>
      </c>
      <c r="L1990" s="21" t="str">
        <f>IF(AND(Sheet1!G1993=0,Sheet1!L1993=0,Sheet1!Q1993=0,Sheet1!V1993&lt;&gt;0),"出错","-")</f>
        <v>-</v>
      </c>
      <c r="M1990" s="21" t="str">
        <f>IF(AND(Sheet1!G1993=0,Sheet1!L1993=0,Sheet1!Q1993=0,Sheet1!V1993=0,Sheet1!AA1993&lt;&gt;0),"出错","-")</f>
        <v>-</v>
      </c>
      <c r="N1990" s="21" t="str">
        <f>IFERROR(VLOOKUP(Sheet1!G1993,配置检查表!$Y:$Z,2,FALSE),"")</f>
        <v>金币</v>
      </c>
      <c r="O1990" s="21">
        <f>IF(AND(Sheet1!I1993=Sheet1!J1993,Sheet1!J1993&lt;&gt;0),Sheet1!I1993,IF(AND(Sheet1!I1993&lt;&gt;Sheet1!J1993,Sheet1!J1993&lt;&gt;0),Sheet1!I1993&amp;"~"&amp;Sheet1!J1993,""))</f>
        <v>150000</v>
      </c>
      <c r="P1990" s="21" t="str">
        <f>IFERROR(VLOOKUP(Sheet1!L1993,配置检查表!$Y:$Z,2,FALSE),"")</f>
        <v/>
      </c>
      <c r="Q1990" s="21">
        <f>IF(AND(Sheet1!N1993=Sheet1!O1993,Sheet1!O1993&lt;&gt;0),Sheet1!N1993,IF(AND(Sheet1!N1993&lt;&gt;Sheet1!O1993,Sheet1!O1993&lt;&gt;0),Sheet1!N1993&amp;"~"&amp;Sheet1!O1993,""))</f>
        <v>10</v>
      </c>
      <c r="R1990" s="21" t="str">
        <f>IFERROR(VLOOKUP(Sheet1!Q1993,配置检查表!$Y:$Z,2,FALSE),"")</f>
        <v/>
      </c>
      <c r="S1990" s="39" t="str">
        <f>IF(AND(Sheet1!S2197=Sheet1!T2197,Sheet1!T2197&lt;&gt;0),Sheet1!S2197,IF(AND(Sheet1!S2197&lt;&gt;Sheet1!T2197,Sheet1!T2197&lt;&gt;0),Sheet1!S2197&amp;"~"&amp;Sheet1!T2197,""))</f>
        <v/>
      </c>
      <c r="T1990" s="21" t="str">
        <f>IFERROR(VLOOKUP(Sheet1!V1993,配置检查表!$Y:$Z,2,FALSE),"")</f>
        <v/>
      </c>
      <c r="U1990" s="39" t="str">
        <f>IF(AND(Sheet1!X2197=Sheet1!Y2197,Sheet1!Y2197&lt;&gt;0),Sheet1!X2197,IF(AND(Sheet1!X2197&lt;&gt;Sheet1!Y2197,Sheet1!Y2197&lt;&gt;0),Sheet1!X2197&amp;"~"&amp;Sheet1!Y2197,""))</f>
        <v/>
      </c>
      <c r="V1990" s="21" t="str">
        <f>IFERROR(VLOOKUP(Sheet1!XAA,配置检查表!$Y:$Z,2,FALSE),"")</f>
        <v/>
      </c>
      <c r="W1990" s="21" t="str">
        <f>IF(AND(Sheet1!AC2197=Sheet1!AD2197,Sheet1!AD2197&lt;&gt;0),Sheet1!AC2197,IF(AND(Sheet1!AC2197&lt;&gt;Sheet1!AD2197,Sheet1!AD2197&lt;&gt;0),Sheet1!AC2197&amp;"~"&amp;Sheet1!AD2197,""))</f>
        <v/>
      </c>
    </row>
    <row r="1991" spans="1:23">
      <c r="A1991" s="17">
        <v>41218</v>
      </c>
      <c r="B1991" s="17" t="s">
        <v>1283</v>
      </c>
      <c r="C1991" s="17" t="s">
        <v>1313</v>
      </c>
      <c r="D1991" s="21" t="str">
        <f>IF(OR(Sheet1!I1994&lt;&gt;Sheet1!AF1994,Sheet1!AG1994&lt;&gt;Sheet1!J1994),"有影响","-")</f>
        <v>-</v>
      </c>
      <c r="E1991" s="21" t="str">
        <f>IF(OR(Sheet1!N1994&lt;&gt;Sheet1!AH1994,Sheet1!AI1994&lt;&gt;Sheet1!O1994),"有影响","-")</f>
        <v>-</v>
      </c>
      <c r="F1991" s="21" t="str">
        <f>IF(OR(Sheet1!S1994&lt;&gt;Sheet1!AJ1994,Sheet1!AK1994&lt;&gt;Sheet1!T1994),"有影响","-")</f>
        <v>-</v>
      </c>
      <c r="G1991" s="21" t="str">
        <f>IF(OR(Sheet1!X1994&lt;&gt;Sheet1!AL1994,Sheet1!AM1994&lt;&gt;Sheet1!Y1994),"有影响","-")</f>
        <v>-</v>
      </c>
      <c r="H1991" s="21" t="str">
        <f>IF(OR(Sheet1!AC1994&lt;&gt;Sheet1!AN1994,Sheet1!AO1994&lt;&gt;Sheet1!AD1994),"有影响","-")</f>
        <v>-</v>
      </c>
      <c r="I1991" s="21" t="str">
        <f>IF(Sheet1!G1994=0,"出错","-")</f>
        <v>-</v>
      </c>
      <c r="J1991" s="21" t="str">
        <f>IF(AND(Sheet1!G1994=0,Sheet1!L1994&lt;&gt;0),"出错","-")</f>
        <v>-</v>
      </c>
      <c r="K1991" s="21" t="str">
        <f>IF(AND(Sheet1!G1994=0,Sheet1!L1994=0,Sheet1!Q1994&lt;&gt;0),"出错","-")</f>
        <v>-</v>
      </c>
      <c r="L1991" s="21" t="str">
        <f>IF(AND(Sheet1!G1994=0,Sheet1!L1994=0,Sheet1!Q1994=0,Sheet1!V1994&lt;&gt;0),"出错","-")</f>
        <v>-</v>
      </c>
      <c r="M1991" s="21" t="str">
        <f>IF(AND(Sheet1!G1994=0,Sheet1!L1994=0,Sheet1!Q1994=0,Sheet1!V1994=0,Sheet1!AA1994&lt;&gt;0),"出错","-")</f>
        <v>-</v>
      </c>
      <c r="N1991" s="21" t="str">
        <f>IFERROR(VLOOKUP(Sheet1!G1994,配置检查表!$Y:$Z,2,FALSE),"")</f>
        <v>金币</v>
      </c>
      <c r="O1991" s="21">
        <f>IF(AND(Sheet1!I1994=Sheet1!J1994,Sheet1!J1994&lt;&gt;0),Sheet1!I1994,IF(AND(Sheet1!I1994&lt;&gt;Sheet1!J1994,Sheet1!J1994&lt;&gt;0),Sheet1!I1994&amp;"~"&amp;Sheet1!J1994,""))</f>
        <v>155000</v>
      </c>
      <c r="P1991" s="21" t="str">
        <f>IFERROR(VLOOKUP(Sheet1!L1994,配置检查表!$Y:$Z,2,FALSE),"")</f>
        <v/>
      </c>
      <c r="Q1991" s="21">
        <f>IF(AND(Sheet1!N1994=Sheet1!O1994,Sheet1!O1994&lt;&gt;0),Sheet1!N1994,IF(AND(Sheet1!N1994&lt;&gt;Sheet1!O1994,Sheet1!O1994&lt;&gt;0),Sheet1!N1994&amp;"~"&amp;Sheet1!O1994,""))</f>
        <v>10</v>
      </c>
      <c r="R1991" s="21" t="str">
        <f>IFERROR(VLOOKUP(Sheet1!Q1994,配置检查表!$Y:$Z,2,FALSE),"")</f>
        <v/>
      </c>
      <c r="S1991" s="39" t="str">
        <f>IF(AND(Sheet1!S2198=Sheet1!T2198,Sheet1!T2198&lt;&gt;0),Sheet1!S2198,IF(AND(Sheet1!S2198&lt;&gt;Sheet1!T2198,Sheet1!T2198&lt;&gt;0),Sheet1!S2198&amp;"~"&amp;Sheet1!T2198,""))</f>
        <v/>
      </c>
      <c r="T1991" s="21" t="str">
        <f>IFERROR(VLOOKUP(Sheet1!V1994,配置检查表!$Y:$Z,2,FALSE),"")</f>
        <v/>
      </c>
      <c r="U1991" s="39" t="str">
        <f>IF(AND(Sheet1!X2198=Sheet1!Y2198,Sheet1!Y2198&lt;&gt;0),Sheet1!X2198,IF(AND(Sheet1!X2198&lt;&gt;Sheet1!Y2198,Sheet1!Y2198&lt;&gt;0),Sheet1!X2198&amp;"~"&amp;Sheet1!Y2198,""))</f>
        <v/>
      </c>
      <c r="V1991" s="21" t="str">
        <f>IFERROR(VLOOKUP(Sheet1!XAA,配置检查表!$Y:$Z,2,FALSE),"")</f>
        <v/>
      </c>
      <c r="W1991" s="21" t="str">
        <f>IF(AND(Sheet1!AC2198=Sheet1!AD2198,Sheet1!AD2198&lt;&gt;0),Sheet1!AC2198,IF(AND(Sheet1!AC2198&lt;&gt;Sheet1!AD2198,Sheet1!AD2198&lt;&gt;0),Sheet1!AC2198&amp;"~"&amp;Sheet1!AD2198,""))</f>
        <v/>
      </c>
    </row>
    <row r="1992" spans="1:23">
      <c r="A1992" s="17">
        <v>41219</v>
      </c>
      <c r="B1992" s="17" t="s">
        <v>1284</v>
      </c>
      <c r="C1992" s="17" t="s">
        <v>1314</v>
      </c>
      <c r="D1992" s="21" t="str">
        <f>IF(OR(Sheet1!I1995&lt;&gt;Sheet1!AF1995,Sheet1!AG1995&lt;&gt;Sheet1!J1995),"有影响","-")</f>
        <v>-</v>
      </c>
      <c r="E1992" s="21" t="str">
        <f>IF(OR(Sheet1!N1995&lt;&gt;Sheet1!AH1995,Sheet1!AI1995&lt;&gt;Sheet1!O1995),"有影响","-")</f>
        <v>-</v>
      </c>
      <c r="F1992" s="21" t="str">
        <f>IF(OR(Sheet1!S1995&lt;&gt;Sheet1!AJ1995,Sheet1!AK1995&lt;&gt;Sheet1!T1995),"有影响","-")</f>
        <v>-</v>
      </c>
      <c r="G1992" s="21" t="str">
        <f>IF(OR(Sheet1!X1995&lt;&gt;Sheet1!AL1995,Sheet1!AM1995&lt;&gt;Sheet1!Y1995),"有影响","-")</f>
        <v>-</v>
      </c>
      <c r="H1992" s="21" t="str">
        <f>IF(OR(Sheet1!AC1995&lt;&gt;Sheet1!AN1995,Sheet1!AO1995&lt;&gt;Sheet1!AD1995),"有影响","-")</f>
        <v>-</v>
      </c>
      <c r="I1992" s="21" t="str">
        <f>IF(Sheet1!G1995=0,"出错","-")</f>
        <v>-</v>
      </c>
      <c r="J1992" s="21" t="str">
        <f>IF(AND(Sheet1!G1995=0,Sheet1!L1995&lt;&gt;0),"出错","-")</f>
        <v>-</v>
      </c>
      <c r="K1992" s="21" t="str">
        <f>IF(AND(Sheet1!G1995=0,Sheet1!L1995=0,Sheet1!Q1995&lt;&gt;0),"出错","-")</f>
        <v>-</v>
      </c>
      <c r="L1992" s="21" t="str">
        <f>IF(AND(Sheet1!G1995=0,Sheet1!L1995=0,Sheet1!Q1995=0,Sheet1!V1995&lt;&gt;0),"出错","-")</f>
        <v>-</v>
      </c>
      <c r="M1992" s="21" t="str">
        <f>IF(AND(Sheet1!G1995=0,Sheet1!L1995=0,Sheet1!Q1995=0,Sheet1!V1995=0,Sheet1!AA1995&lt;&gt;0),"出错","-")</f>
        <v>-</v>
      </c>
      <c r="N1992" s="21" t="str">
        <f>IFERROR(VLOOKUP(Sheet1!G1995,配置检查表!$Y:$Z,2,FALSE),"")</f>
        <v>金币</v>
      </c>
      <c r="O1992" s="21">
        <f>IF(AND(Sheet1!I1995=Sheet1!J1995,Sheet1!J1995&lt;&gt;0),Sheet1!I1995,IF(AND(Sheet1!I1995&lt;&gt;Sheet1!J1995,Sheet1!J1995&lt;&gt;0),Sheet1!I1995&amp;"~"&amp;Sheet1!J1995,""))</f>
        <v>155000</v>
      </c>
      <c r="P1992" s="21" t="str">
        <f>IFERROR(VLOOKUP(Sheet1!L1995,配置检查表!$Y:$Z,2,FALSE),"")</f>
        <v/>
      </c>
      <c r="Q1992" s="21">
        <f>IF(AND(Sheet1!N1995=Sheet1!O1995,Sheet1!O1995&lt;&gt;0),Sheet1!N1995,IF(AND(Sheet1!N1995&lt;&gt;Sheet1!O1995,Sheet1!O1995&lt;&gt;0),Sheet1!N1995&amp;"~"&amp;Sheet1!O1995,""))</f>
        <v>10</v>
      </c>
      <c r="R1992" s="21" t="str">
        <f>IFERROR(VLOOKUP(Sheet1!Q1995,配置检查表!$Y:$Z,2,FALSE),"")</f>
        <v/>
      </c>
      <c r="S1992" s="39">
        <f>IF(AND(Sheet1!S2199=Sheet1!T2199,Sheet1!T2199&lt;&gt;0),Sheet1!S2199,IF(AND(Sheet1!S2199&lt;&gt;Sheet1!T2199,Sheet1!T2199&lt;&gt;0),Sheet1!S2199&amp;"~"&amp;Sheet1!T2199,""))</f>
        <v>2000</v>
      </c>
      <c r="T1992" s="21" t="str">
        <f>IFERROR(VLOOKUP(Sheet1!V1995,配置检查表!$Y:$Z,2,FALSE),"")</f>
        <v/>
      </c>
      <c r="U1992" s="39" t="str">
        <f>IF(AND(Sheet1!X2199=Sheet1!Y2199,Sheet1!Y2199&lt;&gt;0),Sheet1!X2199,IF(AND(Sheet1!X2199&lt;&gt;Sheet1!Y2199,Sheet1!Y2199&lt;&gt;0),Sheet1!X2199&amp;"~"&amp;Sheet1!Y2199,""))</f>
        <v/>
      </c>
      <c r="V1992" s="21" t="str">
        <f>IFERROR(VLOOKUP(Sheet1!XAA,配置检查表!$Y:$Z,2,FALSE),"")</f>
        <v/>
      </c>
      <c r="W1992" s="21" t="str">
        <f>IF(AND(Sheet1!AC2199=Sheet1!AD2199,Sheet1!AD2199&lt;&gt;0),Sheet1!AC2199,IF(AND(Sheet1!AC2199&lt;&gt;Sheet1!AD2199,Sheet1!AD2199&lt;&gt;0),Sheet1!AC2199&amp;"~"&amp;Sheet1!AD2199,""))</f>
        <v/>
      </c>
    </row>
    <row r="1993" spans="1:23">
      <c r="A1993" s="17">
        <v>41220</v>
      </c>
      <c r="B1993" s="17" t="s">
        <v>1285</v>
      </c>
      <c r="C1993" s="17" t="s">
        <v>1315</v>
      </c>
      <c r="D1993" s="21" t="str">
        <f>IF(OR(Sheet1!I1996&lt;&gt;Sheet1!AF1996,Sheet1!AG1996&lt;&gt;Sheet1!J1996),"有影响","-")</f>
        <v>-</v>
      </c>
      <c r="E1993" s="21" t="str">
        <f>IF(OR(Sheet1!N1996&lt;&gt;Sheet1!AH1996,Sheet1!AI1996&lt;&gt;Sheet1!O1996),"有影响","-")</f>
        <v>-</v>
      </c>
      <c r="F1993" s="21" t="str">
        <f>IF(OR(Sheet1!S1996&lt;&gt;Sheet1!AJ1996,Sheet1!AK1996&lt;&gt;Sheet1!T1996),"有影响","-")</f>
        <v>-</v>
      </c>
      <c r="G1993" s="21" t="str">
        <f>IF(OR(Sheet1!X1996&lt;&gt;Sheet1!AL1996,Sheet1!AM1996&lt;&gt;Sheet1!Y1996),"有影响","-")</f>
        <v>-</v>
      </c>
      <c r="H1993" s="21" t="str">
        <f>IF(OR(Sheet1!AC1996&lt;&gt;Sheet1!AN1996,Sheet1!AO1996&lt;&gt;Sheet1!AD1996),"有影响","-")</f>
        <v>-</v>
      </c>
      <c r="I1993" s="21" t="str">
        <f>IF(Sheet1!G1996=0,"出错","-")</f>
        <v>-</v>
      </c>
      <c r="J1993" s="21" t="str">
        <f>IF(AND(Sheet1!G1996=0,Sheet1!L1996&lt;&gt;0),"出错","-")</f>
        <v>-</v>
      </c>
      <c r="K1993" s="21" t="str">
        <f>IF(AND(Sheet1!G1996=0,Sheet1!L1996=0,Sheet1!Q1996&lt;&gt;0),"出错","-")</f>
        <v>-</v>
      </c>
      <c r="L1993" s="21" t="str">
        <f>IF(AND(Sheet1!G1996=0,Sheet1!L1996=0,Sheet1!Q1996=0,Sheet1!V1996&lt;&gt;0),"出错","-")</f>
        <v>-</v>
      </c>
      <c r="M1993" s="21" t="str">
        <f>IF(AND(Sheet1!G1996=0,Sheet1!L1996=0,Sheet1!Q1996=0,Sheet1!V1996=0,Sheet1!AA1996&lt;&gt;0),"出错","-")</f>
        <v>-</v>
      </c>
      <c r="N1993" s="21" t="str">
        <f>IFERROR(VLOOKUP(Sheet1!G1996,配置检查表!$Y:$Z,2,FALSE),"")</f>
        <v>金币</v>
      </c>
      <c r="O1993" s="21">
        <f>IF(AND(Sheet1!I1996=Sheet1!J1996,Sheet1!J1996&lt;&gt;0),Sheet1!I1996,IF(AND(Sheet1!I1996&lt;&gt;Sheet1!J1996,Sheet1!J1996&lt;&gt;0),Sheet1!I1996&amp;"~"&amp;Sheet1!J1996,""))</f>
        <v>155000</v>
      </c>
      <c r="P1993" s="21" t="str">
        <f>IFERROR(VLOOKUP(Sheet1!L1996,配置检查表!$Y:$Z,2,FALSE),"")</f>
        <v/>
      </c>
      <c r="Q1993" s="21">
        <f>IF(AND(Sheet1!N1996=Sheet1!O1996,Sheet1!O1996&lt;&gt;0),Sheet1!N1996,IF(AND(Sheet1!N1996&lt;&gt;Sheet1!O1996,Sheet1!O1996&lt;&gt;0),Sheet1!N1996&amp;"~"&amp;Sheet1!O1996,""))</f>
        <v>10</v>
      </c>
      <c r="R1993" s="21" t="str">
        <f>IFERROR(VLOOKUP(Sheet1!Q1996,配置检查表!$Y:$Z,2,FALSE),"")</f>
        <v/>
      </c>
      <c r="S1993" s="39">
        <f>IF(AND(Sheet1!S2200=Sheet1!T2200,Sheet1!T2200&lt;&gt;0),Sheet1!S2200,IF(AND(Sheet1!S2200&lt;&gt;Sheet1!T2200,Sheet1!T2200&lt;&gt;0),Sheet1!S2200&amp;"~"&amp;Sheet1!T2200,""))</f>
        <v>2000</v>
      </c>
      <c r="T1993" s="21" t="str">
        <f>IFERROR(VLOOKUP(Sheet1!V1996,配置检查表!$Y:$Z,2,FALSE),"")</f>
        <v/>
      </c>
      <c r="U1993" s="39" t="str">
        <f>IF(AND(Sheet1!X2200=Sheet1!Y2200,Sheet1!Y2200&lt;&gt;0),Sheet1!X2200,IF(AND(Sheet1!X2200&lt;&gt;Sheet1!Y2200,Sheet1!Y2200&lt;&gt;0),Sheet1!X2200&amp;"~"&amp;Sheet1!Y2200,""))</f>
        <v/>
      </c>
      <c r="V1993" s="21" t="str">
        <f>IFERROR(VLOOKUP(Sheet1!XAA,配置检查表!$Y:$Z,2,FALSE),"")</f>
        <v/>
      </c>
      <c r="W1993" s="21" t="str">
        <f>IF(AND(Sheet1!AC2200=Sheet1!AD2200,Sheet1!AD2200&lt;&gt;0),Sheet1!AC2200,IF(AND(Sheet1!AC2200&lt;&gt;Sheet1!AD2200,Sheet1!AD2200&lt;&gt;0),Sheet1!AC2200&amp;"~"&amp;Sheet1!AD2200,""))</f>
        <v/>
      </c>
    </row>
    <row r="1994" spans="1:23">
      <c r="A1994" s="17">
        <v>41221</v>
      </c>
      <c r="B1994" s="17" t="s">
        <v>1286</v>
      </c>
      <c r="C1994" s="17" t="s">
        <v>1316</v>
      </c>
      <c r="D1994" s="21" t="str">
        <f>IF(OR(Sheet1!I1997&lt;&gt;Sheet1!AF1997,Sheet1!AG1997&lt;&gt;Sheet1!J1997),"有影响","-")</f>
        <v>-</v>
      </c>
      <c r="E1994" s="21" t="str">
        <f>IF(OR(Sheet1!N1997&lt;&gt;Sheet1!AH1997,Sheet1!AI1997&lt;&gt;Sheet1!O1997),"有影响","-")</f>
        <v>-</v>
      </c>
      <c r="F1994" s="21" t="str">
        <f>IF(OR(Sheet1!S1997&lt;&gt;Sheet1!AJ1997,Sheet1!AK1997&lt;&gt;Sheet1!T1997),"有影响","-")</f>
        <v>-</v>
      </c>
      <c r="G1994" s="21" t="str">
        <f>IF(OR(Sheet1!X1997&lt;&gt;Sheet1!AL1997,Sheet1!AM1997&lt;&gt;Sheet1!Y1997),"有影响","-")</f>
        <v>-</v>
      </c>
      <c r="H1994" s="21" t="str">
        <f>IF(OR(Sheet1!AC1997&lt;&gt;Sheet1!AN1997,Sheet1!AO1997&lt;&gt;Sheet1!AD1997),"有影响","-")</f>
        <v>-</v>
      </c>
      <c r="I1994" s="21" t="str">
        <f>IF(Sheet1!G1997=0,"出错","-")</f>
        <v>-</v>
      </c>
      <c r="J1994" s="21" t="str">
        <f>IF(AND(Sheet1!G1997=0,Sheet1!L1997&lt;&gt;0),"出错","-")</f>
        <v>-</v>
      </c>
      <c r="K1994" s="21" t="str">
        <f>IF(AND(Sheet1!G1997=0,Sheet1!L1997=0,Sheet1!Q1997&lt;&gt;0),"出错","-")</f>
        <v>-</v>
      </c>
      <c r="L1994" s="21" t="str">
        <f>IF(AND(Sheet1!G1997=0,Sheet1!L1997=0,Sheet1!Q1997=0,Sheet1!V1997&lt;&gt;0),"出错","-")</f>
        <v>-</v>
      </c>
      <c r="M1994" s="21" t="str">
        <f>IF(AND(Sheet1!G1997=0,Sheet1!L1997=0,Sheet1!Q1997=0,Sheet1!V1997=0,Sheet1!AA1997&lt;&gt;0),"出错","-")</f>
        <v>-</v>
      </c>
      <c r="N1994" s="21" t="str">
        <f>IFERROR(VLOOKUP(Sheet1!G1997,配置检查表!$Y:$Z,2,FALSE),"")</f>
        <v>金币</v>
      </c>
      <c r="O1994" s="21">
        <f>IF(AND(Sheet1!I1997=Sheet1!J1997,Sheet1!J1997&lt;&gt;0),Sheet1!I1997,IF(AND(Sheet1!I1997&lt;&gt;Sheet1!J1997,Sheet1!J1997&lt;&gt;0),Sheet1!I1997&amp;"~"&amp;Sheet1!J1997,""))</f>
        <v>160000</v>
      </c>
      <c r="P1994" s="21" t="str">
        <f>IFERROR(VLOOKUP(Sheet1!L1997,配置检查表!$Y:$Z,2,FALSE),"")</f>
        <v/>
      </c>
      <c r="Q1994" s="21">
        <f>IF(AND(Sheet1!N1997=Sheet1!O1997,Sheet1!O1997&lt;&gt;0),Sheet1!N1997,IF(AND(Sheet1!N1997&lt;&gt;Sheet1!O1997,Sheet1!O1997&lt;&gt;0),Sheet1!N1997&amp;"~"&amp;Sheet1!O1997,""))</f>
        <v>10</v>
      </c>
      <c r="R1994" s="21" t="str">
        <f>IFERROR(VLOOKUP(Sheet1!Q1997,配置检查表!$Y:$Z,2,FALSE),"")</f>
        <v/>
      </c>
      <c r="S1994" s="39">
        <f>IF(AND(Sheet1!S2201=Sheet1!T2201,Sheet1!T2201&lt;&gt;0),Sheet1!S2201,IF(AND(Sheet1!S2201&lt;&gt;Sheet1!T2201,Sheet1!T2201&lt;&gt;0),Sheet1!S2201&amp;"~"&amp;Sheet1!T2201,""))</f>
        <v>3000</v>
      </c>
      <c r="T1994" s="21" t="str">
        <f>IFERROR(VLOOKUP(Sheet1!V1997,配置检查表!$Y:$Z,2,FALSE),"")</f>
        <v/>
      </c>
      <c r="U1994" s="39" t="str">
        <f>IF(AND(Sheet1!X2201=Sheet1!Y2201,Sheet1!Y2201&lt;&gt;0),Sheet1!X2201,IF(AND(Sheet1!X2201&lt;&gt;Sheet1!Y2201,Sheet1!Y2201&lt;&gt;0),Sheet1!X2201&amp;"~"&amp;Sheet1!Y2201,""))</f>
        <v/>
      </c>
      <c r="V1994" s="21" t="str">
        <f>IFERROR(VLOOKUP(Sheet1!XAA,配置检查表!$Y:$Z,2,FALSE),"")</f>
        <v/>
      </c>
      <c r="W1994" s="21" t="str">
        <f>IF(AND(Sheet1!AC2201=Sheet1!AD2201,Sheet1!AD2201&lt;&gt;0),Sheet1!AC2201,IF(AND(Sheet1!AC2201&lt;&gt;Sheet1!AD2201,Sheet1!AD2201&lt;&gt;0),Sheet1!AC2201&amp;"~"&amp;Sheet1!AD2201,""))</f>
        <v/>
      </c>
    </row>
    <row r="1995" spans="1:23">
      <c r="A1995" s="17">
        <v>41222</v>
      </c>
      <c r="B1995" s="17" t="s">
        <v>1287</v>
      </c>
      <c r="C1995" s="17" t="s">
        <v>1317</v>
      </c>
      <c r="D1995" s="21" t="str">
        <f>IF(OR(Sheet1!I1998&lt;&gt;Sheet1!AF1998,Sheet1!AG1998&lt;&gt;Sheet1!J1998),"有影响","-")</f>
        <v>-</v>
      </c>
      <c r="E1995" s="21" t="str">
        <f>IF(OR(Sheet1!N1998&lt;&gt;Sheet1!AH1998,Sheet1!AI1998&lt;&gt;Sheet1!O1998),"有影响","-")</f>
        <v>-</v>
      </c>
      <c r="F1995" s="21" t="str">
        <f>IF(OR(Sheet1!S1998&lt;&gt;Sheet1!AJ1998,Sheet1!AK1998&lt;&gt;Sheet1!T1998),"有影响","-")</f>
        <v>-</v>
      </c>
      <c r="G1995" s="21" t="str">
        <f>IF(OR(Sheet1!X1998&lt;&gt;Sheet1!AL1998,Sheet1!AM1998&lt;&gt;Sheet1!Y1998),"有影响","-")</f>
        <v>-</v>
      </c>
      <c r="H1995" s="21" t="str">
        <f>IF(OR(Sheet1!AC1998&lt;&gt;Sheet1!AN1998,Sheet1!AO1998&lt;&gt;Sheet1!AD1998),"有影响","-")</f>
        <v>-</v>
      </c>
      <c r="I1995" s="21" t="str">
        <f>IF(Sheet1!G1998=0,"出错","-")</f>
        <v>-</v>
      </c>
      <c r="J1995" s="21" t="str">
        <f>IF(AND(Sheet1!G1998=0,Sheet1!L1998&lt;&gt;0),"出错","-")</f>
        <v>-</v>
      </c>
      <c r="K1995" s="21" t="str">
        <f>IF(AND(Sheet1!G1998=0,Sheet1!L1998=0,Sheet1!Q1998&lt;&gt;0),"出错","-")</f>
        <v>-</v>
      </c>
      <c r="L1995" s="21" t="str">
        <f>IF(AND(Sheet1!G1998=0,Sheet1!L1998=0,Sheet1!Q1998=0,Sheet1!V1998&lt;&gt;0),"出错","-")</f>
        <v>-</v>
      </c>
      <c r="M1995" s="21" t="str">
        <f>IF(AND(Sheet1!G1998=0,Sheet1!L1998=0,Sheet1!Q1998=0,Sheet1!V1998=0,Sheet1!AA1998&lt;&gt;0),"出错","-")</f>
        <v>-</v>
      </c>
      <c r="N1995" s="21" t="str">
        <f>IFERROR(VLOOKUP(Sheet1!G1998,配置检查表!$Y:$Z,2,FALSE),"")</f>
        <v>金币</v>
      </c>
      <c r="O1995" s="21">
        <f>IF(AND(Sheet1!I1998=Sheet1!J1998,Sheet1!J1998&lt;&gt;0),Sheet1!I1998,IF(AND(Sheet1!I1998&lt;&gt;Sheet1!J1998,Sheet1!J1998&lt;&gt;0),Sheet1!I1998&amp;"~"&amp;Sheet1!J1998,""))</f>
        <v>160000</v>
      </c>
      <c r="P1995" s="21" t="str">
        <f>IFERROR(VLOOKUP(Sheet1!L1998,配置检查表!$Y:$Z,2,FALSE),"")</f>
        <v/>
      </c>
      <c r="Q1995" s="21">
        <f>IF(AND(Sheet1!N1998=Sheet1!O1998,Sheet1!O1998&lt;&gt;0),Sheet1!N1998,IF(AND(Sheet1!N1998&lt;&gt;Sheet1!O1998,Sheet1!O1998&lt;&gt;0),Sheet1!N1998&amp;"~"&amp;Sheet1!O1998,""))</f>
        <v>10</v>
      </c>
      <c r="R1995" s="21" t="str">
        <f>IFERROR(VLOOKUP(Sheet1!Q1998,配置检查表!$Y:$Z,2,FALSE),"")</f>
        <v/>
      </c>
      <c r="S1995" s="39">
        <f>IF(AND(Sheet1!S2202=Sheet1!T2202,Sheet1!T2202&lt;&gt;0),Sheet1!S2202,IF(AND(Sheet1!S2202&lt;&gt;Sheet1!T2202,Sheet1!T2202&lt;&gt;0),Sheet1!S2202&amp;"~"&amp;Sheet1!T2202,""))</f>
        <v>5000</v>
      </c>
      <c r="T1995" s="21" t="str">
        <f>IFERROR(VLOOKUP(Sheet1!V1998,配置检查表!$Y:$Z,2,FALSE),"")</f>
        <v/>
      </c>
      <c r="U1995" s="39" t="str">
        <f>IF(AND(Sheet1!X2202=Sheet1!Y2202,Sheet1!Y2202&lt;&gt;0),Sheet1!X2202,IF(AND(Sheet1!X2202&lt;&gt;Sheet1!Y2202,Sheet1!Y2202&lt;&gt;0),Sheet1!X2202&amp;"~"&amp;Sheet1!Y2202,""))</f>
        <v/>
      </c>
      <c r="V1995" s="21" t="str">
        <f>IFERROR(VLOOKUP(Sheet1!XAA,配置检查表!$Y:$Z,2,FALSE),"")</f>
        <v/>
      </c>
      <c r="W1995" s="21" t="str">
        <f>IF(AND(Sheet1!AC2202=Sheet1!AD2202,Sheet1!AD2202&lt;&gt;0),Sheet1!AC2202,IF(AND(Sheet1!AC2202&lt;&gt;Sheet1!AD2202,Sheet1!AD2202&lt;&gt;0),Sheet1!AC2202&amp;"~"&amp;Sheet1!AD2202,""))</f>
        <v/>
      </c>
    </row>
    <row r="1996" spans="1:23">
      <c r="A1996" s="17">
        <v>41223</v>
      </c>
      <c r="B1996" s="17" t="s">
        <v>1288</v>
      </c>
      <c r="C1996" s="17" t="s">
        <v>1318</v>
      </c>
      <c r="D1996" s="21" t="str">
        <f>IF(OR(Sheet1!I1999&lt;&gt;Sheet1!AF1999,Sheet1!AG1999&lt;&gt;Sheet1!J1999),"有影响","-")</f>
        <v>-</v>
      </c>
      <c r="E1996" s="21" t="str">
        <f>IF(OR(Sheet1!N1999&lt;&gt;Sheet1!AH1999,Sheet1!AI1999&lt;&gt;Sheet1!O1999),"有影响","-")</f>
        <v>-</v>
      </c>
      <c r="F1996" s="21" t="str">
        <f>IF(OR(Sheet1!S1999&lt;&gt;Sheet1!AJ1999,Sheet1!AK1999&lt;&gt;Sheet1!T1999),"有影响","-")</f>
        <v>-</v>
      </c>
      <c r="G1996" s="21" t="str">
        <f>IF(OR(Sheet1!X1999&lt;&gt;Sheet1!AL1999,Sheet1!AM1999&lt;&gt;Sheet1!Y1999),"有影响","-")</f>
        <v>-</v>
      </c>
      <c r="H1996" s="21" t="str">
        <f>IF(OR(Sheet1!AC1999&lt;&gt;Sheet1!AN1999,Sheet1!AO1999&lt;&gt;Sheet1!AD1999),"有影响","-")</f>
        <v>-</v>
      </c>
      <c r="I1996" s="21" t="str">
        <f>IF(Sheet1!G1999=0,"出错","-")</f>
        <v>-</v>
      </c>
      <c r="J1996" s="21" t="str">
        <f>IF(AND(Sheet1!G1999=0,Sheet1!L1999&lt;&gt;0),"出错","-")</f>
        <v>-</v>
      </c>
      <c r="K1996" s="21" t="str">
        <f>IF(AND(Sheet1!G1999=0,Sheet1!L1999=0,Sheet1!Q1999&lt;&gt;0),"出错","-")</f>
        <v>-</v>
      </c>
      <c r="L1996" s="21" t="str">
        <f>IF(AND(Sheet1!G1999=0,Sheet1!L1999=0,Sheet1!Q1999=0,Sheet1!V1999&lt;&gt;0),"出错","-")</f>
        <v>-</v>
      </c>
      <c r="M1996" s="21" t="str">
        <f>IF(AND(Sheet1!G1999=0,Sheet1!L1999=0,Sheet1!Q1999=0,Sheet1!V1999=0,Sheet1!AA1999&lt;&gt;0),"出错","-")</f>
        <v>-</v>
      </c>
      <c r="N1996" s="21" t="str">
        <f>IFERROR(VLOOKUP(Sheet1!G1999,配置检查表!$Y:$Z,2,FALSE),"")</f>
        <v>金币</v>
      </c>
      <c r="O1996" s="21">
        <f>IF(AND(Sheet1!I1999=Sheet1!J1999,Sheet1!J1999&lt;&gt;0),Sheet1!I1999,IF(AND(Sheet1!I1999&lt;&gt;Sheet1!J1999,Sheet1!J1999&lt;&gt;0),Sheet1!I1999&amp;"~"&amp;Sheet1!J1999,""))</f>
        <v>160000</v>
      </c>
      <c r="P1996" s="21" t="str">
        <f>IFERROR(VLOOKUP(Sheet1!L1999,配置检查表!$Y:$Z,2,FALSE),"")</f>
        <v/>
      </c>
      <c r="Q1996" s="21">
        <f>IF(AND(Sheet1!N1999=Sheet1!O1999,Sheet1!O1999&lt;&gt;0),Sheet1!N1999,IF(AND(Sheet1!N1999&lt;&gt;Sheet1!O1999,Sheet1!O1999&lt;&gt;0),Sheet1!N1999&amp;"~"&amp;Sheet1!O1999,""))</f>
        <v>10</v>
      </c>
      <c r="R1996" s="21" t="str">
        <f>IFERROR(VLOOKUP(Sheet1!Q1999,配置检查表!$Y:$Z,2,FALSE),"")</f>
        <v/>
      </c>
      <c r="S1996" s="39">
        <f>IF(AND(Sheet1!S2203=Sheet1!T2203,Sheet1!T2203&lt;&gt;0),Sheet1!S2203,IF(AND(Sheet1!S2203&lt;&gt;Sheet1!T2203,Sheet1!T2203&lt;&gt;0),Sheet1!S2203&amp;"~"&amp;Sheet1!T2203,""))</f>
        <v>10000</v>
      </c>
      <c r="T1996" s="21" t="str">
        <f>IFERROR(VLOOKUP(Sheet1!V1999,配置检查表!$Y:$Z,2,FALSE),"")</f>
        <v/>
      </c>
      <c r="U1996" s="39" t="str">
        <f>IF(AND(Sheet1!X2203=Sheet1!Y2203,Sheet1!Y2203&lt;&gt;0),Sheet1!X2203,IF(AND(Sheet1!X2203&lt;&gt;Sheet1!Y2203,Sheet1!Y2203&lt;&gt;0),Sheet1!X2203&amp;"~"&amp;Sheet1!Y2203,""))</f>
        <v/>
      </c>
      <c r="V1996" s="21" t="str">
        <f>IFERROR(VLOOKUP(Sheet1!XAA,配置检查表!$Y:$Z,2,FALSE),"")</f>
        <v/>
      </c>
      <c r="W1996" s="21" t="str">
        <f>IF(AND(Sheet1!AC2203=Sheet1!AD2203,Sheet1!AD2203&lt;&gt;0),Sheet1!AC2203,IF(AND(Sheet1!AC2203&lt;&gt;Sheet1!AD2203,Sheet1!AD2203&lt;&gt;0),Sheet1!AC2203&amp;"~"&amp;Sheet1!AD2203,""))</f>
        <v/>
      </c>
    </row>
    <row r="1997" spans="1:23">
      <c r="A1997" s="17">
        <v>41224</v>
      </c>
      <c r="B1997" s="17" t="s">
        <v>1289</v>
      </c>
      <c r="C1997" s="17" t="s">
        <v>1319</v>
      </c>
      <c r="D1997" s="21" t="str">
        <f>IF(OR(Sheet1!I2000&lt;&gt;Sheet1!AF2000,Sheet1!AG2000&lt;&gt;Sheet1!J2000),"有影响","-")</f>
        <v>-</v>
      </c>
      <c r="E1997" s="21" t="str">
        <f>IF(OR(Sheet1!N2000&lt;&gt;Sheet1!AH2000,Sheet1!AI2000&lt;&gt;Sheet1!O2000),"有影响","-")</f>
        <v>-</v>
      </c>
      <c r="F1997" s="21" t="str">
        <f>IF(OR(Sheet1!S2000&lt;&gt;Sheet1!AJ2000,Sheet1!AK2000&lt;&gt;Sheet1!T2000),"有影响","-")</f>
        <v>-</v>
      </c>
      <c r="G1997" s="21" t="str">
        <f>IF(OR(Sheet1!X2000&lt;&gt;Sheet1!AL2000,Sheet1!AM2000&lt;&gt;Sheet1!Y2000),"有影响","-")</f>
        <v>-</v>
      </c>
      <c r="H1997" s="21" t="str">
        <f>IF(OR(Sheet1!AC2000&lt;&gt;Sheet1!AN2000,Sheet1!AO2000&lt;&gt;Sheet1!AD2000),"有影响","-")</f>
        <v>-</v>
      </c>
      <c r="I1997" s="21" t="str">
        <f>IF(Sheet1!G2000=0,"出错","-")</f>
        <v>-</v>
      </c>
      <c r="J1997" s="21" t="str">
        <f>IF(AND(Sheet1!G2000=0,Sheet1!L2000&lt;&gt;0),"出错","-")</f>
        <v>-</v>
      </c>
      <c r="K1997" s="21" t="str">
        <f>IF(AND(Sheet1!G2000=0,Sheet1!L2000=0,Sheet1!Q2000&lt;&gt;0),"出错","-")</f>
        <v>-</v>
      </c>
      <c r="L1997" s="21" t="str">
        <f>IF(AND(Sheet1!G2000=0,Sheet1!L2000=0,Sheet1!Q2000=0,Sheet1!V2000&lt;&gt;0),"出错","-")</f>
        <v>-</v>
      </c>
      <c r="M1997" s="21" t="str">
        <f>IF(AND(Sheet1!G2000=0,Sheet1!L2000=0,Sheet1!Q2000=0,Sheet1!V2000=0,Sheet1!AA2000&lt;&gt;0),"出错","-")</f>
        <v>-</v>
      </c>
      <c r="N1997" s="21" t="str">
        <f>IFERROR(VLOOKUP(Sheet1!G2000,配置检查表!$Y:$Z,2,FALSE),"")</f>
        <v>金币</v>
      </c>
      <c r="O1997" s="21">
        <f>IF(AND(Sheet1!I2000=Sheet1!J2000,Sheet1!J2000&lt;&gt;0),Sheet1!I2000,IF(AND(Sheet1!I2000&lt;&gt;Sheet1!J2000,Sheet1!J2000&lt;&gt;0),Sheet1!I2000&amp;"~"&amp;Sheet1!J2000,""))</f>
        <v>165000</v>
      </c>
      <c r="P1997" s="21" t="str">
        <f>IFERROR(VLOOKUP(Sheet1!L2000,配置检查表!$Y:$Z,2,FALSE),"")</f>
        <v/>
      </c>
      <c r="Q1997" s="21">
        <f>IF(AND(Sheet1!N2000=Sheet1!O2000,Sheet1!O2000&lt;&gt;0),Sheet1!N2000,IF(AND(Sheet1!N2000&lt;&gt;Sheet1!O2000,Sheet1!O2000&lt;&gt;0),Sheet1!N2000&amp;"~"&amp;Sheet1!O2000,""))</f>
        <v>10</v>
      </c>
      <c r="R1997" s="21" t="str">
        <f>IFERROR(VLOOKUP(Sheet1!Q2000,配置检查表!$Y:$Z,2,FALSE),"")</f>
        <v/>
      </c>
      <c r="S1997" s="39">
        <f>IF(AND(Sheet1!S2204=Sheet1!T2204,Sheet1!T2204&lt;&gt;0),Sheet1!S2204,IF(AND(Sheet1!S2204&lt;&gt;Sheet1!T2204,Sheet1!T2204&lt;&gt;0),Sheet1!S2204&amp;"~"&amp;Sheet1!T2204,""))</f>
        <v>15000</v>
      </c>
      <c r="T1997" s="21" t="str">
        <f>IFERROR(VLOOKUP(Sheet1!V2000,配置检查表!$Y:$Z,2,FALSE),"")</f>
        <v/>
      </c>
      <c r="U1997" s="39" t="str">
        <f>IF(AND(Sheet1!X2204=Sheet1!Y2204,Sheet1!Y2204&lt;&gt;0),Sheet1!X2204,IF(AND(Sheet1!X2204&lt;&gt;Sheet1!Y2204,Sheet1!Y2204&lt;&gt;0),Sheet1!X2204&amp;"~"&amp;Sheet1!Y2204,""))</f>
        <v/>
      </c>
      <c r="V1997" s="21" t="str">
        <f>IFERROR(VLOOKUP(Sheet1!XAA,配置检查表!$Y:$Z,2,FALSE),"")</f>
        <v/>
      </c>
      <c r="W1997" s="21" t="str">
        <f>IF(AND(Sheet1!AC2204=Sheet1!AD2204,Sheet1!AD2204&lt;&gt;0),Sheet1!AC2204,IF(AND(Sheet1!AC2204&lt;&gt;Sheet1!AD2204,Sheet1!AD2204&lt;&gt;0),Sheet1!AC2204&amp;"~"&amp;Sheet1!AD2204,""))</f>
        <v/>
      </c>
    </row>
    <row r="1998" spans="1:23">
      <c r="A1998" s="17">
        <v>41225</v>
      </c>
      <c r="B1998" s="17" t="s">
        <v>1290</v>
      </c>
      <c r="C1998" s="17" t="s">
        <v>1320</v>
      </c>
      <c r="D1998" s="21" t="str">
        <f>IF(OR(Sheet1!I2001&lt;&gt;Sheet1!AF2001,Sheet1!AG2001&lt;&gt;Sheet1!J2001),"有影响","-")</f>
        <v>-</v>
      </c>
      <c r="E1998" s="21" t="str">
        <f>IF(OR(Sheet1!N2001&lt;&gt;Sheet1!AH2001,Sheet1!AI2001&lt;&gt;Sheet1!O2001),"有影响","-")</f>
        <v>-</v>
      </c>
      <c r="F1998" s="21" t="str">
        <f>IF(OR(Sheet1!S2001&lt;&gt;Sheet1!AJ2001,Sheet1!AK2001&lt;&gt;Sheet1!T2001),"有影响","-")</f>
        <v>-</v>
      </c>
      <c r="G1998" s="21" t="str">
        <f>IF(OR(Sheet1!X2001&lt;&gt;Sheet1!AL2001,Sheet1!AM2001&lt;&gt;Sheet1!Y2001),"有影响","-")</f>
        <v>-</v>
      </c>
      <c r="H1998" s="21" t="str">
        <f>IF(OR(Sheet1!AC2001&lt;&gt;Sheet1!AN2001,Sheet1!AO2001&lt;&gt;Sheet1!AD2001),"有影响","-")</f>
        <v>-</v>
      </c>
      <c r="I1998" s="21" t="str">
        <f>IF(Sheet1!G2001=0,"出错","-")</f>
        <v>-</v>
      </c>
      <c r="J1998" s="21" t="str">
        <f>IF(AND(Sheet1!G2001=0,Sheet1!L2001&lt;&gt;0),"出错","-")</f>
        <v>-</v>
      </c>
      <c r="K1998" s="21" t="str">
        <f>IF(AND(Sheet1!G2001=0,Sheet1!L2001=0,Sheet1!Q2001&lt;&gt;0),"出错","-")</f>
        <v>-</v>
      </c>
      <c r="L1998" s="21" t="str">
        <f>IF(AND(Sheet1!G2001=0,Sheet1!L2001=0,Sheet1!Q2001=0,Sheet1!V2001&lt;&gt;0),"出错","-")</f>
        <v>-</v>
      </c>
      <c r="M1998" s="21" t="str">
        <f>IF(AND(Sheet1!G2001=0,Sheet1!L2001=0,Sheet1!Q2001=0,Sheet1!V2001=0,Sheet1!AA2001&lt;&gt;0),"出错","-")</f>
        <v>-</v>
      </c>
      <c r="N1998" s="21" t="str">
        <f>IFERROR(VLOOKUP(Sheet1!G2001,配置检查表!$Y:$Z,2,FALSE),"")</f>
        <v>金币</v>
      </c>
      <c r="O1998" s="21">
        <f>IF(AND(Sheet1!I2001=Sheet1!J2001,Sheet1!J2001&lt;&gt;0),Sheet1!I2001,IF(AND(Sheet1!I2001&lt;&gt;Sheet1!J2001,Sheet1!J2001&lt;&gt;0),Sheet1!I2001&amp;"~"&amp;Sheet1!J2001,""))</f>
        <v>165000</v>
      </c>
      <c r="P1998" s="21" t="str">
        <f>IFERROR(VLOOKUP(Sheet1!L2001,配置检查表!$Y:$Z,2,FALSE),"")</f>
        <v/>
      </c>
      <c r="Q1998" s="21">
        <f>IF(AND(Sheet1!N2001=Sheet1!O2001,Sheet1!O2001&lt;&gt;0),Sheet1!N2001,IF(AND(Sheet1!N2001&lt;&gt;Sheet1!O2001,Sheet1!O2001&lt;&gt;0),Sheet1!N2001&amp;"~"&amp;Sheet1!O2001,""))</f>
        <v>10</v>
      </c>
      <c r="R1998" s="21" t="str">
        <f>IFERROR(VLOOKUP(Sheet1!Q2001,配置检查表!$Y:$Z,2,FALSE),"")</f>
        <v/>
      </c>
      <c r="S1998" s="39">
        <f>IF(AND(Sheet1!S2205=Sheet1!T2205,Sheet1!T2205&lt;&gt;0),Sheet1!S2205,IF(AND(Sheet1!S2205&lt;&gt;Sheet1!T2205,Sheet1!T2205&lt;&gt;0),Sheet1!S2205&amp;"~"&amp;Sheet1!T2205,""))</f>
        <v>20000</v>
      </c>
      <c r="T1998" s="21" t="str">
        <f>IFERROR(VLOOKUP(Sheet1!V2001,配置检查表!$Y:$Z,2,FALSE),"")</f>
        <v/>
      </c>
      <c r="U1998" s="39" t="str">
        <f>IF(AND(Sheet1!X2205=Sheet1!Y2205,Sheet1!Y2205&lt;&gt;0),Sheet1!X2205,IF(AND(Sheet1!X2205&lt;&gt;Sheet1!Y2205,Sheet1!Y2205&lt;&gt;0),Sheet1!X2205&amp;"~"&amp;Sheet1!Y2205,""))</f>
        <v/>
      </c>
      <c r="V1998" s="21" t="str">
        <f>IFERROR(VLOOKUP(Sheet1!XAA,配置检查表!$Y:$Z,2,FALSE),"")</f>
        <v/>
      </c>
      <c r="W1998" s="21" t="str">
        <f>IF(AND(Sheet1!AC2205=Sheet1!AD2205,Sheet1!AD2205&lt;&gt;0),Sheet1!AC2205,IF(AND(Sheet1!AC2205&lt;&gt;Sheet1!AD2205,Sheet1!AD2205&lt;&gt;0),Sheet1!AC2205&amp;"~"&amp;Sheet1!AD2205,""))</f>
        <v/>
      </c>
    </row>
    <row r="1999" spans="1:23">
      <c r="A1999" s="17">
        <v>41226</v>
      </c>
      <c r="B1999" s="17" t="s">
        <v>1291</v>
      </c>
      <c r="C1999" s="17" t="s">
        <v>1321</v>
      </c>
      <c r="D1999" s="21" t="str">
        <f>IF(OR(Sheet1!I2002&lt;&gt;Sheet1!AF2002,Sheet1!AG2002&lt;&gt;Sheet1!J2002),"有影响","-")</f>
        <v>-</v>
      </c>
      <c r="E1999" s="21" t="str">
        <f>IF(OR(Sheet1!N2002&lt;&gt;Sheet1!AH2002,Sheet1!AI2002&lt;&gt;Sheet1!O2002),"有影响","-")</f>
        <v>-</v>
      </c>
      <c r="F1999" s="21" t="str">
        <f>IF(OR(Sheet1!S2002&lt;&gt;Sheet1!AJ2002,Sheet1!AK2002&lt;&gt;Sheet1!T2002),"有影响","-")</f>
        <v>-</v>
      </c>
      <c r="G1999" s="21" t="str">
        <f>IF(OR(Sheet1!X2002&lt;&gt;Sheet1!AL2002,Sheet1!AM2002&lt;&gt;Sheet1!Y2002),"有影响","-")</f>
        <v>-</v>
      </c>
      <c r="H1999" s="21" t="str">
        <f>IF(OR(Sheet1!AC2002&lt;&gt;Sheet1!AN2002,Sheet1!AO2002&lt;&gt;Sheet1!AD2002),"有影响","-")</f>
        <v>-</v>
      </c>
      <c r="I1999" s="21" t="str">
        <f>IF(Sheet1!G2002=0,"出错","-")</f>
        <v>-</v>
      </c>
      <c r="J1999" s="21" t="str">
        <f>IF(AND(Sheet1!G2002=0,Sheet1!L2002&lt;&gt;0),"出错","-")</f>
        <v>-</v>
      </c>
      <c r="K1999" s="21" t="str">
        <f>IF(AND(Sheet1!G2002=0,Sheet1!L2002=0,Sheet1!Q2002&lt;&gt;0),"出错","-")</f>
        <v>-</v>
      </c>
      <c r="L1999" s="21" t="str">
        <f>IF(AND(Sheet1!G2002=0,Sheet1!L2002=0,Sheet1!Q2002=0,Sheet1!V2002&lt;&gt;0),"出错","-")</f>
        <v>-</v>
      </c>
      <c r="M1999" s="21" t="str">
        <f>IF(AND(Sheet1!G2002=0,Sheet1!L2002=0,Sheet1!Q2002=0,Sheet1!V2002=0,Sheet1!AA2002&lt;&gt;0),"出错","-")</f>
        <v>-</v>
      </c>
      <c r="N1999" s="21" t="str">
        <f>IFERROR(VLOOKUP(Sheet1!G2002,配置检查表!$Y:$Z,2,FALSE),"")</f>
        <v>金币</v>
      </c>
      <c r="O1999" s="21">
        <f>IF(AND(Sheet1!I2002=Sheet1!J2002,Sheet1!J2002&lt;&gt;0),Sheet1!I2002,IF(AND(Sheet1!I2002&lt;&gt;Sheet1!J2002,Sheet1!J2002&lt;&gt;0),Sheet1!I2002&amp;"~"&amp;Sheet1!J2002,""))</f>
        <v>165000</v>
      </c>
      <c r="P1999" s="21" t="str">
        <f>IFERROR(VLOOKUP(Sheet1!L2002,配置检查表!$Y:$Z,2,FALSE),"")</f>
        <v/>
      </c>
      <c r="Q1999" s="21">
        <f>IF(AND(Sheet1!N2002=Sheet1!O2002,Sheet1!O2002&lt;&gt;0),Sheet1!N2002,IF(AND(Sheet1!N2002&lt;&gt;Sheet1!O2002,Sheet1!O2002&lt;&gt;0),Sheet1!N2002&amp;"~"&amp;Sheet1!O2002,""))</f>
        <v>10</v>
      </c>
      <c r="R1999" s="21" t="str">
        <f>IFERROR(VLOOKUP(Sheet1!Q2002,配置检查表!$Y:$Z,2,FALSE),"")</f>
        <v/>
      </c>
      <c r="S1999" s="39">
        <f>IF(AND(Sheet1!S2206=Sheet1!T2206,Sheet1!T2206&lt;&gt;0),Sheet1!S2206,IF(AND(Sheet1!S2206&lt;&gt;Sheet1!T2206,Sheet1!T2206&lt;&gt;0),Sheet1!S2206&amp;"~"&amp;Sheet1!T2206,""))</f>
        <v>15000</v>
      </c>
      <c r="T1999" s="21" t="str">
        <f>IFERROR(VLOOKUP(Sheet1!V2002,配置检查表!$Y:$Z,2,FALSE),"")</f>
        <v/>
      </c>
      <c r="U1999" s="39" t="str">
        <f>IF(AND(Sheet1!X2206=Sheet1!Y2206,Sheet1!Y2206&lt;&gt;0),Sheet1!X2206,IF(AND(Sheet1!X2206&lt;&gt;Sheet1!Y2206,Sheet1!Y2206&lt;&gt;0),Sheet1!X2206&amp;"~"&amp;Sheet1!Y2206,""))</f>
        <v/>
      </c>
      <c r="V1999" s="21" t="str">
        <f>IFERROR(VLOOKUP(Sheet1!XAA,配置检查表!$Y:$Z,2,FALSE),"")</f>
        <v/>
      </c>
      <c r="W1999" s="21" t="str">
        <f>IF(AND(Sheet1!AC2206=Sheet1!AD2206,Sheet1!AD2206&lt;&gt;0),Sheet1!AC2206,IF(AND(Sheet1!AC2206&lt;&gt;Sheet1!AD2206,Sheet1!AD2206&lt;&gt;0),Sheet1!AC2206&amp;"~"&amp;Sheet1!AD2206,""))</f>
        <v/>
      </c>
    </row>
    <row r="2000" spans="1:23">
      <c r="A2000" s="17">
        <v>41227</v>
      </c>
      <c r="B2000" s="17" t="s">
        <v>1292</v>
      </c>
      <c r="C2000" s="17" t="s">
        <v>1322</v>
      </c>
      <c r="D2000" s="21" t="str">
        <f>IF(OR(Sheet1!I2003&lt;&gt;Sheet1!AF2003,Sheet1!AG2003&lt;&gt;Sheet1!J2003),"有影响","-")</f>
        <v>-</v>
      </c>
      <c r="E2000" s="21" t="str">
        <f>IF(OR(Sheet1!N2003&lt;&gt;Sheet1!AH2003,Sheet1!AI2003&lt;&gt;Sheet1!O2003),"有影响","-")</f>
        <v>-</v>
      </c>
      <c r="F2000" s="21" t="str">
        <f>IF(OR(Sheet1!S2003&lt;&gt;Sheet1!AJ2003,Sheet1!AK2003&lt;&gt;Sheet1!T2003),"有影响","-")</f>
        <v>-</v>
      </c>
      <c r="G2000" s="21" t="str">
        <f>IF(OR(Sheet1!X2003&lt;&gt;Sheet1!AL2003,Sheet1!AM2003&lt;&gt;Sheet1!Y2003),"有影响","-")</f>
        <v>-</v>
      </c>
      <c r="H2000" s="21" t="str">
        <f>IF(OR(Sheet1!AC2003&lt;&gt;Sheet1!AN2003,Sheet1!AO2003&lt;&gt;Sheet1!AD2003),"有影响","-")</f>
        <v>-</v>
      </c>
      <c r="I2000" s="21" t="str">
        <f>IF(Sheet1!G2003=0,"出错","-")</f>
        <v>-</v>
      </c>
      <c r="J2000" s="21" t="str">
        <f>IF(AND(Sheet1!G2003=0,Sheet1!L2003&lt;&gt;0),"出错","-")</f>
        <v>-</v>
      </c>
      <c r="K2000" s="21" t="str">
        <f>IF(AND(Sheet1!G2003=0,Sheet1!L2003=0,Sheet1!Q2003&lt;&gt;0),"出错","-")</f>
        <v>-</v>
      </c>
      <c r="L2000" s="21" t="str">
        <f>IF(AND(Sheet1!G2003=0,Sheet1!L2003=0,Sheet1!Q2003=0,Sheet1!V2003&lt;&gt;0),"出错","-")</f>
        <v>-</v>
      </c>
      <c r="M2000" s="21" t="str">
        <f>IF(AND(Sheet1!G2003=0,Sheet1!L2003=0,Sheet1!Q2003=0,Sheet1!V2003=0,Sheet1!AA2003&lt;&gt;0),"出错","-")</f>
        <v>-</v>
      </c>
      <c r="N2000" s="21" t="str">
        <f>IFERROR(VLOOKUP(Sheet1!G2003,配置检查表!$Y:$Z,2,FALSE),"")</f>
        <v>金币</v>
      </c>
      <c r="O2000" s="21">
        <f>IF(AND(Sheet1!I2003=Sheet1!J2003,Sheet1!J2003&lt;&gt;0),Sheet1!I2003,IF(AND(Sheet1!I2003&lt;&gt;Sheet1!J2003,Sheet1!J2003&lt;&gt;0),Sheet1!I2003&amp;"~"&amp;Sheet1!J2003,""))</f>
        <v>170000</v>
      </c>
      <c r="P2000" s="21" t="str">
        <f>IFERROR(VLOOKUP(Sheet1!L2003,配置检查表!$Y:$Z,2,FALSE),"")</f>
        <v/>
      </c>
      <c r="Q2000" s="21">
        <f>IF(AND(Sheet1!N2003=Sheet1!O2003,Sheet1!O2003&lt;&gt;0),Sheet1!N2003,IF(AND(Sheet1!N2003&lt;&gt;Sheet1!O2003,Sheet1!O2003&lt;&gt;0),Sheet1!N2003&amp;"~"&amp;Sheet1!O2003,""))</f>
        <v>10</v>
      </c>
      <c r="R2000" s="21" t="str">
        <f>IFERROR(VLOOKUP(Sheet1!Q2003,配置检查表!$Y:$Z,2,FALSE),"")</f>
        <v/>
      </c>
      <c r="S2000" s="39">
        <f>IF(AND(Sheet1!S2207=Sheet1!T2207,Sheet1!T2207&lt;&gt;0),Sheet1!S2207,IF(AND(Sheet1!S2207&lt;&gt;Sheet1!T2207,Sheet1!T2207&lt;&gt;0),Sheet1!S2207&amp;"~"&amp;Sheet1!T2207,""))</f>
        <v>22500</v>
      </c>
      <c r="T2000" s="21" t="str">
        <f>IFERROR(VLOOKUP(Sheet1!V2003,配置检查表!$Y:$Z,2,FALSE),"")</f>
        <v/>
      </c>
      <c r="U2000" s="39" t="str">
        <f>IF(AND(Sheet1!X2207=Sheet1!Y2207,Sheet1!Y2207&lt;&gt;0),Sheet1!X2207,IF(AND(Sheet1!X2207&lt;&gt;Sheet1!Y2207,Sheet1!Y2207&lt;&gt;0),Sheet1!X2207&amp;"~"&amp;Sheet1!Y2207,""))</f>
        <v/>
      </c>
      <c r="V2000" s="21" t="str">
        <f>IFERROR(VLOOKUP(Sheet1!XAA,配置检查表!$Y:$Z,2,FALSE),"")</f>
        <v/>
      </c>
      <c r="W2000" s="21" t="str">
        <f>IF(AND(Sheet1!AC2207=Sheet1!AD2207,Sheet1!AD2207&lt;&gt;0),Sheet1!AC2207,IF(AND(Sheet1!AC2207&lt;&gt;Sheet1!AD2207,Sheet1!AD2207&lt;&gt;0),Sheet1!AC2207&amp;"~"&amp;Sheet1!AD2207,""))</f>
        <v/>
      </c>
    </row>
    <row r="2001" spans="1:23">
      <c r="A2001" s="17">
        <v>41228</v>
      </c>
      <c r="B2001" s="17" t="s">
        <v>1293</v>
      </c>
      <c r="C2001" s="17" t="s">
        <v>1323</v>
      </c>
      <c r="D2001" s="21" t="str">
        <f>IF(OR(Sheet1!I2004&lt;&gt;Sheet1!AF2004,Sheet1!AG2004&lt;&gt;Sheet1!J2004),"有影响","-")</f>
        <v>-</v>
      </c>
      <c r="E2001" s="21" t="str">
        <f>IF(OR(Sheet1!N2004&lt;&gt;Sheet1!AH2004,Sheet1!AI2004&lt;&gt;Sheet1!O2004),"有影响","-")</f>
        <v>-</v>
      </c>
      <c r="F2001" s="21" t="str">
        <f>IF(OR(Sheet1!S2004&lt;&gt;Sheet1!AJ2004,Sheet1!AK2004&lt;&gt;Sheet1!T2004),"有影响","-")</f>
        <v>-</v>
      </c>
      <c r="G2001" s="21" t="str">
        <f>IF(OR(Sheet1!X2004&lt;&gt;Sheet1!AL2004,Sheet1!AM2004&lt;&gt;Sheet1!Y2004),"有影响","-")</f>
        <v>-</v>
      </c>
      <c r="H2001" s="21" t="str">
        <f>IF(OR(Sheet1!AC2004&lt;&gt;Sheet1!AN2004,Sheet1!AO2004&lt;&gt;Sheet1!AD2004),"有影响","-")</f>
        <v>-</v>
      </c>
      <c r="I2001" s="21" t="str">
        <f>IF(Sheet1!G2004=0,"出错","-")</f>
        <v>-</v>
      </c>
      <c r="J2001" s="21" t="str">
        <f>IF(AND(Sheet1!G2004=0,Sheet1!L2004&lt;&gt;0),"出错","-")</f>
        <v>-</v>
      </c>
      <c r="K2001" s="21" t="str">
        <f>IF(AND(Sheet1!G2004=0,Sheet1!L2004=0,Sheet1!Q2004&lt;&gt;0),"出错","-")</f>
        <v>-</v>
      </c>
      <c r="L2001" s="21" t="str">
        <f>IF(AND(Sheet1!G2004=0,Sheet1!L2004=0,Sheet1!Q2004=0,Sheet1!V2004&lt;&gt;0),"出错","-")</f>
        <v>-</v>
      </c>
      <c r="M2001" s="21" t="str">
        <f>IF(AND(Sheet1!G2004=0,Sheet1!L2004=0,Sheet1!Q2004=0,Sheet1!V2004=0,Sheet1!AA2004&lt;&gt;0),"出错","-")</f>
        <v>-</v>
      </c>
      <c r="N2001" s="21" t="str">
        <f>IFERROR(VLOOKUP(Sheet1!G2004,配置检查表!$Y:$Z,2,FALSE),"")</f>
        <v>金币</v>
      </c>
      <c r="O2001" s="21">
        <f>IF(AND(Sheet1!I2004=Sheet1!J2004,Sheet1!J2004&lt;&gt;0),Sheet1!I2004,IF(AND(Sheet1!I2004&lt;&gt;Sheet1!J2004,Sheet1!J2004&lt;&gt;0),Sheet1!I2004&amp;"~"&amp;Sheet1!J2004,""))</f>
        <v>170000</v>
      </c>
      <c r="P2001" s="21" t="str">
        <f>IFERROR(VLOOKUP(Sheet1!L2004,配置检查表!$Y:$Z,2,FALSE),"")</f>
        <v/>
      </c>
      <c r="Q2001" s="21">
        <f>IF(AND(Sheet1!N2004=Sheet1!O2004,Sheet1!O2004&lt;&gt;0),Sheet1!N2004,IF(AND(Sheet1!N2004&lt;&gt;Sheet1!O2004,Sheet1!O2004&lt;&gt;0),Sheet1!N2004&amp;"~"&amp;Sheet1!O2004,""))</f>
        <v>10</v>
      </c>
      <c r="R2001" s="21" t="str">
        <f>IFERROR(VLOOKUP(Sheet1!Q2004,配置检查表!$Y:$Z,2,FALSE),"")</f>
        <v/>
      </c>
      <c r="S2001" s="39">
        <f>IF(AND(Sheet1!S2208=Sheet1!T2208,Sheet1!T2208&lt;&gt;0),Sheet1!S2208,IF(AND(Sheet1!S2208&lt;&gt;Sheet1!T2208,Sheet1!T2208&lt;&gt;0),Sheet1!S2208&amp;"~"&amp;Sheet1!T2208,""))</f>
        <v>30000</v>
      </c>
      <c r="T2001" s="21" t="str">
        <f>IFERROR(VLOOKUP(Sheet1!V2004,配置检查表!$Y:$Z,2,FALSE),"")</f>
        <v/>
      </c>
      <c r="U2001" s="39" t="str">
        <f>IF(AND(Sheet1!X2208=Sheet1!Y2208,Sheet1!Y2208&lt;&gt;0),Sheet1!X2208,IF(AND(Sheet1!X2208&lt;&gt;Sheet1!Y2208,Sheet1!Y2208&lt;&gt;0),Sheet1!X2208&amp;"~"&amp;Sheet1!Y2208,""))</f>
        <v/>
      </c>
      <c r="V2001" s="21" t="str">
        <f>IFERROR(VLOOKUP(Sheet1!XAA,配置检查表!$Y:$Z,2,FALSE),"")</f>
        <v/>
      </c>
      <c r="W2001" s="21" t="str">
        <f>IF(AND(Sheet1!AC2208=Sheet1!AD2208,Sheet1!AD2208&lt;&gt;0),Sheet1!AC2208,IF(AND(Sheet1!AC2208&lt;&gt;Sheet1!AD2208,Sheet1!AD2208&lt;&gt;0),Sheet1!AC2208&amp;"~"&amp;Sheet1!AD2208,""))</f>
        <v/>
      </c>
    </row>
    <row r="2002" spans="1:23">
      <c r="A2002" s="17">
        <v>41229</v>
      </c>
      <c r="B2002" s="17" t="s">
        <v>1294</v>
      </c>
      <c r="C2002" s="17" t="s">
        <v>1324</v>
      </c>
      <c r="D2002" s="21" t="str">
        <f>IF(OR(Sheet1!I2005&lt;&gt;Sheet1!AF2005,Sheet1!AG2005&lt;&gt;Sheet1!J2005),"有影响","-")</f>
        <v>-</v>
      </c>
      <c r="E2002" s="21" t="str">
        <f>IF(OR(Sheet1!N2005&lt;&gt;Sheet1!AH2005,Sheet1!AI2005&lt;&gt;Sheet1!O2005),"有影响","-")</f>
        <v>-</v>
      </c>
      <c r="F2002" s="21" t="str">
        <f>IF(OR(Sheet1!S2005&lt;&gt;Sheet1!AJ2005,Sheet1!AK2005&lt;&gt;Sheet1!T2005),"有影响","-")</f>
        <v>-</v>
      </c>
      <c r="G2002" s="21" t="str">
        <f>IF(OR(Sheet1!X2005&lt;&gt;Sheet1!AL2005,Sheet1!AM2005&lt;&gt;Sheet1!Y2005),"有影响","-")</f>
        <v>-</v>
      </c>
      <c r="H2002" s="21" t="str">
        <f>IF(OR(Sheet1!AC2005&lt;&gt;Sheet1!AN2005,Sheet1!AO2005&lt;&gt;Sheet1!AD2005),"有影响","-")</f>
        <v>-</v>
      </c>
      <c r="I2002" s="21" t="str">
        <f>IF(Sheet1!G2005=0,"出错","-")</f>
        <v>-</v>
      </c>
      <c r="J2002" s="21" t="str">
        <f>IF(AND(Sheet1!G2005=0,Sheet1!L2005&lt;&gt;0),"出错","-")</f>
        <v>-</v>
      </c>
      <c r="K2002" s="21" t="str">
        <f>IF(AND(Sheet1!G2005=0,Sheet1!L2005=0,Sheet1!Q2005&lt;&gt;0),"出错","-")</f>
        <v>-</v>
      </c>
      <c r="L2002" s="21" t="str">
        <f>IF(AND(Sheet1!G2005=0,Sheet1!L2005=0,Sheet1!Q2005=0,Sheet1!V2005&lt;&gt;0),"出错","-")</f>
        <v>-</v>
      </c>
      <c r="M2002" s="21" t="str">
        <f>IF(AND(Sheet1!G2005=0,Sheet1!L2005=0,Sheet1!Q2005=0,Sheet1!V2005=0,Sheet1!AA2005&lt;&gt;0),"出错","-")</f>
        <v>-</v>
      </c>
      <c r="N2002" s="21" t="str">
        <f>IFERROR(VLOOKUP(Sheet1!G2005,配置检查表!$Y:$Z,2,FALSE),"")</f>
        <v>金币</v>
      </c>
      <c r="O2002" s="21">
        <f>IF(AND(Sheet1!I2005=Sheet1!J2005,Sheet1!J2005&lt;&gt;0),Sheet1!I2005,IF(AND(Sheet1!I2005&lt;&gt;Sheet1!J2005,Sheet1!J2005&lt;&gt;0),Sheet1!I2005&amp;"~"&amp;Sheet1!J2005,""))</f>
        <v>170000</v>
      </c>
      <c r="P2002" s="21" t="str">
        <f>IFERROR(VLOOKUP(Sheet1!L2005,配置检查表!$Y:$Z,2,FALSE),"")</f>
        <v/>
      </c>
      <c r="Q2002" s="21">
        <f>IF(AND(Sheet1!N2005=Sheet1!O2005,Sheet1!O2005&lt;&gt;0),Sheet1!N2005,IF(AND(Sheet1!N2005&lt;&gt;Sheet1!O2005,Sheet1!O2005&lt;&gt;0),Sheet1!N2005&amp;"~"&amp;Sheet1!O2005,""))</f>
        <v>10</v>
      </c>
      <c r="R2002" s="21" t="str">
        <f>IFERROR(VLOOKUP(Sheet1!Q2005,配置检查表!$Y:$Z,2,FALSE),"")</f>
        <v/>
      </c>
      <c r="S2002" s="39">
        <f>IF(AND(Sheet1!S2209=Sheet1!T2209,Sheet1!T2209&lt;&gt;0),Sheet1!S2209,IF(AND(Sheet1!S2209&lt;&gt;Sheet1!T2209,Sheet1!T2209&lt;&gt;0),Sheet1!S2209&amp;"~"&amp;Sheet1!T2209,""))</f>
        <v>20000</v>
      </c>
      <c r="T2002" s="21" t="str">
        <f>IFERROR(VLOOKUP(Sheet1!V2005,配置检查表!$Y:$Z,2,FALSE),"")</f>
        <v/>
      </c>
      <c r="U2002" s="39" t="str">
        <f>IF(AND(Sheet1!X2209=Sheet1!Y2209,Sheet1!Y2209&lt;&gt;0),Sheet1!X2209,IF(AND(Sheet1!X2209&lt;&gt;Sheet1!Y2209,Sheet1!Y2209&lt;&gt;0),Sheet1!X2209&amp;"~"&amp;Sheet1!Y2209,""))</f>
        <v/>
      </c>
      <c r="V2002" s="21" t="str">
        <f>IFERROR(VLOOKUP(Sheet1!XAA,配置检查表!$Y:$Z,2,FALSE),"")</f>
        <v/>
      </c>
      <c r="W2002" s="21" t="str">
        <f>IF(AND(Sheet1!AC2209=Sheet1!AD2209,Sheet1!AD2209&lt;&gt;0),Sheet1!AC2209,IF(AND(Sheet1!AC2209&lt;&gt;Sheet1!AD2209,Sheet1!AD2209&lt;&gt;0),Sheet1!AC2209&amp;"~"&amp;Sheet1!AD2209,""))</f>
        <v/>
      </c>
    </row>
    <row r="2003" spans="1:23">
      <c r="A2003" s="27">
        <v>41230</v>
      </c>
      <c r="B2003" s="27" t="s">
        <v>1731</v>
      </c>
      <c r="C2003" s="27" t="s">
        <v>1731</v>
      </c>
      <c r="D2003" s="21" t="str">
        <f>IF(OR(Sheet1!I2006&lt;&gt;Sheet1!AF2006,Sheet1!AG2006&lt;&gt;Sheet1!J2006),"有影响","-")</f>
        <v>-</v>
      </c>
      <c r="E2003" s="21" t="str">
        <f>IF(OR(Sheet1!N2006&lt;&gt;Sheet1!AH2006,Sheet1!AI2006&lt;&gt;Sheet1!O2006),"有影响","-")</f>
        <v>-</v>
      </c>
      <c r="F2003" s="21" t="str">
        <f>IF(OR(Sheet1!S2006&lt;&gt;Sheet1!AJ2006,Sheet1!AK2006&lt;&gt;Sheet1!T2006),"有影响","-")</f>
        <v>-</v>
      </c>
      <c r="G2003" s="21" t="str">
        <f>IF(OR(Sheet1!X2006&lt;&gt;Sheet1!AL2006,Sheet1!AM2006&lt;&gt;Sheet1!Y2006),"有影响","-")</f>
        <v>-</v>
      </c>
      <c r="H2003" s="21" t="str">
        <f>IF(OR(Sheet1!AC2006&lt;&gt;Sheet1!AN2006,Sheet1!AO2006&lt;&gt;Sheet1!AD2006),"有影响","-")</f>
        <v>-</v>
      </c>
      <c r="I2003" s="21" t="str">
        <f>IF(Sheet1!G2006=0,"出错","-")</f>
        <v>-</v>
      </c>
      <c r="J2003" s="21" t="str">
        <f>IF(AND(Sheet1!G2006=0,Sheet1!L2006&lt;&gt;0),"出错","-")</f>
        <v>-</v>
      </c>
      <c r="K2003" s="21" t="str">
        <f>IF(AND(Sheet1!G2006=0,Sheet1!L2006=0,Sheet1!Q2006&lt;&gt;0),"出错","-")</f>
        <v>-</v>
      </c>
      <c r="L2003" s="21" t="str">
        <f>IF(AND(Sheet1!G2006=0,Sheet1!L2006=0,Sheet1!Q2006=0,Sheet1!V2006&lt;&gt;0),"出错","-")</f>
        <v>-</v>
      </c>
      <c r="M2003" s="21" t="str">
        <f>IF(AND(Sheet1!G2006=0,Sheet1!L2006=0,Sheet1!Q2006=0,Sheet1!V2006=0,Sheet1!AA2006&lt;&gt;0),"出错","-")</f>
        <v>-</v>
      </c>
      <c r="N2003" s="21" t="str">
        <f>IFERROR(VLOOKUP(Sheet1!G2006,配置检查表!$Y:$Z,2,FALSE),"")</f>
        <v>金币</v>
      </c>
      <c r="O2003" s="21">
        <f>IF(AND(Sheet1!I2006=Sheet1!J2006,Sheet1!J2006&lt;&gt;0),Sheet1!I2006,IF(AND(Sheet1!I2006&lt;&gt;Sheet1!J2006,Sheet1!J2006&lt;&gt;0),Sheet1!I2006&amp;"~"&amp;Sheet1!J2006,""))</f>
        <v>175000</v>
      </c>
      <c r="P2003" s="21" t="str">
        <f>IFERROR(VLOOKUP(Sheet1!L2006,配置检查表!$Y:$Z,2,FALSE),"")</f>
        <v/>
      </c>
      <c r="Q2003" s="21">
        <f>IF(AND(Sheet1!N2006=Sheet1!O2006,Sheet1!O2006&lt;&gt;0),Sheet1!N2006,IF(AND(Sheet1!N2006&lt;&gt;Sheet1!O2006,Sheet1!O2006&lt;&gt;0),Sheet1!N2006&amp;"~"&amp;Sheet1!O2006,""))</f>
        <v>10</v>
      </c>
      <c r="R2003" s="21" t="str">
        <f>IFERROR(VLOOKUP(Sheet1!Q2006,配置检查表!$Y:$Z,2,FALSE),"")</f>
        <v/>
      </c>
      <c r="S2003" s="39">
        <f>IF(AND(Sheet1!S2210=Sheet1!T2210,Sheet1!T2210&lt;&gt;0),Sheet1!S2210,IF(AND(Sheet1!S2210&lt;&gt;Sheet1!T2210,Sheet1!T2210&lt;&gt;0),Sheet1!S2210&amp;"~"&amp;Sheet1!T2210,""))</f>
        <v>30000</v>
      </c>
      <c r="T2003" s="21" t="str">
        <f>IFERROR(VLOOKUP(Sheet1!V2006,配置检查表!$Y:$Z,2,FALSE),"")</f>
        <v/>
      </c>
      <c r="U2003" s="39" t="str">
        <f>IF(AND(Sheet1!X2210=Sheet1!Y2210,Sheet1!Y2210&lt;&gt;0),Sheet1!X2210,IF(AND(Sheet1!X2210&lt;&gt;Sheet1!Y2210,Sheet1!Y2210&lt;&gt;0),Sheet1!X2210&amp;"~"&amp;Sheet1!Y2210,""))</f>
        <v/>
      </c>
      <c r="V2003" s="21" t="str">
        <f>IFERROR(VLOOKUP(Sheet1!XAA,配置检查表!$Y:$Z,2,FALSE),"")</f>
        <v/>
      </c>
      <c r="W2003" s="21" t="str">
        <f>IF(AND(Sheet1!AC2210=Sheet1!AD2210,Sheet1!AD2210&lt;&gt;0),Sheet1!AC2210,IF(AND(Sheet1!AC2210&lt;&gt;Sheet1!AD2210,Sheet1!AD2210&lt;&gt;0),Sheet1!AC2210&amp;"~"&amp;Sheet1!AD2210,""))</f>
        <v/>
      </c>
    </row>
    <row r="2004" spans="1:23">
      <c r="A2004" s="27">
        <v>41231</v>
      </c>
      <c r="B2004" s="27" t="s">
        <v>1732</v>
      </c>
      <c r="C2004" s="27" t="s">
        <v>1732</v>
      </c>
      <c r="D2004" s="21" t="str">
        <f>IF(OR(Sheet1!I2007&lt;&gt;Sheet1!AF2007,Sheet1!AG2007&lt;&gt;Sheet1!J2007),"有影响","-")</f>
        <v>-</v>
      </c>
      <c r="E2004" s="21" t="str">
        <f>IF(OR(Sheet1!N2007&lt;&gt;Sheet1!AH2007,Sheet1!AI2007&lt;&gt;Sheet1!O2007),"有影响","-")</f>
        <v>-</v>
      </c>
      <c r="F2004" s="21" t="str">
        <f>IF(OR(Sheet1!S2007&lt;&gt;Sheet1!AJ2007,Sheet1!AK2007&lt;&gt;Sheet1!T2007),"有影响","-")</f>
        <v>-</v>
      </c>
      <c r="G2004" s="21" t="str">
        <f>IF(OR(Sheet1!X2007&lt;&gt;Sheet1!AL2007,Sheet1!AM2007&lt;&gt;Sheet1!Y2007),"有影响","-")</f>
        <v>-</v>
      </c>
      <c r="H2004" s="21" t="str">
        <f>IF(OR(Sheet1!AC2007&lt;&gt;Sheet1!AN2007,Sheet1!AO2007&lt;&gt;Sheet1!AD2007),"有影响","-")</f>
        <v>-</v>
      </c>
      <c r="I2004" s="21" t="str">
        <f>IF(Sheet1!G2007=0,"出错","-")</f>
        <v>-</v>
      </c>
      <c r="J2004" s="21" t="str">
        <f>IF(AND(Sheet1!G2007=0,Sheet1!L2007&lt;&gt;0),"出错","-")</f>
        <v>-</v>
      </c>
      <c r="K2004" s="21" t="str">
        <f>IF(AND(Sheet1!G2007=0,Sheet1!L2007=0,Sheet1!Q2007&lt;&gt;0),"出错","-")</f>
        <v>-</v>
      </c>
      <c r="L2004" s="21" t="str">
        <f>IF(AND(Sheet1!G2007=0,Sheet1!L2007=0,Sheet1!Q2007=0,Sheet1!V2007&lt;&gt;0),"出错","-")</f>
        <v>-</v>
      </c>
      <c r="M2004" s="21" t="str">
        <f>IF(AND(Sheet1!G2007=0,Sheet1!L2007=0,Sheet1!Q2007=0,Sheet1!V2007=0,Sheet1!AA2007&lt;&gt;0),"出错","-")</f>
        <v>-</v>
      </c>
      <c r="N2004" s="21" t="str">
        <f>IFERROR(VLOOKUP(Sheet1!G2007,配置检查表!$Y:$Z,2,FALSE),"")</f>
        <v>金币</v>
      </c>
      <c r="O2004" s="21">
        <f>IF(AND(Sheet1!I2007=Sheet1!J2007,Sheet1!J2007&lt;&gt;0),Sheet1!I2007,IF(AND(Sheet1!I2007&lt;&gt;Sheet1!J2007,Sheet1!J2007&lt;&gt;0),Sheet1!I2007&amp;"~"&amp;Sheet1!J2007,""))</f>
        <v>175000</v>
      </c>
      <c r="P2004" s="21" t="str">
        <f>IFERROR(VLOOKUP(Sheet1!L2007,配置检查表!$Y:$Z,2,FALSE),"")</f>
        <v/>
      </c>
      <c r="Q2004" s="21">
        <f>IF(AND(Sheet1!N2007=Sheet1!O2007,Sheet1!O2007&lt;&gt;0),Sheet1!N2007,IF(AND(Sheet1!N2007&lt;&gt;Sheet1!O2007,Sheet1!O2007&lt;&gt;0),Sheet1!N2007&amp;"~"&amp;Sheet1!O2007,""))</f>
        <v>10</v>
      </c>
      <c r="R2004" s="21" t="str">
        <f>IFERROR(VLOOKUP(Sheet1!Q2007,配置检查表!$Y:$Z,2,FALSE),"")</f>
        <v/>
      </c>
      <c r="S2004" s="39">
        <f>IF(AND(Sheet1!S2211=Sheet1!T2211,Sheet1!T2211&lt;&gt;0),Sheet1!S2211,IF(AND(Sheet1!S2211&lt;&gt;Sheet1!T2211,Sheet1!T2211&lt;&gt;0),Sheet1!S2211&amp;"~"&amp;Sheet1!T2211,""))</f>
        <v>40000</v>
      </c>
      <c r="T2004" s="21" t="str">
        <f>IFERROR(VLOOKUP(Sheet1!V2007,配置检查表!$Y:$Z,2,FALSE),"")</f>
        <v/>
      </c>
      <c r="U2004" s="39" t="str">
        <f>IF(AND(Sheet1!X2211=Sheet1!Y2211,Sheet1!Y2211&lt;&gt;0),Sheet1!X2211,IF(AND(Sheet1!X2211&lt;&gt;Sheet1!Y2211,Sheet1!Y2211&lt;&gt;0),Sheet1!X2211&amp;"~"&amp;Sheet1!Y2211,""))</f>
        <v/>
      </c>
      <c r="V2004" s="21" t="str">
        <f>IFERROR(VLOOKUP(Sheet1!XAA,配置检查表!$Y:$Z,2,FALSE),"")</f>
        <v/>
      </c>
      <c r="W2004" s="21" t="str">
        <f>IF(AND(Sheet1!AC2211=Sheet1!AD2211,Sheet1!AD2211&lt;&gt;0),Sheet1!AC2211,IF(AND(Sheet1!AC2211&lt;&gt;Sheet1!AD2211,Sheet1!AD2211&lt;&gt;0),Sheet1!AC2211&amp;"~"&amp;Sheet1!AD2211,""))</f>
        <v/>
      </c>
    </row>
    <row r="2005" spans="1:23">
      <c r="A2005" s="27">
        <v>41232</v>
      </c>
      <c r="B2005" s="27" t="s">
        <v>1733</v>
      </c>
      <c r="C2005" s="27" t="s">
        <v>1733</v>
      </c>
      <c r="D2005" s="21" t="str">
        <f>IF(OR(Sheet1!I2008&lt;&gt;Sheet1!AF2008,Sheet1!AG2008&lt;&gt;Sheet1!J2008),"有影响","-")</f>
        <v>-</v>
      </c>
      <c r="E2005" s="21" t="str">
        <f>IF(OR(Sheet1!N2008&lt;&gt;Sheet1!AH2008,Sheet1!AI2008&lt;&gt;Sheet1!O2008),"有影响","-")</f>
        <v>-</v>
      </c>
      <c r="F2005" s="21" t="str">
        <f>IF(OR(Sheet1!S2008&lt;&gt;Sheet1!AJ2008,Sheet1!AK2008&lt;&gt;Sheet1!T2008),"有影响","-")</f>
        <v>-</v>
      </c>
      <c r="G2005" s="21" t="str">
        <f>IF(OR(Sheet1!X2008&lt;&gt;Sheet1!AL2008,Sheet1!AM2008&lt;&gt;Sheet1!Y2008),"有影响","-")</f>
        <v>-</v>
      </c>
      <c r="H2005" s="21" t="str">
        <f>IF(OR(Sheet1!AC2008&lt;&gt;Sheet1!AN2008,Sheet1!AO2008&lt;&gt;Sheet1!AD2008),"有影响","-")</f>
        <v>-</v>
      </c>
      <c r="I2005" s="21" t="str">
        <f>IF(Sheet1!G2008=0,"出错","-")</f>
        <v>-</v>
      </c>
      <c r="J2005" s="21" t="str">
        <f>IF(AND(Sheet1!G2008=0,Sheet1!L2008&lt;&gt;0),"出错","-")</f>
        <v>-</v>
      </c>
      <c r="K2005" s="21" t="str">
        <f>IF(AND(Sheet1!G2008=0,Sheet1!L2008=0,Sheet1!Q2008&lt;&gt;0),"出错","-")</f>
        <v>-</v>
      </c>
      <c r="L2005" s="21" t="str">
        <f>IF(AND(Sheet1!G2008=0,Sheet1!L2008=0,Sheet1!Q2008=0,Sheet1!V2008&lt;&gt;0),"出错","-")</f>
        <v>-</v>
      </c>
      <c r="M2005" s="21" t="str">
        <f>IF(AND(Sheet1!G2008=0,Sheet1!L2008=0,Sheet1!Q2008=0,Sheet1!V2008=0,Sheet1!AA2008&lt;&gt;0),"出错","-")</f>
        <v>-</v>
      </c>
      <c r="N2005" s="21" t="str">
        <f>IFERROR(VLOOKUP(Sheet1!G2008,配置检查表!$Y:$Z,2,FALSE),"")</f>
        <v>金币</v>
      </c>
      <c r="O2005" s="21">
        <f>IF(AND(Sheet1!I2008=Sheet1!J2008,Sheet1!J2008&lt;&gt;0),Sheet1!I2008,IF(AND(Sheet1!I2008&lt;&gt;Sheet1!J2008,Sheet1!J2008&lt;&gt;0),Sheet1!I2008&amp;"~"&amp;Sheet1!J2008,""))</f>
        <v>175000</v>
      </c>
      <c r="P2005" s="21" t="str">
        <f>IFERROR(VLOOKUP(Sheet1!L2008,配置检查表!$Y:$Z,2,FALSE),"")</f>
        <v/>
      </c>
      <c r="Q2005" s="21">
        <f>IF(AND(Sheet1!N2008=Sheet1!O2008,Sheet1!O2008&lt;&gt;0),Sheet1!N2008,IF(AND(Sheet1!N2008&lt;&gt;Sheet1!O2008,Sheet1!O2008&lt;&gt;0),Sheet1!N2008&amp;"~"&amp;Sheet1!O2008,""))</f>
        <v>10</v>
      </c>
      <c r="R2005" s="21" t="str">
        <f>IFERROR(VLOOKUP(Sheet1!Q2008,配置检查表!$Y:$Z,2,FALSE),"")</f>
        <v/>
      </c>
      <c r="S2005" s="39">
        <f>IF(AND(Sheet1!S2212=Sheet1!T2212,Sheet1!T2212&lt;&gt;0),Sheet1!S2212,IF(AND(Sheet1!S2212&lt;&gt;Sheet1!T2212,Sheet1!T2212&lt;&gt;0),Sheet1!S2212&amp;"~"&amp;Sheet1!T2212,""))</f>
        <v>25000</v>
      </c>
      <c r="T2005" s="21" t="str">
        <f>IFERROR(VLOOKUP(Sheet1!V2008,配置检查表!$Y:$Z,2,FALSE),"")</f>
        <v/>
      </c>
      <c r="U2005" s="39" t="str">
        <f>IF(AND(Sheet1!X2212=Sheet1!Y2212,Sheet1!Y2212&lt;&gt;0),Sheet1!X2212,IF(AND(Sheet1!X2212&lt;&gt;Sheet1!Y2212,Sheet1!Y2212&lt;&gt;0),Sheet1!X2212&amp;"~"&amp;Sheet1!Y2212,""))</f>
        <v/>
      </c>
      <c r="V2005" s="21" t="str">
        <f>IFERROR(VLOOKUP(Sheet1!XAA,配置检查表!$Y:$Z,2,FALSE),"")</f>
        <v/>
      </c>
      <c r="W2005" s="21" t="str">
        <f>IF(AND(Sheet1!AC2212=Sheet1!AD2212,Sheet1!AD2212&lt;&gt;0),Sheet1!AC2212,IF(AND(Sheet1!AC2212&lt;&gt;Sheet1!AD2212,Sheet1!AD2212&lt;&gt;0),Sheet1!AC2212&amp;"~"&amp;Sheet1!AD2212,""))</f>
        <v/>
      </c>
    </row>
    <row r="2006" spans="1:23">
      <c r="A2006" s="27">
        <v>41233</v>
      </c>
      <c r="B2006" s="27" t="s">
        <v>1734</v>
      </c>
      <c r="C2006" s="27" t="s">
        <v>1734</v>
      </c>
      <c r="D2006" s="21" t="str">
        <f>IF(OR(Sheet1!I2009&lt;&gt;Sheet1!AF2009,Sheet1!AG2009&lt;&gt;Sheet1!J2009),"有影响","-")</f>
        <v>-</v>
      </c>
      <c r="E2006" s="21" t="str">
        <f>IF(OR(Sheet1!N2009&lt;&gt;Sheet1!AH2009,Sheet1!AI2009&lt;&gt;Sheet1!O2009),"有影响","-")</f>
        <v>-</v>
      </c>
      <c r="F2006" s="21" t="str">
        <f>IF(OR(Sheet1!S2009&lt;&gt;Sheet1!AJ2009,Sheet1!AK2009&lt;&gt;Sheet1!T2009),"有影响","-")</f>
        <v>-</v>
      </c>
      <c r="G2006" s="21" t="str">
        <f>IF(OR(Sheet1!X2009&lt;&gt;Sheet1!AL2009,Sheet1!AM2009&lt;&gt;Sheet1!Y2009),"有影响","-")</f>
        <v>-</v>
      </c>
      <c r="H2006" s="21" t="str">
        <f>IF(OR(Sheet1!AC2009&lt;&gt;Sheet1!AN2009,Sheet1!AO2009&lt;&gt;Sheet1!AD2009),"有影响","-")</f>
        <v>-</v>
      </c>
      <c r="I2006" s="21" t="str">
        <f>IF(Sheet1!G2009=0,"出错","-")</f>
        <v>-</v>
      </c>
      <c r="J2006" s="21" t="str">
        <f>IF(AND(Sheet1!G2009=0,Sheet1!L2009&lt;&gt;0),"出错","-")</f>
        <v>-</v>
      </c>
      <c r="K2006" s="21" t="str">
        <f>IF(AND(Sheet1!G2009=0,Sheet1!L2009=0,Sheet1!Q2009&lt;&gt;0),"出错","-")</f>
        <v>-</v>
      </c>
      <c r="L2006" s="21" t="str">
        <f>IF(AND(Sheet1!G2009=0,Sheet1!L2009=0,Sheet1!Q2009=0,Sheet1!V2009&lt;&gt;0),"出错","-")</f>
        <v>-</v>
      </c>
      <c r="M2006" s="21" t="str">
        <f>IF(AND(Sheet1!G2009=0,Sheet1!L2009=0,Sheet1!Q2009=0,Sheet1!V2009=0,Sheet1!AA2009&lt;&gt;0),"出错","-")</f>
        <v>-</v>
      </c>
      <c r="N2006" s="21" t="str">
        <f>IFERROR(VLOOKUP(Sheet1!G2009,配置检查表!$Y:$Z,2,FALSE),"")</f>
        <v>金币</v>
      </c>
      <c r="O2006" s="21">
        <f>IF(AND(Sheet1!I2009=Sheet1!J2009,Sheet1!J2009&lt;&gt;0),Sheet1!I2009,IF(AND(Sheet1!I2009&lt;&gt;Sheet1!J2009,Sheet1!J2009&lt;&gt;0),Sheet1!I2009&amp;"~"&amp;Sheet1!J2009,""))</f>
        <v>180000</v>
      </c>
      <c r="P2006" s="21" t="str">
        <f>IFERROR(VLOOKUP(Sheet1!L2009,配置检查表!$Y:$Z,2,FALSE),"")</f>
        <v/>
      </c>
      <c r="Q2006" s="21">
        <f>IF(AND(Sheet1!N2009=Sheet1!O2009,Sheet1!O2009&lt;&gt;0),Sheet1!N2009,IF(AND(Sheet1!N2009&lt;&gt;Sheet1!O2009,Sheet1!O2009&lt;&gt;0),Sheet1!N2009&amp;"~"&amp;Sheet1!O2009,""))</f>
        <v>10</v>
      </c>
      <c r="R2006" s="21" t="str">
        <f>IFERROR(VLOOKUP(Sheet1!Q2009,配置检查表!$Y:$Z,2,FALSE),"")</f>
        <v/>
      </c>
      <c r="S2006" s="39">
        <f>IF(AND(Sheet1!S2213=Sheet1!T2213,Sheet1!T2213&lt;&gt;0),Sheet1!S2213,IF(AND(Sheet1!S2213&lt;&gt;Sheet1!T2213,Sheet1!T2213&lt;&gt;0),Sheet1!S2213&amp;"~"&amp;Sheet1!T2213,""))</f>
        <v>37500</v>
      </c>
      <c r="T2006" s="21" t="str">
        <f>IFERROR(VLOOKUP(Sheet1!V2009,配置检查表!$Y:$Z,2,FALSE),"")</f>
        <v/>
      </c>
      <c r="U2006" s="39" t="str">
        <f>IF(AND(Sheet1!X2213=Sheet1!Y2213,Sheet1!Y2213&lt;&gt;0),Sheet1!X2213,IF(AND(Sheet1!X2213&lt;&gt;Sheet1!Y2213,Sheet1!Y2213&lt;&gt;0),Sheet1!X2213&amp;"~"&amp;Sheet1!Y2213,""))</f>
        <v/>
      </c>
      <c r="V2006" s="21" t="str">
        <f>IFERROR(VLOOKUP(Sheet1!XAA,配置检查表!$Y:$Z,2,FALSE),"")</f>
        <v/>
      </c>
      <c r="W2006" s="21" t="str">
        <f>IF(AND(Sheet1!AC2213=Sheet1!AD2213,Sheet1!AD2213&lt;&gt;0),Sheet1!AC2213,IF(AND(Sheet1!AC2213&lt;&gt;Sheet1!AD2213,Sheet1!AD2213&lt;&gt;0),Sheet1!AC2213&amp;"~"&amp;Sheet1!AD2213,""))</f>
        <v/>
      </c>
    </row>
    <row r="2007" spans="1:23">
      <c r="A2007" s="27">
        <v>41234</v>
      </c>
      <c r="B2007" s="27" t="s">
        <v>1735</v>
      </c>
      <c r="C2007" s="27" t="s">
        <v>1735</v>
      </c>
      <c r="D2007" s="21" t="str">
        <f>IF(OR(Sheet1!I2010&lt;&gt;Sheet1!AF2010,Sheet1!AG2010&lt;&gt;Sheet1!J2010),"有影响","-")</f>
        <v>-</v>
      </c>
      <c r="E2007" s="21" t="str">
        <f>IF(OR(Sheet1!N2010&lt;&gt;Sheet1!AH2010,Sheet1!AI2010&lt;&gt;Sheet1!O2010),"有影响","-")</f>
        <v>-</v>
      </c>
      <c r="F2007" s="21" t="str">
        <f>IF(OR(Sheet1!S2010&lt;&gt;Sheet1!AJ2010,Sheet1!AK2010&lt;&gt;Sheet1!T2010),"有影响","-")</f>
        <v>-</v>
      </c>
      <c r="G2007" s="21" t="str">
        <f>IF(OR(Sheet1!X2010&lt;&gt;Sheet1!AL2010,Sheet1!AM2010&lt;&gt;Sheet1!Y2010),"有影响","-")</f>
        <v>-</v>
      </c>
      <c r="H2007" s="21" t="str">
        <f>IF(OR(Sheet1!AC2010&lt;&gt;Sheet1!AN2010,Sheet1!AO2010&lt;&gt;Sheet1!AD2010),"有影响","-")</f>
        <v>-</v>
      </c>
      <c r="I2007" s="21" t="str">
        <f>IF(Sheet1!G2010=0,"出错","-")</f>
        <v>-</v>
      </c>
      <c r="J2007" s="21" t="str">
        <f>IF(AND(Sheet1!G2010=0,Sheet1!L2010&lt;&gt;0),"出错","-")</f>
        <v>-</v>
      </c>
      <c r="K2007" s="21" t="str">
        <f>IF(AND(Sheet1!G2010=0,Sheet1!L2010=0,Sheet1!Q2010&lt;&gt;0),"出错","-")</f>
        <v>-</v>
      </c>
      <c r="L2007" s="21" t="str">
        <f>IF(AND(Sheet1!G2010=0,Sheet1!L2010=0,Sheet1!Q2010=0,Sheet1!V2010&lt;&gt;0),"出错","-")</f>
        <v>-</v>
      </c>
      <c r="M2007" s="21" t="str">
        <f>IF(AND(Sheet1!G2010=0,Sheet1!L2010=0,Sheet1!Q2010=0,Sheet1!V2010=0,Sheet1!AA2010&lt;&gt;0),"出错","-")</f>
        <v>-</v>
      </c>
      <c r="N2007" s="21" t="str">
        <f>IFERROR(VLOOKUP(Sheet1!G2010,配置检查表!$Y:$Z,2,FALSE),"")</f>
        <v>金币</v>
      </c>
      <c r="O2007" s="21">
        <f>IF(AND(Sheet1!I2010=Sheet1!J2010,Sheet1!J2010&lt;&gt;0),Sheet1!I2010,IF(AND(Sheet1!I2010&lt;&gt;Sheet1!J2010,Sheet1!J2010&lt;&gt;0),Sheet1!I2010&amp;"~"&amp;Sheet1!J2010,""))</f>
        <v>180000</v>
      </c>
      <c r="P2007" s="21" t="str">
        <f>IFERROR(VLOOKUP(Sheet1!L2010,配置检查表!$Y:$Z,2,FALSE),"")</f>
        <v/>
      </c>
      <c r="Q2007" s="21">
        <f>IF(AND(Sheet1!N2010=Sheet1!O2010,Sheet1!O2010&lt;&gt;0),Sheet1!N2010,IF(AND(Sheet1!N2010&lt;&gt;Sheet1!O2010,Sheet1!O2010&lt;&gt;0),Sheet1!N2010&amp;"~"&amp;Sheet1!O2010,""))</f>
        <v>10</v>
      </c>
      <c r="R2007" s="21" t="str">
        <f>IFERROR(VLOOKUP(Sheet1!Q2010,配置检查表!$Y:$Z,2,FALSE),"")</f>
        <v/>
      </c>
      <c r="S2007" s="39">
        <f>IF(AND(Sheet1!S2214=Sheet1!T2214,Sheet1!T2214&lt;&gt;0),Sheet1!S2214,IF(AND(Sheet1!S2214&lt;&gt;Sheet1!T2214,Sheet1!T2214&lt;&gt;0),Sheet1!S2214&amp;"~"&amp;Sheet1!T2214,""))</f>
        <v>50000</v>
      </c>
      <c r="T2007" s="21" t="str">
        <f>IFERROR(VLOOKUP(Sheet1!V2010,配置检查表!$Y:$Z,2,FALSE),"")</f>
        <v/>
      </c>
      <c r="U2007" s="39" t="str">
        <f>IF(AND(Sheet1!X2214=Sheet1!Y2214,Sheet1!Y2214&lt;&gt;0),Sheet1!X2214,IF(AND(Sheet1!X2214&lt;&gt;Sheet1!Y2214,Sheet1!Y2214&lt;&gt;0),Sheet1!X2214&amp;"~"&amp;Sheet1!Y2214,""))</f>
        <v/>
      </c>
      <c r="V2007" s="21" t="str">
        <f>IFERROR(VLOOKUP(Sheet1!XAA,配置检查表!$Y:$Z,2,FALSE),"")</f>
        <v/>
      </c>
      <c r="W2007" s="21" t="str">
        <f>IF(AND(Sheet1!AC2214=Sheet1!AD2214,Sheet1!AD2214&lt;&gt;0),Sheet1!AC2214,IF(AND(Sheet1!AC2214&lt;&gt;Sheet1!AD2214,Sheet1!AD2214&lt;&gt;0),Sheet1!AC2214&amp;"~"&amp;Sheet1!AD2214,""))</f>
        <v/>
      </c>
    </row>
    <row r="2008" spans="1:23">
      <c r="A2008" s="27">
        <v>41235</v>
      </c>
      <c r="B2008" s="27" t="s">
        <v>1736</v>
      </c>
      <c r="C2008" s="27" t="s">
        <v>1736</v>
      </c>
      <c r="D2008" s="21" t="str">
        <f>IF(OR(Sheet1!I2011&lt;&gt;Sheet1!AF2011,Sheet1!AG2011&lt;&gt;Sheet1!J2011),"有影响","-")</f>
        <v>-</v>
      </c>
      <c r="E2008" s="21" t="str">
        <f>IF(OR(Sheet1!N2011&lt;&gt;Sheet1!AH2011,Sheet1!AI2011&lt;&gt;Sheet1!O2011),"有影响","-")</f>
        <v>-</v>
      </c>
      <c r="F2008" s="21" t="str">
        <f>IF(OR(Sheet1!S2011&lt;&gt;Sheet1!AJ2011,Sheet1!AK2011&lt;&gt;Sheet1!T2011),"有影响","-")</f>
        <v>-</v>
      </c>
      <c r="G2008" s="21" t="str">
        <f>IF(OR(Sheet1!X2011&lt;&gt;Sheet1!AL2011,Sheet1!AM2011&lt;&gt;Sheet1!Y2011),"有影响","-")</f>
        <v>-</v>
      </c>
      <c r="H2008" s="21" t="str">
        <f>IF(OR(Sheet1!AC2011&lt;&gt;Sheet1!AN2011,Sheet1!AO2011&lt;&gt;Sheet1!AD2011),"有影响","-")</f>
        <v>-</v>
      </c>
      <c r="I2008" s="21" t="str">
        <f>IF(Sheet1!G2011=0,"出错","-")</f>
        <v>-</v>
      </c>
      <c r="J2008" s="21" t="str">
        <f>IF(AND(Sheet1!G2011=0,Sheet1!L2011&lt;&gt;0),"出错","-")</f>
        <v>-</v>
      </c>
      <c r="K2008" s="21" t="str">
        <f>IF(AND(Sheet1!G2011=0,Sheet1!L2011=0,Sheet1!Q2011&lt;&gt;0),"出错","-")</f>
        <v>-</v>
      </c>
      <c r="L2008" s="21" t="str">
        <f>IF(AND(Sheet1!G2011=0,Sheet1!L2011=0,Sheet1!Q2011=0,Sheet1!V2011&lt;&gt;0),"出错","-")</f>
        <v>-</v>
      </c>
      <c r="M2008" s="21" t="str">
        <f>IF(AND(Sheet1!G2011=0,Sheet1!L2011=0,Sheet1!Q2011=0,Sheet1!V2011=0,Sheet1!AA2011&lt;&gt;0),"出错","-")</f>
        <v>-</v>
      </c>
      <c r="N2008" s="21" t="str">
        <f>IFERROR(VLOOKUP(Sheet1!G2011,配置检查表!$Y:$Z,2,FALSE),"")</f>
        <v>金币</v>
      </c>
      <c r="O2008" s="21">
        <f>IF(AND(Sheet1!I2011=Sheet1!J2011,Sheet1!J2011&lt;&gt;0),Sheet1!I2011,IF(AND(Sheet1!I2011&lt;&gt;Sheet1!J2011,Sheet1!J2011&lt;&gt;0),Sheet1!I2011&amp;"~"&amp;Sheet1!J2011,""))</f>
        <v>180000</v>
      </c>
      <c r="P2008" s="21" t="str">
        <f>IFERROR(VLOOKUP(Sheet1!L2011,配置检查表!$Y:$Z,2,FALSE),"")</f>
        <v/>
      </c>
      <c r="Q2008" s="21">
        <f>IF(AND(Sheet1!N2011=Sheet1!O2011,Sheet1!O2011&lt;&gt;0),Sheet1!N2011,IF(AND(Sheet1!N2011&lt;&gt;Sheet1!O2011,Sheet1!O2011&lt;&gt;0),Sheet1!N2011&amp;"~"&amp;Sheet1!O2011,""))</f>
        <v>10</v>
      </c>
      <c r="R2008" s="21" t="str">
        <f>IFERROR(VLOOKUP(Sheet1!Q2011,配置检查表!$Y:$Z,2,FALSE),"")</f>
        <v/>
      </c>
      <c r="S2008" s="39">
        <f>IF(AND(Sheet1!S2215=Sheet1!T2215,Sheet1!T2215&lt;&gt;0),Sheet1!S2215,IF(AND(Sheet1!S2215&lt;&gt;Sheet1!T2215,Sheet1!T2215&lt;&gt;0),Sheet1!S2215&amp;"~"&amp;Sheet1!T2215,""))</f>
        <v>30000</v>
      </c>
      <c r="T2008" s="21" t="str">
        <f>IFERROR(VLOOKUP(Sheet1!V2011,配置检查表!$Y:$Z,2,FALSE),"")</f>
        <v/>
      </c>
      <c r="U2008" s="39" t="str">
        <f>IF(AND(Sheet1!X2215=Sheet1!Y2215,Sheet1!Y2215&lt;&gt;0),Sheet1!X2215,IF(AND(Sheet1!X2215&lt;&gt;Sheet1!Y2215,Sheet1!Y2215&lt;&gt;0),Sheet1!X2215&amp;"~"&amp;Sheet1!Y2215,""))</f>
        <v/>
      </c>
      <c r="V2008" s="21" t="str">
        <f>IFERROR(VLOOKUP(Sheet1!XAA,配置检查表!$Y:$Z,2,FALSE),"")</f>
        <v/>
      </c>
      <c r="W2008" s="21" t="str">
        <f>IF(AND(Sheet1!AC2215=Sheet1!AD2215,Sheet1!AD2215&lt;&gt;0),Sheet1!AC2215,IF(AND(Sheet1!AC2215&lt;&gt;Sheet1!AD2215,Sheet1!AD2215&lt;&gt;0),Sheet1!AC2215&amp;"~"&amp;Sheet1!AD2215,""))</f>
        <v/>
      </c>
    </row>
    <row r="2009" spans="1:23">
      <c r="A2009" s="27">
        <v>41236</v>
      </c>
      <c r="B2009" s="27" t="s">
        <v>1737</v>
      </c>
      <c r="C2009" s="27" t="s">
        <v>1737</v>
      </c>
      <c r="D2009" s="21" t="str">
        <f>IF(OR(Sheet1!I2012&lt;&gt;Sheet1!AF2012,Sheet1!AG2012&lt;&gt;Sheet1!J2012),"有影响","-")</f>
        <v>-</v>
      </c>
      <c r="E2009" s="21" t="str">
        <f>IF(OR(Sheet1!N2012&lt;&gt;Sheet1!AH2012,Sheet1!AI2012&lt;&gt;Sheet1!O2012),"有影响","-")</f>
        <v>-</v>
      </c>
      <c r="F2009" s="21" t="str">
        <f>IF(OR(Sheet1!S2012&lt;&gt;Sheet1!AJ2012,Sheet1!AK2012&lt;&gt;Sheet1!T2012),"有影响","-")</f>
        <v>-</v>
      </c>
      <c r="G2009" s="21" t="str">
        <f>IF(OR(Sheet1!X2012&lt;&gt;Sheet1!AL2012,Sheet1!AM2012&lt;&gt;Sheet1!Y2012),"有影响","-")</f>
        <v>-</v>
      </c>
      <c r="H2009" s="21" t="str">
        <f>IF(OR(Sheet1!AC2012&lt;&gt;Sheet1!AN2012,Sheet1!AO2012&lt;&gt;Sheet1!AD2012),"有影响","-")</f>
        <v>-</v>
      </c>
      <c r="I2009" s="21" t="str">
        <f>IF(Sheet1!G2012=0,"出错","-")</f>
        <v>-</v>
      </c>
      <c r="J2009" s="21" t="str">
        <f>IF(AND(Sheet1!G2012=0,Sheet1!L2012&lt;&gt;0),"出错","-")</f>
        <v>-</v>
      </c>
      <c r="K2009" s="21" t="str">
        <f>IF(AND(Sheet1!G2012=0,Sheet1!L2012=0,Sheet1!Q2012&lt;&gt;0),"出错","-")</f>
        <v>-</v>
      </c>
      <c r="L2009" s="21" t="str">
        <f>IF(AND(Sheet1!G2012=0,Sheet1!L2012=0,Sheet1!Q2012=0,Sheet1!V2012&lt;&gt;0),"出错","-")</f>
        <v>-</v>
      </c>
      <c r="M2009" s="21" t="str">
        <f>IF(AND(Sheet1!G2012=0,Sheet1!L2012=0,Sheet1!Q2012=0,Sheet1!V2012=0,Sheet1!AA2012&lt;&gt;0),"出错","-")</f>
        <v>-</v>
      </c>
      <c r="N2009" s="21" t="str">
        <f>IFERROR(VLOOKUP(Sheet1!G2012,配置检查表!$Y:$Z,2,FALSE),"")</f>
        <v>金币</v>
      </c>
      <c r="O2009" s="21">
        <f>IF(AND(Sheet1!I2012=Sheet1!J2012,Sheet1!J2012&lt;&gt;0),Sheet1!I2012,IF(AND(Sheet1!I2012&lt;&gt;Sheet1!J2012,Sheet1!J2012&lt;&gt;0),Sheet1!I2012&amp;"~"&amp;Sheet1!J2012,""))</f>
        <v>185000</v>
      </c>
      <c r="P2009" s="21" t="str">
        <f>IFERROR(VLOOKUP(Sheet1!L2012,配置检查表!$Y:$Z,2,FALSE),"")</f>
        <v/>
      </c>
      <c r="Q2009" s="21">
        <f>IF(AND(Sheet1!N2012=Sheet1!O2012,Sheet1!O2012&lt;&gt;0),Sheet1!N2012,IF(AND(Sheet1!N2012&lt;&gt;Sheet1!O2012,Sheet1!O2012&lt;&gt;0),Sheet1!N2012&amp;"~"&amp;Sheet1!O2012,""))</f>
        <v>10</v>
      </c>
      <c r="R2009" s="21" t="str">
        <f>IFERROR(VLOOKUP(Sheet1!Q2012,配置检查表!$Y:$Z,2,FALSE),"")</f>
        <v/>
      </c>
      <c r="S2009" s="39">
        <f>IF(AND(Sheet1!S2216=Sheet1!T2216,Sheet1!T2216&lt;&gt;0),Sheet1!S2216,IF(AND(Sheet1!S2216&lt;&gt;Sheet1!T2216,Sheet1!T2216&lt;&gt;0),Sheet1!S2216&amp;"~"&amp;Sheet1!T2216,""))</f>
        <v>45000</v>
      </c>
      <c r="T2009" s="21" t="str">
        <f>IFERROR(VLOOKUP(Sheet1!V2012,配置检查表!$Y:$Z,2,FALSE),"")</f>
        <v/>
      </c>
      <c r="U2009" s="39" t="str">
        <f>IF(AND(Sheet1!X2216=Sheet1!Y2216,Sheet1!Y2216&lt;&gt;0),Sheet1!X2216,IF(AND(Sheet1!X2216&lt;&gt;Sheet1!Y2216,Sheet1!Y2216&lt;&gt;0),Sheet1!X2216&amp;"~"&amp;Sheet1!Y2216,""))</f>
        <v/>
      </c>
      <c r="V2009" s="21" t="str">
        <f>IFERROR(VLOOKUP(Sheet1!XAA,配置检查表!$Y:$Z,2,FALSE),"")</f>
        <v/>
      </c>
      <c r="W2009" s="21" t="str">
        <f>IF(AND(Sheet1!AC2216=Sheet1!AD2216,Sheet1!AD2216&lt;&gt;0),Sheet1!AC2216,IF(AND(Sheet1!AC2216&lt;&gt;Sheet1!AD2216,Sheet1!AD2216&lt;&gt;0),Sheet1!AC2216&amp;"~"&amp;Sheet1!AD2216,""))</f>
        <v/>
      </c>
    </row>
    <row r="2010" spans="1:23">
      <c r="A2010" s="27">
        <v>41237</v>
      </c>
      <c r="B2010" s="27" t="s">
        <v>1738</v>
      </c>
      <c r="C2010" s="27" t="s">
        <v>1738</v>
      </c>
      <c r="D2010" s="21" t="str">
        <f>IF(OR(Sheet1!I2013&lt;&gt;Sheet1!AF2013,Sheet1!AG2013&lt;&gt;Sheet1!J2013),"有影响","-")</f>
        <v>-</v>
      </c>
      <c r="E2010" s="21" t="str">
        <f>IF(OR(Sheet1!N2013&lt;&gt;Sheet1!AH2013,Sheet1!AI2013&lt;&gt;Sheet1!O2013),"有影响","-")</f>
        <v>-</v>
      </c>
      <c r="F2010" s="21" t="str">
        <f>IF(OR(Sheet1!S2013&lt;&gt;Sheet1!AJ2013,Sheet1!AK2013&lt;&gt;Sheet1!T2013),"有影响","-")</f>
        <v>-</v>
      </c>
      <c r="G2010" s="21" t="str">
        <f>IF(OR(Sheet1!X2013&lt;&gt;Sheet1!AL2013,Sheet1!AM2013&lt;&gt;Sheet1!Y2013),"有影响","-")</f>
        <v>-</v>
      </c>
      <c r="H2010" s="21" t="str">
        <f>IF(OR(Sheet1!AC2013&lt;&gt;Sheet1!AN2013,Sheet1!AO2013&lt;&gt;Sheet1!AD2013),"有影响","-")</f>
        <v>-</v>
      </c>
      <c r="I2010" s="21" t="str">
        <f>IF(Sheet1!G2013=0,"出错","-")</f>
        <v>-</v>
      </c>
      <c r="J2010" s="21" t="str">
        <f>IF(AND(Sheet1!G2013=0,Sheet1!L2013&lt;&gt;0),"出错","-")</f>
        <v>-</v>
      </c>
      <c r="K2010" s="21" t="str">
        <f>IF(AND(Sheet1!G2013=0,Sheet1!L2013=0,Sheet1!Q2013&lt;&gt;0),"出错","-")</f>
        <v>-</v>
      </c>
      <c r="L2010" s="21" t="str">
        <f>IF(AND(Sheet1!G2013=0,Sheet1!L2013=0,Sheet1!Q2013=0,Sheet1!V2013&lt;&gt;0),"出错","-")</f>
        <v>-</v>
      </c>
      <c r="M2010" s="21" t="str">
        <f>IF(AND(Sheet1!G2013=0,Sheet1!L2013=0,Sheet1!Q2013=0,Sheet1!V2013=0,Sheet1!AA2013&lt;&gt;0),"出错","-")</f>
        <v>-</v>
      </c>
      <c r="N2010" s="21" t="str">
        <f>IFERROR(VLOOKUP(Sheet1!G2013,配置检查表!$Y:$Z,2,FALSE),"")</f>
        <v>金币</v>
      </c>
      <c r="O2010" s="21">
        <f>IF(AND(Sheet1!I2013=Sheet1!J2013,Sheet1!J2013&lt;&gt;0),Sheet1!I2013,IF(AND(Sheet1!I2013&lt;&gt;Sheet1!J2013,Sheet1!J2013&lt;&gt;0),Sheet1!I2013&amp;"~"&amp;Sheet1!J2013,""))</f>
        <v>185000</v>
      </c>
      <c r="P2010" s="21" t="str">
        <f>IFERROR(VLOOKUP(Sheet1!L2013,配置检查表!$Y:$Z,2,FALSE),"")</f>
        <v/>
      </c>
      <c r="Q2010" s="21">
        <f>IF(AND(Sheet1!N2013=Sheet1!O2013,Sheet1!O2013&lt;&gt;0),Sheet1!N2013,IF(AND(Sheet1!N2013&lt;&gt;Sheet1!O2013,Sheet1!O2013&lt;&gt;0),Sheet1!N2013&amp;"~"&amp;Sheet1!O2013,""))</f>
        <v>10</v>
      </c>
      <c r="R2010" s="21" t="str">
        <f>IFERROR(VLOOKUP(Sheet1!Q2013,配置检查表!$Y:$Z,2,FALSE),"")</f>
        <v/>
      </c>
      <c r="S2010" s="39">
        <f>IF(AND(Sheet1!S2217=Sheet1!T2217,Sheet1!T2217&lt;&gt;0),Sheet1!S2217,IF(AND(Sheet1!S2217&lt;&gt;Sheet1!T2217,Sheet1!T2217&lt;&gt;0),Sheet1!S2217&amp;"~"&amp;Sheet1!T2217,""))</f>
        <v>60000</v>
      </c>
      <c r="T2010" s="21" t="str">
        <f>IFERROR(VLOOKUP(Sheet1!V2013,配置检查表!$Y:$Z,2,FALSE),"")</f>
        <v/>
      </c>
      <c r="U2010" s="39" t="str">
        <f>IF(AND(Sheet1!X2217=Sheet1!Y2217,Sheet1!Y2217&lt;&gt;0),Sheet1!X2217,IF(AND(Sheet1!X2217&lt;&gt;Sheet1!Y2217,Sheet1!Y2217&lt;&gt;0),Sheet1!X2217&amp;"~"&amp;Sheet1!Y2217,""))</f>
        <v/>
      </c>
      <c r="V2010" s="21" t="str">
        <f>IFERROR(VLOOKUP(Sheet1!XAA,配置检查表!$Y:$Z,2,FALSE),"")</f>
        <v/>
      </c>
      <c r="W2010" s="21" t="str">
        <f>IF(AND(Sheet1!AC2217=Sheet1!AD2217,Sheet1!AD2217&lt;&gt;0),Sheet1!AC2217,IF(AND(Sheet1!AC2217&lt;&gt;Sheet1!AD2217,Sheet1!AD2217&lt;&gt;0),Sheet1!AC2217&amp;"~"&amp;Sheet1!AD2217,""))</f>
        <v/>
      </c>
    </row>
    <row r="2011" spans="1:23">
      <c r="A2011" s="27">
        <v>41238</v>
      </c>
      <c r="B2011" s="27" t="s">
        <v>1739</v>
      </c>
      <c r="C2011" s="27" t="s">
        <v>1739</v>
      </c>
      <c r="D2011" s="21" t="str">
        <f>IF(OR(Sheet1!I2014&lt;&gt;Sheet1!AF2014,Sheet1!AG2014&lt;&gt;Sheet1!J2014),"有影响","-")</f>
        <v>-</v>
      </c>
      <c r="E2011" s="21" t="str">
        <f>IF(OR(Sheet1!N2014&lt;&gt;Sheet1!AH2014,Sheet1!AI2014&lt;&gt;Sheet1!O2014),"有影响","-")</f>
        <v>-</v>
      </c>
      <c r="F2011" s="21" t="str">
        <f>IF(OR(Sheet1!S2014&lt;&gt;Sheet1!AJ2014,Sheet1!AK2014&lt;&gt;Sheet1!T2014),"有影响","-")</f>
        <v>-</v>
      </c>
      <c r="G2011" s="21" t="str">
        <f>IF(OR(Sheet1!X2014&lt;&gt;Sheet1!AL2014,Sheet1!AM2014&lt;&gt;Sheet1!Y2014),"有影响","-")</f>
        <v>-</v>
      </c>
      <c r="H2011" s="21" t="str">
        <f>IF(OR(Sheet1!AC2014&lt;&gt;Sheet1!AN2014,Sheet1!AO2014&lt;&gt;Sheet1!AD2014),"有影响","-")</f>
        <v>-</v>
      </c>
      <c r="I2011" s="21" t="str">
        <f>IF(Sheet1!G2014=0,"出错","-")</f>
        <v>-</v>
      </c>
      <c r="J2011" s="21" t="str">
        <f>IF(AND(Sheet1!G2014=0,Sheet1!L2014&lt;&gt;0),"出错","-")</f>
        <v>-</v>
      </c>
      <c r="K2011" s="21" t="str">
        <f>IF(AND(Sheet1!G2014=0,Sheet1!L2014=0,Sheet1!Q2014&lt;&gt;0),"出错","-")</f>
        <v>-</v>
      </c>
      <c r="L2011" s="21" t="str">
        <f>IF(AND(Sheet1!G2014=0,Sheet1!L2014=0,Sheet1!Q2014=0,Sheet1!V2014&lt;&gt;0),"出错","-")</f>
        <v>-</v>
      </c>
      <c r="M2011" s="21" t="str">
        <f>IF(AND(Sheet1!G2014=0,Sheet1!L2014=0,Sheet1!Q2014=0,Sheet1!V2014=0,Sheet1!AA2014&lt;&gt;0),"出错","-")</f>
        <v>-</v>
      </c>
      <c r="N2011" s="21" t="str">
        <f>IFERROR(VLOOKUP(Sheet1!G2014,配置检查表!$Y:$Z,2,FALSE),"")</f>
        <v>金币</v>
      </c>
      <c r="O2011" s="21">
        <f>IF(AND(Sheet1!I2014=Sheet1!J2014,Sheet1!J2014&lt;&gt;0),Sheet1!I2014,IF(AND(Sheet1!I2014&lt;&gt;Sheet1!J2014,Sheet1!J2014&lt;&gt;0),Sheet1!I2014&amp;"~"&amp;Sheet1!J2014,""))</f>
        <v>185000</v>
      </c>
      <c r="P2011" s="21" t="str">
        <f>IFERROR(VLOOKUP(Sheet1!L2014,配置检查表!$Y:$Z,2,FALSE),"")</f>
        <v/>
      </c>
      <c r="Q2011" s="21">
        <f>IF(AND(Sheet1!N2014=Sheet1!O2014,Sheet1!O2014&lt;&gt;0),Sheet1!N2014,IF(AND(Sheet1!N2014&lt;&gt;Sheet1!O2014,Sheet1!O2014&lt;&gt;0),Sheet1!N2014&amp;"~"&amp;Sheet1!O2014,""))</f>
        <v>10</v>
      </c>
      <c r="R2011" s="21" t="str">
        <f>IFERROR(VLOOKUP(Sheet1!Q2014,配置检查表!$Y:$Z,2,FALSE),"")</f>
        <v/>
      </c>
      <c r="S2011" s="39">
        <f>IF(AND(Sheet1!S2218=Sheet1!T2218,Sheet1!T2218&lt;&gt;0),Sheet1!S2218,IF(AND(Sheet1!S2218&lt;&gt;Sheet1!T2218,Sheet1!T2218&lt;&gt;0),Sheet1!S2218&amp;"~"&amp;Sheet1!T2218,""))</f>
        <v>35000</v>
      </c>
      <c r="T2011" s="21" t="str">
        <f>IFERROR(VLOOKUP(Sheet1!V2014,配置检查表!$Y:$Z,2,FALSE),"")</f>
        <v/>
      </c>
      <c r="U2011" s="39" t="str">
        <f>IF(AND(Sheet1!X2218=Sheet1!Y2218,Sheet1!Y2218&lt;&gt;0),Sheet1!X2218,IF(AND(Sheet1!X2218&lt;&gt;Sheet1!Y2218,Sheet1!Y2218&lt;&gt;0),Sheet1!X2218&amp;"~"&amp;Sheet1!Y2218,""))</f>
        <v/>
      </c>
      <c r="V2011" s="21" t="str">
        <f>IFERROR(VLOOKUP(Sheet1!XAA,配置检查表!$Y:$Z,2,FALSE),"")</f>
        <v/>
      </c>
      <c r="W2011" s="21" t="str">
        <f>IF(AND(Sheet1!AC2218=Sheet1!AD2218,Sheet1!AD2218&lt;&gt;0),Sheet1!AC2218,IF(AND(Sheet1!AC2218&lt;&gt;Sheet1!AD2218,Sheet1!AD2218&lt;&gt;0),Sheet1!AC2218&amp;"~"&amp;Sheet1!AD2218,""))</f>
        <v/>
      </c>
    </row>
    <row r="2012" spans="1:23">
      <c r="A2012" s="27">
        <v>41239</v>
      </c>
      <c r="B2012" s="27" t="s">
        <v>1740</v>
      </c>
      <c r="C2012" s="27" t="s">
        <v>1740</v>
      </c>
      <c r="D2012" s="21" t="str">
        <f>IF(OR(Sheet1!I2015&lt;&gt;Sheet1!AF2015,Sheet1!AG2015&lt;&gt;Sheet1!J2015),"有影响","-")</f>
        <v>-</v>
      </c>
      <c r="E2012" s="21" t="str">
        <f>IF(OR(Sheet1!N2015&lt;&gt;Sheet1!AH2015,Sheet1!AI2015&lt;&gt;Sheet1!O2015),"有影响","-")</f>
        <v>-</v>
      </c>
      <c r="F2012" s="21" t="str">
        <f>IF(OR(Sheet1!S2015&lt;&gt;Sheet1!AJ2015,Sheet1!AK2015&lt;&gt;Sheet1!T2015),"有影响","-")</f>
        <v>-</v>
      </c>
      <c r="G2012" s="21" t="str">
        <f>IF(OR(Sheet1!X2015&lt;&gt;Sheet1!AL2015,Sheet1!AM2015&lt;&gt;Sheet1!Y2015),"有影响","-")</f>
        <v>-</v>
      </c>
      <c r="H2012" s="21" t="str">
        <f>IF(OR(Sheet1!AC2015&lt;&gt;Sheet1!AN2015,Sheet1!AO2015&lt;&gt;Sheet1!AD2015),"有影响","-")</f>
        <v>-</v>
      </c>
      <c r="I2012" s="21" t="str">
        <f>IF(Sheet1!G2015=0,"出错","-")</f>
        <v>-</v>
      </c>
      <c r="J2012" s="21" t="str">
        <f>IF(AND(Sheet1!G2015=0,Sheet1!L2015&lt;&gt;0),"出错","-")</f>
        <v>-</v>
      </c>
      <c r="K2012" s="21" t="str">
        <f>IF(AND(Sheet1!G2015=0,Sheet1!L2015=0,Sheet1!Q2015&lt;&gt;0),"出错","-")</f>
        <v>-</v>
      </c>
      <c r="L2012" s="21" t="str">
        <f>IF(AND(Sheet1!G2015=0,Sheet1!L2015=0,Sheet1!Q2015=0,Sheet1!V2015&lt;&gt;0),"出错","-")</f>
        <v>-</v>
      </c>
      <c r="M2012" s="21" t="str">
        <f>IF(AND(Sheet1!G2015=0,Sheet1!L2015=0,Sheet1!Q2015=0,Sheet1!V2015=0,Sheet1!AA2015&lt;&gt;0),"出错","-")</f>
        <v>-</v>
      </c>
      <c r="N2012" s="21" t="str">
        <f>IFERROR(VLOOKUP(Sheet1!G2015,配置检查表!$Y:$Z,2,FALSE),"")</f>
        <v>金币</v>
      </c>
      <c r="O2012" s="21">
        <f>IF(AND(Sheet1!I2015=Sheet1!J2015,Sheet1!J2015&lt;&gt;0),Sheet1!I2015,IF(AND(Sheet1!I2015&lt;&gt;Sheet1!J2015,Sheet1!J2015&lt;&gt;0),Sheet1!I2015&amp;"~"&amp;Sheet1!J2015,""))</f>
        <v>190000</v>
      </c>
      <c r="P2012" s="21" t="str">
        <f>IFERROR(VLOOKUP(Sheet1!L2015,配置检查表!$Y:$Z,2,FALSE),"")</f>
        <v/>
      </c>
      <c r="Q2012" s="21">
        <f>IF(AND(Sheet1!N2015=Sheet1!O2015,Sheet1!O2015&lt;&gt;0),Sheet1!N2015,IF(AND(Sheet1!N2015&lt;&gt;Sheet1!O2015,Sheet1!O2015&lt;&gt;0),Sheet1!N2015&amp;"~"&amp;Sheet1!O2015,""))</f>
        <v>10</v>
      </c>
      <c r="R2012" s="21" t="str">
        <f>IFERROR(VLOOKUP(Sheet1!Q2015,配置检查表!$Y:$Z,2,FALSE),"")</f>
        <v/>
      </c>
      <c r="S2012" s="39">
        <f>IF(AND(Sheet1!S2219=Sheet1!T2219,Sheet1!T2219&lt;&gt;0),Sheet1!S2219,IF(AND(Sheet1!S2219&lt;&gt;Sheet1!T2219,Sheet1!T2219&lt;&gt;0),Sheet1!S2219&amp;"~"&amp;Sheet1!T2219,""))</f>
        <v>52500</v>
      </c>
      <c r="T2012" s="21" t="str">
        <f>IFERROR(VLOOKUP(Sheet1!V2015,配置检查表!$Y:$Z,2,FALSE),"")</f>
        <v/>
      </c>
      <c r="U2012" s="39" t="str">
        <f>IF(AND(Sheet1!X2219=Sheet1!Y2219,Sheet1!Y2219&lt;&gt;0),Sheet1!X2219,IF(AND(Sheet1!X2219&lt;&gt;Sheet1!Y2219,Sheet1!Y2219&lt;&gt;0),Sheet1!X2219&amp;"~"&amp;Sheet1!Y2219,""))</f>
        <v/>
      </c>
      <c r="V2012" s="21" t="str">
        <f>IFERROR(VLOOKUP(Sheet1!XAA,配置检查表!$Y:$Z,2,FALSE),"")</f>
        <v/>
      </c>
      <c r="W2012" s="21" t="str">
        <f>IF(AND(Sheet1!AC2219=Sheet1!AD2219,Sheet1!AD2219&lt;&gt;0),Sheet1!AC2219,IF(AND(Sheet1!AC2219&lt;&gt;Sheet1!AD2219,Sheet1!AD2219&lt;&gt;0),Sheet1!AC2219&amp;"~"&amp;Sheet1!AD2219,""))</f>
        <v/>
      </c>
    </row>
    <row r="2013" spans="1:23">
      <c r="A2013" s="27">
        <v>41240</v>
      </c>
      <c r="B2013" s="27" t="s">
        <v>1741</v>
      </c>
      <c r="C2013" s="27" t="s">
        <v>1741</v>
      </c>
      <c r="D2013" s="21" t="str">
        <f>IF(OR(Sheet1!I2016&lt;&gt;Sheet1!AF2016,Sheet1!AG2016&lt;&gt;Sheet1!J2016),"有影响","-")</f>
        <v>-</v>
      </c>
      <c r="E2013" s="21" t="str">
        <f>IF(OR(Sheet1!N2016&lt;&gt;Sheet1!AH2016,Sheet1!AI2016&lt;&gt;Sheet1!O2016),"有影响","-")</f>
        <v>-</v>
      </c>
      <c r="F2013" s="21" t="str">
        <f>IF(OR(Sheet1!S2016&lt;&gt;Sheet1!AJ2016,Sheet1!AK2016&lt;&gt;Sheet1!T2016),"有影响","-")</f>
        <v>-</v>
      </c>
      <c r="G2013" s="21" t="str">
        <f>IF(OR(Sheet1!X2016&lt;&gt;Sheet1!AL2016,Sheet1!AM2016&lt;&gt;Sheet1!Y2016),"有影响","-")</f>
        <v>-</v>
      </c>
      <c r="H2013" s="21" t="str">
        <f>IF(OR(Sheet1!AC2016&lt;&gt;Sheet1!AN2016,Sheet1!AO2016&lt;&gt;Sheet1!AD2016),"有影响","-")</f>
        <v>-</v>
      </c>
      <c r="I2013" s="21" t="str">
        <f>IF(Sheet1!G2016=0,"出错","-")</f>
        <v>-</v>
      </c>
      <c r="J2013" s="21" t="str">
        <f>IF(AND(Sheet1!G2016=0,Sheet1!L2016&lt;&gt;0),"出错","-")</f>
        <v>-</v>
      </c>
      <c r="K2013" s="21" t="str">
        <f>IF(AND(Sheet1!G2016=0,Sheet1!L2016=0,Sheet1!Q2016&lt;&gt;0),"出错","-")</f>
        <v>-</v>
      </c>
      <c r="L2013" s="21" t="str">
        <f>IF(AND(Sheet1!G2016=0,Sheet1!L2016=0,Sheet1!Q2016=0,Sheet1!V2016&lt;&gt;0),"出错","-")</f>
        <v>-</v>
      </c>
      <c r="M2013" s="21" t="str">
        <f>IF(AND(Sheet1!G2016=0,Sheet1!L2016=0,Sheet1!Q2016=0,Sheet1!V2016=0,Sheet1!AA2016&lt;&gt;0),"出错","-")</f>
        <v>-</v>
      </c>
      <c r="N2013" s="21" t="str">
        <f>IFERROR(VLOOKUP(Sheet1!G2016,配置检查表!$Y:$Z,2,FALSE),"")</f>
        <v>金币</v>
      </c>
      <c r="O2013" s="21">
        <f>IF(AND(Sheet1!I2016=Sheet1!J2016,Sheet1!J2016&lt;&gt;0),Sheet1!I2016,IF(AND(Sheet1!I2016&lt;&gt;Sheet1!J2016,Sheet1!J2016&lt;&gt;0),Sheet1!I2016&amp;"~"&amp;Sheet1!J2016,""))</f>
        <v>190000</v>
      </c>
      <c r="P2013" s="21" t="str">
        <f>IFERROR(VLOOKUP(Sheet1!L2016,配置检查表!$Y:$Z,2,FALSE),"")</f>
        <v/>
      </c>
      <c r="Q2013" s="21">
        <f>IF(AND(Sheet1!N2016=Sheet1!O2016,Sheet1!O2016&lt;&gt;0),Sheet1!N2016,IF(AND(Sheet1!N2016&lt;&gt;Sheet1!O2016,Sheet1!O2016&lt;&gt;0),Sheet1!N2016&amp;"~"&amp;Sheet1!O2016,""))</f>
        <v>10</v>
      </c>
      <c r="R2013" s="21" t="str">
        <f>IFERROR(VLOOKUP(Sheet1!Q2016,配置检查表!$Y:$Z,2,FALSE),"")</f>
        <v/>
      </c>
      <c r="S2013" s="39">
        <f>IF(AND(Sheet1!S2220=Sheet1!T2220,Sheet1!T2220&lt;&gt;0),Sheet1!S2220,IF(AND(Sheet1!S2220&lt;&gt;Sheet1!T2220,Sheet1!T2220&lt;&gt;0),Sheet1!S2220&amp;"~"&amp;Sheet1!T2220,""))</f>
        <v>70000</v>
      </c>
      <c r="T2013" s="21" t="str">
        <f>IFERROR(VLOOKUP(Sheet1!V2016,配置检查表!$Y:$Z,2,FALSE),"")</f>
        <v/>
      </c>
      <c r="U2013" s="39" t="str">
        <f>IF(AND(Sheet1!X2220=Sheet1!Y2220,Sheet1!Y2220&lt;&gt;0),Sheet1!X2220,IF(AND(Sheet1!X2220&lt;&gt;Sheet1!Y2220,Sheet1!Y2220&lt;&gt;0),Sheet1!X2220&amp;"~"&amp;Sheet1!Y2220,""))</f>
        <v/>
      </c>
      <c r="V2013" s="21" t="str">
        <f>IFERROR(VLOOKUP(Sheet1!XAA,配置检查表!$Y:$Z,2,FALSE),"")</f>
        <v/>
      </c>
      <c r="W2013" s="21" t="str">
        <f>IF(AND(Sheet1!AC2220=Sheet1!AD2220,Sheet1!AD2220&lt;&gt;0),Sheet1!AC2220,IF(AND(Sheet1!AC2220&lt;&gt;Sheet1!AD2220,Sheet1!AD2220&lt;&gt;0),Sheet1!AC2220&amp;"~"&amp;Sheet1!AD2220,""))</f>
        <v/>
      </c>
    </row>
    <row r="2014" spans="1:23">
      <c r="A2014" s="27">
        <v>41241</v>
      </c>
      <c r="B2014" s="27" t="s">
        <v>1742</v>
      </c>
      <c r="C2014" s="27" t="s">
        <v>1742</v>
      </c>
      <c r="D2014" s="21" t="str">
        <f>IF(OR(Sheet1!I2017&lt;&gt;Sheet1!AF2017,Sheet1!AG2017&lt;&gt;Sheet1!J2017),"有影响","-")</f>
        <v>-</v>
      </c>
      <c r="E2014" s="21" t="str">
        <f>IF(OR(Sheet1!N2017&lt;&gt;Sheet1!AH2017,Sheet1!AI2017&lt;&gt;Sheet1!O2017),"有影响","-")</f>
        <v>-</v>
      </c>
      <c r="F2014" s="21" t="str">
        <f>IF(OR(Sheet1!S2017&lt;&gt;Sheet1!AJ2017,Sheet1!AK2017&lt;&gt;Sheet1!T2017),"有影响","-")</f>
        <v>-</v>
      </c>
      <c r="G2014" s="21" t="str">
        <f>IF(OR(Sheet1!X2017&lt;&gt;Sheet1!AL2017,Sheet1!AM2017&lt;&gt;Sheet1!Y2017),"有影响","-")</f>
        <v>-</v>
      </c>
      <c r="H2014" s="21" t="str">
        <f>IF(OR(Sheet1!AC2017&lt;&gt;Sheet1!AN2017,Sheet1!AO2017&lt;&gt;Sheet1!AD2017),"有影响","-")</f>
        <v>-</v>
      </c>
      <c r="I2014" s="21" t="str">
        <f>IF(Sheet1!G2017=0,"出错","-")</f>
        <v>-</v>
      </c>
      <c r="J2014" s="21" t="str">
        <f>IF(AND(Sheet1!G2017=0,Sheet1!L2017&lt;&gt;0),"出错","-")</f>
        <v>-</v>
      </c>
      <c r="K2014" s="21" t="str">
        <f>IF(AND(Sheet1!G2017=0,Sheet1!L2017=0,Sheet1!Q2017&lt;&gt;0),"出错","-")</f>
        <v>-</v>
      </c>
      <c r="L2014" s="21" t="str">
        <f>IF(AND(Sheet1!G2017=0,Sheet1!L2017=0,Sheet1!Q2017=0,Sheet1!V2017&lt;&gt;0),"出错","-")</f>
        <v>-</v>
      </c>
      <c r="M2014" s="21" t="str">
        <f>IF(AND(Sheet1!G2017=0,Sheet1!L2017=0,Sheet1!Q2017=0,Sheet1!V2017=0,Sheet1!AA2017&lt;&gt;0),"出错","-")</f>
        <v>-</v>
      </c>
      <c r="N2014" s="21" t="str">
        <f>IFERROR(VLOOKUP(Sheet1!G2017,配置检查表!$Y:$Z,2,FALSE),"")</f>
        <v>金币</v>
      </c>
      <c r="O2014" s="21">
        <f>IF(AND(Sheet1!I2017=Sheet1!J2017,Sheet1!J2017&lt;&gt;0),Sheet1!I2017,IF(AND(Sheet1!I2017&lt;&gt;Sheet1!J2017,Sheet1!J2017&lt;&gt;0),Sheet1!I2017&amp;"~"&amp;Sheet1!J2017,""))</f>
        <v>190000</v>
      </c>
      <c r="P2014" s="21" t="str">
        <f>IFERROR(VLOOKUP(Sheet1!L2017,配置检查表!$Y:$Z,2,FALSE),"")</f>
        <v/>
      </c>
      <c r="Q2014" s="21">
        <f>IF(AND(Sheet1!N2017=Sheet1!O2017,Sheet1!O2017&lt;&gt;0),Sheet1!N2017,IF(AND(Sheet1!N2017&lt;&gt;Sheet1!O2017,Sheet1!O2017&lt;&gt;0),Sheet1!N2017&amp;"~"&amp;Sheet1!O2017,""))</f>
        <v>10</v>
      </c>
      <c r="R2014" s="21" t="str">
        <f>IFERROR(VLOOKUP(Sheet1!Q2017,配置检查表!$Y:$Z,2,FALSE),"")</f>
        <v/>
      </c>
      <c r="S2014" s="39">
        <f>IF(AND(Sheet1!S2221=Sheet1!T2221,Sheet1!T2221&lt;&gt;0),Sheet1!S2221,IF(AND(Sheet1!S2221&lt;&gt;Sheet1!T2221,Sheet1!T2221&lt;&gt;0),Sheet1!S2221&amp;"~"&amp;Sheet1!T2221,""))</f>
        <v>40000</v>
      </c>
      <c r="T2014" s="21" t="str">
        <f>IFERROR(VLOOKUP(Sheet1!V2017,配置检查表!$Y:$Z,2,FALSE),"")</f>
        <v/>
      </c>
      <c r="U2014" s="39" t="str">
        <f>IF(AND(Sheet1!X2221=Sheet1!Y2221,Sheet1!Y2221&lt;&gt;0),Sheet1!X2221,IF(AND(Sheet1!X2221&lt;&gt;Sheet1!Y2221,Sheet1!Y2221&lt;&gt;0),Sheet1!X2221&amp;"~"&amp;Sheet1!Y2221,""))</f>
        <v/>
      </c>
      <c r="V2014" s="21" t="str">
        <f>IFERROR(VLOOKUP(Sheet1!XAA,配置检查表!$Y:$Z,2,FALSE),"")</f>
        <v/>
      </c>
      <c r="W2014" s="21" t="str">
        <f>IF(AND(Sheet1!AC2221=Sheet1!AD2221,Sheet1!AD2221&lt;&gt;0),Sheet1!AC2221,IF(AND(Sheet1!AC2221&lt;&gt;Sheet1!AD2221,Sheet1!AD2221&lt;&gt;0),Sheet1!AC2221&amp;"~"&amp;Sheet1!AD2221,""))</f>
        <v/>
      </c>
    </row>
    <row r="2015" spans="1:23">
      <c r="A2015" s="27">
        <v>41242</v>
      </c>
      <c r="B2015" s="27" t="s">
        <v>1743</v>
      </c>
      <c r="C2015" s="27" t="s">
        <v>1743</v>
      </c>
      <c r="D2015" s="21" t="str">
        <f>IF(OR(Sheet1!I2018&lt;&gt;Sheet1!AF2018,Sheet1!AG2018&lt;&gt;Sheet1!J2018),"有影响","-")</f>
        <v>-</v>
      </c>
      <c r="E2015" s="21" t="str">
        <f>IF(OR(Sheet1!N2018&lt;&gt;Sheet1!AH2018,Sheet1!AI2018&lt;&gt;Sheet1!O2018),"有影响","-")</f>
        <v>-</v>
      </c>
      <c r="F2015" s="21" t="str">
        <f>IF(OR(Sheet1!S2018&lt;&gt;Sheet1!AJ2018,Sheet1!AK2018&lt;&gt;Sheet1!T2018),"有影响","-")</f>
        <v>-</v>
      </c>
      <c r="G2015" s="21" t="str">
        <f>IF(OR(Sheet1!X2018&lt;&gt;Sheet1!AL2018,Sheet1!AM2018&lt;&gt;Sheet1!Y2018),"有影响","-")</f>
        <v>-</v>
      </c>
      <c r="H2015" s="21" t="str">
        <f>IF(OR(Sheet1!AC2018&lt;&gt;Sheet1!AN2018,Sheet1!AO2018&lt;&gt;Sheet1!AD2018),"有影响","-")</f>
        <v>-</v>
      </c>
      <c r="I2015" s="21" t="str">
        <f>IF(Sheet1!G2018=0,"出错","-")</f>
        <v>-</v>
      </c>
      <c r="J2015" s="21" t="str">
        <f>IF(AND(Sheet1!G2018=0,Sheet1!L2018&lt;&gt;0),"出错","-")</f>
        <v>-</v>
      </c>
      <c r="K2015" s="21" t="str">
        <f>IF(AND(Sheet1!G2018=0,Sheet1!L2018=0,Sheet1!Q2018&lt;&gt;0),"出错","-")</f>
        <v>-</v>
      </c>
      <c r="L2015" s="21" t="str">
        <f>IF(AND(Sheet1!G2018=0,Sheet1!L2018=0,Sheet1!Q2018=0,Sheet1!V2018&lt;&gt;0),"出错","-")</f>
        <v>-</v>
      </c>
      <c r="M2015" s="21" t="str">
        <f>IF(AND(Sheet1!G2018=0,Sheet1!L2018=0,Sheet1!Q2018=0,Sheet1!V2018=0,Sheet1!AA2018&lt;&gt;0),"出错","-")</f>
        <v>-</v>
      </c>
      <c r="N2015" s="21" t="str">
        <f>IFERROR(VLOOKUP(Sheet1!G2018,配置检查表!$Y:$Z,2,FALSE),"")</f>
        <v>金币</v>
      </c>
      <c r="O2015" s="21">
        <f>IF(AND(Sheet1!I2018=Sheet1!J2018,Sheet1!J2018&lt;&gt;0),Sheet1!I2018,IF(AND(Sheet1!I2018&lt;&gt;Sheet1!J2018,Sheet1!J2018&lt;&gt;0),Sheet1!I2018&amp;"~"&amp;Sheet1!J2018,""))</f>
        <v>195000</v>
      </c>
      <c r="P2015" s="21" t="str">
        <f>IFERROR(VLOOKUP(Sheet1!L2018,配置检查表!$Y:$Z,2,FALSE),"")</f>
        <v/>
      </c>
      <c r="Q2015" s="21">
        <f>IF(AND(Sheet1!N2018=Sheet1!O2018,Sheet1!O2018&lt;&gt;0),Sheet1!N2018,IF(AND(Sheet1!N2018&lt;&gt;Sheet1!O2018,Sheet1!O2018&lt;&gt;0),Sheet1!N2018&amp;"~"&amp;Sheet1!O2018,""))</f>
        <v>10</v>
      </c>
      <c r="R2015" s="21" t="str">
        <f>IFERROR(VLOOKUP(Sheet1!Q2018,配置检查表!$Y:$Z,2,FALSE),"")</f>
        <v/>
      </c>
      <c r="S2015" s="39">
        <f>IF(AND(Sheet1!S2222=Sheet1!T2222,Sheet1!T2222&lt;&gt;0),Sheet1!S2222,IF(AND(Sheet1!S2222&lt;&gt;Sheet1!T2222,Sheet1!T2222&lt;&gt;0),Sheet1!S2222&amp;"~"&amp;Sheet1!T2222,""))</f>
        <v>60000</v>
      </c>
      <c r="T2015" s="21" t="str">
        <f>IFERROR(VLOOKUP(Sheet1!V2018,配置检查表!$Y:$Z,2,FALSE),"")</f>
        <v/>
      </c>
      <c r="U2015" s="39" t="str">
        <f>IF(AND(Sheet1!X2222=Sheet1!Y2222,Sheet1!Y2222&lt;&gt;0),Sheet1!X2222,IF(AND(Sheet1!X2222&lt;&gt;Sheet1!Y2222,Sheet1!Y2222&lt;&gt;0),Sheet1!X2222&amp;"~"&amp;Sheet1!Y2222,""))</f>
        <v/>
      </c>
      <c r="V2015" s="21" t="str">
        <f>IFERROR(VLOOKUP(Sheet1!XAA,配置检查表!$Y:$Z,2,FALSE),"")</f>
        <v/>
      </c>
      <c r="W2015" s="21" t="str">
        <f>IF(AND(Sheet1!AC2222=Sheet1!AD2222,Sheet1!AD2222&lt;&gt;0),Sheet1!AC2222,IF(AND(Sheet1!AC2222&lt;&gt;Sheet1!AD2222,Sheet1!AD2222&lt;&gt;0),Sheet1!AC2222&amp;"~"&amp;Sheet1!AD2222,""))</f>
        <v/>
      </c>
    </row>
    <row r="2016" spans="1:23">
      <c r="A2016" s="27">
        <v>41243</v>
      </c>
      <c r="B2016" s="27" t="s">
        <v>1744</v>
      </c>
      <c r="C2016" s="27" t="s">
        <v>1744</v>
      </c>
      <c r="D2016" s="21" t="str">
        <f>IF(OR(Sheet1!I2019&lt;&gt;Sheet1!AF2019,Sheet1!AG2019&lt;&gt;Sheet1!J2019),"有影响","-")</f>
        <v>-</v>
      </c>
      <c r="E2016" s="21" t="str">
        <f>IF(OR(Sheet1!N2019&lt;&gt;Sheet1!AH2019,Sheet1!AI2019&lt;&gt;Sheet1!O2019),"有影响","-")</f>
        <v>-</v>
      </c>
      <c r="F2016" s="21" t="str">
        <f>IF(OR(Sheet1!S2019&lt;&gt;Sheet1!AJ2019,Sheet1!AK2019&lt;&gt;Sheet1!T2019),"有影响","-")</f>
        <v>-</v>
      </c>
      <c r="G2016" s="21" t="str">
        <f>IF(OR(Sheet1!X2019&lt;&gt;Sheet1!AL2019,Sheet1!AM2019&lt;&gt;Sheet1!Y2019),"有影响","-")</f>
        <v>-</v>
      </c>
      <c r="H2016" s="21" t="str">
        <f>IF(OR(Sheet1!AC2019&lt;&gt;Sheet1!AN2019,Sheet1!AO2019&lt;&gt;Sheet1!AD2019),"有影响","-")</f>
        <v>-</v>
      </c>
      <c r="I2016" s="21" t="str">
        <f>IF(Sheet1!G2019=0,"出错","-")</f>
        <v>-</v>
      </c>
      <c r="J2016" s="21" t="str">
        <f>IF(AND(Sheet1!G2019=0,Sheet1!L2019&lt;&gt;0),"出错","-")</f>
        <v>-</v>
      </c>
      <c r="K2016" s="21" t="str">
        <f>IF(AND(Sheet1!G2019=0,Sheet1!L2019=0,Sheet1!Q2019&lt;&gt;0),"出错","-")</f>
        <v>-</v>
      </c>
      <c r="L2016" s="21" t="str">
        <f>IF(AND(Sheet1!G2019=0,Sheet1!L2019=0,Sheet1!Q2019=0,Sheet1!V2019&lt;&gt;0),"出错","-")</f>
        <v>-</v>
      </c>
      <c r="M2016" s="21" t="str">
        <f>IF(AND(Sheet1!G2019=0,Sheet1!L2019=0,Sheet1!Q2019=0,Sheet1!V2019=0,Sheet1!AA2019&lt;&gt;0),"出错","-")</f>
        <v>-</v>
      </c>
      <c r="N2016" s="21" t="str">
        <f>IFERROR(VLOOKUP(Sheet1!G2019,配置检查表!$Y:$Z,2,FALSE),"")</f>
        <v>金币</v>
      </c>
      <c r="O2016" s="21">
        <f>IF(AND(Sheet1!I2019=Sheet1!J2019,Sheet1!J2019&lt;&gt;0),Sheet1!I2019,IF(AND(Sheet1!I2019&lt;&gt;Sheet1!J2019,Sheet1!J2019&lt;&gt;0),Sheet1!I2019&amp;"~"&amp;Sheet1!J2019,""))</f>
        <v>195000</v>
      </c>
      <c r="P2016" s="21" t="str">
        <f>IFERROR(VLOOKUP(Sheet1!L2019,配置检查表!$Y:$Z,2,FALSE),"")</f>
        <v/>
      </c>
      <c r="Q2016" s="21">
        <f>IF(AND(Sheet1!N2019=Sheet1!O2019,Sheet1!O2019&lt;&gt;0),Sheet1!N2019,IF(AND(Sheet1!N2019&lt;&gt;Sheet1!O2019,Sheet1!O2019&lt;&gt;0),Sheet1!N2019&amp;"~"&amp;Sheet1!O2019,""))</f>
        <v>10</v>
      </c>
      <c r="R2016" s="21" t="str">
        <f>IFERROR(VLOOKUP(Sheet1!Q2019,配置检查表!$Y:$Z,2,FALSE),"")</f>
        <v/>
      </c>
      <c r="S2016" s="39">
        <f>IF(AND(Sheet1!S2223=Sheet1!T2223,Sheet1!T2223&lt;&gt;0),Sheet1!S2223,IF(AND(Sheet1!S2223&lt;&gt;Sheet1!T2223,Sheet1!T2223&lt;&gt;0),Sheet1!S2223&amp;"~"&amp;Sheet1!T2223,""))</f>
        <v>80000</v>
      </c>
      <c r="T2016" s="21" t="str">
        <f>IFERROR(VLOOKUP(Sheet1!V2019,配置检查表!$Y:$Z,2,FALSE),"")</f>
        <v/>
      </c>
      <c r="U2016" s="39" t="str">
        <f>IF(AND(Sheet1!X2223=Sheet1!Y2223,Sheet1!Y2223&lt;&gt;0),Sheet1!X2223,IF(AND(Sheet1!X2223&lt;&gt;Sheet1!Y2223,Sheet1!Y2223&lt;&gt;0),Sheet1!X2223&amp;"~"&amp;Sheet1!Y2223,""))</f>
        <v/>
      </c>
      <c r="V2016" s="21" t="str">
        <f>IFERROR(VLOOKUP(Sheet1!XAA,配置检查表!$Y:$Z,2,FALSE),"")</f>
        <v/>
      </c>
      <c r="W2016" s="21" t="str">
        <f>IF(AND(Sheet1!AC2223=Sheet1!AD2223,Sheet1!AD2223&lt;&gt;0),Sheet1!AC2223,IF(AND(Sheet1!AC2223&lt;&gt;Sheet1!AD2223,Sheet1!AD2223&lt;&gt;0),Sheet1!AC2223&amp;"~"&amp;Sheet1!AD2223,""))</f>
        <v/>
      </c>
    </row>
    <row r="2017" spans="1:23">
      <c r="A2017" s="27">
        <v>41244</v>
      </c>
      <c r="B2017" s="27" t="s">
        <v>1745</v>
      </c>
      <c r="C2017" s="27" t="s">
        <v>1745</v>
      </c>
      <c r="D2017" s="21" t="str">
        <f>IF(OR(Sheet1!I2020&lt;&gt;Sheet1!AF2020,Sheet1!AG2020&lt;&gt;Sheet1!J2020),"有影响","-")</f>
        <v>-</v>
      </c>
      <c r="E2017" s="21" t="str">
        <f>IF(OR(Sheet1!N2020&lt;&gt;Sheet1!AH2020,Sheet1!AI2020&lt;&gt;Sheet1!O2020),"有影响","-")</f>
        <v>-</v>
      </c>
      <c r="F2017" s="21" t="str">
        <f>IF(OR(Sheet1!S2020&lt;&gt;Sheet1!AJ2020,Sheet1!AK2020&lt;&gt;Sheet1!T2020),"有影响","-")</f>
        <v>-</v>
      </c>
      <c r="G2017" s="21" t="str">
        <f>IF(OR(Sheet1!X2020&lt;&gt;Sheet1!AL2020,Sheet1!AM2020&lt;&gt;Sheet1!Y2020),"有影响","-")</f>
        <v>-</v>
      </c>
      <c r="H2017" s="21" t="str">
        <f>IF(OR(Sheet1!AC2020&lt;&gt;Sheet1!AN2020,Sheet1!AO2020&lt;&gt;Sheet1!AD2020),"有影响","-")</f>
        <v>-</v>
      </c>
      <c r="I2017" s="21" t="str">
        <f>IF(Sheet1!G2020=0,"出错","-")</f>
        <v>-</v>
      </c>
      <c r="J2017" s="21" t="str">
        <f>IF(AND(Sheet1!G2020=0,Sheet1!L2020&lt;&gt;0),"出错","-")</f>
        <v>-</v>
      </c>
      <c r="K2017" s="21" t="str">
        <f>IF(AND(Sheet1!G2020=0,Sheet1!L2020=0,Sheet1!Q2020&lt;&gt;0),"出错","-")</f>
        <v>-</v>
      </c>
      <c r="L2017" s="21" t="str">
        <f>IF(AND(Sheet1!G2020=0,Sheet1!L2020=0,Sheet1!Q2020=0,Sheet1!V2020&lt;&gt;0),"出错","-")</f>
        <v>-</v>
      </c>
      <c r="M2017" s="21" t="str">
        <f>IF(AND(Sheet1!G2020=0,Sheet1!L2020=0,Sheet1!Q2020=0,Sheet1!V2020=0,Sheet1!AA2020&lt;&gt;0),"出错","-")</f>
        <v>-</v>
      </c>
      <c r="N2017" s="21" t="str">
        <f>IFERROR(VLOOKUP(Sheet1!G2020,配置检查表!$Y:$Z,2,FALSE),"")</f>
        <v>金币</v>
      </c>
      <c r="O2017" s="21">
        <f>IF(AND(Sheet1!I2020=Sheet1!J2020,Sheet1!J2020&lt;&gt;0),Sheet1!I2020,IF(AND(Sheet1!I2020&lt;&gt;Sheet1!J2020,Sheet1!J2020&lt;&gt;0),Sheet1!I2020&amp;"~"&amp;Sheet1!J2020,""))</f>
        <v>195000</v>
      </c>
      <c r="P2017" s="21" t="str">
        <f>IFERROR(VLOOKUP(Sheet1!L2020,配置检查表!$Y:$Z,2,FALSE),"")</f>
        <v/>
      </c>
      <c r="Q2017" s="21">
        <f>IF(AND(Sheet1!N2020=Sheet1!O2020,Sheet1!O2020&lt;&gt;0),Sheet1!N2020,IF(AND(Sheet1!N2020&lt;&gt;Sheet1!O2020,Sheet1!O2020&lt;&gt;0),Sheet1!N2020&amp;"~"&amp;Sheet1!O2020,""))</f>
        <v>10</v>
      </c>
      <c r="R2017" s="21" t="str">
        <f>IFERROR(VLOOKUP(Sheet1!Q2020,配置检查表!$Y:$Z,2,FALSE),"")</f>
        <v/>
      </c>
      <c r="S2017" s="39">
        <f>IF(AND(Sheet1!S2224=Sheet1!T2224,Sheet1!T2224&lt;&gt;0),Sheet1!S2224,IF(AND(Sheet1!S2224&lt;&gt;Sheet1!T2224,Sheet1!T2224&lt;&gt;0),Sheet1!S2224&amp;"~"&amp;Sheet1!T2224,""))</f>
        <v>45000</v>
      </c>
      <c r="T2017" s="21" t="str">
        <f>IFERROR(VLOOKUP(Sheet1!V2020,配置检查表!$Y:$Z,2,FALSE),"")</f>
        <v/>
      </c>
      <c r="U2017" s="39" t="str">
        <f>IF(AND(Sheet1!X2224=Sheet1!Y2224,Sheet1!Y2224&lt;&gt;0),Sheet1!X2224,IF(AND(Sheet1!X2224&lt;&gt;Sheet1!Y2224,Sheet1!Y2224&lt;&gt;0),Sheet1!X2224&amp;"~"&amp;Sheet1!Y2224,""))</f>
        <v/>
      </c>
      <c r="V2017" s="21" t="str">
        <f>IFERROR(VLOOKUP(Sheet1!XAA,配置检查表!$Y:$Z,2,FALSE),"")</f>
        <v/>
      </c>
      <c r="W2017" s="21" t="str">
        <f>IF(AND(Sheet1!AC2224=Sheet1!AD2224,Sheet1!AD2224&lt;&gt;0),Sheet1!AC2224,IF(AND(Sheet1!AC2224&lt;&gt;Sheet1!AD2224,Sheet1!AD2224&lt;&gt;0),Sheet1!AC2224&amp;"~"&amp;Sheet1!AD2224,""))</f>
        <v/>
      </c>
    </row>
    <row r="2018" spans="1:23">
      <c r="A2018" s="27">
        <v>41245</v>
      </c>
      <c r="B2018" s="27" t="s">
        <v>1746</v>
      </c>
      <c r="C2018" s="27" t="s">
        <v>1746</v>
      </c>
      <c r="D2018" s="21" t="str">
        <f>IF(OR(Sheet1!I2021&lt;&gt;Sheet1!AF2021,Sheet1!AG2021&lt;&gt;Sheet1!J2021),"有影响","-")</f>
        <v>-</v>
      </c>
      <c r="E2018" s="21" t="str">
        <f>IF(OR(Sheet1!N2021&lt;&gt;Sheet1!AH2021,Sheet1!AI2021&lt;&gt;Sheet1!O2021),"有影响","-")</f>
        <v>-</v>
      </c>
      <c r="F2018" s="21" t="str">
        <f>IF(OR(Sheet1!S2021&lt;&gt;Sheet1!AJ2021,Sheet1!AK2021&lt;&gt;Sheet1!T2021),"有影响","-")</f>
        <v>-</v>
      </c>
      <c r="G2018" s="21" t="str">
        <f>IF(OR(Sheet1!X2021&lt;&gt;Sheet1!AL2021,Sheet1!AM2021&lt;&gt;Sheet1!Y2021),"有影响","-")</f>
        <v>-</v>
      </c>
      <c r="H2018" s="21" t="str">
        <f>IF(OR(Sheet1!AC2021&lt;&gt;Sheet1!AN2021,Sheet1!AO2021&lt;&gt;Sheet1!AD2021),"有影响","-")</f>
        <v>-</v>
      </c>
      <c r="I2018" s="21" t="str">
        <f>IF(Sheet1!G2021=0,"出错","-")</f>
        <v>-</v>
      </c>
      <c r="J2018" s="21" t="str">
        <f>IF(AND(Sheet1!G2021=0,Sheet1!L2021&lt;&gt;0),"出错","-")</f>
        <v>-</v>
      </c>
      <c r="K2018" s="21" t="str">
        <f>IF(AND(Sheet1!G2021=0,Sheet1!L2021=0,Sheet1!Q2021&lt;&gt;0),"出错","-")</f>
        <v>-</v>
      </c>
      <c r="L2018" s="21" t="str">
        <f>IF(AND(Sheet1!G2021=0,Sheet1!L2021=0,Sheet1!Q2021=0,Sheet1!V2021&lt;&gt;0),"出错","-")</f>
        <v>-</v>
      </c>
      <c r="M2018" s="21" t="str">
        <f>IF(AND(Sheet1!G2021=0,Sheet1!L2021=0,Sheet1!Q2021=0,Sheet1!V2021=0,Sheet1!AA2021&lt;&gt;0),"出错","-")</f>
        <v>-</v>
      </c>
      <c r="N2018" s="21" t="str">
        <f>IFERROR(VLOOKUP(Sheet1!G2021,配置检查表!$Y:$Z,2,FALSE),"")</f>
        <v>金币</v>
      </c>
      <c r="O2018" s="21">
        <f>IF(AND(Sheet1!I2021=Sheet1!J2021,Sheet1!J2021&lt;&gt;0),Sheet1!I2021,IF(AND(Sheet1!I2021&lt;&gt;Sheet1!J2021,Sheet1!J2021&lt;&gt;0),Sheet1!I2021&amp;"~"&amp;Sheet1!J2021,""))</f>
        <v>200000</v>
      </c>
      <c r="P2018" s="21" t="str">
        <f>IFERROR(VLOOKUP(Sheet1!L2021,配置检查表!$Y:$Z,2,FALSE),"")</f>
        <v/>
      </c>
      <c r="Q2018" s="21">
        <f>IF(AND(Sheet1!N2021=Sheet1!O2021,Sheet1!O2021&lt;&gt;0),Sheet1!N2021,IF(AND(Sheet1!N2021&lt;&gt;Sheet1!O2021,Sheet1!O2021&lt;&gt;0),Sheet1!N2021&amp;"~"&amp;Sheet1!O2021,""))</f>
        <v>10</v>
      </c>
      <c r="R2018" s="21" t="str">
        <f>IFERROR(VLOOKUP(Sheet1!Q2021,配置检查表!$Y:$Z,2,FALSE),"")</f>
        <v/>
      </c>
      <c r="S2018" s="39">
        <f>IF(AND(Sheet1!S2225=Sheet1!T2225,Sheet1!T2225&lt;&gt;0),Sheet1!S2225,IF(AND(Sheet1!S2225&lt;&gt;Sheet1!T2225,Sheet1!T2225&lt;&gt;0),Sheet1!S2225&amp;"~"&amp;Sheet1!T2225,""))</f>
        <v>67500</v>
      </c>
      <c r="T2018" s="21" t="str">
        <f>IFERROR(VLOOKUP(Sheet1!V2021,配置检查表!$Y:$Z,2,FALSE),"")</f>
        <v/>
      </c>
      <c r="U2018" s="39" t="str">
        <f>IF(AND(Sheet1!X2225=Sheet1!Y2225,Sheet1!Y2225&lt;&gt;0),Sheet1!X2225,IF(AND(Sheet1!X2225&lt;&gt;Sheet1!Y2225,Sheet1!Y2225&lt;&gt;0),Sheet1!X2225&amp;"~"&amp;Sheet1!Y2225,""))</f>
        <v/>
      </c>
      <c r="V2018" s="21" t="str">
        <f>IFERROR(VLOOKUP(Sheet1!XAA,配置检查表!$Y:$Z,2,FALSE),"")</f>
        <v/>
      </c>
      <c r="W2018" s="21" t="str">
        <f>IF(AND(Sheet1!AC2225=Sheet1!AD2225,Sheet1!AD2225&lt;&gt;0),Sheet1!AC2225,IF(AND(Sheet1!AC2225&lt;&gt;Sheet1!AD2225,Sheet1!AD2225&lt;&gt;0),Sheet1!AC2225&amp;"~"&amp;Sheet1!AD2225,""))</f>
        <v/>
      </c>
    </row>
    <row r="2019" spans="1:23">
      <c r="A2019" s="27">
        <v>41246</v>
      </c>
      <c r="B2019" s="27" t="s">
        <v>1747</v>
      </c>
      <c r="C2019" s="27" t="s">
        <v>1747</v>
      </c>
      <c r="D2019" s="21" t="str">
        <f>IF(OR(Sheet1!I2022&lt;&gt;Sheet1!AF2022,Sheet1!AG2022&lt;&gt;Sheet1!J2022),"有影响","-")</f>
        <v>-</v>
      </c>
      <c r="E2019" s="21" t="str">
        <f>IF(OR(Sheet1!N2022&lt;&gt;Sheet1!AH2022,Sheet1!AI2022&lt;&gt;Sheet1!O2022),"有影响","-")</f>
        <v>-</v>
      </c>
      <c r="F2019" s="21" t="str">
        <f>IF(OR(Sheet1!S2022&lt;&gt;Sheet1!AJ2022,Sheet1!AK2022&lt;&gt;Sheet1!T2022),"有影响","-")</f>
        <v>-</v>
      </c>
      <c r="G2019" s="21" t="str">
        <f>IF(OR(Sheet1!X2022&lt;&gt;Sheet1!AL2022,Sheet1!AM2022&lt;&gt;Sheet1!Y2022),"有影响","-")</f>
        <v>-</v>
      </c>
      <c r="H2019" s="21" t="str">
        <f>IF(OR(Sheet1!AC2022&lt;&gt;Sheet1!AN2022,Sheet1!AO2022&lt;&gt;Sheet1!AD2022),"有影响","-")</f>
        <v>-</v>
      </c>
      <c r="I2019" s="21" t="str">
        <f>IF(Sheet1!G2022=0,"出错","-")</f>
        <v>-</v>
      </c>
      <c r="J2019" s="21" t="str">
        <f>IF(AND(Sheet1!G2022=0,Sheet1!L2022&lt;&gt;0),"出错","-")</f>
        <v>-</v>
      </c>
      <c r="K2019" s="21" t="str">
        <f>IF(AND(Sheet1!G2022=0,Sheet1!L2022=0,Sheet1!Q2022&lt;&gt;0),"出错","-")</f>
        <v>-</v>
      </c>
      <c r="L2019" s="21" t="str">
        <f>IF(AND(Sheet1!G2022=0,Sheet1!L2022=0,Sheet1!Q2022=0,Sheet1!V2022&lt;&gt;0),"出错","-")</f>
        <v>-</v>
      </c>
      <c r="M2019" s="21" t="str">
        <f>IF(AND(Sheet1!G2022=0,Sheet1!L2022=0,Sheet1!Q2022=0,Sheet1!V2022=0,Sheet1!AA2022&lt;&gt;0),"出错","-")</f>
        <v>-</v>
      </c>
      <c r="N2019" s="21" t="str">
        <f>IFERROR(VLOOKUP(Sheet1!G2022,配置检查表!$Y:$Z,2,FALSE),"")</f>
        <v>金币</v>
      </c>
      <c r="O2019" s="21">
        <f>IF(AND(Sheet1!I2022=Sheet1!J2022,Sheet1!J2022&lt;&gt;0),Sheet1!I2022,IF(AND(Sheet1!I2022&lt;&gt;Sheet1!J2022,Sheet1!J2022&lt;&gt;0),Sheet1!I2022&amp;"~"&amp;Sheet1!J2022,""))</f>
        <v>200000</v>
      </c>
      <c r="P2019" s="21" t="str">
        <f>IFERROR(VLOOKUP(Sheet1!L2022,配置检查表!$Y:$Z,2,FALSE),"")</f>
        <v/>
      </c>
      <c r="Q2019" s="21">
        <f>IF(AND(Sheet1!N2022=Sheet1!O2022,Sheet1!O2022&lt;&gt;0),Sheet1!N2022,IF(AND(Sheet1!N2022&lt;&gt;Sheet1!O2022,Sheet1!O2022&lt;&gt;0),Sheet1!N2022&amp;"~"&amp;Sheet1!O2022,""))</f>
        <v>10</v>
      </c>
      <c r="R2019" s="21" t="str">
        <f>IFERROR(VLOOKUP(Sheet1!Q2022,配置检查表!$Y:$Z,2,FALSE),"")</f>
        <v/>
      </c>
      <c r="S2019" s="39">
        <f>IF(AND(Sheet1!S2226=Sheet1!T2226,Sheet1!T2226&lt;&gt;0),Sheet1!S2226,IF(AND(Sheet1!S2226&lt;&gt;Sheet1!T2226,Sheet1!T2226&lt;&gt;0),Sheet1!S2226&amp;"~"&amp;Sheet1!T2226,""))</f>
        <v>90000</v>
      </c>
      <c r="T2019" s="21" t="str">
        <f>IFERROR(VLOOKUP(Sheet1!V2022,配置检查表!$Y:$Z,2,FALSE),"")</f>
        <v/>
      </c>
      <c r="U2019" s="39" t="str">
        <f>IF(AND(Sheet1!X2226=Sheet1!Y2226,Sheet1!Y2226&lt;&gt;0),Sheet1!X2226,IF(AND(Sheet1!X2226&lt;&gt;Sheet1!Y2226,Sheet1!Y2226&lt;&gt;0),Sheet1!X2226&amp;"~"&amp;Sheet1!Y2226,""))</f>
        <v/>
      </c>
      <c r="V2019" s="21" t="str">
        <f>IFERROR(VLOOKUP(Sheet1!XAA,配置检查表!$Y:$Z,2,FALSE),"")</f>
        <v/>
      </c>
      <c r="W2019" s="21" t="str">
        <f>IF(AND(Sheet1!AC2226=Sheet1!AD2226,Sheet1!AD2226&lt;&gt;0),Sheet1!AC2226,IF(AND(Sheet1!AC2226&lt;&gt;Sheet1!AD2226,Sheet1!AD2226&lt;&gt;0),Sheet1!AC2226&amp;"~"&amp;Sheet1!AD2226,""))</f>
        <v/>
      </c>
    </row>
    <row r="2020" spans="1:23">
      <c r="A2020" s="27">
        <v>41247</v>
      </c>
      <c r="B2020" s="27" t="s">
        <v>1748</v>
      </c>
      <c r="C2020" s="27" t="s">
        <v>1748</v>
      </c>
      <c r="D2020" s="21" t="str">
        <f>IF(OR(Sheet1!I2023&lt;&gt;Sheet1!AF2023,Sheet1!AG2023&lt;&gt;Sheet1!J2023),"有影响","-")</f>
        <v>-</v>
      </c>
      <c r="E2020" s="21" t="str">
        <f>IF(OR(Sheet1!N2023&lt;&gt;Sheet1!AH2023,Sheet1!AI2023&lt;&gt;Sheet1!O2023),"有影响","-")</f>
        <v>-</v>
      </c>
      <c r="F2020" s="21" t="str">
        <f>IF(OR(Sheet1!S2023&lt;&gt;Sheet1!AJ2023,Sheet1!AK2023&lt;&gt;Sheet1!T2023),"有影响","-")</f>
        <v>-</v>
      </c>
      <c r="G2020" s="21" t="str">
        <f>IF(OR(Sheet1!X2023&lt;&gt;Sheet1!AL2023,Sheet1!AM2023&lt;&gt;Sheet1!Y2023),"有影响","-")</f>
        <v>-</v>
      </c>
      <c r="H2020" s="21" t="str">
        <f>IF(OR(Sheet1!AC2023&lt;&gt;Sheet1!AN2023,Sheet1!AO2023&lt;&gt;Sheet1!AD2023),"有影响","-")</f>
        <v>-</v>
      </c>
      <c r="I2020" s="21" t="str">
        <f>IF(Sheet1!G2023=0,"出错","-")</f>
        <v>-</v>
      </c>
      <c r="J2020" s="21" t="str">
        <f>IF(AND(Sheet1!G2023=0,Sheet1!L2023&lt;&gt;0),"出错","-")</f>
        <v>-</v>
      </c>
      <c r="K2020" s="21" t="str">
        <f>IF(AND(Sheet1!G2023=0,Sheet1!L2023=0,Sheet1!Q2023&lt;&gt;0),"出错","-")</f>
        <v>-</v>
      </c>
      <c r="L2020" s="21" t="str">
        <f>IF(AND(Sheet1!G2023=0,Sheet1!L2023=0,Sheet1!Q2023=0,Sheet1!V2023&lt;&gt;0),"出错","-")</f>
        <v>-</v>
      </c>
      <c r="M2020" s="21" t="str">
        <f>IF(AND(Sheet1!G2023=0,Sheet1!L2023=0,Sheet1!Q2023=0,Sheet1!V2023=0,Sheet1!AA2023&lt;&gt;0),"出错","-")</f>
        <v>-</v>
      </c>
      <c r="N2020" s="21" t="str">
        <f>IFERROR(VLOOKUP(Sheet1!G2023,配置检查表!$Y:$Z,2,FALSE),"")</f>
        <v>金币</v>
      </c>
      <c r="O2020" s="21">
        <f>IF(AND(Sheet1!I2023=Sheet1!J2023,Sheet1!J2023&lt;&gt;0),Sheet1!I2023,IF(AND(Sheet1!I2023&lt;&gt;Sheet1!J2023,Sheet1!J2023&lt;&gt;0),Sheet1!I2023&amp;"~"&amp;Sheet1!J2023,""))</f>
        <v>200000</v>
      </c>
      <c r="P2020" s="21" t="str">
        <f>IFERROR(VLOOKUP(Sheet1!L2023,配置检查表!$Y:$Z,2,FALSE),"")</f>
        <v/>
      </c>
      <c r="Q2020" s="21">
        <f>IF(AND(Sheet1!N2023=Sheet1!O2023,Sheet1!O2023&lt;&gt;0),Sheet1!N2023,IF(AND(Sheet1!N2023&lt;&gt;Sheet1!O2023,Sheet1!O2023&lt;&gt;0),Sheet1!N2023&amp;"~"&amp;Sheet1!O2023,""))</f>
        <v>10</v>
      </c>
      <c r="R2020" s="21" t="str">
        <f>IFERROR(VLOOKUP(Sheet1!Q2023,配置检查表!$Y:$Z,2,FALSE),"")</f>
        <v/>
      </c>
      <c r="S2020" s="39">
        <f>IF(AND(Sheet1!S2227=Sheet1!T2227,Sheet1!T2227&lt;&gt;0),Sheet1!S2227,IF(AND(Sheet1!S2227&lt;&gt;Sheet1!T2227,Sheet1!T2227&lt;&gt;0),Sheet1!S2227&amp;"~"&amp;Sheet1!T2227,""))</f>
        <v>50000</v>
      </c>
      <c r="T2020" s="21" t="str">
        <f>IFERROR(VLOOKUP(Sheet1!V2023,配置检查表!$Y:$Z,2,FALSE),"")</f>
        <v/>
      </c>
      <c r="U2020" s="39" t="str">
        <f>IF(AND(Sheet1!X2227=Sheet1!Y2227,Sheet1!Y2227&lt;&gt;0),Sheet1!X2227,IF(AND(Sheet1!X2227&lt;&gt;Sheet1!Y2227,Sheet1!Y2227&lt;&gt;0),Sheet1!X2227&amp;"~"&amp;Sheet1!Y2227,""))</f>
        <v/>
      </c>
      <c r="V2020" s="21" t="str">
        <f>IFERROR(VLOOKUP(Sheet1!XAA,配置检查表!$Y:$Z,2,FALSE),"")</f>
        <v/>
      </c>
      <c r="W2020" s="21" t="str">
        <f>IF(AND(Sheet1!AC2227=Sheet1!AD2227,Sheet1!AD2227&lt;&gt;0),Sheet1!AC2227,IF(AND(Sheet1!AC2227&lt;&gt;Sheet1!AD2227,Sheet1!AD2227&lt;&gt;0),Sheet1!AC2227&amp;"~"&amp;Sheet1!AD2227,""))</f>
        <v/>
      </c>
    </row>
    <row r="2021" spans="1:23">
      <c r="A2021" s="27">
        <v>41248</v>
      </c>
      <c r="B2021" s="27" t="s">
        <v>1749</v>
      </c>
      <c r="C2021" s="27" t="s">
        <v>1749</v>
      </c>
      <c r="D2021" s="21" t="str">
        <f>IF(OR(Sheet1!I2024&lt;&gt;Sheet1!AF2024,Sheet1!AG2024&lt;&gt;Sheet1!J2024),"有影响","-")</f>
        <v>-</v>
      </c>
      <c r="E2021" s="21" t="str">
        <f>IF(OR(Sheet1!N2024&lt;&gt;Sheet1!AH2024,Sheet1!AI2024&lt;&gt;Sheet1!O2024),"有影响","-")</f>
        <v>-</v>
      </c>
      <c r="F2021" s="21" t="str">
        <f>IF(OR(Sheet1!S2024&lt;&gt;Sheet1!AJ2024,Sheet1!AK2024&lt;&gt;Sheet1!T2024),"有影响","-")</f>
        <v>-</v>
      </c>
      <c r="G2021" s="21" t="str">
        <f>IF(OR(Sheet1!X2024&lt;&gt;Sheet1!AL2024,Sheet1!AM2024&lt;&gt;Sheet1!Y2024),"有影响","-")</f>
        <v>-</v>
      </c>
      <c r="H2021" s="21" t="str">
        <f>IF(OR(Sheet1!AC2024&lt;&gt;Sheet1!AN2024,Sheet1!AO2024&lt;&gt;Sheet1!AD2024),"有影响","-")</f>
        <v>-</v>
      </c>
      <c r="I2021" s="21" t="str">
        <f>IF(Sheet1!G2024=0,"出错","-")</f>
        <v>-</v>
      </c>
      <c r="J2021" s="21" t="str">
        <f>IF(AND(Sheet1!G2024=0,Sheet1!L2024&lt;&gt;0),"出错","-")</f>
        <v>-</v>
      </c>
      <c r="K2021" s="21" t="str">
        <f>IF(AND(Sheet1!G2024=0,Sheet1!L2024=0,Sheet1!Q2024&lt;&gt;0),"出错","-")</f>
        <v>-</v>
      </c>
      <c r="L2021" s="21" t="str">
        <f>IF(AND(Sheet1!G2024=0,Sheet1!L2024=0,Sheet1!Q2024=0,Sheet1!V2024&lt;&gt;0),"出错","-")</f>
        <v>-</v>
      </c>
      <c r="M2021" s="21" t="str">
        <f>IF(AND(Sheet1!G2024=0,Sheet1!L2024=0,Sheet1!Q2024=0,Sheet1!V2024=0,Sheet1!AA2024&lt;&gt;0),"出错","-")</f>
        <v>-</v>
      </c>
      <c r="N2021" s="21" t="str">
        <f>IFERROR(VLOOKUP(Sheet1!G2024,配置检查表!$Y:$Z,2,FALSE),"")</f>
        <v>金币</v>
      </c>
      <c r="O2021" s="21">
        <f>IF(AND(Sheet1!I2024=Sheet1!J2024,Sheet1!J2024&lt;&gt;0),Sheet1!I2024,IF(AND(Sheet1!I2024&lt;&gt;Sheet1!J2024,Sheet1!J2024&lt;&gt;0),Sheet1!I2024&amp;"~"&amp;Sheet1!J2024,""))</f>
        <v>205000</v>
      </c>
      <c r="P2021" s="21" t="str">
        <f>IFERROR(VLOOKUP(Sheet1!L2024,配置检查表!$Y:$Z,2,FALSE),"")</f>
        <v/>
      </c>
      <c r="Q2021" s="21">
        <f>IF(AND(Sheet1!N2024=Sheet1!O2024,Sheet1!O2024&lt;&gt;0),Sheet1!N2024,IF(AND(Sheet1!N2024&lt;&gt;Sheet1!O2024,Sheet1!O2024&lt;&gt;0),Sheet1!N2024&amp;"~"&amp;Sheet1!O2024,""))</f>
        <v>10</v>
      </c>
      <c r="R2021" s="21" t="str">
        <f>IFERROR(VLOOKUP(Sheet1!Q2024,配置检查表!$Y:$Z,2,FALSE),"")</f>
        <v/>
      </c>
      <c r="S2021" s="39">
        <f>IF(AND(Sheet1!S2228=Sheet1!T2228,Sheet1!T2228&lt;&gt;0),Sheet1!S2228,IF(AND(Sheet1!S2228&lt;&gt;Sheet1!T2228,Sheet1!T2228&lt;&gt;0),Sheet1!S2228&amp;"~"&amp;Sheet1!T2228,""))</f>
        <v>75000</v>
      </c>
      <c r="T2021" s="21" t="str">
        <f>IFERROR(VLOOKUP(Sheet1!V2024,配置检查表!$Y:$Z,2,FALSE),"")</f>
        <v/>
      </c>
      <c r="U2021" s="39" t="str">
        <f>IF(AND(Sheet1!X2228=Sheet1!Y2228,Sheet1!Y2228&lt;&gt;0),Sheet1!X2228,IF(AND(Sheet1!X2228&lt;&gt;Sheet1!Y2228,Sheet1!Y2228&lt;&gt;0),Sheet1!X2228&amp;"~"&amp;Sheet1!Y2228,""))</f>
        <v/>
      </c>
      <c r="V2021" s="21" t="str">
        <f>IFERROR(VLOOKUP(Sheet1!XAA,配置检查表!$Y:$Z,2,FALSE),"")</f>
        <v/>
      </c>
      <c r="W2021" s="21" t="str">
        <f>IF(AND(Sheet1!AC2228=Sheet1!AD2228,Sheet1!AD2228&lt;&gt;0),Sheet1!AC2228,IF(AND(Sheet1!AC2228&lt;&gt;Sheet1!AD2228,Sheet1!AD2228&lt;&gt;0),Sheet1!AC2228&amp;"~"&amp;Sheet1!AD2228,""))</f>
        <v/>
      </c>
    </row>
    <row r="2022" spans="1:23">
      <c r="A2022" s="27">
        <v>41249</v>
      </c>
      <c r="B2022" s="27" t="s">
        <v>1750</v>
      </c>
      <c r="C2022" s="27" t="s">
        <v>1750</v>
      </c>
      <c r="D2022" s="21" t="str">
        <f>IF(OR(Sheet1!I2025&lt;&gt;Sheet1!AF2025,Sheet1!AG2025&lt;&gt;Sheet1!J2025),"有影响","-")</f>
        <v>-</v>
      </c>
      <c r="E2022" s="21" t="str">
        <f>IF(OR(Sheet1!N2025&lt;&gt;Sheet1!AH2025,Sheet1!AI2025&lt;&gt;Sheet1!O2025),"有影响","-")</f>
        <v>-</v>
      </c>
      <c r="F2022" s="21" t="str">
        <f>IF(OR(Sheet1!S2025&lt;&gt;Sheet1!AJ2025,Sheet1!AK2025&lt;&gt;Sheet1!T2025),"有影响","-")</f>
        <v>-</v>
      </c>
      <c r="G2022" s="21" t="str">
        <f>IF(OR(Sheet1!X2025&lt;&gt;Sheet1!AL2025,Sheet1!AM2025&lt;&gt;Sheet1!Y2025),"有影响","-")</f>
        <v>-</v>
      </c>
      <c r="H2022" s="21" t="str">
        <f>IF(OR(Sheet1!AC2025&lt;&gt;Sheet1!AN2025,Sheet1!AO2025&lt;&gt;Sheet1!AD2025),"有影响","-")</f>
        <v>-</v>
      </c>
      <c r="I2022" s="21" t="str">
        <f>IF(Sheet1!G2025=0,"出错","-")</f>
        <v>-</v>
      </c>
      <c r="J2022" s="21" t="str">
        <f>IF(AND(Sheet1!G2025=0,Sheet1!L2025&lt;&gt;0),"出错","-")</f>
        <v>-</v>
      </c>
      <c r="K2022" s="21" t="str">
        <f>IF(AND(Sheet1!G2025=0,Sheet1!L2025=0,Sheet1!Q2025&lt;&gt;0),"出错","-")</f>
        <v>-</v>
      </c>
      <c r="L2022" s="21" t="str">
        <f>IF(AND(Sheet1!G2025=0,Sheet1!L2025=0,Sheet1!Q2025=0,Sheet1!V2025&lt;&gt;0),"出错","-")</f>
        <v>-</v>
      </c>
      <c r="M2022" s="21" t="str">
        <f>IF(AND(Sheet1!G2025=0,Sheet1!L2025=0,Sheet1!Q2025=0,Sheet1!V2025=0,Sheet1!AA2025&lt;&gt;0),"出错","-")</f>
        <v>-</v>
      </c>
      <c r="N2022" s="21" t="str">
        <f>IFERROR(VLOOKUP(Sheet1!G2025,配置检查表!$Y:$Z,2,FALSE),"")</f>
        <v>金币</v>
      </c>
      <c r="O2022" s="21">
        <f>IF(AND(Sheet1!I2025=Sheet1!J2025,Sheet1!J2025&lt;&gt;0),Sheet1!I2025,IF(AND(Sheet1!I2025&lt;&gt;Sheet1!J2025,Sheet1!J2025&lt;&gt;0),Sheet1!I2025&amp;"~"&amp;Sheet1!J2025,""))</f>
        <v>205000</v>
      </c>
      <c r="P2022" s="21" t="str">
        <f>IFERROR(VLOOKUP(Sheet1!L2025,配置检查表!$Y:$Z,2,FALSE),"")</f>
        <v/>
      </c>
      <c r="Q2022" s="21">
        <f>IF(AND(Sheet1!N2025=Sheet1!O2025,Sheet1!O2025&lt;&gt;0),Sheet1!N2025,IF(AND(Sheet1!N2025&lt;&gt;Sheet1!O2025,Sheet1!O2025&lt;&gt;0),Sheet1!N2025&amp;"~"&amp;Sheet1!O2025,""))</f>
        <v>10</v>
      </c>
      <c r="R2022" s="21" t="str">
        <f>IFERROR(VLOOKUP(Sheet1!Q2025,配置检查表!$Y:$Z,2,FALSE),"")</f>
        <v/>
      </c>
      <c r="S2022" s="39">
        <f>IF(AND(Sheet1!S2229=Sheet1!T2229,Sheet1!T2229&lt;&gt;0),Sheet1!S2229,IF(AND(Sheet1!S2229&lt;&gt;Sheet1!T2229,Sheet1!T2229&lt;&gt;0),Sheet1!S2229&amp;"~"&amp;Sheet1!T2229,""))</f>
        <v>100000</v>
      </c>
      <c r="T2022" s="21" t="str">
        <f>IFERROR(VLOOKUP(Sheet1!V2025,配置检查表!$Y:$Z,2,FALSE),"")</f>
        <v/>
      </c>
      <c r="U2022" s="39" t="str">
        <f>IF(AND(Sheet1!X2229=Sheet1!Y2229,Sheet1!Y2229&lt;&gt;0),Sheet1!X2229,IF(AND(Sheet1!X2229&lt;&gt;Sheet1!Y2229,Sheet1!Y2229&lt;&gt;0),Sheet1!X2229&amp;"~"&amp;Sheet1!Y2229,""))</f>
        <v/>
      </c>
      <c r="V2022" s="21" t="str">
        <f>IFERROR(VLOOKUP(Sheet1!XAA,配置检查表!$Y:$Z,2,FALSE),"")</f>
        <v/>
      </c>
      <c r="W2022" s="21" t="str">
        <f>IF(AND(Sheet1!AC2229=Sheet1!AD2229,Sheet1!AD2229&lt;&gt;0),Sheet1!AC2229,IF(AND(Sheet1!AC2229&lt;&gt;Sheet1!AD2229,Sheet1!AD2229&lt;&gt;0),Sheet1!AC2229&amp;"~"&amp;Sheet1!AD2229,""))</f>
        <v/>
      </c>
    </row>
    <row r="2023" spans="1:23">
      <c r="A2023" s="27">
        <v>41250</v>
      </c>
      <c r="B2023" s="27" t="s">
        <v>1751</v>
      </c>
      <c r="C2023" s="27" t="s">
        <v>1751</v>
      </c>
      <c r="D2023" s="21" t="str">
        <f>IF(OR(Sheet1!I2026&lt;&gt;Sheet1!AF2026,Sheet1!AG2026&lt;&gt;Sheet1!J2026),"有影响","-")</f>
        <v>-</v>
      </c>
      <c r="E2023" s="21" t="str">
        <f>IF(OR(Sheet1!N2026&lt;&gt;Sheet1!AH2026,Sheet1!AI2026&lt;&gt;Sheet1!O2026),"有影响","-")</f>
        <v>-</v>
      </c>
      <c r="F2023" s="21" t="str">
        <f>IF(OR(Sheet1!S2026&lt;&gt;Sheet1!AJ2026,Sheet1!AK2026&lt;&gt;Sheet1!T2026),"有影响","-")</f>
        <v>-</v>
      </c>
      <c r="G2023" s="21" t="str">
        <f>IF(OR(Sheet1!X2026&lt;&gt;Sheet1!AL2026,Sheet1!AM2026&lt;&gt;Sheet1!Y2026),"有影响","-")</f>
        <v>-</v>
      </c>
      <c r="H2023" s="21" t="str">
        <f>IF(OR(Sheet1!AC2026&lt;&gt;Sheet1!AN2026,Sheet1!AO2026&lt;&gt;Sheet1!AD2026),"有影响","-")</f>
        <v>-</v>
      </c>
      <c r="I2023" s="21" t="str">
        <f>IF(Sheet1!G2026=0,"出错","-")</f>
        <v>-</v>
      </c>
      <c r="J2023" s="21" t="str">
        <f>IF(AND(Sheet1!G2026=0,Sheet1!L2026&lt;&gt;0),"出错","-")</f>
        <v>-</v>
      </c>
      <c r="K2023" s="21" t="str">
        <f>IF(AND(Sheet1!G2026=0,Sheet1!L2026=0,Sheet1!Q2026&lt;&gt;0),"出错","-")</f>
        <v>-</v>
      </c>
      <c r="L2023" s="21" t="str">
        <f>IF(AND(Sheet1!G2026=0,Sheet1!L2026=0,Sheet1!Q2026=0,Sheet1!V2026&lt;&gt;0),"出错","-")</f>
        <v>-</v>
      </c>
      <c r="M2023" s="21" t="str">
        <f>IF(AND(Sheet1!G2026=0,Sheet1!L2026=0,Sheet1!Q2026=0,Sheet1!V2026=0,Sheet1!AA2026&lt;&gt;0),"出错","-")</f>
        <v>-</v>
      </c>
      <c r="N2023" s="21" t="str">
        <f>IFERROR(VLOOKUP(Sheet1!G2026,配置检查表!$Y:$Z,2,FALSE),"")</f>
        <v>金币</v>
      </c>
      <c r="O2023" s="21">
        <f>IF(AND(Sheet1!I2026=Sheet1!J2026,Sheet1!J2026&lt;&gt;0),Sheet1!I2026,IF(AND(Sheet1!I2026&lt;&gt;Sheet1!J2026,Sheet1!J2026&lt;&gt;0),Sheet1!I2026&amp;"~"&amp;Sheet1!J2026,""))</f>
        <v>205000</v>
      </c>
      <c r="P2023" s="21" t="str">
        <f>IFERROR(VLOOKUP(Sheet1!L2026,配置检查表!$Y:$Z,2,FALSE),"")</f>
        <v/>
      </c>
      <c r="Q2023" s="21">
        <f>IF(AND(Sheet1!N2026=Sheet1!O2026,Sheet1!O2026&lt;&gt;0),Sheet1!N2026,IF(AND(Sheet1!N2026&lt;&gt;Sheet1!O2026,Sheet1!O2026&lt;&gt;0),Sheet1!N2026&amp;"~"&amp;Sheet1!O2026,""))</f>
        <v>10</v>
      </c>
      <c r="R2023" s="21" t="str">
        <f>IFERROR(VLOOKUP(Sheet1!Q2026,配置检查表!$Y:$Z,2,FALSE),"")</f>
        <v/>
      </c>
      <c r="S2023" s="39">
        <f>IF(AND(Sheet1!S2230=Sheet1!T2230,Sheet1!T2230&lt;&gt;0),Sheet1!S2230,IF(AND(Sheet1!S2230&lt;&gt;Sheet1!T2230,Sheet1!T2230&lt;&gt;0),Sheet1!S2230&amp;"~"&amp;Sheet1!T2230,""))</f>
        <v>55000</v>
      </c>
      <c r="T2023" s="21" t="str">
        <f>IFERROR(VLOOKUP(Sheet1!V2026,配置检查表!$Y:$Z,2,FALSE),"")</f>
        <v/>
      </c>
      <c r="U2023" s="39" t="str">
        <f>IF(AND(Sheet1!X2230=Sheet1!Y2230,Sheet1!Y2230&lt;&gt;0),Sheet1!X2230,IF(AND(Sheet1!X2230&lt;&gt;Sheet1!Y2230,Sheet1!Y2230&lt;&gt;0),Sheet1!X2230&amp;"~"&amp;Sheet1!Y2230,""))</f>
        <v/>
      </c>
      <c r="V2023" s="21" t="str">
        <f>IFERROR(VLOOKUP(Sheet1!XAA,配置检查表!$Y:$Z,2,FALSE),"")</f>
        <v/>
      </c>
      <c r="W2023" s="21" t="str">
        <f>IF(AND(Sheet1!AC2230=Sheet1!AD2230,Sheet1!AD2230&lt;&gt;0),Sheet1!AC2230,IF(AND(Sheet1!AC2230&lt;&gt;Sheet1!AD2230,Sheet1!AD2230&lt;&gt;0),Sheet1!AC2230&amp;"~"&amp;Sheet1!AD2230,""))</f>
        <v/>
      </c>
    </row>
    <row r="2024" spans="1:23">
      <c r="A2024" s="27">
        <v>41251</v>
      </c>
      <c r="B2024" s="27" t="s">
        <v>1752</v>
      </c>
      <c r="C2024" s="27" t="s">
        <v>1752</v>
      </c>
      <c r="D2024" s="21" t="str">
        <f>IF(OR(Sheet1!I2027&lt;&gt;Sheet1!AF2027,Sheet1!AG2027&lt;&gt;Sheet1!J2027),"有影响","-")</f>
        <v>-</v>
      </c>
      <c r="E2024" s="21" t="str">
        <f>IF(OR(Sheet1!N2027&lt;&gt;Sheet1!AH2027,Sheet1!AI2027&lt;&gt;Sheet1!O2027),"有影响","-")</f>
        <v>-</v>
      </c>
      <c r="F2024" s="21" t="str">
        <f>IF(OR(Sheet1!S2027&lt;&gt;Sheet1!AJ2027,Sheet1!AK2027&lt;&gt;Sheet1!T2027),"有影响","-")</f>
        <v>-</v>
      </c>
      <c r="G2024" s="21" t="str">
        <f>IF(OR(Sheet1!X2027&lt;&gt;Sheet1!AL2027,Sheet1!AM2027&lt;&gt;Sheet1!Y2027),"有影响","-")</f>
        <v>-</v>
      </c>
      <c r="H2024" s="21" t="str">
        <f>IF(OR(Sheet1!AC2027&lt;&gt;Sheet1!AN2027,Sheet1!AO2027&lt;&gt;Sheet1!AD2027),"有影响","-")</f>
        <v>-</v>
      </c>
      <c r="I2024" s="21" t="str">
        <f>IF(Sheet1!G2027=0,"出错","-")</f>
        <v>-</v>
      </c>
      <c r="J2024" s="21" t="str">
        <f>IF(AND(Sheet1!G2027=0,Sheet1!L2027&lt;&gt;0),"出错","-")</f>
        <v>-</v>
      </c>
      <c r="K2024" s="21" t="str">
        <f>IF(AND(Sheet1!G2027=0,Sheet1!L2027=0,Sheet1!Q2027&lt;&gt;0),"出错","-")</f>
        <v>-</v>
      </c>
      <c r="L2024" s="21" t="str">
        <f>IF(AND(Sheet1!G2027=0,Sheet1!L2027=0,Sheet1!Q2027=0,Sheet1!V2027&lt;&gt;0),"出错","-")</f>
        <v>-</v>
      </c>
      <c r="M2024" s="21" t="str">
        <f>IF(AND(Sheet1!G2027=0,Sheet1!L2027=0,Sheet1!Q2027=0,Sheet1!V2027=0,Sheet1!AA2027&lt;&gt;0),"出错","-")</f>
        <v>-</v>
      </c>
      <c r="N2024" s="21" t="str">
        <f>IFERROR(VLOOKUP(Sheet1!G2027,配置检查表!$Y:$Z,2,FALSE),"")</f>
        <v>金币</v>
      </c>
      <c r="O2024" s="21">
        <f>IF(AND(Sheet1!I2027=Sheet1!J2027,Sheet1!J2027&lt;&gt;0),Sheet1!I2027,IF(AND(Sheet1!I2027&lt;&gt;Sheet1!J2027,Sheet1!J2027&lt;&gt;0),Sheet1!I2027&amp;"~"&amp;Sheet1!J2027,""))</f>
        <v>210000</v>
      </c>
      <c r="P2024" s="21" t="str">
        <f>IFERROR(VLOOKUP(Sheet1!L2027,配置检查表!$Y:$Z,2,FALSE),"")</f>
        <v/>
      </c>
      <c r="Q2024" s="21">
        <f>IF(AND(Sheet1!N2027=Sheet1!O2027,Sheet1!O2027&lt;&gt;0),Sheet1!N2027,IF(AND(Sheet1!N2027&lt;&gt;Sheet1!O2027,Sheet1!O2027&lt;&gt;0),Sheet1!N2027&amp;"~"&amp;Sheet1!O2027,""))</f>
        <v>10</v>
      </c>
      <c r="R2024" s="21" t="str">
        <f>IFERROR(VLOOKUP(Sheet1!Q2027,配置检查表!$Y:$Z,2,FALSE),"")</f>
        <v/>
      </c>
      <c r="S2024" s="39">
        <f>IF(AND(Sheet1!S2231=Sheet1!T2231,Sheet1!T2231&lt;&gt;0),Sheet1!S2231,IF(AND(Sheet1!S2231&lt;&gt;Sheet1!T2231,Sheet1!T2231&lt;&gt;0),Sheet1!S2231&amp;"~"&amp;Sheet1!T2231,""))</f>
        <v>82500</v>
      </c>
      <c r="T2024" s="21" t="str">
        <f>IFERROR(VLOOKUP(Sheet1!V2027,配置检查表!$Y:$Z,2,FALSE),"")</f>
        <v/>
      </c>
      <c r="U2024" s="39" t="str">
        <f>IF(AND(Sheet1!X2231=Sheet1!Y2231,Sheet1!Y2231&lt;&gt;0),Sheet1!X2231,IF(AND(Sheet1!X2231&lt;&gt;Sheet1!Y2231,Sheet1!Y2231&lt;&gt;0),Sheet1!X2231&amp;"~"&amp;Sheet1!Y2231,""))</f>
        <v/>
      </c>
      <c r="V2024" s="21" t="str">
        <f>IFERROR(VLOOKUP(Sheet1!XAA,配置检查表!$Y:$Z,2,FALSE),"")</f>
        <v/>
      </c>
      <c r="W2024" s="21" t="str">
        <f>IF(AND(Sheet1!AC2231=Sheet1!AD2231,Sheet1!AD2231&lt;&gt;0),Sheet1!AC2231,IF(AND(Sheet1!AC2231&lt;&gt;Sheet1!AD2231,Sheet1!AD2231&lt;&gt;0),Sheet1!AC2231&amp;"~"&amp;Sheet1!AD2231,""))</f>
        <v/>
      </c>
    </row>
    <row r="2025" spans="1:23">
      <c r="A2025" s="27">
        <v>41252</v>
      </c>
      <c r="B2025" s="27" t="s">
        <v>1753</v>
      </c>
      <c r="C2025" s="27" t="s">
        <v>1753</v>
      </c>
      <c r="D2025" s="21" t="str">
        <f>IF(OR(Sheet1!I2028&lt;&gt;Sheet1!AF2028,Sheet1!AG2028&lt;&gt;Sheet1!J2028),"有影响","-")</f>
        <v>-</v>
      </c>
      <c r="E2025" s="21" t="str">
        <f>IF(OR(Sheet1!N2028&lt;&gt;Sheet1!AH2028,Sheet1!AI2028&lt;&gt;Sheet1!O2028),"有影响","-")</f>
        <v>-</v>
      </c>
      <c r="F2025" s="21" t="str">
        <f>IF(OR(Sheet1!S2028&lt;&gt;Sheet1!AJ2028,Sheet1!AK2028&lt;&gt;Sheet1!T2028),"有影响","-")</f>
        <v>-</v>
      </c>
      <c r="G2025" s="21" t="str">
        <f>IF(OR(Sheet1!X2028&lt;&gt;Sheet1!AL2028,Sheet1!AM2028&lt;&gt;Sheet1!Y2028),"有影响","-")</f>
        <v>-</v>
      </c>
      <c r="H2025" s="21" t="str">
        <f>IF(OR(Sheet1!AC2028&lt;&gt;Sheet1!AN2028,Sheet1!AO2028&lt;&gt;Sheet1!AD2028),"有影响","-")</f>
        <v>-</v>
      </c>
      <c r="I2025" s="21" t="str">
        <f>IF(Sheet1!G2028=0,"出错","-")</f>
        <v>-</v>
      </c>
      <c r="J2025" s="21" t="str">
        <f>IF(AND(Sheet1!G2028=0,Sheet1!L2028&lt;&gt;0),"出错","-")</f>
        <v>-</v>
      </c>
      <c r="K2025" s="21" t="str">
        <f>IF(AND(Sheet1!G2028=0,Sheet1!L2028=0,Sheet1!Q2028&lt;&gt;0),"出错","-")</f>
        <v>-</v>
      </c>
      <c r="L2025" s="21" t="str">
        <f>IF(AND(Sheet1!G2028=0,Sheet1!L2028=0,Sheet1!Q2028=0,Sheet1!V2028&lt;&gt;0),"出错","-")</f>
        <v>-</v>
      </c>
      <c r="M2025" s="21" t="str">
        <f>IF(AND(Sheet1!G2028=0,Sheet1!L2028=0,Sheet1!Q2028=0,Sheet1!V2028=0,Sheet1!AA2028&lt;&gt;0),"出错","-")</f>
        <v>-</v>
      </c>
      <c r="N2025" s="21" t="str">
        <f>IFERROR(VLOOKUP(Sheet1!G2028,配置检查表!$Y:$Z,2,FALSE),"")</f>
        <v>金币</v>
      </c>
      <c r="O2025" s="21">
        <f>IF(AND(Sheet1!I2028=Sheet1!J2028,Sheet1!J2028&lt;&gt;0),Sheet1!I2028,IF(AND(Sheet1!I2028&lt;&gt;Sheet1!J2028,Sheet1!J2028&lt;&gt;0),Sheet1!I2028&amp;"~"&amp;Sheet1!J2028,""))</f>
        <v>210000</v>
      </c>
      <c r="P2025" s="21" t="str">
        <f>IFERROR(VLOOKUP(Sheet1!L2028,配置检查表!$Y:$Z,2,FALSE),"")</f>
        <v/>
      </c>
      <c r="Q2025" s="21">
        <f>IF(AND(Sheet1!N2028=Sheet1!O2028,Sheet1!O2028&lt;&gt;0),Sheet1!N2028,IF(AND(Sheet1!N2028&lt;&gt;Sheet1!O2028,Sheet1!O2028&lt;&gt;0),Sheet1!N2028&amp;"~"&amp;Sheet1!O2028,""))</f>
        <v>10</v>
      </c>
      <c r="R2025" s="21" t="str">
        <f>IFERROR(VLOOKUP(Sheet1!Q2028,配置检查表!$Y:$Z,2,FALSE),"")</f>
        <v/>
      </c>
      <c r="S2025" s="39">
        <f>IF(AND(Sheet1!S2232=Sheet1!T2232,Sheet1!T2232&lt;&gt;0),Sheet1!S2232,IF(AND(Sheet1!S2232&lt;&gt;Sheet1!T2232,Sheet1!T2232&lt;&gt;0),Sheet1!S2232&amp;"~"&amp;Sheet1!T2232,""))</f>
        <v>110000</v>
      </c>
      <c r="T2025" s="21" t="str">
        <f>IFERROR(VLOOKUP(Sheet1!V2028,配置检查表!$Y:$Z,2,FALSE),"")</f>
        <v/>
      </c>
      <c r="U2025" s="39" t="str">
        <f>IF(AND(Sheet1!X2232=Sheet1!Y2232,Sheet1!Y2232&lt;&gt;0),Sheet1!X2232,IF(AND(Sheet1!X2232&lt;&gt;Sheet1!Y2232,Sheet1!Y2232&lt;&gt;0),Sheet1!X2232&amp;"~"&amp;Sheet1!Y2232,""))</f>
        <v/>
      </c>
      <c r="V2025" s="21" t="str">
        <f>IFERROR(VLOOKUP(Sheet1!XAA,配置检查表!$Y:$Z,2,FALSE),"")</f>
        <v/>
      </c>
      <c r="W2025" s="21" t="str">
        <f>IF(AND(Sheet1!AC2232=Sheet1!AD2232,Sheet1!AD2232&lt;&gt;0),Sheet1!AC2232,IF(AND(Sheet1!AC2232&lt;&gt;Sheet1!AD2232,Sheet1!AD2232&lt;&gt;0),Sheet1!AC2232&amp;"~"&amp;Sheet1!AD2232,""))</f>
        <v/>
      </c>
    </row>
    <row r="2026" spans="1:23">
      <c r="A2026" s="27">
        <v>41253</v>
      </c>
      <c r="B2026" s="27" t="s">
        <v>1754</v>
      </c>
      <c r="C2026" s="27" t="s">
        <v>1754</v>
      </c>
      <c r="D2026" s="21" t="str">
        <f>IF(OR(Sheet1!I2029&lt;&gt;Sheet1!AF2029,Sheet1!AG2029&lt;&gt;Sheet1!J2029),"有影响","-")</f>
        <v>-</v>
      </c>
      <c r="E2026" s="21" t="str">
        <f>IF(OR(Sheet1!N2029&lt;&gt;Sheet1!AH2029,Sheet1!AI2029&lt;&gt;Sheet1!O2029),"有影响","-")</f>
        <v>-</v>
      </c>
      <c r="F2026" s="21" t="str">
        <f>IF(OR(Sheet1!S2029&lt;&gt;Sheet1!AJ2029,Sheet1!AK2029&lt;&gt;Sheet1!T2029),"有影响","-")</f>
        <v>-</v>
      </c>
      <c r="G2026" s="21" t="str">
        <f>IF(OR(Sheet1!X2029&lt;&gt;Sheet1!AL2029,Sheet1!AM2029&lt;&gt;Sheet1!Y2029),"有影响","-")</f>
        <v>-</v>
      </c>
      <c r="H2026" s="21" t="str">
        <f>IF(OR(Sheet1!AC2029&lt;&gt;Sheet1!AN2029,Sheet1!AO2029&lt;&gt;Sheet1!AD2029),"有影响","-")</f>
        <v>-</v>
      </c>
      <c r="I2026" s="21" t="str">
        <f>IF(Sheet1!G2029=0,"出错","-")</f>
        <v>-</v>
      </c>
      <c r="J2026" s="21" t="str">
        <f>IF(AND(Sheet1!G2029=0,Sheet1!L2029&lt;&gt;0),"出错","-")</f>
        <v>-</v>
      </c>
      <c r="K2026" s="21" t="str">
        <f>IF(AND(Sheet1!G2029=0,Sheet1!L2029=0,Sheet1!Q2029&lt;&gt;0),"出错","-")</f>
        <v>-</v>
      </c>
      <c r="L2026" s="21" t="str">
        <f>IF(AND(Sheet1!G2029=0,Sheet1!L2029=0,Sheet1!Q2029=0,Sheet1!V2029&lt;&gt;0),"出错","-")</f>
        <v>-</v>
      </c>
      <c r="M2026" s="21" t="str">
        <f>IF(AND(Sheet1!G2029=0,Sheet1!L2029=0,Sheet1!Q2029=0,Sheet1!V2029=0,Sheet1!AA2029&lt;&gt;0),"出错","-")</f>
        <v>-</v>
      </c>
      <c r="N2026" s="21" t="str">
        <f>IFERROR(VLOOKUP(Sheet1!G2029,配置检查表!$Y:$Z,2,FALSE),"")</f>
        <v>金币</v>
      </c>
      <c r="O2026" s="21">
        <f>IF(AND(Sheet1!I2029=Sheet1!J2029,Sheet1!J2029&lt;&gt;0),Sheet1!I2029,IF(AND(Sheet1!I2029&lt;&gt;Sheet1!J2029,Sheet1!J2029&lt;&gt;0),Sheet1!I2029&amp;"~"&amp;Sheet1!J2029,""))</f>
        <v>210000</v>
      </c>
      <c r="P2026" s="21" t="str">
        <f>IFERROR(VLOOKUP(Sheet1!L2029,配置检查表!$Y:$Z,2,FALSE),"")</f>
        <v/>
      </c>
      <c r="Q2026" s="21">
        <f>IF(AND(Sheet1!N2029=Sheet1!O2029,Sheet1!O2029&lt;&gt;0),Sheet1!N2029,IF(AND(Sheet1!N2029&lt;&gt;Sheet1!O2029,Sheet1!O2029&lt;&gt;0),Sheet1!N2029&amp;"~"&amp;Sheet1!O2029,""))</f>
        <v>10</v>
      </c>
      <c r="R2026" s="21" t="str">
        <f>IFERROR(VLOOKUP(Sheet1!Q2029,配置检查表!$Y:$Z,2,FALSE),"")</f>
        <v/>
      </c>
      <c r="S2026" s="39">
        <f>IF(AND(Sheet1!S2233=Sheet1!T2233,Sheet1!T2233&lt;&gt;0),Sheet1!S2233,IF(AND(Sheet1!S2233&lt;&gt;Sheet1!T2233,Sheet1!T2233&lt;&gt;0),Sheet1!S2233&amp;"~"&amp;Sheet1!T2233,""))</f>
        <v>60000</v>
      </c>
      <c r="T2026" s="21" t="str">
        <f>IFERROR(VLOOKUP(Sheet1!V2029,配置检查表!$Y:$Z,2,FALSE),"")</f>
        <v/>
      </c>
      <c r="U2026" s="39" t="str">
        <f>IF(AND(Sheet1!X2233=Sheet1!Y2233,Sheet1!Y2233&lt;&gt;0),Sheet1!X2233,IF(AND(Sheet1!X2233&lt;&gt;Sheet1!Y2233,Sheet1!Y2233&lt;&gt;0),Sheet1!X2233&amp;"~"&amp;Sheet1!Y2233,""))</f>
        <v/>
      </c>
      <c r="V2026" s="21" t="str">
        <f>IFERROR(VLOOKUP(Sheet1!XAA,配置检查表!$Y:$Z,2,FALSE),"")</f>
        <v/>
      </c>
      <c r="W2026" s="21" t="str">
        <f>IF(AND(Sheet1!AC2233=Sheet1!AD2233,Sheet1!AD2233&lt;&gt;0),Sheet1!AC2233,IF(AND(Sheet1!AC2233&lt;&gt;Sheet1!AD2233,Sheet1!AD2233&lt;&gt;0),Sheet1!AC2233&amp;"~"&amp;Sheet1!AD2233,""))</f>
        <v/>
      </c>
    </row>
    <row r="2027" spans="1:23">
      <c r="A2027" s="27">
        <v>41254</v>
      </c>
      <c r="B2027" s="27" t="s">
        <v>1755</v>
      </c>
      <c r="C2027" s="27" t="s">
        <v>1755</v>
      </c>
      <c r="D2027" s="21" t="str">
        <f>IF(OR(Sheet1!I2030&lt;&gt;Sheet1!AF2030,Sheet1!AG2030&lt;&gt;Sheet1!J2030),"有影响","-")</f>
        <v>-</v>
      </c>
      <c r="E2027" s="21" t="str">
        <f>IF(OR(Sheet1!N2030&lt;&gt;Sheet1!AH2030,Sheet1!AI2030&lt;&gt;Sheet1!O2030),"有影响","-")</f>
        <v>-</v>
      </c>
      <c r="F2027" s="21" t="str">
        <f>IF(OR(Sheet1!S2030&lt;&gt;Sheet1!AJ2030,Sheet1!AK2030&lt;&gt;Sheet1!T2030),"有影响","-")</f>
        <v>-</v>
      </c>
      <c r="G2027" s="21" t="str">
        <f>IF(OR(Sheet1!X2030&lt;&gt;Sheet1!AL2030,Sheet1!AM2030&lt;&gt;Sheet1!Y2030),"有影响","-")</f>
        <v>-</v>
      </c>
      <c r="H2027" s="21" t="str">
        <f>IF(OR(Sheet1!AC2030&lt;&gt;Sheet1!AN2030,Sheet1!AO2030&lt;&gt;Sheet1!AD2030),"有影响","-")</f>
        <v>-</v>
      </c>
      <c r="I2027" s="21" t="str">
        <f>IF(Sheet1!G2030=0,"出错","-")</f>
        <v>-</v>
      </c>
      <c r="J2027" s="21" t="str">
        <f>IF(AND(Sheet1!G2030=0,Sheet1!L2030&lt;&gt;0),"出错","-")</f>
        <v>-</v>
      </c>
      <c r="K2027" s="21" t="str">
        <f>IF(AND(Sheet1!G2030=0,Sheet1!L2030=0,Sheet1!Q2030&lt;&gt;0),"出错","-")</f>
        <v>-</v>
      </c>
      <c r="L2027" s="21" t="str">
        <f>IF(AND(Sheet1!G2030=0,Sheet1!L2030=0,Sheet1!Q2030=0,Sheet1!V2030&lt;&gt;0),"出错","-")</f>
        <v>-</v>
      </c>
      <c r="M2027" s="21" t="str">
        <f>IF(AND(Sheet1!G2030=0,Sheet1!L2030=0,Sheet1!Q2030=0,Sheet1!V2030=0,Sheet1!AA2030&lt;&gt;0),"出错","-")</f>
        <v>-</v>
      </c>
      <c r="N2027" s="21" t="str">
        <f>IFERROR(VLOOKUP(Sheet1!G2030,配置检查表!$Y:$Z,2,FALSE),"")</f>
        <v>金币</v>
      </c>
      <c r="O2027" s="21">
        <f>IF(AND(Sheet1!I2030=Sheet1!J2030,Sheet1!J2030&lt;&gt;0),Sheet1!I2030,IF(AND(Sheet1!I2030&lt;&gt;Sheet1!J2030,Sheet1!J2030&lt;&gt;0),Sheet1!I2030&amp;"~"&amp;Sheet1!J2030,""))</f>
        <v>215000</v>
      </c>
      <c r="P2027" s="21" t="str">
        <f>IFERROR(VLOOKUP(Sheet1!L2030,配置检查表!$Y:$Z,2,FALSE),"")</f>
        <v/>
      </c>
      <c r="Q2027" s="21">
        <f>IF(AND(Sheet1!N2030=Sheet1!O2030,Sheet1!O2030&lt;&gt;0),Sheet1!N2030,IF(AND(Sheet1!N2030&lt;&gt;Sheet1!O2030,Sheet1!O2030&lt;&gt;0),Sheet1!N2030&amp;"~"&amp;Sheet1!O2030,""))</f>
        <v>10</v>
      </c>
      <c r="R2027" s="21" t="str">
        <f>IFERROR(VLOOKUP(Sheet1!Q2030,配置检查表!$Y:$Z,2,FALSE),"")</f>
        <v/>
      </c>
      <c r="S2027" s="39">
        <f>IF(AND(Sheet1!S2234=Sheet1!T2234,Sheet1!T2234&lt;&gt;0),Sheet1!S2234,IF(AND(Sheet1!S2234&lt;&gt;Sheet1!T2234,Sheet1!T2234&lt;&gt;0),Sheet1!S2234&amp;"~"&amp;Sheet1!T2234,""))</f>
        <v>90000</v>
      </c>
      <c r="T2027" s="21" t="str">
        <f>IFERROR(VLOOKUP(Sheet1!V2030,配置检查表!$Y:$Z,2,FALSE),"")</f>
        <v/>
      </c>
      <c r="U2027" s="39" t="str">
        <f>IF(AND(Sheet1!X2234=Sheet1!Y2234,Sheet1!Y2234&lt;&gt;0),Sheet1!X2234,IF(AND(Sheet1!X2234&lt;&gt;Sheet1!Y2234,Sheet1!Y2234&lt;&gt;0),Sheet1!X2234&amp;"~"&amp;Sheet1!Y2234,""))</f>
        <v/>
      </c>
      <c r="V2027" s="21" t="str">
        <f>IFERROR(VLOOKUP(Sheet1!XAA,配置检查表!$Y:$Z,2,FALSE),"")</f>
        <v/>
      </c>
      <c r="W2027" s="21" t="str">
        <f>IF(AND(Sheet1!AC2234=Sheet1!AD2234,Sheet1!AD2234&lt;&gt;0),Sheet1!AC2234,IF(AND(Sheet1!AC2234&lt;&gt;Sheet1!AD2234,Sheet1!AD2234&lt;&gt;0),Sheet1!AC2234&amp;"~"&amp;Sheet1!AD2234,""))</f>
        <v/>
      </c>
    </row>
    <row r="2028" spans="1:23">
      <c r="A2028" s="27">
        <v>41255</v>
      </c>
      <c r="B2028" s="27" t="s">
        <v>1756</v>
      </c>
      <c r="C2028" s="27" t="s">
        <v>1756</v>
      </c>
      <c r="D2028" s="21" t="str">
        <f>IF(OR(Sheet1!I2031&lt;&gt;Sheet1!AF2031,Sheet1!AG2031&lt;&gt;Sheet1!J2031),"有影响","-")</f>
        <v>-</v>
      </c>
      <c r="E2028" s="21" t="str">
        <f>IF(OR(Sheet1!N2031&lt;&gt;Sheet1!AH2031,Sheet1!AI2031&lt;&gt;Sheet1!O2031),"有影响","-")</f>
        <v>-</v>
      </c>
      <c r="F2028" s="21" t="str">
        <f>IF(OR(Sheet1!S2031&lt;&gt;Sheet1!AJ2031,Sheet1!AK2031&lt;&gt;Sheet1!T2031),"有影响","-")</f>
        <v>-</v>
      </c>
      <c r="G2028" s="21" t="str">
        <f>IF(OR(Sheet1!X2031&lt;&gt;Sheet1!AL2031,Sheet1!AM2031&lt;&gt;Sheet1!Y2031),"有影响","-")</f>
        <v>-</v>
      </c>
      <c r="H2028" s="21" t="str">
        <f>IF(OR(Sheet1!AC2031&lt;&gt;Sheet1!AN2031,Sheet1!AO2031&lt;&gt;Sheet1!AD2031),"有影响","-")</f>
        <v>-</v>
      </c>
      <c r="I2028" s="21" t="str">
        <f>IF(Sheet1!G2031=0,"出错","-")</f>
        <v>-</v>
      </c>
      <c r="J2028" s="21" t="str">
        <f>IF(AND(Sheet1!G2031=0,Sheet1!L2031&lt;&gt;0),"出错","-")</f>
        <v>-</v>
      </c>
      <c r="K2028" s="21" t="str">
        <f>IF(AND(Sheet1!G2031=0,Sheet1!L2031=0,Sheet1!Q2031&lt;&gt;0),"出错","-")</f>
        <v>-</v>
      </c>
      <c r="L2028" s="21" t="str">
        <f>IF(AND(Sheet1!G2031=0,Sheet1!L2031=0,Sheet1!Q2031=0,Sheet1!V2031&lt;&gt;0),"出错","-")</f>
        <v>-</v>
      </c>
      <c r="M2028" s="21" t="str">
        <f>IF(AND(Sheet1!G2031=0,Sheet1!L2031=0,Sheet1!Q2031=0,Sheet1!V2031=0,Sheet1!AA2031&lt;&gt;0),"出错","-")</f>
        <v>-</v>
      </c>
      <c r="N2028" s="21" t="str">
        <f>IFERROR(VLOOKUP(Sheet1!G2031,配置检查表!$Y:$Z,2,FALSE),"")</f>
        <v>金币</v>
      </c>
      <c r="O2028" s="21">
        <f>IF(AND(Sheet1!I2031=Sheet1!J2031,Sheet1!J2031&lt;&gt;0),Sheet1!I2031,IF(AND(Sheet1!I2031&lt;&gt;Sheet1!J2031,Sheet1!J2031&lt;&gt;0),Sheet1!I2031&amp;"~"&amp;Sheet1!J2031,""))</f>
        <v>215000</v>
      </c>
      <c r="P2028" s="21" t="str">
        <f>IFERROR(VLOOKUP(Sheet1!L2031,配置检查表!$Y:$Z,2,FALSE),"")</f>
        <v/>
      </c>
      <c r="Q2028" s="21">
        <f>IF(AND(Sheet1!N2031=Sheet1!O2031,Sheet1!O2031&lt;&gt;0),Sheet1!N2031,IF(AND(Sheet1!N2031&lt;&gt;Sheet1!O2031,Sheet1!O2031&lt;&gt;0),Sheet1!N2031&amp;"~"&amp;Sheet1!O2031,""))</f>
        <v>10</v>
      </c>
      <c r="R2028" s="21" t="str">
        <f>IFERROR(VLOOKUP(Sheet1!Q2031,配置检查表!$Y:$Z,2,FALSE),"")</f>
        <v/>
      </c>
      <c r="S2028" s="39">
        <f>IF(AND(Sheet1!S2235=Sheet1!T2235,Sheet1!T2235&lt;&gt;0),Sheet1!S2235,IF(AND(Sheet1!S2235&lt;&gt;Sheet1!T2235,Sheet1!T2235&lt;&gt;0),Sheet1!S2235&amp;"~"&amp;Sheet1!T2235,""))</f>
        <v>120000</v>
      </c>
      <c r="T2028" s="21" t="str">
        <f>IFERROR(VLOOKUP(Sheet1!V2031,配置检查表!$Y:$Z,2,FALSE),"")</f>
        <v/>
      </c>
      <c r="U2028" s="39" t="str">
        <f>IF(AND(Sheet1!X2235=Sheet1!Y2235,Sheet1!Y2235&lt;&gt;0),Sheet1!X2235,IF(AND(Sheet1!X2235&lt;&gt;Sheet1!Y2235,Sheet1!Y2235&lt;&gt;0),Sheet1!X2235&amp;"~"&amp;Sheet1!Y2235,""))</f>
        <v/>
      </c>
      <c r="V2028" s="21" t="str">
        <f>IFERROR(VLOOKUP(Sheet1!XAA,配置检查表!$Y:$Z,2,FALSE),"")</f>
        <v/>
      </c>
      <c r="W2028" s="21" t="str">
        <f>IF(AND(Sheet1!AC2235=Sheet1!AD2235,Sheet1!AD2235&lt;&gt;0),Sheet1!AC2235,IF(AND(Sheet1!AC2235&lt;&gt;Sheet1!AD2235,Sheet1!AD2235&lt;&gt;0),Sheet1!AC2235&amp;"~"&amp;Sheet1!AD2235,""))</f>
        <v/>
      </c>
    </row>
    <row r="2029" spans="1:23">
      <c r="A2029" s="27">
        <v>41256</v>
      </c>
      <c r="B2029" s="27" t="s">
        <v>1757</v>
      </c>
      <c r="C2029" s="27" t="s">
        <v>1757</v>
      </c>
      <c r="D2029" s="21" t="str">
        <f>IF(OR(Sheet1!I2032&lt;&gt;Sheet1!AF2032,Sheet1!AG2032&lt;&gt;Sheet1!J2032),"有影响","-")</f>
        <v>-</v>
      </c>
      <c r="E2029" s="21" t="str">
        <f>IF(OR(Sheet1!N2032&lt;&gt;Sheet1!AH2032,Sheet1!AI2032&lt;&gt;Sheet1!O2032),"有影响","-")</f>
        <v>-</v>
      </c>
      <c r="F2029" s="21" t="str">
        <f>IF(OR(Sheet1!S2032&lt;&gt;Sheet1!AJ2032,Sheet1!AK2032&lt;&gt;Sheet1!T2032),"有影响","-")</f>
        <v>-</v>
      </c>
      <c r="G2029" s="21" t="str">
        <f>IF(OR(Sheet1!X2032&lt;&gt;Sheet1!AL2032,Sheet1!AM2032&lt;&gt;Sheet1!Y2032),"有影响","-")</f>
        <v>-</v>
      </c>
      <c r="H2029" s="21" t="str">
        <f>IF(OR(Sheet1!AC2032&lt;&gt;Sheet1!AN2032,Sheet1!AO2032&lt;&gt;Sheet1!AD2032),"有影响","-")</f>
        <v>-</v>
      </c>
      <c r="I2029" s="21" t="str">
        <f>IF(Sheet1!G2032=0,"出错","-")</f>
        <v>-</v>
      </c>
      <c r="J2029" s="21" t="str">
        <f>IF(AND(Sheet1!G2032=0,Sheet1!L2032&lt;&gt;0),"出错","-")</f>
        <v>-</v>
      </c>
      <c r="K2029" s="21" t="str">
        <f>IF(AND(Sheet1!G2032=0,Sheet1!L2032=0,Sheet1!Q2032&lt;&gt;0),"出错","-")</f>
        <v>-</v>
      </c>
      <c r="L2029" s="21" t="str">
        <f>IF(AND(Sheet1!G2032=0,Sheet1!L2032=0,Sheet1!Q2032=0,Sheet1!V2032&lt;&gt;0),"出错","-")</f>
        <v>-</v>
      </c>
      <c r="M2029" s="21" t="str">
        <f>IF(AND(Sheet1!G2032=0,Sheet1!L2032=0,Sheet1!Q2032=0,Sheet1!V2032=0,Sheet1!AA2032&lt;&gt;0),"出错","-")</f>
        <v>-</v>
      </c>
      <c r="N2029" s="21" t="str">
        <f>IFERROR(VLOOKUP(Sheet1!G2032,配置检查表!$Y:$Z,2,FALSE),"")</f>
        <v>金币</v>
      </c>
      <c r="O2029" s="21">
        <f>IF(AND(Sheet1!I2032=Sheet1!J2032,Sheet1!J2032&lt;&gt;0),Sheet1!I2032,IF(AND(Sheet1!I2032&lt;&gt;Sheet1!J2032,Sheet1!J2032&lt;&gt;0),Sheet1!I2032&amp;"~"&amp;Sheet1!J2032,""))</f>
        <v>215000</v>
      </c>
      <c r="P2029" s="21" t="str">
        <f>IFERROR(VLOOKUP(Sheet1!L2032,配置检查表!$Y:$Z,2,FALSE),"")</f>
        <v/>
      </c>
      <c r="Q2029" s="21">
        <f>IF(AND(Sheet1!N2032=Sheet1!O2032,Sheet1!O2032&lt;&gt;0),Sheet1!N2032,IF(AND(Sheet1!N2032&lt;&gt;Sheet1!O2032,Sheet1!O2032&lt;&gt;0),Sheet1!N2032&amp;"~"&amp;Sheet1!O2032,""))</f>
        <v>10</v>
      </c>
      <c r="R2029" s="21" t="str">
        <f>IFERROR(VLOOKUP(Sheet1!Q2032,配置检查表!$Y:$Z,2,FALSE),"")</f>
        <v/>
      </c>
      <c r="S2029" s="39">
        <f>IF(AND(Sheet1!S2236=Sheet1!T2236,Sheet1!T2236&lt;&gt;0),Sheet1!S2236,IF(AND(Sheet1!S2236&lt;&gt;Sheet1!T2236,Sheet1!T2236&lt;&gt;0),Sheet1!S2236&amp;"~"&amp;Sheet1!T2236,""))</f>
        <v>65000</v>
      </c>
      <c r="T2029" s="21" t="str">
        <f>IFERROR(VLOOKUP(Sheet1!V2032,配置检查表!$Y:$Z,2,FALSE),"")</f>
        <v/>
      </c>
      <c r="U2029" s="39" t="str">
        <f>IF(AND(Sheet1!X2236=Sheet1!Y2236,Sheet1!Y2236&lt;&gt;0),Sheet1!X2236,IF(AND(Sheet1!X2236&lt;&gt;Sheet1!Y2236,Sheet1!Y2236&lt;&gt;0),Sheet1!X2236&amp;"~"&amp;Sheet1!Y2236,""))</f>
        <v/>
      </c>
      <c r="V2029" s="21" t="str">
        <f>IFERROR(VLOOKUP(Sheet1!XAA,配置检查表!$Y:$Z,2,FALSE),"")</f>
        <v/>
      </c>
      <c r="W2029" s="21" t="str">
        <f>IF(AND(Sheet1!AC2236=Sheet1!AD2236,Sheet1!AD2236&lt;&gt;0),Sheet1!AC2236,IF(AND(Sheet1!AC2236&lt;&gt;Sheet1!AD2236,Sheet1!AD2236&lt;&gt;0),Sheet1!AC2236&amp;"~"&amp;Sheet1!AD2236,""))</f>
        <v/>
      </c>
    </row>
    <row r="2030" spans="1:23">
      <c r="A2030" s="27">
        <v>41257</v>
      </c>
      <c r="B2030" s="27" t="s">
        <v>1758</v>
      </c>
      <c r="C2030" s="27" t="s">
        <v>1758</v>
      </c>
      <c r="D2030" s="21" t="str">
        <f>IF(OR(Sheet1!I2033&lt;&gt;Sheet1!AF2033,Sheet1!AG2033&lt;&gt;Sheet1!J2033),"有影响","-")</f>
        <v>-</v>
      </c>
      <c r="E2030" s="21" t="str">
        <f>IF(OR(Sheet1!N2033&lt;&gt;Sheet1!AH2033,Sheet1!AI2033&lt;&gt;Sheet1!O2033),"有影响","-")</f>
        <v>-</v>
      </c>
      <c r="F2030" s="21" t="str">
        <f>IF(OR(Sheet1!S2033&lt;&gt;Sheet1!AJ2033,Sheet1!AK2033&lt;&gt;Sheet1!T2033),"有影响","-")</f>
        <v>-</v>
      </c>
      <c r="G2030" s="21" t="str">
        <f>IF(OR(Sheet1!X2033&lt;&gt;Sheet1!AL2033,Sheet1!AM2033&lt;&gt;Sheet1!Y2033),"有影响","-")</f>
        <v>-</v>
      </c>
      <c r="H2030" s="21" t="str">
        <f>IF(OR(Sheet1!AC2033&lt;&gt;Sheet1!AN2033,Sheet1!AO2033&lt;&gt;Sheet1!AD2033),"有影响","-")</f>
        <v>-</v>
      </c>
      <c r="I2030" s="21" t="str">
        <f>IF(Sheet1!G2033=0,"出错","-")</f>
        <v>-</v>
      </c>
      <c r="J2030" s="21" t="str">
        <f>IF(AND(Sheet1!G2033=0,Sheet1!L2033&lt;&gt;0),"出错","-")</f>
        <v>-</v>
      </c>
      <c r="K2030" s="21" t="str">
        <f>IF(AND(Sheet1!G2033=0,Sheet1!L2033=0,Sheet1!Q2033&lt;&gt;0),"出错","-")</f>
        <v>-</v>
      </c>
      <c r="L2030" s="21" t="str">
        <f>IF(AND(Sheet1!G2033=0,Sheet1!L2033=0,Sheet1!Q2033=0,Sheet1!V2033&lt;&gt;0),"出错","-")</f>
        <v>-</v>
      </c>
      <c r="M2030" s="21" t="str">
        <f>IF(AND(Sheet1!G2033=0,Sheet1!L2033=0,Sheet1!Q2033=0,Sheet1!V2033=0,Sheet1!AA2033&lt;&gt;0),"出错","-")</f>
        <v>-</v>
      </c>
      <c r="N2030" s="21" t="str">
        <f>IFERROR(VLOOKUP(Sheet1!G2033,配置检查表!$Y:$Z,2,FALSE),"")</f>
        <v>金币</v>
      </c>
      <c r="O2030" s="21">
        <f>IF(AND(Sheet1!I2033=Sheet1!J2033,Sheet1!J2033&lt;&gt;0),Sheet1!I2033,IF(AND(Sheet1!I2033&lt;&gt;Sheet1!J2033,Sheet1!J2033&lt;&gt;0),Sheet1!I2033&amp;"~"&amp;Sheet1!J2033,""))</f>
        <v>220000</v>
      </c>
      <c r="P2030" s="21" t="str">
        <f>IFERROR(VLOOKUP(Sheet1!L2033,配置检查表!$Y:$Z,2,FALSE),"")</f>
        <v/>
      </c>
      <c r="Q2030" s="21">
        <f>IF(AND(Sheet1!N2033=Sheet1!O2033,Sheet1!O2033&lt;&gt;0),Sheet1!N2033,IF(AND(Sheet1!N2033&lt;&gt;Sheet1!O2033,Sheet1!O2033&lt;&gt;0),Sheet1!N2033&amp;"~"&amp;Sheet1!O2033,""))</f>
        <v>10</v>
      </c>
      <c r="R2030" s="21" t="str">
        <f>IFERROR(VLOOKUP(Sheet1!Q2033,配置检查表!$Y:$Z,2,FALSE),"")</f>
        <v/>
      </c>
      <c r="S2030" s="39">
        <f>IF(AND(Sheet1!S2237=Sheet1!T2237,Sheet1!T2237&lt;&gt;0),Sheet1!S2237,IF(AND(Sheet1!S2237&lt;&gt;Sheet1!T2237,Sheet1!T2237&lt;&gt;0),Sheet1!S2237&amp;"~"&amp;Sheet1!T2237,""))</f>
        <v>97500</v>
      </c>
      <c r="T2030" s="21" t="str">
        <f>IFERROR(VLOOKUP(Sheet1!V2033,配置检查表!$Y:$Z,2,FALSE),"")</f>
        <v/>
      </c>
      <c r="U2030" s="39" t="str">
        <f>IF(AND(Sheet1!X2237=Sheet1!Y2237,Sheet1!Y2237&lt;&gt;0),Sheet1!X2237,IF(AND(Sheet1!X2237&lt;&gt;Sheet1!Y2237,Sheet1!Y2237&lt;&gt;0),Sheet1!X2237&amp;"~"&amp;Sheet1!Y2237,""))</f>
        <v/>
      </c>
      <c r="V2030" s="21" t="str">
        <f>IFERROR(VLOOKUP(Sheet1!XAA,配置检查表!$Y:$Z,2,FALSE),"")</f>
        <v/>
      </c>
      <c r="W2030" s="21" t="str">
        <f>IF(AND(Sheet1!AC2237=Sheet1!AD2237,Sheet1!AD2237&lt;&gt;0),Sheet1!AC2237,IF(AND(Sheet1!AC2237&lt;&gt;Sheet1!AD2237,Sheet1!AD2237&lt;&gt;0),Sheet1!AC2237&amp;"~"&amp;Sheet1!AD2237,""))</f>
        <v/>
      </c>
    </row>
    <row r="2031" spans="1:23">
      <c r="A2031" s="27">
        <v>41258</v>
      </c>
      <c r="B2031" s="27" t="s">
        <v>1759</v>
      </c>
      <c r="C2031" s="27" t="s">
        <v>1759</v>
      </c>
      <c r="D2031" s="21" t="str">
        <f>IF(OR(Sheet1!I2034&lt;&gt;Sheet1!AF2034,Sheet1!AG2034&lt;&gt;Sheet1!J2034),"有影响","-")</f>
        <v>-</v>
      </c>
      <c r="E2031" s="21" t="str">
        <f>IF(OR(Sheet1!N2034&lt;&gt;Sheet1!AH2034,Sheet1!AI2034&lt;&gt;Sheet1!O2034),"有影响","-")</f>
        <v>-</v>
      </c>
      <c r="F2031" s="21" t="str">
        <f>IF(OR(Sheet1!S2034&lt;&gt;Sheet1!AJ2034,Sheet1!AK2034&lt;&gt;Sheet1!T2034),"有影响","-")</f>
        <v>-</v>
      </c>
      <c r="G2031" s="21" t="str">
        <f>IF(OR(Sheet1!X2034&lt;&gt;Sheet1!AL2034,Sheet1!AM2034&lt;&gt;Sheet1!Y2034),"有影响","-")</f>
        <v>-</v>
      </c>
      <c r="H2031" s="21" t="str">
        <f>IF(OR(Sheet1!AC2034&lt;&gt;Sheet1!AN2034,Sheet1!AO2034&lt;&gt;Sheet1!AD2034),"有影响","-")</f>
        <v>-</v>
      </c>
      <c r="I2031" s="21" t="str">
        <f>IF(Sheet1!G2034=0,"出错","-")</f>
        <v>-</v>
      </c>
      <c r="J2031" s="21" t="str">
        <f>IF(AND(Sheet1!G2034=0,Sheet1!L2034&lt;&gt;0),"出错","-")</f>
        <v>-</v>
      </c>
      <c r="K2031" s="21" t="str">
        <f>IF(AND(Sheet1!G2034=0,Sheet1!L2034=0,Sheet1!Q2034&lt;&gt;0),"出错","-")</f>
        <v>-</v>
      </c>
      <c r="L2031" s="21" t="str">
        <f>IF(AND(Sheet1!G2034=0,Sheet1!L2034=0,Sheet1!Q2034=0,Sheet1!V2034&lt;&gt;0),"出错","-")</f>
        <v>-</v>
      </c>
      <c r="M2031" s="21" t="str">
        <f>IF(AND(Sheet1!G2034=0,Sheet1!L2034=0,Sheet1!Q2034=0,Sheet1!V2034=0,Sheet1!AA2034&lt;&gt;0),"出错","-")</f>
        <v>-</v>
      </c>
      <c r="N2031" s="21" t="str">
        <f>IFERROR(VLOOKUP(Sheet1!G2034,配置检查表!$Y:$Z,2,FALSE),"")</f>
        <v>金币</v>
      </c>
      <c r="O2031" s="21">
        <f>IF(AND(Sheet1!I2034=Sheet1!J2034,Sheet1!J2034&lt;&gt;0),Sheet1!I2034,IF(AND(Sheet1!I2034&lt;&gt;Sheet1!J2034,Sheet1!J2034&lt;&gt;0),Sheet1!I2034&amp;"~"&amp;Sheet1!J2034,""))</f>
        <v>220000</v>
      </c>
      <c r="P2031" s="21" t="str">
        <f>IFERROR(VLOOKUP(Sheet1!L2034,配置检查表!$Y:$Z,2,FALSE),"")</f>
        <v/>
      </c>
      <c r="Q2031" s="21">
        <f>IF(AND(Sheet1!N2034=Sheet1!O2034,Sheet1!O2034&lt;&gt;0),Sheet1!N2034,IF(AND(Sheet1!N2034&lt;&gt;Sheet1!O2034,Sheet1!O2034&lt;&gt;0),Sheet1!N2034&amp;"~"&amp;Sheet1!O2034,""))</f>
        <v>10</v>
      </c>
      <c r="R2031" s="21" t="str">
        <f>IFERROR(VLOOKUP(Sheet1!Q2034,配置检查表!$Y:$Z,2,FALSE),"")</f>
        <v/>
      </c>
      <c r="S2031" s="39">
        <f>IF(AND(Sheet1!S2238=Sheet1!T2238,Sheet1!T2238&lt;&gt;0),Sheet1!S2238,IF(AND(Sheet1!S2238&lt;&gt;Sheet1!T2238,Sheet1!T2238&lt;&gt;0),Sheet1!S2238&amp;"~"&amp;Sheet1!T2238,""))</f>
        <v>130000</v>
      </c>
      <c r="T2031" s="21" t="str">
        <f>IFERROR(VLOOKUP(Sheet1!V2034,配置检查表!$Y:$Z,2,FALSE),"")</f>
        <v/>
      </c>
      <c r="U2031" s="39" t="str">
        <f>IF(AND(Sheet1!X2238=Sheet1!Y2238,Sheet1!Y2238&lt;&gt;0),Sheet1!X2238,IF(AND(Sheet1!X2238&lt;&gt;Sheet1!Y2238,Sheet1!Y2238&lt;&gt;0),Sheet1!X2238&amp;"~"&amp;Sheet1!Y2238,""))</f>
        <v/>
      </c>
      <c r="V2031" s="21" t="str">
        <f>IFERROR(VLOOKUP(Sheet1!XAA,配置检查表!$Y:$Z,2,FALSE),"")</f>
        <v/>
      </c>
      <c r="W2031" s="21" t="str">
        <f>IF(AND(Sheet1!AC2238=Sheet1!AD2238,Sheet1!AD2238&lt;&gt;0),Sheet1!AC2238,IF(AND(Sheet1!AC2238&lt;&gt;Sheet1!AD2238,Sheet1!AD2238&lt;&gt;0),Sheet1!AC2238&amp;"~"&amp;Sheet1!AD2238,""))</f>
        <v/>
      </c>
    </row>
    <row r="2032" spans="1:23">
      <c r="A2032" s="27">
        <v>41259</v>
      </c>
      <c r="B2032" s="27" t="s">
        <v>1760</v>
      </c>
      <c r="C2032" s="27" t="s">
        <v>1760</v>
      </c>
      <c r="D2032" s="21" t="str">
        <f>IF(OR(Sheet1!I2035&lt;&gt;Sheet1!AF2035,Sheet1!AG2035&lt;&gt;Sheet1!J2035),"有影响","-")</f>
        <v>-</v>
      </c>
      <c r="E2032" s="21" t="str">
        <f>IF(OR(Sheet1!N2035&lt;&gt;Sheet1!AH2035,Sheet1!AI2035&lt;&gt;Sheet1!O2035),"有影响","-")</f>
        <v>-</v>
      </c>
      <c r="F2032" s="21" t="str">
        <f>IF(OR(Sheet1!S2035&lt;&gt;Sheet1!AJ2035,Sheet1!AK2035&lt;&gt;Sheet1!T2035),"有影响","-")</f>
        <v>-</v>
      </c>
      <c r="G2032" s="21" t="str">
        <f>IF(OR(Sheet1!X2035&lt;&gt;Sheet1!AL2035,Sheet1!AM2035&lt;&gt;Sheet1!Y2035),"有影响","-")</f>
        <v>-</v>
      </c>
      <c r="H2032" s="21" t="str">
        <f>IF(OR(Sheet1!AC2035&lt;&gt;Sheet1!AN2035,Sheet1!AO2035&lt;&gt;Sheet1!AD2035),"有影响","-")</f>
        <v>-</v>
      </c>
      <c r="I2032" s="21" t="str">
        <f>IF(Sheet1!G2035=0,"出错","-")</f>
        <v>-</v>
      </c>
      <c r="J2032" s="21" t="str">
        <f>IF(AND(Sheet1!G2035=0,Sheet1!L2035&lt;&gt;0),"出错","-")</f>
        <v>-</v>
      </c>
      <c r="K2032" s="21" t="str">
        <f>IF(AND(Sheet1!G2035=0,Sheet1!L2035=0,Sheet1!Q2035&lt;&gt;0),"出错","-")</f>
        <v>-</v>
      </c>
      <c r="L2032" s="21" t="str">
        <f>IF(AND(Sheet1!G2035=0,Sheet1!L2035=0,Sheet1!Q2035=0,Sheet1!V2035&lt;&gt;0),"出错","-")</f>
        <v>-</v>
      </c>
      <c r="M2032" s="21" t="str">
        <f>IF(AND(Sheet1!G2035=0,Sheet1!L2035=0,Sheet1!Q2035=0,Sheet1!V2035=0,Sheet1!AA2035&lt;&gt;0),"出错","-")</f>
        <v>-</v>
      </c>
      <c r="N2032" s="21" t="str">
        <f>IFERROR(VLOOKUP(Sheet1!G2035,配置检查表!$Y:$Z,2,FALSE),"")</f>
        <v>金币</v>
      </c>
      <c r="O2032" s="21">
        <f>IF(AND(Sheet1!I2035=Sheet1!J2035,Sheet1!J2035&lt;&gt;0),Sheet1!I2035,IF(AND(Sheet1!I2035&lt;&gt;Sheet1!J2035,Sheet1!J2035&lt;&gt;0),Sheet1!I2035&amp;"~"&amp;Sheet1!J2035,""))</f>
        <v>220000</v>
      </c>
      <c r="P2032" s="21" t="str">
        <f>IFERROR(VLOOKUP(Sheet1!L2035,配置检查表!$Y:$Z,2,FALSE),"")</f>
        <v/>
      </c>
      <c r="Q2032" s="21">
        <f>IF(AND(Sheet1!N2035=Sheet1!O2035,Sheet1!O2035&lt;&gt;0),Sheet1!N2035,IF(AND(Sheet1!N2035&lt;&gt;Sheet1!O2035,Sheet1!O2035&lt;&gt;0),Sheet1!N2035&amp;"~"&amp;Sheet1!O2035,""))</f>
        <v>10</v>
      </c>
      <c r="R2032" s="21" t="str">
        <f>IFERROR(VLOOKUP(Sheet1!Q2035,配置检查表!$Y:$Z,2,FALSE),"")</f>
        <v/>
      </c>
      <c r="S2032" s="39">
        <f>IF(AND(Sheet1!S2239=Sheet1!T2239,Sheet1!T2239&lt;&gt;0),Sheet1!S2239,IF(AND(Sheet1!S2239&lt;&gt;Sheet1!T2239,Sheet1!T2239&lt;&gt;0),Sheet1!S2239&amp;"~"&amp;Sheet1!T2239,""))</f>
        <v>70000</v>
      </c>
      <c r="T2032" s="21" t="str">
        <f>IFERROR(VLOOKUP(Sheet1!V2035,配置检查表!$Y:$Z,2,FALSE),"")</f>
        <v/>
      </c>
      <c r="U2032" s="39" t="str">
        <f>IF(AND(Sheet1!X2239=Sheet1!Y2239,Sheet1!Y2239&lt;&gt;0),Sheet1!X2239,IF(AND(Sheet1!X2239&lt;&gt;Sheet1!Y2239,Sheet1!Y2239&lt;&gt;0),Sheet1!X2239&amp;"~"&amp;Sheet1!Y2239,""))</f>
        <v/>
      </c>
      <c r="V2032" s="21" t="str">
        <f>IFERROR(VLOOKUP(Sheet1!XAA,配置检查表!$Y:$Z,2,FALSE),"")</f>
        <v/>
      </c>
      <c r="W2032" s="21" t="str">
        <f>IF(AND(Sheet1!AC2239=Sheet1!AD2239,Sheet1!AD2239&lt;&gt;0),Sheet1!AC2239,IF(AND(Sheet1!AC2239&lt;&gt;Sheet1!AD2239,Sheet1!AD2239&lt;&gt;0),Sheet1!AC2239&amp;"~"&amp;Sheet1!AD2239,""))</f>
        <v/>
      </c>
    </row>
    <row r="2033" spans="1:23">
      <c r="A2033" s="8">
        <v>41075</v>
      </c>
      <c r="B2033" s="8" t="s">
        <v>824</v>
      </c>
      <c r="C2033" s="8" t="s">
        <v>1626</v>
      </c>
      <c r="D2033" s="21" t="str">
        <f>IF(OR(Sheet1!I2036&lt;&gt;Sheet1!AF2036,Sheet1!AG2036&lt;&gt;Sheet1!J2036),"有影响","-")</f>
        <v>-</v>
      </c>
      <c r="E2033" s="21" t="str">
        <f>IF(OR(Sheet1!N2036&lt;&gt;Sheet1!AH2036,Sheet1!AI2036&lt;&gt;Sheet1!O2036),"有影响","-")</f>
        <v>-</v>
      </c>
      <c r="F2033" s="21" t="str">
        <f>IF(OR(Sheet1!S2036&lt;&gt;Sheet1!AJ2036,Sheet1!AK2036&lt;&gt;Sheet1!T2036),"有影响","-")</f>
        <v>-</v>
      </c>
      <c r="G2033" s="21" t="str">
        <f>IF(OR(Sheet1!X2036&lt;&gt;Sheet1!AL2036,Sheet1!AM2036&lt;&gt;Sheet1!Y2036),"有影响","-")</f>
        <v>-</v>
      </c>
      <c r="H2033" s="21" t="str">
        <f>IF(OR(Sheet1!AC2036&lt;&gt;Sheet1!AN2036,Sheet1!AO2036&lt;&gt;Sheet1!AD2036),"有影响","-")</f>
        <v>-</v>
      </c>
      <c r="I2033" s="21" t="str">
        <f>IF(Sheet1!G2036=0,"出错","-")</f>
        <v>-</v>
      </c>
      <c r="J2033" s="21" t="str">
        <f>IF(AND(Sheet1!G2036=0,Sheet1!L2036&lt;&gt;0),"出错","-")</f>
        <v>-</v>
      </c>
      <c r="K2033" s="21" t="str">
        <f>IF(AND(Sheet1!G2036=0,Sheet1!L2036=0,Sheet1!Q2036&lt;&gt;0),"出错","-")</f>
        <v>-</v>
      </c>
      <c r="L2033" s="21" t="str">
        <f>IF(AND(Sheet1!G2036=0,Sheet1!L2036=0,Sheet1!Q2036=0,Sheet1!V2036&lt;&gt;0),"出错","-")</f>
        <v>-</v>
      </c>
      <c r="M2033" s="21" t="str">
        <f>IF(AND(Sheet1!G2036=0,Sheet1!L2036=0,Sheet1!Q2036=0,Sheet1!V2036=0,Sheet1!AA2036&lt;&gt;0),"出错","-")</f>
        <v>-</v>
      </c>
      <c r="N2033" s="21" t="str">
        <f>IFERROR(VLOOKUP(Sheet1!G2036,配置检查表!$Y:$Z,2,FALSE),"")</f>
        <v>金币</v>
      </c>
      <c r="O2033" s="21">
        <f>IF(AND(Sheet1!I2036=Sheet1!J2036,Sheet1!J2036&lt;&gt;0),Sheet1!I2036,IF(AND(Sheet1!I2036&lt;&gt;Sheet1!J2036,Sheet1!J2036&lt;&gt;0),Sheet1!I2036&amp;"~"&amp;Sheet1!J2036,""))</f>
        <v>325000</v>
      </c>
      <c r="P2033" s="21" t="str">
        <f>IFERROR(VLOOKUP(Sheet1!L2036,配置检查表!$Y:$Z,2,FALSE),"")</f>
        <v/>
      </c>
      <c r="Q2033" s="21">
        <f>IF(AND(Sheet1!N2036=Sheet1!O2036,Sheet1!O2036&lt;&gt;0),Sheet1!N2036,IF(AND(Sheet1!N2036&lt;&gt;Sheet1!O2036,Sheet1!O2036&lt;&gt;0),Sheet1!N2036&amp;"~"&amp;Sheet1!O2036,""))</f>
        <v>20</v>
      </c>
      <c r="R2033" s="21" t="str">
        <f>IFERROR(VLOOKUP(Sheet1!Q2036,配置检查表!$Y:$Z,2,FALSE),"")</f>
        <v/>
      </c>
      <c r="S2033" s="39">
        <f>IF(AND(Sheet1!S2240=Sheet1!T2240,Sheet1!T2240&lt;&gt;0),Sheet1!S2240,IF(AND(Sheet1!S2240&lt;&gt;Sheet1!T2240,Sheet1!T2240&lt;&gt;0),Sheet1!S2240&amp;"~"&amp;Sheet1!T2240,""))</f>
        <v>105000</v>
      </c>
      <c r="T2033" s="21" t="str">
        <f>IFERROR(VLOOKUP(Sheet1!V2036,配置检查表!$Y:$Z,2,FALSE),"")</f>
        <v/>
      </c>
      <c r="U2033" s="39" t="str">
        <f>IF(AND(Sheet1!X2240=Sheet1!Y2240,Sheet1!Y2240&lt;&gt;0),Sheet1!X2240,IF(AND(Sheet1!X2240&lt;&gt;Sheet1!Y2240,Sheet1!Y2240&lt;&gt;0),Sheet1!X2240&amp;"~"&amp;Sheet1!Y2240,""))</f>
        <v/>
      </c>
      <c r="V2033" s="21" t="str">
        <f>IFERROR(VLOOKUP(Sheet1!XAA,配置检查表!$Y:$Z,2,FALSE),"")</f>
        <v/>
      </c>
      <c r="W2033" s="21" t="str">
        <f>IF(AND(Sheet1!AC2240=Sheet1!AD2240,Sheet1!AD2240&lt;&gt;0),Sheet1!AC2240,IF(AND(Sheet1!AC2240&lt;&gt;Sheet1!AD2240,Sheet1!AD2240&lt;&gt;0),Sheet1!AC2240&amp;"~"&amp;Sheet1!AD2240,""))</f>
        <v/>
      </c>
    </row>
    <row r="2034" spans="1:23">
      <c r="A2034" s="8">
        <v>41076</v>
      </c>
      <c r="B2034" s="8" t="s">
        <v>825</v>
      </c>
      <c r="C2034" s="8" t="s">
        <v>1627</v>
      </c>
      <c r="D2034" s="21" t="str">
        <f>IF(OR(Sheet1!I2037&lt;&gt;Sheet1!AF2037,Sheet1!AG2037&lt;&gt;Sheet1!J2037),"有影响","-")</f>
        <v>-</v>
      </c>
      <c r="E2034" s="21" t="str">
        <f>IF(OR(Sheet1!N2037&lt;&gt;Sheet1!AH2037,Sheet1!AI2037&lt;&gt;Sheet1!O2037),"有影响","-")</f>
        <v>-</v>
      </c>
      <c r="F2034" s="21" t="str">
        <f>IF(OR(Sheet1!S2037&lt;&gt;Sheet1!AJ2037,Sheet1!AK2037&lt;&gt;Sheet1!T2037),"有影响","-")</f>
        <v>-</v>
      </c>
      <c r="G2034" s="21" t="str">
        <f>IF(OR(Sheet1!X2037&lt;&gt;Sheet1!AL2037,Sheet1!AM2037&lt;&gt;Sheet1!Y2037),"有影响","-")</f>
        <v>-</v>
      </c>
      <c r="H2034" s="21" t="str">
        <f>IF(OR(Sheet1!AC2037&lt;&gt;Sheet1!AN2037,Sheet1!AO2037&lt;&gt;Sheet1!AD2037),"有影响","-")</f>
        <v>-</v>
      </c>
      <c r="I2034" s="21" t="str">
        <f>IF(Sheet1!G2037=0,"出错","-")</f>
        <v>-</v>
      </c>
      <c r="J2034" s="21" t="str">
        <f>IF(AND(Sheet1!G2037=0,Sheet1!L2037&lt;&gt;0),"出错","-")</f>
        <v>-</v>
      </c>
      <c r="K2034" s="21" t="str">
        <f>IF(AND(Sheet1!G2037=0,Sheet1!L2037=0,Sheet1!Q2037&lt;&gt;0),"出错","-")</f>
        <v>-</v>
      </c>
      <c r="L2034" s="21" t="str">
        <f>IF(AND(Sheet1!G2037=0,Sheet1!L2037=0,Sheet1!Q2037=0,Sheet1!V2037&lt;&gt;0),"出错","-")</f>
        <v>-</v>
      </c>
      <c r="M2034" s="21" t="str">
        <f>IF(AND(Sheet1!G2037=0,Sheet1!L2037=0,Sheet1!Q2037=0,Sheet1!V2037=0,Sheet1!AA2037&lt;&gt;0),"出错","-")</f>
        <v>-</v>
      </c>
      <c r="N2034" s="21" t="str">
        <f>IFERROR(VLOOKUP(Sheet1!G2037,配置检查表!$Y:$Z,2,FALSE),"")</f>
        <v>金币</v>
      </c>
      <c r="O2034" s="21">
        <f>IF(AND(Sheet1!I2037=Sheet1!J2037,Sheet1!J2037&lt;&gt;0),Sheet1!I2037,IF(AND(Sheet1!I2037&lt;&gt;Sheet1!J2037,Sheet1!J2037&lt;&gt;0),Sheet1!I2037&amp;"~"&amp;Sheet1!J2037,""))</f>
        <v>350000</v>
      </c>
      <c r="P2034" s="21" t="str">
        <f>IFERROR(VLOOKUP(Sheet1!L2037,配置检查表!$Y:$Z,2,FALSE),"")</f>
        <v/>
      </c>
      <c r="Q2034" s="21">
        <f>IF(AND(Sheet1!N2037=Sheet1!O2037,Sheet1!O2037&lt;&gt;0),Sheet1!N2037,IF(AND(Sheet1!N2037&lt;&gt;Sheet1!O2037,Sheet1!O2037&lt;&gt;0),Sheet1!N2037&amp;"~"&amp;Sheet1!O2037,""))</f>
        <v>20</v>
      </c>
      <c r="R2034" s="21" t="str">
        <f>IFERROR(VLOOKUP(Sheet1!Q2037,配置检查表!$Y:$Z,2,FALSE),"")</f>
        <v/>
      </c>
      <c r="S2034" s="39">
        <f>IF(AND(Sheet1!S2241=Sheet1!T2241,Sheet1!T2241&lt;&gt;0),Sheet1!S2241,IF(AND(Sheet1!S2241&lt;&gt;Sheet1!T2241,Sheet1!T2241&lt;&gt;0),Sheet1!S2241&amp;"~"&amp;Sheet1!T2241,""))</f>
        <v>140000</v>
      </c>
      <c r="T2034" s="21" t="str">
        <f>IFERROR(VLOOKUP(Sheet1!V2037,配置检查表!$Y:$Z,2,FALSE),"")</f>
        <v/>
      </c>
      <c r="U2034" s="39" t="str">
        <f>IF(AND(Sheet1!X2241=Sheet1!Y2241,Sheet1!Y2241&lt;&gt;0),Sheet1!X2241,IF(AND(Sheet1!X2241&lt;&gt;Sheet1!Y2241,Sheet1!Y2241&lt;&gt;0),Sheet1!X2241&amp;"~"&amp;Sheet1!Y2241,""))</f>
        <v/>
      </c>
      <c r="V2034" s="21" t="str">
        <f>IFERROR(VLOOKUP(Sheet1!XAA,配置检查表!$Y:$Z,2,FALSE),"")</f>
        <v/>
      </c>
      <c r="W2034" s="21" t="str">
        <f>IF(AND(Sheet1!AC2241=Sheet1!AD2241,Sheet1!AD2241&lt;&gt;0),Sheet1!AC2241,IF(AND(Sheet1!AC2241&lt;&gt;Sheet1!AD2241,Sheet1!AD2241&lt;&gt;0),Sheet1!AC2241&amp;"~"&amp;Sheet1!AD2241,""))</f>
        <v/>
      </c>
    </row>
    <row r="2035" spans="1:23">
      <c r="A2035" s="8">
        <v>41077</v>
      </c>
      <c r="B2035" s="8" t="s">
        <v>826</v>
      </c>
      <c r="C2035" s="8" t="s">
        <v>1628</v>
      </c>
      <c r="D2035" s="21" t="str">
        <f>IF(OR(Sheet1!I2038&lt;&gt;Sheet1!AF2038,Sheet1!AG2038&lt;&gt;Sheet1!J2038),"有影响","-")</f>
        <v>-</v>
      </c>
      <c r="E2035" s="21" t="str">
        <f>IF(OR(Sheet1!N2038&lt;&gt;Sheet1!AH2038,Sheet1!AI2038&lt;&gt;Sheet1!O2038),"有影响","-")</f>
        <v>-</v>
      </c>
      <c r="F2035" s="21" t="str">
        <f>IF(OR(Sheet1!S2038&lt;&gt;Sheet1!AJ2038,Sheet1!AK2038&lt;&gt;Sheet1!T2038),"有影响","-")</f>
        <v>-</v>
      </c>
      <c r="G2035" s="21" t="str">
        <f>IF(OR(Sheet1!X2038&lt;&gt;Sheet1!AL2038,Sheet1!AM2038&lt;&gt;Sheet1!Y2038),"有影响","-")</f>
        <v>-</v>
      </c>
      <c r="H2035" s="21" t="str">
        <f>IF(OR(Sheet1!AC2038&lt;&gt;Sheet1!AN2038,Sheet1!AO2038&lt;&gt;Sheet1!AD2038),"有影响","-")</f>
        <v>-</v>
      </c>
      <c r="I2035" s="21" t="str">
        <f>IF(Sheet1!G2038=0,"出错","-")</f>
        <v>-</v>
      </c>
      <c r="J2035" s="21" t="str">
        <f>IF(AND(Sheet1!G2038=0,Sheet1!L2038&lt;&gt;0),"出错","-")</f>
        <v>-</v>
      </c>
      <c r="K2035" s="21" t="str">
        <f>IF(AND(Sheet1!G2038=0,Sheet1!L2038=0,Sheet1!Q2038&lt;&gt;0),"出错","-")</f>
        <v>-</v>
      </c>
      <c r="L2035" s="21" t="str">
        <f>IF(AND(Sheet1!G2038=0,Sheet1!L2038=0,Sheet1!Q2038=0,Sheet1!V2038&lt;&gt;0),"出错","-")</f>
        <v>-</v>
      </c>
      <c r="M2035" s="21" t="str">
        <f>IF(AND(Sheet1!G2038=0,Sheet1!L2038=0,Sheet1!Q2038=0,Sheet1!V2038=0,Sheet1!AA2038&lt;&gt;0),"出错","-")</f>
        <v>-</v>
      </c>
      <c r="N2035" s="21" t="str">
        <f>IFERROR(VLOOKUP(Sheet1!G2038,配置检查表!$Y:$Z,2,FALSE),"")</f>
        <v>金币</v>
      </c>
      <c r="O2035" s="21">
        <f>IF(AND(Sheet1!I2038=Sheet1!J2038,Sheet1!J2038&lt;&gt;0),Sheet1!I2038,IF(AND(Sheet1!I2038&lt;&gt;Sheet1!J2038,Sheet1!J2038&lt;&gt;0),Sheet1!I2038&amp;"~"&amp;Sheet1!J2038,""))</f>
        <v>375000</v>
      </c>
      <c r="P2035" s="21" t="str">
        <f>IFERROR(VLOOKUP(Sheet1!L2038,配置检查表!$Y:$Z,2,FALSE),"")</f>
        <v/>
      </c>
      <c r="Q2035" s="21">
        <f>IF(AND(Sheet1!N2038=Sheet1!O2038,Sheet1!O2038&lt;&gt;0),Sheet1!N2038,IF(AND(Sheet1!N2038&lt;&gt;Sheet1!O2038,Sheet1!O2038&lt;&gt;0),Sheet1!N2038&amp;"~"&amp;Sheet1!O2038,""))</f>
        <v>20</v>
      </c>
      <c r="R2035" s="21" t="str">
        <f>IFERROR(VLOOKUP(Sheet1!Q2038,配置检查表!$Y:$Z,2,FALSE),"")</f>
        <v/>
      </c>
      <c r="S2035" s="39">
        <f>IF(AND(Sheet1!S2242=Sheet1!T2242,Sheet1!T2242&lt;&gt;0),Sheet1!S2242,IF(AND(Sheet1!S2242&lt;&gt;Sheet1!T2242,Sheet1!T2242&lt;&gt;0),Sheet1!S2242&amp;"~"&amp;Sheet1!T2242,""))</f>
        <v>75000</v>
      </c>
      <c r="T2035" s="21" t="str">
        <f>IFERROR(VLOOKUP(Sheet1!V2038,配置检查表!$Y:$Z,2,FALSE),"")</f>
        <v/>
      </c>
      <c r="U2035" s="39" t="str">
        <f>IF(AND(Sheet1!X2242=Sheet1!Y2242,Sheet1!Y2242&lt;&gt;0),Sheet1!X2242,IF(AND(Sheet1!X2242&lt;&gt;Sheet1!Y2242,Sheet1!Y2242&lt;&gt;0),Sheet1!X2242&amp;"~"&amp;Sheet1!Y2242,""))</f>
        <v/>
      </c>
      <c r="V2035" s="21" t="str">
        <f>IFERROR(VLOOKUP(Sheet1!XAA,配置检查表!$Y:$Z,2,FALSE),"")</f>
        <v/>
      </c>
      <c r="W2035" s="21" t="str">
        <f>IF(AND(Sheet1!AC2242=Sheet1!AD2242,Sheet1!AD2242&lt;&gt;0),Sheet1!AC2242,IF(AND(Sheet1!AC2242&lt;&gt;Sheet1!AD2242,Sheet1!AD2242&lt;&gt;0),Sheet1!AC2242&amp;"~"&amp;Sheet1!AD2242,""))</f>
        <v/>
      </c>
    </row>
    <row r="2036" spans="1:23">
      <c r="A2036" s="8">
        <v>41078</v>
      </c>
      <c r="B2036" s="8" t="s">
        <v>827</v>
      </c>
      <c r="C2036" s="8" t="s">
        <v>1629</v>
      </c>
      <c r="D2036" s="21" t="str">
        <f>IF(OR(Sheet1!I2039&lt;&gt;Sheet1!AF2039,Sheet1!AG2039&lt;&gt;Sheet1!J2039),"有影响","-")</f>
        <v>-</v>
      </c>
      <c r="E2036" s="21" t="str">
        <f>IF(OR(Sheet1!N2039&lt;&gt;Sheet1!AH2039,Sheet1!AI2039&lt;&gt;Sheet1!O2039),"有影响","-")</f>
        <v>-</v>
      </c>
      <c r="F2036" s="21" t="str">
        <f>IF(OR(Sheet1!S2039&lt;&gt;Sheet1!AJ2039,Sheet1!AK2039&lt;&gt;Sheet1!T2039),"有影响","-")</f>
        <v>-</v>
      </c>
      <c r="G2036" s="21" t="str">
        <f>IF(OR(Sheet1!X2039&lt;&gt;Sheet1!AL2039,Sheet1!AM2039&lt;&gt;Sheet1!Y2039),"有影响","-")</f>
        <v>-</v>
      </c>
      <c r="H2036" s="21" t="str">
        <f>IF(OR(Sheet1!AC2039&lt;&gt;Sheet1!AN2039,Sheet1!AO2039&lt;&gt;Sheet1!AD2039),"有影响","-")</f>
        <v>-</v>
      </c>
      <c r="I2036" s="21" t="str">
        <f>IF(Sheet1!G2039=0,"出错","-")</f>
        <v>-</v>
      </c>
      <c r="J2036" s="21" t="str">
        <f>IF(AND(Sheet1!G2039=0,Sheet1!L2039&lt;&gt;0),"出错","-")</f>
        <v>-</v>
      </c>
      <c r="K2036" s="21" t="str">
        <f>IF(AND(Sheet1!G2039=0,Sheet1!L2039=0,Sheet1!Q2039&lt;&gt;0),"出错","-")</f>
        <v>-</v>
      </c>
      <c r="L2036" s="21" t="str">
        <f>IF(AND(Sheet1!G2039=0,Sheet1!L2039=0,Sheet1!Q2039=0,Sheet1!V2039&lt;&gt;0),"出错","-")</f>
        <v>-</v>
      </c>
      <c r="M2036" s="21" t="str">
        <f>IF(AND(Sheet1!G2039=0,Sheet1!L2039=0,Sheet1!Q2039=0,Sheet1!V2039=0,Sheet1!AA2039&lt;&gt;0),"出错","-")</f>
        <v>-</v>
      </c>
      <c r="N2036" s="21" t="str">
        <f>IFERROR(VLOOKUP(Sheet1!G2039,配置检查表!$Y:$Z,2,FALSE),"")</f>
        <v>金币</v>
      </c>
      <c r="O2036" s="21">
        <f>IF(AND(Sheet1!I2039=Sheet1!J2039,Sheet1!J2039&lt;&gt;0),Sheet1!I2039,IF(AND(Sheet1!I2039&lt;&gt;Sheet1!J2039,Sheet1!J2039&lt;&gt;0),Sheet1!I2039&amp;"~"&amp;Sheet1!J2039,""))</f>
        <v>400000</v>
      </c>
      <c r="P2036" s="21" t="str">
        <f>IFERROR(VLOOKUP(Sheet1!L2039,配置检查表!$Y:$Z,2,FALSE),"")</f>
        <v/>
      </c>
      <c r="Q2036" s="21">
        <f>IF(AND(Sheet1!N2039=Sheet1!O2039,Sheet1!O2039&lt;&gt;0),Sheet1!N2039,IF(AND(Sheet1!N2039&lt;&gt;Sheet1!O2039,Sheet1!O2039&lt;&gt;0),Sheet1!N2039&amp;"~"&amp;Sheet1!O2039,""))</f>
        <v>20</v>
      </c>
      <c r="R2036" s="21" t="str">
        <f>IFERROR(VLOOKUP(Sheet1!Q2039,配置检查表!$Y:$Z,2,FALSE),"")</f>
        <v/>
      </c>
      <c r="S2036" s="39">
        <f>IF(AND(Sheet1!S2243=Sheet1!T2243,Sheet1!T2243&lt;&gt;0),Sheet1!S2243,IF(AND(Sheet1!S2243&lt;&gt;Sheet1!T2243,Sheet1!T2243&lt;&gt;0),Sheet1!S2243&amp;"~"&amp;Sheet1!T2243,""))</f>
        <v>112500</v>
      </c>
      <c r="T2036" s="21" t="str">
        <f>IFERROR(VLOOKUP(Sheet1!V2039,配置检查表!$Y:$Z,2,FALSE),"")</f>
        <v/>
      </c>
      <c r="U2036" s="39" t="str">
        <f>IF(AND(Sheet1!X2243=Sheet1!Y2243,Sheet1!Y2243&lt;&gt;0),Sheet1!X2243,IF(AND(Sheet1!X2243&lt;&gt;Sheet1!Y2243,Sheet1!Y2243&lt;&gt;0),Sheet1!X2243&amp;"~"&amp;Sheet1!Y2243,""))</f>
        <v/>
      </c>
      <c r="V2036" s="21" t="str">
        <f>IFERROR(VLOOKUP(Sheet1!XAA,配置检查表!$Y:$Z,2,FALSE),"")</f>
        <v/>
      </c>
      <c r="W2036" s="21" t="str">
        <f>IF(AND(Sheet1!AC2243=Sheet1!AD2243,Sheet1!AD2243&lt;&gt;0),Sheet1!AC2243,IF(AND(Sheet1!AC2243&lt;&gt;Sheet1!AD2243,Sheet1!AD2243&lt;&gt;0),Sheet1!AC2243&amp;"~"&amp;Sheet1!AD2243,""))</f>
        <v/>
      </c>
    </row>
    <row r="2037" spans="1:23">
      <c r="A2037" s="8">
        <v>41079</v>
      </c>
      <c r="B2037" s="8" t="s">
        <v>828</v>
      </c>
      <c r="C2037" s="8" t="s">
        <v>1630</v>
      </c>
      <c r="D2037" s="21" t="str">
        <f>IF(OR(Sheet1!I2040&lt;&gt;Sheet1!AF2040,Sheet1!AG2040&lt;&gt;Sheet1!J2040),"有影响","-")</f>
        <v>-</v>
      </c>
      <c r="E2037" s="21" t="str">
        <f>IF(OR(Sheet1!N2040&lt;&gt;Sheet1!AH2040,Sheet1!AI2040&lt;&gt;Sheet1!O2040),"有影响","-")</f>
        <v>-</v>
      </c>
      <c r="F2037" s="21" t="str">
        <f>IF(OR(Sheet1!S2040&lt;&gt;Sheet1!AJ2040,Sheet1!AK2040&lt;&gt;Sheet1!T2040),"有影响","-")</f>
        <v>-</v>
      </c>
      <c r="G2037" s="21" t="str">
        <f>IF(OR(Sheet1!X2040&lt;&gt;Sheet1!AL2040,Sheet1!AM2040&lt;&gt;Sheet1!Y2040),"有影响","-")</f>
        <v>-</v>
      </c>
      <c r="H2037" s="21" t="str">
        <f>IF(OR(Sheet1!AC2040&lt;&gt;Sheet1!AN2040,Sheet1!AO2040&lt;&gt;Sheet1!AD2040),"有影响","-")</f>
        <v>-</v>
      </c>
      <c r="I2037" s="21" t="str">
        <f>IF(Sheet1!G2040=0,"出错","-")</f>
        <v>-</v>
      </c>
      <c r="J2037" s="21" t="str">
        <f>IF(AND(Sheet1!G2040=0,Sheet1!L2040&lt;&gt;0),"出错","-")</f>
        <v>-</v>
      </c>
      <c r="K2037" s="21" t="str">
        <f>IF(AND(Sheet1!G2040=0,Sheet1!L2040=0,Sheet1!Q2040&lt;&gt;0),"出错","-")</f>
        <v>-</v>
      </c>
      <c r="L2037" s="21" t="str">
        <f>IF(AND(Sheet1!G2040=0,Sheet1!L2040=0,Sheet1!Q2040=0,Sheet1!V2040&lt;&gt;0),"出错","-")</f>
        <v>-</v>
      </c>
      <c r="M2037" s="21" t="str">
        <f>IF(AND(Sheet1!G2040=0,Sheet1!L2040=0,Sheet1!Q2040=0,Sheet1!V2040=0,Sheet1!AA2040&lt;&gt;0),"出错","-")</f>
        <v>-</v>
      </c>
      <c r="N2037" s="21" t="str">
        <f>IFERROR(VLOOKUP(Sheet1!G2040,配置检查表!$Y:$Z,2,FALSE),"")</f>
        <v>金币</v>
      </c>
      <c r="O2037" s="21">
        <f>IF(AND(Sheet1!I2040=Sheet1!J2040,Sheet1!J2040&lt;&gt;0),Sheet1!I2040,IF(AND(Sheet1!I2040&lt;&gt;Sheet1!J2040,Sheet1!J2040&lt;&gt;0),Sheet1!I2040&amp;"~"&amp;Sheet1!J2040,""))</f>
        <v>425000</v>
      </c>
      <c r="P2037" s="21" t="str">
        <f>IFERROR(VLOOKUP(Sheet1!L2040,配置检查表!$Y:$Z,2,FALSE),"")</f>
        <v/>
      </c>
      <c r="Q2037" s="21">
        <f>IF(AND(Sheet1!N2040=Sheet1!O2040,Sheet1!O2040&lt;&gt;0),Sheet1!N2040,IF(AND(Sheet1!N2040&lt;&gt;Sheet1!O2040,Sheet1!O2040&lt;&gt;0),Sheet1!N2040&amp;"~"&amp;Sheet1!O2040,""))</f>
        <v>20</v>
      </c>
      <c r="R2037" s="21" t="str">
        <f>IFERROR(VLOOKUP(Sheet1!Q2040,配置检查表!$Y:$Z,2,FALSE),"")</f>
        <v/>
      </c>
      <c r="S2037" s="39">
        <f>IF(AND(Sheet1!S2244=Sheet1!T2244,Sheet1!T2244&lt;&gt;0),Sheet1!S2244,IF(AND(Sheet1!S2244&lt;&gt;Sheet1!T2244,Sheet1!T2244&lt;&gt;0),Sheet1!S2244&amp;"~"&amp;Sheet1!T2244,""))</f>
        <v>80000</v>
      </c>
      <c r="T2037" s="21" t="str">
        <f>IFERROR(VLOOKUP(Sheet1!V2040,配置检查表!$Y:$Z,2,FALSE),"")</f>
        <v/>
      </c>
      <c r="U2037" s="39" t="str">
        <f>IF(AND(Sheet1!X2244=Sheet1!Y2244,Sheet1!Y2244&lt;&gt;0),Sheet1!X2244,IF(AND(Sheet1!X2244&lt;&gt;Sheet1!Y2244,Sheet1!Y2244&lt;&gt;0),Sheet1!X2244&amp;"~"&amp;Sheet1!Y2244,""))</f>
        <v/>
      </c>
      <c r="V2037" s="21" t="str">
        <f>IFERROR(VLOOKUP(Sheet1!XAA,配置检查表!$Y:$Z,2,FALSE),"")</f>
        <v/>
      </c>
      <c r="W2037" s="21" t="str">
        <f>IF(AND(Sheet1!AC2244=Sheet1!AD2244,Sheet1!AD2244&lt;&gt;0),Sheet1!AC2244,IF(AND(Sheet1!AC2244&lt;&gt;Sheet1!AD2244,Sheet1!AD2244&lt;&gt;0),Sheet1!AC2244&amp;"~"&amp;Sheet1!AD2244,""))</f>
        <v/>
      </c>
    </row>
    <row r="2038" spans="1:23">
      <c r="A2038" s="8">
        <v>41080</v>
      </c>
      <c r="B2038" s="8" t="s">
        <v>829</v>
      </c>
      <c r="C2038" s="8" t="s">
        <v>1631</v>
      </c>
      <c r="D2038" s="21" t="str">
        <f>IF(OR(Sheet1!I2041&lt;&gt;Sheet1!AF2041,Sheet1!AG2041&lt;&gt;Sheet1!J2041),"有影响","-")</f>
        <v>-</v>
      </c>
      <c r="E2038" s="21" t="str">
        <f>IF(OR(Sheet1!N2041&lt;&gt;Sheet1!AH2041,Sheet1!AI2041&lt;&gt;Sheet1!O2041),"有影响","-")</f>
        <v>-</v>
      </c>
      <c r="F2038" s="21" t="str">
        <f>IF(OR(Sheet1!S2041&lt;&gt;Sheet1!AJ2041,Sheet1!AK2041&lt;&gt;Sheet1!T2041),"有影响","-")</f>
        <v>-</v>
      </c>
      <c r="G2038" s="21" t="str">
        <f>IF(OR(Sheet1!X2041&lt;&gt;Sheet1!AL2041,Sheet1!AM2041&lt;&gt;Sheet1!Y2041),"有影响","-")</f>
        <v>-</v>
      </c>
      <c r="H2038" s="21" t="str">
        <f>IF(OR(Sheet1!AC2041&lt;&gt;Sheet1!AN2041,Sheet1!AO2041&lt;&gt;Sheet1!AD2041),"有影响","-")</f>
        <v>-</v>
      </c>
      <c r="I2038" s="21" t="str">
        <f>IF(Sheet1!G2041=0,"出错","-")</f>
        <v>-</v>
      </c>
      <c r="J2038" s="21" t="str">
        <f>IF(AND(Sheet1!G2041=0,Sheet1!L2041&lt;&gt;0),"出错","-")</f>
        <v>-</v>
      </c>
      <c r="K2038" s="21" t="str">
        <f>IF(AND(Sheet1!G2041=0,Sheet1!L2041=0,Sheet1!Q2041&lt;&gt;0),"出错","-")</f>
        <v>-</v>
      </c>
      <c r="L2038" s="21" t="str">
        <f>IF(AND(Sheet1!G2041=0,Sheet1!L2041=0,Sheet1!Q2041=0,Sheet1!V2041&lt;&gt;0),"出错","-")</f>
        <v>-</v>
      </c>
      <c r="M2038" s="21" t="str">
        <f>IF(AND(Sheet1!G2041=0,Sheet1!L2041=0,Sheet1!Q2041=0,Sheet1!V2041=0,Sheet1!AA2041&lt;&gt;0),"出错","-")</f>
        <v>-</v>
      </c>
      <c r="N2038" s="21" t="str">
        <f>IFERROR(VLOOKUP(Sheet1!G2041,配置检查表!$Y:$Z,2,FALSE),"")</f>
        <v>金币</v>
      </c>
      <c r="O2038" s="21">
        <f>IF(AND(Sheet1!I2041=Sheet1!J2041,Sheet1!J2041&lt;&gt;0),Sheet1!I2041,IF(AND(Sheet1!I2041&lt;&gt;Sheet1!J2041,Sheet1!J2041&lt;&gt;0),Sheet1!I2041&amp;"~"&amp;Sheet1!J2041,""))</f>
        <v>450000</v>
      </c>
      <c r="P2038" s="21" t="str">
        <f>IFERROR(VLOOKUP(Sheet1!L2041,配置检查表!$Y:$Z,2,FALSE),"")</f>
        <v/>
      </c>
      <c r="Q2038" s="21">
        <f>IF(AND(Sheet1!N2041=Sheet1!O2041,Sheet1!O2041&lt;&gt;0),Sheet1!N2041,IF(AND(Sheet1!N2041&lt;&gt;Sheet1!O2041,Sheet1!O2041&lt;&gt;0),Sheet1!N2041&amp;"~"&amp;Sheet1!O2041,""))</f>
        <v>20</v>
      </c>
      <c r="R2038" s="21" t="str">
        <f>IFERROR(VLOOKUP(Sheet1!Q2041,配置检查表!$Y:$Z,2,FALSE),"")</f>
        <v/>
      </c>
      <c r="S2038" s="39">
        <f>IF(AND(Sheet1!S2245=Sheet1!T2245,Sheet1!T2245&lt;&gt;0),Sheet1!S2245,IF(AND(Sheet1!S2245&lt;&gt;Sheet1!T2245,Sheet1!T2245&lt;&gt;0),Sheet1!S2245&amp;"~"&amp;Sheet1!T2245,""))</f>
        <v>120000</v>
      </c>
      <c r="T2038" s="21" t="str">
        <f>IFERROR(VLOOKUP(Sheet1!V2041,配置检查表!$Y:$Z,2,FALSE),"")</f>
        <v/>
      </c>
      <c r="U2038" s="39" t="str">
        <f>IF(AND(Sheet1!X2245=Sheet1!Y2245,Sheet1!Y2245&lt;&gt;0),Sheet1!X2245,IF(AND(Sheet1!X2245&lt;&gt;Sheet1!Y2245,Sheet1!Y2245&lt;&gt;0),Sheet1!X2245&amp;"~"&amp;Sheet1!Y2245,""))</f>
        <v/>
      </c>
      <c r="V2038" s="21" t="str">
        <f>IFERROR(VLOOKUP(Sheet1!XAA,配置检查表!$Y:$Z,2,FALSE),"")</f>
        <v/>
      </c>
      <c r="W2038" s="21" t="str">
        <f>IF(AND(Sheet1!AC2245=Sheet1!AD2245,Sheet1!AD2245&lt;&gt;0),Sheet1!AC2245,IF(AND(Sheet1!AC2245&lt;&gt;Sheet1!AD2245,Sheet1!AD2245&lt;&gt;0),Sheet1!AC2245&amp;"~"&amp;Sheet1!AD2245,""))</f>
        <v/>
      </c>
    </row>
    <row r="2039" spans="1:23">
      <c r="A2039" s="8">
        <v>41081</v>
      </c>
      <c r="B2039" s="8" t="s">
        <v>830</v>
      </c>
      <c r="C2039" s="8" t="s">
        <v>1632</v>
      </c>
      <c r="D2039" s="21" t="str">
        <f>IF(OR(Sheet1!I2042&lt;&gt;Sheet1!AF2042,Sheet1!AG2042&lt;&gt;Sheet1!J2042),"有影响","-")</f>
        <v>-</v>
      </c>
      <c r="E2039" s="21" t="str">
        <f>IF(OR(Sheet1!N2042&lt;&gt;Sheet1!AH2042,Sheet1!AI2042&lt;&gt;Sheet1!O2042),"有影响","-")</f>
        <v>-</v>
      </c>
      <c r="F2039" s="21" t="str">
        <f>IF(OR(Sheet1!S2042&lt;&gt;Sheet1!AJ2042,Sheet1!AK2042&lt;&gt;Sheet1!T2042),"有影响","-")</f>
        <v>-</v>
      </c>
      <c r="G2039" s="21" t="str">
        <f>IF(OR(Sheet1!X2042&lt;&gt;Sheet1!AL2042,Sheet1!AM2042&lt;&gt;Sheet1!Y2042),"有影响","-")</f>
        <v>-</v>
      </c>
      <c r="H2039" s="21" t="str">
        <f>IF(OR(Sheet1!AC2042&lt;&gt;Sheet1!AN2042,Sheet1!AO2042&lt;&gt;Sheet1!AD2042),"有影响","-")</f>
        <v>-</v>
      </c>
      <c r="I2039" s="21" t="str">
        <f>IF(Sheet1!G2042=0,"出错","-")</f>
        <v>-</v>
      </c>
      <c r="J2039" s="21" t="str">
        <f>IF(AND(Sheet1!G2042=0,Sheet1!L2042&lt;&gt;0),"出错","-")</f>
        <v>-</v>
      </c>
      <c r="K2039" s="21" t="str">
        <f>IF(AND(Sheet1!G2042=0,Sheet1!L2042=0,Sheet1!Q2042&lt;&gt;0),"出错","-")</f>
        <v>-</v>
      </c>
      <c r="L2039" s="21" t="str">
        <f>IF(AND(Sheet1!G2042=0,Sheet1!L2042=0,Sheet1!Q2042=0,Sheet1!V2042&lt;&gt;0),"出错","-")</f>
        <v>-</v>
      </c>
      <c r="M2039" s="21" t="str">
        <f>IF(AND(Sheet1!G2042=0,Sheet1!L2042=0,Sheet1!Q2042=0,Sheet1!V2042=0,Sheet1!AA2042&lt;&gt;0),"出错","-")</f>
        <v>-</v>
      </c>
      <c r="N2039" s="21" t="str">
        <f>IFERROR(VLOOKUP(Sheet1!G2042,配置检查表!$Y:$Z,2,FALSE),"")</f>
        <v>金币</v>
      </c>
      <c r="O2039" s="21">
        <f>IF(AND(Sheet1!I2042=Sheet1!J2042,Sheet1!J2042&lt;&gt;0),Sheet1!I2042,IF(AND(Sheet1!I2042&lt;&gt;Sheet1!J2042,Sheet1!J2042&lt;&gt;0),Sheet1!I2042&amp;"~"&amp;Sheet1!J2042,""))</f>
        <v>475000</v>
      </c>
      <c r="P2039" s="21" t="str">
        <f>IFERROR(VLOOKUP(Sheet1!L2042,配置检查表!$Y:$Z,2,FALSE),"")</f>
        <v/>
      </c>
      <c r="Q2039" s="21">
        <f>IF(AND(Sheet1!N2042=Sheet1!O2042,Sheet1!O2042&lt;&gt;0),Sheet1!N2042,IF(AND(Sheet1!N2042&lt;&gt;Sheet1!O2042,Sheet1!O2042&lt;&gt;0),Sheet1!N2042&amp;"~"&amp;Sheet1!O2042,""))</f>
        <v>20</v>
      </c>
      <c r="R2039" s="21" t="str">
        <f>IFERROR(VLOOKUP(Sheet1!Q2042,配置检查表!$Y:$Z,2,FALSE),"")</f>
        <v/>
      </c>
      <c r="S2039" s="39">
        <f>IF(AND(Sheet1!S2246=Sheet1!T2246,Sheet1!T2246&lt;&gt;0),Sheet1!S2246,IF(AND(Sheet1!S2246&lt;&gt;Sheet1!T2246,Sheet1!T2246&lt;&gt;0),Sheet1!S2246&amp;"~"&amp;Sheet1!T2246,""))</f>
        <v>160000</v>
      </c>
      <c r="T2039" s="21" t="str">
        <f>IFERROR(VLOOKUP(Sheet1!V2042,配置检查表!$Y:$Z,2,FALSE),"")</f>
        <v/>
      </c>
      <c r="U2039" s="39" t="str">
        <f>IF(AND(Sheet1!X2246=Sheet1!Y2246,Sheet1!Y2246&lt;&gt;0),Sheet1!X2246,IF(AND(Sheet1!X2246&lt;&gt;Sheet1!Y2246,Sheet1!Y2246&lt;&gt;0),Sheet1!X2246&amp;"~"&amp;Sheet1!Y2246,""))</f>
        <v/>
      </c>
      <c r="V2039" s="21" t="str">
        <f>IFERROR(VLOOKUP(Sheet1!XAA,配置检查表!$Y:$Z,2,FALSE),"")</f>
        <v/>
      </c>
      <c r="W2039" s="21" t="str">
        <f>IF(AND(Sheet1!AC2246=Sheet1!AD2246,Sheet1!AD2246&lt;&gt;0),Sheet1!AC2246,IF(AND(Sheet1!AC2246&lt;&gt;Sheet1!AD2246,Sheet1!AD2246&lt;&gt;0),Sheet1!AC2246&amp;"~"&amp;Sheet1!AD2246,""))</f>
        <v/>
      </c>
    </row>
    <row r="2040" spans="1:23">
      <c r="A2040" s="8">
        <v>41082</v>
      </c>
      <c r="B2040" s="8" t="s">
        <v>831</v>
      </c>
      <c r="C2040" s="8" t="s">
        <v>1633</v>
      </c>
      <c r="D2040" s="21" t="str">
        <f>IF(OR(Sheet1!I2043&lt;&gt;Sheet1!AF2043,Sheet1!AG2043&lt;&gt;Sheet1!J2043),"有影响","-")</f>
        <v>-</v>
      </c>
      <c r="E2040" s="21" t="str">
        <f>IF(OR(Sheet1!N2043&lt;&gt;Sheet1!AH2043,Sheet1!AI2043&lt;&gt;Sheet1!O2043),"有影响","-")</f>
        <v>-</v>
      </c>
      <c r="F2040" s="21" t="str">
        <f>IF(OR(Sheet1!S2043&lt;&gt;Sheet1!AJ2043,Sheet1!AK2043&lt;&gt;Sheet1!T2043),"有影响","-")</f>
        <v>-</v>
      </c>
      <c r="G2040" s="21" t="str">
        <f>IF(OR(Sheet1!X2043&lt;&gt;Sheet1!AL2043,Sheet1!AM2043&lt;&gt;Sheet1!Y2043),"有影响","-")</f>
        <v>-</v>
      </c>
      <c r="H2040" s="21" t="str">
        <f>IF(OR(Sheet1!AC2043&lt;&gt;Sheet1!AN2043,Sheet1!AO2043&lt;&gt;Sheet1!AD2043),"有影响","-")</f>
        <v>-</v>
      </c>
      <c r="I2040" s="21" t="str">
        <f>IF(Sheet1!G2043=0,"出错","-")</f>
        <v>-</v>
      </c>
      <c r="J2040" s="21" t="str">
        <f>IF(AND(Sheet1!G2043=0,Sheet1!L2043&lt;&gt;0),"出错","-")</f>
        <v>-</v>
      </c>
      <c r="K2040" s="21" t="str">
        <f>IF(AND(Sheet1!G2043=0,Sheet1!L2043=0,Sheet1!Q2043&lt;&gt;0),"出错","-")</f>
        <v>-</v>
      </c>
      <c r="L2040" s="21" t="str">
        <f>IF(AND(Sheet1!G2043=0,Sheet1!L2043=0,Sheet1!Q2043=0,Sheet1!V2043&lt;&gt;0),"出错","-")</f>
        <v>-</v>
      </c>
      <c r="M2040" s="21" t="str">
        <f>IF(AND(Sheet1!G2043=0,Sheet1!L2043=0,Sheet1!Q2043=0,Sheet1!V2043=0,Sheet1!AA2043&lt;&gt;0),"出错","-")</f>
        <v>-</v>
      </c>
      <c r="N2040" s="21" t="str">
        <f>IFERROR(VLOOKUP(Sheet1!G2043,配置检查表!$Y:$Z,2,FALSE),"")</f>
        <v>金币</v>
      </c>
      <c r="O2040" s="21">
        <f>IF(AND(Sheet1!I2043=Sheet1!J2043,Sheet1!J2043&lt;&gt;0),Sheet1!I2043,IF(AND(Sheet1!I2043&lt;&gt;Sheet1!J2043,Sheet1!J2043&lt;&gt;0),Sheet1!I2043&amp;"~"&amp;Sheet1!J2043,""))</f>
        <v>500000</v>
      </c>
      <c r="P2040" s="21" t="str">
        <f>IFERROR(VLOOKUP(Sheet1!L2043,配置检查表!$Y:$Z,2,FALSE),"")</f>
        <v/>
      </c>
      <c r="Q2040" s="21">
        <f>IF(AND(Sheet1!N2043=Sheet1!O2043,Sheet1!O2043&lt;&gt;0),Sheet1!N2043,IF(AND(Sheet1!N2043&lt;&gt;Sheet1!O2043,Sheet1!O2043&lt;&gt;0),Sheet1!N2043&amp;"~"&amp;Sheet1!O2043,""))</f>
        <v>20</v>
      </c>
      <c r="R2040" s="21" t="str">
        <f>IFERROR(VLOOKUP(Sheet1!Q2043,配置检查表!$Y:$Z,2,FALSE),"")</f>
        <v/>
      </c>
      <c r="S2040" s="39">
        <f>IF(AND(Sheet1!S2247=Sheet1!T2247,Sheet1!T2247&lt;&gt;0),Sheet1!S2247,IF(AND(Sheet1!S2247&lt;&gt;Sheet1!T2247,Sheet1!T2247&lt;&gt;0),Sheet1!S2247&amp;"~"&amp;Sheet1!T2247,""))</f>
        <v>85000</v>
      </c>
      <c r="T2040" s="21" t="str">
        <f>IFERROR(VLOOKUP(Sheet1!V2043,配置检查表!$Y:$Z,2,FALSE),"")</f>
        <v/>
      </c>
      <c r="U2040" s="39" t="str">
        <f>IF(AND(Sheet1!X2247=Sheet1!Y2247,Sheet1!Y2247&lt;&gt;0),Sheet1!X2247,IF(AND(Sheet1!X2247&lt;&gt;Sheet1!Y2247,Sheet1!Y2247&lt;&gt;0),Sheet1!X2247&amp;"~"&amp;Sheet1!Y2247,""))</f>
        <v/>
      </c>
      <c r="V2040" s="21" t="str">
        <f>IFERROR(VLOOKUP(Sheet1!XAA,配置检查表!$Y:$Z,2,FALSE),"")</f>
        <v/>
      </c>
      <c r="W2040" s="21" t="str">
        <f>IF(AND(Sheet1!AC2247=Sheet1!AD2247,Sheet1!AD2247&lt;&gt;0),Sheet1!AC2247,IF(AND(Sheet1!AC2247&lt;&gt;Sheet1!AD2247,Sheet1!AD2247&lt;&gt;0),Sheet1!AC2247&amp;"~"&amp;Sheet1!AD2247,""))</f>
        <v/>
      </c>
    </row>
    <row r="2041" spans="1:23">
      <c r="A2041" s="8">
        <v>41083</v>
      </c>
      <c r="B2041" s="8" t="s">
        <v>832</v>
      </c>
      <c r="C2041" s="8" t="s">
        <v>1634</v>
      </c>
      <c r="D2041" s="21" t="str">
        <f>IF(OR(Sheet1!I2044&lt;&gt;Sheet1!AF2044,Sheet1!AG2044&lt;&gt;Sheet1!J2044),"有影响","-")</f>
        <v>-</v>
      </c>
      <c r="E2041" s="21" t="str">
        <f>IF(OR(Sheet1!N2044&lt;&gt;Sheet1!AH2044,Sheet1!AI2044&lt;&gt;Sheet1!O2044),"有影响","-")</f>
        <v>-</v>
      </c>
      <c r="F2041" s="21" t="str">
        <f>IF(OR(Sheet1!S2044&lt;&gt;Sheet1!AJ2044,Sheet1!AK2044&lt;&gt;Sheet1!T2044),"有影响","-")</f>
        <v>-</v>
      </c>
      <c r="G2041" s="21" t="str">
        <f>IF(OR(Sheet1!X2044&lt;&gt;Sheet1!AL2044,Sheet1!AM2044&lt;&gt;Sheet1!Y2044),"有影响","-")</f>
        <v>-</v>
      </c>
      <c r="H2041" s="21" t="str">
        <f>IF(OR(Sheet1!AC2044&lt;&gt;Sheet1!AN2044,Sheet1!AO2044&lt;&gt;Sheet1!AD2044),"有影响","-")</f>
        <v>-</v>
      </c>
      <c r="I2041" s="21" t="str">
        <f>IF(Sheet1!G2044=0,"出错","-")</f>
        <v>-</v>
      </c>
      <c r="J2041" s="21" t="str">
        <f>IF(AND(Sheet1!G2044=0,Sheet1!L2044&lt;&gt;0),"出错","-")</f>
        <v>-</v>
      </c>
      <c r="K2041" s="21" t="str">
        <f>IF(AND(Sheet1!G2044=0,Sheet1!L2044=0,Sheet1!Q2044&lt;&gt;0),"出错","-")</f>
        <v>-</v>
      </c>
      <c r="L2041" s="21" t="str">
        <f>IF(AND(Sheet1!G2044=0,Sheet1!L2044=0,Sheet1!Q2044=0,Sheet1!V2044&lt;&gt;0),"出错","-")</f>
        <v>-</v>
      </c>
      <c r="M2041" s="21" t="str">
        <f>IF(AND(Sheet1!G2044=0,Sheet1!L2044=0,Sheet1!Q2044=0,Sheet1!V2044=0,Sheet1!AA2044&lt;&gt;0),"出错","-")</f>
        <v>-</v>
      </c>
      <c r="N2041" s="21" t="str">
        <f>IFERROR(VLOOKUP(Sheet1!G2044,配置检查表!$Y:$Z,2,FALSE),"")</f>
        <v>金币</v>
      </c>
      <c r="O2041" s="21">
        <f>IF(AND(Sheet1!I2044=Sheet1!J2044,Sheet1!J2044&lt;&gt;0),Sheet1!I2044,IF(AND(Sheet1!I2044&lt;&gt;Sheet1!J2044,Sheet1!J2044&lt;&gt;0),Sheet1!I2044&amp;"~"&amp;Sheet1!J2044,""))</f>
        <v>525000</v>
      </c>
      <c r="P2041" s="21" t="str">
        <f>IFERROR(VLOOKUP(Sheet1!L2044,配置检查表!$Y:$Z,2,FALSE),"")</f>
        <v/>
      </c>
      <c r="Q2041" s="21">
        <f>IF(AND(Sheet1!N2044=Sheet1!O2044,Sheet1!O2044&lt;&gt;0),Sheet1!N2044,IF(AND(Sheet1!N2044&lt;&gt;Sheet1!O2044,Sheet1!O2044&lt;&gt;0),Sheet1!N2044&amp;"~"&amp;Sheet1!O2044,""))</f>
        <v>20</v>
      </c>
      <c r="R2041" s="21" t="str">
        <f>IFERROR(VLOOKUP(Sheet1!Q2044,配置检查表!$Y:$Z,2,FALSE),"")</f>
        <v/>
      </c>
      <c r="S2041" s="39">
        <f>IF(AND(Sheet1!S2248=Sheet1!T2248,Sheet1!T2248&lt;&gt;0),Sheet1!S2248,IF(AND(Sheet1!S2248&lt;&gt;Sheet1!T2248,Sheet1!T2248&lt;&gt;0),Sheet1!S2248&amp;"~"&amp;Sheet1!T2248,""))</f>
        <v>127500</v>
      </c>
      <c r="T2041" s="21" t="str">
        <f>IFERROR(VLOOKUP(Sheet1!V2044,配置检查表!$Y:$Z,2,FALSE),"")</f>
        <v/>
      </c>
      <c r="U2041" s="39" t="str">
        <f>IF(AND(Sheet1!X2248=Sheet1!Y2248,Sheet1!Y2248&lt;&gt;0),Sheet1!X2248,IF(AND(Sheet1!X2248&lt;&gt;Sheet1!Y2248,Sheet1!Y2248&lt;&gt;0),Sheet1!X2248&amp;"~"&amp;Sheet1!Y2248,""))</f>
        <v/>
      </c>
      <c r="V2041" s="21" t="str">
        <f>IFERROR(VLOOKUP(Sheet1!XAA,配置检查表!$Y:$Z,2,FALSE),"")</f>
        <v/>
      </c>
      <c r="W2041" s="21" t="str">
        <f>IF(AND(Sheet1!AC2248=Sheet1!AD2248,Sheet1!AD2248&lt;&gt;0),Sheet1!AC2248,IF(AND(Sheet1!AC2248&lt;&gt;Sheet1!AD2248,Sheet1!AD2248&lt;&gt;0),Sheet1!AC2248&amp;"~"&amp;Sheet1!AD2248,""))</f>
        <v/>
      </c>
    </row>
    <row r="2042" spans="1:23">
      <c r="A2042" s="8">
        <v>41084</v>
      </c>
      <c r="B2042" s="8" t="s">
        <v>833</v>
      </c>
      <c r="C2042" s="8" t="s">
        <v>1635</v>
      </c>
      <c r="D2042" s="21" t="str">
        <f>IF(OR(Sheet1!I2045&lt;&gt;Sheet1!AF2045,Sheet1!AG2045&lt;&gt;Sheet1!J2045),"有影响","-")</f>
        <v>-</v>
      </c>
      <c r="E2042" s="21" t="str">
        <f>IF(OR(Sheet1!N2045&lt;&gt;Sheet1!AH2045,Sheet1!AI2045&lt;&gt;Sheet1!O2045),"有影响","-")</f>
        <v>-</v>
      </c>
      <c r="F2042" s="21" t="str">
        <f>IF(OR(Sheet1!S2045&lt;&gt;Sheet1!AJ2045,Sheet1!AK2045&lt;&gt;Sheet1!T2045),"有影响","-")</f>
        <v>-</v>
      </c>
      <c r="G2042" s="21" t="str">
        <f>IF(OR(Sheet1!X2045&lt;&gt;Sheet1!AL2045,Sheet1!AM2045&lt;&gt;Sheet1!Y2045),"有影响","-")</f>
        <v>-</v>
      </c>
      <c r="H2042" s="21" t="str">
        <f>IF(OR(Sheet1!AC2045&lt;&gt;Sheet1!AN2045,Sheet1!AO2045&lt;&gt;Sheet1!AD2045),"有影响","-")</f>
        <v>-</v>
      </c>
      <c r="I2042" s="21" t="str">
        <f>IF(Sheet1!G2045=0,"出错","-")</f>
        <v>-</v>
      </c>
      <c r="J2042" s="21" t="str">
        <f>IF(AND(Sheet1!G2045=0,Sheet1!L2045&lt;&gt;0),"出错","-")</f>
        <v>-</v>
      </c>
      <c r="K2042" s="21" t="str">
        <f>IF(AND(Sheet1!G2045=0,Sheet1!L2045=0,Sheet1!Q2045&lt;&gt;0),"出错","-")</f>
        <v>-</v>
      </c>
      <c r="L2042" s="21" t="str">
        <f>IF(AND(Sheet1!G2045=0,Sheet1!L2045=0,Sheet1!Q2045=0,Sheet1!V2045&lt;&gt;0),"出错","-")</f>
        <v>-</v>
      </c>
      <c r="M2042" s="21" t="str">
        <f>IF(AND(Sheet1!G2045=0,Sheet1!L2045=0,Sheet1!Q2045=0,Sheet1!V2045=0,Sheet1!AA2045&lt;&gt;0),"出错","-")</f>
        <v>-</v>
      </c>
      <c r="N2042" s="21" t="str">
        <f>IFERROR(VLOOKUP(Sheet1!G2045,配置检查表!$Y:$Z,2,FALSE),"")</f>
        <v>金币</v>
      </c>
      <c r="O2042" s="21">
        <f>IF(AND(Sheet1!I2045=Sheet1!J2045,Sheet1!J2045&lt;&gt;0),Sheet1!I2045,IF(AND(Sheet1!I2045&lt;&gt;Sheet1!J2045,Sheet1!J2045&lt;&gt;0),Sheet1!I2045&amp;"~"&amp;Sheet1!J2045,""))</f>
        <v>550000</v>
      </c>
      <c r="P2042" s="21" t="str">
        <f>IFERROR(VLOOKUP(Sheet1!L2045,配置检查表!$Y:$Z,2,FALSE),"")</f>
        <v/>
      </c>
      <c r="Q2042" s="21">
        <f>IF(AND(Sheet1!N2045=Sheet1!O2045,Sheet1!O2045&lt;&gt;0),Sheet1!N2045,IF(AND(Sheet1!N2045&lt;&gt;Sheet1!O2045,Sheet1!O2045&lt;&gt;0),Sheet1!N2045&amp;"~"&amp;Sheet1!O2045,""))</f>
        <v>20</v>
      </c>
      <c r="R2042" s="21" t="str">
        <f>IFERROR(VLOOKUP(Sheet1!Q2045,配置检查表!$Y:$Z,2,FALSE),"")</f>
        <v/>
      </c>
      <c r="S2042" s="39">
        <f>IF(AND(Sheet1!S2249=Sheet1!T2249,Sheet1!T2249&lt;&gt;0),Sheet1!S2249,IF(AND(Sheet1!S2249&lt;&gt;Sheet1!T2249,Sheet1!T2249&lt;&gt;0),Sheet1!S2249&amp;"~"&amp;Sheet1!T2249,""))</f>
        <v>170000</v>
      </c>
      <c r="T2042" s="21" t="str">
        <f>IFERROR(VLOOKUP(Sheet1!V2045,配置检查表!$Y:$Z,2,FALSE),"")</f>
        <v/>
      </c>
      <c r="U2042" s="39" t="str">
        <f>IF(AND(Sheet1!X2249=Sheet1!Y2249,Sheet1!Y2249&lt;&gt;0),Sheet1!X2249,IF(AND(Sheet1!X2249&lt;&gt;Sheet1!Y2249,Sheet1!Y2249&lt;&gt;0),Sheet1!X2249&amp;"~"&amp;Sheet1!Y2249,""))</f>
        <v/>
      </c>
      <c r="V2042" s="21" t="str">
        <f>IFERROR(VLOOKUP(Sheet1!XAA,配置检查表!$Y:$Z,2,FALSE),"")</f>
        <v/>
      </c>
      <c r="W2042" s="21" t="str">
        <f>IF(AND(Sheet1!AC2249=Sheet1!AD2249,Sheet1!AD2249&lt;&gt;0),Sheet1!AC2249,IF(AND(Sheet1!AC2249&lt;&gt;Sheet1!AD2249,Sheet1!AD2249&lt;&gt;0),Sheet1!AC2249&amp;"~"&amp;Sheet1!AD2249,""))</f>
        <v/>
      </c>
    </row>
    <row r="2043" spans="1:23">
      <c r="A2043" s="17">
        <v>41085</v>
      </c>
      <c r="B2043" s="17" t="s">
        <v>1355</v>
      </c>
      <c r="C2043" s="17" t="s">
        <v>1364</v>
      </c>
      <c r="D2043" s="21" t="str">
        <f>IF(OR(Sheet1!I2046&lt;&gt;Sheet1!AF2046,Sheet1!AG2046&lt;&gt;Sheet1!J2046),"有影响","-")</f>
        <v>-</v>
      </c>
      <c r="E2043" s="21" t="str">
        <f>IF(OR(Sheet1!N2046&lt;&gt;Sheet1!AH2046,Sheet1!AI2046&lt;&gt;Sheet1!O2046),"有影响","-")</f>
        <v>-</v>
      </c>
      <c r="F2043" s="21" t="str">
        <f>IF(OR(Sheet1!S2046&lt;&gt;Sheet1!AJ2046,Sheet1!AK2046&lt;&gt;Sheet1!T2046),"有影响","-")</f>
        <v>-</v>
      </c>
      <c r="G2043" s="21" t="str">
        <f>IF(OR(Sheet1!X2046&lt;&gt;Sheet1!AL2046,Sheet1!AM2046&lt;&gt;Sheet1!Y2046),"有影响","-")</f>
        <v>-</v>
      </c>
      <c r="H2043" s="21" t="str">
        <f>IF(OR(Sheet1!AC2046&lt;&gt;Sheet1!AN2046,Sheet1!AO2046&lt;&gt;Sheet1!AD2046),"有影响","-")</f>
        <v>-</v>
      </c>
      <c r="I2043" s="21" t="str">
        <f>IF(Sheet1!G2046=0,"出错","-")</f>
        <v>-</v>
      </c>
      <c r="J2043" s="21" t="str">
        <f>IF(AND(Sheet1!G2046=0,Sheet1!L2046&lt;&gt;0),"出错","-")</f>
        <v>-</v>
      </c>
      <c r="K2043" s="21" t="str">
        <f>IF(AND(Sheet1!G2046=0,Sheet1!L2046=0,Sheet1!Q2046&lt;&gt;0),"出错","-")</f>
        <v>-</v>
      </c>
      <c r="L2043" s="21" t="str">
        <f>IF(AND(Sheet1!G2046=0,Sheet1!L2046=0,Sheet1!Q2046=0,Sheet1!V2046&lt;&gt;0),"出错","-")</f>
        <v>-</v>
      </c>
      <c r="M2043" s="21" t="str">
        <f>IF(AND(Sheet1!G2046=0,Sheet1!L2046=0,Sheet1!Q2046=0,Sheet1!V2046=0,Sheet1!AA2046&lt;&gt;0),"出错","-")</f>
        <v>-</v>
      </c>
      <c r="N2043" s="21" t="str">
        <f>IFERROR(VLOOKUP(Sheet1!G2046,配置检查表!$Y:$Z,2,FALSE),"")</f>
        <v>金币</v>
      </c>
      <c r="O2043" s="21">
        <f>IF(AND(Sheet1!I2046=Sheet1!J2046,Sheet1!J2046&lt;&gt;0),Sheet1!I2046,IF(AND(Sheet1!I2046&lt;&gt;Sheet1!J2046,Sheet1!J2046&lt;&gt;0),Sheet1!I2046&amp;"~"&amp;Sheet1!J2046,""))</f>
        <v>575000</v>
      </c>
      <c r="P2043" s="21" t="str">
        <f>IFERROR(VLOOKUP(Sheet1!L2046,配置检查表!$Y:$Z,2,FALSE),"")</f>
        <v/>
      </c>
      <c r="Q2043" s="21">
        <f>IF(AND(Sheet1!N2046=Sheet1!O2046,Sheet1!O2046&lt;&gt;0),Sheet1!N2046,IF(AND(Sheet1!N2046&lt;&gt;Sheet1!O2046,Sheet1!O2046&lt;&gt;0),Sheet1!N2046&amp;"~"&amp;Sheet1!O2046,""))</f>
        <v>20</v>
      </c>
      <c r="R2043" s="21" t="str">
        <f>IFERROR(VLOOKUP(Sheet1!Q2046,配置检查表!$Y:$Z,2,FALSE),"")</f>
        <v/>
      </c>
      <c r="S2043" s="39">
        <f>IF(AND(Sheet1!S2250=Sheet1!T2250,Sheet1!T2250&lt;&gt;0),Sheet1!S2250,IF(AND(Sheet1!S2250&lt;&gt;Sheet1!T2250,Sheet1!T2250&lt;&gt;0),Sheet1!S2250&amp;"~"&amp;Sheet1!T2250,""))</f>
        <v>90000</v>
      </c>
      <c r="T2043" s="21" t="str">
        <f>IFERROR(VLOOKUP(Sheet1!V2046,配置检查表!$Y:$Z,2,FALSE),"")</f>
        <v/>
      </c>
      <c r="U2043" s="39" t="str">
        <f>IF(AND(Sheet1!X2250=Sheet1!Y2250,Sheet1!Y2250&lt;&gt;0),Sheet1!X2250,IF(AND(Sheet1!X2250&lt;&gt;Sheet1!Y2250,Sheet1!Y2250&lt;&gt;0),Sheet1!X2250&amp;"~"&amp;Sheet1!Y2250,""))</f>
        <v/>
      </c>
      <c r="V2043" s="21" t="str">
        <f>IFERROR(VLOOKUP(Sheet1!XAA,配置检查表!$Y:$Z,2,FALSE),"")</f>
        <v/>
      </c>
      <c r="W2043" s="21" t="str">
        <f>IF(AND(Sheet1!AC2250=Sheet1!AD2250,Sheet1!AD2250&lt;&gt;0),Sheet1!AC2250,IF(AND(Sheet1!AC2250&lt;&gt;Sheet1!AD2250,Sheet1!AD2250&lt;&gt;0),Sheet1!AC2250&amp;"~"&amp;Sheet1!AD2250,""))</f>
        <v/>
      </c>
    </row>
    <row r="2044" spans="1:23">
      <c r="A2044" s="17">
        <v>41086</v>
      </c>
      <c r="B2044" s="17" t="s">
        <v>1356</v>
      </c>
      <c r="C2044" s="17" t="s">
        <v>1365</v>
      </c>
      <c r="D2044" s="21" t="str">
        <f>IF(OR(Sheet1!I2047&lt;&gt;Sheet1!AF2047,Sheet1!AG2047&lt;&gt;Sheet1!J2047),"有影响","-")</f>
        <v>-</v>
      </c>
      <c r="E2044" s="21" t="str">
        <f>IF(OR(Sheet1!N2047&lt;&gt;Sheet1!AH2047,Sheet1!AI2047&lt;&gt;Sheet1!O2047),"有影响","-")</f>
        <v>-</v>
      </c>
      <c r="F2044" s="21" t="str">
        <f>IF(OR(Sheet1!S2047&lt;&gt;Sheet1!AJ2047,Sheet1!AK2047&lt;&gt;Sheet1!T2047),"有影响","-")</f>
        <v>-</v>
      </c>
      <c r="G2044" s="21" t="str">
        <f>IF(OR(Sheet1!X2047&lt;&gt;Sheet1!AL2047,Sheet1!AM2047&lt;&gt;Sheet1!Y2047),"有影响","-")</f>
        <v>-</v>
      </c>
      <c r="H2044" s="21" t="str">
        <f>IF(OR(Sheet1!AC2047&lt;&gt;Sheet1!AN2047,Sheet1!AO2047&lt;&gt;Sheet1!AD2047),"有影响","-")</f>
        <v>-</v>
      </c>
      <c r="I2044" s="21" t="str">
        <f>IF(Sheet1!G2047=0,"出错","-")</f>
        <v>-</v>
      </c>
      <c r="J2044" s="21" t="str">
        <f>IF(AND(Sheet1!G2047=0,Sheet1!L2047&lt;&gt;0),"出错","-")</f>
        <v>-</v>
      </c>
      <c r="K2044" s="21" t="str">
        <f>IF(AND(Sheet1!G2047=0,Sheet1!L2047=0,Sheet1!Q2047&lt;&gt;0),"出错","-")</f>
        <v>-</v>
      </c>
      <c r="L2044" s="21" t="str">
        <f>IF(AND(Sheet1!G2047=0,Sheet1!L2047=0,Sheet1!Q2047=0,Sheet1!V2047&lt;&gt;0),"出错","-")</f>
        <v>-</v>
      </c>
      <c r="M2044" s="21" t="str">
        <f>IF(AND(Sheet1!G2047=0,Sheet1!L2047=0,Sheet1!Q2047=0,Sheet1!V2047=0,Sheet1!AA2047&lt;&gt;0),"出错","-")</f>
        <v>-</v>
      </c>
      <c r="N2044" s="21" t="str">
        <f>IFERROR(VLOOKUP(Sheet1!G2047,配置检查表!$Y:$Z,2,FALSE),"")</f>
        <v>金币</v>
      </c>
      <c r="O2044" s="21">
        <f>IF(AND(Sheet1!I2047=Sheet1!J2047,Sheet1!J2047&lt;&gt;0),Sheet1!I2047,IF(AND(Sheet1!I2047&lt;&gt;Sheet1!J2047,Sheet1!J2047&lt;&gt;0),Sheet1!I2047&amp;"~"&amp;Sheet1!J2047,""))</f>
        <v>600000</v>
      </c>
      <c r="P2044" s="21" t="str">
        <f>IFERROR(VLOOKUP(Sheet1!L2047,配置检查表!$Y:$Z,2,FALSE),"")</f>
        <v/>
      </c>
      <c r="Q2044" s="21">
        <f>IF(AND(Sheet1!N2047=Sheet1!O2047,Sheet1!O2047&lt;&gt;0),Sheet1!N2047,IF(AND(Sheet1!N2047&lt;&gt;Sheet1!O2047,Sheet1!O2047&lt;&gt;0),Sheet1!N2047&amp;"~"&amp;Sheet1!O2047,""))</f>
        <v>20</v>
      </c>
      <c r="R2044" s="21" t="str">
        <f>IFERROR(VLOOKUP(Sheet1!Q2047,配置检查表!$Y:$Z,2,FALSE),"")</f>
        <v/>
      </c>
      <c r="S2044" s="39">
        <f>IF(AND(Sheet1!S2251=Sheet1!T2251,Sheet1!T2251&lt;&gt;0),Sheet1!S2251,IF(AND(Sheet1!S2251&lt;&gt;Sheet1!T2251,Sheet1!T2251&lt;&gt;0),Sheet1!S2251&amp;"~"&amp;Sheet1!T2251,""))</f>
        <v>135000</v>
      </c>
      <c r="T2044" s="21" t="str">
        <f>IFERROR(VLOOKUP(Sheet1!V2047,配置检查表!$Y:$Z,2,FALSE),"")</f>
        <v/>
      </c>
      <c r="U2044" s="39" t="str">
        <f>IF(AND(Sheet1!X2251=Sheet1!Y2251,Sheet1!Y2251&lt;&gt;0),Sheet1!X2251,IF(AND(Sheet1!X2251&lt;&gt;Sheet1!Y2251,Sheet1!Y2251&lt;&gt;0),Sheet1!X2251&amp;"~"&amp;Sheet1!Y2251,""))</f>
        <v/>
      </c>
      <c r="V2044" s="21" t="str">
        <f>IFERROR(VLOOKUP(Sheet1!XAA,配置检查表!$Y:$Z,2,FALSE),"")</f>
        <v/>
      </c>
      <c r="W2044" s="21" t="str">
        <f>IF(AND(Sheet1!AC2251=Sheet1!AD2251,Sheet1!AD2251&lt;&gt;0),Sheet1!AC2251,IF(AND(Sheet1!AC2251&lt;&gt;Sheet1!AD2251,Sheet1!AD2251&lt;&gt;0),Sheet1!AC2251&amp;"~"&amp;Sheet1!AD2251,""))</f>
        <v/>
      </c>
    </row>
    <row r="2045" spans="1:23">
      <c r="A2045" s="17">
        <v>41087</v>
      </c>
      <c r="B2045" s="17" t="s">
        <v>1357</v>
      </c>
      <c r="C2045" s="17" t="s">
        <v>1366</v>
      </c>
      <c r="D2045" s="21" t="str">
        <f>IF(OR(Sheet1!I2048&lt;&gt;Sheet1!AF2048,Sheet1!AG2048&lt;&gt;Sheet1!J2048),"有影响","-")</f>
        <v>-</v>
      </c>
      <c r="E2045" s="21" t="str">
        <f>IF(OR(Sheet1!N2048&lt;&gt;Sheet1!AH2048,Sheet1!AI2048&lt;&gt;Sheet1!O2048),"有影响","-")</f>
        <v>-</v>
      </c>
      <c r="F2045" s="21" t="str">
        <f>IF(OR(Sheet1!S2048&lt;&gt;Sheet1!AJ2048,Sheet1!AK2048&lt;&gt;Sheet1!T2048),"有影响","-")</f>
        <v>-</v>
      </c>
      <c r="G2045" s="21" t="str">
        <f>IF(OR(Sheet1!X2048&lt;&gt;Sheet1!AL2048,Sheet1!AM2048&lt;&gt;Sheet1!Y2048),"有影响","-")</f>
        <v>-</v>
      </c>
      <c r="H2045" s="21" t="str">
        <f>IF(OR(Sheet1!AC2048&lt;&gt;Sheet1!AN2048,Sheet1!AO2048&lt;&gt;Sheet1!AD2048),"有影响","-")</f>
        <v>-</v>
      </c>
      <c r="I2045" s="21" t="str">
        <f>IF(Sheet1!G2048=0,"出错","-")</f>
        <v>-</v>
      </c>
      <c r="J2045" s="21" t="str">
        <f>IF(AND(Sheet1!G2048=0,Sheet1!L2048&lt;&gt;0),"出错","-")</f>
        <v>-</v>
      </c>
      <c r="K2045" s="21" t="str">
        <f>IF(AND(Sheet1!G2048=0,Sheet1!L2048=0,Sheet1!Q2048&lt;&gt;0),"出错","-")</f>
        <v>-</v>
      </c>
      <c r="L2045" s="21" t="str">
        <f>IF(AND(Sheet1!G2048=0,Sheet1!L2048=0,Sheet1!Q2048=0,Sheet1!V2048&lt;&gt;0),"出错","-")</f>
        <v>-</v>
      </c>
      <c r="M2045" s="21" t="str">
        <f>IF(AND(Sheet1!G2048=0,Sheet1!L2048=0,Sheet1!Q2048=0,Sheet1!V2048=0,Sheet1!AA2048&lt;&gt;0),"出错","-")</f>
        <v>-</v>
      </c>
      <c r="N2045" s="21" t="str">
        <f>IFERROR(VLOOKUP(Sheet1!G2048,配置检查表!$Y:$Z,2,FALSE),"")</f>
        <v>金币</v>
      </c>
      <c r="O2045" s="21">
        <f>IF(AND(Sheet1!I2048=Sheet1!J2048,Sheet1!J2048&lt;&gt;0),Sheet1!I2048,IF(AND(Sheet1!I2048&lt;&gt;Sheet1!J2048,Sheet1!J2048&lt;&gt;0),Sheet1!I2048&amp;"~"&amp;Sheet1!J2048,""))</f>
        <v>625000</v>
      </c>
      <c r="P2045" s="21" t="str">
        <f>IFERROR(VLOOKUP(Sheet1!L2048,配置检查表!$Y:$Z,2,FALSE),"")</f>
        <v/>
      </c>
      <c r="Q2045" s="21">
        <f>IF(AND(Sheet1!N2048=Sheet1!O2048,Sheet1!O2048&lt;&gt;0),Sheet1!N2048,IF(AND(Sheet1!N2048&lt;&gt;Sheet1!O2048,Sheet1!O2048&lt;&gt;0),Sheet1!N2048&amp;"~"&amp;Sheet1!O2048,""))</f>
        <v>20</v>
      </c>
      <c r="R2045" s="21" t="str">
        <f>IFERROR(VLOOKUP(Sheet1!Q2048,配置检查表!$Y:$Z,2,FALSE),"")</f>
        <v/>
      </c>
      <c r="S2045" s="39">
        <f>IF(AND(Sheet1!S2252=Sheet1!T2252,Sheet1!T2252&lt;&gt;0),Sheet1!S2252,IF(AND(Sheet1!S2252&lt;&gt;Sheet1!T2252,Sheet1!T2252&lt;&gt;0),Sheet1!S2252&amp;"~"&amp;Sheet1!T2252,""))</f>
        <v>180000</v>
      </c>
      <c r="T2045" s="21" t="str">
        <f>IFERROR(VLOOKUP(Sheet1!V2048,配置检查表!$Y:$Z,2,FALSE),"")</f>
        <v/>
      </c>
      <c r="U2045" s="39" t="str">
        <f>IF(AND(Sheet1!X2252=Sheet1!Y2252,Sheet1!Y2252&lt;&gt;0),Sheet1!X2252,IF(AND(Sheet1!X2252&lt;&gt;Sheet1!Y2252,Sheet1!Y2252&lt;&gt;0),Sheet1!X2252&amp;"~"&amp;Sheet1!Y2252,""))</f>
        <v/>
      </c>
      <c r="V2045" s="21" t="str">
        <f>IFERROR(VLOOKUP(Sheet1!XAA,配置检查表!$Y:$Z,2,FALSE),"")</f>
        <v/>
      </c>
      <c r="W2045" s="21" t="str">
        <f>IF(AND(Sheet1!AC2252=Sheet1!AD2252,Sheet1!AD2252&lt;&gt;0),Sheet1!AC2252,IF(AND(Sheet1!AC2252&lt;&gt;Sheet1!AD2252,Sheet1!AD2252&lt;&gt;0),Sheet1!AC2252&amp;"~"&amp;Sheet1!AD2252,""))</f>
        <v/>
      </c>
    </row>
    <row r="2046" spans="1:23">
      <c r="A2046" s="17">
        <v>41088</v>
      </c>
      <c r="B2046" s="17" t="s">
        <v>1358</v>
      </c>
      <c r="C2046" s="17" t="s">
        <v>1367</v>
      </c>
      <c r="D2046" s="21" t="str">
        <f>IF(OR(Sheet1!I2049&lt;&gt;Sheet1!AF2049,Sheet1!AG2049&lt;&gt;Sheet1!J2049),"有影响","-")</f>
        <v>-</v>
      </c>
      <c r="E2046" s="21" t="str">
        <f>IF(OR(Sheet1!N2049&lt;&gt;Sheet1!AH2049,Sheet1!AI2049&lt;&gt;Sheet1!O2049),"有影响","-")</f>
        <v>-</v>
      </c>
      <c r="F2046" s="21" t="str">
        <f>IF(OR(Sheet1!S2049&lt;&gt;Sheet1!AJ2049,Sheet1!AK2049&lt;&gt;Sheet1!T2049),"有影响","-")</f>
        <v>-</v>
      </c>
      <c r="G2046" s="21" t="str">
        <f>IF(OR(Sheet1!X2049&lt;&gt;Sheet1!AL2049,Sheet1!AM2049&lt;&gt;Sheet1!Y2049),"有影响","-")</f>
        <v>-</v>
      </c>
      <c r="H2046" s="21" t="str">
        <f>IF(OR(Sheet1!AC2049&lt;&gt;Sheet1!AN2049,Sheet1!AO2049&lt;&gt;Sheet1!AD2049),"有影响","-")</f>
        <v>-</v>
      </c>
      <c r="I2046" s="21" t="str">
        <f>IF(Sheet1!G2049=0,"出错","-")</f>
        <v>-</v>
      </c>
      <c r="J2046" s="21" t="str">
        <f>IF(AND(Sheet1!G2049=0,Sheet1!L2049&lt;&gt;0),"出错","-")</f>
        <v>-</v>
      </c>
      <c r="K2046" s="21" t="str">
        <f>IF(AND(Sheet1!G2049=0,Sheet1!L2049=0,Sheet1!Q2049&lt;&gt;0),"出错","-")</f>
        <v>-</v>
      </c>
      <c r="L2046" s="21" t="str">
        <f>IF(AND(Sheet1!G2049=0,Sheet1!L2049=0,Sheet1!Q2049=0,Sheet1!V2049&lt;&gt;0),"出错","-")</f>
        <v>-</v>
      </c>
      <c r="M2046" s="21" t="str">
        <f>IF(AND(Sheet1!G2049=0,Sheet1!L2049=0,Sheet1!Q2049=0,Sheet1!V2049=0,Sheet1!AA2049&lt;&gt;0),"出错","-")</f>
        <v>-</v>
      </c>
      <c r="N2046" s="21" t="str">
        <f>IFERROR(VLOOKUP(Sheet1!G2049,配置检查表!$Y:$Z,2,FALSE),"")</f>
        <v>金币</v>
      </c>
      <c r="O2046" s="21">
        <f>IF(AND(Sheet1!I2049=Sheet1!J2049,Sheet1!J2049&lt;&gt;0),Sheet1!I2049,IF(AND(Sheet1!I2049&lt;&gt;Sheet1!J2049,Sheet1!J2049&lt;&gt;0),Sheet1!I2049&amp;"~"&amp;Sheet1!J2049,""))</f>
        <v>650000</v>
      </c>
      <c r="P2046" s="21" t="str">
        <f>IFERROR(VLOOKUP(Sheet1!L2049,配置检查表!$Y:$Z,2,FALSE),"")</f>
        <v/>
      </c>
      <c r="Q2046" s="21">
        <f>IF(AND(Sheet1!N2049=Sheet1!O2049,Sheet1!O2049&lt;&gt;0),Sheet1!N2049,IF(AND(Sheet1!N2049&lt;&gt;Sheet1!O2049,Sheet1!O2049&lt;&gt;0),Sheet1!N2049&amp;"~"&amp;Sheet1!O2049,""))</f>
        <v>20</v>
      </c>
      <c r="R2046" s="21" t="str">
        <f>IFERROR(VLOOKUP(Sheet1!Q2049,配置检查表!$Y:$Z,2,FALSE),"")</f>
        <v/>
      </c>
      <c r="S2046" s="39">
        <f>IF(AND(Sheet1!S2253=Sheet1!T2253,Sheet1!T2253&lt;&gt;0),Sheet1!S2253,IF(AND(Sheet1!S2253&lt;&gt;Sheet1!T2253,Sheet1!T2253&lt;&gt;0),Sheet1!S2253&amp;"~"&amp;Sheet1!T2253,""))</f>
        <v>95000</v>
      </c>
      <c r="T2046" s="21" t="str">
        <f>IFERROR(VLOOKUP(Sheet1!V2049,配置检查表!$Y:$Z,2,FALSE),"")</f>
        <v/>
      </c>
      <c r="U2046" s="39" t="str">
        <f>IF(AND(Sheet1!X2253=Sheet1!Y2253,Sheet1!Y2253&lt;&gt;0),Sheet1!X2253,IF(AND(Sheet1!X2253&lt;&gt;Sheet1!Y2253,Sheet1!Y2253&lt;&gt;0),Sheet1!X2253&amp;"~"&amp;Sheet1!Y2253,""))</f>
        <v/>
      </c>
      <c r="V2046" s="21" t="str">
        <f>IFERROR(VLOOKUP(Sheet1!XAA,配置检查表!$Y:$Z,2,FALSE),"")</f>
        <v/>
      </c>
      <c r="W2046" s="21" t="str">
        <f>IF(AND(Sheet1!AC2253=Sheet1!AD2253,Sheet1!AD2253&lt;&gt;0),Sheet1!AC2253,IF(AND(Sheet1!AC2253&lt;&gt;Sheet1!AD2253,Sheet1!AD2253&lt;&gt;0),Sheet1!AC2253&amp;"~"&amp;Sheet1!AD2253,""))</f>
        <v/>
      </c>
    </row>
    <row r="2047" spans="1:23">
      <c r="A2047" s="17">
        <v>41089</v>
      </c>
      <c r="B2047" s="17" t="s">
        <v>1359</v>
      </c>
      <c r="C2047" s="17" t="s">
        <v>1368</v>
      </c>
      <c r="D2047" s="21" t="str">
        <f>IF(OR(Sheet1!I2050&lt;&gt;Sheet1!AF2050,Sheet1!AG2050&lt;&gt;Sheet1!J2050),"有影响","-")</f>
        <v>-</v>
      </c>
      <c r="E2047" s="21" t="str">
        <f>IF(OR(Sheet1!N2050&lt;&gt;Sheet1!AH2050,Sheet1!AI2050&lt;&gt;Sheet1!O2050),"有影响","-")</f>
        <v>-</v>
      </c>
      <c r="F2047" s="21" t="str">
        <f>IF(OR(Sheet1!S2050&lt;&gt;Sheet1!AJ2050,Sheet1!AK2050&lt;&gt;Sheet1!T2050),"有影响","-")</f>
        <v>-</v>
      </c>
      <c r="G2047" s="21" t="str">
        <f>IF(OR(Sheet1!X2050&lt;&gt;Sheet1!AL2050,Sheet1!AM2050&lt;&gt;Sheet1!Y2050),"有影响","-")</f>
        <v>-</v>
      </c>
      <c r="H2047" s="21" t="str">
        <f>IF(OR(Sheet1!AC2050&lt;&gt;Sheet1!AN2050,Sheet1!AO2050&lt;&gt;Sheet1!AD2050),"有影响","-")</f>
        <v>-</v>
      </c>
      <c r="I2047" s="21" t="str">
        <f>IF(Sheet1!G2050=0,"出错","-")</f>
        <v>-</v>
      </c>
      <c r="J2047" s="21" t="str">
        <f>IF(AND(Sheet1!G2050=0,Sheet1!L2050&lt;&gt;0),"出错","-")</f>
        <v>-</v>
      </c>
      <c r="K2047" s="21" t="str">
        <f>IF(AND(Sheet1!G2050=0,Sheet1!L2050=0,Sheet1!Q2050&lt;&gt;0),"出错","-")</f>
        <v>-</v>
      </c>
      <c r="L2047" s="21" t="str">
        <f>IF(AND(Sheet1!G2050=0,Sheet1!L2050=0,Sheet1!Q2050=0,Sheet1!V2050&lt;&gt;0),"出错","-")</f>
        <v>-</v>
      </c>
      <c r="M2047" s="21" t="str">
        <f>IF(AND(Sheet1!G2050=0,Sheet1!L2050=0,Sheet1!Q2050=0,Sheet1!V2050=0,Sheet1!AA2050&lt;&gt;0),"出错","-")</f>
        <v>-</v>
      </c>
      <c r="N2047" s="21" t="str">
        <f>IFERROR(VLOOKUP(Sheet1!G2050,配置检查表!$Y:$Z,2,FALSE),"")</f>
        <v>金币</v>
      </c>
      <c r="O2047" s="21">
        <f>IF(AND(Sheet1!I2050=Sheet1!J2050,Sheet1!J2050&lt;&gt;0),Sheet1!I2050,IF(AND(Sheet1!I2050&lt;&gt;Sheet1!J2050,Sheet1!J2050&lt;&gt;0),Sheet1!I2050&amp;"~"&amp;Sheet1!J2050,""))</f>
        <v>675000</v>
      </c>
      <c r="P2047" s="21" t="str">
        <f>IFERROR(VLOOKUP(Sheet1!L2050,配置检查表!$Y:$Z,2,FALSE),"")</f>
        <v/>
      </c>
      <c r="Q2047" s="21">
        <f>IF(AND(Sheet1!N2050=Sheet1!O2050,Sheet1!O2050&lt;&gt;0),Sheet1!N2050,IF(AND(Sheet1!N2050&lt;&gt;Sheet1!O2050,Sheet1!O2050&lt;&gt;0),Sheet1!N2050&amp;"~"&amp;Sheet1!O2050,""))</f>
        <v>20</v>
      </c>
      <c r="R2047" s="21" t="str">
        <f>IFERROR(VLOOKUP(Sheet1!Q2050,配置检查表!$Y:$Z,2,FALSE),"")</f>
        <v/>
      </c>
      <c r="S2047" s="39">
        <f>IF(AND(Sheet1!S2254=Sheet1!T2254,Sheet1!T2254&lt;&gt;0),Sheet1!S2254,IF(AND(Sheet1!S2254&lt;&gt;Sheet1!T2254,Sheet1!T2254&lt;&gt;0),Sheet1!S2254&amp;"~"&amp;Sheet1!T2254,""))</f>
        <v>142500</v>
      </c>
      <c r="T2047" s="21" t="str">
        <f>IFERROR(VLOOKUP(Sheet1!V2050,配置检查表!$Y:$Z,2,FALSE),"")</f>
        <v/>
      </c>
      <c r="U2047" s="39" t="str">
        <f>IF(AND(Sheet1!X2254=Sheet1!Y2254,Sheet1!Y2254&lt;&gt;0),Sheet1!X2254,IF(AND(Sheet1!X2254&lt;&gt;Sheet1!Y2254,Sheet1!Y2254&lt;&gt;0),Sheet1!X2254&amp;"~"&amp;Sheet1!Y2254,""))</f>
        <v/>
      </c>
      <c r="V2047" s="21" t="str">
        <f>IFERROR(VLOOKUP(Sheet1!XAA,配置检查表!$Y:$Z,2,FALSE),"")</f>
        <v/>
      </c>
      <c r="W2047" s="21" t="str">
        <f>IF(AND(Sheet1!AC2254=Sheet1!AD2254,Sheet1!AD2254&lt;&gt;0),Sheet1!AC2254,IF(AND(Sheet1!AC2254&lt;&gt;Sheet1!AD2254,Sheet1!AD2254&lt;&gt;0),Sheet1!AC2254&amp;"~"&amp;Sheet1!AD2254,""))</f>
        <v/>
      </c>
    </row>
    <row r="2048" spans="1:23">
      <c r="A2048" s="17">
        <v>41090</v>
      </c>
      <c r="B2048" s="17" t="s">
        <v>1360</v>
      </c>
      <c r="C2048" s="17" t="s">
        <v>1369</v>
      </c>
      <c r="D2048" s="21" t="str">
        <f>IF(OR(Sheet1!I2051&lt;&gt;Sheet1!AF2051,Sheet1!AG2051&lt;&gt;Sheet1!J2051),"有影响","-")</f>
        <v>-</v>
      </c>
      <c r="E2048" s="21" t="str">
        <f>IF(OR(Sheet1!N2051&lt;&gt;Sheet1!AH2051,Sheet1!AI2051&lt;&gt;Sheet1!O2051),"有影响","-")</f>
        <v>-</v>
      </c>
      <c r="F2048" s="21" t="str">
        <f>IF(OR(Sheet1!S2051&lt;&gt;Sheet1!AJ2051,Sheet1!AK2051&lt;&gt;Sheet1!T2051),"有影响","-")</f>
        <v>-</v>
      </c>
      <c r="G2048" s="21" t="str">
        <f>IF(OR(Sheet1!X2051&lt;&gt;Sheet1!AL2051,Sheet1!AM2051&lt;&gt;Sheet1!Y2051),"有影响","-")</f>
        <v>-</v>
      </c>
      <c r="H2048" s="21" t="str">
        <f>IF(OR(Sheet1!AC2051&lt;&gt;Sheet1!AN2051,Sheet1!AO2051&lt;&gt;Sheet1!AD2051),"有影响","-")</f>
        <v>-</v>
      </c>
      <c r="I2048" s="21" t="str">
        <f>IF(Sheet1!G2051=0,"出错","-")</f>
        <v>-</v>
      </c>
      <c r="J2048" s="21" t="str">
        <f>IF(AND(Sheet1!G2051=0,Sheet1!L2051&lt;&gt;0),"出错","-")</f>
        <v>-</v>
      </c>
      <c r="K2048" s="21" t="str">
        <f>IF(AND(Sheet1!G2051=0,Sheet1!L2051=0,Sheet1!Q2051&lt;&gt;0),"出错","-")</f>
        <v>-</v>
      </c>
      <c r="L2048" s="21" t="str">
        <f>IF(AND(Sheet1!G2051=0,Sheet1!L2051=0,Sheet1!Q2051=0,Sheet1!V2051&lt;&gt;0),"出错","-")</f>
        <v>-</v>
      </c>
      <c r="M2048" s="21" t="str">
        <f>IF(AND(Sheet1!G2051=0,Sheet1!L2051=0,Sheet1!Q2051=0,Sheet1!V2051=0,Sheet1!AA2051&lt;&gt;0),"出错","-")</f>
        <v>-</v>
      </c>
      <c r="N2048" s="21" t="str">
        <f>IFERROR(VLOOKUP(Sheet1!G2051,配置检查表!$Y:$Z,2,FALSE),"")</f>
        <v>金币</v>
      </c>
      <c r="O2048" s="21">
        <f>IF(AND(Sheet1!I2051=Sheet1!J2051,Sheet1!J2051&lt;&gt;0),Sheet1!I2051,IF(AND(Sheet1!I2051&lt;&gt;Sheet1!J2051,Sheet1!J2051&lt;&gt;0),Sheet1!I2051&amp;"~"&amp;Sheet1!J2051,""))</f>
        <v>700000</v>
      </c>
      <c r="P2048" s="21" t="str">
        <f>IFERROR(VLOOKUP(Sheet1!L2051,配置检查表!$Y:$Z,2,FALSE),"")</f>
        <v/>
      </c>
      <c r="Q2048" s="21">
        <f>IF(AND(Sheet1!N2051=Sheet1!O2051,Sheet1!O2051&lt;&gt;0),Sheet1!N2051,IF(AND(Sheet1!N2051&lt;&gt;Sheet1!O2051,Sheet1!O2051&lt;&gt;0),Sheet1!N2051&amp;"~"&amp;Sheet1!O2051,""))</f>
        <v>20</v>
      </c>
      <c r="R2048" s="21" t="str">
        <f>IFERROR(VLOOKUP(Sheet1!Q2051,配置检查表!$Y:$Z,2,FALSE),"")</f>
        <v/>
      </c>
      <c r="S2048" s="39">
        <f>IF(AND(Sheet1!S2255=Sheet1!T2255,Sheet1!T2255&lt;&gt;0),Sheet1!S2255,IF(AND(Sheet1!S2255&lt;&gt;Sheet1!T2255,Sheet1!T2255&lt;&gt;0),Sheet1!S2255&amp;"~"&amp;Sheet1!T2255,""))</f>
        <v>190000</v>
      </c>
      <c r="T2048" s="21" t="str">
        <f>IFERROR(VLOOKUP(Sheet1!V2051,配置检查表!$Y:$Z,2,FALSE),"")</f>
        <v/>
      </c>
      <c r="U2048" s="39" t="str">
        <f>IF(AND(Sheet1!X2255=Sheet1!Y2255,Sheet1!Y2255&lt;&gt;0),Sheet1!X2255,IF(AND(Sheet1!X2255&lt;&gt;Sheet1!Y2255,Sheet1!Y2255&lt;&gt;0),Sheet1!X2255&amp;"~"&amp;Sheet1!Y2255,""))</f>
        <v/>
      </c>
      <c r="V2048" s="21" t="str">
        <f>IFERROR(VLOOKUP(Sheet1!XAA,配置检查表!$Y:$Z,2,FALSE),"")</f>
        <v/>
      </c>
      <c r="W2048" s="21" t="str">
        <f>IF(AND(Sheet1!AC2255=Sheet1!AD2255,Sheet1!AD2255&lt;&gt;0),Sheet1!AC2255,IF(AND(Sheet1!AC2255&lt;&gt;Sheet1!AD2255,Sheet1!AD2255&lt;&gt;0),Sheet1!AC2255&amp;"~"&amp;Sheet1!AD2255,""))</f>
        <v/>
      </c>
    </row>
    <row r="2049" spans="1:23">
      <c r="A2049" s="17">
        <v>41091</v>
      </c>
      <c r="B2049" s="17" t="s">
        <v>1361</v>
      </c>
      <c r="C2049" s="17" t="s">
        <v>1370</v>
      </c>
      <c r="D2049" s="21" t="str">
        <f>IF(OR(Sheet1!I2052&lt;&gt;Sheet1!AF2052,Sheet1!AG2052&lt;&gt;Sheet1!J2052),"有影响","-")</f>
        <v>-</v>
      </c>
      <c r="E2049" s="21" t="str">
        <f>IF(OR(Sheet1!N2052&lt;&gt;Sheet1!AH2052,Sheet1!AI2052&lt;&gt;Sheet1!O2052),"有影响","-")</f>
        <v>-</v>
      </c>
      <c r="F2049" s="21" t="str">
        <f>IF(OR(Sheet1!S2052&lt;&gt;Sheet1!AJ2052,Sheet1!AK2052&lt;&gt;Sheet1!T2052),"有影响","-")</f>
        <v>-</v>
      </c>
      <c r="G2049" s="21" t="str">
        <f>IF(OR(Sheet1!X2052&lt;&gt;Sheet1!AL2052,Sheet1!AM2052&lt;&gt;Sheet1!Y2052),"有影响","-")</f>
        <v>-</v>
      </c>
      <c r="H2049" s="21" t="str">
        <f>IF(OR(Sheet1!AC2052&lt;&gt;Sheet1!AN2052,Sheet1!AO2052&lt;&gt;Sheet1!AD2052),"有影响","-")</f>
        <v>-</v>
      </c>
      <c r="I2049" s="21" t="str">
        <f>IF(Sheet1!G2052=0,"出错","-")</f>
        <v>-</v>
      </c>
      <c r="J2049" s="21" t="str">
        <f>IF(AND(Sheet1!G2052=0,Sheet1!L2052&lt;&gt;0),"出错","-")</f>
        <v>-</v>
      </c>
      <c r="K2049" s="21" t="str">
        <f>IF(AND(Sheet1!G2052=0,Sheet1!L2052=0,Sheet1!Q2052&lt;&gt;0),"出错","-")</f>
        <v>-</v>
      </c>
      <c r="L2049" s="21" t="str">
        <f>IF(AND(Sheet1!G2052=0,Sheet1!L2052=0,Sheet1!Q2052=0,Sheet1!V2052&lt;&gt;0),"出错","-")</f>
        <v>-</v>
      </c>
      <c r="M2049" s="21" t="str">
        <f>IF(AND(Sheet1!G2052=0,Sheet1!L2052=0,Sheet1!Q2052=0,Sheet1!V2052=0,Sheet1!AA2052&lt;&gt;0),"出错","-")</f>
        <v>-</v>
      </c>
      <c r="N2049" s="21" t="str">
        <f>IFERROR(VLOOKUP(Sheet1!G2052,配置检查表!$Y:$Z,2,FALSE),"")</f>
        <v>金币</v>
      </c>
      <c r="O2049" s="21">
        <f>IF(AND(Sheet1!I2052=Sheet1!J2052,Sheet1!J2052&lt;&gt;0),Sheet1!I2052,IF(AND(Sheet1!I2052&lt;&gt;Sheet1!J2052,Sheet1!J2052&lt;&gt;0),Sheet1!I2052&amp;"~"&amp;Sheet1!J2052,""))</f>
        <v>725000</v>
      </c>
      <c r="P2049" s="21" t="str">
        <f>IFERROR(VLOOKUP(Sheet1!L2052,配置检查表!$Y:$Z,2,FALSE),"")</f>
        <v/>
      </c>
      <c r="Q2049" s="21">
        <f>IF(AND(Sheet1!N2052=Sheet1!O2052,Sheet1!O2052&lt;&gt;0),Sheet1!N2052,IF(AND(Sheet1!N2052&lt;&gt;Sheet1!O2052,Sheet1!O2052&lt;&gt;0),Sheet1!N2052&amp;"~"&amp;Sheet1!O2052,""))</f>
        <v>20</v>
      </c>
      <c r="R2049" s="21" t="str">
        <f>IFERROR(VLOOKUP(Sheet1!Q2052,配置检查表!$Y:$Z,2,FALSE),"")</f>
        <v/>
      </c>
      <c r="S2049" s="39">
        <f>IF(AND(Sheet1!S2256=Sheet1!T2256,Sheet1!T2256&lt;&gt;0),Sheet1!S2256,IF(AND(Sheet1!S2256&lt;&gt;Sheet1!T2256,Sheet1!T2256&lt;&gt;0),Sheet1!S2256&amp;"~"&amp;Sheet1!T2256,""))</f>
        <v>100000</v>
      </c>
      <c r="T2049" s="21" t="str">
        <f>IFERROR(VLOOKUP(Sheet1!V2052,配置检查表!$Y:$Z,2,FALSE),"")</f>
        <v/>
      </c>
      <c r="U2049" s="39" t="str">
        <f>IF(AND(Sheet1!X2256=Sheet1!Y2256,Sheet1!Y2256&lt;&gt;0),Sheet1!X2256,IF(AND(Sheet1!X2256&lt;&gt;Sheet1!Y2256,Sheet1!Y2256&lt;&gt;0),Sheet1!X2256&amp;"~"&amp;Sheet1!Y2256,""))</f>
        <v/>
      </c>
      <c r="V2049" s="21" t="str">
        <f>IFERROR(VLOOKUP(Sheet1!XAA,配置检查表!$Y:$Z,2,FALSE),"")</f>
        <v/>
      </c>
      <c r="W2049" s="21" t="str">
        <f>IF(AND(Sheet1!AC2256=Sheet1!AD2256,Sheet1!AD2256&lt;&gt;0),Sheet1!AC2256,IF(AND(Sheet1!AC2256&lt;&gt;Sheet1!AD2256,Sheet1!AD2256&lt;&gt;0),Sheet1!AC2256&amp;"~"&amp;Sheet1!AD2256,""))</f>
        <v/>
      </c>
    </row>
    <row r="2050" spans="1:23">
      <c r="A2050" s="17">
        <v>41092</v>
      </c>
      <c r="B2050" s="17" t="s">
        <v>1362</v>
      </c>
      <c r="C2050" s="17" t="s">
        <v>1371</v>
      </c>
      <c r="D2050" s="21" t="str">
        <f>IF(OR(Sheet1!I2053&lt;&gt;Sheet1!AF2053,Sheet1!AG2053&lt;&gt;Sheet1!J2053),"有影响","-")</f>
        <v>-</v>
      </c>
      <c r="E2050" s="21" t="str">
        <f>IF(OR(Sheet1!N2053&lt;&gt;Sheet1!AH2053,Sheet1!AI2053&lt;&gt;Sheet1!O2053),"有影响","-")</f>
        <v>-</v>
      </c>
      <c r="F2050" s="21" t="str">
        <f>IF(OR(Sheet1!S2053&lt;&gt;Sheet1!AJ2053,Sheet1!AK2053&lt;&gt;Sheet1!T2053),"有影响","-")</f>
        <v>-</v>
      </c>
      <c r="G2050" s="21" t="str">
        <f>IF(OR(Sheet1!X2053&lt;&gt;Sheet1!AL2053,Sheet1!AM2053&lt;&gt;Sheet1!Y2053),"有影响","-")</f>
        <v>-</v>
      </c>
      <c r="H2050" s="21" t="str">
        <f>IF(OR(Sheet1!AC2053&lt;&gt;Sheet1!AN2053,Sheet1!AO2053&lt;&gt;Sheet1!AD2053),"有影响","-")</f>
        <v>-</v>
      </c>
      <c r="I2050" s="21" t="str">
        <f>IF(Sheet1!G2053=0,"出错","-")</f>
        <v>-</v>
      </c>
      <c r="J2050" s="21" t="str">
        <f>IF(AND(Sheet1!G2053=0,Sheet1!L2053&lt;&gt;0),"出错","-")</f>
        <v>-</v>
      </c>
      <c r="K2050" s="21" t="str">
        <f>IF(AND(Sheet1!G2053=0,Sheet1!L2053=0,Sheet1!Q2053&lt;&gt;0),"出错","-")</f>
        <v>-</v>
      </c>
      <c r="L2050" s="21" t="str">
        <f>IF(AND(Sheet1!G2053=0,Sheet1!L2053=0,Sheet1!Q2053=0,Sheet1!V2053&lt;&gt;0),"出错","-")</f>
        <v>-</v>
      </c>
      <c r="M2050" s="21" t="str">
        <f>IF(AND(Sheet1!G2053=0,Sheet1!L2053=0,Sheet1!Q2053=0,Sheet1!V2053=0,Sheet1!AA2053&lt;&gt;0),"出错","-")</f>
        <v>-</v>
      </c>
      <c r="N2050" s="21" t="str">
        <f>IFERROR(VLOOKUP(Sheet1!G2053,配置检查表!$Y:$Z,2,FALSE),"")</f>
        <v>金币</v>
      </c>
      <c r="O2050" s="21">
        <f>IF(AND(Sheet1!I2053=Sheet1!J2053,Sheet1!J2053&lt;&gt;0),Sheet1!I2053,IF(AND(Sheet1!I2053&lt;&gt;Sheet1!J2053,Sheet1!J2053&lt;&gt;0),Sheet1!I2053&amp;"~"&amp;Sheet1!J2053,""))</f>
        <v>750000</v>
      </c>
      <c r="P2050" s="21" t="str">
        <f>IFERROR(VLOOKUP(Sheet1!L2053,配置检查表!$Y:$Z,2,FALSE),"")</f>
        <v/>
      </c>
      <c r="Q2050" s="21">
        <f>IF(AND(Sheet1!N2053=Sheet1!O2053,Sheet1!O2053&lt;&gt;0),Sheet1!N2053,IF(AND(Sheet1!N2053&lt;&gt;Sheet1!O2053,Sheet1!O2053&lt;&gt;0),Sheet1!N2053&amp;"~"&amp;Sheet1!O2053,""))</f>
        <v>20</v>
      </c>
      <c r="R2050" s="21" t="str">
        <f>IFERROR(VLOOKUP(Sheet1!Q2053,配置检查表!$Y:$Z,2,FALSE),"")</f>
        <v/>
      </c>
      <c r="S2050" s="39">
        <f>IF(AND(Sheet1!S2257=Sheet1!T2257,Sheet1!T2257&lt;&gt;0),Sheet1!S2257,IF(AND(Sheet1!S2257&lt;&gt;Sheet1!T2257,Sheet1!T2257&lt;&gt;0),Sheet1!S2257&amp;"~"&amp;Sheet1!T2257,""))</f>
        <v>150000</v>
      </c>
      <c r="T2050" s="21" t="str">
        <f>IFERROR(VLOOKUP(Sheet1!V2053,配置检查表!$Y:$Z,2,FALSE),"")</f>
        <v/>
      </c>
      <c r="U2050" s="39" t="str">
        <f>IF(AND(Sheet1!X2257=Sheet1!Y2257,Sheet1!Y2257&lt;&gt;0),Sheet1!X2257,IF(AND(Sheet1!X2257&lt;&gt;Sheet1!Y2257,Sheet1!Y2257&lt;&gt;0),Sheet1!X2257&amp;"~"&amp;Sheet1!Y2257,""))</f>
        <v/>
      </c>
      <c r="V2050" s="21" t="str">
        <f>IFERROR(VLOOKUP(Sheet1!XAA,配置检查表!$Y:$Z,2,FALSE),"")</f>
        <v/>
      </c>
      <c r="W2050" s="21" t="str">
        <f>IF(AND(Sheet1!AC2257=Sheet1!AD2257,Sheet1!AD2257&lt;&gt;0),Sheet1!AC2257,IF(AND(Sheet1!AC2257&lt;&gt;Sheet1!AD2257,Sheet1!AD2257&lt;&gt;0),Sheet1!AC2257&amp;"~"&amp;Sheet1!AD2257,""))</f>
        <v/>
      </c>
    </row>
    <row r="2051" spans="1:23">
      <c r="A2051" s="17">
        <v>41093</v>
      </c>
      <c r="B2051" s="17" t="s">
        <v>1363</v>
      </c>
      <c r="C2051" s="17" t="s">
        <v>1372</v>
      </c>
      <c r="D2051" s="21" t="str">
        <f>IF(OR(Sheet1!I2054&lt;&gt;Sheet1!AF2054,Sheet1!AG2054&lt;&gt;Sheet1!J2054),"有影响","-")</f>
        <v>-</v>
      </c>
      <c r="E2051" s="21" t="str">
        <f>IF(OR(Sheet1!N2054&lt;&gt;Sheet1!AH2054,Sheet1!AI2054&lt;&gt;Sheet1!O2054),"有影响","-")</f>
        <v>-</v>
      </c>
      <c r="F2051" s="21" t="str">
        <f>IF(OR(Sheet1!S2054&lt;&gt;Sheet1!AJ2054,Sheet1!AK2054&lt;&gt;Sheet1!T2054),"有影响","-")</f>
        <v>-</v>
      </c>
      <c r="G2051" s="21" t="str">
        <f>IF(OR(Sheet1!X2054&lt;&gt;Sheet1!AL2054,Sheet1!AM2054&lt;&gt;Sheet1!Y2054),"有影响","-")</f>
        <v>-</v>
      </c>
      <c r="H2051" s="21" t="str">
        <f>IF(OR(Sheet1!AC2054&lt;&gt;Sheet1!AN2054,Sheet1!AO2054&lt;&gt;Sheet1!AD2054),"有影响","-")</f>
        <v>-</v>
      </c>
      <c r="I2051" s="21" t="str">
        <f>IF(Sheet1!G2054=0,"出错","-")</f>
        <v>-</v>
      </c>
      <c r="J2051" s="21" t="str">
        <f>IF(AND(Sheet1!G2054=0,Sheet1!L2054&lt;&gt;0),"出错","-")</f>
        <v>-</v>
      </c>
      <c r="K2051" s="21" t="str">
        <f>IF(AND(Sheet1!G2054=0,Sheet1!L2054=0,Sheet1!Q2054&lt;&gt;0),"出错","-")</f>
        <v>-</v>
      </c>
      <c r="L2051" s="21" t="str">
        <f>IF(AND(Sheet1!G2054=0,Sheet1!L2054=0,Sheet1!Q2054=0,Sheet1!V2054&lt;&gt;0),"出错","-")</f>
        <v>-</v>
      </c>
      <c r="M2051" s="21" t="str">
        <f>IF(AND(Sheet1!G2054=0,Sheet1!L2054=0,Sheet1!Q2054=0,Sheet1!V2054=0,Sheet1!AA2054&lt;&gt;0),"出错","-")</f>
        <v>-</v>
      </c>
      <c r="N2051" s="21" t="str">
        <f>IFERROR(VLOOKUP(Sheet1!G2054,配置检查表!$Y:$Z,2,FALSE),"")</f>
        <v>金币</v>
      </c>
      <c r="O2051" s="21">
        <f>IF(AND(Sheet1!I2054=Sheet1!J2054,Sheet1!J2054&lt;&gt;0),Sheet1!I2054,IF(AND(Sheet1!I2054&lt;&gt;Sheet1!J2054,Sheet1!J2054&lt;&gt;0),Sheet1!I2054&amp;"~"&amp;Sheet1!J2054,""))</f>
        <v>775000</v>
      </c>
      <c r="P2051" s="21" t="str">
        <f>IFERROR(VLOOKUP(Sheet1!L2054,配置检查表!$Y:$Z,2,FALSE),"")</f>
        <v/>
      </c>
      <c r="Q2051" s="21">
        <f>IF(AND(Sheet1!N2054=Sheet1!O2054,Sheet1!O2054&lt;&gt;0),Sheet1!N2054,IF(AND(Sheet1!N2054&lt;&gt;Sheet1!O2054,Sheet1!O2054&lt;&gt;0),Sheet1!N2054&amp;"~"&amp;Sheet1!O2054,""))</f>
        <v>20</v>
      </c>
      <c r="R2051" s="21" t="str">
        <f>IFERROR(VLOOKUP(Sheet1!Q2054,配置检查表!$Y:$Z,2,FALSE),"")</f>
        <v/>
      </c>
      <c r="S2051" s="39">
        <f>IF(AND(Sheet1!S2258=Sheet1!T2258,Sheet1!T2258&lt;&gt;0),Sheet1!S2258,IF(AND(Sheet1!S2258&lt;&gt;Sheet1!T2258,Sheet1!T2258&lt;&gt;0),Sheet1!S2258&amp;"~"&amp;Sheet1!T2258,""))</f>
        <v>200000</v>
      </c>
      <c r="T2051" s="21" t="str">
        <f>IFERROR(VLOOKUP(Sheet1!V2054,配置检查表!$Y:$Z,2,FALSE),"")</f>
        <v/>
      </c>
      <c r="U2051" s="39" t="str">
        <f>IF(AND(Sheet1!X2258=Sheet1!Y2258,Sheet1!Y2258&lt;&gt;0),Sheet1!X2258,IF(AND(Sheet1!X2258&lt;&gt;Sheet1!Y2258,Sheet1!Y2258&lt;&gt;0),Sheet1!X2258&amp;"~"&amp;Sheet1!Y2258,""))</f>
        <v/>
      </c>
      <c r="V2051" s="21" t="str">
        <f>IFERROR(VLOOKUP(Sheet1!XAA,配置检查表!$Y:$Z,2,FALSE),"")</f>
        <v/>
      </c>
      <c r="W2051" s="21" t="str">
        <f>IF(AND(Sheet1!AC2258=Sheet1!AD2258,Sheet1!AD2258&lt;&gt;0),Sheet1!AC2258,IF(AND(Sheet1!AC2258&lt;&gt;Sheet1!AD2258,Sheet1!AD2258&lt;&gt;0),Sheet1!AC2258&amp;"~"&amp;Sheet1!AD2258,""))</f>
        <v/>
      </c>
    </row>
    <row r="2052" spans="1:23">
      <c r="A2052" s="17">
        <v>41094</v>
      </c>
      <c r="B2052" s="17" t="s">
        <v>1937</v>
      </c>
      <c r="C2052" s="17" t="s">
        <v>1373</v>
      </c>
      <c r="D2052" s="21" t="str">
        <f>IF(OR(Sheet1!I2055&lt;&gt;Sheet1!AF2055,Sheet1!AG2055&lt;&gt;Sheet1!J2055),"有影响","-")</f>
        <v>-</v>
      </c>
      <c r="E2052" s="21" t="str">
        <f>IF(OR(Sheet1!N2055&lt;&gt;Sheet1!AH2055,Sheet1!AI2055&lt;&gt;Sheet1!O2055),"有影响","-")</f>
        <v>-</v>
      </c>
      <c r="F2052" s="21" t="str">
        <f>IF(OR(Sheet1!S2055&lt;&gt;Sheet1!AJ2055,Sheet1!AK2055&lt;&gt;Sheet1!T2055),"有影响","-")</f>
        <v>-</v>
      </c>
      <c r="G2052" s="21" t="str">
        <f>IF(OR(Sheet1!X2055&lt;&gt;Sheet1!AL2055,Sheet1!AM2055&lt;&gt;Sheet1!Y2055),"有影响","-")</f>
        <v>-</v>
      </c>
      <c r="H2052" s="21" t="str">
        <f>IF(OR(Sheet1!AC2055&lt;&gt;Sheet1!AN2055,Sheet1!AO2055&lt;&gt;Sheet1!AD2055),"有影响","-")</f>
        <v>-</v>
      </c>
      <c r="I2052" s="21" t="str">
        <f>IF(Sheet1!G2055=0,"出错","-")</f>
        <v>-</v>
      </c>
      <c r="J2052" s="21" t="str">
        <f>IF(AND(Sheet1!G2055=0,Sheet1!L2055&lt;&gt;0),"出错","-")</f>
        <v>-</v>
      </c>
      <c r="K2052" s="21" t="str">
        <f>IF(AND(Sheet1!G2055=0,Sheet1!L2055=0,Sheet1!Q2055&lt;&gt;0),"出错","-")</f>
        <v>-</v>
      </c>
      <c r="L2052" s="21" t="str">
        <f>IF(AND(Sheet1!G2055=0,Sheet1!L2055=0,Sheet1!Q2055=0,Sheet1!V2055&lt;&gt;0),"出错","-")</f>
        <v>-</v>
      </c>
      <c r="M2052" s="21" t="str">
        <f>IF(AND(Sheet1!G2055=0,Sheet1!L2055=0,Sheet1!Q2055=0,Sheet1!V2055=0,Sheet1!AA2055&lt;&gt;0),"出错","-")</f>
        <v>-</v>
      </c>
      <c r="N2052" s="21" t="str">
        <f>IFERROR(VLOOKUP(Sheet1!G2055,配置检查表!$Y:$Z,2,FALSE),"")</f>
        <v>金币</v>
      </c>
      <c r="O2052" s="21">
        <f>IF(AND(Sheet1!I2055=Sheet1!J2055,Sheet1!J2055&lt;&gt;0),Sheet1!I2055,IF(AND(Sheet1!I2055&lt;&gt;Sheet1!J2055,Sheet1!J2055&lt;&gt;0),Sheet1!I2055&amp;"~"&amp;Sheet1!J2055,""))</f>
        <v>800000</v>
      </c>
      <c r="P2052" s="21" t="str">
        <f>IFERROR(VLOOKUP(Sheet1!L2055,配置检查表!$Y:$Z,2,FALSE),"")</f>
        <v/>
      </c>
      <c r="Q2052" s="21">
        <f>IF(AND(Sheet1!N2055=Sheet1!O2055,Sheet1!O2055&lt;&gt;0),Sheet1!N2055,IF(AND(Sheet1!N2055&lt;&gt;Sheet1!O2055,Sheet1!O2055&lt;&gt;0),Sheet1!N2055&amp;"~"&amp;Sheet1!O2055,""))</f>
        <v>20</v>
      </c>
      <c r="R2052" s="21" t="str">
        <f>IFERROR(VLOOKUP(Sheet1!Q2055,配置检查表!$Y:$Z,2,FALSE),"")</f>
        <v/>
      </c>
      <c r="S2052" s="39">
        <f>IF(AND(Sheet1!S2259=Sheet1!T2259,Sheet1!T2259&lt;&gt;0),Sheet1!S2259,IF(AND(Sheet1!S2259&lt;&gt;Sheet1!T2259,Sheet1!T2259&lt;&gt;0),Sheet1!S2259&amp;"~"&amp;Sheet1!T2259,""))</f>
        <v>105000</v>
      </c>
      <c r="T2052" s="21" t="str">
        <f>IFERROR(VLOOKUP(Sheet1!V2055,配置检查表!$Y:$Z,2,FALSE),"")</f>
        <v/>
      </c>
      <c r="U2052" s="39" t="str">
        <f>IF(AND(Sheet1!X2259=Sheet1!Y2259,Sheet1!Y2259&lt;&gt;0),Sheet1!X2259,IF(AND(Sheet1!X2259&lt;&gt;Sheet1!Y2259,Sheet1!Y2259&lt;&gt;0),Sheet1!X2259&amp;"~"&amp;Sheet1!Y2259,""))</f>
        <v/>
      </c>
      <c r="V2052" s="21" t="str">
        <f>IFERROR(VLOOKUP(Sheet1!XAA,配置检查表!$Y:$Z,2,FALSE),"")</f>
        <v/>
      </c>
      <c r="W2052" s="21" t="str">
        <f>IF(AND(Sheet1!AC2259=Sheet1!AD2259,Sheet1!AD2259&lt;&gt;0),Sheet1!AC2259,IF(AND(Sheet1!AC2259&lt;&gt;Sheet1!AD2259,Sheet1!AD2259&lt;&gt;0),Sheet1!AC2259&amp;"~"&amp;Sheet1!AD2259,""))</f>
        <v/>
      </c>
    </row>
    <row r="2053" spans="1:23">
      <c r="A2053" s="27">
        <v>41095</v>
      </c>
      <c r="B2053" s="27" t="s">
        <v>1761</v>
      </c>
      <c r="C2053" s="27" t="s">
        <v>1761</v>
      </c>
      <c r="D2053" s="21" t="str">
        <f>IF(OR(Sheet1!I2056&lt;&gt;Sheet1!AF2056,Sheet1!AG2056&lt;&gt;Sheet1!J2056),"有影响","-")</f>
        <v>-</v>
      </c>
      <c r="E2053" s="21" t="str">
        <f>IF(OR(Sheet1!N2056&lt;&gt;Sheet1!AH2056,Sheet1!AI2056&lt;&gt;Sheet1!O2056),"有影响","-")</f>
        <v>-</v>
      </c>
      <c r="F2053" s="21" t="str">
        <f>IF(OR(Sheet1!S2056&lt;&gt;Sheet1!AJ2056,Sheet1!AK2056&lt;&gt;Sheet1!T2056),"有影响","-")</f>
        <v>-</v>
      </c>
      <c r="G2053" s="21" t="str">
        <f>IF(OR(Sheet1!X2056&lt;&gt;Sheet1!AL2056,Sheet1!AM2056&lt;&gt;Sheet1!Y2056),"有影响","-")</f>
        <v>-</v>
      </c>
      <c r="H2053" s="21" t="str">
        <f>IF(OR(Sheet1!AC2056&lt;&gt;Sheet1!AN2056,Sheet1!AO2056&lt;&gt;Sheet1!AD2056),"有影响","-")</f>
        <v>-</v>
      </c>
      <c r="I2053" s="21" t="str">
        <f>IF(Sheet1!G2056=0,"出错","-")</f>
        <v>-</v>
      </c>
      <c r="J2053" s="21" t="str">
        <f>IF(AND(Sheet1!G2056=0,Sheet1!L2056&lt;&gt;0),"出错","-")</f>
        <v>-</v>
      </c>
      <c r="K2053" s="21" t="str">
        <f>IF(AND(Sheet1!G2056=0,Sheet1!L2056=0,Sheet1!Q2056&lt;&gt;0),"出错","-")</f>
        <v>-</v>
      </c>
      <c r="L2053" s="21" t="str">
        <f>IF(AND(Sheet1!G2056=0,Sheet1!L2056=0,Sheet1!Q2056=0,Sheet1!V2056&lt;&gt;0),"出错","-")</f>
        <v>-</v>
      </c>
      <c r="M2053" s="21" t="str">
        <f>IF(AND(Sheet1!G2056=0,Sheet1!L2056=0,Sheet1!Q2056=0,Sheet1!V2056=0,Sheet1!AA2056&lt;&gt;0),"出错","-")</f>
        <v>-</v>
      </c>
      <c r="N2053" s="21" t="str">
        <f>IFERROR(VLOOKUP(Sheet1!G2056,配置检查表!$Y:$Z,2,FALSE),"")</f>
        <v>金币</v>
      </c>
      <c r="O2053" s="21">
        <f>IF(AND(Sheet1!I2056=Sheet1!J2056,Sheet1!J2056&lt;&gt;0),Sheet1!I2056,IF(AND(Sheet1!I2056&lt;&gt;Sheet1!J2056,Sheet1!J2056&lt;&gt;0),Sheet1!I2056&amp;"~"&amp;Sheet1!J2056,""))</f>
        <v>825000</v>
      </c>
      <c r="P2053" s="21" t="str">
        <f>IFERROR(VLOOKUP(Sheet1!L2056,配置检查表!$Y:$Z,2,FALSE),"")</f>
        <v/>
      </c>
      <c r="Q2053" s="21">
        <f>IF(AND(Sheet1!N2056=Sheet1!O2056,Sheet1!O2056&lt;&gt;0),Sheet1!N2056,IF(AND(Sheet1!N2056&lt;&gt;Sheet1!O2056,Sheet1!O2056&lt;&gt;0),Sheet1!N2056&amp;"~"&amp;Sheet1!O2056,""))</f>
        <v>20</v>
      </c>
      <c r="R2053" s="21" t="str">
        <f>IFERROR(VLOOKUP(Sheet1!Q2056,配置检查表!$Y:$Z,2,FALSE),"")</f>
        <v/>
      </c>
      <c r="S2053" s="39">
        <f>IF(AND(Sheet1!S2260=Sheet1!T2260,Sheet1!T2260&lt;&gt;0),Sheet1!S2260,IF(AND(Sheet1!S2260&lt;&gt;Sheet1!T2260,Sheet1!T2260&lt;&gt;0),Sheet1!S2260&amp;"~"&amp;Sheet1!T2260,""))</f>
        <v>157500</v>
      </c>
      <c r="T2053" s="21" t="str">
        <f>IFERROR(VLOOKUP(Sheet1!V2056,配置检查表!$Y:$Z,2,FALSE),"")</f>
        <v/>
      </c>
      <c r="U2053" s="39" t="str">
        <f>IF(AND(Sheet1!X2260=Sheet1!Y2260,Sheet1!Y2260&lt;&gt;0),Sheet1!X2260,IF(AND(Sheet1!X2260&lt;&gt;Sheet1!Y2260,Sheet1!Y2260&lt;&gt;0),Sheet1!X2260&amp;"~"&amp;Sheet1!Y2260,""))</f>
        <v/>
      </c>
      <c r="V2053" s="21" t="str">
        <f>IFERROR(VLOOKUP(Sheet1!XAA,配置检查表!$Y:$Z,2,FALSE),"")</f>
        <v/>
      </c>
      <c r="W2053" s="21" t="str">
        <f>IF(AND(Sheet1!AC2260=Sheet1!AD2260,Sheet1!AD2260&lt;&gt;0),Sheet1!AC2260,IF(AND(Sheet1!AC2260&lt;&gt;Sheet1!AD2260,Sheet1!AD2260&lt;&gt;0),Sheet1!AC2260&amp;"~"&amp;Sheet1!AD2260,""))</f>
        <v/>
      </c>
    </row>
    <row r="2054" spans="1:23">
      <c r="A2054" s="27">
        <v>41096</v>
      </c>
      <c r="B2054" s="27" t="s">
        <v>1762</v>
      </c>
      <c r="C2054" s="27" t="s">
        <v>1762</v>
      </c>
      <c r="D2054" s="21" t="str">
        <f>IF(OR(Sheet1!I2057&lt;&gt;Sheet1!AF2057,Sheet1!AG2057&lt;&gt;Sheet1!J2057),"有影响","-")</f>
        <v>-</v>
      </c>
      <c r="E2054" s="21" t="str">
        <f>IF(OR(Sheet1!N2057&lt;&gt;Sheet1!AH2057,Sheet1!AI2057&lt;&gt;Sheet1!O2057),"有影响","-")</f>
        <v>-</v>
      </c>
      <c r="F2054" s="21" t="str">
        <f>IF(OR(Sheet1!S2057&lt;&gt;Sheet1!AJ2057,Sheet1!AK2057&lt;&gt;Sheet1!T2057),"有影响","-")</f>
        <v>-</v>
      </c>
      <c r="G2054" s="21" t="str">
        <f>IF(OR(Sheet1!X2057&lt;&gt;Sheet1!AL2057,Sheet1!AM2057&lt;&gt;Sheet1!Y2057),"有影响","-")</f>
        <v>-</v>
      </c>
      <c r="H2054" s="21" t="str">
        <f>IF(OR(Sheet1!AC2057&lt;&gt;Sheet1!AN2057,Sheet1!AO2057&lt;&gt;Sheet1!AD2057),"有影响","-")</f>
        <v>-</v>
      </c>
      <c r="I2054" s="21" t="str">
        <f>IF(Sheet1!G2057=0,"出错","-")</f>
        <v>-</v>
      </c>
      <c r="J2054" s="21" t="str">
        <f>IF(AND(Sheet1!G2057=0,Sheet1!L2057&lt;&gt;0),"出错","-")</f>
        <v>-</v>
      </c>
      <c r="K2054" s="21" t="str">
        <f>IF(AND(Sheet1!G2057=0,Sheet1!L2057=0,Sheet1!Q2057&lt;&gt;0),"出错","-")</f>
        <v>-</v>
      </c>
      <c r="L2054" s="21" t="str">
        <f>IF(AND(Sheet1!G2057=0,Sheet1!L2057=0,Sheet1!Q2057=0,Sheet1!V2057&lt;&gt;0),"出错","-")</f>
        <v>-</v>
      </c>
      <c r="M2054" s="21" t="str">
        <f>IF(AND(Sheet1!G2057=0,Sheet1!L2057=0,Sheet1!Q2057=0,Sheet1!V2057=0,Sheet1!AA2057&lt;&gt;0),"出错","-")</f>
        <v>-</v>
      </c>
      <c r="N2054" s="21" t="str">
        <f>IFERROR(VLOOKUP(Sheet1!G2057,配置检查表!$Y:$Z,2,FALSE),"")</f>
        <v>金币</v>
      </c>
      <c r="O2054" s="21">
        <f>IF(AND(Sheet1!I2057=Sheet1!J2057,Sheet1!J2057&lt;&gt;0),Sheet1!I2057,IF(AND(Sheet1!I2057&lt;&gt;Sheet1!J2057,Sheet1!J2057&lt;&gt;0),Sheet1!I2057&amp;"~"&amp;Sheet1!J2057,""))</f>
        <v>850000</v>
      </c>
      <c r="P2054" s="21" t="str">
        <f>IFERROR(VLOOKUP(Sheet1!L2057,配置检查表!$Y:$Z,2,FALSE),"")</f>
        <v/>
      </c>
      <c r="Q2054" s="21">
        <f>IF(AND(Sheet1!N2057=Sheet1!O2057,Sheet1!O2057&lt;&gt;0),Sheet1!N2057,IF(AND(Sheet1!N2057&lt;&gt;Sheet1!O2057,Sheet1!O2057&lt;&gt;0),Sheet1!N2057&amp;"~"&amp;Sheet1!O2057,""))</f>
        <v>20</v>
      </c>
      <c r="R2054" s="21" t="str">
        <f>IFERROR(VLOOKUP(Sheet1!Q2057,配置检查表!$Y:$Z,2,FALSE),"")</f>
        <v/>
      </c>
      <c r="S2054" s="39">
        <f>IF(AND(Sheet1!S2261=Sheet1!T2261,Sheet1!T2261&lt;&gt;0),Sheet1!S2261,IF(AND(Sheet1!S2261&lt;&gt;Sheet1!T2261,Sheet1!T2261&lt;&gt;0),Sheet1!S2261&amp;"~"&amp;Sheet1!T2261,""))</f>
        <v>210000</v>
      </c>
      <c r="T2054" s="21" t="str">
        <f>IFERROR(VLOOKUP(Sheet1!V2057,配置检查表!$Y:$Z,2,FALSE),"")</f>
        <v/>
      </c>
      <c r="U2054" s="39" t="str">
        <f>IF(AND(Sheet1!X2261=Sheet1!Y2261,Sheet1!Y2261&lt;&gt;0),Sheet1!X2261,IF(AND(Sheet1!X2261&lt;&gt;Sheet1!Y2261,Sheet1!Y2261&lt;&gt;0),Sheet1!X2261&amp;"~"&amp;Sheet1!Y2261,""))</f>
        <v/>
      </c>
      <c r="V2054" s="21" t="str">
        <f>IFERROR(VLOOKUP(Sheet1!XAA,配置检查表!$Y:$Z,2,FALSE),"")</f>
        <v/>
      </c>
      <c r="W2054" s="21" t="str">
        <f>IF(AND(Sheet1!AC2261=Sheet1!AD2261,Sheet1!AD2261&lt;&gt;0),Sheet1!AC2261,IF(AND(Sheet1!AC2261&lt;&gt;Sheet1!AD2261,Sheet1!AD2261&lt;&gt;0),Sheet1!AC2261&amp;"~"&amp;Sheet1!AD2261,""))</f>
        <v/>
      </c>
    </row>
    <row r="2055" spans="1:23">
      <c r="A2055" s="27">
        <v>41097</v>
      </c>
      <c r="B2055" s="27" t="s">
        <v>1763</v>
      </c>
      <c r="C2055" s="27" t="s">
        <v>1763</v>
      </c>
      <c r="D2055" s="21" t="str">
        <f>IF(OR(Sheet1!I2058&lt;&gt;Sheet1!AF2058,Sheet1!AG2058&lt;&gt;Sheet1!J2058),"有影响","-")</f>
        <v>-</v>
      </c>
      <c r="E2055" s="21" t="str">
        <f>IF(OR(Sheet1!N2058&lt;&gt;Sheet1!AH2058,Sheet1!AI2058&lt;&gt;Sheet1!O2058),"有影响","-")</f>
        <v>-</v>
      </c>
      <c r="F2055" s="21" t="str">
        <f>IF(OR(Sheet1!S2058&lt;&gt;Sheet1!AJ2058,Sheet1!AK2058&lt;&gt;Sheet1!T2058),"有影响","-")</f>
        <v>-</v>
      </c>
      <c r="G2055" s="21" t="str">
        <f>IF(OR(Sheet1!X2058&lt;&gt;Sheet1!AL2058,Sheet1!AM2058&lt;&gt;Sheet1!Y2058),"有影响","-")</f>
        <v>-</v>
      </c>
      <c r="H2055" s="21" t="str">
        <f>IF(OR(Sheet1!AC2058&lt;&gt;Sheet1!AN2058,Sheet1!AO2058&lt;&gt;Sheet1!AD2058),"有影响","-")</f>
        <v>-</v>
      </c>
      <c r="I2055" s="21" t="str">
        <f>IF(Sheet1!G2058=0,"出错","-")</f>
        <v>-</v>
      </c>
      <c r="J2055" s="21" t="str">
        <f>IF(AND(Sheet1!G2058=0,Sheet1!L2058&lt;&gt;0),"出错","-")</f>
        <v>-</v>
      </c>
      <c r="K2055" s="21" t="str">
        <f>IF(AND(Sheet1!G2058=0,Sheet1!L2058=0,Sheet1!Q2058&lt;&gt;0),"出错","-")</f>
        <v>-</v>
      </c>
      <c r="L2055" s="21" t="str">
        <f>IF(AND(Sheet1!G2058=0,Sheet1!L2058=0,Sheet1!Q2058=0,Sheet1!V2058&lt;&gt;0),"出错","-")</f>
        <v>-</v>
      </c>
      <c r="M2055" s="21" t="str">
        <f>IF(AND(Sheet1!G2058=0,Sheet1!L2058=0,Sheet1!Q2058=0,Sheet1!V2058=0,Sheet1!AA2058&lt;&gt;0),"出错","-")</f>
        <v>-</v>
      </c>
      <c r="N2055" s="21" t="str">
        <f>IFERROR(VLOOKUP(Sheet1!G2058,配置检查表!$Y:$Z,2,FALSE),"")</f>
        <v>金币</v>
      </c>
      <c r="O2055" s="21">
        <f>IF(AND(Sheet1!I2058=Sheet1!J2058,Sheet1!J2058&lt;&gt;0),Sheet1!I2058,IF(AND(Sheet1!I2058&lt;&gt;Sheet1!J2058,Sheet1!J2058&lt;&gt;0),Sheet1!I2058&amp;"~"&amp;Sheet1!J2058,""))</f>
        <v>875000</v>
      </c>
      <c r="P2055" s="21" t="str">
        <f>IFERROR(VLOOKUP(Sheet1!L2058,配置检查表!$Y:$Z,2,FALSE),"")</f>
        <v/>
      </c>
      <c r="Q2055" s="21">
        <f>IF(AND(Sheet1!N2058=Sheet1!O2058,Sheet1!O2058&lt;&gt;0),Sheet1!N2058,IF(AND(Sheet1!N2058&lt;&gt;Sheet1!O2058,Sheet1!O2058&lt;&gt;0),Sheet1!N2058&amp;"~"&amp;Sheet1!O2058,""))</f>
        <v>20</v>
      </c>
      <c r="R2055" s="21" t="str">
        <f>IFERROR(VLOOKUP(Sheet1!Q2058,配置检查表!$Y:$Z,2,FALSE),"")</f>
        <v/>
      </c>
      <c r="S2055" s="39">
        <f>IF(AND(Sheet1!S2262=Sheet1!T2262,Sheet1!T2262&lt;&gt;0),Sheet1!S2262,IF(AND(Sheet1!S2262&lt;&gt;Sheet1!T2262,Sheet1!T2262&lt;&gt;0),Sheet1!S2262&amp;"~"&amp;Sheet1!T2262,""))</f>
        <v>110000</v>
      </c>
      <c r="T2055" s="21" t="str">
        <f>IFERROR(VLOOKUP(Sheet1!V2058,配置检查表!$Y:$Z,2,FALSE),"")</f>
        <v/>
      </c>
      <c r="U2055" s="39" t="str">
        <f>IF(AND(Sheet1!X2262=Sheet1!Y2262,Sheet1!Y2262&lt;&gt;0),Sheet1!X2262,IF(AND(Sheet1!X2262&lt;&gt;Sheet1!Y2262,Sheet1!Y2262&lt;&gt;0),Sheet1!X2262&amp;"~"&amp;Sheet1!Y2262,""))</f>
        <v/>
      </c>
      <c r="V2055" s="21" t="str">
        <f>IFERROR(VLOOKUP(Sheet1!XAA,配置检查表!$Y:$Z,2,FALSE),"")</f>
        <v/>
      </c>
      <c r="W2055" s="21" t="str">
        <f>IF(AND(Sheet1!AC2262=Sheet1!AD2262,Sheet1!AD2262&lt;&gt;0),Sheet1!AC2262,IF(AND(Sheet1!AC2262&lt;&gt;Sheet1!AD2262,Sheet1!AD2262&lt;&gt;0),Sheet1!AC2262&amp;"~"&amp;Sheet1!AD2262,""))</f>
        <v/>
      </c>
    </row>
    <row r="2056" spans="1:23">
      <c r="A2056" s="27">
        <v>41098</v>
      </c>
      <c r="B2056" s="27" t="s">
        <v>1764</v>
      </c>
      <c r="C2056" s="27" t="s">
        <v>1764</v>
      </c>
      <c r="D2056" s="21" t="str">
        <f>IF(OR(Sheet1!I2059&lt;&gt;Sheet1!AF2059,Sheet1!AG2059&lt;&gt;Sheet1!J2059),"有影响","-")</f>
        <v>-</v>
      </c>
      <c r="E2056" s="21" t="str">
        <f>IF(OR(Sheet1!N2059&lt;&gt;Sheet1!AH2059,Sheet1!AI2059&lt;&gt;Sheet1!O2059),"有影响","-")</f>
        <v>-</v>
      </c>
      <c r="F2056" s="21" t="str">
        <f>IF(OR(Sheet1!S2059&lt;&gt;Sheet1!AJ2059,Sheet1!AK2059&lt;&gt;Sheet1!T2059),"有影响","-")</f>
        <v>-</v>
      </c>
      <c r="G2056" s="21" t="str">
        <f>IF(OR(Sheet1!X2059&lt;&gt;Sheet1!AL2059,Sheet1!AM2059&lt;&gt;Sheet1!Y2059),"有影响","-")</f>
        <v>-</v>
      </c>
      <c r="H2056" s="21" t="str">
        <f>IF(OR(Sheet1!AC2059&lt;&gt;Sheet1!AN2059,Sheet1!AO2059&lt;&gt;Sheet1!AD2059),"有影响","-")</f>
        <v>-</v>
      </c>
      <c r="I2056" s="21" t="str">
        <f>IF(Sheet1!G2059=0,"出错","-")</f>
        <v>-</v>
      </c>
      <c r="J2056" s="21" t="str">
        <f>IF(AND(Sheet1!G2059=0,Sheet1!L2059&lt;&gt;0),"出错","-")</f>
        <v>-</v>
      </c>
      <c r="K2056" s="21" t="str">
        <f>IF(AND(Sheet1!G2059=0,Sheet1!L2059=0,Sheet1!Q2059&lt;&gt;0),"出错","-")</f>
        <v>-</v>
      </c>
      <c r="L2056" s="21" t="str">
        <f>IF(AND(Sheet1!G2059=0,Sheet1!L2059=0,Sheet1!Q2059=0,Sheet1!V2059&lt;&gt;0),"出错","-")</f>
        <v>-</v>
      </c>
      <c r="M2056" s="21" t="str">
        <f>IF(AND(Sheet1!G2059=0,Sheet1!L2059=0,Sheet1!Q2059=0,Sheet1!V2059=0,Sheet1!AA2059&lt;&gt;0),"出错","-")</f>
        <v>-</v>
      </c>
      <c r="N2056" s="21" t="str">
        <f>IFERROR(VLOOKUP(Sheet1!G2059,配置检查表!$Y:$Z,2,FALSE),"")</f>
        <v>金币</v>
      </c>
      <c r="O2056" s="21">
        <f>IF(AND(Sheet1!I2059=Sheet1!J2059,Sheet1!J2059&lt;&gt;0),Sheet1!I2059,IF(AND(Sheet1!I2059&lt;&gt;Sheet1!J2059,Sheet1!J2059&lt;&gt;0),Sheet1!I2059&amp;"~"&amp;Sheet1!J2059,""))</f>
        <v>900000</v>
      </c>
      <c r="P2056" s="21" t="str">
        <f>IFERROR(VLOOKUP(Sheet1!L2059,配置检查表!$Y:$Z,2,FALSE),"")</f>
        <v/>
      </c>
      <c r="Q2056" s="21">
        <f>IF(AND(Sheet1!N2059=Sheet1!O2059,Sheet1!O2059&lt;&gt;0),Sheet1!N2059,IF(AND(Sheet1!N2059&lt;&gt;Sheet1!O2059,Sheet1!O2059&lt;&gt;0),Sheet1!N2059&amp;"~"&amp;Sheet1!O2059,""))</f>
        <v>20</v>
      </c>
      <c r="R2056" s="21" t="str">
        <f>IFERROR(VLOOKUP(Sheet1!Q2059,配置检查表!$Y:$Z,2,FALSE),"")</f>
        <v/>
      </c>
      <c r="S2056" s="39">
        <f>IF(AND(Sheet1!S2263=Sheet1!T2263,Sheet1!T2263&lt;&gt;0),Sheet1!S2263,IF(AND(Sheet1!S2263&lt;&gt;Sheet1!T2263,Sheet1!T2263&lt;&gt;0),Sheet1!S2263&amp;"~"&amp;Sheet1!T2263,""))</f>
        <v>165000</v>
      </c>
      <c r="T2056" s="21" t="str">
        <f>IFERROR(VLOOKUP(Sheet1!V2059,配置检查表!$Y:$Z,2,FALSE),"")</f>
        <v/>
      </c>
      <c r="U2056" s="39" t="str">
        <f>IF(AND(Sheet1!X2263=Sheet1!Y2263,Sheet1!Y2263&lt;&gt;0),Sheet1!X2263,IF(AND(Sheet1!X2263&lt;&gt;Sheet1!Y2263,Sheet1!Y2263&lt;&gt;0),Sheet1!X2263&amp;"~"&amp;Sheet1!Y2263,""))</f>
        <v/>
      </c>
      <c r="V2056" s="21" t="str">
        <f>IFERROR(VLOOKUP(Sheet1!XAA,配置检查表!$Y:$Z,2,FALSE),"")</f>
        <v/>
      </c>
      <c r="W2056" s="21" t="str">
        <f>IF(AND(Sheet1!AC2263=Sheet1!AD2263,Sheet1!AD2263&lt;&gt;0),Sheet1!AC2263,IF(AND(Sheet1!AC2263&lt;&gt;Sheet1!AD2263,Sheet1!AD2263&lt;&gt;0),Sheet1!AC2263&amp;"~"&amp;Sheet1!AD2263,""))</f>
        <v/>
      </c>
    </row>
    <row r="2057" spans="1:23">
      <c r="A2057" s="27">
        <v>41099</v>
      </c>
      <c r="B2057" s="27" t="s">
        <v>1765</v>
      </c>
      <c r="C2057" s="27" t="s">
        <v>1765</v>
      </c>
      <c r="D2057" s="21" t="str">
        <f>IF(OR(Sheet1!I2060&lt;&gt;Sheet1!AF2060,Sheet1!AG2060&lt;&gt;Sheet1!J2060),"有影响","-")</f>
        <v>-</v>
      </c>
      <c r="E2057" s="21" t="str">
        <f>IF(OR(Sheet1!N2060&lt;&gt;Sheet1!AH2060,Sheet1!AI2060&lt;&gt;Sheet1!O2060),"有影响","-")</f>
        <v>-</v>
      </c>
      <c r="F2057" s="21" t="str">
        <f>IF(OR(Sheet1!S2060&lt;&gt;Sheet1!AJ2060,Sheet1!AK2060&lt;&gt;Sheet1!T2060),"有影响","-")</f>
        <v>-</v>
      </c>
      <c r="G2057" s="21" t="str">
        <f>IF(OR(Sheet1!X2060&lt;&gt;Sheet1!AL2060,Sheet1!AM2060&lt;&gt;Sheet1!Y2060),"有影响","-")</f>
        <v>-</v>
      </c>
      <c r="H2057" s="21" t="str">
        <f>IF(OR(Sheet1!AC2060&lt;&gt;Sheet1!AN2060,Sheet1!AO2060&lt;&gt;Sheet1!AD2060),"有影响","-")</f>
        <v>-</v>
      </c>
      <c r="I2057" s="21" t="str">
        <f>IF(Sheet1!G2060=0,"出错","-")</f>
        <v>-</v>
      </c>
      <c r="J2057" s="21" t="str">
        <f>IF(AND(Sheet1!G2060=0,Sheet1!L2060&lt;&gt;0),"出错","-")</f>
        <v>-</v>
      </c>
      <c r="K2057" s="21" t="str">
        <f>IF(AND(Sheet1!G2060=0,Sheet1!L2060=0,Sheet1!Q2060&lt;&gt;0),"出错","-")</f>
        <v>-</v>
      </c>
      <c r="L2057" s="21" t="str">
        <f>IF(AND(Sheet1!G2060=0,Sheet1!L2060=0,Sheet1!Q2060=0,Sheet1!V2060&lt;&gt;0),"出错","-")</f>
        <v>-</v>
      </c>
      <c r="M2057" s="21" t="str">
        <f>IF(AND(Sheet1!G2060=0,Sheet1!L2060=0,Sheet1!Q2060=0,Sheet1!V2060=0,Sheet1!AA2060&lt;&gt;0),"出错","-")</f>
        <v>-</v>
      </c>
      <c r="N2057" s="21" t="str">
        <f>IFERROR(VLOOKUP(Sheet1!G2060,配置检查表!$Y:$Z,2,FALSE),"")</f>
        <v>金币</v>
      </c>
      <c r="O2057" s="21">
        <f>IF(AND(Sheet1!I2060=Sheet1!J2060,Sheet1!J2060&lt;&gt;0),Sheet1!I2060,IF(AND(Sheet1!I2060&lt;&gt;Sheet1!J2060,Sheet1!J2060&lt;&gt;0),Sheet1!I2060&amp;"~"&amp;Sheet1!J2060,""))</f>
        <v>925000</v>
      </c>
      <c r="P2057" s="21" t="str">
        <f>IFERROR(VLOOKUP(Sheet1!L2060,配置检查表!$Y:$Z,2,FALSE),"")</f>
        <v/>
      </c>
      <c r="Q2057" s="21">
        <f>IF(AND(Sheet1!N2060=Sheet1!O2060,Sheet1!O2060&lt;&gt;0),Sheet1!N2060,IF(AND(Sheet1!N2060&lt;&gt;Sheet1!O2060,Sheet1!O2060&lt;&gt;0),Sheet1!N2060&amp;"~"&amp;Sheet1!O2060,""))</f>
        <v>20</v>
      </c>
      <c r="R2057" s="21" t="str">
        <f>IFERROR(VLOOKUP(Sheet1!Q2060,配置检查表!$Y:$Z,2,FALSE),"")</f>
        <v/>
      </c>
      <c r="S2057" s="39">
        <f>IF(AND(Sheet1!S2264=Sheet1!T2264,Sheet1!T2264&lt;&gt;0),Sheet1!S2264,IF(AND(Sheet1!S2264&lt;&gt;Sheet1!T2264,Sheet1!T2264&lt;&gt;0),Sheet1!S2264&amp;"~"&amp;Sheet1!T2264,""))</f>
        <v>220000</v>
      </c>
      <c r="T2057" s="21" t="str">
        <f>IFERROR(VLOOKUP(Sheet1!V2060,配置检查表!$Y:$Z,2,FALSE),"")</f>
        <v/>
      </c>
      <c r="U2057" s="39" t="str">
        <f>IF(AND(Sheet1!X2264=Sheet1!Y2264,Sheet1!Y2264&lt;&gt;0),Sheet1!X2264,IF(AND(Sheet1!X2264&lt;&gt;Sheet1!Y2264,Sheet1!Y2264&lt;&gt;0),Sheet1!X2264&amp;"~"&amp;Sheet1!Y2264,""))</f>
        <v/>
      </c>
      <c r="V2057" s="21" t="str">
        <f>IFERROR(VLOOKUP(Sheet1!XAA,配置检查表!$Y:$Z,2,FALSE),"")</f>
        <v/>
      </c>
      <c r="W2057" s="21" t="str">
        <f>IF(AND(Sheet1!AC2264=Sheet1!AD2264,Sheet1!AD2264&lt;&gt;0),Sheet1!AC2264,IF(AND(Sheet1!AC2264&lt;&gt;Sheet1!AD2264,Sheet1!AD2264&lt;&gt;0),Sheet1!AC2264&amp;"~"&amp;Sheet1!AD2264,""))</f>
        <v/>
      </c>
    </row>
    <row r="2058" spans="1:23">
      <c r="A2058" s="27">
        <v>41100</v>
      </c>
      <c r="B2058" s="27" t="s">
        <v>1766</v>
      </c>
      <c r="C2058" s="27" t="s">
        <v>1766</v>
      </c>
      <c r="D2058" s="21" t="str">
        <f>IF(OR(Sheet1!I2061&lt;&gt;Sheet1!AF2061,Sheet1!AG2061&lt;&gt;Sheet1!J2061),"有影响","-")</f>
        <v>-</v>
      </c>
      <c r="E2058" s="21" t="str">
        <f>IF(OR(Sheet1!N2061&lt;&gt;Sheet1!AH2061,Sheet1!AI2061&lt;&gt;Sheet1!O2061),"有影响","-")</f>
        <v>-</v>
      </c>
      <c r="F2058" s="21" t="str">
        <f>IF(OR(Sheet1!S2061&lt;&gt;Sheet1!AJ2061,Sheet1!AK2061&lt;&gt;Sheet1!T2061),"有影响","-")</f>
        <v>-</v>
      </c>
      <c r="G2058" s="21" t="str">
        <f>IF(OR(Sheet1!X2061&lt;&gt;Sheet1!AL2061,Sheet1!AM2061&lt;&gt;Sheet1!Y2061),"有影响","-")</f>
        <v>-</v>
      </c>
      <c r="H2058" s="21" t="str">
        <f>IF(OR(Sheet1!AC2061&lt;&gt;Sheet1!AN2061,Sheet1!AO2061&lt;&gt;Sheet1!AD2061),"有影响","-")</f>
        <v>-</v>
      </c>
      <c r="I2058" s="21" t="str">
        <f>IF(Sheet1!G2061=0,"出错","-")</f>
        <v>-</v>
      </c>
      <c r="J2058" s="21" t="str">
        <f>IF(AND(Sheet1!G2061=0,Sheet1!L2061&lt;&gt;0),"出错","-")</f>
        <v>-</v>
      </c>
      <c r="K2058" s="21" t="str">
        <f>IF(AND(Sheet1!G2061=0,Sheet1!L2061=0,Sheet1!Q2061&lt;&gt;0),"出错","-")</f>
        <v>-</v>
      </c>
      <c r="L2058" s="21" t="str">
        <f>IF(AND(Sheet1!G2061=0,Sheet1!L2061=0,Sheet1!Q2061=0,Sheet1!V2061&lt;&gt;0),"出错","-")</f>
        <v>-</v>
      </c>
      <c r="M2058" s="21" t="str">
        <f>IF(AND(Sheet1!G2061=0,Sheet1!L2061=0,Sheet1!Q2061=0,Sheet1!V2061=0,Sheet1!AA2061&lt;&gt;0),"出错","-")</f>
        <v>-</v>
      </c>
      <c r="N2058" s="21" t="str">
        <f>IFERROR(VLOOKUP(Sheet1!G2061,配置检查表!$Y:$Z,2,FALSE),"")</f>
        <v>金币</v>
      </c>
      <c r="O2058" s="21">
        <f>IF(AND(Sheet1!I2061=Sheet1!J2061,Sheet1!J2061&lt;&gt;0),Sheet1!I2061,IF(AND(Sheet1!I2061&lt;&gt;Sheet1!J2061,Sheet1!J2061&lt;&gt;0),Sheet1!I2061&amp;"~"&amp;Sheet1!J2061,""))</f>
        <v>950000</v>
      </c>
      <c r="P2058" s="21" t="str">
        <f>IFERROR(VLOOKUP(Sheet1!L2061,配置检查表!$Y:$Z,2,FALSE),"")</f>
        <v/>
      </c>
      <c r="Q2058" s="21">
        <f>IF(AND(Sheet1!N2061=Sheet1!O2061,Sheet1!O2061&lt;&gt;0),Sheet1!N2061,IF(AND(Sheet1!N2061&lt;&gt;Sheet1!O2061,Sheet1!O2061&lt;&gt;0),Sheet1!N2061&amp;"~"&amp;Sheet1!O2061,""))</f>
        <v>20</v>
      </c>
      <c r="R2058" s="21" t="str">
        <f>IFERROR(VLOOKUP(Sheet1!Q2061,配置检查表!$Y:$Z,2,FALSE),"")</f>
        <v/>
      </c>
      <c r="S2058" s="39">
        <f>IF(AND(Sheet1!S2265=Sheet1!T2265,Sheet1!T2265&lt;&gt;0),Sheet1!S2265,IF(AND(Sheet1!S2265&lt;&gt;Sheet1!T2265,Sheet1!T2265&lt;&gt;0),Sheet1!S2265&amp;"~"&amp;Sheet1!T2265,""))</f>
        <v>115000</v>
      </c>
      <c r="T2058" s="21" t="str">
        <f>IFERROR(VLOOKUP(Sheet1!V2061,配置检查表!$Y:$Z,2,FALSE),"")</f>
        <v/>
      </c>
      <c r="U2058" s="39" t="str">
        <f>IF(AND(Sheet1!X2265=Sheet1!Y2265,Sheet1!Y2265&lt;&gt;0),Sheet1!X2265,IF(AND(Sheet1!X2265&lt;&gt;Sheet1!Y2265,Sheet1!Y2265&lt;&gt;0),Sheet1!X2265&amp;"~"&amp;Sheet1!Y2265,""))</f>
        <v/>
      </c>
      <c r="V2058" s="21" t="str">
        <f>IFERROR(VLOOKUP(Sheet1!XAA,配置检查表!$Y:$Z,2,FALSE),"")</f>
        <v/>
      </c>
      <c r="W2058" s="21" t="str">
        <f>IF(AND(Sheet1!AC2265=Sheet1!AD2265,Sheet1!AD2265&lt;&gt;0),Sheet1!AC2265,IF(AND(Sheet1!AC2265&lt;&gt;Sheet1!AD2265,Sheet1!AD2265&lt;&gt;0),Sheet1!AC2265&amp;"~"&amp;Sheet1!AD2265,""))</f>
        <v/>
      </c>
    </row>
    <row r="2059" spans="1:23">
      <c r="A2059" s="27">
        <v>41101</v>
      </c>
      <c r="B2059" s="27" t="s">
        <v>1767</v>
      </c>
      <c r="C2059" s="27" t="s">
        <v>1767</v>
      </c>
      <c r="D2059" s="21" t="str">
        <f>IF(OR(Sheet1!I2062&lt;&gt;Sheet1!AF2062,Sheet1!AG2062&lt;&gt;Sheet1!J2062),"有影响","-")</f>
        <v>-</v>
      </c>
      <c r="E2059" s="21" t="str">
        <f>IF(OR(Sheet1!N2062&lt;&gt;Sheet1!AH2062,Sheet1!AI2062&lt;&gt;Sheet1!O2062),"有影响","-")</f>
        <v>-</v>
      </c>
      <c r="F2059" s="21" t="str">
        <f>IF(OR(Sheet1!S2062&lt;&gt;Sheet1!AJ2062,Sheet1!AK2062&lt;&gt;Sheet1!T2062),"有影响","-")</f>
        <v>-</v>
      </c>
      <c r="G2059" s="21" t="str">
        <f>IF(OR(Sheet1!X2062&lt;&gt;Sheet1!AL2062,Sheet1!AM2062&lt;&gt;Sheet1!Y2062),"有影响","-")</f>
        <v>-</v>
      </c>
      <c r="H2059" s="21" t="str">
        <f>IF(OR(Sheet1!AC2062&lt;&gt;Sheet1!AN2062,Sheet1!AO2062&lt;&gt;Sheet1!AD2062),"有影响","-")</f>
        <v>-</v>
      </c>
      <c r="I2059" s="21" t="str">
        <f>IF(Sheet1!G2062=0,"出错","-")</f>
        <v>-</v>
      </c>
      <c r="J2059" s="21" t="str">
        <f>IF(AND(Sheet1!G2062=0,Sheet1!L2062&lt;&gt;0),"出错","-")</f>
        <v>-</v>
      </c>
      <c r="K2059" s="21" t="str">
        <f>IF(AND(Sheet1!G2062=0,Sheet1!L2062=0,Sheet1!Q2062&lt;&gt;0),"出错","-")</f>
        <v>-</v>
      </c>
      <c r="L2059" s="21" t="str">
        <f>IF(AND(Sheet1!G2062=0,Sheet1!L2062=0,Sheet1!Q2062=0,Sheet1!V2062&lt;&gt;0),"出错","-")</f>
        <v>-</v>
      </c>
      <c r="M2059" s="21" t="str">
        <f>IF(AND(Sheet1!G2062=0,Sheet1!L2062=0,Sheet1!Q2062=0,Sheet1!V2062=0,Sheet1!AA2062&lt;&gt;0),"出错","-")</f>
        <v>-</v>
      </c>
      <c r="N2059" s="21" t="str">
        <f>IFERROR(VLOOKUP(Sheet1!G2062,配置检查表!$Y:$Z,2,FALSE),"")</f>
        <v>金币</v>
      </c>
      <c r="O2059" s="21">
        <f>IF(AND(Sheet1!I2062=Sheet1!J2062,Sheet1!J2062&lt;&gt;0),Sheet1!I2062,IF(AND(Sheet1!I2062&lt;&gt;Sheet1!J2062,Sheet1!J2062&lt;&gt;0),Sheet1!I2062&amp;"~"&amp;Sheet1!J2062,""))</f>
        <v>975000</v>
      </c>
      <c r="P2059" s="21" t="str">
        <f>IFERROR(VLOOKUP(Sheet1!L2062,配置检查表!$Y:$Z,2,FALSE),"")</f>
        <v/>
      </c>
      <c r="Q2059" s="21">
        <f>IF(AND(Sheet1!N2062=Sheet1!O2062,Sheet1!O2062&lt;&gt;0),Sheet1!N2062,IF(AND(Sheet1!N2062&lt;&gt;Sheet1!O2062,Sheet1!O2062&lt;&gt;0),Sheet1!N2062&amp;"~"&amp;Sheet1!O2062,""))</f>
        <v>20</v>
      </c>
      <c r="R2059" s="21" t="str">
        <f>IFERROR(VLOOKUP(Sheet1!Q2062,配置检查表!$Y:$Z,2,FALSE),"")</f>
        <v/>
      </c>
      <c r="S2059" s="39">
        <f>IF(AND(Sheet1!S2266=Sheet1!T2266,Sheet1!T2266&lt;&gt;0),Sheet1!S2266,IF(AND(Sheet1!S2266&lt;&gt;Sheet1!T2266,Sheet1!T2266&lt;&gt;0),Sheet1!S2266&amp;"~"&amp;Sheet1!T2266,""))</f>
        <v>172500</v>
      </c>
      <c r="T2059" s="21" t="str">
        <f>IFERROR(VLOOKUP(Sheet1!V2062,配置检查表!$Y:$Z,2,FALSE),"")</f>
        <v/>
      </c>
      <c r="U2059" s="39" t="str">
        <f>IF(AND(Sheet1!X2266=Sheet1!Y2266,Sheet1!Y2266&lt;&gt;0),Sheet1!X2266,IF(AND(Sheet1!X2266&lt;&gt;Sheet1!Y2266,Sheet1!Y2266&lt;&gt;0),Sheet1!X2266&amp;"~"&amp;Sheet1!Y2266,""))</f>
        <v/>
      </c>
      <c r="V2059" s="21" t="str">
        <f>IFERROR(VLOOKUP(Sheet1!XAA,配置检查表!$Y:$Z,2,FALSE),"")</f>
        <v/>
      </c>
      <c r="W2059" s="21" t="str">
        <f>IF(AND(Sheet1!AC2266=Sheet1!AD2266,Sheet1!AD2266&lt;&gt;0),Sheet1!AC2266,IF(AND(Sheet1!AC2266&lt;&gt;Sheet1!AD2266,Sheet1!AD2266&lt;&gt;0),Sheet1!AC2266&amp;"~"&amp;Sheet1!AD2266,""))</f>
        <v/>
      </c>
    </row>
    <row r="2060" spans="1:23">
      <c r="A2060" s="27">
        <v>41102</v>
      </c>
      <c r="B2060" s="27" t="s">
        <v>1768</v>
      </c>
      <c r="C2060" s="27" t="s">
        <v>1768</v>
      </c>
      <c r="D2060" s="21" t="str">
        <f>IF(OR(Sheet1!I2063&lt;&gt;Sheet1!AF2063,Sheet1!AG2063&lt;&gt;Sheet1!J2063),"有影响","-")</f>
        <v>-</v>
      </c>
      <c r="E2060" s="21" t="str">
        <f>IF(OR(Sheet1!N2063&lt;&gt;Sheet1!AH2063,Sheet1!AI2063&lt;&gt;Sheet1!O2063),"有影响","-")</f>
        <v>-</v>
      </c>
      <c r="F2060" s="21" t="str">
        <f>IF(OR(Sheet1!S2063&lt;&gt;Sheet1!AJ2063,Sheet1!AK2063&lt;&gt;Sheet1!T2063),"有影响","-")</f>
        <v>-</v>
      </c>
      <c r="G2060" s="21" t="str">
        <f>IF(OR(Sheet1!X2063&lt;&gt;Sheet1!AL2063,Sheet1!AM2063&lt;&gt;Sheet1!Y2063),"有影响","-")</f>
        <v>-</v>
      </c>
      <c r="H2060" s="21" t="str">
        <f>IF(OR(Sheet1!AC2063&lt;&gt;Sheet1!AN2063,Sheet1!AO2063&lt;&gt;Sheet1!AD2063),"有影响","-")</f>
        <v>-</v>
      </c>
      <c r="I2060" s="21" t="str">
        <f>IF(Sheet1!G2063=0,"出错","-")</f>
        <v>-</v>
      </c>
      <c r="J2060" s="21" t="str">
        <f>IF(AND(Sheet1!G2063=0,Sheet1!L2063&lt;&gt;0),"出错","-")</f>
        <v>-</v>
      </c>
      <c r="K2060" s="21" t="str">
        <f>IF(AND(Sheet1!G2063=0,Sheet1!L2063=0,Sheet1!Q2063&lt;&gt;0),"出错","-")</f>
        <v>-</v>
      </c>
      <c r="L2060" s="21" t="str">
        <f>IF(AND(Sheet1!G2063=0,Sheet1!L2063=0,Sheet1!Q2063=0,Sheet1!V2063&lt;&gt;0),"出错","-")</f>
        <v>-</v>
      </c>
      <c r="M2060" s="21" t="str">
        <f>IF(AND(Sheet1!G2063=0,Sheet1!L2063=0,Sheet1!Q2063=0,Sheet1!V2063=0,Sheet1!AA2063&lt;&gt;0),"出错","-")</f>
        <v>-</v>
      </c>
      <c r="N2060" s="21" t="str">
        <f>IFERROR(VLOOKUP(Sheet1!G2063,配置检查表!$Y:$Z,2,FALSE),"")</f>
        <v>金币</v>
      </c>
      <c r="O2060" s="21">
        <f>IF(AND(Sheet1!I2063=Sheet1!J2063,Sheet1!J2063&lt;&gt;0),Sheet1!I2063,IF(AND(Sheet1!I2063&lt;&gt;Sheet1!J2063,Sheet1!J2063&lt;&gt;0),Sheet1!I2063&amp;"~"&amp;Sheet1!J2063,""))</f>
        <v>1000000</v>
      </c>
      <c r="P2060" s="21" t="str">
        <f>IFERROR(VLOOKUP(Sheet1!L2063,配置检查表!$Y:$Z,2,FALSE),"")</f>
        <v/>
      </c>
      <c r="Q2060" s="21">
        <f>IF(AND(Sheet1!N2063=Sheet1!O2063,Sheet1!O2063&lt;&gt;0),Sheet1!N2063,IF(AND(Sheet1!N2063&lt;&gt;Sheet1!O2063,Sheet1!O2063&lt;&gt;0),Sheet1!N2063&amp;"~"&amp;Sheet1!O2063,""))</f>
        <v>20</v>
      </c>
      <c r="R2060" s="21" t="str">
        <f>IFERROR(VLOOKUP(Sheet1!Q2063,配置检查表!$Y:$Z,2,FALSE),"")</f>
        <v/>
      </c>
      <c r="S2060" s="39">
        <f>IF(AND(Sheet1!S2267=Sheet1!T2267,Sheet1!T2267&lt;&gt;0),Sheet1!S2267,IF(AND(Sheet1!S2267&lt;&gt;Sheet1!T2267,Sheet1!T2267&lt;&gt;0),Sheet1!S2267&amp;"~"&amp;Sheet1!T2267,""))</f>
        <v>230000</v>
      </c>
      <c r="T2060" s="21" t="str">
        <f>IFERROR(VLOOKUP(Sheet1!V2063,配置检查表!$Y:$Z,2,FALSE),"")</f>
        <v/>
      </c>
      <c r="U2060" s="39" t="str">
        <f>IF(AND(Sheet1!X2267=Sheet1!Y2267,Sheet1!Y2267&lt;&gt;0),Sheet1!X2267,IF(AND(Sheet1!X2267&lt;&gt;Sheet1!Y2267,Sheet1!Y2267&lt;&gt;0),Sheet1!X2267&amp;"~"&amp;Sheet1!Y2267,""))</f>
        <v/>
      </c>
      <c r="V2060" s="21" t="str">
        <f>IFERROR(VLOOKUP(Sheet1!XAA,配置检查表!$Y:$Z,2,FALSE),"")</f>
        <v/>
      </c>
      <c r="W2060" s="21" t="str">
        <f>IF(AND(Sheet1!AC2267=Sheet1!AD2267,Sheet1!AD2267&lt;&gt;0),Sheet1!AC2267,IF(AND(Sheet1!AC2267&lt;&gt;Sheet1!AD2267,Sheet1!AD2267&lt;&gt;0),Sheet1!AC2267&amp;"~"&amp;Sheet1!AD2267,""))</f>
        <v/>
      </c>
    </row>
    <row r="2061" spans="1:23">
      <c r="A2061" s="27">
        <v>41103</v>
      </c>
      <c r="B2061" s="27" t="s">
        <v>1769</v>
      </c>
      <c r="C2061" s="27" t="s">
        <v>1769</v>
      </c>
      <c r="D2061" s="21" t="str">
        <f>IF(OR(Sheet1!I2064&lt;&gt;Sheet1!AF2064,Sheet1!AG2064&lt;&gt;Sheet1!J2064),"有影响","-")</f>
        <v>-</v>
      </c>
      <c r="E2061" s="21" t="str">
        <f>IF(OR(Sheet1!N2064&lt;&gt;Sheet1!AH2064,Sheet1!AI2064&lt;&gt;Sheet1!O2064),"有影响","-")</f>
        <v>-</v>
      </c>
      <c r="F2061" s="21" t="str">
        <f>IF(OR(Sheet1!S2064&lt;&gt;Sheet1!AJ2064,Sheet1!AK2064&lt;&gt;Sheet1!T2064),"有影响","-")</f>
        <v>-</v>
      </c>
      <c r="G2061" s="21" t="str">
        <f>IF(OR(Sheet1!X2064&lt;&gt;Sheet1!AL2064,Sheet1!AM2064&lt;&gt;Sheet1!Y2064),"有影响","-")</f>
        <v>-</v>
      </c>
      <c r="H2061" s="21" t="str">
        <f>IF(OR(Sheet1!AC2064&lt;&gt;Sheet1!AN2064,Sheet1!AO2064&lt;&gt;Sheet1!AD2064),"有影响","-")</f>
        <v>-</v>
      </c>
      <c r="I2061" s="21" t="str">
        <f>IF(Sheet1!G2064=0,"出错","-")</f>
        <v>-</v>
      </c>
      <c r="J2061" s="21" t="str">
        <f>IF(AND(Sheet1!G2064=0,Sheet1!L2064&lt;&gt;0),"出错","-")</f>
        <v>-</v>
      </c>
      <c r="K2061" s="21" t="str">
        <f>IF(AND(Sheet1!G2064=0,Sheet1!L2064=0,Sheet1!Q2064&lt;&gt;0),"出错","-")</f>
        <v>-</v>
      </c>
      <c r="L2061" s="21" t="str">
        <f>IF(AND(Sheet1!G2064=0,Sheet1!L2064=0,Sheet1!Q2064=0,Sheet1!V2064&lt;&gt;0),"出错","-")</f>
        <v>-</v>
      </c>
      <c r="M2061" s="21" t="str">
        <f>IF(AND(Sheet1!G2064=0,Sheet1!L2064=0,Sheet1!Q2064=0,Sheet1!V2064=0,Sheet1!AA2064&lt;&gt;0),"出错","-")</f>
        <v>-</v>
      </c>
      <c r="N2061" s="21" t="str">
        <f>IFERROR(VLOOKUP(Sheet1!G2064,配置检查表!$Y:$Z,2,FALSE),"")</f>
        <v>金币</v>
      </c>
      <c r="O2061" s="21">
        <f>IF(AND(Sheet1!I2064=Sheet1!J2064,Sheet1!J2064&lt;&gt;0),Sheet1!I2064,IF(AND(Sheet1!I2064&lt;&gt;Sheet1!J2064,Sheet1!J2064&lt;&gt;0),Sheet1!I2064&amp;"~"&amp;Sheet1!J2064,""))</f>
        <v>1025000</v>
      </c>
      <c r="P2061" s="21" t="str">
        <f>IFERROR(VLOOKUP(Sheet1!L2064,配置检查表!$Y:$Z,2,FALSE),"")</f>
        <v/>
      </c>
      <c r="Q2061" s="21">
        <f>IF(AND(Sheet1!N2064=Sheet1!O2064,Sheet1!O2064&lt;&gt;0),Sheet1!N2064,IF(AND(Sheet1!N2064&lt;&gt;Sheet1!O2064,Sheet1!O2064&lt;&gt;0),Sheet1!N2064&amp;"~"&amp;Sheet1!O2064,""))</f>
        <v>20</v>
      </c>
      <c r="R2061" s="21" t="str">
        <f>IFERROR(VLOOKUP(Sheet1!Q2064,配置检查表!$Y:$Z,2,FALSE),"")</f>
        <v/>
      </c>
      <c r="S2061" s="39">
        <f>IF(AND(Sheet1!S2268=Sheet1!T2268,Sheet1!T2268&lt;&gt;0),Sheet1!S2268,IF(AND(Sheet1!S2268&lt;&gt;Sheet1!T2268,Sheet1!T2268&lt;&gt;0),Sheet1!S2268&amp;"~"&amp;Sheet1!T2268,""))</f>
        <v>120000</v>
      </c>
      <c r="T2061" s="21" t="str">
        <f>IFERROR(VLOOKUP(Sheet1!V2064,配置检查表!$Y:$Z,2,FALSE),"")</f>
        <v/>
      </c>
      <c r="U2061" s="39" t="str">
        <f>IF(AND(Sheet1!X2268=Sheet1!Y2268,Sheet1!Y2268&lt;&gt;0),Sheet1!X2268,IF(AND(Sheet1!X2268&lt;&gt;Sheet1!Y2268,Sheet1!Y2268&lt;&gt;0),Sheet1!X2268&amp;"~"&amp;Sheet1!Y2268,""))</f>
        <v/>
      </c>
      <c r="V2061" s="21" t="str">
        <f>IFERROR(VLOOKUP(Sheet1!XAA,配置检查表!$Y:$Z,2,FALSE),"")</f>
        <v/>
      </c>
      <c r="W2061" s="21" t="str">
        <f>IF(AND(Sheet1!AC2268=Sheet1!AD2268,Sheet1!AD2268&lt;&gt;0),Sheet1!AC2268,IF(AND(Sheet1!AC2268&lt;&gt;Sheet1!AD2268,Sheet1!AD2268&lt;&gt;0),Sheet1!AC2268&amp;"~"&amp;Sheet1!AD2268,""))</f>
        <v/>
      </c>
    </row>
    <row r="2062" spans="1:23">
      <c r="A2062" s="27">
        <v>41104</v>
      </c>
      <c r="B2062" s="27" t="s">
        <v>1770</v>
      </c>
      <c r="C2062" s="27" t="s">
        <v>1770</v>
      </c>
      <c r="D2062" s="21" t="str">
        <f>IF(OR(Sheet1!I2065&lt;&gt;Sheet1!AF2065,Sheet1!AG2065&lt;&gt;Sheet1!J2065),"有影响","-")</f>
        <v>-</v>
      </c>
      <c r="E2062" s="21" t="str">
        <f>IF(OR(Sheet1!N2065&lt;&gt;Sheet1!AH2065,Sheet1!AI2065&lt;&gt;Sheet1!O2065),"有影响","-")</f>
        <v>-</v>
      </c>
      <c r="F2062" s="21" t="str">
        <f>IF(OR(Sheet1!S2065&lt;&gt;Sheet1!AJ2065,Sheet1!AK2065&lt;&gt;Sheet1!T2065),"有影响","-")</f>
        <v>-</v>
      </c>
      <c r="G2062" s="21" t="str">
        <f>IF(OR(Sheet1!X2065&lt;&gt;Sheet1!AL2065,Sheet1!AM2065&lt;&gt;Sheet1!Y2065),"有影响","-")</f>
        <v>-</v>
      </c>
      <c r="H2062" s="21" t="str">
        <f>IF(OR(Sheet1!AC2065&lt;&gt;Sheet1!AN2065,Sheet1!AO2065&lt;&gt;Sheet1!AD2065),"有影响","-")</f>
        <v>-</v>
      </c>
      <c r="I2062" s="21" t="str">
        <f>IF(Sheet1!G2065=0,"出错","-")</f>
        <v>-</v>
      </c>
      <c r="J2062" s="21" t="str">
        <f>IF(AND(Sheet1!G2065=0,Sheet1!L2065&lt;&gt;0),"出错","-")</f>
        <v>-</v>
      </c>
      <c r="K2062" s="21" t="str">
        <f>IF(AND(Sheet1!G2065=0,Sheet1!L2065=0,Sheet1!Q2065&lt;&gt;0),"出错","-")</f>
        <v>-</v>
      </c>
      <c r="L2062" s="21" t="str">
        <f>IF(AND(Sheet1!G2065=0,Sheet1!L2065=0,Sheet1!Q2065=0,Sheet1!V2065&lt;&gt;0),"出错","-")</f>
        <v>-</v>
      </c>
      <c r="M2062" s="21" t="str">
        <f>IF(AND(Sheet1!G2065=0,Sheet1!L2065=0,Sheet1!Q2065=0,Sheet1!V2065=0,Sheet1!AA2065&lt;&gt;0),"出错","-")</f>
        <v>-</v>
      </c>
      <c r="N2062" s="21" t="str">
        <f>IFERROR(VLOOKUP(Sheet1!G2065,配置检查表!$Y:$Z,2,FALSE),"")</f>
        <v>金币</v>
      </c>
      <c r="O2062" s="21">
        <f>IF(AND(Sheet1!I2065=Sheet1!J2065,Sheet1!J2065&lt;&gt;0),Sheet1!I2065,IF(AND(Sheet1!I2065&lt;&gt;Sheet1!J2065,Sheet1!J2065&lt;&gt;0),Sheet1!I2065&amp;"~"&amp;Sheet1!J2065,""))</f>
        <v>1050000</v>
      </c>
      <c r="P2062" s="21" t="str">
        <f>IFERROR(VLOOKUP(Sheet1!L2065,配置检查表!$Y:$Z,2,FALSE),"")</f>
        <v/>
      </c>
      <c r="Q2062" s="21">
        <f>IF(AND(Sheet1!N2065=Sheet1!O2065,Sheet1!O2065&lt;&gt;0),Sheet1!N2065,IF(AND(Sheet1!N2065&lt;&gt;Sheet1!O2065,Sheet1!O2065&lt;&gt;0),Sheet1!N2065&amp;"~"&amp;Sheet1!O2065,""))</f>
        <v>20</v>
      </c>
      <c r="R2062" s="21" t="str">
        <f>IFERROR(VLOOKUP(Sheet1!Q2065,配置检查表!$Y:$Z,2,FALSE),"")</f>
        <v/>
      </c>
      <c r="S2062" s="39">
        <f>IF(AND(Sheet1!S2269=Sheet1!T2269,Sheet1!T2269&lt;&gt;0),Sheet1!S2269,IF(AND(Sheet1!S2269&lt;&gt;Sheet1!T2269,Sheet1!T2269&lt;&gt;0),Sheet1!S2269&amp;"~"&amp;Sheet1!T2269,""))</f>
        <v>180000</v>
      </c>
      <c r="T2062" s="21" t="str">
        <f>IFERROR(VLOOKUP(Sheet1!V2065,配置检查表!$Y:$Z,2,FALSE),"")</f>
        <v/>
      </c>
      <c r="U2062" s="39" t="str">
        <f>IF(AND(Sheet1!X2269=Sheet1!Y2269,Sheet1!Y2269&lt;&gt;0),Sheet1!X2269,IF(AND(Sheet1!X2269&lt;&gt;Sheet1!Y2269,Sheet1!Y2269&lt;&gt;0),Sheet1!X2269&amp;"~"&amp;Sheet1!Y2269,""))</f>
        <v/>
      </c>
      <c r="V2062" s="21" t="str">
        <f>IFERROR(VLOOKUP(Sheet1!XAA,配置检查表!$Y:$Z,2,FALSE),"")</f>
        <v/>
      </c>
      <c r="W2062" s="21" t="str">
        <f>IF(AND(Sheet1!AC2269=Sheet1!AD2269,Sheet1!AD2269&lt;&gt;0),Sheet1!AC2269,IF(AND(Sheet1!AC2269&lt;&gt;Sheet1!AD2269,Sheet1!AD2269&lt;&gt;0),Sheet1!AC2269&amp;"~"&amp;Sheet1!AD2269,""))</f>
        <v/>
      </c>
    </row>
    <row r="2063" spans="1:23">
      <c r="A2063" s="3">
        <v>42001</v>
      </c>
      <c r="B2063" s="3" t="s">
        <v>2616</v>
      </c>
      <c r="C2063" s="3" t="s">
        <v>2616</v>
      </c>
      <c r="D2063" s="21" t="str">
        <f>IF(OR(Sheet1!I2066&lt;&gt;Sheet1!AF2066,Sheet1!AG2066&lt;&gt;Sheet1!J2066),"有影响","-")</f>
        <v>-</v>
      </c>
      <c r="E2063" s="21" t="str">
        <f>IF(OR(Sheet1!N2066&lt;&gt;Sheet1!AH2066,Sheet1!AI2066&lt;&gt;Sheet1!O2066),"有影响","-")</f>
        <v>-</v>
      </c>
      <c r="F2063" s="21" t="str">
        <f>IF(OR(Sheet1!S2066&lt;&gt;Sheet1!AJ2066,Sheet1!AK2066&lt;&gt;Sheet1!T2066),"有影响","-")</f>
        <v>-</v>
      </c>
      <c r="G2063" s="21" t="str">
        <f>IF(OR(Sheet1!X2066&lt;&gt;Sheet1!AL2066,Sheet1!AM2066&lt;&gt;Sheet1!Y2066),"有影响","-")</f>
        <v>-</v>
      </c>
      <c r="H2063" s="21" t="str">
        <f>IF(OR(Sheet1!AC2066&lt;&gt;Sheet1!AN2066,Sheet1!AO2066&lt;&gt;Sheet1!AD2066),"有影响","-")</f>
        <v>-</v>
      </c>
      <c r="I2063" s="21" t="str">
        <f>IF(Sheet1!G2066=0,"出错","-")</f>
        <v>-</v>
      </c>
      <c r="J2063" s="21" t="str">
        <f>IF(AND(Sheet1!G2066=0,Sheet1!L2066&lt;&gt;0),"出错","-")</f>
        <v>-</v>
      </c>
      <c r="K2063" s="21" t="str">
        <f>IF(AND(Sheet1!G2066=0,Sheet1!L2066=0,Sheet1!Q2066&lt;&gt;0),"出错","-")</f>
        <v>-</v>
      </c>
      <c r="L2063" s="21" t="str">
        <f>IF(AND(Sheet1!G2066=0,Sheet1!L2066=0,Sheet1!Q2066=0,Sheet1!V2066&lt;&gt;0),"出错","-")</f>
        <v>-</v>
      </c>
      <c r="M2063" s="21" t="str">
        <f>IF(AND(Sheet1!G2066=0,Sheet1!L2066=0,Sheet1!Q2066=0,Sheet1!V2066=0,Sheet1!AA2066&lt;&gt;0),"出错","-")</f>
        <v>-</v>
      </c>
      <c r="N2063" s="21" t="str">
        <f>IFERROR(VLOOKUP(Sheet1!G2066,配置检查表!$Y:$Z,2,FALSE),"")</f>
        <v/>
      </c>
      <c r="O2063" s="21">
        <f>IF(AND(Sheet1!I2066=Sheet1!J2066,Sheet1!J2066&lt;&gt;0),Sheet1!I2066,IF(AND(Sheet1!I2066&lt;&gt;Sheet1!J2066,Sheet1!J2066&lt;&gt;0),Sheet1!I2066&amp;"~"&amp;Sheet1!J2066,""))</f>
        <v>4</v>
      </c>
      <c r="P2063" s="21" t="str">
        <f>IFERROR(VLOOKUP(Sheet1!L2066,配置检查表!$Y:$Z,2,FALSE),"")</f>
        <v/>
      </c>
      <c r="Q2063" s="21" t="str">
        <f>IF(AND(Sheet1!N2066=Sheet1!O2066,Sheet1!O2066&lt;&gt;0),Sheet1!N2066,IF(AND(Sheet1!N2066&lt;&gt;Sheet1!O2066,Sheet1!O2066&lt;&gt;0),Sheet1!N2066&amp;"~"&amp;Sheet1!O2066,""))</f>
        <v/>
      </c>
      <c r="R2063" s="21" t="str">
        <f>IFERROR(VLOOKUP(Sheet1!Q2066,配置检查表!$Y:$Z,2,FALSE),"")</f>
        <v/>
      </c>
      <c r="S2063" s="39">
        <f>IF(AND(Sheet1!S2270=Sheet1!T2270,Sheet1!T2270&lt;&gt;0),Sheet1!S2270,IF(AND(Sheet1!S2270&lt;&gt;Sheet1!T2270,Sheet1!T2270&lt;&gt;0),Sheet1!S2270&amp;"~"&amp;Sheet1!T2270,""))</f>
        <v>240000</v>
      </c>
      <c r="T2063" s="21" t="str">
        <f>IFERROR(VLOOKUP(Sheet1!V2066,配置检查表!$Y:$Z,2,FALSE),"")</f>
        <v/>
      </c>
      <c r="U2063" s="39" t="str">
        <f>IF(AND(Sheet1!X2270=Sheet1!Y2270,Sheet1!Y2270&lt;&gt;0),Sheet1!X2270,IF(AND(Sheet1!X2270&lt;&gt;Sheet1!Y2270,Sheet1!Y2270&lt;&gt;0),Sheet1!X2270&amp;"~"&amp;Sheet1!Y2270,""))</f>
        <v/>
      </c>
      <c r="V2063" s="21" t="str">
        <f>IFERROR(VLOOKUP(Sheet1!XAA,配置检查表!$Y:$Z,2,FALSE),"")</f>
        <v/>
      </c>
      <c r="W2063" s="21" t="str">
        <f>IF(AND(Sheet1!AC2270=Sheet1!AD2270,Sheet1!AD2270&lt;&gt;0),Sheet1!AC2270,IF(AND(Sheet1!AC2270&lt;&gt;Sheet1!AD2270,Sheet1!AD2270&lt;&gt;0),Sheet1!AC2270&amp;"~"&amp;Sheet1!AD2270,""))</f>
        <v/>
      </c>
    </row>
    <row r="2064" spans="1:23">
      <c r="A2064" s="3">
        <v>42002</v>
      </c>
      <c r="B2064" s="3" t="s">
        <v>2584</v>
      </c>
      <c r="C2064" s="3" t="s">
        <v>2584</v>
      </c>
      <c r="D2064" s="21" t="str">
        <f>IF(OR(Sheet1!I2067&lt;&gt;Sheet1!AF2067,Sheet1!AG2067&lt;&gt;Sheet1!J2067),"有影响","-")</f>
        <v>-</v>
      </c>
      <c r="E2064" s="21" t="str">
        <f>IF(OR(Sheet1!N2067&lt;&gt;Sheet1!AH2067,Sheet1!AI2067&lt;&gt;Sheet1!O2067),"有影响","-")</f>
        <v>-</v>
      </c>
      <c r="F2064" s="21" t="str">
        <f>IF(OR(Sheet1!S2067&lt;&gt;Sheet1!AJ2067,Sheet1!AK2067&lt;&gt;Sheet1!T2067),"有影响","-")</f>
        <v>-</v>
      </c>
      <c r="G2064" s="21" t="str">
        <f>IF(OR(Sheet1!X2067&lt;&gt;Sheet1!AL2067,Sheet1!AM2067&lt;&gt;Sheet1!Y2067),"有影响","-")</f>
        <v>-</v>
      </c>
      <c r="H2064" s="21" t="str">
        <f>IF(OR(Sheet1!AC2067&lt;&gt;Sheet1!AN2067,Sheet1!AO2067&lt;&gt;Sheet1!AD2067),"有影响","-")</f>
        <v>-</v>
      </c>
      <c r="I2064" s="21" t="str">
        <f>IF(Sheet1!G2067=0,"出错","-")</f>
        <v>-</v>
      </c>
      <c r="J2064" s="21" t="str">
        <f>IF(AND(Sheet1!G2067=0,Sheet1!L2067&lt;&gt;0),"出错","-")</f>
        <v>-</v>
      </c>
      <c r="K2064" s="21" t="str">
        <f>IF(AND(Sheet1!G2067=0,Sheet1!L2067=0,Sheet1!Q2067&lt;&gt;0),"出错","-")</f>
        <v>-</v>
      </c>
      <c r="L2064" s="21" t="str">
        <f>IF(AND(Sheet1!G2067=0,Sheet1!L2067=0,Sheet1!Q2067=0,Sheet1!V2067&lt;&gt;0),"出错","-")</f>
        <v>-</v>
      </c>
      <c r="M2064" s="21" t="str">
        <f>IF(AND(Sheet1!G2067=0,Sheet1!L2067=0,Sheet1!Q2067=0,Sheet1!V2067=0,Sheet1!AA2067&lt;&gt;0),"出错","-")</f>
        <v>-</v>
      </c>
      <c r="N2064" s="21" t="str">
        <f>IFERROR(VLOOKUP(Sheet1!G2067,配置检查表!$Y:$Z,2,FALSE),"")</f>
        <v/>
      </c>
      <c r="O2064" s="21">
        <f>IF(AND(Sheet1!I2067=Sheet1!J2067,Sheet1!J2067&lt;&gt;0),Sheet1!I2067,IF(AND(Sheet1!I2067&lt;&gt;Sheet1!J2067,Sheet1!J2067&lt;&gt;0),Sheet1!I2067&amp;"~"&amp;Sheet1!J2067,""))</f>
        <v>50</v>
      </c>
      <c r="P2064" s="21" t="str">
        <f>IFERROR(VLOOKUP(Sheet1!L2067,配置检查表!$Y:$Z,2,FALSE),"")</f>
        <v/>
      </c>
      <c r="Q2064" s="21" t="str">
        <f>IF(AND(Sheet1!N2067=Sheet1!O2067,Sheet1!O2067&lt;&gt;0),Sheet1!N2067,IF(AND(Sheet1!N2067&lt;&gt;Sheet1!O2067,Sheet1!O2067&lt;&gt;0),Sheet1!N2067&amp;"~"&amp;Sheet1!O2067,""))</f>
        <v/>
      </c>
      <c r="R2064" s="21" t="str">
        <f>IFERROR(VLOOKUP(Sheet1!Q2067,配置检查表!$Y:$Z,2,FALSE),"")</f>
        <v/>
      </c>
      <c r="S2064" s="39">
        <f>IF(AND(Sheet1!S2271=Sheet1!T2271,Sheet1!T2271&lt;&gt;0),Sheet1!S2271,IF(AND(Sheet1!S2271&lt;&gt;Sheet1!T2271,Sheet1!T2271&lt;&gt;0),Sheet1!S2271&amp;"~"&amp;Sheet1!T2271,""))</f>
        <v>125000</v>
      </c>
      <c r="T2064" s="21" t="str">
        <f>IFERROR(VLOOKUP(Sheet1!V2067,配置检查表!$Y:$Z,2,FALSE),"")</f>
        <v/>
      </c>
      <c r="U2064" s="39" t="str">
        <f>IF(AND(Sheet1!X2271=Sheet1!Y2271,Sheet1!Y2271&lt;&gt;0),Sheet1!X2271,IF(AND(Sheet1!X2271&lt;&gt;Sheet1!Y2271,Sheet1!Y2271&lt;&gt;0),Sheet1!X2271&amp;"~"&amp;Sheet1!Y2271,""))</f>
        <v/>
      </c>
      <c r="V2064" s="21" t="str">
        <f>IFERROR(VLOOKUP(Sheet1!XAA,配置检查表!$Y:$Z,2,FALSE),"")</f>
        <v/>
      </c>
      <c r="W2064" s="21" t="str">
        <f>IF(AND(Sheet1!AC2271=Sheet1!AD2271,Sheet1!AD2271&lt;&gt;0),Sheet1!AC2271,IF(AND(Sheet1!AC2271&lt;&gt;Sheet1!AD2271,Sheet1!AD2271&lt;&gt;0),Sheet1!AC2271&amp;"~"&amp;Sheet1!AD2271,""))</f>
        <v/>
      </c>
    </row>
    <row r="2065" spans="1:23">
      <c r="A2065" s="3">
        <v>42003</v>
      </c>
      <c r="B2065" s="3" t="s">
        <v>2442</v>
      </c>
      <c r="C2065" s="3" t="s">
        <v>2442</v>
      </c>
      <c r="D2065" s="21" t="str">
        <f>IF(OR(Sheet1!I2068&lt;&gt;Sheet1!AF2068,Sheet1!AG2068&lt;&gt;Sheet1!J2068),"有影响","-")</f>
        <v>-</v>
      </c>
      <c r="E2065" s="21" t="str">
        <f>IF(OR(Sheet1!N2068&lt;&gt;Sheet1!AH2068,Sheet1!AI2068&lt;&gt;Sheet1!O2068),"有影响","-")</f>
        <v>-</v>
      </c>
      <c r="F2065" s="21" t="str">
        <f>IF(OR(Sheet1!S2068&lt;&gt;Sheet1!AJ2068,Sheet1!AK2068&lt;&gt;Sheet1!T2068),"有影响","-")</f>
        <v>-</v>
      </c>
      <c r="G2065" s="21" t="str">
        <f>IF(OR(Sheet1!X2068&lt;&gt;Sheet1!AL2068,Sheet1!AM2068&lt;&gt;Sheet1!Y2068),"有影响","-")</f>
        <v>-</v>
      </c>
      <c r="H2065" s="21" t="str">
        <f>IF(OR(Sheet1!AC2068&lt;&gt;Sheet1!AN2068,Sheet1!AO2068&lt;&gt;Sheet1!AD2068),"有影响","-")</f>
        <v>-</v>
      </c>
      <c r="I2065" s="21" t="str">
        <f>IF(Sheet1!G2068=0,"出错","-")</f>
        <v>-</v>
      </c>
      <c r="J2065" s="21" t="str">
        <f>IF(AND(Sheet1!G2068=0,Sheet1!L2068&lt;&gt;0),"出错","-")</f>
        <v>-</v>
      </c>
      <c r="K2065" s="21" t="str">
        <f>IF(AND(Sheet1!G2068=0,Sheet1!L2068=0,Sheet1!Q2068&lt;&gt;0),"出错","-")</f>
        <v>-</v>
      </c>
      <c r="L2065" s="21" t="str">
        <f>IF(AND(Sheet1!G2068=0,Sheet1!L2068=0,Sheet1!Q2068=0,Sheet1!V2068&lt;&gt;0),"出错","-")</f>
        <v>-</v>
      </c>
      <c r="M2065" s="21" t="str">
        <f>IF(AND(Sheet1!G2068=0,Sheet1!L2068=0,Sheet1!Q2068=0,Sheet1!V2068=0,Sheet1!AA2068&lt;&gt;0),"出错","-")</f>
        <v>-</v>
      </c>
      <c r="N2065" s="21" t="str">
        <f>IFERROR(VLOOKUP(Sheet1!G2068,配置检查表!$Y:$Z,2,FALSE),"")</f>
        <v/>
      </c>
      <c r="O2065" s="21">
        <f>IF(AND(Sheet1!I2068=Sheet1!J2068,Sheet1!J2068&lt;&gt;0),Sheet1!I2068,IF(AND(Sheet1!I2068&lt;&gt;Sheet1!J2068,Sheet1!J2068&lt;&gt;0),Sheet1!I2068&amp;"~"&amp;Sheet1!J2068,""))</f>
        <v>1</v>
      </c>
      <c r="P2065" s="21" t="str">
        <f>IFERROR(VLOOKUP(Sheet1!L2068,配置检查表!$Y:$Z,2,FALSE),"")</f>
        <v/>
      </c>
      <c r="Q2065" s="21" t="str">
        <f>IF(AND(Sheet1!N2068=Sheet1!O2068,Sheet1!O2068&lt;&gt;0),Sheet1!N2068,IF(AND(Sheet1!N2068&lt;&gt;Sheet1!O2068,Sheet1!O2068&lt;&gt;0),Sheet1!N2068&amp;"~"&amp;Sheet1!O2068,""))</f>
        <v/>
      </c>
      <c r="R2065" s="21" t="str">
        <f>IFERROR(VLOOKUP(Sheet1!Q2068,配置检查表!$Y:$Z,2,FALSE),"")</f>
        <v/>
      </c>
      <c r="S2065" s="39">
        <f>IF(AND(Sheet1!S2272=Sheet1!T2272,Sheet1!T2272&lt;&gt;0),Sheet1!S2272,IF(AND(Sheet1!S2272&lt;&gt;Sheet1!T2272,Sheet1!T2272&lt;&gt;0),Sheet1!S2272&amp;"~"&amp;Sheet1!T2272,""))</f>
        <v>187500</v>
      </c>
      <c r="T2065" s="21" t="str">
        <f>IFERROR(VLOOKUP(Sheet1!V2068,配置检查表!$Y:$Z,2,FALSE),"")</f>
        <v/>
      </c>
      <c r="U2065" s="39" t="str">
        <f>IF(AND(Sheet1!X2272=Sheet1!Y2272,Sheet1!Y2272&lt;&gt;0),Sheet1!X2272,IF(AND(Sheet1!X2272&lt;&gt;Sheet1!Y2272,Sheet1!Y2272&lt;&gt;0),Sheet1!X2272&amp;"~"&amp;Sheet1!Y2272,""))</f>
        <v/>
      </c>
      <c r="V2065" s="21" t="str">
        <f>IFERROR(VLOOKUP(Sheet1!XAA,配置检查表!$Y:$Z,2,FALSE),"")</f>
        <v/>
      </c>
      <c r="W2065" s="21" t="str">
        <f>IF(AND(Sheet1!AC2272=Sheet1!AD2272,Sheet1!AD2272&lt;&gt;0),Sheet1!AC2272,IF(AND(Sheet1!AC2272&lt;&gt;Sheet1!AD2272,Sheet1!AD2272&lt;&gt;0),Sheet1!AC2272&amp;"~"&amp;Sheet1!AD2272,""))</f>
        <v/>
      </c>
    </row>
    <row r="2066" spans="1:23">
      <c r="A2066" s="3">
        <v>42004</v>
      </c>
      <c r="B2066" s="3" t="s">
        <v>2442</v>
      </c>
      <c r="C2066" s="3" t="s">
        <v>2442</v>
      </c>
      <c r="D2066" s="21" t="str">
        <f>IF(OR(Sheet1!I2069&lt;&gt;Sheet1!AF2069,Sheet1!AG2069&lt;&gt;Sheet1!J2069),"有影响","-")</f>
        <v>-</v>
      </c>
      <c r="E2066" s="21" t="str">
        <f>IF(OR(Sheet1!N2069&lt;&gt;Sheet1!AH2069,Sheet1!AI2069&lt;&gt;Sheet1!O2069),"有影响","-")</f>
        <v>-</v>
      </c>
      <c r="F2066" s="21" t="str">
        <f>IF(OR(Sheet1!S2069&lt;&gt;Sheet1!AJ2069,Sheet1!AK2069&lt;&gt;Sheet1!T2069),"有影响","-")</f>
        <v>-</v>
      </c>
      <c r="G2066" s="21" t="str">
        <f>IF(OR(Sheet1!X2069&lt;&gt;Sheet1!AL2069,Sheet1!AM2069&lt;&gt;Sheet1!Y2069),"有影响","-")</f>
        <v>-</v>
      </c>
      <c r="H2066" s="21" t="str">
        <f>IF(OR(Sheet1!AC2069&lt;&gt;Sheet1!AN2069,Sheet1!AO2069&lt;&gt;Sheet1!AD2069),"有影响","-")</f>
        <v>-</v>
      </c>
      <c r="I2066" s="21" t="str">
        <f>IF(Sheet1!G2069=0,"出错","-")</f>
        <v>-</v>
      </c>
      <c r="J2066" s="21" t="str">
        <f>IF(AND(Sheet1!G2069=0,Sheet1!L2069&lt;&gt;0),"出错","-")</f>
        <v>-</v>
      </c>
      <c r="K2066" s="21" t="str">
        <f>IF(AND(Sheet1!G2069=0,Sheet1!L2069=0,Sheet1!Q2069&lt;&gt;0),"出错","-")</f>
        <v>-</v>
      </c>
      <c r="L2066" s="21" t="str">
        <f>IF(AND(Sheet1!G2069=0,Sheet1!L2069=0,Sheet1!Q2069=0,Sheet1!V2069&lt;&gt;0),"出错","-")</f>
        <v>-</v>
      </c>
      <c r="M2066" s="21" t="str">
        <f>IF(AND(Sheet1!G2069=0,Sheet1!L2069=0,Sheet1!Q2069=0,Sheet1!V2069=0,Sheet1!AA2069&lt;&gt;0),"出错","-")</f>
        <v>-</v>
      </c>
      <c r="N2066" s="21" t="str">
        <f>IFERROR(VLOOKUP(Sheet1!G2069,配置检查表!$Y:$Z,2,FALSE),"")</f>
        <v/>
      </c>
      <c r="O2066" s="21">
        <f>IF(AND(Sheet1!I2069=Sheet1!J2069,Sheet1!J2069&lt;&gt;0),Sheet1!I2069,IF(AND(Sheet1!I2069&lt;&gt;Sheet1!J2069,Sheet1!J2069&lt;&gt;0),Sheet1!I2069&amp;"~"&amp;Sheet1!J2069,""))</f>
        <v>2</v>
      </c>
      <c r="P2066" s="21" t="str">
        <f>IFERROR(VLOOKUP(Sheet1!L2069,配置检查表!$Y:$Z,2,FALSE),"")</f>
        <v/>
      </c>
      <c r="Q2066" s="21" t="str">
        <f>IF(AND(Sheet1!N2069=Sheet1!O2069,Sheet1!O2069&lt;&gt;0),Sheet1!N2069,IF(AND(Sheet1!N2069&lt;&gt;Sheet1!O2069,Sheet1!O2069&lt;&gt;0),Sheet1!N2069&amp;"~"&amp;Sheet1!O2069,""))</f>
        <v/>
      </c>
      <c r="R2066" s="21" t="str">
        <f>IFERROR(VLOOKUP(Sheet1!Q2069,配置检查表!$Y:$Z,2,FALSE),"")</f>
        <v/>
      </c>
      <c r="S2066" s="39">
        <f>IF(AND(Sheet1!S2273=Sheet1!T2273,Sheet1!T2273&lt;&gt;0),Sheet1!S2273,IF(AND(Sheet1!S2273&lt;&gt;Sheet1!T2273,Sheet1!T2273&lt;&gt;0),Sheet1!S2273&amp;"~"&amp;Sheet1!T2273,""))</f>
        <v>250000</v>
      </c>
      <c r="T2066" s="21" t="str">
        <f>IFERROR(VLOOKUP(Sheet1!V2069,配置检查表!$Y:$Z,2,FALSE),"")</f>
        <v/>
      </c>
      <c r="U2066" s="39" t="str">
        <f>IF(AND(Sheet1!X2273=Sheet1!Y2273,Sheet1!Y2273&lt;&gt;0),Sheet1!X2273,IF(AND(Sheet1!X2273&lt;&gt;Sheet1!Y2273,Sheet1!Y2273&lt;&gt;0),Sheet1!X2273&amp;"~"&amp;Sheet1!Y2273,""))</f>
        <v/>
      </c>
      <c r="V2066" s="21" t="str">
        <f>IFERROR(VLOOKUP(Sheet1!XAA,配置检查表!$Y:$Z,2,FALSE),"")</f>
        <v/>
      </c>
      <c r="W2066" s="21" t="str">
        <f>IF(AND(Sheet1!AC2273=Sheet1!AD2273,Sheet1!AD2273&lt;&gt;0),Sheet1!AC2273,IF(AND(Sheet1!AC2273&lt;&gt;Sheet1!AD2273,Sheet1!AD2273&lt;&gt;0),Sheet1!AC2273&amp;"~"&amp;Sheet1!AD2273,""))</f>
        <v/>
      </c>
    </row>
    <row r="2067" spans="1:23">
      <c r="A2067" s="3">
        <v>42005</v>
      </c>
      <c r="B2067" s="3" t="s">
        <v>2442</v>
      </c>
      <c r="C2067" s="3" t="s">
        <v>2442</v>
      </c>
      <c r="D2067" s="21" t="str">
        <f>IF(OR(Sheet1!I2070&lt;&gt;Sheet1!AF2070,Sheet1!AG2070&lt;&gt;Sheet1!J2070),"有影响","-")</f>
        <v>-</v>
      </c>
      <c r="E2067" s="21" t="str">
        <f>IF(OR(Sheet1!N2070&lt;&gt;Sheet1!AH2070,Sheet1!AI2070&lt;&gt;Sheet1!O2070),"有影响","-")</f>
        <v>-</v>
      </c>
      <c r="F2067" s="21" t="str">
        <f>IF(OR(Sheet1!S2070&lt;&gt;Sheet1!AJ2070,Sheet1!AK2070&lt;&gt;Sheet1!T2070),"有影响","-")</f>
        <v>-</v>
      </c>
      <c r="G2067" s="21" t="str">
        <f>IF(OR(Sheet1!X2070&lt;&gt;Sheet1!AL2070,Sheet1!AM2070&lt;&gt;Sheet1!Y2070),"有影响","-")</f>
        <v>-</v>
      </c>
      <c r="H2067" s="21" t="str">
        <f>IF(OR(Sheet1!AC2070&lt;&gt;Sheet1!AN2070,Sheet1!AO2070&lt;&gt;Sheet1!AD2070),"有影响","-")</f>
        <v>-</v>
      </c>
      <c r="I2067" s="21" t="str">
        <f>IF(Sheet1!G2070=0,"出错","-")</f>
        <v>-</v>
      </c>
      <c r="J2067" s="21" t="str">
        <f>IF(AND(Sheet1!G2070=0,Sheet1!L2070&lt;&gt;0),"出错","-")</f>
        <v>-</v>
      </c>
      <c r="K2067" s="21" t="str">
        <f>IF(AND(Sheet1!G2070=0,Sheet1!L2070=0,Sheet1!Q2070&lt;&gt;0),"出错","-")</f>
        <v>-</v>
      </c>
      <c r="L2067" s="21" t="str">
        <f>IF(AND(Sheet1!G2070=0,Sheet1!L2070=0,Sheet1!Q2070=0,Sheet1!V2070&lt;&gt;0),"出错","-")</f>
        <v>-</v>
      </c>
      <c r="M2067" s="21" t="str">
        <f>IF(AND(Sheet1!G2070=0,Sheet1!L2070=0,Sheet1!Q2070=0,Sheet1!V2070=0,Sheet1!AA2070&lt;&gt;0),"出错","-")</f>
        <v>-</v>
      </c>
      <c r="N2067" s="21" t="str">
        <f>IFERROR(VLOOKUP(Sheet1!G2070,配置检查表!$Y:$Z,2,FALSE),"")</f>
        <v/>
      </c>
      <c r="O2067" s="21">
        <f>IF(AND(Sheet1!I2070=Sheet1!J2070,Sheet1!J2070&lt;&gt;0),Sheet1!I2070,IF(AND(Sheet1!I2070&lt;&gt;Sheet1!J2070,Sheet1!J2070&lt;&gt;0),Sheet1!I2070&amp;"~"&amp;Sheet1!J2070,""))</f>
        <v>3</v>
      </c>
      <c r="P2067" s="21" t="str">
        <f>IFERROR(VLOOKUP(Sheet1!L2070,配置检查表!$Y:$Z,2,FALSE),"")</f>
        <v/>
      </c>
      <c r="Q2067" s="21" t="str">
        <f>IF(AND(Sheet1!N2070=Sheet1!O2070,Sheet1!O2070&lt;&gt;0),Sheet1!N2070,IF(AND(Sheet1!N2070&lt;&gt;Sheet1!O2070,Sheet1!O2070&lt;&gt;0),Sheet1!N2070&amp;"~"&amp;Sheet1!O2070,""))</f>
        <v/>
      </c>
      <c r="R2067" s="21" t="str">
        <f>IFERROR(VLOOKUP(Sheet1!Q2070,配置检查表!$Y:$Z,2,FALSE),"")</f>
        <v/>
      </c>
      <c r="S2067" s="39" t="str">
        <f>IF(AND(Sheet1!S2274=Sheet1!T2274,Sheet1!T2274&lt;&gt;0),Sheet1!S2274,IF(AND(Sheet1!S2274&lt;&gt;Sheet1!T2274,Sheet1!T2274&lt;&gt;0),Sheet1!S2274&amp;"~"&amp;Sheet1!T2274,""))</f>
        <v/>
      </c>
      <c r="T2067" s="21" t="str">
        <f>IFERROR(VLOOKUP(Sheet1!V2070,配置检查表!$Y:$Z,2,FALSE),"")</f>
        <v/>
      </c>
      <c r="U2067" s="39" t="str">
        <f>IF(AND(Sheet1!X2274=Sheet1!Y2274,Sheet1!Y2274&lt;&gt;0),Sheet1!X2274,IF(AND(Sheet1!X2274&lt;&gt;Sheet1!Y2274,Sheet1!Y2274&lt;&gt;0),Sheet1!X2274&amp;"~"&amp;Sheet1!Y2274,""))</f>
        <v/>
      </c>
      <c r="V2067" s="21" t="str">
        <f>IFERROR(VLOOKUP(Sheet1!XAA,配置检查表!$Y:$Z,2,FALSE),"")</f>
        <v/>
      </c>
      <c r="W2067" s="21" t="str">
        <f>IF(AND(Sheet1!AC2274=Sheet1!AD2274,Sheet1!AD2274&lt;&gt;0),Sheet1!AC2274,IF(AND(Sheet1!AC2274&lt;&gt;Sheet1!AD2274,Sheet1!AD2274&lt;&gt;0),Sheet1!AC2274&amp;"~"&amp;Sheet1!AD2274,""))</f>
        <v/>
      </c>
    </row>
    <row r="2068" spans="1:23">
      <c r="A2068" s="3">
        <v>42006</v>
      </c>
      <c r="B2068" s="3" t="s">
        <v>2442</v>
      </c>
      <c r="C2068" s="3" t="s">
        <v>2442</v>
      </c>
      <c r="D2068" s="21" t="str">
        <f>IF(OR(Sheet1!I2071&lt;&gt;Sheet1!AF2071,Sheet1!AG2071&lt;&gt;Sheet1!J2071),"有影响","-")</f>
        <v>-</v>
      </c>
      <c r="E2068" s="21" t="str">
        <f>IF(OR(Sheet1!N2071&lt;&gt;Sheet1!AH2071,Sheet1!AI2071&lt;&gt;Sheet1!O2071),"有影响","-")</f>
        <v>-</v>
      </c>
      <c r="F2068" s="21" t="str">
        <f>IF(OR(Sheet1!S2071&lt;&gt;Sheet1!AJ2071,Sheet1!AK2071&lt;&gt;Sheet1!T2071),"有影响","-")</f>
        <v>-</v>
      </c>
      <c r="G2068" s="21" t="str">
        <f>IF(OR(Sheet1!X2071&lt;&gt;Sheet1!AL2071,Sheet1!AM2071&lt;&gt;Sheet1!Y2071),"有影响","-")</f>
        <v>-</v>
      </c>
      <c r="H2068" s="21" t="str">
        <f>IF(OR(Sheet1!AC2071&lt;&gt;Sheet1!AN2071,Sheet1!AO2071&lt;&gt;Sheet1!AD2071),"有影响","-")</f>
        <v>-</v>
      </c>
      <c r="I2068" s="21" t="str">
        <f>IF(Sheet1!G2071=0,"出错","-")</f>
        <v>-</v>
      </c>
      <c r="J2068" s="21" t="str">
        <f>IF(AND(Sheet1!G2071=0,Sheet1!L2071&lt;&gt;0),"出错","-")</f>
        <v>-</v>
      </c>
      <c r="K2068" s="21" t="str">
        <f>IF(AND(Sheet1!G2071=0,Sheet1!L2071=0,Sheet1!Q2071&lt;&gt;0),"出错","-")</f>
        <v>-</v>
      </c>
      <c r="L2068" s="21" t="str">
        <f>IF(AND(Sheet1!G2071=0,Sheet1!L2071=0,Sheet1!Q2071=0,Sheet1!V2071&lt;&gt;0),"出错","-")</f>
        <v>-</v>
      </c>
      <c r="M2068" s="21" t="str">
        <f>IF(AND(Sheet1!G2071=0,Sheet1!L2071=0,Sheet1!Q2071=0,Sheet1!V2071=0,Sheet1!AA2071&lt;&gt;0),"出错","-")</f>
        <v>-</v>
      </c>
      <c r="N2068" s="21" t="str">
        <f>IFERROR(VLOOKUP(Sheet1!G2071,配置检查表!$Y:$Z,2,FALSE),"")</f>
        <v/>
      </c>
      <c r="O2068" s="21">
        <f>IF(AND(Sheet1!I2071=Sheet1!J2071,Sheet1!J2071&lt;&gt;0),Sheet1!I2071,IF(AND(Sheet1!I2071&lt;&gt;Sheet1!J2071,Sheet1!J2071&lt;&gt;0),Sheet1!I2071&amp;"~"&amp;Sheet1!J2071,""))</f>
        <v>5</v>
      </c>
      <c r="P2068" s="21" t="str">
        <f>IFERROR(VLOOKUP(Sheet1!L2071,配置检查表!$Y:$Z,2,FALSE),"")</f>
        <v/>
      </c>
      <c r="Q2068" s="21" t="str">
        <f>IF(AND(Sheet1!N2071=Sheet1!O2071,Sheet1!O2071&lt;&gt;0),Sheet1!N2071,IF(AND(Sheet1!N2071&lt;&gt;Sheet1!O2071,Sheet1!O2071&lt;&gt;0),Sheet1!N2071&amp;"~"&amp;Sheet1!O2071,""))</f>
        <v/>
      </c>
      <c r="R2068" s="21" t="str">
        <f>IFERROR(VLOOKUP(Sheet1!Q2071,配置检查表!$Y:$Z,2,FALSE),"")</f>
        <v/>
      </c>
      <c r="S2068" s="39" t="str">
        <f>IF(AND(Sheet1!S2275=Sheet1!T2275,Sheet1!T2275&lt;&gt;0),Sheet1!S2275,IF(AND(Sheet1!S2275&lt;&gt;Sheet1!T2275,Sheet1!T2275&lt;&gt;0),Sheet1!S2275&amp;"~"&amp;Sheet1!T2275,""))</f>
        <v/>
      </c>
      <c r="T2068" s="21" t="str">
        <f>IFERROR(VLOOKUP(Sheet1!V2071,配置检查表!$Y:$Z,2,FALSE),"")</f>
        <v/>
      </c>
      <c r="U2068" s="39" t="str">
        <f>IF(AND(Sheet1!X2275=Sheet1!Y2275,Sheet1!Y2275&lt;&gt;0),Sheet1!X2275,IF(AND(Sheet1!X2275&lt;&gt;Sheet1!Y2275,Sheet1!Y2275&lt;&gt;0),Sheet1!X2275&amp;"~"&amp;Sheet1!Y2275,""))</f>
        <v/>
      </c>
      <c r="V2068" s="21" t="str">
        <f>IFERROR(VLOOKUP(Sheet1!XAA,配置检查表!$Y:$Z,2,FALSE),"")</f>
        <v/>
      </c>
      <c r="W2068" s="21" t="str">
        <f>IF(AND(Sheet1!AC2275=Sheet1!AD2275,Sheet1!AD2275&lt;&gt;0),Sheet1!AC2275,IF(AND(Sheet1!AC2275&lt;&gt;Sheet1!AD2275,Sheet1!AD2275&lt;&gt;0),Sheet1!AC2275&amp;"~"&amp;Sheet1!AD2275,""))</f>
        <v/>
      </c>
    </row>
    <row r="2069" spans="1:23">
      <c r="A2069" s="3">
        <v>42007</v>
      </c>
      <c r="B2069" s="3" t="s">
        <v>2096</v>
      </c>
      <c r="C2069" s="3" t="s">
        <v>2096</v>
      </c>
      <c r="D2069" s="21" t="str">
        <f>IF(OR(Sheet1!I2072&lt;&gt;Sheet1!AF2072,Sheet1!AG2072&lt;&gt;Sheet1!J2072),"有影响","-")</f>
        <v>-</v>
      </c>
      <c r="E2069" s="21" t="str">
        <f>IF(OR(Sheet1!N2072&lt;&gt;Sheet1!AH2072,Sheet1!AI2072&lt;&gt;Sheet1!O2072),"有影响","-")</f>
        <v>-</v>
      </c>
      <c r="F2069" s="21" t="str">
        <f>IF(OR(Sheet1!S2072&lt;&gt;Sheet1!AJ2072,Sheet1!AK2072&lt;&gt;Sheet1!T2072),"有影响","-")</f>
        <v>-</v>
      </c>
      <c r="G2069" s="21" t="str">
        <f>IF(OR(Sheet1!X2072&lt;&gt;Sheet1!AL2072,Sheet1!AM2072&lt;&gt;Sheet1!Y2072),"有影响","-")</f>
        <v>-</v>
      </c>
      <c r="H2069" s="21" t="str">
        <f>IF(OR(Sheet1!AC2072&lt;&gt;Sheet1!AN2072,Sheet1!AO2072&lt;&gt;Sheet1!AD2072),"有影响","-")</f>
        <v>-</v>
      </c>
      <c r="I2069" s="21" t="str">
        <f>IF(Sheet1!G2072=0,"出错","-")</f>
        <v>-</v>
      </c>
      <c r="J2069" s="21" t="str">
        <f>IF(AND(Sheet1!G2072=0,Sheet1!L2072&lt;&gt;0),"出错","-")</f>
        <v>-</v>
      </c>
      <c r="K2069" s="21" t="str">
        <f>IF(AND(Sheet1!G2072=0,Sheet1!L2072=0,Sheet1!Q2072&lt;&gt;0),"出错","-")</f>
        <v>-</v>
      </c>
      <c r="L2069" s="21" t="str">
        <f>IF(AND(Sheet1!G2072=0,Sheet1!L2072=0,Sheet1!Q2072=0,Sheet1!V2072&lt;&gt;0),"出错","-")</f>
        <v>-</v>
      </c>
      <c r="M2069" s="21" t="str">
        <f>IF(AND(Sheet1!G2072=0,Sheet1!L2072=0,Sheet1!Q2072=0,Sheet1!V2072=0,Sheet1!AA2072&lt;&gt;0),"出错","-")</f>
        <v>-</v>
      </c>
      <c r="N2069" s="21" t="str">
        <f>IFERROR(VLOOKUP(Sheet1!G2072,配置检查表!$Y:$Z,2,FALSE),"")</f>
        <v>金币</v>
      </c>
      <c r="O2069" s="21">
        <f>IF(AND(Sheet1!I2072=Sheet1!J2072,Sheet1!J2072&lt;&gt;0),Sheet1!I2072,IF(AND(Sheet1!I2072&lt;&gt;Sheet1!J2072,Sheet1!J2072&lt;&gt;0),Sheet1!I2072&amp;"~"&amp;Sheet1!J2072,""))</f>
        <v>5000</v>
      </c>
      <c r="P2069" s="21" t="str">
        <f>IFERROR(VLOOKUP(Sheet1!L2072,配置检查表!$Y:$Z,2,FALSE),"")</f>
        <v/>
      </c>
      <c r="Q2069" s="21" t="str">
        <f>IF(AND(Sheet1!N2072=Sheet1!O2072,Sheet1!O2072&lt;&gt;0),Sheet1!N2072,IF(AND(Sheet1!N2072&lt;&gt;Sheet1!O2072,Sheet1!O2072&lt;&gt;0),Sheet1!N2072&amp;"~"&amp;Sheet1!O2072,""))</f>
        <v/>
      </c>
      <c r="R2069" s="21" t="str">
        <f>IFERROR(VLOOKUP(Sheet1!Q2072,配置检查表!$Y:$Z,2,FALSE),"")</f>
        <v/>
      </c>
      <c r="S2069" s="39" t="str">
        <f>IF(AND(Sheet1!S2276=Sheet1!T2276,Sheet1!T2276&lt;&gt;0),Sheet1!S2276,IF(AND(Sheet1!S2276&lt;&gt;Sheet1!T2276,Sheet1!T2276&lt;&gt;0),Sheet1!S2276&amp;"~"&amp;Sheet1!T2276,""))</f>
        <v/>
      </c>
      <c r="T2069" s="21" t="str">
        <f>IFERROR(VLOOKUP(Sheet1!V2072,配置检查表!$Y:$Z,2,FALSE),"")</f>
        <v/>
      </c>
      <c r="U2069" s="39" t="str">
        <f>IF(AND(Sheet1!X2276=Sheet1!Y2276,Sheet1!Y2276&lt;&gt;0),Sheet1!X2276,IF(AND(Sheet1!X2276&lt;&gt;Sheet1!Y2276,Sheet1!Y2276&lt;&gt;0),Sheet1!X2276&amp;"~"&amp;Sheet1!Y2276,""))</f>
        <v/>
      </c>
      <c r="V2069" s="21" t="str">
        <f>IFERROR(VLOOKUP(Sheet1!XAA,配置检查表!$Y:$Z,2,FALSE),"")</f>
        <v/>
      </c>
      <c r="W2069" s="21" t="str">
        <f>IF(AND(Sheet1!AC2276=Sheet1!AD2276,Sheet1!AD2276&lt;&gt;0),Sheet1!AC2276,IF(AND(Sheet1!AC2276&lt;&gt;Sheet1!AD2276,Sheet1!AD2276&lt;&gt;0),Sheet1!AC2276&amp;"~"&amp;Sheet1!AD2276,""))</f>
        <v/>
      </c>
    </row>
    <row r="2070" spans="1:23">
      <c r="A2070" s="3">
        <v>42008</v>
      </c>
      <c r="B2070" s="3" t="s">
        <v>2096</v>
      </c>
      <c r="C2070" s="3" t="s">
        <v>2096</v>
      </c>
      <c r="D2070" s="21" t="str">
        <f>IF(OR(Sheet1!I2073&lt;&gt;Sheet1!AF2073,Sheet1!AG2073&lt;&gt;Sheet1!J2073),"有影响","-")</f>
        <v>-</v>
      </c>
      <c r="E2070" s="21" t="str">
        <f>IF(OR(Sheet1!N2073&lt;&gt;Sheet1!AH2073,Sheet1!AI2073&lt;&gt;Sheet1!O2073),"有影响","-")</f>
        <v>-</v>
      </c>
      <c r="F2070" s="21" t="str">
        <f>IF(OR(Sheet1!S2073&lt;&gt;Sheet1!AJ2073,Sheet1!AK2073&lt;&gt;Sheet1!T2073),"有影响","-")</f>
        <v>-</v>
      </c>
      <c r="G2070" s="21" t="str">
        <f>IF(OR(Sheet1!X2073&lt;&gt;Sheet1!AL2073,Sheet1!AM2073&lt;&gt;Sheet1!Y2073),"有影响","-")</f>
        <v>-</v>
      </c>
      <c r="H2070" s="21" t="str">
        <f>IF(OR(Sheet1!AC2073&lt;&gt;Sheet1!AN2073,Sheet1!AO2073&lt;&gt;Sheet1!AD2073),"有影响","-")</f>
        <v>-</v>
      </c>
      <c r="I2070" s="21" t="str">
        <f>IF(Sheet1!G2073=0,"出错","-")</f>
        <v>-</v>
      </c>
      <c r="J2070" s="21" t="str">
        <f>IF(AND(Sheet1!G2073=0,Sheet1!L2073&lt;&gt;0),"出错","-")</f>
        <v>-</v>
      </c>
      <c r="K2070" s="21" t="str">
        <f>IF(AND(Sheet1!G2073=0,Sheet1!L2073=0,Sheet1!Q2073&lt;&gt;0),"出错","-")</f>
        <v>-</v>
      </c>
      <c r="L2070" s="21" t="str">
        <f>IF(AND(Sheet1!G2073=0,Sheet1!L2073=0,Sheet1!Q2073=0,Sheet1!V2073&lt;&gt;0),"出错","-")</f>
        <v>-</v>
      </c>
      <c r="M2070" s="21" t="str">
        <f>IF(AND(Sheet1!G2073=0,Sheet1!L2073=0,Sheet1!Q2073=0,Sheet1!V2073=0,Sheet1!AA2073&lt;&gt;0),"出错","-")</f>
        <v>-</v>
      </c>
      <c r="N2070" s="21" t="str">
        <f>IFERROR(VLOOKUP(Sheet1!G2073,配置检查表!$Y:$Z,2,FALSE),"")</f>
        <v>金币</v>
      </c>
      <c r="O2070" s="21">
        <f>IF(AND(Sheet1!I2073=Sheet1!J2073,Sheet1!J2073&lt;&gt;0),Sheet1!I2073,IF(AND(Sheet1!I2073&lt;&gt;Sheet1!J2073,Sheet1!J2073&lt;&gt;0),Sheet1!I2073&amp;"~"&amp;Sheet1!J2073,""))</f>
        <v>10000</v>
      </c>
      <c r="P2070" s="21" t="str">
        <f>IFERROR(VLOOKUP(Sheet1!L2073,配置检查表!$Y:$Z,2,FALSE),"")</f>
        <v/>
      </c>
      <c r="Q2070" s="21" t="str">
        <f>IF(AND(Sheet1!N2073=Sheet1!O2073,Sheet1!O2073&lt;&gt;0),Sheet1!N2073,IF(AND(Sheet1!N2073&lt;&gt;Sheet1!O2073,Sheet1!O2073&lt;&gt;0),Sheet1!N2073&amp;"~"&amp;Sheet1!O2073,""))</f>
        <v/>
      </c>
      <c r="R2070" s="21" t="str">
        <f>IFERROR(VLOOKUP(Sheet1!Q2073,配置检查表!$Y:$Z,2,FALSE),"")</f>
        <v/>
      </c>
      <c r="S2070" s="39" t="str">
        <f>IF(AND(Sheet1!S2277=Sheet1!T2277,Sheet1!T2277&lt;&gt;0),Sheet1!S2277,IF(AND(Sheet1!S2277&lt;&gt;Sheet1!T2277,Sheet1!T2277&lt;&gt;0),Sheet1!S2277&amp;"~"&amp;Sheet1!T2277,""))</f>
        <v/>
      </c>
      <c r="T2070" s="21" t="str">
        <f>IFERROR(VLOOKUP(Sheet1!V2073,配置检查表!$Y:$Z,2,FALSE),"")</f>
        <v/>
      </c>
      <c r="U2070" s="39" t="str">
        <f>IF(AND(Sheet1!X2277=Sheet1!Y2277,Sheet1!Y2277&lt;&gt;0),Sheet1!X2277,IF(AND(Sheet1!X2277&lt;&gt;Sheet1!Y2277,Sheet1!Y2277&lt;&gt;0),Sheet1!X2277&amp;"~"&amp;Sheet1!Y2277,""))</f>
        <v/>
      </c>
      <c r="V2070" s="21" t="str">
        <f>IFERROR(VLOOKUP(Sheet1!XAA,配置检查表!$Y:$Z,2,FALSE),"")</f>
        <v/>
      </c>
      <c r="W2070" s="21" t="str">
        <f>IF(AND(Sheet1!AC2277=Sheet1!AD2277,Sheet1!AD2277&lt;&gt;0),Sheet1!AC2277,IF(AND(Sheet1!AC2277&lt;&gt;Sheet1!AD2277,Sheet1!AD2277&lt;&gt;0),Sheet1!AC2277&amp;"~"&amp;Sheet1!AD2277,""))</f>
        <v/>
      </c>
    </row>
    <row r="2071" spans="1:23">
      <c r="A2071" s="3">
        <v>42009</v>
      </c>
      <c r="B2071" s="3" t="s">
        <v>2096</v>
      </c>
      <c r="C2071" s="3" t="s">
        <v>2096</v>
      </c>
      <c r="D2071" s="21" t="str">
        <f>IF(OR(Sheet1!I2074&lt;&gt;Sheet1!AF2074,Sheet1!AG2074&lt;&gt;Sheet1!J2074),"有影响","-")</f>
        <v>-</v>
      </c>
      <c r="E2071" s="21" t="str">
        <f>IF(OR(Sheet1!N2074&lt;&gt;Sheet1!AH2074,Sheet1!AI2074&lt;&gt;Sheet1!O2074),"有影响","-")</f>
        <v>-</v>
      </c>
      <c r="F2071" s="21" t="str">
        <f>IF(OR(Sheet1!S2074&lt;&gt;Sheet1!AJ2074,Sheet1!AK2074&lt;&gt;Sheet1!T2074),"有影响","-")</f>
        <v>-</v>
      </c>
      <c r="G2071" s="21" t="str">
        <f>IF(OR(Sheet1!X2074&lt;&gt;Sheet1!AL2074,Sheet1!AM2074&lt;&gt;Sheet1!Y2074),"有影响","-")</f>
        <v>-</v>
      </c>
      <c r="H2071" s="21" t="str">
        <f>IF(OR(Sheet1!AC2074&lt;&gt;Sheet1!AN2074,Sheet1!AO2074&lt;&gt;Sheet1!AD2074),"有影响","-")</f>
        <v>-</v>
      </c>
      <c r="I2071" s="21" t="str">
        <f>IF(Sheet1!G2074=0,"出错","-")</f>
        <v>-</v>
      </c>
      <c r="J2071" s="21" t="str">
        <f>IF(AND(Sheet1!G2074=0,Sheet1!L2074&lt;&gt;0),"出错","-")</f>
        <v>-</v>
      </c>
      <c r="K2071" s="21" t="str">
        <f>IF(AND(Sheet1!G2074=0,Sheet1!L2074=0,Sheet1!Q2074&lt;&gt;0),"出错","-")</f>
        <v>-</v>
      </c>
      <c r="L2071" s="21" t="str">
        <f>IF(AND(Sheet1!G2074=0,Sheet1!L2074=0,Sheet1!Q2074=0,Sheet1!V2074&lt;&gt;0),"出错","-")</f>
        <v>-</v>
      </c>
      <c r="M2071" s="21" t="str">
        <f>IF(AND(Sheet1!G2074=0,Sheet1!L2074=0,Sheet1!Q2074=0,Sheet1!V2074=0,Sheet1!AA2074&lt;&gt;0),"出错","-")</f>
        <v>-</v>
      </c>
      <c r="N2071" s="21" t="str">
        <f>IFERROR(VLOOKUP(Sheet1!G2074,配置检查表!$Y:$Z,2,FALSE),"")</f>
        <v>金币</v>
      </c>
      <c r="O2071" s="21">
        <f>IF(AND(Sheet1!I2074=Sheet1!J2074,Sheet1!J2074&lt;&gt;0),Sheet1!I2074,IF(AND(Sheet1!I2074&lt;&gt;Sheet1!J2074,Sheet1!J2074&lt;&gt;0),Sheet1!I2074&amp;"~"&amp;Sheet1!J2074,""))</f>
        <v>20000</v>
      </c>
      <c r="P2071" s="21" t="str">
        <f>IFERROR(VLOOKUP(Sheet1!L2074,配置检查表!$Y:$Z,2,FALSE),"")</f>
        <v/>
      </c>
      <c r="Q2071" s="21" t="str">
        <f>IF(AND(Sheet1!N2074=Sheet1!O2074,Sheet1!O2074&lt;&gt;0),Sheet1!N2074,IF(AND(Sheet1!N2074&lt;&gt;Sheet1!O2074,Sheet1!O2074&lt;&gt;0),Sheet1!N2074&amp;"~"&amp;Sheet1!O2074,""))</f>
        <v/>
      </c>
      <c r="R2071" s="21" t="str">
        <f>IFERROR(VLOOKUP(Sheet1!Q2074,配置检查表!$Y:$Z,2,FALSE),"")</f>
        <v/>
      </c>
      <c r="S2071" s="39" t="str">
        <f>IF(AND(Sheet1!S2278=Sheet1!T2278,Sheet1!T2278&lt;&gt;0),Sheet1!S2278,IF(AND(Sheet1!S2278&lt;&gt;Sheet1!T2278,Sheet1!T2278&lt;&gt;0),Sheet1!S2278&amp;"~"&amp;Sheet1!T2278,""))</f>
        <v/>
      </c>
      <c r="T2071" s="21" t="str">
        <f>IFERROR(VLOOKUP(Sheet1!V2074,配置检查表!$Y:$Z,2,FALSE),"")</f>
        <v/>
      </c>
      <c r="U2071" s="39" t="str">
        <f>IF(AND(Sheet1!X2278=Sheet1!Y2278,Sheet1!Y2278&lt;&gt;0),Sheet1!X2278,IF(AND(Sheet1!X2278&lt;&gt;Sheet1!Y2278,Sheet1!Y2278&lt;&gt;0),Sheet1!X2278&amp;"~"&amp;Sheet1!Y2278,""))</f>
        <v/>
      </c>
      <c r="V2071" s="21" t="str">
        <f>IFERROR(VLOOKUP(Sheet1!XAA,配置检查表!$Y:$Z,2,FALSE),"")</f>
        <v/>
      </c>
      <c r="W2071" s="21" t="str">
        <f>IF(AND(Sheet1!AC2278=Sheet1!AD2278,Sheet1!AD2278&lt;&gt;0),Sheet1!AC2278,IF(AND(Sheet1!AC2278&lt;&gt;Sheet1!AD2278,Sheet1!AD2278&lt;&gt;0),Sheet1!AC2278&amp;"~"&amp;Sheet1!AD2278,""))</f>
        <v/>
      </c>
    </row>
    <row r="2072" spans="1:23">
      <c r="A2072" s="3">
        <v>42010</v>
      </c>
      <c r="B2072" s="3" t="s">
        <v>2096</v>
      </c>
      <c r="C2072" s="3" t="s">
        <v>2096</v>
      </c>
      <c r="D2072" s="21" t="str">
        <f>IF(OR(Sheet1!I2075&lt;&gt;Sheet1!AF2075,Sheet1!AG2075&lt;&gt;Sheet1!J2075),"有影响","-")</f>
        <v>-</v>
      </c>
      <c r="E2072" s="21" t="str">
        <f>IF(OR(Sheet1!N2075&lt;&gt;Sheet1!AH2075,Sheet1!AI2075&lt;&gt;Sheet1!O2075),"有影响","-")</f>
        <v>-</v>
      </c>
      <c r="F2072" s="21" t="str">
        <f>IF(OR(Sheet1!S2075&lt;&gt;Sheet1!AJ2075,Sheet1!AK2075&lt;&gt;Sheet1!T2075),"有影响","-")</f>
        <v>-</v>
      </c>
      <c r="G2072" s="21" t="str">
        <f>IF(OR(Sheet1!X2075&lt;&gt;Sheet1!AL2075,Sheet1!AM2075&lt;&gt;Sheet1!Y2075),"有影响","-")</f>
        <v>-</v>
      </c>
      <c r="H2072" s="21" t="str">
        <f>IF(OR(Sheet1!AC2075&lt;&gt;Sheet1!AN2075,Sheet1!AO2075&lt;&gt;Sheet1!AD2075),"有影响","-")</f>
        <v>-</v>
      </c>
      <c r="I2072" s="21" t="str">
        <f>IF(Sheet1!G2075=0,"出错","-")</f>
        <v>-</v>
      </c>
      <c r="J2072" s="21" t="str">
        <f>IF(AND(Sheet1!G2075=0,Sheet1!L2075&lt;&gt;0),"出错","-")</f>
        <v>-</v>
      </c>
      <c r="K2072" s="21" t="str">
        <f>IF(AND(Sheet1!G2075=0,Sheet1!L2075=0,Sheet1!Q2075&lt;&gt;0),"出错","-")</f>
        <v>-</v>
      </c>
      <c r="L2072" s="21" t="str">
        <f>IF(AND(Sheet1!G2075=0,Sheet1!L2075=0,Sheet1!Q2075=0,Sheet1!V2075&lt;&gt;0),"出错","-")</f>
        <v>-</v>
      </c>
      <c r="M2072" s="21" t="str">
        <f>IF(AND(Sheet1!G2075=0,Sheet1!L2075=0,Sheet1!Q2075=0,Sheet1!V2075=0,Sheet1!AA2075&lt;&gt;0),"出错","-")</f>
        <v>-</v>
      </c>
      <c r="N2072" s="21" t="str">
        <f>IFERROR(VLOOKUP(Sheet1!G2075,配置检查表!$Y:$Z,2,FALSE),"")</f>
        <v>金币</v>
      </c>
      <c r="O2072" s="21">
        <f>IF(AND(Sheet1!I2075=Sheet1!J2075,Sheet1!J2075&lt;&gt;0),Sheet1!I2075,IF(AND(Sheet1!I2075&lt;&gt;Sheet1!J2075,Sheet1!J2075&lt;&gt;0),Sheet1!I2075&amp;"~"&amp;Sheet1!J2075,""))</f>
        <v>30000</v>
      </c>
      <c r="P2072" s="21" t="str">
        <f>IFERROR(VLOOKUP(Sheet1!L2075,配置检查表!$Y:$Z,2,FALSE),"")</f>
        <v/>
      </c>
      <c r="Q2072" s="21" t="str">
        <f>IF(AND(Sheet1!N2075=Sheet1!O2075,Sheet1!O2075&lt;&gt;0),Sheet1!N2075,IF(AND(Sheet1!N2075&lt;&gt;Sheet1!O2075,Sheet1!O2075&lt;&gt;0),Sheet1!N2075&amp;"~"&amp;Sheet1!O2075,""))</f>
        <v/>
      </c>
      <c r="R2072" s="21" t="str">
        <f>IFERROR(VLOOKUP(Sheet1!Q2075,配置检查表!$Y:$Z,2,FALSE),"")</f>
        <v/>
      </c>
      <c r="S2072" s="39" t="str">
        <f>IF(AND(Sheet1!S2279=Sheet1!T2279,Sheet1!T2279&lt;&gt;0),Sheet1!S2279,IF(AND(Sheet1!S2279&lt;&gt;Sheet1!T2279,Sheet1!T2279&lt;&gt;0),Sheet1!S2279&amp;"~"&amp;Sheet1!T2279,""))</f>
        <v/>
      </c>
      <c r="T2072" s="21" t="str">
        <f>IFERROR(VLOOKUP(Sheet1!V2075,配置检查表!$Y:$Z,2,FALSE),"")</f>
        <v/>
      </c>
      <c r="U2072" s="39" t="str">
        <f>IF(AND(Sheet1!X2279=Sheet1!Y2279,Sheet1!Y2279&lt;&gt;0),Sheet1!X2279,IF(AND(Sheet1!X2279&lt;&gt;Sheet1!Y2279,Sheet1!Y2279&lt;&gt;0),Sheet1!X2279&amp;"~"&amp;Sheet1!Y2279,""))</f>
        <v/>
      </c>
      <c r="V2072" s="21" t="str">
        <f>IFERROR(VLOOKUP(Sheet1!XAA,配置检查表!$Y:$Z,2,FALSE),"")</f>
        <v/>
      </c>
      <c r="W2072" s="21" t="str">
        <f>IF(AND(Sheet1!AC2279=Sheet1!AD2279,Sheet1!AD2279&lt;&gt;0),Sheet1!AC2279,IF(AND(Sheet1!AC2279&lt;&gt;Sheet1!AD2279,Sheet1!AD2279&lt;&gt;0),Sheet1!AC2279&amp;"~"&amp;Sheet1!AD2279,""))</f>
        <v/>
      </c>
    </row>
    <row r="2073" spans="1:23">
      <c r="A2073" s="3">
        <v>42011</v>
      </c>
      <c r="B2073" s="3" t="s">
        <v>2096</v>
      </c>
      <c r="C2073" s="3" t="s">
        <v>2096</v>
      </c>
      <c r="D2073" s="21" t="str">
        <f>IF(OR(Sheet1!I2076&lt;&gt;Sheet1!AF2076,Sheet1!AG2076&lt;&gt;Sheet1!J2076),"有影响","-")</f>
        <v>-</v>
      </c>
      <c r="E2073" s="21" t="str">
        <f>IF(OR(Sheet1!N2076&lt;&gt;Sheet1!AH2076,Sheet1!AI2076&lt;&gt;Sheet1!O2076),"有影响","-")</f>
        <v>-</v>
      </c>
      <c r="F2073" s="21" t="str">
        <f>IF(OR(Sheet1!S2076&lt;&gt;Sheet1!AJ2076,Sheet1!AK2076&lt;&gt;Sheet1!T2076),"有影响","-")</f>
        <v>-</v>
      </c>
      <c r="G2073" s="21" t="str">
        <f>IF(OR(Sheet1!X2076&lt;&gt;Sheet1!AL2076,Sheet1!AM2076&lt;&gt;Sheet1!Y2076),"有影响","-")</f>
        <v>-</v>
      </c>
      <c r="H2073" s="21" t="str">
        <f>IF(OR(Sheet1!AC2076&lt;&gt;Sheet1!AN2076,Sheet1!AO2076&lt;&gt;Sheet1!AD2076),"有影响","-")</f>
        <v>-</v>
      </c>
      <c r="I2073" s="21" t="str">
        <f>IF(Sheet1!G2076=0,"出错","-")</f>
        <v>-</v>
      </c>
      <c r="J2073" s="21" t="str">
        <f>IF(AND(Sheet1!G2076=0,Sheet1!L2076&lt;&gt;0),"出错","-")</f>
        <v>-</v>
      </c>
      <c r="K2073" s="21" t="str">
        <f>IF(AND(Sheet1!G2076=0,Sheet1!L2076=0,Sheet1!Q2076&lt;&gt;0),"出错","-")</f>
        <v>-</v>
      </c>
      <c r="L2073" s="21" t="str">
        <f>IF(AND(Sheet1!G2076=0,Sheet1!L2076=0,Sheet1!Q2076=0,Sheet1!V2076&lt;&gt;0),"出错","-")</f>
        <v>-</v>
      </c>
      <c r="M2073" s="21" t="str">
        <f>IF(AND(Sheet1!G2076=0,Sheet1!L2076=0,Sheet1!Q2076=0,Sheet1!V2076=0,Sheet1!AA2076&lt;&gt;0),"出错","-")</f>
        <v>-</v>
      </c>
      <c r="N2073" s="21" t="str">
        <f>IFERROR(VLOOKUP(Sheet1!G2076,配置检查表!$Y:$Z,2,FALSE),"")</f>
        <v>金币</v>
      </c>
      <c r="O2073" s="21">
        <f>IF(AND(Sheet1!I2076=Sheet1!J2076,Sheet1!J2076&lt;&gt;0),Sheet1!I2076,IF(AND(Sheet1!I2076&lt;&gt;Sheet1!J2076,Sheet1!J2076&lt;&gt;0),Sheet1!I2076&amp;"~"&amp;Sheet1!J2076,""))</f>
        <v>50000</v>
      </c>
      <c r="P2073" s="21" t="str">
        <f>IFERROR(VLOOKUP(Sheet1!L2076,配置检查表!$Y:$Z,2,FALSE),"")</f>
        <v/>
      </c>
      <c r="Q2073" s="21" t="str">
        <f>IF(AND(Sheet1!N2076=Sheet1!O2076,Sheet1!O2076&lt;&gt;0),Sheet1!N2076,IF(AND(Sheet1!N2076&lt;&gt;Sheet1!O2076,Sheet1!O2076&lt;&gt;0),Sheet1!N2076&amp;"~"&amp;Sheet1!O2076,""))</f>
        <v/>
      </c>
      <c r="R2073" s="21" t="str">
        <f>IFERROR(VLOOKUP(Sheet1!Q2076,配置检查表!$Y:$Z,2,FALSE),"")</f>
        <v/>
      </c>
      <c r="S2073" s="39" t="str">
        <f>IF(AND(Sheet1!S2280=Sheet1!T2280,Sheet1!T2280&lt;&gt;0),Sheet1!S2280,IF(AND(Sheet1!S2280&lt;&gt;Sheet1!T2280,Sheet1!T2280&lt;&gt;0),Sheet1!S2280&amp;"~"&amp;Sheet1!T2280,""))</f>
        <v/>
      </c>
      <c r="T2073" s="21" t="str">
        <f>IFERROR(VLOOKUP(Sheet1!V2076,配置检查表!$Y:$Z,2,FALSE),"")</f>
        <v/>
      </c>
      <c r="U2073" s="39" t="str">
        <f>IF(AND(Sheet1!X2280=Sheet1!Y2280,Sheet1!Y2280&lt;&gt;0),Sheet1!X2280,IF(AND(Sheet1!X2280&lt;&gt;Sheet1!Y2280,Sheet1!Y2280&lt;&gt;0),Sheet1!X2280&amp;"~"&amp;Sheet1!Y2280,""))</f>
        <v/>
      </c>
      <c r="V2073" s="21" t="str">
        <f>IFERROR(VLOOKUP(Sheet1!XAA,配置检查表!$Y:$Z,2,FALSE),"")</f>
        <v/>
      </c>
      <c r="W2073" s="21" t="str">
        <f>IF(AND(Sheet1!AC2280=Sheet1!AD2280,Sheet1!AD2280&lt;&gt;0),Sheet1!AC2280,IF(AND(Sheet1!AC2280&lt;&gt;Sheet1!AD2280,Sheet1!AD2280&lt;&gt;0),Sheet1!AC2280&amp;"~"&amp;Sheet1!AD2280,""))</f>
        <v/>
      </c>
    </row>
    <row r="2074" spans="1:23">
      <c r="A2074" s="3">
        <v>42012</v>
      </c>
      <c r="B2074" s="3" t="s">
        <v>2096</v>
      </c>
      <c r="C2074" s="3" t="s">
        <v>2096</v>
      </c>
      <c r="D2074" s="21" t="str">
        <f>IF(OR(Sheet1!I2077&lt;&gt;Sheet1!AF2077,Sheet1!AG2077&lt;&gt;Sheet1!J2077),"有影响","-")</f>
        <v>-</v>
      </c>
      <c r="E2074" s="21" t="str">
        <f>IF(OR(Sheet1!N2077&lt;&gt;Sheet1!AH2077,Sheet1!AI2077&lt;&gt;Sheet1!O2077),"有影响","-")</f>
        <v>-</v>
      </c>
      <c r="F2074" s="21" t="str">
        <f>IF(OR(Sheet1!S2077&lt;&gt;Sheet1!AJ2077,Sheet1!AK2077&lt;&gt;Sheet1!T2077),"有影响","-")</f>
        <v>-</v>
      </c>
      <c r="G2074" s="21" t="str">
        <f>IF(OR(Sheet1!X2077&lt;&gt;Sheet1!AL2077,Sheet1!AM2077&lt;&gt;Sheet1!Y2077),"有影响","-")</f>
        <v>-</v>
      </c>
      <c r="H2074" s="21" t="str">
        <f>IF(OR(Sheet1!AC2077&lt;&gt;Sheet1!AN2077,Sheet1!AO2077&lt;&gt;Sheet1!AD2077),"有影响","-")</f>
        <v>-</v>
      </c>
      <c r="I2074" s="21" t="str">
        <f>IF(Sheet1!G2077=0,"出错","-")</f>
        <v>-</v>
      </c>
      <c r="J2074" s="21" t="str">
        <f>IF(AND(Sheet1!G2077=0,Sheet1!L2077&lt;&gt;0),"出错","-")</f>
        <v>-</v>
      </c>
      <c r="K2074" s="21" t="str">
        <f>IF(AND(Sheet1!G2077=0,Sheet1!L2077=0,Sheet1!Q2077&lt;&gt;0),"出错","-")</f>
        <v>-</v>
      </c>
      <c r="L2074" s="21" t="str">
        <f>IF(AND(Sheet1!G2077=0,Sheet1!L2077=0,Sheet1!Q2077=0,Sheet1!V2077&lt;&gt;0),"出错","-")</f>
        <v>-</v>
      </c>
      <c r="M2074" s="21" t="str">
        <f>IF(AND(Sheet1!G2077=0,Sheet1!L2077=0,Sheet1!Q2077=0,Sheet1!V2077=0,Sheet1!AA2077&lt;&gt;0),"出错","-")</f>
        <v>-</v>
      </c>
      <c r="N2074" s="21" t="str">
        <f>IFERROR(VLOOKUP(Sheet1!G2077,配置检查表!$Y:$Z,2,FALSE),"")</f>
        <v>金币</v>
      </c>
      <c r="O2074" s="21">
        <f>IF(AND(Sheet1!I2077=Sheet1!J2077,Sheet1!J2077&lt;&gt;0),Sheet1!I2077,IF(AND(Sheet1!I2077&lt;&gt;Sheet1!J2077,Sheet1!J2077&lt;&gt;0),Sheet1!I2077&amp;"~"&amp;Sheet1!J2077,""))</f>
        <v>100000</v>
      </c>
      <c r="P2074" s="21" t="str">
        <f>IFERROR(VLOOKUP(Sheet1!L2077,配置检查表!$Y:$Z,2,FALSE),"")</f>
        <v/>
      </c>
      <c r="Q2074" s="21" t="str">
        <f>IF(AND(Sheet1!N2077=Sheet1!O2077,Sheet1!O2077&lt;&gt;0),Sheet1!N2077,IF(AND(Sheet1!N2077&lt;&gt;Sheet1!O2077,Sheet1!O2077&lt;&gt;0),Sheet1!N2077&amp;"~"&amp;Sheet1!O2077,""))</f>
        <v/>
      </c>
      <c r="R2074" s="21" t="str">
        <f>IFERROR(VLOOKUP(Sheet1!Q2077,配置检查表!$Y:$Z,2,FALSE),"")</f>
        <v/>
      </c>
      <c r="S2074" s="39" t="str">
        <f>IF(AND(Sheet1!S2281=Sheet1!T2281,Sheet1!T2281&lt;&gt;0),Sheet1!S2281,IF(AND(Sheet1!S2281&lt;&gt;Sheet1!T2281,Sheet1!T2281&lt;&gt;0),Sheet1!S2281&amp;"~"&amp;Sheet1!T2281,""))</f>
        <v/>
      </c>
      <c r="T2074" s="21" t="str">
        <f>IFERROR(VLOOKUP(Sheet1!V2077,配置检查表!$Y:$Z,2,FALSE),"")</f>
        <v/>
      </c>
      <c r="U2074" s="39" t="str">
        <f>IF(AND(Sheet1!X2281=Sheet1!Y2281,Sheet1!Y2281&lt;&gt;0),Sheet1!X2281,IF(AND(Sheet1!X2281&lt;&gt;Sheet1!Y2281,Sheet1!Y2281&lt;&gt;0),Sheet1!X2281&amp;"~"&amp;Sheet1!Y2281,""))</f>
        <v/>
      </c>
      <c r="V2074" s="21" t="str">
        <f>IFERROR(VLOOKUP(Sheet1!XAA,配置检查表!$Y:$Z,2,FALSE),"")</f>
        <v/>
      </c>
      <c r="W2074" s="21" t="str">
        <f>IF(AND(Sheet1!AC2281=Sheet1!AD2281,Sheet1!AD2281&lt;&gt;0),Sheet1!AC2281,IF(AND(Sheet1!AC2281&lt;&gt;Sheet1!AD2281,Sheet1!AD2281&lt;&gt;0),Sheet1!AC2281&amp;"~"&amp;Sheet1!AD2281,""))</f>
        <v/>
      </c>
    </row>
    <row r="2075" spans="1:23">
      <c r="A2075" s="3">
        <v>42013</v>
      </c>
      <c r="B2075" s="3" t="s">
        <v>2096</v>
      </c>
      <c r="C2075" s="3" t="s">
        <v>2096</v>
      </c>
      <c r="D2075" s="21" t="str">
        <f>IF(OR(Sheet1!I2078&lt;&gt;Sheet1!AF2078,Sheet1!AG2078&lt;&gt;Sheet1!J2078),"有影响","-")</f>
        <v>-</v>
      </c>
      <c r="E2075" s="21" t="str">
        <f>IF(OR(Sheet1!N2078&lt;&gt;Sheet1!AH2078,Sheet1!AI2078&lt;&gt;Sheet1!O2078),"有影响","-")</f>
        <v>-</v>
      </c>
      <c r="F2075" s="21" t="str">
        <f>IF(OR(Sheet1!S2078&lt;&gt;Sheet1!AJ2078,Sheet1!AK2078&lt;&gt;Sheet1!T2078),"有影响","-")</f>
        <v>-</v>
      </c>
      <c r="G2075" s="21" t="str">
        <f>IF(OR(Sheet1!X2078&lt;&gt;Sheet1!AL2078,Sheet1!AM2078&lt;&gt;Sheet1!Y2078),"有影响","-")</f>
        <v>-</v>
      </c>
      <c r="H2075" s="21" t="str">
        <f>IF(OR(Sheet1!AC2078&lt;&gt;Sheet1!AN2078,Sheet1!AO2078&lt;&gt;Sheet1!AD2078),"有影响","-")</f>
        <v>-</v>
      </c>
      <c r="I2075" s="21" t="str">
        <f>IF(Sheet1!G2078=0,"出错","-")</f>
        <v>-</v>
      </c>
      <c r="J2075" s="21" t="str">
        <f>IF(AND(Sheet1!G2078=0,Sheet1!L2078&lt;&gt;0),"出错","-")</f>
        <v>-</v>
      </c>
      <c r="K2075" s="21" t="str">
        <f>IF(AND(Sheet1!G2078=0,Sheet1!L2078=0,Sheet1!Q2078&lt;&gt;0),"出错","-")</f>
        <v>-</v>
      </c>
      <c r="L2075" s="21" t="str">
        <f>IF(AND(Sheet1!G2078=0,Sheet1!L2078=0,Sheet1!Q2078=0,Sheet1!V2078&lt;&gt;0),"出错","-")</f>
        <v>-</v>
      </c>
      <c r="M2075" s="21" t="str">
        <f>IF(AND(Sheet1!G2078=0,Sheet1!L2078=0,Sheet1!Q2078=0,Sheet1!V2078=0,Sheet1!AA2078&lt;&gt;0),"出错","-")</f>
        <v>-</v>
      </c>
      <c r="N2075" s="21" t="str">
        <f>IFERROR(VLOOKUP(Sheet1!G2078,配置检查表!$Y:$Z,2,FALSE),"")</f>
        <v>金币</v>
      </c>
      <c r="O2075" s="21">
        <f>IF(AND(Sheet1!I2078=Sheet1!J2078,Sheet1!J2078&lt;&gt;0),Sheet1!I2078,IF(AND(Sheet1!I2078&lt;&gt;Sheet1!J2078,Sheet1!J2078&lt;&gt;0),Sheet1!I2078&amp;"~"&amp;Sheet1!J2078,""))</f>
        <v>200000</v>
      </c>
      <c r="P2075" s="21" t="str">
        <f>IFERROR(VLOOKUP(Sheet1!L2078,配置检查表!$Y:$Z,2,FALSE),"")</f>
        <v/>
      </c>
      <c r="Q2075" s="21" t="str">
        <f>IF(AND(Sheet1!N2078=Sheet1!O2078,Sheet1!O2078&lt;&gt;0),Sheet1!N2078,IF(AND(Sheet1!N2078&lt;&gt;Sheet1!O2078,Sheet1!O2078&lt;&gt;0),Sheet1!N2078&amp;"~"&amp;Sheet1!O2078,""))</f>
        <v/>
      </c>
      <c r="R2075" s="21" t="str">
        <f>IFERROR(VLOOKUP(Sheet1!Q2078,配置检查表!$Y:$Z,2,FALSE),"")</f>
        <v/>
      </c>
      <c r="S2075" s="39" t="str">
        <f>IF(AND(Sheet1!S2282=Sheet1!T2282,Sheet1!T2282&lt;&gt;0),Sheet1!S2282,IF(AND(Sheet1!S2282&lt;&gt;Sheet1!T2282,Sheet1!T2282&lt;&gt;0),Sheet1!S2282&amp;"~"&amp;Sheet1!T2282,""))</f>
        <v/>
      </c>
      <c r="T2075" s="21" t="str">
        <f>IFERROR(VLOOKUP(Sheet1!V2078,配置检查表!$Y:$Z,2,FALSE),"")</f>
        <v/>
      </c>
      <c r="U2075" s="39" t="str">
        <f>IF(AND(Sheet1!X2282=Sheet1!Y2282,Sheet1!Y2282&lt;&gt;0),Sheet1!X2282,IF(AND(Sheet1!X2282&lt;&gt;Sheet1!Y2282,Sheet1!Y2282&lt;&gt;0),Sheet1!X2282&amp;"~"&amp;Sheet1!Y2282,""))</f>
        <v/>
      </c>
      <c r="V2075" s="21" t="str">
        <f>IFERROR(VLOOKUP(Sheet1!XAA,配置检查表!$Y:$Z,2,FALSE),"")</f>
        <v/>
      </c>
      <c r="W2075" s="21" t="str">
        <f>IF(AND(Sheet1!AC2282=Sheet1!AD2282,Sheet1!AD2282&lt;&gt;0),Sheet1!AC2282,IF(AND(Sheet1!AC2282&lt;&gt;Sheet1!AD2282,Sheet1!AD2282&lt;&gt;0),Sheet1!AC2282&amp;"~"&amp;Sheet1!AD2282,""))</f>
        <v/>
      </c>
    </row>
    <row r="2076" spans="1:23">
      <c r="A2076" s="17">
        <v>42014</v>
      </c>
      <c r="B2076" s="17" t="s">
        <v>2096</v>
      </c>
      <c r="C2076" s="17" t="s">
        <v>2096</v>
      </c>
      <c r="D2076" s="21" t="str">
        <f>IF(OR(Sheet1!I2079&lt;&gt;Sheet1!AF2079,Sheet1!AG2079&lt;&gt;Sheet1!J2079),"有影响","-")</f>
        <v>-</v>
      </c>
      <c r="E2076" s="21" t="str">
        <f>IF(OR(Sheet1!N2079&lt;&gt;Sheet1!AH2079,Sheet1!AI2079&lt;&gt;Sheet1!O2079),"有影响","-")</f>
        <v>-</v>
      </c>
      <c r="F2076" s="21" t="str">
        <f>IF(OR(Sheet1!S2079&lt;&gt;Sheet1!AJ2079,Sheet1!AK2079&lt;&gt;Sheet1!T2079),"有影响","-")</f>
        <v>-</v>
      </c>
      <c r="G2076" s="21" t="str">
        <f>IF(OR(Sheet1!X2079&lt;&gt;Sheet1!AL2079,Sheet1!AM2079&lt;&gt;Sheet1!Y2079),"有影响","-")</f>
        <v>-</v>
      </c>
      <c r="H2076" s="21" t="str">
        <f>IF(OR(Sheet1!AC2079&lt;&gt;Sheet1!AN2079,Sheet1!AO2079&lt;&gt;Sheet1!AD2079),"有影响","-")</f>
        <v>-</v>
      </c>
      <c r="I2076" s="21" t="str">
        <f>IF(Sheet1!G2079=0,"出错","-")</f>
        <v>-</v>
      </c>
      <c r="J2076" s="21" t="str">
        <f>IF(AND(Sheet1!G2079=0,Sheet1!L2079&lt;&gt;0),"出错","-")</f>
        <v>-</v>
      </c>
      <c r="K2076" s="21" t="str">
        <f>IF(AND(Sheet1!G2079=0,Sheet1!L2079=0,Sheet1!Q2079&lt;&gt;0),"出错","-")</f>
        <v>-</v>
      </c>
      <c r="L2076" s="21" t="str">
        <f>IF(AND(Sheet1!G2079=0,Sheet1!L2079=0,Sheet1!Q2079=0,Sheet1!V2079&lt;&gt;0),"出错","-")</f>
        <v>-</v>
      </c>
      <c r="M2076" s="21" t="str">
        <f>IF(AND(Sheet1!G2079=0,Sheet1!L2079=0,Sheet1!Q2079=0,Sheet1!V2079=0,Sheet1!AA2079&lt;&gt;0),"出错","-")</f>
        <v>-</v>
      </c>
      <c r="N2076" s="21" t="str">
        <f>IFERROR(VLOOKUP(Sheet1!G2079,配置检查表!$Y:$Z,2,FALSE),"")</f>
        <v>金币</v>
      </c>
      <c r="O2076" s="21">
        <f>IF(AND(Sheet1!I2079=Sheet1!J2079,Sheet1!J2079&lt;&gt;0),Sheet1!I2079,IF(AND(Sheet1!I2079&lt;&gt;Sheet1!J2079,Sheet1!J2079&lt;&gt;0),Sheet1!I2079&amp;"~"&amp;Sheet1!J2079,""))</f>
        <v>400000</v>
      </c>
      <c r="P2076" s="21" t="str">
        <f>IFERROR(VLOOKUP(Sheet1!L2079,配置检查表!$Y:$Z,2,FALSE),"")</f>
        <v/>
      </c>
      <c r="Q2076" s="21" t="str">
        <f>IF(AND(Sheet1!N2079=Sheet1!O2079,Sheet1!O2079&lt;&gt;0),Sheet1!N2079,IF(AND(Sheet1!N2079&lt;&gt;Sheet1!O2079,Sheet1!O2079&lt;&gt;0),Sheet1!N2079&amp;"~"&amp;Sheet1!O2079,""))</f>
        <v/>
      </c>
      <c r="R2076" s="21" t="str">
        <f>IFERROR(VLOOKUP(Sheet1!Q2079,配置检查表!$Y:$Z,2,FALSE),"")</f>
        <v/>
      </c>
      <c r="S2076" s="39" t="str">
        <f>IF(AND(Sheet1!S2283=Sheet1!T2283,Sheet1!T2283&lt;&gt;0),Sheet1!S2283,IF(AND(Sheet1!S2283&lt;&gt;Sheet1!T2283,Sheet1!T2283&lt;&gt;0),Sheet1!S2283&amp;"~"&amp;Sheet1!T2283,""))</f>
        <v/>
      </c>
      <c r="T2076" s="21" t="str">
        <f>IFERROR(VLOOKUP(Sheet1!V2079,配置检查表!$Y:$Z,2,FALSE),"")</f>
        <v/>
      </c>
      <c r="U2076" s="39" t="str">
        <f>IF(AND(Sheet1!X2283=Sheet1!Y2283,Sheet1!Y2283&lt;&gt;0),Sheet1!X2283,IF(AND(Sheet1!X2283&lt;&gt;Sheet1!Y2283,Sheet1!Y2283&lt;&gt;0),Sheet1!X2283&amp;"~"&amp;Sheet1!Y2283,""))</f>
        <v/>
      </c>
      <c r="V2076" s="21" t="str">
        <f>IFERROR(VLOOKUP(Sheet1!XAA,配置检查表!$Y:$Z,2,FALSE),"")</f>
        <v/>
      </c>
      <c r="W2076" s="21" t="str">
        <f>IF(AND(Sheet1!AC2283=Sheet1!AD2283,Sheet1!AD2283&lt;&gt;0),Sheet1!AC2283,IF(AND(Sheet1!AC2283&lt;&gt;Sheet1!AD2283,Sheet1!AD2283&lt;&gt;0),Sheet1!AC2283&amp;"~"&amp;Sheet1!AD2283,""))</f>
        <v/>
      </c>
    </row>
    <row r="2077" spans="1:23">
      <c r="A2077" s="27">
        <v>42015</v>
      </c>
      <c r="B2077" s="27" t="s">
        <v>2096</v>
      </c>
      <c r="C2077" s="3" t="s">
        <v>2096</v>
      </c>
      <c r="D2077" s="21" t="str">
        <f>IF(OR(Sheet1!I2080&lt;&gt;Sheet1!AF2080,Sheet1!AG2080&lt;&gt;Sheet1!J2080),"有影响","-")</f>
        <v>-</v>
      </c>
      <c r="E2077" s="21" t="str">
        <f>IF(OR(Sheet1!N2080&lt;&gt;Sheet1!AH2080,Sheet1!AI2080&lt;&gt;Sheet1!O2080),"有影响","-")</f>
        <v>-</v>
      </c>
      <c r="F2077" s="21" t="str">
        <f>IF(OR(Sheet1!S2080&lt;&gt;Sheet1!AJ2080,Sheet1!AK2080&lt;&gt;Sheet1!T2080),"有影响","-")</f>
        <v>-</v>
      </c>
      <c r="G2077" s="21" t="str">
        <f>IF(OR(Sheet1!X2080&lt;&gt;Sheet1!AL2080,Sheet1!AM2080&lt;&gt;Sheet1!Y2080),"有影响","-")</f>
        <v>-</v>
      </c>
      <c r="H2077" s="21" t="str">
        <f>IF(OR(Sheet1!AC2080&lt;&gt;Sheet1!AN2080,Sheet1!AO2080&lt;&gt;Sheet1!AD2080),"有影响","-")</f>
        <v>-</v>
      </c>
      <c r="I2077" s="21" t="str">
        <f>IF(Sheet1!G2080=0,"出错","-")</f>
        <v>-</v>
      </c>
      <c r="J2077" s="21" t="str">
        <f>IF(AND(Sheet1!G2080=0,Sheet1!L2080&lt;&gt;0),"出错","-")</f>
        <v>-</v>
      </c>
      <c r="K2077" s="21" t="str">
        <f>IF(AND(Sheet1!G2080=0,Sheet1!L2080=0,Sheet1!Q2080&lt;&gt;0),"出错","-")</f>
        <v>-</v>
      </c>
      <c r="L2077" s="21" t="str">
        <f>IF(AND(Sheet1!G2080=0,Sheet1!L2080=0,Sheet1!Q2080=0,Sheet1!V2080&lt;&gt;0),"出错","-")</f>
        <v>-</v>
      </c>
      <c r="M2077" s="21" t="str">
        <f>IF(AND(Sheet1!G2080=0,Sheet1!L2080=0,Sheet1!Q2080=0,Sheet1!V2080=0,Sheet1!AA2080&lt;&gt;0),"出错","-")</f>
        <v>-</v>
      </c>
      <c r="N2077" s="21" t="str">
        <f>IFERROR(VLOOKUP(Sheet1!G2080,配置检查表!$Y:$Z,2,FALSE),"")</f>
        <v>金币</v>
      </c>
      <c r="O2077" s="21">
        <f>IF(AND(Sheet1!I2080=Sheet1!J2080,Sheet1!J2080&lt;&gt;0),Sheet1!I2080,IF(AND(Sheet1!I2080&lt;&gt;Sheet1!J2080,Sheet1!J2080&lt;&gt;0),Sheet1!I2080&amp;"~"&amp;Sheet1!J2080,""))</f>
        <v>425000</v>
      </c>
      <c r="P2077" s="21" t="str">
        <f>IFERROR(VLOOKUP(Sheet1!L2080,配置检查表!$Y:$Z,2,FALSE),"")</f>
        <v/>
      </c>
      <c r="Q2077" s="21" t="str">
        <f>IF(AND(Sheet1!N2080=Sheet1!O2080,Sheet1!O2080&lt;&gt;0),Sheet1!N2080,IF(AND(Sheet1!N2080&lt;&gt;Sheet1!O2080,Sheet1!O2080&lt;&gt;0),Sheet1!N2080&amp;"~"&amp;Sheet1!O2080,""))</f>
        <v/>
      </c>
      <c r="R2077" s="21" t="str">
        <f>IFERROR(VLOOKUP(Sheet1!Q2080,配置检查表!$Y:$Z,2,FALSE),"")</f>
        <v/>
      </c>
      <c r="S2077" s="39" t="str">
        <f>IF(AND(Sheet1!S2284=Sheet1!T2284,Sheet1!T2284&lt;&gt;0),Sheet1!S2284,IF(AND(Sheet1!S2284&lt;&gt;Sheet1!T2284,Sheet1!T2284&lt;&gt;0),Sheet1!S2284&amp;"~"&amp;Sheet1!T2284,""))</f>
        <v/>
      </c>
      <c r="T2077" s="21" t="str">
        <f>IFERROR(VLOOKUP(Sheet1!V2080,配置检查表!$Y:$Z,2,FALSE),"")</f>
        <v/>
      </c>
      <c r="U2077" s="39" t="str">
        <f>IF(AND(Sheet1!X2284=Sheet1!Y2284,Sheet1!Y2284&lt;&gt;0),Sheet1!X2284,IF(AND(Sheet1!X2284&lt;&gt;Sheet1!Y2284,Sheet1!Y2284&lt;&gt;0),Sheet1!X2284&amp;"~"&amp;Sheet1!Y2284,""))</f>
        <v/>
      </c>
      <c r="V2077" s="21" t="str">
        <f>IFERROR(VLOOKUP(Sheet1!XAA,配置检查表!$Y:$Z,2,FALSE),"")</f>
        <v/>
      </c>
      <c r="W2077" s="21" t="str">
        <f>IF(AND(Sheet1!AC2284=Sheet1!AD2284,Sheet1!AD2284&lt;&gt;0),Sheet1!AC2284,IF(AND(Sheet1!AC2284&lt;&gt;Sheet1!AD2284,Sheet1!AD2284&lt;&gt;0),Sheet1!AC2284&amp;"~"&amp;Sheet1!AD2284,""))</f>
        <v/>
      </c>
    </row>
    <row r="2078" spans="1:23">
      <c r="A2078" s="27">
        <v>42016</v>
      </c>
      <c r="B2078" s="27" t="s">
        <v>2096</v>
      </c>
      <c r="C2078" s="3" t="s">
        <v>2096</v>
      </c>
      <c r="D2078" s="21" t="str">
        <f>IF(OR(Sheet1!I2081&lt;&gt;Sheet1!AF2081,Sheet1!AG2081&lt;&gt;Sheet1!J2081),"有影响","-")</f>
        <v>-</v>
      </c>
      <c r="E2078" s="21" t="str">
        <f>IF(OR(Sheet1!N2081&lt;&gt;Sheet1!AH2081,Sheet1!AI2081&lt;&gt;Sheet1!O2081),"有影响","-")</f>
        <v>-</v>
      </c>
      <c r="F2078" s="21" t="str">
        <f>IF(OR(Sheet1!S2081&lt;&gt;Sheet1!AJ2081,Sheet1!AK2081&lt;&gt;Sheet1!T2081),"有影响","-")</f>
        <v>-</v>
      </c>
      <c r="G2078" s="21" t="str">
        <f>IF(OR(Sheet1!X2081&lt;&gt;Sheet1!AL2081,Sheet1!AM2081&lt;&gt;Sheet1!Y2081),"有影响","-")</f>
        <v>-</v>
      </c>
      <c r="H2078" s="21" t="str">
        <f>IF(OR(Sheet1!AC2081&lt;&gt;Sheet1!AN2081,Sheet1!AO2081&lt;&gt;Sheet1!AD2081),"有影响","-")</f>
        <v>-</v>
      </c>
      <c r="I2078" s="21" t="str">
        <f>IF(Sheet1!G2081=0,"出错","-")</f>
        <v>-</v>
      </c>
      <c r="J2078" s="21" t="str">
        <f>IF(AND(Sheet1!G2081=0,Sheet1!L2081&lt;&gt;0),"出错","-")</f>
        <v>-</v>
      </c>
      <c r="K2078" s="21" t="str">
        <f>IF(AND(Sheet1!G2081=0,Sheet1!L2081=0,Sheet1!Q2081&lt;&gt;0),"出错","-")</f>
        <v>-</v>
      </c>
      <c r="L2078" s="21" t="str">
        <f>IF(AND(Sheet1!G2081=0,Sheet1!L2081=0,Sheet1!Q2081=0,Sheet1!V2081&lt;&gt;0),"出错","-")</f>
        <v>-</v>
      </c>
      <c r="M2078" s="21" t="str">
        <f>IF(AND(Sheet1!G2081=0,Sheet1!L2081=0,Sheet1!Q2081=0,Sheet1!V2081=0,Sheet1!AA2081&lt;&gt;0),"出错","-")</f>
        <v>-</v>
      </c>
      <c r="N2078" s="21" t="str">
        <f>IFERROR(VLOOKUP(Sheet1!G2081,配置检查表!$Y:$Z,2,FALSE),"")</f>
        <v>金币</v>
      </c>
      <c r="O2078" s="21">
        <f>IF(AND(Sheet1!I2081=Sheet1!J2081,Sheet1!J2081&lt;&gt;0),Sheet1!I2081,IF(AND(Sheet1!I2081&lt;&gt;Sheet1!J2081,Sheet1!J2081&lt;&gt;0),Sheet1!I2081&amp;"~"&amp;Sheet1!J2081,""))</f>
        <v>450000</v>
      </c>
      <c r="P2078" s="21" t="str">
        <f>IFERROR(VLOOKUP(Sheet1!L2081,配置检查表!$Y:$Z,2,FALSE),"")</f>
        <v/>
      </c>
      <c r="Q2078" s="21" t="str">
        <f>IF(AND(Sheet1!N2081=Sheet1!O2081,Sheet1!O2081&lt;&gt;0),Sheet1!N2081,IF(AND(Sheet1!N2081&lt;&gt;Sheet1!O2081,Sheet1!O2081&lt;&gt;0),Sheet1!N2081&amp;"~"&amp;Sheet1!O2081,""))</f>
        <v/>
      </c>
      <c r="R2078" s="21" t="str">
        <f>IFERROR(VLOOKUP(Sheet1!Q2081,配置检查表!$Y:$Z,2,FALSE),"")</f>
        <v/>
      </c>
      <c r="S2078" s="39" t="str">
        <f>IF(AND(Sheet1!S2285=Sheet1!T2285,Sheet1!T2285&lt;&gt;0),Sheet1!S2285,IF(AND(Sheet1!S2285&lt;&gt;Sheet1!T2285,Sheet1!T2285&lt;&gt;0),Sheet1!S2285&amp;"~"&amp;Sheet1!T2285,""))</f>
        <v/>
      </c>
      <c r="T2078" s="21" t="str">
        <f>IFERROR(VLOOKUP(Sheet1!V2081,配置检查表!$Y:$Z,2,FALSE),"")</f>
        <v/>
      </c>
      <c r="U2078" s="39" t="str">
        <f>IF(AND(Sheet1!X2285=Sheet1!Y2285,Sheet1!Y2285&lt;&gt;0),Sheet1!X2285,IF(AND(Sheet1!X2285&lt;&gt;Sheet1!Y2285,Sheet1!Y2285&lt;&gt;0),Sheet1!X2285&amp;"~"&amp;Sheet1!Y2285,""))</f>
        <v/>
      </c>
      <c r="V2078" s="21" t="str">
        <f>IFERROR(VLOOKUP(Sheet1!XAA,配置检查表!$Y:$Z,2,FALSE),"")</f>
        <v/>
      </c>
      <c r="W2078" s="21" t="str">
        <f>IF(AND(Sheet1!AC2285=Sheet1!AD2285,Sheet1!AD2285&lt;&gt;0),Sheet1!AC2285,IF(AND(Sheet1!AC2285&lt;&gt;Sheet1!AD2285,Sheet1!AD2285&lt;&gt;0),Sheet1!AC2285&amp;"~"&amp;Sheet1!AD2285,""))</f>
        <v/>
      </c>
    </row>
    <row r="2079" spans="1:23">
      <c r="A2079" s="27">
        <v>42017</v>
      </c>
      <c r="B2079" s="27" t="s">
        <v>2096</v>
      </c>
      <c r="C2079" s="3" t="s">
        <v>2096</v>
      </c>
      <c r="D2079" s="21" t="str">
        <f>IF(OR(Sheet1!I2082&lt;&gt;Sheet1!AF2082,Sheet1!AG2082&lt;&gt;Sheet1!J2082),"有影响","-")</f>
        <v>-</v>
      </c>
      <c r="E2079" s="21" t="str">
        <f>IF(OR(Sheet1!N2082&lt;&gt;Sheet1!AH2082,Sheet1!AI2082&lt;&gt;Sheet1!O2082),"有影响","-")</f>
        <v>-</v>
      </c>
      <c r="F2079" s="21" t="str">
        <f>IF(OR(Sheet1!S2082&lt;&gt;Sheet1!AJ2082,Sheet1!AK2082&lt;&gt;Sheet1!T2082),"有影响","-")</f>
        <v>-</v>
      </c>
      <c r="G2079" s="21" t="str">
        <f>IF(OR(Sheet1!X2082&lt;&gt;Sheet1!AL2082,Sheet1!AM2082&lt;&gt;Sheet1!Y2082),"有影响","-")</f>
        <v>-</v>
      </c>
      <c r="H2079" s="21" t="str">
        <f>IF(OR(Sheet1!AC2082&lt;&gt;Sheet1!AN2082,Sheet1!AO2082&lt;&gt;Sheet1!AD2082),"有影响","-")</f>
        <v>-</v>
      </c>
      <c r="I2079" s="21" t="str">
        <f>IF(Sheet1!G2082=0,"出错","-")</f>
        <v>-</v>
      </c>
      <c r="J2079" s="21" t="str">
        <f>IF(AND(Sheet1!G2082=0,Sheet1!L2082&lt;&gt;0),"出错","-")</f>
        <v>-</v>
      </c>
      <c r="K2079" s="21" t="str">
        <f>IF(AND(Sheet1!G2082=0,Sheet1!L2082=0,Sheet1!Q2082&lt;&gt;0),"出错","-")</f>
        <v>-</v>
      </c>
      <c r="L2079" s="21" t="str">
        <f>IF(AND(Sheet1!G2082=0,Sheet1!L2082=0,Sheet1!Q2082=0,Sheet1!V2082&lt;&gt;0),"出错","-")</f>
        <v>-</v>
      </c>
      <c r="M2079" s="21" t="str">
        <f>IF(AND(Sheet1!G2082=0,Sheet1!L2082=0,Sheet1!Q2082=0,Sheet1!V2082=0,Sheet1!AA2082&lt;&gt;0),"出错","-")</f>
        <v>-</v>
      </c>
      <c r="N2079" s="21" t="str">
        <f>IFERROR(VLOOKUP(Sheet1!G2082,配置检查表!$Y:$Z,2,FALSE),"")</f>
        <v>金币</v>
      </c>
      <c r="O2079" s="21">
        <f>IF(AND(Sheet1!I2082=Sheet1!J2082,Sheet1!J2082&lt;&gt;0),Sheet1!I2082,IF(AND(Sheet1!I2082&lt;&gt;Sheet1!J2082,Sheet1!J2082&lt;&gt;0),Sheet1!I2082&amp;"~"&amp;Sheet1!J2082,""))</f>
        <v>475000</v>
      </c>
      <c r="P2079" s="21" t="str">
        <f>IFERROR(VLOOKUP(Sheet1!L2082,配置检查表!$Y:$Z,2,FALSE),"")</f>
        <v/>
      </c>
      <c r="Q2079" s="21" t="str">
        <f>IF(AND(Sheet1!N2082=Sheet1!O2082,Sheet1!O2082&lt;&gt;0),Sheet1!N2082,IF(AND(Sheet1!N2082&lt;&gt;Sheet1!O2082,Sheet1!O2082&lt;&gt;0),Sheet1!N2082&amp;"~"&amp;Sheet1!O2082,""))</f>
        <v/>
      </c>
      <c r="R2079" s="21" t="str">
        <f>IFERROR(VLOOKUP(Sheet1!Q2082,配置检查表!$Y:$Z,2,FALSE),"")</f>
        <v/>
      </c>
      <c r="S2079" s="39" t="str">
        <f>IF(AND(Sheet1!S2286=Sheet1!T2286,Sheet1!T2286&lt;&gt;0),Sheet1!S2286,IF(AND(Sheet1!S2286&lt;&gt;Sheet1!T2286,Sheet1!T2286&lt;&gt;0),Sheet1!S2286&amp;"~"&amp;Sheet1!T2286,""))</f>
        <v/>
      </c>
      <c r="T2079" s="21" t="str">
        <f>IFERROR(VLOOKUP(Sheet1!V2082,配置检查表!$Y:$Z,2,FALSE),"")</f>
        <v/>
      </c>
      <c r="U2079" s="39" t="str">
        <f>IF(AND(Sheet1!X2286=Sheet1!Y2286,Sheet1!Y2286&lt;&gt;0),Sheet1!X2286,IF(AND(Sheet1!X2286&lt;&gt;Sheet1!Y2286,Sheet1!Y2286&lt;&gt;0),Sheet1!X2286&amp;"~"&amp;Sheet1!Y2286,""))</f>
        <v/>
      </c>
      <c r="V2079" s="21" t="str">
        <f>IFERROR(VLOOKUP(Sheet1!XAA,配置检查表!$Y:$Z,2,FALSE),"")</f>
        <v/>
      </c>
      <c r="W2079" s="21" t="str">
        <f>IF(AND(Sheet1!AC2286=Sheet1!AD2286,Sheet1!AD2286&lt;&gt;0),Sheet1!AC2286,IF(AND(Sheet1!AC2286&lt;&gt;Sheet1!AD2286,Sheet1!AD2286&lt;&gt;0),Sheet1!AC2286&amp;"~"&amp;Sheet1!AD2286,""))</f>
        <v/>
      </c>
    </row>
    <row r="2080" spans="1:23">
      <c r="A2080" s="27">
        <v>42018</v>
      </c>
      <c r="B2080" s="27" t="s">
        <v>2096</v>
      </c>
      <c r="C2080" s="3" t="s">
        <v>2096</v>
      </c>
      <c r="D2080" s="21" t="str">
        <f>IF(OR(Sheet1!I2083&lt;&gt;Sheet1!AF2083,Sheet1!AG2083&lt;&gt;Sheet1!J2083),"有影响","-")</f>
        <v>-</v>
      </c>
      <c r="E2080" s="21" t="str">
        <f>IF(OR(Sheet1!N2083&lt;&gt;Sheet1!AH2083,Sheet1!AI2083&lt;&gt;Sheet1!O2083),"有影响","-")</f>
        <v>-</v>
      </c>
      <c r="F2080" s="21" t="str">
        <f>IF(OR(Sheet1!S2083&lt;&gt;Sheet1!AJ2083,Sheet1!AK2083&lt;&gt;Sheet1!T2083),"有影响","-")</f>
        <v>-</v>
      </c>
      <c r="G2080" s="21" t="str">
        <f>IF(OR(Sheet1!X2083&lt;&gt;Sheet1!AL2083,Sheet1!AM2083&lt;&gt;Sheet1!Y2083),"有影响","-")</f>
        <v>-</v>
      </c>
      <c r="H2080" s="21" t="str">
        <f>IF(OR(Sheet1!AC2083&lt;&gt;Sheet1!AN2083,Sheet1!AO2083&lt;&gt;Sheet1!AD2083),"有影响","-")</f>
        <v>-</v>
      </c>
      <c r="I2080" s="21" t="str">
        <f>IF(Sheet1!G2083=0,"出错","-")</f>
        <v>-</v>
      </c>
      <c r="J2080" s="21" t="str">
        <f>IF(AND(Sheet1!G2083=0,Sheet1!L2083&lt;&gt;0),"出错","-")</f>
        <v>-</v>
      </c>
      <c r="K2080" s="21" t="str">
        <f>IF(AND(Sheet1!G2083=0,Sheet1!L2083=0,Sheet1!Q2083&lt;&gt;0),"出错","-")</f>
        <v>-</v>
      </c>
      <c r="L2080" s="21" t="str">
        <f>IF(AND(Sheet1!G2083=0,Sheet1!L2083=0,Sheet1!Q2083=0,Sheet1!V2083&lt;&gt;0),"出错","-")</f>
        <v>-</v>
      </c>
      <c r="M2080" s="21" t="str">
        <f>IF(AND(Sheet1!G2083=0,Sheet1!L2083=0,Sheet1!Q2083=0,Sheet1!V2083=0,Sheet1!AA2083&lt;&gt;0),"出错","-")</f>
        <v>-</v>
      </c>
      <c r="N2080" s="21" t="str">
        <f>IFERROR(VLOOKUP(Sheet1!G2083,配置检查表!$Y:$Z,2,FALSE),"")</f>
        <v>金币</v>
      </c>
      <c r="O2080" s="21">
        <f>IF(AND(Sheet1!I2083=Sheet1!J2083,Sheet1!J2083&lt;&gt;0),Sheet1!I2083,IF(AND(Sheet1!I2083&lt;&gt;Sheet1!J2083,Sheet1!J2083&lt;&gt;0),Sheet1!I2083&amp;"~"&amp;Sheet1!J2083,""))</f>
        <v>500000</v>
      </c>
      <c r="P2080" s="21" t="str">
        <f>IFERROR(VLOOKUP(Sheet1!L2083,配置检查表!$Y:$Z,2,FALSE),"")</f>
        <v/>
      </c>
      <c r="Q2080" s="21" t="str">
        <f>IF(AND(Sheet1!N2083=Sheet1!O2083,Sheet1!O2083&lt;&gt;0),Sheet1!N2083,IF(AND(Sheet1!N2083&lt;&gt;Sheet1!O2083,Sheet1!O2083&lt;&gt;0),Sheet1!N2083&amp;"~"&amp;Sheet1!O2083,""))</f>
        <v/>
      </c>
      <c r="R2080" s="21" t="str">
        <f>IFERROR(VLOOKUP(Sheet1!Q2083,配置检查表!$Y:$Z,2,FALSE),"")</f>
        <v/>
      </c>
      <c r="S2080" s="39" t="str">
        <f>IF(AND(Sheet1!S2287=Sheet1!T2287,Sheet1!T2287&lt;&gt;0),Sheet1!S2287,IF(AND(Sheet1!S2287&lt;&gt;Sheet1!T2287,Sheet1!T2287&lt;&gt;0),Sheet1!S2287&amp;"~"&amp;Sheet1!T2287,""))</f>
        <v/>
      </c>
      <c r="T2080" s="21" t="str">
        <f>IFERROR(VLOOKUP(Sheet1!V2083,配置检查表!$Y:$Z,2,FALSE),"")</f>
        <v/>
      </c>
      <c r="U2080" s="39" t="str">
        <f>IF(AND(Sheet1!X2287=Sheet1!Y2287,Sheet1!Y2287&lt;&gt;0),Sheet1!X2287,IF(AND(Sheet1!X2287&lt;&gt;Sheet1!Y2287,Sheet1!Y2287&lt;&gt;0),Sheet1!X2287&amp;"~"&amp;Sheet1!Y2287,""))</f>
        <v/>
      </c>
      <c r="V2080" s="21" t="str">
        <f>IFERROR(VLOOKUP(Sheet1!XAA,配置检查表!$Y:$Z,2,FALSE),"")</f>
        <v/>
      </c>
      <c r="W2080" s="21" t="str">
        <f>IF(AND(Sheet1!AC2287=Sheet1!AD2287,Sheet1!AD2287&lt;&gt;0),Sheet1!AC2287,IF(AND(Sheet1!AC2287&lt;&gt;Sheet1!AD2287,Sheet1!AD2287&lt;&gt;0),Sheet1!AC2287&amp;"~"&amp;Sheet1!AD2287,""))</f>
        <v/>
      </c>
    </row>
    <row r="2081" spans="1:23">
      <c r="A2081" s="27">
        <v>42019</v>
      </c>
      <c r="B2081" s="27" t="s">
        <v>2096</v>
      </c>
      <c r="C2081" s="3" t="s">
        <v>2096</v>
      </c>
      <c r="D2081" s="21" t="str">
        <f>IF(OR(Sheet1!I2084&lt;&gt;Sheet1!AF2084,Sheet1!AG2084&lt;&gt;Sheet1!J2084),"有影响","-")</f>
        <v>-</v>
      </c>
      <c r="E2081" s="21" t="str">
        <f>IF(OR(Sheet1!N2084&lt;&gt;Sheet1!AH2084,Sheet1!AI2084&lt;&gt;Sheet1!O2084),"有影响","-")</f>
        <v>-</v>
      </c>
      <c r="F2081" s="21" t="str">
        <f>IF(OR(Sheet1!S2084&lt;&gt;Sheet1!AJ2084,Sheet1!AK2084&lt;&gt;Sheet1!T2084),"有影响","-")</f>
        <v>-</v>
      </c>
      <c r="G2081" s="21" t="str">
        <f>IF(OR(Sheet1!X2084&lt;&gt;Sheet1!AL2084,Sheet1!AM2084&lt;&gt;Sheet1!Y2084),"有影响","-")</f>
        <v>-</v>
      </c>
      <c r="H2081" s="21" t="str">
        <f>IF(OR(Sheet1!AC2084&lt;&gt;Sheet1!AN2084,Sheet1!AO2084&lt;&gt;Sheet1!AD2084),"有影响","-")</f>
        <v>-</v>
      </c>
      <c r="I2081" s="21" t="str">
        <f>IF(Sheet1!G2084=0,"出错","-")</f>
        <v>-</v>
      </c>
      <c r="J2081" s="21" t="str">
        <f>IF(AND(Sheet1!G2084=0,Sheet1!L2084&lt;&gt;0),"出错","-")</f>
        <v>-</v>
      </c>
      <c r="K2081" s="21" t="str">
        <f>IF(AND(Sheet1!G2084=0,Sheet1!L2084=0,Sheet1!Q2084&lt;&gt;0),"出错","-")</f>
        <v>-</v>
      </c>
      <c r="L2081" s="21" t="str">
        <f>IF(AND(Sheet1!G2084=0,Sheet1!L2084=0,Sheet1!Q2084=0,Sheet1!V2084&lt;&gt;0),"出错","-")</f>
        <v>-</v>
      </c>
      <c r="M2081" s="21" t="str">
        <f>IF(AND(Sheet1!G2084=0,Sheet1!L2084=0,Sheet1!Q2084=0,Sheet1!V2084=0,Sheet1!AA2084&lt;&gt;0),"出错","-")</f>
        <v>-</v>
      </c>
      <c r="N2081" s="21" t="str">
        <f>IFERROR(VLOOKUP(Sheet1!G2084,配置检查表!$Y:$Z,2,FALSE),"")</f>
        <v>金币</v>
      </c>
      <c r="O2081" s="21">
        <f>IF(AND(Sheet1!I2084=Sheet1!J2084,Sheet1!J2084&lt;&gt;0),Sheet1!I2084,IF(AND(Sheet1!I2084&lt;&gt;Sheet1!J2084,Sheet1!J2084&lt;&gt;0),Sheet1!I2084&amp;"~"&amp;Sheet1!J2084,""))</f>
        <v>525000</v>
      </c>
      <c r="P2081" s="21" t="str">
        <f>IFERROR(VLOOKUP(Sheet1!L2084,配置检查表!$Y:$Z,2,FALSE),"")</f>
        <v/>
      </c>
      <c r="Q2081" s="21" t="str">
        <f>IF(AND(Sheet1!N2084=Sheet1!O2084,Sheet1!O2084&lt;&gt;0),Sheet1!N2084,IF(AND(Sheet1!N2084&lt;&gt;Sheet1!O2084,Sheet1!O2084&lt;&gt;0),Sheet1!N2084&amp;"~"&amp;Sheet1!O2084,""))</f>
        <v/>
      </c>
      <c r="R2081" s="21" t="str">
        <f>IFERROR(VLOOKUP(Sheet1!Q2084,配置检查表!$Y:$Z,2,FALSE),"")</f>
        <v/>
      </c>
      <c r="S2081" s="39" t="str">
        <f>IF(AND(Sheet1!S2288=Sheet1!T2288,Sheet1!T2288&lt;&gt;0),Sheet1!S2288,IF(AND(Sheet1!S2288&lt;&gt;Sheet1!T2288,Sheet1!T2288&lt;&gt;0),Sheet1!S2288&amp;"~"&amp;Sheet1!T2288,""))</f>
        <v/>
      </c>
      <c r="T2081" s="21" t="str">
        <f>IFERROR(VLOOKUP(Sheet1!V2084,配置检查表!$Y:$Z,2,FALSE),"")</f>
        <v/>
      </c>
      <c r="U2081" s="39" t="str">
        <f>IF(AND(Sheet1!X2288=Sheet1!Y2288,Sheet1!Y2288&lt;&gt;0),Sheet1!X2288,IF(AND(Sheet1!X2288&lt;&gt;Sheet1!Y2288,Sheet1!Y2288&lt;&gt;0),Sheet1!X2288&amp;"~"&amp;Sheet1!Y2288,""))</f>
        <v/>
      </c>
      <c r="V2081" s="21" t="str">
        <f>IFERROR(VLOOKUP(Sheet1!XAA,配置检查表!$Y:$Z,2,FALSE),"")</f>
        <v/>
      </c>
      <c r="W2081" s="21" t="str">
        <f>IF(AND(Sheet1!AC2288=Sheet1!AD2288,Sheet1!AD2288&lt;&gt;0),Sheet1!AC2288,IF(AND(Sheet1!AC2288&lt;&gt;Sheet1!AD2288,Sheet1!AD2288&lt;&gt;0),Sheet1!AC2288&amp;"~"&amp;Sheet1!AD2288,""))</f>
        <v/>
      </c>
    </row>
    <row r="2082" spans="1:23">
      <c r="A2082" s="27">
        <v>42020</v>
      </c>
      <c r="B2082" s="27" t="s">
        <v>2096</v>
      </c>
      <c r="C2082" s="3" t="s">
        <v>2096</v>
      </c>
      <c r="D2082" s="21" t="str">
        <f>IF(OR(Sheet1!I2085&lt;&gt;Sheet1!AF2085,Sheet1!AG2085&lt;&gt;Sheet1!J2085),"有影响","-")</f>
        <v>-</v>
      </c>
      <c r="E2082" s="21" t="str">
        <f>IF(OR(Sheet1!N2085&lt;&gt;Sheet1!AH2085,Sheet1!AI2085&lt;&gt;Sheet1!O2085),"有影响","-")</f>
        <v>-</v>
      </c>
      <c r="F2082" s="21" t="str">
        <f>IF(OR(Sheet1!S2085&lt;&gt;Sheet1!AJ2085,Sheet1!AK2085&lt;&gt;Sheet1!T2085),"有影响","-")</f>
        <v>-</v>
      </c>
      <c r="G2082" s="21" t="str">
        <f>IF(OR(Sheet1!X2085&lt;&gt;Sheet1!AL2085,Sheet1!AM2085&lt;&gt;Sheet1!Y2085),"有影响","-")</f>
        <v>-</v>
      </c>
      <c r="H2082" s="21" t="str">
        <f>IF(OR(Sheet1!AC2085&lt;&gt;Sheet1!AN2085,Sheet1!AO2085&lt;&gt;Sheet1!AD2085),"有影响","-")</f>
        <v>-</v>
      </c>
      <c r="I2082" s="21" t="str">
        <f>IF(Sheet1!G2085=0,"出错","-")</f>
        <v>-</v>
      </c>
      <c r="J2082" s="21" t="str">
        <f>IF(AND(Sheet1!G2085=0,Sheet1!L2085&lt;&gt;0),"出错","-")</f>
        <v>-</v>
      </c>
      <c r="K2082" s="21" t="str">
        <f>IF(AND(Sheet1!G2085=0,Sheet1!L2085=0,Sheet1!Q2085&lt;&gt;0),"出错","-")</f>
        <v>-</v>
      </c>
      <c r="L2082" s="21" t="str">
        <f>IF(AND(Sheet1!G2085=0,Sheet1!L2085=0,Sheet1!Q2085=0,Sheet1!V2085&lt;&gt;0),"出错","-")</f>
        <v>-</v>
      </c>
      <c r="M2082" s="21" t="str">
        <f>IF(AND(Sheet1!G2085=0,Sheet1!L2085=0,Sheet1!Q2085=0,Sheet1!V2085=0,Sheet1!AA2085&lt;&gt;0),"出错","-")</f>
        <v>-</v>
      </c>
      <c r="N2082" s="21" t="str">
        <f>IFERROR(VLOOKUP(Sheet1!G2085,配置检查表!$Y:$Z,2,FALSE),"")</f>
        <v>金币</v>
      </c>
      <c r="O2082" s="21">
        <f>IF(AND(Sheet1!I2085=Sheet1!J2085,Sheet1!J2085&lt;&gt;0),Sheet1!I2085,IF(AND(Sheet1!I2085&lt;&gt;Sheet1!J2085,Sheet1!J2085&lt;&gt;0),Sheet1!I2085&amp;"~"&amp;Sheet1!J2085,""))</f>
        <v>550000</v>
      </c>
      <c r="P2082" s="21" t="str">
        <f>IFERROR(VLOOKUP(Sheet1!L2085,配置检查表!$Y:$Z,2,FALSE),"")</f>
        <v/>
      </c>
      <c r="Q2082" s="21" t="str">
        <f>IF(AND(Sheet1!N2085=Sheet1!O2085,Sheet1!O2085&lt;&gt;0),Sheet1!N2085,IF(AND(Sheet1!N2085&lt;&gt;Sheet1!O2085,Sheet1!O2085&lt;&gt;0),Sheet1!N2085&amp;"~"&amp;Sheet1!O2085,""))</f>
        <v/>
      </c>
      <c r="R2082" s="21" t="str">
        <f>IFERROR(VLOOKUP(Sheet1!Q2085,配置检查表!$Y:$Z,2,FALSE),"")</f>
        <v/>
      </c>
      <c r="S2082" s="39" t="str">
        <f>IF(AND(Sheet1!S2289=Sheet1!T2289,Sheet1!T2289&lt;&gt;0),Sheet1!S2289,IF(AND(Sheet1!S2289&lt;&gt;Sheet1!T2289,Sheet1!T2289&lt;&gt;0),Sheet1!S2289&amp;"~"&amp;Sheet1!T2289,""))</f>
        <v/>
      </c>
      <c r="T2082" s="21" t="str">
        <f>IFERROR(VLOOKUP(Sheet1!V2085,配置检查表!$Y:$Z,2,FALSE),"")</f>
        <v/>
      </c>
      <c r="U2082" s="39" t="str">
        <f>IF(AND(Sheet1!X2289=Sheet1!Y2289,Sheet1!Y2289&lt;&gt;0),Sheet1!X2289,IF(AND(Sheet1!X2289&lt;&gt;Sheet1!Y2289,Sheet1!Y2289&lt;&gt;0),Sheet1!X2289&amp;"~"&amp;Sheet1!Y2289,""))</f>
        <v/>
      </c>
      <c r="V2082" s="21" t="str">
        <f>IFERROR(VLOOKUP(Sheet1!XAA,配置检查表!$Y:$Z,2,FALSE),"")</f>
        <v/>
      </c>
      <c r="W2082" s="21" t="str">
        <f>IF(AND(Sheet1!AC2289=Sheet1!AD2289,Sheet1!AD2289&lt;&gt;0),Sheet1!AC2289,IF(AND(Sheet1!AC2289&lt;&gt;Sheet1!AD2289,Sheet1!AD2289&lt;&gt;0),Sheet1!AC2289&amp;"~"&amp;Sheet1!AD2289,""))</f>
        <v/>
      </c>
    </row>
    <row r="2083" spans="1:23">
      <c r="A2083" s="27">
        <v>42021</v>
      </c>
      <c r="B2083" s="27" t="s">
        <v>2096</v>
      </c>
      <c r="C2083" s="3" t="s">
        <v>2096</v>
      </c>
      <c r="D2083" s="21" t="str">
        <f>IF(OR(Sheet1!I2086&lt;&gt;Sheet1!AF2086,Sheet1!AG2086&lt;&gt;Sheet1!J2086),"有影响","-")</f>
        <v>-</v>
      </c>
      <c r="E2083" s="21" t="str">
        <f>IF(OR(Sheet1!N2086&lt;&gt;Sheet1!AH2086,Sheet1!AI2086&lt;&gt;Sheet1!O2086),"有影响","-")</f>
        <v>-</v>
      </c>
      <c r="F2083" s="21" t="str">
        <f>IF(OR(Sheet1!S2086&lt;&gt;Sheet1!AJ2086,Sheet1!AK2086&lt;&gt;Sheet1!T2086),"有影响","-")</f>
        <v>-</v>
      </c>
      <c r="G2083" s="21" t="str">
        <f>IF(OR(Sheet1!X2086&lt;&gt;Sheet1!AL2086,Sheet1!AM2086&lt;&gt;Sheet1!Y2086),"有影响","-")</f>
        <v>-</v>
      </c>
      <c r="H2083" s="21" t="str">
        <f>IF(OR(Sheet1!AC2086&lt;&gt;Sheet1!AN2086,Sheet1!AO2086&lt;&gt;Sheet1!AD2086),"有影响","-")</f>
        <v>-</v>
      </c>
      <c r="I2083" s="21" t="str">
        <f>IF(Sheet1!G2086=0,"出错","-")</f>
        <v>-</v>
      </c>
      <c r="J2083" s="21" t="str">
        <f>IF(AND(Sheet1!G2086=0,Sheet1!L2086&lt;&gt;0),"出错","-")</f>
        <v>-</v>
      </c>
      <c r="K2083" s="21" t="str">
        <f>IF(AND(Sheet1!G2086=0,Sheet1!L2086=0,Sheet1!Q2086&lt;&gt;0),"出错","-")</f>
        <v>-</v>
      </c>
      <c r="L2083" s="21" t="str">
        <f>IF(AND(Sheet1!G2086=0,Sheet1!L2086=0,Sheet1!Q2086=0,Sheet1!V2086&lt;&gt;0),"出错","-")</f>
        <v>-</v>
      </c>
      <c r="M2083" s="21" t="str">
        <f>IF(AND(Sheet1!G2086=0,Sheet1!L2086=0,Sheet1!Q2086=0,Sheet1!V2086=0,Sheet1!AA2086&lt;&gt;0),"出错","-")</f>
        <v>-</v>
      </c>
      <c r="N2083" s="21" t="str">
        <f>IFERROR(VLOOKUP(Sheet1!G2086,配置检查表!$Y:$Z,2,FALSE),"")</f>
        <v>金币</v>
      </c>
      <c r="O2083" s="21">
        <f>IF(AND(Sheet1!I2086=Sheet1!J2086,Sheet1!J2086&lt;&gt;0),Sheet1!I2086,IF(AND(Sheet1!I2086&lt;&gt;Sheet1!J2086,Sheet1!J2086&lt;&gt;0),Sheet1!I2086&amp;"~"&amp;Sheet1!J2086,""))</f>
        <v>575000</v>
      </c>
      <c r="P2083" s="21" t="str">
        <f>IFERROR(VLOOKUP(Sheet1!L2086,配置检查表!$Y:$Z,2,FALSE),"")</f>
        <v/>
      </c>
      <c r="Q2083" s="21" t="str">
        <f>IF(AND(Sheet1!N2086=Sheet1!O2086,Sheet1!O2086&lt;&gt;0),Sheet1!N2086,IF(AND(Sheet1!N2086&lt;&gt;Sheet1!O2086,Sheet1!O2086&lt;&gt;0),Sheet1!N2086&amp;"~"&amp;Sheet1!O2086,""))</f>
        <v/>
      </c>
      <c r="R2083" s="21" t="str">
        <f>IFERROR(VLOOKUP(Sheet1!Q2086,配置检查表!$Y:$Z,2,FALSE),"")</f>
        <v/>
      </c>
      <c r="S2083" s="39" t="str">
        <f>IF(AND(Sheet1!S2290=Sheet1!T2290,Sheet1!T2290&lt;&gt;0),Sheet1!S2290,IF(AND(Sheet1!S2290&lt;&gt;Sheet1!T2290,Sheet1!T2290&lt;&gt;0),Sheet1!S2290&amp;"~"&amp;Sheet1!T2290,""))</f>
        <v/>
      </c>
      <c r="T2083" s="21" t="str">
        <f>IFERROR(VLOOKUP(Sheet1!V2086,配置检查表!$Y:$Z,2,FALSE),"")</f>
        <v/>
      </c>
      <c r="U2083" s="39" t="str">
        <f>IF(AND(Sheet1!X2290=Sheet1!Y2290,Sheet1!Y2290&lt;&gt;0),Sheet1!X2290,IF(AND(Sheet1!X2290&lt;&gt;Sheet1!Y2290,Sheet1!Y2290&lt;&gt;0),Sheet1!X2290&amp;"~"&amp;Sheet1!Y2290,""))</f>
        <v/>
      </c>
      <c r="V2083" s="21" t="str">
        <f>IFERROR(VLOOKUP(Sheet1!XAA,配置检查表!$Y:$Z,2,FALSE),"")</f>
        <v/>
      </c>
      <c r="W2083" s="21" t="str">
        <f>IF(AND(Sheet1!AC2290=Sheet1!AD2290,Sheet1!AD2290&lt;&gt;0),Sheet1!AC2290,IF(AND(Sheet1!AC2290&lt;&gt;Sheet1!AD2290,Sheet1!AD2290&lt;&gt;0),Sheet1!AC2290&amp;"~"&amp;Sheet1!AD2290,""))</f>
        <v/>
      </c>
    </row>
    <row r="2084" spans="1:23">
      <c r="A2084" s="27">
        <v>42022</v>
      </c>
      <c r="B2084" s="27" t="s">
        <v>2096</v>
      </c>
      <c r="C2084" s="27" t="s">
        <v>2096</v>
      </c>
      <c r="D2084" s="21" t="str">
        <f>IF(OR(Sheet1!I2087&lt;&gt;Sheet1!AF2087,Sheet1!AG2087&lt;&gt;Sheet1!J2087),"有影响","-")</f>
        <v>-</v>
      </c>
      <c r="E2084" s="21" t="str">
        <f>IF(OR(Sheet1!N2087&lt;&gt;Sheet1!AH2087,Sheet1!AI2087&lt;&gt;Sheet1!O2087),"有影响","-")</f>
        <v>-</v>
      </c>
      <c r="F2084" s="21" t="str">
        <f>IF(OR(Sheet1!S2087&lt;&gt;Sheet1!AJ2087,Sheet1!AK2087&lt;&gt;Sheet1!T2087),"有影响","-")</f>
        <v>-</v>
      </c>
      <c r="G2084" s="21" t="str">
        <f>IF(OR(Sheet1!X2087&lt;&gt;Sheet1!AL2087,Sheet1!AM2087&lt;&gt;Sheet1!Y2087),"有影响","-")</f>
        <v>-</v>
      </c>
      <c r="H2084" s="21" t="str">
        <f>IF(OR(Sheet1!AC2087&lt;&gt;Sheet1!AN2087,Sheet1!AO2087&lt;&gt;Sheet1!AD2087),"有影响","-")</f>
        <v>-</v>
      </c>
      <c r="I2084" s="21" t="str">
        <f>IF(Sheet1!G2087=0,"出错","-")</f>
        <v>-</v>
      </c>
      <c r="J2084" s="21" t="str">
        <f>IF(AND(Sheet1!G2087=0,Sheet1!L2087&lt;&gt;0),"出错","-")</f>
        <v>-</v>
      </c>
      <c r="K2084" s="21" t="str">
        <f>IF(AND(Sheet1!G2087=0,Sheet1!L2087=0,Sheet1!Q2087&lt;&gt;0),"出错","-")</f>
        <v>-</v>
      </c>
      <c r="L2084" s="21" t="str">
        <f>IF(AND(Sheet1!G2087=0,Sheet1!L2087=0,Sheet1!Q2087=0,Sheet1!V2087&lt;&gt;0),"出错","-")</f>
        <v>-</v>
      </c>
      <c r="M2084" s="21" t="str">
        <f>IF(AND(Sheet1!G2087=0,Sheet1!L2087=0,Sheet1!Q2087=0,Sheet1!V2087=0,Sheet1!AA2087&lt;&gt;0),"出错","-")</f>
        <v>-</v>
      </c>
      <c r="N2084" s="21" t="str">
        <f>IFERROR(VLOOKUP(Sheet1!G2087,配置检查表!$Y:$Z,2,FALSE),"")</f>
        <v>金币</v>
      </c>
      <c r="O2084" s="21">
        <f>IF(AND(Sheet1!I2087=Sheet1!J2087,Sheet1!J2087&lt;&gt;0),Sheet1!I2087,IF(AND(Sheet1!I2087&lt;&gt;Sheet1!J2087,Sheet1!J2087&lt;&gt;0),Sheet1!I2087&amp;"~"&amp;Sheet1!J2087,""))</f>
        <v>600000</v>
      </c>
      <c r="P2084" s="21" t="str">
        <f>IFERROR(VLOOKUP(Sheet1!L2087,配置检查表!$Y:$Z,2,FALSE),"")</f>
        <v/>
      </c>
      <c r="Q2084" s="21" t="str">
        <f>IF(AND(Sheet1!N2087=Sheet1!O2087,Sheet1!O2087&lt;&gt;0),Sheet1!N2087,IF(AND(Sheet1!N2087&lt;&gt;Sheet1!O2087,Sheet1!O2087&lt;&gt;0),Sheet1!N2087&amp;"~"&amp;Sheet1!O2087,""))</f>
        <v/>
      </c>
      <c r="R2084" s="21" t="str">
        <f>IFERROR(VLOOKUP(Sheet1!Q2087,配置检查表!$Y:$Z,2,FALSE),"")</f>
        <v/>
      </c>
      <c r="S2084" s="39" t="str">
        <f>IF(AND(Sheet1!S2291=Sheet1!T2291,Sheet1!T2291&lt;&gt;0),Sheet1!S2291,IF(AND(Sheet1!S2291&lt;&gt;Sheet1!T2291,Sheet1!T2291&lt;&gt;0),Sheet1!S2291&amp;"~"&amp;Sheet1!T2291,""))</f>
        <v/>
      </c>
      <c r="T2084" s="21" t="str">
        <f>IFERROR(VLOOKUP(Sheet1!V2087,配置检查表!$Y:$Z,2,FALSE),"")</f>
        <v/>
      </c>
      <c r="U2084" s="39" t="str">
        <f>IF(AND(Sheet1!X2291=Sheet1!Y2291,Sheet1!Y2291&lt;&gt;0),Sheet1!X2291,IF(AND(Sheet1!X2291&lt;&gt;Sheet1!Y2291,Sheet1!Y2291&lt;&gt;0),Sheet1!X2291&amp;"~"&amp;Sheet1!Y2291,""))</f>
        <v/>
      </c>
      <c r="V2084" s="21" t="str">
        <f>IFERROR(VLOOKUP(Sheet1!XAA,配置检查表!$Y:$Z,2,FALSE),"")</f>
        <v/>
      </c>
      <c r="W2084" s="21" t="str">
        <f>IF(AND(Sheet1!AC2291=Sheet1!AD2291,Sheet1!AD2291&lt;&gt;0),Sheet1!AC2291,IF(AND(Sheet1!AC2291&lt;&gt;Sheet1!AD2291,Sheet1!AD2291&lt;&gt;0),Sheet1!AC2291&amp;"~"&amp;Sheet1!AD2291,""))</f>
        <v/>
      </c>
    </row>
    <row r="2085" spans="1:23">
      <c r="A2085" s="27">
        <v>42023</v>
      </c>
      <c r="B2085" s="27" t="s">
        <v>2096</v>
      </c>
      <c r="C2085" s="3" t="s">
        <v>2096</v>
      </c>
      <c r="D2085" s="21" t="str">
        <f>IF(OR(Sheet1!I2088&lt;&gt;Sheet1!AF2088,Sheet1!AG2088&lt;&gt;Sheet1!J2088),"有影响","-")</f>
        <v>-</v>
      </c>
      <c r="E2085" s="21" t="str">
        <f>IF(OR(Sheet1!N2088&lt;&gt;Sheet1!AH2088,Sheet1!AI2088&lt;&gt;Sheet1!O2088),"有影响","-")</f>
        <v>-</v>
      </c>
      <c r="F2085" s="21" t="str">
        <f>IF(OR(Sheet1!S2088&lt;&gt;Sheet1!AJ2088,Sheet1!AK2088&lt;&gt;Sheet1!T2088),"有影响","-")</f>
        <v>-</v>
      </c>
      <c r="G2085" s="21" t="str">
        <f>IF(OR(Sheet1!X2088&lt;&gt;Sheet1!AL2088,Sheet1!AM2088&lt;&gt;Sheet1!Y2088),"有影响","-")</f>
        <v>-</v>
      </c>
      <c r="H2085" s="21" t="str">
        <f>IF(OR(Sheet1!AC2088&lt;&gt;Sheet1!AN2088,Sheet1!AO2088&lt;&gt;Sheet1!AD2088),"有影响","-")</f>
        <v>-</v>
      </c>
      <c r="I2085" s="21" t="str">
        <f>IF(Sheet1!G2088=0,"出错","-")</f>
        <v>-</v>
      </c>
      <c r="J2085" s="21" t="str">
        <f>IF(AND(Sheet1!G2088=0,Sheet1!L2088&lt;&gt;0),"出错","-")</f>
        <v>-</v>
      </c>
      <c r="K2085" s="21" t="str">
        <f>IF(AND(Sheet1!G2088=0,Sheet1!L2088=0,Sheet1!Q2088&lt;&gt;0),"出错","-")</f>
        <v>-</v>
      </c>
      <c r="L2085" s="21" t="str">
        <f>IF(AND(Sheet1!G2088=0,Sheet1!L2088=0,Sheet1!Q2088=0,Sheet1!V2088&lt;&gt;0),"出错","-")</f>
        <v>-</v>
      </c>
      <c r="M2085" s="21" t="str">
        <f>IF(AND(Sheet1!G2088=0,Sheet1!L2088=0,Sheet1!Q2088=0,Sheet1!V2088=0,Sheet1!AA2088&lt;&gt;0),"出错","-")</f>
        <v>-</v>
      </c>
      <c r="N2085" s="21" t="str">
        <f>IFERROR(VLOOKUP(Sheet1!G2088,配置检查表!$Y:$Z,2,FALSE),"")</f>
        <v>金币</v>
      </c>
      <c r="O2085" s="21">
        <f>IF(AND(Sheet1!I2088=Sheet1!J2088,Sheet1!J2088&lt;&gt;0),Sheet1!I2088,IF(AND(Sheet1!I2088&lt;&gt;Sheet1!J2088,Sheet1!J2088&lt;&gt;0),Sheet1!I2088&amp;"~"&amp;Sheet1!J2088,""))</f>
        <v>625000</v>
      </c>
      <c r="P2085" s="21" t="str">
        <f>IFERROR(VLOOKUP(Sheet1!L2088,配置检查表!$Y:$Z,2,FALSE),"")</f>
        <v/>
      </c>
      <c r="Q2085" s="21" t="str">
        <f>IF(AND(Sheet1!N2088=Sheet1!O2088,Sheet1!O2088&lt;&gt;0),Sheet1!N2088,IF(AND(Sheet1!N2088&lt;&gt;Sheet1!O2088,Sheet1!O2088&lt;&gt;0),Sheet1!N2088&amp;"~"&amp;Sheet1!O2088,""))</f>
        <v/>
      </c>
      <c r="R2085" s="21" t="str">
        <f>IFERROR(VLOOKUP(Sheet1!Q2088,配置检查表!$Y:$Z,2,FALSE),"")</f>
        <v/>
      </c>
      <c r="S2085" s="39" t="str">
        <f>IF(AND(Sheet1!S2292=Sheet1!T2292,Sheet1!T2292&lt;&gt;0),Sheet1!S2292,IF(AND(Sheet1!S2292&lt;&gt;Sheet1!T2292,Sheet1!T2292&lt;&gt;0),Sheet1!S2292&amp;"~"&amp;Sheet1!T2292,""))</f>
        <v/>
      </c>
      <c r="T2085" s="21" t="str">
        <f>IFERROR(VLOOKUP(Sheet1!V2088,配置检查表!$Y:$Z,2,FALSE),"")</f>
        <v/>
      </c>
      <c r="U2085" s="39" t="str">
        <f>IF(AND(Sheet1!X2292=Sheet1!Y2292,Sheet1!Y2292&lt;&gt;0),Sheet1!X2292,IF(AND(Sheet1!X2292&lt;&gt;Sheet1!Y2292,Sheet1!Y2292&lt;&gt;0),Sheet1!X2292&amp;"~"&amp;Sheet1!Y2292,""))</f>
        <v/>
      </c>
      <c r="V2085" s="21" t="str">
        <f>IFERROR(VLOOKUP(Sheet1!XAA,配置检查表!$Y:$Z,2,FALSE),"")</f>
        <v/>
      </c>
      <c r="W2085" s="21" t="str">
        <f>IF(AND(Sheet1!AC2292=Sheet1!AD2292,Sheet1!AD2292&lt;&gt;0),Sheet1!AC2292,IF(AND(Sheet1!AC2292&lt;&gt;Sheet1!AD2292,Sheet1!AD2292&lt;&gt;0),Sheet1!AC2292&amp;"~"&amp;Sheet1!AD2292,""))</f>
        <v/>
      </c>
    </row>
    <row r="2086" spans="1:23">
      <c r="A2086" s="27">
        <v>42024</v>
      </c>
      <c r="B2086" s="27" t="s">
        <v>2096</v>
      </c>
      <c r="C2086" s="27" t="s">
        <v>2096</v>
      </c>
      <c r="D2086" s="21" t="str">
        <f>IF(OR(Sheet1!I2089&lt;&gt;Sheet1!AF2089,Sheet1!AG2089&lt;&gt;Sheet1!J2089),"有影响","-")</f>
        <v>-</v>
      </c>
      <c r="E2086" s="21" t="str">
        <f>IF(OR(Sheet1!N2089&lt;&gt;Sheet1!AH2089,Sheet1!AI2089&lt;&gt;Sheet1!O2089),"有影响","-")</f>
        <v>-</v>
      </c>
      <c r="F2086" s="21" t="str">
        <f>IF(OR(Sheet1!S2089&lt;&gt;Sheet1!AJ2089,Sheet1!AK2089&lt;&gt;Sheet1!T2089),"有影响","-")</f>
        <v>-</v>
      </c>
      <c r="G2086" s="21" t="str">
        <f>IF(OR(Sheet1!X2089&lt;&gt;Sheet1!AL2089,Sheet1!AM2089&lt;&gt;Sheet1!Y2089),"有影响","-")</f>
        <v>-</v>
      </c>
      <c r="H2086" s="21" t="str">
        <f>IF(OR(Sheet1!AC2089&lt;&gt;Sheet1!AN2089,Sheet1!AO2089&lt;&gt;Sheet1!AD2089),"有影响","-")</f>
        <v>-</v>
      </c>
      <c r="I2086" s="21" t="str">
        <f>IF(Sheet1!G2089=0,"出错","-")</f>
        <v>-</v>
      </c>
      <c r="J2086" s="21" t="str">
        <f>IF(AND(Sheet1!G2089=0,Sheet1!L2089&lt;&gt;0),"出错","-")</f>
        <v>-</v>
      </c>
      <c r="K2086" s="21" t="str">
        <f>IF(AND(Sheet1!G2089=0,Sheet1!L2089=0,Sheet1!Q2089&lt;&gt;0),"出错","-")</f>
        <v>-</v>
      </c>
      <c r="L2086" s="21" t="str">
        <f>IF(AND(Sheet1!G2089=0,Sheet1!L2089=0,Sheet1!Q2089=0,Sheet1!V2089&lt;&gt;0),"出错","-")</f>
        <v>-</v>
      </c>
      <c r="M2086" s="21" t="str">
        <f>IF(AND(Sheet1!G2089=0,Sheet1!L2089=0,Sheet1!Q2089=0,Sheet1!V2089=0,Sheet1!AA2089&lt;&gt;0),"出错","-")</f>
        <v>-</v>
      </c>
      <c r="N2086" s="21" t="str">
        <f>IFERROR(VLOOKUP(Sheet1!G2089,配置检查表!$Y:$Z,2,FALSE),"")</f>
        <v>金币</v>
      </c>
      <c r="O2086" s="21">
        <f>IF(AND(Sheet1!I2089=Sheet1!J2089,Sheet1!J2089&lt;&gt;0),Sheet1!I2089,IF(AND(Sheet1!I2089&lt;&gt;Sheet1!J2089,Sheet1!J2089&lt;&gt;0),Sheet1!I2089&amp;"~"&amp;Sheet1!J2089,""))</f>
        <v>650000</v>
      </c>
      <c r="P2086" s="21" t="str">
        <f>IFERROR(VLOOKUP(Sheet1!L2089,配置检查表!$Y:$Z,2,FALSE),"")</f>
        <v/>
      </c>
      <c r="Q2086" s="21" t="str">
        <f>IF(AND(Sheet1!N2089=Sheet1!O2089,Sheet1!O2089&lt;&gt;0),Sheet1!N2089,IF(AND(Sheet1!N2089&lt;&gt;Sheet1!O2089,Sheet1!O2089&lt;&gt;0),Sheet1!N2089&amp;"~"&amp;Sheet1!O2089,""))</f>
        <v/>
      </c>
      <c r="R2086" s="21" t="str">
        <f>IFERROR(VLOOKUP(Sheet1!Q2089,配置检查表!$Y:$Z,2,FALSE),"")</f>
        <v/>
      </c>
      <c r="S2086" s="39" t="str">
        <f>IF(AND(Sheet1!S2293=Sheet1!T2293,Sheet1!T2293&lt;&gt;0),Sheet1!S2293,IF(AND(Sheet1!S2293&lt;&gt;Sheet1!T2293,Sheet1!T2293&lt;&gt;0),Sheet1!S2293&amp;"~"&amp;Sheet1!T2293,""))</f>
        <v/>
      </c>
      <c r="T2086" s="21" t="str">
        <f>IFERROR(VLOOKUP(Sheet1!V2089,配置检查表!$Y:$Z,2,FALSE),"")</f>
        <v/>
      </c>
      <c r="U2086" s="39" t="str">
        <f>IF(AND(Sheet1!X2293=Sheet1!Y2293,Sheet1!Y2293&lt;&gt;0),Sheet1!X2293,IF(AND(Sheet1!X2293&lt;&gt;Sheet1!Y2293,Sheet1!Y2293&lt;&gt;0),Sheet1!X2293&amp;"~"&amp;Sheet1!Y2293,""))</f>
        <v/>
      </c>
      <c r="V2086" s="21" t="str">
        <f>IFERROR(VLOOKUP(Sheet1!XAA,配置检查表!$Y:$Z,2,FALSE),"")</f>
        <v/>
      </c>
      <c r="W2086" s="21" t="str">
        <f>IF(AND(Sheet1!AC2293=Sheet1!AD2293,Sheet1!AD2293&lt;&gt;0),Sheet1!AC2293,IF(AND(Sheet1!AC2293&lt;&gt;Sheet1!AD2293,Sheet1!AD2293&lt;&gt;0),Sheet1!AC2293&amp;"~"&amp;Sheet1!AD2293,""))</f>
        <v/>
      </c>
    </row>
    <row r="2087" spans="1:23">
      <c r="A2087" s="27">
        <v>42025</v>
      </c>
      <c r="B2087" s="27" t="s">
        <v>2617</v>
      </c>
      <c r="C2087" s="27" t="s">
        <v>2617</v>
      </c>
      <c r="D2087" s="21" t="str">
        <f>IF(OR(Sheet1!I2090&lt;&gt;Sheet1!AF2090,Sheet1!AG2090&lt;&gt;Sheet1!J2090),"有影响","-")</f>
        <v>-</v>
      </c>
      <c r="E2087" s="21" t="str">
        <f>IF(OR(Sheet1!N2090&lt;&gt;Sheet1!AH2090,Sheet1!AI2090&lt;&gt;Sheet1!O2090),"有影响","-")</f>
        <v>-</v>
      </c>
      <c r="F2087" s="21" t="str">
        <f>IF(OR(Sheet1!S2090&lt;&gt;Sheet1!AJ2090,Sheet1!AK2090&lt;&gt;Sheet1!T2090),"有影响","-")</f>
        <v>-</v>
      </c>
      <c r="G2087" s="21" t="str">
        <f>IF(OR(Sheet1!X2090&lt;&gt;Sheet1!AL2090,Sheet1!AM2090&lt;&gt;Sheet1!Y2090),"有影响","-")</f>
        <v>-</v>
      </c>
      <c r="H2087" s="21" t="str">
        <f>IF(OR(Sheet1!AC2090&lt;&gt;Sheet1!AN2090,Sheet1!AO2090&lt;&gt;Sheet1!AD2090),"有影响","-")</f>
        <v>-</v>
      </c>
      <c r="I2087" s="21" t="str">
        <f>IF(Sheet1!G2090=0,"出错","-")</f>
        <v>-</v>
      </c>
      <c r="J2087" s="21" t="str">
        <f>IF(AND(Sheet1!G2090=0,Sheet1!L2090&lt;&gt;0),"出错","-")</f>
        <v>-</v>
      </c>
      <c r="K2087" s="21" t="str">
        <f>IF(AND(Sheet1!G2090=0,Sheet1!L2090=0,Sheet1!Q2090&lt;&gt;0),"出错","-")</f>
        <v>-</v>
      </c>
      <c r="L2087" s="21" t="str">
        <f>IF(AND(Sheet1!G2090=0,Sheet1!L2090=0,Sheet1!Q2090=0,Sheet1!V2090&lt;&gt;0),"出错","-")</f>
        <v>-</v>
      </c>
      <c r="M2087" s="21" t="str">
        <f>IF(AND(Sheet1!G2090=0,Sheet1!L2090=0,Sheet1!Q2090=0,Sheet1!V2090=0,Sheet1!AA2090&lt;&gt;0),"出错","-")</f>
        <v>-</v>
      </c>
      <c r="N2087" s="21" t="str">
        <f>IFERROR(VLOOKUP(Sheet1!G2090,配置检查表!$Y:$Z,2,FALSE),"")</f>
        <v/>
      </c>
      <c r="O2087" s="21">
        <f>IF(AND(Sheet1!I2090=Sheet1!J2090,Sheet1!J2090&lt;&gt;0),Sheet1!I2090,IF(AND(Sheet1!I2090&lt;&gt;Sheet1!J2090,Sheet1!J2090&lt;&gt;0),Sheet1!I2090&amp;"~"&amp;Sheet1!J2090,""))</f>
        <v>5</v>
      </c>
      <c r="P2087" s="21" t="str">
        <f>IFERROR(VLOOKUP(Sheet1!L2090,配置检查表!$Y:$Z,2,FALSE),"")</f>
        <v/>
      </c>
      <c r="Q2087" s="21" t="str">
        <f>IF(AND(Sheet1!N2090=Sheet1!O2090,Sheet1!O2090&lt;&gt;0),Sheet1!N2090,IF(AND(Sheet1!N2090&lt;&gt;Sheet1!O2090,Sheet1!O2090&lt;&gt;0),Sheet1!N2090&amp;"~"&amp;Sheet1!O2090,""))</f>
        <v/>
      </c>
      <c r="R2087" s="21" t="str">
        <f>IFERROR(VLOOKUP(Sheet1!Q2090,配置检查表!$Y:$Z,2,FALSE),"")</f>
        <v/>
      </c>
      <c r="S2087" s="39" t="str">
        <f>IF(AND(Sheet1!S2294=Sheet1!T2294,Sheet1!T2294&lt;&gt;0),Sheet1!S2294,IF(AND(Sheet1!S2294&lt;&gt;Sheet1!T2294,Sheet1!T2294&lt;&gt;0),Sheet1!S2294&amp;"~"&amp;Sheet1!T2294,""))</f>
        <v/>
      </c>
      <c r="T2087" s="21" t="str">
        <f>IFERROR(VLOOKUP(Sheet1!V2090,配置检查表!$Y:$Z,2,FALSE),"")</f>
        <v/>
      </c>
      <c r="U2087" s="39" t="str">
        <f>IF(AND(Sheet1!X2294=Sheet1!Y2294,Sheet1!Y2294&lt;&gt;0),Sheet1!X2294,IF(AND(Sheet1!X2294&lt;&gt;Sheet1!Y2294,Sheet1!Y2294&lt;&gt;0),Sheet1!X2294&amp;"~"&amp;Sheet1!Y2294,""))</f>
        <v/>
      </c>
      <c r="V2087" s="21" t="str">
        <f>IFERROR(VLOOKUP(Sheet1!XAA,配置检查表!$Y:$Z,2,FALSE),"")</f>
        <v/>
      </c>
      <c r="W2087" s="21" t="str">
        <f>IF(AND(Sheet1!AC2294=Sheet1!AD2294,Sheet1!AD2294&lt;&gt;0),Sheet1!AC2294,IF(AND(Sheet1!AC2294&lt;&gt;Sheet1!AD2294,Sheet1!AD2294&lt;&gt;0),Sheet1!AC2294&amp;"~"&amp;Sheet1!AD2294,""))</f>
        <v/>
      </c>
    </row>
    <row r="2088" spans="1:23">
      <c r="A2088" s="11">
        <v>50001</v>
      </c>
      <c r="B2088" s="11" t="s">
        <v>2397</v>
      </c>
      <c r="C2088" s="11" t="s">
        <v>2398</v>
      </c>
      <c r="D2088" s="21" t="str">
        <f>IF(OR(Sheet1!I2091&lt;&gt;Sheet1!AF2091,Sheet1!AG2091&lt;&gt;Sheet1!J2091),"有影响","-")</f>
        <v>有影响</v>
      </c>
      <c r="E2088" s="21" t="str">
        <f>IF(OR(Sheet1!N2091&lt;&gt;Sheet1!AH2091,Sheet1!AI2091&lt;&gt;Sheet1!O2091),"有影响","-")</f>
        <v>-</v>
      </c>
      <c r="F2088" s="21" t="str">
        <f>IF(OR(Sheet1!S2091&lt;&gt;Sheet1!AJ2091,Sheet1!AK2091&lt;&gt;Sheet1!T2091),"有影响","-")</f>
        <v>-</v>
      </c>
      <c r="G2088" s="21" t="str">
        <f>IF(OR(Sheet1!X2091&lt;&gt;Sheet1!AL2091,Sheet1!AM2091&lt;&gt;Sheet1!Y2091),"有影响","-")</f>
        <v>-</v>
      </c>
      <c r="H2088" s="21" t="str">
        <f>IF(OR(Sheet1!AC2091&lt;&gt;Sheet1!AN2091,Sheet1!AO2091&lt;&gt;Sheet1!AD2091),"有影响","-")</f>
        <v>-</v>
      </c>
      <c r="I2088" s="21" t="str">
        <f>IF(Sheet1!G2091=0,"出错","-")</f>
        <v>-</v>
      </c>
      <c r="J2088" s="21" t="str">
        <f>IF(AND(Sheet1!G2091=0,Sheet1!L2091&lt;&gt;0),"出错","-")</f>
        <v>-</v>
      </c>
      <c r="K2088" s="21" t="str">
        <f>IF(AND(Sheet1!G2091=0,Sheet1!L2091=0,Sheet1!Q2091&lt;&gt;0),"出错","-")</f>
        <v>-</v>
      </c>
      <c r="L2088" s="21" t="str">
        <f>IF(AND(Sheet1!G2091=0,Sheet1!L2091=0,Sheet1!Q2091=0,Sheet1!V2091&lt;&gt;0),"出错","-")</f>
        <v>-</v>
      </c>
      <c r="M2088" s="21" t="str">
        <f>IF(AND(Sheet1!G2091=0,Sheet1!L2091=0,Sheet1!Q2091=0,Sheet1!V2091=0,Sheet1!AA2091&lt;&gt;0),"出错","-")</f>
        <v>-</v>
      </c>
      <c r="N2088" s="21" t="str">
        <f>IFERROR(VLOOKUP(Sheet1!G2091,配置检查表!$Y:$Z,2,FALSE),"")</f>
        <v/>
      </c>
      <c r="O2088" s="21">
        <f>IF(AND(Sheet1!I2091=Sheet1!J2091,Sheet1!J2091&lt;&gt;0),Sheet1!I2091,IF(AND(Sheet1!I2091&lt;&gt;Sheet1!J2091,Sheet1!J2091&lt;&gt;0),Sheet1!I2091&amp;"~"&amp;Sheet1!J2091,""))</f>
        <v>1</v>
      </c>
      <c r="P2088" s="21" t="str">
        <f>IFERROR(VLOOKUP(Sheet1!L2091,配置检查表!$Y:$Z,2,FALSE),"")</f>
        <v/>
      </c>
      <c r="Q2088" s="21" t="str">
        <f>IF(AND(Sheet1!N2091=Sheet1!O2091,Sheet1!O2091&lt;&gt;0),Sheet1!N2091,IF(AND(Sheet1!N2091&lt;&gt;Sheet1!O2091,Sheet1!O2091&lt;&gt;0),Sheet1!N2091&amp;"~"&amp;Sheet1!O2091,""))</f>
        <v/>
      </c>
      <c r="R2088" s="21" t="str">
        <f>IFERROR(VLOOKUP(Sheet1!Q2091,配置检查表!$Y:$Z,2,FALSE),"")</f>
        <v/>
      </c>
      <c r="S2088" s="39" t="str">
        <f>IF(AND(Sheet1!S2295=Sheet1!T2295,Sheet1!T2295&lt;&gt;0),Sheet1!S2295,IF(AND(Sheet1!S2295&lt;&gt;Sheet1!T2295,Sheet1!T2295&lt;&gt;0),Sheet1!S2295&amp;"~"&amp;Sheet1!T2295,""))</f>
        <v/>
      </c>
      <c r="T2088" s="21" t="str">
        <f>IFERROR(VLOOKUP(Sheet1!V2091,配置检查表!$Y:$Z,2,FALSE),"")</f>
        <v/>
      </c>
      <c r="U2088" s="39" t="str">
        <f>IF(AND(Sheet1!X2295=Sheet1!Y2295,Sheet1!Y2295&lt;&gt;0),Sheet1!X2295,IF(AND(Sheet1!X2295&lt;&gt;Sheet1!Y2295,Sheet1!Y2295&lt;&gt;0),Sheet1!X2295&amp;"~"&amp;Sheet1!Y2295,""))</f>
        <v/>
      </c>
      <c r="V2088" s="21" t="str">
        <f>IFERROR(VLOOKUP(Sheet1!XAA,配置检查表!$Y:$Z,2,FALSE),"")</f>
        <v/>
      </c>
      <c r="W2088" s="21" t="str">
        <f>IF(AND(Sheet1!AC2295=Sheet1!AD2295,Sheet1!AD2295&lt;&gt;0),Sheet1!AC2295,IF(AND(Sheet1!AC2295&lt;&gt;Sheet1!AD2295,Sheet1!AD2295&lt;&gt;0),Sheet1!AC2295&amp;"~"&amp;Sheet1!AD2295,""))</f>
        <v/>
      </c>
    </row>
    <row r="2089" spans="1:23">
      <c r="A2089" s="11">
        <v>50002</v>
      </c>
      <c r="B2089" s="11" t="s">
        <v>2397</v>
      </c>
      <c r="C2089" s="11" t="s">
        <v>2399</v>
      </c>
      <c r="D2089" s="21" t="str">
        <f>IF(OR(Sheet1!I2092&lt;&gt;Sheet1!AF2092,Sheet1!AG2092&lt;&gt;Sheet1!J2092),"有影响","-")</f>
        <v>有影响</v>
      </c>
      <c r="E2089" s="21" t="str">
        <f>IF(OR(Sheet1!N2092&lt;&gt;Sheet1!AH2092,Sheet1!AI2092&lt;&gt;Sheet1!O2092),"有影响","-")</f>
        <v>-</v>
      </c>
      <c r="F2089" s="21" t="str">
        <f>IF(OR(Sheet1!S2092&lt;&gt;Sheet1!AJ2092,Sheet1!AK2092&lt;&gt;Sheet1!T2092),"有影响","-")</f>
        <v>-</v>
      </c>
      <c r="G2089" s="21" t="str">
        <f>IF(OR(Sheet1!X2092&lt;&gt;Sheet1!AL2092,Sheet1!AM2092&lt;&gt;Sheet1!Y2092),"有影响","-")</f>
        <v>-</v>
      </c>
      <c r="H2089" s="21" t="str">
        <f>IF(OR(Sheet1!AC2092&lt;&gt;Sheet1!AN2092,Sheet1!AO2092&lt;&gt;Sheet1!AD2092),"有影响","-")</f>
        <v>-</v>
      </c>
      <c r="I2089" s="21" t="str">
        <f>IF(Sheet1!G2092=0,"出错","-")</f>
        <v>-</v>
      </c>
      <c r="J2089" s="21" t="str">
        <f>IF(AND(Sheet1!G2092=0,Sheet1!L2092&lt;&gt;0),"出错","-")</f>
        <v>-</v>
      </c>
      <c r="K2089" s="21" t="str">
        <f>IF(AND(Sheet1!G2092=0,Sheet1!L2092=0,Sheet1!Q2092&lt;&gt;0),"出错","-")</f>
        <v>-</v>
      </c>
      <c r="L2089" s="21" t="str">
        <f>IF(AND(Sheet1!G2092=0,Sheet1!L2092=0,Sheet1!Q2092=0,Sheet1!V2092&lt;&gt;0),"出错","-")</f>
        <v>-</v>
      </c>
      <c r="M2089" s="21" t="str">
        <f>IF(AND(Sheet1!G2092=0,Sheet1!L2092=0,Sheet1!Q2092=0,Sheet1!V2092=0,Sheet1!AA2092&lt;&gt;0),"出错","-")</f>
        <v>-</v>
      </c>
      <c r="N2089" s="21" t="str">
        <f>IFERROR(VLOOKUP(Sheet1!G2092,配置检查表!$Y:$Z,2,FALSE),"")</f>
        <v/>
      </c>
      <c r="O2089" s="21">
        <f>IF(AND(Sheet1!I2092=Sheet1!J2092,Sheet1!J2092&lt;&gt;0),Sheet1!I2092,IF(AND(Sheet1!I2092&lt;&gt;Sheet1!J2092,Sheet1!J2092&lt;&gt;0),Sheet1!I2092&amp;"~"&amp;Sheet1!J2092,""))</f>
        <v>2</v>
      </c>
      <c r="P2089" s="21" t="str">
        <f>IFERROR(VLOOKUP(Sheet1!L2092,配置检查表!$Y:$Z,2,FALSE),"")</f>
        <v/>
      </c>
      <c r="Q2089" s="21" t="str">
        <f>IF(AND(Sheet1!N2092=Sheet1!O2092,Sheet1!O2092&lt;&gt;0),Sheet1!N2092,IF(AND(Sheet1!N2092&lt;&gt;Sheet1!O2092,Sheet1!O2092&lt;&gt;0),Sheet1!N2092&amp;"~"&amp;Sheet1!O2092,""))</f>
        <v/>
      </c>
      <c r="R2089" s="21" t="str">
        <f>IFERROR(VLOOKUP(Sheet1!Q2092,配置检查表!$Y:$Z,2,FALSE),"")</f>
        <v/>
      </c>
      <c r="S2089" s="39" t="str">
        <f>IF(AND(Sheet1!S2296=Sheet1!T2296,Sheet1!T2296&lt;&gt;0),Sheet1!S2296,IF(AND(Sheet1!S2296&lt;&gt;Sheet1!T2296,Sheet1!T2296&lt;&gt;0),Sheet1!S2296&amp;"~"&amp;Sheet1!T2296,""))</f>
        <v/>
      </c>
      <c r="T2089" s="21" t="str">
        <f>IFERROR(VLOOKUP(Sheet1!V2092,配置检查表!$Y:$Z,2,FALSE),"")</f>
        <v/>
      </c>
      <c r="U2089" s="39" t="str">
        <f>IF(AND(Sheet1!X2296=Sheet1!Y2296,Sheet1!Y2296&lt;&gt;0),Sheet1!X2296,IF(AND(Sheet1!X2296&lt;&gt;Sheet1!Y2296,Sheet1!Y2296&lt;&gt;0),Sheet1!X2296&amp;"~"&amp;Sheet1!Y2296,""))</f>
        <v/>
      </c>
      <c r="V2089" s="21" t="str">
        <f>IFERROR(VLOOKUP(Sheet1!XAA,配置检查表!$Y:$Z,2,FALSE),"")</f>
        <v/>
      </c>
      <c r="W2089" s="21" t="str">
        <f>IF(AND(Sheet1!AC2296=Sheet1!AD2296,Sheet1!AD2296&lt;&gt;0),Sheet1!AC2296,IF(AND(Sheet1!AC2296&lt;&gt;Sheet1!AD2296,Sheet1!AD2296&lt;&gt;0),Sheet1!AC2296&amp;"~"&amp;Sheet1!AD2296,""))</f>
        <v/>
      </c>
    </row>
    <row r="2090" spans="1:23">
      <c r="A2090" s="11">
        <v>50003</v>
      </c>
      <c r="B2090" s="11" t="s">
        <v>2397</v>
      </c>
      <c r="C2090" s="11" t="s">
        <v>2400</v>
      </c>
      <c r="D2090" s="21" t="str">
        <f>IF(OR(Sheet1!I2093&lt;&gt;Sheet1!AF2093,Sheet1!AG2093&lt;&gt;Sheet1!J2093),"有影响","-")</f>
        <v>有影响</v>
      </c>
      <c r="E2090" s="21" t="str">
        <f>IF(OR(Sheet1!N2093&lt;&gt;Sheet1!AH2093,Sheet1!AI2093&lt;&gt;Sheet1!O2093),"有影响","-")</f>
        <v>-</v>
      </c>
      <c r="F2090" s="21" t="str">
        <f>IF(OR(Sheet1!S2093&lt;&gt;Sheet1!AJ2093,Sheet1!AK2093&lt;&gt;Sheet1!T2093),"有影响","-")</f>
        <v>-</v>
      </c>
      <c r="G2090" s="21" t="str">
        <f>IF(OR(Sheet1!X2093&lt;&gt;Sheet1!AL2093,Sheet1!AM2093&lt;&gt;Sheet1!Y2093),"有影响","-")</f>
        <v>-</v>
      </c>
      <c r="H2090" s="21" t="str">
        <f>IF(OR(Sheet1!AC2093&lt;&gt;Sheet1!AN2093,Sheet1!AO2093&lt;&gt;Sheet1!AD2093),"有影响","-")</f>
        <v>-</v>
      </c>
      <c r="I2090" s="21" t="str">
        <f>IF(Sheet1!G2093=0,"出错","-")</f>
        <v>-</v>
      </c>
      <c r="J2090" s="21" t="str">
        <f>IF(AND(Sheet1!G2093=0,Sheet1!L2093&lt;&gt;0),"出错","-")</f>
        <v>-</v>
      </c>
      <c r="K2090" s="21" t="str">
        <f>IF(AND(Sheet1!G2093=0,Sheet1!L2093=0,Sheet1!Q2093&lt;&gt;0),"出错","-")</f>
        <v>-</v>
      </c>
      <c r="L2090" s="21" t="str">
        <f>IF(AND(Sheet1!G2093=0,Sheet1!L2093=0,Sheet1!Q2093=0,Sheet1!V2093&lt;&gt;0),"出错","-")</f>
        <v>-</v>
      </c>
      <c r="M2090" s="21" t="str">
        <f>IF(AND(Sheet1!G2093=0,Sheet1!L2093=0,Sheet1!Q2093=0,Sheet1!V2093=0,Sheet1!AA2093&lt;&gt;0),"出错","-")</f>
        <v>-</v>
      </c>
      <c r="N2090" s="21" t="str">
        <f>IFERROR(VLOOKUP(Sheet1!G2093,配置检查表!$Y:$Z,2,FALSE),"")</f>
        <v/>
      </c>
      <c r="O2090" s="21">
        <f>IF(AND(Sheet1!I2093=Sheet1!J2093,Sheet1!J2093&lt;&gt;0),Sheet1!I2093,IF(AND(Sheet1!I2093&lt;&gt;Sheet1!J2093,Sheet1!J2093&lt;&gt;0),Sheet1!I2093&amp;"~"&amp;Sheet1!J2093,""))</f>
        <v>3</v>
      </c>
      <c r="P2090" s="21" t="str">
        <f>IFERROR(VLOOKUP(Sheet1!L2093,配置检查表!$Y:$Z,2,FALSE),"")</f>
        <v/>
      </c>
      <c r="Q2090" s="21" t="str">
        <f>IF(AND(Sheet1!N2093=Sheet1!O2093,Sheet1!O2093&lt;&gt;0),Sheet1!N2093,IF(AND(Sheet1!N2093&lt;&gt;Sheet1!O2093,Sheet1!O2093&lt;&gt;0),Sheet1!N2093&amp;"~"&amp;Sheet1!O2093,""))</f>
        <v/>
      </c>
      <c r="R2090" s="21" t="str">
        <f>IFERROR(VLOOKUP(Sheet1!Q2093,配置检查表!$Y:$Z,2,FALSE),"")</f>
        <v/>
      </c>
      <c r="S2090" s="39" t="str">
        <f>IF(AND(Sheet1!S2297=Sheet1!T2297,Sheet1!T2297&lt;&gt;0),Sheet1!S2297,IF(AND(Sheet1!S2297&lt;&gt;Sheet1!T2297,Sheet1!T2297&lt;&gt;0),Sheet1!S2297&amp;"~"&amp;Sheet1!T2297,""))</f>
        <v/>
      </c>
      <c r="T2090" s="21" t="str">
        <f>IFERROR(VLOOKUP(Sheet1!V2093,配置检查表!$Y:$Z,2,FALSE),"")</f>
        <v/>
      </c>
      <c r="U2090" s="39" t="str">
        <f>IF(AND(Sheet1!X2297=Sheet1!Y2297,Sheet1!Y2297&lt;&gt;0),Sheet1!X2297,IF(AND(Sheet1!X2297&lt;&gt;Sheet1!Y2297,Sheet1!Y2297&lt;&gt;0),Sheet1!X2297&amp;"~"&amp;Sheet1!Y2297,""))</f>
        <v/>
      </c>
      <c r="V2090" s="21" t="str">
        <f>IFERROR(VLOOKUP(Sheet1!XAA,配置检查表!$Y:$Z,2,FALSE),"")</f>
        <v/>
      </c>
      <c r="W2090" s="21" t="str">
        <f>IF(AND(Sheet1!AC2297=Sheet1!AD2297,Sheet1!AD2297&lt;&gt;0),Sheet1!AC2297,IF(AND(Sheet1!AC2297&lt;&gt;Sheet1!AD2297,Sheet1!AD2297&lt;&gt;0),Sheet1!AC2297&amp;"~"&amp;Sheet1!AD2297,""))</f>
        <v/>
      </c>
    </row>
    <row r="2091" spans="1:23">
      <c r="A2091" s="19">
        <v>50004</v>
      </c>
      <c r="B2091" s="19" t="s">
        <v>2397</v>
      </c>
      <c r="C2091" s="19" t="s">
        <v>2401</v>
      </c>
      <c r="D2091" s="21" t="str">
        <f>IF(OR(Sheet1!I2094&lt;&gt;Sheet1!AF2094,Sheet1!AG2094&lt;&gt;Sheet1!J2094),"有影响","-")</f>
        <v>有影响</v>
      </c>
      <c r="E2091" s="21" t="str">
        <f>IF(OR(Sheet1!N2094&lt;&gt;Sheet1!AH2094,Sheet1!AI2094&lt;&gt;Sheet1!O2094),"有影响","-")</f>
        <v>-</v>
      </c>
      <c r="F2091" s="21" t="str">
        <f>IF(OR(Sheet1!S2094&lt;&gt;Sheet1!AJ2094,Sheet1!AK2094&lt;&gt;Sheet1!T2094),"有影响","-")</f>
        <v>-</v>
      </c>
      <c r="G2091" s="21" t="str">
        <f>IF(OR(Sheet1!X2094&lt;&gt;Sheet1!AL2094,Sheet1!AM2094&lt;&gt;Sheet1!Y2094),"有影响","-")</f>
        <v>-</v>
      </c>
      <c r="H2091" s="21" t="str">
        <f>IF(OR(Sheet1!AC2094&lt;&gt;Sheet1!AN2094,Sheet1!AO2094&lt;&gt;Sheet1!AD2094),"有影响","-")</f>
        <v>-</v>
      </c>
      <c r="I2091" s="21" t="str">
        <f>IF(Sheet1!G2094=0,"出错","-")</f>
        <v>-</v>
      </c>
      <c r="J2091" s="21" t="str">
        <f>IF(AND(Sheet1!G2094=0,Sheet1!L2094&lt;&gt;0),"出错","-")</f>
        <v>-</v>
      </c>
      <c r="K2091" s="21" t="str">
        <f>IF(AND(Sheet1!G2094=0,Sheet1!L2094=0,Sheet1!Q2094&lt;&gt;0),"出错","-")</f>
        <v>-</v>
      </c>
      <c r="L2091" s="21" t="str">
        <f>IF(AND(Sheet1!G2094=0,Sheet1!L2094=0,Sheet1!Q2094=0,Sheet1!V2094&lt;&gt;0),"出错","-")</f>
        <v>-</v>
      </c>
      <c r="M2091" s="21" t="str">
        <f>IF(AND(Sheet1!G2094=0,Sheet1!L2094=0,Sheet1!Q2094=0,Sheet1!V2094=0,Sheet1!AA2094&lt;&gt;0),"出错","-")</f>
        <v>-</v>
      </c>
      <c r="N2091" s="21" t="str">
        <f>IFERROR(VLOOKUP(Sheet1!G2094,配置检查表!$Y:$Z,2,FALSE),"")</f>
        <v/>
      </c>
      <c r="O2091" s="21">
        <f>IF(AND(Sheet1!I2094=Sheet1!J2094,Sheet1!J2094&lt;&gt;0),Sheet1!I2094,IF(AND(Sheet1!I2094&lt;&gt;Sheet1!J2094,Sheet1!J2094&lt;&gt;0),Sheet1!I2094&amp;"~"&amp;Sheet1!J2094,""))</f>
        <v>6</v>
      </c>
      <c r="P2091" s="21" t="str">
        <f>IFERROR(VLOOKUP(Sheet1!L2094,配置检查表!$Y:$Z,2,FALSE),"")</f>
        <v/>
      </c>
      <c r="Q2091" s="21" t="str">
        <f>IF(AND(Sheet1!N2094=Sheet1!O2094,Sheet1!O2094&lt;&gt;0),Sheet1!N2094,IF(AND(Sheet1!N2094&lt;&gt;Sheet1!O2094,Sheet1!O2094&lt;&gt;0),Sheet1!N2094&amp;"~"&amp;Sheet1!O2094,""))</f>
        <v/>
      </c>
      <c r="R2091" s="21" t="str">
        <f>IFERROR(VLOOKUP(Sheet1!Q2094,配置检查表!$Y:$Z,2,FALSE),"")</f>
        <v/>
      </c>
      <c r="S2091" s="39" t="str">
        <f>IF(AND(Sheet1!S2298=Sheet1!T2298,Sheet1!T2298&lt;&gt;0),Sheet1!S2298,IF(AND(Sheet1!S2298&lt;&gt;Sheet1!T2298,Sheet1!T2298&lt;&gt;0),Sheet1!S2298&amp;"~"&amp;Sheet1!T2298,""))</f>
        <v/>
      </c>
      <c r="T2091" s="21" t="str">
        <f>IFERROR(VLOOKUP(Sheet1!V2094,配置检查表!$Y:$Z,2,FALSE),"")</f>
        <v/>
      </c>
      <c r="U2091" s="39" t="str">
        <f>IF(AND(Sheet1!X2298=Sheet1!Y2298,Sheet1!Y2298&lt;&gt;0),Sheet1!X2298,IF(AND(Sheet1!X2298&lt;&gt;Sheet1!Y2298,Sheet1!Y2298&lt;&gt;0),Sheet1!X2298&amp;"~"&amp;Sheet1!Y2298,""))</f>
        <v/>
      </c>
      <c r="V2091" s="21" t="str">
        <f>IFERROR(VLOOKUP(Sheet1!XAA,配置检查表!$Y:$Z,2,FALSE),"")</f>
        <v/>
      </c>
      <c r="W2091" s="21" t="str">
        <f>IF(AND(Sheet1!AC2298=Sheet1!AD2298,Sheet1!AD2298&lt;&gt;0),Sheet1!AC2298,IF(AND(Sheet1!AC2298&lt;&gt;Sheet1!AD2298,Sheet1!AD2298&lt;&gt;0),Sheet1!AC2298&amp;"~"&amp;Sheet1!AD2298,""))</f>
        <v/>
      </c>
    </row>
    <row r="2092" spans="1:23">
      <c r="A2092" s="19">
        <v>50005</v>
      </c>
      <c r="B2092" s="19" t="s">
        <v>2397</v>
      </c>
      <c r="C2092" s="19" t="s">
        <v>2402</v>
      </c>
      <c r="D2092" s="21" t="str">
        <f>IF(OR(Sheet1!I2095&lt;&gt;Sheet1!AF2095,Sheet1!AG2095&lt;&gt;Sheet1!J2095),"有影响","-")</f>
        <v>有影响</v>
      </c>
      <c r="E2092" s="21" t="str">
        <f>IF(OR(Sheet1!N2095&lt;&gt;Sheet1!AH2095,Sheet1!AI2095&lt;&gt;Sheet1!O2095),"有影响","-")</f>
        <v>-</v>
      </c>
      <c r="F2092" s="21" t="str">
        <f>IF(OR(Sheet1!S2095&lt;&gt;Sheet1!AJ2095,Sheet1!AK2095&lt;&gt;Sheet1!T2095),"有影响","-")</f>
        <v>-</v>
      </c>
      <c r="G2092" s="21" t="str">
        <f>IF(OR(Sheet1!X2095&lt;&gt;Sheet1!AL2095,Sheet1!AM2095&lt;&gt;Sheet1!Y2095),"有影响","-")</f>
        <v>-</v>
      </c>
      <c r="H2092" s="21" t="str">
        <f>IF(OR(Sheet1!AC2095&lt;&gt;Sheet1!AN2095,Sheet1!AO2095&lt;&gt;Sheet1!AD2095),"有影响","-")</f>
        <v>-</v>
      </c>
      <c r="I2092" s="21" t="str">
        <f>IF(Sheet1!G2095=0,"出错","-")</f>
        <v>-</v>
      </c>
      <c r="J2092" s="21" t="str">
        <f>IF(AND(Sheet1!G2095=0,Sheet1!L2095&lt;&gt;0),"出错","-")</f>
        <v>-</v>
      </c>
      <c r="K2092" s="21" t="str">
        <f>IF(AND(Sheet1!G2095=0,Sheet1!L2095=0,Sheet1!Q2095&lt;&gt;0),"出错","-")</f>
        <v>-</v>
      </c>
      <c r="L2092" s="21" t="str">
        <f>IF(AND(Sheet1!G2095=0,Sheet1!L2095=0,Sheet1!Q2095=0,Sheet1!V2095&lt;&gt;0),"出错","-")</f>
        <v>-</v>
      </c>
      <c r="M2092" s="21" t="str">
        <f>IF(AND(Sheet1!G2095=0,Sheet1!L2095=0,Sheet1!Q2095=0,Sheet1!V2095=0,Sheet1!AA2095&lt;&gt;0),"出错","-")</f>
        <v>-</v>
      </c>
      <c r="N2092" s="21" t="str">
        <f>IFERROR(VLOOKUP(Sheet1!G2095,配置检查表!$Y:$Z,2,FALSE),"")</f>
        <v/>
      </c>
      <c r="O2092" s="21">
        <f>IF(AND(Sheet1!I2095=Sheet1!J2095,Sheet1!J2095&lt;&gt;0),Sheet1!I2095,IF(AND(Sheet1!I2095&lt;&gt;Sheet1!J2095,Sheet1!J2095&lt;&gt;0),Sheet1!I2095&amp;"~"&amp;Sheet1!J2095,""))</f>
        <v>10</v>
      </c>
      <c r="P2092" s="21" t="str">
        <f>IFERROR(VLOOKUP(Sheet1!L2095,配置检查表!$Y:$Z,2,FALSE),"")</f>
        <v/>
      </c>
      <c r="Q2092" s="21" t="str">
        <f>IF(AND(Sheet1!N2095=Sheet1!O2095,Sheet1!O2095&lt;&gt;0),Sheet1!N2095,IF(AND(Sheet1!N2095&lt;&gt;Sheet1!O2095,Sheet1!O2095&lt;&gt;0),Sheet1!N2095&amp;"~"&amp;Sheet1!O2095,""))</f>
        <v/>
      </c>
      <c r="R2092" s="21" t="str">
        <f>IFERROR(VLOOKUP(Sheet1!Q2095,配置检查表!$Y:$Z,2,FALSE),"")</f>
        <v/>
      </c>
      <c r="S2092" s="39" t="str">
        <f>IF(AND(Sheet1!S2299=Sheet1!T2299,Sheet1!T2299&lt;&gt;0),Sheet1!S2299,IF(AND(Sheet1!S2299&lt;&gt;Sheet1!T2299,Sheet1!T2299&lt;&gt;0),Sheet1!S2299&amp;"~"&amp;Sheet1!T2299,""))</f>
        <v/>
      </c>
      <c r="T2092" s="21" t="str">
        <f>IFERROR(VLOOKUP(Sheet1!V2095,配置检查表!$Y:$Z,2,FALSE),"")</f>
        <v/>
      </c>
      <c r="U2092" s="39" t="str">
        <f>IF(AND(Sheet1!X2299=Sheet1!Y2299,Sheet1!Y2299&lt;&gt;0),Sheet1!X2299,IF(AND(Sheet1!X2299&lt;&gt;Sheet1!Y2299,Sheet1!Y2299&lt;&gt;0),Sheet1!X2299&amp;"~"&amp;Sheet1!Y2299,""))</f>
        <v/>
      </c>
      <c r="V2092" s="21" t="str">
        <f>IFERROR(VLOOKUP(Sheet1!XAA,配置检查表!$Y:$Z,2,FALSE),"")</f>
        <v/>
      </c>
      <c r="W2092" s="21" t="str">
        <f>IF(AND(Sheet1!AC2299=Sheet1!AD2299,Sheet1!AD2299&lt;&gt;0),Sheet1!AC2299,IF(AND(Sheet1!AC2299&lt;&gt;Sheet1!AD2299,Sheet1!AD2299&lt;&gt;0),Sheet1!AC2299&amp;"~"&amp;Sheet1!AD2299,""))</f>
        <v/>
      </c>
    </row>
    <row r="2093" spans="1:23">
      <c r="A2093" s="19">
        <v>50006</v>
      </c>
      <c r="B2093" s="19" t="s">
        <v>2397</v>
      </c>
      <c r="C2093" s="19" t="s">
        <v>2403</v>
      </c>
      <c r="D2093" s="21" t="str">
        <f>IF(OR(Sheet1!I2096&lt;&gt;Sheet1!AF2096,Sheet1!AG2096&lt;&gt;Sheet1!J2096),"有影响","-")</f>
        <v>有影响</v>
      </c>
      <c r="E2093" s="21" t="str">
        <f>IF(OR(Sheet1!N2096&lt;&gt;Sheet1!AH2096,Sheet1!AI2096&lt;&gt;Sheet1!O2096),"有影响","-")</f>
        <v>-</v>
      </c>
      <c r="F2093" s="21" t="str">
        <f>IF(OR(Sheet1!S2096&lt;&gt;Sheet1!AJ2096,Sheet1!AK2096&lt;&gt;Sheet1!T2096),"有影响","-")</f>
        <v>-</v>
      </c>
      <c r="G2093" s="21" t="str">
        <f>IF(OR(Sheet1!X2096&lt;&gt;Sheet1!AL2096,Sheet1!AM2096&lt;&gt;Sheet1!Y2096),"有影响","-")</f>
        <v>-</v>
      </c>
      <c r="H2093" s="21" t="str">
        <f>IF(OR(Sheet1!AC2096&lt;&gt;Sheet1!AN2096,Sheet1!AO2096&lt;&gt;Sheet1!AD2096),"有影响","-")</f>
        <v>-</v>
      </c>
      <c r="I2093" s="21" t="str">
        <f>IF(Sheet1!G2096=0,"出错","-")</f>
        <v>-</v>
      </c>
      <c r="J2093" s="21" t="str">
        <f>IF(AND(Sheet1!G2096=0,Sheet1!L2096&lt;&gt;0),"出错","-")</f>
        <v>-</v>
      </c>
      <c r="K2093" s="21" t="str">
        <f>IF(AND(Sheet1!G2096=0,Sheet1!L2096=0,Sheet1!Q2096&lt;&gt;0),"出错","-")</f>
        <v>-</v>
      </c>
      <c r="L2093" s="21" t="str">
        <f>IF(AND(Sheet1!G2096=0,Sheet1!L2096=0,Sheet1!Q2096=0,Sheet1!V2096&lt;&gt;0),"出错","-")</f>
        <v>-</v>
      </c>
      <c r="M2093" s="21" t="str">
        <f>IF(AND(Sheet1!G2096=0,Sheet1!L2096=0,Sheet1!Q2096=0,Sheet1!V2096=0,Sheet1!AA2096&lt;&gt;0),"出错","-")</f>
        <v>-</v>
      </c>
      <c r="N2093" s="21" t="str">
        <f>IFERROR(VLOOKUP(Sheet1!G2096,配置检查表!$Y:$Z,2,FALSE),"")</f>
        <v/>
      </c>
      <c r="O2093" s="21">
        <f>IF(AND(Sheet1!I2096=Sheet1!J2096,Sheet1!J2096&lt;&gt;0),Sheet1!I2096,IF(AND(Sheet1!I2096&lt;&gt;Sheet1!J2096,Sheet1!J2096&lt;&gt;0),Sheet1!I2096&amp;"~"&amp;Sheet1!J2096,""))</f>
        <v>16</v>
      </c>
      <c r="P2093" s="21" t="str">
        <f>IFERROR(VLOOKUP(Sheet1!L2096,配置检查表!$Y:$Z,2,FALSE),"")</f>
        <v/>
      </c>
      <c r="Q2093" s="21" t="str">
        <f>IF(AND(Sheet1!N2096=Sheet1!O2096,Sheet1!O2096&lt;&gt;0),Sheet1!N2096,IF(AND(Sheet1!N2096&lt;&gt;Sheet1!O2096,Sheet1!O2096&lt;&gt;0),Sheet1!N2096&amp;"~"&amp;Sheet1!O2096,""))</f>
        <v/>
      </c>
      <c r="R2093" s="21" t="str">
        <f>IFERROR(VLOOKUP(Sheet1!Q2096,配置检查表!$Y:$Z,2,FALSE),"")</f>
        <v/>
      </c>
      <c r="S2093" s="39" t="str">
        <f>IF(AND(Sheet1!S2300=Sheet1!T2300,Sheet1!T2300&lt;&gt;0),Sheet1!S2300,IF(AND(Sheet1!S2300&lt;&gt;Sheet1!T2300,Sheet1!T2300&lt;&gt;0),Sheet1!S2300&amp;"~"&amp;Sheet1!T2300,""))</f>
        <v/>
      </c>
      <c r="T2093" s="21" t="str">
        <f>IFERROR(VLOOKUP(Sheet1!V2096,配置检查表!$Y:$Z,2,FALSE),"")</f>
        <v/>
      </c>
      <c r="U2093" s="39" t="str">
        <f>IF(AND(Sheet1!X2300=Sheet1!Y2300,Sheet1!Y2300&lt;&gt;0),Sheet1!X2300,IF(AND(Sheet1!X2300&lt;&gt;Sheet1!Y2300,Sheet1!Y2300&lt;&gt;0),Sheet1!X2300&amp;"~"&amp;Sheet1!Y2300,""))</f>
        <v/>
      </c>
      <c r="V2093" s="21" t="str">
        <f>IFERROR(VLOOKUP(Sheet1!XAA,配置检查表!$Y:$Z,2,FALSE),"")</f>
        <v/>
      </c>
      <c r="W2093" s="21" t="str">
        <f>IF(AND(Sheet1!AC2300=Sheet1!AD2300,Sheet1!AD2300&lt;&gt;0),Sheet1!AC2300,IF(AND(Sheet1!AC2300&lt;&gt;Sheet1!AD2300,Sheet1!AD2300&lt;&gt;0),Sheet1!AC2300&amp;"~"&amp;Sheet1!AD2300,""))</f>
        <v/>
      </c>
    </row>
    <row r="2094" spans="1:23">
      <c r="A2094" s="19">
        <v>50007</v>
      </c>
      <c r="B2094" s="19" t="s">
        <v>2397</v>
      </c>
      <c r="C2094" s="19" t="s">
        <v>2404</v>
      </c>
      <c r="D2094" s="21" t="str">
        <f>IF(OR(Sheet1!I2097&lt;&gt;Sheet1!AF2097,Sheet1!AG2097&lt;&gt;Sheet1!J2097),"有影响","-")</f>
        <v>有影响</v>
      </c>
      <c r="E2094" s="21" t="str">
        <f>IF(OR(Sheet1!N2097&lt;&gt;Sheet1!AH2097,Sheet1!AI2097&lt;&gt;Sheet1!O2097),"有影响","-")</f>
        <v>-</v>
      </c>
      <c r="F2094" s="21" t="str">
        <f>IF(OR(Sheet1!S2097&lt;&gt;Sheet1!AJ2097,Sheet1!AK2097&lt;&gt;Sheet1!T2097),"有影响","-")</f>
        <v>-</v>
      </c>
      <c r="G2094" s="21" t="str">
        <f>IF(OR(Sheet1!X2097&lt;&gt;Sheet1!AL2097,Sheet1!AM2097&lt;&gt;Sheet1!Y2097),"有影响","-")</f>
        <v>-</v>
      </c>
      <c r="H2094" s="21" t="str">
        <f>IF(OR(Sheet1!AC2097&lt;&gt;Sheet1!AN2097,Sheet1!AO2097&lt;&gt;Sheet1!AD2097),"有影响","-")</f>
        <v>-</v>
      </c>
      <c r="I2094" s="21" t="str">
        <f>IF(Sheet1!G2097=0,"出错","-")</f>
        <v>-</v>
      </c>
      <c r="J2094" s="21" t="str">
        <f>IF(AND(Sheet1!G2097=0,Sheet1!L2097&lt;&gt;0),"出错","-")</f>
        <v>-</v>
      </c>
      <c r="K2094" s="21" t="str">
        <f>IF(AND(Sheet1!G2097=0,Sheet1!L2097=0,Sheet1!Q2097&lt;&gt;0),"出错","-")</f>
        <v>-</v>
      </c>
      <c r="L2094" s="21" t="str">
        <f>IF(AND(Sheet1!G2097=0,Sheet1!L2097=0,Sheet1!Q2097=0,Sheet1!V2097&lt;&gt;0),"出错","-")</f>
        <v>-</v>
      </c>
      <c r="M2094" s="21" t="str">
        <f>IF(AND(Sheet1!G2097=0,Sheet1!L2097=0,Sheet1!Q2097=0,Sheet1!V2097=0,Sheet1!AA2097&lt;&gt;0),"出错","-")</f>
        <v>-</v>
      </c>
      <c r="N2094" s="21" t="str">
        <f>IFERROR(VLOOKUP(Sheet1!G2097,配置检查表!$Y:$Z,2,FALSE),"")</f>
        <v/>
      </c>
      <c r="O2094" s="21">
        <f>IF(AND(Sheet1!I2097=Sheet1!J2097,Sheet1!J2097&lt;&gt;0),Sheet1!I2097,IF(AND(Sheet1!I2097&lt;&gt;Sheet1!J2097,Sheet1!J2097&lt;&gt;0),Sheet1!I2097&amp;"~"&amp;Sheet1!J2097,""))</f>
        <v>28</v>
      </c>
      <c r="P2094" s="21" t="str">
        <f>IFERROR(VLOOKUP(Sheet1!L2097,配置检查表!$Y:$Z,2,FALSE),"")</f>
        <v/>
      </c>
      <c r="Q2094" s="21" t="str">
        <f>IF(AND(Sheet1!N2097=Sheet1!O2097,Sheet1!O2097&lt;&gt;0),Sheet1!N2097,IF(AND(Sheet1!N2097&lt;&gt;Sheet1!O2097,Sheet1!O2097&lt;&gt;0),Sheet1!N2097&amp;"~"&amp;Sheet1!O2097,""))</f>
        <v/>
      </c>
      <c r="R2094" s="21" t="str">
        <f>IFERROR(VLOOKUP(Sheet1!Q2097,配置检查表!$Y:$Z,2,FALSE),"")</f>
        <v/>
      </c>
      <c r="S2094" s="39" t="str">
        <f>IF(AND(Sheet1!S2301=Sheet1!T2301,Sheet1!T2301&lt;&gt;0),Sheet1!S2301,IF(AND(Sheet1!S2301&lt;&gt;Sheet1!T2301,Sheet1!T2301&lt;&gt;0),Sheet1!S2301&amp;"~"&amp;Sheet1!T2301,""))</f>
        <v/>
      </c>
      <c r="T2094" s="21" t="str">
        <f>IFERROR(VLOOKUP(Sheet1!V2097,配置检查表!$Y:$Z,2,FALSE),"")</f>
        <v/>
      </c>
      <c r="U2094" s="39" t="str">
        <f>IF(AND(Sheet1!X2301=Sheet1!Y2301,Sheet1!Y2301&lt;&gt;0),Sheet1!X2301,IF(AND(Sheet1!X2301&lt;&gt;Sheet1!Y2301,Sheet1!Y2301&lt;&gt;0),Sheet1!X2301&amp;"~"&amp;Sheet1!Y2301,""))</f>
        <v/>
      </c>
      <c r="V2094" s="21" t="str">
        <f>IFERROR(VLOOKUP(Sheet1!XAA,配置检查表!$Y:$Z,2,FALSE),"")</f>
        <v/>
      </c>
      <c r="W2094" s="21" t="str">
        <f>IF(AND(Sheet1!AC2301=Sheet1!AD2301,Sheet1!AD2301&lt;&gt;0),Sheet1!AC2301,IF(AND(Sheet1!AC2301&lt;&gt;Sheet1!AD2301,Sheet1!AD2301&lt;&gt;0),Sheet1!AC2301&amp;"~"&amp;Sheet1!AD2301,""))</f>
        <v/>
      </c>
    </row>
    <row r="2095" spans="1:23">
      <c r="A2095" s="12">
        <v>50111</v>
      </c>
      <c r="B2095" s="12" t="s">
        <v>2368</v>
      </c>
      <c r="C2095" s="12" t="s">
        <v>2543</v>
      </c>
      <c r="D2095" s="21" t="str">
        <f>IF(OR(Sheet1!I2098&lt;&gt;Sheet1!AF2098,Sheet1!AG2098&lt;&gt;Sheet1!J2098),"有影响","-")</f>
        <v>有影响</v>
      </c>
      <c r="E2095" s="21" t="str">
        <f>IF(OR(Sheet1!N2098&lt;&gt;Sheet1!AH2098,Sheet1!AI2098&lt;&gt;Sheet1!O2098),"有影响","-")</f>
        <v>-</v>
      </c>
      <c r="F2095" s="21" t="str">
        <f>IF(OR(Sheet1!S2098&lt;&gt;Sheet1!AJ2098,Sheet1!AK2098&lt;&gt;Sheet1!T2098),"有影响","-")</f>
        <v>-</v>
      </c>
      <c r="G2095" s="21" t="str">
        <f>IF(OR(Sheet1!X2098&lt;&gt;Sheet1!AL2098,Sheet1!AM2098&lt;&gt;Sheet1!Y2098),"有影响","-")</f>
        <v>-</v>
      </c>
      <c r="H2095" s="21" t="str">
        <f>IF(OR(Sheet1!AC2098&lt;&gt;Sheet1!AN2098,Sheet1!AO2098&lt;&gt;Sheet1!AD2098),"有影响","-")</f>
        <v>-</v>
      </c>
      <c r="I2095" s="21" t="str">
        <f>IF(Sheet1!G2098=0,"出错","-")</f>
        <v>-</v>
      </c>
      <c r="J2095" s="21" t="str">
        <f>IF(AND(Sheet1!G2098=0,Sheet1!L2098&lt;&gt;0),"出错","-")</f>
        <v>-</v>
      </c>
      <c r="K2095" s="21" t="str">
        <f>IF(AND(Sheet1!G2098=0,Sheet1!L2098=0,Sheet1!Q2098&lt;&gt;0),"出错","-")</f>
        <v>-</v>
      </c>
      <c r="L2095" s="21" t="str">
        <f>IF(AND(Sheet1!G2098=0,Sheet1!L2098=0,Sheet1!Q2098=0,Sheet1!V2098&lt;&gt;0),"出错","-")</f>
        <v>-</v>
      </c>
      <c r="M2095" s="21" t="str">
        <f>IF(AND(Sheet1!G2098=0,Sheet1!L2098=0,Sheet1!Q2098=0,Sheet1!V2098=0,Sheet1!AA2098&lt;&gt;0),"出错","-")</f>
        <v>-</v>
      </c>
      <c r="N2095" s="21" t="str">
        <f>IFERROR(VLOOKUP(Sheet1!G2098,配置检查表!$Y:$Z,2,FALSE),"")</f>
        <v/>
      </c>
      <c r="O2095" s="21">
        <f>IF(AND(Sheet1!I2098=Sheet1!J2098,Sheet1!J2098&lt;&gt;0),Sheet1!I2098,IF(AND(Sheet1!I2098&lt;&gt;Sheet1!J2098,Sheet1!J2098&lt;&gt;0),Sheet1!I2098&amp;"~"&amp;Sheet1!J2098,""))</f>
        <v>1</v>
      </c>
      <c r="P2095" s="21" t="str">
        <f>IFERROR(VLOOKUP(Sheet1!L2098,配置检查表!$Y:$Z,2,FALSE),"")</f>
        <v/>
      </c>
      <c r="Q2095" s="21" t="str">
        <f>IF(AND(Sheet1!N2098=Sheet1!O2098,Sheet1!O2098&lt;&gt;0),Sheet1!N2098,IF(AND(Sheet1!N2098&lt;&gt;Sheet1!O2098,Sheet1!O2098&lt;&gt;0),Sheet1!N2098&amp;"~"&amp;Sheet1!O2098,""))</f>
        <v/>
      </c>
      <c r="R2095" s="21" t="str">
        <f>IFERROR(VLOOKUP(Sheet1!Q2098,配置检查表!$Y:$Z,2,FALSE),"")</f>
        <v/>
      </c>
      <c r="S2095" s="39" t="str">
        <f>IF(AND(Sheet1!S2302=Sheet1!T2302,Sheet1!T2302&lt;&gt;0),Sheet1!S2302,IF(AND(Sheet1!S2302&lt;&gt;Sheet1!T2302,Sheet1!T2302&lt;&gt;0),Sheet1!S2302&amp;"~"&amp;Sheet1!T2302,""))</f>
        <v/>
      </c>
      <c r="T2095" s="21" t="str">
        <f>IFERROR(VLOOKUP(Sheet1!V2098,配置检查表!$Y:$Z,2,FALSE),"")</f>
        <v/>
      </c>
      <c r="U2095" s="39" t="str">
        <f>IF(AND(Sheet1!X2302=Sheet1!Y2302,Sheet1!Y2302&lt;&gt;0),Sheet1!X2302,IF(AND(Sheet1!X2302&lt;&gt;Sheet1!Y2302,Sheet1!Y2302&lt;&gt;0),Sheet1!X2302&amp;"~"&amp;Sheet1!Y2302,""))</f>
        <v/>
      </c>
      <c r="V2095" s="21" t="str">
        <f>IFERROR(VLOOKUP(Sheet1!XAA,配置检查表!$Y:$Z,2,FALSE),"")</f>
        <v/>
      </c>
      <c r="W2095" s="21" t="str">
        <f>IF(AND(Sheet1!AC2302=Sheet1!AD2302,Sheet1!AD2302&lt;&gt;0),Sheet1!AC2302,IF(AND(Sheet1!AC2302&lt;&gt;Sheet1!AD2302,Sheet1!AD2302&lt;&gt;0),Sheet1!AC2302&amp;"~"&amp;Sheet1!AD2302,""))</f>
        <v/>
      </c>
    </row>
    <row r="2096" spans="1:23">
      <c r="A2096" s="12">
        <v>50112</v>
      </c>
      <c r="B2096" s="12" t="s">
        <v>2368</v>
      </c>
      <c r="C2096" s="12" t="s">
        <v>2544</v>
      </c>
      <c r="D2096" s="21" t="str">
        <f>IF(OR(Sheet1!I2099&lt;&gt;Sheet1!AF2099,Sheet1!AG2099&lt;&gt;Sheet1!J2099),"有影响","-")</f>
        <v>有影响</v>
      </c>
      <c r="E2096" s="21" t="str">
        <f>IF(OR(Sheet1!N2099&lt;&gt;Sheet1!AH2099,Sheet1!AI2099&lt;&gt;Sheet1!O2099),"有影响","-")</f>
        <v>-</v>
      </c>
      <c r="F2096" s="21" t="str">
        <f>IF(OR(Sheet1!S2099&lt;&gt;Sheet1!AJ2099,Sheet1!AK2099&lt;&gt;Sheet1!T2099),"有影响","-")</f>
        <v>-</v>
      </c>
      <c r="G2096" s="21" t="str">
        <f>IF(OR(Sheet1!X2099&lt;&gt;Sheet1!AL2099,Sheet1!AM2099&lt;&gt;Sheet1!Y2099),"有影响","-")</f>
        <v>-</v>
      </c>
      <c r="H2096" s="21" t="str">
        <f>IF(OR(Sheet1!AC2099&lt;&gt;Sheet1!AN2099,Sheet1!AO2099&lt;&gt;Sheet1!AD2099),"有影响","-")</f>
        <v>-</v>
      </c>
      <c r="I2096" s="21" t="str">
        <f>IF(Sheet1!G2099=0,"出错","-")</f>
        <v>-</v>
      </c>
      <c r="J2096" s="21" t="str">
        <f>IF(AND(Sheet1!G2099=0,Sheet1!L2099&lt;&gt;0),"出错","-")</f>
        <v>-</v>
      </c>
      <c r="K2096" s="21" t="str">
        <f>IF(AND(Sheet1!G2099=0,Sheet1!L2099=0,Sheet1!Q2099&lt;&gt;0),"出错","-")</f>
        <v>-</v>
      </c>
      <c r="L2096" s="21" t="str">
        <f>IF(AND(Sheet1!G2099=0,Sheet1!L2099=0,Sheet1!Q2099=0,Sheet1!V2099&lt;&gt;0),"出错","-")</f>
        <v>-</v>
      </c>
      <c r="M2096" s="21" t="str">
        <f>IF(AND(Sheet1!G2099=0,Sheet1!L2099=0,Sheet1!Q2099=0,Sheet1!V2099=0,Sheet1!AA2099&lt;&gt;0),"出错","-")</f>
        <v>-</v>
      </c>
      <c r="N2096" s="21" t="str">
        <f>IFERROR(VLOOKUP(Sheet1!G2099,配置检查表!$Y:$Z,2,FALSE),"")</f>
        <v/>
      </c>
      <c r="O2096" s="21">
        <f>IF(AND(Sheet1!I2099=Sheet1!J2099,Sheet1!J2099&lt;&gt;0),Sheet1!I2099,IF(AND(Sheet1!I2099&lt;&gt;Sheet1!J2099,Sheet1!J2099&lt;&gt;0),Sheet1!I2099&amp;"~"&amp;Sheet1!J2099,""))</f>
        <v>1</v>
      </c>
      <c r="P2096" s="21" t="str">
        <f>IFERROR(VLOOKUP(Sheet1!L2099,配置检查表!$Y:$Z,2,FALSE),"")</f>
        <v/>
      </c>
      <c r="Q2096" s="21" t="str">
        <f>IF(AND(Sheet1!N2099=Sheet1!O2099,Sheet1!O2099&lt;&gt;0),Sheet1!N2099,IF(AND(Sheet1!N2099&lt;&gt;Sheet1!O2099,Sheet1!O2099&lt;&gt;0),Sheet1!N2099&amp;"~"&amp;Sheet1!O2099,""))</f>
        <v/>
      </c>
      <c r="R2096" s="21" t="str">
        <f>IFERROR(VLOOKUP(Sheet1!Q2099,配置检查表!$Y:$Z,2,FALSE),"")</f>
        <v/>
      </c>
      <c r="S2096" s="39" t="str">
        <f>IF(AND(Sheet1!S2303=Sheet1!T2303,Sheet1!T2303&lt;&gt;0),Sheet1!S2303,IF(AND(Sheet1!S2303&lt;&gt;Sheet1!T2303,Sheet1!T2303&lt;&gt;0),Sheet1!S2303&amp;"~"&amp;Sheet1!T2303,""))</f>
        <v/>
      </c>
      <c r="T2096" s="21" t="str">
        <f>IFERROR(VLOOKUP(Sheet1!V2099,配置检查表!$Y:$Z,2,FALSE),"")</f>
        <v/>
      </c>
      <c r="U2096" s="39" t="str">
        <f>IF(AND(Sheet1!X2303=Sheet1!Y2303,Sheet1!Y2303&lt;&gt;0),Sheet1!X2303,IF(AND(Sheet1!X2303&lt;&gt;Sheet1!Y2303,Sheet1!Y2303&lt;&gt;0),Sheet1!X2303&amp;"~"&amp;Sheet1!Y2303,""))</f>
        <v/>
      </c>
      <c r="V2096" s="21" t="str">
        <f>IFERROR(VLOOKUP(Sheet1!XAA,配置检查表!$Y:$Z,2,FALSE),"")</f>
        <v/>
      </c>
      <c r="W2096" s="21" t="str">
        <f>IF(AND(Sheet1!AC2303=Sheet1!AD2303,Sheet1!AD2303&lt;&gt;0),Sheet1!AC2303,IF(AND(Sheet1!AC2303&lt;&gt;Sheet1!AD2303,Sheet1!AD2303&lt;&gt;0),Sheet1!AC2303&amp;"~"&amp;Sheet1!AD2303,""))</f>
        <v/>
      </c>
    </row>
    <row r="2097" spans="1:23">
      <c r="A2097" s="12">
        <v>50113</v>
      </c>
      <c r="B2097" s="12" t="s">
        <v>2368</v>
      </c>
      <c r="C2097" s="12" t="s">
        <v>2545</v>
      </c>
      <c r="D2097" s="21" t="str">
        <f>IF(OR(Sheet1!I2100&lt;&gt;Sheet1!AF2100,Sheet1!AG2100&lt;&gt;Sheet1!J2100),"有影响","-")</f>
        <v>有影响</v>
      </c>
      <c r="E2097" s="21" t="str">
        <f>IF(OR(Sheet1!N2100&lt;&gt;Sheet1!AH2100,Sheet1!AI2100&lt;&gt;Sheet1!O2100),"有影响","-")</f>
        <v>-</v>
      </c>
      <c r="F2097" s="21" t="str">
        <f>IF(OR(Sheet1!S2100&lt;&gt;Sheet1!AJ2100,Sheet1!AK2100&lt;&gt;Sheet1!T2100),"有影响","-")</f>
        <v>-</v>
      </c>
      <c r="G2097" s="21" t="str">
        <f>IF(OR(Sheet1!X2100&lt;&gt;Sheet1!AL2100,Sheet1!AM2100&lt;&gt;Sheet1!Y2100),"有影响","-")</f>
        <v>-</v>
      </c>
      <c r="H2097" s="21" t="str">
        <f>IF(OR(Sheet1!AC2100&lt;&gt;Sheet1!AN2100,Sheet1!AO2100&lt;&gt;Sheet1!AD2100),"有影响","-")</f>
        <v>-</v>
      </c>
      <c r="I2097" s="21" t="str">
        <f>IF(Sheet1!G2100=0,"出错","-")</f>
        <v>-</v>
      </c>
      <c r="J2097" s="21" t="str">
        <f>IF(AND(Sheet1!G2100=0,Sheet1!L2100&lt;&gt;0),"出错","-")</f>
        <v>-</v>
      </c>
      <c r="K2097" s="21" t="str">
        <f>IF(AND(Sheet1!G2100=0,Sheet1!L2100=0,Sheet1!Q2100&lt;&gt;0),"出错","-")</f>
        <v>-</v>
      </c>
      <c r="L2097" s="21" t="str">
        <f>IF(AND(Sheet1!G2100=0,Sheet1!L2100=0,Sheet1!Q2100=0,Sheet1!V2100&lt;&gt;0),"出错","-")</f>
        <v>-</v>
      </c>
      <c r="M2097" s="21" t="str">
        <f>IF(AND(Sheet1!G2100=0,Sheet1!L2100=0,Sheet1!Q2100=0,Sheet1!V2100=0,Sheet1!AA2100&lt;&gt;0),"出错","-")</f>
        <v>-</v>
      </c>
      <c r="N2097" s="21" t="str">
        <f>IFERROR(VLOOKUP(Sheet1!G2100,配置检查表!$Y:$Z,2,FALSE),"")</f>
        <v/>
      </c>
      <c r="O2097" s="21">
        <f>IF(AND(Sheet1!I2100=Sheet1!J2100,Sheet1!J2100&lt;&gt;0),Sheet1!I2100,IF(AND(Sheet1!I2100&lt;&gt;Sheet1!J2100,Sheet1!J2100&lt;&gt;0),Sheet1!I2100&amp;"~"&amp;Sheet1!J2100,""))</f>
        <v>1</v>
      </c>
      <c r="P2097" s="21" t="str">
        <f>IFERROR(VLOOKUP(Sheet1!L2100,配置检查表!$Y:$Z,2,FALSE),"")</f>
        <v/>
      </c>
      <c r="Q2097" s="21" t="str">
        <f>IF(AND(Sheet1!N2100=Sheet1!O2100,Sheet1!O2100&lt;&gt;0),Sheet1!N2100,IF(AND(Sheet1!N2100&lt;&gt;Sheet1!O2100,Sheet1!O2100&lt;&gt;0),Sheet1!N2100&amp;"~"&amp;Sheet1!O2100,""))</f>
        <v/>
      </c>
      <c r="R2097" s="21" t="str">
        <f>IFERROR(VLOOKUP(Sheet1!Q2100,配置检查表!$Y:$Z,2,FALSE),"")</f>
        <v/>
      </c>
      <c r="S2097" s="39" t="str">
        <f>IF(AND(Sheet1!S2304=Sheet1!T2304,Sheet1!T2304&lt;&gt;0),Sheet1!S2304,IF(AND(Sheet1!S2304&lt;&gt;Sheet1!T2304,Sheet1!T2304&lt;&gt;0),Sheet1!S2304&amp;"~"&amp;Sheet1!T2304,""))</f>
        <v/>
      </c>
      <c r="T2097" s="21" t="str">
        <f>IFERROR(VLOOKUP(Sheet1!V2100,配置检查表!$Y:$Z,2,FALSE),"")</f>
        <v/>
      </c>
      <c r="U2097" s="39" t="str">
        <f>IF(AND(Sheet1!X2304=Sheet1!Y2304,Sheet1!Y2304&lt;&gt;0),Sheet1!X2304,IF(AND(Sheet1!X2304&lt;&gt;Sheet1!Y2304,Sheet1!Y2304&lt;&gt;0),Sheet1!X2304&amp;"~"&amp;Sheet1!Y2304,""))</f>
        <v/>
      </c>
      <c r="V2097" s="21" t="str">
        <f>IFERROR(VLOOKUP(Sheet1!XAA,配置检查表!$Y:$Z,2,FALSE),"")</f>
        <v/>
      </c>
      <c r="W2097" s="21" t="str">
        <f>IF(AND(Sheet1!AC2304=Sheet1!AD2304,Sheet1!AD2304&lt;&gt;0),Sheet1!AC2304,IF(AND(Sheet1!AC2304&lt;&gt;Sheet1!AD2304,Sheet1!AD2304&lt;&gt;0),Sheet1!AC2304&amp;"~"&amp;Sheet1!AD2304,""))</f>
        <v/>
      </c>
    </row>
    <row r="2098" spans="1:23">
      <c r="A2098" s="12">
        <v>50114</v>
      </c>
      <c r="B2098" s="12" t="s">
        <v>2368</v>
      </c>
      <c r="C2098" s="12" t="s">
        <v>2546</v>
      </c>
      <c r="D2098" s="21" t="str">
        <f>IF(OR(Sheet1!I2101&lt;&gt;Sheet1!AF2101,Sheet1!AG2101&lt;&gt;Sheet1!J2101),"有影响","-")</f>
        <v>有影响</v>
      </c>
      <c r="E2098" s="21" t="str">
        <f>IF(OR(Sheet1!N2101&lt;&gt;Sheet1!AH2101,Sheet1!AI2101&lt;&gt;Sheet1!O2101),"有影响","-")</f>
        <v>-</v>
      </c>
      <c r="F2098" s="21" t="str">
        <f>IF(OR(Sheet1!S2101&lt;&gt;Sheet1!AJ2101,Sheet1!AK2101&lt;&gt;Sheet1!T2101),"有影响","-")</f>
        <v>-</v>
      </c>
      <c r="G2098" s="21" t="str">
        <f>IF(OR(Sheet1!X2101&lt;&gt;Sheet1!AL2101,Sheet1!AM2101&lt;&gt;Sheet1!Y2101),"有影响","-")</f>
        <v>-</v>
      </c>
      <c r="H2098" s="21" t="str">
        <f>IF(OR(Sheet1!AC2101&lt;&gt;Sheet1!AN2101,Sheet1!AO2101&lt;&gt;Sheet1!AD2101),"有影响","-")</f>
        <v>-</v>
      </c>
      <c r="I2098" s="21" t="str">
        <f>IF(Sheet1!G2101=0,"出错","-")</f>
        <v>-</v>
      </c>
      <c r="J2098" s="21" t="str">
        <f>IF(AND(Sheet1!G2101=0,Sheet1!L2101&lt;&gt;0),"出错","-")</f>
        <v>-</v>
      </c>
      <c r="K2098" s="21" t="str">
        <f>IF(AND(Sheet1!G2101=0,Sheet1!L2101=0,Sheet1!Q2101&lt;&gt;0),"出错","-")</f>
        <v>-</v>
      </c>
      <c r="L2098" s="21" t="str">
        <f>IF(AND(Sheet1!G2101=0,Sheet1!L2101=0,Sheet1!Q2101=0,Sheet1!V2101&lt;&gt;0),"出错","-")</f>
        <v>-</v>
      </c>
      <c r="M2098" s="21" t="str">
        <f>IF(AND(Sheet1!G2101=0,Sheet1!L2101=0,Sheet1!Q2101=0,Sheet1!V2101=0,Sheet1!AA2101&lt;&gt;0),"出错","-")</f>
        <v>-</v>
      </c>
      <c r="N2098" s="21" t="str">
        <f>IFERROR(VLOOKUP(Sheet1!G2101,配置检查表!$Y:$Z,2,FALSE),"")</f>
        <v/>
      </c>
      <c r="O2098" s="21">
        <f>IF(AND(Sheet1!I2101=Sheet1!J2101,Sheet1!J2101&lt;&gt;0),Sheet1!I2101,IF(AND(Sheet1!I2101&lt;&gt;Sheet1!J2101,Sheet1!J2101&lt;&gt;0),Sheet1!I2101&amp;"~"&amp;Sheet1!J2101,""))</f>
        <v>1</v>
      </c>
      <c r="P2098" s="21" t="str">
        <f>IFERROR(VLOOKUP(Sheet1!L2101,配置检查表!$Y:$Z,2,FALSE),"")</f>
        <v/>
      </c>
      <c r="Q2098" s="21" t="str">
        <f>IF(AND(Sheet1!N2101=Sheet1!O2101,Sheet1!O2101&lt;&gt;0),Sheet1!N2101,IF(AND(Sheet1!N2101&lt;&gt;Sheet1!O2101,Sheet1!O2101&lt;&gt;0),Sheet1!N2101&amp;"~"&amp;Sheet1!O2101,""))</f>
        <v/>
      </c>
      <c r="R2098" s="21" t="str">
        <f>IFERROR(VLOOKUP(Sheet1!Q2101,配置检查表!$Y:$Z,2,FALSE),"")</f>
        <v/>
      </c>
      <c r="S2098" s="39" t="str">
        <f>IF(AND(Sheet1!S2305=Sheet1!T2305,Sheet1!T2305&lt;&gt;0),Sheet1!S2305,IF(AND(Sheet1!S2305&lt;&gt;Sheet1!T2305,Sheet1!T2305&lt;&gt;0),Sheet1!S2305&amp;"~"&amp;Sheet1!T2305,""))</f>
        <v/>
      </c>
      <c r="T2098" s="21" t="str">
        <f>IFERROR(VLOOKUP(Sheet1!V2101,配置检查表!$Y:$Z,2,FALSE),"")</f>
        <v/>
      </c>
      <c r="U2098" s="39" t="str">
        <f>IF(AND(Sheet1!X2305=Sheet1!Y2305,Sheet1!Y2305&lt;&gt;0),Sheet1!X2305,IF(AND(Sheet1!X2305&lt;&gt;Sheet1!Y2305,Sheet1!Y2305&lt;&gt;0),Sheet1!X2305&amp;"~"&amp;Sheet1!Y2305,""))</f>
        <v/>
      </c>
      <c r="V2098" s="21" t="str">
        <f>IFERROR(VLOOKUP(Sheet1!XAA,配置检查表!$Y:$Z,2,FALSE),"")</f>
        <v/>
      </c>
      <c r="W2098" s="21" t="str">
        <f>IF(AND(Sheet1!AC2305=Sheet1!AD2305,Sheet1!AD2305&lt;&gt;0),Sheet1!AC2305,IF(AND(Sheet1!AC2305&lt;&gt;Sheet1!AD2305,Sheet1!AD2305&lt;&gt;0),Sheet1!AC2305&amp;"~"&amp;Sheet1!AD2305,""))</f>
        <v/>
      </c>
    </row>
    <row r="2099" spans="1:23">
      <c r="A2099" s="12">
        <v>50121</v>
      </c>
      <c r="B2099" s="12" t="s">
        <v>2369</v>
      </c>
      <c r="C2099" s="12" t="s">
        <v>2547</v>
      </c>
      <c r="D2099" s="21" t="str">
        <f>IF(OR(Sheet1!I2102&lt;&gt;Sheet1!AF2102,Sheet1!AG2102&lt;&gt;Sheet1!J2102),"有影响","-")</f>
        <v>有影响</v>
      </c>
      <c r="E2099" s="21" t="str">
        <f>IF(OR(Sheet1!N2102&lt;&gt;Sheet1!AH2102,Sheet1!AI2102&lt;&gt;Sheet1!O2102),"有影响","-")</f>
        <v>-</v>
      </c>
      <c r="F2099" s="21" t="str">
        <f>IF(OR(Sheet1!S2102&lt;&gt;Sheet1!AJ2102,Sheet1!AK2102&lt;&gt;Sheet1!T2102),"有影响","-")</f>
        <v>-</v>
      </c>
      <c r="G2099" s="21" t="str">
        <f>IF(OR(Sheet1!X2102&lt;&gt;Sheet1!AL2102,Sheet1!AM2102&lt;&gt;Sheet1!Y2102),"有影响","-")</f>
        <v>-</v>
      </c>
      <c r="H2099" s="21" t="str">
        <f>IF(OR(Sheet1!AC2102&lt;&gt;Sheet1!AN2102,Sheet1!AO2102&lt;&gt;Sheet1!AD2102),"有影响","-")</f>
        <v>-</v>
      </c>
      <c r="I2099" s="21" t="str">
        <f>IF(Sheet1!G2102=0,"出错","-")</f>
        <v>-</v>
      </c>
      <c r="J2099" s="21" t="str">
        <f>IF(AND(Sheet1!G2102=0,Sheet1!L2102&lt;&gt;0),"出错","-")</f>
        <v>-</v>
      </c>
      <c r="K2099" s="21" t="str">
        <f>IF(AND(Sheet1!G2102=0,Sheet1!L2102=0,Sheet1!Q2102&lt;&gt;0),"出错","-")</f>
        <v>-</v>
      </c>
      <c r="L2099" s="21" t="str">
        <f>IF(AND(Sheet1!G2102=0,Sheet1!L2102=0,Sheet1!Q2102=0,Sheet1!V2102&lt;&gt;0),"出错","-")</f>
        <v>-</v>
      </c>
      <c r="M2099" s="21" t="str">
        <f>IF(AND(Sheet1!G2102=0,Sheet1!L2102=0,Sheet1!Q2102=0,Sheet1!V2102=0,Sheet1!AA2102&lt;&gt;0),"出错","-")</f>
        <v>-</v>
      </c>
      <c r="N2099" s="21" t="str">
        <f>IFERROR(VLOOKUP(Sheet1!G2102,配置检查表!$Y:$Z,2,FALSE),"")</f>
        <v/>
      </c>
      <c r="O2099" s="21">
        <f>IF(AND(Sheet1!I2102=Sheet1!J2102,Sheet1!J2102&lt;&gt;0),Sheet1!I2102,IF(AND(Sheet1!I2102&lt;&gt;Sheet1!J2102,Sheet1!J2102&lt;&gt;0),Sheet1!I2102&amp;"~"&amp;Sheet1!J2102,""))</f>
        <v>1</v>
      </c>
      <c r="P2099" s="21" t="str">
        <f>IFERROR(VLOOKUP(Sheet1!L2102,配置检查表!$Y:$Z,2,FALSE),"")</f>
        <v/>
      </c>
      <c r="Q2099" s="21" t="str">
        <f>IF(AND(Sheet1!N2102=Sheet1!O2102,Sheet1!O2102&lt;&gt;0),Sheet1!N2102,IF(AND(Sheet1!N2102&lt;&gt;Sheet1!O2102,Sheet1!O2102&lt;&gt;0),Sheet1!N2102&amp;"~"&amp;Sheet1!O2102,""))</f>
        <v/>
      </c>
      <c r="R2099" s="21" t="str">
        <f>IFERROR(VLOOKUP(Sheet1!Q2102,配置检查表!$Y:$Z,2,FALSE),"")</f>
        <v/>
      </c>
      <c r="S2099" s="39" t="str">
        <f>IF(AND(Sheet1!S2306=Sheet1!T2306,Sheet1!T2306&lt;&gt;0),Sheet1!S2306,IF(AND(Sheet1!S2306&lt;&gt;Sheet1!T2306,Sheet1!T2306&lt;&gt;0),Sheet1!S2306&amp;"~"&amp;Sheet1!T2306,""))</f>
        <v/>
      </c>
      <c r="T2099" s="21" t="str">
        <f>IFERROR(VLOOKUP(Sheet1!V2102,配置检查表!$Y:$Z,2,FALSE),"")</f>
        <v/>
      </c>
      <c r="U2099" s="39" t="str">
        <f>IF(AND(Sheet1!X2306=Sheet1!Y2306,Sheet1!Y2306&lt;&gt;0),Sheet1!X2306,IF(AND(Sheet1!X2306&lt;&gt;Sheet1!Y2306,Sheet1!Y2306&lt;&gt;0),Sheet1!X2306&amp;"~"&amp;Sheet1!Y2306,""))</f>
        <v/>
      </c>
      <c r="V2099" s="21" t="str">
        <f>IFERROR(VLOOKUP(Sheet1!XAA,配置检查表!$Y:$Z,2,FALSE),"")</f>
        <v/>
      </c>
      <c r="W2099" s="21" t="str">
        <f>IF(AND(Sheet1!AC2306=Sheet1!AD2306,Sheet1!AD2306&lt;&gt;0),Sheet1!AC2306,IF(AND(Sheet1!AC2306&lt;&gt;Sheet1!AD2306,Sheet1!AD2306&lt;&gt;0),Sheet1!AC2306&amp;"~"&amp;Sheet1!AD2306,""))</f>
        <v/>
      </c>
    </row>
    <row r="2100" spans="1:23">
      <c r="A2100" s="12">
        <v>50122</v>
      </c>
      <c r="B2100" s="12" t="s">
        <v>2369</v>
      </c>
      <c r="C2100" s="12" t="s">
        <v>2548</v>
      </c>
      <c r="D2100" s="21" t="str">
        <f>IF(OR(Sheet1!I2103&lt;&gt;Sheet1!AF2103,Sheet1!AG2103&lt;&gt;Sheet1!J2103),"有影响","-")</f>
        <v>有影响</v>
      </c>
      <c r="E2100" s="21" t="str">
        <f>IF(OR(Sheet1!N2103&lt;&gt;Sheet1!AH2103,Sheet1!AI2103&lt;&gt;Sheet1!O2103),"有影响","-")</f>
        <v>-</v>
      </c>
      <c r="F2100" s="21" t="str">
        <f>IF(OR(Sheet1!S2103&lt;&gt;Sheet1!AJ2103,Sheet1!AK2103&lt;&gt;Sheet1!T2103),"有影响","-")</f>
        <v>-</v>
      </c>
      <c r="G2100" s="21" t="str">
        <f>IF(OR(Sheet1!X2103&lt;&gt;Sheet1!AL2103,Sheet1!AM2103&lt;&gt;Sheet1!Y2103),"有影响","-")</f>
        <v>-</v>
      </c>
      <c r="H2100" s="21" t="str">
        <f>IF(OR(Sheet1!AC2103&lt;&gt;Sheet1!AN2103,Sheet1!AO2103&lt;&gt;Sheet1!AD2103),"有影响","-")</f>
        <v>-</v>
      </c>
      <c r="I2100" s="21" t="str">
        <f>IF(Sheet1!G2103=0,"出错","-")</f>
        <v>-</v>
      </c>
      <c r="J2100" s="21" t="str">
        <f>IF(AND(Sheet1!G2103=0,Sheet1!L2103&lt;&gt;0),"出错","-")</f>
        <v>-</v>
      </c>
      <c r="K2100" s="21" t="str">
        <f>IF(AND(Sheet1!G2103=0,Sheet1!L2103=0,Sheet1!Q2103&lt;&gt;0),"出错","-")</f>
        <v>-</v>
      </c>
      <c r="L2100" s="21" t="str">
        <f>IF(AND(Sheet1!G2103=0,Sheet1!L2103=0,Sheet1!Q2103=0,Sheet1!V2103&lt;&gt;0),"出错","-")</f>
        <v>-</v>
      </c>
      <c r="M2100" s="21" t="str">
        <f>IF(AND(Sheet1!G2103=0,Sheet1!L2103=0,Sheet1!Q2103=0,Sheet1!V2103=0,Sheet1!AA2103&lt;&gt;0),"出错","-")</f>
        <v>-</v>
      </c>
      <c r="N2100" s="21" t="str">
        <f>IFERROR(VLOOKUP(Sheet1!G2103,配置检查表!$Y:$Z,2,FALSE),"")</f>
        <v/>
      </c>
      <c r="O2100" s="21">
        <f>IF(AND(Sheet1!I2103=Sheet1!J2103,Sheet1!J2103&lt;&gt;0),Sheet1!I2103,IF(AND(Sheet1!I2103&lt;&gt;Sheet1!J2103,Sheet1!J2103&lt;&gt;0),Sheet1!I2103&amp;"~"&amp;Sheet1!J2103,""))</f>
        <v>1</v>
      </c>
      <c r="P2100" s="21" t="str">
        <f>IFERROR(VLOOKUP(Sheet1!L2103,配置检查表!$Y:$Z,2,FALSE),"")</f>
        <v/>
      </c>
      <c r="Q2100" s="21" t="str">
        <f>IF(AND(Sheet1!N2103=Sheet1!O2103,Sheet1!O2103&lt;&gt;0),Sheet1!N2103,IF(AND(Sheet1!N2103&lt;&gt;Sheet1!O2103,Sheet1!O2103&lt;&gt;0),Sheet1!N2103&amp;"~"&amp;Sheet1!O2103,""))</f>
        <v/>
      </c>
      <c r="R2100" s="21" t="str">
        <f>IFERROR(VLOOKUP(Sheet1!Q2103,配置检查表!$Y:$Z,2,FALSE),"")</f>
        <v/>
      </c>
      <c r="S2100" s="39" t="str">
        <f>IF(AND(Sheet1!S2307=Sheet1!T2307,Sheet1!T2307&lt;&gt;0),Sheet1!S2307,IF(AND(Sheet1!S2307&lt;&gt;Sheet1!T2307,Sheet1!T2307&lt;&gt;0),Sheet1!S2307&amp;"~"&amp;Sheet1!T2307,""))</f>
        <v/>
      </c>
      <c r="T2100" s="21" t="str">
        <f>IFERROR(VLOOKUP(Sheet1!V2103,配置检查表!$Y:$Z,2,FALSE),"")</f>
        <v/>
      </c>
      <c r="U2100" s="39" t="str">
        <f>IF(AND(Sheet1!X2307=Sheet1!Y2307,Sheet1!Y2307&lt;&gt;0),Sheet1!X2307,IF(AND(Sheet1!X2307&lt;&gt;Sheet1!Y2307,Sheet1!Y2307&lt;&gt;0),Sheet1!X2307&amp;"~"&amp;Sheet1!Y2307,""))</f>
        <v/>
      </c>
      <c r="V2100" s="21" t="str">
        <f>IFERROR(VLOOKUP(Sheet1!XAA,配置检查表!$Y:$Z,2,FALSE),"")</f>
        <v/>
      </c>
      <c r="W2100" s="21" t="str">
        <f>IF(AND(Sheet1!AC2307=Sheet1!AD2307,Sheet1!AD2307&lt;&gt;0),Sheet1!AC2307,IF(AND(Sheet1!AC2307&lt;&gt;Sheet1!AD2307,Sheet1!AD2307&lt;&gt;0),Sheet1!AC2307&amp;"~"&amp;Sheet1!AD2307,""))</f>
        <v/>
      </c>
    </row>
    <row r="2101" spans="1:23">
      <c r="A2101" s="12">
        <v>50123</v>
      </c>
      <c r="B2101" s="12" t="s">
        <v>2369</v>
      </c>
      <c r="C2101" s="12" t="s">
        <v>2549</v>
      </c>
      <c r="D2101" s="21" t="str">
        <f>IF(OR(Sheet1!I2104&lt;&gt;Sheet1!AF2104,Sheet1!AG2104&lt;&gt;Sheet1!J2104),"有影响","-")</f>
        <v>有影响</v>
      </c>
      <c r="E2101" s="21" t="str">
        <f>IF(OR(Sheet1!N2104&lt;&gt;Sheet1!AH2104,Sheet1!AI2104&lt;&gt;Sheet1!O2104),"有影响","-")</f>
        <v>-</v>
      </c>
      <c r="F2101" s="21" t="str">
        <f>IF(OR(Sheet1!S2104&lt;&gt;Sheet1!AJ2104,Sheet1!AK2104&lt;&gt;Sheet1!T2104),"有影响","-")</f>
        <v>-</v>
      </c>
      <c r="G2101" s="21" t="str">
        <f>IF(OR(Sheet1!X2104&lt;&gt;Sheet1!AL2104,Sheet1!AM2104&lt;&gt;Sheet1!Y2104),"有影响","-")</f>
        <v>-</v>
      </c>
      <c r="H2101" s="21" t="str">
        <f>IF(OR(Sheet1!AC2104&lt;&gt;Sheet1!AN2104,Sheet1!AO2104&lt;&gt;Sheet1!AD2104),"有影响","-")</f>
        <v>-</v>
      </c>
      <c r="I2101" s="21" t="str">
        <f>IF(Sheet1!G2104=0,"出错","-")</f>
        <v>-</v>
      </c>
      <c r="J2101" s="21" t="str">
        <f>IF(AND(Sheet1!G2104=0,Sheet1!L2104&lt;&gt;0),"出错","-")</f>
        <v>-</v>
      </c>
      <c r="K2101" s="21" t="str">
        <f>IF(AND(Sheet1!G2104=0,Sheet1!L2104=0,Sheet1!Q2104&lt;&gt;0),"出错","-")</f>
        <v>-</v>
      </c>
      <c r="L2101" s="21" t="str">
        <f>IF(AND(Sheet1!G2104=0,Sheet1!L2104=0,Sheet1!Q2104=0,Sheet1!V2104&lt;&gt;0),"出错","-")</f>
        <v>-</v>
      </c>
      <c r="M2101" s="21" t="str">
        <f>IF(AND(Sheet1!G2104=0,Sheet1!L2104=0,Sheet1!Q2104=0,Sheet1!V2104=0,Sheet1!AA2104&lt;&gt;0),"出错","-")</f>
        <v>-</v>
      </c>
      <c r="N2101" s="21" t="str">
        <f>IFERROR(VLOOKUP(Sheet1!G2104,配置检查表!$Y:$Z,2,FALSE),"")</f>
        <v/>
      </c>
      <c r="O2101" s="21">
        <f>IF(AND(Sheet1!I2104=Sheet1!J2104,Sheet1!J2104&lt;&gt;0),Sheet1!I2104,IF(AND(Sheet1!I2104&lt;&gt;Sheet1!J2104,Sheet1!J2104&lt;&gt;0),Sheet1!I2104&amp;"~"&amp;Sheet1!J2104,""))</f>
        <v>1</v>
      </c>
      <c r="P2101" s="21" t="str">
        <f>IFERROR(VLOOKUP(Sheet1!L2104,配置检查表!$Y:$Z,2,FALSE),"")</f>
        <v/>
      </c>
      <c r="Q2101" s="21" t="str">
        <f>IF(AND(Sheet1!N2104=Sheet1!O2104,Sheet1!O2104&lt;&gt;0),Sheet1!N2104,IF(AND(Sheet1!N2104&lt;&gt;Sheet1!O2104,Sheet1!O2104&lt;&gt;0),Sheet1!N2104&amp;"~"&amp;Sheet1!O2104,""))</f>
        <v/>
      </c>
      <c r="R2101" s="21" t="str">
        <f>IFERROR(VLOOKUP(Sheet1!Q2104,配置检查表!$Y:$Z,2,FALSE),"")</f>
        <v/>
      </c>
      <c r="S2101" s="39" t="str">
        <f>IF(AND(Sheet1!S2308=Sheet1!T2308,Sheet1!T2308&lt;&gt;0),Sheet1!S2308,IF(AND(Sheet1!S2308&lt;&gt;Sheet1!T2308,Sheet1!T2308&lt;&gt;0),Sheet1!S2308&amp;"~"&amp;Sheet1!T2308,""))</f>
        <v/>
      </c>
      <c r="T2101" s="21" t="str">
        <f>IFERROR(VLOOKUP(Sheet1!V2104,配置检查表!$Y:$Z,2,FALSE),"")</f>
        <v/>
      </c>
      <c r="U2101" s="39" t="str">
        <f>IF(AND(Sheet1!X2308=Sheet1!Y2308,Sheet1!Y2308&lt;&gt;0),Sheet1!X2308,IF(AND(Sheet1!X2308&lt;&gt;Sheet1!Y2308,Sheet1!Y2308&lt;&gt;0),Sheet1!X2308&amp;"~"&amp;Sheet1!Y2308,""))</f>
        <v/>
      </c>
      <c r="V2101" s="21" t="str">
        <f>IFERROR(VLOOKUP(Sheet1!XAA,配置检查表!$Y:$Z,2,FALSE),"")</f>
        <v/>
      </c>
      <c r="W2101" s="21" t="str">
        <f>IF(AND(Sheet1!AC2308=Sheet1!AD2308,Sheet1!AD2308&lt;&gt;0),Sheet1!AC2308,IF(AND(Sheet1!AC2308&lt;&gt;Sheet1!AD2308,Sheet1!AD2308&lt;&gt;0),Sheet1!AC2308&amp;"~"&amp;Sheet1!AD2308,""))</f>
        <v/>
      </c>
    </row>
    <row r="2102" spans="1:23">
      <c r="A2102" s="12">
        <v>50124</v>
      </c>
      <c r="B2102" s="12" t="s">
        <v>2369</v>
      </c>
      <c r="C2102" s="12" t="s">
        <v>2550</v>
      </c>
      <c r="D2102" s="21" t="str">
        <f>IF(OR(Sheet1!I2105&lt;&gt;Sheet1!AF2105,Sheet1!AG2105&lt;&gt;Sheet1!J2105),"有影响","-")</f>
        <v>有影响</v>
      </c>
      <c r="E2102" s="21" t="str">
        <f>IF(OR(Sheet1!N2105&lt;&gt;Sheet1!AH2105,Sheet1!AI2105&lt;&gt;Sheet1!O2105),"有影响","-")</f>
        <v>-</v>
      </c>
      <c r="F2102" s="21" t="str">
        <f>IF(OR(Sheet1!S2105&lt;&gt;Sheet1!AJ2105,Sheet1!AK2105&lt;&gt;Sheet1!T2105),"有影响","-")</f>
        <v>-</v>
      </c>
      <c r="G2102" s="21" t="str">
        <f>IF(OR(Sheet1!X2105&lt;&gt;Sheet1!AL2105,Sheet1!AM2105&lt;&gt;Sheet1!Y2105),"有影响","-")</f>
        <v>-</v>
      </c>
      <c r="H2102" s="21" t="str">
        <f>IF(OR(Sheet1!AC2105&lt;&gt;Sheet1!AN2105,Sheet1!AO2105&lt;&gt;Sheet1!AD2105),"有影响","-")</f>
        <v>-</v>
      </c>
      <c r="I2102" s="21" t="str">
        <f>IF(Sheet1!G2105=0,"出错","-")</f>
        <v>-</v>
      </c>
      <c r="J2102" s="21" t="str">
        <f>IF(AND(Sheet1!G2105=0,Sheet1!L2105&lt;&gt;0),"出错","-")</f>
        <v>-</v>
      </c>
      <c r="K2102" s="21" t="str">
        <f>IF(AND(Sheet1!G2105=0,Sheet1!L2105=0,Sheet1!Q2105&lt;&gt;0),"出错","-")</f>
        <v>-</v>
      </c>
      <c r="L2102" s="21" t="str">
        <f>IF(AND(Sheet1!G2105=0,Sheet1!L2105=0,Sheet1!Q2105=0,Sheet1!V2105&lt;&gt;0),"出错","-")</f>
        <v>-</v>
      </c>
      <c r="M2102" s="21" t="str">
        <f>IF(AND(Sheet1!G2105=0,Sheet1!L2105=0,Sheet1!Q2105=0,Sheet1!V2105=0,Sheet1!AA2105&lt;&gt;0),"出错","-")</f>
        <v>-</v>
      </c>
      <c r="N2102" s="21" t="str">
        <f>IFERROR(VLOOKUP(Sheet1!G2105,配置检查表!$Y:$Z,2,FALSE),"")</f>
        <v/>
      </c>
      <c r="O2102" s="21">
        <f>IF(AND(Sheet1!I2105=Sheet1!J2105,Sheet1!J2105&lt;&gt;0),Sheet1!I2105,IF(AND(Sheet1!I2105&lt;&gt;Sheet1!J2105,Sheet1!J2105&lt;&gt;0),Sheet1!I2105&amp;"~"&amp;Sheet1!J2105,""))</f>
        <v>1</v>
      </c>
      <c r="P2102" s="21" t="str">
        <f>IFERROR(VLOOKUP(Sheet1!L2105,配置检查表!$Y:$Z,2,FALSE),"")</f>
        <v/>
      </c>
      <c r="Q2102" s="21" t="str">
        <f>IF(AND(Sheet1!N2105=Sheet1!O2105,Sheet1!O2105&lt;&gt;0),Sheet1!N2105,IF(AND(Sheet1!N2105&lt;&gt;Sheet1!O2105,Sheet1!O2105&lt;&gt;0),Sheet1!N2105&amp;"~"&amp;Sheet1!O2105,""))</f>
        <v/>
      </c>
      <c r="R2102" s="21" t="str">
        <f>IFERROR(VLOOKUP(Sheet1!Q2105,配置检查表!$Y:$Z,2,FALSE),"")</f>
        <v/>
      </c>
      <c r="S2102" s="39" t="str">
        <f>IF(AND(Sheet1!S2309=Sheet1!T2309,Sheet1!T2309&lt;&gt;0),Sheet1!S2309,IF(AND(Sheet1!S2309&lt;&gt;Sheet1!T2309,Sheet1!T2309&lt;&gt;0),Sheet1!S2309&amp;"~"&amp;Sheet1!T2309,""))</f>
        <v/>
      </c>
      <c r="T2102" s="21" t="str">
        <f>IFERROR(VLOOKUP(Sheet1!V2105,配置检查表!$Y:$Z,2,FALSE),"")</f>
        <v/>
      </c>
      <c r="U2102" s="39" t="str">
        <f>IF(AND(Sheet1!X2309=Sheet1!Y2309,Sheet1!Y2309&lt;&gt;0),Sheet1!X2309,IF(AND(Sheet1!X2309&lt;&gt;Sheet1!Y2309,Sheet1!Y2309&lt;&gt;0),Sheet1!X2309&amp;"~"&amp;Sheet1!Y2309,""))</f>
        <v/>
      </c>
      <c r="V2102" s="21" t="str">
        <f>IFERROR(VLOOKUP(Sheet1!XAA,配置检查表!$Y:$Z,2,FALSE),"")</f>
        <v/>
      </c>
      <c r="W2102" s="21" t="str">
        <f>IF(AND(Sheet1!AC2309=Sheet1!AD2309,Sheet1!AD2309&lt;&gt;0),Sheet1!AC2309,IF(AND(Sheet1!AC2309&lt;&gt;Sheet1!AD2309,Sheet1!AD2309&lt;&gt;0),Sheet1!AC2309&amp;"~"&amp;Sheet1!AD2309,""))</f>
        <v/>
      </c>
    </row>
    <row r="2103" spans="1:23">
      <c r="A2103" s="12">
        <v>50131</v>
      </c>
      <c r="B2103" s="12" t="s">
        <v>2370</v>
      </c>
      <c r="C2103" s="12" t="s">
        <v>2551</v>
      </c>
      <c r="D2103" s="21" t="str">
        <f>IF(OR(Sheet1!I2106&lt;&gt;Sheet1!AF2106,Sheet1!AG2106&lt;&gt;Sheet1!J2106),"有影响","-")</f>
        <v>有影响</v>
      </c>
      <c r="E2103" s="21" t="str">
        <f>IF(OR(Sheet1!N2106&lt;&gt;Sheet1!AH2106,Sheet1!AI2106&lt;&gt;Sheet1!O2106),"有影响","-")</f>
        <v>-</v>
      </c>
      <c r="F2103" s="21" t="str">
        <f>IF(OR(Sheet1!S2106&lt;&gt;Sheet1!AJ2106,Sheet1!AK2106&lt;&gt;Sheet1!T2106),"有影响","-")</f>
        <v>-</v>
      </c>
      <c r="G2103" s="21" t="str">
        <f>IF(OR(Sheet1!X2106&lt;&gt;Sheet1!AL2106,Sheet1!AM2106&lt;&gt;Sheet1!Y2106),"有影响","-")</f>
        <v>-</v>
      </c>
      <c r="H2103" s="21" t="str">
        <f>IF(OR(Sheet1!AC2106&lt;&gt;Sheet1!AN2106,Sheet1!AO2106&lt;&gt;Sheet1!AD2106),"有影响","-")</f>
        <v>-</v>
      </c>
      <c r="I2103" s="21" t="str">
        <f>IF(Sheet1!G2106=0,"出错","-")</f>
        <v>-</v>
      </c>
      <c r="J2103" s="21" t="str">
        <f>IF(AND(Sheet1!G2106=0,Sheet1!L2106&lt;&gt;0),"出错","-")</f>
        <v>-</v>
      </c>
      <c r="K2103" s="21" t="str">
        <f>IF(AND(Sheet1!G2106=0,Sheet1!L2106=0,Sheet1!Q2106&lt;&gt;0),"出错","-")</f>
        <v>-</v>
      </c>
      <c r="L2103" s="21" t="str">
        <f>IF(AND(Sheet1!G2106=0,Sheet1!L2106=0,Sheet1!Q2106=0,Sheet1!V2106&lt;&gt;0),"出错","-")</f>
        <v>-</v>
      </c>
      <c r="M2103" s="21" t="str">
        <f>IF(AND(Sheet1!G2106=0,Sheet1!L2106=0,Sheet1!Q2106=0,Sheet1!V2106=0,Sheet1!AA2106&lt;&gt;0),"出错","-")</f>
        <v>-</v>
      </c>
      <c r="N2103" s="21" t="str">
        <f>IFERROR(VLOOKUP(Sheet1!G2106,配置检查表!$Y:$Z,2,FALSE),"")</f>
        <v/>
      </c>
      <c r="O2103" s="21">
        <f>IF(AND(Sheet1!I2106=Sheet1!J2106,Sheet1!J2106&lt;&gt;0),Sheet1!I2106,IF(AND(Sheet1!I2106&lt;&gt;Sheet1!J2106,Sheet1!J2106&lt;&gt;0),Sheet1!I2106&amp;"~"&amp;Sheet1!J2106,""))</f>
        <v>1</v>
      </c>
      <c r="P2103" s="21" t="str">
        <f>IFERROR(VLOOKUP(Sheet1!L2106,配置检查表!$Y:$Z,2,FALSE),"")</f>
        <v/>
      </c>
      <c r="Q2103" s="21" t="str">
        <f>IF(AND(Sheet1!N2106=Sheet1!O2106,Sheet1!O2106&lt;&gt;0),Sheet1!N2106,IF(AND(Sheet1!N2106&lt;&gt;Sheet1!O2106,Sheet1!O2106&lt;&gt;0),Sheet1!N2106&amp;"~"&amp;Sheet1!O2106,""))</f>
        <v/>
      </c>
      <c r="R2103" s="21" t="str">
        <f>IFERROR(VLOOKUP(Sheet1!Q2106,配置检查表!$Y:$Z,2,FALSE),"")</f>
        <v/>
      </c>
      <c r="S2103" s="39" t="str">
        <f>IF(AND(Sheet1!S2310=Sheet1!T2310,Sheet1!T2310&lt;&gt;0),Sheet1!S2310,IF(AND(Sheet1!S2310&lt;&gt;Sheet1!T2310,Sheet1!T2310&lt;&gt;0),Sheet1!S2310&amp;"~"&amp;Sheet1!T2310,""))</f>
        <v/>
      </c>
      <c r="T2103" s="21" t="str">
        <f>IFERROR(VLOOKUP(Sheet1!V2106,配置检查表!$Y:$Z,2,FALSE),"")</f>
        <v/>
      </c>
      <c r="U2103" s="39" t="str">
        <f>IF(AND(Sheet1!X2310=Sheet1!Y2310,Sheet1!Y2310&lt;&gt;0),Sheet1!X2310,IF(AND(Sheet1!X2310&lt;&gt;Sheet1!Y2310,Sheet1!Y2310&lt;&gt;0),Sheet1!X2310&amp;"~"&amp;Sheet1!Y2310,""))</f>
        <v/>
      </c>
      <c r="V2103" s="21" t="str">
        <f>IFERROR(VLOOKUP(Sheet1!XAA,配置检查表!$Y:$Z,2,FALSE),"")</f>
        <v/>
      </c>
      <c r="W2103" s="21" t="str">
        <f>IF(AND(Sheet1!AC2310=Sheet1!AD2310,Sheet1!AD2310&lt;&gt;0),Sheet1!AC2310,IF(AND(Sheet1!AC2310&lt;&gt;Sheet1!AD2310,Sheet1!AD2310&lt;&gt;0),Sheet1!AC2310&amp;"~"&amp;Sheet1!AD2310,""))</f>
        <v/>
      </c>
    </row>
    <row r="2104" spans="1:23">
      <c r="A2104" s="12">
        <v>50132</v>
      </c>
      <c r="B2104" s="12" t="s">
        <v>2370</v>
      </c>
      <c r="C2104" s="12" t="s">
        <v>2552</v>
      </c>
      <c r="D2104" s="21" t="str">
        <f>IF(OR(Sheet1!I2107&lt;&gt;Sheet1!AF2107,Sheet1!AG2107&lt;&gt;Sheet1!J2107),"有影响","-")</f>
        <v>有影响</v>
      </c>
      <c r="E2104" s="21" t="str">
        <f>IF(OR(Sheet1!N2107&lt;&gt;Sheet1!AH2107,Sheet1!AI2107&lt;&gt;Sheet1!O2107),"有影响","-")</f>
        <v>-</v>
      </c>
      <c r="F2104" s="21" t="str">
        <f>IF(OR(Sheet1!S2107&lt;&gt;Sheet1!AJ2107,Sheet1!AK2107&lt;&gt;Sheet1!T2107),"有影响","-")</f>
        <v>-</v>
      </c>
      <c r="G2104" s="21" t="str">
        <f>IF(OR(Sheet1!X2107&lt;&gt;Sheet1!AL2107,Sheet1!AM2107&lt;&gt;Sheet1!Y2107),"有影响","-")</f>
        <v>-</v>
      </c>
      <c r="H2104" s="21" t="str">
        <f>IF(OR(Sheet1!AC2107&lt;&gt;Sheet1!AN2107,Sheet1!AO2107&lt;&gt;Sheet1!AD2107),"有影响","-")</f>
        <v>-</v>
      </c>
      <c r="I2104" s="21" t="str">
        <f>IF(Sheet1!G2107=0,"出错","-")</f>
        <v>-</v>
      </c>
      <c r="J2104" s="21" t="str">
        <f>IF(AND(Sheet1!G2107=0,Sheet1!L2107&lt;&gt;0),"出错","-")</f>
        <v>-</v>
      </c>
      <c r="K2104" s="21" t="str">
        <f>IF(AND(Sheet1!G2107=0,Sheet1!L2107=0,Sheet1!Q2107&lt;&gt;0),"出错","-")</f>
        <v>-</v>
      </c>
      <c r="L2104" s="21" t="str">
        <f>IF(AND(Sheet1!G2107=0,Sheet1!L2107=0,Sheet1!Q2107=0,Sheet1!V2107&lt;&gt;0),"出错","-")</f>
        <v>-</v>
      </c>
      <c r="M2104" s="21" t="str">
        <f>IF(AND(Sheet1!G2107=0,Sheet1!L2107=0,Sheet1!Q2107=0,Sheet1!V2107=0,Sheet1!AA2107&lt;&gt;0),"出错","-")</f>
        <v>-</v>
      </c>
      <c r="N2104" s="21" t="str">
        <f>IFERROR(VLOOKUP(Sheet1!G2107,配置检查表!$Y:$Z,2,FALSE),"")</f>
        <v/>
      </c>
      <c r="O2104" s="21">
        <f>IF(AND(Sheet1!I2107=Sheet1!J2107,Sheet1!J2107&lt;&gt;0),Sheet1!I2107,IF(AND(Sheet1!I2107&lt;&gt;Sheet1!J2107,Sheet1!J2107&lt;&gt;0),Sheet1!I2107&amp;"~"&amp;Sheet1!J2107,""))</f>
        <v>1</v>
      </c>
      <c r="P2104" s="21" t="str">
        <f>IFERROR(VLOOKUP(Sheet1!L2107,配置检查表!$Y:$Z,2,FALSE),"")</f>
        <v/>
      </c>
      <c r="Q2104" s="21" t="str">
        <f>IF(AND(Sheet1!N2107=Sheet1!O2107,Sheet1!O2107&lt;&gt;0),Sheet1!N2107,IF(AND(Sheet1!N2107&lt;&gt;Sheet1!O2107,Sheet1!O2107&lt;&gt;0),Sheet1!N2107&amp;"~"&amp;Sheet1!O2107,""))</f>
        <v/>
      </c>
      <c r="R2104" s="21" t="str">
        <f>IFERROR(VLOOKUP(Sheet1!Q2107,配置检查表!$Y:$Z,2,FALSE),"")</f>
        <v/>
      </c>
      <c r="S2104" s="39" t="str">
        <f>IF(AND(Sheet1!S2311=Sheet1!T2311,Sheet1!T2311&lt;&gt;0),Sheet1!S2311,IF(AND(Sheet1!S2311&lt;&gt;Sheet1!T2311,Sheet1!T2311&lt;&gt;0),Sheet1!S2311&amp;"~"&amp;Sheet1!T2311,""))</f>
        <v/>
      </c>
      <c r="T2104" s="21" t="str">
        <f>IFERROR(VLOOKUP(Sheet1!V2107,配置检查表!$Y:$Z,2,FALSE),"")</f>
        <v/>
      </c>
      <c r="U2104" s="39" t="str">
        <f>IF(AND(Sheet1!X2311=Sheet1!Y2311,Sheet1!Y2311&lt;&gt;0),Sheet1!X2311,IF(AND(Sheet1!X2311&lt;&gt;Sheet1!Y2311,Sheet1!Y2311&lt;&gt;0),Sheet1!X2311&amp;"~"&amp;Sheet1!Y2311,""))</f>
        <v/>
      </c>
      <c r="V2104" s="21" t="str">
        <f>IFERROR(VLOOKUP(Sheet1!XAA,配置检查表!$Y:$Z,2,FALSE),"")</f>
        <v/>
      </c>
      <c r="W2104" s="21" t="str">
        <f>IF(AND(Sheet1!AC2311=Sheet1!AD2311,Sheet1!AD2311&lt;&gt;0),Sheet1!AC2311,IF(AND(Sheet1!AC2311&lt;&gt;Sheet1!AD2311,Sheet1!AD2311&lt;&gt;0),Sheet1!AC2311&amp;"~"&amp;Sheet1!AD2311,""))</f>
        <v/>
      </c>
    </row>
    <row r="2105" spans="1:23">
      <c r="A2105" s="12">
        <v>50133</v>
      </c>
      <c r="B2105" s="12" t="s">
        <v>2370</v>
      </c>
      <c r="C2105" s="12" t="s">
        <v>2553</v>
      </c>
      <c r="D2105" s="21" t="str">
        <f>IF(OR(Sheet1!I2108&lt;&gt;Sheet1!AF2108,Sheet1!AG2108&lt;&gt;Sheet1!J2108),"有影响","-")</f>
        <v>有影响</v>
      </c>
      <c r="E2105" s="21" t="str">
        <f>IF(OR(Sheet1!N2108&lt;&gt;Sheet1!AH2108,Sheet1!AI2108&lt;&gt;Sheet1!O2108),"有影响","-")</f>
        <v>-</v>
      </c>
      <c r="F2105" s="21" t="str">
        <f>IF(OR(Sheet1!S2108&lt;&gt;Sheet1!AJ2108,Sheet1!AK2108&lt;&gt;Sheet1!T2108),"有影响","-")</f>
        <v>-</v>
      </c>
      <c r="G2105" s="21" t="str">
        <f>IF(OR(Sheet1!X2108&lt;&gt;Sheet1!AL2108,Sheet1!AM2108&lt;&gt;Sheet1!Y2108),"有影响","-")</f>
        <v>-</v>
      </c>
      <c r="H2105" s="21" t="str">
        <f>IF(OR(Sheet1!AC2108&lt;&gt;Sheet1!AN2108,Sheet1!AO2108&lt;&gt;Sheet1!AD2108),"有影响","-")</f>
        <v>-</v>
      </c>
      <c r="I2105" s="21" t="str">
        <f>IF(Sheet1!G2108=0,"出错","-")</f>
        <v>-</v>
      </c>
      <c r="J2105" s="21" t="str">
        <f>IF(AND(Sheet1!G2108=0,Sheet1!L2108&lt;&gt;0),"出错","-")</f>
        <v>-</v>
      </c>
      <c r="K2105" s="21" t="str">
        <f>IF(AND(Sheet1!G2108=0,Sheet1!L2108=0,Sheet1!Q2108&lt;&gt;0),"出错","-")</f>
        <v>-</v>
      </c>
      <c r="L2105" s="21" t="str">
        <f>IF(AND(Sheet1!G2108=0,Sheet1!L2108=0,Sheet1!Q2108=0,Sheet1!V2108&lt;&gt;0),"出错","-")</f>
        <v>-</v>
      </c>
      <c r="M2105" s="21" t="str">
        <f>IF(AND(Sheet1!G2108=0,Sheet1!L2108=0,Sheet1!Q2108=0,Sheet1!V2108=0,Sheet1!AA2108&lt;&gt;0),"出错","-")</f>
        <v>-</v>
      </c>
      <c r="N2105" s="21" t="str">
        <f>IFERROR(VLOOKUP(Sheet1!G2108,配置检查表!$Y:$Z,2,FALSE),"")</f>
        <v/>
      </c>
      <c r="O2105" s="21">
        <f>IF(AND(Sheet1!I2108=Sheet1!J2108,Sheet1!J2108&lt;&gt;0),Sheet1!I2108,IF(AND(Sheet1!I2108&lt;&gt;Sheet1!J2108,Sheet1!J2108&lt;&gt;0),Sheet1!I2108&amp;"~"&amp;Sheet1!J2108,""))</f>
        <v>1</v>
      </c>
      <c r="P2105" s="21" t="str">
        <f>IFERROR(VLOOKUP(Sheet1!L2108,配置检查表!$Y:$Z,2,FALSE),"")</f>
        <v/>
      </c>
      <c r="Q2105" s="21" t="str">
        <f>IF(AND(Sheet1!N2108=Sheet1!O2108,Sheet1!O2108&lt;&gt;0),Sheet1!N2108,IF(AND(Sheet1!N2108&lt;&gt;Sheet1!O2108,Sheet1!O2108&lt;&gt;0),Sheet1!N2108&amp;"~"&amp;Sheet1!O2108,""))</f>
        <v/>
      </c>
      <c r="R2105" s="21" t="str">
        <f>IFERROR(VLOOKUP(Sheet1!Q2108,配置检查表!$Y:$Z,2,FALSE),"")</f>
        <v/>
      </c>
      <c r="S2105" s="39" t="str">
        <f>IF(AND(Sheet1!S2312=Sheet1!T2312,Sheet1!T2312&lt;&gt;0),Sheet1!S2312,IF(AND(Sheet1!S2312&lt;&gt;Sheet1!T2312,Sheet1!T2312&lt;&gt;0),Sheet1!S2312&amp;"~"&amp;Sheet1!T2312,""))</f>
        <v/>
      </c>
      <c r="T2105" s="21" t="str">
        <f>IFERROR(VLOOKUP(Sheet1!V2108,配置检查表!$Y:$Z,2,FALSE),"")</f>
        <v/>
      </c>
      <c r="U2105" s="39" t="str">
        <f>IF(AND(Sheet1!X2312=Sheet1!Y2312,Sheet1!Y2312&lt;&gt;0),Sheet1!X2312,IF(AND(Sheet1!X2312&lt;&gt;Sheet1!Y2312,Sheet1!Y2312&lt;&gt;0),Sheet1!X2312&amp;"~"&amp;Sheet1!Y2312,""))</f>
        <v/>
      </c>
      <c r="V2105" s="21" t="str">
        <f>IFERROR(VLOOKUP(Sheet1!XAA,配置检查表!$Y:$Z,2,FALSE),"")</f>
        <v/>
      </c>
      <c r="W2105" s="21" t="str">
        <f>IF(AND(Sheet1!AC2312=Sheet1!AD2312,Sheet1!AD2312&lt;&gt;0),Sheet1!AC2312,IF(AND(Sheet1!AC2312&lt;&gt;Sheet1!AD2312,Sheet1!AD2312&lt;&gt;0),Sheet1!AC2312&amp;"~"&amp;Sheet1!AD2312,""))</f>
        <v/>
      </c>
    </row>
    <row r="2106" spans="1:23">
      <c r="A2106" s="12">
        <v>50134</v>
      </c>
      <c r="B2106" s="12" t="s">
        <v>2370</v>
      </c>
      <c r="C2106" s="12" t="s">
        <v>2554</v>
      </c>
      <c r="D2106" s="21" t="str">
        <f>IF(OR(Sheet1!I2109&lt;&gt;Sheet1!AF2109,Sheet1!AG2109&lt;&gt;Sheet1!J2109),"有影响","-")</f>
        <v>有影响</v>
      </c>
      <c r="E2106" s="21" t="str">
        <f>IF(OR(Sheet1!N2109&lt;&gt;Sheet1!AH2109,Sheet1!AI2109&lt;&gt;Sheet1!O2109),"有影响","-")</f>
        <v>-</v>
      </c>
      <c r="F2106" s="21" t="str">
        <f>IF(OR(Sheet1!S2109&lt;&gt;Sheet1!AJ2109,Sheet1!AK2109&lt;&gt;Sheet1!T2109),"有影响","-")</f>
        <v>-</v>
      </c>
      <c r="G2106" s="21" t="str">
        <f>IF(OR(Sheet1!X2109&lt;&gt;Sheet1!AL2109,Sheet1!AM2109&lt;&gt;Sheet1!Y2109),"有影响","-")</f>
        <v>-</v>
      </c>
      <c r="H2106" s="21" t="str">
        <f>IF(OR(Sheet1!AC2109&lt;&gt;Sheet1!AN2109,Sheet1!AO2109&lt;&gt;Sheet1!AD2109),"有影响","-")</f>
        <v>-</v>
      </c>
      <c r="I2106" s="21" t="str">
        <f>IF(Sheet1!G2109=0,"出错","-")</f>
        <v>-</v>
      </c>
      <c r="J2106" s="21" t="str">
        <f>IF(AND(Sheet1!G2109=0,Sheet1!L2109&lt;&gt;0),"出错","-")</f>
        <v>-</v>
      </c>
      <c r="K2106" s="21" t="str">
        <f>IF(AND(Sheet1!G2109=0,Sheet1!L2109=0,Sheet1!Q2109&lt;&gt;0),"出错","-")</f>
        <v>-</v>
      </c>
      <c r="L2106" s="21" t="str">
        <f>IF(AND(Sheet1!G2109=0,Sheet1!L2109=0,Sheet1!Q2109=0,Sheet1!V2109&lt;&gt;0),"出错","-")</f>
        <v>-</v>
      </c>
      <c r="M2106" s="21" t="str">
        <f>IF(AND(Sheet1!G2109=0,Sheet1!L2109=0,Sheet1!Q2109=0,Sheet1!V2109=0,Sheet1!AA2109&lt;&gt;0),"出错","-")</f>
        <v>-</v>
      </c>
      <c r="N2106" s="21" t="str">
        <f>IFERROR(VLOOKUP(Sheet1!G2109,配置检查表!$Y:$Z,2,FALSE),"")</f>
        <v/>
      </c>
      <c r="O2106" s="21">
        <f>IF(AND(Sheet1!I2109=Sheet1!J2109,Sheet1!J2109&lt;&gt;0),Sheet1!I2109,IF(AND(Sheet1!I2109&lt;&gt;Sheet1!J2109,Sheet1!J2109&lt;&gt;0),Sheet1!I2109&amp;"~"&amp;Sheet1!J2109,""))</f>
        <v>1</v>
      </c>
      <c r="P2106" s="21" t="str">
        <f>IFERROR(VLOOKUP(Sheet1!L2109,配置检查表!$Y:$Z,2,FALSE),"")</f>
        <v/>
      </c>
      <c r="Q2106" s="21" t="str">
        <f>IF(AND(Sheet1!N2109=Sheet1!O2109,Sheet1!O2109&lt;&gt;0),Sheet1!N2109,IF(AND(Sheet1!N2109&lt;&gt;Sheet1!O2109,Sheet1!O2109&lt;&gt;0),Sheet1!N2109&amp;"~"&amp;Sheet1!O2109,""))</f>
        <v/>
      </c>
      <c r="R2106" s="21" t="str">
        <f>IFERROR(VLOOKUP(Sheet1!Q2109,配置检查表!$Y:$Z,2,FALSE),"")</f>
        <v/>
      </c>
      <c r="S2106" s="39" t="str">
        <f>IF(AND(Sheet1!S2313=Sheet1!T2313,Sheet1!T2313&lt;&gt;0),Sheet1!S2313,IF(AND(Sheet1!S2313&lt;&gt;Sheet1!T2313,Sheet1!T2313&lt;&gt;0),Sheet1!S2313&amp;"~"&amp;Sheet1!T2313,""))</f>
        <v/>
      </c>
      <c r="T2106" s="21" t="str">
        <f>IFERROR(VLOOKUP(Sheet1!V2109,配置检查表!$Y:$Z,2,FALSE),"")</f>
        <v/>
      </c>
      <c r="U2106" s="39" t="str">
        <f>IF(AND(Sheet1!X2313=Sheet1!Y2313,Sheet1!Y2313&lt;&gt;0),Sheet1!X2313,IF(AND(Sheet1!X2313&lt;&gt;Sheet1!Y2313,Sheet1!Y2313&lt;&gt;0),Sheet1!X2313&amp;"~"&amp;Sheet1!Y2313,""))</f>
        <v/>
      </c>
      <c r="V2106" s="21" t="str">
        <f>IFERROR(VLOOKUP(Sheet1!XAA,配置检查表!$Y:$Z,2,FALSE),"")</f>
        <v/>
      </c>
      <c r="W2106" s="21" t="str">
        <f>IF(AND(Sheet1!AC2313=Sheet1!AD2313,Sheet1!AD2313&lt;&gt;0),Sheet1!AC2313,IF(AND(Sheet1!AC2313&lt;&gt;Sheet1!AD2313,Sheet1!AD2313&lt;&gt;0),Sheet1!AC2313&amp;"~"&amp;Sheet1!AD2313,""))</f>
        <v/>
      </c>
    </row>
    <row r="2107" spans="1:23">
      <c r="A2107" s="12">
        <v>50211</v>
      </c>
      <c r="B2107" s="12" t="s">
        <v>2371</v>
      </c>
      <c r="C2107" s="12" t="s">
        <v>2555</v>
      </c>
      <c r="D2107" s="21" t="str">
        <f>IF(OR(Sheet1!I2110&lt;&gt;Sheet1!AF2110,Sheet1!AG2110&lt;&gt;Sheet1!J2110),"有影响","-")</f>
        <v>有影响</v>
      </c>
      <c r="E2107" s="21" t="str">
        <f>IF(OR(Sheet1!N2110&lt;&gt;Sheet1!AH2110,Sheet1!AI2110&lt;&gt;Sheet1!O2110),"有影响","-")</f>
        <v>-</v>
      </c>
      <c r="F2107" s="21" t="str">
        <f>IF(OR(Sheet1!S2110&lt;&gt;Sheet1!AJ2110,Sheet1!AK2110&lt;&gt;Sheet1!T2110),"有影响","-")</f>
        <v>-</v>
      </c>
      <c r="G2107" s="21" t="str">
        <f>IF(OR(Sheet1!X2110&lt;&gt;Sheet1!AL2110,Sheet1!AM2110&lt;&gt;Sheet1!Y2110),"有影响","-")</f>
        <v>-</v>
      </c>
      <c r="H2107" s="21" t="str">
        <f>IF(OR(Sheet1!AC2110&lt;&gt;Sheet1!AN2110,Sheet1!AO2110&lt;&gt;Sheet1!AD2110),"有影响","-")</f>
        <v>-</v>
      </c>
      <c r="I2107" s="21" t="str">
        <f>IF(Sheet1!G2110=0,"出错","-")</f>
        <v>-</v>
      </c>
      <c r="J2107" s="21" t="str">
        <f>IF(AND(Sheet1!G2110=0,Sheet1!L2110&lt;&gt;0),"出错","-")</f>
        <v>-</v>
      </c>
      <c r="K2107" s="21" t="str">
        <f>IF(AND(Sheet1!G2110=0,Sheet1!L2110=0,Sheet1!Q2110&lt;&gt;0),"出错","-")</f>
        <v>-</v>
      </c>
      <c r="L2107" s="21" t="str">
        <f>IF(AND(Sheet1!G2110=0,Sheet1!L2110=0,Sheet1!Q2110=0,Sheet1!V2110&lt;&gt;0),"出错","-")</f>
        <v>-</v>
      </c>
      <c r="M2107" s="21" t="str">
        <f>IF(AND(Sheet1!G2110=0,Sheet1!L2110=0,Sheet1!Q2110=0,Sheet1!V2110=0,Sheet1!AA2110&lt;&gt;0),"出错","-")</f>
        <v>-</v>
      </c>
      <c r="N2107" s="21" t="str">
        <f>IFERROR(VLOOKUP(Sheet1!G2110,配置检查表!$Y:$Z,2,FALSE),"")</f>
        <v/>
      </c>
      <c r="O2107" s="21">
        <f>IF(AND(Sheet1!I2110=Sheet1!J2110,Sheet1!J2110&lt;&gt;0),Sheet1!I2110,IF(AND(Sheet1!I2110&lt;&gt;Sheet1!J2110,Sheet1!J2110&lt;&gt;0),Sheet1!I2110&amp;"~"&amp;Sheet1!J2110,""))</f>
        <v>1</v>
      </c>
      <c r="P2107" s="21" t="str">
        <f>IFERROR(VLOOKUP(Sheet1!L2110,配置检查表!$Y:$Z,2,FALSE),"")</f>
        <v/>
      </c>
      <c r="Q2107" s="21" t="str">
        <f>IF(AND(Sheet1!N2110=Sheet1!O2110,Sheet1!O2110&lt;&gt;0),Sheet1!N2110,IF(AND(Sheet1!N2110&lt;&gt;Sheet1!O2110,Sheet1!O2110&lt;&gt;0),Sheet1!N2110&amp;"~"&amp;Sheet1!O2110,""))</f>
        <v/>
      </c>
      <c r="R2107" s="21" t="str">
        <f>IFERROR(VLOOKUP(Sheet1!Q2110,配置检查表!$Y:$Z,2,FALSE),"")</f>
        <v/>
      </c>
      <c r="S2107" s="39" t="str">
        <f>IF(AND(Sheet1!S2314=Sheet1!T2314,Sheet1!T2314&lt;&gt;0),Sheet1!S2314,IF(AND(Sheet1!S2314&lt;&gt;Sheet1!T2314,Sheet1!T2314&lt;&gt;0),Sheet1!S2314&amp;"~"&amp;Sheet1!T2314,""))</f>
        <v/>
      </c>
      <c r="T2107" s="21" t="str">
        <f>IFERROR(VLOOKUP(Sheet1!V2110,配置检查表!$Y:$Z,2,FALSE),"")</f>
        <v/>
      </c>
      <c r="U2107" s="39" t="str">
        <f>IF(AND(Sheet1!X2314=Sheet1!Y2314,Sheet1!Y2314&lt;&gt;0),Sheet1!X2314,IF(AND(Sheet1!X2314&lt;&gt;Sheet1!Y2314,Sheet1!Y2314&lt;&gt;0),Sheet1!X2314&amp;"~"&amp;Sheet1!Y2314,""))</f>
        <v/>
      </c>
      <c r="V2107" s="21" t="str">
        <f>IFERROR(VLOOKUP(Sheet1!XAA,配置检查表!$Y:$Z,2,FALSE),"")</f>
        <v/>
      </c>
      <c r="W2107" s="21" t="str">
        <f>IF(AND(Sheet1!AC2314=Sheet1!AD2314,Sheet1!AD2314&lt;&gt;0),Sheet1!AC2314,IF(AND(Sheet1!AC2314&lt;&gt;Sheet1!AD2314,Sheet1!AD2314&lt;&gt;0),Sheet1!AC2314&amp;"~"&amp;Sheet1!AD2314,""))</f>
        <v/>
      </c>
    </row>
    <row r="2108" spans="1:23">
      <c r="A2108" s="12">
        <v>50212</v>
      </c>
      <c r="B2108" s="12" t="s">
        <v>2371</v>
      </c>
      <c r="C2108" s="12" t="s">
        <v>2556</v>
      </c>
      <c r="D2108" s="21" t="str">
        <f>IF(OR(Sheet1!I2111&lt;&gt;Sheet1!AF2111,Sheet1!AG2111&lt;&gt;Sheet1!J2111),"有影响","-")</f>
        <v>有影响</v>
      </c>
      <c r="E2108" s="21" t="str">
        <f>IF(OR(Sheet1!N2111&lt;&gt;Sheet1!AH2111,Sheet1!AI2111&lt;&gt;Sheet1!O2111),"有影响","-")</f>
        <v>-</v>
      </c>
      <c r="F2108" s="21" t="str">
        <f>IF(OR(Sheet1!S2111&lt;&gt;Sheet1!AJ2111,Sheet1!AK2111&lt;&gt;Sheet1!T2111),"有影响","-")</f>
        <v>-</v>
      </c>
      <c r="G2108" s="21" t="str">
        <f>IF(OR(Sheet1!X2111&lt;&gt;Sheet1!AL2111,Sheet1!AM2111&lt;&gt;Sheet1!Y2111),"有影响","-")</f>
        <v>-</v>
      </c>
      <c r="H2108" s="21" t="str">
        <f>IF(OR(Sheet1!AC2111&lt;&gt;Sheet1!AN2111,Sheet1!AO2111&lt;&gt;Sheet1!AD2111),"有影响","-")</f>
        <v>-</v>
      </c>
      <c r="I2108" s="21" t="str">
        <f>IF(Sheet1!G2111=0,"出错","-")</f>
        <v>-</v>
      </c>
      <c r="J2108" s="21" t="str">
        <f>IF(AND(Sheet1!G2111=0,Sheet1!L2111&lt;&gt;0),"出错","-")</f>
        <v>-</v>
      </c>
      <c r="K2108" s="21" t="str">
        <f>IF(AND(Sheet1!G2111=0,Sheet1!L2111=0,Sheet1!Q2111&lt;&gt;0),"出错","-")</f>
        <v>-</v>
      </c>
      <c r="L2108" s="21" t="str">
        <f>IF(AND(Sheet1!G2111=0,Sheet1!L2111=0,Sheet1!Q2111=0,Sheet1!V2111&lt;&gt;0),"出错","-")</f>
        <v>-</v>
      </c>
      <c r="M2108" s="21" t="str">
        <f>IF(AND(Sheet1!G2111=0,Sheet1!L2111=0,Sheet1!Q2111=0,Sheet1!V2111=0,Sheet1!AA2111&lt;&gt;0),"出错","-")</f>
        <v>-</v>
      </c>
      <c r="N2108" s="21" t="str">
        <f>IFERROR(VLOOKUP(Sheet1!G2111,配置检查表!$Y:$Z,2,FALSE),"")</f>
        <v/>
      </c>
      <c r="O2108" s="21">
        <f>IF(AND(Sheet1!I2111=Sheet1!J2111,Sheet1!J2111&lt;&gt;0),Sheet1!I2111,IF(AND(Sheet1!I2111&lt;&gt;Sheet1!J2111,Sheet1!J2111&lt;&gt;0),Sheet1!I2111&amp;"~"&amp;Sheet1!J2111,""))</f>
        <v>1</v>
      </c>
      <c r="P2108" s="21" t="str">
        <f>IFERROR(VLOOKUP(Sheet1!L2111,配置检查表!$Y:$Z,2,FALSE),"")</f>
        <v/>
      </c>
      <c r="Q2108" s="21" t="str">
        <f>IF(AND(Sheet1!N2111=Sheet1!O2111,Sheet1!O2111&lt;&gt;0),Sheet1!N2111,IF(AND(Sheet1!N2111&lt;&gt;Sheet1!O2111,Sheet1!O2111&lt;&gt;0),Sheet1!N2111&amp;"~"&amp;Sheet1!O2111,""))</f>
        <v/>
      </c>
      <c r="R2108" s="21" t="str">
        <f>IFERROR(VLOOKUP(Sheet1!Q2111,配置检查表!$Y:$Z,2,FALSE),"")</f>
        <v/>
      </c>
      <c r="S2108" s="39" t="str">
        <f>IF(AND(Sheet1!S2315=Sheet1!T2315,Sheet1!T2315&lt;&gt;0),Sheet1!S2315,IF(AND(Sheet1!S2315&lt;&gt;Sheet1!T2315,Sheet1!T2315&lt;&gt;0),Sheet1!S2315&amp;"~"&amp;Sheet1!T2315,""))</f>
        <v/>
      </c>
      <c r="T2108" s="21" t="str">
        <f>IFERROR(VLOOKUP(Sheet1!V2111,配置检查表!$Y:$Z,2,FALSE),"")</f>
        <v/>
      </c>
      <c r="U2108" s="39" t="str">
        <f>IF(AND(Sheet1!X2315=Sheet1!Y2315,Sheet1!Y2315&lt;&gt;0),Sheet1!X2315,IF(AND(Sheet1!X2315&lt;&gt;Sheet1!Y2315,Sheet1!Y2315&lt;&gt;0),Sheet1!X2315&amp;"~"&amp;Sheet1!Y2315,""))</f>
        <v/>
      </c>
      <c r="V2108" s="21" t="str">
        <f>IFERROR(VLOOKUP(Sheet1!XAA,配置检查表!$Y:$Z,2,FALSE),"")</f>
        <v/>
      </c>
      <c r="W2108" s="21" t="str">
        <f>IF(AND(Sheet1!AC2315=Sheet1!AD2315,Sheet1!AD2315&lt;&gt;0),Sheet1!AC2315,IF(AND(Sheet1!AC2315&lt;&gt;Sheet1!AD2315,Sheet1!AD2315&lt;&gt;0),Sheet1!AC2315&amp;"~"&amp;Sheet1!AD2315,""))</f>
        <v/>
      </c>
    </row>
    <row r="2109" spans="1:23">
      <c r="A2109" s="12">
        <v>50213</v>
      </c>
      <c r="B2109" s="12" t="s">
        <v>2371</v>
      </c>
      <c r="C2109" s="12" t="s">
        <v>2557</v>
      </c>
      <c r="D2109" s="21" t="str">
        <f>IF(OR(Sheet1!I2112&lt;&gt;Sheet1!AF2112,Sheet1!AG2112&lt;&gt;Sheet1!J2112),"有影响","-")</f>
        <v>有影响</v>
      </c>
      <c r="E2109" s="21" t="str">
        <f>IF(OR(Sheet1!N2112&lt;&gt;Sheet1!AH2112,Sheet1!AI2112&lt;&gt;Sheet1!O2112),"有影响","-")</f>
        <v>-</v>
      </c>
      <c r="F2109" s="21" t="str">
        <f>IF(OR(Sheet1!S2112&lt;&gt;Sheet1!AJ2112,Sheet1!AK2112&lt;&gt;Sheet1!T2112),"有影响","-")</f>
        <v>-</v>
      </c>
      <c r="G2109" s="21" t="str">
        <f>IF(OR(Sheet1!X2112&lt;&gt;Sheet1!AL2112,Sheet1!AM2112&lt;&gt;Sheet1!Y2112),"有影响","-")</f>
        <v>-</v>
      </c>
      <c r="H2109" s="21" t="str">
        <f>IF(OR(Sheet1!AC2112&lt;&gt;Sheet1!AN2112,Sheet1!AO2112&lt;&gt;Sheet1!AD2112),"有影响","-")</f>
        <v>-</v>
      </c>
      <c r="I2109" s="21" t="str">
        <f>IF(Sheet1!G2112=0,"出错","-")</f>
        <v>-</v>
      </c>
      <c r="J2109" s="21" t="str">
        <f>IF(AND(Sheet1!G2112=0,Sheet1!L2112&lt;&gt;0),"出错","-")</f>
        <v>-</v>
      </c>
      <c r="K2109" s="21" t="str">
        <f>IF(AND(Sheet1!G2112=0,Sheet1!L2112=0,Sheet1!Q2112&lt;&gt;0),"出错","-")</f>
        <v>-</v>
      </c>
      <c r="L2109" s="21" t="str">
        <f>IF(AND(Sheet1!G2112=0,Sheet1!L2112=0,Sheet1!Q2112=0,Sheet1!V2112&lt;&gt;0),"出错","-")</f>
        <v>-</v>
      </c>
      <c r="M2109" s="21" t="str">
        <f>IF(AND(Sheet1!G2112=0,Sheet1!L2112=0,Sheet1!Q2112=0,Sheet1!V2112=0,Sheet1!AA2112&lt;&gt;0),"出错","-")</f>
        <v>-</v>
      </c>
      <c r="N2109" s="21" t="str">
        <f>IFERROR(VLOOKUP(Sheet1!G2112,配置检查表!$Y:$Z,2,FALSE),"")</f>
        <v/>
      </c>
      <c r="O2109" s="21">
        <f>IF(AND(Sheet1!I2112=Sheet1!J2112,Sheet1!J2112&lt;&gt;0),Sheet1!I2112,IF(AND(Sheet1!I2112&lt;&gt;Sheet1!J2112,Sheet1!J2112&lt;&gt;0),Sheet1!I2112&amp;"~"&amp;Sheet1!J2112,""))</f>
        <v>1</v>
      </c>
      <c r="P2109" s="21" t="str">
        <f>IFERROR(VLOOKUP(Sheet1!L2112,配置检查表!$Y:$Z,2,FALSE),"")</f>
        <v/>
      </c>
      <c r="Q2109" s="21" t="str">
        <f>IF(AND(Sheet1!N2112=Sheet1!O2112,Sheet1!O2112&lt;&gt;0),Sheet1!N2112,IF(AND(Sheet1!N2112&lt;&gt;Sheet1!O2112,Sheet1!O2112&lt;&gt;0),Sheet1!N2112&amp;"~"&amp;Sheet1!O2112,""))</f>
        <v/>
      </c>
      <c r="R2109" s="21" t="str">
        <f>IFERROR(VLOOKUP(Sheet1!Q2112,配置检查表!$Y:$Z,2,FALSE),"")</f>
        <v/>
      </c>
      <c r="S2109" s="39" t="str">
        <f>IF(AND(Sheet1!S2316=Sheet1!T2316,Sheet1!T2316&lt;&gt;0),Sheet1!S2316,IF(AND(Sheet1!S2316&lt;&gt;Sheet1!T2316,Sheet1!T2316&lt;&gt;0),Sheet1!S2316&amp;"~"&amp;Sheet1!T2316,""))</f>
        <v/>
      </c>
      <c r="T2109" s="21" t="str">
        <f>IFERROR(VLOOKUP(Sheet1!V2112,配置检查表!$Y:$Z,2,FALSE),"")</f>
        <v/>
      </c>
      <c r="U2109" s="39" t="str">
        <f>IF(AND(Sheet1!X2316=Sheet1!Y2316,Sheet1!Y2316&lt;&gt;0),Sheet1!X2316,IF(AND(Sheet1!X2316&lt;&gt;Sheet1!Y2316,Sheet1!Y2316&lt;&gt;0),Sheet1!X2316&amp;"~"&amp;Sheet1!Y2316,""))</f>
        <v/>
      </c>
      <c r="V2109" s="21" t="str">
        <f>IFERROR(VLOOKUP(Sheet1!XAA,配置检查表!$Y:$Z,2,FALSE),"")</f>
        <v/>
      </c>
      <c r="W2109" s="21" t="str">
        <f>IF(AND(Sheet1!AC2316=Sheet1!AD2316,Sheet1!AD2316&lt;&gt;0),Sheet1!AC2316,IF(AND(Sheet1!AC2316&lt;&gt;Sheet1!AD2316,Sheet1!AD2316&lt;&gt;0),Sheet1!AC2316&amp;"~"&amp;Sheet1!AD2316,""))</f>
        <v/>
      </c>
    </row>
    <row r="2110" spans="1:23">
      <c r="A2110" s="12">
        <v>50214</v>
      </c>
      <c r="B2110" s="12" t="s">
        <v>2371</v>
      </c>
      <c r="C2110" s="12" t="s">
        <v>2558</v>
      </c>
      <c r="D2110" s="21" t="str">
        <f>IF(OR(Sheet1!I2113&lt;&gt;Sheet1!AF2113,Sheet1!AG2113&lt;&gt;Sheet1!J2113),"有影响","-")</f>
        <v>有影响</v>
      </c>
      <c r="E2110" s="21" t="str">
        <f>IF(OR(Sheet1!N2113&lt;&gt;Sheet1!AH2113,Sheet1!AI2113&lt;&gt;Sheet1!O2113),"有影响","-")</f>
        <v>-</v>
      </c>
      <c r="F2110" s="21" t="str">
        <f>IF(OR(Sheet1!S2113&lt;&gt;Sheet1!AJ2113,Sheet1!AK2113&lt;&gt;Sheet1!T2113),"有影响","-")</f>
        <v>-</v>
      </c>
      <c r="G2110" s="21" t="str">
        <f>IF(OR(Sheet1!X2113&lt;&gt;Sheet1!AL2113,Sheet1!AM2113&lt;&gt;Sheet1!Y2113),"有影响","-")</f>
        <v>-</v>
      </c>
      <c r="H2110" s="21" t="str">
        <f>IF(OR(Sheet1!AC2113&lt;&gt;Sheet1!AN2113,Sheet1!AO2113&lt;&gt;Sheet1!AD2113),"有影响","-")</f>
        <v>-</v>
      </c>
      <c r="I2110" s="21" t="str">
        <f>IF(Sheet1!G2113=0,"出错","-")</f>
        <v>-</v>
      </c>
      <c r="J2110" s="21" t="str">
        <f>IF(AND(Sheet1!G2113=0,Sheet1!L2113&lt;&gt;0),"出错","-")</f>
        <v>-</v>
      </c>
      <c r="K2110" s="21" t="str">
        <f>IF(AND(Sheet1!G2113=0,Sheet1!L2113=0,Sheet1!Q2113&lt;&gt;0),"出错","-")</f>
        <v>-</v>
      </c>
      <c r="L2110" s="21" t="str">
        <f>IF(AND(Sheet1!G2113=0,Sheet1!L2113=0,Sheet1!Q2113=0,Sheet1!V2113&lt;&gt;0),"出错","-")</f>
        <v>-</v>
      </c>
      <c r="M2110" s="21" t="str">
        <f>IF(AND(Sheet1!G2113=0,Sheet1!L2113=0,Sheet1!Q2113=0,Sheet1!V2113=0,Sheet1!AA2113&lt;&gt;0),"出错","-")</f>
        <v>-</v>
      </c>
      <c r="N2110" s="21" t="str">
        <f>IFERROR(VLOOKUP(Sheet1!G2113,配置检查表!$Y:$Z,2,FALSE),"")</f>
        <v/>
      </c>
      <c r="O2110" s="21">
        <f>IF(AND(Sheet1!I2113=Sheet1!J2113,Sheet1!J2113&lt;&gt;0),Sheet1!I2113,IF(AND(Sheet1!I2113&lt;&gt;Sheet1!J2113,Sheet1!J2113&lt;&gt;0),Sheet1!I2113&amp;"~"&amp;Sheet1!J2113,""))</f>
        <v>1</v>
      </c>
      <c r="P2110" s="21" t="str">
        <f>IFERROR(VLOOKUP(Sheet1!L2113,配置检查表!$Y:$Z,2,FALSE),"")</f>
        <v/>
      </c>
      <c r="Q2110" s="21" t="str">
        <f>IF(AND(Sheet1!N2113=Sheet1!O2113,Sheet1!O2113&lt;&gt;0),Sheet1!N2113,IF(AND(Sheet1!N2113&lt;&gt;Sheet1!O2113,Sheet1!O2113&lt;&gt;0),Sheet1!N2113&amp;"~"&amp;Sheet1!O2113,""))</f>
        <v/>
      </c>
      <c r="R2110" s="21" t="str">
        <f>IFERROR(VLOOKUP(Sheet1!Q2113,配置检查表!$Y:$Z,2,FALSE),"")</f>
        <v/>
      </c>
      <c r="S2110" s="39" t="str">
        <f>IF(AND(Sheet1!S2317=Sheet1!T2317,Sheet1!T2317&lt;&gt;0),Sheet1!S2317,IF(AND(Sheet1!S2317&lt;&gt;Sheet1!T2317,Sheet1!T2317&lt;&gt;0),Sheet1!S2317&amp;"~"&amp;Sheet1!T2317,""))</f>
        <v/>
      </c>
      <c r="T2110" s="21" t="str">
        <f>IFERROR(VLOOKUP(Sheet1!V2113,配置检查表!$Y:$Z,2,FALSE),"")</f>
        <v/>
      </c>
      <c r="U2110" s="39" t="str">
        <f>IF(AND(Sheet1!X2317=Sheet1!Y2317,Sheet1!Y2317&lt;&gt;0),Sheet1!X2317,IF(AND(Sheet1!X2317&lt;&gt;Sheet1!Y2317,Sheet1!Y2317&lt;&gt;0),Sheet1!X2317&amp;"~"&amp;Sheet1!Y2317,""))</f>
        <v/>
      </c>
      <c r="V2110" s="21" t="str">
        <f>IFERROR(VLOOKUP(Sheet1!XAA,配置检查表!$Y:$Z,2,FALSE),"")</f>
        <v/>
      </c>
      <c r="W2110" s="21" t="str">
        <f>IF(AND(Sheet1!AC2317=Sheet1!AD2317,Sheet1!AD2317&lt;&gt;0),Sheet1!AC2317,IF(AND(Sheet1!AC2317&lt;&gt;Sheet1!AD2317,Sheet1!AD2317&lt;&gt;0),Sheet1!AC2317&amp;"~"&amp;Sheet1!AD2317,""))</f>
        <v/>
      </c>
    </row>
    <row r="2111" spans="1:23">
      <c r="A2111" s="12">
        <v>50221</v>
      </c>
      <c r="B2111" s="12" t="s">
        <v>2372</v>
      </c>
      <c r="C2111" s="12" t="s">
        <v>2559</v>
      </c>
      <c r="D2111" s="21" t="str">
        <f>IF(OR(Sheet1!I2114&lt;&gt;Sheet1!AF2114,Sheet1!AG2114&lt;&gt;Sheet1!J2114),"有影响","-")</f>
        <v>有影响</v>
      </c>
      <c r="E2111" s="21" t="str">
        <f>IF(OR(Sheet1!N2114&lt;&gt;Sheet1!AH2114,Sheet1!AI2114&lt;&gt;Sheet1!O2114),"有影响","-")</f>
        <v>-</v>
      </c>
      <c r="F2111" s="21" t="str">
        <f>IF(OR(Sheet1!S2114&lt;&gt;Sheet1!AJ2114,Sheet1!AK2114&lt;&gt;Sheet1!T2114),"有影响","-")</f>
        <v>-</v>
      </c>
      <c r="G2111" s="21" t="str">
        <f>IF(OR(Sheet1!X2114&lt;&gt;Sheet1!AL2114,Sheet1!AM2114&lt;&gt;Sheet1!Y2114),"有影响","-")</f>
        <v>-</v>
      </c>
      <c r="H2111" s="21" t="str">
        <f>IF(OR(Sheet1!AC2114&lt;&gt;Sheet1!AN2114,Sheet1!AO2114&lt;&gt;Sheet1!AD2114),"有影响","-")</f>
        <v>-</v>
      </c>
      <c r="I2111" s="21" t="str">
        <f>IF(Sheet1!G2114=0,"出错","-")</f>
        <v>-</v>
      </c>
      <c r="J2111" s="21" t="str">
        <f>IF(AND(Sheet1!G2114=0,Sheet1!L2114&lt;&gt;0),"出错","-")</f>
        <v>-</v>
      </c>
      <c r="K2111" s="21" t="str">
        <f>IF(AND(Sheet1!G2114=0,Sheet1!L2114=0,Sheet1!Q2114&lt;&gt;0),"出错","-")</f>
        <v>-</v>
      </c>
      <c r="L2111" s="21" t="str">
        <f>IF(AND(Sheet1!G2114=0,Sheet1!L2114=0,Sheet1!Q2114=0,Sheet1!V2114&lt;&gt;0),"出错","-")</f>
        <v>-</v>
      </c>
      <c r="M2111" s="21" t="str">
        <f>IF(AND(Sheet1!G2114=0,Sheet1!L2114=0,Sheet1!Q2114=0,Sheet1!V2114=0,Sheet1!AA2114&lt;&gt;0),"出错","-")</f>
        <v>-</v>
      </c>
      <c r="N2111" s="21" t="str">
        <f>IFERROR(VLOOKUP(Sheet1!G2114,配置检查表!$Y:$Z,2,FALSE),"")</f>
        <v/>
      </c>
      <c r="O2111" s="21">
        <f>IF(AND(Sheet1!I2114=Sheet1!J2114,Sheet1!J2114&lt;&gt;0),Sheet1!I2114,IF(AND(Sheet1!I2114&lt;&gt;Sheet1!J2114,Sheet1!J2114&lt;&gt;0),Sheet1!I2114&amp;"~"&amp;Sheet1!J2114,""))</f>
        <v>1</v>
      </c>
      <c r="P2111" s="21" t="str">
        <f>IFERROR(VLOOKUP(Sheet1!L2114,配置检查表!$Y:$Z,2,FALSE),"")</f>
        <v/>
      </c>
      <c r="Q2111" s="21" t="str">
        <f>IF(AND(Sheet1!N2114=Sheet1!O2114,Sheet1!O2114&lt;&gt;0),Sheet1!N2114,IF(AND(Sheet1!N2114&lt;&gt;Sheet1!O2114,Sheet1!O2114&lt;&gt;0),Sheet1!N2114&amp;"~"&amp;Sheet1!O2114,""))</f>
        <v/>
      </c>
      <c r="R2111" s="21" t="str">
        <f>IFERROR(VLOOKUP(Sheet1!Q2114,配置检查表!$Y:$Z,2,FALSE),"")</f>
        <v/>
      </c>
      <c r="S2111" s="39" t="str">
        <f>IF(AND(Sheet1!S2318=Sheet1!T2318,Sheet1!T2318&lt;&gt;0),Sheet1!S2318,IF(AND(Sheet1!S2318&lt;&gt;Sheet1!T2318,Sheet1!T2318&lt;&gt;0),Sheet1!S2318&amp;"~"&amp;Sheet1!T2318,""))</f>
        <v/>
      </c>
      <c r="T2111" s="21" t="str">
        <f>IFERROR(VLOOKUP(Sheet1!V2114,配置检查表!$Y:$Z,2,FALSE),"")</f>
        <v/>
      </c>
      <c r="U2111" s="39" t="str">
        <f>IF(AND(Sheet1!X2318=Sheet1!Y2318,Sheet1!Y2318&lt;&gt;0),Sheet1!X2318,IF(AND(Sheet1!X2318&lt;&gt;Sheet1!Y2318,Sheet1!Y2318&lt;&gt;0),Sheet1!X2318&amp;"~"&amp;Sheet1!Y2318,""))</f>
        <v/>
      </c>
      <c r="V2111" s="21" t="str">
        <f>IFERROR(VLOOKUP(Sheet1!XAA,配置检查表!$Y:$Z,2,FALSE),"")</f>
        <v/>
      </c>
      <c r="W2111" s="21" t="str">
        <f>IF(AND(Sheet1!AC2318=Sheet1!AD2318,Sheet1!AD2318&lt;&gt;0),Sheet1!AC2318,IF(AND(Sheet1!AC2318&lt;&gt;Sheet1!AD2318,Sheet1!AD2318&lt;&gt;0),Sheet1!AC2318&amp;"~"&amp;Sheet1!AD2318,""))</f>
        <v/>
      </c>
    </row>
    <row r="2112" spans="1:23">
      <c r="A2112" s="12">
        <v>50222</v>
      </c>
      <c r="B2112" s="12" t="s">
        <v>2372</v>
      </c>
      <c r="C2112" s="12" t="s">
        <v>2560</v>
      </c>
      <c r="D2112" s="21" t="str">
        <f>IF(OR(Sheet1!I2115&lt;&gt;Sheet1!AF2115,Sheet1!AG2115&lt;&gt;Sheet1!J2115),"有影响","-")</f>
        <v>有影响</v>
      </c>
      <c r="E2112" s="21" t="str">
        <f>IF(OR(Sheet1!N2115&lt;&gt;Sheet1!AH2115,Sheet1!AI2115&lt;&gt;Sheet1!O2115),"有影响","-")</f>
        <v>-</v>
      </c>
      <c r="F2112" s="21" t="str">
        <f>IF(OR(Sheet1!S2115&lt;&gt;Sheet1!AJ2115,Sheet1!AK2115&lt;&gt;Sheet1!T2115),"有影响","-")</f>
        <v>-</v>
      </c>
      <c r="G2112" s="21" t="str">
        <f>IF(OR(Sheet1!X2115&lt;&gt;Sheet1!AL2115,Sheet1!AM2115&lt;&gt;Sheet1!Y2115),"有影响","-")</f>
        <v>-</v>
      </c>
      <c r="H2112" s="21" t="str">
        <f>IF(OR(Sheet1!AC2115&lt;&gt;Sheet1!AN2115,Sheet1!AO2115&lt;&gt;Sheet1!AD2115),"有影响","-")</f>
        <v>-</v>
      </c>
      <c r="I2112" s="21" t="str">
        <f>IF(Sheet1!G2115=0,"出错","-")</f>
        <v>-</v>
      </c>
      <c r="J2112" s="21" t="str">
        <f>IF(AND(Sheet1!G2115=0,Sheet1!L2115&lt;&gt;0),"出错","-")</f>
        <v>-</v>
      </c>
      <c r="K2112" s="21" t="str">
        <f>IF(AND(Sheet1!G2115=0,Sheet1!L2115=0,Sheet1!Q2115&lt;&gt;0),"出错","-")</f>
        <v>-</v>
      </c>
      <c r="L2112" s="21" t="str">
        <f>IF(AND(Sheet1!G2115=0,Sheet1!L2115=0,Sheet1!Q2115=0,Sheet1!V2115&lt;&gt;0),"出错","-")</f>
        <v>-</v>
      </c>
      <c r="M2112" s="21" t="str">
        <f>IF(AND(Sheet1!G2115=0,Sheet1!L2115=0,Sheet1!Q2115=0,Sheet1!V2115=0,Sheet1!AA2115&lt;&gt;0),"出错","-")</f>
        <v>-</v>
      </c>
      <c r="N2112" s="21" t="str">
        <f>IFERROR(VLOOKUP(Sheet1!G2115,配置检查表!$Y:$Z,2,FALSE),"")</f>
        <v/>
      </c>
      <c r="O2112" s="21">
        <f>IF(AND(Sheet1!I2115=Sheet1!J2115,Sheet1!J2115&lt;&gt;0),Sheet1!I2115,IF(AND(Sheet1!I2115&lt;&gt;Sheet1!J2115,Sheet1!J2115&lt;&gt;0),Sheet1!I2115&amp;"~"&amp;Sheet1!J2115,""))</f>
        <v>1</v>
      </c>
      <c r="P2112" s="21" t="str">
        <f>IFERROR(VLOOKUP(Sheet1!L2115,配置检查表!$Y:$Z,2,FALSE),"")</f>
        <v/>
      </c>
      <c r="Q2112" s="21" t="str">
        <f>IF(AND(Sheet1!N2115=Sheet1!O2115,Sheet1!O2115&lt;&gt;0),Sheet1!N2115,IF(AND(Sheet1!N2115&lt;&gt;Sheet1!O2115,Sheet1!O2115&lt;&gt;0),Sheet1!N2115&amp;"~"&amp;Sheet1!O2115,""))</f>
        <v/>
      </c>
      <c r="R2112" s="21" t="str">
        <f>IFERROR(VLOOKUP(Sheet1!Q2115,配置检查表!$Y:$Z,2,FALSE),"")</f>
        <v/>
      </c>
      <c r="S2112" s="39" t="str">
        <f>IF(AND(Sheet1!S2319=Sheet1!T2319,Sheet1!T2319&lt;&gt;0),Sheet1!S2319,IF(AND(Sheet1!S2319&lt;&gt;Sheet1!T2319,Sheet1!T2319&lt;&gt;0),Sheet1!S2319&amp;"~"&amp;Sheet1!T2319,""))</f>
        <v/>
      </c>
      <c r="T2112" s="21" t="str">
        <f>IFERROR(VLOOKUP(Sheet1!V2115,配置检查表!$Y:$Z,2,FALSE),"")</f>
        <v/>
      </c>
      <c r="U2112" s="39" t="str">
        <f>IF(AND(Sheet1!X2319=Sheet1!Y2319,Sheet1!Y2319&lt;&gt;0),Sheet1!X2319,IF(AND(Sheet1!X2319&lt;&gt;Sheet1!Y2319,Sheet1!Y2319&lt;&gt;0),Sheet1!X2319&amp;"~"&amp;Sheet1!Y2319,""))</f>
        <v/>
      </c>
      <c r="V2112" s="21" t="str">
        <f>IFERROR(VLOOKUP(Sheet1!XAA,配置检查表!$Y:$Z,2,FALSE),"")</f>
        <v/>
      </c>
      <c r="W2112" s="21" t="str">
        <f>IF(AND(Sheet1!AC2319=Sheet1!AD2319,Sheet1!AD2319&lt;&gt;0),Sheet1!AC2319,IF(AND(Sheet1!AC2319&lt;&gt;Sheet1!AD2319,Sheet1!AD2319&lt;&gt;0),Sheet1!AC2319&amp;"~"&amp;Sheet1!AD2319,""))</f>
        <v/>
      </c>
    </row>
    <row r="2113" spans="1:23">
      <c r="A2113" s="12">
        <v>50223</v>
      </c>
      <c r="B2113" s="12" t="s">
        <v>2372</v>
      </c>
      <c r="C2113" s="12" t="s">
        <v>2561</v>
      </c>
      <c r="D2113" s="21" t="str">
        <f>IF(OR(Sheet1!I2116&lt;&gt;Sheet1!AF2116,Sheet1!AG2116&lt;&gt;Sheet1!J2116),"有影响","-")</f>
        <v>有影响</v>
      </c>
      <c r="E2113" s="21" t="str">
        <f>IF(OR(Sheet1!N2116&lt;&gt;Sheet1!AH2116,Sheet1!AI2116&lt;&gt;Sheet1!O2116),"有影响","-")</f>
        <v>-</v>
      </c>
      <c r="F2113" s="21" t="str">
        <f>IF(OR(Sheet1!S2116&lt;&gt;Sheet1!AJ2116,Sheet1!AK2116&lt;&gt;Sheet1!T2116),"有影响","-")</f>
        <v>-</v>
      </c>
      <c r="G2113" s="21" t="str">
        <f>IF(OR(Sheet1!X2116&lt;&gt;Sheet1!AL2116,Sheet1!AM2116&lt;&gt;Sheet1!Y2116),"有影响","-")</f>
        <v>-</v>
      </c>
      <c r="H2113" s="21" t="str">
        <f>IF(OR(Sheet1!AC2116&lt;&gt;Sheet1!AN2116,Sheet1!AO2116&lt;&gt;Sheet1!AD2116),"有影响","-")</f>
        <v>-</v>
      </c>
      <c r="I2113" s="21" t="str">
        <f>IF(Sheet1!G2116=0,"出错","-")</f>
        <v>-</v>
      </c>
      <c r="J2113" s="21" t="str">
        <f>IF(AND(Sheet1!G2116=0,Sheet1!L2116&lt;&gt;0),"出错","-")</f>
        <v>-</v>
      </c>
      <c r="K2113" s="21" t="str">
        <f>IF(AND(Sheet1!G2116=0,Sheet1!L2116=0,Sheet1!Q2116&lt;&gt;0),"出错","-")</f>
        <v>-</v>
      </c>
      <c r="L2113" s="21" t="str">
        <f>IF(AND(Sheet1!G2116=0,Sheet1!L2116=0,Sheet1!Q2116=0,Sheet1!V2116&lt;&gt;0),"出错","-")</f>
        <v>-</v>
      </c>
      <c r="M2113" s="21" t="str">
        <f>IF(AND(Sheet1!G2116=0,Sheet1!L2116=0,Sheet1!Q2116=0,Sheet1!V2116=0,Sheet1!AA2116&lt;&gt;0),"出错","-")</f>
        <v>-</v>
      </c>
      <c r="N2113" s="21" t="str">
        <f>IFERROR(VLOOKUP(Sheet1!G2116,配置检查表!$Y:$Z,2,FALSE),"")</f>
        <v/>
      </c>
      <c r="O2113" s="21">
        <f>IF(AND(Sheet1!I2116=Sheet1!J2116,Sheet1!J2116&lt;&gt;0),Sheet1!I2116,IF(AND(Sheet1!I2116&lt;&gt;Sheet1!J2116,Sheet1!J2116&lt;&gt;0),Sheet1!I2116&amp;"~"&amp;Sheet1!J2116,""))</f>
        <v>1</v>
      </c>
      <c r="P2113" s="21" t="str">
        <f>IFERROR(VLOOKUP(Sheet1!L2116,配置检查表!$Y:$Z,2,FALSE),"")</f>
        <v/>
      </c>
      <c r="Q2113" s="21" t="str">
        <f>IF(AND(Sheet1!N2116=Sheet1!O2116,Sheet1!O2116&lt;&gt;0),Sheet1!N2116,IF(AND(Sheet1!N2116&lt;&gt;Sheet1!O2116,Sheet1!O2116&lt;&gt;0),Sheet1!N2116&amp;"~"&amp;Sheet1!O2116,""))</f>
        <v/>
      </c>
      <c r="R2113" s="21" t="str">
        <f>IFERROR(VLOOKUP(Sheet1!Q2116,配置检查表!$Y:$Z,2,FALSE),"")</f>
        <v/>
      </c>
      <c r="S2113" s="39" t="str">
        <f>IF(AND(Sheet1!S2320=Sheet1!T2320,Sheet1!T2320&lt;&gt;0),Sheet1!S2320,IF(AND(Sheet1!S2320&lt;&gt;Sheet1!T2320,Sheet1!T2320&lt;&gt;0),Sheet1!S2320&amp;"~"&amp;Sheet1!T2320,""))</f>
        <v/>
      </c>
      <c r="T2113" s="21" t="str">
        <f>IFERROR(VLOOKUP(Sheet1!V2116,配置检查表!$Y:$Z,2,FALSE),"")</f>
        <v/>
      </c>
      <c r="U2113" s="39" t="str">
        <f>IF(AND(Sheet1!X2320=Sheet1!Y2320,Sheet1!Y2320&lt;&gt;0),Sheet1!X2320,IF(AND(Sheet1!X2320&lt;&gt;Sheet1!Y2320,Sheet1!Y2320&lt;&gt;0),Sheet1!X2320&amp;"~"&amp;Sheet1!Y2320,""))</f>
        <v/>
      </c>
      <c r="V2113" s="21" t="str">
        <f>IFERROR(VLOOKUP(Sheet1!XAA,配置检查表!$Y:$Z,2,FALSE),"")</f>
        <v/>
      </c>
      <c r="W2113" s="21" t="str">
        <f>IF(AND(Sheet1!AC2320=Sheet1!AD2320,Sheet1!AD2320&lt;&gt;0),Sheet1!AC2320,IF(AND(Sheet1!AC2320&lt;&gt;Sheet1!AD2320,Sheet1!AD2320&lt;&gt;0),Sheet1!AC2320&amp;"~"&amp;Sheet1!AD2320,""))</f>
        <v/>
      </c>
    </row>
    <row r="2114" spans="1:23">
      <c r="A2114" s="12">
        <v>50224</v>
      </c>
      <c r="B2114" s="12" t="s">
        <v>2372</v>
      </c>
      <c r="C2114" s="12" t="s">
        <v>2562</v>
      </c>
      <c r="D2114" s="21" t="str">
        <f>IF(OR(Sheet1!I2117&lt;&gt;Sheet1!AF2117,Sheet1!AG2117&lt;&gt;Sheet1!J2117),"有影响","-")</f>
        <v>有影响</v>
      </c>
      <c r="E2114" s="21" t="str">
        <f>IF(OR(Sheet1!N2117&lt;&gt;Sheet1!AH2117,Sheet1!AI2117&lt;&gt;Sheet1!O2117),"有影响","-")</f>
        <v>-</v>
      </c>
      <c r="F2114" s="21" t="str">
        <f>IF(OR(Sheet1!S2117&lt;&gt;Sheet1!AJ2117,Sheet1!AK2117&lt;&gt;Sheet1!T2117),"有影响","-")</f>
        <v>-</v>
      </c>
      <c r="G2114" s="21" t="str">
        <f>IF(OR(Sheet1!X2117&lt;&gt;Sheet1!AL2117,Sheet1!AM2117&lt;&gt;Sheet1!Y2117),"有影响","-")</f>
        <v>-</v>
      </c>
      <c r="H2114" s="21" t="str">
        <f>IF(OR(Sheet1!AC2117&lt;&gt;Sheet1!AN2117,Sheet1!AO2117&lt;&gt;Sheet1!AD2117),"有影响","-")</f>
        <v>-</v>
      </c>
      <c r="I2114" s="21" t="str">
        <f>IF(Sheet1!G2117=0,"出错","-")</f>
        <v>-</v>
      </c>
      <c r="J2114" s="21" t="str">
        <f>IF(AND(Sheet1!G2117=0,Sheet1!L2117&lt;&gt;0),"出错","-")</f>
        <v>-</v>
      </c>
      <c r="K2114" s="21" t="str">
        <f>IF(AND(Sheet1!G2117=0,Sheet1!L2117=0,Sheet1!Q2117&lt;&gt;0),"出错","-")</f>
        <v>-</v>
      </c>
      <c r="L2114" s="21" t="str">
        <f>IF(AND(Sheet1!G2117=0,Sheet1!L2117=0,Sheet1!Q2117=0,Sheet1!V2117&lt;&gt;0),"出错","-")</f>
        <v>-</v>
      </c>
      <c r="M2114" s="21" t="str">
        <f>IF(AND(Sheet1!G2117=0,Sheet1!L2117=0,Sheet1!Q2117=0,Sheet1!V2117=0,Sheet1!AA2117&lt;&gt;0),"出错","-")</f>
        <v>-</v>
      </c>
      <c r="N2114" s="21" t="str">
        <f>IFERROR(VLOOKUP(Sheet1!G2117,配置检查表!$Y:$Z,2,FALSE),"")</f>
        <v/>
      </c>
      <c r="O2114" s="21">
        <f>IF(AND(Sheet1!I2117=Sheet1!J2117,Sheet1!J2117&lt;&gt;0),Sheet1!I2117,IF(AND(Sheet1!I2117&lt;&gt;Sheet1!J2117,Sheet1!J2117&lt;&gt;0),Sheet1!I2117&amp;"~"&amp;Sheet1!J2117,""))</f>
        <v>1</v>
      </c>
      <c r="P2114" s="21" t="str">
        <f>IFERROR(VLOOKUP(Sheet1!L2117,配置检查表!$Y:$Z,2,FALSE),"")</f>
        <v/>
      </c>
      <c r="Q2114" s="21" t="str">
        <f>IF(AND(Sheet1!N2117=Sheet1!O2117,Sheet1!O2117&lt;&gt;0),Sheet1!N2117,IF(AND(Sheet1!N2117&lt;&gt;Sheet1!O2117,Sheet1!O2117&lt;&gt;0),Sheet1!N2117&amp;"~"&amp;Sheet1!O2117,""))</f>
        <v/>
      </c>
      <c r="R2114" s="21" t="str">
        <f>IFERROR(VLOOKUP(Sheet1!Q2117,配置检查表!$Y:$Z,2,FALSE),"")</f>
        <v/>
      </c>
      <c r="S2114" s="39" t="str">
        <f>IF(AND(Sheet1!S2321=Sheet1!T2321,Sheet1!T2321&lt;&gt;0),Sheet1!S2321,IF(AND(Sheet1!S2321&lt;&gt;Sheet1!T2321,Sheet1!T2321&lt;&gt;0),Sheet1!S2321&amp;"~"&amp;Sheet1!T2321,""))</f>
        <v/>
      </c>
      <c r="T2114" s="21" t="str">
        <f>IFERROR(VLOOKUP(Sheet1!V2117,配置检查表!$Y:$Z,2,FALSE),"")</f>
        <v/>
      </c>
      <c r="U2114" s="39" t="str">
        <f>IF(AND(Sheet1!X2321=Sheet1!Y2321,Sheet1!Y2321&lt;&gt;0),Sheet1!X2321,IF(AND(Sheet1!X2321&lt;&gt;Sheet1!Y2321,Sheet1!Y2321&lt;&gt;0),Sheet1!X2321&amp;"~"&amp;Sheet1!Y2321,""))</f>
        <v/>
      </c>
      <c r="V2114" s="21" t="str">
        <f>IFERROR(VLOOKUP(Sheet1!XAA,配置检查表!$Y:$Z,2,FALSE),"")</f>
        <v/>
      </c>
      <c r="W2114" s="21" t="str">
        <f>IF(AND(Sheet1!AC2321=Sheet1!AD2321,Sheet1!AD2321&lt;&gt;0),Sheet1!AC2321,IF(AND(Sheet1!AC2321&lt;&gt;Sheet1!AD2321,Sheet1!AD2321&lt;&gt;0),Sheet1!AC2321&amp;"~"&amp;Sheet1!AD2321,""))</f>
        <v/>
      </c>
    </row>
    <row r="2115" spans="1:23">
      <c r="A2115" s="12">
        <v>50231</v>
      </c>
      <c r="B2115" s="12" t="s">
        <v>2373</v>
      </c>
      <c r="C2115" s="12" t="s">
        <v>2563</v>
      </c>
      <c r="D2115" s="21" t="str">
        <f>IF(OR(Sheet1!I2118&lt;&gt;Sheet1!AF2118,Sheet1!AG2118&lt;&gt;Sheet1!J2118),"有影响","-")</f>
        <v>有影响</v>
      </c>
      <c r="E2115" s="21" t="str">
        <f>IF(OR(Sheet1!N2118&lt;&gt;Sheet1!AH2118,Sheet1!AI2118&lt;&gt;Sheet1!O2118),"有影响","-")</f>
        <v>-</v>
      </c>
      <c r="F2115" s="21" t="str">
        <f>IF(OR(Sheet1!S2118&lt;&gt;Sheet1!AJ2118,Sheet1!AK2118&lt;&gt;Sheet1!T2118),"有影响","-")</f>
        <v>-</v>
      </c>
      <c r="G2115" s="21" t="str">
        <f>IF(OR(Sheet1!X2118&lt;&gt;Sheet1!AL2118,Sheet1!AM2118&lt;&gt;Sheet1!Y2118),"有影响","-")</f>
        <v>-</v>
      </c>
      <c r="H2115" s="21" t="str">
        <f>IF(OR(Sheet1!AC2118&lt;&gt;Sheet1!AN2118,Sheet1!AO2118&lt;&gt;Sheet1!AD2118),"有影响","-")</f>
        <v>-</v>
      </c>
      <c r="I2115" s="21" t="str">
        <f>IF(Sheet1!G2118=0,"出错","-")</f>
        <v>-</v>
      </c>
      <c r="J2115" s="21" t="str">
        <f>IF(AND(Sheet1!G2118=0,Sheet1!L2118&lt;&gt;0),"出错","-")</f>
        <v>-</v>
      </c>
      <c r="K2115" s="21" t="str">
        <f>IF(AND(Sheet1!G2118=0,Sheet1!L2118=0,Sheet1!Q2118&lt;&gt;0),"出错","-")</f>
        <v>-</v>
      </c>
      <c r="L2115" s="21" t="str">
        <f>IF(AND(Sheet1!G2118=0,Sheet1!L2118=0,Sheet1!Q2118=0,Sheet1!V2118&lt;&gt;0),"出错","-")</f>
        <v>-</v>
      </c>
      <c r="M2115" s="21" t="str">
        <f>IF(AND(Sheet1!G2118=0,Sheet1!L2118=0,Sheet1!Q2118=0,Sheet1!V2118=0,Sheet1!AA2118&lt;&gt;0),"出错","-")</f>
        <v>-</v>
      </c>
      <c r="N2115" s="21" t="str">
        <f>IFERROR(VLOOKUP(Sheet1!G2118,配置检查表!$Y:$Z,2,FALSE),"")</f>
        <v/>
      </c>
      <c r="O2115" s="21">
        <f>IF(AND(Sheet1!I2118=Sheet1!J2118,Sheet1!J2118&lt;&gt;0),Sheet1!I2118,IF(AND(Sheet1!I2118&lt;&gt;Sheet1!J2118,Sheet1!J2118&lt;&gt;0),Sheet1!I2118&amp;"~"&amp;Sheet1!J2118,""))</f>
        <v>1</v>
      </c>
      <c r="P2115" s="21" t="str">
        <f>IFERROR(VLOOKUP(Sheet1!L2118,配置检查表!$Y:$Z,2,FALSE),"")</f>
        <v/>
      </c>
      <c r="Q2115" s="21" t="str">
        <f>IF(AND(Sheet1!N2118=Sheet1!O2118,Sheet1!O2118&lt;&gt;0),Sheet1!N2118,IF(AND(Sheet1!N2118&lt;&gt;Sheet1!O2118,Sheet1!O2118&lt;&gt;0),Sheet1!N2118&amp;"~"&amp;Sheet1!O2118,""))</f>
        <v/>
      </c>
      <c r="R2115" s="21" t="str">
        <f>IFERROR(VLOOKUP(Sheet1!Q2118,配置检查表!$Y:$Z,2,FALSE),"")</f>
        <v/>
      </c>
      <c r="S2115" s="39" t="str">
        <f>IF(AND(Sheet1!S2322=Sheet1!T2322,Sheet1!T2322&lt;&gt;0),Sheet1!S2322,IF(AND(Sheet1!S2322&lt;&gt;Sheet1!T2322,Sheet1!T2322&lt;&gt;0),Sheet1!S2322&amp;"~"&amp;Sheet1!T2322,""))</f>
        <v/>
      </c>
      <c r="T2115" s="21" t="str">
        <f>IFERROR(VLOOKUP(Sheet1!V2118,配置检查表!$Y:$Z,2,FALSE),"")</f>
        <v/>
      </c>
      <c r="U2115" s="39" t="str">
        <f>IF(AND(Sheet1!X2322=Sheet1!Y2322,Sheet1!Y2322&lt;&gt;0),Sheet1!X2322,IF(AND(Sheet1!X2322&lt;&gt;Sheet1!Y2322,Sheet1!Y2322&lt;&gt;0),Sheet1!X2322&amp;"~"&amp;Sheet1!Y2322,""))</f>
        <v/>
      </c>
      <c r="V2115" s="21" t="str">
        <f>IFERROR(VLOOKUP(Sheet1!XAA,配置检查表!$Y:$Z,2,FALSE),"")</f>
        <v/>
      </c>
      <c r="W2115" s="21" t="str">
        <f>IF(AND(Sheet1!AC2322=Sheet1!AD2322,Sheet1!AD2322&lt;&gt;0),Sheet1!AC2322,IF(AND(Sheet1!AC2322&lt;&gt;Sheet1!AD2322,Sheet1!AD2322&lt;&gt;0),Sheet1!AC2322&amp;"~"&amp;Sheet1!AD2322,""))</f>
        <v/>
      </c>
    </row>
    <row r="2116" spans="1:23">
      <c r="A2116" s="12">
        <v>50232</v>
      </c>
      <c r="B2116" s="12" t="s">
        <v>2373</v>
      </c>
      <c r="C2116" s="12" t="s">
        <v>2564</v>
      </c>
      <c r="D2116" s="21" t="str">
        <f>IF(OR(Sheet1!I2119&lt;&gt;Sheet1!AF2119,Sheet1!AG2119&lt;&gt;Sheet1!J2119),"有影响","-")</f>
        <v>有影响</v>
      </c>
      <c r="E2116" s="21" t="str">
        <f>IF(OR(Sheet1!N2119&lt;&gt;Sheet1!AH2119,Sheet1!AI2119&lt;&gt;Sheet1!O2119),"有影响","-")</f>
        <v>-</v>
      </c>
      <c r="F2116" s="21" t="str">
        <f>IF(OR(Sheet1!S2119&lt;&gt;Sheet1!AJ2119,Sheet1!AK2119&lt;&gt;Sheet1!T2119),"有影响","-")</f>
        <v>-</v>
      </c>
      <c r="G2116" s="21" t="str">
        <f>IF(OR(Sheet1!X2119&lt;&gt;Sheet1!AL2119,Sheet1!AM2119&lt;&gt;Sheet1!Y2119),"有影响","-")</f>
        <v>-</v>
      </c>
      <c r="H2116" s="21" t="str">
        <f>IF(OR(Sheet1!AC2119&lt;&gt;Sheet1!AN2119,Sheet1!AO2119&lt;&gt;Sheet1!AD2119),"有影响","-")</f>
        <v>-</v>
      </c>
      <c r="I2116" s="21" t="str">
        <f>IF(Sheet1!G2119=0,"出错","-")</f>
        <v>-</v>
      </c>
      <c r="J2116" s="21" t="str">
        <f>IF(AND(Sheet1!G2119=0,Sheet1!L2119&lt;&gt;0),"出错","-")</f>
        <v>-</v>
      </c>
      <c r="K2116" s="21" t="str">
        <f>IF(AND(Sheet1!G2119=0,Sheet1!L2119=0,Sheet1!Q2119&lt;&gt;0),"出错","-")</f>
        <v>-</v>
      </c>
      <c r="L2116" s="21" t="str">
        <f>IF(AND(Sheet1!G2119=0,Sheet1!L2119=0,Sheet1!Q2119=0,Sheet1!V2119&lt;&gt;0),"出错","-")</f>
        <v>-</v>
      </c>
      <c r="M2116" s="21" t="str">
        <f>IF(AND(Sheet1!G2119=0,Sheet1!L2119=0,Sheet1!Q2119=0,Sheet1!V2119=0,Sheet1!AA2119&lt;&gt;0),"出错","-")</f>
        <v>-</v>
      </c>
      <c r="N2116" s="21" t="str">
        <f>IFERROR(VLOOKUP(Sheet1!G2119,配置检查表!$Y:$Z,2,FALSE),"")</f>
        <v/>
      </c>
      <c r="O2116" s="21">
        <f>IF(AND(Sheet1!I2119=Sheet1!J2119,Sheet1!J2119&lt;&gt;0),Sheet1!I2119,IF(AND(Sheet1!I2119&lt;&gt;Sheet1!J2119,Sheet1!J2119&lt;&gt;0),Sheet1!I2119&amp;"~"&amp;Sheet1!J2119,""))</f>
        <v>1</v>
      </c>
      <c r="P2116" s="21" t="str">
        <f>IFERROR(VLOOKUP(Sheet1!L2119,配置检查表!$Y:$Z,2,FALSE),"")</f>
        <v/>
      </c>
      <c r="Q2116" s="21" t="str">
        <f>IF(AND(Sheet1!N2119=Sheet1!O2119,Sheet1!O2119&lt;&gt;0),Sheet1!N2119,IF(AND(Sheet1!N2119&lt;&gt;Sheet1!O2119,Sheet1!O2119&lt;&gt;0),Sheet1!N2119&amp;"~"&amp;Sheet1!O2119,""))</f>
        <v/>
      </c>
      <c r="R2116" s="21" t="str">
        <f>IFERROR(VLOOKUP(Sheet1!Q2119,配置检查表!$Y:$Z,2,FALSE),"")</f>
        <v/>
      </c>
      <c r="S2116" s="39" t="str">
        <f>IF(AND(Sheet1!S2323=Sheet1!T2323,Sheet1!T2323&lt;&gt;0),Sheet1!S2323,IF(AND(Sheet1!S2323&lt;&gt;Sheet1!T2323,Sheet1!T2323&lt;&gt;0),Sheet1!S2323&amp;"~"&amp;Sheet1!T2323,""))</f>
        <v/>
      </c>
      <c r="T2116" s="21" t="str">
        <f>IFERROR(VLOOKUP(Sheet1!V2119,配置检查表!$Y:$Z,2,FALSE),"")</f>
        <v/>
      </c>
      <c r="U2116" s="39" t="str">
        <f>IF(AND(Sheet1!X2323=Sheet1!Y2323,Sheet1!Y2323&lt;&gt;0),Sheet1!X2323,IF(AND(Sheet1!X2323&lt;&gt;Sheet1!Y2323,Sheet1!Y2323&lt;&gt;0),Sheet1!X2323&amp;"~"&amp;Sheet1!Y2323,""))</f>
        <v/>
      </c>
      <c r="V2116" s="21" t="str">
        <f>IFERROR(VLOOKUP(Sheet1!XAA,配置检查表!$Y:$Z,2,FALSE),"")</f>
        <v/>
      </c>
      <c r="W2116" s="21" t="str">
        <f>IF(AND(Sheet1!AC2323=Sheet1!AD2323,Sheet1!AD2323&lt;&gt;0),Sheet1!AC2323,IF(AND(Sheet1!AC2323&lt;&gt;Sheet1!AD2323,Sheet1!AD2323&lt;&gt;0),Sheet1!AC2323&amp;"~"&amp;Sheet1!AD2323,""))</f>
        <v/>
      </c>
    </row>
    <row r="2117" spans="1:23">
      <c r="A2117" s="12">
        <v>50233</v>
      </c>
      <c r="B2117" s="12" t="s">
        <v>2373</v>
      </c>
      <c r="C2117" s="12" t="s">
        <v>2565</v>
      </c>
      <c r="D2117" s="21" t="str">
        <f>IF(OR(Sheet1!I2120&lt;&gt;Sheet1!AF2120,Sheet1!AG2120&lt;&gt;Sheet1!J2120),"有影响","-")</f>
        <v>有影响</v>
      </c>
      <c r="E2117" s="21" t="str">
        <f>IF(OR(Sheet1!N2120&lt;&gt;Sheet1!AH2120,Sheet1!AI2120&lt;&gt;Sheet1!O2120),"有影响","-")</f>
        <v>-</v>
      </c>
      <c r="F2117" s="21" t="str">
        <f>IF(OR(Sheet1!S2120&lt;&gt;Sheet1!AJ2120,Sheet1!AK2120&lt;&gt;Sheet1!T2120),"有影响","-")</f>
        <v>-</v>
      </c>
      <c r="G2117" s="21" t="str">
        <f>IF(OR(Sheet1!X2120&lt;&gt;Sheet1!AL2120,Sheet1!AM2120&lt;&gt;Sheet1!Y2120),"有影响","-")</f>
        <v>-</v>
      </c>
      <c r="H2117" s="21" t="str">
        <f>IF(OR(Sheet1!AC2120&lt;&gt;Sheet1!AN2120,Sheet1!AO2120&lt;&gt;Sheet1!AD2120),"有影响","-")</f>
        <v>-</v>
      </c>
      <c r="I2117" s="21" t="str">
        <f>IF(Sheet1!G2120=0,"出错","-")</f>
        <v>-</v>
      </c>
      <c r="J2117" s="21" t="str">
        <f>IF(AND(Sheet1!G2120=0,Sheet1!L2120&lt;&gt;0),"出错","-")</f>
        <v>-</v>
      </c>
      <c r="K2117" s="21" t="str">
        <f>IF(AND(Sheet1!G2120=0,Sheet1!L2120=0,Sheet1!Q2120&lt;&gt;0),"出错","-")</f>
        <v>-</v>
      </c>
      <c r="L2117" s="21" t="str">
        <f>IF(AND(Sheet1!G2120=0,Sheet1!L2120=0,Sheet1!Q2120=0,Sheet1!V2120&lt;&gt;0),"出错","-")</f>
        <v>-</v>
      </c>
      <c r="M2117" s="21" t="str">
        <f>IF(AND(Sheet1!G2120=0,Sheet1!L2120=0,Sheet1!Q2120=0,Sheet1!V2120=0,Sheet1!AA2120&lt;&gt;0),"出错","-")</f>
        <v>-</v>
      </c>
      <c r="N2117" s="21" t="str">
        <f>IFERROR(VLOOKUP(Sheet1!G2120,配置检查表!$Y:$Z,2,FALSE),"")</f>
        <v/>
      </c>
      <c r="O2117" s="21">
        <f>IF(AND(Sheet1!I2120=Sheet1!J2120,Sheet1!J2120&lt;&gt;0),Sheet1!I2120,IF(AND(Sheet1!I2120&lt;&gt;Sheet1!J2120,Sheet1!J2120&lt;&gt;0),Sheet1!I2120&amp;"~"&amp;Sheet1!J2120,""))</f>
        <v>1</v>
      </c>
      <c r="P2117" s="21" t="str">
        <f>IFERROR(VLOOKUP(Sheet1!L2120,配置检查表!$Y:$Z,2,FALSE),"")</f>
        <v/>
      </c>
      <c r="Q2117" s="21" t="str">
        <f>IF(AND(Sheet1!N2120=Sheet1!O2120,Sheet1!O2120&lt;&gt;0),Sheet1!N2120,IF(AND(Sheet1!N2120&lt;&gt;Sheet1!O2120,Sheet1!O2120&lt;&gt;0),Sheet1!N2120&amp;"~"&amp;Sheet1!O2120,""))</f>
        <v/>
      </c>
      <c r="R2117" s="21" t="str">
        <f>IFERROR(VLOOKUP(Sheet1!Q2120,配置检查表!$Y:$Z,2,FALSE),"")</f>
        <v/>
      </c>
      <c r="S2117" s="39" t="str">
        <f>IF(AND(Sheet1!S2324=Sheet1!T2324,Sheet1!T2324&lt;&gt;0),Sheet1!S2324,IF(AND(Sheet1!S2324&lt;&gt;Sheet1!T2324,Sheet1!T2324&lt;&gt;0),Sheet1!S2324&amp;"~"&amp;Sheet1!T2324,""))</f>
        <v/>
      </c>
      <c r="T2117" s="21" t="str">
        <f>IFERROR(VLOOKUP(Sheet1!V2120,配置检查表!$Y:$Z,2,FALSE),"")</f>
        <v/>
      </c>
      <c r="U2117" s="39" t="str">
        <f>IF(AND(Sheet1!X2324=Sheet1!Y2324,Sheet1!Y2324&lt;&gt;0),Sheet1!X2324,IF(AND(Sheet1!X2324&lt;&gt;Sheet1!Y2324,Sheet1!Y2324&lt;&gt;0),Sheet1!X2324&amp;"~"&amp;Sheet1!Y2324,""))</f>
        <v/>
      </c>
      <c r="V2117" s="21" t="str">
        <f>IFERROR(VLOOKUP(Sheet1!XAA,配置检查表!$Y:$Z,2,FALSE),"")</f>
        <v/>
      </c>
      <c r="W2117" s="21" t="str">
        <f>IF(AND(Sheet1!AC2324=Sheet1!AD2324,Sheet1!AD2324&lt;&gt;0),Sheet1!AC2324,IF(AND(Sheet1!AC2324&lt;&gt;Sheet1!AD2324,Sheet1!AD2324&lt;&gt;0),Sheet1!AC2324&amp;"~"&amp;Sheet1!AD2324,""))</f>
        <v/>
      </c>
    </row>
    <row r="2118" spans="1:23">
      <c r="A2118" s="12">
        <v>50234</v>
      </c>
      <c r="B2118" s="12" t="s">
        <v>2373</v>
      </c>
      <c r="C2118" s="12" t="s">
        <v>2566</v>
      </c>
      <c r="D2118" s="21" t="str">
        <f>IF(OR(Sheet1!I2121&lt;&gt;Sheet1!AF2121,Sheet1!AG2121&lt;&gt;Sheet1!J2121),"有影响","-")</f>
        <v>有影响</v>
      </c>
      <c r="E2118" s="21" t="str">
        <f>IF(OR(Sheet1!N2121&lt;&gt;Sheet1!AH2121,Sheet1!AI2121&lt;&gt;Sheet1!O2121),"有影响","-")</f>
        <v>-</v>
      </c>
      <c r="F2118" s="21" t="str">
        <f>IF(OR(Sheet1!S2121&lt;&gt;Sheet1!AJ2121,Sheet1!AK2121&lt;&gt;Sheet1!T2121),"有影响","-")</f>
        <v>-</v>
      </c>
      <c r="G2118" s="21" t="str">
        <f>IF(OR(Sheet1!X2121&lt;&gt;Sheet1!AL2121,Sheet1!AM2121&lt;&gt;Sheet1!Y2121),"有影响","-")</f>
        <v>-</v>
      </c>
      <c r="H2118" s="21" t="str">
        <f>IF(OR(Sheet1!AC2121&lt;&gt;Sheet1!AN2121,Sheet1!AO2121&lt;&gt;Sheet1!AD2121),"有影响","-")</f>
        <v>-</v>
      </c>
      <c r="I2118" s="21" t="str">
        <f>IF(Sheet1!G2121=0,"出错","-")</f>
        <v>-</v>
      </c>
      <c r="J2118" s="21" t="str">
        <f>IF(AND(Sheet1!G2121=0,Sheet1!L2121&lt;&gt;0),"出错","-")</f>
        <v>-</v>
      </c>
      <c r="K2118" s="21" t="str">
        <f>IF(AND(Sheet1!G2121=0,Sheet1!L2121=0,Sheet1!Q2121&lt;&gt;0),"出错","-")</f>
        <v>-</v>
      </c>
      <c r="L2118" s="21" t="str">
        <f>IF(AND(Sheet1!G2121=0,Sheet1!L2121=0,Sheet1!Q2121=0,Sheet1!V2121&lt;&gt;0),"出错","-")</f>
        <v>-</v>
      </c>
      <c r="M2118" s="21" t="str">
        <f>IF(AND(Sheet1!G2121=0,Sheet1!L2121=0,Sheet1!Q2121=0,Sheet1!V2121=0,Sheet1!AA2121&lt;&gt;0),"出错","-")</f>
        <v>-</v>
      </c>
      <c r="N2118" s="21" t="str">
        <f>IFERROR(VLOOKUP(Sheet1!G2121,配置检查表!$Y:$Z,2,FALSE),"")</f>
        <v/>
      </c>
      <c r="O2118" s="21">
        <f>IF(AND(Sheet1!I2121=Sheet1!J2121,Sheet1!J2121&lt;&gt;0),Sheet1!I2121,IF(AND(Sheet1!I2121&lt;&gt;Sheet1!J2121,Sheet1!J2121&lt;&gt;0),Sheet1!I2121&amp;"~"&amp;Sheet1!J2121,""))</f>
        <v>1</v>
      </c>
      <c r="P2118" s="21" t="str">
        <f>IFERROR(VLOOKUP(Sheet1!L2121,配置检查表!$Y:$Z,2,FALSE),"")</f>
        <v/>
      </c>
      <c r="Q2118" s="21" t="str">
        <f>IF(AND(Sheet1!N2121=Sheet1!O2121,Sheet1!O2121&lt;&gt;0),Sheet1!N2121,IF(AND(Sheet1!N2121&lt;&gt;Sheet1!O2121,Sheet1!O2121&lt;&gt;0),Sheet1!N2121&amp;"~"&amp;Sheet1!O2121,""))</f>
        <v/>
      </c>
      <c r="R2118" s="21" t="str">
        <f>IFERROR(VLOOKUP(Sheet1!Q2121,配置检查表!$Y:$Z,2,FALSE),"")</f>
        <v/>
      </c>
      <c r="S2118" s="39" t="str">
        <f>IF(AND(Sheet1!S2325=Sheet1!T2325,Sheet1!T2325&lt;&gt;0),Sheet1!S2325,IF(AND(Sheet1!S2325&lt;&gt;Sheet1!T2325,Sheet1!T2325&lt;&gt;0),Sheet1!S2325&amp;"~"&amp;Sheet1!T2325,""))</f>
        <v/>
      </c>
      <c r="T2118" s="21" t="str">
        <f>IFERROR(VLOOKUP(Sheet1!V2121,配置检查表!$Y:$Z,2,FALSE),"")</f>
        <v/>
      </c>
      <c r="U2118" s="39" t="str">
        <f>IF(AND(Sheet1!X2325=Sheet1!Y2325,Sheet1!Y2325&lt;&gt;0),Sheet1!X2325,IF(AND(Sheet1!X2325&lt;&gt;Sheet1!Y2325,Sheet1!Y2325&lt;&gt;0),Sheet1!X2325&amp;"~"&amp;Sheet1!Y2325,""))</f>
        <v/>
      </c>
      <c r="V2118" s="21" t="str">
        <f>IFERROR(VLOOKUP(Sheet1!XAA,配置检查表!$Y:$Z,2,FALSE),"")</f>
        <v/>
      </c>
      <c r="W2118" s="21" t="str">
        <f>IF(AND(Sheet1!AC2325=Sheet1!AD2325,Sheet1!AD2325&lt;&gt;0),Sheet1!AC2325,IF(AND(Sheet1!AC2325&lt;&gt;Sheet1!AD2325,Sheet1!AD2325&lt;&gt;0),Sheet1!AC2325&amp;"~"&amp;Sheet1!AD2325,""))</f>
        <v/>
      </c>
    </row>
    <row r="2119" spans="1:23">
      <c r="A2119" s="19">
        <v>50311</v>
      </c>
      <c r="B2119" s="19" t="s">
        <v>2374</v>
      </c>
      <c r="C2119" s="19" t="s">
        <v>2567</v>
      </c>
      <c r="D2119" s="21" t="str">
        <f>IF(OR(Sheet1!I2122&lt;&gt;Sheet1!AF2122,Sheet1!AG2122&lt;&gt;Sheet1!J2122),"有影响","-")</f>
        <v>有影响</v>
      </c>
      <c r="E2119" s="21" t="str">
        <f>IF(OR(Sheet1!N2122&lt;&gt;Sheet1!AH2122,Sheet1!AI2122&lt;&gt;Sheet1!O2122),"有影响","-")</f>
        <v>-</v>
      </c>
      <c r="F2119" s="21" t="str">
        <f>IF(OR(Sheet1!S2122&lt;&gt;Sheet1!AJ2122,Sheet1!AK2122&lt;&gt;Sheet1!T2122),"有影响","-")</f>
        <v>-</v>
      </c>
      <c r="G2119" s="21" t="str">
        <f>IF(OR(Sheet1!X2122&lt;&gt;Sheet1!AL2122,Sheet1!AM2122&lt;&gt;Sheet1!Y2122),"有影响","-")</f>
        <v>-</v>
      </c>
      <c r="H2119" s="21" t="str">
        <f>IF(OR(Sheet1!AC2122&lt;&gt;Sheet1!AN2122,Sheet1!AO2122&lt;&gt;Sheet1!AD2122),"有影响","-")</f>
        <v>-</v>
      </c>
      <c r="I2119" s="21" t="str">
        <f>IF(Sheet1!G2122=0,"出错","-")</f>
        <v>-</v>
      </c>
      <c r="J2119" s="21" t="str">
        <f>IF(AND(Sheet1!G2122=0,Sheet1!L2122&lt;&gt;0),"出错","-")</f>
        <v>-</v>
      </c>
      <c r="K2119" s="21" t="str">
        <f>IF(AND(Sheet1!G2122=0,Sheet1!L2122=0,Sheet1!Q2122&lt;&gt;0),"出错","-")</f>
        <v>-</v>
      </c>
      <c r="L2119" s="21" t="str">
        <f>IF(AND(Sheet1!G2122=0,Sheet1!L2122=0,Sheet1!Q2122=0,Sheet1!V2122&lt;&gt;0),"出错","-")</f>
        <v>-</v>
      </c>
      <c r="M2119" s="21" t="str">
        <f>IF(AND(Sheet1!G2122=0,Sheet1!L2122=0,Sheet1!Q2122=0,Sheet1!V2122=0,Sheet1!AA2122&lt;&gt;0),"出错","-")</f>
        <v>-</v>
      </c>
      <c r="N2119" s="21" t="str">
        <f>IFERROR(VLOOKUP(Sheet1!G2122,配置检查表!$Y:$Z,2,FALSE),"")</f>
        <v/>
      </c>
      <c r="O2119" s="21">
        <f>IF(AND(Sheet1!I2122=Sheet1!J2122,Sheet1!J2122&lt;&gt;0),Sheet1!I2122,IF(AND(Sheet1!I2122&lt;&gt;Sheet1!J2122,Sheet1!J2122&lt;&gt;0),Sheet1!I2122&amp;"~"&amp;Sheet1!J2122,""))</f>
        <v>1</v>
      </c>
      <c r="P2119" s="21" t="str">
        <f>IFERROR(VLOOKUP(Sheet1!L2122,配置检查表!$Y:$Z,2,FALSE),"")</f>
        <v/>
      </c>
      <c r="Q2119" s="21" t="str">
        <f>IF(AND(Sheet1!N2122=Sheet1!O2122,Sheet1!O2122&lt;&gt;0),Sheet1!N2122,IF(AND(Sheet1!N2122&lt;&gt;Sheet1!O2122,Sheet1!O2122&lt;&gt;0),Sheet1!N2122&amp;"~"&amp;Sheet1!O2122,""))</f>
        <v/>
      </c>
      <c r="R2119" s="21" t="str">
        <f>IFERROR(VLOOKUP(Sheet1!Q2122,配置检查表!$Y:$Z,2,FALSE),"")</f>
        <v/>
      </c>
      <c r="S2119" s="39" t="str">
        <f>IF(AND(Sheet1!S2326=Sheet1!T2326,Sheet1!T2326&lt;&gt;0),Sheet1!S2326,IF(AND(Sheet1!S2326&lt;&gt;Sheet1!T2326,Sheet1!T2326&lt;&gt;0),Sheet1!S2326&amp;"~"&amp;Sheet1!T2326,""))</f>
        <v/>
      </c>
      <c r="T2119" s="21" t="str">
        <f>IFERROR(VLOOKUP(Sheet1!V2122,配置检查表!$Y:$Z,2,FALSE),"")</f>
        <v/>
      </c>
      <c r="U2119" s="39" t="str">
        <f>IF(AND(Sheet1!X2326=Sheet1!Y2326,Sheet1!Y2326&lt;&gt;0),Sheet1!X2326,IF(AND(Sheet1!X2326&lt;&gt;Sheet1!Y2326,Sheet1!Y2326&lt;&gt;0),Sheet1!X2326&amp;"~"&amp;Sheet1!Y2326,""))</f>
        <v/>
      </c>
      <c r="V2119" s="21" t="str">
        <f>IFERROR(VLOOKUP(Sheet1!XAA,配置检查表!$Y:$Z,2,FALSE),"")</f>
        <v/>
      </c>
      <c r="W2119" s="21" t="str">
        <f>IF(AND(Sheet1!AC2326=Sheet1!AD2326,Sheet1!AD2326&lt;&gt;0),Sheet1!AC2326,IF(AND(Sheet1!AC2326&lt;&gt;Sheet1!AD2326,Sheet1!AD2326&lt;&gt;0),Sheet1!AC2326&amp;"~"&amp;Sheet1!AD2326,""))</f>
        <v/>
      </c>
    </row>
    <row r="2120" spans="1:23">
      <c r="A2120" s="19">
        <v>50312</v>
      </c>
      <c r="B2120" s="19" t="s">
        <v>2374</v>
      </c>
      <c r="C2120" s="19" t="s">
        <v>2568</v>
      </c>
      <c r="D2120" s="21" t="str">
        <f>IF(OR(Sheet1!I2123&lt;&gt;Sheet1!AF2123,Sheet1!AG2123&lt;&gt;Sheet1!J2123),"有影响","-")</f>
        <v>有影响</v>
      </c>
      <c r="E2120" s="21" t="str">
        <f>IF(OR(Sheet1!N2123&lt;&gt;Sheet1!AH2123,Sheet1!AI2123&lt;&gt;Sheet1!O2123),"有影响","-")</f>
        <v>-</v>
      </c>
      <c r="F2120" s="21" t="str">
        <f>IF(OR(Sheet1!S2123&lt;&gt;Sheet1!AJ2123,Sheet1!AK2123&lt;&gt;Sheet1!T2123),"有影响","-")</f>
        <v>-</v>
      </c>
      <c r="G2120" s="21" t="str">
        <f>IF(OR(Sheet1!X2123&lt;&gt;Sheet1!AL2123,Sheet1!AM2123&lt;&gt;Sheet1!Y2123),"有影响","-")</f>
        <v>-</v>
      </c>
      <c r="H2120" s="21" t="str">
        <f>IF(OR(Sheet1!AC2123&lt;&gt;Sheet1!AN2123,Sheet1!AO2123&lt;&gt;Sheet1!AD2123),"有影响","-")</f>
        <v>-</v>
      </c>
      <c r="I2120" s="21" t="str">
        <f>IF(Sheet1!G2123=0,"出错","-")</f>
        <v>-</v>
      </c>
      <c r="J2120" s="21" t="str">
        <f>IF(AND(Sheet1!G2123=0,Sheet1!L2123&lt;&gt;0),"出错","-")</f>
        <v>-</v>
      </c>
      <c r="K2120" s="21" t="str">
        <f>IF(AND(Sheet1!G2123=0,Sheet1!L2123=0,Sheet1!Q2123&lt;&gt;0),"出错","-")</f>
        <v>-</v>
      </c>
      <c r="L2120" s="21" t="str">
        <f>IF(AND(Sheet1!G2123=0,Sheet1!L2123=0,Sheet1!Q2123=0,Sheet1!V2123&lt;&gt;0),"出错","-")</f>
        <v>-</v>
      </c>
      <c r="M2120" s="21" t="str">
        <f>IF(AND(Sheet1!G2123=0,Sheet1!L2123=0,Sheet1!Q2123=0,Sheet1!V2123=0,Sheet1!AA2123&lt;&gt;0),"出错","-")</f>
        <v>-</v>
      </c>
      <c r="N2120" s="21" t="str">
        <f>IFERROR(VLOOKUP(Sheet1!G2123,配置检查表!$Y:$Z,2,FALSE),"")</f>
        <v/>
      </c>
      <c r="O2120" s="21">
        <f>IF(AND(Sheet1!I2123=Sheet1!J2123,Sheet1!J2123&lt;&gt;0),Sheet1!I2123,IF(AND(Sheet1!I2123&lt;&gt;Sheet1!J2123,Sheet1!J2123&lt;&gt;0),Sheet1!I2123&amp;"~"&amp;Sheet1!J2123,""))</f>
        <v>1</v>
      </c>
      <c r="P2120" s="21" t="str">
        <f>IFERROR(VLOOKUP(Sheet1!L2123,配置检查表!$Y:$Z,2,FALSE),"")</f>
        <v/>
      </c>
      <c r="Q2120" s="21" t="str">
        <f>IF(AND(Sheet1!N2123=Sheet1!O2123,Sheet1!O2123&lt;&gt;0),Sheet1!N2123,IF(AND(Sheet1!N2123&lt;&gt;Sheet1!O2123,Sheet1!O2123&lt;&gt;0),Sheet1!N2123&amp;"~"&amp;Sheet1!O2123,""))</f>
        <v/>
      </c>
      <c r="R2120" s="21" t="str">
        <f>IFERROR(VLOOKUP(Sheet1!Q2123,配置检查表!$Y:$Z,2,FALSE),"")</f>
        <v/>
      </c>
      <c r="S2120" s="39" t="str">
        <f>IF(AND(Sheet1!S2327=Sheet1!T2327,Sheet1!T2327&lt;&gt;0),Sheet1!S2327,IF(AND(Sheet1!S2327&lt;&gt;Sheet1!T2327,Sheet1!T2327&lt;&gt;0),Sheet1!S2327&amp;"~"&amp;Sheet1!T2327,""))</f>
        <v/>
      </c>
      <c r="T2120" s="21" t="str">
        <f>IFERROR(VLOOKUP(Sheet1!V2123,配置检查表!$Y:$Z,2,FALSE),"")</f>
        <v/>
      </c>
      <c r="U2120" s="39" t="str">
        <f>IF(AND(Sheet1!X2327=Sheet1!Y2327,Sheet1!Y2327&lt;&gt;0),Sheet1!X2327,IF(AND(Sheet1!X2327&lt;&gt;Sheet1!Y2327,Sheet1!Y2327&lt;&gt;0),Sheet1!X2327&amp;"~"&amp;Sheet1!Y2327,""))</f>
        <v/>
      </c>
      <c r="V2120" s="21" t="str">
        <f>IFERROR(VLOOKUP(Sheet1!XAA,配置检查表!$Y:$Z,2,FALSE),"")</f>
        <v/>
      </c>
      <c r="W2120" s="21" t="str">
        <f>IF(AND(Sheet1!AC2327=Sheet1!AD2327,Sheet1!AD2327&lt;&gt;0),Sheet1!AC2327,IF(AND(Sheet1!AC2327&lt;&gt;Sheet1!AD2327,Sheet1!AD2327&lt;&gt;0),Sheet1!AC2327&amp;"~"&amp;Sheet1!AD2327,""))</f>
        <v/>
      </c>
    </row>
    <row r="2121" spans="1:23">
      <c r="A2121" s="19">
        <v>50313</v>
      </c>
      <c r="B2121" s="19" t="s">
        <v>2374</v>
      </c>
      <c r="C2121" s="19" t="s">
        <v>2569</v>
      </c>
      <c r="D2121" s="21" t="str">
        <f>IF(OR(Sheet1!I2124&lt;&gt;Sheet1!AF2124,Sheet1!AG2124&lt;&gt;Sheet1!J2124),"有影响","-")</f>
        <v>有影响</v>
      </c>
      <c r="E2121" s="21" t="str">
        <f>IF(OR(Sheet1!N2124&lt;&gt;Sheet1!AH2124,Sheet1!AI2124&lt;&gt;Sheet1!O2124),"有影响","-")</f>
        <v>-</v>
      </c>
      <c r="F2121" s="21" t="str">
        <f>IF(OR(Sheet1!S2124&lt;&gt;Sheet1!AJ2124,Sheet1!AK2124&lt;&gt;Sheet1!T2124),"有影响","-")</f>
        <v>-</v>
      </c>
      <c r="G2121" s="21" t="str">
        <f>IF(OR(Sheet1!X2124&lt;&gt;Sheet1!AL2124,Sheet1!AM2124&lt;&gt;Sheet1!Y2124),"有影响","-")</f>
        <v>-</v>
      </c>
      <c r="H2121" s="21" t="str">
        <f>IF(OR(Sheet1!AC2124&lt;&gt;Sheet1!AN2124,Sheet1!AO2124&lt;&gt;Sheet1!AD2124),"有影响","-")</f>
        <v>-</v>
      </c>
      <c r="I2121" s="21" t="str">
        <f>IF(Sheet1!G2124=0,"出错","-")</f>
        <v>-</v>
      </c>
      <c r="J2121" s="21" t="str">
        <f>IF(AND(Sheet1!G2124=0,Sheet1!L2124&lt;&gt;0),"出错","-")</f>
        <v>-</v>
      </c>
      <c r="K2121" s="21" t="str">
        <f>IF(AND(Sheet1!G2124=0,Sheet1!L2124=0,Sheet1!Q2124&lt;&gt;0),"出错","-")</f>
        <v>-</v>
      </c>
      <c r="L2121" s="21" t="str">
        <f>IF(AND(Sheet1!G2124=0,Sheet1!L2124=0,Sheet1!Q2124=0,Sheet1!V2124&lt;&gt;0),"出错","-")</f>
        <v>-</v>
      </c>
      <c r="M2121" s="21" t="str">
        <f>IF(AND(Sheet1!G2124=0,Sheet1!L2124=0,Sheet1!Q2124=0,Sheet1!V2124=0,Sheet1!AA2124&lt;&gt;0),"出错","-")</f>
        <v>-</v>
      </c>
      <c r="N2121" s="21" t="str">
        <f>IFERROR(VLOOKUP(Sheet1!G2124,配置检查表!$Y:$Z,2,FALSE),"")</f>
        <v/>
      </c>
      <c r="O2121" s="21">
        <f>IF(AND(Sheet1!I2124=Sheet1!J2124,Sheet1!J2124&lt;&gt;0),Sheet1!I2124,IF(AND(Sheet1!I2124&lt;&gt;Sheet1!J2124,Sheet1!J2124&lt;&gt;0),Sheet1!I2124&amp;"~"&amp;Sheet1!J2124,""))</f>
        <v>1</v>
      </c>
      <c r="P2121" s="21" t="str">
        <f>IFERROR(VLOOKUP(Sheet1!L2124,配置检查表!$Y:$Z,2,FALSE),"")</f>
        <v/>
      </c>
      <c r="Q2121" s="21" t="str">
        <f>IF(AND(Sheet1!N2124=Sheet1!O2124,Sheet1!O2124&lt;&gt;0),Sheet1!N2124,IF(AND(Sheet1!N2124&lt;&gt;Sheet1!O2124,Sheet1!O2124&lt;&gt;0),Sheet1!N2124&amp;"~"&amp;Sheet1!O2124,""))</f>
        <v/>
      </c>
      <c r="R2121" s="21" t="str">
        <f>IFERROR(VLOOKUP(Sheet1!Q2124,配置检查表!$Y:$Z,2,FALSE),"")</f>
        <v/>
      </c>
      <c r="S2121" s="39" t="str">
        <f>IF(AND(Sheet1!S2328=Sheet1!T2328,Sheet1!T2328&lt;&gt;0),Sheet1!S2328,IF(AND(Sheet1!S2328&lt;&gt;Sheet1!T2328,Sheet1!T2328&lt;&gt;0),Sheet1!S2328&amp;"~"&amp;Sheet1!T2328,""))</f>
        <v/>
      </c>
      <c r="T2121" s="21" t="str">
        <f>IFERROR(VLOOKUP(Sheet1!V2124,配置检查表!$Y:$Z,2,FALSE),"")</f>
        <v/>
      </c>
      <c r="U2121" s="39" t="str">
        <f>IF(AND(Sheet1!X2328=Sheet1!Y2328,Sheet1!Y2328&lt;&gt;0),Sheet1!X2328,IF(AND(Sheet1!X2328&lt;&gt;Sheet1!Y2328,Sheet1!Y2328&lt;&gt;0),Sheet1!X2328&amp;"~"&amp;Sheet1!Y2328,""))</f>
        <v/>
      </c>
      <c r="V2121" s="21" t="str">
        <f>IFERROR(VLOOKUP(Sheet1!XAA,配置检查表!$Y:$Z,2,FALSE),"")</f>
        <v/>
      </c>
      <c r="W2121" s="21" t="str">
        <f>IF(AND(Sheet1!AC2328=Sheet1!AD2328,Sheet1!AD2328&lt;&gt;0),Sheet1!AC2328,IF(AND(Sheet1!AC2328&lt;&gt;Sheet1!AD2328,Sheet1!AD2328&lt;&gt;0),Sheet1!AC2328&amp;"~"&amp;Sheet1!AD2328,""))</f>
        <v/>
      </c>
    </row>
    <row r="2122" spans="1:23">
      <c r="A2122" s="19">
        <v>50321</v>
      </c>
      <c r="B2122" s="19" t="s">
        <v>2375</v>
      </c>
      <c r="C2122" s="19" t="s">
        <v>2570</v>
      </c>
      <c r="D2122" s="21" t="str">
        <f>IF(OR(Sheet1!I2125&lt;&gt;Sheet1!AF2125,Sheet1!AG2125&lt;&gt;Sheet1!J2125),"有影响","-")</f>
        <v>有影响</v>
      </c>
      <c r="E2122" s="21" t="str">
        <f>IF(OR(Sheet1!N2125&lt;&gt;Sheet1!AH2125,Sheet1!AI2125&lt;&gt;Sheet1!O2125),"有影响","-")</f>
        <v>-</v>
      </c>
      <c r="F2122" s="21" t="str">
        <f>IF(OR(Sheet1!S2125&lt;&gt;Sheet1!AJ2125,Sheet1!AK2125&lt;&gt;Sheet1!T2125),"有影响","-")</f>
        <v>-</v>
      </c>
      <c r="G2122" s="21" t="str">
        <f>IF(OR(Sheet1!X2125&lt;&gt;Sheet1!AL2125,Sheet1!AM2125&lt;&gt;Sheet1!Y2125),"有影响","-")</f>
        <v>-</v>
      </c>
      <c r="H2122" s="21" t="str">
        <f>IF(OR(Sheet1!AC2125&lt;&gt;Sheet1!AN2125,Sheet1!AO2125&lt;&gt;Sheet1!AD2125),"有影响","-")</f>
        <v>-</v>
      </c>
      <c r="I2122" s="21" t="str">
        <f>IF(Sheet1!G2125=0,"出错","-")</f>
        <v>-</v>
      </c>
      <c r="J2122" s="21" t="str">
        <f>IF(AND(Sheet1!G2125=0,Sheet1!L2125&lt;&gt;0),"出错","-")</f>
        <v>-</v>
      </c>
      <c r="K2122" s="21" t="str">
        <f>IF(AND(Sheet1!G2125=0,Sheet1!L2125=0,Sheet1!Q2125&lt;&gt;0),"出错","-")</f>
        <v>-</v>
      </c>
      <c r="L2122" s="21" t="str">
        <f>IF(AND(Sheet1!G2125=0,Sheet1!L2125=0,Sheet1!Q2125=0,Sheet1!V2125&lt;&gt;0),"出错","-")</f>
        <v>-</v>
      </c>
      <c r="M2122" s="21" t="str">
        <f>IF(AND(Sheet1!G2125=0,Sheet1!L2125=0,Sheet1!Q2125=0,Sheet1!V2125=0,Sheet1!AA2125&lt;&gt;0),"出错","-")</f>
        <v>-</v>
      </c>
      <c r="N2122" s="21" t="str">
        <f>IFERROR(VLOOKUP(Sheet1!G2125,配置检查表!$Y:$Z,2,FALSE),"")</f>
        <v/>
      </c>
      <c r="O2122" s="21">
        <f>IF(AND(Sheet1!I2125=Sheet1!J2125,Sheet1!J2125&lt;&gt;0),Sheet1!I2125,IF(AND(Sheet1!I2125&lt;&gt;Sheet1!J2125,Sheet1!J2125&lt;&gt;0),Sheet1!I2125&amp;"~"&amp;Sheet1!J2125,""))</f>
        <v>1</v>
      </c>
      <c r="P2122" s="21" t="str">
        <f>IFERROR(VLOOKUP(Sheet1!L2125,配置检查表!$Y:$Z,2,FALSE),"")</f>
        <v/>
      </c>
      <c r="Q2122" s="21" t="str">
        <f>IF(AND(Sheet1!N2125=Sheet1!O2125,Sheet1!O2125&lt;&gt;0),Sheet1!N2125,IF(AND(Sheet1!N2125&lt;&gt;Sheet1!O2125,Sheet1!O2125&lt;&gt;0),Sheet1!N2125&amp;"~"&amp;Sheet1!O2125,""))</f>
        <v/>
      </c>
      <c r="R2122" s="21" t="str">
        <f>IFERROR(VLOOKUP(Sheet1!Q2125,配置检查表!$Y:$Z,2,FALSE),"")</f>
        <v/>
      </c>
      <c r="S2122" s="39" t="str">
        <f>IF(AND(Sheet1!S2329=Sheet1!T2329,Sheet1!T2329&lt;&gt;0),Sheet1!S2329,IF(AND(Sheet1!S2329&lt;&gt;Sheet1!T2329,Sheet1!T2329&lt;&gt;0),Sheet1!S2329&amp;"~"&amp;Sheet1!T2329,""))</f>
        <v/>
      </c>
      <c r="T2122" s="21" t="str">
        <f>IFERROR(VLOOKUP(Sheet1!V2125,配置检查表!$Y:$Z,2,FALSE),"")</f>
        <v/>
      </c>
      <c r="U2122" s="39" t="str">
        <f>IF(AND(Sheet1!X2329=Sheet1!Y2329,Sheet1!Y2329&lt;&gt;0),Sheet1!X2329,IF(AND(Sheet1!X2329&lt;&gt;Sheet1!Y2329,Sheet1!Y2329&lt;&gt;0),Sheet1!X2329&amp;"~"&amp;Sheet1!Y2329,""))</f>
        <v/>
      </c>
      <c r="V2122" s="21" t="str">
        <f>IFERROR(VLOOKUP(Sheet1!XAA,配置检查表!$Y:$Z,2,FALSE),"")</f>
        <v/>
      </c>
      <c r="W2122" s="21" t="str">
        <f>IF(AND(Sheet1!AC2329=Sheet1!AD2329,Sheet1!AD2329&lt;&gt;0),Sheet1!AC2329,IF(AND(Sheet1!AC2329&lt;&gt;Sheet1!AD2329,Sheet1!AD2329&lt;&gt;0),Sheet1!AC2329&amp;"~"&amp;Sheet1!AD2329,""))</f>
        <v/>
      </c>
    </row>
    <row r="2123" spans="1:23">
      <c r="A2123" s="19">
        <v>50322</v>
      </c>
      <c r="B2123" s="19" t="s">
        <v>2375</v>
      </c>
      <c r="C2123" s="19" t="s">
        <v>2523</v>
      </c>
      <c r="D2123" s="21" t="str">
        <f>IF(OR(Sheet1!I2126&lt;&gt;Sheet1!AF2126,Sheet1!AG2126&lt;&gt;Sheet1!J2126),"有影响","-")</f>
        <v>有影响</v>
      </c>
      <c r="E2123" s="21" t="str">
        <f>IF(OR(Sheet1!N2126&lt;&gt;Sheet1!AH2126,Sheet1!AI2126&lt;&gt;Sheet1!O2126),"有影响","-")</f>
        <v>-</v>
      </c>
      <c r="F2123" s="21" t="str">
        <f>IF(OR(Sheet1!S2126&lt;&gt;Sheet1!AJ2126,Sheet1!AK2126&lt;&gt;Sheet1!T2126),"有影响","-")</f>
        <v>-</v>
      </c>
      <c r="G2123" s="21" t="str">
        <f>IF(OR(Sheet1!X2126&lt;&gt;Sheet1!AL2126,Sheet1!AM2126&lt;&gt;Sheet1!Y2126),"有影响","-")</f>
        <v>-</v>
      </c>
      <c r="H2123" s="21" t="str">
        <f>IF(OR(Sheet1!AC2126&lt;&gt;Sheet1!AN2126,Sheet1!AO2126&lt;&gt;Sheet1!AD2126),"有影响","-")</f>
        <v>-</v>
      </c>
      <c r="I2123" s="21" t="str">
        <f>IF(Sheet1!G2126=0,"出错","-")</f>
        <v>-</v>
      </c>
      <c r="J2123" s="21" t="str">
        <f>IF(AND(Sheet1!G2126=0,Sheet1!L2126&lt;&gt;0),"出错","-")</f>
        <v>-</v>
      </c>
      <c r="K2123" s="21" t="str">
        <f>IF(AND(Sheet1!G2126=0,Sheet1!L2126=0,Sheet1!Q2126&lt;&gt;0),"出错","-")</f>
        <v>-</v>
      </c>
      <c r="L2123" s="21" t="str">
        <f>IF(AND(Sheet1!G2126=0,Sheet1!L2126=0,Sheet1!Q2126=0,Sheet1!V2126&lt;&gt;0),"出错","-")</f>
        <v>-</v>
      </c>
      <c r="M2123" s="21" t="str">
        <f>IF(AND(Sheet1!G2126=0,Sheet1!L2126=0,Sheet1!Q2126=0,Sheet1!V2126=0,Sheet1!AA2126&lt;&gt;0),"出错","-")</f>
        <v>-</v>
      </c>
      <c r="N2123" s="21" t="str">
        <f>IFERROR(VLOOKUP(Sheet1!G2126,配置检查表!$Y:$Z,2,FALSE),"")</f>
        <v/>
      </c>
      <c r="O2123" s="21">
        <f>IF(AND(Sheet1!I2126=Sheet1!J2126,Sheet1!J2126&lt;&gt;0),Sheet1!I2126,IF(AND(Sheet1!I2126&lt;&gt;Sheet1!J2126,Sheet1!J2126&lt;&gt;0),Sheet1!I2126&amp;"~"&amp;Sheet1!J2126,""))</f>
        <v>1</v>
      </c>
      <c r="P2123" s="21" t="str">
        <f>IFERROR(VLOOKUP(Sheet1!L2126,配置检查表!$Y:$Z,2,FALSE),"")</f>
        <v/>
      </c>
      <c r="Q2123" s="21" t="str">
        <f>IF(AND(Sheet1!N2126=Sheet1!O2126,Sheet1!O2126&lt;&gt;0),Sheet1!N2126,IF(AND(Sheet1!N2126&lt;&gt;Sheet1!O2126,Sheet1!O2126&lt;&gt;0),Sheet1!N2126&amp;"~"&amp;Sheet1!O2126,""))</f>
        <v/>
      </c>
      <c r="R2123" s="21" t="str">
        <f>IFERROR(VLOOKUP(Sheet1!Q2126,配置检查表!$Y:$Z,2,FALSE),"")</f>
        <v/>
      </c>
      <c r="S2123" s="39" t="str">
        <f>IF(AND(Sheet1!S2330=Sheet1!T2330,Sheet1!T2330&lt;&gt;0),Sheet1!S2330,IF(AND(Sheet1!S2330&lt;&gt;Sheet1!T2330,Sheet1!T2330&lt;&gt;0),Sheet1!S2330&amp;"~"&amp;Sheet1!T2330,""))</f>
        <v/>
      </c>
      <c r="T2123" s="21" t="str">
        <f>IFERROR(VLOOKUP(Sheet1!V2126,配置检查表!$Y:$Z,2,FALSE),"")</f>
        <v/>
      </c>
      <c r="U2123" s="39" t="str">
        <f>IF(AND(Sheet1!X2330=Sheet1!Y2330,Sheet1!Y2330&lt;&gt;0),Sheet1!X2330,IF(AND(Sheet1!X2330&lt;&gt;Sheet1!Y2330,Sheet1!Y2330&lt;&gt;0),Sheet1!X2330&amp;"~"&amp;Sheet1!Y2330,""))</f>
        <v/>
      </c>
      <c r="V2123" s="21" t="str">
        <f>IFERROR(VLOOKUP(Sheet1!XAA,配置检查表!$Y:$Z,2,FALSE),"")</f>
        <v/>
      </c>
      <c r="W2123" s="21" t="str">
        <f>IF(AND(Sheet1!AC2330=Sheet1!AD2330,Sheet1!AD2330&lt;&gt;0),Sheet1!AC2330,IF(AND(Sheet1!AC2330&lt;&gt;Sheet1!AD2330,Sheet1!AD2330&lt;&gt;0),Sheet1!AC2330&amp;"~"&amp;Sheet1!AD2330,""))</f>
        <v/>
      </c>
    </row>
    <row r="2124" spans="1:23">
      <c r="A2124" s="19">
        <v>50323</v>
      </c>
      <c r="B2124" s="19" t="s">
        <v>2375</v>
      </c>
      <c r="C2124" s="19" t="s">
        <v>2524</v>
      </c>
      <c r="D2124" s="21" t="str">
        <f>IF(OR(Sheet1!I2127&lt;&gt;Sheet1!AF2127,Sheet1!AG2127&lt;&gt;Sheet1!J2127),"有影响","-")</f>
        <v>有影响</v>
      </c>
      <c r="E2124" s="21" t="str">
        <f>IF(OR(Sheet1!N2127&lt;&gt;Sheet1!AH2127,Sheet1!AI2127&lt;&gt;Sheet1!O2127),"有影响","-")</f>
        <v>-</v>
      </c>
      <c r="F2124" s="21" t="str">
        <f>IF(OR(Sheet1!S2127&lt;&gt;Sheet1!AJ2127,Sheet1!AK2127&lt;&gt;Sheet1!T2127),"有影响","-")</f>
        <v>-</v>
      </c>
      <c r="G2124" s="21" t="str">
        <f>IF(OR(Sheet1!X2127&lt;&gt;Sheet1!AL2127,Sheet1!AM2127&lt;&gt;Sheet1!Y2127),"有影响","-")</f>
        <v>-</v>
      </c>
      <c r="H2124" s="21" t="str">
        <f>IF(OR(Sheet1!AC2127&lt;&gt;Sheet1!AN2127,Sheet1!AO2127&lt;&gt;Sheet1!AD2127),"有影响","-")</f>
        <v>-</v>
      </c>
      <c r="I2124" s="21" t="str">
        <f>IF(Sheet1!G2127=0,"出错","-")</f>
        <v>-</v>
      </c>
      <c r="J2124" s="21" t="str">
        <f>IF(AND(Sheet1!G2127=0,Sheet1!L2127&lt;&gt;0),"出错","-")</f>
        <v>-</v>
      </c>
      <c r="K2124" s="21" t="str">
        <f>IF(AND(Sheet1!G2127=0,Sheet1!L2127=0,Sheet1!Q2127&lt;&gt;0),"出错","-")</f>
        <v>-</v>
      </c>
      <c r="L2124" s="21" t="str">
        <f>IF(AND(Sheet1!G2127=0,Sheet1!L2127=0,Sheet1!Q2127=0,Sheet1!V2127&lt;&gt;0),"出错","-")</f>
        <v>-</v>
      </c>
      <c r="M2124" s="21" t="str">
        <f>IF(AND(Sheet1!G2127=0,Sheet1!L2127=0,Sheet1!Q2127=0,Sheet1!V2127=0,Sheet1!AA2127&lt;&gt;0),"出错","-")</f>
        <v>-</v>
      </c>
      <c r="N2124" s="21" t="str">
        <f>IFERROR(VLOOKUP(Sheet1!G2127,配置检查表!$Y:$Z,2,FALSE),"")</f>
        <v/>
      </c>
      <c r="O2124" s="21">
        <f>IF(AND(Sheet1!I2127=Sheet1!J2127,Sheet1!J2127&lt;&gt;0),Sheet1!I2127,IF(AND(Sheet1!I2127&lt;&gt;Sheet1!J2127,Sheet1!J2127&lt;&gt;0),Sheet1!I2127&amp;"~"&amp;Sheet1!J2127,""))</f>
        <v>1</v>
      </c>
      <c r="P2124" s="21" t="str">
        <f>IFERROR(VLOOKUP(Sheet1!L2127,配置检查表!$Y:$Z,2,FALSE),"")</f>
        <v/>
      </c>
      <c r="Q2124" s="21" t="str">
        <f>IF(AND(Sheet1!N2127=Sheet1!O2127,Sheet1!O2127&lt;&gt;0),Sheet1!N2127,IF(AND(Sheet1!N2127&lt;&gt;Sheet1!O2127,Sheet1!O2127&lt;&gt;0),Sheet1!N2127&amp;"~"&amp;Sheet1!O2127,""))</f>
        <v/>
      </c>
      <c r="R2124" s="21" t="str">
        <f>IFERROR(VLOOKUP(Sheet1!Q2127,配置检查表!$Y:$Z,2,FALSE),"")</f>
        <v/>
      </c>
      <c r="S2124" s="39" t="str">
        <f>IF(AND(Sheet1!S2331=Sheet1!T2331,Sheet1!T2331&lt;&gt;0),Sheet1!S2331,IF(AND(Sheet1!S2331&lt;&gt;Sheet1!T2331,Sheet1!T2331&lt;&gt;0),Sheet1!S2331&amp;"~"&amp;Sheet1!T2331,""))</f>
        <v/>
      </c>
      <c r="T2124" s="21" t="str">
        <f>IFERROR(VLOOKUP(Sheet1!V2127,配置检查表!$Y:$Z,2,FALSE),"")</f>
        <v/>
      </c>
      <c r="U2124" s="39" t="str">
        <f>IF(AND(Sheet1!X2331=Sheet1!Y2331,Sheet1!Y2331&lt;&gt;0),Sheet1!X2331,IF(AND(Sheet1!X2331&lt;&gt;Sheet1!Y2331,Sheet1!Y2331&lt;&gt;0),Sheet1!X2331&amp;"~"&amp;Sheet1!Y2331,""))</f>
        <v/>
      </c>
      <c r="V2124" s="21" t="str">
        <f>IFERROR(VLOOKUP(Sheet1!XAA,配置检查表!$Y:$Z,2,FALSE),"")</f>
        <v/>
      </c>
      <c r="W2124" s="21" t="str">
        <f>IF(AND(Sheet1!AC2331=Sheet1!AD2331,Sheet1!AD2331&lt;&gt;0),Sheet1!AC2331,IF(AND(Sheet1!AC2331&lt;&gt;Sheet1!AD2331,Sheet1!AD2331&lt;&gt;0),Sheet1!AC2331&amp;"~"&amp;Sheet1!AD2331,""))</f>
        <v/>
      </c>
    </row>
    <row r="2125" spans="1:23">
      <c r="A2125" s="19">
        <v>50331</v>
      </c>
      <c r="B2125" s="19" t="s">
        <v>2376</v>
      </c>
      <c r="C2125" s="19" t="s">
        <v>2525</v>
      </c>
      <c r="D2125" s="21" t="str">
        <f>IF(OR(Sheet1!I2128&lt;&gt;Sheet1!AF2128,Sheet1!AG2128&lt;&gt;Sheet1!J2128),"有影响","-")</f>
        <v>有影响</v>
      </c>
      <c r="E2125" s="21" t="str">
        <f>IF(OR(Sheet1!N2128&lt;&gt;Sheet1!AH2128,Sheet1!AI2128&lt;&gt;Sheet1!O2128),"有影响","-")</f>
        <v>-</v>
      </c>
      <c r="F2125" s="21" t="str">
        <f>IF(OR(Sheet1!S2128&lt;&gt;Sheet1!AJ2128,Sheet1!AK2128&lt;&gt;Sheet1!T2128),"有影响","-")</f>
        <v>-</v>
      </c>
      <c r="G2125" s="21" t="str">
        <f>IF(OR(Sheet1!X2128&lt;&gt;Sheet1!AL2128,Sheet1!AM2128&lt;&gt;Sheet1!Y2128),"有影响","-")</f>
        <v>-</v>
      </c>
      <c r="H2125" s="21" t="str">
        <f>IF(OR(Sheet1!AC2128&lt;&gt;Sheet1!AN2128,Sheet1!AO2128&lt;&gt;Sheet1!AD2128),"有影响","-")</f>
        <v>-</v>
      </c>
      <c r="I2125" s="21" t="str">
        <f>IF(Sheet1!G2128=0,"出错","-")</f>
        <v>-</v>
      </c>
      <c r="J2125" s="21" t="str">
        <f>IF(AND(Sheet1!G2128=0,Sheet1!L2128&lt;&gt;0),"出错","-")</f>
        <v>-</v>
      </c>
      <c r="K2125" s="21" t="str">
        <f>IF(AND(Sheet1!G2128=0,Sheet1!L2128=0,Sheet1!Q2128&lt;&gt;0),"出错","-")</f>
        <v>-</v>
      </c>
      <c r="L2125" s="21" t="str">
        <f>IF(AND(Sheet1!G2128=0,Sheet1!L2128=0,Sheet1!Q2128=0,Sheet1!V2128&lt;&gt;0),"出错","-")</f>
        <v>-</v>
      </c>
      <c r="M2125" s="21" t="str">
        <f>IF(AND(Sheet1!G2128=0,Sheet1!L2128=0,Sheet1!Q2128=0,Sheet1!V2128=0,Sheet1!AA2128&lt;&gt;0),"出错","-")</f>
        <v>-</v>
      </c>
      <c r="N2125" s="21" t="str">
        <f>IFERROR(VLOOKUP(Sheet1!G2128,配置检查表!$Y:$Z,2,FALSE),"")</f>
        <v/>
      </c>
      <c r="O2125" s="21">
        <f>IF(AND(Sheet1!I2128=Sheet1!J2128,Sheet1!J2128&lt;&gt;0),Sheet1!I2128,IF(AND(Sheet1!I2128&lt;&gt;Sheet1!J2128,Sheet1!J2128&lt;&gt;0),Sheet1!I2128&amp;"~"&amp;Sheet1!J2128,""))</f>
        <v>1</v>
      </c>
      <c r="P2125" s="21" t="str">
        <f>IFERROR(VLOOKUP(Sheet1!L2128,配置检查表!$Y:$Z,2,FALSE),"")</f>
        <v/>
      </c>
      <c r="Q2125" s="21" t="str">
        <f>IF(AND(Sheet1!N2128=Sheet1!O2128,Sheet1!O2128&lt;&gt;0),Sheet1!N2128,IF(AND(Sheet1!N2128&lt;&gt;Sheet1!O2128,Sheet1!O2128&lt;&gt;0),Sheet1!N2128&amp;"~"&amp;Sheet1!O2128,""))</f>
        <v/>
      </c>
      <c r="R2125" s="21" t="str">
        <f>IFERROR(VLOOKUP(Sheet1!Q2128,配置检查表!$Y:$Z,2,FALSE),"")</f>
        <v/>
      </c>
      <c r="S2125" s="39" t="str">
        <f>IF(AND(Sheet1!S2332=Sheet1!T2332,Sheet1!T2332&lt;&gt;0),Sheet1!S2332,IF(AND(Sheet1!S2332&lt;&gt;Sheet1!T2332,Sheet1!T2332&lt;&gt;0),Sheet1!S2332&amp;"~"&amp;Sheet1!T2332,""))</f>
        <v/>
      </c>
      <c r="T2125" s="21" t="str">
        <f>IFERROR(VLOOKUP(Sheet1!V2128,配置检查表!$Y:$Z,2,FALSE),"")</f>
        <v/>
      </c>
      <c r="U2125" s="39" t="str">
        <f>IF(AND(Sheet1!X2332=Sheet1!Y2332,Sheet1!Y2332&lt;&gt;0),Sheet1!X2332,IF(AND(Sheet1!X2332&lt;&gt;Sheet1!Y2332,Sheet1!Y2332&lt;&gt;0),Sheet1!X2332&amp;"~"&amp;Sheet1!Y2332,""))</f>
        <v/>
      </c>
      <c r="V2125" s="21" t="str">
        <f>IFERROR(VLOOKUP(Sheet1!XAA,配置检查表!$Y:$Z,2,FALSE),"")</f>
        <v/>
      </c>
      <c r="W2125" s="21" t="str">
        <f>IF(AND(Sheet1!AC2332=Sheet1!AD2332,Sheet1!AD2332&lt;&gt;0),Sheet1!AC2332,IF(AND(Sheet1!AC2332&lt;&gt;Sheet1!AD2332,Sheet1!AD2332&lt;&gt;0),Sheet1!AC2332&amp;"~"&amp;Sheet1!AD2332,""))</f>
        <v/>
      </c>
    </row>
    <row r="2126" spans="1:23">
      <c r="A2126" s="19">
        <v>50332</v>
      </c>
      <c r="B2126" s="19" t="s">
        <v>2376</v>
      </c>
      <c r="C2126" s="19" t="s">
        <v>2526</v>
      </c>
      <c r="D2126" s="21" t="str">
        <f>IF(OR(Sheet1!I2129&lt;&gt;Sheet1!AF2129,Sheet1!AG2129&lt;&gt;Sheet1!J2129),"有影响","-")</f>
        <v>有影响</v>
      </c>
      <c r="E2126" s="21" t="str">
        <f>IF(OR(Sheet1!N2129&lt;&gt;Sheet1!AH2129,Sheet1!AI2129&lt;&gt;Sheet1!O2129),"有影响","-")</f>
        <v>-</v>
      </c>
      <c r="F2126" s="21" t="str">
        <f>IF(OR(Sheet1!S2129&lt;&gt;Sheet1!AJ2129,Sheet1!AK2129&lt;&gt;Sheet1!T2129),"有影响","-")</f>
        <v>-</v>
      </c>
      <c r="G2126" s="21" t="str">
        <f>IF(OR(Sheet1!X2129&lt;&gt;Sheet1!AL2129,Sheet1!AM2129&lt;&gt;Sheet1!Y2129),"有影响","-")</f>
        <v>-</v>
      </c>
      <c r="H2126" s="21" t="str">
        <f>IF(OR(Sheet1!AC2129&lt;&gt;Sheet1!AN2129,Sheet1!AO2129&lt;&gt;Sheet1!AD2129),"有影响","-")</f>
        <v>-</v>
      </c>
      <c r="I2126" s="21" t="str">
        <f>IF(Sheet1!G2129=0,"出错","-")</f>
        <v>-</v>
      </c>
      <c r="J2126" s="21" t="str">
        <f>IF(AND(Sheet1!G2129=0,Sheet1!L2129&lt;&gt;0),"出错","-")</f>
        <v>-</v>
      </c>
      <c r="K2126" s="21" t="str">
        <f>IF(AND(Sheet1!G2129=0,Sheet1!L2129=0,Sheet1!Q2129&lt;&gt;0),"出错","-")</f>
        <v>-</v>
      </c>
      <c r="L2126" s="21" t="str">
        <f>IF(AND(Sheet1!G2129=0,Sheet1!L2129=0,Sheet1!Q2129=0,Sheet1!V2129&lt;&gt;0),"出错","-")</f>
        <v>-</v>
      </c>
      <c r="M2126" s="21" t="str">
        <f>IF(AND(Sheet1!G2129=0,Sheet1!L2129=0,Sheet1!Q2129=0,Sheet1!V2129=0,Sheet1!AA2129&lt;&gt;0),"出错","-")</f>
        <v>-</v>
      </c>
      <c r="N2126" s="21" t="str">
        <f>IFERROR(VLOOKUP(Sheet1!G2129,配置检查表!$Y:$Z,2,FALSE),"")</f>
        <v/>
      </c>
      <c r="O2126" s="21">
        <f>IF(AND(Sheet1!I2129=Sheet1!J2129,Sheet1!J2129&lt;&gt;0),Sheet1!I2129,IF(AND(Sheet1!I2129&lt;&gt;Sheet1!J2129,Sheet1!J2129&lt;&gt;0),Sheet1!I2129&amp;"~"&amp;Sheet1!J2129,""))</f>
        <v>1</v>
      </c>
      <c r="P2126" s="21" t="str">
        <f>IFERROR(VLOOKUP(Sheet1!L2129,配置检查表!$Y:$Z,2,FALSE),"")</f>
        <v/>
      </c>
      <c r="Q2126" s="21" t="str">
        <f>IF(AND(Sheet1!N2129=Sheet1!O2129,Sheet1!O2129&lt;&gt;0),Sheet1!N2129,IF(AND(Sheet1!N2129&lt;&gt;Sheet1!O2129,Sheet1!O2129&lt;&gt;0),Sheet1!N2129&amp;"~"&amp;Sheet1!O2129,""))</f>
        <v/>
      </c>
      <c r="R2126" s="21" t="str">
        <f>IFERROR(VLOOKUP(Sheet1!Q2129,配置检查表!$Y:$Z,2,FALSE),"")</f>
        <v/>
      </c>
      <c r="S2126" s="39" t="str">
        <f>IF(AND(Sheet1!S2333=Sheet1!T2333,Sheet1!T2333&lt;&gt;0),Sheet1!S2333,IF(AND(Sheet1!S2333&lt;&gt;Sheet1!T2333,Sheet1!T2333&lt;&gt;0),Sheet1!S2333&amp;"~"&amp;Sheet1!T2333,""))</f>
        <v/>
      </c>
      <c r="T2126" s="21" t="str">
        <f>IFERROR(VLOOKUP(Sheet1!V2129,配置检查表!$Y:$Z,2,FALSE),"")</f>
        <v/>
      </c>
      <c r="U2126" s="39" t="str">
        <f>IF(AND(Sheet1!X2333=Sheet1!Y2333,Sheet1!Y2333&lt;&gt;0),Sheet1!X2333,IF(AND(Sheet1!X2333&lt;&gt;Sheet1!Y2333,Sheet1!Y2333&lt;&gt;0),Sheet1!X2333&amp;"~"&amp;Sheet1!Y2333,""))</f>
        <v/>
      </c>
      <c r="V2126" s="21" t="str">
        <f>IFERROR(VLOOKUP(Sheet1!XAA,配置检查表!$Y:$Z,2,FALSE),"")</f>
        <v/>
      </c>
      <c r="W2126" s="21" t="str">
        <f>IF(AND(Sheet1!AC2333=Sheet1!AD2333,Sheet1!AD2333&lt;&gt;0),Sheet1!AC2333,IF(AND(Sheet1!AC2333&lt;&gt;Sheet1!AD2333,Sheet1!AD2333&lt;&gt;0),Sheet1!AC2333&amp;"~"&amp;Sheet1!AD2333,""))</f>
        <v/>
      </c>
    </row>
    <row r="2127" spans="1:23">
      <c r="A2127" s="19">
        <v>50333</v>
      </c>
      <c r="B2127" s="19" t="s">
        <v>2376</v>
      </c>
      <c r="C2127" s="19" t="s">
        <v>2527</v>
      </c>
      <c r="D2127" s="21" t="str">
        <f>IF(OR(Sheet1!I2130&lt;&gt;Sheet1!AF2130,Sheet1!AG2130&lt;&gt;Sheet1!J2130),"有影响","-")</f>
        <v>有影响</v>
      </c>
      <c r="E2127" s="21" t="str">
        <f>IF(OR(Sheet1!N2130&lt;&gt;Sheet1!AH2130,Sheet1!AI2130&lt;&gt;Sheet1!O2130),"有影响","-")</f>
        <v>-</v>
      </c>
      <c r="F2127" s="21" t="str">
        <f>IF(OR(Sheet1!S2130&lt;&gt;Sheet1!AJ2130,Sheet1!AK2130&lt;&gt;Sheet1!T2130),"有影响","-")</f>
        <v>-</v>
      </c>
      <c r="G2127" s="21" t="str">
        <f>IF(OR(Sheet1!X2130&lt;&gt;Sheet1!AL2130,Sheet1!AM2130&lt;&gt;Sheet1!Y2130),"有影响","-")</f>
        <v>-</v>
      </c>
      <c r="H2127" s="21" t="str">
        <f>IF(OR(Sheet1!AC2130&lt;&gt;Sheet1!AN2130,Sheet1!AO2130&lt;&gt;Sheet1!AD2130),"有影响","-")</f>
        <v>-</v>
      </c>
      <c r="I2127" s="21" t="str">
        <f>IF(Sheet1!G2130=0,"出错","-")</f>
        <v>-</v>
      </c>
      <c r="J2127" s="21" t="str">
        <f>IF(AND(Sheet1!G2130=0,Sheet1!L2130&lt;&gt;0),"出错","-")</f>
        <v>-</v>
      </c>
      <c r="K2127" s="21" t="str">
        <f>IF(AND(Sheet1!G2130=0,Sheet1!L2130=0,Sheet1!Q2130&lt;&gt;0),"出错","-")</f>
        <v>-</v>
      </c>
      <c r="L2127" s="21" t="str">
        <f>IF(AND(Sheet1!G2130=0,Sheet1!L2130=0,Sheet1!Q2130=0,Sheet1!V2130&lt;&gt;0),"出错","-")</f>
        <v>-</v>
      </c>
      <c r="M2127" s="21" t="str">
        <f>IF(AND(Sheet1!G2130=0,Sheet1!L2130=0,Sheet1!Q2130=0,Sheet1!V2130=0,Sheet1!AA2130&lt;&gt;0),"出错","-")</f>
        <v>-</v>
      </c>
      <c r="N2127" s="21" t="str">
        <f>IFERROR(VLOOKUP(Sheet1!G2130,配置检查表!$Y:$Z,2,FALSE),"")</f>
        <v/>
      </c>
      <c r="O2127" s="21">
        <f>IF(AND(Sheet1!I2130=Sheet1!J2130,Sheet1!J2130&lt;&gt;0),Sheet1!I2130,IF(AND(Sheet1!I2130&lt;&gt;Sheet1!J2130,Sheet1!J2130&lt;&gt;0),Sheet1!I2130&amp;"~"&amp;Sheet1!J2130,""))</f>
        <v>1</v>
      </c>
      <c r="P2127" s="21" t="str">
        <f>IFERROR(VLOOKUP(Sheet1!L2130,配置检查表!$Y:$Z,2,FALSE),"")</f>
        <v/>
      </c>
      <c r="Q2127" s="21" t="str">
        <f>IF(AND(Sheet1!N2130=Sheet1!O2130,Sheet1!O2130&lt;&gt;0),Sheet1!N2130,IF(AND(Sheet1!N2130&lt;&gt;Sheet1!O2130,Sheet1!O2130&lt;&gt;0),Sheet1!N2130&amp;"~"&amp;Sheet1!O2130,""))</f>
        <v/>
      </c>
      <c r="R2127" s="21" t="str">
        <f>IFERROR(VLOOKUP(Sheet1!Q2130,配置检查表!$Y:$Z,2,FALSE),"")</f>
        <v/>
      </c>
      <c r="S2127" s="39" t="str">
        <f>IF(AND(Sheet1!S2334=Sheet1!T2334,Sheet1!T2334&lt;&gt;0),Sheet1!S2334,IF(AND(Sheet1!S2334&lt;&gt;Sheet1!T2334,Sheet1!T2334&lt;&gt;0),Sheet1!S2334&amp;"~"&amp;Sheet1!T2334,""))</f>
        <v/>
      </c>
      <c r="T2127" s="21" t="str">
        <f>IFERROR(VLOOKUP(Sheet1!V2130,配置检查表!$Y:$Z,2,FALSE),"")</f>
        <v/>
      </c>
      <c r="U2127" s="39" t="str">
        <f>IF(AND(Sheet1!X2334=Sheet1!Y2334,Sheet1!Y2334&lt;&gt;0),Sheet1!X2334,IF(AND(Sheet1!X2334&lt;&gt;Sheet1!Y2334,Sheet1!Y2334&lt;&gt;0),Sheet1!X2334&amp;"~"&amp;Sheet1!Y2334,""))</f>
        <v/>
      </c>
      <c r="V2127" s="21" t="str">
        <f>IFERROR(VLOOKUP(Sheet1!XAA,配置检查表!$Y:$Z,2,FALSE),"")</f>
        <v/>
      </c>
      <c r="W2127" s="21" t="str">
        <f>IF(AND(Sheet1!AC2334=Sheet1!AD2334,Sheet1!AD2334&lt;&gt;0),Sheet1!AC2334,IF(AND(Sheet1!AC2334&lt;&gt;Sheet1!AD2334,Sheet1!AD2334&lt;&gt;0),Sheet1!AC2334&amp;"~"&amp;Sheet1!AD2334,""))</f>
        <v/>
      </c>
    </row>
    <row r="2128" spans="1:23">
      <c r="A2128" s="19">
        <v>50411</v>
      </c>
      <c r="B2128" s="19" t="s">
        <v>2377</v>
      </c>
      <c r="C2128" s="19" t="s">
        <v>2528</v>
      </c>
      <c r="D2128" s="21" t="str">
        <f>IF(OR(Sheet1!I2131&lt;&gt;Sheet1!AF2131,Sheet1!AG2131&lt;&gt;Sheet1!J2131),"有影响","-")</f>
        <v>有影响</v>
      </c>
      <c r="E2128" s="21" t="str">
        <f>IF(OR(Sheet1!N2131&lt;&gt;Sheet1!AH2131,Sheet1!AI2131&lt;&gt;Sheet1!O2131),"有影响","-")</f>
        <v>-</v>
      </c>
      <c r="F2128" s="21" t="str">
        <f>IF(OR(Sheet1!S2131&lt;&gt;Sheet1!AJ2131,Sheet1!AK2131&lt;&gt;Sheet1!T2131),"有影响","-")</f>
        <v>-</v>
      </c>
      <c r="G2128" s="21" t="str">
        <f>IF(OR(Sheet1!X2131&lt;&gt;Sheet1!AL2131,Sheet1!AM2131&lt;&gt;Sheet1!Y2131),"有影响","-")</f>
        <v>-</v>
      </c>
      <c r="H2128" s="21" t="str">
        <f>IF(OR(Sheet1!AC2131&lt;&gt;Sheet1!AN2131,Sheet1!AO2131&lt;&gt;Sheet1!AD2131),"有影响","-")</f>
        <v>-</v>
      </c>
      <c r="I2128" s="21" t="str">
        <f>IF(Sheet1!G2131=0,"出错","-")</f>
        <v>-</v>
      </c>
      <c r="J2128" s="21" t="str">
        <f>IF(AND(Sheet1!G2131=0,Sheet1!L2131&lt;&gt;0),"出错","-")</f>
        <v>-</v>
      </c>
      <c r="K2128" s="21" t="str">
        <f>IF(AND(Sheet1!G2131=0,Sheet1!L2131=0,Sheet1!Q2131&lt;&gt;0),"出错","-")</f>
        <v>-</v>
      </c>
      <c r="L2128" s="21" t="str">
        <f>IF(AND(Sheet1!G2131=0,Sheet1!L2131=0,Sheet1!Q2131=0,Sheet1!V2131&lt;&gt;0),"出错","-")</f>
        <v>-</v>
      </c>
      <c r="M2128" s="21" t="str">
        <f>IF(AND(Sheet1!G2131=0,Sheet1!L2131=0,Sheet1!Q2131=0,Sheet1!V2131=0,Sheet1!AA2131&lt;&gt;0),"出错","-")</f>
        <v>-</v>
      </c>
      <c r="N2128" s="21" t="str">
        <f>IFERROR(VLOOKUP(Sheet1!G2131,配置检查表!$Y:$Z,2,FALSE),"")</f>
        <v/>
      </c>
      <c r="O2128" s="21">
        <f>IF(AND(Sheet1!I2131=Sheet1!J2131,Sheet1!J2131&lt;&gt;0),Sheet1!I2131,IF(AND(Sheet1!I2131&lt;&gt;Sheet1!J2131,Sheet1!J2131&lt;&gt;0),Sheet1!I2131&amp;"~"&amp;Sheet1!J2131,""))</f>
        <v>1</v>
      </c>
      <c r="P2128" s="21" t="str">
        <f>IFERROR(VLOOKUP(Sheet1!L2131,配置检查表!$Y:$Z,2,FALSE),"")</f>
        <v/>
      </c>
      <c r="Q2128" s="21" t="str">
        <f>IF(AND(Sheet1!N2131=Sheet1!O2131,Sheet1!O2131&lt;&gt;0),Sheet1!N2131,IF(AND(Sheet1!N2131&lt;&gt;Sheet1!O2131,Sheet1!O2131&lt;&gt;0),Sheet1!N2131&amp;"~"&amp;Sheet1!O2131,""))</f>
        <v/>
      </c>
      <c r="R2128" s="21" t="str">
        <f>IFERROR(VLOOKUP(Sheet1!Q2131,配置检查表!$Y:$Z,2,FALSE),"")</f>
        <v/>
      </c>
      <c r="S2128" s="39" t="str">
        <f>IF(AND(Sheet1!S2335=Sheet1!T2335,Sheet1!T2335&lt;&gt;0),Sheet1!S2335,IF(AND(Sheet1!S2335&lt;&gt;Sheet1!T2335,Sheet1!T2335&lt;&gt;0),Sheet1!S2335&amp;"~"&amp;Sheet1!T2335,""))</f>
        <v/>
      </c>
      <c r="T2128" s="21" t="str">
        <f>IFERROR(VLOOKUP(Sheet1!V2131,配置检查表!$Y:$Z,2,FALSE),"")</f>
        <v/>
      </c>
      <c r="U2128" s="39" t="str">
        <f>IF(AND(Sheet1!X2335=Sheet1!Y2335,Sheet1!Y2335&lt;&gt;0),Sheet1!X2335,IF(AND(Sheet1!X2335&lt;&gt;Sheet1!Y2335,Sheet1!Y2335&lt;&gt;0),Sheet1!X2335&amp;"~"&amp;Sheet1!Y2335,""))</f>
        <v/>
      </c>
      <c r="V2128" s="21" t="str">
        <f>IFERROR(VLOOKUP(Sheet1!XAA,配置检查表!$Y:$Z,2,FALSE),"")</f>
        <v/>
      </c>
      <c r="W2128" s="21" t="str">
        <f>IF(AND(Sheet1!AC2335=Sheet1!AD2335,Sheet1!AD2335&lt;&gt;0),Sheet1!AC2335,IF(AND(Sheet1!AC2335&lt;&gt;Sheet1!AD2335,Sheet1!AD2335&lt;&gt;0),Sheet1!AC2335&amp;"~"&amp;Sheet1!AD2335,""))</f>
        <v/>
      </c>
    </row>
    <row r="2129" spans="1:23">
      <c r="A2129" s="19">
        <v>50412</v>
      </c>
      <c r="B2129" s="19" t="s">
        <v>2377</v>
      </c>
      <c r="C2129" s="19" t="s">
        <v>2529</v>
      </c>
      <c r="D2129" s="21" t="str">
        <f>IF(OR(Sheet1!I2132&lt;&gt;Sheet1!AF2132,Sheet1!AG2132&lt;&gt;Sheet1!J2132),"有影响","-")</f>
        <v>有影响</v>
      </c>
      <c r="E2129" s="21" t="str">
        <f>IF(OR(Sheet1!N2132&lt;&gt;Sheet1!AH2132,Sheet1!AI2132&lt;&gt;Sheet1!O2132),"有影响","-")</f>
        <v>-</v>
      </c>
      <c r="F2129" s="21" t="str">
        <f>IF(OR(Sheet1!S2132&lt;&gt;Sheet1!AJ2132,Sheet1!AK2132&lt;&gt;Sheet1!T2132),"有影响","-")</f>
        <v>-</v>
      </c>
      <c r="G2129" s="21" t="str">
        <f>IF(OR(Sheet1!X2132&lt;&gt;Sheet1!AL2132,Sheet1!AM2132&lt;&gt;Sheet1!Y2132),"有影响","-")</f>
        <v>-</v>
      </c>
      <c r="H2129" s="21" t="str">
        <f>IF(OR(Sheet1!AC2132&lt;&gt;Sheet1!AN2132,Sheet1!AO2132&lt;&gt;Sheet1!AD2132),"有影响","-")</f>
        <v>-</v>
      </c>
      <c r="I2129" s="21" t="str">
        <f>IF(Sheet1!G2132=0,"出错","-")</f>
        <v>-</v>
      </c>
      <c r="J2129" s="21" t="str">
        <f>IF(AND(Sheet1!G2132=0,Sheet1!L2132&lt;&gt;0),"出错","-")</f>
        <v>-</v>
      </c>
      <c r="K2129" s="21" t="str">
        <f>IF(AND(Sheet1!G2132=0,Sheet1!L2132=0,Sheet1!Q2132&lt;&gt;0),"出错","-")</f>
        <v>-</v>
      </c>
      <c r="L2129" s="21" t="str">
        <f>IF(AND(Sheet1!G2132=0,Sheet1!L2132=0,Sheet1!Q2132=0,Sheet1!V2132&lt;&gt;0),"出错","-")</f>
        <v>-</v>
      </c>
      <c r="M2129" s="21" t="str">
        <f>IF(AND(Sheet1!G2132=0,Sheet1!L2132=0,Sheet1!Q2132=0,Sheet1!V2132=0,Sheet1!AA2132&lt;&gt;0),"出错","-")</f>
        <v>-</v>
      </c>
      <c r="N2129" s="21" t="str">
        <f>IFERROR(VLOOKUP(Sheet1!G2132,配置检查表!$Y:$Z,2,FALSE),"")</f>
        <v/>
      </c>
      <c r="O2129" s="21">
        <f>IF(AND(Sheet1!I2132=Sheet1!J2132,Sheet1!J2132&lt;&gt;0),Sheet1!I2132,IF(AND(Sheet1!I2132&lt;&gt;Sheet1!J2132,Sheet1!J2132&lt;&gt;0),Sheet1!I2132&amp;"~"&amp;Sheet1!J2132,""))</f>
        <v>1</v>
      </c>
      <c r="P2129" s="21" t="str">
        <f>IFERROR(VLOOKUP(Sheet1!L2132,配置检查表!$Y:$Z,2,FALSE),"")</f>
        <v/>
      </c>
      <c r="Q2129" s="21" t="str">
        <f>IF(AND(Sheet1!N2132=Sheet1!O2132,Sheet1!O2132&lt;&gt;0),Sheet1!N2132,IF(AND(Sheet1!N2132&lt;&gt;Sheet1!O2132,Sheet1!O2132&lt;&gt;0),Sheet1!N2132&amp;"~"&amp;Sheet1!O2132,""))</f>
        <v/>
      </c>
      <c r="R2129" s="21" t="str">
        <f>IFERROR(VLOOKUP(Sheet1!Q2132,配置检查表!$Y:$Z,2,FALSE),"")</f>
        <v/>
      </c>
      <c r="S2129" s="39" t="str">
        <f>IF(AND(Sheet1!S2336=Sheet1!T2336,Sheet1!T2336&lt;&gt;0),Sheet1!S2336,IF(AND(Sheet1!S2336&lt;&gt;Sheet1!T2336,Sheet1!T2336&lt;&gt;0),Sheet1!S2336&amp;"~"&amp;Sheet1!T2336,""))</f>
        <v/>
      </c>
      <c r="T2129" s="21" t="str">
        <f>IFERROR(VLOOKUP(Sheet1!V2132,配置检查表!$Y:$Z,2,FALSE),"")</f>
        <v/>
      </c>
      <c r="U2129" s="39" t="str">
        <f>IF(AND(Sheet1!X2336=Sheet1!Y2336,Sheet1!Y2336&lt;&gt;0),Sheet1!X2336,IF(AND(Sheet1!X2336&lt;&gt;Sheet1!Y2336,Sheet1!Y2336&lt;&gt;0),Sheet1!X2336&amp;"~"&amp;Sheet1!Y2336,""))</f>
        <v/>
      </c>
      <c r="V2129" s="21" t="str">
        <f>IFERROR(VLOOKUP(Sheet1!XAA,配置检查表!$Y:$Z,2,FALSE),"")</f>
        <v/>
      </c>
      <c r="W2129" s="21" t="str">
        <f>IF(AND(Sheet1!AC2336=Sheet1!AD2336,Sheet1!AD2336&lt;&gt;0),Sheet1!AC2336,IF(AND(Sheet1!AC2336&lt;&gt;Sheet1!AD2336,Sheet1!AD2336&lt;&gt;0),Sheet1!AC2336&amp;"~"&amp;Sheet1!AD2336,""))</f>
        <v/>
      </c>
    </row>
    <row r="2130" spans="1:23">
      <c r="A2130" s="19">
        <v>50413</v>
      </c>
      <c r="B2130" s="19" t="s">
        <v>2377</v>
      </c>
      <c r="C2130" s="19" t="s">
        <v>2530</v>
      </c>
      <c r="D2130" s="21" t="str">
        <f>IF(OR(Sheet1!I2133&lt;&gt;Sheet1!AF2133,Sheet1!AG2133&lt;&gt;Sheet1!J2133),"有影响","-")</f>
        <v>有影响</v>
      </c>
      <c r="E2130" s="21" t="str">
        <f>IF(OR(Sheet1!N2133&lt;&gt;Sheet1!AH2133,Sheet1!AI2133&lt;&gt;Sheet1!O2133),"有影响","-")</f>
        <v>-</v>
      </c>
      <c r="F2130" s="21" t="str">
        <f>IF(OR(Sheet1!S2133&lt;&gt;Sheet1!AJ2133,Sheet1!AK2133&lt;&gt;Sheet1!T2133),"有影响","-")</f>
        <v>-</v>
      </c>
      <c r="G2130" s="21" t="str">
        <f>IF(OR(Sheet1!X2133&lt;&gt;Sheet1!AL2133,Sheet1!AM2133&lt;&gt;Sheet1!Y2133),"有影响","-")</f>
        <v>-</v>
      </c>
      <c r="H2130" s="21" t="str">
        <f>IF(OR(Sheet1!AC2133&lt;&gt;Sheet1!AN2133,Sheet1!AO2133&lt;&gt;Sheet1!AD2133),"有影响","-")</f>
        <v>-</v>
      </c>
      <c r="I2130" s="21" t="str">
        <f>IF(Sheet1!G2133=0,"出错","-")</f>
        <v>-</v>
      </c>
      <c r="J2130" s="21" t="str">
        <f>IF(AND(Sheet1!G2133=0,Sheet1!L2133&lt;&gt;0),"出错","-")</f>
        <v>-</v>
      </c>
      <c r="K2130" s="21" t="str">
        <f>IF(AND(Sheet1!G2133=0,Sheet1!L2133=0,Sheet1!Q2133&lt;&gt;0),"出错","-")</f>
        <v>-</v>
      </c>
      <c r="L2130" s="21" t="str">
        <f>IF(AND(Sheet1!G2133=0,Sheet1!L2133=0,Sheet1!Q2133=0,Sheet1!V2133&lt;&gt;0),"出错","-")</f>
        <v>-</v>
      </c>
      <c r="M2130" s="21" t="str">
        <f>IF(AND(Sheet1!G2133=0,Sheet1!L2133=0,Sheet1!Q2133=0,Sheet1!V2133=0,Sheet1!AA2133&lt;&gt;0),"出错","-")</f>
        <v>-</v>
      </c>
      <c r="N2130" s="21" t="str">
        <f>IFERROR(VLOOKUP(Sheet1!G2133,配置检查表!$Y:$Z,2,FALSE),"")</f>
        <v/>
      </c>
      <c r="O2130" s="21">
        <f>IF(AND(Sheet1!I2133=Sheet1!J2133,Sheet1!J2133&lt;&gt;0),Sheet1!I2133,IF(AND(Sheet1!I2133&lt;&gt;Sheet1!J2133,Sheet1!J2133&lt;&gt;0),Sheet1!I2133&amp;"~"&amp;Sheet1!J2133,""))</f>
        <v>1</v>
      </c>
      <c r="P2130" s="21" t="str">
        <f>IFERROR(VLOOKUP(Sheet1!L2133,配置检查表!$Y:$Z,2,FALSE),"")</f>
        <v/>
      </c>
      <c r="Q2130" s="21" t="str">
        <f>IF(AND(Sheet1!N2133=Sheet1!O2133,Sheet1!O2133&lt;&gt;0),Sheet1!N2133,IF(AND(Sheet1!N2133&lt;&gt;Sheet1!O2133,Sheet1!O2133&lt;&gt;0),Sheet1!N2133&amp;"~"&amp;Sheet1!O2133,""))</f>
        <v/>
      </c>
      <c r="R2130" s="21" t="str">
        <f>IFERROR(VLOOKUP(Sheet1!Q2133,配置检查表!$Y:$Z,2,FALSE),"")</f>
        <v/>
      </c>
      <c r="S2130" s="39" t="str">
        <f>IF(AND(Sheet1!S2337=Sheet1!T2337,Sheet1!T2337&lt;&gt;0),Sheet1!S2337,IF(AND(Sheet1!S2337&lt;&gt;Sheet1!T2337,Sheet1!T2337&lt;&gt;0),Sheet1!S2337&amp;"~"&amp;Sheet1!T2337,""))</f>
        <v/>
      </c>
      <c r="T2130" s="21" t="str">
        <f>IFERROR(VLOOKUP(Sheet1!V2133,配置检查表!$Y:$Z,2,FALSE),"")</f>
        <v/>
      </c>
      <c r="U2130" s="39" t="str">
        <f>IF(AND(Sheet1!X2337=Sheet1!Y2337,Sheet1!Y2337&lt;&gt;0),Sheet1!X2337,IF(AND(Sheet1!X2337&lt;&gt;Sheet1!Y2337,Sheet1!Y2337&lt;&gt;0),Sheet1!X2337&amp;"~"&amp;Sheet1!Y2337,""))</f>
        <v/>
      </c>
      <c r="V2130" s="21" t="str">
        <f>IFERROR(VLOOKUP(Sheet1!XAA,配置检查表!$Y:$Z,2,FALSE),"")</f>
        <v/>
      </c>
      <c r="W2130" s="21" t="str">
        <f>IF(AND(Sheet1!AC2337=Sheet1!AD2337,Sheet1!AD2337&lt;&gt;0),Sheet1!AC2337,IF(AND(Sheet1!AC2337&lt;&gt;Sheet1!AD2337,Sheet1!AD2337&lt;&gt;0),Sheet1!AC2337&amp;"~"&amp;Sheet1!AD2337,""))</f>
        <v/>
      </c>
    </row>
    <row r="2131" spans="1:23">
      <c r="A2131" s="19">
        <v>50421</v>
      </c>
      <c r="B2131" s="19" t="s">
        <v>2378</v>
      </c>
      <c r="C2131" s="19" t="s">
        <v>2531</v>
      </c>
      <c r="D2131" s="21" t="str">
        <f>IF(OR(Sheet1!I2134&lt;&gt;Sheet1!AF2134,Sheet1!AG2134&lt;&gt;Sheet1!J2134),"有影响","-")</f>
        <v>有影响</v>
      </c>
      <c r="E2131" s="21" t="str">
        <f>IF(OR(Sheet1!N2134&lt;&gt;Sheet1!AH2134,Sheet1!AI2134&lt;&gt;Sheet1!O2134),"有影响","-")</f>
        <v>-</v>
      </c>
      <c r="F2131" s="21" t="str">
        <f>IF(OR(Sheet1!S2134&lt;&gt;Sheet1!AJ2134,Sheet1!AK2134&lt;&gt;Sheet1!T2134),"有影响","-")</f>
        <v>-</v>
      </c>
      <c r="G2131" s="21" t="str">
        <f>IF(OR(Sheet1!X2134&lt;&gt;Sheet1!AL2134,Sheet1!AM2134&lt;&gt;Sheet1!Y2134),"有影响","-")</f>
        <v>-</v>
      </c>
      <c r="H2131" s="21" t="str">
        <f>IF(OR(Sheet1!AC2134&lt;&gt;Sheet1!AN2134,Sheet1!AO2134&lt;&gt;Sheet1!AD2134),"有影响","-")</f>
        <v>-</v>
      </c>
      <c r="I2131" s="21" t="str">
        <f>IF(Sheet1!G2134=0,"出错","-")</f>
        <v>-</v>
      </c>
      <c r="J2131" s="21" t="str">
        <f>IF(AND(Sheet1!G2134=0,Sheet1!L2134&lt;&gt;0),"出错","-")</f>
        <v>-</v>
      </c>
      <c r="K2131" s="21" t="str">
        <f>IF(AND(Sheet1!G2134=0,Sheet1!L2134=0,Sheet1!Q2134&lt;&gt;0),"出错","-")</f>
        <v>-</v>
      </c>
      <c r="L2131" s="21" t="str">
        <f>IF(AND(Sheet1!G2134=0,Sheet1!L2134=0,Sheet1!Q2134=0,Sheet1!V2134&lt;&gt;0),"出错","-")</f>
        <v>-</v>
      </c>
      <c r="M2131" s="21" t="str">
        <f>IF(AND(Sheet1!G2134=0,Sheet1!L2134=0,Sheet1!Q2134=0,Sheet1!V2134=0,Sheet1!AA2134&lt;&gt;0),"出错","-")</f>
        <v>-</v>
      </c>
      <c r="N2131" s="21" t="str">
        <f>IFERROR(VLOOKUP(Sheet1!G2134,配置检查表!$Y:$Z,2,FALSE),"")</f>
        <v/>
      </c>
      <c r="O2131" s="21">
        <f>IF(AND(Sheet1!I2134=Sheet1!J2134,Sheet1!J2134&lt;&gt;0),Sheet1!I2134,IF(AND(Sheet1!I2134&lt;&gt;Sheet1!J2134,Sheet1!J2134&lt;&gt;0),Sheet1!I2134&amp;"~"&amp;Sheet1!J2134,""))</f>
        <v>1</v>
      </c>
      <c r="P2131" s="21" t="str">
        <f>IFERROR(VLOOKUP(Sheet1!L2134,配置检查表!$Y:$Z,2,FALSE),"")</f>
        <v/>
      </c>
      <c r="Q2131" s="21" t="str">
        <f>IF(AND(Sheet1!N2134=Sheet1!O2134,Sheet1!O2134&lt;&gt;0),Sheet1!N2134,IF(AND(Sheet1!N2134&lt;&gt;Sheet1!O2134,Sheet1!O2134&lt;&gt;0),Sheet1!N2134&amp;"~"&amp;Sheet1!O2134,""))</f>
        <v/>
      </c>
      <c r="R2131" s="21" t="str">
        <f>IFERROR(VLOOKUP(Sheet1!Q2134,配置检查表!$Y:$Z,2,FALSE),"")</f>
        <v/>
      </c>
      <c r="S2131" s="39" t="str">
        <f>IF(AND(Sheet1!S2338=Sheet1!T2338,Sheet1!T2338&lt;&gt;0),Sheet1!S2338,IF(AND(Sheet1!S2338&lt;&gt;Sheet1!T2338,Sheet1!T2338&lt;&gt;0),Sheet1!S2338&amp;"~"&amp;Sheet1!T2338,""))</f>
        <v/>
      </c>
      <c r="T2131" s="21" t="str">
        <f>IFERROR(VLOOKUP(Sheet1!V2134,配置检查表!$Y:$Z,2,FALSE),"")</f>
        <v/>
      </c>
      <c r="U2131" s="39" t="str">
        <f>IF(AND(Sheet1!X2338=Sheet1!Y2338,Sheet1!Y2338&lt;&gt;0),Sheet1!X2338,IF(AND(Sheet1!X2338&lt;&gt;Sheet1!Y2338,Sheet1!Y2338&lt;&gt;0),Sheet1!X2338&amp;"~"&amp;Sheet1!Y2338,""))</f>
        <v/>
      </c>
      <c r="V2131" s="21" t="str">
        <f>IFERROR(VLOOKUP(Sheet1!XAA,配置检查表!$Y:$Z,2,FALSE),"")</f>
        <v/>
      </c>
      <c r="W2131" s="21" t="str">
        <f>IF(AND(Sheet1!AC2338=Sheet1!AD2338,Sheet1!AD2338&lt;&gt;0),Sheet1!AC2338,IF(AND(Sheet1!AC2338&lt;&gt;Sheet1!AD2338,Sheet1!AD2338&lt;&gt;0),Sheet1!AC2338&amp;"~"&amp;Sheet1!AD2338,""))</f>
        <v/>
      </c>
    </row>
    <row r="2132" spans="1:23">
      <c r="A2132" s="19">
        <v>50422</v>
      </c>
      <c r="B2132" s="19" t="s">
        <v>2378</v>
      </c>
      <c r="C2132" s="19" t="s">
        <v>2532</v>
      </c>
      <c r="D2132" s="21" t="str">
        <f>IF(OR(Sheet1!I2135&lt;&gt;Sheet1!AF2135,Sheet1!AG2135&lt;&gt;Sheet1!J2135),"有影响","-")</f>
        <v>有影响</v>
      </c>
      <c r="E2132" s="21" t="str">
        <f>IF(OR(Sheet1!N2135&lt;&gt;Sheet1!AH2135,Sheet1!AI2135&lt;&gt;Sheet1!O2135),"有影响","-")</f>
        <v>-</v>
      </c>
      <c r="F2132" s="21" t="str">
        <f>IF(OR(Sheet1!S2135&lt;&gt;Sheet1!AJ2135,Sheet1!AK2135&lt;&gt;Sheet1!T2135),"有影响","-")</f>
        <v>-</v>
      </c>
      <c r="G2132" s="21" t="str">
        <f>IF(OR(Sheet1!X2135&lt;&gt;Sheet1!AL2135,Sheet1!AM2135&lt;&gt;Sheet1!Y2135),"有影响","-")</f>
        <v>-</v>
      </c>
      <c r="H2132" s="21" t="str">
        <f>IF(OR(Sheet1!AC2135&lt;&gt;Sheet1!AN2135,Sheet1!AO2135&lt;&gt;Sheet1!AD2135),"有影响","-")</f>
        <v>-</v>
      </c>
      <c r="I2132" s="21" t="str">
        <f>IF(Sheet1!G2135=0,"出错","-")</f>
        <v>-</v>
      </c>
      <c r="J2132" s="21" t="str">
        <f>IF(AND(Sheet1!G2135=0,Sheet1!L2135&lt;&gt;0),"出错","-")</f>
        <v>-</v>
      </c>
      <c r="K2132" s="21" t="str">
        <f>IF(AND(Sheet1!G2135=0,Sheet1!L2135=0,Sheet1!Q2135&lt;&gt;0),"出错","-")</f>
        <v>-</v>
      </c>
      <c r="L2132" s="21" t="str">
        <f>IF(AND(Sheet1!G2135=0,Sheet1!L2135=0,Sheet1!Q2135=0,Sheet1!V2135&lt;&gt;0),"出错","-")</f>
        <v>-</v>
      </c>
      <c r="M2132" s="21" t="str">
        <f>IF(AND(Sheet1!G2135=0,Sheet1!L2135=0,Sheet1!Q2135=0,Sheet1!V2135=0,Sheet1!AA2135&lt;&gt;0),"出错","-")</f>
        <v>-</v>
      </c>
      <c r="N2132" s="21" t="str">
        <f>IFERROR(VLOOKUP(Sheet1!G2135,配置检查表!$Y:$Z,2,FALSE),"")</f>
        <v/>
      </c>
      <c r="O2132" s="21">
        <f>IF(AND(Sheet1!I2135=Sheet1!J2135,Sheet1!J2135&lt;&gt;0),Sheet1!I2135,IF(AND(Sheet1!I2135&lt;&gt;Sheet1!J2135,Sheet1!J2135&lt;&gt;0),Sheet1!I2135&amp;"~"&amp;Sheet1!J2135,""))</f>
        <v>1</v>
      </c>
      <c r="P2132" s="21" t="str">
        <f>IFERROR(VLOOKUP(Sheet1!L2135,配置检查表!$Y:$Z,2,FALSE),"")</f>
        <v/>
      </c>
      <c r="Q2132" s="21" t="str">
        <f>IF(AND(Sheet1!N2135=Sheet1!O2135,Sheet1!O2135&lt;&gt;0),Sheet1!N2135,IF(AND(Sheet1!N2135&lt;&gt;Sheet1!O2135,Sheet1!O2135&lt;&gt;0),Sheet1!N2135&amp;"~"&amp;Sheet1!O2135,""))</f>
        <v/>
      </c>
      <c r="R2132" s="21" t="str">
        <f>IFERROR(VLOOKUP(Sheet1!Q2135,配置检查表!$Y:$Z,2,FALSE),"")</f>
        <v/>
      </c>
      <c r="S2132" s="39" t="str">
        <f>IF(AND(Sheet1!S2339=Sheet1!T2339,Sheet1!T2339&lt;&gt;0),Sheet1!S2339,IF(AND(Sheet1!S2339&lt;&gt;Sheet1!T2339,Sheet1!T2339&lt;&gt;0),Sheet1!S2339&amp;"~"&amp;Sheet1!T2339,""))</f>
        <v/>
      </c>
      <c r="T2132" s="21" t="str">
        <f>IFERROR(VLOOKUP(Sheet1!V2135,配置检查表!$Y:$Z,2,FALSE),"")</f>
        <v/>
      </c>
      <c r="U2132" s="39" t="str">
        <f>IF(AND(Sheet1!X2339=Sheet1!Y2339,Sheet1!Y2339&lt;&gt;0),Sheet1!X2339,IF(AND(Sheet1!X2339&lt;&gt;Sheet1!Y2339,Sheet1!Y2339&lt;&gt;0),Sheet1!X2339&amp;"~"&amp;Sheet1!Y2339,""))</f>
        <v/>
      </c>
      <c r="V2132" s="21" t="str">
        <f>IFERROR(VLOOKUP(Sheet1!XAA,配置检查表!$Y:$Z,2,FALSE),"")</f>
        <v/>
      </c>
      <c r="W2132" s="21" t="str">
        <f>IF(AND(Sheet1!AC2339=Sheet1!AD2339,Sheet1!AD2339&lt;&gt;0),Sheet1!AC2339,IF(AND(Sheet1!AC2339&lt;&gt;Sheet1!AD2339,Sheet1!AD2339&lt;&gt;0),Sheet1!AC2339&amp;"~"&amp;Sheet1!AD2339,""))</f>
        <v/>
      </c>
    </row>
    <row r="2133" spans="1:23">
      <c r="A2133" s="19">
        <v>50423</v>
      </c>
      <c r="B2133" s="19" t="s">
        <v>2378</v>
      </c>
      <c r="C2133" s="19" t="s">
        <v>2571</v>
      </c>
      <c r="D2133" s="21" t="str">
        <f>IF(OR(Sheet1!I2136&lt;&gt;Sheet1!AF2136,Sheet1!AG2136&lt;&gt;Sheet1!J2136),"有影响","-")</f>
        <v>有影响</v>
      </c>
      <c r="E2133" s="21" t="str">
        <f>IF(OR(Sheet1!N2136&lt;&gt;Sheet1!AH2136,Sheet1!AI2136&lt;&gt;Sheet1!O2136),"有影响","-")</f>
        <v>-</v>
      </c>
      <c r="F2133" s="21" t="str">
        <f>IF(OR(Sheet1!S2136&lt;&gt;Sheet1!AJ2136,Sheet1!AK2136&lt;&gt;Sheet1!T2136),"有影响","-")</f>
        <v>-</v>
      </c>
      <c r="G2133" s="21" t="str">
        <f>IF(OR(Sheet1!X2136&lt;&gt;Sheet1!AL2136,Sheet1!AM2136&lt;&gt;Sheet1!Y2136),"有影响","-")</f>
        <v>-</v>
      </c>
      <c r="H2133" s="21" t="str">
        <f>IF(OR(Sheet1!AC2136&lt;&gt;Sheet1!AN2136,Sheet1!AO2136&lt;&gt;Sheet1!AD2136),"有影响","-")</f>
        <v>-</v>
      </c>
      <c r="I2133" s="21" t="str">
        <f>IF(Sheet1!G2136=0,"出错","-")</f>
        <v>-</v>
      </c>
      <c r="J2133" s="21" t="str">
        <f>IF(AND(Sheet1!G2136=0,Sheet1!L2136&lt;&gt;0),"出错","-")</f>
        <v>-</v>
      </c>
      <c r="K2133" s="21" t="str">
        <f>IF(AND(Sheet1!G2136=0,Sheet1!L2136=0,Sheet1!Q2136&lt;&gt;0),"出错","-")</f>
        <v>-</v>
      </c>
      <c r="L2133" s="21" t="str">
        <f>IF(AND(Sheet1!G2136=0,Sheet1!L2136=0,Sheet1!Q2136=0,Sheet1!V2136&lt;&gt;0),"出错","-")</f>
        <v>-</v>
      </c>
      <c r="M2133" s="21" t="str">
        <f>IF(AND(Sheet1!G2136=0,Sheet1!L2136=0,Sheet1!Q2136=0,Sheet1!V2136=0,Sheet1!AA2136&lt;&gt;0),"出错","-")</f>
        <v>-</v>
      </c>
      <c r="N2133" s="21" t="str">
        <f>IFERROR(VLOOKUP(Sheet1!G2136,配置检查表!$Y:$Z,2,FALSE),"")</f>
        <v/>
      </c>
      <c r="O2133" s="21">
        <f>IF(AND(Sheet1!I2136=Sheet1!J2136,Sheet1!J2136&lt;&gt;0),Sheet1!I2136,IF(AND(Sheet1!I2136&lt;&gt;Sheet1!J2136,Sheet1!J2136&lt;&gt;0),Sheet1!I2136&amp;"~"&amp;Sheet1!J2136,""))</f>
        <v>1</v>
      </c>
      <c r="P2133" s="21" t="str">
        <f>IFERROR(VLOOKUP(Sheet1!L2136,配置检查表!$Y:$Z,2,FALSE),"")</f>
        <v/>
      </c>
      <c r="Q2133" s="21" t="str">
        <f>IF(AND(Sheet1!N2136=Sheet1!O2136,Sheet1!O2136&lt;&gt;0),Sheet1!N2136,IF(AND(Sheet1!N2136&lt;&gt;Sheet1!O2136,Sheet1!O2136&lt;&gt;0),Sheet1!N2136&amp;"~"&amp;Sheet1!O2136,""))</f>
        <v/>
      </c>
      <c r="R2133" s="21" t="str">
        <f>IFERROR(VLOOKUP(Sheet1!Q2136,配置检查表!$Y:$Z,2,FALSE),"")</f>
        <v/>
      </c>
      <c r="S2133" s="39" t="str">
        <f>IF(AND(Sheet1!S2340=Sheet1!T2340,Sheet1!T2340&lt;&gt;0),Sheet1!S2340,IF(AND(Sheet1!S2340&lt;&gt;Sheet1!T2340,Sheet1!T2340&lt;&gt;0),Sheet1!S2340&amp;"~"&amp;Sheet1!T2340,""))</f>
        <v/>
      </c>
      <c r="T2133" s="21" t="str">
        <f>IFERROR(VLOOKUP(Sheet1!V2136,配置检查表!$Y:$Z,2,FALSE),"")</f>
        <v/>
      </c>
      <c r="U2133" s="39" t="str">
        <f>IF(AND(Sheet1!X2340=Sheet1!Y2340,Sheet1!Y2340&lt;&gt;0),Sheet1!X2340,IF(AND(Sheet1!X2340&lt;&gt;Sheet1!Y2340,Sheet1!Y2340&lt;&gt;0),Sheet1!X2340&amp;"~"&amp;Sheet1!Y2340,""))</f>
        <v/>
      </c>
      <c r="V2133" s="21" t="str">
        <f>IFERROR(VLOOKUP(Sheet1!XAA,配置检查表!$Y:$Z,2,FALSE),"")</f>
        <v/>
      </c>
      <c r="W2133" s="21" t="str">
        <f>IF(AND(Sheet1!AC2340=Sheet1!AD2340,Sheet1!AD2340&lt;&gt;0),Sheet1!AC2340,IF(AND(Sheet1!AC2340&lt;&gt;Sheet1!AD2340,Sheet1!AD2340&lt;&gt;0),Sheet1!AC2340&amp;"~"&amp;Sheet1!AD2340,""))</f>
        <v/>
      </c>
    </row>
    <row r="2134" spans="1:23">
      <c r="A2134" s="19">
        <v>50431</v>
      </c>
      <c r="B2134" s="19" t="s">
        <v>2379</v>
      </c>
      <c r="C2134" s="19" t="s">
        <v>2533</v>
      </c>
      <c r="D2134" s="21" t="str">
        <f>IF(OR(Sheet1!I2137&lt;&gt;Sheet1!AF2137,Sheet1!AG2137&lt;&gt;Sheet1!J2137),"有影响","-")</f>
        <v>有影响</v>
      </c>
      <c r="E2134" s="21" t="str">
        <f>IF(OR(Sheet1!N2137&lt;&gt;Sheet1!AH2137,Sheet1!AI2137&lt;&gt;Sheet1!O2137),"有影响","-")</f>
        <v>-</v>
      </c>
      <c r="F2134" s="21" t="str">
        <f>IF(OR(Sheet1!S2137&lt;&gt;Sheet1!AJ2137,Sheet1!AK2137&lt;&gt;Sheet1!T2137),"有影响","-")</f>
        <v>-</v>
      </c>
      <c r="G2134" s="21" t="str">
        <f>IF(OR(Sheet1!X2137&lt;&gt;Sheet1!AL2137,Sheet1!AM2137&lt;&gt;Sheet1!Y2137),"有影响","-")</f>
        <v>-</v>
      </c>
      <c r="H2134" s="21" t="str">
        <f>IF(OR(Sheet1!AC2137&lt;&gt;Sheet1!AN2137,Sheet1!AO2137&lt;&gt;Sheet1!AD2137),"有影响","-")</f>
        <v>-</v>
      </c>
      <c r="I2134" s="21" t="str">
        <f>IF(Sheet1!G2137=0,"出错","-")</f>
        <v>-</v>
      </c>
      <c r="J2134" s="21" t="str">
        <f>IF(AND(Sheet1!G2137=0,Sheet1!L2137&lt;&gt;0),"出错","-")</f>
        <v>-</v>
      </c>
      <c r="K2134" s="21" t="str">
        <f>IF(AND(Sheet1!G2137=0,Sheet1!L2137=0,Sheet1!Q2137&lt;&gt;0),"出错","-")</f>
        <v>-</v>
      </c>
      <c r="L2134" s="21" t="str">
        <f>IF(AND(Sheet1!G2137=0,Sheet1!L2137=0,Sheet1!Q2137=0,Sheet1!V2137&lt;&gt;0),"出错","-")</f>
        <v>-</v>
      </c>
      <c r="M2134" s="21" t="str">
        <f>IF(AND(Sheet1!G2137=0,Sheet1!L2137=0,Sheet1!Q2137=0,Sheet1!V2137=0,Sheet1!AA2137&lt;&gt;0),"出错","-")</f>
        <v>-</v>
      </c>
      <c r="N2134" s="21" t="str">
        <f>IFERROR(VLOOKUP(Sheet1!G2137,配置检查表!$Y:$Z,2,FALSE),"")</f>
        <v/>
      </c>
      <c r="O2134" s="21">
        <f>IF(AND(Sheet1!I2137=Sheet1!J2137,Sheet1!J2137&lt;&gt;0),Sheet1!I2137,IF(AND(Sheet1!I2137&lt;&gt;Sheet1!J2137,Sheet1!J2137&lt;&gt;0),Sheet1!I2137&amp;"~"&amp;Sheet1!J2137,""))</f>
        <v>1</v>
      </c>
      <c r="P2134" s="21" t="str">
        <f>IFERROR(VLOOKUP(Sheet1!L2137,配置检查表!$Y:$Z,2,FALSE),"")</f>
        <v/>
      </c>
      <c r="Q2134" s="21" t="str">
        <f>IF(AND(Sheet1!N2137=Sheet1!O2137,Sheet1!O2137&lt;&gt;0),Sheet1!N2137,IF(AND(Sheet1!N2137&lt;&gt;Sheet1!O2137,Sheet1!O2137&lt;&gt;0),Sheet1!N2137&amp;"~"&amp;Sheet1!O2137,""))</f>
        <v/>
      </c>
      <c r="R2134" s="21" t="str">
        <f>IFERROR(VLOOKUP(Sheet1!Q2137,配置检查表!$Y:$Z,2,FALSE),"")</f>
        <v/>
      </c>
      <c r="S2134" s="39" t="str">
        <f>IF(AND(Sheet1!S2341=Sheet1!T2341,Sheet1!T2341&lt;&gt;0),Sheet1!S2341,IF(AND(Sheet1!S2341&lt;&gt;Sheet1!T2341,Sheet1!T2341&lt;&gt;0),Sheet1!S2341&amp;"~"&amp;Sheet1!T2341,""))</f>
        <v/>
      </c>
      <c r="T2134" s="21" t="str">
        <f>IFERROR(VLOOKUP(Sheet1!V2137,配置检查表!$Y:$Z,2,FALSE),"")</f>
        <v/>
      </c>
      <c r="U2134" s="39" t="str">
        <f>IF(AND(Sheet1!X2341=Sheet1!Y2341,Sheet1!Y2341&lt;&gt;0),Sheet1!X2341,IF(AND(Sheet1!X2341&lt;&gt;Sheet1!Y2341,Sheet1!Y2341&lt;&gt;0),Sheet1!X2341&amp;"~"&amp;Sheet1!Y2341,""))</f>
        <v/>
      </c>
      <c r="V2134" s="21" t="str">
        <f>IFERROR(VLOOKUP(Sheet1!XAA,配置检查表!$Y:$Z,2,FALSE),"")</f>
        <v/>
      </c>
      <c r="W2134" s="21" t="str">
        <f>IF(AND(Sheet1!AC2341=Sheet1!AD2341,Sheet1!AD2341&lt;&gt;0),Sheet1!AC2341,IF(AND(Sheet1!AC2341&lt;&gt;Sheet1!AD2341,Sheet1!AD2341&lt;&gt;0),Sheet1!AC2341&amp;"~"&amp;Sheet1!AD2341,""))</f>
        <v/>
      </c>
    </row>
    <row r="2135" spans="1:23">
      <c r="A2135" s="19">
        <v>50432</v>
      </c>
      <c r="B2135" s="19" t="s">
        <v>2379</v>
      </c>
      <c r="C2135" s="19" t="s">
        <v>2534</v>
      </c>
      <c r="D2135" s="21" t="str">
        <f>IF(OR(Sheet1!I2138&lt;&gt;Sheet1!AF2138,Sheet1!AG2138&lt;&gt;Sheet1!J2138),"有影响","-")</f>
        <v>有影响</v>
      </c>
      <c r="E2135" s="21" t="str">
        <f>IF(OR(Sheet1!N2138&lt;&gt;Sheet1!AH2138,Sheet1!AI2138&lt;&gt;Sheet1!O2138),"有影响","-")</f>
        <v>-</v>
      </c>
      <c r="F2135" s="21" t="str">
        <f>IF(OR(Sheet1!S2138&lt;&gt;Sheet1!AJ2138,Sheet1!AK2138&lt;&gt;Sheet1!T2138),"有影响","-")</f>
        <v>-</v>
      </c>
      <c r="G2135" s="21" t="str">
        <f>IF(OR(Sheet1!X2138&lt;&gt;Sheet1!AL2138,Sheet1!AM2138&lt;&gt;Sheet1!Y2138),"有影响","-")</f>
        <v>-</v>
      </c>
      <c r="H2135" s="21" t="str">
        <f>IF(OR(Sheet1!AC2138&lt;&gt;Sheet1!AN2138,Sheet1!AO2138&lt;&gt;Sheet1!AD2138),"有影响","-")</f>
        <v>-</v>
      </c>
      <c r="I2135" s="21" t="str">
        <f>IF(Sheet1!G2138=0,"出错","-")</f>
        <v>-</v>
      </c>
      <c r="J2135" s="21" t="str">
        <f>IF(AND(Sheet1!G2138=0,Sheet1!L2138&lt;&gt;0),"出错","-")</f>
        <v>-</v>
      </c>
      <c r="K2135" s="21" t="str">
        <f>IF(AND(Sheet1!G2138=0,Sheet1!L2138=0,Sheet1!Q2138&lt;&gt;0),"出错","-")</f>
        <v>-</v>
      </c>
      <c r="L2135" s="21" t="str">
        <f>IF(AND(Sheet1!G2138=0,Sheet1!L2138=0,Sheet1!Q2138=0,Sheet1!V2138&lt;&gt;0),"出错","-")</f>
        <v>-</v>
      </c>
      <c r="M2135" s="21" t="str">
        <f>IF(AND(Sheet1!G2138=0,Sheet1!L2138=0,Sheet1!Q2138=0,Sheet1!V2138=0,Sheet1!AA2138&lt;&gt;0),"出错","-")</f>
        <v>-</v>
      </c>
      <c r="N2135" s="21" t="str">
        <f>IFERROR(VLOOKUP(Sheet1!G2138,配置检查表!$Y:$Z,2,FALSE),"")</f>
        <v/>
      </c>
      <c r="O2135" s="21">
        <f>IF(AND(Sheet1!I2138=Sheet1!J2138,Sheet1!J2138&lt;&gt;0),Sheet1!I2138,IF(AND(Sheet1!I2138&lt;&gt;Sheet1!J2138,Sheet1!J2138&lt;&gt;0),Sheet1!I2138&amp;"~"&amp;Sheet1!J2138,""))</f>
        <v>1</v>
      </c>
      <c r="P2135" s="21" t="str">
        <f>IFERROR(VLOOKUP(Sheet1!L2138,配置检查表!$Y:$Z,2,FALSE),"")</f>
        <v/>
      </c>
      <c r="Q2135" s="21" t="str">
        <f>IF(AND(Sheet1!N2138=Sheet1!O2138,Sheet1!O2138&lt;&gt;0),Sheet1!N2138,IF(AND(Sheet1!N2138&lt;&gt;Sheet1!O2138,Sheet1!O2138&lt;&gt;0),Sheet1!N2138&amp;"~"&amp;Sheet1!O2138,""))</f>
        <v/>
      </c>
      <c r="R2135" s="21" t="str">
        <f>IFERROR(VLOOKUP(Sheet1!Q2138,配置检查表!$Y:$Z,2,FALSE),"")</f>
        <v/>
      </c>
      <c r="S2135" s="39" t="str">
        <f>IF(AND(Sheet1!S2342=Sheet1!T2342,Sheet1!T2342&lt;&gt;0),Sheet1!S2342,IF(AND(Sheet1!S2342&lt;&gt;Sheet1!T2342,Sheet1!T2342&lt;&gt;0),Sheet1!S2342&amp;"~"&amp;Sheet1!T2342,""))</f>
        <v/>
      </c>
      <c r="T2135" s="21" t="str">
        <f>IFERROR(VLOOKUP(Sheet1!V2138,配置检查表!$Y:$Z,2,FALSE),"")</f>
        <v/>
      </c>
      <c r="U2135" s="39" t="str">
        <f>IF(AND(Sheet1!X2342=Sheet1!Y2342,Sheet1!Y2342&lt;&gt;0),Sheet1!X2342,IF(AND(Sheet1!X2342&lt;&gt;Sheet1!Y2342,Sheet1!Y2342&lt;&gt;0),Sheet1!X2342&amp;"~"&amp;Sheet1!Y2342,""))</f>
        <v/>
      </c>
      <c r="V2135" s="21" t="str">
        <f>IFERROR(VLOOKUP(Sheet1!XAA,配置检查表!$Y:$Z,2,FALSE),"")</f>
        <v/>
      </c>
      <c r="W2135" s="21" t="str">
        <f>IF(AND(Sheet1!AC2342=Sheet1!AD2342,Sheet1!AD2342&lt;&gt;0),Sheet1!AC2342,IF(AND(Sheet1!AC2342&lt;&gt;Sheet1!AD2342,Sheet1!AD2342&lt;&gt;0),Sheet1!AC2342&amp;"~"&amp;Sheet1!AD2342,""))</f>
        <v/>
      </c>
    </row>
    <row r="2136" spans="1:23">
      <c r="A2136" s="19">
        <v>50433</v>
      </c>
      <c r="B2136" s="19" t="s">
        <v>2379</v>
      </c>
      <c r="C2136" s="19" t="s">
        <v>2535</v>
      </c>
      <c r="D2136" s="21" t="str">
        <f>IF(OR(Sheet1!I2139&lt;&gt;Sheet1!AF2139,Sheet1!AG2139&lt;&gt;Sheet1!J2139),"有影响","-")</f>
        <v>有影响</v>
      </c>
      <c r="E2136" s="21" t="str">
        <f>IF(OR(Sheet1!N2139&lt;&gt;Sheet1!AH2139,Sheet1!AI2139&lt;&gt;Sheet1!O2139),"有影响","-")</f>
        <v>-</v>
      </c>
      <c r="F2136" s="21" t="str">
        <f>IF(OR(Sheet1!S2139&lt;&gt;Sheet1!AJ2139,Sheet1!AK2139&lt;&gt;Sheet1!T2139),"有影响","-")</f>
        <v>-</v>
      </c>
      <c r="G2136" s="21" t="str">
        <f>IF(OR(Sheet1!X2139&lt;&gt;Sheet1!AL2139,Sheet1!AM2139&lt;&gt;Sheet1!Y2139),"有影响","-")</f>
        <v>-</v>
      </c>
      <c r="H2136" s="21" t="str">
        <f>IF(OR(Sheet1!AC2139&lt;&gt;Sheet1!AN2139,Sheet1!AO2139&lt;&gt;Sheet1!AD2139),"有影响","-")</f>
        <v>-</v>
      </c>
      <c r="I2136" s="21" t="str">
        <f>IF(Sheet1!G2139=0,"出错","-")</f>
        <v>-</v>
      </c>
      <c r="J2136" s="21" t="str">
        <f>IF(AND(Sheet1!G2139=0,Sheet1!L2139&lt;&gt;0),"出错","-")</f>
        <v>-</v>
      </c>
      <c r="K2136" s="21" t="str">
        <f>IF(AND(Sheet1!G2139=0,Sheet1!L2139=0,Sheet1!Q2139&lt;&gt;0),"出错","-")</f>
        <v>-</v>
      </c>
      <c r="L2136" s="21" t="str">
        <f>IF(AND(Sheet1!G2139=0,Sheet1!L2139=0,Sheet1!Q2139=0,Sheet1!V2139&lt;&gt;0),"出错","-")</f>
        <v>-</v>
      </c>
      <c r="M2136" s="21" t="str">
        <f>IF(AND(Sheet1!G2139=0,Sheet1!L2139=0,Sheet1!Q2139=0,Sheet1!V2139=0,Sheet1!AA2139&lt;&gt;0),"出错","-")</f>
        <v>-</v>
      </c>
      <c r="N2136" s="21" t="str">
        <f>IFERROR(VLOOKUP(Sheet1!G2139,配置检查表!$Y:$Z,2,FALSE),"")</f>
        <v/>
      </c>
      <c r="O2136" s="21">
        <f>IF(AND(Sheet1!I2139=Sheet1!J2139,Sheet1!J2139&lt;&gt;0),Sheet1!I2139,IF(AND(Sheet1!I2139&lt;&gt;Sheet1!J2139,Sheet1!J2139&lt;&gt;0),Sheet1!I2139&amp;"~"&amp;Sheet1!J2139,""))</f>
        <v>1</v>
      </c>
      <c r="P2136" s="21" t="str">
        <f>IFERROR(VLOOKUP(Sheet1!L2139,配置检查表!$Y:$Z,2,FALSE),"")</f>
        <v/>
      </c>
      <c r="Q2136" s="21" t="str">
        <f>IF(AND(Sheet1!N2139=Sheet1!O2139,Sheet1!O2139&lt;&gt;0),Sheet1!N2139,IF(AND(Sheet1!N2139&lt;&gt;Sheet1!O2139,Sheet1!O2139&lt;&gt;0),Sheet1!N2139&amp;"~"&amp;Sheet1!O2139,""))</f>
        <v/>
      </c>
      <c r="R2136" s="21" t="str">
        <f>IFERROR(VLOOKUP(Sheet1!Q2139,配置检查表!$Y:$Z,2,FALSE),"")</f>
        <v/>
      </c>
      <c r="S2136" s="39" t="str">
        <f>IF(AND(Sheet1!S2343=Sheet1!T2343,Sheet1!T2343&lt;&gt;0),Sheet1!S2343,IF(AND(Sheet1!S2343&lt;&gt;Sheet1!T2343,Sheet1!T2343&lt;&gt;0),Sheet1!S2343&amp;"~"&amp;Sheet1!T2343,""))</f>
        <v/>
      </c>
      <c r="T2136" s="21" t="str">
        <f>IFERROR(VLOOKUP(Sheet1!V2139,配置检查表!$Y:$Z,2,FALSE),"")</f>
        <v/>
      </c>
      <c r="U2136" s="39" t="str">
        <f>IF(AND(Sheet1!X2343=Sheet1!Y2343,Sheet1!Y2343&lt;&gt;0),Sheet1!X2343,IF(AND(Sheet1!X2343&lt;&gt;Sheet1!Y2343,Sheet1!Y2343&lt;&gt;0),Sheet1!X2343&amp;"~"&amp;Sheet1!Y2343,""))</f>
        <v/>
      </c>
      <c r="V2136" s="21" t="str">
        <f>IFERROR(VLOOKUP(Sheet1!XAA,配置检查表!$Y:$Z,2,FALSE),"")</f>
        <v/>
      </c>
      <c r="W2136" s="21" t="str">
        <f>IF(AND(Sheet1!AC2343=Sheet1!AD2343,Sheet1!AD2343&lt;&gt;0),Sheet1!AC2343,IF(AND(Sheet1!AC2343&lt;&gt;Sheet1!AD2343,Sheet1!AD2343&lt;&gt;0),Sheet1!AC2343&amp;"~"&amp;Sheet1!AD2343,""))</f>
        <v/>
      </c>
    </row>
    <row r="2137" spans="1:23">
      <c r="A2137" s="29">
        <f>A2128+100</f>
        <v>50511</v>
      </c>
      <c r="B2137" s="29" t="s">
        <v>2380</v>
      </c>
      <c r="C2137" s="8" t="s">
        <v>2536</v>
      </c>
      <c r="D2137" s="21" t="str">
        <f>IF(OR(Sheet1!I2140&lt;&gt;Sheet1!AF2140,Sheet1!AG2140&lt;&gt;Sheet1!J2140),"有影响","-")</f>
        <v>有影响</v>
      </c>
      <c r="E2137" s="21" t="str">
        <f>IF(OR(Sheet1!N2140&lt;&gt;Sheet1!AH2140,Sheet1!AI2140&lt;&gt;Sheet1!O2140),"有影响","-")</f>
        <v>-</v>
      </c>
      <c r="F2137" s="21" t="str">
        <f>IF(OR(Sheet1!S2140&lt;&gt;Sheet1!AJ2140,Sheet1!AK2140&lt;&gt;Sheet1!T2140),"有影响","-")</f>
        <v>-</v>
      </c>
      <c r="G2137" s="21" t="str">
        <f>IF(OR(Sheet1!X2140&lt;&gt;Sheet1!AL2140,Sheet1!AM2140&lt;&gt;Sheet1!Y2140),"有影响","-")</f>
        <v>-</v>
      </c>
      <c r="H2137" s="21" t="str">
        <f>IF(OR(Sheet1!AC2140&lt;&gt;Sheet1!AN2140,Sheet1!AO2140&lt;&gt;Sheet1!AD2140),"有影响","-")</f>
        <v>-</v>
      </c>
      <c r="I2137" s="21" t="str">
        <f>IF(Sheet1!G2140=0,"出错","-")</f>
        <v>-</v>
      </c>
      <c r="J2137" s="21" t="str">
        <f>IF(AND(Sheet1!G2140=0,Sheet1!L2140&lt;&gt;0),"出错","-")</f>
        <v>-</v>
      </c>
      <c r="K2137" s="21" t="str">
        <f>IF(AND(Sheet1!G2140=0,Sheet1!L2140=0,Sheet1!Q2140&lt;&gt;0),"出错","-")</f>
        <v>-</v>
      </c>
      <c r="L2137" s="21" t="str">
        <f>IF(AND(Sheet1!G2140=0,Sheet1!L2140=0,Sheet1!Q2140=0,Sheet1!V2140&lt;&gt;0),"出错","-")</f>
        <v>-</v>
      </c>
      <c r="M2137" s="21" t="str">
        <f>IF(AND(Sheet1!G2140=0,Sheet1!L2140=0,Sheet1!Q2140=0,Sheet1!V2140=0,Sheet1!AA2140&lt;&gt;0),"出错","-")</f>
        <v>-</v>
      </c>
      <c r="N2137" s="21" t="str">
        <f>IFERROR(VLOOKUP(Sheet1!G2140,配置检查表!$Y:$Z,2,FALSE),"")</f>
        <v/>
      </c>
      <c r="O2137" s="21">
        <f>IF(AND(Sheet1!I2140=Sheet1!J2140,Sheet1!J2140&lt;&gt;0),Sheet1!I2140,IF(AND(Sheet1!I2140&lt;&gt;Sheet1!J2140,Sheet1!J2140&lt;&gt;0),Sheet1!I2140&amp;"~"&amp;Sheet1!J2140,""))</f>
        <v>1</v>
      </c>
      <c r="P2137" s="21" t="str">
        <f>IFERROR(VLOOKUP(Sheet1!L2140,配置检查表!$Y:$Z,2,FALSE),"")</f>
        <v/>
      </c>
      <c r="Q2137" s="21" t="str">
        <f>IF(AND(Sheet1!N2140=Sheet1!O2140,Sheet1!O2140&lt;&gt;0),Sheet1!N2140,IF(AND(Sheet1!N2140&lt;&gt;Sheet1!O2140,Sheet1!O2140&lt;&gt;0),Sheet1!N2140&amp;"~"&amp;Sheet1!O2140,""))</f>
        <v/>
      </c>
      <c r="R2137" s="21" t="str">
        <f>IFERROR(VLOOKUP(Sheet1!Q2140,配置检查表!$Y:$Z,2,FALSE),"")</f>
        <v/>
      </c>
      <c r="S2137" s="39" t="str">
        <f>IF(AND(Sheet1!S2344=Sheet1!T2344,Sheet1!T2344&lt;&gt;0),Sheet1!S2344,IF(AND(Sheet1!S2344&lt;&gt;Sheet1!T2344,Sheet1!T2344&lt;&gt;0),Sheet1!S2344&amp;"~"&amp;Sheet1!T2344,""))</f>
        <v/>
      </c>
      <c r="T2137" s="21" t="str">
        <f>IFERROR(VLOOKUP(Sheet1!V2140,配置检查表!$Y:$Z,2,FALSE),"")</f>
        <v/>
      </c>
      <c r="U2137" s="39" t="str">
        <f>IF(AND(Sheet1!X2344=Sheet1!Y2344,Sheet1!Y2344&lt;&gt;0),Sheet1!X2344,IF(AND(Sheet1!X2344&lt;&gt;Sheet1!Y2344,Sheet1!Y2344&lt;&gt;0),Sheet1!X2344&amp;"~"&amp;Sheet1!Y2344,""))</f>
        <v/>
      </c>
      <c r="V2137" s="21" t="str">
        <f>IFERROR(VLOOKUP(Sheet1!XAA,配置检查表!$Y:$Z,2,FALSE),"")</f>
        <v/>
      </c>
      <c r="W2137" s="21" t="str">
        <f>IF(AND(Sheet1!AC2344=Sheet1!AD2344,Sheet1!AD2344&lt;&gt;0),Sheet1!AC2344,IF(AND(Sheet1!AC2344&lt;&gt;Sheet1!AD2344,Sheet1!AD2344&lt;&gt;0),Sheet1!AC2344&amp;"~"&amp;Sheet1!AD2344,""))</f>
        <v/>
      </c>
    </row>
    <row r="2138" spans="1:23">
      <c r="A2138" s="29">
        <f t="shared" ref="A2138:A2145" si="0">A2129+100</f>
        <v>50512</v>
      </c>
      <c r="B2138" s="29" t="s">
        <v>2380</v>
      </c>
      <c r="C2138" s="8" t="s">
        <v>2572</v>
      </c>
      <c r="D2138" s="21" t="str">
        <f>IF(OR(Sheet1!I2141&lt;&gt;Sheet1!AF2141,Sheet1!AG2141&lt;&gt;Sheet1!J2141),"有影响","-")</f>
        <v>有影响</v>
      </c>
      <c r="E2138" s="21" t="str">
        <f>IF(OR(Sheet1!N2141&lt;&gt;Sheet1!AH2141,Sheet1!AI2141&lt;&gt;Sheet1!O2141),"有影响","-")</f>
        <v>-</v>
      </c>
      <c r="F2138" s="21" t="str">
        <f>IF(OR(Sheet1!S2141&lt;&gt;Sheet1!AJ2141,Sheet1!AK2141&lt;&gt;Sheet1!T2141),"有影响","-")</f>
        <v>-</v>
      </c>
      <c r="G2138" s="21" t="str">
        <f>IF(OR(Sheet1!X2141&lt;&gt;Sheet1!AL2141,Sheet1!AM2141&lt;&gt;Sheet1!Y2141),"有影响","-")</f>
        <v>-</v>
      </c>
      <c r="H2138" s="21" t="str">
        <f>IF(OR(Sheet1!AC2141&lt;&gt;Sheet1!AN2141,Sheet1!AO2141&lt;&gt;Sheet1!AD2141),"有影响","-")</f>
        <v>-</v>
      </c>
      <c r="I2138" s="21" t="str">
        <f>IF(Sheet1!G2141=0,"出错","-")</f>
        <v>-</v>
      </c>
      <c r="J2138" s="21" t="str">
        <f>IF(AND(Sheet1!G2141=0,Sheet1!L2141&lt;&gt;0),"出错","-")</f>
        <v>-</v>
      </c>
      <c r="K2138" s="21" t="str">
        <f>IF(AND(Sheet1!G2141=0,Sheet1!L2141=0,Sheet1!Q2141&lt;&gt;0),"出错","-")</f>
        <v>-</v>
      </c>
      <c r="L2138" s="21" t="str">
        <f>IF(AND(Sheet1!G2141=0,Sheet1!L2141=0,Sheet1!Q2141=0,Sheet1!V2141&lt;&gt;0),"出错","-")</f>
        <v>-</v>
      </c>
      <c r="M2138" s="21" t="str">
        <f>IF(AND(Sheet1!G2141=0,Sheet1!L2141=0,Sheet1!Q2141=0,Sheet1!V2141=0,Sheet1!AA2141&lt;&gt;0),"出错","-")</f>
        <v>-</v>
      </c>
      <c r="N2138" s="21" t="str">
        <f>IFERROR(VLOOKUP(Sheet1!G2141,配置检查表!$Y:$Z,2,FALSE),"")</f>
        <v/>
      </c>
      <c r="O2138" s="21">
        <f>IF(AND(Sheet1!I2141=Sheet1!J2141,Sheet1!J2141&lt;&gt;0),Sheet1!I2141,IF(AND(Sheet1!I2141&lt;&gt;Sheet1!J2141,Sheet1!J2141&lt;&gt;0),Sheet1!I2141&amp;"~"&amp;Sheet1!J2141,""))</f>
        <v>1</v>
      </c>
      <c r="P2138" s="21" t="str">
        <f>IFERROR(VLOOKUP(Sheet1!L2141,配置检查表!$Y:$Z,2,FALSE),"")</f>
        <v/>
      </c>
      <c r="Q2138" s="21" t="str">
        <f>IF(AND(Sheet1!N2141=Sheet1!O2141,Sheet1!O2141&lt;&gt;0),Sheet1!N2141,IF(AND(Sheet1!N2141&lt;&gt;Sheet1!O2141,Sheet1!O2141&lt;&gt;0),Sheet1!N2141&amp;"~"&amp;Sheet1!O2141,""))</f>
        <v/>
      </c>
      <c r="R2138" s="21" t="str">
        <f>IFERROR(VLOOKUP(Sheet1!Q2141,配置检查表!$Y:$Z,2,FALSE),"")</f>
        <v/>
      </c>
      <c r="S2138" s="39" t="str">
        <f>IF(AND(Sheet1!S2345=Sheet1!T2345,Sheet1!T2345&lt;&gt;0),Sheet1!S2345,IF(AND(Sheet1!S2345&lt;&gt;Sheet1!T2345,Sheet1!T2345&lt;&gt;0),Sheet1!S2345&amp;"~"&amp;Sheet1!T2345,""))</f>
        <v/>
      </c>
      <c r="T2138" s="21" t="str">
        <f>IFERROR(VLOOKUP(Sheet1!V2141,配置检查表!$Y:$Z,2,FALSE),"")</f>
        <v/>
      </c>
      <c r="U2138" s="39" t="str">
        <f>IF(AND(Sheet1!X2345=Sheet1!Y2345,Sheet1!Y2345&lt;&gt;0),Sheet1!X2345,IF(AND(Sheet1!X2345&lt;&gt;Sheet1!Y2345,Sheet1!Y2345&lt;&gt;0),Sheet1!X2345&amp;"~"&amp;Sheet1!Y2345,""))</f>
        <v/>
      </c>
      <c r="V2138" s="21" t="str">
        <f>IFERROR(VLOOKUP(Sheet1!XAA,配置检查表!$Y:$Z,2,FALSE),"")</f>
        <v/>
      </c>
      <c r="W2138" s="21" t="str">
        <f>IF(AND(Sheet1!AC2345=Sheet1!AD2345,Sheet1!AD2345&lt;&gt;0),Sheet1!AC2345,IF(AND(Sheet1!AC2345&lt;&gt;Sheet1!AD2345,Sheet1!AD2345&lt;&gt;0),Sheet1!AC2345&amp;"~"&amp;Sheet1!AD2345,""))</f>
        <v/>
      </c>
    </row>
    <row r="2139" spans="1:23">
      <c r="A2139" s="29">
        <f t="shared" si="0"/>
        <v>50513</v>
      </c>
      <c r="B2139" s="29" t="s">
        <v>2380</v>
      </c>
      <c r="C2139" s="8" t="s">
        <v>2573</v>
      </c>
      <c r="D2139" s="21" t="str">
        <f>IF(OR(Sheet1!I2142&lt;&gt;Sheet1!AF2142,Sheet1!AG2142&lt;&gt;Sheet1!J2142),"有影响","-")</f>
        <v>有影响</v>
      </c>
      <c r="E2139" s="21" t="str">
        <f>IF(OR(Sheet1!N2142&lt;&gt;Sheet1!AH2142,Sheet1!AI2142&lt;&gt;Sheet1!O2142),"有影响","-")</f>
        <v>-</v>
      </c>
      <c r="F2139" s="21" t="str">
        <f>IF(OR(Sheet1!S2142&lt;&gt;Sheet1!AJ2142,Sheet1!AK2142&lt;&gt;Sheet1!T2142),"有影响","-")</f>
        <v>-</v>
      </c>
      <c r="G2139" s="21" t="str">
        <f>IF(OR(Sheet1!X2142&lt;&gt;Sheet1!AL2142,Sheet1!AM2142&lt;&gt;Sheet1!Y2142),"有影响","-")</f>
        <v>-</v>
      </c>
      <c r="H2139" s="21" t="str">
        <f>IF(OR(Sheet1!AC2142&lt;&gt;Sheet1!AN2142,Sheet1!AO2142&lt;&gt;Sheet1!AD2142),"有影响","-")</f>
        <v>-</v>
      </c>
      <c r="I2139" s="21" t="str">
        <f>IF(Sheet1!G2142=0,"出错","-")</f>
        <v>-</v>
      </c>
      <c r="J2139" s="21" t="str">
        <f>IF(AND(Sheet1!G2142=0,Sheet1!L2142&lt;&gt;0),"出错","-")</f>
        <v>-</v>
      </c>
      <c r="K2139" s="21" t="str">
        <f>IF(AND(Sheet1!G2142=0,Sheet1!L2142=0,Sheet1!Q2142&lt;&gt;0),"出错","-")</f>
        <v>-</v>
      </c>
      <c r="L2139" s="21" t="str">
        <f>IF(AND(Sheet1!G2142=0,Sheet1!L2142=0,Sheet1!Q2142=0,Sheet1!V2142&lt;&gt;0),"出错","-")</f>
        <v>-</v>
      </c>
      <c r="M2139" s="21" t="str">
        <f>IF(AND(Sheet1!G2142=0,Sheet1!L2142=0,Sheet1!Q2142=0,Sheet1!V2142=0,Sheet1!AA2142&lt;&gt;0),"出错","-")</f>
        <v>-</v>
      </c>
      <c r="N2139" s="21" t="str">
        <f>IFERROR(VLOOKUP(Sheet1!G2142,配置检查表!$Y:$Z,2,FALSE),"")</f>
        <v/>
      </c>
      <c r="O2139" s="21">
        <f>IF(AND(Sheet1!I2142=Sheet1!J2142,Sheet1!J2142&lt;&gt;0),Sheet1!I2142,IF(AND(Sheet1!I2142&lt;&gt;Sheet1!J2142,Sheet1!J2142&lt;&gt;0),Sheet1!I2142&amp;"~"&amp;Sheet1!J2142,""))</f>
        <v>1</v>
      </c>
      <c r="P2139" s="21" t="str">
        <f>IFERROR(VLOOKUP(Sheet1!L2142,配置检查表!$Y:$Z,2,FALSE),"")</f>
        <v/>
      </c>
      <c r="Q2139" s="21" t="str">
        <f>IF(AND(Sheet1!N2142=Sheet1!O2142,Sheet1!O2142&lt;&gt;0),Sheet1!N2142,IF(AND(Sheet1!N2142&lt;&gt;Sheet1!O2142,Sheet1!O2142&lt;&gt;0),Sheet1!N2142&amp;"~"&amp;Sheet1!O2142,""))</f>
        <v/>
      </c>
      <c r="R2139" s="21" t="str">
        <f>IFERROR(VLOOKUP(Sheet1!Q2142,配置检查表!$Y:$Z,2,FALSE),"")</f>
        <v/>
      </c>
      <c r="S2139" s="39" t="str">
        <f>IF(AND(Sheet1!S2346=Sheet1!T2346,Sheet1!T2346&lt;&gt;0),Sheet1!S2346,IF(AND(Sheet1!S2346&lt;&gt;Sheet1!T2346,Sheet1!T2346&lt;&gt;0),Sheet1!S2346&amp;"~"&amp;Sheet1!T2346,""))</f>
        <v/>
      </c>
      <c r="T2139" s="21" t="str">
        <f>IFERROR(VLOOKUP(Sheet1!V2142,配置检查表!$Y:$Z,2,FALSE),"")</f>
        <v/>
      </c>
      <c r="U2139" s="39" t="str">
        <f>IF(AND(Sheet1!X2346=Sheet1!Y2346,Sheet1!Y2346&lt;&gt;0),Sheet1!X2346,IF(AND(Sheet1!X2346&lt;&gt;Sheet1!Y2346,Sheet1!Y2346&lt;&gt;0),Sheet1!X2346&amp;"~"&amp;Sheet1!Y2346,""))</f>
        <v/>
      </c>
      <c r="V2139" s="21" t="str">
        <f>IFERROR(VLOOKUP(Sheet1!XAA,配置检查表!$Y:$Z,2,FALSE),"")</f>
        <v/>
      </c>
      <c r="W2139" s="21" t="str">
        <f>IF(AND(Sheet1!AC2346=Sheet1!AD2346,Sheet1!AD2346&lt;&gt;0),Sheet1!AC2346,IF(AND(Sheet1!AC2346&lt;&gt;Sheet1!AD2346,Sheet1!AD2346&lt;&gt;0),Sheet1!AC2346&amp;"~"&amp;Sheet1!AD2346,""))</f>
        <v/>
      </c>
    </row>
    <row r="2140" spans="1:23">
      <c r="A2140" s="29">
        <f t="shared" si="0"/>
        <v>50521</v>
      </c>
      <c r="B2140" s="29" t="s">
        <v>2381</v>
      </c>
      <c r="C2140" s="8" t="s">
        <v>2537</v>
      </c>
      <c r="D2140" s="21" t="str">
        <f>IF(OR(Sheet1!I2143&lt;&gt;Sheet1!AF2143,Sheet1!AG2143&lt;&gt;Sheet1!J2143),"有影响","-")</f>
        <v>有影响</v>
      </c>
      <c r="E2140" s="21" t="str">
        <f>IF(OR(Sheet1!N2143&lt;&gt;Sheet1!AH2143,Sheet1!AI2143&lt;&gt;Sheet1!O2143),"有影响","-")</f>
        <v>-</v>
      </c>
      <c r="F2140" s="21" t="str">
        <f>IF(OR(Sheet1!S2143&lt;&gt;Sheet1!AJ2143,Sheet1!AK2143&lt;&gt;Sheet1!T2143),"有影响","-")</f>
        <v>-</v>
      </c>
      <c r="G2140" s="21" t="str">
        <f>IF(OR(Sheet1!X2143&lt;&gt;Sheet1!AL2143,Sheet1!AM2143&lt;&gt;Sheet1!Y2143),"有影响","-")</f>
        <v>-</v>
      </c>
      <c r="H2140" s="21" t="str">
        <f>IF(OR(Sheet1!AC2143&lt;&gt;Sheet1!AN2143,Sheet1!AO2143&lt;&gt;Sheet1!AD2143),"有影响","-")</f>
        <v>-</v>
      </c>
      <c r="I2140" s="21" t="str">
        <f>IF(Sheet1!G2143=0,"出错","-")</f>
        <v>-</v>
      </c>
      <c r="J2140" s="21" t="str">
        <f>IF(AND(Sheet1!G2143=0,Sheet1!L2143&lt;&gt;0),"出错","-")</f>
        <v>-</v>
      </c>
      <c r="K2140" s="21" t="str">
        <f>IF(AND(Sheet1!G2143=0,Sheet1!L2143=0,Sheet1!Q2143&lt;&gt;0),"出错","-")</f>
        <v>-</v>
      </c>
      <c r="L2140" s="21" t="str">
        <f>IF(AND(Sheet1!G2143=0,Sheet1!L2143=0,Sheet1!Q2143=0,Sheet1!V2143&lt;&gt;0),"出错","-")</f>
        <v>-</v>
      </c>
      <c r="M2140" s="21" t="str">
        <f>IF(AND(Sheet1!G2143=0,Sheet1!L2143=0,Sheet1!Q2143=0,Sheet1!V2143=0,Sheet1!AA2143&lt;&gt;0),"出错","-")</f>
        <v>-</v>
      </c>
      <c r="N2140" s="21" t="str">
        <f>IFERROR(VLOOKUP(Sheet1!G2143,配置检查表!$Y:$Z,2,FALSE),"")</f>
        <v/>
      </c>
      <c r="O2140" s="21">
        <f>IF(AND(Sheet1!I2143=Sheet1!J2143,Sheet1!J2143&lt;&gt;0),Sheet1!I2143,IF(AND(Sheet1!I2143&lt;&gt;Sheet1!J2143,Sheet1!J2143&lt;&gt;0),Sheet1!I2143&amp;"~"&amp;Sheet1!J2143,""))</f>
        <v>1</v>
      </c>
      <c r="P2140" s="21" t="str">
        <f>IFERROR(VLOOKUP(Sheet1!L2143,配置检查表!$Y:$Z,2,FALSE),"")</f>
        <v/>
      </c>
      <c r="Q2140" s="21" t="str">
        <f>IF(AND(Sheet1!N2143=Sheet1!O2143,Sheet1!O2143&lt;&gt;0),Sheet1!N2143,IF(AND(Sheet1!N2143&lt;&gt;Sheet1!O2143,Sheet1!O2143&lt;&gt;0),Sheet1!N2143&amp;"~"&amp;Sheet1!O2143,""))</f>
        <v/>
      </c>
      <c r="R2140" s="21" t="str">
        <f>IFERROR(VLOOKUP(Sheet1!Q2143,配置检查表!$Y:$Z,2,FALSE),"")</f>
        <v/>
      </c>
      <c r="S2140" s="39" t="str">
        <f>IF(AND(Sheet1!S2347=Sheet1!T2347,Sheet1!T2347&lt;&gt;0),Sheet1!S2347,IF(AND(Sheet1!S2347&lt;&gt;Sheet1!T2347,Sheet1!T2347&lt;&gt;0),Sheet1!S2347&amp;"~"&amp;Sheet1!T2347,""))</f>
        <v/>
      </c>
      <c r="T2140" s="21" t="str">
        <f>IFERROR(VLOOKUP(Sheet1!V2143,配置检查表!$Y:$Z,2,FALSE),"")</f>
        <v/>
      </c>
      <c r="U2140" s="39" t="str">
        <f>IF(AND(Sheet1!X2347=Sheet1!Y2347,Sheet1!Y2347&lt;&gt;0),Sheet1!X2347,IF(AND(Sheet1!X2347&lt;&gt;Sheet1!Y2347,Sheet1!Y2347&lt;&gt;0),Sheet1!X2347&amp;"~"&amp;Sheet1!Y2347,""))</f>
        <v/>
      </c>
      <c r="V2140" s="21" t="str">
        <f>IFERROR(VLOOKUP(Sheet1!XAA,配置检查表!$Y:$Z,2,FALSE),"")</f>
        <v/>
      </c>
      <c r="W2140" s="21" t="str">
        <f>IF(AND(Sheet1!AC2347=Sheet1!AD2347,Sheet1!AD2347&lt;&gt;0),Sheet1!AC2347,IF(AND(Sheet1!AC2347&lt;&gt;Sheet1!AD2347,Sheet1!AD2347&lt;&gt;0),Sheet1!AC2347&amp;"~"&amp;Sheet1!AD2347,""))</f>
        <v/>
      </c>
    </row>
    <row r="2141" spans="1:23">
      <c r="A2141" s="29">
        <f t="shared" si="0"/>
        <v>50522</v>
      </c>
      <c r="B2141" s="29" t="s">
        <v>2381</v>
      </c>
      <c r="C2141" s="8" t="s">
        <v>2538</v>
      </c>
      <c r="D2141" s="21" t="str">
        <f>IF(OR(Sheet1!I2144&lt;&gt;Sheet1!AF2144,Sheet1!AG2144&lt;&gt;Sheet1!J2144),"有影响","-")</f>
        <v>有影响</v>
      </c>
      <c r="E2141" s="21" t="str">
        <f>IF(OR(Sheet1!N2144&lt;&gt;Sheet1!AH2144,Sheet1!AI2144&lt;&gt;Sheet1!O2144),"有影响","-")</f>
        <v>-</v>
      </c>
      <c r="F2141" s="21" t="str">
        <f>IF(OR(Sheet1!S2144&lt;&gt;Sheet1!AJ2144,Sheet1!AK2144&lt;&gt;Sheet1!T2144),"有影响","-")</f>
        <v>-</v>
      </c>
      <c r="G2141" s="21" t="str">
        <f>IF(OR(Sheet1!X2144&lt;&gt;Sheet1!AL2144,Sheet1!AM2144&lt;&gt;Sheet1!Y2144),"有影响","-")</f>
        <v>-</v>
      </c>
      <c r="H2141" s="21" t="str">
        <f>IF(OR(Sheet1!AC2144&lt;&gt;Sheet1!AN2144,Sheet1!AO2144&lt;&gt;Sheet1!AD2144),"有影响","-")</f>
        <v>-</v>
      </c>
      <c r="I2141" s="21" t="str">
        <f>IF(Sheet1!G2144=0,"出错","-")</f>
        <v>-</v>
      </c>
      <c r="J2141" s="21" t="str">
        <f>IF(AND(Sheet1!G2144=0,Sheet1!L2144&lt;&gt;0),"出错","-")</f>
        <v>-</v>
      </c>
      <c r="K2141" s="21" t="str">
        <f>IF(AND(Sheet1!G2144=0,Sheet1!L2144=0,Sheet1!Q2144&lt;&gt;0),"出错","-")</f>
        <v>-</v>
      </c>
      <c r="L2141" s="21" t="str">
        <f>IF(AND(Sheet1!G2144=0,Sheet1!L2144=0,Sheet1!Q2144=0,Sheet1!V2144&lt;&gt;0),"出错","-")</f>
        <v>-</v>
      </c>
      <c r="M2141" s="21" t="str">
        <f>IF(AND(Sheet1!G2144=0,Sheet1!L2144=0,Sheet1!Q2144=0,Sheet1!V2144=0,Sheet1!AA2144&lt;&gt;0),"出错","-")</f>
        <v>-</v>
      </c>
      <c r="N2141" s="21" t="str">
        <f>IFERROR(VLOOKUP(Sheet1!G2144,配置检查表!$Y:$Z,2,FALSE),"")</f>
        <v/>
      </c>
      <c r="O2141" s="21">
        <f>IF(AND(Sheet1!I2144=Sheet1!J2144,Sheet1!J2144&lt;&gt;0),Sheet1!I2144,IF(AND(Sheet1!I2144&lt;&gt;Sheet1!J2144,Sheet1!J2144&lt;&gt;0),Sheet1!I2144&amp;"~"&amp;Sheet1!J2144,""))</f>
        <v>1</v>
      </c>
      <c r="P2141" s="21" t="str">
        <f>IFERROR(VLOOKUP(Sheet1!L2144,配置检查表!$Y:$Z,2,FALSE),"")</f>
        <v/>
      </c>
      <c r="Q2141" s="21" t="str">
        <f>IF(AND(Sheet1!N2144=Sheet1!O2144,Sheet1!O2144&lt;&gt;0),Sheet1!N2144,IF(AND(Sheet1!N2144&lt;&gt;Sheet1!O2144,Sheet1!O2144&lt;&gt;0),Sheet1!N2144&amp;"~"&amp;Sheet1!O2144,""))</f>
        <v/>
      </c>
      <c r="R2141" s="21" t="str">
        <f>IFERROR(VLOOKUP(Sheet1!Q2144,配置检查表!$Y:$Z,2,FALSE),"")</f>
        <v/>
      </c>
      <c r="S2141" s="39" t="str">
        <f>IF(AND(Sheet1!S2348=Sheet1!T2348,Sheet1!T2348&lt;&gt;0),Sheet1!S2348,IF(AND(Sheet1!S2348&lt;&gt;Sheet1!T2348,Sheet1!T2348&lt;&gt;0),Sheet1!S2348&amp;"~"&amp;Sheet1!T2348,""))</f>
        <v/>
      </c>
      <c r="T2141" s="21" t="str">
        <f>IFERROR(VLOOKUP(Sheet1!V2144,配置检查表!$Y:$Z,2,FALSE),"")</f>
        <v/>
      </c>
      <c r="U2141" s="39" t="str">
        <f>IF(AND(Sheet1!X2348=Sheet1!Y2348,Sheet1!Y2348&lt;&gt;0),Sheet1!X2348,IF(AND(Sheet1!X2348&lt;&gt;Sheet1!Y2348,Sheet1!Y2348&lt;&gt;0),Sheet1!X2348&amp;"~"&amp;Sheet1!Y2348,""))</f>
        <v/>
      </c>
      <c r="V2141" s="21" t="str">
        <f>IFERROR(VLOOKUP(Sheet1!XAA,配置检查表!$Y:$Z,2,FALSE),"")</f>
        <v/>
      </c>
      <c r="W2141" s="21" t="str">
        <f>IF(AND(Sheet1!AC2348=Sheet1!AD2348,Sheet1!AD2348&lt;&gt;0),Sheet1!AC2348,IF(AND(Sheet1!AC2348&lt;&gt;Sheet1!AD2348,Sheet1!AD2348&lt;&gt;0),Sheet1!AC2348&amp;"~"&amp;Sheet1!AD2348,""))</f>
        <v/>
      </c>
    </row>
    <row r="2142" spans="1:23">
      <c r="A2142" s="29">
        <f t="shared" si="0"/>
        <v>50523</v>
      </c>
      <c r="B2142" s="29" t="s">
        <v>2381</v>
      </c>
      <c r="C2142" s="8" t="s">
        <v>2539</v>
      </c>
      <c r="D2142" s="21" t="str">
        <f>IF(OR(Sheet1!I2145&lt;&gt;Sheet1!AF2145,Sheet1!AG2145&lt;&gt;Sheet1!J2145),"有影响","-")</f>
        <v>有影响</v>
      </c>
      <c r="E2142" s="21" t="str">
        <f>IF(OR(Sheet1!N2145&lt;&gt;Sheet1!AH2145,Sheet1!AI2145&lt;&gt;Sheet1!O2145),"有影响","-")</f>
        <v>-</v>
      </c>
      <c r="F2142" s="21" t="str">
        <f>IF(OR(Sheet1!S2145&lt;&gt;Sheet1!AJ2145,Sheet1!AK2145&lt;&gt;Sheet1!T2145),"有影响","-")</f>
        <v>-</v>
      </c>
      <c r="G2142" s="21" t="str">
        <f>IF(OR(Sheet1!X2145&lt;&gt;Sheet1!AL2145,Sheet1!AM2145&lt;&gt;Sheet1!Y2145),"有影响","-")</f>
        <v>-</v>
      </c>
      <c r="H2142" s="21" t="str">
        <f>IF(OR(Sheet1!AC2145&lt;&gt;Sheet1!AN2145,Sheet1!AO2145&lt;&gt;Sheet1!AD2145),"有影响","-")</f>
        <v>-</v>
      </c>
      <c r="I2142" s="21" t="str">
        <f>IF(Sheet1!G2145=0,"出错","-")</f>
        <v>-</v>
      </c>
      <c r="J2142" s="21" t="str">
        <f>IF(AND(Sheet1!G2145=0,Sheet1!L2145&lt;&gt;0),"出错","-")</f>
        <v>-</v>
      </c>
      <c r="K2142" s="21" t="str">
        <f>IF(AND(Sheet1!G2145=0,Sheet1!L2145=0,Sheet1!Q2145&lt;&gt;0),"出错","-")</f>
        <v>-</v>
      </c>
      <c r="L2142" s="21" t="str">
        <f>IF(AND(Sheet1!G2145=0,Sheet1!L2145=0,Sheet1!Q2145=0,Sheet1!V2145&lt;&gt;0),"出错","-")</f>
        <v>-</v>
      </c>
      <c r="M2142" s="21" t="str">
        <f>IF(AND(Sheet1!G2145=0,Sheet1!L2145=0,Sheet1!Q2145=0,Sheet1!V2145=0,Sheet1!AA2145&lt;&gt;0),"出错","-")</f>
        <v>-</v>
      </c>
      <c r="N2142" s="21" t="str">
        <f>IFERROR(VLOOKUP(Sheet1!G2145,配置检查表!$Y:$Z,2,FALSE),"")</f>
        <v/>
      </c>
      <c r="O2142" s="21">
        <f>IF(AND(Sheet1!I2145=Sheet1!J2145,Sheet1!J2145&lt;&gt;0),Sheet1!I2145,IF(AND(Sheet1!I2145&lt;&gt;Sheet1!J2145,Sheet1!J2145&lt;&gt;0),Sheet1!I2145&amp;"~"&amp;Sheet1!J2145,""))</f>
        <v>1</v>
      </c>
      <c r="P2142" s="21" t="str">
        <f>IFERROR(VLOOKUP(Sheet1!L2145,配置检查表!$Y:$Z,2,FALSE),"")</f>
        <v/>
      </c>
      <c r="Q2142" s="21" t="str">
        <f>IF(AND(Sheet1!N2145=Sheet1!O2145,Sheet1!O2145&lt;&gt;0),Sheet1!N2145,IF(AND(Sheet1!N2145&lt;&gt;Sheet1!O2145,Sheet1!O2145&lt;&gt;0),Sheet1!N2145&amp;"~"&amp;Sheet1!O2145,""))</f>
        <v/>
      </c>
      <c r="R2142" s="21" t="str">
        <f>IFERROR(VLOOKUP(Sheet1!Q2145,配置检查表!$Y:$Z,2,FALSE),"")</f>
        <v/>
      </c>
      <c r="S2142" s="39" t="str">
        <f>IF(AND(Sheet1!S2349=Sheet1!T2349,Sheet1!T2349&lt;&gt;0),Sheet1!S2349,IF(AND(Sheet1!S2349&lt;&gt;Sheet1!T2349,Sheet1!T2349&lt;&gt;0),Sheet1!S2349&amp;"~"&amp;Sheet1!T2349,""))</f>
        <v/>
      </c>
      <c r="T2142" s="21" t="str">
        <f>IFERROR(VLOOKUP(Sheet1!V2145,配置检查表!$Y:$Z,2,FALSE),"")</f>
        <v/>
      </c>
      <c r="U2142" s="39" t="str">
        <f>IF(AND(Sheet1!X2349=Sheet1!Y2349,Sheet1!Y2349&lt;&gt;0),Sheet1!X2349,IF(AND(Sheet1!X2349&lt;&gt;Sheet1!Y2349,Sheet1!Y2349&lt;&gt;0),Sheet1!X2349&amp;"~"&amp;Sheet1!Y2349,""))</f>
        <v/>
      </c>
      <c r="V2142" s="21" t="str">
        <f>IFERROR(VLOOKUP(Sheet1!XAA,配置检查表!$Y:$Z,2,FALSE),"")</f>
        <v/>
      </c>
      <c r="W2142" s="21" t="str">
        <f>IF(AND(Sheet1!AC2349=Sheet1!AD2349,Sheet1!AD2349&lt;&gt;0),Sheet1!AC2349,IF(AND(Sheet1!AC2349&lt;&gt;Sheet1!AD2349,Sheet1!AD2349&lt;&gt;0),Sheet1!AC2349&amp;"~"&amp;Sheet1!AD2349,""))</f>
        <v/>
      </c>
    </row>
    <row r="2143" spans="1:23">
      <c r="A2143" s="29">
        <f t="shared" si="0"/>
        <v>50531</v>
      </c>
      <c r="B2143" s="29" t="s">
        <v>2382</v>
      </c>
      <c r="C2143" s="8" t="s">
        <v>2540</v>
      </c>
      <c r="D2143" s="21" t="str">
        <f>IF(OR(Sheet1!I2146&lt;&gt;Sheet1!AF2146,Sheet1!AG2146&lt;&gt;Sheet1!J2146),"有影响","-")</f>
        <v>有影响</v>
      </c>
      <c r="E2143" s="21" t="str">
        <f>IF(OR(Sheet1!N2146&lt;&gt;Sheet1!AH2146,Sheet1!AI2146&lt;&gt;Sheet1!O2146),"有影响","-")</f>
        <v>-</v>
      </c>
      <c r="F2143" s="21" t="str">
        <f>IF(OR(Sheet1!S2146&lt;&gt;Sheet1!AJ2146,Sheet1!AK2146&lt;&gt;Sheet1!T2146),"有影响","-")</f>
        <v>-</v>
      </c>
      <c r="G2143" s="21" t="str">
        <f>IF(OR(Sheet1!X2146&lt;&gt;Sheet1!AL2146,Sheet1!AM2146&lt;&gt;Sheet1!Y2146),"有影响","-")</f>
        <v>-</v>
      </c>
      <c r="H2143" s="21" t="str">
        <f>IF(OR(Sheet1!AC2146&lt;&gt;Sheet1!AN2146,Sheet1!AO2146&lt;&gt;Sheet1!AD2146),"有影响","-")</f>
        <v>-</v>
      </c>
      <c r="I2143" s="21" t="str">
        <f>IF(Sheet1!G2146=0,"出错","-")</f>
        <v>-</v>
      </c>
      <c r="J2143" s="21" t="str">
        <f>IF(AND(Sheet1!G2146=0,Sheet1!L2146&lt;&gt;0),"出错","-")</f>
        <v>-</v>
      </c>
      <c r="K2143" s="21" t="str">
        <f>IF(AND(Sheet1!G2146=0,Sheet1!L2146=0,Sheet1!Q2146&lt;&gt;0),"出错","-")</f>
        <v>-</v>
      </c>
      <c r="L2143" s="21" t="str">
        <f>IF(AND(Sheet1!G2146=0,Sheet1!L2146=0,Sheet1!Q2146=0,Sheet1!V2146&lt;&gt;0),"出错","-")</f>
        <v>-</v>
      </c>
      <c r="M2143" s="21" t="str">
        <f>IF(AND(Sheet1!G2146=0,Sheet1!L2146=0,Sheet1!Q2146=0,Sheet1!V2146=0,Sheet1!AA2146&lt;&gt;0),"出错","-")</f>
        <v>-</v>
      </c>
      <c r="N2143" s="21" t="str">
        <f>IFERROR(VLOOKUP(Sheet1!G2146,配置检查表!$Y:$Z,2,FALSE),"")</f>
        <v/>
      </c>
      <c r="O2143" s="21">
        <f>IF(AND(Sheet1!I2146=Sheet1!J2146,Sheet1!J2146&lt;&gt;0),Sheet1!I2146,IF(AND(Sheet1!I2146&lt;&gt;Sheet1!J2146,Sheet1!J2146&lt;&gt;0),Sheet1!I2146&amp;"~"&amp;Sheet1!J2146,""))</f>
        <v>1</v>
      </c>
      <c r="P2143" s="21" t="str">
        <f>IFERROR(VLOOKUP(Sheet1!L2146,配置检查表!$Y:$Z,2,FALSE),"")</f>
        <v/>
      </c>
      <c r="Q2143" s="21" t="str">
        <f>IF(AND(Sheet1!N2146=Sheet1!O2146,Sheet1!O2146&lt;&gt;0),Sheet1!N2146,IF(AND(Sheet1!N2146&lt;&gt;Sheet1!O2146,Sheet1!O2146&lt;&gt;0),Sheet1!N2146&amp;"~"&amp;Sheet1!O2146,""))</f>
        <v/>
      </c>
      <c r="R2143" s="21" t="str">
        <f>IFERROR(VLOOKUP(Sheet1!Q2146,配置检查表!$Y:$Z,2,FALSE),"")</f>
        <v/>
      </c>
      <c r="S2143" s="39" t="str">
        <f>IF(AND(Sheet1!S2350=Sheet1!T2350,Sheet1!T2350&lt;&gt;0),Sheet1!S2350,IF(AND(Sheet1!S2350&lt;&gt;Sheet1!T2350,Sheet1!T2350&lt;&gt;0),Sheet1!S2350&amp;"~"&amp;Sheet1!T2350,""))</f>
        <v/>
      </c>
      <c r="T2143" s="21" t="str">
        <f>IFERROR(VLOOKUP(Sheet1!V2146,配置检查表!$Y:$Z,2,FALSE),"")</f>
        <v/>
      </c>
      <c r="U2143" s="39" t="str">
        <f>IF(AND(Sheet1!X2350=Sheet1!Y2350,Sheet1!Y2350&lt;&gt;0),Sheet1!X2350,IF(AND(Sheet1!X2350&lt;&gt;Sheet1!Y2350,Sheet1!Y2350&lt;&gt;0),Sheet1!X2350&amp;"~"&amp;Sheet1!Y2350,""))</f>
        <v/>
      </c>
      <c r="V2143" s="21" t="str">
        <f>IFERROR(VLOOKUP(Sheet1!XAA,配置检查表!$Y:$Z,2,FALSE),"")</f>
        <v/>
      </c>
      <c r="W2143" s="21" t="str">
        <f>IF(AND(Sheet1!AC2350=Sheet1!AD2350,Sheet1!AD2350&lt;&gt;0),Sheet1!AC2350,IF(AND(Sheet1!AC2350&lt;&gt;Sheet1!AD2350,Sheet1!AD2350&lt;&gt;0),Sheet1!AC2350&amp;"~"&amp;Sheet1!AD2350,""))</f>
        <v/>
      </c>
    </row>
    <row r="2144" spans="1:23">
      <c r="A2144" s="29">
        <f t="shared" si="0"/>
        <v>50532</v>
      </c>
      <c r="B2144" s="29" t="s">
        <v>2382</v>
      </c>
      <c r="C2144" s="8" t="s">
        <v>2541</v>
      </c>
      <c r="D2144" s="21" t="str">
        <f>IF(OR(Sheet1!I2147&lt;&gt;Sheet1!AF2147,Sheet1!AG2147&lt;&gt;Sheet1!J2147),"有影响","-")</f>
        <v>有影响</v>
      </c>
      <c r="E2144" s="21" t="str">
        <f>IF(OR(Sheet1!N2147&lt;&gt;Sheet1!AH2147,Sheet1!AI2147&lt;&gt;Sheet1!O2147),"有影响","-")</f>
        <v>-</v>
      </c>
      <c r="F2144" s="21" t="str">
        <f>IF(OR(Sheet1!S2147&lt;&gt;Sheet1!AJ2147,Sheet1!AK2147&lt;&gt;Sheet1!T2147),"有影响","-")</f>
        <v>-</v>
      </c>
      <c r="G2144" s="21" t="str">
        <f>IF(OR(Sheet1!X2147&lt;&gt;Sheet1!AL2147,Sheet1!AM2147&lt;&gt;Sheet1!Y2147),"有影响","-")</f>
        <v>-</v>
      </c>
      <c r="H2144" s="21" t="str">
        <f>IF(OR(Sheet1!AC2147&lt;&gt;Sheet1!AN2147,Sheet1!AO2147&lt;&gt;Sheet1!AD2147),"有影响","-")</f>
        <v>-</v>
      </c>
      <c r="I2144" s="21" t="str">
        <f>IF(Sheet1!G2147=0,"出错","-")</f>
        <v>-</v>
      </c>
      <c r="J2144" s="21" t="str">
        <f>IF(AND(Sheet1!G2147=0,Sheet1!L2147&lt;&gt;0),"出错","-")</f>
        <v>-</v>
      </c>
      <c r="K2144" s="21" t="str">
        <f>IF(AND(Sheet1!G2147=0,Sheet1!L2147=0,Sheet1!Q2147&lt;&gt;0),"出错","-")</f>
        <v>-</v>
      </c>
      <c r="L2144" s="21" t="str">
        <f>IF(AND(Sheet1!G2147=0,Sheet1!L2147=0,Sheet1!Q2147=0,Sheet1!V2147&lt;&gt;0),"出错","-")</f>
        <v>-</v>
      </c>
      <c r="M2144" s="21" t="str">
        <f>IF(AND(Sheet1!G2147=0,Sheet1!L2147=0,Sheet1!Q2147=0,Sheet1!V2147=0,Sheet1!AA2147&lt;&gt;0),"出错","-")</f>
        <v>-</v>
      </c>
      <c r="N2144" s="21" t="str">
        <f>IFERROR(VLOOKUP(Sheet1!G2147,配置检查表!$Y:$Z,2,FALSE),"")</f>
        <v/>
      </c>
      <c r="O2144" s="21">
        <f>IF(AND(Sheet1!I2147=Sheet1!J2147,Sheet1!J2147&lt;&gt;0),Sheet1!I2147,IF(AND(Sheet1!I2147&lt;&gt;Sheet1!J2147,Sheet1!J2147&lt;&gt;0),Sheet1!I2147&amp;"~"&amp;Sheet1!J2147,""))</f>
        <v>1</v>
      </c>
      <c r="P2144" s="21" t="str">
        <f>IFERROR(VLOOKUP(Sheet1!L2147,配置检查表!$Y:$Z,2,FALSE),"")</f>
        <v/>
      </c>
      <c r="Q2144" s="21" t="str">
        <f>IF(AND(Sheet1!N2147=Sheet1!O2147,Sheet1!O2147&lt;&gt;0),Sheet1!N2147,IF(AND(Sheet1!N2147&lt;&gt;Sheet1!O2147,Sheet1!O2147&lt;&gt;0),Sheet1!N2147&amp;"~"&amp;Sheet1!O2147,""))</f>
        <v/>
      </c>
      <c r="R2144" s="21" t="str">
        <f>IFERROR(VLOOKUP(Sheet1!Q2147,配置检查表!$Y:$Z,2,FALSE),"")</f>
        <v/>
      </c>
      <c r="S2144" s="39" t="str">
        <f>IF(AND(Sheet1!S2351=Sheet1!T2351,Sheet1!T2351&lt;&gt;0),Sheet1!S2351,IF(AND(Sheet1!S2351&lt;&gt;Sheet1!T2351,Sheet1!T2351&lt;&gt;0),Sheet1!S2351&amp;"~"&amp;Sheet1!T2351,""))</f>
        <v/>
      </c>
      <c r="T2144" s="21" t="str">
        <f>IFERROR(VLOOKUP(Sheet1!V2147,配置检查表!$Y:$Z,2,FALSE),"")</f>
        <v/>
      </c>
      <c r="U2144" s="39" t="str">
        <f>IF(AND(Sheet1!X2351=Sheet1!Y2351,Sheet1!Y2351&lt;&gt;0),Sheet1!X2351,IF(AND(Sheet1!X2351&lt;&gt;Sheet1!Y2351,Sheet1!Y2351&lt;&gt;0),Sheet1!X2351&amp;"~"&amp;Sheet1!Y2351,""))</f>
        <v/>
      </c>
      <c r="V2144" s="21" t="str">
        <f>IFERROR(VLOOKUP(Sheet1!XAA,配置检查表!$Y:$Z,2,FALSE),"")</f>
        <v/>
      </c>
      <c r="W2144" s="21" t="str">
        <f>IF(AND(Sheet1!AC2351=Sheet1!AD2351,Sheet1!AD2351&lt;&gt;0),Sheet1!AC2351,IF(AND(Sheet1!AC2351&lt;&gt;Sheet1!AD2351,Sheet1!AD2351&lt;&gt;0),Sheet1!AC2351&amp;"~"&amp;Sheet1!AD2351,""))</f>
        <v/>
      </c>
    </row>
    <row r="2145" spans="1:23">
      <c r="A2145" s="29">
        <f t="shared" si="0"/>
        <v>50533</v>
      </c>
      <c r="B2145" s="29" t="s">
        <v>2382</v>
      </c>
      <c r="C2145" s="8" t="s">
        <v>2542</v>
      </c>
      <c r="D2145" s="21" t="str">
        <f>IF(OR(Sheet1!I2148&lt;&gt;Sheet1!AF2148,Sheet1!AG2148&lt;&gt;Sheet1!J2148),"有影响","-")</f>
        <v>有影响</v>
      </c>
      <c r="E2145" s="21" t="str">
        <f>IF(OR(Sheet1!N2148&lt;&gt;Sheet1!AH2148,Sheet1!AI2148&lt;&gt;Sheet1!O2148),"有影响","-")</f>
        <v>-</v>
      </c>
      <c r="F2145" s="21" t="str">
        <f>IF(OR(Sheet1!S2148&lt;&gt;Sheet1!AJ2148,Sheet1!AK2148&lt;&gt;Sheet1!T2148),"有影响","-")</f>
        <v>-</v>
      </c>
      <c r="G2145" s="21" t="str">
        <f>IF(OR(Sheet1!X2148&lt;&gt;Sheet1!AL2148,Sheet1!AM2148&lt;&gt;Sheet1!Y2148),"有影响","-")</f>
        <v>-</v>
      </c>
      <c r="H2145" s="21" t="str">
        <f>IF(OR(Sheet1!AC2148&lt;&gt;Sheet1!AN2148,Sheet1!AO2148&lt;&gt;Sheet1!AD2148),"有影响","-")</f>
        <v>-</v>
      </c>
      <c r="I2145" s="21" t="str">
        <f>IF(Sheet1!G2148=0,"出错","-")</f>
        <v>-</v>
      </c>
      <c r="J2145" s="21" t="str">
        <f>IF(AND(Sheet1!G2148=0,Sheet1!L2148&lt;&gt;0),"出错","-")</f>
        <v>-</v>
      </c>
      <c r="K2145" s="21" t="str">
        <f>IF(AND(Sheet1!G2148=0,Sheet1!L2148=0,Sheet1!Q2148&lt;&gt;0),"出错","-")</f>
        <v>-</v>
      </c>
      <c r="L2145" s="21" t="str">
        <f>IF(AND(Sheet1!G2148=0,Sheet1!L2148=0,Sheet1!Q2148=0,Sheet1!V2148&lt;&gt;0),"出错","-")</f>
        <v>-</v>
      </c>
      <c r="M2145" s="21" t="str">
        <f>IF(AND(Sheet1!G2148=0,Sheet1!L2148=0,Sheet1!Q2148=0,Sheet1!V2148=0,Sheet1!AA2148&lt;&gt;0),"出错","-")</f>
        <v>-</v>
      </c>
      <c r="N2145" s="21" t="str">
        <f>IFERROR(VLOOKUP(Sheet1!G2148,配置检查表!$Y:$Z,2,FALSE),"")</f>
        <v/>
      </c>
      <c r="O2145" s="21">
        <f>IF(AND(Sheet1!I2148=Sheet1!J2148,Sheet1!J2148&lt;&gt;0),Sheet1!I2148,IF(AND(Sheet1!I2148&lt;&gt;Sheet1!J2148,Sheet1!J2148&lt;&gt;0),Sheet1!I2148&amp;"~"&amp;Sheet1!J2148,""))</f>
        <v>1</v>
      </c>
      <c r="P2145" s="21" t="str">
        <f>IFERROR(VLOOKUP(Sheet1!L2148,配置检查表!$Y:$Z,2,FALSE),"")</f>
        <v/>
      </c>
      <c r="Q2145" s="21" t="str">
        <f>IF(AND(Sheet1!N2148=Sheet1!O2148,Sheet1!O2148&lt;&gt;0),Sheet1!N2148,IF(AND(Sheet1!N2148&lt;&gt;Sheet1!O2148,Sheet1!O2148&lt;&gt;0),Sheet1!N2148&amp;"~"&amp;Sheet1!O2148,""))</f>
        <v/>
      </c>
      <c r="R2145" s="21" t="str">
        <f>IFERROR(VLOOKUP(Sheet1!Q2148,配置检查表!$Y:$Z,2,FALSE),"")</f>
        <v/>
      </c>
      <c r="S2145" s="39" t="str">
        <f>IF(AND(Sheet1!S2352=Sheet1!T2352,Sheet1!T2352&lt;&gt;0),Sheet1!S2352,IF(AND(Sheet1!S2352&lt;&gt;Sheet1!T2352,Sheet1!T2352&lt;&gt;0),Sheet1!S2352&amp;"~"&amp;Sheet1!T2352,""))</f>
        <v/>
      </c>
      <c r="T2145" s="21" t="str">
        <f>IFERROR(VLOOKUP(Sheet1!V2148,配置检查表!$Y:$Z,2,FALSE),"")</f>
        <v/>
      </c>
      <c r="U2145" s="39" t="str">
        <f>IF(AND(Sheet1!X2352=Sheet1!Y2352,Sheet1!Y2352&lt;&gt;0),Sheet1!X2352,IF(AND(Sheet1!X2352&lt;&gt;Sheet1!Y2352,Sheet1!Y2352&lt;&gt;0),Sheet1!X2352&amp;"~"&amp;Sheet1!Y2352,""))</f>
        <v/>
      </c>
      <c r="V2145" s="21" t="str">
        <f>IFERROR(VLOOKUP(Sheet1!XAA,配置检查表!$Y:$Z,2,FALSE),"")</f>
        <v/>
      </c>
      <c r="W2145" s="21" t="str">
        <f>IF(AND(Sheet1!AC2352=Sheet1!AD2352,Sheet1!AD2352&lt;&gt;0),Sheet1!AC2352,IF(AND(Sheet1!AC2352&lt;&gt;Sheet1!AD2352,Sheet1!AD2352&lt;&gt;0),Sheet1!AC2352&amp;"~"&amp;Sheet1!AD2352,""))</f>
        <v/>
      </c>
    </row>
    <row r="2146" spans="1:23">
      <c r="A2146" s="7">
        <v>51001</v>
      </c>
      <c r="B2146" s="7" t="s">
        <v>904</v>
      </c>
      <c r="C2146" s="7">
        <v>1</v>
      </c>
      <c r="D2146" s="21" t="str">
        <f>IF(OR(Sheet1!I2149&lt;&gt;Sheet1!AF2149,Sheet1!AG2149&lt;&gt;Sheet1!J2149),"有影响","-")</f>
        <v>-</v>
      </c>
      <c r="E2146" s="21" t="str">
        <f>IF(OR(Sheet1!N2149&lt;&gt;Sheet1!AH2149,Sheet1!AI2149&lt;&gt;Sheet1!O2149),"有影响","-")</f>
        <v>-</v>
      </c>
      <c r="F2146" s="21" t="str">
        <f>IF(OR(Sheet1!S2149&lt;&gt;Sheet1!AJ2149,Sheet1!AK2149&lt;&gt;Sheet1!T2149),"有影响","-")</f>
        <v>-</v>
      </c>
      <c r="G2146" s="21" t="str">
        <f>IF(OR(Sheet1!X2149&lt;&gt;Sheet1!AL2149,Sheet1!AM2149&lt;&gt;Sheet1!Y2149),"有影响","-")</f>
        <v>-</v>
      </c>
      <c r="H2146" s="21" t="str">
        <f>IF(OR(Sheet1!AC2149&lt;&gt;Sheet1!AN2149,Sheet1!AO2149&lt;&gt;Sheet1!AD2149),"有影响","-")</f>
        <v>-</v>
      </c>
      <c r="I2146" s="21" t="str">
        <f>IF(Sheet1!G2149=0,"出错","-")</f>
        <v>-</v>
      </c>
      <c r="J2146" s="21" t="str">
        <f>IF(AND(Sheet1!G2149=0,Sheet1!L2149&lt;&gt;0),"出错","-")</f>
        <v>-</v>
      </c>
      <c r="K2146" s="21" t="str">
        <f>IF(AND(Sheet1!G2149=0,Sheet1!L2149=0,Sheet1!Q2149&lt;&gt;0),"出错","-")</f>
        <v>-</v>
      </c>
      <c r="L2146" s="21" t="str">
        <f>IF(AND(Sheet1!G2149=0,Sheet1!L2149=0,Sheet1!Q2149=0,Sheet1!V2149&lt;&gt;0),"出错","-")</f>
        <v>-</v>
      </c>
      <c r="M2146" s="21" t="str">
        <f>IF(AND(Sheet1!G2149=0,Sheet1!L2149=0,Sheet1!Q2149=0,Sheet1!V2149=0,Sheet1!AA2149&lt;&gt;0),"出错","-")</f>
        <v>-</v>
      </c>
      <c r="N2146" s="21" t="str">
        <f>IFERROR(VLOOKUP(Sheet1!G2149,配置检查表!$Y:$Z,2,FALSE),"")</f>
        <v/>
      </c>
      <c r="O2146" s="21">
        <f>IF(AND(Sheet1!I2149=Sheet1!J2149,Sheet1!J2149&lt;&gt;0),Sheet1!I2149,IF(AND(Sheet1!I2149&lt;&gt;Sheet1!J2149,Sheet1!J2149&lt;&gt;0),Sheet1!I2149&amp;"~"&amp;Sheet1!J2149,""))</f>
        <v>1</v>
      </c>
      <c r="P2146" s="21" t="str">
        <f>IFERROR(VLOOKUP(Sheet1!L2149,配置检查表!$Y:$Z,2,FALSE),"")</f>
        <v/>
      </c>
      <c r="Q2146" s="21">
        <f>IF(AND(Sheet1!N2149=Sheet1!O2149,Sheet1!O2149&lt;&gt;0),Sheet1!N2149,IF(AND(Sheet1!N2149&lt;&gt;Sheet1!O2149,Sheet1!O2149&lt;&gt;0),Sheet1!N2149&amp;"~"&amp;Sheet1!O2149,""))</f>
        <v>15</v>
      </c>
      <c r="R2146" s="21" t="str">
        <f>IFERROR(VLOOKUP(Sheet1!Q2149,配置检查表!$Y:$Z,2,FALSE),"")</f>
        <v/>
      </c>
      <c r="S2146" s="39" t="str">
        <f>IF(AND(Sheet1!S2353=Sheet1!T2353,Sheet1!T2353&lt;&gt;0),Sheet1!S2353,IF(AND(Sheet1!S2353&lt;&gt;Sheet1!T2353,Sheet1!T2353&lt;&gt;0),Sheet1!S2353&amp;"~"&amp;Sheet1!T2353,""))</f>
        <v/>
      </c>
      <c r="T2146" s="21" t="str">
        <f>IFERROR(VLOOKUP(Sheet1!V2149,配置检查表!$Y:$Z,2,FALSE),"")</f>
        <v/>
      </c>
      <c r="U2146" s="39" t="str">
        <f>IF(AND(Sheet1!X2353=Sheet1!Y2353,Sheet1!Y2353&lt;&gt;0),Sheet1!X2353,IF(AND(Sheet1!X2353&lt;&gt;Sheet1!Y2353,Sheet1!Y2353&lt;&gt;0),Sheet1!X2353&amp;"~"&amp;Sheet1!Y2353,""))</f>
        <v/>
      </c>
      <c r="V2146" s="21" t="str">
        <f>IFERROR(VLOOKUP(Sheet1!XAA,配置检查表!$Y:$Z,2,FALSE),"")</f>
        <v/>
      </c>
      <c r="W2146" s="21" t="str">
        <f>IF(AND(Sheet1!AC2353=Sheet1!AD2353,Sheet1!AD2353&lt;&gt;0),Sheet1!AC2353,IF(AND(Sheet1!AC2353&lt;&gt;Sheet1!AD2353,Sheet1!AD2353&lt;&gt;0),Sheet1!AC2353&amp;"~"&amp;Sheet1!AD2353,""))</f>
        <v/>
      </c>
    </row>
    <row r="2147" spans="1:23">
      <c r="A2147" s="7">
        <v>51002</v>
      </c>
      <c r="B2147" s="7" t="s">
        <v>905</v>
      </c>
      <c r="C2147" s="7">
        <v>2</v>
      </c>
      <c r="D2147" s="21" t="str">
        <f>IF(OR(Sheet1!I2150&lt;&gt;Sheet1!AF2150,Sheet1!AG2150&lt;&gt;Sheet1!J2150),"有影响","-")</f>
        <v>-</v>
      </c>
      <c r="E2147" s="21" t="str">
        <f>IF(OR(Sheet1!N2150&lt;&gt;Sheet1!AH2150,Sheet1!AI2150&lt;&gt;Sheet1!O2150),"有影响","-")</f>
        <v>-</v>
      </c>
      <c r="F2147" s="21" t="str">
        <f>IF(OR(Sheet1!S2150&lt;&gt;Sheet1!AJ2150,Sheet1!AK2150&lt;&gt;Sheet1!T2150),"有影响","-")</f>
        <v>-</v>
      </c>
      <c r="G2147" s="21" t="str">
        <f>IF(OR(Sheet1!X2150&lt;&gt;Sheet1!AL2150,Sheet1!AM2150&lt;&gt;Sheet1!Y2150),"有影响","-")</f>
        <v>-</v>
      </c>
      <c r="H2147" s="21" t="str">
        <f>IF(OR(Sheet1!AC2150&lt;&gt;Sheet1!AN2150,Sheet1!AO2150&lt;&gt;Sheet1!AD2150),"有影响","-")</f>
        <v>-</v>
      </c>
      <c r="I2147" s="21" t="str">
        <f>IF(Sheet1!G2150=0,"出错","-")</f>
        <v>-</v>
      </c>
      <c r="J2147" s="21" t="str">
        <f>IF(AND(Sheet1!G2150=0,Sheet1!L2150&lt;&gt;0),"出错","-")</f>
        <v>-</v>
      </c>
      <c r="K2147" s="21" t="str">
        <f>IF(AND(Sheet1!G2150=0,Sheet1!L2150=0,Sheet1!Q2150&lt;&gt;0),"出错","-")</f>
        <v>-</v>
      </c>
      <c r="L2147" s="21" t="str">
        <f>IF(AND(Sheet1!G2150=0,Sheet1!L2150=0,Sheet1!Q2150=0,Sheet1!V2150&lt;&gt;0),"出错","-")</f>
        <v>-</v>
      </c>
      <c r="M2147" s="21" t="str">
        <f>IF(AND(Sheet1!G2150=0,Sheet1!L2150=0,Sheet1!Q2150=0,Sheet1!V2150=0,Sheet1!AA2150&lt;&gt;0),"出错","-")</f>
        <v>-</v>
      </c>
      <c r="N2147" s="21" t="str">
        <f>IFERROR(VLOOKUP(Sheet1!G2150,配置检查表!$Y:$Z,2,FALSE),"")</f>
        <v/>
      </c>
      <c r="O2147" s="21">
        <f>IF(AND(Sheet1!I2150=Sheet1!J2150,Sheet1!J2150&lt;&gt;0),Sheet1!I2150,IF(AND(Sheet1!I2150&lt;&gt;Sheet1!J2150,Sheet1!J2150&lt;&gt;0),Sheet1!I2150&amp;"~"&amp;Sheet1!J2150,""))</f>
        <v>1</v>
      </c>
      <c r="P2147" s="21" t="str">
        <f>IFERROR(VLOOKUP(Sheet1!L2150,配置检查表!$Y:$Z,2,FALSE),"")</f>
        <v/>
      </c>
      <c r="Q2147" s="21">
        <f>IF(AND(Sheet1!N2150=Sheet1!O2150,Sheet1!O2150&lt;&gt;0),Sheet1!N2150,IF(AND(Sheet1!N2150&lt;&gt;Sheet1!O2150,Sheet1!O2150&lt;&gt;0),Sheet1!N2150&amp;"~"&amp;Sheet1!O2150,""))</f>
        <v>15</v>
      </c>
      <c r="R2147" s="21" t="str">
        <f>IFERROR(VLOOKUP(Sheet1!Q2150,配置检查表!$Y:$Z,2,FALSE),"")</f>
        <v/>
      </c>
      <c r="S2147" s="39" t="str">
        <f>IF(AND(Sheet1!S2354=Sheet1!T2354,Sheet1!T2354&lt;&gt;0),Sheet1!S2354,IF(AND(Sheet1!S2354&lt;&gt;Sheet1!T2354,Sheet1!T2354&lt;&gt;0),Sheet1!S2354&amp;"~"&amp;Sheet1!T2354,""))</f>
        <v/>
      </c>
      <c r="T2147" s="21" t="str">
        <f>IFERROR(VLOOKUP(Sheet1!V2150,配置检查表!$Y:$Z,2,FALSE),"")</f>
        <v/>
      </c>
      <c r="U2147" s="39" t="str">
        <f>IF(AND(Sheet1!X2354=Sheet1!Y2354,Sheet1!Y2354&lt;&gt;0),Sheet1!X2354,IF(AND(Sheet1!X2354&lt;&gt;Sheet1!Y2354,Sheet1!Y2354&lt;&gt;0),Sheet1!X2354&amp;"~"&amp;Sheet1!Y2354,""))</f>
        <v/>
      </c>
      <c r="V2147" s="21" t="str">
        <f>IFERROR(VLOOKUP(Sheet1!XAA,配置检查表!$Y:$Z,2,FALSE),"")</f>
        <v/>
      </c>
      <c r="W2147" s="21" t="str">
        <f>IF(AND(Sheet1!AC2354=Sheet1!AD2354,Sheet1!AD2354&lt;&gt;0),Sheet1!AC2354,IF(AND(Sheet1!AC2354&lt;&gt;Sheet1!AD2354,Sheet1!AD2354&lt;&gt;0),Sheet1!AC2354&amp;"~"&amp;Sheet1!AD2354,""))</f>
        <v/>
      </c>
    </row>
    <row r="2148" spans="1:23">
      <c r="A2148" s="7">
        <v>51003</v>
      </c>
      <c r="B2148" s="7" t="s">
        <v>906</v>
      </c>
      <c r="C2148" s="7">
        <v>3</v>
      </c>
      <c r="D2148" s="21" t="str">
        <f>IF(OR(Sheet1!I2151&lt;&gt;Sheet1!AF2151,Sheet1!AG2151&lt;&gt;Sheet1!J2151),"有影响","-")</f>
        <v>-</v>
      </c>
      <c r="E2148" s="21" t="str">
        <f>IF(OR(Sheet1!N2151&lt;&gt;Sheet1!AH2151,Sheet1!AI2151&lt;&gt;Sheet1!O2151),"有影响","-")</f>
        <v>-</v>
      </c>
      <c r="F2148" s="21" t="str">
        <f>IF(OR(Sheet1!S2151&lt;&gt;Sheet1!AJ2151,Sheet1!AK2151&lt;&gt;Sheet1!T2151),"有影响","-")</f>
        <v>-</v>
      </c>
      <c r="G2148" s="21" t="str">
        <f>IF(OR(Sheet1!X2151&lt;&gt;Sheet1!AL2151,Sheet1!AM2151&lt;&gt;Sheet1!Y2151),"有影响","-")</f>
        <v>-</v>
      </c>
      <c r="H2148" s="21" t="str">
        <f>IF(OR(Sheet1!AC2151&lt;&gt;Sheet1!AN2151,Sheet1!AO2151&lt;&gt;Sheet1!AD2151),"有影响","-")</f>
        <v>-</v>
      </c>
      <c r="I2148" s="21" t="str">
        <f>IF(Sheet1!G2151=0,"出错","-")</f>
        <v>-</v>
      </c>
      <c r="J2148" s="21" t="str">
        <f>IF(AND(Sheet1!G2151=0,Sheet1!L2151&lt;&gt;0),"出错","-")</f>
        <v>-</v>
      </c>
      <c r="K2148" s="21" t="str">
        <f>IF(AND(Sheet1!G2151=0,Sheet1!L2151=0,Sheet1!Q2151&lt;&gt;0),"出错","-")</f>
        <v>-</v>
      </c>
      <c r="L2148" s="21" t="str">
        <f>IF(AND(Sheet1!G2151=0,Sheet1!L2151=0,Sheet1!Q2151=0,Sheet1!V2151&lt;&gt;0),"出错","-")</f>
        <v>-</v>
      </c>
      <c r="M2148" s="21" t="str">
        <f>IF(AND(Sheet1!G2151=0,Sheet1!L2151=0,Sheet1!Q2151=0,Sheet1!V2151=0,Sheet1!AA2151&lt;&gt;0),"出错","-")</f>
        <v>-</v>
      </c>
      <c r="N2148" s="21" t="str">
        <f>IFERROR(VLOOKUP(Sheet1!G2151,配置检查表!$Y:$Z,2,FALSE),"")</f>
        <v/>
      </c>
      <c r="O2148" s="21">
        <f>IF(AND(Sheet1!I2151=Sheet1!J2151,Sheet1!J2151&lt;&gt;0),Sheet1!I2151,IF(AND(Sheet1!I2151&lt;&gt;Sheet1!J2151,Sheet1!J2151&lt;&gt;0),Sheet1!I2151&amp;"~"&amp;Sheet1!J2151,""))</f>
        <v>1</v>
      </c>
      <c r="P2148" s="21" t="str">
        <f>IFERROR(VLOOKUP(Sheet1!L2151,配置检查表!$Y:$Z,2,FALSE),"")</f>
        <v/>
      </c>
      <c r="Q2148" s="21">
        <f>IF(AND(Sheet1!N2151=Sheet1!O2151,Sheet1!O2151&lt;&gt;0),Sheet1!N2151,IF(AND(Sheet1!N2151&lt;&gt;Sheet1!O2151,Sheet1!O2151&lt;&gt;0),Sheet1!N2151&amp;"~"&amp;Sheet1!O2151,""))</f>
        <v>15</v>
      </c>
      <c r="R2148" s="21" t="str">
        <f>IFERROR(VLOOKUP(Sheet1!Q2151,配置检查表!$Y:$Z,2,FALSE),"")</f>
        <v/>
      </c>
      <c r="S2148" s="39" t="str">
        <f>IF(AND(Sheet1!S2355=Sheet1!T2355,Sheet1!T2355&lt;&gt;0),Sheet1!S2355,IF(AND(Sheet1!S2355&lt;&gt;Sheet1!T2355,Sheet1!T2355&lt;&gt;0),Sheet1!S2355&amp;"~"&amp;Sheet1!T2355,""))</f>
        <v/>
      </c>
      <c r="T2148" s="21" t="str">
        <f>IFERROR(VLOOKUP(Sheet1!V2151,配置检查表!$Y:$Z,2,FALSE),"")</f>
        <v/>
      </c>
      <c r="U2148" s="39" t="str">
        <f>IF(AND(Sheet1!X2355=Sheet1!Y2355,Sheet1!Y2355&lt;&gt;0),Sheet1!X2355,IF(AND(Sheet1!X2355&lt;&gt;Sheet1!Y2355,Sheet1!Y2355&lt;&gt;0),Sheet1!X2355&amp;"~"&amp;Sheet1!Y2355,""))</f>
        <v/>
      </c>
      <c r="V2148" s="21" t="str">
        <f>IFERROR(VLOOKUP(Sheet1!XAA,配置检查表!$Y:$Z,2,FALSE),"")</f>
        <v/>
      </c>
      <c r="W2148" s="21" t="str">
        <f>IF(AND(Sheet1!AC2355=Sheet1!AD2355,Sheet1!AD2355&lt;&gt;0),Sheet1!AC2355,IF(AND(Sheet1!AC2355&lt;&gt;Sheet1!AD2355,Sheet1!AD2355&lt;&gt;0),Sheet1!AC2355&amp;"~"&amp;Sheet1!AD2355,""))</f>
        <v/>
      </c>
    </row>
    <row r="2149" spans="1:23">
      <c r="A2149" s="7">
        <v>51004</v>
      </c>
      <c r="B2149" s="7" t="s">
        <v>907</v>
      </c>
      <c r="C2149" s="7">
        <v>4</v>
      </c>
      <c r="D2149" s="21" t="str">
        <f>IF(OR(Sheet1!I2152&lt;&gt;Sheet1!AF2152,Sheet1!AG2152&lt;&gt;Sheet1!J2152),"有影响","-")</f>
        <v>-</v>
      </c>
      <c r="E2149" s="21" t="str">
        <f>IF(OR(Sheet1!N2152&lt;&gt;Sheet1!AH2152,Sheet1!AI2152&lt;&gt;Sheet1!O2152),"有影响","-")</f>
        <v>-</v>
      </c>
      <c r="F2149" s="21" t="str">
        <f>IF(OR(Sheet1!S2152&lt;&gt;Sheet1!AJ2152,Sheet1!AK2152&lt;&gt;Sheet1!T2152),"有影响","-")</f>
        <v>-</v>
      </c>
      <c r="G2149" s="21" t="str">
        <f>IF(OR(Sheet1!X2152&lt;&gt;Sheet1!AL2152,Sheet1!AM2152&lt;&gt;Sheet1!Y2152),"有影响","-")</f>
        <v>-</v>
      </c>
      <c r="H2149" s="21" t="str">
        <f>IF(OR(Sheet1!AC2152&lt;&gt;Sheet1!AN2152,Sheet1!AO2152&lt;&gt;Sheet1!AD2152),"有影响","-")</f>
        <v>-</v>
      </c>
      <c r="I2149" s="21" t="str">
        <f>IF(Sheet1!G2152=0,"出错","-")</f>
        <v>-</v>
      </c>
      <c r="J2149" s="21" t="str">
        <f>IF(AND(Sheet1!G2152=0,Sheet1!L2152&lt;&gt;0),"出错","-")</f>
        <v>-</v>
      </c>
      <c r="K2149" s="21" t="str">
        <f>IF(AND(Sheet1!G2152=0,Sheet1!L2152=0,Sheet1!Q2152&lt;&gt;0),"出错","-")</f>
        <v>-</v>
      </c>
      <c r="L2149" s="21" t="str">
        <f>IF(AND(Sheet1!G2152=0,Sheet1!L2152=0,Sheet1!Q2152=0,Sheet1!V2152&lt;&gt;0),"出错","-")</f>
        <v>-</v>
      </c>
      <c r="M2149" s="21" t="str">
        <f>IF(AND(Sheet1!G2152=0,Sheet1!L2152=0,Sheet1!Q2152=0,Sheet1!V2152=0,Sheet1!AA2152&lt;&gt;0),"出错","-")</f>
        <v>-</v>
      </c>
      <c r="N2149" s="21" t="str">
        <f>IFERROR(VLOOKUP(Sheet1!G2152,配置检查表!$Y:$Z,2,FALSE),"")</f>
        <v/>
      </c>
      <c r="O2149" s="21">
        <f>IF(AND(Sheet1!I2152=Sheet1!J2152,Sheet1!J2152&lt;&gt;0),Sheet1!I2152,IF(AND(Sheet1!I2152&lt;&gt;Sheet1!J2152,Sheet1!J2152&lt;&gt;0),Sheet1!I2152&amp;"~"&amp;Sheet1!J2152,""))</f>
        <v>1</v>
      </c>
      <c r="P2149" s="21" t="str">
        <f>IFERROR(VLOOKUP(Sheet1!L2152,配置检查表!$Y:$Z,2,FALSE),"")</f>
        <v/>
      </c>
      <c r="Q2149" s="21">
        <f>IF(AND(Sheet1!N2152=Sheet1!O2152,Sheet1!O2152&lt;&gt;0),Sheet1!N2152,IF(AND(Sheet1!N2152&lt;&gt;Sheet1!O2152,Sheet1!O2152&lt;&gt;0),Sheet1!N2152&amp;"~"&amp;Sheet1!O2152,""))</f>
        <v>15</v>
      </c>
      <c r="R2149" s="21" t="str">
        <f>IFERROR(VLOOKUP(Sheet1!Q2152,配置检查表!$Y:$Z,2,FALSE),"")</f>
        <v/>
      </c>
      <c r="S2149" s="39" t="str">
        <f>IF(AND(Sheet1!S2356=Sheet1!T2356,Sheet1!T2356&lt;&gt;0),Sheet1!S2356,IF(AND(Sheet1!S2356&lt;&gt;Sheet1!T2356,Sheet1!T2356&lt;&gt;0),Sheet1!S2356&amp;"~"&amp;Sheet1!T2356,""))</f>
        <v/>
      </c>
      <c r="T2149" s="21" t="str">
        <f>IFERROR(VLOOKUP(Sheet1!V2152,配置检查表!$Y:$Z,2,FALSE),"")</f>
        <v/>
      </c>
      <c r="U2149" s="39" t="str">
        <f>IF(AND(Sheet1!X2356=Sheet1!Y2356,Sheet1!Y2356&lt;&gt;0),Sheet1!X2356,IF(AND(Sheet1!X2356&lt;&gt;Sheet1!Y2356,Sheet1!Y2356&lt;&gt;0),Sheet1!X2356&amp;"~"&amp;Sheet1!Y2356,""))</f>
        <v/>
      </c>
      <c r="V2149" s="21" t="str">
        <f>IFERROR(VLOOKUP(Sheet1!XAA,配置检查表!$Y:$Z,2,FALSE),"")</f>
        <v/>
      </c>
      <c r="W2149" s="21" t="str">
        <f>IF(AND(Sheet1!AC2356=Sheet1!AD2356,Sheet1!AD2356&lt;&gt;0),Sheet1!AC2356,IF(AND(Sheet1!AC2356&lt;&gt;Sheet1!AD2356,Sheet1!AD2356&lt;&gt;0),Sheet1!AC2356&amp;"~"&amp;Sheet1!AD2356,""))</f>
        <v/>
      </c>
    </row>
    <row r="2150" spans="1:23">
      <c r="A2150" s="7">
        <v>51005</v>
      </c>
      <c r="B2150" s="7" t="s">
        <v>908</v>
      </c>
      <c r="C2150" s="7">
        <v>5</v>
      </c>
      <c r="D2150" s="21" t="str">
        <f>IF(OR(Sheet1!I2153&lt;&gt;Sheet1!AF2153,Sheet1!AG2153&lt;&gt;Sheet1!J2153),"有影响","-")</f>
        <v>-</v>
      </c>
      <c r="E2150" s="21" t="str">
        <f>IF(OR(Sheet1!N2153&lt;&gt;Sheet1!AH2153,Sheet1!AI2153&lt;&gt;Sheet1!O2153),"有影响","-")</f>
        <v>-</v>
      </c>
      <c r="F2150" s="21" t="str">
        <f>IF(OR(Sheet1!S2153&lt;&gt;Sheet1!AJ2153,Sheet1!AK2153&lt;&gt;Sheet1!T2153),"有影响","-")</f>
        <v>-</v>
      </c>
      <c r="G2150" s="21" t="str">
        <f>IF(OR(Sheet1!X2153&lt;&gt;Sheet1!AL2153,Sheet1!AM2153&lt;&gt;Sheet1!Y2153),"有影响","-")</f>
        <v>-</v>
      </c>
      <c r="H2150" s="21" t="str">
        <f>IF(OR(Sheet1!AC2153&lt;&gt;Sheet1!AN2153,Sheet1!AO2153&lt;&gt;Sheet1!AD2153),"有影响","-")</f>
        <v>-</v>
      </c>
      <c r="I2150" s="21" t="str">
        <f>IF(Sheet1!G2153=0,"出错","-")</f>
        <v>-</v>
      </c>
      <c r="J2150" s="21" t="str">
        <f>IF(AND(Sheet1!G2153=0,Sheet1!L2153&lt;&gt;0),"出错","-")</f>
        <v>-</v>
      </c>
      <c r="K2150" s="21" t="str">
        <f>IF(AND(Sheet1!G2153=0,Sheet1!L2153=0,Sheet1!Q2153&lt;&gt;0),"出错","-")</f>
        <v>-</v>
      </c>
      <c r="L2150" s="21" t="str">
        <f>IF(AND(Sheet1!G2153=0,Sheet1!L2153=0,Sheet1!Q2153=0,Sheet1!V2153&lt;&gt;0),"出错","-")</f>
        <v>-</v>
      </c>
      <c r="M2150" s="21" t="str">
        <f>IF(AND(Sheet1!G2153=0,Sheet1!L2153=0,Sheet1!Q2153=0,Sheet1!V2153=0,Sheet1!AA2153&lt;&gt;0),"出错","-")</f>
        <v>-</v>
      </c>
      <c r="N2150" s="21" t="str">
        <f>IFERROR(VLOOKUP(Sheet1!G2153,配置检查表!$Y:$Z,2,FALSE),"")</f>
        <v/>
      </c>
      <c r="O2150" s="21">
        <f>IF(AND(Sheet1!I2153=Sheet1!J2153,Sheet1!J2153&lt;&gt;0),Sheet1!I2153,IF(AND(Sheet1!I2153&lt;&gt;Sheet1!J2153,Sheet1!J2153&lt;&gt;0),Sheet1!I2153&amp;"~"&amp;Sheet1!J2153,""))</f>
        <v>1</v>
      </c>
      <c r="P2150" s="21" t="str">
        <f>IFERROR(VLOOKUP(Sheet1!L2153,配置检查表!$Y:$Z,2,FALSE),"")</f>
        <v/>
      </c>
      <c r="Q2150" s="21">
        <f>IF(AND(Sheet1!N2153=Sheet1!O2153,Sheet1!O2153&lt;&gt;0),Sheet1!N2153,IF(AND(Sheet1!N2153&lt;&gt;Sheet1!O2153,Sheet1!O2153&lt;&gt;0),Sheet1!N2153&amp;"~"&amp;Sheet1!O2153,""))</f>
        <v>15</v>
      </c>
      <c r="R2150" s="21" t="str">
        <f>IFERROR(VLOOKUP(Sheet1!Q2153,配置检查表!$Y:$Z,2,FALSE),"")</f>
        <v/>
      </c>
      <c r="S2150" s="39" t="str">
        <f>IF(AND(Sheet1!S2357=Sheet1!T2357,Sheet1!T2357&lt;&gt;0),Sheet1!S2357,IF(AND(Sheet1!S2357&lt;&gt;Sheet1!T2357,Sheet1!T2357&lt;&gt;0),Sheet1!S2357&amp;"~"&amp;Sheet1!T2357,""))</f>
        <v/>
      </c>
      <c r="T2150" s="21" t="str">
        <f>IFERROR(VLOOKUP(Sheet1!V2153,配置检查表!$Y:$Z,2,FALSE),"")</f>
        <v/>
      </c>
      <c r="U2150" s="39" t="str">
        <f>IF(AND(Sheet1!X2357=Sheet1!Y2357,Sheet1!Y2357&lt;&gt;0),Sheet1!X2357,IF(AND(Sheet1!X2357&lt;&gt;Sheet1!Y2357,Sheet1!Y2357&lt;&gt;0),Sheet1!X2357&amp;"~"&amp;Sheet1!Y2357,""))</f>
        <v/>
      </c>
      <c r="V2150" s="21" t="str">
        <f>IFERROR(VLOOKUP(Sheet1!XAA,配置检查表!$Y:$Z,2,FALSE),"")</f>
        <v/>
      </c>
      <c r="W2150" s="21" t="str">
        <f>IF(AND(Sheet1!AC2357=Sheet1!AD2357,Sheet1!AD2357&lt;&gt;0),Sheet1!AC2357,IF(AND(Sheet1!AC2357&lt;&gt;Sheet1!AD2357,Sheet1!AD2357&lt;&gt;0),Sheet1!AC2357&amp;"~"&amp;Sheet1!AD2357,""))</f>
        <v/>
      </c>
    </row>
    <row r="2151" spans="1:23">
      <c r="A2151" s="7">
        <v>51006</v>
      </c>
      <c r="B2151" s="7" t="s">
        <v>909</v>
      </c>
      <c r="C2151" s="7">
        <v>6</v>
      </c>
      <c r="D2151" s="21" t="str">
        <f>IF(OR(Sheet1!I2154&lt;&gt;Sheet1!AF2154,Sheet1!AG2154&lt;&gt;Sheet1!J2154),"有影响","-")</f>
        <v>-</v>
      </c>
      <c r="E2151" s="21" t="str">
        <f>IF(OR(Sheet1!N2154&lt;&gt;Sheet1!AH2154,Sheet1!AI2154&lt;&gt;Sheet1!O2154),"有影响","-")</f>
        <v>-</v>
      </c>
      <c r="F2151" s="21" t="str">
        <f>IF(OR(Sheet1!S2154&lt;&gt;Sheet1!AJ2154,Sheet1!AK2154&lt;&gt;Sheet1!T2154),"有影响","-")</f>
        <v>-</v>
      </c>
      <c r="G2151" s="21" t="str">
        <f>IF(OR(Sheet1!X2154&lt;&gt;Sheet1!AL2154,Sheet1!AM2154&lt;&gt;Sheet1!Y2154),"有影响","-")</f>
        <v>-</v>
      </c>
      <c r="H2151" s="21" t="str">
        <f>IF(OR(Sheet1!AC2154&lt;&gt;Sheet1!AN2154,Sheet1!AO2154&lt;&gt;Sheet1!AD2154),"有影响","-")</f>
        <v>-</v>
      </c>
      <c r="I2151" s="21" t="str">
        <f>IF(Sheet1!G2154=0,"出错","-")</f>
        <v>-</v>
      </c>
      <c r="J2151" s="21" t="str">
        <f>IF(AND(Sheet1!G2154=0,Sheet1!L2154&lt;&gt;0),"出错","-")</f>
        <v>-</v>
      </c>
      <c r="K2151" s="21" t="str">
        <f>IF(AND(Sheet1!G2154=0,Sheet1!L2154=0,Sheet1!Q2154&lt;&gt;0),"出错","-")</f>
        <v>-</v>
      </c>
      <c r="L2151" s="21" t="str">
        <f>IF(AND(Sheet1!G2154=0,Sheet1!L2154=0,Sheet1!Q2154=0,Sheet1!V2154&lt;&gt;0),"出错","-")</f>
        <v>-</v>
      </c>
      <c r="M2151" s="21" t="str">
        <f>IF(AND(Sheet1!G2154=0,Sheet1!L2154=0,Sheet1!Q2154=0,Sheet1!V2154=0,Sheet1!AA2154&lt;&gt;0),"出错","-")</f>
        <v>-</v>
      </c>
      <c r="N2151" s="21" t="str">
        <f>IFERROR(VLOOKUP(Sheet1!G2154,配置检查表!$Y:$Z,2,FALSE),"")</f>
        <v/>
      </c>
      <c r="O2151" s="21">
        <f>IF(AND(Sheet1!I2154=Sheet1!J2154,Sheet1!J2154&lt;&gt;0),Sheet1!I2154,IF(AND(Sheet1!I2154&lt;&gt;Sheet1!J2154,Sheet1!J2154&lt;&gt;0),Sheet1!I2154&amp;"~"&amp;Sheet1!J2154,""))</f>
        <v>1</v>
      </c>
      <c r="P2151" s="21" t="str">
        <f>IFERROR(VLOOKUP(Sheet1!L2154,配置检查表!$Y:$Z,2,FALSE),"")</f>
        <v/>
      </c>
      <c r="Q2151" s="21">
        <f>IF(AND(Sheet1!N2154=Sheet1!O2154,Sheet1!O2154&lt;&gt;0),Sheet1!N2154,IF(AND(Sheet1!N2154&lt;&gt;Sheet1!O2154,Sheet1!O2154&lt;&gt;0),Sheet1!N2154&amp;"~"&amp;Sheet1!O2154,""))</f>
        <v>15</v>
      </c>
      <c r="R2151" s="21" t="str">
        <f>IFERROR(VLOOKUP(Sheet1!Q2154,配置检查表!$Y:$Z,2,FALSE),"")</f>
        <v/>
      </c>
      <c r="S2151" s="39" t="str">
        <f>IF(AND(Sheet1!S2358=Sheet1!T2358,Sheet1!T2358&lt;&gt;0),Sheet1!S2358,IF(AND(Sheet1!S2358&lt;&gt;Sheet1!T2358,Sheet1!T2358&lt;&gt;0),Sheet1!S2358&amp;"~"&amp;Sheet1!T2358,""))</f>
        <v/>
      </c>
      <c r="T2151" s="21" t="str">
        <f>IFERROR(VLOOKUP(Sheet1!V2154,配置检查表!$Y:$Z,2,FALSE),"")</f>
        <v/>
      </c>
      <c r="U2151" s="39" t="str">
        <f>IF(AND(Sheet1!X2358=Sheet1!Y2358,Sheet1!Y2358&lt;&gt;0),Sheet1!X2358,IF(AND(Sheet1!X2358&lt;&gt;Sheet1!Y2358,Sheet1!Y2358&lt;&gt;0),Sheet1!X2358&amp;"~"&amp;Sheet1!Y2358,""))</f>
        <v/>
      </c>
      <c r="V2151" s="21" t="str">
        <f>IFERROR(VLOOKUP(Sheet1!XAA,配置检查表!$Y:$Z,2,FALSE),"")</f>
        <v/>
      </c>
      <c r="W2151" s="21" t="str">
        <f>IF(AND(Sheet1!AC2358=Sheet1!AD2358,Sheet1!AD2358&lt;&gt;0),Sheet1!AC2358,IF(AND(Sheet1!AC2358&lt;&gt;Sheet1!AD2358,Sheet1!AD2358&lt;&gt;0),Sheet1!AC2358&amp;"~"&amp;Sheet1!AD2358,""))</f>
        <v/>
      </c>
    </row>
    <row r="2152" spans="1:23">
      <c r="A2152" s="7">
        <v>51007</v>
      </c>
      <c r="B2152" s="7" t="s">
        <v>910</v>
      </c>
      <c r="C2152" s="7">
        <v>7</v>
      </c>
      <c r="D2152" s="21" t="str">
        <f>IF(OR(Sheet1!I2155&lt;&gt;Sheet1!AF2155,Sheet1!AG2155&lt;&gt;Sheet1!J2155),"有影响","-")</f>
        <v>-</v>
      </c>
      <c r="E2152" s="21" t="str">
        <f>IF(OR(Sheet1!N2155&lt;&gt;Sheet1!AH2155,Sheet1!AI2155&lt;&gt;Sheet1!O2155),"有影响","-")</f>
        <v>-</v>
      </c>
      <c r="F2152" s="21" t="str">
        <f>IF(OR(Sheet1!S2155&lt;&gt;Sheet1!AJ2155,Sheet1!AK2155&lt;&gt;Sheet1!T2155),"有影响","-")</f>
        <v>-</v>
      </c>
      <c r="G2152" s="21" t="str">
        <f>IF(OR(Sheet1!X2155&lt;&gt;Sheet1!AL2155,Sheet1!AM2155&lt;&gt;Sheet1!Y2155),"有影响","-")</f>
        <v>-</v>
      </c>
      <c r="H2152" s="21" t="str">
        <f>IF(OR(Sheet1!AC2155&lt;&gt;Sheet1!AN2155,Sheet1!AO2155&lt;&gt;Sheet1!AD2155),"有影响","-")</f>
        <v>-</v>
      </c>
      <c r="I2152" s="21" t="str">
        <f>IF(Sheet1!G2155=0,"出错","-")</f>
        <v>-</v>
      </c>
      <c r="J2152" s="21" t="str">
        <f>IF(AND(Sheet1!G2155=0,Sheet1!L2155&lt;&gt;0),"出错","-")</f>
        <v>-</v>
      </c>
      <c r="K2152" s="21" t="str">
        <f>IF(AND(Sheet1!G2155=0,Sheet1!L2155=0,Sheet1!Q2155&lt;&gt;0),"出错","-")</f>
        <v>-</v>
      </c>
      <c r="L2152" s="21" t="str">
        <f>IF(AND(Sheet1!G2155=0,Sheet1!L2155=0,Sheet1!Q2155=0,Sheet1!V2155&lt;&gt;0),"出错","-")</f>
        <v>-</v>
      </c>
      <c r="M2152" s="21" t="str">
        <f>IF(AND(Sheet1!G2155=0,Sheet1!L2155=0,Sheet1!Q2155=0,Sheet1!V2155=0,Sheet1!AA2155&lt;&gt;0),"出错","-")</f>
        <v>-</v>
      </c>
      <c r="N2152" s="21" t="str">
        <f>IFERROR(VLOOKUP(Sheet1!G2155,配置检查表!$Y:$Z,2,FALSE),"")</f>
        <v/>
      </c>
      <c r="O2152" s="21">
        <f>IF(AND(Sheet1!I2155=Sheet1!J2155,Sheet1!J2155&lt;&gt;0),Sheet1!I2155,IF(AND(Sheet1!I2155&lt;&gt;Sheet1!J2155,Sheet1!J2155&lt;&gt;0),Sheet1!I2155&amp;"~"&amp;Sheet1!J2155,""))</f>
        <v>1</v>
      </c>
      <c r="P2152" s="21" t="str">
        <f>IFERROR(VLOOKUP(Sheet1!L2155,配置检查表!$Y:$Z,2,FALSE),"")</f>
        <v/>
      </c>
      <c r="Q2152" s="21">
        <f>IF(AND(Sheet1!N2155=Sheet1!O2155,Sheet1!O2155&lt;&gt;0),Sheet1!N2155,IF(AND(Sheet1!N2155&lt;&gt;Sheet1!O2155,Sheet1!O2155&lt;&gt;0),Sheet1!N2155&amp;"~"&amp;Sheet1!O2155,""))</f>
        <v>30</v>
      </c>
      <c r="R2152" s="21" t="str">
        <f>IFERROR(VLOOKUP(Sheet1!Q2155,配置检查表!$Y:$Z,2,FALSE),"")</f>
        <v/>
      </c>
      <c r="S2152" s="39" t="str">
        <f>IF(AND(Sheet1!S2359=Sheet1!T2359,Sheet1!T2359&lt;&gt;0),Sheet1!S2359,IF(AND(Sheet1!S2359&lt;&gt;Sheet1!T2359,Sheet1!T2359&lt;&gt;0),Sheet1!S2359&amp;"~"&amp;Sheet1!T2359,""))</f>
        <v/>
      </c>
      <c r="T2152" s="21" t="str">
        <f>IFERROR(VLOOKUP(Sheet1!V2155,配置检查表!$Y:$Z,2,FALSE),"")</f>
        <v/>
      </c>
      <c r="U2152" s="39" t="str">
        <f>IF(AND(Sheet1!X2359=Sheet1!Y2359,Sheet1!Y2359&lt;&gt;0),Sheet1!X2359,IF(AND(Sheet1!X2359&lt;&gt;Sheet1!Y2359,Sheet1!Y2359&lt;&gt;0),Sheet1!X2359&amp;"~"&amp;Sheet1!Y2359,""))</f>
        <v/>
      </c>
      <c r="V2152" s="21" t="str">
        <f>IFERROR(VLOOKUP(Sheet1!XAA,配置检查表!$Y:$Z,2,FALSE),"")</f>
        <v/>
      </c>
      <c r="W2152" s="21" t="str">
        <f>IF(AND(Sheet1!AC2359=Sheet1!AD2359,Sheet1!AD2359&lt;&gt;0),Sheet1!AC2359,IF(AND(Sheet1!AC2359&lt;&gt;Sheet1!AD2359,Sheet1!AD2359&lt;&gt;0),Sheet1!AC2359&amp;"~"&amp;Sheet1!AD2359,""))</f>
        <v/>
      </c>
    </row>
    <row r="2153" spans="1:23">
      <c r="A2153" s="7">
        <v>51008</v>
      </c>
      <c r="B2153" s="7" t="s">
        <v>911</v>
      </c>
      <c r="C2153" s="7">
        <v>8</v>
      </c>
      <c r="D2153" s="21" t="str">
        <f>IF(OR(Sheet1!I2156&lt;&gt;Sheet1!AF2156,Sheet1!AG2156&lt;&gt;Sheet1!J2156),"有影响","-")</f>
        <v>-</v>
      </c>
      <c r="E2153" s="21" t="str">
        <f>IF(OR(Sheet1!N2156&lt;&gt;Sheet1!AH2156,Sheet1!AI2156&lt;&gt;Sheet1!O2156),"有影响","-")</f>
        <v>-</v>
      </c>
      <c r="F2153" s="21" t="str">
        <f>IF(OR(Sheet1!S2156&lt;&gt;Sheet1!AJ2156,Sheet1!AK2156&lt;&gt;Sheet1!T2156),"有影响","-")</f>
        <v>-</v>
      </c>
      <c r="G2153" s="21" t="str">
        <f>IF(OR(Sheet1!X2156&lt;&gt;Sheet1!AL2156,Sheet1!AM2156&lt;&gt;Sheet1!Y2156),"有影响","-")</f>
        <v>-</v>
      </c>
      <c r="H2153" s="21" t="str">
        <f>IF(OR(Sheet1!AC2156&lt;&gt;Sheet1!AN2156,Sheet1!AO2156&lt;&gt;Sheet1!AD2156),"有影响","-")</f>
        <v>-</v>
      </c>
      <c r="I2153" s="21" t="str">
        <f>IF(Sheet1!G2156=0,"出错","-")</f>
        <v>-</v>
      </c>
      <c r="J2153" s="21" t="str">
        <f>IF(AND(Sheet1!G2156=0,Sheet1!L2156&lt;&gt;0),"出错","-")</f>
        <v>-</v>
      </c>
      <c r="K2153" s="21" t="str">
        <f>IF(AND(Sheet1!G2156=0,Sheet1!L2156=0,Sheet1!Q2156&lt;&gt;0),"出错","-")</f>
        <v>-</v>
      </c>
      <c r="L2153" s="21" t="str">
        <f>IF(AND(Sheet1!G2156=0,Sheet1!L2156=0,Sheet1!Q2156=0,Sheet1!V2156&lt;&gt;0),"出错","-")</f>
        <v>-</v>
      </c>
      <c r="M2153" s="21" t="str">
        <f>IF(AND(Sheet1!G2156=0,Sheet1!L2156=0,Sheet1!Q2156=0,Sheet1!V2156=0,Sheet1!AA2156&lt;&gt;0),"出错","-")</f>
        <v>-</v>
      </c>
      <c r="N2153" s="21" t="str">
        <f>IFERROR(VLOOKUP(Sheet1!G2156,配置检查表!$Y:$Z,2,FALSE),"")</f>
        <v/>
      </c>
      <c r="O2153" s="21">
        <f>IF(AND(Sheet1!I2156=Sheet1!J2156,Sheet1!J2156&lt;&gt;0),Sheet1!I2156,IF(AND(Sheet1!I2156&lt;&gt;Sheet1!J2156,Sheet1!J2156&lt;&gt;0),Sheet1!I2156&amp;"~"&amp;Sheet1!J2156,""))</f>
        <v>1</v>
      </c>
      <c r="P2153" s="21" t="str">
        <f>IFERROR(VLOOKUP(Sheet1!L2156,配置检查表!$Y:$Z,2,FALSE),"")</f>
        <v/>
      </c>
      <c r="Q2153" s="21">
        <f>IF(AND(Sheet1!N2156=Sheet1!O2156,Sheet1!O2156&lt;&gt;0),Sheet1!N2156,IF(AND(Sheet1!N2156&lt;&gt;Sheet1!O2156,Sheet1!O2156&lt;&gt;0),Sheet1!N2156&amp;"~"&amp;Sheet1!O2156,""))</f>
        <v>30</v>
      </c>
      <c r="R2153" s="21" t="str">
        <f>IFERROR(VLOOKUP(Sheet1!Q2156,配置检查表!$Y:$Z,2,FALSE),"")</f>
        <v/>
      </c>
      <c r="S2153" s="39" t="str">
        <f>IF(AND(Sheet1!S2360=Sheet1!T2360,Sheet1!T2360&lt;&gt;0),Sheet1!S2360,IF(AND(Sheet1!S2360&lt;&gt;Sheet1!T2360,Sheet1!T2360&lt;&gt;0),Sheet1!S2360&amp;"~"&amp;Sheet1!T2360,""))</f>
        <v/>
      </c>
      <c r="T2153" s="21" t="str">
        <f>IFERROR(VLOOKUP(Sheet1!V2156,配置检查表!$Y:$Z,2,FALSE),"")</f>
        <v/>
      </c>
      <c r="U2153" s="39" t="str">
        <f>IF(AND(Sheet1!X2360=Sheet1!Y2360,Sheet1!Y2360&lt;&gt;0),Sheet1!X2360,IF(AND(Sheet1!X2360&lt;&gt;Sheet1!Y2360,Sheet1!Y2360&lt;&gt;0),Sheet1!X2360&amp;"~"&amp;Sheet1!Y2360,""))</f>
        <v/>
      </c>
      <c r="V2153" s="21" t="str">
        <f>IFERROR(VLOOKUP(Sheet1!XAA,配置检查表!$Y:$Z,2,FALSE),"")</f>
        <v/>
      </c>
      <c r="W2153" s="21" t="str">
        <f>IF(AND(Sheet1!AC2360=Sheet1!AD2360,Sheet1!AD2360&lt;&gt;0),Sheet1!AC2360,IF(AND(Sheet1!AC2360&lt;&gt;Sheet1!AD2360,Sheet1!AD2360&lt;&gt;0),Sheet1!AC2360&amp;"~"&amp;Sheet1!AD2360,""))</f>
        <v/>
      </c>
    </row>
    <row r="2154" spans="1:23">
      <c r="A2154" s="7">
        <v>51009</v>
      </c>
      <c r="B2154" s="7" t="s">
        <v>912</v>
      </c>
      <c r="C2154" s="7">
        <v>9</v>
      </c>
      <c r="D2154" s="21" t="str">
        <f>IF(OR(Sheet1!I2157&lt;&gt;Sheet1!AF2157,Sheet1!AG2157&lt;&gt;Sheet1!J2157),"有影响","-")</f>
        <v>-</v>
      </c>
      <c r="E2154" s="21" t="str">
        <f>IF(OR(Sheet1!N2157&lt;&gt;Sheet1!AH2157,Sheet1!AI2157&lt;&gt;Sheet1!O2157),"有影响","-")</f>
        <v>-</v>
      </c>
      <c r="F2154" s="21" t="str">
        <f>IF(OR(Sheet1!S2157&lt;&gt;Sheet1!AJ2157,Sheet1!AK2157&lt;&gt;Sheet1!T2157),"有影响","-")</f>
        <v>-</v>
      </c>
      <c r="G2154" s="21" t="str">
        <f>IF(OR(Sheet1!X2157&lt;&gt;Sheet1!AL2157,Sheet1!AM2157&lt;&gt;Sheet1!Y2157),"有影响","-")</f>
        <v>-</v>
      </c>
      <c r="H2154" s="21" t="str">
        <f>IF(OR(Sheet1!AC2157&lt;&gt;Sheet1!AN2157,Sheet1!AO2157&lt;&gt;Sheet1!AD2157),"有影响","-")</f>
        <v>-</v>
      </c>
      <c r="I2154" s="21" t="str">
        <f>IF(Sheet1!G2157=0,"出错","-")</f>
        <v>-</v>
      </c>
      <c r="J2154" s="21" t="str">
        <f>IF(AND(Sheet1!G2157=0,Sheet1!L2157&lt;&gt;0),"出错","-")</f>
        <v>-</v>
      </c>
      <c r="K2154" s="21" t="str">
        <f>IF(AND(Sheet1!G2157=0,Sheet1!L2157=0,Sheet1!Q2157&lt;&gt;0),"出错","-")</f>
        <v>-</v>
      </c>
      <c r="L2154" s="21" t="str">
        <f>IF(AND(Sheet1!G2157=0,Sheet1!L2157=0,Sheet1!Q2157=0,Sheet1!V2157&lt;&gt;0),"出错","-")</f>
        <v>-</v>
      </c>
      <c r="M2154" s="21" t="str">
        <f>IF(AND(Sheet1!G2157=0,Sheet1!L2157=0,Sheet1!Q2157=0,Sheet1!V2157=0,Sheet1!AA2157&lt;&gt;0),"出错","-")</f>
        <v>-</v>
      </c>
      <c r="N2154" s="21" t="str">
        <f>IFERROR(VLOOKUP(Sheet1!G2157,配置检查表!$Y:$Z,2,FALSE),"")</f>
        <v/>
      </c>
      <c r="O2154" s="21">
        <f>IF(AND(Sheet1!I2157=Sheet1!J2157,Sheet1!J2157&lt;&gt;0),Sheet1!I2157,IF(AND(Sheet1!I2157&lt;&gt;Sheet1!J2157,Sheet1!J2157&lt;&gt;0),Sheet1!I2157&amp;"~"&amp;Sheet1!J2157,""))</f>
        <v>1</v>
      </c>
      <c r="P2154" s="21" t="str">
        <f>IFERROR(VLOOKUP(Sheet1!L2157,配置检查表!$Y:$Z,2,FALSE),"")</f>
        <v/>
      </c>
      <c r="Q2154" s="21">
        <f>IF(AND(Sheet1!N2157=Sheet1!O2157,Sheet1!O2157&lt;&gt;0),Sheet1!N2157,IF(AND(Sheet1!N2157&lt;&gt;Sheet1!O2157,Sheet1!O2157&lt;&gt;0),Sheet1!N2157&amp;"~"&amp;Sheet1!O2157,""))</f>
        <v>30</v>
      </c>
      <c r="R2154" s="21" t="str">
        <f>IFERROR(VLOOKUP(Sheet1!Q2157,配置检查表!$Y:$Z,2,FALSE),"")</f>
        <v/>
      </c>
      <c r="S2154" s="39" t="str">
        <f>IF(AND(Sheet1!S2361=Sheet1!T2361,Sheet1!T2361&lt;&gt;0),Sheet1!S2361,IF(AND(Sheet1!S2361&lt;&gt;Sheet1!T2361,Sheet1!T2361&lt;&gt;0),Sheet1!S2361&amp;"~"&amp;Sheet1!T2361,""))</f>
        <v/>
      </c>
      <c r="T2154" s="21" t="str">
        <f>IFERROR(VLOOKUP(Sheet1!V2157,配置检查表!$Y:$Z,2,FALSE),"")</f>
        <v/>
      </c>
      <c r="U2154" s="39" t="str">
        <f>IF(AND(Sheet1!X2361=Sheet1!Y2361,Sheet1!Y2361&lt;&gt;0),Sheet1!X2361,IF(AND(Sheet1!X2361&lt;&gt;Sheet1!Y2361,Sheet1!Y2361&lt;&gt;0),Sheet1!X2361&amp;"~"&amp;Sheet1!Y2361,""))</f>
        <v/>
      </c>
      <c r="V2154" s="21" t="str">
        <f>IFERROR(VLOOKUP(Sheet1!XAA,配置检查表!$Y:$Z,2,FALSE),"")</f>
        <v/>
      </c>
      <c r="W2154" s="21" t="str">
        <f>IF(AND(Sheet1!AC2361=Sheet1!AD2361,Sheet1!AD2361&lt;&gt;0),Sheet1!AC2361,IF(AND(Sheet1!AC2361&lt;&gt;Sheet1!AD2361,Sheet1!AD2361&lt;&gt;0),Sheet1!AC2361&amp;"~"&amp;Sheet1!AD2361,""))</f>
        <v/>
      </c>
    </row>
    <row r="2155" spans="1:23">
      <c r="A2155" s="3">
        <v>51010</v>
      </c>
      <c r="B2155" s="3" t="s">
        <v>913</v>
      </c>
      <c r="C2155" s="3">
        <v>10</v>
      </c>
      <c r="D2155" s="21" t="str">
        <f>IF(OR(Sheet1!I2158&lt;&gt;Sheet1!AF2158,Sheet1!AG2158&lt;&gt;Sheet1!J2158),"有影响","-")</f>
        <v>-</v>
      </c>
      <c r="E2155" s="21" t="str">
        <f>IF(OR(Sheet1!N2158&lt;&gt;Sheet1!AH2158,Sheet1!AI2158&lt;&gt;Sheet1!O2158),"有影响","-")</f>
        <v>-</v>
      </c>
      <c r="F2155" s="21" t="str">
        <f>IF(OR(Sheet1!S2158&lt;&gt;Sheet1!AJ2158,Sheet1!AK2158&lt;&gt;Sheet1!T2158),"有影响","-")</f>
        <v>-</v>
      </c>
      <c r="G2155" s="21" t="str">
        <f>IF(OR(Sheet1!X2158&lt;&gt;Sheet1!AL2158,Sheet1!AM2158&lt;&gt;Sheet1!Y2158),"有影响","-")</f>
        <v>-</v>
      </c>
      <c r="H2155" s="21" t="str">
        <f>IF(OR(Sheet1!AC2158&lt;&gt;Sheet1!AN2158,Sheet1!AO2158&lt;&gt;Sheet1!AD2158),"有影响","-")</f>
        <v>-</v>
      </c>
      <c r="I2155" s="21" t="str">
        <f>IF(Sheet1!G2158=0,"出错","-")</f>
        <v>-</v>
      </c>
      <c r="J2155" s="21" t="str">
        <f>IF(AND(Sheet1!G2158=0,Sheet1!L2158&lt;&gt;0),"出错","-")</f>
        <v>-</v>
      </c>
      <c r="K2155" s="21" t="str">
        <f>IF(AND(Sheet1!G2158=0,Sheet1!L2158=0,Sheet1!Q2158&lt;&gt;0),"出错","-")</f>
        <v>-</v>
      </c>
      <c r="L2155" s="21" t="str">
        <f>IF(AND(Sheet1!G2158=0,Sheet1!L2158=0,Sheet1!Q2158=0,Sheet1!V2158&lt;&gt;0),"出错","-")</f>
        <v>-</v>
      </c>
      <c r="M2155" s="21" t="str">
        <f>IF(AND(Sheet1!G2158=0,Sheet1!L2158=0,Sheet1!Q2158=0,Sheet1!V2158=0,Sheet1!AA2158&lt;&gt;0),"出错","-")</f>
        <v>-</v>
      </c>
      <c r="N2155" s="21" t="str">
        <f>IFERROR(VLOOKUP(Sheet1!G2158,配置检查表!$Y:$Z,2,FALSE),"")</f>
        <v/>
      </c>
      <c r="O2155" s="21">
        <f>IF(AND(Sheet1!I2158=Sheet1!J2158,Sheet1!J2158&lt;&gt;0),Sheet1!I2158,IF(AND(Sheet1!I2158&lt;&gt;Sheet1!J2158,Sheet1!J2158&lt;&gt;0),Sheet1!I2158&amp;"~"&amp;Sheet1!J2158,""))</f>
        <v>1</v>
      </c>
      <c r="P2155" s="21" t="str">
        <f>IFERROR(VLOOKUP(Sheet1!L2158,配置检查表!$Y:$Z,2,FALSE),"")</f>
        <v/>
      </c>
      <c r="Q2155" s="21">
        <f>IF(AND(Sheet1!N2158=Sheet1!O2158,Sheet1!O2158&lt;&gt;0),Sheet1!N2158,IF(AND(Sheet1!N2158&lt;&gt;Sheet1!O2158,Sheet1!O2158&lt;&gt;0),Sheet1!N2158&amp;"~"&amp;Sheet1!O2158,""))</f>
        <v>30</v>
      </c>
      <c r="R2155" s="21" t="str">
        <f>IFERROR(VLOOKUP(Sheet1!Q2158,配置检查表!$Y:$Z,2,FALSE),"")</f>
        <v/>
      </c>
      <c r="S2155" s="39" t="str">
        <f>IF(AND(Sheet1!S2362=Sheet1!T2362,Sheet1!T2362&lt;&gt;0),Sheet1!S2362,IF(AND(Sheet1!S2362&lt;&gt;Sheet1!T2362,Sheet1!T2362&lt;&gt;0),Sheet1!S2362&amp;"~"&amp;Sheet1!T2362,""))</f>
        <v/>
      </c>
      <c r="T2155" s="21" t="str">
        <f>IFERROR(VLOOKUP(Sheet1!V2158,配置检查表!$Y:$Z,2,FALSE),"")</f>
        <v/>
      </c>
      <c r="U2155" s="39" t="str">
        <f>IF(AND(Sheet1!X2362=Sheet1!Y2362,Sheet1!Y2362&lt;&gt;0),Sheet1!X2362,IF(AND(Sheet1!X2362&lt;&gt;Sheet1!Y2362,Sheet1!Y2362&lt;&gt;0),Sheet1!X2362&amp;"~"&amp;Sheet1!Y2362,""))</f>
        <v/>
      </c>
      <c r="V2155" s="21" t="str">
        <f>IFERROR(VLOOKUP(Sheet1!XAA,配置检查表!$Y:$Z,2,FALSE),"")</f>
        <v/>
      </c>
      <c r="W2155" s="21" t="str">
        <f>IF(AND(Sheet1!AC2362=Sheet1!AD2362,Sheet1!AD2362&lt;&gt;0),Sheet1!AC2362,IF(AND(Sheet1!AC2362&lt;&gt;Sheet1!AD2362,Sheet1!AD2362&lt;&gt;0),Sheet1!AC2362&amp;"~"&amp;Sheet1!AD2362,""))</f>
        <v/>
      </c>
    </row>
    <row r="2156" spans="1:23">
      <c r="A2156" s="3">
        <v>51011</v>
      </c>
      <c r="B2156" s="3" t="s">
        <v>914</v>
      </c>
      <c r="C2156" s="3">
        <v>11</v>
      </c>
      <c r="D2156" s="21" t="str">
        <f>IF(OR(Sheet1!I2159&lt;&gt;Sheet1!AF2159,Sheet1!AG2159&lt;&gt;Sheet1!J2159),"有影响","-")</f>
        <v>-</v>
      </c>
      <c r="E2156" s="21" t="str">
        <f>IF(OR(Sheet1!N2159&lt;&gt;Sheet1!AH2159,Sheet1!AI2159&lt;&gt;Sheet1!O2159),"有影响","-")</f>
        <v>-</v>
      </c>
      <c r="F2156" s="21" t="str">
        <f>IF(OR(Sheet1!S2159&lt;&gt;Sheet1!AJ2159,Sheet1!AK2159&lt;&gt;Sheet1!T2159),"有影响","-")</f>
        <v>-</v>
      </c>
      <c r="G2156" s="21" t="str">
        <f>IF(OR(Sheet1!X2159&lt;&gt;Sheet1!AL2159,Sheet1!AM2159&lt;&gt;Sheet1!Y2159),"有影响","-")</f>
        <v>-</v>
      </c>
      <c r="H2156" s="21" t="str">
        <f>IF(OR(Sheet1!AC2159&lt;&gt;Sheet1!AN2159,Sheet1!AO2159&lt;&gt;Sheet1!AD2159),"有影响","-")</f>
        <v>-</v>
      </c>
      <c r="I2156" s="21" t="str">
        <f>IF(Sheet1!G2159=0,"出错","-")</f>
        <v>-</v>
      </c>
      <c r="J2156" s="21" t="str">
        <f>IF(AND(Sheet1!G2159=0,Sheet1!L2159&lt;&gt;0),"出错","-")</f>
        <v>-</v>
      </c>
      <c r="K2156" s="21" t="str">
        <f>IF(AND(Sheet1!G2159=0,Sheet1!L2159=0,Sheet1!Q2159&lt;&gt;0),"出错","-")</f>
        <v>-</v>
      </c>
      <c r="L2156" s="21" t="str">
        <f>IF(AND(Sheet1!G2159=0,Sheet1!L2159=0,Sheet1!Q2159=0,Sheet1!V2159&lt;&gt;0),"出错","-")</f>
        <v>-</v>
      </c>
      <c r="M2156" s="21" t="str">
        <f>IF(AND(Sheet1!G2159=0,Sheet1!L2159=0,Sheet1!Q2159=0,Sheet1!V2159=0,Sheet1!AA2159&lt;&gt;0),"出错","-")</f>
        <v>-</v>
      </c>
      <c r="N2156" s="21" t="str">
        <f>IFERROR(VLOOKUP(Sheet1!G2159,配置检查表!$Y:$Z,2,FALSE),"")</f>
        <v/>
      </c>
      <c r="O2156" s="21">
        <f>IF(AND(Sheet1!I2159=Sheet1!J2159,Sheet1!J2159&lt;&gt;0),Sheet1!I2159,IF(AND(Sheet1!I2159&lt;&gt;Sheet1!J2159,Sheet1!J2159&lt;&gt;0),Sheet1!I2159&amp;"~"&amp;Sheet1!J2159,""))</f>
        <v>1</v>
      </c>
      <c r="P2156" s="21" t="str">
        <f>IFERROR(VLOOKUP(Sheet1!L2159,配置检查表!$Y:$Z,2,FALSE),"")</f>
        <v/>
      </c>
      <c r="Q2156" s="21">
        <f>IF(AND(Sheet1!N2159=Sheet1!O2159,Sheet1!O2159&lt;&gt;0),Sheet1!N2159,IF(AND(Sheet1!N2159&lt;&gt;Sheet1!O2159,Sheet1!O2159&lt;&gt;0),Sheet1!N2159&amp;"~"&amp;Sheet1!O2159,""))</f>
        <v>30</v>
      </c>
      <c r="R2156" s="21" t="str">
        <f>IFERROR(VLOOKUP(Sheet1!Q2159,配置检查表!$Y:$Z,2,FALSE),"")</f>
        <v/>
      </c>
      <c r="S2156" s="39" t="str">
        <f>IF(AND(Sheet1!S2363=Sheet1!T2363,Sheet1!T2363&lt;&gt;0),Sheet1!S2363,IF(AND(Sheet1!S2363&lt;&gt;Sheet1!T2363,Sheet1!T2363&lt;&gt;0),Sheet1!S2363&amp;"~"&amp;Sheet1!T2363,""))</f>
        <v/>
      </c>
      <c r="T2156" s="21" t="str">
        <f>IFERROR(VLOOKUP(Sheet1!V2159,配置检查表!$Y:$Z,2,FALSE),"")</f>
        <v/>
      </c>
      <c r="U2156" s="39" t="str">
        <f>IF(AND(Sheet1!X2363=Sheet1!Y2363,Sheet1!Y2363&lt;&gt;0),Sheet1!X2363,IF(AND(Sheet1!X2363&lt;&gt;Sheet1!Y2363,Sheet1!Y2363&lt;&gt;0),Sheet1!X2363&amp;"~"&amp;Sheet1!Y2363,""))</f>
        <v/>
      </c>
      <c r="V2156" s="21" t="str">
        <f>IFERROR(VLOOKUP(Sheet1!XAA,配置检查表!$Y:$Z,2,FALSE),"")</f>
        <v/>
      </c>
      <c r="W2156" s="21" t="str">
        <f>IF(AND(Sheet1!AC2363=Sheet1!AD2363,Sheet1!AD2363&lt;&gt;0),Sheet1!AC2363,IF(AND(Sheet1!AC2363&lt;&gt;Sheet1!AD2363,Sheet1!AD2363&lt;&gt;0),Sheet1!AC2363&amp;"~"&amp;Sheet1!AD2363,""))</f>
        <v/>
      </c>
    </row>
    <row r="2157" spans="1:23">
      <c r="A2157" s="3">
        <v>51012</v>
      </c>
      <c r="B2157" s="3" t="s">
        <v>915</v>
      </c>
      <c r="C2157" s="3">
        <v>12</v>
      </c>
      <c r="D2157" s="21" t="str">
        <f>IF(OR(Sheet1!I2160&lt;&gt;Sheet1!AF2160,Sheet1!AG2160&lt;&gt;Sheet1!J2160),"有影响","-")</f>
        <v>-</v>
      </c>
      <c r="E2157" s="21" t="str">
        <f>IF(OR(Sheet1!N2160&lt;&gt;Sheet1!AH2160,Sheet1!AI2160&lt;&gt;Sheet1!O2160),"有影响","-")</f>
        <v>-</v>
      </c>
      <c r="F2157" s="21" t="str">
        <f>IF(OR(Sheet1!S2160&lt;&gt;Sheet1!AJ2160,Sheet1!AK2160&lt;&gt;Sheet1!T2160),"有影响","-")</f>
        <v>-</v>
      </c>
      <c r="G2157" s="21" t="str">
        <f>IF(OR(Sheet1!X2160&lt;&gt;Sheet1!AL2160,Sheet1!AM2160&lt;&gt;Sheet1!Y2160),"有影响","-")</f>
        <v>-</v>
      </c>
      <c r="H2157" s="21" t="str">
        <f>IF(OR(Sheet1!AC2160&lt;&gt;Sheet1!AN2160,Sheet1!AO2160&lt;&gt;Sheet1!AD2160),"有影响","-")</f>
        <v>-</v>
      </c>
      <c r="I2157" s="21" t="str">
        <f>IF(Sheet1!G2160=0,"出错","-")</f>
        <v>-</v>
      </c>
      <c r="J2157" s="21" t="str">
        <f>IF(AND(Sheet1!G2160=0,Sheet1!L2160&lt;&gt;0),"出错","-")</f>
        <v>-</v>
      </c>
      <c r="K2157" s="21" t="str">
        <f>IF(AND(Sheet1!G2160=0,Sheet1!L2160=0,Sheet1!Q2160&lt;&gt;0),"出错","-")</f>
        <v>-</v>
      </c>
      <c r="L2157" s="21" t="str">
        <f>IF(AND(Sheet1!G2160=0,Sheet1!L2160=0,Sheet1!Q2160=0,Sheet1!V2160&lt;&gt;0),"出错","-")</f>
        <v>-</v>
      </c>
      <c r="M2157" s="21" t="str">
        <f>IF(AND(Sheet1!G2160=0,Sheet1!L2160=0,Sheet1!Q2160=0,Sheet1!V2160=0,Sheet1!AA2160&lt;&gt;0),"出错","-")</f>
        <v>-</v>
      </c>
      <c r="N2157" s="21" t="str">
        <f>IFERROR(VLOOKUP(Sheet1!G2160,配置检查表!$Y:$Z,2,FALSE),"")</f>
        <v/>
      </c>
      <c r="O2157" s="21">
        <f>IF(AND(Sheet1!I2160=Sheet1!J2160,Sheet1!J2160&lt;&gt;0),Sheet1!I2160,IF(AND(Sheet1!I2160&lt;&gt;Sheet1!J2160,Sheet1!J2160&lt;&gt;0),Sheet1!I2160&amp;"~"&amp;Sheet1!J2160,""))</f>
        <v>1</v>
      </c>
      <c r="P2157" s="21" t="str">
        <f>IFERROR(VLOOKUP(Sheet1!L2160,配置检查表!$Y:$Z,2,FALSE),"")</f>
        <v/>
      </c>
      <c r="Q2157" s="21">
        <f>IF(AND(Sheet1!N2160=Sheet1!O2160,Sheet1!O2160&lt;&gt;0),Sheet1!N2160,IF(AND(Sheet1!N2160&lt;&gt;Sheet1!O2160,Sheet1!O2160&lt;&gt;0),Sheet1!N2160&amp;"~"&amp;Sheet1!O2160,""))</f>
        <v>30</v>
      </c>
      <c r="R2157" s="21" t="str">
        <f>IFERROR(VLOOKUP(Sheet1!Q2160,配置检查表!$Y:$Z,2,FALSE),"")</f>
        <v/>
      </c>
      <c r="S2157" s="39" t="str">
        <f>IF(AND(Sheet1!S2364=Sheet1!T2364,Sheet1!T2364&lt;&gt;0),Sheet1!S2364,IF(AND(Sheet1!S2364&lt;&gt;Sheet1!T2364,Sheet1!T2364&lt;&gt;0),Sheet1!S2364&amp;"~"&amp;Sheet1!T2364,""))</f>
        <v/>
      </c>
      <c r="T2157" s="21" t="str">
        <f>IFERROR(VLOOKUP(Sheet1!V2160,配置检查表!$Y:$Z,2,FALSE),"")</f>
        <v/>
      </c>
      <c r="U2157" s="39" t="str">
        <f>IF(AND(Sheet1!X2364=Sheet1!Y2364,Sheet1!Y2364&lt;&gt;0),Sheet1!X2364,IF(AND(Sheet1!X2364&lt;&gt;Sheet1!Y2364,Sheet1!Y2364&lt;&gt;0),Sheet1!X2364&amp;"~"&amp;Sheet1!Y2364,""))</f>
        <v/>
      </c>
      <c r="V2157" s="21" t="str">
        <f>IFERROR(VLOOKUP(Sheet1!XAA,配置检查表!$Y:$Z,2,FALSE),"")</f>
        <v/>
      </c>
      <c r="W2157" s="21" t="str">
        <f>IF(AND(Sheet1!AC2364=Sheet1!AD2364,Sheet1!AD2364&lt;&gt;0),Sheet1!AC2364,IF(AND(Sheet1!AC2364&lt;&gt;Sheet1!AD2364,Sheet1!AD2364&lt;&gt;0),Sheet1!AC2364&amp;"~"&amp;Sheet1!AD2364,""))</f>
        <v/>
      </c>
    </row>
    <row r="2158" spans="1:23">
      <c r="A2158" s="3">
        <v>51013</v>
      </c>
      <c r="B2158" s="3" t="s">
        <v>916</v>
      </c>
      <c r="C2158" s="3">
        <v>13</v>
      </c>
      <c r="D2158" s="21" t="str">
        <f>IF(OR(Sheet1!I2161&lt;&gt;Sheet1!AF2161,Sheet1!AG2161&lt;&gt;Sheet1!J2161),"有影响","-")</f>
        <v>-</v>
      </c>
      <c r="E2158" s="21" t="str">
        <f>IF(OR(Sheet1!N2161&lt;&gt;Sheet1!AH2161,Sheet1!AI2161&lt;&gt;Sheet1!O2161),"有影响","-")</f>
        <v>-</v>
      </c>
      <c r="F2158" s="21" t="str">
        <f>IF(OR(Sheet1!S2161&lt;&gt;Sheet1!AJ2161,Sheet1!AK2161&lt;&gt;Sheet1!T2161),"有影响","-")</f>
        <v>-</v>
      </c>
      <c r="G2158" s="21" t="str">
        <f>IF(OR(Sheet1!X2161&lt;&gt;Sheet1!AL2161,Sheet1!AM2161&lt;&gt;Sheet1!Y2161),"有影响","-")</f>
        <v>-</v>
      </c>
      <c r="H2158" s="21" t="str">
        <f>IF(OR(Sheet1!AC2161&lt;&gt;Sheet1!AN2161,Sheet1!AO2161&lt;&gt;Sheet1!AD2161),"有影响","-")</f>
        <v>-</v>
      </c>
      <c r="I2158" s="21" t="str">
        <f>IF(Sheet1!G2161=0,"出错","-")</f>
        <v>-</v>
      </c>
      <c r="J2158" s="21" t="str">
        <f>IF(AND(Sheet1!G2161=0,Sheet1!L2161&lt;&gt;0),"出错","-")</f>
        <v>-</v>
      </c>
      <c r="K2158" s="21" t="str">
        <f>IF(AND(Sheet1!G2161=0,Sheet1!L2161=0,Sheet1!Q2161&lt;&gt;0),"出错","-")</f>
        <v>-</v>
      </c>
      <c r="L2158" s="21" t="str">
        <f>IF(AND(Sheet1!G2161=0,Sheet1!L2161=0,Sheet1!Q2161=0,Sheet1!V2161&lt;&gt;0),"出错","-")</f>
        <v>-</v>
      </c>
      <c r="M2158" s="21" t="str">
        <f>IF(AND(Sheet1!G2161=0,Sheet1!L2161=0,Sheet1!Q2161=0,Sheet1!V2161=0,Sheet1!AA2161&lt;&gt;0),"出错","-")</f>
        <v>-</v>
      </c>
      <c r="N2158" s="21" t="str">
        <f>IFERROR(VLOOKUP(Sheet1!G2161,配置检查表!$Y:$Z,2,FALSE),"")</f>
        <v/>
      </c>
      <c r="O2158" s="21">
        <f>IF(AND(Sheet1!I2161=Sheet1!J2161,Sheet1!J2161&lt;&gt;0),Sheet1!I2161,IF(AND(Sheet1!I2161&lt;&gt;Sheet1!J2161,Sheet1!J2161&lt;&gt;0),Sheet1!I2161&amp;"~"&amp;Sheet1!J2161,""))</f>
        <v>1</v>
      </c>
      <c r="P2158" s="21" t="str">
        <f>IFERROR(VLOOKUP(Sheet1!L2161,配置检查表!$Y:$Z,2,FALSE),"")</f>
        <v/>
      </c>
      <c r="Q2158" s="21">
        <f>IF(AND(Sheet1!N2161=Sheet1!O2161,Sheet1!O2161&lt;&gt;0),Sheet1!N2161,IF(AND(Sheet1!N2161&lt;&gt;Sheet1!O2161,Sheet1!O2161&lt;&gt;0),Sheet1!N2161&amp;"~"&amp;Sheet1!O2161,""))</f>
        <v>45</v>
      </c>
      <c r="R2158" s="21" t="str">
        <f>IFERROR(VLOOKUP(Sheet1!Q2161,配置检查表!$Y:$Z,2,FALSE),"")</f>
        <v/>
      </c>
      <c r="S2158" s="39" t="str">
        <f>IF(AND(Sheet1!S2365=Sheet1!T2365,Sheet1!T2365&lt;&gt;0),Sheet1!S2365,IF(AND(Sheet1!S2365&lt;&gt;Sheet1!T2365,Sheet1!T2365&lt;&gt;0),Sheet1!S2365&amp;"~"&amp;Sheet1!T2365,""))</f>
        <v/>
      </c>
      <c r="T2158" s="21" t="str">
        <f>IFERROR(VLOOKUP(Sheet1!V2161,配置检查表!$Y:$Z,2,FALSE),"")</f>
        <v/>
      </c>
      <c r="U2158" s="39" t="str">
        <f>IF(AND(Sheet1!X2365=Sheet1!Y2365,Sheet1!Y2365&lt;&gt;0),Sheet1!X2365,IF(AND(Sheet1!X2365&lt;&gt;Sheet1!Y2365,Sheet1!Y2365&lt;&gt;0),Sheet1!X2365&amp;"~"&amp;Sheet1!Y2365,""))</f>
        <v/>
      </c>
      <c r="V2158" s="21" t="str">
        <f>IFERROR(VLOOKUP(Sheet1!XAA,配置检查表!$Y:$Z,2,FALSE),"")</f>
        <v/>
      </c>
      <c r="W2158" s="21" t="str">
        <f>IF(AND(Sheet1!AC2365=Sheet1!AD2365,Sheet1!AD2365&lt;&gt;0),Sheet1!AC2365,IF(AND(Sheet1!AC2365&lt;&gt;Sheet1!AD2365,Sheet1!AD2365&lt;&gt;0),Sheet1!AC2365&amp;"~"&amp;Sheet1!AD2365,""))</f>
        <v/>
      </c>
    </row>
    <row r="2159" spans="1:23">
      <c r="A2159" s="3">
        <v>51014</v>
      </c>
      <c r="B2159" s="3" t="s">
        <v>917</v>
      </c>
      <c r="C2159" s="3">
        <v>14</v>
      </c>
      <c r="D2159" s="21" t="str">
        <f>IF(OR(Sheet1!I2162&lt;&gt;Sheet1!AF2162,Sheet1!AG2162&lt;&gt;Sheet1!J2162),"有影响","-")</f>
        <v>-</v>
      </c>
      <c r="E2159" s="21" t="str">
        <f>IF(OR(Sheet1!N2162&lt;&gt;Sheet1!AH2162,Sheet1!AI2162&lt;&gt;Sheet1!O2162),"有影响","-")</f>
        <v>-</v>
      </c>
      <c r="F2159" s="21" t="str">
        <f>IF(OR(Sheet1!S2162&lt;&gt;Sheet1!AJ2162,Sheet1!AK2162&lt;&gt;Sheet1!T2162),"有影响","-")</f>
        <v>-</v>
      </c>
      <c r="G2159" s="21" t="str">
        <f>IF(OR(Sheet1!X2162&lt;&gt;Sheet1!AL2162,Sheet1!AM2162&lt;&gt;Sheet1!Y2162),"有影响","-")</f>
        <v>-</v>
      </c>
      <c r="H2159" s="21" t="str">
        <f>IF(OR(Sheet1!AC2162&lt;&gt;Sheet1!AN2162,Sheet1!AO2162&lt;&gt;Sheet1!AD2162),"有影响","-")</f>
        <v>-</v>
      </c>
      <c r="I2159" s="21" t="str">
        <f>IF(Sheet1!G2162=0,"出错","-")</f>
        <v>-</v>
      </c>
      <c r="J2159" s="21" t="str">
        <f>IF(AND(Sheet1!G2162=0,Sheet1!L2162&lt;&gt;0),"出错","-")</f>
        <v>-</v>
      </c>
      <c r="K2159" s="21" t="str">
        <f>IF(AND(Sheet1!G2162=0,Sheet1!L2162=0,Sheet1!Q2162&lt;&gt;0),"出错","-")</f>
        <v>-</v>
      </c>
      <c r="L2159" s="21" t="str">
        <f>IF(AND(Sheet1!G2162=0,Sheet1!L2162=0,Sheet1!Q2162=0,Sheet1!V2162&lt;&gt;0),"出错","-")</f>
        <v>-</v>
      </c>
      <c r="M2159" s="21" t="str">
        <f>IF(AND(Sheet1!G2162=0,Sheet1!L2162=0,Sheet1!Q2162=0,Sheet1!V2162=0,Sheet1!AA2162&lt;&gt;0),"出错","-")</f>
        <v>-</v>
      </c>
      <c r="N2159" s="21" t="str">
        <f>IFERROR(VLOOKUP(Sheet1!G2162,配置检查表!$Y:$Z,2,FALSE),"")</f>
        <v/>
      </c>
      <c r="O2159" s="21">
        <f>IF(AND(Sheet1!I2162=Sheet1!J2162,Sheet1!J2162&lt;&gt;0),Sheet1!I2162,IF(AND(Sheet1!I2162&lt;&gt;Sheet1!J2162,Sheet1!J2162&lt;&gt;0),Sheet1!I2162&amp;"~"&amp;Sheet1!J2162,""))</f>
        <v>1</v>
      </c>
      <c r="P2159" s="21" t="str">
        <f>IFERROR(VLOOKUP(Sheet1!L2162,配置检查表!$Y:$Z,2,FALSE),"")</f>
        <v/>
      </c>
      <c r="Q2159" s="21">
        <f>IF(AND(Sheet1!N2162=Sheet1!O2162,Sheet1!O2162&lt;&gt;0),Sheet1!N2162,IF(AND(Sheet1!N2162&lt;&gt;Sheet1!O2162,Sheet1!O2162&lt;&gt;0),Sheet1!N2162&amp;"~"&amp;Sheet1!O2162,""))</f>
        <v>45</v>
      </c>
      <c r="R2159" s="21" t="str">
        <f>IFERROR(VLOOKUP(Sheet1!Q2162,配置检查表!$Y:$Z,2,FALSE),"")</f>
        <v/>
      </c>
      <c r="S2159" s="39" t="str">
        <f>IF(AND(Sheet1!S2366=Sheet1!T2366,Sheet1!T2366&lt;&gt;0),Sheet1!S2366,IF(AND(Sheet1!S2366&lt;&gt;Sheet1!T2366,Sheet1!T2366&lt;&gt;0),Sheet1!S2366&amp;"~"&amp;Sheet1!T2366,""))</f>
        <v/>
      </c>
      <c r="T2159" s="21" t="str">
        <f>IFERROR(VLOOKUP(Sheet1!V2162,配置检查表!$Y:$Z,2,FALSE),"")</f>
        <v/>
      </c>
      <c r="U2159" s="39" t="str">
        <f>IF(AND(Sheet1!X2366=Sheet1!Y2366,Sheet1!Y2366&lt;&gt;0),Sheet1!X2366,IF(AND(Sheet1!X2366&lt;&gt;Sheet1!Y2366,Sheet1!Y2366&lt;&gt;0),Sheet1!X2366&amp;"~"&amp;Sheet1!Y2366,""))</f>
        <v/>
      </c>
      <c r="V2159" s="21" t="str">
        <f>IFERROR(VLOOKUP(Sheet1!XAA,配置检查表!$Y:$Z,2,FALSE),"")</f>
        <v/>
      </c>
      <c r="W2159" s="21" t="str">
        <f>IF(AND(Sheet1!AC2366=Sheet1!AD2366,Sheet1!AD2366&lt;&gt;0),Sheet1!AC2366,IF(AND(Sheet1!AC2366&lt;&gt;Sheet1!AD2366,Sheet1!AD2366&lt;&gt;0),Sheet1!AC2366&amp;"~"&amp;Sheet1!AD2366,""))</f>
        <v/>
      </c>
    </row>
    <row r="2160" spans="1:23">
      <c r="A2160" s="3">
        <v>51015</v>
      </c>
      <c r="B2160" s="3" t="s">
        <v>918</v>
      </c>
      <c r="C2160" s="3">
        <v>15</v>
      </c>
      <c r="D2160" s="21" t="str">
        <f>IF(OR(Sheet1!I2163&lt;&gt;Sheet1!AF2163,Sheet1!AG2163&lt;&gt;Sheet1!J2163),"有影响","-")</f>
        <v>-</v>
      </c>
      <c r="E2160" s="21" t="str">
        <f>IF(OR(Sheet1!N2163&lt;&gt;Sheet1!AH2163,Sheet1!AI2163&lt;&gt;Sheet1!O2163),"有影响","-")</f>
        <v>-</v>
      </c>
      <c r="F2160" s="21" t="str">
        <f>IF(OR(Sheet1!S2163&lt;&gt;Sheet1!AJ2163,Sheet1!AK2163&lt;&gt;Sheet1!T2163),"有影响","-")</f>
        <v>-</v>
      </c>
      <c r="G2160" s="21" t="str">
        <f>IF(OR(Sheet1!X2163&lt;&gt;Sheet1!AL2163,Sheet1!AM2163&lt;&gt;Sheet1!Y2163),"有影响","-")</f>
        <v>-</v>
      </c>
      <c r="H2160" s="21" t="str">
        <f>IF(OR(Sheet1!AC2163&lt;&gt;Sheet1!AN2163,Sheet1!AO2163&lt;&gt;Sheet1!AD2163),"有影响","-")</f>
        <v>-</v>
      </c>
      <c r="I2160" s="21" t="str">
        <f>IF(Sheet1!G2163=0,"出错","-")</f>
        <v>-</v>
      </c>
      <c r="J2160" s="21" t="str">
        <f>IF(AND(Sheet1!G2163=0,Sheet1!L2163&lt;&gt;0),"出错","-")</f>
        <v>-</v>
      </c>
      <c r="K2160" s="21" t="str">
        <f>IF(AND(Sheet1!G2163=0,Sheet1!L2163=0,Sheet1!Q2163&lt;&gt;0),"出错","-")</f>
        <v>-</v>
      </c>
      <c r="L2160" s="21" t="str">
        <f>IF(AND(Sheet1!G2163=0,Sheet1!L2163=0,Sheet1!Q2163=0,Sheet1!V2163&lt;&gt;0),"出错","-")</f>
        <v>-</v>
      </c>
      <c r="M2160" s="21" t="str">
        <f>IF(AND(Sheet1!G2163=0,Sheet1!L2163=0,Sheet1!Q2163=0,Sheet1!V2163=0,Sheet1!AA2163&lt;&gt;0),"出错","-")</f>
        <v>-</v>
      </c>
      <c r="N2160" s="21" t="str">
        <f>IFERROR(VLOOKUP(Sheet1!G2163,配置检查表!$Y:$Z,2,FALSE),"")</f>
        <v/>
      </c>
      <c r="O2160" s="21">
        <f>IF(AND(Sheet1!I2163=Sheet1!J2163,Sheet1!J2163&lt;&gt;0),Sheet1!I2163,IF(AND(Sheet1!I2163&lt;&gt;Sheet1!J2163,Sheet1!J2163&lt;&gt;0),Sheet1!I2163&amp;"~"&amp;Sheet1!J2163,""))</f>
        <v>1</v>
      </c>
      <c r="P2160" s="21" t="str">
        <f>IFERROR(VLOOKUP(Sheet1!L2163,配置检查表!$Y:$Z,2,FALSE),"")</f>
        <v/>
      </c>
      <c r="Q2160" s="21">
        <f>IF(AND(Sheet1!N2163=Sheet1!O2163,Sheet1!O2163&lt;&gt;0),Sheet1!N2163,IF(AND(Sheet1!N2163&lt;&gt;Sheet1!O2163,Sheet1!O2163&lt;&gt;0),Sheet1!N2163&amp;"~"&amp;Sheet1!O2163,""))</f>
        <v>45</v>
      </c>
      <c r="R2160" s="21" t="str">
        <f>IFERROR(VLOOKUP(Sheet1!Q2163,配置检查表!$Y:$Z,2,FALSE),"")</f>
        <v/>
      </c>
      <c r="S2160" s="39" t="str">
        <f>IF(AND(Sheet1!S2367=Sheet1!T2367,Sheet1!T2367&lt;&gt;0),Sheet1!S2367,IF(AND(Sheet1!S2367&lt;&gt;Sheet1!T2367,Sheet1!T2367&lt;&gt;0),Sheet1!S2367&amp;"~"&amp;Sheet1!T2367,""))</f>
        <v/>
      </c>
      <c r="T2160" s="21" t="str">
        <f>IFERROR(VLOOKUP(Sheet1!V2163,配置检查表!$Y:$Z,2,FALSE),"")</f>
        <v/>
      </c>
      <c r="U2160" s="39" t="str">
        <f>IF(AND(Sheet1!X2367=Sheet1!Y2367,Sheet1!Y2367&lt;&gt;0),Sheet1!X2367,IF(AND(Sheet1!X2367&lt;&gt;Sheet1!Y2367,Sheet1!Y2367&lt;&gt;0),Sheet1!X2367&amp;"~"&amp;Sheet1!Y2367,""))</f>
        <v/>
      </c>
      <c r="V2160" s="21" t="str">
        <f>IFERROR(VLOOKUP(Sheet1!XAA,配置检查表!$Y:$Z,2,FALSE),"")</f>
        <v/>
      </c>
      <c r="W2160" s="21" t="str">
        <f>IF(AND(Sheet1!AC2367=Sheet1!AD2367,Sheet1!AD2367&lt;&gt;0),Sheet1!AC2367,IF(AND(Sheet1!AC2367&lt;&gt;Sheet1!AD2367,Sheet1!AD2367&lt;&gt;0),Sheet1!AC2367&amp;"~"&amp;Sheet1!AD2367,""))</f>
        <v/>
      </c>
    </row>
    <row r="2161" spans="1:23">
      <c r="A2161" s="3">
        <v>51016</v>
      </c>
      <c r="B2161" s="3" t="s">
        <v>919</v>
      </c>
      <c r="C2161" s="3">
        <v>16</v>
      </c>
      <c r="D2161" s="21" t="str">
        <f>IF(OR(Sheet1!I2164&lt;&gt;Sheet1!AF2164,Sheet1!AG2164&lt;&gt;Sheet1!J2164),"有影响","-")</f>
        <v>-</v>
      </c>
      <c r="E2161" s="21" t="str">
        <f>IF(OR(Sheet1!N2164&lt;&gt;Sheet1!AH2164,Sheet1!AI2164&lt;&gt;Sheet1!O2164),"有影响","-")</f>
        <v>-</v>
      </c>
      <c r="F2161" s="21" t="str">
        <f>IF(OR(Sheet1!S2164&lt;&gt;Sheet1!AJ2164,Sheet1!AK2164&lt;&gt;Sheet1!T2164),"有影响","-")</f>
        <v>-</v>
      </c>
      <c r="G2161" s="21" t="str">
        <f>IF(OR(Sheet1!X2164&lt;&gt;Sheet1!AL2164,Sheet1!AM2164&lt;&gt;Sheet1!Y2164),"有影响","-")</f>
        <v>-</v>
      </c>
      <c r="H2161" s="21" t="str">
        <f>IF(OR(Sheet1!AC2164&lt;&gt;Sheet1!AN2164,Sheet1!AO2164&lt;&gt;Sheet1!AD2164),"有影响","-")</f>
        <v>-</v>
      </c>
      <c r="I2161" s="21" t="str">
        <f>IF(Sheet1!G2164=0,"出错","-")</f>
        <v>-</v>
      </c>
      <c r="J2161" s="21" t="str">
        <f>IF(AND(Sheet1!G2164=0,Sheet1!L2164&lt;&gt;0),"出错","-")</f>
        <v>-</v>
      </c>
      <c r="K2161" s="21" t="str">
        <f>IF(AND(Sheet1!G2164=0,Sheet1!L2164=0,Sheet1!Q2164&lt;&gt;0),"出错","-")</f>
        <v>-</v>
      </c>
      <c r="L2161" s="21" t="str">
        <f>IF(AND(Sheet1!G2164=0,Sheet1!L2164=0,Sheet1!Q2164=0,Sheet1!V2164&lt;&gt;0),"出错","-")</f>
        <v>-</v>
      </c>
      <c r="M2161" s="21" t="str">
        <f>IF(AND(Sheet1!G2164=0,Sheet1!L2164=0,Sheet1!Q2164=0,Sheet1!V2164=0,Sheet1!AA2164&lt;&gt;0),"出错","-")</f>
        <v>-</v>
      </c>
      <c r="N2161" s="21" t="str">
        <f>IFERROR(VLOOKUP(Sheet1!G2164,配置检查表!$Y:$Z,2,FALSE),"")</f>
        <v/>
      </c>
      <c r="O2161" s="21">
        <f>IF(AND(Sheet1!I2164=Sheet1!J2164,Sheet1!J2164&lt;&gt;0),Sheet1!I2164,IF(AND(Sheet1!I2164&lt;&gt;Sheet1!J2164,Sheet1!J2164&lt;&gt;0),Sheet1!I2164&amp;"~"&amp;Sheet1!J2164,""))</f>
        <v>1</v>
      </c>
      <c r="P2161" s="21" t="str">
        <f>IFERROR(VLOOKUP(Sheet1!L2164,配置检查表!$Y:$Z,2,FALSE),"")</f>
        <v/>
      </c>
      <c r="Q2161" s="21">
        <f>IF(AND(Sheet1!N2164=Sheet1!O2164,Sheet1!O2164&lt;&gt;0),Sheet1!N2164,IF(AND(Sheet1!N2164&lt;&gt;Sheet1!O2164,Sheet1!O2164&lt;&gt;0),Sheet1!N2164&amp;"~"&amp;Sheet1!O2164,""))</f>
        <v>45</v>
      </c>
      <c r="R2161" s="21" t="str">
        <f>IFERROR(VLOOKUP(Sheet1!Q2164,配置检查表!$Y:$Z,2,FALSE),"")</f>
        <v/>
      </c>
      <c r="S2161" s="39" t="str">
        <f>IF(AND(Sheet1!S2368=Sheet1!T2368,Sheet1!T2368&lt;&gt;0),Sheet1!S2368,IF(AND(Sheet1!S2368&lt;&gt;Sheet1!T2368,Sheet1!T2368&lt;&gt;0),Sheet1!S2368&amp;"~"&amp;Sheet1!T2368,""))</f>
        <v/>
      </c>
      <c r="T2161" s="21" t="str">
        <f>IFERROR(VLOOKUP(Sheet1!V2164,配置检查表!$Y:$Z,2,FALSE),"")</f>
        <v/>
      </c>
      <c r="U2161" s="39" t="str">
        <f>IF(AND(Sheet1!X2368=Sheet1!Y2368,Sheet1!Y2368&lt;&gt;0),Sheet1!X2368,IF(AND(Sheet1!X2368&lt;&gt;Sheet1!Y2368,Sheet1!Y2368&lt;&gt;0),Sheet1!X2368&amp;"~"&amp;Sheet1!Y2368,""))</f>
        <v/>
      </c>
      <c r="V2161" s="21" t="str">
        <f>IFERROR(VLOOKUP(Sheet1!XAA,配置检查表!$Y:$Z,2,FALSE),"")</f>
        <v/>
      </c>
      <c r="W2161" s="21" t="str">
        <f>IF(AND(Sheet1!AC2368=Sheet1!AD2368,Sheet1!AD2368&lt;&gt;0),Sheet1!AC2368,IF(AND(Sheet1!AC2368&lt;&gt;Sheet1!AD2368,Sheet1!AD2368&lt;&gt;0),Sheet1!AC2368&amp;"~"&amp;Sheet1!AD2368,""))</f>
        <v/>
      </c>
    </row>
    <row r="2162" spans="1:23">
      <c r="A2162" s="3">
        <v>51017</v>
      </c>
      <c r="B2162" s="3" t="s">
        <v>920</v>
      </c>
      <c r="C2162" s="3">
        <v>17</v>
      </c>
      <c r="D2162" s="21" t="str">
        <f>IF(OR(Sheet1!I2165&lt;&gt;Sheet1!AF2165,Sheet1!AG2165&lt;&gt;Sheet1!J2165),"有影响","-")</f>
        <v>-</v>
      </c>
      <c r="E2162" s="21" t="str">
        <f>IF(OR(Sheet1!N2165&lt;&gt;Sheet1!AH2165,Sheet1!AI2165&lt;&gt;Sheet1!O2165),"有影响","-")</f>
        <v>-</v>
      </c>
      <c r="F2162" s="21" t="str">
        <f>IF(OR(Sheet1!S2165&lt;&gt;Sheet1!AJ2165,Sheet1!AK2165&lt;&gt;Sheet1!T2165),"有影响","-")</f>
        <v>-</v>
      </c>
      <c r="G2162" s="21" t="str">
        <f>IF(OR(Sheet1!X2165&lt;&gt;Sheet1!AL2165,Sheet1!AM2165&lt;&gt;Sheet1!Y2165),"有影响","-")</f>
        <v>-</v>
      </c>
      <c r="H2162" s="21" t="str">
        <f>IF(OR(Sheet1!AC2165&lt;&gt;Sheet1!AN2165,Sheet1!AO2165&lt;&gt;Sheet1!AD2165),"有影响","-")</f>
        <v>-</v>
      </c>
      <c r="I2162" s="21" t="str">
        <f>IF(Sheet1!G2165=0,"出错","-")</f>
        <v>-</v>
      </c>
      <c r="J2162" s="21" t="str">
        <f>IF(AND(Sheet1!G2165=0,Sheet1!L2165&lt;&gt;0),"出错","-")</f>
        <v>-</v>
      </c>
      <c r="K2162" s="21" t="str">
        <f>IF(AND(Sheet1!G2165=0,Sheet1!L2165=0,Sheet1!Q2165&lt;&gt;0),"出错","-")</f>
        <v>-</v>
      </c>
      <c r="L2162" s="21" t="str">
        <f>IF(AND(Sheet1!G2165=0,Sheet1!L2165=0,Sheet1!Q2165=0,Sheet1!V2165&lt;&gt;0),"出错","-")</f>
        <v>-</v>
      </c>
      <c r="M2162" s="21" t="str">
        <f>IF(AND(Sheet1!G2165=0,Sheet1!L2165=0,Sheet1!Q2165=0,Sheet1!V2165=0,Sheet1!AA2165&lt;&gt;0),"出错","-")</f>
        <v>-</v>
      </c>
      <c r="N2162" s="21" t="str">
        <f>IFERROR(VLOOKUP(Sheet1!G2165,配置检查表!$Y:$Z,2,FALSE),"")</f>
        <v/>
      </c>
      <c r="O2162" s="21">
        <f>IF(AND(Sheet1!I2165=Sheet1!J2165,Sheet1!J2165&lt;&gt;0),Sheet1!I2165,IF(AND(Sheet1!I2165&lt;&gt;Sheet1!J2165,Sheet1!J2165&lt;&gt;0),Sheet1!I2165&amp;"~"&amp;Sheet1!J2165,""))</f>
        <v>1</v>
      </c>
      <c r="P2162" s="21" t="str">
        <f>IFERROR(VLOOKUP(Sheet1!L2165,配置检查表!$Y:$Z,2,FALSE),"")</f>
        <v/>
      </c>
      <c r="Q2162" s="21">
        <f>IF(AND(Sheet1!N2165=Sheet1!O2165,Sheet1!O2165&lt;&gt;0),Sheet1!N2165,IF(AND(Sheet1!N2165&lt;&gt;Sheet1!O2165,Sheet1!O2165&lt;&gt;0),Sheet1!N2165&amp;"~"&amp;Sheet1!O2165,""))</f>
        <v>45</v>
      </c>
      <c r="R2162" s="21" t="str">
        <f>IFERROR(VLOOKUP(Sheet1!Q2165,配置检查表!$Y:$Z,2,FALSE),"")</f>
        <v/>
      </c>
      <c r="S2162" s="39" t="str">
        <f>IF(AND(Sheet1!S2369=Sheet1!T2369,Sheet1!T2369&lt;&gt;0),Sheet1!S2369,IF(AND(Sheet1!S2369&lt;&gt;Sheet1!T2369,Sheet1!T2369&lt;&gt;0),Sheet1!S2369&amp;"~"&amp;Sheet1!T2369,""))</f>
        <v/>
      </c>
      <c r="T2162" s="21" t="str">
        <f>IFERROR(VLOOKUP(Sheet1!V2165,配置检查表!$Y:$Z,2,FALSE),"")</f>
        <v/>
      </c>
      <c r="U2162" s="39" t="str">
        <f>IF(AND(Sheet1!X2369=Sheet1!Y2369,Sheet1!Y2369&lt;&gt;0),Sheet1!X2369,IF(AND(Sheet1!X2369&lt;&gt;Sheet1!Y2369,Sheet1!Y2369&lt;&gt;0),Sheet1!X2369&amp;"~"&amp;Sheet1!Y2369,""))</f>
        <v/>
      </c>
      <c r="V2162" s="21" t="str">
        <f>IFERROR(VLOOKUP(Sheet1!XAA,配置检查表!$Y:$Z,2,FALSE),"")</f>
        <v/>
      </c>
      <c r="W2162" s="21" t="str">
        <f>IF(AND(Sheet1!AC2369=Sheet1!AD2369,Sheet1!AD2369&lt;&gt;0),Sheet1!AC2369,IF(AND(Sheet1!AC2369&lt;&gt;Sheet1!AD2369,Sheet1!AD2369&lt;&gt;0),Sheet1!AC2369&amp;"~"&amp;Sheet1!AD2369,""))</f>
        <v/>
      </c>
    </row>
    <row r="2163" spans="1:23">
      <c r="A2163" s="3">
        <v>51018</v>
      </c>
      <c r="B2163" s="3" t="s">
        <v>921</v>
      </c>
      <c r="C2163" s="3">
        <v>18</v>
      </c>
      <c r="D2163" s="21" t="str">
        <f>IF(OR(Sheet1!I2166&lt;&gt;Sheet1!AF2166,Sheet1!AG2166&lt;&gt;Sheet1!J2166),"有影响","-")</f>
        <v>-</v>
      </c>
      <c r="E2163" s="21" t="str">
        <f>IF(OR(Sheet1!N2166&lt;&gt;Sheet1!AH2166,Sheet1!AI2166&lt;&gt;Sheet1!O2166),"有影响","-")</f>
        <v>-</v>
      </c>
      <c r="F2163" s="21" t="str">
        <f>IF(OR(Sheet1!S2166&lt;&gt;Sheet1!AJ2166,Sheet1!AK2166&lt;&gt;Sheet1!T2166),"有影响","-")</f>
        <v>-</v>
      </c>
      <c r="G2163" s="21" t="str">
        <f>IF(OR(Sheet1!X2166&lt;&gt;Sheet1!AL2166,Sheet1!AM2166&lt;&gt;Sheet1!Y2166),"有影响","-")</f>
        <v>-</v>
      </c>
      <c r="H2163" s="21" t="str">
        <f>IF(OR(Sheet1!AC2166&lt;&gt;Sheet1!AN2166,Sheet1!AO2166&lt;&gt;Sheet1!AD2166),"有影响","-")</f>
        <v>-</v>
      </c>
      <c r="I2163" s="21" t="str">
        <f>IF(Sheet1!G2166=0,"出错","-")</f>
        <v>-</v>
      </c>
      <c r="J2163" s="21" t="str">
        <f>IF(AND(Sheet1!G2166=0,Sheet1!L2166&lt;&gt;0),"出错","-")</f>
        <v>-</v>
      </c>
      <c r="K2163" s="21" t="str">
        <f>IF(AND(Sheet1!G2166=0,Sheet1!L2166=0,Sheet1!Q2166&lt;&gt;0),"出错","-")</f>
        <v>-</v>
      </c>
      <c r="L2163" s="21" t="str">
        <f>IF(AND(Sheet1!G2166=0,Sheet1!L2166=0,Sheet1!Q2166=0,Sheet1!V2166&lt;&gt;0),"出错","-")</f>
        <v>-</v>
      </c>
      <c r="M2163" s="21" t="str">
        <f>IF(AND(Sheet1!G2166=0,Sheet1!L2166=0,Sheet1!Q2166=0,Sheet1!V2166=0,Sheet1!AA2166&lt;&gt;0),"出错","-")</f>
        <v>-</v>
      </c>
      <c r="N2163" s="21" t="str">
        <f>IFERROR(VLOOKUP(Sheet1!G2166,配置检查表!$Y:$Z,2,FALSE),"")</f>
        <v/>
      </c>
      <c r="O2163" s="21">
        <f>IF(AND(Sheet1!I2166=Sheet1!J2166,Sheet1!J2166&lt;&gt;0),Sheet1!I2166,IF(AND(Sheet1!I2166&lt;&gt;Sheet1!J2166,Sheet1!J2166&lt;&gt;0),Sheet1!I2166&amp;"~"&amp;Sheet1!J2166,""))</f>
        <v>1</v>
      </c>
      <c r="P2163" s="21" t="str">
        <f>IFERROR(VLOOKUP(Sheet1!L2166,配置检查表!$Y:$Z,2,FALSE),"")</f>
        <v/>
      </c>
      <c r="Q2163" s="21">
        <f>IF(AND(Sheet1!N2166=Sheet1!O2166,Sheet1!O2166&lt;&gt;0),Sheet1!N2166,IF(AND(Sheet1!N2166&lt;&gt;Sheet1!O2166,Sheet1!O2166&lt;&gt;0),Sheet1!N2166&amp;"~"&amp;Sheet1!O2166,""))</f>
        <v>45</v>
      </c>
      <c r="R2163" s="21" t="str">
        <f>IFERROR(VLOOKUP(Sheet1!Q2166,配置检查表!$Y:$Z,2,FALSE),"")</f>
        <v/>
      </c>
      <c r="S2163" s="39" t="str">
        <f>IF(AND(Sheet1!S2370=Sheet1!T2370,Sheet1!T2370&lt;&gt;0),Sheet1!S2370,IF(AND(Sheet1!S2370&lt;&gt;Sheet1!T2370,Sheet1!T2370&lt;&gt;0),Sheet1!S2370&amp;"~"&amp;Sheet1!T2370,""))</f>
        <v/>
      </c>
      <c r="T2163" s="21" t="str">
        <f>IFERROR(VLOOKUP(Sheet1!V2166,配置检查表!$Y:$Z,2,FALSE),"")</f>
        <v/>
      </c>
      <c r="U2163" s="39" t="str">
        <f>IF(AND(Sheet1!X2370=Sheet1!Y2370,Sheet1!Y2370&lt;&gt;0),Sheet1!X2370,IF(AND(Sheet1!X2370&lt;&gt;Sheet1!Y2370,Sheet1!Y2370&lt;&gt;0),Sheet1!X2370&amp;"~"&amp;Sheet1!Y2370,""))</f>
        <v/>
      </c>
      <c r="V2163" s="21" t="str">
        <f>IFERROR(VLOOKUP(Sheet1!XAA,配置检查表!$Y:$Z,2,FALSE),"")</f>
        <v/>
      </c>
      <c r="W2163" s="21" t="str">
        <f>IF(AND(Sheet1!AC2370=Sheet1!AD2370,Sheet1!AD2370&lt;&gt;0),Sheet1!AC2370,IF(AND(Sheet1!AC2370&lt;&gt;Sheet1!AD2370,Sheet1!AD2370&lt;&gt;0),Sheet1!AC2370&amp;"~"&amp;Sheet1!AD2370,""))</f>
        <v/>
      </c>
    </row>
    <row r="2164" spans="1:23">
      <c r="A2164" s="3">
        <v>51019</v>
      </c>
      <c r="B2164" s="3" t="s">
        <v>844</v>
      </c>
      <c r="C2164" s="3">
        <v>19</v>
      </c>
      <c r="D2164" s="21" t="str">
        <f>IF(OR(Sheet1!I2167&lt;&gt;Sheet1!AF2167,Sheet1!AG2167&lt;&gt;Sheet1!J2167),"有影响","-")</f>
        <v>-</v>
      </c>
      <c r="E2164" s="21" t="str">
        <f>IF(OR(Sheet1!N2167&lt;&gt;Sheet1!AH2167,Sheet1!AI2167&lt;&gt;Sheet1!O2167),"有影响","-")</f>
        <v>-</v>
      </c>
      <c r="F2164" s="21" t="str">
        <f>IF(OR(Sheet1!S2167&lt;&gt;Sheet1!AJ2167,Sheet1!AK2167&lt;&gt;Sheet1!T2167),"有影响","-")</f>
        <v>-</v>
      </c>
      <c r="G2164" s="21" t="str">
        <f>IF(OR(Sheet1!X2167&lt;&gt;Sheet1!AL2167,Sheet1!AM2167&lt;&gt;Sheet1!Y2167),"有影响","-")</f>
        <v>-</v>
      </c>
      <c r="H2164" s="21" t="str">
        <f>IF(OR(Sheet1!AC2167&lt;&gt;Sheet1!AN2167,Sheet1!AO2167&lt;&gt;Sheet1!AD2167),"有影响","-")</f>
        <v>-</v>
      </c>
      <c r="I2164" s="21" t="str">
        <f>IF(Sheet1!G2167=0,"出错","-")</f>
        <v>-</v>
      </c>
      <c r="J2164" s="21" t="str">
        <f>IF(AND(Sheet1!G2167=0,Sheet1!L2167&lt;&gt;0),"出错","-")</f>
        <v>-</v>
      </c>
      <c r="K2164" s="21" t="str">
        <f>IF(AND(Sheet1!G2167=0,Sheet1!L2167=0,Sheet1!Q2167&lt;&gt;0),"出错","-")</f>
        <v>-</v>
      </c>
      <c r="L2164" s="21" t="str">
        <f>IF(AND(Sheet1!G2167=0,Sheet1!L2167=0,Sheet1!Q2167=0,Sheet1!V2167&lt;&gt;0),"出错","-")</f>
        <v>-</v>
      </c>
      <c r="M2164" s="21" t="str">
        <f>IF(AND(Sheet1!G2167=0,Sheet1!L2167=0,Sheet1!Q2167=0,Sheet1!V2167=0,Sheet1!AA2167&lt;&gt;0),"出错","-")</f>
        <v>-</v>
      </c>
      <c r="N2164" s="21" t="str">
        <f>IFERROR(VLOOKUP(Sheet1!G2167,配置检查表!$Y:$Z,2,FALSE),"")</f>
        <v/>
      </c>
      <c r="O2164" s="21">
        <f>IF(AND(Sheet1!I2167=Sheet1!J2167,Sheet1!J2167&lt;&gt;0),Sheet1!I2167,IF(AND(Sheet1!I2167&lt;&gt;Sheet1!J2167,Sheet1!J2167&lt;&gt;0),Sheet1!I2167&amp;"~"&amp;Sheet1!J2167,""))</f>
        <v>1</v>
      </c>
      <c r="P2164" s="21" t="str">
        <f>IFERROR(VLOOKUP(Sheet1!L2167,配置检查表!$Y:$Z,2,FALSE),"")</f>
        <v/>
      </c>
      <c r="Q2164" s="21">
        <f>IF(AND(Sheet1!N2167=Sheet1!O2167,Sheet1!O2167&lt;&gt;0),Sheet1!N2167,IF(AND(Sheet1!N2167&lt;&gt;Sheet1!O2167,Sheet1!O2167&lt;&gt;0),Sheet1!N2167&amp;"~"&amp;Sheet1!O2167,""))</f>
        <v>60</v>
      </c>
      <c r="R2164" s="21" t="str">
        <f>IFERROR(VLOOKUP(Sheet1!Q2167,配置检查表!$Y:$Z,2,FALSE),"")</f>
        <v/>
      </c>
      <c r="S2164" s="39" t="str">
        <f>IF(AND(Sheet1!S2371=Sheet1!T2371,Sheet1!T2371&lt;&gt;0),Sheet1!S2371,IF(AND(Sheet1!S2371&lt;&gt;Sheet1!T2371,Sheet1!T2371&lt;&gt;0),Sheet1!S2371&amp;"~"&amp;Sheet1!T2371,""))</f>
        <v/>
      </c>
      <c r="T2164" s="21" t="str">
        <f>IFERROR(VLOOKUP(Sheet1!V2167,配置检查表!$Y:$Z,2,FALSE),"")</f>
        <v/>
      </c>
      <c r="U2164" s="39" t="str">
        <f>IF(AND(Sheet1!X2371=Sheet1!Y2371,Sheet1!Y2371&lt;&gt;0),Sheet1!X2371,IF(AND(Sheet1!X2371&lt;&gt;Sheet1!Y2371,Sheet1!Y2371&lt;&gt;0),Sheet1!X2371&amp;"~"&amp;Sheet1!Y2371,""))</f>
        <v/>
      </c>
      <c r="V2164" s="21" t="str">
        <f>IFERROR(VLOOKUP(Sheet1!XAA,配置检查表!$Y:$Z,2,FALSE),"")</f>
        <v/>
      </c>
      <c r="W2164" s="21" t="str">
        <f>IF(AND(Sheet1!AC2371=Sheet1!AD2371,Sheet1!AD2371&lt;&gt;0),Sheet1!AC2371,IF(AND(Sheet1!AC2371&lt;&gt;Sheet1!AD2371,Sheet1!AD2371&lt;&gt;0),Sheet1!AC2371&amp;"~"&amp;Sheet1!AD2371,""))</f>
        <v/>
      </c>
    </row>
    <row r="2165" spans="1:23">
      <c r="A2165" s="3">
        <v>51020</v>
      </c>
      <c r="B2165" s="3" t="s">
        <v>845</v>
      </c>
      <c r="C2165" s="3">
        <v>20</v>
      </c>
      <c r="D2165" s="21" t="str">
        <f>IF(OR(Sheet1!I2168&lt;&gt;Sheet1!AF2168,Sheet1!AG2168&lt;&gt;Sheet1!J2168),"有影响","-")</f>
        <v>-</v>
      </c>
      <c r="E2165" s="21" t="str">
        <f>IF(OR(Sheet1!N2168&lt;&gt;Sheet1!AH2168,Sheet1!AI2168&lt;&gt;Sheet1!O2168),"有影响","-")</f>
        <v>-</v>
      </c>
      <c r="F2165" s="21" t="str">
        <f>IF(OR(Sheet1!S2168&lt;&gt;Sheet1!AJ2168,Sheet1!AK2168&lt;&gt;Sheet1!T2168),"有影响","-")</f>
        <v>-</v>
      </c>
      <c r="G2165" s="21" t="str">
        <f>IF(OR(Sheet1!X2168&lt;&gt;Sheet1!AL2168,Sheet1!AM2168&lt;&gt;Sheet1!Y2168),"有影响","-")</f>
        <v>-</v>
      </c>
      <c r="H2165" s="21" t="str">
        <f>IF(OR(Sheet1!AC2168&lt;&gt;Sheet1!AN2168,Sheet1!AO2168&lt;&gt;Sheet1!AD2168),"有影响","-")</f>
        <v>-</v>
      </c>
      <c r="I2165" s="21" t="str">
        <f>IF(Sheet1!G2168=0,"出错","-")</f>
        <v>-</v>
      </c>
      <c r="J2165" s="21" t="str">
        <f>IF(AND(Sheet1!G2168=0,Sheet1!L2168&lt;&gt;0),"出错","-")</f>
        <v>-</v>
      </c>
      <c r="K2165" s="21" t="str">
        <f>IF(AND(Sheet1!G2168=0,Sheet1!L2168=0,Sheet1!Q2168&lt;&gt;0),"出错","-")</f>
        <v>-</v>
      </c>
      <c r="L2165" s="21" t="str">
        <f>IF(AND(Sheet1!G2168=0,Sheet1!L2168=0,Sheet1!Q2168=0,Sheet1!V2168&lt;&gt;0),"出错","-")</f>
        <v>-</v>
      </c>
      <c r="M2165" s="21" t="str">
        <f>IF(AND(Sheet1!G2168=0,Sheet1!L2168=0,Sheet1!Q2168=0,Sheet1!V2168=0,Sheet1!AA2168&lt;&gt;0),"出错","-")</f>
        <v>-</v>
      </c>
      <c r="N2165" s="21" t="str">
        <f>IFERROR(VLOOKUP(Sheet1!G2168,配置检查表!$Y:$Z,2,FALSE),"")</f>
        <v/>
      </c>
      <c r="O2165" s="21">
        <f>IF(AND(Sheet1!I2168=Sheet1!J2168,Sheet1!J2168&lt;&gt;0),Sheet1!I2168,IF(AND(Sheet1!I2168&lt;&gt;Sheet1!J2168,Sheet1!J2168&lt;&gt;0),Sheet1!I2168&amp;"~"&amp;Sheet1!J2168,""))</f>
        <v>1</v>
      </c>
      <c r="P2165" s="21" t="str">
        <f>IFERROR(VLOOKUP(Sheet1!L2168,配置检查表!$Y:$Z,2,FALSE),"")</f>
        <v/>
      </c>
      <c r="Q2165" s="21">
        <f>IF(AND(Sheet1!N2168=Sheet1!O2168,Sheet1!O2168&lt;&gt;0),Sheet1!N2168,IF(AND(Sheet1!N2168&lt;&gt;Sheet1!O2168,Sheet1!O2168&lt;&gt;0),Sheet1!N2168&amp;"~"&amp;Sheet1!O2168,""))</f>
        <v>60</v>
      </c>
      <c r="R2165" s="21" t="str">
        <f>IFERROR(VLOOKUP(Sheet1!Q2168,配置检查表!$Y:$Z,2,FALSE),"")</f>
        <v/>
      </c>
      <c r="S2165" s="39" t="str">
        <f>IF(AND(Sheet1!S2372=Sheet1!T2372,Sheet1!T2372&lt;&gt;0),Sheet1!S2372,IF(AND(Sheet1!S2372&lt;&gt;Sheet1!T2372,Sheet1!T2372&lt;&gt;0),Sheet1!S2372&amp;"~"&amp;Sheet1!T2372,""))</f>
        <v/>
      </c>
      <c r="T2165" s="21" t="str">
        <f>IFERROR(VLOOKUP(Sheet1!V2168,配置检查表!$Y:$Z,2,FALSE),"")</f>
        <v/>
      </c>
      <c r="U2165" s="39" t="str">
        <f>IF(AND(Sheet1!X2372=Sheet1!Y2372,Sheet1!Y2372&lt;&gt;0),Sheet1!X2372,IF(AND(Sheet1!X2372&lt;&gt;Sheet1!Y2372,Sheet1!Y2372&lt;&gt;0),Sheet1!X2372&amp;"~"&amp;Sheet1!Y2372,""))</f>
        <v/>
      </c>
      <c r="V2165" s="21" t="str">
        <f>IFERROR(VLOOKUP(Sheet1!XAA,配置检查表!$Y:$Z,2,FALSE),"")</f>
        <v/>
      </c>
      <c r="W2165" s="21" t="str">
        <f>IF(AND(Sheet1!AC2372=Sheet1!AD2372,Sheet1!AD2372&lt;&gt;0),Sheet1!AC2372,IF(AND(Sheet1!AC2372&lt;&gt;Sheet1!AD2372,Sheet1!AD2372&lt;&gt;0),Sheet1!AC2372&amp;"~"&amp;Sheet1!AD2372,""))</f>
        <v/>
      </c>
    </row>
    <row r="2166" spans="1:23">
      <c r="A2166" s="3">
        <v>51021</v>
      </c>
      <c r="B2166" s="3" t="s">
        <v>846</v>
      </c>
      <c r="C2166" s="3">
        <v>21</v>
      </c>
      <c r="D2166" s="21" t="str">
        <f>IF(OR(Sheet1!I2169&lt;&gt;Sheet1!AF2169,Sheet1!AG2169&lt;&gt;Sheet1!J2169),"有影响","-")</f>
        <v>-</v>
      </c>
      <c r="E2166" s="21" t="str">
        <f>IF(OR(Sheet1!N2169&lt;&gt;Sheet1!AH2169,Sheet1!AI2169&lt;&gt;Sheet1!O2169),"有影响","-")</f>
        <v>-</v>
      </c>
      <c r="F2166" s="21" t="str">
        <f>IF(OR(Sheet1!S2169&lt;&gt;Sheet1!AJ2169,Sheet1!AK2169&lt;&gt;Sheet1!T2169),"有影响","-")</f>
        <v>-</v>
      </c>
      <c r="G2166" s="21" t="str">
        <f>IF(OR(Sheet1!X2169&lt;&gt;Sheet1!AL2169,Sheet1!AM2169&lt;&gt;Sheet1!Y2169),"有影响","-")</f>
        <v>-</v>
      </c>
      <c r="H2166" s="21" t="str">
        <f>IF(OR(Sheet1!AC2169&lt;&gt;Sheet1!AN2169,Sheet1!AO2169&lt;&gt;Sheet1!AD2169),"有影响","-")</f>
        <v>-</v>
      </c>
      <c r="I2166" s="21" t="str">
        <f>IF(Sheet1!G2169=0,"出错","-")</f>
        <v>-</v>
      </c>
      <c r="J2166" s="21" t="str">
        <f>IF(AND(Sheet1!G2169=0,Sheet1!L2169&lt;&gt;0),"出错","-")</f>
        <v>-</v>
      </c>
      <c r="K2166" s="21" t="str">
        <f>IF(AND(Sheet1!G2169=0,Sheet1!L2169=0,Sheet1!Q2169&lt;&gt;0),"出错","-")</f>
        <v>-</v>
      </c>
      <c r="L2166" s="21" t="str">
        <f>IF(AND(Sheet1!G2169=0,Sheet1!L2169=0,Sheet1!Q2169=0,Sheet1!V2169&lt;&gt;0),"出错","-")</f>
        <v>-</v>
      </c>
      <c r="M2166" s="21" t="str">
        <f>IF(AND(Sheet1!G2169=0,Sheet1!L2169=0,Sheet1!Q2169=0,Sheet1!V2169=0,Sheet1!AA2169&lt;&gt;0),"出错","-")</f>
        <v>-</v>
      </c>
      <c r="N2166" s="21" t="str">
        <f>IFERROR(VLOOKUP(Sheet1!G2169,配置检查表!$Y:$Z,2,FALSE),"")</f>
        <v/>
      </c>
      <c r="O2166" s="21">
        <f>IF(AND(Sheet1!I2169=Sheet1!J2169,Sheet1!J2169&lt;&gt;0),Sheet1!I2169,IF(AND(Sheet1!I2169&lt;&gt;Sheet1!J2169,Sheet1!J2169&lt;&gt;0),Sheet1!I2169&amp;"~"&amp;Sheet1!J2169,""))</f>
        <v>1</v>
      </c>
      <c r="P2166" s="21" t="str">
        <f>IFERROR(VLOOKUP(Sheet1!L2169,配置检查表!$Y:$Z,2,FALSE),"")</f>
        <v/>
      </c>
      <c r="Q2166" s="21">
        <f>IF(AND(Sheet1!N2169=Sheet1!O2169,Sheet1!O2169&lt;&gt;0),Sheet1!N2169,IF(AND(Sheet1!N2169&lt;&gt;Sheet1!O2169,Sheet1!O2169&lt;&gt;0),Sheet1!N2169&amp;"~"&amp;Sheet1!O2169,""))</f>
        <v>60</v>
      </c>
      <c r="R2166" s="21" t="str">
        <f>IFERROR(VLOOKUP(Sheet1!Q2169,配置检查表!$Y:$Z,2,FALSE),"")</f>
        <v/>
      </c>
      <c r="S2166" s="39" t="str">
        <f>IF(AND(Sheet1!S2373=Sheet1!T2373,Sheet1!T2373&lt;&gt;0),Sheet1!S2373,IF(AND(Sheet1!S2373&lt;&gt;Sheet1!T2373,Sheet1!T2373&lt;&gt;0),Sheet1!S2373&amp;"~"&amp;Sheet1!T2373,""))</f>
        <v/>
      </c>
      <c r="T2166" s="21" t="str">
        <f>IFERROR(VLOOKUP(Sheet1!V2169,配置检查表!$Y:$Z,2,FALSE),"")</f>
        <v/>
      </c>
      <c r="U2166" s="39" t="str">
        <f>IF(AND(Sheet1!X2373=Sheet1!Y2373,Sheet1!Y2373&lt;&gt;0),Sheet1!X2373,IF(AND(Sheet1!X2373&lt;&gt;Sheet1!Y2373,Sheet1!Y2373&lt;&gt;0),Sheet1!X2373&amp;"~"&amp;Sheet1!Y2373,""))</f>
        <v/>
      </c>
      <c r="V2166" s="21" t="str">
        <f>IFERROR(VLOOKUP(Sheet1!XAA,配置检查表!$Y:$Z,2,FALSE),"")</f>
        <v/>
      </c>
      <c r="W2166" s="21" t="str">
        <f>IF(AND(Sheet1!AC2373=Sheet1!AD2373,Sheet1!AD2373&lt;&gt;0),Sheet1!AC2373,IF(AND(Sheet1!AC2373&lt;&gt;Sheet1!AD2373,Sheet1!AD2373&lt;&gt;0),Sheet1!AC2373&amp;"~"&amp;Sheet1!AD2373,""))</f>
        <v/>
      </c>
    </row>
    <row r="2167" spans="1:23">
      <c r="A2167" s="3">
        <v>51022</v>
      </c>
      <c r="B2167" s="3" t="s">
        <v>847</v>
      </c>
      <c r="C2167" s="3">
        <v>22</v>
      </c>
      <c r="D2167" s="21" t="str">
        <f>IF(OR(Sheet1!I2170&lt;&gt;Sheet1!AF2170,Sheet1!AG2170&lt;&gt;Sheet1!J2170),"有影响","-")</f>
        <v>-</v>
      </c>
      <c r="E2167" s="21" t="str">
        <f>IF(OR(Sheet1!N2170&lt;&gt;Sheet1!AH2170,Sheet1!AI2170&lt;&gt;Sheet1!O2170),"有影响","-")</f>
        <v>-</v>
      </c>
      <c r="F2167" s="21" t="str">
        <f>IF(OR(Sheet1!S2170&lt;&gt;Sheet1!AJ2170,Sheet1!AK2170&lt;&gt;Sheet1!T2170),"有影响","-")</f>
        <v>-</v>
      </c>
      <c r="G2167" s="21" t="str">
        <f>IF(OR(Sheet1!X2170&lt;&gt;Sheet1!AL2170,Sheet1!AM2170&lt;&gt;Sheet1!Y2170),"有影响","-")</f>
        <v>-</v>
      </c>
      <c r="H2167" s="21" t="str">
        <f>IF(OR(Sheet1!AC2170&lt;&gt;Sheet1!AN2170,Sheet1!AO2170&lt;&gt;Sheet1!AD2170),"有影响","-")</f>
        <v>-</v>
      </c>
      <c r="I2167" s="21" t="str">
        <f>IF(Sheet1!G2170=0,"出错","-")</f>
        <v>-</v>
      </c>
      <c r="J2167" s="21" t="str">
        <f>IF(AND(Sheet1!G2170=0,Sheet1!L2170&lt;&gt;0),"出错","-")</f>
        <v>-</v>
      </c>
      <c r="K2167" s="21" t="str">
        <f>IF(AND(Sheet1!G2170=0,Sheet1!L2170=0,Sheet1!Q2170&lt;&gt;0),"出错","-")</f>
        <v>-</v>
      </c>
      <c r="L2167" s="21" t="str">
        <f>IF(AND(Sheet1!G2170=0,Sheet1!L2170=0,Sheet1!Q2170=0,Sheet1!V2170&lt;&gt;0),"出错","-")</f>
        <v>-</v>
      </c>
      <c r="M2167" s="21" t="str">
        <f>IF(AND(Sheet1!G2170=0,Sheet1!L2170=0,Sheet1!Q2170=0,Sheet1!V2170=0,Sheet1!AA2170&lt;&gt;0),"出错","-")</f>
        <v>-</v>
      </c>
      <c r="N2167" s="21" t="str">
        <f>IFERROR(VLOOKUP(Sheet1!G2170,配置检查表!$Y:$Z,2,FALSE),"")</f>
        <v/>
      </c>
      <c r="O2167" s="21">
        <f>IF(AND(Sheet1!I2170=Sheet1!J2170,Sheet1!J2170&lt;&gt;0),Sheet1!I2170,IF(AND(Sheet1!I2170&lt;&gt;Sheet1!J2170,Sheet1!J2170&lt;&gt;0),Sheet1!I2170&amp;"~"&amp;Sheet1!J2170,""))</f>
        <v>1</v>
      </c>
      <c r="P2167" s="21" t="str">
        <f>IFERROR(VLOOKUP(Sheet1!L2170,配置检查表!$Y:$Z,2,FALSE),"")</f>
        <v/>
      </c>
      <c r="Q2167" s="21">
        <f>IF(AND(Sheet1!N2170=Sheet1!O2170,Sheet1!O2170&lt;&gt;0),Sheet1!N2170,IF(AND(Sheet1!N2170&lt;&gt;Sheet1!O2170,Sheet1!O2170&lt;&gt;0),Sheet1!N2170&amp;"~"&amp;Sheet1!O2170,""))</f>
        <v>60</v>
      </c>
      <c r="R2167" s="21" t="str">
        <f>IFERROR(VLOOKUP(Sheet1!Q2170,配置检查表!$Y:$Z,2,FALSE),"")</f>
        <v/>
      </c>
      <c r="S2167" s="39" t="str">
        <f>IF(AND(Sheet1!S2374=Sheet1!T2374,Sheet1!T2374&lt;&gt;0),Sheet1!S2374,IF(AND(Sheet1!S2374&lt;&gt;Sheet1!T2374,Sheet1!T2374&lt;&gt;0),Sheet1!S2374&amp;"~"&amp;Sheet1!T2374,""))</f>
        <v/>
      </c>
      <c r="T2167" s="21" t="str">
        <f>IFERROR(VLOOKUP(Sheet1!V2170,配置检查表!$Y:$Z,2,FALSE),"")</f>
        <v/>
      </c>
      <c r="U2167" s="39" t="str">
        <f>IF(AND(Sheet1!X2374=Sheet1!Y2374,Sheet1!Y2374&lt;&gt;0),Sheet1!X2374,IF(AND(Sheet1!X2374&lt;&gt;Sheet1!Y2374,Sheet1!Y2374&lt;&gt;0),Sheet1!X2374&amp;"~"&amp;Sheet1!Y2374,""))</f>
        <v/>
      </c>
      <c r="V2167" s="21" t="str">
        <f>IFERROR(VLOOKUP(Sheet1!XAA,配置检查表!$Y:$Z,2,FALSE),"")</f>
        <v/>
      </c>
      <c r="W2167" s="21" t="str">
        <f>IF(AND(Sheet1!AC2374=Sheet1!AD2374,Sheet1!AD2374&lt;&gt;0),Sheet1!AC2374,IF(AND(Sheet1!AC2374&lt;&gt;Sheet1!AD2374,Sheet1!AD2374&lt;&gt;0),Sheet1!AC2374&amp;"~"&amp;Sheet1!AD2374,""))</f>
        <v/>
      </c>
    </row>
    <row r="2168" spans="1:23">
      <c r="A2168" s="3">
        <v>51023</v>
      </c>
      <c r="B2168" s="3" t="s">
        <v>848</v>
      </c>
      <c r="C2168" s="3">
        <v>23</v>
      </c>
      <c r="D2168" s="21" t="str">
        <f>IF(OR(Sheet1!I2171&lt;&gt;Sheet1!AF2171,Sheet1!AG2171&lt;&gt;Sheet1!J2171),"有影响","-")</f>
        <v>-</v>
      </c>
      <c r="E2168" s="21" t="str">
        <f>IF(OR(Sheet1!N2171&lt;&gt;Sheet1!AH2171,Sheet1!AI2171&lt;&gt;Sheet1!O2171),"有影响","-")</f>
        <v>-</v>
      </c>
      <c r="F2168" s="21" t="str">
        <f>IF(OR(Sheet1!S2171&lt;&gt;Sheet1!AJ2171,Sheet1!AK2171&lt;&gt;Sheet1!T2171),"有影响","-")</f>
        <v>-</v>
      </c>
      <c r="G2168" s="21" t="str">
        <f>IF(OR(Sheet1!X2171&lt;&gt;Sheet1!AL2171,Sheet1!AM2171&lt;&gt;Sheet1!Y2171),"有影响","-")</f>
        <v>-</v>
      </c>
      <c r="H2168" s="21" t="str">
        <f>IF(OR(Sheet1!AC2171&lt;&gt;Sheet1!AN2171,Sheet1!AO2171&lt;&gt;Sheet1!AD2171),"有影响","-")</f>
        <v>-</v>
      </c>
      <c r="I2168" s="21" t="str">
        <f>IF(Sheet1!G2171=0,"出错","-")</f>
        <v>-</v>
      </c>
      <c r="J2168" s="21" t="str">
        <f>IF(AND(Sheet1!G2171=0,Sheet1!L2171&lt;&gt;0),"出错","-")</f>
        <v>-</v>
      </c>
      <c r="K2168" s="21" t="str">
        <f>IF(AND(Sheet1!G2171=0,Sheet1!L2171=0,Sheet1!Q2171&lt;&gt;0),"出错","-")</f>
        <v>-</v>
      </c>
      <c r="L2168" s="21" t="str">
        <f>IF(AND(Sheet1!G2171=0,Sheet1!L2171=0,Sheet1!Q2171=0,Sheet1!V2171&lt;&gt;0),"出错","-")</f>
        <v>-</v>
      </c>
      <c r="M2168" s="21" t="str">
        <f>IF(AND(Sheet1!G2171=0,Sheet1!L2171=0,Sheet1!Q2171=0,Sheet1!V2171=0,Sheet1!AA2171&lt;&gt;0),"出错","-")</f>
        <v>-</v>
      </c>
      <c r="N2168" s="21" t="str">
        <f>IFERROR(VLOOKUP(Sheet1!G2171,配置检查表!$Y:$Z,2,FALSE),"")</f>
        <v/>
      </c>
      <c r="O2168" s="21">
        <f>IF(AND(Sheet1!I2171=Sheet1!J2171,Sheet1!J2171&lt;&gt;0),Sheet1!I2171,IF(AND(Sheet1!I2171&lt;&gt;Sheet1!J2171,Sheet1!J2171&lt;&gt;0),Sheet1!I2171&amp;"~"&amp;Sheet1!J2171,""))</f>
        <v>1</v>
      </c>
      <c r="P2168" s="21" t="str">
        <f>IFERROR(VLOOKUP(Sheet1!L2171,配置检查表!$Y:$Z,2,FALSE),"")</f>
        <v/>
      </c>
      <c r="Q2168" s="21">
        <f>IF(AND(Sheet1!N2171=Sheet1!O2171,Sheet1!O2171&lt;&gt;0),Sheet1!N2171,IF(AND(Sheet1!N2171&lt;&gt;Sheet1!O2171,Sheet1!O2171&lt;&gt;0),Sheet1!N2171&amp;"~"&amp;Sheet1!O2171,""))</f>
        <v>60</v>
      </c>
      <c r="R2168" s="21" t="str">
        <f>IFERROR(VLOOKUP(Sheet1!Q2171,配置检查表!$Y:$Z,2,FALSE),"")</f>
        <v/>
      </c>
      <c r="S2168" s="39" t="str">
        <f>IF(AND(Sheet1!S2375=Sheet1!T2375,Sheet1!T2375&lt;&gt;0),Sheet1!S2375,IF(AND(Sheet1!S2375&lt;&gt;Sheet1!T2375,Sheet1!T2375&lt;&gt;0),Sheet1!S2375&amp;"~"&amp;Sheet1!T2375,""))</f>
        <v/>
      </c>
      <c r="T2168" s="21" t="str">
        <f>IFERROR(VLOOKUP(Sheet1!V2171,配置检查表!$Y:$Z,2,FALSE),"")</f>
        <v/>
      </c>
      <c r="U2168" s="39" t="str">
        <f>IF(AND(Sheet1!X2375=Sheet1!Y2375,Sheet1!Y2375&lt;&gt;0),Sheet1!X2375,IF(AND(Sheet1!X2375&lt;&gt;Sheet1!Y2375,Sheet1!Y2375&lt;&gt;0),Sheet1!X2375&amp;"~"&amp;Sheet1!Y2375,""))</f>
        <v/>
      </c>
      <c r="V2168" s="21" t="str">
        <f>IFERROR(VLOOKUP(Sheet1!XAA,配置检查表!$Y:$Z,2,FALSE),"")</f>
        <v/>
      </c>
      <c r="W2168" s="21" t="str">
        <f>IF(AND(Sheet1!AC2375=Sheet1!AD2375,Sheet1!AD2375&lt;&gt;0),Sheet1!AC2375,IF(AND(Sheet1!AC2375&lt;&gt;Sheet1!AD2375,Sheet1!AD2375&lt;&gt;0),Sheet1!AC2375&amp;"~"&amp;Sheet1!AD2375,""))</f>
        <v/>
      </c>
    </row>
    <row r="2169" spans="1:23">
      <c r="A2169" s="3">
        <v>51024</v>
      </c>
      <c r="B2169" s="3" t="s">
        <v>849</v>
      </c>
      <c r="C2169" s="3">
        <v>24</v>
      </c>
      <c r="D2169" s="21" t="str">
        <f>IF(OR(Sheet1!I2172&lt;&gt;Sheet1!AF2172,Sheet1!AG2172&lt;&gt;Sheet1!J2172),"有影响","-")</f>
        <v>-</v>
      </c>
      <c r="E2169" s="21" t="str">
        <f>IF(OR(Sheet1!N2172&lt;&gt;Sheet1!AH2172,Sheet1!AI2172&lt;&gt;Sheet1!O2172),"有影响","-")</f>
        <v>-</v>
      </c>
      <c r="F2169" s="21" t="str">
        <f>IF(OR(Sheet1!S2172&lt;&gt;Sheet1!AJ2172,Sheet1!AK2172&lt;&gt;Sheet1!T2172),"有影响","-")</f>
        <v>-</v>
      </c>
      <c r="G2169" s="21" t="str">
        <f>IF(OR(Sheet1!X2172&lt;&gt;Sheet1!AL2172,Sheet1!AM2172&lt;&gt;Sheet1!Y2172),"有影响","-")</f>
        <v>-</v>
      </c>
      <c r="H2169" s="21" t="str">
        <f>IF(OR(Sheet1!AC2172&lt;&gt;Sheet1!AN2172,Sheet1!AO2172&lt;&gt;Sheet1!AD2172),"有影响","-")</f>
        <v>-</v>
      </c>
      <c r="I2169" s="21" t="str">
        <f>IF(Sheet1!G2172=0,"出错","-")</f>
        <v>-</v>
      </c>
      <c r="J2169" s="21" t="str">
        <f>IF(AND(Sheet1!G2172=0,Sheet1!L2172&lt;&gt;0),"出错","-")</f>
        <v>-</v>
      </c>
      <c r="K2169" s="21" t="str">
        <f>IF(AND(Sheet1!G2172=0,Sheet1!L2172=0,Sheet1!Q2172&lt;&gt;0),"出错","-")</f>
        <v>-</v>
      </c>
      <c r="L2169" s="21" t="str">
        <f>IF(AND(Sheet1!G2172=0,Sheet1!L2172=0,Sheet1!Q2172=0,Sheet1!V2172&lt;&gt;0),"出错","-")</f>
        <v>-</v>
      </c>
      <c r="M2169" s="21" t="str">
        <f>IF(AND(Sheet1!G2172=0,Sheet1!L2172=0,Sheet1!Q2172=0,Sheet1!V2172=0,Sheet1!AA2172&lt;&gt;0),"出错","-")</f>
        <v>-</v>
      </c>
      <c r="N2169" s="21" t="str">
        <f>IFERROR(VLOOKUP(Sheet1!G2172,配置检查表!$Y:$Z,2,FALSE),"")</f>
        <v/>
      </c>
      <c r="O2169" s="21">
        <f>IF(AND(Sheet1!I2172=Sheet1!J2172,Sheet1!J2172&lt;&gt;0),Sheet1!I2172,IF(AND(Sheet1!I2172&lt;&gt;Sheet1!J2172,Sheet1!J2172&lt;&gt;0),Sheet1!I2172&amp;"~"&amp;Sheet1!J2172,""))</f>
        <v>1</v>
      </c>
      <c r="P2169" s="21" t="str">
        <f>IFERROR(VLOOKUP(Sheet1!L2172,配置检查表!$Y:$Z,2,FALSE),"")</f>
        <v/>
      </c>
      <c r="Q2169" s="21">
        <f>IF(AND(Sheet1!N2172=Sheet1!O2172,Sheet1!O2172&lt;&gt;0),Sheet1!N2172,IF(AND(Sheet1!N2172&lt;&gt;Sheet1!O2172,Sheet1!O2172&lt;&gt;0),Sheet1!N2172&amp;"~"&amp;Sheet1!O2172,""))</f>
        <v>60</v>
      </c>
      <c r="R2169" s="21" t="str">
        <f>IFERROR(VLOOKUP(Sheet1!Q2172,配置检查表!$Y:$Z,2,FALSE),"")</f>
        <v/>
      </c>
      <c r="S2169" s="39" t="str">
        <f>IF(AND(Sheet1!S2376=Sheet1!T2376,Sheet1!T2376&lt;&gt;0),Sheet1!S2376,IF(AND(Sheet1!S2376&lt;&gt;Sheet1!T2376,Sheet1!T2376&lt;&gt;0),Sheet1!S2376&amp;"~"&amp;Sheet1!T2376,""))</f>
        <v/>
      </c>
      <c r="T2169" s="21" t="str">
        <f>IFERROR(VLOOKUP(Sheet1!V2172,配置检查表!$Y:$Z,2,FALSE),"")</f>
        <v/>
      </c>
      <c r="U2169" s="39" t="str">
        <f>IF(AND(Sheet1!X2376=Sheet1!Y2376,Sheet1!Y2376&lt;&gt;0),Sheet1!X2376,IF(AND(Sheet1!X2376&lt;&gt;Sheet1!Y2376,Sheet1!Y2376&lt;&gt;0),Sheet1!X2376&amp;"~"&amp;Sheet1!Y2376,""))</f>
        <v/>
      </c>
      <c r="V2169" s="21" t="str">
        <f>IFERROR(VLOOKUP(Sheet1!XAA,配置检查表!$Y:$Z,2,FALSE),"")</f>
        <v/>
      </c>
      <c r="W2169" s="21" t="str">
        <f>IF(AND(Sheet1!AC2376=Sheet1!AD2376,Sheet1!AD2376&lt;&gt;0),Sheet1!AC2376,IF(AND(Sheet1!AC2376&lt;&gt;Sheet1!AD2376,Sheet1!AD2376&lt;&gt;0),Sheet1!AC2376&amp;"~"&amp;Sheet1!AD2376,""))</f>
        <v/>
      </c>
    </row>
    <row r="2170" spans="1:23">
      <c r="A2170" s="3">
        <v>51025</v>
      </c>
      <c r="B2170" s="3" t="s">
        <v>850</v>
      </c>
      <c r="C2170" s="3">
        <v>25</v>
      </c>
      <c r="D2170" s="21" t="str">
        <f>IF(OR(Sheet1!I2173&lt;&gt;Sheet1!AF2173,Sheet1!AG2173&lt;&gt;Sheet1!J2173),"有影响","-")</f>
        <v>-</v>
      </c>
      <c r="E2170" s="21" t="str">
        <f>IF(OR(Sheet1!N2173&lt;&gt;Sheet1!AH2173,Sheet1!AI2173&lt;&gt;Sheet1!O2173),"有影响","-")</f>
        <v>-</v>
      </c>
      <c r="F2170" s="21" t="str">
        <f>IF(OR(Sheet1!S2173&lt;&gt;Sheet1!AJ2173,Sheet1!AK2173&lt;&gt;Sheet1!T2173),"有影响","-")</f>
        <v>-</v>
      </c>
      <c r="G2170" s="21" t="str">
        <f>IF(OR(Sheet1!X2173&lt;&gt;Sheet1!AL2173,Sheet1!AM2173&lt;&gt;Sheet1!Y2173),"有影响","-")</f>
        <v>-</v>
      </c>
      <c r="H2170" s="21" t="str">
        <f>IF(OR(Sheet1!AC2173&lt;&gt;Sheet1!AN2173,Sheet1!AO2173&lt;&gt;Sheet1!AD2173),"有影响","-")</f>
        <v>-</v>
      </c>
      <c r="I2170" s="21" t="str">
        <f>IF(Sheet1!G2173=0,"出错","-")</f>
        <v>-</v>
      </c>
      <c r="J2170" s="21" t="str">
        <f>IF(AND(Sheet1!G2173=0,Sheet1!L2173&lt;&gt;0),"出错","-")</f>
        <v>-</v>
      </c>
      <c r="K2170" s="21" t="str">
        <f>IF(AND(Sheet1!G2173=0,Sheet1!L2173=0,Sheet1!Q2173&lt;&gt;0),"出错","-")</f>
        <v>-</v>
      </c>
      <c r="L2170" s="21" t="str">
        <f>IF(AND(Sheet1!G2173=0,Sheet1!L2173=0,Sheet1!Q2173=0,Sheet1!V2173&lt;&gt;0),"出错","-")</f>
        <v>-</v>
      </c>
      <c r="M2170" s="21" t="str">
        <f>IF(AND(Sheet1!G2173=0,Sheet1!L2173=0,Sheet1!Q2173=0,Sheet1!V2173=0,Sheet1!AA2173&lt;&gt;0),"出错","-")</f>
        <v>-</v>
      </c>
      <c r="N2170" s="21" t="str">
        <f>IFERROR(VLOOKUP(Sheet1!G2173,配置检查表!$Y:$Z,2,FALSE),"")</f>
        <v/>
      </c>
      <c r="O2170" s="21">
        <f>IF(AND(Sheet1!I2173=Sheet1!J2173,Sheet1!J2173&lt;&gt;0),Sheet1!I2173,IF(AND(Sheet1!I2173&lt;&gt;Sheet1!J2173,Sheet1!J2173&lt;&gt;0),Sheet1!I2173&amp;"~"&amp;Sheet1!J2173,""))</f>
        <v>1</v>
      </c>
      <c r="P2170" s="21" t="str">
        <f>IFERROR(VLOOKUP(Sheet1!L2173,配置检查表!$Y:$Z,2,FALSE),"")</f>
        <v/>
      </c>
      <c r="Q2170" s="21">
        <f>IF(AND(Sheet1!N2173=Sheet1!O2173,Sheet1!O2173&lt;&gt;0),Sheet1!N2173,IF(AND(Sheet1!N2173&lt;&gt;Sheet1!O2173,Sheet1!O2173&lt;&gt;0),Sheet1!N2173&amp;"~"&amp;Sheet1!O2173,""))</f>
        <v>75</v>
      </c>
      <c r="R2170" s="21" t="str">
        <f>IFERROR(VLOOKUP(Sheet1!Q2173,配置检查表!$Y:$Z,2,FALSE),"")</f>
        <v/>
      </c>
      <c r="S2170" s="39" t="str">
        <f>IF(AND(Sheet1!S2377=Sheet1!T2377,Sheet1!T2377&lt;&gt;0),Sheet1!S2377,IF(AND(Sheet1!S2377&lt;&gt;Sheet1!T2377,Sheet1!T2377&lt;&gt;0),Sheet1!S2377&amp;"~"&amp;Sheet1!T2377,""))</f>
        <v/>
      </c>
      <c r="T2170" s="21" t="str">
        <f>IFERROR(VLOOKUP(Sheet1!V2173,配置检查表!$Y:$Z,2,FALSE),"")</f>
        <v/>
      </c>
      <c r="U2170" s="39" t="str">
        <f>IF(AND(Sheet1!X2377=Sheet1!Y2377,Sheet1!Y2377&lt;&gt;0),Sheet1!X2377,IF(AND(Sheet1!X2377&lt;&gt;Sheet1!Y2377,Sheet1!Y2377&lt;&gt;0),Sheet1!X2377&amp;"~"&amp;Sheet1!Y2377,""))</f>
        <v/>
      </c>
      <c r="V2170" s="21" t="str">
        <f>IFERROR(VLOOKUP(Sheet1!XAA,配置检查表!$Y:$Z,2,FALSE),"")</f>
        <v/>
      </c>
      <c r="W2170" s="21" t="str">
        <f>IF(AND(Sheet1!AC2377=Sheet1!AD2377,Sheet1!AD2377&lt;&gt;0),Sheet1!AC2377,IF(AND(Sheet1!AC2377&lt;&gt;Sheet1!AD2377,Sheet1!AD2377&lt;&gt;0),Sheet1!AC2377&amp;"~"&amp;Sheet1!AD2377,""))</f>
        <v/>
      </c>
    </row>
    <row r="2171" spans="1:23">
      <c r="A2171" s="3">
        <v>51026</v>
      </c>
      <c r="B2171" s="3" t="s">
        <v>851</v>
      </c>
      <c r="C2171" s="3">
        <v>26</v>
      </c>
      <c r="D2171" s="21" t="str">
        <f>IF(OR(Sheet1!I2174&lt;&gt;Sheet1!AF2174,Sheet1!AG2174&lt;&gt;Sheet1!J2174),"有影响","-")</f>
        <v>-</v>
      </c>
      <c r="E2171" s="21" t="str">
        <f>IF(OR(Sheet1!N2174&lt;&gt;Sheet1!AH2174,Sheet1!AI2174&lt;&gt;Sheet1!O2174),"有影响","-")</f>
        <v>-</v>
      </c>
      <c r="F2171" s="21" t="str">
        <f>IF(OR(Sheet1!S2174&lt;&gt;Sheet1!AJ2174,Sheet1!AK2174&lt;&gt;Sheet1!T2174),"有影响","-")</f>
        <v>-</v>
      </c>
      <c r="G2171" s="21" t="str">
        <f>IF(OR(Sheet1!X2174&lt;&gt;Sheet1!AL2174,Sheet1!AM2174&lt;&gt;Sheet1!Y2174),"有影响","-")</f>
        <v>-</v>
      </c>
      <c r="H2171" s="21" t="str">
        <f>IF(OR(Sheet1!AC2174&lt;&gt;Sheet1!AN2174,Sheet1!AO2174&lt;&gt;Sheet1!AD2174),"有影响","-")</f>
        <v>-</v>
      </c>
      <c r="I2171" s="21" t="str">
        <f>IF(Sheet1!G2174=0,"出错","-")</f>
        <v>-</v>
      </c>
      <c r="J2171" s="21" t="str">
        <f>IF(AND(Sheet1!G2174=0,Sheet1!L2174&lt;&gt;0),"出错","-")</f>
        <v>-</v>
      </c>
      <c r="K2171" s="21" t="str">
        <f>IF(AND(Sheet1!G2174=0,Sheet1!L2174=0,Sheet1!Q2174&lt;&gt;0),"出错","-")</f>
        <v>-</v>
      </c>
      <c r="L2171" s="21" t="str">
        <f>IF(AND(Sheet1!G2174=0,Sheet1!L2174=0,Sheet1!Q2174=0,Sheet1!V2174&lt;&gt;0),"出错","-")</f>
        <v>-</v>
      </c>
      <c r="M2171" s="21" t="str">
        <f>IF(AND(Sheet1!G2174=0,Sheet1!L2174=0,Sheet1!Q2174=0,Sheet1!V2174=0,Sheet1!AA2174&lt;&gt;0),"出错","-")</f>
        <v>-</v>
      </c>
      <c r="N2171" s="21" t="str">
        <f>IFERROR(VLOOKUP(Sheet1!G2174,配置检查表!$Y:$Z,2,FALSE),"")</f>
        <v/>
      </c>
      <c r="O2171" s="21">
        <f>IF(AND(Sheet1!I2174=Sheet1!J2174,Sheet1!J2174&lt;&gt;0),Sheet1!I2174,IF(AND(Sheet1!I2174&lt;&gt;Sheet1!J2174,Sheet1!J2174&lt;&gt;0),Sheet1!I2174&amp;"~"&amp;Sheet1!J2174,""))</f>
        <v>1</v>
      </c>
      <c r="P2171" s="21" t="str">
        <f>IFERROR(VLOOKUP(Sheet1!L2174,配置检查表!$Y:$Z,2,FALSE),"")</f>
        <v/>
      </c>
      <c r="Q2171" s="21">
        <f>IF(AND(Sheet1!N2174=Sheet1!O2174,Sheet1!O2174&lt;&gt;0),Sheet1!N2174,IF(AND(Sheet1!N2174&lt;&gt;Sheet1!O2174,Sheet1!O2174&lt;&gt;0),Sheet1!N2174&amp;"~"&amp;Sheet1!O2174,""))</f>
        <v>75</v>
      </c>
      <c r="R2171" s="21" t="str">
        <f>IFERROR(VLOOKUP(Sheet1!Q2174,配置检查表!$Y:$Z,2,FALSE),"")</f>
        <v/>
      </c>
      <c r="S2171" s="39" t="str">
        <f>IF(AND(Sheet1!S2378=Sheet1!T2378,Sheet1!T2378&lt;&gt;0),Sheet1!S2378,IF(AND(Sheet1!S2378&lt;&gt;Sheet1!T2378,Sheet1!T2378&lt;&gt;0),Sheet1!S2378&amp;"~"&amp;Sheet1!T2378,""))</f>
        <v/>
      </c>
      <c r="T2171" s="21" t="str">
        <f>IFERROR(VLOOKUP(Sheet1!V2174,配置检查表!$Y:$Z,2,FALSE),"")</f>
        <v/>
      </c>
      <c r="U2171" s="39" t="str">
        <f>IF(AND(Sheet1!X2378=Sheet1!Y2378,Sheet1!Y2378&lt;&gt;0),Sheet1!X2378,IF(AND(Sheet1!X2378&lt;&gt;Sheet1!Y2378,Sheet1!Y2378&lt;&gt;0),Sheet1!X2378&amp;"~"&amp;Sheet1!Y2378,""))</f>
        <v/>
      </c>
      <c r="V2171" s="21" t="str">
        <f>IFERROR(VLOOKUP(Sheet1!XAA,配置检查表!$Y:$Z,2,FALSE),"")</f>
        <v/>
      </c>
      <c r="W2171" s="21" t="str">
        <f>IF(AND(Sheet1!AC2378=Sheet1!AD2378,Sheet1!AD2378&lt;&gt;0),Sheet1!AC2378,IF(AND(Sheet1!AC2378&lt;&gt;Sheet1!AD2378,Sheet1!AD2378&lt;&gt;0),Sheet1!AC2378&amp;"~"&amp;Sheet1!AD2378,""))</f>
        <v/>
      </c>
    </row>
    <row r="2172" spans="1:23">
      <c r="A2172" s="3">
        <v>51027</v>
      </c>
      <c r="B2172" s="3" t="s">
        <v>852</v>
      </c>
      <c r="C2172" s="3">
        <v>27</v>
      </c>
      <c r="D2172" s="21" t="str">
        <f>IF(OR(Sheet1!I2175&lt;&gt;Sheet1!AF2175,Sheet1!AG2175&lt;&gt;Sheet1!J2175),"有影响","-")</f>
        <v>-</v>
      </c>
      <c r="E2172" s="21" t="str">
        <f>IF(OR(Sheet1!N2175&lt;&gt;Sheet1!AH2175,Sheet1!AI2175&lt;&gt;Sheet1!O2175),"有影响","-")</f>
        <v>-</v>
      </c>
      <c r="F2172" s="21" t="str">
        <f>IF(OR(Sheet1!S2175&lt;&gt;Sheet1!AJ2175,Sheet1!AK2175&lt;&gt;Sheet1!T2175),"有影响","-")</f>
        <v>-</v>
      </c>
      <c r="G2172" s="21" t="str">
        <f>IF(OR(Sheet1!X2175&lt;&gt;Sheet1!AL2175,Sheet1!AM2175&lt;&gt;Sheet1!Y2175),"有影响","-")</f>
        <v>-</v>
      </c>
      <c r="H2172" s="21" t="str">
        <f>IF(OR(Sheet1!AC2175&lt;&gt;Sheet1!AN2175,Sheet1!AO2175&lt;&gt;Sheet1!AD2175),"有影响","-")</f>
        <v>-</v>
      </c>
      <c r="I2172" s="21" t="str">
        <f>IF(Sheet1!G2175=0,"出错","-")</f>
        <v>-</v>
      </c>
      <c r="J2172" s="21" t="str">
        <f>IF(AND(Sheet1!G2175=0,Sheet1!L2175&lt;&gt;0),"出错","-")</f>
        <v>-</v>
      </c>
      <c r="K2172" s="21" t="str">
        <f>IF(AND(Sheet1!G2175=0,Sheet1!L2175=0,Sheet1!Q2175&lt;&gt;0),"出错","-")</f>
        <v>-</v>
      </c>
      <c r="L2172" s="21" t="str">
        <f>IF(AND(Sheet1!G2175=0,Sheet1!L2175=0,Sheet1!Q2175=0,Sheet1!V2175&lt;&gt;0),"出错","-")</f>
        <v>-</v>
      </c>
      <c r="M2172" s="21" t="str">
        <f>IF(AND(Sheet1!G2175=0,Sheet1!L2175=0,Sheet1!Q2175=0,Sheet1!V2175=0,Sheet1!AA2175&lt;&gt;0),"出错","-")</f>
        <v>-</v>
      </c>
      <c r="N2172" s="21" t="str">
        <f>IFERROR(VLOOKUP(Sheet1!G2175,配置检查表!$Y:$Z,2,FALSE),"")</f>
        <v/>
      </c>
      <c r="O2172" s="21">
        <f>IF(AND(Sheet1!I2175=Sheet1!J2175,Sheet1!J2175&lt;&gt;0),Sheet1!I2175,IF(AND(Sheet1!I2175&lt;&gt;Sheet1!J2175,Sheet1!J2175&lt;&gt;0),Sheet1!I2175&amp;"~"&amp;Sheet1!J2175,""))</f>
        <v>1</v>
      </c>
      <c r="P2172" s="21" t="str">
        <f>IFERROR(VLOOKUP(Sheet1!L2175,配置检查表!$Y:$Z,2,FALSE),"")</f>
        <v/>
      </c>
      <c r="Q2172" s="21">
        <f>IF(AND(Sheet1!N2175=Sheet1!O2175,Sheet1!O2175&lt;&gt;0),Sheet1!N2175,IF(AND(Sheet1!N2175&lt;&gt;Sheet1!O2175,Sheet1!O2175&lt;&gt;0),Sheet1!N2175&amp;"~"&amp;Sheet1!O2175,""))</f>
        <v>75</v>
      </c>
      <c r="R2172" s="21" t="str">
        <f>IFERROR(VLOOKUP(Sheet1!Q2175,配置检查表!$Y:$Z,2,FALSE),"")</f>
        <v/>
      </c>
      <c r="S2172" s="39" t="str">
        <f>IF(AND(Sheet1!S2379=Sheet1!T2379,Sheet1!T2379&lt;&gt;0),Sheet1!S2379,IF(AND(Sheet1!S2379&lt;&gt;Sheet1!T2379,Sheet1!T2379&lt;&gt;0),Sheet1!S2379&amp;"~"&amp;Sheet1!T2379,""))</f>
        <v/>
      </c>
      <c r="T2172" s="21" t="str">
        <f>IFERROR(VLOOKUP(Sheet1!V2175,配置检查表!$Y:$Z,2,FALSE),"")</f>
        <v/>
      </c>
      <c r="U2172" s="39" t="str">
        <f>IF(AND(Sheet1!X2379=Sheet1!Y2379,Sheet1!Y2379&lt;&gt;0),Sheet1!X2379,IF(AND(Sheet1!X2379&lt;&gt;Sheet1!Y2379,Sheet1!Y2379&lt;&gt;0),Sheet1!X2379&amp;"~"&amp;Sheet1!Y2379,""))</f>
        <v/>
      </c>
      <c r="V2172" s="21" t="str">
        <f>IFERROR(VLOOKUP(Sheet1!XAA,配置检查表!$Y:$Z,2,FALSE),"")</f>
        <v/>
      </c>
      <c r="W2172" s="21" t="str">
        <f>IF(AND(Sheet1!AC2379=Sheet1!AD2379,Sheet1!AD2379&lt;&gt;0),Sheet1!AC2379,IF(AND(Sheet1!AC2379&lt;&gt;Sheet1!AD2379,Sheet1!AD2379&lt;&gt;0),Sheet1!AC2379&amp;"~"&amp;Sheet1!AD2379,""))</f>
        <v/>
      </c>
    </row>
    <row r="2173" spans="1:23">
      <c r="A2173" s="3">
        <v>51028</v>
      </c>
      <c r="B2173" s="3" t="s">
        <v>853</v>
      </c>
      <c r="C2173" s="3">
        <v>28</v>
      </c>
      <c r="D2173" s="21" t="str">
        <f>IF(OR(Sheet1!I2176&lt;&gt;Sheet1!AF2176,Sheet1!AG2176&lt;&gt;Sheet1!J2176),"有影响","-")</f>
        <v>-</v>
      </c>
      <c r="E2173" s="21" t="str">
        <f>IF(OR(Sheet1!N2176&lt;&gt;Sheet1!AH2176,Sheet1!AI2176&lt;&gt;Sheet1!O2176),"有影响","-")</f>
        <v>-</v>
      </c>
      <c r="F2173" s="21" t="str">
        <f>IF(OR(Sheet1!S2176&lt;&gt;Sheet1!AJ2176,Sheet1!AK2176&lt;&gt;Sheet1!T2176),"有影响","-")</f>
        <v>-</v>
      </c>
      <c r="G2173" s="21" t="str">
        <f>IF(OR(Sheet1!X2176&lt;&gt;Sheet1!AL2176,Sheet1!AM2176&lt;&gt;Sheet1!Y2176),"有影响","-")</f>
        <v>-</v>
      </c>
      <c r="H2173" s="21" t="str">
        <f>IF(OR(Sheet1!AC2176&lt;&gt;Sheet1!AN2176,Sheet1!AO2176&lt;&gt;Sheet1!AD2176),"有影响","-")</f>
        <v>-</v>
      </c>
      <c r="I2173" s="21" t="str">
        <f>IF(Sheet1!G2176=0,"出错","-")</f>
        <v>-</v>
      </c>
      <c r="J2173" s="21" t="str">
        <f>IF(AND(Sheet1!G2176=0,Sheet1!L2176&lt;&gt;0),"出错","-")</f>
        <v>-</v>
      </c>
      <c r="K2173" s="21" t="str">
        <f>IF(AND(Sheet1!G2176=0,Sheet1!L2176=0,Sheet1!Q2176&lt;&gt;0),"出错","-")</f>
        <v>-</v>
      </c>
      <c r="L2173" s="21" t="str">
        <f>IF(AND(Sheet1!G2176=0,Sheet1!L2176=0,Sheet1!Q2176=0,Sheet1!V2176&lt;&gt;0),"出错","-")</f>
        <v>-</v>
      </c>
      <c r="M2173" s="21" t="str">
        <f>IF(AND(Sheet1!G2176=0,Sheet1!L2176=0,Sheet1!Q2176=0,Sheet1!V2176=0,Sheet1!AA2176&lt;&gt;0),"出错","-")</f>
        <v>-</v>
      </c>
      <c r="N2173" s="21" t="str">
        <f>IFERROR(VLOOKUP(Sheet1!G2176,配置检查表!$Y:$Z,2,FALSE),"")</f>
        <v/>
      </c>
      <c r="O2173" s="21">
        <f>IF(AND(Sheet1!I2176=Sheet1!J2176,Sheet1!J2176&lt;&gt;0),Sheet1!I2176,IF(AND(Sheet1!I2176&lt;&gt;Sheet1!J2176,Sheet1!J2176&lt;&gt;0),Sheet1!I2176&amp;"~"&amp;Sheet1!J2176,""))</f>
        <v>1</v>
      </c>
      <c r="P2173" s="21" t="str">
        <f>IFERROR(VLOOKUP(Sheet1!L2176,配置检查表!$Y:$Z,2,FALSE),"")</f>
        <v/>
      </c>
      <c r="Q2173" s="21">
        <f>IF(AND(Sheet1!N2176=Sheet1!O2176,Sheet1!O2176&lt;&gt;0),Sheet1!N2176,IF(AND(Sheet1!N2176&lt;&gt;Sheet1!O2176,Sheet1!O2176&lt;&gt;0),Sheet1!N2176&amp;"~"&amp;Sheet1!O2176,""))</f>
        <v>75</v>
      </c>
      <c r="R2173" s="21" t="str">
        <f>IFERROR(VLOOKUP(Sheet1!Q2176,配置检查表!$Y:$Z,2,FALSE),"")</f>
        <v/>
      </c>
      <c r="S2173" s="39" t="str">
        <f>IF(AND(Sheet1!S2380=Sheet1!T2380,Sheet1!T2380&lt;&gt;0),Sheet1!S2380,IF(AND(Sheet1!S2380&lt;&gt;Sheet1!T2380,Sheet1!T2380&lt;&gt;0),Sheet1!S2380&amp;"~"&amp;Sheet1!T2380,""))</f>
        <v/>
      </c>
      <c r="T2173" s="21" t="str">
        <f>IFERROR(VLOOKUP(Sheet1!V2176,配置检查表!$Y:$Z,2,FALSE),"")</f>
        <v/>
      </c>
      <c r="U2173" s="39" t="str">
        <f>IF(AND(Sheet1!X2380=Sheet1!Y2380,Sheet1!Y2380&lt;&gt;0),Sheet1!X2380,IF(AND(Sheet1!X2380&lt;&gt;Sheet1!Y2380,Sheet1!Y2380&lt;&gt;0),Sheet1!X2380&amp;"~"&amp;Sheet1!Y2380,""))</f>
        <v/>
      </c>
      <c r="V2173" s="21" t="str">
        <f>IFERROR(VLOOKUP(Sheet1!XAA,配置检查表!$Y:$Z,2,FALSE),"")</f>
        <v/>
      </c>
      <c r="W2173" s="21" t="str">
        <f>IF(AND(Sheet1!AC2380=Sheet1!AD2380,Sheet1!AD2380&lt;&gt;0),Sheet1!AC2380,IF(AND(Sheet1!AC2380&lt;&gt;Sheet1!AD2380,Sheet1!AD2380&lt;&gt;0),Sheet1!AC2380&amp;"~"&amp;Sheet1!AD2380,""))</f>
        <v/>
      </c>
    </row>
    <row r="2174" spans="1:23">
      <c r="A2174" s="3">
        <v>51029</v>
      </c>
      <c r="B2174" s="3" t="s">
        <v>854</v>
      </c>
      <c r="C2174" s="3">
        <v>29</v>
      </c>
      <c r="D2174" s="21" t="str">
        <f>IF(OR(Sheet1!I2177&lt;&gt;Sheet1!AF2177,Sheet1!AG2177&lt;&gt;Sheet1!J2177),"有影响","-")</f>
        <v>-</v>
      </c>
      <c r="E2174" s="21" t="str">
        <f>IF(OR(Sheet1!N2177&lt;&gt;Sheet1!AH2177,Sheet1!AI2177&lt;&gt;Sheet1!O2177),"有影响","-")</f>
        <v>-</v>
      </c>
      <c r="F2174" s="21" t="str">
        <f>IF(OR(Sheet1!S2177&lt;&gt;Sheet1!AJ2177,Sheet1!AK2177&lt;&gt;Sheet1!T2177),"有影响","-")</f>
        <v>-</v>
      </c>
      <c r="G2174" s="21" t="str">
        <f>IF(OR(Sheet1!X2177&lt;&gt;Sheet1!AL2177,Sheet1!AM2177&lt;&gt;Sheet1!Y2177),"有影响","-")</f>
        <v>-</v>
      </c>
      <c r="H2174" s="21" t="str">
        <f>IF(OR(Sheet1!AC2177&lt;&gt;Sheet1!AN2177,Sheet1!AO2177&lt;&gt;Sheet1!AD2177),"有影响","-")</f>
        <v>-</v>
      </c>
      <c r="I2174" s="21" t="str">
        <f>IF(Sheet1!G2177=0,"出错","-")</f>
        <v>-</v>
      </c>
      <c r="J2174" s="21" t="str">
        <f>IF(AND(Sheet1!G2177=0,Sheet1!L2177&lt;&gt;0),"出错","-")</f>
        <v>-</v>
      </c>
      <c r="K2174" s="21" t="str">
        <f>IF(AND(Sheet1!G2177=0,Sheet1!L2177=0,Sheet1!Q2177&lt;&gt;0),"出错","-")</f>
        <v>-</v>
      </c>
      <c r="L2174" s="21" t="str">
        <f>IF(AND(Sheet1!G2177=0,Sheet1!L2177=0,Sheet1!Q2177=0,Sheet1!V2177&lt;&gt;0),"出错","-")</f>
        <v>-</v>
      </c>
      <c r="M2174" s="21" t="str">
        <f>IF(AND(Sheet1!G2177=0,Sheet1!L2177=0,Sheet1!Q2177=0,Sheet1!V2177=0,Sheet1!AA2177&lt;&gt;0),"出错","-")</f>
        <v>-</v>
      </c>
      <c r="N2174" s="21" t="str">
        <f>IFERROR(VLOOKUP(Sheet1!G2177,配置检查表!$Y:$Z,2,FALSE),"")</f>
        <v/>
      </c>
      <c r="O2174" s="21">
        <f>IF(AND(Sheet1!I2177=Sheet1!J2177,Sheet1!J2177&lt;&gt;0),Sheet1!I2177,IF(AND(Sheet1!I2177&lt;&gt;Sheet1!J2177,Sheet1!J2177&lt;&gt;0),Sheet1!I2177&amp;"~"&amp;Sheet1!J2177,""))</f>
        <v>1</v>
      </c>
      <c r="P2174" s="21" t="str">
        <f>IFERROR(VLOOKUP(Sheet1!L2177,配置检查表!$Y:$Z,2,FALSE),"")</f>
        <v/>
      </c>
      <c r="Q2174" s="21">
        <f>IF(AND(Sheet1!N2177=Sheet1!O2177,Sheet1!O2177&lt;&gt;0),Sheet1!N2177,IF(AND(Sheet1!N2177&lt;&gt;Sheet1!O2177,Sheet1!O2177&lt;&gt;0),Sheet1!N2177&amp;"~"&amp;Sheet1!O2177,""))</f>
        <v>75</v>
      </c>
      <c r="R2174" s="21" t="str">
        <f>IFERROR(VLOOKUP(Sheet1!Q2177,配置检查表!$Y:$Z,2,FALSE),"")</f>
        <v/>
      </c>
      <c r="S2174" s="39" t="str">
        <f>IF(AND(Sheet1!S2381=Sheet1!T2381,Sheet1!T2381&lt;&gt;0),Sheet1!S2381,IF(AND(Sheet1!S2381&lt;&gt;Sheet1!T2381,Sheet1!T2381&lt;&gt;0),Sheet1!S2381&amp;"~"&amp;Sheet1!T2381,""))</f>
        <v/>
      </c>
      <c r="T2174" s="21" t="str">
        <f>IFERROR(VLOOKUP(Sheet1!V2177,配置检查表!$Y:$Z,2,FALSE),"")</f>
        <v/>
      </c>
      <c r="U2174" s="39" t="str">
        <f>IF(AND(Sheet1!X2381=Sheet1!Y2381,Sheet1!Y2381&lt;&gt;0),Sheet1!X2381,IF(AND(Sheet1!X2381&lt;&gt;Sheet1!Y2381,Sheet1!Y2381&lt;&gt;0),Sheet1!X2381&amp;"~"&amp;Sheet1!Y2381,""))</f>
        <v/>
      </c>
      <c r="V2174" s="21" t="str">
        <f>IFERROR(VLOOKUP(Sheet1!XAA,配置检查表!$Y:$Z,2,FALSE),"")</f>
        <v/>
      </c>
      <c r="W2174" s="21" t="str">
        <f>IF(AND(Sheet1!AC2381=Sheet1!AD2381,Sheet1!AD2381&lt;&gt;0),Sheet1!AC2381,IF(AND(Sheet1!AC2381&lt;&gt;Sheet1!AD2381,Sheet1!AD2381&lt;&gt;0),Sheet1!AC2381&amp;"~"&amp;Sheet1!AD2381,""))</f>
        <v/>
      </c>
    </row>
    <row r="2175" spans="1:23">
      <c r="A2175" s="3">
        <v>51030</v>
      </c>
      <c r="B2175" s="3" t="s">
        <v>855</v>
      </c>
      <c r="C2175" s="3">
        <v>30</v>
      </c>
      <c r="D2175" s="21" t="str">
        <f>IF(OR(Sheet1!I2178&lt;&gt;Sheet1!AF2178,Sheet1!AG2178&lt;&gt;Sheet1!J2178),"有影响","-")</f>
        <v>-</v>
      </c>
      <c r="E2175" s="21" t="str">
        <f>IF(OR(Sheet1!N2178&lt;&gt;Sheet1!AH2178,Sheet1!AI2178&lt;&gt;Sheet1!O2178),"有影响","-")</f>
        <v>-</v>
      </c>
      <c r="F2175" s="21" t="str">
        <f>IF(OR(Sheet1!S2178&lt;&gt;Sheet1!AJ2178,Sheet1!AK2178&lt;&gt;Sheet1!T2178),"有影响","-")</f>
        <v>-</v>
      </c>
      <c r="G2175" s="21" t="str">
        <f>IF(OR(Sheet1!X2178&lt;&gt;Sheet1!AL2178,Sheet1!AM2178&lt;&gt;Sheet1!Y2178),"有影响","-")</f>
        <v>-</v>
      </c>
      <c r="H2175" s="21" t="str">
        <f>IF(OR(Sheet1!AC2178&lt;&gt;Sheet1!AN2178,Sheet1!AO2178&lt;&gt;Sheet1!AD2178),"有影响","-")</f>
        <v>-</v>
      </c>
      <c r="I2175" s="21" t="str">
        <f>IF(Sheet1!G2178=0,"出错","-")</f>
        <v>-</v>
      </c>
      <c r="J2175" s="21" t="str">
        <f>IF(AND(Sheet1!G2178=0,Sheet1!L2178&lt;&gt;0),"出错","-")</f>
        <v>-</v>
      </c>
      <c r="K2175" s="21" t="str">
        <f>IF(AND(Sheet1!G2178=0,Sheet1!L2178=0,Sheet1!Q2178&lt;&gt;0),"出错","-")</f>
        <v>-</v>
      </c>
      <c r="L2175" s="21" t="str">
        <f>IF(AND(Sheet1!G2178=0,Sheet1!L2178=0,Sheet1!Q2178=0,Sheet1!V2178&lt;&gt;0),"出错","-")</f>
        <v>-</v>
      </c>
      <c r="M2175" s="21" t="str">
        <f>IF(AND(Sheet1!G2178=0,Sheet1!L2178=0,Sheet1!Q2178=0,Sheet1!V2178=0,Sheet1!AA2178&lt;&gt;0),"出错","-")</f>
        <v>-</v>
      </c>
      <c r="N2175" s="21" t="str">
        <f>IFERROR(VLOOKUP(Sheet1!G2178,配置检查表!$Y:$Z,2,FALSE),"")</f>
        <v/>
      </c>
      <c r="O2175" s="21">
        <f>IF(AND(Sheet1!I2178=Sheet1!J2178,Sheet1!J2178&lt;&gt;0),Sheet1!I2178,IF(AND(Sheet1!I2178&lt;&gt;Sheet1!J2178,Sheet1!J2178&lt;&gt;0),Sheet1!I2178&amp;"~"&amp;Sheet1!J2178,""))</f>
        <v>1</v>
      </c>
      <c r="P2175" s="21" t="str">
        <f>IFERROR(VLOOKUP(Sheet1!L2178,配置检查表!$Y:$Z,2,FALSE),"")</f>
        <v/>
      </c>
      <c r="Q2175" s="21">
        <f>IF(AND(Sheet1!N2178=Sheet1!O2178,Sheet1!O2178&lt;&gt;0),Sheet1!N2178,IF(AND(Sheet1!N2178&lt;&gt;Sheet1!O2178,Sheet1!O2178&lt;&gt;0),Sheet1!N2178&amp;"~"&amp;Sheet1!O2178,""))</f>
        <v>75</v>
      </c>
      <c r="R2175" s="21" t="str">
        <f>IFERROR(VLOOKUP(Sheet1!Q2178,配置检查表!$Y:$Z,2,FALSE),"")</f>
        <v/>
      </c>
      <c r="S2175" s="39" t="str">
        <f>IF(AND(Sheet1!S2382=Sheet1!T2382,Sheet1!T2382&lt;&gt;0),Sheet1!S2382,IF(AND(Sheet1!S2382&lt;&gt;Sheet1!T2382,Sheet1!T2382&lt;&gt;0),Sheet1!S2382&amp;"~"&amp;Sheet1!T2382,""))</f>
        <v/>
      </c>
      <c r="T2175" s="21" t="str">
        <f>IFERROR(VLOOKUP(Sheet1!V2178,配置检查表!$Y:$Z,2,FALSE),"")</f>
        <v/>
      </c>
      <c r="U2175" s="39" t="str">
        <f>IF(AND(Sheet1!X2382=Sheet1!Y2382,Sheet1!Y2382&lt;&gt;0),Sheet1!X2382,IF(AND(Sheet1!X2382&lt;&gt;Sheet1!Y2382,Sheet1!Y2382&lt;&gt;0),Sheet1!X2382&amp;"~"&amp;Sheet1!Y2382,""))</f>
        <v/>
      </c>
      <c r="V2175" s="21" t="str">
        <f>IFERROR(VLOOKUP(Sheet1!XAA,配置检查表!$Y:$Z,2,FALSE),"")</f>
        <v/>
      </c>
      <c r="W2175" s="21" t="str">
        <f>IF(AND(Sheet1!AC2382=Sheet1!AD2382,Sheet1!AD2382&lt;&gt;0),Sheet1!AC2382,IF(AND(Sheet1!AC2382&lt;&gt;Sheet1!AD2382,Sheet1!AD2382&lt;&gt;0),Sheet1!AC2382&amp;"~"&amp;Sheet1!AD2382,""))</f>
        <v/>
      </c>
    </row>
    <row r="2176" spans="1:23">
      <c r="A2176" s="17">
        <v>51031</v>
      </c>
      <c r="B2176" s="17" t="s">
        <v>1374</v>
      </c>
      <c r="C2176" s="17">
        <v>31</v>
      </c>
      <c r="D2176" s="21" t="str">
        <f>IF(OR(Sheet1!I2179&lt;&gt;Sheet1!AF2179,Sheet1!AG2179&lt;&gt;Sheet1!J2179),"有影响","-")</f>
        <v>-</v>
      </c>
      <c r="E2176" s="21" t="str">
        <f>IF(OR(Sheet1!N2179&lt;&gt;Sheet1!AH2179,Sheet1!AI2179&lt;&gt;Sheet1!O2179),"有影响","-")</f>
        <v>-</v>
      </c>
      <c r="F2176" s="21" t="str">
        <f>IF(OR(Sheet1!S2179&lt;&gt;Sheet1!AJ2179,Sheet1!AK2179&lt;&gt;Sheet1!T2179),"有影响","-")</f>
        <v>-</v>
      </c>
      <c r="G2176" s="21" t="str">
        <f>IF(OR(Sheet1!X2179&lt;&gt;Sheet1!AL2179,Sheet1!AM2179&lt;&gt;Sheet1!Y2179),"有影响","-")</f>
        <v>-</v>
      </c>
      <c r="H2176" s="21" t="str">
        <f>IF(OR(Sheet1!AC2179&lt;&gt;Sheet1!AN2179,Sheet1!AO2179&lt;&gt;Sheet1!AD2179),"有影响","-")</f>
        <v>-</v>
      </c>
      <c r="I2176" s="21" t="str">
        <f>IF(Sheet1!G2179=0,"出错","-")</f>
        <v>-</v>
      </c>
      <c r="J2176" s="21" t="str">
        <f>IF(AND(Sheet1!G2179=0,Sheet1!L2179&lt;&gt;0),"出错","-")</f>
        <v>-</v>
      </c>
      <c r="K2176" s="21" t="str">
        <f>IF(AND(Sheet1!G2179=0,Sheet1!L2179=0,Sheet1!Q2179&lt;&gt;0),"出错","-")</f>
        <v>-</v>
      </c>
      <c r="L2176" s="21" t="str">
        <f>IF(AND(Sheet1!G2179=0,Sheet1!L2179=0,Sheet1!Q2179=0,Sheet1!V2179&lt;&gt;0),"出错","-")</f>
        <v>-</v>
      </c>
      <c r="M2176" s="21" t="str">
        <f>IF(AND(Sheet1!G2179=0,Sheet1!L2179=0,Sheet1!Q2179=0,Sheet1!V2179=0,Sheet1!AA2179&lt;&gt;0),"出错","-")</f>
        <v>-</v>
      </c>
      <c r="N2176" s="21" t="str">
        <f>IFERROR(VLOOKUP(Sheet1!G2179,配置检查表!$Y:$Z,2,FALSE),"")</f>
        <v/>
      </c>
      <c r="O2176" s="21">
        <f>IF(AND(Sheet1!I2179=Sheet1!J2179,Sheet1!J2179&lt;&gt;0),Sheet1!I2179,IF(AND(Sheet1!I2179&lt;&gt;Sheet1!J2179,Sheet1!J2179&lt;&gt;0),Sheet1!I2179&amp;"~"&amp;Sheet1!J2179,""))</f>
        <v>1</v>
      </c>
      <c r="P2176" s="21" t="str">
        <f>IFERROR(VLOOKUP(Sheet1!L2179,配置检查表!$Y:$Z,2,FALSE),"")</f>
        <v/>
      </c>
      <c r="Q2176" s="21">
        <f>IF(AND(Sheet1!N2179=Sheet1!O2179,Sheet1!O2179&lt;&gt;0),Sheet1!N2179,IF(AND(Sheet1!N2179&lt;&gt;Sheet1!O2179,Sheet1!O2179&lt;&gt;0),Sheet1!N2179&amp;"~"&amp;Sheet1!O2179,""))</f>
        <v>120</v>
      </c>
      <c r="R2176" s="21" t="str">
        <f>IFERROR(VLOOKUP(Sheet1!Q2179,配置检查表!$Y:$Z,2,FALSE),"")</f>
        <v/>
      </c>
      <c r="S2176" s="39" t="str">
        <f>IF(AND(Sheet1!S2383=Sheet1!T2383,Sheet1!T2383&lt;&gt;0),Sheet1!S2383,IF(AND(Sheet1!S2383&lt;&gt;Sheet1!T2383,Sheet1!T2383&lt;&gt;0),Sheet1!S2383&amp;"~"&amp;Sheet1!T2383,""))</f>
        <v/>
      </c>
      <c r="T2176" s="21" t="str">
        <f>IFERROR(VLOOKUP(Sheet1!V2179,配置检查表!$Y:$Z,2,FALSE),"")</f>
        <v/>
      </c>
      <c r="U2176" s="39" t="str">
        <f>IF(AND(Sheet1!X2383=Sheet1!Y2383,Sheet1!Y2383&lt;&gt;0),Sheet1!X2383,IF(AND(Sheet1!X2383&lt;&gt;Sheet1!Y2383,Sheet1!Y2383&lt;&gt;0),Sheet1!X2383&amp;"~"&amp;Sheet1!Y2383,""))</f>
        <v/>
      </c>
      <c r="V2176" s="21" t="str">
        <f>IFERROR(VLOOKUP(Sheet1!XAA,配置检查表!$Y:$Z,2,FALSE),"")</f>
        <v/>
      </c>
      <c r="W2176" s="21" t="str">
        <f>IF(AND(Sheet1!AC2383=Sheet1!AD2383,Sheet1!AD2383&lt;&gt;0),Sheet1!AC2383,IF(AND(Sheet1!AC2383&lt;&gt;Sheet1!AD2383,Sheet1!AD2383&lt;&gt;0),Sheet1!AC2383&amp;"~"&amp;Sheet1!AD2383,""))</f>
        <v/>
      </c>
    </row>
    <row r="2177" spans="1:23">
      <c r="A2177" s="17">
        <v>51032</v>
      </c>
      <c r="B2177" s="17" t="s">
        <v>1375</v>
      </c>
      <c r="C2177" s="17">
        <v>32</v>
      </c>
      <c r="D2177" s="21" t="str">
        <f>IF(OR(Sheet1!I2180&lt;&gt;Sheet1!AF2180,Sheet1!AG2180&lt;&gt;Sheet1!J2180),"有影响","-")</f>
        <v>-</v>
      </c>
      <c r="E2177" s="21" t="str">
        <f>IF(OR(Sheet1!N2180&lt;&gt;Sheet1!AH2180,Sheet1!AI2180&lt;&gt;Sheet1!O2180),"有影响","-")</f>
        <v>-</v>
      </c>
      <c r="F2177" s="21" t="str">
        <f>IF(OR(Sheet1!S2180&lt;&gt;Sheet1!AJ2180,Sheet1!AK2180&lt;&gt;Sheet1!T2180),"有影响","-")</f>
        <v>-</v>
      </c>
      <c r="G2177" s="21" t="str">
        <f>IF(OR(Sheet1!X2180&lt;&gt;Sheet1!AL2180,Sheet1!AM2180&lt;&gt;Sheet1!Y2180),"有影响","-")</f>
        <v>-</v>
      </c>
      <c r="H2177" s="21" t="str">
        <f>IF(OR(Sheet1!AC2180&lt;&gt;Sheet1!AN2180,Sheet1!AO2180&lt;&gt;Sheet1!AD2180),"有影响","-")</f>
        <v>-</v>
      </c>
      <c r="I2177" s="21" t="str">
        <f>IF(Sheet1!G2180=0,"出错","-")</f>
        <v>-</v>
      </c>
      <c r="J2177" s="21" t="str">
        <f>IF(AND(Sheet1!G2180=0,Sheet1!L2180&lt;&gt;0),"出错","-")</f>
        <v>-</v>
      </c>
      <c r="K2177" s="21" t="str">
        <f>IF(AND(Sheet1!G2180=0,Sheet1!L2180=0,Sheet1!Q2180&lt;&gt;0),"出错","-")</f>
        <v>-</v>
      </c>
      <c r="L2177" s="21" t="str">
        <f>IF(AND(Sheet1!G2180=0,Sheet1!L2180=0,Sheet1!Q2180=0,Sheet1!V2180&lt;&gt;0),"出错","-")</f>
        <v>-</v>
      </c>
      <c r="M2177" s="21" t="str">
        <f>IF(AND(Sheet1!G2180=0,Sheet1!L2180=0,Sheet1!Q2180=0,Sheet1!V2180=0,Sheet1!AA2180&lt;&gt;0),"出错","-")</f>
        <v>-</v>
      </c>
      <c r="N2177" s="21" t="str">
        <f>IFERROR(VLOOKUP(Sheet1!G2180,配置检查表!$Y:$Z,2,FALSE),"")</f>
        <v/>
      </c>
      <c r="O2177" s="21">
        <f>IF(AND(Sheet1!I2180=Sheet1!J2180,Sheet1!J2180&lt;&gt;0),Sheet1!I2180,IF(AND(Sheet1!I2180&lt;&gt;Sheet1!J2180,Sheet1!J2180&lt;&gt;0),Sheet1!I2180&amp;"~"&amp;Sheet1!J2180,""))</f>
        <v>1</v>
      </c>
      <c r="P2177" s="21" t="str">
        <f>IFERROR(VLOOKUP(Sheet1!L2180,配置检查表!$Y:$Z,2,FALSE),"")</f>
        <v/>
      </c>
      <c r="Q2177" s="21">
        <f>IF(AND(Sheet1!N2180=Sheet1!O2180,Sheet1!O2180&lt;&gt;0),Sheet1!N2180,IF(AND(Sheet1!N2180&lt;&gt;Sheet1!O2180,Sheet1!O2180&lt;&gt;0),Sheet1!N2180&amp;"~"&amp;Sheet1!O2180,""))</f>
        <v>160</v>
      </c>
      <c r="R2177" s="21" t="str">
        <f>IFERROR(VLOOKUP(Sheet1!Q2180,配置检查表!$Y:$Z,2,FALSE),"")</f>
        <v/>
      </c>
      <c r="S2177" s="39" t="str">
        <f>IF(AND(Sheet1!S2384=Sheet1!T2384,Sheet1!T2384&lt;&gt;0),Sheet1!S2384,IF(AND(Sheet1!S2384&lt;&gt;Sheet1!T2384,Sheet1!T2384&lt;&gt;0),Sheet1!S2384&amp;"~"&amp;Sheet1!T2384,""))</f>
        <v/>
      </c>
      <c r="T2177" s="21" t="str">
        <f>IFERROR(VLOOKUP(Sheet1!V2180,配置检查表!$Y:$Z,2,FALSE),"")</f>
        <v/>
      </c>
      <c r="U2177" s="39" t="str">
        <f>IF(AND(Sheet1!X2384=Sheet1!Y2384,Sheet1!Y2384&lt;&gt;0),Sheet1!X2384,IF(AND(Sheet1!X2384&lt;&gt;Sheet1!Y2384,Sheet1!Y2384&lt;&gt;0),Sheet1!X2384&amp;"~"&amp;Sheet1!Y2384,""))</f>
        <v/>
      </c>
      <c r="V2177" s="21" t="str">
        <f>IFERROR(VLOOKUP(Sheet1!XAA,配置检查表!$Y:$Z,2,FALSE),"")</f>
        <v/>
      </c>
      <c r="W2177" s="21" t="str">
        <f>IF(AND(Sheet1!AC2384=Sheet1!AD2384,Sheet1!AD2384&lt;&gt;0),Sheet1!AC2384,IF(AND(Sheet1!AC2384&lt;&gt;Sheet1!AD2384,Sheet1!AD2384&lt;&gt;0),Sheet1!AC2384&amp;"~"&amp;Sheet1!AD2384,""))</f>
        <v/>
      </c>
    </row>
    <row r="2178" spans="1:23">
      <c r="A2178" s="17">
        <v>51033</v>
      </c>
      <c r="B2178" s="17" t="s">
        <v>1376</v>
      </c>
      <c r="C2178" s="17">
        <v>33</v>
      </c>
      <c r="D2178" s="21" t="str">
        <f>IF(OR(Sheet1!I2181&lt;&gt;Sheet1!AF2181,Sheet1!AG2181&lt;&gt;Sheet1!J2181),"有影响","-")</f>
        <v>-</v>
      </c>
      <c r="E2178" s="21" t="str">
        <f>IF(OR(Sheet1!N2181&lt;&gt;Sheet1!AH2181,Sheet1!AI2181&lt;&gt;Sheet1!O2181),"有影响","-")</f>
        <v>-</v>
      </c>
      <c r="F2178" s="21" t="str">
        <f>IF(OR(Sheet1!S2181&lt;&gt;Sheet1!AJ2181,Sheet1!AK2181&lt;&gt;Sheet1!T2181),"有影响","-")</f>
        <v>-</v>
      </c>
      <c r="G2178" s="21" t="str">
        <f>IF(OR(Sheet1!X2181&lt;&gt;Sheet1!AL2181,Sheet1!AM2181&lt;&gt;Sheet1!Y2181),"有影响","-")</f>
        <v>-</v>
      </c>
      <c r="H2178" s="21" t="str">
        <f>IF(OR(Sheet1!AC2181&lt;&gt;Sheet1!AN2181,Sheet1!AO2181&lt;&gt;Sheet1!AD2181),"有影响","-")</f>
        <v>-</v>
      </c>
      <c r="I2178" s="21" t="str">
        <f>IF(Sheet1!G2181=0,"出错","-")</f>
        <v>-</v>
      </c>
      <c r="J2178" s="21" t="str">
        <f>IF(AND(Sheet1!G2181=0,Sheet1!L2181&lt;&gt;0),"出错","-")</f>
        <v>-</v>
      </c>
      <c r="K2178" s="21" t="str">
        <f>IF(AND(Sheet1!G2181=0,Sheet1!L2181=0,Sheet1!Q2181&lt;&gt;0),"出错","-")</f>
        <v>-</v>
      </c>
      <c r="L2178" s="21" t="str">
        <f>IF(AND(Sheet1!G2181=0,Sheet1!L2181=0,Sheet1!Q2181=0,Sheet1!V2181&lt;&gt;0),"出错","-")</f>
        <v>-</v>
      </c>
      <c r="M2178" s="21" t="str">
        <f>IF(AND(Sheet1!G2181=0,Sheet1!L2181=0,Sheet1!Q2181=0,Sheet1!V2181=0,Sheet1!AA2181&lt;&gt;0),"出错","-")</f>
        <v>-</v>
      </c>
      <c r="N2178" s="21" t="str">
        <f>IFERROR(VLOOKUP(Sheet1!G2181,配置检查表!$Y:$Z,2,FALSE),"")</f>
        <v/>
      </c>
      <c r="O2178" s="21">
        <f>IF(AND(Sheet1!I2181=Sheet1!J2181,Sheet1!J2181&lt;&gt;0),Sheet1!I2181,IF(AND(Sheet1!I2181&lt;&gt;Sheet1!J2181,Sheet1!J2181&lt;&gt;0),Sheet1!I2181&amp;"~"&amp;Sheet1!J2181,""))</f>
        <v>1</v>
      </c>
      <c r="P2178" s="21" t="str">
        <f>IFERROR(VLOOKUP(Sheet1!L2181,配置检查表!$Y:$Z,2,FALSE),"")</f>
        <v/>
      </c>
      <c r="Q2178" s="21">
        <f>IF(AND(Sheet1!N2181=Sheet1!O2181,Sheet1!O2181&lt;&gt;0),Sheet1!N2181,IF(AND(Sheet1!N2181&lt;&gt;Sheet1!O2181,Sheet1!O2181&lt;&gt;0),Sheet1!N2181&amp;"~"&amp;Sheet1!O2181,""))</f>
        <v>200</v>
      </c>
      <c r="R2178" s="21" t="str">
        <f>IFERROR(VLOOKUP(Sheet1!Q2181,配置检查表!$Y:$Z,2,FALSE),"")</f>
        <v/>
      </c>
      <c r="S2178" s="39" t="str">
        <f>IF(AND(Sheet1!S2385=Sheet1!T2385,Sheet1!T2385&lt;&gt;0),Sheet1!S2385,IF(AND(Sheet1!S2385&lt;&gt;Sheet1!T2385,Sheet1!T2385&lt;&gt;0),Sheet1!S2385&amp;"~"&amp;Sheet1!T2385,""))</f>
        <v/>
      </c>
      <c r="T2178" s="21" t="str">
        <f>IFERROR(VLOOKUP(Sheet1!V2181,配置检查表!$Y:$Z,2,FALSE),"")</f>
        <v/>
      </c>
      <c r="U2178" s="39" t="str">
        <f>IF(AND(Sheet1!X2385=Sheet1!Y2385,Sheet1!Y2385&lt;&gt;0),Sheet1!X2385,IF(AND(Sheet1!X2385&lt;&gt;Sheet1!Y2385,Sheet1!Y2385&lt;&gt;0),Sheet1!X2385&amp;"~"&amp;Sheet1!Y2385,""))</f>
        <v/>
      </c>
      <c r="V2178" s="21" t="str">
        <f>IFERROR(VLOOKUP(Sheet1!XAA,配置检查表!$Y:$Z,2,FALSE),"")</f>
        <v/>
      </c>
      <c r="W2178" s="21" t="str">
        <f>IF(AND(Sheet1!AC2385=Sheet1!AD2385,Sheet1!AD2385&lt;&gt;0),Sheet1!AC2385,IF(AND(Sheet1!AC2385&lt;&gt;Sheet1!AD2385,Sheet1!AD2385&lt;&gt;0),Sheet1!AC2385&amp;"~"&amp;Sheet1!AD2385,""))</f>
        <v/>
      </c>
    </row>
    <row r="2179" spans="1:23">
      <c r="A2179" s="17">
        <v>51034</v>
      </c>
      <c r="B2179" s="17" t="s">
        <v>1377</v>
      </c>
      <c r="C2179" s="17">
        <v>34</v>
      </c>
      <c r="D2179" s="21" t="str">
        <f>IF(OR(Sheet1!I2182&lt;&gt;Sheet1!AF2182,Sheet1!AG2182&lt;&gt;Sheet1!J2182),"有影响","-")</f>
        <v>-</v>
      </c>
      <c r="E2179" s="21" t="str">
        <f>IF(OR(Sheet1!N2182&lt;&gt;Sheet1!AH2182,Sheet1!AI2182&lt;&gt;Sheet1!O2182),"有影响","-")</f>
        <v>-</v>
      </c>
      <c r="F2179" s="21" t="str">
        <f>IF(OR(Sheet1!S2182&lt;&gt;Sheet1!AJ2182,Sheet1!AK2182&lt;&gt;Sheet1!T2182),"有影响","-")</f>
        <v>-</v>
      </c>
      <c r="G2179" s="21" t="str">
        <f>IF(OR(Sheet1!X2182&lt;&gt;Sheet1!AL2182,Sheet1!AM2182&lt;&gt;Sheet1!Y2182),"有影响","-")</f>
        <v>-</v>
      </c>
      <c r="H2179" s="21" t="str">
        <f>IF(OR(Sheet1!AC2182&lt;&gt;Sheet1!AN2182,Sheet1!AO2182&lt;&gt;Sheet1!AD2182),"有影响","-")</f>
        <v>-</v>
      </c>
      <c r="I2179" s="21" t="str">
        <f>IF(Sheet1!G2182=0,"出错","-")</f>
        <v>-</v>
      </c>
      <c r="J2179" s="21" t="str">
        <f>IF(AND(Sheet1!G2182=0,Sheet1!L2182&lt;&gt;0),"出错","-")</f>
        <v>-</v>
      </c>
      <c r="K2179" s="21" t="str">
        <f>IF(AND(Sheet1!G2182=0,Sheet1!L2182=0,Sheet1!Q2182&lt;&gt;0),"出错","-")</f>
        <v>-</v>
      </c>
      <c r="L2179" s="21" t="str">
        <f>IF(AND(Sheet1!G2182=0,Sheet1!L2182=0,Sheet1!Q2182=0,Sheet1!V2182&lt;&gt;0),"出错","-")</f>
        <v>-</v>
      </c>
      <c r="M2179" s="21" t="str">
        <f>IF(AND(Sheet1!G2182=0,Sheet1!L2182=0,Sheet1!Q2182=0,Sheet1!V2182=0,Sheet1!AA2182&lt;&gt;0),"出错","-")</f>
        <v>-</v>
      </c>
      <c r="N2179" s="21" t="str">
        <f>IFERROR(VLOOKUP(Sheet1!G2182,配置检查表!$Y:$Z,2,FALSE),"")</f>
        <v/>
      </c>
      <c r="O2179" s="21">
        <f>IF(AND(Sheet1!I2182=Sheet1!J2182,Sheet1!J2182&lt;&gt;0),Sheet1!I2182,IF(AND(Sheet1!I2182&lt;&gt;Sheet1!J2182,Sheet1!J2182&lt;&gt;0),Sheet1!I2182&amp;"~"&amp;Sheet1!J2182,""))</f>
        <v>1</v>
      </c>
      <c r="P2179" s="21" t="str">
        <f>IFERROR(VLOOKUP(Sheet1!L2182,配置检查表!$Y:$Z,2,FALSE),"")</f>
        <v/>
      </c>
      <c r="Q2179" s="21">
        <f>IF(AND(Sheet1!N2182=Sheet1!O2182,Sheet1!O2182&lt;&gt;0),Sheet1!N2182,IF(AND(Sheet1!N2182&lt;&gt;Sheet1!O2182,Sheet1!O2182&lt;&gt;0),Sheet1!N2182&amp;"~"&amp;Sheet1!O2182,""))</f>
        <v>260</v>
      </c>
      <c r="R2179" s="21" t="str">
        <f>IFERROR(VLOOKUP(Sheet1!Q2182,配置检查表!$Y:$Z,2,FALSE),"")</f>
        <v/>
      </c>
      <c r="S2179" s="39" t="str">
        <f>IF(AND(Sheet1!S2386=Sheet1!T2386,Sheet1!T2386&lt;&gt;0),Sheet1!S2386,IF(AND(Sheet1!S2386&lt;&gt;Sheet1!T2386,Sheet1!T2386&lt;&gt;0),Sheet1!S2386&amp;"~"&amp;Sheet1!T2386,""))</f>
        <v/>
      </c>
      <c r="T2179" s="21" t="str">
        <f>IFERROR(VLOOKUP(Sheet1!V2182,配置检查表!$Y:$Z,2,FALSE),"")</f>
        <v/>
      </c>
      <c r="U2179" s="39" t="str">
        <f>IF(AND(Sheet1!X2386=Sheet1!Y2386,Sheet1!Y2386&lt;&gt;0),Sheet1!X2386,IF(AND(Sheet1!X2386&lt;&gt;Sheet1!Y2386,Sheet1!Y2386&lt;&gt;0),Sheet1!X2386&amp;"~"&amp;Sheet1!Y2386,""))</f>
        <v/>
      </c>
      <c r="V2179" s="21" t="str">
        <f>IFERROR(VLOOKUP(Sheet1!XAA,配置检查表!$Y:$Z,2,FALSE),"")</f>
        <v/>
      </c>
      <c r="W2179" s="21" t="str">
        <f>IF(AND(Sheet1!AC2386=Sheet1!AD2386,Sheet1!AD2386&lt;&gt;0),Sheet1!AC2386,IF(AND(Sheet1!AC2386&lt;&gt;Sheet1!AD2386,Sheet1!AD2386&lt;&gt;0),Sheet1!AC2386&amp;"~"&amp;Sheet1!AD2386,""))</f>
        <v/>
      </c>
    </row>
    <row r="2180" spans="1:23">
      <c r="A2180" s="17">
        <v>51035</v>
      </c>
      <c r="B2180" s="17" t="s">
        <v>1378</v>
      </c>
      <c r="C2180" s="17">
        <v>35</v>
      </c>
      <c r="D2180" s="21" t="str">
        <f>IF(OR(Sheet1!I2183&lt;&gt;Sheet1!AF2183,Sheet1!AG2183&lt;&gt;Sheet1!J2183),"有影响","-")</f>
        <v>-</v>
      </c>
      <c r="E2180" s="21" t="str">
        <f>IF(OR(Sheet1!N2183&lt;&gt;Sheet1!AH2183,Sheet1!AI2183&lt;&gt;Sheet1!O2183),"有影响","-")</f>
        <v>-</v>
      </c>
      <c r="F2180" s="21" t="str">
        <f>IF(OR(Sheet1!S2183&lt;&gt;Sheet1!AJ2183,Sheet1!AK2183&lt;&gt;Sheet1!T2183),"有影响","-")</f>
        <v>-</v>
      </c>
      <c r="G2180" s="21" t="str">
        <f>IF(OR(Sheet1!X2183&lt;&gt;Sheet1!AL2183,Sheet1!AM2183&lt;&gt;Sheet1!Y2183),"有影响","-")</f>
        <v>-</v>
      </c>
      <c r="H2180" s="21" t="str">
        <f>IF(OR(Sheet1!AC2183&lt;&gt;Sheet1!AN2183,Sheet1!AO2183&lt;&gt;Sheet1!AD2183),"有影响","-")</f>
        <v>-</v>
      </c>
      <c r="I2180" s="21" t="str">
        <f>IF(Sheet1!G2183=0,"出错","-")</f>
        <v>-</v>
      </c>
      <c r="J2180" s="21" t="str">
        <f>IF(AND(Sheet1!G2183=0,Sheet1!L2183&lt;&gt;0),"出错","-")</f>
        <v>-</v>
      </c>
      <c r="K2180" s="21" t="str">
        <f>IF(AND(Sheet1!G2183=0,Sheet1!L2183=0,Sheet1!Q2183&lt;&gt;0),"出错","-")</f>
        <v>-</v>
      </c>
      <c r="L2180" s="21" t="str">
        <f>IF(AND(Sheet1!G2183=0,Sheet1!L2183=0,Sheet1!Q2183=0,Sheet1!V2183&lt;&gt;0),"出错","-")</f>
        <v>-</v>
      </c>
      <c r="M2180" s="21" t="str">
        <f>IF(AND(Sheet1!G2183=0,Sheet1!L2183=0,Sheet1!Q2183=0,Sheet1!V2183=0,Sheet1!AA2183&lt;&gt;0),"出错","-")</f>
        <v>-</v>
      </c>
      <c r="N2180" s="21" t="str">
        <f>IFERROR(VLOOKUP(Sheet1!G2183,配置检查表!$Y:$Z,2,FALSE),"")</f>
        <v/>
      </c>
      <c r="O2180" s="21">
        <f>IF(AND(Sheet1!I2183=Sheet1!J2183,Sheet1!J2183&lt;&gt;0),Sheet1!I2183,IF(AND(Sheet1!I2183&lt;&gt;Sheet1!J2183,Sheet1!J2183&lt;&gt;0),Sheet1!I2183&amp;"~"&amp;Sheet1!J2183,""))</f>
        <v>1</v>
      </c>
      <c r="P2180" s="21" t="str">
        <f>IFERROR(VLOOKUP(Sheet1!L2183,配置检查表!$Y:$Z,2,FALSE),"")</f>
        <v/>
      </c>
      <c r="Q2180" s="21">
        <f>IF(AND(Sheet1!N2183=Sheet1!O2183,Sheet1!O2183&lt;&gt;0),Sheet1!N2183,IF(AND(Sheet1!N2183&lt;&gt;Sheet1!O2183,Sheet1!O2183&lt;&gt;0),Sheet1!N2183&amp;"~"&amp;Sheet1!O2183,""))</f>
        <v>320</v>
      </c>
      <c r="R2180" s="21" t="str">
        <f>IFERROR(VLOOKUP(Sheet1!Q2183,配置检查表!$Y:$Z,2,FALSE),"")</f>
        <v/>
      </c>
      <c r="S2180" s="39" t="str">
        <f>IF(AND(Sheet1!S2387=Sheet1!T2387,Sheet1!T2387&lt;&gt;0),Sheet1!S2387,IF(AND(Sheet1!S2387&lt;&gt;Sheet1!T2387,Sheet1!T2387&lt;&gt;0),Sheet1!S2387&amp;"~"&amp;Sheet1!T2387,""))</f>
        <v/>
      </c>
      <c r="T2180" s="21" t="str">
        <f>IFERROR(VLOOKUP(Sheet1!V2183,配置检查表!$Y:$Z,2,FALSE),"")</f>
        <v/>
      </c>
      <c r="U2180" s="39" t="str">
        <f>IF(AND(Sheet1!X2387=Sheet1!Y2387,Sheet1!Y2387&lt;&gt;0),Sheet1!X2387,IF(AND(Sheet1!X2387&lt;&gt;Sheet1!Y2387,Sheet1!Y2387&lt;&gt;0),Sheet1!X2387&amp;"~"&amp;Sheet1!Y2387,""))</f>
        <v/>
      </c>
      <c r="V2180" s="21" t="str">
        <f>IFERROR(VLOOKUP(Sheet1!XAA,配置检查表!$Y:$Z,2,FALSE),"")</f>
        <v/>
      </c>
      <c r="W2180" s="21" t="str">
        <f>IF(AND(Sheet1!AC2387=Sheet1!AD2387,Sheet1!AD2387&lt;&gt;0),Sheet1!AC2387,IF(AND(Sheet1!AC2387&lt;&gt;Sheet1!AD2387,Sheet1!AD2387&lt;&gt;0),Sheet1!AC2387&amp;"~"&amp;Sheet1!AD2387,""))</f>
        <v/>
      </c>
    </row>
    <row r="2181" spans="1:23">
      <c r="A2181" s="17">
        <v>51036</v>
      </c>
      <c r="B2181" s="17" t="s">
        <v>1379</v>
      </c>
      <c r="C2181" s="17">
        <v>36</v>
      </c>
      <c r="D2181" s="21" t="str">
        <f>IF(OR(Sheet1!I2184&lt;&gt;Sheet1!AF2184,Sheet1!AG2184&lt;&gt;Sheet1!J2184),"有影响","-")</f>
        <v>-</v>
      </c>
      <c r="E2181" s="21" t="str">
        <f>IF(OR(Sheet1!N2184&lt;&gt;Sheet1!AH2184,Sheet1!AI2184&lt;&gt;Sheet1!O2184),"有影响","-")</f>
        <v>-</v>
      </c>
      <c r="F2181" s="21" t="str">
        <f>IF(OR(Sheet1!S2184&lt;&gt;Sheet1!AJ2184,Sheet1!AK2184&lt;&gt;Sheet1!T2184),"有影响","-")</f>
        <v>-</v>
      </c>
      <c r="G2181" s="21" t="str">
        <f>IF(OR(Sheet1!X2184&lt;&gt;Sheet1!AL2184,Sheet1!AM2184&lt;&gt;Sheet1!Y2184),"有影响","-")</f>
        <v>-</v>
      </c>
      <c r="H2181" s="21" t="str">
        <f>IF(OR(Sheet1!AC2184&lt;&gt;Sheet1!AN2184,Sheet1!AO2184&lt;&gt;Sheet1!AD2184),"有影响","-")</f>
        <v>-</v>
      </c>
      <c r="I2181" s="21" t="str">
        <f>IF(Sheet1!G2184=0,"出错","-")</f>
        <v>-</v>
      </c>
      <c r="J2181" s="21" t="str">
        <f>IF(AND(Sheet1!G2184=0,Sheet1!L2184&lt;&gt;0),"出错","-")</f>
        <v>-</v>
      </c>
      <c r="K2181" s="21" t="str">
        <f>IF(AND(Sheet1!G2184=0,Sheet1!L2184=0,Sheet1!Q2184&lt;&gt;0),"出错","-")</f>
        <v>-</v>
      </c>
      <c r="L2181" s="21" t="str">
        <f>IF(AND(Sheet1!G2184=0,Sheet1!L2184=0,Sheet1!Q2184=0,Sheet1!V2184&lt;&gt;0),"出错","-")</f>
        <v>-</v>
      </c>
      <c r="M2181" s="21" t="str">
        <f>IF(AND(Sheet1!G2184=0,Sheet1!L2184=0,Sheet1!Q2184=0,Sheet1!V2184=0,Sheet1!AA2184&lt;&gt;0),"出错","-")</f>
        <v>-</v>
      </c>
      <c r="N2181" s="21" t="str">
        <f>IFERROR(VLOOKUP(Sheet1!G2184,配置检查表!$Y:$Z,2,FALSE),"")</f>
        <v/>
      </c>
      <c r="O2181" s="21">
        <f>IF(AND(Sheet1!I2184=Sheet1!J2184,Sheet1!J2184&lt;&gt;0),Sheet1!I2184,IF(AND(Sheet1!I2184&lt;&gt;Sheet1!J2184,Sheet1!J2184&lt;&gt;0),Sheet1!I2184&amp;"~"&amp;Sheet1!J2184,""))</f>
        <v>1</v>
      </c>
      <c r="P2181" s="21" t="str">
        <f>IFERROR(VLOOKUP(Sheet1!L2184,配置检查表!$Y:$Z,2,FALSE),"")</f>
        <v/>
      </c>
      <c r="Q2181" s="21">
        <f>IF(AND(Sheet1!N2184=Sheet1!O2184,Sheet1!O2184&lt;&gt;0),Sheet1!N2184,IF(AND(Sheet1!N2184&lt;&gt;Sheet1!O2184,Sheet1!O2184&lt;&gt;0),Sheet1!N2184&amp;"~"&amp;Sheet1!O2184,""))</f>
        <v>380</v>
      </c>
      <c r="R2181" s="21" t="str">
        <f>IFERROR(VLOOKUP(Sheet1!Q2184,配置检查表!$Y:$Z,2,FALSE),"")</f>
        <v/>
      </c>
      <c r="S2181" s="39" t="str">
        <f>IF(AND(Sheet1!S2388=Sheet1!T2388,Sheet1!T2388&lt;&gt;0),Sheet1!S2388,IF(AND(Sheet1!S2388&lt;&gt;Sheet1!T2388,Sheet1!T2388&lt;&gt;0),Sheet1!S2388&amp;"~"&amp;Sheet1!T2388,""))</f>
        <v/>
      </c>
      <c r="T2181" s="21" t="str">
        <f>IFERROR(VLOOKUP(Sheet1!V2184,配置检查表!$Y:$Z,2,FALSE),"")</f>
        <v/>
      </c>
      <c r="U2181" s="39" t="str">
        <f>IF(AND(Sheet1!X2388=Sheet1!Y2388,Sheet1!Y2388&lt;&gt;0),Sheet1!X2388,IF(AND(Sheet1!X2388&lt;&gt;Sheet1!Y2388,Sheet1!Y2388&lt;&gt;0),Sheet1!X2388&amp;"~"&amp;Sheet1!Y2388,""))</f>
        <v/>
      </c>
      <c r="V2181" s="21" t="str">
        <f>IFERROR(VLOOKUP(Sheet1!XAA,配置检查表!$Y:$Z,2,FALSE),"")</f>
        <v/>
      </c>
      <c r="W2181" s="21" t="str">
        <f>IF(AND(Sheet1!AC2388=Sheet1!AD2388,Sheet1!AD2388&lt;&gt;0),Sheet1!AC2388,IF(AND(Sheet1!AC2388&lt;&gt;Sheet1!AD2388,Sheet1!AD2388&lt;&gt;0),Sheet1!AC2388&amp;"~"&amp;Sheet1!AD2388,""))</f>
        <v/>
      </c>
    </row>
    <row r="2182" spans="1:23">
      <c r="A2182" s="17">
        <v>51037</v>
      </c>
      <c r="B2182" s="17" t="s">
        <v>1380</v>
      </c>
      <c r="C2182" s="17">
        <v>37</v>
      </c>
      <c r="D2182" s="21" t="str">
        <f>IF(OR(Sheet1!I2185&lt;&gt;Sheet1!AF2185,Sheet1!AG2185&lt;&gt;Sheet1!J2185),"有影响","-")</f>
        <v>-</v>
      </c>
      <c r="E2182" s="21" t="str">
        <f>IF(OR(Sheet1!N2185&lt;&gt;Sheet1!AH2185,Sheet1!AI2185&lt;&gt;Sheet1!O2185),"有影响","-")</f>
        <v>-</v>
      </c>
      <c r="F2182" s="21" t="str">
        <f>IF(OR(Sheet1!S2185&lt;&gt;Sheet1!AJ2185,Sheet1!AK2185&lt;&gt;Sheet1!T2185),"有影响","-")</f>
        <v>-</v>
      </c>
      <c r="G2182" s="21" t="str">
        <f>IF(OR(Sheet1!X2185&lt;&gt;Sheet1!AL2185,Sheet1!AM2185&lt;&gt;Sheet1!Y2185),"有影响","-")</f>
        <v>-</v>
      </c>
      <c r="H2182" s="21" t="str">
        <f>IF(OR(Sheet1!AC2185&lt;&gt;Sheet1!AN2185,Sheet1!AO2185&lt;&gt;Sheet1!AD2185),"有影响","-")</f>
        <v>-</v>
      </c>
      <c r="I2182" s="21" t="str">
        <f>IF(Sheet1!G2185=0,"出错","-")</f>
        <v>-</v>
      </c>
      <c r="J2182" s="21" t="str">
        <f>IF(AND(Sheet1!G2185=0,Sheet1!L2185&lt;&gt;0),"出错","-")</f>
        <v>-</v>
      </c>
      <c r="K2182" s="21" t="str">
        <f>IF(AND(Sheet1!G2185=0,Sheet1!L2185=0,Sheet1!Q2185&lt;&gt;0),"出错","-")</f>
        <v>-</v>
      </c>
      <c r="L2182" s="21" t="str">
        <f>IF(AND(Sheet1!G2185=0,Sheet1!L2185=0,Sheet1!Q2185=0,Sheet1!V2185&lt;&gt;0),"出错","-")</f>
        <v>-</v>
      </c>
      <c r="M2182" s="21" t="str">
        <f>IF(AND(Sheet1!G2185=0,Sheet1!L2185=0,Sheet1!Q2185=0,Sheet1!V2185=0,Sheet1!AA2185&lt;&gt;0),"出错","-")</f>
        <v>-</v>
      </c>
      <c r="N2182" s="21" t="str">
        <f>IFERROR(VLOOKUP(Sheet1!G2185,配置检查表!$Y:$Z,2,FALSE),"")</f>
        <v/>
      </c>
      <c r="O2182" s="21">
        <f>IF(AND(Sheet1!I2185=Sheet1!J2185,Sheet1!J2185&lt;&gt;0),Sheet1!I2185,IF(AND(Sheet1!I2185&lt;&gt;Sheet1!J2185,Sheet1!J2185&lt;&gt;0),Sheet1!I2185&amp;"~"&amp;Sheet1!J2185,""))</f>
        <v>1</v>
      </c>
      <c r="P2182" s="21" t="str">
        <f>IFERROR(VLOOKUP(Sheet1!L2185,配置检查表!$Y:$Z,2,FALSE),"")</f>
        <v/>
      </c>
      <c r="Q2182" s="21">
        <f>IF(AND(Sheet1!N2185=Sheet1!O2185,Sheet1!O2185&lt;&gt;0),Sheet1!N2185,IF(AND(Sheet1!N2185&lt;&gt;Sheet1!O2185,Sheet1!O2185&lt;&gt;0),Sheet1!N2185&amp;"~"&amp;Sheet1!O2185,""))</f>
        <v>420</v>
      </c>
      <c r="R2182" s="21" t="str">
        <f>IFERROR(VLOOKUP(Sheet1!Q2185,配置检查表!$Y:$Z,2,FALSE),"")</f>
        <v/>
      </c>
      <c r="S2182" s="39" t="str">
        <f>IF(AND(Sheet1!S2389=Sheet1!T2389,Sheet1!T2389&lt;&gt;0),Sheet1!S2389,IF(AND(Sheet1!S2389&lt;&gt;Sheet1!T2389,Sheet1!T2389&lt;&gt;0),Sheet1!S2389&amp;"~"&amp;Sheet1!T2389,""))</f>
        <v/>
      </c>
      <c r="T2182" s="21" t="str">
        <f>IFERROR(VLOOKUP(Sheet1!V2185,配置检查表!$Y:$Z,2,FALSE),"")</f>
        <v/>
      </c>
      <c r="U2182" s="39" t="str">
        <f>IF(AND(Sheet1!X2389=Sheet1!Y2389,Sheet1!Y2389&lt;&gt;0),Sheet1!X2389,IF(AND(Sheet1!X2389&lt;&gt;Sheet1!Y2389,Sheet1!Y2389&lt;&gt;0),Sheet1!X2389&amp;"~"&amp;Sheet1!Y2389,""))</f>
        <v/>
      </c>
      <c r="V2182" s="21" t="str">
        <f>IFERROR(VLOOKUP(Sheet1!XAA,配置检查表!$Y:$Z,2,FALSE),"")</f>
        <v/>
      </c>
      <c r="W2182" s="21" t="str">
        <f>IF(AND(Sheet1!AC2389=Sheet1!AD2389,Sheet1!AD2389&lt;&gt;0),Sheet1!AC2389,IF(AND(Sheet1!AC2389&lt;&gt;Sheet1!AD2389,Sheet1!AD2389&lt;&gt;0),Sheet1!AC2389&amp;"~"&amp;Sheet1!AD2389,""))</f>
        <v/>
      </c>
    </row>
    <row r="2183" spans="1:23">
      <c r="A2183" s="17">
        <v>51038</v>
      </c>
      <c r="B2183" s="17" t="s">
        <v>1381</v>
      </c>
      <c r="C2183" s="17">
        <v>38</v>
      </c>
      <c r="D2183" s="21" t="str">
        <f>IF(OR(Sheet1!I2186&lt;&gt;Sheet1!AF2186,Sheet1!AG2186&lt;&gt;Sheet1!J2186),"有影响","-")</f>
        <v>-</v>
      </c>
      <c r="E2183" s="21" t="str">
        <f>IF(OR(Sheet1!N2186&lt;&gt;Sheet1!AH2186,Sheet1!AI2186&lt;&gt;Sheet1!O2186),"有影响","-")</f>
        <v>-</v>
      </c>
      <c r="F2183" s="21" t="str">
        <f>IF(OR(Sheet1!S2186&lt;&gt;Sheet1!AJ2186,Sheet1!AK2186&lt;&gt;Sheet1!T2186),"有影响","-")</f>
        <v>-</v>
      </c>
      <c r="G2183" s="21" t="str">
        <f>IF(OR(Sheet1!X2186&lt;&gt;Sheet1!AL2186,Sheet1!AM2186&lt;&gt;Sheet1!Y2186),"有影响","-")</f>
        <v>-</v>
      </c>
      <c r="H2183" s="21" t="str">
        <f>IF(OR(Sheet1!AC2186&lt;&gt;Sheet1!AN2186,Sheet1!AO2186&lt;&gt;Sheet1!AD2186),"有影响","-")</f>
        <v>-</v>
      </c>
      <c r="I2183" s="21" t="str">
        <f>IF(Sheet1!G2186=0,"出错","-")</f>
        <v>-</v>
      </c>
      <c r="J2183" s="21" t="str">
        <f>IF(AND(Sheet1!G2186=0,Sheet1!L2186&lt;&gt;0),"出错","-")</f>
        <v>-</v>
      </c>
      <c r="K2183" s="21" t="str">
        <f>IF(AND(Sheet1!G2186=0,Sheet1!L2186=0,Sheet1!Q2186&lt;&gt;0),"出错","-")</f>
        <v>-</v>
      </c>
      <c r="L2183" s="21" t="str">
        <f>IF(AND(Sheet1!G2186=0,Sheet1!L2186=0,Sheet1!Q2186=0,Sheet1!V2186&lt;&gt;0),"出错","-")</f>
        <v>-</v>
      </c>
      <c r="M2183" s="21" t="str">
        <f>IF(AND(Sheet1!G2186=0,Sheet1!L2186=0,Sheet1!Q2186=0,Sheet1!V2186=0,Sheet1!AA2186&lt;&gt;0),"出错","-")</f>
        <v>-</v>
      </c>
      <c r="N2183" s="21" t="str">
        <f>IFERROR(VLOOKUP(Sheet1!G2186,配置检查表!$Y:$Z,2,FALSE),"")</f>
        <v/>
      </c>
      <c r="O2183" s="21">
        <f>IF(AND(Sheet1!I2186=Sheet1!J2186,Sheet1!J2186&lt;&gt;0),Sheet1!I2186,IF(AND(Sheet1!I2186&lt;&gt;Sheet1!J2186,Sheet1!J2186&lt;&gt;0),Sheet1!I2186&amp;"~"&amp;Sheet1!J2186,""))</f>
        <v>1</v>
      </c>
      <c r="P2183" s="21" t="str">
        <f>IFERROR(VLOOKUP(Sheet1!L2186,配置检查表!$Y:$Z,2,FALSE),"")</f>
        <v/>
      </c>
      <c r="Q2183" s="21">
        <f>IF(AND(Sheet1!N2186=Sheet1!O2186,Sheet1!O2186&lt;&gt;0),Sheet1!N2186,IF(AND(Sheet1!N2186&lt;&gt;Sheet1!O2186,Sheet1!O2186&lt;&gt;0),Sheet1!N2186&amp;"~"&amp;Sheet1!O2186,""))</f>
        <v>480</v>
      </c>
      <c r="R2183" s="21" t="str">
        <f>IFERROR(VLOOKUP(Sheet1!Q2186,配置检查表!$Y:$Z,2,FALSE),"")</f>
        <v/>
      </c>
      <c r="S2183" s="39" t="str">
        <f>IF(AND(Sheet1!S2390=Sheet1!T2390,Sheet1!T2390&lt;&gt;0),Sheet1!S2390,IF(AND(Sheet1!S2390&lt;&gt;Sheet1!T2390,Sheet1!T2390&lt;&gt;0),Sheet1!S2390&amp;"~"&amp;Sheet1!T2390,""))</f>
        <v/>
      </c>
      <c r="T2183" s="21" t="str">
        <f>IFERROR(VLOOKUP(Sheet1!V2186,配置检查表!$Y:$Z,2,FALSE),"")</f>
        <v/>
      </c>
      <c r="U2183" s="39" t="str">
        <f>IF(AND(Sheet1!X2390=Sheet1!Y2390,Sheet1!Y2390&lt;&gt;0),Sheet1!X2390,IF(AND(Sheet1!X2390&lt;&gt;Sheet1!Y2390,Sheet1!Y2390&lt;&gt;0),Sheet1!X2390&amp;"~"&amp;Sheet1!Y2390,""))</f>
        <v/>
      </c>
      <c r="V2183" s="21" t="str">
        <f>IFERROR(VLOOKUP(Sheet1!XAA,配置检查表!$Y:$Z,2,FALSE),"")</f>
        <v/>
      </c>
      <c r="W2183" s="21" t="str">
        <f>IF(AND(Sheet1!AC2390=Sheet1!AD2390,Sheet1!AD2390&lt;&gt;0),Sheet1!AC2390,IF(AND(Sheet1!AC2390&lt;&gt;Sheet1!AD2390,Sheet1!AD2390&lt;&gt;0),Sheet1!AC2390&amp;"~"&amp;Sheet1!AD2390,""))</f>
        <v/>
      </c>
    </row>
    <row r="2184" spans="1:23">
      <c r="A2184" s="17">
        <v>51039</v>
      </c>
      <c r="B2184" s="17" t="s">
        <v>1382</v>
      </c>
      <c r="C2184" s="17">
        <v>39</v>
      </c>
      <c r="D2184" s="21" t="str">
        <f>IF(OR(Sheet1!I2187&lt;&gt;Sheet1!AF2187,Sheet1!AG2187&lt;&gt;Sheet1!J2187),"有影响","-")</f>
        <v>-</v>
      </c>
      <c r="E2184" s="21" t="str">
        <f>IF(OR(Sheet1!N2187&lt;&gt;Sheet1!AH2187,Sheet1!AI2187&lt;&gt;Sheet1!O2187),"有影响","-")</f>
        <v>-</v>
      </c>
      <c r="F2184" s="21" t="str">
        <f>IF(OR(Sheet1!S2187&lt;&gt;Sheet1!AJ2187,Sheet1!AK2187&lt;&gt;Sheet1!T2187),"有影响","-")</f>
        <v>-</v>
      </c>
      <c r="G2184" s="21" t="str">
        <f>IF(OR(Sheet1!X2187&lt;&gt;Sheet1!AL2187,Sheet1!AM2187&lt;&gt;Sheet1!Y2187),"有影响","-")</f>
        <v>-</v>
      </c>
      <c r="H2184" s="21" t="str">
        <f>IF(OR(Sheet1!AC2187&lt;&gt;Sheet1!AN2187,Sheet1!AO2187&lt;&gt;Sheet1!AD2187),"有影响","-")</f>
        <v>-</v>
      </c>
      <c r="I2184" s="21" t="str">
        <f>IF(Sheet1!G2187=0,"出错","-")</f>
        <v>-</v>
      </c>
      <c r="J2184" s="21" t="str">
        <f>IF(AND(Sheet1!G2187=0,Sheet1!L2187&lt;&gt;0),"出错","-")</f>
        <v>-</v>
      </c>
      <c r="K2184" s="21" t="str">
        <f>IF(AND(Sheet1!G2187=0,Sheet1!L2187=0,Sheet1!Q2187&lt;&gt;0),"出错","-")</f>
        <v>-</v>
      </c>
      <c r="L2184" s="21" t="str">
        <f>IF(AND(Sheet1!G2187=0,Sheet1!L2187=0,Sheet1!Q2187=0,Sheet1!V2187&lt;&gt;0),"出错","-")</f>
        <v>-</v>
      </c>
      <c r="M2184" s="21" t="str">
        <f>IF(AND(Sheet1!G2187=0,Sheet1!L2187=0,Sheet1!Q2187=0,Sheet1!V2187=0,Sheet1!AA2187&lt;&gt;0),"出错","-")</f>
        <v>-</v>
      </c>
      <c r="N2184" s="21" t="str">
        <f>IFERROR(VLOOKUP(Sheet1!G2187,配置检查表!$Y:$Z,2,FALSE),"")</f>
        <v/>
      </c>
      <c r="O2184" s="21">
        <f>IF(AND(Sheet1!I2187=Sheet1!J2187,Sheet1!J2187&lt;&gt;0),Sheet1!I2187,IF(AND(Sheet1!I2187&lt;&gt;Sheet1!J2187,Sheet1!J2187&lt;&gt;0),Sheet1!I2187&amp;"~"&amp;Sheet1!J2187,""))</f>
        <v>1</v>
      </c>
      <c r="P2184" s="21" t="str">
        <f>IFERROR(VLOOKUP(Sheet1!L2187,配置检查表!$Y:$Z,2,FALSE),"")</f>
        <v/>
      </c>
      <c r="Q2184" s="21">
        <f>IF(AND(Sheet1!N2187=Sheet1!O2187,Sheet1!O2187&lt;&gt;0),Sheet1!N2187,IF(AND(Sheet1!N2187&lt;&gt;Sheet1!O2187,Sheet1!O2187&lt;&gt;0),Sheet1!N2187&amp;"~"&amp;Sheet1!O2187,""))</f>
        <v>540</v>
      </c>
      <c r="R2184" s="21" t="str">
        <f>IFERROR(VLOOKUP(Sheet1!Q2187,配置检查表!$Y:$Z,2,FALSE),"")</f>
        <v/>
      </c>
      <c r="S2184" s="39" t="str">
        <f>IF(AND(Sheet1!S2391=Sheet1!T2391,Sheet1!T2391&lt;&gt;0),Sheet1!S2391,IF(AND(Sheet1!S2391&lt;&gt;Sheet1!T2391,Sheet1!T2391&lt;&gt;0),Sheet1!S2391&amp;"~"&amp;Sheet1!T2391,""))</f>
        <v/>
      </c>
      <c r="T2184" s="21" t="str">
        <f>IFERROR(VLOOKUP(Sheet1!V2187,配置检查表!$Y:$Z,2,FALSE),"")</f>
        <v/>
      </c>
      <c r="U2184" s="39" t="str">
        <f>IF(AND(Sheet1!X2391=Sheet1!Y2391,Sheet1!Y2391&lt;&gt;0),Sheet1!X2391,IF(AND(Sheet1!X2391&lt;&gt;Sheet1!Y2391,Sheet1!Y2391&lt;&gt;0),Sheet1!X2391&amp;"~"&amp;Sheet1!Y2391,""))</f>
        <v/>
      </c>
      <c r="V2184" s="21" t="str">
        <f>IFERROR(VLOOKUP(Sheet1!XAA,配置检查表!$Y:$Z,2,FALSE),"")</f>
        <v/>
      </c>
      <c r="W2184" s="21" t="str">
        <f>IF(AND(Sheet1!AC2391=Sheet1!AD2391,Sheet1!AD2391&lt;&gt;0),Sheet1!AC2391,IF(AND(Sheet1!AC2391&lt;&gt;Sheet1!AD2391,Sheet1!AD2391&lt;&gt;0),Sheet1!AC2391&amp;"~"&amp;Sheet1!AD2391,""))</f>
        <v/>
      </c>
    </row>
    <row r="2185" spans="1:23">
      <c r="A2185" s="17">
        <v>51040</v>
      </c>
      <c r="B2185" s="17" t="s">
        <v>1383</v>
      </c>
      <c r="C2185" s="17">
        <v>40</v>
      </c>
      <c r="D2185" s="21" t="str">
        <f>IF(OR(Sheet1!I2188&lt;&gt;Sheet1!AF2188,Sheet1!AG2188&lt;&gt;Sheet1!J2188),"有影响","-")</f>
        <v>-</v>
      </c>
      <c r="E2185" s="21" t="str">
        <f>IF(OR(Sheet1!N2188&lt;&gt;Sheet1!AH2188,Sheet1!AI2188&lt;&gt;Sheet1!O2188),"有影响","-")</f>
        <v>-</v>
      </c>
      <c r="F2185" s="21" t="str">
        <f>IF(OR(Sheet1!S2188&lt;&gt;Sheet1!AJ2188,Sheet1!AK2188&lt;&gt;Sheet1!T2188),"有影响","-")</f>
        <v>-</v>
      </c>
      <c r="G2185" s="21" t="str">
        <f>IF(OR(Sheet1!X2188&lt;&gt;Sheet1!AL2188,Sheet1!AM2188&lt;&gt;Sheet1!Y2188),"有影响","-")</f>
        <v>-</v>
      </c>
      <c r="H2185" s="21" t="str">
        <f>IF(OR(Sheet1!AC2188&lt;&gt;Sheet1!AN2188,Sheet1!AO2188&lt;&gt;Sheet1!AD2188),"有影响","-")</f>
        <v>-</v>
      </c>
      <c r="I2185" s="21" t="str">
        <f>IF(Sheet1!G2188=0,"出错","-")</f>
        <v>-</v>
      </c>
      <c r="J2185" s="21" t="str">
        <f>IF(AND(Sheet1!G2188=0,Sheet1!L2188&lt;&gt;0),"出错","-")</f>
        <v>-</v>
      </c>
      <c r="K2185" s="21" t="str">
        <f>IF(AND(Sheet1!G2188=0,Sheet1!L2188=0,Sheet1!Q2188&lt;&gt;0),"出错","-")</f>
        <v>-</v>
      </c>
      <c r="L2185" s="21" t="str">
        <f>IF(AND(Sheet1!G2188=0,Sheet1!L2188=0,Sheet1!Q2188=0,Sheet1!V2188&lt;&gt;0),"出错","-")</f>
        <v>-</v>
      </c>
      <c r="M2185" s="21" t="str">
        <f>IF(AND(Sheet1!G2188=0,Sheet1!L2188=0,Sheet1!Q2188=0,Sheet1!V2188=0,Sheet1!AA2188&lt;&gt;0),"出错","-")</f>
        <v>-</v>
      </c>
      <c r="N2185" s="21" t="str">
        <f>IFERROR(VLOOKUP(Sheet1!G2188,配置检查表!$Y:$Z,2,FALSE),"")</f>
        <v/>
      </c>
      <c r="O2185" s="21">
        <f>IF(AND(Sheet1!I2188=Sheet1!J2188,Sheet1!J2188&lt;&gt;0),Sheet1!I2188,IF(AND(Sheet1!I2188&lt;&gt;Sheet1!J2188,Sheet1!J2188&lt;&gt;0),Sheet1!I2188&amp;"~"&amp;Sheet1!J2188,""))</f>
        <v>1</v>
      </c>
      <c r="P2185" s="21" t="str">
        <f>IFERROR(VLOOKUP(Sheet1!L2188,配置检查表!$Y:$Z,2,FALSE),"")</f>
        <v/>
      </c>
      <c r="Q2185" s="21">
        <f>IF(AND(Sheet1!N2188=Sheet1!O2188,Sheet1!O2188&lt;&gt;0),Sheet1!N2188,IF(AND(Sheet1!N2188&lt;&gt;Sheet1!O2188,Sheet1!O2188&lt;&gt;0),Sheet1!N2188&amp;"~"&amp;Sheet1!O2188,""))</f>
        <v>600</v>
      </c>
      <c r="R2185" s="21" t="str">
        <f>IFERROR(VLOOKUP(Sheet1!Q2188,配置检查表!$Y:$Z,2,FALSE),"")</f>
        <v/>
      </c>
      <c r="S2185" s="39" t="str">
        <f>IF(AND(Sheet1!S2392=Sheet1!T2392,Sheet1!T2392&lt;&gt;0),Sheet1!S2392,IF(AND(Sheet1!S2392&lt;&gt;Sheet1!T2392,Sheet1!T2392&lt;&gt;0),Sheet1!S2392&amp;"~"&amp;Sheet1!T2392,""))</f>
        <v/>
      </c>
      <c r="T2185" s="21" t="str">
        <f>IFERROR(VLOOKUP(Sheet1!V2188,配置检查表!$Y:$Z,2,FALSE),"")</f>
        <v/>
      </c>
      <c r="U2185" s="39" t="str">
        <f>IF(AND(Sheet1!X2392=Sheet1!Y2392,Sheet1!Y2392&lt;&gt;0),Sheet1!X2392,IF(AND(Sheet1!X2392&lt;&gt;Sheet1!Y2392,Sheet1!Y2392&lt;&gt;0),Sheet1!X2392&amp;"~"&amp;Sheet1!Y2392,""))</f>
        <v/>
      </c>
      <c r="V2185" s="21" t="str">
        <f>IFERROR(VLOOKUP(Sheet1!XAA,配置检查表!$Y:$Z,2,FALSE),"")</f>
        <v/>
      </c>
      <c r="W2185" s="21" t="str">
        <f>IF(AND(Sheet1!AC2392=Sheet1!AD2392,Sheet1!AD2392&lt;&gt;0),Sheet1!AC2392,IF(AND(Sheet1!AC2392&lt;&gt;Sheet1!AD2392,Sheet1!AD2392&lt;&gt;0),Sheet1!AC2392&amp;"~"&amp;Sheet1!AD2392,""))</f>
        <v/>
      </c>
    </row>
    <row r="2186" spans="1:23">
      <c r="A2186" s="8">
        <v>51041</v>
      </c>
      <c r="B2186" s="8" t="s">
        <v>1938</v>
      </c>
      <c r="C2186" s="8">
        <v>41</v>
      </c>
      <c r="D2186" s="21" t="str">
        <f>IF(OR(Sheet1!I2189&lt;&gt;Sheet1!AF2189,Sheet1!AG2189&lt;&gt;Sheet1!J2189),"有影响","-")</f>
        <v>-</v>
      </c>
      <c r="E2186" s="21" t="str">
        <f>IF(OR(Sheet1!N2189&lt;&gt;Sheet1!AH2189,Sheet1!AI2189&lt;&gt;Sheet1!O2189),"有影响","-")</f>
        <v>-</v>
      </c>
      <c r="F2186" s="21" t="str">
        <f>IF(OR(Sheet1!S2189&lt;&gt;Sheet1!AJ2189,Sheet1!AK2189&lt;&gt;Sheet1!T2189),"有影响","-")</f>
        <v>-</v>
      </c>
      <c r="G2186" s="21" t="str">
        <f>IF(OR(Sheet1!X2189&lt;&gt;Sheet1!AL2189,Sheet1!AM2189&lt;&gt;Sheet1!Y2189),"有影响","-")</f>
        <v>-</v>
      </c>
      <c r="H2186" s="21" t="str">
        <f>IF(OR(Sheet1!AC2189&lt;&gt;Sheet1!AN2189,Sheet1!AO2189&lt;&gt;Sheet1!AD2189),"有影响","-")</f>
        <v>-</v>
      </c>
      <c r="I2186" s="21" t="str">
        <f>IF(Sheet1!G2189=0,"出错","-")</f>
        <v>-</v>
      </c>
      <c r="J2186" s="21" t="str">
        <f>IF(AND(Sheet1!G2189=0,Sheet1!L2189&lt;&gt;0),"出错","-")</f>
        <v>-</v>
      </c>
      <c r="K2186" s="21" t="str">
        <f>IF(AND(Sheet1!G2189=0,Sheet1!L2189=0,Sheet1!Q2189&lt;&gt;0),"出错","-")</f>
        <v>-</v>
      </c>
      <c r="L2186" s="21" t="str">
        <f>IF(AND(Sheet1!G2189=0,Sheet1!L2189=0,Sheet1!Q2189=0,Sheet1!V2189&lt;&gt;0),"出错","-")</f>
        <v>-</v>
      </c>
      <c r="M2186" s="21" t="str">
        <f>IF(AND(Sheet1!G2189=0,Sheet1!L2189=0,Sheet1!Q2189=0,Sheet1!V2189=0,Sheet1!AA2189&lt;&gt;0),"出错","-")</f>
        <v>-</v>
      </c>
      <c r="N2186" s="21" t="str">
        <f>IFERROR(VLOOKUP(Sheet1!G2189,配置检查表!$Y:$Z,2,FALSE),"")</f>
        <v/>
      </c>
      <c r="O2186" s="21">
        <f>IF(AND(Sheet1!I2189=Sheet1!J2189,Sheet1!J2189&lt;&gt;0),Sheet1!I2189,IF(AND(Sheet1!I2189&lt;&gt;Sheet1!J2189,Sheet1!J2189&lt;&gt;0),Sheet1!I2189&amp;"~"&amp;Sheet1!J2189,""))</f>
        <v>1</v>
      </c>
      <c r="P2186" s="21" t="str">
        <f>IFERROR(VLOOKUP(Sheet1!L2189,配置检查表!$Y:$Z,2,FALSE),"")</f>
        <v/>
      </c>
      <c r="Q2186" s="21">
        <f>IF(AND(Sheet1!N2189=Sheet1!O2189,Sheet1!O2189&lt;&gt;0),Sheet1!N2189,IF(AND(Sheet1!N2189&lt;&gt;Sheet1!O2189,Sheet1!O2189&lt;&gt;0),Sheet1!N2189&amp;"~"&amp;Sheet1!O2189,""))</f>
        <v>600</v>
      </c>
      <c r="R2186" s="21" t="str">
        <f>IFERROR(VLOOKUP(Sheet1!Q2189,配置检查表!$Y:$Z,2,FALSE),"")</f>
        <v/>
      </c>
      <c r="S2186" s="39" t="str">
        <f>IF(AND(Sheet1!S2393=Sheet1!T2393,Sheet1!T2393&lt;&gt;0),Sheet1!S2393,IF(AND(Sheet1!S2393&lt;&gt;Sheet1!T2393,Sheet1!T2393&lt;&gt;0),Sheet1!S2393&amp;"~"&amp;Sheet1!T2393,""))</f>
        <v/>
      </c>
      <c r="T2186" s="21" t="str">
        <f>IFERROR(VLOOKUP(Sheet1!V2189,配置检查表!$Y:$Z,2,FALSE),"")</f>
        <v/>
      </c>
      <c r="U2186" s="39" t="str">
        <f>IF(AND(Sheet1!X2393=Sheet1!Y2393,Sheet1!Y2393&lt;&gt;0),Sheet1!X2393,IF(AND(Sheet1!X2393&lt;&gt;Sheet1!Y2393,Sheet1!Y2393&lt;&gt;0),Sheet1!X2393&amp;"~"&amp;Sheet1!Y2393,""))</f>
        <v/>
      </c>
      <c r="V2186" s="21" t="str">
        <f>IFERROR(VLOOKUP(Sheet1!XAA,配置检查表!$Y:$Z,2,FALSE),"")</f>
        <v/>
      </c>
      <c r="W2186" s="21" t="str">
        <f>IF(AND(Sheet1!AC2393=Sheet1!AD2393,Sheet1!AD2393&lt;&gt;0),Sheet1!AC2393,IF(AND(Sheet1!AC2393&lt;&gt;Sheet1!AD2393,Sheet1!AD2393&lt;&gt;0),Sheet1!AC2393&amp;"~"&amp;Sheet1!AD2393,""))</f>
        <v/>
      </c>
    </row>
    <row r="2187" spans="1:23">
      <c r="A2187" s="8">
        <v>51042</v>
      </c>
      <c r="B2187" s="8" t="s">
        <v>1939</v>
      </c>
      <c r="C2187" s="8">
        <v>42</v>
      </c>
      <c r="D2187" s="21" t="str">
        <f>IF(OR(Sheet1!I2190&lt;&gt;Sheet1!AF2190,Sheet1!AG2190&lt;&gt;Sheet1!J2190),"有影响","-")</f>
        <v>-</v>
      </c>
      <c r="E2187" s="21" t="str">
        <f>IF(OR(Sheet1!N2190&lt;&gt;Sheet1!AH2190,Sheet1!AI2190&lt;&gt;Sheet1!O2190),"有影响","-")</f>
        <v>-</v>
      </c>
      <c r="F2187" s="21" t="str">
        <f>IF(OR(Sheet1!S2190&lt;&gt;Sheet1!AJ2190,Sheet1!AK2190&lt;&gt;Sheet1!T2190),"有影响","-")</f>
        <v>-</v>
      </c>
      <c r="G2187" s="21" t="str">
        <f>IF(OR(Sheet1!X2190&lt;&gt;Sheet1!AL2190,Sheet1!AM2190&lt;&gt;Sheet1!Y2190),"有影响","-")</f>
        <v>-</v>
      </c>
      <c r="H2187" s="21" t="str">
        <f>IF(OR(Sheet1!AC2190&lt;&gt;Sheet1!AN2190,Sheet1!AO2190&lt;&gt;Sheet1!AD2190),"有影响","-")</f>
        <v>-</v>
      </c>
      <c r="I2187" s="21" t="str">
        <f>IF(Sheet1!G2190=0,"出错","-")</f>
        <v>-</v>
      </c>
      <c r="J2187" s="21" t="str">
        <f>IF(AND(Sheet1!G2190=0,Sheet1!L2190&lt;&gt;0),"出错","-")</f>
        <v>-</v>
      </c>
      <c r="K2187" s="21" t="str">
        <f>IF(AND(Sheet1!G2190=0,Sheet1!L2190=0,Sheet1!Q2190&lt;&gt;0),"出错","-")</f>
        <v>-</v>
      </c>
      <c r="L2187" s="21" t="str">
        <f>IF(AND(Sheet1!G2190=0,Sheet1!L2190=0,Sheet1!Q2190=0,Sheet1!V2190&lt;&gt;0),"出错","-")</f>
        <v>-</v>
      </c>
      <c r="M2187" s="21" t="str">
        <f>IF(AND(Sheet1!G2190=0,Sheet1!L2190=0,Sheet1!Q2190=0,Sheet1!V2190=0,Sheet1!AA2190&lt;&gt;0),"出错","-")</f>
        <v>-</v>
      </c>
      <c r="N2187" s="21" t="str">
        <f>IFERROR(VLOOKUP(Sheet1!G2190,配置检查表!$Y:$Z,2,FALSE),"")</f>
        <v/>
      </c>
      <c r="O2187" s="21">
        <f>IF(AND(Sheet1!I2190=Sheet1!J2190,Sheet1!J2190&lt;&gt;0),Sheet1!I2190,IF(AND(Sheet1!I2190&lt;&gt;Sheet1!J2190,Sheet1!J2190&lt;&gt;0),Sheet1!I2190&amp;"~"&amp;Sheet1!J2190,""))</f>
        <v>1</v>
      </c>
      <c r="P2187" s="21" t="str">
        <f>IFERROR(VLOOKUP(Sheet1!L2190,配置检查表!$Y:$Z,2,FALSE),"")</f>
        <v/>
      </c>
      <c r="Q2187" s="21">
        <f>IF(AND(Sheet1!N2190=Sheet1!O2190,Sheet1!O2190&lt;&gt;0),Sheet1!N2190,IF(AND(Sheet1!N2190&lt;&gt;Sheet1!O2190,Sheet1!O2190&lt;&gt;0),Sheet1!N2190&amp;"~"&amp;Sheet1!O2190,""))</f>
        <v>600</v>
      </c>
      <c r="R2187" s="21" t="str">
        <f>IFERROR(VLOOKUP(Sheet1!Q2190,配置检查表!$Y:$Z,2,FALSE),"")</f>
        <v/>
      </c>
      <c r="S2187" s="39" t="str">
        <f>IF(AND(Sheet1!S2394=Sheet1!T2394,Sheet1!T2394&lt;&gt;0),Sheet1!S2394,IF(AND(Sheet1!S2394&lt;&gt;Sheet1!T2394,Sheet1!T2394&lt;&gt;0),Sheet1!S2394&amp;"~"&amp;Sheet1!T2394,""))</f>
        <v/>
      </c>
      <c r="T2187" s="21" t="str">
        <f>IFERROR(VLOOKUP(Sheet1!V2190,配置检查表!$Y:$Z,2,FALSE),"")</f>
        <v/>
      </c>
      <c r="U2187" s="39" t="str">
        <f>IF(AND(Sheet1!X2394=Sheet1!Y2394,Sheet1!Y2394&lt;&gt;0),Sheet1!X2394,IF(AND(Sheet1!X2394&lt;&gt;Sheet1!Y2394,Sheet1!Y2394&lt;&gt;0),Sheet1!X2394&amp;"~"&amp;Sheet1!Y2394,""))</f>
        <v/>
      </c>
      <c r="V2187" s="21" t="str">
        <f>IFERROR(VLOOKUP(Sheet1!XAA,配置检查表!$Y:$Z,2,FALSE),"")</f>
        <v/>
      </c>
      <c r="W2187" s="21" t="str">
        <f>IF(AND(Sheet1!AC2394=Sheet1!AD2394,Sheet1!AD2394&lt;&gt;0),Sheet1!AC2394,IF(AND(Sheet1!AC2394&lt;&gt;Sheet1!AD2394,Sheet1!AD2394&lt;&gt;0),Sheet1!AC2394&amp;"~"&amp;Sheet1!AD2394,""))</f>
        <v/>
      </c>
    </row>
    <row r="2188" spans="1:23">
      <c r="A2188" s="8">
        <v>51043</v>
      </c>
      <c r="B2188" s="8" t="s">
        <v>1940</v>
      </c>
      <c r="C2188" s="8">
        <v>43</v>
      </c>
      <c r="D2188" s="21" t="str">
        <f>IF(OR(Sheet1!I2191&lt;&gt;Sheet1!AF2191,Sheet1!AG2191&lt;&gt;Sheet1!J2191),"有影响","-")</f>
        <v>-</v>
      </c>
      <c r="E2188" s="21" t="str">
        <f>IF(OR(Sheet1!N2191&lt;&gt;Sheet1!AH2191,Sheet1!AI2191&lt;&gt;Sheet1!O2191),"有影响","-")</f>
        <v>-</v>
      </c>
      <c r="F2188" s="21" t="str">
        <f>IF(OR(Sheet1!S2191&lt;&gt;Sheet1!AJ2191,Sheet1!AK2191&lt;&gt;Sheet1!T2191),"有影响","-")</f>
        <v>-</v>
      </c>
      <c r="G2188" s="21" t="str">
        <f>IF(OR(Sheet1!X2191&lt;&gt;Sheet1!AL2191,Sheet1!AM2191&lt;&gt;Sheet1!Y2191),"有影响","-")</f>
        <v>-</v>
      </c>
      <c r="H2188" s="21" t="str">
        <f>IF(OR(Sheet1!AC2191&lt;&gt;Sheet1!AN2191,Sheet1!AO2191&lt;&gt;Sheet1!AD2191),"有影响","-")</f>
        <v>-</v>
      </c>
      <c r="I2188" s="21" t="str">
        <f>IF(Sheet1!G2191=0,"出错","-")</f>
        <v>-</v>
      </c>
      <c r="J2188" s="21" t="str">
        <f>IF(AND(Sheet1!G2191=0,Sheet1!L2191&lt;&gt;0),"出错","-")</f>
        <v>-</v>
      </c>
      <c r="K2188" s="21" t="str">
        <f>IF(AND(Sheet1!G2191=0,Sheet1!L2191=0,Sheet1!Q2191&lt;&gt;0),"出错","-")</f>
        <v>-</v>
      </c>
      <c r="L2188" s="21" t="str">
        <f>IF(AND(Sheet1!G2191=0,Sheet1!L2191=0,Sheet1!Q2191=0,Sheet1!V2191&lt;&gt;0),"出错","-")</f>
        <v>-</v>
      </c>
      <c r="M2188" s="21" t="str">
        <f>IF(AND(Sheet1!G2191=0,Sheet1!L2191=0,Sheet1!Q2191=0,Sheet1!V2191=0,Sheet1!AA2191&lt;&gt;0),"出错","-")</f>
        <v>-</v>
      </c>
      <c r="N2188" s="21" t="str">
        <f>IFERROR(VLOOKUP(Sheet1!G2191,配置检查表!$Y:$Z,2,FALSE),"")</f>
        <v/>
      </c>
      <c r="O2188" s="21">
        <f>IF(AND(Sheet1!I2191=Sheet1!J2191,Sheet1!J2191&lt;&gt;0),Sheet1!I2191,IF(AND(Sheet1!I2191&lt;&gt;Sheet1!J2191,Sheet1!J2191&lt;&gt;0),Sheet1!I2191&amp;"~"&amp;Sheet1!J2191,""))</f>
        <v>1</v>
      </c>
      <c r="P2188" s="21" t="str">
        <f>IFERROR(VLOOKUP(Sheet1!L2191,配置检查表!$Y:$Z,2,FALSE),"")</f>
        <v/>
      </c>
      <c r="Q2188" s="21">
        <f>IF(AND(Sheet1!N2191=Sheet1!O2191,Sheet1!O2191&lt;&gt;0),Sheet1!N2191,IF(AND(Sheet1!N2191&lt;&gt;Sheet1!O2191,Sheet1!O2191&lt;&gt;0),Sheet1!N2191&amp;"~"&amp;Sheet1!O2191,""))</f>
        <v>600</v>
      </c>
      <c r="R2188" s="21" t="str">
        <f>IFERROR(VLOOKUP(Sheet1!Q2191,配置检查表!$Y:$Z,2,FALSE),"")</f>
        <v/>
      </c>
      <c r="S2188" s="39" t="str">
        <f>IF(AND(Sheet1!S2395=Sheet1!T2395,Sheet1!T2395&lt;&gt;0),Sheet1!S2395,IF(AND(Sheet1!S2395&lt;&gt;Sheet1!T2395,Sheet1!T2395&lt;&gt;0),Sheet1!S2395&amp;"~"&amp;Sheet1!T2395,""))</f>
        <v/>
      </c>
      <c r="T2188" s="21" t="str">
        <f>IFERROR(VLOOKUP(Sheet1!V2191,配置检查表!$Y:$Z,2,FALSE),"")</f>
        <v/>
      </c>
      <c r="U2188" s="39" t="str">
        <f>IF(AND(Sheet1!X2395=Sheet1!Y2395,Sheet1!Y2395&lt;&gt;0),Sheet1!X2395,IF(AND(Sheet1!X2395&lt;&gt;Sheet1!Y2395,Sheet1!Y2395&lt;&gt;0),Sheet1!X2395&amp;"~"&amp;Sheet1!Y2395,""))</f>
        <v/>
      </c>
      <c r="V2188" s="21" t="str">
        <f>IFERROR(VLOOKUP(Sheet1!XAA,配置检查表!$Y:$Z,2,FALSE),"")</f>
        <v/>
      </c>
      <c r="W2188" s="21" t="str">
        <f>IF(AND(Sheet1!AC2395=Sheet1!AD2395,Sheet1!AD2395&lt;&gt;0),Sheet1!AC2395,IF(AND(Sheet1!AC2395&lt;&gt;Sheet1!AD2395,Sheet1!AD2395&lt;&gt;0),Sheet1!AC2395&amp;"~"&amp;Sheet1!AD2395,""))</f>
        <v/>
      </c>
    </row>
    <row r="2189" spans="1:23">
      <c r="A2189" s="8">
        <v>51044</v>
      </c>
      <c r="B2189" s="8" t="s">
        <v>1941</v>
      </c>
      <c r="C2189" s="8">
        <v>44</v>
      </c>
      <c r="D2189" s="21" t="str">
        <f>IF(OR(Sheet1!I2192&lt;&gt;Sheet1!AF2192,Sheet1!AG2192&lt;&gt;Sheet1!J2192),"有影响","-")</f>
        <v>-</v>
      </c>
      <c r="E2189" s="21" t="str">
        <f>IF(OR(Sheet1!N2192&lt;&gt;Sheet1!AH2192,Sheet1!AI2192&lt;&gt;Sheet1!O2192),"有影响","-")</f>
        <v>-</v>
      </c>
      <c r="F2189" s="21" t="str">
        <f>IF(OR(Sheet1!S2192&lt;&gt;Sheet1!AJ2192,Sheet1!AK2192&lt;&gt;Sheet1!T2192),"有影响","-")</f>
        <v>-</v>
      </c>
      <c r="G2189" s="21" t="str">
        <f>IF(OR(Sheet1!X2192&lt;&gt;Sheet1!AL2192,Sheet1!AM2192&lt;&gt;Sheet1!Y2192),"有影响","-")</f>
        <v>-</v>
      </c>
      <c r="H2189" s="21" t="str">
        <f>IF(OR(Sheet1!AC2192&lt;&gt;Sheet1!AN2192,Sheet1!AO2192&lt;&gt;Sheet1!AD2192),"有影响","-")</f>
        <v>-</v>
      </c>
      <c r="I2189" s="21" t="str">
        <f>IF(Sheet1!G2192=0,"出错","-")</f>
        <v>-</v>
      </c>
      <c r="J2189" s="21" t="str">
        <f>IF(AND(Sheet1!G2192=0,Sheet1!L2192&lt;&gt;0),"出错","-")</f>
        <v>-</v>
      </c>
      <c r="K2189" s="21" t="str">
        <f>IF(AND(Sheet1!G2192=0,Sheet1!L2192=0,Sheet1!Q2192&lt;&gt;0),"出错","-")</f>
        <v>-</v>
      </c>
      <c r="L2189" s="21" t="str">
        <f>IF(AND(Sheet1!G2192=0,Sheet1!L2192=0,Sheet1!Q2192=0,Sheet1!V2192&lt;&gt;0),"出错","-")</f>
        <v>-</v>
      </c>
      <c r="M2189" s="21" t="str">
        <f>IF(AND(Sheet1!G2192=0,Sheet1!L2192=0,Sheet1!Q2192=0,Sheet1!V2192=0,Sheet1!AA2192&lt;&gt;0),"出错","-")</f>
        <v>-</v>
      </c>
      <c r="N2189" s="21" t="str">
        <f>IFERROR(VLOOKUP(Sheet1!G2192,配置检查表!$Y:$Z,2,FALSE),"")</f>
        <v/>
      </c>
      <c r="O2189" s="21">
        <f>IF(AND(Sheet1!I2192=Sheet1!J2192,Sheet1!J2192&lt;&gt;0),Sheet1!I2192,IF(AND(Sheet1!I2192&lt;&gt;Sheet1!J2192,Sheet1!J2192&lt;&gt;0),Sheet1!I2192&amp;"~"&amp;Sheet1!J2192,""))</f>
        <v>1</v>
      </c>
      <c r="P2189" s="21" t="str">
        <f>IFERROR(VLOOKUP(Sheet1!L2192,配置检查表!$Y:$Z,2,FALSE),"")</f>
        <v/>
      </c>
      <c r="Q2189" s="21">
        <f>IF(AND(Sheet1!N2192=Sheet1!O2192,Sheet1!O2192&lt;&gt;0),Sheet1!N2192,IF(AND(Sheet1!N2192&lt;&gt;Sheet1!O2192,Sheet1!O2192&lt;&gt;0),Sheet1!N2192&amp;"~"&amp;Sheet1!O2192,""))</f>
        <v>600</v>
      </c>
      <c r="R2189" s="21" t="str">
        <f>IFERROR(VLOOKUP(Sheet1!Q2192,配置检查表!$Y:$Z,2,FALSE),"")</f>
        <v/>
      </c>
      <c r="S2189" s="39" t="str">
        <f>IF(AND(Sheet1!S2396=Sheet1!T2396,Sheet1!T2396&lt;&gt;0),Sheet1!S2396,IF(AND(Sheet1!S2396&lt;&gt;Sheet1!T2396,Sheet1!T2396&lt;&gt;0),Sheet1!S2396&amp;"~"&amp;Sheet1!T2396,""))</f>
        <v/>
      </c>
      <c r="T2189" s="21" t="str">
        <f>IFERROR(VLOOKUP(Sheet1!V2192,配置检查表!$Y:$Z,2,FALSE),"")</f>
        <v/>
      </c>
      <c r="U2189" s="39" t="str">
        <f>IF(AND(Sheet1!X2396=Sheet1!Y2396,Sheet1!Y2396&lt;&gt;0),Sheet1!X2396,IF(AND(Sheet1!X2396&lt;&gt;Sheet1!Y2396,Sheet1!Y2396&lt;&gt;0),Sheet1!X2396&amp;"~"&amp;Sheet1!Y2396,""))</f>
        <v/>
      </c>
      <c r="V2189" s="21" t="str">
        <f>IFERROR(VLOOKUP(Sheet1!XAA,配置检查表!$Y:$Z,2,FALSE),"")</f>
        <v/>
      </c>
      <c r="W2189" s="21" t="str">
        <f>IF(AND(Sheet1!AC2396=Sheet1!AD2396,Sheet1!AD2396&lt;&gt;0),Sheet1!AC2396,IF(AND(Sheet1!AC2396&lt;&gt;Sheet1!AD2396,Sheet1!AD2396&lt;&gt;0),Sheet1!AC2396&amp;"~"&amp;Sheet1!AD2396,""))</f>
        <v/>
      </c>
    </row>
    <row r="2190" spans="1:23">
      <c r="A2190" s="8">
        <v>51045</v>
      </c>
      <c r="B2190" s="8" t="s">
        <v>1942</v>
      </c>
      <c r="C2190" s="8">
        <v>45</v>
      </c>
      <c r="D2190" s="21" t="str">
        <f>IF(OR(Sheet1!I2193&lt;&gt;Sheet1!AF2193,Sheet1!AG2193&lt;&gt;Sheet1!J2193),"有影响","-")</f>
        <v>-</v>
      </c>
      <c r="E2190" s="21" t="str">
        <f>IF(OR(Sheet1!N2193&lt;&gt;Sheet1!AH2193,Sheet1!AI2193&lt;&gt;Sheet1!O2193),"有影响","-")</f>
        <v>-</v>
      </c>
      <c r="F2190" s="21" t="str">
        <f>IF(OR(Sheet1!S2193&lt;&gt;Sheet1!AJ2193,Sheet1!AK2193&lt;&gt;Sheet1!T2193),"有影响","-")</f>
        <v>-</v>
      </c>
      <c r="G2190" s="21" t="str">
        <f>IF(OR(Sheet1!X2193&lt;&gt;Sheet1!AL2193,Sheet1!AM2193&lt;&gt;Sheet1!Y2193),"有影响","-")</f>
        <v>-</v>
      </c>
      <c r="H2190" s="21" t="str">
        <f>IF(OR(Sheet1!AC2193&lt;&gt;Sheet1!AN2193,Sheet1!AO2193&lt;&gt;Sheet1!AD2193),"有影响","-")</f>
        <v>-</v>
      </c>
      <c r="I2190" s="21" t="str">
        <f>IF(Sheet1!G2193=0,"出错","-")</f>
        <v>-</v>
      </c>
      <c r="J2190" s="21" t="str">
        <f>IF(AND(Sheet1!G2193=0,Sheet1!L2193&lt;&gt;0),"出错","-")</f>
        <v>-</v>
      </c>
      <c r="K2190" s="21" t="str">
        <f>IF(AND(Sheet1!G2193=0,Sheet1!L2193=0,Sheet1!Q2193&lt;&gt;0),"出错","-")</f>
        <v>-</v>
      </c>
      <c r="L2190" s="21" t="str">
        <f>IF(AND(Sheet1!G2193=0,Sheet1!L2193=0,Sheet1!Q2193=0,Sheet1!V2193&lt;&gt;0),"出错","-")</f>
        <v>-</v>
      </c>
      <c r="M2190" s="21" t="str">
        <f>IF(AND(Sheet1!G2193=0,Sheet1!L2193=0,Sheet1!Q2193=0,Sheet1!V2193=0,Sheet1!AA2193&lt;&gt;0),"出错","-")</f>
        <v>-</v>
      </c>
      <c r="N2190" s="21" t="str">
        <f>IFERROR(VLOOKUP(Sheet1!G2193,配置检查表!$Y:$Z,2,FALSE),"")</f>
        <v/>
      </c>
      <c r="O2190" s="21">
        <f>IF(AND(Sheet1!I2193=Sheet1!J2193,Sheet1!J2193&lt;&gt;0),Sheet1!I2193,IF(AND(Sheet1!I2193&lt;&gt;Sheet1!J2193,Sheet1!J2193&lt;&gt;0),Sheet1!I2193&amp;"~"&amp;Sheet1!J2193,""))</f>
        <v>1</v>
      </c>
      <c r="P2190" s="21" t="str">
        <f>IFERROR(VLOOKUP(Sheet1!L2193,配置检查表!$Y:$Z,2,FALSE),"")</f>
        <v/>
      </c>
      <c r="Q2190" s="21">
        <f>IF(AND(Sheet1!N2193=Sheet1!O2193,Sheet1!O2193&lt;&gt;0),Sheet1!N2193,IF(AND(Sheet1!N2193&lt;&gt;Sheet1!O2193,Sheet1!O2193&lt;&gt;0),Sheet1!N2193&amp;"~"&amp;Sheet1!O2193,""))</f>
        <v>600</v>
      </c>
      <c r="R2190" s="21" t="str">
        <f>IFERROR(VLOOKUP(Sheet1!Q2193,配置检查表!$Y:$Z,2,FALSE),"")</f>
        <v/>
      </c>
      <c r="S2190" s="39" t="str">
        <f>IF(AND(Sheet1!S2397=Sheet1!T2397,Sheet1!T2397&lt;&gt;0),Sheet1!S2397,IF(AND(Sheet1!S2397&lt;&gt;Sheet1!T2397,Sheet1!T2397&lt;&gt;0),Sheet1!S2397&amp;"~"&amp;Sheet1!T2397,""))</f>
        <v/>
      </c>
      <c r="T2190" s="21" t="str">
        <f>IFERROR(VLOOKUP(Sheet1!V2193,配置检查表!$Y:$Z,2,FALSE),"")</f>
        <v/>
      </c>
      <c r="U2190" s="39" t="str">
        <f>IF(AND(Sheet1!X2397=Sheet1!Y2397,Sheet1!Y2397&lt;&gt;0),Sheet1!X2397,IF(AND(Sheet1!X2397&lt;&gt;Sheet1!Y2397,Sheet1!Y2397&lt;&gt;0),Sheet1!X2397&amp;"~"&amp;Sheet1!Y2397,""))</f>
        <v/>
      </c>
      <c r="V2190" s="21" t="str">
        <f>IFERROR(VLOOKUP(Sheet1!XAA,配置检查表!$Y:$Z,2,FALSE),"")</f>
        <v/>
      </c>
      <c r="W2190" s="21" t="str">
        <f>IF(AND(Sheet1!AC2397=Sheet1!AD2397,Sheet1!AD2397&lt;&gt;0),Sheet1!AC2397,IF(AND(Sheet1!AC2397&lt;&gt;Sheet1!AD2397,Sheet1!AD2397&lt;&gt;0),Sheet1!AC2397&amp;"~"&amp;Sheet1!AD2397,""))</f>
        <v/>
      </c>
    </row>
    <row r="2191" spans="1:23">
      <c r="A2191" s="8">
        <v>51046</v>
      </c>
      <c r="B2191" s="8" t="s">
        <v>1943</v>
      </c>
      <c r="C2191" s="8">
        <v>46</v>
      </c>
      <c r="D2191" s="21" t="str">
        <f>IF(OR(Sheet1!I2194&lt;&gt;Sheet1!AF2194,Sheet1!AG2194&lt;&gt;Sheet1!J2194),"有影响","-")</f>
        <v>-</v>
      </c>
      <c r="E2191" s="21" t="str">
        <f>IF(OR(Sheet1!N2194&lt;&gt;Sheet1!AH2194,Sheet1!AI2194&lt;&gt;Sheet1!O2194),"有影响","-")</f>
        <v>-</v>
      </c>
      <c r="F2191" s="21" t="str">
        <f>IF(OR(Sheet1!S2194&lt;&gt;Sheet1!AJ2194,Sheet1!AK2194&lt;&gt;Sheet1!T2194),"有影响","-")</f>
        <v>-</v>
      </c>
      <c r="G2191" s="21" t="str">
        <f>IF(OR(Sheet1!X2194&lt;&gt;Sheet1!AL2194,Sheet1!AM2194&lt;&gt;Sheet1!Y2194),"有影响","-")</f>
        <v>-</v>
      </c>
      <c r="H2191" s="21" t="str">
        <f>IF(OR(Sheet1!AC2194&lt;&gt;Sheet1!AN2194,Sheet1!AO2194&lt;&gt;Sheet1!AD2194),"有影响","-")</f>
        <v>-</v>
      </c>
      <c r="I2191" s="21" t="str">
        <f>IF(Sheet1!G2194=0,"出错","-")</f>
        <v>-</v>
      </c>
      <c r="J2191" s="21" t="str">
        <f>IF(AND(Sheet1!G2194=0,Sheet1!L2194&lt;&gt;0),"出错","-")</f>
        <v>-</v>
      </c>
      <c r="K2191" s="21" t="str">
        <f>IF(AND(Sheet1!G2194=0,Sheet1!L2194=0,Sheet1!Q2194&lt;&gt;0),"出错","-")</f>
        <v>-</v>
      </c>
      <c r="L2191" s="21" t="str">
        <f>IF(AND(Sheet1!G2194=0,Sheet1!L2194=0,Sheet1!Q2194=0,Sheet1!V2194&lt;&gt;0),"出错","-")</f>
        <v>-</v>
      </c>
      <c r="M2191" s="21" t="str">
        <f>IF(AND(Sheet1!G2194=0,Sheet1!L2194=0,Sheet1!Q2194=0,Sheet1!V2194=0,Sheet1!AA2194&lt;&gt;0),"出错","-")</f>
        <v>-</v>
      </c>
      <c r="N2191" s="21" t="str">
        <f>IFERROR(VLOOKUP(Sheet1!G2194,配置检查表!$Y:$Z,2,FALSE),"")</f>
        <v/>
      </c>
      <c r="O2191" s="21">
        <f>IF(AND(Sheet1!I2194=Sheet1!J2194,Sheet1!J2194&lt;&gt;0),Sheet1!I2194,IF(AND(Sheet1!I2194&lt;&gt;Sheet1!J2194,Sheet1!J2194&lt;&gt;0),Sheet1!I2194&amp;"~"&amp;Sheet1!J2194,""))</f>
        <v>1</v>
      </c>
      <c r="P2191" s="21" t="str">
        <f>IFERROR(VLOOKUP(Sheet1!L2194,配置检查表!$Y:$Z,2,FALSE),"")</f>
        <v/>
      </c>
      <c r="Q2191" s="21">
        <f>IF(AND(Sheet1!N2194=Sheet1!O2194,Sheet1!O2194&lt;&gt;0),Sheet1!N2194,IF(AND(Sheet1!N2194&lt;&gt;Sheet1!O2194,Sheet1!O2194&lt;&gt;0),Sheet1!N2194&amp;"~"&amp;Sheet1!O2194,""))</f>
        <v>600</v>
      </c>
      <c r="R2191" s="21" t="str">
        <f>IFERROR(VLOOKUP(Sheet1!Q2194,配置检查表!$Y:$Z,2,FALSE),"")</f>
        <v/>
      </c>
      <c r="S2191" s="39" t="str">
        <f>IF(AND(Sheet1!S2398=Sheet1!T2398,Sheet1!T2398&lt;&gt;0),Sheet1!S2398,IF(AND(Sheet1!S2398&lt;&gt;Sheet1!T2398,Sheet1!T2398&lt;&gt;0),Sheet1!S2398&amp;"~"&amp;Sheet1!T2398,""))</f>
        <v/>
      </c>
      <c r="T2191" s="21" t="str">
        <f>IFERROR(VLOOKUP(Sheet1!V2194,配置检查表!$Y:$Z,2,FALSE),"")</f>
        <v/>
      </c>
      <c r="U2191" s="39" t="str">
        <f>IF(AND(Sheet1!X2398=Sheet1!Y2398,Sheet1!Y2398&lt;&gt;0),Sheet1!X2398,IF(AND(Sheet1!X2398&lt;&gt;Sheet1!Y2398,Sheet1!Y2398&lt;&gt;0),Sheet1!X2398&amp;"~"&amp;Sheet1!Y2398,""))</f>
        <v/>
      </c>
      <c r="V2191" s="21" t="str">
        <f>IFERROR(VLOOKUP(Sheet1!XAA,配置检查表!$Y:$Z,2,FALSE),"")</f>
        <v/>
      </c>
      <c r="W2191" s="21" t="str">
        <f>IF(AND(Sheet1!AC2398=Sheet1!AD2398,Sheet1!AD2398&lt;&gt;0),Sheet1!AC2398,IF(AND(Sheet1!AC2398&lt;&gt;Sheet1!AD2398,Sheet1!AD2398&lt;&gt;0),Sheet1!AC2398&amp;"~"&amp;Sheet1!AD2398,""))</f>
        <v/>
      </c>
    </row>
    <row r="2192" spans="1:23">
      <c r="A2192" s="8">
        <v>51047</v>
      </c>
      <c r="B2192" s="8" t="s">
        <v>1944</v>
      </c>
      <c r="C2192" s="8">
        <v>47</v>
      </c>
      <c r="D2192" s="21" t="str">
        <f>IF(OR(Sheet1!I2195&lt;&gt;Sheet1!AF2195,Sheet1!AG2195&lt;&gt;Sheet1!J2195),"有影响","-")</f>
        <v>-</v>
      </c>
      <c r="E2192" s="21" t="str">
        <f>IF(OR(Sheet1!N2195&lt;&gt;Sheet1!AH2195,Sheet1!AI2195&lt;&gt;Sheet1!O2195),"有影响","-")</f>
        <v>-</v>
      </c>
      <c r="F2192" s="21" t="str">
        <f>IF(OR(Sheet1!S2195&lt;&gt;Sheet1!AJ2195,Sheet1!AK2195&lt;&gt;Sheet1!T2195),"有影响","-")</f>
        <v>-</v>
      </c>
      <c r="G2192" s="21" t="str">
        <f>IF(OR(Sheet1!X2195&lt;&gt;Sheet1!AL2195,Sheet1!AM2195&lt;&gt;Sheet1!Y2195),"有影响","-")</f>
        <v>-</v>
      </c>
      <c r="H2192" s="21" t="str">
        <f>IF(OR(Sheet1!AC2195&lt;&gt;Sheet1!AN2195,Sheet1!AO2195&lt;&gt;Sheet1!AD2195),"有影响","-")</f>
        <v>-</v>
      </c>
      <c r="I2192" s="21" t="str">
        <f>IF(Sheet1!G2195=0,"出错","-")</f>
        <v>-</v>
      </c>
      <c r="J2192" s="21" t="str">
        <f>IF(AND(Sheet1!G2195=0,Sheet1!L2195&lt;&gt;0),"出错","-")</f>
        <v>-</v>
      </c>
      <c r="K2192" s="21" t="str">
        <f>IF(AND(Sheet1!G2195=0,Sheet1!L2195=0,Sheet1!Q2195&lt;&gt;0),"出错","-")</f>
        <v>-</v>
      </c>
      <c r="L2192" s="21" t="str">
        <f>IF(AND(Sheet1!G2195=0,Sheet1!L2195=0,Sheet1!Q2195=0,Sheet1!V2195&lt;&gt;0),"出错","-")</f>
        <v>-</v>
      </c>
      <c r="M2192" s="21" t="str">
        <f>IF(AND(Sheet1!G2195=0,Sheet1!L2195=0,Sheet1!Q2195=0,Sheet1!V2195=0,Sheet1!AA2195&lt;&gt;0),"出错","-")</f>
        <v>-</v>
      </c>
      <c r="N2192" s="21" t="str">
        <f>IFERROR(VLOOKUP(Sheet1!G2195,配置检查表!$Y:$Z,2,FALSE),"")</f>
        <v/>
      </c>
      <c r="O2192" s="21">
        <f>IF(AND(Sheet1!I2195=Sheet1!J2195,Sheet1!J2195&lt;&gt;0),Sheet1!I2195,IF(AND(Sheet1!I2195&lt;&gt;Sheet1!J2195,Sheet1!J2195&lt;&gt;0),Sheet1!I2195&amp;"~"&amp;Sheet1!J2195,""))</f>
        <v>1</v>
      </c>
      <c r="P2192" s="21" t="str">
        <f>IFERROR(VLOOKUP(Sheet1!L2195,配置检查表!$Y:$Z,2,FALSE),"")</f>
        <v/>
      </c>
      <c r="Q2192" s="21">
        <f>IF(AND(Sheet1!N2195=Sheet1!O2195,Sheet1!O2195&lt;&gt;0),Sheet1!N2195,IF(AND(Sheet1!N2195&lt;&gt;Sheet1!O2195,Sheet1!O2195&lt;&gt;0),Sheet1!N2195&amp;"~"&amp;Sheet1!O2195,""))</f>
        <v>600</v>
      </c>
      <c r="R2192" s="21" t="str">
        <f>IFERROR(VLOOKUP(Sheet1!Q2195,配置检查表!$Y:$Z,2,FALSE),"")</f>
        <v/>
      </c>
      <c r="S2192" s="39" t="str">
        <f>IF(AND(Sheet1!S2399=Sheet1!T2399,Sheet1!T2399&lt;&gt;0),Sheet1!S2399,IF(AND(Sheet1!S2399&lt;&gt;Sheet1!T2399,Sheet1!T2399&lt;&gt;0),Sheet1!S2399&amp;"~"&amp;Sheet1!T2399,""))</f>
        <v/>
      </c>
      <c r="T2192" s="21" t="str">
        <f>IFERROR(VLOOKUP(Sheet1!V2195,配置检查表!$Y:$Z,2,FALSE),"")</f>
        <v/>
      </c>
      <c r="U2192" s="39" t="str">
        <f>IF(AND(Sheet1!X2399=Sheet1!Y2399,Sheet1!Y2399&lt;&gt;0),Sheet1!X2399,IF(AND(Sheet1!X2399&lt;&gt;Sheet1!Y2399,Sheet1!Y2399&lt;&gt;0),Sheet1!X2399&amp;"~"&amp;Sheet1!Y2399,""))</f>
        <v/>
      </c>
      <c r="V2192" s="21" t="str">
        <f>IFERROR(VLOOKUP(Sheet1!XAA,配置检查表!$Y:$Z,2,FALSE),"")</f>
        <v/>
      </c>
      <c r="W2192" s="21" t="str">
        <f>IF(AND(Sheet1!AC2399=Sheet1!AD2399,Sheet1!AD2399&lt;&gt;0),Sheet1!AC2399,IF(AND(Sheet1!AC2399&lt;&gt;Sheet1!AD2399,Sheet1!AD2399&lt;&gt;0),Sheet1!AC2399&amp;"~"&amp;Sheet1!AD2399,""))</f>
        <v/>
      </c>
    </row>
    <row r="2193" spans="1:23">
      <c r="A2193" s="8">
        <v>51048</v>
      </c>
      <c r="B2193" s="8" t="s">
        <v>1945</v>
      </c>
      <c r="C2193" s="8">
        <v>48</v>
      </c>
      <c r="D2193" s="21" t="str">
        <f>IF(OR(Sheet1!I2196&lt;&gt;Sheet1!AF2196,Sheet1!AG2196&lt;&gt;Sheet1!J2196),"有影响","-")</f>
        <v>-</v>
      </c>
      <c r="E2193" s="21" t="str">
        <f>IF(OR(Sheet1!N2196&lt;&gt;Sheet1!AH2196,Sheet1!AI2196&lt;&gt;Sheet1!O2196),"有影响","-")</f>
        <v>-</v>
      </c>
      <c r="F2193" s="21" t="str">
        <f>IF(OR(Sheet1!S2196&lt;&gt;Sheet1!AJ2196,Sheet1!AK2196&lt;&gt;Sheet1!T2196),"有影响","-")</f>
        <v>-</v>
      </c>
      <c r="G2193" s="21" t="str">
        <f>IF(OR(Sheet1!X2196&lt;&gt;Sheet1!AL2196,Sheet1!AM2196&lt;&gt;Sheet1!Y2196),"有影响","-")</f>
        <v>-</v>
      </c>
      <c r="H2193" s="21" t="str">
        <f>IF(OR(Sheet1!AC2196&lt;&gt;Sheet1!AN2196,Sheet1!AO2196&lt;&gt;Sheet1!AD2196),"有影响","-")</f>
        <v>-</v>
      </c>
      <c r="I2193" s="21" t="str">
        <f>IF(Sheet1!G2196=0,"出错","-")</f>
        <v>-</v>
      </c>
      <c r="J2193" s="21" t="str">
        <f>IF(AND(Sheet1!G2196=0,Sheet1!L2196&lt;&gt;0),"出错","-")</f>
        <v>-</v>
      </c>
      <c r="K2193" s="21" t="str">
        <f>IF(AND(Sheet1!G2196=0,Sheet1!L2196=0,Sheet1!Q2196&lt;&gt;0),"出错","-")</f>
        <v>-</v>
      </c>
      <c r="L2193" s="21" t="str">
        <f>IF(AND(Sheet1!G2196=0,Sheet1!L2196=0,Sheet1!Q2196=0,Sheet1!V2196&lt;&gt;0),"出错","-")</f>
        <v>-</v>
      </c>
      <c r="M2193" s="21" t="str">
        <f>IF(AND(Sheet1!G2196=0,Sheet1!L2196=0,Sheet1!Q2196=0,Sheet1!V2196=0,Sheet1!AA2196&lt;&gt;0),"出错","-")</f>
        <v>-</v>
      </c>
      <c r="N2193" s="21" t="str">
        <f>IFERROR(VLOOKUP(Sheet1!G2196,配置检查表!$Y:$Z,2,FALSE),"")</f>
        <v/>
      </c>
      <c r="O2193" s="21">
        <f>IF(AND(Sheet1!I2196=Sheet1!J2196,Sheet1!J2196&lt;&gt;0),Sheet1!I2196,IF(AND(Sheet1!I2196&lt;&gt;Sheet1!J2196,Sheet1!J2196&lt;&gt;0),Sheet1!I2196&amp;"~"&amp;Sheet1!J2196,""))</f>
        <v>1</v>
      </c>
      <c r="P2193" s="21" t="str">
        <f>IFERROR(VLOOKUP(Sheet1!L2196,配置检查表!$Y:$Z,2,FALSE),"")</f>
        <v/>
      </c>
      <c r="Q2193" s="21">
        <f>IF(AND(Sheet1!N2196=Sheet1!O2196,Sheet1!O2196&lt;&gt;0),Sheet1!N2196,IF(AND(Sheet1!N2196&lt;&gt;Sheet1!O2196,Sheet1!O2196&lt;&gt;0),Sheet1!N2196&amp;"~"&amp;Sheet1!O2196,""))</f>
        <v>600</v>
      </c>
      <c r="R2193" s="21" t="str">
        <f>IFERROR(VLOOKUP(Sheet1!Q2196,配置检查表!$Y:$Z,2,FALSE),"")</f>
        <v/>
      </c>
      <c r="S2193" s="39" t="str">
        <f>IF(AND(Sheet1!S2400=Sheet1!T2400,Sheet1!T2400&lt;&gt;0),Sheet1!S2400,IF(AND(Sheet1!S2400&lt;&gt;Sheet1!T2400,Sheet1!T2400&lt;&gt;0),Sheet1!S2400&amp;"~"&amp;Sheet1!T2400,""))</f>
        <v/>
      </c>
      <c r="T2193" s="21" t="str">
        <f>IFERROR(VLOOKUP(Sheet1!V2196,配置检查表!$Y:$Z,2,FALSE),"")</f>
        <v/>
      </c>
      <c r="U2193" s="39" t="str">
        <f>IF(AND(Sheet1!X2400=Sheet1!Y2400,Sheet1!Y2400&lt;&gt;0),Sheet1!X2400,IF(AND(Sheet1!X2400&lt;&gt;Sheet1!Y2400,Sheet1!Y2400&lt;&gt;0),Sheet1!X2400&amp;"~"&amp;Sheet1!Y2400,""))</f>
        <v/>
      </c>
      <c r="V2193" s="21" t="str">
        <f>IFERROR(VLOOKUP(Sheet1!XAA,配置检查表!$Y:$Z,2,FALSE),"")</f>
        <v/>
      </c>
      <c r="W2193" s="21" t="str">
        <f>IF(AND(Sheet1!AC2400=Sheet1!AD2400,Sheet1!AD2400&lt;&gt;0),Sheet1!AC2400,IF(AND(Sheet1!AC2400&lt;&gt;Sheet1!AD2400,Sheet1!AD2400&lt;&gt;0),Sheet1!AC2400&amp;"~"&amp;Sheet1!AD2400,""))</f>
        <v/>
      </c>
    </row>
    <row r="2194" spans="1:23">
      <c r="A2194" s="8">
        <v>51049</v>
      </c>
      <c r="B2194" s="8" t="s">
        <v>1946</v>
      </c>
      <c r="C2194" s="8">
        <v>49</v>
      </c>
      <c r="D2194" s="21" t="str">
        <f>IF(OR(Sheet1!I2197&lt;&gt;Sheet1!AF2197,Sheet1!AG2197&lt;&gt;Sheet1!J2197),"有影响","-")</f>
        <v>-</v>
      </c>
      <c r="E2194" s="21" t="str">
        <f>IF(OR(Sheet1!N2197&lt;&gt;Sheet1!AH2197,Sheet1!AI2197&lt;&gt;Sheet1!O2197),"有影响","-")</f>
        <v>-</v>
      </c>
      <c r="F2194" s="21" t="str">
        <f>IF(OR(Sheet1!S2197&lt;&gt;Sheet1!AJ2197,Sheet1!AK2197&lt;&gt;Sheet1!T2197),"有影响","-")</f>
        <v>-</v>
      </c>
      <c r="G2194" s="21" t="str">
        <f>IF(OR(Sheet1!X2197&lt;&gt;Sheet1!AL2197,Sheet1!AM2197&lt;&gt;Sheet1!Y2197),"有影响","-")</f>
        <v>-</v>
      </c>
      <c r="H2194" s="21" t="str">
        <f>IF(OR(Sheet1!AC2197&lt;&gt;Sheet1!AN2197,Sheet1!AO2197&lt;&gt;Sheet1!AD2197),"有影响","-")</f>
        <v>-</v>
      </c>
      <c r="I2194" s="21" t="str">
        <f>IF(Sheet1!G2197=0,"出错","-")</f>
        <v>-</v>
      </c>
      <c r="J2194" s="21" t="str">
        <f>IF(AND(Sheet1!G2197=0,Sheet1!L2197&lt;&gt;0),"出错","-")</f>
        <v>-</v>
      </c>
      <c r="K2194" s="21" t="str">
        <f>IF(AND(Sheet1!G2197=0,Sheet1!L2197=0,Sheet1!Q2197&lt;&gt;0),"出错","-")</f>
        <v>-</v>
      </c>
      <c r="L2194" s="21" t="str">
        <f>IF(AND(Sheet1!G2197=0,Sheet1!L2197=0,Sheet1!Q2197=0,Sheet1!V2197&lt;&gt;0),"出错","-")</f>
        <v>-</v>
      </c>
      <c r="M2194" s="21" t="str">
        <f>IF(AND(Sheet1!G2197=0,Sheet1!L2197=0,Sheet1!Q2197=0,Sheet1!V2197=0,Sheet1!AA2197&lt;&gt;0),"出错","-")</f>
        <v>-</v>
      </c>
      <c r="N2194" s="21" t="str">
        <f>IFERROR(VLOOKUP(Sheet1!G2197,配置检查表!$Y:$Z,2,FALSE),"")</f>
        <v/>
      </c>
      <c r="O2194" s="21">
        <f>IF(AND(Sheet1!I2197=Sheet1!J2197,Sheet1!J2197&lt;&gt;0),Sheet1!I2197,IF(AND(Sheet1!I2197&lt;&gt;Sheet1!J2197,Sheet1!J2197&lt;&gt;0),Sheet1!I2197&amp;"~"&amp;Sheet1!J2197,""))</f>
        <v>1</v>
      </c>
      <c r="P2194" s="21" t="str">
        <f>IFERROR(VLOOKUP(Sheet1!L2197,配置检查表!$Y:$Z,2,FALSE),"")</f>
        <v/>
      </c>
      <c r="Q2194" s="21">
        <f>IF(AND(Sheet1!N2197=Sheet1!O2197,Sheet1!O2197&lt;&gt;0),Sheet1!N2197,IF(AND(Sheet1!N2197&lt;&gt;Sheet1!O2197,Sheet1!O2197&lt;&gt;0),Sheet1!N2197&amp;"~"&amp;Sheet1!O2197,""))</f>
        <v>600</v>
      </c>
      <c r="R2194" s="21" t="str">
        <f>IFERROR(VLOOKUP(Sheet1!Q2197,配置检查表!$Y:$Z,2,FALSE),"")</f>
        <v/>
      </c>
      <c r="S2194" s="39" t="str">
        <f>IF(AND(Sheet1!S2401=Sheet1!T2401,Sheet1!T2401&lt;&gt;0),Sheet1!S2401,IF(AND(Sheet1!S2401&lt;&gt;Sheet1!T2401,Sheet1!T2401&lt;&gt;0),Sheet1!S2401&amp;"~"&amp;Sheet1!T2401,""))</f>
        <v/>
      </c>
      <c r="T2194" s="21" t="str">
        <f>IFERROR(VLOOKUP(Sheet1!V2197,配置检查表!$Y:$Z,2,FALSE),"")</f>
        <v/>
      </c>
      <c r="U2194" s="39" t="str">
        <f>IF(AND(Sheet1!X2401=Sheet1!Y2401,Sheet1!Y2401&lt;&gt;0),Sheet1!X2401,IF(AND(Sheet1!X2401&lt;&gt;Sheet1!Y2401,Sheet1!Y2401&lt;&gt;0),Sheet1!X2401&amp;"~"&amp;Sheet1!Y2401,""))</f>
        <v/>
      </c>
      <c r="V2194" s="21" t="str">
        <f>IFERROR(VLOOKUP(Sheet1!XAA,配置检查表!$Y:$Z,2,FALSE),"")</f>
        <v/>
      </c>
      <c r="W2194" s="21" t="str">
        <f>IF(AND(Sheet1!AC2401=Sheet1!AD2401,Sheet1!AD2401&lt;&gt;0),Sheet1!AC2401,IF(AND(Sheet1!AC2401&lt;&gt;Sheet1!AD2401,Sheet1!AD2401&lt;&gt;0),Sheet1!AC2401&amp;"~"&amp;Sheet1!AD2401,""))</f>
        <v/>
      </c>
    </row>
    <row r="2195" spans="1:23">
      <c r="A2195" s="8">
        <v>51050</v>
      </c>
      <c r="B2195" s="8" t="s">
        <v>1947</v>
      </c>
      <c r="C2195" s="8">
        <v>50</v>
      </c>
      <c r="D2195" s="21" t="str">
        <f>IF(OR(Sheet1!I2198&lt;&gt;Sheet1!AF2198,Sheet1!AG2198&lt;&gt;Sheet1!J2198),"有影响","-")</f>
        <v>-</v>
      </c>
      <c r="E2195" s="21" t="str">
        <f>IF(OR(Sheet1!N2198&lt;&gt;Sheet1!AH2198,Sheet1!AI2198&lt;&gt;Sheet1!O2198),"有影响","-")</f>
        <v>-</v>
      </c>
      <c r="F2195" s="21" t="str">
        <f>IF(OR(Sheet1!S2198&lt;&gt;Sheet1!AJ2198,Sheet1!AK2198&lt;&gt;Sheet1!T2198),"有影响","-")</f>
        <v>-</v>
      </c>
      <c r="G2195" s="21" t="str">
        <f>IF(OR(Sheet1!X2198&lt;&gt;Sheet1!AL2198,Sheet1!AM2198&lt;&gt;Sheet1!Y2198),"有影响","-")</f>
        <v>-</v>
      </c>
      <c r="H2195" s="21" t="str">
        <f>IF(OR(Sheet1!AC2198&lt;&gt;Sheet1!AN2198,Sheet1!AO2198&lt;&gt;Sheet1!AD2198),"有影响","-")</f>
        <v>-</v>
      </c>
      <c r="I2195" s="21" t="str">
        <f>IF(Sheet1!G2198=0,"出错","-")</f>
        <v>-</v>
      </c>
      <c r="J2195" s="21" t="str">
        <f>IF(AND(Sheet1!G2198=0,Sheet1!L2198&lt;&gt;0),"出错","-")</f>
        <v>-</v>
      </c>
      <c r="K2195" s="21" t="str">
        <f>IF(AND(Sheet1!G2198=0,Sheet1!L2198=0,Sheet1!Q2198&lt;&gt;0),"出错","-")</f>
        <v>-</v>
      </c>
      <c r="L2195" s="21" t="str">
        <f>IF(AND(Sheet1!G2198=0,Sheet1!L2198=0,Sheet1!Q2198=0,Sheet1!V2198&lt;&gt;0),"出错","-")</f>
        <v>-</v>
      </c>
      <c r="M2195" s="21" t="str">
        <f>IF(AND(Sheet1!G2198=0,Sheet1!L2198=0,Sheet1!Q2198=0,Sheet1!V2198=0,Sheet1!AA2198&lt;&gt;0),"出错","-")</f>
        <v>-</v>
      </c>
      <c r="N2195" s="21" t="str">
        <f>IFERROR(VLOOKUP(Sheet1!G2198,配置检查表!$Y:$Z,2,FALSE),"")</f>
        <v/>
      </c>
      <c r="O2195" s="21">
        <f>IF(AND(Sheet1!I2198=Sheet1!J2198,Sheet1!J2198&lt;&gt;0),Sheet1!I2198,IF(AND(Sheet1!I2198&lt;&gt;Sheet1!J2198,Sheet1!J2198&lt;&gt;0),Sheet1!I2198&amp;"~"&amp;Sheet1!J2198,""))</f>
        <v>1</v>
      </c>
      <c r="P2195" s="21" t="str">
        <f>IFERROR(VLOOKUP(Sheet1!L2198,配置检查表!$Y:$Z,2,FALSE),"")</f>
        <v/>
      </c>
      <c r="Q2195" s="21">
        <f>IF(AND(Sheet1!N2198=Sheet1!O2198,Sheet1!O2198&lt;&gt;0),Sheet1!N2198,IF(AND(Sheet1!N2198&lt;&gt;Sheet1!O2198,Sheet1!O2198&lt;&gt;0),Sheet1!N2198&amp;"~"&amp;Sheet1!O2198,""))</f>
        <v>600</v>
      </c>
      <c r="R2195" s="21" t="str">
        <f>IFERROR(VLOOKUP(Sheet1!Q2198,配置检查表!$Y:$Z,2,FALSE),"")</f>
        <v/>
      </c>
      <c r="S2195" s="39" t="str">
        <f>IF(AND(Sheet1!S2402=Sheet1!T2402,Sheet1!T2402&lt;&gt;0),Sheet1!S2402,IF(AND(Sheet1!S2402&lt;&gt;Sheet1!T2402,Sheet1!T2402&lt;&gt;0),Sheet1!S2402&amp;"~"&amp;Sheet1!T2402,""))</f>
        <v/>
      </c>
      <c r="T2195" s="21" t="str">
        <f>IFERROR(VLOOKUP(Sheet1!V2198,配置检查表!$Y:$Z,2,FALSE),"")</f>
        <v/>
      </c>
      <c r="U2195" s="39" t="str">
        <f>IF(AND(Sheet1!X2402=Sheet1!Y2402,Sheet1!Y2402&lt;&gt;0),Sheet1!X2402,IF(AND(Sheet1!X2402&lt;&gt;Sheet1!Y2402,Sheet1!Y2402&lt;&gt;0),Sheet1!X2402&amp;"~"&amp;Sheet1!Y2402,""))</f>
        <v/>
      </c>
      <c r="V2195" s="21" t="str">
        <f>IFERROR(VLOOKUP(Sheet1!XAA,配置检查表!$Y:$Z,2,FALSE),"")</f>
        <v/>
      </c>
      <c r="W2195" s="21" t="str">
        <f>IF(AND(Sheet1!AC2402=Sheet1!AD2402,Sheet1!AD2402&lt;&gt;0),Sheet1!AC2402,IF(AND(Sheet1!AC2402&lt;&gt;Sheet1!AD2402,Sheet1!AD2402&lt;&gt;0),Sheet1!AC2402&amp;"~"&amp;Sheet1!AD2402,""))</f>
        <v/>
      </c>
    </row>
    <row r="2196" spans="1:23">
      <c r="A2196" s="3">
        <v>52001</v>
      </c>
      <c r="B2196" s="3" t="s">
        <v>856</v>
      </c>
      <c r="C2196" s="3" t="s">
        <v>857</v>
      </c>
      <c r="D2196" s="21" t="str">
        <f>IF(OR(Sheet1!I2199&lt;&gt;Sheet1!AF2199,Sheet1!AG2199&lt;&gt;Sheet1!J2199),"有影响","-")</f>
        <v>-</v>
      </c>
      <c r="E2196" s="21" t="str">
        <f>IF(OR(Sheet1!N2199&lt;&gt;Sheet1!AH2199,Sheet1!AI2199&lt;&gt;Sheet1!O2199),"有影响","-")</f>
        <v>-</v>
      </c>
      <c r="F2196" s="21" t="str">
        <f>IF(OR(Sheet1!S2199&lt;&gt;Sheet1!AJ2199,Sheet1!AK2199&lt;&gt;Sheet1!T2199),"有影响","-")</f>
        <v>-</v>
      </c>
      <c r="G2196" s="21" t="str">
        <f>IF(OR(Sheet1!X2199&lt;&gt;Sheet1!AL2199,Sheet1!AM2199&lt;&gt;Sheet1!Y2199),"有影响","-")</f>
        <v>-</v>
      </c>
      <c r="H2196" s="21" t="str">
        <f>IF(OR(Sheet1!AC2199&lt;&gt;Sheet1!AN2199,Sheet1!AO2199&lt;&gt;Sheet1!AD2199),"有影响","-")</f>
        <v>-</v>
      </c>
      <c r="I2196" s="21" t="str">
        <f>IF(Sheet1!G2199=0,"出错","-")</f>
        <v>-</v>
      </c>
      <c r="J2196" s="21" t="str">
        <f>IF(AND(Sheet1!G2199=0,Sheet1!L2199&lt;&gt;0),"出错","-")</f>
        <v>-</v>
      </c>
      <c r="K2196" s="21" t="str">
        <f>IF(AND(Sheet1!G2199=0,Sheet1!L2199=0,Sheet1!Q2199&lt;&gt;0),"出错","-")</f>
        <v>-</v>
      </c>
      <c r="L2196" s="21" t="str">
        <f>IF(AND(Sheet1!G2199=0,Sheet1!L2199=0,Sheet1!Q2199=0,Sheet1!V2199&lt;&gt;0),"出错","-")</f>
        <v>-</v>
      </c>
      <c r="M2196" s="21" t="str">
        <f>IF(AND(Sheet1!G2199=0,Sheet1!L2199=0,Sheet1!Q2199=0,Sheet1!V2199=0,Sheet1!AA2199&lt;&gt;0),"出错","-")</f>
        <v>-</v>
      </c>
      <c r="N2196" s="21" t="str">
        <f>IFERROR(VLOOKUP(Sheet1!G2199,配置检查表!$Y:$Z,2,FALSE),"")</f>
        <v/>
      </c>
      <c r="O2196" s="21">
        <f>IF(AND(Sheet1!I2199=Sheet1!J2199,Sheet1!J2199&lt;&gt;0),Sheet1!I2199,IF(AND(Sheet1!I2199&lt;&gt;Sheet1!J2199,Sheet1!J2199&lt;&gt;0),Sheet1!I2199&amp;"~"&amp;Sheet1!J2199,""))</f>
        <v>60</v>
      </c>
      <c r="P2196" s="21" t="str">
        <f>IFERROR(VLOOKUP(Sheet1!L2199,配置检查表!$Y:$Z,2,FALSE),"")</f>
        <v>钻石</v>
      </c>
      <c r="Q2196" s="21">
        <f>IF(AND(Sheet1!N2199=Sheet1!O2199,Sheet1!O2199&lt;&gt;0),Sheet1!N2199,IF(AND(Sheet1!N2199&lt;&gt;Sheet1!O2199,Sheet1!O2199&lt;&gt;0),Sheet1!N2199&amp;"~"&amp;Sheet1!O2199,""))</f>
        <v>30</v>
      </c>
      <c r="R2196" s="21" t="str">
        <f>IFERROR(VLOOKUP(Sheet1!Q2199,配置检查表!$Y:$Z,2,FALSE),"")</f>
        <v>金币</v>
      </c>
      <c r="S2196" s="39" t="str">
        <f>IF(AND(Sheet1!S2403=Sheet1!T2403,Sheet1!T2403&lt;&gt;0),Sheet1!S2403,IF(AND(Sheet1!S2403&lt;&gt;Sheet1!T2403,Sheet1!T2403&lt;&gt;0),Sheet1!S2403&amp;"~"&amp;Sheet1!T2403,""))</f>
        <v/>
      </c>
      <c r="T2196" s="21" t="str">
        <f>IFERROR(VLOOKUP(Sheet1!V2199,配置检查表!$Y:$Z,2,FALSE),"")</f>
        <v/>
      </c>
      <c r="U2196" s="39" t="str">
        <f>IF(AND(Sheet1!X2403=Sheet1!Y2403,Sheet1!Y2403&lt;&gt;0),Sheet1!X2403,IF(AND(Sheet1!X2403&lt;&gt;Sheet1!Y2403,Sheet1!Y2403&lt;&gt;0),Sheet1!X2403&amp;"~"&amp;Sheet1!Y2403,""))</f>
        <v/>
      </c>
      <c r="V2196" s="21" t="str">
        <f>IFERROR(VLOOKUP(Sheet1!XAA,配置检查表!$Y:$Z,2,FALSE),"")</f>
        <v/>
      </c>
      <c r="W2196" s="21" t="str">
        <f>IF(AND(Sheet1!AC2403=Sheet1!AD2403,Sheet1!AD2403&lt;&gt;0),Sheet1!AC2403,IF(AND(Sheet1!AC2403&lt;&gt;Sheet1!AD2403,Sheet1!AD2403&lt;&gt;0),Sheet1!AC2403&amp;"~"&amp;Sheet1!AD2403,""))</f>
        <v/>
      </c>
    </row>
    <row r="2197" spans="1:23">
      <c r="A2197" s="3">
        <v>52002</v>
      </c>
      <c r="B2197" s="3" t="s">
        <v>858</v>
      </c>
      <c r="C2197" s="3" t="s">
        <v>859</v>
      </c>
      <c r="D2197" s="21" t="str">
        <f>IF(OR(Sheet1!I2200&lt;&gt;Sheet1!AF2200,Sheet1!AG2200&lt;&gt;Sheet1!J2200),"有影响","-")</f>
        <v>-</v>
      </c>
      <c r="E2197" s="21" t="str">
        <f>IF(OR(Sheet1!N2200&lt;&gt;Sheet1!AH2200,Sheet1!AI2200&lt;&gt;Sheet1!O2200),"有影响","-")</f>
        <v>-</v>
      </c>
      <c r="F2197" s="21" t="str">
        <f>IF(OR(Sheet1!S2200&lt;&gt;Sheet1!AJ2200,Sheet1!AK2200&lt;&gt;Sheet1!T2200),"有影响","-")</f>
        <v>-</v>
      </c>
      <c r="G2197" s="21" t="str">
        <f>IF(OR(Sheet1!X2200&lt;&gt;Sheet1!AL2200,Sheet1!AM2200&lt;&gt;Sheet1!Y2200),"有影响","-")</f>
        <v>-</v>
      </c>
      <c r="H2197" s="21" t="str">
        <f>IF(OR(Sheet1!AC2200&lt;&gt;Sheet1!AN2200,Sheet1!AO2200&lt;&gt;Sheet1!AD2200),"有影响","-")</f>
        <v>-</v>
      </c>
      <c r="I2197" s="21" t="str">
        <f>IF(Sheet1!G2200=0,"出错","-")</f>
        <v>-</v>
      </c>
      <c r="J2197" s="21" t="str">
        <f>IF(AND(Sheet1!G2200=0,Sheet1!L2200&lt;&gt;0),"出错","-")</f>
        <v>-</v>
      </c>
      <c r="K2197" s="21" t="str">
        <f>IF(AND(Sheet1!G2200=0,Sheet1!L2200=0,Sheet1!Q2200&lt;&gt;0),"出错","-")</f>
        <v>-</v>
      </c>
      <c r="L2197" s="21" t="str">
        <f>IF(AND(Sheet1!G2200=0,Sheet1!L2200=0,Sheet1!Q2200=0,Sheet1!V2200&lt;&gt;0),"出错","-")</f>
        <v>-</v>
      </c>
      <c r="M2197" s="21" t="str">
        <f>IF(AND(Sheet1!G2200=0,Sheet1!L2200=0,Sheet1!Q2200=0,Sheet1!V2200=0,Sheet1!AA2200&lt;&gt;0),"出错","-")</f>
        <v>-</v>
      </c>
      <c r="N2197" s="21" t="str">
        <f>IFERROR(VLOOKUP(Sheet1!G2200,配置检查表!$Y:$Z,2,FALSE),"")</f>
        <v/>
      </c>
      <c r="O2197" s="21">
        <f>IF(AND(Sheet1!I2200=Sheet1!J2200,Sheet1!J2200&lt;&gt;0),Sheet1!I2200,IF(AND(Sheet1!I2200&lt;&gt;Sheet1!J2200,Sheet1!J2200&lt;&gt;0),Sheet1!I2200&amp;"~"&amp;Sheet1!J2200,""))</f>
        <v>120</v>
      </c>
      <c r="P2197" s="21" t="str">
        <f>IFERROR(VLOOKUP(Sheet1!L2200,配置检查表!$Y:$Z,2,FALSE),"")</f>
        <v>钻石</v>
      </c>
      <c r="Q2197" s="21">
        <f>IF(AND(Sheet1!N2200=Sheet1!O2200,Sheet1!O2200&lt;&gt;0),Sheet1!N2200,IF(AND(Sheet1!N2200&lt;&gt;Sheet1!O2200,Sheet1!O2200&lt;&gt;0),Sheet1!N2200&amp;"~"&amp;Sheet1!O2200,""))</f>
        <v>60</v>
      </c>
      <c r="R2197" s="21" t="str">
        <f>IFERROR(VLOOKUP(Sheet1!Q2200,配置检查表!$Y:$Z,2,FALSE),"")</f>
        <v>金币</v>
      </c>
      <c r="S2197" s="39" t="str">
        <f>IF(AND(Sheet1!S2404=Sheet1!T2404,Sheet1!T2404&lt;&gt;0),Sheet1!S2404,IF(AND(Sheet1!S2404&lt;&gt;Sheet1!T2404,Sheet1!T2404&lt;&gt;0),Sheet1!S2404&amp;"~"&amp;Sheet1!T2404,""))</f>
        <v/>
      </c>
      <c r="T2197" s="21" t="str">
        <f>IFERROR(VLOOKUP(Sheet1!V2200,配置检查表!$Y:$Z,2,FALSE),"")</f>
        <v/>
      </c>
      <c r="U2197" s="39" t="str">
        <f>IF(AND(Sheet1!X2404=Sheet1!Y2404,Sheet1!Y2404&lt;&gt;0),Sheet1!X2404,IF(AND(Sheet1!X2404&lt;&gt;Sheet1!Y2404,Sheet1!Y2404&lt;&gt;0),Sheet1!X2404&amp;"~"&amp;Sheet1!Y2404,""))</f>
        <v/>
      </c>
      <c r="V2197" s="21" t="str">
        <f>IFERROR(VLOOKUP(Sheet1!XAA,配置检查表!$Y:$Z,2,FALSE),"")</f>
        <v/>
      </c>
      <c r="W2197" s="21" t="str">
        <f>IF(AND(Sheet1!AC2404=Sheet1!AD2404,Sheet1!AD2404&lt;&gt;0),Sheet1!AC2404,IF(AND(Sheet1!AC2404&lt;&gt;Sheet1!AD2404,Sheet1!AD2404&lt;&gt;0),Sheet1!AC2404&amp;"~"&amp;Sheet1!AD2404,""))</f>
        <v/>
      </c>
    </row>
    <row r="2198" spans="1:23">
      <c r="A2198" s="3">
        <v>52003</v>
      </c>
      <c r="B2198" s="3" t="s">
        <v>860</v>
      </c>
      <c r="C2198" s="3" t="s">
        <v>861</v>
      </c>
      <c r="D2198" s="21" t="str">
        <f>IF(OR(Sheet1!I2201&lt;&gt;Sheet1!AF2201,Sheet1!AG2201&lt;&gt;Sheet1!J2201),"有影响","-")</f>
        <v>-</v>
      </c>
      <c r="E2198" s="21" t="str">
        <f>IF(OR(Sheet1!N2201&lt;&gt;Sheet1!AH2201,Sheet1!AI2201&lt;&gt;Sheet1!O2201),"有影响","-")</f>
        <v>-</v>
      </c>
      <c r="F2198" s="21" t="str">
        <f>IF(OR(Sheet1!S2201&lt;&gt;Sheet1!AJ2201,Sheet1!AK2201&lt;&gt;Sheet1!T2201),"有影响","-")</f>
        <v>-</v>
      </c>
      <c r="G2198" s="21" t="str">
        <f>IF(OR(Sheet1!X2201&lt;&gt;Sheet1!AL2201,Sheet1!AM2201&lt;&gt;Sheet1!Y2201),"有影响","-")</f>
        <v>-</v>
      </c>
      <c r="H2198" s="21" t="str">
        <f>IF(OR(Sheet1!AC2201&lt;&gt;Sheet1!AN2201,Sheet1!AO2201&lt;&gt;Sheet1!AD2201),"有影响","-")</f>
        <v>-</v>
      </c>
      <c r="I2198" s="21" t="str">
        <f>IF(Sheet1!G2201=0,"出错","-")</f>
        <v>-</v>
      </c>
      <c r="J2198" s="21" t="str">
        <f>IF(AND(Sheet1!G2201=0,Sheet1!L2201&lt;&gt;0),"出错","-")</f>
        <v>-</v>
      </c>
      <c r="K2198" s="21" t="str">
        <f>IF(AND(Sheet1!G2201=0,Sheet1!L2201=0,Sheet1!Q2201&lt;&gt;0),"出错","-")</f>
        <v>-</v>
      </c>
      <c r="L2198" s="21" t="str">
        <f>IF(AND(Sheet1!G2201=0,Sheet1!L2201=0,Sheet1!Q2201=0,Sheet1!V2201&lt;&gt;0),"出错","-")</f>
        <v>-</v>
      </c>
      <c r="M2198" s="21" t="str">
        <f>IF(AND(Sheet1!G2201=0,Sheet1!L2201=0,Sheet1!Q2201=0,Sheet1!V2201=0,Sheet1!AA2201&lt;&gt;0),"出错","-")</f>
        <v>-</v>
      </c>
      <c r="N2198" s="21" t="str">
        <f>IFERROR(VLOOKUP(Sheet1!G2201,配置检查表!$Y:$Z,2,FALSE),"")</f>
        <v/>
      </c>
      <c r="O2198" s="21">
        <f>IF(AND(Sheet1!I2201=Sheet1!J2201,Sheet1!J2201&lt;&gt;0),Sheet1!I2201,IF(AND(Sheet1!I2201&lt;&gt;Sheet1!J2201,Sheet1!J2201&lt;&gt;0),Sheet1!I2201&amp;"~"&amp;Sheet1!J2201,""))</f>
        <v>180</v>
      </c>
      <c r="P2198" s="21" t="str">
        <f>IFERROR(VLOOKUP(Sheet1!L2201,配置检查表!$Y:$Z,2,FALSE),"")</f>
        <v>钻石</v>
      </c>
      <c r="Q2198" s="21">
        <f>IF(AND(Sheet1!N2201=Sheet1!O2201,Sheet1!O2201&lt;&gt;0),Sheet1!N2201,IF(AND(Sheet1!N2201&lt;&gt;Sheet1!O2201,Sheet1!O2201&lt;&gt;0),Sheet1!N2201&amp;"~"&amp;Sheet1!O2201,""))</f>
        <v>90</v>
      </c>
      <c r="R2198" s="21" t="str">
        <f>IFERROR(VLOOKUP(Sheet1!Q2201,配置检查表!$Y:$Z,2,FALSE),"")</f>
        <v>金币</v>
      </c>
      <c r="S2198" s="39" t="str">
        <f>IF(AND(Sheet1!S2405=Sheet1!T2405,Sheet1!T2405&lt;&gt;0),Sheet1!S2405,IF(AND(Sheet1!S2405&lt;&gt;Sheet1!T2405,Sheet1!T2405&lt;&gt;0),Sheet1!S2405&amp;"~"&amp;Sheet1!T2405,""))</f>
        <v/>
      </c>
      <c r="T2198" s="21" t="str">
        <f>IFERROR(VLOOKUP(Sheet1!V2201,配置检查表!$Y:$Z,2,FALSE),"")</f>
        <v/>
      </c>
      <c r="U2198" s="39" t="str">
        <f>IF(AND(Sheet1!X2405=Sheet1!Y2405,Sheet1!Y2405&lt;&gt;0),Sheet1!X2405,IF(AND(Sheet1!X2405&lt;&gt;Sheet1!Y2405,Sheet1!Y2405&lt;&gt;0),Sheet1!X2405&amp;"~"&amp;Sheet1!Y2405,""))</f>
        <v/>
      </c>
      <c r="V2198" s="21" t="str">
        <f>IFERROR(VLOOKUP(Sheet1!XAA,配置检查表!$Y:$Z,2,FALSE),"")</f>
        <v/>
      </c>
      <c r="W2198" s="21" t="str">
        <f>IF(AND(Sheet1!AC2405=Sheet1!AD2405,Sheet1!AD2405&lt;&gt;0),Sheet1!AC2405,IF(AND(Sheet1!AC2405&lt;&gt;Sheet1!AD2405,Sheet1!AD2405&lt;&gt;0),Sheet1!AC2405&amp;"~"&amp;Sheet1!AD2405,""))</f>
        <v/>
      </c>
    </row>
    <row r="2199" spans="1:23">
      <c r="A2199" s="3">
        <v>52004</v>
      </c>
      <c r="B2199" s="3" t="s">
        <v>862</v>
      </c>
      <c r="C2199" s="3" t="s">
        <v>857</v>
      </c>
      <c r="D2199" s="21" t="str">
        <f>IF(OR(Sheet1!I2202&lt;&gt;Sheet1!AF2202,Sheet1!AG2202&lt;&gt;Sheet1!J2202),"有影响","-")</f>
        <v>-</v>
      </c>
      <c r="E2199" s="21" t="str">
        <f>IF(OR(Sheet1!N2202&lt;&gt;Sheet1!AH2202,Sheet1!AI2202&lt;&gt;Sheet1!O2202),"有影响","-")</f>
        <v>-</v>
      </c>
      <c r="F2199" s="21" t="str">
        <f>IF(OR(Sheet1!S2202&lt;&gt;Sheet1!AJ2202,Sheet1!AK2202&lt;&gt;Sheet1!T2202),"有影响","-")</f>
        <v>-</v>
      </c>
      <c r="G2199" s="21" t="str">
        <f>IF(OR(Sheet1!X2202&lt;&gt;Sheet1!AL2202,Sheet1!AM2202&lt;&gt;Sheet1!Y2202),"有影响","-")</f>
        <v>-</v>
      </c>
      <c r="H2199" s="21" t="str">
        <f>IF(OR(Sheet1!AC2202&lt;&gt;Sheet1!AN2202,Sheet1!AO2202&lt;&gt;Sheet1!AD2202),"有影响","-")</f>
        <v>-</v>
      </c>
      <c r="I2199" s="21" t="str">
        <f>IF(Sheet1!G2202=0,"出错","-")</f>
        <v>-</v>
      </c>
      <c r="J2199" s="21" t="str">
        <f>IF(AND(Sheet1!G2202=0,Sheet1!L2202&lt;&gt;0),"出错","-")</f>
        <v>-</v>
      </c>
      <c r="K2199" s="21" t="str">
        <f>IF(AND(Sheet1!G2202=0,Sheet1!L2202=0,Sheet1!Q2202&lt;&gt;0),"出错","-")</f>
        <v>-</v>
      </c>
      <c r="L2199" s="21" t="str">
        <f>IF(AND(Sheet1!G2202=0,Sheet1!L2202=0,Sheet1!Q2202=0,Sheet1!V2202&lt;&gt;0),"出错","-")</f>
        <v>-</v>
      </c>
      <c r="M2199" s="21" t="str">
        <f>IF(AND(Sheet1!G2202=0,Sheet1!L2202=0,Sheet1!Q2202=0,Sheet1!V2202=0,Sheet1!AA2202&lt;&gt;0),"出错","-")</f>
        <v>-</v>
      </c>
      <c r="N2199" s="21" t="str">
        <f>IFERROR(VLOOKUP(Sheet1!G2202,配置检查表!$Y:$Z,2,FALSE),"")</f>
        <v/>
      </c>
      <c r="O2199" s="21">
        <f>IF(AND(Sheet1!I2202=Sheet1!J2202,Sheet1!J2202&lt;&gt;0),Sheet1!I2202,IF(AND(Sheet1!I2202&lt;&gt;Sheet1!J2202,Sheet1!J2202&lt;&gt;0),Sheet1!I2202&amp;"~"&amp;Sheet1!J2202,""))</f>
        <v>60</v>
      </c>
      <c r="P2199" s="21" t="str">
        <f>IFERROR(VLOOKUP(Sheet1!L2202,配置检查表!$Y:$Z,2,FALSE),"")</f>
        <v>钻石</v>
      </c>
      <c r="Q2199" s="21">
        <f>IF(AND(Sheet1!N2202=Sheet1!O2202,Sheet1!O2202&lt;&gt;0),Sheet1!N2202,IF(AND(Sheet1!N2202&lt;&gt;Sheet1!O2202,Sheet1!O2202&lt;&gt;0),Sheet1!N2202&amp;"~"&amp;Sheet1!O2202,""))</f>
        <v>30</v>
      </c>
      <c r="R2199" s="21" t="str">
        <f>IFERROR(VLOOKUP(Sheet1!Q2202,配置检查表!$Y:$Z,2,FALSE),"")</f>
        <v>金币</v>
      </c>
      <c r="S2199" s="39" t="str">
        <f>IF(AND(Sheet1!S2406=Sheet1!T2406,Sheet1!T2406&lt;&gt;0),Sheet1!S2406,IF(AND(Sheet1!S2406&lt;&gt;Sheet1!T2406,Sheet1!T2406&lt;&gt;0),Sheet1!S2406&amp;"~"&amp;Sheet1!T2406,""))</f>
        <v/>
      </c>
      <c r="T2199" s="21" t="str">
        <f>IFERROR(VLOOKUP(Sheet1!V2202,配置检查表!$Y:$Z,2,FALSE),"")</f>
        <v/>
      </c>
      <c r="U2199" s="39" t="str">
        <f>IF(AND(Sheet1!X2406=Sheet1!Y2406,Sheet1!Y2406&lt;&gt;0),Sheet1!X2406,IF(AND(Sheet1!X2406&lt;&gt;Sheet1!Y2406,Sheet1!Y2406&lt;&gt;0),Sheet1!X2406&amp;"~"&amp;Sheet1!Y2406,""))</f>
        <v/>
      </c>
      <c r="V2199" s="21" t="str">
        <f>IFERROR(VLOOKUP(Sheet1!XAA,配置检查表!$Y:$Z,2,FALSE),"")</f>
        <v/>
      </c>
      <c r="W2199" s="21" t="str">
        <f>IF(AND(Sheet1!AC2406=Sheet1!AD2406,Sheet1!AD2406&lt;&gt;0),Sheet1!AC2406,IF(AND(Sheet1!AC2406&lt;&gt;Sheet1!AD2406,Sheet1!AD2406&lt;&gt;0),Sheet1!AC2406&amp;"~"&amp;Sheet1!AD2406,""))</f>
        <v/>
      </c>
    </row>
    <row r="2200" spans="1:23">
      <c r="A2200" s="3">
        <v>52005</v>
      </c>
      <c r="B2200" s="3" t="s">
        <v>863</v>
      </c>
      <c r="C2200" s="3" t="s">
        <v>859</v>
      </c>
      <c r="D2200" s="21" t="str">
        <f>IF(OR(Sheet1!I2203&lt;&gt;Sheet1!AF2203,Sheet1!AG2203&lt;&gt;Sheet1!J2203),"有影响","-")</f>
        <v>-</v>
      </c>
      <c r="E2200" s="21" t="str">
        <f>IF(OR(Sheet1!N2203&lt;&gt;Sheet1!AH2203,Sheet1!AI2203&lt;&gt;Sheet1!O2203),"有影响","-")</f>
        <v>-</v>
      </c>
      <c r="F2200" s="21" t="str">
        <f>IF(OR(Sheet1!S2203&lt;&gt;Sheet1!AJ2203,Sheet1!AK2203&lt;&gt;Sheet1!T2203),"有影响","-")</f>
        <v>-</v>
      </c>
      <c r="G2200" s="21" t="str">
        <f>IF(OR(Sheet1!X2203&lt;&gt;Sheet1!AL2203,Sheet1!AM2203&lt;&gt;Sheet1!Y2203),"有影响","-")</f>
        <v>-</v>
      </c>
      <c r="H2200" s="21" t="str">
        <f>IF(OR(Sheet1!AC2203&lt;&gt;Sheet1!AN2203,Sheet1!AO2203&lt;&gt;Sheet1!AD2203),"有影响","-")</f>
        <v>-</v>
      </c>
      <c r="I2200" s="21" t="str">
        <f>IF(Sheet1!G2203=0,"出错","-")</f>
        <v>-</v>
      </c>
      <c r="J2200" s="21" t="str">
        <f>IF(AND(Sheet1!G2203=0,Sheet1!L2203&lt;&gt;0),"出错","-")</f>
        <v>-</v>
      </c>
      <c r="K2200" s="21" t="str">
        <f>IF(AND(Sheet1!G2203=0,Sheet1!L2203=0,Sheet1!Q2203&lt;&gt;0),"出错","-")</f>
        <v>-</v>
      </c>
      <c r="L2200" s="21" t="str">
        <f>IF(AND(Sheet1!G2203=0,Sheet1!L2203=0,Sheet1!Q2203=0,Sheet1!V2203&lt;&gt;0),"出错","-")</f>
        <v>-</v>
      </c>
      <c r="M2200" s="21" t="str">
        <f>IF(AND(Sheet1!G2203=0,Sheet1!L2203=0,Sheet1!Q2203=0,Sheet1!V2203=0,Sheet1!AA2203&lt;&gt;0),"出错","-")</f>
        <v>-</v>
      </c>
      <c r="N2200" s="21" t="str">
        <f>IFERROR(VLOOKUP(Sheet1!G2203,配置检查表!$Y:$Z,2,FALSE),"")</f>
        <v/>
      </c>
      <c r="O2200" s="21">
        <f>IF(AND(Sheet1!I2203=Sheet1!J2203,Sheet1!J2203&lt;&gt;0),Sheet1!I2203,IF(AND(Sheet1!I2203&lt;&gt;Sheet1!J2203,Sheet1!J2203&lt;&gt;0),Sheet1!I2203&amp;"~"&amp;Sheet1!J2203,""))</f>
        <v>120</v>
      </c>
      <c r="P2200" s="21" t="str">
        <f>IFERROR(VLOOKUP(Sheet1!L2203,配置检查表!$Y:$Z,2,FALSE),"")</f>
        <v>钻石</v>
      </c>
      <c r="Q2200" s="21">
        <f>IF(AND(Sheet1!N2203=Sheet1!O2203,Sheet1!O2203&lt;&gt;0),Sheet1!N2203,IF(AND(Sheet1!N2203&lt;&gt;Sheet1!O2203,Sheet1!O2203&lt;&gt;0),Sheet1!N2203&amp;"~"&amp;Sheet1!O2203,""))</f>
        <v>60</v>
      </c>
      <c r="R2200" s="21" t="str">
        <f>IFERROR(VLOOKUP(Sheet1!Q2203,配置检查表!$Y:$Z,2,FALSE),"")</f>
        <v>金币</v>
      </c>
      <c r="S2200" s="39" t="str">
        <f>IF(AND(Sheet1!S2407=Sheet1!T2407,Sheet1!T2407&lt;&gt;0),Sheet1!S2407,IF(AND(Sheet1!S2407&lt;&gt;Sheet1!T2407,Sheet1!T2407&lt;&gt;0),Sheet1!S2407&amp;"~"&amp;Sheet1!T2407,""))</f>
        <v/>
      </c>
      <c r="T2200" s="21" t="str">
        <f>IFERROR(VLOOKUP(Sheet1!V2203,配置检查表!$Y:$Z,2,FALSE),"")</f>
        <v/>
      </c>
      <c r="U2200" s="39" t="str">
        <f>IF(AND(Sheet1!X2407=Sheet1!Y2407,Sheet1!Y2407&lt;&gt;0),Sheet1!X2407,IF(AND(Sheet1!X2407&lt;&gt;Sheet1!Y2407,Sheet1!Y2407&lt;&gt;0),Sheet1!X2407&amp;"~"&amp;Sheet1!Y2407,""))</f>
        <v/>
      </c>
      <c r="V2200" s="21" t="str">
        <f>IFERROR(VLOOKUP(Sheet1!XAA,配置检查表!$Y:$Z,2,FALSE),"")</f>
        <v/>
      </c>
      <c r="W2200" s="21" t="str">
        <f>IF(AND(Sheet1!AC2407=Sheet1!AD2407,Sheet1!AD2407&lt;&gt;0),Sheet1!AC2407,IF(AND(Sheet1!AC2407&lt;&gt;Sheet1!AD2407,Sheet1!AD2407&lt;&gt;0),Sheet1!AC2407&amp;"~"&amp;Sheet1!AD2407,""))</f>
        <v/>
      </c>
    </row>
    <row r="2201" spans="1:23">
      <c r="A2201" s="3">
        <v>52006</v>
      </c>
      <c r="B2201" s="3" t="s">
        <v>864</v>
      </c>
      <c r="C2201" s="3" t="s">
        <v>861</v>
      </c>
      <c r="D2201" s="21" t="str">
        <f>IF(OR(Sheet1!I2204&lt;&gt;Sheet1!AF2204,Sheet1!AG2204&lt;&gt;Sheet1!J2204),"有影响","-")</f>
        <v>-</v>
      </c>
      <c r="E2201" s="21" t="str">
        <f>IF(OR(Sheet1!N2204&lt;&gt;Sheet1!AH2204,Sheet1!AI2204&lt;&gt;Sheet1!O2204),"有影响","-")</f>
        <v>-</v>
      </c>
      <c r="F2201" s="21" t="str">
        <f>IF(OR(Sheet1!S2204&lt;&gt;Sheet1!AJ2204,Sheet1!AK2204&lt;&gt;Sheet1!T2204),"有影响","-")</f>
        <v>-</v>
      </c>
      <c r="G2201" s="21" t="str">
        <f>IF(OR(Sheet1!X2204&lt;&gt;Sheet1!AL2204,Sheet1!AM2204&lt;&gt;Sheet1!Y2204),"有影响","-")</f>
        <v>-</v>
      </c>
      <c r="H2201" s="21" t="str">
        <f>IF(OR(Sheet1!AC2204&lt;&gt;Sheet1!AN2204,Sheet1!AO2204&lt;&gt;Sheet1!AD2204),"有影响","-")</f>
        <v>-</v>
      </c>
      <c r="I2201" s="21" t="str">
        <f>IF(Sheet1!G2204=0,"出错","-")</f>
        <v>-</v>
      </c>
      <c r="J2201" s="21" t="str">
        <f>IF(AND(Sheet1!G2204=0,Sheet1!L2204&lt;&gt;0),"出错","-")</f>
        <v>-</v>
      </c>
      <c r="K2201" s="21" t="str">
        <f>IF(AND(Sheet1!G2204=0,Sheet1!L2204=0,Sheet1!Q2204&lt;&gt;0),"出错","-")</f>
        <v>-</v>
      </c>
      <c r="L2201" s="21" t="str">
        <f>IF(AND(Sheet1!G2204=0,Sheet1!L2204=0,Sheet1!Q2204=0,Sheet1!V2204&lt;&gt;0),"出错","-")</f>
        <v>-</v>
      </c>
      <c r="M2201" s="21" t="str">
        <f>IF(AND(Sheet1!G2204=0,Sheet1!L2204=0,Sheet1!Q2204=0,Sheet1!V2204=0,Sheet1!AA2204&lt;&gt;0),"出错","-")</f>
        <v>-</v>
      </c>
      <c r="N2201" s="21" t="str">
        <f>IFERROR(VLOOKUP(Sheet1!G2204,配置检查表!$Y:$Z,2,FALSE),"")</f>
        <v/>
      </c>
      <c r="O2201" s="21">
        <f>IF(AND(Sheet1!I2204=Sheet1!J2204,Sheet1!J2204&lt;&gt;0),Sheet1!I2204,IF(AND(Sheet1!I2204&lt;&gt;Sheet1!J2204,Sheet1!J2204&lt;&gt;0),Sheet1!I2204&amp;"~"&amp;Sheet1!J2204,""))</f>
        <v>180</v>
      </c>
      <c r="P2201" s="21" t="str">
        <f>IFERROR(VLOOKUP(Sheet1!L2204,配置检查表!$Y:$Z,2,FALSE),"")</f>
        <v>钻石</v>
      </c>
      <c r="Q2201" s="21">
        <f>IF(AND(Sheet1!N2204=Sheet1!O2204,Sheet1!O2204&lt;&gt;0),Sheet1!N2204,IF(AND(Sheet1!N2204&lt;&gt;Sheet1!O2204,Sheet1!O2204&lt;&gt;0),Sheet1!N2204&amp;"~"&amp;Sheet1!O2204,""))</f>
        <v>90</v>
      </c>
      <c r="R2201" s="21" t="str">
        <f>IFERROR(VLOOKUP(Sheet1!Q2204,配置检查表!$Y:$Z,2,FALSE),"")</f>
        <v>金币</v>
      </c>
      <c r="S2201" s="39" t="str">
        <f>IF(AND(Sheet1!S2408=Sheet1!T2408,Sheet1!T2408&lt;&gt;0),Sheet1!S2408,IF(AND(Sheet1!S2408&lt;&gt;Sheet1!T2408,Sheet1!T2408&lt;&gt;0),Sheet1!S2408&amp;"~"&amp;Sheet1!T2408,""))</f>
        <v/>
      </c>
      <c r="T2201" s="21" t="str">
        <f>IFERROR(VLOOKUP(Sheet1!V2204,配置检查表!$Y:$Z,2,FALSE),"")</f>
        <v/>
      </c>
      <c r="U2201" s="39" t="str">
        <f>IF(AND(Sheet1!X2408=Sheet1!Y2408,Sheet1!Y2408&lt;&gt;0),Sheet1!X2408,IF(AND(Sheet1!X2408&lt;&gt;Sheet1!Y2408,Sheet1!Y2408&lt;&gt;0),Sheet1!X2408&amp;"~"&amp;Sheet1!Y2408,""))</f>
        <v/>
      </c>
      <c r="V2201" s="21" t="str">
        <f>IFERROR(VLOOKUP(Sheet1!XAA,配置检查表!$Y:$Z,2,FALSE),"")</f>
        <v/>
      </c>
      <c r="W2201" s="21" t="str">
        <f>IF(AND(Sheet1!AC2408=Sheet1!AD2408,Sheet1!AD2408&lt;&gt;0),Sheet1!AC2408,IF(AND(Sheet1!AC2408&lt;&gt;Sheet1!AD2408,Sheet1!AD2408&lt;&gt;0),Sheet1!AC2408&amp;"~"&amp;Sheet1!AD2408,""))</f>
        <v/>
      </c>
    </row>
    <row r="2202" spans="1:23">
      <c r="A2202" s="3">
        <v>52007</v>
      </c>
      <c r="B2202" s="3" t="s">
        <v>865</v>
      </c>
      <c r="C2202" s="3" t="s">
        <v>857</v>
      </c>
      <c r="D2202" s="21" t="str">
        <f>IF(OR(Sheet1!I2205&lt;&gt;Sheet1!AF2205,Sheet1!AG2205&lt;&gt;Sheet1!J2205),"有影响","-")</f>
        <v>-</v>
      </c>
      <c r="E2202" s="21" t="str">
        <f>IF(OR(Sheet1!N2205&lt;&gt;Sheet1!AH2205,Sheet1!AI2205&lt;&gt;Sheet1!O2205),"有影响","-")</f>
        <v>-</v>
      </c>
      <c r="F2202" s="21" t="str">
        <f>IF(OR(Sheet1!S2205&lt;&gt;Sheet1!AJ2205,Sheet1!AK2205&lt;&gt;Sheet1!T2205),"有影响","-")</f>
        <v>-</v>
      </c>
      <c r="G2202" s="21" t="str">
        <f>IF(OR(Sheet1!X2205&lt;&gt;Sheet1!AL2205,Sheet1!AM2205&lt;&gt;Sheet1!Y2205),"有影响","-")</f>
        <v>-</v>
      </c>
      <c r="H2202" s="21" t="str">
        <f>IF(OR(Sheet1!AC2205&lt;&gt;Sheet1!AN2205,Sheet1!AO2205&lt;&gt;Sheet1!AD2205),"有影响","-")</f>
        <v>-</v>
      </c>
      <c r="I2202" s="21" t="str">
        <f>IF(Sheet1!G2205=0,"出错","-")</f>
        <v>-</v>
      </c>
      <c r="J2202" s="21" t="str">
        <f>IF(AND(Sheet1!G2205=0,Sheet1!L2205&lt;&gt;0),"出错","-")</f>
        <v>-</v>
      </c>
      <c r="K2202" s="21" t="str">
        <f>IF(AND(Sheet1!G2205=0,Sheet1!L2205=0,Sheet1!Q2205&lt;&gt;0),"出错","-")</f>
        <v>-</v>
      </c>
      <c r="L2202" s="21" t="str">
        <f>IF(AND(Sheet1!G2205=0,Sheet1!L2205=0,Sheet1!Q2205=0,Sheet1!V2205&lt;&gt;0),"出错","-")</f>
        <v>-</v>
      </c>
      <c r="M2202" s="21" t="str">
        <f>IF(AND(Sheet1!G2205=0,Sheet1!L2205=0,Sheet1!Q2205=0,Sheet1!V2205=0,Sheet1!AA2205&lt;&gt;0),"出错","-")</f>
        <v>-</v>
      </c>
      <c r="N2202" s="21" t="str">
        <f>IFERROR(VLOOKUP(Sheet1!G2205,配置检查表!$Y:$Z,2,FALSE),"")</f>
        <v/>
      </c>
      <c r="O2202" s="21">
        <f>IF(AND(Sheet1!I2205=Sheet1!J2205,Sheet1!J2205&lt;&gt;0),Sheet1!I2205,IF(AND(Sheet1!I2205&lt;&gt;Sheet1!J2205,Sheet1!J2205&lt;&gt;0),Sheet1!I2205&amp;"~"&amp;Sheet1!J2205,""))</f>
        <v>60</v>
      </c>
      <c r="P2202" s="21" t="str">
        <f>IFERROR(VLOOKUP(Sheet1!L2205,配置检查表!$Y:$Z,2,FALSE),"")</f>
        <v>钻石</v>
      </c>
      <c r="Q2202" s="21">
        <f>IF(AND(Sheet1!N2205=Sheet1!O2205,Sheet1!O2205&lt;&gt;0),Sheet1!N2205,IF(AND(Sheet1!N2205&lt;&gt;Sheet1!O2205,Sheet1!O2205&lt;&gt;0),Sheet1!N2205&amp;"~"&amp;Sheet1!O2205,""))</f>
        <v>30</v>
      </c>
      <c r="R2202" s="21" t="str">
        <f>IFERROR(VLOOKUP(Sheet1!Q2205,配置检查表!$Y:$Z,2,FALSE),"")</f>
        <v>金币</v>
      </c>
      <c r="S2202" s="39" t="str">
        <f>IF(AND(Sheet1!S2409=Sheet1!T2409,Sheet1!T2409&lt;&gt;0),Sheet1!S2409,IF(AND(Sheet1!S2409&lt;&gt;Sheet1!T2409,Sheet1!T2409&lt;&gt;0),Sheet1!S2409&amp;"~"&amp;Sheet1!T2409,""))</f>
        <v/>
      </c>
      <c r="T2202" s="21" t="str">
        <f>IFERROR(VLOOKUP(Sheet1!V2205,配置检查表!$Y:$Z,2,FALSE),"")</f>
        <v/>
      </c>
      <c r="U2202" s="39" t="str">
        <f>IF(AND(Sheet1!X2409=Sheet1!Y2409,Sheet1!Y2409&lt;&gt;0),Sheet1!X2409,IF(AND(Sheet1!X2409&lt;&gt;Sheet1!Y2409,Sheet1!Y2409&lt;&gt;0),Sheet1!X2409&amp;"~"&amp;Sheet1!Y2409,""))</f>
        <v/>
      </c>
      <c r="V2202" s="21" t="str">
        <f>IFERROR(VLOOKUP(Sheet1!XAA,配置检查表!$Y:$Z,2,FALSE),"")</f>
        <v/>
      </c>
      <c r="W2202" s="21" t="str">
        <f>IF(AND(Sheet1!AC2409=Sheet1!AD2409,Sheet1!AD2409&lt;&gt;0),Sheet1!AC2409,IF(AND(Sheet1!AC2409&lt;&gt;Sheet1!AD2409,Sheet1!AD2409&lt;&gt;0),Sheet1!AC2409&amp;"~"&amp;Sheet1!AD2409,""))</f>
        <v/>
      </c>
    </row>
    <row r="2203" spans="1:23">
      <c r="A2203" s="3">
        <v>52008</v>
      </c>
      <c r="B2203" s="3" t="s">
        <v>866</v>
      </c>
      <c r="C2203" s="3" t="s">
        <v>859</v>
      </c>
      <c r="D2203" s="21" t="str">
        <f>IF(OR(Sheet1!I2206&lt;&gt;Sheet1!AF2206,Sheet1!AG2206&lt;&gt;Sheet1!J2206),"有影响","-")</f>
        <v>-</v>
      </c>
      <c r="E2203" s="21" t="str">
        <f>IF(OR(Sheet1!N2206&lt;&gt;Sheet1!AH2206,Sheet1!AI2206&lt;&gt;Sheet1!O2206),"有影响","-")</f>
        <v>-</v>
      </c>
      <c r="F2203" s="21" t="str">
        <f>IF(OR(Sheet1!S2206&lt;&gt;Sheet1!AJ2206,Sheet1!AK2206&lt;&gt;Sheet1!T2206),"有影响","-")</f>
        <v>-</v>
      </c>
      <c r="G2203" s="21" t="str">
        <f>IF(OR(Sheet1!X2206&lt;&gt;Sheet1!AL2206,Sheet1!AM2206&lt;&gt;Sheet1!Y2206),"有影响","-")</f>
        <v>-</v>
      </c>
      <c r="H2203" s="21" t="str">
        <f>IF(OR(Sheet1!AC2206&lt;&gt;Sheet1!AN2206,Sheet1!AO2206&lt;&gt;Sheet1!AD2206),"有影响","-")</f>
        <v>-</v>
      </c>
      <c r="I2203" s="21" t="str">
        <f>IF(Sheet1!G2206=0,"出错","-")</f>
        <v>-</v>
      </c>
      <c r="J2203" s="21" t="str">
        <f>IF(AND(Sheet1!G2206=0,Sheet1!L2206&lt;&gt;0),"出错","-")</f>
        <v>-</v>
      </c>
      <c r="K2203" s="21" t="str">
        <f>IF(AND(Sheet1!G2206=0,Sheet1!L2206=0,Sheet1!Q2206&lt;&gt;0),"出错","-")</f>
        <v>-</v>
      </c>
      <c r="L2203" s="21" t="str">
        <f>IF(AND(Sheet1!G2206=0,Sheet1!L2206=0,Sheet1!Q2206=0,Sheet1!V2206&lt;&gt;0),"出错","-")</f>
        <v>-</v>
      </c>
      <c r="M2203" s="21" t="str">
        <f>IF(AND(Sheet1!G2206=0,Sheet1!L2206=0,Sheet1!Q2206=0,Sheet1!V2206=0,Sheet1!AA2206&lt;&gt;0),"出错","-")</f>
        <v>-</v>
      </c>
      <c r="N2203" s="21" t="str">
        <f>IFERROR(VLOOKUP(Sheet1!G2206,配置检查表!$Y:$Z,2,FALSE),"")</f>
        <v/>
      </c>
      <c r="O2203" s="21">
        <f>IF(AND(Sheet1!I2206=Sheet1!J2206,Sheet1!J2206&lt;&gt;0),Sheet1!I2206,IF(AND(Sheet1!I2206&lt;&gt;Sheet1!J2206,Sheet1!J2206&lt;&gt;0),Sheet1!I2206&amp;"~"&amp;Sheet1!J2206,""))</f>
        <v>120</v>
      </c>
      <c r="P2203" s="21" t="str">
        <f>IFERROR(VLOOKUP(Sheet1!L2206,配置检查表!$Y:$Z,2,FALSE),"")</f>
        <v>钻石</v>
      </c>
      <c r="Q2203" s="21">
        <f>IF(AND(Sheet1!N2206=Sheet1!O2206,Sheet1!O2206&lt;&gt;0),Sheet1!N2206,IF(AND(Sheet1!N2206&lt;&gt;Sheet1!O2206,Sheet1!O2206&lt;&gt;0),Sheet1!N2206&amp;"~"&amp;Sheet1!O2206,""))</f>
        <v>60</v>
      </c>
      <c r="R2203" s="21" t="str">
        <f>IFERROR(VLOOKUP(Sheet1!Q2206,配置检查表!$Y:$Z,2,FALSE),"")</f>
        <v>金币</v>
      </c>
      <c r="S2203" s="39" t="str">
        <f>IF(AND(Sheet1!S2410=Sheet1!T2410,Sheet1!T2410&lt;&gt;0),Sheet1!S2410,IF(AND(Sheet1!S2410&lt;&gt;Sheet1!T2410,Sheet1!T2410&lt;&gt;0),Sheet1!S2410&amp;"~"&amp;Sheet1!T2410,""))</f>
        <v/>
      </c>
      <c r="T2203" s="21" t="str">
        <f>IFERROR(VLOOKUP(Sheet1!V2206,配置检查表!$Y:$Z,2,FALSE),"")</f>
        <v/>
      </c>
      <c r="U2203" s="39" t="str">
        <f>IF(AND(Sheet1!X2410=Sheet1!Y2410,Sheet1!Y2410&lt;&gt;0),Sheet1!X2410,IF(AND(Sheet1!X2410&lt;&gt;Sheet1!Y2410,Sheet1!Y2410&lt;&gt;0),Sheet1!X2410&amp;"~"&amp;Sheet1!Y2410,""))</f>
        <v/>
      </c>
      <c r="V2203" s="21" t="str">
        <f>IFERROR(VLOOKUP(Sheet1!XAA,配置检查表!$Y:$Z,2,FALSE),"")</f>
        <v/>
      </c>
      <c r="W2203" s="21" t="str">
        <f>IF(AND(Sheet1!AC2410=Sheet1!AD2410,Sheet1!AD2410&lt;&gt;0),Sheet1!AC2410,IF(AND(Sheet1!AC2410&lt;&gt;Sheet1!AD2410,Sheet1!AD2410&lt;&gt;0),Sheet1!AC2410&amp;"~"&amp;Sheet1!AD2410,""))</f>
        <v/>
      </c>
    </row>
    <row r="2204" spans="1:23">
      <c r="A2204" s="3">
        <v>52009</v>
      </c>
      <c r="B2204" s="3" t="s">
        <v>867</v>
      </c>
      <c r="C2204" s="3" t="s">
        <v>861</v>
      </c>
      <c r="D2204" s="21" t="str">
        <f>IF(OR(Sheet1!I2207&lt;&gt;Sheet1!AF2207,Sheet1!AG2207&lt;&gt;Sheet1!J2207),"有影响","-")</f>
        <v>-</v>
      </c>
      <c r="E2204" s="21" t="str">
        <f>IF(OR(Sheet1!N2207&lt;&gt;Sheet1!AH2207,Sheet1!AI2207&lt;&gt;Sheet1!O2207),"有影响","-")</f>
        <v>-</v>
      </c>
      <c r="F2204" s="21" t="str">
        <f>IF(OR(Sheet1!S2207&lt;&gt;Sheet1!AJ2207,Sheet1!AK2207&lt;&gt;Sheet1!T2207),"有影响","-")</f>
        <v>-</v>
      </c>
      <c r="G2204" s="21" t="str">
        <f>IF(OR(Sheet1!X2207&lt;&gt;Sheet1!AL2207,Sheet1!AM2207&lt;&gt;Sheet1!Y2207),"有影响","-")</f>
        <v>-</v>
      </c>
      <c r="H2204" s="21" t="str">
        <f>IF(OR(Sheet1!AC2207&lt;&gt;Sheet1!AN2207,Sheet1!AO2207&lt;&gt;Sheet1!AD2207),"有影响","-")</f>
        <v>-</v>
      </c>
      <c r="I2204" s="21" t="str">
        <f>IF(Sheet1!G2207=0,"出错","-")</f>
        <v>-</v>
      </c>
      <c r="J2204" s="21" t="str">
        <f>IF(AND(Sheet1!G2207=0,Sheet1!L2207&lt;&gt;0),"出错","-")</f>
        <v>-</v>
      </c>
      <c r="K2204" s="21" t="str">
        <f>IF(AND(Sheet1!G2207=0,Sheet1!L2207=0,Sheet1!Q2207&lt;&gt;0),"出错","-")</f>
        <v>-</v>
      </c>
      <c r="L2204" s="21" t="str">
        <f>IF(AND(Sheet1!G2207=0,Sheet1!L2207=0,Sheet1!Q2207=0,Sheet1!V2207&lt;&gt;0),"出错","-")</f>
        <v>-</v>
      </c>
      <c r="M2204" s="21" t="str">
        <f>IF(AND(Sheet1!G2207=0,Sheet1!L2207=0,Sheet1!Q2207=0,Sheet1!V2207=0,Sheet1!AA2207&lt;&gt;0),"出错","-")</f>
        <v>-</v>
      </c>
      <c r="N2204" s="21" t="str">
        <f>IFERROR(VLOOKUP(Sheet1!G2207,配置检查表!$Y:$Z,2,FALSE),"")</f>
        <v/>
      </c>
      <c r="O2204" s="21">
        <f>IF(AND(Sheet1!I2207=Sheet1!J2207,Sheet1!J2207&lt;&gt;0),Sheet1!I2207,IF(AND(Sheet1!I2207&lt;&gt;Sheet1!J2207,Sheet1!J2207&lt;&gt;0),Sheet1!I2207&amp;"~"&amp;Sheet1!J2207,""))</f>
        <v>180</v>
      </c>
      <c r="P2204" s="21" t="str">
        <f>IFERROR(VLOOKUP(Sheet1!L2207,配置检查表!$Y:$Z,2,FALSE),"")</f>
        <v>钻石</v>
      </c>
      <c r="Q2204" s="21">
        <f>IF(AND(Sheet1!N2207=Sheet1!O2207,Sheet1!O2207&lt;&gt;0),Sheet1!N2207,IF(AND(Sheet1!N2207&lt;&gt;Sheet1!O2207,Sheet1!O2207&lt;&gt;0),Sheet1!N2207&amp;"~"&amp;Sheet1!O2207,""))</f>
        <v>90</v>
      </c>
      <c r="R2204" s="21" t="str">
        <f>IFERROR(VLOOKUP(Sheet1!Q2207,配置检查表!$Y:$Z,2,FALSE),"")</f>
        <v>金币</v>
      </c>
      <c r="S2204" s="39" t="str">
        <f>IF(AND(Sheet1!S2411=Sheet1!T2411,Sheet1!T2411&lt;&gt;0),Sheet1!S2411,IF(AND(Sheet1!S2411&lt;&gt;Sheet1!T2411,Sheet1!T2411&lt;&gt;0),Sheet1!S2411&amp;"~"&amp;Sheet1!T2411,""))</f>
        <v/>
      </c>
      <c r="T2204" s="21" t="str">
        <f>IFERROR(VLOOKUP(Sheet1!V2207,配置检查表!$Y:$Z,2,FALSE),"")</f>
        <v/>
      </c>
      <c r="U2204" s="39" t="str">
        <f>IF(AND(Sheet1!X2411=Sheet1!Y2411,Sheet1!Y2411&lt;&gt;0),Sheet1!X2411,IF(AND(Sheet1!X2411&lt;&gt;Sheet1!Y2411,Sheet1!Y2411&lt;&gt;0),Sheet1!X2411&amp;"~"&amp;Sheet1!Y2411,""))</f>
        <v/>
      </c>
      <c r="V2204" s="21" t="str">
        <f>IFERROR(VLOOKUP(Sheet1!XAA,配置检查表!$Y:$Z,2,FALSE),"")</f>
        <v/>
      </c>
      <c r="W2204" s="21" t="str">
        <f>IF(AND(Sheet1!AC2411=Sheet1!AD2411,Sheet1!AD2411&lt;&gt;0),Sheet1!AC2411,IF(AND(Sheet1!AC2411&lt;&gt;Sheet1!AD2411,Sheet1!AD2411&lt;&gt;0),Sheet1!AC2411&amp;"~"&amp;Sheet1!AD2411,""))</f>
        <v/>
      </c>
    </row>
    <row r="2205" spans="1:23">
      <c r="A2205" s="3">
        <v>52010</v>
      </c>
      <c r="B2205" s="3" t="s">
        <v>868</v>
      </c>
      <c r="C2205" s="3" t="s">
        <v>857</v>
      </c>
      <c r="D2205" s="21" t="str">
        <f>IF(OR(Sheet1!I2208&lt;&gt;Sheet1!AF2208,Sheet1!AG2208&lt;&gt;Sheet1!J2208),"有影响","-")</f>
        <v>-</v>
      </c>
      <c r="E2205" s="21" t="str">
        <f>IF(OR(Sheet1!N2208&lt;&gt;Sheet1!AH2208,Sheet1!AI2208&lt;&gt;Sheet1!O2208),"有影响","-")</f>
        <v>-</v>
      </c>
      <c r="F2205" s="21" t="str">
        <f>IF(OR(Sheet1!S2208&lt;&gt;Sheet1!AJ2208,Sheet1!AK2208&lt;&gt;Sheet1!T2208),"有影响","-")</f>
        <v>-</v>
      </c>
      <c r="G2205" s="21" t="str">
        <f>IF(OR(Sheet1!X2208&lt;&gt;Sheet1!AL2208,Sheet1!AM2208&lt;&gt;Sheet1!Y2208),"有影响","-")</f>
        <v>-</v>
      </c>
      <c r="H2205" s="21" t="str">
        <f>IF(OR(Sheet1!AC2208&lt;&gt;Sheet1!AN2208,Sheet1!AO2208&lt;&gt;Sheet1!AD2208),"有影响","-")</f>
        <v>-</v>
      </c>
      <c r="I2205" s="21" t="str">
        <f>IF(Sheet1!G2208=0,"出错","-")</f>
        <v>-</v>
      </c>
      <c r="J2205" s="21" t="str">
        <f>IF(AND(Sheet1!G2208=0,Sheet1!L2208&lt;&gt;0),"出错","-")</f>
        <v>-</v>
      </c>
      <c r="K2205" s="21" t="str">
        <f>IF(AND(Sheet1!G2208=0,Sheet1!L2208=0,Sheet1!Q2208&lt;&gt;0),"出错","-")</f>
        <v>-</v>
      </c>
      <c r="L2205" s="21" t="str">
        <f>IF(AND(Sheet1!G2208=0,Sheet1!L2208=0,Sheet1!Q2208=0,Sheet1!V2208&lt;&gt;0),"出错","-")</f>
        <v>-</v>
      </c>
      <c r="M2205" s="21" t="str">
        <f>IF(AND(Sheet1!G2208=0,Sheet1!L2208=0,Sheet1!Q2208=0,Sheet1!V2208=0,Sheet1!AA2208&lt;&gt;0),"出错","-")</f>
        <v>-</v>
      </c>
      <c r="N2205" s="21" t="str">
        <f>IFERROR(VLOOKUP(Sheet1!G2208,配置检查表!$Y:$Z,2,FALSE),"")</f>
        <v/>
      </c>
      <c r="O2205" s="21">
        <f>IF(AND(Sheet1!I2208=Sheet1!J2208,Sheet1!J2208&lt;&gt;0),Sheet1!I2208,IF(AND(Sheet1!I2208&lt;&gt;Sheet1!J2208,Sheet1!J2208&lt;&gt;0),Sheet1!I2208&amp;"~"&amp;Sheet1!J2208,""))</f>
        <v>60</v>
      </c>
      <c r="P2205" s="21" t="str">
        <f>IFERROR(VLOOKUP(Sheet1!L2208,配置检查表!$Y:$Z,2,FALSE),"")</f>
        <v>钻石</v>
      </c>
      <c r="Q2205" s="21">
        <f>IF(AND(Sheet1!N2208=Sheet1!O2208,Sheet1!O2208&lt;&gt;0),Sheet1!N2208,IF(AND(Sheet1!N2208&lt;&gt;Sheet1!O2208,Sheet1!O2208&lt;&gt;0),Sheet1!N2208&amp;"~"&amp;Sheet1!O2208,""))</f>
        <v>30</v>
      </c>
      <c r="R2205" s="21" t="str">
        <f>IFERROR(VLOOKUP(Sheet1!Q2208,配置检查表!$Y:$Z,2,FALSE),"")</f>
        <v>金币</v>
      </c>
      <c r="S2205" s="39" t="str">
        <f>IF(AND(Sheet1!S2412=Sheet1!T2412,Sheet1!T2412&lt;&gt;0),Sheet1!S2412,IF(AND(Sheet1!S2412&lt;&gt;Sheet1!T2412,Sheet1!T2412&lt;&gt;0),Sheet1!S2412&amp;"~"&amp;Sheet1!T2412,""))</f>
        <v/>
      </c>
      <c r="T2205" s="21" t="str">
        <f>IFERROR(VLOOKUP(Sheet1!V2208,配置检查表!$Y:$Z,2,FALSE),"")</f>
        <v/>
      </c>
      <c r="U2205" s="39" t="str">
        <f>IF(AND(Sheet1!X2412=Sheet1!Y2412,Sheet1!Y2412&lt;&gt;0),Sheet1!X2412,IF(AND(Sheet1!X2412&lt;&gt;Sheet1!Y2412,Sheet1!Y2412&lt;&gt;0),Sheet1!X2412&amp;"~"&amp;Sheet1!Y2412,""))</f>
        <v/>
      </c>
      <c r="V2205" s="21" t="str">
        <f>IFERROR(VLOOKUP(Sheet1!XAA,配置检查表!$Y:$Z,2,FALSE),"")</f>
        <v/>
      </c>
      <c r="W2205" s="21" t="str">
        <f>IF(AND(Sheet1!AC2412=Sheet1!AD2412,Sheet1!AD2412&lt;&gt;0),Sheet1!AC2412,IF(AND(Sheet1!AC2412&lt;&gt;Sheet1!AD2412,Sheet1!AD2412&lt;&gt;0),Sheet1!AC2412&amp;"~"&amp;Sheet1!AD2412,""))</f>
        <v/>
      </c>
    </row>
    <row r="2206" spans="1:23">
      <c r="A2206" s="3">
        <v>52011</v>
      </c>
      <c r="B2206" s="3" t="s">
        <v>869</v>
      </c>
      <c r="C2206" s="3" t="s">
        <v>859</v>
      </c>
      <c r="D2206" s="21" t="str">
        <f>IF(OR(Sheet1!I2209&lt;&gt;Sheet1!AF2209,Sheet1!AG2209&lt;&gt;Sheet1!J2209),"有影响","-")</f>
        <v>-</v>
      </c>
      <c r="E2206" s="21" t="str">
        <f>IF(OR(Sheet1!N2209&lt;&gt;Sheet1!AH2209,Sheet1!AI2209&lt;&gt;Sheet1!O2209),"有影响","-")</f>
        <v>-</v>
      </c>
      <c r="F2206" s="21" t="str">
        <f>IF(OR(Sheet1!S2209&lt;&gt;Sheet1!AJ2209,Sheet1!AK2209&lt;&gt;Sheet1!T2209),"有影响","-")</f>
        <v>-</v>
      </c>
      <c r="G2206" s="21" t="str">
        <f>IF(OR(Sheet1!X2209&lt;&gt;Sheet1!AL2209,Sheet1!AM2209&lt;&gt;Sheet1!Y2209),"有影响","-")</f>
        <v>-</v>
      </c>
      <c r="H2206" s="21" t="str">
        <f>IF(OR(Sheet1!AC2209&lt;&gt;Sheet1!AN2209,Sheet1!AO2209&lt;&gt;Sheet1!AD2209),"有影响","-")</f>
        <v>-</v>
      </c>
      <c r="I2206" s="21" t="str">
        <f>IF(Sheet1!G2209=0,"出错","-")</f>
        <v>-</v>
      </c>
      <c r="J2206" s="21" t="str">
        <f>IF(AND(Sheet1!G2209=0,Sheet1!L2209&lt;&gt;0),"出错","-")</f>
        <v>-</v>
      </c>
      <c r="K2206" s="21" t="str">
        <f>IF(AND(Sheet1!G2209=0,Sheet1!L2209=0,Sheet1!Q2209&lt;&gt;0),"出错","-")</f>
        <v>-</v>
      </c>
      <c r="L2206" s="21" t="str">
        <f>IF(AND(Sheet1!G2209=0,Sheet1!L2209=0,Sheet1!Q2209=0,Sheet1!V2209&lt;&gt;0),"出错","-")</f>
        <v>-</v>
      </c>
      <c r="M2206" s="21" t="str">
        <f>IF(AND(Sheet1!G2209=0,Sheet1!L2209=0,Sheet1!Q2209=0,Sheet1!V2209=0,Sheet1!AA2209&lt;&gt;0),"出错","-")</f>
        <v>-</v>
      </c>
      <c r="N2206" s="21" t="str">
        <f>IFERROR(VLOOKUP(Sheet1!G2209,配置检查表!$Y:$Z,2,FALSE),"")</f>
        <v/>
      </c>
      <c r="O2206" s="21">
        <f>IF(AND(Sheet1!I2209=Sheet1!J2209,Sheet1!J2209&lt;&gt;0),Sheet1!I2209,IF(AND(Sheet1!I2209&lt;&gt;Sheet1!J2209,Sheet1!J2209&lt;&gt;0),Sheet1!I2209&amp;"~"&amp;Sheet1!J2209,""))</f>
        <v>120</v>
      </c>
      <c r="P2206" s="21" t="str">
        <f>IFERROR(VLOOKUP(Sheet1!L2209,配置检查表!$Y:$Z,2,FALSE),"")</f>
        <v>钻石</v>
      </c>
      <c r="Q2206" s="21">
        <f>IF(AND(Sheet1!N2209=Sheet1!O2209,Sheet1!O2209&lt;&gt;0),Sheet1!N2209,IF(AND(Sheet1!N2209&lt;&gt;Sheet1!O2209,Sheet1!O2209&lt;&gt;0),Sheet1!N2209&amp;"~"&amp;Sheet1!O2209,""))</f>
        <v>60</v>
      </c>
      <c r="R2206" s="21" t="str">
        <f>IFERROR(VLOOKUP(Sheet1!Q2209,配置检查表!$Y:$Z,2,FALSE),"")</f>
        <v>金币</v>
      </c>
      <c r="S2206" s="39" t="str">
        <f>IF(AND(Sheet1!S2413=Sheet1!T2413,Sheet1!T2413&lt;&gt;0),Sheet1!S2413,IF(AND(Sheet1!S2413&lt;&gt;Sheet1!T2413,Sheet1!T2413&lt;&gt;0),Sheet1!S2413&amp;"~"&amp;Sheet1!T2413,""))</f>
        <v/>
      </c>
      <c r="T2206" s="21" t="str">
        <f>IFERROR(VLOOKUP(Sheet1!V2209,配置检查表!$Y:$Z,2,FALSE),"")</f>
        <v/>
      </c>
      <c r="U2206" s="39" t="str">
        <f>IF(AND(Sheet1!X2413=Sheet1!Y2413,Sheet1!Y2413&lt;&gt;0),Sheet1!X2413,IF(AND(Sheet1!X2413&lt;&gt;Sheet1!Y2413,Sheet1!Y2413&lt;&gt;0),Sheet1!X2413&amp;"~"&amp;Sheet1!Y2413,""))</f>
        <v/>
      </c>
      <c r="V2206" s="21" t="str">
        <f>IFERROR(VLOOKUP(Sheet1!XAA,配置检查表!$Y:$Z,2,FALSE),"")</f>
        <v/>
      </c>
      <c r="W2206" s="21" t="str">
        <f>IF(AND(Sheet1!AC2413=Sheet1!AD2413,Sheet1!AD2413&lt;&gt;0),Sheet1!AC2413,IF(AND(Sheet1!AC2413&lt;&gt;Sheet1!AD2413,Sheet1!AD2413&lt;&gt;0),Sheet1!AC2413&amp;"~"&amp;Sheet1!AD2413,""))</f>
        <v/>
      </c>
    </row>
    <row r="2207" spans="1:23">
      <c r="A2207" s="3">
        <v>52012</v>
      </c>
      <c r="B2207" s="3" t="s">
        <v>870</v>
      </c>
      <c r="C2207" s="3" t="s">
        <v>861</v>
      </c>
      <c r="D2207" s="21" t="str">
        <f>IF(OR(Sheet1!I2210&lt;&gt;Sheet1!AF2210,Sheet1!AG2210&lt;&gt;Sheet1!J2210),"有影响","-")</f>
        <v>-</v>
      </c>
      <c r="E2207" s="21" t="str">
        <f>IF(OR(Sheet1!N2210&lt;&gt;Sheet1!AH2210,Sheet1!AI2210&lt;&gt;Sheet1!O2210),"有影响","-")</f>
        <v>-</v>
      </c>
      <c r="F2207" s="21" t="str">
        <f>IF(OR(Sheet1!S2210&lt;&gt;Sheet1!AJ2210,Sheet1!AK2210&lt;&gt;Sheet1!T2210),"有影响","-")</f>
        <v>-</v>
      </c>
      <c r="G2207" s="21" t="str">
        <f>IF(OR(Sheet1!X2210&lt;&gt;Sheet1!AL2210,Sheet1!AM2210&lt;&gt;Sheet1!Y2210),"有影响","-")</f>
        <v>-</v>
      </c>
      <c r="H2207" s="21" t="str">
        <f>IF(OR(Sheet1!AC2210&lt;&gt;Sheet1!AN2210,Sheet1!AO2210&lt;&gt;Sheet1!AD2210),"有影响","-")</f>
        <v>-</v>
      </c>
      <c r="I2207" s="21" t="str">
        <f>IF(Sheet1!G2210=0,"出错","-")</f>
        <v>-</v>
      </c>
      <c r="J2207" s="21" t="str">
        <f>IF(AND(Sheet1!G2210=0,Sheet1!L2210&lt;&gt;0),"出错","-")</f>
        <v>-</v>
      </c>
      <c r="K2207" s="21" t="str">
        <f>IF(AND(Sheet1!G2210=0,Sheet1!L2210=0,Sheet1!Q2210&lt;&gt;0),"出错","-")</f>
        <v>-</v>
      </c>
      <c r="L2207" s="21" t="str">
        <f>IF(AND(Sheet1!G2210=0,Sheet1!L2210=0,Sheet1!Q2210=0,Sheet1!V2210&lt;&gt;0),"出错","-")</f>
        <v>-</v>
      </c>
      <c r="M2207" s="21" t="str">
        <f>IF(AND(Sheet1!G2210=0,Sheet1!L2210=0,Sheet1!Q2210=0,Sheet1!V2210=0,Sheet1!AA2210&lt;&gt;0),"出错","-")</f>
        <v>-</v>
      </c>
      <c r="N2207" s="21" t="str">
        <f>IFERROR(VLOOKUP(Sheet1!G2210,配置检查表!$Y:$Z,2,FALSE),"")</f>
        <v/>
      </c>
      <c r="O2207" s="21">
        <f>IF(AND(Sheet1!I2210=Sheet1!J2210,Sheet1!J2210&lt;&gt;0),Sheet1!I2210,IF(AND(Sheet1!I2210&lt;&gt;Sheet1!J2210,Sheet1!J2210&lt;&gt;0),Sheet1!I2210&amp;"~"&amp;Sheet1!J2210,""))</f>
        <v>180</v>
      </c>
      <c r="P2207" s="21" t="str">
        <f>IFERROR(VLOOKUP(Sheet1!L2210,配置检查表!$Y:$Z,2,FALSE),"")</f>
        <v>钻石</v>
      </c>
      <c r="Q2207" s="21">
        <f>IF(AND(Sheet1!N2210=Sheet1!O2210,Sheet1!O2210&lt;&gt;0),Sheet1!N2210,IF(AND(Sheet1!N2210&lt;&gt;Sheet1!O2210,Sheet1!O2210&lt;&gt;0),Sheet1!N2210&amp;"~"&amp;Sheet1!O2210,""))</f>
        <v>90</v>
      </c>
      <c r="R2207" s="21" t="str">
        <f>IFERROR(VLOOKUP(Sheet1!Q2210,配置检查表!$Y:$Z,2,FALSE),"")</f>
        <v>金币</v>
      </c>
      <c r="S2207" s="39" t="str">
        <f>IF(AND(Sheet1!S2414=Sheet1!T2414,Sheet1!T2414&lt;&gt;0),Sheet1!S2414,IF(AND(Sheet1!S2414&lt;&gt;Sheet1!T2414,Sheet1!T2414&lt;&gt;0),Sheet1!S2414&amp;"~"&amp;Sheet1!T2414,""))</f>
        <v/>
      </c>
      <c r="T2207" s="21" t="str">
        <f>IFERROR(VLOOKUP(Sheet1!V2210,配置检查表!$Y:$Z,2,FALSE),"")</f>
        <v/>
      </c>
      <c r="U2207" s="39" t="str">
        <f>IF(AND(Sheet1!X2414=Sheet1!Y2414,Sheet1!Y2414&lt;&gt;0),Sheet1!X2414,IF(AND(Sheet1!X2414&lt;&gt;Sheet1!Y2414,Sheet1!Y2414&lt;&gt;0),Sheet1!X2414&amp;"~"&amp;Sheet1!Y2414,""))</f>
        <v/>
      </c>
      <c r="V2207" s="21" t="str">
        <f>IFERROR(VLOOKUP(Sheet1!XAA,配置检查表!$Y:$Z,2,FALSE),"")</f>
        <v/>
      </c>
      <c r="W2207" s="21" t="str">
        <f>IF(AND(Sheet1!AC2414=Sheet1!AD2414,Sheet1!AD2414&lt;&gt;0),Sheet1!AC2414,IF(AND(Sheet1!AC2414&lt;&gt;Sheet1!AD2414,Sheet1!AD2414&lt;&gt;0),Sheet1!AC2414&amp;"~"&amp;Sheet1!AD2414,""))</f>
        <v/>
      </c>
    </row>
    <row r="2208" spans="1:23">
      <c r="A2208" s="3">
        <v>52013</v>
      </c>
      <c r="B2208" s="3" t="s">
        <v>871</v>
      </c>
      <c r="C2208" s="3" t="s">
        <v>857</v>
      </c>
      <c r="D2208" s="21" t="str">
        <f>IF(OR(Sheet1!I2211&lt;&gt;Sheet1!AF2211,Sheet1!AG2211&lt;&gt;Sheet1!J2211),"有影响","-")</f>
        <v>-</v>
      </c>
      <c r="E2208" s="21" t="str">
        <f>IF(OR(Sheet1!N2211&lt;&gt;Sheet1!AH2211,Sheet1!AI2211&lt;&gt;Sheet1!O2211),"有影响","-")</f>
        <v>-</v>
      </c>
      <c r="F2208" s="21" t="str">
        <f>IF(OR(Sheet1!S2211&lt;&gt;Sheet1!AJ2211,Sheet1!AK2211&lt;&gt;Sheet1!T2211),"有影响","-")</f>
        <v>-</v>
      </c>
      <c r="G2208" s="21" t="str">
        <f>IF(OR(Sheet1!X2211&lt;&gt;Sheet1!AL2211,Sheet1!AM2211&lt;&gt;Sheet1!Y2211),"有影响","-")</f>
        <v>-</v>
      </c>
      <c r="H2208" s="21" t="str">
        <f>IF(OR(Sheet1!AC2211&lt;&gt;Sheet1!AN2211,Sheet1!AO2211&lt;&gt;Sheet1!AD2211),"有影响","-")</f>
        <v>-</v>
      </c>
      <c r="I2208" s="21" t="str">
        <f>IF(Sheet1!G2211=0,"出错","-")</f>
        <v>-</v>
      </c>
      <c r="J2208" s="21" t="str">
        <f>IF(AND(Sheet1!G2211=0,Sheet1!L2211&lt;&gt;0),"出错","-")</f>
        <v>-</v>
      </c>
      <c r="K2208" s="21" t="str">
        <f>IF(AND(Sheet1!G2211=0,Sheet1!L2211=0,Sheet1!Q2211&lt;&gt;0),"出错","-")</f>
        <v>-</v>
      </c>
      <c r="L2208" s="21" t="str">
        <f>IF(AND(Sheet1!G2211=0,Sheet1!L2211=0,Sheet1!Q2211=0,Sheet1!V2211&lt;&gt;0),"出错","-")</f>
        <v>-</v>
      </c>
      <c r="M2208" s="21" t="str">
        <f>IF(AND(Sheet1!G2211=0,Sheet1!L2211=0,Sheet1!Q2211=0,Sheet1!V2211=0,Sheet1!AA2211&lt;&gt;0),"出错","-")</f>
        <v>-</v>
      </c>
      <c r="N2208" s="21" t="str">
        <f>IFERROR(VLOOKUP(Sheet1!G2211,配置检查表!$Y:$Z,2,FALSE),"")</f>
        <v/>
      </c>
      <c r="O2208" s="21">
        <f>IF(AND(Sheet1!I2211=Sheet1!J2211,Sheet1!J2211&lt;&gt;0),Sheet1!I2211,IF(AND(Sheet1!I2211&lt;&gt;Sheet1!J2211,Sheet1!J2211&lt;&gt;0),Sheet1!I2211&amp;"~"&amp;Sheet1!J2211,""))</f>
        <v>60</v>
      </c>
      <c r="P2208" s="21" t="str">
        <f>IFERROR(VLOOKUP(Sheet1!L2211,配置检查表!$Y:$Z,2,FALSE),"")</f>
        <v>钻石</v>
      </c>
      <c r="Q2208" s="21">
        <f>IF(AND(Sheet1!N2211=Sheet1!O2211,Sheet1!O2211&lt;&gt;0),Sheet1!N2211,IF(AND(Sheet1!N2211&lt;&gt;Sheet1!O2211,Sheet1!O2211&lt;&gt;0),Sheet1!N2211&amp;"~"&amp;Sheet1!O2211,""))</f>
        <v>30</v>
      </c>
      <c r="R2208" s="21" t="str">
        <f>IFERROR(VLOOKUP(Sheet1!Q2211,配置检查表!$Y:$Z,2,FALSE),"")</f>
        <v>金币</v>
      </c>
      <c r="S2208" s="39" t="str">
        <f>IF(AND(Sheet1!S2415=Sheet1!T2415,Sheet1!T2415&lt;&gt;0),Sheet1!S2415,IF(AND(Sheet1!S2415&lt;&gt;Sheet1!T2415,Sheet1!T2415&lt;&gt;0),Sheet1!S2415&amp;"~"&amp;Sheet1!T2415,""))</f>
        <v/>
      </c>
      <c r="T2208" s="21" t="str">
        <f>IFERROR(VLOOKUP(Sheet1!V2211,配置检查表!$Y:$Z,2,FALSE),"")</f>
        <v/>
      </c>
      <c r="U2208" s="39" t="str">
        <f>IF(AND(Sheet1!X2415=Sheet1!Y2415,Sheet1!Y2415&lt;&gt;0),Sheet1!X2415,IF(AND(Sheet1!X2415&lt;&gt;Sheet1!Y2415,Sheet1!Y2415&lt;&gt;0),Sheet1!X2415&amp;"~"&amp;Sheet1!Y2415,""))</f>
        <v/>
      </c>
      <c r="V2208" s="21" t="str">
        <f>IFERROR(VLOOKUP(Sheet1!XAA,配置检查表!$Y:$Z,2,FALSE),"")</f>
        <v/>
      </c>
      <c r="W2208" s="21" t="str">
        <f>IF(AND(Sheet1!AC2415=Sheet1!AD2415,Sheet1!AD2415&lt;&gt;0),Sheet1!AC2415,IF(AND(Sheet1!AC2415&lt;&gt;Sheet1!AD2415,Sheet1!AD2415&lt;&gt;0),Sheet1!AC2415&amp;"~"&amp;Sheet1!AD2415,""))</f>
        <v/>
      </c>
    </row>
    <row r="2209" spans="1:23">
      <c r="A2209" s="3">
        <v>52014</v>
      </c>
      <c r="B2209" s="3" t="s">
        <v>872</v>
      </c>
      <c r="C2209" s="3" t="s">
        <v>859</v>
      </c>
      <c r="D2209" s="21" t="str">
        <f>IF(OR(Sheet1!I2212&lt;&gt;Sheet1!AF2212,Sheet1!AG2212&lt;&gt;Sheet1!J2212),"有影响","-")</f>
        <v>-</v>
      </c>
      <c r="E2209" s="21" t="str">
        <f>IF(OR(Sheet1!N2212&lt;&gt;Sheet1!AH2212,Sheet1!AI2212&lt;&gt;Sheet1!O2212),"有影响","-")</f>
        <v>-</v>
      </c>
      <c r="F2209" s="21" t="str">
        <f>IF(OR(Sheet1!S2212&lt;&gt;Sheet1!AJ2212,Sheet1!AK2212&lt;&gt;Sheet1!T2212),"有影响","-")</f>
        <v>-</v>
      </c>
      <c r="G2209" s="21" t="str">
        <f>IF(OR(Sheet1!X2212&lt;&gt;Sheet1!AL2212,Sheet1!AM2212&lt;&gt;Sheet1!Y2212),"有影响","-")</f>
        <v>-</v>
      </c>
      <c r="H2209" s="21" t="str">
        <f>IF(OR(Sheet1!AC2212&lt;&gt;Sheet1!AN2212,Sheet1!AO2212&lt;&gt;Sheet1!AD2212),"有影响","-")</f>
        <v>-</v>
      </c>
      <c r="I2209" s="21" t="str">
        <f>IF(Sheet1!G2212=0,"出错","-")</f>
        <v>-</v>
      </c>
      <c r="J2209" s="21" t="str">
        <f>IF(AND(Sheet1!G2212=0,Sheet1!L2212&lt;&gt;0),"出错","-")</f>
        <v>-</v>
      </c>
      <c r="K2209" s="21" t="str">
        <f>IF(AND(Sheet1!G2212=0,Sheet1!L2212=0,Sheet1!Q2212&lt;&gt;0),"出错","-")</f>
        <v>-</v>
      </c>
      <c r="L2209" s="21" t="str">
        <f>IF(AND(Sheet1!G2212=0,Sheet1!L2212=0,Sheet1!Q2212=0,Sheet1!V2212&lt;&gt;0),"出错","-")</f>
        <v>-</v>
      </c>
      <c r="M2209" s="21" t="str">
        <f>IF(AND(Sheet1!G2212=0,Sheet1!L2212=0,Sheet1!Q2212=0,Sheet1!V2212=0,Sheet1!AA2212&lt;&gt;0),"出错","-")</f>
        <v>-</v>
      </c>
      <c r="N2209" s="21" t="str">
        <f>IFERROR(VLOOKUP(Sheet1!G2212,配置检查表!$Y:$Z,2,FALSE),"")</f>
        <v/>
      </c>
      <c r="O2209" s="21">
        <f>IF(AND(Sheet1!I2212=Sheet1!J2212,Sheet1!J2212&lt;&gt;0),Sheet1!I2212,IF(AND(Sheet1!I2212&lt;&gt;Sheet1!J2212,Sheet1!J2212&lt;&gt;0),Sheet1!I2212&amp;"~"&amp;Sheet1!J2212,""))</f>
        <v>120</v>
      </c>
      <c r="P2209" s="21" t="str">
        <f>IFERROR(VLOOKUP(Sheet1!L2212,配置检查表!$Y:$Z,2,FALSE),"")</f>
        <v>钻石</v>
      </c>
      <c r="Q2209" s="21">
        <f>IF(AND(Sheet1!N2212=Sheet1!O2212,Sheet1!O2212&lt;&gt;0),Sheet1!N2212,IF(AND(Sheet1!N2212&lt;&gt;Sheet1!O2212,Sheet1!O2212&lt;&gt;0),Sheet1!N2212&amp;"~"&amp;Sheet1!O2212,""))</f>
        <v>60</v>
      </c>
      <c r="R2209" s="21" t="str">
        <f>IFERROR(VLOOKUP(Sheet1!Q2212,配置检查表!$Y:$Z,2,FALSE),"")</f>
        <v>金币</v>
      </c>
      <c r="S2209" s="39" t="str">
        <f>IF(AND(Sheet1!S2416=Sheet1!T2416,Sheet1!T2416&lt;&gt;0),Sheet1!S2416,IF(AND(Sheet1!S2416&lt;&gt;Sheet1!T2416,Sheet1!T2416&lt;&gt;0),Sheet1!S2416&amp;"~"&amp;Sheet1!T2416,""))</f>
        <v/>
      </c>
      <c r="T2209" s="21" t="str">
        <f>IFERROR(VLOOKUP(Sheet1!V2212,配置检查表!$Y:$Z,2,FALSE),"")</f>
        <v/>
      </c>
      <c r="U2209" s="39" t="str">
        <f>IF(AND(Sheet1!X2416=Sheet1!Y2416,Sheet1!Y2416&lt;&gt;0),Sheet1!X2416,IF(AND(Sheet1!X2416&lt;&gt;Sheet1!Y2416,Sheet1!Y2416&lt;&gt;0),Sheet1!X2416&amp;"~"&amp;Sheet1!Y2416,""))</f>
        <v/>
      </c>
      <c r="V2209" s="21" t="str">
        <f>IFERROR(VLOOKUP(Sheet1!XAA,配置检查表!$Y:$Z,2,FALSE),"")</f>
        <v/>
      </c>
      <c r="W2209" s="21" t="str">
        <f>IF(AND(Sheet1!AC2416=Sheet1!AD2416,Sheet1!AD2416&lt;&gt;0),Sheet1!AC2416,IF(AND(Sheet1!AC2416&lt;&gt;Sheet1!AD2416,Sheet1!AD2416&lt;&gt;0),Sheet1!AC2416&amp;"~"&amp;Sheet1!AD2416,""))</f>
        <v/>
      </c>
    </row>
    <row r="2210" spans="1:23">
      <c r="A2210" s="3">
        <v>52015</v>
      </c>
      <c r="B2210" s="3" t="s">
        <v>873</v>
      </c>
      <c r="C2210" s="3" t="s">
        <v>861</v>
      </c>
      <c r="D2210" s="21" t="str">
        <f>IF(OR(Sheet1!I2213&lt;&gt;Sheet1!AF2213,Sheet1!AG2213&lt;&gt;Sheet1!J2213),"有影响","-")</f>
        <v>-</v>
      </c>
      <c r="E2210" s="21" t="str">
        <f>IF(OR(Sheet1!N2213&lt;&gt;Sheet1!AH2213,Sheet1!AI2213&lt;&gt;Sheet1!O2213),"有影响","-")</f>
        <v>-</v>
      </c>
      <c r="F2210" s="21" t="str">
        <f>IF(OR(Sheet1!S2213&lt;&gt;Sheet1!AJ2213,Sheet1!AK2213&lt;&gt;Sheet1!T2213),"有影响","-")</f>
        <v>-</v>
      </c>
      <c r="G2210" s="21" t="str">
        <f>IF(OR(Sheet1!X2213&lt;&gt;Sheet1!AL2213,Sheet1!AM2213&lt;&gt;Sheet1!Y2213),"有影响","-")</f>
        <v>-</v>
      </c>
      <c r="H2210" s="21" t="str">
        <f>IF(OR(Sheet1!AC2213&lt;&gt;Sheet1!AN2213,Sheet1!AO2213&lt;&gt;Sheet1!AD2213),"有影响","-")</f>
        <v>-</v>
      </c>
      <c r="I2210" s="21" t="str">
        <f>IF(Sheet1!G2213=0,"出错","-")</f>
        <v>-</v>
      </c>
      <c r="J2210" s="21" t="str">
        <f>IF(AND(Sheet1!G2213=0,Sheet1!L2213&lt;&gt;0),"出错","-")</f>
        <v>-</v>
      </c>
      <c r="K2210" s="21" t="str">
        <f>IF(AND(Sheet1!G2213=0,Sheet1!L2213=0,Sheet1!Q2213&lt;&gt;0),"出错","-")</f>
        <v>-</v>
      </c>
      <c r="L2210" s="21" t="str">
        <f>IF(AND(Sheet1!G2213=0,Sheet1!L2213=0,Sheet1!Q2213=0,Sheet1!V2213&lt;&gt;0),"出错","-")</f>
        <v>-</v>
      </c>
      <c r="M2210" s="21" t="str">
        <f>IF(AND(Sheet1!G2213=0,Sheet1!L2213=0,Sheet1!Q2213=0,Sheet1!V2213=0,Sheet1!AA2213&lt;&gt;0),"出错","-")</f>
        <v>-</v>
      </c>
      <c r="N2210" s="21" t="str">
        <f>IFERROR(VLOOKUP(Sheet1!G2213,配置检查表!$Y:$Z,2,FALSE),"")</f>
        <v/>
      </c>
      <c r="O2210" s="21">
        <f>IF(AND(Sheet1!I2213=Sheet1!J2213,Sheet1!J2213&lt;&gt;0),Sheet1!I2213,IF(AND(Sheet1!I2213&lt;&gt;Sheet1!J2213,Sheet1!J2213&lt;&gt;0),Sheet1!I2213&amp;"~"&amp;Sheet1!J2213,""))</f>
        <v>180</v>
      </c>
      <c r="P2210" s="21" t="str">
        <f>IFERROR(VLOOKUP(Sheet1!L2213,配置检查表!$Y:$Z,2,FALSE),"")</f>
        <v>钻石</v>
      </c>
      <c r="Q2210" s="21">
        <f>IF(AND(Sheet1!N2213=Sheet1!O2213,Sheet1!O2213&lt;&gt;0),Sheet1!N2213,IF(AND(Sheet1!N2213&lt;&gt;Sheet1!O2213,Sheet1!O2213&lt;&gt;0),Sheet1!N2213&amp;"~"&amp;Sheet1!O2213,""))</f>
        <v>90</v>
      </c>
      <c r="R2210" s="21" t="str">
        <f>IFERROR(VLOOKUP(Sheet1!Q2213,配置检查表!$Y:$Z,2,FALSE),"")</f>
        <v>金币</v>
      </c>
      <c r="S2210" s="39" t="str">
        <f>IF(AND(Sheet1!S2417=Sheet1!T2417,Sheet1!T2417&lt;&gt;0),Sheet1!S2417,IF(AND(Sheet1!S2417&lt;&gt;Sheet1!T2417,Sheet1!T2417&lt;&gt;0),Sheet1!S2417&amp;"~"&amp;Sheet1!T2417,""))</f>
        <v/>
      </c>
      <c r="T2210" s="21" t="str">
        <f>IFERROR(VLOOKUP(Sheet1!V2213,配置检查表!$Y:$Z,2,FALSE),"")</f>
        <v/>
      </c>
      <c r="U2210" s="39" t="str">
        <f>IF(AND(Sheet1!X2417=Sheet1!Y2417,Sheet1!Y2417&lt;&gt;0),Sheet1!X2417,IF(AND(Sheet1!X2417&lt;&gt;Sheet1!Y2417,Sheet1!Y2417&lt;&gt;0),Sheet1!X2417&amp;"~"&amp;Sheet1!Y2417,""))</f>
        <v/>
      </c>
      <c r="V2210" s="21" t="str">
        <f>IFERROR(VLOOKUP(Sheet1!XAA,配置检查表!$Y:$Z,2,FALSE),"")</f>
        <v/>
      </c>
      <c r="W2210" s="21" t="str">
        <f>IF(AND(Sheet1!AC2417=Sheet1!AD2417,Sheet1!AD2417&lt;&gt;0),Sheet1!AC2417,IF(AND(Sheet1!AC2417&lt;&gt;Sheet1!AD2417,Sheet1!AD2417&lt;&gt;0),Sheet1!AC2417&amp;"~"&amp;Sheet1!AD2417,""))</f>
        <v/>
      </c>
    </row>
    <row r="2211" spans="1:23">
      <c r="A2211" s="3">
        <v>52016</v>
      </c>
      <c r="B2211" s="3" t="s">
        <v>874</v>
      </c>
      <c r="C2211" s="3" t="s">
        <v>857</v>
      </c>
      <c r="D2211" s="21" t="str">
        <f>IF(OR(Sheet1!I2214&lt;&gt;Sheet1!AF2214,Sheet1!AG2214&lt;&gt;Sheet1!J2214),"有影响","-")</f>
        <v>-</v>
      </c>
      <c r="E2211" s="21" t="str">
        <f>IF(OR(Sheet1!N2214&lt;&gt;Sheet1!AH2214,Sheet1!AI2214&lt;&gt;Sheet1!O2214),"有影响","-")</f>
        <v>-</v>
      </c>
      <c r="F2211" s="21" t="str">
        <f>IF(OR(Sheet1!S2214&lt;&gt;Sheet1!AJ2214,Sheet1!AK2214&lt;&gt;Sheet1!T2214),"有影响","-")</f>
        <v>-</v>
      </c>
      <c r="G2211" s="21" t="str">
        <f>IF(OR(Sheet1!X2214&lt;&gt;Sheet1!AL2214,Sheet1!AM2214&lt;&gt;Sheet1!Y2214),"有影响","-")</f>
        <v>-</v>
      </c>
      <c r="H2211" s="21" t="str">
        <f>IF(OR(Sheet1!AC2214&lt;&gt;Sheet1!AN2214,Sheet1!AO2214&lt;&gt;Sheet1!AD2214),"有影响","-")</f>
        <v>-</v>
      </c>
      <c r="I2211" s="21" t="str">
        <f>IF(Sheet1!G2214=0,"出错","-")</f>
        <v>-</v>
      </c>
      <c r="J2211" s="21" t="str">
        <f>IF(AND(Sheet1!G2214=0,Sheet1!L2214&lt;&gt;0),"出错","-")</f>
        <v>-</v>
      </c>
      <c r="K2211" s="21" t="str">
        <f>IF(AND(Sheet1!G2214=0,Sheet1!L2214=0,Sheet1!Q2214&lt;&gt;0),"出错","-")</f>
        <v>-</v>
      </c>
      <c r="L2211" s="21" t="str">
        <f>IF(AND(Sheet1!G2214=0,Sheet1!L2214=0,Sheet1!Q2214=0,Sheet1!V2214&lt;&gt;0),"出错","-")</f>
        <v>-</v>
      </c>
      <c r="M2211" s="21" t="str">
        <f>IF(AND(Sheet1!G2214=0,Sheet1!L2214=0,Sheet1!Q2214=0,Sheet1!V2214=0,Sheet1!AA2214&lt;&gt;0),"出错","-")</f>
        <v>-</v>
      </c>
      <c r="N2211" s="21" t="str">
        <f>IFERROR(VLOOKUP(Sheet1!G2214,配置检查表!$Y:$Z,2,FALSE),"")</f>
        <v/>
      </c>
      <c r="O2211" s="21">
        <f>IF(AND(Sheet1!I2214=Sheet1!J2214,Sheet1!J2214&lt;&gt;0),Sheet1!I2214,IF(AND(Sheet1!I2214&lt;&gt;Sheet1!J2214,Sheet1!J2214&lt;&gt;0),Sheet1!I2214&amp;"~"&amp;Sheet1!J2214,""))</f>
        <v>60</v>
      </c>
      <c r="P2211" s="21" t="str">
        <f>IFERROR(VLOOKUP(Sheet1!L2214,配置检查表!$Y:$Z,2,FALSE),"")</f>
        <v>钻石</v>
      </c>
      <c r="Q2211" s="21">
        <f>IF(AND(Sheet1!N2214=Sheet1!O2214,Sheet1!O2214&lt;&gt;0),Sheet1!N2214,IF(AND(Sheet1!N2214&lt;&gt;Sheet1!O2214,Sheet1!O2214&lt;&gt;0),Sheet1!N2214&amp;"~"&amp;Sheet1!O2214,""))</f>
        <v>30</v>
      </c>
      <c r="R2211" s="21" t="str">
        <f>IFERROR(VLOOKUP(Sheet1!Q2214,配置检查表!$Y:$Z,2,FALSE),"")</f>
        <v>金币</v>
      </c>
      <c r="S2211" s="39" t="str">
        <f>IF(AND(Sheet1!S2418=Sheet1!T2418,Sheet1!T2418&lt;&gt;0),Sheet1!S2418,IF(AND(Sheet1!S2418&lt;&gt;Sheet1!T2418,Sheet1!T2418&lt;&gt;0),Sheet1!S2418&amp;"~"&amp;Sheet1!T2418,""))</f>
        <v/>
      </c>
      <c r="T2211" s="21" t="str">
        <f>IFERROR(VLOOKUP(Sheet1!V2214,配置检查表!$Y:$Z,2,FALSE),"")</f>
        <v/>
      </c>
      <c r="U2211" s="39" t="str">
        <f>IF(AND(Sheet1!X2418=Sheet1!Y2418,Sheet1!Y2418&lt;&gt;0),Sheet1!X2418,IF(AND(Sheet1!X2418&lt;&gt;Sheet1!Y2418,Sheet1!Y2418&lt;&gt;0),Sheet1!X2418&amp;"~"&amp;Sheet1!Y2418,""))</f>
        <v/>
      </c>
      <c r="V2211" s="21" t="str">
        <f>IFERROR(VLOOKUP(Sheet1!XAA,配置检查表!$Y:$Z,2,FALSE),"")</f>
        <v/>
      </c>
      <c r="W2211" s="21" t="str">
        <f>IF(AND(Sheet1!AC2418=Sheet1!AD2418,Sheet1!AD2418&lt;&gt;0),Sheet1!AC2418,IF(AND(Sheet1!AC2418&lt;&gt;Sheet1!AD2418,Sheet1!AD2418&lt;&gt;0),Sheet1!AC2418&amp;"~"&amp;Sheet1!AD2418,""))</f>
        <v/>
      </c>
    </row>
    <row r="2212" spans="1:23">
      <c r="A2212" s="3">
        <v>52017</v>
      </c>
      <c r="B2212" s="3" t="s">
        <v>875</v>
      </c>
      <c r="C2212" s="3" t="s">
        <v>859</v>
      </c>
      <c r="D2212" s="21" t="str">
        <f>IF(OR(Sheet1!I2215&lt;&gt;Sheet1!AF2215,Sheet1!AG2215&lt;&gt;Sheet1!J2215),"有影响","-")</f>
        <v>-</v>
      </c>
      <c r="E2212" s="21" t="str">
        <f>IF(OR(Sheet1!N2215&lt;&gt;Sheet1!AH2215,Sheet1!AI2215&lt;&gt;Sheet1!O2215),"有影响","-")</f>
        <v>-</v>
      </c>
      <c r="F2212" s="21" t="str">
        <f>IF(OR(Sheet1!S2215&lt;&gt;Sheet1!AJ2215,Sheet1!AK2215&lt;&gt;Sheet1!T2215),"有影响","-")</f>
        <v>-</v>
      </c>
      <c r="G2212" s="21" t="str">
        <f>IF(OR(Sheet1!X2215&lt;&gt;Sheet1!AL2215,Sheet1!AM2215&lt;&gt;Sheet1!Y2215),"有影响","-")</f>
        <v>-</v>
      </c>
      <c r="H2212" s="21" t="str">
        <f>IF(OR(Sheet1!AC2215&lt;&gt;Sheet1!AN2215,Sheet1!AO2215&lt;&gt;Sheet1!AD2215),"有影响","-")</f>
        <v>-</v>
      </c>
      <c r="I2212" s="21" t="str">
        <f>IF(Sheet1!G2215=0,"出错","-")</f>
        <v>-</v>
      </c>
      <c r="J2212" s="21" t="str">
        <f>IF(AND(Sheet1!G2215=0,Sheet1!L2215&lt;&gt;0),"出错","-")</f>
        <v>-</v>
      </c>
      <c r="K2212" s="21" t="str">
        <f>IF(AND(Sheet1!G2215=0,Sheet1!L2215=0,Sheet1!Q2215&lt;&gt;0),"出错","-")</f>
        <v>-</v>
      </c>
      <c r="L2212" s="21" t="str">
        <f>IF(AND(Sheet1!G2215=0,Sheet1!L2215=0,Sheet1!Q2215=0,Sheet1!V2215&lt;&gt;0),"出错","-")</f>
        <v>-</v>
      </c>
      <c r="M2212" s="21" t="str">
        <f>IF(AND(Sheet1!G2215=0,Sheet1!L2215=0,Sheet1!Q2215=0,Sheet1!V2215=0,Sheet1!AA2215&lt;&gt;0),"出错","-")</f>
        <v>-</v>
      </c>
      <c r="N2212" s="21" t="str">
        <f>IFERROR(VLOOKUP(Sheet1!G2215,配置检查表!$Y:$Z,2,FALSE),"")</f>
        <v/>
      </c>
      <c r="O2212" s="21">
        <f>IF(AND(Sheet1!I2215=Sheet1!J2215,Sheet1!J2215&lt;&gt;0),Sheet1!I2215,IF(AND(Sheet1!I2215&lt;&gt;Sheet1!J2215,Sheet1!J2215&lt;&gt;0),Sheet1!I2215&amp;"~"&amp;Sheet1!J2215,""))</f>
        <v>120</v>
      </c>
      <c r="P2212" s="21" t="str">
        <f>IFERROR(VLOOKUP(Sheet1!L2215,配置检查表!$Y:$Z,2,FALSE),"")</f>
        <v>钻石</v>
      </c>
      <c r="Q2212" s="21">
        <f>IF(AND(Sheet1!N2215=Sheet1!O2215,Sheet1!O2215&lt;&gt;0),Sheet1!N2215,IF(AND(Sheet1!N2215&lt;&gt;Sheet1!O2215,Sheet1!O2215&lt;&gt;0),Sheet1!N2215&amp;"~"&amp;Sheet1!O2215,""))</f>
        <v>60</v>
      </c>
      <c r="R2212" s="21" t="str">
        <f>IFERROR(VLOOKUP(Sheet1!Q2215,配置检查表!$Y:$Z,2,FALSE),"")</f>
        <v>金币</v>
      </c>
      <c r="S2212" s="39" t="str">
        <f>IF(AND(Sheet1!S2419=Sheet1!T2419,Sheet1!T2419&lt;&gt;0),Sheet1!S2419,IF(AND(Sheet1!S2419&lt;&gt;Sheet1!T2419,Sheet1!T2419&lt;&gt;0),Sheet1!S2419&amp;"~"&amp;Sheet1!T2419,""))</f>
        <v/>
      </c>
      <c r="T2212" s="21" t="str">
        <f>IFERROR(VLOOKUP(Sheet1!V2215,配置检查表!$Y:$Z,2,FALSE),"")</f>
        <v/>
      </c>
      <c r="U2212" s="39" t="str">
        <f>IF(AND(Sheet1!X2419=Sheet1!Y2419,Sheet1!Y2419&lt;&gt;0),Sheet1!X2419,IF(AND(Sheet1!X2419&lt;&gt;Sheet1!Y2419,Sheet1!Y2419&lt;&gt;0),Sheet1!X2419&amp;"~"&amp;Sheet1!Y2419,""))</f>
        <v/>
      </c>
      <c r="V2212" s="21" t="str">
        <f>IFERROR(VLOOKUP(Sheet1!XAA,配置检查表!$Y:$Z,2,FALSE),"")</f>
        <v/>
      </c>
      <c r="W2212" s="21" t="str">
        <f>IF(AND(Sheet1!AC2419=Sheet1!AD2419,Sheet1!AD2419&lt;&gt;0),Sheet1!AC2419,IF(AND(Sheet1!AC2419&lt;&gt;Sheet1!AD2419,Sheet1!AD2419&lt;&gt;0),Sheet1!AC2419&amp;"~"&amp;Sheet1!AD2419,""))</f>
        <v/>
      </c>
    </row>
    <row r="2213" spans="1:23">
      <c r="A2213" s="3">
        <v>52018</v>
      </c>
      <c r="B2213" s="3" t="s">
        <v>876</v>
      </c>
      <c r="C2213" s="3" t="s">
        <v>861</v>
      </c>
      <c r="D2213" s="21" t="str">
        <f>IF(OR(Sheet1!I2216&lt;&gt;Sheet1!AF2216,Sheet1!AG2216&lt;&gt;Sheet1!J2216),"有影响","-")</f>
        <v>-</v>
      </c>
      <c r="E2213" s="21" t="str">
        <f>IF(OR(Sheet1!N2216&lt;&gt;Sheet1!AH2216,Sheet1!AI2216&lt;&gt;Sheet1!O2216),"有影响","-")</f>
        <v>-</v>
      </c>
      <c r="F2213" s="21" t="str">
        <f>IF(OR(Sheet1!S2216&lt;&gt;Sheet1!AJ2216,Sheet1!AK2216&lt;&gt;Sheet1!T2216),"有影响","-")</f>
        <v>-</v>
      </c>
      <c r="G2213" s="21" t="str">
        <f>IF(OR(Sheet1!X2216&lt;&gt;Sheet1!AL2216,Sheet1!AM2216&lt;&gt;Sheet1!Y2216),"有影响","-")</f>
        <v>-</v>
      </c>
      <c r="H2213" s="21" t="str">
        <f>IF(OR(Sheet1!AC2216&lt;&gt;Sheet1!AN2216,Sheet1!AO2216&lt;&gt;Sheet1!AD2216),"有影响","-")</f>
        <v>-</v>
      </c>
      <c r="I2213" s="21" t="str">
        <f>IF(Sheet1!G2216=0,"出错","-")</f>
        <v>-</v>
      </c>
      <c r="J2213" s="21" t="str">
        <f>IF(AND(Sheet1!G2216=0,Sheet1!L2216&lt;&gt;0),"出错","-")</f>
        <v>-</v>
      </c>
      <c r="K2213" s="21" t="str">
        <f>IF(AND(Sheet1!G2216=0,Sheet1!L2216=0,Sheet1!Q2216&lt;&gt;0),"出错","-")</f>
        <v>-</v>
      </c>
      <c r="L2213" s="21" t="str">
        <f>IF(AND(Sheet1!G2216=0,Sheet1!L2216=0,Sheet1!Q2216=0,Sheet1!V2216&lt;&gt;0),"出错","-")</f>
        <v>-</v>
      </c>
      <c r="M2213" s="21" t="str">
        <f>IF(AND(Sheet1!G2216=0,Sheet1!L2216=0,Sheet1!Q2216=0,Sheet1!V2216=0,Sheet1!AA2216&lt;&gt;0),"出错","-")</f>
        <v>-</v>
      </c>
      <c r="N2213" s="21" t="str">
        <f>IFERROR(VLOOKUP(Sheet1!G2216,配置检查表!$Y:$Z,2,FALSE),"")</f>
        <v/>
      </c>
      <c r="O2213" s="21">
        <f>IF(AND(Sheet1!I2216=Sheet1!J2216,Sheet1!J2216&lt;&gt;0),Sheet1!I2216,IF(AND(Sheet1!I2216&lt;&gt;Sheet1!J2216,Sheet1!J2216&lt;&gt;0),Sheet1!I2216&amp;"~"&amp;Sheet1!J2216,""))</f>
        <v>180</v>
      </c>
      <c r="P2213" s="21" t="str">
        <f>IFERROR(VLOOKUP(Sheet1!L2216,配置检查表!$Y:$Z,2,FALSE),"")</f>
        <v>钻石</v>
      </c>
      <c r="Q2213" s="21">
        <f>IF(AND(Sheet1!N2216=Sheet1!O2216,Sheet1!O2216&lt;&gt;0),Sheet1!N2216,IF(AND(Sheet1!N2216&lt;&gt;Sheet1!O2216,Sheet1!O2216&lt;&gt;0),Sheet1!N2216&amp;"~"&amp;Sheet1!O2216,""))</f>
        <v>90</v>
      </c>
      <c r="R2213" s="21" t="str">
        <f>IFERROR(VLOOKUP(Sheet1!Q2216,配置检查表!$Y:$Z,2,FALSE),"")</f>
        <v>金币</v>
      </c>
      <c r="S2213" s="39" t="str">
        <f>IF(AND(Sheet1!S2420=Sheet1!T2420,Sheet1!T2420&lt;&gt;0),Sheet1!S2420,IF(AND(Sheet1!S2420&lt;&gt;Sheet1!T2420,Sheet1!T2420&lt;&gt;0),Sheet1!S2420&amp;"~"&amp;Sheet1!T2420,""))</f>
        <v/>
      </c>
      <c r="T2213" s="21" t="str">
        <f>IFERROR(VLOOKUP(Sheet1!V2216,配置检查表!$Y:$Z,2,FALSE),"")</f>
        <v/>
      </c>
      <c r="U2213" s="39" t="str">
        <f>IF(AND(Sheet1!X2420=Sheet1!Y2420,Sheet1!Y2420&lt;&gt;0),Sheet1!X2420,IF(AND(Sheet1!X2420&lt;&gt;Sheet1!Y2420,Sheet1!Y2420&lt;&gt;0),Sheet1!X2420&amp;"~"&amp;Sheet1!Y2420,""))</f>
        <v/>
      </c>
      <c r="V2213" s="21" t="str">
        <f>IFERROR(VLOOKUP(Sheet1!XAA,配置检查表!$Y:$Z,2,FALSE),"")</f>
        <v/>
      </c>
      <c r="W2213" s="21" t="str">
        <f>IF(AND(Sheet1!AC2420=Sheet1!AD2420,Sheet1!AD2420&lt;&gt;0),Sheet1!AC2420,IF(AND(Sheet1!AC2420&lt;&gt;Sheet1!AD2420,Sheet1!AD2420&lt;&gt;0),Sheet1!AC2420&amp;"~"&amp;Sheet1!AD2420,""))</f>
        <v/>
      </c>
    </row>
    <row r="2214" spans="1:23">
      <c r="A2214" s="3">
        <v>52019</v>
      </c>
      <c r="B2214" s="3" t="s">
        <v>877</v>
      </c>
      <c r="C2214" s="3" t="s">
        <v>857</v>
      </c>
      <c r="D2214" s="21" t="str">
        <f>IF(OR(Sheet1!I2217&lt;&gt;Sheet1!AF2217,Sheet1!AG2217&lt;&gt;Sheet1!J2217),"有影响","-")</f>
        <v>-</v>
      </c>
      <c r="E2214" s="21" t="str">
        <f>IF(OR(Sheet1!N2217&lt;&gt;Sheet1!AH2217,Sheet1!AI2217&lt;&gt;Sheet1!O2217),"有影响","-")</f>
        <v>-</v>
      </c>
      <c r="F2214" s="21" t="str">
        <f>IF(OR(Sheet1!S2217&lt;&gt;Sheet1!AJ2217,Sheet1!AK2217&lt;&gt;Sheet1!T2217),"有影响","-")</f>
        <v>-</v>
      </c>
      <c r="G2214" s="21" t="str">
        <f>IF(OR(Sheet1!X2217&lt;&gt;Sheet1!AL2217,Sheet1!AM2217&lt;&gt;Sheet1!Y2217),"有影响","-")</f>
        <v>-</v>
      </c>
      <c r="H2214" s="21" t="str">
        <f>IF(OR(Sheet1!AC2217&lt;&gt;Sheet1!AN2217,Sheet1!AO2217&lt;&gt;Sheet1!AD2217),"有影响","-")</f>
        <v>-</v>
      </c>
      <c r="I2214" s="21" t="str">
        <f>IF(Sheet1!G2217=0,"出错","-")</f>
        <v>-</v>
      </c>
      <c r="J2214" s="21" t="str">
        <f>IF(AND(Sheet1!G2217=0,Sheet1!L2217&lt;&gt;0),"出错","-")</f>
        <v>-</v>
      </c>
      <c r="K2214" s="21" t="str">
        <f>IF(AND(Sheet1!G2217=0,Sheet1!L2217=0,Sheet1!Q2217&lt;&gt;0),"出错","-")</f>
        <v>-</v>
      </c>
      <c r="L2214" s="21" t="str">
        <f>IF(AND(Sheet1!G2217=0,Sheet1!L2217=0,Sheet1!Q2217=0,Sheet1!V2217&lt;&gt;0),"出错","-")</f>
        <v>-</v>
      </c>
      <c r="M2214" s="21" t="str">
        <f>IF(AND(Sheet1!G2217=0,Sheet1!L2217=0,Sheet1!Q2217=0,Sheet1!V2217=0,Sheet1!AA2217&lt;&gt;0),"出错","-")</f>
        <v>-</v>
      </c>
      <c r="N2214" s="21" t="str">
        <f>IFERROR(VLOOKUP(Sheet1!G2217,配置检查表!$Y:$Z,2,FALSE),"")</f>
        <v/>
      </c>
      <c r="O2214" s="21">
        <f>IF(AND(Sheet1!I2217=Sheet1!J2217,Sheet1!J2217&lt;&gt;0),Sheet1!I2217,IF(AND(Sheet1!I2217&lt;&gt;Sheet1!J2217,Sheet1!J2217&lt;&gt;0),Sheet1!I2217&amp;"~"&amp;Sheet1!J2217,""))</f>
        <v>60</v>
      </c>
      <c r="P2214" s="21" t="str">
        <f>IFERROR(VLOOKUP(Sheet1!L2217,配置检查表!$Y:$Z,2,FALSE),"")</f>
        <v>钻石</v>
      </c>
      <c r="Q2214" s="21">
        <f>IF(AND(Sheet1!N2217=Sheet1!O2217,Sheet1!O2217&lt;&gt;0),Sheet1!N2217,IF(AND(Sheet1!N2217&lt;&gt;Sheet1!O2217,Sheet1!O2217&lt;&gt;0),Sheet1!N2217&amp;"~"&amp;Sheet1!O2217,""))</f>
        <v>30</v>
      </c>
      <c r="R2214" s="21" t="str">
        <f>IFERROR(VLOOKUP(Sheet1!Q2217,配置检查表!$Y:$Z,2,FALSE),"")</f>
        <v>金币</v>
      </c>
      <c r="S2214" s="39" t="str">
        <f>IF(AND(Sheet1!S2421=Sheet1!T2421,Sheet1!T2421&lt;&gt;0),Sheet1!S2421,IF(AND(Sheet1!S2421&lt;&gt;Sheet1!T2421,Sheet1!T2421&lt;&gt;0),Sheet1!S2421&amp;"~"&amp;Sheet1!T2421,""))</f>
        <v/>
      </c>
      <c r="T2214" s="21" t="str">
        <f>IFERROR(VLOOKUP(Sheet1!V2217,配置检查表!$Y:$Z,2,FALSE),"")</f>
        <v/>
      </c>
      <c r="U2214" s="39" t="str">
        <f>IF(AND(Sheet1!X2421=Sheet1!Y2421,Sheet1!Y2421&lt;&gt;0),Sheet1!X2421,IF(AND(Sheet1!X2421&lt;&gt;Sheet1!Y2421,Sheet1!Y2421&lt;&gt;0),Sheet1!X2421&amp;"~"&amp;Sheet1!Y2421,""))</f>
        <v/>
      </c>
      <c r="V2214" s="21" t="str">
        <f>IFERROR(VLOOKUP(Sheet1!XAA,配置检查表!$Y:$Z,2,FALSE),"")</f>
        <v/>
      </c>
      <c r="W2214" s="21" t="str">
        <f>IF(AND(Sheet1!AC2421=Sheet1!AD2421,Sheet1!AD2421&lt;&gt;0),Sheet1!AC2421,IF(AND(Sheet1!AC2421&lt;&gt;Sheet1!AD2421,Sheet1!AD2421&lt;&gt;0),Sheet1!AC2421&amp;"~"&amp;Sheet1!AD2421,""))</f>
        <v/>
      </c>
    </row>
    <row r="2215" spans="1:23">
      <c r="A2215" s="3">
        <v>52020</v>
      </c>
      <c r="B2215" s="3" t="s">
        <v>878</v>
      </c>
      <c r="C2215" s="3" t="s">
        <v>859</v>
      </c>
      <c r="D2215" s="21" t="str">
        <f>IF(OR(Sheet1!I2218&lt;&gt;Sheet1!AF2218,Sheet1!AG2218&lt;&gt;Sheet1!J2218),"有影响","-")</f>
        <v>-</v>
      </c>
      <c r="E2215" s="21" t="str">
        <f>IF(OR(Sheet1!N2218&lt;&gt;Sheet1!AH2218,Sheet1!AI2218&lt;&gt;Sheet1!O2218),"有影响","-")</f>
        <v>-</v>
      </c>
      <c r="F2215" s="21" t="str">
        <f>IF(OR(Sheet1!S2218&lt;&gt;Sheet1!AJ2218,Sheet1!AK2218&lt;&gt;Sheet1!T2218),"有影响","-")</f>
        <v>-</v>
      </c>
      <c r="G2215" s="21" t="str">
        <f>IF(OR(Sheet1!X2218&lt;&gt;Sheet1!AL2218,Sheet1!AM2218&lt;&gt;Sheet1!Y2218),"有影响","-")</f>
        <v>-</v>
      </c>
      <c r="H2215" s="21" t="str">
        <f>IF(OR(Sheet1!AC2218&lt;&gt;Sheet1!AN2218,Sheet1!AO2218&lt;&gt;Sheet1!AD2218),"有影响","-")</f>
        <v>-</v>
      </c>
      <c r="I2215" s="21" t="str">
        <f>IF(Sheet1!G2218=0,"出错","-")</f>
        <v>-</v>
      </c>
      <c r="J2215" s="21" t="str">
        <f>IF(AND(Sheet1!G2218=0,Sheet1!L2218&lt;&gt;0),"出错","-")</f>
        <v>-</v>
      </c>
      <c r="K2215" s="21" t="str">
        <f>IF(AND(Sheet1!G2218=0,Sheet1!L2218=0,Sheet1!Q2218&lt;&gt;0),"出错","-")</f>
        <v>-</v>
      </c>
      <c r="L2215" s="21" t="str">
        <f>IF(AND(Sheet1!G2218=0,Sheet1!L2218=0,Sheet1!Q2218=0,Sheet1!V2218&lt;&gt;0),"出错","-")</f>
        <v>-</v>
      </c>
      <c r="M2215" s="21" t="str">
        <f>IF(AND(Sheet1!G2218=0,Sheet1!L2218=0,Sheet1!Q2218=0,Sheet1!V2218=0,Sheet1!AA2218&lt;&gt;0),"出错","-")</f>
        <v>-</v>
      </c>
      <c r="N2215" s="21" t="str">
        <f>IFERROR(VLOOKUP(Sheet1!G2218,配置检查表!$Y:$Z,2,FALSE),"")</f>
        <v/>
      </c>
      <c r="O2215" s="21">
        <f>IF(AND(Sheet1!I2218=Sheet1!J2218,Sheet1!J2218&lt;&gt;0),Sheet1!I2218,IF(AND(Sheet1!I2218&lt;&gt;Sheet1!J2218,Sheet1!J2218&lt;&gt;0),Sheet1!I2218&amp;"~"&amp;Sheet1!J2218,""))</f>
        <v>120</v>
      </c>
      <c r="P2215" s="21" t="str">
        <f>IFERROR(VLOOKUP(Sheet1!L2218,配置检查表!$Y:$Z,2,FALSE),"")</f>
        <v>钻石</v>
      </c>
      <c r="Q2215" s="21">
        <f>IF(AND(Sheet1!N2218=Sheet1!O2218,Sheet1!O2218&lt;&gt;0),Sheet1!N2218,IF(AND(Sheet1!N2218&lt;&gt;Sheet1!O2218,Sheet1!O2218&lt;&gt;0),Sheet1!N2218&amp;"~"&amp;Sheet1!O2218,""))</f>
        <v>60</v>
      </c>
      <c r="R2215" s="21" t="str">
        <f>IFERROR(VLOOKUP(Sheet1!Q2218,配置检查表!$Y:$Z,2,FALSE),"")</f>
        <v>金币</v>
      </c>
      <c r="S2215" s="39" t="str">
        <f>IF(AND(Sheet1!S2422=Sheet1!T2422,Sheet1!T2422&lt;&gt;0),Sheet1!S2422,IF(AND(Sheet1!S2422&lt;&gt;Sheet1!T2422,Sheet1!T2422&lt;&gt;0),Sheet1!S2422&amp;"~"&amp;Sheet1!T2422,""))</f>
        <v/>
      </c>
      <c r="T2215" s="21" t="str">
        <f>IFERROR(VLOOKUP(Sheet1!V2218,配置检查表!$Y:$Z,2,FALSE),"")</f>
        <v/>
      </c>
      <c r="U2215" s="39" t="str">
        <f>IF(AND(Sheet1!X2422=Sheet1!Y2422,Sheet1!Y2422&lt;&gt;0),Sheet1!X2422,IF(AND(Sheet1!X2422&lt;&gt;Sheet1!Y2422,Sheet1!Y2422&lt;&gt;0),Sheet1!X2422&amp;"~"&amp;Sheet1!Y2422,""))</f>
        <v/>
      </c>
      <c r="V2215" s="21" t="str">
        <f>IFERROR(VLOOKUP(Sheet1!XAA,配置检查表!$Y:$Z,2,FALSE),"")</f>
        <v/>
      </c>
      <c r="W2215" s="21" t="str">
        <f>IF(AND(Sheet1!AC2422=Sheet1!AD2422,Sheet1!AD2422&lt;&gt;0),Sheet1!AC2422,IF(AND(Sheet1!AC2422&lt;&gt;Sheet1!AD2422,Sheet1!AD2422&lt;&gt;0),Sheet1!AC2422&amp;"~"&amp;Sheet1!AD2422,""))</f>
        <v/>
      </c>
    </row>
    <row r="2216" spans="1:23">
      <c r="A2216" s="3">
        <v>52021</v>
      </c>
      <c r="B2216" s="3" t="s">
        <v>879</v>
      </c>
      <c r="C2216" s="3" t="s">
        <v>861</v>
      </c>
      <c r="D2216" s="21" t="str">
        <f>IF(OR(Sheet1!I2219&lt;&gt;Sheet1!AF2219,Sheet1!AG2219&lt;&gt;Sheet1!J2219),"有影响","-")</f>
        <v>-</v>
      </c>
      <c r="E2216" s="21" t="str">
        <f>IF(OR(Sheet1!N2219&lt;&gt;Sheet1!AH2219,Sheet1!AI2219&lt;&gt;Sheet1!O2219),"有影响","-")</f>
        <v>-</v>
      </c>
      <c r="F2216" s="21" t="str">
        <f>IF(OR(Sheet1!S2219&lt;&gt;Sheet1!AJ2219,Sheet1!AK2219&lt;&gt;Sheet1!T2219),"有影响","-")</f>
        <v>-</v>
      </c>
      <c r="G2216" s="21" t="str">
        <f>IF(OR(Sheet1!X2219&lt;&gt;Sheet1!AL2219,Sheet1!AM2219&lt;&gt;Sheet1!Y2219),"有影响","-")</f>
        <v>-</v>
      </c>
      <c r="H2216" s="21" t="str">
        <f>IF(OR(Sheet1!AC2219&lt;&gt;Sheet1!AN2219,Sheet1!AO2219&lt;&gt;Sheet1!AD2219),"有影响","-")</f>
        <v>-</v>
      </c>
      <c r="I2216" s="21" t="str">
        <f>IF(Sheet1!G2219=0,"出错","-")</f>
        <v>-</v>
      </c>
      <c r="J2216" s="21" t="str">
        <f>IF(AND(Sheet1!G2219=0,Sheet1!L2219&lt;&gt;0),"出错","-")</f>
        <v>-</v>
      </c>
      <c r="K2216" s="21" t="str">
        <f>IF(AND(Sheet1!G2219=0,Sheet1!L2219=0,Sheet1!Q2219&lt;&gt;0),"出错","-")</f>
        <v>-</v>
      </c>
      <c r="L2216" s="21" t="str">
        <f>IF(AND(Sheet1!G2219=0,Sheet1!L2219=0,Sheet1!Q2219=0,Sheet1!V2219&lt;&gt;0),"出错","-")</f>
        <v>-</v>
      </c>
      <c r="M2216" s="21" t="str">
        <f>IF(AND(Sheet1!G2219=0,Sheet1!L2219=0,Sheet1!Q2219=0,Sheet1!V2219=0,Sheet1!AA2219&lt;&gt;0),"出错","-")</f>
        <v>-</v>
      </c>
      <c r="N2216" s="21" t="str">
        <f>IFERROR(VLOOKUP(Sheet1!G2219,配置检查表!$Y:$Z,2,FALSE),"")</f>
        <v/>
      </c>
      <c r="O2216" s="21">
        <f>IF(AND(Sheet1!I2219=Sheet1!J2219,Sheet1!J2219&lt;&gt;0),Sheet1!I2219,IF(AND(Sheet1!I2219&lt;&gt;Sheet1!J2219,Sheet1!J2219&lt;&gt;0),Sheet1!I2219&amp;"~"&amp;Sheet1!J2219,""))</f>
        <v>180</v>
      </c>
      <c r="P2216" s="21" t="str">
        <f>IFERROR(VLOOKUP(Sheet1!L2219,配置检查表!$Y:$Z,2,FALSE),"")</f>
        <v>钻石</v>
      </c>
      <c r="Q2216" s="21">
        <f>IF(AND(Sheet1!N2219=Sheet1!O2219,Sheet1!O2219&lt;&gt;0),Sheet1!N2219,IF(AND(Sheet1!N2219&lt;&gt;Sheet1!O2219,Sheet1!O2219&lt;&gt;0),Sheet1!N2219&amp;"~"&amp;Sheet1!O2219,""))</f>
        <v>90</v>
      </c>
      <c r="R2216" s="21" t="str">
        <f>IFERROR(VLOOKUP(Sheet1!Q2219,配置检查表!$Y:$Z,2,FALSE),"")</f>
        <v>金币</v>
      </c>
      <c r="S2216" s="39" t="str">
        <f>IF(AND(Sheet1!S2423=Sheet1!T2423,Sheet1!T2423&lt;&gt;0),Sheet1!S2423,IF(AND(Sheet1!S2423&lt;&gt;Sheet1!T2423,Sheet1!T2423&lt;&gt;0),Sheet1!S2423&amp;"~"&amp;Sheet1!T2423,""))</f>
        <v/>
      </c>
      <c r="T2216" s="21" t="str">
        <f>IFERROR(VLOOKUP(Sheet1!V2219,配置检查表!$Y:$Z,2,FALSE),"")</f>
        <v/>
      </c>
      <c r="U2216" s="39" t="str">
        <f>IF(AND(Sheet1!X2423=Sheet1!Y2423,Sheet1!Y2423&lt;&gt;0),Sheet1!X2423,IF(AND(Sheet1!X2423&lt;&gt;Sheet1!Y2423,Sheet1!Y2423&lt;&gt;0),Sheet1!X2423&amp;"~"&amp;Sheet1!Y2423,""))</f>
        <v/>
      </c>
      <c r="V2216" s="21" t="str">
        <f>IFERROR(VLOOKUP(Sheet1!XAA,配置检查表!$Y:$Z,2,FALSE),"")</f>
        <v/>
      </c>
      <c r="W2216" s="21" t="str">
        <f>IF(AND(Sheet1!AC2423=Sheet1!AD2423,Sheet1!AD2423&lt;&gt;0),Sheet1!AC2423,IF(AND(Sheet1!AC2423&lt;&gt;Sheet1!AD2423,Sheet1!AD2423&lt;&gt;0),Sheet1!AC2423&amp;"~"&amp;Sheet1!AD2423,""))</f>
        <v/>
      </c>
    </row>
    <row r="2217" spans="1:23">
      <c r="A2217" s="3">
        <v>52022</v>
      </c>
      <c r="B2217" s="3" t="s">
        <v>880</v>
      </c>
      <c r="C2217" s="3" t="s">
        <v>857</v>
      </c>
      <c r="D2217" s="21" t="str">
        <f>IF(OR(Sheet1!I2220&lt;&gt;Sheet1!AF2220,Sheet1!AG2220&lt;&gt;Sheet1!J2220),"有影响","-")</f>
        <v>-</v>
      </c>
      <c r="E2217" s="21" t="str">
        <f>IF(OR(Sheet1!N2220&lt;&gt;Sheet1!AH2220,Sheet1!AI2220&lt;&gt;Sheet1!O2220),"有影响","-")</f>
        <v>-</v>
      </c>
      <c r="F2217" s="21" t="str">
        <f>IF(OR(Sheet1!S2220&lt;&gt;Sheet1!AJ2220,Sheet1!AK2220&lt;&gt;Sheet1!T2220),"有影响","-")</f>
        <v>-</v>
      </c>
      <c r="G2217" s="21" t="str">
        <f>IF(OR(Sheet1!X2220&lt;&gt;Sheet1!AL2220,Sheet1!AM2220&lt;&gt;Sheet1!Y2220),"有影响","-")</f>
        <v>-</v>
      </c>
      <c r="H2217" s="21" t="str">
        <f>IF(OR(Sheet1!AC2220&lt;&gt;Sheet1!AN2220,Sheet1!AO2220&lt;&gt;Sheet1!AD2220),"有影响","-")</f>
        <v>-</v>
      </c>
      <c r="I2217" s="21" t="str">
        <f>IF(Sheet1!G2220=0,"出错","-")</f>
        <v>-</v>
      </c>
      <c r="J2217" s="21" t="str">
        <f>IF(AND(Sheet1!G2220=0,Sheet1!L2220&lt;&gt;0),"出错","-")</f>
        <v>-</v>
      </c>
      <c r="K2217" s="21" t="str">
        <f>IF(AND(Sheet1!G2220=0,Sheet1!L2220=0,Sheet1!Q2220&lt;&gt;0),"出错","-")</f>
        <v>-</v>
      </c>
      <c r="L2217" s="21" t="str">
        <f>IF(AND(Sheet1!G2220=0,Sheet1!L2220=0,Sheet1!Q2220=0,Sheet1!V2220&lt;&gt;0),"出错","-")</f>
        <v>-</v>
      </c>
      <c r="M2217" s="21" t="str">
        <f>IF(AND(Sheet1!G2220=0,Sheet1!L2220=0,Sheet1!Q2220=0,Sheet1!V2220=0,Sheet1!AA2220&lt;&gt;0),"出错","-")</f>
        <v>-</v>
      </c>
      <c r="N2217" s="21" t="str">
        <f>IFERROR(VLOOKUP(Sheet1!G2220,配置检查表!$Y:$Z,2,FALSE),"")</f>
        <v/>
      </c>
      <c r="O2217" s="21">
        <f>IF(AND(Sheet1!I2220=Sheet1!J2220,Sheet1!J2220&lt;&gt;0),Sheet1!I2220,IF(AND(Sheet1!I2220&lt;&gt;Sheet1!J2220,Sheet1!J2220&lt;&gt;0),Sheet1!I2220&amp;"~"&amp;Sheet1!J2220,""))</f>
        <v>100</v>
      </c>
      <c r="P2217" s="21" t="str">
        <f>IFERROR(VLOOKUP(Sheet1!L2220,配置检查表!$Y:$Z,2,FALSE),"")</f>
        <v>钻石</v>
      </c>
      <c r="Q2217" s="21">
        <f>IF(AND(Sheet1!N2220=Sheet1!O2220,Sheet1!O2220&lt;&gt;0),Sheet1!N2220,IF(AND(Sheet1!N2220&lt;&gt;Sheet1!O2220,Sheet1!O2220&lt;&gt;0),Sheet1!N2220&amp;"~"&amp;Sheet1!O2220,""))</f>
        <v>30</v>
      </c>
      <c r="R2217" s="21" t="str">
        <f>IFERROR(VLOOKUP(Sheet1!Q2220,配置检查表!$Y:$Z,2,FALSE),"")</f>
        <v>金币</v>
      </c>
      <c r="S2217" s="39" t="str">
        <f>IF(AND(Sheet1!S2424=Sheet1!T2424,Sheet1!T2424&lt;&gt;0),Sheet1!S2424,IF(AND(Sheet1!S2424&lt;&gt;Sheet1!T2424,Sheet1!T2424&lt;&gt;0),Sheet1!S2424&amp;"~"&amp;Sheet1!T2424,""))</f>
        <v/>
      </c>
      <c r="T2217" s="21" t="str">
        <f>IFERROR(VLOOKUP(Sheet1!V2220,配置检查表!$Y:$Z,2,FALSE),"")</f>
        <v/>
      </c>
      <c r="U2217" s="39" t="str">
        <f>IF(AND(Sheet1!X2424=Sheet1!Y2424,Sheet1!Y2424&lt;&gt;0),Sheet1!X2424,IF(AND(Sheet1!X2424&lt;&gt;Sheet1!Y2424,Sheet1!Y2424&lt;&gt;0),Sheet1!X2424&amp;"~"&amp;Sheet1!Y2424,""))</f>
        <v/>
      </c>
      <c r="V2217" s="21" t="str">
        <f>IFERROR(VLOOKUP(Sheet1!XAA,配置检查表!$Y:$Z,2,FALSE),"")</f>
        <v/>
      </c>
      <c r="W2217" s="21" t="str">
        <f>IF(AND(Sheet1!AC2424=Sheet1!AD2424,Sheet1!AD2424&lt;&gt;0),Sheet1!AC2424,IF(AND(Sheet1!AC2424&lt;&gt;Sheet1!AD2424,Sheet1!AD2424&lt;&gt;0),Sheet1!AC2424&amp;"~"&amp;Sheet1!AD2424,""))</f>
        <v/>
      </c>
    </row>
    <row r="2218" spans="1:23">
      <c r="A2218" s="3">
        <v>52023</v>
      </c>
      <c r="B2218" s="3" t="s">
        <v>881</v>
      </c>
      <c r="C2218" s="3" t="s">
        <v>859</v>
      </c>
      <c r="D2218" s="21" t="str">
        <f>IF(OR(Sheet1!I2221&lt;&gt;Sheet1!AF2221,Sheet1!AG2221&lt;&gt;Sheet1!J2221),"有影响","-")</f>
        <v>-</v>
      </c>
      <c r="E2218" s="21" t="str">
        <f>IF(OR(Sheet1!N2221&lt;&gt;Sheet1!AH2221,Sheet1!AI2221&lt;&gt;Sheet1!O2221),"有影响","-")</f>
        <v>-</v>
      </c>
      <c r="F2218" s="21" t="str">
        <f>IF(OR(Sheet1!S2221&lt;&gt;Sheet1!AJ2221,Sheet1!AK2221&lt;&gt;Sheet1!T2221),"有影响","-")</f>
        <v>-</v>
      </c>
      <c r="G2218" s="21" t="str">
        <f>IF(OR(Sheet1!X2221&lt;&gt;Sheet1!AL2221,Sheet1!AM2221&lt;&gt;Sheet1!Y2221),"有影响","-")</f>
        <v>-</v>
      </c>
      <c r="H2218" s="21" t="str">
        <f>IF(OR(Sheet1!AC2221&lt;&gt;Sheet1!AN2221,Sheet1!AO2221&lt;&gt;Sheet1!AD2221),"有影响","-")</f>
        <v>-</v>
      </c>
      <c r="I2218" s="21" t="str">
        <f>IF(Sheet1!G2221=0,"出错","-")</f>
        <v>-</v>
      </c>
      <c r="J2218" s="21" t="str">
        <f>IF(AND(Sheet1!G2221=0,Sheet1!L2221&lt;&gt;0),"出错","-")</f>
        <v>-</v>
      </c>
      <c r="K2218" s="21" t="str">
        <f>IF(AND(Sheet1!G2221=0,Sheet1!L2221=0,Sheet1!Q2221&lt;&gt;0),"出错","-")</f>
        <v>-</v>
      </c>
      <c r="L2218" s="21" t="str">
        <f>IF(AND(Sheet1!G2221=0,Sheet1!L2221=0,Sheet1!Q2221=0,Sheet1!V2221&lt;&gt;0),"出错","-")</f>
        <v>-</v>
      </c>
      <c r="M2218" s="21" t="str">
        <f>IF(AND(Sheet1!G2221=0,Sheet1!L2221=0,Sheet1!Q2221=0,Sheet1!V2221=0,Sheet1!AA2221&lt;&gt;0),"出错","-")</f>
        <v>-</v>
      </c>
      <c r="N2218" s="21" t="str">
        <f>IFERROR(VLOOKUP(Sheet1!G2221,配置检查表!$Y:$Z,2,FALSE),"")</f>
        <v/>
      </c>
      <c r="O2218" s="21">
        <f>IF(AND(Sheet1!I2221=Sheet1!J2221,Sheet1!J2221&lt;&gt;0),Sheet1!I2221,IF(AND(Sheet1!I2221&lt;&gt;Sheet1!J2221,Sheet1!J2221&lt;&gt;0),Sheet1!I2221&amp;"~"&amp;Sheet1!J2221,""))</f>
        <v>200</v>
      </c>
      <c r="P2218" s="21" t="str">
        <f>IFERROR(VLOOKUP(Sheet1!L2221,配置检查表!$Y:$Z,2,FALSE),"")</f>
        <v>钻石</v>
      </c>
      <c r="Q2218" s="21">
        <f>IF(AND(Sheet1!N2221=Sheet1!O2221,Sheet1!O2221&lt;&gt;0),Sheet1!N2221,IF(AND(Sheet1!N2221&lt;&gt;Sheet1!O2221,Sheet1!O2221&lt;&gt;0),Sheet1!N2221&amp;"~"&amp;Sheet1!O2221,""))</f>
        <v>60</v>
      </c>
      <c r="R2218" s="21" t="str">
        <f>IFERROR(VLOOKUP(Sheet1!Q2221,配置检查表!$Y:$Z,2,FALSE),"")</f>
        <v>金币</v>
      </c>
      <c r="S2218" s="39" t="str">
        <f>IF(AND(Sheet1!S2425=Sheet1!T2425,Sheet1!T2425&lt;&gt;0),Sheet1!S2425,IF(AND(Sheet1!S2425&lt;&gt;Sheet1!T2425,Sheet1!T2425&lt;&gt;0),Sheet1!S2425&amp;"~"&amp;Sheet1!T2425,""))</f>
        <v/>
      </c>
      <c r="T2218" s="21" t="str">
        <f>IFERROR(VLOOKUP(Sheet1!V2221,配置检查表!$Y:$Z,2,FALSE),"")</f>
        <v/>
      </c>
      <c r="U2218" s="39" t="str">
        <f>IF(AND(Sheet1!X2425=Sheet1!Y2425,Sheet1!Y2425&lt;&gt;0),Sheet1!X2425,IF(AND(Sheet1!X2425&lt;&gt;Sheet1!Y2425,Sheet1!Y2425&lt;&gt;0),Sheet1!X2425&amp;"~"&amp;Sheet1!Y2425,""))</f>
        <v/>
      </c>
      <c r="V2218" s="21" t="str">
        <f>IFERROR(VLOOKUP(Sheet1!XAA,配置检查表!$Y:$Z,2,FALSE),"")</f>
        <v/>
      </c>
      <c r="W2218" s="21" t="str">
        <f>IF(AND(Sheet1!AC2425=Sheet1!AD2425,Sheet1!AD2425&lt;&gt;0),Sheet1!AC2425,IF(AND(Sheet1!AC2425&lt;&gt;Sheet1!AD2425,Sheet1!AD2425&lt;&gt;0),Sheet1!AC2425&amp;"~"&amp;Sheet1!AD2425,""))</f>
        <v/>
      </c>
    </row>
    <row r="2219" spans="1:23">
      <c r="A2219" s="3">
        <v>52024</v>
      </c>
      <c r="B2219" s="3" t="s">
        <v>882</v>
      </c>
      <c r="C2219" s="3" t="s">
        <v>861</v>
      </c>
      <c r="D2219" s="21" t="str">
        <f>IF(OR(Sheet1!I2222&lt;&gt;Sheet1!AF2222,Sheet1!AG2222&lt;&gt;Sheet1!J2222),"有影响","-")</f>
        <v>-</v>
      </c>
      <c r="E2219" s="21" t="str">
        <f>IF(OR(Sheet1!N2222&lt;&gt;Sheet1!AH2222,Sheet1!AI2222&lt;&gt;Sheet1!O2222),"有影响","-")</f>
        <v>-</v>
      </c>
      <c r="F2219" s="21" t="str">
        <f>IF(OR(Sheet1!S2222&lt;&gt;Sheet1!AJ2222,Sheet1!AK2222&lt;&gt;Sheet1!T2222),"有影响","-")</f>
        <v>-</v>
      </c>
      <c r="G2219" s="21" t="str">
        <f>IF(OR(Sheet1!X2222&lt;&gt;Sheet1!AL2222,Sheet1!AM2222&lt;&gt;Sheet1!Y2222),"有影响","-")</f>
        <v>-</v>
      </c>
      <c r="H2219" s="21" t="str">
        <f>IF(OR(Sheet1!AC2222&lt;&gt;Sheet1!AN2222,Sheet1!AO2222&lt;&gt;Sheet1!AD2222),"有影响","-")</f>
        <v>-</v>
      </c>
      <c r="I2219" s="21" t="str">
        <f>IF(Sheet1!G2222=0,"出错","-")</f>
        <v>-</v>
      </c>
      <c r="J2219" s="21" t="str">
        <f>IF(AND(Sheet1!G2222=0,Sheet1!L2222&lt;&gt;0),"出错","-")</f>
        <v>-</v>
      </c>
      <c r="K2219" s="21" t="str">
        <f>IF(AND(Sheet1!G2222=0,Sheet1!L2222=0,Sheet1!Q2222&lt;&gt;0),"出错","-")</f>
        <v>-</v>
      </c>
      <c r="L2219" s="21" t="str">
        <f>IF(AND(Sheet1!G2222=0,Sheet1!L2222=0,Sheet1!Q2222=0,Sheet1!V2222&lt;&gt;0),"出错","-")</f>
        <v>-</v>
      </c>
      <c r="M2219" s="21" t="str">
        <f>IF(AND(Sheet1!G2222=0,Sheet1!L2222=0,Sheet1!Q2222=0,Sheet1!V2222=0,Sheet1!AA2222&lt;&gt;0),"出错","-")</f>
        <v>-</v>
      </c>
      <c r="N2219" s="21" t="str">
        <f>IFERROR(VLOOKUP(Sheet1!G2222,配置检查表!$Y:$Z,2,FALSE),"")</f>
        <v/>
      </c>
      <c r="O2219" s="21">
        <f>IF(AND(Sheet1!I2222=Sheet1!J2222,Sheet1!J2222&lt;&gt;0),Sheet1!I2222,IF(AND(Sheet1!I2222&lt;&gt;Sheet1!J2222,Sheet1!J2222&lt;&gt;0),Sheet1!I2222&amp;"~"&amp;Sheet1!J2222,""))</f>
        <v>300</v>
      </c>
      <c r="P2219" s="21" t="str">
        <f>IFERROR(VLOOKUP(Sheet1!L2222,配置检查表!$Y:$Z,2,FALSE),"")</f>
        <v>钻石</v>
      </c>
      <c r="Q2219" s="21">
        <f>IF(AND(Sheet1!N2222=Sheet1!O2222,Sheet1!O2222&lt;&gt;0),Sheet1!N2222,IF(AND(Sheet1!N2222&lt;&gt;Sheet1!O2222,Sheet1!O2222&lt;&gt;0),Sheet1!N2222&amp;"~"&amp;Sheet1!O2222,""))</f>
        <v>90</v>
      </c>
      <c r="R2219" s="21" t="str">
        <f>IFERROR(VLOOKUP(Sheet1!Q2222,配置检查表!$Y:$Z,2,FALSE),"")</f>
        <v>金币</v>
      </c>
      <c r="S2219" s="39" t="str">
        <f>IF(AND(Sheet1!S2426=Sheet1!T2426,Sheet1!T2426&lt;&gt;0),Sheet1!S2426,IF(AND(Sheet1!S2426&lt;&gt;Sheet1!T2426,Sheet1!T2426&lt;&gt;0),Sheet1!S2426&amp;"~"&amp;Sheet1!T2426,""))</f>
        <v/>
      </c>
      <c r="T2219" s="21" t="str">
        <f>IFERROR(VLOOKUP(Sheet1!V2222,配置检查表!$Y:$Z,2,FALSE),"")</f>
        <v/>
      </c>
      <c r="U2219" s="39" t="str">
        <f>IF(AND(Sheet1!X2426=Sheet1!Y2426,Sheet1!Y2426&lt;&gt;0),Sheet1!X2426,IF(AND(Sheet1!X2426&lt;&gt;Sheet1!Y2426,Sheet1!Y2426&lt;&gt;0),Sheet1!X2426&amp;"~"&amp;Sheet1!Y2426,""))</f>
        <v/>
      </c>
      <c r="V2219" s="21" t="str">
        <f>IFERROR(VLOOKUP(Sheet1!XAA,配置检查表!$Y:$Z,2,FALSE),"")</f>
        <v/>
      </c>
      <c r="W2219" s="21" t="str">
        <f>IF(AND(Sheet1!AC2426=Sheet1!AD2426,Sheet1!AD2426&lt;&gt;0),Sheet1!AC2426,IF(AND(Sheet1!AC2426&lt;&gt;Sheet1!AD2426,Sheet1!AD2426&lt;&gt;0),Sheet1!AC2426&amp;"~"&amp;Sheet1!AD2426,""))</f>
        <v/>
      </c>
    </row>
    <row r="2220" spans="1:23">
      <c r="A2220" s="3">
        <v>52025</v>
      </c>
      <c r="B2220" s="3" t="s">
        <v>883</v>
      </c>
      <c r="C2220" s="3" t="s">
        <v>857</v>
      </c>
      <c r="D2220" s="21" t="str">
        <f>IF(OR(Sheet1!I2223&lt;&gt;Sheet1!AF2223,Sheet1!AG2223&lt;&gt;Sheet1!J2223),"有影响","-")</f>
        <v>-</v>
      </c>
      <c r="E2220" s="21" t="str">
        <f>IF(OR(Sheet1!N2223&lt;&gt;Sheet1!AH2223,Sheet1!AI2223&lt;&gt;Sheet1!O2223),"有影响","-")</f>
        <v>-</v>
      </c>
      <c r="F2220" s="21" t="str">
        <f>IF(OR(Sheet1!S2223&lt;&gt;Sheet1!AJ2223,Sheet1!AK2223&lt;&gt;Sheet1!T2223),"有影响","-")</f>
        <v>-</v>
      </c>
      <c r="G2220" s="21" t="str">
        <f>IF(OR(Sheet1!X2223&lt;&gt;Sheet1!AL2223,Sheet1!AM2223&lt;&gt;Sheet1!Y2223),"有影响","-")</f>
        <v>-</v>
      </c>
      <c r="H2220" s="21" t="str">
        <f>IF(OR(Sheet1!AC2223&lt;&gt;Sheet1!AN2223,Sheet1!AO2223&lt;&gt;Sheet1!AD2223),"有影响","-")</f>
        <v>-</v>
      </c>
      <c r="I2220" s="21" t="str">
        <f>IF(Sheet1!G2223=0,"出错","-")</f>
        <v>-</v>
      </c>
      <c r="J2220" s="21" t="str">
        <f>IF(AND(Sheet1!G2223=0,Sheet1!L2223&lt;&gt;0),"出错","-")</f>
        <v>-</v>
      </c>
      <c r="K2220" s="21" t="str">
        <f>IF(AND(Sheet1!G2223=0,Sheet1!L2223=0,Sheet1!Q2223&lt;&gt;0),"出错","-")</f>
        <v>-</v>
      </c>
      <c r="L2220" s="21" t="str">
        <f>IF(AND(Sheet1!G2223=0,Sheet1!L2223=0,Sheet1!Q2223=0,Sheet1!V2223&lt;&gt;0),"出错","-")</f>
        <v>-</v>
      </c>
      <c r="M2220" s="21" t="str">
        <f>IF(AND(Sheet1!G2223=0,Sheet1!L2223=0,Sheet1!Q2223=0,Sheet1!V2223=0,Sheet1!AA2223&lt;&gt;0),"出错","-")</f>
        <v>-</v>
      </c>
      <c r="N2220" s="21" t="str">
        <f>IFERROR(VLOOKUP(Sheet1!G2223,配置检查表!$Y:$Z,2,FALSE),"")</f>
        <v/>
      </c>
      <c r="O2220" s="21">
        <f>IF(AND(Sheet1!I2223=Sheet1!J2223,Sheet1!J2223&lt;&gt;0),Sheet1!I2223,IF(AND(Sheet1!I2223&lt;&gt;Sheet1!J2223,Sheet1!J2223&lt;&gt;0),Sheet1!I2223&amp;"~"&amp;Sheet1!J2223,""))</f>
        <v>100</v>
      </c>
      <c r="P2220" s="21" t="str">
        <f>IFERROR(VLOOKUP(Sheet1!L2223,配置检查表!$Y:$Z,2,FALSE),"")</f>
        <v>钻石</v>
      </c>
      <c r="Q2220" s="21">
        <f>IF(AND(Sheet1!N2223=Sheet1!O2223,Sheet1!O2223&lt;&gt;0),Sheet1!N2223,IF(AND(Sheet1!N2223&lt;&gt;Sheet1!O2223,Sheet1!O2223&lt;&gt;0),Sheet1!N2223&amp;"~"&amp;Sheet1!O2223,""))</f>
        <v>30</v>
      </c>
      <c r="R2220" s="21" t="str">
        <f>IFERROR(VLOOKUP(Sheet1!Q2223,配置检查表!$Y:$Z,2,FALSE),"")</f>
        <v>金币</v>
      </c>
      <c r="S2220" s="39" t="str">
        <f>IF(AND(Sheet1!S2427=Sheet1!T2427,Sheet1!T2427&lt;&gt;0),Sheet1!S2427,IF(AND(Sheet1!S2427&lt;&gt;Sheet1!T2427,Sheet1!T2427&lt;&gt;0),Sheet1!S2427&amp;"~"&amp;Sheet1!T2427,""))</f>
        <v/>
      </c>
      <c r="T2220" s="21" t="str">
        <f>IFERROR(VLOOKUP(Sheet1!V2223,配置检查表!$Y:$Z,2,FALSE),"")</f>
        <v/>
      </c>
      <c r="U2220" s="39" t="str">
        <f>IF(AND(Sheet1!X2427=Sheet1!Y2427,Sheet1!Y2427&lt;&gt;0),Sheet1!X2427,IF(AND(Sheet1!X2427&lt;&gt;Sheet1!Y2427,Sheet1!Y2427&lt;&gt;0),Sheet1!X2427&amp;"~"&amp;Sheet1!Y2427,""))</f>
        <v/>
      </c>
      <c r="V2220" s="21" t="str">
        <f>IFERROR(VLOOKUP(Sheet1!XAA,配置检查表!$Y:$Z,2,FALSE),"")</f>
        <v/>
      </c>
      <c r="W2220" s="21" t="str">
        <f>IF(AND(Sheet1!AC2427=Sheet1!AD2427,Sheet1!AD2427&lt;&gt;0),Sheet1!AC2427,IF(AND(Sheet1!AC2427&lt;&gt;Sheet1!AD2427,Sheet1!AD2427&lt;&gt;0),Sheet1!AC2427&amp;"~"&amp;Sheet1!AD2427,""))</f>
        <v/>
      </c>
    </row>
    <row r="2221" spans="1:23">
      <c r="A2221" s="3">
        <v>52026</v>
      </c>
      <c r="B2221" s="3" t="s">
        <v>884</v>
      </c>
      <c r="C2221" s="3" t="s">
        <v>859</v>
      </c>
      <c r="D2221" s="21" t="str">
        <f>IF(OR(Sheet1!I2224&lt;&gt;Sheet1!AF2224,Sheet1!AG2224&lt;&gt;Sheet1!J2224),"有影响","-")</f>
        <v>-</v>
      </c>
      <c r="E2221" s="21" t="str">
        <f>IF(OR(Sheet1!N2224&lt;&gt;Sheet1!AH2224,Sheet1!AI2224&lt;&gt;Sheet1!O2224),"有影响","-")</f>
        <v>-</v>
      </c>
      <c r="F2221" s="21" t="str">
        <f>IF(OR(Sheet1!S2224&lt;&gt;Sheet1!AJ2224,Sheet1!AK2224&lt;&gt;Sheet1!T2224),"有影响","-")</f>
        <v>-</v>
      </c>
      <c r="G2221" s="21" t="str">
        <f>IF(OR(Sheet1!X2224&lt;&gt;Sheet1!AL2224,Sheet1!AM2224&lt;&gt;Sheet1!Y2224),"有影响","-")</f>
        <v>-</v>
      </c>
      <c r="H2221" s="21" t="str">
        <f>IF(OR(Sheet1!AC2224&lt;&gt;Sheet1!AN2224,Sheet1!AO2224&lt;&gt;Sheet1!AD2224),"有影响","-")</f>
        <v>-</v>
      </c>
      <c r="I2221" s="21" t="str">
        <f>IF(Sheet1!G2224=0,"出错","-")</f>
        <v>-</v>
      </c>
      <c r="J2221" s="21" t="str">
        <f>IF(AND(Sheet1!G2224=0,Sheet1!L2224&lt;&gt;0),"出错","-")</f>
        <v>-</v>
      </c>
      <c r="K2221" s="21" t="str">
        <f>IF(AND(Sheet1!G2224=0,Sheet1!L2224=0,Sheet1!Q2224&lt;&gt;0),"出错","-")</f>
        <v>-</v>
      </c>
      <c r="L2221" s="21" t="str">
        <f>IF(AND(Sheet1!G2224=0,Sheet1!L2224=0,Sheet1!Q2224=0,Sheet1!V2224&lt;&gt;0),"出错","-")</f>
        <v>-</v>
      </c>
      <c r="M2221" s="21" t="str">
        <f>IF(AND(Sheet1!G2224=0,Sheet1!L2224=0,Sheet1!Q2224=0,Sheet1!V2224=0,Sheet1!AA2224&lt;&gt;0),"出错","-")</f>
        <v>-</v>
      </c>
      <c r="N2221" s="21" t="str">
        <f>IFERROR(VLOOKUP(Sheet1!G2224,配置检查表!$Y:$Z,2,FALSE),"")</f>
        <v/>
      </c>
      <c r="O2221" s="21">
        <f>IF(AND(Sheet1!I2224=Sheet1!J2224,Sheet1!J2224&lt;&gt;0),Sheet1!I2224,IF(AND(Sheet1!I2224&lt;&gt;Sheet1!J2224,Sheet1!J2224&lt;&gt;0),Sheet1!I2224&amp;"~"&amp;Sheet1!J2224,""))</f>
        <v>200</v>
      </c>
      <c r="P2221" s="21" t="str">
        <f>IFERROR(VLOOKUP(Sheet1!L2224,配置检查表!$Y:$Z,2,FALSE),"")</f>
        <v>钻石</v>
      </c>
      <c r="Q2221" s="21">
        <f>IF(AND(Sheet1!N2224=Sheet1!O2224,Sheet1!O2224&lt;&gt;0),Sheet1!N2224,IF(AND(Sheet1!N2224&lt;&gt;Sheet1!O2224,Sheet1!O2224&lt;&gt;0),Sheet1!N2224&amp;"~"&amp;Sheet1!O2224,""))</f>
        <v>60</v>
      </c>
      <c r="R2221" s="21" t="str">
        <f>IFERROR(VLOOKUP(Sheet1!Q2224,配置检查表!$Y:$Z,2,FALSE),"")</f>
        <v>金币</v>
      </c>
      <c r="S2221" s="39" t="str">
        <f>IF(AND(Sheet1!S2428=Sheet1!T2428,Sheet1!T2428&lt;&gt;0),Sheet1!S2428,IF(AND(Sheet1!S2428&lt;&gt;Sheet1!T2428,Sheet1!T2428&lt;&gt;0),Sheet1!S2428&amp;"~"&amp;Sheet1!T2428,""))</f>
        <v/>
      </c>
      <c r="T2221" s="21" t="str">
        <f>IFERROR(VLOOKUP(Sheet1!V2224,配置检查表!$Y:$Z,2,FALSE),"")</f>
        <v/>
      </c>
      <c r="U2221" s="39" t="str">
        <f>IF(AND(Sheet1!X2428=Sheet1!Y2428,Sheet1!Y2428&lt;&gt;0),Sheet1!X2428,IF(AND(Sheet1!X2428&lt;&gt;Sheet1!Y2428,Sheet1!Y2428&lt;&gt;0),Sheet1!X2428&amp;"~"&amp;Sheet1!Y2428,""))</f>
        <v/>
      </c>
      <c r="V2221" s="21" t="str">
        <f>IFERROR(VLOOKUP(Sheet1!XAA,配置检查表!$Y:$Z,2,FALSE),"")</f>
        <v/>
      </c>
      <c r="W2221" s="21" t="str">
        <f>IF(AND(Sheet1!AC2428=Sheet1!AD2428,Sheet1!AD2428&lt;&gt;0),Sheet1!AC2428,IF(AND(Sheet1!AC2428&lt;&gt;Sheet1!AD2428,Sheet1!AD2428&lt;&gt;0),Sheet1!AC2428&amp;"~"&amp;Sheet1!AD2428,""))</f>
        <v/>
      </c>
    </row>
    <row r="2222" spans="1:23">
      <c r="A2222" s="3">
        <v>52027</v>
      </c>
      <c r="B2222" s="3" t="s">
        <v>885</v>
      </c>
      <c r="C2222" s="3" t="s">
        <v>861</v>
      </c>
      <c r="D2222" s="21" t="str">
        <f>IF(OR(Sheet1!I2225&lt;&gt;Sheet1!AF2225,Sheet1!AG2225&lt;&gt;Sheet1!J2225),"有影响","-")</f>
        <v>-</v>
      </c>
      <c r="E2222" s="21" t="str">
        <f>IF(OR(Sheet1!N2225&lt;&gt;Sheet1!AH2225,Sheet1!AI2225&lt;&gt;Sheet1!O2225),"有影响","-")</f>
        <v>-</v>
      </c>
      <c r="F2222" s="21" t="str">
        <f>IF(OR(Sheet1!S2225&lt;&gt;Sheet1!AJ2225,Sheet1!AK2225&lt;&gt;Sheet1!T2225),"有影响","-")</f>
        <v>-</v>
      </c>
      <c r="G2222" s="21" t="str">
        <f>IF(OR(Sheet1!X2225&lt;&gt;Sheet1!AL2225,Sheet1!AM2225&lt;&gt;Sheet1!Y2225),"有影响","-")</f>
        <v>-</v>
      </c>
      <c r="H2222" s="21" t="str">
        <f>IF(OR(Sheet1!AC2225&lt;&gt;Sheet1!AN2225,Sheet1!AO2225&lt;&gt;Sheet1!AD2225),"有影响","-")</f>
        <v>-</v>
      </c>
      <c r="I2222" s="21" t="str">
        <f>IF(Sheet1!G2225=0,"出错","-")</f>
        <v>-</v>
      </c>
      <c r="J2222" s="21" t="str">
        <f>IF(AND(Sheet1!G2225=0,Sheet1!L2225&lt;&gt;0),"出错","-")</f>
        <v>-</v>
      </c>
      <c r="K2222" s="21" t="str">
        <f>IF(AND(Sheet1!G2225=0,Sheet1!L2225=0,Sheet1!Q2225&lt;&gt;0),"出错","-")</f>
        <v>-</v>
      </c>
      <c r="L2222" s="21" t="str">
        <f>IF(AND(Sheet1!G2225=0,Sheet1!L2225=0,Sheet1!Q2225=0,Sheet1!V2225&lt;&gt;0),"出错","-")</f>
        <v>-</v>
      </c>
      <c r="M2222" s="21" t="str">
        <f>IF(AND(Sheet1!G2225=0,Sheet1!L2225=0,Sheet1!Q2225=0,Sheet1!V2225=0,Sheet1!AA2225&lt;&gt;0),"出错","-")</f>
        <v>-</v>
      </c>
      <c r="N2222" s="21" t="str">
        <f>IFERROR(VLOOKUP(Sheet1!G2225,配置检查表!$Y:$Z,2,FALSE),"")</f>
        <v/>
      </c>
      <c r="O2222" s="21">
        <f>IF(AND(Sheet1!I2225=Sheet1!J2225,Sheet1!J2225&lt;&gt;0),Sheet1!I2225,IF(AND(Sheet1!I2225&lt;&gt;Sheet1!J2225,Sheet1!J2225&lt;&gt;0),Sheet1!I2225&amp;"~"&amp;Sheet1!J2225,""))</f>
        <v>300</v>
      </c>
      <c r="P2222" s="21" t="str">
        <f>IFERROR(VLOOKUP(Sheet1!L2225,配置检查表!$Y:$Z,2,FALSE),"")</f>
        <v>钻石</v>
      </c>
      <c r="Q2222" s="21">
        <f>IF(AND(Sheet1!N2225=Sheet1!O2225,Sheet1!O2225&lt;&gt;0),Sheet1!N2225,IF(AND(Sheet1!N2225&lt;&gt;Sheet1!O2225,Sheet1!O2225&lt;&gt;0),Sheet1!N2225&amp;"~"&amp;Sheet1!O2225,""))</f>
        <v>90</v>
      </c>
      <c r="R2222" s="21" t="str">
        <f>IFERROR(VLOOKUP(Sheet1!Q2225,配置检查表!$Y:$Z,2,FALSE),"")</f>
        <v>金币</v>
      </c>
      <c r="S2222" s="39" t="str">
        <f>IF(AND(Sheet1!S2429=Sheet1!T2429,Sheet1!T2429&lt;&gt;0),Sheet1!S2429,IF(AND(Sheet1!S2429&lt;&gt;Sheet1!T2429,Sheet1!T2429&lt;&gt;0),Sheet1!S2429&amp;"~"&amp;Sheet1!T2429,""))</f>
        <v/>
      </c>
      <c r="T2222" s="21" t="str">
        <f>IFERROR(VLOOKUP(Sheet1!V2225,配置检查表!$Y:$Z,2,FALSE),"")</f>
        <v/>
      </c>
      <c r="U2222" s="39" t="str">
        <f>IF(AND(Sheet1!X2429=Sheet1!Y2429,Sheet1!Y2429&lt;&gt;0),Sheet1!X2429,IF(AND(Sheet1!X2429&lt;&gt;Sheet1!Y2429,Sheet1!Y2429&lt;&gt;0),Sheet1!X2429&amp;"~"&amp;Sheet1!Y2429,""))</f>
        <v/>
      </c>
      <c r="V2222" s="21" t="str">
        <f>IFERROR(VLOOKUP(Sheet1!XAA,配置检查表!$Y:$Z,2,FALSE),"")</f>
        <v/>
      </c>
      <c r="W2222" s="21" t="str">
        <f>IF(AND(Sheet1!AC2429=Sheet1!AD2429,Sheet1!AD2429&lt;&gt;0),Sheet1!AC2429,IF(AND(Sheet1!AC2429&lt;&gt;Sheet1!AD2429,Sheet1!AD2429&lt;&gt;0),Sheet1!AC2429&amp;"~"&amp;Sheet1!AD2429,""))</f>
        <v/>
      </c>
    </row>
    <row r="2223" spans="1:23">
      <c r="A2223" s="3">
        <v>52028</v>
      </c>
      <c r="B2223" s="3" t="s">
        <v>886</v>
      </c>
      <c r="C2223" s="3" t="s">
        <v>857</v>
      </c>
      <c r="D2223" s="21" t="str">
        <f>IF(OR(Sheet1!I2226&lt;&gt;Sheet1!AF2226,Sheet1!AG2226&lt;&gt;Sheet1!J2226),"有影响","-")</f>
        <v>-</v>
      </c>
      <c r="E2223" s="21" t="str">
        <f>IF(OR(Sheet1!N2226&lt;&gt;Sheet1!AH2226,Sheet1!AI2226&lt;&gt;Sheet1!O2226),"有影响","-")</f>
        <v>-</v>
      </c>
      <c r="F2223" s="21" t="str">
        <f>IF(OR(Sheet1!S2226&lt;&gt;Sheet1!AJ2226,Sheet1!AK2226&lt;&gt;Sheet1!T2226),"有影响","-")</f>
        <v>-</v>
      </c>
      <c r="G2223" s="21" t="str">
        <f>IF(OR(Sheet1!X2226&lt;&gt;Sheet1!AL2226,Sheet1!AM2226&lt;&gt;Sheet1!Y2226),"有影响","-")</f>
        <v>-</v>
      </c>
      <c r="H2223" s="21" t="str">
        <f>IF(OR(Sheet1!AC2226&lt;&gt;Sheet1!AN2226,Sheet1!AO2226&lt;&gt;Sheet1!AD2226),"有影响","-")</f>
        <v>-</v>
      </c>
      <c r="I2223" s="21" t="str">
        <f>IF(Sheet1!G2226=0,"出错","-")</f>
        <v>-</v>
      </c>
      <c r="J2223" s="21" t="str">
        <f>IF(AND(Sheet1!G2226=0,Sheet1!L2226&lt;&gt;0),"出错","-")</f>
        <v>-</v>
      </c>
      <c r="K2223" s="21" t="str">
        <f>IF(AND(Sheet1!G2226=0,Sheet1!L2226=0,Sheet1!Q2226&lt;&gt;0),"出错","-")</f>
        <v>-</v>
      </c>
      <c r="L2223" s="21" t="str">
        <f>IF(AND(Sheet1!G2226=0,Sheet1!L2226=0,Sheet1!Q2226=0,Sheet1!V2226&lt;&gt;0),"出错","-")</f>
        <v>-</v>
      </c>
      <c r="M2223" s="21" t="str">
        <f>IF(AND(Sheet1!G2226=0,Sheet1!L2226=0,Sheet1!Q2226=0,Sheet1!V2226=0,Sheet1!AA2226&lt;&gt;0),"出错","-")</f>
        <v>-</v>
      </c>
      <c r="N2223" s="21" t="str">
        <f>IFERROR(VLOOKUP(Sheet1!G2226,配置检查表!$Y:$Z,2,FALSE),"")</f>
        <v/>
      </c>
      <c r="O2223" s="21">
        <f>IF(AND(Sheet1!I2226=Sheet1!J2226,Sheet1!J2226&lt;&gt;0),Sheet1!I2226,IF(AND(Sheet1!I2226&lt;&gt;Sheet1!J2226,Sheet1!J2226&lt;&gt;0),Sheet1!I2226&amp;"~"&amp;Sheet1!J2226,""))</f>
        <v>100</v>
      </c>
      <c r="P2223" s="21" t="str">
        <f>IFERROR(VLOOKUP(Sheet1!L2226,配置检查表!$Y:$Z,2,FALSE),"")</f>
        <v>钻石</v>
      </c>
      <c r="Q2223" s="21">
        <f>IF(AND(Sheet1!N2226=Sheet1!O2226,Sheet1!O2226&lt;&gt;0),Sheet1!N2226,IF(AND(Sheet1!N2226&lt;&gt;Sheet1!O2226,Sheet1!O2226&lt;&gt;0),Sheet1!N2226&amp;"~"&amp;Sheet1!O2226,""))</f>
        <v>30</v>
      </c>
      <c r="R2223" s="21" t="str">
        <f>IFERROR(VLOOKUP(Sheet1!Q2226,配置检查表!$Y:$Z,2,FALSE),"")</f>
        <v>金币</v>
      </c>
      <c r="S2223" s="39" t="str">
        <f>IF(AND(Sheet1!S2430=Sheet1!T2430,Sheet1!T2430&lt;&gt;0),Sheet1!S2430,IF(AND(Sheet1!S2430&lt;&gt;Sheet1!T2430,Sheet1!T2430&lt;&gt;0),Sheet1!S2430&amp;"~"&amp;Sheet1!T2430,""))</f>
        <v/>
      </c>
      <c r="T2223" s="21" t="str">
        <f>IFERROR(VLOOKUP(Sheet1!V2226,配置检查表!$Y:$Z,2,FALSE),"")</f>
        <v/>
      </c>
      <c r="U2223" s="39" t="str">
        <f>IF(AND(Sheet1!X2430=Sheet1!Y2430,Sheet1!Y2430&lt;&gt;0),Sheet1!X2430,IF(AND(Sheet1!X2430&lt;&gt;Sheet1!Y2430,Sheet1!Y2430&lt;&gt;0),Sheet1!X2430&amp;"~"&amp;Sheet1!Y2430,""))</f>
        <v/>
      </c>
      <c r="V2223" s="21" t="str">
        <f>IFERROR(VLOOKUP(Sheet1!XAA,配置检查表!$Y:$Z,2,FALSE),"")</f>
        <v/>
      </c>
      <c r="W2223" s="21" t="str">
        <f>IF(AND(Sheet1!AC2430=Sheet1!AD2430,Sheet1!AD2430&lt;&gt;0),Sheet1!AC2430,IF(AND(Sheet1!AC2430&lt;&gt;Sheet1!AD2430,Sheet1!AD2430&lt;&gt;0),Sheet1!AC2430&amp;"~"&amp;Sheet1!AD2430,""))</f>
        <v/>
      </c>
    </row>
    <row r="2224" spans="1:23">
      <c r="A2224" s="3">
        <v>52029</v>
      </c>
      <c r="B2224" s="3" t="s">
        <v>887</v>
      </c>
      <c r="C2224" s="3" t="s">
        <v>859</v>
      </c>
      <c r="D2224" s="21" t="str">
        <f>IF(OR(Sheet1!I2227&lt;&gt;Sheet1!AF2227,Sheet1!AG2227&lt;&gt;Sheet1!J2227),"有影响","-")</f>
        <v>-</v>
      </c>
      <c r="E2224" s="21" t="str">
        <f>IF(OR(Sheet1!N2227&lt;&gt;Sheet1!AH2227,Sheet1!AI2227&lt;&gt;Sheet1!O2227),"有影响","-")</f>
        <v>-</v>
      </c>
      <c r="F2224" s="21" t="str">
        <f>IF(OR(Sheet1!S2227&lt;&gt;Sheet1!AJ2227,Sheet1!AK2227&lt;&gt;Sheet1!T2227),"有影响","-")</f>
        <v>-</v>
      </c>
      <c r="G2224" s="21" t="str">
        <f>IF(OR(Sheet1!X2227&lt;&gt;Sheet1!AL2227,Sheet1!AM2227&lt;&gt;Sheet1!Y2227),"有影响","-")</f>
        <v>-</v>
      </c>
      <c r="H2224" s="21" t="str">
        <f>IF(OR(Sheet1!AC2227&lt;&gt;Sheet1!AN2227,Sheet1!AO2227&lt;&gt;Sheet1!AD2227),"有影响","-")</f>
        <v>-</v>
      </c>
      <c r="I2224" s="21" t="str">
        <f>IF(Sheet1!G2227=0,"出错","-")</f>
        <v>-</v>
      </c>
      <c r="J2224" s="21" t="str">
        <f>IF(AND(Sheet1!G2227=0,Sheet1!L2227&lt;&gt;0),"出错","-")</f>
        <v>-</v>
      </c>
      <c r="K2224" s="21" t="str">
        <f>IF(AND(Sheet1!G2227=0,Sheet1!L2227=0,Sheet1!Q2227&lt;&gt;0),"出错","-")</f>
        <v>-</v>
      </c>
      <c r="L2224" s="21" t="str">
        <f>IF(AND(Sheet1!G2227=0,Sheet1!L2227=0,Sheet1!Q2227=0,Sheet1!V2227&lt;&gt;0),"出错","-")</f>
        <v>-</v>
      </c>
      <c r="M2224" s="21" t="str">
        <f>IF(AND(Sheet1!G2227=0,Sheet1!L2227=0,Sheet1!Q2227=0,Sheet1!V2227=0,Sheet1!AA2227&lt;&gt;0),"出错","-")</f>
        <v>-</v>
      </c>
      <c r="N2224" s="21" t="str">
        <f>IFERROR(VLOOKUP(Sheet1!G2227,配置检查表!$Y:$Z,2,FALSE),"")</f>
        <v/>
      </c>
      <c r="O2224" s="21">
        <f>IF(AND(Sheet1!I2227=Sheet1!J2227,Sheet1!J2227&lt;&gt;0),Sheet1!I2227,IF(AND(Sheet1!I2227&lt;&gt;Sheet1!J2227,Sheet1!J2227&lt;&gt;0),Sheet1!I2227&amp;"~"&amp;Sheet1!J2227,""))</f>
        <v>200</v>
      </c>
      <c r="P2224" s="21" t="str">
        <f>IFERROR(VLOOKUP(Sheet1!L2227,配置检查表!$Y:$Z,2,FALSE),"")</f>
        <v>钻石</v>
      </c>
      <c r="Q2224" s="21">
        <f>IF(AND(Sheet1!N2227=Sheet1!O2227,Sheet1!O2227&lt;&gt;0),Sheet1!N2227,IF(AND(Sheet1!N2227&lt;&gt;Sheet1!O2227,Sheet1!O2227&lt;&gt;0),Sheet1!N2227&amp;"~"&amp;Sheet1!O2227,""))</f>
        <v>60</v>
      </c>
      <c r="R2224" s="21" t="str">
        <f>IFERROR(VLOOKUP(Sheet1!Q2227,配置检查表!$Y:$Z,2,FALSE),"")</f>
        <v>金币</v>
      </c>
      <c r="S2224" s="39" t="str">
        <f>IF(AND(Sheet1!S2431=Sheet1!T2431,Sheet1!T2431&lt;&gt;0),Sheet1!S2431,IF(AND(Sheet1!S2431&lt;&gt;Sheet1!T2431,Sheet1!T2431&lt;&gt;0),Sheet1!S2431&amp;"~"&amp;Sheet1!T2431,""))</f>
        <v/>
      </c>
      <c r="T2224" s="21" t="str">
        <f>IFERROR(VLOOKUP(Sheet1!V2227,配置检查表!$Y:$Z,2,FALSE),"")</f>
        <v/>
      </c>
      <c r="U2224" s="39" t="str">
        <f>IF(AND(Sheet1!X2431=Sheet1!Y2431,Sheet1!Y2431&lt;&gt;0),Sheet1!X2431,IF(AND(Sheet1!X2431&lt;&gt;Sheet1!Y2431,Sheet1!Y2431&lt;&gt;0),Sheet1!X2431&amp;"~"&amp;Sheet1!Y2431,""))</f>
        <v/>
      </c>
      <c r="V2224" s="21" t="str">
        <f>IFERROR(VLOOKUP(Sheet1!XAA,配置检查表!$Y:$Z,2,FALSE),"")</f>
        <v/>
      </c>
      <c r="W2224" s="21" t="str">
        <f>IF(AND(Sheet1!AC2431=Sheet1!AD2431,Sheet1!AD2431&lt;&gt;0),Sheet1!AC2431,IF(AND(Sheet1!AC2431&lt;&gt;Sheet1!AD2431,Sheet1!AD2431&lt;&gt;0),Sheet1!AC2431&amp;"~"&amp;Sheet1!AD2431,""))</f>
        <v/>
      </c>
    </row>
    <row r="2225" spans="1:23">
      <c r="A2225" s="3">
        <v>52030</v>
      </c>
      <c r="B2225" s="3" t="s">
        <v>888</v>
      </c>
      <c r="C2225" s="3" t="s">
        <v>861</v>
      </c>
      <c r="D2225" s="21" t="str">
        <f>IF(OR(Sheet1!I2228&lt;&gt;Sheet1!AF2228,Sheet1!AG2228&lt;&gt;Sheet1!J2228),"有影响","-")</f>
        <v>-</v>
      </c>
      <c r="E2225" s="21" t="str">
        <f>IF(OR(Sheet1!N2228&lt;&gt;Sheet1!AH2228,Sheet1!AI2228&lt;&gt;Sheet1!O2228),"有影响","-")</f>
        <v>-</v>
      </c>
      <c r="F2225" s="21" t="str">
        <f>IF(OR(Sheet1!S2228&lt;&gt;Sheet1!AJ2228,Sheet1!AK2228&lt;&gt;Sheet1!T2228),"有影响","-")</f>
        <v>-</v>
      </c>
      <c r="G2225" s="21" t="str">
        <f>IF(OR(Sheet1!X2228&lt;&gt;Sheet1!AL2228,Sheet1!AM2228&lt;&gt;Sheet1!Y2228),"有影响","-")</f>
        <v>-</v>
      </c>
      <c r="H2225" s="21" t="str">
        <f>IF(OR(Sheet1!AC2228&lt;&gt;Sheet1!AN2228,Sheet1!AO2228&lt;&gt;Sheet1!AD2228),"有影响","-")</f>
        <v>-</v>
      </c>
      <c r="I2225" s="21" t="str">
        <f>IF(Sheet1!G2228=0,"出错","-")</f>
        <v>-</v>
      </c>
      <c r="J2225" s="21" t="str">
        <f>IF(AND(Sheet1!G2228=0,Sheet1!L2228&lt;&gt;0),"出错","-")</f>
        <v>-</v>
      </c>
      <c r="K2225" s="21" t="str">
        <f>IF(AND(Sheet1!G2228=0,Sheet1!L2228=0,Sheet1!Q2228&lt;&gt;0),"出错","-")</f>
        <v>-</v>
      </c>
      <c r="L2225" s="21" t="str">
        <f>IF(AND(Sheet1!G2228=0,Sheet1!L2228=0,Sheet1!Q2228=0,Sheet1!V2228&lt;&gt;0),"出错","-")</f>
        <v>-</v>
      </c>
      <c r="M2225" s="21" t="str">
        <f>IF(AND(Sheet1!G2228=0,Sheet1!L2228=0,Sheet1!Q2228=0,Sheet1!V2228=0,Sheet1!AA2228&lt;&gt;0),"出错","-")</f>
        <v>-</v>
      </c>
      <c r="N2225" s="21" t="str">
        <f>IFERROR(VLOOKUP(Sheet1!G2228,配置检查表!$Y:$Z,2,FALSE),"")</f>
        <v/>
      </c>
      <c r="O2225" s="21">
        <f>IF(AND(Sheet1!I2228=Sheet1!J2228,Sheet1!J2228&lt;&gt;0),Sheet1!I2228,IF(AND(Sheet1!I2228&lt;&gt;Sheet1!J2228,Sheet1!J2228&lt;&gt;0),Sheet1!I2228&amp;"~"&amp;Sheet1!J2228,""))</f>
        <v>300</v>
      </c>
      <c r="P2225" s="21" t="str">
        <f>IFERROR(VLOOKUP(Sheet1!L2228,配置检查表!$Y:$Z,2,FALSE),"")</f>
        <v>钻石</v>
      </c>
      <c r="Q2225" s="21">
        <f>IF(AND(Sheet1!N2228=Sheet1!O2228,Sheet1!O2228&lt;&gt;0),Sheet1!N2228,IF(AND(Sheet1!N2228&lt;&gt;Sheet1!O2228,Sheet1!O2228&lt;&gt;0),Sheet1!N2228&amp;"~"&amp;Sheet1!O2228,""))</f>
        <v>90</v>
      </c>
      <c r="R2225" s="21" t="str">
        <f>IFERROR(VLOOKUP(Sheet1!Q2228,配置检查表!$Y:$Z,2,FALSE),"")</f>
        <v>金币</v>
      </c>
      <c r="S2225" s="39" t="str">
        <f>IF(AND(Sheet1!S2432=Sheet1!T2432,Sheet1!T2432&lt;&gt;0),Sheet1!S2432,IF(AND(Sheet1!S2432&lt;&gt;Sheet1!T2432,Sheet1!T2432&lt;&gt;0),Sheet1!S2432&amp;"~"&amp;Sheet1!T2432,""))</f>
        <v/>
      </c>
      <c r="T2225" s="21" t="str">
        <f>IFERROR(VLOOKUP(Sheet1!V2228,配置检查表!$Y:$Z,2,FALSE),"")</f>
        <v/>
      </c>
      <c r="U2225" s="39" t="str">
        <f>IF(AND(Sheet1!X2432=Sheet1!Y2432,Sheet1!Y2432&lt;&gt;0),Sheet1!X2432,IF(AND(Sheet1!X2432&lt;&gt;Sheet1!Y2432,Sheet1!Y2432&lt;&gt;0),Sheet1!X2432&amp;"~"&amp;Sheet1!Y2432,""))</f>
        <v/>
      </c>
      <c r="V2225" s="21" t="str">
        <f>IFERROR(VLOOKUP(Sheet1!XAA,配置检查表!$Y:$Z,2,FALSE),"")</f>
        <v/>
      </c>
      <c r="W2225" s="21" t="str">
        <f>IF(AND(Sheet1!AC2432=Sheet1!AD2432,Sheet1!AD2432&lt;&gt;0),Sheet1!AC2432,IF(AND(Sheet1!AC2432&lt;&gt;Sheet1!AD2432,Sheet1!AD2432&lt;&gt;0),Sheet1!AC2432&amp;"~"&amp;Sheet1!AD2432,""))</f>
        <v/>
      </c>
    </row>
    <row r="2226" spans="1:23">
      <c r="A2226" s="3">
        <v>52031</v>
      </c>
      <c r="B2226" s="3" t="s">
        <v>889</v>
      </c>
      <c r="C2226" s="3" t="s">
        <v>857</v>
      </c>
      <c r="D2226" s="21" t="str">
        <f>IF(OR(Sheet1!I2229&lt;&gt;Sheet1!AF2229,Sheet1!AG2229&lt;&gt;Sheet1!J2229),"有影响","-")</f>
        <v>-</v>
      </c>
      <c r="E2226" s="21" t="str">
        <f>IF(OR(Sheet1!N2229&lt;&gt;Sheet1!AH2229,Sheet1!AI2229&lt;&gt;Sheet1!O2229),"有影响","-")</f>
        <v>-</v>
      </c>
      <c r="F2226" s="21" t="str">
        <f>IF(OR(Sheet1!S2229&lt;&gt;Sheet1!AJ2229,Sheet1!AK2229&lt;&gt;Sheet1!T2229),"有影响","-")</f>
        <v>-</v>
      </c>
      <c r="G2226" s="21" t="str">
        <f>IF(OR(Sheet1!X2229&lt;&gt;Sheet1!AL2229,Sheet1!AM2229&lt;&gt;Sheet1!Y2229),"有影响","-")</f>
        <v>-</v>
      </c>
      <c r="H2226" s="21" t="str">
        <f>IF(OR(Sheet1!AC2229&lt;&gt;Sheet1!AN2229,Sheet1!AO2229&lt;&gt;Sheet1!AD2229),"有影响","-")</f>
        <v>-</v>
      </c>
      <c r="I2226" s="21" t="str">
        <f>IF(Sheet1!G2229=0,"出错","-")</f>
        <v>-</v>
      </c>
      <c r="J2226" s="21" t="str">
        <f>IF(AND(Sheet1!G2229=0,Sheet1!L2229&lt;&gt;0),"出错","-")</f>
        <v>-</v>
      </c>
      <c r="K2226" s="21" t="str">
        <f>IF(AND(Sheet1!G2229=0,Sheet1!L2229=0,Sheet1!Q2229&lt;&gt;0),"出错","-")</f>
        <v>-</v>
      </c>
      <c r="L2226" s="21" t="str">
        <f>IF(AND(Sheet1!G2229=0,Sheet1!L2229=0,Sheet1!Q2229=0,Sheet1!V2229&lt;&gt;0),"出错","-")</f>
        <v>-</v>
      </c>
      <c r="M2226" s="21" t="str">
        <f>IF(AND(Sheet1!G2229=0,Sheet1!L2229=0,Sheet1!Q2229=0,Sheet1!V2229=0,Sheet1!AA2229&lt;&gt;0),"出错","-")</f>
        <v>-</v>
      </c>
      <c r="N2226" s="21" t="str">
        <f>IFERROR(VLOOKUP(Sheet1!G2229,配置检查表!$Y:$Z,2,FALSE),"")</f>
        <v/>
      </c>
      <c r="O2226" s="21">
        <f>IF(AND(Sheet1!I2229=Sheet1!J2229,Sheet1!J2229&lt;&gt;0),Sheet1!I2229,IF(AND(Sheet1!I2229&lt;&gt;Sheet1!J2229,Sheet1!J2229&lt;&gt;0),Sheet1!I2229&amp;"~"&amp;Sheet1!J2229,""))</f>
        <v>100</v>
      </c>
      <c r="P2226" s="21" t="str">
        <f>IFERROR(VLOOKUP(Sheet1!L2229,配置检查表!$Y:$Z,2,FALSE),"")</f>
        <v>钻石</v>
      </c>
      <c r="Q2226" s="21">
        <f>IF(AND(Sheet1!N2229=Sheet1!O2229,Sheet1!O2229&lt;&gt;0),Sheet1!N2229,IF(AND(Sheet1!N2229&lt;&gt;Sheet1!O2229,Sheet1!O2229&lt;&gt;0),Sheet1!N2229&amp;"~"&amp;Sheet1!O2229,""))</f>
        <v>30</v>
      </c>
      <c r="R2226" s="21" t="str">
        <f>IFERROR(VLOOKUP(Sheet1!Q2229,配置检查表!$Y:$Z,2,FALSE),"")</f>
        <v>金币</v>
      </c>
      <c r="S2226" s="39" t="str">
        <f>IF(AND(Sheet1!S2433=Sheet1!T2433,Sheet1!T2433&lt;&gt;0),Sheet1!S2433,IF(AND(Sheet1!S2433&lt;&gt;Sheet1!T2433,Sheet1!T2433&lt;&gt;0),Sheet1!S2433&amp;"~"&amp;Sheet1!T2433,""))</f>
        <v/>
      </c>
      <c r="T2226" s="21" t="str">
        <f>IFERROR(VLOOKUP(Sheet1!V2229,配置检查表!$Y:$Z,2,FALSE),"")</f>
        <v/>
      </c>
      <c r="U2226" s="39" t="str">
        <f>IF(AND(Sheet1!X2433=Sheet1!Y2433,Sheet1!Y2433&lt;&gt;0),Sheet1!X2433,IF(AND(Sheet1!X2433&lt;&gt;Sheet1!Y2433,Sheet1!Y2433&lt;&gt;0),Sheet1!X2433&amp;"~"&amp;Sheet1!Y2433,""))</f>
        <v/>
      </c>
      <c r="V2226" s="21" t="str">
        <f>IFERROR(VLOOKUP(Sheet1!XAA,配置检查表!$Y:$Z,2,FALSE),"")</f>
        <v/>
      </c>
      <c r="W2226" s="21" t="str">
        <f>IF(AND(Sheet1!AC2433=Sheet1!AD2433,Sheet1!AD2433&lt;&gt;0),Sheet1!AC2433,IF(AND(Sheet1!AC2433&lt;&gt;Sheet1!AD2433,Sheet1!AD2433&lt;&gt;0),Sheet1!AC2433&amp;"~"&amp;Sheet1!AD2433,""))</f>
        <v/>
      </c>
    </row>
    <row r="2227" spans="1:23">
      <c r="A2227" s="3">
        <v>52032</v>
      </c>
      <c r="B2227" s="3" t="s">
        <v>890</v>
      </c>
      <c r="C2227" s="3" t="s">
        <v>859</v>
      </c>
      <c r="D2227" s="21" t="str">
        <f>IF(OR(Sheet1!I2230&lt;&gt;Sheet1!AF2230,Sheet1!AG2230&lt;&gt;Sheet1!J2230),"有影响","-")</f>
        <v>-</v>
      </c>
      <c r="E2227" s="21" t="str">
        <f>IF(OR(Sheet1!N2230&lt;&gt;Sheet1!AH2230,Sheet1!AI2230&lt;&gt;Sheet1!O2230),"有影响","-")</f>
        <v>-</v>
      </c>
      <c r="F2227" s="21" t="str">
        <f>IF(OR(Sheet1!S2230&lt;&gt;Sheet1!AJ2230,Sheet1!AK2230&lt;&gt;Sheet1!T2230),"有影响","-")</f>
        <v>-</v>
      </c>
      <c r="G2227" s="21" t="str">
        <f>IF(OR(Sheet1!X2230&lt;&gt;Sheet1!AL2230,Sheet1!AM2230&lt;&gt;Sheet1!Y2230),"有影响","-")</f>
        <v>-</v>
      </c>
      <c r="H2227" s="21" t="str">
        <f>IF(OR(Sheet1!AC2230&lt;&gt;Sheet1!AN2230,Sheet1!AO2230&lt;&gt;Sheet1!AD2230),"有影响","-")</f>
        <v>-</v>
      </c>
      <c r="I2227" s="21" t="str">
        <f>IF(Sheet1!G2230=0,"出错","-")</f>
        <v>-</v>
      </c>
      <c r="J2227" s="21" t="str">
        <f>IF(AND(Sheet1!G2230=0,Sheet1!L2230&lt;&gt;0),"出错","-")</f>
        <v>-</v>
      </c>
      <c r="K2227" s="21" t="str">
        <f>IF(AND(Sheet1!G2230=0,Sheet1!L2230=0,Sheet1!Q2230&lt;&gt;0),"出错","-")</f>
        <v>-</v>
      </c>
      <c r="L2227" s="21" t="str">
        <f>IF(AND(Sheet1!G2230=0,Sheet1!L2230=0,Sheet1!Q2230=0,Sheet1!V2230&lt;&gt;0),"出错","-")</f>
        <v>-</v>
      </c>
      <c r="M2227" s="21" t="str">
        <f>IF(AND(Sheet1!G2230=0,Sheet1!L2230=0,Sheet1!Q2230=0,Sheet1!V2230=0,Sheet1!AA2230&lt;&gt;0),"出错","-")</f>
        <v>-</v>
      </c>
      <c r="N2227" s="21" t="str">
        <f>IFERROR(VLOOKUP(Sheet1!G2230,配置检查表!$Y:$Z,2,FALSE),"")</f>
        <v/>
      </c>
      <c r="O2227" s="21">
        <f>IF(AND(Sheet1!I2230=Sheet1!J2230,Sheet1!J2230&lt;&gt;0),Sheet1!I2230,IF(AND(Sheet1!I2230&lt;&gt;Sheet1!J2230,Sheet1!J2230&lt;&gt;0),Sheet1!I2230&amp;"~"&amp;Sheet1!J2230,""))</f>
        <v>200</v>
      </c>
      <c r="P2227" s="21" t="str">
        <f>IFERROR(VLOOKUP(Sheet1!L2230,配置检查表!$Y:$Z,2,FALSE),"")</f>
        <v>钻石</v>
      </c>
      <c r="Q2227" s="21">
        <f>IF(AND(Sheet1!N2230=Sheet1!O2230,Sheet1!O2230&lt;&gt;0),Sheet1!N2230,IF(AND(Sheet1!N2230&lt;&gt;Sheet1!O2230,Sheet1!O2230&lt;&gt;0),Sheet1!N2230&amp;"~"&amp;Sheet1!O2230,""))</f>
        <v>60</v>
      </c>
      <c r="R2227" s="21" t="str">
        <f>IFERROR(VLOOKUP(Sheet1!Q2230,配置检查表!$Y:$Z,2,FALSE),"")</f>
        <v>金币</v>
      </c>
      <c r="S2227" s="39" t="str">
        <f>IF(AND(Sheet1!S2434=Sheet1!T2434,Sheet1!T2434&lt;&gt;0),Sheet1!S2434,IF(AND(Sheet1!S2434&lt;&gt;Sheet1!T2434,Sheet1!T2434&lt;&gt;0),Sheet1!S2434&amp;"~"&amp;Sheet1!T2434,""))</f>
        <v/>
      </c>
      <c r="T2227" s="21" t="str">
        <f>IFERROR(VLOOKUP(Sheet1!V2230,配置检查表!$Y:$Z,2,FALSE),"")</f>
        <v/>
      </c>
      <c r="U2227" s="39" t="str">
        <f>IF(AND(Sheet1!X2434=Sheet1!Y2434,Sheet1!Y2434&lt;&gt;0),Sheet1!X2434,IF(AND(Sheet1!X2434&lt;&gt;Sheet1!Y2434,Sheet1!Y2434&lt;&gt;0),Sheet1!X2434&amp;"~"&amp;Sheet1!Y2434,""))</f>
        <v/>
      </c>
      <c r="V2227" s="21" t="str">
        <f>IFERROR(VLOOKUP(Sheet1!XAA,配置检查表!$Y:$Z,2,FALSE),"")</f>
        <v/>
      </c>
      <c r="W2227" s="21" t="str">
        <f>IF(AND(Sheet1!AC2434=Sheet1!AD2434,Sheet1!AD2434&lt;&gt;0),Sheet1!AC2434,IF(AND(Sheet1!AC2434&lt;&gt;Sheet1!AD2434,Sheet1!AD2434&lt;&gt;0),Sheet1!AC2434&amp;"~"&amp;Sheet1!AD2434,""))</f>
        <v/>
      </c>
    </row>
    <row r="2228" spans="1:23">
      <c r="A2228" s="3">
        <v>52033</v>
      </c>
      <c r="B2228" s="3" t="s">
        <v>891</v>
      </c>
      <c r="C2228" s="3" t="s">
        <v>861</v>
      </c>
      <c r="D2228" s="21" t="str">
        <f>IF(OR(Sheet1!I2231&lt;&gt;Sheet1!AF2231,Sheet1!AG2231&lt;&gt;Sheet1!J2231),"有影响","-")</f>
        <v>-</v>
      </c>
      <c r="E2228" s="21" t="str">
        <f>IF(OR(Sheet1!N2231&lt;&gt;Sheet1!AH2231,Sheet1!AI2231&lt;&gt;Sheet1!O2231),"有影响","-")</f>
        <v>-</v>
      </c>
      <c r="F2228" s="21" t="str">
        <f>IF(OR(Sheet1!S2231&lt;&gt;Sheet1!AJ2231,Sheet1!AK2231&lt;&gt;Sheet1!T2231),"有影响","-")</f>
        <v>-</v>
      </c>
      <c r="G2228" s="21" t="str">
        <f>IF(OR(Sheet1!X2231&lt;&gt;Sheet1!AL2231,Sheet1!AM2231&lt;&gt;Sheet1!Y2231),"有影响","-")</f>
        <v>-</v>
      </c>
      <c r="H2228" s="21" t="str">
        <f>IF(OR(Sheet1!AC2231&lt;&gt;Sheet1!AN2231,Sheet1!AO2231&lt;&gt;Sheet1!AD2231),"有影响","-")</f>
        <v>-</v>
      </c>
      <c r="I2228" s="21" t="str">
        <f>IF(Sheet1!G2231=0,"出错","-")</f>
        <v>-</v>
      </c>
      <c r="J2228" s="21" t="str">
        <f>IF(AND(Sheet1!G2231=0,Sheet1!L2231&lt;&gt;0),"出错","-")</f>
        <v>-</v>
      </c>
      <c r="K2228" s="21" t="str">
        <f>IF(AND(Sheet1!G2231=0,Sheet1!L2231=0,Sheet1!Q2231&lt;&gt;0),"出错","-")</f>
        <v>-</v>
      </c>
      <c r="L2228" s="21" t="str">
        <f>IF(AND(Sheet1!G2231=0,Sheet1!L2231=0,Sheet1!Q2231=0,Sheet1!V2231&lt;&gt;0),"出错","-")</f>
        <v>-</v>
      </c>
      <c r="M2228" s="21" t="str">
        <f>IF(AND(Sheet1!G2231=0,Sheet1!L2231=0,Sheet1!Q2231=0,Sheet1!V2231=0,Sheet1!AA2231&lt;&gt;0),"出错","-")</f>
        <v>-</v>
      </c>
      <c r="N2228" s="21" t="str">
        <f>IFERROR(VLOOKUP(Sheet1!G2231,配置检查表!$Y:$Z,2,FALSE),"")</f>
        <v/>
      </c>
      <c r="O2228" s="21">
        <f>IF(AND(Sheet1!I2231=Sheet1!J2231,Sheet1!J2231&lt;&gt;0),Sheet1!I2231,IF(AND(Sheet1!I2231&lt;&gt;Sheet1!J2231,Sheet1!J2231&lt;&gt;0),Sheet1!I2231&amp;"~"&amp;Sheet1!J2231,""))</f>
        <v>300</v>
      </c>
      <c r="P2228" s="21" t="str">
        <f>IFERROR(VLOOKUP(Sheet1!L2231,配置检查表!$Y:$Z,2,FALSE),"")</f>
        <v>钻石</v>
      </c>
      <c r="Q2228" s="21">
        <f>IF(AND(Sheet1!N2231=Sheet1!O2231,Sheet1!O2231&lt;&gt;0),Sheet1!N2231,IF(AND(Sheet1!N2231&lt;&gt;Sheet1!O2231,Sheet1!O2231&lt;&gt;0),Sheet1!N2231&amp;"~"&amp;Sheet1!O2231,""))</f>
        <v>90</v>
      </c>
      <c r="R2228" s="21" t="str">
        <f>IFERROR(VLOOKUP(Sheet1!Q2231,配置检查表!$Y:$Z,2,FALSE),"")</f>
        <v>金币</v>
      </c>
      <c r="S2228" s="39" t="str">
        <f>IF(AND(Sheet1!S2435=Sheet1!T2435,Sheet1!T2435&lt;&gt;0),Sheet1!S2435,IF(AND(Sheet1!S2435&lt;&gt;Sheet1!T2435,Sheet1!T2435&lt;&gt;0),Sheet1!S2435&amp;"~"&amp;Sheet1!T2435,""))</f>
        <v/>
      </c>
      <c r="T2228" s="21" t="str">
        <f>IFERROR(VLOOKUP(Sheet1!V2231,配置检查表!$Y:$Z,2,FALSE),"")</f>
        <v/>
      </c>
      <c r="U2228" s="39" t="str">
        <f>IF(AND(Sheet1!X2435=Sheet1!Y2435,Sheet1!Y2435&lt;&gt;0),Sheet1!X2435,IF(AND(Sheet1!X2435&lt;&gt;Sheet1!Y2435,Sheet1!Y2435&lt;&gt;0),Sheet1!X2435&amp;"~"&amp;Sheet1!Y2435,""))</f>
        <v/>
      </c>
      <c r="V2228" s="21" t="str">
        <f>IFERROR(VLOOKUP(Sheet1!XAA,配置检查表!$Y:$Z,2,FALSE),"")</f>
        <v/>
      </c>
      <c r="W2228" s="21" t="str">
        <f>IF(AND(Sheet1!AC2435=Sheet1!AD2435,Sheet1!AD2435&lt;&gt;0),Sheet1!AC2435,IF(AND(Sheet1!AC2435&lt;&gt;Sheet1!AD2435,Sheet1!AD2435&lt;&gt;0),Sheet1!AC2435&amp;"~"&amp;Sheet1!AD2435,""))</f>
        <v/>
      </c>
    </row>
    <row r="2229" spans="1:23">
      <c r="A2229" s="3">
        <v>52034</v>
      </c>
      <c r="B2229" s="3" t="s">
        <v>892</v>
      </c>
      <c r="C2229" s="3" t="s">
        <v>857</v>
      </c>
      <c r="D2229" s="21" t="str">
        <f>IF(OR(Sheet1!I2232&lt;&gt;Sheet1!AF2232,Sheet1!AG2232&lt;&gt;Sheet1!J2232),"有影响","-")</f>
        <v>-</v>
      </c>
      <c r="E2229" s="21" t="str">
        <f>IF(OR(Sheet1!N2232&lt;&gt;Sheet1!AH2232,Sheet1!AI2232&lt;&gt;Sheet1!O2232),"有影响","-")</f>
        <v>-</v>
      </c>
      <c r="F2229" s="21" t="str">
        <f>IF(OR(Sheet1!S2232&lt;&gt;Sheet1!AJ2232,Sheet1!AK2232&lt;&gt;Sheet1!T2232),"有影响","-")</f>
        <v>-</v>
      </c>
      <c r="G2229" s="21" t="str">
        <f>IF(OR(Sheet1!X2232&lt;&gt;Sheet1!AL2232,Sheet1!AM2232&lt;&gt;Sheet1!Y2232),"有影响","-")</f>
        <v>-</v>
      </c>
      <c r="H2229" s="21" t="str">
        <f>IF(OR(Sheet1!AC2232&lt;&gt;Sheet1!AN2232,Sheet1!AO2232&lt;&gt;Sheet1!AD2232),"有影响","-")</f>
        <v>-</v>
      </c>
      <c r="I2229" s="21" t="str">
        <f>IF(Sheet1!G2232=0,"出错","-")</f>
        <v>-</v>
      </c>
      <c r="J2229" s="21" t="str">
        <f>IF(AND(Sheet1!G2232=0,Sheet1!L2232&lt;&gt;0),"出错","-")</f>
        <v>-</v>
      </c>
      <c r="K2229" s="21" t="str">
        <f>IF(AND(Sheet1!G2232=0,Sheet1!L2232=0,Sheet1!Q2232&lt;&gt;0),"出错","-")</f>
        <v>-</v>
      </c>
      <c r="L2229" s="21" t="str">
        <f>IF(AND(Sheet1!G2232=0,Sheet1!L2232=0,Sheet1!Q2232=0,Sheet1!V2232&lt;&gt;0),"出错","-")</f>
        <v>-</v>
      </c>
      <c r="M2229" s="21" t="str">
        <f>IF(AND(Sheet1!G2232=0,Sheet1!L2232=0,Sheet1!Q2232=0,Sheet1!V2232=0,Sheet1!AA2232&lt;&gt;0),"出错","-")</f>
        <v>-</v>
      </c>
      <c r="N2229" s="21" t="str">
        <f>IFERROR(VLOOKUP(Sheet1!G2232,配置检查表!$Y:$Z,2,FALSE),"")</f>
        <v/>
      </c>
      <c r="O2229" s="21">
        <f>IF(AND(Sheet1!I2232=Sheet1!J2232,Sheet1!J2232&lt;&gt;0),Sheet1!I2232,IF(AND(Sheet1!I2232&lt;&gt;Sheet1!J2232,Sheet1!J2232&lt;&gt;0),Sheet1!I2232&amp;"~"&amp;Sheet1!J2232,""))</f>
        <v>100</v>
      </c>
      <c r="P2229" s="21" t="str">
        <f>IFERROR(VLOOKUP(Sheet1!L2232,配置检查表!$Y:$Z,2,FALSE),"")</f>
        <v>钻石</v>
      </c>
      <c r="Q2229" s="21">
        <f>IF(AND(Sheet1!N2232=Sheet1!O2232,Sheet1!O2232&lt;&gt;0),Sheet1!N2232,IF(AND(Sheet1!N2232&lt;&gt;Sheet1!O2232,Sheet1!O2232&lt;&gt;0),Sheet1!N2232&amp;"~"&amp;Sheet1!O2232,""))</f>
        <v>30</v>
      </c>
      <c r="R2229" s="21" t="str">
        <f>IFERROR(VLOOKUP(Sheet1!Q2232,配置检查表!$Y:$Z,2,FALSE),"")</f>
        <v>金币</v>
      </c>
      <c r="S2229" s="39" t="str">
        <f>IF(AND(Sheet1!S2436=Sheet1!T2436,Sheet1!T2436&lt;&gt;0),Sheet1!S2436,IF(AND(Sheet1!S2436&lt;&gt;Sheet1!T2436,Sheet1!T2436&lt;&gt;0),Sheet1!S2436&amp;"~"&amp;Sheet1!T2436,""))</f>
        <v/>
      </c>
      <c r="T2229" s="21" t="str">
        <f>IFERROR(VLOOKUP(Sheet1!V2232,配置检查表!$Y:$Z,2,FALSE),"")</f>
        <v/>
      </c>
      <c r="U2229" s="39" t="str">
        <f>IF(AND(Sheet1!X2436=Sheet1!Y2436,Sheet1!Y2436&lt;&gt;0),Sheet1!X2436,IF(AND(Sheet1!X2436&lt;&gt;Sheet1!Y2436,Sheet1!Y2436&lt;&gt;0),Sheet1!X2436&amp;"~"&amp;Sheet1!Y2436,""))</f>
        <v/>
      </c>
      <c r="V2229" s="21" t="str">
        <f>IFERROR(VLOOKUP(Sheet1!XAA,配置检查表!$Y:$Z,2,FALSE),"")</f>
        <v/>
      </c>
      <c r="W2229" s="21" t="str">
        <f>IF(AND(Sheet1!AC2436=Sheet1!AD2436,Sheet1!AD2436&lt;&gt;0),Sheet1!AC2436,IF(AND(Sheet1!AC2436&lt;&gt;Sheet1!AD2436,Sheet1!AD2436&lt;&gt;0),Sheet1!AC2436&amp;"~"&amp;Sheet1!AD2436,""))</f>
        <v/>
      </c>
    </row>
    <row r="2230" spans="1:23">
      <c r="A2230" s="3">
        <v>52035</v>
      </c>
      <c r="B2230" s="3" t="s">
        <v>893</v>
      </c>
      <c r="C2230" s="3" t="s">
        <v>859</v>
      </c>
      <c r="D2230" s="21" t="str">
        <f>IF(OR(Sheet1!I2233&lt;&gt;Sheet1!AF2233,Sheet1!AG2233&lt;&gt;Sheet1!J2233),"有影响","-")</f>
        <v>-</v>
      </c>
      <c r="E2230" s="21" t="str">
        <f>IF(OR(Sheet1!N2233&lt;&gt;Sheet1!AH2233,Sheet1!AI2233&lt;&gt;Sheet1!O2233),"有影响","-")</f>
        <v>-</v>
      </c>
      <c r="F2230" s="21" t="str">
        <f>IF(OR(Sheet1!S2233&lt;&gt;Sheet1!AJ2233,Sheet1!AK2233&lt;&gt;Sheet1!T2233),"有影响","-")</f>
        <v>-</v>
      </c>
      <c r="G2230" s="21" t="str">
        <f>IF(OR(Sheet1!X2233&lt;&gt;Sheet1!AL2233,Sheet1!AM2233&lt;&gt;Sheet1!Y2233),"有影响","-")</f>
        <v>-</v>
      </c>
      <c r="H2230" s="21" t="str">
        <f>IF(OR(Sheet1!AC2233&lt;&gt;Sheet1!AN2233,Sheet1!AO2233&lt;&gt;Sheet1!AD2233),"有影响","-")</f>
        <v>-</v>
      </c>
      <c r="I2230" s="21" t="str">
        <f>IF(Sheet1!G2233=0,"出错","-")</f>
        <v>-</v>
      </c>
      <c r="J2230" s="21" t="str">
        <f>IF(AND(Sheet1!G2233=0,Sheet1!L2233&lt;&gt;0),"出错","-")</f>
        <v>-</v>
      </c>
      <c r="K2230" s="21" t="str">
        <f>IF(AND(Sheet1!G2233=0,Sheet1!L2233=0,Sheet1!Q2233&lt;&gt;0),"出错","-")</f>
        <v>-</v>
      </c>
      <c r="L2230" s="21" t="str">
        <f>IF(AND(Sheet1!G2233=0,Sheet1!L2233=0,Sheet1!Q2233=0,Sheet1!V2233&lt;&gt;0),"出错","-")</f>
        <v>-</v>
      </c>
      <c r="M2230" s="21" t="str">
        <f>IF(AND(Sheet1!G2233=0,Sheet1!L2233=0,Sheet1!Q2233=0,Sheet1!V2233=0,Sheet1!AA2233&lt;&gt;0),"出错","-")</f>
        <v>-</v>
      </c>
      <c r="N2230" s="21" t="str">
        <f>IFERROR(VLOOKUP(Sheet1!G2233,配置检查表!$Y:$Z,2,FALSE),"")</f>
        <v/>
      </c>
      <c r="O2230" s="21">
        <f>IF(AND(Sheet1!I2233=Sheet1!J2233,Sheet1!J2233&lt;&gt;0),Sheet1!I2233,IF(AND(Sheet1!I2233&lt;&gt;Sheet1!J2233,Sheet1!J2233&lt;&gt;0),Sheet1!I2233&amp;"~"&amp;Sheet1!J2233,""))</f>
        <v>200</v>
      </c>
      <c r="P2230" s="21" t="str">
        <f>IFERROR(VLOOKUP(Sheet1!L2233,配置检查表!$Y:$Z,2,FALSE),"")</f>
        <v>钻石</v>
      </c>
      <c r="Q2230" s="21">
        <f>IF(AND(Sheet1!N2233=Sheet1!O2233,Sheet1!O2233&lt;&gt;0),Sheet1!N2233,IF(AND(Sheet1!N2233&lt;&gt;Sheet1!O2233,Sheet1!O2233&lt;&gt;0),Sheet1!N2233&amp;"~"&amp;Sheet1!O2233,""))</f>
        <v>60</v>
      </c>
      <c r="R2230" s="21" t="str">
        <f>IFERROR(VLOOKUP(Sheet1!Q2233,配置检查表!$Y:$Z,2,FALSE),"")</f>
        <v>金币</v>
      </c>
      <c r="S2230" s="39" t="str">
        <f>IF(AND(Sheet1!S2437=Sheet1!T2437,Sheet1!T2437&lt;&gt;0),Sheet1!S2437,IF(AND(Sheet1!S2437&lt;&gt;Sheet1!T2437,Sheet1!T2437&lt;&gt;0),Sheet1!S2437&amp;"~"&amp;Sheet1!T2437,""))</f>
        <v/>
      </c>
      <c r="T2230" s="21" t="str">
        <f>IFERROR(VLOOKUP(Sheet1!V2233,配置检查表!$Y:$Z,2,FALSE),"")</f>
        <v/>
      </c>
      <c r="U2230" s="39" t="str">
        <f>IF(AND(Sheet1!X2437=Sheet1!Y2437,Sheet1!Y2437&lt;&gt;0),Sheet1!X2437,IF(AND(Sheet1!X2437&lt;&gt;Sheet1!Y2437,Sheet1!Y2437&lt;&gt;0),Sheet1!X2437&amp;"~"&amp;Sheet1!Y2437,""))</f>
        <v/>
      </c>
      <c r="V2230" s="21" t="str">
        <f>IFERROR(VLOOKUP(Sheet1!XAA,配置检查表!$Y:$Z,2,FALSE),"")</f>
        <v/>
      </c>
      <c r="W2230" s="21" t="str">
        <f>IF(AND(Sheet1!AC2437=Sheet1!AD2437,Sheet1!AD2437&lt;&gt;0),Sheet1!AC2437,IF(AND(Sheet1!AC2437&lt;&gt;Sheet1!AD2437,Sheet1!AD2437&lt;&gt;0),Sheet1!AC2437&amp;"~"&amp;Sheet1!AD2437,""))</f>
        <v/>
      </c>
    </row>
    <row r="2231" spans="1:23">
      <c r="A2231" s="3">
        <v>52036</v>
      </c>
      <c r="B2231" s="3" t="s">
        <v>894</v>
      </c>
      <c r="C2231" s="3" t="s">
        <v>861</v>
      </c>
      <c r="D2231" s="21" t="str">
        <f>IF(OR(Sheet1!I2234&lt;&gt;Sheet1!AF2234,Sheet1!AG2234&lt;&gt;Sheet1!J2234),"有影响","-")</f>
        <v>-</v>
      </c>
      <c r="E2231" s="21" t="str">
        <f>IF(OR(Sheet1!N2234&lt;&gt;Sheet1!AH2234,Sheet1!AI2234&lt;&gt;Sheet1!O2234),"有影响","-")</f>
        <v>-</v>
      </c>
      <c r="F2231" s="21" t="str">
        <f>IF(OR(Sheet1!S2234&lt;&gt;Sheet1!AJ2234,Sheet1!AK2234&lt;&gt;Sheet1!T2234),"有影响","-")</f>
        <v>-</v>
      </c>
      <c r="G2231" s="21" t="str">
        <f>IF(OR(Sheet1!X2234&lt;&gt;Sheet1!AL2234,Sheet1!AM2234&lt;&gt;Sheet1!Y2234),"有影响","-")</f>
        <v>-</v>
      </c>
      <c r="H2231" s="21" t="str">
        <f>IF(OR(Sheet1!AC2234&lt;&gt;Sheet1!AN2234,Sheet1!AO2234&lt;&gt;Sheet1!AD2234),"有影响","-")</f>
        <v>-</v>
      </c>
      <c r="I2231" s="21" t="str">
        <f>IF(Sheet1!G2234=0,"出错","-")</f>
        <v>-</v>
      </c>
      <c r="J2231" s="21" t="str">
        <f>IF(AND(Sheet1!G2234=0,Sheet1!L2234&lt;&gt;0),"出错","-")</f>
        <v>-</v>
      </c>
      <c r="K2231" s="21" t="str">
        <f>IF(AND(Sheet1!G2234=0,Sheet1!L2234=0,Sheet1!Q2234&lt;&gt;0),"出错","-")</f>
        <v>-</v>
      </c>
      <c r="L2231" s="21" t="str">
        <f>IF(AND(Sheet1!G2234=0,Sheet1!L2234=0,Sheet1!Q2234=0,Sheet1!V2234&lt;&gt;0),"出错","-")</f>
        <v>-</v>
      </c>
      <c r="M2231" s="21" t="str">
        <f>IF(AND(Sheet1!G2234=0,Sheet1!L2234=0,Sheet1!Q2234=0,Sheet1!V2234=0,Sheet1!AA2234&lt;&gt;0),"出错","-")</f>
        <v>-</v>
      </c>
      <c r="N2231" s="21" t="str">
        <f>IFERROR(VLOOKUP(Sheet1!G2234,配置检查表!$Y:$Z,2,FALSE),"")</f>
        <v/>
      </c>
      <c r="O2231" s="21">
        <f>IF(AND(Sheet1!I2234=Sheet1!J2234,Sheet1!J2234&lt;&gt;0),Sheet1!I2234,IF(AND(Sheet1!I2234&lt;&gt;Sheet1!J2234,Sheet1!J2234&lt;&gt;0),Sheet1!I2234&amp;"~"&amp;Sheet1!J2234,""))</f>
        <v>300</v>
      </c>
      <c r="P2231" s="21" t="str">
        <f>IFERROR(VLOOKUP(Sheet1!L2234,配置检查表!$Y:$Z,2,FALSE),"")</f>
        <v>钻石</v>
      </c>
      <c r="Q2231" s="21">
        <f>IF(AND(Sheet1!N2234=Sheet1!O2234,Sheet1!O2234&lt;&gt;0),Sheet1!N2234,IF(AND(Sheet1!N2234&lt;&gt;Sheet1!O2234,Sheet1!O2234&lt;&gt;0),Sheet1!N2234&amp;"~"&amp;Sheet1!O2234,""))</f>
        <v>90</v>
      </c>
      <c r="R2231" s="21" t="str">
        <f>IFERROR(VLOOKUP(Sheet1!Q2234,配置检查表!$Y:$Z,2,FALSE),"")</f>
        <v>金币</v>
      </c>
      <c r="S2231" s="39" t="str">
        <f>IF(AND(Sheet1!S2438=Sheet1!T2438,Sheet1!T2438&lt;&gt;0),Sheet1!S2438,IF(AND(Sheet1!S2438&lt;&gt;Sheet1!T2438,Sheet1!T2438&lt;&gt;0),Sheet1!S2438&amp;"~"&amp;Sheet1!T2438,""))</f>
        <v/>
      </c>
      <c r="T2231" s="21" t="str">
        <f>IFERROR(VLOOKUP(Sheet1!V2234,配置检查表!$Y:$Z,2,FALSE),"")</f>
        <v/>
      </c>
      <c r="U2231" s="39" t="str">
        <f>IF(AND(Sheet1!X2438=Sheet1!Y2438,Sheet1!Y2438&lt;&gt;0),Sheet1!X2438,IF(AND(Sheet1!X2438&lt;&gt;Sheet1!Y2438,Sheet1!Y2438&lt;&gt;0),Sheet1!X2438&amp;"~"&amp;Sheet1!Y2438,""))</f>
        <v/>
      </c>
      <c r="V2231" s="21" t="str">
        <f>IFERROR(VLOOKUP(Sheet1!XAA,配置检查表!$Y:$Z,2,FALSE),"")</f>
        <v/>
      </c>
      <c r="W2231" s="21" t="str">
        <f>IF(AND(Sheet1!AC2438=Sheet1!AD2438,Sheet1!AD2438&lt;&gt;0),Sheet1!AC2438,IF(AND(Sheet1!AC2438&lt;&gt;Sheet1!AD2438,Sheet1!AD2438&lt;&gt;0),Sheet1!AC2438&amp;"~"&amp;Sheet1!AD2438,""))</f>
        <v/>
      </c>
    </row>
    <row r="2232" spans="1:23">
      <c r="A2232" s="3">
        <v>52037</v>
      </c>
      <c r="B2232" s="3" t="s">
        <v>895</v>
      </c>
      <c r="C2232" s="3" t="s">
        <v>857</v>
      </c>
      <c r="D2232" s="21" t="str">
        <f>IF(OR(Sheet1!I2235&lt;&gt;Sheet1!AF2235,Sheet1!AG2235&lt;&gt;Sheet1!J2235),"有影响","-")</f>
        <v>-</v>
      </c>
      <c r="E2232" s="21" t="str">
        <f>IF(OR(Sheet1!N2235&lt;&gt;Sheet1!AH2235,Sheet1!AI2235&lt;&gt;Sheet1!O2235),"有影响","-")</f>
        <v>-</v>
      </c>
      <c r="F2232" s="21" t="str">
        <f>IF(OR(Sheet1!S2235&lt;&gt;Sheet1!AJ2235,Sheet1!AK2235&lt;&gt;Sheet1!T2235),"有影响","-")</f>
        <v>-</v>
      </c>
      <c r="G2232" s="21" t="str">
        <f>IF(OR(Sheet1!X2235&lt;&gt;Sheet1!AL2235,Sheet1!AM2235&lt;&gt;Sheet1!Y2235),"有影响","-")</f>
        <v>-</v>
      </c>
      <c r="H2232" s="21" t="str">
        <f>IF(OR(Sheet1!AC2235&lt;&gt;Sheet1!AN2235,Sheet1!AO2235&lt;&gt;Sheet1!AD2235),"有影响","-")</f>
        <v>-</v>
      </c>
      <c r="I2232" s="21" t="str">
        <f>IF(Sheet1!G2235=0,"出错","-")</f>
        <v>-</v>
      </c>
      <c r="J2232" s="21" t="str">
        <f>IF(AND(Sheet1!G2235=0,Sheet1!L2235&lt;&gt;0),"出错","-")</f>
        <v>-</v>
      </c>
      <c r="K2232" s="21" t="str">
        <f>IF(AND(Sheet1!G2235=0,Sheet1!L2235=0,Sheet1!Q2235&lt;&gt;0),"出错","-")</f>
        <v>-</v>
      </c>
      <c r="L2232" s="21" t="str">
        <f>IF(AND(Sheet1!G2235=0,Sheet1!L2235=0,Sheet1!Q2235=0,Sheet1!V2235&lt;&gt;0),"出错","-")</f>
        <v>-</v>
      </c>
      <c r="M2232" s="21" t="str">
        <f>IF(AND(Sheet1!G2235=0,Sheet1!L2235=0,Sheet1!Q2235=0,Sheet1!V2235=0,Sheet1!AA2235&lt;&gt;0),"出错","-")</f>
        <v>-</v>
      </c>
      <c r="N2232" s="21" t="str">
        <f>IFERROR(VLOOKUP(Sheet1!G2235,配置检查表!$Y:$Z,2,FALSE),"")</f>
        <v/>
      </c>
      <c r="O2232" s="21">
        <f>IF(AND(Sheet1!I2235=Sheet1!J2235,Sheet1!J2235&lt;&gt;0),Sheet1!I2235,IF(AND(Sheet1!I2235&lt;&gt;Sheet1!J2235,Sheet1!J2235&lt;&gt;0),Sheet1!I2235&amp;"~"&amp;Sheet1!J2235,""))</f>
        <v>100</v>
      </c>
      <c r="P2232" s="21" t="str">
        <f>IFERROR(VLOOKUP(Sheet1!L2235,配置检查表!$Y:$Z,2,FALSE),"")</f>
        <v>钻石</v>
      </c>
      <c r="Q2232" s="21">
        <f>IF(AND(Sheet1!N2235=Sheet1!O2235,Sheet1!O2235&lt;&gt;0),Sheet1!N2235,IF(AND(Sheet1!N2235&lt;&gt;Sheet1!O2235,Sheet1!O2235&lt;&gt;0),Sheet1!N2235&amp;"~"&amp;Sheet1!O2235,""))</f>
        <v>30</v>
      </c>
      <c r="R2232" s="21" t="str">
        <f>IFERROR(VLOOKUP(Sheet1!Q2235,配置检查表!$Y:$Z,2,FALSE),"")</f>
        <v>金币</v>
      </c>
      <c r="S2232" s="39" t="str">
        <f>IF(AND(Sheet1!S2439=Sheet1!T2439,Sheet1!T2439&lt;&gt;0),Sheet1!S2439,IF(AND(Sheet1!S2439&lt;&gt;Sheet1!T2439,Sheet1!T2439&lt;&gt;0),Sheet1!S2439&amp;"~"&amp;Sheet1!T2439,""))</f>
        <v/>
      </c>
      <c r="T2232" s="21" t="str">
        <f>IFERROR(VLOOKUP(Sheet1!V2235,配置检查表!$Y:$Z,2,FALSE),"")</f>
        <v/>
      </c>
      <c r="U2232" s="39" t="str">
        <f>IF(AND(Sheet1!X2439=Sheet1!Y2439,Sheet1!Y2439&lt;&gt;0),Sheet1!X2439,IF(AND(Sheet1!X2439&lt;&gt;Sheet1!Y2439,Sheet1!Y2439&lt;&gt;0),Sheet1!X2439&amp;"~"&amp;Sheet1!Y2439,""))</f>
        <v/>
      </c>
      <c r="V2232" s="21" t="str">
        <f>IFERROR(VLOOKUP(Sheet1!XAA,配置检查表!$Y:$Z,2,FALSE),"")</f>
        <v/>
      </c>
      <c r="W2232" s="21" t="str">
        <f>IF(AND(Sheet1!AC2439=Sheet1!AD2439,Sheet1!AD2439&lt;&gt;0),Sheet1!AC2439,IF(AND(Sheet1!AC2439&lt;&gt;Sheet1!AD2439,Sheet1!AD2439&lt;&gt;0),Sheet1!AC2439&amp;"~"&amp;Sheet1!AD2439,""))</f>
        <v/>
      </c>
    </row>
    <row r="2233" spans="1:23">
      <c r="A2233" s="3">
        <v>52038</v>
      </c>
      <c r="B2233" s="3" t="s">
        <v>896</v>
      </c>
      <c r="C2233" s="3" t="s">
        <v>859</v>
      </c>
      <c r="D2233" s="21" t="str">
        <f>IF(OR(Sheet1!I2236&lt;&gt;Sheet1!AF2236,Sheet1!AG2236&lt;&gt;Sheet1!J2236),"有影响","-")</f>
        <v>-</v>
      </c>
      <c r="E2233" s="21" t="str">
        <f>IF(OR(Sheet1!N2236&lt;&gt;Sheet1!AH2236,Sheet1!AI2236&lt;&gt;Sheet1!O2236),"有影响","-")</f>
        <v>-</v>
      </c>
      <c r="F2233" s="21" t="str">
        <f>IF(OR(Sheet1!S2236&lt;&gt;Sheet1!AJ2236,Sheet1!AK2236&lt;&gt;Sheet1!T2236),"有影响","-")</f>
        <v>-</v>
      </c>
      <c r="G2233" s="21" t="str">
        <f>IF(OR(Sheet1!X2236&lt;&gt;Sheet1!AL2236,Sheet1!AM2236&lt;&gt;Sheet1!Y2236),"有影响","-")</f>
        <v>-</v>
      </c>
      <c r="H2233" s="21" t="str">
        <f>IF(OR(Sheet1!AC2236&lt;&gt;Sheet1!AN2236,Sheet1!AO2236&lt;&gt;Sheet1!AD2236),"有影响","-")</f>
        <v>-</v>
      </c>
      <c r="I2233" s="21" t="str">
        <f>IF(Sheet1!G2236=0,"出错","-")</f>
        <v>-</v>
      </c>
      <c r="J2233" s="21" t="str">
        <f>IF(AND(Sheet1!G2236=0,Sheet1!L2236&lt;&gt;0),"出错","-")</f>
        <v>-</v>
      </c>
      <c r="K2233" s="21" t="str">
        <f>IF(AND(Sheet1!G2236=0,Sheet1!L2236=0,Sheet1!Q2236&lt;&gt;0),"出错","-")</f>
        <v>-</v>
      </c>
      <c r="L2233" s="21" t="str">
        <f>IF(AND(Sheet1!G2236=0,Sheet1!L2236=0,Sheet1!Q2236=0,Sheet1!V2236&lt;&gt;0),"出错","-")</f>
        <v>-</v>
      </c>
      <c r="M2233" s="21" t="str">
        <f>IF(AND(Sheet1!G2236=0,Sheet1!L2236=0,Sheet1!Q2236=0,Sheet1!V2236=0,Sheet1!AA2236&lt;&gt;0),"出错","-")</f>
        <v>-</v>
      </c>
      <c r="N2233" s="21" t="str">
        <f>IFERROR(VLOOKUP(Sheet1!G2236,配置检查表!$Y:$Z,2,FALSE),"")</f>
        <v/>
      </c>
      <c r="O2233" s="21">
        <f>IF(AND(Sheet1!I2236=Sheet1!J2236,Sheet1!J2236&lt;&gt;0),Sheet1!I2236,IF(AND(Sheet1!I2236&lt;&gt;Sheet1!J2236,Sheet1!J2236&lt;&gt;0),Sheet1!I2236&amp;"~"&amp;Sheet1!J2236,""))</f>
        <v>200</v>
      </c>
      <c r="P2233" s="21" t="str">
        <f>IFERROR(VLOOKUP(Sheet1!L2236,配置检查表!$Y:$Z,2,FALSE),"")</f>
        <v>钻石</v>
      </c>
      <c r="Q2233" s="21">
        <f>IF(AND(Sheet1!N2236=Sheet1!O2236,Sheet1!O2236&lt;&gt;0),Sheet1!N2236,IF(AND(Sheet1!N2236&lt;&gt;Sheet1!O2236,Sheet1!O2236&lt;&gt;0),Sheet1!N2236&amp;"~"&amp;Sheet1!O2236,""))</f>
        <v>60</v>
      </c>
      <c r="R2233" s="21" t="str">
        <f>IFERROR(VLOOKUP(Sheet1!Q2236,配置检查表!$Y:$Z,2,FALSE),"")</f>
        <v>金币</v>
      </c>
      <c r="S2233" s="39" t="str">
        <f>IF(AND(Sheet1!S2440=Sheet1!T2440,Sheet1!T2440&lt;&gt;0),Sheet1!S2440,IF(AND(Sheet1!S2440&lt;&gt;Sheet1!T2440,Sheet1!T2440&lt;&gt;0),Sheet1!S2440&amp;"~"&amp;Sheet1!T2440,""))</f>
        <v/>
      </c>
      <c r="T2233" s="21" t="str">
        <f>IFERROR(VLOOKUP(Sheet1!V2236,配置检查表!$Y:$Z,2,FALSE),"")</f>
        <v/>
      </c>
      <c r="U2233" s="39" t="str">
        <f>IF(AND(Sheet1!X2440=Sheet1!Y2440,Sheet1!Y2440&lt;&gt;0),Sheet1!X2440,IF(AND(Sheet1!X2440&lt;&gt;Sheet1!Y2440,Sheet1!Y2440&lt;&gt;0),Sheet1!X2440&amp;"~"&amp;Sheet1!Y2440,""))</f>
        <v/>
      </c>
      <c r="V2233" s="21" t="str">
        <f>IFERROR(VLOOKUP(Sheet1!XAA,配置检查表!$Y:$Z,2,FALSE),"")</f>
        <v/>
      </c>
      <c r="W2233" s="21" t="str">
        <f>IF(AND(Sheet1!AC2440=Sheet1!AD2440,Sheet1!AD2440&lt;&gt;0),Sheet1!AC2440,IF(AND(Sheet1!AC2440&lt;&gt;Sheet1!AD2440,Sheet1!AD2440&lt;&gt;0),Sheet1!AC2440&amp;"~"&amp;Sheet1!AD2440,""))</f>
        <v/>
      </c>
    </row>
    <row r="2234" spans="1:23">
      <c r="A2234" s="3">
        <v>52039</v>
      </c>
      <c r="B2234" s="3" t="s">
        <v>897</v>
      </c>
      <c r="C2234" s="3" t="s">
        <v>861</v>
      </c>
      <c r="D2234" s="21" t="str">
        <f>IF(OR(Sheet1!I2237&lt;&gt;Sheet1!AF2237,Sheet1!AG2237&lt;&gt;Sheet1!J2237),"有影响","-")</f>
        <v>-</v>
      </c>
      <c r="E2234" s="21" t="str">
        <f>IF(OR(Sheet1!N2237&lt;&gt;Sheet1!AH2237,Sheet1!AI2237&lt;&gt;Sheet1!O2237),"有影响","-")</f>
        <v>-</v>
      </c>
      <c r="F2234" s="21" t="str">
        <f>IF(OR(Sheet1!S2237&lt;&gt;Sheet1!AJ2237,Sheet1!AK2237&lt;&gt;Sheet1!T2237),"有影响","-")</f>
        <v>-</v>
      </c>
      <c r="G2234" s="21" t="str">
        <f>IF(OR(Sheet1!X2237&lt;&gt;Sheet1!AL2237,Sheet1!AM2237&lt;&gt;Sheet1!Y2237),"有影响","-")</f>
        <v>-</v>
      </c>
      <c r="H2234" s="21" t="str">
        <f>IF(OR(Sheet1!AC2237&lt;&gt;Sheet1!AN2237,Sheet1!AO2237&lt;&gt;Sheet1!AD2237),"有影响","-")</f>
        <v>-</v>
      </c>
      <c r="I2234" s="21" t="str">
        <f>IF(Sheet1!G2237=0,"出错","-")</f>
        <v>-</v>
      </c>
      <c r="J2234" s="21" t="str">
        <f>IF(AND(Sheet1!G2237=0,Sheet1!L2237&lt;&gt;0),"出错","-")</f>
        <v>-</v>
      </c>
      <c r="K2234" s="21" t="str">
        <f>IF(AND(Sheet1!G2237=0,Sheet1!L2237=0,Sheet1!Q2237&lt;&gt;0),"出错","-")</f>
        <v>-</v>
      </c>
      <c r="L2234" s="21" t="str">
        <f>IF(AND(Sheet1!G2237=0,Sheet1!L2237=0,Sheet1!Q2237=0,Sheet1!V2237&lt;&gt;0),"出错","-")</f>
        <v>-</v>
      </c>
      <c r="M2234" s="21" t="str">
        <f>IF(AND(Sheet1!G2237=0,Sheet1!L2237=0,Sheet1!Q2237=0,Sheet1!V2237=0,Sheet1!AA2237&lt;&gt;0),"出错","-")</f>
        <v>-</v>
      </c>
      <c r="N2234" s="21" t="str">
        <f>IFERROR(VLOOKUP(Sheet1!G2237,配置检查表!$Y:$Z,2,FALSE),"")</f>
        <v/>
      </c>
      <c r="O2234" s="21">
        <f>IF(AND(Sheet1!I2237=Sheet1!J2237,Sheet1!J2237&lt;&gt;0),Sheet1!I2237,IF(AND(Sheet1!I2237&lt;&gt;Sheet1!J2237,Sheet1!J2237&lt;&gt;0),Sheet1!I2237&amp;"~"&amp;Sheet1!J2237,""))</f>
        <v>300</v>
      </c>
      <c r="P2234" s="21" t="str">
        <f>IFERROR(VLOOKUP(Sheet1!L2237,配置检查表!$Y:$Z,2,FALSE),"")</f>
        <v>钻石</v>
      </c>
      <c r="Q2234" s="21">
        <f>IF(AND(Sheet1!N2237=Sheet1!O2237,Sheet1!O2237&lt;&gt;0),Sheet1!N2237,IF(AND(Sheet1!N2237&lt;&gt;Sheet1!O2237,Sheet1!O2237&lt;&gt;0),Sheet1!N2237&amp;"~"&amp;Sheet1!O2237,""))</f>
        <v>90</v>
      </c>
      <c r="R2234" s="21" t="str">
        <f>IFERROR(VLOOKUP(Sheet1!Q2237,配置检查表!$Y:$Z,2,FALSE),"")</f>
        <v>金币</v>
      </c>
      <c r="S2234" s="39" t="str">
        <f>IF(AND(Sheet1!S2441=Sheet1!T2441,Sheet1!T2441&lt;&gt;0),Sheet1!S2441,IF(AND(Sheet1!S2441&lt;&gt;Sheet1!T2441,Sheet1!T2441&lt;&gt;0),Sheet1!S2441&amp;"~"&amp;Sheet1!T2441,""))</f>
        <v/>
      </c>
      <c r="T2234" s="21" t="str">
        <f>IFERROR(VLOOKUP(Sheet1!V2237,配置检查表!$Y:$Z,2,FALSE),"")</f>
        <v/>
      </c>
      <c r="U2234" s="39" t="str">
        <f>IF(AND(Sheet1!X2441=Sheet1!Y2441,Sheet1!Y2441&lt;&gt;0),Sheet1!X2441,IF(AND(Sheet1!X2441&lt;&gt;Sheet1!Y2441,Sheet1!Y2441&lt;&gt;0),Sheet1!X2441&amp;"~"&amp;Sheet1!Y2441,""))</f>
        <v/>
      </c>
      <c r="V2234" s="21" t="str">
        <f>IFERROR(VLOOKUP(Sheet1!XAA,配置检查表!$Y:$Z,2,FALSE),"")</f>
        <v/>
      </c>
      <c r="W2234" s="21" t="str">
        <f>IF(AND(Sheet1!AC2441=Sheet1!AD2441,Sheet1!AD2441&lt;&gt;0),Sheet1!AC2441,IF(AND(Sheet1!AC2441&lt;&gt;Sheet1!AD2441,Sheet1!AD2441&lt;&gt;0),Sheet1!AC2441&amp;"~"&amp;Sheet1!AD2441,""))</f>
        <v/>
      </c>
    </row>
    <row r="2235" spans="1:23">
      <c r="A2235" s="3">
        <v>52040</v>
      </c>
      <c r="B2235" s="3" t="s">
        <v>898</v>
      </c>
      <c r="C2235" s="3" t="s">
        <v>857</v>
      </c>
      <c r="D2235" s="21" t="str">
        <f>IF(OR(Sheet1!I2238&lt;&gt;Sheet1!AF2238,Sheet1!AG2238&lt;&gt;Sheet1!J2238),"有影响","-")</f>
        <v>-</v>
      </c>
      <c r="E2235" s="21" t="str">
        <f>IF(OR(Sheet1!N2238&lt;&gt;Sheet1!AH2238,Sheet1!AI2238&lt;&gt;Sheet1!O2238),"有影响","-")</f>
        <v>-</v>
      </c>
      <c r="F2235" s="21" t="str">
        <f>IF(OR(Sheet1!S2238&lt;&gt;Sheet1!AJ2238,Sheet1!AK2238&lt;&gt;Sheet1!T2238),"有影响","-")</f>
        <v>-</v>
      </c>
      <c r="G2235" s="21" t="str">
        <f>IF(OR(Sheet1!X2238&lt;&gt;Sheet1!AL2238,Sheet1!AM2238&lt;&gt;Sheet1!Y2238),"有影响","-")</f>
        <v>-</v>
      </c>
      <c r="H2235" s="21" t="str">
        <f>IF(OR(Sheet1!AC2238&lt;&gt;Sheet1!AN2238,Sheet1!AO2238&lt;&gt;Sheet1!AD2238),"有影响","-")</f>
        <v>-</v>
      </c>
      <c r="I2235" s="21" t="str">
        <f>IF(Sheet1!G2238=0,"出错","-")</f>
        <v>-</v>
      </c>
      <c r="J2235" s="21" t="str">
        <f>IF(AND(Sheet1!G2238=0,Sheet1!L2238&lt;&gt;0),"出错","-")</f>
        <v>-</v>
      </c>
      <c r="K2235" s="21" t="str">
        <f>IF(AND(Sheet1!G2238=0,Sheet1!L2238=0,Sheet1!Q2238&lt;&gt;0),"出错","-")</f>
        <v>-</v>
      </c>
      <c r="L2235" s="21" t="str">
        <f>IF(AND(Sheet1!G2238=0,Sheet1!L2238=0,Sheet1!Q2238=0,Sheet1!V2238&lt;&gt;0),"出错","-")</f>
        <v>-</v>
      </c>
      <c r="M2235" s="21" t="str">
        <f>IF(AND(Sheet1!G2238=0,Sheet1!L2238=0,Sheet1!Q2238=0,Sheet1!V2238=0,Sheet1!AA2238&lt;&gt;0),"出错","-")</f>
        <v>-</v>
      </c>
      <c r="N2235" s="21" t="str">
        <f>IFERROR(VLOOKUP(Sheet1!G2238,配置检查表!$Y:$Z,2,FALSE),"")</f>
        <v/>
      </c>
      <c r="O2235" s="21">
        <f>IF(AND(Sheet1!I2238=Sheet1!J2238,Sheet1!J2238&lt;&gt;0),Sheet1!I2238,IF(AND(Sheet1!I2238&lt;&gt;Sheet1!J2238,Sheet1!J2238&lt;&gt;0),Sheet1!I2238&amp;"~"&amp;Sheet1!J2238,""))</f>
        <v>100</v>
      </c>
      <c r="P2235" s="21" t="str">
        <f>IFERROR(VLOOKUP(Sheet1!L2238,配置检查表!$Y:$Z,2,FALSE),"")</f>
        <v>钻石</v>
      </c>
      <c r="Q2235" s="21">
        <f>IF(AND(Sheet1!N2238=Sheet1!O2238,Sheet1!O2238&lt;&gt;0),Sheet1!N2238,IF(AND(Sheet1!N2238&lt;&gt;Sheet1!O2238,Sheet1!O2238&lt;&gt;0),Sheet1!N2238&amp;"~"&amp;Sheet1!O2238,""))</f>
        <v>30</v>
      </c>
      <c r="R2235" s="21" t="str">
        <f>IFERROR(VLOOKUP(Sheet1!Q2238,配置检查表!$Y:$Z,2,FALSE),"")</f>
        <v>金币</v>
      </c>
      <c r="S2235" s="39" t="str">
        <f>IF(AND(Sheet1!S2442=Sheet1!T2442,Sheet1!T2442&lt;&gt;0),Sheet1!S2442,IF(AND(Sheet1!S2442&lt;&gt;Sheet1!T2442,Sheet1!T2442&lt;&gt;0),Sheet1!S2442&amp;"~"&amp;Sheet1!T2442,""))</f>
        <v/>
      </c>
      <c r="T2235" s="21" t="str">
        <f>IFERROR(VLOOKUP(Sheet1!V2238,配置检查表!$Y:$Z,2,FALSE),"")</f>
        <v/>
      </c>
      <c r="U2235" s="39" t="str">
        <f>IF(AND(Sheet1!X2442=Sheet1!Y2442,Sheet1!Y2442&lt;&gt;0),Sheet1!X2442,IF(AND(Sheet1!X2442&lt;&gt;Sheet1!Y2442,Sheet1!Y2442&lt;&gt;0),Sheet1!X2442&amp;"~"&amp;Sheet1!Y2442,""))</f>
        <v/>
      </c>
      <c r="V2235" s="21" t="str">
        <f>IFERROR(VLOOKUP(Sheet1!XAA,配置检查表!$Y:$Z,2,FALSE),"")</f>
        <v/>
      </c>
      <c r="W2235" s="21" t="str">
        <f>IF(AND(Sheet1!AC2442=Sheet1!AD2442,Sheet1!AD2442&lt;&gt;0),Sheet1!AC2442,IF(AND(Sheet1!AC2442&lt;&gt;Sheet1!AD2442,Sheet1!AD2442&lt;&gt;0),Sheet1!AC2442&amp;"~"&amp;Sheet1!AD2442,""))</f>
        <v/>
      </c>
    </row>
    <row r="2236" spans="1:23">
      <c r="A2236" s="3">
        <v>52041</v>
      </c>
      <c r="B2236" s="3" t="s">
        <v>899</v>
      </c>
      <c r="C2236" s="3" t="s">
        <v>859</v>
      </c>
      <c r="D2236" s="21" t="str">
        <f>IF(OR(Sheet1!I2239&lt;&gt;Sheet1!AF2239,Sheet1!AG2239&lt;&gt;Sheet1!J2239),"有影响","-")</f>
        <v>-</v>
      </c>
      <c r="E2236" s="21" t="str">
        <f>IF(OR(Sheet1!N2239&lt;&gt;Sheet1!AH2239,Sheet1!AI2239&lt;&gt;Sheet1!O2239),"有影响","-")</f>
        <v>-</v>
      </c>
      <c r="F2236" s="21" t="str">
        <f>IF(OR(Sheet1!S2239&lt;&gt;Sheet1!AJ2239,Sheet1!AK2239&lt;&gt;Sheet1!T2239),"有影响","-")</f>
        <v>-</v>
      </c>
      <c r="G2236" s="21" t="str">
        <f>IF(OR(Sheet1!X2239&lt;&gt;Sheet1!AL2239,Sheet1!AM2239&lt;&gt;Sheet1!Y2239),"有影响","-")</f>
        <v>-</v>
      </c>
      <c r="H2236" s="21" t="str">
        <f>IF(OR(Sheet1!AC2239&lt;&gt;Sheet1!AN2239,Sheet1!AO2239&lt;&gt;Sheet1!AD2239),"有影响","-")</f>
        <v>-</v>
      </c>
      <c r="I2236" s="21" t="str">
        <f>IF(Sheet1!G2239=0,"出错","-")</f>
        <v>-</v>
      </c>
      <c r="J2236" s="21" t="str">
        <f>IF(AND(Sheet1!G2239=0,Sheet1!L2239&lt;&gt;0),"出错","-")</f>
        <v>-</v>
      </c>
      <c r="K2236" s="21" t="str">
        <f>IF(AND(Sheet1!G2239=0,Sheet1!L2239=0,Sheet1!Q2239&lt;&gt;0),"出错","-")</f>
        <v>-</v>
      </c>
      <c r="L2236" s="21" t="str">
        <f>IF(AND(Sheet1!G2239=0,Sheet1!L2239=0,Sheet1!Q2239=0,Sheet1!V2239&lt;&gt;0),"出错","-")</f>
        <v>-</v>
      </c>
      <c r="M2236" s="21" t="str">
        <f>IF(AND(Sheet1!G2239=0,Sheet1!L2239=0,Sheet1!Q2239=0,Sheet1!V2239=0,Sheet1!AA2239&lt;&gt;0),"出错","-")</f>
        <v>-</v>
      </c>
      <c r="N2236" s="21" t="str">
        <f>IFERROR(VLOOKUP(Sheet1!G2239,配置检查表!$Y:$Z,2,FALSE),"")</f>
        <v/>
      </c>
      <c r="O2236" s="21">
        <f>IF(AND(Sheet1!I2239=Sheet1!J2239,Sheet1!J2239&lt;&gt;0),Sheet1!I2239,IF(AND(Sheet1!I2239&lt;&gt;Sheet1!J2239,Sheet1!J2239&lt;&gt;0),Sheet1!I2239&amp;"~"&amp;Sheet1!J2239,""))</f>
        <v>200</v>
      </c>
      <c r="P2236" s="21" t="str">
        <f>IFERROR(VLOOKUP(Sheet1!L2239,配置检查表!$Y:$Z,2,FALSE),"")</f>
        <v>钻石</v>
      </c>
      <c r="Q2236" s="21">
        <f>IF(AND(Sheet1!N2239=Sheet1!O2239,Sheet1!O2239&lt;&gt;0),Sheet1!N2239,IF(AND(Sheet1!N2239&lt;&gt;Sheet1!O2239,Sheet1!O2239&lt;&gt;0),Sheet1!N2239&amp;"~"&amp;Sheet1!O2239,""))</f>
        <v>60</v>
      </c>
      <c r="R2236" s="21" t="str">
        <f>IFERROR(VLOOKUP(Sheet1!Q2239,配置检查表!$Y:$Z,2,FALSE),"")</f>
        <v>金币</v>
      </c>
      <c r="S2236" s="39" t="str">
        <f>IF(AND(Sheet1!S2443=Sheet1!T2443,Sheet1!T2443&lt;&gt;0),Sheet1!S2443,IF(AND(Sheet1!S2443&lt;&gt;Sheet1!T2443,Sheet1!T2443&lt;&gt;0),Sheet1!S2443&amp;"~"&amp;Sheet1!T2443,""))</f>
        <v/>
      </c>
      <c r="T2236" s="21" t="str">
        <f>IFERROR(VLOOKUP(Sheet1!V2239,配置检查表!$Y:$Z,2,FALSE),"")</f>
        <v/>
      </c>
      <c r="U2236" s="39" t="str">
        <f>IF(AND(Sheet1!X2443=Sheet1!Y2443,Sheet1!Y2443&lt;&gt;0),Sheet1!X2443,IF(AND(Sheet1!X2443&lt;&gt;Sheet1!Y2443,Sheet1!Y2443&lt;&gt;0),Sheet1!X2443&amp;"~"&amp;Sheet1!Y2443,""))</f>
        <v/>
      </c>
      <c r="V2236" s="21" t="str">
        <f>IFERROR(VLOOKUP(Sheet1!XAA,配置检查表!$Y:$Z,2,FALSE),"")</f>
        <v/>
      </c>
      <c r="W2236" s="21" t="str">
        <f>IF(AND(Sheet1!AC2443=Sheet1!AD2443,Sheet1!AD2443&lt;&gt;0),Sheet1!AC2443,IF(AND(Sheet1!AC2443&lt;&gt;Sheet1!AD2443,Sheet1!AD2443&lt;&gt;0),Sheet1!AC2443&amp;"~"&amp;Sheet1!AD2443,""))</f>
        <v/>
      </c>
    </row>
    <row r="2237" spans="1:23">
      <c r="A2237" s="3">
        <v>52042</v>
      </c>
      <c r="B2237" s="3" t="s">
        <v>900</v>
      </c>
      <c r="C2237" s="3" t="s">
        <v>861</v>
      </c>
      <c r="D2237" s="21" t="str">
        <f>IF(OR(Sheet1!I2240&lt;&gt;Sheet1!AF2240,Sheet1!AG2240&lt;&gt;Sheet1!J2240),"有影响","-")</f>
        <v>-</v>
      </c>
      <c r="E2237" s="21" t="str">
        <f>IF(OR(Sheet1!N2240&lt;&gt;Sheet1!AH2240,Sheet1!AI2240&lt;&gt;Sheet1!O2240),"有影响","-")</f>
        <v>-</v>
      </c>
      <c r="F2237" s="21" t="str">
        <f>IF(OR(Sheet1!S2240&lt;&gt;Sheet1!AJ2240,Sheet1!AK2240&lt;&gt;Sheet1!T2240),"有影响","-")</f>
        <v>-</v>
      </c>
      <c r="G2237" s="21" t="str">
        <f>IF(OR(Sheet1!X2240&lt;&gt;Sheet1!AL2240,Sheet1!AM2240&lt;&gt;Sheet1!Y2240),"有影响","-")</f>
        <v>-</v>
      </c>
      <c r="H2237" s="21" t="str">
        <f>IF(OR(Sheet1!AC2240&lt;&gt;Sheet1!AN2240,Sheet1!AO2240&lt;&gt;Sheet1!AD2240),"有影响","-")</f>
        <v>-</v>
      </c>
      <c r="I2237" s="21" t="str">
        <f>IF(Sheet1!G2240=0,"出错","-")</f>
        <v>-</v>
      </c>
      <c r="J2237" s="21" t="str">
        <f>IF(AND(Sheet1!G2240=0,Sheet1!L2240&lt;&gt;0),"出错","-")</f>
        <v>-</v>
      </c>
      <c r="K2237" s="21" t="str">
        <f>IF(AND(Sheet1!G2240=0,Sheet1!L2240=0,Sheet1!Q2240&lt;&gt;0),"出错","-")</f>
        <v>-</v>
      </c>
      <c r="L2237" s="21" t="str">
        <f>IF(AND(Sheet1!G2240=0,Sheet1!L2240=0,Sheet1!Q2240=0,Sheet1!V2240&lt;&gt;0),"出错","-")</f>
        <v>-</v>
      </c>
      <c r="M2237" s="21" t="str">
        <f>IF(AND(Sheet1!G2240=0,Sheet1!L2240=0,Sheet1!Q2240=0,Sheet1!V2240=0,Sheet1!AA2240&lt;&gt;0),"出错","-")</f>
        <v>-</v>
      </c>
      <c r="N2237" s="21" t="str">
        <f>IFERROR(VLOOKUP(Sheet1!G2240,配置检查表!$Y:$Z,2,FALSE),"")</f>
        <v/>
      </c>
      <c r="O2237" s="21">
        <f>IF(AND(Sheet1!I2240=Sheet1!J2240,Sheet1!J2240&lt;&gt;0),Sheet1!I2240,IF(AND(Sheet1!I2240&lt;&gt;Sheet1!J2240,Sheet1!J2240&lt;&gt;0),Sheet1!I2240&amp;"~"&amp;Sheet1!J2240,""))</f>
        <v>300</v>
      </c>
      <c r="P2237" s="21" t="str">
        <f>IFERROR(VLOOKUP(Sheet1!L2240,配置检查表!$Y:$Z,2,FALSE),"")</f>
        <v>钻石</v>
      </c>
      <c r="Q2237" s="21">
        <f>IF(AND(Sheet1!N2240=Sheet1!O2240,Sheet1!O2240&lt;&gt;0),Sheet1!N2240,IF(AND(Sheet1!N2240&lt;&gt;Sheet1!O2240,Sheet1!O2240&lt;&gt;0),Sheet1!N2240&amp;"~"&amp;Sheet1!O2240,""))</f>
        <v>90</v>
      </c>
      <c r="R2237" s="21" t="str">
        <f>IFERROR(VLOOKUP(Sheet1!Q2240,配置检查表!$Y:$Z,2,FALSE),"")</f>
        <v>金币</v>
      </c>
      <c r="S2237" s="39" t="str">
        <f>IF(AND(Sheet1!S2444=Sheet1!T2444,Sheet1!T2444&lt;&gt;0),Sheet1!S2444,IF(AND(Sheet1!S2444&lt;&gt;Sheet1!T2444,Sheet1!T2444&lt;&gt;0),Sheet1!S2444&amp;"~"&amp;Sheet1!T2444,""))</f>
        <v/>
      </c>
      <c r="T2237" s="21" t="str">
        <f>IFERROR(VLOOKUP(Sheet1!V2240,配置检查表!$Y:$Z,2,FALSE),"")</f>
        <v/>
      </c>
      <c r="U2237" s="39" t="str">
        <f>IF(AND(Sheet1!X2444=Sheet1!Y2444,Sheet1!Y2444&lt;&gt;0),Sheet1!X2444,IF(AND(Sheet1!X2444&lt;&gt;Sheet1!Y2444,Sheet1!Y2444&lt;&gt;0),Sheet1!X2444&amp;"~"&amp;Sheet1!Y2444,""))</f>
        <v/>
      </c>
      <c r="V2237" s="21" t="str">
        <f>IFERROR(VLOOKUP(Sheet1!XAA,配置检查表!$Y:$Z,2,FALSE),"")</f>
        <v/>
      </c>
      <c r="W2237" s="21" t="str">
        <f>IF(AND(Sheet1!AC2444=Sheet1!AD2444,Sheet1!AD2444&lt;&gt;0),Sheet1!AC2444,IF(AND(Sheet1!AC2444&lt;&gt;Sheet1!AD2444,Sheet1!AD2444&lt;&gt;0),Sheet1!AC2444&amp;"~"&amp;Sheet1!AD2444,""))</f>
        <v/>
      </c>
    </row>
    <row r="2238" spans="1:23">
      <c r="A2238" s="3">
        <v>52043</v>
      </c>
      <c r="B2238" s="3" t="s">
        <v>901</v>
      </c>
      <c r="C2238" s="3" t="s">
        <v>857</v>
      </c>
      <c r="D2238" s="21" t="str">
        <f>IF(OR(Sheet1!I2241&lt;&gt;Sheet1!AF2241,Sheet1!AG2241&lt;&gt;Sheet1!J2241),"有影响","-")</f>
        <v>-</v>
      </c>
      <c r="E2238" s="21" t="str">
        <f>IF(OR(Sheet1!N2241&lt;&gt;Sheet1!AH2241,Sheet1!AI2241&lt;&gt;Sheet1!O2241),"有影响","-")</f>
        <v>-</v>
      </c>
      <c r="F2238" s="21" t="str">
        <f>IF(OR(Sheet1!S2241&lt;&gt;Sheet1!AJ2241,Sheet1!AK2241&lt;&gt;Sheet1!T2241),"有影响","-")</f>
        <v>-</v>
      </c>
      <c r="G2238" s="21" t="str">
        <f>IF(OR(Sheet1!X2241&lt;&gt;Sheet1!AL2241,Sheet1!AM2241&lt;&gt;Sheet1!Y2241),"有影响","-")</f>
        <v>-</v>
      </c>
      <c r="H2238" s="21" t="str">
        <f>IF(OR(Sheet1!AC2241&lt;&gt;Sheet1!AN2241,Sheet1!AO2241&lt;&gt;Sheet1!AD2241),"有影响","-")</f>
        <v>-</v>
      </c>
      <c r="I2238" s="21" t="str">
        <f>IF(Sheet1!G2241=0,"出错","-")</f>
        <v>-</v>
      </c>
      <c r="J2238" s="21" t="str">
        <f>IF(AND(Sheet1!G2241=0,Sheet1!L2241&lt;&gt;0),"出错","-")</f>
        <v>-</v>
      </c>
      <c r="K2238" s="21" t="str">
        <f>IF(AND(Sheet1!G2241=0,Sheet1!L2241=0,Sheet1!Q2241&lt;&gt;0),"出错","-")</f>
        <v>-</v>
      </c>
      <c r="L2238" s="21" t="str">
        <f>IF(AND(Sheet1!G2241=0,Sheet1!L2241=0,Sheet1!Q2241=0,Sheet1!V2241&lt;&gt;0),"出错","-")</f>
        <v>-</v>
      </c>
      <c r="M2238" s="21" t="str">
        <f>IF(AND(Sheet1!G2241=0,Sheet1!L2241=0,Sheet1!Q2241=0,Sheet1!V2241=0,Sheet1!AA2241&lt;&gt;0),"出错","-")</f>
        <v>-</v>
      </c>
      <c r="N2238" s="21" t="str">
        <f>IFERROR(VLOOKUP(Sheet1!G2241,配置检查表!$Y:$Z,2,FALSE),"")</f>
        <v/>
      </c>
      <c r="O2238" s="21">
        <f>IF(AND(Sheet1!I2241=Sheet1!J2241,Sheet1!J2241&lt;&gt;0),Sheet1!I2241,IF(AND(Sheet1!I2241&lt;&gt;Sheet1!J2241,Sheet1!J2241&lt;&gt;0),Sheet1!I2241&amp;"~"&amp;Sheet1!J2241,""))</f>
        <v>200</v>
      </c>
      <c r="P2238" s="21" t="str">
        <f>IFERROR(VLOOKUP(Sheet1!L2241,配置检查表!$Y:$Z,2,FALSE),"")</f>
        <v>钻石</v>
      </c>
      <c r="Q2238" s="21">
        <f>IF(AND(Sheet1!N2241=Sheet1!O2241,Sheet1!O2241&lt;&gt;0),Sheet1!N2241,IF(AND(Sheet1!N2241&lt;&gt;Sheet1!O2241,Sheet1!O2241&lt;&gt;0),Sheet1!N2241&amp;"~"&amp;Sheet1!O2241,""))</f>
        <v>30</v>
      </c>
      <c r="R2238" s="21" t="str">
        <f>IFERROR(VLOOKUP(Sheet1!Q2241,配置检查表!$Y:$Z,2,FALSE),"")</f>
        <v>金币</v>
      </c>
      <c r="S2238" s="39" t="str">
        <f>IF(AND(Sheet1!S2445=Sheet1!T2445,Sheet1!T2445&lt;&gt;0),Sheet1!S2445,IF(AND(Sheet1!S2445&lt;&gt;Sheet1!T2445,Sheet1!T2445&lt;&gt;0),Sheet1!S2445&amp;"~"&amp;Sheet1!T2445,""))</f>
        <v/>
      </c>
      <c r="T2238" s="21" t="str">
        <f>IFERROR(VLOOKUP(Sheet1!V2241,配置检查表!$Y:$Z,2,FALSE),"")</f>
        <v/>
      </c>
      <c r="U2238" s="39" t="str">
        <f>IF(AND(Sheet1!X2445=Sheet1!Y2445,Sheet1!Y2445&lt;&gt;0),Sheet1!X2445,IF(AND(Sheet1!X2445&lt;&gt;Sheet1!Y2445,Sheet1!Y2445&lt;&gt;0),Sheet1!X2445&amp;"~"&amp;Sheet1!Y2445,""))</f>
        <v/>
      </c>
      <c r="V2238" s="21" t="str">
        <f>IFERROR(VLOOKUP(Sheet1!XAA,配置检查表!$Y:$Z,2,FALSE),"")</f>
        <v/>
      </c>
      <c r="W2238" s="21" t="str">
        <f>IF(AND(Sheet1!AC2445=Sheet1!AD2445,Sheet1!AD2445&lt;&gt;0),Sheet1!AC2445,IF(AND(Sheet1!AC2445&lt;&gt;Sheet1!AD2445,Sheet1!AD2445&lt;&gt;0),Sheet1!AC2445&amp;"~"&amp;Sheet1!AD2445,""))</f>
        <v/>
      </c>
    </row>
    <row r="2239" spans="1:23">
      <c r="A2239" s="3">
        <v>52044</v>
      </c>
      <c r="B2239" s="3" t="s">
        <v>902</v>
      </c>
      <c r="C2239" s="3" t="s">
        <v>859</v>
      </c>
      <c r="D2239" s="21" t="str">
        <f>IF(OR(Sheet1!I2242&lt;&gt;Sheet1!AF2242,Sheet1!AG2242&lt;&gt;Sheet1!J2242),"有影响","-")</f>
        <v>-</v>
      </c>
      <c r="E2239" s="21" t="str">
        <f>IF(OR(Sheet1!N2242&lt;&gt;Sheet1!AH2242,Sheet1!AI2242&lt;&gt;Sheet1!O2242),"有影响","-")</f>
        <v>-</v>
      </c>
      <c r="F2239" s="21" t="str">
        <f>IF(OR(Sheet1!S2242&lt;&gt;Sheet1!AJ2242,Sheet1!AK2242&lt;&gt;Sheet1!T2242),"有影响","-")</f>
        <v>-</v>
      </c>
      <c r="G2239" s="21" t="str">
        <f>IF(OR(Sheet1!X2242&lt;&gt;Sheet1!AL2242,Sheet1!AM2242&lt;&gt;Sheet1!Y2242),"有影响","-")</f>
        <v>-</v>
      </c>
      <c r="H2239" s="21" t="str">
        <f>IF(OR(Sheet1!AC2242&lt;&gt;Sheet1!AN2242,Sheet1!AO2242&lt;&gt;Sheet1!AD2242),"有影响","-")</f>
        <v>-</v>
      </c>
      <c r="I2239" s="21" t="str">
        <f>IF(Sheet1!G2242=0,"出错","-")</f>
        <v>-</v>
      </c>
      <c r="J2239" s="21" t="str">
        <f>IF(AND(Sheet1!G2242=0,Sheet1!L2242&lt;&gt;0),"出错","-")</f>
        <v>-</v>
      </c>
      <c r="K2239" s="21" t="str">
        <f>IF(AND(Sheet1!G2242=0,Sheet1!L2242=0,Sheet1!Q2242&lt;&gt;0),"出错","-")</f>
        <v>-</v>
      </c>
      <c r="L2239" s="21" t="str">
        <f>IF(AND(Sheet1!G2242=0,Sheet1!L2242=0,Sheet1!Q2242=0,Sheet1!V2242&lt;&gt;0),"出错","-")</f>
        <v>-</v>
      </c>
      <c r="M2239" s="21" t="str">
        <f>IF(AND(Sheet1!G2242=0,Sheet1!L2242=0,Sheet1!Q2242=0,Sheet1!V2242=0,Sheet1!AA2242&lt;&gt;0),"出错","-")</f>
        <v>-</v>
      </c>
      <c r="N2239" s="21" t="str">
        <f>IFERROR(VLOOKUP(Sheet1!G2242,配置检查表!$Y:$Z,2,FALSE),"")</f>
        <v/>
      </c>
      <c r="O2239" s="21">
        <f>IF(AND(Sheet1!I2242=Sheet1!J2242,Sheet1!J2242&lt;&gt;0),Sheet1!I2242,IF(AND(Sheet1!I2242&lt;&gt;Sheet1!J2242,Sheet1!J2242&lt;&gt;0),Sheet1!I2242&amp;"~"&amp;Sheet1!J2242,""))</f>
        <v>400</v>
      </c>
      <c r="P2239" s="21" t="str">
        <f>IFERROR(VLOOKUP(Sheet1!L2242,配置检查表!$Y:$Z,2,FALSE),"")</f>
        <v>钻石</v>
      </c>
      <c r="Q2239" s="21">
        <f>IF(AND(Sheet1!N2242=Sheet1!O2242,Sheet1!O2242&lt;&gt;0),Sheet1!N2242,IF(AND(Sheet1!N2242&lt;&gt;Sheet1!O2242,Sheet1!O2242&lt;&gt;0),Sheet1!N2242&amp;"~"&amp;Sheet1!O2242,""))</f>
        <v>60</v>
      </c>
      <c r="R2239" s="21" t="str">
        <f>IFERROR(VLOOKUP(Sheet1!Q2242,配置检查表!$Y:$Z,2,FALSE),"")</f>
        <v>金币</v>
      </c>
      <c r="S2239" s="39" t="str">
        <f>IF(AND(Sheet1!S2446=Sheet1!T2446,Sheet1!T2446&lt;&gt;0),Sheet1!S2446,IF(AND(Sheet1!S2446&lt;&gt;Sheet1!T2446,Sheet1!T2446&lt;&gt;0),Sheet1!S2446&amp;"~"&amp;Sheet1!T2446,""))</f>
        <v/>
      </c>
      <c r="T2239" s="21" t="str">
        <f>IFERROR(VLOOKUP(Sheet1!V2242,配置检查表!$Y:$Z,2,FALSE),"")</f>
        <v/>
      </c>
      <c r="U2239" s="39" t="str">
        <f>IF(AND(Sheet1!X2446=Sheet1!Y2446,Sheet1!Y2446&lt;&gt;0),Sheet1!X2446,IF(AND(Sheet1!X2446&lt;&gt;Sheet1!Y2446,Sheet1!Y2446&lt;&gt;0),Sheet1!X2446&amp;"~"&amp;Sheet1!Y2446,""))</f>
        <v/>
      </c>
      <c r="V2239" s="21" t="str">
        <f>IFERROR(VLOOKUP(Sheet1!XAA,配置检查表!$Y:$Z,2,FALSE),"")</f>
        <v/>
      </c>
      <c r="W2239" s="21" t="str">
        <f>IF(AND(Sheet1!AC2446=Sheet1!AD2446,Sheet1!AD2446&lt;&gt;0),Sheet1!AC2446,IF(AND(Sheet1!AC2446&lt;&gt;Sheet1!AD2446,Sheet1!AD2446&lt;&gt;0),Sheet1!AC2446&amp;"~"&amp;Sheet1!AD2446,""))</f>
        <v/>
      </c>
    </row>
    <row r="2240" spans="1:23">
      <c r="A2240" s="3">
        <v>52045</v>
      </c>
      <c r="B2240" s="3" t="s">
        <v>903</v>
      </c>
      <c r="C2240" s="3" t="s">
        <v>861</v>
      </c>
      <c r="D2240" s="21" t="str">
        <f>IF(OR(Sheet1!I2243&lt;&gt;Sheet1!AF2243,Sheet1!AG2243&lt;&gt;Sheet1!J2243),"有影响","-")</f>
        <v>-</v>
      </c>
      <c r="E2240" s="21" t="str">
        <f>IF(OR(Sheet1!N2243&lt;&gt;Sheet1!AH2243,Sheet1!AI2243&lt;&gt;Sheet1!O2243),"有影响","-")</f>
        <v>-</v>
      </c>
      <c r="F2240" s="21" t="str">
        <f>IF(OR(Sheet1!S2243&lt;&gt;Sheet1!AJ2243,Sheet1!AK2243&lt;&gt;Sheet1!T2243),"有影响","-")</f>
        <v>-</v>
      </c>
      <c r="G2240" s="21" t="str">
        <f>IF(OR(Sheet1!X2243&lt;&gt;Sheet1!AL2243,Sheet1!AM2243&lt;&gt;Sheet1!Y2243),"有影响","-")</f>
        <v>-</v>
      </c>
      <c r="H2240" s="21" t="str">
        <f>IF(OR(Sheet1!AC2243&lt;&gt;Sheet1!AN2243,Sheet1!AO2243&lt;&gt;Sheet1!AD2243),"有影响","-")</f>
        <v>-</v>
      </c>
      <c r="I2240" s="21" t="str">
        <f>IF(Sheet1!G2243=0,"出错","-")</f>
        <v>-</v>
      </c>
      <c r="J2240" s="21" t="str">
        <f>IF(AND(Sheet1!G2243=0,Sheet1!L2243&lt;&gt;0),"出错","-")</f>
        <v>-</v>
      </c>
      <c r="K2240" s="21" t="str">
        <f>IF(AND(Sheet1!G2243=0,Sheet1!L2243=0,Sheet1!Q2243&lt;&gt;0),"出错","-")</f>
        <v>-</v>
      </c>
      <c r="L2240" s="21" t="str">
        <f>IF(AND(Sheet1!G2243=0,Sheet1!L2243=0,Sheet1!Q2243=0,Sheet1!V2243&lt;&gt;0),"出错","-")</f>
        <v>-</v>
      </c>
      <c r="M2240" s="21" t="str">
        <f>IF(AND(Sheet1!G2243=0,Sheet1!L2243=0,Sheet1!Q2243=0,Sheet1!V2243=0,Sheet1!AA2243&lt;&gt;0),"出错","-")</f>
        <v>-</v>
      </c>
      <c r="N2240" s="21" t="str">
        <f>IFERROR(VLOOKUP(Sheet1!G2243,配置检查表!$Y:$Z,2,FALSE),"")</f>
        <v/>
      </c>
      <c r="O2240" s="21">
        <f>IF(AND(Sheet1!I2243=Sheet1!J2243,Sheet1!J2243&lt;&gt;0),Sheet1!I2243,IF(AND(Sheet1!I2243&lt;&gt;Sheet1!J2243,Sheet1!J2243&lt;&gt;0),Sheet1!I2243&amp;"~"&amp;Sheet1!J2243,""))</f>
        <v>500</v>
      </c>
      <c r="P2240" s="21" t="str">
        <f>IFERROR(VLOOKUP(Sheet1!L2243,配置检查表!$Y:$Z,2,FALSE),"")</f>
        <v>钻石</v>
      </c>
      <c r="Q2240" s="21">
        <f>IF(AND(Sheet1!N2243=Sheet1!O2243,Sheet1!O2243&lt;&gt;0),Sheet1!N2243,IF(AND(Sheet1!N2243&lt;&gt;Sheet1!O2243,Sheet1!O2243&lt;&gt;0),Sheet1!N2243&amp;"~"&amp;Sheet1!O2243,""))</f>
        <v>90</v>
      </c>
      <c r="R2240" s="21" t="str">
        <f>IFERROR(VLOOKUP(Sheet1!Q2243,配置检查表!$Y:$Z,2,FALSE),"")</f>
        <v>金币</v>
      </c>
      <c r="S2240" s="39" t="str">
        <f>IF(AND(Sheet1!S2447=Sheet1!T2447,Sheet1!T2447&lt;&gt;0),Sheet1!S2447,IF(AND(Sheet1!S2447&lt;&gt;Sheet1!T2447,Sheet1!T2447&lt;&gt;0),Sheet1!S2447&amp;"~"&amp;Sheet1!T2447,""))</f>
        <v/>
      </c>
      <c r="T2240" s="21" t="str">
        <f>IFERROR(VLOOKUP(Sheet1!V2243,配置检查表!$Y:$Z,2,FALSE),"")</f>
        <v/>
      </c>
      <c r="U2240" s="39" t="str">
        <f>IF(AND(Sheet1!X2447=Sheet1!Y2447,Sheet1!Y2447&lt;&gt;0),Sheet1!X2447,IF(AND(Sheet1!X2447&lt;&gt;Sheet1!Y2447,Sheet1!Y2447&lt;&gt;0),Sheet1!X2447&amp;"~"&amp;Sheet1!Y2447,""))</f>
        <v/>
      </c>
      <c r="V2240" s="21" t="str">
        <f>IFERROR(VLOOKUP(Sheet1!XAA,配置检查表!$Y:$Z,2,FALSE),"")</f>
        <v/>
      </c>
      <c r="W2240" s="21" t="str">
        <f>IF(AND(Sheet1!AC2447=Sheet1!AD2447,Sheet1!AD2447&lt;&gt;0),Sheet1!AC2447,IF(AND(Sheet1!AC2447&lt;&gt;Sheet1!AD2447,Sheet1!AD2447&lt;&gt;0),Sheet1!AC2447&amp;"~"&amp;Sheet1!AD2447,""))</f>
        <v/>
      </c>
    </row>
    <row r="2241" spans="1:23">
      <c r="A2241" s="17">
        <v>52046</v>
      </c>
      <c r="B2241" s="17" t="s">
        <v>537</v>
      </c>
      <c r="C2241" s="17" t="s">
        <v>857</v>
      </c>
      <c r="D2241" s="21" t="str">
        <f>IF(OR(Sheet1!I2244&lt;&gt;Sheet1!AF2244,Sheet1!AG2244&lt;&gt;Sheet1!J2244),"有影响","-")</f>
        <v>-</v>
      </c>
      <c r="E2241" s="21" t="str">
        <f>IF(OR(Sheet1!N2244&lt;&gt;Sheet1!AH2244,Sheet1!AI2244&lt;&gt;Sheet1!O2244),"有影响","-")</f>
        <v>-</v>
      </c>
      <c r="F2241" s="21" t="str">
        <f>IF(OR(Sheet1!S2244&lt;&gt;Sheet1!AJ2244,Sheet1!AK2244&lt;&gt;Sheet1!T2244),"有影响","-")</f>
        <v>-</v>
      </c>
      <c r="G2241" s="21" t="str">
        <f>IF(OR(Sheet1!X2244&lt;&gt;Sheet1!AL2244,Sheet1!AM2244&lt;&gt;Sheet1!Y2244),"有影响","-")</f>
        <v>-</v>
      </c>
      <c r="H2241" s="21" t="str">
        <f>IF(OR(Sheet1!AC2244&lt;&gt;Sheet1!AN2244,Sheet1!AO2244&lt;&gt;Sheet1!AD2244),"有影响","-")</f>
        <v>-</v>
      </c>
      <c r="I2241" s="21" t="str">
        <f>IF(Sheet1!G2244=0,"出错","-")</f>
        <v>-</v>
      </c>
      <c r="J2241" s="21" t="str">
        <f>IF(AND(Sheet1!G2244=0,Sheet1!L2244&lt;&gt;0),"出错","-")</f>
        <v>-</v>
      </c>
      <c r="K2241" s="21" t="str">
        <f>IF(AND(Sheet1!G2244=0,Sheet1!L2244=0,Sheet1!Q2244&lt;&gt;0),"出错","-")</f>
        <v>-</v>
      </c>
      <c r="L2241" s="21" t="str">
        <f>IF(AND(Sheet1!G2244=0,Sheet1!L2244=0,Sheet1!Q2244=0,Sheet1!V2244&lt;&gt;0),"出错","-")</f>
        <v>-</v>
      </c>
      <c r="M2241" s="21" t="str">
        <f>IF(AND(Sheet1!G2244=0,Sheet1!L2244=0,Sheet1!Q2244=0,Sheet1!V2244=0,Sheet1!AA2244&lt;&gt;0),"出错","-")</f>
        <v>-</v>
      </c>
      <c r="N2241" s="21" t="str">
        <f>IFERROR(VLOOKUP(Sheet1!G2244,配置检查表!$Y:$Z,2,FALSE),"")</f>
        <v/>
      </c>
      <c r="O2241" s="21">
        <f>IF(AND(Sheet1!I2244=Sheet1!J2244,Sheet1!J2244&lt;&gt;0),Sheet1!I2244,IF(AND(Sheet1!I2244&lt;&gt;Sheet1!J2244,Sheet1!J2244&lt;&gt;0),Sheet1!I2244&amp;"~"&amp;Sheet1!J2244,""))</f>
        <v>400</v>
      </c>
      <c r="P2241" s="21" t="str">
        <f>IFERROR(VLOOKUP(Sheet1!L2244,配置检查表!$Y:$Z,2,FALSE),"")</f>
        <v>钻石</v>
      </c>
      <c r="Q2241" s="21">
        <f>IF(AND(Sheet1!N2244=Sheet1!O2244,Sheet1!O2244&lt;&gt;0),Sheet1!N2244,IF(AND(Sheet1!N2244&lt;&gt;Sheet1!O2244,Sheet1!O2244&lt;&gt;0),Sheet1!N2244&amp;"~"&amp;Sheet1!O2244,""))</f>
        <v>30</v>
      </c>
      <c r="R2241" s="21" t="str">
        <f>IFERROR(VLOOKUP(Sheet1!Q2244,配置检查表!$Y:$Z,2,FALSE),"")</f>
        <v>金币</v>
      </c>
      <c r="S2241" s="39" t="str">
        <f>IF(AND(Sheet1!S2448=Sheet1!T2448,Sheet1!T2448&lt;&gt;0),Sheet1!S2448,IF(AND(Sheet1!S2448&lt;&gt;Sheet1!T2448,Sheet1!T2448&lt;&gt;0),Sheet1!S2448&amp;"~"&amp;Sheet1!T2448,""))</f>
        <v/>
      </c>
      <c r="T2241" s="21" t="str">
        <f>IFERROR(VLOOKUP(Sheet1!V2244,配置检查表!$Y:$Z,2,FALSE),"")</f>
        <v/>
      </c>
      <c r="U2241" s="39" t="str">
        <f>IF(AND(Sheet1!X2448=Sheet1!Y2448,Sheet1!Y2448&lt;&gt;0),Sheet1!X2448,IF(AND(Sheet1!X2448&lt;&gt;Sheet1!Y2448,Sheet1!Y2448&lt;&gt;0),Sheet1!X2448&amp;"~"&amp;Sheet1!Y2448,""))</f>
        <v/>
      </c>
      <c r="V2241" s="21" t="str">
        <f>IFERROR(VLOOKUP(Sheet1!XAA,配置检查表!$Y:$Z,2,FALSE),"")</f>
        <v/>
      </c>
      <c r="W2241" s="21" t="str">
        <f>IF(AND(Sheet1!AC2448=Sheet1!AD2448,Sheet1!AD2448&lt;&gt;0),Sheet1!AC2448,IF(AND(Sheet1!AC2448&lt;&gt;Sheet1!AD2448,Sheet1!AD2448&lt;&gt;0),Sheet1!AC2448&amp;"~"&amp;Sheet1!AD2448,""))</f>
        <v/>
      </c>
    </row>
    <row r="2242" spans="1:23">
      <c r="A2242" s="17">
        <v>52047</v>
      </c>
      <c r="B2242" s="17" t="s">
        <v>538</v>
      </c>
      <c r="C2242" s="17" t="s">
        <v>859</v>
      </c>
      <c r="D2242" s="21" t="str">
        <f>IF(OR(Sheet1!I2245&lt;&gt;Sheet1!AF2245,Sheet1!AG2245&lt;&gt;Sheet1!J2245),"有影响","-")</f>
        <v>-</v>
      </c>
      <c r="E2242" s="21" t="str">
        <f>IF(OR(Sheet1!N2245&lt;&gt;Sheet1!AH2245,Sheet1!AI2245&lt;&gt;Sheet1!O2245),"有影响","-")</f>
        <v>-</v>
      </c>
      <c r="F2242" s="21" t="str">
        <f>IF(OR(Sheet1!S2245&lt;&gt;Sheet1!AJ2245,Sheet1!AK2245&lt;&gt;Sheet1!T2245),"有影响","-")</f>
        <v>-</v>
      </c>
      <c r="G2242" s="21" t="str">
        <f>IF(OR(Sheet1!X2245&lt;&gt;Sheet1!AL2245,Sheet1!AM2245&lt;&gt;Sheet1!Y2245),"有影响","-")</f>
        <v>-</v>
      </c>
      <c r="H2242" s="21" t="str">
        <f>IF(OR(Sheet1!AC2245&lt;&gt;Sheet1!AN2245,Sheet1!AO2245&lt;&gt;Sheet1!AD2245),"有影响","-")</f>
        <v>-</v>
      </c>
      <c r="I2242" s="21" t="str">
        <f>IF(Sheet1!G2245=0,"出错","-")</f>
        <v>-</v>
      </c>
      <c r="J2242" s="21" t="str">
        <f>IF(AND(Sheet1!G2245=0,Sheet1!L2245&lt;&gt;0),"出错","-")</f>
        <v>-</v>
      </c>
      <c r="K2242" s="21" t="str">
        <f>IF(AND(Sheet1!G2245=0,Sheet1!L2245=0,Sheet1!Q2245&lt;&gt;0),"出错","-")</f>
        <v>-</v>
      </c>
      <c r="L2242" s="21" t="str">
        <f>IF(AND(Sheet1!G2245=0,Sheet1!L2245=0,Sheet1!Q2245=0,Sheet1!V2245&lt;&gt;0),"出错","-")</f>
        <v>-</v>
      </c>
      <c r="M2242" s="21" t="str">
        <f>IF(AND(Sheet1!G2245=0,Sheet1!L2245=0,Sheet1!Q2245=0,Sheet1!V2245=0,Sheet1!AA2245&lt;&gt;0),"出错","-")</f>
        <v>-</v>
      </c>
      <c r="N2242" s="21" t="str">
        <f>IFERROR(VLOOKUP(Sheet1!G2245,配置检查表!$Y:$Z,2,FALSE),"")</f>
        <v/>
      </c>
      <c r="O2242" s="21">
        <f>IF(AND(Sheet1!I2245=Sheet1!J2245,Sheet1!J2245&lt;&gt;0),Sheet1!I2245,IF(AND(Sheet1!I2245&lt;&gt;Sheet1!J2245,Sheet1!J2245&lt;&gt;0),Sheet1!I2245&amp;"~"&amp;Sheet1!J2245,""))</f>
        <v>600</v>
      </c>
      <c r="P2242" s="21" t="str">
        <f>IFERROR(VLOOKUP(Sheet1!L2245,配置检查表!$Y:$Z,2,FALSE),"")</f>
        <v>钻石</v>
      </c>
      <c r="Q2242" s="21">
        <f>IF(AND(Sheet1!N2245=Sheet1!O2245,Sheet1!O2245&lt;&gt;0),Sheet1!N2245,IF(AND(Sheet1!N2245&lt;&gt;Sheet1!O2245,Sheet1!O2245&lt;&gt;0),Sheet1!N2245&amp;"~"&amp;Sheet1!O2245,""))</f>
        <v>60</v>
      </c>
      <c r="R2242" s="21" t="str">
        <f>IFERROR(VLOOKUP(Sheet1!Q2245,配置检查表!$Y:$Z,2,FALSE),"")</f>
        <v>金币</v>
      </c>
      <c r="S2242" s="39" t="str">
        <f>IF(AND(Sheet1!S2449=Sheet1!T2449,Sheet1!T2449&lt;&gt;0),Sheet1!S2449,IF(AND(Sheet1!S2449&lt;&gt;Sheet1!T2449,Sheet1!T2449&lt;&gt;0),Sheet1!S2449&amp;"~"&amp;Sheet1!T2449,""))</f>
        <v/>
      </c>
      <c r="T2242" s="21" t="str">
        <f>IFERROR(VLOOKUP(Sheet1!V2245,配置检查表!$Y:$Z,2,FALSE),"")</f>
        <v/>
      </c>
      <c r="U2242" s="39" t="str">
        <f>IF(AND(Sheet1!X2449=Sheet1!Y2449,Sheet1!Y2449&lt;&gt;0),Sheet1!X2449,IF(AND(Sheet1!X2449&lt;&gt;Sheet1!Y2449,Sheet1!Y2449&lt;&gt;0),Sheet1!X2449&amp;"~"&amp;Sheet1!Y2449,""))</f>
        <v/>
      </c>
      <c r="V2242" s="21" t="str">
        <f>IFERROR(VLOOKUP(Sheet1!XAA,配置检查表!$Y:$Z,2,FALSE),"")</f>
        <v/>
      </c>
      <c r="W2242" s="21" t="str">
        <f>IF(AND(Sheet1!AC2449=Sheet1!AD2449,Sheet1!AD2449&lt;&gt;0),Sheet1!AC2449,IF(AND(Sheet1!AC2449&lt;&gt;Sheet1!AD2449,Sheet1!AD2449&lt;&gt;0),Sheet1!AC2449&amp;"~"&amp;Sheet1!AD2449,""))</f>
        <v/>
      </c>
    </row>
    <row r="2243" spans="1:23">
      <c r="A2243" s="17">
        <v>52048</v>
      </c>
      <c r="B2243" s="17" t="s">
        <v>539</v>
      </c>
      <c r="C2243" s="17" t="s">
        <v>861</v>
      </c>
      <c r="D2243" s="21" t="str">
        <f>IF(OR(Sheet1!I2246&lt;&gt;Sheet1!AF2246,Sheet1!AG2246&lt;&gt;Sheet1!J2246),"有影响","-")</f>
        <v>-</v>
      </c>
      <c r="E2243" s="21" t="str">
        <f>IF(OR(Sheet1!N2246&lt;&gt;Sheet1!AH2246,Sheet1!AI2246&lt;&gt;Sheet1!O2246),"有影响","-")</f>
        <v>-</v>
      </c>
      <c r="F2243" s="21" t="str">
        <f>IF(OR(Sheet1!S2246&lt;&gt;Sheet1!AJ2246,Sheet1!AK2246&lt;&gt;Sheet1!T2246),"有影响","-")</f>
        <v>-</v>
      </c>
      <c r="G2243" s="21" t="str">
        <f>IF(OR(Sheet1!X2246&lt;&gt;Sheet1!AL2246,Sheet1!AM2246&lt;&gt;Sheet1!Y2246),"有影响","-")</f>
        <v>-</v>
      </c>
      <c r="H2243" s="21" t="str">
        <f>IF(OR(Sheet1!AC2246&lt;&gt;Sheet1!AN2246,Sheet1!AO2246&lt;&gt;Sheet1!AD2246),"有影响","-")</f>
        <v>-</v>
      </c>
      <c r="I2243" s="21" t="str">
        <f>IF(Sheet1!G2246=0,"出错","-")</f>
        <v>-</v>
      </c>
      <c r="J2243" s="21" t="str">
        <f>IF(AND(Sheet1!G2246=0,Sheet1!L2246&lt;&gt;0),"出错","-")</f>
        <v>-</v>
      </c>
      <c r="K2243" s="21" t="str">
        <f>IF(AND(Sheet1!G2246=0,Sheet1!L2246=0,Sheet1!Q2246&lt;&gt;0),"出错","-")</f>
        <v>-</v>
      </c>
      <c r="L2243" s="21" t="str">
        <f>IF(AND(Sheet1!G2246=0,Sheet1!L2246=0,Sheet1!Q2246=0,Sheet1!V2246&lt;&gt;0),"出错","-")</f>
        <v>-</v>
      </c>
      <c r="M2243" s="21" t="str">
        <f>IF(AND(Sheet1!G2246=0,Sheet1!L2246=0,Sheet1!Q2246=0,Sheet1!V2246=0,Sheet1!AA2246&lt;&gt;0),"出错","-")</f>
        <v>-</v>
      </c>
      <c r="N2243" s="21" t="str">
        <f>IFERROR(VLOOKUP(Sheet1!G2246,配置检查表!$Y:$Z,2,FALSE),"")</f>
        <v/>
      </c>
      <c r="O2243" s="21">
        <f>IF(AND(Sheet1!I2246=Sheet1!J2246,Sheet1!J2246&lt;&gt;0),Sheet1!I2246,IF(AND(Sheet1!I2246&lt;&gt;Sheet1!J2246,Sheet1!J2246&lt;&gt;0),Sheet1!I2246&amp;"~"&amp;Sheet1!J2246,""))</f>
        <v>700</v>
      </c>
      <c r="P2243" s="21" t="str">
        <f>IFERROR(VLOOKUP(Sheet1!L2246,配置检查表!$Y:$Z,2,FALSE),"")</f>
        <v>钻石</v>
      </c>
      <c r="Q2243" s="21">
        <f>IF(AND(Sheet1!N2246=Sheet1!O2246,Sheet1!O2246&lt;&gt;0),Sheet1!N2246,IF(AND(Sheet1!N2246&lt;&gt;Sheet1!O2246,Sheet1!O2246&lt;&gt;0),Sheet1!N2246&amp;"~"&amp;Sheet1!O2246,""))</f>
        <v>90</v>
      </c>
      <c r="R2243" s="21" t="str">
        <f>IFERROR(VLOOKUP(Sheet1!Q2246,配置检查表!$Y:$Z,2,FALSE),"")</f>
        <v>金币</v>
      </c>
      <c r="S2243" s="39" t="str">
        <f>IF(AND(Sheet1!S2450=Sheet1!T2450,Sheet1!T2450&lt;&gt;0),Sheet1!S2450,IF(AND(Sheet1!S2450&lt;&gt;Sheet1!T2450,Sheet1!T2450&lt;&gt;0),Sheet1!S2450&amp;"~"&amp;Sheet1!T2450,""))</f>
        <v/>
      </c>
      <c r="T2243" s="21" t="str">
        <f>IFERROR(VLOOKUP(Sheet1!V2246,配置检查表!$Y:$Z,2,FALSE),"")</f>
        <v/>
      </c>
      <c r="U2243" s="39" t="str">
        <f>IF(AND(Sheet1!X2450=Sheet1!Y2450,Sheet1!Y2450&lt;&gt;0),Sheet1!X2450,IF(AND(Sheet1!X2450&lt;&gt;Sheet1!Y2450,Sheet1!Y2450&lt;&gt;0),Sheet1!X2450&amp;"~"&amp;Sheet1!Y2450,""))</f>
        <v/>
      </c>
      <c r="V2243" s="21" t="str">
        <f>IFERROR(VLOOKUP(Sheet1!XAA,配置检查表!$Y:$Z,2,FALSE),"")</f>
        <v/>
      </c>
      <c r="W2243" s="21" t="str">
        <f>IF(AND(Sheet1!AC2450=Sheet1!AD2450,Sheet1!AD2450&lt;&gt;0),Sheet1!AC2450,IF(AND(Sheet1!AC2450&lt;&gt;Sheet1!AD2450,Sheet1!AD2450&lt;&gt;0),Sheet1!AC2450&amp;"~"&amp;Sheet1!AD2450,""))</f>
        <v/>
      </c>
    </row>
    <row r="2244" spans="1:23">
      <c r="A2244" s="17">
        <v>52049</v>
      </c>
      <c r="B2244" s="17" t="s">
        <v>540</v>
      </c>
      <c r="C2244" s="17" t="s">
        <v>857</v>
      </c>
      <c r="D2244" s="21" t="str">
        <f>IF(OR(Sheet1!I2247&lt;&gt;Sheet1!AF2247,Sheet1!AG2247&lt;&gt;Sheet1!J2247),"有影响","-")</f>
        <v>-</v>
      </c>
      <c r="E2244" s="21" t="str">
        <f>IF(OR(Sheet1!N2247&lt;&gt;Sheet1!AH2247,Sheet1!AI2247&lt;&gt;Sheet1!O2247),"有影响","-")</f>
        <v>-</v>
      </c>
      <c r="F2244" s="21" t="str">
        <f>IF(OR(Sheet1!S2247&lt;&gt;Sheet1!AJ2247,Sheet1!AK2247&lt;&gt;Sheet1!T2247),"有影响","-")</f>
        <v>-</v>
      </c>
      <c r="G2244" s="21" t="str">
        <f>IF(OR(Sheet1!X2247&lt;&gt;Sheet1!AL2247,Sheet1!AM2247&lt;&gt;Sheet1!Y2247),"有影响","-")</f>
        <v>-</v>
      </c>
      <c r="H2244" s="21" t="str">
        <f>IF(OR(Sheet1!AC2247&lt;&gt;Sheet1!AN2247,Sheet1!AO2247&lt;&gt;Sheet1!AD2247),"有影响","-")</f>
        <v>-</v>
      </c>
      <c r="I2244" s="21" t="str">
        <f>IF(Sheet1!G2247=0,"出错","-")</f>
        <v>-</v>
      </c>
      <c r="J2244" s="21" t="str">
        <f>IF(AND(Sheet1!G2247=0,Sheet1!L2247&lt;&gt;0),"出错","-")</f>
        <v>-</v>
      </c>
      <c r="K2244" s="21" t="str">
        <f>IF(AND(Sheet1!G2247=0,Sheet1!L2247=0,Sheet1!Q2247&lt;&gt;0),"出错","-")</f>
        <v>-</v>
      </c>
      <c r="L2244" s="21" t="str">
        <f>IF(AND(Sheet1!G2247=0,Sheet1!L2247=0,Sheet1!Q2247=0,Sheet1!V2247&lt;&gt;0),"出错","-")</f>
        <v>-</v>
      </c>
      <c r="M2244" s="21" t="str">
        <f>IF(AND(Sheet1!G2247=0,Sheet1!L2247=0,Sheet1!Q2247=0,Sheet1!V2247=0,Sheet1!AA2247&lt;&gt;0),"出错","-")</f>
        <v>-</v>
      </c>
      <c r="N2244" s="21" t="str">
        <f>IFERROR(VLOOKUP(Sheet1!G2247,配置检查表!$Y:$Z,2,FALSE),"")</f>
        <v/>
      </c>
      <c r="O2244" s="21">
        <f>IF(AND(Sheet1!I2247=Sheet1!J2247,Sheet1!J2247&lt;&gt;0),Sheet1!I2247,IF(AND(Sheet1!I2247&lt;&gt;Sheet1!J2247,Sheet1!J2247&lt;&gt;0),Sheet1!I2247&amp;"~"&amp;Sheet1!J2247,""))</f>
        <v>600</v>
      </c>
      <c r="P2244" s="21" t="str">
        <f>IFERROR(VLOOKUP(Sheet1!L2247,配置检查表!$Y:$Z,2,FALSE),"")</f>
        <v>钻石</v>
      </c>
      <c r="Q2244" s="21">
        <f>IF(AND(Sheet1!N2247=Sheet1!O2247,Sheet1!O2247&lt;&gt;0),Sheet1!N2247,IF(AND(Sheet1!N2247&lt;&gt;Sheet1!O2247,Sheet1!O2247&lt;&gt;0),Sheet1!N2247&amp;"~"&amp;Sheet1!O2247,""))</f>
        <v>30</v>
      </c>
      <c r="R2244" s="21" t="str">
        <f>IFERROR(VLOOKUP(Sheet1!Q2247,配置检查表!$Y:$Z,2,FALSE),"")</f>
        <v>金币</v>
      </c>
      <c r="S2244" s="39" t="str">
        <f>IF(AND(Sheet1!S2451=Sheet1!T2451,Sheet1!T2451&lt;&gt;0),Sheet1!S2451,IF(AND(Sheet1!S2451&lt;&gt;Sheet1!T2451,Sheet1!T2451&lt;&gt;0),Sheet1!S2451&amp;"~"&amp;Sheet1!T2451,""))</f>
        <v/>
      </c>
      <c r="T2244" s="21" t="str">
        <f>IFERROR(VLOOKUP(Sheet1!V2247,配置检查表!$Y:$Z,2,FALSE),"")</f>
        <v/>
      </c>
      <c r="U2244" s="39" t="str">
        <f>IF(AND(Sheet1!X2451=Sheet1!Y2451,Sheet1!Y2451&lt;&gt;0),Sheet1!X2451,IF(AND(Sheet1!X2451&lt;&gt;Sheet1!Y2451,Sheet1!Y2451&lt;&gt;0),Sheet1!X2451&amp;"~"&amp;Sheet1!Y2451,""))</f>
        <v/>
      </c>
      <c r="V2244" s="21" t="str">
        <f>IFERROR(VLOOKUP(Sheet1!XAA,配置检查表!$Y:$Z,2,FALSE),"")</f>
        <v/>
      </c>
      <c r="W2244" s="21" t="str">
        <f>IF(AND(Sheet1!AC2451=Sheet1!AD2451,Sheet1!AD2451&lt;&gt;0),Sheet1!AC2451,IF(AND(Sheet1!AC2451&lt;&gt;Sheet1!AD2451,Sheet1!AD2451&lt;&gt;0),Sheet1!AC2451&amp;"~"&amp;Sheet1!AD2451,""))</f>
        <v/>
      </c>
    </row>
    <row r="2245" spans="1:23">
      <c r="A2245" s="17">
        <v>52050</v>
      </c>
      <c r="B2245" s="17" t="s">
        <v>541</v>
      </c>
      <c r="C2245" s="17" t="s">
        <v>859</v>
      </c>
      <c r="D2245" s="21" t="str">
        <f>IF(OR(Sheet1!I2248&lt;&gt;Sheet1!AF2248,Sheet1!AG2248&lt;&gt;Sheet1!J2248),"有影响","-")</f>
        <v>-</v>
      </c>
      <c r="E2245" s="21" t="str">
        <f>IF(OR(Sheet1!N2248&lt;&gt;Sheet1!AH2248,Sheet1!AI2248&lt;&gt;Sheet1!O2248),"有影响","-")</f>
        <v>-</v>
      </c>
      <c r="F2245" s="21" t="str">
        <f>IF(OR(Sheet1!S2248&lt;&gt;Sheet1!AJ2248,Sheet1!AK2248&lt;&gt;Sheet1!T2248),"有影响","-")</f>
        <v>-</v>
      </c>
      <c r="G2245" s="21" t="str">
        <f>IF(OR(Sheet1!X2248&lt;&gt;Sheet1!AL2248,Sheet1!AM2248&lt;&gt;Sheet1!Y2248),"有影响","-")</f>
        <v>-</v>
      </c>
      <c r="H2245" s="21" t="str">
        <f>IF(OR(Sheet1!AC2248&lt;&gt;Sheet1!AN2248,Sheet1!AO2248&lt;&gt;Sheet1!AD2248),"有影响","-")</f>
        <v>-</v>
      </c>
      <c r="I2245" s="21" t="str">
        <f>IF(Sheet1!G2248=0,"出错","-")</f>
        <v>-</v>
      </c>
      <c r="J2245" s="21" t="str">
        <f>IF(AND(Sheet1!G2248=0,Sheet1!L2248&lt;&gt;0),"出错","-")</f>
        <v>-</v>
      </c>
      <c r="K2245" s="21" t="str">
        <f>IF(AND(Sheet1!G2248=0,Sheet1!L2248=0,Sheet1!Q2248&lt;&gt;0),"出错","-")</f>
        <v>-</v>
      </c>
      <c r="L2245" s="21" t="str">
        <f>IF(AND(Sheet1!G2248=0,Sheet1!L2248=0,Sheet1!Q2248=0,Sheet1!V2248&lt;&gt;0),"出错","-")</f>
        <v>-</v>
      </c>
      <c r="M2245" s="21" t="str">
        <f>IF(AND(Sheet1!G2248=0,Sheet1!L2248=0,Sheet1!Q2248=0,Sheet1!V2248=0,Sheet1!AA2248&lt;&gt;0),"出错","-")</f>
        <v>-</v>
      </c>
      <c r="N2245" s="21" t="str">
        <f>IFERROR(VLOOKUP(Sheet1!G2248,配置检查表!$Y:$Z,2,FALSE),"")</f>
        <v/>
      </c>
      <c r="O2245" s="21">
        <f>IF(AND(Sheet1!I2248=Sheet1!J2248,Sheet1!J2248&lt;&gt;0),Sheet1!I2248,IF(AND(Sheet1!I2248&lt;&gt;Sheet1!J2248,Sheet1!J2248&lt;&gt;0),Sheet1!I2248&amp;"~"&amp;Sheet1!J2248,""))</f>
        <v>800</v>
      </c>
      <c r="P2245" s="21" t="str">
        <f>IFERROR(VLOOKUP(Sheet1!L2248,配置检查表!$Y:$Z,2,FALSE),"")</f>
        <v>钻石</v>
      </c>
      <c r="Q2245" s="21">
        <f>IF(AND(Sheet1!N2248=Sheet1!O2248,Sheet1!O2248&lt;&gt;0),Sheet1!N2248,IF(AND(Sheet1!N2248&lt;&gt;Sheet1!O2248,Sheet1!O2248&lt;&gt;0),Sheet1!N2248&amp;"~"&amp;Sheet1!O2248,""))</f>
        <v>60</v>
      </c>
      <c r="R2245" s="21" t="str">
        <f>IFERROR(VLOOKUP(Sheet1!Q2248,配置检查表!$Y:$Z,2,FALSE),"")</f>
        <v>金币</v>
      </c>
      <c r="S2245" s="39" t="str">
        <f>IF(AND(Sheet1!S2452=Sheet1!T2452,Sheet1!T2452&lt;&gt;0),Sheet1!S2452,IF(AND(Sheet1!S2452&lt;&gt;Sheet1!T2452,Sheet1!T2452&lt;&gt;0),Sheet1!S2452&amp;"~"&amp;Sheet1!T2452,""))</f>
        <v/>
      </c>
      <c r="T2245" s="21" t="str">
        <f>IFERROR(VLOOKUP(Sheet1!V2248,配置检查表!$Y:$Z,2,FALSE),"")</f>
        <v/>
      </c>
      <c r="U2245" s="39" t="str">
        <f>IF(AND(Sheet1!X2452=Sheet1!Y2452,Sheet1!Y2452&lt;&gt;0),Sheet1!X2452,IF(AND(Sheet1!X2452&lt;&gt;Sheet1!Y2452,Sheet1!Y2452&lt;&gt;0),Sheet1!X2452&amp;"~"&amp;Sheet1!Y2452,""))</f>
        <v/>
      </c>
      <c r="V2245" s="21" t="str">
        <f>IFERROR(VLOOKUP(Sheet1!XAA,配置检查表!$Y:$Z,2,FALSE),"")</f>
        <v/>
      </c>
      <c r="W2245" s="21" t="str">
        <f>IF(AND(Sheet1!AC2452=Sheet1!AD2452,Sheet1!AD2452&lt;&gt;0),Sheet1!AC2452,IF(AND(Sheet1!AC2452&lt;&gt;Sheet1!AD2452,Sheet1!AD2452&lt;&gt;0),Sheet1!AC2452&amp;"~"&amp;Sheet1!AD2452,""))</f>
        <v/>
      </c>
    </row>
    <row r="2246" spans="1:23">
      <c r="A2246" s="17">
        <v>52051</v>
      </c>
      <c r="B2246" s="17" t="s">
        <v>542</v>
      </c>
      <c r="C2246" s="17" t="s">
        <v>861</v>
      </c>
      <c r="D2246" s="21" t="str">
        <f>IF(OR(Sheet1!I2249&lt;&gt;Sheet1!AF2249,Sheet1!AG2249&lt;&gt;Sheet1!J2249),"有影响","-")</f>
        <v>-</v>
      </c>
      <c r="E2246" s="21" t="str">
        <f>IF(OR(Sheet1!N2249&lt;&gt;Sheet1!AH2249,Sheet1!AI2249&lt;&gt;Sheet1!O2249),"有影响","-")</f>
        <v>-</v>
      </c>
      <c r="F2246" s="21" t="str">
        <f>IF(OR(Sheet1!S2249&lt;&gt;Sheet1!AJ2249,Sheet1!AK2249&lt;&gt;Sheet1!T2249),"有影响","-")</f>
        <v>-</v>
      </c>
      <c r="G2246" s="21" t="str">
        <f>IF(OR(Sheet1!X2249&lt;&gt;Sheet1!AL2249,Sheet1!AM2249&lt;&gt;Sheet1!Y2249),"有影响","-")</f>
        <v>-</v>
      </c>
      <c r="H2246" s="21" t="str">
        <f>IF(OR(Sheet1!AC2249&lt;&gt;Sheet1!AN2249,Sheet1!AO2249&lt;&gt;Sheet1!AD2249),"有影响","-")</f>
        <v>-</v>
      </c>
      <c r="I2246" s="21" t="str">
        <f>IF(Sheet1!G2249=0,"出错","-")</f>
        <v>-</v>
      </c>
      <c r="J2246" s="21" t="str">
        <f>IF(AND(Sheet1!G2249=0,Sheet1!L2249&lt;&gt;0),"出错","-")</f>
        <v>-</v>
      </c>
      <c r="K2246" s="21" t="str">
        <f>IF(AND(Sheet1!G2249=0,Sheet1!L2249=0,Sheet1!Q2249&lt;&gt;0),"出错","-")</f>
        <v>-</v>
      </c>
      <c r="L2246" s="21" t="str">
        <f>IF(AND(Sheet1!G2249=0,Sheet1!L2249=0,Sheet1!Q2249=0,Sheet1!V2249&lt;&gt;0),"出错","-")</f>
        <v>-</v>
      </c>
      <c r="M2246" s="21" t="str">
        <f>IF(AND(Sheet1!G2249=0,Sheet1!L2249=0,Sheet1!Q2249=0,Sheet1!V2249=0,Sheet1!AA2249&lt;&gt;0),"出错","-")</f>
        <v>-</v>
      </c>
      <c r="N2246" s="21" t="str">
        <f>IFERROR(VLOOKUP(Sheet1!G2249,配置检查表!$Y:$Z,2,FALSE),"")</f>
        <v/>
      </c>
      <c r="O2246" s="21">
        <f>IF(AND(Sheet1!I2249=Sheet1!J2249,Sheet1!J2249&lt;&gt;0),Sheet1!I2249,IF(AND(Sheet1!I2249&lt;&gt;Sheet1!J2249,Sheet1!J2249&lt;&gt;0),Sheet1!I2249&amp;"~"&amp;Sheet1!J2249,""))</f>
        <v>900</v>
      </c>
      <c r="P2246" s="21" t="str">
        <f>IFERROR(VLOOKUP(Sheet1!L2249,配置检查表!$Y:$Z,2,FALSE),"")</f>
        <v>钻石</v>
      </c>
      <c r="Q2246" s="21">
        <f>IF(AND(Sheet1!N2249=Sheet1!O2249,Sheet1!O2249&lt;&gt;0),Sheet1!N2249,IF(AND(Sheet1!N2249&lt;&gt;Sheet1!O2249,Sheet1!O2249&lt;&gt;0),Sheet1!N2249&amp;"~"&amp;Sheet1!O2249,""))</f>
        <v>90</v>
      </c>
      <c r="R2246" s="21" t="str">
        <f>IFERROR(VLOOKUP(Sheet1!Q2249,配置检查表!$Y:$Z,2,FALSE),"")</f>
        <v>金币</v>
      </c>
      <c r="S2246" s="39" t="str">
        <f>IF(AND(Sheet1!S2453=Sheet1!T2453,Sheet1!T2453&lt;&gt;0),Sheet1!S2453,IF(AND(Sheet1!S2453&lt;&gt;Sheet1!T2453,Sheet1!T2453&lt;&gt;0),Sheet1!S2453&amp;"~"&amp;Sheet1!T2453,""))</f>
        <v/>
      </c>
      <c r="T2246" s="21" t="str">
        <f>IFERROR(VLOOKUP(Sheet1!V2249,配置检查表!$Y:$Z,2,FALSE),"")</f>
        <v/>
      </c>
      <c r="U2246" s="39" t="str">
        <f>IF(AND(Sheet1!X2453=Sheet1!Y2453,Sheet1!Y2453&lt;&gt;0),Sheet1!X2453,IF(AND(Sheet1!X2453&lt;&gt;Sheet1!Y2453,Sheet1!Y2453&lt;&gt;0),Sheet1!X2453&amp;"~"&amp;Sheet1!Y2453,""))</f>
        <v/>
      </c>
      <c r="V2246" s="21" t="str">
        <f>IFERROR(VLOOKUP(Sheet1!XAA,配置检查表!$Y:$Z,2,FALSE),"")</f>
        <v/>
      </c>
      <c r="W2246" s="21" t="str">
        <f>IF(AND(Sheet1!AC2453=Sheet1!AD2453,Sheet1!AD2453&lt;&gt;0),Sheet1!AC2453,IF(AND(Sheet1!AC2453&lt;&gt;Sheet1!AD2453,Sheet1!AD2453&lt;&gt;0),Sheet1!AC2453&amp;"~"&amp;Sheet1!AD2453,""))</f>
        <v/>
      </c>
    </row>
    <row r="2247" spans="1:23">
      <c r="A2247" s="17">
        <v>52052</v>
      </c>
      <c r="B2247" s="17" t="s">
        <v>543</v>
      </c>
      <c r="C2247" s="17" t="s">
        <v>857</v>
      </c>
      <c r="D2247" s="21" t="str">
        <f>IF(OR(Sheet1!I2250&lt;&gt;Sheet1!AF2250,Sheet1!AG2250&lt;&gt;Sheet1!J2250),"有影响","-")</f>
        <v>-</v>
      </c>
      <c r="E2247" s="21" t="str">
        <f>IF(OR(Sheet1!N2250&lt;&gt;Sheet1!AH2250,Sheet1!AI2250&lt;&gt;Sheet1!O2250),"有影响","-")</f>
        <v>-</v>
      </c>
      <c r="F2247" s="21" t="str">
        <f>IF(OR(Sheet1!S2250&lt;&gt;Sheet1!AJ2250,Sheet1!AK2250&lt;&gt;Sheet1!T2250),"有影响","-")</f>
        <v>-</v>
      </c>
      <c r="G2247" s="21" t="str">
        <f>IF(OR(Sheet1!X2250&lt;&gt;Sheet1!AL2250,Sheet1!AM2250&lt;&gt;Sheet1!Y2250),"有影响","-")</f>
        <v>-</v>
      </c>
      <c r="H2247" s="21" t="str">
        <f>IF(OR(Sheet1!AC2250&lt;&gt;Sheet1!AN2250,Sheet1!AO2250&lt;&gt;Sheet1!AD2250),"有影响","-")</f>
        <v>-</v>
      </c>
      <c r="I2247" s="21" t="str">
        <f>IF(Sheet1!G2250=0,"出错","-")</f>
        <v>-</v>
      </c>
      <c r="J2247" s="21" t="str">
        <f>IF(AND(Sheet1!G2250=0,Sheet1!L2250&lt;&gt;0),"出错","-")</f>
        <v>-</v>
      </c>
      <c r="K2247" s="21" t="str">
        <f>IF(AND(Sheet1!G2250=0,Sheet1!L2250=0,Sheet1!Q2250&lt;&gt;0),"出错","-")</f>
        <v>-</v>
      </c>
      <c r="L2247" s="21" t="str">
        <f>IF(AND(Sheet1!G2250=0,Sheet1!L2250=0,Sheet1!Q2250=0,Sheet1!V2250&lt;&gt;0),"出错","-")</f>
        <v>-</v>
      </c>
      <c r="M2247" s="21" t="str">
        <f>IF(AND(Sheet1!G2250=0,Sheet1!L2250=0,Sheet1!Q2250=0,Sheet1!V2250=0,Sheet1!AA2250&lt;&gt;0),"出错","-")</f>
        <v>-</v>
      </c>
      <c r="N2247" s="21" t="str">
        <f>IFERROR(VLOOKUP(Sheet1!G2250,配置检查表!$Y:$Z,2,FALSE),"")</f>
        <v/>
      </c>
      <c r="O2247" s="21">
        <f>IF(AND(Sheet1!I2250=Sheet1!J2250,Sheet1!J2250&lt;&gt;0),Sheet1!I2250,IF(AND(Sheet1!I2250&lt;&gt;Sheet1!J2250,Sheet1!J2250&lt;&gt;0),Sheet1!I2250&amp;"~"&amp;Sheet1!J2250,""))</f>
        <v>800</v>
      </c>
      <c r="P2247" s="21" t="str">
        <f>IFERROR(VLOOKUP(Sheet1!L2250,配置检查表!$Y:$Z,2,FALSE),"")</f>
        <v>钻石</v>
      </c>
      <c r="Q2247" s="21">
        <f>IF(AND(Sheet1!N2250=Sheet1!O2250,Sheet1!O2250&lt;&gt;0),Sheet1!N2250,IF(AND(Sheet1!N2250&lt;&gt;Sheet1!O2250,Sheet1!O2250&lt;&gt;0),Sheet1!N2250&amp;"~"&amp;Sheet1!O2250,""))</f>
        <v>30</v>
      </c>
      <c r="R2247" s="21" t="str">
        <f>IFERROR(VLOOKUP(Sheet1!Q2250,配置检查表!$Y:$Z,2,FALSE),"")</f>
        <v>金币</v>
      </c>
      <c r="S2247" s="39" t="str">
        <f>IF(AND(Sheet1!S2454=Sheet1!T2454,Sheet1!T2454&lt;&gt;0),Sheet1!S2454,IF(AND(Sheet1!S2454&lt;&gt;Sheet1!T2454,Sheet1!T2454&lt;&gt;0),Sheet1!S2454&amp;"~"&amp;Sheet1!T2454,""))</f>
        <v/>
      </c>
      <c r="T2247" s="21" t="str">
        <f>IFERROR(VLOOKUP(Sheet1!V2250,配置检查表!$Y:$Z,2,FALSE),"")</f>
        <v/>
      </c>
      <c r="U2247" s="39" t="str">
        <f>IF(AND(Sheet1!X2454=Sheet1!Y2454,Sheet1!Y2454&lt;&gt;0),Sheet1!X2454,IF(AND(Sheet1!X2454&lt;&gt;Sheet1!Y2454,Sheet1!Y2454&lt;&gt;0),Sheet1!X2454&amp;"~"&amp;Sheet1!Y2454,""))</f>
        <v/>
      </c>
      <c r="V2247" s="21" t="str">
        <f>IFERROR(VLOOKUP(Sheet1!XAA,配置检查表!$Y:$Z,2,FALSE),"")</f>
        <v/>
      </c>
      <c r="W2247" s="21" t="str">
        <f>IF(AND(Sheet1!AC2454=Sheet1!AD2454,Sheet1!AD2454&lt;&gt;0),Sheet1!AC2454,IF(AND(Sheet1!AC2454&lt;&gt;Sheet1!AD2454,Sheet1!AD2454&lt;&gt;0),Sheet1!AC2454&amp;"~"&amp;Sheet1!AD2454,""))</f>
        <v/>
      </c>
    </row>
    <row r="2248" spans="1:23">
      <c r="A2248" s="17">
        <v>52053</v>
      </c>
      <c r="B2248" s="17" t="s">
        <v>544</v>
      </c>
      <c r="C2248" s="17" t="s">
        <v>859</v>
      </c>
      <c r="D2248" s="21" t="str">
        <f>IF(OR(Sheet1!I2251&lt;&gt;Sheet1!AF2251,Sheet1!AG2251&lt;&gt;Sheet1!J2251),"有影响","-")</f>
        <v>-</v>
      </c>
      <c r="E2248" s="21" t="str">
        <f>IF(OR(Sheet1!N2251&lt;&gt;Sheet1!AH2251,Sheet1!AI2251&lt;&gt;Sheet1!O2251),"有影响","-")</f>
        <v>-</v>
      </c>
      <c r="F2248" s="21" t="str">
        <f>IF(OR(Sheet1!S2251&lt;&gt;Sheet1!AJ2251,Sheet1!AK2251&lt;&gt;Sheet1!T2251),"有影响","-")</f>
        <v>-</v>
      </c>
      <c r="G2248" s="21" t="str">
        <f>IF(OR(Sheet1!X2251&lt;&gt;Sheet1!AL2251,Sheet1!AM2251&lt;&gt;Sheet1!Y2251),"有影响","-")</f>
        <v>-</v>
      </c>
      <c r="H2248" s="21" t="str">
        <f>IF(OR(Sheet1!AC2251&lt;&gt;Sheet1!AN2251,Sheet1!AO2251&lt;&gt;Sheet1!AD2251),"有影响","-")</f>
        <v>-</v>
      </c>
      <c r="I2248" s="21" t="str">
        <f>IF(Sheet1!G2251=0,"出错","-")</f>
        <v>-</v>
      </c>
      <c r="J2248" s="21" t="str">
        <f>IF(AND(Sheet1!G2251=0,Sheet1!L2251&lt;&gt;0),"出错","-")</f>
        <v>-</v>
      </c>
      <c r="K2248" s="21" t="str">
        <f>IF(AND(Sheet1!G2251=0,Sheet1!L2251=0,Sheet1!Q2251&lt;&gt;0),"出错","-")</f>
        <v>-</v>
      </c>
      <c r="L2248" s="21" t="str">
        <f>IF(AND(Sheet1!G2251=0,Sheet1!L2251=0,Sheet1!Q2251=0,Sheet1!V2251&lt;&gt;0),"出错","-")</f>
        <v>-</v>
      </c>
      <c r="M2248" s="21" t="str">
        <f>IF(AND(Sheet1!G2251=0,Sheet1!L2251=0,Sheet1!Q2251=0,Sheet1!V2251=0,Sheet1!AA2251&lt;&gt;0),"出错","-")</f>
        <v>-</v>
      </c>
      <c r="N2248" s="21" t="str">
        <f>IFERROR(VLOOKUP(Sheet1!G2251,配置检查表!$Y:$Z,2,FALSE),"")</f>
        <v/>
      </c>
      <c r="O2248" s="21">
        <f>IF(AND(Sheet1!I2251=Sheet1!J2251,Sheet1!J2251&lt;&gt;0),Sheet1!I2251,IF(AND(Sheet1!I2251&lt;&gt;Sheet1!J2251,Sheet1!J2251&lt;&gt;0),Sheet1!I2251&amp;"~"&amp;Sheet1!J2251,""))</f>
        <v>1000</v>
      </c>
      <c r="P2248" s="21" t="str">
        <f>IFERROR(VLOOKUP(Sheet1!L2251,配置检查表!$Y:$Z,2,FALSE),"")</f>
        <v>钻石</v>
      </c>
      <c r="Q2248" s="21">
        <f>IF(AND(Sheet1!N2251=Sheet1!O2251,Sheet1!O2251&lt;&gt;0),Sheet1!N2251,IF(AND(Sheet1!N2251&lt;&gt;Sheet1!O2251,Sheet1!O2251&lt;&gt;0),Sheet1!N2251&amp;"~"&amp;Sheet1!O2251,""))</f>
        <v>60</v>
      </c>
      <c r="R2248" s="21" t="str">
        <f>IFERROR(VLOOKUP(Sheet1!Q2251,配置检查表!$Y:$Z,2,FALSE),"")</f>
        <v>金币</v>
      </c>
      <c r="S2248" s="39" t="str">
        <f>IF(AND(Sheet1!S2455=Sheet1!T2455,Sheet1!T2455&lt;&gt;0),Sheet1!S2455,IF(AND(Sheet1!S2455&lt;&gt;Sheet1!T2455,Sheet1!T2455&lt;&gt;0),Sheet1!S2455&amp;"~"&amp;Sheet1!T2455,""))</f>
        <v/>
      </c>
      <c r="T2248" s="21" t="str">
        <f>IFERROR(VLOOKUP(Sheet1!V2251,配置检查表!$Y:$Z,2,FALSE),"")</f>
        <v/>
      </c>
      <c r="U2248" s="39" t="str">
        <f>IF(AND(Sheet1!X2455=Sheet1!Y2455,Sheet1!Y2455&lt;&gt;0),Sheet1!X2455,IF(AND(Sheet1!X2455&lt;&gt;Sheet1!Y2455,Sheet1!Y2455&lt;&gt;0),Sheet1!X2455&amp;"~"&amp;Sheet1!Y2455,""))</f>
        <v/>
      </c>
      <c r="V2248" s="21" t="str">
        <f>IFERROR(VLOOKUP(Sheet1!XAA,配置检查表!$Y:$Z,2,FALSE),"")</f>
        <v/>
      </c>
      <c r="W2248" s="21" t="str">
        <f>IF(AND(Sheet1!AC2455=Sheet1!AD2455,Sheet1!AD2455&lt;&gt;0),Sheet1!AC2455,IF(AND(Sheet1!AC2455&lt;&gt;Sheet1!AD2455,Sheet1!AD2455&lt;&gt;0),Sheet1!AC2455&amp;"~"&amp;Sheet1!AD2455,""))</f>
        <v/>
      </c>
    </row>
    <row r="2249" spans="1:23">
      <c r="A2249" s="17">
        <v>52054</v>
      </c>
      <c r="B2249" s="17" t="s">
        <v>545</v>
      </c>
      <c r="C2249" s="17" t="s">
        <v>861</v>
      </c>
      <c r="D2249" s="21" t="str">
        <f>IF(OR(Sheet1!I2252&lt;&gt;Sheet1!AF2252,Sheet1!AG2252&lt;&gt;Sheet1!J2252),"有影响","-")</f>
        <v>-</v>
      </c>
      <c r="E2249" s="21" t="str">
        <f>IF(OR(Sheet1!N2252&lt;&gt;Sheet1!AH2252,Sheet1!AI2252&lt;&gt;Sheet1!O2252),"有影响","-")</f>
        <v>-</v>
      </c>
      <c r="F2249" s="21" t="str">
        <f>IF(OR(Sheet1!S2252&lt;&gt;Sheet1!AJ2252,Sheet1!AK2252&lt;&gt;Sheet1!T2252),"有影响","-")</f>
        <v>-</v>
      </c>
      <c r="G2249" s="21" t="str">
        <f>IF(OR(Sheet1!X2252&lt;&gt;Sheet1!AL2252,Sheet1!AM2252&lt;&gt;Sheet1!Y2252),"有影响","-")</f>
        <v>-</v>
      </c>
      <c r="H2249" s="21" t="str">
        <f>IF(OR(Sheet1!AC2252&lt;&gt;Sheet1!AN2252,Sheet1!AO2252&lt;&gt;Sheet1!AD2252),"有影响","-")</f>
        <v>-</v>
      </c>
      <c r="I2249" s="21" t="str">
        <f>IF(Sheet1!G2252=0,"出错","-")</f>
        <v>-</v>
      </c>
      <c r="J2249" s="21" t="str">
        <f>IF(AND(Sheet1!G2252=0,Sheet1!L2252&lt;&gt;0),"出错","-")</f>
        <v>-</v>
      </c>
      <c r="K2249" s="21" t="str">
        <f>IF(AND(Sheet1!G2252=0,Sheet1!L2252=0,Sheet1!Q2252&lt;&gt;0),"出错","-")</f>
        <v>-</v>
      </c>
      <c r="L2249" s="21" t="str">
        <f>IF(AND(Sheet1!G2252=0,Sheet1!L2252=0,Sheet1!Q2252=0,Sheet1!V2252&lt;&gt;0),"出错","-")</f>
        <v>-</v>
      </c>
      <c r="M2249" s="21" t="str">
        <f>IF(AND(Sheet1!G2252=0,Sheet1!L2252=0,Sheet1!Q2252=0,Sheet1!V2252=0,Sheet1!AA2252&lt;&gt;0),"出错","-")</f>
        <v>-</v>
      </c>
      <c r="N2249" s="21" t="str">
        <f>IFERROR(VLOOKUP(Sheet1!G2252,配置检查表!$Y:$Z,2,FALSE),"")</f>
        <v/>
      </c>
      <c r="O2249" s="21">
        <f>IF(AND(Sheet1!I2252=Sheet1!J2252,Sheet1!J2252&lt;&gt;0),Sheet1!I2252,IF(AND(Sheet1!I2252&lt;&gt;Sheet1!J2252,Sheet1!J2252&lt;&gt;0),Sheet1!I2252&amp;"~"&amp;Sheet1!J2252,""))</f>
        <v>1100</v>
      </c>
      <c r="P2249" s="21" t="str">
        <f>IFERROR(VLOOKUP(Sheet1!L2252,配置检查表!$Y:$Z,2,FALSE),"")</f>
        <v>钻石</v>
      </c>
      <c r="Q2249" s="21">
        <f>IF(AND(Sheet1!N2252=Sheet1!O2252,Sheet1!O2252&lt;&gt;0),Sheet1!N2252,IF(AND(Sheet1!N2252&lt;&gt;Sheet1!O2252,Sheet1!O2252&lt;&gt;0),Sheet1!N2252&amp;"~"&amp;Sheet1!O2252,""))</f>
        <v>90</v>
      </c>
      <c r="R2249" s="21" t="str">
        <f>IFERROR(VLOOKUP(Sheet1!Q2252,配置检查表!$Y:$Z,2,FALSE),"")</f>
        <v>金币</v>
      </c>
      <c r="S2249" s="39" t="str">
        <f>IF(AND(Sheet1!S2456=Sheet1!T2456,Sheet1!T2456&lt;&gt;0),Sheet1!S2456,IF(AND(Sheet1!S2456&lt;&gt;Sheet1!T2456,Sheet1!T2456&lt;&gt;0),Sheet1!S2456&amp;"~"&amp;Sheet1!T2456,""))</f>
        <v/>
      </c>
      <c r="T2249" s="21" t="str">
        <f>IFERROR(VLOOKUP(Sheet1!V2252,配置检查表!$Y:$Z,2,FALSE),"")</f>
        <v/>
      </c>
      <c r="U2249" s="39" t="str">
        <f>IF(AND(Sheet1!X2456=Sheet1!Y2456,Sheet1!Y2456&lt;&gt;0),Sheet1!X2456,IF(AND(Sheet1!X2456&lt;&gt;Sheet1!Y2456,Sheet1!Y2456&lt;&gt;0),Sheet1!X2456&amp;"~"&amp;Sheet1!Y2456,""))</f>
        <v/>
      </c>
      <c r="V2249" s="21" t="str">
        <f>IFERROR(VLOOKUP(Sheet1!XAA,配置检查表!$Y:$Z,2,FALSE),"")</f>
        <v/>
      </c>
      <c r="W2249" s="21" t="str">
        <f>IF(AND(Sheet1!AC2456=Sheet1!AD2456,Sheet1!AD2456&lt;&gt;0),Sheet1!AC2456,IF(AND(Sheet1!AC2456&lt;&gt;Sheet1!AD2456,Sheet1!AD2456&lt;&gt;0),Sheet1!AC2456&amp;"~"&amp;Sheet1!AD2456,""))</f>
        <v/>
      </c>
    </row>
    <row r="2250" spans="1:23">
      <c r="A2250" s="17">
        <v>52055</v>
      </c>
      <c r="B2250" s="17" t="s">
        <v>546</v>
      </c>
      <c r="C2250" s="17" t="s">
        <v>857</v>
      </c>
      <c r="D2250" s="21" t="str">
        <f>IF(OR(Sheet1!I2253&lt;&gt;Sheet1!AF2253,Sheet1!AG2253&lt;&gt;Sheet1!J2253),"有影响","-")</f>
        <v>-</v>
      </c>
      <c r="E2250" s="21" t="str">
        <f>IF(OR(Sheet1!N2253&lt;&gt;Sheet1!AH2253,Sheet1!AI2253&lt;&gt;Sheet1!O2253),"有影响","-")</f>
        <v>-</v>
      </c>
      <c r="F2250" s="21" t="str">
        <f>IF(OR(Sheet1!S2253&lt;&gt;Sheet1!AJ2253,Sheet1!AK2253&lt;&gt;Sheet1!T2253),"有影响","-")</f>
        <v>-</v>
      </c>
      <c r="G2250" s="21" t="str">
        <f>IF(OR(Sheet1!X2253&lt;&gt;Sheet1!AL2253,Sheet1!AM2253&lt;&gt;Sheet1!Y2253),"有影响","-")</f>
        <v>-</v>
      </c>
      <c r="H2250" s="21" t="str">
        <f>IF(OR(Sheet1!AC2253&lt;&gt;Sheet1!AN2253,Sheet1!AO2253&lt;&gt;Sheet1!AD2253),"有影响","-")</f>
        <v>-</v>
      </c>
      <c r="I2250" s="21" t="str">
        <f>IF(Sheet1!G2253=0,"出错","-")</f>
        <v>-</v>
      </c>
      <c r="J2250" s="21" t="str">
        <f>IF(AND(Sheet1!G2253=0,Sheet1!L2253&lt;&gt;0),"出错","-")</f>
        <v>-</v>
      </c>
      <c r="K2250" s="21" t="str">
        <f>IF(AND(Sheet1!G2253=0,Sheet1!L2253=0,Sheet1!Q2253&lt;&gt;0),"出错","-")</f>
        <v>-</v>
      </c>
      <c r="L2250" s="21" t="str">
        <f>IF(AND(Sheet1!G2253=0,Sheet1!L2253=0,Sheet1!Q2253=0,Sheet1!V2253&lt;&gt;0),"出错","-")</f>
        <v>-</v>
      </c>
      <c r="M2250" s="21" t="str">
        <f>IF(AND(Sheet1!G2253=0,Sheet1!L2253=0,Sheet1!Q2253=0,Sheet1!V2253=0,Sheet1!AA2253&lt;&gt;0),"出错","-")</f>
        <v>-</v>
      </c>
      <c r="N2250" s="21" t="str">
        <f>IFERROR(VLOOKUP(Sheet1!G2253,配置检查表!$Y:$Z,2,FALSE),"")</f>
        <v/>
      </c>
      <c r="O2250" s="21">
        <f>IF(AND(Sheet1!I2253=Sheet1!J2253,Sheet1!J2253&lt;&gt;0),Sheet1!I2253,IF(AND(Sheet1!I2253&lt;&gt;Sheet1!J2253,Sheet1!J2253&lt;&gt;0),Sheet1!I2253&amp;"~"&amp;Sheet1!J2253,""))</f>
        <v>1000</v>
      </c>
      <c r="P2250" s="21" t="str">
        <f>IFERROR(VLOOKUP(Sheet1!L2253,配置检查表!$Y:$Z,2,FALSE),"")</f>
        <v>钻石</v>
      </c>
      <c r="Q2250" s="21">
        <f>IF(AND(Sheet1!N2253=Sheet1!O2253,Sheet1!O2253&lt;&gt;0),Sheet1!N2253,IF(AND(Sheet1!N2253&lt;&gt;Sheet1!O2253,Sheet1!O2253&lt;&gt;0),Sheet1!N2253&amp;"~"&amp;Sheet1!O2253,""))</f>
        <v>30</v>
      </c>
      <c r="R2250" s="21" t="str">
        <f>IFERROR(VLOOKUP(Sheet1!Q2253,配置检查表!$Y:$Z,2,FALSE),"")</f>
        <v>金币</v>
      </c>
      <c r="S2250" s="39" t="str">
        <f>IF(AND(Sheet1!S2457=Sheet1!T2457,Sheet1!T2457&lt;&gt;0),Sheet1!S2457,IF(AND(Sheet1!S2457&lt;&gt;Sheet1!T2457,Sheet1!T2457&lt;&gt;0),Sheet1!S2457&amp;"~"&amp;Sheet1!T2457,""))</f>
        <v/>
      </c>
      <c r="T2250" s="21" t="str">
        <f>IFERROR(VLOOKUP(Sheet1!V2253,配置检查表!$Y:$Z,2,FALSE),"")</f>
        <v/>
      </c>
      <c r="U2250" s="39" t="str">
        <f>IF(AND(Sheet1!X2457=Sheet1!Y2457,Sheet1!Y2457&lt;&gt;0),Sheet1!X2457,IF(AND(Sheet1!X2457&lt;&gt;Sheet1!Y2457,Sheet1!Y2457&lt;&gt;0),Sheet1!X2457&amp;"~"&amp;Sheet1!Y2457,""))</f>
        <v/>
      </c>
      <c r="V2250" s="21" t="str">
        <f>IFERROR(VLOOKUP(Sheet1!XAA,配置检查表!$Y:$Z,2,FALSE),"")</f>
        <v/>
      </c>
      <c r="W2250" s="21" t="str">
        <f>IF(AND(Sheet1!AC2457=Sheet1!AD2457,Sheet1!AD2457&lt;&gt;0),Sheet1!AC2457,IF(AND(Sheet1!AC2457&lt;&gt;Sheet1!AD2457,Sheet1!AD2457&lt;&gt;0),Sheet1!AC2457&amp;"~"&amp;Sheet1!AD2457,""))</f>
        <v/>
      </c>
    </row>
    <row r="2251" spans="1:23">
      <c r="A2251" s="17">
        <v>52056</v>
      </c>
      <c r="B2251" s="17" t="s">
        <v>547</v>
      </c>
      <c r="C2251" s="17" t="s">
        <v>859</v>
      </c>
      <c r="D2251" s="21" t="str">
        <f>IF(OR(Sheet1!I2254&lt;&gt;Sheet1!AF2254,Sheet1!AG2254&lt;&gt;Sheet1!J2254),"有影响","-")</f>
        <v>-</v>
      </c>
      <c r="E2251" s="21" t="str">
        <f>IF(OR(Sheet1!N2254&lt;&gt;Sheet1!AH2254,Sheet1!AI2254&lt;&gt;Sheet1!O2254),"有影响","-")</f>
        <v>-</v>
      </c>
      <c r="F2251" s="21" t="str">
        <f>IF(OR(Sheet1!S2254&lt;&gt;Sheet1!AJ2254,Sheet1!AK2254&lt;&gt;Sheet1!T2254),"有影响","-")</f>
        <v>-</v>
      </c>
      <c r="G2251" s="21" t="str">
        <f>IF(OR(Sheet1!X2254&lt;&gt;Sheet1!AL2254,Sheet1!AM2254&lt;&gt;Sheet1!Y2254),"有影响","-")</f>
        <v>-</v>
      </c>
      <c r="H2251" s="21" t="str">
        <f>IF(OR(Sheet1!AC2254&lt;&gt;Sheet1!AN2254,Sheet1!AO2254&lt;&gt;Sheet1!AD2254),"有影响","-")</f>
        <v>-</v>
      </c>
      <c r="I2251" s="21" t="str">
        <f>IF(Sheet1!G2254=0,"出错","-")</f>
        <v>-</v>
      </c>
      <c r="J2251" s="21" t="str">
        <f>IF(AND(Sheet1!G2254=0,Sheet1!L2254&lt;&gt;0),"出错","-")</f>
        <v>-</v>
      </c>
      <c r="K2251" s="21" t="str">
        <f>IF(AND(Sheet1!G2254=0,Sheet1!L2254=0,Sheet1!Q2254&lt;&gt;0),"出错","-")</f>
        <v>-</v>
      </c>
      <c r="L2251" s="21" t="str">
        <f>IF(AND(Sheet1!G2254=0,Sheet1!L2254=0,Sheet1!Q2254=0,Sheet1!V2254&lt;&gt;0),"出错","-")</f>
        <v>-</v>
      </c>
      <c r="M2251" s="21" t="str">
        <f>IF(AND(Sheet1!G2254=0,Sheet1!L2254=0,Sheet1!Q2254=0,Sheet1!V2254=0,Sheet1!AA2254&lt;&gt;0),"出错","-")</f>
        <v>-</v>
      </c>
      <c r="N2251" s="21" t="str">
        <f>IFERROR(VLOOKUP(Sheet1!G2254,配置检查表!$Y:$Z,2,FALSE),"")</f>
        <v/>
      </c>
      <c r="O2251" s="21">
        <f>IF(AND(Sheet1!I2254=Sheet1!J2254,Sheet1!J2254&lt;&gt;0),Sheet1!I2254,IF(AND(Sheet1!I2254&lt;&gt;Sheet1!J2254,Sheet1!J2254&lt;&gt;0),Sheet1!I2254&amp;"~"&amp;Sheet1!J2254,""))</f>
        <v>1200</v>
      </c>
      <c r="P2251" s="21" t="str">
        <f>IFERROR(VLOOKUP(Sheet1!L2254,配置检查表!$Y:$Z,2,FALSE),"")</f>
        <v>钻石</v>
      </c>
      <c r="Q2251" s="21">
        <f>IF(AND(Sheet1!N2254=Sheet1!O2254,Sheet1!O2254&lt;&gt;0),Sheet1!N2254,IF(AND(Sheet1!N2254&lt;&gt;Sheet1!O2254,Sheet1!O2254&lt;&gt;0),Sheet1!N2254&amp;"~"&amp;Sheet1!O2254,""))</f>
        <v>60</v>
      </c>
      <c r="R2251" s="21" t="str">
        <f>IFERROR(VLOOKUP(Sheet1!Q2254,配置检查表!$Y:$Z,2,FALSE),"")</f>
        <v>金币</v>
      </c>
      <c r="S2251" s="39" t="str">
        <f>IF(AND(Sheet1!S2458=Sheet1!T2458,Sheet1!T2458&lt;&gt;0),Sheet1!S2458,IF(AND(Sheet1!S2458&lt;&gt;Sheet1!T2458,Sheet1!T2458&lt;&gt;0),Sheet1!S2458&amp;"~"&amp;Sheet1!T2458,""))</f>
        <v/>
      </c>
      <c r="T2251" s="21" t="str">
        <f>IFERROR(VLOOKUP(Sheet1!V2254,配置检查表!$Y:$Z,2,FALSE),"")</f>
        <v/>
      </c>
      <c r="U2251" s="39" t="str">
        <f>IF(AND(Sheet1!X2458=Sheet1!Y2458,Sheet1!Y2458&lt;&gt;0),Sheet1!X2458,IF(AND(Sheet1!X2458&lt;&gt;Sheet1!Y2458,Sheet1!Y2458&lt;&gt;0),Sheet1!X2458&amp;"~"&amp;Sheet1!Y2458,""))</f>
        <v/>
      </c>
      <c r="V2251" s="21" t="str">
        <f>IFERROR(VLOOKUP(Sheet1!XAA,配置检查表!$Y:$Z,2,FALSE),"")</f>
        <v/>
      </c>
      <c r="W2251" s="21" t="str">
        <f>IF(AND(Sheet1!AC2458=Sheet1!AD2458,Sheet1!AD2458&lt;&gt;0),Sheet1!AC2458,IF(AND(Sheet1!AC2458&lt;&gt;Sheet1!AD2458,Sheet1!AD2458&lt;&gt;0),Sheet1!AC2458&amp;"~"&amp;Sheet1!AD2458,""))</f>
        <v/>
      </c>
    </row>
    <row r="2252" spans="1:23">
      <c r="A2252" s="17">
        <v>52057</v>
      </c>
      <c r="B2252" s="17" t="s">
        <v>548</v>
      </c>
      <c r="C2252" s="17" t="s">
        <v>861</v>
      </c>
      <c r="D2252" s="21" t="str">
        <f>IF(OR(Sheet1!I2255&lt;&gt;Sheet1!AF2255,Sheet1!AG2255&lt;&gt;Sheet1!J2255),"有影响","-")</f>
        <v>-</v>
      </c>
      <c r="E2252" s="21" t="str">
        <f>IF(OR(Sheet1!N2255&lt;&gt;Sheet1!AH2255,Sheet1!AI2255&lt;&gt;Sheet1!O2255),"有影响","-")</f>
        <v>-</v>
      </c>
      <c r="F2252" s="21" t="str">
        <f>IF(OR(Sheet1!S2255&lt;&gt;Sheet1!AJ2255,Sheet1!AK2255&lt;&gt;Sheet1!T2255),"有影响","-")</f>
        <v>-</v>
      </c>
      <c r="G2252" s="21" t="str">
        <f>IF(OR(Sheet1!X2255&lt;&gt;Sheet1!AL2255,Sheet1!AM2255&lt;&gt;Sheet1!Y2255),"有影响","-")</f>
        <v>-</v>
      </c>
      <c r="H2252" s="21" t="str">
        <f>IF(OR(Sheet1!AC2255&lt;&gt;Sheet1!AN2255,Sheet1!AO2255&lt;&gt;Sheet1!AD2255),"有影响","-")</f>
        <v>-</v>
      </c>
      <c r="I2252" s="21" t="str">
        <f>IF(Sheet1!G2255=0,"出错","-")</f>
        <v>-</v>
      </c>
      <c r="J2252" s="21" t="str">
        <f>IF(AND(Sheet1!G2255=0,Sheet1!L2255&lt;&gt;0),"出错","-")</f>
        <v>-</v>
      </c>
      <c r="K2252" s="21" t="str">
        <f>IF(AND(Sheet1!G2255=0,Sheet1!L2255=0,Sheet1!Q2255&lt;&gt;0),"出错","-")</f>
        <v>-</v>
      </c>
      <c r="L2252" s="21" t="str">
        <f>IF(AND(Sheet1!G2255=0,Sheet1!L2255=0,Sheet1!Q2255=0,Sheet1!V2255&lt;&gt;0),"出错","-")</f>
        <v>-</v>
      </c>
      <c r="M2252" s="21" t="str">
        <f>IF(AND(Sheet1!G2255=0,Sheet1!L2255=0,Sheet1!Q2255=0,Sheet1!V2255=0,Sheet1!AA2255&lt;&gt;0),"出错","-")</f>
        <v>-</v>
      </c>
      <c r="N2252" s="21" t="str">
        <f>IFERROR(VLOOKUP(Sheet1!G2255,配置检查表!$Y:$Z,2,FALSE),"")</f>
        <v/>
      </c>
      <c r="O2252" s="21">
        <f>IF(AND(Sheet1!I2255=Sheet1!J2255,Sheet1!J2255&lt;&gt;0),Sheet1!I2255,IF(AND(Sheet1!I2255&lt;&gt;Sheet1!J2255,Sheet1!J2255&lt;&gt;0),Sheet1!I2255&amp;"~"&amp;Sheet1!J2255,""))</f>
        <v>1300</v>
      </c>
      <c r="P2252" s="21" t="str">
        <f>IFERROR(VLOOKUP(Sheet1!L2255,配置检查表!$Y:$Z,2,FALSE),"")</f>
        <v>钻石</v>
      </c>
      <c r="Q2252" s="21">
        <f>IF(AND(Sheet1!N2255=Sheet1!O2255,Sheet1!O2255&lt;&gt;0),Sheet1!N2255,IF(AND(Sheet1!N2255&lt;&gt;Sheet1!O2255,Sheet1!O2255&lt;&gt;0),Sheet1!N2255&amp;"~"&amp;Sheet1!O2255,""))</f>
        <v>90</v>
      </c>
      <c r="R2252" s="21" t="str">
        <f>IFERROR(VLOOKUP(Sheet1!Q2255,配置检查表!$Y:$Z,2,FALSE),"")</f>
        <v>金币</v>
      </c>
      <c r="S2252" s="39" t="str">
        <f>IF(AND(Sheet1!S2459=Sheet1!T2459,Sheet1!T2459&lt;&gt;0),Sheet1!S2459,IF(AND(Sheet1!S2459&lt;&gt;Sheet1!T2459,Sheet1!T2459&lt;&gt;0),Sheet1!S2459&amp;"~"&amp;Sheet1!T2459,""))</f>
        <v/>
      </c>
      <c r="T2252" s="21" t="str">
        <f>IFERROR(VLOOKUP(Sheet1!V2255,配置检查表!$Y:$Z,2,FALSE),"")</f>
        <v/>
      </c>
      <c r="U2252" s="39" t="str">
        <f>IF(AND(Sheet1!X2459=Sheet1!Y2459,Sheet1!Y2459&lt;&gt;0),Sheet1!X2459,IF(AND(Sheet1!X2459&lt;&gt;Sheet1!Y2459,Sheet1!Y2459&lt;&gt;0),Sheet1!X2459&amp;"~"&amp;Sheet1!Y2459,""))</f>
        <v/>
      </c>
      <c r="V2252" s="21" t="str">
        <f>IFERROR(VLOOKUP(Sheet1!XAA,配置检查表!$Y:$Z,2,FALSE),"")</f>
        <v/>
      </c>
      <c r="W2252" s="21" t="str">
        <f>IF(AND(Sheet1!AC2459=Sheet1!AD2459,Sheet1!AD2459&lt;&gt;0),Sheet1!AC2459,IF(AND(Sheet1!AC2459&lt;&gt;Sheet1!AD2459,Sheet1!AD2459&lt;&gt;0),Sheet1!AC2459&amp;"~"&amp;Sheet1!AD2459,""))</f>
        <v/>
      </c>
    </row>
    <row r="2253" spans="1:23">
      <c r="A2253" s="17">
        <v>52058</v>
      </c>
      <c r="B2253" s="17" t="s">
        <v>549</v>
      </c>
      <c r="C2253" s="17" t="s">
        <v>857</v>
      </c>
      <c r="D2253" s="21" t="str">
        <f>IF(OR(Sheet1!I2256&lt;&gt;Sheet1!AF2256,Sheet1!AG2256&lt;&gt;Sheet1!J2256),"有影响","-")</f>
        <v>-</v>
      </c>
      <c r="E2253" s="21" t="str">
        <f>IF(OR(Sheet1!N2256&lt;&gt;Sheet1!AH2256,Sheet1!AI2256&lt;&gt;Sheet1!O2256),"有影响","-")</f>
        <v>-</v>
      </c>
      <c r="F2253" s="21" t="str">
        <f>IF(OR(Sheet1!S2256&lt;&gt;Sheet1!AJ2256,Sheet1!AK2256&lt;&gt;Sheet1!T2256),"有影响","-")</f>
        <v>-</v>
      </c>
      <c r="G2253" s="21" t="str">
        <f>IF(OR(Sheet1!X2256&lt;&gt;Sheet1!AL2256,Sheet1!AM2256&lt;&gt;Sheet1!Y2256),"有影响","-")</f>
        <v>-</v>
      </c>
      <c r="H2253" s="21" t="str">
        <f>IF(OR(Sheet1!AC2256&lt;&gt;Sheet1!AN2256,Sheet1!AO2256&lt;&gt;Sheet1!AD2256),"有影响","-")</f>
        <v>-</v>
      </c>
      <c r="I2253" s="21" t="str">
        <f>IF(Sheet1!G2256=0,"出错","-")</f>
        <v>-</v>
      </c>
      <c r="J2253" s="21" t="str">
        <f>IF(AND(Sheet1!G2256=0,Sheet1!L2256&lt;&gt;0),"出错","-")</f>
        <v>-</v>
      </c>
      <c r="K2253" s="21" t="str">
        <f>IF(AND(Sheet1!G2256=0,Sheet1!L2256=0,Sheet1!Q2256&lt;&gt;0),"出错","-")</f>
        <v>-</v>
      </c>
      <c r="L2253" s="21" t="str">
        <f>IF(AND(Sheet1!G2256=0,Sheet1!L2256=0,Sheet1!Q2256=0,Sheet1!V2256&lt;&gt;0),"出错","-")</f>
        <v>-</v>
      </c>
      <c r="M2253" s="21" t="str">
        <f>IF(AND(Sheet1!G2256=0,Sheet1!L2256=0,Sheet1!Q2256=0,Sheet1!V2256=0,Sheet1!AA2256&lt;&gt;0),"出错","-")</f>
        <v>-</v>
      </c>
      <c r="N2253" s="21" t="str">
        <f>IFERROR(VLOOKUP(Sheet1!G2256,配置检查表!$Y:$Z,2,FALSE),"")</f>
        <v/>
      </c>
      <c r="O2253" s="21">
        <f>IF(AND(Sheet1!I2256=Sheet1!J2256,Sheet1!J2256&lt;&gt;0),Sheet1!I2256,IF(AND(Sheet1!I2256&lt;&gt;Sheet1!J2256,Sheet1!J2256&lt;&gt;0),Sheet1!I2256&amp;"~"&amp;Sheet1!J2256,""))</f>
        <v>1200</v>
      </c>
      <c r="P2253" s="21" t="str">
        <f>IFERROR(VLOOKUP(Sheet1!L2256,配置检查表!$Y:$Z,2,FALSE),"")</f>
        <v>钻石</v>
      </c>
      <c r="Q2253" s="21">
        <f>IF(AND(Sheet1!N2256=Sheet1!O2256,Sheet1!O2256&lt;&gt;0),Sheet1!N2256,IF(AND(Sheet1!N2256&lt;&gt;Sheet1!O2256,Sheet1!O2256&lt;&gt;0),Sheet1!N2256&amp;"~"&amp;Sheet1!O2256,""))</f>
        <v>30</v>
      </c>
      <c r="R2253" s="21" t="str">
        <f>IFERROR(VLOOKUP(Sheet1!Q2256,配置检查表!$Y:$Z,2,FALSE),"")</f>
        <v>金币</v>
      </c>
      <c r="S2253" s="39" t="str">
        <f>IF(AND(Sheet1!S2460=Sheet1!T2460,Sheet1!T2460&lt;&gt;0),Sheet1!S2460,IF(AND(Sheet1!S2460&lt;&gt;Sheet1!T2460,Sheet1!T2460&lt;&gt;0),Sheet1!S2460&amp;"~"&amp;Sheet1!T2460,""))</f>
        <v/>
      </c>
      <c r="T2253" s="21" t="str">
        <f>IFERROR(VLOOKUP(Sheet1!V2256,配置检查表!$Y:$Z,2,FALSE),"")</f>
        <v/>
      </c>
      <c r="U2253" s="39" t="str">
        <f>IF(AND(Sheet1!X2460=Sheet1!Y2460,Sheet1!Y2460&lt;&gt;0),Sheet1!X2460,IF(AND(Sheet1!X2460&lt;&gt;Sheet1!Y2460,Sheet1!Y2460&lt;&gt;0),Sheet1!X2460&amp;"~"&amp;Sheet1!Y2460,""))</f>
        <v/>
      </c>
      <c r="V2253" s="21" t="str">
        <f>IFERROR(VLOOKUP(Sheet1!XAA,配置检查表!$Y:$Z,2,FALSE),"")</f>
        <v/>
      </c>
      <c r="W2253" s="21" t="str">
        <f>IF(AND(Sheet1!AC2460=Sheet1!AD2460,Sheet1!AD2460&lt;&gt;0),Sheet1!AC2460,IF(AND(Sheet1!AC2460&lt;&gt;Sheet1!AD2460,Sheet1!AD2460&lt;&gt;0),Sheet1!AC2460&amp;"~"&amp;Sheet1!AD2460,""))</f>
        <v/>
      </c>
    </row>
    <row r="2254" spans="1:23">
      <c r="A2254" s="17">
        <v>52059</v>
      </c>
      <c r="B2254" s="17" t="s">
        <v>550</v>
      </c>
      <c r="C2254" s="17" t="s">
        <v>859</v>
      </c>
      <c r="D2254" s="21" t="str">
        <f>IF(OR(Sheet1!I2257&lt;&gt;Sheet1!AF2257,Sheet1!AG2257&lt;&gt;Sheet1!J2257),"有影响","-")</f>
        <v>-</v>
      </c>
      <c r="E2254" s="21" t="str">
        <f>IF(OR(Sheet1!N2257&lt;&gt;Sheet1!AH2257,Sheet1!AI2257&lt;&gt;Sheet1!O2257),"有影响","-")</f>
        <v>-</v>
      </c>
      <c r="F2254" s="21" t="str">
        <f>IF(OR(Sheet1!S2257&lt;&gt;Sheet1!AJ2257,Sheet1!AK2257&lt;&gt;Sheet1!T2257),"有影响","-")</f>
        <v>-</v>
      </c>
      <c r="G2254" s="21" t="str">
        <f>IF(OR(Sheet1!X2257&lt;&gt;Sheet1!AL2257,Sheet1!AM2257&lt;&gt;Sheet1!Y2257),"有影响","-")</f>
        <v>-</v>
      </c>
      <c r="H2254" s="21" t="str">
        <f>IF(OR(Sheet1!AC2257&lt;&gt;Sheet1!AN2257,Sheet1!AO2257&lt;&gt;Sheet1!AD2257),"有影响","-")</f>
        <v>-</v>
      </c>
      <c r="I2254" s="21" t="str">
        <f>IF(Sheet1!G2257=0,"出错","-")</f>
        <v>-</v>
      </c>
      <c r="J2254" s="21" t="str">
        <f>IF(AND(Sheet1!G2257=0,Sheet1!L2257&lt;&gt;0),"出错","-")</f>
        <v>-</v>
      </c>
      <c r="K2254" s="21" t="str">
        <f>IF(AND(Sheet1!G2257=0,Sheet1!L2257=0,Sheet1!Q2257&lt;&gt;0),"出错","-")</f>
        <v>-</v>
      </c>
      <c r="L2254" s="21" t="str">
        <f>IF(AND(Sheet1!G2257=0,Sheet1!L2257=0,Sheet1!Q2257=0,Sheet1!V2257&lt;&gt;0),"出错","-")</f>
        <v>-</v>
      </c>
      <c r="M2254" s="21" t="str">
        <f>IF(AND(Sheet1!G2257=0,Sheet1!L2257=0,Sheet1!Q2257=0,Sheet1!V2257=0,Sheet1!AA2257&lt;&gt;0),"出错","-")</f>
        <v>-</v>
      </c>
      <c r="N2254" s="21" t="str">
        <f>IFERROR(VLOOKUP(Sheet1!G2257,配置检查表!$Y:$Z,2,FALSE),"")</f>
        <v/>
      </c>
      <c r="O2254" s="21">
        <f>IF(AND(Sheet1!I2257=Sheet1!J2257,Sheet1!J2257&lt;&gt;0),Sheet1!I2257,IF(AND(Sheet1!I2257&lt;&gt;Sheet1!J2257,Sheet1!J2257&lt;&gt;0),Sheet1!I2257&amp;"~"&amp;Sheet1!J2257,""))</f>
        <v>1400</v>
      </c>
      <c r="P2254" s="21" t="str">
        <f>IFERROR(VLOOKUP(Sheet1!L2257,配置检查表!$Y:$Z,2,FALSE),"")</f>
        <v>钻石</v>
      </c>
      <c r="Q2254" s="21">
        <f>IF(AND(Sheet1!N2257=Sheet1!O2257,Sheet1!O2257&lt;&gt;0),Sheet1!N2257,IF(AND(Sheet1!N2257&lt;&gt;Sheet1!O2257,Sheet1!O2257&lt;&gt;0),Sheet1!N2257&amp;"~"&amp;Sheet1!O2257,""))</f>
        <v>60</v>
      </c>
      <c r="R2254" s="21" t="str">
        <f>IFERROR(VLOOKUP(Sheet1!Q2257,配置检查表!$Y:$Z,2,FALSE),"")</f>
        <v>金币</v>
      </c>
      <c r="S2254" s="39" t="str">
        <f>IF(AND(Sheet1!S2461=Sheet1!T2461,Sheet1!T2461&lt;&gt;0),Sheet1!S2461,IF(AND(Sheet1!S2461&lt;&gt;Sheet1!T2461,Sheet1!T2461&lt;&gt;0),Sheet1!S2461&amp;"~"&amp;Sheet1!T2461,""))</f>
        <v/>
      </c>
      <c r="T2254" s="21" t="str">
        <f>IFERROR(VLOOKUP(Sheet1!V2257,配置检查表!$Y:$Z,2,FALSE),"")</f>
        <v/>
      </c>
      <c r="U2254" s="39" t="str">
        <f>IF(AND(Sheet1!X2461=Sheet1!Y2461,Sheet1!Y2461&lt;&gt;0),Sheet1!X2461,IF(AND(Sheet1!X2461&lt;&gt;Sheet1!Y2461,Sheet1!Y2461&lt;&gt;0),Sheet1!X2461&amp;"~"&amp;Sheet1!Y2461,""))</f>
        <v/>
      </c>
      <c r="V2254" s="21" t="str">
        <f>IFERROR(VLOOKUP(Sheet1!XAA,配置检查表!$Y:$Z,2,FALSE),"")</f>
        <v/>
      </c>
      <c r="W2254" s="21" t="str">
        <f>IF(AND(Sheet1!AC2461=Sheet1!AD2461,Sheet1!AD2461&lt;&gt;0),Sheet1!AC2461,IF(AND(Sheet1!AC2461&lt;&gt;Sheet1!AD2461,Sheet1!AD2461&lt;&gt;0),Sheet1!AC2461&amp;"~"&amp;Sheet1!AD2461,""))</f>
        <v/>
      </c>
    </row>
    <row r="2255" spans="1:23">
      <c r="A2255" s="17">
        <v>52060</v>
      </c>
      <c r="B2255" s="17" t="s">
        <v>551</v>
      </c>
      <c r="C2255" s="17" t="s">
        <v>861</v>
      </c>
      <c r="D2255" s="21" t="str">
        <f>IF(OR(Sheet1!I2258&lt;&gt;Sheet1!AF2258,Sheet1!AG2258&lt;&gt;Sheet1!J2258),"有影响","-")</f>
        <v>-</v>
      </c>
      <c r="E2255" s="21" t="str">
        <f>IF(OR(Sheet1!N2258&lt;&gt;Sheet1!AH2258,Sheet1!AI2258&lt;&gt;Sheet1!O2258),"有影响","-")</f>
        <v>-</v>
      </c>
      <c r="F2255" s="21" t="str">
        <f>IF(OR(Sheet1!S2258&lt;&gt;Sheet1!AJ2258,Sheet1!AK2258&lt;&gt;Sheet1!T2258),"有影响","-")</f>
        <v>-</v>
      </c>
      <c r="G2255" s="21" t="str">
        <f>IF(OR(Sheet1!X2258&lt;&gt;Sheet1!AL2258,Sheet1!AM2258&lt;&gt;Sheet1!Y2258),"有影响","-")</f>
        <v>-</v>
      </c>
      <c r="H2255" s="21" t="str">
        <f>IF(OR(Sheet1!AC2258&lt;&gt;Sheet1!AN2258,Sheet1!AO2258&lt;&gt;Sheet1!AD2258),"有影响","-")</f>
        <v>-</v>
      </c>
      <c r="I2255" s="21" t="str">
        <f>IF(Sheet1!G2258=0,"出错","-")</f>
        <v>-</v>
      </c>
      <c r="J2255" s="21" t="str">
        <f>IF(AND(Sheet1!G2258=0,Sheet1!L2258&lt;&gt;0),"出错","-")</f>
        <v>-</v>
      </c>
      <c r="K2255" s="21" t="str">
        <f>IF(AND(Sheet1!G2258=0,Sheet1!L2258=0,Sheet1!Q2258&lt;&gt;0),"出错","-")</f>
        <v>-</v>
      </c>
      <c r="L2255" s="21" t="str">
        <f>IF(AND(Sheet1!G2258=0,Sheet1!L2258=0,Sheet1!Q2258=0,Sheet1!V2258&lt;&gt;0),"出错","-")</f>
        <v>-</v>
      </c>
      <c r="M2255" s="21" t="str">
        <f>IF(AND(Sheet1!G2258=0,Sheet1!L2258=0,Sheet1!Q2258=0,Sheet1!V2258=0,Sheet1!AA2258&lt;&gt;0),"出错","-")</f>
        <v>-</v>
      </c>
      <c r="N2255" s="21" t="str">
        <f>IFERROR(VLOOKUP(Sheet1!G2258,配置检查表!$Y:$Z,2,FALSE),"")</f>
        <v/>
      </c>
      <c r="O2255" s="21">
        <f>IF(AND(Sheet1!I2258=Sheet1!J2258,Sheet1!J2258&lt;&gt;0),Sheet1!I2258,IF(AND(Sheet1!I2258&lt;&gt;Sheet1!J2258,Sheet1!J2258&lt;&gt;0),Sheet1!I2258&amp;"~"&amp;Sheet1!J2258,""))</f>
        <v>1500</v>
      </c>
      <c r="P2255" s="21" t="str">
        <f>IFERROR(VLOOKUP(Sheet1!L2258,配置检查表!$Y:$Z,2,FALSE),"")</f>
        <v>钻石</v>
      </c>
      <c r="Q2255" s="21">
        <f>IF(AND(Sheet1!N2258=Sheet1!O2258,Sheet1!O2258&lt;&gt;0),Sheet1!N2258,IF(AND(Sheet1!N2258&lt;&gt;Sheet1!O2258,Sheet1!O2258&lt;&gt;0),Sheet1!N2258&amp;"~"&amp;Sheet1!O2258,""))</f>
        <v>90</v>
      </c>
      <c r="R2255" s="21" t="str">
        <f>IFERROR(VLOOKUP(Sheet1!Q2258,配置检查表!$Y:$Z,2,FALSE),"")</f>
        <v>金币</v>
      </c>
      <c r="S2255" s="39" t="str">
        <f>IF(AND(Sheet1!S2462=Sheet1!T2462,Sheet1!T2462&lt;&gt;0),Sheet1!S2462,IF(AND(Sheet1!S2462&lt;&gt;Sheet1!T2462,Sheet1!T2462&lt;&gt;0),Sheet1!S2462&amp;"~"&amp;Sheet1!T2462,""))</f>
        <v/>
      </c>
      <c r="T2255" s="21" t="str">
        <f>IFERROR(VLOOKUP(Sheet1!V2258,配置检查表!$Y:$Z,2,FALSE),"")</f>
        <v/>
      </c>
      <c r="U2255" s="39" t="str">
        <f>IF(AND(Sheet1!X2462=Sheet1!Y2462,Sheet1!Y2462&lt;&gt;0),Sheet1!X2462,IF(AND(Sheet1!X2462&lt;&gt;Sheet1!Y2462,Sheet1!Y2462&lt;&gt;0),Sheet1!X2462&amp;"~"&amp;Sheet1!Y2462,""))</f>
        <v/>
      </c>
      <c r="V2255" s="21" t="str">
        <f>IFERROR(VLOOKUP(Sheet1!XAA,配置检查表!$Y:$Z,2,FALSE),"")</f>
        <v/>
      </c>
      <c r="W2255" s="21" t="str">
        <f>IF(AND(Sheet1!AC2462=Sheet1!AD2462,Sheet1!AD2462&lt;&gt;0),Sheet1!AC2462,IF(AND(Sheet1!AC2462&lt;&gt;Sheet1!AD2462,Sheet1!AD2462&lt;&gt;0),Sheet1!AC2462&amp;"~"&amp;Sheet1!AD2462,""))</f>
        <v/>
      </c>
    </row>
    <row r="2256" spans="1:23">
      <c r="A2256" s="8">
        <v>52061</v>
      </c>
      <c r="B2256" s="8" t="s">
        <v>1948</v>
      </c>
      <c r="C2256" s="8" t="s">
        <v>857</v>
      </c>
      <c r="D2256" s="21" t="str">
        <f>IF(OR(Sheet1!I2259&lt;&gt;Sheet1!AF2259,Sheet1!AG2259&lt;&gt;Sheet1!J2259),"有影响","-")</f>
        <v>-</v>
      </c>
      <c r="E2256" s="21" t="str">
        <f>IF(OR(Sheet1!N2259&lt;&gt;Sheet1!AH2259,Sheet1!AI2259&lt;&gt;Sheet1!O2259),"有影响","-")</f>
        <v>-</v>
      </c>
      <c r="F2256" s="21" t="str">
        <f>IF(OR(Sheet1!S2259&lt;&gt;Sheet1!AJ2259,Sheet1!AK2259&lt;&gt;Sheet1!T2259),"有影响","-")</f>
        <v>-</v>
      </c>
      <c r="G2256" s="21" t="str">
        <f>IF(OR(Sheet1!X2259&lt;&gt;Sheet1!AL2259,Sheet1!AM2259&lt;&gt;Sheet1!Y2259),"有影响","-")</f>
        <v>-</v>
      </c>
      <c r="H2256" s="21" t="str">
        <f>IF(OR(Sheet1!AC2259&lt;&gt;Sheet1!AN2259,Sheet1!AO2259&lt;&gt;Sheet1!AD2259),"有影响","-")</f>
        <v>-</v>
      </c>
      <c r="I2256" s="21" t="str">
        <f>IF(Sheet1!G2259=0,"出错","-")</f>
        <v>-</v>
      </c>
      <c r="J2256" s="21" t="str">
        <f>IF(AND(Sheet1!G2259=0,Sheet1!L2259&lt;&gt;0),"出错","-")</f>
        <v>-</v>
      </c>
      <c r="K2256" s="21" t="str">
        <f>IF(AND(Sheet1!G2259=0,Sheet1!L2259=0,Sheet1!Q2259&lt;&gt;0),"出错","-")</f>
        <v>-</v>
      </c>
      <c r="L2256" s="21" t="str">
        <f>IF(AND(Sheet1!G2259=0,Sheet1!L2259=0,Sheet1!Q2259=0,Sheet1!V2259&lt;&gt;0),"出错","-")</f>
        <v>-</v>
      </c>
      <c r="M2256" s="21" t="str">
        <f>IF(AND(Sheet1!G2259=0,Sheet1!L2259=0,Sheet1!Q2259=0,Sheet1!V2259=0,Sheet1!AA2259&lt;&gt;0),"出错","-")</f>
        <v>-</v>
      </c>
      <c r="N2256" s="21" t="str">
        <f>IFERROR(VLOOKUP(Sheet1!G2259,配置检查表!$Y:$Z,2,FALSE),"")</f>
        <v>星屑（值）</v>
      </c>
      <c r="O2256" s="21">
        <f>IF(AND(Sheet1!I2259=Sheet1!J2259,Sheet1!J2259&lt;&gt;0),Sheet1!I2259,IF(AND(Sheet1!I2259&lt;&gt;Sheet1!J2259,Sheet1!J2259&lt;&gt;0),Sheet1!I2259&amp;"~"&amp;Sheet1!J2259,""))</f>
        <v>1000</v>
      </c>
      <c r="P2256" s="21" t="str">
        <f>IFERROR(VLOOKUP(Sheet1!L2259,配置检查表!$Y:$Z,2,FALSE),"")</f>
        <v>钻石</v>
      </c>
      <c r="Q2256" s="21">
        <f>IF(AND(Sheet1!N2259=Sheet1!O2259,Sheet1!O2259&lt;&gt;0),Sheet1!N2259,IF(AND(Sheet1!N2259&lt;&gt;Sheet1!O2259,Sheet1!O2259&lt;&gt;0),Sheet1!N2259&amp;"~"&amp;Sheet1!O2259,""))</f>
        <v>30</v>
      </c>
      <c r="R2256" s="21" t="str">
        <f>IFERROR(VLOOKUP(Sheet1!Q2259,配置检查表!$Y:$Z,2,FALSE),"")</f>
        <v>金币</v>
      </c>
      <c r="S2256" s="39" t="str">
        <f>IF(AND(Sheet1!S2463=Sheet1!T2463,Sheet1!T2463&lt;&gt;0),Sheet1!S2463,IF(AND(Sheet1!S2463&lt;&gt;Sheet1!T2463,Sheet1!T2463&lt;&gt;0),Sheet1!S2463&amp;"~"&amp;Sheet1!T2463,""))</f>
        <v/>
      </c>
      <c r="T2256" s="21" t="str">
        <f>IFERROR(VLOOKUP(Sheet1!V2259,配置检查表!$Y:$Z,2,FALSE),"")</f>
        <v/>
      </c>
      <c r="U2256" s="39" t="str">
        <f>IF(AND(Sheet1!X2463=Sheet1!Y2463,Sheet1!Y2463&lt;&gt;0),Sheet1!X2463,IF(AND(Sheet1!X2463&lt;&gt;Sheet1!Y2463,Sheet1!Y2463&lt;&gt;0),Sheet1!X2463&amp;"~"&amp;Sheet1!Y2463,""))</f>
        <v/>
      </c>
      <c r="V2256" s="21" t="str">
        <f>IFERROR(VLOOKUP(Sheet1!XAA,配置检查表!$Y:$Z,2,FALSE),"")</f>
        <v/>
      </c>
      <c r="W2256" s="21" t="str">
        <f>IF(AND(Sheet1!AC2463=Sheet1!AD2463,Sheet1!AD2463&lt;&gt;0),Sheet1!AC2463,IF(AND(Sheet1!AC2463&lt;&gt;Sheet1!AD2463,Sheet1!AD2463&lt;&gt;0),Sheet1!AC2463&amp;"~"&amp;Sheet1!AD2463,""))</f>
        <v/>
      </c>
    </row>
    <row r="2257" spans="1:23">
      <c r="A2257" s="8">
        <v>52062</v>
      </c>
      <c r="B2257" s="8" t="s">
        <v>1949</v>
      </c>
      <c r="C2257" s="8" t="s">
        <v>859</v>
      </c>
      <c r="D2257" s="21" t="str">
        <f>IF(OR(Sheet1!I2260&lt;&gt;Sheet1!AF2260,Sheet1!AG2260&lt;&gt;Sheet1!J2260),"有影响","-")</f>
        <v>-</v>
      </c>
      <c r="E2257" s="21" t="str">
        <f>IF(OR(Sheet1!N2260&lt;&gt;Sheet1!AH2260,Sheet1!AI2260&lt;&gt;Sheet1!O2260),"有影响","-")</f>
        <v>-</v>
      </c>
      <c r="F2257" s="21" t="str">
        <f>IF(OR(Sheet1!S2260&lt;&gt;Sheet1!AJ2260,Sheet1!AK2260&lt;&gt;Sheet1!T2260),"有影响","-")</f>
        <v>-</v>
      </c>
      <c r="G2257" s="21" t="str">
        <f>IF(OR(Sheet1!X2260&lt;&gt;Sheet1!AL2260,Sheet1!AM2260&lt;&gt;Sheet1!Y2260),"有影响","-")</f>
        <v>-</v>
      </c>
      <c r="H2257" s="21" t="str">
        <f>IF(OR(Sheet1!AC2260&lt;&gt;Sheet1!AN2260,Sheet1!AO2260&lt;&gt;Sheet1!AD2260),"有影响","-")</f>
        <v>-</v>
      </c>
      <c r="I2257" s="21" t="str">
        <f>IF(Sheet1!G2260=0,"出错","-")</f>
        <v>-</v>
      </c>
      <c r="J2257" s="21" t="str">
        <f>IF(AND(Sheet1!G2260=0,Sheet1!L2260&lt;&gt;0),"出错","-")</f>
        <v>-</v>
      </c>
      <c r="K2257" s="21" t="str">
        <f>IF(AND(Sheet1!G2260=0,Sheet1!L2260=0,Sheet1!Q2260&lt;&gt;0),"出错","-")</f>
        <v>-</v>
      </c>
      <c r="L2257" s="21" t="str">
        <f>IF(AND(Sheet1!G2260=0,Sheet1!L2260=0,Sheet1!Q2260=0,Sheet1!V2260&lt;&gt;0),"出错","-")</f>
        <v>-</v>
      </c>
      <c r="M2257" s="21" t="str">
        <f>IF(AND(Sheet1!G2260=0,Sheet1!L2260=0,Sheet1!Q2260=0,Sheet1!V2260=0,Sheet1!AA2260&lt;&gt;0),"出错","-")</f>
        <v>-</v>
      </c>
      <c r="N2257" s="21" t="str">
        <f>IFERROR(VLOOKUP(Sheet1!G2260,配置检查表!$Y:$Z,2,FALSE),"")</f>
        <v>星屑（值）</v>
      </c>
      <c r="O2257" s="21">
        <f>IF(AND(Sheet1!I2260=Sheet1!J2260,Sheet1!J2260&lt;&gt;0),Sheet1!I2260,IF(AND(Sheet1!I2260&lt;&gt;Sheet1!J2260,Sheet1!J2260&lt;&gt;0),Sheet1!I2260&amp;"~"&amp;Sheet1!J2260,""))</f>
        <v>2000</v>
      </c>
      <c r="P2257" s="21" t="str">
        <f>IFERROR(VLOOKUP(Sheet1!L2260,配置检查表!$Y:$Z,2,FALSE),"")</f>
        <v>钻石</v>
      </c>
      <c r="Q2257" s="21">
        <f>IF(AND(Sheet1!N2260=Sheet1!O2260,Sheet1!O2260&lt;&gt;0),Sheet1!N2260,IF(AND(Sheet1!N2260&lt;&gt;Sheet1!O2260,Sheet1!O2260&lt;&gt;0),Sheet1!N2260&amp;"~"&amp;Sheet1!O2260,""))</f>
        <v>60</v>
      </c>
      <c r="R2257" s="21" t="str">
        <f>IFERROR(VLOOKUP(Sheet1!Q2260,配置检查表!$Y:$Z,2,FALSE),"")</f>
        <v>金币</v>
      </c>
      <c r="S2257" s="39" t="str">
        <f>IF(AND(Sheet1!S2464=Sheet1!T2464,Sheet1!T2464&lt;&gt;0),Sheet1!S2464,IF(AND(Sheet1!S2464&lt;&gt;Sheet1!T2464,Sheet1!T2464&lt;&gt;0),Sheet1!S2464&amp;"~"&amp;Sheet1!T2464,""))</f>
        <v/>
      </c>
      <c r="T2257" s="21" t="str">
        <f>IFERROR(VLOOKUP(Sheet1!V2260,配置检查表!$Y:$Z,2,FALSE),"")</f>
        <v/>
      </c>
      <c r="U2257" s="39" t="str">
        <f>IF(AND(Sheet1!X2464=Sheet1!Y2464,Sheet1!Y2464&lt;&gt;0),Sheet1!X2464,IF(AND(Sheet1!X2464&lt;&gt;Sheet1!Y2464,Sheet1!Y2464&lt;&gt;0),Sheet1!X2464&amp;"~"&amp;Sheet1!Y2464,""))</f>
        <v/>
      </c>
      <c r="V2257" s="21" t="str">
        <f>IFERROR(VLOOKUP(Sheet1!XAA,配置检查表!$Y:$Z,2,FALSE),"")</f>
        <v/>
      </c>
      <c r="W2257" s="21" t="str">
        <f>IF(AND(Sheet1!AC2464=Sheet1!AD2464,Sheet1!AD2464&lt;&gt;0),Sheet1!AC2464,IF(AND(Sheet1!AC2464&lt;&gt;Sheet1!AD2464,Sheet1!AD2464&lt;&gt;0),Sheet1!AC2464&amp;"~"&amp;Sheet1!AD2464,""))</f>
        <v/>
      </c>
    </row>
    <row r="2258" spans="1:23">
      <c r="A2258" s="8">
        <v>52063</v>
      </c>
      <c r="B2258" s="8" t="s">
        <v>1950</v>
      </c>
      <c r="C2258" s="8" t="s">
        <v>861</v>
      </c>
      <c r="D2258" s="21" t="str">
        <f>IF(OR(Sheet1!I2261&lt;&gt;Sheet1!AF2261,Sheet1!AG2261&lt;&gt;Sheet1!J2261),"有影响","-")</f>
        <v>-</v>
      </c>
      <c r="E2258" s="21" t="str">
        <f>IF(OR(Sheet1!N2261&lt;&gt;Sheet1!AH2261,Sheet1!AI2261&lt;&gt;Sheet1!O2261),"有影响","-")</f>
        <v>-</v>
      </c>
      <c r="F2258" s="21" t="str">
        <f>IF(OR(Sheet1!S2261&lt;&gt;Sheet1!AJ2261,Sheet1!AK2261&lt;&gt;Sheet1!T2261),"有影响","-")</f>
        <v>-</v>
      </c>
      <c r="G2258" s="21" t="str">
        <f>IF(OR(Sheet1!X2261&lt;&gt;Sheet1!AL2261,Sheet1!AM2261&lt;&gt;Sheet1!Y2261),"有影响","-")</f>
        <v>-</v>
      </c>
      <c r="H2258" s="21" t="str">
        <f>IF(OR(Sheet1!AC2261&lt;&gt;Sheet1!AN2261,Sheet1!AO2261&lt;&gt;Sheet1!AD2261),"有影响","-")</f>
        <v>-</v>
      </c>
      <c r="I2258" s="21" t="str">
        <f>IF(Sheet1!G2261=0,"出错","-")</f>
        <v>-</v>
      </c>
      <c r="J2258" s="21" t="str">
        <f>IF(AND(Sheet1!G2261=0,Sheet1!L2261&lt;&gt;0),"出错","-")</f>
        <v>-</v>
      </c>
      <c r="K2258" s="21" t="str">
        <f>IF(AND(Sheet1!G2261=0,Sheet1!L2261=0,Sheet1!Q2261&lt;&gt;0),"出错","-")</f>
        <v>-</v>
      </c>
      <c r="L2258" s="21" t="str">
        <f>IF(AND(Sheet1!G2261=0,Sheet1!L2261=0,Sheet1!Q2261=0,Sheet1!V2261&lt;&gt;0),"出错","-")</f>
        <v>-</v>
      </c>
      <c r="M2258" s="21" t="str">
        <f>IF(AND(Sheet1!G2261=0,Sheet1!L2261=0,Sheet1!Q2261=0,Sheet1!V2261=0,Sheet1!AA2261&lt;&gt;0),"出错","-")</f>
        <v>-</v>
      </c>
      <c r="N2258" s="21" t="str">
        <f>IFERROR(VLOOKUP(Sheet1!G2261,配置检查表!$Y:$Z,2,FALSE),"")</f>
        <v>星屑（值）</v>
      </c>
      <c r="O2258" s="21">
        <f>IF(AND(Sheet1!I2261=Sheet1!J2261,Sheet1!J2261&lt;&gt;0),Sheet1!I2261,IF(AND(Sheet1!I2261&lt;&gt;Sheet1!J2261,Sheet1!J2261&lt;&gt;0),Sheet1!I2261&amp;"~"&amp;Sheet1!J2261,""))</f>
        <v>3000</v>
      </c>
      <c r="P2258" s="21" t="str">
        <f>IFERROR(VLOOKUP(Sheet1!L2261,配置检查表!$Y:$Z,2,FALSE),"")</f>
        <v>钻石</v>
      </c>
      <c r="Q2258" s="21">
        <f>IF(AND(Sheet1!N2261=Sheet1!O2261,Sheet1!O2261&lt;&gt;0),Sheet1!N2261,IF(AND(Sheet1!N2261&lt;&gt;Sheet1!O2261,Sheet1!O2261&lt;&gt;0),Sheet1!N2261&amp;"~"&amp;Sheet1!O2261,""))</f>
        <v>90</v>
      </c>
      <c r="R2258" s="21" t="str">
        <f>IFERROR(VLOOKUP(Sheet1!Q2261,配置检查表!$Y:$Z,2,FALSE),"")</f>
        <v>金币</v>
      </c>
      <c r="S2258" s="39" t="str">
        <f>IF(AND(Sheet1!S2465=Sheet1!T2465,Sheet1!T2465&lt;&gt;0),Sheet1!S2465,IF(AND(Sheet1!S2465&lt;&gt;Sheet1!T2465,Sheet1!T2465&lt;&gt;0),Sheet1!S2465&amp;"~"&amp;Sheet1!T2465,""))</f>
        <v/>
      </c>
      <c r="T2258" s="21" t="str">
        <f>IFERROR(VLOOKUP(Sheet1!V2261,配置检查表!$Y:$Z,2,FALSE),"")</f>
        <v/>
      </c>
      <c r="U2258" s="39" t="str">
        <f>IF(AND(Sheet1!X2465=Sheet1!Y2465,Sheet1!Y2465&lt;&gt;0),Sheet1!X2465,IF(AND(Sheet1!X2465&lt;&gt;Sheet1!Y2465,Sheet1!Y2465&lt;&gt;0),Sheet1!X2465&amp;"~"&amp;Sheet1!Y2465,""))</f>
        <v/>
      </c>
      <c r="V2258" s="21" t="str">
        <f>IFERROR(VLOOKUP(Sheet1!XAA,配置检查表!$Y:$Z,2,FALSE),"")</f>
        <v/>
      </c>
      <c r="W2258" s="21" t="str">
        <f>IF(AND(Sheet1!AC2465=Sheet1!AD2465,Sheet1!AD2465&lt;&gt;0),Sheet1!AC2465,IF(AND(Sheet1!AC2465&lt;&gt;Sheet1!AD2465,Sheet1!AD2465&lt;&gt;0),Sheet1!AC2465&amp;"~"&amp;Sheet1!AD2465,""))</f>
        <v/>
      </c>
    </row>
    <row r="2259" spans="1:23">
      <c r="A2259" s="8">
        <v>52064</v>
      </c>
      <c r="B2259" s="8" t="s">
        <v>1951</v>
      </c>
      <c r="C2259" s="8" t="s">
        <v>857</v>
      </c>
      <c r="D2259" s="21" t="str">
        <f>IF(OR(Sheet1!I2262&lt;&gt;Sheet1!AF2262,Sheet1!AG2262&lt;&gt;Sheet1!J2262),"有影响","-")</f>
        <v>-</v>
      </c>
      <c r="E2259" s="21" t="str">
        <f>IF(OR(Sheet1!N2262&lt;&gt;Sheet1!AH2262,Sheet1!AI2262&lt;&gt;Sheet1!O2262),"有影响","-")</f>
        <v>-</v>
      </c>
      <c r="F2259" s="21" t="str">
        <f>IF(OR(Sheet1!S2262&lt;&gt;Sheet1!AJ2262,Sheet1!AK2262&lt;&gt;Sheet1!T2262),"有影响","-")</f>
        <v>-</v>
      </c>
      <c r="G2259" s="21" t="str">
        <f>IF(OR(Sheet1!X2262&lt;&gt;Sheet1!AL2262,Sheet1!AM2262&lt;&gt;Sheet1!Y2262),"有影响","-")</f>
        <v>-</v>
      </c>
      <c r="H2259" s="21" t="str">
        <f>IF(OR(Sheet1!AC2262&lt;&gt;Sheet1!AN2262,Sheet1!AO2262&lt;&gt;Sheet1!AD2262),"有影响","-")</f>
        <v>-</v>
      </c>
      <c r="I2259" s="21" t="str">
        <f>IF(Sheet1!G2262=0,"出错","-")</f>
        <v>-</v>
      </c>
      <c r="J2259" s="21" t="str">
        <f>IF(AND(Sheet1!G2262=0,Sheet1!L2262&lt;&gt;0),"出错","-")</f>
        <v>-</v>
      </c>
      <c r="K2259" s="21" t="str">
        <f>IF(AND(Sheet1!G2262=0,Sheet1!L2262=0,Sheet1!Q2262&lt;&gt;0),"出错","-")</f>
        <v>-</v>
      </c>
      <c r="L2259" s="21" t="str">
        <f>IF(AND(Sheet1!G2262=0,Sheet1!L2262=0,Sheet1!Q2262=0,Sheet1!V2262&lt;&gt;0),"出错","-")</f>
        <v>-</v>
      </c>
      <c r="M2259" s="21" t="str">
        <f>IF(AND(Sheet1!G2262=0,Sheet1!L2262=0,Sheet1!Q2262=0,Sheet1!V2262=0,Sheet1!AA2262&lt;&gt;0),"出错","-")</f>
        <v>-</v>
      </c>
      <c r="N2259" s="21" t="str">
        <f>IFERROR(VLOOKUP(Sheet1!G2262,配置检查表!$Y:$Z,2,FALSE),"")</f>
        <v>星屑（值）</v>
      </c>
      <c r="O2259" s="21">
        <f>IF(AND(Sheet1!I2262=Sheet1!J2262,Sheet1!J2262&lt;&gt;0),Sheet1!I2262,IF(AND(Sheet1!I2262&lt;&gt;Sheet1!J2262,Sheet1!J2262&lt;&gt;0),Sheet1!I2262&amp;"~"&amp;Sheet1!J2262,""))</f>
        <v>1000</v>
      </c>
      <c r="P2259" s="21" t="str">
        <f>IFERROR(VLOOKUP(Sheet1!L2262,配置检查表!$Y:$Z,2,FALSE),"")</f>
        <v>钻石</v>
      </c>
      <c r="Q2259" s="21">
        <f>IF(AND(Sheet1!N2262=Sheet1!O2262,Sheet1!O2262&lt;&gt;0),Sheet1!N2262,IF(AND(Sheet1!N2262&lt;&gt;Sheet1!O2262,Sheet1!O2262&lt;&gt;0),Sheet1!N2262&amp;"~"&amp;Sheet1!O2262,""))</f>
        <v>30</v>
      </c>
      <c r="R2259" s="21" t="str">
        <f>IFERROR(VLOOKUP(Sheet1!Q2262,配置检查表!$Y:$Z,2,FALSE),"")</f>
        <v>金币</v>
      </c>
      <c r="S2259" s="39" t="str">
        <f>IF(AND(Sheet1!S2466=Sheet1!T2466,Sheet1!T2466&lt;&gt;0),Sheet1!S2466,IF(AND(Sheet1!S2466&lt;&gt;Sheet1!T2466,Sheet1!T2466&lt;&gt;0),Sheet1!S2466&amp;"~"&amp;Sheet1!T2466,""))</f>
        <v/>
      </c>
      <c r="T2259" s="21" t="str">
        <f>IFERROR(VLOOKUP(Sheet1!V2262,配置检查表!$Y:$Z,2,FALSE),"")</f>
        <v/>
      </c>
      <c r="U2259" s="39" t="str">
        <f>IF(AND(Sheet1!X2466=Sheet1!Y2466,Sheet1!Y2466&lt;&gt;0),Sheet1!X2466,IF(AND(Sheet1!X2466&lt;&gt;Sheet1!Y2466,Sheet1!Y2466&lt;&gt;0),Sheet1!X2466&amp;"~"&amp;Sheet1!Y2466,""))</f>
        <v/>
      </c>
      <c r="V2259" s="21" t="str">
        <f>IFERROR(VLOOKUP(Sheet1!XAA,配置检查表!$Y:$Z,2,FALSE),"")</f>
        <v/>
      </c>
      <c r="W2259" s="21" t="str">
        <f>IF(AND(Sheet1!AC2466=Sheet1!AD2466,Sheet1!AD2466&lt;&gt;0),Sheet1!AC2466,IF(AND(Sheet1!AC2466&lt;&gt;Sheet1!AD2466,Sheet1!AD2466&lt;&gt;0),Sheet1!AC2466&amp;"~"&amp;Sheet1!AD2466,""))</f>
        <v/>
      </c>
    </row>
    <row r="2260" spans="1:23">
      <c r="A2260" s="8">
        <v>52065</v>
      </c>
      <c r="B2260" s="8" t="s">
        <v>1952</v>
      </c>
      <c r="C2260" s="8" t="s">
        <v>859</v>
      </c>
      <c r="D2260" s="21" t="str">
        <f>IF(OR(Sheet1!I2263&lt;&gt;Sheet1!AF2263,Sheet1!AG2263&lt;&gt;Sheet1!J2263),"有影响","-")</f>
        <v>-</v>
      </c>
      <c r="E2260" s="21" t="str">
        <f>IF(OR(Sheet1!N2263&lt;&gt;Sheet1!AH2263,Sheet1!AI2263&lt;&gt;Sheet1!O2263),"有影响","-")</f>
        <v>-</v>
      </c>
      <c r="F2260" s="21" t="str">
        <f>IF(OR(Sheet1!S2263&lt;&gt;Sheet1!AJ2263,Sheet1!AK2263&lt;&gt;Sheet1!T2263),"有影响","-")</f>
        <v>-</v>
      </c>
      <c r="G2260" s="21" t="str">
        <f>IF(OR(Sheet1!X2263&lt;&gt;Sheet1!AL2263,Sheet1!AM2263&lt;&gt;Sheet1!Y2263),"有影响","-")</f>
        <v>-</v>
      </c>
      <c r="H2260" s="21" t="str">
        <f>IF(OR(Sheet1!AC2263&lt;&gt;Sheet1!AN2263,Sheet1!AO2263&lt;&gt;Sheet1!AD2263),"有影响","-")</f>
        <v>-</v>
      </c>
      <c r="I2260" s="21" t="str">
        <f>IF(Sheet1!G2263=0,"出错","-")</f>
        <v>-</v>
      </c>
      <c r="J2260" s="21" t="str">
        <f>IF(AND(Sheet1!G2263=0,Sheet1!L2263&lt;&gt;0),"出错","-")</f>
        <v>-</v>
      </c>
      <c r="K2260" s="21" t="str">
        <f>IF(AND(Sheet1!G2263=0,Sheet1!L2263=0,Sheet1!Q2263&lt;&gt;0),"出错","-")</f>
        <v>-</v>
      </c>
      <c r="L2260" s="21" t="str">
        <f>IF(AND(Sheet1!G2263=0,Sheet1!L2263=0,Sheet1!Q2263=0,Sheet1!V2263&lt;&gt;0),"出错","-")</f>
        <v>-</v>
      </c>
      <c r="M2260" s="21" t="str">
        <f>IF(AND(Sheet1!G2263=0,Sheet1!L2263=0,Sheet1!Q2263=0,Sheet1!V2263=0,Sheet1!AA2263&lt;&gt;0),"出错","-")</f>
        <v>-</v>
      </c>
      <c r="N2260" s="21" t="str">
        <f>IFERROR(VLOOKUP(Sheet1!G2263,配置检查表!$Y:$Z,2,FALSE),"")</f>
        <v>星屑（值）</v>
      </c>
      <c r="O2260" s="21">
        <f>IF(AND(Sheet1!I2263=Sheet1!J2263,Sheet1!J2263&lt;&gt;0),Sheet1!I2263,IF(AND(Sheet1!I2263&lt;&gt;Sheet1!J2263,Sheet1!J2263&lt;&gt;0),Sheet1!I2263&amp;"~"&amp;Sheet1!J2263,""))</f>
        <v>2000</v>
      </c>
      <c r="P2260" s="21" t="str">
        <f>IFERROR(VLOOKUP(Sheet1!L2263,配置检查表!$Y:$Z,2,FALSE),"")</f>
        <v>钻石</v>
      </c>
      <c r="Q2260" s="21">
        <f>IF(AND(Sheet1!N2263=Sheet1!O2263,Sheet1!O2263&lt;&gt;0),Sheet1!N2263,IF(AND(Sheet1!N2263&lt;&gt;Sheet1!O2263,Sheet1!O2263&lt;&gt;0),Sheet1!N2263&amp;"~"&amp;Sheet1!O2263,""))</f>
        <v>60</v>
      </c>
      <c r="R2260" s="21" t="str">
        <f>IFERROR(VLOOKUP(Sheet1!Q2263,配置检查表!$Y:$Z,2,FALSE),"")</f>
        <v>金币</v>
      </c>
      <c r="S2260" s="39" t="str">
        <f>IF(AND(Sheet1!S2467=Sheet1!T2467,Sheet1!T2467&lt;&gt;0),Sheet1!S2467,IF(AND(Sheet1!S2467&lt;&gt;Sheet1!T2467,Sheet1!T2467&lt;&gt;0),Sheet1!S2467&amp;"~"&amp;Sheet1!T2467,""))</f>
        <v/>
      </c>
      <c r="T2260" s="21" t="str">
        <f>IFERROR(VLOOKUP(Sheet1!V2263,配置检查表!$Y:$Z,2,FALSE),"")</f>
        <v/>
      </c>
      <c r="U2260" s="39" t="str">
        <f>IF(AND(Sheet1!X2467=Sheet1!Y2467,Sheet1!Y2467&lt;&gt;0),Sheet1!X2467,IF(AND(Sheet1!X2467&lt;&gt;Sheet1!Y2467,Sheet1!Y2467&lt;&gt;0),Sheet1!X2467&amp;"~"&amp;Sheet1!Y2467,""))</f>
        <v/>
      </c>
      <c r="V2260" s="21" t="str">
        <f>IFERROR(VLOOKUP(Sheet1!XAA,配置检查表!$Y:$Z,2,FALSE),"")</f>
        <v/>
      </c>
      <c r="W2260" s="21" t="str">
        <f>IF(AND(Sheet1!AC2467=Sheet1!AD2467,Sheet1!AD2467&lt;&gt;0),Sheet1!AC2467,IF(AND(Sheet1!AC2467&lt;&gt;Sheet1!AD2467,Sheet1!AD2467&lt;&gt;0),Sheet1!AC2467&amp;"~"&amp;Sheet1!AD2467,""))</f>
        <v/>
      </c>
    </row>
    <row r="2261" spans="1:23">
      <c r="A2261" s="8">
        <v>52066</v>
      </c>
      <c r="B2261" s="8" t="s">
        <v>1953</v>
      </c>
      <c r="C2261" s="8" t="s">
        <v>861</v>
      </c>
      <c r="D2261" s="21" t="str">
        <f>IF(OR(Sheet1!I2264&lt;&gt;Sheet1!AF2264,Sheet1!AG2264&lt;&gt;Sheet1!J2264),"有影响","-")</f>
        <v>-</v>
      </c>
      <c r="E2261" s="21" t="str">
        <f>IF(OR(Sheet1!N2264&lt;&gt;Sheet1!AH2264,Sheet1!AI2264&lt;&gt;Sheet1!O2264),"有影响","-")</f>
        <v>-</v>
      </c>
      <c r="F2261" s="21" t="str">
        <f>IF(OR(Sheet1!S2264&lt;&gt;Sheet1!AJ2264,Sheet1!AK2264&lt;&gt;Sheet1!T2264),"有影响","-")</f>
        <v>-</v>
      </c>
      <c r="G2261" s="21" t="str">
        <f>IF(OR(Sheet1!X2264&lt;&gt;Sheet1!AL2264,Sheet1!AM2264&lt;&gt;Sheet1!Y2264),"有影响","-")</f>
        <v>-</v>
      </c>
      <c r="H2261" s="21" t="str">
        <f>IF(OR(Sheet1!AC2264&lt;&gt;Sheet1!AN2264,Sheet1!AO2264&lt;&gt;Sheet1!AD2264),"有影响","-")</f>
        <v>-</v>
      </c>
      <c r="I2261" s="21" t="str">
        <f>IF(Sheet1!G2264=0,"出错","-")</f>
        <v>-</v>
      </c>
      <c r="J2261" s="21" t="str">
        <f>IF(AND(Sheet1!G2264=0,Sheet1!L2264&lt;&gt;0),"出错","-")</f>
        <v>-</v>
      </c>
      <c r="K2261" s="21" t="str">
        <f>IF(AND(Sheet1!G2264=0,Sheet1!L2264=0,Sheet1!Q2264&lt;&gt;0),"出错","-")</f>
        <v>-</v>
      </c>
      <c r="L2261" s="21" t="str">
        <f>IF(AND(Sheet1!G2264=0,Sheet1!L2264=0,Sheet1!Q2264=0,Sheet1!V2264&lt;&gt;0),"出错","-")</f>
        <v>-</v>
      </c>
      <c r="M2261" s="21" t="str">
        <f>IF(AND(Sheet1!G2264=0,Sheet1!L2264=0,Sheet1!Q2264=0,Sheet1!V2264=0,Sheet1!AA2264&lt;&gt;0),"出错","-")</f>
        <v>-</v>
      </c>
      <c r="N2261" s="21" t="str">
        <f>IFERROR(VLOOKUP(Sheet1!G2264,配置检查表!$Y:$Z,2,FALSE),"")</f>
        <v>星屑（值）</v>
      </c>
      <c r="O2261" s="21">
        <f>IF(AND(Sheet1!I2264=Sheet1!J2264,Sheet1!J2264&lt;&gt;0),Sheet1!I2264,IF(AND(Sheet1!I2264&lt;&gt;Sheet1!J2264,Sheet1!J2264&lt;&gt;0),Sheet1!I2264&amp;"~"&amp;Sheet1!J2264,""))</f>
        <v>3000</v>
      </c>
      <c r="P2261" s="21" t="str">
        <f>IFERROR(VLOOKUP(Sheet1!L2264,配置检查表!$Y:$Z,2,FALSE),"")</f>
        <v>钻石</v>
      </c>
      <c r="Q2261" s="21">
        <f>IF(AND(Sheet1!N2264=Sheet1!O2264,Sheet1!O2264&lt;&gt;0),Sheet1!N2264,IF(AND(Sheet1!N2264&lt;&gt;Sheet1!O2264,Sheet1!O2264&lt;&gt;0),Sheet1!N2264&amp;"~"&amp;Sheet1!O2264,""))</f>
        <v>90</v>
      </c>
      <c r="R2261" s="21" t="str">
        <f>IFERROR(VLOOKUP(Sheet1!Q2264,配置检查表!$Y:$Z,2,FALSE),"")</f>
        <v>金币</v>
      </c>
      <c r="S2261" s="39" t="str">
        <f>IF(AND(Sheet1!S2468=Sheet1!T2468,Sheet1!T2468&lt;&gt;0),Sheet1!S2468,IF(AND(Sheet1!S2468&lt;&gt;Sheet1!T2468,Sheet1!T2468&lt;&gt;0),Sheet1!S2468&amp;"~"&amp;Sheet1!T2468,""))</f>
        <v/>
      </c>
      <c r="T2261" s="21" t="str">
        <f>IFERROR(VLOOKUP(Sheet1!V2264,配置检查表!$Y:$Z,2,FALSE),"")</f>
        <v/>
      </c>
      <c r="U2261" s="39" t="str">
        <f>IF(AND(Sheet1!X2468=Sheet1!Y2468,Sheet1!Y2468&lt;&gt;0),Sheet1!X2468,IF(AND(Sheet1!X2468&lt;&gt;Sheet1!Y2468,Sheet1!Y2468&lt;&gt;0),Sheet1!X2468&amp;"~"&amp;Sheet1!Y2468,""))</f>
        <v/>
      </c>
      <c r="V2261" s="21" t="str">
        <f>IFERROR(VLOOKUP(Sheet1!XAA,配置检查表!$Y:$Z,2,FALSE),"")</f>
        <v/>
      </c>
      <c r="W2261" s="21" t="str">
        <f>IF(AND(Sheet1!AC2468=Sheet1!AD2468,Sheet1!AD2468&lt;&gt;0),Sheet1!AC2468,IF(AND(Sheet1!AC2468&lt;&gt;Sheet1!AD2468,Sheet1!AD2468&lt;&gt;0),Sheet1!AC2468&amp;"~"&amp;Sheet1!AD2468,""))</f>
        <v/>
      </c>
    </row>
    <row r="2262" spans="1:23">
      <c r="A2262" s="8">
        <v>52067</v>
      </c>
      <c r="B2262" s="8" t="s">
        <v>1954</v>
      </c>
      <c r="C2262" s="8" t="s">
        <v>857</v>
      </c>
      <c r="D2262" s="21" t="str">
        <f>IF(OR(Sheet1!I2265&lt;&gt;Sheet1!AF2265,Sheet1!AG2265&lt;&gt;Sheet1!J2265),"有影响","-")</f>
        <v>-</v>
      </c>
      <c r="E2262" s="21" t="str">
        <f>IF(OR(Sheet1!N2265&lt;&gt;Sheet1!AH2265,Sheet1!AI2265&lt;&gt;Sheet1!O2265),"有影响","-")</f>
        <v>-</v>
      </c>
      <c r="F2262" s="21" t="str">
        <f>IF(OR(Sheet1!S2265&lt;&gt;Sheet1!AJ2265,Sheet1!AK2265&lt;&gt;Sheet1!T2265),"有影响","-")</f>
        <v>-</v>
      </c>
      <c r="G2262" s="21" t="str">
        <f>IF(OR(Sheet1!X2265&lt;&gt;Sheet1!AL2265,Sheet1!AM2265&lt;&gt;Sheet1!Y2265),"有影响","-")</f>
        <v>-</v>
      </c>
      <c r="H2262" s="21" t="str">
        <f>IF(OR(Sheet1!AC2265&lt;&gt;Sheet1!AN2265,Sheet1!AO2265&lt;&gt;Sheet1!AD2265),"有影响","-")</f>
        <v>-</v>
      </c>
      <c r="I2262" s="21" t="str">
        <f>IF(Sheet1!G2265=0,"出错","-")</f>
        <v>-</v>
      </c>
      <c r="J2262" s="21" t="str">
        <f>IF(AND(Sheet1!G2265=0,Sheet1!L2265&lt;&gt;0),"出错","-")</f>
        <v>-</v>
      </c>
      <c r="K2262" s="21" t="str">
        <f>IF(AND(Sheet1!G2265=0,Sheet1!L2265=0,Sheet1!Q2265&lt;&gt;0),"出错","-")</f>
        <v>-</v>
      </c>
      <c r="L2262" s="21" t="str">
        <f>IF(AND(Sheet1!G2265=0,Sheet1!L2265=0,Sheet1!Q2265=0,Sheet1!V2265&lt;&gt;0),"出错","-")</f>
        <v>-</v>
      </c>
      <c r="M2262" s="21" t="str">
        <f>IF(AND(Sheet1!G2265=0,Sheet1!L2265=0,Sheet1!Q2265=0,Sheet1!V2265=0,Sheet1!AA2265&lt;&gt;0),"出错","-")</f>
        <v>-</v>
      </c>
      <c r="N2262" s="21" t="str">
        <f>IFERROR(VLOOKUP(Sheet1!G2265,配置检查表!$Y:$Z,2,FALSE),"")</f>
        <v>星屑（值）</v>
      </c>
      <c r="O2262" s="21">
        <f>IF(AND(Sheet1!I2265=Sheet1!J2265,Sheet1!J2265&lt;&gt;0),Sheet1!I2265,IF(AND(Sheet1!I2265&lt;&gt;Sheet1!J2265,Sheet1!J2265&lt;&gt;0),Sheet1!I2265&amp;"~"&amp;Sheet1!J2265,""))</f>
        <v>1000</v>
      </c>
      <c r="P2262" s="21" t="str">
        <f>IFERROR(VLOOKUP(Sheet1!L2265,配置检查表!$Y:$Z,2,FALSE),"")</f>
        <v>钻石</v>
      </c>
      <c r="Q2262" s="21">
        <f>IF(AND(Sheet1!N2265=Sheet1!O2265,Sheet1!O2265&lt;&gt;0),Sheet1!N2265,IF(AND(Sheet1!N2265&lt;&gt;Sheet1!O2265,Sheet1!O2265&lt;&gt;0),Sheet1!N2265&amp;"~"&amp;Sheet1!O2265,""))</f>
        <v>30</v>
      </c>
      <c r="R2262" s="21" t="str">
        <f>IFERROR(VLOOKUP(Sheet1!Q2265,配置检查表!$Y:$Z,2,FALSE),"")</f>
        <v>金币</v>
      </c>
      <c r="S2262" s="39" t="str">
        <f>IF(AND(Sheet1!S2469=Sheet1!T2469,Sheet1!T2469&lt;&gt;0),Sheet1!S2469,IF(AND(Sheet1!S2469&lt;&gt;Sheet1!T2469,Sheet1!T2469&lt;&gt;0),Sheet1!S2469&amp;"~"&amp;Sheet1!T2469,""))</f>
        <v/>
      </c>
      <c r="T2262" s="21" t="str">
        <f>IFERROR(VLOOKUP(Sheet1!V2265,配置检查表!$Y:$Z,2,FALSE),"")</f>
        <v/>
      </c>
      <c r="U2262" s="39" t="str">
        <f>IF(AND(Sheet1!X2469=Sheet1!Y2469,Sheet1!Y2469&lt;&gt;0),Sheet1!X2469,IF(AND(Sheet1!X2469&lt;&gt;Sheet1!Y2469,Sheet1!Y2469&lt;&gt;0),Sheet1!X2469&amp;"~"&amp;Sheet1!Y2469,""))</f>
        <v/>
      </c>
      <c r="V2262" s="21" t="str">
        <f>IFERROR(VLOOKUP(Sheet1!XAA,配置检查表!$Y:$Z,2,FALSE),"")</f>
        <v/>
      </c>
      <c r="W2262" s="21" t="str">
        <f>IF(AND(Sheet1!AC2469=Sheet1!AD2469,Sheet1!AD2469&lt;&gt;0),Sheet1!AC2469,IF(AND(Sheet1!AC2469&lt;&gt;Sheet1!AD2469,Sheet1!AD2469&lt;&gt;0),Sheet1!AC2469&amp;"~"&amp;Sheet1!AD2469,""))</f>
        <v/>
      </c>
    </row>
    <row r="2263" spans="1:23">
      <c r="A2263" s="8">
        <v>52068</v>
      </c>
      <c r="B2263" s="8" t="s">
        <v>1955</v>
      </c>
      <c r="C2263" s="8" t="s">
        <v>859</v>
      </c>
      <c r="D2263" s="21" t="str">
        <f>IF(OR(Sheet1!I2266&lt;&gt;Sheet1!AF2266,Sheet1!AG2266&lt;&gt;Sheet1!J2266),"有影响","-")</f>
        <v>-</v>
      </c>
      <c r="E2263" s="21" t="str">
        <f>IF(OR(Sheet1!N2266&lt;&gt;Sheet1!AH2266,Sheet1!AI2266&lt;&gt;Sheet1!O2266),"有影响","-")</f>
        <v>-</v>
      </c>
      <c r="F2263" s="21" t="str">
        <f>IF(OR(Sheet1!S2266&lt;&gt;Sheet1!AJ2266,Sheet1!AK2266&lt;&gt;Sheet1!T2266),"有影响","-")</f>
        <v>-</v>
      </c>
      <c r="G2263" s="21" t="str">
        <f>IF(OR(Sheet1!X2266&lt;&gt;Sheet1!AL2266,Sheet1!AM2266&lt;&gt;Sheet1!Y2266),"有影响","-")</f>
        <v>-</v>
      </c>
      <c r="H2263" s="21" t="str">
        <f>IF(OR(Sheet1!AC2266&lt;&gt;Sheet1!AN2266,Sheet1!AO2266&lt;&gt;Sheet1!AD2266),"有影响","-")</f>
        <v>-</v>
      </c>
      <c r="I2263" s="21" t="str">
        <f>IF(Sheet1!G2266=0,"出错","-")</f>
        <v>-</v>
      </c>
      <c r="J2263" s="21" t="str">
        <f>IF(AND(Sheet1!G2266=0,Sheet1!L2266&lt;&gt;0),"出错","-")</f>
        <v>-</v>
      </c>
      <c r="K2263" s="21" t="str">
        <f>IF(AND(Sheet1!G2266=0,Sheet1!L2266=0,Sheet1!Q2266&lt;&gt;0),"出错","-")</f>
        <v>-</v>
      </c>
      <c r="L2263" s="21" t="str">
        <f>IF(AND(Sheet1!G2266=0,Sheet1!L2266=0,Sheet1!Q2266=0,Sheet1!V2266&lt;&gt;0),"出错","-")</f>
        <v>-</v>
      </c>
      <c r="M2263" s="21" t="str">
        <f>IF(AND(Sheet1!G2266=0,Sheet1!L2266=0,Sheet1!Q2266=0,Sheet1!V2266=0,Sheet1!AA2266&lt;&gt;0),"出错","-")</f>
        <v>-</v>
      </c>
      <c r="N2263" s="21" t="str">
        <f>IFERROR(VLOOKUP(Sheet1!G2266,配置检查表!$Y:$Z,2,FALSE),"")</f>
        <v>星屑（值）</v>
      </c>
      <c r="O2263" s="21">
        <f>IF(AND(Sheet1!I2266=Sheet1!J2266,Sheet1!J2266&lt;&gt;0),Sheet1!I2266,IF(AND(Sheet1!I2266&lt;&gt;Sheet1!J2266,Sheet1!J2266&lt;&gt;0),Sheet1!I2266&amp;"~"&amp;Sheet1!J2266,""))</f>
        <v>2000</v>
      </c>
      <c r="P2263" s="21" t="str">
        <f>IFERROR(VLOOKUP(Sheet1!L2266,配置检查表!$Y:$Z,2,FALSE),"")</f>
        <v>钻石</v>
      </c>
      <c r="Q2263" s="21">
        <f>IF(AND(Sheet1!N2266=Sheet1!O2266,Sheet1!O2266&lt;&gt;0),Sheet1!N2266,IF(AND(Sheet1!N2266&lt;&gt;Sheet1!O2266,Sheet1!O2266&lt;&gt;0),Sheet1!N2266&amp;"~"&amp;Sheet1!O2266,""))</f>
        <v>60</v>
      </c>
      <c r="R2263" s="21" t="str">
        <f>IFERROR(VLOOKUP(Sheet1!Q2266,配置检查表!$Y:$Z,2,FALSE),"")</f>
        <v>金币</v>
      </c>
      <c r="S2263" s="39" t="str">
        <f>IF(AND(Sheet1!S2470=Sheet1!T2470,Sheet1!T2470&lt;&gt;0),Sheet1!S2470,IF(AND(Sheet1!S2470&lt;&gt;Sheet1!T2470,Sheet1!T2470&lt;&gt;0),Sheet1!S2470&amp;"~"&amp;Sheet1!T2470,""))</f>
        <v/>
      </c>
      <c r="T2263" s="21" t="str">
        <f>IFERROR(VLOOKUP(Sheet1!V2266,配置检查表!$Y:$Z,2,FALSE),"")</f>
        <v/>
      </c>
      <c r="U2263" s="39" t="str">
        <f>IF(AND(Sheet1!X2470=Sheet1!Y2470,Sheet1!Y2470&lt;&gt;0),Sheet1!X2470,IF(AND(Sheet1!X2470&lt;&gt;Sheet1!Y2470,Sheet1!Y2470&lt;&gt;0),Sheet1!X2470&amp;"~"&amp;Sheet1!Y2470,""))</f>
        <v/>
      </c>
      <c r="V2263" s="21" t="str">
        <f>IFERROR(VLOOKUP(Sheet1!XAA,配置检查表!$Y:$Z,2,FALSE),"")</f>
        <v/>
      </c>
      <c r="W2263" s="21" t="str">
        <f>IF(AND(Sheet1!AC2470=Sheet1!AD2470,Sheet1!AD2470&lt;&gt;0),Sheet1!AC2470,IF(AND(Sheet1!AC2470&lt;&gt;Sheet1!AD2470,Sheet1!AD2470&lt;&gt;0),Sheet1!AC2470&amp;"~"&amp;Sheet1!AD2470,""))</f>
        <v/>
      </c>
    </row>
    <row r="2264" spans="1:23">
      <c r="A2264" s="8">
        <v>52069</v>
      </c>
      <c r="B2264" s="8" t="s">
        <v>1956</v>
      </c>
      <c r="C2264" s="8" t="s">
        <v>861</v>
      </c>
      <c r="D2264" s="21" t="str">
        <f>IF(OR(Sheet1!I2267&lt;&gt;Sheet1!AF2267,Sheet1!AG2267&lt;&gt;Sheet1!J2267),"有影响","-")</f>
        <v>-</v>
      </c>
      <c r="E2264" s="21" t="str">
        <f>IF(OR(Sheet1!N2267&lt;&gt;Sheet1!AH2267,Sheet1!AI2267&lt;&gt;Sheet1!O2267),"有影响","-")</f>
        <v>-</v>
      </c>
      <c r="F2264" s="21" t="str">
        <f>IF(OR(Sheet1!S2267&lt;&gt;Sheet1!AJ2267,Sheet1!AK2267&lt;&gt;Sheet1!T2267),"有影响","-")</f>
        <v>-</v>
      </c>
      <c r="G2264" s="21" t="str">
        <f>IF(OR(Sheet1!X2267&lt;&gt;Sheet1!AL2267,Sheet1!AM2267&lt;&gt;Sheet1!Y2267),"有影响","-")</f>
        <v>-</v>
      </c>
      <c r="H2264" s="21" t="str">
        <f>IF(OR(Sheet1!AC2267&lt;&gt;Sheet1!AN2267,Sheet1!AO2267&lt;&gt;Sheet1!AD2267),"有影响","-")</f>
        <v>-</v>
      </c>
      <c r="I2264" s="21" t="str">
        <f>IF(Sheet1!G2267=0,"出错","-")</f>
        <v>-</v>
      </c>
      <c r="J2264" s="21" t="str">
        <f>IF(AND(Sheet1!G2267=0,Sheet1!L2267&lt;&gt;0),"出错","-")</f>
        <v>-</v>
      </c>
      <c r="K2264" s="21" t="str">
        <f>IF(AND(Sheet1!G2267=0,Sheet1!L2267=0,Sheet1!Q2267&lt;&gt;0),"出错","-")</f>
        <v>-</v>
      </c>
      <c r="L2264" s="21" t="str">
        <f>IF(AND(Sheet1!G2267=0,Sheet1!L2267=0,Sheet1!Q2267=0,Sheet1!V2267&lt;&gt;0),"出错","-")</f>
        <v>-</v>
      </c>
      <c r="M2264" s="21" t="str">
        <f>IF(AND(Sheet1!G2267=0,Sheet1!L2267=0,Sheet1!Q2267=0,Sheet1!V2267=0,Sheet1!AA2267&lt;&gt;0),"出错","-")</f>
        <v>-</v>
      </c>
      <c r="N2264" s="21" t="str">
        <f>IFERROR(VLOOKUP(Sheet1!G2267,配置检查表!$Y:$Z,2,FALSE),"")</f>
        <v>星屑（值）</v>
      </c>
      <c r="O2264" s="21">
        <f>IF(AND(Sheet1!I2267=Sheet1!J2267,Sheet1!J2267&lt;&gt;0),Sheet1!I2267,IF(AND(Sheet1!I2267&lt;&gt;Sheet1!J2267,Sheet1!J2267&lt;&gt;0),Sheet1!I2267&amp;"~"&amp;Sheet1!J2267,""))</f>
        <v>3000</v>
      </c>
      <c r="P2264" s="21" t="str">
        <f>IFERROR(VLOOKUP(Sheet1!L2267,配置检查表!$Y:$Z,2,FALSE),"")</f>
        <v>钻石</v>
      </c>
      <c r="Q2264" s="21">
        <f>IF(AND(Sheet1!N2267=Sheet1!O2267,Sheet1!O2267&lt;&gt;0),Sheet1!N2267,IF(AND(Sheet1!N2267&lt;&gt;Sheet1!O2267,Sheet1!O2267&lt;&gt;0),Sheet1!N2267&amp;"~"&amp;Sheet1!O2267,""))</f>
        <v>90</v>
      </c>
      <c r="R2264" s="21" t="str">
        <f>IFERROR(VLOOKUP(Sheet1!Q2267,配置检查表!$Y:$Z,2,FALSE),"")</f>
        <v>金币</v>
      </c>
      <c r="S2264" s="39" t="str">
        <f>IF(AND(Sheet1!S2471=Sheet1!T2471,Sheet1!T2471&lt;&gt;0),Sheet1!S2471,IF(AND(Sheet1!S2471&lt;&gt;Sheet1!T2471,Sheet1!T2471&lt;&gt;0),Sheet1!S2471&amp;"~"&amp;Sheet1!T2471,""))</f>
        <v/>
      </c>
      <c r="T2264" s="21" t="str">
        <f>IFERROR(VLOOKUP(Sheet1!V2267,配置检查表!$Y:$Z,2,FALSE),"")</f>
        <v/>
      </c>
      <c r="U2264" s="39" t="str">
        <f>IF(AND(Sheet1!X2471=Sheet1!Y2471,Sheet1!Y2471&lt;&gt;0),Sheet1!X2471,IF(AND(Sheet1!X2471&lt;&gt;Sheet1!Y2471,Sheet1!Y2471&lt;&gt;0),Sheet1!X2471&amp;"~"&amp;Sheet1!Y2471,""))</f>
        <v/>
      </c>
      <c r="V2264" s="21" t="str">
        <f>IFERROR(VLOOKUP(Sheet1!XAA,配置检查表!$Y:$Z,2,FALSE),"")</f>
        <v/>
      </c>
      <c r="W2264" s="21" t="str">
        <f>IF(AND(Sheet1!AC2471=Sheet1!AD2471,Sheet1!AD2471&lt;&gt;0),Sheet1!AC2471,IF(AND(Sheet1!AC2471&lt;&gt;Sheet1!AD2471,Sheet1!AD2471&lt;&gt;0),Sheet1!AC2471&amp;"~"&amp;Sheet1!AD2471,""))</f>
        <v/>
      </c>
    </row>
    <row r="2265" spans="1:23">
      <c r="A2265" s="8">
        <v>52070</v>
      </c>
      <c r="B2265" s="8" t="s">
        <v>1957</v>
      </c>
      <c r="C2265" s="8" t="s">
        <v>857</v>
      </c>
      <c r="D2265" s="21" t="str">
        <f>IF(OR(Sheet1!I2268&lt;&gt;Sheet1!AF2268,Sheet1!AG2268&lt;&gt;Sheet1!J2268),"有影响","-")</f>
        <v>-</v>
      </c>
      <c r="E2265" s="21" t="str">
        <f>IF(OR(Sheet1!N2268&lt;&gt;Sheet1!AH2268,Sheet1!AI2268&lt;&gt;Sheet1!O2268),"有影响","-")</f>
        <v>-</v>
      </c>
      <c r="F2265" s="21" t="str">
        <f>IF(OR(Sheet1!S2268&lt;&gt;Sheet1!AJ2268,Sheet1!AK2268&lt;&gt;Sheet1!T2268),"有影响","-")</f>
        <v>-</v>
      </c>
      <c r="G2265" s="21" t="str">
        <f>IF(OR(Sheet1!X2268&lt;&gt;Sheet1!AL2268,Sheet1!AM2268&lt;&gt;Sheet1!Y2268),"有影响","-")</f>
        <v>-</v>
      </c>
      <c r="H2265" s="21" t="str">
        <f>IF(OR(Sheet1!AC2268&lt;&gt;Sheet1!AN2268,Sheet1!AO2268&lt;&gt;Sheet1!AD2268),"有影响","-")</f>
        <v>-</v>
      </c>
      <c r="I2265" s="21" t="str">
        <f>IF(Sheet1!G2268=0,"出错","-")</f>
        <v>-</v>
      </c>
      <c r="J2265" s="21" t="str">
        <f>IF(AND(Sheet1!G2268=0,Sheet1!L2268&lt;&gt;0),"出错","-")</f>
        <v>-</v>
      </c>
      <c r="K2265" s="21" t="str">
        <f>IF(AND(Sheet1!G2268=0,Sheet1!L2268=0,Sheet1!Q2268&lt;&gt;0),"出错","-")</f>
        <v>-</v>
      </c>
      <c r="L2265" s="21" t="str">
        <f>IF(AND(Sheet1!G2268=0,Sheet1!L2268=0,Sheet1!Q2268=0,Sheet1!V2268&lt;&gt;0),"出错","-")</f>
        <v>-</v>
      </c>
      <c r="M2265" s="21" t="str">
        <f>IF(AND(Sheet1!G2268=0,Sheet1!L2268=0,Sheet1!Q2268=0,Sheet1!V2268=0,Sheet1!AA2268&lt;&gt;0),"出错","-")</f>
        <v>-</v>
      </c>
      <c r="N2265" s="21" t="str">
        <f>IFERROR(VLOOKUP(Sheet1!G2268,配置检查表!$Y:$Z,2,FALSE),"")</f>
        <v>星屑（值）</v>
      </c>
      <c r="O2265" s="21">
        <f>IF(AND(Sheet1!I2268=Sheet1!J2268,Sheet1!J2268&lt;&gt;0),Sheet1!I2268,IF(AND(Sheet1!I2268&lt;&gt;Sheet1!J2268,Sheet1!J2268&lt;&gt;0),Sheet1!I2268&amp;"~"&amp;Sheet1!J2268,""))</f>
        <v>1000</v>
      </c>
      <c r="P2265" s="21" t="str">
        <f>IFERROR(VLOOKUP(Sheet1!L2268,配置检查表!$Y:$Z,2,FALSE),"")</f>
        <v>钻石</v>
      </c>
      <c r="Q2265" s="21">
        <f>IF(AND(Sheet1!N2268=Sheet1!O2268,Sheet1!O2268&lt;&gt;0),Sheet1!N2268,IF(AND(Sheet1!N2268&lt;&gt;Sheet1!O2268,Sheet1!O2268&lt;&gt;0),Sheet1!N2268&amp;"~"&amp;Sheet1!O2268,""))</f>
        <v>30</v>
      </c>
      <c r="R2265" s="21" t="str">
        <f>IFERROR(VLOOKUP(Sheet1!Q2268,配置检查表!$Y:$Z,2,FALSE),"")</f>
        <v>金币</v>
      </c>
      <c r="S2265" s="39" t="str">
        <f>IF(AND(Sheet1!S2472=Sheet1!T2472,Sheet1!T2472&lt;&gt;0),Sheet1!S2472,IF(AND(Sheet1!S2472&lt;&gt;Sheet1!T2472,Sheet1!T2472&lt;&gt;0),Sheet1!S2472&amp;"~"&amp;Sheet1!T2472,""))</f>
        <v/>
      </c>
      <c r="T2265" s="21" t="str">
        <f>IFERROR(VLOOKUP(Sheet1!V2268,配置检查表!$Y:$Z,2,FALSE),"")</f>
        <v/>
      </c>
      <c r="U2265" s="39" t="str">
        <f>IF(AND(Sheet1!X2472=Sheet1!Y2472,Sheet1!Y2472&lt;&gt;0),Sheet1!X2472,IF(AND(Sheet1!X2472&lt;&gt;Sheet1!Y2472,Sheet1!Y2472&lt;&gt;0),Sheet1!X2472&amp;"~"&amp;Sheet1!Y2472,""))</f>
        <v/>
      </c>
      <c r="V2265" s="21" t="str">
        <f>IFERROR(VLOOKUP(Sheet1!XAA,配置检查表!$Y:$Z,2,FALSE),"")</f>
        <v/>
      </c>
      <c r="W2265" s="21" t="str">
        <f>IF(AND(Sheet1!AC2472=Sheet1!AD2472,Sheet1!AD2472&lt;&gt;0),Sheet1!AC2472,IF(AND(Sheet1!AC2472&lt;&gt;Sheet1!AD2472,Sheet1!AD2472&lt;&gt;0),Sheet1!AC2472&amp;"~"&amp;Sheet1!AD2472,""))</f>
        <v/>
      </c>
    </row>
    <row r="2266" spans="1:23">
      <c r="A2266" s="8">
        <v>52071</v>
      </c>
      <c r="B2266" s="8" t="s">
        <v>1958</v>
      </c>
      <c r="C2266" s="8" t="s">
        <v>859</v>
      </c>
      <c r="D2266" s="21" t="str">
        <f>IF(OR(Sheet1!I2269&lt;&gt;Sheet1!AF2269,Sheet1!AG2269&lt;&gt;Sheet1!J2269),"有影响","-")</f>
        <v>-</v>
      </c>
      <c r="E2266" s="21" t="str">
        <f>IF(OR(Sheet1!N2269&lt;&gt;Sheet1!AH2269,Sheet1!AI2269&lt;&gt;Sheet1!O2269),"有影响","-")</f>
        <v>-</v>
      </c>
      <c r="F2266" s="21" t="str">
        <f>IF(OR(Sheet1!S2269&lt;&gt;Sheet1!AJ2269,Sheet1!AK2269&lt;&gt;Sheet1!T2269),"有影响","-")</f>
        <v>-</v>
      </c>
      <c r="G2266" s="21" t="str">
        <f>IF(OR(Sheet1!X2269&lt;&gt;Sheet1!AL2269,Sheet1!AM2269&lt;&gt;Sheet1!Y2269),"有影响","-")</f>
        <v>-</v>
      </c>
      <c r="H2266" s="21" t="str">
        <f>IF(OR(Sheet1!AC2269&lt;&gt;Sheet1!AN2269,Sheet1!AO2269&lt;&gt;Sheet1!AD2269),"有影响","-")</f>
        <v>-</v>
      </c>
      <c r="I2266" s="21" t="str">
        <f>IF(Sheet1!G2269=0,"出错","-")</f>
        <v>-</v>
      </c>
      <c r="J2266" s="21" t="str">
        <f>IF(AND(Sheet1!G2269=0,Sheet1!L2269&lt;&gt;0),"出错","-")</f>
        <v>-</v>
      </c>
      <c r="K2266" s="21" t="str">
        <f>IF(AND(Sheet1!G2269=0,Sheet1!L2269=0,Sheet1!Q2269&lt;&gt;0),"出错","-")</f>
        <v>-</v>
      </c>
      <c r="L2266" s="21" t="str">
        <f>IF(AND(Sheet1!G2269=0,Sheet1!L2269=0,Sheet1!Q2269=0,Sheet1!V2269&lt;&gt;0),"出错","-")</f>
        <v>-</v>
      </c>
      <c r="M2266" s="21" t="str">
        <f>IF(AND(Sheet1!G2269=0,Sheet1!L2269=0,Sheet1!Q2269=0,Sheet1!V2269=0,Sheet1!AA2269&lt;&gt;0),"出错","-")</f>
        <v>-</v>
      </c>
      <c r="N2266" s="21" t="str">
        <f>IFERROR(VLOOKUP(Sheet1!G2269,配置检查表!$Y:$Z,2,FALSE),"")</f>
        <v>星屑（值）</v>
      </c>
      <c r="O2266" s="21">
        <f>IF(AND(Sheet1!I2269=Sheet1!J2269,Sheet1!J2269&lt;&gt;0),Sheet1!I2269,IF(AND(Sheet1!I2269&lt;&gt;Sheet1!J2269,Sheet1!J2269&lt;&gt;0),Sheet1!I2269&amp;"~"&amp;Sheet1!J2269,""))</f>
        <v>2000</v>
      </c>
      <c r="P2266" s="21" t="str">
        <f>IFERROR(VLOOKUP(Sheet1!L2269,配置检查表!$Y:$Z,2,FALSE),"")</f>
        <v>钻石</v>
      </c>
      <c r="Q2266" s="21">
        <f>IF(AND(Sheet1!N2269=Sheet1!O2269,Sheet1!O2269&lt;&gt;0),Sheet1!N2269,IF(AND(Sheet1!N2269&lt;&gt;Sheet1!O2269,Sheet1!O2269&lt;&gt;0),Sheet1!N2269&amp;"~"&amp;Sheet1!O2269,""))</f>
        <v>60</v>
      </c>
      <c r="R2266" s="21" t="str">
        <f>IFERROR(VLOOKUP(Sheet1!Q2269,配置检查表!$Y:$Z,2,FALSE),"")</f>
        <v>金币</v>
      </c>
      <c r="S2266" s="39" t="str">
        <f>IF(AND(Sheet1!S2473=Sheet1!T2473,Sheet1!T2473&lt;&gt;0),Sheet1!S2473,IF(AND(Sheet1!S2473&lt;&gt;Sheet1!T2473,Sheet1!T2473&lt;&gt;0),Sheet1!S2473&amp;"~"&amp;Sheet1!T2473,""))</f>
        <v/>
      </c>
      <c r="T2266" s="21" t="str">
        <f>IFERROR(VLOOKUP(Sheet1!V2269,配置检查表!$Y:$Z,2,FALSE),"")</f>
        <v/>
      </c>
      <c r="U2266" s="39" t="str">
        <f>IF(AND(Sheet1!X2473=Sheet1!Y2473,Sheet1!Y2473&lt;&gt;0),Sheet1!X2473,IF(AND(Sheet1!X2473&lt;&gt;Sheet1!Y2473,Sheet1!Y2473&lt;&gt;0),Sheet1!X2473&amp;"~"&amp;Sheet1!Y2473,""))</f>
        <v/>
      </c>
      <c r="V2266" s="21" t="str">
        <f>IFERROR(VLOOKUP(Sheet1!XAA,配置检查表!$Y:$Z,2,FALSE),"")</f>
        <v/>
      </c>
      <c r="W2266" s="21" t="str">
        <f>IF(AND(Sheet1!AC2473=Sheet1!AD2473,Sheet1!AD2473&lt;&gt;0),Sheet1!AC2473,IF(AND(Sheet1!AC2473&lt;&gt;Sheet1!AD2473,Sheet1!AD2473&lt;&gt;0),Sheet1!AC2473&amp;"~"&amp;Sheet1!AD2473,""))</f>
        <v/>
      </c>
    </row>
    <row r="2267" spans="1:23">
      <c r="A2267" s="8">
        <v>52072</v>
      </c>
      <c r="B2267" s="8" t="s">
        <v>1959</v>
      </c>
      <c r="C2267" s="8" t="s">
        <v>861</v>
      </c>
      <c r="D2267" s="21" t="str">
        <f>IF(OR(Sheet1!I2270&lt;&gt;Sheet1!AF2270,Sheet1!AG2270&lt;&gt;Sheet1!J2270),"有影响","-")</f>
        <v>-</v>
      </c>
      <c r="E2267" s="21" t="str">
        <f>IF(OR(Sheet1!N2270&lt;&gt;Sheet1!AH2270,Sheet1!AI2270&lt;&gt;Sheet1!O2270),"有影响","-")</f>
        <v>-</v>
      </c>
      <c r="F2267" s="21" t="str">
        <f>IF(OR(Sheet1!S2270&lt;&gt;Sheet1!AJ2270,Sheet1!AK2270&lt;&gt;Sheet1!T2270),"有影响","-")</f>
        <v>-</v>
      </c>
      <c r="G2267" s="21" t="str">
        <f>IF(OR(Sheet1!X2270&lt;&gt;Sheet1!AL2270,Sheet1!AM2270&lt;&gt;Sheet1!Y2270),"有影响","-")</f>
        <v>-</v>
      </c>
      <c r="H2267" s="21" t="str">
        <f>IF(OR(Sheet1!AC2270&lt;&gt;Sheet1!AN2270,Sheet1!AO2270&lt;&gt;Sheet1!AD2270),"有影响","-")</f>
        <v>-</v>
      </c>
      <c r="I2267" s="21" t="str">
        <f>IF(Sheet1!G2270=0,"出错","-")</f>
        <v>-</v>
      </c>
      <c r="J2267" s="21" t="str">
        <f>IF(AND(Sheet1!G2270=0,Sheet1!L2270&lt;&gt;0),"出错","-")</f>
        <v>-</v>
      </c>
      <c r="K2267" s="21" t="str">
        <f>IF(AND(Sheet1!G2270=0,Sheet1!L2270=0,Sheet1!Q2270&lt;&gt;0),"出错","-")</f>
        <v>-</v>
      </c>
      <c r="L2267" s="21" t="str">
        <f>IF(AND(Sheet1!G2270=0,Sheet1!L2270=0,Sheet1!Q2270=0,Sheet1!V2270&lt;&gt;0),"出错","-")</f>
        <v>-</v>
      </c>
      <c r="M2267" s="21" t="str">
        <f>IF(AND(Sheet1!G2270=0,Sheet1!L2270=0,Sheet1!Q2270=0,Sheet1!V2270=0,Sheet1!AA2270&lt;&gt;0),"出错","-")</f>
        <v>-</v>
      </c>
      <c r="N2267" s="21" t="str">
        <f>IFERROR(VLOOKUP(Sheet1!G2270,配置检查表!$Y:$Z,2,FALSE),"")</f>
        <v>星屑（值）</v>
      </c>
      <c r="O2267" s="21">
        <f>IF(AND(Sheet1!I2270=Sheet1!J2270,Sheet1!J2270&lt;&gt;0),Sheet1!I2270,IF(AND(Sheet1!I2270&lt;&gt;Sheet1!J2270,Sheet1!J2270&lt;&gt;0),Sheet1!I2270&amp;"~"&amp;Sheet1!J2270,""))</f>
        <v>3000</v>
      </c>
      <c r="P2267" s="21" t="str">
        <f>IFERROR(VLOOKUP(Sheet1!L2270,配置检查表!$Y:$Z,2,FALSE),"")</f>
        <v>钻石</v>
      </c>
      <c r="Q2267" s="21">
        <f>IF(AND(Sheet1!N2270=Sheet1!O2270,Sheet1!O2270&lt;&gt;0),Sheet1!N2270,IF(AND(Sheet1!N2270&lt;&gt;Sheet1!O2270,Sheet1!O2270&lt;&gt;0),Sheet1!N2270&amp;"~"&amp;Sheet1!O2270,""))</f>
        <v>90</v>
      </c>
      <c r="R2267" s="21" t="str">
        <f>IFERROR(VLOOKUP(Sheet1!Q2270,配置检查表!$Y:$Z,2,FALSE),"")</f>
        <v>金币</v>
      </c>
      <c r="S2267" s="39" t="str">
        <f>IF(AND(Sheet1!S2474=Sheet1!T2474,Sheet1!T2474&lt;&gt;0),Sheet1!S2474,IF(AND(Sheet1!S2474&lt;&gt;Sheet1!T2474,Sheet1!T2474&lt;&gt;0),Sheet1!S2474&amp;"~"&amp;Sheet1!T2474,""))</f>
        <v/>
      </c>
      <c r="T2267" s="21" t="str">
        <f>IFERROR(VLOOKUP(Sheet1!V2270,配置检查表!$Y:$Z,2,FALSE),"")</f>
        <v/>
      </c>
      <c r="U2267" s="39" t="str">
        <f>IF(AND(Sheet1!X2474=Sheet1!Y2474,Sheet1!Y2474&lt;&gt;0),Sheet1!X2474,IF(AND(Sheet1!X2474&lt;&gt;Sheet1!Y2474,Sheet1!Y2474&lt;&gt;0),Sheet1!X2474&amp;"~"&amp;Sheet1!Y2474,""))</f>
        <v/>
      </c>
      <c r="V2267" s="21" t="str">
        <f>IFERROR(VLOOKUP(Sheet1!XAA,配置检查表!$Y:$Z,2,FALSE),"")</f>
        <v/>
      </c>
      <c r="W2267" s="21" t="str">
        <f>IF(AND(Sheet1!AC2474=Sheet1!AD2474,Sheet1!AD2474&lt;&gt;0),Sheet1!AC2474,IF(AND(Sheet1!AC2474&lt;&gt;Sheet1!AD2474,Sheet1!AD2474&lt;&gt;0),Sheet1!AC2474&amp;"~"&amp;Sheet1!AD2474,""))</f>
        <v/>
      </c>
    </row>
    <row r="2268" spans="1:23">
      <c r="A2268" s="8">
        <v>52073</v>
      </c>
      <c r="B2268" s="8" t="s">
        <v>1960</v>
      </c>
      <c r="C2268" s="8" t="s">
        <v>857</v>
      </c>
      <c r="D2268" s="21" t="str">
        <f>IF(OR(Sheet1!I2271&lt;&gt;Sheet1!AF2271,Sheet1!AG2271&lt;&gt;Sheet1!J2271),"有影响","-")</f>
        <v>-</v>
      </c>
      <c r="E2268" s="21" t="str">
        <f>IF(OR(Sheet1!N2271&lt;&gt;Sheet1!AH2271,Sheet1!AI2271&lt;&gt;Sheet1!O2271),"有影响","-")</f>
        <v>-</v>
      </c>
      <c r="F2268" s="21" t="str">
        <f>IF(OR(Sheet1!S2271&lt;&gt;Sheet1!AJ2271,Sheet1!AK2271&lt;&gt;Sheet1!T2271),"有影响","-")</f>
        <v>-</v>
      </c>
      <c r="G2268" s="21" t="str">
        <f>IF(OR(Sheet1!X2271&lt;&gt;Sheet1!AL2271,Sheet1!AM2271&lt;&gt;Sheet1!Y2271),"有影响","-")</f>
        <v>-</v>
      </c>
      <c r="H2268" s="21" t="str">
        <f>IF(OR(Sheet1!AC2271&lt;&gt;Sheet1!AN2271,Sheet1!AO2271&lt;&gt;Sheet1!AD2271),"有影响","-")</f>
        <v>-</v>
      </c>
      <c r="I2268" s="21" t="str">
        <f>IF(Sheet1!G2271=0,"出错","-")</f>
        <v>-</v>
      </c>
      <c r="J2268" s="21" t="str">
        <f>IF(AND(Sheet1!G2271=0,Sheet1!L2271&lt;&gt;0),"出错","-")</f>
        <v>-</v>
      </c>
      <c r="K2268" s="21" t="str">
        <f>IF(AND(Sheet1!G2271=0,Sheet1!L2271=0,Sheet1!Q2271&lt;&gt;0),"出错","-")</f>
        <v>-</v>
      </c>
      <c r="L2268" s="21" t="str">
        <f>IF(AND(Sheet1!G2271=0,Sheet1!L2271=0,Sheet1!Q2271=0,Sheet1!V2271&lt;&gt;0),"出错","-")</f>
        <v>-</v>
      </c>
      <c r="M2268" s="21" t="str">
        <f>IF(AND(Sheet1!G2271=0,Sheet1!L2271=0,Sheet1!Q2271=0,Sheet1!V2271=0,Sheet1!AA2271&lt;&gt;0),"出错","-")</f>
        <v>-</v>
      </c>
      <c r="N2268" s="21" t="str">
        <f>IFERROR(VLOOKUP(Sheet1!G2271,配置检查表!$Y:$Z,2,FALSE),"")</f>
        <v>星屑（值）</v>
      </c>
      <c r="O2268" s="21">
        <f>IF(AND(Sheet1!I2271=Sheet1!J2271,Sheet1!J2271&lt;&gt;0),Sheet1!I2271,IF(AND(Sheet1!I2271&lt;&gt;Sheet1!J2271,Sheet1!J2271&lt;&gt;0),Sheet1!I2271&amp;"~"&amp;Sheet1!J2271,""))</f>
        <v>1000</v>
      </c>
      <c r="P2268" s="21" t="str">
        <f>IFERROR(VLOOKUP(Sheet1!L2271,配置检查表!$Y:$Z,2,FALSE),"")</f>
        <v>钻石</v>
      </c>
      <c r="Q2268" s="21">
        <f>IF(AND(Sheet1!N2271=Sheet1!O2271,Sheet1!O2271&lt;&gt;0),Sheet1!N2271,IF(AND(Sheet1!N2271&lt;&gt;Sheet1!O2271,Sheet1!O2271&lt;&gt;0),Sheet1!N2271&amp;"~"&amp;Sheet1!O2271,""))</f>
        <v>30</v>
      </c>
      <c r="R2268" s="21" t="str">
        <f>IFERROR(VLOOKUP(Sheet1!Q2271,配置检查表!$Y:$Z,2,FALSE),"")</f>
        <v>金币</v>
      </c>
      <c r="S2268" s="39" t="str">
        <f>IF(AND(Sheet1!S2475=Sheet1!T2475,Sheet1!T2475&lt;&gt;0),Sheet1!S2475,IF(AND(Sheet1!S2475&lt;&gt;Sheet1!T2475,Sheet1!T2475&lt;&gt;0),Sheet1!S2475&amp;"~"&amp;Sheet1!T2475,""))</f>
        <v/>
      </c>
      <c r="T2268" s="21" t="str">
        <f>IFERROR(VLOOKUP(Sheet1!V2271,配置检查表!$Y:$Z,2,FALSE),"")</f>
        <v/>
      </c>
      <c r="U2268" s="39" t="str">
        <f>IF(AND(Sheet1!X2475=Sheet1!Y2475,Sheet1!Y2475&lt;&gt;0),Sheet1!X2475,IF(AND(Sheet1!X2475&lt;&gt;Sheet1!Y2475,Sheet1!Y2475&lt;&gt;0),Sheet1!X2475&amp;"~"&amp;Sheet1!Y2475,""))</f>
        <v/>
      </c>
      <c r="V2268" s="21" t="str">
        <f>IFERROR(VLOOKUP(Sheet1!XAA,配置检查表!$Y:$Z,2,FALSE),"")</f>
        <v/>
      </c>
      <c r="W2268" s="21" t="str">
        <f>IF(AND(Sheet1!AC2475=Sheet1!AD2475,Sheet1!AD2475&lt;&gt;0),Sheet1!AC2475,IF(AND(Sheet1!AC2475&lt;&gt;Sheet1!AD2475,Sheet1!AD2475&lt;&gt;0),Sheet1!AC2475&amp;"~"&amp;Sheet1!AD2475,""))</f>
        <v/>
      </c>
    </row>
    <row r="2269" spans="1:23">
      <c r="A2269" s="8">
        <v>52074</v>
      </c>
      <c r="B2269" s="8" t="s">
        <v>1961</v>
      </c>
      <c r="C2269" s="8" t="s">
        <v>859</v>
      </c>
      <c r="D2269" s="21" t="str">
        <f>IF(OR(Sheet1!I2272&lt;&gt;Sheet1!AF2272,Sheet1!AG2272&lt;&gt;Sheet1!J2272),"有影响","-")</f>
        <v>-</v>
      </c>
      <c r="E2269" s="21" t="str">
        <f>IF(OR(Sheet1!N2272&lt;&gt;Sheet1!AH2272,Sheet1!AI2272&lt;&gt;Sheet1!O2272),"有影响","-")</f>
        <v>-</v>
      </c>
      <c r="F2269" s="21" t="str">
        <f>IF(OR(Sheet1!S2272&lt;&gt;Sheet1!AJ2272,Sheet1!AK2272&lt;&gt;Sheet1!T2272),"有影响","-")</f>
        <v>-</v>
      </c>
      <c r="G2269" s="21" t="str">
        <f>IF(OR(Sheet1!X2272&lt;&gt;Sheet1!AL2272,Sheet1!AM2272&lt;&gt;Sheet1!Y2272),"有影响","-")</f>
        <v>-</v>
      </c>
      <c r="H2269" s="21" t="str">
        <f>IF(OR(Sheet1!AC2272&lt;&gt;Sheet1!AN2272,Sheet1!AO2272&lt;&gt;Sheet1!AD2272),"有影响","-")</f>
        <v>-</v>
      </c>
      <c r="I2269" s="21" t="str">
        <f>IF(Sheet1!G2272=0,"出错","-")</f>
        <v>-</v>
      </c>
      <c r="J2269" s="21" t="str">
        <f>IF(AND(Sheet1!G2272=0,Sheet1!L2272&lt;&gt;0),"出错","-")</f>
        <v>-</v>
      </c>
      <c r="K2269" s="21" t="str">
        <f>IF(AND(Sheet1!G2272=0,Sheet1!L2272=0,Sheet1!Q2272&lt;&gt;0),"出错","-")</f>
        <v>-</v>
      </c>
      <c r="L2269" s="21" t="str">
        <f>IF(AND(Sheet1!G2272=0,Sheet1!L2272=0,Sheet1!Q2272=0,Sheet1!V2272&lt;&gt;0),"出错","-")</f>
        <v>-</v>
      </c>
      <c r="M2269" s="21" t="str">
        <f>IF(AND(Sheet1!G2272=0,Sheet1!L2272=0,Sheet1!Q2272=0,Sheet1!V2272=0,Sheet1!AA2272&lt;&gt;0),"出错","-")</f>
        <v>-</v>
      </c>
      <c r="N2269" s="21" t="str">
        <f>IFERROR(VLOOKUP(Sheet1!G2272,配置检查表!$Y:$Z,2,FALSE),"")</f>
        <v>星屑（值）</v>
      </c>
      <c r="O2269" s="21">
        <f>IF(AND(Sheet1!I2272=Sheet1!J2272,Sheet1!J2272&lt;&gt;0),Sheet1!I2272,IF(AND(Sheet1!I2272&lt;&gt;Sheet1!J2272,Sheet1!J2272&lt;&gt;0),Sheet1!I2272&amp;"~"&amp;Sheet1!J2272,""))</f>
        <v>2000</v>
      </c>
      <c r="P2269" s="21" t="str">
        <f>IFERROR(VLOOKUP(Sheet1!L2272,配置检查表!$Y:$Z,2,FALSE),"")</f>
        <v>钻石</v>
      </c>
      <c r="Q2269" s="21">
        <f>IF(AND(Sheet1!N2272=Sheet1!O2272,Sheet1!O2272&lt;&gt;0),Sheet1!N2272,IF(AND(Sheet1!N2272&lt;&gt;Sheet1!O2272,Sheet1!O2272&lt;&gt;0),Sheet1!N2272&amp;"~"&amp;Sheet1!O2272,""))</f>
        <v>60</v>
      </c>
      <c r="R2269" s="21" t="str">
        <f>IFERROR(VLOOKUP(Sheet1!Q2272,配置检查表!$Y:$Z,2,FALSE),"")</f>
        <v>金币</v>
      </c>
      <c r="S2269" s="39" t="str">
        <f>IF(AND(Sheet1!S2476=Sheet1!T2476,Sheet1!T2476&lt;&gt;0),Sheet1!S2476,IF(AND(Sheet1!S2476&lt;&gt;Sheet1!T2476,Sheet1!T2476&lt;&gt;0),Sheet1!S2476&amp;"~"&amp;Sheet1!T2476,""))</f>
        <v/>
      </c>
      <c r="T2269" s="21" t="str">
        <f>IFERROR(VLOOKUP(Sheet1!V2272,配置检查表!$Y:$Z,2,FALSE),"")</f>
        <v/>
      </c>
      <c r="U2269" s="39" t="str">
        <f>IF(AND(Sheet1!X2476=Sheet1!Y2476,Sheet1!Y2476&lt;&gt;0),Sheet1!X2476,IF(AND(Sheet1!X2476&lt;&gt;Sheet1!Y2476,Sheet1!Y2476&lt;&gt;0),Sheet1!X2476&amp;"~"&amp;Sheet1!Y2476,""))</f>
        <v/>
      </c>
      <c r="V2269" s="21" t="str">
        <f>IFERROR(VLOOKUP(Sheet1!XAA,配置检查表!$Y:$Z,2,FALSE),"")</f>
        <v/>
      </c>
      <c r="W2269" s="21" t="str">
        <f>IF(AND(Sheet1!AC2476=Sheet1!AD2476,Sheet1!AD2476&lt;&gt;0),Sheet1!AC2476,IF(AND(Sheet1!AC2476&lt;&gt;Sheet1!AD2476,Sheet1!AD2476&lt;&gt;0),Sheet1!AC2476&amp;"~"&amp;Sheet1!AD2476,""))</f>
        <v/>
      </c>
    </row>
    <row r="2270" spans="1:23">
      <c r="A2270" s="8">
        <v>52075</v>
      </c>
      <c r="B2270" s="8" t="s">
        <v>1962</v>
      </c>
      <c r="C2270" s="8" t="s">
        <v>861</v>
      </c>
      <c r="D2270" s="21" t="str">
        <f>IF(OR(Sheet1!I2273&lt;&gt;Sheet1!AF2273,Sheet1!AG2273&lt;&gt;Sheet1!J2273),"有影响","-")</f>
        <v>-</v>
      </c>
      <c r="E2270" s="21" t="str">
        <f>IF(OR(Sheet1!N2273&lt;&gt;Sheet1!AH2273,Sheet1!AI2273&lt;&gt;Sheet1!O2273),"有影响","-")</f>
        <v>-</v>
      </c>
      <c r="F2270" s="21" t="str">
        <f>IF(OR(Sheet1!S2273&lt;&gt;Sheet1!AJ2273,Sheet1!AK2273&lt;&gt;Sheet1!T2273),"有影响","-")</f>
        <v>-</v>
      </c>
      <c r="G2270" s="21" t="str">
        <f>IF(OR(Sheet1!X2273&lt;&gt;Sheet1!AL2273,Sheet1!AM2273&lt;&gt;Sheet1!Y2273),"有影响","-")</f>
        <v>-</v>
      </c>
      <c r="H2270" s="21" t="str">
        <f>IF(OR(Sheet1!AC2273&lt;&gt;Sheet1!AN2273,Sheet1!AO2273&lt;&gt;Sheet1!AD2273),"有影响","-")</f>
        <v>-</v>
      </c>
      <c r="I2270" s="21" t="str">
        <f>IF(Sheet1!G2273=0,"出错","-")</f>
        <v>-</v>
      </c>
      <c r="J2270" s="21" t="str">
        <f>IF(AND(Sheet1!G2273=0,Sheet1!L2273&lt;&gt;0),"出错","-")</f>
        <v>-</v>
      </c>
      <c r="K2270" s="21" t="str">
        <f>IF(AND(Sheet1!G2273=0,Sheet1!L2273=0,Sheet1!Q2273&lt;&gt;0),"出错","-")</f>
        <v>-</v>
      </c>
      <c r="L2270" s="21" t="str">
        <f>IF(AND(Sheet1!G2273=0,Sheet1!L2273=0,Sheet1!Q2273=0,Sheet1!V2273&lt;&gt;0),"出错","-")</f>
        <v>-</v>
      </c>
      <c r="M2270" s="21" t="str">
        <f>IF(AND(Sheet1!G2273=0,Sheet1!L2273=0,Sheet1!Q2273=0,Sheet1!V2273=0,Sheet1!AA2273&lt;&gt;0),"出错","-")</f>
        <v>-</v>
      </c>
      <c r="N2270" s="21" t="str">
        <f>IFERROR(VLOOKUP(Sheet1!G2273,配置检查表!$Y:$Z,2,FALSE),"")</f>
        <v>星屑（值）</v>
      </c>
      <c r="O2270" s="21">
        <f>IF(AND(Sheet1!I2273=Sheet1!J2273,Sheet1!J2273&lt;&gt;0),Sheet1!I2273,IF(AND(Sheet1!I2273&lt;&gt;Sheet1!J2273,Sheet1!J2273&lt;&gt;0),Sheet1!I2273&amp;"~"&amp;Sheet1!J2273,""))</f>
        <v>3000</v>
      </c>
      <c r="P2270" s="21" t="str">
        <f>IFERROR(VLOOKUP(Sheet1!L2273,配置检查表!$Y:$Z,2,FALSE),"")</f>
        <v>钻石</v>
      </c>
      <c r="Q2270" s="21">
        <f>IF(AND(Sheet1!N2273=Sheet1!O2273,Sheet1!O2273&lt;&gt;0),Sheet1!N2273,IF(AND(Sheet1!N2273&lt;&gt;Sheet1!O2273,Sheet1!O2273&lt;&gt;0),Sheet1!N2273&amp;"~"&amp;Sheet1!O2273,""))</f>
        <v>90</v>
      </c>
      <c r="R2270" s="21" t="str">
        <f>IFERROR(VLOOKUP(Sheet1!Q2273,配置检查表!$Y:$Z,2,FALSE),"")</f>
        <v>金币</v>
      </c>
      <c r="S2270" s="39" t="str">
        <f>IF(AND(Sheet1!S2477=Sheet1!T2477,Sheet1!T2477&lt;&gt;0),Sheet1!S2477,IF(AND(Sheet1!S2477&lt;&gt;Sheet1!T2477,Sheet1!T2477&lt;&gt;0),Sheet1!S2477&amp;"~"&amp;Sheet1!T2477,""))</f>
        <v/>
      </c>
      <c r="T2270" s="21" t="str">
        <f>IFERROR(VLOOKUP(Sheet1!V2273,配置检查表!$Y:$Z,2,FALSE),"")</f>
        <v/>
      </c>
      <c r="U2270" s="39" t="str">
        <f>IF(AND(Sheet1!X2477=Sheet1!Y2477,Sheet1!Y2477&lt;&gt;0),Sheet1!X2477,IF(AND(Sheet1!X2477&lt;&gt;Sheet1!Y2477,Sheet1!Y2477&lt;&gt;0),Sheet1!X2477&amp;"~"&amp;Sheet1!Y2477,""))</f>
        <v/>
      </c>
      <c r="V2270" s="21" t="str">
        <f>IFERROR(VLOOKUP(Sheet1!XAA,配置检查表!$Y:$Z,2,FALSE),"")</f>
        <v/>
      </c>
      <c r="W2270" s="21" t="str">
        <f>IF(AND(Sheet1!AC2477=Sheet1!AD2477,Sheet1!AD2477&lt;&gt;0),Sheet1!AC2477,IF(AND(Sheet1!AC2477&lt;&gt;Sheet1!AD2477,Sheet1!AD2477&lt;&gt;0),Sheet1!AC2477&amp;"~"&amp;Sheet1!AD2477,""))</f>
        <v/>
      </c>
    </row>
    <row r="2271" spans="1:23">
      <c r="A2271" s="3">
        <v>55001</v>
      </c>
      <c r="B2271" s="3" t="s">
        <v>1001</v>
      </c>
      <c r="C2271" s="3">
        <v>0</v>
      </c>
      <c r="D2271" s="21" t="str">
        <f>IF(OR(Sheet1!I2274&lt;&gt;Sheet1!AF2274,Sheet1!AG2274&lt;&gt;Sheet1!J2274),"有影响","-")</f>
        <v>-</v>
      </c>
      <c r="E2271" s="21" t="str">
        <f>IF(OR(Sheet1!N2274&lt;&gt;Sheet1!AH2274,Sheet1!AI2274&lt;&gt;Sheet1!O2274),"有影响","-")</f>
        <v>-</v>
      </c>
      <c r="F2271" s="21" t="str">
        <f>IF(OR(Sheet1!S2274&lt;&gt;Sheet1!AJ2274,Sheet1!AK2274&lt;&gt;Sheet1!T2274),"有影响","-")</f>
        <v>-</v>
      </c>
      <c r="G2271" s="21" t="str">
        <f>IF(OR(Sheet1!X2274&lt;&gt;Sheet1!AL2274,Sheet1!AM2274&lt;&gt;Sheet1!Y2274),"有影响","-")</f>
        <v>-</v>
      </c>
      <c r="H2271" s="21" t="str">
        <f>IF(OR(Sheet1!AC2274&lt;&gt;Sheet1!AN2274,Sheet1!AO2274&lt;&gt;Sheet1!AD2274),"有影响","-")</f>
        <v>-</v>
      </c>
      <c r="I2271" s="21" t="str">
        <f>IF(Sheet1!G2274=0,"出错","-")</f>
        <v>-</v>
      </c>
      <c r="J2271" s="21" t="str">
        <f>IF(AND(Sheet1!G2274=0,Sheet1!L2274&lt;&gt;0),"出错","-")</f>
        <v>-</v>
      </c>
      <c r="K2271" s="21" t="str">
        <f>IF(AND(Sheet1!G2274=0,Sheet1!L2274=0,Sheet1!Q2274&lt;&gt;0),"出错","-")</f>
        <v>-</v>
      </c>
      <c r="L2271" s="21" t="str">
        <f>IF(AND(Sheet1!G2274=0,Sheet1!L2274=0,Sheet1!Q2274=0,Sheet1!V2274&lt;&gt;0),"出错","-")</f>
        <v>-</v>
      </c>
      <c r="M2271" s="21" t="str">
        <f>IF(AND(Sheet1!G2274=0,Sheet1!L2274=0,Sheet1!Q2274=0,Sheet1!V2274=0,Sheet1!AA2274&lt;&gt;0),"出错","-")</f>
        <v>-</v>
      </c>
      <c r="N2271" s="21" t="str">
        <f>IFERROR(VLOOKUP(Sheet1!G2274,配置检查表!$Y:$Z,2,FALSE),"")</f>
        <v/>
      </c>
      <c r="O2271" s="21" t="str">
        <f>IF(AND(Sheet1!I2274=Sheet1!J2274,Sheet1!J2274&lt;&gt;0),Sheet1!I2274,IF(AND(Sheet1!I2274&lt;&gt;Sheet1!J2274,Sheet1!J2274&lt;&gt;0),Sheet1!I2274&amp;"~"&amp;Sheet1!J2274,""))</f>
        <v>29~44</v>
      </c>
      <c r="P2271" s="21" t="str">
        <f>IFERROR(VLOOKUP(Sheet1!L2274,配置检查表!$Y:$Z,2,FALSE),"")</f>
        <v/>
      </c>
      <c r="Q2271" s="21" t="str">
        <f>IF(AND(Sheet1!N2274=Sheet1!O2274,Sheet1!O2274&lt;&gt;0),Sheet1!N2274,IF(AND(Sheet1!N2274&lt;&gt;Sheet1!O2274,Sheet1!O2274&lt;&gt;0),Sheet1!N2274&amp;"~"&amp;Sheet1!O2274,""))</f>
        <v/>
      </c>
      <c r="R2271" s="21" t="str">
        <f>IFERROR(VLOOKUP(Sheet1!Q2274,配置检查表!$Y:$Z,2,FALSE),"")</f>
        <v/>
      </c>
      <c r="S2271" s="39" t="str">
        <f>IF(AND(Sheet1!S2478=Sheet1!T2478,Sheet1!T2478&lt;&gt;0),Sheet1!S2478,IF(AND(Sheet1!S2478&lt;&gt;Sheet1!T2478,Sheet1!T2478&lt;&gt;0),Sheet1!S2478&amp;"~"&amp;Sheet1!T2478,""))</f>
        <v/>
      </c>
      <c r="T2271" s="21" t="str">
        <f>IFERROR(VLOOKUP(Sheet1!V2274,配置检查表!$Y:$Z,2,FALSE),"")</f>
        <v/>
      </c>
      <c r="U2271" s="39" t="str">
        <f>IF(AND(Sheet1!X2478=Sheet1!Y2478,Sheet1!Y2478&lt;&gt;0),Sheet1!X2478,IF(AND(Sheet1!X2478&lt;&gt;Sheet1!Y2478,Sheet1!Y2478&lt;&gt;0),Sheet1!X2478&amp;"~"&amp;Sheet1!Y2478,""))</f>
        <v/>
      </c>
      <c r="V2271" s="21" t="str">
        <f>IFERROR(VLOOKUP(Sheet1!XAA,配置检查表!$Y:$Z,2,FALSE),"")</f>
        <v/>
      </c>
      <c r="W2271" s="21" t="str">
        <f>IF(AND(Sheet1!AC2478=Sheet1!AD2478,Sheet1!AD2478&lt;&gt;0),Sheet1!AC2478,IF(AND(Sheet1!AC2478&lt;&gt;Sheet1!AD2478,Sheet1!AD2478&lt;&gt;0),Sheet1!AC2478&amp;"~"&amp;Sheet1!AD2478,""))</f>
        <v/>
      </c>
    </row>
    <row r="2272" spans="1:23">
      <c r="A2272" s="3">
        <v>55002</v>
      </c>
      <c r="B2272" s="3" t="s">
        <v>1002</v>
      </c>
      <c r="C2272" s="3">
        <v>0</v>
      </c>
      <c r="D2272" s="21" t="str">
        <f>IF(OR(Sheet1!I2275&lt;&gt;Sheet1!AF2275,Sheet1!AG2275&lt;&gt;Sheet1!J2275),"有影响","-")</f>
        <v>-</v>
      </c>
      <c r="E2272" s="21" t="str">
        <f>IF(OR(Sheet1!N2275&lt;&gt;Sheet1!AH2275,Sheet1!AI2275&lt;&gt;Sheet1!O2275),"有影响","-")</f>
        <v>-</v>
      </c>
      <c r="F2272" s="21" t="str">
        <f>IF(OR(Sheet1!S2275&lt;&gt;Sheet1!AJ2275,Sheet1!AK2275&lt;&gt;Sheet1!T2275),"有影响","-")</f>
        <v>-</v>
      </c>
      <c r="G2272" s="21" t="str">
        <f>IF(OR(Sheet1!X2275&lt;&gt;Sheet1!AL2275,Sheet1!AM2275&lt;&gt;Sheet1!Y2275),"有影响","-")</f>
        <v>-</v>
      </c>
      <c r="H2272" s="21" t="str">
        <f>IF(OR(Sheet1!AC2275&lt;&gt;Sheet1!AN2275,Sheet1!AO2275&lt;&gt;Sheet1!AD2275),"有影响","-")</f>
        <v>-</v>
      </c>
      <c r="I2272" s="21" t="str">
        <f>IF(Sheet1!G2275=0,"出错","-")</f>
        <v>-</v>
      </c>
      <c r="J2272" s="21" t="str">
        <f>IF(AND(Sheet1!G2275=0,Sheet1!L2275&lt;&gt;0),"出错","-")</f>
        <v>-</v>
      </c>
      <c r="K2272" s="21" t="str">
        <f>IF(AND(Sheet1!G2275=0,Sheet1!L2275=0,Sheet1!Q2275&lt;&gt;0),"出错","-")</f>
        <v>-</v>
      </c>
      <c r="L2272" s="21" t="str">
        <f>IF(AND(Sheet1!G2275=0,Sheet1!L2275=0,Sheet1!Q2275=0,Sheet1!V2275&lt;&gt;0),"出错","-")</f>
        <v>-</v>
      </c>
      <c r="M2272" s="21" t="str">
        <f>IF(AND(Sheet1!G2275=0,Sheet1!L2275=0,Sheet1!Q2275=0,Sheet1!V2275=0,Sheet1!AA2275&lt;&gt;0),"出错","-")</f>
        <v>-</v>
      </c>
      <c r="N2272" s="21" t="str">
        <f>IFERROR(VLOOKUP(Sheet1!G2275,配置检查表!$Y:$Z,2,FALSE),"")</f>
        <v/>
      </c>
      <c r="O2272" s="21" t="str">
        <f>IF(AND(Sheet1!I2275=Sheet1!J2275,Sheet1!J2275&lt;&gt;0),Sheet1!I2275,IF(AND(Sheet1!I2275&lt;&gt;Sheet1!J2275,Sheet1!J2275&lt;&gt;0),Sheet1!I2275&amp;"~"&amp;Sheet1!J2275,""))</f>
        <v>60~90</v>
      </c>
      <c r="P2272" s="21" t="str">
        <f>IFERROR(VLOOKUP(Sheet1!L2275,配置检查表!$Y:$Z,2,FALSE),"")</f>
        <v/>
      </c>
      <c r="Q2272" s="21" t="str">
        <f>IF(AND(Sheet1!N2275=Sheet1!O2275,Sheet1!O2275&lt;&gt;0),Sheet1!N2275,IF(AND(Sheet1!N2275&lt;&gt;Sheet1!O2275,Sheet1!O2275&lt;&gt;0),Sheet1!N2275&amp;"~"&amp;Sheet1!O2275,""))</f>
        <v/>
      </c>
      <c r="R2272" s="21" t="str">
        <f>IFERROR(VLOOKUP(Sheet1!Q2275,配置检查表!$Y:$Z,2,FALSE),"")</f>
        <v/>
      </c>
      <c r="S2272" s="39" t="str">
        <f>IF(AND(Sheet1!S2479=Sheet1!T2479,Sheet1!T2479&lt;&gt;0),Sheet1!S2479,IF(AND(Sheet1!S2479&lt;&gt;Sheet1!T2479,Sheet1!T2479&lt;&gt;0),Sheet1!S2479&amp;"~"&amp;Sheet1!T2479,""))</f>
        <v/>
      </c>
      <c r="T2272" s="21" t="str">
        <f>IFERROR(VLOOKUP(Sheet1!V2275,配置检查表!$Y:$Z,2,FALSE),"")</f>
        <v/>
      </c>
      <c r="U2272" s="39" t="str">
        <f>IF(AND(Sheet1!X2479=Sheet1!Y2479,Sheet1!Y2479&lt;&gt;0),Sheet1!X2479,IF(AND(Sheet1!X2479&lt;&gt;Sheet1!Y2479,Sheet1!Y2479&lt;&gt;0),Sheet1!X2479&amp;"~"&amp;Sheet1!Y2479,""))</f>
        <v/>
      </c>
      <c r="V2272" s="21" t="str">
        <f>IFERROR(VLOOKUP(Sheet1!XAA,配置检查表!$Y:$Z,2,FALSE),"")</f>
        <v/>
      </c>
      <c r="W2272" s="21" t="str">
        <f>IF(AND(Sheet1!AC2479=Sheet1!AD2479,Sheet1!AD2479&lt;&gt;0),Sheet1!AC2479,IF(AND(Sheet1!AC2479&lt;&gt;Sheet1!AD2479,Sheet1!AD2479&lt;&gt;0),Sheet1!AC2479&amp;"~"&amp;Sheet1!AD2479,""))</f>
        <v/>
      </c>
    </row>
    <row r="2273" spans="1:23">
      <c r="A2273" s="3">
        <v>55003</v>
      </c>
      <c r="B2273" s="3" t="s">
        <v>1003</v>
      </c>
      <c r="C2273" s="3">
        <v>0</v>
      </c>
      <c r="D2273" s="21" t="str">
        <f>IF(OR(Sheet1!I2276&lt;&gt;Sheet1!AF2276,Sheet1!AG2276&lt;&gt;Sheet1!J2276),"有影响","-")</f>
        <v>-</v>
      </c>
      <c r="E2273" s="21" t="str">
        <f>IF(OR(Sheet1!N2276&lt;&gt;Sheet1!AH2276,Sheet1!AI2276&lt;&gt;Sheet1!O2276),"有影响","-")</f>
        <v>-</v>
      </c>
      <c r="F2273" s="21" t="str">
        <f>IF(OR(Sheet1!S2276&lt;&gt;Sheet1!AJ2276,Sheet1!AK2276&lt;&gt;Sheet1!T2276),"有影响","-")</f>
        <v>-</v>
      </c>
      <c r="G2273" s="21" t="str">
        <f>IF(OR(Sheet1!X2276&lt;&gt;Sheet1!AL2276,Sheet1!AM2276&lt;&gt;Sheet1!Y2276),"有影响","-")</f>
        <v>-</v>
      </c>
      <c r="H2273" s="21" t="str">
        <f>IF(OR(Sheet1!AC2276&lt;&gt;Sheet1!AN2276,Sheet1!AO2276&lt;&gt;Sheet1!AD2276),"有影响","-")</f>
        <v>-</v>
      </c>
      <c r="I2273" s="21" t="str">
        <f>IF(Sheet1!G2276=0,"出错","-")</f>
        <v>-</v>
      </c>
      <c r="J2273" s="21" t="str">
        <f>IF(AND(Sheet1!G2276=0,Sheet1!L2276&lt;&gt;0),"出错","-")</f>
        <v>-</v>
      </c>
      <c r="K2273" s="21" t="str">
        <f>IF(AND(Sheet1!G2276=0,Sheet1!L2276=0,Sheet1!Q2276&lt;&gt;0),"出错","-")</f>
        <v>-</v>
      </c>
      <c r="L2273" s="21" t="str">
        <f>IF(AND(Sheet1!G2276=0,Sheet1!L2276=0,Sheet1!Q2276=0,Sheet1!V2276&lt;&gt;0),"出错","-")</f>
        <v>-</v>
      </c>
      <c r="M2273" s="21" t="str">
        <f>IF(AND(Sheet1!G2276=0,Sheet1!L2276=0,Sheet1!Q2276=0,Sheet1!V2276=0,Sheet1!AA2276&lt;&gt;0),"出错","-")</f>
        <v>-</v>
      </c>
      <c r="N2273" s="21" t="str">
        <f>IFERROR(VLOOKUP(Sheet1!G2276,配置检查表!$Y:$Z,2,FALSE),"")</f>
        <v/>
      </c>
      <c r="O2273" s="21" t="str">
        <f>IF(AND(Sheet1!I2276=Sheet1!J2276,Sheet1!J2276&lt;&gt;0),Sheet1!I2276,IF(AND(Sheet1!I2276&lt;&gt;Sheet1!J2276,Sheet1!J2276&lt;&gt;0),Sheet1!I2276&amp;"~"&amp;Sheet1!J2276,""))</f>
        <v>90~135</v>
      </c>
      <c r="P2273" s="21" t="str">
        <f>IFERROR(VLOOKUP(Sheet1!L2276,配置检查表!$Y:$Z,2,FALSE),"")</f>
        <v/>
      </c>
      <c r="Q2273" s="21" t="str">
        <f>IF(AND(Sheet1!N2276=Sheet1!O2276,Sheet1!O2276&lt;&gt;0),Sheet1!N2276,IF(AND(Sheet1!N2276&lt;&gt;Sheet1!O2276,Sheet1!O2276&lt;&gt;0),Sheet1!N2276&amp;"~"&amp;Sheet1!O2276,""))</f>
        <v/>
      </c>
      <c r="R2273" s="21" t="str">
        <f>IFERROR(VLOOKUP(Sheet1!Q2276,配置检查表!$Y:$Z,2,FALSE),"")</f>
        <v/>
      </c>
      <c r="S2273" s="39" t="str">
        <f>IF(AND(Sheet1!S2480=Sheet1!T2480,Sheet1!T2480&lt;&gt;0),Sheet1!S2480,IF(AND(Sheet1!S2480&lt;&gt;Sheet1!T2480,Sheet1!T2480&lt;&gt;0),Sheet1!S2480&amp;"~"&amp;Sheet1!T2480,""))</f>
        <v/>
      </c>
      <c r="T2273" s="21" t="str">
        <f>IFERROR(VLOOKUP(Sheet1!V2276,配置检查表!$Y:$Z,2,FALSE),"")</f>
        <v/>
      </c>
      <c r="U2273" s="39" t="str">
        <f>IF(AND(Sheet1!X2480=Sheet1!Y2480,Sheet1!Y2480&lt;&gt;0),Sheet1!X2480,IF(AND(Sheet1!X2480&lt;&gt;Sheet1!Y2480,Sheet1!Y2480&lt;&gt;0),Sheet1!X2480&amp;"~"&amp;Sheet1!Y2480,""))</f>
        <v/>
      </c>
      <c r="V2273" s="21" t="str">
        <f>IFERROR(VLOOKUP(Sheet1!XAA,配置检查表!$Y:$Z,2,FALSE),"")</f>
        <v/>
      </c>
      <c r="W2273" s="21" t="str">
        <f>IF(AND(Sheet1!AC2480=Sheet1!AD2480,Sheet1!AD2480&lt;&gt;0),Sheet1!AC2480,IF(AND(Sheet1!AC2480&lt;&gt;Sheet1!AD2480,Sheet1!AD2480&lt;&gt;0),Sheet1!AC2480&amp;"~"&amp;Sheet1!AD2480,""))</f>
        <v/>
      </c>
    </row>
    <row r="2274" spans="1:23">
      <c r="A2274" s="3">
        <v>55004</v>
      </c>
      <c r="B2274" s="3" t="s">
        <v>1004</v>
      </c>
      <c r="C2274" s="3">
        <v>0</v>
      </c>
      <c r="D2274" s="21" t="str">
        <f>IF(OR(Sheet1!I2277&lt;&gt;Sheet1!AF2277,Sheet1!AG2277&lt;&gt;Sheet1!J2277),"有影响","-")</f>
        <v>-</v>
      </c>
      <c r="E2274" s="21" t="str">
        <f>IF(OR(Sheet1!N2277&lt;&gt;Sheet1!AH2277,Sheet1!AI2277&lt;&gt;Sheet1!O2277),"有影响","-")</f>
        <v>-</v>
      </c>
      <c r="F2274" s="21" t="str">
        <f>IF(OR(Sheet1!S2277&lt;&gt;Sheet1!AJ2277,Sheet1!AK2277&lt;&gt;Sheet1!T2277),"有影响","-")</f>
        <v>-</v>
      </c>
      <c r="G2274" s="21" t="str">
        <f>IF(OR(Sheet1!X2277&lt;&gt;Sheet1!AL2277,Sheet1!AM2277&lt;&gt;Sheet1!Y2277),"有影响","-")</f>
        <v>-</v>
      </c>
      <c r="H2274" s="21" t="str">
        <f>IF(OR(Sheet1!AC2277&lt;&gt;Sheet1!AN2277,Sheet1!AO2277&lt;&gt;Sheet1!AD2277),"有影响","-")</f>
        <v>-</v>
      </c>
      <c r="I2274" s="21" t="str">
        <f>IF(Sheet1!G2277=0,"出错","-")</f>
        <v>-</v>
      </c>
      <c r="J2274" s="21" t="str">
        <f>IF(AND(Sheet1!G2277=0,Sheet1!L2277&lt;&gt;0),"出错","-")</f>
        <v>-</v>
      </c>
      <c r="K2274" s="21" t="str">
        <f>IF(AND(Sheet1!G2277=0,Sheet1!L2277=0,Sheet1!Q2277&lt;&gt;0),"出错","-")</f>
        <v>-</v>
      </c>
      <c r="L2274" s="21" t="str">
        <f>IF(AND(Sheet1!G2277=0,Sheet1!L2277=0,Sheet1!Q2277=0,Sheet1!V2277&lt;&gt;0),"出错","-")</f>
        <v>-</v>
      </c>
      <c r="M2274" s="21" t="str">
        <f>IF(AND(Sheet1!G2277=0,Sheet1!L2277=0,Sheet1!Q2277=0,Sheet1!V2277=0,Sheet1!AA2277&lt;&gt;0),"出错","-")</f>
        <v>-</v>
      </c>
      <c r="N2274" s="21" t="str">
        <f>IFERROR(VLOOKUP(Sheet1!G2277,配置检查表!$Y:$Z,2,FALSE),"")</f>
        <v/>
      </c>
      <c r="O2274" s="21" t="str">
        <f>IF(AND(Sheet1!I2277=Sheet1!J2277,Sheet1!J2277&lt;&gt;0),Sheet1!I2277,IF(AND(Sheet1!I2277&lt;&gt;Sheet1!J2277,Sheet1!J2277&lt;&gt;0),Sheet1!I2277&amp;"~"&amp;Sheet1!J2277,""))</f>
        <v>29~44</v>
      </c>
      <c r="P2274" s="21" t="str">
        <f>IFERROR(VLOOKUP(Sheet1!L2277,配置检查表!$Y:$Z,2,FALSE),"")</f>
        <v/>
      </c>
      <c r="Q2274" s="21" t="str">
        <f>IF(AND(Sheet1!N2277=Sheet1!O2277,Sheet1!O2277&lt;&gt;0),Sheet1!N2277,IF(AND(Sheet1!N2277&lt;&gt;Sheet1!O2277,Sheet1!O2277&lt;&gt;0),Sheet1!N2277&amp;"~"&amp;Sheet1!O2277,""))</f>
        <v/>
      </c>
      <c r="R2274" s="21" t="str">
        <f>IFERROR(VLOOKUP(Sheet1!Q2277,配置检查表!$Y:$Z,2,FALSE),"")</f>
        <v/>
      </c>
      <c r="S2274" s="39" t="str">
        <f>IF(AND(Sheet1!S2481=Sheet1!T2481,Sheet1!T2481&lt;&gt;0),Sheet1!S2481,IF(AND(Sheet1!S2481&lt;&gt;Sheet1!T2481,Sheet1!T2481&lt;&gt;0),Sheet1!S2481&amp;"~"&amp;Sheet1!T2481,""))</f>
        <v/>
      </c>
      <c r="T2274" s="21" t="str">
        <f>IFERROR(VLOOKUP(Sheet1!V2277,配置检查表!$Y:$Z,2,FALSE),"")</f>
        <v/>
      </c>
      <c r="U2274" s="39" t="str">
        <f>IF(AND(Sheet1!X2481=Sheet1!Y2481,Sheet1!Y2481&lt;&gt;0),Sheet1!X2481,IF(AND(Sheet1!X2481&lt;&gt;Sheet1!Y2481,Sheet1!Y2481&lt;&gt;0),Sheet1!X2481&amp;"~"&amp;Sheet1!Y2481,""))</f>
        <v/>
      </c>
      <c r="V2274" s="21" t="str">
        <f>IFERROR(VLOOKUP(Sheet1!XAA,配置检查表!$Y:$Z,2,FALSE),"")</f>
        <v/>
      </c>
      <c r="W2274" s="21" t="str">
        <f>IF(AND(Sheet1!AC2481=Sheet1!AD2481,Sheet1!AD2481&lt;&gt;0),Sheet1!AC2481,IF(AND(Sheet1!AC2481&lt;&gt;Sheet1!AD2481,Sheet1!AD2481&lt;&gt;0),Sheet1!AC2481&amp;"~"&amp;Sheet1!AD2481,""))</f>
        <v/>
      </c>
    </row>
    <row r="2275" spans="1:23">
      <c r="A2275" s="3">
        <v>55005</v>
      </c>
      <c r="B2275" s="3" t="s">
        <v>1005</v>
      </c>
      <c r="C2275" s="3">
        <v>0</v>
      </c>
      <c r="D2275" s="21" t="str">
        <f>IF(OR(Sheet1!I2278&lt;&gt;Sheet1!AF2278,Sheet1!AG2278&lt;&gt;Sheet1!J2278),"有影响","-")</f>
        <v>-</v>
      </c>
      <c r="E2275" s="21" t="str">
        <f>IF(OR(Sheet1!N2278&lt;&gt;Sheet1!AH2278,Sheet1!AI2278&lt;&gt;Sheet1!O2278),"有影响","-")</f>
        <v>-</v>
      </c>
      <c r="F2275" s="21" t="str">
        <f>IF(OR(Sheet1!S2278&lt;&gt;Sheet1!AJ2278,Sheet1!AK2278&lt;&gt;Sheet1!T2278),"有影响","-")</f>
        <v>-</v>
      </c>
      <c r="G2275" s="21" t="str">
        <f>IF(OR(Sheet1!X2278&lt;&gt;Sheet1!AL2278,Sheet1!AM2278&lt;&gt;Sheet1!Y2278),"有影响","-")</f>
        <v>-</v>
      </c>
      <c r="H2275" s="21" t="str">
        <f>IF(OR(Sheet1!AC2278&lt;&gt;Sheet1!AN2278,Sheet1!AO2278&lt;&gt;Sheet1!AD2278),"有影响","-")</f>
        <v>-</v>
      </c>
      <c r="I2275" s="21" t="str">
        <f>IF(Sheet1!G2278=0,"出错","-")</f>
        <v>-</v>
      </c>
      <c r="J2275" s="21" t="str">
        <f>IF(AND(Sheet1!G2278=0,Sheet1!L2278&lt;&gt;0),"出错","-")</f>
        <v>-</v>
      </c>
      <c r="K2275" s="21" t="str">
        <f>IF(AND(Sheet1!G2278=0,Sheet1!L2278=0,Sheet1!Q2278&lt;&gt;0),"出错","-")</f>
        <v>-</v>
      </c>
      <c r="L2275" s="21" t="str">
        <f>IF(AND(Sheet1!G2278=0,Sheet1!L2278=0,Sheet1!Q2278=0,Sheet1!V2278&lt;&gt;0),"出错","-")</f>
        <v>-</v>
      </c>
      <c r="M2275" s="21" t="str">
        <f>IF(AND(Sheet1!G2278=0,Sheet1!L2278=0,Sheet1!Q2278=0,Sheet1!V2278=0,Sheet1!AA2278&lt;&gt;0),"出错","-")</f>
        <v>-</v>
      </c>
      <c r="N2275" s="21" t="str">
        <f>IFERROR(VLOOKUP(Sheet1!G2278,配置检查表!$Y:$Z,2,FALSE),"")</f>
        <v/>
      </c>
      <c r="O2275" s="21" t="str">
        <f>IF(AND(Sheet1!I2278=Sheet1!J2278,Sheet1!J2278&lt;&gt;0),Sheet1!I2278,IF(AND(Sheet1!I2278&lt;&gt;Sheet1!J2278,Sheet1!J2278&lt;&gt;0),Sheet1!I2278&amp;"~"&amp;Sheet1!J2278,""))</f>
        <v>60~90</v>
      </c>
      <c r="P2275" s="21" t="str">
        <f>IFERROR(VLOOKUP(Sheet1!L2278,配置检查表!$Y:$Z,2,FALSE),"")</f>
        <v/>
      </c>
      <c r="Q2275" s="21" t="str">
        <f>IF(AND(Sheet1!N2278=Sheet1!O2278,Sheet1!O2278&lt;&gt;0),Sheet1!N2278,IF(AND(Sheet1!N2278&lt;&gt;Sheet1!O2278,Sheet1!O2278&lt;&gt;0),Sheet1!N2278&amp;"~"&amp;Sheet1!O2278,""))</f>
        <v/>
      </c>
      <c r="R2275" s="21" t="str">
        <f>IFERROR(VLOOKUP(Sheet1!Q2278,配置检查表!$Y:$Z,2,FALSE),"")</f>
        <v/>
      </c>
      <c r="S2275" s="39" t="str">
        <f>IF(AND(Sheet1!S2482=Sheet1!T2482,Sheet1!T2482&lt;&gt;0),Sheet1!S2482,IF(AND(Sheet1!S2482&lt;&gt;Sheet1!T2482,Sheet1!T2482&lt;&gt;0),Sheet1!S2482&amp;"~"&amp;Sheet1!T2482,""))</f>
        <v/>
      </c>
      <c r="T2275" s="21" t="str">
        <f>IFERROR(VLOOKUP(Sheet1!V2278,配置检查表!$Y:$Z,2,FALSE),"")</f>
        <v/>
      </c>
      <c r="U2275" s="39" t="str">
        <f>IF(AND(Sheet1!X2482=Sheet1!Y2482,Sheet1!Y2482&lt;&gt;0),Sheet1!X2482,IF(AND(Sheet1!X2482&lt;&gt;Sheet1!Y2482,Sheet1!Y2482&lt;&gt;0),Sheet1!X2482&amp;"~"&amp;Sheet1!Y2482,""))</f>
        <v/>
      </c>
      <c r="V2275" s="21" t="str">
        <f>IFERROR(VLOOKUP(Sheet1!XAA,配置检查表!$Y:$Z,2,FALSE),"")</f>
        <v/>
      </c>
      <c r="W2275" s="21" t="str">
        <f>IF(AND(Sheet1!AC2482=Sheet1!AD2482,Sheet1!AD2482&lt;&gt;0),Sheet1!AC2482,IF(AND(Sheet1!AC2482&lt;&gt;Sheet1!AD2482,Sheet1!AD2482&lt;&gt;0),Sheet1!AC2482&amp;"~"&amp;Sheet1!AD2482,""))</f>
        <v/>
      </c>
    </row>
    <row r="2276" spans="1:23">
      <c r="A2276" s="3">
        <v>55006</v>
      </c>
      <c r="B2276" s="3" t="s">
        <v>1006</v>
      </c>
      <c r="C2276" s="3">
        <v>0</v>
      </c>
      <c r="D2276" s="21" t="str">
        <f>IF(OR(Sheet1!I2279&lt;&gt;Sheet1!AF2279,Sheet1!AG2279&lt;&gt;Sheet1!J2279),"有影响","-")</f>
        <v>-</v>
      </c>
      <c r="E2276" s="21" t="str">
        <f>IF(OR(Sheet1!N2279&lt;&gt;Sheet1!AH2279,Sheet1!AI2279&lt;&gt;Sheet1!O2279),"有影响","-")</f>
        <v>-</v>
      </c>
      <c r="F2276" s="21" t="str">
        <f>IF(OR(Sheet1!S2279&lt;&gt;Sheet1!AJ2279,Sheet1!AK2279&lt;&gt;Sheet1!T2279),"有影响","-")</f>
        <v>-</v>
      </c>
      <c r="G2276" s="21" t="str">
        <f>IF(OR(Sheet1!X2279&lt;&gt;Sheet1!AL2279,Sheet1!AM2279&lt;&gt;Sheet1!Y2279),"有影响","-")</f>
        <v>-</v>
      </c>
      <c r="H2276" s="21" t="str">
        <f>IF(OR(Sheet1!AC2279&lt;&gt;Sheet1!AN2279,Sheet1!AO2279&lt;&gt;Sheet1!AD2279),"有影响","-")</f>
        <v>-</v>
      </c>
      <c r="I2276" s="21" t="str">
        <f>IF(Sheet1!G2279=0,"出错","-")</f>
        <v>-</v>
      </c>
      <c r="J2276" s="21" t="str">
        <f>IF(AND(Sheet1!G2279=0,Sheet1!L2279&lt;&gt;0),"出错","-")</f>
        <v>-</v>
      </c>
      <c r="K2276" s="21" t="str">
        <f>IF(AND(Sheet1!G2279=0,Sheet1!L2279=0,Sheet1!Q2279&lt;&gt;0),"出错","-")</f>
        <v>-</v>
      </c>
      <c r="L2276" s="21" t="str">
        <f>IF(AND(Sheet1!G2279=0,Sheet1!L2279=0,Sheet1!Q2279=0,Sheet1!V2279&lt;&gt;0),"出错","-")</f>
        <v>-</v>
      </c>
      <c r="M2276" s="21" t="str">
        <f>IF(AND(Sheet1!G2279=0,Sheet1!L2279=0,Sheet1!Q2279=0,Sheet1!V2279=0,Sheet1!AA2279&lt;&gt;0),"出错","-")</f>
        <v>-</v>
      </c>
      <c r="N2276" s="21" t="str">
        <f>IFERROR(VLOOKUP(Sheet1!G2279,配置检查表!$Y:$Z,2,FALSE),"")</f>
        <v/>
      </c>
      <c r="O2276" s="21" t="str">
        <f>IF(AND(Sheet1!I2279=Sheet1!J2279,Sheet1!J2279&lt;&gt;0),Sheet1!I2279,IF(AND(Sheet1!I2279&lt;&gt;Sheet1!J2279,Sheet1!J2279&lt;&gt;0),Sheet1!I2279&amp;"~"&amp;Sheet1!J2279,""))</f>
        <v>90~135</v>
      </c>
      <c r="P2276" s="21" t="str">
        <f>IFERROR(VLOOKUP(Sheet1!L2279,配置检查表!$Y:$Z,2,FALSE),"")</f>
        <v/>
      </c>
      <c r="Q2276" s="21" t="str">
        <f>IF(AND(Sheet1!N2279=Sheet1!O2279,Sheet1!O2279&lt;&gt;0),Sheet1!N2279,IF(AND(Sheet1!N2279&lt;&gt;Sheet1!O2279,Sheet1!O2279&lt;&gt;0),Sheet1!N2279&amp;"~"&amp;Sheet1!O2279,""))</f>
        <v/>
      </c>
      <c r="R2276" s="21" t="str">
        <f>IFERROR(VLOOKUP(Sheet1!Q2279,配置检查表!$Y:$Z,2,FALSE),"")</f>
        <v/>
      </c>
      <c r="S2276" s="39" t="str">
        <f>IF(AND(Sheet1!S2483=Sheet1!T2483,Sheet1!T2483&lt;&gt;0),Sheet1!S2483,IF(AND(Sheet1!S2483&lt;&gt;Sheet1!T2483,Sheet1!T2483&lt;&gt;0),Sheet1!S2483&amp;"~"&amp;Sheet1!T2483,""))</f>
        <v/>
      </c>
      <c r="T2276" s="21" t="str">
        <f>IFERROR(VLOOKUP(Sheet1!V2279,配置检查表!$Y:$Z,2,FALSE),"")</f>
        <v/>
      </c>
      <c r="U2276" s="39" t="str">
        <f>IF(AND(Sheet1!X2483=Sheet1!Y2483,Sheet1!Y2483&lt;&gt;0),Sheet1!X2483,IF(AND(Sheet1!X2483&lt;&gt;Sheet1!Y2483,Sheet1!Y2483&lt;&gt;0),Sheet1!X2483&amp;"~"&amp;Sheet1!Y2483,""))</f>
        <v/>
      </c>
      <c r="V2276" s="21" t="str">
        <f>IFERROR(VLOOKUP(Sheet1!XAA,配置检查表!$Y:$Z,2,FALSE),"")</f>
        <v/>
      </c>
      <c r="W2276" s="21" t="str">
        <f>IF(AND(Sheet1!AC2483=Sheet1!AD2483,Sheet1!AD2483&lt;&gt;0),Sheet1!AC2483,IF(AND(Sheet1!AC2483&lt;&gt;Sheet1!AD2483,Sheet1!AD2483&lt;&gt;0),Sheet1!AC2483&amp;"~"&amp;Sheet1!AD2483,""))</f>
        <v/>
      </c>
    </row>
    <row r="2277" spans="1:23">
      <c r="A2277" s="3">
        <v>55007</v>
      </c>
      <c r="B2277" s="3" t="s">
        <v>1007</v>
      </c>
      <c r="C2277" s="3">
        <v>0</v>
      </c>
      <c r="D2277" s="21" t="str">
        <f>IF(OR(Sheet1!I2280&lt;&gt;Sheet1!AF2280,Sheet1!AG2280&lt;&gt;Sheet1!J2280),"有影响","-")</f>
        <v>-</v>
      </c>
      <c r="E2277" s="21" t="str">
        <f>IF(OR(Sheet1!N2280&lt;&gt;Sheet1!AH2280,Sheet1!AI2280&lt;&gt;Sheet1!O2280),"有影响","-")</f>
        <v>-</v>
      </c>
      <c r="F2277" s="21" t="str">
        <f>IF(OR(Sheet1!S2280&lt;&gt;Sheet1!AJ2280,Sheet1!AK2280&lt;&gt;Sheet1!T2280),"有影响","-")</f>
        <v>-</v>
      </c>
      <c r="G2277" s="21" t="str">
        <f>IF(OR(Sheet1!X2280&lt;&gt;Sheet1!AL2280,Sheet1!AM2280&lt;&gt;Sheet1!Y2280),"有影响","-")</f>
        <v>-</v>
      </c>
      <c r="H2277" s="21" t="str">
        <f>IF(OR(Sheet1!AC2280&lt;&gt;Sheet1!AN2280,Sheet1!AO2280&lt;&gt;Sheet1!AD2280),"有影响","-")</f>
        <v>-</v>
      </c>
      <c r="I2277" s="21" t="str">
        <f>IF(Sheet1!G2280=0,"出错","-")</f>
        <v>-</v>
      </c>
      <c r="J2277" s="21" t="str">
        <f>IF(AND(Sheet1!G2280=0,Sheet1!L2280&lt;&gt;0),"出错","-")</f>
        <v>-</v>
      </c>
      <c r="K2277" s="21" t="str">
        <f>IF(AND(Sheet1!G2280=0,Sheet1!L2280=0,Sheet1!Q2280&lt;&gt;0),"出错","-")</f>
        <v>-</v>
      </c>
      <c r="L2277" s="21" t="str">
        <f>IF(AND(Sheet1!G2280=0,Sheet1!L2280=0,Sheet1!Q2280=0,Sheet1!V2280&lt;&gt;0),"出错","-")</f>
        <v>-</v>
      </c>
      <c r="M2277" s="21" t="str">
        <f>IF(AND(Sheet1!G2280=0,Sheet1!L2280=0,Sheet1!Q2280=0,Sheet1!V2280=0,Sheet1!AA2280&lt;&gt;0),"出错","-")</f>
        <v>-</v>
      </c>
      <c r="N2277" s="21" t="str">
        <f>IFERROR(VLOOKUP(Sheet1!G2280,配置检查表!$Y:$Z,2,FALSE),"")</f>
        <v/>
      </c>
      <c r="O2277" s="21" t="str">
        <f>IF(AND(Sheet1!I2280=Sheet1!J2280,Sheet1!J2280&lt;&gt;0),Sheet1!I2280,IF(AND(Sheet1!I2280&lt;&gt;Sheet1!J2280,Sheet1!J2280&lt;&gt;0),Sheet1!I2280&amp;"~"&amp;Sheet1!J2280,""))</f>
        <v>29~44</v>
      </c>
      <c r="P2277" s="21" t="str">
        <f>IFERROR(VLOOKUP(Sheet1!L2280,配置检查表!$Y:$Z,2,FALSE),"")</f>
        <v/>
      </c>
      <c r="Q2277" s="21" t="str">
        <f>IF(AND(Sheet1!N2280=Sheet1!O2280,Sheet1!O2280&lt;&gt;0),Sheet1!N2280,IF(AND(Sheet1!N2280&lt;&gt;Sheet1!O2280,Sheet1!O2280&lt;&gt;0),Sheet1!N2280&amp;"~"&amp;Sheet1!O2280,""))</f>
        <v/>
      </c>
      <c r="R2277" s="21" t="str">
        <f>IFERROR(VLOOKUP(Sheet1!Q2280,配置检查表!$Y:$Z,2,FALSE),"")</f>
        <v/>
      </c>
      <c r="S2277" s="39" t="str">
        <f>IF(AND(Sheet1!S2484=Sheet1!T2484,Sheet1!T2484&lt;&gt;0),Sheet1!S2484,IF(AND(Sheet1!S2484&lt;&gt;Sheet1!T2484,Sheet1!T2484&lt;&gt;0),Sheet1!S2484&amp;"~"&amp;Sheet1!T2484,""))</f>
        <v/>
      </c>
      <c r="T2277" s="21" t="str">
        <f>IFERROR(VLOOKUP(Sheet1!V2280,配置检查表!$Y:$Z,2,FALSE),"")</f>
        <v/>
      </c>
      <c r="U2277" s="39" t="str">
        <f>IF(AND(Sheet1!X2484=Sheet1!Y2484,Sheet1!Y2484&lt;&gt;0),Sheet1!X2484,IF(AND(Sheet1!X2484&lt;&gt;Sheet1!Y2484,Sheet1!Y2484&lt;&gt;0),Sheet1!X2484&amp;"~"&amp;Sheet1!Y2484,""))</f>
        <v/>
      </c>
      <c r="V2277" s="21" t="str">
        <f>IFERROR(VLOOKUP(Sheet1!XAA,配置检查表!$Y:$Z,2,FALSE),"")</f>
        <v/>
      </c>
      <c r="W2277" s="21" t="str">
        <f>IF(AND(Sheet1!AC2484=Sheet1!AD2484,Sheet1!AD2484&lt;&gt;0),Sheet1!AC2484,IF(AND(Sheet1!AC2484&lt;&gt;Sheet1!AD2484,Sheet1!AD2484&lt;&gt;0),Sheet1!AC2484&amp;"~"&amp;Sheet1!AD2484,""))</f>
        <v/>
      </c>
    </row>
    <row r="2278" spans="1:23">
      <c r="A2278" s="3">
        <v>55008</v>
      </c>
      <c r="B2278" s="3" t="s">
        <v>1008</v>
      </c>
      <c r="C2278" s="3">
        <v>0</v>
      </c>
      <c r="D2278" s="21" t="str">
        <f>IF(OR(Sheet1!I2281&lt;&gt;Sheet1!AF2281,Sheet1!AG2281&lt;&gt;Sheet1!J2281),"有影响","-")</f>
        <v>-</v>
      </c>
      <c r="E2278" s="21" t="str">
        <f>IF(OR(Sheet1!N2281&lt;&gt;Sheet1!AH2281,Sheet1!AI2281&lt;&gt;Sheet1!O2281),"有影响","-")</f>
        <v>-</v>
      </c>
      <c r="F2278" s="21" t="str">
        <f>IF(OR(Sheet1!S2281&lt;&gt;Sheet1!AJ2281,Sheet1!AK2281&lt;&gt;Sheet1!T2281),"有影响","-")</f>
        <v>-</v>
      </c>
      <c r="G2278" s="21" t="str">
        <f>IF(OR(Sheet1!X2281&lt;&gt;Sheet1!AL2281,Sheet1!AM2281&lt;&gt;Sheet1!Y2281),"有影响","-")</f>
        <v>-</v>
      </c>
      <c r="H2278" s="21" t="str">
        <f>IF(OR(Sheet1!AC2281&lt;&gt;Sheet1!AN2281,Sheet1!AO2281&lt;&gt;Sheet1!AD2281),"有影响","-")</f>
        <v>-</v>
      </c>
      <c r="I2278" s="21" t="str">
        <f>IF(Sheet1!G2281=0,"出错","-")</f>
        <v>-</v>
      </c>
      <c r="J2278" s="21" t="str">
        <f>IF(AND(Sheet1!G2281=0,Sheet1!L2281&lt;&gt;0),"出错","-")</f>
        <v>-</v>
      </c>
      <c r="K2278" s="21" t="str">
        <f>IF(AND(Sheet1!G2281=0,Sheet1!L2281=0,Sheet1!Q2281&lt;&gt;0),"出错","-")</f>
        <v>-</v>
      </c>
      <c r="L2278" s="21" t="str">
        <f>IF(AND(Sheet1!G2281=0,Sheet1!L2281=0,Sheet1!Q2281=0,Sheet1!V2281&lt;&gt;0),"出错","-")</f>
        <v>-</v>
      </c>
      <c r="M2278" s="21" t="str">
        <f>IF(AND(Sheet1!G2281=0,Sheet1!L2281=0,Sheet1!Q2281=0,Sheet1!V2281=0,Sheet1!AA2281&lt;&gt;0),"出错","-")</f>
        <v>-</v>
      </c>
      <c r="N2278" s="21" t="str">
        <f>IFERROR(VLOOKUP(Sheet1!G2281,配置检查表!$Y:$Z,2,FALSE),"")</f>
        <v/>
      </c>
      <c r="O2278" s="21" t="str">
        <f>IF(AND(Sheet1!I2281=Sheet1!J2281,Sheet1!J2281&lt;&gt;0),Sheet1!I2281,IF(AND(Sheet1!I2281&lt;&gt;Sheet1!J2281,Sheet1!J2281&lt;&gt;0),Sheet1!I2281&amp;"~"&amp;Sheet1!J2281,""))</f>
        <v>60~90</v>
      </c>
      <c r="P2278" s="21" t="str">
        <f>IFERROR(VLOOKUP(Sheet1!L2281,配置检查表!$Y:$Z,2,FALSE),"")</f>
        <v/>
      </c>
      <c r="Q2278" s="21" t="str">
        <f>IF(AND(Sheet1!N2281=Sheet1!O2281,Sheet1!O2281&lt;&gt;0),Sheet1!N2281,IF(AND(Sheet1!N2281&lt;&gt;Sheet1!O2281,Sheet1!O2281&lt;&gt;0),Sheet1!N2281&amp;"~"&amp;Sheet1!O2281,""))</f>
        <v/>
      </c>
      <c r="R2278" s="21" t="str">
        <f>IFERROR(VLOOKUP(Sheet1!Q2281,配置检查表!$Y:$Z,2,FALSE),"")</f>
        <v/>
      </c>
      <c r="S2278" s="39" t="str">
        <f>IF(AND(Sheet1!S2485=Sheet1!T2485,Sheet1!T2485&lt;&gt;0),Sheet1!S2485,IF(AND(Sheet1!S2485&lt;&gt;Sheet1!T2485,Sheet1!T2485&lt;&gt;0),Sheet1!S2485&amp;"~"&amp;Sheet1!T2485,""))</f>
        <v/>
      </c>
      <c r="T2278" s="21" t="str">
        <f>IFERROR(VLOOKUP(Sheet1!V2281,配置检查表!$Y:$Z,2,FALSE),"")</f>
        <v/>
      </c>
      <c r="U2278" s="39" t="str">
        <f>IF(AND(Sheet1!X2485=Sheet1!Y2485,Sheet1!Y2485&lt;&gt;0),Sheet1!X2485,IF(AND(Sheet1!X2485&lt;&gt;Sheet1!Y2485,Sheet1!Y2485&lt;&gt;0),Sheet1!X2485&amp;"~"&amp;Sheet1!Y2485,""))</f>
        <v/>
      </c>
      <c r="V2278" s="21" t="str">
        <f>IFERROR(VLOOKUP(Sheet1!XAA,配置检查表!$Y:$Z,2,FALSE),"")</f>
        <v/>
      </c>
      <c r="W2278" s="21" t="str">
        <f>IF(AND(Sheet1!AC2485=Sheet1!AD2485,Sheet1!AD2485&lt;&gt;0),Sheet1!AC2485,IF(AND(Sheet1!AC2485&lt;&gt;Sheet1!AD2485,Sheet1!AD2485&lt;&gt;0),Sheet1!AC2485&amp;"~"&amp;Sheet1!AD2485,""))</f>
        <v/>
      </c>
    </row>
    <row r="2279" spans="1:23">
      <c r="A2279" s="3">
        <v>55009</v>
      </c>
      <c r="B2279" s="3" t="s">
        <v>1009</v>
      </c>
      <c r="C2279" s="3">
        <v>0</v>
      </c>
      <c r="D2279" s="21" t="str">
        <f>IF(OR(Sheet1!I2282&lt;&gt;Sheet1!AF2282,Sheet1!AG2282&lt;&gt;Sheet1!J2282),"有影响","-")</f>
        <v>-</v>
      </c>
      <c r="E2279" s="21" t="str">
        <f>IF(OR(Sheet1!N2282&lt;&gt;Sheet1!AH2282,Sheet1!AI2282&lt;&gt;Sheet1!O2282),"有影响","-")</f>
        <v>-</v>
      </c>
      <c r="F2279" s="21" t="str">
        <f>IF(OR(Sheet1!S2282&lt;&gt;Sheet1!AJ2282,Sheet1!AK2282&lt;&gt;Sheet1!T2282),"有影响","-")</f>
        <v>-</v>
      </c>
      <c r="G2279" s="21" t="str">
        <f>IF(OR(Sheet1!X2282&lt;&gt;Sheet1!AL2282,Sheet1!AM2282&lt;&gt;Sheet1!Y2282),"有影响","-")</f>
        <v>-</v>
      </c>
      <c r="H2279" s="21" t="str">
        <f>IF(OR(Sheet1!AC2282&lt;&gt;Sheet1!AN2282,Sheet1!AO2282&lt;&gt;Sheet1!AD2282),"有影响","-")</f>
        <v>-</v>
      </c>
      <c r="I2279" s="21" t="str">
        <f>IF(Sheet1!G2282=0,"出错","-")</f>
        <v>-</v>
      </c>
      <c r="J2279" s="21" t="str">
        <f>IF(AND(Sheet1!G2282=0,Sheet1!L2282&lt;&gt;0),"出错","-")</f>
        <v>-</v>
      </c>
      <c r="K2279" s="21" t="str">
        <f>IF(AND(Sheet1!G2282=0,Sheet1!L2282=0,Sheet1!Q2282&lt;&gt;0),"出错","-")</f>
        <v>-</v>
      </c>
      <c r="L2279" s="21" t="str">
        <f>IF(AND(Sheet1!G2282=0,Sheet1!L2282=0,Sheet1!Q2282=0,Sheet1!V2282&lt;&gt;0),"出错","-")</f>
        <v>-</v>
      </c>
      <c r="M2279" s="21" t="str">
        <f>IF(AND(Sheet1!G2282=0,Sheet1!L2282=0,Sheet1!Q2282=0,Sheet1!V2282=0,Sheet1!AA2282&lt;&gt;0),"出错","-")</f>
        <v>-</v>
      </c>
      <c r="N2279" s="21" t="str">
        <f>IFERROR(VLOOKUP(Sheet1!G2282,配置检查表!$Y:$Z,2,FALSE),"")</f>
        <v/>
      </c>
      <c r="O2279" s="21" t="str">
        <f>IF(AND(Sheet1!I2282=Sheet1!J2282,Sheet1!J2282&lt;&gt;0),Sheet1!I2282,IF(AND(Sheet1!I2282&lt;&gt;Sheet1!J2282,Sheet1!J2282&lt;&gt;0),Sheet1!I2282&amp;"~"&amp;Sheet1!J2282,""))</f>
        <v>90~135</v>
      </c>
      <c r="P2279" s="21" t="str">
        <f>IFERROR(VLOOKUP(Sheet1!L2282,配置检查表!$Y:$Z,2,FALSE),"")</f>
        <v/>
      </c>
      <c r="Q2279" s="21" t="str">
        <f>IF(AND(Sheet1!N2282=Sheet1!O2282,Sheet1!O2282&lt;&gt;0),Sheet1!N2282,IF(AND(Sheet1!N2282&lt;&gt;Sheet1!O2282,Sheet1!O2282&lt;&gt;0),Sheet1!N2282&amp;"~"&amp;Sheet1!O2282,""))</f>
        <v/>
      </c>
      <c r="R2279" s="21" t="str">
        <f>IFERROR(VLOOKUP(Sheet1!Q2282,配置检查表!$Y:$Z,2,FALSE),"")</f>
        <v/>
      </c>
      <c r="S2279" s="39" t="str">
        <f>IF(AND(Sheet1!S2486=Sheet1!T2486,Sheet1!T2486&lt;&gt;0),Sheet1!S2486,IF(AND(Sheet1!S2486&lt;&gt;Sheet1!T2486,Sheet1!T2486&lt;&gt;0),Sheet1!S2486&amp;"~"&amp;Sheet1!T2486,""))</f>
        <v/>
      </c>
      <c r="T2279" s="21" t="str">
        <f>IFERROR(VLOOKUP(Sheet1!V2282,配置检查表!$Y:$Z,2,FALSE),"")</f>
        <v/>
      </c>
      <c r="U2279" s="39" t="str">
        <f>IF(AND(Sheet1!X2486=Sheet1!Y2486,Sheet1!Y2486&lt;&gt;0),Sheet1!X2486,IF(AND(Sheet1!X2486&lt;&gt;Sheet1!Y2486,Sheet1!Y2486&lt;&gt;0),Sheet1!X2486&amp;"~"&amp;Sheet1!Y2486,""))</f>
        <v/>
      </c>
      <c r="V2279" s="21" t="str">
        <f>IFERROR(VLOOKUP(Sheet1!XAA,配置检查表!$Y:$Z,2,FALSE),"")</f>
        <v/>
      </c>
      <c r="W2279" s="21" t="str">
        <f>IF(AND(Sheet1!AC2486=Sheet1!AD2486,Sheet1!AD2486&lt;&gt;0),Sheet1!AC2486,IF(AND(Sheet1!AC2486&lt;&gt;Sheet1!AD2486,Sheet1!AD2486&lt;&gt;0),Sheet1!AC2486&amp;"~"&amp;Sheet1!AD2486,""))</f>
        <v/>
      </c>
    </row>
    <row r="2280" spans="1:23">
      <c r="A2280" s="3">
        <v>55010</v>
      </c>
      <c r="B2280" s="3" t="s">
        <v>1010</v>
      </c>
      <c r="C2280" s="3">
        <v>0</v>
      </c>
      <c r="D2280" s="21" t="str">
        <f>IF(OR(Sheet1!I2283&lt;&gt;Sheet1!AF2283,Sheet1!AG2283&lt;&gt;Sheet1!J2283),"有影响","-")</f>
        <v>-</v>
      </c>
      <c r="E2280" s="21" t="str">
        <f>IF(OR(Sheet1!N2283&lt;&gt;Sheet1!AH2283,Sheet1!AI2283&lt;&gt;Sheet1!O2283),"有影响","-")</f>
        <v>-</v>
      </c>
      <c r="F2280" s="21" t="str">
        <f>IF(OR(Sheet1!S2283&lt;&gt;Sheet1!AJ2283,Sheet1!AK2283&lt;&gt;Sheet1!T2283),"有影响","-")</f>
        <v>-</v>
      </c>
      <c r="G2280" s="21" t="str">
        <f>IF(OR(Sheet1!X2283&lt;&gt;Sheet1!AL2283,Sheet1!AM2283&lt;&gt;Sheet1!Y2283),"有影响","-")</f>
        <v>-</v>
      </c>
      <c r="H2280" s="21" t="str">
        <f>IF(OR(Sheet1!AC2283&lt;&gt;Sheet1!AN2283,Sheet1!AO2283&lt;&gt;Sheet1!AD2283),"有影响","-")</f>
        <v>-</v>
      </c>
      <c r="I2280" s="21" t="str">
        <f>IF(Sheet1!G2283=0,"出错","-")</f>
        <v>-</v>
      </c>
      <c r="J2280" s="21" t="str">
        <f>IF(AND(Sheet1!G2283=0,Sheet1!L2283&lt;&gt;0),"出错","-")</f>
        <v>-</v>
      </c>
      <c r="K2280" s="21" t="str">
        <f>IF(AND(Sheet1!G2283=0,Sheet1!L2283=0,Sheet1!Q2283&lt;&gt;0),"出错","-")</f>
        <v>-</v>
      </c>
      <c r="L2280" s="21" t="str">
        <f>IF(AND(Sheet1!G2283=0,Sheet1!L2283=0,Sheet1!Q2283=0,Sheet1!V2283&lt;&gt;0),"出错","-")</f>
        <v>-</v>
      </c>
      <c r="M2280" s="21" t="str">
        <f>IF(AND(Sheet1!G2283=0,Sheet1!L2283=0,Sheet1!Q2283=0,Sheet1!V2283=0,Sheet1!AA2283&lt;&gt;0),"出错","-")</f>
        <v>-</v>
      </c>
      <c r="N2280" s="21" t="str">
        <f>IFERROR(VLOOKUP(Sheet1!G2283,配置检查表!$Y:$Z,2,FALSE),"")</f>
        <v/>
      </c>
      <c r="O2280" s="21" t="str">
        <f>IF(AND(Sheet1!I2283=Sheet1!J2283,Sheet1!J2283&lt;&gt;0),Sheet1!I2283,IF(AND(Sheet1!I2283&lt;&gt;Sheet1!J2283,Sheet1!J2283&lt;&gt;0),Sheet1!I2283&amp;"~"&amp;Sheet1!J2283,""))</f>
        <v>29~44</v>
      </c>
      <c r="P2280" s="21" t="str">
        <f>IFERROR(VLOOKUP(Sheet1!L2283,配置检查表!$Y:$Z,2,FALSE),"")</f>
        <v/>
      </c>
      <c r="Q2280" s="21" t="str">
        <f>IF(AND(Sheet1!N2283=Sheet1!O2283,Sheet1!O2283&lt;&gt;0),Sheet1!N2283,IF(AND(Sheet1!N2283&lt;&gt;Sheet1!O2283,Sheet1!O2283&lt;&gt;0),Sheet1!N2283&amp;"~"&amp;Sheet1!O2283,""))</f>
        <v/>
      </c>
      <c r="R2280" s="21" t="str">
        <f>IFERROR(VLOOKUP(Sheet1!Q2283,配置检查表!$Y:$Z,2,FALSE),"")</f>
        <v/>
      </c>
      <c r="S2280" s="39" t="str">
        <f>IF(AND(Sheet1!S2487=Sheet1!T2487,Sheet1!T2487&lt;&gt;0),Sheet1!S2487,IF(AND(Sheet1!S2487&lt;&gt;Sheet1!T2487,Sheet1!T2487&lt;&gt;0),Sheet1!S2487&amp;"~"&amp;Sheet1!T2487,""))</f>
        <v/>
      </c>
      <c r="T2280" s="21" t="str">
        <f>IFERROR(VLOOKUP(Sheet1!V2283,配置检查表!$Y:$Z,2,FALSE),"")</f>
        <v/>
      </c>
      <c r="U2280" s="39" t="str">
        <f>IF(AND(Sheet1!X2487=Sheet1!Y2487,Sheet1!Y2487&lt;&gt;0),Sheet1!X2487,IF(AND(Sheet1!X2487&lt;&gt;Sheet1!Y2487,Sheet1!Y2487&lt;&gt;0),Sheet1!X2487&amp;"~"&amp;Sheet1!Y2487,""))</f>
        <v/>
      </c>
      <c r="V2280" s="21" t="str">
        <f>IFERROR(VLOOKUP(Sheet1!XAA,配置检查表!$Y:$Z,2,FALSE),"")</f>
        <v/>
      </c>
      <c r="W2280" s="21" t="str">
        <f>IF(AND(Sheet1!AC2487=Sheet1!AD2487,Sheet1!AD2487&lt;&gt;0),Sheet1!AC2487,IF(AND(Sheet1!AC2487&lt;&gt;Sheet1!AD2487,Sheet1!AD2487&lt;&gt;0),Sheet1!AC2487&amp;"~"&amp;Sheet1!AD2487,""))</f>
        <v/>
      </c>
    </row>
    <row r="2281" spans="1:23">
      <c r="A2281" s="3">
        <v>55011</v>
      </c>
      <c r="B2281" s="3" t="s">
        <v>1011</v>
      </c>
      <c r="C2281" s="3">
        <v>0</v>
      </c>
      <c r="D2281" s="21" t="str">
        <f>IF(OR(Sheet1!I2284&lt;&gt;Sheet1!AF2284,Sheet1!AG2284&lt;&gt;Sheet1!J2284),"有影响","-")</f>
        <v>-</v>
      </c>
      <c r="E2281" s="21" t="str">
        <f>IF(OR(Sheet1!N2284&lt;&gt;Sheet1!AH2284,Sheet1!AI2284&lt;&gt;Sheet1!O2284),"有影响","-")</f>
        <v>-</v>
      </c>
      <c r="F2281" s="21" t="str">
        <f>IF(OR(Sheet1!S2284&lt;&gt;Sheet1!AJ2284,Sheet1!AK2284&lt;&gt;Sheet1!T2284),"有影响","-")</f>
        <v>-</v>
      </c>
      <c r="G2281" s="21" t="str">
        <f>IF(OR(Sheet1!X2284&lt;&gt;Sheet1!AL2284,Sheet1!AM2284&lt;&gt;Sheet1!Y2284),"有影响","-")</f>
        <v>-</v>
      </c>
      <c r="H2281" s="21" t="str">
        <f>IF(OR(Sheet1!AC2284&lt;&gt;Sheet1!AN2284,Sheet1!AO2284&lt;&gt;Sheet1!AD2284),"有影响","-")</f>
        <v>-</v>
      </c>
      <c r="I2281" s="21" t="str">
        <f>IF(Sheet1!G2284=0,"出错","-")</f>
        <v>-</v>
      </c>
      <c r="J2281" s="21" t="str">
        <f>IF(AND(Sheet1!G2284=0,Sheet1!L2284&lt;&gt;0),"出错","-")</f>
        <v>-</v>
      </c>
      <c r="K2281" s="21" t="str">
        <f>IF(AND(Sheet1!G2284=0,Sheet1!L2284=0,Sheet1!Q2284&lt;&gt;0),"出错","-")</f>
        <v>-</v>
      </c>
      <c r="L2281" s="21" t="str">
        <f>IF(AND(Sheet1!G2284=0,Sheet1!L2284=0,Sheet1!Q2284=0,Sheet1!V2284&lt;&gt;0),"出错","-")</f>
        <v>-</v>
      </c>
      <c r="M2281" s="21" t="str">
        <f>IF(AND(Sheet1!G2284=0,Sheet1!L2284=0,Sheet1!Q2284=0,Sheet1!V2284=0,Sheet1!AA2284&lt;&gt;0),"出错","-")</f>
        <v>-</v>
      </c>
      <c r="N2281" s="21" t="str">
        <f>IFERROR(VLOOKUP(Sheet1!G2284,配置检查表!$Y:$Z,2,FALSE),"")</f>
        <v/>
      </c>
      <c r="O2281" s="21" t="str">
        <f>IF(AND(Sheet1!I2284=Sheet1!J2284,Sheet1!J2284&lt;&gt;0),Sheet1!I2284,IF(AND(Sheet1!I2284&lt;&gt;Sheet1!J2284,Sheet1!J2284&lt;&gt;0),Sheet1!I2284&amp;"~"&amp;Sheet1!J2284,""))</f>
        <v>60~90</v>
      </c>
      <c r="P2281" s="21" t="str">
        <f>IFERROR(VLOOKUP(Sheet1!L2284,配置检查表!$Y:$Z,2,FALSE),"")</f>
        <v/>
      </c>
      <c r="Q2281" s="21" t="str">
        <f>IF(AND(Sheet1!N2284=Sheet1!O2284,Sheet1!O2284&lt;&gt;0),Sheet1!N2284,IF(AND(Sheet1!N2284&lt;&gt;Sheet1!O2284,Sheet1!O2284&lt;&gt;0),Sheet1!N2284&amp;"~"&amp;Sheet1!O2284,""))</f>
        <v/>
      </c>
      <c r="R2281" s="21" t="str">
        <f>IFERROR(VLOOKUP(Sheet1!Q2284,配置检查表!$Y:$Z,2,FALSE),"")</f>
        <v/>
      </c>
      <c r="S2281" s="39" t="str">
        <f>IF(AND(Sheet1!S2488=Sheet1!T2488,Sheet1!T2488&lt;&gt;0),Sheet1!S2488,IF(AND(Sheet1!S2488&lt;&gt;Sheet1!T2488,Sheet1!T2488&lt;&gt;0),Sheet1!S2488&amp;"~"&amp;Sheet1!T2488,""))</f>
        <v/>
      </c>
      <c r="T2281" s="21" t="str">
        <f>IFERROR(VLOOKUP(Sheet1!V2284,配置检查表!$Y:$Z,2,FALSE),"")</f>
        <v/>
      </c>
      <c r="U2281" s="39" t="str">
        <f>IF(AND(Sheet1!X2488=Sheet1!Y2488,Sheet1!Y2488&lt;&gt;0),Sheet1!X2488,IF(AND(Sheet1!X2488&lt;&gt;Sheet1!Y2488,Sheet1!Y2488&lt;&gt;0),Sheet1!X2488&amp;"~"&amp;Sheet1!Y2488,""))</f>
        <v/>
      </c>
      <c r="V2281" s="21" t="str">
        <f>IFERROR(VLOOKUP(Sheet1!XAA,配置检查表!$Y:$Z,2,FALSE),"")</f>
        <v/>
      </c>
      <c r="W2281" s="21" t="str">
        <f>IF(AND(Sheet1!AC2488=Sheet1!AD2488,Sheet1!AD2488&lt;&gt;0),Sheet1!AC2488,IF(AND(Sheet1!AC2488&lt;&gt;Sheet1!AD2488,Sheet1!AD2488&lt;&gt;0),Sheet1!AC2488&amp;"~"&amp;Sheet1!AD2488,""))</f>
        <v/>
      </c>
    </row>
    <row r="2282" spans="1:23">
      <c r="A2282" s="3">
        <v>55012</v>
      </c>
      <c r="B2282" s="3" t="s">
        <v>1012</v>
      </c>
      <c r="C2282" s="3">
        <v>0</v>
      </c>
      <c r="D2282" s="21" t="str">
        <f>IF(OR(Sheet1!I2285&lt;&gt;Sheet1!AF2285,Sheet1!AG2285&lt;&gt;Sheet1!J2285),"有影响","-")</f>
        <v>-</v>
      </c>
      <c r="E2282" s="21" t="str">
        <f>IF(OR(Sheet1!N2285&lt;&gt;Sheet1!AH2285,Sheet1!AI2285&lt;&gt;Sheet1!O2285),"有影响","-")</f>
        <v>-</v>
      </c>
      <c r="F2282" s="21" t="str">
        <f>IF(OR(Sheet1!S2285&lt;&gt;Sheet1!AJ2285,Sheet1!AK2285&lt;&gt;Sheet1!T2285),"有影响","-")</f>
        <v>-</v>
      </c>
      <c r="G2282" s="21" t="str">
        <f>IF(OR(Sheet1!X2285&lt;&gt;Sheet1!AL2285,Sheet1!AM2285&lt;&gt;Sheet1!Y2285),"有影响","-")</f>
        <v>-</v>
      </c>
      <c r="H2282" s="21" t="str">
        <f>IF(OR(Sheet1!AC2285&lt;&gt;Sheet1!AN2285,Sheet1!AO2285&lt;&gt;Sheet1!AD2285),"有影响","-")</f>
        <v>-</v>
      </c>
      <c r="I2282" s="21" t="str">
        <f>IF(Sheet1!G2285=0,"出错","-")</f>
        <v>-</v>
      </c>
      <c r="J2282" s="21" t="str">
        <f>IF(AND(Sheet1!G2285=0,Sheet1!L2285&lt;&gt;0),"出错","-")</f>
        <v>-</v>
      </c>
      <c r="K2282" s="21" t="str">
        <f>IF(AND(Sheet1!G2285=0,Sheet1!L2285=0,Sheet1!Q2285&lt;&gt;0),"出错","-")</f>
        <v>-</v>
      </c>
      <c r="L2282" s="21" t="str">
        <f>IF(AND(Sheet1!G2285=0,Sheet1!L2285=0,Sheet1!Q2285=0,Sheet1!V2285&lt;&gt;0),"出错","-")</f>
        <v>-</v>
      </c>
      <c r="M2282" s="21" t="str">
        <f>IF(AND(Sheet1!G2285=0,Sheet1!L2285=0,Sheet1!Q2285=0,Sheet1!V2285=0,Sheet1!AA2285&lt;&gt;0),"出错","-")</f>
        <v>-</v>
      </c>
      <c r="N2282" s="21" t="str">
        <f>IFERROR(VLOOKUP(Sheet1!G2285,配置检查表!$Y:$Z,2,FALSE),"")</f>
        <v/>
      </c>
      <c r="O2282" s="21" t="str">
        <f>IF(AND(Sheet1!I2285=Sheet1!J2285,Sheet1!J2285&lt;&gt;0),Sheet1!I2285,IF(AND(Sheet1!I2285&lt;&gt;Sheet1!J2285,Sheet1!J2285&lt;&gt;0),Sheet1!I2285&amp;"~"&amp;Sheet1!J2285,""))</f>
        <v>90~135</v>
      </c>
      <c r="P2282" s="21" t="str">
        <f>IFERROR(VLOOKUP(Sheet1!L2285,配置检查表!$Y:$Z,2,FALSE),"")</f>
        <v/>
      </c>
      <c r="Q2282" s="21" t="str">
        <f>IF(AND(Sheet1!N2285=Sheet1!O2285,Sheet1!O2285&lt;&gt;0),Sheet1!N2285,IF(AND(Sheet1!N2285&lt;&gt;Sheet1!O2285,Sheet1!O2285&lt;&gt;0),Sheet1!N2285&amp;"~"&amp;Sheet1!O2285,""))</f>
        <v/>
      </c>
      <c r="R2282" s="21" t="str">
        <f>IFERROR(VLOOKUP(Sheet1!Q2285,配置检查表!$Y:$Z,2,FALSE),"")</f>
        <v/>
      </c>
      <c r="S2282" s="39" t="str">
        <f>IF(AND(Sheet1!S2489=Sheet1!T2489,Sheet1!T2489&lt;&gt;0),Sheet1!S2489,IF(AND(Sheet1!S2489&lt;&gt;Sheet1!T2489,Sheet1!T2489&lt;&gt;0),Sheet1!S2489&amp;"~"&amp;Sheet1!T2489,""))</f>
        <v/>
      </c>
      <c r="T2282" s="21" t="str">
        <f>IFERROR(VLOOKUP(Sheet1!V2285,配置检查表!$Y:$Z,2,FALSE),"")</f>
        <v/>
      </c>
      <c r="U2282" s="39" t="str">
        <f>IF(AND(Sheet1!X2489=Sheet1!Y2489,Sheet1!Y2489&lt;&gt;0),Sheet1!X2489,IF(AND(Sheet1!X2489&lt;&gt;Sheet1!Y2489,Sheet1!Y2489&lt;&gt;0),Sheet1!X2489&amp;"~"&amp;Sheet1!Y2489,""))</f>
        <v/>
      </c>
      <c r="V2282" s="21" t="str">
        <f>IFERROR(VLOOKUP(Sheet1!XAA,配置检查表!$Y:$Z,2,FALSE),"")</f>
        <v/>
      </c>
      <c r="W2282" s="21" t="str">
        <f>IF(AND(Sheet1!AC2489=Sheet1!AD2489,Sheet1!AD2489&lt;&gt;0),Sheet1!AC2489,IF(AND(Sheet1!AC2489&lt;&gt;Sheet1!AD2489,Sheet1!AD2489&lt;&gt;0),Sheet1!AC2489&amp;"~"&amp;Sheet1!AD2489,""))</f>
        <v/>
      </c>
    </row>
    <row r="2283" spans="1:23">
      <c r="A2283" s="3">
        <v>55013</v>
      </c>
      <c r="B2283" s="3" t="s">
        <v>1013</v>
      </c>
      <c r="C2283" s="3">
        <v>0</v>
      </c>
      <c r="D2283" s="21" t="str">
        <f>IF(OR(Sheet1!I2286&lt;&gt;Sheet1!AF2286,Sheet1!AG2286&lt;&gt;Sheet1!J2286),"有影响","-")</f>
        <v>-</v>
      </c>
      <c r="E2283" s="21" t="str">
        <f>IF(OR(Sheet1!N2286&lt;&gt;Sheet1!AH2286,Sheet1!AI2286&lt;&gt;Sheet1!O2286),"有影响","-")</f>
        <v>-</v>
      </c>
      <c r="F2283" s="21" t="str">
        <f>IF(OR(Sheet1!S2286&lt;&gt;Sheet1!AJ2286,Sheet1!AK2286&lt;&gt;Sheet1!T2286),"有影响","-")</f>
        <v>-</v>
      </c>
      <c r="G2283" s="21" t="str">
        <f>IF(OR(Sheet1!X2286&lt;&gt;Sheet1!AL2286,Sheet1!AM2286&lt;&gt;Sheet1!Y2286),"有影响","-")</f>
        <v>-</v>
      </c>
      <c r="H2283" s="21" t="str">
        <f>IF(OR(Sheet1!AC2286&lt;&gt;Sheet1!AN2286,Sheet1!AO2286&lt;&gt;Sheet1!AD2286),"有影响","-")</f>
        <v>-</v>
      </c>
      <c r="I2283" s="21" t="str">
        <f>IF(Sheet1!G2286=0,"出错","-")</f>
        <v>-</v>
      </c>
      <c r="J2283" s="21" t="str">
        <f>IF(AND(Sheet1!G2286=0,Sheet1!L2286&lt;&gt;0),"出错","-")</f>
        <v>-</v>
      </c>
      <c r="K2283" s="21" t="str">
        <f>IF(AND(Sheet1!G2286=0,Sheet1!L2286=0,Sheet1!Q2286&lt;&gt;0),"出错","-")</f>
        <v>-</v>
      </c>
      <c r="L2283" s="21" t="str">
        <f>IF(AND(Sheet1!G2286=0,Sheet1!L2286=0,Sheet1!Q2286=0,Sheet1!V2286&lt;&gt;0),"出错","-")</f>
        <v>-</v>
      </c>
      <c r="M2283" s="21" t="str">
        <f>IF(AND(Sheet1!G2286=0,Sheet1!L2286=0,Sheet1!Q2286=0,Sheet1!V2286=0,Sheet1!AA2286&lt;&gt;0),"出错","-")</f>
        <v>-</v>
      </c>
      <c r="N2283" s="21" t="str">
        <f>IFERROR(VLOOKUP(Sheet1!G2286,配置检查表!$Y:$Z,2,FALSE),"")</f>
        <v/>
      </c>
      <c r="O2283" s="21" t="str">
        <f>IF(AND(Sheet1!I2286=Sheet1!J2286,Sheet1!J2286&lt;&gt;0),Sheet1!I2286,IF(AND(Sheet1!I2286&lt;&gt;Sheet1!J2286,Sheet1!J2286&lt;&gt;0),Sheet1!I2286&amp;"~"&amp;Sheet1!J2286,""))</f>
        <v>29~44</v>
      </c>
      <c r="P2283" s="21" t="str">
        <f>IFERROR(VLOOKUP(Sheet1!L2286,配置检查表!$Y:$Z,2,FALSE),"")</f>
        <v/>
      </c>
      <c r="Q2283" s="21" t="str">
        <f>IF(AND(Sheet1!N2286=Sheet1!O2286,Sheet1!O2286&lt;&gt;0),Sheet1!N2286,IF(AND(Sheet1!N2286&lt;&gt;Sheet1!O2286,Sheet1!O2286&lt;&gt;0),Sheet1!N2286&amp;"~"&amp;Sheet1!O2286,""))</f>
        <v/>
      </c>
      <c r="R2283" s="21" t="str">
        <f>IFERROR(VLOOKUP(Sheet1!Q2286,配置检查表!$Y:$Z,2,FALSE),"")</f>
        <v/>
      </c>
      <c r="S2283" s="39" t="str">
        <f>IF(AND(Sheet1!S2490=Sheet1!T2490,Sheet1!T2490&lt;&gt;0),Sheet1!S2490,IF(AND(Sheet1!S2490&lt;&gt;Sheet1!T2490,Sheet1!T2490&lt;&gt;0),Sheet1!S2490&amp;"~"&amp;Sheet1!T2490,""))</f>
        <v/>
      </c>
      <c r="T2283" s="21" t="str">
        <f>IFERROR(VLOOKUP(Sheet1!V2286,配置检查表!$Y:$Z,2,FALSE),"")</f>
        <v/>
      </c>
      <c r="U2283" s="39" t="str">
        <f>IF(AND(Sheet1!X2490=Sheet1!Y2490,Sheet1!Y2490&lt;&gt;0),Sheet1!X2490,IF(AND(Sheet1!X2490&lt;&gt;Sheet1!Y2490,Sheet1!Y2490&lt;&gt;0),Sheet1!X2490&amp;"~"&amp;Sheet1!Y2490,""))</f>
        <v/>
      </c>
      <c r="V2283" s="21" t="str">
        <f>IFERROR(VLOOKUP(Sheet1!XAA,配置检查表!$Y:$Z,2,FALSE),"")</f>
        <v/>
      </c>
      <c r="W2283" s="21" t="str">
        <f>IF(AND(Sheet1!AC2490=Sheet1!AD2490,Sheet1!AD2490&lt;&gt;0),Sheet1!AC2490,IF(AND(Sheet1!AC2490&lt;&gt;Sheet1!AD2490,Sheet1!AD2490&lt;&gt;0),Sheet1!AC2490&amp;"~"&amp;Sheet1!AD2490,""))</f>
        <v/>
      </c>
    </row>
    <row r="2284" spans="1:23">
      <c r="A2284" s="3">
        <v>55014</v>
      </c>
      <c r="B2284" s="3" t="s">
        <v>1014</v>
      </c>
      <c r="C2284" s="3">
        <v>0</v>
      </c>
      <c r="D2284" s="21" t="str">
        <f>IF(OR(Sheet1!I2287&lt;&gt;Sheet1!AF2287,Sheet1!AG2287&lt;&gt;Sheet1!J2287),"有影响","-")</f>
        <v>-</v>
      </c>
      <c r="E2284" s="21" t="str">
        <f>IF(OR(Sheet1!N2287&lt;&gt;Sheet1!AH2287,Sheet1!AI2287&lt;&gt;Sheet1!O2287),"有影响","-")</f>
        <v>-</v>
      </c>
      <c r="F2284" s="21" t="str">
        <f>IF(OR(Sheet1!S2287&lt;&gt;Sheet1!AJ2287,Sheet1!AK2287&lt;&gt;Sheet1!T2287),"有影响","-")</f>
        <v>-</v>
      </c>
      <c r="G2284" s="21" t="str">
        <f>IF(OR(Sheet1!X2287&lt;&gt;Sheet1!AL2287,Sheet1!AM2287&lt;&gt;Sheet1!Y2287),"有影响","-")</f>
        <v>-</v>
      </c>
      <c r="H2284" s="21" t="str">
        <f>IF(OR(Sheet1!AC2287&lt;&gt;Sheet1!AN2287,Sheet1!AO2287&lt;&gt;Sheet1!AD2287),"有影响","-")</f>
        <v>-</v>
      </c>
      <c r="I2284" s="21" t="str">
        <f>IF(Sheet1!G2287=0,"出错","-")</f>
        <v>-</v>
      </c>
      <c r="J2284" s="21" t="str">
        <f>IF(AND(Sheet1!G2287=0,Sheet1!L2287&lt;&gt;0),"出错","-")</f>
        <v>-</v>
      </c>
      <c r="K2284" s="21" t="str">
        <f>IF(AND(Sheet1!G2287=0,Sheet1!L2287=0,Sheet1!Q2287&lt;&gt;0),"出错","-")</f>
        <v>-</v>
      </c>
      <c r="L2284" s="21" t="str">
        <f>IF(AND(Sheet1!G2287=0,Sheet1!L2287=0,Sheet1!Q2287=0,Sheet1!V2287&lt;&gt;0),"出错","-")</f>
        <v>-</v>
      </c>
      <c r="M2284" s="21" t="str">
        <f>IF(AND(Sheet1!G2287=0,Sheet1!L2287=0,Sheet1!Q2287=0,Sheet1!V2287=0,Sheet1!AA2287&lt;&gt;0),"出错","-")</f>
        <v>-</v>
      </c>
      <c r="N2284" s="21" t="str">
        <f>IFERROR(VLOOKUP(Sheet1!G2287,配置检查表!$Y:$Z,2,FALSE),"")</f>
        <v/>
      </c>
      <c r="O2284" s="21" t="str">
        <f>IF(AND(Sheet1!I2287=Sheet1!J2287,Sheet1!J2287&lt;&gt;0),Sheet1!I2287,IF(AND(Sheet1!I2287&lt;&gt;Sheet1!J2287,Sheet1!J2287&lt;&gt;0),Sheet1!I2287&amp;"~"&amp;Sheet1!J2287,""))</f>
        <v>60~90</v>
      </c>
      <c r="P2284" s="21" t="str">
        <f>IFERROR(VLOOKUP(Sheet1!L2287,配置检查表!$Y:$Z,2,FALSE),"")</f>
        <v/>
      </c>
      <c r="Q2284" s="21" t="str">
        <f>IF(AND(Sheet1!N2287=Sheet1!O2287,Sheet1!O2287&lt;&gt;0),Sheet1!N2287,IF(AND(Sheet1!N2287&lt;&gt;Sheet1!O2287,Sheet1!O2287&lt;&gt;0),Sheet1!N2287&amp;"~"&amp;Sheet1!O2287,""))</f>
        <v/>
      </c>
      <c r="R2284" s="21" t="str">
        <f>IFERROR(VLOOKUP(Sheet1!Q2287,配置检查表!$Y:$Z,2,FALSE),"")</f>
        <v/>
      </c>
      <c r="S2284" s="39" t="str">
        <f>IF(AND(Sheet1!S2491=Sheet1!T2491,Sheet1!T2491&lt;&gt;0),Sheet1!S2491,IF(AND(Sheet1!S2491&lt;&gt;Sheet1!T2491,Sheet1!T2491&lt;&gt;0),Sheet1!S2491&amp;"~"&amp;Sheet1!T2491,""))</f>
        <v/>
      </c>
      <c r="T2284" s="21" t="str">
        <f>IFERROR(VLOOKUP(Sheet1!V2287,配置检查表!$Y:$Z,2,FALSE),"")</f>
        <v/>
      </c>
      <c r="U2284" s="39" t="str">
        <f>IF(AND(Sheet1!X2491=Sheet1!Y2491,Sheet1!Y2491&lt;&gt;0),Sheet1!X2491,IF(AND(Sheet1!X2491&lt;&gt;Sheet1!Y2491,Sheet1!Y2491&lt;&gt;0),Sheet1!X2491&amp;"~"&amp;Sheet1!Y2491,""))</f>
        <v/>
      </c>
      <c r="V2284" s="21" t="str">
        <f>IFERROR(VLOOKUP(Sheet1!XAA,配置检查表!$Y:$Z,2,FALSE),"")</f>
        <v/>
      </c>
      <c r="W2284" s="21" t="str">
        <f>IF(AND(Sheet1!AC2491=Sheet1!AD2491,Sheet1!AD2491&lt;&gt;0),Sheet1!AC2491,IF(AND(Sheet1!AC2491&lt;&gt;Sheet1!AD2491,Sheet1!AD2491&lt;&gt;0),Sheet1!AC2491&amp;"~"&amp;Sheet1!AD2491,""))</f>
        <v/>
      </c>
    </row>
    <row r="2285" spans="1:23">
      <c r="A2285" s="3">
        <v>55015</v>
      </c>
      <c r="B2285" s="3" t="s">
        <v>1015</v>
      </c>
      <c r="C2285" s="3">
        <v>0</v>
      </c>
      <c r="D2285" s="21" t="str">
        <f>IF(OR(Sheet1!I2288&lt;&gt;Sheet1!AF2288,Sheet1!AG2288&lt;&gt;Sheet1!J2288),"有影响","-")</f>
        <v>-</v>
      </c>
      <c r="E2285" s="21" t="str">
        <f>IF(OR(Sheet1!N2288&lt;&gt;Sheet1!AH2288,Sheet1!AI2288&lt;&gt;Sheet1!O2288),"有影响","-")</f>
        <v>-</v>
      </c>
      <c r="F2285" s="21" t="str">
        <f>IF(OR(Sheet1!S2288&lt;&gt;Sheet1!AJ2288,Sheet1!AK2288&lt;&gt;Sheet1!T2288),"有影响","-")</f>
        <v>-</v>
      </c>
      <c r="G2285" s="21" t="str">
        <f>IF(OR(Sheet1!X2288&lt;&gt;Sheet1!AL2288,Sheet1!AM2288&lt;&gt;Sheet1!Y2288),"有影响","-")</f>
        <v>-</v>
      </c>
      <c r="H2285" s="21" t="str">
        <f>IF(OR(Sheet1!AC2288&lt;&gt;Sheet1!AN2288,Sheet1!AO2288&lt;&gt;Sheet1!AD2288),"有影响","-")</f>
        <v>-</v>
      </c>
      <c r="I2285" s="21" t="str">
        <f>IF(Sheet1!G2288=0,"出错","-")</f>
        <v>-</v>
      </c>
      <c r="J2285" s="21" t="str">
        <f>IF(AND(Sheet1!G2288=0,Sheet1!L2288&lt;&gt;0),"出错","-")</f>
        <v>-</v>
      </c>
      <c r="K2285" s="21" t="str">
        <f>IF(AND(Sheet1!G2288=0,Sheet1!L2288=0,Sheet1!Q2288&lt;&gt;0),"出错","-")</f>
        <v>-</v>
      </c>
      <c r="L2285" s="21" t="str">
        <f>IF(AND(Sheet1!G2288=0,Sheet1!L2288=0,Sheet1!Q2288=0,Sheet1!V2288&lt;&gt;0),"出错","-")</f>
        <v>-</v>
      </c>
      <c r="M2285" s="21" t="str">
        <f>IF(AND(Sheet1!G2288=0,Sheet1!L2288=0,Sheet1!Q2288=0,Sheet1!V2288=0,Sheet1!AA2288&lt;&gt;0),"出错","-")</f>
        <v>-</v>
      </c>
      <c r="N2285" s="21" t="str">
        <f>IFERROR(VLOOKUP(Sheet1!G2288,配置检查表!$Y:$Z,2,FALSE),"")</f>
        <v/>
      </c>
      <c r="O2285" s="21" t="str">
        <f>IF(AND(Sheet1!I2288=Sheet1!J2288,Sheet1!J2288&lt;&gt;0),Sheet1!I2288,IF(AND(Sheet1!I2288&lt;&gt;Sheet1!J2288,Sheet1!J2288&lt;&gt;0),Sheet1!I2288&amp;"~"&amp;Sheet1!J2288,""))</f>
        <v>90~135</v>
      </c>
      <c r="P2285" s="21" t="str">
        <f>IFERROR(VLOOKUP(Sheet1!L2288,配置检查表!$Y:$Z,2,FALSE),"")</f>
        <v/>
      </c>
      <c r="Q2285" s="21" t="str">
        <f>IF(AND(Sheet1!N2288=Sheet1!O2288,Sheet1!O2288&lt;&gt;0),Sheet1!N2288,IF(AND(Sheet1!N2288&lt;&gt;Sheet1!O2288,Sheet1!O2288&lt;&gt;0),Sheet1!N2288&amp;"~"&amp;Sheet1!O2288,""))</f>
        <v/>
      </c>
      <c r="R2285" s="21" t="str">
        <f>IFERROR(VLOOKUP(Sheet1!Q2288,配置检查表!$Y:$Z,2,FALSE),"")</f>
        <v/>
      </c>
      <c r="S2285" s="39" t="str">
        <f>IF(AND(Sheet1!S2492=Sheet1!T2492,Sheet1!T2492&lt;&gt;0),Sheet1!S2492,IF(AND(Sheet1!S2492&lt;&gt;Sheet1!T2492,Sheet1!T2492&lt;&gt;0),Sheet1!S2492&amp;"~"&amp;Sheet1!T2492,""))</f>
        <v/>
      </c>
      <c r="T2285" s="21" t="str">
        <f>IFERROR(VLOOKUP(Sheet1!V2288,配置检查表!$Y:$Z,2,FALSE),"")</f>
        <v/>
      </c>
      <c r="U2285" s="39" t="str">
        <f>IF(AND(Sheet1!X2492=Sheet1!Y2492,Sheet1!Y2492&lt;&gt;0),Sheet1!X2492,IF(AND(Sheet1!X2492&lt;&gt;Sheet1!Y2492,Sheet1!Y2492&lt;&gt;0),Sheet1!X2492&amp;"~"&amp;Sheet1!Y2492,""))</f>
        <v/>
      </c>
      <c r="V2285" s="21" t="str">
        <f>IFERROR(VLOOKUP(Sheet1!XAA,配置检查表!$Y:$Z,2,FALSE),"")</f>
        <v/>
      </c>
      <c r="W2285" s="21" t="str">
        <f>IF(AND(Sheet1!AC2492=Sheet1!AD2492,Sheet1!AD2492&lt;&gt;0),Sheet1!AC2492,IF(AND(Sheet1!AC2492&lt;&gt;Sheet1!AD2492,Sheet1!AD2492&lt;&gt;0),Sheet1!AC2492&amp;"~"&amp;Sheet1!AD2492,""))</f>
        <v/>
      </c>
    </row>
    <row r="2286" spans="1:23">
      <c r="A2286" s="3">
        <v>55016</v>
      </c>
      <c r="B2286" s="3" t="s">
        <v>1016</v>
      </c>
      <c r="C2286" s="3">
        <v>0</v>
      </c>
      <c r="D2286" s="21" t="str">
        <f>IF(OR(Sheet1!I2289&lt;&gt;Sheet1!AF2289,Sheet1!AG2289&lt;&gt;Sheet1!J2289),"有影响","-")</f>
        <v>-</v>
      </c>
      <c r="E2286" s="21" t="str">
        <f>IF(OR(Sheet1!N2289&lt;&gt;Sheet1!AH2289,Sheet1!AI2289&lt;&gt;Sheet1!O2289),"有影响","-")</f>
        <v>-</v>
      </c>
      <c r="F2286" s="21" t="str">
        <f>IF(OR(Sheet1!S2289&lt;&gt;Sheet1!AJ2289,Sheet1!AK2289&lt;&gt;Sheet1!T2289),"有影响","-")</f>
        <v>-</v>
      </c>
      <c r="G2286" s="21" t="str">
        <f>IF(OR(Sheet1!X2289&lt;&gt;Sheet1!AL2289,Sheet1!AM2289&lt;&gt;Sheet1!Y2289),"有影响","-")</f>
        <v>-</v>
      </c>
      <c r="H2286" s="21" t="str">
        <f>IF(OR(Sheet1!AC2289&lt;&gt;Sheet1!AN2289,Sheet1!AO2289&lt;&gt;Sheet1!AD2289),"有影响","-")</f>
        <v>-</v>
      </c>
      <c r="I2286" s="21" t="str">
        <f>IF(Sheet1!G2289=0,"出错","-")</f>
        <v>-</v>
      </c>
      <c r="J2286" s="21" t="str">
        <f>IF(AND(Sheet1!G2289=0,Sheet1!L2289&lt;&gt;0),"出错","-")</f>
        <v>-</v>
      </c>
      <c r="K2286" s="21" t="str">
        <f>IF(AND(Sheet1!G2289=0,Sheet1!L2289=0,Sheet1!Q2289&lt;&gt;0),"出错","-")</f>
        <v>-</v>
      </c>
      <c r="L2286" s="21" t="str">
        <f>IF(AND(Sheet1!G2289=0,Sheet1!L2289=0,Sheet1!Q2289=0,Sheet1!V2289&lt;&gt;0),"出错","-")</f>
        <v>-</v>
      </c>
      <c r="M2286" s="21" t="str">
        <f>IF(AND(Sheet1!G2289=0,Sheet1!L2289=0,Sheet1!Q2289=0,Sheet1!V2289=0,Sheet1!AA2289&lt;&gt;0),"出错","-")</f>
        <v>-</v>
      </c>
      <c r="N2286" s="21" t="str">
        <f>IFERROR(VLOOKUP(Sheet1!G2289,配置检查表!$Y:$Z,2,FALSE),"")</f>
        <v/>
      </c>
      <c r="O2286" s="21" t="str">
        <f>IF(AND(Sheet1!I2289=Sheet1!J2289,Sheet1!J2289&lt;&gt;0),Sheet1!I2289,IF(AND(Sheet1!I2289&lt;&gt;Sheet1!J2289,Sheet1!J2289&lt;&gt;0),Sheet1!I2289&amp;"~"&amp;Sheet1!J2289,""))</f>
        <v>29~44</v>
      </c>
      <c r="P2286" s="21" t="str">
        <f>IFERROR(VLOOKUP(Sheet1!L2289,配置检查表!$Y:$Z,2,FALSE),"")</f>
        <v/>
      </c>
      <c r="Q2286" s="21" t="str">
        <f>IF(AND(Sheet1!N2289=Sheet1!O2289,Sheet1!O2289&lt;&gt;0),Sheet1!N2289,IF(AND(Sheet1!N2289&lt;&gt;Sheet1!O2289,Sheet1!O2289&lt;&gt;0),Sheet1!N2289&amp;"~"&amp;Sheet1!O2289,""))</f>
        <v/>
      </c>
      <c r="R2286" s="21" t="str">
        <f>IFERROR(VLOOKUP(Sheet1!Q2289,配置检查表!$Y:$Z,2,FALSE),"")</f>
        <v/>
      </c>
      <c r="S2286" s="39" t="str">
        <f>IF(AND(Sheet1!S2493=Sheet1!T2493,Sheet1!T2493&lt;&gt;0),Sheet1!S2493,IF(AND(Sheet1!S2493&lt;&gt;Sheet1!T2493,Sheet1!T2493&lt;&gt;0),Sheet1!S2493&amp;"~"&amp;Sheet1!T2493,""))</f>
        <v/>
      </c>
      <c r="T2286" s="21" t="str">
        <f>IFERROR(VLOOKUP(Sheet1!V2289,配置检查表!$Y:$Z,2,FALSE),"")</f>
        <v/>
      </c>
      <c r="U2286" s="39" t="str">
        <f>IF(AND(Sheet1!X2493=Sheet1!Y2493,Sheet1!Y2493&lt;&gt;0),Sheet1!X2493,IF(AND(Sheet1!X2493&lt;&gt;Sheet1!Y2493,Sheet1!Y2493&lt;&gt;0),Sheet1!X2493&amp;"~"&amp;Sheet1!Y2493,""))</f>
        <v/>
      </c>
      <c r="V2286" s="21" t="str">
        <f>IFERROR(VLOOKUP(Sheet1!XAA,配置检查表!$Y:$Z,2,FALSE),"")</f>
        <v/>
      </c>
      <c r="W2286" s="21" t="str">
        <f>IF(AND(Sheet1!AC2493=Sheet1!AD2493,Sheet1!AD2493&lt;&gt;0),Sheet1!AC2493,IF(AND(Sheet1!AC2493&lt;&gt;Sheet1!AD2493,Sheet1!AD2493&lt;&gt;0),Sheet1!AC2493&amp;"~"&amp;Sheet1!AD2493,""))</f>
        <v/>
      </c>
    </row>
    <row r="2287" spans="1:23">
      <c r="A2287" s="3">
        <v>55017</v>
      </c>
      <c r="B2287" s="3" t="s">
        <v>1017</v>
      </c>
      <c r="C2287" s="3">
        <v>0</v>
      </c>
      <c r="D2287" s="21" t="str">
        <f>IF(OR(Sheet1!I2290&lt;&gt;Sheet1!AF2290,Sheet1!AG2290&lt;&gt;Sheet1!J2290),"有影响","-")</f>
        <v>-</v>
      </c>
      <c r="E2287" s="21" t="str">
        <f>IF(OR(Sheet1!N2290&lt;&gt;Sheet1!AH2290,Sheet1!AI2290&lt;&gt;Sheet1!O2290),"有影响","-")</f>
        <v>-</v>
      </c>
      <c r="F2287" s="21" t="str">
        <f>IF(OR(Sheet1!S2290&lt;&gt;Sheet1!AJ2290,Sheet1!AK2290&lt;&gt;Sheet1!T2290),"有影响","-")</f>
        <v>-</v>
      </c>
      <c r="G2287" s="21" t="str">
        <f>IF(OR(Sheet1!X2290&lt;&gt;Sheet1!AL2290,Sheet1!AM2290&lt;&gt;Sheet1!Y2290),"有影响","-")</f>
        <v>-</v>
      </c>
      <c r="H2287" s="21" t="str">
        <f>IF(OR(Sheet1!AC2290&lt;&gt;Sheet1!AN2290,Sheet1!AO2290&lt;&gt;Sheet1!AD2290),"有影响","-")</f>
        <v>-</v>
      </c>
      <c r="I2287" s="21" t="str">
        <f>IF(Sheet1!G2290=0,"出错","-")</f>
        <v>-</v>
      </c>
      <c r="J2287" s="21" t="str">
        <f>IF(AND(Sheet1!G2290=0,Sheet1!L2290&lt;&gt;0),"出错","-")</f>
        <v>-</v>
      </c>
      <c r="K2287" s="21" t="str">
        <f>IF(AND(Sheet1!G2290=0,Sheet1!L2290=0,Sheet1!Q2290&lt;&gt;0),"出错","-")</f>
        <v>-</v>
      </c>
      <c r="L2287" s="21" t="str">
        <f>IF(AND(Sheet1!G2290=0,Sheet1!L2290=0,Sheet1!Q2290=0,Sheet1!V2290&lt;&gt;0),"出错","-")</f>
        <v>-</v>
      </c>
      <c r="M2287" s="21" t="str">
        <f>IF(AND(Sheet1!G2290=0,Sheet1!L2290=0,Sheet1!Q2290=0,Sheet1!V2290=0,Sheet1!AA2290&lt;&gt;0),"出错","-")</f>
        <v>-</v>
      </c>
      <c r="N2287" s="21" t="str">
        <f>IFERROR(VLOOKUP(Sheet1!G2290,配置检查表!$Y:$Z,2,FALSE),"")</f>
        <v/>
      </c>
      <c r="O2287" s="21" t="str">
        <f>IF(AND(Sheet1!I2290=Sheet1!J2290,Sheet1!J2290&lt;&gt;0),Sheet1!I2290,IF(AND(Sheet1!I2290&lt;&gt;Sheet1!J2290,Sheet1!J2290&lt;&gt;0),Sheet1!I2290&amp;"~"&amp;Sheet1!J2290,""))</f>
        <v>60~90</v>
      </c>
      <c r="P2287" s="21" t="str">
        <f>IFERROR(VLOOKUP(Sheet1!L2290,配置检查表!$Y:$Z,2,FALSE),"")</f>
        <v/>
      </c>
      <c r="Q2287" s="21" t="str">
        <f>IF(AND(Sheet1!N2290=Sheet1!O2290,Sheet1!O2290&lt;&gt;0),Sheet1!N2290,IF(AND(Sheet1!N2290&lt;&gt;Sheet1!O2290,Sheet1!O2290&lt;&gt;0),Sheet1!N2290&amp;"~"&amp;Sheet1!O2290,""))</f>
        <v/>
      </c>
      <c r="R2287" s="21" t="str">
        <f>IFERROR(VLOOKUP(Sheet1!Q2290,配置检查表!$Y:$Z,2,FALSE),"")</f>
        <v/>
      </c>
      <c r="S2287" s="39" t="str">
        <f>IF(AND(Sheet1!S2494=Sheet1!T2494,Sheet1!T2494&lt;&gt;0),Sheet1!S2494,IF(AND(Sheet1!S2494&lt;&gt;Sheet1!T2494,Sheet1!T2494&lt;&gt;0),Sheet1!S2494&amp;"~"&amp;Sheet1!T2494,""))</f>
        <v/>
      </c>
      <c r="T2287" s="21" t="str">
        <f>IFERROR(VLOOKUP(Sheet1!V2290,配置检查表!$Y:$Z,2,FALSE),"")</f>
        <v/>
      </c>
      <c r="U2287" s="39" t="str">
        <f>IF(AND(Sheet1!X2494=Sheet1!Y2494,Sheet1!Y2494&lt;&gt;0),Sheet1!X2494,IF(AND(Sheet1!X2494&lt;&gt;Sheet1!Y2494,Sheet1!Y2494&lt;&gt;0),Sheet1!X2494&amp;"~"&amp;Sheet1!Y2494,""))</f>
        <v/>
      </c>
      <c r="V2287" s="21" t="str">
        <f>IFERROR(VLOOKUP(Sheet1!XAA,配置检查表!$Y:$Z,2,FALSE),"")</f>
        <v/>
      </c>
      <c r="W2287" s="21" t="str">
        <f>IF(AND(Sheet1!AC2494=Sheet1!AD2494,Sheet1!AD2494&lt;&gt;0),Sheet1!AC2494,IF(AND(Sheet1!AC2494&lt;&gt;Sheet1!AD2494,Sheet1!AD2494&lt;&gt;0),Sheet1!AC2494&amp;"~"&amp;Sheet1!AD2494,""))</f>
        <v/>
      </c>
    </row>
    <row r="2288" spans="1:23">
      <c r="A2288" s="3">
        <v>55018</v>
      </c>
      <c r="B2288" s="3" t="s">
        <v>1018</v>
      </c>
      <c r="C2288" s="3">
        <v>0</v>
      </c>
      <c r="D2288" s="21" t="str">
        <f>IF(OR(Sheet1!I2291&lt;&gt;Sheet1!AF2291,Sheet1!AG2291&lt;&gt;Sheet1!J2291),"有影响","-")</f>
        <v>-</v>
      </c>
      <c r="E2288" s="21" t="str">
        <f>IF(OR(Sheet1!N2291&lt;&gt;Sheet1!AH2291,Sheet1!AI2291&lt;&gt;Sheet1!O2291),"有影响","-")</f>
        <v>-</v>
      </c>
      <c r="F2288" s="21" t="str">
        <f>IF(OR(Sheet1!S2291&lt;&gt;Sheet1!AJ2291,Sheet1!AK2291&lt;&gt;Sheet1!T2291),"有影响","-")</f>
        <v>-</v>
      </c>
      <c r="G2288" s="21" t="str">
        <f>IF(OR(Sheet1!X2291&lt;&gt;Sheet1!AL2291,Sheet1!AM2291&lt;&gt;Sheet1!Y2291),"有影响","-")</f>
        <v>-</v>
      </c>
      <c r="H2288" s="21" t="str">
        <f>IF(OR(Sheet1!AC2291&lt;&gt;Sheet1!AN2291,Sheet1!AO2291&lt;&gt;Sheet1!AD2291),"有影响","-")</f>
        <v>-</v>
      </c>
      <c r="I2288" s="21" t="str">
        <f>IF(Sheet1!G2291=0,"出错","-")</f>
        <v>-</v>
      </c>
      <c r="J2288" s="21" t="str">
        <f>IF(AND(Sheet1!G2291=0,Sheet1!L2291&lt;&gt;0),"出错","-")</f>
        <v>-</v>
      </c>
      <c r="K2288" s="21" t="str">
        <f>IF(AND(Sheet1!G2291=0,Sheet1!L2291=0,Sheet1!Q2291&lt;&gt;0),"出错","-")</f>
        <v>-</v>
      </c>
      <c r="L2288" s="21" t="str">
        <f>IF(AND(Sheet1!G2291=0,Sheet1!L2291=0,Sheet1!Q2291=0,Sheet1!V2291&lt;&gt;0),"出错","-")</f>
        <v>-</v>
      </c>
      <c r="M2288" s="21" t="str">
        <f>IF(AND(Sheet1!G2291=0,Sheet1!L2291=0,Sheet1!Q2291=0,Sheet1!V2291=0,Sheet1!AA2291&lt;&gt;0),"出错","-")</f>
        <v>-</v>
      </c>
      <c r="N2288" s="21" t="str">
        <f>IFERROR(VLOOKUP(Sheet1!G2291,配置检查表!$Y:$Z,2,FALSE),"")</f>
        <v/>
      </c>
      <c r="O2288" s="21" t="str">
        <f>IF(AND(Sheet1!I2291=Sheet1!J2291,Sheet1!J2291&lt;&gt;0),Sheet1!I2291,IF(AND(Sheet1!I2291&lt;&gt;Sheet1!J2291,Sheet1!J2291&lt;&gt;0),Sheet1!I2291&amp;"~"&amp;Sheet1!J2291,""))</f>
        <v>90~135</v>
      </c>
      <c r="P2288" s="21" t="str">
        <f>IFERROR(VLOOKUP(Sheet1!L2291,配置检查表!$Y:$Z,2,FALSE),"")</f>
        <v/>
      </c>
      <c r="Q2288" s="21" t="str">
        <f>IF(AND(Sheet1!N2291=Sheet1!O2291,Sheet1!O2291&lt;&gt;0),Sheet1!N2291,IF(AND(Sheet1!N2291&lt;&gt;Sheet1!O2291,Sheet1!O2291&lt;&gt;0),Sheet1!N2291&amp;"~"&amp;Sheet1!O2291,""))</f>
        <v/>
      </c>
      <c r="R2288" s="21" t="str">
        <f>IFERROR(VLOOKUP(Sheet1!Q2291,配置检查表!$Y:$Z,2,FALSE),"")</f>
        <v/>
      </c>
      <c r="S2288" s="39" t="str">
        <f>IF(AND(Sheet1!S2495=Sheet1!T2495,Sheet1!T2495&lt;&gt;0),Sheet1!S2495,IF(AND(Sheet1!S2495&lt;&gt;Sheet1!T2495,Sheet1!T2495&lt;&gt;0),Sheet1!S2495&amp;"~"&amp;Sheet1!T2495,""))</f>
        <v/>
      </c>
      <c r="T2288" s="21" t="str">
        <f>IFERROR(VLOOKUP(Sheet1!V2291,配置检查表!$Y:$Z,2,FALSE),"")</f>
        <v/>
      </c>
      <c r="U2288" s="39" t="str">
        <f>IF(AND(Sheet1!X2495=Sheet1!Y2495,Sheet1!Y2495&lt;&gt;0),Sheet1!X2495,IF(AND(Sheet1!X2495&lt;&gt;Sheet1!Y2495,Sheet1!Y2495&lt;&gt;0),Sheet1!X2495&amp;"~"&amp;Sheet1!Y2495,""))</f>
        <v/>
      </c>
      <c r="V2288" s="21" t="str">
        <f>IFERROR(VLOOKUP(Sheet1!XAA,配置检查表!$Y:$Z,2,FALSE),"")</f>
        <v/>
      </c>
      <c r="W2288" s="21" t="str">
        <f>IF(AND(Sheet1!AC2495=Sheet1!AD2495,Sheet1!AD2495&lt;&gt;0),Sheet1!AC2495,IF(AND(Sheet1!AC2495&lt;&gt;Sheet1!AD2495,Sheet1!AD2495&lt;&gt;0),Sheet1!AC2495&amp;"~"&amp;Sheet1!AD2495,""))</f>
        <v/>
      </c>
    </row>
    <row r="2289" spans="1:23">
      <c r="A2289" s="3">
        <v>55019</v>
      </c>
      <c r="B2289" s="3" t="s">
        <v>1019</v>
      </c>
      <c r="C2289" s="3">
        <v>0</v>
      </c>
      <c r="D2289" s="21" t="str">
        <f>IF(OR(Sheet1!I2292&lt;&gt;Sheet1!AF2292,Sheet1!AG2292&lt;&gt;Sheet1!J2292),"有影响","-")</f>
        <v>-</v>
      </c>
      <c r="E2289" s="21" t="str">
        <f>IF(OR(Sheet1!N2292&lt;&gt;Sheet1!AH2292,Sheet1!AI2292&lt;&gt;Sheet1!O2292),"有影响","-")</f>
        <v>-</v>
      </c>
      <c r="F2289" s="21" t="str">
        <f>IF(OR(Sheet1!S2292&lt;&gt;Sheet1!AJ2292,Sheet1!AK2292&lt;&gt;Sheet1!T2292),"有影响","-")</f>
        <v>-</v>
      </c>
      <c r="G2289" s="21" t="str">
        <f>IF(OR(Sheet1!X2292&lt;&gt;Sheet1!AL2292,Sheet1!AM2292&lt;&gt;Sheet1!Y2292),"有影响","-")</f>
        <v>-</v>
      </c>
      <c r="H2289" s="21" t="str">
        <f>IF(OR(Sheet1!AC2292&lt;&gt;Sheet1!AN2292,Sheet1!AO2292&lt;&gt;Sheet1!AD2292),"有影响","-")</f>
        <v>-</v>
      </c>
      <c r="I2289" s="21" t="str">
        <f>IF(Sheet1!G2292=0,"出错","-")</f>
        <v>-</v>
      </c>
      <c r="J2289" s="21" t="str">
        <f>IF(AND(Sheet1!G2292=0,Sheet1!L2292&lt;&gt;0),"出错","-")</f>
        <v>-</v>
      </c>
      <c r="K2289" s="21" t="str">
        <f>IF(AND(Sheet1!G2292=0,Sheet1!L2292=0,Sheet1!Q2292&lt;&gt;0),"出错","-")</f>
        <v>-</v>
      </c>
      <c r="L2289" s="21" t="str">
        <f>IF(AND(Sheet1!G2292=0,Sheet1!L2292=0,Sheet1!Q2292=0,Sheet1!V2292&lt;&gt;0),"出错","-")</f>
        <v>-</v>
      </c>
      <c r="M2289" s="21" t="str">
        <f>IF(AND(Sheet1!G2292=0,Sheet1!L2292=0,Sheet1!Q2292=0,Sheet1!V2292=0,Sheet1!AA2292&lt;&gt;0),"出错","-")</f>
        <v>-</v>
      </c>
      <c r="N2289" s="21" t="str">
        <f>IFERROR(VLOOKUP(Sheet1!G2292,配置检查表!$Y:$Z,2,FALSE),"")</f>
        <v/>
      </c>
      <c r="O2289" s="21" t="str">
        <f>IF(AND(Sheet1!I2292=Sheet1!J2292,Sheet1!J2292&lt;&gt;0),Sheet1!I2292,IF(AND(Sheet1!I2292&lt;&gt;Sheet1!J2292,Sheet1!J2292&lt;&gt;0),Sheet1!I2292&amp;"~"&amp;Sheet1!J2292,""))</f>
        <v>44~67</v>
      </c>
      <c r="P2289" s="21" t="str">
        <f>IFERROR(VLOOKUP(Sheet1!L2292,配置检查表!$Y:$Z,2,FALSE),"")</f>
        <v/>
      </c>
      <c r="Q2289" s="21" t="str">
        <f>IF(AND(Sheet1!N2292=Sheet1!O2292,Sheet1!O2292&lt;&gt;0),Sheet1!N2292,IF(AND(Sheet1!N2292&lt;&gt;Sheet1!O2292,Sheet1!O2292&lt;&gt;0),Sheet1!N2292&amp;"~"&amp;Sheet1!O2292,""))</f>
        <v/>
      </c>
      <c r="R2289" s="21" t="str">
        <f>IFERROR(VLOOKUP(Sheet1!Q2292,配置检查表!$Y:$Z,2,FALSE),"")</f>
        <v/>
      </c>
      <c r="S2289" s="39" t="str">
        <f>IF(AND(Sheet1!S2496=Sheet1!T2496,Sheet1!T2496&lt;&gt;0),Sheet1!S2496,IF(AND(Sheet1!S2496&lt;&gt;Sheet1!T2496,Sheet1!T2496&lt;&gt;0),Sheet1!S2496&amp;"~"&amp;Sheet1!T2496,""))</f>
        <v/>
      </c>
      <c r="T2289" s="21" t="str">
        <f>IFERROR(VLOOKUP(Sheet1!V2292,配置检查表!$Y:$Z,2,FALSE),"")</f>
        <v/>
      </c>
      <c r="U2289" s="39" t="str">
        <f>IF(AND(Sheet1!X2496=Sheet1!Y2496,Sheet1!Y2496&lt;&gt;0),Sheet1!X2496,IF(AND(Sheet1!X2496&lt;&gt;Sheet1!Y2496,Sheet1!Y2496&lt;&gt;0),Sheet1!X2496&amp;"~"&amp;Sheet1!Y2496,""))</f>
        <v/>
      </c>
      <c r="V2289" s="21" t="str">
        <f>IFERROR(VLOOKUP(Sheet1!XAA,配置检查表!$Y:$Z,2,FALSE),"")</f>
        <v/>
      </c>
      <c r="W2289" s="21" t="str">
        <f>IF(AND(Sheet1!AC2496=Sheet1!AD2496,Sheet1!AD2496&lt;&gt;0),Sheet1!AC2496,IF(AND(Sheet1!AC2496&lt;&gt;Sheet1!AD2496,Sheet1!AD2496&lt;&gt;0),Sheet1!AC2496&amp;"~"&amp;Sheet1!AD2496,""))</f>
        <v/>
      </c>
    </row>
    <row r="2290" spans="1:23">
      <c r="A2290" s="3">
        <v>55020</v>
      </c>
      <c r="B2290" s="3" t="s">
        <v>1020</v>
      </c>
      <c r="C2290" s="3">
        <v>0</v>
      </c>
      <c r="D2290" s="21" t="str">
        <f>IF(OR(Sheet1!I2293&lt;&gt;Sheet1!AF2293,Sheet1!AG2293&lt;&gt;Sheet1!J2293),"有影响","-")</f>
        <v>-</v>
      </c>
      <c r="E2290" s="21" t="str">
        <f>IF(OR(Sheet1!N2293&lt;&gt;Sheet1!AH2293,Sheet1!AI2293&lt;&gt;Sheet1!O2293),"有影响","-")</f>
        <v>-</v>
      </c>
      <c r="F2290" s="21" t="str">
        <f>IF(OR(Sheet1!S2293&lt;&gt;Sheet1!AJ2293,Sheet1!AK2293&lt;&gt;Sheet1!T2293),"有影响","-")</f>
        <v>-</v>
      </c>
      <c r="G2290" s="21" t="str">
        <f>IF(OR(Sheet1!X2293&lt;&gt;Sheet1!AL2293,Sheet1!AM2293&lt;&gt;Sheet1!Y2293),"有影响","-")</f>
        <v>-</v>
      </c>
      <c r="H2290" s="21" t="str">
        <f>IF(OR(Sheet1!AC2293&lt;&gt;Sheet1!AN2293,Sheet1!AO2293&lt;&gt;Sheet1!AD2293),"有影响","-")</f>
        <v>-</v>
      </c>
      <c r="I2290" s="21" t="str">
        <f>IF(Sheet1!G2293=0,"出错","-")</f>
        <v>-</v>
      </c>
      <c r="J2290" s="21" t="str">
        <f>IF(AND(Sheet1!G2293=0,Sheet1!L2293&lt;&gt;0),"出错","-")</f>
        <v>-</v>
      </c>
      <c r="K2290" s="21" t="str">
        <f>IF(AND(Sheet1!G2293=0,Sheet1!L2293=0,Sheet1!Q2293&lt;&gt;0),"出错","-")</f>
        <v>-</v>
      </c>
      <c r="L2290" s="21" t="str">
        <f>IF(AND(Sheet1!G2293=0,Sheet1!L2293=0,Sheet1!Q2293=0,Sheet1!V2293&lt;&gt;0),"出错","-")</f>
        <v>-</v>
      </c>
      <c r="M2290" s="21" t="str">
        <f>IF(AND(Sheet1!G2293=0,Sheet1!L2293=0,Sheet1!Q2293=0,Sheet1!V2293=0,Sheet1!AA2293&lt;&gt;0),"出错","-")</f>
        <v>-</v>
      </c>
      <c r="N2290" s="21" t="str">
        <f>IFERROR(VLOOKUP(Sheet1!G2293,配置检查表!$Y:$Z,2,FALSE),"")</f>
        <v/>
      </c>
      <c r="O2290" s="21" t="str">
        <f>IF(AND(Sheet1!I2293=Sheet1!J2293,Sheet1!J2293&lt;&gt;0),Sheet1!I2293,IF(AND(Sheet1!I2293&lt;&gt;Sheet1!J2293,Sheet1!J2293&lt;&gt;0),Sheet1!I2293&amp;"~"&amp;Sheet1!J2293,""))</f>
        <v>90~135</v>
      </c>
      <c r="P2290" s="21" t="str">
        <f>IFERROR(VLOOKUP(Sheet1!L2293,配置检查表!$Y:$Z,2,FALSE),"")</f>
        <v/>
      </c>
      <c r="Q2290" s="21" t="str">
        <f>IF(AND(Sheet1!N2293=Sheet1!O2293,Sheet1!O2293&lt;&gt;0),Sheet1!N2293,IF(AND(Sheet1!N2293&lt;&gt;Sheet1!O2293,Sheet1!O2293&lt;&gt;0),Sheet1!N2293&amp;"~"&amp;Sheet1!O2293,""))</f>
        <v/>
      </c>
      <c r="R2290" s="21" t="str">
        <f>IFERROR(VLOOKUP(Sheet1!Q2293,配置检查表!$Y:$Z,2,FALSE),"")</f>
        <v/>
      </c>
      <c r="S2290" s="39" t="str">
        <f>IF(AND(Sheet1!S2497=Sheet1!T2497,Sheet1!T2497&lt;&gt;0),Sheet1!S2497,IF(AND(Sheet1!S2497&lt;&gt;Sheet1!T2497,Sheet1!T2497&lt;&gt;0),Sheet1!S2497&amp;"~"&amp;Sheet1!T2497,""))</f>
        <v/>
      </c>
      <c r="T2290" s="21" t="str">
        <f>IFERROR(VLOOKUP(Sheet1!V2293,配置检查表!$Y:$Z,2,FALSE),"")</f>
        <v/>
      </c>
      <c r="U2290" s="39" t="str">
        <f>IF(AND(Sheet1!X2497=Sheet1!Y2497,Sheet1!Y2497&lt;&gt;0),Sheet1!X2497,IF(AND(Sheet1!X2497&lt;&gt;Sheet1!Y2497,Sheet1!Y2497&lt;&gt;0),Sheet1!X2497&amp;"~"&amp;Sheet1!Y2497,""))</f>
        <v/>
      </c>
      <c r="V2290" s="21" t="str">
        <f>IFERROR(VLOOKUP(Sheet1!XAA,配置检查表!$Y:$Z,2,FALSE),"")</f>
        <v/>
      </c>
      <c r="W2290" s="21" t="str">
        <f>IF(AND(Sheet1!AC2497=Sheet1!AD2497,Sheet1!AD2497&lt;&gt;0),Sheet1!AC2497,IF(AND(Sheet1!AC2497&lt;&gt;Sheet1!AD2497,Sheet1!AD2497&lt;&gt;0),Sheet1!AC2497&amp;"~"&amp;Sheet1!AD2497,""))</f>
        <v/>
      </c>
    </row>
    <row r="2291" spans="1:23">
      <c r="A2291" s="3">
        <v>55021</v>
      </c>
      <c r="B2291" s="3" t="s">
        <v>1021</v>
      </c>
      <c r="C2291" s="3">
        <v>0</v>
      </c>
      <c r="D2291" s="21" t="str">
        <f>IF(OR(Sheet1!I2294&lt;&gt;Sheet1!AF2294,Sheet1!AG2294&lt;&gt;Sheet1!J2294),"有影响","-")</f>
        <v>-</v>
      </c>
      <c r="E2291" s="21" t="str">
        <f>IF(OR(Sheet1!N2294&lt;&gt;Sheet1!AH2294,Sheet1!AI2294&lt;&gt;Sheet1!O2294),"有影响","-")</f>
        <v>-</v>
      </c>
      <c r="F2291" s="21" t="str">
        <f>IF(OR(Sheet1!S2294&lt;&gt;Sheet1!AJ2294,Sheet1!AK2294&lt;&gt;Sheet1!T2294),"有影响","-")</f>
        <v>-</v>
      </c>
      <c r="G2291" s="21" t="str">
        <f>IF(OR(Sheet1!X2294&lt;&gt;Sheet1!AL2294,Sheet1!AM2294&lt;&gt;Sheet1!Y2294),"有影响","-")</f>
        <v>-</v>
      </c>
      <c r="H2291" s="21" t="str">
        <f>IF(OR(Sheet1!AC2294&lt;&gt;Sheet1!AN2294,Sheet1!AO2294&lt;&gt;Sheet1!AD2294),"有影响","-")</f>
        <v>-</v>
      </c>
      <c r="I2291" s="21" t="str">
        <f>IF(Sheet1!G2294=0,"出错","-")</f>
        <v>-</v>
      </c>
      <c r="J2291" s="21" t="str">
        <f>IF(AND(Sheet1!G2294=0,Sheet1!L2294&lt;&gt;0),"出错","-")</f>
        <v>-</v>
      </c>
      <c r="K2291" s="21" t="str">
        <f>IF(AND(Sheet1!G2294=0,Sheet1!L2294=0,Sheet1!Q2294&lt;&gt;0),"出错","-")</f>
        <v>-</v>
      </c>
      <c r="L2291" s="21" t="str">
        <f>IF(AND(Sheet1!G2294=0,Sheet1!L2294=0,Sheet1!Q2294=0,Sheet1!V2294&lt;&gt;0),"出错","-")</f>
        <v>-</v>
      </c>
      <c r="M2291" s="21" t="str">
        <f>IF(AND(Sheet1!G2294=0,Sheet1!L2294=0,Sheet1!Q2294=0,Sheet1!V2294=0,Sheet1!AA2294&lt;&gt;0),"出错","-")</f>
        <v>-</v>
      </c>
      <c r="N2291" s="21" t="str">
        <f>IFERROR(VLOOKUP(Sheet1!G2294,配置检查表!$Y:$Z,2,FALSE),"")</f>
        <v/>
      </c>
      <c r="O2291" s="21" t="str">
        <f>IF(AND(Sheet1!I2294=Sheet1!J2294,Sheet1!J2294&lt;&gt;0),Sheet1!I2294,IF(AND(Sheet1!I2294&lt;&gt;Sheet1!J2294,Sheet1!J2294&lt;&gt;0),Sheet1!I2294&amp;"~"&amp;Sheet1!J2294,""))</f>
        <v>135~202</v>
      </c>
      <c r="P2291" s="21" t="str">
        <f>IFERROR(VLOOKUP(Sheet1!L2294,配置检查表!$Y:$Z,2,FALSE),"")</f>
        <v/>
      </c>
      <c r="Q2291" s="21" t="str">
        <f>IF(AND(Sheet1!N2294=Sheet1!O2294,Sheet1!O2294&lt;&gt;0),Sheet1!N2294,IF(AND(Sheet1!N2294&lt;&gt;Sheet1!O2294,Sheet1!O2294&lt;&gt;0),Sheet1!N2294&amp;"~"&amp;Sheet1!O2294,""))</f>
        <v/>
      </c>
      <c r="R2291" s="21" t="str">
        <f>IFERROR(VLOOKUP(Sheet1!Q2294,配置检查表!$Y:$Z,2,FALSE),"")</f>
        <v/>
      </c>
      <c r="S2291" s="39" t="str">
        <f>IF(AND(Sheet1!S2498=Sheet1!T2498,Sheet1!T2498&lt;&gt;0),Sheet1!S2498,IF(AND(Sheet1!S2498&lt;&gt;Sheet1!T2498,Sheet1!T2498&lt;&gt;0),Sheet1!S2498&amp;"~"&amp;Sheet1!T2498,""))</f>
        <v/>
      </c>
      <c r="T2291" s="21" t="str">
        <f>IFERROR(VLOOKUP(Sheet1!V2294,配置检查表!$Y:$Z,2,FALSE),"")</f>
        <v/>
      </c>
      <c r="U2291" s="39" t="str">
        <f>IF(AND(Sheet1!X2498=Sheet1!Y2498,Sheet1!Y2498&lt;&gt;0),Sheet1!X2498,IF(AND(Sheet1!X2498&lt;&gt;Sheet1!Y2498,Sheet1!Y2498&lt;&gt;0),Sheet1!X2498&amp;"~"&amp;Sheet1!Y2498,""))</f>
        <v/>
      </c>
      <c r="V2291" s="21" t="str">
        <f>IFERROR(VLOOKUP(Sheet1!XAA,配置检查表!$Y:$Z,2,FALSE),"")</f>
        <v/>
      </c>
      <c r="W2291" s="21" t="str">
        <f>IF(AND(Sheet1!AC2498=Sheet1!AD2498,Sheet1!AD2498&lt;&gt;0),Sheet1!AC2498,IF(AND(Sheet1!AC2498&lt;&gt;Sheet1!AD2498,Sheet1!AD2498&lt;&gt;0),Sheet1!AC2498&amp;"~"&amp;Sheet1!AD2498,""))</f>
        <v/>
      </c>
    </row>
    <row r="2292" spans="1:23">
      <c r="A2292" s="3">
        <v>55022</v>
      </c>
      <c r="B2292" s="3" t="s">
        <v>1022</v>
      </c>
      <c r="C2292" s="3">
        <v>0</v>
      </c>
      <c r="D2292" s="21" t="str">
        <f>IF(OR(Sheet1!I2295&lt;&gt;Sheet1!AF2295,Sheet1!AG2295&lt;&gt;Sheet1!J2295),"有影响","-")</f>
        <v>-</v>
      </c>
      <c r="E2292" s="21" t="str">
        <f>IF(OR(Sheet1!N2295&lt;&gt;Sheet1!AH2295,Sheet1!AI2295&lt;&gt;Sheet1!O2295),"有影响","-")</f>
        <v>-</v>
      </c>
      <c r="F2292" s="21" t="str">
        <f>IF(OR(Sheet1!S2295&lt;&gt;Sheet1!AJ2295,Sheet1!AK2295&lt;&gt;Sheet1!T2295),"有影响","-")</f>
        <v>-</v>
      </c>
      <c r="G2292" s="21" t="str">
        <f>IF(OR(Sheet1!X2295&lt;&gt;Sheet1!AL2295,Sheet1!AM2295&lt;&gt;Sheet1!Y2295),"有影响","-")</f>
        <v>-</v>
      </c>
      <c r="H2292" s="21" t="str">
        <f>IF(OR(Sheet1!AC2295&lt;&gt;Sheet1!AN2295,Sheet1!AO2295&lt;&gt;Sheet1!AD2295),"有影响","-")</f>
        <v>-</v>
      </c>
      <c r="I2292" s="21" t="str">
        <f>IF(Sheet1!G2295=0,"出错","-")</f>
        <v>-</v>
      </c>
      <c r="J2292" s="21" t="str">
        <f>IF(AND(Sheet1!G2295=0,Sheet1!L2295&lt;&gt;0),"出错","-")</f>
        <v>-</v>
      </c>
      <c r="K2292" s="21" t="str">
        <f>IF(AND(Sheet1!G2295=0,Sheet1!L2295=0,Sheet1!Q2295&lt;&gt;0),"出错","-")</f>
        <v>-</v>
      </c>
      <c r="L2292" s="21" t="str">
        <f>IF(AND(Sheet1!G2295=0,Sheet1!L2295=0,Sheet1!Q2295=0,Sheet1!V2295&lt;&gt;0),"出错","-")</f>
        <v>-</v>
      </c>
      <c r="M2292" s="21" t="str">
        <f>IF(AND(Sheet1!G2295=0,Sheet1!L2295=0,Sheet1!Q2295=0,Sheet1!V2295=0,Sheet1!AA2295&lt;&gt;0),"出错","-")</f>
        <v>-</v>
      </c>
      <c r="N2292" s="21" t="str">
        <f>IFERROR(VLOOKUP(Sheet1!G2295,配置检查表!$Y:$Z,2,FALSE),"")</f>
        <v/>
      </c>
      <c r="O2292" s="21" t="str">
        <f>IF(AND(Sheet1!I2295=Sheet1!J2295,Sheet1!J2295&lt;&gt;0),Sheet1!I2295,IF(AND(Sheet1!I2295&lt;&gt;Sheet1!J2295,Sheet1!J2295&lt;&gt;0),Sheet1!I2295&amp;"~"&amp;Sheet1!J2295,""))</f>
        <v>44~67</v>
      </c>
      <c r="P2292" s="21" t="str">
        <f>IFERROR(VLOOKUP(Sheet1!L2295,配置检查表!$Y:$Z,2,FALSE),"")</f>
        <v/>
      </c>
      <c r="Q2292" s="21" t="str">
        <f>IF(AND(Sheet1!N2295=Sheet1!O2295,Sheet1!O2295&lt;&gt;0),Sheet1!N2295,IF(AND(Sheet1!N2295&lt;&gt;Sheet1!O2295,Sheet1!O2295&lt;&gt;0),Sheet1!N2295&amp;"~"&amp;Sheet1!O2295,""))</f>
        <v/>
      </c>
      <c r="R2292" s="21" t="str">
        <f>IFERROR(VLOOKUP(Sheet1!Q2295,配置检查表!$Y:$Z,2,FALSE),"")</f>
        <v/>
      </c>
      <c r="S2292" s="39" t="str">
        <f>IF(AND(Sheet1!S2499=Sheet1!T2499,Sheet1!T2499&lt;&gt;0),Sheet1!S2499,IF(AND(Sheet1!S2499&lt;&gt;Sheet1!T2499,Sheet1!T2499&lt;&gt;0),Sheet1!S2499&amp;"~"&amp;Sheet1!T2499,""))</f>
        <v/>
      </c>
      <c r="T2292" s="21" t="str">
        <f>IFERROR(VLOOKUP(Sheet1!V2295,配置检查表!$Y:$Z,2,FALSE),"")</f>
        <v/>
      </c>
      <c r="U2292" s="39" t="str">
        <f>IF(AND(Sheet1!X2499=Sheet1!Y2499,Sheet1!Y2499&lt;&gt;0),Sheet1!X2499,IF(AND(Sheet1!X2499&lt;&gt;Sheet1!Y2499,Sheet1!Y2499&lt;&gt;0),Sheet1!X2499&amp;"~"&amp;Sheet1!Y2499,""))</f>
        <v/>
      </c>
      <c r="V2292" s="21" t="str">
        <f>IFERROR(VLOOKUP(Sheet1!XAA,配置检查表!$Y:$Z,2,FALSE),"")</f>
        <v/>
      </c>
      <c r="W2292" s="21" t="str">
        <f>IF(AND(Sheet1!AC2499=Sheet1!AD2499,Sheet1!AD2499&lt;&gt;0),Sheet1!AC2499,IF(AND(Sheet1!AC2499&lt;&gt;Sheet1!AD2499,Sheet1!AD2499&lt;&gt;0),Sheet1!AC2499&amp;"~"&amp;Sheet1!AD2499,""))</f>
        <v/>
      </c>
    </row>
    <row r="2293" spans="1:23">
      <c r="A2293" s="3">
        <v>55023</v>
      </c>
      <c r="B2293" s="3" t="s">
        <v>1023</v>
      </c>
      <c r="C2293" s="3">
        <v>0</v>
      </c>
      <c r="D2293" s="21" t="str">
        <f>IF(OR(Sheet1!I2296&lt;&gt;Sheet1!AF2296,Sheet1!AG2296&lt;&gt;Sheet1!J2296),"有影响","-")</f>
        <v>-</v>
      </c>
      <c r="E2293" s="21" t="str">
        <f>IF(OR(Sheet1!N2296&lt;&gt;Sheet1!AH2296,Sheet1!AI2296&lt;&gt;Sheet1!O2296),"有影响","-")</f>
        <v>-</v>
      </c>
      <c r="F2293" s="21" t="str">
        <f>IF(OR(Sheet1!S2296&lt;&gt;Sheet1!AJ2296,Sheet1!AK2296&lt;&gt;Sheet1!T2296),"有影响","-")</f>
        <v>-</v>
      </c>
      <c r="G2293" s="21" t="str">
        <f>IF(OR(Sheet1!X2296&lt;&gt;Sheet1!AL2296,Sheet1!AM2296&lt;&gt;Sheet1!Y2296),"有影响","-")</f>
        <v>-</v>
      </c>
      <c r="H2293" s="21" t="str">
        <f>IF(OR(Sheet1!AC2296&lt;&gt;Sheet1!AN2296,Sheet1!AO2296&lt;&gt;Sheet1!AD2296),"有影响","-")</f>
        <v>-</v>
      </c>
      <c r="I2293" s="21" t="str">
        <f>IF(Sheet1!G2296=0,"出错","-")</f>
        <v>-</v>
      </c>
      <c r="J2293" s="21" t="str">
        <f>IF(AND(Sheet1!G2296=0,Sheet1!L2296&lt;&gt;0),"出错","-")</f>
        <v>-</v>
      </c>
      <c r="K2293" s="21" t="str">
        <f>IF(AND(Sheet1!G2296=0,Sheet1!L2296=0,Sheet1!Q2296&lt;&gt;0),"出错","-")</f>
        <v>-</v>
      </c>
      <c r="L2293" s="21" t="str">
        <f>IF(AND(Sheet1!G2296=0,Sheet1!L2296=0,Sheet1!Q2296=0,Sheet1!V2296&lt;&gt;0),"出错","-")</f>
        <v>-</v>
      </c>
      <c r="M2293" s="21" t="str">
        <f>IF(AND(Sheet1!G2296=0,Sheet1!L2296=0,Sheet1!Q2296=0,Sheet1!V2296=0,Sheet1!AA2296&lt;&gt;0),"出错","-")</f>
        <v>-</v>
      </c>
      <c r="N2293" s="21" t="str">
        <f>IFERROR(VLOOKUP(Sheet1!G2296,配置检查表!$Y:$Z,2,FALSE),"")</f>
        <v/>
      </c>
      <c r="O2293" s="21" t="str">
        <f>IF(AND(Sheet1!I2296=Sheet1!J2296,Sheet1!J2296&lt;&gt;0),Sheet1!I2296,IF(AND(Sheet1!I2296&lt;&gt;Sheet1!J2296,Sheet1!J2296&lt;&gt;0),Sheet1!I2296&amp;"~"&amp;Sheet1!J2296,""))</f>
        <v>90~135</v>
      </c>
      <c r="P2293" s="21" t="str">
        <f>IFERROR(VLOOKUP(Sheet1!L2296,配置检查表!$Y:$Z,2,FALSE),"")</f>
        <v/>
      </c>
      <c r="Q2293" s="21" t="str">
        <f>IF(AND(Sheet1!N2296=Sheet1!O2296,Sheet1!O2296&lt;&gt;0),Sheet1!N2296,IF(AND(Sheet1!N2296&lt;&gt;Sheet1!O2296,Sheet1!O2296&lt;&gt;0),Sheet1!N2296&amp;"~"&amp;Sheet1!O2296,""))</f>
        <v/>
      </c>
      <c r="R2293" s="21" t="str">
        <f>IFERROR(VLOOKUP(Sheet1!Q2296,配置检查表!$Y:$Z,2,FALSE),"")</f>
        <v/>
      </c>
      <c r="S2293" s="39" t="str">
        <f>IF(AND(Sheet1!S2500=Sheet1!T2500,Sheet1!T2500&lt;&gt;0),Sheet1!S2500,IF(AND(Sheet1!S2500&lt;&gt;Sheet1!T2500,Sheet1!T2500&lt;&gt;0),Sheet1!S2500&amp;"~"&amp;Sheet1!T2500,""))</f>
        <v/>
      </c>
      <c r="T2293" s="21" t="str">
        <f>IFERROR(VLOOKUP(Sheet1!V2296,配置检查表!$Y:$Z,2,FALSE),"")</f>
        <v/>
      </c>
      <c r="U2293" s="39" t="str">
        <f>IF(AND(Sheet1!X2500=Sheet1!Y2500,Sheet1!Y2500&lt;&gt;0),Sheet1!X2500,IF(AND(Sheet1!X2500&lt;&gt;Sheet1!Y2500,Sheet1!Y2500&lt;&gt;0),Sheet1!X2500&amp;"~"&amp;Sheet1!Y2500,""))</f>
        <v/>
      </c>
      <c r="V2293" s="21" t="str">
        <f>IFERROR(VLOOKUP(Sheet1!XAA,配置检查表!$Y:$Z,2,FALSE),"")</f>
        <v/>
      </c>
      <c r="W2293" s="21" t="str">
        <f>IF(AND(Sheet1!AC2500=Sheet1!AD2500,Sheet1!AD2500&lt;&gt;0),Sheet1!AC2500,IF(AND(Sheet1!AC2500&lt;&gt;Sheet1!AD2500,Sheet1!AD2500&lt;&gt;0),Sheet1!AC2500&amp;"~"&amp;Sheet1!AD2500,""))</f>
        <v/>
      </c>
    </row>
    <row r="2294" spans="1:23">
      <c r="A2294" s="3">
        <v>55024</v>
      </c>
      <c r="B2294" s="3" t="s">
        <v>1024</v>
      </c>
      <c r="C2294" s="3">
        <v>0</v>
      </c>
      <c r="D2294" s="21" t="str">
        <f>IF(OR(Sheet1!I2297&lt;&gt;Sheet1!AF2297,Sheet1!AG2297&lt;&gt;Sheet1!J2297),"有影响","-")</f>
        <v>-</v>
      </c>
      <c r="E2294" s="21" t="str">
        <f>IF(OR(Sheet1!N2297&lt;&gt;Sheet1!AH2297,Sheet1!AI2297&lt;&gt;Sheet1!O2297),"有影响","-")</f>
        <v>-</v>
      </c>
      <c r="F2294" s="21" t="str">
        <f>IF(OR(Sheet1!S2297&lt;&gt;Sheet1!AJ2297,Sheet1!AK2297&lt;&gt;Sheet1!T2297),"有影响","-")</f>
        <v>-</v>
      </c>
      <c r="G2294" s="21" t="str">
        <f>IF(OR(Sheet1!X2297&lt;&gt;Sheet1!AL2297,Sheet1!AM2297&lt;&gt;Sheet1!Y2297),"有影响","-")</f>
        <v>-</v>
      </c>
      <c r="H2294" s="21" t="str">
        <f>IF(OR(Sheet1!AC2297&lt;&gt;Sheet1!AN2297,Sheet1!AO2297&lt;&gt;Sheet1!AD2297),"有影响","-")</f>
        <v>-</v>
      </c>
      <c r="I2294" s="21" t="str">
        <f>IF(Sheet1!G2297=0,"出错","-")</f>
        <v>-</v>
      </c>
      <c r="J2294" s="21" t="str">
        <f>IF(AND(Sheet1!G2297=0,Sheet1!L2297&lt;&gt;0),"出错","-")</f>
        <v>-</v>
      </c>
      <c r="K2294" s="21" t="str">
        <f>IF(AND(Sheet1!G2297=0,Sheet1!L2297=0,Sheet1!Q2297&lt;&gt;0),"出错","-")</f>
        <v>-</v>
      </c>
      <c r="L2294" s="21" t="str">
        <f>IF(AND(Sheet1!G2297=0,Sheet1!L2297=0,Sheet1!Q2297=0,Sheet1!V2297&lt;&gt;0),"出错","-")</f>
        <v>-</v>
      </c>
      <c r="M2294" s="21" t="str">
        <f>IF(AND(Sheet1!G2297=0,Sheet1!L2297=0,Sheet1!Q2297=0,Sheet1!V2297=0,Sheet1!AA2297&lt;&gt;0),"出错","-")</f>
        <v>-</v>
      </c>
      <c r="N2294" s="21" t="str">
        <f>IFERROR(VLOOKUP(Sheet1!G2297,配置检查表!$Y:$Z,2,FALSE),"")</f>
        <v/>
      </c>
      <c r="O2294" s="21" t="str">
        <f>IF(AND(Sheet1!I2297=Sheet1!J2297,Sheet1!J2297&lt;&gt;0),Sheet1!I2297,IF(AND(Sheet1!I2297&lt;&gt;Sheet1!J2297,Sheet1!J2297&lt;&gt;0),Sheet1!I2297&amp;"~"&amp;Sheet1!J2297,""))</f>
        <v>135~202</v>
      </c>
      <c r="P2294" s="21" t="str">
        <f>IFERROR(VLOOKUP(Sheet1!L2297,配置检查表!$Y:$Z,2,FALSE),"")</f>
        <v/>
      </c>
      <c r="Q2294" s="21" t="str">
        <f>IF(AND(Sheet1!N2297=Sheet1!O2297,Sheet1!O2297&lt;&gt;0),Sheet1!N2297,IF(AND(Sheet1!N2297&lt;&gt;Sheet1!O2297,Sheet1!O2297&lt;&gt;0),Sheet1!N2297&amp;"~"&amp;Sheet1!O2297,""))</f>
        <v/>
      </c>
      <c r="R2294" s="21" t="str">
        <f>IFERROR(VLOOKUP(Sheet1!Q2297,配置检查表!$Y:$Z,2,FALSE),"")</f>
        <v/>
      </c>
      <c r="S2294" s="39" t="str">
        <f>IF(AND(Sheet1!S2501=Sheet1!T2501,Sheet1!T2501&lt;&gt;0),Sheet1!S2501,IF(AND(Sheet1!S2501&lt;&gt;Sheet1!T2501,Sheet1!T2501&lt;&gt;0),Sheet1!S2501&amp;"~"&amp;Sheet1!T2501,""))</f>
        <v/>
      </c>
      <c r="T2294" s="21" t="str">
        <f>IFERROR(VLOOKUP(Sheet1!V2297,配置检查表!$Y:$Z,2,FALSE),"")</f>
        <v/>
      </c>
      <c r="U2294" s="39" t="str">
        <f>IF(AND(Sheet1!X2501=Sheet1!Y2501,Sheet1!Y2501&lt;&gt;0),Sheet1!X2501,IF(AND(Sheet1!X2501&lt;&gt;Sheet1!Y2501,Sheet1!Y2501&lt;&gt;0),Sheet1!X2501&amp;"~"&amp;Sheet1!Y2501,""))</f>
        <v/>
      </c>
      <c r="V2294" s="21" t="str">
        <f>IFERROR(VLOOKUP(Sheet1!XAA,配置检查表!$Y:$Z,2,FALSE),"")</f>
        <v/>
      </c>
      <c r="W2294" s="21" t="str">
        <f>IF(AND(Sheet1!AC2501=Sheet1!AD2501,Sheet1!AD2501&lt;&gt;0),Sheet1!AC2501,IF(AND(Sheet1!AC2501&lt;&gt;Sheet1!AD2501,Sheet1!AD2501&lt;&gt;0),Sheet1!AC2501&amp;"~"&amp;Sheet1!AD2501,""))</f>
        <v/>
      </c>
    </row>
    <row r="2295" spans="1:23">
      <c r="A2295" s="3">
        <v>55025</v>
      </c>
      <c r="B2295" s="3" t="s">
        <v>1025</v>
      </c>
      <c r="C2295" s="3">
        <v>0</v>
      </c>
      <c r="D2295" s="21" t="str">
        <f>IF(OR(Sheet1!I2298&lt;&gt;Sheet1!AF2298,Sheet1!AG2298&lt;&gt;Sheet1!J2298),"有影响","-")</f>
        <v>-</v>
      </c>
      <c r="E2295" s="21" t="str">
        <f>IF(OR(Sheet1!N2298&lt;&gt;Sheet1!AH2298,Sheet1!AI2298&lt;&gt;Sheet1!O2298),"有影响","-")</f>
        <v>-</v>
      </c>
      <c r="F2295" s="21" t="str">
        <f>IF(OR(Sheet1!S2298&lt;&gt;Sheet1!AJ2298,Sheet1!AK2298&lt;&gt;Sheet1!T2298),"有影响","-")</f>
        <v>-</v>
      </c>
      <c r="G2295" s="21" t="str">
        <f>IF(OR(Sheet1!X2298&lt;&gt;Sheet1!AL2298,Sheet1!AM2298&lt;&gt;Sheet1!Y2298),"有影响","-")</f>
        <v>-</v>
      </c>
      <c r="H2295" s="21" t="str">
        <f>IF(OR(Sheet1!AC2298&lt;&gt;Sheet1!AN2298,Sheet1!AO2298&lt;&gt;Sheet1!AD2298),"有影响","-")</f>
        <v>-</v>
      </c>
      <c r="I2295" s="21" t="str">
        <f>IF(Sheet1!G2298=0,"出错","-")</f>
        <v>-</v>
      </c>
      <c r="J2295" s="21" t="str">
        <f>IF(AND(Sheet1!G2298=0,Sheet1!L2298&lt;&gt;0),"出错","-")</f>
        <v>-</v>
      </c>
      <c r="K2295" s="21" t="str">
        <f>IF(AND(Sheet1!G2298=0,Sheet1!L2298=0,Sheet1!Q2298&lt;&gt;0),"出错","-")</f>
        <v>-</v>
      </c>
      <c r="L2295" s="21" t="str">
        <f>IF(AND(Sheet1!G2298=0,Sheet1!L2298=0,Sheet1!Q2298=0,Sheet1!V2298&lt;&gt;0),"出错","-")</f>
        <v>-</v>
      </c>
      <c r="M2295" s="21" t="str">
        <f>IF(AND(Sheet1!G2298=0,Sheet1!L2298=0,Sheet1!Q2298=0,Sheet1!V2298=0,Sheet1!AA2298&lt;&gt;0),"出错","-")</f>
        <v>-</v>
      </c>
      <c r="N2295" s="21" t="str">
        <f>IFERROR(VLOOKUP(Sheet1!G2298,配置检查表!$Y:$Z,2,FALSE),"")</f>
        <v/>
      </c>
      <c r="O2295" s="21" t="str">
        <f>IF(AND(Sheet1!I2298=Sheet1!J2298,Sheet1!J2298&lt;&gt;0),Sheet1!I2298,IF(AND(Sheet1!I2298&lt;&gt;Sheet1!J2298,Sheet1!J2298&lt;&gt;0),Sheet1!I2298&amp;"~"&amp;Sheet1!J2298,""))</f>
        <v>44~67</v>
      </c>
      <c r="P2295" s="21" t="str">
        <f>IFERROR(VLOOKUP(Sheet1!L2298,配置检查表!$Y:$Z,2,FALSE),"")</f>
        <v/>
      </c>
      <c r="Q2295" s="21" t="str">
        <f>IF(AND(Sheet1!N2298=Sheet1!O2298,Sheet1!O2298&lt;&gt;0),Sheet1!N2298,IF(AND(Sheet1!N2298&lt;&gt;Sheet1!O2298,Sheet1!O2298&lt;&gt;0),Sheet1!N2298&amp;"~"&amp;Sheet1!O2298,""))</f>
        <v/>
      </c>
      <c r="R2295" s="21" t="str">
        <f>IFERROR(VLOOKUP(Sheet1!Q2298,配置检查表!$Y:$Z,2,FALSE),"")</f>
        <v/>
      </c>
      <c r="S2295" s="39" t="str">
        <f>IF(AND(Sheet1!S2502=Sheet1!T2502,Sheet1!T2502&lt;&gt;0),Sheet1!S2502,IF(AND(Sheet1!S2502&lt;&gt;Sheet1!T2502,Sheet1!T2502&lt;&gt;0),Sheet1!S2502&amp;"~"&amp;Sheet1!T2502,""))</f>
        <v/>
      </c>
      <c r="T2295" s="21" t="str">
        <f>IFERROR(VLOOKUP(Sheet1!V2298,配置检查表!$Y:$Z,2,FALSE),"")</f>
        <v/>
      </c>
      <c r="U2295" s="39" t="str">
        <f>IF(AND(Sheet1!X2502=Sheet1!Y2502,Sheet1!Y2502&lt;&gt;0),Sheet1!X2502,IF(AND(Sheet1!X2502&lt;&gt;Sheet1!Y2502,Sheet1!Y2502&lt;&gt;0),Sheet1!X2502&amp;"~"&amp;Sheet1!Y2502,""))</f>
        <v/>
      </c>
      <c r="V2295" s="21" t="str">
        <f>IFERROR(VLOOKUP(Sheet1!XAA,配置检查表!$Y:$Z,2,FALSE),"")</f>
        <v/>
      </c>
      <c r="W2295" s="21" t="str">
        <f>IF(AND(Sheet1!AC2502=Sheet1!AD2502,Sheet1!AD2502&lt;&gt;0),Sheet1!AC2502,IF(AND(Sheet1!AC2502&lt;&gt;Sheet1!AD2502,Sheet1!AD2502&lt;&gt;0),Sheet1!AC2502&amp;"~"&amp;Sheet1!AD2502,""))</f>
        <v/>
      </c>
    </row>
    <row r="2296" spans="1:23">
      <c r="A2296" s="3">
        <v>55026</v>
      </c>
      <c r="B2296" s="3" t="s">
        <v>1026</v>
      </c>
      <c r="C2296" s="3">
        <v>0</v>
      </c>
      <c r="D2296" s="21" t="str">
        <f>IF(OR(Sheet1!I2299&lt;&gt;Sheet1!AF2299,Sheet1!AG2299&lt;&gt;Sheet1!J2299),"有影响","-")</f>
        <v>-</v>
      </c>
      <c r="E2296" s="21" t="str">
        <f>IF(OR(Sheet1!N2299&lt;&gt;Sheet1!AH2299,Sheet1!AI2299&lt;&gt;Sheet1!O2299),"有影响","-")</f>
        <v>-</v>
      </c>
      <c r="F2296" s="21" t="str">
        <f>IF(OR(Sheet1!S2299&lt;&gt;Sheet1!AJ2299,Sheet1!AK2299&lt;&gt;Sheet1!T2299),"有影响","-")</f>
        <v>-</v>
      </c>
      <c r="G2296" s="21" t="str">
        <f>IF(OR(Sheet1!X2299&lt;&gt;Sheet1!AL2299,Sheet1!AM2299&lt;&gt;Sheet1!Y2299),"有影响","-")</f>
        <v>-</v>
      </c>
      <c r="H2296" s="21" t="str">
        <f>IF(OR(Sheet1!AC2299&lt;&gt;Sheet1!AN2299,Sheet1!AO2299&lt;&gt;Sheet1!AD2299),"有影响","-")</f>
        <v>-</v>
      </c>
      <c r="I2296" s="21" t="str">
        <f>IF(Sheet1!G2299=0,"出错","-")</f>
        <v>-</v>
      </c>
      <c r="J2296" s="21" t="str">
        <f>IF(AND(Sheet1!G2299=0,Sheet1!L2299&lt;&gt;0),"出错","-")</f>
        <v>-</v>
      </c>
      <c r="K2296" s="21" t="str">
        <f>IF(AND(Sheet1!G2299=0,Sheet1!L2299=0,Sheet1!Q2299&lt;&gt;0),"出错","-")</f>
        <v>-</v>
      </c>
      <c r="L2296" s="21" t="str">
        <f>IF(AND(Sheet1!G2299=0,Sheet1!L2299=0,Sheet1!Q2299=0,Sheet1!V2299&lt;&gt;0),"出错","-")</f>
        <v>-</v>
      </c>
      <c r="M2296" s="21" t="str">
        <f>IF(AND(Sheet1!G2299=0,Sheet1!L2299=0,Sheet1!Q2299=0,Sheet1!V2299=0,Sheet1!AA2299&lt;&gt;0),"出错","-")</f>
        <v>-</v>
      </c>
      <c r="N2296" s="21" t="str">
        <f>IFERROR(VLOOKUP(Sheet1!G2299,配置检查表!$Y:$Z,2,FALSE),"")</f>
        <v/>
      </c>
      <c r="O2296" s="21" t="str">
        <f>IF(AND(Sheet1!I2299=Sheet1!J2299,Sheet1!J2299&lt;&gt;0),Sheet1!I2299,IF(AND(Sheet1!I2299&lt;&gt;Sheet1!J2299,Sheet1!J2299&lt;&gt;0),Sheet1!I2299&amp;"~"&amp;Sheet1!J2299,""))</f>
        <v>90~135</v>
      </c>
      <c r="P2296" s="21" t="str">
        <f>IFERROR(VLOOKUP(Sheet1!L2299,配置检查表!$Y:$Z,2,FALSE),"")</f>
        <v/>
      </c>
      <c r="Q2296" s="21" t="str">
        <f>IF(AND(Sheet1!N2299=Sheet1!O2299,Sheet1!O2299&lt;&gt;0),Sheet1!N2299,IF(AND(Sheet1!N2299&lt;&gt;Sheet1!O2299,Sheet1!O2299&lt;&gt;0),Sheet1!N2299&amp;"~"&amp;Sheet1!O2299,""))</f>
        <v/>
      </c>
      <c r="R2296" s="21" t="str">
        <f>IFERROR(VLOOKUP(Sheet1!Q2299,配置检查表!$Y:$Z,2,FALSE),"")</f>
        <v/>
      </c>
      <c r="S2296" s="39" t="str">
        <f>IF(AND(Sheet1!S2503=Sheet1!T2503,Sheet1!T2503&lt;&gt;0),Sheet1!S2503,IF(AND(Sheet1!S2503&lt;&gt;Sheet1!T2503,Sheet1!T2503&lt;&gt;0),Sheet1!S2503&amp;"~"&amp;Sheet1!T2503,""))</f>
        <v/>
      </c>
      <c r="T2296" s="21" t="str">
        <f>IFERROR(VLOOKUP(Sheet1!V2299,配置检查表!$Y:$Z,2,FALSE),"")</f>
        <v/>
      </c>
      <c r="U2296" s="39" t="str">
        <f>IF(AND(Sheet1!X2503=Sheet1!Y2503,Sheet1!Y2503&lt;&gt;0),Sheet1!X2503,IF(AND(Sheet1!X2503&lt;&gt;Sheet1!Y2503,Sheet1!Y2503&lt;&gt;0),Sheet1!X2503&amp;"~"&amp;Sheet1!Y2503,""))</f>
        <v/>
      </c>
      <c r="V2296" s="21" t="str">
        <f>IFERROR(VLOOKUP(Sheet1!XAA,配置检查表!$Y:$Z,2,FALSE),"")</f>
        <v/>
      </c>
      <c r="W2296" s="21" t="str">
        <f>IF(AND(Sheet1!AC2503=Sheet1!AD2503,Sheet1!AD2503&lt;&gt;0),Sheet1!AC2503,IF(AND(Sheet1!AC2503&lt;&gt;Sheet1!AD2503,Sheet1!AD2503&lt;&gt;0),Sheet1!AC2503&amp;"~"&amp;Sheet1!AD2503,""))</f>
        <v/>
      </c>
    </row>
    <row r="2297" spans="1:23">
      <c r="A2297" s="3">
        <v>55027</v>
      </c>
      <c r="B2297" s="3" t="s">
        <v>1027</v>
      </c>
      <c r="C2297" s="3">
        <v>0</v>
      </c>
      <c r="D2297" s="21" t="str">
        <f>IF(OR(Sheet1!I2300&lt;&gt;Sheet1!AF2300,Sheet1!AG2300&lt;&gt;Sheet1!J2300),"有影响","-")</f>
        <v>-</v>
      </c>
      <c r="E2297" s="21" t="str">
        <f>IF(OR(Sheet1!N2300&lt;&gt;Sheet1!AH2300,Sheet1!AI2300&lt;&gt;Sheet1!O2300),"有影响","-")</f>
        <v>-</v>
      </c>
      <c r="F2297" s="21" t="str">
        <f>IF(OR(Sheet1!S2300&lt;&gt;Sheet1!AJ2300,Sheet1!AK2300&lt;&gt;Sheet1!T2300),"有影响","-")</f>
        <v>-</v>
      </c>
      <c r="G2297" s="21" t="str">
        <f>IF(OR(Sheet1!X2300&lt;&gt;Sheet1!AL2300,Sheet1!AM2300&lt;&gt;Sheet1!Y2300),"有影响","-")</f>
        <v>-</v>
      </c>
      <c r="H2297" s="21" t="str">
        <f>IF(OR(Sheet1!AC2300&lt;&gt;Sheet1!AN2300,Sheet1!AO2300&lt;&gt;Sheet1!AD2300),"有影响","-")</f>
        <v>-</v>
      </c>
      <c r="I2297" s="21" t="str">
        <f>IF(Sheet1!G2300=0,"出错","-")</f>
        <v>-</v>
      </c>
      <c r="J2297" s="21" t="str">
        <f>IF(AND(Sheet1!G2300=0,Sheet1!L2300&lt;&gt;0),"出错","-")</f>
        <v>-</v>
      </c>
      <c r="K2297" s="21" t="str">
        <f>IF(AND(Sheet1!G2300=0,Sheet1!L2300=0,Sheet1!Q2300&lt;&gt;0),"出错","-")</f>
        <v>-</v>
      </c>
      <c r="L2297" s="21" t="str">
        <f>IF(AND(Sheet1!G2300=0,Sheet1!L2300=0,Sheet1!Q2300=0,Sheet1!V2300&lt;&gt;0),"出错","-")</f>
        <v>-</v>
      </c>
      <c r="M2297" s="21" t="str">
        <f>IF(AND(Sheet1!G2300=0,Sheet1!L2300=0,Sheet1!Q2300=0,Sheet1!V2300=0,Sheet1!AA2300&lt;&gt;0),"出错","-")</f>
        <v>-</v>
      </c>
      <c r="N2297" s="21" t="str">
        <f>IFERROR(VLOOKUP(Sheet1!G2300,配置检查表!$Y:$Z,2,FALSE),"")</f>
        <v/>
      </c>
      <c r="O2297" s="21" t="str">
        <f>IF(AND(Sheet1!I2300=Sheet1!J2300,Sheet1!J2300&lt;&gt;0),Sheet1!I2300,IF(AND(Sheet1!I2300&lt;&gt;Sheet1!J2300,Sheet1!J2300&lt;&gt;0),Sheet1!I2300&amp;"~"&amp;Sheet1!J2300,""))</f>
        <v>135~202</v>
      </c>
      <c r="P2297" s="21" t="str">
        <f>IFERROR(VLOOKUP(Sheet1!L2300,配置检查表!$Y:$Z,2,FALSE),"")</f>
        <v/>
      </c>
      <c r="Q2297" s="21" t="str">
        <f>IF(AND(Sheet1!N2300=Sheet1!O2300,Sheet1!O2300&lt;&gt;0),Sheet1!N2300,IF(AND(Sheet1!N2300&lt;&gt;Sheet1!O2300,Sheet1!O2300&lt;&gt;0),Sheet1!N2300&amp;"~"&amp;Sheet1!O2300,""))</f>
        <v/>
      </c>
      <c r="R2297" s="21" t="str">
        <f>IFERROR(VLOOKUP(Sheet1!Q2300,配置检查表!$Y:$Z,2,FALSE),"")</f>
        <v/>
      </c>
      <c r="S2297" s="39" t="str">
        <f>IF(AND(Sheet1!S2504=Sheet1!T2504,Sheet1!T2504&lt;&gt;0),Sheet1!S2504,IF(AND(Sheet1!S2504&lt;&gt;Sheet1!T2504,Sheet1!T2504&lt;&gt;0),Sheet1!S2504&amp;"~"&amp;Sheet1!T2504,""))</f>
        <v/>
      </c>
      <c r="T2297" s="21" t="str">
        <f>IFERROR(VLOOKUP(Sheet1!V2300,配置检查表!$Y:$Z,2,FALSE),"")</f>
        <v/>
      </c>
      <c r="U2297" s="39" t="str">
        <f>IF(AND(Sheet1!X2504=Sheet1!Y2504,Sheet1!Y2504&lt;&gt;0),Sheet1!X2504,IF(AND(Sheet1!X2504&lt;&gt;Sheet1!Y2504,Sheet1!Y2504&lt;&gt;0),Sheet1!X2504&amp;"~"&amp;Sheet1!Y2504,""))</f>
        <v/>
      </c>
      <c r="V2297" s="21" t="str">
        <f>IFERROR(VLOOKUP(Sheet1!XAA,配置检查表!$Y:$Z,2,FALSE),"")</f>
        <v/>
      </c>
      <c r="W2297" s="21" t="str">
        <f>IF(AND(Sheet1!AC2504=Sheet1!AD2504,Sheet1!AD2504&lt;&gt;0),Sheet1!AC2504,IF(AND(Sheet1!AC2504&lt;&gt;Sheet1!AD2504,Sheet1!AD2504&lt;&gt;0),Sheet1!AC2504&amp;"~"&amp;Sheet1!AD2504,""))</f>
        <v/>
      </c>
    </row>
    <row r="2298" spans="1:23">
      <c r="A2298" s="3">
        <v>55028</v>
      </c>
      <c r="B2298" s="3" t="s">
        <v>1028</v>
      </c>
      <c r="C2298" s="3">
        <v>0</v>
      </c>
      <c r="D2298" s="21" t="str">
        <f>IF(OR(Sheet1!I2301&lt;&gt;Sheet1!AF2301,Sheet1!AG2301&lt;&gt;Sheet1!J2301),"有影响","-")</f>
        <v>-</v>
      </c>
      <c r="E2298" s="21" t="str">
        <f>IF(OR(Sheet1!N2301&lt;&gt;Sheet1!AH2301,Sheet1!AI2301&lt;&gt;Sheet1!O2301),"有影响","-")</f>
        <v>-</v>
      </c>
      <c r="F2298" s="21" t="str">
        <f>IF(OR(Sheet1!S2301&lt;&gt;Sheet1!AJ2301,Sheet1!AK2301&lt;&gt;Sheet1!T2301),"有影响","-")</f>
        <v>-</v>
      </c>
      <c r="G2298" s="21" t="str">
        <f>IF(OR(Sheet1!X2301&lt;&gt;Sheet1!AL2301,Sheet1!AM2301&lt;&gt;Sheet1!Y2301),"有影响","-")</f>
        <v>-</v>
      </c>
      <c r="H2298" s="21" t="str">
        <f>IF(OR(Sheet1!AC2301&lt;&gt;Sheet1!AN2301,Sheet1!AO2301&lt;&gt;Sheet1!AD2301),"有影响","-")</f>
        <v>-</v>
      </c>
      <c r="I2298" s="21" t="str">
        <f>IF(Sheet1!G2301=0,"出错","-")</f>
        <v>-</v>
      </c>
      <c r="J2298" s="21" t="str">
        <f>IF(AND(Sheet1!G2301=0,Sheet1!L2301&lt;&gt;0),"出错","-")</f>
        <v>-</v>
      </c>
      <c r="K2298" s="21" t="str">
        <f>IF(AND(Sheet1!G2301=0,Sheet1!L2301=0,Sheet1!Q2301&lt;&gt;0),"出错","-")</f>
        <v>-</v>
      </c>
      <c r="L2298" s="21" t="str">
        <f>IF(AND(Sheet1!G2301=0,Sheet1!L2301=0,Sheet1!Q2301=0,Sheet1!V2301&lt;&gt;0),"出错","-")</f>
        <v>-</v>
      </c>
      <c r="M2298" s="21" t="str">
        <f>IF(AND(Sheet1!G2301=0,Sheet1!L2301=0,Sheet1!Q2301=0,Sheet1!V2301=0,Sheet1!AA2301&lt;&gt;0),"出错","-")</f>
        <v>-</v>
      </c>
      <c r="N2298" s="21" t="str">
        <f>IFERROR(VLOOKUP(Sheet1!G2301,配置检查表!$Y:$Z,2,FALSE),"")</f>
        <v/>
      </c>
      <c r="O2298" s="21" t="str">
        <f>IF(AND(Sheet1!I2301=Sheet1!J2301,Sheet1!J2301&lt;&gt;0),Sheet1!I2301,IF(AND(Sheet1!I2301&lt;&gt;Sheet1!J2301,Sheet1!J2301&lt;&gt;0),Sheet1!I2301&amp;"~"&amp;Sheet1!J2301,""))</f>
        <v>44~67</v>
      </c>
      <c r="P2298" s="21" t="str">
        <f>IFERROR(VLOOKUP(Sheet1!L2301,配置检查表!$Y:$Z,2,FALSE),"")</f>
        <v/>
      </c>
      <c r="Q2298" s="21" t="str">
        <f>IF(AND(Sheet1!N2301=Sheet1!O2301,Sheet1!O2301&lt;&gt;0),Sheet1!N2301,IF(AND(Sheet1!N2301&lt;&gt;Sheet1!O2301,Sheet1!O2301&lt;&gt;0),Sheet1!N2301&amp;"~"&amp;Sheet1!O2301,""))</f>
        <v/>
      </c>
      <c r="R2298" s="21" t="str">
        <f>IFERROR(VLOOKUP(Sheet1!Q2301,配置检查表!$Y:$Z,2,FALSE),"")</f>
        <v/>
      </c>
      <c r="S2298" s="39" t="str">
        <f>IF(AND(Sheet1!S2505=Sheet1!T2505,Sheet1!T2505&lt;&gt;0),Sheet1!S2505,IF(AND(Sheet1!S2505&lt;&gt;Sheet1!T2505,Sheet1!T2505&lt;&gt;0),Sheet1!S2505&amp;"~"&amp;Sheet1!T2505,""))</f>
        <v/>
      </c>
      <c r="T2298" s="21" t="str">
        <f>IFERROR(VLOOKUP(Sheet1!V2301,配置检查表!$Y:$Z,2,FALSE),"")</f>
        <v/>
      </c>
      <c r="U2298" s="39" t="str">
        <f>IF(AND(Sheet1!X2505=Sheet1!Y2505,Sheet1!Y2505&lt;&gt;0),Sheet1!X2505,IF(AND(Sheet1!X2505&lt;&gt;Sheet1!Y2505,Sheet1!Y2505&lt;&gt;0),Sheet1!X2505&amp;"~"&amp;Sheet1!Y2505,""))</f>
        <v/>
      </c>
      <c r="V2298" s="21" t="str">
        <f>IFERROR(VLOOKUP(Sheet1!XAA,配置检查表!$Y:$Z,2,FALSE),"")</f>
        <v/>
      </c>
      <c r="W2298" s="21" t="str">
        <f>IF(AND(Sheet1!AC2505=Sheet1!AD2505,Sheet1!AD2505&lt;&gt;0),Sheet1!AC2505,IF(AND(Sheet1!AC2505&lt;&gt;Sheet1!AD2505,Sheet1!AD2505&lt;&gt;0),Sheet1!AC2505&amp;"~"&amp;Sheet1!AD2505,""))</f>
        <v/>
      </c>
    </row>
    <row r="2299" spans="1:23">
      <c r="A2299" s="3">
        <v>55029</v>
      </c>
      <c r="B2299" s="3" t="s">
        <v>1029</v>
      </c>
      <c r="C2299" s="3">
        <v>0</v>
      </c>
      <c r="D2299" s="21" t="str">
        <f>IF(OR(Sheet1!I2302&lt;&gt;Sheet1!AF2302,Sheet1!AG2302&lt;&gt;Sheet1!J2302),"有影响","-")</f>
        <v>-</v>
      </c>
      <c r="E2299" s="21" t="str">
        <f>IF(OR(Sheet1!N2302&lt;&gt;Sheet1!AH2302,Sheet1!AI2302&lt;&gt;Sheet1!O2302),"有影响","-")</f>
        <v>-</v>
      </c>
      <c r="F2299" s="21" t="str">
        <f>IF(OR(Sheet1!S2302&lt;&gt;Sheet1!AJ2302,Sheet1!AK2302&lt;&gt;Sheet1!T2302),"有影响","-")</f>
        <v>-</v>
      </c>
      <c r="G2299" s="21" t="str">
        <f>IF(OR(Sheet1!X2302&lt;&gt;Sheet1!AL2302,Sheet1!AM2302&lt;&gt;Sheet1!Y2302),"有影响","-")</f>
        <v>-</v>
      </c>
      <c r="H2299" s="21" t="str">
        <f>IF(OR(Sheet1!AC2302&lt;&gt;Sheet1!AN2302,Sheet1!AO2302&lt;&gt;Sheet1!AD2302),"有影响","-")</f>
        <v>-</v>
      </c>
      <c r="I2299" s="21" t="str">
        <f>IF(Sheet1!G2302=0,"出错","-")</f>
        <v>-</v>
      </c>
      <c r="J2299" s="21" t="str">
        <f>IF(AND(Sheet1!G2302=0,Sheet1!L2302&lt;&gt;0),"出错","-")</f>
        <v>-</v>
      </c>
      <c r="K2299" s="21" t="str">
        <f>IF(AND(Sheet1!G2302=0,Sheet1!L2302=0,Sheet1!Q2302&lt;&gt;0),"出错","-")</f>
        <v>-</v>
      </c>
      <c r="L2299" s="21" t="str">
        <f>IF(AND(Sheet1!G2302=0,Sheet1!L2302=0,Sheet1!Q2302=0,Sheet1!V2302&lt;&gt;0),"出错","-")</f>
        <v>-</v>
      </c>
      <c r="M2299" s="21" t="str">
        <f>IF(AND(Sheet1!G2302=0,Sheet1!L2302=0,Sheet1!Q2302=0,Sheet1!V2302=0,Sheet1!AA2302&lt;&gt;0),"出错","-")</f>
        <v>-</v>
      </c>
      <c r="N2299" s="21" t="str">
        <f>IFERROR(VLOOKUP(Sheet1!G2302,配置检查表!$Y:$Z,2,FALSE),"")</f>
        <v/>
      </c>
      <c r="O2299" s="21" t="str">
        <f>IF(AND(Sheet1!I2302=Sheet1!J2302,Sheet1!J2302&lt;&gt;0),Sheet1!I2302,IF(AND(Sheet1!I2302&lt;&gt;Sheet1!J2302,Sheet1!J2302&lt;&gt;0),Sheet1!I2302&amp;"~"&amp;Sheet1!J2302,""))</f>
        <v>90~135</v>
      </c>
      <c r="P2299" s="21" t="str">
        <f>IFERROR(VLOOKUP(Sheet1!L2302,配置检查表!$Y:$Z,2,FALSE),"")</f>
        <v/>
      </c>
      <c r="Q2299" s="21" t="str">
        <f>IF(AND(Sheet1!N2302=Sheet1!O2302,Sheet1!O2302&lt;&gt;0),Sheet1!N2302,IF(AND(Sheet1!N2302&lt;&gt;Sheet1!O2302,Sheet1!O2302&lt;&gt;0),Sheet1!N2302&amp;"~"&amp;Sheet1!O2302,""))</f>
        <v/>
      </c>
      <c r="R2299" s="21" t="str">
        <f>IFERROR(VLOOKUP(Sheet1!Q2302,配置检查表!$Y:$Z,2,FALSE),"")</f>
        <v/>
      </c>
      <c r="S2299" s="39" t="str">
        <f>IF(AND(Sheet1!S2506=Sheet1!T2506,Sheet1!T2506&lt;&gt;0),Sheet1!S2506,IF(AND(Sheet1!S2506&lt;&gt;Sheet1!T2506,Sheet1!T2506&lt;&gt;0),Sheet1!S2506&amp;"~"&amp;Sheet1!T2506,""))</f>
        <v/>
      </c>
      <c r="T2299" s="21" t="str">
        <f>IFERROR(VLOOKUP(Sheet1!V2302,配置检查表!$Y:$Z,2,FALSE),"")</f>
        <v/>
      </c>
      <c r="U2299" s="39" t="str">
        <f>IF(AND(Sheet1!X2506=Sheet1!Y2506,Sheet1!Y2506&lt;&gt;0),Sheet1!X2506,IF(AND(Sheet1!X2506&lt;&gt;Sheet1!Y2506,Sheet1!Y2506&lt;&gt;0),Sheet1!X2506&amp;"~"&amp;Sheet1!Y2506,""))</f>
        <v/>
      </c>
      <c r="V2299" s="21" t="str">
        <f>IFERROR(VLOOKUP(Sheet1!XAA,配置检查表!$Y:$Z,2,FALSE),"")</f>
        <v/>
      </c>
      <c r="W2299" s="21" t="str">
        <f>IF(AND(Sheet1!AC2506=Sheet1!AD2506,Sheet1!AD2506&lt;&gt;0),Sheet1!AC2506,IF(AND(Sheet1!AC2506&lt;&gt;Sheet1!AD2506,Sheet1!AD2506&lt;&gt;0),Sheet1!AC2506&amp;"~"&amp;Sheet1!AD2506,""))</f>
        <v/>
      </c>
    </row>
    <row r="2300" spans="1:23">
      <c r="A2300" s="3">
        <v>55030</v>
      </c>
      <c r="B2300" s="3" t="s">
        <v>1030</v>
      </c>
      <c r="C2300" s="3">
        <v>0</v>
      </c>
      <c r="D2300" s="21" t="str">
        <f>IF(OR(Sheet1!I2303&lt;&gt;Sheet1!AF2303,Sheet1!AG2303&lt;&gt;Sheet1!J2303),"有影响","-")</f>
        <v>-</v>
      </c>
      <c r="E2300" s="21" t="str">
        <f>IF(OR(Sheet1!N2303&lt;&gt;Sheet1!AH2303,Sheet1!AI2303&lt;&gt;Sheet1!O2303),"有影响","-")</f>
        <v>-</v>
      </c>
      <c r="F2300" s="21" t="str">
        <f>IF(OR(Sheet1!S2303&lt;&gt;Sheet1!AJ2303,Sheet1!AK2303&lt;&gt;Sheet1!T2303),"有影响","-")</f>
        <v>-</v>
      </c>
      <c r="G2300" s="21" t="str">
        <f>IF(OR(Sheet1!X2303&lt;&gt;Sheet1!AL2303,Sheet1!AM2303&lt;&gt;Sheet1!Y2303),"有影响","-")</f>
        <v>-</v>
      </c>
      <c r="H2300" s="21" t="str">
        <f>IF(OR(Sheet1!AC2303&lt;&gt;Sheet1!AN2303,Sheet1!AO2303&lt;&gt;Sheet1!AD2303),"有影响","-")</f>
        <v>-</v>
      </c>
      <c r="I2300" s="21" t="str">
        <f>IF(Sheet1!G2303=0,"出错","-")</f>
        <v>-</v>
      </c>
      <c r="J2300" s="21" t="str">
        <f>IF(AND(Sheet1!G2303=0,Sheet1!L2303&lt;&gt;0),"出错","-")</f>
        <v>-</v>
      </c>
      <c r="K2300" s="21" t="str">
        <f>IF(AND(Sheet1!G2303=0,Sheet1!L2303=0,Sheet1!Q2303&lt;&gt;0),"出错","-")</f>
        <v>-</v>
      </c>
      <c r="L2300" s="21" t="str">
        <f>IF(AND(Sheet1!G2303=0,Sheet1!L2303=0,Sheet1!Q2303=0,Sheet1!V2303&lt;&gt;0),"出错","-")</f>
        <v>-</v>
      </c>
      <c r="M2300" s="21" t="str">
        <f>IF(AND(Sheet1!G2303=0,Sheet1!L2303=0,Sheet1!Q2303=0,Sheet1!V2303=0,Sheet1!AA2303&lt;&gt;0),"出错","-")</f>
        <v>-</v>
      </c>
      <c r="N2300" s="21" t="str">
        <f>IFERROR(VLOOKUP(Sheet1!G2303,配置检查表!$Y:$Z,2,FALSE),"")</f>
        <v/>
      </c>
      <c r="O2300" s="21" t="str">
        <f>IF(AND(Sheet1!I2303=Sheet1!J2303,Sheet1!J2303&lt;&gt;0),Sheet1!I2303,IF(AND(Sheet1!I2303&lt;&gt;Sheet1!J2303,Sheet1!J2303&lt;&gt;0),Sheet1!I2303&amp;"~"&amp;Sheet1!J2303,""))</f>
        <v>135~202</v>
      </c>
      <c r="P2300" s="21" t="str">
        <f>IFERROR(VLOOKUP(Sheet1!L2303,配置检查表!$Y:$Z,2,FALSE),"")</f>
        <v/>
      </c>
      <c r="Q2300" s="21" t="str">
        <f>IF(AND(Sheet1!N2303=Sheet1!O2303,Sheet1!O2303&lt;&gt;0),Sheet1!N2303,IF(AND(Sheet1!N2303&lt;&gt;Sheet1!O2303,Sheet1!O2303&lt;&gt;0),Sheet1!N2303&amp;"~"&amp;Sheet1!O2303,""))</f>
        <v/>
      </c>
      <c r="R2300" s="21" t="str">
        <f>IFERROR(VLOOKUP(Sheet1!Q2303,配置检查表!$Y:$Z,2,FALSE),"")</f>
        <v/>
      </c>
      <c r="S2300" s="39" t="str">
        <f>IF(AND(Sheet1!S2507=Sheet1!T2507,Sheet1!T2507&lt;&gt;0),Sheet1!S2507,IF(AND(Sheet1!S2507&lt;&gt;Sheet1!T2507,Sheet1!T2507&lt;&gt;0),Sheet1!S2507&amp;"~"&amp;Sheet1!T2507,""))</f>
        <v/>
      </c>
      <c r="T2300" s="21" t="str">
        <f>IFERROR(VLOOKUP(Sheet1!V2303,配置检查表!$Y:$Z,2,FALSE),"")</f>
        <v/>
      </c>
      <c r="U2300" s="39" t="str">
        <f>IF(AND(Sheet1!X2507=Sheet1!Y2507,Sheet1!Y2507&lt;&gt;0),Sheet1!X2507,IF(AND(Sheet1!X2507&lt;&gt;Sheet1!Y2507,Sheet1!Y2507&lt;&gt;0),Sheet1!X2507&amp;"~"&amp;Sheet1!Y2507,""))</f>
        <v/>
      </c>
      <c r="V2300" s="21" t="str">
        <f>IFERROR(VLOOKUP(Sheet1!XAA,配置检查表!$Y:$Z,2,FALSE),"")</f>
        <v/>
      </c>
      <c r="W2300" s="21" t="str">
        <f>IF(AND(Sheet1!AC2507=Sheet1!AD2507,Sheet1!AD2507&lt;&gt;0),Sheet1!AC2507,IF(AND(Sheet1!AC2507&lt;&gt;Sheet1!AD2507,Sheet1!AD2507&lt;&gt;0),Sheet1!AC2507&amp;"~"&amp;Sheet1!AD2507,""))</f>
        <v/>
      </c>
    </row>
    <row r="2301" spans="1:23">
      <c r="A2301" s="3">
        <v>55031</v>
      </c>
      <c r="B2301" s="3" t="s">
        <v>1031</v>
      </c>
      <c r="C2301" s="3">
        <v>0</v>
      </c>
      <c r="D2301" s="21" t="str">
        <f>IF(OR(Sheet1!I2304&lt;&gt;Sheet1!AF2304,Sheet1!AG2304&lt;&gt;Sheet1!J2304),"有影响","-")</f>
        <v>-</v>
      </c>
      <c r="E2301" s="21" t="str">
        <f>IF(OR(Sheet1!N2304&lt;&gt;Sheet1!AH2304,Sheet1!AI2304&lt;&gt;Sheet1!O2304),"有影响","-")</f>
        <v>-</v>
      </c>
      <c r="F2301" s="21" t="str">
        <f>IF(OR(Sheet1!S2304&lt;&gt;Sheet1!AJ2304,Sheet1!AK2304&lt;&gt;Sheet1!T2304),"有影响","-")</f>
        <v>-</v>
      </c>
      <c r="G2301" s="21" t="str">
        <f>IF(OR(Sheet1!X2304&lt;&gt;Sheet1!AL2304,Sheet1!AM2304&lt;&gt;Sheet1!Y2304),"有影响","-")</f>
        <v>-</v>
      </c>
      <c r="H2301" s="21" t="str">
        <f>IF(OR(Sheet1!AC2304&lt;&gt;Sheet1!AN2304,Sheet1!AO2304&lt;&gt;Sheet1!AD2304),"有影响","-")</f>
        <v>-</v>
      </c>
      <c r="I2301" s="21" t="str">
        <f>IF(Sheet1!G2304=0,"出错","-")</f>
        <v>-</v>
      </c>
      <c r="J2301" s="21" t="str">
        <f>IF(AND(Sheet1!G2304=0,Sheet1!L2304&lt;&gt;0),"出错","-")</f>
        <v>-</v>
      </c>
      <c r="K2301" s="21" t="str">
        <f>IF(AND(Sheet1!G2304=0,Sheet1!L2304=0,Sheet1!Q2304&lt;&gt;0),"出错","-")</f>
        <v>-</v>
      </c>
      <c r="L2301" s="21" t="str">
        <f>IF(AND(Sheet1!G2304=0,Sheet1!L2304=0,Sheet1!Q2304=0,Sheet1!V2304&lt;&gt;0),"出错","-")</f>
        <v>-</v>
      </c>
      <c r="M2301" s="21" t="str">
        <f>IF(AND(Sheet1!G2304=0,Sheet1!L2304=0,Sheet1!Q2304=0,Sheet1!V2304=0,Sheet1!AA2304&lt;&gt;0),"出错","-")</f>
        <v>-</v>
      </c>
      <c r="N2301" s="21" t="str">
        <f>IFERROR(VLOOKUP(Sheet1!G2304,配置检查表!$Y:$Z,2,FALSE),"")</f>
        <v/>
      </c>
      <c r="O2301" s="21" t="str">
        <f>IF(AND(Sheet1!I2304=Sheet1!J2304,Sheet1!J2304&lt;&gt;0),Sheet1!I2304,IF(AND(Sheet1!I2304&lt;&gt;Sheet1!J2304,Sheet1!J2304&lt;&gt;0),Sheet1!I2304&amp;"~"&amp;Sheet1!J2304,""))</f>
        <v>44~67</v>
      </c>
      <c r="P2301" s="21" t="str">
        <f>IFERROR(VLOOKUP(Sheet1!L2304,配置检查表!$Y:$Z,2,FALSE),"")</f>
        <v/>
      </c>
      <c r="Q2301" s="21" t="str">
        <f>IF(AND(Sheet1!N2304=Sheet1!O2304,Sheet1!O2304&lt;&gt;0),Sheet1!N2304,IF(AND(Sheet1!N2304&lt;&gt;Sheet1!O2304,Sheet1!O2304&lt;&gt;0),Sheet1!N2304&amp;"~"&amp;Sheet1!O2304,""))</f>
        <v/>
      </c>
      <c r="R2301" s="21" t="str">
        <f>IFERROR(VLOOKUP(Sheet1!Q2304,配置检查表!$Y:$Z,2,FALSE),"")</f>
        <v/>
      </c>
      <c r="S2301" s="39" t="str">
        <f>IF(AND(Sheet1!S2508=Sheet1!T2508,Sheet1!T2508&lt;&gt;0),Sheet1!S2508,IF(AND(Sheet1!S2508&lt;&gt;Sheet1!T2508,Sheet1!T2508&lt;&gt;0),Sheet1!S2508&amp;"~"&amp;Sheet1!T2508,""))</f>
        <v/>
      </c>
      <c r="T2301" s="21" t="str">
        <f>IFERROR(VLOOKUP(Sheet1!V2304,配置检查表!$Y:$Z,2,FALSE),"")</f>
        <v/>
      </c>
      <c r="U2301" s="39" t="str">
        <f>IF(AND(Sheet1!X2508=Sheet1!Y2508,Sheet1!Y2508&lt;&gt;0),Sheet1!X2508,IF(AND(Sheet1!X2508&lt;&gt;Sheet1!Y2508,Sheet1!Y2508&lt;&gt;0),Sheet1!X2508&amp;"~"&amp;Sheet1!Y2508,""))</f>
        <v/>
      </c>
      <c r="V2301" s="21" t="str">
        <f>IFERROR(VLOOKUP(Sheet1!XAA,配置检查表!$Y:$Z,2,FALSE),"")</f>
        <v/>
      </c>
      <c r="W2301" s="21" t="str">
        <f>IF(AND(Sheet1!AC2508=Sheet1!AD2508,Sheet1!AD2508&lt;&gt;0),Sheet1!AC2508,IF(AND(Sheet1!AC2508&lt;&gt;Sheet1!AD2508,Sheet1!AD2508&lt;&gt;0),Sheet1!AC2508&amp;"~"&amp;Sheet1!AD2508,""))</f>
        <v/>
      </c>
    </row>
    <row r="2302" spans="1:23">
      <c r="A2302" s="3">
        <v>55032</v>
      </c>
      <c r="B2302" s="3" t="s">
        <v>1032</v>
      </c>
      <c r="C2302" s="3">
        <v>0</v>
      </c>
      <c r="D2302" s="21" t="str">
        <f>IF(OR(Sheet1!I2305&lt;&gt;Sheet1!AF2305,Sheet1!AG2305&lt;&gt;Sheet1!J2305),"有影响","-")</f>
        <v>-</v>
      </c>
      <c r="E2302" s="21" t="str">
        <f>IF(OR(Sheet1!N2305&lt;&gt;Sheet1!AH2305,Sheet1!AI2305&lt;&gt;Sheet1!O2305),"有影响","-")</f>
        <v>-</v>
      </c>
      <c r="F2302" s="21" t="str">
        <f>IF(OR(Sheet1!S2305&lt;&gt;Sheet1!AJ2305,Sheet1!AK2305&lt;&gt;Sheet1!T2305),"有影响","-")</f>
        <v>-</v>
      </c>
      <c r="G2302" s="21" t="str">
        <f>IF(OR(Sheet1!X2305&lt;&gt;Sheet1!AL2305,Sheet1!AM2305&lt;&gt;Sheet1!Y2305),"有影响","-")</f>
        <v>-</v>
      </c>
      <c r="H2302" s="21" t="str">
        <f>IF(OR(Sheet1!AC2305&lt;&gt;Sheet1!AN2305,Sheet1!AO2305&lt;&gt;Sheet1!AD2305),"有影响","-")</f>
        <v>-</v>
      </c>
      <c r="I2302" s="21" t="str">
        <f>IF(Sheet1!G2305=0,"出错","-")</f>
        <v>-</v>
      </c>
      <c r="J2302" s="21" t="str">
        <f>IF(AND(Sheet1!G2305=0,Sheet1!L2305&lt;&gt;0),"出错","-")</f>
        <v>-</v>
      </c>
      <c r="K2302" s="21" t="str">
        <f>IF(AND(Sheet1!G2305=0,Sheet1!L2305=0,Sheet1!Q2305&lt;&gt;0),"出错","-")</f>
        <v>-</v>
      </c>
      <c r="L2302" s="21" t="str">
        <f>IF(AND(Sheet1!G2305=0,Sheet1!L2305=0,Sheet1!Q2305=0,Sheet1!V2305&lt;&gt;0),"出错","-")</f>
        <v>-</v>
      </c>
      <c r="M2302" s="21" t="str">
        <f>IF(AND(Sheet1!G2305=0,Sheet1!L2305=0,Sheet1!Q2305=0,Sheet1!V2305=0,Sheet1!AA2305&lt;&gt;0),"出错","-")</f>
        <v>-</v>
      </c>
      <c r="N2302" s="21" t="str">
        <f>IFERROR(VLOOKUP(Sheet1!G2305,配置检查表!$Y:$Z,2,FALSE),"")</f>
        <v/>
      </c>
      <c r="O2302" s="21" t="str">
        <f>IF(AND(Sheet1!I2305=Sheet1!J2305,Sheet1!J2305&lt;&gt;0),Sheet1!I2305,IF(AND(Sheet1!I2305&lt;&gt;Sheet1!J2305,Sheet1!J2305&lt;&gt;0),Sheet1!I2305&amp;"~"&amp;Sheet1!J2305,""))</f>
        <v>90~135</v>
      </c>
      <c r="P2302" s="21" t="str">
        <f>IFERROR(VLOOKUP(Sheet1!L2305,配置检查表!$Y:$Z,2,FALSE),"")</f>
        <v/>
      </c>
      <c r="Q2302" s="21" t="str">
        <f>IF(AND(Sheet1!N2305=Sheet1!O2305,Sheet1!O2305&lt;&gt;0),Sheet1!N2305,IF(AND(Sheet1!N2305&lt;&gt;Sheet1!O2305,Sheet1!O2305&lt;&gt;0),Sheet1!N2305&amp;"~"&amp;Sheet1!O2305,""))</f>
        <v/>
      </c>
      <c r="R2302" s="21" t="str">
        <f>IFERROR(VLOOKUP(Sheet1!Q2305,配置检查表!$Y:$Z,2,FALSE),"")</f>
        <v/>
      </c>
      <c r="S2302" s="39" t="str">
        <f>IF(AND(Sheet1!S2509=Sheet1!T2509,Sheet1!T2509&lt;&gt;0),Sheet1!S2509,IF(AND(Sheet1!S2509&lt;&gt;Sheet1!T2509,Sheet1!T2509&lt;&gt;0),Sheet1!S2509&amp;"~"&amp;Sheet1!T2509,""))</f>
        <v/>
      </c>
      <c r="T2302" s="21" t="str">
        <f>IFERROR(VLOOKUP(Sheet1!V2305,配置检查表!$Y:$Z,2,FALSE),"")</f>
        <v/>
      </c>
      <c r="U2302" s="39" t="str">
        <f>IF(AND(Sheet1!X2509=Sheet1!Y2509,Sheet1!Y2509&lt;&gt;0),Sheet1!X2509,IF(AND(Sheet1!X2509&lt;&gt;Sheet1!Y2509,Sheet1!Y2509&lt;&gt;0),Sheet1!X2509&amp;"~"&amp;Sheet1!Y2509,""))</f>
        <v/>
      </c>
      <c r="V2302" s="21" t="str">
        <f>IFERROR(VLOOKUP(Sheet1!XAA,配置检查表!$Y:$Z,2,FALSE),"")</f>
        <v/>
      </c>
      <c r="W2302" s="21" t="str">
        <f>IF(AND(Sheet1!AC2509=Sheet1!AD2509,Sheet1!AD2509&lt;&gt;0),Sheet1!AC2509,IF(AND(Sheet1!AC2509&lt;&gt;Sheet1!AD2509,Sheet1!AD2509&lt;&gt;0),Sheet1!AC2509&amp;"~"&amp;Sheet1!AD2509,""))</f>
        <v/>
      </c>
    </row>
    <row r="2303" spans="1:23">
      <c r="A2303" s="3">
        <v>55033</v>
      </c>
      <c r="B2303" s="3" t="s">
        <v>1033</v>
      </c>
      <c r="C2303" s="3">
        <v>0</v>
      </c>
      <c r="D2303" s="21" t="str">
        <f>IF(OR(Sheet1!I2306&lt;&gt;Sheet1!AF2306,Sheet1!AG2306&lt;&gt;Sheet1!J2306),"有影响","-")</f>
        <v>-</v>
      </c>
      <c r="E2303" s="21" t="str">
        <f>IF(OR(Sheet1!N2306&lt;&gt;Sheet1!AH2306,Sheet1!AI2306&lt;&gt;Sheet1!O2306),"有影响","-")</f>
        <v>-</v>
      </c>
      <c r="F2303" s="21" t="str">
        <f>IF(OR(Sheet1!S2306&lt;&gt;Sheet1!AJ2306,Sheet1!AK2306&lt;&gt;Sheet1!T2306),"有影响","-")</f>
        <v>-</v>
      </c>
      <c r="G2303" s="21" t="str">
        <f>IF(OR(Sheet1!X2306&lt;&gt;Sheet1!AL2306,Sheet1!AM2306&lt;&gt;Sheet1!Y2306),"有影响","-")</f>
        <v>-</v>
      </c>
      <c r="H2303" s="21" t="str">
        <f>IF(OR(Sheet1!AC2306&lt;&gt;Sheet1!AN2306,Sheet1!AO2306&lt;&gt;Sheet1!AD2306),"有影响","-")</f>
        <v>-</v>
      </c>
      <c r="I2303" s="21" t="str">
        <f>IF(Sheet1!G2306=0,"出错","-")</f>
        <v>-</v>
      </c>
      <c r="J2303" s="21" t="str">
        <f>IF(AND(Sheet1!G2306=0,Sheet1!L2306&lt;&gt;0),"出错","-")</f>
        <v>-</v>
      </c>
      <c r="K2303" s="21" t="str">
        <f>IF(AND(Sheet1!G2306=0,Sheet1!L2306=0,Sheet1!Q2306&lt;&gt;0),"出错","-")</f>
        <v>-</v>
      </c>
      <c r="L2303" s="21" t="str">
        <f>IF(AND(Sheet1!G2306=0,Sheet1!L2306=0,Sheet1!Q2306=0,Sheet1!V2306&lt;&gt;0),"出错","-")</f>
        <v>-</v>
      </c>
      <c r="M2303" s="21" t="str">
        <f>IF(AND(Sheet1!G2306=0,Sheet1!L2306=0,Sheet1!Q2306=0,Sheet1!V2306=0,Sheet1!AA2306&lt;&gt;0),"出错","-")</f>
        <v>-</v>
      </c>
      <c r="N2303" s="21" t="str">
        <f>IFERROR(VLOOKUP(Sheet1!G2306,配置检查表!$Y:$Z,2,FALSE),"")</f>
        <v/>
      </c>
      <c r="O2303" s="21" t="str">
        <f>IF(AND(Sheet1!I2306=Sheet1!J2306,Sheet1!J2306&lt;&gt;0),Sheet1!I2306,IF(AND(Sheet1!I2306&lt;&gt;Sheet1!J2306,Sheet1!J2306&lt;&gt;0),Sheet1!I2306&amp;"~"&amp;Sheet1!J2306,""))</f>
        <v>135~202</v>
      </c>
      <c r="P2303" s="21" t="str">
        <f>IFERROR(VLOOKUP(Sheet1!L2306,配置检查表!$Y:$Z,2,FALSE),"")</f>
        <v/>
      </c>
      <c r="Q2303" s="21" t="str">
        <f>IF(AND(Sheet1!N2306=Sheet1!O2306,Sheet1!O2306&lt;&gt;0),Sheet1!N2306,IF(AND(Sheet1!N2306&lt;&gt;Sheet1!O2306,Sheet1!O2306&lt;&gt;0),Sheet1!N2306&amp;"~"&amp;Sheet1!O2306,""))</f>
        <v/>
      </c>
      <c r="R2303" s="21" t="str">
        <f>IFERROR(VLOOKUP(Sheet1!Q2306,配置检查表!$Y:$Z,2,FALSE),"")</f>
        <v/>
      </c>
      <c r="S2303" s="39" t="str">
        <f>IF(AND(Sheet1!S2510=Sheet1!T2510,Sheet1!T2510&lt;&gt;0),Sheet1!S2510,IF(AND(Sheet1!S2510&lt;&gt;Sheet1!T2510,Sheet1!T2510&lt;&gt;0),Sheet1!S2510&amp;"~"&amp;Sheet1!T2510,""))</f>
        <v/>
      </c>
      <c r="T2303" s="21" t="str">
        <f>IFERROR(VLOOKUP(Sheet1!V2306,配置检查表!$Y:$Z,2,FALSE),"")</f>
        <v/>
      </c>
      <c r="U2303" s="39" t="str">
        <f>IF(AND(Sheet1!X2510=Sheet1!Y2510,Sheet1!Y2510&lt;&gt;0),Sheet1!X2510,IF(AND(Sheet1!X2510&lt;&gt;Sheet1!Y2510,Sheet1!Y2510&lt;&gt;0),Sheet1!X2510&amp;"~"&amp;Sheet1!Y2510,""))</f>
        <v/>
      </c>
      <c r="V2303" s="21" t="str">
        <f>IFERROR(VLOOKUP(Sheet1!XAA,配置检查表!$Y:$Z,2,FALSE),"")</f>
        <v/>
      </c>
      <c r="W2303" s="21" t="str">
        <f>IF(AND(Sheet1!AC2510=Sheet1!AD2510,Sheet1!AD2510&lt;&gt;0),Sheet1!AC2510,IF(AND(Sheet1!AC2510&lt;&gt;Sheet1!AD2510,Sheet1!AD2510&lt;&gt;0),Sheet1!AC2510&amp;"~"&amp;Sheet1!AD2510,""))</f>
        <v/>
      </c>
    </row>
    <row r="2304" spans="1:23">
      <c r="A2304" s="3">
        <v>55034</v>
      </c>
      <c r="B2304" s="3" t="s">
        <v>1034</v>
      </c>
      <c r="C2304" s="3">
        <v>0</v>
      </c>
      <c r="D2304" s="21" t="str">
        <f>IF(OR(Sheet1!I2307&lt;&gt;Sheet1!AF2307,Sheet1!AG2307&lt;&gt;Sheet1!J2307),"有影响","-")</f>
        <v>-</v>
      </c>
      <c r="E2304" s="21" t="str">
        <f>IF(OR(Sheet1!N2307&lt;&gt;Sheet1!AH2307,Sheet1!AI2307&lt;&gt;Sheet1!O2307),"有影响","-")</f>
        <v>-</v>
      </c>
      <c r="F2304" s="21" t="str">
        <f>IF(OR(Sheet1!S2307&lt;&gt;Sheet1!AJ2307,Sheet1!AK2307&lt;&gt;Sheet1!T2307),"有影响","-")</f>
        <v>-</v>
      </c>
      <c r="G2304" s="21" t="str">
        <f>IF(OR(Sheet1!X2307&lt;&gt;Sheet1!AL2307,Sheet1!AM2307&lt;&gt;Sheet1!Y2307),"有影响","-")</f>
        <v>-</v>
      </c>
      <c r="H2304" s="21" t="str">
        <f>IF(OR(Sheet1!AC2307&lt;&gt;Sheet1!AN2307,Sheet1!AO2307&lt;&gt;Sheet1!AD2307),"有影响","-")</f>
        <v>-</v>
      </c>
      <c r="I2304" s="21" t="str">
        <f>IF(Sheet1!G2307=0,"出错","-")</f>
        <v>-</v>
      </c>
      <c r="J2304" s="21" t="str">
        <f>IF(AND(Sheet1!G2307=0,Sheet1!L2307&lt;&gt;0),"出错","-")</f>
        <v>-</v>
      </c>
      <c r="K2304" s="21" t="str">
        <f>IF(AND(Sheet1!G2307=0,Sheet1!L2307=0,Sheet1!Q2307&lt;&gt;0),"出错","-")</f>
        <v>-</v>
      </c>
      <c r="L2304" s="21" t="str">
        <f>IF(AND(Sheet1!G2307=0,Sheet1!L2307=0,Sheet1!Q2307=0,Sheet1!V2307&lt;&gt;0),"出错","-")</f>
        <v>-</v>
      </c>
      <c r="M2304" s="21" t="str">
        <f>IF(AND(Sheet1!G2307=0,Sheet1!L2307=0,Sheet1!Q2307=0,Sheet1!V2307=0,Sheet1!AA2307&lt;&gt;0),"出错","-")</f>
        <v>-</v>
      </c>
      <c r="N2304" s="21" t="str">
        <f>IFERROR(VLOOKUP(Sheet1!G2307,配置检查表!$Y:$Z,2,FALSE),"")</f>
        <v/>
      </c>
      <c r="O2304" s="21" t="str">
        <f>IF(AND(Sheet1!I2307=Sheet1!J2307,Sheet1!J2307&lt;&gt;0),Sheet1!I2307,IF(AND(Sheet1!I2307&lt;&gt;Sheet1!J2307,Sheet1!J2307&lt;&gt;0),Sheet1!I2307&amp;"~"&amp;Sheet1!J2307,""))</f>
        <v>44~67</v>
      </c>
      <c r="P2304" s="21" t="str">
        <f>IFERROR(VLOOKUP(Sheet1!L2307,配置检查表!$Y:$Z,2,FALSE),"")</f>
        <v/>
      </c>
      <c r="Q2304" s="21" t="str">
        <f>IF(AND(Sheet1!N2307=Sheet1!O2307,Sheet1!O2307&lt;&gt;0),Sheet1!N2307,IF(AND(Sheet1!N2307&lt;&gt;Sheet1!O2307,Sheet1!O2307&lt;&gt;0),Sheet1!N2307&amp;"~"&amp;Sheet1!O2307,""))</f>
        <v/>
      </c>
      <c r="R2304" s="21" t="str">
        <f>IFERROR(VLOOKUP(Sheet1!Q2307,配置检查表!$Y:$Z,2,FALSE),"")</f>
        <v/>
      </c>
      <c r="S2304" s="39" t="str">
        <f>IF(AND(Sheet1!S2511=Sheet1!T2511,Sheet1!T2511&lt;&gt;0),Sheet1!S2511,IF(AND(Sheet1!S2511&lt;&gt;Sheet1!T2511,Sheet1!T2511&lt;&gt;0),Sheet1!S2511&amp;"~"&amp;Sheet1!T2511,""))</f>
        <v/>
      </c>
      <c r="T2304" s="21" t="str">
        <f>IFERROR(VLOOKUP(Sheet1!V2307,配置检查表!$Y:$Z,2,FALSE),"")</f>
        <v/>
      </c>
      <c r="U2304" s="39" t="str">
        <f>IF(AND(Sheet1!X2511=Sheet1!Y2511,Sheet1!Y2511&lt;&gt;0),Sheet1!X2511,IF(AND(Sheet1!X2511&lt;&gt;Sheet1!Y2511,Sheet1!Y2511&lt;&gt;0),Sheet1!X2511&amp;"~"&amp;Sheet1!Y2511,""))</f>
        <v/>
      </c>
      <c r="V2304" s="21" t="str">
        <f>IFERROR(VLOOKUP(Sheet1!XAA,配置检查表!$Y:$Z,2,FALSE),"")</f>
        <v/>
      </c>
      <c r="W2304" s="21" t="str">
        <f>IF(AND(Sheet1!AC2511=Sheet1!AD2511,Sheet1!AD2511&lt;&gt;0),Sheet1!AC2511,IF(AND(Sheet1!AC2511&lt;&gt;Sheet1!AD2511,Sheet1!AD2511&lt;&gt;0),Sheet1!AC2511&amp;"~"&amp;Sheet1!AD2511,""))</f>
        <v/>
      </c>
    </row>
    <row r="2305" spans="1:23">
      <c r="A2305" s="3">
        <v>55035</v>
      </c>
      <c r="B2305" s="3" t="s">
        <v>1035</v>
      </c>
      <c r="C2305" s="3">
        <v>0</v>
      </c>
      <c r="D2305" s="21" t="str">
        <f>IF(OR(Sheet1!I2308&lt;&gt;Sheet1!AF2308,Sheet1!AG2308&lt;&gt;Sheet1!J2308),"有影响","-")</f>
        <v>-</v>
      </c>
      <c r="E2305" s="21" t="str">
        <f>IF(OR(Sheet1!N2308&lt;&gt;Sheet1!AH2308,Sheet1!AI2308&lt;&gt;Sheet1!O2308),"有影响","-")</f>
        <v>-</v>
      </c>
      <c r="F2305" s="21" t="str">
        <f>IF(OR(Sheet1!S2308&lt;&gt;Sheet1!AJ2308,Sheet1!AK2308&lt;&gt;Sheet1!T2308),"有影响","-")</f>
        <v>-</v>
      </c>
      <c r="G2305" s="21" t="str">
        <f>IF(OR(Sheet1!X2308&lt;&gt;Sheet1!AL2308,Sheet1!AM2308&lt;&gt;Sheet1!Y2308),"有影响","-")</f>
        <v>-</v>
      </c>
      <c r="H2305" s="21" t="str">
        <f>IF(OR(Sheet1!AC2308&lt;&gt;Sheet1!AN2308,Sheet1!AO2308&lt;&gt;Sheet1!AD2308),"有影响","-")</f>
        <v>-</v>
      </c>
      <c r="I2305" s="21" t="str">
        <f>IF(Sheet1!G2308=0,"出错","-")</f>
        <v>-</v>
      </c>
      <c r="J2305" s="21" t="str">
        <f>IF(AND(Sheet1!G2308=0,Sheet1!L2308&lt;&gt;0),"出错","-")</f>
        <v>-</v>
      </c>
      <c r="K2305" s="21" t="str">
        <f>IF(AND(Sheet1!G2308=0,Sheet1!L2308=0,Sheet1!Q2308&lt;&gt;0),"出错","-")</f>
        <v>-</v>
      </c>
      <c r="L2305" s="21" t="str">
        <f>IF(AND(Sheet1!G2308=0,Sheet1!L2308=0,Sheet1!Q2308=0,Sheet1!V2308&lt;&gt;0),"出错","-")</f>
        <v>-</v>
      </c>
      <c r="M2305" s="21" t="str">
        <f>IF(AND(Sheet1!G2308=0,Sheet1!L2308=0,Sheet1!Q2308=0,Sheet1!V2308=0,Sheet1!AA2308&lt;&gt;0),"出错","-")</f>
        <v>-</v>
      </c>
      <c r="N2305" s="21" t="str">
        <f>IFERROR(VLOOKUP(Sheet1!G2308,配置检查表!$Y:$Z,2,FALSE),"")</f>
        <v/>
      </c>
      <c r="O2305" s="21" t="str">
        <f>IF(AND(Sheet1!I2308=Sheet1!J2308,Sheet1!J2308&lt;&gt;0),Sheet1!I2308,IF(AND(Sheet1!I2308&lt;&gt;Sheet1!J2308,Sheet1!J2308&lt;&gt;0),Sheet1!I2308&amp;"~"&amp;Sheet1!J2308,""))</f>
        <v>90~135</v>
      </c>
      <c r="P2305" s="21" t="str">
        <f>IFERROR(VLOOKUP(Sheet1!L2308,配置检查表!$Y:$Z,2,FALSE),"")</f>
        <v/>
      </c>
      <c r="Q2305" s="21" t="str">
        <f>IF(AND(Sheet1!N2308=Sheet1!O2308,Sheet1!O2308&lt;&gt;0),Sheet1!N2308,IF(AND(Sheet1!N2308&lt;&gt;Sheet1!O2308,Sheet1!O2308&lt;&gt;0),Sheet1!N2308&amp;"~"&amp;Sheet1!O2308,""))</f>
        <v/>
      </c>
      <c r="R2305" s="21" t="str">
        <f>IFERROR(VLOOKUP(Sheet1!Q2308,配置检查表!$Y:$Z,2,FALSE),"")</f>
        <v/>
      </c>
      <c r="S2305" s="39" t="str">
        <f>IF(AND(Sheet1!S2512=Sheet1!T2512,Sheet1!T2512&lt;&gt;0),Sheet1!S2512,IF(AND(Sheet1!S2512&lt;&gt;Sheet1!T2512,Sheet1!T2512&lt;&gt;0),Sheet1!S2512&amp;"~"&amp;Sheet1!T2512,""))</f>
        <v/>
      </c>
      <c r="T2305" s="21" t="str">
        <f>IFERROR(VLOOKUP(Sheet1!V2308,配置检查表!$Y:$Z,2,FALSE),"")</f>
        <v/>
      </c>
      <c r="U2305" s="39" t="str">
        <f>IF(AND(Sheet1!X2512=Sheet1!Y2512,Sheet1!Y2512&lt;&gt;0),Sheet1!X2512,IF(AND(Sheet1!X2512&lt;&gt;Sheet1!Y2512,Sheet1!Y2512&lt;&gt;0),Sheet1!X2512&amp;"~"&amp;Sheet1!Y2512,""))</f>
        <v/>
      </c>
      <c r="V2305" s="21" t="str">
        <f>IFERROR(VLOOKUP(Sheet1!XAA,配置检查表!$Y:$Z,2,FALSE),"")</f>
        <v/>
      </c>
      <c r="W2305" s="21" t="str">
        <f>IF(AND(Sheet1!AC2512=Sheet1!AD2512,Sheet1!AD2512&lt;&gt;0),Sheet1!AC2512,IF(AND(Sheet1!AC2512&lt;&gt;Sheet1!AD2512,Sheet1!AD2512&lt;&gt;0),Sheet1!AC2512&amp;"~"&amp;Sheet1!AD2512,""))</f>
        <v/>
      </c>
    </row>
    <row r="2306" spans="1:23">
      <c r="A2306" s="3">
        <v>55036</v>
      </c>
      <c r="B2306" s="3" t="s">
        <v>1036</v>
      </c>
      <c r="C2306" s="3">
        <v>0</v>
      </c>
      <c r="D2306" s="21" t="str">
        <f>IF(OR(Sheet1!I2309&lt;&gt;Sheet1!AF2309,Sheet1!AG2309&lt;&gt;Sheet1!J2309),"有影响","-")</f>
        <v>-</v>
      </c>
      <c r="E2306" s="21" t="str">
        <f>IF(OR(Sheet1!N2309&lt;&gt;Sheet1!AH2309,Sheet1!AI2309&lt;&gt;Sheet1!O2309),"有影响","-")</f>
        <v>-</v>
      </c>
      <c r="F2306" s="21" t="str">
        <f>IF(OR(Sheet1!S2309&lt;&gt;Sheet1!AJ2309,Sheet1!AK2309&lt;&gt;Sheet1!T2309),"有影响","-")</f>
        <v>-</v>
      </c>
      <c r="G2306" s="21" t="str">
        <f>IF(OR(Sheet1!X2309&lt;&gt;Sheet1!AL2309,Sheet1!AM2309&lt;&gt;Sheet1!Y2309),"有影响","-")</f>
        <v>-</v>
      </c>
      <c r="H2306" s="21" t="str">
        <f>IF(OR(Sheet1!AC2309&lt;&gt;Sheet1!AN2309,Sheet1!AO2309&lt;&gt;Sheet1!AD2309),"有影响","-")</f>
        <v>-</v>
      </c>
      <c r="I2306" s="21" t="str">
        <f>IF(Sheet1!G2309=0,"出错","-")</f>
        <v>-</v>
      </c>
      <c r="J2306" s="21" t="str">
        <f>IF(AND(Sheet1!G2309=0,Sheet1!L2309&lt;&gt;0),"出错","-")</f>
        <v>-</v>
      </c>
      <c r="K2306" s="21" t="str">
        <f>IF(AND(Sheet1!G2309=0,Sheet1!L2309=0,Sheet1!Q2309&lt;&gt;0),"出错","-")</f>
        <v>-</v>
      </c>
      <c r="L2306" s="21" t="str">
        <f>IF(AND(Sheet1!G2309=0,Sheet1!L2309=0,Sheet1!Q2309=0,Sheet1!V2309&lt;&gt;0),"出错","-")</f>
        <v>-</v>
      </c>
      <c r="M2306" s="21" t="str">
        <f>IF(AND(Sheet1!G2309=0,Sheet1!L2309=0,Sheet1!Q2309=0,Sheet1!V2309=0,Sheet1!AA2309&lt;&gt;0),"出错","-")</f>
        <v>-</v>
      </c>
      <c r="N2306" s="21" t="str">
        <f>IFERROR(VLOOKUP(Sheet1!G2309,配置检查表!$Y:$Z,2,FALSE),"")</f>
        <v/>
      </c>
      <c r="O2306" s="21" t="str">
        <f>IF(AND(Sheet1!I2309=Sheet1!J2309,Sheet1!J2309&lt;&gt;0),Sheet1!I2309,IF(AND(Sheet1!I2309&lt;&gt;Sheet1!J2309,Sheet1!J2309&lt;&gt;0),Sheet1!I2309&amp;"~"&amp;Sheet1!J2309,""))</f>
        <v>135~202</v>
      </c>
      <c r="P2306" s="21" t="str">
        <f>IFERROR(VLOOKUP(Sheet1!L2309,配置检查表!$Y:$Z,2,FALSE),"")</f>
        <v/>
      </c>
      <c r="Q2306" s="21" t="str">
        <f>IF(AND(Sheet1!N2309=Sheet1!O2309,Sheet1!O2309&lt;&gt;0),Sheet1!N2309,IF(AND(Sheet1!N2309&lt;&gt;Sheet1!O2309,Sheet1!O2309&lt;&gt;0),Sheet1!N2309&amp;"~"&amp;Sheet1!O2309,""))</f>
        <v/>
      </c>
      <c r="R2306" s="21" t="str">
        <f>IFERROR(VLOOKUP(Sheet1!Q2309,配置检查表!$Y:$Z,2,FALSE),"")</f>
        <v/>
      </c>
      <c r="S2306" s="39" t="str">
        <f>IF(AND(Sheet1!S2513=Sheet1!T2513,Sheet1!T2513&lt;&gt;0),Sheet1!S2513,IF(AND(Sheet1!S2513&lt;&gt;Sheet1!T2513,Sheet1!T2513&lt;&gt;0),Sheet1!S2513&amp;"~"&amp;Sheet1!T2513,""))</f>
        <v/>
      </c>
      <c r="T2306" s="21" t="str">
        <f>IFERROR(VLOOKUP(Sheet1!V2309,配置检查表!$Y:$Z,2,FALSE),"")</f>
        <v/>
      </c>
      <c r="U2306" s="39" t="str">
        <f>IF(AND(Sheet1!X2513=Sheet1!Y2513,Sheet1!Y2513&lt;&gt;0),Sheet1!X2513,IF(AND(Sheet1!X2513&lt;&gt;Sheet1!Y2513,Sheet1!Y2513&lt;&gt;0),Sheet1!X2513&amp;"~"&amp;Sheet1!Y2513,""))</f>
        <v/>
      </c>
      <c r="V2306" s="21" t="str">
        <f>IFERROR(VLOOKUP(Sheet1!XAA,配置检查表!$Y:$Z,2,FALSE),"")</f>
        <v/>
      </c>
      <c r="W2306" s="21" t="str">
        <f>IF(AND(Sheet1!AC2513=Sheet1!AD2513,Sheet1!AD2513&lt;&gt;0),Sheet1!AC2513,IF(AND(Sheet1!AC2513&lt;&gt;Sheet1!AD2513,Sheet1!AD2513&lt;&gt;0),Sheet1!AC2513&amp;"~"&amp;Sheet1!AD2513,""))</f>
        <v/>
      </c>
    </row>
    <row r="2307" spans="1:23">
      <c r="A2307" s="3">
        <v>55037</v>
      </c>
      <c r="B2307" s="3" t="s">
        <v>1037</v>
      </c>
      <c r="C2307" s="3">
        <v>0</v>
      </c>
      <c r="D2307" s="21" t="str">
        <f>IF(OR(Sheet1!I2310&lt;&gt;Sheet1!AF2310,Sheet1!AG2310&lt;&gt;Sheet1!J2310),"有影响","-")</f>
        <v>-</v>
      </c>
      <c r="E2307" s="21" t="str">
        <f>IF(OR(Sheet1!N2310&lt;&gt;Sheet1!AH2310,Sheet1!AI2310&lt;&gt;Sheet1!O2310),"有影响","-")</f>
        <v>-</v>
      </c>
      <c r="F2307" s="21" t="str">
        <f>IF(OR(Sheet1!S2310&lt;&gt;Sheet1!AJ2310,Sheet1!AK2310&lt;&gt;Sheet1!T2310),"有影响","-")</f>
        <v>-</v>
      </c>
      <c r="G2307" s="21" t="str">
        <f>IF(OR(Sheet1!X2310&lt;&gt;Sheet1!AL2310,Sheet1!AM2310&lt;&gt;Sheet1!Y2310),"有影响","-")</f>
        <v>-</v>
      </c>
      <c r="H2307" s="21" t="str">
        <f>IF(OR(Sheet1!AC2310&lt;&gt;Sheet1!AN2310,Sheet1!AO2310&lt;&gt;Sheet1!AD2310),"有影响","-")</f>
        <v>-</v>
      </c>
      <c r="I2307" s="21" t="str">
        <f>IF(Sheet1!G2310=0,"出错","-")</f>
        <v>-</v>
      </c>
      <c r="J2307" s="21" t="str">
        <f>IF(AND(Sheet1!G2310=0,Sheet1!L2310&lt;&gt;0),"出错","-")</f>
        <v>-</v>
      </c>
      <c r="K2307" s="21" t="str">
        <f>IF(AND(Sheet1!G2310=0,Sheet1!L2310=0,Sheet1!Q2310&lt;&gt;0),"出错","-")</f>
        <v>-</v>
      </c>
      <c r="L2307" s="21" t="str">
        <f>IF(AND(Sheet1!G2310=0,Sheet1!L2310=0,Sheet1!Q2310=0,Sheet1!V2310&lt;&gt;0),"出错","-")</f>
        <v>-</v>
      </c>
      <c r="M2307" s="21" t="str">
        <f>IF(AND(Sheet1!G2310=0,Sheet1!L2310=0,Sheet1!Q2310=0,Sheet1!V2310=0,Sheet1!AA2310&lt;&gt;0),"出错","-")</f>
        <v>-</v>
      </c>
      <c r="N2307" s="21" t="str">
        <f>IFERROR(VLOOKUP(Sheet1!G2310,配置检查表!$Y:$Z,2,FALSE),"")</f>
        <v/>
      </c>
      <c r="O2307" s="21" t="str">
        <f>IF(AND(Sheet1!I2310=Sheet1!J2310,Sheet1!J2310&lt;&gt;0),Sheet1!I2310,IF(AND(Sheet1!I2310&lt;&gt;Sheet1!J2310,Sheet1!J2310&lt;&gt;0),Sheet1!I2310&amp;"~"&amp;Sheet1!J2310,""))</f>
        <v>60~90</v>
      </c>
      <c r="P2307" s="21" t="str">
        <f>IFERROR(VLOOKUP(Sheet1!L2310,配置检查表!$Y:$Z,2,FALSE),"")</f>
        <v/>
      </c>
      <c r="Q2307" s="21" t="str">
        <f>IF(AND(Sheet1!N2310=Sheet1!O2310,Sheet1!O2310&lt;&gt;0),Sheet1!N2310,IF(AND(Sheet1!N2310&lt;&gt;Sheet1!O2310,Sheet1!O2310&lt;&gt;0),Sheet1!N2310&amp;"~"&amp;Sheet1!O2310,""))</f>
        <v/>
      </c>
      <c r="R2307" s="21" t="str">
        <f>IFERROR(VLOOKUP(Sheet1!Q2310,配置检查表!$Y:$Z,2,FALSE),"")</f>
        <v/>
      </c>
      <c r="S2307" s="39" t="str">
        <f>IF(AND(Sheet1!S2514=Sheet1!T2514,Sheet1!T2514&lt;&gt;0),Sheet1!S2514,IF(AND(Sheet1!S2514&lt;&gt;Sheet1!T2514,Sheet1!T2514&lt;&gt;0),Sheet1!S2514&amp;"~"&amp;Sheet1!T2514,""))</f>
        <v/>
      </c>
      <c r="T2307" s="21" t="str">
        <f>IFERROR(VLOOKUP(Sheet1!V2310,配置检查表!$Y:$Z,2,FALSE),"")</f>
        <v/>
      </c>
      <c r="U2307" s="39" t="str">
        <f>IF(AND(Sheet1!X2514=Sheet1!Y2514,Sheet1!Y2514&lt;&gt;0),Sheet1!X2514,IF(AND(Sheet1!X2514&lt;&gt;Sheet1!Y2514,Sheet1!Y2514&lt;&gt;0),Sheet1!X2514&amp;"~"&amp;Sheet1!Y2514,""))</f>
        <v/>
      </c>
      <c r="V2307" s="21" t="str">
        <f>IFERROR(VLOOKUP(Sheet1!XAA,配置检查表!$Y:$Z,2,FALSE),"")</f>
        <v/>
      </c>
      <c r="W2307" s="21" t="str">
        <f>IF(AND(Sheet1!AC2514=Sheet1!AD2514,Sheet1!AD2514&lt;&gt;0),Sheet1!AC2514,IF(AND(Sheet1!AC2514&lt;&gt;Sheet1!AD2514,Sheet1!AD2514&lt;&gt;0),Sheet1!AC2514&amp;"~"&amp;Sheet1!AD2514,""))</f>
        <v/>
      </c>
    </row>
    <row r="2308" spans="1:23">
      <c r="A2308" s="3">
        <v>55038</v>
      </c>
      <c r="B2308" s="3" t="s">
        <v>1038</v>
      </c>
      <c r="C2308" s="3">
        <v>0</v>
      </c>
      <c r="D2308" s="21" t="str">
        <f>IF(OR(Sheet1!I2311&lt;&gt;Sheet1!AF2311,Sheet1!AG2311&lt;&gt;Sheet1!J2311),"有影响","-")</f>
        <v>-</v>
      </c>
      <c r="E2308" s="21" t="str">
        <f>IF(OR(Sheet1!N2311&lt;&gt;Sheet1!AH2311,Sheet1!AI2311&lt;&gt;Sheet1!O2311),"有影响","-")</f>
        <v>-</v>
      </c>
      <c r="F2308" s="21" t="str">
        <f>IF(OR(Sheet1!S2311&lt;&gt;Sheet1!AJ2311,Sheet1!AK2311&lt;&gt;Sheet1!T2311),"有影响","-")</f>
        <v>-</v>
      </c>
      <c r="G2308" s="21" t="str">
        <f>IF(OR(Sheet1!X2311&lt;&gt;Sheet1!AL2311,Sheet1!AM2311&lt;&gt;Sheet1!Y2311),"有影响","-")</f>
        <v>-</v>
      </c>
      <c r="H2308" s="21" t="str">
        <f>IF(OR(Sheet1!AC2311&lt;&gt;Sheet1!AN2311,Sheet1!AO2311&lt;&gt;Sheet1!AD2311),"有影响","-")</f>
        <v>-</v>
      </c>
      <c r="I2308" s="21" t="str">
        <f>IF(Sheet1!G2311=0,"出错","-")</f>
        <v>-</v>
      </c>
      <c r="J2308" s="21" t="str">
        <f>IF(AND(Sheet1!G2311=0,Sheet1!L2311&lt;&gt;0),"出错","-")</f>
        <v>-</v>
      </c>
      <c r="K2308" s="21" t="str">
        <f>IF(AND(Sheet1!G2311=0,Sheet1!L2311=0,Sheet1!Q2311&lt;&gt;0),"出错","-")</f>
        <v>-</v>
      </c>
      <c r="L2308" s="21" t="str">
        <f>IF(AND(Sheet1!G2311=0,Sheet1!L2311=0,Sheet1!Q2311=0,Sheet1!V2311&lt;&gt;0),"出错","-")</f>
        <v>-</v>
      </c>
      <c r="M2308" s="21" t="str">
        <f>IF(AND(Sheet1!G2311=0,Sheet1!L2311=0,Sheet1!Q2311=0,Sheet1!V2311=0,Sheet1!AA2311&lt;&gt;0),"出错","-")</f>
        <v>-</v>
      </c>
      <c r="N2308" s="21" t="str">
        <f>IFERROR(VLOOKUP(Sheet1!G2311,配置检查表!$Y:$Z,2,FALSE),"")</f>
        <v/>
      </c>
      <c r="O2308" s="21" t="str">
        <f>IF(AND(Sheet1!I2311=Sheet1!J2311,Sheet1!J2311&lt;&gt;0),Sheet1!I2311,IF(AND(Sheet1!I2311&lt;&gt;Sheet1!J2311,Sheet1!J2311&lt;&gt;0),Sheet1!I2311&amp;"~"&amp;Sheet1!J2311,""))</f>
        <v>120~180</v>
      </c>
      <c r="P2308" s="21" t="str">
        <f>IFERROR(VLOOKUP(Sheet1!L2311,配置检查表!$Y:$Z,2,FALSE),"")</f>
        <v/>
      </c>
      <c r="Q2308" s="21" t="str">
        <f>IF(AND(Sheet1!N2311=Sheet1!O2311,Sheet1!O2311&lt;&gt;0),Sheet1!N2311,IF(AND(Sheet1!N2311&lt;&gt;Sheet1!O2311,Sheet1!O2311&lt;&gt;0),Sheet1!N2311&amp;"~"&amp;Sheet1!O2311,""))</f>
        <v/>
      </c>
      <c r="R2308" s="21" t="str">
        <f>IFERROR(VLOOKUP(Sheet1!Q2311,配置检查表!$Y:$Z,2,FALSE),"")</f>
        <v/>
      </c>
      <c r="S2308" s="39" t="str">
        <f>IF(AND(Sheet1!S2515=Sheet1!T2515,Sheet1!T2515&lt;&gt;0),Sheet1!S2515,IF(AND(Sheet1!S2515&lt;&gt;Sheet1!T2515,Sheet1!T2515&lt;&gt;0),Sheet1!S2515&amp;"~"&amp;Sheet1!T2515,""))</f>
        <v/>
      </c>
      <c r="T2308" s="21" t="str">
        <f>IFERROR(VLOOKUP(Sheet1!V2311,配置检查表!$Y:$Z,2,FALSE),"")</f>
        <v/>
      </c>
      <c r="U2308" s="39" t="str">
        <f>IF(AND(Sheet1!X2515=Sheet1!Y2515,Sheet1!Y2515&lt;&gt;0),Sheet1!X2515,IF(AND(Sheet1!X2515&lt;&gt;Sheet1!Y2515,Sheet1!Y2515&lt;&gt;0),Sheet1!X2515&amp;"~"&amp;Sheet1!Y2515,""))</f>
        <v/>
      </c>
      <c r="V2308" s="21" t="str">
        <f>IFERROR(VLOOKUP(Sheet1!XAA,配置检查表!$Y:$Z,2,FALSE),"")</f>
        <v/>
      </c>
      <c r="W2308" s="21" t="str">
        <f>IF(AND(Sheet1!AC2515=Sheet1!AD2515,Sheet1!AD2515&lt;&gt;0),Sheet1!AC2515,IF(AND(Sheet1!AC2515&lt;&gt;Sheet1!AD2515,Sheet1!AD2515&lt;&gt;0),Sheet1!AC2515&amp;"~"&amp;Sheet1!AD2515,""))</f>
        <v/>
      </c>
    </row>
    <row r="2309" spans="1:23">
      <c r="A2309" s="3">
        <v>55039</v>
      </c>
      <c r="B2309" s="3" t="s">
        <v>1039</v>
      </c>
      <c r="C2309" s="3">
        <v>0</v>
      </c>
      <c r="D2309" s="21" t="str">
        <f>IF(OR(Sheet1!I2312&lt;&gt;Sheet1!AF2312,Sheet1!AG2312&lt;&gt;Sheet1!J2312),"有影响","-")</f>
        <v>-</v>
      </c>
      <c r="E2309" s="21" t="str">
        <f>IF(OR(Sheet1!N2312&lt;&gt;Sheet1!AH2312,Sheet1!AI2312&lt;&gt;Sheet1!O2312),"有影响","-")</f>
        <v>-</v>
      </c>
      <c r="F2309" s="21" t="str">
        <f>IF(OR(Sheet1!S2312&lt;&gt;Sheet1!AJ2312,Sheet1!AK2312&lt;&gt;Sheet1!T2312),"有影响","-")</f>
        <v>-</v>
      </c>
      <c r="G2309" s="21" t="str">
        <f>IF(OR(Sheet1!X2312&lt;&gt;Sheet1!AL2312,Sheet1!AM2312&lt;&gt;Sheet1!Y2312),"有影响","-")</f>
        <v>-</v>
      </c>
      <c r="H2309" s="21" t="str">
        <f>IF(OR(Sheet1!AC2312&lt;&gt;Sheet1!AN2312,Sheet1!AO2312&lt;&gt;Sheet1!AD2312),"有影响","-")</f>
        <v>-</v>
      </c>
      <c r="I2309" s="21" t="str">
        <f>IF(Sheet1!G2312=0,"出错","-")</f>
        <v>-</v>
      </c>
      <c r="J2309" s="21" t="str">
        <f>IF(AND(Sheet1!G2312=0,Sheet1!L2312&lt;&gt;0),"出错","-")</f>
        <v>-</v>
      </c>
      <c r="K2309" s="21" t="str">
        <f>IF(AND(Sheet1!G2312=0,Sheet1!L2312=0,Sheet1!Q2312&lt;&gt;0),"出错","-")</f>
        <v>-</v>
      </c>
      <c r="L2309" s="21" t="str">
        <f>IF(AND(Sheet1!G2312=0,Sheet1!L2312=0,Sheet1!Q2312=0,Sheet1!V2312&lt;&gt;0),"出错","-")</f>
        <v>-</v>
      </c>
      <c r="M2309" s="21" t="str">
        <f>IF(AND(Sheet1!G2312=0,Sheet1!L2312=0,Sheet1!Q2312=0,Sheet1!V2312=0,Sheet1!AA2312&lt;&gt;0),"出错","-")</f>
        <v>-</v>
      </c>
      <c r="N2309" s="21" t="str">
        <f>IFERROR(VLOOKUP(Sheet1!G2312,配置检查表!$Y:$Z,2,FALSE),"")</f>
        <v/>
      </c>
      <c r="O2309" s="21" t="str">
        <f>IF(AND(Sheet1!I2312=Sheet1!J2312,Sheet1!J2312&lt;&gt;0),Sheet1!I2312,IF(AND(Sheet1!I2312&lt;&gt;Sheet1!J2312,Sheet1!J2312&lt;&gt;0),Sheet1!I2312&amp;"~"&amp;Sheet1!J2312,""))</f>
        <v>180~271</v>
      </c>
      <c r="P2309" s="21" t="str">
        <f>IFERROR(VLOOKUP(Sheet1!L2312,配置检查表!$Y:$Z,2,FALSE),"")</f>
        <v/>
      </c>
      <c r="Q2309" s="21" t="str">
        <f>IF(AND(Sheet1!N2312=Sheet1!O2312,Sheet1!O2312&lt;&gt;0),Sheet1!N2312,IF(AND(Sheet1!N2312&lt;&gt;Sheet1!O2312,Sheet1!O2312&lt;&gt;0),Sheet1!N2312&amp;"~"&amp;Sheet1!O2312,""))</f>
        <v/>
      </c>
      <c r="R2309" s="21" t="str">
        <f>IFERROR(VLOOKUP(Sheet1!Q2312,配置检查表!$Y:$Z,2,FALSE),"")</f>
        <v/>
      </c>
      <c r="S2309" s="39" t="str">
        <f>IF(AND(Sheet1!S2516=Sheet1!T2516,Sheet1!T2516&lt;&gt;0),Sheet1!S2516,IF(AND(Sheet1!S2516&lt;&gt;Sheet1!T2516,Sheet1!T2516&lt;&gt;0),Sheet1!S2516&amp;"~"&amp;Sheet1!T2516,""))</f>
        <v/>
      </c>
      <c r="T2309" s="21" t="str">
        <f>IFERROR(VLOOKUP(Sheet1!V2312,配置检查表!$Y:$Z,2,FALSE),"")</f>
        <v/>
      </c>
      <c r="U2309" s="39" t="str">
        <f>IF(AND(Sheet1!X2516=Sheet1!Y2516,Sheet1!Y2516&lt;&gt;0),Sheet1!X2516,IF(AND(Sheet1!X2516&lt;&gt;Sheet1!Y2516,Sheet1!Y2516&lt;&gt;0),Sheet1!X2516&amp;"~"&amp;Sheet1!Y2516,""))</f>
        <v/>
      </c>
      <c r="V2309" s="21" t="str">
        <f>IFERROR(VLOOKUP(Sheet1!XAA,配置检查表!$Y:$Z,2,FALSE),"")</f>
        <v/>
      </c>
      <c r="W2309" s="21" t="str">
        <f>IF(AND(Sheet1!AC2516=Sheet1!AD2516,Sheet1!AD2516&lt;&gt;0),Sheet1!AC2516,IF(AND(Sheet1!AC2516&lt;&gt;Sheet1!AD2516,Sheet1!AD2516&lt;&gt;0),Sheet1!AC2516&amp;"~"&amp;Sheet1!AD2516,""))</f>
        <v/>
      </c>
    </row>
    <row r="2310" spans="1:23">
      <c r="A2310" s="3">
        <v>55040</v>
      </c>
      <c r="B2310" s="3" t="s">
        <v>1040</v>
      </c>
      <c r="C2310" s="3">
        <v>0</v>
      </c>
      <c r="D2310" s="21" t="str">
        <f>IF(OR(Sheet1!I2313&lt;&gt;Sheet1!AF2313,Sheet1!AG2313&lt;&gt;Sheet1!J2313),"有影响","-")</f>
        <v>-</v>
      </c>
      <c r="E2310" s="21" t="str">
        <f>IF(OR(Sheet1!N2313&lt;&gt;Sheet1!AH2313,Sheet1!AI2313&lt;&gt;Sheet1!O2313),"有影响","-")</f>
        <v>-</v>
      </c>
      <c r="F2310" s="21" t="str">
        <f>IF(OR(Sheet1!S2313&lt;&gt;Sheet1!AJ2313,Sheet1!AK2313&lt;&gt;Sheet1!T2313),"有影响","-")</f>
        <v>-</v>
      </c>
      <c r="G2310" s="21" t="str">
        <f>IF(OR(Sheet1!X2313&lt;&gt;Sheet1!AL2313,Sheet1!AM2313&lt;&gt;Sheet1!Y2313),"有影响","-")</f>
        <v>-</v>
      </c>
      <c r="H2310" s="21" t="str">
        <f>IF(OR(Sheet1!AC2313&lt;&gt;Sheet1!AN2313,Sheet1!AO2313&lt;&gt;Sheet1!AD2313),"有影响","-")</f>
        <v>-</v>
      </c>
      <c r="I2310" s="21" t="str">
        <f>IF(Sheet1!G2313=0,"出错","-")</f>
        <v>-</v>
      </c>
      <c r="J2310" s="21" t="str">
        <f>IF(AND(Sheet1!G2313=0,Sheet1!L2313&lt;&gt;0),"出错","-")</f>
        <v>-</v>
      </c>
      <c r="K2310" s="21" t="str">
        <f>IF(AND(Sheet1!G2313=0,Sheet1!L2313=0,Sheet1!Q2313&lt;&gt;0),"出错","-")</f>
        <v>-</v>
      </c>
      <c r="L2310" s="21" t="str">
        <f>IF(AND(Sheet1!G2313=0,Sheet1!L2313=0,Sheet1!Q2313=0,Sheet1!V2313&lt;&gt;0),"出错","-")</f>
        <v>-</v>
      </c>
      <c r="M2310" s="21" t="str">
        <f>IF(AND(Sheet1!G2313=0,Sheet1!L2313=0,Sheet1!Q2313=0,Sheet1!V2313=0,Sheet1!AA2313&lt;&gt;0),"出错","-")</f>
        <v>-</v>
      </c>
      <c r="N2310" s="21" t="str">
        <f>IFERROR(VLOOKUP(Sheet1!G2313,配置检查表!$Y:$Z,2,FALSE),"")</f>
        <v/>
      </c>
      <c r="O2310" s="21" t="str">
        <f>IF(AND(Sheet1!I2313=Sheet1!J2313,Sheet1!J2313&lt;&gt;0),Sheet1!I2313,IF(AND(Sheet1!I2313&lt;&gt;Sheet1!J2313,Sheet1!J2313&lt;&gt;0),Sheet1!I2313&amp;"~"&amp;Sheet1!J2313,""))</f>
        <v>60~90</v>
      </c>
      <c r="P2310" s="21" t="str">
        <f>IFERROR(VLOOKUP(Sheet1!L2313,配置检查表!$Y:$Z,2,FALSE),"")</f>
        <v/>
      </c>
      <c r="Q2310" s="21" t="str">
        <f>IF(AND(Sheet1!N2313=Sheet1!O2313,Sheet1!O2313&lt;&gt;0),Sheet1!N2313,IF(AND(Sheet1!N2313&lt;&gt;Sheet1!O2313,Sheet1!O2313&lt;&gt;0),Sheet1!N2313&amp;"~"&amp;Sheet1!O2313,""))</f>
        <v/>
      </c>
      <c r="R2310" s="21" t="str">
        <f>IFERROR(VLOOKUP(Sheet1!Q2313,配置检查表!$Y:$Z,2,FALSE),"")</f>
        <v/>
      </c>
      <c r="S2310" s="39" t="str">
        <f>IF(AND(Sheet1!S2517=Sheet1!T2517,Sheet1!T2517&lt;&gt;0),Sheet1!S2517,IF(AND(Sheet1!S2517&lt;&gt;Sheet1!T2517,Sheet1!T2517&lt;&gt;0),Sheet1!S2517&amp;"~"&amp;Sheet1!T2517,""))</f>
        <v/>
      </c>
      <c r="T2310" s="21" t="str">
        <f>IFERROR(VLOOKUP(Sheet1!V2313,配置检查表!$Y:$Z,2,FALSE),"")</f>
        <v/>
      </c>
      <c r="U2310" s="39" t="str">
        <f>IF(AND(Sheet1!X2517=Sheet1!Y2517,Sheet1!Y2517&lt;&gt;0),Sheet1!X2517,IF(AND(Sheet1!X2517&lt;&gt;Sheet1!Y2517,Sheet1!Y2517&lt;&gt;0),Sheet1!X2517&amp;"~"&amp;Sheet1!Y2517,""))</f>
        <v/>
      </c>
      <c r="V2310" s="21" t="str">
        <f>IFERROR(VLOOKUP(Sheet1!XAA,配置检查表!$Y:$Z,2,FALSE),"")</f>
        <v/>
      </c>
      <c r="W2310" s="21" t="str">
        <f>IF(AND(Sheet1!AC2517=Sheet1!AD2517,Sheet1!AD2517&lt;&gt;0),Sheet1!AC2517,IF(AND(Sheet1!AC2517&lt;&gt;Sheet1!AD2517,Sheet1!AD2517&lt;&gt;0),Sheet1!AC2517&amp;"~"&amp;Sheet1!AD2517,""))</f>
        <v/>
      </c>
    </row>
    <row r="2311" spans="1:23">
      <c r="A2311" s="3">
        <v>55041</v>
      </c>
      <c r="B2311" s="3" t="s">
        <v>1041</v>
      </c>
      <c r="C2311" s="3">
        <v>0</v>
      </c>
      <c r="D2311" s="21" t="str">
        <f>IF(OR(Sheet1!I2314&lt;&gt;Sheet1!AF2314,Sheet1!AG2314&lt;&gt;Sheet1!J2314),"有影响","-")</f>
        <v>-</v>
      </c>
      <c r="E2311" s="21" t="str">
        <f>IF(OR(Sheet1!N2314&lt;&gt;Sheet1!AH2314,Sheet1!AI2314&lt;&gt;Sheet1!O2314),"有影响","-")</f>
        <v>-</v>
      </c>
      <c r="F2311" s="21" t="str">
        <f>IF(OR(Sheet1!S2314&lt;&gt;Sheet1!AJ2314,Sheet1!AK2314&lt;&gt;Sheet1!T2314),"有影响","-")</f>
        <v>-</v>
      </c>
      <c r="G2311" s="21" t="str">
        <f>IF(OR(Sheet1!X2314&lt;&gt;Sheet1!AL2314,Sheet1!AM2314&lt;&gt;Sheet1!Y2314),"有影响","-")</f>
        <v>-</v>
      </c>
      <c r="H2311" s="21" t="str">
        <f>IF(OR(Sheet1!AC2314&lt;&gt;Sheet1!AN2314,Sheet1!AO2314&lt;&gt;Sheet1!AD2314),"有影响","-")</f>
        <v>-</v>
      </c>
      <c r="I2311" s="21" t="str">
        <f>IF(Sheet1!G2314=0,"出错","-")</f>
        <v>-</v>
      </c>
      <c r="J2311" s="21" t="str">
        <f>IF(AND(Sheet1!G2314=0,Sheet1!L2314&lt;&gt;0),"出错","-")</f>
        <v>-</v>
      </c>
      <c r="K2311" s="21" t="str">
        <f>IF(AND(Sheet1!G2314=0,Sheet1!L2314=0,Sheet1!Q2314&lt;&gt;0),"出错","-")</f>
        <v>-</v>
      </c>
      <c r="L2311" s="21" t="str">
        <f>IF(AND(Sheet1!G2314=0,Sheet1!L2314=0,Sheet1!Q2314=0,Sheet1!V2314&lt;&gt;0),"出错","-")</f>
        <v>-</v>
      </c>
      <c r="M2311" s="21" t="str">
        <f>IF(AND(Sheet1!G2314=0,Sheet1!L2314=0,Sheet1!Q2314=0,Sheet1!V2314=0,Sheet1!AA2314&lt;&gt;0),"出错","-")</f>
        <v>-</v>
      </c>
      <c r="N2311" s="21" t="str">
        <f>IFERROR(VLOOKUP(Sheet1!G2314,配置检查表!$Y:$Z,2,FALSE),"")</f>
        <v/>
      </c>
      <c r="O2311" s="21" t="str">
        <f>IF(AND(Sheet1!I2314=Sheet1!J2314,Sheet1!J2314&lt;&gt;0),Sheet1!I2314,IF(AND(Sheet1!I2314&lt;&gt;Sheet1!J2314,Sheet1!J2314&lt;&gt;0),Sheet1!I2314&amp;"~"&amp;Sheet1!J2314,""))</f>
        <v>120~180</v>
      </c>
      <c r="P2311" s="21" t="str">
        <f>IFERROR(VLOOKUP(Sheet1!L2314,配置检查表!$Y:$Z,2,FALSE),"")</f>
        <v/>
      </c>
      <c r="Q2311" s="21" t="str">
        <f>IF(AND(Sheet1!N2314=Sheet1!O2314,Sheet1!O2314&lt;&gt;0),Sheet1!N2314,IF(AND(Sheet1!N2314&lt;&gt;Sheet1!O2314,Sheet1!O2314&lt;&gt;0),Sheet1!N2314&amp;"~"&amp;Sheet1!O2314,""))</f>
        <v/>
      </c>
      <c r="R2311" s="21" t="str">
        <f>IFERROR(VLOOKUP(Sheet1!Q2314,配置检查表!$Y:$Z,2,FALSE),"")</f>
        <v/>
      </c>
      <c r="S2311" s="39" t="str">
        <f>IF(AND(Sheet1!S2518=Sheet1!T2518,Sheet1!T2518&lt;&gt;0),Sheet1!S2518,IF(AND(Sheet1!S2518&lt;&gt;Sheet1!T2518,Sheet1!T2518&lt;&gt;0),Sheet1!S2518&amp;"~"&amp;Sheet1!T2518,""))</f>
        <v/>
      </c>
      <c r="T2311" s="21" t="str">
        <f>IFERROR(VLOOKUP(Sheet1!V2314,配置检查表!$Y:$Z,2,FALSE),"")</f>
        <v/>
      </c>
      <c r="U2311" s="39" t="str">
        <f>IF(AND(Sheet1!X2518=Sheet1!Y2518,Sheet1!Y2518&lt;&gt;0),Sheet1!X2518,IF(AND(Sheet1!X2518&lt;&gt;Sheet1!Y2518,Sheet1!Y2518&lt;&gt;0),Sheet1!X2518&amp;"~"&amp;Sheet1!Y2518,""))</f>
        <v/>
      </c>
      <c r="V2311" s="21" t="str">
        <f>IFERROR(VLOOKUP(Sheet1!XAA,配置检查表!$Y:$Z,2,FALSE),"")</f>
        <v/>
      </c>
      <c r="W2311" s="21" t="str">
        <f>IF(AND(Sheet1!AC2518=Sheet1!AD2518,Sheet1!AD2518&lt;&gt;0),Sheet1!AC2518,IF(AND(Sheet1!AC2518&lt;&gt;Sheet1!AD2518,Sheet1!AD2518&lt;&gt;0),Sheet1!AC2518&amp;"~"&amp;Sheet1!AD2518,""))</f>
        <v/>
      </c>
    </row>
    <row r="2312" spans="1:23">
      <c r="A2312" s="3">
        <v>55042</v>
      </c>
      <c r="B2312" s="3" t="s">
        <v>1042</v>
      </c>
      <c r="C2312" s="3">
        <v>0</v>
      </c>
      <c r="D2312" s="21" t="str">
        <f>IF(OR(Sheet1!I2315&lt;&gt;Sheet1!AF2315,Sheet1!AG2315&lt;&gt;Sheet1!J2315),"有影响","-")</f>
        <v>-</v>
      </c>
      <c r="E2312" s="21" t="str">
        <f>IF(OR(Sheet1!N2315&lt;&gt;Sheet1!AH2315,Sheet1!AI2315&lt;&gt;Sheet1!O2315),"有影响","-")</f>
        <v>-</v>
      </c>
      <c r="F2312" s="21" t="str">
        <f>IF(OR(Sheet1!S2315&lt;&gt;Sheet1!AJ2315,Sheet1!AK2315&lt;&gt;Sheet1!T2315),"有影响","-")</f>
        <v>-</v>
      </c>
      <c r="G2312" s="21" t="str">
        <f>IF(OR(Sheet1!X2315&lt;&gt;Sheet1!AL2315,Sheet1!AM2315&lt;&gt;Sheet1!Y2315),"有影响","-")</f>
        <v>-</v>
      </c>
      <c r="H2312" s="21" t="str">
        <f>IF(OR(Sheet1!AC2315&lt;&gt;Sheet1!AN2315,Sheet1!AO2315&lt;&gt;Sheet1!AD2315),"有影响","-")</f>
        <v>-</v>
      </c>
      <c r="I2312" s="21" t="str">
        <f>IF(Sheet1!G2315=0,"出错","-")</f>
        <v>-</v>
      </c>
      <c r="J2312" s="21" t="str">
        <f>IF(AND(Sheet1!G2315=0,Sheet1!L2315&lt;&gt;0),"出错","-")</f>
        <v>-</v>
      </c>
      <c r="K2312" s="21" t="str">
        <f>IF(AND(Sheet1!G2315=0,Sheet1!L2315=0,Sheet1!Q2315&lt;&gt;0),"出错","-")</f>
        <v>-</v>
      </c>
      <c r="L2312" s="21" t="str">
        <f>IF(AND(Sheet1!G2315=0,Sheet1!L2315=0,Sheet1!Q2315=0,Sheet1!V2315&lt;&gt;0),"出错","-")</f>
        <v>-</v>
      </c>
      <c r="M2312" s="21" t="str">
        <f>IF(AND(Sheet1!G2315=0,Sheet1!L2315=0,Sheet1!Q2315=0,Sheet1!V2315=0,Sheet1!AA2315&lt;&gt;0),"出错","-")</f>
        <v>-</v>
      </c>
      <c r="N2312" s="21" t="str">
        <f>IFERROR(VLOOKUP(Sheet1!G2315,配置检查表!$Y:$Z,2,FALSE),"")</f>
        <v/>
      </c>
      <c r="O2312" s="21" t="str">
        <f>IF(AND(Sheet1!I2315=Sheet1!J2315,Sheet1!J2315&lt;&gt;0),Sheet1!I2315,IF(AND(Sheet1!I2315&lt;&gt;Sheet1!J2315,Sheet1!J2315&lt;&gt;0),Sheet1!I2315&amp;"~"&amp;Sheet1!J2315,""))</f>
        <v>180~271</v>
      </c>
      <c r="P2312" s="21" t="str">
        <f>IFERROR(VLOOKUP(Sheet1!L2315,配置检查表!$Y:$Z,2,FALSE),"")</f>
        <v/>
      </c>
      <c r="Q2312" s="21" t="str">
        <f>IF(AND(Sheet1!N2315=Sheet1!O2315,Sheet1!O2315&lt;&gt;0),Sheet1!N2315,IF(AND(Sheet1!N2315&lt;&gt;Sheet1!O2315,Sheet1!O2315&lt;&gt;0),Sheet1!N2315&amp;"~"&amp;Sheet1!O2315,""))</f>
        <v/>
      </c>
      <c r="R2312" s="21" t="str">
        <f>IFERROR(VLOOKUP(Sheet1!Q2315,配置检查表!$Y:$Z,2,FALSE),"")</f>
        <v/>
      </c>
      <c r="S2312" s="39" t="str">
        <f>IF(AND(Sheet1!S2519=Sheet1!T2519,Sheet1!T2519&lt;&gt;0),Sheet1!S2519,IF(AND(Sheet1!S2519&lt;&gt;Sheet1!T2519,Sheet1!T2519&lt;&gt;0),Sheet1!S2519&amp;"~"&amp;Sheet1!T2519,""))</f>
        <v/>
      </c>
      <c r="T2312" s="21" t="str">
        <f>IFERROR(VLOOKUP(Sheet1!V2315,配置检查表!$Y:$Z,2,FALSE),"")</f>
        <v/>
      </c>
      <c r="U2312" s="39" t="str">
        <f>IF(AND(Sheet1!X2519=Sheet1!Y2519,Sheet1!Y2519&lt;&gt;0),Sheet1!X2519,IF(AND(Sheet1!X2519&lt;&gt;Sheet1!Y2519,Sheet1!Y2519&lt;&gt;0),Sheet1!X2519&amp;"~"&amp;Sheet1!Y2519,""))</f>
        <v/>
      </c>
      <c r="V2312" s="21" t="str">
        <f>IFERROR(VLOOKUP(Sheet1!XAA,配置检查表!$Y:$Z,2,FALSE),"")</f>
        <v/>
      </c>
      <c r="W2312" s="21" t="str">
        <f>IF(AND(Sheet1!AC2519=Sheet1!AD2519,Sheet1!AD2519&lt;&gt;0),Sheet1!AC2519,IF(AND(Sheet1!AC2519&lt;&gt;Sheet1!AD2519,Sheet1!AD2519&lt;&gt;0),Sheet1!AC2519&amp;"~"&amp;Sheet1!AD2519,""))</f>
        <v/>
      </c>
    </row>
    <row r="2313" spans="1:23">
      <c r="A2313" s="3">
        <v>55043</v>
      </c>
      <c r="B2313" s="3" t="s">
        <v>1043</v>
      </c>
      <c r="C2313" s="3">
        <v>0</v>
      </c>
      <c r="D2313" s="21" t="str">
        <f>IF(OR(Sheet1!I2316&lt;&gt;Sheet1!AF2316,Sheet1!AG2316&lt;&gt;Sheet1!J2316),"有影响","-")</f>
        <v>-</v>
      </c>
      <c r="E2313" s="21" t="str">
        <f>IF(OR(Sheet1!N2316&lt;&gt;Sheet1!AH2316,Sheet1!AI2316&lt;&gt;Sheet1!O2316),"有影响","-")</f>
        <v>-</v>
      </c>
      <c r="F2313" s="21" t="str">
        <f>IF(OR(Sheet1!S2316&lt;&gt;Sheet1!AJ2316,Sheet1!AK2316&lt;&gt;Sheet1!T2316),"有影响","-")</f>
        <v>-</v>
      </c>
      <c r="G2313" s="21" t="str">
        <f>IF(OR(Sheet1!X2316&lt;&gt;Sheet1!AL2316,Sheet1!AM2316&lt;&gt;Sheet1!Y2316),"有影响","-")</f>
        <v>-</v>
      </c>
      <c r="H2313" s="21" t="str">
        <f>IF(OR(Sheet1!AC2316&lt;&gt;Sheet1!AN2316,Sheet1!AO2316&lt;&gt;Sheet1!AD2316),"有影响","-")</f>
        <v>-</v>
      </c>
      <c r="I2313" s="21" t="str">
        <f>IF(Sheet1!G2316=0,"出错","-")</f>
        <v>-</v>
      </c>
      <c r="J2313" s="21" t="str">
        <f>IF(AND(Sheet1!G2316=0,Sheet1!L2316&lt;&gt;0),"出错","-")</f>
        <v>-</v>
      </c>
      <c r="K2313" s="21" t="str">
        <f>IF(AND(Sheet1!G2316=0,Sheet1!L2316=0,Sheet1!Q2316&lt;&gt;0),"出错","-")</f>
        <v>-</v>
      </c>
      <c r="L2313" s="21" t="str">
        <f>IF(AND(Sheet1!G2316=0,Sheet1!L2316=0,Sheet1!Q2316=0,Sheet1!V2316&lt;&gt;0),"出错","-")</f>
        <v>-</v>
      </c>
      <c r="M2313" s="21" t="str">
        <f>IF(AND(Sheet1!G2316=0,Sheet1!L2316=0,Sheet1!Q2316=0,Sheet1!V2316=0,Sheet1!AA2316&lt;&gt;0),"出错","-")</f>
        <v>-</v>
      </c>
      <c r="N2313" s="21" t="str">
        <f>IFERROR(VLOOKUP(Sheet1!G2316,配置检查表!$Y:$Z,2,FALSE),"")</f>
        <v/>
      </c>
      <c r="O2313" s="21" t="str">
        <f>IF(AND(Sheet1!I2316=Sheet1!J2316,Sheet1!J2316&lt;&gt;0),Sheet1!I2316,IF(AND(Sheet1!I2316&lt;&gt;Sheet1!J2316,Sheet1!J2316&lt;&gt;0),Sheet1!I2316&amp;"~"&amp;Sheet1!J2316,""))</f>
        <v>60~90</v>
      </c>
      <c r="P2313" s="21" t="str">
        <f>IFERROR(VLOOKUP(Sheet1!L2316,配置检查表!$Y:$Z,2,FALSE),"")</f>
        <v/>
      </c>
      <c r="Q2313" s="21" t="str">
        <f>IF(AND(Sheet1!N2316=Sheet1!O2316,Sheet1!O2316&lt;&gt;0),Sheet1!N2316,IF(AND(Sheet1!N2316&lt;&gt;Sheet1!O2316,Sheet1!O2316&lt;&gt;0),Sheet1!N2316&amp;"~"&amp;Sheet1!O2316,""))</f>
        <v/>
      </c>
      <c r="R2313" s="21" t="str">
        <f>IFERROR(VLOOKUP(Sheet1!Q2316,配置检查表!$Y:$Z,2,FALSE),"")</f>
        <v/>
      </c>
      <c r="S2313" s="39" t="str">
        <f>IF(AND(Sheet1!S2520=Sheet1!T2520,Sheet1!T2520&lt;&gt;0),Sheet1!S2520,IF(AND(Sheet1!S2520&lt;&gt;Sheet1!T2520,Sheet1!T2520&lt;&gt;0),Sheet1!S2520&amp;"~"&amp;Sheet1!T2520,""))</f>
        <v/>
      </c>
      <c r="T2313" s="21" t="str">
        <f>IFERROR(VLOOKUP(Sheet1!V2316,配置检查表!$Y:$Z,2,FALSE),"")</f>
        <v/>
      </c>
      <c r="U2313" s="39" t="str">
        <f>IF(AND(Sheet1!X2520=Sheet1!Y2520,Sheet1!Y2520&lt;&gt;0),Sheet1!X2520,IF(AND(Sheet1!X2520&lt;&gt;Sheet1!Y2520,Sheet1!Y2520&lt;&gt;0),Sheet1!X2520&amp;"~"&amp;Sheet1!Y2520,""))</f>
        <v/>
      </c>
      <c r="V2313" s="21" t="str">
        <f>IFERROR(VLOOKUP(Sheet1!XAA,配置检查表!$Y:$Z,2,FALSE),"")</f>
        <v/>
      </c>
      <c r="W2313" s="21" t="str">
        <f>IF(AND(Sheet1!AC2520=Sheet1!AD2520,Sheet1!AD2520&lt;&gt;0),Sheet1!AC2520,IF(AND(Sheet1!AC2520&lt;&gt;Sheet1!AD2520,Sheet1!AD2520&lt;&gt;0),Sheet1!AC2520&amp;"~"&amp;Sheet1!AD2520,""))</f>
        <v/>
      </c>
    </row>
    <row r="2314" spans="1:23">
      <c r="A2314" s="3">
        <v>55044</v>
      </c>
      <c r="B2314" s="3" t="s">
        <v>1044</v>
      </c>
      <c r="C2314" s="3">
        <v>0</v>
      </c>
      <c r="D2314" s="21" t="str">
        <f>IF(OR(Sheet1!I2317&lt;&gt;Sheet1!AF2317,Sheet1!AG2317&lt;&gt;Sheet1!J2317),"有影响","-")</f>
        <v>-</v>
      </c>
      <c r="E2314" s="21" t="str">
        <f>IF(OR(Sheet1!N2317&lt;&gt;Sheet1!AH2317,Sheet1!AI2317&lt;&gt;Sheet1!O2317),"有影响","-")</f>
        <v>-</v>
      </c>
      <c r="F2314" s="21" t="str">
        <f>IF(OR(Sheet1!S2317&lt;&gt;Sheet1!AJ2317,Sheet1!AK2317&lt;&gt;Sheet1!T2317),"有影响","-")</f>
        <v>-</v>
      </c>
      <c r="G2314" s="21" t="str">
        <f>IF(OR(Sheet1!X2317&lt;&gt;Sheet1!AL2317,Sheet1!AM2317&lt;&gt;Sheet1!Y2317),"有影响","-")</f>
        <v>-</v>
      </c>
      <c r="H2314" s="21" t="str">
        <f>IF(OR(Sheet1!AC2317&lt;&gt;Sheet1!AN2317,Sheet1!AO2317&lt;&gt;Sheet1!AD2317),"有影响","-")</f>
        <v>-</v>
      </c>
      <c r="I2314" s="21" t="str">
        <f>IF(Sheet1!G2317=0,"出错","-")</f>
        <v>-</v>
      </c>
      <c r="J2314" s="21" t="str">
        <f>IF(AND(Sheet1!G2317=0,Sheet1!L2317&lt;&gt;0),"出错","-")</f>
        <v>-</v>
      </c>
      <c r="K2314" s="21" t="str">
        <f>IF(AND(Sheet1!G2317=0,Sheet1!L2317=0,Sheet1!Q2317&lt;&gt;0),"出错","-")</f>
        <v>-</v>
      </c>
      <c r="L2314" s="21" t="str">
        <f>IF(AND(Sheet1!G2317=0,Sheet1!L2317=0,Sheet1!Q2317=0,Sheet1!V2317&lt;&gt;0),"出错","-")</f>
        <v>-</v>
      </c>
      <c r="M2314" s="21" t="str">
        <f>IF(AND(Sheet1!G2317=0,Sheet1!L2317=0,Sheet1!Q2317=0,Sheet1!V2317=0,Sheet1!AA2317&lt;&gt;0),"出错","-")</f>
        <v>-</v>
      </c>
      <c r="N2314" s="21" t="str">
        <f>IFERROR(VLOOKUP(Sheet1!G2317,配置检查表!$Y:$Z,2,FALSE),"")</f>
        <v/>
      </c>
      <c r="O2314" s="21" t="str">
        <f>IF(AND(Sheet1!I2317=Sheet1!J2317,Sheet1!J2317&lt;&gt;0),Sheet1!I2317,IF(AND(Sheet1!I2317&lt;&gt;Sheet1!J2317,Sheet1!J2317&lt;&gt;0),Sheet1!I2317&amp;"~"&amp;Sheet1!J2317,""))</f>
        <v>120~180</v>
      </c>
      <c r="P2314" s="21" t="str">
        <f>IFERROR(VLOOKUP(Sheet1!L2317,配置检查表!$Y:$Z,2,FALSE),"")</f>
        <v/>
      </c>
      <c r="Q2314" s="21" t="str">
        <f>IF(AND(Sheet1!N2317=Sheet1!O2317,Sheet1!O2317&lt;&gt;0),Sheet1!N2317,IF(AND(Sheet1!N2317&lt;&gt;Sheet1!O2317,Sheet1!O2317&lt;&gt;0),Sheet1!N2317&amp;"~"&amp;Sheet1!O2317,""))</f>
        <v/>
      </c>
      <c r="R2314" s="21" t="str">
        <f>IFERROR(VLOOKUP(Sheet1!Q2317,配置检查表!$Y:$Z,2,FALSE),"")</f>
        <v/>
      </c>
      <c r="S2314" s="39" t="str">
        <f>IF(AND(Sheet1!S2521=Sheet1!T2521,Sheet1!T2521&lt;&gt;0),Sheet1!S2521,IF(AND(Sheet1!S2521&lt;&gt;Sheet1!T2521,Sheet1!T2521&lt;&gt;0),Sheet1!S2521&amp;"~"&amp;Sheet1!T2521,""))</f>
        <v/>
      </c>
      <c r="T2314" s="21" t="str">
        <f>IFERROR(VLOOKUP(Sheet1!V2317,配置检查表!$Y:$Z,2,FALSE),"")</f>
        <v/>
      </c>
      <c r="U2314" s="39" t="str">
        <f>IF(AND(Sheet1!X2521=Sheet1!Y2521,Sheet1!Y2521&lt;&gt;0),Sheet1!X2521,IF(AND(Sheet1!X2521&lt;&gt;Sheet1!Y2521,Sheet1!Y2521&lt;&gt;0),Sheet1!X2521&amp;"~"&amp;Sheet1!Y2521,""))</f>
        <v/>
      </c>
      <c r="V2314" s="21" t="str">
        <f>IFERROR(VLOOKUP(Sheet1!XAA,配置检查表!$Y:$Z,2,FALSE),"")</f>
        <v/>
      </c>
      <c r="W2314" s="21" t="str">
        <f>IF(AND(Sheet1!AC2521=Sheet1!AD2521,Sheet1!AD2521&lt;&gt;0),Sheet1!AC2521,IF(AND(Sheet1!AC2521&lt;&gt;Sheet1!AD2521,Sheet1!AD2521&lt;&gt;0),Sheet1!AC2521&amp;"~"&amp;Sheet1!AD2521,""))</f>
        <v/>
      </c>
    </row>
    <row r="2315" spans="1:23">
      <c r="A2315" s="3">
        <v>55045</v>
      </c>
      <c r="B2315" s="3" t="s">
        <v>1045</v>
      </c>
      <c r="C2315" s="3">
        <v>0</v>
      </c>
      <c r="D2315" s="21" t="str">
        <f>IF(OR(Sheet1!I2318&lt;&gt;Sheet1!AF2318,Sheet1!AG2318&lt;&gt;Sheet1!J2318),"有影响","-")</f>
        <v>-</v>
      </c>
      <c r="E2315" s="21" t="str">
        <f>IF(OR(Sheet1!N2318&lt;&gt;Sheet1!AH2318,Sheet1!AI2318&lt;&gt;Sheet1!O2318),"有影响","-")</f>
        <v>-</v>
      </c>
      <c r="F2315" s="21" t="str">
        <f>IF(OR(Sheet1!S2318&lt;&gt;Sheet1!AJ2318,Sheet1!AK2318&lt;&gt;Sheet1!T2318),"有影响","-")</f>
        <v>-</v>
      </c>
      <c r="G2315" s="21" t="str">
        <f>IF(OR(Sheet1!X2318&lt;&gt;Sheet1!AL2318,Sheet1!AM2318&lt;&gt;Sheet1!Y2318),"有影响","-")</f>
        <v>-</v>
      </c>
      <c r="H2315" s="21" t="str">
        <f>IF(OR(Sheet1!AC2318&lt;&gt;Sheet1!AN2318,Sheet1!AO2318&lt;&gt;Sheet1!AD2318),"有影响","-")</f>
        <v>-</v>
      </c>
      <c r="I2315" s="21" t="str">
        <f>IF(Sheet1!G2318=0,"出错","-")</f>
        <v>-</v>
      </c>
      <c r="J2315" s="21" t="str">
        <f>IF(AND(Sheet1!G2318=0,Sheet1!L2318&lt;&gt;0),"出错","-")</f>
        <v>-</v>
      </c>
      <c r="K2315" s="21" t="str">
        <f>IF(AND(Sheet1!G2318=0,Sheet1!L2318=0,Sheet1!Q2318&lt;&gt;0),"出错","-")</f>
        <v>-</v>
      </c>
      <c r="L2315" s="21" t="str">
        <f>IF(AND(Sheet1!G2318=0,Sheet1!L2318=0,Sheet1!Q2318=0,Sheet1!V2318&lt;&gt;0),"出错","-")</f>
        <v>-</v>
      </c>
      <c r="M2315" s="21" t="str">
        <f>IF(AND(Sheet1!G2318=0,Sheet1!L2318=0,Sheet1!Q2318=0,Sheet1!V2318=0,Sheet1!AA2318&lt;&gt;0),"出错","-")</f>
        <v>-</v>
      </c>
      <c r="N2315" s="21" t="str">
        <f>IFERROR(VLOOKUP(Sheet1!G2318,配置检查表!$Y:$Z,2,FALSE),"")</f>
        <v/>
      </c>
      <c r="O2315" s="21" t="str">
        <f>IF(AND(Sheet1!I2318=Sheet1!J2318,Sheet1!J2318&lt;&gt;0),Sheet1!I2318,IF(AND(Sheet1!I2318&lt;&gt;Sheet1!J2318,Sheet1!J2318&lt;&gt;0),Sheet1!I2318&amp;"~"&amp;Sheet1!J2318,""))</f>
        <v>180~271</v>
      </c>
      <c r="P2315" s="21" t="str">
        <f>IFERROR(VLOOKUP(Sheet1!L2318,配置检查表!$Y:$Z,2,FALSE),"")</f>
        <v/>
      </c>
      <c r="Q2315" s="21" t="str">
        <f>IF(AND(Sheet1!N2318=Sheet1!O2318,Sheet1!O2318&lt;&gt;0),Sheet1!N2318,IF(AND(Sheet1!N2318&lt;&gt;Sheet1!O2318,Sheet1!O2318&lt;&gt;0),Sheet1!N2318&amp;"~"&amp;Sheet1!O2318,""))</f>
        <v/>
      </c>
      <c r="R2315" s="21" t="str">
        <f>IFERROR(VLOOKUP(Sheet1!Q2318,配置检查表!$Y:$Z,2,FALSE),"")</f>
        <v/>
      </c>
      <c r="S2315" s="39" t="str">
        <f>IF(AND(Sheet1!S2522=Sheet1!T2522,Sheet1!T2522&lt;&gt;0),Sheet1!S2522,IF(AND(Sheet1!S2522&lt;&gt;Sheet1!T2522,Sheet1!T2522&lt;&gt;0),Sheet1!S2522&amp;"~"&amp;Sheet1!T2522,""))</f>
        <v/>
      </c>
      <c r="T2315" s="21" t="str">
        <f>IFERROR(VLOOKUP(Sheet1!V2318,配置检查表!$Y:$Z,2,FALSE),"")</f>
        <v/>
      </c>
      <c r="U2315" s="39" t="str">
        <f>IF(AND(Sheet1!X2522=Sheet1!Y2522,Sheet1!Y2522&lt;&gt;0),Sheet1!X2522,IF(AND(Sheet1!X2522&lt;&gt;Sheet1!Y2522,Sheet1!Y2522&lt;&gt;0),Sheet1!X2522&amp;"~"&amp;Sheet1!Y2522,""))</f>
        <v/>
      </c>
      <c r="V2315" s="21" t="str">
        <f>IFERROR(VLOOKUP(Sheet1!XAA,配置检查表!$Y:$Z,2,FALSE),"")</f>
        <v/>
      </c>
      <c r="W2315" s="21" t="str">
        <f>IF(AND(Sheet1!AC2522=Sheet1!AD2522,Sheet1!AD2522&lt;&gt;0),Sheet1!AC2522,IF(AND(Sheet1!AC2522&lt;&gt;Sheet1!AD2522,Sheet1!AD2522&lt;&gt;0),Sheet1!AC2522&amp;"~"&amp;Sheet1!AD2522,""))</f>
        <v/>
      </c>
    </row>
    <row r="2316" spans="1:23">
      <c r="A2316" s="3">
        <v>55046</v>
      </c>
      <c r="B2316" s="3" t="s">
        <v>1046</v>
      </c>
      <c r="C2316" s="3">
        <v>0</v>
      </c>
      <c r="D2316" s="21" t="str">
        <f>IF(OR(Sheet1!I2319&lt;&gt;Sheet1!AF2319,Sheet1!AG2319&lt;&gt;Sheet1!J2319),"有影响","-")</f>
        <v>-</v>
      </c>
      <c r="E2316" s="21" t="str">
        <f>IF(OR(Sheet1!N2319&lt;&gt;Sheet1!AH2319,Sheet1!AI2319&lt;&gt;Sheet1!O2319),"有影响","-")</f>
        <v>-</v>
      </c>
      <c r="F2316" s="21" t="str">
        <f>IF(OR(Sheet1!S2319&lt;&gt;Sheet1!AJ2319,Sheet1!AK2319&lt;&gt;Sheet1!T2319),"有影响","-")</f>
        <v>-</v>
      </c>
      <c r="G2316" s="21" t="str">
        <f>IF(OR(Sheet1!X2319&lt;&gt;Sheet1!AL2319,Sheet1!AM2319&lt;&gt;Sheet1!Y2319),"有影响","-")</f>
        <v>-</v>
      </c>
      <c r="H2316" s="21" t="str">
        <f>IF(OR(Sheet1!AC2319&lt;&gt;Sheet1!AN2319,Sheet1!AO2319&lt;&gt;Sheet1!AD2319),"有影响","-")</f>
        <v>-</v>
      </c>
      <c r="I2316" s="21" t="str">
        <f>IF(Sheet1!G2319=0,"出错","-")</f>
        <v>-</v>
      </c>
      <c r="J2316" s="21" t="str">
        <f>IF(AND(Sheet1!G2319=0,Sheet1!L2319&lt;&gt;0),"出错","-")</f>
        <v>-</v>
      </c>
      <c r="K2316" s="21" t="str">
        <f>IF(AND(Sheet1!G2319=0,Sheet1!L2319=0,Sheet1!Q2319&lt;&gt;0),"出错","-")</f>
        <v>-</v>
      </c>
      <c r="L2316" s="21" t="str">
        <f>IF(AND(Sheet1!G2319=0,Sheet1!L2319=0,Sheet1!Q2319=0,Sheet1!V2319&lt;&gt;0),"出错","-")</f>
        <v>-</v>
      </c>
      <c r="M2316" s="21" t="str">
        <f>IF(AND(Sheet1!G2319=0,Sheet1!L2319=0,Sheet1!Q2319=0,Sheet1!V2319=0,Sheet1!AA2319&lt;&gt;0),"出错","-")</f>
        <v>-</v>
      </c>
      <c r="N2316" s="21" t="str">
        <f>IFERROR(VLOOKUP(Sheet1!G2319,配置检查表!$Y:$Z,2,FALSE),"")</f>
        <v/>
      </c>
      <c r="O2316" s="21" t="str">
        <f>IF(AND(Sheet1!I2319=Sheet1!J2319,Sheet1!J2319&lt;&gt;0),Sheet1!I2319,IF(AND(Sheet1!I2319&lt;&gt;Sheet1!J2319,Sheet1!J2319&lt;&gt;0),Sheet1!I2319&amp;"~"&amp;Sheet1!J2319,""))</f>
        <v>60~90</v>
      </c>
      <c r="P2316" s="21" t="str">
        <f>IFERROR(VLOOKUP(Sheet1!L2319,配置检查表!$Y:$Z,2,FALSE),"")</f>
        <v/>
      </c>
      <c r="Q2316" s="21" t="str">
        <f>IF(AND(Sheet1!N2319=Sheet1!O2319,Sheet1!O2319&lt;&gt;0),Sheet1!N2319,IF(AND(Sheet1!N2319&lt;&gt;Sheet1!O2319,Sheet1!O2319&lt;&gt;0),Sheet1!N2319&amp;"~"&amp;Sheet1!O2319,""))</f>
        <v/>
      </c>
      <c r="R2316" s="21" t="str">
        <f>IFERROR(VLOOKUP(Sheet1!Q2319,配置检查表!$Y:$Z,2,FALSE),"")</f>
        <v/>
      </c>
      <c r="S2316" s="39" t="str">
        <f>IF(AND(Sheet1!S2523=Sheet1!T2523,Sheet1!T2523&lt;&gt;0),Sheet1!S2523,IF(AND(Sheet1!S2523&lt;&gt;Sheet1!T2523,Sheet1!T2523&lt;&gt;0),Sheet1!S2523&amp;"~"&amp;Sheet1!T2523,""))</f>
        <v/>
      </c>
      <c r="T2316" s="21" t="str">
        <f>IFERROR(VLOOKUP(Sheet1!V2319,配置检查表!$Y:$Z,2,FALSE),"")</f>
        <v/>
      </c>
      <c r="U2316" s="39" t="str">
        <f>IF(AND(Sheet1!X2523=Sheet1!Y2523,Sheet1!Y2523&lt;&gt;0),Sheet1!X2523,IF(AND(Sheet1!X2523&lt;&gt;Sheet1!Y2523,Sheet1!Y2523&lt;&gt;0),Sheet1!X2523&amp;"~"&amp;Sheet1!Y2523,""))</f>
        <v/>
      </c>
      <c r="V2316" s="21" t="str">
        <f>IFERROR(VLOOKUP(Sheet1!XAA,配置检查表!$Y:$Z,2,FALSE),"")</f>
        <v/>
      </c>
      <c r="W2316" s="21" t="str">
        <f>IF(AND(Sheet1!AC2523=Sheet1!AD2523,Sheet1!AD2523&lt;&gt;0),Sheet1!AC2523,IF(AND(Sheet1!AC2523&lt;&gt;Sheet1!AD2523,Sheet1!AD2523&lt;&gt;0),Sheet1!AC2523&amp;"~"&amp;Sheet1!AD2523,""))</f>
        <v/>
      </c>
    </row>
    <row r="2317" spans="1:23">
      <c r="A2317" s="3">
        <v>55047</v>
      </c>
      <c r="B2317" s="3" t="s">
        <v>1047</v>
      </c>
      <c r="C2317" s="3">
        <v>0</v>
      </c>
      <c r="D2317" s="21" t="str">
        <f>IF(OR(Sheet1!I2320&lt;&gt;Sheet1!AF2320,Sheet1!AG2320&lt;&gt;Sheet1!J2320),"有影响","-")</f>
        <v>-</v>
      </c>
      <c r="E2317" s="21" t="str">
        <f>IF(OR(Sheet1!N2320&lt;&gt;Sheet1!AH2320,Sheet1!AI2320&lt;&gt;Sheet1!O2320),"有影响","-")</f>
        <v>-</v>
      </c>
      <c r="F2317" s="21" t="str">
        <f>IF(OR(Sheet1!S2320&lt;&gt;Sheet1!AJ2320,Sheet1!AK2320&lt;&gt;Sheet1!T2320),"有影响","-")</f>
        <v>-</v>
      </c>
      <c r="G2317" s="21" t="str">
        <f>IF(OR(Sheet1!X2320&lt;&gt;Sheet1!AL2320,Sheet1!AM2320&lt;&gt;Sheet1!Y2320),"有影响","-")</f>
        <v>-</v>
      </c>
      <c r="H2317" s="21" t="str">
        <f>IF(OR(Sheet1!AC2320&lt;&gt;Sheet1!AN2320,Sheet1!AO2320&lt;&gt;Sheet1!AD2320),"有影响","-")</f>
        <v>-</v>
      </c>
      <c r="I2317" s="21" t="str">
        <f>IF(Sheet1!G2320=0,"出错","-")</f>
        <v>-</v>
      </c>
      <c r="J2317" s="21" t="str">
        <f>IF(AND(Sheet1!G2320=0,Sheet1!L2320&lt;&gt;0),"出错","-")</f>
        <v>-</v>
      </c>
      <c r="K2317" s="21" t="str">
        <f>IF(AND(Sheet1!G2320=0,Sheet1!L2320=0,Sheet1!Q2320&lt;&gt;0),"出错","-")</f>
        <v>-</v>
      </c>
      <c r="L2317" s="21" t="str">
        <f>IF(AND(Sheet1!G2320=0,Sheet1!L2320=0,Sheet1!Q2320=0,Sheet1!V2320&lt;&gt;0),"出错","-")</f>
        <v>-</v>
      </c>
      <c r="M2317" s="21" t="str">
        <f>IF(AND(Sheet1!G2320=0,Sheet1!L2320=0,Sheet1!Q2320=0,Sheet1!V2320=0,Sheet1!AA2320&lt;&gt;0),"出错","-")</f>
        <v>-</v>
      </c>
      <c r="N2317" s="21" t="str">
        <f>IFERROR(VLOOKUP(Sheet1!G2320,配置检查表!$Y:$Z,2,FALSE),"")</f>
        <v/>
      </c>
      <c r="O2317" s="21" t="str">
        <f>IF(AND(Sheet1!I2320=Sheet1!J2320,Sheet1!J2320&lt;&gt;0),Sheet1!I2320,IF(AND(Sheet1!I2320&lt;&gt;Sheet1!J2320,Sheet1!J2320&lt;&gt;0),Sheet1!I2320&amp;"~"&amp;Sheet1!J2320,""))</f>
        <v>120~180</v>
      </c>
      <c r="P2317" s="21" t="str">
        <f>IFERROR(VLOOKUP(Sheet1!L2320,配置检查表!$Y:$Z,2,FALSE),"")</f>
        <v/>
      </c>
      <c r="Q2317" s="21" t="str">
        <f>IF(AND(Sheet1!N2320=Sheet1!O2320,Sheet1!O2320&lt;&gt;0),Sheet1!N2320,IF(AND(Sheet1!N2320&lt;&gt;Sheet1!O2320,Sheet1!O2320&lt;&gt;0),Sheet1!N2320&amp;"~"&amp;Sheet1!O2320,""))</f>
        <v/>
      </c>
      <c r="R2317" s="21" t="str">
        <f>IFERROR(VLOOKUP(Sheet1!Q2320,配置检查表!$Y:$Z,2,FALSE),"")</f>
        <v/>
      </c>
      <c r="S2317" s="39" t="str">
        <f>IF(AND(Sheet1!S2524=Sheet1!T2524,Sheet1!T2524&lt;&gt;0),Sheet1!S2524,IF(AND(Sheet1!S2524&lt;&gt;Sheet1!T2524,Sheet1!T2524&lt;&gt;0),Sheet1!S2524&amp;"~"&amp;Sheet1!T2524,""))</f>
        <v/>
      </c>
      <c r="T2317" s="21" t="str">
        <f>IFERROR(VLOOKUP(Sheet1!V2320,配置检查表!$Y:$Z,2,FALSE),"")</f>
        <v/>
      </c>
      <c r="U2317" s="39" t="str">
        <f>IF(AND(Sheet1!X2524=Sheet1!Y2524,Sheet1!Y2524&lt;&gt;0),Sheet1!X2524,IF(AND(Sheet1!X2524&lt;&gt;Sheet1!Y2524,Sheet1!Y2524&lt;&gt;0),Sheet1!X2524&amp;"~"&amp;Sheet1!Y2524,""))</f>
        <v/>
      </c>
      <c r="V2317" s="21" t="str">
        <f>IFERROR(VLOOKUP(Sheet1!XAA,配置检查表!$Y:$Z,2,FALSE),"")</f>
        <v/>
      </c>
      <c r="W2317" s="21" t="str">
        <f>IF(AND(Sheet1!AC2524=Sheet1!AD2524,Sheet1!AD2524&lt;&gt;0),Sheet1!AC2524,IF(AND(Sheet1!AC2524&lt;&gt;Sheet1!AD2524,Sheet1!AD2524&lt;&gt;0),Sheet1!AC2524&amp;"~"&amp;Sheet1!AD2524,""))</f>
        <v/>
      </c>
    </row>
    <row r="2318" spans="1:23">
      <c r="A2318" s="3">
        <v>55048</v>
      </c>
      <c r="B2318" s="3" t="s">
        <v>1048</v>
      </c>
      <c r="C2318" s="3">
        <v>0</v>
      </c>
      <c r="D2318" s="21" t="str">
        <f>IF(OR(Sheet1!I2321&lt;&gt;Sheet1!AF2321,Sheet1!AG2321&lt;&gt;Sheet1!J2321),"有影响","-")</f>
        <v>-</v>
      </c>
      <c r="E2318" s="21" t="str">
        <f>IF(OR(Sheet1!N2321&lt;&gt;Sheet1!AH2321,Sheet1!AI2321&lt;&gt;Sheet1!O2321),"有影响","-")</f>
        <v>-</v>
      </c>
      <c r="F2318" s="21" t="str">
        <f>IF(OR(Sheet1!S2321&lt;&gt;Sheet1!AJ2321,Sheet1!AK2321&lt;&gt;Sheet1!T2321),"有影响","-")</f>
        <v>-</v>
      </c>
      <c r="G2318" s="21" t="str">
        <f>IF(OR(Sheet1!X2321&lt;&gt;Sheet1!AL2321,Sheet1!AM2321&lt;&gt;Sheet1!Y2321),"有影响","-")</f>
        <v>-</v>
      </c>
      <c r="H2318" s="21" t="str">
        <f>IF(OR(Sheet1!AC2321&lt;&gt;Sheet1!AN2321,Sheet1!AO2321&lt;&gt;Sheet1!AD2321),"有影响","-")</f>
        <v>-</v>
      </c>
      <c r="I2318" s="21" t="str">
        <f>IF(Sheet1!G2321=0,"出错","-")</f>
        <v>-</v>
      </c>
      <c r="J2318" s="21" t="str">
        <f>IF(AND(Sheet1!G2321=0,Sheet1!L2321&lt;&gt;0),"出错","-")</f>
        <v>-</v>
      </c>
      <c r="K2318" s="21" t="str">
        <f>IF(AND(Sheet1!G2321=0,Sheet1!L2321=0,Sheet1!Q2321&lt;&gt;0),"出错","-")</f>
        <v>-</v>
      </c>
      <c r="L2318" s="21" t="str">
        <f>IF(AND(Sheet1!G2321=0,Sheet1!L2321=0,Sheet1!Q2321=0,Sheet1!V2321&lt;&gt;0),"出错","-")</f>
        <v>-</v>
      </c>
      <c r="M2318" s="21" t="str">
        <f>IF(AND(Sheet1!G2321=0,Sheet1!L2321=0,Sheet1!Q2321=0,Sheet1!V2321=0,Sheet1!AA2321&lt;&gt;0),"出错","-")</f>
        <v>-</v>
      </c>
      <c r="N2318" s="21" t="str">
        <f>IFERROR(VLOOKUP(Sheet1!G2321,配置检查表!$Y:$Z,2,FALSE),"")</f>
        <v/>
      </c>
      <c r="O2318" s="21" t="str">
        <f>IF(AND(Sheet1!I2321=Sheet1!J2321,Sheet1!J2321&lt;&gt;0),Sheet1!I2321,IF(AND(Sheet1!I2321&lt;&gt;Sheet1!J2321,Sheet1!J2321&lt;&gt;0),Sheet1!I2321&amp;"~"&amp;Sheet1!J2321,""))</f>
        <v>180~271</v>
      </c>
      <c r="P2318" s="21" t="str">
        <f>IFERROR(VLOOKUP(Sheet1!L2321,配置检查表!$Y:$Z,2,FALSE),"")</f>
        <v/>
      </c>
      <c r="Q2318" s="21" t="str">
        <f>IF(AND(Sheet1!N2321=Sheet1!O2321,Sheet1!O2321&lt;&gt;0),Sheet1!N2321,IF(AND(Sheet1!N2321&lt;&gt;Sheet1!O2321,Sheet1!O2321&lt;&gt;0),Sheet1!N2321&amp;"~"&amp;Sheet1!O2321,""))</f>
        <v/>
      </c>
      <c r="R2318" s="21" t="str">
        <f>IFERROR(VLOOKUP(Sheet1!Q2321,配置检查表!$Y:$Z,2,FALSE),"")</f>
        <v/>
      </c>
      <c r="S2318" s="39" t="str">
        <f>IF(AND(Sheet1!S2525=Sheet1!T2525,Sheet1!T2525&lt;&gt;0),Sheet1!S2525,IF(AND(Sheet1!S2525&lt;&gt;Sheet1!T2525,Sheet1!T2525&lt;&gt;0),Sheet1!S2525&amp;"~"&amp;Sheet1!T2525,""))</f>
        <v/>
      </c>
      <c r="T2318" s="21" t="str">
        <f>IFERROR(VLOOKUP(Sheet1!V2321,配置检查表!$Y:$Z,2,FALSE),"")</f>
        <v/>
      </c>
      <c r="U2318" s="39" t="str">
        <f>IF(AND(Sheet1!X2525=Sheet1!Y2525,Sheet1!Y2525&lt;&gt;0),Sheet1!X2525,IF(AND(Sheet1!X2525&lt;&gt;Sheet1!Y2525,Sheet1!Y2525&lt;&gt;0),Sheet1!X2525&amp;"~"&amp;Sheet1!Y2525,""))</f>
        <v/>
      </c>
      <c r="V2318" s="21" t="str">
        <f>IFERROR(VLOOKUP(Sheet1!XAA,配置检查表!$Y:$Z,2,FALSE),"")</f>
        <v/>
      </c>
      <c r="W2318" s="21" t="str">
        <f>IF(AND(Sheet1!AC2525=Sheet1!AD2525,Sheet1!AD2525&lt;&gt;0),Sheet1!AC2525,IF(AND(Sheet1!AC2525&lt;&gt;Sheet1!AD2525,Sheet1!AD2525&lt;&gt;0),Sheet1!AC2525&amp;"~"&amp;Sheet1!AD2525,""))</f>
        <v/>
      </c>
    </row>
    <row r="2319" spans="1:23">
      <c r="A2319" s="3">
        <v>55049</v>
      </c>
      <c r="B2319" s="3" t="s">
        <v>1049</v>
      </c>
      <c r="C2319" s="3">
        <v>0</v>
      </c>
      <c r="D2319" s="21" t="str">
        <f>IF(OR(Sheet1!I2322&lt;&gt;Sheet1!AF2322,Sheet1!AG2322&lt;&gt;Sheet1!J2322),"有影响","-")</f>
        <v>-</v>
      </c>
      <c r="E2319" s="21" t="str">
        <f>IF(OR(Sheet1!N2322&lt;&gt;Sheet1!AH2322,Sheet1!AI2322&lt;&gt;Sheet1!O2322),"有影响","-")</f>
        <v>-</v>
      </c>
      <c r="F2319" s="21" t="str">
        <f>IF(OR(Sheet1!S2322&lt;&gt;Sheet1!AJ2322,Sheet1!AK2322&lt;&gt;Sheet1!T2322),"有影响","-")</f>
        <v>-</v>
      </c>
      <c r="G2319" s="21" t="str">
        <f>IF(OR(Sheet1!X2322&lt;&gt;Sheet1!AL2322,Sheet1!AM2322&lt;&gt;Sheet1!Y2322),"有影响","-")</f>
        <v>-</v>
      </c>
      <c r="H2319" s="21" t="str">
        <f>IF(OR(Sheet1!AC2322&lt;&gt;Sheet1!AN2322,Sheet1!AO2322&lt;&gt;Sheet1!AD2322),"有影响","-")</f>
        <v>-</v>
      </c>
      <c r="I2319" s="21" t="str">
        <f>IF(Sheet1!G2322=0,"出错","-")</f>
        <v>-</v>
      </c>
      <c r="J2319" s="21" t="str">
        <f>IF(AND(Sheet1!G2322=0,Sheet1!L2322&lt;&gt;0),"出错","-")</f>
        <v>-</v>
      </c>
      <c r="K2319" s="21" t="str">
        <f>IF(AND(Sheet1!G2322=0,Sheet1!L2322=0,Sheet1!Q2322&lt;&gt;0),"出错","-")</f>
        <v>-</v>
      </c>
      <c r="L2319" s="21" t="str">
        <f>IF(AND(Sheet1!G2322=0,Sheet1!L2322=0,Sheet1!Q2322=0,Sheet1!V2322&lt;&gt;0),"出错","-")</f>
        <v>-</v>
      </c>
      <c r="M2319" s="21" t="str">
        <f>IF(AND(Sheet1!G2322=0,Sheet1!L2322=0,Sheet1!Q2322=0,Sheet1!V2322=0,Sheet1!AA2322&lt;&gt;0),"出错","-")</f>
        <v>-</v>
      </c>
      <c r="N2319" s="21" t="str">
        <f>IFERROR(VLOOKUP(Sheet1!G2322,配置检查表!$Y:$Z,2,FALSE),"")</f>
        <v/>
      </c>
      <c r="O2319" s="21" t="str">
        <f>IF(AND(Sheet1!I2322=Sheet1!J2322,Sheet1!J2322&lt;&gt;0),Sheet1!I2322,IF(AND(Sheet1!I2322&lt;&gt;Sheet1!J2322,Sheet1!J2322&lt;&gt;0),Sheet1!I2322&amp;"~"&amp;Sheet1!J2322,""))</f>
        <v>60~90</v>
      </c>
      <c r="P2319" s="21" t="str">
        <f>IFERROR(VLOOKUP(Sheet1!L2322,配置检查表!$Y:$Z,2,FALSE),"")</f>
        <v/>
      </c>
      <c r="Q2319" s="21" t="str">
        <f>IF(AND(Sheet1!N2322=Sheet1!O2322,Sheet1!O2322&lt;&gt;0),Sheet1!N2322,IF(AND(Sheet1!N2322&lt;&gt;Sheet1!O2322,Sheet1!O2322&lt;&gt;0),Sheet1!N2322&amp;"~"&amp;Sheet1!O2322,""))</f>
        <v/>
      </c>
      <c r="R2319" s="21" t="str">
        <f>IFERROR(VLOOKUP(Sheet1!Q2322,配置检查表!$Y:$Z,2,FALSE),"")</f>
        <v/>
      </c>
      <c r="S2319" s="39" t="str">
        <f>IF(AND(Sheet1!S2526=Sheet1!T2526,Sheet1!T2526&lt;&gt;0),Sheet1!S2526,IF(AND(Sheet1!S2526&lt;&gt;Sheet1!T2526,Sheet1!T2526&lt;&gt;0),Sheet1!S2526&amp;"~"&amp;Sheet1!T2526,""))</f>
        <v/>
      </c>
      <c r="T2319" s="21" t="str">
        <f>IFERROR(VLOOKUP(Sheet1!V2322,配置检查表!$Y:$Z,2,FALSE),"")</f>
        <v/>
      </c>
      <c r="U2319" s="39" t="str">
        <f>IF(AND(Sheet1!X2526=Sheet1!Y2526,Sheet1!Y2526&lt;&gt;0),Sheet1!X2526,IF(AND(Sheet1!X2526&lt;&gt;Sheet1!Y2526,Sheet1!Y2526&lt;&gt;0),Sheet1!X2526&amp;"~"&amp;Sheet1!Y2526,""))</f>
        <v/>
      </c>
      <c r="V2319" s="21" t="str">
        <f>IFERROR(VLOOKUP(Sheet1!XAA,配置检查表!$Y:$Z,2,FALSE),"")</f>
        <v/>
      </c>
      <c r="W2319" s="21" t="str">
        <f>IF(AND(Sheet1!AC2526=Sheet1!AD2526,Sheet1!AD2526&lt;&gt;0),Sheet1!AC2526,IF(AND(Sheet1!AC2526&lt;&gt;Sheet1!AD2526,Sheet1!AD2526&lt;&gt;0),Sheet1!AC2526&amp;"~"&amp;Sheet1!AD2526,""))</f>
        <v/>
      </c>
    </row>
    <row r="2320" spans="1:23">
      <c r="A2320" s="3">
        <v>55050</v>
      </c>
      <c r="B2320" s="3" t="s">
        <v>1050</v>
      </c>
      <c r="C2320" s="3">
        <v>0</v>
      </c>
      <c r="D2320" s="21" t="str">
        <f>IF(OR(Sheet1!I2323&lt;&gt;Sheet1!AF2323,Sheet1!AG2323&lt;&gt;Sheet1!J2323),"有影响","-")</f>
        <v>-</v>
      </c>
      <c r="E2320" s="21" t="str">
        <f>IF(OR(Sheet1!N2323&lt;&gt;Sheet1!AH2323,Sheet1!AI2323&lt;&gt;Sheet1!O2323),"有影响","-")</f>
        <v>-</v>
      </c>
      <c r="F2320" s="21" t="str">
        <f>IF(OR(Sheet1!S2323&lt;&gt;Sheet1!AJ2323,Sheet1!AK2323&lt;&gt;Sheet1!T2323),"有影响","-")</f>
        <v>-</v>
      </c>
      <c r="G2320" s="21" t="str">
        <f>IF(OR(Sheet1!X2323&lt;&gt;Sheet1!AL2323,Sheet1!AM2323&lt;&gt;Sheet1!Y2323),"有影响","-")</f>
        <v>-</v>
      </c>
      <c r="H2320" s="21" t="str">
        <f>IF(OR(Sheet1!AC2323&lt;&gt;Sheet1!AN2323,Sheet1!AO2323&lt;&gt;Sheet1!AD2323),"有影响","-")</f>
        <v>-</v>
      </c>
      <c r="I2320" s="21" t="str">
        <f>IF(Sheet1!G2323=0,"出错","-")</f>
        <v>-</v>
      </c>
      <c r="J2320" s="21" t="str">
        <f>IF(AND(Sheet1!G2323=0,Sheet1!L2323&lt;&gt;0),"出错","-")</f>
        <v>-</v>
      </c>
      <c r="K2320" s="21" t="str">
        <f>IF(AND(Sheet1!G2323=0,Sheet1!L2323=0,Sheet1!Q2323&lt;&gt;0),"出错","-")</f>
        <v>-</v>
      </c>
      <c r="L2320" s="21" t="str">
        <f>IF(AND(Sheet1!G2323=0,Sheet1!L2323=0,Sheet1!Q2323=0,Sheet1!V2323&lt;&gt;0),"出错","-")</f>
        <v>-</v>
      </c>
      <c r="M2320" s="21" t="str">
        <f>IF(AND(Sheet1!G2323=0,Sheet1!L2323=0,Sheet1!Q2323=0,Sheet1!V2323=0,Sheet1!AA2323&lt;&gt;0),"出错","-")</f>
        <v>-</v>
      </c>
      <c r="N2320" s="21" t="str">
        <f>IFERROR(VLOOKUP(Sheet1!G2323,配置检查表!$Y:$Z,2,FALSE),"")</f>
        <v/>
      </c>
      <c r="O2320" s="21" t="str">
        <f>IF(AND(Sheet1!I2323=Sheet1!J2323,Sheet1!J2323&lt;&gt;0),Sheet1!I2323,IF(AND(Sheet1!I2323&lt;&gt;Sheet1!J2323,Sheet1!J2323&lt;&gt;0),Sheet1!I2323&amp;"~"&amp;Sheet1!J2323,""))</f>
        <v>120~180</v>
      </c>
      <c r="P2320" s="21" t="str">
        <f>IFERROR(VLOOKUP(Sheet1!L2323,配置检查表!$Y:$Z,2,FALSE),"")</f>
        <v/>
      </c>
      <c r="Q2320" s="21" t="str">
        <f>IF(AND(Sheet1!N2323=Sheet1!O2323,Sheet1!O2323&lt;&gt;0),Sheet1!N2323,IF(AND(Sheet1!N2323&lt;&gt;Sheet1!O2323,Sheet1!O2323&lt;&gt;0),Sheet1!N2323&amp;"~"&amp;Sheet1!O2323,""))</f>
        <v/>
      </c>
      <c r="R2320" s="21" t="str">
        <f>IFERROR(VLOOKUP(Sheet1!Q2323,配置检查表!$Y:$Z,2,FALSE),"")</f>
        <v/>
      </c>
      <c r="S2320" s="39" t="str">
        <f>IF(AND(Sheet1!S2527=Sheet1!T2527,Sheet1!T2527&lt;&gt;0),Sheet1!S2527,IF(AND(Sheet1!S2527&lt;&gt;Sheet1!T2527,Sheet1!T2527&lt;&gt;0),Sheet1!S2527&amp;"~"&amp;Sheet1!T2527,""))</f>
        <v/>
      </c>
      <c r="T2320" s="21" t="str">
        <f>IFERROR(VLOOKUP(Sheet1!V2323,配置检查表!$Y:$Z,2,FALSE),"")</f>
        <v/>
      </c>
      <c r="U2320" s="39" t="str">
        <f>IF(AND(Sheet1!X2527=Sheet1!Y2527,Sheet1!Y2527&lt;&gt;0),Sheet1!X2527,IF(AND(Sheet1!X2527&lt;&gt;Sheet1!Y2527,Sheet1!Y2527&lt;&gt;0),Sheet1!X2527&amp;"~"&amp;Sheet1!Y2527,""))</f>
        <v/>
      </c>
      <c r="V2320" s="21" t="str">
        <f>IFERROR(VLOOKUP(Sheet1!XAA,配置检查表!$Y:$Z,2,FALSE),"")</f>
        <v/>
      </c>
      <c r="W2320" s="21" t="str">
        <f>IF(AND(Sheet1!AC2527=Sheet1!AD2527,Sheet1!AD2527&lt;&gt;0),Sheet1!AC2527,IF(AND(Sheet1!AC2527&lt;&gt;Sheet1!AD2527,Sheet1!AD2527&lt;&gt;0),Sheet1!AC2527&amp;"~"&amp;Sheet1!AD2527,""))</f>
        <v/>
      </c>
    </row>
    <row r="2321" spans="1:23">
      <c r="A2321" s="3">
        <v>55051</v>
      </c>
      <c r="B2321" s="3" t="s">
        <v>1051</v>
      </c>
      <c r="C2321" s="3">
        <v>0</v>
      </c>
      <c r="D2321" s="21" t="str">
        <f>IF(OR(Sheet1!I2324&lt;&gt;Sheet1!AF2324,Sheet1!AG2324&lt;&gt;Sheet1!J2324),"有影响","-")</f>
        <v>-</v>
      </c>
      <c r="E2321" s="21" t="str">
        <f>IF(OR(Sheet1!N2324&lt;&gt;Sheet1!AH2324,Sheet1!AI2324&lt;&gt;Sheet1!O2324),"有影响","-")</f>
        <v>-</v>
      </c>
      <c r="F2321" s="21" t="str">
        <f>IF(OR(Sheet1!S2324&lt;&gt;Sheet1!AJ2324,Sheet1!AK2324&lt;&gt;Sheet1!T2324),"有影响","-")</f>
        <v>-</v>
      </c>
      <c r="G2321" s="21" t="str">
        <f>IF(OR(Sheet1!X2324&lt;&gt;Sheet1!AL2324,Sheet1!AM2324&lt;&gt;Sheet1!Y2324),"有影响","-")</f>
        <v>-</v>
      </c>
      <c r="H2321" s="21" t="str">
        <f>IF(OR(Sheet1!AC2324&lt;&gt;Sheet1!AN2324,Sheet1!AO2324&lt;&gt;Sheet1!AD2324),"有影响","-")</f>
        <v>-</v>
      </c>
      <c r="I2321" s="21" t="str">
        <f>IF(Sheet1!G2324=0,"出错","-")</f>
        <v>-</v>
      </c>
      <c r="J2321" s="21" t="str">
        <f>IF(AND(Sheet1!G2324=0,Sheet1!L2324&lt;&gt;0),"出错","-")</f>
        <v>-</v>
      </c>
      <c r="K2321" s="21" t="str">
        <f>IF(AND(Sheet1!G2324=0,Sheet1!L2324=0,Sheet1!Q2324&lt;&gt;0),"出错","-")</f>
        <v>-</v>
      </c>
      <c r="L2321" s="21" t="str">
        <f>IF(AND(Sheet1!G2324=0,Sheet1!L2324=0,Sheet1!Q2324=0,Sheet1!V2324&lt;&gt;0),"出错","-")</f>
        <v>-</v>
      </c>
      <c r="M2321" s="21" t="str">
        <f>IF(AND(Sheet1!G2324=0,Sheet1!L2324=0,Sheet1!Q2324=0,Sheet1!V2324=0,Sheet1!AA2324&lt;&gt;0),"出错","-")</f>
        <v>-</v>
      </c>
      <c r="N2321" s="21" t="str">
        <f>IFERROR(VLOOKUP(Sheet1!G2324,配置检查表!$Y:$Z,2,FALSE),"")</f>
        <v/>
      </c>
      <c r="O2321" s="21" t="str">
        <f>IF(AND(Sheet1!I2324=Sheet1!J2324,Sheet1!J2324&lt;&gt;0),Sheet1!I2324,IF(AND(Sheet1!I2324&lt;&gt;Sheet1!J2324,Sheet1!J2324&lt;&gt;0),Sheet1!I2324&amp;"~"&amp;Sheet1!J2324,""))</f>
        <v>180~271</v>
      </c>
      <c r="P2321" s="21" t="str">
        <f>IFERROR(VLOOKUP(Sheet1!L2324,配置检查表!$Y:$Z,2,FALSE),"")</f>
        <v/>
      </c>
      <c r="Q2321" s="21" t="str">
        <f>IF(AND(Sheet1!N2324=Sheet1!O2324,Sheet1!O2324&lt;&gt;0),Sheet1!N2324,IF(AND(Sheet1!N2324&lt;&gt;Sheet1!O2324,Sheet1!O2324&lt;&gt;0),Sheet1!N2324&amp;"~"&amp;Sheet1!O2324,""))</f>
        <v/>
      </c>
      <c r="R2321" s="21" t="str">
        <f>IFERROR(VLOOKUP(Sheet1!Q2324,配置检查表!$Y:$Z,2,FALSE),"")</f>
        <v/>
      </c>
      <c r="S2321" s="39" t="str">
        <f>IF(AND(Sheet1!S2528=Sheet1!T2528,Sheet1!T2528&lt;&gt;0),Sheet1!S2528,IF(AND(Sheet1!S2528&lt;&gt;Sheet1!T2528,Sheet1!T2528&lt;&gt;0),Sheet1!S2528&amp;"~"&amp;Sheet1!T2528,""))</f>
        <v/>
      </c>
      <c r="T2321" s="21" t="str">
        <f>IFERROR(VLOOKUP(Sheet1!V2324,配置检查表!$Y:$Z,2,FALSE),"")</f>
        <v/>
      </c>
      <c r="U2321" s="39" t="str">
        <f>IF(AND(Sheet1!X2528=Sheet1!Y2528,Sheet1!Y2528&lt;&gt;0),Sheet1!X2528,IF(AND(Sheet1!X2528&lt;&gt;Sheet1!Y2528,Sheet1!Y2528&lt;&gt;0),Sheet1!X2528&amp;"~"&amp;Sheet1!Y2528,""))</f>
        <v/>
      </c>
      <c r="V2321" s="21" t="str">
        <f>IFERROR(VLOOKUP(Sheet1!XAA,配置检查表!$Y:$Z,2,FALSE),"")</f>
        <v/>
      </c>
      <c r="W2321" s="21" t="str">
        <f>IF(AND(Sheet1!AC2528=Sheet1!AD2528,Sheet1!AD2528&lt;&gt;0),Sheet1!AC2528,IF(AND(Sheet1!AC2528&lt;&gt;Sheet1!AD2528,Sheet1!AD2528&lt;&gt;0),Sheet1!AC2528&amp;"~"&amp;Sheet1!AD2528,""))</f>
        <v/>
      </c>
    </row>
    <row r="2322" spans="1:23">
      <c r="A2322" s="3">
        <v>55052</v>
      </c>
      <c r="B2322" s="3" t="s">
        <v>1052</v>
      </c>
      <c r="C2322" s="3">
        <v>0</v>
      </c>
      <c r="D2322" s="21" t="str">
        <f>IF(OR(Sheet1!I2325&lt;&gt;Sheet1!AF2325,Sheet1!AG2325&lt;&gt;Sheet1!J2325),"有影响","-")</f>
        <v>-</v>
      </c>
      <c r="E2322" s="21" t="str">
        <f>IF(OR(Sheet1!N2325&lt;&gt;Sheet1!AH2325,Sheet1!AI2325&lt;&gt;Sheet1!O2325),"有影响","-")</f>
        <v>-</v>
      </c>
      <c r="F2322" s="21" t="str">
        <f>IF(OR(Sheet1!S2325&lt;&gt;Sheet1!AJ2325,Sheet1!AK2325&lt;&gt;Sheet1!T2325),"有影响","-")</f>
        <v>-</v>
      </c>
      <c r="G2322" s="21" t="str">
        <f>IF(OR(Sheet1!X2325&lt;&gt;Sheet1!AL2325,Sheet1!AM2325&lt;&gt;Sheet1!Y2325),"有影响","-")</f>
        <v>-</v>
      </c>
      <c r="H2322" s="21" t="str">
        <f>IF(OR(Sheet1!AC2325&lt;&gt;Sheet1!AN2325,Sheet1!AO2325&lt;&gt;Sheet1!AD2325),"有影响","-")</f>
        <v>-</v>
      </c>
      <c r="I2322" s="21" t="str">
        <f>IF(Sheet1!G2325=0,"出错","-")</f>
        <v>-</v>
      </c>
      <c r="J2322" s="21" t="str">
        <f>IF(AND(Sheet1!G2325=0,Sheet1!L2325&lt;&gt;0),"出错","-")</f>
        <v>-</v>
      </c>
      <c r="K2322" s="21" t="str">
        <f>IF(AND(Sheet1!G2325=0,Sheet1!L2325=0,Sheet1!Q2325&lt;&gt;0),"出错","-")</f>
        <v>-</v>
      </c>
      <c r="L2322" s="21" t="str">
        <f>IF(AND(Sheet1!G2325=0,Sheet1!L2325=0,Sheet1!Q2325=0,Sheet1!V2325&lt;&gt;0),"出错","-")</f>
        <v>-</v>
      </c>
      <c r="M2322" s="21" t="str">
        <f>IF(AND(Sheet1!G2325=0,Sheet1!L2325=0,Sheet1!Q2325=0,Sheet1!V2325=0,Sheet1!AA2325&lt;&gt;0),"出错","-")</f>
        <v>-</v>
      </c>
      <c r="N2322" s="21" t="str">
        <f>IFERROR(VLOOKUP(Sheet1!G2325,配置检查表!$Y:$Z,2,FALSE),"")</f>
        <v/>
      </c>
      <c r="O2322" s="21" t="str">
        <f>IF(AND(Sheet1!I2325=Sheet1!J2325,Sheet1!J2325&lt;&gt;0),Sheet1!I2325,IF(AND(Sheet1!I2325&lt;&gt;Sheet1!J2325,Sheet1!J2325&lt;&gt;0),Sheet1!I2325&amp;"~"&amp;Sheet1!J2325,""))</f>
        <v>60~90</v>
      </c>
      <c r="P2322" s="21" t="str">
        <f>IFERROR(VLOOKUP(Sheet1!L2325,配置检查表!$Y:$Z,2,FALSE),"")</f>
        <v/>
      </c>
      <c r="Q2322" s="21" t="str">
        <f>IF(AND(Sheet1!N2325=Sheet1!O2325,Sheet1!O2325&lt;&gt;0),Sheet1!N2325,IF(AND(Sheet1!N2325&lt;&gt;Sheet1!O2325,Sheet1!O2325&lt;&gt;0),Sheet1!N2325&amp;"~"&amp;Sheet1!O2325,""))</f>
        <v/>
      </c>
      <c r="R2322" s="21" t="str">
        <f>IFERROR(VLOOKUP(Sheet1!Q2325,配置检查表!$Y:$Z,2,FALSE),"")</f>
        <v/>
      </c>
      <c r="S2322" s="39" t="str">
        <f>IF(AND(Sheet1!S2529=Sheet1!T2529,Sheet1!T2529&lt;&gt;0),Sheet1!S2529,IF(AND(Sheet1!S2529&lt;&gt;Sheet1!T2529,Sheet1!T2529&lt;&gt;0),Sheet1!S2529&amp;"~"&amp;Sheet1!T2529,""))</f>
        <v/>
      </c>
      <c r="T2322" s="21" t="str">
        <f>IFERROR(VLOOKUP(Sheet1!V2325,配置检查表!$Y:$Z,2,FALSE),"")</f>
        <v/>
      </c>
      <c r="U2322" s="39" t="str">
        <f>IF(AND(Sheet1!X2529=Sheet1!Y2529,Sheet1!Y2529&lt;&gt;0),Sheet1!X2529,IF(AND(Sheet1!X2529&lt;&gt;Sheet1!Y2529,Sheet1!Y2529&lt;&gt;0),Sheet1!X2529&amp;"~"&amp;Sheet1!Y2529,""))</f>
        <v/>
      </c>
      <c r="V2322" s="21" t="str">
        <f>IFERROR(VLOOKUP(Sheet1!XAA,配置检查表!$Y:$Z,2,FALSE),"")</f>
        <v/>
      </c>
      <c r="W2322" s="21" t="str">
        <f>IF(AND(Sheet1!AC2529=Sheet1!AD2529,Sheet1!AD2529&lt;&gt;0),Sheet1!AC2529,IF(AND(Sheet1!AC2529&lt;&gt;Sheet1!AD2529,Sheet1!AD2529&lt;&gt;0),Sheet1!AC2529&amp;"~"&amp;Sheet1!AD2529,""))</f>
        <v/>
      </c>
    </row>
    <row r="2323" spans="1:23">
      <c r="A2323" s="3">
        <v>55053</v>
      </c>
      <c r="B2323" s="3" t="s">
        <v>1053</v>
      </c>
      <c r="C2323" s="3">
        <v>0</v>
      </c>
      <c r="D2323" s="21" t="str">
        <f>IF(OR(Sheet1!I2326&lt;&gt;Sheet1!AF2326,Sheet1!AG2326&lt;&gt;Sheet1!J2326),"有影响","-")</f>
        <v>-</v>
      </c>
      <c r="E2323" s="21" t="str">
        <f>IF(OR(Sheet1!N2326&lt;&gt;Sheet1!AH2326,Sheet1!AI2326&lt;&gt;Sheet1!O2326),"有影响","-")</f>
        <v>-</v>
      </c>
      <c r="F2323" s="21" t="str">
        <f>IF(OR(Sheet1!S2326&lt;&gt;Sheet1!AJ2326,Sheet1!AK2326&lt;&gt;Sheet1!T2326),"有影响","-")</f>
        <v>-</v>
      </c>
      <c r="G2323" s="21" t="str">
        <f>IF(OR(Sheet1!X2326&lt;&gt;Sheet1!AL2326,Sheet1!AM2326&lt;&gt;Sheet1!Y2326),"有影响","-")</f>
        <v>-</v>
      </c>
      <c r="H2323" s="21" t="str">
        <f>IF(OR(Sheet1!AC2326&lt;&gt;Sheet1!AN2326,Sheet1!AO2326&lt;&gt;Sheet1!AD2326),"有影响","-")</f>
        <v>-</v>
      </c>
      <c r="I2323" s="21" t="str">
        <f>IF(Sheet1!G2326=0,"出错","-")</f>
        <v>-</v>
      </c>
      <c r="J2323" s="21" t="str">
        <f>IF(AND(Sheet1!G2326=0,Sheet1!L2326&lt;&gt;0),"出错","-")</f>
        <v>-</v>
      </c>
      <c r="K2323" s="21" t="str">
        <f>IF(AND(Sheet1!G2326=0,Sheet1!L2326=0,Sheet1!Q2326&lt;&gt;0),"出错","-")</f>
        <v>-</v>
      </c>
      <c r="L2323" s="21" t="str">
        <f>IF(AND(Sheet1!G2326=0,Sheet1!L2326=0,Sheet1!Q2326=0,Sheet1!V2326&lt;&gt;0),"出错","-")</f>
        <v>-</v>
      </c>
      <c r="M2323" s="21" t="str">
        <f>IF(AND(Sheet1!G2326=0,Sheet1!L2326=0,Sheet1!Q2326=0,Sheet1!V2326=0,Sheet1!AA2326&lt;&gt;0),"出错","-")</f>
        <v>-</v>
      </c>
      <c r="N2323" s="21" t="str">
        <f>IFERROR(VLOOKUP(Sheet1!G2326,配置检查表!$Y:$Z,2,FALSE),"")</f>
        <v/>
      </c>
      <c r="O2323" s="21" t="str">
        <f>IF(AND(Sheet1!I2326=Sheet1!J2326,Sheet1!J2326&lt;&gt;0),Sheet1!I2326,IF(AND(Sheet1!I2326&lt;&gt;Sheet1!J2326,Sheet1!J2326&lt;&gt;0),Sheet1!I2326&amp;"~"&amp;Sheet1!J2326,""))</f>
        <v>120~180</v>
      </c>
      <c r="P2323" s="21" t="str">
        <f>IFERROR(VLOOKUP(Sheet1!L2326,配置检查表!$Y:$Z,2,FALSE),"")</f>
        <v/>
      </c>
      <c r="Q2323" s="21" t="str">
        <f>IF(AND(Sheet1!N2326=Sheet1!O2326,Sheet1!O2326&lt;&gt;0),Sheet1!N2326,IF(AND(Sheet1!N2326&lt;&gt;Sheet1!O2326,Sheet1!O2326&lt;&gt;0),Sheet1!N2326&amp;"~"&amp;Sheet1!O2326,""))</f>
        <v/>
      </c>
      <c r="R2323" s="21" t="str">
        <f>IFERROR(VLOOKUP(Sheet1!Q2326,配置检查表!$Y:$Z,2,FALSE),"")</f>
        <v/>
      </c>
      <c r="S2323" s="39" t="str">
        <f>IF(AND(Sheet1!S2530=Sheet1!T2530,Sheet1!T2530&lt;&gt;0),Sheet1!S2530,IF(AND(Sheet1!S2530&lt;&gt;Sheet1!T2530,Sheet1!T2530&lt;&gt;0),Sheet1!S2530&amp;"~"&amp;Sheet1!T2530,""))</f>
        <v/>
      </c>
      <c r="T2323" s="21" t="str">
        <f>IFERROR(VLOOKUP(Sheet1!V2326,配置检查表!$Y:$Z,2,FALSE),"")</f>
        <v/>
      </c>
      <c r="U2323" s="39" t="str">
        <f>IF(AND(Sheet1!X2530=Sheet1!Y2530,Sheet1!Y2530&lt;&gt;0),Sheet1!X2530,IF(AND(Sheet1!X2530&lt;&gt;Sheet1!Y2530,Sheet1!Y2530&lt;&gt;0),Sheet1!X2530&amp;"~"&amp;Sheet1!Y2530,""))</f>
        <v/>
      </c>
      <c r="V2323" s="21" t="str">
        <f>IFERROR(VLOOKUP(Sheet1!XAA,配置检查表!$Y:$Z,2,FALSE),"")</f>
        <v/>
      </c>
      <c r="W2323" s="21" t="str">
        <f>IF(AND(Sheet1!AC2530=Sheet1!AD2530,Sheet1!AD2530&lt;&gt;0),Sheet1!AC2530,IF(AND(Sheet1!AC2530&lt;&gt;Sheet1!AD2530,Sheet1!AD2530&lt;&gt;0),Sheet1!AC2530&amp;"~"&amp;Sheet1!AD2530,""))</f>
        <v/>
      </c>
    </row>
    <row r="2324" spans="1:23">
      <c r="A2324" s="3">
        <v>55054</v>
      </c>
      <c r="B2324" s="3" t="s">
        <v>1054</v>
      </c>
      <c r="C2324" s="3">
        <v>0</v>
      </c>
      <c r="D2324" s="21" t="str">
        <f>IF(OR(Sheet1!I2327&lt;&gt;Sheet1!AF2327,Sheet1!AG2327&lt;&gt;Sheet1!J2327),"有影响","-")</f>
        <v>-</v>
      </c>
      <c r="E2324" s="21" t="str">
        <f>IF(OR(Sheet1!N2327&lt;&gt;Sheet1!AH2327,Sheet1!AI2327&lt;&gt;Sheet1!O2327),"有影响","-")</f>
        <v>-</v>
      </c>
      <c r="F2324" s="21" t="str">
        <f>IF(OR(Sheet1!S2327&lt;&gt;Sheet1!AJ2327,Sheet1!AK2327&lt;&gt;Sheet1!T2327),"有影响","-")</f>
        <v>-</v>
      </c>
      <c r="G2324" s="21" t="str">
        <f>IF(OR(Sheet1!X2327&lt;&gt;Sheet1!AL2327,Sheet1!AM2327&lt;&gt;Sheet1!Y2327),"有影响","-")</f>
        <v>-</v>
      </c>
      <c r="H2324" s="21" t="str">
        <f>IF(OR(Sheet1!AC2327&lt;&gt;Sheet1!AN2327,Sheet1!AO2327&lt;&gt;Sheet1!AD2327),"有影响","-")</f>
        <v>-</v>
      </c>
      <c r="I2324" s="21" t="str">
        <f>IF(Sheet1!G2327=0,"出错","-")</f>
        <v>-</v>
      </c>
      <c r="J2324" s="21" t="str">
        <f>IF(AND(Sheet1!G2327=0,Sheet1!L2327&lt;&gt;0),"出错","-")</f>
        <v>-</v>
      </c>
      <c r="K2324" s="21" t="str">
        <f>IF(AND(Sheet1!G2327=0,Sheet1!L2327=0,Sheet1!Q2327&lt;&gt;0),"出错","-")</f>
        <v>-</v>
      </c>
      <c r="L2324" s="21" t="str">
        <f>IF(AND(Sheet1!G2327=0,Sheet1!L2327=0,Sheet1!Q2327=0,Sheet1!V2327&lt;&gt;0),"出错","-")</f>
        <v>-</v>
      </c>
      <c r="M2324" s="21" t="str">
        <f>IF(AND(Sheet1!G2327=0,Sheet1!L2327=0,Sheet1!Q2327=0,Sheet1!V2327=0,Sheet1!AA2327&lt;&gt;0),"出错","-")</f>
        <v>-</v>
      </c>
      <c r="N2324" s="21" t="str">
        <f>IFERROR(VLOOKUP(Sheet1!G2327,配置检查表!$Y:$Z,2,FALSE),"")</f>
        <v/>
      </c>
      <c r="O2324" s="21" t="str">
        <f>IF(AND(Sheet1!I2327=Sheet1!J2327,Sheet1!J2327&lt;&gt;0),Sheet1!I2327,IF(AND(Sheet1!I2327&lt;&gt;Sheet1!J2327,Sheet1!J2327&lt;&gt;0),Sheet1!I2327&amp;"~"&amp;Sheet1!J2327,""))</f>
        <v>180~271</v>
      </c>
      <c r="P2324" s="21" t="str">
        <f>IFERROR(VLOOKUP(Sheet1!L2327,配置检查表!$Y:$Z,2,FALSE),"")</f>
        <v/>
      </c>
      <c r="Q2324" s="21" t="str">
        <f>IF(AND(Sheet1!N2327=Sheet1!O2327,Sheet1!O2327&lt;&gt;0),Sheet1!N2327,IF(AND(Sheet1!N2327&lt;&gt;Sheet1!O2327,Sheet1!O2327&lt;&gt;0),Sheet1!N2327&amp;"~"&amp;Sheet1!O2327,""))</f>
        <v/>
      </c>
      <c r="R2324" s="21" t="str">
        <f>IFERROR(VLOOKUP(Sheet1!Q2327,配置检查表!$Y:$Z,2,FALSE),"")</f>
        <v/>
      </c>
      <c r="S2324" s="39" t="str">
        <f>IF(AND(Sheet1!S2531=Sheet1!T2531,Sheet1!T2531&lt;&gt;0),Sheet1!S2531,IF(AND(Sheet1!S2531&lt;&gt;Sheet1!T2531,Sheet1!T2531&lt;&gt;0),Sheet1!S2531&amp;"~"&amp;Sheet1!T2531,""))</f>
        <v/>
      </c>
      <c r="T2324" s="21" t="str">
        <f>IFERROR(VLOOKUP(Sheet1!V2327,配置检查表!$Y:$Z,2,FALSE),"")</f>
        <v/>
      </c>
      <c r="U2324" s="39" t="str">
        <f>IF(AND(Sheet1!X2531=Sheet1!Y2531,Sheet1!Y2531&lt;&gt;0),Sheet1!X2531,IF(AND(Sheet1!X2531&lt;&gt;Sheet1!Y2531,Sheet1!Y2531&lt;&gt;0),Sheet1!X2531&amp;"~"&amp;Sheet1!Y2531,""))</f>
        <v/>
      </c>
      <c r="V2324" s="21" t="str">
        <f>IFERROR(VLOOKUP(Sheet1!XAA,配置检查表!$Y:$Z,2,FALSE),"")</f>
        <v/>
      </c>
      <c r="W2324" s="21" t="str">
        <f>IF(AND(Sheet1!AC2531=Sheet1!AD2531,Sheet1!AD2531&lt;&gt;0),Sheet1!AC2531,IF(AND(Sheet1!AC2531&lt;&gt;Sheet1!AD2531,Sheet1!AD2531&lt;&gt;0),Sheet1!AC2531&amp;"~"&amp;Sheet1!AD2531,""))</f>
        <v/>
      </c>
    </row>
    <row r="2325" spans="1:23">
      <c r="A2325" s="3">
        <v>55055</v>
      </c>
      <c r="B2325" s="3" t="s">
        <v>1055</v>
      </c>
      <c r="C2325" s="3">
        <v>0</v>
      </c>
      <c r="D2325" s="21" t="str">
        <f>IF(OR(Sheet1!I2328&lt;&gt;Sheet1!AF2328,Sheet1!AG2328&lt;&gt;Sheet1!J2328),"有影响","-")</f>
        <v>-</v>
      </c>
      <c r="E2325" s="21" t="str">
        <f>IF(OR(Sheet1!N2328&lt;&gt;Sheet1!AH2328,Sheet1!AI2328&lt;&gt;Sheet1!O2328),"有影响","-")</f>
        <v>-</v>
      </c>
      <c r="F2325" s="21" t="str">
        <f>IF(OR(Sheet1!S2328&lt;&gt;Sheet1!AJ2328,Sheet1!AK2328&lt;&gt;Sheet1!T2328),"有影响","-")</f>
        <v>-</v>
      </c>
      <c r="G2325" s="21" t="str">
        <f>IF(OR(Sheet1!X2328&lt;&gt;Sheet1!AL2328,Sheet1!AM2328&lt;&gt;Sheet1!Y2328),"有影响","-")</f>
        <v>-</v>
      </c>
      <c r="H2325" s="21" t="str">
        <f>IF(OR(Sheet1!AC2328&lt;&gt;Sheet1!AN2328,Sheet1!AO2328&lt;&gt;Sheet1!AD2328),"有影响","-")</f>
        <v>-</v>
      </c>
      <c r="I2325" s="21" t="str">
        <f>IF(Sheet1!G2328=0,"出错","-")</f>
        <v>-</v>
      </c>
      <c r="J2325" s="21" t="str">
        <f>IF(AND(Sheet1!G2328=0,Sheet1!L2328&lt;&gt;0),"出错","-")</f>
        <v>-</v>
      </c>
      <c r="K2325" s="21" t="str">
        <f>IF(AND(Sheet1!G2328=0,Sheet1!L2328=0,Sheet1!Q2328&lt;&gt;0),"出错","-")</f>
        <v>-</v>
      </c>
      <c r="L2325" s="21" t="str">
        <f>IF(AND(Sheet1!G2328=0,Sheet1!L2328=0,Sheet1!Q2328=0,Sheet1!V2328&lt;&gt;0),"出错","-")</f>
        <v>-</v>
      </c>
      <c r="M2325" s="21" t="str">
        <f>IF(AND(Sheet1!G2328=0,Sheet1!L2328=0,Sheet1!Q2328=0,Sheet1!V2328=0,Sheet1!AA2328&lt;&gt;0),"出错","-")</f>
        <v>-</v>
      </c>
      <c r="N2325" s="21" t="str">
        <f>IFERROR(VLOOKUP(Sheet1!G2328,配置检查表!$Y:$Z,2,FALSE),"")</f>
        <v/>
      </c>
      <c r="O2325" s="21" t="str">
        <f>IF(AND(Sheet1!I2328=Sheet1!J2328,Sheet1!J2328&lt;&gt;0),Sheet1!I2328,IF(AND(Sheet1!I2328&lt;&gt;Sheet1!J2328,Sheet1!J2328&lt;&gt;0),Sheet1!I2328&amp;"~"&amp;Sheet1!J2328,""))</f>
        <v>75~112</v>
      </c>
      <c r="P2325" s="21" t="str">
        <f>IFERROR(VLOOKUP(Sheet1!L2328,配置检查表!$Y:$Z,2,FALSE),"")</f>
        <v/>
      </c>
      <c r="Q2325" s="21" t="str">
        <f>IF(AND(Sheet1!N2328=Sheet1!O2328,Sheet1!O2328&lt;&gt;0),Sheet1!N2328,IF(AND(Sheet1!N2328&lt;&gt;Sheet1!O2328,Sheet1!O2328&lt;&gt;0),Sheet1!N2328&amp;"~"&amp;Sheet1!O2328,""))</f>
        <v/>
      </c>
      <c r="R2325" s="21" t="str">
        <f>IFERROR(VLOOKUP(Sheet1!Q2328,配置检查表!$Y:$Z,2,FALSE),"")</f>
        <v/>
      </c>
      <c r="S2325" s="39" t="str">
        <f>IF(AND(Sheet1!S2532=Sheet1!T2532,Sheet1!T2532&lt;&gt;0),Sheet1!S2532,IF(AND(Sheet1!S2532&lt;&gt;Sheet1!T2532,Sheet1!T2532&lt;&gt;0),Sheet1!S2532&amp;"~"&amp;Sheet1!T2532,""))</f>
        <v/>
      </c>
      <c r="T2325" s="21" t="str">
        <f>IFERROR(VLOOKUP(Sheet1!V2328,配置检查表!$Y:$Z,2,FALSE),"")</f>
        <v/>
      </c>
      <c r="U2325" s="39" t="str">
        <f>IF(AND(Sheet1!X2532=Sheet1!Y2532,Sheet1!Y2532&lt;&gt;0),Sheet1!X2532,IF(AND(Sheet1!X2532&lt;&gt;Sheet1!Y2532,Sheet1!Y2532&lt;&gt;0),Sheet1!X2532&amp;"~"&amp;Sheet1!Y2532,""))</f>
        <v/>
      </c>
      <c r="V2325" s="21" t="str">
        <f>IFERROR(VLOOKUP(Sheet1!XAA,配置检查表!$Y:$Z,2,FALSE),"")</f>
        <v/>
      </c>
      <c r="W2325" s="21" t="str">
        <f>IF(AND(Sheet1!AC2532=Sheet1!AD2532,Sheet1!AD2532&lt;&gt;0),Sheet1!AC2532,IF(AND(Sheet1!AC2532&lt;&gt;Sheet1!AD2532,Sheet1!AD2532&lt;&gt;0),Sheet1!AC2532&amp;"~"&amp;Sheet1!AD2532,""))</f>
        <v/>
      </c>
    </row>
    <row r="2326" spans="1:23">
      <c r="A2326" s="3">
        <v>55056</v>
      </c>
      <c r="B2326" s="3" t="s">
        <v>1056</v>
      </c>
      <c r="C2326" s="3">
        <v>0</v>
      </c>
      <c r="D2326" s="21" t="str">
        <f>IF(OR(Sheet1!I2329&lt;&gt;Sheet1!AF2329,Sheet1!AG2329&lt;&gt;Sheet1!J2329),"有影响","-")</f>
        <v>-</v>
      </c>
      <c r="E2326" s="21" t="str">
        <f>IF(OR(Sheet1!N2329&lt;&gt;Sheet1!AH2329,Sheet1!AI2329&lt;&gt;Sheet1!O2329),"有影响","-")</f>
        <v>-</v>
      </c>
      <c r="F2326" s="21" t="str">
        <f>IF(OR(Sheet1!S2329&lt;&gt;Sheet1!AJ2329,Sheet1!AK2329&lt;&gt;Sheet1!T2329),"有影响","-")</f>
        <v>-</v>
      </c>
      <c r="G2326" s="21" t="str">
        <f>IF(OR(Sheet1!X2329&lt;&gt;Sheet1!AL2329,Sheet1!AM2329&lt;&gt;Sheet1!Y2329),"有影响","-")</f>
        <v>-</v>
      </c>
      <c r="H2326" s="21" t="str">
        <f>IF(OR(Sheet1!AC2329&lt;&gt;Sheet1!AN2329,Sheet1!AO2329&lt;&gt;Sheet1!AD2329),"有影响","-")</f>
        <v>-</v>
      </c>
      <c r="I2326" s="21" t="str">
        <f>IF(Sheet1!G2329=0,"出错","-")</f>
        <v>-</v>
      </c>
      <c r="J2326" s="21" t="str">
        <f>IF(AND(Sheet1!G2329=0,Sheet1!L2329&lt;&gt;0),"出错","-")</f>
        <v>-</v>
      </c>
      <c r="K2326" s="21" t="str">
        <f>IF(AND(Sheet1!G2329=0,Sheet1!L2329=0,Sheet1!Q2329&lt;&gt;0),"出错","-")</f>
        <v>-</v>
      </c>
      <c r="L2326" s="21" t="str">
        <f>IF(AND(Sheet1!G2329=0,Sheet1!L2329=0,Sheet1!Q2329=0,Sheet1!V2329&lt;&gt;0),"出错","-")</f>
        <v>-</v>
      </c>
      <c r="M2326" s="21" t="str">
        <f>IF(AND(Sheet1!G2329=0,Sheet1!L2329=0,Sheet1!Q2329=0,Sheet1!V2329=0,Sheet1!AA2329&lt;&gt;0),"出错","-")</f>
        <v>-</v>
      </c>
      <c r="N2326" s="21" t="str">
        <f>IFERROR(VLOOKUP(Sheet1!G2329,配置检查表!$Y:$Z,2,FALSE),"")</f>
        <v/>
      </c>
      <c r="O2326" s="21" t="str">
        <f>IF(AND(Sheet1!I2329=Sheet1!J2329,Sheet1!J2329&lt;&gt;0),Sheet1!I2329,IF(AND(Sheet1!I2329&lt;&gt;Sheet1!J2329,Sheet1!J2329&lt;&gt;0),Sheet1!I2329&amp;"~"&amp;Sheet1!J2329,""))</f>
        <v>150~225</v>
      </c>
      <c r="P2326" s="21" t="str">
        <f>IFERROR(VLOOKUP(Sheet1!L2329,配置检查表!$Y:$Z,2,FALSE),"")</f>
        <v/>
      </c>
      <c r="Q2326" s="21" t="str">
        <f>IF(AND(Sheet1!N2329=Sheet1!O2329,Sheet1!O2329&lt;&gt;0),Sheet1!N2329,IF(AND(Sheet1!N2329&lt;&gt;Sheet1!O2329,Sheet1!O2329&lt;&gt;0),Sheet1!N2329&amp;"~"&amp;Sheet1!O2329,""))</f>
        <v/>
      </c>
      <c r="R2326" s="21" t="str">
        <f>IFERROR(VLOOKUP(Sheet1!Q2329,配置检查表!$Y:$Z,2,FALSE),"")</f>
        <v/>
      </c>
      <c r="S2326" s="39" t="str">
        <f>IF(AND(Sheet1!S2533=Sheet1!T2533,Sheet1!T2533&lt;&gt;0),Sheet1!S2533,IF(AND(Sheet1!S2533&lt;&gt;Sheet1!T2533,Sheet1!T2533&lt;&gt;0),Sheet1!S2533&amp;"~"&amp;Sheet1!T2533,""))</f>
        <v/>
      </c>
      <c r="T2326" s="21" t="str">
        <f>IFERROR(VLOOKUP(Sheet1!V2329,配置检查表!$Y:$Z,2,FALSE),"")</f>
        <v/>
      </c>
      <c r="U2326" s="39" t="str">
        <f>IF(AND(Sheet1!X2533=Sheet1!Y2533,Sheet1!Y2533&lt;&gt;0),Sheet1!X2533,IF(AND(Sheet1!X2533&lt;&gt;Sheet1!Y2533,Sheet1!Y2533&lt;&gt;0),Sheet1!X2533&amp;"~"&amp;Sheet1!Y2533,""))</f>
        <v/>
      </c>
      <c r="V2326" s="21" t="str">
        <f>IFERROR(VLOOKUP(Sheet1!XAA,配置检查表!$Y:$Z,2,FALSE),"")</f>
        <v/>
      </c>
      <c r="W2326" s="21" t="str">
        <f>IF(AND(Sheet1!AC2533=Sheet1!AD2533,Sheet1!AD2533&lt;&gt;0),Sheet1!AC2533,IF(AND(Sheet1!AC2533&lt;&gt;Sheet1!AD2533,Sheet1!AD2533&lt;&gt;0),Sheet1!AC2533&amp;"~"&amp;Sheet1!AD2533,""))</f>
        <v/>
      </c>
    </row>
    <row r="2327" spans="1:23">
      <c r="A2327" s="3">
        <v>55057</v>
      </c>
      <c r="B2327" s="3" t="s">
        <v>1057</v>
      </c>
      <c r="C2327" s="3">
        <v>0</v>
      </c>
      <c r="D2327" s="21" t="str">
        <f>IF(OR(Sheet1!I2330&lt;&gt;Sheet1!AF2330,Sheet1!AG2330&lt;&gt;Sheet1!J2330),"有影响","-")</f>
        <v>-</v>
      </c>
      <c r="E2327" s="21" t="str">
        <f>IF(OR(Sheet1!N2330&lt;&gt;Sheet1!AH2330,Sheet1!AI2330&lt;&gt;Sheet1!O2330),"有影响","-")</f>
        <v>-</v>
      </c>
      <c r="F2327" s="21" t="str">
        <f>IF(OR(Sheet1!S2330&lt;&gt;Sheet1!AJ2330,Sheet1!AK2330&lt;&gt;Sheet1!T2330),"有影响","-")</f>
        <v>-</v>
      </c>
      <c r="G2327" s="21" t="str">
        <f>IF(OR(Sheet1!X2330&lt;&gt;Sheet1!AL2330,Sheet1!AM2330&lt;&gt;Sheet1!Y2330),"有影响","-")</f>
        <v>-</v>
      </c>
      <c r="H2327" s="21" t="str">
        <f>IF(OR(Sheet1!AC2330&lt;&gt;Sheet1!AN2330,Sheet1!AO2330&lt;&gt;Sheet1!AD2330),"有影响","-")</f>
        <v>-</v>
      </c>
      <c r="I2327" s="21" t="str">
        <f>IF(Sheet1!G2330=0,"出错","-")</f>
        <v>-</v>
      </c>
      <c r="J2327" s="21" t="str">
        <f>IF(AND(Sheet1!G2330=0,Sheet1!L2330&lt;&gt;0),"出错","-")</f>
        <v>-</v>
      </c>
      <c r="K2327" s="21" t="str">
        <f>IF(AND(Sheet1!G2330=0,Sheet1!L2330=0,Sheet1!Q2330&lt;&gt;0),"出错","-")</f>
        <v>-</v>
      </c>
      <c r="L2327" s="21" t="str">
        <f>IF(AND(Sheet1!G2330=0,Sheet1!L2330=0,Sheet1!Q2330=0,Sheet1!V2330&lt;&gt;0),"出错","-")</f>
        <v>-</v>
      </c>
      <c r="M2327" s="21" t="str">
        <f>IF(AND(Sheet1!G2330=0,Sheet1!L2330=0,Sheet1!Q2330=0,Sheet1!V2330=0,Sheet1!AA2330&lt;&gt;0),"出错","-")</f>
        <v>-</v>
      </c>
      <c r="N2327" s="21" t="str">
        <f>IFERROR(VLOOKUP(Sheet1!G2330,配置检查表!$Y:$Z,2,FALSE),"")</f>
        <v/>
      </c>
      <c r="O2327" s="21" t="str">
        <f>IF(AND(Sheet1!I2330=Sheet1!J2330,Sheet1!J2330&lt;&gt;0),Sheet1!I2330,IF(AND(Sheet1!I2330&lt;&gt;Sheet1!J2330,Sheet1!J2330&lt;&gt;0),Sheet1!I2330&amp;"~"&amp;Sheet1!J2330,""))</f>
        <v>225~338</v>
      </c>
      <c r="P2327" s="21" t="str">
        <f>IFERROR(VLOOKUP(Sheet1!L2330,配置检查表!$Y:$Z,2,FALSE),"")</f>
        <v/>
      </c>
      <c r="Q2327" s="21" t="str">
        <f>IF(AND(Sheet1!N2330=Sheet1!O2330,Sheet1!O2330&lt;&gt;0),Sheet1!N2330,IF(AND(Sheet1!N2330&lt;&gt;Sheet1!O2330,Sheet1!O2330&lt;&gt;0),Sheet1!N2330&amp;"~"&amp;Sheet1!O2330,""))</f>
        <v/>
      </c>
      <c r="R2327" s="21" t="str">
        <f>IFERROR(VLOOKUP(Sheet1!Q2330,配置检查表!$Y:$Z,2,FALSE),"")</f>
        <v/>
      </c>
      <c r="S2327" s="39" t="str">
        <f>IF(AND(Sheet1!S2534=Sheet1!T2534,Sheet1!T2534&lt;&gt;0),Sheet1!S2534,IF(AND(Sheet1!S2534&lt;&gt;Sheet1!T2534,Sheet1!T2534&lt;&gt;0),Sheet1!S2534&amp;"~"&amp;Sheet1!T2534,""))</f>
        <v/>
      </c>
      <c r="T2327" s="21" t="str">
        <f>IFERROR(VLOOKUP(Sheet1!V2330,配置检查表!$Y:$Z,2,FALSE),"")</f>
        <v/>
      </c>
      <c r="U2327" s="39" t="str">
        <f>IF(AND(Sheet1!X2534=Sheet1!Y2534,Sheet1!Y2534&lt;&gt;0),Sheet1!X2534,IF(AND(Sheet1!X2534&lt;&gt;Sheet1!Y2534,Sheet1!Y2534&lt;&gt;0),Sheet1!X2534&amp;"~"&amp;Sheet1!Y2534,""))</f>
        <v/>
      </c>
      <c r="V2327" s="21" t="str">
        <f>IFERROR(VLOOKUP(Sheet1!XAA,配置检查表!$Y:$Z,2,FALSE),"")</f>
        <v/>
      </c>
      <c r="W2327" s="21" t="str">
        <f>IF(AND(Sheet1!AC2534=Sheet1!AD2534,Sheet1!AD2534&lt;&gt;0),Sheet1!AC2534,IF(AND(Sheet1!AC2534&lt;&gt;Sheet1!AD2534,Sheet1!AD2534&lt;&gt;0),Sheet1!AC2534&amp;"~"&amp;Sheet1!AD2534,""))</f>
        <v/>
      </c>
    </row>
    <row r="2328" spans="1:23">
      <c r="A2328" s="3">
        <v>55058</v>
      </c>
      <c r="B2328" s="3" t="s">
        <v>1058</v>
      </c>
      <c r="C2328" s="3">
        <v>0</v>
      </c>
      <c r="D2328" s="21" t="str">
        <f>IF(OR(Sheet1!I2331&lt;&gt;Sheet1!AF2331,Sheet1!AG2331&lt;&gt;Sheet1!J2331),"有影响","-")</f>
        <v>-</v>
      </c>
      <c r="E2328" s="21" t="str">
        <f>IF(OR(Sheet1!N2331&lt;&gt;Sheet1!AH2331,Sheet1!AI2331&lt;&gt;Sheet1!O2331),"有影响","-")</f>
        <v>-</v>
      </c>
      <c r="F2328" s="21" t="str">
        <f>IF(OR(Sheet1!S2331&lt;&gt;Sheet1!AJ2331,Sheet1!AK2331&lt;&gt;Sheet1!T2331),"有影响","-")</f>
        <v>-</v>
      </c>
      <c r="G2328" s="21" t="str">
        <f>IF(OR(Sheet1!X2331&lt;&gt;Sheet1!AL2331,Sheet1!AM2331&lt;&gt;Sheet1!Y2331),"有影响","-")</f>
        <v>-</v>
      </c>
      <c r="H2328" s="21" t="str">
        <f>IF(OR(Sheet1!AC2331&lt;&gt;Sheet1!AN2331,Sheet1!AO2331&lt;&gt;Sheet1!AD2331),"有影响","-")</f>
        <v>-</v>
      </c>
      <c r="I2328" s="21" t="str">
        <f>IF(Sheet1!G2331=0,"出错","-")</f>
        <v>-</v>
      </c>
      <c r="J2328" s="21" t="str">
        <f>IF(AND(Sheet1!G2331=0,Sheet1!L2331&lt;&gt;0),"出错","-")</f>
        <v>-</v>
      </c>
      <c r="K2328" s="21" t="str">
        <f>IF(AND(Sheet1!G2331=0,Sheet1!L2331=0,Sheet1!Q2331&lt;&gt;0),"出错","-")</f>
        <v>-</v>
      </c>
      <c r="L2328" s="21" t="str">
        <f>IF(AND(Sheet1!G2331=0,Sheet1!L2331=0,Sheet1!Q2331=0,Sheet1!V2331&lt;&gt;0),"出错","-")</f>
        <v>-</v>
      </c>
      <c r="M2328" s="21" t="str">
        <f>IF(AND(Sheet1!G2331=0,Sheet1!L2331=0,Sheet1!Q2331=0,Sheet1!V2331=0,Sheet1!AA2331&lt;&gt;0),"出错","-")</f>
        <v>-</v>
      </c>
      <c r="N2328" s="21" t="str">
        <f>IFERROR(VLOOKUP(Sheet1!G2331,配置检查表!$Y:$Z,2,FALSE),"")</f>
        <v/>
      </c>
      <c r="O2328" s="21" t="str">
        <f>IF(AND(Sheet1!I2331=Sheet1!J2331,Sheet1!J2331&lt;&gt;0),Sheet1!I2331,IF(AND(Sheet1!I2331&lt;&gt;Sheet1!J2331,Sheet1!J2331&lt;&gt;0),Sheet1!I2331&amp;"~"&amp;Sheet1!J2331,""))</f>
        <v>75~112</v>
      </c>
      <c r="P2328" s="21" t="str">
        <f>IFERROR(VLOOKUP(Sheet1!L2331,配置检查表!$Y:$Z,2,FALSE),"")</f>
        <v/>
      </c>
      <c r="Q2328" s="21" t="str">
        <f>IF(AND(Sheet1!N2331=Sheet1!O2331,Sheet1!O2331&lt;&gt;0),Sheet1!N2331,IF(AND(Sheet1!N2331&lt;&gt;Sheet1!O2331,Sheet1!O2331&lt;&gt;0),Sheet1!N2331&amp;"~"&amp;Sheet1!O2331,""))</f>
        <v/>
      </c>
      <c r="R2328" s="21" t="str">
        <f>IFERROR(VLOOKUP(Sheet1!Q2331,配置检查表!$Y:$Z,2,FALSE),"")</f>
        <v/>
      </c>
      <c r="S2328" s="39" t="str">
        <f>IF(AND(Sheet1!S2535=Sheet1!T2535,Sheet1!T2535&lt;&gt;0),Sheet1!S2535,IF(AND(Sheet1!S2535&lt;&gt;Sheet1!T2535,Sheet1!T2535&lt;&gt;0),Sheet1!S2535&amp;"~"&amp;Sheet1!T2535,""))</f>
        <v/>
      </c>
      <c r="T2328" s="21" t="str">
        <f>IFERROR(VLOOKUP(Sheet1!V2331,配置检查表!$Y:$Z,2,FALSE),"")</f>
        <v/>
      </c>
      <c r="U2328" s="39" t="str">
        <f>IF(AND(Sheet1!X2535=Sheet1!Y2535,Sheet1!Y2535&lt;&gt;0),Sheet1!X2535,IF(AND(Sheet1!X2535&lt;&gt;Sheet1!Y2535,Sheet1!Y2535&lt;&gt;0),Sheet1!X2535&amp;"~"&amp;Sheet1!Y2535,""))</f>
        <v/>
      </c>
      <c r="V2328" s="21" t="str">
        <f>IFERROR(VLOOKUP(Sheet1!XAA,配置检查表!$Y:$Z,2,FALSE),"")</f>
        <v/>
      </c>
      <c r="W2328" s="21" t="str">
        <f>IF(AND(Sheet1!AC2535=Sheet1!AD2535,Sheet1!AD2535&lt;&gt;0),Sheet1!AC2535,IF(AND(Sheet1!AC2535&lt;&gt;Sheet1!AD2535,Sheet1!AD2535&lt;&gt;0),Sheet1!AC2535&amp;"~"&amp;Sheet1!AD2535,""))</f>
        <v/>
      </c>
    </row>
    <row r="2329" spans="1:23">
      <c r="A2329" s="3">
        <v>55059</v>
      </c>
      <c r="B2329" s="3" t="s">
        <v>1059</v>
      </c>
      <c r="C2329" s="3">
        <v>0</v>
      </c>
      <c r="D2329" s="21" t="str">
        <f>IF(OR(Sheet1!I2332&lt;&gt;Sheet1!AF2332,Sheet1!AG2332&lt;&gt;Sheet1!J2332),"有影响","-")</f>
        <v>-</v>
      </c>
      <c r="E2329" s="21" t="str">
        <f>IF(OR(Sheet1!N2332&lt;&gt;Sheet1!AH2332,Sheet1!AI2332&lt;&gt;Sheet1!O2332),"有影响","-")</f>
        <v>-</v>
      </c>
      <c r="F2329" s="21" t="str">
        <f>IF(OR(Sheet1!S2332&lt;&gt;Sheet1!AJ2332,Sheet1!AK2332&lt;&gt;Sheet1!T2332),"有影响","-")</f>
        <v>-</v>
      </c>
      <c r="G2329" s="21" t="str">
        <f>IF(OR(Sheet1!X2332&lt;&gt;Sheet1!AL2332,Sheet1!AM2332&lt;&gt;Sheet1!Y2332),"有影响","-")</f>
        <v>-</v>
      </c>
      <c r="H2329" s="21" t="str">
        <f>IF(OR(Sheet1!AC2332&lt;&gt;Sheet1!AN2332,Sheet1!AO2332&lt;&gt;Sheet1!AD2332),"有影响","-")</f>
        <v>-</v>
      </c>
      <c r="I2329" s="21" t="str">
        <f>IF(Sheet1!G2332=0,"出错","-")</f>
        <v>-</v>
      </c>
      <c r="J2329" s="21" t="str">
        <f>IF(AND(Sheet1!G2332=0,Sheet1!L2332&lt;&gt;0),"出错","-")</f>
        <v>-</v>
      </c>
      <c r="K2329" s="21" t="str">
        <f>IF(AND(Sheet1!G2332=0,Sheet1!L2332=0,Sheet1!Q2332&lt;&gt;0),"出错","-")</f>
        <v>-</v>
      </c>
      <c r="L2329" s="21" t="str">
        <f>IF(AND(Sheet1!G2332=0,Sheet1!L2332=0,Sheet1!Q2332=0,Sheet1!V2332&lt;&gt;0),"出错","-")</f>
        <v>-</v>
      </c>
      <c r="M2329" s="21" t="str">
        <f>IF(AND(Sheet1!G2332=0,Sheet1!L2332=0,Sheet1!Q2332=0,Sheet1!V2332=0,Sheet1!AA2332&lt;&gt;0),"出错","-")</f>
        <v>-</v>
      </c>
      <c r="N2329" s="21" t="str">
        <f>IFERROR(VLOOKUP(Sheet1!G2332,配置检查表!$Y:$Z,2,FALSE),"")</f>
        <v/>
      </c>
      <c r="O2329" s="21" t="str">
        <f>IF(AND(Sheet1!I2332=Sheet1!J2332,Sheet1!J2332&lt;&gt;0),Sheet1!I2332,IF(AND(Sheet1!I2332&lt;&gt;Sheet1!J2332,Sheet1!J2332&lt;&gt;0),Sheet1!I2332&amp;"~"&amp;Sheet1!J2332,""))</f>
        <v>150~225</v>
      </c>
      <c r="P2329" s="21" t="str">
        <f>IFERROR(VLOOKUP(Sheet1!L2332,配置检查表!$Y:$Z,2,FALSE),"")</f>
        <v/>
      </c>
      <c r="Q2329" s="21" t="str">
        <f>IF(AND(Sheet1!N2332=Sheet1!O2332,Sheet1!O2332&lt;&gt;0),Sheet1!N2332,IF(AND(Sheet1!N2332&lt;&gt;Sheet1!O2332,Sheet1!O2332&lt;&gt;0),Sheet1!N2332&amp;"~"&amp;Sheet1!O2332,""))</f>
        <v/>
      </c>
      <c r="R2329" s="21" t="str">
        <f>IFERROR(VLOOKUP(Sheet1!Q2332,配置检查表!$Y:$Z,2,FALSE),"")</f>
        <v/>
      </c>
      <c r="S2329" s="39" t="str">
        <f>IF(AND(Sheet1!S2536=Sheet1!T2536,Sheet1!T2536&lt;&gt;0),Sheet1!S2536,IF(AND(Sheet1!S2536&lt;&gt;Sheet1!T2536,Sheet1!T2536&lt;&gt;0),Sheet1!S2536&amp;"~"&amp;Sheet1!T2536,""))</f>
        <v/>
      </c>
      <c r="T2329" s="21" t="str">
        <f>IFERROR(VLOOKUP(Sheet1!V2332,配置检查表!$Y:$Z,2,FALSE),"")</f>
        <v/>
      </c>
      <c r="U2329" s="39" t="str">
        <f>IF(AND(Sheet1!X2536=Sheet1!Y2536,Sheet1!Y2536&lt;&gt;0),Sheet1!X2536,IF(AND(Sheet1!X2536&lt;&gt;Sheet1!Y2536,Sheet1!Y2536&lt;&gt;0),Sheet1!X2536&amp;"~"&amp;Sheet1!Y2536,""))</f>
        <v/>
      </c>
      <c r="V2329" s="21" t="str">
        <f>IFERROR(VLOOKUP(Sheet1!XAA,配置检查表!$Y:$Z,2,FALSE),"")</f>
        <v/>
      </c>
      <c r="W2329" s="21" t="str">
        <f>IF(AND(Sheet1!AC2536=Sheet1!AD2536,Sheet1!AD2536&lt;&gt;0),Sheet1!AC2536,IF(AND(Sheet1!AC2536&lt;&gt;Sheet1!AD2536,Sheet1!AD2536&lt;&gt;0),Sheet1!AC2536&amp;"~"&amp;Sheet1!AD2536,""))</f>
        <v/>
      </c>
    </row>
    <row r="2330" spans="1:23">
      <c r="A2330" s="3">
        <v>55060</v>
      </c>
      <c r="B2330" s="3" t="s">
        <v>1060</v>
      </c>
      <c r="C2330" s="3">
        <v>0</v>
      </c>
      <c r="D2330" s="21" t="str">
        <f>IF(OR(Sheet1!I2333&lt;&gt;Sheet1!AF2333,Sheet1!AG2333&lt;&gt;Sheet1!J2333),"有影响","-")</f>
        <v>-</v>
      </c>
      <c r="E2330" s="21" t="str">
        <f>IF(OR(Sheet1!N2333&lt;&gt;Sheet1!AH2333,Sheet1!AI2333&lt;&gt;Sheet1!O2333),"有影响","-")</f>
        <v>-</v>
      </c>
      <c r="F2330" s="21" t="str">
        <f>IF(OR(Sheet1!S2333&lt;&gt;Sheet1!AJ2333,Sheet1!AK2333&lt;&gt;Sheet1!T2333),"有影响","-")</f>
        <v>-</v>
      </c>
      <c r="G2330" s="21" t="str">
        <f>IF(OR(Sheet1!X2333&lt;&gt;Sheet1!AL2333,Sheet1!AM2333&lt;&gt;Sheet1!Y2333),"有影响","-")</f>
        <v>-</v>
      </c>
      <c r="H2330" s="21" t="str">
        <f>IF(OR(Sheet1!AC2333&lt;&gt;Sheet1!AN2333,Sheet1!AO2333&lt;&gt;Sheet1!AD2333),"有影响","-")</f>
        <v>-</v>
      </c>
      <c r="I2330" s="21" t="str">
        <f>IF(Sheet1!G2333=0,"出错","-")</f>
        <v>-</v>
      </c>
      <c r="J2330" s="21" t="str">
        <f>IF(AND(Sheet1!G2333=0,Sheet1!L2333&lt;&gt;0),"出错","-")</f>
        <v>-</v>
      </c>
      <c r="K2330" s="21" t="str">
        <f>IF(AND(Sheet1!G2333=0,Sheet1!L2333=0,Sheet1!Q2333&lt;&gt;0),"出错","-")</f>
        <v>-</v>
      </c>
      <c r="L2330" s="21" t="str">
        <f>IF(AND(Sheet1!G2333=0,Sheet1!L2333=0,Sheet1!Q2333=0,Sheet1!V2333&lt;&gt;0),"出错","-")</f>
        <v>-</v>
      </c>
      <c r="M2330" s="21" t="str">
        <f>IF(AND(Sheet1!G2333=0,Sheet1!L2333=0,Sheet1!Q2333=0,Sheet1!V2333=0,Sheet1!AA2333&lt;&gt;0),"出错","-")</f>
        <v>-</v>
      </c>
      <c r="N2330" s="21" t="str">
        <f>IFERROR(VLOOKUP(Sheet1!G2333,配置检查表!$Y:$Z,2,FALSE),"")</f>
        <v/>
      </c>
      <c r="O2330" s="21" t="str">
        <f>IF(AND(Sheet1!I2333=Sheet1!J2333,Sheet1!J2333&lt;&gt;0),Sheet1!I2333,IF(AND(Sheet1!I2333&lt;&gt;Sheet1!J2333,Sheet1!J2333&lt;&gt;0),Sheet1!I2333&amp;"~"&amp;Sheet1!J2333,""))</f>
        <v>225~338</v>
      </c>
      <c r="P2330" s="21" t="str">
        <f>IFERROR(VLOOKUP(Sheet1!L2333,配置检查表!$Y:$Z,2,FALSE),"")</f>
        <v/>
      </c>
      <c r="Q2330" s="21" t="str">
        <f>IF(AND(Sheet1!N2333=Sheet1!O2333,Sheet1!O2333&lt;&gt;0),Sheet1!N2333,IF(AND(Sheet1!N2333&lt;&gt;Sheet1!O2333,Sheet1!O2333&lt;&gt;0),Sheet1!N2333&amp;"~"&amp;Sheet1!O2333,""))</f>
        <v/>
      </c>
      <c r="R2330" s="21" t="str">
        <f>IFERROR(VLOOKUP(Sheet1!Q2333,配置检查表!$Y:$Z,2,FALSE),"")</f>
        <v/>
      </c>
      <c r="S2330" s="39" t="str">
        <f>IF(AND(Sheet1!S2537=Sheet1!T2537,Sheet1!T2537&lt;&gt;0),Sheet1!S2537,IF(AND(Sheet1!S2537&lt;&gt;Sheet1!T2537,Sheet1!T2537&lt;&gt;0),Sheet1!S2537&amp;"~"&amp;Sheet1!T2537,""))</f>
        <v/>
      </c>
      <c r="T2330" s="21" t="str">
        <f>IFERROR(VLOOKUP(Sheet1!V2333,配置检查表!$Y:$Z,2,FALSE),"")</f>
        <v/>
      </c>
      <c r="U2330" s="39" t="str">
        <f>IF(AND(Sheet1!X2537=Sheet1!Y2537,Sheet1!Y2537&lt;&gt;0),Sheet1!X2537,IF(AND(Sheet1!X2537&lt;&gt;Sheet1!Y2537,Sheet1!Y2537&lt;&gt;0),Sheet1!X2537&amp;"~"&amp;Sheet1!Y2537,""))</f>
        <v/>
      </c>
      <c r="V2330" s="21" t="str">
        <f>IFERROR(VLOOKUP(Sheet1!XAA,配置检查表!$Y:$Z,2,FALSE),"")</f>
        <v/>
      </c>
      <c r="W2330" s="21" t="str">
        <f>IF(AND(Sheet1!AC2537=Sheet1!AD2537,Sheet1!AD2537&lt;&gt;0),Sheet1!AC2537,IF(AND(Sheet1!AC2537&lt;&gt;Sheet1!AD2537,Sheet1!AD2537&lt;&gt;0),Sheet1!AC2537&amp;"~"&amp;Sheet1!AD2537,""))</f>
        <v/>
      </c>
    </row>
    <row r="2331" spans="1:23">
      <c r="A2331" s="3">
        <v>55061</v>
      </c>
      <c r="B2331" s="3" t="s">
        <v>1061</v>
      </c>
      <c r="C2331" s="3">
        <v>0</v>
      </c>
      <c r="D2331" s="21" t="str">
        <f>IF(OR(Sheet1!I2334&lt;&gt;Sheet1!AF2334,Sheet1!AG2334&lt;&gt;Sheet1!J2334),"有影响","-")</f>
        <v>-</v>
      </c>
      <c r="E2331" s="21" t="str">
        <f>IF(OR(Sheet1!N2334&lt;&gt;Sheet1!AH2334,Sheet1!AI2334&lt;&gt;Sheet1!O2334),"有影响","-")</f>
        <v>-</v>
      </c>
      <c r="F2331" s="21" t="str">
        <f>IF(OR(Sheet1!S2334&lt;&gt;Sheet1!AJ2334,Sheet1!AK2334&lt;&gt;Sheet1!T2334),"有影响","-")</f>
        <v>-</v>
      </c>
      <c r="G2331" s="21" t="str">
        <f>IF(OR(Sheet1!X2334&lt;&gt;Sheet1!AL2334,Sheet1!AM2334&lt;&gt;Sheet1!Y2334),"有影响","-")</f>
        <v>-</v>
      </c>
      <c r="H2331" s="21" t="str">
        <f>IF(OR(Sheet1!AC2334&lt;&gt;Sheet1!AN2334,Sheet1!AO2334&lt;&gt;Sheet1!AD2334),"有影响","-")</f>
        <v>-</v>
      </c>
      <c r="I2331" s="21" t="str">
        <f>IF(Sheet1!G2334=0,"出错","-")</f>
        <v>-</v>
      </c>
      <c r="J2331" s="21" t="str">
        <f>IF(AND(Sheet1!G2334=0,Sheet1!L2334&lt;&gt;0),"出错","-")</f>
        <v>-</v>
      </c>
      <c r="K2331" s="21" t="str">
        <f>IF(AND(Sheet1!G2334=0,Sheet1!L2334=0,Sheet1!Q2334&lt;&gt;0),"出错","-")</f>
        <v>-</v>
      </c>
      <c r="L2331" s="21" t="str">
        <f>IF(AND(Sheet1!G2334=0,Sheet1!L2334=0,Sheet1!Q2334=0,Sheet1!V2334&lt;&gt;0),"出错","-")</f>
        <v>-</v>
      </c>
      <c r="M2331" s="21" t="str">
        <f>IF(AND(Sheet1!G2334=0,Sheet1!L2334=0,Sheet1!Q2334=0,Sheet1!V2334=0,Sheet1!AA2334&lt;&gt;0),"出错","-")</f>
        <v>-</v>
      </c>
      <c r="N2331" s="21" t="str">
        <f>IFERROR(VLOOKUP(Sheet1!G2334,配置检查表!$Y:$Z,2,FALSE),"")</f>
        <v/>
      </c>
      <c r="O2331" s="21" t="str">
        <f>IF(AND(Sheet1!I2334=Sheet1!J2334,Sheet1!J2334&lt;&gt;0),Sheet1!I2334,IF(AND(Sheet1!I2334&lt;&gt;Sheet1!J2334,Sheet1!J2334&lt;&gt;0),Sheet1!I2334&amp;"~"&amp;Sheet1!J2334,""))</f>
        <v>75~112</v>
      </c>
      <c r="P2331" s="21" t="str">
        <f>IFERROR(VLOOKUP(Sheet1!L2334,配置检查表!$Y:$Z,2,FALSE),"")</f>
        <v/>
      </c>
      <c r="Q2331" s="21" t="str">
        <f>IF(AND(Sheet1!N2334=Sheet1!O2334,Sheet1!O2334&lt;&gt;0),Sheet1!N2334,IF(AND(Sheet1!N2334&lt;&gt;Sheet1!O2334,Sheet1!O2334&lt;&gt;0),Sheet1!N2334&amp;"~"&amp;Sheet1!O2334,""))</f>
        <v/>
      </c>
      <c r="R2331" s="21" t="str">
        <f>IFERROR(VLOOKUP(Sheet1!Q2334,配置检查表!$Y:$Z,2,FALSE),"")</f>
        <v/>
      </c>
      <c r="S2331" s="39" t="str">
        <f>IF(AND(Sheet1!S2538=Sheet1!T2538,Sheet1!T2538&lt;&gt;0),Sheet1!S2538,IF(AND(Sheet1!S2538&lt;&gt;Sheet1!T2538,Sheet1!T2538&lt;&gt;0),Sheet1!S2538&amp;"~"&amp;Sheet1!T2538,""))</f>
        <v/>
      </c>
      <c r="T2331" s="21" t="str">
        <f>IFERROR(VLOOKUP(Sheet1!V2334,配置检查表!$Y:$Z,2,FALSE),"")</f>
        <v/>
      </c>
      <c r="U2331" s="39" t="str">
        <f>IF(AND(Sheet1!X2538=Sheet1!Y2538,Sheet1!Y2538&lt;&gt;0),Sheet1!X2538,IF(AND(Sheet1!X2538&lt;&gt;Sheet1!Y2538,Sheet1!Y2538&lt;&gt;0),Sheet1!X2538&amp;"~"&amp;Sheet1!Y2538,""))</f>
        <v/>
      </c>
      <c r="V2331" s="21" t="str">
        <f>IFERROR(VLOOKUP(Sheet1!XAA,配置检查表!$Y:$Z,2,FALSE),"")</f>
        <v/>
      </c>
      <c r="W2331" s="21" t="str">
        <f>IF(AND(Sheet1!AC2538=Sheet1!AD2538,Sheet1!AD2538&lt;&gt;0),Sheet1!AC2538,IF(AND(Sheet1!AC2538&lt;&gt;Sheet1!AD2538,Sheet1!AD2538&lt;&gt;0),Sheet1!AC2538&amp;"~"&amp;Sheet1!AD2538,""))</f>
        <v/>
      </c>
    </row>
    <row r="2332" spans="1:23">
      <c r="A2332" s="3">
        <v>55062</v>
      </c>
      <c r="B2332" s="3" t="s">
        <v>1062</v>
      </c>
      <c r="C2332" s="3">
        <v>0</v>
      </c>
      <c r="D2332" s="21" t="str">
        <f>IF(OR(Sheet1!I2335&lt;&gt;Sheet1!AF2335,Sheet1!AG2335&lt;&gt;Sheet1!J2335),"有影响","-")</f>
        <v>-</v>
      </c>
      <c r="E2332" s="21" t="str">
        <f>IF(OR(Sheet1!N2335&lt;&gt;Sheet1!AH2335,Sheet1!AI2335&lt;&gt;Sheet1!O2335),"有影响","-")</f>
        <v>-</v>
      </c>
      <c r="F2332" s="21" t="str">
        <f>IF(OR(Sheet1!S2335&lt;&gt;Sheet1!AJ2335,Sheet1!AK2335&lt;&gt;Sheet1!T2335),"有影响","-")</f>
        <v>-</v>
      </c>
      <c r="G2332" s="21" t="str">
        <f>IF(OR(Sheet1!X2335&lt;&gt;Sheet1!AL2335,Sheet1!AM2335&lt;&gt;Sheet1!Y2335),"有影响","-")</f>
        <v>-</v>
      </c>
      <c r="H2332" s="21" t="str">
        <f>IF(OR(Sheet1!AC2335&lt;&gt;Sheet1!AN2335,Sheet1!AO2335&lt;&gt;Sheet1!AD2335),"有影响","-")</f>
        <v>-</v>
      </c>
      <c r="I2332" s="21" t="str">
        <f>IF(Sheet1!G2335=0,"出错","-")</f>
        <v>-</v>
      </c>
      <c r="J2332" s="21" t="str">
        <f>IF(AND(Sheet1!G2335=0,Sheet1!L2335&lt;&gt;0),"出错","-")</f>
        <v>-</v>
      </c>
      <c r="K2332" s="21" t="str">
        <f>IF(AND(Sheet1!G2335=0,Sheet1!L2335=0,Sheet1!Q2335&lt;&gt;0),"出错","-")</f>
        <v>-</v>
      </c>
      <c r="L2332" s="21" t="str">
        <f>IF(AND(Sheet1!G2335=0,Sheet1!L2335=0,Sheet1!Q2335=0,Sheet1!V2335&lt;&gt;0),"出错","-")</f>
        <v>-</v>
      </c>
      <c r="M2332" s="21" t="str">
        <f>IF(AND(Sheet1!G2335=0,Sheet1!L2335=0,Sheet1!Q2335=0,Sheet1!V2335=0,Sheet1!AA2335&lt;&gt;0),"出错","-")</f>
        <v>-</v>
      </c>
      <c r="N2332" s="21" t="str">
        <f>IFERROR(VLOOKUP(Sheet1!G2335,配置检查表!$Y:$Z,2,FALSE),"")</f>
        <v/>
      </c>
      <c r="O2332" s="21" t="str">
        <f>IF(AND(Sheet1!I2335=Sheet1!J2335,Sheet1!J2335&lt;&gt;0),Sheet1!I2335,IF(AND(Sheet1!I2335&lt;&gt;Sheet1!J2335,Sheet1!J2335&lt;&gt;0),Sheet1!I2335&amp;"~"&amp;Sheet1!J2335,""))</f>
        <v>150~225</v>
      </c>
      <c r="P2332" s="21" t="str">
        <f>IFERROR(VLOOKUP(Sheet1!L2335,配置检查表!$Y:$Z,2,FALSE),"")</f>
        <v/>
      </c>
      <c r="Q2332" s="21" t="str">
        <f>IF(AND(Sheet1!N2335=Sheet1!O2335,Sheet1!O2335&lt;&gt;0),Sheet1!N2335,IF(AND(Sheet1!N2335&lt;&gt;Sheet1!O2335,Sheet1!O2335&lt;&gt;0),Sheet1!N2335&amp;"~"&amp;Sheet1!O2335,""))</f>
        <v/>
      </c>
      <c r="R2332" s="21" t="str">
        <f>IFERROR(VLOOKUP(Sheet1!Q2335,配置检查表!$Y:$Z,2,FALSE),"")</f>
        <v/>
      </c>
      <c r="S2332" s="39" t="str">
        <f>IF(AND(Sheet1!S2539=Sheet1!T2539,Sheet1!T2539&lt;&gt;0),Sheet1!S2539,IF(AND(Sheet1!S2539&lt;&gt;Sheet1!T2539,Sheet1!T2539&lt;&gt;0),Sheet1!S2539&amp;"~"&amp;Sheet1!T2539,""))</f>
        <v/>
      </c>
      <c r="T2332" s="21" t="str">
        <f>IFERROR(VLOOKUP(Sheet1!V2335,配置检查表!$Y:$Z,2,FALSE),"")</f>
        <v/>
      </c>
      <c r="U2332" s="39" t="str">
        <f>IF(AND(Sheet1!X2539=Sheet1!Y2539,Sheet1!Y2539&lt;&gt;0),Sheet1!X2539,IF(AND(Sheet1!X2539&lt;&gt;Sheet1!Y2539,Sheet1!Y2539&lt;&gt;0),Sheet1!X2539&amp;"~"&amp;Sheet1!Y2539,""))</f>
        <v/>
      </c>
      <c r="V2332" s="21" t="str">
        <f>IFERROR(VLOOKUP(Sheet1!XAA,配置检查表!$Y:$Z,2,FALSE),"")</f>
        <v/>
      </c>
      <c r="W2332" s="21" t="str">
        <f>IF(AND(Sheet1!AC2539=Sheet1!AD2539,Sheet1!AD2539&lt;&gt;0),Sheet1!AC2539,IF(AND(Sheet1!AC2539&lt;&gt;Sheet1!AD2539,Sheet1!AD2539&lt;&gt;0),Sheet1!AC2539&amp;"~"&amp;Sheet1!AD2539,""))</f>
        <v/>
      </c>
    </row>
    <row r="2333" spans="1:23">
      <c r="A2333" s="3">
        <v>55063</v>
      </c>
      <c r="B2333" s="3" t="s">
        <v>1063</v>
      </c>
      <c r="C2333" s="3">
        <v>0</v>
      </c>
      <c r="D2333" s="21" t="str">
        <f>IF(OR(Sheet1!I2336&lt;&gt;Sheet1!AF2336,Sheet1!AG2336&lt;&gt;Sheet1!J2336),"有影响","-")</f>
        <v>-</v>
      </c>
      <c r="E2333" s="21" t="str">
        <f>IF(OR(Sheet1!N2336&lt;&gt;Sheet1!AH2336,Sheet1!AI2336&lt;&gt;Sheet1!O2336),"有影响","-")</f>
        <v>-</v>
      </c>
      <c r="F2333" s="21" t="str">
        <f>IF(OR(Sheet1!S2336&lt;&gt;Sheet1!AJ2336,Sheet1!AK2336&lt;&gt;Sheet1!T2336),"有影响","-")</f>
        <v>-</v>
      </c>
      <c r="G2333" s="21" t="str">
        <f>IF(OR(Sheet1!X2336&lt;&gt;Sheet1!AL2336,Sheet1!AM2336&lt;&gt;Sheet1!Y2336),"有影响","-")</f>
        <v>-</v>
      </c>
      <c r="H2333" s="21" t="str">
        <f>IF(OR(Sheet1!AC2336&lt;&gt;Sheet1!AN2336,Sheet1!AO2336&lt;&gt;Sheet1!AD2336),"有影响","-")</f>
        <v>-</v>
      </c>
      <c r="I2333" s="21" t="str">
        <f>IF(Sheet1!G2336=0,"出错","-")</f>
        <v>-</v>
      </c>
      <c r="J2333" s="21" t="str">
        <f>IF(AND(Sheet1!G2336=0,Sheet1!L2336&lt;&gt;0),"出错","-")</f>
        <v>-</v>
      </c>
      <c r="K2333" s="21" t="str">
        <f>IF(AND(Sheet1!G2336=0,Sheet1!L2336=0,Sheet1!Q2336&lt;&gt;0),"出错","-")</f>
        <v>-</v>
      </c>
      <c r="L2333" s="21" t="str">
        <f>IF(AND(Sheet1!G2336=0,Sheet1!L2336=0,Sheet1!Q2336=0,Sheet1!V2336&lt;&gt;0),"出错","-")</f>
        <v>-</v>
      </c>
      <c r="M2333" s="21" t="str">
        <f>IF(AND(Sheet1!G2336=0,Sheet1!L2336=0,Sheet1!Q2336=0,Sheet1!V2336=0,Sheet1!AA2336&lt;&gt;0),"出错","-")</f>
        <v>-</v>
      </c>
      <c r="N2333" s="21" t="str">
        <f>IFERROR(VLOOKUP(Sheet1!G2336,配置检查表!$Y:$Z,2,FALSE),"")</f>
        <v/>
      </c>
      <c r="O2333" s="21" t="str">
        <f>IF(AND(Sheet1!I2336=Sheet1!J2336,Sheet1!J2336&lt;&gt;0),Sheet1!I2336,IF(AND(Sheet1!I2336&lt;&gt;Sheet1!J2336,Sheet1!J2336&lt;&gt;0),Sheet1!I2336&amp;"~"&amp;Sheet1!J2336,""))</f>
        <v>225~338</v>
      </c>
      <c r="P2333" s="21" t="str">
        <f>IFERROR(VLOOKUP(Sheet1!L2336,配置检查表!$Y:$Z,2,FALSE),"")</f>
        <v/>
      </c>
      <c r="Q2333" s="21" t="str">
        <f>IF(AND(Sheet1!N2336=Sheet1!O2336,Sheet1!O2336&lt;&gt;0),Sheet1!N2336,IF(AND(Sheet1!N2336&lt;&gt;Sheet1!O2336,Sheet1!O2336&lt;&gt;0),Sheet1!N2336&amp;"~"&amp;Sheet1!O2336,""))</f>
        <v/>
      </c>
      <c r="R2333" s="21" t="str">
        <f>IFERROR(VLOOKUP(Sheet1!Q2336,配置检查表!$Y:$Z,2,FALSE),"")</f>
        <v/>
      </c>
      <c r="S2333" s="39" t="str">
        <f>IF(AND(Sheet1!S2540=Sheet1!T2540,Sheet1!T2540&lt;&gt;0),Sheet1!S2540,IF(AND(Sheet1!S2540&lt;&gt;Sheet1!T2540,Sheet1!T2540&lt;&gt;0),Sheet1!S2540&amp;"~"&amp;Sheet1!T2540,""))</f>
        <v/>
      </c>
      <c r="T2333" s="21" t="str">
        <f>IFERROR(VLOOKUP(Sheet1!V2336,配置检查表!$Y:$Z,2,FALSE),"")</f>
        <v/>
      </c>
      <c r="U2333" s="39" t="str">
        <f>IF(AND(Sheet1!X2540=Sheet1!Y2540,Sheet1!Y2540&lt;&gt;0),Sheet1!X2540,IF(AND(Sheet1!X2540&lt;&gt;Sheet1!Y2540,Sheet1!Y2540&lt;&gt;0),Sheet1!X2540&amp;"~"&amp;Sheet1!Y2540,""))</f>
        <v/>
      </c>
      <c r="V2333" s="21" t="str">
        <f>IFERROR(VLOOKUP(Sheet1!XAA,配置检查表!$Y:$Z,2,FALSE),"")</f>
        <v/>
      </c>
      <c r="W2333" s="21" t="str">
        <f>IF(AND(Sheet1!AC2540=Sheet1!AD2540,Sheet1!AD2540&lt;&gt;0),Sheet1!AC2540,IF(AND(Sheet1!AC2540&lt;&gt;Sheet1!AD2540,Sheet1!AD2540&lt;&gt;0),Sheet1!AC2540&amp;"~"&amp;Sheet1!AD2540,""))</f>
        <v/>
      </c>
    </row>
    <row r="2334" spans="1:23">
      <c r="A2334" s="3">
        <v>55064</v>
      </c>
      <c r="B2334" s="3" t="s">
        <v>1064</v>
      </c>
      <c r="C2334" s="3">
        <v>0</v>
      </c>
      <c r="D2334" s="21" t="str">
        <f>IF(OR(Sheet1!I2337&lt;&gt;Sheet1!AF2337,Sheet1!AG2337&lt;&gt;Sheet1!J2337),"有影响","-")</f>
        <v>-</v>
      </c>
      <c r="E2334" s="21" t="str">
        <f>IF(OR(Sheet1!N2337&lt;&gt;Sheet1!AH2337,Sheet1!AI2337&lt;&gt;Sheet1!O2337),"有影响","-")</f>
        <v>-</v>
      </c>
      <c r="F2334" s="21" t="str">
        <f>IF(OR(Sheet1!S2337&lt;&gt;Sheet1!AJ2337,Sheet1!AK2337&lt;&gt;Sheet1!T2337),"有影响","-")</f>
        <v>-</v>
      </c>
      <c r="G2334" s="21" t="str">
        <f>IF(OR(Sheet1!X2337&lt;&gt;Sheet1!AL2337,Sheet1!AM2337&lt;&gt;Sheet1!Y2337),"有影响","-")</f>
        <v>-</v>
      </c>
      <c r="H2334" s="21" t="str">
        <f>IF(OR(Sheet1!AC2337&lt;&gt;Sheet1!AN2337,Sheet1!AO2337&lt;&gt;Sheet1!AD2337),"有影响","-")</f>
        <v>-</v>
      </c>
      <c r="I2334" s="21" t="str">
        <f>IF(Sheet1!G2337=0,"出错","-")</f>
        <v>-</v>
      </c>
      <c r="J2334" s="21" t="str">
        <f>IF(AND(Sheet1!G2337=0,Sheet1!L2337&lt;&gt;0),"出错","-")</f>
        <v>-</v>
      </c>
      <c r="K2334" s="21" t="str">
        <f>IF(AND(Sheet1!G2337=0,Sheet1!L2337=0,Sheet1!Q2337&lt;&gt;0),"出错","-")</f>
        <v>-</v>
      </c>
      <c r="L2334" s="21" t="str">
        <f>IF(AND(Sheet1!G2337=0,Sheet1!L2337=0,Sheet1!Q2337=0,Sheet1!V2337&lt;&gt;0),"出错","-")</f>
        <v>-</v>
      </c>
      <c r="M2334" s="21" t="str">
        <f>IF(AND(Sheet1!G2337=0,Sheet1!L2337=0,Sheet1!Q2337=0,Sheet1!V2337=0,Sheet1!AA2337&lt;&gt;0),"出错","-")</f>
        <v>-</v>
      </c>
      <c r="N2334" s="21" t="str">
        <f>IFERROR(VLOOKUP(Sheet1!G2337,配置检查表!$Y:$Z,2,FALSE),"")</f>
        <v/>
      </c>
      <c r="O2334" s="21" t="str">
        <f>IF(AND(Sheet1!I2337=Sheet1!J2337,Sheet1!J2337&lt;&gt;0),Sheet1!I2337,IF(AND(Sheet1!I2337&lt;&gt;Sheet1!J2337,Sheet1!J2337&lt;&gt;0),Sheet1!I2337&amp;"~"&amp;Sheet1!J2337,""))</f>
        <v>75~112</v>
      </c>
      <c r="P2334" s="21" t="str">
        <f>IFERROR(VLOOKUP(Sheet1!L2337,配置检查表!$Y:$Z,2,FALSE),"")</f>
        <v/>
      </c>
      <c r="Q2334" s="21" t="str">
        <f>IF(AND(Sheet1!N2337=Sheet1!O2337,Sheet1!O2337&lt;&gt;0),Sheet1!N2337,IF(AND(Sheet1!N2337&lt;&gt;Sheet1!O2337,Sheet1!O2337&lt;&gt;0),Sheet1!N2337&amp;"~"&amp;Sheet1!O2337,""))</f>
        <v/>
      </c>
      <c r="R2334" s="21" t="str">
        <f>IFERROR(VLOOKUP(Sheet1!Q2337,配置检查表!$Y:$Z,2,FALSE),"")</f>
        <v/>
      </c>
      <c r="S2334" s="39" t="str">
        <f>IF(AND(Sheet1!S2541=Sheet1!T2541,Sheet1!T2541&lt;&gt;0),Sheet1!S2541,IF(AND(Sheet1!S2541&lt;&gt;Sheet1!T2541,Sheet1!T2541&lt;&gt;0),Sheet1!S2541&amp;"~"&amp;Sheet1!T2541,""))</f>
        <v/>
      </c>
      <c r="T2334" s="21" t="str">
        <f>IFERROR(VLOOKUP(Sheet1!V2337,配置检查表!$Y:$Z,2,FALSE),"")</f>
        <v/>
      </c>
      <c r="U2334" s="39" t="str">
        <f>IF(AND(Sheet1!X2541=Sheet1!Y2541,Sheet1!Y2541&lt;&gt;0),Sheet1!X2541,IF(AND(Sheet1!X2541&lt;&gt;Sheet1!Y2541,Sheet1!Y2541&lt;&gt;0),Sheet1!X2541&amp;"~"&amp;Sheet1!Y2541,""))</f>
        <v/>
      </c>
      <c r="V2334" s="21" t="str">
        <f>IFERROR(VLOOKUP(Sheet1!XAA,配置检查表!$Y:$Z,2,FALSE),"")</f>
        <v/>
      </c>
      <c r="W2334" s="21" t="str">
        <f>IF(AND(Sheet1!AC2541=Sheet1!AD2541,Sheet1!AD2541&lt;&gt;0),Sheet1!AC2541,IF(AND(Sheet1!AC2541&lt;&gt;Sheet1!AD2541,Sheet1!AD2541&lt;&gt;0),Sheet1!AC2541&amp;"~"&amp;Sheet1!AD2541,""))</f>
        <v/>
      </c>
    </row>
    <row r="2335" spans="1:23">
      <c r="A2335" s="3">
        <v>55065</v>
      </c>
      <c r="B2335" s="3" t="s">
        <v>1065</v>
      </c>
      <c r="C2335" s="3">
        <v>0</v>
      </c>
      <c r="D2335" s="21" t="str">
        <f>IF(OR(Sheet1!I2338&lt;&gt;Sheet1!AF2338,Sheet1!AG2338&lt;&gt;Sheet1!J2338),"有影响","-")</f>
        <v>-</v>
      </c>
      <c r="E2335" s="21" t="str">
        <f>IF(OR(Sheet1!N2338&lt;&gt;Sheet1!AH2338,Sheet1!AI2338&lt;&gt;Sheet1!O2338),"有影响","-")</f>
        <v>-</v>
      </c>
      <c r="F2335" s="21" t="str">
        <f>IF(OR(Sheet1!S2338&lt;&gt;Sheet1!AJ2338,Sheet1!AK2338&lt;&gt;Sheet1!T2338),"有影响","-")</f>
        <v>-</v>
      </c>
      <c r="G2335" s="21" t="str">
        <f>IF(OR(Sheet1!X2338&lt;&gt;Sheet1!AL2338,Sheet1!AM2338&lt;&gt;Sheet1!Y2338),"有影响","-")</f>
        <v>-</v>
      </c>
      <c r="H2335" s="21" t="str">
        <f>IF(OR(Sheet1!AC2338&lt;&gt;Sheet1!AN2338,Sheet1!AO2338&lt;&gt;Sheet1!AD2338),"有影响","-")</f>
        <v>-</v>
      </c>
      <c r="I2335" s="21" t="str">
        <f>IF(Sheet1!G2338=0,"出错","-")</f>
        <v>-</v>
      </c>
      <c r="J2335" s="21" t="str">
        <f>IF(AND(Sheet1!G2338=0,Sheet1!L2338&lt;&gt;0),"出错","-")</f>
        <v>-</v>
      </c>
      <c r="K2335" s="21" t="str">
        <f>IF(AND(Sheet1!G2338=0,Sheet1!L2338=0,Sheet1!Q2338&lt;&gt;0),"出错","-")</f>
        <v>-</v>
      </c>
      <c r="L2335" s="21" t="str">
        <f>IF(AND(Sheet1!G2338=0,Sheet1!L2338=0,Sheet1!Q2338=0,Sheet1!V2338&lt;&gt;0),"出错","-")</f>
        <v>-</v>
      </c>
      <c r="M2335" s="21" t="str">
        <f>IF(AND(Sheet1!G2338=0,Sheet1!L2338=0,Sheet1!Q2338=0,Sheet1!V2338=0,Sheet1!AA2338&lt;&gt;0),"出错","-")</f>
        <v>-</v>
      </c>
      <c r="N2335" s="21" t="str">
        <f>IFERROR(VLOOKUP(Sheet1!G2338,配置检查表!$Y:$Z,2,FALSE),"")</f>
        <v/>
      </c>
      <c r="O2335" s="21" t="str">
        <f>IF(AND(Sheet1!I2338=Sheet1!J2338,Sheet1!J2338&lt;&gt;0),Sheet1!I2338,IF(AND(Sheet1!I2338&lt;&gt;Sheet1!J2338,Sheet1!J2338&lt;&gt;0),Sheet1!I2338&amp;"~"&amp;Sheet1!J2338,""))</f>
        <v>150~225</v>
      </c>
      <c r="P2335" s="21" t="str">
        <f>IFERROR(VLOOKUP(Sheet1!L2338,配置检查表!$Y:$Z,2,FALSE),"")</f>
        <v/>
      </c>
      <c r="Q2335" s="21" t="str">
        <f>IF(AND(Sheet1!N2338=Sheet1!O2338,Sheet1!O2338&lt;&gt;0),Sheet1!N2338,IF(AND(Sheet1!N2338&lt;&gt;Sheet1!O2338,Sheet1!O2338&lt;&gt;0),Sheet1!N2338&amp;"~"&amp;Sheet1!O2338,""))</f>
        <v/>
      </c>
      <c r="R2335" s="21" t="str">
        <f>IFERROR(VLOOKUP(Sheet1!Q2338,配置检查表!$Y:$Z,2,FALSE),"")</f>
        <v/>
      </c>
      <c r="S2335" s="39" t="str">
        <f>IF(AND(Sheet1!S2542=Sheet1!T2542,Sheet1!T2542&lt;&gt;0),Sheet1!S2542,IF(AND(Sheet1!S2542&lt;&gt;Sheet1!T2542,Sheet1!T2542&lt;&gt;0),Sheet1!S2542&amp;"~"&amp;Sheet1!T2542,""))</f>
        <v/>
      </c>
      <c r="T2335" s="21" t="str">
        <f>IFERROR(VLOOKUP(Sheet1!V2338,配置检查表!$Y:$Z,2,FALSE),"")</f>
        <v/>
      </c>
      <c r="U2335" s="39" t="str">
        <f>IF(AND(Sheet1!X2542=Sheet1!Y2542,Sheet1!Y2542&lt;&gt;0),Sheet1!X2542,IF(AND(Sheet1!X2542&lt;&gt;Sheet1!Y2542,Sheet1!Y2542&lt;&gt;0),Sheet1!X2542&amp;"~"&amp;Sheet1!Y2542,""))</f>
        <v/>
      </c>
      <c r="V2335" s="21" t="str">
        <f>IFERROR(VLOOKUP(Sheet1!XAA,配置检查表!$Y:$Z,2,FALSE),"")</f>
        <v/>
      </c>
      <c r="W2335" s="21" t="str">
        <f>IF(AND(Sheet1!AC2542=Sheet1!AD2542,Sheet1!AD2542&lt;&gt;0),Sheet1!AC2542,IF(AND(Sheet1!AC2542&lt;&gt;Sheet1!AD2542,Sheet1!AD2542&lt;&gt;0),Sheet1!AC2542&amp;"~"&amp;Sheet1!AD2542,""))</f>
        <v/>
      </c>
    </row>
    <row r="2336" spans="1:23">
      <c r="A2336" s="3">
        <v>55066</v>
      </c>
      <c r="B2336" s="3" t="s">
        <v>1066</v>
      </c>
      <c r="C2336" s="3">
        <v>0</v>
      </c>
      <c r="D2336" s="21" t="str">
        <f>IF(OR(Sheet1!I2339&lt;&gt;Sheet1!AF2339,Sheet1!AG2339&lt;&gt;Sheet1!J2339),"有影响","-")</f>
        <v>-</v>
      </c>
      <c r="E2336" s="21" t="str">
        <f>IF(OR(Sheet1!N2339&lt;&gt;Sheet1!AH2339,Sheet1!AI2339&lt;&gt;Sheet1!O2339),"有影响","-")</f>
        <v>-</v>
      </c>
      <c r="F2336" s="21" t="str">
        <f>IF(OR(Sheet1!S2339&lt;&gt;Sheet1!AJ2339,Sheet1!AK2339&lt;&gt;Sheet1!T2339),"有影响","-")</f>
        <v>-</v>
      </c>
      <c r="G2336" s="21" t="str">
        <f>IF(OR(Sheet1!X2339&lt;&gt;Sheet1!AL2339,Sheet1!AM2339&lt;&gt;Sheet1!Y2339),"有影响","-")</f>
        <v>-</v>
      </c>
      <c r="H2336" s="21" t="str">
        <f>IF(OR(Sheet1!AC2339&lt;&gt;Sheet1!AN2339,Sheet1!AO2339&lt;&gt;Sheet1!AD2339),"有影响","-")</f>
        <v>-</v>
      </c>
      <c r="I2336" s="21" t="str">
        <f>IF(Sheet1!G2339=0,"出错","-")</f>
        <v>-</v>
      </c>
      <c r="J2336" s="21" t="str">
        <f>IF(AND(Sheet1!G2339=0,Sheet1!L2339&lt;&gt;0),"出错","-")</f>
        <v>-</v>
      </c>
      <c r="K2336" s="21" t="str">
        <f>IF(AND(Sheet1!G2339=0,Sheet1!L2339=0,Sheet1!Q2339&lt;&gt;0),"出错","-")</f>
        <v>-</v>
      </c>
      <c r="L2336" s="21" t="str">
        <f>IF(AND(Sheet1!G2339=0,Sheet1!L2339=0,Sheet1!Q2339=0,Sheet1!V2339&lt;&gt;0),"出错","-")</f>
        <v>-</v>
      </c>
      <c r="M2336" s="21" t="str">
        <f>IF(AND(Sheet1!G2339=0,Sheet1!L2339=0,Sheet1!Q2339=0,Sheet1!V2339=0,Sheet1!AA2339&lt;&gt;0),"出错","-")</f>
        <v>-</v>
      </c>
      <c r="N2336" s="21" t="str">
        <f>IFERROR(VLOOKUP(Sheet1!G2339,配置检查表!$Y:$Z,2,FALSE),"")</f>
        <v/>
      </c>
      <c r="O2336" s="21" t="str">
        <f>IF(AND(Sheet1!I2339=Sheet1!J2339,Sheet1!J2339&lt;&gt;0),Sheet1!I2339,IF(AND(Sheet1!I2339&lt;&gt;Sheet1!J2339,Sheet1!J2339&lt;&gt;0),Sheet1!I2339&amp;"~"&amp;Sheet1!J2339,""))</f>
        <v>225~338</v>
      </c>
      <c r="P2336" s="21" t="str">
        <f>IFERROR(VLOOKUP(Sheet1!L2339,配置检查表!$Y:$Z,2,FALSE),"")</f>
        <v/>
      </c>
      <c r="Q2336" s="21" t="str">
        <f>IF(AND(Sheet1!N2339=Sheet1!O2339,Sheet1!O2339&lt;&gt;0),Sheet1!N2339,IF(AND(Sheet1!N2339&lt;&gt;Sheet1!O2339,Sheet1!O2339&lt;&gt;0),Sheet1!N2339&amp;"~"&amp;Sheet1!O2339,""))</f>
        <v/>
      </c>
      <c r="R2336" s="21" t="str">
        <f>IFERROR(VLOOKUP(Sheet1!Q2339,配置检查表!$Y:$Z,2,FALSE),"")</f>
        <v/>
      </c>
      <c r="S2336" s="39" t="str">
        <f>IF(AND(Sheet1!S2543=Sheet1!T2543,Sheet1!T2543&lt;&gt;0),Sheet1!S2543,IF(AND(Sheet1!S2543&lt;&gt;Sheet1!T2543,Sheet1!T2543&lt;&gt;0),Sheet1!S2543&amp;"~"&amp;Sheet1!T2543,""))</f>
        <v/>
      </c>
      <c r="T2336" s="21" t="str">
        <f>IFERROR(VLOOKUP(Sheet1!V2339,配置检查表!$Y:$Z,2,FALSE),"")</f>
        <v/>
      </c>
      <c r="U2336" s="39" t="str">
        <f>IF(AND(Sheet1!X2543=Sheet1!Y2543,Sheet1!Y2543&lt;&gt;0),Sheet1!X2543,IF(AND(Sheet1!X2543&lt;&gt;Sheet1!Y2543,Sheet1!Y2543&lt;&gt;0),Sheet1!X2543&amp;"~"&amp;Sheet1!Y2543,""))</f>
        <v/>
      </c>
      <c r="V2336" s="21" t="str">
        <f>IFERROR(VLOOKUP(Sheet1!XAA,配置检查表!$Y:$Z,2,FALSE),"")</f>
        <v/>
      </c>
      <c r="W2336" s="21" t="str">
        <f>IF(AND(Sheet1!AC2543=Sheet1!AD2543,Sheet1!AD2543&lt;&gt;0),Sheet1!AC2543,IF(AND(Sheet1!AC2543&lt;&gt;Sheet1!AD2543,Sheet1!AD2543&lt;&gt;0),Sheet1!AC2543&amp;"~"&amp;Sheet1!AD2543,""))</f>
        <v/>
      </c>
    </row>
    <row r="2337" spans="1:23">
      <c r="A2337" s="3">
        <v>55067</v>
      </c>
      <c r="B2337" s="3" t="s">
        <v>1067</v>
      </c>
      <c r="C2337" s="3">
        <v>0</v>
      </c>
      <c r="D2337" s="21" t="str">
        <f>IF(OR(Sheet1!I2340&lt;&gt;Sheet1!AF2340,Sheet1!AG2340&lt;&gt;Sheet1!J2340),"有影响","-")</f>
        <v>-</v>
      </c>
      <c r="E2337" s="21" t="str">
        <f>IF(OR(Sheet1!N2340&lt;&gt;Sheet1!AH2340,Sheet1!AI2340&lt;&gt;Sheet1!O2340),"有影响","-")</f>
        <v>-</v>
      </c>
      <c r="F2337" s="21" t="str">
        <f>IF(OR(Sheet1!S2340&lt;&gt;Sheet1!AJ2340,Sheet1!AK2340&lt;&gt;Sheet1!T2340),"有影响","-")</f>
        <v>-</v>
      </c>
      <c r="G2337" s="21" t="str">
        <f>IF(OR(Sheet1!X2340&lt;&gt;Sheet1!AL2340,Sheet1!AM2340&lt;&gt;Sheet1!Y2340),"有影响","-")</f>
        <v>-</v>
      </c>
      <c r="H2337" s="21" t="str">
        <f>IF(OR(Sheet1!AC2340&lt;&gt;Sheet1!AN2340,Sheet1!AO2340&lt;&gt;Sheet1!AD2340),"有影响","-")</f>
        <v>-</v>
      </c>
      <c r="I2337" s="21" t="str">
        <f>IF(Sheet1!G2340=0,"出错","-")</f>
        <v>-</v>
      </c>
      <c r="J2337" s="21" t="str">
        <f>IF(AND(Sheet1!G2340=0,Sheet1!L2340&lt;&gt;0),"出错","-")</f>
        <v>-</v>
      </c>
      <c r="K2337" s="21" t="str">
        <f>IF(AND(Sheet1!G2340=0,Sheet1!L2340=0,Sheet1!Q2340&lt;&gt;0),"出错","-")</f>
        <v>-</v>
      </c>
      <c r="L2337" s="21" t="str">
        <f>IF(AND(Sheet1!G2340=0,Sheet1!L2340=0,Sheet1!Q2340=0,Sheet1!V2340&lt;&gt;0),"出错","-")</f>
        <v>-</v>
      </c>
      <c r="M2337" s="21" t="str">
        <f>IF(AND(Sheet1!G2340=0,Sheet1!L2340=0,Sheet1!Q2340=0,Sheet1!V2340=0,Sheet1!AA2340&lt;&gt;0),"出错","-")</f>
        <v>-</v>
      </c>
      <c r="N2337" s="21" t="str">
        <f>IFERROR(VLOOKUP(Sheet1!G2340,配置检查表!$Y:$Z,2,FALSE),"")</f>
        <v/>
      </c>
      <c r="O2337" s="21" t="str">
        <f>IF(AND(Sheet1!I2340=Sheet1!J2340,Sheet1!J2340&lt;&gt;0),Sheet1!I2340,IF(AND(Sheet1!I2340&lt;&gt;Sheet1!J2340,Sheet1!J2340&lt;&gt;0),Sheet1!I2340&amp;"~"&amp;Sheet1!J2340,""))</f>
        <v>75~112</v>
      </c>
      <c r="P2337" s="21" t="str">
        <f>IFERROR(VLOOKUP(Sheet1!L2340,配置检查表!$Y:$Z,2,FALSE),"")</f>
        <v/>
      </c>
      <c r="Q2337" s="21" t="str">
        <f>IF(AND(Sheet1!N2340=Sheet1!O2340,Sheet1!O2340&lt;&gt;0),Sheet1!N2340,IF(AND(Sheet1!N2340&lt;&gt;Sheet1!O2340,Sheet1!O2340&lt;&gt;0),Sheet1!N2340&amp;"~"&amp;Sheet1!O2340,""))</f>
        <v/>
      </c>
      <c r="R2337" s="21" t="str">
        <f>IFERROR(VLOOKUP(Sheet1!Q2340,配置检查表!$Y:$Z,2,FALSE),"")</f>
        <v/>
      </c>
      <c r="S2337" s="39" t="str">
        <f>IF(AND(Sheet1!S2544=Sheet1!T2544,Sheet1!T2544&lt;&gt;0),Sheet1!S2544,IF(AND(Sheet1!S2544&lt;&gt;Sheet1!T2544,Sheet1!T2544&lt;&gt;0),Sheet1!S2544&amp;"~"&amp;Sheet1!T2544,""))</f>
        <v/>
      </c>
      <c r="T2337" s="21" t="str">
        <f>IFERROR(VLOOKUP(Sheet1!V2340,配置检查表!$Y:$Z,2,FALSE),"")</f>
        <v/>
      </c>
      <c r="U2337" s="39" t="str">
        <f>IF(AND(Sheet1!X2544=Sheet1!Y2544,Sheet1!Y2544&lt;&gt;0),Sheet1!X2544,IF(AND(Sheet1!X2544&lt;&gt;Sheet1!Y2544,Sheet1!Y2544&lt;&gt;0),Sheet1!X2544&amp;"~"&amp;Sheet1!Y2544,""))</f>
        <v/>
      </c>
      <c r="V2337" s="21" t="str">
        <f>IFERROR(VLOOKUP(Sheet1!XAA,配置检查表!$Y:$Z,2,FALSE),"")</f>
        <v/>
      </c>
      <c r="W2337" s="21" t="str">
        <f>IF(AND(Sheet1!AC2544=Sheet1!AD2544,Sheet1!AD2544&lt;&gt;0),Sheet1!AC2544,IF(AND(Sheet1!AC2544&lt;&gt;Sheet1!AD2544,Sheet1!AD2544&lt;&gt;0),Sheet1!AC2544&amp;"~"&amp;Sheet1!AD2544,""))</f>
        <v/>
      </c>
    </row>
    <row r="2338" spans="1:23">
      <c r="A2338" s="3">
        <v>55068</v>
      </c>
      <c r="B2338" s="3" t="s">
        <v>1068</v>
      </c>
      <c r="C2338" s="3">
        <v>0</v>
      </c>
      <c r="D2338" s="21" t="str">
        <f>IF(OR(Sheet1!I2341&lt;&gt;Sheet1!AF2341,Sheet1!AG2341&lt;&gt;Sheet1!J2341),"有影响","-")</f>
        <v>-</v>
      </c>
      <c r="E2338" s="21" t="str">
        <f>IF(OR(Sheet1!N2341&lt;&gt;Sheet1!AH2341,Sheet1!AI2341&lt;&gt;Sheet1!O2341),"有影响","-")</f>
        <v>-</v>
      </c>
      <c r="F2338" s="21" t="str">
        <f>IF(OR(Sheet1!S2341&lt;&gt;Sheet1!AJ2341,Sheet1!AK2341&lt;&gt;Sheet1!T2341),"有影响","-")</f>
        <v>-</v>
      </c>
      <c r="G2338" s="21" t="str">
        <f>IF(OR(Sheet1!X2341&lt;&gt;Sheet1!AL2341,Sheet1!AM2341&lt;&gt;Sheet1!Y2341),"有影响","-")</f>
        <v>-</v>
      </c>
      <c r="H2338" s="21" t="str">
        <f>IF(OR(Sheet1!AC2341&lt;&gt;Sheet1!AN2341,Sheet1!AO2341&lt;&gt;Sheet1!AD2341),"有影响","-")</f>
        <v>-</v>
      </c>
      <c r="I2338" s="21" t="str">
        <f>IF(Sheet1!G2341=0,"出错","-")</f>
        <v>-</v>
      </c>
      <c r="J2338" s="21" t="str">
        <f>IF(AND(Sheet1!G2341=0,Sheet1!L2341&lt;&gt;0),"出错","-")</f>
        <v>-</v>
      </c>
      <c r="K2338" s="21" t="str">
        <f>IF(AND(Sheet1!G2341=0,Sheet1!L2341=0,Sheet1!Q2341&lt;&gt;0),"出错","-")</f>
        <v>-</v>
      </c>
      <c r="L2338" s="21" t="str">
        <f>IF(AND(Sheet1!G2341=0,Sheet1!L2341=0,Sheet1!Q2341=0,Sheet1!V2341&lt;&gt;0),"出错","-")</f>
        <v>-</v>
      </c>
      <c r="M2338" s="21" t="str">
        <f>IF(AND(Sheet1!G2341=0,Sheet1!L2341=0,Sheet1!Q2341=0,Sheet1!V2341=0,Sheet1!AA2341&lt;&gt;0),"出错","-")</f>
        <v>-</v>
      </c>
      <c r="N2338" s="21" t="str">
        <f>IFERROR(VLOOKUP(Sheet1!G2341,配置检查表!$Y:$Z,2,FALSE),"")</f>
        <v/>
      </c>
      <c r="O2338" s="21" t="str">
        <f>IF(AND(Sheet1!I2341=Sheet1!J2341,Sheet1!J2341&lt;&gt;0),Sheet1!I2341,IF(AND(Sheet1!I2341&lt;&gt;Sheet1!J2341,Sheet1!J2341&lt;&gt;0),Sheet1!I2341&amp;"~"&amp;Sheet1!J2341,""))</f>
        <v>150~225</v>
      </c>
      <c r="P2338" s="21" t="str">
        <f>IFERROR(VLOOKUP(Sheet1!L2341,配置检查表!$Y:$Z,2,FALSE),"")</f>
        <v/>
      </c>
      <c r="Q2338" s="21" t="str">
        <f>IF(AND(Sheet1!N2341=Sheet1!O2341,Sheet1!O2341&lt;&gt;0),Sheet1!N2341,IF(AND(Sheet1!N2341&lt;&gt;Sheet1!O2341,Sheet1!O2341&lt;&gt;0),Sheet1!N2341&amp;"~"&amp;Sheet1!O2341,""))</f>
        <v/>
      </c>
      <c r="R2338" s="21" t="str">
        <f>IFERROR(VLOOKUP(Sheet1!Q2341,配置检查表!$Y:$Z,2,FALSE),"")</f>
        <v/>
      </c>
      <c r="S2338" s="39" t="str">
        <f>IF(AND(Sheet1!S2545=Sheet1!T2545,Sheet1!T2545&lt;&gt;0),Sheet1!S2545,IF(AND(Sheet1!S2545&lt;&gt;Sheet1!T2545,Sheet1!T2545&lt;&gt;0),Sheet1!S2545&amp;"~"&amp;Sheet1!T2545,""))</f>
        <v/>
      </c>
      <c r="T2338" s="21" t="str">
        <f>IFERROR(VLOOKUP(Sheet1!V2341,配置检查表!$Y:$Z,2,FALSE),"")</f>
        <v/>
      </c>
      <c r="U2338" s="39" t="str">
        <f>IF(AND(Sheet1!X2545=Sheet1!Y2545,Sheet1!Y2545&lt;&gt;0),Sheet1!X2545,IF(AND(Sheet1!X2545&lt;&gt;Sheet1!Y2545,Sheet1!Y2545&lt;&gt;0),Sheet1!X2545&amp;"~"&amp;Sheet1!Y2545,""))</f>
        <v/>
      </c>
      <c r="V2338" s="21" t="str">
        <f>IFERROR(VLOOKUP(Sheet1!XAA,配置检查表!$Y:$Z,2,FALSE),"")</f>
        <v/>
      </c>
      <c r="W2338" s="21" t="str">
        <f>IF(AND(Sheet1!AC2545=Sheet1!AD2545,Sheet1!AD2545&lt;&gt;0),Sheet1!AC2545,IF(AND(Sheet1!AC2545&lt;&gt;Sheet1!AD2545,Sheet1!AD2545&lt;&gt;0),Sheet1!AC2545&amp;"~"&amp;Sheet1!AD2545,""))</f>
        <v/>
      </c>
    </row>
    <row r="2339" spans="1:23">
      <c r="A2339" s="3">
        <v>55069</v>
      </c>
      <c r="B2339" s="3" t="s">
        <v>1069</v>
      </c>
      <c r="C2339" s="3">
        <v>0</v>
      </c>
      <c r="D2339" s="21" t="str">
        <f>IF(OR(Sheet1!I2342&lt;&gt;Sheet1!AF2342,Sheet1!AG2342&lt;&gt;Sheet1!J2342),"有影响","-")</f>
        <v>-</v>
      </c>
      <c r="E2339" s="21" t="str">
        <f>IF(OR(Sheet1!N2342&lt;&gt;Sheet1!AH2342,Sheet1!AI2342&lt;&gt;Sheet1!O2342),"有影响","-")</f>
        <v>-</v>
      </c>
      <c r="F2339" s="21" t="str">
        <f>IF(OR(Sheet1!S2342&lt;&gt;Sheet1!AJ2342,Sheet1!AK2342&lt;&gt;Sheet1!T2342),"有影响","-")</f>
        <v>-</v>
      </c>
      <c r="G2339" s="21" t="str">
        <f>IF(OR(Sheet1!X2342&lt;&gt;Sheet1!AL2342,Sheet1!AM2342&lt;&gt;Sheet1!Y2342),"有影响","-")</f>
        <v>-</v>
      </c>
      <c r="H2339" s="21" t="str">
        <f>IF(OR(Sheet1!AC2342&lt;&gt;Sheet1!AN2342,Sheet1!AO2342&lt;&gt;Sheet1!AD2342),"有影响","-")</f>
        <v>-</v>
      </c>
      <c r="I2339" s="21" t="str">
        <f>IF(Sheet1!G2342=0,"出错","-")</f>
        <v>-</v>
      </c>
      <c r="J2339" s="21" t="str">
        <f>IF(AND(Sheet1!G2342=0,Sheet1!L2342&lt;&gt;0),"出错","-")</f>
        <v>-</v>
      </c>
      <c r="K2339" s="21" t="str">
        <f>IF(AND(Sheet1!G2342=0,Sheet1!L2342=0,Sheet1!Q2342&lt;&gt;0),"出错","-")</f>
        <v>-</v>
      </c>
      <c r="L2339" s="21" t="str">
        <f>IF(AND(Sheet1!G2342=0,Sheet1!L2342=0,Sheet1!Q2342=0,Sheet1!V2342&lt;&gt;0),"出错","-")</f>
        <v>-</v>
      </c>
      <c r="M2339" s="21" t="str">
        <f>IF(AND(Sheet1!G2342=0,Sheet1!L2342=0,Sheet1!Q2342=0,Sheet1!V2342=0,Sheet1!AA2342&lt;&gt;0),"出错","-")</f>
        <v>-</v>
      </c>
      <c r="N2339" s="21" t="str">
        <f>IFERROR(VLOOKUP(Sheet1!G2342,配置检查表!$Y:$Z,2,FALSE),"")</f>
        <v/>
      </c>
      <c r="O2339" s="21" t="str">
        <f>IF(AND(Sheet1!I2342=Sheet1!J2342,Sheet1!J2342&lt;&gt;0),Sheet1!I2342,IF(AND(Sheet1!I2342&lt;&gt;Sheet1!J2342,Sheet1!J2342&lt;&gt;0),Sheet1!I2342&amp;"~"&amp;Sheet1!J2342,""))</f>
        <v>225~338</v>
      </c>
      <c r="P2339" s="21" t="str">
        <f>IFERROR(VLOOKUP(Sheet1!L2342,配置检查表!$Y:$Z,2,FALSE),"")</f>
        <v/>
      </c>
      <c r="Q2339" s="21" t="str">
        <f>IF(AND(Sheet1!N2342=Sheet1!O2342,Sheet1!O2342&lt;&gt;0),Sheet1!N2342,IF(AND(Sheet1!N2342&lt;&gt;Sheet1!O2342,Sheet1!O2342&lt;&gt;0),Sheet1!N2342&amp;"~"&amp;Sheet1!O2342,""))</f>
        <v/>
      </c>
      <c r="R2339" s="21" t="str">
        <f>IFERROR(VLOOKUP(Sheet1!Q2342,配置检查表!$Y:$Z,2,FALSE),"")</f>
        <v/>
      </c>
      <c r="S2339" s="39" t="str">
        <f>IF(AND(Sheet1!S2546=Sheet1!T2546,Sheet1!T2546&lt;&gt;0),Sheet1!S2546,IF(AND(Sheet1!S2546&lt;&gt;Sheet1!T2546,Sheet1!T2546&lt;&gt;0),Sheet1!S2546&amp;"~"&amp;Sheet1!T2546,""))</f>
        <v/>
      </c>
      <c r="T2339" s="21" t="str">
        <f>IFERROR(VLOOKUP(Sheet1!V2342,配置检查表!$Y:$Z,2,FALSE),"")</f>
        <v/>
      </c>
      <c r="U2339" s="39" t="str">
        <f>IF(AND(Sheet1!X2546=Sheet1!Y2546,Sheet1!Y2546&lt;&gt;0),Sheet1!X2546,IF(AND(Sheet1!X2546&lt;&gt;Sheet1!Y2546,Sheet1!Y2546&lt;&gt;0),Sheet1!X2546&amp;"~"&amp;Sheet1!Y2546,""))</f>
        <v/>
      </c>
      <c r="V2339" s="21" t="str">
        <f>IFERROR(VLOOKUP(Sheet1!XAA,配置检查表!$Y:$Z,2,FALSE),"")</f>
        <v/>
      </c>
      <c r="W2339" s="21" t="str">
        <f>IF(AND(Sheet1!AC2546=Sheet1!AD2546,Sheet1!AD2546&lt;&gt;0),Sheet1!AC2546,IF(AND(Sheet1!AC2546&lt;&gt;Sheet1!AD2546,Sheet1!AD2546&lt;&gt;0),Sheet1!AC2546&amp;"~"&amp;Sheet1!AD2546,""))</f>
        <v/>
      </c>
    </row>
    <row r="2340" spans="1:23">
      <c r="A2340" s="3">
        <v>55070</v>
      </c>
      <c r="B2340" s="3" t="s">
        <v>1070</v>
      </c>
      <c r="C2340" s="3">
        <v>0</v>
      </c>
      <c r="D2340" s="21" t="str">
        <f>IF(OR(Sheet1!I2343&lt;&gt;Sheet1!AF2343,Sheet1!AG2343&lt;&gt;Sheet1!J2343),"有影响","-")</f>
        <v>-</v>
      </c>
      <c r="E2340" s="21" t="str">
        <f>IF(OR(Sheet1!N2343&lt;&gt;Sheet1!AH2343,Sheet1!AI2343&lt;&gt;Sheet1!O2343),"有影响","-")</f>
        <v>-</v>
      </c>
      <c r="F2340" s="21" t="str">
        <f>IF(OR(Sheet1!S2343&lt;&gt;Sheet1!AJ2343,Sheet1!AK2343&lt;&gt;Sheet1!T2343),"有影响","-")</f>
        <v>-</v>
      </c>
      <c r="G2340" s="21" t="str">
        <f>IF(OR(Sheet1!X2343&lt;&gt;Sheet1!AL2343,Sheet1!AM2343&lt;&gt;Sheet1!Y2343),"有影响","-")</f>
        <v>-</v>
      </c>
      <c r="H2340" s="21" t="str">
        <f>IF(OR(Sheet1!AC2343&lt;&gt;Sheet1!AN2343,Sheet1!AO2343&lt;&gt;Sheet1!AD2343),"有影响","-")</f>
        <v>-</v>
      </c>
      <c r="I2340" s="21" t="str">
        <f>IF(Sheet1!G2343=0,"出错","-")</f>
        <v>-</v>
      </c>
      <c r="J2340" s="21" t="str">
        <f>IF(AND(Sheet1!G2343=0,Sheet1!L2343&lt;&gt;0),"出错","-")</f>
        <v>-</v>
      </c>
      <c r="K2340" s="21" t="str">
        <f>IF(AND(Sheet1!G2343=0,Sheet1!L2343=0,Sheet1!Q2343&lt;&gt;0),"出错","-")</f>
        <v>-</v>
      </c>
      <c r="L2340" s="21" t="str">
        <f>IF(AND(Sheet1!G2343=0,Sheet1!L2343=0,Sheet1!Q2343=0,Sheet1!V2343&lt;&gt;0),"出错","-")</f>
        <v>-</v>
      </c>
      <c r="M2340" s="21" t="str">
        <f>IF(AND(Sheet1!G2343=0,Sheet1!L2343=0,Sheet1!Q2343=0,Sheet1!V2343=0,Sheet1!AA2343&lt;&gt;0),"出错","-")</f>
        <v>-</v>
      </c>
      <c r="N2340" s="21" t="str">
        <f>IFERROR(VLOOKUP(Sheet1!G2343,配置检查表!$Y:$Z,2,FALSE),"")</f>
        <v/>
      </c>
      <c r="O2340" s="21" t="str">
        <f>IF(AND(Sheet1!I2343=Sheet1!J2343,Sheet1!J2343&lt;&gt;0),Sheet1!I2343,IF(AND(Sheet1!I2343&lt;&gt;Sheet1!J2343,Sheet1!J2343&lt;&gt;0),Sheet1!I2343&amp;"~"&amp;Sheet1!J2343,""))</f>
        <v>75~112</v>
      </c>
      <c r="P2340" s="21" t="str">
        <f>IFERROR(VLOOKUP(Sheet1!L2343,配置检查表!$Y:$Z,2,FALSE),"")</f>
        <v/>
      </c>
      <c r="Q2340" s="21" t="str">
        <f>IF(AND(Sheet1!N2343=Sheet1!O2343,Sheet1!O2343&lt;&gt;0),Sheet1!N2343,IF(AND(Sheet1!N2343&lt;&gt;Sheet1!O2343,Sheet1!O2343&lt;&gt;0),Sheet1!N2343&amp;"~"&amp;Sheet1!O2343,""))</f>
        <v/>
      </c>
      <c r="R2340" s="21" t="str">
        <f>IFERROR(VLOOKUP(Sheet1!Q2343,配置检查表!$Y:$Z,2,FALSE),"")</f>
        <v/>
      </c>
      <c r="S2340" s="39" t="str">
        <f>IF(AND(Sheet1!S2547=Sheet1!T2547,Sheet1!T2547&lt;&gt;0),Sheet1!S2547,IF(AND(Sheet1!S2547&lt;&gt;Sheet1!T2547,Sheet1!T2547&lt;&gt;0),Sheet1!S2547&amp;"~"&amp;Sheet1!T2547,""))</f>
        <v/>
      </c>
      <c r="T2340" s="21" t="str">
        <f>IFERROR(VLOOKUP(Sheet1!V2343,配置检查表!$Y:$Z,2,FALSE),"")</f>
        <v/>
      </c>
      <c r="U2340" s="39" t="str">
        <f>IF(AND(Sheet1!X2547=Sheet1!Y2547,Sheet1!Y2547&lt;&gt;0),Sheet1!X2547,IF(AND(Sheet1!X2547&lt;&gt;Sheet1!Y2547,Sheet1!Y2547&lt;&gt;0),Sheet1!X2547&amp;"~"&amp;Sheet1!Y2547,""))</f>
        <v/>
      </c>
      <c r="V2340" s="21" t="str">
        <f>IFERROR(VLOOKUP(Sheet1!XAA,配置检查表!$Y:$Z,2,FALSE),"")</f>
        <v/>
      </c>
      <c r="W2340" s="21" t="str">
        <f>IF(AND(Sheet1!AC2547=Sheet1!AD2547,Sheet1!AD2547&lt;&gt;0),Sheet1!AC2547,IF(AND(Sheet1!AC2547&lt;&gt;Sheet1!AD2547,Sheet1!AD2547&lt;&gt;0),Sheet1!AC2547&amp;"~"&amp;Sheet1!AD2547,""))</f>
        <v/>
      </c>
    </row>
    <row r="2341" spans="1:23">
      <c r="A2341" s="3">
        <v>55071</v>
      </c>
      <c r="B2341" s="3" t="s">
        <v>1071</v>
      </c>
      <c r="C2341" s="3">
        <v>0</v>
      </c>
      <c r="D2341" s="21" t="str">
        <f>IF(OR(Sheet1!I2344&lt;&gt;Sheet1!AF2344,Sheet1!AG2344&lt;&gt;Sheet1!J2344),"有影响","-")</f>
        <v>-</v>
      </c>
      <c r="E2341" s="21" t="str">
        <f>IF(OR(Sheet1!N2344&lt;&gt;Sheet1!AH2344,Sheet1!AI2344&lt;&gt;Sheet1!O2344),"有影响","-")</f>
        <v>-</v>
      </c>
      <c r="F2341" s="21" t="str">
        <f>IF(OR(Sheet1!S2344&lt;&gt;Sheet1!AJ2344,Sheet1!AK2344&lt;&gt;Sheet1!T2344),"有影响","-")</f>
        <v>-</v>
      </c>
      <c r="G2341" s="21" t="str">
        <f>IF(OR(Sheet1!X2344&lt;&gt;Sheet1!AL2344,Sheet1!AM2344&lt;&gt;Sheet1!Y2344),"有影响","-")</f>
        <v>-</v>
      </c>
      <c r="H2341" s="21" t="str">
        <f>IF(OR(Sheet1!AC2344&lt;&gt;Sheet1!AN2344,Sheet1!AO2344&lt;&gt;Sheet1!AD2344),"有影响","-")</f>
        <v>-</v>
      </c>
      <c r="I2341" s="21" t="str">
        <f>IF(Sheet1!G2344=0,"出错","-")</f>
        <v>-</v>
      </c>
      <c r="J2341" s="21" t="str">
        <f>IF(AND(Sheet1!G2344=0,Sheet1!L2344&lt;&gt;0),"出错","-")</f>
        <v>-</v>
      </c>
      <c r="K2341" s="21" t="str">
        <f>IF(AND(Sheet1!G2344=0,Sheet1!L2344=0,Sheet1!Q2344&lt;&gt;0),"出错","-")</f>
        <v>-</v>
      </c>
      <c r="L2341" s="21" t="str">
        <f>IF(AND(Sheet1!G2344=0,Sheet1!L2344=0,Sheet1!Q2344=0,Sheet1!V2344&lt;&gt;0),"出错","-")</f>
        <v>-</v>
      </c>
      <c r="M2341" s="21" t="str">
        <f>IF(AND(Sheet1!G2344=0,Sheet1!L2344=0,Sheet1!Q2344=0,Sheet1!V2344=0,Sheet1!AA2344&lt;&gt;0),"出错","-")</f>
        <v>-</v>
      </c>
      <c r="N2341" s="21" t="str">
        <f>IFERROR(VLOOKUP(Sheet1!G2344,配置检查表!$Y:$Z,2,FALSE),"")</f>
        <v/>
      </c>
      <c r="O2341" s="21" t="str">
        <f>IF(AND(Sheet1!I2344=Sheet1!J2344,Sheet1!J2344&lt;&gt;0),Sheet1!I2344,IF(AND(Sheet1!I2344&lt;&gt;Sheet1!J2344,Sheet1!J2344&lt;&gt;0),Sheet1!I2344&amp;"~"&amp;Sheet1!J2344,""))</f>
        <v>150~225</v>
      </c>
      <c r="P2341" s="21" t="str">
        <f>IFERROR(VLOOKUP(Sheet1!L2344,配置检查表!$Y:$Z,2,FALSE),"")</f>
        <v/>
      </c>
      <c r="Q2341" s="21" t="str">
        <f>IF(AND(Sheet1!N2344=Sheet1!O2344,Sheet1!O2344&lt;&gt;0),Sheet1!N2344,IF(AND(Sheet1!N2344&lt;&gt;Sheet1!O2344,Sheet1!O2344&lt;&gt;0),Sheet1!N2344&amp;"~"&amp;Sheet1!O2344,""))</f>
        <v/>
      </c>
      <c r="R2341" s="21" t="str">
        <f>IFERROR(VLOOKUP(Sheet1!Q2344,配置检查表!$Y:$Z,2,FALSE),"")</f>
        <v/>
      </c>
      <c r="S2341" s="39" t="str">
        <f>IF(AND(Sheet1!S2548=Sheet1!T2548,Sheet1!T2548&lt;&gt;0),Sheet1!S2548,IF(AND(Sheet1!S2548&lt;&gt;Sheet1!T2548,Sheet1!T2548&lt;&gt;0),Sheet1!S2548&amp;"~"&amp;Sheet1!T2548,""))</f>
        <v/>
      </c>
      <c r="T2341" s="21" t="str">
        <f>IFERROR(VLOOKUP(Sheet1!V2344,配置检查表!$Y:$Z,2,FALSE),"")</f>
        <v/>
      </c>
      <c r="U2341" s="39" t="str">
        <f>IF(AND(Sheet1!X2548=Sheet1!Y2548,Sheet1!Y2548&lt;&gt;0),Sheet1!X2548,IF(AND(Sheet1!X2548&lt;&gt;Sheet1!Y2548,Sheet1!Y2548&lt;&gt;0),Sheet1!X2548&amp;"~"&amp;Sheet1!Y2548,""))</f>
        <v/>
      </c>
      <c r="V2341" s="21" t="str">
        <f>IFERROR(VLOOKUP(Sheet1!XAA,配置检查表!$Y:$Z,2,FALSE),"")</f>
        <v/>
      </c>
      <c r="W2341" s="21" t="str">
        <f>IF(AND(Sheet1!AC2548=Sheet1!AD2548,Sheet1!AD2548&lt;&gt;0),Sheet1!AC2548,IF(AND(Sheet1!AC2548&lt;&gt;Sheet1!AD2548,Sheet1!AD2548&lt;&gt;0),Sheet1!AC2548&amp;"~"&amp;Sheet1!AD2548,""))</f>
        <v/>
      </c>
    </row>
    <row r="2342" spans="1:23">
      <c r="A2342" s="3">
        <v>55072</v>
      </c>
      <c r="B2342" s="3" t="s">
        <v>1072</v>
      </c>
      <c r="C2342" s="3">
        <v>0</v>
      </c>
      <c r="D2342" s="21" t="str">
        <f>IF(OR(Sheet1!I2345&lt;&gt;Sheet1!AF2345,Sheet1!AG2345&lt;&gt;Sheet1!J2345),"有影响","-")</f>
        <v>-</v>
      </c>
      <c r="E2342" s="21" t="str">
        <f>IF(OR(Sheet1!N2345&lt;&gt;Sheet1!AH2345,Sheet1!AI2345&lt;&gt;Sheet1!O2345),"有影响","-")</f>
        <v>-</v>
      </c>
      <c r="F2342" s="21" t="str">
        <f>IF(OR(Sheet1!S2345&lt;&gt;Sheet1!AJ2345,Sheet1!AK2345&lt;&gt;Sheet1!T2345),"有影响","-")</f>
        <v>-</v>
      </c>
      <c r="G2342" s="21" t="str">
        <f>IF(OR(Sheet1!X2345&lt;&gt;Sheet1!AL2345,Sheet1!AM2345&lt;&gt;Sheet1!Y2345),"有影响","-")</f>
        <v>-</v>
      </c>
      <c r="H2342" s="21" t="str">
        <f>IF(OR(Sheet1!AC2345&lt;&gt;Sheet1!AN2345,Sheet1!AO2345&lt;&gt;Sheet1!AD2345),"有影响","-")</f>
        <v>-</v>
      </c>
      <c r="I2342" s="21" t="str">
        <f>IF(Sheet1!G2345=0,"出错","-")</f>
        <v>-</v>
      </c>
      <c r="J2342" s="21" t="str">
        <f>IF(AND(Sheet1!G2345=0,Sheet1!L2345&lt;&gt;0),"出错","-")</f>
        <v>-</v>
      </c>
      <c r="K2342" s="21" t="str">
        <f>IF(AND(Sheet1!G2345=0,Sheet1!L2345=0,Sheet1!Q2345&lt;&gt;0),"出错","-")</f>
        <v>-</v>
      </c>
      <c r="L2342" s="21" t="str">
        <f>IF(AND(Sheet1!G2345=0,Sheet1!L2345=0,Sheet1!Q2345=0,Sheet1!V2345&lt;&gt;0),"出错","-")</f>
        <v>-</v>
      </c>
      <c r="M2342" s="21" t="str">
        <f>IF(AND(Sheet1!G2345=0,Sheet1!L2345=0,Sheet1!Q2345=0,Sheet1!V2345=0,Sheet1!AA2345&lt;&gt;0),"出错","-")</f>
        <v>-</v>
      </c>
      <c r="N2342" s="21" t="str">
        <f>IFERROR(VLOOKUP(Sheet1!G2345,配置检查表!$Y:$Z,2,FALSE),"")</f>
        <v/>
      </c>
      <c r="O2342" s="21" t="str">
        <f>IF(AND(Sheet1!I2345=Sheet1!J2345,Sheet1!J2345&lt;&gt;0),Sheet1!I2345,IF(AND(Sheet1!I2345&lt;&gt;Sheet1!J2345,Sheet1!J2345&lt;&gt;0),Sheet1!I2345&amp;"~"&amp;Sheet1!J2345,""))</f>
        <v>225~338</v>
      </c>
      <c r="P2342" s="21" t="str">
        <f>IFERROR(VLOOKUP(Sheet1!L2345,配置检查表!$Y:$Z,2,FALSE),"")</f>
        <v/>
      </c>
      <c r="Q2342" s="21" t="str">
        <f>IF(AND(Sheet1!N2345=Sheet1!O2345,Sheet1!O2345&lt;&gt;0),Sheet1!N2345,IF(AND(Sheet1!N2345&lt;&gt;Sheet1!O2345,Sheet1!O2345&lt;&gt;0),Sheet1!N2345&amp;"~"&amp;Sheet1!O2345,""))</f>
        <v/>
      </c>
      <c r="R2342" s="21" t="str">
        <f>IFERROR(VLOOKUP(Sheet1!Q2345,配置检查表!$Y:$Z,2,FALSE),"")</f>
        <v/>
      </c>
      <c r="S2342" s="39" t="str">
        <f>IF(AND(Sheet1!S2549=Sheet1!T2549,Sheet1!T2549&lt;&gt;0),Sheet1!S2549,IF(AND(Sheet1!S2549&lt;&gt;Sheet1!T2549,Sheet1!T2549&lt;&gt;0),Sheet1!S2549&amp;"~"&amp;Sheet1!T2549,""))</f>
        <v/>
      </c>
      <c r="T2342" s="21" t="str">
        <f>IFERROR(VLOOKUP(Sheet1!V2345,配置检查表!$Y:$Z,2,FALSE),"")</f>
        <v/>
      </c>
      <c r="U2342" s="39" t="str">
        <f>IF(AND(Sheet1!X2549=Sheet1!Y2549,Sheet1!Y2549&lt;&gt;0),Sheet1!X2549,IF(AND(Sheet1!X2549&lt;&gt;Sheet1!Y2549,Sheet1!Y2549&lt;&gt;0),Sheet1!X2549&amp;"~"&amp;Sheet1!Y2549,""))</f>
        <v/>
      </c>
      <c r="V2342" s="21" t="str">
        <f>IFERROR(VLOOKUP(Sheet1!XAA,配置检查表!$Y:$Z,2,FALSE),"")</f>
        <v/>
      </c>
      <c r="W2342" s="21" t="str">
        <f>IF(AND(Sheet1!AC2549=Sheet1!AD2549,Sheet1!AD2549&lt;&gt;0),Sheet1!AC2549,IF(AND(Sheet1!AC2549&lt;&gt;Sheet1!AD2549,Sheet1!AD2549&lt;&gt;0),Sheet1!AC2549&amp;"~"&amp;Sheet1!AD2549,""))</f>
        <v/>
      </c>
    </row>
    <row r="2343" spans="1:23">
      <c r="A2343" s="3">
        <v>55073</v>
      </c>
      <c r="B2343" s="3" t="s">
        <v>1073</v>
      </c>
      <c r="C2343" s="3">
        <v>0</v>
      </c>
      <c r="D2343" s="21" t="str">
        <f>IF(OR(Sheet1!I2346&lt;&gt;Sheet1!AF2346,Sheet1!AG2346&lt;&gt;Sheet1!J2346),"有影响","-")</f>
        <v>-</v>
      </c>
      <c r="E2343" s="21" t="str">
        <f>IF(OR(Sheet1!N2346&lt;&gt;Sheet1!AH2346,Sheet1!AI2346&lt;&gt;Sheet1!O2346),"有影响","-")</f>
        <v>-</v>
      </c>
      <c r="F2343" s="21" t="str">
        <f>IF(OR(Sheet1!S2346&lt;&gt;Sheet1!AJ2346,Sheet1!AK2346&lt;&gt;Sheet1!T2346),"有影响","-")</f>
        <v>-</v>
      </c>
      <c r="G2343" s="21" t="str">
        <f>IF(OR(Sheet1!X2346&lt;&gt;Sheet1!AL2346,Sheet1!AM2346&lt;&gt;Sheet1!Y2346),"有影响","-")</f>
        <v>-</v>
      </c>
      <c r="H2343" s="21" t="str">
        <f>IF(OR(Sheet1!AC2346&lt;&gt;Sheet1!AN2346,Sheet1!AO2346&lt;&gt;Sheet1!AD2346),"有影响","-")</f>
        <v>-</v>
      </c>
      <c r="I2343" s="21" t="str">
        <f>IF(Sheet1!G2346=0,"出错","-")</f>
        <v>-</v>
      </c>
      <c r="J2343" s="21" t="str">
        <f>IF(AND(Sheet1!G2346=0,Sheet1!L2346&lt;&gt;0),"出错","-")</f>
        <v>-</v>
      </c>
      <c r="K2343" s="21" t="str">
        <f>IF(AND(Sheet1!G2346=0,Sheet1!L2346=0,Sheet1!Q2346&lt;&gt;0),"出错","-")</f>
        <v>-</v>
      </c>
      <c r="L2343" s="21" t="str">
        <f>IF(AND(Sheet1!G2346=0,Sheet1!L2346=0,Sheet1!Q2346=0,Sheet1!V2346&lt;&gt;0),"出错","-")</f>
        <v>-</v>
      </c>
      <c r="M2343" s="21" t="str">
        <f>IF(AND(Sheet1!G2346=0,Sheet1!L2346=0,Sheet1!Q2346=0,Sheet1!V2346=0,Sheet1!AA2346&lt;&gt;0),"出错","-")</f>
        <v>-</v>
      </c>
      <c r="N2343" s="21" t="str">
        <f>IFERROR(VLOOKUP(Sheet1!G2346,配置检查表!$Y:$Z,2,FALSE),"")</f>
        <v/>
      </c>
      <c r="O2343" s="21" t="str">
        <f>IF(AND(Sheet1!I2346=Sheet1!J2346,Sheet1!J2346&lt;&gt;0),Sheet1!I2346,IF(AND(Sheet1!I2346&lt;&gt;Sheet1!J2346,Sheet1!J2346&lt;&gt;0),Sheet1!I2346&amp;"~"&amp;Sheet1!J2346,""))</f>
        <v>90~135</v>
      </c>
      <c r="P2343" s="21" t="str">
        <f>IFERROR(VLOOKUP(Sheet1!L2346,配置检查表!$Y:$Z,2,FALSE),"")</f>
        <v/>
      </c>
      <c r="Q2343" s="21" t="str">
        <f>IF(AND(Sheet1!N2346=Sheet1!O2346,Sheet1!O2346&lt;&gt;0),Sheet1!N2346,IF(AND(Sheet1!N2346&lt;&gt;Sheet1!O2346,Sheet1!O2346&lt;&gt;0),Sheet1!N2346&amp;"~"&amp;Sheet1!O2346,""))</f>
        <v/>
      </c>
      <c r="R2343" s="21" t="str">
        <f>IFERROR(VLOOKUP(Sheet1!Q2346,配置检查表!$Y:$Z,2,FALSE),"")</f>
        <v/>
      </c>
      <c r="S2343" s="39" t="str">
        <f>IF(AND(Sheet1!S2550=Sheet1!T2550,Sheet1!T2550&lt;&gt;0),Sheet1!S2550,IF(AND(Sheet1!S2550&lt;&gt;Sheet1!T2550,Sheet1!T2550&lt;&gt;0),Sheet1!S2550&amp;"~"&amp;Sheet1!T2550,""))</f>
        <v/>
      </c>
      <c r="T2343" s="21" t="str">
        <f>IFERROR(VLOOKUP(Sheet1!V2346,配置检查表!$Y:$Z,2,FALSE),"")</f>
        <v/>
      </c>
      <c r="U2343" s="39" t="str">
        <f>IF(AND(Sheet1!X2550=Sheet1!Y2550,Sheet1!Y2550&lt;&gt;0),Sheet1!X2550,IF(AND(Sheet1!X2550&lt;&gt;Sheet1!Y2550,Sheet1!Y2550&lt;&gt;0),Sheet1!X2550&amp;"~"&amp;Sheet1!Y2550,""))</f>
        <v/>
      </c>
      <c r="V2343" s="21" t="str">
        <f>IFERROR(VLOOKUP(Sheet1!XAA,配置检查表!$Y:$Z,2,FALSE),"")</f>
        <v/>
      </c>
      <c r="W2343" s="21" t="str">
        <f>IF(AND(Sheet1!AC2550=Sheet1!AD2550,Sheet1!AD2550&lt;&gt;0),Sheet1!AC2550,IF(AND(Sheet1!AC2550&lt;&gt;Sheet1!AD2550,Sheet1!AD2550&lt;&gt;0),Sheet1!AC2550&amp;"~"&amp;Sheet1!AD2550,""))</f>
        <v/>
      </c>
    </row>
    <row r="2344" spans="1:23">
      <c r="A2344" s="3">
        <v>55074</v>
      </c>
      <c r="B2344" s="3" t="s">
        <v>1074</v>
      </c>
      <c r="C2344" s="3">
        <v>0</v>
      </c>
      <c r="D2344" s="21" t="str">
        <f>IF(OR(Sheet1!I2347&lt;&gt;Sheet1!AF2347,Sheet1!AG2347&lt;&gt;Sheet1!J2347),"有影响","-")</f>
        <v>-</v>
      </c>
      <c r="E2344" s="21" t="str">
        <f>IF(OR(Sheet1!N2347&lt;&gt;Sheet1!AH2347,Sheet1!AI2347&lt;&gt;Sheet1!O2347),"有影响","-")</f>
        <v>-</v>
      </c>
      <c r="F2344" s="21" t="str">
        <f>IF(OR(Sheet1!S2347&lt;&gt;Sheet1!AJ2347,Sheet1!AK2347&lt;&gt;Sheet1!T2347),"有影响","-")</f>
        <v>-</v>
      </c>
      <c r="G2344" s="21" t="str">
        <f>IF(OR(Sheet1!X2347&lt;&gt;Sheet1!AL2347,Sheet1!AM2347&lt;&gt;Sheet1!Y2347),"有影响","-")</f>
        <v>-</v>
      </c>
      <c r="H2344" s="21" t="str">
        <f>IF(OR(Sheet1!AC2347&lt;&gt;Sheet1!AN2347,Sheet1!AO2347&lt;&gt;Sheet1!AD2347),"有影响","-")</f>
        <v>-</v>
      </c>
      <c r="I2344" s="21" t="str">
        <f>IF(Sheet1!G2347=0,"出错","-")</f>
        <v>-</v>
      </c>
      <c r="J2344" s="21" t="str">
        <f>IF(AND(Sheet1!G2347=0,Sheet1!L2347&lt;&gt;0),"出错","-")</f>
        <v>-</v>
      </c>
      <c r="K2344" s="21" t="str">
        <f>IF(AND(Sheet1!G2347=0,Sheet1!L2347=0,Sheet1!Q2347&lt;&gt;0),"出错","-")</f>
        <v>-</v>
      </c>
      <c r="L2344" s="21" t="str">
        <f>IF(AND(Sheet1!G2347=0,Sheet1!L2347=0,Sheet1!Q2347=0,Sheet1!V2347&lt;&gt;0),"出错","-")</f>
        <v>-</v>
      </c>
      <c r="M2344" s="21" t="str">
        <f>IF(AND(Sheet1!G2347=0,Sheet1!L2347=0,Sheet1!Q2347=0,Sheet1!V2347=0,Sheet1!AA2347&lt;&gt;0),"出错","-")</f>
        <v>-</v>
      </c>
      <c r="N2344" s="21" t="str">
        <f>IFERROR(VLOOKUP(Sheet1!G2347,配置检查表!$Y:$Z,2,FALSE),"")</f>
        <v/>
      </c>
      <c r="O2344" s="21" t="str">
        <f>IF(AND(Sheet1!I2347=Sheet1!J2347,Sheet1!J2347&lt;&gt;0),Sheet1!I2347,IF(AND(Sheet1!I2347&lt;&gt;Sheet1!J2347,Sheet1!J2347&lt;&gt;0),Sheet1!I2347&amp;"~"&amp;Sheet1!J2347,""))</f>
        <v>180~271</v>
      </c>
      <c r="P2344" s="21" t="str">
        <f>IFERROR(VLOOKUP(Sheet1!L2347,配置检查表!$Y:$Z,2,FALSE),"")</f>
        <v/>
      </c>
      <c r="Q2344" s="21" t="str">
        <f>IF(AND(Sheet1!N2347=Sheet1!O2347,Sheet1!O2347&lt;&gt;0),Sheet1!N2347,IF(AND(Sheet1!N2347&lt;&gt;Sheet1!O2347,Sheet1!O2347&lt;&gt;0),Sheet1!N2347&amp;"~"&amp;Sheet1!O2347,""))</f>
        <v/>
      </c>
      <c r="R2344" s="21" t="str">
        <f>IFERROR(VLOOKUP(Sheet1!Q2347,配置检查表!$Y:$Z,2,FALSE),"")</f>
        <v/>
      </c>
      <c r="S2344" s="39" t="str">
        <f>IF(AND(Sheet1!S2551=Sheet1!T2551,Sheet1!T2551&lt;&gt;0),Sheet1!S2551,IF(AND(Sheet1!S2551&lt;&gt;Sheet1!T2551,Sheet1!T2551&lt;&gt;0),Sheet1!S2551&amp;"~"&amp;Sheet1!T2551,""))</f>
        <v/>
      </c>
      <c r="T2344" s="21" t="str">
        <f>IFERROR(VLOOKUP(Sheet1!V2347,配置检查表!$Y:$Z,2,FALSE),"")</f>
        <v/>
      </c>
      <c r="U2344" s="39" t="str">
        <f>IF(AND(Sheet1!X2551=Sheet1!Y2551,Sheet1!Y2551&lt;&gt;0),Sheet1!X2551,IF(AND(Sheet1!X2551&lt;&gt;Sheet1!Y2551,Sheet1!Y2551&lt;&gt;0),Sheet1!X2551&amp;"~"&amp;Sheet1!Y2551,""))</f>
        <v/>
      </c>
      <c r="V2344" s="21" t="str">
        <f>IFERROR(VLOOKUP(Sheet1!XAA,配置检查表!$Y:$Z,2,FALSE),"")</f>
        <v/>
      </c>
      <c r="W2344" s="21" t="str">
        <f>IF(AND(Sheet1!AC2551=Sheet1!AD2551,Sheet1!AD2551&lt;&gt;0),Sheet1!AC2551,IF(AND(Sheet1!AC2551&lt;&gt;Sheet1!AD2551,Sheet1!AD2551&lt;&gt;0),Sheet1!AC2551&amp;"~"&amp;Sheet1!AD2551,""))</f>
        <v/>
      </c>
    </row>
    <row r="2345" spans="1:23">
      <c r="A2345" s="3">
        <v>55075</v>
      </c>
      <c r="B2345" s="3" t="s">
        <v>1075</v>
      </c>
      <c r="C2345" s="3">
        <v>0</v>
      </c>
      <c r="D2345" s="21" t="str">
        <f>IF(OR(Sheet1!I2348&lt;&gt;Sheet1!AF2348,Sheet1!AG2348&lt;&gt;Sheet1!J2348),"有影响","-")</f>
        <v>-</v>
      </c>
      <c r="E2345" s="21" t="str">
        <f>IF(OR(Sheet1!N2348&lt;&gt;Sheet1!AH2348,Sheet1!AI2348&lt;&gt;Sheet1!O2348),"有影响","-")</f>
        <v>-</v>
      </c>
      <c r="F2345" s="21" t="str">
        <f>IF(OR(Sheet1!S2348&lt;&gt;Sheet1!AJ2348,Sheet1!AK2348&lt;&gt;Sheet1!T2348),"有影响","-")</f>
        <v>-</v>
      </c>
      <c r="G2345" s="21" t="str">
        <f>IF(OR(Sheet1!X2348&lt;&gt;Sheet1!AL2348,Sheet1!AM2348&lt;&gt;Sheet1!Y2348),"有影响","-")</f>
        <v>-</v>
      </c>
      <c r="H2345" s="21" t="str">
        <f>IF(OR(Sheet1!AC2348&lt;&gt;Sheet1!AN2348,Sheet1!AO2348&lt;&gt;Sheet1!AD2348),"有影响","-")</f>
        <v>-</v>
      </c>
      <c r="I2345" s="21" t="str">
        <f>IF(Sheet1!G2348=0,"出错","-")</f>
        <v>-</v>
      </c>
      <c r="J2345" s="21" t="str">
        <f>IF(AND(Sheet1!G2348=0,Sheet1!L2348&lt;&gt;0),"出错","-")</f>
        <v>-</v>
      </c>
      <c r="K2345" s="21" t="str">
        <f>IF(AND(Sheet1!G2348=0,Sheet1!L2348=0,Sheet1!Q2348&lt;&gt;0),"出错","-")</f>
        <v>-</v>
      </c>
      <c r="L2345" s="21" t="str">
        <f>IF(AND(Sheet1!G2348=0,Sheet1!L2348=0,Sheet1!Q2348=0,Sheet1!V2348&lt;&gt;0),"出错","-")</f>
        <v>-</v>
      </c>
      <c r="M2345" s="21" t="str">
        <f>IF(AND(Sheet1!G2348=0,Sheet1!L2348=0,Sheet1!Q2348=0,Sheet1!V2348=0,Sheet1!AA2348&lt;&gt;0),"出错","-")</f>
        <v>-</v>
      </c>
      <c r="N2345" s="21" t="str">
        <f>IFERROR(VLOOKUP(Sheet1!G2348,配置检查表!$Y:$Z,2,FALSE),"")</f>
        <v/>
      </c>
      <c r="O2345" s="21" t="str">
        <f>IF(AND(Sheet1!I2348=Sheet1!J2348,Sheet1!J2348&lt;&gt;0),Sheet1!I2348,IF(AND(Sheet1!I2348&lt;&gt;Sheet1!J2348,Sheet1!J2348&lt;&gt;0),Sheet1!I2348&amp;"~"&amp;Sheet1!J2348,""))</f>
        <v>271~406</v>
      </c>
      <c r="P2345" s="21" t="str">
        <f>IFERROR(VLOOKUP(Sheet1!L2348,配置检查表!$Y:$Z,2,FALSE),"")</f>
        <v/>
      </c>
      <c r="Q2345" s="21" t="str">
        <f>IF(AND(Sheet1!N2348=Sheet1!O2348,Sheet1!O2348&lt;&gt;0),Sheet1!N2348,IF(AND(Sheet1!N2348&lt;&gt;Sheet1!O2348,Sheet1!O2348&lt;&gt;0),Sheet1!N2348&amp;"~"&amp;Sheet1!O2348,""))</f>
        <v/>
      </c>
      <c r="R2345" s="21" t="str">
        <f>IFERROR(VLOOKUP(Sheet1!Q2348,配置检查表!$Y:$Z,2,FALSE),"")</f>
        <v/>
      </c>
      <c r="S2345" s="39" t="str">
        <f>IF(AND(Sheet1!S2552=Sheet1!T2552,Sheet1!T2552&lt;&gt;0),Sheet1!S2552,IF(AND(Sheet1!S2552&lt;&gt;Sheet1!T2552,Sheet1!T2552&lt;&gt;0),Sheet1!S2552&amp;"~"&amp;Sheet1!T2552,""))</f>
        <v/>
      </c>
      <c r="T2345" s="21" t="str">
        <f>IFERROR(VLOOKUP(Sheet1!V2348,配置检查表!$Y:$Z,2,FALSE),"")</f>
        <v/>
      </c>
      <c r="U2345" s="39" t="str">
        <f>IF(AND(Sheet1!X2552=Sheet1!Y2552,Sheet1!Y2552&lt;&gt;0),Sheet1!X2552,IF(AND(Sheet1!X2552&lt;&gt;Sheet1!Y2552,Sheet1!Y2552&lt;&gt;0),Sheet1!X2552&amp;"~"&amp;Sheet1!Y2552,""))</f>
        <v/>
      </c>
      <c r="V2345" s="21" t="str">
        <f>IFERROR(VLOOKUP(Sheet1!XAA,配置检查表!$Y:$Z,2,FALSE),"")</f>
        <v/>
      </c>
      <c r="W2345" s="21" t="str">
        <f>IF(AND(Sheet1!AC2552=Sheet1!AD2552,Sheet1!AD2552&lt;&gt;0),Sheet1!AC2552,IF(AND(Sheet1!AC2552&lt;&gt;Sheet1!AD2552,Sheet1!AD2552&lt;&gt;0),Sheet1!AC2552&amp;"~"&amp;Sheet1!AD2552,""))</f>
        <v/>
      </c>
    </row>
    <row r="2346" spans="1:23">
      <c r="A2346" s="3">
        <v>55076</v>
      </c>
      <c r="B2346" s="3" t="s">
        <v>1076</v>
      </c>
      <c r="C2346" s="3">
        <v>0</v>
      </c>
      <c r="D2346" s="21" t="str">
        <f>IF(OR(Sheet1!I2349&lt;&gt;Sheet1!AF2349,Sheet1!AG2349&lt;&gt;Sheet1!J2349),"有影响","-")</f>
        <v>-</v>
      </c>
      <c r="E2346" s="21" t="str">
        <f>IF(OR(Sheet1!N2349&lt;&gt;Sheet1!AH2349,Sheet1!AI2349&lt;&gt;Sheet1!O2349),"有影响","-")</f>
        <v>-</v>
      </c>
      <c r="F2346" s="21" t="str">
        <f>IF(OR(Sheet1!S2349&lt;&gt;Sheet1!AJ2349,Sheet1!AK2349&lt;&gt;Sheet1!T2349),"有影响","-")</f>
        <v>-</v>
      </c>
      <c r="G2346" s="21" t="str">
        <f>IF(OR(Sheet1!X2349&lt;&gt;Sheet1!AL2349,Sheet1!AM2349&lt;&gt;Sheet1!Y2349),"有影响","-")</f>
        <v>-</v>
      </c>
      <c r="H2346" s="21" t="str">
        <f>IF(OR(Sheet1!AC2349&lt;&gt;Sheet1!AN2349,Sheet1!AO2349&lt;&gt;Sheet1!AD2349),"有影响","-")</f>
        <v>-</v>
      </c>
      <c r="I2346" s="21" t="str">
        <f>IF(Sheet1!G2349=0,"出错","-")</f>
        <v>-</v>
      </c>
      <c r="J2346" s="21" t="str">
        <f>IF(AND(Sheet1!G2349=0,Sheet1!L2349&lt;&gt;0),"出错","-")</f>
        <v>-</v>
      </c>
      <c r="K2346" s="21" t="str">
        <f>IF(AND(Sheet1!G2349=0,Sheet1!L2349=0,Sheet1!Q2349&lt;&gt;0),"出错","-")</f>
        <v>-</v>
      </c>
      <c r="L2346" s="21" t="str">
        <f>IF(AND(Sheet1!G2349=0,Sheet1!L2349=0,Sheet1!Q2349=0,Sheet1!V2349&lt;&gt;0),"出错","-")</f>
        <v>-</v>
      </c>
      <c r="M2346" s="21" t="str">
        <f>IF(AND(Sheet1!G2349=0,Sheet1!L2349=0,Sheet1!Q2349=0,Sheet1!V2349=0,Sheet1!AA2349&lt;&gt;0),"出错","-")</f>
        <v>-</v>
      </c>
      <c r="N2346" s="21" t="str">
        <f>IFERROR(VLOOKUP(Sheet1!G2349,配置检查表!$Y:$Z,2,FALSE),"")</f>
        <v/>
      </c>
      <c r="O2346" s="21" t="str">
        <f>IF(AND(Sheet1!I2349=Sheet1!J2349,Sheet1!J2349&lt;&gt;0),Sheet1!I2349,IF(AND(Sheet1!I2349&lt;&gt;Sheet1!J2349,Sheet1!J2349&lt;&gt;0),Sheet1!I2349&amp;"~"&amp;Sheet1!J2349,""))</f>
        <v>90~135</v>
      </c>
      <c r="P2346" s="21" t="str">
        <f>IFERROR(VLOOKUP(Sheet1!L2349,配置检查表!$Y:$Z,2,FALSE),"")</f>
        <v/>
      </c>
      <c r="Q2346" s="21" t="str">
        <f>IF(AND(Sheet1!N2349=Sheet1!O2349,Sheet1!O2349&lt;&gt;0),Sheet1!N2349,IF(AND(Sheet1!N2349&lt;&gt;Sheet1!O2349,Sheet1!O2349&lt;&gt;0),Sheet1!N2349&amp;"~"&amp;Sheet1!O2349,""))</f>
        <v/>
      </c>
      <c r="R2346" s="21" t="str">
        <f>IFERROR(VLOOKUP(Sheet1!Q2349,配置检查表!$Y:$Z,2,FALSE),"")</f>
        <v/>
      </c>
      <c r="S2346" s="39" t="str">
        <f>IF(AND(Sheet1!S2553=Sheet1!T2553,Sheet1!T2553&lt;&gt;0),Sheet1!S2553,IF(AND(Sheet1!S2553&lt;&gt;Sheet1!T2553,Sheet1!T2553&lt;&gt;0),Sheet1!S2553&amp;"~"&amp;Sheet1!T2553,""))</f>
        <v/>
      </c>
      <c r="T2346" s="21" t="str">
        <f>IFERROR(VLOOKUP(Sheet1!V2349,配置检查表!$Y:$Z,2,FALSE),"")</f>
        <v/>
      </c>
      <c r="U2346" s="39" t="str">
        <f>IF(AND(Sheet1!X2553=Sheet1!Y2553,Sheet1!Y2553&lt;&gt;0),Sheet1!X2553,IF(AND(Sheet1!X2553&lt;&gt;Sheet1!Y2553,Sheet1!Y2553&lt;&gt;0),Sheet1!X2553&amp;"~"&amp;Sheet1!Y2553,""))</f>
        <v/>
      </c>
      <c r="V2346" s="21" t="str">
        <f>IFERROR(VLOOKUP(Sheet1!XAA,配置检查表!$Y:$Z,2,FALSE),"")</f>
        <v/>
      </c>
      <c r="W2346" s="21" t="str">
        <f>IF(AND(Sheet1!AC2553=Sheet1!AD2553,Sheet1!AD2553&lt;&gt;0),Sheet1!AC2553,IF(AND(Sheet1!AC2553&lt;&gt;Sheet1!AD2553,Sheet1!AD2553&lt;&gt;0),Sheet1!AC2553&amp;"~"&amp;Sheet1!AD2553,""))</f>
        <v/>
      </c>
    </row>
    <row r="2347" spans="1:23">
      <c r="A2347" s="3">
        <v>55077</v>
      </c>
      <c r="B2347" s="3" t="s">
        <v>1077</v>
      </c>
      <c r="C2347" s="3">
        <v>0</v>
      </c>
      <c r="D2347" s="21" t="str">
        <f>IF(OR(Sheet1!I2350&lt;&gt;Sheet1!AF2350,Sheet1!AG2350&lt;&gt;Sheet1!J2350),"有影响","-")</f>
        <v>-</v>
      </c>
      <c r="E2347" s="21" t="str">
        <f>IF(OR(Sheet1!N2350&lt;&gt;Sheet1!AH2350,Sheet1!AI2350&lt;&gt;Sheet1!O2350),"有影响","-")</f>
        <v>-</v>
      </c>
      <c r="F2347" s="21" t="str">
        <f>IF(OR(Sheet1!S2350&lt;&gt;Sheet1!AJ2350,Sheet1!AK2350&lt;&gt;Sheet1!T2350),"有影响","-")</f>
        <v>-</v>
      </c>
      <c r="G2347" s="21" t="str">
        <f>IF(OR(Sheet1!X2350&lt;&gt;Sheet1!AL2350,Sheet1!AM2350&lt;&gt;Sheet1!Y2350),"有影响","-")</f>
        <v>-</v>
      </c>
      <c r="H2347" s="21" t="str">
        <f>IF(OR(Sheet1!AC2350&lt;&gt;Sheet1!AN2350,Sheet1!AO2350&lt;&gt;Sheet1!AD2350),"有影响","-")</f>
        <v>-</v>
      </c>
      <c r="I2347" s="21" t="str">
        <f>IF(Sheet1!G2350=0,"出错","-")</f>
        <v>-</v>
      </c>
      <c r="J2347" s="21" t="str">
        <f>IF(AND(Sheet1!G2350=0,Sheet1!L2350&lt;&gt;0),"出错","-")</f>
        <v>-</v>
      </c>
      <c r="K2347" s="21" t="str">
        <f>IF(AND(Sheet1!G2350=0,Sheet1!L2350=0,Sheet1!Q2350&lt;&gt;0),"出错","-")</f>
        <v>-</v>
      </c>
      <c r="L2347" s="21" t="str">
        <f>IF(AND(Sheet1!G2350=0,Sheet1!L2350=0,Sheet1!Q2350=0,Sheet1!V2350&lt;&gt;0),"出错","-")</f>
        <v>-</v>
      </c>
      <c r="M2347" s="21" t="str">
        <f>IF(AND(Sheet1!G2350=0,Sheet1!L2350=0,Sheet1!Q2350=0,Sheet1!V2350=0,Sheet1!AA2350&lt;&gt;0),"出错","-")</f>
        <v>-</v>
      </c>
      <c r="N2347" s="21" t="str">
        <f>IFERROR(VLOOKUP(Sheet1!G2350,配置检查表!$Y:$Z,2,FALSE),"")</f>
        <v/>
      </c>
      <c r="O2347" s="21" t="str">
        <f>IF(AND(Sheet1!I2350=Sheet1!J2350,Sheet1!J2350&lt;&gt;0),Sheet1!I2350,IF(AND(Sheet1!I2350&lt;&gt;Sheet1!J2350,Sheet1!J2350&lt;&gt;0),Sheet1!I2350&amp;"~"&amp;Sheet1!J2350,""))</f>
        <v>180~271</v>
      </c>
      <c r="P2347" s="21" t="str">
        <f>IFERROR(VLOOKUP(Sheet1!L2350,配置检查表!$Y:$Z,2,FALSE),"")</f>
        <v/>
      </c>
      <c r="Q2347" s="21" t="str">
        <f>IF(AND(Sheet1!N2350=Sheet1!O2350,Sheet1!O2350&lt;&gt;0),Sheet1!N2350,IF(AND(Sheet1!N2350&lt;&gt;Sheet1!O2350,Sheet1!O2350&lt;&gt;0),Sheet1!N2350&amp;"~"&amp;Sheet1!O2350,""))</f>
        <v/>
      </c>
      <c r="R2347" s="21" t="str">
        <f>IFERROR(VLOOKUP(Sheet1!Q2350,配置检查表!$Y:$Z,2,FALSE),"")</f>
        <v/>
      </c>
      <c r="S2347" s="39" t="str">
        <f>IF(AND(Sheet1!S2554=Sheet1!T2554,Sheet1!T2554&lt;&gt;0),Sheet1!S2554,IF(AND(Sheet1!S2554&lt;&gt;Sheet1!T2554,Sheet1!T2554&lt;&gt;0),Sheet1!S2554&amp;"~"&amp;Sheet1!T2554,""))</f>
        <v/>
      </c>
      <c r="T2347" s="21" t="str">
        <f>IFERROR(VLOOKUP(Sheet1!V2350,配置检查表!$Y:$Z,2,FALSE),"")</f>
        <v/>
      </c>
      <c r="U2347" s="39" t="str">
        <f>IF(AND(Sheet1!X2554=Sheet1!Y2554,Sheet1!Y2554&lt;&gt;0),Sheet1!X2554,IF(AND(Sheet1!X2554&lt;&gt;Sheet1!Y2554,Sheet1!Y2554&lt;&gt;0),Sheet1!X2554&amp;"~"&amp;Sheet1!Y2554,""))</f>
        <v/>
      </c>
      <c r="V2347" s="21" t="str">
        <f>IFERROR(VLOOKUP(Sheet1!XAA,配置检查表!$Y:$Z,2,FALSE),"")</f>
        <v/>
      </c>
      <c r="W2347" s="21" t="str">
        <f>IF(AND(Sheet1!AC2554=Sheet1!AD2554,Sheet1!AD2554&lt;&gt;0),Sheet1!AC2554,IF(AND(Sheet1!AC2554&lt;&gt;Sheet1!AD2554,Sheet1!AD2554&lt;&gt;0),Sheet1!AC2554&amp;"~"&amp;Sheet1!AD2554,""))</f>
        <v/>
      </c>
    </row>
    <row r="2348" spans="1:23">
      <c r="A2348" s="3">
        <v>55078</v>
      </c>
      <c r="B2348" s="3" t="s">
        <v>1078</v>
      </c>
      <c r="C2348" s="3">
        <v>0</v>
      </c>
      <c r="D2348" s="21" t="str">
        <f>IF(OR(Sheet1!I2351&lt;&gt;Sheet1!AF2351,Sheet1!AG2351&lt;&gt;Sheet1!J2351),"有影响","-")</f>
        <v>-</v>
      </c>
      <c r="E2348" s="21" t="str">
        <f>IF(OR(Sheet1!N2351&lt;&gt;Sheet1!AH2351,Sheet1!AI2351&lt;&gt;Sheet1!O2351),"有影响","-")</f>
        <v>-</v>
      </c>
      <c r="F2348" s="21" t="str">
        <f>IF(OR(Sheet1!S2351&lt;&gt;Sheet1!AJ2351,Sheet1!AK2351&lt;&gt;Sheet1!T2351),"有影响","-")</f>
        <v>-</v>
      </c>
      <c r="G2348" s="21" t="str">
        <f>IF(OR(Sheet1!X2351&lt;&gt;Sheet1!AL2351,Sheet1!AM2351&lt;&gt;Sheet1!Y2351),"有影响","-")</f>
        <v>-</v>
      </c>
      <c r="H2348" s="21" t="str">
        <f>IF(OR(Sheet1!AC2351&lt;&gt;Sheet1!AN2351,Sheet1!AO2351&lt;&gt;Sheet1!AD2351),"有影响","-")</f>
        <v>-</v>
      </c>
      <c r="I2348" s="21" t="str">
        <f>IF(Sheet1!G2351=0,"出错","-")</f>
        <v>-</v>
      </c>
      <c r="J2348" s="21" t="str">
        <f>IF(AND(Sheet1!G2351=0,Sheet1!L2351&lt;&gt;0),"出错","-")</f>
        <v>-</v>
      </c>
      <c r="K2348" s="21" t="str">
        <f>IF(AND(Sheet1!G2351=0,Sheet1!L2351=0,Sheet1!Q2351&lt;&gt;0),"出错","-")</f>
        <v>-</v>
      </c>
      <c r="L2348" s="21" t="str">
        <f>IF(AND(Sheet1!G2351=0,Sheet1!L2351=0,Sheet1!Q2351=0,Sheet1!V2351&lt;&gt;0),"出错","-")</f>
        <v>-</v>
      </c>
      <c r="M2348" s="21" t="str">
        <f>IF(AND(Sheet1!G2351=0,Sheet1!L2351=0,Sheet1!Q2351=0,Sheet1!V2351=0,Sheet1!AA2351&lt;&gt;0),"出错","-")</f>
        <v>-</v>
      </c>
      <c r="N2348" s="21" t="str">
        <f>IFERROR(VLOOKUP(Sheet1!G2351,配置检查表!$Y:$Z,2,FALSE),"")</f>
        <v/>
      </c>
      <c r="O2348" s="21" t="str">
        <f>IF(AND(Sheet1!I2351=Sheet1!J2351,Sheet1!J2351&lt;&gt;0),Sheet1!I2351,IF(AND(Sheet1!I2351&lt;&gt;Sheet1!J2351,Sheet1!J2351&lt;&gt;0),Sheet1!I2351&amp;"~"&amp;Sheet1!J2351,""))</f>
        <v>271~406</v>
      </c>
      <c r="P2348" s="21" t="str">
        <f>IFERROR(VLOOKUP(Sheet1!L2351,配置检查表!$Y:$Z,2,FALSE),"")</f>
        <v/>
      </c>
      <c r="Q2348" s="21" t="str">
        <f>IF(AND(Sheet1!N2351=Sheet1!O2351,Sheet1!O2351&lt;&gt;0),Sheet1!N2351,IF(AND(Sheet1!N2351&lt;&gt;Sheet1!O2351,Sheet1!O2351&lt;&gt;0),Sheet1!N2351&amp;"~"&amp;Sheet1!O2351,""))</f>
        <v/>
      </c>
      <c r="R2348" s="21" t="str">
        <f>IFERROR(VLOOKUP(Sheet1!Q2351,配置检查表!$Y:$Z,2,FALSE),"")</f>
        <v/>
      </c>
      <c r="S2348" s="39" t="str">
        <f>IF(AND(Sheet1!S2555=Sheet1!T2555,Sheet1!T2555&lt;&gt;0),Sheet1!S2555,IF(AND(Sheet1!S2555&lt;&gt;Sheet1!T2555,Sheet1!T2555&lt;&gt;0),Sheet1!S2555&amp;"~"&amp;Sheet1!T2555,""))</f>
        <v/>
      </c>
      <c r="T2348" s="21" t="str">
        <f>IFERROR(VLOOKUP(Sheet1!V2351,配置检查表!$Y:$Z,2,FALSE),"")</f>
        <v/>
      </c>
      <c r="U2348" s="39" t="str">
        <f>IF(AND(Sheet1!X2555=Sheet1!Y2555,Sheet1!Y2555&lt;&gt;0),Sheet1!X2555,IF(AND(Sheet1!X2555&lt;&gt;Sheet1!Y2555,Sheet1!Y2555&lt;&gt;0),Sheet1!X2555&amp;"~"&amp;Sheet1!Y2555,""))</f>
        <v/>
      </c>
      <c r="V2348" s="21" t="str">
        <f>IFERROR(VLOOKUP(Sheet1!XAA,配置检查表!$Y:$Z,2,FALSE),"")</f>
        <v/>
      </c>
      <c r="W2348" s="21" t="str">
        <f>IF(AND(Sheet1!AC2555=Sheet1!AD2555,Sheet1!AD2555&lt;&gt;0),Sheet1!AC2555,IF(AND(Sheet1!AC2555&lt;&gt;Sheet1!AD2555,Sheet1!AD2555&lt;&gt;0),Sheet1!AC2555&amp;"~"&amp;Sheet1!AD2555,""))</f>
        <v/>
      </c>
    </row>
    <row r="2349" spans="1:23">
      <c r="A2349" s="3">
        <v>55079</v>
      </c>
      <c r="B2349" s="3" t="s">
        <v>1079</v>
      </c>
      <c r="C2349" s="3">
        <v>0</v>
      </c>
      <c r="D2349" s="21" t="str">
        <f>IF(OR(Sheet1!I2352&lt;&gt;Sheet1!AF2352,Sheet1!AG2352&lt;&gt;Sheet1!J2352),"有影响","-")</f>
        <v>-</v>
      </c>
      <c r="E2349" s="21" t="str">
        <f>IF(OR(Sheet1!N2352&lt;&gt;Sheet1!AH2352,Sheet1!AI2352&lt;&gt;Sheet1!O2352),"有影响","-")</f>
        <v>-</v>
      </c>
      <c r="F2349" s="21" t="str">
        <f>IF(OR(Sheet1!S2352&lt;&gt;Sheet1!AJ2352,Sheet1!AK2352&lt;&gt;Sheet1!T2352),"有影响","-")</f>
        <v>-</v>
      </c>
      <c r="G2349" s="21" t="str">
        <f>IF(OR(Sheet1!X2352&lt;&gt;Sheet1!AL2352,Sheet1!AM2352&lt;&gt;Sheet1!Y2352),"有影响","-")</f>
        <v>-</v>
      </c>
      <c r="H2349" s="21" t="str">
        <f>IF(OR(Sheet1!AC2352&lt;&gt;Sheet1!AN2352,Sheet1!AO2352&lt;&gt;Sheet1!AD2352),"有影响","-")</f>
        <v>-</v>
      </c>
      <c r="I2349" s="21" t="str">
        <f>IF(Sheet1!G2352=0,"出错","-")</f>
        <v>-</v>
      </c>
      <c r="J2349" s="21" t="str">
        <f>IF(AND(Sheet1!G2352=0,Sheet1!L2352&lt;&gt;0),"出错","-")</f>
        <v>-</v>
      </c>
      <c r="K2349" s="21" t="str">
        <f>IF(AND(Sheet1!G2352=0,Sheet1!L2352=0,Sheet1!Q2352&lt;&gt;0),"出错","-")</f>
        <v>-</v>
      </c>
      <c r="L2349" s="21" t="str">
        <f>IF(AND(Sheet1!G2352=0,Sheet1!L2352=0,Sheet1!Q2352=0,Sheet1!V2352&lt;&gt;0),"出错","-")</f>
        <v>-</v>
      </c>
      <c r="M2349" s="21" t="str">
        <f>IF(AND(Sheet1!G2352=0,Sheet1!L2352=0,Sheet1!Q2352=0,Sheet1!V2352=0,Sheet1!AA2352&lt;&gt;0),"出错","-")</f>
        <v>-</v>
      </c>
      <c r="N2349" s="21" t="str">
        <f>IFERROR(VLOOKUP(Sheet1!G2352,配置检查表!$Y:$Z,2,FALSE),"")</f>
        <v/>
      </c>
      <c r="O2349" s="21" t="str">
        <f>IF(AND(Sheet1!I2352=Sheet1!J2352,Sheet1!J2352&lt;&gt;0),Sheet1!I2352,IF(AND(Sheet1!I2352&lt;&gt;Sheet1!J2352,Sheet1!J2352&lt;&gt;0),Sheet1!I2352&amp;"~"&amp;Sheet1!J2352,""))</f>
        <v>90~135</v>
      </c>
      <c r="P2349" s="21" t="str">
        <f>IFERROR(VLOOKUP(Sheet1!L2352,配置检查表!$Y:$Z,2,FALSE),"")</f>
        <v/>
      </c>
      <c r="Q2349" s="21" t="str">
        <f>IF(AND(Sheet1!N2352=Sheet1!O2352,Sheet1!O2352&lt;&gt;0),Sheet1!N2352,IF(AND(Sheet1!N2352&lt;&gt;Sheet1!O2352,Sheet1!O2352&lt;&gt;0),Sheet1!N2352&amp;"~"&amp;Sheet1!O2352,""))</f>
        <v/>
      </c>
      <c r="R2349" s="21" t="str">
        <f>IFERROR(VLOOKUP(Sheet1!Q2352,配置检查表!$Y:$Z,2,FALSE),"")</f>
        <v/>
      </c>
      <c r="S2349" s="39" t="str">
        <f>IF(AND(Sheet1!S2556=Sheet1!T2556,Sheet1!T2556&lt;&gt;0),Sheet1!S2556,IF(AND(Sheet1!S2556&lt;&gt;Sheet1!T2556,Sheet1!T2556&lt;&gt;0),Sheet1!S2556&amp;"~"&amp;Sheet1!T2556,""))</f>
        <v/>
      </c>
      <c r="T2349" s="21" t="str">
        <f>IFERROR(VLOOKUP(Sheet1!V2352,配置检查表!$Y:$Z,2,FALSE),"")</f>
        <v/>
      </c>
      <c r="U2349" s="39" t="str">
        <f>IF(AND(Sheet1!X2556=Sheet1!Y2556,Sheet1!Y2556&lt;&gt;0),Sheet1!X2556,IF(AND(Sheet1!X2556&lt;&gt;Sheet1!Y2556,Sheet1!Y2556&lt;&gt;0),Sheet1!X2556&amp;"~"&amp;Sheet1!Y2556,""))</f>
        <v/>
      </c>
      <c r="V2349" s="21" t="str">
        <f>IFERROR(VLOOKUP(Sheet1!XAA,配置检查表!$Y:$Z,2,FALSE),"")</f>
        <v/>
      </c>
      <c r="W2349" s="21" t="str">
        <f>IF(AND(Sheet1!AC2556=Sheet1!AD2556,Sheet1!AD2556&lt;&gt;0),Sheet1!AC2556,IF(AND(Sheet1!AC2556&lt;&gt;Sheet1!AD2556,Sheet1!AD2556&lt;&gt;0),Sheet1!AC2556&amp;"~"&amp;Sheet1!AD2556,""))</f>
        <v/>
      </c>
    </row>
    <row r="2350" spans="1:23">
      <c r="A2350" s="3">
        <v>55080</v>
      </c>
      <c r="B2350" s="3" t="s">
        <v>1080</v>
      </c>
      <c r="C2350" s="3">
        <v>0</v>
      </c>
      <c r="D2350" s="21" t="str">
        <f>IF(OR(Sheet1!I2353&lt;&gt;Sheet1!AF2353,Sheet1!AG2353&lt;&gt;Sheet1!J2353),"有影响","-")</f>
        <v>-</v>
      </c>
      <c r="E2350" s="21" t="str">
        <f>IF(OR(Sheet1!N2353&lt;&gt;Sheet1!AH2353,Sheet1!AI2353&lt;&gt;Sheet1!O2353),"有影响","-")</f>
        <v>-</v>
      </c>
      <c r="F2350" s="21" t="str">
        <f>IF(OR(Sheet1!S2353&lt;&gt;Sheet1!AJ2353,Sheet1!AK2353&lt;&gt;Sheet1!T2353),"有影响","-")</f>
        <v>-</v>
      </c>
      <c r="G2350" s="21" t="str">
        <f>IF(OR(Sheet1!X2353&lt;&gt;Sheet1!AL2353,Sheet1!AM2353&lt;&gt;Sheet1!Y2353),"有影响","-")</f>
        <v>-</v>
      </c>
      <c r="H2350" s="21" t="str">
        <f>IF(OR(Sheet1!AC2353&lt;&gt;Sheet1!AN2353,Sheet1!AO2353&lt;&gt;Sheet1!AD2353),"有影响","-")</f>
        <v>-</v>
      </c>
      <c r="I2350" s="21" t="str">
        <f>IF(Sheet1!G2353=0,"出错","-")</f>
        <v>-</v>
      </c>
      <c r="J2350" s="21" t="str">
        <f>IF(AND(Sheet1!G2353=0,Sheet1!L2353&lt;&gt;0),"出错","-")</f>
        <v>-</v>
      </c>
      <c r="K2350" s="21" t="str">
        <f>IF(AND(Sheet1!G2353=0,Sheet1!L2353=0,Sheet1!Q2353&lt;&gt;0),"出错","-")</f>
        <v>-</v>
      </c>
      <c r="L2350" s="21" t="str">
        <f>IF(AND(Sheet1!G2353=0,Sheet1!L2353=0,Sheet1!Q2353=0,Sheet1!V2353&lt;&gt;0),"出错","-")</f>
        <v>-</v>
      </c>
      <c r="M2350" s="21" t="str">
        <f>IF(AND(Sheet1!G2353=0,Sheet1!L2353=0,Sheet1!Q2353=0,Sheet1!V2353=0,Sheet1!AA2353&lt;&gt;0),"出错","-")</f>
        <v>-</v>
      </c>
      <c r="N2350" s="21" t="str">
        <f>IFERROR(VLOOKUP(Sheet1!G2353,配置检查表!$Y:$Z,2,FALSE),"")</f>
        <v/>
      </c>
      <c r="O2350" s="21" t="str">
        <f>IF(AND(Sheet1!I2353=Sheet1!J2353,Sheet1!J2353&lt;&gt;0),Sheet1!I2353,IF(AND(Sheet1!I2353&lt;&gt;Sheet1!J2353,Sheet1!J2353&lt;&gt;0),Sheet1!I2353&amp;"~"&amp;Sheet1!J2353,""))</f>
        <v>180~271</v>
      </c>
      <c r="P2350" s="21" t="str">
        <f>IFERROR(VLOOKUP(Sheet1!L2353,配置检查表!$Y:$Z,2,FALSE),"")</f>
        <v/>
      </c>
      <c r="Q2350" s="21" t="str">
        <f>IF(AND(Sheet1!N2353=Sheet1!O2353,Sheet1!O2353&lt;&gt;0),Sheet1!N2353,IF(AND(Sheet1!N2353&lt;&gt;Sheet1!O2353,Sheet1!O2353&lt;&gt;0),Sheet1!N2353&amp;"~"&amp;Sheet1!O2353,""))</f>
        <v/>
      </c>
      <c r="R2350" s="21" t="str">
        <f>IFERROR(VLOOKUP(Sheet1!Q2353,配置检查表!$Y:$Z,2,FALSE),"")</f>
        <v/>
      </c>
      <c r="S2350" s="39" t="str">
        <f>IF(AND(Sheet1!S2557=Sheet1!T2557,Sheet1!T2557&lt;&gt;0),Sheet1!S2557,IF(AND(Sheet1!S2557&lt;&gt;Sheet1!T2557,Sheet1!T2557&lt;&gt;0),Sheet1!S2557&amp;"~"&amp;Sheet1!T2557,""))</f>
        <v/>
      </c>
      <c r="T2350" s="21" t="str">
        <f>IFERROR(VLOOKUP(Sheet1!V2353,配置检查表!$Y:$Z,2,FALSE),"")</f>
        <v/>
      </c>
      <c r="U2350" s="39" t="str">
        <f>IF(AND(Sheet1!X2557=Sheet1!Y2557,Sheet1!Y2557&lt;&gt;0),Sheet1!X2557,IF(AND(Sheet1!X2557&lt;&gt;Sheet1!Y2557,Sheet1!Y2557&lt;&gt;0),Sheet1!X2557&amp;"~"&amp;Sheet1!Y2557,""))</f>
        <v/>
      </c>
      <c r="V2350" s="21" t="str">
        <f>IFERROR(VLOOKUP(Sheet1!XAA,配置检查表!$Y:$Z,2,FALSE),"")</f>
        <v/>
      </c>
      <c r="W2350" s="21" t="str">
        <f>IF(AND(Sheet1!AC2557=Sheet1!AD2557,Sheet1!AD2557&lt;&gt;0),Sheet1!AC2557,IF(AND(Sheet1!AC2557&lt;&gt;Sheet1!AD2557,Sheet1!AD2557&lt;&gt;0),Sheet1!AC2557&amp;"~"&amp;Sheet1!AD2557,""))</f>
        <v/>
      </c>
    </row>
    <row r="2351" spans="1:23">
      <c r="A2351" s="3">
        <v>55081</v>
      </c>
      <c r="B2351" s="3" t="s">
        <v>1081</v>
      </c>
      <c r="C2351" s="3">
        <v>0</v>
      </c>
      <c r="D2351" s="21" t="str">
        <f>IF(OR(Sheet1!I2354&lt;&gt;Sheet1!AF2354,Sheet1!AG2354&lt;&gt;Sheet1!J2354),"有影响","-")</f>
        <v>-</v>
      </c>
      <c r="E2351" s="21" t="str">
        <f>IF(OR(Sheet1!N2354&lt;&gt;Sheet1!AH2354,Sheet1!AI2354&lt;&gt;Sheet1!O2354),"有影响","-")</f>
        <v>-</v>
      </c>
      <c r="F2351" s="21" t="str">
        <f>IF(OR(Sheet1!S2354&lt;&gt;Sheet1!AJ2354,Sheet1!AK2354&lt;&gt;Sheet1!T2354),"有影响","-")</f>
        <v>-</v>
      </c>
      <c r="G2351" s="21" t="str">
        <f>IF(OR(Sheet1!X2354&lt;&gt;Sheet1!AL2354,Sheet1!AM2354&lt;&gt;Sheet1!Y2354),"有影响","-")</f>
        <v>-</v>
      </c>
      <c r="H2351" s="21" t="str">
        <f>IF(OR(Sheet1!AC2354&lt;&gt;Sheet1!AN2354,Sheet1!AO2354&lt;&gt;Sheet1!AD2354),"有影响","-")</f>
        <v>-</v>
      </c>
      <c r="I2351" s="21" t="str">
        <f>IF(Sheet1!G2354=0,"出错","-")</f>
        <v>-</v>
      </c>
      <c r="J2351" s="21" t="str">
        <f>IF(AND(Sheet1!G2354=0,Sheet1!L2354&lt;&gt;0),"出错","-")</f>
        <v>-</v>
      </c>
      <c r="K2351" s="21" t="str">
        <f>IF(AND(Sheet1!G2354=0,Sheet1!L2354=0,Sheet1!Q2354&lt;&gt;0),"出错","-")</f>
        <v>-</v>
      </c>
      <c r="L2351" s="21" t="str">
        <f>IF(AND(Sheet1!G2354=0,Sheet1!L2354=0,Sheet1!Q2354=0,Sheet1!V2354&lt;&gt;0),"出错","-")</f>
        <v>-</v>
      </c>
      <c r="M2351" s="21" t="str">
        <f>IF(AND(Sheet1!G2354=0,Sheet1!L2354=0,Sheet1!Q2354=0,Sheet1!V2354=0,Sheet1!AA2354&lt;&gt;0),"出错","-")</f>
        <v>-</v>
      </c>
      <c r="N2351" s="21" t="str">
        <f>IFERROR(VLOOKUP(Sheet1!G2354,配置检查表!$Y:$Z,2,FALSE),"")</f>
        <v/>
      </c>
      <c r="O2351" s="21" t="str">
        <f>IF(AND(Sheet1!I2354=Sheet1!J2354,Sheet1!J2354&lt;&gt;0),Sheet1!I2354,IF(AND(Sheet1!I2354&lt;&gt;Sheet1!J2354,Sheet1!J2354&lt;&gt;0),Sheet1!I2354&amp;"~"&amp;Sheet1!J2354,""))</f>
        <v>271~406</v>
      </c>
      <c r="P2351" s="21" t="str">
        <f>IFERROR(VLOOKUP(Sheet1!L2354,配置检查表!$Y:$Z,2,FALSE),"")</f>
        <v/>
      </c>
      <c r="Q2351" s="21" t="str">
        <f>IF(AND(Sheet1!N2354=Sheet1!O2354,Sheet1!O2354&lt;&gt;0),Sheet1!N2354,IF(AND(Sheet1!N2354&lt;&gt;Sheet1!O2354,Sheet1!O2354&lt;&gt;0),Sheet1!N2354&amp;"~"&amp;Sheet1!O2354,""))</f>
        <v/>
      </c>
      <c r="R2351" s="21" t="str">
        <f>IFERROR(VLOOKUP(Sheet1!Q2354,配置检查表!$Y:$Z,2,FALSE),"")</f>
        <v/>
      </c>
      <c r="S2351" s="39" t="str">
        <f>IF(AND(Sheet1!S2558=Sheet1!T2558,Sheet1!T2558&lt;&gt;0),Sheet1!S2558,IF(AND(Sheet1!S2558&lt;&gt;Sheet1!T2558,Sheet1!T2558&lt;&gt;0),Sheet1!S2558&amp;"~"&amp;Sheet1!T2558,""))</f>
        <v/>
      </c>
      <c r="T2351" s="21" t="str">
        <f>IFERROR(VLOOKUP(Sheet1!V2354,配置检查表!$Y:$Z,2,FALSE),"")</f>
        <v/>
      </c>
      <c r="U2351" s="39" t="str">
        <f>IF(AND(Sheet1!X2558=Sheet1!Y2558,Sheet1!Y2558&lt;&gt;0),Sheet1!X2558,IF(AND(Sheet1!X2558&lt;&gt;Sheet1!Y2558,Sheet1!Y2558&lt;&gt;0),Sheet1!X2558&amp;"~"&amp;Sheet1!Y2558,""))</f>
        <v/>
      </c>
      <c r="V2351" s="21" t="str">
        <f>IFERROR(VLOOKUP(Sheet1!XAA,配置检查表!$Y:$Z,2,FALSE),"")</f>
        <v/>
      </c>
      <c r="W2351" s="21" t="str">
        <f>IF(AND(Sheet1!AC2558=Sheet1!AD2558,Sheet1!AD2558&lt;&gt;0),Sheet1!AC2558,IF(AND(Sheet1!AC2558&lt;&gt;Sheet1!AD2558,Sheet1!AD2558&lt;&gt;0),Sheet1!AC2558&amp;"~"&amp;Sheet1!AD2558,""))</f>
        <v/>
      </c>
    </row>
    <row r="2352" spans="1:23">
      <c r="A2352" s="3">
        <v>55082</v>
      </c>
      <c r="B2352" s="3" t="s">
        <v>1082</v>
      </c>
      <c r="C2352" s="3">
        <v>0</v>
      </c>
      <c r="D2352" s="21" t="str">
        <f>IF(OR(Sheet1!I2355&lt;&gt;Sheet1!AF2355,Sheet1!AG2355&lt;&gt;Sheet1!J2355),"有影响","-")</f>
        <v>-</v>
      </c>
      <c r="E2352" s="21" t="str">
        <f>IF(OR(Sheet1!N2355&lt;&gt;Sheet1!AH2355,Sheet1!AI2355&lt;&gt;Sheet1!O2355),"有影响","-")</f>
        <v>-</v>
      </c>
      <c r="F2352" s="21" t="str">
        <f>IF(OR(Sheet1!S2355&lt;&gt;Sheet1!AJ2355,Sheet1!AK2355&lt;&gt;Sheet1!T2355),"有影响","-")</f>
        <v>-</v>
      </c>
      <c r="G2352" s="21" t="str">
        <f>IF(OR(Sheet1!X2355&lt;&gt;Sheet1!AL2355,Sheet1!AM2355&lt;&gt;Sheet1!Y2355),"有影响","-")</f>
        <v>-</v>
      </c>
      <c r="H2352" s="21" t="str">
        <f>IF(OR(Sheet1!AC2355&lt;&gt;Sheet1!AN2355,Sheet1!AO2355&lt;&gt;Sheet1!AD2355),"有影响","-")</f>
        <v>-</v>
      </c>
      <c r="I2352" s="21" t="str">
        <f>IF(Sheet1!G2355=0,"出错","-")</f>
        <v>-</v>
      </c>
      <c r="J2352" s="21" t="str">
        <f>IF(AND(Sheet1!G2355=0,Sheet1!L2355&lt;&gt;0),"出错","-")</f>
        <v>-</v>
      </c>
      <c r="K2352" s="21" t="str">
        <f>IF(AND(Sheet1!G2355=0,Sheet1!L2355=0,Sheet1!Q2355&lt;&gt;0),"出错","-")</f>
        <v>-</v>
      </c>
      <c r="L2352" s="21" t="str">
        <f>IF(AND(Sheet1!G2355=0,Sheet1!L2355=0,Sheet1!Q2355=0,Sheet1!V2355&lt;&gt;0),"出错","-")</f>
        <v>-</v>
      </c>
      <c r="M2352" s="21" t="str">
        <f>IF(AND(Sheet1!G2355=0,Sheet1!L2355=0,Sheet1!Q2355=0,Sheet1!V2355=0,Sheet1!AA2355&lt;&gt;0),"出错","-")</f>
        <v>-</v>
      </c>
      <c r="N2352" s="21" t="str">
        <f>IFERROR(VLOOKUP(Sheet1!G2355,配置检查表!$Y:$Z,2,FALSE),"")</f>
        <v/>
      </c>
      <c r="O2352" s="21" t="str">
        <f>IF(AND(Sheet1!I2355=Sheet1!J2355,Sheet1!J2355&lt;&gt;0),Sheet1!I2355,IF(AND(Sheet1!I2355&lt;&gt;Sheet1!J2355,Sheet1!J2355&lt;&gt;0),Sheet1!I2355&amp;"~"&amp;Sheet1!J2355,""))</f>
        <v>90~135</v>
      </c>
      <c r="P2352" s="21" t="str">
        <f>IFERROR(VLOOKUP(Sheet1!L2355,配置检查表!$Y:$Z,2,FALSE),"")</f>
        <v/>
      </c>
      <c r="Q2352" s="21" t="str">
        <f>IF(AND(Sheet1!N2355=Sheet1!O2355,Sheet1!O2355&lt;&gt;0),Sheet1!N2355,IF(AND(Sheet1!N2355&lt;&gt;Sheet1!O2355,Sheet1!O2355&lt;&gt;0),Sheet1!N2355&amp;"~"&amp;Sheet1!O2355,""))</f>
        <v/>
      </c>
      <c r="R2352" s="21" t="str">
        <f>IFERROR(VLOOKUP(Sheet1!Q2355,配置检查表!$Y:$Z,2,FALSE),"")</f>
        <v/>
      </c>
      <c r="S2352" s="39" t="str">
        <f>IF(AND(Sheet1!S2559=Sheet1!T2559,Sheet1!T2559&lt;&gt;0),Sheet1!S2559,IF(AND(Sheet1!S2559&lt;&gt;Sheet1!T2559,Sheet1!T2559&lt;&gt;0),Sheet1!S2559&amp;"~"&amp;Sheet1!T2559,""))</f>
        <v/>
      </c>
      <c r="T2352" s="21" t="str">
        <f>IFERROR(VLOOKUP(Sheet1!V2355,配置检查表!$Y:$Z,2,FALSE),"")</f>
        <v/>
      </c>
      <c r="U2352" s="39" t="str">
        <f>IF(AND(Sheet1!X2559=Sheet1!Y2559,Sheet1!Y2559&lt;&gt;0),Sheet1!X2559,IF(AND(Sheet1!X2559&lt;&gt;Sheet1!Y2559,Sheet1!Y2559&lt;&gt;0),Sheet1!X2559&amp;"~"&amp;Sheet1!Y2559,""))</f>
        <v/>
      </c>
      <c r="V2352" s="21" t="str">
        <f>IFERROR(VLOOKUP(Sheet1!XAA,配置检查表!$Y:$Z,2,FALSE),"")</f>
        <v/>
      </c>
      <c r="W2352" s="21" t="str">
        <f>IF(AND(Sheet1!AC2559=Sheet1!AD2559,Sheet1!AD2559&lt;&gt;0),Sheet1!AC2559,IF(AND(Sheet1!AC2559&lt;&gt;Sheet1!AD2559,Sheet1!AD2559&lt;&gt;0),Sheet1!AC2559&amp;"~"&amp;Sheet1!AD2559,""))</f>
        <v/>
      </c>
    </row>
    <row r="2353" spans="1:23">
      <c r="A2353" s="3">
        <v>55083</v>
      </c>
      <c r="B2353" s="3" t="s">
        <v>1083</v>
      </c>
      <c r="C2353" s="3">
        <v>0</v>
      </c>
      <c r="D2353" s="21" t="str">
        <f>IF(OR(Sheet1!I2356&lt;&gt;Sheet1!AF2356,Sheet1!AG2356&lt;&gt;Sheet1!J2356),"有影响","-")</f>
        <v>-</v>
      </c>
      <c r="E2353" s="21" t="str">
        <f>IF(OR(Sheet1!N2356&lt;&gt;Sheet1!AH2356,Sheet1!AI2356&lt;&gt;Sheet1!O2356),"有影响","-")</f>
        <v>-</v>
      </c>
      <c r="F2353" s="21" t="str">
        <f>IF(OR(Sheet1!S2356&lt;&gt;Sheet1!AJ2356,Sheet1!AK2356&lt;&gt;Sheet1!T2356),"有影响","-")</f>
        <v>-</v>
      </c>
      <c r="G2353" s="21" t="str">
        <f>IF(OR(Sheet1!X2356&lt;&gt;Sheet1!AL2356,Sheet1!AM2356&lt;&gt;Sheet1!Y2356),"有影响","-")</f>
        <v>-</v>
      </c>
      <c r="H2353" s="21" t="str">
        <f>IF(OR(Sheet1!AC2356&lt;&gt;Sheet1!AN2356,Sheet1!AO2356&lt;&gt;Sheet1!AD2356),"有影响","-")</f>
        <v>-</v>
      </c>
      <c r="I2353" s="21" t="str">
        <f>IF(Sheet1!G2356=0,"出错","-")</f>
        <v>-</v>
      </c>
      <c r="J2353" s="21" t="str">
        <f>IF(AND(Sheet1!G2356=0,Sheet1!L2356&lt;&gt;0),"出错","-")</f>
        <v>-</v>
      </c>
      <c r="K2353" s="21" t="str">
        <f>IF(AND(Sheet1!G2356=0,Sheet1!L2356=0,Sheet1!Q2356&lt;&gt;0),"出错","-")</f>
        <v>-</v>
      </c>
      <c r="L2353" s="21" t="str">
        <f>IF(AND(Sheet1!G2356=0,Sheet1!L2356=0,Sheet1!Q2356=0,Sheet1!V2356&lt;&gt;0),"出错","-")</f>
        <v>-</v>
      </c>
      <c r="M2353" s="21" t="str">
        <f>IF(AND(Sheet1!G2356=0,Sheet1!L2356=0,Sheet1!Q2356=0,Sheet1!V2356=0,Sheet1!AA2356&lt;&gt;0),"出错","-")</f>
        <v>-</v>
      </c>
      <c r="N2353" s="21" t="str">
        <f>IFERROR(VLOOKUP(Sheet1!G2356,配置检查表!$Y:$Z,2,FALSE),"")</f>
        <v/>
      </c>
      <c r="O2353" s="21" t="str">
        <f>IF(AND(Sheet1!I2356=Sheet1!J2356,Sheet1!J2356&lt;&gt;0),Sheet1!I2356,IF(AND(Sheet1!I2356&lt;&gt;Sheet1!J2356,Sheet1!J2356&lt;&gt;0),Sheet1!I2356&amp;"~"&amp;Sheet1!J2356,""))</f>
        <v>180~271</v>
      </c>
      <c r="P2353" s="21" t="str">
        <f>IFERROR(VLOOKUP(Sheet1!L2356,配置检查表!$Y:$Z,2,FALSE),"")</f>
        <v/>
      </c>
      <c r="Q2353" s="21" t="str">
        <f>IF(AND(Sheet1!N2356=Sheet1!O2356,Sheet1!O2356&lt;&gt;0),Sheet1!N2356,IF(AND(Sheet1!N2356&lt;&gt;Sheet1!O2356,Sheet1!O2356&lt;&gt;0),Sheet1!N2356&amp;"~"&amp;Sheet1!O2356,""))</f>
        <v/>
      </c>
      <c r="R2353" s="21" t="str">
        <f>IFERROR(VLOOKUP(Sheet1!Q2356,配置检查表!$Y:$Z,2,FALSE),"")</f>
        <v/>
      </c>
      <c r="S2353" s="39" t="str">
        <f>IF(AND(Sheet1!S2560=Sheet1!T2560,Sheet1!T2560&lt;&gt;0),Sheet1!S2560,IF(AND(Sheet1!S2560&lt;&gt;Sheet1!T2560,Sheet1!T2560&lt;&gt;0),Sheet1!S2560&amp;"~"&amp;Sheet1!T2560,""))</f>
        <v/>
      </c>
      <c r="T2353" s="21" t="str">
        <f>IFERROR(VLOOKUP(Sheet1!V2356,配置检查表!$Y:$Z,2,FALSE),"")</f>
        <v/>
      </c>
      <c r="U2353" s="39" t="str">
        <f>IF(AND(Sheet1!X2560=Sheet1!Y2560,Sheet1!Y2560&lt;&gt;0),Sheet1!X2560,IF(AND(Sheet1!X2560&lt;&gt;Sheet1!Y2560,Sheet1!Y2560&lt;&gt;0),Sheet1!X2560&amp;"~"&amp;Sheet1!Y2560,""))</f>
        <v/>
      </c>
      <c r="V2353" s="21" t="str">
        <f>IFERROR(VLOOKUP(Sheet1!XAA,配置检查表!$Y:$Z,2,FALSE),"")</f>
        <v/>
      </c>
      <c r="W2353" s="21" t="str">
        <f>IF(AND(Sheet1!AC2560=Sheet1!AD2560,Sheet1!AD2560&lt;&gt;0),Sheet1!AC2560,IF(AND(Sheet1!AC2560&lt;&gt;Sheet1!AD2560,Sheet1!AD2560&lt;&gt;0),Sheet1!AC2560&amp;"~"&amp;Sheet1!AD2560,""))</f>
        <v/>
      </c>
    </row>
    <row r="2354" spans="1:23">
      <c r="A2354" s="3">
        <v>55084</v>
      </c>
      <c r="B2354" s="3" t="s">
        <v>1084</v>
      </c>
      <c r="C2354" s="3">
        <v>0</v>
      </c>
      <c r="D2354" s="21" t="str">
        <f>IF(OR(Sheet1!I2357&lt;&gt;Sheet1!AF2357,Sheet1!AG2357&lt;&gt;Sheet1!J2357),"有影响","-")</f>
        <v>-</v>
      </c>
      <c r="E2354" s="21" t="str">
        <f>IF(OR(Sheet1!N2357&lt;&gt;Sheet1!AH2357,Sheet1!AI2357&lt;&gt;Sheet1!O2357),"有影响","-")</f>
        <v>-</v>
      </c>
      <c r="F2354" s="21" t="str">
        <f>IF(OR(Sheet1!S2357&lt;&gt;Sheet1!AJ2357,Sheet1!AK2357&lt;&gt;Sheet1!T2357),"有影响","-")</f>
        <v>-</v>
      </c>
      <c r="G2354" s="21" t="str">
        <f>IF(OR(Sheet1!X2357&lt;&gt;Sheet1!AL2357,Sheet1!AM2357&lt;&gt;Sheet1!Y2357),"有影响","-")</f>
        <v>-</v>
      </c>
      <c r="H2354" s="21" t="str">
        <f>IF(OR(Sheet1!AC2357&lt;&gt;Sheet1!AN2357,Sheet1!AO2357&lt;&gt;Sheet1!AD2357),"有影响","-")</f>
        <v>-</v>
      </c>
      <c r="I2354" s="21" t="str">
        <f>IF(Sheet1!G2357=0,"出错","-")</f>
        <v>-</v>
      </c>
      <c r="J2354" s="21" t="str">
        <f>IF(AND(Sheet1!G2357=0,Sheet1!L2357&lt;&gt;0),"出错","-")</f>
        <v>-</v>
      </c>
      <c r="K2354" s="21" t="str">
        <f>IF(AND(Sheet1!G2357=0,Sheet1!L2357=0,Sheet1!Q2357&lt;&gt;0),"出错","-")</f>
        <v>-</v>
      </c>
      <c r="L2354" s="21" t="str">
        <f>IF(AND(Sheet1!G2357=0,Sheet1!L2357=0,Sheet1!Q2357=0,Sheet1!V2357&lt;&gt;0),"出错","-")</f>
        <v>-</v>
      </c>
      <c r="M2354" s="21" t="str">
        <f>IF(AND(Sheet1!G2357=0,Sheet1!L2357=0,Sheet1!Q2357=0,Sheet1!V2357=0,Sheet1!AA2357&lt;&gt;0),"出错","-")</f>
        <v>-</v>
      </c>
      <c r="N2354" s="21" t="str">
        <f>IFERROR(VLOOKUP(Sheet1!G2357,配置检查表!$Y:$Z,2,FALSE),"")</f>
        <v/>
      </c>
      <c r="O2354" s="21" t="str">
        <f>IF(AND(Sheet1!I2357=Sheet1!J2357,Sheet1!J2357&lt;&gt;0),Sheet1!I2357,IF(AND(Sheet1!I2357&lt;&gt;Sheet1!J2357,Sheet1!J2357&lt;&gt;0),Sheet1!I2357&amp;"~"&amp;Sheet1!J2357,""))</f>
        <v>271~406</v>
      </c>
      <c r="P2354" s="21" t="str">
        <f>IFERROR(VLOOKUP(Sheet1!L2357,配置检查表!$Y:$Z,2,FALSE),"")</f>
        <v/>
      </c>
      <c r="Q2354" s="21" t="str">
        <f>IF(AND(Sheet1!N2357=Sheet1!O2357,Sheet1!O2357&lt;&gt;0),Sheet1!N2357,IF(AND(Sheet1!N2357&lt;&gt;Sheet1!O2357,Sheet1!O2357&lt;&gt;0),Sheet1!N2357&amp;"~"&amp;Sheet1!O2357,""))</f>
        <v/>
      </c>
      <c r="R2354" s="21" t="str">
        <f>IFERROR(VLOOKUP(Sheet1!Q2357,配置检查表!$Y:$Z,2,FALSE),"")</f>
        <v/>
      </c>
      <c r="S2354" s="39" t="str">
        <f>IF(AND(Sheet1!S2561=Sheet1!T2561,Sheet1!T2561&lt;&gt;0),Sheet1!S2561,IF(AND(Sheet1!S2561&lt;&gt;Sheet1!T2561,Sheet1!T2561&lt;&gt;0),Sheet1!S2561&amp;"~"&amp;Sheet1!T2561,""))</f>
        <v/>
      </c>
      <c r="T2354" s="21" t="str">
        <f>IFERROR(VLOOKUP(Sheet1!V2357,配置检查表!$Y:$Z,2,FALSE),"")</f>
        <v/>
      </c>
      <c r="U2354" s="39" t="str">
        <f>IF(AND(Sheet1!X2561=Sheet1!Y2561,Sheet1!Y2561&lt;&gt;0),Sheet1!X2561,IF(AND(Sheet1!X2561&lt;&gt;Sheet1!Y2561,Sheet1!Y2561&lt;&gt;0),Sheet1!X2561&amp;"~"&amp;Sheet1!Y2561,""))</f>
        <v/>
      </c>
      <c r="V2354" s="21" t="str">
        <f>IFERROR(VLOOKUP(Sheet1!XAA,配置检查表!$Y:$Z,2,FALSE),"")</f>
        <v/>
      </c>
      <c r="W2354" s="21" t="str">
        <f>IF(AND(Sheet1!AC2561=Sheet1!AD2561,Sheet1!AD2561&lt;&gt;0),Sheet1!AC2561,IF(AND(Sheet1!AC2561&lt;&gt;Sheet1!AD2561,Sheet1!AD2561&lt;&gt;0),Sheet1!AC2561&amp;"~"&amp;Sheet1!AD2561,""))</f>
        <v/>
      </c>
    </row>
    <row r="2355" spans="1:23">
      <c r="A2355" s="3">
        <v>55085</v>
      </c>
      <c r="B2355" s="3" t="s">
        <v>1085</v>
      </c>
      <c r="C2355" s="3">
        <v>0</v>
      </c>
      <c r="D2355" s="21" t="str">
        <f>IF(OR(Sheet1!I2358&lt;&gt;Sheet1!AF2358,Sheet1!AG2358&lt;&gt;Sheet1!J2358),"有影响","-")</f>
        <v>-</v>
      </c>
      <c r="E2355" s="21" t="str">
        <f>IF(OR(Sheet1!N2358&lt;&gt;Sheet1!AH2358,Sheet1!AI2358&lt;&gt;Sheet1!O2358),"有影响","-")</f>
        <v>-</v>
      </c>
      <c r="F2355" s="21" t="str">
        <f>IF(OR(Sheet1!S2358&lt;&gt;Sheet1!AJ2358,Sheet1!AK2358&lt;&gt;Sheet1!T2358),"有影响","-")</f>
        <v>-</v>
      </c>
      <c r="G2355" s="21" t="str">
        <f>IF(OR(Sheet1!X2358&lt;&gt;Sheet1!AL2358,Sheet1!AM2358&lt;&gt;Sheet1!Y2358),"有影响","-")</f>
        <v>-</v>
      </c>
      <c r="H2355" s="21" t="str">
        <f>IF(OR(Sheet1!AC2358&lt;&gt;Sheet1!AN2358,Sheet1!AO2358&lt;&gt;Sheet1!AD2358),"有影响","-")</f>
        <v>-</v>
      </c>
      <c r="I2355" s="21" t="str">
        <f>IF(Sheet1!G2358=0,"出错","-")</f>
        <v>-</v>
      </c>
      <c r="J2355" s="21" t="str">
        <f>IF(AND(Sheet1!G2358=0,Sheet1!L2358&lt;&gt;0),"出错","-")</f>
        <v>-</v>
      </c>
      <c r="K2355" s="21" t="str">
        <f>IF(AND(Sheet1!G2358=0,Sheet1!L2358=0,Sheet1!Q2358&lt;&gt;0),"出错","-")</f>
        <v>-</v>
      </c>
      <c r="L2355" s="21" t="str">
        <f>IF(AND(Sheet1!G2358=0,Sheet1!L2358=0,Sheet1!Q2358=0,Sheet1!V2358&lt;&gt;0),"出错","-")</f>
        <v>-</v>
      </c>
      <c r="M2355" s="21" t="str">
        <f>IF(AND(Sheet1!G2358=0,Sheet1!L2358=0,Sheet1!Q2358=0,Sheet1!V2358=0,Sheet1!AA2358&lt;&gt;0),"出错","-")</f>
        <v>-</v>
      </c>
      <c r="N2355" s="21" t="str">
        <f>IFERROR(VLOOKUP(Sheet1!G2358,配置检查表!$Y:$Z,2,FALSE),"")</f>
        <v/>
      </c>
      <c r="O2355" s="21" t="str">
        <f>IF(AND(Sheet1!I2358=Sheet1!J2358,Sheet1!J2358&lt;&gt;0),Sheet1!I2358,IF(AND(Sheet1!I2358&lt;&gt;Sheet1!J2358,Sheet1!J2358&lt;&gt;0),Sheet1!I2358&amp;"~"&amp;Sheet1!J2358,""))</f>
        <v>90~135</v>
      </c>
      <c r="P2355" s="21" t="str">
        <f>IFERROR(VLOOKUP(Sheet1!L2358,配置检查表!$Y:$Z,2,FALSE),"")</f>
        <v/>
      </c>
      <c r="Q2355" s="21" t="str">
        <f>IF(AND(Sheet1!N2358=Sheet1!O2358,Sheet1!O2358&lt;&gt;0),Sheet1!N2358,IF(AND(Sheet1!N2358&lt;&gt;Sheet1!O2358,Sheet1!O2358&lt;&gt;0),Sheet1!N2358&amp;"~"&amp;Sheet1!O2358,""))</f>
        <v/>
      </c>
      <c r="R2355" s="21" t="str">
        <f>IFERROR(VLOOKUP(Sheet1!Q2358,配置检查表!$Y:$Z,2,FALSE),"")</f>
        <v/>
      </c>
      <c r="S2355" s="39" t="str">
        <f>IF(AND(Sheet1!S2562=Sheet1!T2562,Sheet1!T2562&lt;&gt;0),Sheet1!S2562,IF(AND(Sheet1!S2562&lt;&gt;Sheet1!T2562,Sheet1!T2562&lt;&gt;0),Sheet1!S2562&amp;"~"&amp;Sheet1!T2562,""))</f>
        <v/>
      </c>
      <c r="T2355" s="21" t="str">
        <f>IFERROR(VLOOKUP(Sheet1!V2358,配置检查表!$Y:$Z,2,FALSE),"")</f>
        <v/>
      </c>
      <c r="U2355" s="39" t="str">
        <f>IF(AND(Sheet1!X2562=Sheet1!Y2562,Sheet1!Y2562&lt;&gt;0),Sheet1!X2562,IF(AND(Sheet1!X2562&lt;&gt;Sheet1!Y2562,Sheet1!Y2562&lt;&gt;0),Sheet1!X2562&amp;"~"&amp;Sheet1!Y2562,""))</f>
        <v/>
      </c>
      <c r="V2355" s="21" t="str">
        <f>IFERROR(VLOOKUP(Sheet1!XAA,配置检查表!$Y:$Z,2,FALSE),"")</f>
        <v/>
      </c>
      <c r="W2355" s="21" t="str">
        <f>IF(AND(Sheet1!AC2562=Sheet1!AD2562,Sheet1!AD2562&lt;&gt;0),Sheet1!AC2562,IF(AND(Sheet1!AC2562&lt;&gt;Sheet1!AD2562,Sheet1!AD2562&lt;&gt;0),Sheet1!AC2562&amp;"~"&amp;Sheet1!AD2562,""))</f>
        <v/>
      </c>
    </row>
    <row r="2356" spans="1:23">
      <c r="A2356" s="3">
        <v>55086</v>
      </c>
      <c r="B2356" s="3" t="s">
        <v>1086</v>
      </c>
      <c r="C2356" s="3">
        <v>0</v>
      </c>
      <c r="D2356" s="21" t="str">
        <f>IF(OR(Sheet1!I2359&lt;&gt;Sheet1!AF2359,Sheet1!AG2359&lt;&gt;Sheet1!J2359),"有影响","-")</f>
        <v>-</v>
      </c>
      <c r="E2356" s="21" t="str">
        <f>IF(OR(Sheet1!N2359&lt;&gt;Sheet1!AH2359,Sheet1!AI2359&lt;&gt;Sheet1!O2359),"有影响","-")</f>
        <v>-</v>
      </c>
      <c r="F2356" s="21" t="str">
        <f>IF(OR(Sheet1!S2359&lt;&gt;Sheet1!AJ2359,Sheet1!AK2359&lt;&gt;Sheet1!T2359),"有影响","-")</f>
        <v>-</v>
      </c>
      <c r="G2356" s="21" t="str">
        <f>IF(OR(Sheet1!X2359&lt;&gt;Sheet1!AL2359,Sheet1!AM2359&lt;&gt;Sheet1!Y2359),"有影响","-")</f>
        <v>-</v>
      </c>
      <c r="H2356" s="21" t="str">
        <f>IF(OR(Sheet1!AC2359&lt;&gt;Sheet1!AN2359,Sheet1!AO2359&lt;&gt;Sheet1!AD2359),"有影响","-")</f>
        <v>-</v>
      </c>
      <c r="I2356" s="21" t="str">
        <f>IF(Sheet1!G2359=0,"出错","-")</f>
        <v>-</v>
      </c>
      <c r="J2356" s="21" t="str">
        <f>IF(AND(Sheet1!G2359=0,Sheet1!L2359&lt;&gt;0),"出错","-")</f>
        <v>-</v>
      </c>
      <c r="K2356" s="21" t="str">
        <f>IF(AND(Sheet1!G2359=0,Sheet1!L2359=0,Sheet1!Q2359&lt;&gt;0),"出错","-")</f>
        <v>-</v>
      </c>
      <c r="L2356" s="21" t="str">
        <f>IF(AND(Sheet1!G2359=0,Sheet1!L2359=0,Sheet1!Q2359=0,Sheet1!V2359&lt;&gt;0),"出错","-")</f>
        <v>-</v>
      </c>
      <c r="M2356" s="21" t="str">
        <f>IF(AND(Sheet1!G2359=0,Sheet1!L2359=0,Sheet1!Q2359=0,Sheet1!V2359=0,Sheet1!AA2359&lt;&gt;0),"出错","-")</f>
        <v>-</v>
      </c>
      <c r="N2356" s="21" t="str">
        <f>IFERROR(VLOOKUP(Sheet1!G2359,配置检查表!$Y:$Z,2,FALSE),"")</f>
        <v/>
      </c>
      <c r="O2356" s="21" t="str">
        <f>IF(AND(Sheet1!I2359=Sheet1!J2359,Sheet1!J2359&lt;&gt;0),Sheet1!I2359,IF(AND(Sheet1!I2359&lt;&gt;Sheet1!J2359,Sheet1!J2359&lt;&gt;0),Sheet1!I2359&amp;"~"&amp;Sheet1!J2359,""))</f>
        <v>180~271</v>
      </c>
      <c r="P2356" s="21" t="str">
        <f>IFERROR(VLOOKUP(Sheet1!L2359,配置检查表!$Y:$Z,2,FALSE),"")</f>
        <v/>
      </c>
      <c r="Q2356" s="21" t="str">
        <f>IF(AND(Sheet1!N2359=Sheet1!O2359,Sheet1!O2359&lt;&gt;0),Sheet1!N2359,IF(AND(Sheet1!N2359&lt;&gt;Sheet1!O2359,Sheet1!O2359&lt;&gt;0),Sheet1!N2359&amp;"~"&amp;Sheet1!O2359,""))</f>
        <v/>
      </c>
      <c r="R2356" s="21" t="str">
        <f>IFERROR(VLOOKUP(Sheet1!Q2359,配置检查表!$Y:$Z,2,FALSE),"")</f>
        <v/>
      </c>
      <c r="S2356" s="39" t="str">
        <f>IF(AND(Sheet1!S2563=Sheet1!T2563,Sheet1!T2563&lt;&gt;0),Sheet1!S2563,IF(AND(Sheet1!S2563&lt;&gt;Sheet1!T2563,Sheet1!T2563&lt;&gt;0),Sheet1!S2563&amp;"~"&amp;Sheet1!T2563,""))</f>
        <v/>
      </c>
      <c r="T2356" s="21" t="str">
        <f>IFERROR(VLOOKUP(Sheet1!V2359,配置检查表!$Y:$Z,2,FALSE),"")</f>
        <v/>
      </c>
      <c r="U2356" s="39" t="str">
        <f>IF(AND(Sheet1!X2563=Sheet1!Y2563,Sheet1!Y2563&lt;&gt;0),Sheet1!X2563,IF(AND(Sheet1!X2563&lt;&gt;Sheet1!Y2563,Sheet1!Y2563&lt;&gt;0),Sheet1!X2563&amp;"~"&amp;Sheet1!Y2563,""))</f>
        <v/>
      </c>
      <c r="V2356" s="21" t="str">
        <f>IFERROR(VLOOKUP(Sheet1!XAA,配置检查表!$Y:$Z,2,FALSE),"")</f>
        <v/>
      </c>
      <c r="W2356" s="21" t="str">
        <f>IF(AND(Sheet1!AC2563=Sheet1!AD2563,Sheet1!AD2563&lt;&gt;0),Sheet1!AC2563,IF(AND(Sheet1!AC2563&lt;&gt;Sheet1!AD2563,Sheet1!AD2563&lt;&gt;0),Sheet1!AC2563&amp;"~"&amp;Sheet1!AD2563,""))</f>
        <v/>
      </c>
    </row>
    <row r="2357" spans="1:23">
      <c r="A2357" s="3">
        <v>55087</v>
      </c>
      <c r="B2357" s="3" t="s">
        <v>1087</v>
      </c>
      <c r="C2357" s="3">
        <v>0</v>
      </c>
      <c r="D2357" s="21" t="str">
        <f>IF(OR(Sheet1!I2360&lt;&gt;Sheet1!AF2360,Sheet1!AG2360&lt;&gt;Sheet1!J2360),"有影响","-")</f>
        <v>-</v>
      </c>
      <c r="E2357" s="21" t="str">
        <f>IF(OR(Sheet1!N2360&lt;&gt;Sheet1!AH2360,Sheet1!AI2360&lt;&gt;Sheet1!O2360),"有影响","-")</f>
        <v>-</v>
      </c>
      <c r="F2357" s="21" t="str">
        <f>IF(OR(Sheet1!S2360&lt;&gt;Sheet1!AJ2360,Sheet1!AK2360&lt;&gt;Sheet1!T2360),"有影响","-")</f>
        <v>-</v>
      </c>
      <c r="G2357" s="21" t="str">
        <f>IF(OR(Sheet1!X2360&lt;&gt;Sheet1!AL2360,Sheet1!AM2360&lt;&gt;Sheet1!Y2360),"有影响","-")</f>
        <v>-</v>
      </c>
      <c r="H2357" s="21" t="str">
        <f>IF(OR(Sheet1!AC2360&lt;&gt;Sheet1!AN2360,Sheet1!AO2360&lt;&gt;Sheet1!AD2360),"有影响","-")</f>
        <v>-</v>
      </c>
      <c r="I2357" s="21" t="str">
        <f>IF(Sheet1!G2360=0,"出错","-")</f>
        <v>-</v>
      </c>
      <c r="J2357" s="21" t="str">
        <f>IF(AND(Sheet1!G2360=0,Sheet1!L2360&lt;&gt;0),"出错","-")</f>
        <v>-</v>
      </c>
      <c r="K2357" s="21" t="str">
        <f>IF(AND(Sheet1!G2360=0,Sheet1!L2360=0,Sheet1!Q2360&lt;&gt;0),"出错","-")</f>
        <v>-</v>
      </c>
      <c r="L2357" s="21" t="str">
        <f>IF(AND(Sheet1!G2360=0,Sheet1!L2360=0,Sheet1!Q2360=0,Sheet1!V2360&lt;&gt;0),"出错","-")</f>
        <v>-</v>
      </c>
      <c r="M2357" s="21" t="str">
        <f>IF(AND(Sheet1!G2360=0,Sheet1!L2360=0,Sheet1!Q2360=0,Sheet1!V2360=0,Sheet1!AA2360&lt;&gt;0),"出错","-")</f>
        <v>-</v>
      </c>
      <c r="N2357" s="21" t="str">
        <f>IFERROR(VLOOKUP(Sheet1!G2360,配置检查表!$Y:$Z,2,FALSE),"")</f>
        <v/>
      </c>
      <c r="O2357" s="21" t="str">
        <f>IF(AND(Sheet1!I2360=Sheet1!J2360,Sheet1!J2360&lt;&gt;0),Sheet1!I2360,IF(AND(Sheet1!I2360&lt;&gt;Sheet1!J2360,Sheet1!J2360&lt;&gt;0),Sheet1!I2360&amp;"~"&amp;Sheet1!J2360,""))</f>
        <v>271~406</v>
      </c>
      <c r="P2357" s="21" t="str">
        <f>IFERROR(VLOOKUP(Sheet1!L2360,配置检查表!$Y:$Z,2,FALSE),"")</f>
        <v/>
      </c>
      <c r="Q2357" s="21" t="str">
        <f>IF(AND(Sheet1!N2360=Sheet1!O2360,Sheet1!O2360&lt;&gt;0),Sheet1!N2360,IF(AND(Sheet1!N2360&lt;&gt;Sheet1!O2360,Sheet1!O2360&lt;&gt;0),Sheet1!N2360&amp;"~"&amp;Sheet1!O2360,""))</f>
        <v/>
      </c>
      <c r="R2357" s="21" t="str">
        <f>IFERROR(VLOOKUP(Sheet1!Q2360,配置检查表!$Y:$Z,2,FALSE),"")</f>
        <v/>
      </c>
      <c r="S2357" s="39" t="str">
        <f>IF(AND(Sheet1!S2564=Sheet1!T2564,Sheet1!T2564&lt;&gt;0),Sheet1!S2564,IF(AND(Sheet1!S2564&lt;&gt;Sheet1!T2564,Sheet1!T2564&lt;&gt;0),Sheet1!S2564&amp;"~"&amp;Sheet1!T2564,""))</f>
        <v/>
      </c>
      <c r="T2357" s="21" t="str">
        <f>IFERROR(VLOOKUP(Sheet1!V2360,配置检查表!$Y:$Z,2,FALSE),"")</f>
        <v/>
      </c>
      <c r="U2357" s="39" t="str">
        <f>IF(AND(Sheet1!X2564=Sheet1!Y2564,Sheet1!Y2564&lt;&gt;0),Sheet1!X2564,IF(AND(Sheet1!X2564&lt;&gt;Sheet1!Y2564,Sheet1!Y2564&lt;&gt;0),Sheet1!X2564&amp;"~"&amp;Sheet1!Y2564,""))</f>
        <v/>
      </c>
      <c r="V2357" s="21" t="str">
        <f>IFERROR(VLOOKUP(Sheet1!XAA,配置检查表!$Y:$Z,2,FALSE),"")</f>
        <v/>
      </c>
      <c r="W2357" s="21" t="str">
        <f>IF(AND(Sheet1!AC2564=Sheet1!AD2564,Sheet1!AD2564&lt;&gt;0),Sheet1!AC2564,IF(AND(Sheet1!AC2564&lt;&gt;Sheet1!AD2564,Sheet1!AD2564&lt;&gt;0),Sheet1!AC2564&amp;"~"&amp;Sheet1!AD2564,""))</f>
        <v/>
      </c>
    </row>
    <row r="2358" spans="1:23">
      <c r="A2358" s="3">
        <v>55088</v>
      </c>
      <c r="B2358" s="3" t="s">
        <v>1088</v>
      </c>
      <c r="C2358" s="3">
        <v>0</v>
      </c>
      <c r="D2358" s="21" t="str">
        <f>IF(OR(Sheet1!I2361&lt;&gt;Sheet1!AF2361,Sheet1!AG2361&lt;&gt;Sheet1!J2361),"有影响","-")</f>
        <v>-</v>
      </c>
      <c r="E2358" s="21" t="str">
        <f>IF(OR(Sheet1!N2361&lt;&gt;Sheet1!AH2361,Sheet1!AI2361&lt;&gt;Sheet1!O2361),"有影响","-")</f>
        <v>-</v>
      </c>
      <c r="F2358" s="21" t="str">
        <f>IF(OR(Sheet1!S2361&lt;&gt;Sheet1!AJ2361,Sheet1!AK2361&lt;&gt;Sheet1!T2361),"有影响","-")</f>
        <v>-</v>
      </c>
      <c r="G2358" s="21" t="str">
        <f>IF(OR(Sheet1!X2361&lt;&gt;Sheet1!AL2361,Sheet1!AM2361&lt;&gt;Sheet1!Y2361),"有影响","-")</f>
        <v>-</v>
      </c>
      <c r="H2358" s="21" t="str">
        <f>IF(OR(Sheet1!AC2361&lt;&gt;Sheet1!AN2361,Sheet1!AO2361&lt;&gt;Sheet1!AD2361),"有影响","-")</f>
        <v>-</v>
      </c>
      <c r="I2358" s="21" t="str">
        <f>IF(Sheet1!G2361=0,"出错","-")</f>
        <v>-</v>
      </c>
      <c r="J2358" s="21" t="str">
        <f>IF(AND(Sheet1!G2361=0,Sheet1!L2361&lt;&gt;0),"出错","-")</f>
        <v>-</v>
      </c>
      <c r="K2358" s="21" t="str">
        <f>IF(AND(Sheet1!G2361=0,Sheet1!L2361=0,Sheet1!Q2361&lt;&gt;0),"出错","-")</f>
        <v>-</v>
      </c>
      <c r="L2358" s="21" t="str">
        <f>IF(AND(Sheet1!G2361=0,Sheet1!L2361=0,Sheet1!Q2361=0,Sheet1!V2361&lt;&gt;0),"出错","-")</f>
        <v>-</v>
      </c>
      <c r="M2358" s="21" t="str">
        <f>IF(AND(Sheet1!G2361=0,Sheet1!L2361=0,Sheet1!Q2361=0,Sheet1!V2361=0,Sheet1!AA2361&lt;&gt;0),"出错","-")</f>
        <v>-</v>
      </c>
      <c r="N2358" s="21" t="str">
        <f>IFERROR(VLOOKUP(Sheet1!G2361,配置检查表!$Y:$Z,2,FALSE),"")</f>
        <v/>
      </c>
      <c r="O2358" s="21" t="str">
        <f>IF(AND(Sheet1!I2361=Sheet1!J2361,Sheet1!J2361&lt;&gt;0),Sheet1!I2361,IF(AND(Sheet1!I2361&lt;&gt;Sheet1!J2361,Sheet1!J2361&lt;&gt;0),Sheet1!I2361&amp;"~"&amp;Sheet1!J2361,""))</f>
        <v>90~135</v>
      </c>
      <c r="P2358" s="21" t="str">
        <f>IFERROR(VLOOKUP(Sheet1!L2361,配置检查表!$Y:$Z,2,FALSE),"")</f>
        <v/>
      </c>
      <c r="Q2358" s="21" t="str">
        <f>IF(AND(Sheet1!N2361=Sheet1!O2361,Sheet1!O2361&lt;&gt;0),Sheet1!N2361,IF(AND(Sheet1!N2361&lt;&gt;Sheet1!O2361,Sheet1!O2361&lt;&gt;0),Sheet1!N2361&amp;"~"&amp;Sheet1!O2361,""))</f>
        <v/>
      </c>
      <c r="R2358" s="21" t="str">
        <f>IFERROR(VLOOKUP(Sheet1!Q2361,配置检查表!$Y:$Z,2,FALSE),"")</f>
        <v/>
      </c>
      <c r="S2358" s="39" t="str">
        <f>IF(AND(Sheet1!S2565=Sheet1!T2565,Sheet1!T2565&lt;&gt;0),Sheet1!S2565,IF(AND(Sheet1!S2565&lt;&gt;Sheet1!T2565,Sheet1!T2565&lt;&gt;0),Sheet1!S2565&amp;"~"&amp;Sheet1!T2565,""))</f>
        <v/>
      </c>
      <c r="T2358" s="21" t="str">
        <f>IFERROR(VLOOKUP(Sheet1!V2361,配置检查表!$Y:$Z,2,FALSE),"")</f>
        <v/>
      </c>
      <c r="U2358" s="39" t="str">
        <f>IF(AND(Sheet1!X2565=Sheet1!Y2565,Sheet1!Y2565&lt;&gt;0),Sheet1!X2565,IF(AND(Sheet1!X2565&lt;&gt;Sheet1!Y2565,Sheet1!Y2565&lt;&gt;0),Sheet1!X2565&amp;"~"&amp;Sheet1!Y2565,""))</f>
        <v/>
      </c>
      <c r="V2358" s="21" t="str">
        <f>IFERROR(VLOOKUP(Sheet1!XAA,配置检查表!$Y:$Z,2,FALSE),"")</f>
        <v/>
      </c>
      <c r="W2358" s="21" t="str">
        <f>IF(AND(Sheet1!AC2565=Sheet1!AD2565,Sheet1!AD2565&lt;&gt;0),Sheet1!AC2565,IF(AND(Sheet1!AC2565&lt;&gt;Sheet1!AD2565,Sheet1!AD2565&lt;&gt;0),Sheet1!AC2565&amp;"~"&amp;Sheet1!AD2565,""))</f>
        <v/>
      </c>
    </row>
    <row r="2359" spans="1:23">
      <c r="A2359" s="3">
        <v>55089</v>
      </c>
      <c r="B2359" s="3" t="s">
        <v>1089</v>
      </c>
      <c r="C2359" s="3">
        <v>0</v>
      </c>
      <c r="D2359" s="21" t="str">
        <f>IF(OR(Sheet1!I2362&lt;&gt;Sheet1!AF2362,Sheet1!AG2362&lt;&gt;Sheet1!J2362),"有影响","-")</f>
        <v>-</v>
      </c>
      <c r="E2359" s="21" t="str">
        <f>IF(OR(Sheet1!N2362&lt;&gt;Sheet1!AH2362,Sheet1!AI2362&lt;&gt;Sheet1!O2362),"有影响","-")</f>
        <v>-</v>
      </c>
      <c r="F2359" s="21" t="str">
        <f>IF(OR(Sheet1!S2362&lt;&gt;Sheet1!AJ2362,Sheet1!AK2362&lt;&gt;Sheet1!T2362),"有影响","-")</f>
        <v>-</v>
      </c>
      <c r="G2359" s="21" t="str">
        <f>IF(OR(Sheet1!X2362&lt;&gt;Sheet1!AL2362,Sheet1!AM2362&lt;&gt;Sheet1!Y2362),"有影响","-")</f>
        <v>-</v>
      </c>
      <c r="H2359" s="21" t="str">
        <f>IF(OR(Sheet1!AC2362&lt;&gt;Sheet1!AN2362,Sheet1!AO2362&lt;&gt;Sheet1!AD2362),"有影响","-")</f>
        <v>-</v>
      </c>
      <c r="I2359" s="21" t="str">
        <f>IF(Sheet1!G2362=0,"出错","-")</f>
        <v>-</v>
      </c>
      <c r="J2359" s="21" t="str">
        <f>IF(AND(Sheet1!G2362=0,Sheet1!L2362&lt;&gt;0),"出错","-")</f>
        <v>-</v>
      </c>
      <c r="K2359" s="21" t="str">
        <f>IF(AND(Sheet1!G2362=0,Sheet1!L2362=0,Sheet1!Q2362&lt;&gt;0),"出错","-")</f>
        <v>-</v>
      </c>
      <c r="L2359" s="21" t="str">
        <f>IF(AND(Sheet1!G2362=0,Sheet1!L2362=0,Sheet1!Q2362=0,Sheet1!V2362&lt;&gt;0),"出错","-")</f>
        <v>-</v>
      </c>
      <c r="M2359" s="21" t="str">
        <f>IF(AND(Sheet1!G2362=0,Sheet1!L2362=0,Sheet1!Q2362=0,Sheet1!V2362=0,Sheet1!AA2362&lt;&gt;0),"出错","-")</f>
        <v>-</v>
      </c>
      <c r="N2359" s="21" t="str">
        <f>IFERROR(VLOOKUP(Sheet1!G2362,配置检查表!$Y:$Z,2,FALSE),"")</f>
        <v/>
      </c>
      <c r="O2359" s="21" t="str">
        <f>IF(AND(Sheet1!I2362=Sheet1!J2362,Sheet1!J2362&lt;&gt;0),Sheet1!I2362,IF(AND(Sheet1!I2362&lt;&gt;Sheet1!J2362,Sheet1!J2362&lt;&gt;0),Sheet1!I2362&amp;"~"&amp;Sheet1!J2362,""))</f>
        <v>180~271</v>
      </c>
      <c r="P2359" s="21" t="str">
        <f>IFERROR(VLOOKUP(Sheet1!L2362,配置检查表!$Y:$Z,2,FALSE),"")</f>
        <v/>
      </c>
      <c r="Q2359" s="21" t="str">
        <f>IF(AND(Sheet1!N2362=Sheet1!O2362,Sheet1!O2362&lt;&gt;0),Sheet1!N2362,IF(AND(Sheet1!N2362&lt;&gt;Sheet1!O2362,Sheet1!O2362&lt;&gt;0),Sheet1!N2362&amp;"~"&amp;Sheet1!O2362,""))</f>
        <v/>
      </c>
      <c r="R2359" s="21" t="str">
        <f>IFERROR(VLOOKUP(Sheet1!Q2362,配置检查表!$Y:$Z,2,FALSE),"")</f>
        <v/>
      </c>
      <c r="S2359" s="39" t="str">
        <f>IF(AND(Sheet1!S2566=Sheet1!T2566,Sheet1!T2566&lt;&gt;0),Sheet1!S2566,IF(AND(Sheet1!S2566&lt;&gt;Sheet1!T2566,Sheet1!T2566&lt;&gt;0),Sheet1!S2566&amp;"~"&amp;Sheet1!T2566,""))</f>
        <v/>
      </c>
      <c r="T2359" s="21" t="str">
        <f>IFERROR(VLOOKUP(Sheet1!V2362,配置检查表!$Y:$Z,2,FALSE),"")</f>
        <v/>
      </c>
      <c r="U2359" s="39" t="str">
        <f>IF(AND(Sheet1!X2566=Sheet1!Y2566,Sheet1!Y2566&lt;&gt;0),Sheet1!X2566,IF(AND(Sheet1!X2566&lt;&gt;Sheet1!Y2566,Sheet1!Y2566&lt;&gt;0),Sheet1!X2566&amp;"~"&amp;Sheet1!Y2566,""))</f>
        <v/>
      </c>
      <c r="V2359" s="21" t="str">
        <f>IFERROR(VLOOKUP(Sheet1!XAA,配置检查表!$Y:$Z,2,FALSE),"")</f>
        <v/>
      </c>
      <c r="W2359" s="21" t="str">
        <f>IF(AND(Sheet1!AC2566=Sheet1!AD2566,Sheet1!AD2566&lt;&gt;0),Sheet1!AC2566,IF(AND(Sheet1!AC2566&lt;&gt;Sheet1!AD2566,Sheet1!AD2566&lt;&gt;0),Sheet1!AC2566&amp;"~"&amp;Sheet1!AD2566,""))</f>
        <v/>
      </c>
    </row>
    <row r="2360" spans="1:23">
      <c r="A2360" s="3">
        <v>55090</v>
      </c>
      <c r="B2360" s="3" t="s">
        <v>1090</v>
      </c>
      <c r="C2360" s="3">
        <v>0</v>
      </c>
      <c r="D2360" s="21" t="str">
        <f>IF(OR(Sheet1!I2363&lt;&gt;Sheet1!AF2363,Sheet1!AG2363&lt;&gt;Sheet1!J2363),"有影响","-")</f>
        <v>-</v>
      </c>
      <c r="E2360" s="21" t="str">
        <f>IF(OR(Sheet1!N2363&lt;&gt;Sheet1!AH2363,Sheet1!AI2363&lt;&gt;Sheet1!O2363),"有影响","-")</f>
        <v>-</v>
      </c>
      <c r="F2360" s="21" t="str">
        <f>IF(OR(Sheet1!S2363&lt;&gt;Sheet1!AJ2363,Sheet1!AK2363&lt;&gt;Sheet1!T2363),"有影响","-")</f>
        <v>-</v>
      </c>
      <c r="G2360" s="21" t="str">
        <f>IF(OR(Sheet1!X2363&lt;&gt;Sheet1!AL2363,Sheet1!AM2363&lt;&gt;Sheet1!Y2363),"有影响","-")</f>
        <v>-</v>
      </c>
      <c r="H2360" s="21" t="str">
        <f>IF(OR(Sheet1!AC2363&lt;&gt;Sheet1!AN2363,Sheet1!AO2363&lt;&gt;Sheet1!AD2363),"有影响","-")</f>
        <v>-</v>
      </c>
      <c r="I2360" s="21" t="str">
        <f>IF(Sheet1!G2363=0,"出错","-")</f>
        <v>-</v>
      </c>
      <c r="J2360" s="21" t="str">
        <f>IF(AND(Sheet1!G2363=0,Sheet1!L2363&lt;&gt;0),"出错","-")</f>
        <v>-</v>
      </c>
      <c r="K2360" s="21" t="str">
        <f>IF(AND(Sheet1!G2363=0,Sheet1!L2363=0,Sheet1!Q2363&lt;&gt;0),"出错","-")</f>
        <v>-</v>
      </c>
      <c r="L2360" s="21" t="str">
        <f>IF(AND(Sheet1!G2363=0,Sheet1!L2363=0,Sheet1!Q2363=0,Sheet1!V2363&lt;&gt;0),"出错","-")</f>
        <v>-</v>
      </c>
      <c r="M2360" s="21" t="str">
        <f>IF(AND(Sheet1!G2363=0,Sheet1!L2363=0,Sheet1!Q2363=0,Sheet1!V2363=0,Sheet1!AA2363&lt;&gt;0),"出错","-")</f>
        <v>-</v>
      </c>
      <c r="N2360" s="21" t="str">
        <f>IFERROR(VLOOKUP(Sheet1!G2363,配置检查表!$Y:$Z,2,FALSE),"")</f>
        <v/>
      </c>
      <c r="O2360" s="21" t="str">
        <f>IF(AND(Sheet1!I2363=Sheet1!J2363,Sheet1!J2363&lt;&gt;0),Sheet1!I2363,IF(AND(Sheet1!I2363&lt;&gt;Sheet1!J2363,Sheet1!J2363&lt;&gt;0),Sheet1!I2363&amp;"~"&amp;Sheet1!J2363,""))</f>
        <v>271~406</v>
      </c>
      <c r="P2360" s="21" t="str">
        <f>IFERROR(VLOOKUP(Sheet1!L2363,配置检查表!$Y:$Z,2,FALSE),"")</f>
        <v/>
      </c>
      <c r="Q2360" s="21" t="str">
        <f>IF(AND(Sheet1!N2363=Sheet1!O2363,Sheet1!O2363&lt;&gt;0),Sheet1!N2363,IF(AND(Sheet1!N2363&lt;&gt;Sheet1!O2363,Sheet1!O2363&lt;&gt;0),Sheet1!N2363&amp;"~"&amp;Sheet1!O2363,""))</f>
        <v/>
      </c>
      <c r="R2360" s="21" t="str">
        <f>IFERROR(VLOOKUP(Sheet1!Q2363,配置检查表!$Y:$Z,2,FALSE),"")</f>
        <v/>
      </c>
      <c r="S2360" s="39" t="str">
        <f>IF(AND(Sheet1!S2567=Sheet1!T2567,Sheet1!T2567&lt;&gt;0),Sheet1!S2567,IF(AND(Sheet1!S2567&lt;&gt;Sheet1!T2567,Sheet1!T2567&lt;&gt;0),Sheet1!S2567&amp;"~"&amp;Sheet1!T2567,""))</f>
        <v/>
      </c>
      <c r="T2360" s="21" t="str">
        <f>IFERROR(VLOOKUP(Sheet1!V2363,配置检查表!$Y:$Z,2,FALSE),"")</f>
        <v/>
      </c>
      <c r="U2360" s="39" t="str">
        <f>IF(AND(Sheet1!X2567=Sheet1!Y2567,Sheet1!Y2567&lt;&gt;0),Sheet1!X2567,IF(AND(Sheet1!X2567&lt;&gt;Sheet1!Y2567,Sheet1!Y2567&lt;&gt;0),Sheet1!X2567&amp;"~"&amp;Sheet1!Y2567,""))</f>
        <v/>
      </c>
      <c r="V2360" s="21" t="str">
        <f>IFERROR(VLOOKUP(Sheet1!XAA,配置检查表!$Y:$Z,2,FALSE),"")</f>
        <v/>
      </c>
      <c r="W2360" s="21" t="str">
        <f>IF(AND(Sheet1!AC2567=Sheet1!AD2567,Sheet1!AD2567&lt;&gt;0),Sheet1!AC2567,IF(AND(Sheet1!AC2567&lt;&gt;Sheet1!AD2567,Sheet1!AD2567&lt;&gt;0),Sheet1!AC2567&amp;"~"&amp;Sheet1!AD2567,""))</f>
        <v/>
      </c>
    </row>
    <row r="2361" spans="1:23">
      <c r="A2361" s="17">
        <v>55091</v>
      </c>
      <c r="B2361" s="17" t="s">
        <v>1384</v>
      </c>
      <c r="C2361" s="17">
        <v>0</v>
      </c>
      <c r="D2361" s="21" t="str">
        <f>IF(OR(Sheet1!I2364&lt;&gt;Sheet1!AF2364,Sheet1!AG2364&lt;&gt;Sheet1!J2364),"有影响","-")</f>
        <v>-</v>
      </c>
      <c r="E2361" s="21" t="str">
        <f>IF(OR(Sheet1!N2364&lt;&gt;Sheet1!AH2364,Sheet1!AI2364&lt;&gt;Sheet1!O2364),"有影响","-")</f>
        <v>-</v>
      </c>
      <c r="F2361" s="21" t="str">
        <f>IF(OR(Sheet1!S2364&lt;&gt;Sheet1!AJ2364,Sheet1!AK2364&lt;&gt;Sheet1!T2364),"有影响","-")</f>
        <v>-</v>
      </c>
      <c r="G2361" s="21" t="str">
        <f>IF(OR(Sheet1!X2364&lt;&gt;Sheet1!AL2364,Sheet1!AM2364&lt;&gt;Sheet1!Y2364),"有影响","-")</f>
        <v>-</v>
      </c>
      <c r="H2361" s="21" t="str">
        <f>IF(OR(Sheet1!AC2364&lt;&gt;Sheet1!AN2364,Sheet1!AO2364&lt;&gt;Sheet1!AD2364),"有影响","-")</f>
        <v>-</v>
      </c>
      <c r="I2361" s="21" t="str">
        <f>IF(Sheet1!G2364=0,"出错","-")</f>
        <v>-</v>
      </c>
      <c r="J2361" s="21" t="str">
        <f>IF(AND(Sheet1!G2364=0,Sheet1!L2364&lt;&gt;0),"出错","-")</f>
        <v>-</v>
      </c>
      <c r="K2361" s="21" t="str">
        <f>IF(AND(Sheet1!G2364=0,Sheet1!L2364=0,Sheet1!Q2364&lt;&gt;0),"出错","-")</f>
        <v>-</v>
      </c>
      <c r="L2361" s="21" t="str">
        <f>IF(AND(Sheet1!G2364=0,Sheet1!L2364=0,Sheet1!Q2364=0,Sheet1!V2364&lt;&gt;0),"出错","-")</f>
        <v>-</v>
      </c>
      <c r="M2361" s="21" t="str">
        <f>IF(AND(Sheet1!G2364=0,Sheet1!L2364=0,Sheet1!Q2364=0,Sheet1!V2364=0,Sheet1!AA2364&lt;&gt;0),"出错","-")</f>
        <v>-</v>
      </c>
      <c r="N2361" s="21" t="str">
        <f>IFERROR(VLOOKUP(Sheet1!G2364,配置检查表!$Y:$Z,2,FALSE),"")</f>
        <v/>
      </c>
      <c r="O2361" s="21" t="str">
        <f>IF(AND(Sheet1!I2364=Sheet1!J2364,Sheet1!J2364&lt;&gt;0),Sheet1!I2364,IF(AND(Sheet1!I2364&lt;&gt;Sheet1!J2364,Sheet1!J2364&lt;&gt;0),Sheet1!I2364&amp;"~"&amp;Sheet1!J2364,""))</f>
        <v>105~150</v>
      </c>
      <c r="P2361" s="21" t="str">
        <f>IFERROR(VLOOKUP(Sheet1!L2364,配置检查表!$Y:$Z,2,FALSE),"")</f>
        <v/>
      </c>
      <c r="Q2361" s="21" t="str">
        <f>IF(AND(Sheet1!N2364=Sheet1!O2364,Sheet1!O2364&lt;&gt;0),Sheet1!N2364,IF(AND(Sheet1!N2364&lt;&gt;Sheet1!O2364,Sheet1!O2364&lt;&gt;0),Sheet1!N2364&amp;"~"&amp;Sheet1!O2364,""))</f>
        <v/>
      </c>
      <c r="R2361" s="21" t="str">
        <f>IFERROR(VLOOKUP(Sheet1!Q2364,配置检查表!$Y:$Z,2,FALSE),"")</f>
        <v/>
      </c>
      <c r="S2361" s="39" t="str">
        <f>IF(AND(Sheet1!S2568=Sheet1!T2568,Sheet1!T2568&lt;&gt;0),Sheet1!S2568,IF(AND(Sheet1!S2568&lt;&gt;Sheet1!T2568,Sheet1!T2568&lt;&gt;0),Sheet1!S2568&amp;"~"&amp;Sheet1!T2568,""))</f>
        <v/>
      </c>
      <c r="T2361" s="21" t="str">
        <f>IFERROR(VLOOKUP(Sheet1!V2364,配置检查表!$Y:$Z,2,FALSE),"")</f>
        <v/>
      </c>
      <c r="U2361" s="39" t="str">
        <f>IF(AND(Sheet1!X2568=Sheet1!Y2568,Sheet1!Y2568&lt;&gt;0),Sheet1!X2568,IF(AND(Sheet1!X2568&lt;&gt;Sheet1!Y2568,Sheet1!Y2568&lt;&gt;0),Sheet1!X2568&amp;"~"&amp;Sheet1!Y2568,""))</f>
        <v/>
      </c>
      <c r="V2361" s="21" t="str">
        <f>IFERROR(VLOOKUP(Sheet1!XAA,配置检查表!$Y:$Z,2,FALSE),"")</f>
        <v/>
      </c>
      <c r="W2361" s="21" t="str">
        <f>IF(AND(Sheet1!AC2568=Sheet1!AD2568,Sheet1!AD2568&lt;&gt;0),Sheet1!AC2568,IF(AND(Sheet1!AC2568&lt;&gt;Sheet1!AD2568,Sheet1!AD2568&lt;&gt;0),Sheet1!AC2568&amp;"~"&amp;Sheet1!AD2568,""))</f>
        <v/>
      </c>
    </row>
    <row r="2362" spans="1:23">
      <c r="A2362" s="17">
        <v>55092</v>
      </c>
      <c r="B2362" s="17" t="s">
        <v>1385</v>
      </c>
      <c r="C2362" s="17">
        <v>0</v>
      </c>
      <c r="D2362" s="21" t="str">
        <f>IF(OR(Sheet1!I2365&lt;&gt;Sheet1!AF2365,Sheet1!AG2365&lt;&gt;Sheet1!J2365),"有影响","-")</f>
        <v>-</v>
      </c>
      <c r="E2362" s="21" t="str">
        <f>IF(OR(Sheet1!N2365&lt;&gt;Sheet1!AH2365,Sheet1!AI2365&lt;&gt;Sheet1!O2365),"有影响","-")</f>
        <v>-</v>
      </c>
      <c r="F2362" s="21" t="str">
        <f>IF(OR(Sheet1!S2365&lt;&gt;Sheet1!AJ2365,Sheet1!AK2365&lt;&gt;Sheet1!T2365),"有影响","-")</f>
        <v>-</v>
      </c>
      <c r="G2362" s="21" t="str">
        <f>IF(OR(Sheet1!X2365&lt;&gt;Sheet1!AL2365,Sheet1!AM2365&lt;&gt;Sheet1!Y2365),"有影响","-")</f>
        <v>-</v>
      </c>
      <c r="H2362" s="21" t="str">
        <f>IF(OR(Sheet1!AC2365&lt;&gt;Sheet1!AN2365,Sheet1!AO2365&lt;&gt;Sheet1!AD2365),"有影响","-")</f>
        <v>-</v>
      </c>
      <c r="I2362" s="21" t="str">
        <f>IF(Sheet1!G2365=0,"出错","-")</f>
        <v>-</v>
      </c>
      <c r="J2362" s="21" t="str">
        <f>IF(AND(Sheet1!G2365=0,Sheet1!L2365&lt;&gt;0),"出错","-")</f>
        <v>-</v>
      </c>
      <c r="K2362" s="21" t="str">
        <f>IF(AND(Sheet1!G2365=0,Sheet1!L2365=0,Sheet1!Q2365&lt;&gt;0),"出错","-")</f>
        <v>-</v>
      </c>
      <c r="L2362" s="21" t="str">
        <f>IF(AND(Sheet1!G2365=0,Sheet1!L2365=0,Sheet1!Q2365=0,Sheet1!V2365&lt;&gt;0),"出错","-")</f>
        <v>-</v>
      </c>
      <c r="M2362" s="21" t="str">
        <f>IF(AND(Sheet1!G2365=0,Sheet1!L2365=0,Sheet1!Q2365=0,Sheet1!V2365=0,Sheet1!AA2365&lt;&gt;0),"出错","-")</f>
        <v>-</v>
      </c>
      <c r="N2362" s="21" t="str">
        <f>IFERROR(VLOOKUP(Sheet1!G2365,配置检查表!$Y:$Z,2,FALSE),"")</f>
        <v/>
      </c>
      <c r="O2362" s="21" t="str">
        <f>IF(AND(Sheet1!I2365=Sheet1!J2365,Sheet1!J2365&lt;&gt;0),Sheet1!I2365,IF(AND(Sheet1!I2365&lt;&gt;Sheet1!J2365,Sheet1!J2365&lt;&gt;0),Sheet1!I2365&amp;"~"&amp;Sheet1!J2365,""))</f>
        <v>195~286</v>
      </c>
      <c r="P2362" s="21" t="str">
        <f>IFERROR(VLOOKUP(Sheet1!L2365,配置检查表!$Y:$Z,2,FALSE),"")</f>
        <v/>
      </c>
      <c r="Q2362" s="21" t="str">
        <f>IF(AND(Sheet1!N2365=Sheet1!O2365,Sheet1!O2365&lt;&gt;0),Sheet1!N2365,IF(AND(Sheet1!N2365&lt;&gt;Sheet1!O2365,Sheet1!O2365&lt;&gt;0),Sheet1!N2365&amp;"~"&amp;Sheet1!O2365,""))</f>
        <v/>
      </c>
      <c r="R2362" s="21" t="str">
        <f>IFERROR(VLOOKUP(Sheet1!Q2365,配置检查表!$Y:$Z,2,FALSE),"")</f>
        <v/>
      </c>
      <c r="S2362" s="39" t="str">
        <f>IF(AND(Sheet1!S2569=Sheet1!T2569,Sheet1!T2569&lt;&gt;0),Sheet1!S2569,IF(AND(Sheet1!S2569&lt;&gt;Sheet1!T2569,Sheet1!T2569&lt;&gt;0),Sheet1!S2569&amp;"~"&amp;Sheet1!T2569,""))</f>
        <v/>
      </c>
      <c r="T2362" s="21" t="str">
        <f>IFERROR(VLOOKUP(Sheet1!V2365,配置检查表!$Y:$Z,2,FALSE),"")</f>
        <v/>
      </c>
      <c r="U2362" s="39" t="str">
        <f>IF(AND(Sheet1!X2569=Sheet1!Y2569,Sheet1!Y2569&lt;&gt;0),Sheet1!X2569,IF(AND(Sheet1!X2569&lt;&gt;Sheet1!Y2569,Sheet1!Y2569&lt;&gt;0),Sheet1!X2569&amp;"~"&amp;Sheet1!Y2569,""))</f>
        <v/>
      </c>
      <c r="V2362" s="21" t="str">
        <f>IFERROR(VLOOKUP(Sheet1!XAA,配置检查表!$Y:$Z,2,FALSE),"")</f>
        <v/>
      </c>
      <c r="W2362" s="21" t="str">
        <f>IF(AND(Sheet1!AC2569=Sheet1!AD2569,Sheet1!AD2569&lt;&gt;0),Sheet1!AC2569,IF(AND(Sheet1!AC2569&lt;&gt;Sheet1!AD2569,Sheet1!AD2569&lt;&gt;0),Sheet1!AC2569&amp;"~"&amp;Sheet1!AD2569,""))</f>
        <v/>
      </c>
    </row>
    <row r="2363" spans="1:23">
      <c r="A2363" s="17">
        <v>55093</v>
      </c>
      <c r="B2363" s="17" t="s">
        <v>1386</v>
      </c>
      <c r="C2363" s="17">
        <v>0</v>
      </c>
      <c r="D2363" s="21" t="str">
        <f>IF(OR(Sheet1!I2366&lt;&gt;Sheet1!AF2366,Sheet1!AG2366&lt;&gt;Sheet1!J2366),"有影响","-")</f>
        <v>-</v>
      </c>
      <c r="E2363" s="21" t="str">
        <f>IF(OR(Sheet1!N2366&lt;&gt;Sheet1!AH2366,Sheet1!AI2366&lt;&gt;Sheet1!O2366),"有影响","-")</f>
        <v>-</v>
      </c>
      <c r="F2363" s="21" t="str">
        <f>IF(OR(Sheet1!S2366&lt;&gt;Sheet1!AJ2366,Sheet1!AK2366&lt;&gt;Sheet1!T2366),"有影响","-")</f>
        <v>-</v>
      </c>
      <c r="G2363" s="21" t="str">
        <f>IF(OR(Sheet1!X2366&lt;&gt;Sheet1!AL2366,Sheet1!AM2366&lt;&gt;Sheet1!Y2366),"有影响","-")</f>
        <v>-</v>
      </c>
      <c r="H2363" s="21" t="str">
        <f>IF(OR(Sheet1!AC2366&lt;&gt;Sheet1!AN2366,Sheet1!AO2366&lt;&gt;Sheet1!AD2366),"有影响","-")</f>
        <v>-</v>
      </c>
      <c r="I2363" s="21" t="str">
        <f>IF(Sheet1!G2366=0,"出错","-")</f>
        <v>-</v>
      </c>
      <c r="J2363" s="21" t="str">
        <f>IF(AND(Sheet1!G2366=0,Sheet1!L2366&lt;&gt;0),"出错","-")</f>
        <v>-</v>
      </c>
      <c r="K2363" s="21" t="str">
        <f>IF(AND(Sheet1!G2366=0,Sheet1!L2366=0,Sheet1!Q2366&lt;&gt;0),"出错","-")</f>
        <v>-</v>
      </c>
      <c r="L2363" s="21" t="str">
        <f>IF(AND(Sheet1!G2366=0,Sheet1!L2366=0,Sheet1!Q2366=0,Sheet1!V2366&lt;&gt;0),"出错","-")</f>
        <v>-</v>
      </c>
      <c r="M2363" s="21" t="str">
        <f>IF(AND(Sheet1!G2366=0,Sheet1!L2366=0,Sheet1!Q2366=0,Sheet1!V2366=0,Sheet1!AA2366&lt;&gt;0),"出错","-")</f>
        <v>-</v>
      </c>
      <c r="N2363" s="21" t="str">
        <f>IFERROR(VLOOKUP(Sheet1!G2366,配置检查表!$Y:$Z,2,FALSE),"")</f>
        <v/>
      </c>
      <c r="O2363" s="21" t="str">
        <f>IF(AND(Sheet1!I2366=Sheet1!J2366,Sheet1!J2366&lt;&gt;0),Sheet1!I2366,IF(AND(Sheet1!I2366&lt;&gt;Sheet1!J2366,Sheet1!J2366&lt;&gt;0),Sheet1!I2366&amp;"~"&amp;Sheet1!J2366,""))</f>
        <v>286~421</v>
      </c>
      <c r="P2363" s="21" t="str">
        <f>IFERROR(VLOOKUP(Sheet1!L2366,配置检查表!$Y:$Z,2,FALSE),"")</f>
        <v/>
      </c>
      <c r="Q2363" s="21" t="str">
        <f>IF(AND(Sheet1!N2366=Sheet1!O2366,Sheet1!O2366&lt;&gt;0),Sheet1!N2366,IF(AND(Sheet1!N2366&lt;&gt;Sheet1!O2366,Sheet1!O2366&lt;&gt;0),Sheet1!N2366&amp;"~"&amp;Sheet1!O2366,""))</f>
        <v/>
      </c>
      <c r="R2363" s="21" t="str">
        <f>IFERROR(VLOOKUP(Sheet1!Q2366,配置检查表!$Y:$Z,2,FALSE),"")</f>
        <v/>
      </c>
      <c r="S2363" s="39" t="str">
        <f>IF(AND(Sheet1!S2570=Sheet1!T2570,Sheet1!T2570&lt;&gt;0),Sheet1!S2570,IF(AND(Sheet1!S2570&lt;&gt;Sheet1!T2570,Sheet1!T2570&lt;&gt;0),Sheet1!S2570&amp;"~"&amp;Sheet1!T2570,""))</f>
        <v/>
      </c>
      <c r="T2363" s="21" t="str">
        <f>IFERROR(VLOOKUP(Sheet1!V2366,配置检查表!$Y:$Z,2,FALSE),"")</f>
        <v/>
      </c>
      <c r="U2363" s="39" t="str">
        <f>IF(AND(Sheet1!X2570=Sheet1!Y2570,Sheet1!Y2570&lt;&gt;0),Sheet1!X2570,IF(AND(Sheet1!X2570&lt;&gt;Sheet1!Y2570,Sheet1!Y2570&lt;&gt;0),Sheet1!X2570&amp;"~"&amp;Sheet1!Y2570,""))</f>
        <v/>
      </c>
      <c r="V2363" s="21" t="str">
        <f>IFERROR(VLOOKUP(Sheet1!XAA,配置检查表!$Y:$Z,2,FALSE),"")</f>
        <v/>
      </c>
      <c r="W2363" s="21" t="str">
        <f>IF(AND(Sheet1!AC2570=Sheet1!AD2570,Sheet1!AD2570&lt;&gt;0),Sheet1!AC2570,IF(AND(Sheet1!AC2570&lt;&gt;Sheet1!AD2570,Sheet1!AD2570&lt;&gt;0),Sheet1!AC2570&amp;"~"&amp;Sheet1!AD2570,""))</f>
        <v/>
      </c>
    </row>
    <row r="2364" spans="1:23">
      <c r="A2364" s="17">
        <v>55094</v>
      </c>
      <c r="B2364" s="17" t="s">
        <v>1387</v>
      </c>
      <c r="C2364" s="17">
        <v>0</v>
      </c>
      <c r="D2364" s="21" t="str">
        <f>IF(OR(Sheet1!I2367&lt;&gt;Sheet1!AF2367,Sheet1!AG2367&lt;&gt;Sheet1!J2367),"有影响","-")</f>
        <v>-</v>
      </c>
      <c r="E2364" s="21" t="str">
        <f>IF(OR(Sheet1!N2367&lt;&gt;Sheet1!AH2367,Sheet1!AI2367&lt;&gt;Sheet1!O2367),"有影响","-")</f>
        <v>-</v>
      </c>
      <c r="F2364" s="21" t="str">
        <f>IF(OR(Sheet1!S2367&lt;&gt;Sheet1!AJ2367,Sheet1!AK2367&lt;&gt;Sheet1!T2367),"有影响","-")</f>
        <v>-</v>
      </c>
      <c r="G2364" s="21" t="str">
        <f>IF(OR(Sheet1!X2367&lt;&gt;Sheet1!AL2367,Sheet1!AM2367&lt;&gt;Sheet1!Y2367),"有影响","-")</f>
        <v>-</v>
      </c>
      <c r="H2364" s="21" t="str">
        <f>IF(OR(Sheet1!AC2367&lt;&gt;Sheet1!AN2367,Sheet1!AO2367&lt;&gt;Sheet1!AD2367),"有影响","-")</f>
        <v>-</v>
      </c>
      <c r="I2364" s="21" t="str">
        <f>IF(Sheet1!G2367=0,"出错","-")</f>
        <v>-</v>
      </c>
      <c r="J2364" s="21" t="str">
        <f>IF(AND(Sheet1!G2367=0,Sheet1!L2367&lt;&gt;0),"出错","-")</f>
        <v>-</v>
      </c>
      <c r="K2364" s="21" t="str">
        <f>IF(AND(Sheet1!G2367=0,Sheet1!L2367=0,Sheet1!Q2367&lt;&gt;0),"出错","-")</f>
        <v>-</v>
      </c>
      <c r="L2364" s="21" t="str">
        <f>IF(AND(Sheet1!G2367=0,Sheet1!L2367=0,Sheet1!Q2367=0,Sheet1!V2367&lt;&gt;0),"出错","-")</f>
        <v>-</v>
      </c>
      <c r="M2364" s="21" t="str">
        <f>IF(AND(Sheet1!G2367=0,Sheet1!L2367=0,Sheet1!Q2367=0,Sheet1!V2367=0,Sheet1!AA2367&lt;&gt;0),"出错","-")</f>
        <v>-</v>
      </c>
      <c r="N2364" s="21" t="str">
        <f>IFERROR(VLOOKUP(Sheet1!G2367,配置检查表!$Y:$Z,2,FALSE),"")</f>
        <v/>
      </c>
      <c r="O2364" s="21" t="str">
        <f>IF(AND(Sheet1!I2367=Sheet1!J2367,Sheet1!J2367&lt;&gt;0),Sheet1!I2367,IF(AND(Sheet1!I2367&lt;&gt;Sheet1!J2367,Sheet1!J2367&lt;&gt;0),Sheet1!I2367&amp;"~"&amp;Sheet1!J2367,""))</f>
        <v>105~150</v>
      </c>
      <c r="P2364" s="21" t="str">
        <f>IFERROR(VLOOKUP(Sheet1!L2367,配置检查表!$Y:$Z,2,FALSE),"")</f>
        <v/>
      </c>
      <c r="Q2364" s="21" t="str">
        <f>IF(AND(Sheet1!N2367=Sheet1!O2367,Sheet1!O2367&lt;&gt;0),Sheet1!N2367,IF(AND(Sheet1!N2367&lt;&gt;Sheet1!O2367,Sheet1!O2367&lt;&gt;0),Sheet1!N2367&amp;"~"&amp;Sheet1!O2367,""))</f>
        <v/>
      </c>
      <c r="R2364" s="21" t="str">
        <f>IFERROR(VLOOKUP(Sheet1!Q2367,配置检查表!$Y:$Z,2,FALSE),"")</f>
        <v/>
      </c>
      <c r="S2364" s="39" t="str">
        <f>IF(AND(Sheet1!S2571=Sheet1!T2571,Sheet1!T2571&lt;&gt;0),Sheet1!S2571,IF(AND(Sheet1!S2571&lt;&gt;Sheet1!T2571,Sheet1!T2571&lt;&gt;0),Sheet1!S2571&amp;"~"&amp;Sheet1!T2571,""))</f>
        <v/>
      </c>
      <c r="T2364" s="21" t="str">
        <f>IFERROR(VLOOKUP(Sheet1!V2367,配置检查表!$Y:$Z,2,FALSE),"")</f>
        <v/>
      </c>
      <c r="U2364" s="39" t="str">
        <f>IF(AND(Sheet1!X2571=Sheet1!Y2571,Sheet1!Y2571&lt;&gt;0),Sheet1!X2571,IF(AND(Sheet1!X2571&lt;&gt;Sheet1!Y2571,Sheet1!Y2571&lt;&gt;0),Sheet1!X2571&amp;"~"&amp;Sheet1!Y2571,""))</f>
        <v/>
      </c>
      <c r="V2364" s="21" t="str">
        <f>IFERROR(VLOOKUP(Sheet1!XAA,配置检查表!$Y:$Z,2,FALSE),"")</f>
        <v/>
      </c>
      <c r="W2364" s="21" t="str">
        <f>IF(AND(Sheet1!AC2571=Sheet1!AD2571,Sheet1!AD2571&lt;&gt;0),Sheet1!AC2571,IF(AND(Sheet1!AC2571&lt;&gt;Sheet1!AD2571,Sheet1!AD2571&lt;&gt;0),Sheet1!AC2571&amp;"~"&amp;Sheet1!AD2571,""))</f>
        <v/>
      </c>
    </row>
    <row r="2365" spans="1:23">
      <c r="A2365" s="17">
        <v>55095</v>
      </c>
      <c r="B2365" s="17" t="s">
        <v>1388</v>
      </c>
      <c r="C2365" s="17">
        <v>0</v>
      </c>
      <c r="D2365" s="21" t="str">
        <f>IF(OR(Sheet1!I2368&lt;&gt;Sheet1!AF2368,Sheet1!AG2368&lt;&gt;Sheet1!J2368),"有影响","-")</f>
        <v>-</v>
      </c>
      <c r="E2365" s="21" t="str">
        <f>IF(OR(Sheet1!N2368&lt;&gt;Sheet1!AH2368,Sheet1!AI2368&lt;&gt;Sheet1!O2368),"有影响","-")</f>
        <v>-</v>
      </c>
      <c r="F2365" s="21" t="str">
        <f>IF(OR(Sheet1!S2368&lt;&gt;Sheet1!AJ2368,Sheet1!AK2368&lt;&gt;Sheet1!T2368),"有影响","-")</f>
        <v>-</v>
      </c>
      <c r="G2365" s="21" t="str">
        <f>IF(OR(Sheet1!X2368&lt;&gt;Sheet1!AL2368,Sheet1!AM2368&lt;&gt;Sheet1!Y2368),"有影响","-")</f>
        <v>-</v>
      </c>
      <c r="H2365" s="21" t="str">
        <f>IF(OR(Sheet1!AC2368&lt;&gt;Sheet1!AN2368,Sheet1!AO2368&lt;&gt;Sheet1!AD2368),"有影响","-")</f>
        <v>-</v>
      </c>
      <c r="I2365" s="21" t="str">
        <f>IF(Sheet1!G2368=0,"出错","-")</f>
        <v>-</v>
      </c>
      <c r="J2365" s="21" t="str">
        <f>IF(AND(Sheet1!G2368=0,Sheet1!L2368&lt;&gt;0),"出错","-")</f>
        <v>-</v>
      </c>
      <c r="K2365" s="21" t="str">
        <f>IF(AND(Sheet1!G2368=0,Sheet1!L2368=0,Sheet1!Q2368&lt;&gt;0),"出错","-")</f>
        <v>-</v>
      </c>
      <c r="L2365" s="21" t="str">
        <f>IF(AND(Sheet1!G2368=0,Sheet1!L2368=0,Sheet1!Q2368=0,Sheet1!V2368&lt;&gt;0),"出错","-")</f>
        <v>-</v>
      </c>
      <c r="M2365" s="21" t="str">
        <f>IF(AND(Sheet1!G2368=0,Sheet1!L2368=0,Sheet1!Q2368=0,Sheet1!V2368=0,Sheet1!AA2368&lt;&gt;0),"出错","-")</f>
        <v>-</v>
      </c>
      <c r="N2365" s="21" t="str">
        <f>IFERROR(VLOOKUP(Sheet1!G2368,配置检查表!$Y:$Z,2,FALSE),"")</f>
        <v/>
      </c>
      <c r="O2365" s="21" t="str">
        <f>IF(AND(Sheet1!I2368=Sheet1!J2368,Sheet1!J2368&lt;&gt;0),Sheet1!I2368,IF(AND(Sheet1!I2368&lt;&gt;Sheet1!J2368,Sheet1!J2368&lt;&gt;0),Sheet1!I2368&amp;"~"&amp;Sheet1!J2368,""))</f>
        <v>195~286</v>
      </c>
      <c r="P2365" s="21" t="str">
        <f>IFERROR(VLOOKUP(Sheet1!L2368,配置检查表!$Y:$Z,2,FALSE),"")</f>
        <v/>
      </c>
      <c r="Q2365" s="21" t="str">
        <f>IF(AND(Sheet1!N2368=Sheet1!O2368,Sheet1!O2368&lt;&gt;0),Sheet1!N2368,IF(AND(Sheet1!N2368&lt;&gt;Sheet1!O2368,Sheet1!O2368&lt;&gt;0),Sheet1!N2368&amp;"~"&amp;Sheet1!O2368,""))</f>
        <v/>
      </c>
      <c r="R2365" s="21" t="str">
        <f>IFERROR(VLOOKUP(Sheet1!Q2368,配置检查表!$Y:$Z,2,FALSE),"")</f>
        <v/>
      </c>
      <c r="S2365" s="39" t="str">
        <f>IF(AND(Sheet1!S2572=Sheet1!T2572,Sheet1!T2572&lt;&gt;0),Sheet1!S2572,IF(AND(Sheet1!S2572&lt;&gt;Sheet1!T2572,Sheet1!T2572&lt;&gt;0),Sheet1!S2572&amp;"~"&amp;Sheet1!T2572,""))</f>
        <v/>
      </c>
      <c r="T2365" s="21" t="str">
        <f>IFERROR(VLOOKUP(Sheet1!V2368,配置检查表!$Y:$Z,2,FALSE),"")</f>
        <v/>
      </c>
      <c r="U2365" s="39" t="str">
        <f>IF(AND(Sheet1!X2572=Sheet1!Y2572,Sheet1!Y2572&lt;&gt;0),Sheet1!X2572,IF(AND(Sheet1!X2572&lt;&gt;Sheet1!Y2572,Sheet1!Y2572&lt;&gt;0),Sheet1!X2572&amp;"~"&amp;Sheet1!Y2572,""))</f>
        <v/>
      </c>
      <c r="V2365" s="21" t="str">
        <f>IFERROR(VLOOKUP(Sheet1!XAA,配置检查表!$Y:$Z,2,FALSE),"")</f>
        <v/>
      </c>
      <c r="W2365" s="21" t="str">
        <f>IF(AND(Sheet1!AC2572=Sheet1!AD2572,Sheet1!AD2572&lt;&gt;0),Sheet1!AC2572,IF(AND(Sheet1!AC2572&lt;&gt;Sheet1!AD2572,Sheet1!AD2572&lt;&gt;0),Sheet1!AC2572&amp;"~"&amp;Sheet1!AD2572,""))</f>
        <v/>
      </c>
    </row>
    <row r="2366" spans="1:23">
      <c r="A2366" s="17">
        <v>55096</v>
      </c>
      <c r="B2366" s="17" t="s">
        <v>1389</v>
      </c>
      <c r="C2366" s="17">
        <v>0</v>
      </c>
      <c r="D2366" s="21" t="str">
        <f>IF(OR(Sheet1!I2369&lt;&gt;Sheet1!AF2369,Sheet1!AG2369&lt;&gt;Sheet1!J2369),"有影响","-")</f>
        <v>-</v>
      </c>
      <c r="E2366" s="21" t="str">
        <f>IF(OR(Sheet1!N2369&lt;&gt;Sheet1!AH2369,Sheet1!AI2369&lt;&gt;Sheet1!O2369),"有影响","-")</f>
        <v>-</v>
      </c>
      <c r="F2366" s="21" t="str">
        <f>IF(OR(Sheet1!S2369&lt;&gt;Sheet1!AJ2369,Sheet1!AK2369&lt;&gt;Sheet1!T2369),"有影响","-")</f>
        <v>-</v>
      </c>
      <c r="G2366" s="21" t="str">
        <f>IF(OR(Sheet1!X2369&lt;&gt;Sheet1!AL2369,Sheet1!AM2369&lt;&gt;Sheet1!Y2369),"有影响","-")</f>
        <v>-</v>
      </c>
      <c r="H2366" s="21" t="str">
        <f>IF(OR(Sheet1!AC2369&lt;&gt;Sheet1!AN2369,Sheet1!AO2369&lt;&gt;Sheet1!AD2369),"有影响","-")</f>
        <v>-</v>
      </c>
      <c r="I2366" s="21" t="str">
        <f>IF(Sheet1!G2369=0,"出错","-")</f>
        <v>-</v>
      </c>
      <c r="J2366" s="21" t="str">
        <f>IF(AND(Sheet1!G2369=0,Sheet1!L2369&lt;&gt;0),"出错","-")</f>
        <v>-</v>
      </c>
      <c r="K2366" s="21" t="str">
        <f>IF(AND(Sheet1!G2369=0,Sheet1!L2369=0,Sheet1!Q2369&lt;&gt;0),"出错","-")</f>
        <v>-</v>
      </c>
      <c r="L2366" s="21" t="str">
        <f>IF(AND(Sheet1!G2369=0,Sheet1!L2369=0,Sheet1!Q2369=0,Sheet1!V2369&lt;&gt;0),"出错","-")</f>
        <v>-</v>
      </c>
      <c r="M2366" s="21" t="str">
        <f>IF(AND(Sheet1!G2369=0,Sheet1!L2369=0,Sheet1!Q2369=0,Sheet1!V2369=0,Sheet1!AA2369&lt;&gt;0),"出错","-")</f>
        <v>-</v>
      </c>
      <c r="N2366" s="21" t="str">
        <f>IFERROR(VLOOKUP(Sheet1!G2369,配置检查表!$Y:$Z,2,FALSE),"")</f>
        <v/>
      </c>
      <c r="O2366" s="21" t="str">
        <f>IF(AND(Sheet1!I2369=Sheet1!J2369,Sheet1!J2369&lt;&gt;0),Sheet1!I2369,IF(AND(Sheet1!I2369&lt;&gt;Sheet1!J2369,Sheet1!J2369&lt;&gt;0),Sheet1!I2369&amp;"~"&amp;Sheet1!J2369,""))</f>
        <v>286~421</v>
      </c>
      <c r="P2366" s="21" t="str">
        <f>IFERROR(VLOOKUP(Sheet1!L2369,配置检查表!$Y:$Z,2,FALSE),"")</f>
        <v/>
      </c>
      <c r="Q2366" s="21" t="str">
        <f>IF(AND(Sheet1!N2369=Sheet1!O2369,Sheet1!O2369&lt;&gt;0),Sheet1!N2369,IF(AND(Sheet1!N2369&lt;&gt;Sheet1!O2369,Sheet1!O2369&lt;&gt;0),Sheet1!N2369&amp;"~"&amp;Sheet1!O2369,""))</f>
        <v/>
      </c>
      <c r="R2366" s="21" t="str">
        <f>IFERROR(VLOOKUP(Sheet1!Q2369,配置检查表!$Y:$Z,2,FALSE),"")</f>
        <v/>
      </c>
      <c r="S2366" s="39" t="str">
        <f>IF(AND(Sheet1!S2573=Sheet1!T2573,Sheet1!T2573&lt;&gt;0),Sheet1!S2573,IF(AND(Sheet1!S2573&lt;&gt;Sheet1!T2573,Sheet1!T2573&lt;&gt;0),Sheet1!S2573&amp;"~"&amp;Sheet1!T2573,""))</f>
        <v/>
      </c>
      <c r="T2366" s="21" t="str">
        <f>IFERROR(VLOOKUP(Sheet1!V2369,配置检查表!$Y:$Z,2,FALSE),"")</f>
        <v/>
      </c>
      <c r="U2366" s="39" t="str">
        <f>IF(AND(Sheet1!X2573=Sheet1!Y2573,Sheet1!Y2573&lt;&gt;0),Sheet1!X2573,IF(AND(Sheet1!X2573&lt;&gt;Sheet1!Y2573,Sheet1!Y2573&lt;&gt;0),Sheet1!X2573&amp;"~"&amp;Sheet1!Y2573,""))</f>
        <v/>
      </c>
      <c r="V2366" s="21" t="str">
        <f>IFERROR(VLOOKUP(Sheet1!XAA,配置检查表!$Y:$Z,2,FALSE),"")</f>
        <v/>
      </c>
      <c r="W2366" s="21" t="str">
        <f>IF(AND(Sheet1!AC2573=Sheet1!AD2573,Sheet1!AD2573&lt;&gt;0),Sheet1!AC2573,IF(AND(Sheet1!AC2573&lt;&gt;Sheet1!AD2573,Sheet1!AD2573&lt;&gt;0),Sheet1!AC2573&amp;"~"&amp;Sheet1!AD2573,""))</f>
        <v/>
      </c>
    </row>
    <row r="2367" spans="1:23">
      <c r="A2367" s="17">
        <v>55097</v>
      </c>
      <c r="B2367" s="17" t="s">
        <v>1390</v>
      </c>
      <c r="C2367" s="17">
        <v>0</v>
      </c>
      <c r="D2367" s="21" t="str">
        <f>IF(OR(Sheet1!I2370&lt;&gt;Sheet1!AF2370,Sheet1!AG2370&lt;&gt;Sheet1!J2370),"有影响","-")</f>
        <v>-</v>
      </c>
      <c r="E2367" s="21" t="str">
        <f>IF(OR(Sheet1!N2370&lt;&gt;Sheet1!AH2370,Sheet1!AI2370&lt;&gt;Sheet1!O2370),"有影响","-")</f>
        <v>-</v>
      </c>
      <c r="F2367" s="21" t="str">
        <f>IF(OR(Sheet1!S2370&lt;&gt;Sheet1!AJ2370,Sheet1!AK2370&lt;&gt;Sheet1!T2370),"有影响","-")</f>
        <v>-</v>
      </c>
      <c r="G2367" s="21" t="str">
        <f>IF(OR(Sheet1!X2370&lt;&gt;Sheet1!AL2370,Sheet1!AM2370&lt;&gt;Sheet1!Y2370),"有影响","-")</f>
        <v>-</v>
      </c>
      <c r="H2367" s="21" t="str">
        <f>IF(OR(Sheet1!AC2370&lt;&gt;Sheet1!AN2370,Sheet1!AO2370&lt;&gt;Sheet1!AD2370),"有影响","-")</f>
        <v>-</v>
      </c>
      <c r="I2367" s="21" t="str">
        <f>IF(Sheet1!G2370=0,"出错","-")</f>
        <v>-</v>
      </c>
      <c r="J2367" s="21" t="str">
        <f>IF(AND(Sheet1!G2370=0,Sheet1!L2370&lt;&gt;0),"出错","-")</f>
        <v>-</v>
      </c>
      <c r="K2367" s="21" t="str">
        <f>IF(AND(Sheet1!G2370=0,Sheet1!L2370=0,Sheet1!Q2370&lt;&gt;0),"出错","-")</f>
        <v>-</v>
      </c>
      <c r="L2367" s="21" t="str">
        <f>IF(AND(Sheet1!G2370=0,Sheet1!L2370=0,Sheet1!Q2370=0,Sheet1!V2370&lt;&gt;0),"出错","-")</f>
        <v>-</v>
      </c>
      <c r="M2367" s="21" t="str">
        <f>IF(AND(Sheet1!G2370=0,Sheet1!L2370=0,Sheet1!Q2370=0,Sheet1!V2370=0,Sheet1!AA2370&lt;&gt;0),"出错","-")</f>
        <v>-</v>
      </c>
      <c r="N2367" s="21" t="str">
        <f>IFERROR(VLOOKUP(Sheet1!G2370,配置检查表!$Y:$Z,2,FALSE),"")</f>
        <v/>
      </c>
      <c r="O2367" s="21" t="str">
        <f>IF(AND(Sheet1!I2370=Sheet1!J2370,Sheet1!J2370&lt;&gt;0),Sheet1!I2370,IF(AND(Sheet1!I2370&lt;&gt;Sheet1!J2370,Sheet1!J2370&lt;&gt;0),Sheet1!I2370&amp;"~"&amp;Sheet1!J2370,""))</f>
        <v>105~150</v>
      </c>
      <c r="P2367" s="21" t="str">
        <f>IFERROR(VLOOKUP(Sheet1!L2370,配置检查表!$Y:$Z,2,FALSE),"")</f>
        <v/>
      </c>
      <c r="Q2367" s="21" t="str">
        <f>IF(AND(Sheet1!N2370=Sheet1!O2370,Sheet1!O2370&lt;&gt;0),Sheet1!N2370,IF(AND(Sheet1!N2370&lt;&gt;Sheet1!O2370,Sheet1!O2370&lt;&gt;0),Sheet1!N2370&amp;"~"&amp;Sheet1!O2370,""))</f>
        <v/>
      </c>
      <c r="R2367" s="21" t="str">
        <f>IFERROR(VLOOKUP(Sheet1!Q2370,配置检查表!$Y:$Z,2,FALSE),"")</f>
        <v/>
      </c>
      <c r="S2367" s="39" t="str">
        <f>IF(AND(Sheet1!S2574=Sheet1!T2574,Sheet1!T2574&lt;&gt;0),Sheet1!S2574,IF(AND(Sheet1!S2574&lt;&gt;Sheet1!T2574,Sheet1!T2574&lt;&gt;0),Sheet1!S2574&amp;"~"&amp;Sheet1!T2574,""))</f>
        <v/>
      </c>
      <c r="T2367" s="21" t="str">
        <f>IFERROR(VLOOKUP(Sheet1!V2370,配置检查表!$Y:$Z,2,FALSE),"")</f>
        <v/>
      </c>
      <c r="U2367" s="39" t="str">
        <f>IF(AND(Sheet1!X2574=Sheet1!Y2574,Sheet1!Y2574&lt;&gt;0),Sheet1!X2574,IF(AND(Sheet1!X2574&lt;&gt;Sheet1!Y2574,Sheet1!Y2574&lt;&gt;0),Sheet1!X2574&amp;"~"&amp;Sheet1!Y2574,""))</f>
        <v/>
      </c>
      <c r="V2367" s="21" t="str">
        <f>IFERROR(VLOOKUP(Sheet1!XAA,配置检查表!$Y:$Z,2,FALSE),"")</f>
        <v/>
      </c>
      <c r="W2367" s="21" t="str">
        <f>IF(AND(Sheet1!AC2574=Sheet1!AD2574,Sheet1!AD2574&lt;&gt;0),Sheet1!AC2574,IF(AND(Sheet1!AC2574&lt;&gt;Sheet1!AD2574,Sheet1!AD2574&lt;&gt;0),Sheet1!AC2574&amp;"~"&amp;Sheet1!AD2574,""))</f>
        <v/>
      </c>
    </row>
    <row r="2368" spans="1:23">
      <c r="A2368" s="17">
        <v>55098</v>
      </c>
      <c r="B2368" s="17" t="s">
        <v>1391</v>
      </c>
      <c r="C2368" s="17">
        <v>0</v>
      </c>
      <c r="D2368" s="21" t="str">
        <f>IF(OR(Sheet1!I2371&lt;&gt;Sheet1!AF2371,Sheet1!AG2371&lt;&gt;Sheet1!J2371),"有影响","-")</f>
        <v>-</v>
      </c>
      <c r="E2368" s="21" t="str">
        <f>IF(OR(Sheet1!N2371&lt;&gt;Sheet1!AH2371,Sheet1!AI2371&lt;&gt;Sheet1!O2371),"有影响","-")</f>
        <v>-</v>
      </c>
      <c r="F2368" s="21" t="str">
        <f>IF(OR(Sheet1!S2371&lt;&gt;Sheet1!AJ2371,Sheet1!AK2371&lt;&gt;Sheet1!T2371),"有影响","-")</f>
        <v>-</v>
      </c>
      <c r="G2368" s="21" t="str">
        <f>IF(OR(Sheet1!X2371&lt;&gt;Sheet1!AL2371,Sheet1!AM2371&lt;&gt;Sheet1!Y2371),"有影响","-")</f>
        <v>-</v>
      </c>
      <c r="H2368" s="21" t="str">
        <f>IF(OR(Sheet1!AC2371&lt;&gt;Sheet1!AN2371,Sheet1!AO2371&lt;&gt;Sheet1!AD2371),"有影响","-")</f>
        <v>-</v>
      </c>
      <c r="I2368" s="21" t="str">
        <f>IF(Sheet1!G2371=0,"出错","-")</f>
        <v>-</v>
      </c>
      <c r="J2368" s="21" t="str">
        <f>IF(AND(Sheet1!G2371=0,Sheet1!L2371&lt;&gt;0),"出错","-")</f>
        <v>-</v>
      </c>
      <c r="K2368" s="21" t="str">
        <f>IF(AND(Sheet1!G2371=0,Sheet1!L2371=0,Sheet1!Q2371&lt;&gt;0),"出错","-")</f>
        <v>-</v>
      </c>
      <c r="L2368" s="21" t="str">
        <f>IF(AND(Sheet1!G2371=0,Sheet1!L2371=0,Sheet1!Q2371=0,Sheet1!V2371&lt;&gt;0),"出错","-")</f>
        <v>-</v>
      </c>
      <c r="M2368" s="21" t="str">
        <f>IF(AND(Sheet1!G2371=0,Sheet1!L2371=0,Sheet1!Q2371=0,Sheet1!V2371=0,Sheet1!AA2371&lt;&gt;0),"出错","-")</f>
        <v>-</v>
      </c>
      <c r="N2368" s="21" t="str">
        <f>IFERROR(VLOOKUP(Sheet1!G2371,配置检查表!$Y:$Z,2,FALSE),"")</f>
        <v/>
      </c>
      <c r="O2368" s="21" t="str">
        <f>IF(AND(Sheet1!I2371=Sheet1!J2371,Sheet1!J2371&lt;&gt;0),Sheet1!I2371,IF(AND(Sheet1!I2371&lt;&gt;Sheet1!J2371,Sheet1!J2371&lt;&gt;0),Sheet1!I2371&amp;"~"&amp;Sheet1!J2371,""))</f>
        <v>195~286</v>
      </c>
      <c r="P2368" s="21" t="str">
        <f>IFERROR(VLOOKUP(Sheet1!L2371,配置检查表!$Y:$Z,2,FALSE),"")</f>
        <v/>
      </c>
      <c r="Q2368" s="21" t="str">
        <f>IF(AND(Sheet1!N2371=Sheet1!O2371,Sheet1!O2371&lt;&gt;0),Sheet1!N2371,IF(AND(Sheet1!N2371&lt;&gt;Sheet1!O2371,Sheet1!O2371&lt;&gt;0),Sheet1!N2371&amp;"~"&amp;Sheet1!O2371,""))</f>
        <v/>
      </c>
      <c r="R2368" s="21" t="str">
        <f>IFERROR(VLOOKUP(Sheet1!Q2371,配置检查表!$Y:$Z,2,FALSE),"")</f>
        <v/>
      </c>
      <c r="S2368" s="39" t="str">
        <f>IF(AND(Sheet1!S2575=Sheet1!T2575,Sheet1!T2575&lt;&gt;0),Sheet1!S2575,IF(AND(Sheet1!S2575&lt;&gt;Sheet1!T2575,Sheet1!T2575&lt;&gt;0),Sheet1!S2575&amp;"~"&amp;Sheet1!T2575,""))</f>
        <v/>
      </c>
      <c r="T2368" s="21" t="str">
        <f>IFERROR(VLOOKUP(Sheet1!V2371,配置检查表!$Y:$Z,2,FALSE),"")</f>
        <v/>
      </c>
      <c r="U2368" s="39" t="str">
        <f>IF(AND(Sheet1!X2575=Sheet1!Y2575,Sheet1!Y2575&lt;&gt;0),Sheet1!X2575,IF(AND(Sheet1!X2575&lt;&gt;Sheet1!Y2575,Sheet1!Y2575&lt;&gt;0),Sheet1!X2575&amp;"~"&amp;Sheet1!Y2575,""))</f>
        <v/>
      </c>
      <c r="V2368" s="21" t="str">
        <f>IFERROR(VLOOKUP(Sheet1!XAA,配置检查表!$Y:$Z,2,FALSE),"")</f>
        <v/>
      </c>
      <c r="W2368" s="21" t="str">
        <f>IF(AND(Sheet1!AC2575=Sheet1!AD2575,Sheet1!AD2575&lt;&gt;0),Sheet1!AC2575,IF(AND(Sheet1!AC2575&lt;&gt;Sheet1!AD2575,Sheet1!AD2575&lt;&gt;0),Sheet1!AC2575&amp;"~"&amp;Sheet1!AD2575,""))</f>
        <v/>
      </c>
    </row>
    <row r="2369" spans="1:23">
      <c r="A2369" s="17">
        <v>55099</v>
      </c>
      <c r="B2369" s="17" t="s">
        <v>1392</v>
      </c>
      <c r="C2369" s="17">
        <v>0</v>
      </c>
      <c r="D2369" s="21" t="str">
        <f>IF(OR(Sheet1!I2372&lt;&gt;Sheet1!AF2372,Sheet1!AG2372&lt;&gt;Sheet1!J2372),"有影响","-")</f>
        <v>-</v>
      </c>
      <c r="E2369" s="21" t="str">
        <f>IF(OR(Sheet1!N2372&lt;&gt;Sheet1!AH2372,Sheet1!AI2372&lt;&gt;Sheet1!O2372),"有影响","-")</f>
        <v>-</v>
      </c>
      <c r="F2369" s="21" t="str">
        <f>IF(OR(Sheet1!S2372&lt;&gt;Sheet1!AJ2372,Sheet1!AK2372&lt;&gt;Sheet1!T2372),"有影响","-")</f>
        <v>-</v>
      </c>
      <c r="G2369" s="21" t="str">
        <f>IF(OR(Sheet1!X2372&lt;&gt;Sheet1!AL2372,Sheet1!AM2372&lt;&gt;Sheet1!Y2372),"有影响","-")</f>
        <v>-</v>
      </c>
      <c r="H2369" s="21" t="str">
        <f>IF(OR(Sheet1!AC2372&lt;&gt;Sheet1!AN2372,Sheet1!AO2372&lt;&gt;Sheet1!AD2372),"有影响","-")</f>
        <v>-</v>
      </c>
      <c r="I2369" s="21" t="str">
        <f>IF(Sheet1!G2372=0,"出错","-")</f>
        <v>-</v>
      </c>
      <c r="J2369" s="21" t="str">
        <f>IF(AND(Sheet1!G2372=0,Sheet1!L2372&lt;&gt;0),"出错","-")</f>
        <v>-</v>
      </c>
      <c r="K2369" s="21" t="str">
        <f>IF(AND(Sheet1!G2372=0,Sheet1!L2372=0,Sheet1!Q2372&lt;&gt;0),"出错","-")</f>
        <v>-</v>
      </c>
      <c r="L2369" s="21" t="str">
        <f>IF(AND(Sheet1!G2372=0,Sheet1!L2372=0,Sheet1!Q2372=0,Sheet1!V2372&lt;&gt;0),"出错","-")</f>
        <v>-</v>
      </c>
      <c r="M2369" s="21" t="str">
        <f>IF(AND(Sheet1!G2372=0,Sheet1!L2372=0,Sheet1!Q2372=0,Sheet1!V2372=0,Sheet1!AA2372&lt;&gt;0),"出错","-")</f>
        <v>-</v>
      </c>
      <c r="N2369" s="21" t="str">
        <f>IFERROR(VLOOKUP(Sheet1!G2372,配置检查表!$Y:$Z,2,FALSE),"")</f>
        <v/>
      </c>
      <c r="O2369" s="21" t="str">
        <f>IF(AND(Sheet1!I2372=Sheet1!J2372,Sheet1!J2372&lt;&gt;0),Sheet1!I2372,IF(AND(Sheet1!I2372&lt;&gt;Sheet1!J2372,Sheet1!J2372&lt;&gt;0),Sheet1!I2372&amp;"~"&amp;Sheet1!J2372,""))</f>
        <v>286~421</v>
      </c>
      <c r="P2369" s="21" t="str">
        <f>IFERROR(VLOOKUP(Sheet1!L2372,配置检查表!$Y:$Z,2,FALSE),"")</f>
        <v/>
      </c>
      <c r="Q2369" s="21" t="str">
        <f>IF(AND(Sheet1!N2372=Sheet1!O2372,Sheet1!O2372&lt;&gt;0),Sheet1!N2372,IF(AND(Sheet1!N2372&lt;&gt;Sheet1!O2372,Sheet1!O2372&lt;&gt;0),Sheet1!N2372&amp;"~"&amp;Sheet1!O2372,""))</f>
        <v/>
      </c>
      <c r="R2369" s="21" t="str">
        <f>IFERROR(VLOOKUP(Sheet1!Q2372,配置检查表!$Y:$Z,2,FALSE),"")</f>
        <v/>
      </c>
      <c r="S2369" s="39" t="str">
        <f>IF(AND(Sheet1!S2576=Sheet1!T2576,Sheet1!T2576&lt;&gt;0),Sheet1!S2576,IF(AND(Sheet1!S2576&lt;&gt;Sheet1!T2576,Sheet1!T2576&lt;&gt;0),Sheet1!S2576&amp;"~"&amp;Sheet1!T2576,""))</f>
        <v/>
      </c>
      <c r="T2369" s="21" t="str">
        <f>IFERROR(VLOOKUP(Sheet1!V2372,配置检查表!$Y:$Z,2,FALSE),"")</f>
        <v/>
      </c>
      <c r="U2369" s="39" t="str">
        <f>IF(AND(Sheet1!X2576=Sheet1!Y2576,Sheet1!Y2576&lt;&gt;0),Sheet1!X2576,IF(AND(Sheet1!X2576&lt;&gt;Sheet1!Y2576,Sheet1!Y2576&lt;&gt;0),Sheet1!X2576&amp;"~"&amp;Sheet1!Y2576,""))</f>
        <v/>
      </c>
      <c r="V2369" s="21" t="str">
        <f>IFERROR(VLOOKUP(Sheet1!XAA,配置检查表!$Y:$Z,2,FALSE),"")</f>
        <v/>
      </c>
      <c r="W2369" s="21" t="str">
        <f>IF(AND(Sheet1!AC2576=Sheet1!AD2576,Sheet1!AD2576&lt;&gt;0),Sheet1!AC2576,IF(AND(Sheet1!AC2576&lt;&gt;Sheet1!AD2576,Sheet1!AD2576&lt;&gt;0),Sheet1!AC2576&amp;"~"&amp;Sheet1!AD2576,""))</f>
        <v/>
      </c>
    </row>
    <row r="2370" spans="1:23">
      <c r="A2370" s="17">
        <v>55100</v>
      </c>
      <c r="B2370" s="17" t="s">
        <v>1393</v>
      </c>
      <c r="C2370" s="17">
        <v>0</v>
      </c>
      <c r="D2370" s="21" t="str">
        <f>IF(OR(Sheet1!I2373&lt;&gt;Sheet1!AF2373,Sheet1!AG2373&lt;&gt;Sheet1!J2373),"有影响","-")</f>
        <v>-</v>
      </c>
      <c r="E2370" s="21" t="str">
        <f>IF(OR(Sheet1!N2373&lt;&gt;Sheet1!AH2373,Sheet1!AI2373&lt;&gt;Sheet1!O2373),"有影响","-")</f>
        <v>-</v>
      </c>
      <c r="F2370" s="21" t="str">
        <f>IF(OR(Sheet1!S2373&lt;&gt;Sheet1!AJ2373,Sheet1!AK2373&lt;&gt;Sheet1!T2373),"有影响","-")</f>
        <v>-</v>
      </c>
      <c r="G2370" s="21" t="str">
        <f>IF(OR(Sheet1!X2373&lt;&gt;Sheet1!AL2373,Sheet1!AM2373&lt;&gt;Sheet1!Y2373),"有影响","-")</f>
        <v>-</v>
      </c>
      <c r="H2370" s="21" t="str">
        <f>IF(OR(Sheet1!AC2373&lt;&gt;Sheet1!AN2373,Sheet1!AO2373&lt;&gt;Sheet1!AD2373),"有影响","-")</f>
        <v>-</v>
      </c>
      <c r="I2370" s="21" t="str">
        <f>IF(Sheet1!G2373=0,"出错","-")</f>
        <v>-</v>
      </c>
      <c r="J2370" s="21" t="str">
        <f>IF(AND(Sheet1!G2373=0,Sheet1!L2373&lt;&gt;0),"出错","-")</f>
        <v>-</v>
      </c>
      <c r="K2370" s="21" t="str">
        <f>IF(AND(Sheet1!G2373=0,Sheet1!L2373=0,Sheet1!Q2373&lt;&gt;0),"出错","-")</f>
        <v>-</v>
      </c>
      <c r="L2370" s="21" t="str">
        <f>IF(AND(Sheet1!G2373=0,Sheet1!L2373=0,Sheet1!Q2373=0,Sheet1!V2373&lt;&gt;0),"出错","-")</f>
        <v>-</v>
      </c>
      <c r="M2370" s="21" t="str">
        <f>IF(AND(Sheet1!G2373=0,Sheet1!L2373=0,Sheet1!Q2373=0,Sheet1!V2373=0,Sheet1!AA2373&lt;&gt;0),"出错","-")</f>
        <v>-</v>
      </c>
      <c r="N2370" s="21" t="str">
        <f>IFERROR(VLOOKUP(Sheet1!G2373,配置检查表!$Y:$Z,2,FALSE),"")</f>
        <v/>
      </c>
      <c r="O2370" s="21" t="str">
        <f>IF(AND(Sheet1!I2373=Sheet1!J2373,Sheet1!J2373&lt;&gt;0),Sheet1!I2373,IF(AND(Sheet1!I2373&lt;&gt;Sheet1!J2373,Sheet1!J2373&lt;&gt;0),Sheet1!I2373&amp;"~"&amp;Sheet1!J2373,""))</f>
        <v>105~150</v>
      </c>
      <c r="P2370" s="21" t="str">
        <f>IFERROR(VLOOKUP(Sheet1!L2373,配置检查表!$Y:$Z,2,FALSE),"")</f>
        <v/>
      </c>
      <c r="Q2370" s="21" t="str">
        <f>IF(AND(Sheet1!N2373=Sheet1!O2373,Sheet1!O2373&lt;&gt;0),Sheet1!N2373,IF(AND(Sheet1!N2373&lt;&gt;Sheet1!O2373,Sheet1!O2373&lt;&gt;0),Sheet1!N2373&amp;"~"&amp;Sheet1!O2373,""))</f>
        <v/>
      </c>
      <c r="R2370" s="21" t="str">
        <f>IFERROR(VLOOKUP(Sheet1!Q2373,配置检查表!$Y:$Z,2,FALSE),"")</f>
        <v/>
      </c>
      <c r="S2370" s="39" t="str">
        <f>IF(AND(Sheet1!S2577=Sheet1!T2577,Sheet1!T2577&lt;&gt;0),Sheet1!S2577,IF(AND(Sheet1!S2577&lt;&gt;Sheet1!T2577,Sheet1!T2577&lt;&gt;0),Sheet1!S2577&amp;"~"&amp;Sheet1!T2577,""))</f>
        <v/>
      </c>
      <c r="T2370" s="21" t="str">
        <f>IFERROR(VLOOKUP(Sheet1!V2373,配置检查表!$Y:$Z,2,FALSE),"")</f>
        <v/>
      </c>
      <c r="U2370" s="39" t="str">
        <f>IF(AND(Sheet1!X2577=Sheet1!Y2577,Sheet1!Y2577&lt;&gt;0),Sheet1!X2577,IF(AND(Sheet1!X2577&lt;&gt;Sheet1!Y2577,Sheet1!Y2577&lt;&gt;0),Sheet1!X2577&amp;"~"&amp;Sheet1!Y2577,""))</f>
        <v/>
      </c>
      <c r="V2370" s="21" t="str">
        <f>IFERROR(VLOOKUP(Sheet1!XAA,配置检查表!$Y:$Z,2,FALSE),"")</f>
        <v/>
      </c>
      <c r="W2370" s="21" t="str">
        <f>IF(AND(Sheet1!AC2577=Sheet1!AD2577,Sheet1!AD2577&lt;&gt;0),Sheet1!AC2577,IF(AND(Sheet1!AC2577&lt;&gt;Sheet1!AD2577,Sheet1!AD2577&lt;&gt;0),Sheet1!AC2577&amp;"~"&amp;Sheet1!AD2577,""))</f>
        <v/>
      </c>
    </row>
    <row r="2371" spans="1:23">
      <c r="A2371" s="17">
        <v>55101</v>
      </c>
      <c r="B2371" s="17" t="s">
        <v>1394</v>
      </c>
      <c r="C2371" s="17">
        <v>0</v>
      </c>
      <c r="D2371" s="21" t="str">
        <f>IF(OR(Sheet1!I2374&lt;&gt;Sheet1!AF2374,Sheet1!AG2374&lt;&gt;Sheet1!J2374),"有影响","-")</f>
        <v>-</v>
      </c>
      <c r="E2371" s="21" t="str">
        <f>IF(OR(Sheet1!N2374&lt;&gt;Sheet1!AH2374,Sheet1!AI2374&lt;&gt;Sheet1!O2374),"有影响","-")</f>
        <v>-</v>
      </c>
      <c r="F2371" s="21" t="str">
        <f>IF(OR(Sheet1!S2374&lt;&gt;Sheet1!AJ2374,Sheet1!AK2374&lt;&gt;Sheet1!T2374),"有影响","-")</f>
        <v>-</v>
      </c>
      <c r="G2371" s="21" t="str">
        <f>IF(OR(Sheet1!X2374&lt;&gt;Sheet1!AL2374,Sheet1!AM2374&lt;&gt;Sheet1!Y2374),"有影响","-")</f>
        <v>-</v>
      </c>
      <c r="H2371" s="21" t="str">
        <f>IF(OR(Sheet1!AC2374&lt;&gt;Sheet1!AN2374,Sheet1!AO2374&lt;&gt;Sheet1!AD2374),"有影响","-")</f>
        <v>-</v>
      </c>
      <c r="I2371" s="21" t="str">
        <f>IF(Sheet1!G2374=0,"出错","-")</f>
        <v>-</v>
      </c>
      <c r="J2371" s="21" t="str">
        <f>IF(AND(Sheet1!G2374=0,Sheet1!L2374&lt;&gt;0),"出错","-")</f>
        <v>-</v>
      </c>
      <c r="K2371" s="21" t="str">
        <f>IF(AND(Sheet1!G2374=0,Sheet1!L2374=0,Sheet1!Q2374&lt;&gt;0),"出错","-")</f>
        <v>-</v>
      </c>
      <c r="L2371" s="21" t="str">
        <f>IF(AND(Sheet1!G2374=0,Sheet1!L2374=0,Sheet1!Q2374=0,Sheet1!V2374&lt;&gt;0),"出错","-")</f>
        <v>-</v>
      </c>
      <c r="M2371" s="21" t="str">
        <f>IF(AND(Sheet1!G2374=0,Sheet1!L2374=0,Sheet1!Q2374=0,Sheet1!V2374=0,Sheet1!AA2374&lt;&gt;0),"出错","-")</f>
        <v>-</v>
      </c>
      <c r="N2371" s="21" t="str">
        <f>IFERROR(VLOOKUP(Sheet1!G2374,配置检查表!$Y:$Z,2,FALSE),"")</f>
        <v/>
      </c>
      <c r="O2371" s="21" t="str">
        <f>IF(AND(Sheet1!I2374=Sheet1!J2374,Sheet1!J2374&lt;&gt;0),Sheet1!I2374,IF(AND(Sheet1!I2374&lt;&gt;Sheet1!J2374,Sheet1!J2374&lt;&gt;0),Sheet1!I2374&amp;"~"&amp;Sheet1!J2374,""))</f>
        <v>195~286</v>
      </c>
      <c r="P2371" s="21" t="str">
        <f>IFERROR(VLOOKUP(Sheet1!L2374,配置检查表!$Y:$Z,2,FALSE),"")</f>
        <v/>
      </c>
      <c r="Q2371" s="21" t="str">
        <f>IF(AND(Sheet1!N2374=Sheet1!O2374,Sheet1!O2374&lt;&gt;0),Sheet1!N2374,IF(AND(Sheet1!N2374&lt;&gt;Sheet1!O2374,Sheet1!O2374&lt;&gt;0),Sheet1!N2374&amp;"~"&amp;Sheet1!O2374,""))</f>
        <v/>
      </c>
      <c r="R2371" s="21" t="str">
        <f>IFERROR(VLOOKUP(Sheet1!Q2374,配置检查表!$Y:$Z,2,FALSE),"")</f>
        <v/>
      </c>
      <c r="S2371" s="39" t="str">
        <f>IF(AND(Sheet1!S2578=Sheet1!T2578,Sheet1!T2578&lt;&gt;0),Sheet1!S2578,IF(AND(Sheet1!S2578&lt;&gt;Sheet1!T2578,Sheet1!T2578&lt;&gt;0),Sheet1!S2578&amp;"~"&amp;Sheet1!T2578,""))</f>
        <v/>
      </c>
      <c r="T2371" s="21" t="str">
        <f>IFERROR(VLOOKUP(Sheet1!V2374,配置检查表!$Y:$Z,2,FALSE),"")</f>
        <v/>
      </c>
      <c r="U2371" s="39" t="str">
        <f>IF(AND(Sheet1!X2578=Sheet1!Y2578,Sheet1!Y2578&lt;&gt;0),Sheet1!X2578,IF(AND(Sheet1!X2578&lt;&gt;Sheet1!Y2578,Sheet1!Y2578&lt;&gt;0),Sheet1!X2578&amp;"~"&amp;Sheet1!Y2578,""))</f>
        <v/>
      </c>
      <c r="V2371" s="21" t="str">
        <f>IFERROR(VLOOKUP(Sheet1!XAA,配置检查表!$Y:$Z,2,FALSE),"")</f>
        <v/>
      </c>
      <c r="W2371" s="21" t="str">
        <f>IF(AND(Sheet1!AC2578=Sheet1!AD2578,Sheet1!AD2578&lt;&gt;0),Sheet1!AC2578,IF(AND(Sheet1!AC2578&lt;&gt;Sheet1!AD2578,Sheet1!AD2578&lt;&gt;0),Sheet1!AC2578&amp;"~"&amp;Sheet1!AD2578,""))</f>
        <v/>
      </c>
    </row>
    <row r="2372" spans="1:23">
      <c r="A2372" s="17">
        <v>55102</v>
      </c>
      <c r="B2372" s="17" t="s">
        <v>1395</v>
      </c>
      <c r="C2372" s="17">
        <v>0</v>
      </c>
      <c r="D2372" s="21" t="str">
        <f>IF(OR(Sheet1!I2375&lt;&gt;Sheet1!AF2375,Sheet1!AG2375&lt;&gt;Sheet1!J2375),"有影响","-")</f>
        <v>-</v>
      </c>
      <c r="E2372" s="21" t="str">
        <f>IF(OR(Sheet1!N2375&lt;&gt;Sheet1!AH2375,Sheet1!AI2375&lt;&gt;Sheet1!O2375),"有影响","-")</f>
        <v>-</v>
      </c>
      <c r="F2372" s="21" t="str">
        <f>IF(OR(Sheet1!S2375&lt;&gt;Sheet1!AJ2375,Sheet1!AK2375&lt;&gt;Sheet1!T2375),"有影响","-")</f>
        <v>-</v>
      </c>
      <c r="G2372" s="21" t="str">
        <f>IF(OR(Sheet1!X2375&lt;&gt;Sheet1!AL2375,Sheet1!AM2375&lt;&gt;Sheet1!Y2375),"有影响","-")</f>
        <v>-</v>
      </c>
      <c r="H2372" s="21" t="str">
        <f>IF(OR(Sheet1!AC2375&lt;&gt;Sheet1!AN2375,Sheet1!AO2375&lt;&gt;Sheet1!AD2375),"有影响","-")</f>
        <v>-</v>
      </c>
      <c r="I2372" s="21" t="str">
        <f>IF(Sheet1!G2375=0,"出错","-")</f>
        <v>-</v>
      </c>
      <c r="J2372" s="21" t="str">
        <f>IF(AND(Sheet1!G2375=0,Sheet1!L2375&lt;&gt;0),"出错","-")</f>
        <v>-</v>
      </c>
      <c r="K2372" s="21" t="str">
        <f>IF(AND(Sheet1!G2375=0,Sheet1!L2375=0,Sheet1!Q2375&lt;&gt;0),"出错","-")</f>
        <v>-</v>
      </c>
      <c r="L2372" s="21" t="str">
        <f>IF(AND(Sheet1!G2375=0,Sheet1!L2375=0,Sheet1!Q2375=0,Sheet1!V2375&lt;&gt;0),"出错","-")</f>
        <v>-</v>
      </c>
      <c r="M2372" s="21" t="str">
        <f>IF(AND(Sheet1!G2375=0,Sheet1!L2375=0,Sheet1!Q2375=0,Sheet1!V2375=0,Sheet1!AA2375&lt;&gt;0),"出错","-")</f>
        <v>-</v>
      </c>
      <c r="N2372" s="21" t="str">
        <f>IFERROR(VLOOKUP(Sheet1!G2375,配置检查表!$Y:$Z,2,FALSE),"")</f>
        <v/>
      </c>
      <c r="O2372" s="21" t="str">
        <f>IF(AND(Sheet1!I2375=Sheet1!J2375,Sheet1!J2375&lt;&gt;0),Sheet1!I2375,IF(AND(Sheet1!I2375&lt;&gt;Sheet1!J2375,Sheet1!J2375&lt;&gt;0),Sheet1!I2375&amp;"~"&amp;Sheet1!J2375,""))</f>
        <v>286~421</v>
      </c>
      <c r="P2372" s="21" t="str">
        <f>IFERROR(VLOOKUP(Sheet1!L2375,配置检查表!$Y:$Z,2,FALSE),"")</f>
        <v/>
      </c>
      <c r="Q2372" s="21" t="str">
        <f>IF(AND(Sheet1!N2375=Sheet1!O2375,Sheet1!O2375&lt;&gt;0),Sheet1!N2375,IF(AND(Sheet1!N2375&lt;&gt;Sheet1!O2375,Sheet1!O2375&lt;&gt;0),Sheet1!N2375&amp;"~"&amp;Sheet1!O2375,""))</f>
        <v/>
      </c>
      <c r="R2372" s="21" t="str">
        <f>IFERROR(VLOOKUP(Sheet1!Q2375,配置检查表!$Y:$Z,2,FALSE),"")</f>
        <v/>
      </c>
      <c r="S2372" s="39" t="str">
        <f>IF(AND(Sheet1!S2579=Sheet1!T2579,Sheet1!T2579&lt;&gt;0),Sheet1!S2579,IF(AND(Sheet1!S2579&lt;&gt;Sheet1!T2579,Sheet1!T2579&lt;&gt;0),Sheet1!S2579&amp;"~"&amp;Sheet1!T2579,""))</f>
        <v/>
      </c>
      <c r="T2372" s="21" t="str">
        <f>IFERROR(VLOOKUP(Sheet1!V2375,配置检查表!$Y:$Z,2,FALSE),"")</f>
        <v/>
      </c>
      <c r="U2372" s="39" t="str">
        <f>IF(AND(Sheet1!X2579=Sheet1!Y2579,Sheet1!Y2579&lt;&gt;0),Sheet1!X2579,IF(AND(Sheet1!X2579&lt;&gt;Sheet1!Y2579,Sheet1!Y2579&lt;&gt;0),Sheet1!X2579&amp;"~"&amp;Sheet1!Y2579,""))</f>
        <v/>
      </c>
      <c r="V2372" s="21" t="str">
        <f>IFERROR(VLOOKUP(Sheet1!XAA,配置检查表!$Y:$Z,2,FALSE),"")</f>
        <v/>
      </c>
      <c r="W2372" s="21" t="str">
        <f>IF(AND(Sheet1!AC2579=Sheet1!AD2579,Sheet1!AD2579&lt;&gt;0),Sheet1!AC2579,IF(AND(Sheet1!AC2579&lt;&gt;Sheet1!AD2579,Sheet1!AD2579&lt;&gt;0),Sheet1!AC2579&amp;"~"&amp;Sheet1!AD2579,""))</f>
        <v/>
      </c>
    </row>
    <row r="2373" spans="1:23">
      <c r="A2373" s="17">
        <v>55103</v>
      </c>
      <c r="B2373" s="17" t="s">
        <v>1396</v>
      </c>
      <c r="C2373" s="17">
        <v>0</v>
      </c>
      <c r="D2373" s="21" t="str">
        <f>IF(OR(Sheet1!I2376&lt;&gt;Sheet1!AF2376,Sheet1!AG2376&lt;&gt;Sheet1!J2376),"有影响","-")</f>
        <v>-</v>
      </c>
      <c r="E2373" s="21" t="str">
        <f>IF(OR(Sheet1!N2376&lt;&gt;Sheet1!AH2376,Sheet1!AI2376&lt;&gt;Sheet1!O2376),"有影响","-")</f>
        <v>-</v>
      </c>
      <c r="F2373" s="21" t="str">
        <f>IF(OR(Sheet1!S2376&lt;&gt;Sheet1!AJ2376,Sheet1!AK2376&lt;&gt;Sheet1!T2376),"有影响","-")</f>
        <v>-</v>
      </c>
      <c r="G2373" s="21" t="str">
        <f>IF(OR(Sheet1!X2376&lt;&gt;Sheet1!AL2376,Sheet1!AM2376&lt;&gt;Sheet1!Y2376),"有影响","-")</f>
        <v>-</v>
      </c>
      <c r="H2373" s="21" t="str">
        <f>IF(OR(Sheet1!AC2376&lt;&gt;Sheet1!AN2376,Sheet1!AO2376&lt;&gt;Sheet1!AD2376),"有影响","-")</f>
        <v>-</v>
      </c>
      <c r="I2373" s="21" t="str">
        <f>IF(Sheet1!G2376=0,"出错","-")</f>
        <v>-</v>
      </c>
      <c r="J2373" s="21" t="str">
        <f>IF(AND(Sheet1!G2376=0,Sheet1!L2376&lt;&gt;0),"出错","-")</f>
        <v>-</v>
      </c>
      <c r="K2373" s="21" t="str">
        <f>IF(AND(Sheet1!G2376=0,Sheet1!L2376=0,Sheet1!Q2376&lt;&gt;0),"出错","-")</f>
        <v>-</v>
      </c>
      <c r="L2373" s="21" t="str">
        <f>IF(AND(Sheet1!G2376=0,Sheet1!L2376=0,Sheet1!Q2376=0,Sheet1!V2376&lt;&gt;0),"出错","-")</f>
        <v>-</v>
      </c>
      <c r="M2373" s="21" t="str">
        <f>IF(AND(Sheet1!G2376=0,Sheet1!L2376=0,Sheet1!Q2376=0,Sheet1!V2376=0,Sheet1!AA2376&lt;&gt;0),"出错","-")</f>
        <v>-</v>
      </c>
      <c r="N2373" s="21" t="str">
        <f>IFERROR(VLOOKUP(Sheet1!G2376,配置检查表!$Y:$Z,2,FALSE),"")</f>
        <v/>
      </c>
      <c r="O2373" s="21" t="str">
        <f>IF(AND(Sheet1!I2376=Sheet1!J2376,Sheet1!J2376&lt;&gt;0),Sheet1!I2376,IF(AND(Sheet1!I2376&lt;&gt;Sheet1!J2376,Sheet1!J2376&lt;&gt;0),Sheet1!I2376&amp;"~"&amp;Sheet1!J2376,""))</f>
        <v>105~150</v>
      </c>
      <c r="P2373" s="21" t="str">
        <f>IFERROR(VLOOKUP(Sheet1!L2376,配置检查表!$Y:$Z,2,FALSE),"")</f>
        <v/>
      </c>
      <c r="Q2373" s="21" t="str">
        <f>IF(AND(Sheet1!N2376=Sheet1!O2376,Sheet1!O2376&lt;&gt;0),Sheet1!N2376,IF(AND(Sheet1!N2376&lt;&gt;Sheet1!O2376,Sheet1!O2376&lt;&gt;0),Sheet1!N2376&amp;"~"&amp;Sheet1!O2376,""))</f>
        <v/>
      </c>
      <c r="R2373" s="21" t="str">
        <f>IFERROR(VLOOKUP(Sheet1!Q2376,配置检查表!$Y:$Z,2,FALSE),"")</f>
        <v/>
      </c>
      <c r="S2373" s="39" t="str">
        <f>IF(AND(Sheet1!S2580=Sheet1!T2580,Sheet1!T2580&lt;&gt;0),Sheet1!S2580,IF(AND(Sheet1!S2580&lt;&gt;Sheet1!T2580,Sheet1!T2580&lt;&gt;0),Sheet1!S2580&amp;"~"&amp;Sheet1!T2580,""))</f>
        <v/>
      </c>
      <c r="T2373" s="21" t="str">
        <f>IFERROR(VLOOKUP(Sheet1!V2376,配置检查表!$Y:$Z,2,FALSE),"")</f>
        <v/>
      </c>
      <c r="U2373" s="39" t="str">
        <f>IF(AND(Sheet1!X2580=Sheet1!Y2580,Sheet1!Y2580&lt;&gt;0),Sheet1!X2580,IF(AND(Sheet1!X2580&lt;&gt;Sheet1!Y2580,Sheet1!Y2580&lt;&gt;0),Sheet1!X2580&amp;"~"&amp;Sheet1!Y2580,""))</f>
        <v/>
      </c>
      <c r="V2373" s="21" t="str">
        <f>IFERROR(VLOOKUP(Sheet1!XAA,配置检查表!$Y:$Z,2,FALSE),"")</f>
        <v/>
      </c>
      <c r="W2373" s="21" t="str">
        <f>IF(AND(Sheet1!AC2580=Sheet1!AD2580,Sheet1!AD2580&lt;&gt;0),Sheet1!AC2580,IF(AND(Sheet1!AC2580&lt;&gt;Sheet1!AD2580,Sheet1!AD2580&lt;&gt;0),Sheet1!AC2580&amp;"~"&amp;Sheet1!AD2580,""))</f>
        <v/>
      </c>
    </row>
    <row r="2374" spans="1:23">
      <c r="A2374" s="17">
        <v>55104</v>
      </c>
      <c r="B2374" s="17" t="s">
        <v>1397</v>
      </c>
      <c r="C2374" s="17">
        <v>0</v>
      </c>
      <c r="D2374" s="21" t="str">
        <f>IF(OR(Sheet1!I2377&lt;&gt;Sheet1!AF2377,Sheet1!AG2377&lt;&gt;Sheet1!J2377),"有影响","-")</f>
        <v>-</v>
      </c>
      <c r="E2374" s="21" t="str">
        <f>IF(OR(Sheet1!N2377&lt;&gt;Sheet1!AH2377,Sheet1!AI2377&lt;&gt;Sheet1!O2377),"有影响","-")</f>
        <v>-</v>
      </c>
      <c r="F2374" s="21" t="str">
        <f>IF(OR(Sheet1!S2377&lt;&gt;Sheet1!AJ2377,Sheet1!AK2377&lt;&gt;Sheet1!T2377),"有影响","-")</f>
        <v>-</v>
      </c>
      <c r="G2374" s="21" t="str">
        <f>IF(OR(Sheet1!X2377&lt;&gt;Sheet1!AL2377,Sheet1!AM2377&lt;&gt;Sheet1!Y2377),"有影响","-")</f>
        <v>-</v>
      </c>
      <c r="H2374" s="21" t="str">
        <f>IF(OR(Sheet1!AC2377&lt;&gt;Sheet1!AN2377,Sheet1!AO2377&lt;&gt;Sheet1!AD2377),"有影响","-")</f>
        <v>-</v>
      </c>
      <c r="I2374" s="21" t="str">
        <f>IF(Sheet1!G2377=0,"出错","-")</f>
        <v>-</v>
      </c>
      <c r="J2374" s="21" t="str">
        <f>IF(AND(Sheet1!G2377=0,Sheet1!L2377&lt;&gt;0),"出错","-")</f>
        <v>-</v>
      </c>
      <c r="K2374" s="21" t="str">
        <f>IF(AND(Sheet1!G2377=0,Sheet1!L2377=0,Sheet1!Q2377&lt;&gt;0),"出错","-")</f>
        <v>-</v>
      </c>
      <c r="L2374" s="21" t="str">
        <f>IF(AND(Sheet1!G2377=0,Sheet1!L2377=0,Sheet1!Q2377=0,Sheet1!V2377&lt;&gt;0),"出错","-")</f>
        <v>-</v>
      </c>
      <c r="M2374" s="21" t="str">
        <f>IF(AND(Sheet1!G2377=0,Sheet1!L2377=0,Sheet1!Q2377=0,Sheet1!V2377=0,Sheet1!AA2377&lt;&gt;0),"出错","-")</f>
        <v>-</v>
      </c>
      <c r="N2374" s="21" t="str">
        <f>IFERROR(VLOOKUP(Sheet1!G2377,配置检查表!$Y:$Z,2,FALSE),"")</f>
        <v/>
      </c>
      <c r="O2374" s="21" t="str">
        <f>IF(AND(Sheet1!I2377=Sheet1!J2377,Sheet1!J2377&lt;&gt;0),Sheet1!I2377,IF(AND(Sheet1!I2377&lt;&gt;Sheet1!J2377,Sheet1!J2377&lt;&gt;0),Sheet1!I2377&amp;"~"&amp;Sheet1!J2377,""))</f>
        <v>195~286</v>
      </c>
      <c r="P2374" s="21" t="str">
        <f>IFERROR(VLOOKUP(Sheet1!L2377,配置检查表!$Y:$Z,2,FALSE),"")</f>
        <v/>
      </c>
      <c r="Q2374" s="21" t="str">
        <f>IF(AND(Sheet1!N2377=Sheet1!O2377,Sheet1!O2377&lt;&gt;0),Sheet1!N2377,IF(AND(Sheet1!N2377&lt;&gt;Sheet1!O2377,Sheet1!O2377&lt;&gt;0),Sheet1!N2377&amp;"~"&amp;Sheet1!O2377,""))</f>
        <v/>
      </c>
      <c r="R2374" s="21" t="str">
        <f>IFERROR(VLOOKUP(Sheet1!Q2377,配置检查表!$Y:$Z,2,FALSE),"")</f>
        <v/>
      </c>
      <c r="S2374" s="39" t="str">
        <f>IF(AND(Sheet1!S2581=Sheet1!T2581,Sheet1!T2581&lt;&gt;0),Sheet1!S2581,IF(AND(Sheet1!S2581&lt;&gt;Sheet1!T2581,Sheet1!T2581&lt;&gt;0),Sheet1!S2581&amp;"~"&amp;Sheet1!T2581,""))</f>
        <v/>
      </c>
      <c r="T2374" s="21" t="str">
        <f>IFERROR(VLOOKUP(Sheet1!V2377,配置检查表!$Y:$Z,2,FALSE),"")</f>
        <v/>
      </c>
      <c r="U2374" s="39" t="str">
        <f>IF(AND(Sheet1!X2581=Sheet1!Y2581,Sheet1!Y2581&lt;&gt;0),Sheet1!X2581,IF(AND(Sheet1!X2581&lt;&gt;Sheet1!Y2581,Sheet1!Y2581&lt;&gt;0),Sheet1!X2581&amp;"~"&amp;Sheet1!Y2581,""))</f>
        <v/>
      </c>
      <c r="V2374" s="21" t="str">
        <f>IFERROR(VLOOKUP(Sheet1!XAA,配置检查表!$Y:$Z,2,FALSE),"")</f>
        <v/>
      </c>
      <c r="W2374" s="21" t="str">
        <f>IF(AND(Sheet1!AC2581=Sheet1!AD2581,Sheet1!AD2581&lt;&gt;0),Sheet1!AC2581,IF(AND(Sheet1!AC2581&lt;&gt;Sheet1!AD2581,Sheet1!AD2581&lt;&gt;0),Sheet1!AC2581&amp;"~"&amp;Sheet1!AD2581,""))</f>
        <v/>
      </c>
    </row>
    <row r="2375" spans="1:23">
      <c r="A2375" s="17">
        <v>55105</v>
      </c>
      <c r="B2375" s="17" t="s">
        <v>1398</v>
      </c>
      <c r="C2375" s="17">
        <v>0</v>
      </c>
      <c r="D2375" s="21" t="str">
        <f>IF(OR(Sheet1!I2378&lt;&gt;Sheet1!AF2378,Sheet1!AG2378&lt;&gt;Sheet1!J2378),"有影响","-")</f>
        <v>-</v>
      </c>
      <c r="E2375" s="21" t="str">
        <f>IF(OR(Sheet1!N2378&lt;&gt;Sheet1!AH2378,Sheet1!AI2378&lt;&gt;Sheet1!O2378),"有影响","-")</f>
        <v>-</v>
      </c>
      <c r="F2375" s="21" t="str">
        <f>IF(OR(Sheet1!S2378&lt;&gt;Sheet1!AJ2378,Sheet1!AK2378&lt;&gt;Sheet1!T2378),"有影响","-")</f>
        <v>-</v>
      </c>
      <c r="G2375" s="21" t="str">
        <f>IF(OR(Sheet1!X2378&lt;&gt;Sheet1!AL2378,Sheet1!AM2378&lt;&gt;Sheet1!Y2378),"有影响","-")</f>
        <v>-</v>
      </c>
      <c r="H2375" s="21" t="str">
        <f>IF(OR(Sheet1!AC2378&lt;&gt;Sheet1!AN2378,Sheet1!AO2378&lt;&gt;Sheet1!AD2378),"有影响","-")</f>
        <v>-</v>
      </c>
      <c r="I2375" s="21" t="str">
        <f>IF(Sheet1!G2378=0,"出错","-")</f>
        <v>-</v>
      </c>
      <c r="J2375" s="21" t="str">
        <f>IF(AND(Sheet1!G2378=0,Sheet1!L2378&lt;&gt;0),"出错","-")</f>
        <v>-</v>
      </c>
      <c r="K2375" s="21" t="str">
        <f>IF(AND(Sheet1!G2378=0,Sheet1!L2378=0,Sheet1!Q2378&lt;&gt;0),"出错","-")</f>
        <v>-</v>
      </c>
      <c r="L2375" s="21" t="str">
        <f>IF(AND(Sheet1!G2378=0,Sheet1!L2378=0,Sheet1!Q2378=0,Sheet1!V2378&lt;&gt;0),"出错","-")</f>
        <v>-</v>
      </c>
      <c r="M2375" s="21" t="str">
        <f>IF(AND(Sheet1!G2378=0,Sheet1!L2378=0,Sheet1!Q2378=0,Sheet1!V2378=0,Sheet1!AA2378&lt;&gt;0),"出错","-")</f>
        <v>-</v>
      </c>
      <c r="N2375" s="21" t="str">
        <f>IFERROR(VLOOKUP(Sheet1!G2378,配置检查表!$Y:$Z,2,FALSE),"")</f>
        <v/>
      </c>
      <c r="O2375" s="21" t="str">
        <f>IF(AND(Sheet1!I2378=Sheet1!J2378,Sheet1!J2378&lt;&gt;0),Sheet1!I2378,IF(AND(Sheet1!I2378&lt;&gt;Sheet1!J2378,Sheet1!J2378&lt;&gt;0),Sheet1!I2378&amp;"~"&amp;Sheet1!J2378,""))</f>
        <v>286~421</v>
      </c>
      <c r="P2375" s="21" t="str">
        <f>IFERROR(VLOOKUP(Sheet1!L2378,配置检查表!$Y:$Z,2,FALSE),"")</f>
        <v/>
      </c>
      <c r="Q2375" s="21" t="str">
        <f>IF(AND(Sheet1!N2378=Sheet1!O2378,Sheet1!O2378&lt;&gt;0),Sheet1!N2378,IF(AND(Sheet1!N2378&lt;&gt;Sheet1!O2378,Sheet1!O2378&lt;&gt;0),Sheet1!N2378&amp;"~"&amp;Sheet1!O2378,""))</f>
        <v/>
      </c>
      <c r="R2375" s="21" t="str">
        <f>IFERROR(VLOOKUP(Sheet1!Q2378,配置检查表!$Y:$Z,2,FALSE),"")</f>
        <v/>
      </c>
      <c r="S2375" s="39" t="str">
        <f>IF(AND(Sheet1!S2582=Sheet1!T2582,Sheet1!T2582&lt;&gt;0),Sheet1!S2582,IF(AND(Sheet1!S2582&lt;&gt;Sheet1!T2582,Sheet1!T2582&lt;&gt;0),Sheet1!S2582&amp;"~"&amp;Sheet1!T2582,""))</f>
        <v/>
      </c>
      <c r="T2375" s="21" t="str">
        <f>IFERROR(VLOOKUP(Sheet1!V2378,配置检查表!$Y:$Z,2,FALSE),"")</f>
        <v/>
      </c>
      <c r="U2375" s="39" t="str">
        <f>IF(AND(Sheet1!X2582=Sheet1!Y2582,Sheet1!Y2582&lt;&gt;0),Sheet1!X2582,IF(AND(Sheet1!X2582&lt;&gt;Sheet1!Y2582,Sheet1!Y2582&lt;&gt;0),Sheet1!X2582&amp;"~"&amp;Sheet1!Y2582,""))</f>
        <v/>
      </c>
      <c r="V2375" s="21" t="str">
        <f>IFERROR(VLOOKUP(Sheet1!XAA,配置检查表!$Y:$Z,2,FALSE),"")</f>
        <v/>
      </c>
      <c r="W2375" s="21" t="str">
        <f>IF(AND(Sheet1!AC2582=Sheet1!AD2582,Sheet1!AD2582&lt;&gt;0),Sheet1!AC2582,IF(AND(Sheet1!AC2582&lt;&gt;Sheet1!AD2582,Sheet1!AD2582&lt;&gt;0),Sheet1!AC2582&amp;"~"&amp;Sheet1!AD2582,""))</f>
        <v/>
      </c>
    </row>
    <row r="2376" spans="1:23">
      <c r="A2376" s="17">
        <v>55106</v>
      </c>
      <c r="B2376" s="17" t="s">
        <v>1399</v>
      </c>
      <c r="C2376" s="17">
        <v>0</v>
      </c>
      <c r="D2376" s="21" t="str">
        <f>IF(OR(Sheet1!I2379&lt;&gt;Sheet1!AF2379,Sheet1!AG2379&lt;&gt;Sheet1!J2379),"有影响","-")</f>
        <v>-</v>
      </c>
      <c r="E2376" s="21" t="str">
        <f>IF(OR(Sheet1!N2379&lt;&gt;Sheet1!AH2379,Sheet1!AI2379&lt;&gt;Sheet1!O2379),"有影响","-")</f>
        <v>-</v>
      </c>
      <c r="F2376" s="21" t="str">
        <f>IF(OR(Sheet1!S2379&lt;&gt;Sheet1!AJ2379,Sheet1!AK2379&lt;&gt;Sheet1!T2379),"有影响","-")</f>
        <v>-</v>
      </c>
      <c r="G2376" s="21" t="str">
        <f>IF(OR(Sheet1!X2379&lt;&gt;Sheet1!AL2379,Sheet1!AM2379&lt;&gt;Sheet1!Y2379),"有影响","-")</f>
        <v>-</v>
      </c>
      <c r="H2376" s="21" t="str">
        <f>IF(OR(Sheet1!AC2379&lt;&gt;Sheet1!AN2379,Sheet1!AO2379&lt;&gt;Sheet1!AD2379),"有影响","-")</f>
        <v>-</v>
      </c>
      <c r="I2376" s="21" t="str">
        <f>IF(Sheet1!G2379=0,"出错","-")</f>
        <v>-</v>
      </c>
      <c r="J2376" s="21" t="str">
        <f>IF(AND(Sheet1!G2379=0,Sheet1!L2379&lt;&gt;0),"出错","-")</f>
        <v>-</v>
      </c>
      <c r="K2376" s="21" t="str">
        <f>IF(AND(Sheet1!G2379=0,Sheet1!L2379=0,Sheet1!Q2379&lt;&gt;0),"出错","-")</f>
        <v>-</v>
      </c>
      <c r="L2376" s="21" t="str">
        <f>IF(AND(Sheet1!G2379=0,Sheet1!L2379=0,Sheet1!Q2379=0,Sheet1!V2379&lt;&gt;0),"出错","-")</f>
        <v>-</v>
      </c>
      <c r="M2376" s="21" t="str">
        <f>IF(AND(Sheet1!G2379=0,Sheet1!L2379=0,Sheet1!Q2379=0,Sheet1!V2379=0,Sheet1!AA2379&lt;&gt;0),"出错","-")</f>
        <v>-</v>
      </c>
      <c r="N2376" s="21" t="str">
        <f>IFERROR(VLOOKUP(Sheet1!G2379,配置检查表!$Y:$Z,2,FALSE),"")</f>
        <v/>
      </c>
      <c r="O2376" s="21" t="str">
        <f>IF(AND(Sheet1!I2379=Sheet1!J2379,Sheet1!J2379&lt;&gt;0),Sheet1!I2379,IF(AND(Sheet1!I2379&lt;&gt;Sheet1!J2379,Sheet1!J2379&lt;&gt;0),Sheet1!I2379&amp;"~"&amp;Sheet1!J2379,""))</f>
        <v>105~150</v>
      </c>
      <c r="P2376" s="21" t="str">
        <f>IFERROR(VLOOKUP(Sheet1!L2379,配置检查表!$Y:$Z,2,FALSE),"")</f>
        <v/>
      </c>
      <c r="Q2376" s="21" t="str">
        <f>IF(AND(Sheet1!N2379=Sheet1!O2379,Sheet1!O2379&lt;&gt;0),Sheet1!N2379,IF(AND(Sheet1!N2379&lt;&gt;Sheet1!O2379,Sheet1!O2379&lt;&gt;0),Sheet1!N2379&amp;"~"&amp;Sheet1!O2379,""))</f>
        <v/>
      </c>
      <c r="R2376" s="21" t="str">
        <f>IFERROR(VLOOKUP(Sheet1!Q2379,配置检查表!$Y:$Z,2,FALSE),"")</f>
        <v/>
      </c>
      <c r="S2376" s="39" t="str">
        <f>IF(AND(Sheet1!S2583=Sheet1!T2583,Sheet1!T2583&lt;&gt;0),Sheet1!S2583,IF(AND(Sheet1!S2583&lt;&gt;Sheet1!T2583,Sheet1!T2583&lt;&gt;0),Sheet1!S2583&amp;"~"&amp;Sheet1!T2583,""))</f>
        <v/>
      </c>
      <c r="T2376" s="21" t="str">
        <f>IFERROR(VLOOKUP(Sheet1!V2379,配置检查表!$Y:$Z,2,FALSE),"")</f>
        <v/>
      </c>
      <c r="U2376" s="39" t="str">
        <f>IF(AND(Sheet1!X2583=Sheet1!Y2583,Sheet1!Y2583&lt;&gt;0),Sheet1!X2583,IF(AND(Sheet1!X2583&lt;&gt;Sheet1!Y2583,Sheet1!Y2583&lt;&gt;0),Sheet1!X2583&amp;"~"&amp;Sheet1!Y2583,""))</f>
        <v/>
      </c>
      <c r="V2376" s="21" t="str">
        <f>IFERROR(VLOOKUP(Sheet1!XAA,配置检查表!$Y:$Z,2,FALSE),"")</f>
        <v/>
      </c>
      <c r="W2376" s="21" t="str">
        <f>IF(AND(Sheet1!AC2583=Sheet1!AD2583,Sheet1!AD2583&lt;&gt;0),Sheet1!AC2583,IF(AND(Sheet1!AC2583&lt;&gt;Sheet1!AD2583,Sheet1!AD2583&lt;&gt;0),Sheet1!AC2583&amp;"~"&amp;Sheet1!AD2583,""))</f>
        <v/>
      </c>
    </row>
    <row r="2377" spans="1:23">
      <c r="A2377" s="17">
        <v>55107</v>
      </c>
      <c r="B2377" s="17" t="s">
        <v>1400</v>
      </c>
      <c r="C2377" s="17">
        <v>0</v>
      </c>
      <c r="D2377" s="21" t="str">
        <f>IF(OR(Sheet1!I2380&lt;&gt;Sheet1!AF2380,Sheet1!AG2380&lt;&gt;Sheet1!J2380),"有影响","-")</f>
        <v>-</v>
      </c>
      <c r="E2377" s="21" t="str">
        <f>IF(OR(Sheet1!N2380&lt;&gt;Sheet1!AH2380,Sheet1!AI2380&lt;&gt;Sheet1!O2380),"有影响","-")</f>
        <v>-</v>
      </c>
      <c r="F2377" s="21" t="str">
        <f>IF(OR(Sheet1!S2380&lt;&gt;Sheet1!AJ2380,Sheet1!AK2380&lt;&gt;Sheet1!T2380),"有影响","-")</f>
        <v>-</v>
      </c>
      <c r="G2377" s="21" t="str">
        <f>IF(OR(Sheet1!X2380&lt;&gt;Sheet1!AL2380,Sheet1!AM2380&lt;&gt;Sheet1!Y2380),"有影响","-")</f>
        <v>-</v>
      </c>
      <c r="H2377" s="21" t="str">
        <f>IF(OR(Sheet1!AC2380&lt;&gt;Sheet1!AN2380,Sheet1!AO2380&lt;&gt;Sheet1!AD2380),"有影响","-")</f>
        <v>-</v>
      </c>
      <c r="I2377" s="21" t="str">
        <f>IF(Sheet1!G2380=0,"出错","-")</f>
        <v>-</v>
      </c>
      <c r="J2377" s="21" t="str">
        <f>IF(AND(Sheet1!G2380=0,Sheet1!L2380&lt;&gt;0),"出错","-")</f>
        <v>-</v>
      </c>
      <c r="K2377" s="21" t="str">
        <f>IF(AND(Sheet1!G2380=0,Sheet1!L2380=0,Sheet1!Q2380&lt;&gt;0),"出错","-")</f>
        <v>-</v>
      </c>
      <c r="L2377" s="21" t="str">
        <f>IF(AND(Sheet1!G2380=0,Sheet1!L2380=0,Sheet1!Q2380=0,Sheet1!V2380&lt;&gt;0),"出错","-")</f>
        <v>-</v>
      </c>
      <c r="M2377" s="21" t="str">
        <f>IF(AND(Sheet1!G2380=0,Sheet1!L2380=0,Sheet1!Q2380=0,Sheet1!V2380=0,Sheet1!AA2380&lt;&gt;0),"出错","-")</f>
        <v>-</v>
      </c>
      <c r="N2377" s="21" t="str">
        <f>IFERROR(VLOOKUP(Sheet1!G2380,配置检查表!$Y:$Z,2,FALSE),"")</f>
        <v/>
      </c>
      <c r="O2377" s="21" t="str">
        <f>IF(AND(Sheet1!I2380=Sheet1!J2380,Sheet1!J2380&lt;&gt;0),Sheet1!I2380,IF(AND(Sheet1!I2380&lt;&gt;Sheet1!J2380,Sheet1!J2380&lt;&gt;0),Sheet1!I2380&amp;"~"&amp;Sheet1!J2380,""))</f>
        <v>195~286</v>
      </c>
      <c r="P2377" s="21" t="str">
        <f>IFERROR(VLOOKUP(Sheet1!L2380,配置检查表!$Y:$Z,2,FALSE),"")</f>
        <v/>
      </c>
      <c r="Q2377" s="21" t="str">
        <f>IF(AND(Sheet1!N2380=Sheet1!O2380,Sheet1!O2380&lt;&gt;0),Sheet1!N2380,IF(AND(Sheet1!N2380&lt;&gt;Sheet1!O2380,Sheet1!O2380&lt;&gt;0),Sheet1!N2380&amp;"~"&amp;Sheet1!O2380,""))</f>
        <v/>
      </c>
      <c r="R2377" s="21" t="str">
        <f>IFERROR(VLOOKUP(Sheet1!Q2380,配置检查表!$Y:$Z,2,FALSE),"")</f>
        <v/>
      </c>
      <c r="S2377" s="39" t="str">
        <f>IF(AND(Sheet1!S2584=Sheet1!T2584,Sheet1!T2584&lt;&gt;0),Sheet1!S2584,IF(AND(Sheet1!S2584&lt;&gt;Sheet1!T2584,Sheet1!T2584&lt;&gt;0),Sheet1!S2584&amp;"~"&amp;Sheet1!T2584,""))</f>
        <v/>
      </c>
      <c r="T2377" s="21" t="str">
        <f>IFERROR(VLOOKUP(Sheet1!V2380,配置检查表!$Y:$Z,2,FALSE),"")</f>
        <v/>
      </c>
      <c r="U2377" s="39" t="str">
        <f>IF(AND(Sheet1!X2584=Sheet1!Y2584,Sheet1!Y2584&lt;&gt;0),Sheet1!X2584,IF(AND(Sheet1!X2584&lt;&gt;Sheet1!Y2584,Sheet1!Y2584&lt;&gt;0),Sheet1!X2584&amp;"~"&amp;Sheet1!Y2584,""))</f>
        <v/>
      </c>
      <c r="V2377" s="21" t="str">
        <f>IFERROR(VLOOKUP(Sheet1!XAA,配置检查表!$Y:$Z,2,FALSE),"")</f>
        <v/>
      </c>
      <c r="W2377" s="21" t="str">
        <f>IF(AND(Sheet1!AC2584=Sheet1!AD2584,Sheet1!AD2584&lt;&gt;0),Sheet1!AC2584,IF(AND(Sheet1!AC2584&lt;&gt;Sheet1!AD2584,Sheet1!AD2584&lt;&gt;0),Sheet1!AC2584&amp;"~"&amp;Sheet1!AD2584,""))</f>
        <v/>
      </c>
    </row>
    <row r="2378" spans="1:23">
      <c r="A2378" s="17">
        <v>55108</v>
      </c>
      <c r="B2378" s="17" t="s">
        <v>1401</v>
      </c>
      <c r="C2378" s="17">
        <v>0</v>
      </c>
      <c r="D2378" s="21" t="str">
        <f>IF(OR(Sheet1!I2381&lt;&gt;Sheet1!AF2381,Sheet1!AG2381&lt;&gt;Sheet1!J2381),"有影响","-")</f>
        <v>-</v>
      </c>
      <c r="E2378" s="21" t="str">
        <f>IF(OR(Sheet1!N2381&lt;&gt;Sheet1!AH2381,Sheet1!AI2381&lt;&gt;Sheet1!O2381),"有影响","-")</f>
        <v>-</v>
      </c>
      <c r="F2378" s="21" t="str">
        <f>IF(OR(Sheet1!S2381&lt;&gt;Sheet1!AJ2381,Sheet1!AK2381&lt;&gt;Sheet1!T2381),"有影响","-")</f>
        <v>-</v>
      </c>
      <c r="G2378" s="21" t="str">
        <f>IF(OR(Sheet1!X2381&lt;&gt;Sheet1!AL2381,Sheet1!AM2381&lt;&gt;Sheet1!Y2381),"有影响","-")</f>
        <v>-</v>
      </c>
      <c r="H2378" s="21" t="str">
        <f>IF(OR(Sheet1!AC2381&lt;&gt;Sheet1!AN2381,Sheet1!AO2381&lt;&gt;Sheet1!AD2381),"有影响","-")</f>
        <v>-</v>
      </c>
      <c r="I2378" s="21" t="str">
        <f>IF(Sheet1!G2381=0,"出错","-")</f>
        <v>-</v>
      </c>
      <c r="J2378" s="21" t="str">
        <f>IF(AND(Sheet1!G2381=0,Sheet1!L2381&lt;&gt;0),"出错","-")</f>
        <v>-</v>
      </c>
      <c r="K2378" s="21" t="str">
        <f>IF(AND(Sheet1!G2381=0,Sheet1!L2381=0,Sheet1!Q2381&lt;&gt;0),"出错","-")</f>
        <v>-</v>
      </c>
      <c r="L2378" s="21" t="str">
        <f>IF(AND(Sheet1!G2381=0,Sheet1!L2381=0,Sheet1!Q2381=0,Sheet1!V2381&lt;&gt;0),"出错","-")</f>
        <v>-</v>
      </c>
      <c r="M2378" s="21" t="str">
        <f>IF(AND(Sheet1!G2381=0,Sheet1!L2381=0,Sheet1!Q2381=0,Sheet1!V2381=0,Sheet1!AA2381&lt;&gt;0),"出错","-")</f>
        <v>-</v>
      </c>
      <c r="N2378" s="21" t="str">
        <f>IFERROR(VLOOKUP(Sheet1!G2381,配置检查表!$Y:$Z,2,FALSE),"")</f>
        <v/>
      </c>
      <c r="O2378" s="21" t="str">
        <f>IF(AND(Sheet1!I2381=Sheet1!J2381,Sheet1!J2381&lt;&gt;0),Sheet1!I2381,IF(AND(Sheet1!I2381&lt;&gt;Sheet1!J2381,Sheet1!J2381&lt;&gt;0),Sheet1!I2381&amp;"~"&amp;Sheet1!J2381,""))</f>
        <v>286~421</v>
      </c>
      <c r="P2378" s="21" t="str">
        <f>IFERROR(VLOOKUP(Sheet1!L2381,配置检查表!$Y:$Z,2,FALSE),"")</f>
        <v/>
      </c>
      <c r="Q2378" s="21" t="str">
        <f>IF(AND(Sheet1!N2381=Sheet1!O2381,Sheet1!O2381&lt;&gt;0),Sheet1!N2381,IF(AND(Sheet1!N2381&lt;&gt;Sheet1!O2381,Sheet1!O2381&lt;&gt;0),Sheet1!N2381&amp;"~"&amp;Sheet1!O2381,""))</f>
        <v/>
      </c>
      <c r="R2378" s="21" t="str">
        <f>IFERROR(VLOOKUP(Sheet1!Q2381,配置检查表!$Y:$Z,2,FALSE),"")</f>
        <v/>
      </c>
      <c r="S2378" s="39" t="str">
        <f>IF(AND(Sheet1!S2585=Sheet1!T2585,Sheet1!T2585&lt;&gt;0),Sheet1!S2585,IF(AND(Sheet1!S2585&lt;&gt;Sheet1!T2585,Sheet1!T2585&lt;&gt;0),Sheet1!S2585&amp;"~"&amp;Sheet1!T2585,""))</f>
        <v/>
      </c>
      <c r="T2378" s="21" t="str">
        <f>IFERROR(VLOOKUP(Sheet1!V2381,配置检查表!$Y:$Z,2,FALSE),"")</f>
        <v/>
      </c>
      <c r="U2378" s="39" t="str">
        <f>IF(AND(Sheet1!X2585=Sheet1!Y2585,Sheet1!Y2585&lt;&gt;0),Sheet1!X2585,IF(AND(Sheet1!X2585&lt;&gt;Sheet1!Y2585,Sheet1!Y2585&lt;&gt;0),Sheet1!X2585&amp;"~"&amp;Sheet1!Y2585,""))</f>
        <v/>
      </c>
      <c r="V2378" s="21" t="str">
        <f>IFERROR(VLOOKUP(Sheet1!XAA,配置检查表!$Y:$Z,2,FALSE),"")</f>
        <v/>
      </c>
      <c r="W2378" s="21" t="str">
        <f>IF(AND(Sheet1!AC2585=Sheet1!AD2585,Sheet1!AD2585&lt;&gt;0),Sheet1!AC2585,IF(AND(Sheet1!AC2585&lt;&gt;Sheet1!AD2585,Sheet1!AD2585&lt;&gt;0),Sheet1!AC2585&amp;"~"&amp;Sheet1!AD2585,""))</f>
        <v/>
      </c>
    </row>
    <row r="2379" spans="1:23">
      <c r="A2379" s="17">
        <v>55109</v>
      </c>
      <c r="B2379" s="17" t="s">
        <v>1402</v>
      </c>
      <c r="C2379" s="17">
        <v>0</v>
      </c>
      <c r="D2379" s="21" t="str">
        <f>IF(OR(Sheet1!I2382&lt;&gt;Sheet1!AF2382,Sheet1!AG2382&lt;&gt;Sheet1!J2382),"有影响","-")</f>
        <v>-</v>
      </c>
      <c r="E2379" s="21" t="str">
        <f>IF(OR(Sheet1!N2382&lt;&gt;Sheet1!AH2382,Sheet1!AI2382&lt;&gt;Sheet1!O2382),"有影响","-")</f>
        <v>-</v>
      </c>
      <c r="F2379" s="21" t="str">
        <f>IF(OR(Sheet1!S2382&lt;&gt;Sheet1!AJ2382,Sheet1!AK2382&lt;&gt;Sheet1!T2382),"有影响","-")</f>
        <v>-</v>
      </c>
      <c r="G2379" s="21" t="str">
        <f>IF(OR(Sheet1!X2382&lt;&gt;Sheet1!AL2382,Sheet1!AM2382&lt;&gt;Sheet1!Y2382),"有影响","-")</f>
        <v>-</v>
      </c>
      <c r="H2379" s="21" t="str">
        <f>IF(OR(Sheet1!AC2382&lt;&gt;Sheet1!AN2382,Sheet1!AO2382&lt;&gt;Sheet1!AD2382),"有影响","-")</f>
        <v>-</v>
      </c>
      <c r="I2379" s="21" t="str">
        <f>IF(Sheet1!G2382=0,"出错","-")</f>
        <v>-</v>
      </c>
      <c r="J2379" s="21" t="str">
        <f>IF(AND(Sheet1!G2382=0,Sheet1!L2382&lt;&gt;0),"出错","-")</f>
        <v>-</v>
      </c>
      <c r="K2379" s="21" t="str">
        <f>IF(AND(Sheet1!G2382=0,Sheet1!L2382=0,Sheet1!Q2382&lt;&gt;0),"出错","-")</f>
        <v>-</v>
      </c>
      <c r="L2379" s="21" t="str">
        <f>IF(AND(Sheet1!G2382=0,Sheet1!L2382=0,Sheet1!Q2382=0,Sheet1!V2382&lt;&gt;0),"出错","-")</f>
        <v>-</v>
      </c>
      <c r="M2379" s="21" t="str">
        <f>IF(AND(Sheet1!G2382=0,Sheet1!L2382=0,Sheet1!Q2382=0,Sheet1!V2382=0,Sheet1!AA2382&lt;&gt;0),"出错","-")</f>
        <v>-</v>
      </c>
      <c r="N2379" s="21" t="str">
        <f>IFERROR(VLOOKUP(Sheet1!G2382,配置检查表!$Y:$Z,2,FALSE),"")</f>
        <v/>
      </c>
      <c r="O2379" s="21" t="str">
        <f>IF(AND(Sheet1!I2382=Sheet1!J2382,Sheet1!J2382&lt;&gt;0),Sheet1!I2382,IF(AND(Sheet1!I2382&lt;&gt;Sheet1!J2382,Sheet1!J2382&lt;&gt;0),Sheet1!I2382&amp;"~"&amp;Sheet1!J2382,""))</f>
        <v>120~165</v>
      </c>
      <c r="P2379" s="21" t="str">
        <f>IFERROR(VLOOKUP(Sheet1!L2382,配置检查表!$Y:$Z,2,FALSE),"")</f>
        <v/>
      </c>
      <c r="Q2379" s="21" t="str">
        <f>IF(AND(Sheet1!N2382=Sheet1!O2382,Sheet1!O2382&lt;&gt;0),Sheet1!N2382,IF(AND(Sheet1!N2382&lt;&gt;Sheet1!O2382,Sheet1!O2382&lt;&gt;0),Sheet1!N2382&amp;"~"&amp;Sheet1!O2382,""))</f>
        <v/>
      </c>
      <c r="R2379" s="21" t="str">
        <f>IFERROR(VLOOKUP(Sheet1!Q2382,配置检查表!$Y:$Z,2,FALSE),"")</f>
        <v/>
      </c>
      <c r="S2379" s="39" t="str">
        <f>IF(AND(Sheet1!S2586=Sheet1!T2586,Sheet1!T2586&lt;&gt;0),Sheet1!S2586,IF(AND(Sheet1!S2586&lt;&gt;Sheet1!T2586,Sheet1!T2586&lt;&gt;0),Sheet1!S2586&amp;"~"&amp;Sheet1!T2586,""))</f>
        <v/>
      </c>
      <c r="T2379" s="21" t="str">
        <f>IFERROR(VLOOKUP(Sheet1!V2382,配置检查表!$Y:$Z,2,FALSE),"")</f>
        <v/>
      </c>
      <c r="U2379" s="39" t="str">
        <f>IF(AND(Sheet1!X2586=Sheet1!Y2586,Sheet1!Y2586&lt;&gt;0),Sheet1!X2586,IF(AND(Sheet1!X2586&lt;&gt;Sheet1!Y2586,Sheet1!Y2586&lt;&gt;0),Sheet1!X2586&amp;"~"&amp;Sheet1!Y2586,""))</f>
        <v/>
      </c>
      <c r="V2379" s="21" t="str">
        <f>IFERROR(VLOOKUP(Sheet1!XAA,配置检查表!$Y:$Z,2,FALSE),"")</f>
        <v/>
      </c>
      <c r="W2379" s="21" t="str">
        <f>IF(AND(Sheet1!AC2586=Sheet1!AD2586,Sheet1!AD2586&lt;&gt;0),Sheet1!AC2586,IF(AND(Sheet1!AC2586&lt;&gt;Sheet1!AD2586,Sheet1!AD2586&lt;&gt;0),Sheet1!AC2586&amp;"~"&amp;Sheet1!AD2586,""))</f>
        <v/>
      </c>
    </row>
    <row r="2380" spans="1:23">
      <c r="A2380" s="17">
        <v>55110</v>
      </c>
      <c r="B2380" s="17" t="s">
        <v>1403</v>
      </c>
      <c r="C2380" s="17">
        <v>0</v>
      </c>
      <c r="D2380" s="21" t="str">
        <f>IF(OR(Sheet1!I2383&lt;&gt;Sheet1!AF2383,Sheet1!AG2383&lt;&gt;Sheet1!J2383),"有影响","-")</f>
        <v>-</v>
      </c>
      <c r="E2380" s="21" t="str">
        <f>IF(OR(Sheet1!N2383&lt;&gt;Sheet1!AH2383,Sheet1!AI2383&lt;&gt;Sheet1!O2383),"有影响","-")</f>
        <v>-</v>
      </c>
      <c r="F2380" s="21" t="str">
        <f>IF(OR(Sheet1!S2383&lt;&gt;Sheet1!AJ2383,Sheet1!AK2383&lt;&gt;Sheet1!T2383),"有影响","-")</f>
        <v>-</v>
      </c>
      <c r="G2380" s="21" t="str">
        <f>IF(OR(Sheet1!X2383&lt;&gt;Sheet1!AL2383,Sheet1!AM2383&lt;&gt;Sheet1!Y2383),"有影响","-")</f>
        <v>-</v>
      </c>
      <c r="H2380" s="21" t="str">
        <f>IF(OR(Sheet1!AC2383&lt;&gt;Sheet1!AN2383,Sheet1!AO2383&lt;&gt;Sheet1!AD2383),"有影响","-")</f>
        <v>-</v>
      </c>
      <c r="I2380" s="21" t="str">
        <f>IF(Sheet1!G2383=0,"出错","-")</f>
        <v>-</v>
      </c>
      <c r="J2380" s="21" t="str">
        <f>IF(AND(Sheet1!G2383=0,Sheet1!L2383&lt;&gt;0),"出错","-")</f>
        <v>-</v>
      </c>
      <c r="K2380" s="21" t="str">
        <f>IF(AND(Sheet1!G2383=0,Sheet1!L2383=0,Sheet1!Q2383&lt;&gt;0),"出错","-")</f>
        <v>-</v>
      </c>
      <c r="L2380" s="21" t="str">
        <f>IF(AND(Sheet1!G2383=0,Sheet1!L2383=0,Sheet1!Q2383=0,Sheet1!V2383&lt;&gt;0),"出错","-")</f>
        <v>-</v>
      </c>
      <c r="M2380" s="21" t="str">
        <f>IF(AND(Sheet1!G2383=0,Sheet1!L2383=0,Sheet1!Q2383=0,Sheet1!V2383=0,Sheet1!AA2383&lt;&gt;0),"出错","-")</f>
        <v>-</v>
      </c>
      <c r="N2380" s="21" t="str">
        <f>IFERROR(VLOOKUP(Sheet1!G2383,配置检查表!$Y:$Z,2,FALSE),"")</f>
        <v/>
      </c>
      <c r="O2380" s="21" t="str">
        <f>IF(AND(Sheet1!I2383=Sheet1!J2383,Sheet1!J2383&lt;&gt;0),Sheet1!I2383,IF(AND(Sheet1!I2383&lt;&gt;Sheet1!J2383,Sheet1!J2383&lt;&gt;0),Sheet1!I2383&amp;"~"&amp;Sheet1!J2383,""))</f>
        <v>210~301</v>
      </c>
      <c r="P2380" s="21" t="str">
        <f>IFERROR(VLOOKUP(Sheet1!L2383,配置检查表!$Y:$Z,2,FALSE),"")</f>
        <v/>
      </c>
      <c r="Q2380" s="21" t="str">
        <f>IF(AND(Sheet1!N2383=Sheet1!O2383,Sheet1!O2383&lt;&gt;0),Sheet1!N2383,IF(AND(Sheet1!N2383&lt;&gt;Sheet1!O2383,Sheet1!O2383&lt;&gt;0),Sheet1!N2383&amp;"~"&amp;Sheet1!O2383,""))</f>
        <v/>
      </c>
      <c r="R2380" s="21" t="str">
        <f>IFERROR(VLOOKUP(Sheet1!Q2383,配置检查表!$Y:$Z,2,FALSE),"")</f>
        <v/>
      </c>
      <c r="S2380" s="39" t="str">
        <f>IF(AND(Sheet1!S2587=Sheet1!T2587,Sheet1!T2587&lt;&gt;0),Sheet1!S2587,IF(AND(Sheet1!S2587&lt;&gt;Sheet1!T2587,Sheet1!T2587&lt;&gt;0),Sheet1!S2587&amp;"~"&amp;Sheet1!T2587,""))</f>
        <v/>
      </c>
      <c r="T2380" s="21" t="str">
        <f>IFERROR(VLOOKUP(Sheet1!V2383,配置检查表!$Y:$Z,2,FALSE),"")</f>
        <v/>
      </c>
      <c r="U2380" s="39" t="str">
        <f>IF(AND(Sheet1!X2587=Sheet1!Y2587,Sheet1!Y2587&lt;&gt;0),Sheet1!X2587,IF(AND(Sheet1!X2587&lt;&gt;Sheet1!Y2587,Sheet1!Y2587&lt;&gt;0),Sheet1!X2587&amp;"~"&amp;Sheet1!Y2587,""))</f>
        <v/>
      </c>
      <c r="V2380" s="21" t="str">
        <f>IFERROR(VLOOKUP(Sheet1!XAA,配置检查表!$Y:$Z,2,FALSE),"")</f>
        <v/>
      </c>
      <c r="W2380" s="21" t="str">
        <f>IF(AND(Sheet1!AC2587=Sheet1!AD2587,Sheet1!AD2587&lt;&gt;0),Sheet1!AC2587,IF(AND(Sheet1!AC2587&lt;&gt;Sheet1!AD2587,Sheet1!AD2587&lt;&gt;0),Sheet1!AC2587&amp;"~"&amp;Sheet1!AD2587,""))</f>
        <v/>
      </c>
    </row>
    <row r="2381" spans="1:23">
      <c r="A2381" s="17">
        <v>55111</v>
      </c>
      <c r="B2381" s="17" t="s">
        <v>1404</v>
      </c>
      <c r="C2381" s="17">
        <v>0</v>
      </c>
      <c r="D2381" s="21" t="str">
        <f>IF(OR(Sheet1!I2384&lt;&gt;Sheet1!AF2384,Sheet1!AG2384&lt;&gt;Sheet1!J2384),"有影响","-")</f>
        <v>-</v>
      </c>
      <c r="E2381" s="21" t="str">
        <f>IF(OR(Sheet1!N2384&lt;&gt;Sheet1!AH2384,Sheet1!AI2384&lt;&gt;Sheet1!O2384),"有影响","-")</f>
        <v>-</v>
      </c>
      <c r="F2381" s="21" t="str">
        <f>IF(OR(Sheet1!S2384&lt;&gt;Sheet1!AJ2384,Sheet1!AK2384&lt;&gt;Sheet1!T2384),"有影响","-")</f>
        <v>-</v>
      </c>
      <c r="G2381" s="21" t="str">
        <f>IF(OR(Sheet1!X2384&lt;&gt;Sheet1!AL2384,Sheet1!AM2384&lt;&gt;Sheet1!Y2384),"有影响","-")</f>
        <v>-</v>
      </c>
      <c r="H2381" s="21" t="str">
        <f>IF(OR(Sheet1!AC2384&lt;&gt;Sheet1!AN2384,Sheet1!AO2384&lt;&gt;Sheet1!AD2384),"有影响","-")</f>
        <v>-</v>
      </c>
      <c r="I2381" s="21" t="str">
        <f>IF(Sheet1!G2384=0,"出错","-")</f>
        <v>-</v>
      </c>
      <c r="J2381" s="21" t="str">
        <f>IF(AND(Sheet1!G2384=0,Sheet1!L2384&lt;&gt;0),"出错","-")</f>
        <v>-</v>
      </c>
      <c r="K2381" s="21" t="str">
        <f>IF(AND(Sheet1!G2384=0,Sheet1!L2384=0,Sheet1!Q2384&lt;&gt;0),"出错","-")</f>
        <v>-</v>
      </c>
      <c r="L2381" s="21" t="str">
        <f>IF(AND(Sheet1!G2384=0,Sheet1!L2384=0,Sheet1!Q2384=0,Sheet1!V2384&lt;&gt;0),"出错","-")</f>
        <v>-</v>
      </c>
      <c r="M2381" s="21" t="str">
        <f>IF(AND(Sheet1!G2384=0,Sheet1!L2384=0,Sheet1!Q2384=0,Sheet1!V2384=0,Sheet1!AA2384&lt;&gt;0),"出错","-")</f>
        <v>-</v>
      </c>
      <c r="N2381" s="21" t="str">
        <f>IFERROR(VLOOKUP(Sheet1!G2384,配置检查表!$Y:$Z,2,FALSE),"")</f>
        <v/>
      </c>
      <c r="O2381" s="21" t="str">
        <f>IF(AND(Sheet1!I2384=Sheet1!J2384,Sheet1!J2384&lt;&gt;0),Sheet1!I2384,IF(AND(Sheet1!I2384&lt;&gt;Sheet1!J2384,Sheet1!J2384&lt;&gt;0),Sheet1!I2384&amp;"~"&amp;Sheet1!J2384,""))</f>
        <v>301~436</v>
      </c>
      <c r="P2381" s="21" t="str">
        <f>IFERROR(VLOOKUP(Sheet1!L2384,配置检查表!$Y:$Z,2,FALSE),"")</f>
        <v/>
      </c>
      <c r="Q2381" s="21" t="str">
        <f>IF(AND(Sheet1!N2384=Sheet1!O2384,Sheet1!O2384&lt;&gt;0),Sheet1!N2384,IF(AND(Sheet1!N2384&lt;&gt;Sheet1!O2384,Sheet1!O2384&lt;&gt;0),Sheet1!N2384&amp;"~"&amp;Sheet1!O2384,""))</f>
        <v/>
      </c>
      <c r="R2381" s="21" t="str">
        <f>IFERROR(VLOOKUP(Sheet1!Q2384,配置检查表!$Y:$Z,2,FALSE),"")</f>
        <v/>
      </c>
      <c r="S2381" s="39" t="str">
        <f>IF(AND(Sheet1!S2588=Sheet1!T2588,Sheet1!T2588&lt;&gt;0),Sheet1!S2588,IF(AND(Sheet1!S2588&lt;&gt;Sheet1!T2588,Sheet1!T2588&lt;&gt;0),Sheet1!S2588&amp;"~"&amp;Sheet1!T2588,""))</f>
        <v/>
      </c>
      <c r="T2381" s="21" t="str">
        <f>IFERROR(VLOOKUP(Sheet1!V2384,配置检查表!$Y:$Z,2,FALSE),"")</f>
        <v/>
      </c>
      <c r="U2381" s="39" t="str">
        <f>IF(AND(Sheet1!X2588=Sheet1!Y2588,Sheet1!Y2588&lt;&gt;0),Sheet1!X2588,IF(AND(Sheet1!X2588&lt;&gt;Sheet1!Y2588,Sheet1!Y2588&lt;&gt;0),Sheet1!X2588&amp;"~"&amp;Sheet1!Y2588,""))</f>
        <v/>
      </c>
      <c r="V2381" s="21" t="str">
        <f>IFERROR(VLOOKUP(Sheet1!XAA,配置检查表!$Y:$Z,2,FALSE),"")</f>
        <v/>
      </c>
      <c r="W2381" s="21" t="str">
        <f>IF(AND(Sheet1!AC2588=Sheet1!AD2588,Sheet1!AD2588&lt;&gt;0),Sheet1!AC2588,IF(AND(Sheet1!AC2588&lt;&gt;Sheet1!AD2588,Sheet1!AD2588&lt;&gt;0),Sheet1!AC2588&amp;"~"&amp;Sheet1!AD2588,""))</f>
        <v/>
      </c>
    </row>
    <row r="2382" spans="1:23">
      <c r="A2382" s="17">
        <v>55112</v>
      </c>
      <c r="B2382" s="17" t="s">
        <v>1405</v>
      </c>
      <c r="C2382" s="17">
        <v>0</v>
      </c>
      <c r="D2382" s="21" t="str">
        <f>IF(OR(Sheet1!I2385&lt;&gt;Sheet1!AF2385,Sheet1!AG2385&lt;&gt;Sheet1!J2385),"有影响","-")</f>
        <v>-</v>
      </c>
      <c r="E2382" s="21" t="str">
        <f>IF(OR(Sheet1!N2385&lt;&gt;Sheet1!AH2385,Sheet1!AI2385&lt;&gt;Sheet1!O2385),"有影响","-")</f>
        <v>-</v>
      </c>
      <c r="F2382" s="21" t="str">
        <f>IF(OR(Sheet1!S2385&lt;&gt;Sheet1!AJ2385,Sheet1!AK2385&lt;&gt;Sheet1!T2385),"有影响","-")</f>
        <v>-</v>
      </c>
      <c r="G2382" s="21" t="str">
        <f>IF(OR(Sheet1!X2385&lt;&gt;Sheet1!AL2385,Sheet1!AM2385&lt;&gt;Sheet1!Y2385),"有影响","-")</f>
        <v>-</v>
      </c>
      <c r="H2382" s="21" t="str">
        <f>IF(OR(Sheet1!AC2385&lt;&gt;Sheet1!AN2385,Sheet1!AO2385&lt;&gt;Sheet1!AD2385),"有影响","-")</f>
        <v>-</v>
      </c>
      <c r="I2382" s="21" t="str">
        <f>IF(Sheet1!G2385=0,"出错","-")</f>
        <v>-</v>
      </c>
      <c r="J2382" s="21" t="str">
        <f>IF(AND(Sheet1!G2385=0,Sheet1!L2385&lt;&gt;0),"出错","-")</f>
        <v>-</v>
      </c>
      <c r="K2382" s="21" t="str">
        <f>IF(AND(Sheet1!G2385=0,Sheet1!L2385=0,Sheet1!Q2385&lt;&gt;0),"出错","-")</f>
        <v>-</v>
      </c>
      <c r="L2382" s="21" t="str">
        <f>IF(AND(Sheet1!G2385=0,Sheet1!L2385=0,Sheet1!Q2385=0,Sheet1!V2385&lt;&gt;0),"出错","-")</f>
        <v>-</v>
      </c>
      <c r="M2382" s="21" t="str">
        <f>IF(AND(Sheet1!G2385=0,Sheet1!L2385=0,Sheet1!Q2385=0,Sheet1!V2385=0,Sheet1!AA2385&lt;&gt;0),"出错","-")</f>
        <v>-</v>
      </c>
      <c r="N2382" s="21" t="str">
        <f>IFERROR(VLOOKUP(Sheet1!G2385,配置检查表!$Y:$Z,2,FALSE),"")</f>
        <v/>
      </c>
      <c r="O2382" s="21" t="str">
        <f>IF(AND(Sheet1!I2385=Sheet1!J2385,Sheet1!J2385&lt;&gt;0),Sheet1!I2385,IF(AND(Sheet1!I2385&lt;&gt;Sheet1!J2385,Sheet1!J2385&lt;&gt;0),Sheet1!I2385&amp;"~"&amp;Sheet1!J2385,""))</f>
        <v>120~165</v>
      </c>
      <c r="P2382" s="21" t="str">
        <f>IFERROR(VLOOKUP(Sheet1!L2385,配置检查表!$Y:$Z,2,FALSE),"")</f>
        <v/>
      </c>
      <c r="Q2382" s="21" t="str">
        <f>IF(AND(Sheet1!N2385=Sheet1!O2385,Sheet1!O2385&lt;&gt;0),Sheet1!N2385,IF(AND(Sheet1!N2385&lt;&gt;Sheet1!O2385,Sheet1!O2385&lt;&gt;0),Sheet1!N2385&amp;"~"&amp;Sheet1!O2385,""))</f>
        <v/>
      </c>
      <c r="R2382" s="21" t="str">
        <f>IFERROR(VLOOKUP(Sheet1!Q2385,配置检查表!$Y:$Z,2,FALSE),"")</f>
        <v/>
      </c>
      <c r="S2382" s="39" t="str">
        <f>IF(AND(Sheet1!S2589=Sheet1!T2589,Sheet1!T2589&lt;&gt;0),Sheet1!S2589,IF(AND(Sheet1!S2589&lt;&gt;Sheet1!T2589,Sheet1!T2589&lt;&gt;0),Sheet1!S2589&amp;"~"&amp;Sheet1!T2589,""))</f>
        <v/>
      </c>
      <c r="T2382" s="21" t="str">
        <f>IFERROR(VLOOKUP(Sheet1!V2385,配置检查表!$Y:$Z,2,FALSE),"")</f>
        <v/>
      </c>
      <c r="U2382" s="39" t="str">
        <f>IF(AND(Sheet1!X2589=Sheet1!Y2589,Sheet1!Y2589&lt;&gt;0),Sheet1!X2589,IF(AND(Sheet1!X2589&lt;&gt;Sheet1!Y2589,Sheet1!Y2589&lt;&gt;0),Sheet1!X2589&amp;"~"&amp;Sheet1!Y2589,""))</f>
        <v/>
      </c>
      <c r="V2382" s="21" t="str">
        <f>IFERROR(VLOOKUP(Sheet1!XAA,配置检查表!$Y:$Z,2,FALSE),"")</f>
        <v/>
      </c>
      <c r="W2382" s="21" t="str">
        <f>IF(AND(Sheet1!AC2589=Sheet1!AD2589,Sheet1!AD2589&lt;&gt;0),Sheet1!AC2589,IF(AND(Sheet1!AC2589&lt;&gt;Sheet1!AD2589,Sheet1!AD2589&lt;&gt;0),Sheet1!AC2589&amp;"~"&amp;Sheet1!AD2589,""))</f>
        <v/>
      </c>
    </row>
    <row r="2383" spans="1:23">
      <c r="A2383" s="17">
        <v>55113</v>
      </c>
      <c r="B2383" s="17" t="s">
        <v>1406</v>
      </c>
      <c r="C2383" s="17">
        <v>0</v>
      </c>
      <c r="D2383" s="21" t="str">
        <f>IF(OR(Sheet1!I2386&lt;&gt;Sheet1!AF2386,Sheet1!AG2386&lt;&gt;Sheet1!J2386),"有影响","-")</f>
        <v>-</v>
      </c>
      <c r="E2383" s="21" t="str">
        <f>IF(OR(Sheet1!N2386&lt;&gt;Sheet1!AH2386,Sheet1!AI2386&lt;&gt;Sheet1!O2386),"有影响","-")</f>
        <v>-</v>
      </c>
      <c r="F2383" s="21" t="str">
        <f>IF(OR(Sheet1!S2386&lt;&gt;Sheet1!AJ2386,Sheet1!AK2386&lt;&gt;Sheet1!T2386),"有影响","-")</f>
        <v>-</v>
      </c>
      <c r="G2383" s="21" t="str">
        <f>IF(OR(Sheet1!X2386&lt;&gt;Sheet1!AL2386,Sheet1!AM2386&lt;&gt;Sheet1!Y2386),"有影响","-")</f>
        <v>-</v>
      </c>
      <c r="H2383" s="21" t="str">
        <f>IF(OR(Sheet1!AC2386&lt;&gt;Sheet1!AN2386,Sheet1!AO2386&lt;&gt;Sheet1!AD2386),"有影响","-")</f>
        <v>-</v>
      </c>
      <c r="I2383" s="21" t="str">
        <f>IF(Sheet1!G2386=0,"出错","-")</f>
        <v>-</v>
      </c>
      <c r="J2383" s="21" t="str">
        <f>IF(AND(Sheet1!G2386=0,Sheet1!L2386&lt;&gt;0),"出错","-")</f>
        <v>-</v>
      </c>
      <c r="K2383" s="21" t="str">
        <f>IF(AND(Sheet1!G2386=0,Sheet1!L2386=0,Sheet1!Q2386&lt;&gt;0),"出错","-")</f>
        <v>-</v>
      </c>
      <c r="L2383" s="21" t="str">
        <f>IF(AND(Sheet1!G2386=0,Sheet1!L2386=0,Sheet1!Q2386=0,Sheet1!V2386&lt;&gt;0),"出错","-")</f>
        <v>-</v>
      </c>
      <c r="M2383" s="21" t="str">
        <f>IF(AND(Sheet1!G2386=0,Sheet1!L2386=0,Sheet1!Q2386=0,Sheet1!V2386=0,Sheet1!AA2386&lt;&gt;0),"出错","-")</f>
        <v>-</v>
      </c>
      <c r="N2383" s="21" t="str">
        <f>IFERROR(VLOOKUP(Sheet1!G2386,配置检查表!$Y:$Z,2,FALSE),"")</f>
        <v/>
      </c>
      <c r="O2383" s="21" t="str">
        <f>IF(AND(Sheet1!I2386=Sheet1!J2386,Sheet1!J2386&lt;&gt;0),Sheet1!I2386,IF(AND(Sheet1!I2386&lt;&gt;Sheet1!J2386,Sheet1!J2386&lt;&gt;0),Sheet1!I2386&amp;"~"&amp;Sheet1!J2386,""))</f>
        <v>210~301</v>
      </c>
      <c r="P2383" s="21" t="str">
        <f>IFERROR(VLOOKUP(Sheet1!L2386,配置检查表!$Y:$Z,2,FALSE),"")</f>
        <v/>
      </c>
      <c r="Q2383" s="21" t="str">
        <f>IF(AND(Sheet1!N2386=Sheet1!O2386,Sheet1!O2386&lt;&gt;0),Sheet1!N2386,IF(AND(Sheet1!N2386&lt;&gt;Sheet1!O2386,Sheet1!O2386&lt;&gt;0),Sheet1!N2386&amp;"~"&amp;Sheet1!O2386,""))</f>
        <v/>
      </c>
      <c r="R2383" s="21" t="str">
        <f>IFERROR(VLOOKUP(Sheet1!Q2386,配置检查表!$Y:$Z,2,FALSE),"")</f>
        <v/>
      </c>
      <c r="S2383" s="39" t="str">
        <f>IF(AND(Sheet1!S2590=Sheet1!T2590,Sheet1!T2590&lt;&gt;0),Sheet1!S2590,IF(AND(Sheet1!S2590&lt;&gt;Sheet1!T2590,Sheet1!T2590&lt;&gt;0),Sheet1!S2590&amp;"~"&amp;Sheet1!T2590,""))</f>
        <v/>
      </c>
      <c r="T2383" s="21" t="str">
        <f>IFERROR(VLOOKUP(Sheet1!V2386,配置检查表!$Y:$Z,2,FALSE),"")</f>
        <v/>
      </c>
      <c r="U2383" s="39" t="str">
        <f>IF(AND(Sheet1!X2590=Sheet1!Y2590,Sheet1!Y2590&lt;&gt;0),Sheet1!X2590,IF(AND(Sheet1!X2590&lt;&gt;Sheet1!Y2590,Sheet1!Y2590&lt;&gt;0),Sheet1!X2590&amp;"~"&amp;Sheet1!Y2590,""))</f>
        <v/>
      </c>
      <c r="V2383" s="21" t="str">
        <f>IFERROR(VLOOKUP(Sheet1!XAA,配置检查表!$Y:$Z,2,FALSE),"")</f>
        <v/>
      </c>
      <c r="W2383" s="21" t="str">
        <f>IF(AND(Sheet1!AC2590=Sheet1!AD2590,Sheet1!AD2590&lt;&gt;0),Sheet1!AC2590,IF(AND(Sheet1!AC2590&lt;&gt;Sheet1!AD2590,Sheet1!AD2590&lt;&gt;0),Sheet1!AC2590&amp;"~"&amp;Sheet1!AD2590,""))</f>
        <v/>
      </c>
    </row>
    <row r="2384" spans="1:23">
      <c r="A2384" s="17">
        <v>55114</v>
      </c>
      <c r="B2384" s="17" t="s">
        <v>1407</v>
      </c>
      <c r="C2384" s="17">
        <v>0</v>
      </c>
      <c r="D2384" s="21" t="str">
        <f>IF(OR(Sheet1!I2387&lt;&gt;Sheet1!AF2387,Sheet1!AG2387&lt;&gt;Sheet1!J2387),"有影响","-")</f>
        <v>-</v>
      </c>
      <c r="E2384" s="21" t="str">
        <f>IF(OR(Sheet1!N2387&lt;&gt;Sheet1!AH2387,Sheet1!AI2387&lt;&gt;Sheet1!O2387),"有影响","-")</f>
        <v>-</v>
      </c>
      <c r="F2384" s="21" t="str">
        <f>IF(OR(Sheet1!S2387&lt;&gt;Sheet1!AJ2387,Sheet1!AK2387&lt;&gt;Sheet1!T2387),"有影响","-")</f>
        <v>-</v>
      </c>
      <c r="G2384" s="21" t="str">
        <f>IF(OR(Sheet1!X2387&lt;&gt;Sheet1!AL2387,Sheet1!AM2387&lt;&gt;Sheet1!Y2387),"有影响","-")</f>
        <v>-</v>
      </c>
      <c r="H2384" s="21" t="str">
        <f>IF(OR(Sheet1!AC2387&lt;&gt;Sheet1!AN2387,Sheet1!AO2387&lt;&gt;Sheet1!AD2387),"有影响","-")</f>
        <v>-</v>
      </c>
      <c r="I2384" s="21" t="str">
        <f>IF(Sheet1!G2387=0,"出错","-")</f>
        <v>-</v>
      </c>
      <c r="J2384" s="21" t="str">
        <f>IF(AND(Sheet1!G2387=0,Sheet1!L2387&lt;&gt;0),"出错","-")</f>
        <v>-</v>
      </c>
      <c r="K2384" s="21" t="str">
        <f>IF(AND(Sheet1!G2387=0,Sheet1!L2387=0,Sheet1!Q2387&lt;&gt;0),"出错","-")</f>
        <v>-</v>
      </c>
      <c r="L2384" s="21" t="str">
        <f>IF(AND(Sheet1!G2387=0,Sheet1!L2387=0,Sheet1!Q2387=0,Sheet1!V2387&lt;&gt;0),"出错","-")</f>
        <v>-</v>
      </c>
      <c r="M2384" s="21" t="str">
        <f>IF(AND(Sheet1!G2387=0,Sheet1!L2387=0,Sheet1!Q2387=0,Sheet1!V2387=0,Sheet1!AA2387&lt;&gt;0),"出错","-")</f>
        <v>-</v>
      </c>
      <c r="N2384" s="21" t="str">
        <f>IFERROR(VLOOKUP(Sheet1!G2387,配置检查表!$Y:$Z,2,FALSE),"")</f>
        <v/>
      </c>
      <c r="O2384" s="21" t="str">
        <f>IF(AND(Sheet1!I2387=Sheet1!J2387,Sheet1!J2387&lt;&gt;0),Sheet1!I2387,IF(AND(Sheet1!I2387&lt;&gt;Sheet1!J2387,Sheet1!J2387&lt;&gt;0),Sheet1!I2387&amp;"~"&amp;Sheet1!J2387,""))</f>
        <v>301~436</v>
      </c>
      <c r="P2384" s="21" t="str">
        <f>IFERROR(VLOOKUP(Sheet1!L2387,配置检查表!$Y:$Z,2,FALSE),"")</f>
        <v/>
      </c>
      <c r="Q2384" s="21" t="str">
        <f>IF(AND(Sheet1!N2387=Sheet1!O2387,Sheet1!O2387&lt;&gt;0),Sheet1!N2387,IF(AND(Sheet1!N2387&lt;&gt;Sheet1!O2387,Sheet1!O2387&lt;&gt;0),Sheet1!N2387&amp;"~"&amp;Sheet1!O2387,""))</f>
        <v/>
      </c>
      <c r="R2384" s="21" t="str">
        <f>IFERROR(VLOOKUP(Sheet1!Q2387,配置检查表!$Y:$Z,2,FALSE),"")</f>
        <v/>
      </c>
      <c r="S2384" s="39" t="str">
        <f>IF(AND(Sheet1!S2591=Sheet1!T2591,Sheet1!T2591&lt;&gt;0),Sheet1!S2591,IF(AND(Sheet1!S2591&lt;&gt;Sheet1!T2591,Sheet1!T2591&lt;&gt;0),Sheet1!S2591&amp;"~"&amp;Sheet1!T2591,""))</f>
        <v/>
      </c>
      <c r="T2384" s="21" t="str">
        <f>IFERROR(VLOOKUP(Sheet1!V2387,配置检查表!$Y:$Z,2,FALSE),"")</f>
        <v/>
      </c>
      <c r="U2384" s="39" t="str">
        <f>IF(AND(Sheet1!X2591=Sheet1!Y2591,Sheet1!Y2591&lt;&gt;0),Sheet1!X2591,IF(AND(Sheet1!X2591&lt;&gt;Sheet1!Y2591,Sheet1!Y2591&lt;&gt;0),Sheet1!X2591&amp;"~"&amp;Sheet1!Y2591,""))</f>
        <v/>
      </c>
      <c r="V2384" s="21" t="str">
        <f>IFERROR(VLOOKUP(Sheet1!XAA,配置检查表!$Y:$Z,2,FALSE),"")</f>
        <v/>
      </c>
      <c r="W2384" s="21" t="str">
        <f>IF(AND(Sheet1!AC2591=Sheet1!AD2591,Sheet1!AD2591&lt;&gt;0),Sheet1!AC2591,IF(AND(Sheet1!AC2591&lt;&gt;Sheet1!AD2591,Sheet1!AD2591&lt;&gt;0),Sheet1!AC2591&amp;"~"&amp;Sheet1!AD2591,""))</f>
        <v/>
      </c>
    </row>
    <row r="2385" spans="1:23">
      <c r="A2385" s="17">
        <v>55115</v>
      </c>
      <c r="B2385" s="17" t="s">
        <v>1408</v>
      </c>
      <c r="C2385" s="17">
        <v>0</v>
      </c>
      <c r="D2385" s="21" t="str">
        <f>IF(OR(Sheet1!I2388&lt;&gt;Sheet1!AF2388,Sheet1!AG2388&lt;&gt;Sheet1!J2388),"有影响","-")</f>
        <v>-</v>
      </c>
      <c r="E2385" s="21" t="str">
        <f>IF(OR(Sheet1!N2388&lt;&gt;Sheet1!AH2388,Sheet1!AI2388&lt;&gt;Sheet1!O2388),"有影响","-")</f>
        <v>-</v>
      </c>
      <c r="F2385" s="21" t="str">
        <f>IF(OR(Sheet1!S2388&lt;&gt;Sheet1!AJ2388,Sheet1!AK2388&lt;&gt;Sheet1!T2388),"有影响","-")</f>
        <v>-</v>
      </c>
      <c r="G2385" s="21" t="str">
        <f>IF(OR(Sheet1!X2388&lt;&gt;Sheet1!AL2388,Sheet1!AM2388&lt;&gt;Sheet1!Y2388),"有影响","-")</f>
        <v>-</v>
      </c>
      <c r="H2385" s="21" t="str">
        <f>IF(OR(Sheet1!AC2388&lt;&gt;Sheet1!AN2388,Sheet1!AO2388&lt;&gt;Sheet1!AD2388),"有影响","-")</f>
        <v>-</v>
      </c>
      <c r="I2385" s="21" t="str">
        <f>IF(Sheet1!G2388=0,"出错","-")</f>
        <v>-</v>
      </c>
      <c r="J2385" s="21" t="str">
        <f>IF(AND(Sheet1!G2388=0,Sheet1!L2388&lt;&gt;0),"出错","-")</f>
        <v>-</v>
      </c>
      <c r="K2385" s="21" t="str">
        <f>IF(AND(Sheet1!G2388=0,Sheet1!L2388=0,Sheet1!Q2388&lt;&gt;0),"出错","-")</f>
        <v>-</v>
      </c>
      <c r="L2385" s="21" t="str">
        <f>IF(AND(Sheet1!G2388=0,Sheet1!L2388=0,Sheet1!Q2388=0,Sheet1!V2388&lt;&gt;0),"出错","-")</f>
        <v>-</v>
      </c>
      <c r="M2385" s="21" t="str">
        <f>IF(AND(Sheet1!G2388=0,Sheet1!L2388=0,Sheet1!Q2388=0,Sheet1!V2388=0,Sheet1!AA2388&lt;&gt;0),"出错","-")</f>
        <v>-</v>
      </c>
      <c r="N2385" s="21" t="str">
        <f>IFERROR(VLOOKUP(Sheet1!G2388,配置检查表!$Y:$Z,2,FALSE),"")</f>
        <v/>
      </c>
      <c r="O2385" s="21" t="str">
        <f>IF(AND(Sheet1!I2388=Sheet1!J2388,Sheet1!J2388&lt;&gt;0),Sheet1!I2388,IF(AND(Sheet1!I2388&lt;&gt;Sheet1!J2388,Sheet1!J2388&lt;&gt;0),Sheet1!I2388&amp;"~"&amp;Sheet1!J2388,""))</f>
        <v>120~165</v>
      </c>
      <c r="P2385" s="21" t="str">
        <f>IFERROR(VLOOKUP(Sheet1!L2388,配置检查表!$Y:$Z,2,FALSE),"")</f>
        <v/>
      </c>
      <c r="Q2385" s="21" t="str">
        <f>IF(AND(Sheet1!N2388=Sheet1!O2388,Sheet1!O2388&lt;&gt;0),Sheet1!N2388,IF(AND(Sheet1!N2388&lt;&gt;Sheet1!O2388,Sheet1!O2388&lt;&gt;0),Sheet1!N2388&amp;"~"&amp;Sheet1!O2388,""))</f>
        <v/>
      </c>
      <c r="R2385" s="21" t="str">
        <f>IFERROR(VLOOKUP(Sheet1!Q2388,配置检查表!$Y:$Z,2,FALSE),"")</f>
        <v/>
      </c>
      <c r="S2385" s="39" t="str">
        <f>IF(AND(Sheet1!S2592=Sheet1!T2592,Sheet1!T2592&lt;&gt;0),Sheet1!S2592,IF(AND(Sheet1!S2592&lt;&gt;Sheet1!T2592,Sheet1!T2592&lt;&gt;0),Sheet1!S2592&amp;"~"&amp;Sheet1!T2592,""))</f>
        <v/>
      </c>
      <c r="T2385" s="21" t="str">
        <f>IFERROR(VLOOKUP(Sheet1!V2388,配置检查表!$Y:$Z,2,FALSE),"")</f>
        <v/>
      </c>
      <c r="U2385" s="39" t="str">
        <f>IF(AND(Sheet1!X2592=Sheet1!Y2592,Sheet1!Y2592&lt;&gt;0),Sheet1!X2592,IF(AND(Sheet1!X2592&lt;&gt;Sheet1!Y2592,Sheet1!Y2592&lt;&gt;0),Sheet1!X2592&amp;"~"&amp;Sheet1!Y2592,""))</f>
        <v/>
      </c>
      <c r="V2385" s="21" t="str">
        <f>IFERROR(VLOOKUP(Sheet1!XAA,配置检查表!$Y:$Z,2,FALSE),"")</f>
        <v/>
      </c>
      <c r="W2385" s="21" t="str">
        <f>IF(AND(Sheet1!AC2592=Sheet1!AD2592,Sheet1!AD2592&lt;&gt;0),Sheet1!AC2592,IF(AND(Sheet1!AC2592&lt;&gt;Sheet1!AD2592,Sheet1!AD2592&lt;&gt;0),Sheet1!AC2592&amp;"~"&amp;Sheet1!AD2592,""))</f>
        <v/>
      </c>
    </row>
    <row r="2386" spans="1:23">
      <c r="A2386" s="17">
        <v>55116</v>
      </c>
      <c r="B2386" s="17" t="s">
        <v>1409</v>
      </c>
      <c r="C2386" s="17">
        <v>0</v>
      </c>
      <c r="D2386" s="21" t="str">
        <f>IF(OR(Sheet1!I2389&lt;&gt;Sheet1!AF2389,Sheet1!AG2389&lt;&gt;Sheet1!J2389),"有影响","-")</f>
        <v>-</v>
      </c>
      <c r="E2386" s="21" t="str">
        <f>IF(OR(Sheet1!N2389&lt;&gt;Sheet1!AH2389,Sheet1!AI2389&lt;&gt;Sheet1!O2389),"有影响","-")</f>
        <v>-</v>
      </c>
      <c r="F2386" s="21" t="str">
        <f>IF(OR(Sheet1!S2389&lt;&gt;Sheet1!AJ2389,Sheet1!AK2389&lt;&gt;Sheet1!T2389),"有影响","-")</f>
        <v>-</v>
      </c>
      <c r="G2386" s="21" t="str">
        <f>IF(OR(Sheet1!X2389&lt;&gt;Sheet1!AL2389,Sheet1!AM2389&lt;&gt;Sheet1!Y2389),"有影响","-")</f>
        <v>-</v>
      </c>
      <c r="H2386" s="21" t="str">
        <f>IF(OR(Sheet1!AC2389&lt;&gt;Sheet1!AN2389,Sheet1!AO2389&lt;&gt;Sheet1!AD2389),"有影响","-")</f>
        <v>-</v>
      </c>
      <c r="I2386" s="21" t="str">
        <f>IF(Sheet1!G2389=0,"出错","-")</f>
        <v>-</v>
      </c>
      <c r="J2386" s="21" t="str">
        <f>IF(AND(Sheet1!G2389=0,Sheet1!L2389&lt;&gt;0),"出错","-")</f>
        <v>-</v>
      </c>
      <c r="K2386" s="21" t="str">
        <f>IF(AND(Sheet1!G2389=0,Sheet1!L2389=0,Sheet1!Q2389&lt;&gt;0),"出错","-")</f>
        <v>-</v>
      </c>
      <c r="L2386" s="21" t="str">
        <f>IF(AND(Sheet1!G2389=0,Sheet1!L2389=0,Sheet1!Q2389=0,Sheet1!V2389&lt;&gt;0),"出错","-")</f>
        <v>-</v>
      </c>
      <c r="M2386" s="21" t="str">
        <f>IF(AND(Sheet1!G2389=0,Sheet1!L2389=0,Sheet1!Q2389=0,Sheet1!V2389=0,Sheet1!AA2389&lt;&gt;0),"出错","-")</f>
        <v>-</v>
      </c>
      <c r="N2386" s="21" t="str">
        <f>IFERROR(VLOOKUP(Sheet1!G2389,配置检查表!$Y:$Z,2,FALSE),"")</f>
        <v/>
      </c>
      <c r="O2386" s="21" t="str">
        <f>IF(AND(Sheet1!I2389=Sheet1!J2389,Sheet1!J2389&lt;&gt;0),Sheet1!I2389,IF(AND(Sheet1!I2389&lt;&gt;Sheet1!J2389,Sheet1!J2389&lt;&gt;0),Sheet1!I2389&amp;"~"&amp;Sheet1!J2389,""))</f>
        <v>210~301</v>
      </c>
      <c r="P2386" s="21" t="str">
        <f>IFERROR(VLOOKUP(Sheet1!L2389,配置检查表!$Y:$Z,2,FALSE),"")</f>
        <v/>
      </c>
      <c r="Q2386" s="21" t="str">
        <f>IF(AND(Sheet1!N2389=Sheet1!O2389,Sheet1!O2389&lt;&gt;0),Sheet1!N2389,IF(AND(Sheet1!N2389&lt;&gt;Sheet1!O2389,Sheet1!O2389&lt;&gt;0),Sheet1!N2389&amp;"~"&amp;Sheet1!O2389,""))</f>
        <v/>
      </c>
      <c r="R2386" s="21" t="str">
        <f>IFERROR(VLOOKUP(Sheet1!Q2389,配置检查表!$Y:$Z,2,FALSE),"")</f>
        <v/>
      </c>
      <c r="S2386" s="39" t="str">
        <f>IF(AND(Sheet1!S2593=Sheet1!T2593,Sheet1!T2593&lt;&gt;0),Sheet1!S2593,IF(AND(Sheet1!S2593&lt;&gt;Sheet1!T2593,Sheet1!T2593&lt;&gt;0),Sheet1!S2593&amp;"~"&amp;Sheet1!T2593,""))</f>
        <v/>
      </c>
      <c r="T2386" s="21" t="str">
        <f>IFERROR(VLOOKUP(Sheet1!V2389,配置检查表!$Y:$Z,2,FALSE),"")</f>
        <v/>
      </c>
      <c r="U2386" s="39" t="str">
        <f>IF(AND(Sheet1!X2593=Sheet1!Y2593,Sheet1!Y2593&lt;&gt;0),Sheet1!X2593,IF(AND(Sheet1!X2593&lt;&gt;Sheet1!Y2593,Sheet1!Y2593&lt;&gt;0),Sheet1!X2593&amp;"~"&amp;Sheet1!Y2593,""))</f>
        <v/>
      </c>
      <c r="V2386" s="21" t="str">
        <f>IFERROR(VLOOKUP(Sheet1!XAA,配置检查表!$Y:$Z,2,FALSE),"")</f>
        <v/>
      </c>
      <c r="W2386" s="21" t="str">
        <f>IF(AND(Sheet1!AC2593=Sheet1!AD2593,Sheet1!AD2593&lt;&gt;0),Sheet1!AC2593,IF(AND(Sheet1!AC2593&lt;&gt;Sheet1!AD2593,Sheet1!AD2593&lt;&gt;0),Sheet1!AC2593&amp;"~"&amp;Sheet1!AD2593,""))</f>
        <v/>
      </c>
    </row>
    <row r="2387" spans="1:23">
      <c r="A2387" s="17">
        <v>55117</v>
      </c>
      <c r="B2387" s="17" t="s">
        <v>1410</v>
      </c>
      <c r="C2387" s="17">
        <v>0</v>
      </c>
      <c r="D2387" s="21" t="str">
        <f>IF(OR(Sheet1!I2390&lt;&gt;Sheet1!AF2390,Sheet1!AG2390&lt;&gt;Sheet1!J2390),"有影响","-")</f>
        <v>-</v>
      </c>
      <c r="E2387" s="21" t="str">
        <f>IF(OR(Sheet1!N2390&lt;&gt;Sheet1!AH2390,Sheet1!AI2390&lt;&gt;Sheet1!O2390),"有影响","-")</f>
        <v>-</v>
      </c>
      <c r="F2387" s="21" t="str">
        <f>IF(OR(Sheet1!S2390&lt;&gt;Sheet1!AJ2390,Sheet1!AK2390&lt;&gt;Sheet1!T2390),"有影响","-")</f>
        <v>-</v>
      </c>
      <c r="G2387" s="21" t="str">
        <f>IF(OR(Sheet1!X2390&lt;&gt;Sheet1!AL2390,Sheet1!AM2390&lt;&gt;Sheet1!Y2390),"有影响","-")</f>
        <v>-</v>
      </c>
      <c r="H2387" s="21" t="str">
        <f>IF(OR(Sheet1!AC2390&lt;&gt;Sheet1!AN2390,Sheet1!AO2390&lt;&gt;Sheet1!AD2390),"有影响","-")</f>
        <v>-</v>
      </c>
      <c r="I2387" s="21" t="str">
        <f>IF(Sheet1!G2390=0,"出错","-")</f>
        <v>-</v>
      </c>
      <c r="J2387" s="21" t="str">
        <f>IF(AND(Sheet1!G2390=0,Sheet1!L2390&lt;&gt;0),"出错","-")</f>
        <v>-</v>
      </c>
      <c r="K2387" s="21" t="str">
        <f>IF(AND(Sheet1!G2390=0,Sheet1!L2390=0,Sheet1!Q2390&lt;&gt;0),"出错","-")</f>
        <v>-</v>
      </c>
      <c r="L2387" s="21" t="str">
        <f>IF(AND(Sheet1!G2390=0,Sheet1!L2390=0,Sheet1!Q2390=0,Sheet1!V2390&lt;&gt;0),"出错","-")</f>
        <v>-</v>
      </c>
      <c r="M2387" s="21" t="str">
        <f>IF(AND(Sheet1!G2390=0,Sheet1!L2390=0,Sheet1!Q2390=0,Sheet1!V2390=0,Sheet1!AA2390&lt;&gt;0),"出错","-")</f>
        <v>-</v>
      </c>
      <c r="N2387" s="21" t="str">
        <f>IFERROR(VLOOKUP(Sheet1!G2390,配置检查表!$Y:$Z,2,FALSE),"")</f>
        <v/>
      </c>
      <c r="O2387" s="21" t="str">
        <f>IF(AND(Sheet1!I2390=Sheet1!J2390,Sheet1!J2390&lt;&gt;0),Sheet1!I2390,IF(AND(Sheet1!I2390&lt;&gt;Sheet1!J2390,Sheet1!J2390&lt;&gt;0),Sheet1!I2390&amp;"~"&amp;Sheet1!J2390,""))</f>
        <v>301~436</v>
      </c>
      <c r="P2387" s="21" t="str">
        <f>IFERROR(VLOOKUP(Sheet1!L2390,配置检查表!$Y:$Z,2,FALSE),"")</f>
        <v/>
      </c>
      <c r="Q2387" s="21" t="str">
        <f>IF(AND(Sheet1!N2390=Sheet1!O2390,Sheet1!O2390&lt;&gt;0),Sheet1!N2390,IF(AND(Sheet1!N2390&lt;&gt;Sheet1!O2390,Sheet1!O2390&lt;&gt;0),Sheet1!N2390&amp;"~"&amp;Sheet1!O2390,""))</f>
        <v/>
      </c>
      <c r="R2387" s="21" t="str">
        <f>IFERROR(VLOOKUP(Sheet1!Q2390,配置检查表!$Y:$Z,2,FALSE),"")</f>
        <v/>
      </c>
      <c r="S2387" s="39" t="str">
        <f>IF(AND(Sheet1!S2594=Sheet1!T2594,Sheet1!T2594&lt;&gt;0),Sheet1!S2594,IF(AND(Sheet1!S2594&lt;&gt;Sheet1!T2594,Sheet1!T2594&lt;&gt;0),Sheet1!S2594&amp;"~"&amp;Sheet1!T2594,""))</f>
        <v/>
      </c>
      <c r="T2387" s="21" t="str">
        <f>IFERROR(VLOOKUP(Sheet1!V2390,配置检查表!$Y:$Z,2,FALSE),"")</f>
        <v/>
      </c>
      <c r="U2387" s="39" t="str">
        <f>IF(AND(Sheet1!X2594=Sheet1!Y2594,Sheet1!Y2594&lt;&gt;0),Sheet1!X2594,IF(AND(Sheet1!X2594&lt;&gt;Sheet1!Y2594,Sheet1!Y2594&lt;&gt;0),Sheet1!X2594&amp;"~"&amp;Sheet1!Y2594,""))</f>
        <v/>
      </c>
      <c r="V2387" s="21" t="str">
        <f>IFERROR(VLOOKUP(Sheet1!XAA,配置检查表!$Y:$Z,2,FALSE),"")</f>
        <v/>
      </c>
      <c r="W2387" s="21" t="str">
        <f>IF(AND(Sheet1!AC2594=Sheet1!AD2594,Sheet1!AD2594&lt;&gt;0),Sheet1!AC2594,IF(AND(Sheet1!AC2594&lt;&gt;Sheet1!AD2594,Sheet1!AD2594&lt;&gt;0),Sheet1!AC2594&amp;"~"&amp;Sheet1!AD2594,""))</f>
        <v/>
      </c>
    </row>
    <row r="2388" spans="1:23">
      <c r="A2388" s="17">
        <v>55118</v>
      </c>
      <c r="B2388" s="17" t="s">
        <v>1411</v>
      </c>
      <c r="C2388" s="17">
        <v>0</v>
      </c>
      <c r="D2388" s="21" t="str">
        <f>IF(OR(Sheet1!I2391&lt;&gt;Sheet1!AF2391,Sheet1!AG2391&lt;&gt;Sheet1!J2391),"有影响","-")</f>
        <v>-</v>
      </c>
      <c r="E2388" s="21" t="str">
        <f>IF(OR(Sheet1!N2391&lt;&gt;Sheet1!AH2391,Sheet1!AI2391&lt;&gt;Sheet1!O2391),"有影响","-")</f>
        <v>-</v>
      </c>
      <c r="F2388" s="21" t="str">
        <f>IF(OR(Sheet1!S2391&lt;&gt;Sheet1!AJ2391,Sheet1!AK2391&lt;&gt;Sheet1!T2391),"有影响","-")</f>
        <v>-</v>
      </c>
      <c r="G2388" s="21" t="str">
        <f>IF(OR(Sheet1!X2391&lt;&gt;Sheet1!AL2391,Sheet1!AM2391&lt;&gt;Sheet1!Y2391),"有影响","-")</f>
        <v>-</v>
      </c>
      <c r="H2388" s="21" t="str">
        <f>IF(OR(Sheet1!AC2391&lt;&gt;Sheet1!AN2391,Sheet1!AO2391&lt;&gt;Sheet1!AD2391),"有影响","-")</f>
        <v>-</v>
      </c>
      <c r="I2388" s="21" t="str">
        <f>IF(Sheet1!G2391=0,"出错","-")</f>
        <v>-</v>
      </c>
      <c r="J2388" s="21" t="str">
        <f>IF(AND(Sheet1!G2391=0,Sheet1!L2391&lt;&gt;0),"出错","-")</f>
        <v>-</v>
      </c>
      <c r="K2388" s="21" t="str">
        <f>IF(AND(Sheet1!G2391=0,Sheet1!L2391=0,Sheet1!Q2391&lt;&gt;0),"出错","-")</f>
        <v>-</v>
      </c>
      <c r="L2388" s="21" t="str">
        <f>IF(AND(Sheet1!G2391=0,Sheet1!L2391=0,Sheet1!Q2391=0,Sheet1!V2391&lt;&gt;0),"出错","-")</f>
        <v>-</v>
      </c>
      <c r="M2388" s="21" t="str">
        <f>IF(AND(Sheet1!G2391=0,Sheet1!L2391=0,Sheet1!Q2391=0,Sheet1!V2391=0,Sheet1!AA2391&lt;&gt;0),"出错","-")</f>
        <v>-</v>
      </c>
      <c r="N2388" s="21" t="str">
        <f>IFERROR(VLOOKUP(Sheet1!G2391,配置检查表!$Y:$Z,2,FALSE),"")</f>
        <v/>
      </c>
      <c r="O2388" s="21" t="str">
        <f>IF(AND(Sheet1!I2391=Sheet1!J2391,Sheet1!J2391&lt;&gt;0),Sheet1!I2391,IF(AND(Sheet1!I2391&lt;&gt;Sheet1!J2391,Sheet1!J2391&lt;&gt;0),Sheet1!I2391&amp;"~"&amp;Sheet1!J2391,""))</f>
        <v>120~165</v>
      </c>
      <c r="P2388" s="21" t="str">
        <f>IFERROR(VLOOKUP(Sheet1!L2391,配置检查表!$Y:$Z,2,FALSE),"")</f>
        <v/>
      </c>
      <c r="Q2388" s="21" t="str">
        <f>IF(AND(Sheet1!N2391=Sheet1!O2391,Sheet1!O2391&lt;&gt;0),Sheet1!N2391,IF(AND(Sheet1!N2391&lt;&gt;Sheet1!O2391,Sheet1!O2391&lt;&gt;0),Sheet1!N2391&amp;"~"&amp;Sheet1!O2391,""))</f>
        <v/>
      </c>
      <c r="R2388" s="21" t="str">
        <f>IFERROR(VLOOKUP(Sheet1!Q2391,配置检查表!$Y:$Z,2,FALSE),"")</f>
        <v/>
      </c>
      <c r="S2388" s="39" t="str">
        <f>IF(AND(Sheet1!S2595=Sheet1!T2595,Sheet1!T2595&lt;&gt;0),Sheet1!S2595,IF(AND(Sheet1!S2595&lt;&gt;Sheet1!T2595,Sheet1!T2595&lt;&gt;0),Sheet1!S2595&amp;"~"&amp;Sheet1!T2595,""))</f>
        <v/>
      </c>
      <c r="T2388" s="21" t="str">
        <f>IFERROR(VLOOKUP(Sheet1!V2391,配置检查表!$Y:$Z,2,FALSE),"")</f>
        <v/>
      </c>
      <c r="U2388" s="39" t="str">
        <f>IF(AND(Sheet1!X2595=Sheet1!Y2595,Sheet1!Y2595&lt;&gt;0),Sheet1!X2595,IF(AND(Sheet1!X2595&lt;&gt;Sheet1!Y2595,Sheet1!Y2595&lt;&gt;0),Sheet1!X2595&amp;"~"&amp;Sheet1!Y2595,""))</f>
        <v/>
      </c>
      <c r="V2388" s="21" t="str">
        <f>IFERROR(VLOOKUP(Sheet1!XAA,配置检查表!$Y:$Z,2,FALSE),"")</f>
        <v/>
      </c>
      <c r="W2388" s="21" t="str">
        <f>IF(AND(Sheet1!AC2595=Sheet1!AD2595,Sheet1!AD2595&lt;&gt;0),Sheet1!AC2595,IF(AND(Sheet1!AC2595&lt;&gt;Sheet1!AD2595,Sheet1!AD2595&lt;&gt;0),Sheet1!AC2595&amp;"~"&amp;Sheet1!AD2595,""))</f>
        <v/>
      </c>
    </row>
    <row r="2389" spans="1:23">
      <c r="A2389" s="17">
        <v>55119</v>
      </c>
      <c r="B2389" s="17" t="s">
        <v>1412</v>
      </c>
      <c r="C2389" s="17">
        <v>0</v>
      </c>
      <c r="D2389" s="21" t="str">
        <f>IF(OR(Sheet1!I2392&lt;&gt;Sheet1!AF2392,Sheet1!AG2392&lt;&gt;Sheet1!J2392),"有影响","-")</f>
        <v>-</v>
      </c>
      <c r="E2389" s="21" t="str">
        <f>IF(OR(Sheet1!N2392&lt;&gt;Sheet1!AH2392,Sheet1!AI2392&lt;&gt;Sheet1!O2392),"有影响","-")</f>
        <v>-</v>
      </c>
      <c r="F2389" s="21" t="str">
        <f>IF(OR(Sheet1!S2392&lt;&gt;Sheet1!AJ2392,Sheet1!AK2392&lt;&gt;Sheet1!T2392),"有影响","-")</f>
        <v>-</v>
      </c>
      <c r="G2389" s="21" t="str">
        <f>IF(OR(Sheet1!X2392&lt;&gt;Sheet1!AL2392,Sheet1!AM2392&lt;&gt;Sheet1!Y2392),"有影响","-")</f>
        <v>-</v>
      </c>
      <c r="H2389" s="21" t="str">
        <f>IF(OR(Sheet1!AC2392&lt;&gt;Sheet1!AN2392,Sheet1!AO2392&lt;&gt;Sheet1!AD2392),"有影响","-")</f>
        <v>-</v>
      </c>
      <c r="I2389" s="21" t="str">
        <f>IF(Sheet1!G2392=0,"出错","-")</f>
        <v>-</v>
      </c>
      <c r="J2389" s="21" t="str">
        <f>IF(AND(Sheet1!G2392=0,Sheet1!L2392&lt;&gt;0),"出错","-")</f>
        <v>-</v>
      </c>
      <c r="K2389" s="21" t="str">
        <f>IF(AND(Sheet1!G2392=0,Sheet1!L2392=0,Sheet1!Q2392&lt;&gt;0),"出错","-")</f>
        <v>-</v>
      </c>
      <c r="L2389" s="21" t="str">
        <f>IF(AND(Sheet1!G2392=0,Sheet1!L2392=0,Sheet1!Q2392=0,Sheet1!V2392&lt;&gt;0),"出错","-")</f>
        <v>-</v>
      </c>
      <c r="M2389" s="21" t="str">
        <f>IF(AND(Sheet1!G2392=0,Sheet1!L2392=0,Sheet1!Q2392=0,Sheet1!V2392=0,Sheet1!AA2392&lt;&gt;0),"出错","-")</f>
        <v>-</v>
      </c>
      <c r="N2389" s="21" t="str">
        <f>IFERROR(VLOOKUP(Sheet1!G2392,配置检查表!$Y:$Z,2,FALSE),"")</f>
        <v/>
      </c>
      <c r="O2389" s="21" t="str">
        <f>IF(AND(Sheet1!I2392=Sheet1!J2392,Sheet1!J2392&lt;&gt;0),Sheet1!I2392,IF(AND(Sheet1!I2392&lt;&gt;Sheet1!J2392,Sheet1!J2392&lt;&gt;0),Sheet1!I2392&amp;"~"&amp;Sheet1!J2392,""))</f>
        <v>210~301</v>
      </c>
      <c r="P2389" s="21" t="str">
        <f>IFERROR(VLOOKUP(Sheet1!L2392,配置检查表!$Y:$Z,2,FALSE),"")</f>
        <v/>
      </c>
      <c r="Q2389" s="21" t="str">
        <f>IF(AND(Sheet1!N2392=Sheet1!O2392,Sheet1!O2392&lt;&gt;0),Sheet1!N2392,IF(AND(Sheet1!N2392&lt;&gt;Sheet1!O2392,Sheet1!O2392&lt;&gt;0),Sheet1!N2392&amp;"~"&amp;Sheet1!O2392,""))</f>
        <v/>
      </c>
      <c r="R2389" s="21" t="str">
        <f>IFERROR(VLOOKUP(Sheet1!Q2392,配置检查表!$Y:$Z,2,FALSE),"")</f>
        <v/>
      </c>
      <c r="S2389" s="39" t="str">
        <f>IF(AND(Sheet1!S2596=Sheet1!T2596,Sheet1!T2596&lt;&gt;0),Sheet1!S2596,IF(AND(Sheet1!S2596&lt;&gt;Sheet1!T2596,Sheet1!T2596&lt;&gt;0),Sheet1!S2596&amp;"~"&amp;Sheet1!T2596,""))</f>
        <v/>
      </c>
      <c r="T2389" s="21" t="str">
        <f>IFERROR(VLOOKUP(Sheet1!V2392,配置检查表!$Y:$Z,2,FALSE),"")</f>
        <v/>
      </c>
      <c r="U2389" s="39" t="str">
        <f>IF(AND(Sheet1!X2596=Sheet1!Y2596,Sheet1!Y2596&lt;&gt;0),Sheet1!X2596,IF(AND(Sheet1!X2596&lt;&gt;Sheet1!Y2596,Sheet1!Y2596&lt;&gt;0),Sheet1!X2596&amp;"~"&amp;Sheet1!Y2596,""))</f>
        <v/>
      </c>
      <c r="V2389" s="21" t="str">
        <f>IFERROR(VLOOKUP(Sheet1!XAA,配置检查表!$Y:$Z,2,FALSE),"")</f>
        <v/>
      </c>
      <c r="W2389" s="21" t="str">
        <f>IF(AND(Sheet1!AC2596=Sheet1!AD2596,Sheet1!AD2596&lt;&gt;0),Sheet1!AC2596,IF(AND(Sheet1!AC2596&lt;&gt;Sheet1!AD2596,Sheet1!AD2596&lt;&gt;0),Sheet1!AC2596&amp;"~"&amp;Sheet1!AD2596,""))</f>
        <v/>
      </c>
    </row>
    <row r="2390" spans="1:23">
      <c r="A2390" s="17">
        <v>55120</v>
      </c>
      <c r="B2390" s="17" t="s">
        <v>1413</v>
      </c>
      <c r="C2390" s="17">
        <v>0</v>
      </c>
      <c r="D2390" s="21" t="str">
        <f>IF(OR(Sheet1!I2393&lt;&gt;Sheet1!AF2393,Sheet1!AG2393&lt;&gt;Sheet1!J2393),"有影响","-")</f>
        <v>-</v>
      </c>
      <c r="E2390" s="21" t="str">
        <f>IF(OR(Sheet1!N2393&lt;&gt;Sheet1!AH2393,Sheet1!AI2393&lt;&gt;Sheet1!O2393),"有影响","-")</f>
        <v>-</v>
      </c>
      <c r="F2390" s="21" t="str">
        <f>IF(OR(Sheet1!S2393&lt;&gt;Sheet1!AJ2393,Sheet1!AK2393&lt;&gt;Sheet1!T2393),"有影响","-")</f>
        <v>-</v>
      </c>
      <c r="G2390" s="21" t="str">
        <f>IF(OR(Sheet1!X2393&lt;&gt;Sheet1!AL2393,Sheet1!AM2393&lt;&gt;Sheet1!Y2393),"有影响","-")</f>
        <v>-</v>
      </c>
      <c r="H2390" s="21" t="str">
        <f>IF(OR(Sheet1!AC2393&lt;&gt;Sheet1!AN2393,Sheet1!AO2393&lt;&gt;Sheet1!AD2393),"有影响","-")</f>
        <v>-</v>
      </c>
      <c r="I2390" s="21" t="str">
        <f>IF(Sheet1!G2393=0,"出错","-")</f>
        <v>-</v>
      </c>
      <c r="J2390" s="21" t="str">
        <f>IF(AND(Sheet1!G2393=0,Sheet1!L2393&lt;&gt;0),"出错","-")</f>
        <v>-</v>
      </c>
      <c r="K2390" s="21" t="str">
        <f>IF(AND(Sheet1!G2393=0,Sheet1!L2393=0,Sheet1!Q2393&lt;&gt;0),"出错","-")</f>
        <v>-</v>
      </c>
      <c r="L2390" s="21" t="str">
        <f>IF(AND(Sheet1!G2393=0,Sheet1!L2393=0,Sheet1!Q2393=0,Sheet1!V2393&lt;&gt;0),"出错","-")</f>
        <v>-</v>
      </c>
      <c r="M2390" s="21" t="str">
        <f>IF(AND(Sheet1!G2393=0,Sheet1!L2393=0,Sheet1!Q2393=0,Sheet1!V2393=0,Sheet1!AA2393&lt;&gt;0),"出错","-")</f>
        <v>-</v>
      </c>
      <c r="N2390" s="21" t="str">
        <f>IFERROR(VLOOKUP(Sheet1!G2393,配置检查表!$Y:$Z,2,FALSE),"")</f>
        <v/>
      </c>
      <c r="O2390" s="21" t="str">
        <f>IF(AND(Sheet1!I2393=Sheet1!J2393,Sheet1!J2393&lt;&gt;0),Sheet1!I2393,IF(AND(Sheet1!I2393&lt;&gt;Sheet1!J2393,Sheet1!J2393&lt;&gt;0),Sheet1!I2393&amp;"~"&amp;Sheet1!J2393,""))</f>
        <v>301~436</v>
      </c>
      <c r="P2390" s="21" t="str">
        <f>IFERROR(VLOOKUP(Sheet1!L2393,配置检查表!$Y:$Z,2,FALSE),"")</f>
        <v/>
      </c>
      <c r="Q2390" s="21" t="str">
        <f>IF(AND(Sheet1!N2393=Sheet1!O2393,Sheet1!O2393&lt;&gt;0),Sheet1!N2393,IF(AND(Sheet1!N2393&lt;&gt;Sheet1!O2393,Sheet1!O2393&lt;&gt;0),Sheet1!N2393&amp;"~"&amp;Sheet1!O2393,""))</f>
        <v/>
      </c>
      <c r="R2390" s="21" t="str">
        <f>IFERROR(VLOOKUP(Sheet1!Q2393,配置检查表!$Y:$Z,2,FALSE),"")</f>
        <v/>
      </c>
      <c r="S2390" s="39" t="str">
        <f>IF(AND(Sheet1!S2597=Sheet1!T2597,Sheet1!T2597&lt;&gt;0),Sheet1!S2597,IF(AND(Sheet1!S2597&lt;&gt;Sheet1!T2597,Sheet1!T2597&lt;&gt;0),Sheet1!S2597&amp;"~"&amp;Sheet1!T2597,""))</f>
        <v/>
      </c>
      <c r="T2390" s="21" t="str">
        <f>IFERROR(VLOOKUP(Sheet1!V2393,配置检查表!$Y:$Z,2,FALSE),"")</f>
        <v/>
      </c>
      <c r="U2390" s="39" t="str">
        <f>IF(AND(Sheet1!X2597=Sheet1!Y2597,Sheet1!Y2597&lt;&gt;0),Sheet1!X2597,IF(AND(Sheet1!X2597&lt;&gt;Sheet1!Y2597,Sheet1!Y2597&lt;&gt;0),Sheet1!X2597&amp;"~"&amp;Sheet1!Y2597,""))</f>
        <v/>
      </c>
      <c r="V2390" s="21" t="str">
        <f>IFERROR(VLOOKUP(Sheet1!XAA,配置检查表!$Y:$Z,2,FALSE),"")</f>
        <v/>
      </c>
      <c r="W2390" s="21" t="str">
        <f>IF(AND(Sheet1!AC2597=Sheet1!AD2597,Sheet1!AD2597&lt;&gt;0),Sheet1!AC2597,IF(AND(Sheet1!AC2597&lt;&gt;Sheet1!AD2597,Sheet1!AD2597&lt;&gt;0),Sheet1!AC2597&amp;"~"&amp;Sheet1!AD2597,""))</f>
        <v/>
      </c>
    </row>
    <row r="2391" spans="1:23">
      <c r="A2391" s="8">
        <v>55121</v>
      </c>
      <c r="B2391" s="8" t="s">
        <v>1963</v>
      </c>
      <c r="C2391" s="8">
        <v>0</v>
      </c>
      <c r="D2391" s="21" t="str">
        <f>IF(OR(Sheet1!I2394&lt;&gt;Sheet1!AF2394,Sheet1!AG2394&lt;&gt;Sheet1!J2394),"有影响","-")</f>
        <v>-</v>
      </c>
      <c r="E2391" s="21" t="str">
        <f>IF(OR(Sheet1!N2394&lt;&gt;Sheet1!AH2394,Sheet1!AI2394&lt;&gt;Sheet1!O2394),"有影响","-")</f>
        <v>-</v>
      </c>
      <c r="F2391" s="21" t="str">
        <f>IF(OR(Sheet1!S2394&lt;&gt;Sheet1!AJ2394,Sheet1!AK2394&lt;&gt;Sheet1!T2394),"有影响","-")</f>
        <v>-</v>
      </c>
      <c r="G2391" s="21" t="str">
        <f>IF(OR(Sheet1!X2394&lt;&gt;Sheet1!AL2394,Sheet1!AM2394&lt;&gt;Sheet1!Y2394),"有影响","-")</f>
        <v>-</v>
      </c>
      <c r="H2391" s="21" t="str">
        <f>IF(OR(Sheet1!AC2394&lt;&gt;Sheet1!AN2394,Sheet1!AO2394&lt;&gt;Sheet1!AD2394),"有影响","-")</f>
        <v>-</v>
      </c>
      <c r="I2391" s="21" t="str">
        <f>IF(Sheet1!G2394=0,"出错","-")</f>
        <v>-</v>
      </c>
      <c r="J2391" s="21" t="str">
        <f>IF(AND(Sheet1!G2394=0,Sheet1!L2394&lt;&gt;0),"出错","-")</f>
        <v>-</v>
      </c>
      <c r="K2391" s="21" t="str">
        <f>IF(AND(Sheet1!G2394=0,Sheet1!L2394=0,Sheet1!Q2394&lt;&gt;0),"出错","-")</f>
        <v>-</v>
      </c>
      <c r="L2391" s="21" t="str">
        <f>IF(AND(Sheet1!G2394=0,Sheet1!L2394=0,Sheet1!Q2394=0,Sheet1!V2394&lt;&gt;0),"出错","-")</f>
        <v>-</v>
      </c>
      <c r="M2391" s="21" t="str">
        <f>IF(AND(Sheet1!G2394=0,Sheet1!L2394=0,Sheet1!Q2394=0,Sheet1!V2394=0,Sheet1!AA2394&lt;&gt;0),"出错","-")</f>
        <v>-</v>
      </c>
      <c r="N2391" s="21" t="str">
        <f>IFERROR(VLOOKUP(Sheet1!G2394,配置检查表!$Y:$Z,2,FALSE),"")</f>
        <v/>
      </c>
      <c r="O2391" s="21" t="str">
        <f>IF(AND(Sheet1!I2394=Sheet1!J2394,Sheet1!J2394&lt;&gt;0),Sheet1!I2394,IF(AND(Sheet1!I2394&lt;&gt;Sheet1!J2394,Sheet1!J2394&lt;&gt;0),Sheet1!I2394&amp;"~"&amp;Sheet1!J2394,""))</f>
        <v>104~157</v>
      </c>
      <c r="P2391" s="21" t="str">
        <f>IFERROR(VLOOKUP(Sheet1!L2394,配置检查表!$Y:$Z,2,FALSE),"")</f>
        <v/>
      </c>
      <c r="Q2391" s="21" t="str">
        <f>IF(AND(Sheet1!N2394=Sheet1!O2394,Sheet1!O2394&lt;&gt;0),Sheet1!N2394,IF(AND(Sheet1!N2394&lt;&gt;Sheet1!O2394,Sheet1!O2394&lt;&gt;0),Sheet1!N2394&amp;"~"&amp;Sheet1!O2394,""))</f>
        <v/>
      </c>
      <c r="R2391" s="21" t="str">
        <f>IFERROR(VLOOKUP(Sheet1!Q2394,配置检查表!$Y:$Z,2,FALSE),"")</f>
        <v/>
      </c>
      <c r="S2391" s="39" t="str">
        <f>IF(AND(Sheet1!S2598=Sheet1!T2598,Sheet1!T2598&lt;&gt;0),Sheet1!S2598,IF(AND(Sheet1!S2598&lt;&gt;Sheet1!T2598,Sheet1!T2598&lt;&gt;0),Sheet1!S2598&amp;"~"&amp;Sheet1!T2598,""))</f>
        <v/>
      </c>
      <c r="T2391" s="21" t="str">
        <f>IFERROR(VLOOKUP(Sheet1!V2394,配置检查表!$Y:$Z,2,FALSE),"")</f>
        <v/>
      </c>
      <c r="U2391" s="39" t="str">
        <f>IF(AND(Sheet1!X2598=Sheet1!Y2598,Sheet1!Y2598&lt;&gt;0),Sheet1!X2598,IF(AND(Sheet1!X2598&lt;&gt;Sheet1!Y2598,Sheet1!Y2598&lt;&gt;0),Sheet1!X2598&amp;"~"&amp;Sheet1!Y2598,""))</f>
        <v/>
      </c>
      <c r="V2391" s="21" t="str">
        <f>IFERROR(VLOOKUP(Sheet1!XAA,配置检查表!$Y:$Z,2,FALSE),"")</f>
        <v/>
      </c>
      <c r="W2391" s="21" t="str">
        <f>IF(AND(Sheet1!AC2598=Sheet1!AD2598,Sheet1!AD2598&lt;&gt;0),Sheet1!AC2598,IF(AND(Sheet1!AC2598&lt;&gt;Sheet1!AD2598,Sheet1!AD2598&lt;&gt;0),Sheet1!AC2598&amp;"~"&amp;Sheet1!AD2598,""))</f>
        <v/>
      </c>
    </row>
    <row r="2392" spans="1:23">
      <c r="A2392" s="8">
        <v>55122</v>
      </c>
      <c r="B2392" s="8" t="s">
        <v>1964</v>
      </c>
      <c r="C2392" s="8">
        <v>0</v>
      </c>
      <c r="D2392" s="21" t="str">
        <f>IF(OR(Sheet1!I2395&lt;&gt;Sheet1!AF2395,Sheet1!AG2395&lt;&gt;Sheet1!J2395),"有影响","-")</f>
        <v>-</v>
      </c>
      <c r="E2392" s="21" t="str">
        <f>IF(OR(Sheet1!N2395&lt;&gt;Sheet1!AH2395,Sheet1!AI2395&lt;&gt;Sheet1!O2395),"有影响","-")</f>
        <v>-</v>
      </c>
      <c r="F2392" s="21" t="str">
        <f>IF(OR(Sheet1!S2395&lt;&gt;Sheet1!AJ2395,Sheet1!AK2395&lt;&gt;Sheet1!T2395),"有影响","-")</f>
        <v>-</v>
      </c>
      <c r="G2392" s="21" t="str">
        <f>IF(OR(Sheet1!X2395&lt;&gt;Sheet1!AL2395,Sheet1!AM2395&lt;&gt;Sheet1!Y2395),"有影响","-")</f>
        <v>-</v>
      </c>
      <c r="H2392" s="21" t="str">
        <f>IF(OR(Sheet1!AC2395&lt;&gt;Sheet1!AN2395,Sheet1!AO2395&lt;&gt;Sheet1!AD2395),"有影响","-")</f>
        <v>-</v>
      </c>
      <c r="I2392" s="21" t="str">
        <f>IF(Sheet1!G2395=0,"出错","-")</f>
        <v>-</v>
      </c>
      <c r="J2392" s="21" t="str">
        <f>IF(AND(Sheet1!G2395=0,Sheet1!L2395&lt;&gt;0),"出错","-")</f>
        <v>-</v>
      </c>
      <c r="K2392" s="21" t="str">
        <f>IF(AND(Sheet1!G2395=0,Sheet1!L2395=0,Sheet1!Q2395&lt;&gt;0),"出错","-")</f>
        <v>-</v>
      </c>
      <c r="L2392" s="21" t="str">
        <f>IF(AND(Sheet1!G2395=0,Sheet1!L2395=0,Sheet1!Q2395=0,Sheet1!V2395&lt;&gt;0),"出错","-")</f>
        <v>-</v>
      </c>
      <c r="M2392" s="21" t="str">
        <f>IF(AND(Sheet1!G2395=0,Sheet1!L2395=0,Sheet1!Q2395=0,Sheet1!V2395=0,Sheet1!AA2395&lt;&gt;0),"出错","-")</f>
        <v>-</v>
      </c>
      <c r="N2392" s="21" t="str">
        <f>IFERROR(VLOOKUP(Sheet1!G2395,配置检查表!$Y:$Z,2,FALSE),"")</f>
        <v/>
      </c>
      <c r="O2392" s="21" t="str">
        <f>IF(AND(Sheet1!I2395=Sheet1!J2395,Sheet1!J2395&lt;&gt;0),Sheet1!I2395,IF(AND(Sheet1!I2395&lt;&gt;Sheet1!J2395,Sheet1!J2395&lt;&gt;0),Sheet1!I2395&amp;"~"&amp;Sheet1!J2395,""))</f>
        <v>210~315</v>
      </c>
      <c r="P2392" s="21" t="str">
        <f>IFERROR(VLOOKUP(Sheet1!L2395,配置检查表!$Y:$Z,2,FALSE),"")</f>
        <v/>
      </c>
      <c r="Q2392" s="21" t="str">
        <f>IF(AND(Sheet1!N2395=Sheet1!O2395,Sheet1!O2395&lt;&gt;0),Sheet1!N2395,IF(AND(Sheet1!N2395&lt;&gt;Sheet1!O2395,Sheet1!O2395&lt;&gt;0),Sheet1!N2395&amp;"~"&amp;Sheet1!O2395,""))</f>
        <v/>
      </c>
      <c r="R2392" s="21" t="str">
        <f>IFERROR(VLOOKUP(Sheet1!Q2395,配置检查表!$Y:$Z,2,FALSE),"")</f>
        <v/>
      </c>
      <c r="S2392" s="39" t="str">
        <f>IF(AND(Sheet1!S2599=Sheet1!T2599,Sheet1!T2599&lt;&gt;0),Sheet1!S2599,IF(AND(Sheet1!S2599&lt;&gt;Sheet1!T2599,Sheet1!T2599&lt;&gt;0),Sheet1!S2599&amp;"~"&amp;Sheet1!T2599,""))</f>
        <v/>
      </c>
      <c r="T2392" s="21" t="str">
        <f>IFERROR(VLOOKUP(Sheet1!V2395,配置检查表!$Y:$Z,2,FALSE),"")</f>
        <v/>
      </c>
      <c r="U2392" s="39" t="str">
        <f>IF(AND(Sheet1!X2599=Sheet1!Y2599,Sheet1!Y2599&lt;&gt;0),Sheet1!X2599,IF(AND(Sheet1!X2599&lt;&gt;Sheet1!Y2599,Sheet1!Y2599&lt;&gt;0),Sheet1!X2599&amp;"~"&amp;Sheet1!Y2599,""))</f>
        <v/>
      </c>
      <c r="V2392" s="21" t="str">
        <f>IFERROR(VLOOKUP(Sheet1!XAA,配置检查表!$Y:$Z,2,FALSE),"")</f>
        <v/>
      </c>
      <c r="W2392" s="21" t="str">
        <f>IF(AND(Sheet1!AC2599=Sheet1!AD2599,Sheet1!AD2599&lt;&gt;0),Sheet1!AC2599,IF(AND(Sheet1!AC2599&lt;&gt;Sheet1!AD2599,Sheet1!AD2599&lt;&gt;0),Sheet1!AC2599&amp;"~"&amp;Sheet1!AD2599,""))</f>
        <v/>
      </c>
    </row>
    <row r="2393" spans="1:23">
      <c r="A2393" s="8">
        <v>55123</v>
      </c>
      <c r="B2393" s="8" t="s">
        <v>1965</v>
      </c>
      <c r="C2393" s="8">
        <v>0</v>
      </c>
      <c r="D2393" s="21" t="str">
        <f>IF(OR(Sheet1!I2396&lt;&gt;Sheet1!AF2396,Sheet1!AG2396&lt;&gt;Sheet1!J2396),"有影响","-")</f>
        <v>-</v>
      </c>
      <c r="E2393" s="21" t="str">
        <f>IF(OR(Sheet1!N2396&lt;&gt;Sheet1!AH2396,Sheet1!AI2396&lt;&gt;Sheet1!O2396),"有影响","-")</f>
        <v>-</v>
      </c>
      <c r="F2393" s="21" t="str">
        <f>IF(OR(Sheet1!S2396&lt;&gt;Sheet1!AJ2396,Sheet1!AK2396&lt;&gt;Sheet1!T2396),"有影响","-")</f>
        <v>-</v>
      </c>
      <c r="G2393" s="21" t="str">
        <f>IF(OR(Sheet1!X2396&lt;&gt;Sheet1!AL2396,Sheet1!AM2396&lt;&gt;Sheet1!Y2396),"有影响","-")</f>
        <v>-</v>
      </c>
      <c r="H2393" s="21" t="str">
        <f>IF(OR(Sheet1!AC2396&lt;&gt;Sheet1!AN2396,Sheet1!AO2396&lt;&gt;Sheet1!AD2396),"有影响","-")</f>
        <v>-</v>
      </c>
      <c r="I2393" s="21" t="str">
        <f>IF(Sheet1!G2396=0,"出错","-")</f>
        <v>-</v>
      </c>
      <c r="J2393" s="21" t="str">
        <f>IF(AND(Sheet1!G2396=0,Sheet1!L2396&lt;&gt;0),"出错","-")</f>
        <v>-</v>
      </c>
      <c r="K2393" s="21" t="str">
        <f>IF(AND(Sheet1!G2396=0,Sheet1!L2396=0,Sheet1!Q2396&lt;&gt;0),"出错","-")</f>
        <v>-</v>
      </c>
      <c r="L2393" s="21" t="str">
        <f>IF(AND(Sheet1!G2396=0,Sheet1!L2396=0,Sheet1!Q2396=0,Sheet1!V2396&lt;&gt;0),"出错","-")</f>
        <v>-</v>
      </c>
      <c r="M2393" s="21" t="str">
        <f>IF(AND(Sheet1!G2396=0,Sheet1!L2396=0,Sheet1!Q2396=0,Sheet1!V2396=0,Sheet1!AA2396&lt;&gt;0),"出错","-")</f>
        <v>-</v>
      </c>
      <c r="N2393" s="21" t="str">
        <f>IFERROR(VLOOKUP(Sheet1!G2396,配置检查表!$Y:$Z,2,FALSE),"")</f>
        <v/>
      </c>
      <c r="O2393" s="21" t="str">
        <f>IF(AND(Sheet1!I2396=Sheet1!J2396,Sheet1!J2396&lt;&gt;0),Sheet1!I2396,IF(AND(Sheet1!I2396&lt;&gt;Sheet1!J2396,Sheet1!J2396&lt;&gt;0),Sheet1!I2396&amp;"~"&amp;Sheet1!J2396,""))</f>
        <v>316~474</v>
      </c>
      <c r="P2393" s="21" t="str">
        <f>IFERROR(VLOOKUP(Sheet1!L2396,配置检查表!$Y:$Z,2,FALSE),"")</f>
        <v/>
      </c>
      <c r="Q2393" s="21" t="str">
        <f>IF(AND(Sheet1!N2396=Sheet1!O2396,Sheet1!O2396&lt;&gt;0),Sheet1!N2396,IF(AND(Sheet1!N2396&lt;&gt;Sheet1!O2396,Sheet1!O2396&lt;&gt;0),Sheet1!N2396&amp;"~"&amp;Sheet1!O2396,""))</f>
        <v/>
      </c>
      <c r="R2393" s="21" t="str">
        <f>IFERROR(VLOOKUP(Sheet1!Q2396,配置检查表!$Y:$Z,2,FALSE),"")</f>
        <v/>
      </c>
      <c r="S2393" s="39" t="str">
        <f>IF(AND(Sheet1!S2600=Sheet1!T2600,Sheet1!T2600&lt;&gt;0),Sheet1!S2600,IF(AND(Sheet1!S2600&lt;&gt;Sheet1!T2600,Sheet1!T2600&lt;&gt;0),Sheet1!S2600&amp;"~"&amp;Sheet1!T2600,""))</f>
        <v/>
      </c>
      <c r="T2393" s="21" t="str">
        <f>IFERROR(VLOOKUP(Sheet1!V2396,配置检查表!$Y:$Z,2,FALSE),"")</f>
        <v/>
      </c>
      <c r="U2393" s="39" t="str">
        <f>IF(AND(Sheet1!X2600=Sheet1!Y2600,Sheet1!Y2600&lt;&gt;0),Sheet1!X2600,IF(AND(Sheet1!X2600&lt;&gt;Sheet1!Y2600,Sheet1!Y2600&lt;&gt;0),Sheet1!X2600&amp;"~"&amp;Sheet1!Y2600,""))</f>
        <v/>
      </c>
      <c r="V2393" s="21" t="str">
        <f>IFERROR(VLOOKUP(Sheet1!XAA,配置检查表!$Y:$Z,2,FALSE),"")</f>
        <v/>
      </c>
      <c r="W2393" s="21" t="str">
        <f>IF(AND(Sheet1!AC2600=Sheet1!AD2600,Sheet1!AD2600&lt;&gt;0),Sheet1!AC2600,IF(AND(Sheet1!AC2600&lt;&gt;Sheet1!AD2600,Sheet1!AD2600&lt;&gt;0),Sheet1!AC2600&amp;"~"&amp;Sheet1!AD2600,""))</f>
        <v/>
      </c>
    </row>
    <row r="2394" spans="1:23">
      <c r="A2394" s="8">
        <v>55124</v>
      </c>
      <c r="B2394" s="8" t="s">
        <v>1966</v>
      </c>
      <c r="C2394" s="8">
        <v>0</v>
      </c>
      <c r="D2394" s="21" t="str">
        <f>IF(OR(Sheet1!I2397&lt;&gt;Sheet1!AF2397,Sheet1!AG2397&lt;&gt;Sheet1!J2397),"有影响","-")</f>
        <v>-</v>
      </c>
      <c r="E2394" s="21" t="str">
        <f>IF(OR(Sheet1!N2397&lt;&gt;Sheet1!AH2397,Sheet1!AI2397&lt;&gt;Sheet1!O2397),"有影响","-")</f>
        <v>-</v>
      </c>
      <c r="F2394" s="21" t="str">
        <f>IF(OR(Sheet1!S2397&lt;&gt;Sheet1!AJ2397,Sheet1!AK2397&lt;&gt;Sheet1!T2397),"有影响","-")</f>
        <v>-</v>
      </c>
      <c r="G2394" s="21" t="str">
        <f>IF(OR(Sheet1!X2397&lt;&gt;Sheet1!AL2397,Sheet1!AM2397&lt;&gt;Sheet1!Y2397),"有影响","-")</f>
        <v>-</v>
      </c>
      <c r="H2394" s="21" t="str">
        <f>IF(OR(Sheet1!AC2397&lt;&gt;Sheet1!AN2397,Sheet1!AO2397&lt;&gt;Sheet1!AD2397),"有影响","-")</f>
        <v>-</v>
      </c>
      <c r="I2394" s="21" t="str">
        <f>IF(Sheet1!G2397=0,"出错","-")</f>
        <v>-</v>
      </c>
      <c r="J2394" s="21" t="str">
        <f>IF(AND(Sheet1!G2397=0,Sheet1!L2397&lt;&gt;0),"出错","-")</f>
        <v>-</v>
      </c>
      <c r="K2394" s="21" t="str">
        <f>IF(AND(Sheet1!G2397=0,Sheet1!L2397=0,Sheet1!Q2397&lt;&gt;0),"出错","-")</f>
        <v>-</v>
      </c>
      <c r="L2394" s="21" t="str">
        <f>IF(AND(Sheet1!G2397=0,Sheet1!L2397=0,Sheet1!Q2397=0,Sheet1!V2397&lt;&gt;0),"出错","-")</f>
        <v>-</v>
      </c>
      <c r="M2394" s="21" t="str">
        <f>IF(AND(Sheet1!G2397=0,Sheet1!L2397=0,Sheet1!Q2397=0,Sheet1!V2397=0,Sheet1!AA2397&lt;&gt;0),"出错","-")</f>
        <v>-</v>
      </c>
      <c r="N2394" s="21" t="str">
        <f>IFERROR(VLOOKUP(Sheet1!G2397,配置检查表!$Y:$Z,2,FALSE),"")</f>
        <v/>
      </c>
      <c r="O2394" s="21" t="str">
        <f>IF(AND(Sheet1!I2397=Sheet1!J2397,Sheet1!J2397&lt;&gt;0),Sheet1!I2397,IF(AND(Sheet1!I2397&lt;&gt;Sheet1!J2397,Sheet1!J2397&lt;&gt;0),Sheet1!I2397&amp;"~"&amp;Sheet1!J2397,""))</f>
        <v>104~157</v>
      </c>
      <c r="P2394" s="21" t="str">
        <f>IFERROR(VLOOKUP(Sheet1!L2397,配置检查表!$Y:$Z,2,FALSE),"")</f>
        <v/>
      </c>
      <c r="Q2394" s="21" t="str">
        <f>IF(AND(Sheet1!N2397=Sheet1!O2397,Sheet1!O2397&lt;&gt;0),Sheet1!N2397,IF(AND(Sheet1!N2397&lt;&gt;Sheet1!O2397,Sheet1!O2397&lt;&gt;0),Sheet1!N2397&amp;"~"&amp;Sheet1!O2397,""))</f>
        <v/>
      </c>
      <c r="R2394" s="21" t="str">
        <f>IFERROR(VLOOKUP(Sheet1!Q2397,配置检查表!$Y:$Z,2,FALSE),"")</f>
        <v/>
      </c>
      <c r="S2394" s="39" t="str">
        <f>IF(AND(Sheet1!S2601=Sheet1!T2601,Sheet1!T2601&lt;&gt;0),Sheet1!S2601,IF(AND(Sheet1!S2601&lt;&gt;Sheet1!T2601,Sheet1!T2601&lt;&gt;0),Sheet1!S2601&amp;"~"&amp;Sheet1!T2601,""))</f>
        <v/>
      </c>
      <c r="T2394" s="21" t="str">
        <f>IFERROR(VLOOKUP(Sheet1!V2397,配置检查表!$Y:$Z,2,FALSE),"")</f>
        <v/>
      </c>
      <c r="U2394" s="39" t="str">
        <f>IF(AND(Sheet1!X2601=Sheet1!Y2601,Sheet1!Y2601&lt;&gt;0),Sheet1!X2601,IF(AND(Sheet1!X2601&lt;&gt;Sheet1!Y2601,Sheet1!Y2601&lt;&gt;0),Sheet1!X2601&amp;"~"&amp;Sheet1!Y2601,""))</f>
        <v/>
      </c>
      <c r="V2394" s="21" t="str">
        <f>IFERROR(VLOOKUP(Sheet1!XAA,配置检查表!$Y:$Z,2,FALSE),"")</f>
        <v/>
      </c>
      <c r="W2394" s="21" t="str">
        <f>IF(AND(Sheet1!AC2601=Sheet1!AD2601,Sheet1!AD2601&lt;&gt;0),Sheet1!AC2601,IF(AND(Sheet1!AC2601&lt;&gt;Sheet1!AD2601,Sheet1!AD2601&lt;&gt;0),Sheet1!AC2601&amp;"~"&amp;Sheet1!AD2601,""))</f>
        <v/>
      </c>
    </row>
    <row r="2395" spans="1:23">
      <c r="A2395" s="8">
        <v>55125</v>
      </c>
      <c r="B2395" s="8" t="s">
        <v>1967</v>
      </c>
      <c r="C2395" s="8">
        <v>0</v>
      </c>
      <c r="D2395" s="21" t="str">
        <f>IF(OR(Sheet1!I2398&lt;&gt;Sheet1!AF2398,Sheet1!AG2398&lt;&gt;Sheet1!J2398),"有影响","-")</f>
        <v>-</v>
      </c>
      <c r="E2395" s="21" t="str">
        <f>IF(OR(Sheet1!N2398&lt;&gt;Sheet1!AH2398,Sheet1!AI2398&lt;&gt;Sheet1!O2398),"有影响","-")</f>
        <v>-</v>
      </c>
      <c r="F2395" s="21" t="str">
        <f>IF(OR(Sheet1!S2398&lt;&gt;Sheet1!AJ2398,Sheet1!AK2398&lt;&gt;Sheet1!T2398),"有影响","-")</f>
        <v>-</v>
      </c>
      <c r="G2395" s="21" t="str">
        <f>IF(OR(Sheet1!X2398&lt;&gt;Sheet1!AL2398,Sheet1!AM2398&lt;&gt;Sheet1!Y2398),"有影响","-")</f>
        <v>-</v>
      </c>
      <c r="H2395" s="21" t="str">
        <f>IF(OR(Sheet1!AC2398&lt;&gt;Sheet1!AN2398,Sheet1!AO2398&lt;&gt;Sheet1!AD2398),"有影响","-")</f>
        <v>-</v>
      </c>
      <c r="I2395" s="21" t="str">
        <f>IF(Sheet1!G2398=0,"出错","-")</f>
        <v>-</v>
      </c>
      <c r="J2395" s="21" t="str">
        <f>IF(AND(Sheet1!G2398=0,Sheet1!L2398&lt;&gt;0),"出错","-")</f>
        <v>-</v>
      </c>
      <c r="K2395" s="21" t="str">
        <f>IF(AND(Sheet1!G2398=0,Sheet1!L2398=0,Sheet1!Q2398&lt;&gt;0),"出错","-")</f>
        <v>-</v>
      </c>
      <c r="L2395" s="21" t="str">
        <f>IF(AND(Sheet1!G2398=0,Sheet1!L2398=0,Sheet1!Q2398=0,Sheet1!V2398&lt;&gt;0),"出错","-")</f>
        <v>-</v>
      </c>
      <c r="M2395" s="21" t="str">
        <f>IF(AND(Sheet1!G2398=0,Sheet1!L2398=0,Sheet1!Q2398=0,Sheet1!V2398=0,Sheet1!AA2398&lt;&gt;0),"出错","-")</f>
        <v>-</v>
      </c>
      <c r="N2395" s="21" t="str">
        <f>IFERROR(VLOOKUP(Sheet1!G2398,配置检查表!$Y:$Z,2,FALSE),"")</f>
        <v/>
      </c>
      <c r="O2395" s="21" t="str">
        <f>IF(AND(Sheet1!I2398=Sheet1!J2398,Sheet1!J2398&lt;&gt;0),Sheet1!I2398,IF(AND(Sheet1!I2398&lt;&gt;Sheet1!J2398,Sheet1!J2398&lt;&gt;0),Sheet1!I2398&amp;"~"&amp;Sheet1!J2398,""))</f>
        <v>210~315</v>
      </c>
      <c r="P2395" s="21" t="str">
        <f>IFERROR(VLOOKUP(Sheet1!L2398,配置检查表!$Y:$Z,2,FALSE),"")</f>
        <v/>
      </c>
      <c r="Q2395" s="21" t="str">
        <f>IF(AND(Sheet1!N2398=Sheet1!O2398,Sheet1!O2398&lt;&gt;0),Sheet1!N2398,IF(AND(Sheet1!N2398&lt;&gt;Sheet1!O2398,Sheet1!O2398&lt;&gt;0),Sheet1!N2398&amp;"~"&amp;Sheet1!O2398,""))</f>
        <v/>
      </c>
      <c r="R2395" s="21" t="str">
        <f>IFERROR(VLOOKUP(Sheet1!Q2398,配置检查表!$Y:$Z,2,FALSE),"")</f>
        <v/>
      </c>
      <c r="S2395" s="39" t="str">
        <f>IF(AND(Sheet1!S2602=Sheet1!T2602,Sheet1!T2602&lt;&gt;0),Sheet1!S2602,IF(AND(Sheet1!S2602&lt;&gt;Sheet1!T2602,Sheet1!T2602&lt;&gt;0),Sheet1!S2602&amp;"~"&amp;Sheet1!T2602,""))</f>
        <v/>
      </c>
      <c r="T2395" s="21" t="str">
        <f>IFERROR(VLOOKUP(Sheet1!V2398,配置检查表!$Y:$Z,2,FALSE),"")</f>
        <v/>
      </c>
      <c r="U2395" s="39" t="str">
        <f>IF(AND(Sheet1!X2602=Sheet1!Y2602,Sheet1!Y2602&lt;&gt;0),Sheet1!X2602,IF(AND(Sheet1!X2602&lt;&gt;Sheet1!Y2602,Sheet1!Y2602&lt;&gt;0),Sheet1!X2602&amp;"~"&amp;Sheet1!Y2602,""))</f>
        <v/>
      </c>
      <c r="V2395" s="21" t="str">
        <f>IFERROR(VLOOKUP(Sheet1!XAA,配置检查表!$Y:$Z,2,FALSE),"")</f>
        <v/>
      </c>
      <c r="W2395" s="21" t="str">
        <f>IF(AND(Sheet1!AC2602=Sheet1!AD2602,Sheet1!AD2602&lt;&gt;0),Sheet1!AC2602,IF(AND(Sheet1!AC2602&lt;&gt;Sheet1!AD2602,Sheet1!AD2602&lt;&gt;0),Sheet1!AC2602&amp;"~"&amp;Sheet1!AD2602,""))</f>
        <v/>
      </c>
    </row>
    <row r="2396" spans="1:23">
      <c r="A2396" s="8">
        <v>55126</v>
      </c>
      <c r="B2396" s="8" t="s">
        <v>1968</v>
      </c>
      <c r="C2396" s="8">
        <v>0</v>
      </c>
      <c r="D2396" s="21" t="str">
        <f>IF(OR(Sheet1!I2399&lt;&gt;Sheet1!AF2399,Sheet1!AG2399&lt;&gt;Sheet1!J2399),"有影响","-")</f>
        <v>-</v>
      </c>
      <c r="E2396" s="21" t="str">
        <f>IF(OR(Sheet1!N2399&lt;&gt;Sheet1!AH2399,Sheet1!AI2399&lt;&gt;Sheet1!O2399),"有影响","-")</f>
        <v>-</v>
      </c>
      <c r="F2396" s="21" t="str">
        <f>IF(OR(Sheet1!S2399&lt;&gt;Sheet1!AJ2399,Sheet1!AK2399&lt;&gt;Sheet1!T2399),"有影响","-")</f>
        <v>-</v>
      </c>
      <c r="G2396" s="21" t="str">
        <f>IF(OR(Sheet1!X2399&lt;&gt;Sheet1!AL2399,Sheet1!AM2399&lt;&gt;Sheet1!Y2399),"有影响","-")</f>
        <v>-</v>
      </c>
      <c r="H2396" s="21" t="str">
        <f>IF(OR(Sheet1!AC2399&lt;&gt;Sheet1!AN2399,Sheet1!AO2399&lt;&gt;Sheet1!AD2399),"有影响","-")</f>
        <v>-</v>
      </c>
      <c r="I2396" s="21" t="str">
        <f>IF(Sheet1!G2399=0,"出错","-")</f>
        <v>-</v>
      </c>
      <c r="J2396" s="21" t="str">
        <f>IF(AND(Sheet1!G2399=0,Sheet1!L2399&lt;&gt;0),"出错","-")</f>
        <v>-</v>
      </c>
      <c r="K2396" s="21" t="str">
        <f>IF(AND(Sheet1!G2399=0,Sheet1!L2399=0,Sheet1!Q2399&lt;&gt;0),"出错","-")</f>
        <v>-</v>
      </c>
      <c r="L2396" s="21" t="str">
        <f>IF(AND(Sheet1!G2399=0,Sheet1!L2399=0,Sheet1!Q2399=0,Sheet1!V2399&lt;&gt;0),"出错","-")</f>
        <v>-</v>
      </c>
      <c r="M2396" s="21" t="str">
        <f>IF(AND(Sheet1!G2399=0,Sheet1!L2399=0,Sheet1!Q2399=0,Sheet1!V2399=0,Sheet1!AA2399&lt;&gt;0),"出错","-")</f>
        <v>-</v>
      </c>
      <c r="N2396" s="21" t="str">
        <f>IFERROR(VLOOKUP(Sheet1!G2399,配置检查表!$Y:$Z,2,FALSE),"")</f>
        <v/>
      </c>
      <c r="O2396" s="21" t="str">
        <f>IF(AND(Sheet1!I2399=Sheet1!J2399,Sheet1!J2399&lt;&gt;0),Sheet1!I2399,IF(AND(Sheet1!I2399&lt;&gt;Sheet1!J2399,Sheet1!J2399&lt;&gt;0),Sheet1!I2399&amp;"~"&amp;Sheet1!J2399,""))</f>
        <v>316~474</v>
      </c>
      <c r="P2396" s="21" t="str">
        <f>IFERROR(VLOOKUP(Sheet1!L2399,配置检查表!$Y:$Z,2,FALSE),"")</f>
        <v/>
      </c>
      <c r="Q2396" s="21" t="str">
        <f>IF(AND(Sheet1!N2399=Sheet1!O2399,Sheet1!O2399&lt;&gt;0),Sheet1!N2399,IF(AND(Sheet1!N2399&lt;&gt;Sheet1!O2399,Sheet1!O2399&lt;&gt;0),Sheet1!N2399&amp;"~"&amp;Sheet1!O2399,""))</f>
        <v/>
      </c>
      <c r="R2396" s="21" t="str">
        <f>IFERROR(VLOOKUP(Sheet1!Q2399,配置检查表!$Y:$Z,2,FALSE),"")</f>
        <v/>
      </c>
      <c r="S2396" s="39" t="str">
        <f>IF(AND(Sheet1!S2603=Sheet1!T2603,Sheet1!T2603&lt;&gt;0),Sheet1!S2603,IF(AND(Sheet1!S2603&lt;&gt;Sheet1!T2603,Sheet1!T2603&lt;&gt;0),Sheet1!S2603&amp;"~"&amp;Sheet1!T2603,""))</f>
        <v/>
      </c>
      <c r="T2396" s="21" t="str">
        <f>IFERROR(VLOOKUP(Sheet1!V2399,配置检查表!$Y:$Z,2,FALSE),"")</f>
        <v/>
      </c>
      <c r="U2396" s="39" t="str">
        <f>IF(AND(Sheet1!X2603=Sheet1!Y2603,Sheet1!Y2603&lt;&gt;0),Sheet1!X2603,IF(AND(Sheet1!X2603&lt;&gt;Sheet1!Y2603,Sheet1!Y2603&lt;&gt;0),Sheet1!X2603&amp;"~"&amp;Sheet1!Y2603,""))</f>
        <v/>
      </c>
      <c r="V2396" s="21" t="str">
        <f>IFERROR(VLOOKUP(Sheet1!XAA,配置检查表!$Y:$Z,2,FALSE),"")</f>
        <v/>
      </c>
      <c r="W2396" s="21" t="str">
        <f>IF(AND(Sheet1!AC2603=Sheet1!AD2603,Sheet1!AD2603&lt;&gt;0),Sheet1!AC2603,IF(AND(Sheet1!AC2603&lt;&gt;Sheet1!AD2603,Sheet1!AD2603&lt;&gt;0),Sheet1!AC2603&amp;"~"&amp;Sheet1!AD2603,""))</f>
        <v/>
      </c>
    </row>
    <row r="2397" spans="1:23">
      <c r="A2397" s="8">
        <v>55127</v>
      </c>
      <c r="B2397" s="8" t="s">
        <v>1969</v>
      </c>
      <c r="C2397" s="8">
        <v>0</v>
      </c>
      <c r="D2397" s="21" t="str">
        <f>IF(OR(Sheet1!I2400&lt;&gt;Sheet1!AF2400,Sheet1!AG2400&lt;&gt;Sheet1!J2400),"有影响","-")</f>
        <v>-</v>
      </c>
      <c r="E2397" s="21" t="str">
        <f>IF(OR(Sheet1!N2400&lt;&gt;Sheet1!AH2400,Sheet1!AI2400&lt;&gt;Sheet1!O2400),"有影响","-")</f>
        <v>-</v>
      </c>
      <c r="F2397" s="21" t="str">
        <f>IF(OR(Sheet1!S2400&lt;&gt;Sheet1!AJ2400,Sheet1!AK2400&lt;&gt;Sheet1!T2400),"有影响","-")</f>
        <v>-</v>
      </c>
      <c r="G2397" s="21" t="str">
        <f>IF(OR(Sheet1!X2400&lt;&gt;Sheet1!AL2400,Sheet1!AM2400&lt;&gt;Sheet1!Y2400),"有影响","-")</f>
        <v>-</v>
      </c>
      <c r="H2397" s="21" t="str">
        <f>IF(OR(Sheet1!AC2400&lt;&gt;Sheet1!AN2400,Sheet1!AO2400&lt;&gt;Sheet1!AD2400),"有影响","-")</f>
        <v>-</v>
      </c>
      <c r="I2397" s="21" t="str">
        <f>IF(Sheet1!G2400=0,"出错","-")</f>
        <v>-</v>
      </c>
      <c r="J2397" s="21" t="str">
        <f>IF(AND(Sheet1!G2400=0,Sheet1!L2400&lt;&gt;0),"出错","-")</f>
        <v>-</v>
      </c>
      <c r="K2397" s="21" t="str">
        <f>IF(AND(Sheet1!G2400=0,Sheet1!L2400=0,Sheet1!Q2400&lt;&gt;0),"出错","-")</f>
        <v>-</v>
      </c>
      <c r="L2397" s="21" t="str">
        <f>IF(AND(Sheet1!G2400=0,Sheet1!L2400=0,Sheet1!Q2400=0,Sheet1!V2400&lt;&gt;0),"出错","-")</f>
        <v>-</v>
      </c>
      <c r="M2397" s="21" t="str">
        <f>IF(AND(Sheet1!G2400=0,Sheet1!L2400=0,Sheet1!Q2400=0,Sheet1!V2400=0,Sheet1!AA2400&lt;&gt;0),"出错","-")</f>
        <v>-</v>
      </c>
      <c r="N2397" s="21" t="str">
        <f>IFERROR(VLOOKUP(Sheet1!G2400,配置检查表!$Y:$Z,2,FALSE),"")</f>
        <v/>
      </c>
      <c r="O2397" s="21" t="str">
        <f>IF(AND(Sheet1!I2400=Sheet1!J2400,Sheet1!J2400&lt;&gt;0),Sheet1!I2400,IF(AND(Sheet1!I2400&lt;&gt;Sheet1!J2400,Sheet1!J2400&lt;&gt;0),Sheet1!I2400&amp;"~"&amp;Sheet1!J2400,""))</f>
        <v>104~157</v>
      </c>
      <c r="P2397" s="21" t="str">
        <f>IFERROR(VLOOKUP(Sheet1!L2400,配置检查表!$Y:$Z,2,FALSE),"")</f>
        <v/>
      </c>
      <c r="Q2397" s="21" t="str">
        <f>IF(AND(Sheet1!N2400=Sheet1!O2400,Sheet1!O2400&lt;&gt;0),Sheet1!N2400,IF(AND(Sheet1!N2400&lt;&gt;Sheet1!O2400,Sheet1!O2400&lt;&gt;0),Sheet1!N2400&amp;"~"&amp;Sheet1!O2400,""))</f>
        <v/>
      </c>
      <c r="R2397" s="21" t="str">
        <f>IFERROR(VLOOKUP(Sheet1!Q2400,配置检查表!$Y:$Z,2,FALSE),"")</f>
        <v/>
      </c>
      <c r="S2397" s="39" t="str">
        <f>IF(AND(Sheet1!S2604=Sheet1!T2604,Sheet1!T2604&lt;&gt;0),Sheet1!S2604,IF(AND(Sheet1!S2604&lt;&gt;Sheet1!T2604,Sheet1!T2604&lt;&gt;0),Sheet1!S2604&amp;"~"&amp;Sheet1!T2604,""))</f>
        <v/>
      </c>
      <c r="T2397" s="21" t="str">
        <f>IFERROR(VLOOKUP(Sheet1!V2400,配置检查表!$Y:$Z,2,FALSE),"")</f>
        <v/>
      </c>
      <c r="U2397" s="39" t="str">
        <f>IF(AND(Sheet1!X2604=Sheet1!Y2604,Sheet1!Y2604&lt;&gt;0),Sheet1!X2604,IF(AND(Sheet1!X2604&lt;&gt;Sheet1!Y2604,Sheet1!Y2604&lt;&gt;0),Sheet1!X2604&amp;"~"&amp;Sheet1!Y2604,""))</f>
        <v/>
      </c>
      <c r="V2397" s="21" t="str">
        <f>IFERROR(VLOOKUP(Sheet1!XAA,配置检查表!$Y:$Z,2,FALSE),"")</f>
        <v/>
      </c>
      <c r="W2397" s="21" t="str">
        <f>IF(AND(Sheet1!AC2604=Sheet1!AD2604,Sheet1!AD2604&lt;&gt;0),Sheet1!AC2604,IF(AND(Sheet1!AC2604&lt;&gt;Sheet1!AD2604,Sheet1!AD2604&lt;&gt;0),Sheet1!AC2604&amp;"~"&amp;Sheet1!AD2604,""))</f>
        <v/>
      </c>
    </row>
    <row r="2398" spans="1:23">
      <c r="A2398" s="8">
        <v>55128</v>
      </c>
      <c r="B2398" s="8" t="s">
        <v>1970</v>
      </c>
      <c r="C2398" s="8">
        <v>0</v>
      </c>
      <c r="D2398" s="21" t="str">
        <f>IF(OR(Sheet1!I2401&lt;&gt;Sheet1!AF2401,Sheet1!AG2401&lt;&gt;Sheet1!J2401),"有影响","-")</f>
        <v>-</v>
      </c>
      <c r="E2398" s="21" t="str">
        <f>IF(OR(Sheet1!N2401&lt;&gt;Sheet1!AH2401,Sheet1!AI2401&lt;&gt;Sheet1!O2401),"有影响","-")</f>
        <v>-</v>
      </c>
      <c r="F2398" s="21" t="str">
        <f>IF(OR(Sheet1!S2401&lt;&gt;Sheet1!AJ2401,Sheet1!AK2401&lt;&gt;Sheet1!T2401),"有影响","-")</f>
        <v>-</v>
      </c>
      <c r="G2398" s="21" t="str">
        <f>IF(OR(Sheet1!X2401&lt;&gt;Sheet1!AL2401,Sheet1!AM2401&lt;&gt;Sheet1!Y2401),"有影响","-")</f>
        <v>-</v>
      </c>
      <c r="H2398" s="21" t="str">
        <f>IF(OR(Sheet1!AC2401&lt;&gt;Sheet1!AN2401,Sheet1!AO2401&lt;&gt;Sheet1!AD2401),"有影响","-")</f>
        <v>-</v>
      </c>
      <c r="I2398" s="21" t="str">
        <f>IF(Sheet1!G2401=0,"出错","-")</f>
        <v>-</v>
      </c>
      <c r="J2398" s="21" t="str">
        <f>IF(AND(Sheet1!G2401=0,Sheet1!L2401&lt;&gt;0),"出错","-")</f>
        <v>-</v>
      </c>
      <c r="K2398" s="21" t="str">
        <f>IF(AND(Sheet1!G2401=0,Sheet1!L2401=0,Sheet1!Q2401&lt;&gt;0),"出错","-")</f>
        <v>-</v>
      </c>
      <c r="L2398" s="21" t="str">
        <f>IF(AND(Sheet1!G2401=0,Sheet1!L2401=0,Sheet1!Q2401=0,Sheet1!V2401&lt;&gt;0),"出错","-")</f>
        <v>-</v>
      </c>
      <c r="M2398" s="21" t="str">
        <f>IF(AND(Sheet1!G2401=0,Sheet1!L2401=0,Sheet1!Q2401=0,Sheet1!V2401=0,Sheet1!AA2401&lt;&gt;0),"出错","-")</f>
        <v>-</v>
      </c>
      <c r="N2398" s="21" t="str">
        <f>IFERROR(VLOOKUP(Sheet1!G2401,配置检查表!$Y:$Z,2,FALSE),"")</f>
        <v/>
      </c>
      <c r="O2398" s="21" t="str">
        <f>IF(AND(Sheet1!I2401=Sheet1!J2401,Sheet1!J2401&lt;&gt;0),Sheet1!I2401,IF(AND(Sheet1!I2401&lt;&gt;Sheet1!J2401,Sheet1!J2401&lt;&gt;0),Sheet1!I2401&amp;"~"&amp;Sheet1!J2401,""))</f>
        <v>210~315</v>
      </c>
      <c r="P2398" s="21" t="str">
        <f>IFERROR(VLOOKUP(Sheet1!L2401,配置检查表!$Y:$Z,2,FALSE),"")</f>
        <v/>
      </c>
      <c r="Q2398" s="21" t="str">
        <f>IF(AND(Sheet1!N2401=Sheet1!O2401,Sheet1!O2401&lt;&gt;0),Sheet1!N2401,IF(AND(Sheet1!N2401&lt;&gt;Sheet1!O2401,Sheet1!O2401&lt;&gt;0),Sheet1!N2401&amp;"~"&amp;Sheet1!O2401,""))</f>
        <v/>
      </c>
      <c r="R2398" s="21" t="str">
        <f>IFERROR(VLOOKUP(Sheet1!Q2401,配置检查表!$Y:$Z,2,FALSE),"")</f>
        <v/>
      </c>
      <c r="S2398" s="39" t="str">
        <f>IF(AND(Sheet1!S2605=Sheet1!T2605,Sheet1!T2605&lt;&gt;0),Sheet1!S2605,IF(AND(Sheet1!S2605&lt;&gt;Sheet1!T2605,Sheet1!T2605&lt;&gt;0),Sheet1!S2605&amp;"~"&amp;Sheet1!T2605,""))</f>
        <v/>
      </c>
      <c r="T2398" s="21" t="str">
        <f>IFERROR(VLOOKUP(Sheet1!V2401,配置检查表!$Y:$Z,2,FALSE),"")</f>
        <v/>
      </c>
      <c r="U2398" s="39" t="str">
        <f>IF(AND(Sheet1!X2605=Sheet1!Y2605,Sheet1!Y2605&lt;&gt;0),Sheet1!X2605,IF(AND(Sheet1!X2605&lt;&gt;Sheet1!Y2605,Sheet1!Y2605&lt;&gt;0),Sheet1!X2605&amp;"~"&amp;Sheet1!Y2605,""))</f>
        <v/>
      </c>
      <c r="V2398" s="21" t="str">
        <f>IFERROR(VLOOKUP(Sheet1!XAA,配置检查表!$Y:$Z,2,FALSE),"")</f>
        <v/>
      </c>
      <c r="W2398" s="21" t="str">
        <f>IF(AND(Sheet1!AC2605=Sheet1!AD2605,Sheet1!AD2605&lt;&gt;0),Sheet1!AC2605,IF(AND(Sheet1!AC2605&lt;&gt;Sheet1!AD2605,Sheet1!AD2605&lt;&gt;0),Sheet1!AC2605&amp;"~"&amp;Sheet1!AD2605,""))</f>
        <v/>
      </c>
    </row>
    <row r="2399" spans="1:23">
      <c r="A2399" s="8">
        <v>55129</v>
      </c>
      <c r="B2399" s="8" t="s">
        <v>1971</v>
      </c>
      <c r="C2399" s="8">
        <v>0</v>
      </c>
      <c r="D2399" s="21" t="str">
        <f>IF(OR(Sheet1!I2402&lt;&gt;Sheet1!AF2402,Sheet1!AG2402&lt;&gt;Sheet1!J2402),"有影响","-")</f>
        <v>-</v>
      </c>
      <c r="E2399" s="21" t="str">
        <f>IF(OR(Sheet1!N2402&lt;&gt;Sheet1!AH2402,Sheet1!AI2402&lt;&gt;Sheet1!O2402),"有影响","-")</f>
        <v>-</v>
      </c>
      <c r="F2399" s="21" t="str">
        <f>IF(OR(Sheet1!S2402&lt;&gt;Sheet1!AJ2402,Sheet1!AK2402&lt;&gt;Sheet1!T2402),"有影响","-")</f>
        <v>-</v>
      </c>
      <c r="G2399" s="21" t="str">
        <f>IF(OR(Sheet1!X2402&lt;&gt;Sheet1!AL2402,Sheet1!AM2402&lt;&gt;Sheet1!Y2402),"有影响","-")</f>
        <v>-</v>
      </c>
      <c r="H2399" s="21" t="str">
        <f>IF(OR(Sheet1!AC2402&lt;&gt;Sheet1!AN2402,Sheet1!AO2402&lt;&gt;Sheet1!AD2402),"有影响","-")</f>
        <v>-</v>
      </c>
      <c r="I2399" s="21" t="str">
        <f>IF(Sheet1!G2402=0,"出错","-")</f>
        <v>-</v>
      </c>
      <c r="J2399" s="21" t="str">
        <f>IF(AND(Sheet1!G2402=0,Sheet1!L2402&lt;&gt;0),"出错","-")</f>
        <v>-</v>
      </c>
      <c r="K2399" s="21" t="str">
        <f>IF(AND(Sheet1!G2402=0,Sheet1!L2402=0,Sheet1!Q2402&lt;&gt;0),"出错","-")</f>
        <v>-</v>
      </c>
      <c r="L2399" s="21" t="str">
        <f>IF(AND(Sheet1!G2402=0,Sheet1!L2402=0,Sheet1!Q2402=0,Sheet1!V2402&lt;&gt;0),"出错","-")</f>
        <v>-</v>
      </c>
      <c r="M2399" s="21" t="str">
        <f>IF(AND(Sheet1!G2402=0,Sheet1!L2402=0,Sheet1!Q2402=0,Sheet1!V2402=0,Sheet1!AA2402&lt;&gt;0),"出错","-")</f>
        <v>-</v>
      </c>
      <c r="N2399" s="21" t="str">
        <f>IFERROR(VLOOKUP(Sheet1!G2402,配置检查表!$Y:$Z,2,FALSE),"")</f>
        <v/>
      </c>
      <c r="O2399" s="21" t="str">
        <f>IF(AND(Sheet1!I2402=Sheet1!J2402,Sheet1!J2402&lt;&gt;0),Sheet1!I2402,IF(AND(Sheet1!I2402&lt;&gt;Sheet1!J2402,Sheet1!J2402&lt;&gt;0),Sheet1!I2402&amp;"~"&amp;Sheet1!J2402,""))</f>
        <v>316~474</v>
      </c>
      <c r="P2399" s="21" t="str">
        <f>IFERROR(VLOOKUP(Sheet1!L2402,配置检查表!$Y:$Z,2,FALSE),"")</f>
        <v/>
      </c>
      <c r="Q2399" s="21" t="str">
        <f>IF(AND(Sheet1!N2402=Sheet1!O2402,Sheet1!O2402&lt;&gt;0),Sheet1!N2402,IF(AND(Sheet1!N2402&lt;&gt;Sheet1!O2402,Sheet1!O2402&lt;&gt;0),Sheet1!N2402&amp;"~"&amp;Sheet1!O2402,""))</f>
        <v/>
      </c>
      <c r="R2399" s="21" t="str">
        <f>IFERROR(VLOOKUP(Sheet1!Q2402,配置检查表!$Y:$Z,2,FALSE),"")</f>
        <v/>
      </c>
      <c r="S2399" s="39" t="str">
        <f>IF(AND(Sheet1!S2606=Sheet1!T2606,Sheet1!T2606&lt;&gt;0),Sheet1!S2606,IF(AND(Sheet1!S2606&lt;&gt;Sheet1!T2606,Sheet1!T2606&lt;&gt;0),Sheet1!S2606&amp;"~"&amp;Sheet1!T2606,""))</f>
        <v/>
      </c>
      <c r="T2399" s="21" t="str">
        <f>IFERROR(VLOOKUP(Sheet1!V2402,配置检查表!$Y:$Z,2,FALSE),"")</f>
        <v/>
      </c>
      <c r="U2399" s="39" t="str">
        <f>IF(AND(Sheet1!X2606=Sheet1!Y2606,Sheet1!Y2606&lt;&gt;0),Sheet1!X2606,IF(AND(Sheet1!X2606&lt;&gt;Sheet1!Y2606,Sheet1!Y2606&lt;&gt;0),Sheet1!X2606&amp;"~"&amp;Sheet1!Y2606,""))</f>
        <v/>
      </c>
      <c r="V2399" s="21" t="str">
        <f>IFERROR(VLOOKUP(Sheet1!XAA,配置检查表!$Y:$Z,2,FALSE),"")</f>
        <v/>
      </c>
      <c r="W2399" s="21" t="str">
        <f>IF(AND(Sheet1!AC2606=Sheet1!AD2606,Sheet1!AD2606&lt;&gt;0),Sheet1!AC2606,IF(AND(Sheet1!AC2606&lt;&gt;Sheet1!AD2606,Sheet1!AD2606&lt;&gt;0),Sheet1!AC2606&amp;"~"&amp;Sheet1!AD2606,""))</f>
        <v/>
      </c>
    </row>
    <row r="2400" spans="1:23">
      <c r="A2400" s="8">
        <v>55130</v>
      </c>
      <c r="B2400" s="8" t="s">
        <v>1972</v>
      </c>
      <c r="C2400" s="8">
        <v>0</v>
      </c>
      <c r="D2400" s="21" t="str">
        <f>IF(OR(Sheet1!I2403&lt;&gt;Sheet1!AF2403,Sheet1!AG2403&lt;&gt;Sheet1!J2403),"有影响","-")</f>
        <v>-</v>
      </c>
      <c r="E2400" s="21" t="str">
        <f>IF(OR(Sheet1!N2403&lt;&gt;Sheet1!AH2403,Sheet1!AI2403&lt;&gt;Sheet1!O2403),"有影响","-")</f>
        <v>-</v>
      </c>
      <c r="F2400" s="21" t="str">
        <f>IF(OR(Sheet1!S2403&lt;&gt;Sheet1!AJ2403,Sheet1!AK2403&lt;&gt;Sheet1!T2403),"有影响","-")</f>
        <v>-</v>
      </c>
      <c r="G2400" s="21" t="str">
        <f>IF(OR(Sheet1!X2403&lt;&gt;Sheet1!AL2403,Sheet1!AM2403&lt;&gt;Sheet1!Y2403),"有影响","-")</f>
        <v>-</v>
      </c>
      <c r="H2400" s="21" t="str">
        <f>IF(OR(Sheet1!AC2403&lt;&gt;Sheet1!AN2403,Sheet1!AO2403&lt;&gt;Sheet1!AD2403),"有影响","-")</f>
        <v>-</v>
      </c>
      <c r="I2400" s="21" t="str">
        <f>IF(Sheet1!G2403=0,"出错","-")</f>
        <v>-</v>
      </c>
      <c r="J2400" s="21" t="str">
        <f>IF(AND(Sheet1!G2403=0,Sheet1!L2403&lt;&gt;0),"出错","-")</f>
        <v>-</v>
      </c>
      <c r="K2400" s="21" t="str">
        <f>IF(AND(Sheet1!G2403=0,Sheet1!L2403=0,Sheet1!Q2403&lt;&gt;0),"出错","-")</f>
        <v>-</v>
      </c>
      <c r="L2400" s="21" t="str">
        <f>IF(AND(Sheet1!G2403=0,Sheet1!L2403=0,Sheet1!Q2403=0,Sheet1!V2403&lt;&gt;0),"出错","-")</f>
        <v>-</v>
      </c>
      <c r="M2400" s="21" t="str">
        <f>IF(AND(Sheet1!G2403=0,Sheet1!L2403=0,Sheet1!Q2403=0,Sheet1!V2403=0,Sheet1!AA2403&lt;&gt;0),"出错","-")</f>
        <v>-</v>
      </c>
      <c r="N2400" s="21" t="str">
        <f>IFERROR(VLOOKUP(Sheet1!G2403,配置检查表!$Y:$Z,2,FALSE),"")</f>
        <v/>
      </c>
      <c r="O2400" s="21" t="str">
        <f>IF(AND(Sheet1!I2403=Sheet1!J2403,Sheet1!J2403&lt;&gt;0),Sheet1!I2403,IF(AND(Sheet1!I2403&lt;&gt;Sheet1!J2403,Sheet1!J2403&lt;&gt;0),Sheet1!I2403&amp;"~"&amp;Sheet1!J2403,""))</f>
        <v>104~157</v>
      </c>
      <c r="P2400" s="21" t="str">
        <f>IFERROR(VLOOKUP(Sheet1!L2403,配置检查表!$Y:$Z,2,FALSE),"")</f>
        <v/>
      </c>
      <c r="Q2400" s="21" t="str">
        <f>IF(AND(Sheet1!N2403=Sheet1!O2403,Sheet1!O2403&lt;&gt;0),Sheet1!N2403,IF(AND(Sheet1!N2403&lt;&gt;Sheet1!O2403,Sheet1!O2403&lt;&gt;0),Sheet1!N2403&amp;"~"&amp;Sheet1!O2403,""))</f>
        <v/>
      </c>
      <c r="R2400" s="21" t="str">
        <f>IFERROR(VLOOKUP(Sheet1!Q2403,配置检查表!$Y:$Z,2,FALSE),"")</f>
        <v/>
      </c>
      <c r="S2400" s="39" t="str">
        <f>IF(AND(Sheet1!S2607=Sheet1!T2607,Sheet1!T2607&lt;&gt;0),Sheet1!S2607,IF(AND(Sheet1!S2607&lt;&gt;Sheet1!T2607,Sheet1!T2607&lt;&gt;0),Sheet1!S2607&amp;"~"&amp;Sheet1!T2607,""))</f>
        <v/>
      </c>
      <c r="T2400" s="21" t="str">
        <f>IFERROR(VLOOKUP(Sheet1!V2403,配置检查表!$Y:$Z,2,FALSE),"")</f>
        <v/>
      </c>
      <c r="U2400" s="39" t="str">
        <f>IF(AND(Sheet1!X2607=Sheet1!Y2607,Sheet1!Y2607&lt;&gt;0),Sheet1!X2607,IF(AND(Sheet1!X2607&lt;&gt;Sheet1!Y2607,Sheet1!Y2607&lt;&gt;0),Sheet1!X2607&amp;"~"&amp;Sheet1!Y2607,""))</f>
        <v/>
      </c>
      <c r="V2400" s="21" t="str">
        <f>IFERROR(VLOOKUP(Sheet1!XAA,配置检查表!$Y:$Z,2,FALSE),"")</f>
        <v/>
      </c>
      <c r="W2400" s="21" t="str">
        <f>IF(AND(Sheet1!AC2607=Sheet1!AD2607,Sheet1!AD2607&lt;&gt;0),Sheet1!AC2607,IF(AND(Sheet1!AC2607&lt;&gt;Sheet1!AD2607,Sheet1!AD2607&lt;&gt;0),Sheet1!AC2607&amp;"~"&amp;Sheet1!AD2607,""))</f>
        <v/>
      </c>
    </row>
    <row r="2401" spans="1:23">
      <c r="A2401" s="8">
        <v>55131</v>
      </c>
      <c r="B2401" s="8" t="s">
        <v>1973</v>
      </c>
      <c r="C2401" s="8">
        <v>0</v>
      </c>
      <c r="D2401" s="21" t="str">
        <f>IF(OR(Sheet1!I2404&lt;&gt;Sheet1!AF2404,Sheet1!AG2404&lt;&gt;Sheet1!J2404),"有影响","-")</f>
        <v>-</v>
      </c>
      <c r="E2401" s="21" t="str">
        <f>IF(OR(Sheet1!N2404&lt;&gt;Sheet1!AH2404,Sheet1!AI2404&lt;&gt;Sheet1!O2404),"有影响","-")</f>
        <v>-</v>
      </c>
      <c r="F2401" s="21" t="str">
        <f>IF(OR(Sheet1!S2404&lt;&gt;Sheet1!AJ2404,Sheet1!AK2404&lt;&gt;Sheet1!T2404),"有影响","-")</f>
        <v>-</v>
      </c>
      <c r="G2401" s="21" t="str">
        <f>IF(OR(Sheet1!X2404&lt;&gt;Sheet1!AL2404,Sheet1!AM2404&lt;&gt;Sheet1!Y2404),"有影响","-")</f>
        <v>-</v>
      </c>
      <c r="H2401" s="21" t="str">
        <f>IF(OR(Sheet1!AC2404&lt;&gt;Sheet1!AN2404,Sheet1!AO2404&lt;&gt;Sheet1!AD2404),"有影响","-")</f>
        <v>-</v>
      </c>
      <c r="I2401" s="21" t="str">
        <f>IF(Sheet1!G2404=0,"出错","-")</f>
        <v>-</v>
      </c>
      <c r="J2401" s="21" t="str">
        <f>IF(AND(Sheet1!G2404=0,Sheet1!L2404&lt;&gt;0),"出错","-")</f>
        <v>-</v>
      </c>
      <c r="K2401" s="21" t="str">
        <f>IF(AND(Sheet1!G2404=0,Sheet1!L2404=0,Sheet1!Q2404&lt;&gt;0),"出错","-")</f>
        <v>-</v>
      </c>
      <c r="L2401" s="21" t="str">
        <f>IF(AND(Sheet1!G2404=0,Sheet1!L2404=0,Sheet1!Q2404=0,Sheet1!V2404&lt;&gt;0),"出错","-")</f>
        <v>-</v>
      </c>
      <c r="M2401" s="21" t="str">
        <f>IF(AND(Sheet1!G2404=0,Sheet1!L2404=0,Sheet1!Q2404=0,Sheet1!V2404=0,Sheet1!AA2404&lt;&gt;0),"出错","-")</f>
        <v>-</v>
      </c>
      <c r="N2401" s="21" t="str">
        <f>IFERROR(VLOOKUP(Sheet1!G2404,配置检查表!$Y:$Z,2,FALSE),"")</f>
        <v/>
      </c>
      <c r="O2401" s="21" t="str">
        <f>IF(AND(Sheet1!I2404=Sheet1!J2404,Sheet1!J2404&lt;&gt;0),Sheet1!I2404,IF(AND(Sheet1!I2404&lt;&gt;Sheet1!J2404,Sheet1!J2404&lt;&gt;0),Sheet1!I2404&amp;"~"&amp;Sheet1!J2404,""))</f>
        <v>210~315</v>
      </c>
      <c r="P2401" s="21" t="str">
        <f>IFERROR(VLOOKUP(Sheet1!L2404,配置检查表!$Y:$Z,2,FALSE),"")</f>
        <v/>
      </c>
      <c r="Q2401" s="21" t="str">
        <f>IF(AND(Sheet1!N2404=Sheet1!O2404,Sheet1!O2404&lt;&gt;0),Sheet1!N2404,IF(AND(Sheet1!N2404&lt;&gt;Sheet1!O2404,Sheet1!O2404&lt;&gt;0),Sheet1!N2404&amp;"~"&amp;Sheet1!O2404,""))</f>
        <v/>
      </c>
      <c r="R2401" s="21" t="str">
        <f>IFERROR(VLOOKUP(Sheet1!Q2404,配置检查表!$Y:$Z,2,FALSE),"")</f>
        <v/>
      </c>
      <c r="S2401" s="39" t="str">
        <f>IF(AND(Sheet1!S2608=Sheet1!T2608,Sheet1!T2608&lt;&gt;0),Sheet1!S2608,IF(AND(Sheet1!S2608&lt;&gt;Sheet1!T2608,Sheet1!T2608&lt;&gt;0),Sheet1!S2608&amp;"~"&amp;Sheet1!T2608,""))</f>
        <v/>
      </c>
      <c r="T2401" s="21" t="str">
        <f>IFERROR(VLOOKUP(Sheet1!V2404,配置检查表!$Y:$Z,2,FALSE),"")</f>
        <v/>
      </c>
      <c r="U2401" s="39" t="str">
        <f>IF(AND(Sheet1!X2608=Sheet1!Y2608,Sheet1!Y2608&lt;&gt;0),Sheet1!X2608,IF(AND(Sheet1!X2608&lt;&gt;Sheet1!Y2608,Sheet1!Y2608&lt;&gt;0),Sheet1!X2608&amp;"~"&amp;Sheet1!Y2608,""))</f>
        <v/>
      </c>
      <c r="V2401" s="21" t="str">
        <f>IFERROR(VLOOKUP(Sheet1!XAA,配置检查表!$Y:$Z,2,FALSE),"")</f>
        <v/>
      </c>
      <c r="W2401" s="21" t="str">
        <f>IF(AND(Sheet1!AC2608=Sheet1!AD2608,Sheet1!AD2608&lt;&gt;0),Sheet1!AC2608,IF(AND(Sheet1!AC2608&lt;&gt;Sheet1!AD2608,Sheet1!AD2608&lt;&gt;0),Sheet1!AC2608&amp;"~"&amp;Sheet1!AD2608,""))</f>
        <v/>
      </c>
    </row>
    <row r="2402" spans="1:23">
      <c r="A2402" s="8">
        <v>55132</v>
      </c>
      <c r="B2402" s="8" t="s">
        <v>1974</v>
      </c>
      <c r="C2402" s="8">
        <v>0</v>
      </c>
      <c r="D2402" s="21" t="str">
        <f>IF(OR(Sheet1!I2405&lt;&gt;Sheet1!AF2405,Sheet1!AG2405&lt;&gt;Sheet1!J2405),"有影响","-")</f>
        <v>-</v>
      </c>
      <c r="E2402" s="21" t="str">
        <f>IF(OR(Sheet1!N2405&lt;&gt;Sheet1!AH2405,Sheet1!AI2405&lt;&gt;Sheet1!O2405),"有影响","-")</f>
        <v>-</v>
      </c>
      <c r="F2402" s="21" t="str">
        <f>IF(OR(Sheet1!S2405&lt;&gt;Sheet1!AJ2405,Sheet1!AK2405&lt;&gt;Sheet1!T2405),"有影响","-")</f>
        <v>-</v>
      </c>
      <c r="G2402" s="21" t="str">
        <f>IF(OR(Sheet1!X2405&lt;&gt;Sheet1!AL2405,Sheet1!AM2405&lt;&gt;Sheet1!Y2405),"有影响","-")</f>
        <v>-</v>
      </c>
      <c r="H2402" s="21" t="str">
        <f>IF(OR(Sheet1!AC2405&lt;&gt;Sheet1!AN2405,Sheet1!AO2405&lt;&gt;Sheet1!AD2405),"有影响","-")</f>
        <v>-</v>
      </c>
      <c r="I2402" s="21" t="str">
        <f>IF(Sheet1!G2405=0,"出错","-")</f>
        <v>-</v>
      </c>
      <c r="J2402" s="21" t="str">
        <f>IF(AND(Sheet1!G2405=0,Sheet1!L2405&lt;&gt;0),"出错","-")</f>
        <v>-</v>
      </c>
      <c r="K2402" s="21" t="str">
        <f>IF(AND(Sheet1!G2405=0,Sheet1!L2405=0,Sheet1!Q2405&lt;&gt;0),"出错","-")</f>
        <v>-</v>
      </c>
      <c r="L2402" s="21" t="str">
        <f>IF(AND(Sheet1!G2405=0,Sheet1!L2405=0,Sheet1!Q2405=0,Sheet1!V2405&lt;&gt;0),"出错","-")</f>
        <v>-</v>
      </c>
      <c r="M2402" s="21" t="str">
        <f>IF(AND(Sheet1!G2405=0,Sheet1!L2405=0,Sheet1!Q2405=0,Sheet1!V2405=0,Sheet1!AA2405&lt;&gt;0),"出错","-")</f>
        <v>-</v>
      </c>
      <c r="N2402" s="21" t="str">
        <f>IFERROR(VLOOKUP(Sheet1!G2405,配置检查表!$Y:$Z,2,FALSE),"")</f>
        <v/>
      </c>
      <c r="O2402" s="21" t="str">
        <f>IF(AND(Sheet1!I2405=Sheet1!J2405,Sheet1!J2405&lt;&gt;0),Sheet1!I2405,IF(AND(Sheet1!I2405&lt;&gt;Sheet1!J2405,Sheet1!J2405&lt;&gt;0),Sheet1!I2405&amp;"~"&amp;Sheet1!J2405,""))</f>
        <v>316~474</v>
      </c>
      <c r="P2402" s="21" t="str">
        <f>IFERROR(VLOOKUP(Sheet1!L2405,配置检查表!$Y:$Z,2,FALSE),"")</f>
        <v/>
      </c>
      <c r="Q2402" s="21" t="str">
        <f>IF(AND(Sheet1!N2405=Sheet1!O2405,Sheet1!O2405&lt;&gt;0),Sheet1!N2405,IF(AND(Sheet1!N2405&lt;&gt;Sheet1!O2405,Sheet1!O2405&lt;&gt;0),Sheet1!N2405&amp;"~"&amp;Sheet1!O2405,""))</f>
        <v/>
      </c>
      <c r="R2402" s="21" t="str">
        <f>IFERROR(VLOOKUP(Sheet1!Q2405,配置检查表!$Y:$Z,2,FALSE),"")</f>
        <v/>
      </c>
      <c r="S2402" s="39" t="str">
        <f>IF(AND(Sheet1!S2609=Sheet1!T2609,Sheet1!T2609&lt;&gt;0),Sheet1!S2609,IF(AND(Sheet1!S2609&lt;&gt;Sheet1!T2609,Sheet1!T2609&lt;&gt;0),Sheet1!S2609&amp;"~"&amp;Sheet1!T2609,""))</f>
        <v/>
      </c>
      <c r="T2402" s="21" t="str">
        <f>IFERROR(VLOOKUP(Sheet1!V2405,配置检查表!$Y:$Z,2,FALSE),"")</f>
        <v/>
      </c>
      <c r="U2402" s="39" t="str">
        <f>IF(AND(Sheet1!X2609=Sheet1!Y2609,Sheet1!Y2609&lt;&gt;0),Sheet1!X2609,IF(AND(Sheet1!X2609&lt;&gt;Sheet1!Y2609,Sheet1!Y2609&lt;&gt;0),Sheet1!X2609&amp;"~"&amp;Sheet1!Y2609,""))</f>
        <v/>
      </c>
      <c r="V2402" s="21" t="str">
        <f>IFERROR(VLOOKUP(Sheet1!XAA,配置检查表!$Y:$Z,2,FALSE),"")</f>
        <v/>
      </c>
      <c r="W2402" s="21" t="str">
        <f>IF(AND(Sheet1!AC2609=Sheet1!AD2609,Sheet1!AD2609&lt;&gt;0),Sheet1!AC2609,IF(AND(Sheet1!AC2609&lt;&gt;Sheet1!AD2609,Sheet1!AD2609&lt;&gt;0),Sheet1!AC2609&amp;"~"&amp;Sheet1!AD2609,""))</f>
        <v/>
      </c>
    </row>
    <row r="2403" spans="1:23">
      <c r="A2403" s="8">
        <v>55133</v>
      </c>
      <c r="B2403" s="8" t="s">
        <v>1975</v>
      </c>
      <c r="C2403" s="8">
        <v>0</v>
      </c>
      <c r="D2403" s="21" t="str">
        <f>IF(OR(Sheet1!I2406&lt;&gt;Sheet1!AF2406,Sheet1!AG2406&lt;&gt;Sheet1!J2406),"有影响","-")</f>
        <v>-</v>
      </c>
      <c r="E2403" s="21" t="str">
        <f>IF(OR(Sheet1!N2406&lt;&gt;Sheet1!AH2406,Sheet1!AI2406&lt;&gt;Sheet1!O2406),"有影响","-")</f>
        <v>-</v>
      </c>
      <c r="F2403" s="21" t="str">
        <f>IF(OR(Sheet1!S2406&lt;&gt;Sheet1!AJ2406,Sheet1!AK2406&lt;&gt;Sheet1!T2406),"有影响","-")</f>
        <v>-</v>
      </c>
      <c r="G2403" s="21" t="str">
        <f>IF(OR(Sheet1!X2406&lt;&gt;Sheet1!AL2406,Sheet1!AM2406&lt;&gt;Sheet1!Y2406),"有影响","-")</f>
        <v>-</v>
      </c>
      <c r="H2403" s="21" t="str">
        <f>IF(OR(Sheet1!AC2406&lt;&gt;Sheet1!AN2406,Sheet1!AO2406&lt;&gt;Sheet1!AD2406),"有影响","-")</f>
        <v>-</v>
      </c>
      <c r="I2403" s="21" t="str">
        <f>IF(Sheet1!G2406=0,"出错","-")</f>
        <v>-</v>
      </c>
      <c r="J2403" s="21" t="str">
        <f>IF(AND(Sheet1!G2406=0,Sheet1!L2406&lt;&gt;0),"出错","-")</f>
        <v>-</v>
      </c>
      <c r="K2403" s="21" t="str">
        <f>IF(AND(Sheet1!G2406=0,Sheet1!L2406=0,Sheet1!Q2406&lt;&gt;0),"出错","-")</f>
        <v>-</v>
      </c>
      <c r="L2403" s="21" t="str">
        <f>IF(AND(Sheet1!G2406=0,Sheet1!L2406=0,Sheet1!Q2406=0,Sheet1!V2406&lt;&gt;0),"出错","-")</f>
        <v>-</v>
      </c>
      <c r="M2403" s="21" t="str">
        <f>IF(AND(Sheet1!G2406=0,Sheet1!L2406=0,Sheet1!Q2406=0,Sheet1!V2406=0,Sheet1!AA2406&lt;&gt;0),"出错","-")</f>
        <v>-</v>
      </c>
      <c r="N2403" s="21" t="str">
        <f>IFERROR(VLOOKUP(Sheet1!G2406,配置检查表!$Y:$Z,2,FALSE),"")</f>
        <v/>
      </c>
      <c r="O2403" s="21" t="str">
        <f>IF(AND(Sheet1!I2406=Sheet1!J2406,Sheet1!J2406&lt;&gt;0),Sheet1!I2406,IF(AND(Sheet1!I2406&lt;&gt;Sheet1!J2406,Sheet1!J2406&lt;&gt;0),Sheet1!I2406&amp;"~"&amp;Sheet1!J2406,""))</f>
        <v>104~157</v>
      </c>
      <c r="P2403" s="21" t="str">
        <f>IFERROR(VLOOKUP(Sheet1!L2406,配置检查表!$Y:$Z,2,FALSE),"")</f>
        <v/>
      </c>
      <c r="Q2403" s="21" t="str">
        <f>IF(AND(Sheet1!N2406=Sheet1!O2406,Sheet1!O2406&lt;&gt;0),Sheet1!N2406,IF(AND(Sheet1!N2406&lt;&gt;Sheet1!O2406,Sheet1!O2406&lt;&gt;0),Sheet1!N2406&amp;"~"&amp;Sheet1!O2406,""))</f>
        <v/>
      </c>
      <c r="R2403" s="21" t="str">
        <f>IFERROR(VLOOKUP(Sheet1!Q2406,配置检查表!$Y:$Z,2,FALSE),"")</f>
        <v/>
      </c>
      <c r="S2403" s="39" t="str">
        <f>IF(AND(Sheet1!S2610=Sheet1!T2610,Sheet1!T2610&lt;&gt;0),Sheet1!S2610,IF(AND(Sheet1!S2610&lt;&gt;Sheet1!T2610,Sheet1!T2610&lt;&gt;0),Sheet1!S2610&amp;"~"&amp;Sheet1!T2610,""))</f>
        <v/>
      </c>
      <c r="T2403" s="21" t="str">
        <f>IFERROR(VLOOKUP(Sheet1!V2406,配置检查表!$Y:$Z,2,FALSE),"")</f>
        <v/>
      </c>
      <c r="U2403" s="39" t="str">
        <f>IF(AND(Sheet1!X2610=Sheet1!Y2610,Sheet1!Y2610&lt;&gt;0),Sheet1!X2610,IF(AND(Sheet1!X2610&lt;&gt;Sheet1!Y2610,Sheet1!Y2610&lt;&gt;0),Sheet1!X2610&amp;"~"&amp;Sheet1!Y2610,""))</f>
        <v/>
      </c>
      <c r="V2403" s="21" t="str">
        <f>IFERROR(VLOOKUP(Sheet1!XAA,配置检查表!$Y:$Z,2,FALSE),"")</f>
        <v/>
      </c>
      <c r="W2403" s="21" t="str">
        <f>IF(AND(Sheet1!AC2610=Sheet1!AD2610,Sheet1!AD2610&lt;&gt;0),Sheet1!AC2610,IF(AND(Sheet1!AC2610&lt;&gt;Sheet1!AD2610,Sheet1!AD2610&lt;&gt;0),Sheet1!AC2610&amp;"~"&amp;Sheet1!AD2610,""))</f>
        <v/>
      </c>
    </row>
    <row r="2404" spans="1:23">
      <c r="A2404" s="8">
        <v>55134</v>
      </c>
      <c r="B2404" s="8" t="s">
        <v>1976</v>
      </c>
      <c r="C2404" s="8">
        <v>0</v>
      </c>
      <c r="D2404" s="21" t="str">
        <f>IF(OR(Sheet1!I2407&lt;&gt;Sheet1!AF2407,Sheet1!AG2407&lt;&gt;Sheet1!J2407),"有影响","-")</f>
        <v>-</v>
      </c>
      <c r="E2404" s="21" t="str">
        <f>IF(OR(Sheet1!N2407&lt;&gt;Sheet1!AH2407,Sheet1!AI2407&lt;&gt;Sheet1!O2407),"有影响","-")</f>
        <v>-</v>
      </c>
      <c r="F2404" s="21" t="str">
        <f>IF(OR(Sheet1!S2407&lt;&gt;Sheet1!AJ2407,Sheet1!AK2407&lt;&gt;Sheet1!T2407),"有影响","-")</f>
        <v>-</v>
      </c>
      <c r="G2404" s="21" t="str">
        <f>IF(OR(Sheet1!X2407&lt;&gt;Sheet1!AL2407,Sheet1!AM2407&lt;&gt;Sheet1!Y2407),"有影响","-")</f>
        <v>-</v>
      </c>
      <c r="H2404" s="21" t="str">
        <f>IF(OR(Sheet1!AC2407&lt;&gt;Sheet1!AN2407,Sheet1!AO2407&lt;&gt;Sheet1!AD2407),"有影响","-")</f>
        <v>-</v>
      </c>
      <c r="I2404" s="21" t="str">
        <f>IF(Sheet1!G2407=0,"出错","-")</f>
        <v>-</v>
      </c>
      <c r="J2404" s="21" t="str">
        <f>IF(AND(Sheet1!G2407=0,Sheet1!L2407&lt;&gt;0),"出错","-")</f>
        <v>-</v>
      </c>
      <c r="K2404" s="21" t="str">
        <f>IF(AND(Sheet1!G2407=0,Sheet1!L2407=0,Sheet1!Q2407&lt;&gt;0),"出错","-")</f>
        <v>-</v>
      </c>
      <c r="L2404" s="21" t="str">
        <f>IF(AND(Sheet1!G2407=0,Sheet1!L2407=0,Sheet1!Q2407=0,Sheet1!V2407&lt;&gt;0),"出错","-")</f>
        <v>-</v>
      </c>
      <c r="M2404" s="21" t="str">
        <f>IF(AND(Sheet1!G2407=0,Sheet1!L2407=0,Sheet1!Q2407=0,Sheet1!V2407=0,Sheet1!AA2407&lt;&gt;0),"出错","-")</f>
        <v>-</v>
      </c>
      <c r="N2404" s="21" t="str">
        <f>IFERROR(VLOOKUP(Sheet1!G2407,配置检查表!$Y:$Z,2,FALSE),"")</f>
        <v/>
      </c>
      <c r="O2404" s="21" t="str">
        <f>IF(AND(Sheet1!I2407=Sheet1!J2407,Sheet1!J2407&lt;&gt;0),Sheet1!I2407,IF(AND(Sheet1!I2407&lt;&gt;Sheet1!J2407,Sheet1!J2407&lt;&gt;0),Sheet1!I2407&amp;"~"&amp;Sheet1!J2407,""))</f>
        <v>210~315</v>
      </c>
      <c r="P2404" s="21" t="str">
        <f>IFERROR(VLOOKUP(Sheet1!L2407,配置检查表!$Y:$Z,2,FALSE),"")</f>
        <v/>
      </c>
      <c r="Q2404" s="21" t="str">
        <f>IF(AND(Sheet1!N2407=Sheet1!O2407,Sheet1!O2407&lt;&gt;0),Sheet1!N2407,IF(AND(Sheet1!N2407&lt;&gt;Sheet1!O2407,Sheet1!O2407&lt;&gt;0),Sheet1!N2407&amp;"~"&amp;Sheet1!O2407,""))</f>
        <v/>
      </c>
      <c r="R2404" s="21" t="str">
        <f>IFERROR(VLOOKUP(Sheet1!Q2407,配置检查表!$Y:$Z,2,FALSE),"")</f>
        <v/>
      </c>
      <c r="S2404" s="39" t="str">
        <f>IF(AND(Sheet1!S2611=Sheet1!T2611,Sheet1!T2611&lt;&gt;0),Sheet1!S2611,IF(AND(Sheet1!S2611&lt;&gt;Sheet1!T2611,Sheet1!T2611&lt;&gt;0),Sheet1!S2611&amp;"~"&amp;Sheet1!T2611,""))</f>
        <v/>
      </c>
      <c r="T2404" s="21" t="str">
        <f>IFERROR(VLOOKUP(Sheet1!V2407,配置检查表!$Y:$Z,2,FALSE),"")</f>
        <v/>
      </c>
      <c r="U2404" s="39" t="str">
        <f>IF(AND(Sheet1!X2611=Sheet1!Y2611,Sheet1!Y2611&lt;&gt;0),Sheet1!X2611,IF(AND(Sheet1!X2611&lt;&gt;Sheet1!Y2611,Sheet1!Y2611&lt;&gt;0),Sheet1!X2611&amp;"~"&amp;Sheet1!Y2611,""))</f>
        <v/>
      </c>
      <c r="V2404" s="21" t="str">
        <f>IFERROR(VLOOKUP(Sheet1!XAA,配置检查表!$Y:$Z,2,FALSE),"")</f>
        <v/>
      </c>
      <c r="W2404" s="21" t="str">
        <f>IF(AND(Sheet1!AC2611=Sheet1!AD2611,Sheet1!AD2611&lt;&gt;0),Sheet1!AC2611,IF(AND(Sheet1!AC2611&lt;&gt;Sheet1!AD2611,Sheet1!AD2611&lt;&gt;0),Sheet1!AC2611&amp;"~"&amp;Sheet1!AD2611,""))</f>
        <v/>
      </c>
    </row>
    <row r="2405" spans="1:23">
      <c r="A2405" s="8">
        <v>55135</v>
      </c>
      <c r="B2405" s="8" t="s">
        <v>1977</v>
      </c>
      <c r="C2405" s="8">
        <v>0</v>
      </c>
      <c r="D2405" s="21" t="str">
        <f>IF(OR(Sheet1!I2408&lt;&gt;Sheet1!AF2408,Sheet1!AG2408&lt;&gt;Sheet1!J2408),"有影响","-")</f>
        <v>-</v>
      </c>
      <c r="E2405" s="21" t="str">
        <f>IF(OR(Sheet1!N2408&lt;&gt;Sheet1!AH2408,Sheet1!AI2408&lt;&gt;Sheet1!O2408),"有影响","-")</f>
        <v>-</v>
      </c>
      <c r="F2405" s="21" t="str">
        <f>IF(OR(Sheet1!S2408&lt;&gt;Sheet1!AJ2408,Sheet1!AK2408&lt;&gt;Sheet1!T2408),"有影响","-")</f>
        <v>-</v>
      </c>
      <c r="G2405" s="21" t="str">
        <f>IF(OR(Sheet1!X2408&lt;&gt;Sheet1!AL2408,Sheet1!AM2408&lt;&gt;Sheet1!Y2408),"有影响","-")</f>
        <v>-</v>
      </c>
      <c r="H2405" s="21" t="str">
        <f>IF(OR(Sheet1!AC2408&lt;&gt;Sheet1!AN2408,Sheet1!AO2408&lt;&gt;Sheet1!AD2408),"有影响","-")</f>
        <v>-</v>
      </c>
      <c r="I2405" s="21" t="str">
        <f>IF(Sheet1!G2408=0,"出错","-")</f>
        <v>-</v>
      </c>
      <c r="J2405" s="21" t="str">
        <f>IF(AND(Sheet1!G2408=0,Sheet1!L2408&lt;&gt;0),"出错","-")</f>
        <v>-</v>
      </c>
      <c r="K2405" s="21" t="str">
        <f>IF(AND(Sheet1!G2408=0,Sheet1!L2408=0,Sheet1!Q2408&lt;&gt;0),"出错","-")</f>
        <v>-</v>
      </c>
      <c r="L2405" s="21" t="str">
        <f>IF(AND(Sheet1!G2408=0,Sheet1!L2408=0,Sheet1!Q2408=0,Sheet1!V2408&lt;&gt;0),"出错","-")</f>
        <v>-</v>
      </c>
      <c r="M2405" s="21" t="str">
        <f>IF(AND(Sheet1!G2408=0,Sheet1!L2408=0,Sheet1!Q2408=0,Sheet1!V2408=0,Sheet1!AA2408&lt;&gt;0),"出错","-")</f>
        <v>-</v>
      </c>
      <c r="N2405" s="21" t="str">
        <f>IFERROR(VLOOKUP(Sheet1!G2408,配置检查表!$Y:$Z,2,FALSE),"")</f>
        <v/>
      </c>
      <c r="O2405" s="21" t="str">
        <f>IF(AND(Sheet1!I2408=Sheet1!J2408,Sheet1!J2408&lt;&gt;0),Sheet1!I2408,IF(AND(Sheet1!I2408&lt;&gt;Sheet1!J2408,Sheet1!J2408&lt;&gt;0),Sheet1!I2408&amp;"~"&amp;Sheet1!J2408,""))</f>
        <v>316~474</v>
      </c>
      <c r="P2405" s="21" t="str">
        <f>IFERROR(VLOOKUP(Sheet1!L2408,配置检查表!$Y:$Z,2,FALSE),"")</f>
        <v/>
      </c>
      <c r="Q2405" s="21" t="str">
        <f>IF(AND(Sheet1!N2408=Sheet1!O2408,Sheet1!O2408&lt;&gt;0),Sheet1!N2408,IF(AND(Sheet1!N2408&lt;&gt;Sheet1!O2408,Sheet1!O2408&lt;&gt;0),Sheet1!N2408&amp;"~"&amp;Sheet1!O2408,""))</f>
        <v/>
      </c>
      <c r="R2405" s="21" t="str">
        <f>IFERROR(VLOOKUP(Sheet1!Q2408,配置检查表!$Y:$Z,2,FALSE),"")</f>
        <v/>
      </c>
      <c r="S2405" s="39" t="str">
        <f>IF(AND(Sheet1!S2612=Sheet1!T2612,Sheet1!T2612&lt;&gt;0),Sheet1!S2612,IF(AND(Sheet1!S2612&lt;&gt;Sheet1!T2612,Sheet1!T2612&lt;&gt;0),Sheet1!S2612&amp;"~"&amp;Sheet1!T2612,""))</f>
        <v/>
      </c>
      <c r="T2405" s="21" t="str">
        <f>IFERROR(VLOOKUP(Sheet1!V2408,配置检查表!$Y:$Z,2,FALSE),"")</f>
        <v/>
      </c>
      <c r="U2405" s="39" t="str">
        <f>IF(AND(Sheet1!X2612=Sheet1!Y2612,Sheet1!Y2612&lt;&gt;0),Sheet1!X2612,IF(AND(Sheet1!X2612&lt;&gt;Sheet1!Y2612,Sheet1!Y2612&lt;&gt;0),Sheet1!X2612&amp;"~"&amp;Sheet1!Y2612,""))</f>
        <v/>
      </c>
      <c r="V2405" s="21" t="str">
        <f>IFERROR(VLOOKUP(Sheet1!XAA,配置检查表!$Y:$Z,2,FALSE),"")</f>
        <v/>
      </c>
      <c r="W2405" s="21" t="str">
        <f>IF(AND(Sheet1!AC2612=Sheet1!AD2612,Sheet1!AD2612&lt;&gt;0),Sheet1!AC2612,IF(AND(Sheet1!AC2612&lt;&gt;Sheet1!AD2612,Sheet1!AD2612&lt;&gt;0),Sheet1!AC2612&amp;"~"&amp;Sheet1!AD2612,""))</f>
        <v/>
      </c>
    </row>
    <row r="2406" spans="1:23">
      <c r="A2406" s="8">
        <v>55136</v>
      </c>
      <c r="B2406" s="8" t="s">
        <v>1978</v>
      </c>
      <c r="C2406" s="8">
        <v>0</v>
      </c>
      <c r="D2406" s="21" t="str">
        <f>IF(OR(Sheet1!I2409&lt;&gt;Sheet1!AF2409,Sheet1!AG2409&lt;&gt;Sheet1!J2409),"有影响","-")</f>
        <v>-</v>
      </c>
      <c r="E2406" s="21" t="str">
        <f>IF(OR(Sheet1!N2409&lt;&gt;Sheet1!AH2409,Sheet1!AI2409&lt;&gt;Sheet1!O2409),"有影响","-")</f>
        <v>-</v>
      </c>
      <c r="F2406" s="21" t="str">
        <f>IF(OR(Sheet1!S2409&lt;&gt;Sheet1!AJ2409,Sheet1!AK2409&lt;&gt;Sheet1!T2409),"有影响","-")</f>
        <v>-</v>
      </c>
      <c r="G2406" s="21" t="str">
        <f>IF(OR(Sheet1!X2409&lt;&gt;Sheet1!AL2409,Sheet1!AM2409&lt;&gt;Sheet1!Y2409),"有影响","-")</f>
        <v>-</v>
      </c>
      <c r="H2406" s="21" t="str">
        <f>IF(OR(Sheet1!AC2409&lt;&gt;Sheet1!AN2409,Sheet1!AO2409&lt;&gt;Sheet1!AD2409),"有影响","-")</f>
        <v>-</v>
      </c>
      <c r="I2406" s="21" t="str">
        <f>IF(Sheet1!G2409=0,"出错","-")</f>
        <v>-</v>
      </c>
      <c r="J2406" s="21" t="str">
        <f>IF(AND(Sheet1!G2409=0,Sheet1!L2409&lt;&gt;0),"出错","-")</f>
        <v>-</v>
      </c>
      <c r="K2406" s="21" t="str">
        <f>IF(AND(Sheet1!G2409=0,Sheet1!L2409=0,Sheet1!Q2409&lt;&gt;0),"出错","-")</f>
        <v>-</v>
      </c>
      <c r="L2406" s="21" t="str">
        <f>IF(AND(Sheet1!G2409=0,Sheet1!L2409=0,Sheet1!Q2409=0,Sheet1!V2409&lt;&gt;0),"出错","-")</f>
        <v>-</v>
      </c>
      <c r="M2406" s="21" t="str">
        <f>IF(AND(Sheet1!G2409=0,Sheet1!L2409=0,Sheet1!Q2409=0,Sheet1!V2409=0,Sheet1!AA2409&lt;&gt;0),"出错","-")</f>
        <v>-</v>
      </c>
      <c r="N2406" s="21" t="str">
        <f>IFERROR(VLOOKUP(Sheet1!G2409,配置检查表!$Y:$Z,2,FALSE),"")</f>
        <v/>
      </c>
      <c r="O2406" s="21" t="str">
        <f>IF(AND(Sheet1!I2409=Sheet1!J2409,Sheet1!J2409&lt;&gt;0),Sheet1!I2409,IF(AND(Sheet1!I2409&lt;&gt;Sheet1!J2409,Sheet1!J2409&lt;&gt;0),Sheet1!I2409&amp;"~"&amp;Sheet1!J2409,""))</f>
        <v>104~157</v>
      </c>
      <c r="P2406" s="21" t="str">
        <f>IFERROR(VLOOKUP(Sheet1!L2409,配置检查表!$Y:$Z,2,FALSE),"")</f>
        <v/>
      </c>
      <c r="Q2406" s="21" t="str">
        <f>IF(AND(Sheet1!N2409=Sheet1!O2409,Sheet1!O2409&lt;&gt;0),Sheet1!N2409,IF(AND(Sheet1!N2409&lt;&gt;Sheet1!O2409,Sheet1!O2409&lt;&gt;0),Sheet1!N2409&amp;"~"&amp;Sheet1!O2409,""))</f>
        <v/>
      </c>
      <c r="R2406" s="21" t="str">
        <f>IFERROR(VLOOKUP(Sheet1!Q2409,配置检查表!$Y:$Z,2,FALSE),"")</f>
        <v/>
      </c>
      <c r="S2406" s="39" t="str">
        <f>IF(AND(Sheet1!S2613=Sheet1!T2613,Sheet1!T2613&lt;&gt;0),Sheet1!S2613,IF(AND(Sheet1!S2613&lt;&gt;Sheet1!T2613,Sheet1!T2613&lt;&gt;0),Sheet1!S2613&amp;"~"&amp;Sheet1!T2613,""))</f>
        <v/>
      </c>
      <c r="T2406" s="21" t="str">
        <f>IFERROR(VLOOKUP(Sheet1!V2409,配置检查表!$Y:$Z,2,FALSE),"")</f>
        <v/>
      </c>
      <c r="U2406" s="39" t="str">
        <f>IF(AND(Sheet1!X2613=Sheet1!Y2613,Sheet1!Y2613&lt;&gt;0),Sheet1!X2613,IF(AND(Sheet1!X2613&lt;&gt;Sheet1!Y2613,Sheet1!Y2613&lt;&gt;0),Sheet1!X2613&amp;"~"&amp;Sheet1!Y2613,""))</f>
        <v/>
      </c>
      <c r="V2406" s="21" t="str">
        <f>IFERROR(VLOOKUP(Sheet1!XAA,配置检查表!$Y:$Z,2,FALSE),"")</f>
        <v/>
      </c>
      <c r="W2406" s="21" t="str">
        <f>IF(AND(Sheet1!AC2613=Sheet1!AD2613,Sheet1!AD2613&lt;&gt;0),Sheet1!AC2613,IF(AND(Sheet1!AC2613&lt;&gt;Sheet1!AD2613,Sheet1!AD2613&lt;&gt;0),Sheet1!AC2613&amp;"~"&amp;Sheet1!AD2613,""))</f>
        <v/>
      </c>
    </row>
    <row r="2407" spans="1:23">
      <c r="A2407" s="8">
        <v>55137</v>
      </c>
      <c r="B2407" s="8" t="s">
        <v>1979</v>
      </c>
      <c r="C2407" s="8">
        <v>0</v>
      </c>
      <c r="D2407" s="21" t="str">
        <f>IF(OR(Sheet1!I2410&lt;&gt;Sheet1!AF2410,Sheet1!AG2410&lt;&gt;Sheet1!J2410),"有影响","-")</f>
        <v>-</v>
      </c>
      <c r="E2407" s="21" t="str">
        <f>IF(OR(Sheet1!N2410&lt;&gt;Sheet1!AH2410,Sheet1!AI2410&lt;&gt;Sheet1!O2410),"有影响","-")</f>
        <v>-</v>
      </c>
      <c r="F2407" s="21" t="str">
        <f>IF(OR(Sheet1!S2410&lt;&gt;Sheet1!AJ2410,Sheet1!AK2410&lt;&gt;Sheet1!T2410),"有影响","-")</f>
        <v>-</v>
      </c>
      <c r="G2407" s="21" t="str">
        <f>IF(OR(Sheet1!X2410&lt;&gt;Sheet1!AL2410,Sheet1!AM2410&lt;&gt;Sheet1!Y2410),"有影响","-")</f>
        <v>-</v>
      </c>
      <c r="H2407" s="21" t="str">
        <f>IF(OR(Sheet1!AC2410&lt;&gt;Sheet1!AN2410,Sheet1!AO2410&lt;&gt;Sheet1!AD2410),"有影响","-")</f>
        <v>-</v>
      </c>
      <c r="I2407" s="21" t="str">
        <f>IF(Sheet1!G2410=0,"出错","-")</f>
        <v>-</v>
      </c>
      <c r="J2407" s="21" t="str">
        <f>IF(AND(Sheet1!G2410=0,Sheet1!L2410&lt;&gt;0),"出错","-")</f>
        <v>-</v>
      </c>
      <c r="K2407" s="21" t="str">
        <f>IF(AND(Sheet1!G2410=0,Sheet1!L2410=0,Sheet1!Q2410&lt;&gt;0),"出错","-")</f>
        <v>-</v>
      </c>
      <c r="L2407" s="21" t="str">
        <f>IF(AND(Sheet1!G2410=0,Sheet1!L2410=0,Sheet1!Q2410=0,Sheet1!V2410&lt;&gt;0),"出错","-")</f>
        <v>-</v>
      </c>
      <c r="M2407" s="21" t="str">
        <f>IF(AND(Sheet1!G2410=0,Sheet1!L2410=0,Sheet1!Q2410=0,Sheet1!V2410=0,Sheet1!AA2410&lt;&gt;0),"出错","-")</f>
        <v>-</v>
      </c>
      <c r="N2407" s="21" t="str">
        <f>IFERROR(VLOOKUP(Sheet1!G2410,配置检查表!$Y:$Z,2,FALSE),"")</f>
        <v/>
      </c>
      <c r="O2407" s="21" t="str">
        <f>IF(AND(Sheet1!I2410=Sheet1!J2410,Sheet1!J2410&lt;&gt;0),Sheet1!I2410,IF(AND(Sheet1!I2410&lt;&gt;Sheet1!J2410,Sheet1!J2410&lt;&gt;0),Sheet1!I2410&amp;"~"&amp;Sheet1!J2410,""))</f>
        <v>210~315</v>
      </c>
      <c r="P2407" s="21" t="str">
        <f>IFERROR(VLOOKUP(Sheet1!L2410,配置检查表!$Y:$Z,2,FALSE),"")</f>
        <v/>
      </c>
      <c r="Q2407" s="21" t="str">
        <f>IF(AND(Sheet1!N2410=Sheet1!O2410,Sheet1!O2410&lt;&gt;0),Sheet1!N2410,IF(AND(Sheet1!N2410&lt;&gt;Sheet1!O2410,Sheet1!O2410&lt;&gt;0),Sheet1!N2410&amp;"~"&amp;Sheet1!O2410,""))</f>
        <v/>
      </c>
      <c r="R2407" s="21" t="str">
        <f>IFERROR(VLOOKUP(Sheet1!Q2410,配置检查表!$Y:$Z,2,FALSE),"")</f>
        <v/>
      </c>
      <c r="S2407" s="39" t="str">
        <f>IF(AND(Sheet1!S2614=Sheet1!T2614,Sheet1!T2614&lt;&gt;0),Sheet1!S2614,IF(AND(Sheet1!S2614&lt;&gt;Sheet1!T2614,Sheet1!T2614&lt;&gt;0),Sheet1!S2614&amp;"~"&amp;Sheet1!T2614,""))</f>
        <v/>
      </c>
      <c r="T2407" s="21" t="str">
        <f>IFERROR(VLOOKUP(Sheet1!V2410,配置检查表!$Y:$Z,2,FALSE),"")</f>
        <v/>
      </c>
      <c r="U2407" s="39" t="str">
        <f>IF(AND(Sheet1!X2614=Sheet1!Y2614,Sheet1!Y2614&lt;&gt;0),Sheet1!X2614,IF(AND(Sheet1!X2614&lt;&gt;Sheet1!Y2614,Sheet1!Y2614&lt;&gt;0),Sheet1!X2614&amp;"~"&amp;Sheet1!Y2614,""))</f>
        <v/>
      </c>
      <c r="V2407" s="21" t="str">
        <f>IFERROR(VLOOKUP(Sheet1!XAA,配置检查表!$Y:$Z,2,FALSE),"")</f>
        <v/>
      </c>
      <c r="W2407" s="21" t="str">
        <f>IF(AND(Sheet1!AC2614=Sheet1!AD2614,Sheet1!AD2614&lt;&gt;0),Sheet1!AC2614,IF(AND(Sheet1!AC2614&lt;&gt;Sheet1!AD2614,Sheet1!AD2614&lt;&gt;0),Sheet1!AC2614&amp;"~"&amp;Sheet1!AD2614,""))</f>
        <v/>
      </c>
    </row>
    <row r="2408" spans="1:23">
      <c r="A2408" s="8">
        <v>55138</v>
      </c>
      <c r="B2408" s="8" t="s">
        <v>1980</v>
      </c>
      <c r="C2408" s="8">
        <v>0</v>
      </c>
      <c r="D2408" s="21" t="str">
        <f>IF(OR(Sheet1!I2411&lt;&gt;Sheet1!AF2411,Sheet1!AG2411&lt;&gt;Sheet1!J2411),"有影响","-")</f>
        <v>-</v>
      </c>
      <c r="E2408" s="21" t="str">
        <f>IF(OR(Sheet1!N2411&lt;&gt;Sheet1!AH2411,Sheet1!AI2411&lt;&gt;Sheet1!O2411),"有影响","-")</f>
        <v>-</v>
      </c>
      <c r="F2408" s="21" t="str">
        <f>IF(OR(Sheet1!S2411&lt;&gt;Sheet1!AJ2411,Sheet1!AK2411&lt;&gt;Sheet1!T2411),"有影响","-")</f>
        <v>-</v>
      </c>
      <c r="G2408" s="21" t="str">
        <f>IF(OR(Sheet1!X2411&lt;&gt;Sheet1!AL2411,Sheet1!AM2411&lt;&gt;Sheet1!Y2411),"有影响","-")</f>
        <v>-</v>
      </c>
      <c r="H2408" s="21" t="str">
        <f>IF(OR(Sheet1!AC2411&lt;&gt;Sheet1!AN2411,Sheet1!AO2411&lt;&gt;Sheet1!AD2411),"有影响","-")</f>
        <v>-</v>
      </c>
      <c r="I2408" s="21" t="str">
        <f>IF(Sheet1!G2411=0,"出错","-")</f>
        <v>-</v>
      </c>
      <c r="J2408" s="21" t="str">
        <f>IF(AND(Sheet1!G2411=0,Sheet1!L2411&lt;&gt;0),"出错","-")</f>
        <v>-</v>
      </c>
      <c r="K2408" s="21" t="str">
        <f>IF(AND(Sheet1!G2411=0,Sheet1!L2411=0,Sheet1!Q2411&lt;&gt;0),"出错","-")</f>
        <v>-</v>
      </c>
      <c r="L2408" s="21" t="str">
        <f>IF(AND(Sheet1!G2411=0,Sheet1!L2411=0,Sheet1!Q2411=0,Sheet1!V2411&lt;&gt;0),"出错","-")</f>
        <v>-</v>
      </c>
      <c r="M2408" s="21" t="str">
        <f>IF(AND(Sheet1!G2411=0,Sheet1!L2411=0,Sheet1!Q2411=0,Sheet1!V2411=0,Sheet1!AA2411&lt;&gt;0),"出错","-")</f>
        <v>-</v>
      </c>
      <c r="N2408" s="21" t="str">
        <f>IFERROR(VLOOKUP(Sheet1!G2411,配置检查表!$Y:$Z,2,FALSE),"")</f>
        <v/>
      </c>
      <c r="O2408" s="21" t="str">
        <f>IF(AND(Sheet1!I2411=Sheet1!J2411,Sheet1!J2411&lt;&gt;0),Sheet1!I2411,IF(AND(Sheet1!I2411&lt;&gt;Sheet1!J2411,Sheet1!J2411&lt;&gt;0),Sheet1!I2411&amp;"~"&amp;Sheet1!J2411,""))</f>
        <v>316~474</v>
      </c>
      <c r="P2408" s="21" t="str">
        <f>IFERROR(VLOOKUP(Sheet1!L2411,配置检查表!$Y:$Z,2,FALSE),"")</f>
        <v/>
      </c>
      <c r="Q2408" s="21" t="str">
        <f>IF(AND(Sheet1!N2411=Sheet1!O2411,Sheet1!O2411&lt;&gt;0),Sheet1!N2411,IF(AND(Sheet1!N2411&lt;&gt;Sheet1!O2411,Sheet1!O2411&lt;&gt;0),Sheet1!N2411&amp;"~"&amp;Sheet1!O2411,""))</f>
        <v/>
      </c>
      <c r="R2408" s="21" t="str">
        <f>IFERROR(VLOOKUP(Sheet1!Q2411,配置检查表!$Y:$Z,2,FALSE),"")</f>
        <v/>
      </c>
      <c r="S2408" s="39" t="str">
        <f>IF(AND(Sheet1!S2615=Sheet1!T2615,Sheet1!T2615&lt;&gt;0),Sheet1!S2615,IF(AND(Sheet1!S2615&lt;&gt;Sheet1!T2615,Sheet1!T2615&lt;&gt;0),Sheet1!S2615&amp;"~"&amp;Sheet1!T2615,""))</f>
        <v/>
      </c>
      <c r="T2408" s="21" t="str">
        <f>IFERROR(VLOOKUP(Sheet1!V2411,配置检查表!$Y:$Z,2,FALSE),"")</f>
        <v/>
      </c>
      <c r="U2408" s="39" t="str">
        <f>IF(AND(Sheet1!X2615=Sheet1!Y2615,Sheet1!Y2615&lt;&gt;0),Sheet1!X2615,IF(AND(Sheet1!X2615&lt;&gt;Sheet1!Y2615,Sheet1!Y2615&lt;&gt;0),Sheet1!X2615&amp;"~"&amp;Sheet1!Y2615,""))</f>
        <v/>
      </c>
      <c r="V2408" s="21" t="str">
        <f>IFERROR(VLOOKUP(Sheet1!XAA,配置检查表!$Y:$Z,2,FALSE),"")</f>
        <v/>
      </c>
      <c r="W2408" s="21" t="str">
        <f>IF(AND(Sheet1!AC2615=Sheet1!AD2615,Sheet1!AD2615&lt;&gt;0),Sheet1!AC2615,IF(AND(Sheet1!AC2615&lt;&gt;Sheet1!AD2615,Sheet1!AD2615&lt;&gt;0),Sheet1!AC2615&amp;"~"&amp;Sheet1!AD2615,""))</f>
        <v/>
      </c>
    </row>
    <row r="2409" spans="1:23">
      <c r="A2409" s="8">
        <v>55139</v>
      </c>
      <c r="B2409" s="8" t="s">
        <v>1981</v>
      </c>
      <c r="C2409" s="8">
        <v>0</v>
      </c>
      <c r="D2409" s="21" t="str">
        <f>IF(OR(Sheet1!I2412&lt;&gt;Sheet1!AF2412,Sheet1!AG2412&lt;&gt;Sheet1!J2412),"有影响","-")</f>
        <v>-</v>
      </c>
      <c r="E2409" s="21" t="str">
        <f>IF(OR(Sheet1!N2412&lt;&gt;Sheet1!AH2412,Sheet1!AI2412&lt;&gt;Sheet1!O2412),"有影响","-")</f>
        <v>-</v>
      </c>
      <c r="F2409" s="21" t="str">
        <f>IF(OR(Sheet1!S2412&lt;&gt;Sheet1!AJ2412,Sheet1!AK2412&lt;&gt;Sheet1!T2412),"有影响","-")</f>
        <v>-</v>
      </c>
      <c r="G2409" s="21" t="str">
        <f>IF(OR(Sheet1!X2412&lt;&gt;Sheet1!AL2412,Sheet1!AM2412&lt;&gt;Sheet1!Y2412),"有影响","-")</f>
        <v>-</v>
      </c>
      <c r="H2409" s="21" t="str">
        <f>IF(OR(Sheet1!AC2412&lt;&gt;Sheet1!AN2412,Sheet1!AO2412&lt;&gt;Sheet1!AD2412),"有影响","-")</f>
        <v>-</v>
      </c>
      <c r="I2409" s="21" t="str">
        <f>IF(Sheet1!G2412=0,"出错","-")</f>
        <v>-</v>
      </c>
      <c r="J2409" s="21" t="str">
        <f>IF(AND(Sheet1!G2412=0,Sheet1!L2412&lt;&gt;0),"出错","-")</f>
        <v>-</v>
      </c>
      <c r="K2409" s="21" t="str">
        <f>IF(AND(Sheet1!G2412=0,Sheet1!L2412=0,Sheet1!Q2412&lt;&gt;0),"出错","-")</f>
        <v>-</v>
      </c>
      <c r="L2409" s="21" t="str">
        <f>IF(AND(Sheet1!G2412=0,Sheet1!L2412=0,Sheet1!Q2412=0,Sheet1!V2412&lt;&gt;0),"出错","-")</f>
        <v>-</v>
      </c>
      <c r="M2409" s="21" t="str">
        <f>IF(AND(Sheet1!G2412=0,Sheet1!L2412=0,Sheet1!Q2412=0,Sheet1!V2412=0,Sheet1!AA2412&lt;&gt;0),"出错","-")</f>
        <v>-</v>
      </c>
      <c r="N2409" s="21" t="str">
        <f>IFERROR(VLOOKUP(Sheet1!G2412,配置检查表!$Y:$Z,2,FALSE),"")</f>
        <v/>
      </c>
      <c r="O2409" s="21" t="str">
        <f>IF(AND(Sheet1!I2412=Sheet1!J2412,Sheet1!J2412&lt;&gt;0),Sheet1!I2412,IF(AND(Sheet1!I2412&lt;&gt;Sheet1!J2412,Sheet1!J2412&lt;&gt;0),Sheet1!I2412&amp;"~"&amp;Sheet1!J2412,""))</f>
        <v>104~157</v>
      </c>
      <c r="P2409" s="21" t="str">
        <f>IFERROR(VLOOKUP(Sheet1!L2412,配置检查表!$Y:$Z,2,FALSE),"")</f>
        <v/>
      </c>
      <c r="Q2409" s="21" t="str">
        <f>IF(AND(Sheet1!N2412=Sheet1!O2412,Sheet1!O2412&lt;&gt;0),Sheet1!N2412,IF(AND(Sheet1!N2412&lt;&gt;Sheet1!O2412,Sheet1!O2412&lt;&gt;0),Sheet1!N2412&amp;"~"&amp;Sheet1!O2412,""))</f>
        <v/>
      </c>
      <c r="R2409" s="21" t="str">
        <f>IFERROR(VLOOKUP(Sheet1!Q2412,配置检查表!$Y:$Z,2,FALSE),"")</f>
        <v/>
      </c>
      <c r="S2409" s="39" t="str">
        <f>IF(AND(Sheet1!S2616=Sheet1!T2616,Sheet1!T2616&lt;&gt;0),Sheet1!S2616,IF(AND(Sheet1!S2616&lt;&gt;Sheet1!T2616,Sheet1!T2616&lt;&gt;0),Sheet1!S2616&amp;"~"&amp;Sheet1!T2616,""))</f>
        <v/>
      </c>
      <c r="T2409" s="21" t="str">
        <f>IFERROR(VLOOKUP(Sheet1!V2412,配置检查表!$Y:$Z,2,FALSE),"")</f>
        <v/>
      </c>
      <c r="U2409" s="39" t="str">
        <f>IF(AND(Sheet1!X2616=Sheet1!Y2616,Sheet1!Y2616&lt;&gt;0),Sheet1!X2616,IF(AND(Sheet1!X2616&lt;&gt;Sheet1!Y2616,Sheet1!Y2616&lt;&gt;0),Sheet1!X2616&amp;"~"&amp;Sheet1!Y2616,""))</f>
        <v/>
      </c>
      <c r="V2409" s="21" t="str">
        <f>IFERROR(VLOOKUP(Sheet1!XAA,配置检查表!$Y:$Z,2,FALSE),"")</f>
        <v/>
      </c>
      <c r="W2409" s="21" t="str">
        <f>IF(AND(Sheet1!AC2616=Sheet1!AD2616,Sheet1!AD2616&lt;&gt;0),Sheet1!AC2616,IF(AND(Sheet1!AC2616&lt;&gt;Sheet1!AD2616,Sheet1!AD2616&lt;&gt;0),Sheet1!AC2616&amp;"~"&amp;Sheet1!AD2616,""))</f>
        <v/>
      </c>
    </row>
    <row r="2410" spans="1:23">
      <c r="A2410" s="8">
        <v>55140</v>
      </c>
      <c r="B2410" s="8" t="s">
        <v>1982</v>
      </c>
      <c r="C2410" s="8">
        <v>0</v>
      </c>
      <c r="D2410" s="21" t="str">
        <f>IF(OR(Sheet1!I2413&lt;&gt;Sheet1!AF2413,Sheet1!AG2413&lt;&gt;Sheet1!J2413),"有影响","-")</f>
        <v>-</v>
      </c>
      <c r="E2410" s="21" t="str">
        <f>IF(OR(Sheet1!N2413&lt;&gt;Sheet1!AH2413,Sheet1!AI2413&lt;&gt;Sheet1!O2413),"有影响","-")</f>
        <v>-</v>
      </c>
      <c r="F2410" s="21" t="str">
        <f>IF(OR(Sheet1!S2413&lt;&gt;Sheet1!AJ2413,Sheet1!AK2413&lt;&gt;Sheet1!T2413),"有影响","-")</f>
        <v>-</v>
      </c>
      <c r="G2410" s="21" t="str">
        <f>IF(OR(Sheet1!X2413&lt;&gt;Sheet1!AL2413,Sheet1!AM2413&lt;&gt;Sheet1!Y2413),"有影响","-")</f>
        <v>-</v>
      </c>
      <c r="H2410" s="21" t="str">
        <f>IF(OR(Sheet1!AC2413&lt;&gt;Sheet1!AN2413,Sheet1!AO2413&lt;&gt;Sheet1!AD2413),"有影响","-")</f>
        <v>-</v>
      </c>
      <c r="I2410" s="21" t="str">
        <f>IF(Sheet1!G2413=0,"出错","-")</f>
        <v>-</v>
      </c>
      <c r="J2410" s="21" t="str">
        <f>IF(AND(Sheet1!G2413=0,Sheet1!L2413&lt;&gt;0),"出错","-")</f>
        <v>-</v>
      </c>
      <c r="K2410" s="21" t="str">
        <f>IF(AND(Sheet1!G2413=0,Sheet1!L2413=0,Sheet1!Q2413&lt;&gt;0),"出错","-")</f>
        <v>-</v>
      </c>
      <c r="L2410" s="21" t="str">
        <f>IF(AND(Sheet1!G2413=0,Sheet1!L2413=0,Sheet1!Q2413=0,Sheet1!V2413&lt;&gt;0),"出错","-")</f>
        <v>-</v>
      </c>
      <c r="M2410" s="21" t="str">
        <f>IF(AND(Sheet1!G2413=0,Sheet1!L2413=0,Sheet1!Q2413=0,Sheet1!V2413=0,Sheet1!AA2413&lt;&gt;0),"出错","-")</f>
        <v>-</v>
      </c>
      <c r="N2410" s="21" t="str">
        <f>IFERROR(VLOOKUP(Sheet1!G2413,配置检查表!$Y:$Z,2,FALSE),"")</f>
        <v/>
      </c>
      <c r="O2410" s="21" t="str">
        <f>IF(AND(Sheet1!I2413=Sheet1!J2413,Sheet1!J2413&lt;&gt;0),Sheet1!I2413,IF(AND(Sheet1!I2413&lt;&gt;Sheet1!J2413,Sheet1!J2413&lt;&gt;0),Sheet1!I2413&amp;"~"&amp;Sheet1!J2413,""))</f>
        <v>210~315</v>
      </c>
      <c r="P2410" s="21" t="str">
        <f>IFERROR(VLOOKUP(Sheet1!L2413,配置检查表!$Y:$Z,2,FALSE),"")</f>
        <v/>
      </c>
      <c r="Q2410" s="21" t="str">
        <f>IF(AND(Sheet1!N2413=Sheet1!O2413,Sheet1!O2413&lt;&gt;0),Sheet1!N2413,IF(AND(Sheet1!N2413&lt;&gt;Sheet1!O2413,Sheet1!O2413&lt;&gt;0),Sheet1!N2413&amp;"~"&amp;Sheet1!O2413,""))</f>
        <v/>
      </c>
      <c r="R2410" s="21" t="str">
        <f>IFERROR(VLOOKUP(Sheet1!Q2413,配置检查表!$Y:$Z,2,FALSE),"")</f>
        <v/>
      </c>
      <c r="S2410" s="39" t="str">
        <f>IF(AND(Sheet1!S2617=Sheet1!T2617,Sheet1!T2617&lt;&gt;0),Sheet1!S2617,IF(AND(Sheet1!S2617&lt;&gt;Sheet1!T2617,Sheet1!T2617&lt;&gt;0),Sheet1!S2617&amp;"~"&amp;Sheet1!T2617,""))</f>
        <v/>
      </c>
      <c r="T2410" s="21" t="str">
        <f>IFERROR(VLOOKUP(Sheet1!V2413,配置检查表!$Y:$Z,2,FALSE),"")</f>
        <v/>
      </c>
      <c r="U2410" s="39" t="str">
        <f>IF(AND(Sheet1!X2617=Sheet1!Y2617,Sheet1!Y2617&lt;&gt;0),Sheet1!X2617,IF(AND(Sheet1!X2617&lt;&gt;Sheet1!Y2617,Sheet1!Y2617&lt;&gt;0),Sheet1!X2617&amp;"~"&amp;Sheet1!Y2617,""))</f>
        <v/>
      </c>
      <c r="V2410" s="21" t="str">
        <f>IFERROR(VLOOKUP(Sheet1!XAA,配置检查表!$Y:$Z,2,FALSE),"")</f>
        <v/>
      </c>
      <c r="W2410" s="21" t="str">
        <f>IF(AND(Sheet1!AC2617=Sheet1!AD2617,Sheet1!AD2617&lt;&gt;0),Sheet1!AC2617,IF(AND(Sheet1!AC2617&lt;&gt;Sheet1!AD2617,Sheet1!AD2617&lt;&gt;0),Sheet1!AC2617&amp;"~"&amp;Sheet1!AD2617,""))</f>
        <v/>
      </c>
    </row>
    <row r="2411" spans="1:23">
      <c r="A2411" s="8">
        <v>55141</v>
      </c>
      <c r="B2411" s="8" t="s">
        <v>1983</v>
      </c>
      <c r="C2411" s="8">
        <v>0</v>
      </c>
      <c r="D2411" s="21" t="str">
        <f>IF(OR(Sheet1!I2414&lt;&gt;Sheet1!AF2414,Sheet1!AG2414&lt;&gt;Sheet1!J2414),"有影响","-")</f>
        <v>-</v>
      </c>
      <c r="E2411" s="21" t="str">
        <f>IF(OR(Sheet1!N2414&lt;&gt;Sheet1!AH2414,Sheet1!AI2414&lt;&gt;Sheet1!O2414),"有影响","-")</f>
        <v>-</v>
      </c>
      <c r="F2411" s="21" t="str">
        <f>IF(OR(Sheet1!S2414&lt;&gt;Sheet1!AJ2414,Sheet1!AK2414&lt;&gt;Sheet1!T2414),"有影响","-")</f>
        <v>-</v>
      </c>
      <c r="G2411" s="21" t="str">
        <f>IF(OR(Sheet1!X2414&lt;&gt;Sheet1!AL2414,Sheet1!AM2414&lt;&gt;Sheet1!Y2414),"有影响","-")</f>
        <v>-</v>
      </c>
      <c r="H2411" s="21" t="str">
        <f>IF(OR(Sheet1!AC2414&lt;&gt;Sheet1!AN2414,Sheet1!AO2414&lt;&gt;Sheet1!AD2414),"有影响","-")</f>
        <v>-</v>
      </c>
      <c r="I2411" s="21" t="str">
        <f>IF(Sheet1!G2414=0,"出错","-")</f>
        <v>-</v>
      </c>
      <c r="J2411" s="21" t="str">
        <f>IF(AND(Sheet1!G2414=0,Sheet1!L2414&lt;&gt;0),"出错","-")</f>
        <v>-</v>
      </c>
      <c r="K2411" s="21" t="str">
        <f>IF(AND(Sheet1!G2414=0,Sheet1!L2414=0,Sheet1!Q2414&lt;&gt;0),"出错","-")</f>
        <v>-</v>
      </c>
      <c r="L2411" s="21" t="str">
        <f>IF(AND(Sheet1!G2414=0,Sheet1!L2414=0,Sheet1!Q2414=0,Sheet1!V2414&lt;&gt;0),"出错","-")</f>
        <v>-</v>
      </c>
      <c r="M2411" s="21" t="str">
        <f>IF(AND(Sheet1!G2414=0,Sheet1!L2414=0,Sheet1!Q2414=0,Sheet1!V2414=0,Sheet1!AA2414&lt;&gt;0),"出错","-")</f>
        <v>-</v>
      </c>
      <c r="N2411" s="21" t="str">
        <f>IFERROR(VLOOKUP(Sheet1!G2414,配置检查表!$Y:$Z,2,FALSE),"")</f>
        <v/>
      </c>
      <c r="O2411" s="21" t="str">
        <f>IF(AND(Sheet1!I2414=Sheet1!J2414,Sheet1!J2414&lt;&gt;0),Sheet1!I2414,IF(AND(Sheet1!I2414&lt;&gt;Sheet1!J2414,Sheet1!J2414&lt;&gt;0),Sheet1!I2414&amp;"~"&amp;Sheet1!J2414,""))</f>
        <v>316~474</v>
      </c>
      <c r="P2411" s="21" t="str">
        <f>IFERROR(VLOOKUP(Sheet1!L2414,配置检查表!$Y:$Z,2,FALSE),"")</f>
        <v/>
      </c>
      <c r="Q2411" s="21" t="str">
        <f>IF(AND(Sheet1!N2414=Sheet1!O2414,Sheet1!O2414&lt;&gt;0),Sheet1!N2414,IF(AND(Sheet1!N2414&lt;&gt;Sheet1!O2414,Sheet1!O2414&lt;&gt;0),Sheet1!N2414&amp;"~"&amp;Sheet1!O2414,""))</f>
        <v/>
      </c>
      <c r="R2411" s="21" t="str">
        <f>IFERROR(VLOOKUP(Sheet1!Q2414,配置检查表!$Y:$Z,2,FALSE),"")</f>
        <v/>
      </c>
      <c r="S2411" s="39" t="str">
        <f>IF(AND(Sheet1!S2618=Sheet1!T2618,Sheet1!T2618&lt;&gt;0),Sheet1!S2618,IF(AND(Sheet1!S2618&lt;&gt;Sheet1!T2618,Sheet1!T2618&lt;&gt;0),Sheet1!S2618&amp;"~"&amp;Sheet1!T2618,""))</f>
        <v/>
      </c>
      <c r="T2411" s="21" t="str">
        <f>IFERROR(VLOOKUP(Sheet1!V2414,配置检查表!$Y:$Z,2,FALSE),"")</f>
        <v/>
      </c>
      <c r="U2411" s="39" t="str">
        <f>IF(AND(Sheet1!X2618=Sheet1!Y2618,Sheet1!Y2618&lt;&gt;0),Sheet1!X2618,IF(AND(Sheet1!X2618&lt;&gt;Sheet1!Y2618,Sheet1!Y2618&lt;&gt;0),Sheet1!X2618&amp;"~"&amp;Sheet1!Y2618,""))</f>
        <v/>
      </c>
      <c r="V2411" s="21" t="str">
        <f>IFERROR(VLOOKUP(Sheet1!XAA,配置检查表!$Y:$Z,2,FALSE),"")</f>
        <v/>
      </c>
      <c r="W2411" s="21" t="str">
        <f>IF(AND(Sheet1!AC2618=Sheet1!AD2618,Sheet1!AD2618&lt;&gt;0),Sheet1!AC2618,IF(AND(Sheet1!AC2618&lt;&gt;Sheet1!AD2618,Sheet1!AD2618&lt;&gt;0),Sheet1!AC2618&amp;"~"&amp;Sheet1!AD2618,""))</f>
        <v/>
      </c>
    </row>
    <row r="2412" spans="1:23">
      <c r="A2412" s="8">
        <v>55142</v>
      </c>
      <c r="B2412" s="8" t="s">
        <v>1984</v>
      </c>
      <c r="C2412" s="8">
        <v>0</v>
      </c>
      <c r="D2412" s="21" t="str">
        <f>IF(OR(Sheet1!I2415&lt;&gt;Sheet1!AF2415,Sheet1!AG2415&lt;&gt;Sheet1!J2415),"有影响","-")</f>
        <v>-</v>
      </c>
      <c r="E2412" s="21" t="str">
        <f>IF(OR(Sheet1!N2415&lt;&gt;Sheet1!AH2415,Sheet1!AI2415&lt;&gt;Sheet1!O2415),"有影响","-")</f>
        <v>-</v>
      </c>
      <c r="F2412" s="21" t="str">
        <f>IF(OR(Sheet1!S2415&lt;&gt;Sheet1!AJ2415,Sheet1!AK2415&lt;&gt;Sheet1!T2415),"有影响","-")</f>
        <v>-</v>
      </c>
      <c r="G2412" s="21" t="str">
        <f>IF(OR(Sheet1!X2415&lt;&gt;Sheet1!AL2415,Sheet1!AM2415&lt;&gt;Sheet1!Y2415),"有影响","-")</f>
        <v>-</v>
      </c>
      <c r="H2412" s="21" t="str">
        <f>IF(OR(Sheet1!AC2415&lt;&gt;Sheet1!AN2415,Sheet1!AO2415&lt;&gt;Sheet1!AD2415),"有影响","-")</f>
        <v>-</v>
      </c>
      <c r="I2412" s="21" t="str">
        <f>IF(Sheet1!G2415=0,"出错","-")</f>
        <v>-</v>
      </c>
      <c r="J2412" s="21" t="str">
        <f>IF(AND(Sheet1!G2415=0,Sheet1!L2415&lt;&gt;0),"出错","-")</f>
        <v>-</v>
      </c>
      <c r="K2412" s="21" t="str">
        <f>IF(AND(Sheet1!G2415=0,Sheet1!L2415=0,Sheet1!Q2415&lt;&gt;0),"出错","-")</f>
        <v>-</v>
      </c>
      <c r="L2412" s="21" t="str">
        <f>IF(AND(Sheet1!G2415=0,Sheet1!L2415=0,Sheet1!Q2415=0,Sheet1!V2415&lt;&gt;0),"出错","-")</f>
        <v>-</v>
      </c>
      <c r="M2412" s="21" t="str">
        <f>IF(AND(Sheet1!G2415=0,Sheet1!L2415=0,Sheet1!Q2415=0,Sheet1!V2415=0,Sheet1!AA2415&lt;&gt;0),"出错","-")</f>
        <v>-</v>
      </c>
      <c r="N2412" s="21" t="str">
        <f>IFERROR(VLOOKUP(Sheet1!G2415,配置检查表!$Y:$Z,2,FALSE),"")</f>
        <v/>
      </c>
      <c r="O2412" s="21" t="str">
        <f>IF(AND(Sheet1!I2415=Sheet1!J2415,Sheet1!J2415&lt;&gt;0),Sheet1!I2415,IF(AND(Sheet1!I2415&lt;&gt;Sheet1!J2415,Sheet1!J2415&lt;&gt;0),Sheet1!I2415&amp;"~"&amp;Sheet1!J2415,""))</f>
        <v>104~157</v>
      </c>
      <c r="P2412" s="21" t="str">
        <f>IFERROR(VLOOKUP(Sheet1!L2415,配置检查表!$Y:$Z,2,FALSE),"")</f>
        <v/>
      </c>
      <c r="Q2412" s="21" t="str">
        <f>IF(AND(Sheet1!N2415=Sheet1!O2415,Sheet1!O2415&lt;&gt;0),Sheet1!N2415,IF(AND(Sheet1!N2415&lt;&gt;Sheet1!O2415,Sheet1!O2415&lt;&gt;0),Sheet1!N2415&amp;"~"&amp;Sheet1!O2415,""))</f>
        <v/>
      </c>
      <c r="R2412" s="21" t="str">
        <f>IFERROR(VLOOKUP(Sheet1!Q2415,配置检查表!$Y:$Z,2,FALSE),"")</f>
        <v/>
      </c>
      <c r="S2412" s="39" t="str">
        <f>IF(AND(Sheet1!S2619=Sheet1!T2619,Sheet1!T2619&lt;&gt;0),Sheet1!S2619,IF(AND(Sheet1!S2619&lt;&gt;Sheet1!T2619,Sheet1!T2619&lt;&gt;0),Sheet1!S2619&amp;"~"&amp;Sheet1!T2619,""))</f>
        <v/>
      </c>
      <c r="T2412" s="21" t="str">
        <f>IFERROR(VLOOKUP(Sheet1!V2415,配置检查表!$Y:$Z,2,FALSE),"")</f>
        <v/>
      </c>
      <c r="U2412" s="39" t="str">
        <f>IF(AND(Sheet1!X2619=Sheet1!Y2619,Sheet1!Y2619&lt;&gt;0),Sheet1!X2619,IF(AND(Sheet1!X2619&lt;&gt;Sheet1!Y2619,Sheet1!Y2619&lt;&gt;0),Sheet1!X2619&amp;"~"&amp;Sheet1!Y2619,""))</f>
        <v/>
      </c>
      <c r="V2412" s="21" t="str">
        <f>IFERROR(VLOOKUP(Sheet1!XAA,配置检查表!$Y:$Z,2,FALSE),"")</f>
        <v/>
      </c>
      <c r="W2412" s="21" t="str">
        <f>IF(AND(Sheet1!AC2619=Sheet1!AD2619,Sheet1!AD2619&lt;&gt;0),Sheet1!AC2619,IF(AND(Sheet1!AC2619&lt;&gt;Sheet1!AD2619,Sheet1!AD2619&lt;&gt;0),Sheet1!AC2619&amp;"~"&amp;Sheet1!AD2619,""))</f>
        <v/>
      </c>
    </row>
    <row r="2413" spans="1:23">
      <c r="A2413" s="8">
        <v>55143</v>
      </c>
      <c r="B2413" s="8" t="s">
        <v>1985</v>
      </c>
      <c r="C2413" s="8">
        <v>0</v>
      </c>
      <c r="D2413" s="21" t="str">
        <f>IF(OR(Sheet1!I2416&lt;&gt;Sheet1!AF2416,Sheet1!AG2416&lt;&gt;Sheet1!J2416),"有影响","-")</f>
        <v>-</v>
      </c>
      <c r="E2413" s="21" t="str">
        <f>IF(OR(Sheet1!N2416&lt;&gt;Sheet1!AH2416,Sheet1!AI2416&lt;&gt;Sheet1!O2416),"有影响","-")</f>
        <v>-</v>
      </c>
      <c r="F2413" s="21" t="str">
        <f>IF(OR(Sheet1!S2416&lt;&gt;Sheet1!AJ2416,Sheet1!AK2416&lt;&gt;Sheet1!T2416),"有影响","-")</f>
        <v>-</v>
      </c>
      <c r="G2413" s="21" t="str">
        <f>IF(OR(Sheet1!X2416&lt;&gt;Sheet1!AL2416,Sheet1!AM2416&lt;&gt;Sheet1!Y2416),"有影响","-")</f>
        <v>-</v>
      </c>
      <c r="H2413" s="21" t="str">
        <f>IF(OR(Sheet1!AC2416&lt;&gt;Sheet1!AN2416,Sheet1!AO2416&lt;&gt;Sheet1!AD2416),"有影响","-")</f>
        <v>-</v>
      </c>
      <c r="I2413" s="21" t="str">
        <f>IF(Sheet1!G2416=0,"出错","-")</f>
        <v>-</v>
      </c>
      <c r="J2413" s="21" t="str">
        <f>IF(AND(Sheet1!G2416=0,Sheet1!L2416&lt;&gt;0),"出错","-")</f>
        <v>-</v>
      </c>
      <c r="K2413" s="21" t="str">
        <f>IF(AND(Sheet1!G2416=0,Sheet1!L2416=0,Sheet1!Q2416&lt;&gt;0),"出错","-")</f>
        <v>-</v>
      </c>
      <c r="L2413" s="21" t="str">
        <f>IF(AND(Sheet1!G2416=0,Sheet1!L2416=0,Sheet1!Q2416=0,Sheet1!V2416&lt;&gt;0),"出错","-")</f>
        <v>-</v>
      </c>
      <c r="M2413" s="21" t="str">
        <f>IF(AND(Sheet1!G2416=0,Sheet1!L2416=0,Sheet1!Q2416=0,Sheet1!V2416=0,Sheet1!AA2416&lt;&gt;0),"出错","-")</f>
        <v>-</v>
      </c>
      <c r="N2413" s="21" t="str">
        <f>IFERROR(VLOOKUP(Sheet1!G2416,配置检查表!$Y:$Z,2,FALSE),"")</f>
        <v/>
      </c>
      <c r="O2413" s="21" t="str">
        <f>IF(AND(Sheet1!I2416=Sheet1!J2416,Sheet1!J2416&lt;&gt;0),Sheet1!I2416,IF(AND(Sheet1!I2416&lt;&gt;Sheet1!J2416,Sheet1!J2416&lt;&gt;0),Sheet1!I2416&amp;"~"&amp;Sheet1!J2416,""))</f>
        <v>210~315</v>
      </c>
      <c r="P2413" s="21" t="str">
        <f>IFERROR(VLOOKUP(Sheet1!L2416,配置检查表!$Y:$Z,2,FALSE),"")</f>
        <v/>
      </c>
      <c r="Q2413" s="21" t="str">
        <f>IF(AND(Sheet1!N2416=Sheet1!O2416,Sheet1!O2416&lt;&gt;0),Sheet1!N2416,IF(AND(Sheet1!N2416&lt;&gt;Sheet1!O2416,Sheet1!O2416&lt;&gt;0),Sheet1!N2416&amp;"~"&amp;Sheet1!O2416,""))</f>
        <v/>
      </c>
      <c r="R2413" s="21" t="str">
        <f>IFERROR(VLOOKUP(Sheet1!Q2416,配置检查表!$Y:$Z,2,FALSE),"")</f>
        <v/>
      </c>
      <c r="S2413" s="39" t="str">
        <f>IF(AND(Sheet1!S2620=Sheet1!T2620,Sheet1!T2620&lt;&gt;0),Sheet1!S2620,IF(AND(Sheet1!S2620&lt;&gt;Sheet1!T2620,Sheet1!T2620&lt;&gt;0),Sheet1!S2620&amp;"~"&amp;Sheet1!T2620,""))</f>
        <v/>
      </c>
      <c r="T2413" s="21" t="str">
        <f>IFERROR(VLOOKUP(Sheet1!V2416,配置检查表!$Y:$Z,2,FALSE),"")</f>
        <v/>
      </c>
      <c r="U2413" s="39" t="str">
        <f>IF(AND(Sheet1!X2620=Sheet1!Y2620,Sheet1!Y2620&lt;&gt;0),Sheet1!X2620,IF(AND(Sheet1!X2620&lt;&gt;Sheet1!Y2620,Sheet1!Y2620&lt;&gt;0),Sheet1!X2620&amp;"~"&amp;Sheet1!Y2620,""))</f>
        <v/>
      </c>
      <c r="V2413" s="21" t="str">
        <f>IFERROR(VLOOKUP(Sheet1!XAA,配置检查表!$Y:$Z,2,FALSE),"")</f>
        <v/>
      </c>
      <c r="W2413" s="21" t="str">
        <f>IF(AND(Sheet1!AC2620=Sheet1!AD2620,Sheet1!AD2620&lt;&gt;0),Sheet1!AC2620,IF(AND(Sheet1!AC2620&lt;&gt;Sheet1!AD2620,Sheet1!AD2620&lt;&gt;0),Sheet1!AC2620&amp;"~"&amp;Sheet1!AD2620,""))</f>
        <v/>
      </c>
    </row>
    <row r="2414" spans="1:23">
      <c r="A2414" s="8">
        <v>55144</v>
      </c>
      <c r="B2414" s="8" t="s">
        <v>1986</v>
      </c>
      <c r="C2414" s="8">
        <v>0</v>
      </c>
      <c r="D2414" s="21" t="str">
        <f>IF(OR(Sheet1!I2417&lt;&gt;Sheet1!AF2417,Sheet1!AG2417&lt;&gt;Sheet1!J2417),"有影响","-")</f>
        <v>-</v>
      </c>
      <c r="E2414" s="21" t="str">
        <f>IF(OR(Sheet1!N2417&lt;&gt;Sheet1!AH2417,Sheet1!AI2417&lt;&gt;Sheet1!O2417),"有影响","-")</f>
        <v>-</v>
      </c>
      <c r="F2414" s="21" t="str">
        <f>IF(OR(Sheet1!S2417&lt;&gt;Sheet1!AJ2417,Sheet1!AK2417&lt;&gt;Sheet1!T2417),"有影响","-")</f>
        <v>-</v>
      </c>
      <c r="G2414" s="21" t="str">
        <f>IF(OR(Sheet1!X2417&lt;&gt;Sheet1!AL2417,Sheet1!AM2417&lt;&gt;Sheet1!Y2417),"有影响","-")</f>
        <v>-</v>
      </c>
      <c r="H2414" s="21" t="str">
        <f>IF(OR(Sheet1!AC2417&lt;&gt;Sheet1!AN2417,Sheet1!AO2417&lt;&gt;Sheet1!AD2417),"有影响","-")</f>
        <v>-</v>
      </c>
      <c r="I2414" s="21" t="str">
        <f>IF(Sheet1!G2417=0,"出错","-")</f>
        <v>-</v>
      </c>
      <c r="J2414" s="21" t="str">
        <f>IF(AND(Sheet1!G2417=0,Sheet1!L2417&lt;&gt;0),"出错","-")</f>
        <v>-</v>
      </c>
      <c r="K2414" s="21" t="str">
        <f>IF(AND(Sheet1!G2417=0,Sheet1!L2417=0,Sheet1!Q2417&lt;&gt;0),"出错","-")</f>
        <v>-</v>
      </c>
      <c r="L2414" s="21" t="str">
        <f>IF(AND(Sheet1!G2417=0,Sheet1!L2417=0,Sheet1!Q2417=0,Sheet1!V2417&lt;&gt;0),"出错","-")</f>
        <v>-</v>
      </c>
      <c r="M2414" s="21" t="str">
        <f>IF(AND(Sheet1!G2417=0,Sheet1!L2417=0,Sheet1!Q2417=0,Sheet1!V2417=0,Sheet1!AA2417&lt;&gt;0),"出错","-")</f>
        <v>-</v>
      </c>
      <c r="N2414" s="21" t="str">
        <f>IFERROR(VLOOKUP(Sheet1!G2417,配置检查表!$Y:$Z,2,FALSE),"")</f>
        <v/>
      </c>
      <c r="O2414" s="21" t="str">
        <f>IF(AND(Sheet1!I2417=Sheet1!J2417,Sheet1!J2417&lt;&gt;0),Sheet1!I2417,IF(AND(Sheet1!I2417&lt;&gt;Sheet1!J2417,Sheet1!J2417&lt;&gt;0),Sheet1!I2417&amp;"~"&amp;Sheet1!J2417,""))</f>
        <v>316~474</v>
      </c>
      <c r="P2414" s="21" t="str">
        <f>IFERROR(VLOOKUP(Sheet1!L2417,配置检查表!$Y:$Z,2,FALSE),"")</f>
        <v/>
      </c>
      <c r="Q2414" s="21" t="str">
        <f>IF(AND(Sheet1!N2417=Sheet1!O2417,Sheet1!O2417&lt;&gt;0),Sheet1!N2417,IF(AND(Sheet1!N2417&lt;&gt;Sheet1!O2417,Sheet1!O2417&lt;&gt;0),Sheet1!N2417&amp;"~"&amp;Sheet1!O2417,""))</f>
        <v/>
      </c>
      <c r="R2414" s="21" t="str">
        <f>IFERROR(VLOOKUP(Sheet1!Q2417,配置检查表!$Y:$Z,2,FALSE),"")</f>
        <v/>
      </c>
      <c r="S2414" s="39" t="str">
        <f>IF(AND(Sheet1!S2621=Sheet1!T2621,Sheet1!T2621&lt;&gt;0),Sheet1!S2621,IF(AND(Sheet1!S2621&lt;&gt;Sheet1!T2621,Sheet1!T2621&lt;&gt;0),Sheet1!S2621&amp;"~"&amp;Sheet1!T2621,""))</f>
        <v/>
      </c>
      <c r="T2414" s="21" t="str">
        <f>IFERROR(VLOOKUP(Sheet1!V2417,配置检查表!$Y:$Z,2,FALSE),"")</f>
        <v/>
      </c>
      <c r="U2414" s="39" t="str">
        <f>IF(AND(Sheet1!X2621=Sheet1!Y2621,Sheet1!Y2621&lt;&gt;0),Sheet1!X2621,IF(AND(Sheet1!X2621&lt;&gt;Sheet1!Y2621,Sheet1!Y2621&lt;&gt;0),Sheet1!X2621&amp;"~"&amp;Sheet1!Y2621,""))</f>
        <v/>
      </c>
      <c r="V2414" s="21" t="str">
        <f>IFERROR(VLOOKUP(Sheet1!XAA,配置检查表!$Y:$Z,2,FALSE),"")</f>
        <v/>
      </c>
      <c r="W2414" s="21" t="str">
        <f>IF(AND(Sheet1!AC2621=Sheet1!AD2621,Sheet1!AD2621&lt;&gt;0),Sheet1!AC2621,IF(AND(Sheet1!AC2621&lt;&gt;Sheet1!AD2621,Sheet1!AD2621&lt;&gt;0),Sheet1!AC2621&amp;"~"&amp;Sheet1!AD2621,""))</f>
        <v/>
      </c>
    </row>
    <row r="2415" spans="1:23">
      <c r="A2415" s="8">
        <v>55145</v>
      </c>
      <c r="B2415" s="8" t="s">
        <v>1987</v>
      </c>
      <c r="C2415" s="8">
        <v>0</v>
      </c>
      <c r="D2415" s="21" t="str">
        <f>IF(OR(Sheet1!I2418&lt;&gt;Sheet1!AF2418,Sheet1!AG2418&lt;&gt;Sheet1!J2418),"有影响","-")</f>
        <v>-</v>
      </c>
      <c r="E2415" s="21" t="str">
        <f>IF(OR(Sheet1!N2418&lt;&gt;Sheet1!AH2418,Sheet1!AI2418&lt;&gt;Sheet1!O2418),"有影响","-")</f>
        <v>-</v>
      </c>
      <c r="F2415" s="21" t="str">
        <f>IF(OR(Sheet1!S2418&lt;&gt;Sheet1!AJ2418,Sheet1!AK2418&lt;&gt;Sheet1!T2418),"有影响","-")</f>
        <v>-</v>
      </c>
      <c r="G2415" s="21" t="str">
        <f>IF(OR(Sheet1!X2418&lt;&gt;Sheet1!AL2418,Sheet1!AM2418&lt;&gt;Sheet1!Y2418),"有影响","-")</f>
        <v>-</v>
      </c>
      <c r="H2415" s="21" t="str">
        <f>IF(OR(Sheet1!AC2418&lt;&gt;Sheet1!AN2418,Sheet1!AO2418&lt;&gt;Sheet1!AD2418),"有影响","-")</f>
        <v>-</v>
      </c>
      <c r="I2415" s="21" t="str">
        <f>IF(Sheet1!G2418=0,"出错","-")</f>
        <v>-</v>
      </c>
      <c r="J2415" s="21" t="str">
        <f>IF(AND(Sheet1!G2418=0,Sheet1!L2418&lt;&gt;0),"出错","-")</f>
        <v>-</v>
      </c>
      <c r="K2415" s="21" t="str">
        <f>IF(AND(Sheet1!G2418=0,Sheet1!L2418=0,Sheet1!Q2418&lt;&gt;0),"出错","-")</f>
        <v>-</v>
      </c>
      <c r="L2415" s="21" t="str">
        <f>IF(AND(Sheet1!G2418=0,Sheet1!L2418=0,Sheet1!Q2418=0,Sheet1!V2418&lt;&gt;0),"出错","-")</f>
        <v>-</v>
      </c>
      <c r="M2415" s="21" t="str">
        <f>IF(AND(Sheet1!G2418=0,Sheet1!L2418=0,Sheet1!Q2418=0,Sheet1!V2418=0,Sheet1!AA2418&lt;&gt;0),"出错","-")</f>
        <v>-</v>
      </c>
      <c r="N2415" s="21" t="str">
        <f>IFERROR(VLOOKUP(Sheet1!G2418,配置检查表!$Y:$Z,2,FALSE),"")</f>
        <v/>
      </c>
      <c r="O2415" s="21" t="str">
        <f>IF(AND(Sheet1!I2418=Sheet1!J2418,Sheet1!J2418&lt;&gt;0),Sheet1!I2418,IF(AND(Sheet1!I2418&lt;&gt;Sheet1!J2418,Sheet1!J2418&lt;&gt;0),Sheet1!I2418&amp;"~"&amp;Sheet1!J2418,""))</f>
        <v>104~157</v>
      </c>
      <c r="P2415" s="21" t="str">
        <f>IFERROR(VLOOKUP(Sheet1!L2418,配置检查表!$Y:$Z,2,FALSE),"")</f>
        <v/>
      </c>
      <c r="Q2415" s="21" t="str">
        <f>IF(AND(Sheet1!N2418=Sheet1!O2418,Sheet1!O2418&lt;&gt;0),Sheet1!N2418,IF(AND(Sheet1!N2418&lt;&gt;Sheet1!O2418,Sheet1!O2418&lt;&gt;0),Sheet1!N2418&amp;"~"&amp;Sheet1!O2418,""))</f>
        <v/>
      </c>
      <c r="R2415" s="21" t="str">
        <f>IFERROR(VLOOKUP(Sheet1!Q2418,配置检查表!$Y:$Z,2,FALSE),"")</f>
        <v/>
      </c>
      <c r="S2415" s="39" t="str">
        <f>IF(AND(Sheet1!S2622=Sheet1!T2622,Sheet1!T2622&lt;&gt;0),Sheet1!S2622,IF(AND(Sheet1!S2622&lt;&gt;Sheet1!T2622,Sheet1!T2622&lt;&gt;0),Sheet1!S2622&amp;"~"&amp;Sheet1!T2622,""))</f>
        <v/>
      </c>
      <c r="T2415" s="21" t="str">
        <f>IFERROR(VLOOKUP(Sheet1!V2418,配置检查表!$Y:$Z,2,FALSE),"")</f>
        <v/>
      </c>
      <c r="U2415" s="39" t="str">
        <f>IF(AND(Sheet1!X2622=Sheet1!Y2622,Sheet1!Y2622&lt;&gt;0),Sheet1!X2622,IF(AND(Sheet1!X2622&lt;&gt;Sheet1!Y2622,Sheet1!Y2622&lt;&gt;0),Sheet1!X2622&amp;"~"&amp;Sheet1!Y2622,""))</f>
        <v/>
      </c>
      <c r="V2415" s="21" t="str">
        <f>IFERROR(VLOOKUP(Sheet1!XAA,配置检查表!$Y:$Z,2,FALSE),"")</f>
        <v/>
      </c>
      <c r="W2415" s="21" t="str">
        <f>IF(AND(Sheet1!AC2622=Sheet1!AD2622,Sheet1!AD2622&lt;&gt;0),Sheet1!AC2622,IF(AND(Sheet1!AC2622&lt;&gt;Sheet1!AD2622,Sheet1!AD2622&lt;&gt;0),Sheet1!AC2622&amp;"~"&amp;Sheet1!AD2622,""))</f>
        <v/>
      </c>
    </row>
    <row r="2416" spans="1:23">
      <c r="A2416" s="8">
        <v>55146</v>
      </c>
      <c r="B2416" s="8" t="s">
        <v>1988</v>
      </c>
      <c r="C2416" s="8">
        <v>0</v>
      </c>
      <c r="D2416" s="21" t="str">
        <f>IF(OR(Sheet1!I2419&lt;&gt;Sheet1!AF2419,Sheet1!AG2419&lt;&gt;Sheet1!J2419),"有影响","-")</f>
        <v>-</v>
      </c>
      <c r="E2416" s="21" t="str">
        <f>IF(OR(Sheet1!N2419&lt;&gt;Sheet1!AH2419,Sheet1!AI2419&lt;&gt;Sheet1!O2419),"有影响","-")</f>
        <v>-</v>
      </c>
      <c r="F2416" s="21" t="str">
        <f>IF(OR(Sheet1!S2419&lt;&gt;Sheet1!AJ2419,Sheet1!AK2419&lt;&gt;Sheet1!T2419),"有影响","-")</f>
        <v>-</v>
      </c>
      <c r="G2416" s="21" t="str">
        <f>IF(OR(Sheet1!X2419&lt;&gt;Sheet1!AL2419,Sheet1!AM2419&lt;&gt;Sheet1!Y2419),"有影响","-")</f>
        <v>-</v>
      </c>
      <c r="H2416" s="21" t="str">
        <f>IF(OR(Sheet1!AC2419&lt;&gt;Sheet1!AN2419,Sheet1!AO2419&lt;&gt;Sheet1!AD2419),"有影响","-")</f>
        <v>-</v>
      </c>
      <c r="I2416" s="21" t="str">
        <f>IF(Sheet1!G2419=0,"出错","-")</f>
        <v>-</v>
      </c>
      <c r="J2416" s="21" t="str">
        <f>IF(AND(Sheet1!G2419=0,Sheet1!L2419&lt;&gt;0),"出错","-")</f>
        <v>-</v>
      </c>
      <c r="K2416" s="21" t="str">
        <f>IF(AND(Sheet1!G2419=0,Sheet1!L2419=0,Sheet1!Q2419&lt;&gt;0),"出错","-")</f>
        <v>-</v>
      </c>
      <c r="L2416" s="21" t="str">
        <f>IF(AND(Sheet1!G2419=0,Sheet1!L2419=0,Sheet1!Q2419=0,Sheet1!V2419&lt;&gt;0),"出错","-")</f>
        <v>-</v>
      </c>
      <c r="M2416" s="21" t="str">
        <f>IF(AND(Sheet1!G2419=0,Sheet1!L2419=0,Sheet1!Q2419=0,Sheet1!V2419=0,Sheet1!AA2419&lt;&gt;0),"出错","-")</f>
        <v>-</v>
      </c>
      <c r="N2416" s="21" t="str">
        <f>IFERROR(VLOOKUP(Sheet1!G2419,配置检查表!$Y:$Z,2,FALSE),"")</f>
        <v/>
      </c>
      <c r="O2416" s="21" t="str">
        <f>IF(AND(Sheet1!I2419=Sheet1!J2419,Sheet1!J2419&lt;&gt;0),Sheet1!I2419,IF(AND(Sheet1!I2419&lt;&gt;Sheet1!J2419,Sheet1!J2419&lt;&gt;0),Sheet1!I2419&amp;"~"&amp;Sheet1!J2419,""))</f>
        <v>210~315</v>
      </c>
      <c r="P2416" s="21" t="str">
        <f>IFERROR(VLOOKUP(Sheet1!L2419,配置检查表!$Y:$Z,2,FALSE),"")</f>
        <v/>
      </c>
      <c r="Q2416" s="21" t="str">
        <f>IF(AND(Sheet1!N2419=Sheet1!O2419,Sheet1!O2419&lt;&gt;0),Sheet1!N2419,IF(AND(Sheet1!N2419&lt;&gt;Sheet1!O2419,Sheet1!O2419&lt;&gt;0),Sheet1!N2419&amp;"~"&amp;Sheet1!O2419,""))</f>
        <v/>
      </c>
      <c r="R2416" s="21" t="str">
        <f>IFERROR(VLOOKUP(Sheet1!Q2419,配置检查表!$Y:$Z,2,FALSE),"")</f>
        <v/>
      </c>
      <c r="S2416" s="39" t="str">
        <f>IF(AND(Sheet1!S2623=Sheet1!T2623,Sheet1!T2623&lt;&gt;0),Sheet1!S2623,IF(AND(Sheet1!S2623&lt;&gt;Sheet1!T2623,Sheet1!T2623&lt;&gt;0),Sheet1!S2623&amp;"~"&amp;Sheet1!T2623,""))</f>
        <v/>
      </c>
      <c r="T2416" s="21" t="str">
        <f>IFERROR(VLOOKUP(Sheet1!V2419,配置检查表!$Y:$Z,2,FALSE),"")</f>
        <v/>
      </c>
      <c r="U2416" s="39" t="str">
        <f>IF(AND(Sheet1!X2623=Sheet1!Y2623,Sheet1!Y2623&lt;&gt;0),Sheet1!X2623,IF(AND(Sheet1!X2623&lt;&gt;Sheet1!Y2623,Sheet1!Y2623&lt;&gt;0),Sheet1!X2623&amp;"~"&amp;Sheet1!Y2623,""))</f>
        <v/>
      </c>
      <c r="V2416" s="21" t="str">
        <f>IFERROR(VLOOKUP(Sheet1!XAA,配置检查表!$Y:$Z,2,FALSE),"")</f>
        <v/>
      </c>
      <c r="W2416" s="21" t="str">
        <f>IF(AND(Sheet1!AC2623=Sheet1!AD2623,Sheet1!AD2623&lt;&gt;0),Sheet1!AC2623,IF(AND(Sheet1!AC2623&lt;&gt;Sheet1!AD2623,Sheet1!AD2623&lt;&gt;0),Sheet1!AC2623&amp;"~"&amp;Sheet1!AD2623,""))</f>
        <v/>
      </c>
    </row>
    <row r="2417" spans="1:23">
      <c r="A2417" s="8">
        <v>55147</v>
      </c>
      <c r="B2417" s="8" t="s">
        <v>1989</v>
      </c>
      <c r="C2417" s="8">
        <v>0</v>
      </c>
      <c r="D2417" s="21" t="str">
        <f>IF(OR(Sheet1!I2420&lt;&gt;Sheet1!AF2420,Sheet1!AG2420&lt;&gt;Sheet1!J2420),"有影响","-")</f>
        <v>-</v>
      </c>
      <c r="E2417" s="21" t="str">
        <f>IF(OR(Sheet1!N2420&lt;&gt;Sheet1!AH2420,Sheet1!AI2420&lt;&gt;Sheet1!O2420),"有影响","-")</f>
        <v>-</v>
      </c>
      <c r="F2417" s="21" t="str">
        <f>IF(OR(Sheet1!S2420&lt;&gt;Sheet1!AJ2420,Sheet1!AK2420&lt;&gt;Sheet1!T2420),"有影响","-")</f>
        <v>-</v>
      </c>
      <c r="G2417" s="21" t="str">
        <f>IF(OR(Sheet1!X2420&lt;&gt;Sheet1!AL2420,Sheet1!AM2420&lt;&gt;Sheet1!Y2420),"有影响","-")</f>
        <v>-</v>
      </c>
      <c r="H2417" s="21" t="str">
        <f>IF(OR(Sheet1!AC2420&lt;&gt;Sheet1!AN2420,Sheet1!AO2420&lt;&gt;Sheet1!AD2420),"有影响","-")</f>
        <v>-</v>
      </c>
      <c r="I2417" s="21" t="str">
        <f>IF(Sheet1!G2420=0,"出错","-")</f>
        <v>-</v>
      </c>
      <c r="J2417" s="21" t="str">
        <f>IF(AND(Sheet1!G2420=0,Sheet1!L2420&lt;&gt;0),"出错","-")</f>
        <v>-</v>
      </c>
      <c r="K2417" s="21" t="str">
        <f>IF(AND(Sheet1!G2420=0,Sheet1!L2420=0,Sheet1!Q2420&lt;&gt;0),"出错","-")</f>
        <v>-</v>
      </c>
      <c r="L2417" s="21" t="str">
        <f>IF(AND(Sheet1!G2420=0,Sheet1!L2420=0,Sheet1!Q2420=0,Sheet1!V2420&lt;&gt;0),"出错","-")</f>
        <v>-</v>
      </c>
      <c r="M2417" s="21" t="str">
        <f>IF(AND(Sheet1!G2420=0,Sheet1!L2420=0,Sheet1!Q2420=0,Sheet1!V2420=0,Sheet1!AA2420&lt;&gt;0),"出错","-")</f>
        <v>-</v>
      </c>
      <c r="N2417" s="21" t="str">
        <f>IFERROR(VLOOKUP(Sheet1!G2420,配置检查表!$Y:$Z,2,FALSE),"")</f>
        <v/>
      </c>
      <c r="O2417" s="21" t="str">
        <f>IF(AND(Sheet1!I2420=Sheet1!J2420,Sheet1!J2420&lt;&gt;0),Sheet1!I2420,IF(AND(Sheet1!I2420&lt;&gt;Sheet1!J2420,Sheet1!J2420&lt;&gt;0),Sheet1!I2420&amp;"~"&amp;Sheet1!J2420,""))</f>
        <v>316~474</v>
      </c>
      <c r="P2417" s="21" t="str">
        <f>IFERROR(VLOOKUP(Sheet1!L2420,配置检查表!$Y:$Z,2,FALSE),"")</f>
        <v/>
      </c>
      <c r="Q2417" s="21" t="str">
        <f>IF(AND(Sheet1!N2420=Sheet1!O2420,Sheet1!O2420&lt;&gt;0),Sheet1!N2420,IF(AND(Sheet1!N2420&lt;&gt;Sheet1!O2420,Sheet1!O2420&lt;&gt;0),Sheet1!N2420&amp;"~"&amp;Sheet1!O2420,""))</f>
        <v/>
      </c>
      <c r="R2417" s="21" t="str">
        <f>IFERROR(VLOOKUP(Sheet1!Q2420,配置检查表!$Y:$Z,2,FALSE),"")</f>
        <v/>
      </c>
      <c r="S2417" s="39" t="str">
        <f>IF(AND(Sheet1!S2624=Sheet1!T2624,Sheet1!T2624&lt;&gt;0),Sheet1!S2624,IF(AND(Sheet1!S2624&lt;&gt;Sheet1!T2624,Sheet1!T2624&lt;&gt;0),Sheet1!S2624&amp;"~"&amp;Sheet1!T2624,""))</f>
        <v/>
      </c>
      <c r="T2417" s="21" t="str">
        <f>IFERROR(VLOOKUP(Sheet1!V2420,配置检查表!$Y:$Z,2,FALSE),"")</f>
        <v/>
      </c>
      <c r="U2417" s="39" t="str">
        <f>IF(AND(Sheet1!X2624=Sheet1!Y2624,Sheet1!Y2624&lt;&gt;0),Sheet1!X2624,IF(AND(Sheet1!X2624&lt;&gt;Sheet1!Y2624,Sheet1!Y2624&lt;&gt;0),Sheet1!X2624&amp;"~"&amp;Sheet1!Y2624,""))</f>
        <v/>
      </c>
      <c r="V2417" s="21" t="str">
        <f>IFERROR(VLOOKUP(Sheet1!XAA,配置检查表!$Y:$Z,2,FALSE),"")</f>
        <v/>
      </c>
      <c r="W2417" s="21" t="str">
        <f>IF(AND(Sheet1!AC2624=Sheet1!AD2624,Sheet1!AD2624&lt;&gt;0),Sheet1!AC2624,IF(AND(Sheet1!AC2624&lt;&gt;Sheet1!AD2624,Sheet1!AD2624&lt;&gt;0),Sheet1!AC2624&amp;"~"&amp;Sheet1!AD2624,""))</f>
        <v/>
      </c>
    </row>
    <row r="2418" spans="1:23">
      <c r="A2418" s="8">
        <v>55148</v>
      </c>
      <c r="B2418" s="8" t="s">
        <v>1990</v>
      </c>
      <c r="C2418" s="8">
        <v>0</v>
      </c>
      <c r="D2418" s="21" t="str">
        <f>IF(OR(Sheet1!I2421&lt;&gt;Sheet1!AF2421,Sheet1!AG2421&lt;&gt;Sheet1!J2421),"有影响","-")</f>
        <v>-</v>
      </c>
      <c r="E2418" s="21" t="str">
        <f>IF(OR(Sheet1!N2421&lt;&gt;Sheet1!AH2421,Sheet1!AI2421&lt;&gt;Sheet1!O2421),"有影响","-")</f>
        <v>-</v>
      </c>
      <c r="F2418" s="21" t="str">
        <f>IF(OR(Sheet1!S2421&lt;&gt;Sheet1!AJ2421,Sheet1!AK2421&lt;&gt;Sheet1!T2421),"有影响","-")</f>
        <v>-</v>
      </c>
      <c r="G2418" s="21" t="str">
        <f>IF(OR(Sheet1!X2421&lt;&gt;Sheet1!AL2421,Sheet1!AM2421&lt;&gt;Sheet1!Y2421),"有影响","-")</f>
        <v>-</v>
      </c>
      <c r="H2418" s="21" t="str">
        <f>IF(OR(Sheet1!AC2421&lt;&gt;Sheet1!AN2421,Sheet1!AO2421&lt;&gt;Sheet1!AD2421),"有影响","-")</f>
        <v>-</v>
      </c>
      <c r="I2418" s="21" t="str">
        <f>IF(Sheet1!G2421=0,"出错","-")</f>
        <v>-</v>
      </c>
      <c r="J2418" s="21" t="str">
        <f>IF(AND(Sheet1!G2421=0,Sheet1!L2421&lt;&gt;0),"出错","-")</f>
        <v>-</v>
      </c>
      <c r="K2418" s="21" t="str">
        <f>IF(AND(Sheet1!G2421=0,Sheet1!L2421=0,Sheet1!Q2421&lt;&gt;0),"出错","-")</f>
        <v>-</v>
      </c>
      <c r="L2418" s="21" t="str">
        <f>IF(AND(Sheet1!G2421=0,Sheet1!L2421=0,Sheet1!Q2421=0,Sheet1!V2421&lt;&gt;0),"出错","-")</f>
        <v>-</v>
      </c>
      <c r="M2418" s="21" t="str">
        <f>IF(AND(Sheet1!G2421=0,Sheet1!L2421=0,Sheet1!Q2421=0,Sheet1!V2421=0,Sheet1!AA2421&lt;&gt;0),"出错","-")</f>
        <v>-</v>
      </c>
      <c r="N2418" s="21" t="str">
        <f>IFERROR(VLOOKUP(Sheet1!G2421,配置检查表!$Y:$Z,2,FALSE),"")</f>
        <v/>
      </c>
      <c r="O2418" s="21" t="str">
        <f>IF(AND(Sheet1!I2421=Sheet1!J2421,Sheet1!J2421&lt;&gt;0),Sheet1!I2421,IF(AND(Sheet1!I2421&lt;&gt;Sheet1!J2421,Sheet1!J2421&lt;&gt;0),Sheet1!I2421&amp;"~"&amp;Sheet1!J2421,""))</f>
        <v>104~157</v>
      </c>
      <c r="P2418" s="21" t="str">
        <f>IFERROR(VLOOKUP(Sheet1!L2421,配置检查表!$Y:$Z,2,FALSE),"")</f>
        <v/>
      </c>
      <c r="Q2418" s="21" t="str">
        <f>IF(AND(Sheet1!N2421=Sheet1!O2421,Sheet1!O2421&lt;&gt;0),Sheet1!N2421,IF(AND(Sheet1!N2421&lt;&gt;Sheet1!O2421,Sheet1!O2421&lt;&gt;0),Sheet1!N2421&amp;"~"&amp;Sheet1!O2421,""))</f>
        <v/>
      </c>
      <c r="R2418" s="21" t="str">
        <f>IFERROR(VLOOKUP(Sheet1!Q2421,配置检查表!$Y:$Z,2,FALSE),"")</f>
        <v/>
      </c>
      <c r="S2418" s="39" t="str">
        <f>IF(AND(Sheet1!S2625=Sheet1!T2625,Sheet1!T2625&lt;&gt;0),Sheet1!S2625,IF(AND(Sheet1!S2625&lt;&gt;Sheet1!T2625,Sheet1!T2625&lt;&gt;0),Sheet1!S2625&amp;"~"&amp;Sheet1!T2625,""))</f>
        <v/>
      </c>
      <c r="T2418" s="21" t="str">
        <f>IFERROR(VLOOKUP(Sheet1!V2421,配置检查表!$Y:$Z,2,FALSE),"")</f>
        <v/>
      </c>
      <c r="U2418" s="39" t="str">
        <f>IF(AND(Sheet1!X2625=Sheet1!Y2625,Sheet1!Y2625&lt;&gt;0),Sheet1!X2625,IF(AND(Sheet1!X2625&lt;&gt;Sheet1!Y2625,Sheet1!Y2625&lt;&gt;0),Sheet1!X2625&amp;"~"&amp;Sheet1!Y2625,""))</f>
        <v/>
      </c>
      <c r="V2418" s="21" t="str">
        <f>IFERROR(VLOOKUP(Sheet1!XAA,配置检查表!$Y:$Z,2,FALSE),"")</f>
        <v/>
      </c>
      <c r="W2418" s="21" t="str">
        <f>IF(AND(Sheet1!AC2625=Sheet1!AD2625,Sheet1!AD2625&lt;&gt;0),Sheet1!AC2625,IF(AND(Sheet1!AC2625&lt;&gt;Sheet1!AD2625,Sheet1!AD2625&lt;&gt;0),Sheet1!AC2625&amp;"~"&amp;Sheet1!AD2625,""))</f>
        <v/>
      </c>
    </row>
    <row r="2419" spans="1:23">
      <c r="A2419" s="8">
        <v>55149</v>
      </c>
      <c r="B2419" s="8" t="s">
        <v>1991</v>
      </c>
      <c r="C2419" s="8">
        <v>0</v>
      </c>
      <c r="D2419" s="21" t="str">
        <f>IF(OR(Sheet1!I2422&lt;&gt;Sheet1!AF2422,Sheet1!AG2422&lt;&gt;Sheet1!J2422),"有影响","-")</f>
        <v>-</v>
      </c>
      <c r="E2419" s="21" t="str">
        <f>IF(OR(Sheet1!N2422&lt;&gt;Sheet1!AH2422,Sheet1!AI2422&lt;&gt;Sheet1!O2422),"有影响","-")</f>
        <v>-</v>
      </c>
      <c r="F2419" s="21" t="str">
        <f>IF(OR(Sheet1!S2422&lt;&gt;Sheet1!AJ2422,Sheet1!AK2422&lt;&gt;Sheet1!T2422),"有影响","-")</f>
        <v>-</v>
      </c>
      <c r="G2419" s="21" t="str">
        <f>IF(OR(Sheet1!X2422&lt;&gt;Sheet1!AL2422,Sheet1!AM2422&lt;&gt;Sheet1!Y2422),"有影响","-")</f>
        <v>-</v>
      </c>
      <c r="H2419" s="21" t="str">
        <f>IF(OR(Sheet1!AC2422&lt;&gt;Sheet1!AN2422,Sheet1!AO2422&lt;&gt;Sheet1!AD2422),"有影响","-")</f>
        <v>-</v>
      </c>
      <c r="I2419" s="21" t="str">
        <f>IF(Sheet1!G2422=0,"出错","-")</f>
        <v>-</v>
      </c>
      <c r="J2419" s="21" t="str">
        <f>IF(AND(Sheet1!G2422=0,Sheet1!L2422&lt;&gt;0),"出错","-")</f>
        <v>-</v>
      </c>
      <c r="K2419" s="21" t="str">
        <f>IF(AND(Sheet1!G2422=0,Sheet1!L2422=0,Sheet1!Q2422&lt;&gt;0),"出错","-")</f>
        <v>-</v>
      </c>
      <c r="L2419" s="21" t="str">
        <f>IF(AND(Sheet1!G2422=0,Sheet1!L2422=0,Sheet1!Q2422=0,Sheet1!V2422&lt;&gt;0),"出错","-")</f>
        <v>-</v>
      </c>
      <c r="M2419" s="21" t="str">
        <f>IF(AND(Sheet1!G2422=0,Sheet1!L2422=0,Sheet1!Q2422=0,Sheet1!V2422=0,Sheet1!AA2422&lt;&gt;0),"出错","-")</f>
        <v>-</v>
      </c>
      <c r="N2419" s="21" t="str">
        <f>IFERROR(VLOOKUP(Sheet1!G2422,配置检查表!$Y:$Z,2,FALSE),"")</f>
        <v/>
      </c>
      <c r="O2419" s="21" t="str">
        <f>IF(AND(Sheet1!I2422=Sheet1!J2422,Sheet1!J2422&lt;&gt;0),Sheet1!I2422,IF(AND(Sheet1!I2422&lt;&gt;Sheet1!J2422,Sheet1!J2422&lt;&gt;0),Sheet1!I2422&amp;"~"&amp;Sheet1!J2422,""))</f>
        <v>210~315</v>
      </c>
      <c r="P2419" s="21" t="str">
        <f>IFERROR(VLOOKUP(Sheet1!L2422,配置检查表!$Y:$Z,2,FALSE),"")</f>
        <v/>
      </c>
      <c r="Q2419" s="21" t="str">
        <f>IF(AND(Sheet1!N2422=Sheet1!O2422,Sheet1!O2422&lt;&gt;0),Sheet1!N2422,IF(AND(Sheet1!N2422&lt;&gt;Sheet1!O2422,Sheet1!O2422&lt;&gt;0),Sheet1!N2422&amp;"~"&amp;Sheet1!O2422,""))</f>
        <v/>
      </c>
      <c r="R2419" s="21" t="str">
        <f>IFERROR(VLOOKUP(Sheet1!Q2422,配置检查表!$Y:$Z,2,FALSE),"")</f>
        <v/>
      </c>
      <c r="S2419" s="39" t="str">
        <f>IF(AND(Sheet1!S2626=Sheet1!T2626,Sheet1!T2626&lt;&gt;0),Sheet1!S2626,IF(AND(Sheet1!S2626&lt;&gt;Sheet1!T2626,Sheet1!T2626&lt;&gt;0),Sheet1!S2626&amp;"~"&amp;Sheet1!T2626,""))</f>
        <v/>
      </c>
      <c r="T2419" s="21" t="str">
        <f>IFERROR(VLOOKUP(Sheet1!V2422,配置检查表!$Y:$Z,2,FALSE),"")</f>
        <v/>
      </c>
      <c r="U2419" s="39" t="str">
        <f>IF(AND(Sheet1!X2626=Sheet1!Y2626,Sheet1!Y2626&lt;&gt;0),Sheet1!X2626,IF(AND(Sheet1!X2626&lt;&gt;Sheet1!Y2626,Sheet1!Y2626&lt;&gt;0),Sheet1!X2626&amp;"~"&amp;Sheet1!Y2626,""))</f>
        <v/>
      </c>
      <c r="V2419" s="21" t="str">
        <f>IFERROR(VLOOKUP(Sheet1!XAA,配置检查表!$Y:$Z,2,FALSE),"")</f>
        <v/>
      </c>
      <c r="W2419" s="21" t="str">
        <f>IF(AND(Sheet1!AC2626=Sheet1!AD2626,Sheet1!AD2626&lt;&gt;0),Sheet1!AC2626,IF(AND(Sheet1!AC2626&lt;&gt;Sheet1!AD2626,Sheet1!AD2626&lt;&gt;0),Sheet1!AC2626&amp;"~"&amp;Sheet1!AD2626,""))</f>
        <v/>
      </c>
    </row>
    <row r="2420" spans="1:23">
      <c r="A2420" s="8">
        <v>55150</v>
      </c>
      <c r="B2420" s="8" t="s">
        <v>1992</v>
      </c>
      <c r="C2420" s="8">
        <v>0</v>
      </c>
      <c r="D2420" s="21" t="str">
        <f>IF(OR(Sheet1!I2423&lt;&gt;Sheet1!AF2423,Sheet1!AG2423&lt;&gt;Sheet1!J2423),"有影响","-")</f>
        <v>-</v>
      </c>
      <c r="E2420" s="21" t="str">
        <f>IF(OR(Sheet1!N2423&lt;&gt;Sheet1!AH2423,Sheet1!AI2423&lt;&gt;Sheet1!O2423),"有影响","-")</f>
        <v>-</v>
      </c>
      <c r="F2420" s="21" t="str">
        <f>IF(OR(Sheet1!S2423&lt;&gt;Sheet1!AJ2423,Sheet1!AK2423&lt;&gt;Sheet1!T2423),"有影响","-")</f>
        <v>-</v>
      </c>
      <c r="G2420" s="21" t="str">
        <f>IF(OR(Sheet1!X2423&lt;&gt;Sheet1!AL2423,Sheet1!AM2423&lt;&gt;Sheet1!Y2423),"有影响","-")</f>
        <v>-</v>
      </c>
      <c r="H2420" s="21" t="str">
        <f>IF(OR(Sheet1!AC2423&lt;&gt;Sheet1!AN2423,Sheet1!AO2423&lt;&gt;Sheet1!AD2423),"有影响","-")</f>
        <v>-</v>
      </c>
      <c r="I2420" s="21" t="str">
        <f>IF(Sheet1!G2423=0,"出错","-")</f>
        <v>-</v>
      </c>
      <c r="J2420" s="21" t="str">
        <f>IF(AND(Sheet1!G2423=0,Sheet1!L2423&lt;&gt;0),"出错","-")</f>
        <v>-</v>
      </c>
      <c r="K2420" s="21" t="str">
        <f>IF(AND(Sheet1!G2423=0,Sheet1!L2423=0,Sheet1!Q2423&lt;&gt;0),"出错","-")</f>
        <v>-</v>
      </c>
      <c r="L2420" s="21" t="str">
        <f>IF(AND(Sheet1!G2423=0,Sheet1!L2423=0,Sheet1!Q2423=0,Sheet1!V2423&lt;&gt;0),"出错","-")</f>
        <v>-</v>
      </c>
      <c r="M2420" s="21" t="str">
        <f>IF(AND(Sheet1!G2423=0,Sheet1!L2423=0,Sheet1!Q2423=0,Sheet1!V2423=0,Sheet1!AA2423&lt;&gt;0),"出错","-")</f>
        <v>-</v>
      </c>
      <c r="N2420" s="21" t="str">
        <f>IFERROR(VLOOKUP(Sheet1!G2423,配置检查表!$Y:$Z,2,FALSE),"")</f>
        <v/>
      </c>
      <c r="O2420" s="21" t="str">
        <f>IF(AND(Sheet1!I2423=Sheet1!J2423,Sheet1!J2423&lt;&gt;0),Sheet1!I2423,IF(AND(Sheet1!I2423&lt;&gt;Sheet1!J2423,Sheet1!J2423&lt;&gt;0),Sheet1!I2423&amp;"~"&amp;Sheet1!J2423,""))</f>
        <v>316~474</v>
      </c>
      <c r="P2420" s="21" t="str">
        <f>IFERROR(VLOOKUP(Sheet1!L2423,配置检查表!$Y:$Z,2,FALSE),"")</f>
        <v/>
      </c>
      <c r="Q2420" s="21" t="str">
        <f>IF(AND(Sheet1!N2423=Sheet1!O2423,Sheet1!O2423&lt;&gt;0),Sheet1!N2423,IF(AND(Sheet1!N2423&lt;&gt;Sheet1!O2423,Sheet1!O2423&lt;&gt;0),Sheet1!N2423&amp;"~"&amp;Sheet1!O2423,""))</f>
        <v/>
      </c>
      <c r="R2420" s="21" t="str">
        <f>IFERROR(VLOOKUP(Sheet1!Q2423,配置检查表!$Y:$Z,2,FALSE),"")</f>
        <v/>
      </c>
      <c r="S2420" s="39" t="str">
        <f>IF(AND(Sheet1!S2627=Sheet1!T2627,Sheet1!T2627&lt;&gt;0),Sheet1!S2627,IF(AND(Sheet1!S2627&lt;&gt;Sheet1!T2627,Sheet1!T2627&lt;&gt;0),Sheet1!S2627&amp;"~"&amp;Sheet1!T2627,""))</f>
        <v/>
      </c>
      <c r="T2420" s="21" t="str">
        <f>IFERROR(VLOOKUP(Sheet1!V2423,配置检查表!$Y:$Z,2,FALSE),"")</f>
        <v/>
      </c>
      <c r="U2420" s="39" t="str">
        <f>IF(AND(Sheet1!X2627=Sheet1!Y2627,Sheet1!Y2627&lt;&gt;0),Sheet1!X2627,IF(AND(Sheet1!X2627&lt;&gt;Sheet1!Y2627,Sheet1!Y2627&lt;&gt;0),Sheet1!X2627&amp;"~"&amp;Sheet1!Y2627,""))</f>
        <v/>
      </c>
      <c r="V2420" s="21" t="str">
        <f>IFERROR(VLOOKUP(Sheet1!XAA,配置检查表!$Y:$Z,2,FALSE),"")</f>
        <v/>
      </c>
      <c r="W2420" s="21" t="str">
        <f>IF(AND(Sheet1!AC2627=Sheet1!AD2627,Sheet1!AD2627&lt;&gt;0),Sheet1!AC2627,IF(AND(Sheet1!AC2627&lt;&gt;Sheet1!AD2627,Sheet1!AD2627&lt;&gt;0),Sheet1!AC2627&amp;"~"&amp;Sheet1!AD2627,""))</f>
        <v/>
      </c>
    </row>
    <row r="2421" spans="1:23">
      <c r="A2421" s="20">
        <v>60001</v>
      </c>
      <c r="B2421" s="3" t="s">
        <v>1993</v>
      </c>
      <c r="C2421" s="3" t="s">
        <v>2097</v>
      </c>
      <c r="D2421" s="21" t="str">
        <f>IF(OR(Sheet1!I2424&lt;&gt;Sheet1!AF2424,Sheet1!AG2424&lt;&gt;Sheet1!J2424),"有影响","-")</f>
        <v>-</v>
      </c>
      <c r="E2421" s="21" t="str">
        <f>IF(OR(Sheet1!N2424&lt;&gt;Sheet1!AH2424,Sheet1!AI2424&lt;&gt;Sheet1!O2424),"有影响","-")</f>
        <v>-</v>
      </c>
      <c r="F2421" s="21" t="str">
        <f>IF(OR(Sheet1!S2424&lt;&gt;Sheet1!AJ2424,Sheet1!AK2424&lt;&gt;Sheet1!T2424),"有影响","-")</f>
        <v>-</v>
      </c>
      <c r="G2421" s="21" t="str">
        <f>IF(OR(Sheet1!X2424&lt;&gt;Sheet1!AL2424,Sheet1!AM2424&lt;&gt;Sheet1!Y2424),"有影响","-")</f>
        <v>-</v>
      </c>
      <c r="H2421" s="21" t="str">
        <f>IF(OR(Sheet1!AC2424&lt;&gt;Sheet1!AN2424,Sheet1!AO2424&lt;&gt;Sheet1!AD2424),"有影响","-")</f>
        <v>-</v>
      </c>
      <c r="I2421" s="21" t="str">
        <f>IF(Sheet1!G2424=0,"出错","-")</f>
        <v>-</v>
      </c>
      <c r="J2421" s="21" t="str">
        <f>IF(AND(Sheet1!G2424=0,Sheet1!L2424&lt;&gt;0),"出错","-")</f>
        <v>-</v>
      </c>
      <c r="K2421" s="21" t="str">
        <f>IF(AND(Sheet1!G2424=0,Sheet1!L2424=0,Sheet1!Q2424&lt;&gt;0),"出错","-")</f>
        <v>-</v>
      </c>
      <c r="L2421" s="21" t="str">
        <f>IF(AND(Sheet1!G2424=0,Sheet1!L2424=0,Sheet1!Q2424=0,Sheet1!V2424&lt;&gt;0),"出错","-")</f>
        <v>-</v>
      </c>
      <c r="M2421" s="21" t="str">
        <f>IF(AND(Sheet1!G2424=0,Sheet1!L2424=0,Sheet1!Q2424=0,Sheet1!V2424=0,Sheet1!AA2424&lt;&gt;0),"出错","-")</f>
        <v>-</v>
      </c>
      <c r="N2421" s="21" t="str">
        <f>IFERROR(VLOOKUP(Sheet1!G2424,配置检查表!$Y:$Z,2,FALSE),"")</f>
        <v>金币</v>
      </c>
      <c r="O2421" s="21">
        <f>IF(AND(Sheet1!I2424=Sheet1!J2424,Sheet1!J2424&lt;&gt;0),Sheet1!I2424,IF(AND(Sheet1!I2424&lt;&gt;Sheet1!J2424,Sheet1!J2424&lt;&gt;0),Sheet1!I2424&amp;"~"&amp;Sheet1!J2424,""))</f>
        <v>40000</v>
      </c>
      <c r="P2421" s="21" t="str">
        <f>IFERROR(VLOOKUP(Sheet1!L2424,配置检查表!$Y:$Z,2,FALSE),"")</f>
        <v/>
      </c>
      <c r="Q2421" s="21" t="str">
        <f>IF(AND(Sheet1!N2424=Sheet1!O2424,Sheet1!O2424&lt;&gt;0),Sheet1!N2424,IF(AND(Sheet1!N2424&lt;&gt;Sheet1!O2424,Sheet1!O2424&lt;&gt;0),Sheet1!N2424&amp;"~"&amp;Sheet1!O2424,""))</f>
        <v/>
      </c>
      <c r="R2421" s="21" t="str">
        <f>IFERROR(VLOOKUP(Sheet1!Q2424,配置检查表!$Y:$Z,2,FALSE),"")</f>
        <v/>
      </c>
      <c r="S2421" s="39" t="str">
        <f>IF(AND(Sheet1!S2628=Sheet1!T2628,Sheet1!T2628&lt;&gt;0),Sheet1!S2628,IF(AND(Sheet1!S2628&lt;&gt;Sheet1!T2628,Sheet1!T2628&lt;&gt;0),Sheet1!S2628&amp;"~"&amp;Sheet1!T2628,""))</f>
        <v/>
      </c>
      <c r="T2421" s="21" t="str">
        <f>IFERROR(VLOOKUP(Sheet1!V2424,配置检查表!$Y:$Z,2,FALSE),"")</f>
        <v/>
      </c>
      <c r="U2421" s="39" t="str">
        <f>IF(AND(Sheet1!X2628=Sheet1!Y2628,Sheet1!Y2628&lt;&gt;0),Sheet1!X2628,IF(AND(Sheet1!X2628&lt;&gt;Sheet1!Y2628,Sheet1!Y2628&lt;&gt;0),Sheet1!X2628&amp;"~"&amp;Sheet1!Y2628,""))</f>
        <v/>
      </c>
      <c r="V2421" s="21" t="str">
        <f>IFERROR(VLOOKUP(Sheet1!XAA,配置检查表!$Y:$Z,2,FALSE),"")</f>
        <v/>
      </c>
      <c r="W2421" s="21" t="str">
        <f>IF(AND(Sheet1!AC2628=Sheet1!AD2628,Sheet1!AD2628&lt;&gt;0),Sheet1!AC2628,IF(AND(Sheet1!AC2628&lt;&gt;Sheet1!AD2628,Sheet1!AD2628&lt;&gt;0),Sheet1!AC2628&amp;"~"&amp;Sheet1!AD2628,""))</f>
        <v/>
      </c>
    </row>
    <row r="2422" spans="1:23">
      <c r="A2422" s="20">
        <v>60002</v>
      </c>
      <c r="B2422" s="3" t="s">
        <v>1414</v>
      </c>
      <c r="C2422" s="3" t="s">
        <v>489</v>
      </c>
      <c r="D2422" s="21" t="str">
        <f>IF(OR(Sheet1!I2425&lt;&gt;Sheet1!AF2425,Sheet1!AG2425&lt;&gt;Sheet1!J2425),"有影响","-")</f>
        <v>-</v>
      </c>
      <c r="E2422" s="21" t="str">
        <f>IF(OR(Sheet1!N2425&lt;&gt;Sheet1!AH2425,Sheet1!AI2425&lt;&gt;Sheet1!O2425),"有影响","-")</f>
        <v>-</v>
      </c>
      <c r="F2422" s="21" t="str">
        <f>IF(OR(Sheet1!S2425&lt;&gt;Sheet1!AJ2425,Sheet1!AK2425&lt;&gt;Sheet1!T2425),"有影响","-")</f>
        <v>-</v>
      </c>
      <c r="G2422" s="21" t="str">
        <f>IF(OR(Sheet1!X2425&lt;&gt;Sheet1!AL2425,Sheet1!AM2425&lt;&gt;Sheet1!Y2425),"有影响","-")</f>
        <v>-</v>
      </c>
      <c r="H2422" s="21" t="str">
        <f>IF(OR(Sheet1!AC2425&lt;&gt;Sheet1!AN2425,Sheet1!AO2425&lt;&gt;Sheet1!AD2425),"有影响","-")</f>
        <v>-</v>
      </c>
      <c r="I2422" s="21" t="str">
        <f>IF(Sheet1!G2425=0,"出错","-")</f>
        <v>-</v>
      </c>
      <c r="J2422" s="21" t="str">
        <f>IF(AND(Sheet1!G2425=0,Sheet1!L2425&lt;&gt;0),"出错","-")</f>
        <v>-</v>
      </c>
      <c r="K2422" s="21" t="str">
        <f>IF(AND(Sheet1!G2425=0,Sheet1!L2425=0,Sheet1!Q2425&lt;&gt;0),"出错","-")</f>
        <v>-</v>
      </c>
      <c r="L2422" s="21" t="str">
        <f>IF(AND(Sheet1!G2425=0,Sheet1!L2425=0,Sheet1!Q2425=0,Sheet1!V2425&lt;&gt;0),"出错","-")</f>
        <v>-</v>
      </c>
      <c r="M2422" s="21" t="str">
        <f>IF(AND(Sheet1!G2425=0,Sheet1!L2425=0,Sheet1!Q2425=0,Sheet1!V2425=0,Sheet1!AA2425&lt;&gt;0),"出错","-")</f>
        <v>-</v>
      </c>
      <c r="N2422" s="21" t="str">
        <f>IFERROR(VLOOKUP(Sheet1!G2425,配置检查表!$Y:$Z,2,FALSE),"")</f>
        <v/>
      </c>
      <c r="O2422" s="21">
        <f>IF(AND(Sheet1!I2425=Sheet1!J2425,Sheet1!J2425&lt;&gt;0),Sheet1!I2425,IF(AND(Sheet1!I2425&lt;&gt;Sheet1!J2425,Sheet1!J2425&lt;&gt;0),Sheet1!I2425&amp;"~"&amp;Sheet1!J2425,""))</f>
        <v>2</v>
      </c>
      <c r="P2422" s="21" t="str">
        <f>IFERROR(VLOOKUP(Sheet1!L2425,配置检查表!$Y:$Z,2,FALSE),"")</f>
        <v/>
      </c>
      <c r="Q2422" s="21" t="str">
        <f>IF(AND(Sheet1!N2425=Sheet1!O2425,Sheet1!O2425&lt;&gt;0),Sheet1!N2425,IF(AND(Sheet1!N2425&lt;&gt;Sheet1!O2425,Sheet1!O2425&lt;&gt;0),Sheet1!N2425&amp;"~"&amp;Sheet1!O2425,""))</f>
        <v/>
      </c>
      <c r="R2422" s="21" t="str">
        <f>IFERROR(VLOOKUP(Sheet1!Q2425,配置检查表!$Y:$Z,2,FALSE),"")</f>
        <v/>
      </c>
      <c r="S2422" s="39" t="str">
        <f>IF(AND(Sheet1!S2629=Sheet1!T2629,Sheet1!T2629&lt;&gt;0),Sheet1!S2629,IF(AND(Sheet1!S2629&lt;&gt;Sheet1!T2629,Sheet1!T2629&lt;&gt;0),Sheet1!S2629&amp;"~"&amp;Sheet1!T2629,""))</f>
        <v/>
      </c>
      <c r="T2422" s="21" t="str">
        <f>IFERROR(VLOOKUP(Sheet1!V2425,配置检查表!$Y:$Z,2,FALSE),"")</f>
        <v/>
      </c>
      <c r="U2422" s="39" t="str">
        <f>IF(AND(Sheet1!X2629=Sheet1!Y2629,Sheet1!Y2629&lt;&gt;0),Sheet1!X2629,IF(AND(Sheet1!X2629&lt;&gt;Sheet1!Y2629,Sheet1!Y2629&lt;&gt;0),Sheet1!X2629&amp;"~"&amp;Sheet1!Y2629,""))</f>
        <v/>
      </c>
      <c r="V2422" s="21" t="str">
        <f>IFERROR(VLOOKUP(Sheet1!XAA,配置检查表!$Y:$Z,2,FALSE),"")</f>
        <v/>
      </c>
      <c r="W2422" s="21" t="str">
        <f>IF(AND(Sheet1!AC2629=Sheet1!AD2629,Sheet1!AD2629&lt;&gt;0),Sheet1!AC2629,IF(AND(Sheet1!AC2629&lt;&gt;Sheet1!AD2629,Sheet1!AD2629&lt;&gt;0),Sheet1!AC2629&amp;"~"&amp;Sheet1!AD2629,""))</f>
        <v/>
      </c>
    </row>
    <row r="2423" spans="1:23">
      <c r="A2423" s="20">
        <v>60003</v>
      </c>
      <c r="B2423" s="3" t="s">
        <v>1415</v>
      </c>
      <c r="C2423" s="3" t="s">
        <v>1994</v>
      </c>
      <c r="D2423" s="21" t="str">
        <f>IF(OR(Sheet1!I2426&lt;&gt;Sheet1!AF2426,Sheet1!AG2426&lt;&gt;Sheet1!J2426),"有影响","-")</f>
        <v>-</v>
      </c>
      <c r="E2423" s="21" t="str">
        <f>IF(OR(Sheet1!N2426&lt;&gt;Sheet1!AH2426,Sheet1!AI2426&lt;&gt;Sheet1!O2426),"有影响","-")</f>
        <v>-</v>
      </c>
      <c r="F2423" s="21" t="str">
        <f>IF(OR(Sheet1!S2426&lt;&gt;Sheet1!AJ2426,Sheet1!AK2426&lt;&gt;Sheet1!T2426),"有影响","-")</f>
        <v>-</v>
      </c>
      <c r="G2423" s="21" t="str">
        <f>IF(OR(Sheet1!X2426&lt;&gt;Sheet1!AL2426,Sheet1!AM2426&lt;&gt;Sheet1!Y2426),"有影响","-")</f>
        <v>-</v>
      </c>
      <c r="H2423" s="21" t="str">
        <f>IF(OR(Sheet1!AC2426&lt;&gt;Sheet1!AN2426,Sheet1!AO2426&lt;&gt;Sheet1!AD2426),"有影响","-")</f>
        <v>-</v>
      </c>
      <c r="I2423" s="21" t="str">
        <f>IF(Sheet1!G2426=0,"出错","-")</f>
        <v>-</v>
      </c>
      <c r="J2423" s="21" t="str">
        <f>IF(AND(Sheet1!G2426=0,Sheet1!L2426&lt;&gt;0),"出错","-")</f>
        <v>-</v>
      </c>
      <c r="K2423" s="21" t="str">
        <f>IF(AND(Sheet1!G2426=0,Sheet1!L2426=0,Sheet1!Q2426&lt;&gt;0),"出错","-")</f>
        <v>-</v>
      </c>
      <c r="L2423" s="21" t="str">
        <f>IF(AND(Sheet1!G2426=0,Sheet1!L2426=0,Sheet1!Q2426=0,Sheet1!V2426&lt;&gt;0),"出错","-")</f>
        <v>-</v>
      </c>
      <c r="M2423" s="21" t="str">
        <f>IF(AND(Sheet1!G2426=0,Sheet1!L2426=0,Sheet1!Q2426=0,Sheet1!V2426=0,Sheet1!AA2426&lt;&gt;0),"出错","-")</f>
        <v>-</v>
      </c>
      <c r="N2423" s="21" t="str">
        <f>IFERROR(VLOOKUP(Sheet1!G2426,配置检查表!$Y:$Z,2,FALSE),"")</f>
        <v/>
      </c>
      <c r="O2423" s="21">
        <f>IF(AND(Sheet1!I2426=Sheet1!J2426,Sheet1!J2426&lt;&gt;0),Sheet1!I2426,IF(AND(Sheet1!I2426&lt;&gt;Sheet1!J2426,Sheet1!J2426&lt;&gt;0),Sheet1!I2426&amp;"~"&amp;Sheet1!J2426,""))</f>
        <v>8</v>
      </c>
      <c r="P2423" s="21" t="str">
        <f>IFERROR(VLOOKUP(Sheet1!L2426,配置检查表!$Y:$Z,2,FALSE),"")</f>
        <v/>
      </c>
      <c r="Q2423" s="21" t="str">
        <f>IF(AND(Sheet1!N2426=Sheet1!O2426,Sheet1!O2426&lt;&gt;0),Sheet1!N2426,IF(AND(Sheet1!N2426&lt;&gt;Sheet1!O2426,Sheet1!O2426&lt;&gt;0),Sheet1!N2426&amp;"~"&amp;Sheet1!O2426,""))</f>
        <v/>
      </c>
      <c r="R2423" s="21" t="str">
        <f>IFERROR(VLOOKUP(Sheet1!Q2426,配置检查表!$Y:$Z,2,FALSE),"")</f>
        <v/>
      </c>
      <c r="S2423" s="39" t="str">
        <f>IF(AND(Sheet1!S2630=Sheet1!T2630,Sheet1!T2630&lt;&gt;0),Sheet1!S2630,IF(AND(Sheet1!S2630&lt;&gt;Sheet1!T2630,Sheet1!T2630&lt;&gt;0),Sheet1!S2630&amp;"~"&amp;Sheet1!T2630,""))</f>
        <v/>
      </c>
      <c r="T2423" s="21" t="str">
        <f>IFERROR(VLOOKUP(Sheet1!V2426,配置检查表!$Y:$Z,2,FALSE),"")</f>
        <v/>
      </c>
      <c r="U2423" s="39" t="str">
        <f>IF(AND(Sheet1!X2630=Sheet1!Y2630,Sheet1!Y2630&lt;&gt;0),Sheet1!X2630,IF(AND(Sheet1!X2630&lt;&gt;Sheet1!Y2630,Sheet1!Y2630&lt;&gt;0),Sheet1!X2630&amp;"~"&amp;Sheet1!Y2630,""))</f>
        <v/>
      </c>
      <c r="V2423" s="21" t="str">
        <f>IFERROR(VLOOKUP(Sheet1!XAA,配置检查表!$Y:$Z,2,FALSE),"")</f>
        <v/>
      </c>
      <c r="W2423" s="21" t="str">
        <f>IF(AND(Sheet1!AC2630=Sheet1!AD2630,Sheet1!AD2630&lt;&gt;0),Sheet1!AC2630,IF(AND(Sheet1!AC2630&lt;&gt;Sheet1!AD2630,Sheet1!AD2630&lt;&gt;0),Sheet1!AC2630&amp;"~"&amp;Sheet1!AD2630,""))</f>
        <v/>
      </c>
    </row>
    <row r="2424" spans="1:23">
      <c r="A2424" s="20">
        <v>60004</v>
      </c>
      <c r="B2424" s="3" t="s">
        <v>1416</v>
      </c>
      <c r="C2424" s="3" t="s">
        <v>2097</v>
      </c>
      <c r="D2424" s="21" t="str">
        <f>IF(OR(Sheet1!I2427&lt;&gt;Sheet1!AF2427,Sheet1!AG2427&lt;&gt;Sheet1!J2427),"有影响","-")</f>
        <v>-</v>
      </c>
      <c r="E2424" s="21" t="str">
        <f>IF(OR(Sheet1!N2427&lt;&gt;Sheet1!AH2427,Sheet1!AI2427&lt;&gt;Sheet1!O2427),"有影响","-")</f>
        <v>-</v>
      </c>
      <c r="F2424" s="21" t="str">
        <f>IF(OR(Sheet1!S2427&lt;&gt;Sheet1!AJ2427,Sheet1!AK2427&lt;&gt;Sheet1!T2427),"有影响","-")</f>
        <v>-</v>
      </c>
      <c r="G2424" s="21" t="str">
        <f>IF(OR(Sheet1!X2427&lt;&gt;Sheet1!AL2427,Sheet1!AM2427&lt;&gt;Sheet1!Y2427),"有影响","-")</f>
        <v>-</v>
      </c>
      <c r="H2424" s="21" t="str">
        <f>IF(OR(Sheet1!AC2427&lt;&gt;Sheet1!AN2427,Sheet1!AO2427&lt;&gt;Sheet1!AD2427),"有影响","-")</f>
        <v>-</v>
      </c>
      <c r="I2424" s="21" t="str">
        <f>IF(Sheet1!G2427=0,"出错","-")</f>
        <v>-</v>
      </c>
      <c r="J2424" s="21" t="str">
        <f>IF(AND(Sheet1!G2427=0,Sheet1!L2427&lt;&gt;0),"出错","-")</f>
        <v>-</v>
      </c>
      <c r="K2424" s="21" t="str">
        <f>IF(AND(Sheet1!G2427=0,Sheet1!L2427=0,Sheet1!Q2427&lt;&gt;0),"出错","-")</f>
        <v>-</v>
      </c>
      <c r="L2424" s="21" t="str">
        <f>IF(AND(Sheet1!G2427=0,Sheet1!L2427=0,Sheet1!Q2427=0,Sheet1!V2427&lt;&gt;0),"出错","-")</f>
        <v>-</v>
      </c>
      <c r="M2424" s="21" t="str">
        <f>IF(AND(Sheet1!G2427=0,Sheet1!L2427=0,Sheet1!Q2427=0,Sheet1!V2427=0,Sheet1!AA2427&lt;&gt;0),"出错","-")</f>
        <v>-</v>
      </c>
      <c r="N2424" s="21" t="str">
        <f>IFERROR(VLOOKUP(Sheet1!G2427,配置检查表!$Y:$Z,2,FALSE),"")</f>
        <v>金币</v>
      </c>
      <c r="O2424" s="21">
        <f>IF(AND(Sheet1!I2427=Sheet1!J2427,Sheet1!J2427&lt;&gt;0),Sheet1!I2427,IF(AND(Sheet1!I2427&lt;&gt;Sheet1!J2427,Sheet1!J2427&lt;&gt;0),Sheet1!I2427&amp;"~"&amp;Sheet1!J2427,""))</f>
        <v>60000</v>
      </c>
      <c r="P2424" s="21" t="str">
        <f>IFERROR(VLOOKUP(Sheet1!L2427,配置检查表!$Y:$Z,2,FALSE),"")</f>
        <v/>
      </c>
      <c r="Q2424" s="21" t="str">
        <f>IF(AND(Sheet1!N2427=Sheet1!O2427,Sheet1!O2427&lt;&gt;0),Sheet1!N2427,IF(AND(Sheet1!N2427&lt;&gt;Sheet1!O2427,Sheet1!O2427&lt;&gt;0),Sheet1!N2427&amp;"~"&amp;Sheet1!O2427,""))</f>
        <v/>
      </c>
      <c r="R2424" s="21" t="str">
        <f>IFERROR(VLOOKUP(Sheet1!Q2427,配置检查表!$Y:$Z,2,FALSE),"")</f>
        <v/>
      </c>
      <c r="S2424" s="39" t="str">
        <f>IF(AND(Sheet1!S2631=Sheet1!T2631,Sheet1!T2631&lt;&gt;0),Sheet1!S2631,IF(AND(Sheet1!S2631&lt;&gt;Sheet1!T2631,Sheet1!T2631&lt;&gt;0),Sheet1!S2631&amp;"~"&amp;Sheet1!T2631,""))</f>
        <v/>
      </c>
      <c r="T2424" s="21" t="str">
        <f>IFERROR(VLOOKUP(Sheet1!V2427,配置检查表!$Y:$Z,2,FALSE),"")</f>
        <v/>
      </c>
      <c r="U2424" s="39" t="str">
        <f>IF(AND(Sheet1!X2631=Sheet1!Y2631,Sheet1!Y2631&lt;&gt;0),Sheet1!X2631,IF(AND(Sheet1!X2631&lt;&gt;Sheet1!Y2631,Sheet1!Y2631&lt;&gt;0),Sheet1!X2631&amp;"~"&amp;Sheet1!Y2631,""))</f>
        <v/>
      </c>
      <c r="V2424" s="21" t="str">
        <f>IFERROR(VLOOKUP(Sheet1!XAA,配置检查表!$Y:$Z,2,FALSE),"")</f>
        <v/>
      </c>
      <c r="W2424" s="21" t="str">
        <f>IF(AND(Sheet1!AC2631=Sheet1!AD2631,Sheet1!AD2631&lt;&gt;0),Sheet1!AC2631,IF(AND(Sheet1!AC2631&lt;&gt;Sheet1!AD2631,Sheet1!AD2631&lt;&gt;0),Sheet1!AC2631&amp;"~"&amp;Sheet1!AD2631,""))</f>
        <v/>
      </c>
    </row>
    <row r="2425" spans="1:23">
      <c r="A2425" s="20">
        <v>60005</v>
      </c>
      <c r="B2425" s="3" t="s">
        <v>1417</v>
      </c>
      <c r="C2425" s="3" t="s">
        <v>489</v>
      </c>
      <c r="D2425" s="21" t="str">
        <f>IF(OR(Sheet1!I2428&lt;&gt;Sheet1!AF2428,Sheet1!AG2428&lt;&gt;Sheet1!J2428),"有影响","-")</f>
        <v>-</v>
      </c>
      <c r="E2425" s="21" t="str">
        <f>IF(OR(Sheet1!N2428&lt;&gt;Sheet1!AH2428,Sheet1!AI2428&lt;&gt;Sheet1!O2428),"有影响","-")</f>
        <v>-</v>
      </c>
      <c r="F2425" s="21" t="str">
        <f>IF(OR(Sheet1!S2428&lt;&gt;Sheet1!AJ2428,Sheet1!AK2428&lt;&gt;Sheet1!T2428),"有影响","-")</f>
        <v>-</v>
      </c>
      <c r="G2425" s="21" t="str">
        <f>IF(OR(Sheet1!X2428&lt;&gt;Sheet1!AL2428,Sheet1!AM2428&lt;&gt;Sheet1!Y2428),"有影响","-")</f>
        <v>-</v>
      </c>
      <c r="H2425" s="21" t="str">
        <f>IF(OR(Sheet1!AC2428&lt;&gt;Sheet1!AN2428,Sheet1!AO2428&lt;&gt;Sheet1!AD2428),"有影响","-")</f>
        <v>-</v>
      </c>
      <c r="I2425" s="21" t="str">
        <f>IF(Sheet1!G2428=0,"出错","-")</f>
        <v>-</v>
      </c>
      <c r="J2425" s="21" t="str">
        <f>IF(AND(Sheet1!G2428=0,Sheet1!L2428&lt;&gt;0),"出错","-")</f>
        <v>-</v>
      </c>
      <c r="K2425" s="21" t="str">
        <f>IF(AND(Sheet1!G2428=0,Sheet1!L2428=0,Sheet1!Q2428&lt;&gt;0),"出错","-")</f>
        <v>-</v>
      </c>
      <c r="L2425" s="21" t="str">
        <f>IF(AND(Sheet1!G2428=0,Sheet1!L2428=0,Sheet1!Q2428=0,Sheet1!V2428&lt;&gt;0),"出错","-")</f>
        <v>-</v>
      </c>
      <c r="M2425" s="21" t="str">
        <f>IF(AND(Sheet1!G2428=0,Sheet1!L2428=0,Sheet1!Q2428=0,Sheet1!V2428=0,Sheet1!AA2428&lt;&gt;0),"出错","-")</f>
        <v>-</v>
      </c>
      <c r="N2425" s="21" t="str">
        <f>IFERROR(VLOOKUP(Sheet1!G2428,配置检查表!$Y:$Z,2,FALSE),"")</f>
        <v/>
      </c>
      <c r="O2425" s="21">
        <f>IF(AND(Sheet1!I2428=Sheet1!J2428,Sheet1!J2428&lt;&gt;0),Sheet1!I2428,IF(AND(Sheet1!I2428&lt;&gt;Sheet1!J2428,Sheet1!J2428&lt;&gt;0),Sheet1!I2428&amp;"~"&amp;Sheet1!J2428,""))</f>
        <v>3</v>
      </c>
      <c r="P2425" s="21" t="str">
        <f>IFERROR(VLOOKUP(Sheet1!L2428,配置检查表!$Y:$Z,2,FALSE),"")</f>
        <v/>
      </c>
      <c r="Q2425" s="21" t="str">
        <f>IF(AND(Sheet1!N2428=Sheet1!O2428,Sheet1!O2428&lt;&gt;0),Sheet1!N2428,IF(AND(Sheet1!N2428&lt;&gt;Sheet1!O2428,Sheet1!O2428&lt;&gt;0),Sheet1!N2428&amp;"~"&amp;Sheet1!O2428,""))</f>
        <v/>
      </c>
      <c r="R2425" s="21" t="str">
        <f>IFERROR(VLOOKUP(Sheet1!Q2428,配置检查表!$Y:$Z,2,FALSE),"")</f>
        <v/>
      </c>
      <c r="S2425" s="39" t="str">
        <f>IF(AND(Sheet1!S2632=Sheet1!T2632,Sheet1!T2632&lt;&gt;0),Sheet1!S2632,IF(AND(Sheet1!S2632&lt;&gt;Sheet1!T2632,Sheet1!T2632&lt;&gt;0),Sheet1!S2632&amp;"~"&amp;Sheet1!T2632,""))</f>
        <v/>
      </c>
      <c r="T2425" s="21" t="str">
        <f>IFERROR(VLOOKUP(Sheet1!V2428,配置检查表!$Y:$Z,2,FALSE),"")</f>
        <v/>
      </c>
      <c r="U2425" s="39" t="str">
        <f>IF(AND(Sheet1!X2632=Sheet1!Y2632,Sheet1!Y2632&lt;&gt;0),Sheet1!X2632,IF(AND(Sheet1!X2632&lt;&gt;Sheet1!Y2632,Sheet1!Y2632&lt;&gt;0),Sheet1!X2632&amp;"~"&amp;Sheet1!Y2632,""))</f>
        <v/>
      </c>
      <c r="V2425" s="21" t="str">
        <f>IFERROR(VLOOKUP(Sheet1!XAA,配置检查表!$Y:$Z,2,FALSE),"")</f>
        <v/>
      </c>
      <c r="W2425" s="21" t="str">
        <f>IF(AND(Sheet1!AC2632=Sheet1!AD2632,Sheet1!AD2632&lt;&gt;0),Sheet1!AC2632,IF(AND(Sheet1!AC2632&lt;&gt;Sheet1!AD2632,Sheet1!AD2632&lt;&gt;0),Sheet1!AC2632&amp;"~"&amp;Sheet1!AD2632,""))</f>
        <v/>
      </c>
    </row>
    <row r="2426" spans="1:23">
      <c r="A2426" s="20">
        <v>60006</v>
      </c>
      <c r="B2426" s="3" t="s">
        <v>1418</v>
      </c>
      <c r="C2426" s="3" t="s">
        <v>1994</v>
      </c>
      <c r="D2426" s="21" t="str">
        <f>IF(OR(Sheet1!I2429&lt;&gt;Sheet1!AF2429,Sheet1!AG2429&lt;&gt;Sheet1!J2429),"有影响","-")</f>
        <v>-</v>
      </c>
      <c r="E2426" s="21" t="str">
        <f>IF(OR(Sheet1!N2429&lt;&gt;Sheet1!AH2429,Sheet1!AI2429&lt;&gt;Sheet1!O2429),"有影响","-")</f>
        <v>-</v>
      </c>
      <c r="F2426" s="21" t="str">
        <f>IF(OR(Sheet1!S2429&lt;&gt;Sheet1!AJ2429,Sheet1!AK2429&lt;&gt;Sheet1!T2429),"有影响","-")</f>
        <v>-</v>
      </c>
      <c r="G2426" s="21" t="str">
        <f>IF(OR(Sheet1!X2429&lt;&gt;Sheet1!AL2429,Sheet1!AM2429&lt;&gt;Sheet1!Y2429),"有影响","-")</f>
        <v>-</v>
      </c>
      <c r="H2426" s="21" t="str">
        <f>IF(OR(Sheet1!AC2429&lt;&gt;Sheet1!AN2429,Sheet1!AO2429&lt;&gt;Sheet1!AD2429),"有影响","-")</f>
        <v>-</v>
      </c>
      <c r="I2426" s="21" t="str">
        <f>IF(Sheet1!G2429=0,"出错","-")</f>
        <v>-</v>
      </c>
      <c r="J2426" s="21" t="str">
        <f>IF(AND(Sheet1!G2429=0,Sheet1!L2429&lt;&gt;0),"出错","-")</f>
        <v>-</v>
      </c>
      <c r="K2426" s="21" t="str">
        <f>IF(AND(Sheet1!G2429=0,Sheet1!L2429=0,Sheet1!Q2429&lt;&gt;0),"出错","-")</f>
        <v>-</v>
      </c>
      <c r="L2426" s="21" t="str">
        <f>IF(AND(Sheet1!G2429=0,Sheet1!L2429=0,Sheet1!Q2429=0,Sheet1!V2429&lt;&gt;0),"出错","-")</f>
        <v>-</v>
      </c>
      <c r="M2426" s="21" t="str">
        <f>IF(AND(Sheet1!G2429=0,Sheet1!L2429=0,Sheet1!Q2429=0,Sheet1!V2429=0,Sheet1!AA2429&lt;&gt;0),"出错","-")</f>
        <v>-</v>
      </c>
      <c r="N2426" s="21" t="str">
        <f>IFERROR(VLOOKUP(Sheet1!G2429,配置检查表!$Y:$Z,2,FALSE),"")</f>
        <v/>
      </c>
      <c r="O2426" s="21">
        <f>IF(AND(Sheet1!I2429=Sheet1!J2429,Sheet1!J2429&lt;&gt;0),Sheet1!I2429,IF(AND(Sheet1!I2429&lt;&gt;Sheet1!J2429,Sheet1!J2429&lt;&gt;0),Sheet1!I2429&amp;"~"&amp;Sheet1!J2429,""))</f>
        <v>12</v>
      </c>
      <c r="P2426" s="21" t="str">
        <f>IFERROR(VLOOKUP(Sheet1!L2429,配置检查表!$Y:$Z,2,FALSE),"")</f>
        <v/>
      </c>
      <c r="Q2426" s="21" t="str">
        <f>IF(AND(Sheet1!N2429=Sheet1!O2429,Sheet1!O2429&lt;&gt;0),Sheet1!N2429,IF(AND(Sheet1!N2429&lt;&gt;Sheet1!O2429,Sheet1!O2429&lt;&gt;0),Sheet1!N2429&amp;"~"&amp;Sheet1!O2429,""))</f>
        <v/>
      </c>
      <c r="R2426" s="21" t="str">
        <f>IFERROR(VLOOKUP(Sheet1!Q2429,配置检查表!$Y:$Z,2,FALSE),"")</f>
        <v/>
      </c>
      <c r="S2426" s="39" t="str">
        <f>IF(AND(Sheet1!S2633=Sheet1!T2633,Sheet1!T2633&lt;&gt;0),Sheet1!S2633,IF(AND(Sheet1!S2633&lt;&gt;Sheet1!T2633,Sheet1!T2633&lt;&gt;0),Sheet1!S2633&amp;"~"&amp;Sheet1!T2633,""))</f>
        <v/>
      </c>
      <c r="T2426" s="21" t="str">
        <f>IFERROR(VLOOKUP(Sheet1!V2429,配置检查表!$Y:$Z,2,FALSE),"")</f>
        <v/>
      </c>
      <c r="U2426" s="39" t="str">
        <f>IF(AND(Sheet1!X2633=Sheet1!Y2633,Sheet1!Y2633&lt;&gt;0),Sheet1!X2633,IF(AND(Sheet1!X2633&lt;&gt;Sheet1!Y2633,Sheet1!Y2633&lt;&gt;0),Sheet1!X2633&amp;"~"&amp;Sheet1!Y2633,""))</f>
        <v/>
      </c>
      <c r="V2426" s="21" t="str">
        <f>IFERROR(VLOOKUP(Sheet1!XAA,配置检查表!$Y:$Z,2,FALSE),"")</f>
        <v/>
      </c>
      <c r="W2426" s="21" t="str">
        <f>IF(AND(Sheet1!AC2633=Sheet1!AD2633,Sheet1!AD2633&lt;&gt;0),Sheet1!AC2633,IF(AND(Sheet1!AC2633&lt;&gt;Sheet1!AD2633,Sheet1!AD2633&lt;&gt;0),Sheet1!AC2633&amp;"~"&amp;Sheet1!AD2633,""))</f>
        <v/>
      </c>
    </row>
    <row r="2427" spans="1:23">
      <c r="A2427" s="20">
        <v>60007</v>
      </c>
      <c r="B2427" s="3" t="s">
        <v>1419</v>
      </c>
      <c r="C2427" s="3" t="s">
        <v>489</v>
      </c>
      <c r="D2427" s="21" t="str">
        <f>IF(OR(Sheet1!I2430&lt;&gt;Sheet1!AF2430,Sheet1!AG2430&lt;&gt;Sheet1!J2430),"有影响","-")</f>
        <v>-</v>
      </c>
      <c r="E2427" s="21" t="str">
        <f>IF(OR(Sheet1!N2430&lt;&gt;Sheet1!AH2430,Sheet1!AI2430&lt;&gt;Sheet1!O2430),"有影响","-")</f>
        <v>-</v>
      </c>
      <c r="F2427" s="21" t="str">
        <f>IF(OR(Sheet1!S2430&lt;&gt;Sheet1!AJ2430,Sheet1!AK2430&lt;&gt;Sheet1!T2430),"有影响","-")</f>
        <v>-</v>
      </c>
      <c r="G2427" s="21" t="str">
        <f>IF(OR(Sheet1!X2430&lt;&gt;Sheet1!AL2430,Sheet1!AM2430&lt;&gt;Sheet1!Y2430),"有影响","-")</f>
        <v>-</v>
      </c>
      <c r="H2427" s="21" t="str">
        <f>IF(OR(Sheet1!AC2430&lt;&gt;Sheet1!AN2430,Sheet1!AO2430&lt;&gt;Sheet1!AD2430),"有影响","-")</f>
        <v>-</v>
      </c>
      <c r="I2427" s="21" t="str">
        <f>IF(Sheet1!G2430=0,"出错","-")</f>
        <v>-</v>
      </c>
      <c r="J2427" s="21" t="str">
        <f>IF(AND(Sheet1!G2430=0,Sheet1!L2430&lt;&gt;0),"出错","-")</f>
        <v>-</v>
      </c>
      <c r="K2427" s="21" t="str">
        <f>IF(AND(Sheet1!G2430=0,Sheet1!L2430=0,Sheet1!Q2430&lt;&gt;0),"出错","-")</f>
        <v>-</v>
      </c>
      <c r="L2427" s="21" t="str">
        <f>IF(AND(Sheet1!G2430=0,Sheet1!L2430=0,Sheet1!Q2430=0,Sheet1!V2430&lt;&gt;0),"出错","-")</f>
        <v>-</v>
      </c>
      <c r="M2427" s="21" t="str">
        <f>IF(AND(Sheet1!G2430=0,Sheet1!L2430=0,Sheet1!Q2430=0,Sheet1!V2430=0,Sheet1!AA2430&lt;&gt;0),"出错","-")</f>
        <v>-</v>
      </c>
      <c r="N2427" s="21" t="str">
        <f>IFERROR(VLOOKUP(Sheet1!G2430,配置检查表!$Y:$Z,2,FALSE),"")</f>
        <v/>
      </c>
      <c r="O2427" s="21">
        <f>IF(AND(Sheet1!I2430=Sheet1!J2430,Sheet1!J2430&lt;&gt;0),Sheet1!I2430,IF(AND(Sheet1!I2430&lt;&gt;Sheet1!J2430,Sheet1!J2430&lt;&gt;0),Sheet1!I2430&amp;"~"&amp;Sheet1!J2430,""))</f>
        <v>4</v>
      </c>
      <c r="P2427" s="21" t="str">
        <f>IFERROR(VLOOKUP(Sheet1!L2430,配置检查表!$Y:$Z,2,FALSE),"")</f>
        <v/>
      </c>
      <c r="Q2427" s="21" t="str">
        <f>IF(AND(Sheet1!N2430=Sheet1!O2430,Sheet1!O2430&lt;&gt;0),Sheet1!N2430,IF(AND(Sheet1!N2430&lt;&gt;Sheet1!O2430,Sheet1!O2430&lt;&gt;0),Sheet1!N2430&amp;"~"&amp;Sheet1!O2430,""))</f>
        <v/>
      </c>
      <c r="R2427" s="21" t="str">
        <f>IFERROR(VLOOKUP(Sheet1!Q2430,配置检查表!$Y:$Z,2,FALSE),"")</f>
        <v/>
      </c>
      <c r="S2427" s="39" t="str">
        <f>IF(AND(Sheet1!S2634=Sheet1!T2634,Sheet1!T2634&lt;&gt;0),Sheet1!S2634,IF(AND(Sheet1!S2634&lt;&gt;Sheet1!T2634,Sheet1!T2634&lt;&gt;0),Sheet1!S2634&amp;"~"&amp;Sheet1!T2634,""))</f>
        <v/>
      </c>
      <c r="T2427" s="21" t="str">
        <f>IFERROR(VLOOKUP(Sheet1!V2430,配置检查表!$Y:$Z,2,FALSE),"")</f>
        <v/>
      </c>
      <c r="U2427" s="39" t="str">
        <f>IF(AND(Sheet1!X2634=Sheet1!Y2634,Sheet1!Y2634&lt;&gt;0),Sheet1!X2634,IF(AND(Sheet1!X2634&lt;&gt;Sheet1!Y2634,Sheet1!Y2634&lt;&gt;0),Sheet1!X2634&amp;"~"&amp;Sheet1!Y2634,""))</f>
        <v/>
      </c>
      <c r="V2427" s="21" t="str">
        <f>IFERROR(VLOOKUP(Sheet1!XAA,配置检查表!$Y:$Z,2,FALSE),"")</f>
        <v/>
      </c>
      <c r="W2427" s="21" t="str">
        <f>IF(AND(Sheet1!AC2634=Sheet1!AD2634,Sheet1!AD2634&lt;&gt;0),Sheet1!AC2634,IF(AND(Sheet1!AC2634&lt;&gt;Sheet1!AD2634,Sheet1!AD2634&lt;&gt;0),Sheet1!AC2634&amp;"~"&amp;Sheet1!AD2634,""))</f>
        <v/>
      </c>
    </row>
    <row r="2428" spans="1:23">
      <c r="A2428" s="20">
        <v>60008</v>
      </c>
      <c r="B2428" s="3" t="s">
        <v>1420</v>
      </c>
      <c r="C2428" s="3" t="s">
        <v>1994</v>
      </c>
      <c r="D2428" s="21" t="str">
        <f>IF(OR(Sheet1!I2431&lt;&gt;Sheet1!AF2431,Sheet1!AG2431&lt;&gt;Sheet1!J2431),"有影响","-")</f>
        <v>-</v>
      </c>
      <c r="E2428" s="21" t="str">
        <f>IF(OR(Sheet1!N2431&lt;&gt;Sheet1!AH2431,Sheet1!AI2431&lt;&gt;Sheet1!O2431),"有影响","-")</f>
        <v>-</v>
      </c>
      <c r="F2428" s="21" t="str">
        <f>IF(OR(Sheet1!S2431&lt;&gt;Sheet1!AJ2431,Sheet1!AK2431&lt;&gt;Sheet1!T2431),"有影响","-")</f>
        <v>-</v>
      </c>
      <c r="G2428" s="21" t="str">
        <f>IF(OR(Sheet1!X2431&lt;&gt;Sheet1!AL2431,Sheet1!AM2431&lt;&gt;Sheet1!Y2431),"有影响","-")</f>
        <v>-</v>
      </c>
      <c r="H2428" s="21" t="str">
        <f>IF(OR(Sheet1!AC2431&lt;&gt;Sheet1!AN2431,Sheet1!AO2431&lt;&gt;Sheet1!AD2431),"有影响","-")</f>
        <v>-</v>
      </c>
      <c r="I2428" s="21" t="str">
        <f>IF(Sheet1!G2431=0,"出错","-")</f>
        <v>-</v>
      </c>
      <c r="J2428" s="21" t="str">
        <f>IF(AND(Sheet1!G2431=0,Sheet1!L2431&lt;&gt;0),"出错","-")</f>
        <v>-</v>
      </c>
      <c r="K2428" s="21" t="str">
        <f>IF(AND(Sheet1!G2431=0,Sheet1!L2431=0,Sheet1!Q2431&lt;&gt;0),"出错","-")</f>
        <v>-</v>
      </c>
      <c r="L2428" s="21" t="str">
        <f>IF(AND(Sheet1!G2431=0,Sheet1!L2431=0,Sheet1!Q2431=0,Sheet1!V2431&lt;&gt;0),"出错","-")</f>
        <v>-</v>
      </c>
      <c r="M2428" s="21" t="str">
        <f>IF(AND(Sheet1!G2431=0,Sheet1!L2431=0,Sheet1!Q2431=0,Sheet1!V2431=0,Sheet1!AA2431&lt;&gt;0),"出错","-")</f>
        <v>-</v>
      </c>
      <c r="N2428" s="21" t="str">
        <f>IFERROR(VLOOKUP(Sheet1!G2431,配置检查表!$Y:$Z,2,FALSE),"")</f>
        <v/>
      </c>
      <c r="O2428" s="21">
        <f>IF(AND(Sheet1!I2431=Sheet1!J2431,Sheet1!J2431&lt;&gt;0),Sheet1!I2431,IF(AND(Sheet1!I2431&lt;&gt;Sheet1!J2431,Sheet1!J2431&lt;&gt;0),Sheet1!I2431&amp;"~"&amp;Sheet1!J2431,""))</f>
        <v>16</v>
      </c>
      <c r="P2428" s="21" t="str">
        <f>IFERROR(VLOOKUP(Sheet1!L2431,配置检查表!$Y:$Z,2,FALSE),"")</f>
        <v/>
      </c>
      <c r="Q2428" s="21" t="str">
        <f>IF(AND(Sheet1!N2431=Sheet1!O2431,Sheet1!O2431&lt;&gt;0),Sheet1!N2431,IF(AND(Sheet1!N2431&lt;&gt;Sheet1!O2431,Sheet1!O2431&lt;&gt;0),Sheet1!N2431&amp;"~"&amp;Sheet1!O2431,""))</f>
        <v/>
      </c>
      <c r="R2428" s="21" t="str">
        <f>IFERROR(VLOOKUP(Sheet1!Q2431,配置检查表!$Y:$Z,2,FALSE),"")</f>
        <v/>
      </c>
      <c r="S2428" s="39" t="str">
        <f>IF(AND(Sheet1!S2635=Sheet1!T2635,Sheet1!T2635&lt;&gt;0),Sheet1!S2635,IF(AND(Sheet1!S2635&lt;&gt;Sheet1!T2635,Sheet1!T2635&lt;&gt;0),Sheet1!S2635&amp;"~"&amp;Sheet1!T2635,""))</f>
        <v/>
      </c>
      <c r="T2428" s="21" t="str">
        <f>IFERROR(VLOOKUP(Sheet1!V2431,配置检查表!$Y:$Z,2,FALSE),"")</f>
        <v/>
      </c>
      <c r="U2428" s="39" t="str">
        <f>IF(AND(Sheet1!X2635=Sheet1!Y2635,Sheet1!Y2635&lt;&gt;0),Sheet1!X2635,IF(AND(Sheet1!X2635&lt;&gt;Sheet1!Y2635,Sheet1!Y2635&lt;&gt;0),Sheet1!X2635&amp;"~"&amp;Sheet1!Y2635,""))</f>
        <v/>
      </c>
      <c r="V2428" s="21" t="str">
        <f>IFERROR(VLOOKUP(Sheet1!XAA,配置检查表!$Y:$Z,2,FALSE),"")</f>
        <v/>
      </c>
      <c r="W2428" s="21" t="str">
        <f>IF(AND(Sheet1!AC2635=Sheet1!AD2635,Sheet1!AD2635&lt;&gt;0),Sheet1!AC2635,IF(AND(Sheet1!AC2635&lt;&gt;Sheet1!AD2635,Sheet1!AD2635&lt;&gt;0),Sheet1!AC2635&amp;"~"&amp;Sheet1!AD2635,""))</f>
        <v/>
      </c>
    </row>
    <row r="2429" spans="1:23">
      <c r="A2429" s="20">
        <v>60009</v>
      </c>
      <c r="B2429" s="3" t="s">
        <v>1421</v>
      </c>
      <c r="C2429" s="3" t="s">
        <v>1995</v>
      </c>
      <c r="D2429" s="21" t="str">
        <f>IF(OR(Sheet1!I2432&lt;&gt;Sheet1!AF2432,Sheet1!AG2432&lt;&gt;Sheet1!J2432),"有影响","-")</f>
        <v>-</v>
      </c>
      <c r="E2429" s="21" t="str">
        <f>IF(OR(Sheet1!N2432&lt;&gt;Sheet1!AH2432,Sheet1!AI2432&lt;&gt;Sheet1!O2432),"有影响","-")</f>
        <v>-</v>
      </c>
      <c r="F2429" s="21" t="str">
        <f>IF(OR(Sheet1!S2432&lt;&gt;Sheet1!AJ2432,Sheet1!AK2432&lt;&gt;Sheet1!T2432),"有影响","-")</f>
        <v>-</v>
      </c>
      <c r="G2429" s="21" t="str">
        <f>IF(OR(Sheet1!X2432&lt;&gt;Sheet1!AL2432,Sheet1!AM2432&lt;&gt;Sheet1!Y2432),"有影响","-")</f>
        <v>-</v>
      </c>
      <c r="H2429" s="21" t="str">
        <f>IF(OR(Sheet1!AC2432&lt;&gt;Sheet1!AN2432,Sheet1!AO2432&lt;&gt;Sheet1!AD2432),"有影响","-")</f>
        <v>-</v>
      </c>
      <c r="I2429" s="21" t="str">
        <f>IF(Sheet1!G2432=0,"出错","-")</f>
        <v>-</v>
      </c>
      <c r="J2429" s="21" t="str">
        <f>IF(AND(Sheet1!G2432=0,Sheet1!L2432&lt;&gt;0),"出错","-")</f>
        <v>-</v>
      </c>
      <c r="K2429" s="21" t="str">
        <f>IF(AND(Sheet1!G2432=0,Sheet1!L2432=0,Sheet1!Q2432&lt;&gt;0),"出错","-")</f>
        <v>-</v>
      </c>
      <c r="L2429" s="21" t="str">
        <f>IF(AND(Sheet1!G2432=0,Sheet1!L2432=0,Sheet1!Q2432=0,Sheet1!V2432&lt;&gt;0),"出错","-")</f>
        <v>-</v>
      </c>
      <c r="M2429" s="21" t="str">
        <f>IF(AND(Sheet1!G2432=0,Sheet1!L2432=0,Sheet1!Q2432=0,Sheet1!V2432=0,Sheet1!AA2432&lt;&gt;0),"出错","-")</f>
        <v>-</v>
      </c>
      <c r="N2429" s="21" t="str">
        <f>IFERROR(VLOOKUP(Sheet1!G2432,配置检查表!$Y:$Z,2,FALSE),"")</f>
        <v/>
      </c>
      <c r="O2429" s="21">
        <f>IF(AND(Sheet1!I2432=Sheet1!J2432,Sheet1!J2432&lt;&gt;0),Sheet1!I2432,IF(AND(Sheet1!I2432&lt;&gt;Sheet1!J2432,Sheet1!J2432&lt;&gt;0),Sheet1!I2432&amp;"~"&amp;Sheet1!J2432,""))</f>
        <v>1</v>
      </c>
      <c r="P2429" s="21" t="str">
        <f>IFERROR(VLOOKUP(Sheet1!L2432,配置检查表!$Y:$Z,2,FALSE),"")</f>
        <v/>
      </c>
      <c r="Q2429" s="21" t="str">
        <f>IF(AND(Sheet1!N2432=Sheet1!O2432,Sheet1!O2432&lt;&gt;0),Sheet1!N2432,IF(AND(Sheet1!N2432&lt;&gt;Sheet1!O2432,Sheet1!O2432&lt;&gt;0),Sheet1!N2432&amp;"~"&amp;Sheet1!O2432,""))</f>
        <v/>
      </c>
      <c r="R2429" s="21" t="str">
        <f>IFERROR(VLOOKUP(Sheet1!Q2432,配置检查表!$Y:$Z,2,FALSE),"")</f>
        <v/>
      </c>
      <c r="S2429" s="39" t="str">
        <f>IF(AND(Sheet1!S2636=Sheet1!T2636,Sheet1!T2636&lt;&gt;0),Sheet1!S2636,IF(AND(Sheet1!S2636&lt;&gt;Sheet1!T2636,Sheet1!T2636&lt;&gt;0),Sheet1!S2636&amp;"~"&amp;Sheet1!T2636,""))</f>
        <v/>
      </c>
      <c r="T2429" s="21" t="str">
        <f>IFERROR(VLOOKUP(Sheet1!V2432,配置检查表!$Y:$Z,2,FALSE),"")</f>
        <v/>
      </c>
      <c r="U2429" s="39" t="str">
        <f>IF(AND(Sheet1!X2636=Sheet1!Y2636,Sheet1!Y2636&lt;&gt;0),Sheet1!X2636,IF(AND(Sheet1!X2636&lt;&gt;Sheet1!Y2636,Sheet1!Y2636&lt;&gt;0),Sheet1!X2636&amp;"~"&amp;Sheet1!Y2636,""))</f>
        <v/>
      </c>
      <c r="V2429" s="21" t="str">
        <f>IFERROR(VLOOKUP(Sheet1!XAA,配置检查表!$Y:$Z,2,FALSE),"")</f>
        <v/>
      </c>
      <c r="W2429" s="21" t="str">
        <f>IF(AND(Sheet1!AC2636=Sheet1!AD2636,Sheet1!AD2636&lt;&gt;0),Sheet1!AC2636,IF(AND(Sheet1!AC2636&lt;&gt;Sheet1!AD2636,Sheet1!AD2636&lt;&gt;0),Sheet1!AC2636&amp;"~"&amp;Sheet1!AD2636,""))</f>
        <v/>
      </c>
    </row>
    <row r="2430" spans="1:23">
      <c r="A2430" s="20">
        <v>60010</v>
      </c>
      <c r="B2430" s="3" t="s">
        <v>1422</v>
      </c>
      <c r="C2430" s="3" t="s">
        <v>2097</v>
      </c>
      <c r="D2430" s="21" t="str">
        <f>IF(OR(Sheet1!I2433&lt;&gt;Sheet1!AF2433,Sheet1!AG2433&lt;&gt;Sheet1!J2433),"有影响","-")</f>
        <v>-</v>
      </c>
      <c r="E2430" s="21" t="str">
        <f>IF(OR(Sheet1!N2433&lt;&gt;Sheet1!AH2433,Sheet1!AI2433&lt;&gt;Sheet1!O2433),"有影响","-")</f>
        <v>-</v>
      </c>
      <c r="F2430" s="21" t="str">
        <f>IF(OR(Sheet1!S2433&lt;&gt;Sheet1!AJ2433,Sheet1!AK2433&lt;&gt;Sheet1!T2433),"有影响","-")</f>
        <v>-</v>
      </c>
      <c r="G2430" s="21" t="str">
        <f>IF(OR(Sheet1!X2433&lt;&gt;Sheet1!AL2433,Sheet1!AM2433&lt;&gt;Sheet1!Y2433),"有影响","-")</f>
        <v>-</v>
      </c>
      <c r="H2430" s="21" t="str">
        <f>IF(OR(Sheet1!AC2433&lt;&gt;Sheet1!AN2433,Sheet1!AO2433&lt;&gt;Sheet1!AD2433),"有影响","-")</f>
        <v>-</v>
      </c>
      <c r="I2430" s="21" t="str">
        <f>IF(Sheet1!G2433=0,"出错","-")</f>
        <v>-</v>
      </c>
      <c r="J2430" s="21" t="str">
        <f>IF(AND(Sheet1!G2433=0,Sheet1!L2433&lt;&gt;0),"出错","-")</f>
        <v>-</v>
      </c>
      <c r="K2430" s="21" t="str">
        <f>IF(AND(Sheet1!G2433=0,Sheet1!L2433=0,Sheet1!Q2433&lt;&gt;0),"出错","-")</f>
        <v>-</v>
      </c>
      <c r="L2430" s="21" t="str">
        <f>IF(AND(Sheet1!G2433=0,Sheet1!L2433=0,Sheet1!Q2433=0,Sheet1!V2433&lt;&gt;0),"出错","-")</f>
        <v>-</v>
      </c>
      <c r="M2430" s="21" t="str">
        <f>IF(AND(Sheet1!G2433=0,Sheet1!L2433=0,Sheet1!Q2433=0,Sheet1!V2433=0,Sheet1!AA2433&lt;&gt;0),"出错","-")</f>
        <v>-</v>
      </c>
      <c r="N2430" s="21" t="str">
        <f>IFERROR(VLOOKUP(Sheet1!G2433,配置检查表!$Y:$Z,2,FALSE),"")</f>
        <v>金币</v>
      </c>
      <c r="O2430" s="21">
        <f>IF(AND(Sheet1!I2433=Sheet1!J2433,Sheet1!J2433&lt;&gt;0),Sheet1!I2433,IF(AND(Sheet1!I2433&lt;&gt;Sheet1!J2433,Sheet1!J2433&lt;&gt;0),Sheet1!I2433&amp;"~"&amp;Sheet1!J2433,""))</f>
        <v>100000</v>
      </c>
      <c r="P2430" s="21" t="str">
        <f>IFERROR(VLOOKUP(Sheet1!L2433,配置检查表!$Y:$Z,2,FALSE),"")</f>
        <v/>
      </c>
      <c r="Q2430" s="21" t="str">
        <f>IF(AND(Sheet1!N2433=Sheet1!O2433,Sheet1!O2433&lt;&gt;0),Sheet1!N2433,IF(AND(Sheet1!N2433&lt;&gt;Sheet1!O2433,Sheet1!O2433&lt;&gt;0),Sheet1!N2433&amp;"~"&amp;Sheet1!O2433,""))</f>
        <v/>
      </c>
      <c r="R2430" s="21" t="str">
        <f>IFERROR(VLOOKUP(Sheet1!Q2433,配置检查表!$Y:$Z,2,FALSE),"")</f>
        <v/>
      </c>
      <c r="S2430" s="39" t="str">
        <f>IF(AND(Sheet1!S2637=Sheet1!T2637,Sheet1!T2637&lt;&gt;0),Sheet1!S2637,IF(AND(Sheet1!S2637&lt;&gt;Sheet1!T2637,Sheet1!T2637&lt;&gt;0),Sheet1!S2637&amp;"~"&amp;Sheet1!T2637,""))</f>
        <v/>
      </c>
      <c r="T2430" s="21" t="str">
        <f>IFERROR(VLOOKUP(Sheet1!V2433,配置检查表!$Y:$Z,2,FALSE),"")</f>
        <v/>
      </c>
      <c r="U2430" s="39" t="str">
        <f>IF(AND(Sheet1!X2637=Sheet1!Y2637,Sheet1!Y2637&lt;&gt;0),Sheet1!X2637,IF(AND(Sheet1!X2637&lt;&gt;Sheet1!Y2637,Sheet1!Y2637&lt;&gt;0),Sheet1!X2637&amp;"~"&amp;Sheet1!Y2637,""))</f>
        <v/>
      </c>
      <c r="V2430" s="21" t="str">
        <f>IFERROR(VLOOKUP(Sheet1!XAA,配置检查表!$Y:$Z,2,FALSE),"")</f>
        <v/>
      </c>
      <c r="W2430" s="21" t="str">
        <f>IF(AND(Sheet1!AC2637=Sheet1!AD2637,Sheet1!AD2637&lt;&gt;0),Sheet1!AC2637,IF(AND(Sheet1!AC2637&lt;&gt;Sheet1!AD2637,Sheet1!AD2637&lt;&gt;0),Sheet1!AC2637&amp;"~"&amp;Sheet1!AD2637,""))</f>
        <v/>
      </c>
    </row>
    <row r="2431" spans="1:23">
      <c r="A2431" s="20">
        <v>60011</v>
      </c>
      <c r="B2431" s="3" t="s">
        <v>1423</v>
      </c>
      <c r="C2431" s="3" t="s">
        <v>1996</v>
      </c>
      <c r="D2431" s="21" t="str">
        <f>IF(OR(Sheet1!I2434&lt;&gt;Sheet1!AF2434,Sheet1!AG2434&lt;&gt;Sheet1!J2434),"有影响","-")</f>
        <v>-</v>
      </c>
      <c r="E2431" s="21" t="str">
        <f>IF(OR(Sheet1!N2434&lt;&gt;Sheet1!AH2434,Sheet1!AI2434&lt;&gt;Sheet1!O2434),"有影响","-")</f>
        <v>-</v>
      </c>
      <c r="F2431" s="21" t="str">
        <f>IF(OR(Sheet1!S2434&lt;&gt;Sheet1!AJ2434,Sheet1!AK2434&lt;&gt;Sheet1!T2434),"有影响","-")</f>
        <v>-</v>
      </c>
      <c r="G2431" s="21" t="str">
        <f>IF(OR(Sheet1!X2434&lt;&gt;Sheet1!AL2434,Sheet1!AM2434&lt;&gt;Sheet1!Y2434),"有影响","-")</f>
        <v>-</v>
      </c>
      <c r="H2431" s="21" t="str">
        <f>IF(OR(Sheet1!AC2434&lt;&gt;Sheet1!AN2434,Sheet1!AO2434&lt;&gt;Sheet1!AD2434),"有影响","-")</f>
        <v>-</v>
      </c>
      <c r="I2431" s="21" t="str">
        <f>IF(Sheet1!G2434=0,"出错","-")</f>
        <v>-</v>
      </c>
      <c r="J2431" s="21" t="str">
        <f>IF(AND(Sheet1!G2434=0,Sheet1!L2434&lt;&gt;0),"出错","-")</f>
        <v>-</v>
      </c>
      <c r="K2431" s="21" t="str">
        <f>IF(AND(Sheet1!G2434=0,Sheet1!L2434=0,Sheet1!Q2434&lt;&gt;0),"出错","-")</f>
        <v>-</v>
      </c>
      <c r="L2431" s="21" t="str">
        <f>IF(AND(Sheet1!G2434=0,Sheet1!L2434=0,Sheet1!Q2434=0,Sheet1!V2434&lt;&gt;0),"出错","-")</f>
        <v>-</v>
      </c>
      <c r="M2431" s="21" t="str">
        <f>IF(AND(Sheet1!G2434=0,Sheet1!L2434=0,Sheet1!Q2434=0,Sheet1!V2434=0,Sheet1!AA2434&lt;&gt;0),"出错","-")</f>
        <v>-</v>
      </c>
      <c r="N2431" s="21" t="str">
        <f>IFERROR(VLOOKUP(Sheet1!G2434,配置检查表!$Y:$Z,2,FALSE),"")</f>
        <v/>
      </c>
      <c r="O2431" s="21">
        <f>IF(AND(Sheet1!I2434=Sheet1!J2434,Sheet1!J2434&lt;&gt;0),Sheet1!I2434,IF(AND(Sheet1!I2434&lt;&gt;Sheet1!J2434,Sheet1!J2434&lt;&gt;0),Sheet1!I2434&amp;"~"&amp;Sheet1!J2434,""))</f>
        <v>20</v>
      </c>
      <c r="P2431" s="21" t="str">
        <f>IFERROR(VLOOKUP(Sheet1!L2434,配置检查表!$Y:$Z,2,FALSE),"")</f>
        <v/>
      </c>
      <c r="Q2431" s="21" t="str">
        <f>IF(AND(Sheet1!N2434=Sheet1!O2434,Sheet1!O2434&lt;&gt;0),Sheet1!N2434,IF(AND(Sheet1!N2434&lt;&gt;Sheet1!O2434,Sheet1!O2434&lt;&gt;0),Sheet1!N2434&amp;"~"&amp;Sheet1!O2434,""))</f>
        <v/>
      </c>
      <c r="R2431" s="21" t="str">
        <f>IFERROR(VLOOKUP(Sheet1!Q2434,配置检查表!$Y:$Z,2,FALSE),"")</f>
        <v/>
      </c>
      <c r="S2431" s="39" t="str">
        <f>IF(AND(Sheet1!S2638=Sheet1!T2638,Sheet1!T2638&lt;&gt;0),Sheet1!S2638,IF(AND(Sheet1!S2638&lt;&gt;Sheet1!T2638,Sheet1!T2638&lt;&gt;0),Sheet1!S2638&amp;"~"&amp;Sheet1!T2638,""))</f>
        <v/>
      </c>
      <c r="T2431" s="21" t="str">
        <f>IFERROR(VLOOKUP(Sheet1!V2434,配置检查表!$Y:$Z,2,FALSE),"")</f>
        <v/>
      </c>
      <c r="U2431" s="39" t="str">
        <f>IF(AND(Sheet1!X2638=Sheet1!Y2638,Sheet1!Y2638&lt;&gt;0),Sheet1!X2638,IF(AND(Sheet1!X2638&lt;&gt;Sheet1!Y2638,Sheet1!Y2638&lt;&gt;0),Sheet1!X2638&amp;"~"&amp;Sheet1!Y2638,""))</f>
        <v/>
      </c>
      <c r="V2431" s="21" t="str">
        <f>IFERROR(VLOOKUP(Sheet1!XAA,配置检查表!$Y:$Z,2,FALSE),"")</f>
        <v/>
      </c>
      <c r="W2431" s="21" t="str">
        <f>IF(AND(Sheet1!AC2638=Sheet1!AD2638,Sheet1!AD2638&lt;&gt;0),Sheet1!AC2638,IF(AND(Sheet1!AC2638&lt;&gt;Sheet1!AD2638,Sheet1!AD2638&lt;&gt;0),Sheet1!AC2638&amp;"~"&amp;Sheet1!AD2638,""))</f>
        <v/>
      </c>
    </row>
    <row r="2432" spans="1:23">
      <c r="A2432" s="20">
        <v>60012</v>
      </c>
      <c r="B2432" s="3" t="s">
        <v>1424</v>
      </c>
      <c r="C2432" s="3" t="s">
        <v>1995</v>
      </c>
      <c r="D2432" s="21" t="str">
        <f>IF(OR(Sheet1!I2435&lt;&gt;Sheet1!AF2435,Sheet1!AG2435&lt;&gt;Sheet1!J2435),"有影响","-")</f>
        <v>-</v>
      </c>
      <c r="E2432" s="21" t="str">
        <f>IF(OR(Sheet1!N2435&lt;&gt;Sheet1!AH2435,Sheet1!AI2435&lt;&gt;Sheet1!O2435),"有影响","-")</f>
        <v>-</v>
      </c>
      <c r="F2432" s="21" t="str">
        <f>IF(OR(Sheet1!S2435&lt;&gt;Sheet1!AJ2435,Sheet1!AK2435&lt;&gt;Sheet1!T2435),"有影响","-")</f>
        <v>-</v>
      </c>
      <c r="G2432" s="21" t="str">
        <f>IF(OR(Sheet1!X2435&lt;&gt;Sheet1!AL2435,Sheet1!AM2435&lt;&gt;Sheet1!Y2435),"有影响","-")</f>
        <v>-</v>
      </c>
      <c r="H2432" s="21" t="str">
        <f>IF(OR(Sheet1!AC2435&lt;&gt;Sheet1!AN2435,Sheet1!AO2435&lt;&gt;Sheet1!AD2435),"有影响","-")</f>
        <v>-</v>
      </c>
      <c r="I2432" s="21" t="str">
        <f>IF(Sheet1!G2435=0,"出错","-")</f>
        <v>-</v>
      </c>
      <c r="J2432" s="21" t="str">
        <f>IF(AND(Sheet1!G2435=0,Sheet1!L2435&lt;&gt;0),"出错","-")</f>
        <v>-</v>
      </c>
      <c r="K2432" s="21" t="str">
        <f>IF(AND(Sheet1!G2435=0,Sheet1!L2435=0,Sheet1!Q2435&lt;&gt;0),"出错","-")</f>
        <v>-</v>
      </c>
      <c r="L2432" s="21" t="str">
        <f>IF(AND(Sheet1!G2435=0,Sheet1!L2435=0,Sheet1!Q2435=0,Sheet1!V2435&lt;&gt;0),"出错","-")</f>
        <v>-</v>
      </c>
      <c r="M2432" s="21" t="str">
        <f>IF(AND(Sheet1!G2435=0,Sheet1!L2435=0,Sheet1!Q2435=0,Sheet1!V2435=0,Sheet1!AA2435&lt;&gt;0),"出错","-")</f>
        <v>-</v>
      </c>
      <c r="N2432" s="21" t="str">
        <f>IFERROR(VLOOKUP(Sheet1!G2435,配置检查表!$Y:$Z,2,FALSE),"")</f>
        <v/>
      </c>
      <c r="O2432" s="21">
        <f>IF(AND(Sheet1!I2435=Sheet1!J2435,Sheet1!J2435&lt;&gt;0),Sheet1!I2435,IF(AND(Sheet1!I2435&lt;&gt;Sheet1!J2435,Sheet1!J2435&lt;&gt;0),Sheet1!I2435&amp;"~"&amp;Sheet1!J2435,""))</f>
        <v>1</v>
      </c>
      <c r="P2432" s="21" t="str">
        <f>IFERROR(VLOOKUP(Sheet1!L2435,配置检查表!$Y:$Z,2,FALSE),"")</f>
        <v/>
      </c>
      <c r="Q2432" s="21" t="str">
        <f>IF(AND(Sheet1!N2435=Sheet1!O2435,Sheet1!O2435&lt;&gt;0),Sheet1!N2435,IF(AND(Sheet1!N2435&lt;&gt;Sheet1!O2435,Sheet1!O2435&lt;&gt;0),Sheet1!N2435&amp;"~"&amp;Sheet1!O2435,""))</f>
        <v/>
      </c>
      <c r="R2432" s="21" t="str">
        <f>IFERROR(VLOOKUP(Sheet1!Q2435,配置检查表!$Y:$Z,2,FALSE),"")</f>
        <v/>
      </c>
      <c r="S2432" s="39" t="str">
        <f>IF(AND(Sheet1!S2639=Sheet1!T2639,Sheet1!T2639&lt;&gt;0),Sheet1!S2639,IF(AND(Sheet1!S2639&lt;&gt;Sheet1!T2639,Sheet1!T2639&lt;&gt;0),Sheet1!S2639&amp;"~"&amp;Sheet1!T2639,""))</f>
        <v/>
      </c>
      <c r="T2432" s="21" t="str">
        <f>IFERROR(VLOOKUP(Sheet1!V2435,配置检查表!$Y:$Z,2,FALSE),"")</f>
        <v/>
      </c>
      <c r="U2432" s="39" t="str">
        <f>IF(AND(Sheet1!X2639=Sheet1!Y2639,Sheet1!Y2639&lt;&gt;0),Sheet1!X2639,IF(AND(Sheet1!X2639&lt;&gt;Sheet1!Y2639,Sheet1!Y2639&lt;&gt;0),Sheet1!X2639&amp;"~"&amp;Sheet1!Y2639,""))</f>
        <v/>
      </c>
      <c r="V2432" s="21" t="str">
        <f>IFERROR(VLOOKUP(Sheet1!XAA,配置检查表!$Y:$Z,2,FALSE),"")</f>
        <v/>
      </c>
      <c r="W2432" s="21" t="str">
        <f>IF(AND(Sheet1!AC2639=Sheet1!AD2639,Sheet1!AD2639&lt;&gt;0),Sheet1!AC2639,IF(AND(Sheet1!AC2639&lt;&gt;Sheet1!AD2639,Sheet1!AD2639&lt;&gt;0),Sheet1!AC2639&amp;"~"&amp;Sheet1!AD2639,""))</f>
        <v/>
      </c>
    </row>
    <row r="2433" spans="1:23">
      <c r="A2433" s="20">
        <v>60013</v>
      </c>
      <c r="B2433" s="3" t="s">
        <v>1425</v>
      </c>
      <c r="C2433" s="3" t="s">
        <v>489</v>
      </c>
      <c r="D2433" s="21" t="str">
        <f>IF(OR(Sheet1!I2436&lt;&gt;Sheet1!AF2436,Sheet1!AG2436&lt;&gt;Sheet1!J2436),"有影响","-")</f>
        <v>-</v>
      </c>
      <c r="E2433" s="21" t="str">
        <f>IF(OR(Sheet1!N2436&lt;&gt;Sheet1!AH2436,Sheet1!AI2436&lt;&gt;Sheet1!O2436),"有影响","-")</f>
        <v>-</v>
      </c>
      <c r="F2433" s="21" t="str">
        <f>IF(OR(Sheet1!S2436&lt;&gt;Sheet1!AJ2436,Sheet1!AK2436&lt;&gt;Sheet1!T2436),"有影响","-")</f>
        <v>-</v>
      </c>
      <c r="G2433" s="21" t="str">
        <f>IF(OR(Sheet1!X2436&lt;&gt;Sheet1!AL2436,Sheet1!AM2436&lt;&gt;Sheet1!Y2436),"有影响","-")</f>
        <v>-</v>
      </c>
      <c r="H2433" s="21" t="str">
        <f>IF(OR(Sheet1!AC2436&lt;&gt;Sheet1!AN2436,Sheet1!AO2436&lt;&gt;Sheet1!AD2436),"有影响","-")</f>
        <v>-</v>
      </c>
      <c r="I2433" s="21" t="str">
        <f>IF(Sheet1!G2436=0,"出错","-")</f>
        <v>-</v>
      </c>
      <c r="J2433" s="21" t="str">
        <f>IF(AND(Sheet1!G2436=0,Sheet1!L2436&lt;&gt;0),"出错","-")</f>
        <v>-</v>
      </c>
      <c r="K2433" s="21" t="str">
        <f>IF(AND(Sheet1!G2436=0,Sheet1!L2436=0,Sheet1!Q2436&lt;&gt;0),"出错","-")</f>
        <v>-</v>
      </c>
      <c r="L2433" s="21" t="str">
        <f>IF(AND(Sheet1!G2436=0,Sheet1!L2436=0,Sheet1!Q2436=0,Sheet1!V2436&lt;&gt;0),"出错","-")</f>
        <v>-</v>
      </c>
      <c r="M2433" s="21" t="str">
        <f>IF(AND(Sheet1!G2436=0,Sheet1!L2436=0,Sheet1!Q2436=0,Sheet1!V2436=0,Sheet1!AA2436&lt;&gt;0),"出错","-")</f>
        <v>-</v>
      </c>
      <c r="N2433" s="21" t="str">
        <f>IFERROR(VLOOKUP(Sheet1!G2436,配置检查表!$Y:$Z,2,FALSE),"")</f>
        <v/>
      </c>
      <c r="O2433" s="21">
        <f>IF(AND(Sheet1!I2436=Sheet1!J2436,Sheet1!J2436&lt;&gt;0),Sheet1!I2436,IF(AND(Sheet1!I2436&lt;&gt;Sheet1!J2436,Sheet1!J2436&lt;&gt;0),Sheet1!I2436&amp;"~"&amp;Sheet1!J2436,""))</f>
        <v>6</v>
      </c>
      <c r="P2433" s="21" t="str">
        <f>IFERROR(VLOOKUP(Sheet1!L2436,配置检查表!$Y:$Z,2,FALSE),"")</f>
        <v/>
      </c>
      <c r="Q2433" s="21" t="str">
        <f>IF(AND(Sheet1!N2436=Sheet1!O2436,Sheet1!O2436&lt;&gt;0),Sheet1!N2436,IF(AND(Sheet1!N2436&lt;&gt;Sheet1!O2436,Sheet1!O2436&lt;&gt;0),Sheet1!N2436&amp;"~"&amp;Sheet1!O2436,""))</f>
        <v/>
      </c>
      <c r="R2433" s="21" t="str">
        <f>IFERROR(VLOOKUP(Sheet1!Q2436,配置检查表!$Y:$Z,2,FALSE),"")</f>
        <v/>
      </c>
      <c r="S2433" s="39" t="str">
        <f>IF(AND(Sheet1!S2640=Sheet1!T2640,Sheet1!T2640&lt;&gt;0),Sheet1!S2640,IF(AND(Sheet1!S2640&lt;&gt;Sheet1!T2640,Sheet1!T2640&lt;&gt;0),Sheet1!S2640&amp;"~"&amp;Sheet1!T2640,""))</f>
        <v/>
      </c>
      <c r="T2433" s="21" t="str">
        <f>IFERROR(VLOOKUP(Sheet1!V2436,配置检查表!$Y:$Z,2,FALSE),"")</f>
        <v/>
      </c>
      <c r="U2433" s="39" t="str">
        <f>IF(AND(Sheet1!X2640=Sheet1!Y2640,Sheet1!Y2640&lt;&gt;0),Sheet1!X2640,IF(AND(Sheet1!X2640&lt;&gt;Sheet1!Y2640,Sheet1!Y2640&lt;&gt;0),Sheet1!X2640&amp;"~"&amp;Sheet1!Y2640,""))</f>
        <v/>
      </c>
      <c r="V2433" s="21" t="str">
        <f>IFERROR(VLOOKUP(Sheet1!XAA,配置检查表!$Y:$Z,2,FALSE),"")</f>
        <v/>
      </c>
      <c r="W2433" s="21" t="str">
        <f>IF(AND(Sheet1!AC2640=Sheet1!AD2640,Sheet1!AD2640&lt;&gt;0),Sheet1!AC2640,IF(AND(Sheet1!AC2640&lt;&gt;Sheet1!AD2640,Sheet1!AD2640&lt;&gt;0),Sheet1!AC2640&amp;"~"&amp;Sheet1!AD2640,""))</f>
        <v/>
      </c>
    </row>
    <row r="2434" spans="1:23">
      <c r="A2434" s="20">
        <v>60014</v>
      </c>
      <c r="B2434" s="3" t="s">
        <v>1426</v>
      </c>
      <c r="C2434" s="3" t="s">
        <v>1994</v>
      </c>
      <c r="D2434" s="21" t="str">
        <f>IF(OR(Sheet1!I2437&lt;&gt;Sheet1!AF2437,Sheet1!AG2437&lt;&gt;Sheet1!J2437),"有影响","-")</f>
        <v>-</v>
      </c>
      <c r="E2434" s="21" t="str">
        <f>IF(OR(Sheet1!N2437&lt;&gt;Sheet1!AH2437,Sheet1!AI2437&lt;&gt;Sheet1!O2437),"有影响","-")</f>
        <v>-</v>
      </c>
      <c r="F2434" s="21" t="str">
        <f>IF(OR(Sheet1!S2437&lt;&gt;Sheet1!AJ2437,Sheet1!AK2437&lt;&gt;Sheet1!T2437),"有影响","-")</f>
        <v>-</v>
      </c>
      <c r="G2434" s="21" t="str">
        <f>IF(OR(Sheet1!X2437&lt;&gt;Sheet1!AL2437,Sheet1!AM2437&lt;&gt;Sheet1!Y2437),"有影响","-")</f>
        <v>-</v>
      </c>
      <c r="H2434" s="21" t="str">
        <f>IF(OR(Sheet1!AC2437&lt;&gt;Sheet1!AN2437,Sheet1!AO2437&lt;&gt;Sheet1!AD2437),"有影响","-")</f>
        <v>-</v>
      </c>
      <c r="I2434" s="21" t="str">
        <f>IF(Sheet1!G2437=0,"出错","-")</f>
        <v>-</v>
      </c>
      <c r="J2434" s="21" t="str">
        <f>IF(AND(Sheet1!G2437=0,Sheet1!L2437&lt;&gt;0),"出错","-")</f>
        <v>-</v>
      </c>
      <c r="K2434" s="21" t="str">
        <f>IF(AND(Sheet1!G2437=0,Sheet1!L2437=0,Sheet1!Q2437&lt;&gt;0),"出错","-")</f>
        <v>-</v>
      </c>
      <c r="L2434" s="21" t="str">
        <f>IF(AND(Sheet1!G2437=0,Sheet1!L2437=0,Sheet1!Q2437=0,Sheet1!V2437&lt;&gt;0),"出错","-")</f>
        <v>-</v>
      </c>
      <c r="M2434" s="21" t="str">
        <f>IF(AND(Sheet1!G2437=0,Sheet1!L2437=0,Sheet1!Q2437=0,Sheet1!V2437=0,Sheet1!AA2437&lt;&gt;0),"出错","-")</f>
        <v>-</v>
      </c>
      <c r="N2434" s="21" t="str">
        <f>IFERROR(VLOOKUP(Sheet1!G2437,配置检查表!$Y:$Z,2,FALSE),"")</f>
        <v/>
      </c>
      <c r="O2434" s="21">
        <f>IF(AND(Sheet1!I2437=Sheet1!J2437,Sheet1!J2437&lt;&gt;0),Sheet1!I2437,IF(AND(Sheet1!I2437&lt;&gt;Sheet1!J2437,Sheet1!J2437&lt;&gt;0),Sheet1!I2437&amp;"~"&amp;Sheet1!J2437,""))</f>
        <v>24</v>
      </c>
      <c r="P2434" s="21" t="str">
        <f>IFERROR(VLOOKUP(Sheet1!L2437,配置检查表!$Y:$Z,2,FALSE),"")</f>
        <v/>
      </c>
      <c r="Q2434" s="21" t="str">
        <f>IF(AND(Sheet1!N2437=Sheet1!O2437,Sheet1!O2437&lt;&gt;0),Sheet1!N2437,IF(AND(Sheet1!N2437&lt;&gt;Sheet1!O2437,Sheet1!O2437&lt;&gt;0),Sheet1!N2437&amp;"~"&amp;Sheet1!O2437,""))</f>
        <v/>
      </c>
      <c r="R2434" s="21" t="str">
        <f>IFERROR(VLOOKUP(Sheet1!Q2437,配置检查表!$Y:$Z,2,FALSE),"")</f>
        <v/>
      </c>
      <c r="S2434" s="39" t="str">
        <f>IF(AND(Sheet1!S2641=Sheet1!T2641,Sheet1!T2641&lt;&gt;0),Sheet1!S2641,IF(AND(Sheet1!S2641&lt;&gt;Sheet1!T2641,Sheet1!T2641&lt;&gt;0),Sheet1!S2641&amp;"~"&amp;Sheet1!T2641,""))</f>
        <v/>
      </c>
      <c r="T2434" s="21" t="str">
        <f>IFERROR(VLOOKUP(Sheet1!V2437,配置检查表!$Y:$Z,2,FALSE),"")</f>
        <v/>
      </c>
      <c r="U2434" s="39" t="str">
        <f>IF(AND(Sheet1!X2641=Sheet1!Y2641,Sheet1!Y2641&lt;&gt;0),Sheet1!X2641,IF(AND(Sheet1!X2641&lt;&gt;Sheet1!Y2641,Sheet1!Y2641&lt;&gt;0),Sheet1!X2641&amp;"~"&amp;Sheet1!Y2641,""))</f>
        <v/>
      </c>
      <c r="V2434" s="21" t="str">
        <f>IFERROR(VLOOKUP(Sheet1!XAA,配置检查表!$Y:$Z,2,FALSE),"")</f>
        <v/>
      </c>
      <c r="W2434" s="21" t="str">
        <f>IF(AND(Sheet1!AC2641=Sheet1!AD2641,Sheet1!AD2641&lt;&gt;0),Sheet1!AC2641,IF(AND(Sheet1!AC2641&lt;&gt;Sheet1!AD2641,Sheet1!AD2641&lt;&gt;0),Sheet1!AC2641&amp;"~"&amp;Sheet1!AD2641,""))</f>
        <v/>
      </c>
    </row>
    <row r="2435" spans="1:23">
      <c r="A2435" s="20">
        <v>60015</v>
      </c>
      <c r="B2435" s="3" t="s">
        <v>1427</v>
      </c>
      <c r="C2435" s="3" t="s">
        <v>2097</v>
      </c>
      <c r="D2435" s="21" t="str">
        <f>IF(OR(Sheet1!I2438&lt;&gt;Sheet1!AF2438,Sheet1!AG2438&lt;&gt;Sheet1!J2438),"有影响","-")</f>
        <v>-</v>
      </c>
      <c r="E2435" s="21" t="str">
        <f>IF(OR(Sheet1!N2438&lt;&gt;Sheet1!AH2438,Sheet1!AI2438&lt;&gt;Sheet1!O2438),"有影响","-")</f>
        <v>-</v>
      </c>
      <c r="F2435" s="21" t="str">
        <f>IF(OR(Sheet1!S2438&lt;&gt;Sheet1!AJ2438,Sheet1!AK2438&lt;&gt;Sheet1!T2438),"有影响","-")</f>
        <v>-</v>
      </c>
      <c r="G2435" s="21" t="str">
        <f>IF(OR(Sheet1!X2438&lt;&gt;Sheet1!AL2438,Sheet1!AM2438&lt;&gt;Sheet1!Y2438),"有影响","-")</f>
        <v>-</v>
      </c>
      <c r="H2435" s="21" t="str">
        <f>IF(OR(Sheet1!AC2438&lt;&gt;Sheet1!AN2438,Sheet1!AO2438&lt;&gt;Sheet1!AD2438),"有影响","-")</f>
        <v>-</v>
      </c>
      <c r="I2435" s="21" t="str">
        <f>IF(Sheet1!G2438=0,"出错","-")</f>
        <v>-</v>
      </c>
      <c r="J2435" s="21" t="str">
        <f>IF(AND(Sheet1!G2438=0,Sheet1!L2438&lt;&gt;0),"出错","-")</f>
        <v>-</v>
      </c>
      <c r="K2435" s="21" t="str">
        <f>IF(AND(Sheet1!G2438=0,Sheet1!L2438=0,Sheet1!Q2438&lt;&gt;0),"出错","-")</f>
        <v>-</v>
      </c>
      <c r="L2435" s="21" t="str">
        <f>IF(AND(Sheet1!G2438=0,Sheet1!L2438=0,Sheet1!Q2438=0,Sheet1!V2438&lt;&gt;0),"出错","-")</f>
        <v>-</v>
      </c>
      <c r="M2435" s="21" t="str">
        <f>IF(AND(Sheet1!G2438=0,Sheet1!L2438=0,Sheet1!Q2438=0,Sheet1!V2438=0,Sheet1!AA2438&lt;&gt;0),"出错","-")</f>
        <v>-</v>
      </c>
      <c r="N2435" s="21" t="str">
        <f>IFERROR(VLOOKUP(Sheet1!G2438,配置检查表!$Y:$Z,2,FALSE),"")</f>
        <v>金币</v>
      </c>
      <c r="O2435" s="21">
        <f>IF(AND(Sheet1!I2438=Sheet1!J2438,Sheet1!J2438&lt;&gt;0),Sheet1!I2438,IF(AND(Sheet1!I2438&lt;&gt;Sheet1!J2438,Sheet1!J2438&lt;&gt;0),Sheet1!I2438&amp;"~"&amp;Sheet1!J2438,""))</f>
        <v>120000</v>
      </c>
      <c r="P2435" s="21" t="str">
        <f>IFERROR(VLOOKUP(Sheet1!L2438,配置检查表!$Y:$Z,2,FALSE),"")</f>
        <v/>
      </c>
      <c r="Q2435" s="21" t="str">
        <f>IF(AND(Sheet1!N2438=Sheet1!O2438,Sheet1!O2438&lt;&gt;0),Sheet1!N2438,IF(AND(Sheet1!N2438&lt;&gt;Sheet1!O2438,Sheet1!O2438&lt;&gt;0),Sheet1!N2438&amp;"~"&amp;Sheet1!O2438,""))</f>
        <v/>
      </c>
      <c r="R2435" s="21" t="str">
        <f>IFERROR(VLOOKUP(Sheet1!Q2438,配置检查表!$Y:$Z,2,FALSE),"")</f>
        <v/>
      </c>
      <c r="S2435" s="39" t="str">
        <f>IF(AND(Sheet1!S2642=Sheet1!T2642,Sheet1!T2642&lt;&gt;0),Sheet1!S2642,IF(AND(Sheet1!S2642&lt;&gt;Sheet1!T2642,Sheet1!T2642&lt;&gt;0),Sheet1!S2642&amp;"~"&amp;Sheet1!T2642,""))</f>
        <v/>
      </c>
      <c r="T2435" s="21" t="str">
        <f>IFERROR(VLOOKUP(Sheet1!V2438,配置检查表!$Y:$Z,2,FALSE),"")</f>
        <v/>
      </c>
      <c r="U2435" s="39" t="str">
        <f>IF(AND(Sheet1!X2642=Sheet1!Y2642,Sheet1!Y2642&lt;&gt;0),Sheet1!X2642,IF(AND(Sheet1!X2642&lt;&gt;Sheet1!Y2642,Sheet1!Y2642&lt;&gt;0),Sheet1!X2642&amp;"~"&amp;Sheet1!Y2642,""))</f>
        <v/>
      </c>
      <c r="V2435" s="21" t="str">
        <f>IFERROR(VLOOKUP(Sheet1!XAA,配置检查表!$Y:$Z,2,FALSE),"")</f>
        <v/>
      </c>
      <c r="W2435" s="21" t="str">
        <f>IF(AND(Sheet1!AC2642=Sheet1!AD2642,Sheet1!AD2642&lt;&gt;0),Sheet1!AC2642,IF(AND(Sheet1!AC2642&lt;&gt;Sheet1!AD2642,Sheet1!AD2642&lt;&gt;0),Sheet1!AC2642&amp;"~"&amp;Sheet1!AD2642,""))</f>
        <v/>
      </c>
    </row>
    <row r="2436" spans="1:23">
      <c r="A2436" s="20">
        <v>60016</v>
      </c>
      <c r="B2436" s="3" t="s">
        <v>1428</v>
      </c>
      <c r="C2436" s="3" t="s">
        <v>1996</v>
      </c>
      <c r="D2436" s="21" t="str">
        <f>IF(OR(Sheet1!I2439&lt;&gt;Sheet1!AF2439,Sheet1!AG2439&lt;&gt;Sheet1!J2439),"有影响","-")</f>
        <v>-</v>
      </c>
      <c r="E2436" s="21" t="str">
        <f>IF(OR(Sheet1!N2439&lt;&gt;Sheet1!AH2439,Sheet1!AI2439&lt;&gt;Sheet1!O2439),"有影响","-")</f>
        <v>-</v>
      </c>
      <c r="F2436" s="21" t="str">
        <f>IF(OR(Sheet1!S2439&lt;&gt;Sheet1!AJ2439,Sheet1!AK2439&lt;&gt;Sheet1!T2439),"有影响","-")</f>
        <v>-</v>
      </c>
      <c r="G2436" s="21" t="str">
        <f>IF(OR(Sheet1!X2439&lt;&gt;Sheet1!AL2439,Sheet1!AM2439&lt;&gt;Sheet1!Y2439),"有影响","-")</f>
        <v>-</v>
      </c>
      <c r="H2436" s="21" t="str">
        <f>IF(OR(Sheet1!AC2439&lt;&gt;Sheet1!AN2439,Sheet1!AO2439&lt;&gt;Sheet1!AD2439),"有影响","-")</f>
        <v>-</v>
      </c>
      <c r="I2436" s="21" t="str">
        <f>IF(Sheet1!G2439=0,"出错","-")</f>
        <v>-</v>
      </c>
      <c r="J2436" s="21" t="str">
        <f>IF(AND(Sheet1!G2439=0,Sheet1!L2439&lt;&gt;0),"出错","-")</f>
        <v>-</v>
      </c>
      <c r="K2436" s="21" t="str">
        <f>IF(AND(Sheet1!G2439=0,Sheet1!L2439=0,Sheet1!Q2439&lt;&gt;0),"出错","-")</f>
        <v>-</v>
      </c>
      <c r="L2436" s="21" t="str">
        <f>IF(AND(Sheet1!G2439=0,Sheet1!L2439=0,Sheet1!Q2439=0,Sheet1!V2439&lt;&gt;0),"出错","-")</f>
        <v>-</v>
      </c>
      <c r="M2436" s="21" t="str">
        <f>IF(AND(Sheet1!G2439=0,Sheet1!L2439=0,Sheet1!Q2439=0,Sheet1!V2439=0,Sheet1!AA2439&lt;&gt;0),"出错","-")</f>
        <v>-</v>
      </c>
      <c r="N2436" s="21" t="str">
        <f>IFERROR(VLOOKUP(Sheet1!G2439,配置检查表!$Y:$Z,2,FALSE),"")</f>
        <v/>
      </c>
      <c r="O2436" s="21">
        <f>IF(AND(Sheet1!I2439=Sheet1!J2439,Sheet1!J2439&lt;&gt;0),Sheet1!I2439,IF(AND(Sheet1!I2439&lt;&gt;Sheet1!J2439,Sheet1!J2439&lt;&gt;0),Sheet1!I2439&amp;"~"&amp;Sheet1!J2439,""))</f>
        <v>32</v>
      </c>
      <c r="P2436" s="21" t="str">
        <f>IFERROR(VLOOKUP(Sheet1!L2439,配置检查表!$Y:$Z,2,FALSE),"")</f>
        <v/>
      </c>
      <c r="Q2436" s="21" t="str">
        <f>IF(AND(Sheet1!N2439=Sheet1!O2439,Sheet1!O2439&lt;&gt;0),Sheet1!N2439,IF(AND(Sheet1!N2439&lt;&gt;Sheet1!O2439,Sheet1!O2439&lt;&gt;0),Sheet1!N2439&amp;"~"&amp;Sheet1!O2439,""))</f>
        <v/>
      </c>
      <c r="R2436" s="21" t="str">
        <f>IFERROR(VLOOKUP(Sheet1!Q2439,配置检查表!$Y:$Z,2,FALSE),"")</f>
        <v/>
      </c>
      <c r="S2436" s="39" t="str">
        <f>IF(AND(Sheet1!S2643=Sheet1!T2643,Sheet1!T2643&lt;&gt;0),Sheet1!S2643,IF(AND(Sheet1!S2643&lt;&gt;Sheet1!T2643,Sheet1!T2643&lt;&gt;0),Sheet1!S2643&amp;"~"&amp;Sheet1!T2643,""))</f>
        <v/>
      </c>
      <c r="T2436" s="21" t="str">
        <f>IFERROR(VLOOKUP(Sheet1!V2439,配置检查表!$Y:$Z,2,FALSE),"")</f>
        <v/>
      </c>
      <c r="U2436" s="39" t="str">
        <f>IF(AND(Sheet1!X2643=Sheet1!Y2643,Sheet1!Y2643&lt;&gt;0),Sheet1!X2643,IF(AND(Sheet1!X2643&lt;&gt;Sheet1!Y2643,Sheet1!Y2643&lt;&gt;0),Sheet1!X2643&amp;"~"&amp;Sheet1!Y2643,""))</f>
        <v/>
      </c>
      <c r="V2436" s="21" t="str">
        <f>IFERROR(VLOOKUP(Sheet1!XAA,配置检查表!$Y:$Z,2,FALSE),"")</f>
        <v/>
      </c>
      <c r="W2436" s="21" t="str">
        <f>IF(AND(Sheet1!AC2643=Sheet1!AD2643,Sheet1!AD2643&lt;&gt;0),Sheet1!AC2643,IF(AND(Sheet1!AC2643&lt;&gt;Sheet1!AD2643,Sheet1!AD2643&lt;&gt;0),Sheet1!AC2643&amp;"~"&amp;Sheet1!AD2643,""))</f>
        <v/>
      </c>
    </row>
    <row r="2437" spans="1:23">
      <c r="A2437" s="20">
        <v>60017</v>
      </c>
      <c r="B2437" s="3" t="s">
        <v>1429</v>
      </c>
      <c r="C2437" s="3" t="s">
        <v>1995</v>
      </c>
      <c r="D2437" s="21" t="str">
        <f>IF(OR(Sheet1!I2440&lt;&gt;Sheet1!AF2440,Sheet1!AG2440&lt;&gt;Sheet1!J2440),"有影响","-")</f>
        <v>-</v>
      </c>
      <c r="E2437" s="21" t="str">
        <f>IF(OR(Sheet1!N2440&lt;&gt;Sheet1!AH2440,Sheet1!AI2440&lt;&gt;Sheet1!O2440),"有影响","-")</f>
        <v>-</v>
      </c>
      <c r="F2437" s="21" t="str">
        <f>IF(OR(Sheet1!S2440&lt;&gt;Sheet1!AJ2440,Sheet1!AK2440&lt;&gt;Sheet1!T2440),"有影响","-")</f>
        <v>-</v>
      </c>
      <c r="G2437" s="21" t="str">
        <f>IF(OR(Sheet1!X2440&lt;&gt;Sheet1!AL2440,Sheet1!AM2440&lt;&gt;Sheet1!Y2440),"有影响","-")</f>
        <v>-</v>
      </c>
      <c r="H2437" s="21" t="str">
        <f>IF(OR(Sheet1!AC2440&lt;&gt;Sheet1!AN2440,Sheet1!AO2440&lt;&gt;Sheet1!AD2440),"有影响","-")</f>
        <v>-</v>
      </c>
      <c r="I2437" s="21" t="str">
        <f>IF(Sheet1!G2440=0,"出错","-")</f>
        <v>-</v>
      </c>
      <c r="J2437" s="21" t="str">
        <f>IF(AND(Sheet1!G2440=0,Sheet1!L2440&lt;&gt;0),"出错","-")</f>
        <v>-</v>
      </c>
      <c r="K2437" s="21" t="str">
        <f>IF(AND(Sheet1!G2440=0,Sheet1!L2440=0,Sheet1!Q2440&lt;&gt;0),"出错","-")</f>
        <v>-</v>
      </c>
      <c r="L2437" s="21" t="str">
        <f>IF(AND(Sheet1!G2440=0,Sheet1!L2440=0,Sheet1!Q2440=0,Sheet1!V2440&lt;&gt;0),"出错","-")</f>
        <v>-</v>
      </c>
      <c r="M2437" s="21" t="str">
        <f>IF(AND(Sheet1!G2440=0,Sheet1!L2440=0,Sheet1!Q2440=0,Sheet1!V2440=0,Sheet1!AA2440&lt;&gt;0),"出错","-")</f>
        <v>-</v>
      </c>
      <c r="N2437" s="21" t="str">
        <f>IFERROR(VLOOKUP(Sheet1!G2440,配置检查表!$Y:$Z,2,FALSE),"")</f>
        <v/>
      </c>
      <c r="O2437" s="21">
        <f>IF(AND(Sheet1!I2440=Sheet1!J2440,Sheet1!J2440&lt;&gt;0),Sheet1!I2440,IF(AND(Sheet1!I2440&lt;&gt;Sheet1!J2440,Sheet1!J2440&lt;&gt;0),Sheet1!I2440&amp;"~"&amp;Sheet1!J2440,""))</f>
        <v>1</v>
      </c>
      <c r="P2437" s="21" t="str">
        <f>IFERROR(VLOOKUP(Sheet1!L2440,配置检查表!$Y:$Z,2,FALSE),"")</f>
        <v/>
      </c>
      <c r="Q2437" s="21" t="str">
        <f>IF(AND(Sheet1!N2440=Sheet1!O2440,Sheet1!O2440&lt;&gt;0),Sheet1!N2440,IF(AND(Sheet1!N2440&lt;&gt;Sheet1!O2440,Sheet1!O2440&lt;&gt;0),Sheet1!N2440&amp;"~"&amp;Sheet1!O2440,""))</f>
        <v/>
      </c>
      <c r="R2437" s="21" t="str">
        <f>IFERROR(VLOOKUP(Sheet1!Q2440,配置检查表!$Y:$Z,2,FALSE),"")</f>
        <v/>
      </c>
      <c r="S2437" s="39" t="str">
        <f>IF(AND(Sheet1!S2644=Sheet1!T2644,Sheet1!T2644&lt;&gt;0),Sheet1!S2644,IF(AND(Sheet1!S2644&lt;&gt;Sheet1!T2644,Sheet1!T2644&lt;&gt;0),Sheet1!S2644&amp;"~"&amp;Sheet1!T2644,""))</f>
        <v/>
      </c>
      <c r="T2437" s="21" t="str">
        <f>IFERROR(VLOOKUP(Sheet1!V2440,配置检查表!$Y:$Z,2,FALSE),"")</f>
        <v/>
      </c>
      <c r="U2437" s="39" t="str">
        <f>IF(AND(Sheet1!X2644=Sheet1!Y2644,Sheet1!Y2644&lt;&gt;0),Sheet1!X2644,IF(AND(Sheet1!X2644&lt;&gt;Sheet1!Y2644,Sheet1!Y2644&lt;&gt;0),Sheet1!X2644&amp;"~"&amp;Sheet1!Y2644,""))</f>
        <v/>
      </c>
      <c r="V2437" s="21" t="str">
        <f>IFERROR(VLOOKUP(Sheet1!XAA,配置检查表!$Y:$Z,2,FALSE),"")</f>
        <v/>
      </c>
      <c r="W2437" s="21" t="str">
        <f>IF(AND(Sheet1!AC2644=Sheet1!AD2644,Sheet1!AD2644&lt;&gt;0),Sheet1!AC2644,IF(AND(Sheet1!AC2644&lt;&gt;Sheet1!AD2644,Sheet1!AD2644&lt;&gt;0),Sheet1!AC2644&amp;"~"&amp;Sheet1!AD2644,""))</f>
        <v/>
      </c>
    </row>
    <row r="2438" spans="1:23">
      <c r="A2438" s="20">
        <v>60018</v>
      </c>
      <c r="B2438" s="3" t="s">
        <v>1430</v>
      </c>
      <c r="C2438" s="3" t="s">
        <v>489</v>
      </c>
      <c r="D2438" s="21" t="str">
        <f>IF(OR(Sheet1!I2441&lt;&gt;Sheet1!AF2441,Sheet1!AG2441&lt;&gt;Sheet1!J2441),"有影响","-")</f>
        <v>-</v>
      </c>
      <c r="E2438" s="21" t="str">
        <f>IF(OR(Sheet1!N2441&lt;&gt;Sheet1!AH2441,Sheet1!AI2441&lt;&gt;Sheet1!O2441),"有影响","-")</f>
        <v>-</v>
      </c>
      <c r="F2438" s="21" t="str">
        <f>IF(OR(Sheet1!S2441&lt;&gt;Sheet1!AJ2441,Sheet1!AK2441&lt;&gt;Sheet1!T2441),"有影响","-")</f>
        <v>-</v>
      </c>
      <c r="G2438" s="21" t="str">
        <f>IF(OR(Sheet1!X2441&lt;&gt;Sheet1!AL2441,Sheet1!AM2441&lt;&gt;Sheet1!Y2441),"有影响","-")</f>
        <v>-</v>
      </c>
      <c r="H2438" s="21" t="str">
        <f>IF(OR(Sheet1!AC2441&lt;&gt;Sheet1!AN2441,Sheet1!AO2441&lt;&gt;Sheet1!AD2441),"有影响","-")</f>
        <v>-</v>
      </c>
      <c r="I2438" s="21" t="str">
        <f>IF(Sheet1!G2441=0,"出错","-")</f>
        <v>-</v>
      </c>
      <c r="J2438" s="21" t="str">
        <f>IF(AND(Sheet1!G2441=0,Sheet1!L2441&lt;&gt;0),"出错","-")</f>
        <v>-</v>
      </c>
      <c r="K2438" s="21" t="str">
        <f>IF(AND(Sheet1!G2441=0,Sheet1!L2441=0,Sheet1!Q2441&lt;&gt;0),"出错","-")</f>
        <v>-</v>
      </c>
      <c r="L2438" s="21" t="str">
        <f>IF(AND(Sheet1!G2441=0,Sheet1!L2441=0,Sheet1!Q2441=0,Sheet1!V2441&lt;&gt;0),"出错","-")</f>
        <v>-</v>
      </c>
      <c r="M2438" s="21" t="str">
        <f>IF(AND(Sheet1!G2441=0,Sheet1!L2441=0,Sheet1!Q2441=0,Sheet1!V2441=0,Sheet1!AA2441&lt;&gt;0),"出错","-")</f>
        <v>-</v>
      </c>
      <c r="N2438" s="21" t="str">
        <f>IFERROR(VLOOKUP(Sheet1!G2441,配置检查表!$Y:$Z,2,FALSE),"")</f>
        <v/>
      </c>
      <c r="O2438" s="21">
        <f>IF(AND(Sheet1!I2441=Sheet1!J2441,Sheet1!J2441&lt;&gt;0),Sheet1!I2441,IF(AND(Sheet1!I2441&lt;&gt;Sheet1!J2441,Sheet1!J2441&lt;&gt;0),Sheet1!I2441&amp;"~"&amp;Sheet1!J2441,""))</f>
        <v>8</v>
      </c>
      <c r="P2438" s="21" t="str">
        <f>IFERROR(VLOOKUP(Sheet1!L2441,配置检查表!$Y:$Z,2,FALSE),"")</f>
        <v/>
      </c>
      <c r="Q2438" s="21" t="str">
        <f>IF(AND(Sheet1!N2441=Sheet1!O2441,Sheet1!O2441&lt;&gt;0),Sheet1!N2441,IF(AND(Sheet1!N2441&lt;&gt;Sheet1!O2441,Sheet1!O2441&lt;&gt;0),Sheet1!N2441&amp;"~"&amp;Sheet1!O2441,""))</f>
        <v/>
      </c>
      <c r="R2438" s="21" t="str">
        <f>IFERROR(VLOOKUP(Sheet1!Q2441,配置检查表!$Y:$Z,2,FALSE),"")</f>
        <v/>
      </c>
      <c r="S2438" s="39" t="str">
        <f>IF(AND(Sheet1!S2645=Sheet1!T2645,Sheet1!T2645&lt;&gt;0),Sheet1!S2645,IF(AND(Sheet1!S2645&lt;&gt;Sheet1!T2645,Sheet1!T2645&lt;&gt;0),Sheet1!S2645&amp;"~"&amp;Sheet1!T2645,""))</f>
        <v/>
      </c>
      <c r="T2438" s="21" t="str">
        <f>IFERROR(VLOOKUP(Sheet1!V2441,配置检查表!$Y:$Z,2,FALSE),"")</f>
        <v/>
      </c>
      <c r="U2438" s="39" t="str">
        <f>IF(AND(Sheet1!X2645=Sheet1!Y2645,Sheet1!Y2645&lt;&gt;0),Sheet1!X2645,IF(AND(Sheet1!X2645&lt;&gt;Sheet1!Y2645,Sheet1!Y2645&lt;&gt;0),Sheet1!X2645&amp;"~"&amp;Sheet1!Y2645,""))</f>
        <v/>
      </c>
      <c r="V2438" s="21" t="str">
        <f>IFERROR(VLOOKUP(Sheet1!XAA,配置检查表!$Y:$Z,2,FALSE),"")</f>
        <v/>
      </c>
      <c r="W2438" s="21" t="str">
        <f>IF(AND(Sheet1!AC2645=Sheet1!AD2645,Sheet1!AD2645&lt;&gt;0),Sheet1!AC2645,IF(AND(Sheet1!AC2645&lt;&gt;Sheet1!AD2645,Sheet1!AD2645&lt;&gt;0),Sheet1!AC2645&amp;"~"&amp;Sheet1!AD2645,""))</f>
        <v/>
      </c>
    </row>
    <row r="2439" spans="1:23">
      <c r="A2439" s="20">
        <v>60019</v>
      </c>
      <c r="B2439" s="3" t="s">
        <v>1431</v>
      </c>
      <c r="C2439" s="3" t="s">
        <v>1994</v>
      </c>
      <c r="D2439" s="21" t="str">
        <f>IF(OR(Sheet1!I2442&lt;&gt;Sheet1!AF2442,Sheet1!AG2442&lt;&gt;Sheet1!J2442),"有影响","-")</f>
        <v>-</v>
      </c>
      <c r="E2439" s="21" t="str">
        <f>IF(OR(Sheet1!N2442&lt;&gt;Sheet1!AH2442,Sheet1!AI2442&lt;&gt;Sheet1!O2442),"有影响","-")</f>
        <v>-</v>
      </c>
      <c r="F2439" s="21" t="str">
        <f>IF(OR(Sheet1!S2442&lt;&gt;Sheet1!AJ2442,Sheet1!AK2442&lt;&gt;Sheet1!T2442),"有影响","-")</f>
        <v>-</v>
      </c>
      <c r="G2439" s="21" t="str">
        <f>IF(OR(Sheet1!X2442&lt;&gt;Sheet1!AL2442,Sheet1!AM2442&lt;&gt;Sheet1!Y2442),"有影响","-")</f>
        <v>-</v>
      </c>
      <c r="H2439" s="21" t="str">
        <f>IF(OR(Sheet1!AC2442&lt;&gt;Sheet1!AN2442,Sheet1!AO2442&lt;&gt;Sheet1!AD2442),"有影响","-")</f>
        <v>-</v>
      </c>
      <c r="I2439" s="21" t="str">
        <f>IF(Sheet1!G2442=0,"出错","-")</f>
        <v>-</v>
      </c>
      <c r="J2439" s="21" t="str">
        <f>IF(AND(Sheet1!G2442=0,Sheet1!L2442&lt;&gt;0),"出错","-")</f>
        <v>-</v>
      </c>
      <c r="K2439" s="21" t="str">
        <f>IF(AND(Sheet1!G2442=0,Sheet1!L2442=0,Sheet1!Q2442&lt;&gt;0),"出错","-")</f>
        <v>-</v>
      </c>
      <c r="L2439" s="21" t="str">
        <f>IF(AND(Sheet1!G2442=0,Sheet1!L2442=0,Sheet1!Q2442=0,Sheet1!V2442&lt;&gt;0),"出错","-")</f>
        <v>-</v>
      </c>
      <c r="M2439" s="21" t="str">
        <f>IF(AND(Sheet1!G2442=0,Sheet1!L2442=0,Sheet1!Q2442=0,Sheet1!V2442=0,Sheet1!AA2442&lt;&gt;0),"出错","-")</f>
        <v>-</v>
      </c>
      <c r="N2439" s="21" t="str">
        <f>IFERROR(VLOOKUP(Sheet1!G2442,配置检查表!$Y:$Z,2,FALSE),"")</f>
        <v/>
      </c>
      <c r="O2439" s="21">
        <f>IF(AND(Sheet1!I2442=Sheet1!J2442,Sheet1!J2442&lt;&gt;0),Sheet1!I2442,IF(AND(Sheet1!I2442&lt;&gt;Sheet1!J2442,Sheet1!J2442&lt;&gt;0),Sheet1!I2442&amp;"~"&amp;Sheet1!J2442,""))</f>
        <v>40</v>
      </c>
      <c r="P2439" s="21" t="str">
        <f>IFERROR(VLOOKUP(Sheet1!L2442,配置检查表!$Y:$Z,2,FALSE),"")</f>
        <v/>
      </c>
      <c r="Q2439" s="21" t="str">
        <f>IF(AND(Sheet1!N2442=Sheet1!O2442,Sheet1!O2442&lt;&gt;0),Sheet1!N2442,IF(AND(Sheet1!N2442&lt;&gt;Sheet1!O2442,Sheet1!O2442&lt;&gt;0),Sheet1!N2442&amp;"~"&amp;Sheet1!O2442,""))</f>
        <v/>
      </c>
      <c r="R2439" s="21" t="str">
        <f>IFERROR(VLOOKUP(Sheet1!Q2442,配置检查表!$Y:$Z,2,FALSE),"")</f>
        <v/>
      </c>
      <c r="S2439" s="39" t="str">
        <f>IF(AND(Sheet1!S2646=Sheet1!T2646,Sheet1!T2646&lt;&gt;0),Sheet1!S2646,IF(AND(Sheet1!S2646&lt;&gt;Sheet1!T2646,Sheet1!T2646&lt;&gt;0),Sheet1!S2646&amp;"~"&amp;Sheet1!T2646,""))</f>
        <v/>
      </c>
      <c r="T2439" s="21" t="str">
        <f>IFERROR(VLOOKUP(Sheet1!V2442,配置检查表!$Y:$Z,2,FALSE),"")</f>
        <v/>
      </c>
      <c r="U2439" s="39" t="str">
        <f>IF(AND(Sheet1!X2646=Sheet1!Y2646,Sheet1!Y2646&lt;&gt;0),Sheet1!X2646,IF(AND(Sheet1!X2646&lt;&gt;Sheet1!Y2646,Sheet1!Y2646&lt;&gt;0),Sheet1!X2646&amp;"~"&amp;Sheet1!Y2646,""))</f>
        <v/>
      </c>
      <c r="V2439" s="21" t="str">
        <f>IFERROR(VLOOKUP(Sheet1!XAA,配置检查表!$Y:$Z,2,FALSE),"")</f>
        <v/>
      </c>
      <c r="W2439" s="21" t="str">
        <f>IF(AND(Sheet1!AC2646=Sheet1!AD2646,Sheet1!AD2646&lt;&gt;0),Sheet1!AC2646,IF(AND(Sheet1!AC2646&lt;&gt;Sheet1!AD2646,Sheet1!AD2646&lt;&gt;0),Sheet1!AC2646&amp;"~"&amp;Sheet1!AD2646,""))</f>
        <v/>
      </c>
    </row>
    <row r="2440" spans="1:23">
      <c r="A2440" s="20">
        <v>60020</v>
      </c>
      <c r="B2440" s="3" t="s">
        <v>1432</v>
      </c>
      <c r="C2440" s="3" t="s">
        <v>2097</v>
      </c>
      <c r="D2440" s="21" t="str">
        <f>IF(OR(Sheet1!I2443&lt;&gt;Sheet1!AF2443,Sheet1!AG2443&lt;&gt;Sheet1!J2443),"有影响","-")</f>
        <v>-</v>
      </c>
      <c r="E2440" s="21" t="str">
        <f>IF(OR(Sheet1!N2443&lt;&gt;Sheet1!AH2443,Sheet1!AI2443&lt;&gt;Sheet1!O2443),"有影响","-")</f>
        <v>-</v>
      </c>
      <c r="F2440" s="21" t="str">
        <f>IF(OR(Sheet1!S2443&lt;&gt;Sheet1!AJ2443,Sheet1!AK2443&lt;&gt;Sheet1!T2443),"有影响","-")</f>
        <v>-</v>
      </c>
      <c r="G2440" s="21" t="str">
        <f>IF(OR(Sheet1!X2443&lt;&gt;Sheet1!AL2443,Sheet1!AM2443&lt;&gt;Sheet1!Y2443),"有影响","-")</f>
        <v>-</v>
      </c>
      <c r="H2440" s="21" t="str">
        <f>IF(OR(Sheet1!AC2443&lt;&gt;Sheet1!AN2443,Sheet1!AO2443&lt;&gt;Sheet1!AD2443),"有影响","-")</f>
        <v>-</v>
      </c>
      <c r="I2440" s="21" t="str">
        <f>IF(Sheet1!G2443=0,"出错","-")</f>
        <v>-</v>
      </c>
      <c r="J2440" s="21" t="str">
        <f>IF(AND(Sheet1!G2443=0,Sheet1!L2443&lt;&gt;0),"出错","-")</f>
        <v>-</v>
      </c>
      <c r="K2440" s="21" t="str">
        <f>IF(AND(Sheet1!G2443=0,Sheet1!L2443=0,Sheet1!Q2443&lt;&gt;0),"出错","-")</f>
        <v>-</v>
      </c>
      <c r="L2440" s="21" t="str">
        <f>IF(AND(Sheet1!G2443=0,Sheet1!L2443=0,Sheet1!Q2443=0,Sheet1!V2443&lt;&gt;0),"出错","-")</f>
        <v>-</v>
      </c>
      <c r="M2440" s="21" t="str">
        <f>IF(AND(Sheet1!G2443=0,Sheet1!L2443=0,Sheet1!Q2443=0,Sheet1!V2443=0,Sheet1!AA2443&lt;&gt;0),"出错","-")</f>
        <v>-</v>
      </c>
      <c r="N2440" s="21" t="str">
        <f>IFERROR(VLOOKUP(Sheet1!G2443,配置检查表!$Y:$Z,2,FALSE),"")</f>
        <v>金币</v>
      </c>
      <c r="O2440" s="21">
        <f>IF(AND(Sheet1!I2443=Sheet1!J2443,Sheet1!J2443&lt;&gt;0),Sheet1!I2443,IF(AND(Sheet1!I2443&lt;&gt;Sheet1!J2443,Sheet1!J2443&lt;&gt;0),Sheet1!I2443&amp;"~"&amp;Sheet1!J2443,""))</f>
        <v>200000</v>
      </c>
      <c r="P2440" s="21" t="str">
        <f>IFERROR(VLOOKUP(Sheet1!L2443,配置检查表!$Y:$Z,2,FALSE),"")</f>
        <v/>
      </c>
      <c r="Q2440" s="21" t="str">
        <f>IF(AND(Sheet1!N2443=Sheet1!O2443,Sheet1!O2443&lt;&gt;0),Sheet1!N2443,IF(AND(Sheet1!N2443&lt;&gt;Sheet1!O2443,Sheet1!O2443&lt;&gt;0),Sheet1!N2443&amp;"~"&amp;Sheet1!O2443,""))</f>
        <v/>
      </c>
      <c r="R2440" s="21" t="str">
        <f>IFERROR(VLOOKUP(Sheet1!Q2443,配置检查表!$Y:$Z,2,FALSE),"")</f>
        <v/>
      </c>
      <c r="S2440" s="39" t="str">
        <f>IF(AND(Sheet1!S2647=Sheet1!T2647,Sheet1!T2647&lt;&gt;0),Sheet1!S2647,IF(AND(Sheet1!S2647&lt;&gt;Sheet1!T2647,Sheet1!T2647&lt;&gt;0),Sheet1!S2647&amp;"~"&amp;Sheet1!T2647,""))</f>
        <v/>
      </c>
      <c r="T2440" s="21" t="str">
        <f>IFERROR(VLOOKUP(Sheet1!V2443,配置检查表!$Y:$Z,2,FALSE),"")</f>
        <v/>
      </c>
      <c r="U2440" s="39" t="str">
        <f>IF(AND(Sheet1!X2647=Sheet1!Y2647,Sheet1!Y2647&lt;&gt;0),Sheet1!X2647,IF(AND(Sheet1!X2647&lt;&gt;Sheet1!Y2647,Sheet1!Y2647&lt;&gt;0),Sheet1!X2647&amp;"~"&amp;Sheet1!Y2647,""))</f>
        <v/>
      </c>
      <c r="V2440" s="21" t="str">
        <f>IFERROR(VLOOKUP(Sheet1!XAA,配置检查表!$Y:$Z,2,FALSE),"")</f>
        <v/>
      </c>
      <c r="W2440" s="21" t="str">
        <f>IF(AND(Sheet1!AC2647=Sheet1!AD2647,Sheet1!AD2647&lt;&gt;0),Sheet1!AC2647,IF(AND(Sheet1!AC2647&lt;&gt;Sheet1!AD2647,Sheet1!AD2647&lt;&gt;0),Sheet1!AC2647&amp;"~"&amp;Sheet1!AD2647,""))</f>
        <v/>
      </c>
    </row>
    <row r="2441" spans="1:23">
      <c r="A2441" s="20">
        <v>60021</v>
      </c>
      <c r="B2441" s="3" t="s">
        <v>1433</v>
      </c>
      <c r="C2441" s="3" t="s">
        <v>1996</v>
      </c>
      <c r="D2441" s="21" t="str">
        <f>IF(OR(Sheet1!I2444&lt;&gt;Sheet1!AF2444,Sheet1!AG2444&lt;&gt;Sheet1!J2444),"有影响","-")</f>
        <v>-</v>
      </c>
      <c r="E2441" s="21" t="str">
        <f>IF(OR(Sheet1!N2444&lt;&gt;Sheet1!AH2444,Sheet1!AI2444&lt;&gt;Sheet1!O2444),"有影响","-")</f>
        <v>-</v>
      </c>
      <c r="F2441" s="21" t="str">
        <f>IF(OR(Sheet1!S2444&lt;&gt;Sheet1!AJ2444,Sheet1!AK2444&lt;&gt;Sheet1!T2444),"有影响","-")</f>
        <v>-</v>
      </c>
      <c r="G2441" s="21" t="str">
        <f>IF(OR(Sheet1!X2444&lt;&gt;Sheet1!AL2444,Sheet1!AM2444&lt;&gt;Sheet1!Y2444),"有影响","-")</f>
        <v>-</v>
      </c>
      <c r="H2441" s="21" t="str">
        <f>IF(OR(Sheet1!AC2444&lt;&gt;Sheet1!AN2444,Sheet1!AO2444&lt;&gt;Sheet1!AD2444),"有影响","-")</f>
        <v>-</v>
      </c>
      <c r="I2441" s="21" t="str">
        <f>IF(Sheet1!G2444=0,"出错","-")</f>
        <v>-</v>
      </c>
      <c r="J2441" s="21" t="str">
        <f>IF(AND(Sheet1!G2444=0,Sheet1!L2444&lt;&gt;0),"出错","-")</f>
        <v>-</v>
      </c>
      <c r="K2441" s="21" t="str">
        <f>IF(AND(Sheet1!G2444=0,Sheet1!L2444=0,Sheet1!Q2444&lt;&gt;0),"出错","-")</f>
        <v>-</v>
      </c>
      <c r="L2441" s="21" t="str">
        <f>IF(AND(Sheet1!G2444=0,Sheet1!L2444=0,Sheet1!Q2444=0,Sheet1!V2444&lt;&gt;0),"出错","-")</f>
        <v>-</v>
      </c>
      <c r="M2441" s="21" t="str">
        <f>IF(AND(Sheet1!G2444=0,Sheet1!L2444=0,Sheet1!Q2444=0,Sheet1!V2444=0,Sheet1!AA2444&lt;&gt;0),"出错","-")</f>
        <v>-</v>
      </c>
      <c r="N2441" s="21" t="str">
        <f>IFERROR(VLOOKUP(Sheet1!G2444,配置检查表!$Y:$Z,2,FALSE),"")</f>
        <v/>
      </c>
      <c r="O2441" s="21">
        <f>IF(AND(Sheet1!I2444=Sheet1!J2444,Sheet1!J2444&lt;&gt;0),Sheet1!I2444,IF(AND(Sheet1!I2444&lt;&gt;Sheet1!J2444,Sheet1!J2444&lt;&gt;0),Sheet1!I2444&amp;"~"&amp;Sheet1!J2444,""))</f>
        <v>40</v>
      </c>
      <c r="P2441" s="21" t="str">
        <f>IFERROR(VLOOKUP(Sheet1!L2444,配置检查表!$Y:$Z,2,FALSE),"")</f>
        <v/>
      </c>
      <c r="Q2441" s="21" t="str">
        <f>IF(AND(Sheet1!N2444=Sheet1!O2444,Sheet1!O2444&lt;&gt;0),Sheet1!N2444,IF(AND(Sheet1!N2444&lt;&gt;Sheet1!O2444,Sheet1!O2444&lt;&gt;0),Sheet1!N2444&amp;"~"&amp;Sheet1!O2444,""))</f>
        <v/>
      </c>
      <c r="R2441" s="21" t="str">
        <f>IFERROR(VLOOKUP(Sheet1!Q2444,配置检查表!$Y:$Z,2,FALSE),"")</f>
        <v/>
      </c>
      <c r="S2441" s="39" t="str">
        <f>IF(AND(Sheet1!S2648=Sheet1!T2648,Sheet1!T2648&lt;&gt;0),Sheet1!S2648,IF(AND(Sheet1!S2648&lt;&gt;Sheet1!T2648,Sheet1!T2648&lt;&gt;0),Sheet1!S2648&amp;"~"&amp;Sheet1!T2648,""))</f>
        <v/>
      </c>
      <c r="T2441" s="21" t="str">
        <f>IFERROR(VLOOKUP(Sheet1!V2444,配置检查表!$Y:$Z,2,FALSE),"")</f>
        <v/>
      </c>
      <c r="U2441" s="39" t="str">
        <f>IF(AND(Sheet1!X2648=Sheet1!Y2648,Sheet1!Y2648&lt;&gt;0),Sheet1!X2648,IF(AND(Sheet1!X2648&lt;&gt;Sheet1!Y2648,Sheet1!Y2648&lt;&gt;0),Sheet1!X2648&amp;"~"&amp;Sheet1!Y2648,""))</f>
        <v/>
      </c>
      <c r="V2441" s="21" t="str">
        <f>IFERROR(VLOOKUP(Sheet1!XAA,配置检查表!$Y:$Z,2,FALSE),"")</f>
        <v/>
      </c>
      <c r="W2441" s="21" t="str">
        <f>IF(AND(Sheet1!AC2648=Sheet1!AD2648,Sheet1!AD2648&lt;&gt;0),Sheet1!AC2648,IF(AND(Sheet1!AC2648&lt;&gt;Sheet1!AD2648,Sheet1!AD2648&lt;&gt;0),Sheet1!AC2648&amp;"~"&amp;Sheet1!AD2648,""))</f>
        <v/>
      </c>
    </row>
    <row r="2442" spans="1:23">
      <c r="A2442" s="3">
        <v>71001</v>
      </c>
      <c r="B2442" s="24" t="s">
        <v>2585</v>
      </c>
      <c r="C2442" s="3" t="s">
        <v>2577</v>
      </c>
      <c r="D2442" s="21" t="str">
        <f>IF(OR(Sheet1!I2445&lt;&gt;Sheet1!AF2445,Sheet1!AG2445&lt;&gt;Sheet1!J2445),"有影响","-")</f>
        <v>-</v>
      </c>
      <c r="E2442" s="21" t="str">
        <f>IF(OR(Sheet1!N2445&lt;&gt;Sheet1!AH2445,Sheet1!AI2445&lt;&gt;Sheet1!O2445),"有影响","-")</f>
        <v>-</v>
      </c>
      <c r="F2442" s="21" t="str">
        <f>IF(OR(Sheet1!S2445&lt;&gt;Sheet1!AJ2445,Sheet1!AK2445&lt;&gt;Sheet1!T2445),"有影响","-")</f>
        <v>-</v>
      </c>
      <c r="G2442" s="21" t="str">
        <f>IF(OR(Sheet1!X2445&lt;&gt;Sheet1!AL2445,Sheet1!AM2445&lt;&gt;Sheet1!Y2445),"有影响","-")</f>
        <v>-</v>
      </c>
      <c r="H2442" s="21" t="str">
        <f>IF(OR(Sheet1!AC2445&lt;&gt;Sheet1!AN2445,Sheet1!AO2445&lt;&gt;Sheet1!AD2445),"有影响","-")</f>
        <v>-</v>
      </c>
      <c r="I2442" s="21" t="str">
        <f>IF(Sheet1!G2445=0,"出错","-")</f>
        <v>-</v>
      </c>
      <c r="J2442" s="21" t="str">
        <f>IF(AND(Sheet1!G2445=0,Sheet1!L2445&lt;&gt;0),"出错","-")</f>
        <v>-</v>
      </c>
      <c r="K2442" s="21" t="str">
        <f>IF(AND(Sheet1!G2445=0,Sheet1!L2445=0,Sheet1!Q2445&lt;&gt;0),"出错","-")</f>
        <v>-</v>
      </c>
      <c r="L2442" s="21" t="str">
        <f>IF(AND(Sheet1!G2445=0,Sheet1!L2445=0,Sheet1!Q2445=0,Sheet1!V2445&lt;&gt;0),"出错","-")</f>
        <v>-</v>
      </c>
      <c r="M2442" s="21" t="str">
        <f>IF(AND(Sheet1!G2445=0,Sheet1!L2445=0,Sheet1!Q2445=0,Sheet1!V2445=0,Sheet1!AA2445&lt;&gt;0),"出错","-")</f>
        <v>-</v>
      </c>
      <c r="N2442" s="21" t="str">
        <f>IFERROR(VLOOKUP(Sheet1!G2445,配置检查表!$Y:$Z,2,FALSE),"")</f>
        <v/>
      </c>
      <c r="O2442" s="21">
        <f>IF(AND(Sheet1!I2445=Sheet1!J2445,Sheet1!J2445&lt;&gt;0),Sheet1!I2445,IF(AND(Sheet1!I2445&lt;&gt;Sheet1!J2445,Sheet1!J2445&lt;&gt;0),Sheet1!I2445&amp;"~"&amp;Sheet1!J2445,""))</f>
        <v>200</v>
      </c>
      <c r="P2442" s="21" t="str">
        <f>IFERROR(VLOOKUP(Sheet1!L2445,配置检查表!$Y:$Z,2,FALSE),"")</f>
        <v/>
      </c>
      <c r="Q2442" s="21" t="str">
        <f>IF(AND(Sheet1!N2445=Sheet1!O2445,Sheet1!O2445&lt;&gt;0),Sheet1!N2445,IF(AND(Sheet1!N2445&lt;&gt;Sheet1!O2445,Sheet1!O2445&lt;&gt;0),Sheet1!N2445&amp;"~"&amp;Sheet1!O2445,""))</f>
        <v/>
      </c>
      <c r="R2442" s="21" t="str">
        <f>IFERROR(VLOOKUP(Sheet1!Q2445,配置检查表!$Y:$Z,2,FALSE),"")</f>
        <v/>
      </c>
      <c r="S2442" s="39" t="str">
        <f>IF(AND(Sheet1!S2649=Sheet1!T2649,Sheet1!T2649&lt;&gt;0),Sheet1!S2649,IF(AND(Sheet1!S2649&lt;&gt;Sheet1!T2649,Sheet1!T2649&lt;&gt;0),Sheet1!S2649&amp;"~"&amp;Sheet1!T2649,""))</f>
        <v/>
      </c>
      <c r="T2442" s="21" t="str">
        <f>IFERROR(VLOOKUP(Sheet1!V2445,配置检查表!$Y:$Z,2,FALSE),"")</f>
        <v/>
      </c>
      <c r="U2442" s="39" t="str">
        <f>IF(AND(Sheet1!X2649=Sheet1!Y2649,Sheet1!Y2649&lt;&gt;0),Sheet1!X2649,IF(AND(Sheet1!X2649&lt;&gt;Sheet1!Y2649,Sheet1!Y2649&lt;&gt;0),Sheet1!X2649&amp;"~"&amp;Sheet1!Y2649,""))</f>
        <v/>
      </c>
      <c r="V2442" s="21" t="str">
        <f>IFERROR(VLOOKUP(Sheet1!XAA,配置检查表!$Y:$Z,2,FALSE),"")</f>
        <v/>
      </c>
      <c r="W2442" s="21" t="str">
        <f>IF(AND(Sheet1!AC2649=Sheet1!AD2649,Sheet1!AD2649&lt;&gt;0),Sheet1!AC2649,IF(AND(Sheet1!AC2649&lt;&gt;Sheet1!AD2649,Sheet1!AD2649&lt;&gt;0),Sheet1!AC2649&amp;"~"&amp;Sheet1!AD2649,""))</f>
        <v/>
      </c>
    </row>
    <row r="2443" spans="1:23">
      <c r="A2443" s="3">
        <v>71002</v>
      </c>
      <c r="B2443" s="24" t="s">
        <v>2586</v>
      </c>
      <c r="C2443" s="3" t="s">
        <v>2577</v>
      </c>
      <c r="D2443" s="21" t="str">
        <f>IF(OR(Sheet1!I2446&lt;&gt;Sheet1!AF2446,Sheet1!AG2446&lt;&gt;Sheet1!J2446),"有影响","-")</f>
        <v>-</v>
      </c>
      <c r="E2443" s="21" t="str">
        <f>IF(OR(Sheet1!N2446&lt;&gt;Sheet1!AH2446,Sheet1!AI2446&lt;&gt;Sheet1!O2446),"有影响","-")</f>
        <v>-</v>
      </c>
      <c r="F2443" s="21" t="str">
        <f>IF(OR(Sheet1!S2446&lt;&gt;Sheet1!AJ2446,Sheet1!AK2446&lt;&gt;Sheet1!T2446),"有影响","-")</f>
        <v>-</v>
      </c>
      <c r="G2443" s="21" t="str">
        <f>IF(OR(Sheet1!X2446&lt;&gt;Sheet1!AL2446,Sheet1!AM2446&lt;&gt;Sheet1!Y2446),"有影响","-")</f>
        <v>-</v>
      </c>
      <c r="H2443" s="21" t="str">
        <f>IF(OR(Sheet1!AC2446&lt;&gt;Sheet1!AN2446,Sheet1!AO2446&lt;&gt;Sheet1!AD2446),"有影响","-")</f>
        <v>-</v>
      </c>
      <c r="I2443" s="21" t="str">
        <f>IF(Sheet1!G2446=0,"出错","-")</f>
        <v>-</v>
      </c>
      <c r="J2443" s="21" t="str">
        <f>IF(AND(Sheet1!G2446=0,Sheet1!L2446&lt;&gt;0),"出错","-")</f>
        <v>-</v>
      </c>
      <c r="K2443" s="21" t="str">
        <f>IF(AND(Sheet1!G2446=0,Sheet1!L2446=0,Sheet1!Q2446&lt;&gt;0),"出错","-")</f>
        <v>-</v>
      </c>
      <c r="L2443" s="21" t="str">
        <f>IF(AND(Sheet1!G2446=0,Sheet1!L2446=0,Sheet1!Q2446=0,Sheet1!V2446&lt;&gt;0),"出错","-")</f>
        <v>-</v>
      </c>
      <c r="M2443" s="21" t="str">
        <f>IF(AND(Sheet1!G2446=0,Sheet1!L2446=0,Sheet1!Q2446=0,Sheet1!V2446=0,Sheet1!AA2446&lt;&gt;0),"出错","-")</f>
        <v>-</v>
      </c>
      <c r="N2443" s="21" t="str">
        <f>IFERROR(VLOOKUP(Sheet1!G2446,配置检查表!$Y:$Z,2,FALSE),"")</f>
        <v/>
      </c>
      <c r="O2443" s="21">
        <f>IF(AND(Sheet1!I2446=Sheet1!J2446,Sheet1!J2446&lt;&gt;0),Sheet1!I2446,IF(AND(Sheet1!I2446&lt;&gt;Sheet1!J2446,Sheet1!J2446&lt;&gt;0),Sheet1!I2446&amp;"~"&amp;Sheet1!J2446,""))</f>
        <v>400</v>
      </c>
      <c r="P2443" s="21" t="str">
        <f>IFERROR(VLOOKUP(Sheet1!L2446,配置检查表!$Y:$Z,2,FALSE),"")</f>
        <v/>
      </c>
      <c r="Q2443" s="21" t="str">
        <f>IF(AND(Sheet1!N2446=Sheet1!O2446,Sheet1!O2446&lt;&gt;0),Sheet1!N2446,IF(AND(Sheet1!N2446&lt;&gt;Sheet1!O2446,Sheet1!O2446&lt;&gt;0),Sheet1!N2446&amp;"~"&amp;Sheet1!O2446,""))</f>
        <v/>
      </c>
      <c r="R2443" s="21" t="str">
        <f>IFERROR(VLOOKUP(Sheet1!Q2446,配置检查表!$Y:$Z,2,FALSE),"")</f>
        <v/>
      </c>
      <c r="S2443" s="39" t="str">
        <f>IF(AND(Sheet1!S2650=Sheet1!T2650,Sheet1!T2650&lt;&gt;0),Sheet1!S2650,IF(AND(Sheet1!S2650&lt;&gt;Sheet1!T2650,Sheet1!T2650&lt;&gt;0),Sheet1!S2650&amp;"~"&amp;Sheet1!T2650,""))</f>
        <v/>
      </c>
      <c r="T2443" s="21" t="str">
        <f>IFERROR(VLOOKUP(Sheet1!V2446,配置检查表!$Y:$Z,2,FALSE),"")</f>
        <v/>
      </c>
      <c r="U2443" s="39" t="str">
        <f>IF(AND(Sheet1!X2650=Sheet1!Y2650,Sheet1!Y2650&lt;&gt;0),Sheet1!X2650,IF(AND(Sheet1!X2650&lt;&gt;Sheet1!Y2650,Sheet1!Y2650&lt;&gt;0),Sheet1!X2650&amp;"~"&amp;Sheet1!Y2650,""))</f>
        <v/>
      </c>
      <c r="V2443" s="21" t="str">
        <f>IFERROR(VLOOKUP(Sheet1!XAA,配置检查表!$Y:$Z,2,FALSE),"")</f>
        <v/>
      </c>
      <c r="W2443" s="21" t="str">
        <f>IF(AND(Sheet1!AC2650=Sheet1!AD2650,Sheet1!AD2650&lt;&gt;0),Sheet1!AC2650,IF(AND(Sheet1!AC2650&lt;&gt;Sheet1!AD2650,Sheet1!AD2650&lt;&gt;0),Sheet1!AC2650&amp;"~"&amp;Sheet1!AD2650,""))</f>
        <v/>
      </c>
    </row>
    <row r="2444" spans="1:23">
      <c r="A2444" s="3">
        <v>71003</v>
      </c>
      <c r="B2444" s="24" t="s">
        <v>2587</v>
      </c>
      <c r="C2444" s="3" t="s">
        <v>2577</v>
      </c>
      <c r="D2444" s="21" t="str">
        <f>IF(OR(Sheet1!I2447&lt;&gt;Sheet1!AF2447,Sheet1!AG2447&lt;&gt;Sheet1!J2447),"有影响","-")</f>
        <v>-</v>
      </c>
      <c r="E2444" s="21" t="str">
        <f>IF(OR(Sheet1!N2447&lt;&gt;Sheet1!AH2447,Sheet1!AI2447&lt;&gt;Sheet1!O2447),"有影响","-")</f>
        <v>-</v>
      </c>
      <c r="F2444" s="21" t="str">
        <f>IF(OR(Sheet1!S2447&lt;&gt;Sheet1!AJ2447,Sheet1!AK2447&lt;&gt;Sheet1!T2447),"有影响","-")</f>
        <v>-</v>
      </c>
      <c r="G2444" s="21" t="str">
        <f>IF(OR(Sheet1!X2447&lt;&gt;Sheet1!AL2447,Sheet1!AM2447&lt;&gt;Sheet1!Y2447),"有影响","-")</f>
        <v>-</v>
      </c>
      <c r="H2444" s="21" t="str">
        <f>IF(OR(Sheet1!AC2447&lt;&gt;Sheet1!AN2447,Sheet1!AO2447&lt;&gt;Sheet1!AD2447),"有影响","-")</f>
        <v>-</v>
      </c>
      <c r="I2444" s="21" t="str">
        <f>IF(Sheet1!G2447=0,"出错","-")</f>
        <v>-</v>
      </c>
      <c r="J2444" s="21" t="str">
        <f>IF(AND(Sheet1!G2447=0,Sheet1!L2447&lt;&gt;0),"出错","-")</f>
        <v>-</v>
      </c>
      <c r="K2444" s="21" t="str">
        <f>IF(AND(Sheet1!G2447=0,Sheet1!L2447=0,Sheet1!Q2447&lt;&gt;0),"出错","-")</f>
        <v>-</v>
      </c>
      <c r="L2444" s="21" t="str">
        <f>IF(AND(Sheet1!G2447=0,Sheet1!L2447=0,Sheet1!Q2447=0,Sheet1!V2447&lt;&gt;0),"出错","-")</f>
        <v>-</v>
      </c>
      <c r="M2444" s="21" t="str">
        <f>IF(AND(Sheet1!G2447=0,Sheet1!L2447=0,Sheet1!Q2447=0,Sheet1!V2447=0,Sheet1!AA2447&lt;&gt;0),"出错","-")</f>
        <v>-</v>
      </c>
      <c r="N2444" s="21" t="str">
        <f>IFERROR(VLOOKUP(Sheet1!G2447,配置检查表!$Y:$Z,2,FALSE),"")</f>
        <v/>
      </c>
      <c r="O2444" s="21">
        <f>IF(AND(Sheet1!I2447=Sheet1!J2447,Sheet1!J2447&lt;&gt;0),Sheet1!I2447,IF(AND(Sheet1!I2447&lt;&gt;Sheet1!J2447,Sheet1!J2447&lt;&gt;0),Sheet1!I2447&amp;"~"&amp;Sheet1!J2447,""))</f>
        <v>600</v>
      </c>
      <c r="P2444" s="21" t="str">
        <f>IFERROR(VLOOKUP(Sheet1!L2447,配置检查表!$Y:$Z,2,FALSE),"")</f>
        <v/>
      </c>
      <c r="Q2444" s="21" t="str">
        <f>IF(AND(Sheet1!N2447=Sheet1!O2447,Sheet1!O2447&lt;&gt;0),Sheet1!N2447,IF(AND(Sheet1!N2447&lt;&gt;Sheet1!O2447,Sheet1!O2447&lt;&gt;0),Sheet1!N2447&amp;"~"&amp;Sheet1!O2447,""))</f>
        <v/>
      </c>
      <c r="R2444" s="21" t="str">
        <f>IFERROR(VLOOKUP(Sheet1!Q2447,配置检查表!$Y:$Z,2,FALSE),"")</f>
        <v/>
      </c>
      <c r="S2444" s="39" t="str">
        <f>IF(AND(Sheet1!S2651=Sheet1!T2651,Sheet1!T2651&lt;&gt;0),Sheet1!S2651,IF(AND(Sheet1!S2651&lt;&gt;Sheet1!T2651,Sheet1!T2651&lt;&gt;0),Sheet1!S2651&amp;"~"&amp;Sheet1!T2651,""))</f>
        <v/>
      </c>
      <c r="T2444" s="21" t="str">
        <f>IFERROR(VLOOKUP(Sheet1!V2447,配置检查表!$Y:$Z,2,FALSE),"")</f>
        <v/>
      </c>
      <c r="U2444" s="39" t="str">
        <f>IF(AND(Sheet1!X2651=Sheet1!Y2651,Sheet1!Y2651&lt;&gt;0),Sheet1!X2651,IF(AND(Sheet1!X2651&lt;&gt;Sheet1!Y2651,Sheet1!Y2651&lt;&gt;0),Sheet1!X2651&amp;"~"&amp;Sheet1!Y2651,""))</f>
        <v/>
      </c>
      <c r="V2444" s="21" t="str">
        <f>IFERROR(VLOOKUP(Sheet1!XAA,配置检查表!$Y:$Z,2,FALSE),"")</f>
        <v/>
      </c>
      <c r="W2444" s="21" t="str">
        <f>IF(AND(Sheet1!AC2651=Sheet1!AD2651,Sheet1!AD2651&lt;&gt;0),Sheet1!AC2651,IF(AND(Sheet1!AC2651&lt;&gt;Sheet1!AD2651,Sheet1!AD2651&lt;&gt;0),Sheet1!AC2651&amp;"~"&amp;Sheet1!AD2651,""))</f>
        <v/>
      </c>
    </row>
    <row r="2445" spans="1:23">
      <c r="A2445" s="3">
        <v>71004</v>
      </c>
      <c r="B2445" s="24" t="s">
        <v>2588</v>
      </c>
      <c r="C2445" s="3" t="s">
        <v>2577</v>
      </c>
      <c r="D2445" s="21" t="str">
        <f>IF(OR(Sheet1!I2448&lt;&gt;Sheet1!AF2448,Sheet1!AG2448&lt;&gt;Sheet1!J2448),"有影响","-")</f>
        <v>-</v>
      </c>
      <c r="E2445" s="21" t="str">
        <f>IF(OR(Sheet1!N2448&lt;&gt;Sheet1!AH2448,Sheet1!AI2448&lt;&gt;Sheet1!O2448),"有影响","-")</f>
        <v>-</v>
      </c>
      <c r="F2445" s="21" t="str">
        <f>IF(OR(Sheet1!S2448&lt;&gt;Sheet1!AJ2448,Sheet1!AK2448&lt;&gt;Sheet1!T2448),"有影响","-")</f>
        <v>-</v>
      </c>
      <c r="G2445" s="21" t="str">
        <f>IF(OR(Sheet1!X2448&lt;&gt;Sheet1!AL2448,Sheet1!AM2448&lt;&gt;Sheet1!Y2448),"有影响","-")</f>
        <v>-</v>
      </c>
      <c r="H2445" s="21" t="str">
        <f>IF(OR(Sheet1!AC2448&lt;&gt;Sheet1!AN2448,Sheet1!AO2448&lt;&gt;Sheet1!AD2448),"有影响","-")</f>
        <v>-</v>
      </c>
      <c r="I2445" s="21" t="str">
        <f>IF(Sheet1!G2448=0,"出错","-")</f>
        <v>-</v>
      </c>
      <c r="J2445" s="21" t="str">
        <f>IF(AND(Sheet1!G2448=0,Sheet1!L2448&lt;&gt;0),"出错","-")</f>
        <v>-</v>
      </c>
      <c r="K2445" s="21" t="str">
        <f>IF(AND(Sheet1!G2448=0,Sheet1!L2448=0,Sheet1!Q2448&lt;&gt;0),"出错","-")</f>
        <v>-</v>
      </c>
      <c r="L2445" s="21" t="str">
        <f>IF(AND(Sheet1!G2448=0,Sheet1!L2448=0,Sheet1!Q2448=0,Sheet1!V2448&lt;&gt;0),"出错","-")</f>
        <v>-</v>
      </c>
      <c r="M2445" s="21" t="str">
        <f>IF(AND(Sheet1!G2448=0,Sheet1!L2448=0,Sheet1!Q2448=0,Sheet1!V2448=0,Sheet1!AA2448&lt;&gt;0),"出错","-")</f>
        <v>-</v>
      </c>
      <c r="N2445" s="21" t="str">
        <f>IFERROR(VLOOKUP(Sheet1!G2448,配置检查表!$Y:$Z,2,FALSE),"")</f>
        <v/>
      </c>
      <c r="O2445" s="21">
        <f>IF(AND(Sheet1!I2448=Sheet1!J2448,Sheet1!J2448&lt;&gt;0),Sheet1!I2448,IF(AND(Sheet1!I2448&lt;&gt;Sheet1!J2448,Sheet1!J2448&lt;&gt;0),Sheet1!I2448&amp;"~"&amp;Sheet1!J2448,""))</f>
        <v>800</v>
      </c>
      <c r="P2445" s="21" t="str">
        <f>IFERROR(VLOOKUP(Sheet1!L2448,配置检查表!$Y:$Z,2,FALSE),"")</f>
        <v/>
      </c>
      <c r="Q2445" s="21" t="str">
        <f>IF(AND(Sheet1!N2448=Sheet1!O2448,Sheet1!O2448&lt;&gt;0),Sheet1!N2448,IF(AND(Sheet1!N2448&lt;&gt;Sheet1!O2448,Sheet1!O2448&lt;&gt;0),Sheet1!N2448&amp;"~"&amp;Sheet1!O2448,""))</f>
        <v/>
      </c>
      <c r="R2445" s="21" t="str">
        <f>IFERROR(VLOOKUP(Sheet1!Q2448,配置检查表!$Y:$Z,2,FALSE),"")</f>
        <v/>
      </c>
      <c r="S2445" s="39" t="str">
        <f>IF(AND(Sheet1!S2652=Sheet1!T2652,Sheet1!T2652&lt;&gt;0),Sheet1!S2652,IF(AND(Sheet1!S2652&lt;&gt;Sheet1!T2652,Sheet1!T2652&lt;&gt;0),Sheet1!S2652&amp;"~"&amp;Sheet1!T2652,""))</f>
        <v/>
      </c>
      <c r="T2445" s="21" t="str">
        <f>IFERROR(VLOOKUP(Sheet1!V2448,配置检查表!$Y:$Z,2,FALSE),"")</f>
        <v/>
      </c>
      <c r="U2445" s="39" t="str">
        <f>IF(AND(Sheet1!X2652=Sheet1!Y2652,Sheet1!Y2652&lt;&gt;0),Sheet1!X2652,IF(AND(Sheet1!X2652&lt;&gt;Sheet1!Y2652,Sheet1!Y2652&lt;&gt;0),Sheet1!X2652&amp;"~"&amp;Sheet1!Y2652,""))</f>
        <v/>
      </c>
      <c r="V2445" s="21" t="str">
        <f>IFERROR(VLOOKUP(Sheet1!XAA,配置检查表!$Y:$Z,2,FALSE),"")</f>
        <v/>
      </c>
      <c r="W2445" s="21" t="str">
        <f>IF(AND(Sheet1!AC2652=Sheet1!AD2652,Sheet1!AD2652&lt;&gt;0),Sheet1!AC2652,IF(AND(Sheet1!AC2652&lt;&gt;Sheet1!AD2652,Sheet1!AD2652&lt;&gt;0),Sheet1!AC2652&amp;"~"&amp;Sheet1!AD2652,""))</f>
        <v/>
      </c>
    </row>
    <row r="2446" spans="1:23">
      <c r="A2446" s="3">
        <v>71005</v>
      </c>
      <c r="B2446" s="24" t="s">
        <v>2589</v>
      </c>
      <c r="C2446" s="3" t="s">
        <v>2577</v>
      </c>
      <c r="D2446" s="21" t="str">
        <f>IF(OR(Sheet1!I2449&lt;&gt;Sheet1!AF2449,Sheet1!AG2449&lt;&gt;Sheet1!J2449),"有影响","-")</f>
        <v>-</v>
      </c>
      <c r="E2446" s="21" t="str">
        <f>IF(OR(Sheet1!N2449&lt;&gt;Sheet1!AH2449,Sheet1!AI2449&lt;&gt;Sheet1!O2449),"有影响","-")</f>
        <v>-</v>
      </c>
      <c r="F2446" s="21" t="str">
        <f>IF(OR(Sheet1!S2449&lt;&gt;Sheet1!AJ2449,Sheet1!AK2449&lt;&gt;Sheet1!T2449),"有影响","-")</f>
        <v>-</v>
      </c>
      <c r="G2446" s="21" t="str">
        <f>IF(OR(Sheet1!X2449&lt;&gt;Sheet1!AL2449,Sheet1!AM2449&lt;&gt;Sheet1!Y2449),"有影响","-")</f>
        <v>-</v>
      </c>
      <c r="H2446" s="21" t="str">
        <f>IF(OR(Sheet1!AC2449&lt;&gt;Sheet1!AN2449,Sheet1!AO2449&lt;&gt;Sheet1!AD2449),"有影响","-")</f>
        <v>-</v>
      </c>
      <c r="I2446" s="21" t="str">
        <f>IF(Sheet1!G2449=0,"出错","-")</f>
        <v>-</v>
      </c>
      <c r="J2446" s="21" t="str">
        <f>IF(AND(Sheet1!G2449=0,Sheet1!L2449&lt;&gt;0),"出错","-")</f>
        <v>-</v>
      </c>
      <c r="K2446" s="21" t="str">
        <f>IF(AND(Sheet1!G2449=0,Sheet1!L2449=0,Sheet1!Q2449&lt;&gt;0),"出错","-")</f>
        <v>-</v>
      </c>
      <c r="L2446" s="21" t="str">
        <f>IF(AND(Sheet1!G2449=0,Sheet1!L2449=0,Sheet1!Q2449=0,Sheet1!V2449&lt;&gt;0),"出错","-")</f>
        <v>-</v>
      </c>
      <c r="M2446" s="21" t="str">
        <f>IF(AND(Sheet1!G2449=0,Sheet1!L2449=0,Sheet1!Q2449=0,Sheet1!V2449=0,Sheet1!AA2449&lt;&gt;0),"出错","-")</f>
        <v>-</v>
      </c>
      <c r="N2446" s="21" t="str">
        <f>IFERROR(VLOOKUP(Sheet1!G2449,配置检查表!$Y:$Z,2,FALSE),"")</f>
        <v/>
      </c>
      <c r="O2446" s="21">
        <f>IF(AND(Sheet1!I2449=Sheet1!J2449,Sheet1!J2449&lt;&gt;0),Sheet1!I2449,IF(AND(Sheet1!I2449&lt;&gt;Sheet1!J2449,Sheet1!J2449&lt;&gt;0),Sheet1!I2449&amp;"~"&amp;Sheet1!J2449,""))</f>
        <v>1000</v>
      </c>
      <c r="P2446" s="21" t="str">
        <f>IFERROR(VLOOKUP(Sheet1!L2449,配置检查表!$Y:$Z,2,FALSE),"")</f>
        <v/>
      </c>
      <c r="Q2446" s="21" t="str">
        <f>IF(AND(Sheet1!N2449=Sheet1!O2449,Sheet1!O2449&lt;&gt;0),Sheet1!N2449,IF(AND(Sheet1!N2449&lt;&gt;Sheet1!O2449,Sheet1!O2449&lt;&gt;0),Sheet1!N2449&amp;"~"&amp;Sheet1!O2449,""))</f>
        <v/>
      </c>
      <c r="R2446" s="21" t="str">
        <f>IFERROR(VLOOKUP(Sheet1!Q2449,配置检查表!$Y:$Z,2,FALSE),"")</f>
        <v/>
      </c>
      <c r="S2446" s="39" t="str">
        <f>IF(AND(Sheet1!S2653=Sheet1!T2653,Sheet1!T2653&lt;&gt;0),Sheet1!S2653,IF(AND(Sheet1!S2653&lt;&gt;Sheet1!T2653,Sheet1!T2653&lt;&gt;0),Sheet1!S2653&amp;"~"&amp;Sheet1!T2653,""))</f>
        <v/>
      </c>
      <c r="T2446" s="21" t="str">
        <f>IFERROR(VLOOKUP(Sheet1!V2449,配置检查表!$Y:$Z,2,FALSE),"")</f>
        <v/>
      </c>
      <c r="U2446" s="39" t="str">
        <f>IF(AND(Sheet1!X2653=Sheet1!Y2653,Sheet1!Y2653&lt;&gt;0),Sheet1!X2653,IF(AND(Sheet1!X2653&lt;&gt;Sheet1!Y2653,Sheet1!Y2653&lt;&gt;0),Sheet1!X2653&amp;"~"&amp;Sheet1!Y2653,""))</f>
        <v/>
      </c>
      <c r="V2446" s="21" t="str">
        <f>IFERROR(VLOOKUP(Sheet1!XAA,配置检查表!$Y:$Z,2,FALSE),"")</f>
        <v/>
      </c>
      <c r="W2446" s="21" t="str">
        <f>IF(AND(Sheet1!AC2653=Sheet1!AD2653,Sheet1!AD2653&lt;&gt;0),Sheet1!AC2653,IF(AND(Sheet1!AC2653&lt;&gt;Sheet1!AD2653,Sheet1!AD2653&lt;&gt;0),Sheet1!AC2653&amp;"~"&amp;Sheet1!AD2653,""))</f>
        <v/>
      </c>
    </row>
    <row r="2447" spans="1:23">
      <c r="A2447" s="3">
        <v>72001</v>
      </c>
      <c r="B2447" s="24" t="s">
        <v>1997</v>
      </c>
      <c r="C2447" s="3" t="s">
        <v>1998</v>
      </c>
      <c r="D2447" s="21" t="str">
        <f>IF(OR(Sheet1!I2450&lt;&gt;Sheet1!AF2450,Sheet1!AG2450&lt;&gt;Sheet1!J2450),"有影响","-")</f>
        <v>-</v>
      </c>
      <c r="E2447" s="21" t="str">
        <f>IF(OR(Sheet1!N2450&lt;&gt;Sheet1!AH2450,Sheet1!AI2450&lt;&gt;Sheet1!O2450),"有影响","-")</f>
        <v>-</v>
      </c>
      <c r="F2447" s="21" t="str">
        <f>IF(OR(Sheet1!S2450&lt;&gt;Sheet1!AJ2450,Sheet1!AK2450&lt;&gt;Sheet1!T2450),"有影响","-")</f>
        <v>-</v>
      </c>
      <c r="G2447" s="21" t="str">
        <f>IF(OR(Sheet1!X2450&lt;&gt;Sheet1!AL2450,Sheet1!AM2450&lt;&gt;Sheet1!Y2450),"有影响","-")</f>
        <v>-</v>
      </c>
      <c r="H2447" s="21" t="str">
        <f>IF(OR(Sheet1!AC2450&lt;&gt;Sheet1!AN2450,Sheet1!AO2450&lt;&gt;Sheet1!AD2450),"有影响","-")</f>
        <v>-</v>
      </c>
      <c r="I2447" s="21" t="str">
        <f>IF(Sheet1!G2450=0,"出错","-")</f>
        <v>-</v>
      </c>
      <c r="J2447" s="21" t="str">
        <f>IF(AND(Sheet1!G2450=0,Sheet1!L2450&lt;&gt;0),"出错","-")</f>
        <v>-</v>
      </c>
      <c r="K2447" s="21" t="str">
        <f>IF(AND(Sheet1!G2450=0,Sheet1!L2450=0,Sheet1!Q2450&lt;&gt;0),"出错","-")</f>
        <v>-</v>
      </c>
      <c r="L2447" s="21" t="str">
        <f>IF(AND(Sheet1!G2450=0,Sheet1!L2450=0,Sheet1!Q2450=0,Sheet1!V2450&lt;&gt;0),"出错","-")</f>
        <v>-</v>
      </c>
      <c r="M2447" s="21" t="str">
        <f>IF(AND(Sheet1!G2450=0,Sheet1!L2450=0,Sheet1!Q2450=0,Sheet1!V2450=0,Sheet1!AA2450&lt;&gt;0),"出错","-")</f>
        <v>-</v>
      </c>
      <c r="N2447" s="21" t="str">
        <f>IFERROR(VLOOKUP(Sheet1!G2450,配置检查表!$Y:$Z,2,FALSE),"")</f>
        <v/>
      </c>
      <c r="O2447" s="21">
        <f>IF(AND(Sheet1!I2450=Sheet1!J2450,Sheet1!J2450&lt;&gt;0),Sheet1!I2450,IF(AND(Sheet1!I2450&lt;&gt;Sheet1!J2450,Sheet1!J2450&lt;&gt;0),Sheet1!I2450&amp;"~"&amp;Sheet1!J2450,""))</f>
        <v>4</v>
      </c>
      <c r="P2447" s="21" t="str">
        <f>IFERROR(VLOOKUP(Sheet1!L2450,配置检查表!$Y:$Z,2,FALSE),"")</f>
        <v/>
      </c>
      <c r="Q2447" s="21" t="str">
        <f>IF(AND(Sheet1!N2450=Sheet1!O2450,Sheet1!O2450&lt;&gt;0),Sheet1!N2450,IF(AND(Sheet1!N2450&lt;&gt;Sheet1!O2450,Sheet1!O2450&lt;&gt;0),Sheet1!N2450&amp;"~"&amp;Sheet1!O2450,""))</f>
        <v/>
      </c>
      <c r="R2447" s="21" t="str">
        <f>IFERROR(VLOOKUP(Sheet1!Q2450,配置检查表!$Y:$Z,2,FALSE),"")</f>
        <v/>
      </c>
      <c r="S2447" s="39" t="str">
        <f>IF(AND(Sheet1!S2654=Sheet1!T2654,Sheet1!T2654&lt;&gt;0),Sheet1!S2654,IF(AND(Sheet1!S2654&lt;&gt;Sheet1!T2654,Sheet1!T2654&lt;&gt;0),Sheet1!S2654&amp;"~"&amp;Sheet1!T2654,""))</f>
        <v/>
      </c>
      <c r="T2447" s="21" t="str">
        <f>IFERROR(VLOOKUP(Sheet1!V2450,配置检查表!$Y:$Z,2,FALSE),"")</f>
        <v/>
      </c>
      <c r="U2447" s="39" t="str">
        <f>IF(AND(Sheet1!X2654=Sheet1!Y2654,Sheet1!Y2654&lt;&gt;0),Sheet1!X2654,IF(AND(Sheet1!X2654&lt;&gt;Sheet1!Y2654,Sheet1!Y2654&lt;&gt;0),Sheet1!X2654&amp;"~"&amp;Sheet1!Y2654,""))</f>
        <v/>
      </c>
      <c r="V2447" s="21" t="str">
        <f>IFERROR(VLOOKUP(Sheet1!XAA,配置检查表!$Y:$Z,2,FALSE),"")</f>
        <v/>
      </c>
      <c r="W2447" s="21" t="str">
        <f>IF(AND(Sheet1!AC2654=Sheet1!AD2654,Sheet1!AD2654&lt;&gt;0),Sheet1!AC2654,IF(AND(Sheet1!AC2654&lt;&gt;Sheet1!AD2654,Sheet1!AD2654&lt;&gt;0),Sheet1!AC2654&amp;"~"&amp;Sheet1!AD2654,""))</f>
        <v/>
      </c>
    </row>
    <row r="2448" spans="1:23">
      <c r="A2448" s="3">
        <v>72002</v>
      </c>
      <c r="B2448" s="24" t="s">
        <v>1442</v>
      </c>
      <c r="C2448" s="3" t="s">
        <v>1998</v>
      </c>
      <c r="D2448" s="21" t="str">
        <f>IF(OR(Sheet1!I2451&lt;&gt;Sheet1!AF2451,Sheet1!AG2451&lt;&gt;Sheet1!J2451),"有影响","-")</f>
        <v>-</v>
      </c>
      <c r="E2448" s="21" t="str">
        <f>IF(OR(Sheet1!N2451&lt;&gt;Sheet1!AH2451,Sheet1!AI2451&lt;&gt;Sheet1!O2451),"有影响","-")</f>
        <v>-</v>
      </c>
      <c r="F2448" s="21" t="str">
        <f>IF(OR(Sheet1!S2451&lt;&gt;Sheet1!AJ2451,Sheet1!AK2451&lt;&gt;Sheet1!T2451),"有影响","-")</f>
        <v>-</v>
      </c>
      <c r="G2448" s="21" t="str">
        <f>IF(OR(Sheet1!X2451&lt;&gt;Sheet1!AL2451,Sheet1!AM2451&lt;&gt;Sheet1!Y2451),"有影响","-")</f>
        <v>-</v>
      </c>
      <c r="H2448" s="21" t="str">
        <f>IF(OR(Sheet1!AC2451&lt;&gt;Sheet1!AN2451,Sheet1!AO2451&lt;&gt;Sheet1!AD2451),"有影响","-")</f>
        <v>-</v>
      </c>
      <c r="I2448" s="21" t="str">
        <f>IF(Sheet1!G2451=0,"出错","-")</f>
        <v>-</v>
      </c>
      <c r="J2448" s="21" t="str">
        <f>IF(AND(Sheet1!G2451=0,Sheet1!L2451&lt;&gt;0),"出错","-")</f>
        <v>-</v>
      </c>
      <c r="K2448" s="21" t="str">
        <f>IF(AND(Sheet1!G2451=0,Sheet1!L2451=0,Sheet1!Q2451&lt;&gt;0),"出错","-")</f>
        <v>-</v>
      </c>
      <c r="L2448" s="21" t="str">
        <f>IF(AND(Sheet1!G2451=0,Sheet1!L2451=0,Sheet1!Q2451=0,Sheet1!V2451&lt;&gt;0),"出错","-")</f>
        <v>-</v>
      </c>
      <c r="M2448" s="21" t="str">
        <f>IF(AND(Sheet1!G2451=0,Sheet1!L2451=0,Sheet1!Q2451=0,Sheet1!V2451=0,Sheet1!AA2451&lt;&gt;0),"出错","-")</f>
        <v>-</v>
      </c>
      <c r="N2448" s="21" t="str">
        <f>IFERROR(VLOOKUP(Sheet1!G2451,配置检查表!$Y:$Z,2,FALSE),"")</f>
        <v/>
      </c>
      <c r="O2448" s="21">
        <f>IF(AND(Sheet1!I2451=Sheet1!J2451,Sheet1!J2451&lt;&gt;0),Sheet1!I2451,IF(AND(Sheet1!I2451&lt;&gt;Sheet1!J2451,Sheet1!J2451&lt;&gt;0),Sheet1!I2451&amp;"~"&amp;Sheet1!J2451,""))</f>
        <v>8</v>
      </c>
      <c r="P2448" s="21" t="str">
        <f>IFERROR(VLOOKUP(Sheet1!L2451,配置检查表!$Y:$Z,2,FALSE),"")</f>
        <v/>
      </c>
      <c r="Q2448" s="21" t="str">
        <f>IF(AND(Sheet1!N2451=Sheet1!O2451,Sheet1!O2451&lt;&gt;0),Sheet1!N2451,IF(AND(Sheet1!N2451&lt;&gt;Sheet1!O2451,Sheet1!O2451&lt;&gt;0),Sheet1!N2451&amp;"~"&amp;Sheet1!O2451,""))</f>
        <v/>
      </c>
      <c r="R2448" s="21" t="str">
        <f>IFERROR(VLOOKUP(Sheet1!Q2451,配置检查表!$Y:$Z,2,FALSE),"")</f>
        <v/>
      </c>
      <c r="S2448" s="39" t="str">
        <f>IF(AND(Sheet1!S2655=Sheet1!T2655,Sheet1!T2655&lt;&gt;0),Sheet1!S2655,IF(AND(Sheet1!S2655&lt;&gt;Sheet1!T2655,Sheet1!T2655&lt;&gt;0),Sheet1!S2655&amp;"~"&amp;Sheet1!T2655,""))</f>
        <v/>
      </c>
      <c r="T2448" s="21" t="str">
        <f>IFERROR(VLOOKUP(Sheet1!V2451,配置检查表!$Y:$Z,2,FALSE),"")</f>
        <v/>
      </c>
      <c r="U2448" s="39" t="str">
        <f>IF(AND(Sheet1!X2655=Sheet1!Y2655,Sheet1!Y2655&lt;&gt;0),Sheet1!X2655,IF(AND(Sheet1!X2655&lt;&gt;Sheet1!Y2655,Sheet1!Y2655&lt;&gt;0),Sheet1!X2655&amp;"~"&amp;Sheet1!Y2655,""))</f>
        <v/>
      </c>
      <c r="V2448" s="21" t="str">
        <f>IFERROR(VLOOKUP(Sheet1!XAA,配置检查表!$Y:$Z,2,FALSE),"")</f>
        <v/>
      </c>
      <c r="W2448" s="21" t="str">
        <f>IF(AND(Sheet1!AC2655=Sheet1!AD2655,Sheet1!AD2655&lt;&gt;0),Sheet1!AC2655,IF(AND(Sheet1!AC2655&lt;&gt;Sheet1!AD2655,Sheet1!AD2655&lt;&gt;0),Sheet1!AC2655&amp;"~"&amp;Sheet1!AD2655,""))</f>
        <v/>
      </c>
    </row>
    <row r="2449" spans="1:23">
      <c r="A2449" s="3">
        <v>72003</v>
      </c>
      <c r="B2449" s="24" t="s">
        <v>1443</v>
      </c>
      <c r="C2449" s="3" t="s">
        <v>1998</v>
      </c>
      <c r="D2449" s="21" t="str">
        <f>IF(OR(Sheet1!I2452&lt;&gt;Sheet1!AF2452,Sheet1!AG2452&lt;&gt;Sheet1!J2452),"有影响","-")</f>
        <v>-</v>
      </c>
      <c r="E2449" s="21" t="str">
        <f>IF(OR(Sheet1!N2452&lt;&gt;Sheet1!AH2452,Sheet1!AI2452&lt;&gt;Sheet1!O2452),"有影响","-")</f>
        <v>-</v>
      </c>
      <c r="F2449" s="21" t="str">
        <f>IF(OR(Sheet1!S2452&lt;&gt;Sheet1!AJ2452,Sheet1!AK2452&lt;&gt;Sheet1!T2452),"有影响","-")</f>
        <v>-</v>
      </c>
      <c r="G2449" s="21" t="str">
        <f>IF(OR(Sheet1!X2452&lt;&gt;Sheet1!AL2452,Sheet1!AM2452&lt;&gt;Sheet1!Y2452),"有影响","-")</f>
        <v>-</v>
      </c>
      <c r="H2449" s="21" t="str">
        <f>IF(OR(Sheet1!AC2452&lt;&gt;Sheet1!AN2452,Sheet1!AO2452&lt;&gt;Sheet1!AD2452),"有影响","-")</f>
        <v>-</v>
      </c>
      <c r="I2449" s="21" t="str">
        <f>IF(Sheet1!G2452=0,"出错","-")</f>
        <v>-</v>
      </c>
      <c r="J2449" s="21" t="str">
        <f>IF(AND(Sheet1!G2452=0,Sheet1!L2452&lt;&gt;0),"出错","-")</f>
        <v>-</v>
      </c>
      <c r="K2449" s="21" t="str">
        <f>IF(AND(Sheet1!G2452=0,Sheet1!L2452=0,Sheet1!Q2452&lt;&gt;0),"出错","-")</f>
        <v>-</v>
      </c>
      <c r="L2449" s="21" t="str">
        <f>IF(AND(Sheet1!G2452=0,Sheet1!L2452=0,Sheet1!Q2452=0,Sheet1!V2452&lt;&gt;0),"出错","-")</f>
        <v>-</v>
      </c>
      <c r="M2449" s="21" t="str">
        <f>IF(AND(Sheet1!G2452=0,Sheet1!L2452=0,Sheet1!Q2452=0,Sheet1!V2452=0,Sheet1!AA2452&lt;&gt;0),"出错","-")</f>
        <v>-</v>
      </c>
      <c r="N2449" s="21" t="str">
        <f>IFERROR(VLOOKUP(Sheet1!G2452,配置检查表!$Y:$Z,2,FALSE),"")</f>
        <v/>
      </c>
      <c r="O2449" s="21">
        <f>IF(AND(Sheet1!I2452=Sheet1!J2452,Sheet1!J2452&lt;&gt;0),Sheet1!I2452,IF(AND(Sheet1!I2452&lt;&gt;Sheet1!J2452,Sheet1!J2452&lt;&gt;0),Sheet1!I2452&amp;"~"&amp;Sheet1!J2452,""))</f>
        <v>12</v>
      </c>
      <c r="P2449" s="21" t="str">
        <f>IFERROR(VLOOKUP(Sheet1!L2452,配置检查表!$Y:$Z,2,FALSE),"")</f>
        <v/>
      </c>
      <c r="Q2449" s="21" t="str">
        <f>IF(AND(Sheet1!N2452=Sheet1!O2452,Sheet1!O2452&lt;&gt;0),Sheet1!N2452,IF(AND(Sheet1!N2452&lt;&gt;Sheet1!O2452,Sheet1!O2452&lt;&gt;0),Sheet1!N2452&amp;"~"&amp;Sheet1!O2452,""))</f>
        <v/>
      </c>
      <c r="R2449" s="21" t="str">
        <f>IFERROR(VLOOKUP(Sheet1!Q2452,配置检查表!$Y:$Z,2,FALSE),"")</f>
        <v/>
      </c>
      <c r="S2449" s="39" t="str">
        <f>IF(AND(Sheet1!S2656=Sheet1!T2656,Sheet1!T2656&lt;&gt;0),Sheet1!S2656,IF(AND(Sheet1!S2656&lt;&gt;Sheet1!T2656,Sheet1!T2656&lt;&gt;0),Sheet1!S2656&amp;"~"&amp;Sheet1!T2656,""))</f>
        <v/>
      </c>
      <c r="T2449" s="21" t="str">
        <f>IFERROR(VLOOKUP(Sheet1!V2452,配置检查表!$Y:$Z,2,FALSE),"")</f>
        <v/>
      </c>
      <c r="U2449" s="39" t="str">
        <f>IF(AND(Sheet1!X2656=Sheet1!Y2656,Sheet1!Y2656&lt;&gt;0),Sheet1!X2656,IF(AND(Sheet1!X2656&lt;&gt;Sheet1!Y2656,Sheet1!Y2656&lt;&gt;0),Sheet1!X2656&amp;"~"&amp;Sheet1!Y2656,""))</f>
        <v/>
      </c>
      <c r="V2449" s="21" t="str">
        <f>IFERROR(VLOOKUP(Sheet1!XAA,配置检查表!$Y:$Z,2,FALSE),"")</f>
        <v/>
      </c>
      <c r="W2449" s="21" t="str">
        <f>IF(AND(Sheet1!AC2656=Sheet1!AD2656,Sheet1!AD2656&lt;&gt;0),Sheet1!AC2656,IF(AND(Sheet1!AC2656&lt;&gt;Sheet1!AD2656,Sheet1!AD2656&lt;&gt;0),Sheet1!AC2656&amp;"~"&amp;Sheet1!AD2656,""))</f>
        <v/>
      </c>
    </row>
    <row r="2450" spans="1:23">
      <c r="A2450" s="3">
        <v>72004</v>
      </c>
      <c r="B2450" s="24" t="s">
        <v>1444</v>
      </c>
      <c r="C2450" s="3" t="s">
        <v>1998</v>
      </c>
      <c r="D2450" s="21" t="str">
        <f>IF(OR(Sheet1!I2453&lt;&gt;Sheet1!AF2453,Sheet1!AG2453&lt;&gt;Sheet1!J2453),"有影响","-")</f>
        <v>-</v>
      </c>
      <c r="E2450" s="21" t="str">
        <f>IF(OR(Sheet1!N2453&lt;&gt;Sheet1!AH2453,Sheet1!AI2453&lt;&gt;Sheet1!O2453),"有影响","-")</f>
        <v>-</v>
      </c>
      <c r="F2450" s="21" t="str">
        <f>IF(OR(Sheet1!S2453&lt;&gt;Sheet1!AJ2453,Sheet1!AK2453&lt;&gt;Sheet1!T2453),"有影响","-")</f>
        <v>-</v>
      </c>
      <c r="G2450" s="21" t="str">
        <f>IF(OR(Sheet1!X2453&lt;&gt;Sheet1!AL2453,Sheet1!AM2453&lt;&gt;Sheet1!Y2453),"有影响","-")</f>
        <v>-</v>
      </c>
      <c r="H2450" s="21" t="str">
        <f>IF(OR(Sheet1!AC2453&lt;&gt;Sheet1!AN2453,Sheet1!AO2453&lt;&gt;Sheet1!AD2453),"有影响","-")</f>
        <v>-</v>
      </c>
      <c r="I2450" s="21" t="str">
        <f>IF(Sheet1!G2453=0,"出错","-")</f>
        <v>-</v>
      </c>
      <c r="J2450" s="21" t="str">
        <f>IF(AND(Sheet1!G2453=0,Sheet1!L2453&lt;&gt;0),"出错","-")</f>
        <v>-</v>
      </c>
      <c r="K2450" s="21" t="str">
        <f>IF(AND(Sheet1!G2453=0,Sheet1!L2453=0,Sheet1!Q2453&lt;&gt;0),"出错","-")</f>
        <v>-</v>
      </c>
      <c r="L2450" s="21" t="str">
        <f>IF(AND(Sheet1!G2453=0,Sheet1!L2453=0,Sheet1!Q2453=0,Sheet1!V2453&lt;&gt;0),"出错","-")</f>
        <v>-</v>
      </c>
      <c r="M2450" s="21" t="str">
        <f>IF(AND(Sheet1!G2453=0,Sheet1!L2453=0,Sheet1!Q2453=0,Sheet1!V2453=0,Sheet1!AA2453&lt;&gt;0),"出错","-")</f>
        <v>-</v>
      </c>
      <c r="N2450" s="21" t="str">
        <f>IFERROR(VLOOKUP(Sheet1!G2453,配置检查表!$Y:$Z,2,FALSE),"")</f>
        <v/>
      </c>
      <c r="O2450" s="21">
        <f>IF(AND(Sheet1!I2453=Sheet1!J2453,Sheet1!J2453&lt;&gt;0),Sheet1!I2453,IF(AND(Sheet1!I2453&lt;&gt;Sheet1!J2453,Sheet1!J2453&lt;&gt;0),Sheet1!I2453&amp;"~"&amp;Sheet1!J2453,""))</f>
        <v>16</v>
      </c>
      <c r="P2450" s="21" t="str">
        <f>IFERROR(VLOOKUP(Sheet1!L2453,配置检查表!$Y:$Z,2,FALSE),"")</f>
        <v/>
      </c>
      <c r="Q2450" s="21" t="str">
        <f>IF(AND(Sheet1!N2453=Sheet1!O2453,Sheet1!O2453&lt;&gt;0),Sheet1!N2453,IF(AND(Sheet1!N2453&lt;&gt;Sheet1!O2453,Sheet1!O2453&lt;&gt;0),Sheet1!N2453&amp;"~"&amp;Sheet1!O2453,""))</f>
        <v/>
      </c>
      <c r="R2450" s="21" t="str">
        <f>IFERROR(VLOOKUP(Sheet1!Q2453,配置检查表!$Y:$Z,2,FALSE),"")</f>
        <v/>
      </c>
      <c r="S2450" s="39" t="str">
        <f>IF(AND(Sheet1!S2657=Sheet1!T2657,Sheet1!T2657&lt;&gt;0),Sheet1!S2657,IF(AND(Sheet1!S2657&lt;&gt;Sheet1!T2657,Sheet1!T2657&lt;&gt;0),Sheet1!S2657&amp;"~"&amp;Sheet1!T2657,""))</f>
        <v/>
      </c>
      <c r="T2450" s="21" t="str">
        <f>IFERROR(VLOOKUP(Sheet1!V2453,配置检查表!$Y:$Z,2,FALSE),"")</f>
        <v/>
      </c>
      <c r="U2450" s="39" t="str">
        <f>IF(AND(Sheet1!X2657=Sheet1!Y2657,Sheet1!Y2657&lt;&gt;0),Sheet1!X2657,IF(AND(Sheet1!X2657&lt;&gt;Sheet1!Y2657,Sheet1!Y2657&lt;&gt;0),Sheet1!X2657&amp;"~"&amp;Sheet1!Y2657,""))</f>
        <v/>
      </c>
      <c r="V2450" s="21" t="str">
        <f>IFERROR(VLOOKUP(Sheet1!XAA,配置检查表!$Y:$Z,2,FALSE),"")</f>
        <v/>
      </c>
      <c r="W2450" s="21" t="str">
        <f>IF(AND(Sheet1!AC2657=Sheet1!AD2657,Sheet1!AD2657&lt;&gt;0),Sheet1!AC2657,IF(AND(Sheet1!AC2657&lt;&gt;Sheet1!AD2657,Sheet1!AD2657&lt;&gt;0),Sheet1!AC2657&amp;"~"&amp;Sheet1!AD2657,""))</f>
        <v/>
      </c>
    </row>
    <row r="2451" spans="1:23">
      <c r="A2451" s="3">
        <v>72005</v>
      </c>
      <c r="B2451" s="24" t="s">
        <v>1445</v>
      </c>
      <c r="C2451" s="3" t="s">
        <v>1998</v>
      </c>
      <c r="D2451" s="21" t="str">
        <f>IF(OR(Sheet1!I2454&lt;&gt;Sheet1!AF2454,Sheet1!AG2454&lt;&gt;Sheet1!J2454),"有影响","-")</f>
        <v>-</v>
      </c>
      <c r="E2451" s="21" t="str">
        <f>IF(OR(Sheet1!N2454&lt;&gt;Sheet1!AH2454,Sheet1!AI2454&lt;&gt;Sheet1!O2454),"有影响","-")</f>
        <v>-</v>
      </c>
      <c r="F2451" s="21" t="str">
        <f>IF(OR(Sheet1!S2454&lt;&gt;Sheet1!AJ2454,Sheet1!AK2454&lt;&gt;Sheet1!T2454),"有影响","-")</f>
        <v>-</v>
      </c>
      <c r="G2451" s="21" t="str">
        <f>IF(OR(Sheet1!X2454&lt;&gt;Sheet1!AL2454,Sheet1!AM2454&lt;&gt;Sheet1!Y2454),"有影响","-")</f>
        <v>-</v>
      </c>
      <c r="H2451" s="21" t="str">
        <f>IF(OR(Sheet1!AC2454&lt;&gt;Sheet1!AN2454,Sheet1!AO2454&lt;&gt;Sheet1!AD2454),"有影响","-")</f>
        <v>-</v>
      </c>
      <c r="I2451" s="21" t="str">
        <f>IF(Sheet1!G2454=0,"出错","-")</f>
        <v>-</v>
      </c>
      <c r="J2451" s="21" t="str">
        <f>IF(AND(Sheet1!G2454=0,Sheet1!L2454&lt;&gt;0),"出错","-")</f>
        <v>-</v>
      </c>
      <c r="K2451" s="21" t="str">
        <f>IF(AND(Sheet1!G2454=0,Sheet1!L2454=0,Sheet1!Q2454&lt;&gt;0),"出错","-")</f>
        <v>-</v>
      </c>
      <c r="L2451" s="21" t="str">
        <f>IF(AND(Sheet1!G2454=0,Sheet1!L2454=0,Sheet1!Q2454=0,Sheet1!V2454&lt;&gt;0),"出错","-")</f>
        <v>-</v>
      </c>
      <c r="M2451" s="21" t="str">
        <f>IF(AND(Sheet1!G2454=0,Sheet1!L2454=0,Sheet1!Q2454=0,Sheet1!V2454=0,Sheet1!AA2454&lt;&gt;0),"出错","-")</f>
        <v>-</v>
      </c>
      <c r="N2451" s="21" t="str">
        <f>IFERROR(VLOOKUP(Sheet1!G2454,配置检查表!$Y:$Z,2,FALSE),"")</f>
        <v/>
      </c>
      <c r="O2451" s="21">
        <f>IF(AND(Sheet1!I2454=Sheet1!J2454,Sheet1!J2454&lt;&gt;0),Sheet1!I2454,IF(AND(Sheet1!I2454&lt;&gt;Sheet1!J2454,Sheet1!J2454&lt;&gt;0),Sheet1!I2454&amp;"~"&amp;Sheet1!J2454,""))</f>
        <v>20</v>
      </c>
      <c r="P2451" s="21" t="str">
        <f>IFERROR(VLOOKUP(Sheet1!L2454,配置检查表!$Y:$Z,2,FALSE),"")</f>
        <v/>
      </c>
      <c r="Q2451" s="21" t="str">
        <f>IF(AND(Sheet1!N2454=Sheet1!O2454,Sheet1!O2454&lt;&gt;0),Sheet1!N2454,IF(AND(Sheet1!N2454&lt;&gt;Sheet1!O2454,Sheet1!O2454&lt;&gt;0),Sheet1!N2454&amp;"~"&amp;Sheet1!O2454,""))</f>
        <v/>
      </c>
      <c r="R2451" s="21" t="str">
        <f>IFERROR(VLOOKUP(Sheet1!Q2454,配置检查表!$Y:$Z,2,FALSE),"")</f>
        <v/>
      </c>
      <c r="S2451" s="39" t="str">
        <f>IF(AND(Sheet1!S2658=Sheet1!T2658,Sheet1!T2658&lt;&gt;0),Sheet1!S2658,IF(AND(Sheet1!S2658&lt;&gt;Sheet1!T2658,Sheet1!T2658&lt;&gt;0),Sheet1!S2658&amp;"~"&amp;Sheet1!T2658,""))</f>
        <v/>
      </c>
      <c r="T2451" s="21" t="str">
        <f>IFERROR(VLOOKUP(Sheet1!V2454,配置检查表!$Y:$Z,2,FALSE),"")</f>
        <v/>
      </c>
      <c r="U2451" s="39" t="str">
        <f>IF(AND(Sheet1!X2658=Sheet1!Y2658,Sheet1!Y2658&lt;&gt;0),Sheet1!X2658,IF(AND(Sheet1!X2658&lt;&gt;Sheet1!Y2658,Sheet1!Y2658&lt;&gt;0),Sheet1!X2658&amp;"~"&amp;Sheet1!Y2658,""))</f>
        <v/>
      </c>
      <c r="V2451" s="21" t="str">
        <f>IFERROR(VLOOKUP(Sheet1!XAA,配置检查表!$Y:$Z,2,FALSE),"")</f>
        <v/>
      </c>
      <c r="W2451" s="21" t="str">
        <f>IF(AND(Sheet1!AC2658=Sheet1!AD2658,Sheet1!AD2658&lt;&gt;0),Sheet1!AC2658,IF(AND(Sheet1!AC2658&lt;&gt;Sheet1!AD2658,Sheet1!AD2658&lt;&gt;0),Sheet1!AC2658&amp;"~"&amp;Sheet1!AD2658,""))</f>
        <v/>
      </c>
    </row>
    <row r="2452" spans="1:23">
      <c r="A2452" s="3">
        <v>73001</v>
      </c>
      <c r="B2452" s="24" t="s">
        <v>2098</v>
      </c>
      <c r="C2452" s="3" t="s">
        <v>2097</v>
      </c>
      <c r="D2452" s="21" t="str">
        <f>IF(OR(Sheet1!I2455&lt;&gt;Sheet1!AF2455,Sheet1!AG2455&lt;&gt;Sheet1!J2455),"有影响","-")</f>
        <v>-</v>
      </c>
      <c r="E2452" s="21" t="str">
        <f>IF(OR(Sheet1!N2455&lt;&gt;Sheet1!AH2455,Sheet1!AI2455&lt;&gt;Sheet1!O2455),"有影响","-")</f>
        <v>-</v>
      </c>
      <c r="F2452" s="21" t="str">
        <f>IF(OR(Sheet1!S2455&lt;&gt;Sheet1!AJ2455,Sheet1!AK2455&lt;&gt;Sheet1!T2455),"有影响","-")</f>
        <v>-</v>
      </c>
      <c r="G2452" s="21" t="str">
        <f>IF(OR(Sheet1!X2455&lt;&gt;Sheet1!AL2455,Sheet1!AM2455&lt;&gt;Sheet1!Y2455),"有影响","-")</f>
        <v>-</v>
      </c>
      <c r="H2452" s="21" t="str">
        <f>IF(OR(Sheet1!AC2455&lt;&gt;Sheet1!AN2455,Sheet1!AO2455&lt;&gt;Sheet1!AD2455),"有影响","-")</f>
        <v>-</v>
      </c>
      <c r="I2452" s="21" t="str">
        <f>IF(Sheet1!G2455=0,"出错","-")</f>
        <v>-</v>
      </c>
      <c r="J2452" s="21" t="str">
        <f>IF(AND(Sheet1!G2455=0,Sheet1!L2455&lt;&gt;0),"出错","-")</f>
        <v>-</v>
      </c>
      <c r="K2452" s="21" t="str">
        <f>IF(AND(Sheet1!G2455=0,Sheet1!L2455=0,Sheet1!Q2455&lt;&gt;0),"出错","-")</f>
        <v>-</v>
      </c>
      <c r="L2452" s="21" t="str">
        <f>IF(AND(Sheet1!G2455=0,Sheet1!L2455=0,Sheet1!Q2455=0,Sheet1!V2455&lt;&gt;0),"出错","-")</f>
        <v>-</v>
      </c>
      <c r="M2452" s="21" t="str">
        <f>IF(AND(Sheet1!G2455=0,Sheet1!L2455=0,Sheet1!Q2455=0,Sheet1!V2455=0,Sheet1!AA2455&lt;&gt;0),"出错","-")</f>
        <v>-</v>
      </c>
      <c r="N2452" s="21" t="str">
        <f>IFERROR(VLOOKUP(Sheet1!G2455,配置检查表!$Y:$Z,2,FALSE),"")</f>
        <v>金币</v>
      </c>
      <c r="O2452" s="21">
        <f>IF(AND(Sheet1!I2455=Sheet1!J2455,Sheet1!J2455&lt;&gt;0),Sheet1!I2455,IF(AND(Sheet1!I2455&lt;&gt;Sheet1!J2455,Sheet1!J2455&lt;&gt;0),Sheet1!I2455&amp;"~"&amp;Sheet1!J2455,""))</f>
        <v>630000</v>
      </c>
      <c r="P2452" s="21" t="str">
        <f>IFERROR(VLOOKUP(Sheet1!L2455,配置检查表!$Y:$Z,2,FALSE),"")</f>
        <v/>
      </c>
      <c r="Q2452" s="21" t="str">
        <f>IF(AND(Sheet1!N2455=Sheet1!O2455,Sheet1!O2455&lt;&gt;0),Sheet1!N2455,IF(AND(Sheet1!N2455&lt;&gt;Sheet1!O2455,Sheet1!O2455&lt;&gt;0),Sheet1!N2455&amp;"~"&amp;Sheet1!O2455,""))</f>
        <v/>
      </c>
      <c r="R2452" s="21" t="str">
        <f>IFERROR(VLOOKUP(Sheet1!Q2455,配置检查表!$Y:$Z,2,FALSE),"")</f>
        <v/>
      </c>
      <c r="S2452" s="39" t="str">
        <f>IF(AND(Sheet1!S2659=Sheet1!T2659,Sheet1!T2659&lt;&gt;0),Sheet1!S2659,IF(AND(Sheet1!S2659&lt;&gt;Sheet1!T2659,Sheet1!T2659&lt;&gt;0),Sheet1!S2659&amp;"~"&amp;Sheet1!T2659,""))</f>
        <v/>
      </c>
      <c r="T2452" s="21" t="str">
        <f>IFERROR(VLOOKUP(Sheet1!V2455,配置检查表!$Y:$Z,2,FALSE),"")</f>
        <v/>
      </c>
      <c r="U2452" s="39" t="str">
        <f>IF(AND(Sheet1!X2659=Sheet1!Y2659,Sheet1!Y2659&lt;&gt;0),Sheet1!X2659,IF(AND(Sheet1!X2659&lt;&gt;Sheet1!Y2659,Sheet1!Y2659&lt;&gt;0),Sheet1!X2659&amp;"~"&amp;Sheet1!Y2659,""))</f>
        <v/>
      </c>
      <c r="V2452" s="21" t="str">
        <f>IFERROR(VLOOKUP(Sheet1!XAA,配置检查表!$Y:$Z,2,FALSE),"")</f>
        <v/>
      </c>
      <c r="W2452" s="21" t="str">
        <f>IF(AND(Sheet1!AC2659=Sheet1!AD2659,Sheet1!AD2659&lt;&gt;0),Sheet1!AC2659,IF(AND(Sheet1!AC2659&lt;&gt;Sheet1!AD2659,Sheet1!AD2659&lt;&gt;0),Sheet1!AC2659&amp;"~"&amp;Sheet1!AD2659,""))</f>
        <v/>
      </c>
    </row>
    <row r="2453" spans="1:23">
      <c r="A2453" s="3">
        <v>73002</v>
      </c>
      <c r="B2453" s="24" t="s">
        <v>2099</v>
      </c>
      <c r="C2453" s="3" t="s">
        <v>2097</v>
      </c>
      <c r="D2453" s="21" t="str">
        <f>IF(OR(Sheet1!I2456&lt;&gt;Sheet1!AF2456,Sheet1!AG2456&lt;&gt;Sheet1!J2456),"有影响","-")</f>
        <v>-</v>
      </c>
      <c r="E2453" s="21" t="str">
        <f>IF(OR(Sheet1!N2456&lt;&gt;Sheet1!AH2456,Sheet1!AI2456&lt;&gt;Sheet1!O2456),"有影响","-")</f>
        <v>-</v>
      </c>
      <c r="F2453" s="21" t="str">
        <f>IF(OR(Sheet1!S2456&lt;&gt;Sheet1!AJ2456,Sheet1!AK2456&lt;&gt;Sheet1!T2456),"有影响","-")</f>
        <v>-</v>
      </c>
      <c r="G2453" s="21" t="str">
        <f>IF(OR(Sheet1!X2456&lt;&gt;Sheet1!AL2456,Sheet1!AM2456&lt;&gt;Sheet1!Y2456),"有影响","-")</f>
        <v>-</v>
      </c>
      <c r="H2453" s="21" t="str">
        <f>IF(OR(Sheet1!AC2456&lt;&gt;Sheet1!AN2456,Sheet1!AO2456&lt;&gt;Sheet1!AD2456),"有影响","-")</f>
        <v>-</v>
      </c>
      <c r="I2453" s="21" t="str">
        <f>IF(Sheet1!G2456=0,"出错","-")</f>
        <v>-</v>
      </c>
      <c r="J2453" s="21" t="str">
        <f>IF(AND(Sheet1!G2456=0,Sheet1!L2456&lt;&gt;0),"出错","-")</f>
        <v>-</v>
      </c>
      <c r="K2453" s="21" t="str">
        <f>IF(AND(Sheet1!G2456=0,Sheet1!L2456=0,Sheet1!Q2456&lt;&gt;0),"出错","-")</f>
        <v>-</v>
      </c>
      <c r="L2453" s="21" t="str">
        <f>IF(AND(Sheet1!G2456=0,Sheet1!L2456=0,Sheet1!Q2456=0,Sheet1!V2456&lt;&gt;0),"出错","-")</f>
        <v>-</v>
      </c>
      <c r="M2453" s="21" t="str">
        <f>IF(AND(Sheet1!G2456=0,Sheet1!L2456=0,Sheet1!Q2456=0,Sheet1!V2456=0,Sheet1!AA2456&lt;&gt;0),"出错","-")</f>
        <v>-</v>
      </c>
      <c r="N2453" s="21" t="str">
        <f>IFERROR(VLOOKUP(Sheet1!G2456,配置检查表!$Y:$Z,2,FALSE),"")</f>
        <v>金币</v>
      </c>
      <c r="O2453" s="21">
        <f>IF(AND(Sheet1!I2456=Sheet1!J2456,Sheet1!J2456&lt;&gt;0),Sheet1!I2456,IF(AND(Sheet1!I2456&lt;&gt;Sheet1!J2456,Sheet1!J2456&lt;&gt;0),Sheet1!I2456&amp;"~"&amp;Sheet1!J2456,""))</f>
        <v>1250000</v>
      </c>
      <c r="P2453" s="21" t="str">
        <f>IFERROR(VLOOKUP(Sheet1!L2456,配置检查表!$Y:$Z,2,FALSE),"")</f>
        <v/>
      </c>
      <c r="Q2453" s="21" t="str">
        <f>IF(AND(Sheet1!N2456=Sheet1!O2456,Sheet1!O2456&lt;&gt;0),Sheet1!N2456,IF(AND(Sheet1!N2456&lt;&gt;Sheet1!O2456,Sheet1!O2456&lt;&gt;0),Sheet1!N2456&amp;"~"&amp;Sheet1!O2456,""))</f>
        <v/>
      </c>
      <c r="R2453" s="21" t="str">
        <f>IFERROR(VLOOKUP(Sheet1!Q2456,配置检查表!$Y:$Z,2,FALSE),"")</f>
        <v/>
      </c>
      <c r="S2453" s="39" t="str">
        <f>IF(AND(Sheet1!S2660=Sheet1!T2660,Sheet1!T2660&lt;&gt;0),Sheet1!S2660,IF(AND(Sheet1!S2660&lt;&gt;Sheet1!T2660,Sheet1!T2660&lt;&gt;0),Sheet1!S2660&amp;"~"&amp;Sheet1!T2660,""))</f>
        <v/>
      </c>
      <c r="T2453" s="21" t="str">
        <f>IFERROR(VLOOKUP(Sheet1!V2456,配置检查表!$Y:$Z,2,FALSE),"")</f>
        <v/>
      </c>
      <c r="U2453" s="39" t="str">
        <f>IF(AND(Sheet1!X2660=Sheet1!Y2660,Sheet1!Y2660&lt;&gt;0),Sheet1!X2660,IF(AND(Sheet1!X2660&lt;&gt;Sheet1!Y2660,Sheet1!Y2660&lt;&gt;0),Sheet1!X2660&amp;"~"&amp;Sheet1!Y2660,""))</f>
        <v/>
      </c>
      <c r="V2453" s="21" t="str">
        <f>IFERROR(VLOOKUP(Sheet1!XAA,配置检查表!$Y:$Z,2,FALSE),"")</f>
        <v/>
      </c>
      <c r="W2453" s="21" t="str">
        <f>IF(AND(Sheet1!AC2660=Sheet1!AD2660,Sheet1!AD2660&lt;&gt;0),Sheet1!AC2660,IF(AND(Sheet1!AC2660&lt;&gt;Sheet1!AD2660,Sheet1!AD2660&lt;&gt;0),Sheet1!AC2660&amp;"~"&amp;Sheet1!AD2660,""))</f>
        <v/>
      </c>
    </row>
    <row r="2454" spans="1:23">
      <c r="A2454" s="3">
        <v>73003</v>
      </c>
      <c r="B2454" s="24" t="s">
        <v>2100</v>
      </c>
      <c r="C2454" s="3" t="s">
        <v>2097</v>
      </c>
      <c r="D2454" s="21" t="str">
        <f>IF(OR(Sheet1!I2457&lt;&gt;Sheet1!AF2457,Sheet1!AG2457&lt;&gt;Sheet1!J2457),"有影响","-")</f>
        <v>-</v>
      </c>
      <c r="E2454" s="21" t="str">
        <f>IF(OR(Sheet1!N2457&lt;&gt;Sheet1!AH2457,Sheet1!AI2457&lt;&gt;Sheet1!O2457),"有影响","-")</f>
        <v>-</v>
      </c>
      <c r="F2454" s="21" t="str">
        <f>IF(OR(Sheet1!S2457&lt;&gt;Sheet1!AJ2457,Sheet1!AK2457&lt;&gt;Sheet1!T2457),"有影响","-")</f>
        <v>-</v>
      </c>
      <c r="G2454" s="21" t="str">
        <f>IF(OR(Sheet1!X2457&lt;&gt;Sheet1!AL2457,Sheet1!AM2457&lt;&gt;Sheet1!Y2457),"有影响","-")</f>
        <v>-</v>
      </c>
      <c r="H2454" s="21" t="str">
        <f>IF(OR(Sheet1!AC2457&lt;&gt;Sheet1!AN2457,Sheet1!AO2457&lt;&gt;Sheet1!AD2457),"有影响","-")</f>
        <v>-</v>
      </c>
      <c r="I2454" s="21" t="str">
        <f>IF(Sheet1!G2457=0,"出错","-")</f>
        <v>-</v>
      </c>
      <c r="J2454" s="21" t="str">
        <f>IF(AND(Sheet1!G2457=0,Sheet1!L2457&lt;&gt;0),"出错","-")</f>
        <v>-</v>
      </c>
      <c r="K2454" s="21" t="str">
        <f>IF(AND(Sheet1!G2457=0,Sheet1!L2457=0,Sheet1!Q2457&lt;&gt;0),"出错","-")</f>
        <v>-</v>
      </c>
      <c r="L2454" s="21" t="str">
        <f>IF(AND(Sheet1!G2457=0,Sheet1!L2457=0,Sheet1!Q2457=0,Sheet1!V2457&lt;&gt;0),"出错","-")</f>
        <v>-</v>
      </c>
      <c r="M2454" s="21" t="str">
        <f>IF(AND(Sheet1!G2457=0,Sheet1!L2457=0,Sheet1!Q2457=0,Sheet1!V2457=0,Sheet1!AA2457&lt;&gt;0),"出错","-")</f>
        <v>-</v>
      </c>
      <c r="N2454" s="21" t="str">
        <f>IFERROR(VLOOKUP(Sheet1!G2457,配置检查表!$Y:$Z,2,FALSE),"")</f>
        <v>金币</v>
      </c>
      <c r="O2454" s="21">
        <f>IF(AND(Sheet1!I2457=Sheet1!J2457,Sheet1!J2457&lt;&gt;0),Sheet1!I2457,IF(AND(Sheet1!I2457&lt;&gt;Sheet1!J2457,Sheet1!J2457&lt;&gt;0),Sheet1!I2457&amp;"~"&amp;Sheet1!J2457,""))</f>
        <v>1880000</v>
      </c>
      <c r="P2454" s="21" t="str">
        <f>IFERROR(VLOOKUP(Sheet1!L2457,配置检查表!$Y:$Z,2,FALSE),"")</f>
        <v/>
      </c>
      <c r="Q2454" s="21" t="str">
        <f>IF(AND(Sheet1!N2457=Sheet1!O2457,Sheet1!O2457&lt;&gt;0),Sheet1!N2457,IF(AND(Sheet1!N2457&lt;&gt;Sheet1!O2457,Sheet1!O2457&lt;&gt;0),Sheet1!N2457&amp;"~"&amp;Sheet1!O2457,""))</f>
        <v/>
      </c>
      <c r="R2454" s="21" t="str">
        <f>IFERROR(VLOOKUP(Sheet1!Q2457,配置检查表!$Y:$Z,2,FALSE),"")</f>
        <v/>
      </c>
      <c r="S2454" s="39" t="str">
        <f>IF(AND(Sheet1!S2661=Sheet1!T2661,Sheet1!T2661&lt;&gt;0),Sheet1!S2661,IF(AND(Sheet1!S2661&lt;&gt;Sheet1!T2661,Sheet1!T2661&lt;&gt;0),Sheet1!S2661&amp;"~"&amp;Sheet1!T2661,""))</f>
        <v/>
      </c>
      <c r="T2454" s="21" t="str">
        <f>IFERROR(VLOOKUP(Sheet1!V2457,配置检查表!$Y:$Z,2,FALSE),"")</f>
        <v/>
      </c>
      <c r="U2454" s="39" t="str">
        <f>IF(AND(Sheet1!X2661=Sheet1!Y2661,Sheet1!Y2661&lt;&gt;0),Sheet1!X2661,IF(AND(Sheet1!X2661&lt;&gt;Sheet1!Y2661,Sheet1!Y2661&lt;&gt;0),Sheet1!X2661&amp;"~"&amp;Sheet1!Y2661,""))</f>
        <v/>
      </c>
      <c r="V2454" s="21" t="str">
        <f>IFERROR(VLOOKUP(Sheet1!XAA,配置检查表!$Y:$Z,2,FALSE),"")</f>
        <v/>
      </c>
      <c r="W2454" s="21" t="str">
        <f>IF(AND(Sheet1!AC2661=Sheet1!AD2661,Sheet1!AD2661&lt;&gt;0),Sheet1!AC2661,IF(AND(Sheet1!AC2661&lt;&gt;Sheet1!AD2661,Sheet1!AD2661&lt;&gt;0),Sheet1!AC2661&amp;"~"&amp;Sheet1!AD2661,""))</f>
        <v/>
      </c>
    </row>
    <row r="2455" spans="1:23">
      <c r="A2455" s="3">
        <v>73004</v>
      </c>
      <c r="B2455" s="24" t="s">
        <v>2101</v>
      </c>
      <c r="C2455" s="3" t="s">
        <v>2097</v>
      </c>
      <c r="D2455" s="21" t="str">
        <f>IF(OR(Sheet1!I2458&lt;&gt;Sheet1!AF2458,Sheet1!AG2458&lt;&gt;Sheet1!J2458),"有影响","-")</f>
        <v>-</v>
      </c>
      <c r="E2455" s="21" t="str">
        <f>IF(OR(Sheet1!N2458&lt;&gt;Sheet1!AH2458,Sheet1!AI2458&lt;&gt;Sheet1!O2458),"有影响","-")</f>
        <v>-</v>
      </c>
      <c r="F2455" s="21" t="str">
        <f>IF(OR(Sheet1!S2458&lt;&gt;Sheet1!AJ2458,Sheet1!AK2458&lt;&gt;Sheet1!T2458),"有影响","-")</f>
        <v>-</v>
      </c>
      <c r="G2455" s="21" t="str">
        <f>IF(OR(Sheet1!X2458&lt;&gt;Sheet1!AL2458,Sheet1!AM2458&lt;&gt;Sheet1!Y2458),"有影响","-")</f>
        <v>-</v>
      </c>
      <c r="H2455" s="21" t="str">
        <f>IF(OR(Sheet1!AC2458&lt;&gt;Sheet1!AN2458,Sheet1!AO2458&lt;&gt;Sheet1!AD2458),"有影响","-")</f>
        <v>-</v>
      </c>
      <c r="I2455" s="21" t="str">
        <f>IF(Sheet1!G2458=0,"出错","-")</f>
        <v>-</v>
      </c>
      <c r="J2455" s="21" t="str">
        <f>IF(AND(Sheet1!G2458=0,Sheet1!L2458&lt;&gt;0),"出错","-")</f>
        <v>-</v>
      </c>
      <c r="K2455" s="21" t="str">
        <f>IF(AND(Sheet1!G2458=0,Sheet1!L2458=0,Sheet1!Q2458&lt;&gt;0),"出错","-")</f>
        <v>-</v>
      </c>
      <c r="L2455" s="21" t="str">
        <f>IF(AND(Sheet1!G2458=0,Sheet1!L2458=0,Sheet1!Q2458=0,Sheet1!V2458&lt;&gt;0),"出错","-")</f>
        <v>-</v>
      </c>
      <c r="M2455" s="21" t="str">
        <f>IF(AND(Sheet1!G2458=0,Sheet1!L2458=0,Sheet1!Q2458=0,Sheet1!V2458=0,Sheet1!AA2458&lt;&gt;0),"出错","-")</f>
        <v>-</v>
      </c>
      <c r="N2455" s="21" t="str">
        <f>IFERROR(VLOOKUP(Sheet1!G2458,配置检查表!$Y:$Z,2,FALSE),"")</f>
        <v>金币</v>
      </c>
      <c r="O2455" s="21">
        <f>IF(AND(Sheet1!I2458=Sheet1!J2458,Sheet1!J2458&lt;&gt;0),Sheet1!I2458,IF(AND(Sheet1!I2458&lt;&gt;Sheet1!J2458,Sheet1!J2458&lt;&gt;0),Sheet1!I2458&amp;"~"&amp;Sheet1!J2458,""))</f>
        <v>2500000</v>
      </c>
      <c r="P2455" s="21" t="str">
        <f>IFERROR(VLOOKUP(Sheet1!L2458,配置检查表!$Y:$Z,2,FALSE),"")</f>
        <v/>
      </c>
      <c r="Q2455" s="21" t="str">
        <f>IF(AND(Sheet1!N2458=Sheet1!O2458,Sheet1!O2458&lt;&gt;0),Sheet1!N2458,IF(AND(Sheet1!N2458&lt;&gt;Sheet1!O2458,Sheet1!O2458&lt;&gt;0),Sheet1!N2458&amp;"~"&amp;Sheet1!O2458,""))</f>
        <v/>
      </c>
      <c r="R2455" s="21" t="str">
        <f>IFERROR(VLOOKUP(Sheet1!Q2458,配置检查表!$Y:$Z,2,FALSE),"")</f>
        <v/>
      </c>
      <c r="S2455" s="39" t="str">
        <f>IF(AND(Sheet1!S2662=Sheet1!T2662,Sheet1!T2662&lt;&gt;0),Sheet1!S2662,IF(AND(Sheet1!S2662&lt;&gt;Sheet1!T2662,Sheet1!T2662&lt;&gt;0),Sheet1!S2662&amp;"~"&amp;Sheet1!T2662,""))</f>
        <v/>
      </c>
      <c r="T2455" s="21" t="str">
        <f>IFERROR(VLOOKUP(Sheet1!V2458,配置检查表!$Y:$Z,2,FALSE),"")</f>
        <v/>
      </c>
      <c r="U2455" s="39" t="str">
        <f>IF(AND(Sheet1!X2662=Sheet1!Y2662,Sheet1!Y2662&lt;&gt;0),Sheet1!X2662,IF(AND(Sheet1!X2662&lt;&gt;Sheet1!Y2662,Sheet1!Y2662&lt;&gt;0),Sheet1!X2662&amp;"~"&amp;Sheet1!Y2662,""))</f>
        <v/>
      </c>
      <c r="V2455" s="21" t="str">
        <f>IFERROR(VLOOKUP(Sheet1!XAA,配置检查表!$Y:$Z,2,FALSE),"")</f>
        <v/>
      </c>
      <c r="W2455" s="21" t="str">
        <f>IF(AND(Sheet1!AC2662=Sheet1!AD2662,Sheet1!AD2662&lt;&gt;0),Sheet1!AC2662,IF(AND(Sheet1!AC2662&lt;&gt;Sheet1!AD2662,Sheet1!AD2662&lt;&gt;0),Sheet1!AC2662&amp;"~"&amp;Sheet1!AD2662,""))</f>
        <v/>
      </c>
    </row>
    <row r="2456" spans="1:23">
      <c r="A2456" s="3">
        <v>73005</v>
      </c>
      <c r="B2456" s="24" t="s">
        <v>2102</v>
      </c>
      <c r="C2456" s="3" t="s">
        <v>2097</v>
      </c>
      <c r="D2456" s="21" t="str">
        <f>IF(OR(Sheet1!I2459&lt;&gt;Sheet1!AF2459,Sheet1!AG2459&lt;&gt;Sheet1!J2459),"有影响","-")</f>
        <v>-</v>
      </c>
      <c r="E2456" s="21" t="str">
        <f>IF(OR(Sheet1!N2459&lt;&gt;Sheet1!AH2459,Sheet1!AI2459&lt;&gt;Sheet1!O2459),"有影响","-")</f>
        <v>-</v>
      </c>
      <c r="F2456" s="21" t="str">
        <f>IF(OR(Sheet1!S2459&lt;&gt;Sheet1!AJ2459,Sheet1!AK2459&lt;&gt;Sheet1!T2459),"有影响","-")</f>
        <v>-</v>
      </c>
      <c r="G2456" s="21" t="str">
        <f>IF(OR(Sheet1!X2459&lt;&gt;Sheet1!AL2459,Sheet1!AM2459&lt;&gt;Sheet1!Y2459),"有影响","-")</f>
        <v>-</v>
      </c>
      <c r="H2456" s="21" t="str">
        <f>IF(OR(Sheet1!AC2459&lt;&gt;Sheet1!AN2459,Sheet1!AO2459&lt;&gt;Sheet1!AD2459),"有影响","-")</f>
        <v>-</v>
      </c>
      <c r="I2456" s="21" t="str">
        <f>IF(Sheet1!G2459=0,"出错","-")</f>
        <v>-</v>
      </c>
      <c r="J2456" s="21" t="str">
        <f>IF(AND(Sheet1!G2459=0,Sheet1!L2459&lt;&gt;0),"出错","-")</f>
        <v>-</v>
      </c>
      <c r="K2456" s="21" t="str">
        <f>IF(AND(Sheet1!G2459=0,Sheet1!L2459=0,Sheet1!Q2459&lt;&gt;0),"出错","-")</f>
        <v>-</v>
      </c>
      <c r="L2456" s="21" t="str">
        <f>IF(AND(Sheet1!G2459=0,Sheet1!L2459=0,Sheet1!Q2459=0,Sheet1!V2459&lt;&gt;0),"出错","-")</f>
        <v>-</v>
      </c>
      <c r="M2456" s="21" t="str">
        <f>IF(AND(Sheet1!G2459=0,Sheet1!L2459=0,Sheet1!Q2459=0,Sheet1!V2459=0,Sheet1!AA2459&lt;&gt;0),"出错","-")</f>
        <v>-</v>
      </c>
      <c r="N2456" s="21" t="str">
        <f>IFERROR(VLOOKUP(Sheet1!G2459,配置检查表!$Y:$Z,2,FALSE),"")</f>
        <v>金币</v>
      </c>
      <c r="O2456" s="21">
        <f>IF(AND(Sheet1!I2459=Sheet1!J2459,Sheet1!J2459&lt;&gt;0),Sheet1!I2459,IF(AND(Sheet1!I2459&lt;&gt;Sheet1!J2459,Sheet1!J2459&lt;&gt;0),Sheet1!I2459&amp;"~"&amp;Sheet1!J2459,""))</f>
        <v>3120000</v>
      </c>
      <c r="P2456" s="21" t="str">
        <f>IFERROR(VLOOKUP(Sheet1!L2459,配置检查表!$Y:$Z,2,FALSE),"")</f>
        <v/>
      </c>
      <c r="Q2456" s="21" t="str">
        <f>IF(AND(Sheet1!N2459=Sheet1!O2459,Sheet1!O2459&lt;&gt;0),Sheet1!N2459,IF(AND(Sheet1!N2459&lt;&gt;Sheet1!O2459,Sheet1!O2459&lt;&gt;0),Sheet1!N2459&amp;"~"&amp;Sheet1!O2459,""))</f>
        <v/>
      </c>
      <c r="R2456" s="21" t="str">
        <f>IFERROR(VLOOKUP(Sheet1!Q2459,配置检查表!$Y:$Z,2,FALSE),"")</f>
        <v/>
      </c>
      <c r="S2456" s="39" t="str">
        <f>IF(AND(Sheet1!S2663=Sheet1!T2663,Sheet1!T2663&lt;&gt;0),Sheet1!S2663,IF(AND(Sheet1!S2663&lt;&gt;Sheet1!T2663,Sheet1!T2663&lt;&gt;0),Sheet1!S2663&amp;"~"&amp;Sheet1!T2663,""))</f>
        <v/>
      </c>
      <c r="T2456" s="21" t="str">
        <f>IFERROR(VLOOKUP(Sheet1!V2459,配置检查表!$Y:$Z,2,FALSE),"")</f>
        <v/>
      </c>
      <c r="U2456" s="39" t="str">
        <f>IF(AND(Sheet1!X2663=Sheet1!Y2663,Sheet1!Y2663&lt;&gt;0),Sheet1!X2663,IF(AND(Sheet1!X2663&lt;&gt;Sheet1!Y2663,Sheet1!Y2663&lt;&gt;0),Sheet1!X2663&amp;"~"&amp;Sheet1!Y2663,""))</f>
        <v/>
      </c>
      <c r="V2456" s="21" t="str">
        <f>IFERROR(VLOOKUP(Sheet1!XAA,配置检查表!$Y:$Z,2,FALSE),"")</f>
        <v/>
      </c>
      <c r="W2456" s="21" t="str">
        <f>IF(AND(Sheet1!AC2663=Sheet1!AD2663,Sheet1!AD2663&lt;&gt;0),Sheet1!AC2663,IF(AND(Sheet1!AC2663&lt;&gt;Sheet1!AD2663,Sheet1!AD2663&lt;&gt;0),Sheet1!AC2663&amp;"~"&amp;Sheet1!AD2663,""))</f>
        <v/>
      </c>
    </row>
    <row r="2457" spans="1:23">
      <c r="A2457" s="3">
        <v>74001</v>
      </c>
      <c r="B2457" s="24" t="s">
        <v>1999</v>
      </c>
      <c r="C2457" s="3" t="s">
        <v>2000</v>
      </c>
      <c r="D2457" s="21" t="str">
        <f>IF(OR(Sheet1!I2460&lt;&gt;Sheet1!AF2460,Sheet1!AG2460&lt;&gt;Sheet1!J2460),"有影响","-")</f>
        <v>-</v>
      </c>
      <c r="E2457" s="21" t="str">
        <f>IF(OR(Sheet1!N2460&lt;&gt;Sheet1!AH2460,Sheet1!AI2460&lt;&gt;Sheet1!O2460),"有影响","-")</f>
        <v>-</v>
      </c>
      <c r="F2457" s="21" t="str">
        <f>IF(OR(Sheet1!S2460&lt;&gt;Sheet1!AJ2460,Sheet1!AK2460&lt;&gt;Sheet1!T2460),"有影响","-")</f>
        <v>-</v>
      </c>
      <c r="G2457" s="21" t="str">
        <f>IF(OR(Sheet1!X2460&lt;&gt;Sheet1!AL2460,Sheet1!AM2460&lt;&gt;Sheet1!Y2460),"有影响","-")</f>
        <v>-</v>
      </c>
      <c r="H2457" s="21" t="str">
        <f>IF(OR(Sheet1!AC2460&lt;&gt;Sheet1!AN2460,Sheet1!AO2460&lt;&gt;Sheet1!AD2460),"有影响","-")</f>
        <v>-</v>
      </c>
      <c r="I2457" s="21" t="str">
        <f>IF(Sheet1!G2460=0,"出错","-")</f>
        <v>-</v>
      </c>
      <c r="J2457" s="21" t="str">
        <f>IF(AND(Sheet1!G2460=0,Sheet1!L2460&lt;&gt;0),"出错","-")</f>
        <v>-</v>
      </c>
      <c r="K2457" s="21" t="str">
        <f>IF(AND(Sheet1!G2460=0,Sheet1!L2460=0,Sheet1!Q2460&lt;&gt;0),"出错","-")</f>
        <v>-</v>
      </c>
      <c r="L2457" s="21" t="str">
        <f>IF(AND(Sheet1!G2460=0,Sheet1!L2460=0,Sheet1!Q2460=0,Sheet1!V2460&lt;&gt;0),"出错","-")</f>
        <v>-</v>
      </c>
      <c r="M2457" s="21" t="str">
        <f>IF(AND(Sheet1!G2460=0,Sheet1!L2460=0,Sheet1!Q2460=0,Sheet1!V2460=0,Sheet1!AA2460&lt;&gt;0),"出错","-")</f>
        <v>-</v>
      </c>
      <c r="N2457" s="21" t="str">
        <f>IFERROR(VLOOKUP(Sheet1!G2460,配置检查表!$Y:$Z,2,FALSE),"")</f>
        <v/>
      </c>
      <c r="O2457" s="21">
        <f>IF(AND(Sheet1!I2460=Sheet1!J2460,Sheet1!J2460&lt;&gt;0),Sheet1!I2460,IF(AND(Sheet1!I2460&lt;&gt;Sheet1!J2460,Sheet1!J2460&lt;&gt;0),Sheet1!I2460&amp;"~"&amp;Sheet1!J2460,""))</f>
        <v>30</v>
      </c>
      <c r="P2457" s="21" t="str">
        <f>IFERROR(VLOOKUP(Sheet1!L2460,配置检查表!$Y:$Z,2,FALSE),"")</f>
        <v/>
      </c>
      <c r="Q2457" s="21" t="str">
        <f>IF(AND(Sheet1!N2460=Sheet1!O2460,Sheet1!O2460&lt;&gt;0),Sheet1!N2460,IF(AND(Sheet1!N2460&lt;&gt;Sheet1!O2460,Sheet1!O2460&lt;&gt;0),Sheet1!N2460&amp;"~"&amp;Sheet1!O2460,""))</f>
        <v/>
      </c>
      <c r="R2457" s="21" t="str">
        <f>IFERROR(VLOOKUP(Sheet1!Q2460,配置检查表!$Y:$Z,2,FALSE),"")</f>
        <v/>
      </c>
      <c r="S2457" s="39" t="str">
        <f>IF(AND(Sheet1!S2664=Sheet1!T2664,Sheet1!T2664&lt;&gt;0),Sheet1!S2664,IF(AND(Sheet1!S2664&lt;&gt;Sheet1!T2664,Sheet1!T2664&lt;&gt;0),Sheet1!S2664&amp;"~"&amp;Sheet1!T2664,""))</f>
        <v/>
      </c>
      <c r="T2457" s="21" t="str">
        <f>IFERROR(VLOOKUP(Sheet1!V2460,配置检查表!$Y:$Z,2,FALSE),"")</f>
        <v/>
      </c>
      <c r="U2457" s="39" t="str">
        <f>IF(AND(Sheet1!X2664=Sheet1!Y2664,Sheet1!Y2664&lt;&gt;0),Sheet1!X2664,IF(AND(Sheet1!X2664&lt;&gt;Sheet1!Y2664,Sheet1!Y2664&lt;&gt;0),Sheet1!X2664&amp;"~"&amp;Sheet1!Y2664,""))</f>
        <v/>
      </c>
      <c r="V2457" s="21" t="str">
        <f>IFERROR(VLOOKUP(Sheet1!XAA,配置检查表!$Y:$Z,2,FALSE),"")</f>
        <v/>
      </c>
      <c r="W2457" s="21" t="str">
        <f>IF(AND(Sheet1!AC2664=Sheet1!AD2664,Sheet1!AD2664&lt;&gt;0),Sheet1!AC2664,IF(AND(Sheet1!AC2664&lt;&gt;Sheet1!AD2664,Sheet1!AD2664&lt;&gt;0),Sheet1!AC2664&amp;"~"&amp;Sheet1!AD2664,""))</f>
        <v/>
      </c>
    </row>
    <row r="2458" spans="1:23">
      <c r="A2458" s="3">
        <v>74002</v>
      </c>
      <c r="B2458" s="24" t="s">
        <v>1446</v>
      </c>
      <c r="C2458" s="3" t="s">
        <v>2000</v>
      </c>
      <c r="D2458" s="21" t="str">
        <f>IF(OR(Sheet1!I2461&lt;&gt;Sheet1!AF2461,Sheet1!AG2461&lt;&gt;Sheet1!J2461),"有影响","-")</f>
        <v>-</v>
      </c>
      <c r="E2458" s="21" t="str">
        <f>IF(OR(Sheet1!N2461&lt;&gt;Sheet1!AH2461,Sheet1!AI2461&lt;&gt;Sheet1!O2461),"有影响","-")</f>
        <v>-</v>
      </c>
      <c r="F2458" s="21" t="str">
        <f>IF(OR(Sheet1!S2461&lt;&gt;Sheet1!AJ2461,Sheet1!AK2461&lt;&gt;Sheet1!T2461),"有影响","-")</f>
        <v>-</v>
      </c>
      <c r="G2458" s="21" t="str">
        <f>IF(OR(Sheet1!X2461&lt;&gt;Sheet1!AL2461,Sheet1!AM2461&lt;&gt;Sheet1!Y2461),"有影响","-")</f>
        <v>-</v>
      </c>
      <c r="H2458" s="21" t="str">
        <f>IF(OR(Sheet1!AC2461&lt;&gt;Sheet1!AN2461,Sheet1!AO2461&lt;&gt;Sheet1!AD2461),"有影响","-")</f>
        <v>-</v>
      </c>
      <c r="I2458" s="21" t="str">
        <f>IF(Sheet1!G2461=0,"出错","-")</f>
        <v>-</v>
      </c>
      <c r="J2458" s="21" t="str">
        <f>IF(AND(Sheet1!G2461=0,Sheet1!L2461&lt;&gt;0),"出错","-")</f>
        <v>-</v>
      </c>
      <c r="K2458" s="21" t="str">
        <f>IF(AND(Sheet1!G2461=0,Sheet1!L2461=0,Sheet1!Q2461&lt;&gt;0),"出错","-")</f>
        <v>-</v>
      </c>
      <c r="L2458" s="21" t="str">
        <f>IF(AND(Sheet1!G2461=0,Sheet1!L2461=0,Sheet1!Q2461=0,Sheet1!V2461&lt;&gt;0),"出错","-")</f>
        <v>-</v>
      </c>
      <c r="M2458" s="21" t="str">
        <f>IF(AND(Sheet1!G2461=0,Sheet1!L2461=0,Sheet1!Q2461=0,Sheet1!V2461=0,Sheet1!AA2461&lt;&gt;0),"出错","-")</f>
        <v>-</v>
      </c>
      <c r="N2458" s="21" t="str">
        <f>IFERROR(VLOOKUP(Sheet1!G2461,配置检查表!$Y:$Z,2,FALSE),"")</f>
        <v/>
      </c>
      <c r="O2458" s="21">
        <f>IF(AND(Sheet1!I2461=Sheet1!J2461,Sheet1!J2461&lt;&gt;0),Sheet1!I2461,IF(AND(Sheet1!I2461&lt;&gt;Sheet1!J2461,Sheet1!J2461&lt;&gt;0),Sheet1!I2461&amp;"~"&amp;Sheet1!J2461,""))</f>
        <v>60</v>
      </c>
      <c r="P2458" s="21" t="str">
        <f>IFERROR(VLOOKUP(Sheet1!L2461,配置检查表!$Y:$Z,2,FALSE),"")</f>
        <v/>
      </c>
      <c r="Q2458" s="21" t="str">
        <f>IF(AND(Sheet1!N2461=Sheet1!O2461,Sheet1!O2461&lt;&gt;0),Sheet1!N2461,IF(AND(Sheet1!N2461&lt;&gt;Sheet1!O2461,Sheet1!O2461&lt;&gt;0),Sheet1!N2461&amp;"~"&amp;Sheet1!O2461,""))</f>
        <v/>
      </c>
      <c r="R2458" s="21" t="str">
        <f>IFERROR(VLOOKUP(Sheet1!Q2461,配置检查表!$Y:$Z,2,FALSE),"")</f>
        <v/>
      </c>
      <c r="S2458" s="39" t="str">
        <f>IF(AND(Sheet1!S2665=Sheet1!T2665,Sheet1!T2665&lt;&gt;0),Sheet1!S2665,IF(AND(Sheet1!S2665&lt;&gt;Sheet1!T2665,Sheet1!T2665&lt;&gt;0),Sheet1!S2665&amp;"~"&amp;Sheet1!T2665,""))</f>
        <v/>
      </c>
      <c r="T2458" s="21" t="str">
        <f>IFERROR(VLOOKUP(Sheet1!V2461,配置检查表!$Y:$Z,2,FALSE),"")</f>
        <v/>
      </c>
      <c r="U2458" s="39" t="str">
        <f>IF(AND(Sheet1!X2665=Sheet1!Y2665,Sheet1!Y2665&lt;&gt;0),Sheet1!X2665,IF(AND(Sheet1!X2665&lt;&gt;Sheet1!Y2665,Sheet1!Y2665&lt;&gt;0),Sheet1!X2665&amp;"~"&amp;Sheet1!Y2665,""))</f>
        <v/>
      </c>
      <c r="V2458" s="21" t="str">
        <f>IFERROR(VLOOKUP(Sheet1!XAA,配置检查表!$Y:$Z,2,FALSE),"")</f>
        <v/>
      </c>
      <c r="W2458" s="21" t="str">
        <f>IF(AND(Sheet1!AC2665=Sheet1!AD2665,Sheet1!AD2665&lt;&gt;0),Sheet1!AC2665,IF(AND(Sheet1!AC2665&lt;&gt;Sheet1!AD2665,Sheet1!AD2665&lt;&gt;0),Sheet1!AC2665&amp;"~"&amp;Sheet1!AD2665,""))</f>
        <v/>
      </c>
    </row>
    <row r="2459" spans="1:23">
      <c r="A2459" s="3">
        <v>74003</v>
      </c>
      <c r="B2459" s="24" t="s">
        <v>1447</v>
      </c>
      <c r="C2459" s="3" t="s">
        <v>2000</v>
      </c>
      <c r="D2459" s="21" t="str">
        <f>IF(OR(Sheet1!I2462&lt;&gt;Sheet1!AF2462,Sheet1!AG2462&lt;&gt;Sheet1!J2462),"有影响","-")</f>
        <v>-</v>
      </c>
      <c r="E2459" s="21" t="str">
        <f>IF(OR(Sheet1!N2462&lt;&gt;Sheet1!AH2462,Sheet1!AI2462&lt;&gt;Sheet1!O2462),"有影响","-")</f>
        <v>-</v>
      </c>
      <c r="F2459" s="21" t="str">
        <f>IF(OR(Sheet1!S2462&lt;&gt;Sheet1!AJ2462,Sheet1!AK2462&lt;&gt;Sheet1!T2462),"有影响","-")</f>
        <v>-</v>
      </c>
      <c r="G2459" s="21" t="str">
        <f>IF(OR(Sheet1!X2462&lt;&gt;Sheet1!AL2462,Sheet1!AM2462&lt;&gt;Sheet1!Y2462),"有影响","-")</f>
        <v>-</v>
      </c>
      <c r="H2459" s="21" t="str">
        <f>IF(OR(Sheet1!AC2462&lt;&gt;Sheet1!AN2462,Sheet1!AO2462&lt;&gt;Sheet1!AD2462),"有影响","-")</f>
        <v>-</v>
      </c>
      <c r="I2459" s="21" t="str">
        <f>IF(Sheet1!G2462=0,"出错","-")</f>
        <v>-</v>
      </c>
      <c r="J2459" s="21" t="str">
        <f>IF(AND(Sheet1!G2462=0,Sheet1!L2462&lt;&gt;0),"出错","-")</f>
        <v>-</v>
      </c>
      <c r="K2459" s="21" t="str">
        <f>IF(AND(Sheet1!G2462=0,Sheet1!L2462=0,Sheet1!Q2462&lt;&gt;0),"出错","-")</f>
        <v>-</v>
      </c>
      <c r="L2459" s="21" t="str">
        <f>IF(AND(Sheet1!G2462=0,Sheet1!L2462=0,Sheet1!Q2462=0,Sheet1!V2462&lt;&gt;0),"出错","-")</f>
        <v>-</v>
      </c>
      <c r="M2459" s="21" t="str">
        <f>IF(AND(Sheet1!G2462=0,Sheet1!L2462=0,Sheet1!Q2462=0,Sheet1!V2462=0,Sheet1!AA2462&lt;&gt;0),"出错","-")</f>
        <v>-</v>
      </c>
      <c r="N2459" s="21" t="str">
        <f>IFERROR(VLOOKUP(Sheet1!G2462,配置检查表!$Y:$Z,2,FALSE),"")</f>
        <v/>
      </c>
      <c r="O2459" s="21">
        <f>IF(AND(Sheet1!I2462=Sheet1!J2462,Sheet1!J2462&lt;&gt;0),Sheet1!I2462,IF(AND(Sheet1!I2462&lt;&gt;Sheet1!J2462,Sheet1!J2462&lt;&gt;0),Sheet1!I2462&amp;"~"&amp;Sheet1!J2462,""))</f>
        <v>90</v>
      </c>
      <c r="P2459" s="21" t="str">
        <f>IFERROR(VLOOKUP(Sheet1!L2462,配置检查表!$Y:$Z,2,FALSE),"")</f>
        <v/>
      </c>
      <c r="Q2459" s="21" t="str">
        <f>IF(AND(Sheet1!N2462=Sheet1!O2462,Sheet1!O2462&lt;&gt;0),Sheet1!N2462,IF(AND(Sheet1!N2462&lt;&gt;Sheet1!O2462,Sheet1!O2462&lt;&gt;0),Sheet1!N2462&amp;"~"&amp;Sheet1!O2462,""))</f>
        <v/>
      </c>
      <c r="R2459" s="21" t="str">
        <f>IFERROR(VLOOKUP(Sheet1!Q2462,配置检查表!$Y:$Z,2,FALSE),"")</f>
        <v/>
      </c>
      <c r="S2459" s="39" t="str">
        <f>IF(AND(Sheet1!S2666=Sheet1!T2666,Sheet1!T2666&lt;&gt;0),Sheet1!S2666,IF(AND(Sheet1!S2666&lt;&gt;Sheet1!T2666,Sheet1!T2666&lt;&gt;0),Sheet1!S2666&amp;"~"&amp;Sheet1!T2666,""))</f>
        <v/>
      </c>
      <c r="T2459" s="21" t="str">
        <f>IFERROR(VLOOKUP(Sheet1!V2462,配置检查表!$Y:$Z,2,FALSE),"")</f>
        <v/>
      </c>
      <c r="U2459" s="39" t="str">
        <f>IF(AND(Sheet1!X2666=Sheet1!Y2666,Sheet1!Y2666&lt;&gt;0),Sheet1!X2666,IF(AND(Sheet1!X2666&lt;&gt;Sheet1!Y2666,Sheet1!Y2666&lt;&gt;0),Sheet1!X2666&amp;"~"&amp;Sheet1!Y2666,""))</f>
        <v/>
      </c>
      <c r="V2459" s="21" t="str">
        <f>IFERROR(VLOOKUP(Sheet1!XAA,配置检查表!$Y:$Z,2,FALSE),"")</f>
        <v/>
      </c>
      <c r="W2459" s="21" t="str">
        <f>IF(AND(Sheet1!AC2666=Sheet1!AD2666,Sheet1!AD2666&lt;&gt;0),Sheet1!AC2666,IF(AND(Sheet1!AC2666&lt;&gt;Sheet1!AD2666,Sheet1!AD2666&lt;&gt;0),Sheet1!AC2666&amp;"~"&amp;Sheet1!AD2666,""))</f>
        <v/>
      </c>
    </row>
    <row r="2460" spans="1:23">
      <c r="A2460" s="3">
        <v>74004</v>
      </c>
      <c r="B2460" s="24" t="s">
        <v>1448</v>
      </c>
      <c r="C2460" s="3" t="s">
        <v>2000</v>
      </c>
      <c r="D2460" s="21" t="str">
        <f>IF(OR(Sheet1!I2463&lt;&gt;Sheet1!AF2463,Sheet1!AG2463&lt;&gt;Sheet1!J2463),"有影响","-")</f>
        <v>-</v>
      </c>
      <c r="E2460" s="21" t="str">
        <f>IF(OR(Sheet1!N2463&lt;&gt;Sheet1!AH2463,Sheet1!AI2463&lt;&gt;Sheet1!O2463),"有影响","-")</f>
        <v>-</v>
      </c>
      <c r="F2460" s="21" t="str">
        <f>IF(OR(Sheet1!S2463&lt;&gt;Sheet1!AJ2463,Sheet1!AK2463&lt;&gt;Sheet1!T2463),"有影响","-")</f>
        <v>-</v>
      </c>
      <c r="G2460" s="21" t="str">
        <f>IF(OR(Sheet1!X2463&lt;&gt;Sheet1!AL2463,Sheet1!AM2463&lt;&gt;Sheet1!Y2463),"有影响","-")</f>
        <v>-</v>
      </c>
      <c r="H2460" s="21" t="str">
        <f>IF(OR(Sheet1!AC2463&lt;&gt;Sheet1!AN2463,Sheet1!AO2463&lt;&gt;Sheet1!AD2463),"有影响","-")</f>
        <v>-</v>
      </c>
      <c r="I2460" s="21" t="str">
        <f>IF(Sheet1!G2463=0,"出错","-")</f>
        <v>-</v>
      </c>
      <c r="J2460" s="21" t="str">
        <f>IF(AND(Sheet1!G2463=0,Sheet1!L2463&lt;&gt;0),"出错","-")</f>
        <v>-</v>
      </c>
      <c r="K2460" s="21" t="str">
        <f>IF(AND(Sheet1!G2463=0,Sheet1!L2463=0,Sheet1!Q2463&lt;&gt;0),"出错","-")</f>
        <v>-</v>
      </c>
      <c r="L2460" s="21" t="str">
        <f>IF(AND(Sheet1!G2463=0,Sheet1!L2463=0,Sheet1!Q2463=0,Sheet1!V2463&lt;&gt;0),"出错","-")</f>
        <v>-</v>
      </c>
      <c r="M2460" s="21" t="str">
        <f>IF(AND(Sheet1!G2463=0,Sheet1!L2463=0,Sheet1!Q2463=0,Sheet1!V2463=0,Sheet1!AA2463&lt;&gt;0),"出错","-")</f>
        <v>-</v>
      </c>
      <c r="N2460" s="21" t="str">
        <f>IFERROR(VLOOKUP(Sheet1!G2463,配置检查表!$Y:$Z,2,FALSE),"")</f>
        <v/>
      </c>
      <c r="O2460" s="21">
        <f>IF(AND(Sheet1!I2463=Sheet1!J2463,Sheet1!J2463&lt;&gt;0),Sheet1!I2463,IF(AND(Sheet1!I2463&lt;&gt;Sheet1!J2463,Sheet1!J2463&lt;&gt;0),Sheet1!I2463&amp;"~"&amp;Sheet1!J2463,""))</f>
        <v>120</v>
      </c>
      <c r="P2460" s="21" t="str">
        <f>IFERROR(VLOOKUP(Sheet1!L2463,配置检查表!$Y:$Z,2,FALSE),"")</f>
        <v/>
      </c>
      <c r="Q2460" s="21" t="str">
        <f>IF(AND(Sheet1!N2463=Sheet1!O2463,Sheet1!O2463&lt;&gt;0),Sheet1!N2463,IF(AND(Sheet1!N2463&lt;&gt;Sheet1!O2463,Sheet1!O2463&lt;&gt;0),Sheet1!N2463&amp;"~"&amp;Sheet1!O2463,""))</f>
        <v/>
      </c>
      <c r="R2460" s="21" t="str">
        <f>IFERROR(VLOOKUP(Sheet1!Q2463,配置检查表!$Y:$Z,2,FALSE),"")</f>
        <v/>
      </c>
      <c r="S2460" s="39" t="str">
        <f>IF(AND(Sheet1!S2667=Sheet1!T2667,Sheet1!T2667&lt;&gt;0),Sheet1!S2667,IF(AND(Sheet1!S2667&lt;&gt;Sheet1!T2667,Sheet1!T2667&lt;&gt;0),Sheet1!S2667&amp;"~"&amp;Sheet1!T2667,""))</f>
        <v/>
      </c>
      <c r="T2460" s="21" t="str">
        <f>IFERROR(VLOOKUP(Sheet1!V2463,配置检查表!$Y:$Z,2,FALSE),"")</f>
        <v/>
      </c>
      <c r="U2460" s="39" t="str">
        <f>IF(AND(Sheet1!X2667=Sheet1!Y2667,Sheet1!Y2667&lt;&gt;0),Sheet1!X2667,IF(AND(Sheet1!X2667&lt;&gt;Sheet1!Y2667,Sheet1!Y2667&lt;&gt;0),Sheet1!X2667&amp;"~"&amp;Sheet1!Y2667,""))</f>
        <v/>
      </c>
      <c r="V2460" s="21" t="str">
        <f>IFERROR(VLOOKUP(Sheet1!XAA,配置检查表!$Y:$Z,2,FALSE),"")</f>
        <v/>
      </c>
      <c r="W2460" s="21" t="str">
        <f>IF(AND(Sheet1!AC2667=Sheet1!AD2667,Sheet1!AD2667&lt;&gt;0),Sheet1!AC2667,IF(AND(Sheet1!AC2667&lt;&gt;Sheet1!AD2667,Sheet1!AD2667&lt;&gt;0),Sheet1!AC2667&amp;"~"&amp;Sheet1!AD2667,""))</f>
        <v/>
      </c>
    </row>
    <row r="2461" spans="1:23">
      <c r="A2461" s="3">
        <v>74005</v>
      </c>
      <c r="B2461" s="24" t="s">
        <v>1449</v>
      </c>
      <c r="C2461" s="3" t="s">
        <v>2000</v>
      </c>
      <c r="D2461" s="21" t="str">
        <f>IF(OR(Sheet1!I2464&lt;&gt;Sheet1!AF2464,Sheet1!AG2464&lt;&gt;Sheet1!J2464),"有影响","-")</f>
        <v>-</v>
      </c>
      <c r="E2461" s="21" t="str">
        <f>IF(OR(Sheet1!N2464&lt;&gt;Sheet1!AH2464,Sheet1!AI2464&lt;&gt;Sheet1!O2464),"有影响","-")</f>
        <v>-</v>
      </c>
      <c r="F2461" s="21" t="str">
        <f>IF(OR(Sheet1!S2464&lt;&gt;Sheet1!AJ2464,Sheet1!AK2464&lt;&gt;Sheet1!T2464),"有影响","-")</f>
        <v>-</v>
      </c>
      <c r="G2461" s="21" t="str">
        <f>IF(OR(Sheet1!X2464&lt;&gt;Sheet1!AL2464,Sheet1!AM2464&lt;&gt;Sheet1!Y2464),"有影响","-")</f>
        <v>-</v>
      </c>
      <c r="H2461" s="21" t="str">
        <f>IF(OR(Sheet1!AC2464&lt;&gt;Sheet1!AN2464,Sheet1!AO2464&lt;&gt;Sheet1!AD2464),"有影响","-")</f>
        <v>-</v>
      </c>
      <c r="I2461" s="21" t="str">
        <f>IF(Sheet1!G2464=0,"出错","-")</f>
        <v>-</v>
      </c>
      <c r="J2461" s="21" t="str">
        <f>IF(AND(Sheet1!G2464=0,Sheet1!L2464&lt;&gt;0),"出错","-")</f>
        <v>-</v>
      </c>
      <c r="K2461" s="21" t="str">
        <f>IF(AND(Sheet1!G2464=0,Sheet1!L2464=0,Sheet1!Q2464&lt;&gt;0),"出错","-")</f>
        <v>-</v>
      </c>
      <c r="L2461" s="21" t="str">
        <f>IF(AND(Sheet1!G2464=0,Sheet1!L2464=0,Sheet1!Q2464=0,Sheet1!V2464&lt;&gt;0),"出错","-")</f>
        <v>-</v>
      </c>
      <c r="M2461" s="21" t="str">
        <f>IF(AND(Sheet1!G2464=0,Sheet1!L2464=0,Sheet1!Q2464=0,Sheet1!V2464=0,Sheet1!AA2464&lt;&gt;0),"出错","-")</f>
        <v>-</v>
      </c>
      <c r="N2461" s="21" t="str">
        <f>IFERROR(VLOOKUP(Sheet1!G2464,配置检查表!$Y:$Z,2,FALSE),"")</f>
        <v/>
      </c>
      <c r="O2461" s="21">
        <f>IF(AND(Sheet1!I2464=Sheet1!J2464,Sheet1!J2464&lt;&gt;0),Sheet1!I2464,IF(AND(Sheet1!I2464&lt;&gt;Sheet1!J2464,Sheet1!J2464&lt;&gt;0),Sheet1!I2464&amp;"~"&amp;Sheet1!J2464,""))</f>
        <v>150</v>
      </c>
      <c r="P2461" s="21" t="str">
        <f>IFERROR(VLOOKUP(Sheet1!L2464,配置检查表!$Y:$Z,2,FALSE),"")</f>
        <v/>
      </c>
      <c r="Q2461" s="21" t="str">
        <f>IF(AND(Sheet1!N2464=Sheet1!O2464,Sheet1!O2464&lt;&gt;0),Sheet1!N2464,IF(AND(Sheet1!N2464&lt;&gt;Sheet1!O2464,Sheet1!O2464&lt;&gt;0),Sheet1!N2464&amp;"~"&amp;Sheet1!O2464,""))</f>
        <v/>
      </c>
      <c r="R2461" s="21" t="str">
        <f>IFERROR(VLOOKUP(Sheet1!Q2464,配置检查表!$Y:$Z,2,FALSE),"")</f>
        <v/>
      </c>
      <c r="S2461" s="39" t="str">
        <f>IF(AND(Sheet1!S2668=Sheet1!T2668,Sheet1!T2668&lt;&gt;0),Sheet1!S2668,IF(AND(Sheet1!S2668&lt;&gt;Sheet1!T2668,Sheet1!T2668&lt;&gt;0),Sheet1!S2668&amp;"~"&amp;Sheet1!T2668,""))</f>
        <v/>
      </c>
      <c r="T2461" s="21" t="str">
        <f>IFERROR(VLOOKUP(Sheet1!V2464,配置检查表!$Y:$Z,2,FALSE),"")</f>
        <v/>
      </c>
      <c r="U2461" s="39" t="str">
        <f>IF(AND(Sheet1!X2668=Sheet1!Y2668,Sheet1!Y2668&lt;&gt;0),Sheet1!X2668,IF(AND(Sheet1!X2668&lt;&gt;Sheet1!Y2668,Sheet1!Y2668&lt;&gt;0),Sheet1!X2668&amp;"~"&amp;Sheet1!Y2668,""))</f>
        <v/>
      </c>
      <c r="V2461" s="21" t="str">
        <f>IFERROR(VLOOKUP(Sheet1!XAA,配置检查表!$Y:$Z,2,FALSE),"")</f>
        <v/>
      </c>
      <c r="W2461" s="21" t="str">
        <f>IF(AND(Sheet1!AC2668=Sheet1!AD2668,Sheet1!AD2668&lt;&gt;0),Sheet1!AC2668,IF(AND(Sheet1!AC2668&lt;&gt;Sheet1!AD2668,Sheet1!AD2668&lt;&gt;0),Sheet1!AC2668&amp;"~"&amp;Sheet1!AD2668,""))</f>
        <v/>
      </c>
    </row>
    <row r="2462" spans="1:23">
      <c r="A2462" s="3">
        <v>75001</v>
      </c>
      <c r="B2462" s="24" t="s">
        <v>2422</v>
      </c>
      <c r="C2462" s="3" t="s">
        <v>2423</v>
      </c>
      <c r="D2462" s="21" t="str">
        <f>IF(OR(Sheet1!I2465&lt;&gt;Sheet1!AF2465,Sheet1!AG2465&lt;&gt;Sheet1!J2465),"有影响","-")</f>
        <v>-</v>
      </c>
      <c r="E2462" s="21" t="str">
        <f>IF(OR(Sheet1!N2465&lt;&gt;Sheet1!AH2465,Sheet1!AI2465&lt;&gt;Sheet1!O2465),"有影响","-")</f>
        <v>-</v>
      </c>
      <c r="F2462" s="21" t="str">
        <f>IF(OR(Sheet1!S2465&lt;&gt;Sheet1!AJ2465,Sheet1!AK2465&lt;&gt;Sheet1!T2465),"有影响","-")</f>
        <v>-</v>
      </c>
      <c r="G2462" s="21" t="str">
        <f>IF(OR(Sheet1!X2465&lt;&gt;Sheet1!AL2465,Sheet1!AM2465&lt;&gt;Sheet1!Y2465),"有影响","-")</f>
        <v>-</v>
      </c>
      <c r="H2462" s="21" t="str">
        <f>IF(OR(Sheet1!AC2465&lt;&gt;Sheet1!AN2465,Sheet1!AO2465&lt;&gt;Sheet1!AD2465),"有影响","-")</f>
        <v>-</v>
      </c>
      <c r="I2462" s="21" t="str">
        <f>IF(Sheet1!G2465=0,"出错","-")</f>
        <v>-</v>
      </c>
      <c r="J2462" s="21" t="str">
        <f>IF(AND(Sheet1!G2465=0,Sheet1!L2465&lt;&gt;0),"出错","-")</f>
        <v>-</v>
      </c>
      <c r="K2462" s="21" t="str">
        <f>IF(AND(Sheet1!G2465=0,Sheet1!L2465=0,Sheet1!Q2465&lt;&gt;0),"出错","-")</f>
        <v>-</v>
      </c>
      <c r="L2462" s="21" t="str">
        <f>IF(AND(Sheet1!G2465=0,Sheet1!L2465=0,Sheet1!Q2465=0,Sheet1!V2465&lt;&gt;0),"出错","-")</f>
        <v>-</v>
      </c>
      <c r="M2462" s="21" t="str">
        <f>IF(AND(Sheet1!G2465=0,Sheet1!L2465=0,Sheet1!Q2465=0,Sheet1!V2465=0,Sheet1!AA2465&lt;&gt;0),"出错","-")</f>
        <v>-</v>
      </c>
      <c r="N2462" s="21" t="str">
        <f>IFERROR(VLOOKUP(Sheet1!G2465,配置检查表!$Y:$Z,2,FALSE),"")</f>
        <v/>
      </c>
      <c r="O2462" s="21">
        <f>IF(AND(Sheet1!I2465=Sheet1!J2465,Sheet1!J2465&lt;&gt;0),Sheet1!I2465,IF(AND(Sheet1!I2465&lt;&gt;Sheet1!J2465,Sheet1!J2465&lt;&gt;0),Sheet1!I2465&amp;"~"&amp;Sheet1!J2465,""))</f>
        <v>4</v>
      </c>
      <c r="P2462" s="21" t="str">
        <f>IFERROR(VLOOKUP(Sheet1!L2465,配置检查表!$Y:$Z,2,FALSE),"")</f>
        <v/>
      </c>
      <c r="Q2462" s="21" t="str">
        <f>IF(AND(Sheet1!N2465=Sheet1!O2465,Sheet1!O2465&lt;&gt;0),Sheet1!N2465,IF(AND(Sheet1!N2465&lt;&gt;Sheet1!O2465,Sheet1!O2465&lt;&gt;0),Sheet1!N2465&amp;"~"&amp;Sheet1!O2465,""))</f>
        <v/>
      </c>
      <c r="R2462" s="21" t="str">
        <f>IFERROR(VLOOKUP(Sheet1!Q2465,配置检查表!$Y:$Z,2,FALSE),"")</f>
        <v/>
      </c>
      <c r="S2462" s="39" t="str">
        <f>IF(AND(Sheet1!S2669=Sheet1!T2669,Sheet1!T2669&lt;&gt;0),Sheet1!S2669,IF(AND(Sheet1!S2669&lt;&gt;Sheet1!T2669,Sheet1!T2669&lt;&gt;0),Sheet1!S2669&amp;"~"&amp;Sheet1!T2669,""))</f>
        <v/>
      </c>
      <c r="T2462" s="21" t="str">
        <f>IFERROR(VLOOKUP(Sheet1!V2465,配置检查表!$Y:$Z,2,FALSE),"")</f>
        <v/>
      </c>
      <c r="U2462" s="39" t="str">
        <f>IF(AND(Sheet1!X2669=Sheet1!Y2669,Sheet1!Y2669&lt;&gt;0),Sheet1!X2669,IF(AND(Sheet1!X2669&lt;&gt;Sheet1!Y2669,Sheet1!Y2669&lt;&gt;0),Sheet1!X2669&amp;"~"&amp;Sheet1!Y2669,""))</f>
        <v/>
      </c>
      <c r="V2462" s="21" t="str">
        <f>IFERROR(VLOOKUP(Sheet1!XAA,配置检查表!$Y:$Z,2,FALSE),"")</f>
        <v/>
      </c>
      <c r="W2462" s="21" t="str">
        <f>IF(AND(Sheet1!AC2669=Sheet1!AD2669,Sheet1!AD2669&lt;&gt;0),Sheet1!AC2669,IF(AND(Sheet1!AC2669&lt;&gt;Sheet1!AD2669,Sheet1!AD2669&lt;&gt;0),Sheet1!AC2669&amp;"~"&amp;Sheet1!AD2669,""))</f>
        <v/>
      </c>
    </row>
    <row r="2463" spans="1:23">
      <c r="A2463" s="3">
        <v>75002</v>
      </c>
      <c r="B2463" s="24" t="s">
        <v>2424</v>
      </c>
      <c r="C2463" s="3" t="s">
        <v>2423</v>
      </c>
      <c r="D2463" s="21" t="str">
        <f>IF(OR(Sheet1!I2466&lt;&gt;Sheet1!AF2466,Sheet1!AG2466&lt;&gt;Sheet1!J2466),"有影响","-")</f>
        <v>-</v>
      </c>
      <c r="E2463" s="21" t="str">
        <f>IF(OR(Sheet1!N2466&lt;&gt;Sheet1!AH2466,Sheet1!AI2466&lt;&gt;Sheet1!O2466),"有影响","-")</f>
        <v>-</v>
      </c>
      <c r="F2463" s="21" t="str">
        <f>IF(OR(Sheet1!S2466&lt;&gt;Sheet1!AJ2466,Sheet1!AK2466&lt;&gt;Sheet1!T2466),"有影响","-")</f>
        <v>-</v>
      </c>
      <c r="G2463" s="21" t="str">
        <f>IF(OR(Sheet1!X2466&lt;&gt;Sheet1!AL2466,Sheet1!AM2466&lt;&gt;Sheet1!Y2466),"有影响","-")</f>
        <v>-</v>
      </c>
      <c r="H2463" s="21" t="str">
        <f>IF(OR(Sheet1!AC2466&lt;&gt;Sheet1!AN2466,Sheet1!AO2466&lt;&gt;Sheet1!AD2466),"有影响","-")</f>
        <v>-</v>
      </c>
      <c r="I2463" s="21" t="str">
        <f>IF(Sheet1!G2466=0,"出错","-")</f>
        <v>-</v>
      </c>
      <c r="J2463" s="21" t="str">
        <f>IF(AND(Sheet1!G2466=0,Sheet1!L2466&lt;&gt;0),"出错","-")</f>
        <v>-</v>
      </c>
      <c r="K2463" s="21" t="str">
        <f>IF(AND(Sheet1!G2466=0,Sheet1!L2466=0,Sheet1!Q2466&lt;&gt;0),"出错","-")</f>
        <v>-</v>
      </c>
      <c r="L2463" s="21" t="str">
        <f>IF(AND(Sheet1!G2466=0,Sheet1!L2466=0,Sheet1!Q2466=0,Sheet1!V2466&lt;&gt;0),"出错","-")</f>
        <v>-</v>
      </c>
      <c r="M2463" s="21" t="str">
        <f>IF(AND(Sheet1!G2466=0,Sheet1!L2466=0,Sheet1!Q2466=0,Sheet1!V2466=0,Sheet1!AA2466&lt;&gt;0),"出错","-")</f>
        <v>-</v>
      </c>
      <c r="N2463" s="21" t="str">
        <f>IFERROR(VLOOKUP(Sheet1!G2466,配置检查表!$Y:$Z,2,FALSE),"")</f>
        <v/>
      </c>
      <c r="O2463" s="21">
        <f>IF(AND(Sheet1!I2466=Sheet1!J2466,Sheet1!J2466&lt;&gt;0),Sheet1!I2466,IF(AND(Sheet1!I2466&lt;&gt;Sheet1!J2466,Sheet1!J2466&lt;&gt;0),Sheet1!I2466&amp;"~"&amp;Sheet1!J2466,""))</f>
        <v>8</v>
      </c>
      <c r="P2463" s="21" t="str">
        <f>IFERROR(VLOOKUP(Sheet1!L2466,配置检查表!$Y:$Z,2,FALSE),"")</f>
        <v/>
      </c>
      <c r="Q2463" s="21" t="str">
        <f>IF(AND(Sheet1!N2466=Sheet1!O2466,Sheet1!O2466&lt;&gt;0),Sheet1!N2466,IF(AND(Sheet1!N2466&lt;&gt;Sheet1!O2466,Sheet1!O2466&lt;&gt;0),Sheet1!N2466&amp;"~"&amp;Sheet1!O2466,""))</f>
        <v/>
      </c>
      <c r="R2463" s="21" t="str">
        <f>IFERROR(VLOOKUP(Sheet1!Q2466,配置检查表!$Y:$Z,2,FALSE),"")</f>
        <v/>
      </c>
      <c r="S2463" s="39" t="str">
        <f>IF(AND(Sheet1!S2670=Sheet1!T2670,Sheet1!T2670&lt;&gt;0),Sheet1!S2670,IF(AND(Sheet1!S2670&lt;&gt;Sheet1!T2670,Sheet1!T2670&lt;&gt;0),Sheet1!S2670&amp;"~"&amp;Sheet1!T2670,""))</f>
        <v/>
      </c>
      <c r="T2463" s="21" t="str">
        <f>IFERROR(VLOOKUP(Sheet1!V2466,配置检查表!$Y:$Z,2,FALSE),"")</f>
        <v/>
      </c>
      <c r="U2463" s="39" t="str">
        <f>IF(AND(Sheet1!X2670=Sheet1!Y2670,Sheet1!Y2670&lt;&gt;0),Sheet1!X2670,IF(AND(Sheet1!X2670&lt;&gt;Sheet1!Y2670,Sheet1!Y2670&lt;&gt;0),Sheet1!X2670&amp;"~"&amp;Sheet1!Y2670,""))</f>
        <v/>
      </c>
      <c r="V2463" s="21" t="str">
        <f>IFERROR(VLOOKUP(Sheet1!XAA,配置检查表!$Y:$Z,2,FALSE),"")</f>
        <v/>
      </c>
      <c r="W2463" s="21" t="str">
        <f>IF(AND(Sheet1!AC2670=Sheet1!AD2670,Sheet1!AD2670&lt;&gt;0),Sheet1!AC2670,IF(AND(Sheet1!AC2670&lt;&gt;Sheet1!AD2670,Sheet1!AD2670&lt;&gt;0),Sheet1!AC2670&amp;"~"&amp;Sheet1!AD2670,""))</f>
        <v/>
      </c>
    </row>
    <row r="2464" spans="1:23">
      <c r="A2464" s="3">
        <v>75003</v>
      </c>
      <c r="B2464" s="24" t="s">
        <v>2425</v>
      </c>
      <c r="C2464" s="3" t="s">
        <v>2423</v>
      </c>
      <c r="D2464" s="21" t="str">
        <f>IF(OR(Sheet1!I2467&lt;&gt;Sheet1!AF2467,Sheet1!AG2467&lt;&gt;Sheet1!J2467),"有影响","-")</f>
        <v>-</v>
      </c>
      <c r="E2464" s="21" t="str">
        <f>IF(OR(Sheet1!N2467&lt;&gt;Sheet1!AH2467,Sheet1!AI2467&lt;&gt;Sheet1!O2467),"有影响","-")</f>
        <v>-</v>
      </c>
      <c r="F2464" s="21" t="str">
        <f>IF(OR(Sheet1!S2467&lt;&gt;Sheet1!AJ2467,Sheet1!AK2467&lt;&gt;Sheet1!T2467),"有影响","-")</f>
        <v>-</v>
      </c>
      <c r="G2464" s="21" t="str">
        <f>IF(OR(Sheet1!X2467&lt;&gt;Sheet1!AL2467,Sheet1!AM2467&lt;&gt;Sheet1!Y2467),"有影响","-")</f>
        <v>-</v>
      </c>
      <c r="H2464" s="21" t="str">
        <f>IF(OR(Sheet1!AC2467&lt;&gt;Sheet1!AN2467,Sheet1!AO2467&lt;&gt;Sheet1!AD2467),"有影响","-")</f>
        <v>-</v>
      </c>
      <c r="I2464" s="21" t="str">
        <f>IF(Sheet1!G2467=0,"出错","-")</f>
        <v>-</v>
      </c>
      <c r="J2464" s="21" t="str">
        <f>IF(AND(Sheet1!G2467=0,Sheet1!L2467&lt;&gt;0),"出错","-")</f>
        <v>-</v>
      </c>
      <c r="K2464" s="21" t="str">
        <f>IF(AND(Sheet1!G2467=0,Sheet1!L2467=0,Sheet1!Q2467&lt;&gt;0),"出错","-")</f>
        <v>-</v>
      </c>
      <c r="L2464" s="21" t="str">
        <f>IF(AND(Sheet1!G2467=0,Sheet1!L2467=0,Sheet1!Q2467=0,Sheet1!V2467&lt;&gt;0),"出错","-")</f>
        <v>-</v>
      </c>
      <c r="M2464" s="21" t="str">
        <f>IF(AND(Sheet1!G2467=0,Sheet1!L2467=0,Sheet1!Q2467=0,Sheet1!V2467=0,Sheet1!AA2467&lt;&gt;0),"出错","-")</f>
        <v>-</v>
      </c>
      <c r="N2464" s="21" t="str">
        <f>IFERROR(VLOOKUP(Sheet1!G2467,配置检查表!$Y:$Z,2,FALSE),"")</f>
        <v/>
      </c>
      <c r="O2464" s="21">
        <f>IF(AND(Sheet1!I2467=Sheet1!J2467,Sheet1!J2467&lt;&gt;0),Sheet1!I2467,IF(AND(Sheet1!I2467&lt;&gt;Sheet1!J2467,Sheet1!J2467&lt;&gt;0),Sheet1!I2467&amp;"~"&amp;Sheet1!J2467,""))</f>
        <v>12</v>
      </c>
      <c r="P2464" s="21" t="str">
        <f>IFERROR(VLOOKUP(Sheet1!L2467,配置检查表!$Y:$Z,2,FALSE),"")</f>
        <v/>
      </c>
      <c r="Q2464" s="21" t="str">
        <f>IF(AND(Sheet1!N2467=Sheet1!O2467,Sheet1!O2467&lt;&gt;0),Sheet1!N2467,IF(AND(Sheet1!N2467&lt;&gt;Sheet1!O2467,Sheet1!O2467&lt;&gt;0),Sheet1!N2467&amp;"~"&amp;Sheet1!O2467,""))</f>
        <v/>
      </c>
      <c r="R2464" s="21" t="str">
        <f>IFERROR(VLOOKUP(Sheet1!Q2467,配置检查表!$Y:$Z,2,FALSE),"")</f>
        <v/>
      </c>
      <c r="S2464" s="39" t="str">
        <f>IF(AND(Sheet1!S2671=Sheet1!T2671,Sheet1!T2671&lt;&gt;0),Sheet1!S2671,IF(AND(Sheet1!S2671&lt;&gt;Sheet1!T2671,Sheet1!T2671&lt;&gt;0),Sheet1!S2671&amp;"~"&amp;Sheet1!T2671,""))</f>
        <v/>
      </c>
      <c r="T2464" s="21" t="str">
        <f>IFERROR(VLOOKUP(Sheet1!V2467,配置检查表!$Y:$Z,2,FALSE),"")</f>
        <v/>
      </c>
      <c r="U2464" s="39" t="str">
        <f>IF(AND(Sheet1!X2671=Sheet1!Y2671,Sheet1!Y2671&lt;&gt;0),Sheet1!X2671,IF(AND(Sheet1!X2671&lt;&gt;Sheet1!Y2671,Sheet1!Y2671&lt;&gt;0),Sheet1!X2671&amp;"~"&amp;Sheet1!Y2671,""))</f>
        <v/>
      </c>
      <c r="V2464" s="21" t="str">
        <f>IFERROR(VLOOKUP(Sheet1!XAA,配置检查表!$Y:$Z,2,FALSE),"")</f>
        <v/>
      </c>
      <c r="W2464" s="21" t="str">
        <f>IF(AND(Sheet1!AC2671=Sheet1!AD2671,Sheet1!AD2671&lt;&gt;0),Sheet1!AC2671,IF(AND(Sheet1!AC2671&lt;&gt;Sheet1!AD2671,Sheet1!AD2671&lt;&gt;0),Sheet1!AC2671&amp;"~"&amp;Sheet1!AD2671,""))</f>
        <v/>
      </c>
    </row>
    <row r="2465" spans="1:23">
      <c r="A2465" s="3">
        <v>75004</v>
      </c>
      <c r="B2465" s="24" t="s">
        <v>2426</v>
      </c>
      <c r="C2465" s="3" t="s">
        <v>2423</v>
      </c>
      <c r="D2465" s="21" t="str">
        <f>IF(OR(Sheet1!I2468&lt;&gt;Sheet1!AF2468,Sheet1!AG2468&lt;&gt;Sheet1!J2468),"有影响","-")</f>
        <v>-</v>
      </c>
      <c r="E2465" s="21" t="str">
        <f>IF(OR(Sheet1!N2468&lt;&gt;Sheet1!AH2468,Sheet1!AI2468&lt;&gt;Sheet1!O2468),"有影响","-")</f>
        <v>-</v>
      </c>
      <c r="F2465" s="21" t="str">
        <f>IF(OR(Sheet1!S2468&lt;&gt;Sheet1!AJ2468,Sheet1!AK2468&lt;&gt;Sheet1!T2468),"有影响","-")</f>
        <v>-</v>
      </c>
      <c r="G2465" s="21" t="str">
        <f>IF(OR(Sheet1!X2468&lt;&gt;Sheet1!AL2468,Sheet1!AM2468&lt;&gt;Sheet1!Y2468),"有影响","-")</f>
        <v>-</v>
      </c>
      <c r="H2465" s="21" t="str">
        <f>IF(OR(Sheet1!AC2468&lt;&gt;Sheet1!AN2468,Sheet1!AO2468&lt;&gt;Sheet1!AD2468),"有影响","-")</f>
        <v>-</v>
      </c>
      <c r="I2465" s="21" t="str">
        <f>IF(Sheet1!G2468=0,"出错","-")</f>
        <v>-</v>
      </c>
      <c r="J2465" s="21" t="str">
        <f>IF(AND(Sheet1!G2468=0,Sheet1!L2468&lt;&gt;0),"出错","-")</f>
        <v>-</v>
      </c>
      <c r="K2465" s="21" t="str">
        <f>IF(AND(Sheet1!G2468=0,Sheet1!L2468=0,Sheet1!Q2468&lt;&gt;0),"出错","-")</f>
        <v>-</v>
      </c>
      <c r="L2465" s="21" t="str">
        <f>IF(AND(Sheet1!G2468=0,Sheet1!L2468=0,Sheet1!Q2468=0,Sheet1!V2468&lt;&gt;0),"出错","-")</f>
        <v>-</v>
      </c>
      <c r="M2465" s="21" t="str">
        <f>IF(AND(Sheet1!G2468=0,Sheet1!L2468=0,Sheet1!Q2468=0,Sheet1!V2468=0,Sheet1!AA2468&lt;&gt;0),"出错","-")</f>
        <v>-</v>
      </c>
      <c r="N2465" s="21" t="str">
        <f>IFERROR(VLOOKUP(Sheet1!G2468,配置检查表!$Y:$Z,2,FALSE),"")</f>
        <v/>
      </c>
      <c r="O2465" s="21">
        <f>IF(AND(Sheet1!I2468=Sheet1!J2468,Sheet1!J2468&lt;&gt;0),Sheet1!I2468,IF(AND(Sheet1!I2468&lt;&gt;Sheet1!J2468,Sheet1!J2468&lt;&gt;0),Sheet1!I2468&amp;"~"&amp;Sheet1!J2468,""))</f>
        <v>16</v>
      </c>
      <c r="P2465" s="21" t="str">
        <f>IFERROR(VLOOKUP(Sheet1!L2468,配置检查表!$Y:$Z,2,FALSE),"")</f>
        <v/>
      </c>
      <c r="Q2465" s="21" t="str">
        <f>IF(AND(Sheet1!N2468=Sheet1!O2468,Sheet1!O2468&lt;&gt;0),Sheet1!N2468,IF(AND(Sheet1!N2468&lt;&gt;Sheet1!O2468,Sheet1!O2468&lt;&gt;0),Sheet1!N2468&amp;"~"&amp;Sheet1!O2468,""))</f>
        <v/>
      </c>
      <c r="R2465" s="21" t="str">
        <f>IFERROR(VLOOKUP(Sheet1!Q2468,配置检查表!$Y:$Z,2,FALSE),"")</f>
        <v/>
      </c>
      <c r="S2465" s="39" t="str">
        <f>IF(AND(Sheet1!S2672=Sheet1!T2672,Sheet1!T2672&lt;&gt;0),Sheet1!S2672,IF(AND(Sheet1!S2672&lt;&gt;Sheet1!T2672,Sheet1!T2672&lt;&gt;0),Sheet1!S2672&amp;"~"&amp;Sheet1!T2672,""))</f>
        <v/>
      </c>
      <c r="T2465" s="21" t="str">
        <f>IFERROR(VLOOKUP(Sheet1!V2468,配置检查表!$Y:$Z,2,FALSE),"")</f>
        <v/>
      </c>
      <c r="U2465" s="39" t="str">
        <f>IF(AND(Sheet1!X2672=Sheet1!Y2672,Sheet1!Y2672&lt;&gt;0),Sheet1!X2672,IF(AND(Sheet1!X2672&lt;&gt;Sheet1!Y2672,Sheet1!Y2672&lt;&gt;0),Sheet1!X2672&amp;"~"&amp;Sheet1!Y2672,""))</f>
        <v/>
      </c>
      <c r="V2465" s="21" t="str">
        <f>IFERROR(VLOOKUP(Sheet1!XAA,配置检查表!$Y:$Z,2,FALSE),"")</f>
        <v/>
      </c>
      <c r="W2465" s="21" t="str">
        <f>IF(AND(Sheet1!AC2672=Sheet1!AD2672,Sheet1!AD2672&lt;&gt;0),Sheet1!AC2672,IF(AND(Sheet1!AC2672&lt;&gt;Sheet1!AD2672,Sheet1!AD2672&lt;&gt;0),Sheet1!AC2672&amp;"~"&amp;Sheet1!AD2672,""))</f>
        <v/>
      </c>
    </row>
    <row r="2466" spans="1:23">
      <c r="A2466" s="3">
        <v>75005</v>
      </c>
      <c r="B2466" s="24" t="s">
        <v>2427</v>
      </c>
      <c r="C2466" s="3" t="s">
        <v>2423</v>
      </c>
      <c r="D2466" s="21" t="str">
        <f>IF(OR(Sheet1!I2469&lt;&gt;Sheet1!AF2469,Sheet1!AG2469&lt;&gt;Sheet1!J2469),"有影响","-")</f>
        <v>-</v>
      </c>
      <c r="E2466" s="21" t="str">
        <f>IF(OR(Sheet1!N2469&lt;&gt;Sheet1!AH2469,Sheet1!AI2469&lt;&gt;Sheet1!O2469),"有影响","-")</f>
        <v>-</v>
      </c>
      <c r="F2466" s="21" t="str">
        <f>IF(OR(Sheet1!S2469&lt;&gt;Sheet1!AJ2469,Sheet1!AK2469&lt;&gt;Sheet1!T2469),"有影响","-")</f>
        <v>-</v>
      </c>
      <c r="G2466" s="21" t="str">
        <f>IF(OR(Sheet1!X2469&lt;&gt;Sheet1!AL2469,Sheet1!AM2469&lt;&gt;Sheet1!Y2469),"有影响","-")</f>
        <v>-</v>
      </c>
      <c r="H2466" s="21" t="str">
        <f>IF(OR(Sheet1!AC2469&lt;&gt;Sheet1!AN2469,Sheet1!AO2469&lt;&gt;Sheet1!AD2469),"有影响","-")</f>
        <v>-</v>
      </c>
      <c r="I2466" s="21" t="str">
        <f>IF(Sheet1!G2469=0,"出错","-")</f>
        <v>-</v>
      </c>
      <c r="J2466" s="21" t="str">
        <f>IF(AND(Sheet1!G2469=0,Sheet1!L2469&lt;&gt;0),"出错","-")</f>
        <v>-</v>
      </c>
      <c r="K2466" s="21" t="str">
        <f>IF(AND(Sheet1!G2469=0,Sheet1!L2469=0,Sheet1!Q2469&lt;&gt;0),"出错","-")</f>
        <v>-</v>
      </c>
      <c r="L2466" s="21" t="str">
        <f>IF(AND(Sheet1!G2469=0,Sheet1!L2469=0,Sheet1!Q2469=0,Sheet1!V2469&lt;&gt;0),"出错","-")</f>
        <v>-</v>
      </c>
      <c r="M2466" s="21" t="str">
        <f>IF(AND(Sheet1!G2469=0,Sheet1!L2469=0,Sheet1!Q2469=0,Sheet1!V2469=0,Sheet1!AA2469&lt;&gt;0),"出错","-")</f>
        <v>-</v>
      </c>
      <c r="N2466" s="21" t="str">
        <f>IFERROR(VLOOKUP(Sheet1!G2469,配置检查表!$Y:$Z,2,FALSE),"")</f>
        <v/>
      </c>
      <c r="O2466" s="21">
        <f>IF(AND(Sheet1!I2469=Sheet1!J2469,Sheet1!J2469&lt;&gt;0),Sheet1!I2469,IF(AND(Sheet1!I2469&lt;&gt;Sheet1!J2469,Sheet1!J2469&lt;&gt;0),Sheet1!I2469&amp;"~"&amp;Sheet1!J2469,""))</f>
        <v>20</v>
      </c>
      <c r="P2466" s="21" t="str">
        <f>IFERROR(VLOOKUP(Sheet1!L2469,配置检查表!$Y:$Z,2,FALSE),"")</f>
        <v/>
      </c>
      <c r="Q2466" s="21" t="str">
        <f>IF(AND(Sheet1!N2469=Sheet1!O2469,Sheet1!O2469&lt;&gt;0),Sheet1!N2469,IF(AND(Sheet1!N2469&lt;&gt;Sheet1!O2469,Sheet1!O2469&lt;&gt;0),Sheet1!N2469&amp;"~"&amp;Sheet1!O2469,""))</f>
        <v/>
      </c>
      <c r="R2466" s="21" t="str">
        <f>IFERROR(VLOOKUP(Sheet1!Q2469,配置检查表!$Y:$Z,2,FALSE),"")</f>
        <v/>
      </c>
      <c r="S2466" s="39" t="str">
        <f>IF(AND(Sheet1!S2673=Sheet1!T2673,Sheet1!T2673&lt;&gt;0),Sheet1!S2673,IF(AND(Sheet1!S2673&lt;&gt;Sheet1!T2673,Sheet1!T2673&lt;&gt;0),Sheet1!S2673&amp;"~"&amp;Sheet1!T2673,""))</f>
        <v/>
      </c>
      <c r="T2466" s="21" t="str">
        <f>IFERROR(VLOOKUP(Sheet1!V2469,配置检查表!$Y:$Z,2,FALSE),"")</f>
        <v/>
      </c>
      <c r="U2466" s="39" t="str">
        <f>IF(AND(Sheet1!X2673=Sheet1!Y2673,Sheet1!Y2673&lt;&gt;0),Sheet1!X2673,IF(AND(Sheet1!X2673&lt;&gt;Sheet1!Y2673,Sheet1!Y2673&lt;&gt;0),Sheet1!X2673&amp;"~"&amp;Sheet1!Y2673,""))</f>
        <v/>
      </c>
      <c r="V2466" s="21" t="str">
        <f>IFERROR(VLOOKUP(Sheet1!XAA,配置检查表!$Y:$Z,2,FALSE),"")</f>
        <v/>
      </c>
      <c r="W2466" s="21" t="str">
        <f>IF(AND(Sheet1!AC2673=Sheet1!AD2673,Sheet1!AD2673&lt;&gt;0),Sheet1!AC2673,IF(AND(Sheet1!AC2673&lt;&gt;Sheet1!AD2673,Sheet1!AD2673&lt;&gt;0),Sheet1!AC2673&amp;"~"&amp;Sheet1!AD2673,""))</f>
        <v/>
      </c>
    </row>
    <row r="2467" spans="1:23">
      <c r="A2467" s="3">
        <v>76001</v>
      </c>
      <c r="B2467" s="24" t="s">
        <v>2001</v>
      </c>
      <c r="C2467" s="3" t="s">
        <v>1994</v>
      </c>
      <c r="D2467" s="21" t="str">
        <f>IF(OR(Sheet1!I2470&lt;&gt;Sheet1!AF2470,Sheet1!AG2470&lt;&gt;Sheet1!J2470),"有影响","-")</f>
        <v>-</v>
      </c>
      <c r="E2467" s="21" t="str">
        <f>IF(OR(Sheet1!N2470&lt;&gt;Sheet1!AH2470,Sheet1!AI2470&lt;&gt;Sheet1!O2470),"有影响","-")</f>
        <v>-</v>
      </c>
      <c r="F2467" s="21" t="str">
        <f>IF(OR(Sheet1!S2470&lt;&gt;Sheet1!AJ2470,Sheet1!AK2470&lt;&gt;Sheet1!T2470),"有影响","-")</f>
        <v>-</v>
      </c>
      <c r="G2467" s="21" t="str">
        <f>IF(OR(Sheet1!X2470&lt;&gt;Sheet1!AL2470,Sheet1!AM2470&lt;&gt;Sheet1!Y2470),"有影响","-")</f>
        <v>-</v>
      </c>
      <c r="H2467" s="21" t="str">
        <f>IF(OR(Sheet1!AC2470&lt;&gt;Sheet1!AN2470,Sheet1!AO2470&lt;&gt;Sheet1!AD2470),"有影响","-")</f>
        <v>-</v>
      </c>
      <c r="I2467" s="21" t="str">
        <f>IF(Sheet1!G2470=0,"出错","-")</f>
        <v>-</v>
      </c>
      <c r="J2467" s="21" t="str">
        <f>IF(AND(Sheet1!G2470=0,Sheet1!L2470&lt;&gt;0),"出错","-")</f>
        <v>-</v>
      </c>
      <c r="K2467" s="21" t="str">
        <f>IF(AND(Sheet1!G2470=0,Sheet1!L2470=0,Sheet1!Q2470&lt;&gt;0),"出错","-")</f>
        <v>-</v>
      </c>
      <c r="L2467" s="21" t="str">
        <f>IF(AND(Sheet1!G2470=0,Sheet1!L2470=0,Sheet1!Q2470=0,Sheet1!V2470&lt;&gt;0),"出错","-")</f>
        <v>-</v>
      </c>
      <c r="M2467" s="21" t="str">
        <f>IF(AND(Sheet1!G2470=0,Sheet1!L2470=0,Sheet1!Q2470=0,Sheet1!V2470=0,Sheet1!AA2470&lt;&gt;0),"出错","-")</f>
        <v>-</v>
      </c>
      <c r="N2467" s="21" t="str">
        <f>IFERROR(VLOOKUP(Sheet1!G2470,配置检查表!$Y:$Z,2,FALSE),"")</f>
        <v/>
      </c>
      <c r="O2467" s="21">
        <f>IF(AND(Sheet1!I2470=Sheet1!J2470,Sheet1!J2470&lt;&gt;0),Sheet1!I2470,IF(AND(Sheet1!I2470&lt;&gt;Sheet1!J2470,Sheet1!J2470&lt;&gt;0),Sheet1!I2470&amp;"~"&amp;Sheet1!J2470,""))</f>
        <v>200</v>
      </c>
      <c r="P2467" s="21" t="str">
        <f>IFERROR(VLOOKUP(Sheet1!L2470,配置检查表!$Y:$Z,2,FALSE),"")</f>
        <v/>
      </c>
      <c r="Q2467" s="21" t="str">
        <f>IF(AND(Sheet1!N2470=Sheet1!O2470,Sheet1!O2470&lt;&gt;0),Sheet1!N2470,IF(AND(Sheet1!N2470&lt;&gt;Sheet1!O2470,Sheet1!O2470&lt;&gt;0),Sheet1!N2470&amp;"~"&amp;Sheet1!O2470,""))</f>
        <v/>
      </c>
      <c r="R2467" s="21" t="str">
        <f>IFERROR(VLOOKUP(Sheet1!Q2470,配置检查表!$Y:$Z,2,FALSE),"")</f>
        <v/>
      </c>
      <c r="S2467" s="39" t="str">
        <f>IF(AND(Sheet1!S2674=Sheet1!T2674,Sheet1!T2674&lt;&gt;0),Sheet1!S2674,IF(AND(Sheet1!S2674&lt;&gt;Sheet1!T2674,Sheet1!T2674&lt;&gt;0),Sheet1!S2674&amp;"~"&amp;Sheet1!T2674,""))</f>
        <v/>
      </c>
      <c r="T2467" s="21" t="str">
        <f>IFERROR(VLOOKUP(Sheet1!V2470,配置检查表!$Y:$Z,2,FALSE),"")</f>
        <v/>
      </c>
      <c r="U2467" s="39" t="str">
        <f>IF(AND(Sheet1!X2674=Sheet1!Y2674,Sheet1!Y2674&lt;&gt;0),Sheet1!X2674,IF(AND(Sheet1!X2674&lt;&gt;Sheet1!Y2674,Sheet1!Y2674&lt;&gt;0),Sheet1!X2674&amp;"~"&amp;Sheet1!Y2674,""))</f>
        <v/>
      </c>
      <c r="V2467" s="21" t="str">
        <f>IFERROR(VLOOKUP(Sheet1!XAA,配置检查表!$Y:$Z,2,FALSE),"")</f>
        <v/>
      </c>
      <c r="W2467" s="21" t="str">
        <f>IF(AND(Sheet1!AC2674=Sheet1!AD2674,Sheet1!AD2674&lt;&gt;0),Sheet1!AC2674,IF(AND(Sheet1!AC2674&lt;&gt;Sheet1!AD2674,Sheet1!AD2674&lt;&gt;0),Sheet1!AC2674&amp;"~"&amp;Sheet1!AD2674,""))</f>
        <v/>
      </c>
    </row>
    <row r="2468" spans="1:23">
      <c r="A2468" s="3">
        <v>76002</v>
      </c>
      <c r="B2468" s="24" t="s">
        <v>1450</v>
      </c>
      <c r="C2468" s="3" t="s">
        <v>1994</v>
      </c>
      <c r="D2468" s="21" t="str">
        <f>IF(OR(Sheet1!I2471&lt;&gt;Sheet1!AF2471,Sheet1!AG2471&lt;&gt;Sheet1!J2471),"有影响","-")</f>
        <v>-</v>
      </c>
      <c r="E2468" s="21" t="str">
        <f>IF(OR(Sheet1!N2471&lt;&gt;Sheet1!AH2471,Sheet1!AI2471&lt;&gt;Sheet1!O2471),"有影响","-")</f>
        <v>-</v>
      </c>
      <c r="F2468" s="21" t="str">
        <f>IF(OR(Sheet1!S2471&lt;&gt;Sheet1!AJ2471,Sheet1!AK2471&lt;&gt;Sheet1!T2471),"有影响","-")</f>
        <v>-</v>
      </c>
      <c r="G2468" s="21" t="str">
        <f>IF(OR(Sheet1!X2471&lt;&gt;Sheet1!AL2471,Sheet1!AM2471&lt;&gt;Sheet1!Y2471),"有影响","-")</f>
        <v>-</v>
      </c>
      <c r="H2468" s="21" t="str">
        <f>IF(OR(Sheet1!AC2471&lt;&gt;Sheet1!AN2471,Sheet1!AO2471&lt;&gt;Sheet1!AD2471),"有影响","-")</f>
        <v>-</v>
      </c>
      <c r="I2468" s="21" t="str">
        <f>IF(Sheet1!G2471=0,"出错","-")</f>
        <v>-</v>
      </c>
      <c r="J2468" s="21" t="str">
        <f>IF(AND(Sheet1!G2471=0,Sheet1!L2471&lt;&gt;0),"出错","-")</f>
        <v>-</v>
      </c>
      <c r="K2468" s="21" t="str">
        <f>IF(AND(Sheet1!G2471=0,Sheet1!L2471=0,Sheet1!Q2471&lt;&gt;0),"出错","-")</f>
        <v>-</v>
      </c>
      <c r="L2468" s="21" t="str">
        <f>IF(AND(Sheet1!G2471=0,Sheet1!L2471=0,Sheet1!Q2471=0,Sheet1!V2471&lt;&gt;0),"出错","-")</f>
        <v>-</v>
      </c>
      <c r="M2468" s="21" t="str">
        <f>IF(AND(Sheet1!G2471=0,Sheet1!L2471=0,Sheet1!Q2471=0,Sheet1!V2471=0,Sheet1!AA2471&lt;&gt;0),"出错","-")</f>
        <v>-</v>
      </c>
      <c r="N2468" s="21" t="str">
        <f>IFERROR(VLOOKUP(Sheet1!G2471,配置检查表!$Y:$Z,2,FALSE),"")</f>
        <v/>
      </c>
      <c r="O2468" s="21">
        <f>IF(AND(Sheet1!I2471=Sheet1!J2471,Sheet1!J2471&lt;&gt;0),Sheet1!I2471,IF(AND(Sheet1!I2471&lt;&gt;Sheet1!J2471,Sheet1!J2471&lt;&gt;0),Sheet1!I2471&amp;"~"&amp;Sheet1!J2471,""))</f>
        <v>400</v>
      </c>
      <c r="P2468" s="21" t="str">
        <f>IFERROR(VLOOKUP(Sheet1!L2471,配置检查表!$Y:$Z,2,FALSE),"")</f>
        <v/>
      </c>
      <c r="Q2468" s="21" t="str">
        <f>IF(AND(Sheet1!N2471=Sheet1!O2471,Sheet1!O2471&lt;&gt;0),Sheet1!N2471,IF(AND(Sheet1!N2471&lt;&gt;Sheet1!O2471,Sheet1!O2471&lt;&gt;0),Sheet1!N2471&amp;"~"&amp;Sheet1!O2471,""))</f>
        <v/>
      </c>
      <c r="R2468" s="21" t="str">
        <f>IFERROR(VLOOKUP(Sheet1!Q2471,配置检查表!$Y:$Z,2,FALSE),"")</f>
        <v/>
      </c>
      <c r="S2468" s="39" t="str">
        <f>IF(AND(Sheet1!S2675=Sheet1!T2675,Sheet1!T2675&lt;&gt;0),Sheet1!S2675,IF(AND(Sheet1!S2675&lt;&gt;Sheet1!T2675,Sheet1!T2675&lt;&gt;0),Sheet1!S2675&amp;"~"&amp;Sheet1!T2675,""))</f>
        <v/>
      </c>
      <c r="T2468" s="21" t="str">
        <f>IFERROR(VLOOKUP(Sheet1!V2471,配置检查表!$Y:$Z,2,FALSE),"")</f>
        <v/>
      </c>
      <c r="U2468" s="39" t="str">
        <f>IF(AND(Sheet1!X2675=Sheet1!Y2675,Sheet1!Y2675&lt;&gt;0),Sheet1!X2675,IF(AND(Sheet1!X2675&lt;&gt;Sheet1!Y2675,Sheet1!Y2675&lt;&gt;0),Sheet1!X2675&amp;"~"&amp;Sheet1!Y2675,""))</f>
        <v/>
      </c>
      <c r="V2468" s="21" t="str">
        <f>IFERROR(VLOOKUP(Sheet1!XAA,配置检查表!$Y:$Z,2,FALSE),"")</f>
        <v/>
      </c>
      <c r="W2468" s="21" t="str">
        <f>IF(AND(Sheet1!AC2675=Sheet1!AD2675,Sheet1!AD2675&lt;&gt;0),Sheet1!AC2675,IF(AND(Sheet1!AC2675&lt;&gt;Sheet1!AD2675,Sheet1!AD2675&lt;&gt;0),Sheet1!AC2675&amp;"~"&amp;Sheet1!AD2675,""))</f>
        <v/>
      </c>
    </row>
    <row r="2469" spans="1:23">
      <c r="A2469" s="3">
        <v>76003</v>
      </c>
      <c r="B2469" s="24" t="s">
        <v>1451</v>
      </c>
      <c r="C2469" s="3" t="s">
        <v>1994</v>
      </c>
      <c r="D2469" s="21" t="str">
        <f>IF(OR(Sheet1!I2472&lt;&gt;Sheet1!AF2472,Sheet1!AG2472&lt;&gt;Sheet1!J2472),"有影响","-")</f>
        <v>-</v>
      </c>
      <c r="E2469" s="21" t="str">
        <f>IF(OR(Sheet1!N2472&lt;&gt;Sheet1!AH2472,Sheet1!AI2472&lt;&gt;Sheet1!O2472),"有影响","-")</f>
        <v>-</v>
      </c>
      <c r="F2469" s="21" t="str">
        <f>IF(OR(Sheet1!S2472&lt;&gt;Sheet1!AJ2472,Sheet1!AK2472&lt;&gt;Sheet1!T2472),"有影响","-")</f>
        <v>-</v>
      </c>
      <c r="G2469" s="21" t="str">
        <f>IF(OR(Sheet1!X2472&lt;&gt;Sheet1!AL2472,Sheet1!AM2472&lt;&gt;Sheet1!Y2472),"有影响","-")</f>
        <v>-</v>
      </c>
      <c r="H2469" s="21" t="str">
        <f>IF(OR(Sheet1!AC2472&lt;&gt;Sheet1!AN2472,Sheet1!AO2472&lt;&gt;Sheet1!AD2472),"有影响","-")</f>
        <v>-</v>
      </c>
      <c r="I2469" s="21" t="str">
        <f>IF(Sheet1!G2472=0,"出错","-")</f>
        <v>-</v>
      </c>
      <c r="J2469" s="21" t="str">
        <f>IF(AND(Sheet1!G2472=0,Sheet1!L2472&lt;&gt;0),"出错","-")</f>
        <v>-</v>
      </c>
      <c r="K2469" s="21" t="str">
        <f>IF(AND(Sheet1!G2472=0,Sheet1!L2472=0,Sheet1!Q2472&lt;&gt;0),"出错","-")</f>
        <v>-</v>
      </c>
      <c r="L2469" s="21" t="str">
        <f>IF(AND(Sheet1!G2472=0,Sheet1!L2472=0,Sheet1!Q2472=0,Sheet1!V2472&lt;&gt;0),"出错","-")</f>
        <v>-</v>
      </c>
      <c r="M2469" s="21" t="str">
        <f>IF(AND(Sheet1!G2472=0,Sheet1!L2472=0,Sheet1!Q2472=0,Sheet1!V2472=0,Sheet1!AA2472&lt;&gt;0),"出错","-")</f>
        <v>-</v>
      </c>
      <c r="N2469" s="21" t="str">
        <f>IFERROR(VLOOKUP(Sheet1!G2472,配置检查表!$Y:$Z,2,FALSE),"")</f>
        <v/>
      </c>
      <c r="O2469" s="21">
        <f>IF(AND(Sheet1!I2472=Sheet1!J2472,Sheet1!J2472&lt;&gt;0),Sheet1!I2472,IF(AND(Sheet1!I2472&lt;&gt;Sheet1!J2472,Sheet1!J2472&lt;&gt;0),Sheet1!I2472&amp;"~"&amp;Sheet1!J2472,""))</f>
        <v>600</v>
      </c>
      <c r="P2469" s="21" t="str">
        <f>IFERROR(VLOOKUP(Sheet1!L2472,配置检查表!$Y:$Z,2,FALSE),"")</f>
        <v/>
      </c>
      <c r="Q2469" s="21" t="str">
        <f>IF(AND(Sheet1!N2472=Sheet1!O2472,Sheet1!O2472&lt;&gt;0),Sheet1!N2472,IF(AND(Sheet1!N2472&lt;&gt;Sheet1!O2472,Sheet1!O2472&lt;&gt;0),Sheet1!N2472&amp;"~"&amp;Sheet1!O2472,""))</f>
        <v/>
      </c>
      <c r="R2469" s="21" t="str">
        <f>IFERROR(VLOOKUP(Sheet1!Q2472,配置检查表!$Y:$Z,2,FALSE),"")</f>
        <v/>
      </c>
      <c r="S2469" s="39" t="str">
        <f>IF(AND(Sheet1!S2676=Sheet1!T2676,Sheet1!T2676&lt;&gt;0),Sheet1!S2676,IF(AND(Sheet1!S2676&lt;&gt;Sheet1!T2676,Sheet1!T2676&lt;&gt;0),Sheet1!S2676&amp;"~"&amp;Sheet1!T2676,""))</f>
        <v/>
      </c>
      <c r="T2469" s="21" t="str">
        <f>IFERROR(VLOOKUP(Sheet1!V2472,配置检查表!$Y:$Z,2,FALSE),"")</f>
        <v/>
      </c>
      <c r="U2469" s="39" t="str">
        <f>IF(AND(Sheet1!X2676=Sheet1!Y2676,Sheet1!Y2676&lt;&gt;0),Sheet1!X2676,IF(AND(Sheet1!X2676&lt;&gt;Sheet1!Y2676,Sheet1!Y2676&lt;&gt;0),Sheet1!X2676&amp;"~"&amp;Sheet1!Y2676,""))</f>
        <v/>
      </c>
      <c r="V2469" s="21" t="str">
        <f>IFERROR(VLOOKUP(Sheet1!XAA,配置检查表!$Y:$Z,2,FALSE),"")</f>
        <v/>
      </c>
      <c r="W2469" s="21" t="str">
        <f>IF(AND(Sheet1!AC2676=Sheet1!AD2676,Sheet1!AD2676&lt;&gt;0),Sheet1!AC2676,IF(AND(Sheet1!AC2676&lt;&gt;Sheet1!AD2676,Sheet1!AD2676&lt;&gt;0),Sheet1!AC2676&amp;"~"&amp;Sheet1!AD2676,""))</f>
        <v/>
      </c>
    </row>
    <row r="2470" spans="1:23">
      <c r="A2470" s="3">
        <v>76004</v>
      </c>
      <c r="B2470" s="24" t="s">
        <v>1452</v>
      </c>
      <c r="C2470" s="3" t="s">
        <v>1994</v>
      </c>
      <c r="D2470" s="21" t="str">
        <f>IF(OR(Sheet1!I2473&lt;&gt;Sheet1!AF2473,Sheet1!AG2473&lt;&gt;Sheet1!J2473),"有影响","-")</f>
        <v>-</v>
      </c>
      <c r="E2470" s="21" t="str">
        <f>IF(OR(Sheet1!N2473&lt;&gt;Sheet1!AH2473,Sheet1!AI2473&lt;&gt;Sheet1!O2473),"有影响","-")</f>
        <v>-</v>
      </c>
      <c r="F2470" s="21" t="str">
        <f>IF(OR(Sheet1!S2473&lt;&gt;Sheet1!AJ2473,Sheet1!AK2473&lt;&gt;Sheet1!T2473),"有影响","-")</f>
        <v>-</v>
      </c>
      <c r="G2470" s="21" t="str">
        <f>IF(OR(Sheet1!X2473&lt;&gt;Sheet1!AL2473,Sheet1!AM2473&lt;&gt;Sheet1!Y2473),"有影响","-")</f>
        <v>-</v>
      </c>
      <c r="H2470" s="21" t="str">
        <f>IF(OR(Sheet1!AC2473&lt;&gt;Sheet1!AN2473,Sheet1!AO2473&lt;&gt;Sheet1!AD2473),"有影响","-")</f>
        <v>-</v>
      </c>
      <c r="I2470" s="21" t="str">
        <f>IF(Sheet1!G2473=0,"出错","-")</f>
        <v>-</v>
      </c>
      <c r="J2470" s="21" t="str">
        <f>IF(AND(Sheet1!G2473=0,Sheet1!L2473&lt;&gt;0),"出错","-")</f>
        <v>-</v>
      </c>
      <c r="K2470" s="21" t="str">
        <f>IF(AND(Sheet1!G2473=0,Sheet1!L2473=0,Sheet1!Q2473&lt;&gt;0),"出错","-")</f>
        <v>-</v>
      </c>
      <c r="L2470" s="21" t="str">
        <f>IF(AND(Sheet1!G2473=0,Sheet1!L2473=0,Sheet1!Q2473=0,Sheet1!V2473&lt;&gt;0),"出错","-")</f>
        <v>-</v>
      </c>
      <c r="M2470" s="21" t="str">
        <f>IF(AND(Sheet1!G2473=0,Sheet1!L2473=0,Sheet1!Q2473=0,Sheet1!V2473=0,Sheet1!AA2473&lt;&gt;0),"出错","-")</f>
        <v>-</v>
      </c>
      <c r="N2470" s="21" t="str">
        <f>IFERROR(VLOOKUP(Sheet1!G2473,配置检查表!$Y:$Z,2,FALSE),"")</f>
        <v/>
      </c>
      <c r="O2470" s="21">
        <f>IF(AND(Sheet1!I2473=Sheet1!J2473,Sheet1!J2473&lt;&gt;0),Sheet1!I2473,IF(AND(Sheet1!I2473&lt;&gt;Sheet1!J2473,Sheet1!J2473&lt;&gt;0),Sheet1!I2473&amp;"~"&amp;Sheet1!J2473,""))</f>
        <v>800</v>
      </c>
      <c r="P2470" s="21" t="str">
        <f>IFERROR(VLOOKUP(Sheet1!L2473,配置检查表!$Y:$Z,2,FALSE),"")</f>
        <v/>
      </c>
      <c r="Q2470" s="21" t="str">
        <f>IF(AND(Sheet1!N2473=Sheet1!O2473,Sheet1!O2473&lt;&gt;0),Sheet1!N2473,IF(AND(Sheet1!N2473&lt;&gt;Sheet1!O2473,Sheet1!O2473&lt;&gt;0),Sheet1!N2473&amp;"~"&amp;Sheet1!O2473,""))</f>
        <v/>
      </c>
      <c r="R2470" s="21" t="str">
        <f>IFERROR(VLOOKUP(Sheet1!Q2473,配置检查表!$Y:$Z,2,FALSE),"")</f>
        <v/>
      </c>
      <c r="S2470" s="39" t="str">
        <f>IF(AND(Sheet1!S2677=Sheet1!T2677,Sheet1!T2677&lt;&gt;0),Sheet1!S2677,IF(AND(Sheet1!S2677&lt;&gt;Sheet1!T2677,Sheet1!T2677&lt;&gt;0),Sheet1!S2677&amp;"~"&amp;Sheet1!T2677,""))</f>
        <v/>
      </c>
      <c r="T2470" s="21" t="str">
        <f>IFERROR(VLOOKUP(Sheet1!V2473,配置检查表!$Y:$Z,2,FALSE),"")</f>
        <v/>
      </c>
      <c r="U2470" s="39" t="str">
        <f>IF(AND(Sheet1!X2677=Sheet1!Y2677,Sheet1!Y2677&lt;&gt;0),Sheet1!X2677,IF(AND(Sheet1!X2677&lt;&gt;Sheet1!Y2677,Sheet1!Y2677&lt;&gt;0),Sheet1!X2677&amp;"~"&amp;Sheet1!Y2677,""))</f>
        <v/>
      </c>
      <c r="V2470" s="21" t="str">
        <f>IFERROR(VLOOKUP(Sheet1!XAA,配置检查表!$Y:$Z,2,FALSE),"")</f>
        <v/>
      </c>
      <c r="W2470" s="21" t="str">
        <f>IF(AND(Sheet1!AC2677=Sheet1!AD2677,Sheet1!AD2677&lt;&gt;0),Sheet1!AC2677,IF(AND(Sheet1!AC2677&lt;&gt;Sheet1!AD2677,Sheet1!AD2677&lt;&gt;0),Sheet1!AC2677&amp;"~"&amp;Sheet1!AD2677,""))</f>
        <v/>
      </c>
    </row>
    <row r="2471" spans="1:23">
      <c r="A2471" s="3">
        <v>76005</v>
      </c>
      <c r="B2471" s="24" t="s">
        <v>1453</v>
      </c>
      <c r="C2471" s="3" t="s">
        <v>1994</v>
      </c>
      <c r="D2471" s="21" t="str">
        <f>IF(OR(Sheet1!I2474&lt;&gt;Sheet1!AF2474,Sheet1!AG2474&lt;&gt;Sheet1!J2474),"有影响","-")</f>
        <v>-</v>
      </c>
      <c r="E2471" s="21" t="str">
        <f>IF(OR(Sheet1!N2474&lt;&gt;Sheet1!AH2474,Sheet1!AI2474&lt;&gt;Sheet1!O2474),"有影响","-")</f>
        <v>-</v>
      </c>
      <c r="F2471" s="21" t="str">
        <f>IF(OR(Sheet1!S2474&lt;&gt;Sheet1!AJ2474,Sheet1!AK2474&lt;&gt;Sheet1!T2474),"有影响","-")</f>
        <v>-</v>
      </c>
      <c r="G2471" s="21" t="str">
        <f>IF(OR(Sheet1!X2474&lt;&gt;Sheet1!AL2474,Sheet1!AM2474&lt;&gt;Sheet1!Y2474),"有影响","-")</f>
        <v>-</v>
      </c>
      <c r="H2471" s="21" t="str">
        <f>IF(OR(Sheet1!AC2474&lt;&gt;Sheet1!AN2474,Sheet1!AO2474&lt;&gt;Sheet1!AD2474),"有影响","-")</f>
        <v>-</v>
      </c>
      <c r="I2471" s="21" t="str">
        <f>IF(Sheet1!G2474=0,"出错","-")</f>
        <v>-</v>
      </c>
      <c r="J2471" s="21" t="str">
        <f>IF(AND(Sheet1!G2474=0,Sheet1!L2474&lt;&gt;0),"出错","-")</f>
        <v>-</v>
      </c>
      <c r="K2471" s="21" t="str">
        <f>IF(AND(Sheet1!G2474=0,Sheet1!L2474=0,Sheet1!Q2474&lt;&gt;0),"出错","-")</f>
        <v>-</v>
      </c>
      <c r="L2471" s="21" t="str">
        <f>IF(AND(Sheet1!G2474=0,Sheet1!L2474=0,Sheet1!Q2474=0,Sheet1!V2474&lt;&gt;0),"出错","-")</f>
        <v>-</v>
      </c>
      <c r="M2471" s="21" t="str">
        <f>IF(AND(Sheet1!G2474=0,Sheet1!L2474=0,Sheet1!Q2474=0,Sheet1!V2474=0,Sheet1!AA2474&lt;&gt;0),"出错","-")</f>
        <v>-</v>
      </c>
      <c r="N2471" s="21" t="str">
        <f>IFERROR(VLOOKUP(Sheet1!G2474,配置检查表!$Y:$Z,2,FALSE),"")</f>
        <v/>
      </c>
      <c r="O2471" s="21">
        <f>IF(AND(Sheet1!I2474=Sheet1!J2474,Sheet1!J2474&lt;&gt;0),Sheet1!I2474,IF(AND(Sheet1!I2474&lt;&gt;Sheet1!J2474,Sheet1!J2474&lt;&gt;0),Sheet1!I2474&amp;"~"&amp;Sheet1!J2474,""))</f>
        <v>1000</v>
      </c>
      <c r="P2471" s="21" t="str">
        <f>IFERROR(VLOOKUP(Sheet1!L2474,配置检查表!$Y:$Z,2,FALSE),"")</f>
        <v/>
      </c>
      <c r="Q2471" s="21" t="str">
        <f>IF(AND(Sheet1!N2474=Sheet1!O2474,Sheet1!O2474&lt;&gt;0),Sheet1!N2474,IF(AND(Sheet1!N2474&lt;&gt;Sheet1!O2474,Sheet1!O2474&lt;&gt;0),Sheet1!N2474&amp;"~"&amp;Sheet1!O2474,""))</f>
        <v/>
      </c>
      <c r="R2471" s="21" t="str">
        <f>IFERROR(VLOOKUP(Sheet1!Q2474,配置检查表!$Y:$Z,2,FALSE),"")</f>
        <v/>
      </c>
      <c r="S2471" s="39" t="str">
        <f>IF(AND(Sheet1!S2678=Sheet1!T2678,Sheet1!T2678&lt;&gt;0),Sheet1!S2678,IF(AND(Sheet1!S2678&lt;&gt;Sheet1!T2678,Sheet1!T2678&lt;&gt;0),Sheet1!S2678&amp;"~"&amp;Sheet1!T2678,""))</f>
        <v/>
      </c>
      <c r="T2471" s="21" t="str">
        <f>IFERROR(VLOOKUP(Sheet1!V2474,配置检查表!$Y:$Z,2,FALSE),"")</f>
        <v/>
      </c>
      <c r="U2471" s="39" t="str">
        <f>IF(AND(Sheet1!X2678=Sheet1!Y2678,Sheet1!Y2678&lt;&gt;0),Sheet1!X2678,IF(AND(Sheet1!X2678&lt;&gt;Sheet1!Y2678,Sheet1!Y2678&lt;&gt;0),Sheet1!X2678&amp;"~"&amp;Sheet1!Y2678,""))</f>
        <v/>
      </c>
      <c r="V2471" s="21" t="str">
        <f>IFERROR(VLOOKUP(Sheet1!XAA,配置检查表!$Y:$Z,2,FALSE),"")</f>
        <v/>
      </c>
      <c r="W2471" s="21" t="str">
        <f>IF(AND(Sheet1!AC2678=Sheet1!AD2678,Sheet1!AD2678&lt;&gt;0),Sheet1!AC2678,IF(AND(Sheet1!AC2678&lt;&gt;Sheet1!AD2678,Sheet1!AD2678&lt;&gt;0),Sheet1!AC2678&amp;"~"&amp;Sheet1!AD2678,""))</f>
        <v/>
      </c>
    </row>
    <row r="2472" spans="1:23">
      <c r="A2472" s="27">
        <v>71006</v>
      </c>
      <c r="B2472" s="28" t="s">
        <v>2590</v>
      </c>
      <c r="C2472" s="27" t="s">
        <v>2577</v>
      </c>
      <c r="D2472" s="21" t="str">
        <f>IF(OR(Sheet1!I2475&lt;&gt;Sheet1!AF2475,Sheet1!AG2475&lt;&gt;Sheet1!J2475),"有影响","-")</f>
        <v>-</v>
      </c>
      <c r="E2472" s="21" t="str">
        <f>IF(OR(Sheet1!N2475&lt;&gt;Sheet1!AH2475,Sheet1!AI2475&lt;&gt;Sheet1!O2475),"有影响","-")</f>
        <v>-</v>
      </c>
      <c r="F2472" s="21" t="str">
        <f>IF(OR(Sheet1!S2475&lt;&gt;Sheet1!AJ2475,Sheet1!AK2475&lt;&gt;Sheet1!T2475),"有影响","-")</f>
        <v>-</v>
      </c>
      <c r="G2472" s="21" t="str">
        <f>IF(OR(Sheet1!X2475&lt;&gt;Sheet1!AL2475,Sheet1!AM2475&lt;&gt;Sheet1!Y2475),"有影响","-")</f>
        <v>-</v>
      </c>
      <c r="H2472" s="21" t="str">
        <f>IF(OR(Sheet1!AC2475&lt;&gt;Sheet1!AN2475,Sheet1!AO2475&lt;&gt;Sheet1!AD2475),"有影响","-")</f>
        <v>-</v>
      </c>
      <c r="I2472" s="21" t="str">
        <f>IF(Sheet1!G2475=0,"出错","-")</f>
        <v>-</v>
      </c>
      <c r="J2472" s="21" t="str">
        <f>IF(AND(Sheet1!G2475=0,Sheet1!L2475&lt;&gt;0),"出错","-")</f>
        <v>-</v>
      </c>
      <c r="K2472" s="21" t="str">
        <f>IF(AND(Sheet1!G2475=0,Sheet1!L2475=0,Sheet1!Q2475&lt;&gt;0),"出错","-")</f>
        <v>-</v>
      </c>
      <c r="L2472" s="21" t="str">
        <f>IF(AND(Sheet1!G2475=0,Sheet1!L2475=0,Sheet1!Q2475=0,Sheet1!V2475&lt;&gt;0),"出错","-")</f>
        <v>-</v>
      </c>
      <c r="M2472" s="21" t="str">
        <f>IF(AND(Sheet1!G2475=0,Sheet1!L2475=0,Sheet1!Q2475=0,Sheet1!V2475=0,Sheet1!AA2475&lt;&gt;0),"出错","-")</f>
        <v>-</v>
      </c>
      <c r="N2472" s="21" t="str">
        <f>IFERROR(VLOOKUP(Sheet1!G2475,配置检查表!$Y:$Z,2,FALSE),"")</f>
        <v/>
      </c>
      <c r="O2472" s="21">
        <f>IF(AND(Sheet1!I2475=Sheet1!J2475,Sheet1!J2475&lt;&gt;0),Sheet1!I2475,IF(AND(Sheet1!I2475&lt;&gt;Sheet1!J2475,Sheet1!J2475&lt;&gt;0),Sheet1!I2475&amp;"~"&amp;Sheet1!J2475,""))</f>
        <v>1200</v>
      </c>
      <c r="P2472" s="21" t="str">
        <f>IFERROR(VLOOKUP(Sheet1!L2475,配置检查表!$Y:$Z,2,FALSE),"")</f>
        <v/>
      </c>
      <c r="Q2472" s="21" t="str">
        <f>IF(AND(Sheet1!N2475=Sheet1!O2475,Sheet1!O2475&lt;&gt;0),Sheet1!N2475,IF(AND(Sheet1!N2475&lt;&gt;Sheet1!O2475,Sheet1!O2475&lt;&gt;0),Sheet1!N2475&amp;"~"&amp;Sheet1!O2475,""))</f>
        <v/>
      </c>
      <c r="R2472" s="21" t="str">
        <f>IFERROR(VLOOKUP(Sheet1!Q2475,配置检查表!$Y:$Z,2,FALSE),"")</f>
        <v/>
      </c>
      <c r="S2472" s="39" t="str">
        <f>IF(AND(Sheet1!S2679=Sheet1!T2679,Sheet1!T2679&lt;&gt;0),Sheet1!S2679,IF(AND(Sheet1!S2679&lt;&gt;Sheet1!T2679,Sheet1!T2679&lt;&gt;0),Sheet1!S2679&amp;"~"&amp;Sheet1!T2679,""))</f>
        <v/>
      </c>
      <c r="T2472" s="21" t="str">
        <f>IFERROR(VLOOKUP(Sheet1!V2475,配置检查表!$Y:$Z,2,FALSE),"")</f>
        <v/>
      </c>
      <c r="U2472" s="39" t="str">
        <f>IF(AND(Sheet1!X2679=Sheet1!Y2679,Sheet1!Y2679&lt;&gt;0),Sheet1!X2679,IF(AND(Sheet1!X2679&lt;&gt;Sheet1!Y2679,Sheet1!Y2679&lt;&gt;0),Sheet1!X2679&amp;"~"&amp;Sheet1!Y2679,""))</f>
        <v/>
      </c>
      <c r="V2472" s="21" t="str">
        <f>IFERROR(VLOOKUP(Sheet1!XAA,配置检查表!$Y:$Z,2,FALSE),"")</f>
        <v/>
      </c>
      <c r="W2472" s="21" t="str">
        <f>IF(AND(Sheet1!AC2679=Sheet1!AD2679,Sheet1!AD2679&lt;&gt;0),Sheet1!AC2679,IF(AND(Sheet1!AC2679&lt;&gt;Sheet1!AD2679,Sheet1!AD2679&lt;&gt;0),Sheet1!AC2679&amp;"~"&amp;Sheet1!AD2679,""))</f>
        <v/>
      </c>
    </row>
    <row r="2473" spans="1:23">
      <c r="A2473" s="27">
        <v>72006</v>
      </c>
      <c r="B2473" s="28" t="s">
        <v>1771</v>
      </c>
      <c r="C2473" s="27" t="s">
        <v>1998</v>
      </c>
      <c r="D2473" s="21" t="str">
        <f>IF(OR(Sheet1!I2476&lt;&gt;Sheet1!AF2476,Sheet1!AG2476&lt;&gt;Sheet1!J2476),"有影响","-")</f>
        <v>-</v>
      </c>
      <c r="E2473" s="21" t="str">
        <f>IF(OR(Sheet1!N2476&lt;&gt;Sheet1!AH2476,Sheet1!AI2476&lt;&gt;Sheet1!O2476),"有影响","-")</f>
        <v>-</v>
      </c>
      <c r="F2473" s="21" t="str">
        <f>IF(OR(Sheet1!S2476&lt;&gt;Sheet1!AJ2476,Sheet1!AK2476&lt;&gt;Sheet1!T2476),"有影响","-")</f>
        <v>-</v>
      </c>
      <c r="G2473" s="21" t="str">
        <f>IF(OR(Sheet1!X2476&lt;&gt;Sheet1!AL2476,Sheet1!AM2476&lt;&gt;Sheet1!Y2476),"有影响","-")</f>
        <v>-</v>
      </c>
      <c r="H2473" s="21" t="str">
        <f>IF(OR(Sheet1!AC2476&lt;&gt;Sheet1!AN2476,Sheet1!AO2476&lt;&gt;Sheet1!AD2476),"有影响","-")</f>
        <v>-</v>
      </c>
      <c r="I2473" s="21" t="str">
        <f>IF(Sheet1!G2476=0,"出错","-")</f>
        <v>-</v>
      </c>
      <c r="J2473" s="21" t="str">
        <f>IF(AND(Sheet1!G2476=0,Sheet1!L2476&lt;&gt;0),"出错","-")</f>
        <v>-</v>
      </c>
      <c r="K2473" s="21" t="str">
        <f>IF(AND(Sheet1!G2476=0,Sheet1!L2476=0,Sheet1!Q2476&lt;&gt;0),"出错","-")</f>
        <v>-</v>
      </c>
      <c r="L2473" s="21" t="str">
        <f>IF(AND(Sheet1!G2476=0,Sheet1!L2476=0,Sheet1!Q2476=0,Sheet1!V2476&lt;&gt;0),"出错","-")</f>
        <v>-</v>
      </c>
      <c r="M2473" s="21" t="str">
        <f>IF(AND(Sheet1!G2476=0,Sheet1!L2476=0,Sheet1!Q2476=0,Sheet1!V2476=0,Sheet1!AA2476&lt;&gt;0),"出错","-")</f>
        <v>-</v>
      </c>
      <c r="N2473" s="21" t="str">
        <f>IFERROR(VLOOKUP(Sheet1!G2476,配置检查表!$Y:$Z,2,FALSE),"")</f>
        <v/>
      </c>
      <c r="O2473" s="21">
        <f>IF(AND(Sheet1!I2476=Sheet1!J2476,Sheet1!J2476&lt;&gt;0),Sheet1!I2476,IF(AND(Sheet1!I2476&lt;&gt;Sheet1!J2476,Sheet1!J2476&lt;&gt;0),Sheet1!I2476&amp;"~"&amp;Sheet1!J2476,""))</f>
        <v>24</v>
      </c>
      <c r="P2473" s="21" t="str">
        <f>IFERROR(VLOOKUP(Sheet1!L2476,配置检查表!$Y:$Z,2,FALSE),"")</f>
        <v/>
      </c>
      <c r="Q2473" s="21" t="str">
        <f>IF(AND(Sheet1!N2476=Sheet1!O2476,Sheet1!O2476&lt;&gt;0),Sheet1!N2476,IF(AND(Sheet1!N2476&lt;&gt;Sheet1!O2476,Sheet1!O2476&lt;&gt;0),Sheet1!N2476&amp;"~"&amp;Sheet1!O2476,""))</f>
        <v/>
      </c>
      <c r="R2473" s="21" t="str">
        <f>IFERROR(VLOOKUP(Sheet1!Q2476,配置检查表!$Y:$Z,2,FALSE),"")</f>
        <v/>
      </c>
      <c r="S2473" s="39" t="str">
        <f>IF(AND(Sheet1!S2680=Sheet1!T2680,Sheet1!T2680&lt;&gt;0),Sheet1!S2680,IF(AND(Sheet1!S2680&lt;&gt;Sheet1!T2680,Sheet1!T2680&lt;&gt;0),Sheet1!S2680&amp;"~"&amp;Sheet1!T2680,""))</f>
        <v/>
      </c>
      <c r="T2473" s="21" t="str">
        <f>IFERROR(VLOOKUP(Sheet1!V2476,配置检查表!$Y:$Z,2,FALSE),"")</f>
        <v/>
      </c>
      <c r="U2473" s="39" t="str">
        <f>IF(AND(Sheet1!X2680=Sheet1!Y2680,Sheet1!Y2680&lt;&gt;0),Sheet1!X2680,IF(AND(Sheet1!X2680&lt;&gt;Sheet1!Y2680,Sheet1!Y2680&lt;&gt;0),Sheet1!X2680&amp;"~"&amp;Sheet1!Y2680,""))</f>
        <v/>
      </c>
      <c r="V2473" s="21" t="str">
        <f>IFERROR(VLOOKUP(Sheet1!XAA,配置检查表!$Y:$Z,2,FALSE),"")</f>
        <v/>
      </c>
      <c r="W2473" s="21" t="str">
        <f>IF(AND(Sheet1!AC2680=Sheet1!AD2680,Sheet1!AD2680&lt;&gt;0),Sheet1!AC2680,IF(AND(Sheet1!AC2680&lt;&gt;Sheet1!AD2680,Sheet1!AD2680&lt;&gt;0),Sheet1!AC2680&amp;"~"&amp;Sheet1!AD2680,""))</f>
        <v/>
      </c>
    </row>
    <row r="2474" spans="1:23">
      <c r="A2474" s="27">
        <v>73006</v>
      </c>
      <c r="B2474" s="28" t="s">
        <v>2103</v>
      </c>
      <c r="C2474" s="27" t="s">
        <v>2097</v>
      </c>
      <c r="D2474" s="21" t="str">
        <f>IF(OR(Sheet1!I2477&lt;&gt;Sheet1!AF2477,Sheet1!AG2477&lt;&gt;Sheet1!J2477),"有影响","-")</f>
        <v>-</v>
      </c>
      <c r="E2474" s="21" t="str">
        <f>IF(OR(Sheet1!N2477&lt;&gt;Sheet1!AH2477,Sheet1!AI2477&lt;&gt;Sheet1!O2477),"有影响","-")</f>
        <v>-</v>
      </c>
      <c r="F2474" s="21" t="str">
        <f>IF(OR(Sheet1!S2477&lt;&gt;Sheet1!AJ2477,Sheet1!AK2477&lt;&gt;Sheet1!T2477),"有影响","-")</f>
        <v>-</v>
      </c>
      <c r="G2474" s="21" t="str">
        <f>IF(OR(Sheet1!X2477&lt;&gt;Sheet1!AL2477,Sheet1!AM2477&lt;&gt;Sheet1!Y2477),"有影响","-")</f>
        <v>-</v>
      </c>
      <c r="H2474" s="21" t="str">
        <f>IF(OR(Sheet1!AC2477&lt;&gt;Sheet1!AN2477,Sheet1!AO2477&lt;&gt;Sheet1!AD2477),"有影响","-")</f>
        <v>-</v>
      </c>
      <c r="I2474" s="21" t="str">
        <f>IF(Sheet1!G2477=0,"出错","-")</f>
        <v>-</v>
      </c>
      <c r="J2474" s="21" t="str">
        <f>IF(AND(Sheet1!G2477=0,Sheet1!L2477&lt;&gt;0),"出错","-")</f>
        <v>-</v>
      </c>
      <c r="K2474" s="21" t="str">
        <f>IF(AND(Sheet1!G2477=0,Sheet1!L2477=0,Sheet1!Q2477&lt;&gt;0),"出错","-")</f>
        <v>-</v>
      </c>
      <c r="L2474" s="21" t="str">
        <f>IF(AND(Sheet1!G2477=0,Sheet1!L2477=0,Sheet1!Q2477=0,Sheet1!V2477&lt;&gt;0),"出错","-")</f>
        <v>-</v>
      </c>
      <c r="M2474" s="21" t="str">
        <f>IF(AND(Sheet1!G2477=0,Sheet1!L2477=0,Sheet1!Q2477=0,Sheet1!V2477=0,Sheet1!AA2477&lt;&gt;0),"出错","-")</f>
        <v>-</v>
      </c>
      <c r="N2474" s="21" t="str">
        <f>IFERROR(VLOOKUP(Sheet1!G2477,配置检查表!$Y:$Z,2,FALSE),"")</f>
        <v>金币</v>
      </c>
      <c r="O2474" s="21">
        <f>IF(AND(Sheet1!I2477=Sheet1!J2477,Sheet1!J2477&lt;&gt;0),Sheet1!I2477,IF(AND(Sheet1!I2477&lt;&gt;Sheet1!J2477,Sheet1!J2477&lt;&gt;0),Sheet1!I2477&amp;"~"&amp;Sheet1!J2477,""))</f>
        <v>3750000</v>
      </c>
      <c r="P2474" s="21" t="str">
        <f>IFERROR(VLOOKUP(Sheet1!L2477,配置检查表!$Y:$Z,2,FALSE),"")</f>
        <v/>
      </c>
      <c r="Q2474" s="21" t="str">
        <f>IF(AND(Sheet1!N2477=Sheet1!O2477,Sheet1!O2477&lt;&gt;0),Sheet1!N2477,IF(AND(Sheet1!N2477&lt;&gt;Sheet1!O2477,Sheet1!O2477&lt;&gt;0),Sheet1!N2477&amp;"~"&amp;Sheet1!O2477,""))</f>
        <v/>
      </c>
      <c r="R2474" s="21" t="str">
        <f>IFERROR(VLOOKUP(Sheet1!Q2477,配置检查表!$Y:$Z,2,FALSE),"")</f>
        <v/>
      </c>
      <c r="S2474" s="39" t="str">
        <f>IF(AND(Sheet1!S2681=Sheet1!T2681,Sheet1!T2681&lt;&gt;0),Sheet1!S2681,IF(AND(Sheet1!S2681&lt;&gt;Sheet1!T2681,Sheet1!T2681&lt;&gt;0),Sheet1!S2681&amp;"~"&amp;Sheet1!T2681,""))</f>
        <v/>
      </c>
      <c r="T2474" s="21" t="str">
        <f>IFERROR(VLOOKUP(Sheet1!V2477,配置检查表!$Y:$Z,2,FALSE),"")</f>
        <v/>
      </c>
      <c r="U2474" s="39" t="str">
        <f>IF(AND(Sheet1!X2681=Sheet1!Y2681,Sheet1!Y2681&lt;&gt;0),Sheet1!X2681,IF(AND(Sheet1!X2681&lt;&gt;Sheet1!Y2681,Sheet1!Y2681&lt;&gt;0),Sheet1!X2681&amp;"~"&amp;Sheet1!Y2681,""))</f>
        <v/>
      </c>
      <c r="V2474" s="21" t="str">
        <f>IFERROR(VLOOKUP(Sheet1!XAA,配置检查表!$Y:$Z,2,FALSE),"")</f>
        <v/>
      </c>
      <c r="W2474" s="21" t="str">
        <f>IF(AND(Sheet1!AC2681=Sheet1!AD2681,Sheet1!AD2681&lt;&gt;0),Sheet1!AC2681,IF(AND(Sheet1!AC2681&lt;&gt;Sheet1!AD2681,Sheet1!AD2681&lt;&gt;0),Sheet1!AC2681&amp;"~"&amp;Sheet1!AD2681,""))</f>
        <v/>
      </c>
    </row>
    <row r="2475" spans="1:23">
      <c r="A2475" s="27">
        <v>74006</v>
      </c>
      <c r="B2475" s="28" t="s">
        <v>1772</v>
      </c>
      <c r="C2475" s="27" t="s">
        <v>2000</v>
      </c>
      <c r="D2475" s="21" t="str">
        <f>IF(OR(Sheet1!I2478&lt;&gt;Sheet1!AF2478,Sheet1!AG2478&lt;&gt;Sheet1!J2478),"有影响","-")</f>
        <v>-</v>
      </c>
      <c r="E2475" s="21" t="str">
        <f>IF(OR(Sheet1!N2478&lt;&gt;Sheet1!AH2478,Sheet1!AI2478&lt;&gt;Sheet1!O2478),"有影响","-")</f>
        <v>-</v>
      </c>
      <c r="F2475" s="21" t="str">
        <f>IF(OR(Sheet1!S2478&lt;&gt;Sheet1!AJ2478,Sheet1!AK2478&lt;&gt;Sheet1!T2478),"有影响","-")</f>
        <v>-</v>
      </c>
      <c r="G2475" s="21" t="str">
        <f>IF(OR(Sheet1!X2478&lt;&gt;Sheet1!AL2478,Sheet1!AM2478&lt;&gt;Sheet1!Y2478),"有影响","-")</f>
        <v>-</v>
      </c>
      <c r="H2475" s="21" t="str">
        <f>IF(OR(Sheet1!AC2478&lt;&gt;Sheet1!AN2478,Sheet1!AO2478&lt;&gt;Sheet1!AD2478),"有影响","-")</f>
        <v>-</v>
      </c>
      <c r="I2475" s="21" t="str">
        <f>IF(Sheet1!G2478=0,"出错","-")</f>
        <v>-</v>
      </c>
      <c r="J2475" s="21" t="str">
        <f>IF(AND(Sheet1!G2478=0,Sheet1!L2478&lt;&gt;0),"出错","-")</f>
        <v>-</v>
      </c>
      <c r="K2475" s="21" t="str">
        <f>IF(AND(Sheet1!G2478=0,Sheet1!L2478=0,Sheet1!Q2478&lt;&gt;0),"出错","-")</f>
        <v>-</v>
      </c>
      <c r="L2475" s="21" t="str">
        <f>IF(AND(Sheet1!G2478=0,Sheet1!L2478=0,Sheet1!Q2478=0,Sheet1!V2478&lt;&gt;0),"出错","-")</f>
        <v>-</v>
      </c>
      <c r="M2475" s="21" t="str">
        <f>IF(AND(Sheet1!G2478=0,Sheet1!L2478=0,Sheet1!Q2478=0,Sheet1!V2478=0,Sheet1!AA2478&lt;&gt;0),"出错","-")</f>
        <v>-</v>
      </c>
      <c r="N2475" s="21" t="str">
        <f>IFERROR(VLOOKUP(Sheet1!G2478,配置检查表!$Y:$Z,2,FALSE),"")</f>
        <v/>
      </c>
      <c r="O2475" s="21">
        <f>IF(AND(Sheet1!I2478=Sheet1!J2478,Sheet1!J2478&lt;&gt;0),Sheet1!I2478,IF(AND(Sheet1!I2478&lt;&gt;Sheet1!J2478,Sheet1!J2478&lt;&gt;0),Sheet1!I2478&amp;"~"&amp;Sheet1!J2478,""))</f>
        <v>180</v>
      </c>
      <c r="P2475" s="21" t="str">
        <f>IFERROR(VLOOKUP(Sheet1!L2478,配置检查表!$Y:$Z,2,FALSE),"")</f>
        <v/>
      </c>
      <c r="Q2475" s="21" t="str">
        <f>IF(AND(Sheet1!N2478=Sheet1!O2478,Sheet1!O2478&lt;&gt;0),Sheet1!N2478,IF(AND(Sheet1!N2478&lt;&gt;Sheet1!O2478,Sheet1!O2478&lt;&gt;0),Sheet1!N2478&amp;"~"&amp;Sheet1!O2478,""))</f>
        <v/>
      </c>
      <c r="R2475" s="21" t="str">
        <f>IFERROR(VLOOKUP(Sheet1!Q2478,配置检查表!$Y:$Z,2,FALSE),"")</f>
        <v/>
      </c>
      <c r="S2475" s="39" t="str">
        <f>IF(AND(Sheet1!S2682=Sheet1!T2682,Sheet1!T2682&lt;&gt;0),Sheet1!S2682,IF(AND(Sheet1!S2682&lt;&gt;Sheet1!T2682,Sheet1!T2682&lt;&gt;0),Sheet1!S2682&amp;"~"&amp;Sheet1!T2682,""))</f>
        <v/>
      </c>
      <c r="T2475" s="21" t="str">
        <f>IFERROR(VLOOKUP(Sheet1!V2478,配置检查表!$Y:$Z,2,FALSE),"")</f>
        <v/>
      </c>
      <c r="U2475" s="39" t="str">
        <f>IF(AND(Sheet1!X2682=Sheet1!Y2682,Sheet1!Y2682&lt;&gt;0),Sheet1!X2682,IF(AND(Sheet1!X2682&lt;&gt;Sheet1!Y2682,Sheet1!Y2682&lt;&gt;0),Sheet1!X2682&amp;"~"&amp;Sheet1!Y2682,""))</f>
        <v/>
      </c>
      <c r="V2475" s="21" t="str">
        <f>IFERROR(VLOOKUP(Sheet1!XAA,配置检查表!$Y:$Z,2,FALSE),"")</f>
        <v/>
      </c>
      <c r="W2475" s="21" t="str">
        <f>IF(AND(Sheet1!AC2682=Sheet1!AD2682,Sheet1!AD2682&lt;&gt;0),Sheet1!AC2682,IF(AND(Sheet1!AC2682&lt;&gt;Sheet1!AD2682,Sheet1!AD2682&lt;&gt;0),Sheet1!AC2682&amp;"~"&amp;Sheet1!AD2682,""))</f>
        <v/>
      </c>
    </row>
    <row r="2476" spans="1:23">
      <c r="A2476" s="27">
        <v>75006</v>
      </c>
      <c r="B2476" s="28" t="s">
        <v>2428</v>
      </c>
      <c r="C2476" s="27" t="s">
        <v>2423</v>
      </c>
      <c r="D2476" s="21" t="str">
        <f>IF(OR(Sheet1!I2479&lt;&gt;Sheet1!AF2479,Sheet1!AG2479&lt;&gt;Sheet1!J2479),"有影响","-")</f>
        <v>-</v>
      </c>
      <c r="E2476" s="21" t="str">
        <f>IF(OR(Sheet1!N2479&lt;&gt;Sheet1!AH2479,Sheet1!AI2479&lt;&gt;Sheet1!O2479),"有影响","-")</f>
        <v>-</v>
      </c>
      <c r="F2476" s="21" t="str">
        <f>IF(OR(Sheet1!S2479&lt;&gt;Sheet1!AJ2479,Sheet1!AK2479&lt;&gt;Sheet1!T2479),"有影响","-")</f>
        <v>-</v>
      </c>
      <c r="G2476" s="21" t="str">
        <f>IF(OR(Sheet1!X2479&lt;&gt;Sheet1!AL2479,Sheet1!AM2479&lt;&gt;Sheet1!Y2479),"有影响","-")</f>
        <v>-</v>
      </c>
      <c r="H2476" s="21" t="str">
        <f>IF(OR(Sheet1!AC2479&lt;&gt;Sheet1!AN2479,Sheet1!AO2479&lt;&gt;Sheet1!AD2479),"有影响","-")</f>
        <v>-</v>
      </c>
      <c r="I2476" s="21" t="str">
        <f>IF(Sheet1!G2479=0,"出错","-")</f>
        <v>-</v>
      </c>
      <c r="J2476" s="21" t="str">
        <f>IF(AND(Sheet1!G2479=0,Sheet1!L2479&lt;&gt;0),"出错","-")</f>
        <v>-</v>
      </c>
      <c r="K2476" s="21" t="str">
        <f>IF(AND(Sheet1!G2479=0,Sheet1!L2479=0,Sheet1!Q2479&lt;&gt;0),"出错","-")</f>
        <v>-</v>
      </c>
      <c r="L2476" s="21" t="str">
        <f>IF(AND(Sheet1!G2479=0,Sheet1!L2479=0,Sheet1!Q2479=0,Sheet1!V2479&lt;&gt;0),"出错","-")</f>
        <v>-</v>
      </c>
      <c r="M2476" s="21" t="str">
        <f>IF(AND(Sheet1!G2479=0,Sheet1!L2479=0,Sheet1!Q2479=0,Sheet1!V2479=0,Sheet1!AA2479&lt;&gt;0),"出错","-")</f>
        <v>-</v>
      </c>
      <c r="N2476" s="21" t="str">
        <f>IFERROR(VLOOKUP(Sheet1!G2479,配置检查表!$Y:$Z,2,FALSE),"")</f>
        <v/>
      </c>
      <c r="O2476" s="21">
        <f>IF(AND(Sheet1!I2479=Sheet1!J2479,Sheet1!J2479&lt;&gt;0),Sheet1!I2479,IF(AND(Sheet1!I2479&lt;&gt;Sheet1!J2479,Sheet1!J2479&lt;&gt;0),Sheet1!I2479&amp;"~"&amp;Sheet1!J2479,""))</f>
        <v>24</v>
      </c>
      <c r="P2476" s="21" t="str">
        <f>IFERROR(VLOOKUP(Sheet1!L2479,配置检查表!$Y:$Z,2,FALSE),"")</f>
        <v/>
      </c>
      <c r="Q2476" s="21" t="str">
        <f>IF(AND(Sheet1!N2479=Sheet1!O2479,Sheet1!O2479&lt;&gt;0),Sheet1!N2479,IF(AND(Sheet1!N2479&lt;&gt;Sheet1!O2479,Sheet1!O2479&lt;&gt;0),Sheet1!N2479&amp;"~"&amp;Sheet1!O2479,""))</f>
        <v/>
      </c>
      <c r="R2476" s="21" t="str">
        <f>IFERROR(VLOOKUP(Sheet1!Q2479,配置检查表!$Y:$Z,2,FALSE),"")</f>
        <v/>
      </c>
      <c r="S2476" s="39" t="str">
        <f>IF(AND(Sheet1!S2683=Sheet1!T2683,Sheet1!T2683&lt;&gt;0),Sheet1!S2683,IF(AND(Sheet1!S2683&lt;&gt;Sheet1!T2683,Sheet1!T2683&lt;&gt;0),Sheet1!S2683&amp;"~"&amp;Sheet1!T2683,""))</f>
        <v/>
      </c>
      <c r="T2476" s="21" t="str">
        <f>IFERROR(VLOOKUP(Sheet1!V2479,配置检查表!$Y:$Z,2,FALSE),"")</f>
        <v/>
      </c>
      <c r="U2476" s="39" t="str">
        <f>IF(AND(Sheet1!X2683=Sheet1!Y2683,Sheet1!Y2683&lt;&gt;0),Sheet1!X2683,IF(AND(Sheet1!X2683&lt;&gt;Sheet1!Y2683,Sheet1!Y2683&lt;&gt;0),Sheet1!X2683&amp;"~"&amp;Sheet1!Y2683,""))</f>
        <v/>
      </c>
      <c r="V2476" s="21" t="str">
        <f>IFERROR(VLOOKUP(Sheet1!XAA,配置检查表!$Y:$Z,2,FALSE),"")</f>
        <v/>
      </c>
      <c r="W2476" s="21" t="str">
        <f>IF(AND(Sheet1!AC2683=Sheet1!AD2683,Sheet1!AD2683&lt;&gt;0),Sheet1!AC2683,IF(AND(Sheet1!AC2683&lt;&gt;Sheet1!AD2683,Sheet1!AD2683&lt;&gt;0),Sheet1!AC2683&amp;"~"&amp;Sheet1!AD2683,""))</f>
        <v/>
      </c>
    </row>
    <row r="2477" spans="1:23">
      <c r="A2477" s="27">
        <v>76006</v>
      </c>
      <c r="B2477" s="28" t="s">
        <v>1773</v>
      </c>
      <c r="C2477" s="27" t="s">
        <v>1994</v>
      </c>
      <c r="D2477" s="21" t="str">
        <f>IF(OR(Sheet1!I2480&lt;&gt;Sheet1!AF2480,Sheet1!AG2480&lt;&gt;Sheet1!J2480),"有影响","-")</f>
        <v>-</v>
      </c>
      <c r="E2477" s="21" t="str">
        <f>IF(OR(Sheet1!N2480&lt;&gt;Sheet1!AH2480,Sheet1!AI2480&lt;&gt;Sheet1!O2480),"有影响","-")</f>
        <v>-</v>
      </c>
      <c r="F2477" s="21" t="str">
        <f>IF(OR(Sheet1!S2480&lt;&gt;Sheet1!AJ2480,Sheet1!AK2480&lt;&gt;Sheet1!T2480),"有影响","-")</f>
        <v>-</v>
      </c>
      <c r="G2477" s="21" t="str">
        <f>IF(OR(Sheet1!X2480&lt;&gt;Sheet1!AL2480,Sheet1!AM2480&lt;&gt;Sheet1!Y2480),"有影响","-")</f>
        <v>-</v>
      </c>
      <c r="H2477" s="21" t="str">
        <f>IF(OR(Sheet1!AC2480&lt;&gt;Sheet1!AN2480,Sheet1!AO2480&lt;&gt;Sheet1!AD2480),"有影响","-")</f>
        <v>-</v>
      </c>
      <c r="I2477" s="21" t="str">
        <f>IF(Sheet1!G2480=0,"出错","-")</f>
        <v>-</v>
      </c>
      <c r="J2477" s="21" t="str">
        <f>IF(AND(Sheet1!G2480=0,Sheet1!L2480&lt;&gt;0),"出错","-")</f>
        <v>-</v>
      </c>
      <c r="K2477" s="21" t="str">
        <f>IF(AND(Sheet1!G2480=0,Sheet1!L2480=0,Sheet1!Q2480&lt;&gt;0),"出错","-")</f>
        <v>-</v>
      </c>
      <c r="L2477" s="21" t="str">
        <f>IF(AND(Sheet1!G2480=0,Sheet1!L2480=0,Sheet1!Q2480=0,Sheet1!V2480&lt;&gt;0),"出错","-")</f>
        <v>-</v>
      </c>
      <c r="M2477" s="21" t="str">
        <f>IF(AND(Sheet1!G2480=0,Sheet1!L2480=0,Sheet1!Q2480=0,Sheet1!V2480=0,Sheet1!AA2480&lt;&gt;0),"出错","-")</f>
        <v>-</v>
      </c>
      <c r="N2477" s="21" t="str">
        <f>IFERROR(VLOOKUP(Sheet1!G2480,配置检查表!$Y:$Z,2,FALSE),"")</f>
        <v/>
      </c>
      <c r="O2477" s="21">
        <f>IF(AND(Sheet1!I2480=Sheet1!J2480,Sheet1!J2480&lt;&gt;0),Sheet1!I2480,IF(AND(Sheet1!I2480&lt;&gt;Sheet1!J2480,Sheet1!J2480&lt;&gt;0),Sheet1!I2480&amp;"~"&amp;Sheet1!J2480,""))</f>
        <v>1200</v>
      </c>
      <c r="P2477" s="21" t="str">
        <f>IFERROR(VLOOKUP(Sheet1!L2480,配置检查表!$Y:$Z,2,FALSE),"")</f>
        <v/>
      </c>
      <c r="Q2477" s="21" t="str">
        <f>IF(AND(Sheet1!N2480=Sheet1!O2480,Sheet1!O2480&lt;&gt;0),Sheet1!N2480,IF(AND(Sheet1!N2480&lt;&gt;Sheet1!O2480,Sheet1!O2480&lt;&gt;0),Sheet1!N2480&amp;"~"&amp;Sheet1!O2480,""))</f>
        <v/>
      </c>
      <c r="R2477" s="21" t="str">
        <f>IFERROR(VLOOKUP(Sheet1!Q2480,配置检查表!$Y:$Z,2,FALSE),"")</f>
        <v/>
      </c>
      <c r="S2477" s="39" t="str">
        <f>IF(AND(Sheet1!S2684=Sheet1!T2684,Sheet1!T2684&lt;&gt;0),Sheet1!S2684,IF(AND(Sheet1!S2684&lt;&gt;Sheet1!T2684,Sheet1!T2684&lt;&gt;0),Sheet1!S2684&amp;"~"&amp;Sheet1!T2684,""))</f>
        <v/>
      </c>
      <c r="T2477" s="21" t="str">
        <f>IFERROR(VLOOKUP(Sheet1!V2480,配置检查表!$Y:$Z,2,FALSE),"")</f>
        <v/>
      </c>
      <c r="U2477" s="39" t="str">
        <f>IF(AND(Sheet1!X2684=Sheet1!Y2684,Sheet1!Y2684&lt;&gt;0),Sheet1!X2684,IF(AND(Sheet1!X2684&lt;&gt;Sheet1!Y2684,Sheet1!Y2684&lt;&gt;0),Sheet1!X2684&amp;"~"&amp;Sheet1!Y2684,""))</f>
        <v/>
      </c>
      <c r="V2477" s="21" t="str">
        <f>IFERROR(VLOOKUP(Sheet1!XAA,配置检查表!$Y:$Z,2,FALSE),"")</f>
        <v/>
      </c>
      <c r="W2477" s="21" t="str">
        <f>IF(AND(Sheet1!AC2684=Sheet1!AD2684,Sheet1!AD2684&lt;&gt;0),Sheet1!AC2684,IF(AND(Sheet1!AC2684&lt;&gt;Sheet1!AD2684,Sheet1!AD2684&lt;&gt;0),Sheet1!AC2684&amp;"~"&amp;Sheet1!AD2684,""))</f>
        <v/>
      </c>
    </row>
  </sheetData>
  <mergeCells count="3">
    <mergeCell ref="D3:H4"/>
    <mergeCell ref="I3:M4"/>
    <mergeCell ref="N3:W4"/>
  </mergeCells>
  <phoneticPr fontId="1" type="noConversion"/>
  <conditionalFormatting sqref="A4:C4">
    <cfRule type="expression" dxfId="29" priority="57">
      <formula>A4="Excluded"</formula>
    </cfRule>
    <cfRule type="expression" dxfId="28" priority="58">
      <formula>A4="Server"</formula>
    </cfRule>
    <cfRule type="expression" dxfId="27" priority="59">
      <formula>A4="Both"</formula>
    </cfRule>
  </conditionalFormatting>
  <conditionalFormatting sqref="A4:C4">
    <cfRule type="expression" dxfId="26" priority="56">
      <formula>A4="Client"</formula>
    </cfRule>
  </conditionalFormatting>
  <conditionalFormatting sqref="D6:H2477">
    <cfRule type="containsText" dxfId="25" priority="50" operator="containsText" text="有影响">
      <formula>NOT(ISERROR(SEARCH("有影响",D6)))</formula>
    </cfRule>
    <cfRule type="containsText" dxfId="24" priority="55" operator="containsText" text="出错">
      <formula>NOT(ISERROR(SEARCH("出错",D6)))</formula>
    </cfRule>
  </conditionalFormatting>
  <conditionalFormatting sqref="A307:A342">
    <cfRule type="duplicateValues" dxfId="23" priority="36"/>
  </conditionalFormatting>
  <conditionalFormatting sqref="A770:A832">
    <cfRule type="duplicateValues" dxfId="22" priority="35"/>
  </conditionalFormatting>
  <conditionalFormatting sqref="A2421:A1048576 A1:A2390">
    <cfRule type="duplicateValues" dxfId="21" priority="34"/>
  </conditionalFormatting>
  <conditionalFormatting sqref="A356:A388">
    <cfRule type="duplicateValues" dxfId="20" priority="33"/>
  </conditionalFormatting>
  <conditionalFormatting sqref="P6:P2477">
    <cfRule type="containsText" dxfId="19" priority="28" operator="containsText" text="出错">
      <formula>NOT(ISERROR(SEARCH("出错",P6)))</formula>
    </cfRule>
  </conditionalFormatting>
  <conditionalFormatting sqref="R6:R2477">
    <cfRule type="containsText" dxfId="18" priority="27" operator="containsText" text="出错">
      <formula>NOT(ISERROR(SEARCH("出错",R6)))</formula>
    </cfRule>
  </conditionalFormatting>
  <conditionalFormatting sqref="T6:T2477">
    <cfRule type="containsText" dxfId="17" priority="26" operator="containsText" text="出错">
      <formula>NOT(ISERROR(SEARCH("出错",T6)))</formula>
    </cfRule>
  </conditionalFormatting>
  <conditionalFormatting sqref="V6:V2477">
    <cfRule type="containsText" dxfId="16" priority="25" operator="containsText" text="出错">
      <formula>NOT(ISERROR(SEARCH("出错",V6)))</formula>
    </cfRule>
  </conditionalFormatting>
  <conditionalFormatting sqref="P6:P2477">
    <cfRule type="containsText" dxfId="15" priority="24" operator="containsText" text="出错">
      <formula>NOT(ISERROR(SEARCH("出错",P6)))</formula>
    </cfRule>
  </conditionalFormatting>
  <conditionalFormatting sqref="R6:R2477">
    <cfRule type="containsText" dxfId="14" priority="23" operator="containsText" text="出错">
      <formula>NOT(ISERROR(SEARCH("出错",R6)))</formula>
    </cfRule>
  </conditionalFormatting>
  <conditionalFormatting sqref="R6:R2477">
    <cfRule type="containsText" dxfId="13" priority="22" operator="containsText" text="出错">
      <formula>NOT(ISERROR(SEARCH("出错",R6)))</formula>
    </cfRule>
  </conditionalFormatting>
  <conditionalFormatting sqref="R6:R2477">
    <cfRule type="containsText" dxfId="12" priority="21" operator="containsText" text="出错">
      <formula>NOT(ISERROR(SEARCH("出错",R6)))</formula>
    </cfRule>
  </conditionalFormatting>
  <conditionalFormatting sqref="R6:R2477">
    <cfRule type="containsText" dxfId="11" priority="20" operator="containsText" text="出错">
      <formula>NOT(ISERROR(SEARCH("出错",R6)))</formula>
    </cfRule>
  </conditionalFormatting>
  <conditionalFormatting sqref="T6:T2477">
    <cfRule type="containsText" dxfId="10" priority="19" operator="containsText" text="出错">
      <formula>NOT(ISERROR(SEARCH("出错",T6)))</formula>
    </cfRule>
  </conditionalFormatting>
  <conditionalFormatting sqref="T6:T2477">
    <cfRule type="containsText" dxfId="9" priority="18" operator="containsText" text="出错">
      <formula>NOT(ISERROR(SEARCH("出错",T6)))</formula>
    </cfRule>
  </conditionalFormatting>
  <conditionalFormatting sqref="T6:T2477">
    <cfRule type="containsText" dxfId="8" priority="17" operator="containsText" text="出错">
      <formula>NOT(ISERROR(SEARCH("出错",T6)))</formula>
    </cfRule>
  </conditionalFormatting>
  <conditionalFormatting sqref="T6:T2477">
    <cfRule type="containsText" dxfId="7" priority="16" operator="containsText" text="出错">
      <formula>NOT(ISERROR(SEARCH("出错",T6)))</formula>
    </cfRule>
  </conditionalFormatting>
  <conditionalFormatting sqref="T6:T2477">
    <cfRule type="containsText" dxfId="6" priority="15" operator="containsText" text="出错">
      <formula>NOT(ISERROR(SEARCH("出错",T6)))</formula>
    </cfRule>
  </conditionalFormatting>
  <conditionalFormatting sqref="V6:V2477">
    <cfRule type="containsText" dxfId="5" priority="14" operator="containsText" text="出错">
      <formula>NOT(ISERROR(SEARCH("出错",V6)))</formula>
    </cfRule>
  </conditionalFormatting>
  <conditionalFormatting sqref="V6:V2477">
    <cfRule type="containsText" dxfId="4" priority="13" operator="containsText" text="出错">
      <formula>NOT(ISERROR(SEARCH("出错",V6)))</formula>
    </cfRule>
  </conditionalFormatting>
  <conditionalFormatting sqref="V6:V2477">
    <cfRule type="containsText" dxfId="3" priority="12" operator="containsText" text="出错">
      <formula>NOT(ISERROR(SEARCH("出错",V6)))</formula>
    </cfRule>
  </conditionalFormatting>
  <conditionalFormatting sqref="V6:V2477">
    <cfRule type="containsText" dxfId="2" priority="11" operator="containsText" text="出错">
      <formula>NOT(ISERROR(SEARCH("出错",V6)))</formula>
    </cfRule>
  </conditionalFormatting>
  <conditionalFormatting sqref="V6:V2477">
    <cfRule type="containsText" dxfId="1" priority="10" operator="containsText" text="出错">
      <formula>NOT(ISERROR(SEARCH("出错",V6)))</formula>
    </cfRule>
  </conditionalFormatting>
  <conditionalFormatting sqref="V6:V2477">
    <cfRule type="containsText" dxfId="0" priority="9" operator="containsText" text="出错">
      <formula>NOT(ISERROR(SEARCH("出错",V6)))</formula>
    </cfRule>
  </conditionalFormatting>
  <pageMargins left="0.7" right="0.7" top="0.75" bottom="0.75" header="0.3" footer="0.3"/>
  <pageSetup paperSize="9" orientation="portrait" horizontalDpi="30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2:D463"/>
  <sheetViews>
    <sheetView topLeftCell="A132" workbookViewId="0">
      <selection activeCell="C2" sqref="C2:C206"/>
    </sheetView>
  </sheetViews>
  <sheetFormatPr defaultColWidth="11" defaultRowHeight="13.5"/>
  <sheetData>
    <row r="2" spans="1:3">
      <c r="A2" s="3" t="s">
        <v>2936</v>
      </c>
      <c r="B2" t="e">
        <f>VLOOKUP(A2:A389,[2]工作表1!$B$2:$B$5982:'[2]工作表1'!$C$2:$C$5982,2,0)</f>
        <v>#REF!</v>
      </c>
      <c r="C2" t="e">
        <f>VLOOKUP(A2:A197,[3]Sheet3!$B$2:$B$297:'[3]Sheet3'!$C$2:$C$297,2,0)</f>
        <v>#REF!</v>
      </c>
    </row>
    <row r="3" spans="1:3">
      <c r="A3" s="3" t="s">
        <v>322</v>
      </c>
      <c r="B3" t="e">
        <f>VLOOKUP(A3:A390,[2]工作表1!$B$2:$B$5982:'[2]工作表1'!$C$2:$C$5982,2,0)</f>
        <v>#REF!</v>
      </c>
      <c r="C3" t="e">
        <f>VLOOKUP(A3:A198,[3]Sheet3!$B$2:$B$297:'[3]Sheet3'!$C$2:$C$297,2,0)</f>
        <v>#REF!</v>
      </c>
    </row>
    <row r="4" spans="1:3">
      <c r="A4" s="3" t="s">
        <v>323</v>
      </c>
      <c r="B4" t="e">
        <f>VLOOKUP(A4:A391,[2]工作表1!$B$2:$B$5982:'[2]工作表1'!$C$2:$C$5982,2,0)</f>
        <v>#REF!</v>
      </c>
      <c r="C4" t="e">
        <f>VLOOKUP(A4:A199,[3]Sheet3!$B$2:$B$297:'[3]Sheet3'!$C$2:$C$297,2,0)</f>
        <v>#REF!</v>
      </c>
    </row>
    <row r="5" spans="1:3">
      <c r="A5" s="3" t="s">
        <v>324</v>
      </c>
      <c r="B5" t="e">
        <f>VLOOKUP(A5:A392,[2]工作表1!$B$2:$B$5982:'[2]工作表1'!$C$2:$C$5982,2,0)</f>
        <v>#REF!</v>
      </c>
      <c r="C5" t="e">
        <f>VLOOKUP(A5:A200,[3]Sheet3!$B$2:$B$297:'[3]Sheet3'!$C$2:$C$297,2,0)</f>
        <v>#REF!</v>
      </c>
    </row>
    <row r="6" spans="1:3">
      <c r="A6" s="3" t="s">
        <v>325</v>
      </c>
      <c r="B6" t="e">
        <f>VLOOKUP(A6:A393,[2]工作表1!$B$2:$B$5982:'[2]工作表1'!$C$2:$C$5982,2,0)</f>
        <v>#REF!</v>
      </c>
      <c r="C6" t="e">
        <f>VLOOKUP(A6:A201,[3]Sheet3!$B$2:$B$297:'[3]Sheet3'!$C$2:$C$297,2,0)</f>
        <v>#REF!</v>
      </c>
    </row>
    <row r="7" spans="1:3">
      <c r="A7" s="3" t="s">
        <v>492</v>
      </c>
      <c r="B7" t="e">
        <f>VLOOKUP(A7:A394,[2]工作表1!$B$2:$B$5982:'[2]工作表1'!$C$2:$C$5982,2,0)</f>
        <v>#REF!</v>
      </c>
      <c r="C7" t="e">
        <f>VLOOKUP(A7:A202,[3]Sheet3!$B$2:$B$297:'[3]Sheet3'!$C$2:$C$297,2,0)</f>
        <v>#REF!</v>
      </c>
    </row>
    <row r="8" spans="1:3">
      <c r="A8" s="3" t="s">
        <v>328</v>
      </c>
      <c r="B8" t="e">
        <f>VLOOKUP(A8:A395,[2]工作表1!$B$2:$B$5982:'[2]工作表1'!$C$2:$C$5982,2,0)</f>
        <v>#REF!</v>
      </c>
      <c r="C8" t="e">
        <f>VLOOKUP(A8:A203,[3]Sheet3!$B$2:$B$297:'[3]Sheet3'!$C$2:$C$297,2,0)</f>
        <v>#REF!</v>
      </c>
    </row>
    <row r="9" spans="1:3">
      <c r="A9" s="3" t="s">
        <v>327</v>
      </c>
      <c r="B9" t="e">
        <f>VLOOKUP(A9:A396,[2]工作表1!$B$2:$B$5982:'[2]工作表1'!$C$2:$C$5982,2,0)</f>
        <v>#REF!</v>
      </c>
      <c r="C9" t="e">
        <f>VLOOKUP(A9:A204,[3]Sheet3!$B$2:$B$297:'[3]Sheet3'!$C$2:$C$297,2,0)</f>
        <v>#REF!</v>
      </c>
    </row>
    <row r="10" spans="1:3">
      <c r="A10" s="3" t="s">
        <v>329</v>
      </c>
      <c r="B10" t="e">
        <f>VLOOKUP(A10:A397,[2]工作表1!$B$2:$B$5982:'[2]工作表1'!$C$2:$C$5982,2,0)</f>
        <v>#REF!</v>
      </c>
      <c r="C10" t="e">
        <f>VLOOKUP(A10:A205,[3]Sheet3!$B$2:$B$297:'[3]Sheet3'!$C$2:$C$297,2,0)</f>
        <v>#REF!</v>
      </c>
    </row>
    <row r="11" spans="1:3">
      <c r="A11" s="3" t="s">
        <v>330</v>
      </c>
      <c r="B11" t="e">
        <f>VLOOKUP(A11:A398,[2]工作表1!$B$2:$B$5982:'[2]工作表1'!$C$2:$C$5982,2,0)</f>
        <v>#REF!</v>
      </c>
      <c r="C11" t="e">
        <f>VLOOKUP(A11:A206,[3]Sheet3!$B$2:$B$297:'[3]Sheet3'!$C$2:$C$297,2,0)</f>
        <v>#REF!</v>
      </c>
    </row>
    <row r="12" spans="1:3">
      <c r="A12" s="3" t="s">
        <v>331</v>
      </c>
      <c r="B12" t="e">
        <f>VLOOKUP(A12:A399,[2]工作表1!$B$2:$B$5982:'[2]工作表1'!$C$2:$C$5982,2,0)</f>
        <v>#REF!</v>
      </c>
      <c r="C12" t="e">
        <f>VLOOKUP(A12:A207,[3]Sheet3!$B$2:$B$297:'[3]Sheet3'!$C$2:$C$297,2,0)</f>
        <v>#REF!</v>
      </c>
    </row>
    <row r="13" spans="1:3">
      <c r="A13" s="3" t="s">
        <v>332</v>
      </c>
      <c r="B13" t="e">
        <f>VLOOKUP(A13:A400,[2]工作表1!$B$2:$B$5982:'[2]工作表1'!$C$2:$C$5982,2,0)</f>
        <v>#REF!</v>
      </c>
      <c r="C13" t="e">
        <f>VLOOKUP(A13:A208,[3]Sheet3!$B$2:$B$297:'[3]Sheet3'!$C$2:$C$297,2,0)</f>
        <v>#REF!</v>
      </c>
    </row>
    <row r="14" spans="1:3">
      <c r="A14" s="3" t="s">
        <v>499</v>
      </c>
      <c r="B14" t="e">
        <f>VLOOKUP(A14:A401,[2]工作表1!$B$2:$B$5982:'[2]工作表1'!$C$2:$C$5982,2,0)</f>
        <v>#REF!</v>
      </c>
      <c r="C14" t="e">
        <f>VLOOKUP(A14:A209,[3]Sheet3!$B$2:$B$297:'[3]Sheet3'!$C$2:$C$297,2,0)</f>
        <v>#REF!</v>
      </c>
    </row>
    <row r="15" spans="1:3">
      <c r="A15" s="3" t="s">
        <v>500</v>
      </c>
      <c r="B15" t="e">
        <f>VLOOKUP(A15:A402,[2]工作表1!$B$2:$B$5982:'[2]工作表1'!$C$2:$C$5982,2,0)</f>
        <v>#REF!</v>
      </c>
      <c r="C15" t="e">
        <f>VLOOKUP(A15:A210,[3]Sheet3!$B$2:$B$297:'[3]Sheet3'!$C$2:$C$297,2,0)</f>
        <v>#REF!</v>
      </c>
    </row>
    <row r="16" spans="1:3">
      <c r="A16" s="3" t="s">
        <v>321</v>
      </c>
      <c r="B16" t="e">
        <f>VLOOKUP(A16:A403,[2]工作表1!$B$2:$B$5982:'[2]工作表1'!$C$2:$C$5982,2,0)</f>
        <v>#REF!</v>
      </c>
      <c r="C16" t="e">
        <f>VLOOKUP(A16:A211,[3]Sheet3!$B$2:$B$297:'[3]Sheet3'!$C$2:$C$297,2,0)</f>
        <v>#REF!</v>
      </c>
    </row>
    <row r="17" spans="1:3">
      <c r="A17" s="3" t="s">
        <v>1927</v>
      </c>
      <c r="B17" t="e">
        <f>VLOOKUP(A17:A404,[2]工作表1!$B$2:$B$5982:'[2]工作表1'!$C$2:$C$5982,2,0)</f>
        <v>#REF!</v>
      </c>
      <c r="C17" t="e">
        <f>VLOOKUP(A17:A212,[3]Sheet3!$B$2:$B$297:'[3]Sheet3'!$C$2:$C$297,2,0)</f>
        <v>#REF!</v>
      </c>
    </row>
    <row r="18" spans="1:3">
      <c r="A18" s="3" t="s">
        <v>321</v>
      </c>
      <c r="B18" t="e">
        <f>VLOOKUP(A18:A405,[2]工作表1!$B$2:$B$5982:'[2]工作表1'!$C$2:$C$5982,2,0)</f>
        <v>#REF!</v>
      </c>
      <c r="C18" t="e">
        <f>VLOOKUP(A18:A213,[3]Sheet3!$B$2:$B$297:'[3]Sheet3'!$C$2:$C$297,2,0)</f>
        <v>#REF!</v>
      </c>
    </row>
    <row r="19" spans="1:3">
      <c r="A19" s="3" t="s">
        <v>322</v>
      </c>
      <c r="B19" t="e">
        <f>VLOOKUP(A19:A406,[2]工作表1!$B$2:$B$5982:'[2]工作表1'!$C$2:$C$5982,2,0)</f>
        <v>#REF!</v>
      </c>
      <c r="C19" t="e">
        <f>VLOOKUP(A19:A214,[3]Sheet3!$B$2:$B$297:'[3]Sheet3'!$C$2:$C$297,2,0)</f>
        <v>#REF!</v>
      </c>
    </row>
    <row r="20" spans="1:3">
      <c r="A20" s="3" t="s">
        <v>323</v>
      </c>
      <c r="B20" t="e">
        <f>VLOOKUP(A20:A407,[2]工作表1!$B$2:$B$5982:'[2]工作表1'!$C$2:$C$5982,2,0)</f>
        <v>#REF!</v>
      </c>
      <c r="C20" t="e">
        <f>VLOOKUP(A20:A215,[3]Sheet3!$B$2:$B$297:'[3]Sheet3'!$C$2:$C$297,2,0)</f>
        <v>#REF!</v>
      </c>
    </row>
    <row r="21" spans="1:3">
      <c r="A21" s="3" t="s">
        <v>324</v>
      </c>
      <c r="B21" t="e">
        <f>VLOOKUP(A21:A408,[2]工作表1!$B$2:$B$5982:'[2]工作表1'!$C$2:$C$5982,2,0)</f>
        <v>#REF!</v>
      </c>
      <c r="C21" t="e">
        <f>VLOOKUP(A21:A216,[3]Sheet3!$B$2:$B$297:'[3]Sheet3'!$C$2:$C$297,2,0)</f>
        <v>#REF!</v>
      </c>
    </row>
    <row r="22" spans="1:3">
      <c r="A22" s="3" t="s">
        <v>325</v>
      </c>
      <c r="B22" t="e">
        <f>VLOOKUP(A22:A409,[2]工作表1!$B$2:$B$5982:'[2]工作表1'!$C$2:$C$5982,2,0)</f>
        <v>#REF!</v>
      </c>
      <c r="C22" t="e">
        <f>VLOOKUP(A22:A217,[3]Sheet3!$B$2:$B$297:'[3]Sheet3'!$C$2:$C$297,2,0)</f>
        <v>#REF!</v>
      </c>
    </row>
    <row r="23" spans="1:3">
      <c r="A23" s="3" t="s">
        <v>326</v>
      </c>
      <c r="B23" t="e">
        <f>VLOOKUP(A23:A410,[2]工作表1!$B$2:$B$5982:'[2]工作表1'!$C$2:$C$5982,2,0)</f>
        <v>#REF!</v>
      </c>
      <c r="C23" t="e">
        <f>VLOOKUP(A23:A218,[3]Sheet3!$B$2:$B$297:'[3]Sheet3'!$C$2:$C$297,2,0)</f>
        <v>#REF!</v>
      </c>
    </row>
    <row r="24" spans="1:3">
      <c r="A24" s="3" t="s">
        <v>327</v>
      </c>
      <c r="B24" t="e">
        <f>VLOOKUP(A24:A411,[2]工作表1!$B$2:$B$5982:'[2]工作表1'!$C$2:$C$5982,2,0)</f>
        <v>#REF!</v>
      </c>
      <c r="C24" t="e">
        <f>VLOOKUP(A24:A219,[3]Sheet3!$B$2:$B$297:'[3]Sheet3'!$C$2:$C$297,2,0)</f>
        <v>#REF!</v>
      </c>
    </row>
    <row r="25" spans="1:3">
      <c r="A25" s="3" t="s">
        <v>328</v>
      </c>
      <c r="B25" t="e">
        <f>VLOOKUP(A25:A412,[2]工作表1!$B$2:$B$5982:'[2]工作表1'!$C$2:$C$5982,2,0)</f>
        <v>#REF!</v>
      </c>
      <c r="C25" t="e">
        <f>VLOOKUP(A25:A220,[3]Sheet3!$B$2:$B$297:'[3]Sheet3'!$C$2:$C$297,2,0)</f>
        <v>#REF!</v>
      </c>
    </row>
    <row r="26" spans="1:3">
      <c r="A26" s="3" t="s">
        <v>329</v>
      </c>
      <c r="B26" t="e">
        <f>VLOOKUP(A26:A413,[2]工作表1!$B$2:$B$5982:'[2]工作表1'!$C$2:$C$5982,2,0)</f>
        <v>#REF!</v>
      </c>
      <c r="C26" t="e">
        <f>VLOOKUP(A26:A221,[3]Sheet3!$B$2:$B$297:'[3]Sheet3'!$C$2:$C$297,2,0)</f>
        <v>#REF!</v>
      </c>
    </row>
    <row r="27" spans="1:3">
      <c r="A27" s="3" t="s">
        <v>330</v>
      </c>
      <c r="B27" t="e">
        <f>VLOOKUP(A27:A414,[2]工作表1!$B$2:$B$5982:'[2]工作表1'!$C$2:$C$5982,2,0)</f>
        <v>#REF!</v>
      </c>
      <c r="C27" t="e">
        <f>VLOOKUP(A27:A222,[3]Sheet3!$B$2:$B$297:'[3]Sheet3'!$C$2:$C$297,2,0)</f>
        <v>#REF!</v>
      </c>
    </row>
    <row r="28" spans="1:3">
      <c r="A28" s="3" t="s">
        <v>331</v>
      </c>
      <c r="B28" t="e">
        <f>VLOOKUP(A28:A415,[2]工作表1!$B$2:$B$5982:'[2]工作表1'!$C$2:$C$5982,2,0)</f>
        <v>#REF!</v>
      </c>
      <c r="C28" t="e">
        <f>VLOOKUP(A28:A223,[3]Sheet3!$B$2:$B$297:'[3]Sheet3'!$C$2:$C$297,2,0)</f>
        <v>#REF!</v>
      </c>
    </row>
    <row r="29" spans="1:3">
      <c r="A29" s="3" t="s">
        <v>332</v>
      </c>
      <c r="B29" t="e">
        <f>VLOOKUP(A29:A416,[2]工作表1!$B$2:$B$5982:'[2]工作表1'!$C$2:$C$5982,2,0)</f>
        <v>#REF!</v>
      </c>
      <c r="C29" t="e">
        <f>VLOOKUP(A29:A224,[3]Sheet3!$B$2:$B$297:'[3]Sheet3'!$C$2:$C$297,2,0)</f>
        <v>#REF!</v>
      </c>
    </row>
    <row r="30" spans="1:3">
      <c r="A30" s="3" t="s">
        <v>321</v>
      </c>
      <c r="B30" t="e">
        <f>VLOOKUP(A30:A417,[2]工作表1!$B$2:$B$5982:'[2]工作表1'!$C$2:$C$5982,2,0)</f>
        <v>#REF!</v>
      </c>
      <c r="C30" t="e">
        <f>VLOOKUP(A30:A225,[3]Sheet3!$B$2:$B$297:'[3]Sheet3'!$C$2:$C$297,2,0)</f>
        <v>#REF!</v>
      </c>
    </row>
    <row r="31" spans="1:3">
      <c r="A31" s="3" t="s">
        <v>322</v>
      </c>
      <c r="B31" t="e">
        <f>VLOOKUP(A31:A418,[2]工作表1!$B$2:$B$5982:'[2]工作表1'!$C$2:$C$5982,2,0)</f>
        <v>#REF!</v>
      </c>
      <c r="C31" t="e">
        <f>VLOOKUP(A31:A226,[3]Sheet3!$B$2:$B$297:'[3]Sheet3'!$C$2:$C$297,2,0)</f>
        <v>#REF!</v>
      </c>
    </row>
    <row r="32" spans="1:3">
      <c r="A32" s="3" t="s">
        <v>323</v>
      </c>
      <c r="B32" t="e">
        <f>VLOOKUP(A32:A419,[2]工作表1!$B$2:$B$5982:'[2]工作表1'!$C$2:$C$5982,2,0)</f>
        <v>#REF!</v>
      </c>
      <c r="C32" t="e">
        <f>VLOOKUP(A32:A227,[3]Sheet3!$B$2:$B$297:'[3]Sheet3'!$C$2:$C$297,2,0)</f>
        <v>#REF!</v>
      </c>
    </row>
    <row r="33" spans="1:3">
      <c r="A33" s="3" t="s">
        <v>324</v>
      </c>
      <c r="B33" t="e">
        <f>VLOOKUP(A33:A420,[2]工作表1!$B$2:$B$5982:'[2]工作表1'!$C$2:$C$5982,2,0)</f>
        <v>#REF!</v>
      </c>
      <c r="C33" t="e">
        <f>VLOOKUP(A33:A228,[3]Sheet3!$B$2:$B$297:'[3]Sheet3'!$C$2:$C$297,2,0)</f>
        <v>#REF!</v>
      </c>
    </row>
    <row r="34" spans="1:3">
      <c r="A34" s="3" t="s">
        <v>325</v>
      </c>
      <c r="B34" t="e">
        <f>VLOOKUP(A34:A421,[2]工作表1!$B$2:$B$5982:'[2]工作表1'!$C$2:$C$5982,2,0)</f>
        <v>#REF!</v>
      </c>
      <c r="C34" t="e">
        <f>VLOOKUP(A34:A229,[3]Sheet3!$B$2:$B$297:'[3]Sheet3'!$C$2:$C$297,2,0)</f>
        <v>#REF!</v>
      </c>
    </row>
    <row r="35" spans="1:3">
      <c r="A35" s="3" t="s">
        <v>326</v>
      </c>
      <c r="B35" t="e">
        <f>VLOOKUP(A35:A422,[2]工作表1!$B$2:$B$5982:'[2]工作表1'!$C$2:$C$5982,2,0)</f>
        <v>#REF!</v>
      </c>
      <c r="C35" t="e">
        <f>VLOOKUP(A35:A230,[3]Sheet3!$B$2:$B$297:'[3]Sheet3'!$C$2:$C$297,2,0)</f>
        <v>#REF!</v>
      </c>
    </row>
    <row r="36" spans="1:3">
      <c r="A36" s="3" t="s">
        <v>327</v>
      </c>
      <c r="B36" t="e">
        <f>VLOOKUP(A36:A423,[2]工作表1!$B$2:$B$5982:'[2]工作表1'!$C$2:$C$5982,2,0)</f>
        <v>#REF!</v>
      </c>
      <c r="C36" t="e">
        <f>VLOOKUP(A36:A231,[3]Sheet3!$B$2:$B$297:'[3]Sheet3'!$C$2:$C$297,2,0)</f>
        <v>#REF!</v>
      </c>
    </row>
    <row r="37" spans="1:3">
      <c r="A37" s="3" t="s">
        <v>328</v>
      </c>
      <c r="B37" t="e">
        <f>VLOOKUP(A37:A424,[2]工作表1!$B$2:$B$5982:'[2]工作表1'!$C$2:$C$5982,2,0)</f>
        <v>#REF!</v>
      </c>
      <c r="C37" t="e">
        <f>VLOOKUP(A37:A232,[3]Sheet3!$B$2:$B$297:'[3]Sheet3'!$C$2:$C$297,2,0)</f>
        <v>#REF!</v>
      </c>
    </row>
    <row r="38" spans="1:3">
      <c r="A38" s="3" t="s">
        <v>329</v>
      </c>
      <c r="B38" t="e">
        <f>VLOOKUP(A38:A425,[2]工作表1!$B$2:$B$5982:'[2]工作表1'!$C$2:$C$5982,2,0)</f>
        <v>#REF!</v>
      </c>
      <c r="C38" t="e">
        <f>VLOOKUP(A38:A233,[3]Sheet3!$B$2:$B$297:'[3]Sheet3'!$C$2:$C$297,2,0)</f>
        <v>#REF!</v>
      </c>
    </row>
    <row r="39" spans="1:3">
      <c r="A39" s="3" t="s">
        <v>330</v>
      </c>
      <c r="B39" t="e">
        <f>VLOOKUP(A39:A426,[2]工作表1!$B$2:$B$5982:'[2]工作表1'!$C$2:$C$5982,2,0)</f>
        <v>#REF!</v>
      </c>
      <c r="C39" t="e">
        <f>VLOOKUP(A39:A234,[3]Sheet3!$B$2:$B$297:'[3]Sheet3'!$C$2:$C$297,2,0)</f>
        <v>#REF!</v>
      </c>
    </row>
    <row r="40" spans="1:3">
      <c r="A40" s="3" t="s">
        <v>331</v>
      </c>
      <c r="B40" t="e">
        <f>VLOOKUP(A40:A427,[2]工作表1!$B$2:$B$5982:'[2]工作表1'!$C$2:$C$5982,2,0)</f>
        <v>#REF!</v>
      </c>
      <c r="C40" t="e">
        <f>VLOOKUP(A40:A235,[3]Sheet3!$B$2:$B$297:'[3]Sheet3'!$C$2:$C$297,2,0)</f>
        <v>#REF!</v>
      </c>
    </row>
    <row r="41" spans="1:3">
      <c r="A41" s="3" t="s">
        <v>332</v>
      </c>
      <c r="B41" t="e">
        <f>VLOOKUP(A41:A428,[2]工作表1!$B$2:$B$5982:'[2]工作表1'!$C$2:$C$5982,2,0)</f>
        <v>#REF!</v>
      </c>
      <c r="C41" t="e">
        <f>VLOOKUP(A41:A236,[3]Sheet3!$B$2:$B$297:'[3]Sheet3'!$C$2:$C$297,2,0)</f>
        <v>#REF!</v>
      </c>
    </row>
    <row r="42" spans="1:3">
      <c r="A42" s="3" t="s">
        <v>321</v>
      </c>
      <c r="B42" t="e">
        <f>VLOOKUP(A42:A429,[2]工作表1!$B$2:$B$5982:'[2]工作表1'!$C$2:$C$5982,2,0)</f>
        <v>#REF!</v>
      </c>
      <c r="C42" t="e">
        <f>VLOOKUP(A42:A237,[3]Sheet3!$B$2:$B$297:'[3]Sheet3'!$C$2:$C$297,2,0)</f>
        <v>#REF!</v>
      </c>
    </row>
    <row r="43" spans="1:3">
      <c r="A43" s="3" t="s">
        <v>322</v>
      </c>
      <c r="B43" t="e">
        <f>VLOOKUP(A43:A430,[2]工作表1!$B$2:$B$5982:'[2]工作表1'!$C$2:$C$5982,2,0)</f>
        <v>#REF!</v>
      </c>
      <c r="C43" t="e">
        <f>VLOOKUP(A43:A238,[3]Sheet3!$B$2:$B$297:'[3]Sheet3'!$C$2:$C$297,2,0)</f>
        <v>#REF!</v>
      </c>
    </row>
    <row r="44" spans="1:3">
      <c r="A44" s="3" t="s">
        <v>323</v>
      </c>
      <c r="B44" t="e">
        <f>VLOOKUP(A44:A431,[2]工作表1!$B$2:$B$5982:'[2]工作表1'!$C$2:$C$5982,2,0)</f>
        <v>#REF!</v>
      </c>
      <c r="C44" t="e">
        <f>VLOOKUP(A44:A239,[3]Sheet3!$B$2:$B$297:'[3]Sheet3'!$C$2:$C$297,2,0)</f>
        <v>#REF!</v>
      </c>
    </row>
    <row r="45" spans="1:3">
      <c r="A45" s="3" t="s">
        <v>324</v>
      </c>
      <c r="B45" t="e">
        <f>VLOOKUP(A45:A432,[2]工作表1!$B$2:$B$5982:'[2]工作表1'!$C$2:$C$5982,2,0)</f>
        <v>#REF!</v>
      </c>
      <c r="C45" t="e">
        <f>VLOOKUP(A45:A240,[3]Sheet3!$B$2:$B$297:'[3]Sheet3'!$C$2:$C$297,2,0)</f>
        <v>#REF!</v>
      </c>
    </row>
    <row r="46" spans="1:3">
      <c r="A46" s="3" t="s">
        <v>325</v>
      </c>
      <c r="B46" t="e">
        <f>VLOOKUP(A46:A433,[2]工作表1!$B$2:$B$5982:'[2]工作表1'!$C$2:$C$5982,2,0)</f>
        <v>#REF!</v>
      </c>
      <c r="C46" t="e">
        <f>VLOOKUP(A46:A241,[3]Sheet3!$B$2:$B$297:'[3]Sheet3'!$C$2:$C$297,2,0)</f>
        <v>#REF!</v>
      </c>
    </row>
    <row r="47" spans="1:3">
      <c r="A47" s="3" t="s">
        <v>326</v>
      </c>
      <c r="B47" t="e">
        <f>VLOOKUP(A47:A434,[2]工作表1!$B$2:$B$5982:'[2]工作表1'!$C$2:$C$5982,2,0)</f>
        <v>#REF!</v>
      </c>
      <c r="C47" t="e">
        <f>VLOOKUP(A47:A242,[3]Sheet3!$B$2:$B$297:'[3]Sheet3'!$C$2:$C$297,2,0)</f>
        <v>#REF!</v>
      </c>
    </row>
    <row r="48" spans="1:3">
      <c r="A48" s="3" t="s">
        <v>327</v>
      </c>
      <c r="B48" t="e">
        <f>VLOOKUP(A48:A435,[2]工作表1!$B$2:$B$5982:'[2]工作表1'!$C$2:$C$5982,2,0)</f>
        <v>#REF!</v>
      </c>
      <c r="C48" t="e">
        <f>VLOOKUP(A48:A243,[3]Sheet3!$B$2:$B$297:'[3]Sheet3'!$C$2:$C$297,2,0)</f>
        <v>#REF!</v>
      </c>
    </row>
    <row r="49" spans="1:3">
      <c r="A49" s="3" t="s">
        <v>328</v>
      </c>
      <c r="B49" t="e">
        <f>VLOOKUP(A49:A436,[2]工作表1!$B$2:$B$5982:'[2]工作表1'!$C$2:$C$5982,2,0)</f>
        <v>#REF!</v>
      </c>
      <c r="C49" t="e">
        <f>VLOOKUP(A49:A244,[3]Sheet3!$B$2:$B$297:'[3]Sheet3'!$C$2:$C$297,2,0)</f>
        <v>#REF!</v>
      </c>
    </row>
    <row r="50" spans="1:3">
      <c r="A50" s="3" t="s">
        <v>329</v>
      </c>
      <c r="B50" t="e">
        <f>VLOOKUP(A50:A437,[2]工作表1!$B$2:$B$5982:'[2]工作表1'!$C$2:$C$5982,2,0)</f>
        <v>#REF!</v>
      </c>
      <c r="C50" t="e">
        <f>VLOOKUP(A50:A245,[3]Sheet3!$B$2:$B$297:'[3]Sheet3'!$C$2:$C$297,2,0)</f>
        <v>#REF!</v>
      </c>
    </row>
    <row r="51" spans="1:3">
      <c r="A51" s="3" t="s">
        <v>330</v>
      </c>
      <c r="B51" t="e">
        <f>VLOOKUP(A51:A438,[2]工作表1!$B$2:$B$5982:'[2]工作表1'!$C$2:$C$5982,2,0)</f>
        <v>#REF!</v>
      </c>
      <c r="C51" t="e">
        <f>VLOOKUP(A51:A246,[3]Sheet3!$B$2:$B$297:'[3]Sheet3'!$C$2:$C$297,2,0)</f>
        <v>#REF!</v>
      </c>
    </row>
    <row r="52" spans="1:3">
      <c r="A52" s="3" t="s">
        <v>331</v>
      </c>
      <c r="B52" t="e">
        <f>VLOOKUP(A52:A439,[2]工作表1!$B$2:$B$5982:'[2]工作表1'!$C$2:$C$5982,2,0)</f>
        <v>#REF!</v>
      </c>
      <c r="C52" t="e">
        <f>VLOOKUP(A52:A247,[3]Sheet3!$B$2:$B$297:'[3]Sheet3'!$C$2:$C$297,2,0)</f>
        <v>#REF!</v>
      </c>
    </row>
    <row r="53" spans="1:3">
      <c r="A53" s="3" t="s">
        <v>332</v>
      </c>
      <c r="B53" t="e">
        <f>VLOOKUP(A53:A440,[2]工作表1!$B$2:$B$5982:'[2]工作表1'!$C$2:$C$5982,2,0)</f>
        <v>#REF!</v>
      </c>
      <c r="C53" t="e">
        <f>VLOOKUP(A53:A248,[3]Sheet3!$B$2:$B$297:'[3]Sheet3'!$C$2:$C$297,2,0)</f>
        <v>#REF!</v>
      </c>
    </row>
    <row r="54" spans="1:3">
      <c r="A54" s="3" t="s">
        <v>321</v>
      </c>
      <c r="B54" t="e">
        <f>VLOOKUP(A54:A441,[2]工作表1!$B$2:$B$5982:'[2]工作表1'!$C$2:$C$5982,2,0)</f>
        <v>#REF!</v>
      </c>
      <c r="C54" t="e">
        <f>VLOOKUP(A54:A249,[3]Sheet3!$B$2:$B$297:'[3]Sheet3'!$C$2:$C$297,2,0)</f>
        <v>#REF!</v>
      </c>
    </row>
    <row r="55" spans="1:3">
      <c r="A55" s="3" t="s">
        <v>322</v>
      </c>
      <c r="B55" t="e">
        <f>VLOOKUP(A55:A442,[2]工作表1!$B$2:$B$5982:'[2]工作表1'!$C$2:$C$5982,2,0)</f>
        <v>#REF!</v>
      </c>
      <c r="C55" t="e">
        <f>VLOOKUP(A55:A250,[3]Sheet3!$B$2:$B$297:'[3]Sheet3'!$C$2:$C$297,2,0)</f>
        <v>#REF!</v>
      </c>
    </row>
    <row r="56" spans="1:3">
      <c r="A56" s="3" t="s">
        <v>323</v>
      </c>
      <c r="B56" t="e">
        <f>VLOOKUP(A56:A443,[2]工作表1!$B$2:$B$5982:'[2]工作表1'!$C$2:$C$5982,2,0)</f>
        <v>#REF!</v>
      </c>
      <c r="C56" t="e">
        <f>VLOOKUP(A56:A251,[3]Sheet3!$B$2:$B$297:'[3]Sheet3'!$C$2:$C$297,2,0)</f>
        <v>#REF!</v>
      </c>
    </row>
    <row r="57" spans="1:3">
      <c r="A57" s="3" t="s">
        <v>324</v>
      </c>
      <c r="B57" t="e">
        <f>VLOOKUP(A57:A444,[2]工作表1!$B$2:$B$5982:'[2]工作表1'!$C$2:$C$5982,2,0)</f>
        <v>#REF!</v>
      </c>
      <c r="C57" t="e">
        <f>VLOOKUP(A57:A252,[3]Sheet3!$B$2:$B$297:'[3]Sheet3'!$C$2:$C$297,2,0)</f>
        <v>#REF!</v>
      </c>
    </row>
    <row r="58" spans="1:3">
      <c r="A58" s="3" t="s">
        <v>325</v>
      </c>
      <c r="B58" t="e">
        <f>VLOOKUP(A58:A445,[2]工作表1!$B$2:$B$5982:'[2]工作表1'!$C$2:$C$5982,2,0)</f>
        <v>#REF!</v>
      </c>
      <c r="C58" t="e">
        <f>VLOOKUP(A58:A253,[3]Sheet3!$B$2:$B$297:'[3]Sheet3'!$C$2:$C$297,2,0)</f>
        <v>#REF!</v>
      </c>
    </row>
    <row r="59" spans="1:3">
      <c r="A59" s="3" t="s">
        <v>326</v>
      </c>
      <c r="B59" t="e">
        <f>VLOOKUP(A59:A446,[2]工作表1!$B$2:$B$5982:'[2]工作表1'!$C$2:$C$5982,2,0)</f>
        <v>#REF!</v>
      </c>
      <c r="C59" t="e">
        <f>VLOOKUP(A59:A254,[3]Sheet3!$B$2:$B$297:'[3]Sheet3'!$C$2:$C$297,2,0)</f>
        <v>#REF!</v>
      </c>
    </row>
    <row r="60" spans="1:3">
      <c r="A60" s="3" t="s">
        <v>327</v>
      </c>
      <c r="B60" t="e">
        <f>VLOOKUP(A60:A447,[2]工作表1!$B$2:$B$5982:'[2]工作表1'!$C$2:$C$5982,2,0)</f>
        <v>#REF!</v>
      </c>
      <c r="C60" t="e">
        <f>VLOOKUP(A60:A255,[3]Sheet3!$B$2:$B$297:'[3]Sheet3'!$C$2:$C$297,2,0)</f>
        <v>#REF!</v>
      </c>
    </row>
    <row r="61" spans="1:3">
      <c r="A61" s="3" t="s">
        <v>328</v>
      </c>
      <c r="B61" t="e">
        <f>VLOOKUP(A61:A448,[2]工作表1!$B$2:$B$5982:'[2]工作表1'!$C$2:$C$5982,2,0)</f>
        <v>#REF!</v>
      </c>
      <c r="C61" t="e">
        <f>VLOOKUP(A61:A256,[3]Sheet3!$B$2:$B$297:'[3]Sheet3'!$C$2:$C$297,2,0)</f>
        <v>#REF!</v>
      </c>
    </row>
    <row r="62" spans="1:3">
      <c r="A62" s="3" t="s">
        <v>329</v>
      </c>
      <c r="B62" t="e">
        <f>VLOOKUP(A62:A449,[2]工作表1!$B$2:$B$5982:'[2]工作表1'!$C$2:$C$5982,2,0)</f>
        <v>#REF!</v>
      </c>
      <c r="C62" t="e">
        <f>VLOOKUP(A62:A257,[3]Sheet3!$B$2:$B$297:'[3]Sheet3'!$C$2:$C$297,2,0)</f>
        <v>#REF!</v>
      </c>
    </row>
    <row r="63" spans="1:3">
      <c r="A63" s="3" t="s">
        <v>330</v>
      </c>
      <c r="B63" t="e">
        <f>VLOOKUP(A63:A450,[2]工作表1!$B$2:$B$5982:'[2]工作表1'!$C$2:$C$5982,2,0)</f>
        <v>#REF!</v>
      </c>
      <c r="C63" t="e">
        <f>VLOOKUP(A63:A258,[3]Sheet3!$B$2:$B$297:'[3]Sheet3'!$C$2:$C$297,2,0)</f>
        <v>#REF!</v>
      </c>
    </row>
    <row r="64" spans="1:3">
      <c r="A64" s="3" t="s">
        <v>331</v>
      </c>
      <c r="B64" t="e">
        <f>VLOOKUP(A64:A451,[2]工作表1!$B$2:$B$5982:'[2]工作表1'!$C$2:$C$5982,2,0)</f>
        <v>#REF!</v>
      </c>
      <c r="C64" t="e">
        <f>VLOOKUP(A64:A259,[3]Sheet3!$B$2:$B$297:'[3]Sheet3'!$C$2:$C$297,2,0)</f>
        <v>#REF!</v>
      </c>
    </row>
    <row r="65" spans="1:3">
      <c r="A65" s="3" t="s">
        <v>332</v>
      </c>
      <c r="B65" t="e">
        <f>VLOOKUP(A65:A452,[2]工作表1!$B$2:$B$5982:'[2]工作表1'!$C$2:$C$5982,2,0)</f>
        <v>#REF!</v>
      </c>
      <c r="C65" t="e">
        <f>VLOOKUP(A65:A260,[3]Sheet3!$B$2:$B$297:'[3]Sheet3'!$C$2:$C$297,2,0)</f>
        <v>#REF!</v>
      </c>
    </row>
    <row r="66" spans="1:3">
      <c r="A66" s="3" t="s">
        <v>321</v>
      </c>
      <c r="B66" t="e">
        <f>VLOOKUP(A66:A453,[2]工作表1!$B$2:$B$5982:'[2]工作表1'!$C$2:$C$5982,2,0)</f>
        <v>#REF!</v>
      </c>
      <c r="C66" t="e">
        <f>VLOOKUP(A66:A261,[3]Sheet3!$B$2:$B$297:'[3]Sheet3'!$C$2:$C$297,2,0)</f>
        <v>#REF!</v>
      </c>
    </row>
    <row r="67" spans="1:3">
      <c r="A67" s="3" t="s">
        <v>322</v>
      </c>
      <c r="B67" t="e">
        <f>VLOOKUP(A67:A454,[2]工作表1!$B$2:$B$5982:'[2]工作表1'!$C$2:$C$5982,2,0)</f>
        <v>#REF!</v>
      </c>
      <c r="C67" t="e">
        <f>VLOOKUP(A67:A262,[3]Sheet3!$B$2:$B$297:'[3]Sheet3'!$C$2:$C$297,2,0)</f>
        <v>#REF!</v>
      </c>
    </row>
    <row r="68" spans="1:3">
      <c r="A68" s="3" t="s">
        <v>323</v>
      </c>
      <c r="B68" t="e">
        <f>VLOOKUP(A68:A455,[2]工作表1!$B$2:$B$5982:'[2]工作表1'!$C$2:$C$5982,2,0)</f>
        <v>#REF!</v>
      </c>
      <c r="C68" t="e">
        <f>VLOOKUP(A68:A263,[3]Sheet3!$B$2:$B$297:'[3]Sheet3'!$C$2:$C$297,2,0)</f>
        <v>#REF!</v>
      </c>
    </row>
    <row r="69" spans="1:3">
      <c r="A69" s="3" t="s">
        <v>324</v>
      </c>
      <c r="B69" t="e">
        <f>VLOOKUP(A69:A456,[2]工作表1!$B$2:$B$5982:'[2]工作表1'!$C$2:$C$5982,2,0)</f>
        <v>#REF!</v>
      </c>
      <c r="C69" t="e">
        <f>VLOOKUP(A69:A264,[3]Sheet3!$B$2:$B$297:'[3]Sheet3'!$C$2:$C$297,2,0)</f>
        <v>#REF!</v>
      </c>
    </row>
    <row r="70" spans="1:3">
      <c r="A70" s="3" t="s">
        <v>325</v>
      </c>
      <c r="B70" t="e">
        <f>VLOOKUP(A70:A457,[2]工作表1!$B$2:$B$5982:'[2]工作表1'!$C$2:$C$5982,2,0)</f>
        <v>#REF!</v>
      </c>
      <c r="C70" t="e">
        <f>VLOOKUP(A70:A265,[3]Sheet3!$B$2:$B$297:'[3]Sheet3'!$C$2:$C$297,2,0)</f>
        <v>#REF!</v>
      </c>
    </row>
    <row r="71" spans="1:3">
      <c r="A71" s="3" t="s">
        <v>326</v>
      </c>
      <c r="B71" t="e">
        <f>VLOOKUP(A71:A458,[2]工作表1!$B$2:$B$5982:'[2]工作表1'!$C$2:$C$5982,2,0)</f>
        <v>#REF!</v>
      </c>
      <c r="C71" t="e">
        <f>VLOOKUP(A71:A266,[3]Sheet3!$B$2:$B$297:'[3]Sheet3'!$C$2:$C$297,2,0)</f>
        <v>#REF!</v>
      </c>
    </row>
    <row r="72" spans="1:3">
      <c r="A72" s="3" t="s">
        <v>327</v>
      </c>
      <c r="B72" t="e">
        <f>VLOOKUP(A72:A459,[2]工作表1!$B$2:$B$5982:'[2]工作表1'!$C$2:$C$5982,2,0)</f>
        <v>#REF!</v>
      </c>
      <c r="C72" t="e">
        <f>VLOOKUP(A72:A267,[3]Sheet3!$B$2:$B$297:'[3]Sheet3'!$C$2:$C$297,2,0)</f>
        <v>#REF!</v>
      </c>
    </row>
    <row r="73" spans="1:3">
      <c r="A73" s="3" t="s">
        <v>328</v>
      </c>
      <c r="B73" t="e">
        <f>VLOOKUP(A73:A460,[2]工作表1!$B$2:$B$5982:'[2]工作表1'!$C$2:$C$5982,2,0)</f>
        <v>#REF!</v>
      </c>
      <c r="C73" t="e">
        <f>VLOOKUP(A73:A268,[3]Sheet3!$B$2:$B$297:'[3]Sheet3'!$C$2:$C$297,2,0)</f>
        <v>#REF!</v>
      </c>
    </row>
    <row r="74" spans="1:3">
      <c r="A74" s="3" t="s">
        <v>329</v>
      </c>
      <c r="B74" t="e">
        <f>VLOOKUP(A74:A461,[2]工作表1!$B$2:$B$5982:'[2]工作表1'!$C$2:$C$5982,2,0)</f>
        <v>#REF!</v>
      </c>
      <c r="C74" t="e">
        <f>VLOOKUP(A74:A269,[3]Sheet3!$B$2:$B$297:'[3]Sheet3'!$C$2:$C$297,2,0)</f>
        <v>#REF!</v>
      </c>
    </row>
    <row r="75" spans="1:3">
      <c r="A75" s="3" t="s">
        <v>330</v>
      </c>
      <c r="B75" t="e">
        <f>VLOOKUP(A75:A462,[2]工作表1!$B$2:$B$5982:'[2]工作表1'!$C$2:$C$5982,2,0)</f>
        <v>#REF!</v>
      </c>
      <c r="C75" t="e">
        <f>VLOOKUP(A75:A270,[3]Sheet3!$B$2:$B$297:'[3]Sheet3'!$C$2:$C$297,2,0)</f>
        <v>#REF!</v>
      </c>
    </row>
    <row r="76" spans="1:3">
      <c r="A76" s="3" t="s">
        <v>331</v>
      </c>
      <c r="B76" t="e">
        <f>VLOOKUP(A76:A463,[2]工作表1!$B$2:$B$5982:'[2]工作表1'!$C$2:$C$5982,2,0)</f>
        <v>#REF!</v>
      </c>
      <c r="C76" t="e">
        <f>VLOOKUP(A76:A271,[3]Sheet3!$B$2:$B$297:'[3]Sheet3'!$C$2:$C$297,2,0)</f>
        <v>#REF!</v>
      </c>
    </row>
    <row r="77" spans="1:3">
      <c r="A77" s="3" t="s">
        <v>332</v>
      </c>
      <c r="B77" t="e">
        <f>VLOOKUP(A77:A464,[2]工作表1!$B$2:$B$5982:'[2]工作表1'!$C$2:$C$5982,2,0)</f>
        <v>#REF!</v>
      </c>
      <c r="C77" t="e">
        <f>VLOOKUP(A77:A272,[3]Sheet3!$B$2:$B$297:'[3]Sheet3'!$C$2:$C$297,2,0)</f>
        <v>#REF!</v>
      </c>
    </row>
    <row r="78" spans="1:3">
      <c r="A78" s="3" t="s">
        <v>321</v>
      </c>
      <c r="B78" t="e">
        <f>VLOOKUP(A78:A465,[2]工作表1!$B$2:$B$5982:'[2]工作表1'!$C$2:$C$5982,2,0)</f>
        <v>#REF!</v>
      </c>
      <c r="C78" t="e">
        <f>VLOOKUP(A78:A273,[3]Sheet3!$B$2:$B$297:'[3]Sheet3'!$C$2:$C$297,2,0)</f>
        <v>#REF!</v>
      </c>
    </row>
    <row r="79" spans="1:3">
      <c r="A79" s="3" t="s">
        <v>322</v>
      </c>
      <c r="B79" t="e">
        <f>VLOOKUP(A79:A466,[2]工作表1!$B$2:$B$5982:'[2]工作表1'!$C$2:$C$5982,2,0)</f>
        <v>#REF!</v>
      </c>
      <c r="C79" t="e">
        <f>VLOOKUP(A79:A274,[3]Sheet3!$B$2:$B$297:'[3]Sheet3'!$C$2:$C$297,2,0)</f>
        <v>#REF!</v>
      </c>
    </row>
    <row r="80" spans="1:3">
      <c r="A80" s="3" t="s">
        <v>323</v>
      </c>
      <c r="B80" t="e">
        <f>VLOOKUP(A80:A467,[2]工作表1!$B$2:$B$5982:'[2]工作表1'!$C$2:$C$5982,2,0)</f>
        <v>#REF!</v>
      </c>
      <c r="C80" t="e">
        <f>VLOOKUP(A80:A275,[3]Sheet3!$B$2:$B$297:'[3]Sheet3'!$C$2:$C$297,2,0)</f>
        <v>#REF!</v>
      </c>
    </row>
    <row r="81" spans="1:3">
      <c r="A81" s="3" t="s">
        <v>324</v>
      </c>
      <c r="B81" t="e">
        <f>VLOOKUP(A81:A468,[2]工作表1!$B$2:$B$5982:'[2]工作表1'!$C$2:$C$5982,2,0)</f>
        <v>#REF!</v>
      </c>
      <c r="C81" t="e">
        <f>VLOOKUP(A81:A276,[3]Sheet3!$B$2:$B$297:'[3]Sheet3'!$C$2:$C$297,2,0)</f>
        <v>#REF!</v>
      </c>
    </row>
    <row r="82" spans="1:3">
      <c r="A82" s="3" t="s">
        <v>325</v>
      </c>
      <c r="B82" t="e">
        <f>VLOOKUP(A82:A469,[2]工作表1!$B$2:$B$5982:'[2]工作表1'!$C$2:$C$5982,2,0)</f>
        <v>#REF!</v>
      </c>
      <c r="C82" t="e">
        <f>VLOOKUP(A82:A277,[3]Sheet3!$B$2:$B$297:'[3]Sheet3'!$C$2:$C$297,2,0)</f>
        <v>#REF!</v>
      </c>
    </row>
    <row r="83" spans="1:3">
      <c r="A83" s="3" t="s">
        <v>326</v>
      </c>
      <c r="B83" t="e">
        <f>VLOOKUP(A83:A470,[2]工作表1!$B$2:$B$5982:'[2]工作表1'!$C$2:$C$5982,2,0)</f>
        <v>#REF!</v>
      </c>
      <c r="C83" t="e">
        <f>VLOOKUP(A83:A278,[3]Sheet3!$B$2:$B$297:'[3]Sheet3'!$C$2:$C$297,2,0)</f>
        <v>#REF!</v>
      </c>
    </row>
    <row r="84" spans="1:3">
      <c r="A84" s="3" t="s">
        <v>327</v>
      </c>
      <c r="B84" t="e">
        <f>VLOOKUP(A84:A471,[2]工作表1!$B$2:$B$5982:'[2]工作表1'!$C$2:$C$5982,2,0)</f>
        <v>#REF!</v>
      </c>
      <c r="C84" t="e">
        <f>VLOOKUP(A84:A279,[3]Sheet3!$B$2:$B$297:'[3]Sheet3'!$C$2:$C$297,2,0)</f>
        <v>#REF!</v>
      </c>
    </row>
    <row r="85" spans="1:3">
      <c r="A85" s="3" t="s">
        <v>328</v>
      </c>
      <c r="B85" t="e">
        <f>VLOOKUP(A85:A472,[2]工作表1!$B$2:$B$5982:'[2]工作表1'!$C$2:$C$5982,2,0)</f>
        <v>#REF!</v>
      </c>
      <c r="C85" t="e">
        <f>VLOOKUP(A85:A280,[3]Sheet3!$B$2:$B$297:'[3]Sheet3'!$C$2:$C$297,2,0)</f>
        <v>#REF!</v>
      </c>
    </row>
    <row r="86" spans="1:3">
      <c r="A86" s="3" t="s">
        <v>329</v>
      </c>
      <c r="B86" t="e">
        <f>VLOOKUP(A86:A473,[2]工作表1!$B$2:$B$5982:'[2]工作表1'!$C$2:$C$5982,2,0)</f>
        <v>#REF!</v>
      </c>
      <c r="C86" t="e">
        <f>VLOOKUP(A86:A281,[3]Sheet3!$B$2:$B$297:'[3]Sheet3'!$C$2:$C$297,2,0)</f>
        <v>#REF!</v>
      </c>
    </row>
    <row r="87" spans="1:3">
      <c r="A87" s="3" t="s">
        <v>330</v>
      </c>
      <c r="B87" t="e">
        <f>VLOOKUP(A87:A474,[2]工作表1!$B$2:$B$5982:'[2]工作表1'!$C$2:$C$5982,2,0)</f>
        <v>#REF!</v>
      </c>
      <c r="C87" t="e">
        <f>VLOOKUP(A87:A282,[3]Sheet3!$B$2:$B$297:'[3]Sheet3'!$C$2:$C$297,2,0)</f>
        <v>#REF!</v>
      </c>
    </row>
    <row r="88" spans="1:3">
      <c r="A88" s="3" t="s">
        <v>331</v>
      </c>
      <c r="B88" t="e">
        <f>VLOOKUP(A88:A475,[2]工作表1!$B$2:$B$5982:'[2]工作表1'!$C$2:$C$5982,2,0)</f>
        <v>#REF!</v>
      </c>
      <c r="C88" t="e">
        <f>VLOOKUP(A88:A283,[3]Sheet3!$B$2:$B$297:'[3]Sheet3'!$C$2:$C$297,2,0)</f>
        <v>#REF!</v>
      </c>
    </row>
    <row r="89" spans="1:3">
      <c r="A89" s="3" t="s">
        <v>332</v>
      </c>
      <c r="B89" t="e">
        <f>VLOOKUP(A89:A476,[2]工作表1!$B$2:$B$5982:'[2]工作表1'!$C$2:$C$5982,2,0)</f>
        <v>#REF!</v>
      </c>
      <c r="C89" t="e">
        <f>VLOOKUP(A89:A284,[3]Sheet3!$B$2:$B$297:'[3]Sheet3'!$C$2:$C$297,2,0)</f>
        <v>#REF!</v>
      </c>
    </row>
    <row r="90" spans="1:3">
      <c r="A90" s="3" t="s">
        <v>321</v>
      </c>
      <c r="B90" t="e">
        <f>VLOOKUP(A90:A477,[2]工作表1!$B$2:$B$5982:'[2]工作表1'!$C$2:$C$5982,2,0)</f>
        <v>#REF!</v>
      </c>
      <c r="C90" t="e">
        <f>VLOOKUP(A90:A285,[3]Sheet3!$B$2:$B$297:'[3]Sheet3'!$C$2:$C$297,2,0)</f>
        <v>#REF!</v>
      </c>
    </row>
    <row r="91" spans="1:3">
      <c r="A91" s="3" t="s">
        <v>322</v>
      </c>
      <c r="B91" t="e">
        <f>VLOOKUP(A91:A478,[2]工作表1!$B$2:$B$5982:'[2]工作表1'!$C$2:$C$5982,2,0)</f>
        <v>#REF!</v>
      </c>
      <c r="C91" t="e">
        <f>VLOOKUP(A91:A286,[3]Sheet3!$B$2:$B$297:'[3]Sheet3'!$C$2:$C$297,2,0)</f>
        <v>#REF!</v>
      </c>
    </row>
    <row r="92" spans="1:3">
      <c r="A92" s="3" t="s">
        <v>323</v>
      </c>
      <c r="B92" t="e">
        <f>VLOOKUP(A92:A479,[2]工作表1!$B$2:$B$5982:'[2]工作表1'!$C$2:$C$5982,2,0)</f>
        <v>#REF!</v>
      </c>
      <c r="C92" t="e">
        <f>VLOOKUP(A92:A287,[3]Sheet3!$B$2:$B$297:'[3]Sheet3'!$C$2:$C$297,2,0)</f>
        <v>#REF!</v>
      </c>
    </row>
    <row r="93" spans="1:3">
      <c r="A93" s="3" t="s">
        <v>324</v>
      </c>
      <c r="B93" t="e">
        <f>VLOOKUP(A93:A480,[2]工作表1!$B$2:$B$5982:'[2]工作表1'!$C$2:$C$5982,2,0)</f>
        <v>#REF!</v>
      </c>
      <c r="C93" t="e">
        <f>VLOOKUP(A93:A288,[3]Sheet3!$B$2:$B$297:'[3]Sheet3'!$C$2:$C$297,2,0)</f>
        <v>#REF!</v>
      </c>
    </row>
    <row r="94" spans="1:3">
      <c r="A94" s="3" t="s">
        <v>325</v>
      </c>
      <c r="B94" t="e">
        <f>VLOOKUP(A94:A481,[2]工作表1!$B$2:$B$5982:'[2]工作表1'!$C$2:$C$5982,2,0)</f>
        <v>#REF!</v>
      </c>
      <c r="C94" t="e">
        <f>VLOOKUP(A94:A289,[3]Sheet3!$B$2:$B$297:'[3]Sheet3'!$C$2:$C$297,2,0)</f>
        <v>#REF!</v>
      </c>
    </row>
    <row r="95" spans="1:3">
      <c r="A95" s="3" t="s">
        <v>326</v>
      </c>
      <c r="B95" t="e">
        <f>VLOOKUP(A95:A482,[2]工作表1!$B$2:$B$5982:'[2]工作表1'!$C$2:$C$5982,2,0)</f>
        <v>#REF!</v>
      </c>
      <c r="C95" t="e">
        <f>VLOOKUP(A95:A290,[3]Sheet3!$B$2:$B$297:'[3]Sheet3'!$C$2:$C$297,2,0)</f>
        <v>#REF!</v>
      </c>
    </row>
    <row r="96" spans="1:3">
      <c r="A96" s="3" t="s">
        <v>327</v>
      </c>
      <c r="B96" t="e">
        <f>VLOOKUP(A96:A483,[2]工作表1!$B$2:$B$5982:'[2]工作表1'!$C$2:$C$5982,2,0)</f>
        <v>#REF!</v>
      </c>
      <c r="C96" t="e">
        <f>VLOOKUP(A96:A291,[3]Sheet3!$B$2:$B$297:'[3]Sheet3'!$C$2:$C$297,2,0)</f>
        <v>#REF!</v>
      </c>
    </row>
    <row r="97" spans="1:3">
      <c r="A97" s="3" t="s">
        <v>328</v>
      </c>
      <c r="B97" t="e">
        <f>VLOOKUP(A97:A484,[2]工作表1!$B$2:$B$5982:'[2]工作表1'!$C$2:$C$5982,2,0)</f>
        <v>#REF!</v>
      </c>
      <c r="C97" t="e">
        <f>VLOOKUP(A97:A292,[3]Sheet3!$B$2:$B$297:'[3]Sheet3'!$C$2:$C$297,2,0)</f>
        <v>#REF!</v>
      </c>
    </row>
    <row r="98" spans="1:3">
      <c r="A98" s="3" t="s">
        <v>329</v>
      </c>
      <c r="B98" t="e">
        <f>VLOOKUP(A98:A485,[2]工作表1!$B$2:$B$5982:'[2]工作表1'!$C$2:$C$5982,2,0)</f>
        <v>#REF!</v>
      </c>
      <c r="C98" t="e">
        <f>VLOOKUP(A98:A293,[3]Sheet3!$B$2:$B$297:'[3]Sheet3'!$C$2:$C$297,2,0)</f>
        <v>#REF!</v>
      </c>
    </row>
    <row r="99" spans="1:3">
      <c r="A99" s="3" t="s">
        <v>330</v>
      </c>
      <c r="B99" t="e">
        <f>VLOOKUP(A99:A486,[2]工作表1!$B$2:$B$5982:'[2]工作表1'!$C$2:$C$5982,2,0)</f>
        <v>#REF!</v>
      </c>
      <c r="C99" t="e">
        <f>VLOOKUP(A99:A294,[3]Sheet3!$B$2:$B$297:'[3]Sheet3'!$C$2:$C$297,2,0)</f>
        <v>#REF!</v>
      </c>
    </row>
    <row r="100" spans="1:3">
      <c r="A100" s="3" t="s">
        <v>331</v>
      </c>
      <c r="B100" t="e">
        <f>VLOOKUP(A100:A487,[2]工作表1!$B$2:$B$5982:'[2]工作表1'!$C$2:$C$5982,2,0)</f>
        <v>#REF!</v>
      </c>
      <c r="C100" t="e">
        <f>VLOOKUP(A100:A295,[3]Sheet3!$B$2:$B$297:'[3]Sheet3'!$C$2:$C$297,2,0)</f>
        <v>#REF!</v>
      </c>
    </row>
    <row r="101" spans="1:3">
      <c r="A101" s="3" t="s">
        <v>332</v>
      </c>
      <c r="B101" t="e">
        <f>VLOOKUP(A101:A488,[2]工作表1!$B$2:$B$5982:'[2]工作表1'!$C$2:$C$5982,2,0)</f>
        <v>#REF!</v>
      </c>
      <c r="C101" t="e">
        <f>VLOOKUP(A101:A296,[3]Sheet3!$B$2:$B$297:'[3]Sheet3'!$C$2:$C$297,2,0)</f>
        <v>#REF!</v>
      </c>
    </row>
    <row r="102" spans="1:3">
      <c r="A102" s="3" t="s">
        <v>321</v>
      </c>
      <c r="B102" t="e">
        <f>VLOOKUP(A102:A489,[2]工作表1!$B$2:$B$5982:'[2]工作表1'!$C$2:$C$5982,2,0)</f>
        <v>#REF!</v>
      </c>
      <c r="C102" t="e">
        <f>VLOOKUP(A102:A297,[3]Sheet3!$B$2:$B$297:'[3]Sheet3'!$C$2:$C$297,2,0)</f>
        <v>#REF!</v>
      </c>
    </row>
    <row r="103" spans="1:3">
      <c r="A103" s="3" t="s">
        <v>322</v>
      </c>
      <c r="B103" t="e">
        <f>VLOOKUP(A103:A490,[2]工作表1!$B$2:$B$5982:'[2]工作表1'!$C$2:$C$5982,2,0)</f>
        <v>#REF!</v>
      </c>
      <c r="C103" t="e">
        <f>VLOOKUP(A103:A298,[3]Sheet3!$B$2:$B$297:'[3]Sheet3'!$C$2:$C$297,2,0)</f>
        <v>#REF!</v>
      </c>
    </row>
    <row r="104" spans="1:3">
      <c r="A104" s="3" t="s">
        <v>323</v>
      </c>
      <c r="B104" t="e">
        <f>VLOOKUP(A104:A491,[2]工作表1!$B$2:$B$5982:'[2]工作表1'!$C$2:$C$5982,2,0)</f>
        <v>#REF!</v>
      </c>
      <c r="C104" t="e">
        <f>VLOOKUP(A104:A299,[3]Sheet3!$B$2:$B$297:'[3]Sheet3'!$C$2:$C$297,2,0)</f>
        <v>#REF!</v>
      </c>
    </row>
    <row r="105" spans="1:3">
      <c r="A105" s="3" t="s">
        <v>324</v>
      </c>
      <c r="B105" t="e">
        <f>VLOOKUP(A105:A492,[2]工作表1!$B$2:$B$5982:'[2]工作表1'!$C$2:$C$5982,2,0)</f>
        <v>#REF!</v>
      </c>
      <c r="C105" t="e">
        <f>VLOOKUP(A105:A300,[3]Sheet3!$B$2:$B$297:'[3]Sheet3'!$C$2:$C$297,2,0)</f>
        <v>#REF!</v>
      </c>
    </row>
    <row r="106" spans="1:3">
      <c r="A106" s="3" t="s">
        <v>325</v>
      </c>
      <c r="B106" t="e">
        <f>VLOOKUP(A106:A493,[2]工作表1!$B$2:$B$5982:'[2]工作表1'!$C$2:$C$5982,2,0)</f>
        <v>#REF!</v>
      </c>
      <c r="C106" t="e">
        <f>VLOOKUP(A106:A301,[3]Sheet3!$B$2:$B$297:'[3]Sheet3'!$C$2:$C$297,2,0)</f>
        <v>#REF!</v>
      </c>
    </row>
    <row r="107" spans="1:3">
      <c r="A107" s="3" t="s">
        <v>326</v>
      </c>
      <c r="B107" t="e">
        <f>VLOOKUP(A107:A494,[2]工作表1!$B$2:$B$5982:'[2]工作表1'!$C$2:$C$5982,2,0)</f>
        <v>#REF!</v>
      </c>
      <c r="C107" t="e">
        <f>VLOOKUP(A107:A302,[3]Sheet3!$B$2:$B$297:'[3]Sheet3'!$C$2:$C$297,2,0)</f>
        <v>#REF!</v>
      </c>
    </row>
    <row r="108" spans="1:3">
      <c r="A108" s="3" t="s">
        <v>327</v>
      </c>
      <c r="B108" t="e">
        <f>VLOOKUP(A108:A495,[2]工作表1!$B$2:$B$5982:'[2]工作表1'!$C$2:$C$5982,2,0)</f>
        <v>#REF!</v>
      </c>
      <c r="C108" t="e">
        <f>VLOOKUP(A108:A303,[3]Sheet3!$B$2:$B$297:'[3]Sheet3'!$C$2:$C$297,2,0)</f>
        <v>#REF!</v>
      </c>
    </row>
    <row r="109" spans="1:3">
      <c r="A109" s="3" t="s">
        <v>328</v>
      </c>
      <c r="B109" t="e">
        <f>VLOOKUP(A109:A496,[2]工作表1!$B$2:$B$5982:'[2]工作表1'!$C$2:$C$5982,2,0)</f>
        <v>#REF!</v>
      </c>
      <c r="C109" t="e">
        <f>VLOOKUP(A109:A304,[3]Sheet3!$B$2:$B$297:'[3]Sheet3'!$C$2:$C$297,2,0)</f>
        <v>#REF!</v>
      </c>
    </row>
    <row r="110" spans="1:3">
      <c r="A110" s="3" t="s">
        <v>329</v>
      </c>
      <c r="B110" t="e">
        <f>VLOOKUP(A110:A497,[2]工作表1!$B$2:$B$5982:'[2]工作表1'!$C$2:$C$5982,2,0)</f>
        <v>#REF!</v>
      </c>
      <c r="C110" t="e">
        <f>VLOOKUP(A110:A305,[3]Sheet3!$B$2:$B$297:'[3]Sheet3'!$C$2:$C$297,2,0)</f>
        <v>#REF!</v>
      </c>
    </row>
    <row r="111" spans="1:3">
      <c r="A111" s="3" t="s">
        <v>330</v>
      </c>
      <c r="B111" t="e">
        <f>VLOOKUP(A111:A498,[2]工作表1!$B$2:$B$5982:'[2]工作表1'!$C$2:$C$5982,2,0)</f>
        <v>#REF!</v>
      </c>
      <c r="C111" t="e">
        <f>VLOOKUP(A111:A306,[3]Sheet3!$B$2:$B$297:'[3]Sheet3'!$C$2:$C$297,2,0)</f>
        <v>#REF!</v>
      </c>
    </row>
    <row r="112" spans="1:3">
      <c r="A112" s="3" t="s">
        <v>331</v>
      </c>
      <c r="B112" t="e">
        <f>VLOOKUP(A112:A499,[2]工作表1!$B$2:$B$5982:'[2]工作表1'!$C$2:$C$5982,2,0)</f>
        <v>#REF!</v>
      </c>
      <c r="C112" t="e">
        <f>VLOOKUP(A112:A307,[3]Sheet3!$B$2:$B$297:'[3]Sheet3'!$C$2:$C$297,2,0)</f>
        <v>#REF!</v>
      </c>
    </row>
    <row r="113" spans="1:3">
      <c r="A113" s="3" t="s">
        <v>332</v>
      </c>
      <c r="B113" t="e">
        <f>VLOOKUP(A113:A500,[2]工作表1!$B$2:$B$5982:'[2]工作表1'!$C$2:$C$5982,2,0)</f>
        <v>#REF!</v>
      </c>
      <c r="C113" t="e">
        <f>VLOOKUP(A113:A308,[3]Sheet3!$B$2:$B$297:'[3]Sheet3'!$C$2:$C$297,2,0)</f>
        <v>#REF!</v>
      </c>
    </row>
    <row r="114" spans="1:3">
      <c r="A114" s="3" t="s">
        <v>321</v>
      </c>
      <c r="B114" t="e">
        <f>VLOOKUP(A114:A501,[2]工作表1!$B$2:$B$5982:'[2]工作表1'!$C$2:$C$5982,2,0)</f>
        <v>#REF!</v>
      </c>
      <c r="C114" t="e">
        <f>VLOOKUP(A114:A309,[3]Sheet3!$B$2:$B$297:'[3]Sheet3'!$C$2:$C$297,2,0)</f>
        <v>#REF!</v>
      </c>
    </row>
    <row r="115" spans="1:3">
      <c r="A115" s="3" t="s">
        <v>322</v>
      </c>
      <c r="B115" t="e">
        <f>VLOOKUP(A115:A502,[2]工作表1!$B$2:$B$5982:'[2]工作表1'!$C$2:$C$5982,2,0)</f>
        <v>#REF!</v>
      </c>
      <c r="C115" t="e">
        <f>VLOOKUP(A115:A310,[3]Sheet3!$B$2:$B$297:'[3]Sheet3'!$C$2:$C$297,2,0)</f>
        <v>#REF!</v>
      </c>
    </row>
    <row r="116" spans="1:3">
      <c r="A116" s="3" t="s">
        <v>323</v>
      </c>
      <c r="B116" t="e">
        <f>VLOOKUP(A116:A503,[2]工作表1!$B$2:$B$5982:'[2]工作表1'!$C$2:$C$5982,2,0)</f>
        <v>#REF!</v>
      </c>
      <c r="C116" t="e">
        <f>VLOOKUP(A116:A311,[3]Sheet3!$B$2:$B$297:'[3]Sheet3'!$C$2:$C$297,2,0)</f>
        <v>#REF!</v>
      </c>
    </row>
    <row r="117" spans="1:3">
      <c r="A117" s="3" t="s">
        <v>324</v>
      </c>
      <c r="B117" t="e">
        <f>VLOOKUP(A117:A504,[2]工作表1!$B$2:$B$5982:'[2]工作表1'!$C$2:$C$5982,2,0)</f>
        <v>#REF!</v>
      </c>
      <c r="C117" t="e">
        <f>VLOOKUP(A117:A312,[3]Sheet3!$B$2:$B$297:'[3]Sheet3'!$C$2:$C$297,2,0)</f>
        <v>#REF!</v>
      </c>
    </row>
    <row r="118" spans="1:3">
      <c r="A118" s="3" t="s">
        <v>325</v>
      </c>
      <c r="B118" t="e">
        <f>VLOOKUP(A118:A505,[2]工作表1!$B$2:$B$5982:'[2]工作表1'!$C$2:$C$5982,2,0)</f>
        <v>#REF!</v>
      </c>
      <c r="C118" t="e">
        <f>VLOOKUP(A118:A313,[3]Sheet3!$B$2:$B$297:'[3]Sheet3'!$C$2:$C$297,2,0)</f>
        <v>#REF!</v>
      </c>
    </row>
    <row r="119" spans="1:3">
      <c r="A119" s="3" t="s">
        <v>326</v>
      </c>
      <c r="B119" t="e">
        <f>VLOOKUP(A119:A506,[2]工作表1!$B$2:$B$5982:'[2]工作表1'!$C$2:$C$5982,2,0)</f>
        <v>#REF!</v>
      </c>
      <c r="C119" t="e">
        <f>VLOOKUP(A119:A314,[3]Sheet3!$B$2:$B$297:'[3]Sheet3'!$C$2:$C$297,2,0)</f>
        <v>#REF!</v>
      </c>
    </row>
    <row r="120" spans="1:3">
      <c r="A120" s="3" t="s">
        <v>327</v>
      </c>
      <c r="B120" t="e">
        <f>VLOOKUP(A120:A507,[2]工作表1!$B$2:$B$5982:'[2]工作表1'!$C$2:$C$5982,2,0)</f>
        <v>#REF!</v>
      </c>
      <c r="C120" t="e">
        <f>VLOOKUP(A120:A315,[3]Sheet3!$B$2:$B$297:'[3]Sheet3'!$C$2:$C$297,2,0)</f>
        <v>#REF!</v>
      </c>
    </row>
    <row r="121" spans="1:3">
      <c r="A121" s="3" t="s">
        <v>328</v>
      </c>
      <c r="B121" t="e">
        <f>VLOOKUP(A121:A508,[2]工作表1!$B$2:$B$5982:'[2]工作表1'!$C$2:$C$5982,2,0)</f>
        <v>#REF!</v>
      </c>
      <c r="C121" t="e">
        <f>VLOOKUP(A121:A316,[3]Sheet3!$B$2:$B$297:'[3]Sheet3'!$C$2:$C$297,2,0)</f>
        <v>#REF!</v>
      </c>
    </row>
    <row r="122" spans="1:3">
      <c r="A122" s="3" t="s">
        <v>329</v>
      </c>
      <c r="B122" t="e">
        <f>VLOOKUP(A122:A509,[2]工作表1!$B$2:$B$5982:'[2]工作表1'!$C$2:$C$5982,2,0)</f>
        <v>#REF!</v>
      </c>
      <c r="C122" t="e">
        <f>VLOOKUP(A122:A317,[3]Sheet3!$B$2:$B$297:'[3]Sheet3'!$C$2:$C$297,2,0)</f>
        <v>#REF!</v>
      </c>
    </row>
    <row r="123" spans="1:3">
      <c r="A123" s="3" t="s">
        <v>330</v>
      </c>
      <c r="B123" t="e">
        <f>VLOOKUP(A123:A510,[2]工作表1!$B$2:$B$5982:'[2]工作表1'!$C$2:$C$5982,2,0)</f>
        <v>#REF!</v>
      </c>
      <c r="C123" t="e">
        <f>VLOOKUP(A123:A318,[3]Sheet3!$B$2:$B$297:'[3]Sheet3'!$C$2:$C$297,2,0)</f>
        <v>#REF!</v>
      </c>
    </row>
    <row r="124" spans="1:3">
      <c r="A124" s="3" t="s">
        <v>331</v>
      </c>
      <c r="B124" t="e">
        <f>VLOOKUP(A124:A511,[2]工作表1!$B$2:$B$5982:'[2]工作表1'!$C$2:$C$5982,2,0)</f>
        <v>#REF!</v>
      </c>
      <c r="C124" t="e">
        <f>VLOOKUP(A124:A319,[3]Sheet3!$B$2:$B$297:'[3]Sheet3'!$C$2:$C$297,2,0)</f>
        <v>#REF!</v>
      </c>
    </row>
    <row r="125" spans="1:3">
      <c r="A125" s="3" t="s">
        <v>332</v>
      </c>
      <c r="B125" t="e">
        <f>VLOOKUP(A125:A512,[2]工作表1!$B$2:$B$5982:'[2]工作表1'!$C$2:$C$5982,2,0)</f>
        <v>#REF!</v>
      </c>
      <c r="C125" t="e">
        <f>VLOOKUP(A125:A320,[3]Sheet3!$B$2:$B$297:'[3]Sheet3'!$C$2:$C$297,2,0)</f>
        <v>#REF!</v>
      </c>
    </row>
    <row r="126" spans="1:3">
      <c r="A126" s="3" t="s">
        <v>321</v>
      </c>
      <c r="B126" t="e">
        <f>VLOOKUP(A126:A513,[2]工作表1!$B$2:$B$5982:'[2]工作表1'!$C$2:$C$5982,2,0)</f>
        <v>#REF!</v>
      </c>
      <c r="C126" t="e">
        <f>VLOOKUP(A126:A321,[3]Sheet3!$B$2:$B$297:'[3]Sheet3'!$C$2:$C$297,2,0)</f>
        <v>#REF!</v>
      </c>
    </row>
    <row r="127" spans="1:3">
      <c r="A127" s="3" t="s">
        <v>322</v>
      </c>
      <c r="B127" t="e">
        <f>VLOOKUP(A127:A514,[2]工作表1!$B$2:$B$5982:'[2]工作表1'!$C$2:$C$5982,2,0)</f>
        <v>#REF!</v>
      </c>
      <c r="C127" t="e">
        <f>VLOOKUP(A127:A322,[3]Sheet3!$B$2:$B$297:'[3]Sheet3'!$C$2:$C$297,2,0)</f>
        <v>#REF!</v>
      </c>
    </row>
    <row r="128" spans="1:3">
      <c r="A128" s="3" t="s">
        <v>323</v>
      </c>
      <c r="B128" t="e">
        <f>VLOOKUP(A128:A515,[2]工作表1!$B$2:$B$5982:'[2]工作表1'!$C$2:$C$5982,2,0)</f>
        <v>#REF!</v>
      </c>
      <c r="C128" t="e">
        <f>VLOOKUP(A128:A323,[3]Sheet3!$B$2:$B$297:'[3]Sheet3'!$C$2:$C$297,2,0)</f>
        <v>#REF!</v>
      </c>
    </row>
    <row r="129" spans="1:3">
      <c r="A129" s="3" t="s">
        <v>324</v>
      </c>
      <c r="B129" t="e">
        <f>VLOOKUP(A129:A516,[2]工作表1!$B$2:$B$5982:'[2]工作表1'!$C$2:$C$5982,2,0)</f>
        <v>#REF!</v>
      </c>
      <c r="C129" t="e">
        <f>VLOOKUP(A129:A324,[3]Sheet3!$B$2:$B$297:'[3]Sheet3'!$C$2:$C$297,2,0)</f>
        <v>#REF!</v>
      </c>
    </row>
    <row r="130" spans="1:3">
      <c r="A130" s="3" t="s">
        <v>325</v>
      </c>
      <c r="B130" t="e">
        <f>VLOOKUP(A130:A517,[2]工作表1!$B$2:$B$5982:'[2]工作表1'!$C$2:$C$5982,2,0)</f>
        <v>#REF!</v>
      </c>
      <c r="C130" t="e">
        <f>VLOOKUP(A130:A325,[3]Sheet3!$B$2:$B$297:'[3]Sheet3'!$C$2:$C$297,2,0)</f>
        <v>#REF!</v>
      </c>
    </row>
    <row r="131" spans="1:3">
      <c r="A131" s="3" t="s">
        <v>326</v>
      </c>
      <c r="B131" t="e">
        <f>VLOOKUP(A131:A518,[2]工作表1!$B$2:$B$5982:'[2]工作表1'!$C$2:$C$5982,2,0)</f>
        <v>#REF!</v>
      </c>
      <c r="C131" t="e">
        <f>VLOOKUP(A131:A326,[3]Sheet3!$B$2:$B$297:'[3]Sheet3'!$C$2:$C$297,2,0)</f>
        <v>#REF!</v>
      </c>
    </row>
    <row r="132" spans="1:3">
      <c r="A132" s="3" t="s">
        <v>327</v>
      </c>
      <c r="B132" t="e">
        <f>VLOOKUP(A132:A519,[2]工作表1!$B$2:$B$5982:'[2]工作表1'!$C$2:$C$5982,2,0)</f>
        <v>#REF!</v>
      </c>
      <c r="C132" t="e">
        <f>VLOOKUP(A132:A327,[3]Sheet3!$B$2:$B$297:'[3]Sheet3'!$C$2:$C$297,2,0)</f>
        <v>#REF!</v>
      </c>
    </row>
    <row r="133" spans="1:3">
      <c r="A133" s="3" t="s">
        <v>328</v>
      </c>
      <c r="B133" t="e">
        <f>VLOOKUP(A133:A520,[2]工作表1!$B$2:$B$5982:'[2]工作表1'!$C$2:$C$5982,2,0)</f>
        <v>#REF!</v>
      </c>
      <c r="C133" t="e">
        <f>VLOOKUP(A133:A328,[3]Sheet3!$B$2:$B$297:'[3]Sheet3'!$C$2:$C$297,2,0)</f>
        <v>#REF!</v>
      </c>
    </row>
    <row r="134" spans="1:3">
      <c r="A134" s="3" t="s">
        <v>329</v>
      </c>
      <c r="B134" t="e">
        <f>VLOOKUP(A134:A521,[2]工作表1!$B$2:$B$5982:'[2]工作表1'!$C$2:$C$5982,2,0)</f>
        <v>#REF!</v>
      </c>
      <c r="C134" t="e">
        <f>VLOOKUP(A134:A329,[3]Sheet3!$B$2:$B$297:'[3]Sheet3'!$C$2:$C$297,2,0)</f>
        <v>#REF!</v>
      </c>
    </row>
    <row r="135" spans="1:3">
      <c r="A135" s="3" t="s">
        <v>330</v>
      </c>
      <c r="B135" t="e">
        <f>VLOOKUP(A135:A522,[2]工作表1!$B$2:$B$5982:'[2]工作表1'!$C$2:$C$5982,2,0)</f>
        <v>#REF!</v>
      </c>
      <c r="C135" t="e">
        <f>VLOOKUP(A135:A330,[3]Sheet3!$B$2:$B$297:'[3]Sheet3'!$C$2:$C$297,2,0)</f>
        <v>#REF!</v>
      </c>
    </row>
    <row r="136" spans="1:3">
      <c r="A136" s="3" t="s">
        <v>331</v>
      </c>
      <c r="B136" t="e">
        <f>VLOOKUP(A136:A523,[2]工作表1!$B$2:$B$5982:'[2]工作表1'!$C$2:$C$5982,2,0)</f>
        <v>#REF!</v>
      </c>
      <c r="C136" t="e">
        <f>VLOOKUP(A136:A331,[3]Sheet3!$B$2:$B$297:'[3]Sheet3'!$C$2:$C$297,2,0)</f>
        <v>#REF!</v>
      </c>
    </row>
    <row r="137" spans="1:3">
      <c r="A137" s="3" t="s">
        <v>332</v>
      </c>
      <c r="B137" t="e">
        <f>VLOOKUP(A137:A524,[2]工作表1!$B$2:$B$5982:'[2]工作表1'!$C$2:$C$5982,2,0)</f>
        <v>#REF!</v>
      </c>
      <c r="C137" t="e">
        <f>VLOOKUP(A137:A332,[3]Sheet3!$B$2:$B$297:'[3]Sheet3'!$C$2:$C$297,2,0)</f>
        <v>#REF!</v>
      </c>
    </row>
    <row r="138" spans="1:3">
      <c r="A138" s="3" t="s">
        <v>321</v>
      </c>
      <c r="B138" t="e">
        <f>VLOOKUP(A138:A525,[2]工作表1!$B$2:$B$5982:'[2]工作表1'!$C$2:$C$5982,2,0)</f>
        <v>#REF!</v>
      </c>
      <c r="C138" t="e">
        <f>VLOOKUP(A138:A333,[3]Sheet3!$B$2:$B$297:'[3]Sheet3'!$C$2:$C$297,2,0)</f>
        <v>#REF!</v>
      </c>
    </row>
    <row r="139" spans="1:3">
      <c r="A139" s="3" t="s">
        <v>322</v>
      </c>
      <c r="B139" t="e">
        <f>VLOOKUP(A139:A526,[2]工作表1!$B$2:$B$5982:'[2]工作表1'!$C$2:$C$5982,2,0)</f>
        <v>#REF!</v>
      </c>
      <c r="C139" t="e">
        <f>VLOOKUP(A139:A334,[3]Sheet3!$B$2:$B$297:'[3]Sheet3'!$C$2:$C$297,2,0)</f>
        <v>#REF!</v>
      </c>
    </row>
    <row r="140" spans="1:3">
      <c r="A140" s="3" t="s">
        <v>323</v>
      </c>
      <c r="B140" t="e">
        <f>VLOOKUP(A140:A527,[2]工作表1!$B$2:$B$5982:'[2]工作表1'!$C$2:$C$5982,2,0)</f>
        <v>#REF!</v>
      </c>
      <c r="C140" t="e">
        <f>VLOOKUP(A140:A335,[3]Sheet3!$B$2:$B$297:'[3]Sheet3'!$C$2:$C$297,2,0)</f>
        <v>#REF!</v>
      </c>
    </row>
    <row r="141" spans="1:3">
      <c r="A141" s="3" t="s">
        <v>324</v>
      </c>
      <c r="B141" t="e">
        <f>VLOOKUP(A141:A528,[2]工作表1!$B$2:$B$5982:'[2]工作表1'!$C$2:$C$5982,2,0)</f>
        <v>#REF!</v>
      </c>
      <c r="C141" t="e">
        <f>VLOOKUP(A141:A336,[3]Sheet3!$B$2:$B$297:'[3]Sheet3'!$C$2:$C$297,2,0)</f>
        <v>#REF!</v>
      </c>
    </row>
    <row r="142" spans="1:3">
      <c r="A142" s="3" t="s">
        <v>325</v>
      </c>
      <c r="B142" t="e">
        <f>VLOOKUP(A142:A529,[2]工作表1!$B$2:$B$5982:'[2]工作表1'!$C$2:$C$5982,2,0)</f>
        <v>#REF!</v>
      </c>
      <c r="C142" t="e">
        <f>VLOOKUP(A142:A337,[3]Sheet3!$B$2:$B$297:'[3]Sheet3'!$C$2:$C$297,2,0)</f>
        <v>#REF!</v>
      </c>
    </row>
    <row r="143" spans="1:3">
      <c r="A143" s="3" t="s">
        <v>326</v>
      </c>
      <c r="B143" t="e">
        <f>VLOOKUP(A143:A530,[2]工作表1!$B$2:$B$5982:'[2]工作表1'!$C$2:$C$5982,2,0)</f>
        <v>#REF!</v>
      </c>
      <c r="C143" t="e">
        <f>VLOOKUP(A143:A338,[3]Sheet3!$B$2:$B$297:'[3]Sheet3'!$C$2:$C$297,2,0)</f>
        <v>#REF!</v>
      </c>
    </row>
    <row r="144" spans="1:3">
      <c r="A144" s="3" t="s">
        <v>327</v>
      </c>
      <c r="B144" t="e">
        <f>VLOOKUP(A144:A531,[2]工作表1!$B$2:$B$5982:'[2]工作表1'!$C$2:$C$5982,2,0)</f>
        <v>#REF!</v>
      </c>
      <c r="C144" t="e">
        <f>VLOOKUP(A144:A339,[3]Sheet3!$B$2:$B$297:'[3]Sheet3'!$C$2:$C$297,2,0)</f>
        <v>#REF!</v>
      </c>
    </row>
    <row r="145" spans="1:3">
      <c r="A145" s="3" t="s">
        <v>328</v>
      </c>
      <c r="B145" t="e">
        <f>VLOOKUP(A145:A532,[2]工作表1!$B$2:$B$5982:'[2]工作表1'!$C$2:$C$5982,2,0)</f>
        <v>#REF!</v>
      </c>
      <c r="C145" t="e">
        <f>VLOOKUP(A145:A340,[3]Sheet3!$B$2:$B$297:'[3]Sheet3'!$C$2:$C$297,2,0)</f>
        <v>#REF!</v>
      </c>
    </row>
    <row r="146" spans="1:3">
      <c r="A146" s="3" t="s">
        <v>329</v>
      </c>
      <c r="B146" t="e">
        <f>VLOOKUP(A146:A533,[2]工作表1!$B$2:$B$5982:'[2]工作表1'!$C$2:$C$5982,2,0)</f>
        <v>#REF!</v>
      </c>
      <c r="C146" t="e">
        <f>VLOOKUP(A146:A341,[3]Sheet3!$B$2:$B$297:'[3]Sheet3'!$C$2:$C$297,2,0)</f>
        <v>#REF!</v>
      </c>
    </row>
    <row r="147" spans="1:3">
      <c r="A147" s="3" t="s">
        <v>330</v>
      </c>
      <c r="B147" t="e">
        <f>VLOOKUP(A147:A534,[2]工作表1!$B$2:$B$5982:'[2]工作表1'!$C$2:$C$5982,2,0)</f>
        <v>#REF!</v>
      </c>
      <c r="C147" t="e">
        <f>VLOOKUP(A147:A342,[3]Sheet3!$B$2:$B$297:'[3]Sheet3'!$C$2:$C$297,2,0)</f>
        <v>#REF!</v>
      </c>
    </row>
    <row r="148" spans="1:3">
      <c r="A148" s="3" t="s">
        <v>331</v>
      </c>
      <c r="B148" t="e">
        <f>VLOOKUP(A148:A535,[2]工作表1!$B$2:$B$5982:'[2]工作表1'!$C$2:$C$5982,2,0)</f>
        <v>#REF!</v>
      </c>
      <c r="C148" t="e">
        <f>VLOOKUP(A148:A343,[3]Sheet3!$B$2:$B$297:'[3]Sheet3'!$C$2:$C$297,2,0)</f>
        <v>#REF!</v>
      </c>
    </row>
    <row r="149" spans="1:3">
      <c r="A149" s="3" t="s">
        <v>332</v>
      </c>
      <c r="B149" t="e">
        <f>VLOOKUP(A149:A536,[2]工作表1!$B$2:$B$5982:'[2]工作表1'!$C$2:$C$5982,2,0)</f>
        <v>#REF!</v>
      </c>
      <c r="C149" t="e">
        <f>VLOOKUP(A149:A344,[3]Sheet3!$B$2:$B$297:'[3]Sheet3'!$C$2:$C$297,2,0)</f>
        <v>#REF!</v>
      </c>
    </row>
    <row r="150" spans="1:3">
      <c r="A150" s="3" t="s">
        <v>321</v>
      </c>
      <c r="B150" t="e">
        <f>VLOOKUP(A150:A537,[2]工作表1!$B$2:$B$5982:'[2]工作表1'!$C$2:$C$5982,2,0)</f>
        <v>#REF!</v>
      </c>
      <c r="C150" t="e">
        <f>VLOOKUP(A150:A345,[3]Sheet3!$B$2:$B$297:'[3]Sheet3'!$C$2:$C$297,2,0)</f>
        <v>#REF!</v>
      </c>
    </row>
    <row r="151" spans="1:3">
      <c r="A151" s="3" t="s">
        <v>322</v>
      </c>
      <c r="B151" t="e">
        <f>VLOOKUP(A151:A538,[2]工作表1!$B$2:$B$5982:'[2]工作表1'!$C$2:$C$5982,2,0)</f>
        <v>#REF!</v>
      </c>
      <c r="C151" t="e">
        <f>VLOOKUP(A151:A346,[3]Sheet3!$B$2:$B$297:'[3]Sheet3'!$C$2:$C$297,2,0)</f>
        <v>#REF!</v>
      </c>
    </row>
    <row r="152" spans="1:3">
      <c r="A152" s="3" t="s">
        <v>323</v>
      </c>
      <c r="B152" t="e">
        <f>VLOOKUP(A152:A539,[2]工作表1!$B$2:$B$5982:'[2]工作表1'!$C$2:$C$5982,2,0)</f>
        <v>#REF!</v>
      </c>
      <c r="C152" t="e">
        <f>VLOOKUP(A152:A347,[3]Sheet3!$B$2:$B$297:'[3]Sheet3'!$C$2:$C$297,2,0)</f>
        <v>#REF!</v>
      </c>
    </row>
    <row r="153" spans="1:3">
      <c r="A153" s="3" t="s">
        <v>324</v>
      </c>
      <c r="B153" t="e">
        <f>VLOOKUP(A153:A540,[2]工作表1!$B$2:$B$5982:'[2]工作表1'!$C$2:$C$5982,2,0)</f>
        <v>#REF!</v>
      </c>
      <c r="C153" t="e">
        <f>VLOOKUP(A153:A348,[3]Sheet3!$B$2:$B$297:'[3]Sheet3'!$C$2:$C$297,2,0)</f>
        <v>#REF!</v>
      </c>
    </row>
    <row r="154" spans="1:3">
      <c r="A154" s="3" t="s">
        <v>325</v>
      </c>
      <c r="B154" t="e">
        <f>VLOOKUP(A154:A541,[2]工作表1!$B$2:$B$5982:'[2]工作表1'!$C$2:$C$5982,2,0)</f>
        <v>#REF!</v>
      </c>
      <c r="C154" t="e">
        <f>VLOOKUP(A154:A349,[3]Sheet3!$B$2:$B$297:'[3]Sheet3'!$C$2:$C$297,2,0)</f>
        <v>#REF!</v>
      </c>
    </row>
    <row r="155" spans="1:3">
      <c r="A155" s="3" t="s">
        <v>326</v>
      </c>
      <c r="B155" t="e">
        <f>VLOOKUP(A155:A542,[2]工作表1!$B$2:$B$5982:'[2]工作表1'!$C$2:$C$5982,2,0)</f>
        <v>#REF!</v>
      </c>
      <c r="C155" t="e">
        <f>VLOOKUP(A155:A350,[3]Sheet3!$B$2:$B$297:'[3]Sheet3'!$C$2:$C$297,2,0)</f>
        <v>#REF!</v>
      </c>
    </row>
    <row r="156" spans="1:3">
      <c r="A156" s="3" t="s">
        <v>327</v>
      </c>
      <c r="B156" t="e">
        <f>VLOOKUP(A156:A543,[2]工作表1!$B$2:$B$5982:'[2]工作表1'!$C$2:$C$5982,2,0)</f>
        <v>#REF!</v>
      </c>
      <c r="C156" t="e">
        <f>VLOOKUP(A156:A351,[3]Sheet3!$B$2:$B$297:'[3]Sheet3'!$C$2:$C$297,2,0)</f>
        <v>#REF!</v>
      </c>
    </row>
    <row r="157" spans="1:3">
      <c r="A157" s="3" t="s">
        <v>328</v>
      </c>
      <c r="B157" t="e">
        <f>VLOOKUP(A157:A544,[2]工作表1!$B$2:$B$5982:'[2]工作表1'!$C$2:$C$5982,2,0)</f>
        <v>#REF!</v>
      </c>
      <c r="C157" t="e">
        <f>VLOOKUP(A157:A352,[3]Sheet3!$B$2:$B$297:'[3]Sheet3'!$C$2:$C$297,2,0)</f>
        <v>#REF!</v>
      </c>
    </row>
    <row r="158" spans="1:3">
      <c r="A158" s="3" t="s">
        <v>329</v>
      </c>
      <c r="B158" t="e">
        <f>VLOOKUP(A158:A545,[2]工作表1!$B$2:$B$5982:'[2]工作表1'!$C$2:$C$5982,2,0)</f>
        <v>#REF!</v>
      </c>
      <c r="C158" t="e">
        <f>VLOOKUP(A158:A353,[3]Sheet3!$B$2:$B$297:'[3]Sheet3'!$C$2:$C$297,2,0)</f>
        <v>#REF!</v>
      </c>
    </row>
    <row r="159" spans="1:3">
      <c r="A159" s="3" t="s">
        <v>330</v>
      </c>
      <c r="B159" t="e">
        <f>VLOOKUP(A159:A546,[2]工作表1!$B$2:$B$5982:'[2]工作表1'!$C$2:$C$5982,2,0)</f>
        <v>#REF!</v>
      </c>
      <c r="C159" t="e">
        <f>VLOOKUP(A159:A354,[3]Sheet3!$B$2:$B$297:'[3]Sheet3'!$C$2:$C$297,2,0)</f>
        <v>#REF!</v>
      </c>
    </row>
    <row r="160" spans="1:3">
      <c r="A160" s="3" t="s">
        <v>331</v>
      </c>
      <c r="B160" t="e">
        <f>VLOOKUP(A160:A547,[2]工作表1!$B$2:$B$5982:'[2]工作表1'!$C$2:$C$5982,2,0)</f>
        <v>#REF!</v>
      </c>
      <c r="C160" t="e">
        <f>VLOOKUP(A160:A355,[3]Sheet3!$B$2:$B$297:'[3]Sheet3'!$C$2:$C$297,2,0)</f>
        <v>#REF!</v>
      </c>
    </row>
    <row r="161" spans="1:3">
      <c r="A161" s="3" t="s">
        <v>332</v>
      </c>
      <c r="B161" t="e">
        <f>VLOOKUP(A161:A548,[2]工作表1!$B$2:$B$5982:'[2]工作表1'!$C$2:$C$5982,2,0)</f>
        <v>#REF!</v>
      </c>
      <c r="C161" t="e">
        <f>VLOOKUP(A161:A356,[3]Sheet3!$B$2:$B$297:'[3]Sheet3'!$C$2:$C$297,2,0)</f>
        <v>#REF!</v>
      </c>
    </row>
    <row r="162" spans="1:3">
      <c r="A162" s="27" t="s">
        <v>321</v>
      </c>
      <c r="B162" t="e">
        <f>VLOOKUP(A162:A549,[2]工作表1!$B$2:$B$5982:'[2]工作表1'!$C$2:$C$5982,2,0)</f>
        <v>#REF!</v>
      </c>
      <c r="C162" t="e">
        <f>VLOOKUP(A162:A357,[3]Sheet3!$B$2:$B$297:'[3]Sheet3'!$C$2:$C$297,2,0)</f>
        <v>#REF!</v>
      </c>
    </row>
    <row r="163" spans="1:3">
      <c r="A163" s="27" t="s">
        <v>322</v>
      </c>
      <c r="B163" t="e">
        <f>VLOOKUP(A163:A550,[2]工作表1!$B$2:$B$5982:'[2]工作表1'!$C$2:$C$5982,2,0)</f>
        <v>#REF!</v>
      </c>
      <c r="C163" t="e">
        <f>VLOOKUP(A163:A358,[3]Sheet3!$B$2:$B$297:'[3]Sheet3'!$C$2:$C$297,2,0)</f>
        <v>#REF!</v>
      </c>
    </row>
    <row r="164" spans="1:3">
      <c r="A164" s="27" t="s">
        <v>323</v>
      </c>
      <c r="B164" t="e">
        <f>VLOOKUP(A164:A551,[2]工作表1!$B$2:$B$5982:'[2]工作表1'!$C$2:$C$5982,2,0)</f>
        <v>#REF!</v>
      </c>
      <c r="C164" t="e">
        <f>VLOOKUP(A164:A359,[3]Sheet3!$B$2:$B$297:'[3]Sheet3'!$C$2:$C$297,2,0)</f>
        <v>#REF!</v>
      </c>
    </row>
    <row r="165" spans="1:3">
      <c r="A165" s="27" t="s">
        <v>324</v>
      </c>
      <c r="B165" t="e">
        <f>VLOOKUP(A165:A552,[2]工作表1!$B$2:$B$5982:'[2]工作表1'!$C$2:$C$5982,2,0)</f>
        <v>#REF!</v>
      </c>
      <c r="C165" t="e">
        <f>VLOOKUP(A165:A360,[3]Sheet3!$B$2:$B$297:'[3]Sheet3'!$C$2:$C$297,2,0)</f>
        <v>#REF!</v>
      </c>
    </row>
    <row r="166" spans="1:3">
      <c r="A166" s="27" t="s">
        <v>325</v>
      </c>
      <c r="B166" t="e">
        <f>VLOOKUP(A166:A553,[2]工作表1!$B$2:$B$5982:'[2]工作表1'!$C$2:$C$5982,2,0)</f>
        <v>#REF!</v>
      </c>
      <c r="C166" t="e">
        <f>VLOOKUP(A166:A361,[3]Sheet3!$B$2:$B$297:'[3]Sheet3'!$C$2:$C$297,2,0)</f>
        <v>#REF!</v>
      </c>
    </row>
    <row r="167" spans="1:3">
      <c r="A167" s="27" t="s">
        <v>326</v>
      </c>
      <c r="B167" t="e">
        <f>VLOOKUP(A167:A554,[2]工作表1!$B$2:$B$5982:'[2]工作表1'!$C$2:$C$5982,2,0)</f>
        <v>#REF!</v>
      </c>
      <c r="C167" t="e">
        <f>VLOOKUP(A167:A362,[3]Sheet3!$B$2:$B$297:'[3]Sheet3'!$C$2:$C$297,2,0)</f>
        <v>#REF!</v>
      </c>
    </row>
    <row r="168" spans="1:3">
      <c r="A168" s="27" t="s">
        <v>327</v>
      </c>
      <c r="B168" t="e">
        <f>VLOOKUP(A168:A555,[2]工作表1!$B$2:$B$5982:'[2]工作表1'!$C$2:$C$5982,2,0)</f>
        <v>#REF!</v>
      </c>
      <c r="C168" t="e">
        <f>VLOOKUP(A168:A363,[3]Sheet3!$B$2:$B$297:'[3]Sheet3'!$C$2:$C$297,2,0)</f>
        <v>#REF!</v>
      </c>
    </row>
    <row r="169" spans="1:3">
      <c r="A169" s="27" t="s">
        <v>328</v>
      </c>
      <c r="B169" t="e">
        <f>VLOOKUP(A169:A556,[2]工作表1!$B$2:$B$5982:'[2]工作表1'!$C$2:$C$5982,2,0)</f>
        <v>#REF!</v>
      </c>
      <c r="C169" t="e">
        <f>VLOOKUP(A169:A364,[3]Sheet3!$B$2:$B$297:'[3]Sheet3'!$C$2:$C$297,2,0)</f>
        <v>#REF!</v>
      </c>
    </row>
    <row r="170" spans="1:3">
      <c r="A170" s="27" t="s">
        <v>329</v>
      </c>
      <c r="B170" t="e">
        <f>VLOOKUP(A170:A557,[2]工作表1!$B$2:$B$5982:'[2]工作表1'!$C$2:$C$5982,2,0)</f>
        <v>#REF!</v>
      </c>
      <c r="C170" t="e">
        <f>VLOOKUP(A170:A365,[3]Sheet3!$B$2:$B$297:'[3]Sheet3'!$C$2:$C$297,2,0)</f>
        <v>#REF!</v>
      </c>
    </row>
    <row r="171" spans="1:3">
      <c r="A171" s="27" t="s">
        <v>330</v>
      </c>
      <c r="B171" t="e">
        <f>VLOOKUP(A171:A558,[2]工作表1!$B$2:$B$5982:'[2]工作表1'!$C$2:$C$5982,2,0)</f>
        <v>#REF!</v>
      </c>
      <c r="C171" t="e">
        <f>VLOOKUP(A171:A366,[3]Sheet3!$B$2:$B$297:'[3]Sheet3'!$C$2:$C$297,2,0)</f>
        <v>#REF!</v>
      </c>
    </row>
    <row r="172" spans="1:3">
      <c r="A172" s="27" t="s">
        <v>331</v>
      </c>
      <c r="B172" t="e">
        <f>VLOOKUP(A172:A559,[2]工作表1!$B$2:$B$5982:'[2]工作表1'!$C$2:$C$5982,2,0)</f>
        <v>#REF!</v>
      </c>
      <c r="C172" t="e">
        <f>VLOOKUP(A172:A367,[3]Sheet3!$B$2:$B$297:'[3]Sheet3'!$C$2:$C$297,2,0)</f>
        <v>#REF!</v>
      </c>
    </row>
    <row r="173" spans="1:3">
      <c r="A173" s="27" t="s">
        <v>332</v>
      </c>
      <c r="B173" t="e">
        <f>VLOOKUP(A173:A560,[2]工作表1!$B$2:$B$5982:'[2]工作表1'!$C$2:$C$5982,2,0)</f>
        <v>#REF!</v>
      </c>
      <c r="C173" t="e">
        <f>VLOOKUP(A173:A368,[3]Sheet3!$B$2:$B$297:'[3]Sheet3'!$C$2:$C$297,2,0)</f>
        <v>#REF!</v>
      </c>
    </row>
    <row r="174" spans="1:3">
      <c r="A174" s="26" t="s">
        <v>321</v>
      </c>
      <c r="B174" t="e">
        <f>VLOOKUP(A174:A561,[2]工作表1!$B$2:$B$5982:'[2]工作表1'!$C$2:$C$5982,2,0)</f>
        <v>#REF!</v>
      </c>
      <c r="C174" t="e">
        <f>VLOOKUP(A174:A369,[3]Sheet3!$B$2:$B$297:'[3]Sheet3'!$C$2:$C$297,2,0)</f>
        <v>#REF!</v>
      </c>
    </row>
    <row r="175" spans="1:3">
      <c r="A175" s="26" t="s">
        <v>322</v>
      </c>
      <c r="B175" t="e">
        <f>VLOOKUP(A175:A562,[2]工作表1!$B$2:$B$5982:'[2]工作表1'!$C$2:$C$5982,2,0)</f>
        <v>#REF!</v>
      </c>
      <c r="C175" t="e">
        <f>VLOOKUP(A175:A370,[3]Sheet3!$B$2:$B$297:'[3]Sheet3'!$C$2:$C$297,2,0)</f>
        <v>#REF!</v>
      </c>
    </row>
    <row r="176" spans="1:3">
      <c r="A176" s="26" t="s">
        <v>323</v>
      </c>
      <c r="B176" t="e">
        <f>VLOOKUP(A176:A563,[2]工作表1!$B$2:$B$5982:'[2]工作表1'!$C$2:$C$5982,2,0)</f>
        <v>#REF!</v>
      </c>
      <c r="C176" t="e">
        <f>VLOOKUP(A176:A371,[3]Sheet3!$B$2:$B$297:'[3]Sheet3'!$C$2:$C$297,2,0)</f>
        <v>#REF!</v>
      </c>
    </row>
    <row r="177" spans="1:3">
      <c r="A177" s="26" t="s">
        <v>324</v>
      </c>
      <c r="B177" t="e">
        <f>VLOOKUP(A177:A564,[2]工作表1!$B$2:$B$5982:'[2]工作表1'!$C$2:$C$5982,2,0)</f>
        <v>#REF!</v>
      </c>
      <c r="C177" t="e">
        <f>VLOOKUP(A177:A372,[3]Sheet3!$B$2:$B$297:'[3]Sheet3'!$C$2:$C$297,2,0)</f>
        <v>#REF!</v>
      </c>
    </row>
    <row r="178" spans="1:3">
      <c r="A178" s="26" t="s">
        <v>325</v>
      </c>
      <c r="B178" t="e">
        <f>VLOOKUP(A178:A565,[2]工作表1!$B$2:$B$5982:'[2]工作表1'!$C$2:$C$5982,2,0)</f>
        <v>#REF!</v>
      </c>
      <c r="C178" t="e">
        <f>VLOOKUP(A178:A373,[3]Sheet3!$B$2:$B$297:'[3]Sheet3'!$C$2:$C$297,2,0)</f>
        <v>#REF!</v>
      </c>
    </row>
    <row r="179" spans="1:3">
      <c r="A179" s="26" t="s">
        <v>326</v>
      </c>
      <c r="B179" t="e">
        <f>VLOOKUP(A179:A566,[2]工作表1!$B$2:$B$5982:'[2]工作表1'!$C$2:$C$5982,2,0)</f>
        <v>#REF!</v>
      </c>
      <c r="C179" t="e">
        <f>VLOOKUP(A179:A374,[3]Sheet3!$B$2:$B$297:'[3]Sheet3'!$C$2:$C$297,2,0)</f>
        <v>#REF!</v>
      </c>
    </row>
    <row r="180" spans="1:3">
      <c r="A180" s="26" t="s">
        <v>327</v>
      </c>
      <c r="B180" t="e">
        <f>VLOOKUP(A180:A567,[2]工作表1!$B$2:$B$5982:'[2]工作表1'!$C$2:$C$5982,2,0)</f>
        <v>#REF!</v>
      </c>
      <c r="C180" t="e">
        <f>VLOOKUP(A180:A375,[3]Sheet3!$B$2:$B$297:'[3]Sheet3'!$C$2:$C$297,2,0)</f>
        <v>#REF!</v>
      </c>
    </row>
    <row r="181" spans="1:3">
      <c r="A181" s="26" t="s">
        <v>328</v>
      </c>
      <c r="B181" t="e">
        <f>VLOOKUP(A181:A568,[2]工作表1!$B$2:$B$5982:'[2]工作表1'!$C$2:$C$5982,2,0)</f>
        <v>#REF!</v>
      </c>
      <c r="C181" t="e">
        <f>VLOOKUP(A181:A376,[3]Sheet3!$B$2:$B$297:'[3]Sheet3'!$C$2:$C$297,2,0)</f>
        <v>#REF!</v>
      </c>
    </row>
    <row r="182" spans="1:3">
      <c r="A182" s="26" t="s">
        <v>329</v>
      </c>
      <c r="B182" t="e">
        <f>VLOOKUP(A182:A569,[2]工作表1!$B$2:$B$5982:'[2]工作表1'!$C$2:$C$5982,2,0)</f>
        <v>#REF!</v>
      </c>
      <c r="C182" t="e">
        <f>VLOOKUP(A182:A377,[3]Sheet3!$B$2:$B$297:'[3]Sheet3'!$C$2:$C$297,2,0)</f>
        <v>#REF!</v>
      </c>
    </row>
    <row r="183" spans="1:3">
      <c r="A183" s="26" t="s">
        <v>330</v>
      </c>
      <c r="B183" t="e">
        <f>VLOOKUP(A183:A570,[2]工作表1!$B$2:$B$5982:'[2]工作表1'!$C$2:$C$5982,2,0)</f>
        <v>#REF!</v>
      </c>
      <c r="C183" t="e">
        <f>VLOOKUP(A183:A378,[3]Sheet3!$B$2:$B$297:'[3]Sheet3'!$C$2:$C$297,2,0)</f>
        <v>#REF!</v>
      </c>
    </row>
    <row r="184" spans="1:3">
      <c r="A184" s="26" t="s">
        <v>331</v>
      </c>
      <c r="B184" t="e">
        <f>VLOOKUP(A184:A571,[2]工作表1!$B$2:$B$5982:'[2]工作表1'!$C$2:$C$5982,2,0)</f>
        <v>#REF!</v>
      </c>
      <c r="C184" t="e">
        <f>VLOOKUP(A184:A379,[3]Sheet3!$B$2:$B$297:'[3]Sheet3'!$C$2:$C$297,2,0)</f>
        <v>#REF!</v>
      </c>
    </row>
    <row r="185" spans="1:3">
      <c r="A185" s="26" t="s">
        <v>332</v>
      </c>
      <c r="B185" t="e">
        <f>VLOOKUP(A185:A572,[2]工作表1!$B$2:$B$5982:'[2]工作表1'!$C$2:$C$5982,2,0)</f>
        <v>#REF!</v>
      </c>
      <c r="C185" t="e">
        <f>VLOOKUP(A185:A380,[3]Sheet3!$B$2:$B$297:'[3]Sheet3'!$C$2:$C$297,2,0)</f>
        <v>#REF!</v>
      </c>
    </row>
    <row r="186" spans="1:3">
      <c r="A186" s="27" t="s">
        <v>321</v>
      </c>
      <c r="B186" t="e">
        <f>VLOOKUP(A186:A573,[2]工作表1!$B$2:$B$5982:'[2]工作表1'!$C$2:$C$5982,2,0)</f>
        <v>#REF!</v>
      </c>
      <c r="C186" t="e">
        <f>VLOOKUP(A186:A381,[3]Sheet3!$B$2:$B$297:'[3]Sheet3'!$C$2:$C$297,2,0)</f>
        <v>#REF!</v>
      </c>
    </row>
    <row r="187" spans="1:3">
      <c r="A187" s="27" t="s">
        <v>322</v>
      </c>
      <c r="B187" t="e">
        <f>VLOOKUP(A187:A574,[2]工作表1!$B$2:$B$5982:'[2]工作表1'!$C$2:$C$5982,2,0)</f>
        <v>#REF!</v>
      </c>
      <c r="C187" t="e">
        <f>VLOOKUP(A187:A382,[3]Sheet3!$B$2:$B$297:'[3]Sheet3'!$C$2:$C$297,2,0)</f>
        <v>#REF!</v>
      </c>
    </row>
    <row r="188" spans="1:3">
      <c r="A188" s="27" t="s">
        <v>323</v>
      </c>
      <c r="B188" t="e">
        <f>VLOOKUP(A188:A575,[2]工作表1!$B$2:$B$5982:'[2]工作表1'!$C$2:$C$5982,2,0)</f>
        <v>#REF!</v>
      </c>
      <c r="C188" t="e">
        <f>VLOOKUP(A188:A383,[3]Sheet3!$B$2:$B$297:'[3]Sheet3'!$C$2:$C$297,2,0)</f>
        <v>#REF!</v>
      </c>
    </row>
    <row r="189" spans="1:3">
      <c r="A189" s="27" t="s">
        <v>324</v>
      </c>
      <c r="B189" t="e">
        <f>VLOOKUP(A189:A576,[2]工作表1!$B$2:$B$5982:'[2]工作表1'!$C$2:$C$5982,2,0)</f>
        <v>#REF!</v>
      </c>
      <c r="C189" t="e">
        <f>VLOOKUP(A189:A384,[3]Sheet3!$B$2:$B$297:'[3]Sheet3'!$C$2:$C$297,2,0)</f>
        <v>#REF!</v>
      </c>
    </row>
    <row r="190" spans="1:3">
      <c r="A190" s="27" t="s">
        <v>325</v>
      </c>
      <c r="B190" t="e">
        <f>VLOOKUP(A190:A577,[2]工作表1!$B$2:$B$5982:'[2]工作表1'!$C$2:$C$5982,2,0)</f>
        <v>#REF!</v>
      </c>
      <c r="C190" t="e">
        <f>VLOOKUP(A190:A385,[3]Sheet3!$B$2:$B$297:'[3]Sheet3'!$C$2:$C$297,2,0)</f>
        <v>#REF!</v>
      </c>
    </row>
    <row r="191" spans="1:3">
      <c r="A191" s="27" t="s">
        <v>326</v>
      </c>
      <c r="B191" t="e">
        <f>VLOOKUP(A191:A578,[2]工作表1!$B$2:$B$5982:'[2]工作表1'!$C$2:$C$5982,2,0)</f>
        <v>#REF!</v>
      </c>
      <c r="C191" t="e">
        <f>VLOOKUP(A191:A386,[3]Sheet3!$B$2:$B$297:'[3]Sheet3'!$C$2:$C$297,2,0)</f>
        <v>#REF!</v>
      </c>
    </row>
    <row r="192" spans="1:3">
      <c r="A192" s="27" t="s">
        <v>327</v>
      </c>
      <c r="B192" t="e">
        <f>VLOOKUP(A192:A579,[2]工作表1!$B$2:$B$5982:'[2]工作表1'!$C$2:$C$5982,2,0)</f>
        <v>#REF!</v>
      </c>
      <c r="C192" t="e">
        <f>VLOOKUP(A192:A387,[3]Sheet3!$B$2:$B$297:'[3]Sheet3'!$C$2:$C$297,2,0)</f>
        <v>#REF!</v>
      </c>
    </row>
    <row r="193" spans="1:4">
      <c r="A193" s="27" t="s">
        <v>328</v>
      </c>
      <c r="B193" t="e">
        <f>VLOOKUP(A193:A580,[2]工作表1!$B$2:$B$5982:'[2]工作表1'!$C$2:$C$5982,2,0)</f>
        <v>#REF!</v>
      </c>
      <c r="C193" t="e">
        <f>VLOOKUP(A193:A388,[3]Sheet3!$B$2:$B$297:'[3]Sheet3'!$C$2:$C$297,2,0)</f>
        <v>#REF!</v>
      </c>
    </row>
    <row r="194" spans="1:4">
      <c r="A194" s="27" t="s">
        <v>329</v>
      </c>
      <c r="B194" t="e">
        <f>VLOOKUP(A194:A581,[2]工作表1!$B$2:$B$5982:'[2]工作表1'!$C$2:$C$5982,2,0)</f>
        <v>#REF!</v>
      </c>
      <c r="C194" t="e">
        <f>VLOOKUP(A194:A389,[3]Sheet3!$B$2:$B$297:'[3]Sheet3'!$C$2:$C$297,2,0)</f>
        <v>#REF!</v>
      </c>
    </row>
    <row r="195" spans="1:4">
      <c r="A195" s="27" t="s">
        <v>330</v>
      </c>
      <c r="B195" t="e">
        <f>VLOOKUP(A195:A582,[2]工作表1!$B$2:$B$5982:'[2]工作表1'!$C$2:$C$5982,2,0)</f>
        <v>#REF!</v>
      </c>
      <c r="C195" t="e">
        <f>VLOOKUP(A195:A390,[3]Sheet3!$B$2:$B$297:'[3]Sheet3'!$C$2:$C$297,2,0)</f>
        <v>#REF!</v>
      </c>
    </row>
    <row r="196" spans="1:4">
      <c r="A196" s="27" t="s">
        <v>331</v>
      </c>
      <c r="B196" t="e">
        <f>VLOOKUP(A196:A583,[2]工作表1!$B$2:$B$5982:'[2]工作表1'!$C$2:$C$5982,2,0)</f>
        <v>#REF!</v>
      </c>
      <c r="C196" t="e">
        <f>VLOOKUP(A196:A391,[3]Sheet3!$B$2:$B$297:'[3]Sheet3'!$C$2:$C$297,2,0)</f>
        <v>#REF!</v>
      </c>
    </row>
    <row r="197" spans="1:4">
      <c r="A197" s="27" t="s">
        <v>332</v>
      </c>
      <c r="B197" t="e">
        <f>VLOOKUP(A197:A584,[2]工作表1!$B$2:$B$5982:'[2]工作表1'!$C$2:$C$5982,2,0)</f>
        <v>#REF!</v>
      </c>
      <c r="C197" t="e">
        <f>VLOOKUP(A197:A392,[3]Sheet3!$B$2:$B$297:'[3]Sheet3'!$C$2:$C$297,2,0)</f>
        <v>#REF!</v>
      </c>
    </row>
    <row r="198" spans="1:4">
      <c r="A198" s="3" t="s">
        <v>2618</v>
      </c>
      <c r="B198" t="e">
        <f>VLOOKUP(A198:A585,[2]工作表1!$B$2:$B$5982:'[2]工作表1'!$C$2:$C$5982,2,0)</f>
        <v>#REF!</v>
      </c>
      <c r="C198" t="e">
        <f>VLOOKUP(A198:A393,[3]Sheet3!$B$2:$B$297:'[3]Sheet3'!$C$2:$C$297,2,0)</f>
        <v>#REF!</v>
      </c>
    </row>
    <row r="199" spans="1:4">
      <c r="A199" s="3" t="s">
        <v>2577</v>
      </c>
      <c r="B199" t="e">
        <f>VLOOKUP(A199:A586,[2]工作表1!$B$2:$B$5982:'[2]工作表1'!$C$2:$C$5982,2,0)</f>
        <v>#REF!</v>
      </c>
      <c r="C199" t="e">
        <f>VLOOKUP(A199:A394,[3]Sheet3!$B$2:$B$297:'[3]Sheet3'!$C$2:$C$297,2,0)</f>
        <v>#REF!</v>
      </c>
    </row>
    <row r="200" spans="1:4">
      <c r="A200" s="3" t="s">
        <v>2577</v>
      </c>
      <c r="B200" t="e">
        <f>VLOOKUP(A200:A587,[2]工作表1!$B$2:$B$5982:'[2]工作表1'!$C$2:$C$5982,2,0)</f>
        <v>#REF!</v>
      </c>
      <c r="C200" t="e">
        <f>VLOOKUP(A200:A395,[3]Sheet3!$B$2:$B$297:'[3]Sheet3'!$C$2:$C$297,2,0)</f>
        <v>#REF!</v>
      </c>
    </row>
    <row r="201" spans="1:4">
      <c r="A201" s="3" t="s">
        <v>2577</v>
      </c>
      <c r="B201" t="e">
        <f>VLOOKUP(A201:A588,[2]工作表1!$B$2:$B$5982:'[2]工作表1'!$C$2:$C$5982,2,0)</f>
        <v>#REF!</v>
      </c>
      <c r="C201" t="e">
        <f>VLOOKUP(A201:A396,[3]Sheet3!$B$2:$B$297:'[3]Sheet3'!$C$2:$C$297,2,0)</f>
        <v>#REF!</v>
      </c>
    </row>
    <row r="202" spans="1:4">
      <c r="A202" s="3" t="s">
        <v>2577</v>
      </c>
      <c r="B202" t="e">
        <f>VLOOKUP(A202:A589,[2]工作表1!$B$2:$B$5982:'[2]工作表1'!$C$2:$C$5982,2,0)</f>
        <v>#REF!</v>
      </c>
      <c r="C202" t="e">
        <f>VLOOKUP(A202:A397,[3]Sheet3!$B$2:$B$297:'[3]Sheet3'!$C$2:$C$297,2,0)</f>
        <v>#REF!</v>
      </c>
    </row>
    <row r="203" spans="1:4">
      <c r="A203" s="3" t="s">
        <v>720</v>
      </c>
      <c r="B203" t="e">
        <f>VLOOKUP(A203:A590,[2]工作表1!$B$2:$B$5982:'[2]工作表1'!$C$2:$C$5982,2,0)</f>
        <v>#REF!</v>
      </c>
      <c r="C203" t="e">
        <f>VLOOKUP(A203:A398,[3]Sheet3!$B$2:$B$297:'[3]Sheet3'!$C$2:$C$297,2,0)</f>
        <v>#REF!</v>
      </c>
    </row>
    <row r="204" spans="1:4">
      <c r="A204" s="3" t="s">
        <v>721</v>
      </c>
      <c r="B204" t="e">
        <f>VLOOKUP(A204:A591,[2]工作表1!$B$2:$B$5982:'[2]工作表1'!$C$2:$C$5982,2,0)</f>
        <v>#REF!</v>
      </c>
      <c r="C204" t="e">
        <f>VLOOKUP(A204:A399,[3]Sheet3!$B$2:$B$297:'[3]Sheet3'!$C$2:$C$297,2,0)</f>
        <v>#REF!</v>
      </c>
    </row>
    <row r="205" spans="1:4">
      <c r="A205" s="3" t="s">
        <v>722</v>
      </c>
      <c r="B205" t="e">
        <f>VLOOKUP(A205:A592,[2]工作表1!$B$2:$B$5982:'[2]工作表1'!$C$2:$C$5982,2,0)</f>
        <v>#REF!</v>
      </c>
      <c r="C205" t="e">
        <f>VLOOKUP(A205:A400,[3]Sheet3!$B$2:$B$297:'[3]Sheet3'!$C$2:$C$297,2,0)</f>
        <v>#REF!</v>
      </c>
    </row>
    <row r="206" spans="1:4">
      <c r="A206" s="3" t="s">
        <v>723</v>
      </c>
      <c r="B206" t="e">
        <f>VLOOKUP(A206:A593,[2]工作表1!$B$2:$B$5982:'[2]工作表1'!$C$2:$C$5982,2,0)</f>
        <v>#REF!</v>
      </c>
      <c r="C206" t="e">
        <f>VLOOKUP(A206:A401,[3]Sheet3!$B$2:$B$297:'[3]Sheet3'!$C$2:$C$297,2,0)</f>
        <v>#REF!</v>
      </c>
    </row>
    <row r="207" spans="1:4">
      <c r="A207" s="40" t="s">
        <v>2619</v>
      </c>
      <c r="B207" t="e">
        <f>VLOOKUP(A207:A594,[2]工作表1!$B$2:$B$5982:'[2]工作表1'!$C$2:$C$5982,2,0)</f>
        <v>#REF!</v>
      </c>
      <c r="C207" t="e">
        <f>B207&amp;"碎片"</f>
        <v>#REF!</v>
      </c>
      <c r="D207" t="s">
        <v>2801</v>
      </c>
    </row>
    <row r="208" spans="1:4">
      <c r="A208" s="40" t="s">
        <v>2620</v>
      </c>
      <c r="B208" t="e">
        <f>VLOOKUP(A208:A595,[2]工作表1!$B$2:$B$5982:'[2]工作表1'!$C$2:$C$5982,2,0)</f>
        <v>#REF!</v>
      </c>
      <c r="C208" t="e">
        <f t="shared" ref="C208:C271" si="0">B208&amp;"碎片"</f>
        <v>#REF!</v>
      </c>
      <c r="D208" t="s">
        <v>2802</v>
      </c>
    </row>
    <row r="209" spans="1:4">
      <c r="A209" s="40" t="s">
        <v>2621</v>
      </c>
      <c r="B209" t="e">
        <f>VLOOKUP(A209:A596,[2]工作表1!$B$2:$B$5982:'[2]工作表1'!$C$2:$C$5982,2,0)</f>
        <v>#REF!</v>
      </c>
      <c r="C209" t="e">
        <f t="shared" si="0"/>
        <v>#REF!</v>
      </c>
      <c r="D209" t="s">
        <v>68</v>
      </c>
    </row>
    <row r="210" spans="1:4">
      <c r="A210" s="40" t="s">
        <v>2622</v>
      </c>
      <c r="B210" t="e">
        <f>VLOOKUP(A210:A597,[2]工作表1!$B$2:$B$5982:'[2]工作表1'!$C$2:$C$5982,2,0)</f>
        <v>#REF!</v>
      </c>
      <c r="C210" t="e">
        <f t="shared" si="0"/>
        <v>#REF!</v>
      </c>
      <c r="D210" t="s">
        <v>2803</v>
      </c>
    </row>
    <row r="211" spans="1:4">
      <c r="A211" s="40" t="s">
        <v>2623</v>
      </c>
      <c r="B211" t="e">
        <f>VLOOKUP(A211:A598,[2]工作表1!$B$2:$B$5982:'[2]工作表1'!$C$2:$C$5982,2,0)</f>
        <v>#REF!</v>
      </c>
      <c r="C211" t="e">
        <f t="shared" si="0"/>
        <v>#REF!</v>
      </c>
      <c r="D211" t="s">
        <v>2804</v>
      </c>
    </row>
    <row r="212" spans="1:4">
      <c r="A212" s="40" t="s">
        <v>2624</v>
      </c>
      <c r="B212" t="e">
        <f>VLOOKUP(A212:A599,[2]工作表1!$B$2:$B$5982:'[2]工作表1'!$C$2:$C$5982,2,0)</f>
        <v>#REF!</v>
      </c>
      <c r="C212" t="e">
        <f t="shared" si="0"/>
        <v>#REF!</v>
      </c>
      <c r="D212" t="s">
        <v>2805</v>
      </c>
    </row>
    <row r="213" spans="1:4">
      <c r="A213" s="40" t="s">
        <v>2625</v>
      </c>
      <c r="B213" t="e">
        <f>VLOOKUP(A213:A600,[2]工作表1!$B$2:$B$5982:'[2]工作表1'!$C$2:$C$5982,2,0)</f>
        <v>#REF!</v>
      </c>
      <c r="C213" t="e">
        <f t="shared" si="0"/>
        <v>#REF!</v>
      </c>
      <c r="D213" t="s">
        <v>72</v>
      </c>
    </row>
    <row r="214" spans="1:4">
      <c r="A214" s="40" t="s">
        <v>2626</v>
      </c>
      <c r="B214" t="e">
        <f>VLOOKUP(A214:A601,[2]工作表1!$B$2:$B$5982:'[2]工作表1'!$C$2:$C$5982,2,0)</f>
        <v>#REF!</v>
      </c>
      <c r="C214" t="e">
        <f t="shared" si="0"/>
        <v>#REF!</v>
      </c>
      <c r="D214" t="s">
        <v>96</v>
      </c>
    </row>
    <row r="215" spans="1:4">
      <c r="A215" s="40" t="s">
        <v>2627</v>
      </c>
      <c r="B215" t="e">
        <f>VLOOKUP(A215:A602,[2]工作表1!$B$2:$B$5982:'[2]工作表1'!$C$2:$C$5982,2,0)</f>
        <v>#REF!</v>
      </c>
      <c r="C215" t="e">
        <f t="shared" si="0"/>
        <v>#REF!</v>
      </c>
      <c r="D215" t="s">
        <v>2806</v>
      </c>
    </row>
    <row r="216" spans="1:4">
      <c r="A216" s="40" t="s">
        <v>2628</v>
      </c>
      <c r="B216" t="e">
        <f>VLOOKUP(A216:A603,[2]工作表1!$B$2:$B$5982:'[2]工作表1'!$C$2:$C$5982,2,0)</f>
        <v>#REF!</v>
      </c>
      <c r="C216" t="e">
        <f t="shared" si="0"/>
        <v>#REF!</v>
      </c>
      <c r="D216" t="s">
        <v>2807</v>
      </c>
    </row>
    <row r="217" spans="1:4">
      <c r="A217" s="40" t="s">
        <v>2629</v>
      </c>
      <c r="B217" t="e">
        <f>VLOOKUP(A217:A604,[2]工作表1!$B$2:$B$5982:'[2]工作表1'!$C$2:$C$5982,2,0)</f>
        <v>#REF!</v>
      </c>
      <c r="C217" t="e">
        <f t="shared" si="0"/>
        <v>#REF!</v>
      </c>
      <c r="D217" t="s">
        <v>2808</v>
      </c>
    </row>
    <row r="218" spans="1:4">
      <c r="A218" s="40" t="s">
        <v>2630</v>
      </c>
      <c r="B218" t="e">
        <f>VLOOKUP(A218:A605,[2]工作表1!$B$2:$B$5982:'[2]工作表1'!$C$2:$C$5982,2,0)</f>
        <v>#REF!</v>
      </c>
      <c r="C218" t="e">
        <f t="shared" si="0"/>
        <v>#REF!</v>
      </c>
      <c r="D218" t="s">
        <v>2809</v>
      </c>
    </row>
    <row r="219" spans="1:4">
      <c r="A219" s="40" t="s">
        <v>2631</v>
      </c>
      <c r="B219" t="e">
        <f>VLOOKUP(A219:A606,[2]工作表1!$B$2:$B$5982:'[2]工作表1'!$C$2:$C$5982,2,0)</f>
        <v>#REF!</v>
      </c>
      <c r="C219" t="e">
        <f t="shared" si="0"/>
        <v>#REF!</v>
      </c>
      <c r="D219" t="s">
        <v>69</v>
      </c>
    </row>
    <row r="220" spans="1:4">
      <c r="A220" s="40" t="s">
        <v>2632</v>
      </c>
      <c r="B220" t="e">
        <f>VLOOKUP(A220:A607,[2]工作表1!$B$2:$B$5982:'[2]工作表1'!$C$2:$C$5982,2,0)</f>
        <v>#REF!</v>
      </c>
      <c r="C220" t="e">
        <f t="shared" si="0"/>
        <v>#REF!</v>
      </c>
      <c r="D220" t="s">
        <v>2810</v>
      </c>
    </row>
    <row r="221" spans="1:4">
      <c r="A221" s="40" t="s">
        <v>2633</v>
      </c>
      <c r="B221" t="e">
        <f>VLOOKUP(A221:A608,[2]工作表1!$B$2:$B$5982:'[2]工作表1'!$C$2:$C$5982,2,0)</f>
        <v>#REF!</v>
      </c>
      <c r="C221" t="e">
        <f t="shared" si="0"/>
        <v>#REF!</v>
      </c>
      <c r="D221" t="s">
        <v>73</v>
      </c>
    </row>
    <row r="222" spans="1:4">
      <c r="A222" s="40" t="s">
        <v>2634</v>
      </c>
      <c r="B222" t="e">
        <f>VLOOKUP(A222:A609,[2]工作表1!$B$2:$B$5982:'[2]工作表1'!$C$2:$C$5982,2,0)</f>
        <v>#REF!</v>
      </c>
      <c r="C222" t="e">
        <f t="shared" si="0"/>
        <v>#REF!</v>
      </c>
      <c r="D222" t="s">
        <v>89</v>
      </c>
    </row>
    <row r="223" spans="1:4">
      <c r="A223" s="40" t="s">
        <v>2635</v>
      </c>
      <c r="B223" t="e">
        <f>VLOOKUP(A223:A610,[2]工作表1!$B$2:$B$5982:'[2]工作表1'!$C$2:$C$5982,2,0)</f>
        <v>#REF!</v>
      </c>
      <c r="C223" t="e">
        <f t="shared" si="0"/>
        <v>#REF!</v>
      </c>
      <c r="D223" t="s">
        <v>2811</v>
      </c>
    </row>
    <row r="224" spans="1:4">
      <c r="A224" s="40" t="s">
        <v>2636</v>
      </c>
      <c r="B224" t="e">
        <f>VLOOKUP(A224:A611,[2]工作表1!$B$2:$B$5982:'[2]工作表1'!$C$2:$C$5982,2,0)</f>
        <v>#REF!</v>
      </c>
      <c r="C224" t="e">
        <f t="shared" si="0"/>
        <v>#REF!</v>
      </c>
      <c r="D224" t="s">
        <v>2812</v>
      </c>
    </row>
    <row r="225" spans="1:4">
      <c r="A225" s="40" t="s">
        <v>2637</v>
      </c>
      <c r="B225" t="e">
        <f>VLOOKUP(A225:A612,[2]工作表1!$B$2:$B$5982:'[2]工作表1'!$C$2:$C$5982,2,0)</f>
        <v>#REF!</v>
      </c>
      <c r="C225" t="e">
        <f t="shared" si="0"/>
        <v>#REF!</v>
      </c>
      <c r="D225" t="s">
        <v>2813</v>
      </c>
    </row>
    <row r="226" spans="1:4">
      <c r="A226" s="40" t="s">
        <v>2638</v>
      </c>
      <c r="B226" t="e">
        <f>VLOOKUP(A226:A613,[2]工作表1!$B$2:$B$5982:'[2]工作表1'!$C$2:$C$5982,2,0)</f>
        <v>#REF!</v>
      </c>
      <c r="C226" t="e">
        <f t="shared" si="0"/>
        <v>#REF!</v>
      </c>
      <c r="D226" t="s">
        <v>2814</v>
      </c>
    </row>
    <row r="227" spans="1:4">
      <c r="A227" s="40" t="s">
        <v>2639</v>
      </c>
      <c r="B227" t="e">
        <f>VLOOKUP(A227:A614,[2]工作表1!$B$2:$B$5982:'[2]工作表1'!$C$2:$C$5982,2,0)</f>
        <v>#REF!</v>
      </c>
      <c r="C227" t="e">
        <f t="shared" si="0"/>
        <v>#REF!</v>
      </c>
      <c r="D227" t="s">
        <v>2815</v>
      </c>
    </row>
    <row r="228" spans="1:4">
      <c r="A228" s="40" t="s">
        <v>2640</v>
      </c>
      <c r="B228" t="e">
        <f>VLOOKUP(A228:A615,[2]工作表1!$B$2:$B$5982:'[2]工作表1'!$C$2:$C$5982,2,0)</f>
        <v>#REF!</v>
      </c>
      <c r="C228" t="e">
        <f t="shared" si="0"/>
        <v>#REF!</v>
      </c>
      <c r="D228" t="s">
        <v>2816</v>
      </c>
    </row>
    <row r="229" spans="1:4">
      <c r="A229" s="40" t="s">
        <v>2641</v>
      </c>
      <c r="B229" t="e">
        <f>VLOOKUP(A229:A616,[2]工作表1!$B$2:$B$5982:'[2]工作表1'!$C$2:$C$5982,2,0)</f>
        <v>#REF!</v>
      </c>
      <c r="C229" t="e">
        <f t="shared" si="0"/>
        <v>#REF!</v>
      </c>
      <c r="D229" t="s">
        <v>445</v>
      </c>
    </row>
    <row r="230" spans="1:4">
      <c r="A230" s="40" t="s">
        <v>2642</v>
      </c>
      <c r="B230" t="e">
        <f>VLOOKUP(A230:A617,[2]工作表1!$B$2:$B$5982:'[2]工作表1'!$C$2:$C$5982,2,0)</f>
        <v>#REF!</v>
      </c>
      <c r="C230" t="e">
        <f t="shared" si="0"/>
        <v>#REF!</v>
      </c>
      <c r="D230" t="s">
        <v>2817</v>
      </c>
    </row>
    <row r="231" spans="1:4">
      <c r="A231" s="40" t="s">
        <v>2643</v>
      </c>
      <c r="B231" t="e">
        <f>VLOOKUP(A231:A618,[2]工作表1!$B$2:$B$5982:'[2]工作表1'!$C$2:$C$5982,2,0)</f>
        <v>#REF!</v>
      </c>
      <c r="C231" t="e">
        <f t="shared" si="0"/>
        <v>#REF!</v>
      </c>
      <c r="D231" t="s">
        <v>2818</v>
      </c>
    </row>
    <row r="232" spans="1:4">
      <c r="A232" s="40" t="s">
        <v>2644</v>
      </c>
      <c r="B232" t="e">
        <f>VLOOKUP(A232:A619,[2]工作表1!$B$2:$B$5982:'[2]工作表1'!$C$2:$C$5982,2,0)</f>
        <v>#REF!</v>
      </c>
      <c r="C232" t="e">
        <f t="shared" si="0"/>
        <v>#REF!</v>
      </c>
      <c r="D232" t="s">
        <v>2819</v>
      </c>
    </row>
    <row r="233" spans="1:4">
      <c r="A233" s="40" t="s">
        <v>2645</v>
      </c>
      <c r="B233" t="e">
        <f>VLOOKUP(A233:A620,[2]工作表1!$B$2:$B$5982:'[2]工作表1'!$C$2:$C$5982,2,0)</f>
        <v>#REF!</v>
      </c>
      <c r="C233" t="e">
        <f t="shared" si="0"/>
        <v>#REF!</v>
      </c>
      <c r="D233" t="s">
        <v>2820</v>
      </c>
    </row>
    <row r="234" spans="1:4">
      <c r="A234" s="40" t="s">
        <v>2646</v>
      </c>
      <c r="B234" t="e">
        <f>VLOOKUP(A234:A621,[2]工作表1!$B$2:$B$5982:'[2]工作表1'!$C$2:$C$5982,2,0)</f>
        <v>#REF!</v>
      </c>
      <c r="C234" t="e">
        <f t="shared" si="0"/>
        <v>#REF!</v>
      </c>
      <c r="D234" t="s">
        <v>2821</v>
      </c>
    </row>
    <row r="235" spans="1:4">
      <c r="A235" s="40" t="s">
        <v>2647</v>
      </c>
      <c r="B235" t="e">
        <f>VLOOKUP(A235:A622,[2]工作表1!$B$2:$B$5982:'[2]工作表1'!$C$2:$C$5982,2,0)</f>
        <v>#REF!</v>
      </c>
      <c r="C235" t="e">
        <f t="shared" si="0"/>
        <v>#REF!</v>
      </c>
      <c r="D235" t="s">
        <v>2822</v>
      </c>
    </row>
    <row r="236" spans="1:4">
      <c r="A236" s="40" t="s">
        <v>2648</v>
      </c>
      <c r="B236" t="e">
        <f>VLOOKUP(A236:A623,[2]工作表1!$B$2:$B$5982:'[2]工作表1'!$C$2:$C$5982,2,0)</f>
        <v>#REF!</v>
      </c>
      <c r="C236" t="e">
        <f t="shared" si="0"/>
        <v>#REF!</v>
      </c>
      <c r="D236" t="s">
        <v>2823</v>
      </c>
    </row>
    <row r="237" spans="1:4">
      <c r="A237" s="40" t="s">
        <v>2649</v>
      </c>
      <c r="B237" t="e">
        <f>VLOOKUP(A237:A624,[2]工作表1!$B$2:$B$5982:'[2]工作表1'!$C$2:$C$5982,2,0)</f>
        <v>#REF!</v>
      </c>
      <c r="C237" t="e">
        <f t="shared" si="0"/>
        <v>#REF!</v>
      </c>
      <c r="D237" t="s">
        <v>2824</v>
      </c>
    </row>
    <row r="238" spans="1:4">
      <c r="A238" s="40" t="s">
        <v>2650</v>
      </c>
      <c r="B238" t="e">
        <f>VLOOKUP(A238:A625,[2]工作表1!$B$2:$B$5982:'[2]工作表1'!$C$2:$C$5982,2,0)</f>
        <v>#REF!</v>
      </c>
      <c r="C238" t="e">
        <f t="shared" si="0"/>
        <v>#REF!</v>
      </c>
      <c r="D238" t="s">
        <v>2825</v>
      </c>
    </row>
    <row r="239" spans="1:4">
      <c r="A239" s="40" t="s">
        <v>2651</v>
      </c>
      <c r="B239" t="e">
        <f>VLOOKUP(A239:A626,[2]工作表1!$B$2:$B$5982:'[2]工作表1'!$C$2:$C$5982,2,0)</f>
        <v>#REF!</v>
      </c>
      <c r="C239" t="e">
        <f t="shared" si="0"/>
        <v>#REF!</v>
      </c>
      <c r="D239" t="s">
        <v>449</v>
      </c>
    </row>
    <row r="240" spans="1:4">
      <c r="A240" s="40" t="s">
        <v>2652</v>
      </c>
      <c r="B240" t="e">
        <f>VLOOKUP(A240:A627,[2]工作表1!$B$2:$B$5982:'[2]工作表1'!$C$2:$C$5982,2,0)</f>
        <v>#REF!</v>
      </c>
      <c r="C240" t="e">
        <f t="shared" si="0"/>
        <v>#REF!</v>
      </c>
      <c r="D240" t="s">
        <v>2826</v>
      </c>
    </row>
    <row r="241" spans="1:4">
      <c r="A241" s="40" t="s">
        <v>2653</v>
      </c>
      <c r="B241" t="e">
        <f>VLOOKUP(A241:A628,[2]工作表1!$B$2:$B$5982:'[2]工作表1'!$C$2:$C$5982,2,0)</f>
        <v>#REF!</v>
      </c>
      <c r="C241" t="e">
        <f t="shared" si="0"/>
        <v>#REF!</v>
      </c>
      <c r="D241" t="s">
        <v>2827</v>
      </c>
    </row>
    <row r="242" spans="1:4">
      <c r="A242" s="40" t="s">
        <v>2654</v>
      </c>
      <c r="B242" t="e">
        <f>VLOOKUP(A242:A629,[2]工作表1!$B$2:$B$5982:'[2]工作表1'!$C$2:$C$5982,2,0)</f>
        <v>#REF!</v>
      </c>
      <c r="C242" t="e">
        <f t="shared" si="0"/>
        <v>#REF!</v>
      </c>
      <c r="D242" t="s">
        <v>2828</v>
      </c>
    </row>
    <row r="243" spans="1:4">
      <c r="A243" s="40" t="s">
        <v>2655</v>
      </c>
      <c r="B243" t="e">
        <f>VLOOKUP(A243:A630,[2]工作表1!$B$2:$B$5982:'[2]工作表1'!$C$2:$C$5982,2,0)</f>
        <v>#REF!</v>
      </c>
      <c r="C243" t="e">
        <f t="shared" si="0"/>
        <v>#REF!</v>
      </c>
      <c r="D243" t="s">
        <v>2829</v>
      </c>
    </row>
    <row r="244" spans="1:4">
      <c r="A244" s="40" t="s">
        <v>2656</v>
      </c>
      <c r="B244" t="e">
        <f>VLOOKUP(A244:A631,[2]工作表1!$B$2:$B$5982:'[2]工作表1'!$C$2:$C$5982,2,0)</f>
        <v>#REF!</v>
      </c>
      <c r="C244" t="e">
        <f t="shared" si="0"/>
        <v>#REF!</v>
      </c>
      <c r="D244" t="s">
        <v>2830</v>
      </c>
    </row>
    <row r="245" spans="1:4">
      <c r="A245" s="40" t="s">
        <v>2657</v>
      </c>
      <c r="B245" t="e">
        <f>VLOOKUP(A245:A632,[2]工作表1!$B$2:$B$5982:'[2]工作表1'!$C$2:$C$5982,2,0)</f>
        <v>#REF!</v>
      </c>
      <c r="C245" t="e">
        <f t="shared" si="0"/>
        <v>#REF!</v>
      </c>
      <c r="D245" t="s">
        <v>2831</v>
      </c>
    </row>
    <row r="246" spans="1:4">
      <c r="A246" s="40" t="s">
        <v>2658</v>
      </c>
      <c r="B246" t="e">
        <f>VLOOKUP(A246:A633,[2]工作表1!$B$2:$B$5982:'[2]工作表1'!$C$2:$C$5982,2,0)</f>
        <v>#REF!</v>
      </c>
      <c r="C246" t="e">
        <f t="shared" si="0"/>
        <v>#REF!</v>
      </c>
      <c r="D246" t="s">
        <v>451</v>
      </c>
    </row>
    <row r="247" spans="1:4">
      <c r="A247" s="40" t="s">
        <v>2659</v>
      </c>
      <c r="B247" t="e">
        <f>VLOOKUP(A247:A634,[2]工作表1!$B$2:$B$5982:'[2]工作表1'!$C$2:$C$5982,2,0)</f>
        <v>#REF!</v>
      </c>
      <c r="C247" t="e">
        <f t="shared" si="0"/>
        <v>#REF!</v>
      </c>
      <c r="D247" t="s">
        <v>452</v>
      </c>
    </row>
    <row r="248" spans="1:4">
      <c r="A248" s="40" t="s">
        <v>2660</v>
      </c>
      <c r="B248" t="e">
        <f>VLOOKUP(A248:A635,[2]工作表1!$B$2:$B$5982:'[2]工作表1'!$C$2:$C$5982,2,0)</f>
        <v>#REF!</v>
      </c>
      <c r="C248" t="e">
        <f t="shared" si="0"/>
        <v>#REF!</v>
      </c>
      <c r="D248" t="s">
        <v>453</v>
      </c>
    </row>
    <row r="249" spans="1:4">
      <c r="A249" s="40" t="s">
        <v>2661</v>
      </c>
      <c r="B249" t="e">
        <f>VLOOKUP(A249:A636,[2]工作表1!$B$2:$B$5982:'[2]工作表1'!$C$2:$C$5982,2,0)</f>
        <v>#REF!</v>
      </c>
      <c r="C249" t="e">
        <f t="shared" si="0"/>
        <v>#REF!</v>
      </c>
      <c r="D249" t="s">
        <v>454</v>
      </c>
    </row>
    <row r="250" spans="1:4">
      <c r="A250" s="40" t="s">
        <v>2662</v>
      </c>
      <c r="B250" t="e">
        <f>VLOOKUP(A250:A637,[2]工作表1!$B$2:$B$5982:'[2]工作表1'!$C$2:$C$5982,2,0)</f>
        <v>#REF!</v>
      </c>
      <c r="C250" t="e">
        <f t="shared" si="0"/>
        <v>#REF!</v>
      </c>
      <c r="D250" t="s">
        <v>81</v>
      </c>
    </row>
    <row r="251" spans="1:4">
      <c r="A251" s="40" t="s">
        <v>2663</v>
      </c>
      <c r="B251" t="e">
        <f>VLOOKUP(A251:A638,[2]工作表1!$B$2:$B$5982:'[2]工作表1'!$C$2:$C$5982,2,0)</f>
        <v>#REF!</v>
      </c>
      <c r="C251" t="e">
        <f t="shared" si="0"/>
        <v>#REF!</v>
      </c>
      <c r="D251" t="s">
        <v>97</v>
      </c>
    </row>
    <row r="252" spans="1:4">
      <c r="A252" s="40" t="s">
        <v>2664</v>
      </c>
      <c r="B252" t="e">
        <f>VLOOKUP(A252:A639,[2]工作表1!$B$2:$B$5982:'[2]工作表1'!$C$2:$C$5982,2,0)</f>
        <v>#REF!</v>
      </c>
      <c r="C252" t="e">
        <f t="shared" si="0"/>
        <v>#REF!</v>
      </c>
      <c r="D252" t="s">
        <v>455</v>
      </c>
    </row>
    <row r="253" spans="1:4">
      <c r="A253" s="40" t="s">
        <v>2665</v>
      </c>
      <c r="B253" t="e">
        <f>VLOOKUP(A253:A640,[2]工作表1!$B$2:$B$5982:'[2]工作表1'!$C$2:$C$5982,2,0)</f>
        <v>#REF!</v>
      </c>
      <c r="C253" t="e">
        <f t="shared" si="0"/>
        <v>#REF!</v>
      </c>
      <c r="D253" t="s">
        <v>77</v>
      </c>
    </row>
    <row r="254" spans="1:4">
      <c r="A254" s="40" t="s">
        <v>2666</v>
      </c>
      <c r="B254" t="e">
        <f>VLOOKUP(A254:A641,[2]工作表1!$B$2:$B$5982:'[2]工作表1'!$C$2:$C$5982,2,0)</f>
        <v>#REF!</v>
      </c>
      <c r="C254" t="e">
        <f t="shared" si="0"/>
        <v>#REF!</v>
      </c>
      <c r="D254" t="s">
        <v>93</v>
      </c>
    </row>
    <row r="255" spans="1:4">
      <c r="A255" s="40" t="s">
        <v>2667</v>
      </c>
      <c r="B255" t="e">
        <f>VLOOKUP(A255:A642,[2]工作表1!$B$2:$B$5982:'[2]工作表1'!$C$2:$C$5982,2,0)</f>
        <v>#REF!</v>
      </c>
      <c r="C255" t="e">
        <f t="shared" si="0"/>
        <v>#REF!</v>
      </c>
      <c r="D255" t="s">
        <v>456</v>
      </c>
    </row>
    <row r="256" spans="1:4">
      <c r="A256" s="40" t="s">
        <v>2668</v>
      </c>
      <c r="B256" t="e">
        <f>VLOOKUP(A256:A643,[2]工作表1!$B$2:$B$5982:'[2]工作表1'!$C$2:$C$5982,2,0)</f>
        <v>#REF!</v>
      </c>
      <c r="C256" t="e">
        <f t="shared" si="0"/>
        <v>#REF!</v>
      </c>
      <c r="D256" t="s">
        <v>85</v>
      </c>
    </row>
    <row r="257" spans="1:4">
      <c r="A257" s="40" t="s">
        <v>2669</v>
      </c>
      <c r="B257" t="e">
        <f>VLOOKUP(A257:A644,[2]工作表1!$B$2:$B$5982:'[2]工作表1'!$C$2:$C$5982,2,0)</f>
        <v>#REF!</v>
      </c>
      <c r="C257" t="e">
        <f t="shared" si="0"/>
        <v>#REF!</v>
      </c>
      <c r="D257" t="s">
        <v>457</v>
      </c>
    </row>
    <row r="258" spans="1:4">
      <c r="A258" s="40" t="s">
        <v>2670</v>
      </c>
      <c r="B258" t="e">
        <f>VLOOKUP(A258:A645,[2]工作表1!$B$2:$B$5982:'[2]工作表1'!$C$2:$C$5982,2,0)</f>
        <v>#REF!</v>
      </c>
      <c r="C258" t="e">
        <f t="shared" si="0"/>
        <v>#REF!</v>
      </c>
      <c r="D258" t="s">
        <v>63</v>
      </c>
    </row>
    <row r="259" spans="1:4">
      <c r="A259" s="40" t="s">
        <v>2671</v>
      </c>
      <c r="B259" t="e">
        <f>VLOOKUP(A259:A646,[2]工作表1!$B$2:$B$5982:'[2]工作表1'!$C$2:$C$5982,2,0)</f>
        <v>#REF!</v>
      </c>
      <c r="C259" t="e">
        <f t="shared" si="0"/>
        <v>#REF!</v>
      </c>
      <c r="D259" t="s">
        <v>2832</v>
      </c>
    </row>
    <row r="260" spans="1:4">
      <c r="A260" s="40" t="s">
        <v>2672</v>
      </c>
      <c r="B260" t="e">
        <f>VLOOKUP(A260:A647,[2]工作表1!$B$2:$B$5982:'[2]工作表1'!$C$2:$C$5982,2,0)</f>
        <v>#REF!</v>
      </c>
      <c r="C260" t="e">
        <f t="shared" si="0"/>
        <v>#REF!</v>
      </c>
      <c r="D260" t="s">
        <v>2878</v>
      </c>
    </row>
    <row r="261" spans="1:4">
      <c r="A261" s="40" t="s">
        <v>2673</v>
      </c>
      <c r="B261" t="e">
        <f>VLOOKUP(A261:A648,[2]工作表1!$B$2:$B$5982:'[2]工作表1'!$C$2:$C$5982,2,0)</f>
        <v>#REF!</v>
      </c>
      <c r="C261" t="e">
        <f t="shared" si="0"/>
        <v>#REF!</v>
      </c>
      <c r="D261" t="s">
        <v>86</v>
      </c>
    </row>
    <row r="262" spans="1:4">
      <c r="A262" s="40" t="s">
        <v>2674</v>
      </c>
      <c r="B262" t="e">
        <f>VLOOKUP(A262:A649,[2]工作表1!$B$2:$B$5982:'[2]工作表1'!$C$2:$C$5982,2,0)</f>
        <v>#REF!</v>
      </c>
      <c r="C262" t="e">
        <f t="shared" si="0"/>
        <v>#REF!</v>
      </c>
      <c r="D262" t="s">
        <v>2833</v>
      </c>
    </row>
    <row r="263" spans="1:4">
      <c r="A263" s="40" t="s">
        <v>2675</v>
      </c>
      <c r="B263" t="e">
        <f>VLOOKUP(A263:A650,[2]工作表1!$B$2:$B$5982:'[2]工作表1'!$C$2:$C$5982,2,0)</f>
        <v>#REF!</v>
      </c>
      <c r="C263" t="e">
        <f t="shared" si="0"/>
        <v>#REF!</v>
      </c>
      <c r="D263" t="s">
        <v>2834</v>
      </c>
    </row>
    <row r="264" spans="1:4">
      <c r="A264" s="40" t="s">
        <v>2676</v>
      </c>
      <c r="B264" t="e">
        <f>VLOOKUP(A264:A651,[2]工作表1!$B$2:$B$5982:'[2]工作表1'!$C$2:$C$5982,2,0)</f>
        <v>#REF!</v>
      </c>
      <c r="C264" t="e">
        <f t="shared" si="0"/>
        <v>#REF!</v>
      </c>
      <c r="D264" t="s">
        <v>2835</v>
      </c>
    </row>
    <row r="265" spans="1:4">
      <c r="A265" s="40" t="s">
        <v>2677</v>
      </c>
      <c r="B265" t="e">
        <f>VLOOKUP(A265:A652,[2]工作表1!$B$2:$B$5982:'[2]工作表1'!$C$2:$C$5982,2,0)</f>
        <v>#REF!</v>
      </c>
      <c r="C265" t="e">
        <f t="shared" si="0"/>
        <v>#REF!</v>
      </c>
      <c r="D265" t="s">
        <v>2836</v>
      </c>
    </row>
    <row r="266" spans="1:4">
      <c r="A266" s="40" t="s">
        <v>2678</v>
      </c>
      <c r="B266" t="e">
        <f>VLOOKUP(A266:A653,[2]工作表1!$B$2:$B$5982:'[2]工作表1'!$C$2:$C$5982,2,0)</f>
        <v>#REF!</v>
      </c>
      <c r="C266" t="e">
        <f t="shared" si="0"/>
        <v>#REF!</v>
      </c>
      <c r="D266" t="s">
        <v>459</v>
      </c>
    </row>
    <row r="267" spans="1:4">
      <c r="A267" s="40" t="s">
        <v>499</v>
      </c>
      <c r="B267" t="e">
        <f>VLOOKUP(A267:A654,[2]工作表1!$B$2:$B$5982:'[2]工作表1'!$C$2:$C$5982,2,0)</f>
        <v>#REF!</v>
      </c>
      <c r="C267" t="e">
        <f t="shared" si="0"/>
        <v>#REF!</v>
      </c>
      <c r="D267" t="s">
        <v>2837</v>
      </c>
    </row>
    <row r="268" spans="1:4">
      <c r="A268" s="40" t="s">
        <v>2679</v>
      </c>
      <c r="B268" t="e">
        <f>VLOOKUP(A268:A655,[2]工作表1!$B$2:$B$5982:'[2]工作表1'!$C$2:$C$5982,2,0)</f>
        <v>#REF!</v>
      </c>
      <c r="C268" t="e">
        <f t="shared" si="0"/>
        <v>#REF!</v>
      </c>
      <c r="D268" t="s">
        <v>2838</v>
      </c>
    </row>
    <row r="269" spans="1:4">
      <c r="A269" s="40" t="s">
        <v>2680</v>
      </c>
      <c r="B269" t="e">
        <f>VLOOKUP(A269:A656,[2]工作表1!$B$2:$B$5982:'[2]工作表1'!$C$2:$C$5982,2,0)</f>
        <v>#REF!</v>
      </c>
      <c r="C269" t="e">
        <f t="shared" si="0"/>
        <v>#REF!</v>
      </c>
      <c r="D269" t="s">
        <v>2839</v>
      </c>
    </row>
    <row r="270" spans="1:4">
      <c r="A270" s="40" t="s">
        <v>2681</v>
      </c>
      <c r="B270" t="e">
        <f>VLOOKUP(A270:A657,[2]工作表1!$B$2:$B$5982:'[2]工作表1'!$C$2:$C$5982,2,0)</f>
        <v>#REF!</v>
      </c>
      <c r="C270" t="e">
        <f t="shared" si="0"/>
        <v>#REF!</v>
      </c>
      <c r="D270" t="s">
        <v>2840</v>
      </c>
    </row>
    <row r="271" spans="1:4">
      <c r="A271" s="40" t="s">
        <v>2682</v>
      </c>
      <c r="B271" t="e">
        <f>VLOOKUP(A271:A658,[2]工作表1!$B$2:$B$5982:'[2]工作表1'!$C$2:$C$5982,2,0)</f>
        <v>#REF!</v>
      </c>
      <c r="C271" t="e">
        <f t="shared" si="0"/>
        <v>#REF!</v>
      </c>
      <c r="D271" t="s">
        <v>2841</v>
      </c>
    </row>
    <row r="272" spans="1:4">
      <c r="A272" s="40" t="s">
        <v>2683</v>
      </c>
      <c r="B272" t="e">
        <f>VLOOKUP(A272:A659,[2]工作表1!$B$2:$B$5982:'[2]工作表1'!$C$2:$C$5982,2,0)</f>
        <v>#REF!</v>
      </c>
      <c r="C272" t="e">
        <f t="shared" ref="C272:C335" si="1">B272&amp;"碎片"</f>
        <v>#REF!</v>
      </c>
      <c r="D272" t="s">
        <v>2842</v>
      </c>
    </row>
    <row r="273" spans="1:4">
      <c r="A273" s="40" t="s">
        <v>2684</v>
      </c>
      <c r="B273" t="e">
        <f>VLOOKUP(A273:A660,[2]工作表1!$B$2:$B$5982:'[2]工作表1'!$C$2:$C$5982,2,0)</f>
        <v>#REF!</v>
      </c>
      <c r="C273" t="e">
        <f t="shared" si="1"/>
        <v>#REF!</v>
      </c>
      <c r="D273" t="s">
        <v>2843</v>
      </c>
    </row>
    <row r="274" spans="1:4">
      <c r="A274" s="40" t="s">
        <v>2685</v>
      </c>
      <c r="B274" t="e">
        <f>VLOOKUP(A274:A661,[2]工作表1!$B$2:$B$5982:'[2]工作表1'!$C$2:$C$5982,2,0)</f>
        <v>#REF!</v>
      </c>
      <c r="C274" t="e">
        <f t="shared" si="1"/>
        <v>#REF!</v>
      </c>
      <c r="D274" t="s">
        <v>2844</v>
      </c>
    </row>
    <row r="275" spans="1:4">
      <c r="A275" s="40" t="s">
        <v>2686</v>
      </c>
      <c r="B275" t="e">
        <f>VLOOKUP(A275:A662,[2]工作表1!$B$2:$B$5982:'[2]工作表1'!$C$2:$C$5982,2,0)</f>
        <v>#REF!</v>
      </c>
      <c r="C275" t="e">
        <f t="shared" si="1"/>
        <v>#REF!</v>
      </c>
      <c r="D275" t="s">
        <v>98</v>
      </c>
    </row>
    <row r="276" spans="1:4">
      <c r="A276" s="40" t="s">
        <v>2687</v>
      </c>
      <c r="B276" t="e">
        <f>VLOOKUP(A276:A663,[2]工作表1!$B$2:$B$5982:'[2]工作表1'!$C$2:$C$5982,2,0)</f>
        <v>#REF!</v>
      </c>
      <c r="C276" t="e">
        <f t="shared" si="1"/>
        <v>#REF!</v>
      </c>
      <c r="D276" t="s">
        <v>102</v>
      </c>
    </row>
    <row r="277" spans="1:4">
      <c r="A277" s="40" t="s">
        <v>2688</v>
      </c>
      <c r="B277" t="e">
        <f>VLOOKUP(A277:A664,[2]工作表1!$B$2:$B$5982:'[2]工作表1'!$C$2:$C$5982,2,0)</f>
        <v>#REF!</v>
      </c>
      <c r="C277" t="e">
        <f t="shared" si="1"/>
        <v>#REF!</v>
      </c>
      <c r="D277" t="s">
        <v>106</v>
      </c>
    </row>
    <row r="278" spans="1:4">
      <c r="A278" s="40" t="s">
        <v>2689</v>
      </c>
      <c r="B278" t="e">
        <f>VLOOKUP(A278:A665,[2]工作表1!$B$2:$B$5982:'[2]工作表1'!$C$2:$C$5982,2,0)</f>
        <v>#REF!</v>
      </c>
      <c r="C278" t="e">
        <f t="shared" si="1"/>
        <v>#REF!</v>
      </c>
      <c r="D278" t="s">
        <v>109</v>
      </c>
    </row>
    <row r="279" spans="1:4">
      <c r="A279" s="40" t="s">
        <v>2690</v>
      </c>
      <c r="B279" t="e">
        <f>VLOOKUP(A279:A666,[2]工作表1!$B$2:$B$5982:'[2]工作表1'!$C$2:$C$5982,2,0)</f>
        <v>#REF!</v>
      </c>
      <c r="C279" t="e">
        <f t="shared" si="1"/>
        <v>#REF!</v>
      </c>
      <c r="D279" t="s">
        <v>99</v>
      </c>
    </row>
    <row r="280" spans="1:4">
      <c r="A280" s="40" t="s">
        <v>2691</v>
      </c>
      <c r="B280" t="e">
        <f>VLOOKUP(A280:A667,[2]工作表1!$B$2:$B$5982:'[2]工作表1'!$C$2:$C$5982,2,0)</f>
        <v>#REF!</v>
      </c>
      <c r="C280" t="e">
        <f t="shared" si="1"/>
        <v>#REF!</v>
      </c>
      <c r="D280" t="s">
        <v>103</v>
      </c>
    </row>
    <row r="281" spans="1:4">
      <c r="A281" s="40" t="s">
        <v>2692</v>
      </c>
      <c r="B281" t="e">
        <f>VLOOKUP(A281:A668,[2]工作表1!$B$2:$B$5982:'[2]工作表1'!$C$2:$C$5982,2,0)</f>
        <v>#REF!</v>
      </c>
      <c r="C281" t="e">
        <f t="shared" si="1"/>
        <v>#REF!</v>
      </c>
      <c r="D281" t="s">
        <v>107</v>
      </c>
    </row>
    <row r="282" spans="1:4">
      <c r="A282" s="40" t="s">
        <v>2693</v>
      </c>
      <c r="B282" t="e">
        <f>VLOOKUP(A282:A669,[2]工作表1!$B$2:$B$5982:'[2]工作表1'!$C$2:$C$5982,2,0)</f>
        <v>#REF!</v>
      </c>
      <c r="C282" t="e">
        <f t="shared" si="1"/>
        <v>#REF!</v>
      </c>
      <c r="D282" t="s">
        <v>110</v>
      </c>
    </row>
    <row r="283" spans="1:4">
      <c r="A283" s="40" t="s">
        <v>2694</v>
      </c>
      <c r="B283" t="e">
        <f>VLOOKUP(A283:A670,[2]工作表1!$B$2:$B$5982:'[2]工作表1'!$C$2:$C$5982,2,0)</f>
        <v>#REF!</v>
      </c>
      <c r="C283" t="e">
        <f t="shared" si="1"/>
        <v>#REF!</v>
      </c>
      <c r="D283" t="s">
        <v>2845</v>
      </c>
    </row>
    <row r="284" spans="1:4">
      <c r="A284" s="40" t="s">
        <v>2695</v>
      </c>
      <c r="B284" t="e">
        <f>VLOOKUP(A284:A671,[2]工作表1!$B$2:$B$5982:'[2]工作表1'!$C$2:$C$5982,2,0)</f>
        <v>#REF!</v>
      </c>
      <c r="C284" t="e">
        <f t="shared" si="1"/>
        <v>#REF!</v>
      </c>
      <c r="D284" t="s">
        <v>2846</v>
      </c>
    </row>
    <row r="285" spans="1:4">
      <c r="A285" s="40" t="s">
        <v>2696</v>
      </c>
      <c r="B285" t="e">
        <f>VLOOKUP(A285:A672,[2]工作表1!$B$2:$B$5982:'[2]工作表1'!$C$2:$C$5982,2,0)</f>
        <v>#REF!</v>
      </c>
      <c r="C285" t="e">
        <f t="shared" si="1"/>
        <v>#REF!</v>
      </c>
      <c r="D285" t="s">
        <v>108</v>
      </c>
    </row>
    <row r="286" spans="1:4">
      <c r="A286" s="40" t="s">
        <v>2697</v>
      </c>
      <c r="B286" t="e">
        <f>VLOOKUP(A286:A673,[2]工作表1!$B$2:$B$5982:'[2]工作表1'!$C$2:$C$5982,2,0)</f>
        <v>#REF!</v>
      </c>
      <c r="C286" t="e">
        <f t="shared" si="1"/>
        <v>#REF!</v>
      </c>
    </row>
    <row r="287" spans="1:4">
      <c r="A287" s="40" t="s">
        <v>2698</v>
      </c>
      <c r="B287" t="e">
        <f>VLOOKUP(A287:A674,[2]工作表1!$B$2:$B$5982:'[2]工作表1'!$C$2:$C$5982,2,0)</f>
        <v>#REF!</v>
      </c>
      <c r="C287" t="e">
        <f t="shared" si="1"/>
        <v>#REF!</v>
      </c>
      <c r="D287" t="s">
        <v>2847</v>
      </c>
    </row>
    <row r="288" spans="1:4">
      <c r="A288" s="40" t="s">
        <v>2699</v>
      </c>
      <c r="B288" t="e">
        <f>VLOOKUP(A288:A675,[2]工作表1!$B$2:$B$5982:'[2]工作表1'!$C$2:$C$5982,2,0)</f>
        <v>#REF!</v>
      </c>
      <c r="C288" t="e">
        <f t="shared" si="1"/>
        <v>#REF!</v>
      </c>
      <c r="D288" t="s">
        <v>2848</v>
      </c>
    </row>
    <row r="289" spans="1:4">
      <c r="A289" s="40" t="s">
        <v>2700</v>
      </c>
      <c r="B289" t="e">
        <f>VLOOKUP(A289:A676,[2]工作表1!$B$2:$B$5982:'[2]工作表1'!$C$2:$C$5982,2,0)</f>
        <v>#REF!</v>
      </c>
      <c r="C289" t="e">
        <f t="shared" si="1"/>
        <v>#REF!</v>
      </c>
      <c r="D289" t="s">
        <v>2849</v>
      </c>
    </row>
    <row r="290" spans="1:4">
      <c r="A290" s="40" t="s">
        <v>2701</v>
      </c>
      <c r="B290" t="e">
        <f>VLOOKUP(A290:A677,[2]工作表1!$B$2:$B$5982:'[2]工作表1'!$C$2:$C$5982,2,0)</f>
        <v>#REF!</v>
      </c>
      <c r="C290" t="e">
        <f t="shared" si="1"/>
        <v>#REF!</v>
      </c>
      <c r="D290" t="s">
        <v>2850</v>
      </c>
    </row>
    <row r="291" spans="1:4">
      <c r="A291" s="40" t="s">
        <v>2702</v>
      </c>
      <c r="B291" t="e">
        <f>VLOOKUP(A291:A678,[2]工作表1!$B$2:$B$5982:'[2]工作表1'!$C$2:$C$5982,2,0)</f>
        <v>#REF!</v>
      </c>
      <c r="C291" t="e">
        <f t="shared" si="1"/>
        <v>#REF!</v>
      </c>
      <c r="D291" t="s">
        <v>176</v>
      </c>
    </row>
    <row r="292" spans="1:4">
      <c r="A292" s="40" t="s">
        <v>2703</v>
      </c>
      <c r="B292" t="e">
        <f>VLOOKUP(A292:A679,[2]工作表1!$B$2:$B$5982:'[2]工作表1'!$C$2:$C$5982,2,0)</f>
        <v>#REF!</v>
      </c>
      <c r="C292" t="e">
        <f t="shared" si="1"/>
        <v>#REF!</v>
      </c>
      <c r="D292" t="s">
        <v>2846</v>
      </c>
    </row>
    <row r="293" spans="1:4">
      <c r="A293" s="40" t="s">
        <v>2704</v>
      </c>
      <c r="B293" t="e">
        <f>VLOOKUP(A293:A680,[2]工作表1!$B$2:$B$5982:'[2]工作表1'!$C$2:$C$5982,2,0)</f>
        <v>#REF!</v>
      </c>
      <c r="C293" t="e">
        <f t="shared" si="1"/>
        <v>#REF!</v>
      </c>
      <c r="D293" t="s">
        <v>178</v>
      </c>
    </row>
    <row r="294" spans="1:4">
      <c r="A294" s="40" t="s">
        <v>2705</v>
      </c>
      <c r="B294" t="e">
        <f>VLOOKUP(A294:A681,[2]工作表1!$B$2:$B$5982:'[2]工作表1'!$C$2:$C$5982,2,0)</f>
        <v>#REF!</v>
      </c>
      <c r="C294" t="e">
        <f t="shared" si="1"/>
        <v>#REF!</v>
      </c>
      <c r="D294" t="s">
        <v>179</v>
      </c>
    </row>
    <row r="295" spans="1:4">
      <c r="A295" s="40" t="s">
        <v>2706</v>
      </c>
      <c r="B295" t="e">
        <f>VLOOKUP(A295:A682,[2]工作表1!$B$2:$B$5982:'[2]工作表1'!$C$2:$C$5982,2,0)</f>
        <v>#REF!</v>
      </c>
      <c r="C295" t="e">
        <f t="shared" si="1"/>
        <v>#REF!</v>
      </c>
      <c r="D295" t="s">
        <v>2851</v>
      </c>
    </row>
    <row r="296" spans="1:4">
      <c r="A296" s="40" t="s">
        <v>2707</v>
      </c>
      <c r="B296" t="e">
        <f>VLOOKUP(A296:A683,[2]工作表1!$B$2:$B$5982:'[2]工作表1'!$C$2:$C$5982,2,0)</f>
        <v>#REF!</v>
      </c>
      <c r="C296" t="e">
        <f t="shared" si="1"/>
        <v>#REF!</v>
      </c>
      <c r="D296" t="s">
        <v>181</v>
      </c>
    </row>
    <row r="297" spans="1:4">
      <c r="A297" s="40" t="s">
        <v>2708</v>
      </c>
      <c r="B297" t="e">
        <f>VLOOKUP(A297:A684,[2]工作表1!$B$2:$B$5982:'[2]工作表1'!$C$2:$C$5982,2,0)</f>
        <v>#REF!</v>
      </c>
      <c r="C297" t="e">
        <f t="shared" si="1"/>
        <v>#REF!</v>
      </c>
      <c r="D297" t="s">
        <v>2852</v>
      </c>
    </row>
    <row r="298" spans="1:4">
      <c r="A298" s="40" t="s">
        <v>2709</v>
      </c>
      <c r="B298" t="e">
        <f>VLOOKUP(A298:A685,[2]工作表1!$B$2:$B$5982:'[2]工作表1'!$C$2:$C$5982,2,0)</f>
        <v>#REF!</v>
      </c>
      <c r="C298" t="e">
        <f t="shared" si="1"/>
        <v>#REF!</v>
      </c>
      <c r="D298" t="s">
        <v>183</v>
      </c>
    </row>
    <row r="299" spans="1:4">
      <c r="A299" s="40" t="s">
        <v>2710</v>
      </c>
      <c r="B299" t="e">
        <f>VLOOKUP(A299:A686,[2]工作表1!$B$2:$B$5982:'[2]工作表1'!$C$2:$C$5982,2,0)</f>
        <v>#REF!</v>
      </c>
      <c r="C299" t="e">
        <f t="shared" si="1"/>
        <v>#REF!</v>
      </c>
      <c r="D299" t="s">
        <v>2853</v>
      </c>
    </row>
    <row r="300" spans="1:4">
      <c r="A300" s="40" t="s">
        <v>2711</v>
      </c>
      <c r="B300" t="e">
        <f>VLOOKUP(A300:A687,[2]工作表1!$B$2:$B$5982:'[2]工作表1'!$C$2:$C$5982,2,0)</f>
        <v>#REF!</v>
      </c>
      <c r="C300" t="e">
        <f t="shared" si="1"/>
        <v>#REF!</v>
      </c>
      <c r="D300" t="s">
        <v>185</v>
      </c>
    </row>
    <row r="301" spans="1:4">
      <c r="A301" s="40" t="s">
        <v>2712</v>
      </c>
      <c r="B301" t="e">
        <f>VLOOKUP(A301:A688,[2]工作表1!$B$2:$B$5982:'[2]工作表1'!$C$2:$C$5982,2,0)</f>
        <v>#REF!</v>
      </c>
      <c r="C301" t="e">
        <f t="shared" si="1"/>
        <v>#REF!</v>
      </c>
      <c r="D301" t="s">
        <v>186</v>
      </c>
    </row>
    <row r="302" spans="1:4">
      <c r="A302" s="40" t="s">
        <v>2713</v>
      </c>
      <c r="B302" t="e">
        <f>VLOOKUP(A302:A689,[2]工作表1!$B$2:$B$5982:'[2]工作表1'!$C$2:$C$5982,2,0)</f>
        <v>#REF!</v>
      </c>
      <c r="C302" t="e">
        <f t="shared" si="1"/>
        <v>#REF!</v>
      </c>
      <c r="D302" t="s">
        <v>187</v>
      </c>
    </row>
    <row r="303" spans="1:4">
      <c r="A303" s="40" t="s">
        <v>2714</v>
      </c>
      <c r="B303" t="e">
        <f>VLOOKUP(A303:A690,[2]工作表1!$B$2:$B$5982:'[2]工作表1'!$C$2:$C$5982,2,0)</f>
        <v>#REF!</v>
      </c>
      <c r="C303" t="e">
        <f t="shared" si="1"/>
        <v>#REF!</v>
      </c>
      <c r="D303" t="s">
        <v>188</v>
      </c>
    </row>
    <row r="304" spans="1:4">
      <c r="A304" s="40" t="s">
        <v>2715</v>
      </c>
      <c r="B304" t="e">
        <f>VLOOKUP(A304:A691,[2]工作表1!$B$2:$B$5982:'[2]工作表1'!$C$2:$C$5982,2,0)</f>
        <v>#REF!</v>
      </c>
      <c r="C304" t="e">
        <f t="shared" si="1"/>
        <v>#REF!</v>
      </c>
      <c r="D304" t="s">
        <v>186</v>
      </c>
    </row>
    <row r="305" spans="1:4">
      <c r="A305" s="40" t="s">
        <v>2716</v>
      </c>
      <c r="B305" t="e">
        <f>VLOOKUP(A305:A692,[2]工作表1!$B$2:$B$5982:'[2]工作表1'!$C$2:$C$5982,2,0)</f>
        <v>#REF!</v>
      </c>
      <c r="C305" t="e">
        <f t="shared" si="1"/>
        <v>#REF!</v>
      </c>
      <c r="D305" t="s">
        <v>190</v>
      </c>
    </row>
    <row r="306" spans="1:4">
      <c r="A306" s="40" t="s">
        <v>2717</v>
      </c>
      <c r="B306" t="e">
        <f>VLOOKUP(A306:A693,[2]工作表1!$B$2:$B$5982:'[2]工作表1'!$C$2:$C$5982,2,0)</f>
        <v>#REF!</v>
      </c>
      <c r="C306" t="e">
        <f t="shared" si="1"/>
        <v>#REF!</v>
      </c>
      <c r="D306" t="s">
        <v>191</v>
      </c>
    </row>
    <row r="307" spans="1:4">
      <c r="A307" s="40" t="s">
        <v>2718</v>
      </c>
      <c r="B307" t="e">
        <f>VLOOKUP(A307:A694,[2]工作表1!$B$2:$B$5982:'[2]工作表1'!$C$2:$C$5982,2,0)</f>
        <v>#REF!</v>
      </c>
      <c r="C307" t="e">
        <f t="shared" si="1"/>
        <v>#REF!</v>
      </c>
      <c r="D307" t="s">
        <v>192</v>
      </c>
    </row>
    <row r="308" spans="1:4">
      <c r="A308" s="40" t="s">
        <v>2719</v>
      </c>
      <c r="B308" t="e">
        <f>VLOOKUP(A308:A695,[2]工作表1!$B$2:$B$5982:'[2]工作表1'!$C$2:$C$5982,2,0)</f>
        <v>#REF!</v>
      </c>
      <c r="C308" t="e">
        <f t="shared" si="1"/>
        <v>#REF!</v>
      </c>
      <c r="D308" t="s">
        <v>193</v>
      </c>
    </row>
    <row r="309" spans="1:4">
      <c r="A309" s="40" t="s">
        <v>2720</v>
      </c>
      <c r="B309" t="e">
        <f>VLOOKUP(A309:A696,[2]工作表1!$B$2:$B$5982:'[2]工作表1'!$C$2:$C$5982,2,0)</f>
        <v>#REF!</v>
      </c>
      <c r="C309" t="e">
        <f t="shared" si="1"/>
        <v>#REF!</v>
      </c>
      <c r="D309" t="s">
        <v>194</v>
      </c>
    </row>
    <row r="310" spans="1:4">
      <c r="A310" s="40" t="s">
        <v>2721</v>
      </c>
      <c r="B310" t="e">
        <f>VLOOKUP(A310:A697,[2]工作表1!$B$2:$B$5982:'[2]工作表1'!$C$2:$C$5982,2,0)</f>
        <v>#REF!</v>
      </c>
      <c r="C310" t="e">
        <f t="shared" si="1"/>
        <v>#REF!</v>
      </c>
      <c r="D310" t="s">
        <v>2854</v>
      </c>
    </row>
    <row r="311" spans="1:4">
      <c r="A311" s="40" t="s">
        <v>2722</v>
      </c>
      <c r="B311" t="e">
        <f>VLOOKUP(A311:A698,[2]工作表1!$B$2:$B$5982:'[2]工作表1'!$C$2:$C$5982,2,0)</f>
        <v>#REF!</v>
      </c>
      <c r="C311" t="e">
        <f t="shared" si="1"/>
        <v>#REF!</v>
      </c>
      <c r="D311" t="s">
        <v>186</v>
      </c>
    </row>
    <row r="312" spans="1:4">
      <c r="A312" s="40" t="s">
        <v>2723</v>
      </c>
      <c r="B312" t="e">
        <f>VLOOKUP(A312:A699,[2]工作表1!$B$2:$B$5982:'[2]工作表1'!$C$2:$C$5982,2,0)</f>
        <v>#REF!</v>
      </c>
      <c r="C312" t="e">
        <f t="shared" si="1"/>
        <v>#REF!</v>
      </c>
      <c r="D312" t="s">
        <v>197</v>
      </c>
    </row>
    <row r="313" spans="1:4">
      <c r="A313" s="40" t="s">
        <v>2724</v>
      </c>
      <c r="B313" t="e">
        <f>VLOOKUP(A313:A700,[2]工作表1!$B$2:$B$5982:'[2]工作表1'!$C$2:$C$5982,2,0)</f>
        <v>#REF!</v>
      </c>
      <c r="C313" t="e">
        <f t="shared" si="1"/>
        <v>#REF!</v>
      </c>
      <c r="D313" t="s">
        <v>198</v>
      </c>
    </row>
    <row r="314" spans="1:4">
      <c r="A314" s="40" t="s">
        <v>2725</v>
      </c>
      <c r="B314" t="e">
        <f>VLOOKUP(A314:A701,[2]工作表1!$B$2:$B$5982:'[2]工作表1'!$C$2:$C$5982,2,0)</f>
        <v>#REF!</v>
      </c>
      <c r="C314" t="e">
        <f t="shared" si="1"/>
        <v>#REF!</v>
      </c>
      <c r="D314" t="s">
        <v>2855</v>
      </c>
    </row>
    <row r="315" spans="1:4">
      <c r="A315" s="40" t="s">
        <v>2726</v>
      </c>
      <c r="B315" t="e">
        <f>VLOOKUP(A315:A702,[2]工作表1!$B$2:$B$5982:'[2]工作表1'!$C$2:$C$5982,2,0)</f>
        <v>#REF!</v>
      </c>
      <c r="C315" t="e">
        <f t="shared" si="1"/>
        <v>#REF!</v>
      </c>
      <c r="D315" t="s">
        <v>2853</v>
      </c>
    </row>
    <row r="316" spans="1:4">
      <c r="A316" s="40" t="s">
        <v>2727</v>
      </c>
      <c r="B316" t="e">
        <f>VLOOKUP(A316:A703,[2]工作表1!$B$2:$B$5982:'[2]工作表1'!$C$2:$C$5982,2,0)</f>
        <v>#REF!</v>
      </c>
      <c r="C316" t="e">
        <f t="shared" si="1"/>
        <v>#REF!</v>
      </c>
      <c r="D316" t="s">
        <v>201</v>
      </c>
    </row>
    <row r="317" spans="1:4">
      <c r="A317" s="40" t="s">
        <v>2728</v>
      </c>
      <c r="B317" t="e">
        <f>VLOOKUP(A317:A704,[2]工作表1!$B$2:$B$5982:'[2]工作表1'!$C$2:$C$5982,2,0)</f>
        <v>#REF!</v>
      </c>
      <c r="C317" t="e">
        <f t="shared" si="1"/>
        <v>#REF!</v>
      </c>
      <c r="D317" t="s">
        <v>201</v>
      </c>
    </row>
    <row r="318" spans="1:4">
      <c r="A318" s="40" t="s">
        <v>2729</v>
      </c>
      <c r="B318" t="e">
        <f>VLOOKUP(A318:A705,[2]工作表1!$B$2:$B$5982:'[2]工作表1'!$C$2:$C$5982,2,0)</f>
        <v>#REF!</v>
      </c>
      <c r="C318" t="e">
        <f t="shared" si="1"/>
        <v>#REF!</v>
      </c>
      <c r="D318" t="s">
        <v>2856</v>
      </c>
    </row>
    <row r="319" spans="1:4">
      <c r="A319" s="40" t="s">
        <v>2730</v>
      </c>
      <c r="B319" t="e">
        <f>VLOOKUP(A319:A706,[2]工作表1!$B$2:$B$5982:'[2]工作表1'!$C$2:$C$5982,2,0)</f>
        <v>#REF!</v>
      </c>
      <c r="C319" t="e">
        <f t="shared" si="1"/>
        <v>#REF!</v>
      </c>
      <c r="D319" t="s">
        <v>204</v>
      </c>
    </row>
    <row r="320" spans="1:4">
      <c r="A320" s="40" t="s">
        <v>2731</v>
      </c>
      <c r="B320" t="e">
        <f>VLOOKUP(A320:A707,[2]工作表1!$B$2:$B$5982:'[2]工作表1'!$C$2:$C$5982,2,0)</f>
        <v>#REF!</v>
      </c>
      <c r="C320" t="e">
        <f t="shared" si="1"/>
        <v>#REF!</v>
      </c>
      <c r="D320" t="s">
        <v>205</v>
      </c>
    </row>
    <row r="321" spans="1:4">
      <c r="A321" s="40" t="s">
        <v>2732</v>
      </c>
      <c r="B321" t="e">
        <f>VLOOKUP(A321:A708,[2]工作表1!$B$2:$B$5982:'[2]工作表1'!$C$2:$C$5982,2,0)</f>
        <v>#REF!</v>
      </c>
      <c r="C321" t="e">
        <f t="shared" si="1"/>
        <v>#REF!</v>
      </c>
      <c r="D321" t="s">
        <v>2848</v>
      </c>
    </row>
    <row r="322" spans="1:4">
      <c r="A322" s="40" t="s">
        <v>2733</v>
      </c>
      <c r="B322" t="e">
        <f>VLOOKUP(A322:A709,[2]工作表1!$B$2:$B$5982:'[2]工作表1'!$C$2:$C$5982,2,0)</f>
        <v>#REF!</v>
      </c>
      <c r="C322" t="e">
        <f t="shared" si="1"/>
        <v>#REF!</v>
      </c>
      <c r="D322" t="s">
        <v>2857</v>
      </c>
    </row>
    <row r="323" spans="1:4">
      <c r="A323" s="40" t="s">
        <v>2734</v>
      </c>
      <c r="B323" t="e">
        <f>VLOOKUP(A323:A710,[2]工作表1!$B$2:$B$5982:'[2]工作表1'!$C$2:$C$5982,2,0)</f>
        <v>#REF!</v>
      </c>
      <c r="C323" t="e">
        <f t="shared" si="1"/>
        <v>#REF!</v>
      </c>
      <c r="D323" t="s">
        <v>208</v>
      </c>
    </row>
    <row r="324" spans="1:4">
      <c r="A324" s="40" t="s">
        <v>2735</v>
      </c>
      <c r="B324" t="e">
        <f>VLOOKUP(A324:A711,[2]工作表1!$B$2:$B$5982:'[2]工作表1'!$C$2:$C$5982,2,0)</f>
        <v>#REF!</v>
      </c>
      <c r="C324" t="e">
        <f t="shared" si="1"/>
        <v>#REF!</v>
      </c>
      <c r="D324" t="s">
        <v>198</v>
      </c>
    </row>
    <row r="325" spans="1:4">
      <c r="A325" s="40" t="s">
        <v>2736</v>
      </c>
      <c r="B325" t="e">
        <f>VLOOKUP(A325:A712,[2]工作表1!$B$2:$B$5982:'[2]工作表1'!$C$2:$C$5982,2,0)</f>
        <v>#REF!</v>
      </c>
      <c r="C325" t="e">
        <f t="shared" si="1"/>
        <v>#REF!</v>
      </c>
      <c r="D325" t="s">
        <v>2857</v>
      </c>
    </row>
    <row r="326" spans="1:4">
      <c r="A326" s="40" t="s">
        <v>2737</v>
      </c>
      <c r="B326" t="e">
        <f>VLOOKUP(A326:A713,[2]工作表1!$B$2:$B$5982:'[2]工作表1'!$C$2:$C$5982,2,0)</f>
        <v>#REF!</v>
      </c>
      <c r="C326" t="e">
        <f t="shared" si="1"/>
        <v>#REF!</v>
      </c>
      <c r="D326" t="s">
        <v>2858</v>
      </c>
    </row>
    <row r="327" spans="1:4">
      <c r="A327" s="40" t="s">
        <v>2738</v>
      </c>
      <c r="B327" t="e">
        <f>VLOOKUP(A327:A714,[2]工作表1!$B$2:$B$5982:'[2]工作表1'!$C$2:$C$5982,2,0)</f>
        <v>#REF!</v>
      </c>
      <c r="C327" t="e">
        <f t="shared" si="1"/>
        <v>#REF!</v>
      </c>
    </row>
    <row r="328" spans="1:4">
      <c r="A328" s="40" t="s">
        <v>2739</v>
      </c>
      <c r="B328" t="e">
        <f>VLOOKUP(A328:A715,[2]工作表1!$B$2:$B$5982:'[2]工作表1'!$C$2:$C$5982,2,0)</f>
        <v>#REF!</v>
      </c>
      <c r="C328" t="e">
        <f t="shared" si="1"/>
        <v>#REF!</v>
      </c>
    </row>
    <row r="329" spans="1:4">
      <c r="A329" s="40" t="s">
        <v>2740</v>
      </c>
      <c r="B329" t="e">
        <f>VLOOKUP(A329:A716,[2]工作表1!$B$2:$B$5982:'[2]工作表1'!$C$2:$C$5982,2,0)</f>
        <v>#REF!</v>
      </c>
      <c r="C329" t="e">
        <f t="shared" si="1"/>
        <v>#REF!</v>
      </c>
    </row>
    <row r="330" spans="1:4">
      <c r="A330" s="40" t="s">
        <v>2741</v>
      </c>
      <c r="B330" t="e">
        <f>VLOOKUP(A330:A717,[2]工作表1!$B$2:$B$5982:'[2]工作表1'!$C$2:$C$5982,2,0)</f>
        <v>#REF!</v>
      </c>
      <c r="C330" t="e">
        <f t="shared" si="1"/>
        <v>#REF!</v>
      </c>
    </row>
    <row r="331" spans="1:4">
      <c r="A331" s="40" t="s">
        <v>2742</v>
      </c>
      <c r="B331" t="e">
        <f>VLOOKUP(A331:A718,[2]工作表1!$B$2:$B$5982:'[2]工作表1'!$C$2:$C$5982,2,0)</f>
        <v>#REF!</v>
      </c>
      <c r="C331" t="e">
        <f t="shared" si="1"/>
        <v>#REF!</v>
      </c>
    </row>
    <row r="332" spans="1:4">
      <c r="A332" s="40" t="s">
        <v>2743</v>
      </c>
      <c r="B332" t="e">
        <f>VLOOKUP(A332:A719,[2]工作表1!$B$2:$B$5982:'[2]工作表1'!$C$2:$C$5982,2,0)</f>
        <v>#REF!</v>
      </c>
      <c r="C332" t="e">
        <f t="shared" si="1"/>
        <v>#REF!</v>
      </c>
    </row>
    <row r="333" spans="1:4">
      <c r="A333" s="40" t="s">
        <v>2744</v>
      </c>
      <c r="B333" t="e">
        <f>VLOOKUP(A333:A720,[2]工作表1!$B$2:$B$5982:'[2]工作表1'!$C$2:$C$5982,2,0)</f>
        <v>#REF!</v>
      </c>
      <c r="C333" t="e">
        <f t="shared" si="1"/>
        <v>#REF!</v>
      </c>
    </row>
    <row r="334" spans="1:4">
      <c r="A334" s="40" t="s">
        <v>2745</v>
      </c>
      <c r="B334" t="e">
        <f>VLOOKUP(A334:A721,[2]工作表1!$B$2:$B$5982:'[2]工作表1'!$C$2:$C$5982,2,0)</f>
        <v>#REF!</v>
      </c>
      <c r="C334" t="e">
        <f t="shared" si="1"/>
        <v>#REF!</v>
      </c>
    </row>
    <row r="335" spans="1:4">
      <c r="A335" s="40" t="s">
        <v>2746</v>
      </c>
      <c r="B335" t="e">
        <f>VLOOKUP(A335:A722,[2]工作表1!$B$2:$B$5982:'[2]工作表1'!$C$2:$C$5982,2,0)</f>
        <v>#REF!</v>
      </c>
      <c r="C335" t="e">
        <f t="shared" si="1"/>
        <v>#REF!</v>
      </c>
    </row>
    <row r="336" spans="1:4">
      <c r="A336" s="40" t="s">
        <v>2747</v>
      </c>
      <c r="B336" t="e">
        <f>VLOOKUP(A336:A723,[2]工作表1!$B$2:$B$5982:'[2]工作表1'!$C$2:$C$5982,2,0)</f>
        <v>#REF!</v>
      </c>
      <c r="C336" t="e">
        <f t="shared" ref="C336:C389" si="2">B336&amp;"碎片"</f>
        <v>#REF!</v>
      </c>
    </row>
    <row r="337" spans="1:3">
      <c r="A337" s="40" t="s">
        <v>2748</v>
      </c>
      <c r="B337" t="e">
        <f>VLOOKUP(A337:A724,[2]工作表1!$B$2:$B$5982:'[2]工作表1'!$C$2:$C$5982,2,0)</f>
        <v>#REF!</v>
      </c>
      <c r="C337" t="e">
        <f t="shared" si="2"/>
        <v>#REF!</v>
      </c>
    </row>
    <row r="338" spans="1:3">
      <c r="A338" s="40" t="s">
        <v>2749</v>
      </c>
      <c r="B338" t="e">
        <f>VLOOKUP(A338:A725,[2]工作表1!$B$2:$B$5982:'[2]工作表1'!$C$2:$C$5982,2,0)</f>
        <v>#REF!</v>
      </c>
      <c r="C338" t="e">
        <f t="shared" si="2"/>
        <v>#REF!</v>
      </c>
    </row>
    <row r="339" spans="1:3">
      <c r="A339" s="40" t="s">
        <v>2750</v>
      </c>
      <c r="B339" t="e">
        <f>VLOOKUP(A339:A726,[2]工作表1!$B$2:$B$5982:'[2]工作表1'!$C$2:$C$5982,2,0)</f>
        <v>#REF!</v>
      </c>
      <c r="C339" t="e">
        <f t="shared" si="2"/>
        <v>#REF!</v>
      </c>
    </row>
    <row r="340" spans="1:3">
      <c r="A340" s="40" t="s">
        <v>2751</v>
      </c>
      <c r="B340" t="e">
        <f>VLOOKUP(A340:A727,[2]工作表1!$B$2:$B$5982:'[2]工作表1'!$C$2:$C$5982,2,0)</f>
        <v>#REF!</v>
      </c>
      <c r="C340" t="e">
        <f t="shared" si="2"/>
        <v>#REF!</v>
      </c>
    </row>
    <row r="341" spans="1:3">
      <c r="A341" s="40" t="s">
        <v>2752</v>
      </c>
      <c r="B341" t="e">
        <f>VLOOKUP(A341:A728,[2]工作表1!$B$2:$B$5982:'[2]工作表1'!$C$2:$C$5982,2,0)</f>
        <v>#REF!</v>
      </c>
      <c r="C341" t="e">
        <f t="shared" si="2"/>
        <v>#REF!</v>
      </c>
    </row>
    <row r="342" spans="1:3">
      <c r="A342" s="40" t="s">
        <v>2753</v>
      </c>
      <c r="B342" t="e">
        <f>VLOOKUP(A342:A729,[2]工作表1!$B$2:$B$5982:'[2]工作表1'!$C$2:$C$5982,2,0)</f>
        <v>#REF!</v>
      </c>
      <c r="C342" t="e">
        <f t="shared" si="2"/>
        <v>#REF!</v>
      </c>
    </row>
    <row r="343" spans="1:3">
      <c r="A343" s="40" t="s">
        <v>2754</v>
      </c>
      <c r="B343" t="e">
        <f>VLOOKUP(A343:A730,[2]工作表1!$B$2:$B$5982:'[2]工作表1'!$C$2:$C$5982,2,0)</f>
        <v>#REF!</v>
      </c>
      <c r="C343" t="e">
        <f t="shared" si="2"/>
        <v>#REF!</v>
      </c>
    </row>
    <row r="344" spans="1:3">
      <c r="A344" s="40" t="s">
        <v>2755</v>
      </c>
      <c r="B344" t="e">
        <f>VLOOKUP(A344:A731,[2]工作表1!$B$2:$B$5982:'[2]工作表1'!$C$2:$C$5982,2,0)</f>
        <v>#REF!</v>
      </c>
      <c r="C344" t="e">
        <f t="shared" si="2"/>
        <v>#REF!</v>
      </c>
    </row>
    <row r="345" spans="1:3">
      <c r="A345" s="40" t="s">
        <v>2756</v>
      </c>
      <c r="B345" t="e">
        <f>VLOOKUP(A345:A732,[2]工作表1!$B$2:$B$5982:'[2]工作表1'!$C$2:$C$5982,2,0)</f>
        <v>#REF!</v>
      </c>
      <c r="C345" t="e">
        <f t="shared" si="2"/>
        <v>#REF!</v>
      </c>
    </row>
    <row r="346" spans="1:3">
      <c r="A346" s="40" t="s">
        <v>2757</v>
      </c>
      <c r="B346" t="e">
        <f>VLOOKUP(A346:A733,[2]工作表1!$B$2:$B$5982:'[2]工作表1'!$C$2:$C$5982,2,0)</f>
        <v>#REF!</v>
      </c>
      <c r="C346" t="e">
        <f t="shared" si="2"/>
        <v>#REF!</v>
      </c>
    </row>
    <row r="347" spans="1:3">
      <c r="A347" s="40" t="s">
        <v>2758</v>
      </c>
      <c r="B347" t="e">
        <f>VLOOKUP(A347:A734,[2]工作表1!$B$2:$B$5982:'[2]工作表1'!$C$2:$C$5982,2,0)</f>
        <v>#REF!</v>
      </c>
      <c r="C347" t="e">
        <f t="shared" si="2"/>
        <v>#REF!</v>
      </c>
    </row>
    <row r="348" spans="1:3">
      <c r="A348" s="40" t="s">
        <v>2759</v>
      </c>
      <c r="B348" t="e">
        <f>VLOOKUP(A348:A735,[2]工作表1!$B$2:$B$5982:'[2]工作表1'!$C$2:$C$5982,2,0)</f>
        <v>#REF!</v>
      </c>
      <c r="C348" t="e">
        <f t="shared" si="2"/>
        <v>#REF!</v>
      </c>
    </row>
    <row r="349" spans="1:3">
      <c r="A349" s="40" t="s">
        <v>2760</v>
      </c>
      <c r="B349" t="e">
        <f>VLOOKUP(A349:A736,[2]工作表1!$B$2:$B$5982:'[2]工作表1'!$C$2:$C$5982,2,0)</f>
        <v>#REF!</v>
      </c>
      <c r="C349" t="e">
        <f t="shared" si="2"/>
        <v>#REF!</v>
      </c>
    </row>
    <row r="350" spans="1:3">
      <c r="A350" s="40" t="s">
        <v>2761</v>
      </c>
      <c r="B350" t="e">
        <f>VLOOKUP(A350:A737,[2]工作表1!$B$2:$B$5982:'[2]工作表1'!$C$2:$C$5982,2,0)</f>
        <v>#REF!</v>
      </c>
      <c r="C350" t="e">
        <f t="shared" si="2"/>
        <v>#REF!</v>
      </c>
    </row>
    <row r="351" spans="1:3">
      <c r="A351" s="40" t="s">
        <v>2762</v>
      </c>
      <c r="B351" t="e">
        <f>VLOOKUP(A351:A738,[2]工作表1!$B$2:$B$5982:'[2]工作表1'!$C$2:$C$5982,2,0)</f>
        <v>#REF!</v>
      </c>
      <c r="C351" t="e">
        <f t="shared" si="2"/>
        <v>#REF!</v>
      </c>
    </row>
    <row r="352" spans="1:3">
      <c r="A352" s="40" t="s">
        <v>2763</v>
      </c>
      <c r="B352" t="e">
        <f>VLOOKUP(A352:A739,[2]工作表1!$B$2:$B$5982:'[2]工作表1'!$C$2:$C$5982,2,0)</f>
        <v>#REF!</v>
      </c>
      <c r="C352" t="e">
        <f t="shared" si="2"/>
        <v>#REF!</v>
      </c>
    </row>
    <row r="353" spans="1:4">
      <c r="A353" s="40" t="s">
        <v>2764</v>
      </c>
      <c r="B353" t="e">
        <f>VLOOKUP(A353:A740,[2]工作表1!$B$2:$B$5982:'[2]工作表1'!$C$2:$C$5982,2,0)</f>
        <v>#REF!</v>
      </c>
      <c r="C353" t="e">
        <f t="shared" si="2"/>
        <v>#REF!</v>
      </c>
    </row>
    <row r="354" spans="1:4">
      <c r="A354" s="40" t="s">
        <v>2765</v>
      </c>
      <c r="B354" t="e">
        <f>VLOOKUP(A354:A741,[2]工作表1!$B$2:$B$5982:'[2]工作表1'!$C$2:$C$5982,2,0)</f>
        <v>#REF!</v>
      </c>
      <c r="C354" t="e">
        <f t="shared" si="2"/>
        <v>#REF!</v>
      </c>
    </row>
    <row r="355" spans="1:4">
      <c r="A355" s="40" t="s">
        <v>2766</v>
      </c>
      <c r="B355" t="e">
        <f>VLOOKUP(A355:A742,[2]工作表1!$B$2:$B$5982:'[2]工作表1'!$C$2:$C$5982,2,0)</f>
        <v>#REF!</v>
      </c>
      <c r="C355" t="e">
        <f t="shared" si="2"/>
        <v>#REF!</v>
      </c>
    </row>
    <row r="356" spans="1:4">
      <c r="A356" s="40" t="s">
        <v>2767</v>
      </c>
      <c r="B356" t="e">
        <f>VLOOKUP(A356:A743,[2]工作表1!$B$2:$B$5982:'[2]工作表1'!$C$2:$C$5982,2,0)</f>
        <v>#REF!</v>
      </c>
      <c r="C356" t="e">
        <f t="shared" si="2"/>
        <v>#REF!</v>
      </c>
    </row>
    <row r="357" spans="1:4">
      <c r="A357" s="40" t="s">
        <v>2768</v>
      </c>
      <c r="B357" t="e">
        <f>VLOOKUP(A357:A744,[2]工作表1!$B$2:$B$5982:'[2]工作表1'!$C$2:$C$5982,2,0)</f>
        <v>#REF!</v>
      </c>
      <c r="C357" t="e">
        <f t="shared" si="2"/>
        <v>#REF!</v>
      </c>
    </row>
    <row r="358" spans="1:4">
      <c r="A358" s="40" t="s">
        <v>2769</v>
      </c>
      <c r="B358" t="e">
        <f>VLOOKUP(A358:A745,[2]工作表1!$B$2:$B$5982:'[2]工作表1'!$C$2:$C$5982,2,0)</f>
        <v>#REF!</v>
      </c>
      <c r="C358" t="e">
        <f t="shared" si="2"/>
        <v>#REF!</v>
      </c>
    </row>
    <row r="359" spans="1:4">
      <c r="A359" s="40" t="s">
        <v>2770</v>
      </c>
      <c r="B359" t="e">
        <f>VLOOKUP(A359:A746,[2]工作表1!$B$2:$B$5982:'[2]工作表1'!$C$2:$C$5982,2,0)</f>
        <v>#REF!</v>
      </c>
      <c r="C359" t="e">
        <f t="shared" si="2"/>
        <v>#REF!</v>
      </c>
      <c r="D359" t="s">
        <v>2859</v>
      </c>
    </row>
    <row r="360" spans="1:4">
      <c r="A360" s="40" t="s">
        <v>2771</v>
      </c>
      <c r="B360" t="e">
        <f>VLOOKUP(A360:A747,[2]工作表1!$B$2:$B$5982:'[2]工作表1'!$C$2:$C$5982,2,0)</f>
        <v>#REF!</v>
      </c>
      <c r="C360" t="e">
        <f t="shared" si="2"/>
        <v>#REF!</v>
      </c>
      <c r="D360" t="s">
        <v>2860</v>
      </c>
    </row>
    <row r="361" spans="1:4">
      <c r="A361" s="40" t="s">
        <v>2772</v>
      </c>
      <c r="B361" t="e">
        <f>VLOOKUP(A361:A748,[2]工作表1!$B$2:$B$5982:'[2]工作表1'!$C$2:$C$5982,2,0)</f>
        <v>#REF!</v>
      </c>
      <c r="C361" t="e">
        <f t="shared" si="2"/>
        <v>#REF!</v>
      </c>
      <c r="D361" t="s">
        <v>214</v>
      </c>
    </row>
    <row r="362" spans="1:4">
      <c r="A362" s="40" t="s">
        <v>2773</v>
      </c>
      <c r="B362" t="e">
        <f>VLOOKUP(A362:A749,[2]工作表1!$B$2:$B$5982:'[2]工作表1'!$C$2:$C$5982,2,0)</f>
        <v>#REF!</v>
      </c>
      <c r="C362" t="e">
        <f t="shared" si="2"/>
        <v>#REF!</v>
      </c>
      <c r="D362" t="s">
        <v>2861</v>
      </c>
    </row>
    <row r="363" spans="1:4">
      <c r="A363" s="40" t="s">
        <v>2774</v>
      </c>
      <c r="B363" t="e">
        <f>VLOOKUP(A363:A750,[2]工作表1!$B$2:$B$5982:'[2]工作表1'!$C$2:$C$5982,2,0)</f>
        <v>#REF!</v>
      </c>
      <c r="C363" t="e">
        <f t="shared" si="2"/>
        <v>#REF!</v>
      </c>
      <c r="D363" t="s">
        <v>198</v>
      </c>
    </row>
    <row r="364" spans="1:4">
      <c r="A364" s="40" t="s">
        <v>2775</v>
      </c>
      <c r="B364" t="e">
        <f>VLOOKUP(A364:A751,[2]工作表1!$B$2:$B$5982:'[2]工作表1'!$C$2:$C$5982,2,0)</f>
        <v>#REF!</v>
      </c>
      <c r="C364" t="e">
        <f t="shared" si="2"/>
        <v>#REF!</v>
      </c>
      <c r="D364" t="s">
        <v>201</v>
      </c>
    </row>
    <row r="365" spans="1:4">
      <c r="A365" s="40" t="s">
        <v>2776</v>
      </c>
      <c r="B365" t="e">
        <f>VLOOKUP(A365:A752,[2]工作表1!$B$2:$B$5982:'[2]工作表1'!$C$2:$C$5982,2,0)</f>
        <v>#REF!</v>
      </c>
      <c r="C365" t="e">
        <f t="shared" si="2"/>
        <v>#REF!</v>
      </c>
      <c r="D365" t="s">
        <v>198</v>
      </c>
    </row>
    <row r="366" spans="1:4">
      <c r="A366" s="40" t="s">
        <v>2777</v>
      </c>
      <c r="B366" t="e">
        <f>VLOOKUP(A366:A753,[2]工作表1!$B$2:$B$5982:'[2]工作表1'!$C$2:$C$5982,2,0)</f>
        <v>#REF!</v>
      </c>
      <c r="C366" t="e">
        <f t="shared" si="2"/>
        <v>#REF!</v>
      </c>
      <c r="D366" t="s">
        <v>201</v>
      </c>
    </row>
    <row r="367" spans="1:4">
      <c r="A367" s="40" t="s">
        <v>2778</v>
      </c>
      <c r="B367" t="e">
        <f>VLOOKUP(A367:A754,[2]工作表1!$B$2:$B$5982:'[2]工作表1'!$C$2:$C$5982,2,0)</f>
        <v>#REF!</v>
      </c>
      <c r="C367" t="e">
        <f t="shared" si="2"/>
        <v>#REF!</v>
      </c>
      <c r="D367" t="s">
        <v>2862</v>
      </c>
    </row>
    <row r="368" spans="1:4">
      <c r="A368" s="40" t="s">
        <v>2779</v>
      </c>
      <c r="B368" t="e">
        <f>VLOOKUP(A368:A755,[2]工作表1!$B$2:$B$5982:'[2]工作表1'!$C$2:$C$5982,2,0)</f>
        <v>#REF!</v>
      </c>
      <c r="C368" t="e">
        <f t="shared" si="2"/>
        <v>#REF!</v>
      </c>
      <c r="D368" t="s">
        <v>2863</v>
      </c>
    </row>
    <row r="369" spans="1:4">
      <c r="A369" s="40" t="s">
        <v>2780</v>
      </c>
      <c r="B369" t="e">
        <f>VLOOKUP(A369:A756,[2]工作表1!$B$2:$B$5982:'[2]工作表1'!$C$2:$C$5982,2,0)</f>
        <v>#REF!</v>
      </c>
      <c r="C369" t="e">
        <f t="shared" si="2"/>
        <v>#REF!</v>
      </c>
      <c r="D369" t="s">
        <v>2848</v>
      </c>
    </row>
    <row r="370" spans="1:4">
      <c r="A370" s="40" t="s">
        <v>2781</v>
      </c>
      <c r="B370" t="e">
        <f>VLOOKUP(A370:A757,[2]工作表1!$B$2:$B$5982:'[2]工作表1'!$C$2:$C$5982,2,0)</f>
        <v>#REF!</v>
      </c>
      <c r="C370" t="e">
        <f t="shared" si="2"/>
        <v>#REF!</v>
      </c>
      <c r="D370" t="s">
        <v>2853</v>
      </c>
    </row>
    <row r="371" spans="1:4">
      <c r="A371" s="40" t="s">
        <v>2782</v>
      </c>
      <c r="B371" t="e">
        <f>VLOOKUP(A371:A758,[2]工作表1!$B$2:$B$5982:'[2]工作表1'!$C$2:$C$5982,2,0)</f>
        <v>#REF!</v>
      </c>
      <c r="C371" t="e">
        <f t="shared" si="2"/>
        <v>#REF!</v>
      </c>
      <c r="D371" t="s">
        <v>2864</v>
      </c>
    </row>
    <row r="372" spans="1:4">
      <c r="A372" s="40" t="s">
        <v>2783</v>
      </c>
      <c r="B372" t="e">
        <f>VLOOKUP(A372:A759,[2]工作表1!$B$2:$B$5982:'[2]工作表1'!$C$2:$C$5982,2,0)</f>
        <v>#REF!</v>
      </c>
      <c r="C372" t="e">
        <f t="shared" si="2"/>
        <v>#REF!</v>
      </c>
      <c r="D372" t="s">
        <v>2865</v>
      </c>
    </row>
    <row r="373" spans="1:4">
      <c r="A373" s="40" t="s">
        <v>2784</v>
      </c>
      <c r="B373" t="e">
        <f>VLOOKUP(A373:A760,[2]工作表1!$B$2:$B$5982:'[2]工作表1'!$C$2:$C$5982,2,0)</f>
        <v>#REF!</v>
      </c>
      <c r="C373" t="e">
        <f t="shared" si="2"/>
        <v>#REF!</v>
      </c>
      <c r="D373" t="s">
        <v>2866</v>
      </c>
    </row>
    <row r="374" spans="1:4">
      <c r="A374" s="40" t="s">
        <v>2785</v>
      </c>
      <c r="B374" t="e">
        <f>VLOOKUP(A374:A761,[2]工作表1!$B$2:$B$5982:'[2]工作表1'!$C$2:$C$5982,2,0)</f>
        <v>#REF!</v>
      </c>
      <c r="C374" t="e">
        <f t="shared" si="2"/>
        <v>#REF!</v>
      </c>
      <c r="D374" t="s">
        <v>2867</v>
      </c>
    </row>
    <row r="375" spans="1:4">
      <c r="A375" s="40" t="s">
        <v>2786</v>
      </c>
      <c r="B375" t="e">
        <f>VLOOKUP(A375:A762,[2]工作表1!$B$2:$B$5982:'[2]工作表1'!$C$2:$C$5982,2,0)</f>
        <v>#REF!</v>
      </c>
      <c r="C375" t="e">
        <f t="shared" si="2"/>
        <v>#REF!</v>
      </c>
      <c r="D375" t="s">
        <v>2868</v>
      </c>
    </row>
    <row r="376" spans="1:4">
      <c r="A376" s="40" t="s">
        <v>2787</v>
      </c>
      <c r="B376" t="e">
        <f>VLOOKUP(A376:A763,[2]工作表1!$B$2:$B$5982:'[2]工作表1'!$C$2:$C$5982,2,0)</f>
        <v>#REF!</v>
      </c>
      <c r="C376" t="e">
        <f t="shared" si="2"/>
        <v>#REF!</v>
      </c>
      <c r="D376" t="s">
        <v>229</v>
      </c>
    </row>
    <row r="377" spans="1:4">
      <c r="A377" s="40" t="s">
        <v>2788</v>
      </c>
      <c r="B377" t="e">
        <f>VLOOKUP(A377:A764,[2]工作表1!$B$2:$B$5982:'[2]工作表1'!$C$2:$C$5982,2,0)</f>
        <v>#REF!</v>
      </c>
      <c r="C377" t="e">
        <f t="shared" si="2"/>
        <v>#REF!</v>
      </c>
      <c r="D377" t="s">
        <v>2868</v>
      </c>
    </row>
    <row r="378" spans="1:4">
      <c r="A378" s="40" t="s">
        <v>2789</v>
      </c>
      <c r="B378" t="e">
        <f>VLOOKUP(A378:A765,[2]工作表1!$B$2:$B$5982:'[2]工作表1'!$C$2:$C$5982,2,0)</f>
        <v>#REF!</v>
      </c>
      <c r="C378" t="e">
        <f t="shared" si="2"/>
        <v>#REF!</v>
      </c>
      <c r="D378" t="s">
        <v>2863</v>
      </c>
    </row>
    <row r="379" spans="1:4">
      <c r="A379" s="40" t="s">
        <v>2790</v>
      </c>
      <c r="B379" t="e">
        <f>VLOOKUP(A379:A766,[2]工作表1!$B$2:$B$5982:'[2]工作表1'!$C$2:$C$5982,2,0)</f>
        <v>#REF!</v>
      </c>
      <c r="C379" t="e">
        <f t="shared" si="2"/>
        <v>#REF!</v>
      </c>
      <c r="D379" t="s">
        <v>2868</v>
      </c>
    </row>
    <row r="380" spans="1:4">
      <c r="A380" s="40" t="s">
        <v>2791</v>
      </c>
      <c r="B380" t="e">
        <f>VLOOKUP(A380:A767,[2]工作表1!$B$2:$B$5982:'[2]工作表1'!$C$2:$C$5982,2,0)</f>
        <v>#REF!</v>
      </c>
      <c r="C380" t="e">
        <f t="shared" si="2"/>
        <v>#REF!</v>
      </c>
      <c r="D380" t="s">
        <v>2869</v>
      </c>
    </row>
    <row r="381" spans="1:4">
      <c r="A381" s="40" t="s">
        <v>2792</v>
      </c>
      <c r="B381" t="e">
        <f>VLOOKUP(A381:A768,[2]工作表1!$B$2:$B$5982:'[2]工作表1'!$C$2:$C$5982,2,0)</f>
        <v>#REF!</v>
      </c>
      <c r="C381" t="e">
        <f t="shared" si="2"/>
        <v>#REF!</v>
      </c>
      <c r="D381" t="s">
        <v>2868</v>
      </c>
    </row>
    <row r="382" spans="1:4">
      <c r="A382" s="40" t="s">
        <v>2793</v>
      </c>
      <c r="B382" t="e">
        <f>VLOOKUP(A382:A769,[2]工作表1!$B$2:$B$5982:'[2]工作表1'!$C$2:$C$5982,2,0)</f>
        <v>#REF!</v>
      </c>
      <c r="C382" t="e">
        <f t="shared" si="2"/>
        <v>#REF!</v>
      </c>
      <c r="D382" t="s">
        <v>2870</v>
      </c>
    </row>
    <row r="383" spans="1:4">
      <c r="A383" s="40" t="s">
        <v>2794</v>
      </c>
      <c r="B383" t="e">
        <f>VLOOKUP(A383:A770,[2]工作表1!$B$2:$B$5982:'[2]工作表1'!$C$2:$C$5982,2,0)</f>
        <v>#REF!</v>
      </c>
      <c r="C383" t="e">
        <f t="shared" si="2"/>
        <v>#REF!</v>
      </c>
      <c r="D383" t="s">
        <v>2871</v>
      </c>
    </row>
    <row r="384" spans="1:4">
      <c r="A384" s="40" t="s">
        <v>2795</v>
      </c>
      <c r="B384" t="e">
        <f>VLOOKUP(A384:A771,[2]工作表1!$B$2:$B$5982:'[2]工作表1'!$C$2:$C$5982,2,0)</f>
        <v>#REF!</v>
      </c>
      <c r="C384" t="e">
        <f t="shared" si="2"/>
        <v>#REF!</v>
      </c>
      <c r="D384" t="s">
        <v>2872</v>
      </c>
    </row>
    <row r="385" spans="1:4">
      <c r="A385" s="40" t="s">
        <v>2796</v>
      </c>
      <c r="B385" t="e">
        <f>VLOOKUP(A385:A772,[2]工作表1!$B$2:$B$5982:'[2]工作表1'!$C$2:$C$5982,2,0)</f>
        <v>#REF!</v>
      </c>
      <c r="C385" t="e">
        <f t="shared" si="2"/>
        <v>#REF!</v>
      </c>
      <c r="D385" t="s">
        <v>2873</v>
      </c>
    </row>
    <row r="386" spans="1:4">
      <c r="A386" s="40" t="s">
        <v>2797</v>
      </c>
      <c r="B386" t="e">
        <f>VLOOKUP(A386:A773,[2]工作表1!$B$2:$B$5982:'[2]工作表1'!$C$2:$C$5982,2,0)</f>
        <v>#REF!</v>
      </c>
      <c r="C386" t="e">
        <f t="shared" si="2"/>
        <v>#REF!</v>
      </c>
      <c r="D386" t="s">
        <v>2874</v>
      </c>
    </row>
    <row r="387" spans="1:4">
      <c r="A387" s="40" t="s">
        <v>2798</v>
      </c>
      <c r="B387" t="e">
        <f>VLOOKUP(A387:A774,[2]工作表1!$B$2:$B$5982:'[2]工作表1'!$C$2:$C$5982,2,0)</f>
        <v>#REF!</v>
      </c>
      <c r="C387" t="e">
        <f t="shared" si="2"/>
        <v>#REF!</v>
      </c>
      <c r="D387" t="s">
        <v>2875</v>
      </c>
    </row>
    <row r="388" spans="1:4">
      <c r="A388" s="40" t="s">
        <v>2799</v>
      </c>
      <c r="B388" t="e">
        <f>VLOOKUP(A388:A775,[2]工作表1!$B$2:$B$5982:'[2]工作表1'!$C$2:$C$5982,2,0)</f>
        <v>#REF!</v>
      </c>
      <c r="C388" t="e">
        <f t="shared" si="2"/>
        <v>#REF!</v>
      </c>
      <c r="D388" t="s">
        <v>2876</v>
      </c>
    </row>
    <row r="389" spans="1:4">
      <c r="A389" s="40" t="s">
        <v>2800</v>
      </c>
      <c r="B389" t="e">
        <f>VLOOKUP(A389:A776,[2]工作表1!$B$2:$B$5982:'[2]工作表1'!$C$2:$C$5982,2,0)</f>
        <v>#REF!</v>
      </c>
      <c r="C389" t="e">
        <f t="shared" si="2"/>
        <v>#REF!</v>
      </c>
      <c r="D389" t="s">
        <v>2877</v>
      </c>
    </row>
    <row r="390" spans="1:4">
      <c r="A390" s="3" t="s">
        <v>2644</v>
      </c>
      <c r="B390" t="e">
        <f>VLOOKUP(A390:A777,[2]工作表1!$B$2:$B$5982:'[2]工作表1'!$C$2:$C$5982,2,0)</f>
        <v>#REF!</v>
      </c>
      <c r="C390" t="s">
        <v>2893</v>
      </c>
      <c r="D390" t="e">
        <f>C390&amp;“传”</f>
        <v>#NAME?</v>
      </c>
    </row>
    <row r="391" spans="1:4">
      <c r="A391" s="3" t="s">
        <v>2785</v>
      </c>
      <c r="B391" t="e">
        <f>VLOOKUP(A391:A778,[2]工作表1!$B$2:$B$5982:'[2]工作表1'!$C$2:$C$5982,2,0)</f>
        <v>#REF!</v>
      </c>
      <c r="C391" t="s">
        <v>2894</v>
      </c>
    </row>
    <row r="392" spans="1:4">
      <c r="A392" s="3" t="s">
        <v>2647</v>
      </c>
      <c r="B392" t="e">
        <f>VLOOKUP(A392:A779,[2]工作表1!$B$2:$B$5982:'[2]工作表1'!$C$2:$C$5982,2,0)</f>
        <v>#REF!</v>
      </c>
      <c r="C392" t="s">
        <v>2895</v>
      </c>
    </row>
    <row r="393" spans="1:4">
      <c r="A393" s="3" t="s">
        <v>2879</v>
      </c>
      <c r="B393" t="e">
        <f>VLOOKUP(A393:A780,[2]工作表1!$B$2:$B$5982:'[2]工作表1'!$C$2:$C$5982,2,0)</f>
        <v>#REF!</v>
      </c>
      <c r="C393" s="3" t="s">
        <v>2879</v>
      </c>
    </row>
    <row r="394" spans="1:4">
      <c r="A394" s="3" t="s">
        <v>2637</v>
      </c>
      <c r="B394" t="e">
        <f>VLOOKUP(A394:A781,[2]工作表1!$B$2:$B$5982:'[2]工作表1'!$C$2:$C$5982,2,0)</f>
        <v>#REF!</v>
      </c>
      <c r="C394" t="s">
        <v>2933</v>
      </c>
    </row>
    <row r="395" spans="1:4">
      <c r="A395" s="3" t="s">
        <v>2623</v>
      </c>
      <c r="B395" t="e">
        <f>VLOOKUP(A395:A782,[2]工作表1!$B$2:$B$5982:'[2]工作表1'!$C$2:$C$5982,2,0)</f>
        <v>#REF!</v>
      </c>
      <c r="C395" t="s">
        <v>2896</v>
      </c>
    </row>
    <row r="396" spans="1:4">
      <c r="A396" s="3" t="s">
        <v>2652</v>
      </c>
      <c r="B396" t="e">
        <f>VLOOKUP(A396:A783,[2]工作表1!$B$2:$B$5982:'[2]工作表1'!$C$2:$C$5982,2,0)</f>
        <v>#REF!</v>
      </c>
      <c r="C396" t="s">
        <v>2897</v>
      </c>
    </row>
    <row r="397" spans="1:4">
      <c r="A397" s="3" t="s">
        <v>2880</v>
      </c>
      <c r="B397" t="e">
        <f>VLOOKUP(A397:A784,[2]工作表1!$B$2:$B$5982:'[2]工作表1'!$C$2:$C$5982,2,0)</f>
        <v>#REF!</v>
      </c>
      <c r="C397" s="3" t="s">
        <v>2880</v>
      </c>
    </row>
    <row r="398" spans="1:4">
      <c r="A398" s="3" t="s">
        <v>2881</v>
      </c>
      <c r="B398" t="e">
        <f>VLOOKUP(A398:A785,[2]工作表1!$B$2:$B$5982:'[2]工作表1'!$C$2:$C$5982,2,0)</f>
        <v>#REF!</v>
      </c>
      <c r="C398" t="s">
        <v>2898</v>
      </c>
    </row>
    <row r="399" spans="1:4">
      <c r="A399" s="3" t="s">
        <v>2780</v>
      </c>
      <c r="B399" t="e">
        <f>VLOOKUP(A399:A786,[2]工作表1!$B$2:$B$5982:'[2]工作表1'!$C$2:$C$5982,2,0)</f>
        <v>#REF!</v>
      </c>
      <c r="C399" t="s">
        <v>2899</v>
      </c>
    </row>
    <row r="400" spans="1:4">
      <c r="A400" s="3" t="s">
        <v>2882</v>
      </c>
      <c r="B400" t="e">
        <f>VLOOKUP(A400:A787,[2]工作表1!$B$2:$B$5982:'[2]工作表1'!$C$2:$C$5982,2,0)</f>
        <v>#REF!</v>
      </c>
      <c r="C400" s="3" t="s">
        <v>2882</v>
      </c>
    </row>
    <row r="401" spans="1:3">
      <c r="A401" s="3" t="s">
        <v>2799</v>
      </c>
      <c r="B401" t="e">
        <f>VLOOKUP(A401:A788,[2]工作表1!$B$2:$B$5982:'[2]工作表1'!$C$2:$C$5982,2,0)</f>
        <v>#REF!</v>
      </c>
      <c r="C401" t="s">
        <v>2900</v>
      </c>
    </row>
    <row r="402" spans="1:3">
      <c r="A402" s="3" t="s">
        <v>2632</v>
      </c>
      <c r="B402" t="e">
        <f>VLOOKUP(A402:A789,[2]工作表1!$B$2:$B$5982:'[2]工作表1'!$C$2:$C$5982,2,0)</f>
        <v>#REF!</v>
      </c>
      <c r="C402" t="s">
        <v>2901</v>
      </c>
    </row>
    <row r="403" spans="1:3">
      <c r="A403" s="3" t="s">
        <v>2653</v>
      </c>
      <c r="B403" t="e">
        <f>VLOOKUP(A403:A790,[2]工作表1!$B$2:$B$5982:'[2]工作表1'!$C$2:$C$5982,2,0)</f>
        <v>#REF!</v>
      </c>
      <c r="C403" t="s">
        <v>2902</v>
      </c>
    </row>
    <row r="404" spans="1:3">
      <c r="A404" s="3" t="s">
        <v>2794</v>
      </c>
      <c r="B404" t="e">
        <f>VLOOKUP(A404:A791,[2]工作表1!$B$2:$B$5982:'[2]工作表1'!$C$2:$C$5982,2,0)</f>
        <v>#REF!</v>
      </c>
      <c r="C404" t="s">
        <v>2903</v>
      </c>
    </row>
    <row r="405" spans="1:3">
      <c r="A405" s="3" t="s">
        <v>2784</v>
      </c>
      <c r="B405" t="e">
        <f>VLOOKUP(A405:A792,[2]工作表1!$B$2:$B$5982:'[2]工作表1'!$C$2:$C$5982,2,0)</f>
        <v>#REF!</v>
      </c>
      <c r="C405" t="s">
        <v>2904</v>
      </c>
    </row>
    <row r="406" spans="1:3">
      <c r="A406" s="3" t="s">
        <v>2883</v>
      </c>
      <c r="B406" t="e">
        <f>VLOOKUP(A406:A793,[2]工作表1!$B$2:$B$5982:'[2]工作表1'!$C$2:$C$5982,2,0)</f>
        <v>#REF!</v>
      </c>
      <c r="C406" s="3" t="s">
        <v>2883</v>
      </c>
    </row>
    <row r="407" spans="1:3">
      <c r="A407" s="3" t="s">
        <v>2619</v>
      </c>
      <c r="B407" t="e">
        <f>VLOOKUP(A407:A794,[2]工作表1!$B$2:$B$5982:'[2]工作表1'!$C$2:$C$5982,2,0)</f>
        <v>#REF!</v>
      </c>
      <c r="C407" t="s">
        <v>2905</v>
      </c>
    </row>
    <row r="408" spans="1:3">
      <c r="A408" s="3" t="s">
        <v>2622</v>
      </c>
      <c r="B408" t="e">
        <f>VLOOKUP(A408:A795,[2]工作表1!$B$2:$B$5982:'[2]工作表1'!$C$2:$C$5982,2,0)</f>
        <v>#REF!</v>
      </c>
      <c r="C408" t="s">
        <v>2906</v>
      </c>
    </row>
    <row r="409" spans="1:3">
      <c r="A409" s="3" t="s">
        <v>2684</v>
      </c>
      <c r="B409" t="e">
        <f>VLOOKUP(A409:A796,[2]工作表1!$B$2:$B$5982:'[2]工作表1'!$C$2:$C$5982,2,0)</f>
        <v>#REF!</v>
      </c>
      <c r="C409" t="s">
        <v>2907</v>
      </c>
    </row>
    <row r="410" spans="1:3">
      <c r="A410" s="3" t="s">
        <v>2655</v>
      </c>
      <c r="B410" t="e">
        <f>VLOOKUP(A410:A797,[2]工作表1!$B$2:$B$5982:'[2]工作表1'!$C$2:$C$5982,2,0)</f>
        <v>#REF!</v>
      </c>
      <c r="C410" t="s">
        <v>2908</v>
      </c>
    </row>
    <row r="411" spans="1:3">
      <c r="A411" s="3" t="s">
        <v>2721</v>
      </c>
      <c r="B411" t="e">
        <f>VLOOKUP(A411:A798,[2]工作表1!$B$2:$B$5982:'[2]工作表1'!$C$2:$C$5982,2,0)</f>
        <v>#REF!</v>
      </c>
      <c r="C411" t="s">
        <v>2909</v>
      </c>
    </row>
    <row r="412" spans="1:3">
      <c r="A412" s="3" t="s">
        <v>2795</v>
      </c>
      <c r="B412" t="e">
        <f>VLOOKUP(A412:A799,[2]工作表1!$B$2:$B$5982:'[2]工作表1'!$C$2:$C$5982,2,0)</f>
        <v>#REF!</v>
      </c>
      <c r="C412" t="s">
        <v>2910</v>
      </c>
    </row>
    <row r="413" spans="1:3">
      <c r="A413" s="3" t="s">
        <v>2628</v>
      </c>
      <c r="B413" t="e">
        <f>VLOOKUP(A413:A800,[2]工作表1!$B$2:$B$5982:'[2]工作表1'!$C$2:$C$5982,2,0)</f>
        <v>#REF!</v>
      </c>
      <c r="C413" t="s">
        <v>2911</v>
      </c>
    </row>
    <row r="414" spans="1:3">
      <c r="A414" s="3" t="s">
        <v>2635</v>
      </c>
      <c r="B414" t="e">
        <f>VLOOKUP(A414:A801,[2]工作表1!$B$2:$B$5982:'[2]工作表1'!$C$2:$C$5982,2,0)</f>
        <v>#REF!</v>
      </c>
      <c r="C414" t="s">
        <v>2912</v>
      </c>
    </row>
    <row r="415" spans="1:3">
      <c r="A415" s="3" t="s">
        <v>2798</v>
      </c>
      <c r="B415" t="e">
        <f>VLOOKUP(A415:A802,[2]工作表1!$B$2:$B$5982:'[2]工作表1'!$C$2:$C$5982,2,0)</f>
        <v>#REF!</v>
      </c>
      <c r="C415" t="s">
        <v>2913</v>
      </c>
    </row>
    <row r="416" spans="1:3">
      <c r="A416" s="3" t="s">
        <v>2636</v>
      </c>
      <c r="B416" t="e">
        <f>VLOOKUP(A416:A803,[2]工作表1!$B$2:$B$5982:'[2]工作表1'!$C$2:$C$5982,2,0)</f>
        <v>#REF!</v>
      </c>
      <c r="C416" t="s">
        <v>2914</v>
      </c>
    </row>
    <row r="417" spans="1:3">
      <c r="A417" s="3" t="s">
        <v>2793</v>
      </c>
      <c r="B417" t="e">
        <f>VLOOKUP(A417:A804,[2]工作表1!$B$2:$B$5982:'[2]工作表1'!$C$2:$C$5982,2,0)</f>
        <v>#REF!</v>
      </c>
      <c r="C417" t="s">
        <v>2915</v>
      </c>
    </row>
    <row r="418" spans="1:3">
      <c r="A418" s="3" t="s">
        <v>2682</v>
      </c>
      <c r="B418" t="e">
        <f>VLOOKUP(A418:A805,[2]工作表1!$B$2:$B$5982:'[2]工作表1'!$C$2:$C$5982,2,0)</f>
        <v>#REF!</v>
      </c>
      <c r="C418" t="s">
        <v>2916</v>
      </c>
    </row>
    <row r="419" spans="1:3">
      <c r="A419" s="3" t="s">
        <v>2884</v>
      </c>
      <c r="B419" t="e">
        <f>VLOOKUP(A419:A806,[2]工作表1!$B$2:$B$5982:'[2]工作表1'!$C$2:$C$5982,2,0)</f>
        <v>#REF!</v>
      </c>
      <c r="C419" t="s">
        <v>2917</v>
      </c>
    </row>
    <row r="420" spans="1:3">
      <c r="A420" s="3" t="s">
        <v>2885</v>
      </c>
      <c r="B420" t="e">
        <f>VLOOKUP(A420:A807,[2]工作表1!$B$2:$B$5982:'[2]工作表1'!$C$2:$C$5982,2,0)</f>
        <v>#REF!</v>
      </c>
      <c r="C420" s="3" t="s">
        <v>2885</v>
      </c>
    </row>
    <row r="421" spans="1:3">
      <c r="A421" s="3" t="s">
        <v>2886</v>
      </c>
      <c r="B421" t="e">
        <f>VLOOKUP(A421:A808,[2]工作表1!$B$2:$B$5982:'[2]工作表1'!$C$2:$C$5982,2,0)</f>
        <v>#REF!</v>
      </c>
      <c r="C421" s="3" t="s">
        <v>2886</v>
      </c>
    </row>
    <row r="422" spans="1:3">
      <c r="A422" s="3" t="s">
        <v>2658</v>
      </c>
      <c r="B422" t="e">
        <f>VLOOKUP(A422:A809,[2]工作表1!$B$2:$B$5982:'[2]工作表1'!$C$2:$C$5982,2,0)</f>
        <v>#REF!</v>
      </c>
      <c r="C422" s="3" t="s">
        <v>2658</v>
      </c>
    </row>
    <row r="423" spans="1:3">
      <c r="A423" s="8" t="s">
        <v>710</v>
      </c>
      <c r="B423" t="e">
        <f>VLOOKUP(A423:A810,[2]工作表1!$B$2:$B$5982:'[2]工作表1'!$C$2:$C$5982,2,0)</f>
        <v>#REF!</v>
      </c>
      <c r="C423" s="8" t="s">
        <v>2934</v>
      </c>
    </row>
    <row r="424" spans="1:3">
      <c r="A424" s="8" t="s">
        <v>711</v>
      </c>
      <c r="B424" t="e">
        <f>VLOOKUP(A424:A811,[2]工作表1!$B$2:$B$5982:'[2]工作表1'!$C$2:$C$5982,2,0)</f>
        <v>#REF!</v>
      </c>
      <c r="C424" s="8" t="s">
        <v>711</v>
      </c>
    </row>
    <row r="425" spans="1:3">
      <c r="A425" s="8" t="s">
        <v>712</v>
      </c>
      <c r="B425" t="e">
        <f>VLOOKUP(A425:A812,[2]工作表1!$B$2:$B$5982:'[2]工作表1'!$C$2:$C$5982,2,0)</f>
        <v>#REF!</v>
      </c>
      <c r="C425" s="8" t="s">
        <v>712</v>
      </c>
    </row>
    <row r="426" spans="1:3">
      <c r="A426" s="8" t="s">
        <v>1936</v>
      </c>
      <c r="B426" t="e">
        <f>VLOOKUP(A426:A813,[2]工作表1!$B$2:$B$5982:'[2]工作表1'!$C$2:$C$5982,2,0)</f>
        <v>#REF!</v>
      </c>
      <c r="C426" s="8" t="s">
        <v>1936</v>
      </c>
    </row>
    <row r="427" spans="1:3">
      <c r="A427" s="8" t="s">
        <v>713</v>
      </c>
      <c r="B427" t="e">
        <f>VLOOKUP(A427:A814,[2]工作表1!$B$2:$B$5982:'[2]工作表1'!$C$2:$C$5982,2,0)</f>
        <v>#REF!</v>
      </c>
      <c r="C427" s="8" t="s">
        <v>713</v>
      </c>
    </row>
    <row r="428" spans="1:3">
      <c r="A428" s="8" t="s">
        <v>714</v>
      </c>
      <c r="B428" t="e">
        <f>VLOOKUP(A428:A815,[2]工作表1!$B$2:$B$5982:'[2]工作表1'!$C$2:$C$5982,2,0)</f>
        <v>#REF!</v>
      </c>
      <c r="C428" s="8" t="s">
        <v>714</v>
      </c>
    </row>
    <row r="429" spans="1:3">
      <c r="A429" s="8" t="s">
        <v>715</v>
      </c>
      <c r="B429" t="e">
        <f>VLOOKUP(A429:A816,[2]工作表1!$B$2:$B$5982:'[2]工作表1'!$C$2:$C$5982,2,0)</f>
        <v>#REF!</v>
      </c>
      <c r="C429" s="8" t="s">
        <v>715</v>
      </c>
    </row>
    <row r="430" spans="1:3">
      <c r="A430" s="8" t="s">
        <v>716</v>
      </c>
      <c r="B430" t="e">
        <f>VLOOKUP(A430:A817,[2]工作表1!$B$2:$B$5982:'[2]工作表1'!$C$2:$C$5982,2,0)</f>
        <v>#REF!</v>
      </c>
      <c r="C430" s="8" t="s">
        <v>716</v>
      </c>
    </row>
    <row r="431" spans="1:3">
      <c r="A431" s="8" t="s">
        <v>717</v>
      </c>
      <c r="B431" t="e">
        <f>VLOOKUP(A431:A818,[2]工作表1!$B$2:$B$5982:'[2]工作表1'!$C$2:$C$5982,2,0)</f>
        <v>#REF!</v>
      </c>
      <c r="C431" s="8" t="s">
        <v>717</v>
      </c>
    </row>
    <row r="432" spans="1:3">
      <c r="A432" s="8" t="s">
        <v>718</v>
      </c>
      <c r="B432" t="e">
        <f>VLOOKUP(A432:A819,[2]工作表1!$B$2:$B$5982:'[2]工作表1'!$C$2:$C$5982,2,0)</f>
        <v>#REF!</v>
      </c>
      <c r="C432" s="8" t="s">
        <v>718</v>
      </c>
    </row>
    <row r="433" spans="1:3">
      <c r="A433" s="8" t="s">
        <v>719</v>
      </c>
      <c r="B433" t="e">
        <f>VLOOKUP(A433:A820,[2]工作表1!$B$2:$B$5982:'[2]工作表1'!$C$2:$C$5982,2,0)</f>
        <v>#REF!</v>
      </c>
      <c r="C433" s="8" t="s">
        <v>719</v>
      </c>
    </row>
    <row r="434" spans="1:3">
      <c r="A434" s="7" t="s">
        <v>2779</v>
      </c>
      <c r="B434" t="e">
        <f>VLOOKUP(A434:A821,[2]工作表1!$B$2:$B$5982:'[2]工作表1'!$C$2:$C$5982,2,0)</f>
        <v>#REF!</v>
      </c>
      <c r="C434" t="s">
        <v>2918</v>
      </c>
    </row>
    <row r="435" spans="1:3">
      <c r="A435" s="7" t="s">
        <v>2887</v>
      </c>
      <c r="B435" t="e">
        <f>VLOOKUP(A435:A822,[2]工作表1!$B$2:$B$5982:'[2]工作表1'!$C$2:$C$5982,2,0)</f>
        <v>#REF!</v>
      </c>
      <c r="C435" s="7" t="s">
        <v>2887</v>
      </c>
    </row>
    <row r="436" spans="1:3">
      <c r="A436" s="7" t="s">
        <v>2727</v>
      </c>
      <c r="B436" t="e">
        <f>VLOOKUP(A436:A823,[2]工作表1!$B$2:$B$5982:'[2]工作表1'!$C$2:$C$5982,2,0)</f>
        <v>#REF!</v>
      </c>
      <c r="C436" t="s">
        <v>2727</v>
      </c>
    </row>
    <row r="437" spans="1:3">
      <c r="A437" s="7" t="s">
        <v>2634</v>
      </c>
      <c r="B437" t="e">
        <f>VLOOKUP(A437:A824,[2]工作表1!$B$2:$B$5982:'[2]工作表1'!$C$2:$C$5982,2,0)</f>
        <v>#REF!</v>
      </c>
      <c r="C437" t="s">
        <v>2634</v>
      </c>
    </row>
    <row r="438" spans="1:3">
      <c r="A438" s="7" t="s">
        <v>2701</v>
      </c>
      <c r="B438" t="e">
        <f>VLOOKUP(A438:A825,[2]工作表1!$B$2:$B$5982:'[2]工作表1'!$C$2:$C$5982,2,0)</f>
        <v>#REF!</v>
      </c>
      <c r="C438" t="s">
        <v>2919</v>
      </c>
    </row>
    <row r="439" spans="1:3">
      <c r="A439" s="7" t="s">
        <v>2796</v>
      </c>
      <c r="B439" t="e">
        <f>VLOOKUP(A439:A826,[2]工作表1!$B$2:$B$5982:'[2]工作表1'!$C$2:$C$5982,2,0)</f>
        <v>#REF!</v>
      </c>
      <c r="C439" t="s">
        <v>2920</v>
      </c>
    </row>
    <row r="440" spans="1:3">
      <c r="A440" s="7" t="s">
        <v>2888</v>
      </c>
      <c r="B440" t="e">
        <f>VLOOKUP(A440:A827,[2]工作表1!$B$2:$B$5982:'[2]工作表1'!$C$2:$C$5982,2,0)</f>
        <v>#REF!</v>
      </c>
      <c r="C440" s="7" t="s">
        <v>2888</v>
      </c>
    </row>
    <row r="441" spans="1:3">
      <c r="A441" s="7" t="s">
        <v>2670</v>
      </c>
      <c r="B441" t="e">
        <f>VLOOKUP(A441:A828,[2]工作表1!$B$2:$B$5982:'[2]工作表1'!$C$2:$C$5982,2,0)</f>
        <v>#REF!</v>
      </c>
      <c r="C441" t="s">
        <v>2670</v>
      </c>
    </row>
    <row r="442" spans="1:3">
      <c r="A442" s="7" t="s">
        <v>2889</v>
      </c>
      <c r="B442" t="e">
        <f>VLOOKUP(A442:A829,[2]工作表1!$B$2:$B$5982:'[2]工作表1'!$C$2:$C$5982,2,0)</f>
        <v>#REF!</v>
      </c>
      <c r="C442" s="7" t="s">
        <v>2889</v>
      </c>
    </row>
    <row r="443" spans="1:3">
      <c r="A443" s="7" t="s">
        <v>2620</v>
      </c>
      <c r="B443" t="e">
        <f>VLOOKUP(A443:A830,[2]工作表1!$B$2:$B$5982:'[2]工作表1'!$C$2:$C$5982,2,0)</f>
        <v>#REF!</v>
      </c>
      <c r="C443" t="s">
        <v>2921</v>
      </c>
    </row>
    <row r="444" spans="1:3">
      <c r="A444" s="7" t="s">
        <v>2791</v>
      </c>
      <c r="B444" t="e">
        <f>VLOOKUP(A444:A831,[2]工作表1!$B$2:$B$5982:'[2]工作表1'!$C$2:$C$5982,2,0)</f>
        <v>#REF!</v>
      </c>
      <c r="C444" t="s">
        <v>2922</v>
      </c>
    </row>
    <row r="445" spans="1:3">
      <c r="A445" s="7" t="s">
        <v>2890</v>
      </c>
      <c r="B445" t="e">
        <f>VLOOKUP(A445:A832,[2]工作表1!$B$2:$B$5982:'[2]工作表1'!$C$2:$C$5982,2,0)</f>
        <v>#REF!</v>
      </c>
      <c r="C445" t="s">
        <v>2712</v>
      </c>
    </row>
    <row r="446" spans="1:3">
      <c r="A446" s="7" t="s">
        <v>2631</v>
      </c>
      <c r="B446" t="e">
        <f>VLOOKUP(A446:A833,[2]工作表1!$B$2:$B$5982:'[2]工作表1'!$C$2:$C$5982,2,0)</f>
        <v>#REF!</v>
      </c>
      <c r="C446" t="s">
        <v>2631</v>
      </c>
    </row>
    <row r="447" spans="1:3">
      <c r="A447" s="7" t="s">
        <v>2656</v>
      </c>
      <c r="B447" t="e">
        <f>VLOOKUP(A447:A834,[2]工作表1!$B$2:$B$5982:'[2]工作表1'!$C$2:$C$5982,2,0)</f>
        <v>#REF!</v>
      </c>
      <c r="C447" t="s">
        <v>2923</v>
      </c>
    </row>
    <row r="448" spans="1:3">
      <c r="A448" s="7" t="s">
        <v>2654</v>
      </c>
      <c r="B448" t="e">
        <f>VLOOKUP(A448:A835,[2]工作表1!$B$2:$B$5982:'[2]工作表1'!$C$2:$C$5982,2,0)</f>
        <v>#REF!</v>
      </c>
      <c r="C448" t="s">
        <v>2924</v>
      </c>
    </row>
    <row r="449" spans="1:3">
      <c r="A449" s="7" t="s">
        <v>2726</v>
      </c>
      <c r="B449" t="e">
        <f>VLOOKUP(A449:A836,[2]工作表1!$B$2:$B$5982:'[2]工作表1'!$C$2:$C$5982,2,0)</f>
        <v>#REF!</v>
      </c>
      <c r="C449" t="s">
        <v>2925</v>
      </c>
    </row>
    <row r="450" spans="1:3">
      <c r="A450" s="7" t="s">
        <v>2692</v>
      </c>
      <c r="B450" t="e">
        <f>VLOOKUP(A450:A837,[2]工作表1!$B$2:$B$5982:'[2]工作表1'!$C$2:$C$5982,2,0)</f>
        <v>#REF!</v>
      </c>
      <c r="C450" t="s">
        <v>2692</v>
      </c>
    </row>
    <row r="451" spans="1:3">
      <c r="A451" s="7" t="s">
        <v>2625</v>
      </c>
      <c r="B451" t="e">
        <f>VLOOKUP(A451:A838,[2]工作表1!$B$2:$B$5982:'[2]工作表1'!$C$2:$C$5982,2,0)</f>
        <v>#REF!</v>
      </c>
      <c r="C451" t="s">
        <v>2625</v>
      </c>
    </row>
    <row r="452" spans="1:3">
      <c r="A452" s="7" t="s">
        <v>2627</v>
      </c>
      <c r="B452" t="e">
        <f>VLOOKUP(A452:A839,[2]工作表1!$B$2:$B$5982:'[2]工作表1'!$C$2:$C$5982,2,0)</f>
        <v>#REF!</v>
      </c>
      <c r="C452" t="s">
        <v>2926</v>
      </c>
    </row>
    <row r="453" spans="1:3">
      <c r="A453" s="7" t="s">
        <v>2638</v>
      </c>
      <c r="B453" t="e">
        <f>VLOOKUP(A453:A840,[2]工作表1!$B$2:$B$5982:'[2]工作表1'!$C$2:$C$5982,2,0)</f>
        <v>#REF!</v>
      </c>
      <c r="C453" t="s">
        <v>2927</v>
      </c>
    </row>
    <row r="454" spans="1:3">
      <c r="A454" s="7" t="s">
        <v>2773</v>
      </c>
      <c r="B454" t="e">
        <f>VLOOKUP(A454:A841,[2]工作表1!$B$2:$B$5982:'[2]工作表1'!$C$2:$C$5982,2,0)</f>
        <v>#REF!</v>
      </c>
      <c r="C454" t="s">
        <v>2928</v>
      </c>
    </row>
    <row r="455" spans="1:3">
      <c r="A455" s="7" t="s">
        <v>2642</v>
      </c>
      <c r="B455" t="e">
        <f>VLOOKUP(A455:A842,[2]工作表1!$B$2:$B$5982:'[2]工作表1'!$C$2:$C$5982,2,0)</f>
        <v>#REF!</v>
      </c>
      <c r="C455" t="s">
        <v>2929</v>
      </c>
    </row>
    <row r="456" spans="1:3">
      <c r="A456" s="7" t="s">
        <v>2671</v>
      </c>
      <c r="B456" t="e">
        <f>VLOOKUP(A456:A843,[2]工作表1!$B$2:$B$5982:'[2]工作表1'!$C$2:$C$5982,2,0)</f>
        <v>#REF!</v>
      </c>
      <c r="C456" t="s">
        <v>2930</v>
      </c>
    </row>
    <row r="457" spans="1:3">
      <c r="A457" s="7" t="s">
        <v>2891</v>
      </c>
      <c r="B457" t="e">
        <f>VLOOKUP(A457:A844,[2]工作表1!$B$2:$B$5982:'[2]工作表1'!$C$2:$C$5982,2,0)</f>
        <v>#REF!</v>
      </c>
      <c r="C457" s="7" t="s">
        <v>2891</v>
      </c>
    </row>
    <row r="458" spans="1:3">
      <c r="A458" s="3" t="s">
        <v>2892</v>
      </c>
      <c r="B458" t="e">
        <f>VLOOKUP(A458:A845,[2]工作表1!$B$2:$B$5982:'[2]工作表1'!$C$2:$C$5982,2,0)</f>
        <v>#REF!</v>
      </c>
      <c r="C458" s="3" t="s">
        <v>2892</v>
      </c>
    </row>
    <row r="459" spans="1:3">
      <c r="A459" s="3" t="s">
        <v>2651</v>
      </c>
      <c r="B459" t="e">
        <f>VLOOKUP(A459:A846,[2]工作表1!$B$2:$B$5982:'[2]工作表1'!$C$2:$C$5982,2,0)</f>
        <v>#REF!</v>
      </c>
      <c r="C459" t="s">
        <v>2651</v>
      </c>
    </row>
    <row r="460" spans="1:3">
      <c r="A460" s="3" t="s">
        <v>2675</v>
      </c>
      <c r="B460" t="e">
        <f>VLOOKUP(A460:A847,[2]工作表1!$B$2:$B$5982:'[2]工作表1'!$C$2:$C$5982,2,0)</f>
        <v>#REF!</v>
      </c>
      <c r="C460" t="s">
        <v>2931</v>
      </c>
    </row>
    <row r="461" spans="1:3">
      <c r="A461" s="3" t="s">
        <v>2633</v>
      </c>
      <c r="B461" t="e">
        <f>VLOOKUP(A461:A848,[2]工作表1!$B$2:$B$5982:'[2]工作表1'!$C$2:$C$5982,2,0)</f>
        <v>#REF!</v>
      </c>
      <c r="C461" t="s">
        <v>2633</v>
      </c>
    </row>
    <row r="462" spans="1:3">
      <c r="A462" s="3" t="s">
        <v>2705</v>
      </c>
      <c r="B462" t="e">
        <f>VLOOKUP(A462:A849,[2]工作表1!$B$2:$B$5982:'[2]工作表1'!$C$2:$C$5982,2,0)</f>
        <v>#REF!</v>
      </c>
      <c r="C462" t="s">
        <v>2705</v>
      </c>
    </row>
    <row r="463" spans="1:3">
      <c r="A463" s="3" t="s">
        <v>2676</v>
      </c>
      <c r="B463" t="e">
        <f>VLOOKUP(A463:A850,[2]工作表1!$B$2:$B$5982:'[2]工作表1'!$C$2:$C$5982,2,0)</f>
        <v>#REF!</v>
      </c>
      <c r="C463" t="s">
        <v>2932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B3:AA198"/>
  <sheetViews>
    <sheetView topLeftCell="K1" workbookViewId="0">
      <selection activeCell="AA3" sqref="AA3:AA76"/>
    </sheetView>
  </sheetViews>
  <sheetFormatPr defaultColWidth="11" defaultRowHeight="13.5"/>
  <cols>
    <col min="21" max="23" width="14.5" bestFit="1" customWidth="1"/>
  </cols>
  <sheetData>
    <row r="3" spans="2:27">
      <c r="B3" s="3" t="s">
        <v>2939</v>
      </c>
      <c r="C3" t="e">
        <f>VLOOKUP(B3:B198,[4]Sheet1!$B$16:$B$5986:'[4]Sheet1'!$C$6:$C$5986,2,0)</f>
        <v>#REF!</v>
      </c>
      <c r="D3">
        <v>14049</v>
      </c>
      <c r="E3" t="e">
        <f>VLOOKUP(D3:D198,[3]Sheet3!$A$2:$A$297:'[3]Sheet3'!$C$2:$C$297,3,0)</f>
        <v>#REF!</v>
      </c>
      <c r="F3" t="s">
        <v>2941</v>
      </c>
      <c r="H3" s="3" t="s">
        <v>2619</v>
      </c>
      <c r="I3" t="e">
        <f>VLOOKUP(H3:H122,[3]Sheet3!$B$2:$B$297:'[3]Sheet3'!$C$2:$C$297,2,0)</f>
        <v>#REF!</v>
      </c>
      <c r="J3" t="s">
        <v>2905</v>
      </c>
      <c r="K3" t="str">
        <f>J3&amp;"碎片"</f>
        <v>皮丘碎片</v>
      </c>
      <c r="L3" t="s">
        <v>3047</v>
      </c>
      <c r="O3" t="str">
        <f>L3&amp;K3</f>
        <v>【主线副本】小怪掉小精灵碎片20资质皮丘碎片</v>
      </c>
      <c r="T3" s="3" t="s">
        <v>2738</v>
      </c>
      <c r="U3" t="e">
        <f>VLOOKUP(T3:T34,[5]装备需求!$B$2:$B$69:'[5]装备需求'!$H$2:$H$69,7,0)</f>
        <v>#REF!</v>
      </c>
      <c r="V3" t="s">
        <v>3051</v>
      </c>
      <c r="W3" t="str">
        <f>V3&amp;"碎片"</f>
        <v>白银精灵球碎片</v>
      </c>
      <c r="Y3" s="3" t="s">
        <v>2644</v>
      </c>
      <c r="Z3" t="e">
        <f>VLOOKUP(Y3:Y76,[3]Sheet3!$B$2:$B$297:'[3]Sheet3'!$C$2:$C$297,2,0)</f>
        <v>#REF!</v>
      </c>
      <c r="AA3" t="e">
        <f>Z3&amp;"通关奖励"</f>
        <v>#REF!</v>
      </c>
    </row>
    <row r="4" spans="2:27">
      <c r="B4" s="3" t="s">
        <v>322</v>
      </c>
      <c r="C4" t="e">
        <f>VLOOKUP(B4:B199,[4]Sheet1!$B$16:$B$5986:'[4]Sheet1'!$C$6:$C$5986,2,0)</f>
        <v>#REF!</v>
      </c>
      <c r="D4">
        <v>14043</v>
      </c>
      <c r="E4" t="e">
        <f>VLOOKUP(D4:D199,[3]Sheet3!$A$2:$A$297:'[3]Sheet3'!$C$2:$C$297,3,0)</f>
        <v>#REF!</v>
      </c>
      <c r="F4" t="s">
        <v>2942</v>
      </c>
      <c r="H4" s="3" t="s">
        <v>2620</v>
      </c>
      <c r="I4" t="e">
        <f>VLOOKUP(H4:H123,[3]Sheet3!$B$2:$B$297:'[3]Sheet3'!$C$2:$C$297,2,0)</f>
        <v>#REF!</v>
      </c>
      <c r="J4" t="s">
        <v>2921</v>
      </c>
      <c r="K4" t="str">
        <f t="shared" ref="K4:K67" si="0">J4&amp;"碎片"</f>
        <v>蚊香蝌蚪碎片</v>
      </c>
      <c r="L4" t="s">
        <v>3047</v>
      </c>
      <c r="O4" t="str">
        <f t="shared" ref="O4:O67" si="1">L4&amp;K4</f>
        <v>【主线副本】小怪掉小精灵碎片20资质蚊香蝌蚪碎片</v>
      </c>
      <c r="T4" s="3" t="s">
        <v>2739</v>
      </c>
      <c r="U4" t="e">
        <f>VLOOKUP(T4:T35,[5]装备需求!$B$2:$B$69:'[5]装备需求'!$H$2:$H$69,7,0)</f>
        <v>#REF!</v>
      </c>
      <c r="V4" t="s">
        <v>3052</v>
      </c>
      <c r="W4" t="str">
        <f t="shared" ref="W4:W34" si="2">V4&amp;"碎片"</f>
        <v>白银项圈碎片</v>
      </c>
      <c r="Y4" s="3" t="s">
        <v>3091</v>
      </c>
      <c r="Z4" t="s">
        <v>2894</v>
      </c>
      <c r="AA4" t="str">
        <f t="shared" ref="AA4:AA67" si="3">Z4&amp;"通关奖励"</f>
        <v>大舌贝通关奖励</v>
      </c>
    </row>
    <row r="5" spans="2:27">
      <c r="B5" s="3" t="s">
        <v>2940</v>
      </c>
      <c r="C5" t="e">
        <f>VLOOKUP(B5:B200,[4]Sheet1!$B$16:$B$5986:'[4]Sheet1'!$C$6:$C$5986,2,0)</f>
        <v>#REF!</v>
      </c>
      <c r="D5">
        <v>11054</v>
      </c>
      <c r="E5" t="e">
        <f>VLOOKUP(D5:D200,[3]Sheet3!$A$2:$A$297:'[3]Sheet3'!$C$2:$C$297,3,0)</f>
        <v>#REF!</v>
      </c>
      <c r="F5" t="s">
        <v>2943</v>
      </c>
      <c r="H5" s="3" t="s">
        <v>2621</v>
      </c>
      <c r="I5" t="e">
        <f>VLOOKUP(H5:H124,[3]Sheet3!$B$2:$B$297:'[3]Sheet3'!$C$2:$C$297,2,0)</f>
        <v>#REF!</v>
      </c>
      <c r="J5" t="s">
        <v>2954</v>
      </c>
      <c r="K5" t="str">
        <f t="shared" si="0"/>
        <v>布鲁碎片</v>
      </c>
      <c r="L5" t="s">
        <v>3047</v>
      </c>
      <c r="O5" t="str">
        <f t="shared" si="1"/>
        <v>【主线副本】小怪掉小精灵碎片20资质布鲁碎片</v>
      </c>
      <c r="T5" s="3" t="s">
        <v>2740</v>
      </c>
      <c r="U5" t="e">
        <f>VLOOKUP(T5:T36,[5]装备需求!$B$2:$B$69:'[5]装备需求'!$H$2:$H$69,7,0)</f>
        <v>#REF!</v>
      </c>
      <c r="V5" t="s">
        <v>3053</v>
      </c>
      <c r="W5" t="str">
        <f t="shared" si="2"/>
        <v>白银吊坠碎片</v>
      </c>
      <c r="Y5" s="3" t="s">
        <v>2647</v>
      </c>
      <c r="Z5" t="e">
        <f>VLOOKUP(Y5:Y78,[3]Sheet3!$B$2:$B$297:'[3]Sheet3'!$C$2:$C$297,2,0)</f>
        <v>#REF!</v>
      </c>
      <c r="AA5" t="e">
        <f t="shared" si="3"/>
        <v>#REF!</v>
      </c>
    </row>
    <row r="6" spans="2:27">
      <c r="B6" s="3" t="s">
        <v>324</v>
      </c>
      <c r="C6" t="e">
        <f>VLOOKUP(B6:B201,[4]Sheet1!$B$16:$B$5986:'[4]Sheet1'!$C$6:$C$5986,2,0)</f>
        <v>#REF!</v>
      </c>
      <c r="D6">
        <v>11053</v>
      </c>
      <c r="E6" t="e">
        <f>VLOOKUP(D6:D201,[3]Sheet3!$A$2:$A$297:'[3]Sheet3'!$C$2:$C$297,3,0)</f>
        <v>#REF!</v>
      </c>
      <c r="F6" t="s">
        <v>2944</v>
      </c>
      <c r="H6" s="3" t="s">
        <v>2622</v>
      </c>
      <c r="I6" t="e">
        <f>VLOOKUP(H6:H125,[3]Sheet3!$B$2:$B$297:'[3]Sheet3'!$C$2:$C$297,2,0)</f>
        <v>#REF!</v>
      </c>
      <c r="J6" t="s">
        <v>2906</v>
      </c>
      <c r="K6" t="str">
        <f t="shared" si="0"/>
        <v>鬼斯碎片</v>
      </c>
      <c r="L6" t="s">
        <v>3047</v>
      </c>
      <c r="O6" t="str">
        <f t="shared" si="1"/>
        <v>【主线副本】小怪掉小精灵碎片20资质鬼斯碎片</v>
      </c>
      <c r="T6" s="3" t="s">
        <v>2741</v>
      </c>
      <c r="U6" t="e">
        <f>VLOOKUP(T6:T37,[5]装备需求!$B$2:$B$69:'[5]装备需求'!$H$2:$H$69,7,0)</f>
        <v>#REF!</v>
      </c>
      <c r="V6" t="s">
        <v>3054</v>
      </c>
      <c r="W6" t="str">
        <f t="shared" si="2"/>
        <v>白银铃铛碎片</v>
      </c>
      <c r="Y6" s="3" t="s">
        <v>3092</v>
      </c>
      <c r="Z6" t="s">
        <v>2894</v>
      </c>
      <c r="AA6" t="str">
        <f t="shared" si="3"/>
        <v>大舌贝通关奖励</v>
      </c>
    </row>
    <row r="7" spans="2:27">
      <c r="B7" s="3" t="s">
        <v>325</v>
      </c>
      <c r="C7" t="e">
        <f>VLOOKUP(B7:B202,[4]Sheet1!$B$16:$B$5986:'[4]Sheet1'!$C$6:$C$5986,2,0)</f>
        <v>#REF!</v>
      </c>
      <c r="D7">
        <v>13036</v>
      </c>
      <c r="E7" t="e">
        <f>VLOOKUP(D7:D202,[3]Sheet3!$A$2:$A$297:'[3]Sheet3'!$C$2:$C$297,3,0)</f>
        <v>#REF!</v>
      </c>
      <c r="F7" t="s">
        <v>2945</v>
      </c>
      <c r="H7" s="3" t="s">
        <v>2623</v>
      </c>
      <c r="I7" t="e">
        <f>VLOOKUP(H7:H126,[3]Sheet3!$B$2:$B$297:'[3]Sheet3'!$C$2:$C$297,2,0)</f>
        <v>#REF!</v>
      </c>
      <c r="J7" t="s">
        <v>2896</v>
      </c>
      <c r="K7" t="str">
        <f t="shared" si="0"/>
        <v>火球鼠碎片</v>
      </c>
      <c r="L7" t="s">
        <v>3047</v>
      </c>
      <c r="O7" t="str">
        <f t="shared" si="1"/>
        <v>【主线副本】小怪掉小精灵碎片20资质火球鼠碎片</v>
      </c>
      <c r="T7" s="3" t="s">
        <v>2742</v>
      </c>
      <c r="U7" t="e">
        <f>VLOOKUP(T7:T38,[5]装备需求!$B$2:$B$69:'[5]装备需求'!$H$2:$H$69,7,0)</f>
        <v>#REF!</v>
      </c>
      <c r="V7" t="s">
        <v>3051</v>
      </c>
      <c r="W7" t="str">
        <f t="shared" si="2"/>
        <v>白银精灵球碎片</v>
      </c>
      <c r="Y7" s="3" t="s">
        <v>2637</v>
      </c>
      <c r="Z7" t="e">
        <f>VLOOKUP(Y7:Y80,[3]Sheet3!$B$2:$B$297:'[3]Sheet3'!$C$2:$C$297,2,0)</f>
        <v>#REF!</v>
      </c>
      <c r="AA7" t="e">
        <f t="shared" si="3"/>
        <v>#REF!</v>
      </c>
    </row>
    <row r="8" spans="2:27">
      <c r="B8" s="3" t="s">
        <v>326</v>
      </c>
      <c r="C8" t="e">
        <f>VLOOKUP(B8:B203,[4]Sheet1!$B$16:$B$5986:'[4]Sheet1'!$C$6:$C$5986,2,0)</f>
        <v>#REF!</v>
      </c>
      <c r="D8">
        <v>14050</v>
      </c>
      <c r="E8" t="e">
        <f>VLOOKUP(D8:D203,[3]Sheet3!$A$2:$A$297:'[3]Sheet3'!$C$2:$C$297,3,0)</f>
        <v>#REF!</v>
      </c>
      <c r="F8" t="s">
        <v>2946</v>
      </c>
      <c r="H8" s="3" t="s">
        <v>2624</v>
      </c>
      <c r="I8" t="e">
        <f>VLOOKUP(H8:H127,[3]Sheet3!$B$2:$B$297:'[3]Sheet3'!$C$2:$C$297,2,0)</f>
        <v>#REF!</v>
      </c>
      <c r="J8" t="s">
        <v>2955</v>
      </c>
      <c r="K8" t="str">
        <f t="shared" si="0"/>
        <v>波波碎片</v>
      </c>
      <c r="L8" t="s">
        <v>3047</v>
      </c>
      <c r="O8" t="str">
        <f t="shared" si="1"/>
        <v>【主线副本】小怪掉小精灵碎片20资质波波碎片</v>
      </c>
      <c r="T8" s="3" t="s">
        <v>2743</v>
      </c>
      <c r="U8" t="e">
        <f>VLOOKUP(T8:T39,[5]装备需求!$B$2:$B$69:'[5]装备需求'!$H$2:$H$69,7,0)</f>
        <v>#REF!</v>
      </c>
      <c r="V8" t="s">
        <v>3052</v>
      </c>
      <c r="W8" t="str">
        <f t="shared" si="2"/>
        <v>白银项圈碎片</v>
      </c>
      <c r="Y8" s="3" t="s">
        <v>2623</v>
      </c>
      <c r="Z8" t="e">
        <f>VLOOKUP(Y8:Y81,[3]Sheet3!$B$2:$B$297:'[3]Sheet3'!$C$2:$C$297,2,0)</f>
        <v>#REF!</v>
      </c>
      <c r="AA8" t="e">
        <f t="shared" si="3"/>
        <v>#REF!</v>
      </c>
    </row>
    <row r="9" spans="2:27">
      <c r="B9" s="3" t="s">
        <v>328</v>
      </c>
      <c r="C9" t="e">
        <f>VLOOKUP(B9:B204,[4]Sheet1!$B$16:$B$5986:'[4]Sheet1'!$C$6:$C$5986,2,0)</f>
        <v>#REF!</v>
      </c>
      <c r="D9">
        <v>14046</v>
      </c>
      <c r="E9" t="e">
        <f>VLOOKUP(D9:D204,[3]Sheet3!$A$2:$A$297:'[3]Sheet3'!$C$2:$C$297,3,0)</f>
        <v>#REF!</v>
      </c>
      <c r="F9" t="s">
        <v>2947</v>
      </c>
      <c r="H9" s="3" t="s">
        <v>2625</v>
      </c>
      <c r="I9" t="e">
        <f>VLOOKUP(H9:H128,[3]Sheet3!$B$2:$B$297:'[3]Sheet3'!$C$2:$C$297,2,0)</f>
        <v>#REF!</v>
      </c>
      <c r="J9" t="s">
        <v>2956</v>
      </c>
      <c r="K9" t="str">
        <f t="shared" si="0"/>
        <v>熊宝宝碎片</v>
      </c>
      <c r="L9" t="s">
        <v>3047</v>
      </c>
      <c r="O9" t="str">
        <f t="shared" si="1"/>
        <v>【主线副本】小怪掉小精灵碎片20资质熊宝宝碎片</v>
      </c>
      <c r="T9" s="3" t="s">
        <v>2744</v>
      </c>
      <c r="U9" t="e">
        <f>VLOOKUP(T9:T40,[5]装备需求!$B$2:$B$69:'[5]装备需求'!$H$2:$H$69,7,0)</f>
        <v>#REF!</v>
      </c>
      <c r="V9" t="s">
        <v>3053</v>
      </c>
      <c r="W9" t="str">
        <f t="shared" si="2"/>
        <v>白银吊坠碎片</v>
      </c>
      <c r="Y9" s="3" t="s">
        <v>2652</v>
      </c>
      <c r="Z9" t="e">
        <f>VLOOKUP(Y9:Y82,[3]Sheet3!$B$2:$B$297:'[3]Sheet3'!$C$2:$C$297,2,0)</f>
        <v>#REF!</v>
      </c>
      <c r="AA9" t="e">
        <f t="shared" si="3"/>
        <v>#REF!</v>
      </c>
    </row>
    <row r="10" spans="2:27">
      <c r="B10" s="3" t="s">
        <v>327</v>
      </c>
      <c r="C10" t="e">
        <f>VLOOKUP(B10:B205,[4]Sheet1!$B$16:$B$5986:'[4]Sheet1'!$C$6:$C$5986,2,0)</f>
        <v>#REF!</v>
      </c>
      <c r="D10">
        <v>14047</v>
      </c>
      <c r="E10" t="e">
        <f>VLOOKUP(D10:D205,[3]Sheet3!$A$2:$A$297:'[3]Sheet3'!$C$2:$C$297,3,0)</f>
        <v>#REF!</v>
      </c>
      <c r="F10" t="s">
        <v>2948</v>
      </c>
      <c r="H10" s="3" t="s">
        <v>2626</v>
      </c>
      <c r="I10" t="e">
        <f>VLOOKUP(H10:H129,[3]Sheet3!$B$2:$B$297:'[3]Sheet3'!$C$2:$C$297,2,0)</f>
        <v>#REF!</v>
      </c>
      <c r="J10" t="s">
        <v>2957</v>
      </c>
      <c r="K10" t="str">
        <f t="shared" si="0"/>
        <v>熔岩虫碎片</v>
      </c>
      <c r="L10" t="s">
        <v>3047</v>
      </c>
      <c r="O10" t="str">
        <f t="shared" si="1"/>
        <v>【主线副本】小怪掉小精灵碎片20资质熔岩虫碎片</v>
      </c>
      <c r="T10" s="3" t="s">
        <v>2745</v>
      </c>
      <c r="U10" t="e">
        <f>VLOOKUP(T10:T41,[5]装备需求!$B$2:$B$69:'[5]装备需求'!$H$2:$H$69,7,0)</f>
        <v>#REF!</v>
      </c>
      <c r="V10" t="s">
        <v>3054</v>
      </c>
      <c r="W10" t="str">
        <f t="shared" si="2"/>
        <v>白银铃铛碎片</v>
      </c>
      <c r="Y10" s="3" t="s">
        <v>3093</v>
      </c>
      <c r="Z10" t="s">
        <v>3094</v>
      </c>
      <c r="AA10" t="str">
        <f t="shared" si="3"/>
        <v>独角虫通关奖励</v>
      </c>
    </row>
    <row r="11" spans="2:27">
      <c r="B11" s="3" t="s">
        <v>329</v>
      </c>
      <c r="C11" t="e">
        <f>VLOOKUP(B11:B206,[4]Sheet1!$B$16:$B$5986:'[4]Sheet1'!$C$6:$C$5986,2,0)</f>
        <v>#REF!</v>
      </c>
      <c r="D11">
        <v>14044</v>
      </c>
      <c r="E11" t="e">
        <f>VLOOKUP(D11:D206,[3]Sheet3!$A$2:$A$297:'[3]Sheet3'!$C$2:$C$297,3,0)</f>
        <v>#REF!</v>
      </c>
      <c r="F11" t="s">
        <v>2949</v>
      </c>
      <c r="H11" s="3" t="s">
        <v>2627</v>
      </c>
      <c r="I11" t="e">
        <f>VLOOKUP(H11:H130,[3]Sheet3!$B$2:$B$297:'[3]Sheet3'!$C$2:$C$297,2,0)</f>
        <v>#REF!</v>
      </c>
      <c r="J11" t="s">
        <v>2926</v>
      </c>
      <c r="K11" t="str">
        <f t="shared" si="0"/>
        <v>宝宝丁碎片</v>
      </c>
      <c r="L11" t="s">
        <v>3047</v>
      </c>
      <c r="O11" t="str">
        <f t="shared" si="1"/>
        <v>【主线副本】小怪掉小精灵碎片20资质宝宝丁碎片</v>
      </c>
      <c r="T11" s="3" t="s">
        <v>2746</v>
      </c>
      <c r="U11" t="e">
        <f>VLOOKUP(T11:T42,[5]装备需求!$B$2:$B$69:'[5]装备需求'!$H$2:$H$69,7,0)</f>
        <v>#REF!</v>
      </c>
      <c r="V11" t="s">
        <v>3055</v>
      </c>
      <c r="W11" t="str">
        <f t="shared" si="2"/>
        <v>黄金光之精灵球碎片</v>
      </c>
      <c r="Y11" s="3" t="s">
        <v>2881</v>
      </c>
      <c r="Z11" t="e">
        <f>VLOOKUP(Y11:Y84,[3]Sheet3!$B$2:$B$297:'[3]Sheet3'!$C$2:$C$297,2,0)</f>
        <v>#REF!</v>
      </c>
      <c r="AA11" t="e">
        <f t="shared" si="3"/>
        <v>#REF!</v>
      </c>
    </row>
    <row r="12" spans="2:27">
      <c r="B12" s="3" t="s">
        <v>330</v>
      </c>
      <c r="C12" t="e">
        <f>VLOOKUP(B12:B207,[4]Sheet1!$B$16:$B$5986:'[4]Sheet1'!$C$6:$C$5986,2,0)</f>
        <v>#REF!</v>
      </c>
      <c r="D12">
        <v>14050</v>
      </c>
      <c r="E12" t="e">
        <f>VLOOKUP(D12:D207,[3]Sheet3!$A$2:$A$297:'[3]Sheet3'!$C$2:$C$297,3,0)</f>
        <v>#REF!</v>
      </c>
      <c r="F12" t="s">
        <v>2946</v>
      </c>
      <c r="H12" s="3" t="s">
        <v>2628</v>
      </c>
      <c r="I12" t="e">
        <f>VLOOKUP(H12:H131,[3]Sheet3!$B$2:$B$297:'[3]Sheet3'!$C$2:$C$297,2,0)</f>
        <v>#REF!</v>
      </c>
      <c r="J12" t="s">
        <v>2911</v>
      </c>
      <c r="K12" t="str">
        <f t="shared" si="0"/>
        <v>走路草碎片</v>
      </c>
      <c r="L12" t="s">
        <v>3047</v>
      </c>
      <c r="O12" t="str">
        <f t="shared" si="1"/>
        <v>【主线副本】小怪掉小精灵碎片20资质走路草碎片</v>
      </c>
      <c r="T12" s="3" t="s">
        <v>2747</v>
      </c>
      <c r="U12" t="e">
        <f>VLOOKUP(T12:T43,[5]装备需求!$B$2:$B$69:'[5]装备需求'!$H$2:$H$69,7,0)</f>
        <v>#REF!</v>
      </c>
      <c r="V12" t="s">
        <v>3056</v>
      </c>
      <c r="W12" t="str">
        <f t="shared" si="2"/>
        <v>黄金光之项圈碎片</v>
      </c>
      <c r="Y12" s="3" t="s">
        <v>3095</v>
      </c>
      <c r="Z12" s="41" t="s">
        <v>2899</v>
      </c>
      <c r="AA12" t="str">
        <f t="shared" si="3"/>
        <v>千针豚通关奖励</v>
      </c>
    </row>
    <row r="13" spans="2:27">
      <c r="B13" s="3" t="s">
        <v>331</v>
      </c>
      <c r="C13" t="e">
        <f>VLOOKUP(B13:B208,[4]Sheet1!$B$16:$B$5986:'[4]Sheet1'!$C$6:$C$5986,2,0)</f>
        <v>#REF!</v>
      </c>
      <c r="D13">
        <v>11042</v>
      </c>
      <c r="E13" t="e">
        <f>VLOOKUP(D13:D208,[3]Sheet3!$A$2:$A$297:'[3]Sheet3'!$C$2:$C$297,3,0)</f>
        <v>#REF!</v>
      </c>
      <c r="F13" t="s">
        <v>2950</v>
      </c>
      <c r="H13" s="3" t="s">
        <v>2629</v>
      </c>
      <c r="I13" t="e">
        <f>VLOOKUP(H13:H132,[3]Sheet3!$B$2:$B$297:'[3]Sheet3'!$C$2:$C$297,2,0)</f>
        <v>#REF!</v>
      </c>
      <c r="J13" t="s">
        <v>2958</v>
      </c>
      <c r="K13" t="str">
        <f t="shared" si="0"/>
        <v>妙蛙种子碎片</v>
      </c>
      <c r="L13" t="s">
        <v>3047</v>
      </c>
      <c r="O13" t="str">
        <f t="shared" si="1"/>
        <v>【主线副本】小怪掉小精灵碎片20资质妙蛙种子碎片</v>
      </c>
      <c r="T13" s="3" t="s">
        <v>2748</v>
      </c>
      <c r="U13" t="e">
        <f>VLOOKUP(T13:T44,[5]装备需求!$B$2:$B$69:'[5]装备需求'!$H$2:$H$69,7,0)</f>
        <v>#REF!</v>
      </c>
      <c r="V13" t="s">
        <v>3057</v>
      </c>
      <c r="W13" t="str">
        <f t="shared" si="2"/>
        <v>黄金光之吊坠碎片</v>
      </c>
      <c r="Y13" s="3" t="s">
        <v>3096</v>
      </c>
      <c r="Z13" t="s">
        <v>3097</v>
      </c>
      <c r="AA13" t="str">
        <f t="shared" si="3"/>
        <v>洋洋蜻蜓通关奖励</v>
      </c>
    </row>
    <row r="14" spans="2:27">
      <c r="B14" s="3" t="s">
        <v>332</v>
      </c>
      <c r="C14" t="e">
        <f>VLOOKUP(B14:B209,[4]Sheet1!$B$16:$B$5986:'[4]Sheet1'!$C$6:$C$5986,2,0)</f>
        <v>#REF!</v>
      </c>
      <c r="D14">
        <v>14045</v>
      </c>
      <c r="E14" t="e">
        <f>VLOOKUP(D14:D209,[3]Sheet3!$A$2:$A$297:'[3]Sheet3'!$C$2:$C$297,3,0)</f>
        <v>#REF!</v>
      </c>
      <c r="F14" t="s">
        <v>2951</v>
      </c>
      <c r="H14" s="3" t="s">
        <v>2630</v>
      </c>
      <c r="I14" t="e">
        <f>VLOOKUP(H14:H133,[3]Sheet3!$B$2:$B$297:'[3]Sheet3'!$C$2:$C$297,2,0)</f>
        <v>#REF!</v>
      </c>
      <c r="J14" t="s">
        <v>2959</v>
      </c>
      <c r="K14" t="str">
        <f t="shared" si="0"/>
        <v>腕力碎片</v>
      </c>
      <c r="L14" t="s">
        <v>3047</v>
      </c>
      <c r="O14" t="str">
        <f t="shared" si="1"/>
        <v>【主线副本】小怪掉小精灵碎片20资质腕力碎片</v>
      </c>
      <c r="T14" s="3" t="s">
        <v>2749</v>
      </c>
      <c r="U14" t="e">
        <f>VLOOKUP(T14:T45,[5]装备需求!$B$2:$B$69:'[5]装备需求'!$H$2:$H$69,7,0)</f>
        <v>#REF!</v>
      </c>
      <c r="V14" t="s">
        <v>3058</v>
      </c>
      <c r="W14" t="str">
        <f t="shared" si="2"/>
        <v>黄金光之铃铛碎片</v>
      </c>
      <c r="Y14" s="3" t="s">
        <v>2799</v>
      </c>
      <c r="Z14" t="e">
        <f>VLOOKUP(Y14:Y87,[3]Sheet3!$B$2:$B$297:'[3]Sheet3'!$C$2:$C$297,2,0)</f>
        <v>#REF!</v>
      </c>
      <c r="AA14" t="e">
        <f t="shared" si="3"/>
        <v>#REF!</v>
      </c>
    </row>
    <row r="15" spans="2:27">
      <c r="B15" s="3" t="s">
        <v>499</v>
      </c>
      <c r="C15" t="e">
        <f>VLOOKUP(B15:B210,[4]Sheet1!$B$16:$B$5986:'[4]Sheet1'!$C$6:$C$5986,2,0)</f>
        <v>#REF!</v>
      </c>
      <c r="D15">
        <v>14008</v>
      </c>
      <c r="E15" t="e">
        <f>VLOOKUP(D15:D210,[3]Sheet3!$A$2:$A$297:'[3]Sheet3'!$C$2:$C$297,3,0)</f>
        <v>#REF!</v>
      </c>
      <c r="F15" t="s">
        <v>2952</v>
      </c>
      <c r="H15" s="3" t="s">
        <v>2631</v>
      </c>
      <c r="I15" t="e">
        <f>VLOOKUP(H15:H134,[3]Sheet3!$B$2:$B$297:'[3]Sheet3'!$C$2:$C$297,2,0)</f>
        <v>#REF!</v>
      </c>
      <c r="J15" t="s">
        <v>2960</v>
      </c>
      <c r="K15" t="str">
        <f t="shared" si="0"/>
        <v>向日古花碎片</v>
      </c>
      <c r="L15" t="s">
        <v>3047</v>
      </c>
      <c r="O15" t="str">
        <f t="shared" si="1"/>
        <v>【主线副本】小怪掉小精灵碎片20资质向日古花碎片</v>
      </c>
      <c r="T15" s="3" t="s">
        <v>2750</v>
      </c>
      <c r="U15" t="e">
        <f>VLOOKUP(T15:T46,[5]装备需求!$B$2:$B$69:'[5]装备需求'!$H$2:$H$69,7,0)</f>
        <v>#REF!</v>
      </c>
      <c r="V15" t="s">
        <v>3059</v>
      </c>
      <c r="W15" t="str">
        <f t="shared" si="2"/>
        <v>黄金暗之精灵球碎片</v>
      </c>
      <c r="Y15" s="3" t="s">
        <v>2632</v>
      </c>
      <c r="Z15" t="e">
        <f>VLOOKUP(Y15:Y88,[3]Sheet3!$B$2:$B$297:'[3]Sheet3'!$C$2:$C$297,2,0)</f>
        <v>#REF!</v>
      </c>
      <c r="AA15" t="e">
        <f t="shared" si="3"/>
        <v>#REF!</v>
      </c>
    </row>
    <row r="16" spans="2:27">
      <c r="B16" s="3" t="s">
        <v>500</v>
      </c>
      <c r="C16" t="e">
        <f>VLOOKUP(B16:B211,[4]Sheet1!$B$16:$B$5986:'[4]Sheet1'!$C$6:$C$5986,2,0)</f>
        <v>#REF!</v>
      </c>
      <c r="D16">
        <v>12031</v>
      </c>
      <c r="E16" t="e">
        <f>VLOOKUP(D16:D211,[3]Sheet3!$A$2:$A$297:'[3]Sheet3'!$C$2:$C$297,3,0)</f>
        <v>#REF!</v>
      </c>
      <c r="F16" t="s">
        <v>2899</v>
      </c>
      <c r="H16" s="3" t="s">
        <v>2632</v>
      </c>
      <c r="I16" t="e">
        <f>VLOOKUP(H16:H135,[3]Sheet3!$B$2:$B$297:'[3]Sheet3'!$C$2:$C$297,2,0)</f>
        <v>#REF!</v>
      </c>
      <c r="J16" t="s">
        <v>2901</v>
      </c>
      <c r="K16" t="str">
        <f t="shared" si="0"/>
        <v>小拳石碎片</v>
      </c>
      <c r="L16" t="s">
        <v>3047</v>
      </c>
      <c r="O16" t="str">
        <f t="shared" si="1"/>
        <v>【主线副本】小怪掉小精灵碎片20资质小拳石碎片</v>
      </c>
      <c r="T16" s="3" t="s">
        <v>2751</v>
      </c>
      <c r="U16" t="e">
        <f>VLOOKUP(T16:T47,[5]装备需求!$B$2:$B$69:'[5]装备需求'!$H$2:$H$69,7,0)</f>
        <v>#REF!</v>
      </c>
      <c r="V16" t="s">
        <v>3060</v>
      </c>
      <c r="W16" t="str">
        <f t="shared" si="2"/>
        <v>黄金暗之项圈碎片</v>
      </c>
      <c r="Y16" s="3" t="s">
        <v>2653</v>
      </c>
      <c r="Z16" t="e">
        <f>VLOOKUP(Y16:Y89,[3]Sheet3!$B$2:$B$297:'[3]Sheet3'!$C$2:$C$297,2,0)</f>
        <v>#REF!</v>
      </c>
      <c r="AA16" t="e">
        <f t="shared" si="3"/>
        <v>#REF!</v>
      </c>
    </row>
    <row r="17" spans="2:27">
      <c r="B17" s="3" t="s">
        <v>321</v>
      </c>
      <c r="C17" t="e">
        <f>VLOOKUP(B17:B212,[4]Sheet1!$B$16:$B$5986:'[4]Sheet1'!$C$6:$C$5986,2,0)</f>
        <v>#REF!</v>
      </c>
      <c r="D17">
        <v>14049</v>
      </c>
      <c r="E17" t="e">
        <f>VLOOKUP(D17:D212,[3]Sheet3!$A$2:$A$297:'[3]Sheet3'!$C$2:$C$297,3,0)</f>
        <v>#REF!</v>
      </c>
      <c r="F17" t="s">
        <v>2941</v>
      </c>
      <c r="H17" s="3" t="s">
        <v>2633</v>
      </c>
      <c r="I17" t="e">
        <f>VLOOKUP(H17:H136,[3]Sheet3!$B$2:$B$297:'[3]Sheet3'!$C$2:$C$297,2,0)</f>
        <v>#REF!</v>
      </c>
      <c r="J17" t="s">
        <v>2961</v>
      </c>
      <c r="K17" t="str">
        <f t="shared" si="0"/>
        <v>额月古花碎片</v>
      </c>
      <c r="L17" t="s">
        <v>3047</v>
      </c>
      <c r="O17" t="str">
        <f t="shared" si="1"/>
        <v>【主线副本】小怪掉小精灵碎片20资质额月古花碎片</v>
      </c>
      <c r="T17" s="3" t="s">
        <v>2752</v>
      </c>
      <c r="U17" t="e">
        <f>VLOOKUP(T17:T48,[5]装备需求!$B$2:$B$69:'[5]装备需求'!$H$2:$H$69,7,0)</f>
        <v>#REF!</v>
      </c>
      <c r="V17" t="s">
        <v>3061</v>
      </c>
      <c r="W17" t="str">
        <f t="shared" si="2"/>
        <v>黄金暗之吊坠碎片</v>
      </c>
      <c r="Y17" s="3" t="s">
        <v>2794</v>
      </c>
      <c r="Z17" t="e">
        <f>VLOOKUP(Y17:Y90,[3]Sheet3!$B$2:$B$297:'[3]Sheet3'!$C$2:$C$297,2,0)</f>
        <v>#REF!</v>
      </c>
      <c r="AA17" t="e">
        <f t="shared" si="3"/>
        <v>#REF!</v>
      </c>
    </row>
    <row r="18" spans="2:27">
      <c r="B18" s="3" t="s">
        <v>326</v>
      </c>
      <c r="C18" t="e">
        <f>VLOOKUP(B18:B213,[4]Sheet1!$B$16:$B$5986:'[4]Sheet1'!$C$6:$C$5986,2,0)</f>
        <v>#REF!</v>
      </c>
      <c r="D18">
        <v>14050</v>
      </c>
      <c r="E18" t="e">
        <f>VLOOKUP(D18:D213,[3]Sheet3!$A$2:$A$297:'[3]Sheet3'!$C$2:$C$297,3,0)</f>
        <v>#REF!</v>
      </c>
      <c r="F18" t="s">
        <v>2946</v>
      </c>
      <c r="H18" s="3" t="s">
        <v>2634</v>
      </c>
      <c r="I18" t="e">
        <f>VLOOKUP(H18:H137,[3]Sheet3!$B$2:$B$297:'[3]Sheet3'!$C$2:$C$297,2,0)</f>
        <v>#REF!</v>
      </c>
      <c r="J18" t="s">
        <v>2962</v>
      </c>
      <c r="K18" t="str">
        <f t="shared" si="0"/>
        <v>波波海象碎片</v>
      </c>
      <c r="L18" t="s">
        <v>3047</v>
      </c>
      <c r="O18" t="str">
        <f t="shared" si="1"/>
        <v>【主线副本】小怪掉小精灵碎片20资质波波海象碎片</v>
      </c>
      <c r="T18" s="3" t="s">
        <v>2753</v>
      </c>
      <c r="U18" t="e">
        <f>VLOOKUP(T18:T49,[5]装备需求!$B$2:$B$69:'[5]装备需求'!$H$2:$H$69,7,0)</f>
        <v>#REF!</v>
      </c>
      <c r="V18" t="s">
        <v>3062</v>
      </c>
      <c r="W18" t="str">
        <f t="shared" si="2"/>
        <v>黄金暗之铃铛碎片</v>
      </c>
      <c r="Y18" s="3" t="s">
        <v>2784</v>
      </c>
      <c r="Z18" t="e">
        <f>VLOOKUP(Y18:Y91,[3]Sheet3!$B$2:$B$297:'[3]Sheet3'!$C$2:$C$297,2,0)</f>
        <v>#REF!</v>
      </c>
      <c r="AA18" t="e">
        <f t="shared" si="3"/>
        <v>#REF!</v>
      </c>
    </row>
    <row r="19" spans="2:27">
      <c r="B19" s="3" t="s">
        <v>321</v>
      </c>
      <c r="C19" t="e">
        <f>VLOOKUP(B19:B214,[4]Sheet1!$B$16:$B$5986:'[4]Sheet1'!$C$6:$C$5986,2,0)</f>
        <v>#REF!</v>
      </c>
      <c r="D19">
        <v>14049</v>
      </c>
      <c r="E19" t="e">
        <f>VLOOKUP(D19:D214,[3]Sheet3!$A$2:$A$297:'[3]Sheet3'!$C$2:$C$297,3,0)</f>
        <v>#REF!</v>
      </c>
      <c r="F19" t="s">
        <v>2941</v>
      </c>
      <c r="H19" s="3" t="s">
        <v>2635</v>
      </c>
      <c r="I19" t="e">
        <f>VLOOKUP(H19:H138,[3]Sheet3!$B$2:$B$297:'[3]Sheet3'!$C$2:$C$297,2,0)</f>
        <v>#REF!</v>
      </c>
      <c r="J19" t="s">
        <v>2912</v>
      </c>
      <c r="K19" t="str">
        <f t="shared" si="0"/>
        <v>杰尼龟碎片</v>
      </c>
      <c r="L19" t="s">
        <v>3047</v>
      </c>
      <c r="O19" t="str">
        <f t="shared" si="1"/>
        <v>【主线副本】小怪掉小精灵碎片20资质杰尼龟碎片</v>
      </c>
      <c r="T19" s="3" t="s">
        <v>2754</v>
      </c>
      <c r="U19" t="e">
        <f>VLOOKUP(T19:T50,[5]装备需求!$B$2:$B$69:'[5]装备需求'!$H$2:$H$69,7,0)</f>
        <v>#REF!</v>
      </c>
      <c r="V19" t="s">
        <v>3063</v>
      </c>
      <c r="W19" t="str">
        <f t="shared" si="2"/>
        <v>黄金五行精灵球碎片</v>
      </c>
      <c r="Y19" s="3" t="s">
        <v>3098</v>
      </c>
      <c r="Z19" t="s">
        <v>2925</v>
      </c>
      <c r="AA19" t="str">
        <f t="shared" si="3"/>
        <v>尼多朗通关奖励</v>
      </c>
    </row>
    <row r="20" spans="2:27">
      <c r="B20" s="3" t="s">
        <v>322</v>
      </c>
      <c r="C20" t="e">
        <f>VLOOKUP(B20:B215,[4]Sheet1!$B$16:$B$5986:'[4]Sheet1'!$C$6:$C$5986,2,0)</f>
        <v>#REF!</v>
      </c>
      <c r="D20">
        <v>14043</v>
      </c>
      <c r="E20" t="e">
        <f>VLOOKUP(D20:D215,[3]Sheet3!$A$2:$A$297:'[3]Sheet3'!$C$2:$C$297,3,0)</f>
        <v>#REF!</v>
      </c>
      <c r="F20" t="s">
        <v>2942</v>
      </c>
      <c r="H20" s="3" t="s">
        <v>2636</v>
      </c>
      <c r="I20" t="e">
        <f>VLOOKUP(H20:H139,[3]Sheet3!$B$2:$B$297:'[3]Sheet3'!$C$2:$C$297,2,0)</f>
        <v>#REF!</v>
      </c>
      <c r="J20" t="s">
        <v>2914</v>
      </c>
      <c r="K20" t="str">
        <f t="shared" si="0"/>
        <v>喇叭芽碎片</v>
      </c>
      <c r="L20" t="s">
        <v>3047</v>
      </c>
      <c r="O20" t="str">
        <f t="shared" si="1"/>
        <v>【主线副本】小怪掉小精灵碎片20资质喇叭芽碎片</v>
      </c>
      <c r="T20" s="3" t="s">
        <v>2755</v>
      </c>
      <c r="U20" t="e">
        <f>VLOOKUP(T20:T51,[5]装备需求!$B$2:$B$69:'[5]装备需求'!$H$2:$H$69,7,0)</f>
        <v>#REF!</v>
      </c>
      <c r="V20" t="s">
        <v>3064</v>
      </c>
      <c r="W20" t="str">
        <f t="shared" si="2"/>
        <v>黄金五行项圈碎片</v>
      </c>
      <c r="Y20" s="3" t="s">
        <v>2619</v>
      </c>
      <c r="Z20" t="e">
        <f>VLOOKUP(Y20:Y93,[3]Sheet3!$B$2:$B$297:'[3]Sheet3'!$C$2:$C$297,2,0)</f>
        <v>#REF!</v>
      </c>
      <c r="AA20" t="e">
        <f t="shared" si="3"/>
        <v>#REF!</v>
      </c>
    </row>
    <row r="21" spans="2:27">
      <c r="B21" s="3" t="s">
        <v>323</v>
      </c>
      <c r="C21" t="e">
        <f>VLOOKUP(B21:B216,[4]Sheet1!$B$16:$B$5986:'[4]Sheet1'!$C$6:$C$5986,2,0)</f>
        <v>#REF!</v>
      </c>
      <c r="D21">
        <v>11054</v>
      </c>
      <c r="E21" t="e">
        <f>VLOOKUP(D21:D216,[3]Sheet3!$A$2:$A$297:'[3]Sheet3'!$C$2:$C$297,3,0)</f>
        <v>#REF!</v>
      </c>
      <c r="F21" t="s">
        <v>2943</v>
      </c>
      <c r="H21" s="3" t="s">
        <v>2637</v>
      </c>
      <c r="I21" t="e">
        <f>VLOOKUP(H21:H140,[3]Sheet3!$B$2:$B$297:'[3]Sheet3'!$C$2:$C$297,2,0)</f>
        <v>#REF!</v>
      </c>
      <c r="J21" t="s">
        <v>2963</v>
      </c>
      <c r="K21" t="str">
        <f t="shared" si="0"/>
        <v>大钢蛇碎片</v>
      </c>
      <c r="L21" t="s">
        <v>3047</v>
      </c>
      <c r="O21" t="str">
        <f t="shared" si="1"/>
        <v>【主线副本】小怪掉小精灵碎片20资质大钢蛇碎片</v>
      </c>
      <c r="T21" s="3" t="s">
        <v>2756</v>
      </c>
      <c r="U21" t="e">
        <f>VLOOKUP(T21:T52,[5]装备需求!$B$2:$B$69:'[5]装备需求'!$H$2:$H$69,7,0)</f>
        <v>#REF!</v>
      </c>
      <c r="V21" t="s">
        <v>3065</v>
      </c>
      <c r="W21" t="str">
        <f t="shared" si="2"/>
        <v>黄金五行吊坠碎片</v>
      </c>
      <c r="Y21" s="3" t="s">
        <v>2622</v>
      </c>
      <c r="Z21" t="e">
        <f>VLOOKUP(Y21:Y94,[3]Sheet3!$B$2:$B$297:'[3]Sheet3'!$C$2:$C$297,2,0)</f>
        <v>#REF!</v>
      </c>
      <c r="AA21" t="e">
        <f t="shared" si="3"/>
        <v>#REF!</v>
      </c>
    </row>
    <row r="22" spans="2:27">
      <c r="B22" s="3" t="s">
        <v>324</v>
      </c>
      <c r="C22" t="e">
        <f>VLOOKUP(B22:B217,[4]Sheet1!$B$16:$B$5986:'[4]Sheet1'!$C$6:$C$5986,2,0)</f>
        <v>#REF!</v>
      </c>
      <c r="D22">
        <v>11053</v>
      </c>
      <c r="E22" t="e">
        <f>VLOOKUP(D22:D217,[3]Sheet3!$A$2:$A$297:'[3]Sheet3'!$C$2:$C$297,3,0)</f>
        <v>#REF!</v>
      </c>
      <c r="F22" t="s">
        <v>2944</v>
      </c>
      <c r="H22" s="3" t="s">
        <v>2638</v>
      </c>
      <c r="I22" t="e">
        <f>VLOOKUP(H22:H141,[3]Sheet3!$B$2:$B$297:'[3]Sheet3'!$C$2:$C$297,2,0)</f>
        <v>#REF!</v>
      </c>
      <c r="J22" t="s">
        <v>2927</v>
      </c>
      <c r="K22" t="str">
        <f t="shared" si="0"/>
        <v>小锯鳄 碎片</v>
      </c>
      <c r="L22" t="s">
        <v>3047</v>
      </c>
      <c r="O22" t="str">
        <f t="shared" si="1"/>
        <v>【主线副本】小怪掉小精灵碎片20资质小锯鳄 碎片</v>
      </c>
      <c r="T22" s="3" t="s">
        <v>2757</v>
      </c>
      <c r="U22" t="e">
        <f>VLOOKUP(T22:T53,[5]装备需求!$B$2:$B$69:'[5]装备需求'!$H$2:$H$69,7,0)</f>
        <v>#REF!</v>
      </c>
      <c r="V22" t="s">
        <v>3066</v>
      </c>
      <c r="W22" t="str">
        <f t="shared" si="2"/>
        <v>黄金五行铃铛碎片</v>
      </c>
      <c r="Y22" s="3" t="s">
        <v>2684</v>
      </c>
      <c r="Z22" t="e">
        <f>VLOOKUP(Y22:Y95,[3]Sheet3!$B$2:$B$297:'[3]Sheet3'!$C$2:$C$297,2,0)</f>
        <v>#REF!</v>
      </c>
      <c r="AA22" t="e">
        <f t="shared" si="3"/>
        <v>#REF!</v>
      </c>
    </row>
    <row r="23" spans="2:27">
      <c r="B23" s="3" t="s">
        <v>325</v>
      </c>
      <c r="C23" t="e">
        <f>VLOOKUP(B23:B218,[4]Sheet1!$B$16:$B$5986:'[4]Sheet1'!$C$6:$C$5986,2,0)</f>
        <v>#REF!</v>
      </c>
      <c r="D23">
        <v>13036</v>
      </c>
      <c r="E23" t="e">
        <f>VLOOKUP(D23:D218,[3]Sheet3!$A$2:$A$297:'[3]Sheet3'!$C$2:$C$297,3,0)</f>
        <v>#REF!</v>
      </c>
      <c r="F23" t="s">
        <v>2945</v>
      </c>
      <c r="H23" s="3" t="s">
        <v>2639</v>
      </c>
      <c r="I23" t="e">
        <f>VLOOKUP(H23:H142,[3]Sheet3!$B$2:$B$297:'[3]Sheet3'!$C$2:$C$297,2,0)</f>
        <v>#REF!</v>
      </c>
      <c r="J23" t="s">
        <v>2964</v>
      </c>
      <c r="K23" t="str">
        <f t="shared" si="0"/>
        <v>露莉莉碎片</v>
      </c>
      <c r="L23" t="s">
        <v>3047</v>
      </c>
      <c r="O23" t="str">
        <f t="shared" si="1"/>
        <v>【主线副本】小怪掉小精灵碎片20资质露莉莉碎片</v>
      </c>
      <c r="T23" s="3" t="s">
        <v>2758</v>
      </c>
      <c r="U23" t="e">
        <f>VLOOKUP(T23:T54,[5]装备需求!$B$2:$B$69:'[5]装备需求'!$H$2:$H$69,7,0)</f>
        <v>#REF!</v>
      </c>
      <c r="V23" t="s">
        <v>3067</v>
      </c>
      <c r="W23" t="str">
        <f t="shared" si="2"/>
        <v>白金光之精灵球碎片</v>
      </c>
      <c r="Y23" s="3" t="s">
        <v>2655</v>
      </c>
      <c r="Z23" t="e">
        <f>VLOOKUP(Y23:Y96,[3]Sheet3!$B$2:$B$297:'[3]Sheet3'!$C$2:$C$297,2,0)</f>
        <v>#REF!</v>
      </c>
      <c r="AA23" t="e">
        <f t="shared" si="3"/>
        <v>#REF!</v>
      </c>
    </row>
    <row r="24" spans="2:27">
      <c r="B24" s="3" t="s">
        <v>326</v>
      </c>
      <c r="C24" t="e">
        <f>VLOOKUP(B24:B219,[4]Sheet1!$B$16:$B$5986:'[4]Sheet1'!$C$6:$C$5986,2,0)</f>
        <v>#REF!</v>
      </c>
      <c r="D24">
        <v>14050</v>
      </c>
      <c r="E24" t="e">
        <f>VLOOKUP(D24:D219,[3]Sheet3!$A$2:$A$297:'[3]Sheet3'!$C$2:$C$297,3,0)</f>
        <v>#REF!</v>
      </c>
      <c r="F24" t="s">
        <v>2946</v>
      </c>
      <c r="H24" s="3" t="s">
        <v>2640</v>
      </c>
      <c r="I24" t="e">
        <f>VLOOKUP(H24:H143,[3]Sheet3!$B$2:$B$297:'[3]Sheet3'!$C$2:$C$297,2,0)</f>
        <v>#REF!</v>
      </c>
      <c r="J24" t="s">
        <v>2965</v>
      </c>
      <c r="K24" t="str">
        <f t="shared" si="0"/>
        <v>迷你龙碎片</v>
      </c>
      <c r="L24" t="s">
        <v>3047</v>
      </c>
      <c r="O24" t="str">
        <f t="shared" si="1"/>
        <v>【主线副本】小怪掉小精灵碎片20资质迷你龙碎片</v>
      </c>
      <c r="T24" s="3" t="s">
        <v>2759</v>
      </c>
      <c r="U24" t="e">
        <f>VLOOKUP(T24:T55,[5]装备需求!$B$2:$B$69:'[5]装备需求'!$H$2:$H$69,7,0)</f>
        <v>#REF!</v>
      </c>
      <c r="V24" t="s">
        <v>3068</v>
      </c>
      <c r="W24" t="str">
        <f t="shared" si="2"/>
        <v>白金光之项圈碎片</v>
      </c>
      <c r="Y24" s="3" t="s">
        <v>2721</v>
      </c>
      <c r="Z24" t="e">
        <f>VLOOKUP(Y24:Y97,[3]Sheet3!$B$2:$B$297:'[3]Sheet3'!$C$2:$C$297,2,0)</f>
        <v>#REF!</v>
      </c>
      <c r="AA24" t="e">
        <f t="shared" si="3"/>
        <v>#REF!</v>
      </c>
    </row>
    <row r="25" spans="2:27">
      <c r="B25" s="3" t="s">
        <v>327</v>
      </c>
      <c r="C25" t="e">
        <f>VLOOKUP(B25:B220,[4]Sheet1!$B$16:$B$5986:'[4]Sheet1'!$C$6:$C$5986,2,0)</f>
        <v>#REF!</v>
      </c>
      <c r="D25">
        <v>14047</v>
      </c>
      <c r="E25" t="e">
        <f>VLOOKUP(D25:D220,[3]Sheet3!$A$2:$A$297:'[3]Sheet3'!$C$2:$C$297,3,0)</f>
        <v>#REF!</v>
      </c>
      <c r="F25" t="s">
        <v>2948</v>
      </c>
      <c r="H25" s="3" t="s">
        <v>2641</v>
      </c>
      <c r="I25" t="e">
        <f>VLOOKUP(H25:H144,[3]Sheet3!$B$2:$B$297:'[3]Sheet3'!$C$2:$C$297,2,0)</f>
        <v>#REF!</v>
      </c>
      <c r="J25" t="s">
        <v>2966</v>
      </c>
      <c r="K25" t="str">
        <f t="shared" si="0"/>
        <v>弹簧猪碎片</v>
      </c>
      <c r="L25" t="s">
        <v>3047</v>
      </c>
      <c r="O25" t="str">
        <f t="shared" si="1"/>
        <v>【主线副本】小怪掉小精灵碎片20资质弹簧猪碎片</v>
      </c>
      <c r="T25" s="3" t="s">
        <v>2760</v>
      </c>
      <c r="U25" t="e">
        <f>VLOOKUP(T25:T56,[5]装备需求!$B$2:$B$69:'[5]装备需求'!$H$2:$H$69,7,0)</f>
        <v>#REF!</v>
      </c>
      <c r="V25" t="s">
        <v>3069</v>
      </c>
      <c r="W25" t="str">
        <f t="shared" si="2"/>
        <v>白金光之吊坠碎片</v>
      </c>
      <c r="Y25" s="3" t="s">
        <v>2795</v>
      </c>
      <c r="Z25" t="e">
        <f>VLOOKUP(Y25:Y98,[3]Sheet3!$B$2:$B$297:'[3]Sheet3'!$C$2:$C$297,2,0)</f>
        <v>#REF!</v>
      </c>
      <c r="AA25" t="e">
        <f t="shared" si="3"/>
        <v>#REF!</v>
      </c>
    </row>
    <row r="26" spans="2:27">
      <c r="B26" s="3" t="s">
        <v>328</v>
      </c>
      <c r="C26" t="e">
        <f>VLOOKUP(B26:B221,[4]Sheet1!$B$16:$B$5986:'[4]Sheet1'!$C$6:$C$5986,2,0)</f>
        <v>#REF!</v>
      </c>
      <c r="D26">
        <v>14046</v>
      </c>
      <c r="E26" t="e">
        <f>VLOOKUP(D26:D221,[3]Sheet3!$A$2:$A$297:'[3]Sheet3'!$C$2:$C$297,3,0)</f>
        <v>#REF!</v>
      </c>
      <c r="F26" t="s">
        <v>2947</v>
      </c>
      <c r="H26" s="3" t="s">
        <v>2642</v>
      </c>
      <c r="I26" t="e">
        <f>VLOOKUP(H26:H145,[3]Sheet3!$B$2:$B$297:'[3]Sheet3'!$C$2:$C$297,2,0)</f>
        <v>#REF!</v>
      </c>
      <c r="J26" t="s">
        <v>2929</v>
      </c>
      <c r="K26" t="str">
        <f t="shared" si="0"/>
        <v>咩利羊碎片</v>
      </c>
      <c r="L26" t="s">
        <v>3047</v>
      </c>
      <c r="O26" t="str">
        <f t="shared" si="1"/>
        <v>【主线副本】小怪掉小精灵碎片20资质咩利羊碎片</v>
      </c>
      <c r="T26" s="3" t="s">
        <v>2761</v>
      </c>
      <c r="U26" t="e">
        <f>VLOOKUP(T26:T57,[5]装备需求!$B$2:$B$69:'[5]装备需求'!$H$2:$H$69,7,0)</f>
        <v>#REF!</v>
      </c>
      <c r="V26" t="s">
        <v>3070</v>
      </c>
      <c r="W26" t="str">
        <f t="shared" si="2"/>
        <v>白金光之铃铛碎片</v>
      </c>
      <c r="Y26" s="3" t="s">
        <v>2628</v>
      </c>
      <c r="Z26" t="e">
        <f>VLOOKUP(Y26:Y99,[3]Sheet3!$B$2:$B$297:'[3]Sheet3'!$C$2:$C$297,2,0)</f>
        <v>#REF!</v>
      </c>
      <c r="AA26" t="e">
        <f t="shared" si="3"/>
        <v>#REF!</v>
      </c>
    </row>
    <row r="27" spans="2:27">
      <c r="B27" s="3" t="s">
        <v>329</v>
      </c>
      <c r="C27" t="e">
        <f>VLOOKUP(B27:B222,[4]Sheet1!$B$16:$B$5986:'[4]Sheet1'!$C$6:$C$5986,2,0)</f>
        <v>#REF!</v>
      </c>
      <c r="D27">
        <v>14044</v>
      </c>
      <c r="E27" t="e">
        <f>VLOOKUP(D27:D222,[3]Sheet3!$A$2:$A$297:'[3]Sheet3'!$C$2:$C$297,3,0)</f>
        <v>#REF!</v>
      </c>
      <c r="F27" t="s">
        <v>2949</v>
      </c>
      <c r="H27" s="3" t="s">
        <v>2643</v>
      </c>
      <c r="I27" t="e">
        <f>VLOOKUP(H27:H146,[3]Sheet3!$B$2:$B$297:'[3]Sheet3'!$C$2:$C$297,2,0)</f>
        <v>#REF!</v>
      </c>
      <c r="J27" t="s">
        <v>2967</v>
      </c>
      <c r="K27" t="str">
        <f t="shared" si="0"/>
        <v>毛球碎片</v>
      </c>
      <c r="L27" t="s">
        <v>3047</v>
      </c>
      <c r="O27" t="str">
        <f t="shared" si="1"/>
        <v>【主线副本】小怪掉小精灵碎片20资质毛球碎片</v>
      </c>
      <c r="T27" s="3" t="s">
        <v>2762</v>
      </c>
      <c r="U27" t="e">
        <f>VLOOKUP(T27:T58,[5]装备需求!$B$2:$B$69:'[5]装备需求'!$H$2:$H$69,7,0)</f>
        <v>#REF!</v>
      </c>
      <c r="V27" t="s">
        <v>3071</v>
      </c>
      <c r="W27" t="str">
        <f t="shared" si="2"/>
        <v>白金暗之精灵球碎片</v>
      </c>
      <c r="Y27" s="3" t="s">
        <v>2635</v>
      </c>
      <c r="Z27" t="e">
        <f>VLOOKUP(Y27:Y100,[3]Sheet3!$B$2:$B$297:'[3]Sheet3'!$C$2:$C$297,2,0)</f>
        <v>#REF!</v>
      </c>
      <c r="AA27" t="e">
        <f t="shared" si="3"/>
        <v>#REF!</v>
      </c>
    </row>
    <row r="28" spans="2:27">
      <c r="B28" s="3" t="s">
        <v>330</v>
      </c>
      <c r="C28" t="e">
        <f>VLOOKUP(B28:B223,[4]Sheet1!$B$16:$B$5986:'[4]Sheet1'!$C$6:$C$5986,2,0)</f>
        <v>#REF!</v>
      </c>
      <c r="D28">
        <v>14050</v>
      </c>
      <c r="E28" t="e">
        <f>VLOOKUP(D28:D223,[3]Sheet3!$A$2:$A$297:'[3]Sheet3'!$C$2:$C$297,3,0)</f>
        <v>#REF!</v>
      </c>
      <c r="F28" t="s">
        <v>2946</v>
      </c>
      <c r="H28" s="3" t="s">
        <v>2644</v>
      </c>
      <c r="I28" t="e">
        <f>VLOOKUP(H28:H147,[3]Sheet3!$B$2:$B$297:'[3]Sheet3'!$C$2:$C$297,2,0)</f>
        <v>#REF!</v>
      </c>
      <c r="J28" t="s">
        <v>2893</v>
      </c>
      <c r="K28" t="str">
        <f t="shared" si="0"/>
        <v>地鼠碎片</v>
      </c>
      <c r="L28" t="s">
        <v>3047</v>
      </c>
      <c r="O28" t="str">
        <f t="shared" si="1"/>
        <v>【主线副本】小怪掉小精灵碎片20资质地鼠碎片</v>
      </c>
      <c r="T28" s="3" t="s">
        <v>2763</v>
      </c>
      <c r="U28" t="e">
        <f>VLOOKUP(T28:T59,[5]装备需求!$B$2:$B$69:'[5]装备需求'!$H$2:$H$69,7,0)</f>
        <v>#REF!</v>
      </c>
      <c r="V28" t="s">
        <v>3072</v>
      </c>
      <c r="W28" t="str">
        <f t="shared" si="2"/>
        <v>白金暗之项圈碎片</v>
      </c>
      <c r="Y28" s="3" t="s">
        <v>2798</v>
      </c>
      <c r="Z28" t="e">
        <f>VLOOKUP(Y28:Y101,[3]Sheet3!$B$2:$B$297:'[3]Sheet3'!$C$2:$C$297,2,0)</f>
        <v>#REF!</v>
      </c>
      <c r="AA28" t="e">
        <f t="shared" si="3"/>
        <v>#REF!</v>
      </c>
    </row>
    <row r="29" spans="2:27">
      <c r="B29" s="3" t="s">
        <v>331</v>
      </c>
      <c r="C29" t="e">
        <f>VLOOKUP(B29:B224,[4]Sheet1!$B$16:$B$5986:'[4]Sheet1'!$C$6:$C$5986,2,0)</f>
        <v>#REF!</v>
      </c>
      <c r="D29">
        <v>11042</v>
      </c>
      <c r="E29" t="e">
        <f>VLOOKUP(D29:D224,[3]Sheet3!$A$2:$A$297:'[3]Sheet3'!$C$2:$C$297,3,0)</f>
        <v>#REF!</v>
      </c>
      <c r="F29" t="s">
        <v>2950</v>
      </c>
      <c r="H29" s="3" t="s">
        <v>2645</v>
      </c>
      <c r="I29" t="e">
        <f>VLOOKUP(H29:H148,[3]Sheet3!$B$2:$B$297:'[3]Sheet3'!$C$2:$C$297,2,0)</f>
        <v>#REF!</v>
      </c>
      <c r="J29" t="s">
        <v>2968</v>
      </c>
      <c r="K29" t="str">
        <f t="shared" si="0"/>
        <v>凯利阿碎片</v>
      </c>
      <c r="L29" t="s">
        <v>3047</v>
      </c>
      <c r="O29" t="str">
        <f t="shared" si="1"/>
        <v>【主线副本】小怪掉小精灵碎片20资质凯利阿碎片</v>
      </c>
      <c r="T29" s="3" t="s">
        <v>2764</v>
      </c>
      <c r="U29" t="e">
        <f>VLOOKUP(T29:T60,[5]装备需求!$B$2:$B$69:'[5]装备需求'!$H$2:$H$69,7,0)</f>
        <v>#REF!</v>
      </c>
      <c r="V29" t="s">
        <v>3073</v>
      </c>
      <c r="W29" t="str">
        <f t="shared" si="2"/>
        <v>白金暗之吊坠碎片</v>
      </c>
      <c r="Y29" s="3" t="s">
        <v>2636</v>
      </c>
      <c r="Z29" t="e">
        <f>VLOOKUP(Y29:Y102,[3]Sheet3!$B$2:$B$297:'[3]Sheet3'!$C$2:$C$297,2,0)</f>
        <v>#REF!</v>
      </c>
      <c r="AA29" t="e">
        <f t="shared" si="3"/>
        <v>#REF!</v>
      </c>
    </row>
    <row r="30" spans="2:27">
      <c r="B30" s="3" t="s">
        <v>332</v>
      </c>
      <c r="C30" t="e">
        <f>VLOOKUP(B30:B225,[4]Sheet1!$B$16:$B$5986:'[4]Sheet1'!$C$6:$C$5986,2,0)</f>
        <v>#REF!</v>
      </c>
      <c r="D30">
        <v>14045</v>
      </c>
      <c r="E30" t="e">
        <f>VLOOKUP(D30:D225,[3]Sheet3!$A$2:$A$297:'[3]Sheet3'!$C$2:$C$297,3,0)</f>
        <v>#REF!</v>
      </c>
      <c r="F30" t="s">
        <v>2951</v>
      </c>
      <c r="H30" s="3" t="s">
        <v>2646</v>
      </c>
      <c r="I30" t="e">
        <f>VLOOKUP(H30:H149,[3]Sheet3!$B$2:$B$297:'[3]Sheet3'!$C$2:$C$297,2,0)</f>
        <v>#REF!</v>
      </c>
      <c r="J30" t="s">
        <v>2969</v>
      </c>
      <c r="K30" t="str">
        <f t="shared" si="0"/>
        <v>凯西碎片</v>
      </c>
      <c r="L30" t="s">
        <v>3047</v>
      </c>
      <c r="O30" t="str">
        <f t="shared" si="1"/>
        <v>【主线副本】小怪掉小精灵碎片20资质凯西碎片</v>
      </c>
      <c r="T30" s="3" t="s">
        <v>2765</v>
      </c>
      <c r="U30" t="e">
        <f>VLOOKUP(T30:T61,[5]装备需求!$B$2:$B$69:'[5]装备需求'!$H$2:$H$69,7,0)</f>
        <v>#REF!</v>
      </c>
      <c r="V30" t="s">
        <v>3074</v>
      </c>
      <c r="W30" t="str">
        <f t="shared" si="2"/>
        <v>白金暗之铃铛碎片</v>
      </c>
      <c r="Y30" s="3" t="s">
        <v>2793</v>
      </c>
      <c r="Z30" t="e">
        <f>VLOOKUP(Y30:Y103,[3]Sheet3!$B$2:$B$297:'[3]Sheet3'!$C$2:$C$297,2,0)</f>
        <v>#REF!</v>
      </c>
      <c r="AA30" t="e">
        <f t="shared" si="3"/>
        <v>#REF!</v>
      </c>
    </row>
    <row r="31" spans="2:27">
      <c r="B31" s="3" t="s">
        <v>321</v>
      </c>
      <c r="C31" t="e">
        <f>VLOOKUP(B31:B226,[4]Sheet1!$B$16:$B$5986:'[4]Sheet1'!$C$6:$C$5986,2,0)</f>
        <v>#REF!</v>
      </c>
      <c r="D31">
        <v>14049</v>
      </c>
      <c r="E31" t="e">
        <f>VLOOKUP(D31:D226,[3]Sheet3!$A$2:$A$297:'[3]Sheet3'!$C$2:$C$297,3,0)</f>
        <v>#REF!</v>
      </c>
      <c r="F31" t="s">
        <v>2941</v>
      </c>
      <c r="H31" s="3" t="s">
        <v>2647</v>
      </c>
      <c r="I31" t="e">
        <f>VLOOKUP(H31:H150,[3]Sheet3!$B$2:$B$297:'[3]Sheet3'!$C$2:$C$297,2,0)</f>
        <v>#REF!</v>
      </c>
      <c r="J31" t="s">
        <v>2895</v>
      </c>
      <c r="K31" t="str">
        <f t="shared" si="0"/>
        <v>鸭嘴火龙碎片</v>
      </c>
      <c r="L31" t="s">
        <v>3047</v>
      </c>
      <c r="O31" t="str">
        <f t="shared" si="1"/>
        <v>【主线副本】小怪掉小精灵碎片20资质鸭嘴火龙碎片</v>
      </c>
      <c r="T31" s="3" t="s">
        <v>2766</v>
      </c>
      <c r="U31" t="e">
        <f>VLOOKUP(T31:T62,[5]装备需求!$B$2:$B$69:'[5]装备需求'!$H$2:$H$69,7,0)</f>
        <v>#REF!</v>
      </c>
      <c r="V31" t="s">
        <v>3075</v>
      </c>
      <c r="W31" t="str">
        <f t="shared" si="2"/>
        <v>白金五行精灵球碎片</v>
      </c>
      <c r="Y31" s="3" t="s">
        <v>2682</v>
      </c>
      <c r="Z31" t="e">
        <f>VLOOKUP(Y31:Y104,[3]Sheet3!$B$2:$B$297:'[3]Sheet3'!$C$2:$C$297,2,0)</f>
        <v>#REF!</v>
      </c>
      <c r="AA31" t="e">
        <f t="shared" si="3"/>
        <v>#REF!</v>
      </c>
    </row>
    <row r="32" spans="2:27">
      <c r="B32" s="3" t="s">
        <v>322</v>
      </c>
      <c r="C32" t="e">
        <f>VLOOKUP(B32:B227,[4]Sheet1!$B$16:$B$5986:'[4]Sheet1'!$C$6:$C$5986,2,0)</f>
        <v>#REF!</v>
      </c>
      <c r="D32">
        <v>14043</v>
      </c>
      <c r="E32" t="e">
        <f>VLOOKUP(D32:D227,[3]Sheet3!$A$2:$A$297:'[3]Sheet3'!$C$2:$C$297,3,0)</f>
        <v>#REF!</v>
      </c>
      <c r="F32" t="s">
        <v>2942</v>
      </c>
      <c r="H32" s="3" t="s">
        <v>2648</v>
      </c>
      <c r="I32" t="e">
        <f>VLOOKUP(H32:H151,[3]Sheet3!$B$2:$B$297:'[3]Sheet3'!$C$2:$C$297,2,0)</f>
        <v>#REF!</v>
      </c>
      <c r="J32" t="s">
        <v>2970</v>
      </c>
      <c r="K32" t="str">
        <f t="shared" si="0"/>
        <v>菊石兽碎片</v>
      </c>
      <c r="L32" t="s">
        <v>3047</v>
      </c>
      <c r="O32" t="str">
        <f t="shared" si="1"/>
        <v>【主线副本】小怪掉小精灵碎片20资质菊石兽碎片</v>
      </c>
      <c r="T32" s="3" t="s">
        <v>2767</v>
      </c>
      <c r="U32" t="e">
        <f>VLOOKUP(T32:T63,[5]装备需求!$B$2:$B$69:'[5]装备需求'!$H$2:$H$69,7,0)</f>
        <v>#REF!</v>
      </c>
      <c r="V32" t="s">
        <v>3076</v>
      </c>
      <c r="W32" t="str">
        <f t="shared" si="2"/>
        <v>白金五行项圈碎片</v>
      </c>
      <c r="Y32" s="3" t="s">
        <v>3099</v>
      </c>
      <c r="Z32" t="s">
        <v>3100</v>
      </c>
      <c r="AA32" t="str">
        <f t="shared" si="3"/>
        <v>雨翅蝶通关奖励</v>
      </c>
    </row>
    <row r="33" spans="2:27">
      <c r="B33" s="3" t="s">
        <v>323</v>
      </c>
      <c r="C33" t="e">
        <f>VLOOKUP(B33:B228,[4]Sheet1!$B$16:$B$5986:'[4]Sheet1'!$C$6:$C$5986,2,0)</f>
        <v>#REF!</v>
      </c>
      <c r="D33">
        <v>11054</v>
      </c>
      <c r="E33" t="e">
        <f>VLOOKUP(D33:D228,[3]Sheet3!$A$2:$A$297:'[3]Sheet3'!$C$2:$C$297,3,0)</f>
        <v>#REF!</v>
      </c>
      <c r="F33" t="s">
        <v>2943</v>
      </c>
      <c r="H33" s="3" t="s">
        <v>2649</v>
      </c>
      <c r="I33" t="e">
        <f>VLOOKUP(H33:H152,[3]Sheet3!$B$2:$B$297:'[3]Sheet3'!$C$2:$C$297,2,0)</f>
        <v>#REF!</v>
      </c>
      <c r="J33" t="s">
        <v>2971</v>
      </c>
      <c r="K33" t="str">
        <f t="shared" si="0"/>
        <v>绿毛虫碎片</v>
      </c>
      <c r="L33" t="s">
        <v>3047</v>
      </c>
      <c r="O33" t="str">
        <f t="shared" si="1"/>
        <v>【主线副本】小怪掉小精灵碎片20资质绿毛虫碎片</v>
      </c>
      <c r="T33" s="3" t="s">
        <v>2768</v>
      </c>
      <c r="U33" t="e">
        <f>VLOOKUP(T33:T64,[5]装备需求!$B$2:$B$69:'[5]装备需求'!$H$2:$H$69,7,0)</f>
        <v>#REF!</v>
      </c>
      <c r="V33" t="s">
        <v>3077</v>
      </c>
      <c r="W33" t="str">
        <f t="shared" si="2"/>
        <v>白金五行吊坠碎片</v>
      </c>
      <c r="Y33" s="3" t="s">
        <v>3101</v>
      </c>
      <c r="Z33" t="s">
        <v>2932</v>
      </c>
      <c r="AA33" t="str">
        <f t="shared" si="3"/>
        <v>素利普通关奖励</v>
      </c>
    </row>
    <row r="34" spans="2:27">
      <c r="B34" s="3" t="s">
        <v>324</v>
      </c>
      <c r="C34" t="e">
        <f>VLOOKUP(B34:B229,[4]Sheet1!$B$16:$B$5986:'[4]Sheet1'!$C$6:$C$5986,2,0)</f>
        <v>#REF!</v>
      </c>
      <c r="D34">
        <v>11053</v>
      </c>
      <c r="E34" t="e">
        <f>VLOOKUP(D34:D229,[3]Sheet3!$A$2:$A$297:'[3]Sheet3'!$C$2:$C$297,3,0)</f>
        <v>#REF!</v>
      </c>
      <c r="F34" t="s">
        <v>2944</v>
      </c>
      <c r="H34" s="3" t="s">
        <v>2650</v>
      </c>
      <c r="I34" t="e">
        <f>VLOOKUP(H34:H153,[3]Sheet3!$B$2:$B$297:'[3]Sheet3'!$C$2:$C$297,2,0)</f>
        <v>#REF!</v>
      </c>
      <c r="J34" t="s">
        <v>2972</v>
      </c>
      <c r="K34" t="str">
        <f t="shared" si="0"/>
        <v>小火龙碎片</v>
      </c>
      <c r="L34" t="s">
        <v>3047</v>
      </c>
      <c r="O34" t="str">
        <f t="shared" si="1"/>
        <v>【主线副本】小怪掉小精灵碎片20资质小火龙碎片</v>
      </c>
      <c r="T34" s="3" t="s">
        <v>2769</v>
      </c>
      <c r="U34" t="e">
        <f>VLOOKUP(T34:T65,[5]装备需求!$B$2:$B$69:'[5]装备需求'!$H$2:$H$69,7,0)</f>
        <v>#REF!</v>
      </c>
      <c r="V34" t="s">
        <v>3078</v>
      </c>
      <c r="W34" t="str">
        <f t="shared" si="2"/>
        <v>白金五行铃铛碎片</v>
      </c>
      <c r="Y34" s="3" t="s">
        <v>3102</v>
      </c>
      <c r="Z34" t="s">
        <v>2916</v>
      </c>
      <c r="AA34" t="str">
        <f t="shared" si="3"/>
        <v>卡蒂狗通关奖励</v>
      </c>
    </row>
    <row r="35" spans="2:27">
      <c r="B35" s="3" t="s">
        <v>325</v>
      </c>
      <c r="C35" t="e">
        <f>VLOOKUP(B35:B230,[4]Sheet1!$B$16:$B$5986:'[4]Sheet1'!$C$6:$C$5986,2,0)</f>
        <v>#REF!</v>
      </c>
      <c r="D35">
        <v>13036</v>
      </c>
      <c r="E35" t="e">
        <f>VLOOKUP(D35:D230,[3]Sheet3!$A$2:$A$297:'[3]Sheet3'!$C$2:$C$297,3,0)</f>
        <v>#REF!</v>
      </c>
      <c r="F35" t="s">
        <v>2945</v>
      </c>
      <c r="H35" s="3" t="s">
        <v>2651</v>
      </c>
      <c r="I35" t="e">
        <f>VLOOKUP(H35:H154,[3]Sheet3!$B$2:$B$297:'[3]Sheet3'!$C$2:$C$297,2,0)</f>
        <v>#REF!</v>
      </c>
      <c r="J35" t="s">
        <v>2937</v>
      </c>
      <c r="K35" t="str">
        <f t="shared" si="0"/>
        <v>壶壶碎片</v>
      </c>
      <c r="L35" t="s">
        <v>3048</v>
      </c>
      <c r="O35" t="str">
        <f t="shared" si="1"/>
        <v>【主线副本】小怪掉小精灵碎片18资质壶壶碎片</v>
      </c>
      <c r="Y35" s="3" t="s">
        <v>2658</v>
      </c>
      <c r="Z35" t="e">
        <f>VLOOKUP(Y35:Y108,[3]Sheet3!$B$2:$B$297:'[3]Sheet3'!$C$2:$C$297,2,0)</f>
        <v>#REF!</v>
      </c>
      <c r="AA35" t="e">
        <f t="shared" si="3"/>
        <v>#REF!</v>
      </c>
    </row>
    <row r="36" spans="2:27">
      <c r="B36" s="3" t="s">
        <v>326</v>
      </c>
      <c r="C36" t="e">
        <f>VLOOKUP(B36:B231,[4]Sheet1!$B$16:$B$5986:'[4]Sheet1'!$C$6:$C$5986,2,0)</f>
        <v>#REF!</v>
      </c>
      <c r="D36">
        <v>14050</v>
      </c>
      <c r="E36" t="e">
        <f>VLOOKUP(D36:D231,[3]Sheet3!$A$2:$A$297:'[3]Sheet3'!$C$2:$C$297,3,0)</f>
        <v>#REF!</v>
      </c>
      <c r="F36" t="s">
        <v>2946</v>
      </c>
      <c r="H36" s="3" t="s">
        <v>2652</v>
      </c>
      <c r="I36" t="e">
        <f>VLOOKUP(H36:H155,[3]Sheet3!$B$2:$B$297:'[3]Sheet3'!$C$2:$C$297,2,0)</f>
        <v>#REF!</v>
      </c>
      <c r="J36" t="s">
        <v>2897</v>
      </c>
      <c r="K36" t="str">
        <f t="shared" si="0"/>
        <v>未知图腾碎片</v>
      </c>
      <c r="L36" t="s">
        <v>3047</v>
      </c>
      <c r="O36" t="str">
        <f t="shared" si="1"/>
        <v>【主线副本】小怪掉小精灵碎片20资质未知图腾碎片</v>
      </c>
      <c r="T36" s="3" t="s">
        <v>3086</v>
      </c>
      <c r="U36" t="s">
        <v>2946</v>
      </c>
      <c r="V36" t="s">
        <v>2946</v>
      </c>
      <c r="W36" t="str">
        <f>V36&amp;"碎片"</f>
        <v>梦妖碎片</v>
      </c>
      <c r="Y36" s="8" t="s">
        <v>710</v>
      </c>
      <c r="Z36" s="8" t="s">
        <v>710</v>
      </c>
      <c r="AA36" t="str">
        <f t="shared" si="3"/>
        <v>连环计通关奖励</v>
      </c>
    </row>
    <row r="37" spans="2:27">
      <c r="B37" s="3" t="s">
        <v>327</v>
      </c>
      <c r="C37" t="e">
        <f>VLOOKUP(B37:B232,[4]Sheet1!$B$16:$B$5986:'[4]Sheet1'!$C$6:$C$5986,2,0)</f>
        <v>#REF!</v>
      </c>
      <c r="D37">
        <v>14047</v>
      </c>
      <c r="E37" t="e">
        <f>VLOOKUP(D37:D232,[3]Sheet3!$A$2:$A$297:'[3]Sheet3'!$C$2:$C$297,3,0)</f>
        <v>#REF!</v>
      </c>
      <c r="F37" t="s">
        <v>2948</v>
      </c>
      <c r="H37" s="3" t="s">
        <v>2653</v>
      </c>
      <c r="I37" t="e">
        <f>VLOOKUP(H37:H156,[3]Sheet3!$B$2:$B$297:'[3]Sheet3'!$C$2:$C$297,2,0)</f>
        <v>#REF!</v>
      </c>
      <c r="J37" t="s">
        <v>2902</v>
      </c>
      <c r="K37" t="str">
        <f t="shared" si="0"/>
        <v>沙瓦郎碎片</v>
      </c>
      <c r="L37" t="s">
        <v>3048</v>
      </c>
      <c r="O37" t="str">
        <f t="shared" si="1"/>
        <v>【主线副本】小怪掉小精灵碎片18资质沙瓦郎碎片</v>
      </c>
      <c r="T37" s="3" t="s">
        <v>2771</v>
      </c>
      <c r="U37" t="e">
        <f>VLOOKUP(T37:T67,[3]Sheet3!$B$2:$B$297:'[3]Sheet3'!$C$2:$C$297,2,0)</f>
        <v>#REF!</v>
      </c>
      <c r="V37" t="s">
        <v>2942</v>
      </c>
      <c r="W37" t="str">
        <f t="shared" ref="W37:W66" si="4">V37&amp;"碎片"</f>
        <v>土狼犬碎片</v>
      </c>
      <c r="Y37" s="8" t="s">
        <v>711</v>
      </c>
      <c r="Z37" s="8" t="s">
        <v>711</v>
      </c>
      <c r="AA37" t="str">
        <f t="shared" si="3"/>
        <v>三让徐州通关奖励</v>
      </c>
    </row>
    <row r="38" spans="2:27">
      <c r="B38" s="3" t="s">
        <v>328</v>
      </c>
      <c r="C38" t="e">
        <f>VLOOKUP(B38:B233,[4]Sheet1!$B$16:$B$5986:'[4]Sheet1'!$C$6:$C$5986,2,0)</f>
        <v>#REF!</v>
      </c>
      <c r="D38">
        <v>14046</v>
      </c>
      <c r="E38" t="e">
        <f>VLOOKUP(D38:D233,[3]Sheet3!$A$2:$A$297:'[3]Sheet3'!$C$2:$C$297,3,0)</f>
        <v>#REF!</v>
      </c>
      <c r="F38" t="s">
        <v>2947</v>
      </c>
      <c r="H38" s="3" t="s">
        <v>2654</v>
      </c>
      <c r="I38" t="e">
        <f>VLOOKUP(H38:H157,[3]Sheet3!$B$2:$B$297:'[3]Sheet3'!$C$2:$C$297,2,0)</f>
        <v>#REF!</v>
      </c>
      <c r="J38" t="s">
        <v>2924</v>
      </c>
      <c r="K38" t="str">
        <f t="shared" si="0"/>
        <v>飞天螳螂碎片</v>
      </c>
      <c r="L38" t="s">
        <v>3048</v>
      </c>
      <c r="O38" t="str">
        <f t="shared" si="1"/>
        <v>【主线副本】小怪掉小精灵碎片18资质飞天螳螂碎片</v>
      </c>
      <c r="T38" s="3" t="s">
        <v>2772</v>
      </c>
      <c r="U38" t="e">
        <f>VLOOKUP(T38:T68,[3]Sheet3!$B$2:$B$297:'[3]Sheet3'!$C$2:$C$297,2,0)</f>
        <v>#REF!</v>
      </c>
      <c r="V38" t="s">
        <v>3088</v>
      </c>
      <c r="W38" t="str">
        <f t="shared" si="4"/>
        <v>巨翅蝉碎片</v>
      </c>
      <c r="Y38" s="8" t="s">
        <v>712</v>
      </c>
      <c r="Z38" s="8" t="s">
        <v>712</v>
      </c>
      <c r="AA38" t="str">
        <f t="shared" si="3"/>
        <v>挟天子令诸侯通关奖励</v>
      </c>
    </row>
    <row r="39" spans="2:27">
      <c r="B39" s="3" t="s">
        <v>329</v>
      </c>
      <c r="C39" t="e">
        <f>VLOOKUP(B39:B234,[4]Sheet1!$B$16:$B$5986:'[4]Sheet1'!$C$6:$C$5986,2,0)</f>
        <v>#REF!</v>
      </c>
      <c r="D39">
        <v>14044</v>
      </c>
      <c r="E39" t="e">
        <f>VLOOKUP(D39:D234,[3]Sheet3!$A$2:$A$297:'[3]Sheet3'!$C$2:$C$297,3,0)</f>
        <v>#REF!</v>
      </c>
      <c r="F39" t="s">
        <v>2949</v>
      </c>
      <c r="H39" s="3" t="s">
        <v>2655</v>
      </c>
      <c r="I39" t="e">
        <f>VLOOKUP(H39:H158,[3]Sheet3!$B$2:$B$297:'[3]Sheet3'!$C$2:$C$297,2,0)</f>
        <v>#REF!</v>
      </c>
      <c r="J39" t="s">
        <v>2908</v>
      </c>
      <c r="K39" t="str">
        <f t="shared" si="0"/>
        <v>波克比碎片</v>
      </c>
      <c r="L39" t="s">
        <v>3048</v>
      </c>
      <c r="O39" t="str">
        <f t="shared" si="1"/>
        <v>【主线副本】小怪掉小精灵碎片18资质波克比碎片</v>
      </c>
      <c r="T39" s="3" t="s">
        <v>2773</v>
      </c>
      <c r="U39" t="e">
        <f>VLOOKUP(T39:T69,[3]Sheet3!$B$2:$B$297:'[3]Sheet3'!$C$2:$C$297,2,0)</f>
        <v>#REF!</v>
      </c>
      <c r="V39" t="s">
        <v>2928</v>
      </c>
      <c r="W39" t="str">
        <f t="shared" si="4"/>
        <v>百变怪碎片</v>
      </c>
      <c r="Y39" s="8" t="s">
        <v>3090</v>
      </c>
      <c r="Z39" s="8" t="s">
        <v>3090</v>
      </c>
      <c r="AA39" t="str">
        <f t="shared" si="3"/>
        <v>吕布之死通关奖励</v>
      </c>
    </row>
    <row r="40" spans="2:27">
      <c r="B40" s="3" t="s">
        <v>330</v>
      </c>
      <c r="C40" t="e">
        <f>VLOOKUP(B40:B235,[4]Sheet1!$B$16:$B$5986:'[4]Sheet1'!$C$6:$C$5986,2,0)</f>
        <v>#REF!</v>
      </c>
      <c r="D40">
        <v>14050</v>
      </c>
      <c r="E40" t="e">
        <f>VLOOKUP(D40:D235,[3]Sheet3!$A$2:$A$297:'[3]Sheet3'!$C$2:$C$297,3,0)</f>
        <v>#REF!</v>
      </c>
      <c r="F40" t="s">
        <v>2946</v>
      </c>
      <c r="H40" s="3" t="s">
        <v>2656</v>
      </c>
      <c r="I40" t="e">
        <f>VLOOKUP(H40:H159,[3]Sheet3!$B$2:$B$297:'[3]Sheet3'!$C$2:$C$297,2,0)</f>
        <v>#REF!</v>
      </c>
      <c r="J40" t="s">
        <v>2923</v>
      </c>
      <c r="K40" t="str">
        <f t="shared" si="0"/>
        <v>超音蝠碎片</v>
      </c>
      <c r="L40" t="s">
        <v>3048</v>
      </c>
      <c r="O40" t="str">
        <f t="shared" si="1"/>
        <v>【主线副本】小怪掉小精灵碎片18资质超音蝠碎片</v>
      </c>
      <c r="T40" s="3" t="s">
        <v>3087</v>
      </c>
      <c r="U40" s="41" t="s">
        <v>2945</v>
      </c>
      <c r="V40" t="s">
        <v>2945</v>
      </c>
      <c r="W40" t="str">
        <f t="shared" si="4"/>
        <v>凯诺战士碎片</v>
      </c>
      <c r="Y40" s="8" t="s">
        <v>713</v>
      </c>
      <c r="Z40" s="8" t="s">
        <v>713</v>
      </c>
      <c r="AA40" t="str">
        <f t="shared" si="3"/>
        <v>青梅煮酒通关奖励</v>
      </c>
    </row>
    <row r="41" spans="2:27">
      <c r="B41" s="3" t="s">
        <v>331</v>
      </c>
      <c r="C41" t="e">
        <f>VLOOKUP(B41:B236,[4]Sheet1!$B$16:$B$5986:'[4]Sheet1'!$C$6:$C$5986,2,0)</f>
        <v>#REF!</v>
      </c>
      <c r="D41">
        <v>11042</v>
      </c>
      <c r="E41" t="e">
        <f>VLOOKUP(D41:D236,[3]Sheet3!$A$2:$A$297:'[3]Sheet3'!$C$2:$C$297,3,0)</f>
        <v>#REF!</v>
      </c>
      <c r="F41" t="s">
        <v>2950</v>
      </c>
      <c r="H41" s="3" t="s">
        <v>2657</v>
      </c>
      <c r="I41" t="e">
        <f>VLOOKUP(H41:H160,[3]Sheet3!$B$2:$B$297:'[3]Sheet3'!$C$2:$C$297,2,0)</f>
        <v>#REF!</v>
      </c>
      <c r="J41" t="s">
        <v>2973</v>
      </c>
      <c r="K41" t="str">
        <f t="shared" si="0"/>
        <v>乘龙碎片</v>
      </c>
      <c r="L41" t="s">
        <v>3048</v>
      </c>
      <c r="O41" t="str">
        <f t="shared" si="1"/>
        <v>【主线副本】小怪掉小精灵碎片18资质乘龙碎片</v>
      </c>
      <c r="T41" s="3" t="s">
        <v>2775</v>
      </c>
      <c r="U41" s="41" t="s">
        <v>2951</v>
      </c>
      <c r="V41" t="s">
        <v>2951</v>
      </c>
      <c r="W41" t="str">
        <f t="shared" si="4"/>
        <v>卡瓦火鸡碎片</v>
      </c>
      <c r="Y41" s="8" t="s">
        <v>714</v>
      </c>
      <c r="Z41" s="8" t="s">
        <v>714</v>
      </c>
      <c r="AA41" t="str">
        <f t="shared" si="3"/>
        <v>黎阳之战通关奖励</v>
      </c>
    </row>
    <row r="42" spans="2:27">
      <c r="B42" s="3" t="s">
        <v>332</v>
      </c>
      <c r="C42" t="e">
        <f>VLOOKUP(B42:B237,[4]Sheet1!$B$16:$B$5986:'[4]Sheet1'!$C$6:$C$5986,2,0)</f>
        <v>#REF!</v>
      </c>
      <c r="D42">
        <v>14045</v>
      </c>
      <c r="E42" t="e">
        <f>VLOOKUP(D42:D237,[3]Sheet3!$A$2:$A$297:'[3]Sheet3'!$C$2:$C$297,3,0)</f>
        <v>#REF!</v>
      </c>
      <c r="F42" t="s">
        <v>2951</v>
      </c>
      <c r="H42" s="3" t="s">
        <v>2658</v>
      </c>
      <c r="I42" t="e">
        <f>VLOOKUP(H42:H161,[3]Sheet3!$B$2:$B$297:'[3]Sheet3'!$C$2:$C$297,2,0)</f>
        <v>#REF!</v>
      </c>
      <c r="J42" t="s">
        <v>2938</v>
      </c>
      <c r="K42" t="str">
        <f t="shared" si="0"/>
        <v>太阳珊瑚碎片</v>
      </c>
      <c r="L42" t="s">
        <v>3048</v>
      </c>
      <c r="O42" t="str">
        <f t="shared" si="1"/>
        <v>【主线副本】小怪掉小精灵碎片18资质太阳珊瑚碎片</v>
      </c>
      <c r="T42" s="3" t="s">
        <v>2776</v>
      </c>
      <c r="U42" s="41" t="s">
        <v>2945</v>
      </c>
      <c r="V42" t="s">
        <v>2945</v>
      </c>
      <c r="W42" t="str">
        <f t="shared" si="4"/>
        <v>凯诺战士碎片</v>
      </c>
      <c r="Y42" s="8" t="s">
        <v>715</v>
      </c>
      <c r="Z42" s="8" t="s">
        <v>715</v>
      </c>
      <c r="AA42" t="str">
        <f t="shared" si="3"/>
        <v>白马之围通关奖励</v>
      </c>
    </row>
    <row r="43" spans="2:27">
      <c r="B43" s="3" t="s">
        <v>321</v>
      </c>
      <c r="C43" t="e">
        <f>VLOOKUP(B43:B238,[4]Sheet1!$B$16:$B$5986:'[4]Sheet1'!$C$6:$C$5986,2,0)</f>
        <v>#REF!</v>
      </c>
      <c r="D43">
        <v>14049</v>
      </c>
      <c r="E43" t="e">
        <f>VLOOKUP(D43:D238,[3]Sheet3!$A$2:$A$297:'[3]Sheet3'!$C$2:$C$297,3,0)</f>
        <v>#REF!</v>
      </c>
      <c r="F43" t="s">
        <v>2941</v>
      </c>
      <c r="H43" s="3" t="s">
        <v>2659</v>
      </c>
      <c r="I43" t="e">
        <f>VLOOKUP(H43:H162,[3]Sheet3!$B$2:$B$297:'[3]Sheet3'!$C$2:$C$297,2,0)</f>
        <v>#REF!</v>
      </c>
      <c r="J43" t="s">
        <v>2974</v>
      </c>
      <c r="K43" t="str">
        <f t="shared" si="0"/>
        <v>信使鸡碎片</v>
      </c>
      <c r="L43" t="s">
        <v>3048</v>
      </c>
      <c r="O43" t="str">
        <f t="shared" si="1"/>
        <v>【主线副本】小怪掉小精灵碎片18资质信使鸡碎片</v>
      </c>
      <c r="T43" s="3" t="s">
        <v>2777</v>
      </c>
      <c r="U43" s="41" t="s">
        <v>2951</v>
      </c>
      <c r="V43" t="s">
        <v>2951</v>
      </c>
      <c r="W43" t="str">
        <f t="shared" si="4"/>
        <v>卡瓦火鸡碎片</v>
      </c>
      <c r="Y43" s="8" t="s">
        <v>716</v>
      </c>
      <c r="Z43" s="8" t="s">
        <v>716</v>
      </c>
      <c r="AA43" t="str">
        <f t="shared" si="3"/>
        <v>千里走单骑通关奖励</v>
      </c>
    </row>
    <row r="44" spans="2:27">
      <c r="B44" s="3" t="s">
        <v>322</v>
      </c>
      <c r="C44" t="e">
        <f>VLOOKUP(B44:B239,[4]Sheet1!$B$16:$B$5986:'[4]Sheet1'!$C$6:$C$5986,2,0)</f>
        <v>#REF!</v>
      </c>
      <c r="D44">
        <v>14043</v>
      </c>
      <c r="E44" t="e">
        <f>VLOOKUP(D44:D239,[3]Sheet3!$A$2:$A$297:'[3]Sheet3'!$C$2:$C$297,3,0)</f>
        <v>#REF!</v>
      </c>
      <c r="F44" t="s">
        <v>2942</v>
      </c>
      <c r="H44" s="3" t="s">
        <v>2660</v>
      </c>
      <c r="I44" t="e">
        <f>VLOOKUP(H44:H163,[3]Sheet3!$B$2:$B$297:'[3]Sheet3'!$C$2:$C$297,2,0)</f>
        <v>#REF!</v>
      </c>
      <c r="J44" t="s">
        <v>2975</v>
      </c>
      <c r="K44" t="str">
        <f t="shared" si="0"/>
        <v>巨型飞鱼碎片</v>
      </c>
      <c r="L44" t="s">
        <v>3048</v>
      </c>
      <c r="O44" t="str">
        <f t="shared" si="1"/>
        <v>【主线副本】小怪掉小精灵碎片18资质巨型飞鱼碎片</v>
      </c>
      <c r="T44" s="3" t="s">
        <v>2778</v>
      </c>
      <c r="U44" s="41" t="s">
        <v>3079</v>
      </c>
      <c r="V44" t="s">
        <v>3079</v>
      </c>
      <c r="W44" t="str">
        <f t="shared" si="4"/>
        <v>大甲碎片</v>
      </c>
      <c r="Y44" s="8" t="s">
        <v>717</v>
      </c>
      <c r="Z44" s="8" t="s">
        <v>717</v>
      </c>
      <c r="AA44" t="str">
        <f t="shared" si="3"/>
        <v>孙权掌江东通关奖励</v>
      </c>
    </row>
    <row r="45" spans="2:27">
      <c r="B45" s="3" t="s">
        <v>323</v>
      </c>
      <c r="C45" t="e">
        <f>VLOOKUP(B45:B240,[4]Sheet1!$B$16:$B$5986:'[4]Sheet1'!$C$6:$C$5986,2,0)</f>
        <v>#REF!</v>
      </c>
      <c r="D45">
        <v>11054</v>
      </c>
      <c r="E45" t="e">
        <f>VLOOKUP(D45:D240,[3]Sheet3!$A$2:$A$297:'[3]Sheet3'!$C$2:$C$297,3,0)</f>
        <v>#REF!</v>
      </c>
      <c r="F45" t="s">
        <v>2943</v>
      </c>
      <c r="H45" s="3" t="s">
        <v>2661</v>
      </c>
      <c r="I45" t="e">
        <f>VLOOKUP(H45:H164,[3]Sheet3!$B$2:$B$297:'[3]Sheet3'!$C$2:$C$297,2,0)</f>
        <v>#REF!</v>
      </c>
      <c r="J45" t="s">
        <v>2976</v>
      </c>
      <c r="K45" t="str">
        <f t="shared" si="0"/>
        <v>地震鲶鱼碎片</v>
      </c>
      <c r="L45" t="s">
        <v>3048</v>
      </c>
      <c r="O45" t="str">
        <f t="shared" si="1"/>
        <v>【主线副本】小怪掉小精灵碎片18资质地震鲶鱼碎片</v>
      </c>
      <c r="T45" s="3" t="s">
        <v>2779</v>
      </c>
      <c r="U45" t="e">
        <f>VLOOKUP(T45:T75,[3]Sheet3!$B$2:$B$297:'[3]Sheet3'!$C$2:$C$297,2,0)</f>
        <v>#REF!</v>
      </c>
      <c r="V45" t="s">
        <v>2918</v>
      </c>
      <c r="W45" t="str">
        <f t="shared" si="4"/>
        <v>小磁怪碎片</v>
      </c>
      <c r="Y45" s="8" t="s">
        <v>718</v>
      </c>
      <c r="Z45" s="8" t="s">
        <v>718</v>
      </c>
      <c r="AA45" t="str">
        <f t="shared" si="3"/>
        <v>官渡之战通关奖励</v>
      </c>
    </row>
    <row r="46" spans="2:27">
      <c r="B46" s="3" t="s">
        <v>324</v>
      </c>
      <c r="C46" t="e">
        <f>VLOOKUP(B46:B241,[4]Sheet1!$B$16:$B$5986:'[4]Sheet1'!$C$6:$C$5986,2,0)</f>
        <v>#REF!</v>
      </c>
      <c r="D46">
        <v>11053</v>
      </c>
      <c r="E46" t="e">
        <f>VLOOKUP(D46:D241,[3]Sheet3!$A$2:$A$297:'[3]Sheet3'!$C$2:$C$297,3,0)</f>
        <v>#REF!</v>
      </c>
      <c r="F46" t="s">
        <v>2944</v>
      </c>
      <c r="H46" s="3" t="s">
        <v>2662</v>
      </c>
      <c r="I46" t="e">
        <f>VLOOKUP(H46:H165,[3]Sheet3!$B$2:$B$297:'[3]Sheet3'!$C$2:$C$297,2,0)</f>
        <v>#REF!</v>
      </c>
      <c r="J46" t="s">
        <v>2977</v>
      </c>
      <c r="K46" t="str">
        <f t="shared" si="0"/>
        <v>冰斗笠碎片</v>
      </c>
      <c r="L46" t="s">
        <v>3047</v>
      </c>
      <c r="O46" t="str">
        <f t="shared" si="1"/>
        <v>【主线副本】小怪掉小精灵碎片20资质冰斗笠碎片</v>
      </c>
      <c r="T46" s="3" t="s">
        <v>2780</v>
      </c>
      <c r="U46" s="41" t="s">
        <v>2899</v>
      </c>
      <c r="V46" t="s">
        <v>2899</v>
      </c>
      <c r="W46" t="str">
        <f t="shared" si="4"/>
        <v>千针豚碎片</v>
      </c>
      <c r="Y46" s="8" t="s">
        <v>719</v>
      </c>
      <c r="Z46" s="8" t="s">
        <v>719</v>
      </c>
      <c r="AA46" t="str">
        <f t="shared" si="3"/>
        <v>河北之战通关奖励</v>
      </c>
    </row>
    <row r="47" spans="2:27">
      <c r="B47" s="3" t="s">
        <v>325</v>
      </c>
      <c r="C47" t="e">
        <f>VLOOKUP(B47:B242,[4]Sheet1!$B$16:$B$5986:'[4]Sheet1'!$C$6:$C$5986,2,0)</f>
        <v>#REF!</v>
      </c>
      <c r="D47">
        <v>13036</v>
      </c>
      <c r="E47" t="e">
        <f>VLOOKUP(D47:D242,[3]Sheet3!$A$2:$A$297:'[3]Sheet3'!$C$2:$C$297,3,0)</f>
        <v>#REF!</v>
      </c>
      <c r="F47" t="s">
        <v>2945</v>
      </c>
      <c r="H47" s="3" t="s">
        <v>2663</v>
      </c>
      <c r="I47" t="e">
        <f>VLOOKUP(H47:H166,[3]Sheet3!$B$2:$B$297:'[3]Sheet3'!$C$2:$C$297,2,0)</f>
        <v>#REF!</v>
      </c>
      <c r="J47" t="s">
        <v>2978</v>
      </c>
      <c r="K47" t="str">
        <f t="shared" si="0"/>
        <v>化石蝎碎片</v>
      </c>
      <c r="L47" t="s">
        <v>3048</v>
      </c>
      <c r="O47" t="str">
        <f t="shared" si="1"/>
        <v>【主线副本】小怪掉小精灵碎片18资质化石蝎碎片</v>
      </c>
      <c r="T47" s="3" t="s">
        <v>2781</v>
      </c>
      <c r="U47" s="41" t="s">
        <v>2925</v>
      </c>
      <c r="V47" t="s">
        <v>2925</v>
      </c>
      <c r="W47" t="str">
        <f t="shared" si="4"/>
        <v>尼多朗碎片</v>
      </c>
      <c r="Y47" s="7" t="s">
        <v>2779</v>
      </c>
      <c r="Z47" t="e">
        <f>VLOOKUP(Y47:Y120,[3]Sheet3!$B$2:$B$297:'[3]Sheet3'!$C$2:$C$297,2,0)</f>
        <v>#REF!</v>
      </c>
      <c r="AA47" t="e">
        <f t="shared" si="3"/>
        <v>#REF!</v>
      </c>
    </row>
    <row r="48" spans="2:27">
      <c r="B48" s="3" t="s">
        <v>326</v>
      </c>
      <c r="C48" t="e">
        <f>VLOOKUP(B48:B243,[4]Sheet1!$B$16:$B$5986:'[4]Sheet1'!$C$6:$C$5986,2,0)</f>
        <v>#REF!</v>
      </c>
      <c r="D48">
        <v>14050</v>
      </c>
      <c r="E48" t="e">
        <f>VLOOKUP(D48:D243,[3]Sheet3!$A$2:$A$297:'[3]Sheet3'!$C$2:$C$297,3,0)</f>
        <v>#REF!</v>
      </c>
      <c r="F48" t="s">
        <v>2946</v>
      </c>
      <c r="H48" s="3" t="s">
        <v>2664</v>
      </c>
      <c r="I48" t="e">
        <f>VLOOKUP(H48:H167,[3]Sheet3!$B$2:$B$297:'[3]Sheet3'!$C$2:$C$297,2,0)</f>
        <v>#REF!</v>
      </c>
      <c r="J48" t="s">
        <v>2979</v>
      </c>
      <c r="K48" t="str">
        <f t="shared" si="0"/>
        <v>夜游灵碎片</v>
      </c>
      <c r="L48" t="s">
        <v>3048</v>
      </c>
      <c r="O48" t="str">
        <f t="shared" si="1"/>
        <v>【主线副本】小怪掉小精灵碎片18资质夜游灵碎片</v>
      </c>
      <c r="T48" s="3" t="s">
        <v>2782</v>
      </c>
      <c r="U48" t="e">
        <f>VLOOKUP(T48:T78,[3]Sheet3!$B$2:$B$297:'[3]Sheet3'!$C$2:$C$297,2,0)</f>
        <v>#REF!</v>
      </c>
      <c r="V48" t="s">
        <v>3080</v>
      </c>
      <c r="W48" t="str">
        <f t="shared" si="4"/>
        <v>大葱鸭碎片</v>
      </c>
      <c r="Y48" s="7" t="s">
        <v>3103</v>
      </c>
      <c r="Z48" t="s">
        <v>3104</v>
      </c>
      <c r="AA48" t="str">
        <f t="shared" si="3"/>
        <v>小拉达通关奖励</v>
      </c>
    </row>
    <row r="49" spans="2:27">
      <c r="B49" s="3" t="s">
        <v>327</v>
      </c>
      <c r="C49" t="e">
        <f>VLOOKUP(B49:B244,[4]Sheet1!$B$16:$B$5986:'[4]Sheet1'!$C$6:$C$5986,2,0)</f>
        <v>#REF!</v>
      </c>
      <c r="D49">
        <v>14047</v>
      </c>
      <c r="E49" t="e">
        <f>VLOOKUP(D49:D244,[3]Sheet3!$A$2:$A$297:'[3]Sheet3'!$C$2:$C$297,3,0)</f>
        <v>#REF!</v>
      </c>
      <c r="F49" t="s">
        <v>2948</v>
      </c>
      <c r="H49" s="3" t="s">
        <v>2665</v>
      </c>
      <c r="I49" t="e">
        <f>VLOOKUP(H49:H168,[3]Sheet3!$B$2:$B$297:'[3]Sheet3'!$C$2:$C$297,2,0)</f>
        <v>#REF!</v>
      </c>
      <c r="J49" t="s">
        <v>2980</v>
      </c>
      <c r="K49" t="str">
        <f t="shared" si="0"/>
        <v>黑乃伊碎片</v>
      </c>
      <c r="L49" t="s">
        <v>3048</v>
      </c>
      <c r="O49" t="str">
        <f t="shared" si="1"/>
        <v>【主线副本】小怪掉小精灵碎片18资质黑乃伊碎片</v>
      </c>
      <c r="T49" s="3" t="s">
        <v>2783</v>
      </c>
      <c r="U49" t="e">
        <f>VLOOKUP(T49:T79,[3]Sheet3!$B$2:$B$297:'[3]Sheet3'!$C$2:$C$297,2,0)</f>
        <v>#REF!</v>
      </c>
      <c r="V49" t="s">
        <v>3081</v>
      </c>
      <c r="W49" t="str">
        <f t="shared" si="4"/>
        <v>嘟嘟碎片</v>
      </c>
      <c r="Y49" s="7" t="s">
        <v>3105</v>
      </c>
      <c r="Z49" t="s">
        <v>2951</v>
      </c>
      <c r="AA49" t="str">
        <f t="shared" si="3"/>
        <v>卡瓦火鸡通关奖励</v>
      </c>
    </row>
    <row r="50" spans="2:27">
      <c r="B50" s="3" t="s">
        <v>328</v>
      </c>
      <c r="C50" t="e">
        <f>VLOOKUP(B50:B245,[4]Sheet1!$B$16:$B$5986:'[4]Sheet1'!$C$6:$C$5986,2,0)</f>
        <v>#REF!</v>
      </c>
      <c r="D50">
        <v>14046</v>
      </c>
      <c r="E50" t="e">
        <f>VLOOKUP(D50:D245,[3]Sheet3!$A$2:$A$297:'[3]Sheet3'!$C$2:$C$297,3,0)</f>
        <v>#REF!</v>
      </c>
      <c r="F50" t="s">
        <v>2947</v>
      </c>
      <c r="H50" s="3" t="s">
        <v>2666</v>
      </c>
      <c r="I50" t="e">
        <f>VLOOKUP(H50:H169,[3]Sheet3!$B$2:$B$297:'[3]Sheet3'!$C$2:$C$297,2,0)</f>
        <v>#REF!</v>
      </c>
      <c r="J50" t="s">
        <v>2981</v>
      </c>
      <c r="K50" t="str">
        <f t="shared" si="0"/>
        <v>巨嘴鳗碎片</v>
      </c>
      <c r="L50" t="s">
        <v>3048</v>
      </c>
      <c r="O50" t="str">
        <f t="shared" si="1"/>
        <v>【主线副本】小怪掉小精灵碎片18资质巨嘴鳗碎片</v>
      </c>
      <c r="T50" s="3" t="s">
        <v>2784</v>
      </c>
      <c r="U50" t="e">
        <f>VLOOKUP(T50:T80,[3]Sheet3!$B$2:$B$297:'[3]Sheet3'!$C$2:$C$297,2,0)</f>
        <v>#REF!</v>
      </c>
      <c r="V50" t="s">
        <v>2904</v>
      </c>
      <c r="W50" t="str">
        <f t="shared" si="4"/>
        <v>小海狮碎片</v>
      </c>
      <c r="Y50" s="7" t="s">
        <v>2634</v>
      </c>
      <c r="Z50" t="e">
        <f>VLOOKUP(Y50:Y123,[3]Sheet3!$B$2:$B$297:'[3]Sheet3'!$C$2:$C$297,2,0)</f>
        <v>#REF!</v>
      </c>
      <c r="AA50" t="e">
        <f t="shared" si="3"/>
        <v>#REF!</v>
      </c>
    </row>
    <row r="51" spans="2:27">
      <c r="B51" s="3" t="s">
        <v>329</v>
      </c>
      <c r="C51" t="e">
        <f>VLOOKUP(B51:B246,[4]Sheet1!$B$16:$B$5986:'[4]Sheet1'!$C$6:$C$5986,2,0)</f>
        <v>#REF!</v>
      </c>
      <c r="D51">
        <v>14044</v>
      </c>
      <c r="E51" t="e">
        <f>VLOOKUP(D51:D246,[3]Sheet3!$A$2:$A$297:'[3]Sheet3'!$C$2:$C$297,3,0)</f>
        <v>#REF!</v>
      </c>
      <c r="F51" t="s">
        <v>2949</v>
      </c>
      <c r="H51" s="3" t="s">
        <v>2667</v>
      </c>
      <c r="I51" t="e">
        <f>VLOOKUP(H51:H170,[3]Sheet3!$B$2:$B$297:'[3]Sheet3'!$C$2:$C$297,2,0)</f>
        <v>#REF!</v>
      </c>
      <c r="J51" t="s">
        <v>2982</v>
      </c>
      <c r="K51" t="str">
        <f t="shared" si="0"/>
        <v>龙龙贝碎片</v>
      </c>
      <c r="L51" t="s">
        <v>3048</v>
      </c>
      <c r="O51" t="str">
        <f t="shared" si="1"/>
        <v>【主线副本】小怪掉小精灵碎片18资质龙龙贝碎片</v>
      </c>
      <c r="T51" s="3" t="s">
        <v>2785</v>
      </c>
      <c r="U51" s="41" t="s">
        <v>2894</v>
      </c>
      <c r="V51" t="s">
        <v>2894</v>
      </c>
      <c r="W51" t="str">
        <f t="shared" si="4"/>
        <v>大舌贝碎片</v>
      </c>
      <c r="Y51" s="7" t="s">
        <v>2701</v>
      </c>
      <c r="Z51" t="e">
        <f>VLOOKUP(Y51:Y124,[3]Sheet3!$B$2:$B$297:'[3]Sheet3'!$C$2:$C$297,2,0)</f>
        <v>#REF!</v>
      </c>
      <c r="AA51" t="e">
        <f t="shared" si="3"/>
        <v>#REF!</v>
      </c>
    </row>
    <row r="52" spans="2:27">
      <c r="B52" s="3" t="s">
        <v>330</v>
      </c>
      <c r="C52" t="e">
        <f>VLOOKUP(B52:B247,[4]Sheet1!$B$16:$B$5986:'[4]Sheet1'!$C$6:$C$5986,2,0)</f>
        <v>#REF!</v>
      </c>
      <c r="D52">
        <v>14050</v>
      </c>
      <c r="E52" t="e">
        <f>VLOOKUP(D52:D247,[3]Sheet3!$A$2:$A$297:'[3]Sheet3'!$C$2:$C$297,3,0)</f>
        <v>#REF!</v>
      </c>
      <c r="F52" t="s">
        <v>2946</v>
      </c>
      <c r="H52" s="3" t="s">
        <v>2668</v>
      </c>
      <c r="I52" t="e">
        <f>VLOOKUP(H52:H171,[3]Sheet3!$B$2:$B$297:'[3]Sheet3'!$C$2:$C$297,2,0)</f>
        <v>#REF!</v>
      </c>
      <c r="J52" t="s">
        <v>2983</v>
      </c>
      <c r="K52" t="str">
        <f t="shared" si="0"/>
        <v>合金蟹碎片</v>
      </c>
      <c r="L52" t="s">
        <v>3048</v>
      </c>
      <c r="O52" t="str">
        <f t="shared" si="1"/>
        <v>【主线副本】小怪掉小精灵碎片18资质合金蟹碎片</v>
      </c>
      <c r="T52" s="3" t="s">
        <v>2786</v>
      </c>
      <c r="U52" t="e">
        <f>VLOOKUP(T52:T82,[3]Sheet3!$B$2:$B$297:'[3]Sheet3'!$C$2:$C$297,2,0)</f>
        <v>#REF!</v>
      </c>
      <c r="V52" t="s">
        <v>3082</v>
      </c>
      <c r="W52" t="str">
        <f t="shared" si="4"/>
        <v>化石盔碎片</v>
      </c>
      <c r="Y52" s="7" t="s">
        <v>2796</v>
      </c>
      <c r="Z52" t="e">
        <f>VLOOKUP(Y52:Y125,[3]Sheet3!$B$2:$B$297:'[3]Sheet3'!$C$2:$C$297,2,0)</f>
        <v>#REF!</v>
      </c>
      <c r="AA52" t="e">
        <f t="shared" si="3"/>
        <v>#REF!</v>
      </c>
    </row>
    <row r="53" spans="2:27">
      <c r="B53" s="3" t="s">
        <v>331</v>
      </c>
      <c r="C53" t="e">
        <f>VLOOKUP(B53:B248,[4]Sheet1!$B$16:$B$5986:'[4]Sheet1'!$C$6:$C$5986,2,0)</f>
        <v>#REF!</v>
      </c>
      <c r="D53">
        <v>11042</v>
      </c>
      <c r="E53" t="e">
        <f>VLOOKUP(D53:D248,[3]Sheet3!$A$2:$A$297:'[3]Sheet3'!$C$2:$C$297,3,0)</f>
        <v>#REF!</v>
      </c>
      <c r="F53" t="s">
        <v>2950</v>
      </c>
      <c r="H53" s="3" t="s">
        <v>2669</v>
      </c>
      <c r="I53" t="e">
        <f>VLOOKUP(H53:H172,[3]Sheet3!$B$2:$B$297:'[3]Sheet3'!$C$2:$C$297,2,0)</f>
        <v>#REF!</v>
      </c>
      <c r="J53" t="s">
        <v>2984</v>
      </c>
      <c r="K53" t="str">
        <f t="shared" si="0"/>
        <v>碧云龙碎片</v>
      </c>
      <c r="L53" t="s">
        <v>3048</v>
      </c>
      <c r="O53" t="str">
        <f t="shared" si="1"/>
        <v>【主线副本】小怪掉小精灵碎片18资质碧云龙碎片</v>
      </c>
      <c r="T53" s="3" t="s">
        <v>2787</v>
      </c>
      <c r="U53" t="e">
        <f>VLOOKUP(T53:T83,[3]Sheet3!$B$2:$B$297:'[3]Sheet3'!$C$2:$C$297,2,0)</f>
        <v>#REF!</v>
      </c>
      <c r="V53" t="s">
        <v>3089</v>
      </c>
      <c r="W53" t="str">
        <f t="shared" si="4"/>
        <v>大红雀碎片</v>
      </c>
      <c r="Y53" s="7" t="s">
        <v>3106</v>
      </c>
      <c r="Z53" t="s">
        <v>2894</v>
      </c>
      <c r="AA53" t="str">
        <f t="shared" si="3"/>
        <v>大舌贝通关奖励</v>
      </c>
    </row>
    <row r="54" spans="2:27">
      <c r="B54" s="3" t="s">
        <v>332</v>
      </c>
      <c r="C54" t="e">
        <f>VLOOKUP(B54:B249,[4]Sheet1!$B$16:$B$5986:'[4]Sheet1'!$C$6:$C$5986,2,0)</f>
        <v>#REF!</v>
      </c>
      <c r="D54">
        <v>14045</v>
      </c>
      <c r="E54" t="e">
        <f>VLOOKUP(D54:D249,[3]Sheet3!$A$2:$A$297:'[3]Sheet3'!$C$2:$C$297,3,0)</f>
        <v>#REF!</v>
      </c>
      <c r="F54" t="s">
        <v>2951</v>
      </c>
      <c r="H54" s="3" t="s">
        <v>2670</v>
      </c>
      <c r="I54" t="e">
        <f>VLOOKUP(H54:H173,[3]Sheet3!$B$2:$B$297:'[3]Sheet3'!$C$2:$C$297,2,0)</f>
        <v>#REF!</v>
      </c>
      <c r="J54" t="s">
        <v>2985</v>
      </c>
      <c r="K54" t="str">
        <f t="shared" si="0"/>
        <v>尖牙鱼碎片</v>
      </c>
      <c r="L54" t="s">
        <v>3048</v>
      </c>
      <c r="O54" t="str">
        <f t="shared" si="1"/>
        <v>【主线副本】小怪掉小精灵碎片18资质尖牙鱼碎片</v>
      </c>
      <c r="T54" s="3" t="s">
        <v>2788</v>
      </c>
      <c r="U54" s="41" t="s">
        <v>3082</v>
      </c>
      <c r="V54" t="s">
        <v>3082</v>
      </c>
      <c r="W54" t="str">
        <f t="shared" si="4"/>
        <v>化石盔碎片</v>
      </c>
      <c r="Y54" s="7" t="s">
        <v>2670</v>
      </c>
      <c r="Z54" t="e">
        <f>VLOOKUP(Y54:Y127,[3]Sheet3!$B$2:$B$297:'[3]Sheet3'!$C$2:$C$297,2,0)</f>
        <v>#REF!</v>
      </c>
      <c r="AA54" t="e">
        <f t="shared" si="3"/>
        <v>#REF!</v>
      </c>
    </row>
    <row r="55" spans="2:27">
      <c r="B55" s="3" t="s">
        <v>321</v>
      </c>
      <c r="C55" t="e">
        <f>VLOOKUP(B55:B250,[4]Sheet1!$B$16:$B$5986:'[4]Sheet1'!$C$6:$C$5986,2,0)</f>
        <v>#REF!</v>
      </c>
      <c r="D55">
        <v>14049</v>
      </c>
      <c r="E55" t="e">
        <f>VLOOKUP(D55:D250,[3]Sheet3!$A$2:$A$297:'[3]Sheet3'!$C$2:$C$297,3,0)</f>
        <v>#REF!</v>
      </c>
      <c r="F55" t="s">
        <v>2941</v>
      </c>
      <c r="H55" s="3" t="s">
        <v>2671</v>
      </c>
      <c r="I55" t="e">
        <f>VLOOKUP(H55:H174,[3]Sheet3!$B$2:$B$297:'[3]Sheet3'!$C$2:$C$297,2,0)</f>
        <v>#REF!</v>
      </c>
      <c r="J55" t="s">
        <v>2930</v>
      </c>
      <c r="K55" t="str">
        <f t="shared" si="0"/>
        <v>铁甲贝碎片</v>
      </c>
      <c r="L55" t="s">
        <v>3048</v>
      </c>
      <c r="O55" t="str">
        <f t="shared" si="1"/>
        <v>【主线副本】小怪掉小精灵碎片18资质铁甲贝碎片</v>
      </c>
      <c r="T55" s="3" t="s">
        <v>2789</v>
      </c>
      <c r="U55" s="41" t="s">
        <v>2918</v>
      </c>
      <c r="V55" t="s">
        <v>2918</v>
      </c>
      <c r="W55" t="str">
        <f t="shared" si="4"/>
        <v>小磁怪碎片</v>
      </c>
      <c r="Y55" s="7" t="s">
        <v>3107</v>
      </c>
      <c r="Z55" s="42" t="s">
        <v>3108</v>
      </c>
      <c r="AA55" t="str">
        <f t="shared" si="3"/>
        <v>冰神柱通关奖励</v>
      </c>
    </row>
    <row r="56" spans="2:27">
      <c r="B56" s="3" t="s">
        <v>322</v>
      </c>
      <c r="C56" t="e">
        <f>VLOOKUP(B56:B251,[4]Sheet1!$B$16:$B$5986:'[4]Sheet1'!$C$6:$C$5986,2,0)</f>
        <v>#REF!</v>
      </c>
      <c r="D56">
        <v>14043</v>
      </c>
      <c r="E56" t="e">
        <f>VLOOKUP(D56:D251,[3]Sheet3!$A$2:$A$297:'[3]Sheet3'!$C$2:$C$297,3,0)</f>
        <v>#REF!</v>
      </c>
      <c r="F56" t="s">
        <v>2942</v>
      </c>
      <c r="H56" s="3" t="s">
        <v>2672</v>
      </c>
      <c r="I56" t="e">
        <f>VLOOKUP(H56:H175,[3]Sheet3!$B$2:$B$297:'[3]Sheet3'!$C$2:$C$297,2,0)</f>
        <v>#REF!</v>
      </c>
      <c r="J56" t="s">
        <v>2986</v>
      </c>
      <c r="K56" t="str">
        <f t="shared" si="0"/>
        <v>雪拉比碎片</v>
      </c>
      <c r="L56" t="s">
        <v>3048</v>
      </c>
      <c r="O56" t="str">
        <f t="shared" si="1"/>
        <v>【主线副本】小怪掉小精灵碎片18资质雪拉比碎片</v>
      </c>
      <c r="T56" s="3" t="s">
        <v>2790</v>
      </c>
      <c r="U56" s="41" t="s">
        <v>3082</v>
      </c>
      <c r="V56" t="s">
        <v>3082</v>
      </c>
      <c r="W56" t="str">
        <f t="shared" si="4"/>
        <v>化石盔碎片</v>
      </c>
      <c r="Y56" s="7" t="s">
        <v>2620</v>
      </c>
      <c r="Z56" t="e">
        <f>VLOOKUP(Y56:Y129,[3]Sheet3!$B$2:$B$297:'[3]Sheet3'!$C$2:$C$297,2,0)</f>
        <v>#REF!</v>
      </c>
      <c r="AA56" t="e">
        <f t="shared" si="3"/>
        <v>#REF!</v>
      </c>
    </row>
    <row r="57" spans="2:27">
      <c r="B57" s="3" t="s">
        <v>323</v>
      </c>
      <c r="C57" t="e">
        <f>VLOOKUP(B57:B252,[4]Sheet1!$B$16:$B$5986:'[4]Sheet1'!$C$6:$C$5986,2,0)</f>
        <v>#REF!</v>
      </c>
      <c r="D57">
        <v>11054</v>
      </c>
      <c r="E57" t="e">
        <f>VLOOKUP(D57:D252,[3]Sheet3!$A$2:$A$297:'[3]Sheet3'!$C$2:$C$297,3,0)</f>
        <v>#REF!</v>
      </c>
      <c r="F57" t="s">
        <v>2943</v>
      </c>
      <c r="H57" s="3" t="s">
        <v>2673</v>
      </c>
      <c r="I57" t="e">
        <f>VLOOKUP(H57:H176,[3]Sheet3!$B$2:$B$297:'[3]Sheet3'!$C$2:$C$297,2,0)</f>
        <v>#REF!</v>
      </c>
      <c r="J57" t="s">
        <v>2987</v>
      </c>
      <c r="K57" t="str">
        <f t="shared" si="0"/>
        <v>吞噬王碎片</v>
      </c>
      <c r="L57" t="s">
        <v>3048</v>
      </c>
      <c r="O57" t="str">
        <f t="shared" si="1"/>
        <v>【主线副本】小怪掉小精灵碎片18资质吞噬王碎片</v>
      </c>
      <c r="T57" s="3" t="s">
        <v>2791</v>
      </c>
      <c r="U57" t="e">
        <f>VLOOKUP(T57:T87,[3]Sheet3!$B$2:$B$297:'[3]Sheet3'!$C$2:$C$297,2,0)</f>
        <v>#REF!</v>
      </c>
      <c r="V57" t="s">
        <v>2922</v>
      </c>
      <c r="W57" t="str">
        <f t="shared" si="4"/>
        <v>卡比兽碎片</v>
      </c>
      <c r="Y57" s="7" t="s">
        <v>2791</v>
      </c>
      <c r="Z57" t="e">
        <f>VLOOKUP(Y57:Y130,[3]Sheet3!$B$2:$B$297:'[3]Sheet3'!$C$2:$C$297,2,0)</f>
        <v>#REF!</v>
      </c>
      <c r="AA57" t="e">
        <f t="shared" si="3"/>
        <v>#REF!</v>
      </c>
    </row>
    <row r="58" spans="2:27">
      <c r="B58" s="3" t="s">
        <v>324</v>
      </c>
      <c r="C58" t="e">
        <f>VLOOKUP(B58:B253,[4]Sheet1!$B$16:$B$5986:'[4]Sheet1'!$C$6:$C$5986,2,0)</f>
        <v>#REF!</v>
      </c>
      <c r="D58">
        <v>11053</v>
      </c>
      <c r="E58" t="e">
        <f>VLOOKUP(D58:D253,[3]Sheet3!$A$2:$A$297:'[3]Sheet3'!$C$2:$C$297,3,0)</f>
        <v>#REF!</v>
      </c>
      <c r="F58" t="s">
        <v>2944</v>
      </c>
      <c r="H58" s="3" t="s">
        <v>2674</v>
      </c>
      <c r="I58" t="e">
        <f>VLOOKUP(H58:H177,[3]Sheet3!$B$2:$B$297:'[3]Sheet3'!$C$2:$C$297,2,0)</f>
        <v>#REF!</v>
      </c>
      <c r="J58" t="s">
        <v>2988</v>
      </c>
      <c r="K58" t="str">
        <f t="shared" si="0"/>
        <v>袋龙碎片</v>
      </c>
      <c r="L58" t="s">
        <v>3048</v>
      </c>
      <c r="O58" t="str">
        <f t="shared" si="1"/>
        <v>【主线副本】小怪掉小精灵碎片18资质袋龙碎片</v>
      </c>
      <c r="T58" s="3" t="s">
        <v>2792</v>
      </c>
      <c r="U58" s="41" t="s">
        <v>3082</v>
      </c>
      <c r="V58" t="s">
        <v>3082</v>
      </c>
      <c r="W58" t="str">
        <f t="shared" si="4"/>
        <v>化石盔碎片</v>
      </c>
      <c r="Y58" s="7" t="s">
        <v>3109</v>
      </c>
      <c r="Z58" t="s">
        <v>3018</v>
      </c>
      <c r="AA58" t="str">
        <f t="shared" si="3"/>
        <v>夜光虫通关奖励</v>
      </c>
    </row>
    <row r="59" spans="2:27">
      <c r="B59" s="3" t="s">
        <v>325</v>
      </c>
      <c r="C59" t="e">
        <f>VLOOKUP(B59:B254,[4]Sheet1!$B$16:$B$5986:'[4]Sheet1'!$C$6:$C$5986,2,0)</f>
        <v>#REF!</v>
      </c>
      <c r="D59">
        <v>13036</v>
      </c>
      <c r="E59" t="e">
        <f>VLOOKUP(D59:D254,[3]Sheet3!$A$2:$A$297:'[3]Sheet3'!$C$2:$C$297,3,0)</f>
        <v>#REF!</v>
      </c>
      <c r="F59" t="s">
        <v>2945</v>
      </c>
      <c r="H59" s="3" t="s">
        <v>2675</v>
      </c>
      <c r="I59" t="e">
        <f>VLOOKUP(H59:H178,[3]Sheet3!$B$2:$B$297:'[3]Sheet3'!$C$2:$C$297,2,0)</f>
        <v>#REF!</v>
      </c>
      <c r="J59" t="s">
        <v>2931</v>
      </c>
      <c r="K59" t="str">
        <f t="shared" si="0"/>
        <v>大岩蛇碎片</v>
      </c>
      <c r="L59" t="s">
        <v>3048</v>
      </c>
      <c r="O59" t="str">
        <f t="shared" si="1"/>
        <v>【主线副本】小怪掉小精灵碎片18资质大岩蛇碎片</v>
      </c>
      <c r="T59" s="3" t="s">
        <v>2793</v>
      </c>
      <c r="U59" t="e">
        <f>VLOOKUP(T59:T89,[3]Sheet3!$B$2:$B$297:'[3]Sheet3'!$C$2:$C$297,2,0)</f>
        <v>#REF!</v>
      </c>
      <c r="V59" t="s">
        <v>2915</v>
      </c>
      <c r="W59" t="str">
        <f t="shared" si="4"/>
        <v>六尾碎片</v>
      </c>
      <c r="Y59" s="7" t="s">
        <v>2631</v>
      </c>
      <c r="Z59" t="e">
        <f>VLOOKUP(Y59:Y132,[3]Sheet3!$B$2:$B$297:'[3]Sheet3'!$C$2:$C$297,2,0)</f>
        <v>#REF!</v>
      </c>
      <c r="AA59" t="e">
        <f t="shared" si="3"/>
        <v>#REF!</v>
      </c>
    </row>
    <row r="60" spans="2:27">
      <c r="B60" s="3" t="s">
        <v>326</v>
      </c>
      <c r="C60" t="e">
        <f>VLOOKUP(B60:B255,[4]Sheet1!$B$16:$B$5986:'[4]Sheet1'!$C$6:$C$5986,2,0)</f>
        <v>#REF!</v>
      </c>
      <c r="D60">
        <v>14050</v>
      </c>
      <c r="E60" t="e">
        <f>VLOOKUP(D60:D255,[3]Sheet3!$A$2:$A$297:'[3]Sheet3'!$C$2:$C$297,3,0)</f>
        <v>#REF!</v>
      </c>
      <c r="F60" t="s">
        <v>2946</v>
      </c>
      <c r="H60" s="3" t="s">
        <v>2676</v>
      </c>
      <c r="I60" t="e">
        <f>VLOOKUP(H60:H179,[3]Sheet3!$B$2:$B$297:'[3]Sheet3'!$C$2:$C$297,2,0)</f>
        <v>#REF!</v>
      </c>
      <c r="J60" t="s">
        <v>2932</v>
      </c>
      <c r="K60" t="str">
        <f t="shared" si="0"/>
        <v>素利普碎片</v>
      </c>
      <c r="L60" t="s">
        <v>3048</v>
      </c>
      <c r="O60" t="str">
        <f t="shared" si="1"/>
        <v>【主线副本】小怪掉小精灵碎片18资质素利普碎片</v>
      </c>
      <c r="T60" s="3" t="s">
        <v>3085</v>
      </c>
      <c r="U60" t="e">
        <f>VLOOKUP(T60:T90,[3]Sheet3!$B$2:$B$297:'[3]Sheet3'!$C$2:$C$297,2,0)</f>
        <v>#REF!</v>
      </c>
      <c r="V60" t="s">
        <v>2903</v>
      </c>
      <c r="W60" t="str">
        <f t="shared" si="4"/>
        <v>可拉可拉碎片</v>
      </c>
      <c r="Y60" s="7" t="s">
        <v>2656</v>
      </c>
      <c r="Z60" t="e">
        <f>VLOOKUP(Y60:Y133,[3]Sheet3!$B$2:$B$297:'[3]Sheet3'!$C$2:$C$297,2,0)</f>
        <v>#REF!</v>
      </c>
      <c r="AA60" t="e">
        <f t="shared" si="3"/>
        <v>#REF!</v>
      </c>
    </row>
    <row r="61" spans="2:27">
      <c r="B61" s="3" t="s">
        <v>327</v>
      </c>
      <c r="C61" t="e">
        <f>VLOOKUP(B61:B256,[4]Sheet1!$B$16:$B$5986:'[4]Sheet1'!$C$6:$C$5986,2,0)</f>
        <v>#REF!</v>
      </c>
      <c r="D61">
        <v>14047</v>
      </c>
      <c r="E61" t="e">
        <f>VLOOKUP(D61:D256,[3]Sheet3!$A$2:$A$297:'[3]Sheet3'!$C$2:$C$297,3,0)</f>
        <v>#REF!</v>
      </c>
      <c r="F61" t="s">
        <v>2948</v>
      </c>
      <c r="H61" s="3" t="s">
        <v>2677</v>
      </c>
      <c r="I61" t="e">
        <f>VLOOKUP(H61:H180,[3]Sheet3!$B$2:$B$297:'[3]Sheet3'!$C$2:$C$297,2,0)</f>
        <v>#REF!</v>
      </c>
      <c r="J61" t="s">
        <v>2989</v>
      </c>
      <c r="K61" t="str">
        <f t="shared" si="0"/>
        <v>大钳蟹碎片</v>
      </c>
      <c r="L61" t="s">
        <v>3048</v>
      </c>
      <c r="O61" t="str">
        <f t="shared" si="1"/>
        <v>【主线副本】小怪掉小精灵碎片18资质大钳蟹碎片</v>
      </c>
      <c r="T61" s="3" t="s">
        <v>2795</v>
      </c>
      <c r="U61" t="e">
        <f>VLOOKUP(T61:T91,[3]Sheet3!$B$2:$B$297:'[3]Sheet3'!$C$2:$C$297,2,0)</f>
        <v>#REF!</v>
      </c>
      <c r="V61" t="s">
        <v>2910</v>
      </c>
      <c r="W61" t="str">
        <f t="shared" si="4"/>
        <v>瓦斯弹碎片</v>
      </c>
      <c r="Y61" s="7" t="s">
        <v>2654</v>
      </c>
      <c r="Z61" t="e">
        <f>VLOOKUP(Y61:Y134,[3]Sheet3!$B$2:$B$297:'[3]Sheet3'!$C$2:$C$297,2,0)</f>
        <v>#REF!</v>
      </c>
      <c r="AA61" t="e">
        <f t="shared" si="3"/>
        <v>#REF!</v>
      </c>
    </row>
    <row r="62" spans="2:27">
      <c r="B62" s="3" t="s">
        <v>328</v>
      </c>
      <c r="C62" t="e">
        <f>VLOOKUP(B62:B257,[4]Sheet1!$B$16:$B$5986:'[4]Sheet1'!$C$6:$C$5986,2,0)</f>
        <v>#REF!</v>
      </c>
      <c r="D62">
        <v>14046</v>
      </c>
      <c r="E62" t="e">
        <f>VLOOKUP(D62:D257,[3]Sheet3!$A$2:$A$297:'[3]Sheet3'!$C$2:$C$297,3,0)</f>
        <v>#REF!</v>
      </c>
      <c r="F62" t="s">
        <v>2947</v>
      </c>
      <c r="H62" s="3" t="s">
        <v>2678</v>
      </c>
      <c r="I62" t="e">
        <f>VLOOKUP(H62:H181,[3]Sheet3!$B$2:$B$297:'[3]Sheet3'!$C$2:$C$297,2,0)</f>
        <v>#REF!</v>
      </c>
      <c r="J62" t="s">
        <v>2990</v>
      </c>
      <c r="K62" t="str">
        <f t="shared" si="0"/>
        <v>瑜伽王碎片</v>
      </c>
      <c r="L62" t="s">
        <v>3048</v>
      </c>
      <c r="O62" t="str">
        <f t="shared" si="1"/>
        <v>【主线副本】小怪掉小精灵碎片18资质瑜伽王碎片</v>
      </c>
      <c r="T62" s="3" t="s">
        <v>2796</v>
      </c>
      <c r="U62" t="e">
        <f>VLOOKUP(T62:T92,[3]Sheet3!$B$2:$B$297:'[3]Sheet3'!$C$2:$C$297,2,0)</f>
        <v>#REF!</v>
      </c>
      <c r="V62" t="s">
        <v>2920</v>
      </c>
      <c r="W62" t="str">
        <f t="shared" si="4"/>
        <v>菊草叶碎片</v>
      </c>
      <c r="Y62" s="7" t="s">
        <v>3110</v>
      </c>
      <c r="Z62" t="s">
        <v>2925</v>
      </c>
      <c r="AA62" t="str">
        <f t="shared" si="3"/>
        <v>尼多朗通关奖励</v>
      </c>
    </row>
    <row r="63" spans="2:27">
      <c r="B63" s="3" t="s">
        <v>329</v>
      </c>
      <c r="C63" t="e">
        <f>VLOOKUP(B63:B258,[4]Sheet1!$B$16:$B$5986:'[4]Sheet1'!$C$6:$C$5986,2,0)</f>
        <v>#REF!</v>
      </c>
      <c r="D63">
        <v>14044</v>
      </c>
      <c r="E63" t="e">
        <f>VLOOKUP(D63:D258,[3]Sheet3!$A$2:$A$297:'[3]Sheet3'!$C$2:$C$297,3,0)</f>
        <v>#REF!</v>
      </c>
      <c r="F63" t="s">
        <v>2949</v>
      </c>
      <c r="H63" s="7" t="s">
        <v>499</v>
      </c>
      <c r="I63" t="e">
        <f>VLOOKUP(H63:H182,[3]Sheet3!$B$2:$B$297:'[3]Sheet3'!$C$2:$C$297,2,0)</f>
        <v>#REF!</v>
      </c>
      <c r="J63" t="s">
        <v>2952</v>
      </c>
      <c r="K63" t="str">
        <f t="shared" si="0"/>
        <v>海星星碎片</v>
      </c>
      <c r="L63" t="s">
        <v>3048</v>
      </c>
      <c r="O63" t="str">
        <f t="shared" si="1"/>
        <v>【主线副本】小怪掉小精灵碎片18资质海星星碎片</v>
      </c>
      <c r="T63" s="3" t="s">
        <v>2797</v>
      </c>
      <c r="U63" t="e">
        <f>VLOOKUP(T63:T93,[3]Sheet3!$B$2:$B$297:'[3]Sheet3'!$C$2:$C$297,2,0)</f>
        <v>#REF!</v>
      </c>
      <c r="V63" t="s">
        <v>3083</v>
      </c>
      <c r="W63" t="str">
        <f t="shared" si="4"/>
        <v>可达鸭碎片</v>
      </c>
      <c r="Y63" s="7" t="s">
        <v>2692</v>
      </c>
      <c r="Z63" t="e">
        <f>VLOOKUP(Y63:Y136,[3]Sheet3!$B$2:$B$297:'[3]Sheet3'!$C$2:$C$297,2,0)</f>
        <v>#REF!</v>
      </c>
      <c r="AA63" t="e">
        <f t="shared" si="3"/>
        <v>#REF!</v>
      </c>
    </row>
    <row r="64" spans="2:27">
      <c r="B64" s="3" t="s">
        <v>330</v>
      </c>
      <c r="C64" t="e">
        <f>VLOOKUP(B64:B259,[4]Sheet1!$B$16:$B$5986:'[4]Sheet1'!$C$6:$C$5986,2,0)</f>
        <v>#REF!</v>
      </c>
      <c r="D64">
        <v>14050</v>
      </c>
      <c r="E64" t="e">
        <f>VLOOKUP(D64:D259,[3]Sheet3!$A$2:$A$297:'[3]Sheet3'!$C$2:$C$297,3,0)</f>
        <v>#REF!</v>
      </c>
      <c r="F64" t="s">
        <v>2946</v>
      </c>
      <c r="H64" s="3" t="s">
        <v>2679</v>
      </c>
      <c r="I64" t="e">
        <f>VLOOKUP(H64:H183,[3]Sheet3!$B$2:$B$297:'[3]Sheet3'!$C$2:$C$297,2,0)</f>
        <v>#REF!</v>
      </c>
      <c r="J64" t="s">
        <v>2991</v>
      </c>
      <c r="K64" t="str">
        <f t="shared" si="0"/>
        <v>喵喵碎片</v>
      </c>
      <c r="L64" t="s">
        <v>3048</v>
      </c>
      <c r="O64" t="str">
        <f t="shared" si="1"/>
        <v>【主线副本】小怪掉小精灵碎片18资质喵喵碎片</v>
      </c>
      <c r="T64" s="3" t="s">
        <v>2798</v>
      </c>
      <c r="U64" t="e">
        <f>VLOOKUP(T64:T94,[3]Sheet3!$B$2:$B$297:'[3]Sheet3'!$C$2:$C$297,2,0)</f>
        <v>#REF!</v>
      </c>
      <c r="V64" t="s">
        <v>2913</v>
      </c>
      <c r="W64" t="str">
        <f t="shared" si="4"/>
        <v>烈雀碎片</v>
      </c>
      <c r="Y64" s="7" t="s">
        <v>2625</v>
      </c>
      <c r="Z64" t="e">
        <f>VLOOKUP(Y64:Y137,[3]Sheet3!$B$2:$B$297:'[3]Sheet3'!$C$2:$C$297,2,0)</f>
        <v>#REF!</v>
      </c>
      <c r="AA64" t="e">
        <f t="shared" si="3"/>
        <v>#REF!</v>
      </c>
    </row>
    <row r="65" spans="2:27">
      <c r="B65" s="3" t="s">
        <v>331</v>
      </c>
      <c r="C65" t="e">
        <f>VLOOKUP(B65:B260,[4]Sheet1!$B$16:$B$5986:'[4]Sheet1'!$C$6:$C$5986,2,0)</f>
        <v>#REF!</v>
      </c>
      <c r="D65">
        <v>11042</v>
      </c>
      <c r="E65" t="e">
        <f>VLOOKUP(D65:D260,[3]Sheet3!$A$2:$A$297:'[3]Sheet3'!$C$2:$C$297,3,0)</f>
        <v>#REF!</v>
      </c>
      <c r="F65" t="s">
        <v>2950</v>
      </c>
      <c r="H65" s="3" t="s">
        <v>2680</v>
      </c>
      <c r="I65" t="e">
        <f>VLOOKUP(H65:H184,[3]Sheet3!$B$2:$B$297:'[3]Sheet3'!$C$2:$C$297,2,0)</f>
        <v>#REF!</v>
      </c>
      <c r="J65" t="s">
        <v>2992</v>
      </c>
      <c r="K65" t="str">
        <f t="shared" si="0"/>
        <v>3D龙碎片</v>
      </c>
      <c r="L65" t="s">
        <v>3048</v>
      </c>
      <c r="O65" t="str">
        <f t="shared" si="1"/>
        <v>【主线副本】小怪掉小精灵碎片18资质3D龙碎片</v>
      </c>
      <c r="T65" s="3" t="s">
        <v>2799</v>
      </c>
      <c r="U65" t="e">
        <f>VLOOKUP(T65:T95,[3]Sheet3!$B$2:$B$297:'[3]Sheet3'!$C$2:$C$297,2,0)</f>
        <v>#REF!</v>
      </c>
      <c r="V65" t="s">
        <v>2900</v>
      </c>
      <c r="W65" t="str">
        <f t="shared" si="4"/>
        <v>阿柏蛇碎片</v>
      </c>
      <c r="Y65" s="7" t="s">
        <v>2627</v>
      </c>
      <c r="Z65" t="e">
        <f>VLOOKUP(Y65:Y138,[3]Sheet3!$B$2:$B$297:'[3]Sheet3'!$C$2:$C$297,2,0)</f>
        <v>#REF!</v>
      </c>
      <c r="AA65" t="e">
        <f t="shared" si="3"/>
        <v>#REF!</v>
      </c>
    </row>
    <row r="66" spans="2:27">
      <c r="B66" s="3" t="s">
        <v>332</v>
      </c>
      <c r="C66" t="e">
        <f>VLOOKUP(B66:B261,[4]Sheet1!$B$16:$B$5986:'[4]Sheet1'!$C$6:$C$5986,2,0)</f>
        <v>#REF!</v>
      </c>
      <c r="D66">
        <v>14045</v>
      </c>
      <c r="E66" t="e">
        <f>VLOOKUP(D66:D261,[3]Sheet3!$A$2:$A$297:'[3]Sheet3'!$C$2:$C$297,3,0)</f>
        <v>#REF!</v>
      </c>
      <c r="F66" t="s">
        <v>2951</v>
      </c>
      <c r="H66" s="3" t="s">
        <v>2681</v>
      </c>
      <c r="I66" t="e">
        <f>VLOOKUP(H66:H185,[3]Sheet3!$B$2:$B$297:'[3]Sheet3'!$C$2:$C$297,2,0)</f>
        <v>#REF!</v>
      </c>
      <c r="J66" t="s">
        <v>2993</v>
      </c>
      <c r="K66" t="str">
        <f t="shared" si="0"/>
        <v>猴怪碎片</v>
      </c>
      <c r="L66" t="s">
        <v>3048</v>
      </c>
      <c r="O66" t="str">
        <f t="shared" si="1"/>
        <v>【主线副本】小怪掉小精灵碎片18资质猴怪碎片</v>
      </c>
      <c r="T66" s="3" t="s">
        <v>2800</v>
      </c>
      <c r="U66" t="e">
        <f>VLOOKUP(T66:T96,[3]Sheet3!$B$2:$B$297:'[3]Sheet3'!$C$2:$C$297,2,0)</f>
        <v>#REF!</v>
      </c>
      <c r="V66" t="s">
        <v>3084</v>
      </c>
      <c r="W66" t="str">
        <f t="shared" si="4"/>
        <v>皮皮碎片</v>
      </c>
      <c r="Y66" s="7" t="s">
        <v>2638</v>
      </c>
      <c r="Z66" t="e">
        <f>VLOOKUP(Y66:Y139,[3]Sheet3!$B$2:$B$297:'[3]Sheet3'!$C$2:$C$297,2,0)</f>
        <v>#REF!</v>
      </c>
      <c r="AA66" t="e">
        <f t="shared" si="3"/>
        <v>#REF!</v>
      </c>
    </row>
    <row r="67" spans="2:27">
      <c r="B67" s="3" t="s">
        <v>321</v>
      </c>
      <c r="C67" t="e">
        <f>VLOOKUP(B67:B262,[4]Sheet1!$B$16:$B$5986:'[4]Sheet1'!$C$6:$C$5986,2,0)</f>
        <v>#REF!</v>
      </c>
      <c r="D67">
        <v>14049</v>
      </c>
      <c r="E67" t="e">
        <f>VLOOKUP(D67:D262,[3]Sheet3!$A$2:$A$297:'[3]Sheet3'!$C$2:$C$297,3,0)</f>
        <v>#REF!</v>
      </c>
      <c r="F67" t="s">
        <v>2941</v>
      </c>
      <c r="H67" s="3" t="s">
        <v>2682</v>
      </c>
      <c r="I67" t="e">
        <f>VLOOKUP(H67:H186,[3]Sheet3!$B$2:$B$297:'[3]Sheet3'!$C$2:$C$297,2,0)</f>
        <v>#REF!</v>
      </c>
      <c r="J67" t="s">
        <v>2916</v>
      </c>
      <c r="K67" t="str">
        <f t="shared" si="0"/>
        <v>卡蒂狗碎片</v>
      </c>
      <c r="L67" t="s">
        <v>3048</v>
      </c>
      <c r="O67" t="str">
        <f t="shared" si="1"/>
        <v>【主线副本】小怪掉小精灵碎片18资质卡蒂狗碎片</v>
      </c>
      <c r="Y67" s="7" t="s">
        <v>2773</v>
      </c>
      <c r="Z67" t="e">
        <f>VLOOKUP(Y67:Y140,[3]Sheet3!$B$2:$B$297:'[3]Sheet3'!$C$2:$C$297,2,0)</f>
        <v>#REF!</v>
      </c>
      <c r="AA67" t="e">
        <f t="shared" si="3"/>
        <v>#REF!</v>
      </c>
    </row>
    <row r="68" spans="2:27">
      <c r="B68" s="3" t="s">
        <v>322</v>
      </c>
      <c r="C68" t="e">
        <f>VLOOKUP(B68:B263,[4]Sheet1!$B$16:$B$5986:'[4]Sheet1'!$C$6:$C$5986,2,0)</f>
        <v>#REF!</v>
      </c>
      <c r="D68">
        <v>14043</v>
      </c>
      <c r="E68" t="e">
        <f>VLOOKUP(D68:D263,[3]Sheet3!$A$2:$A$297:'[3]Sheet3'!$C$2:$C$297,3,0)</f>
        <v>#REF!</v>
      </c>
      <c r="F68" t="s">
        <v>2942</v>
      </c>
      <c r="H68" s="3" t="s">
        <v>2683</v>
      </c>
      <c r="I68" t="e">
        <f>VLOOKUP(H68:H187,[3]Sheet3!$B$2:$B$297:'[3]Sheet3'!$C$2:$C$297,2,0)</f>
        <v>#REF!</v>
      </c>
      <c r="J68" t="s">
        <v>2994</v>
      </c>
      <c r="K68" t="str">
        <f t="shared" ref="K68:K122" si="5">J68&amp;"碎片"</f>
        <v>迷唇姐碎片</v>
      </c>
      <c r="L68" t="s">
        <v>3048</v>
      </c>
      <c r="O68" t="str">
        <f t="shared" ref="O68:O122" si="6">L68&amp;K68</f>
        <v>【主线副本】小怪掉小精灵碎片18资质迷唇姐碎片</v>
      </c>
      <c r="Y68" s="7" t="s">
        <v>2642</v>
      </c>
      <c r="Z68" t="e">
        <f>VLOOKUP(Y68:Y141,[3]Sheet3!$B$2:$B$297:'[3]Sheet3'!$C$2:$C$297,2,0)</f>
        <v>#REF!</v>
      </c>
      <c r="AA68" t="e">
        <f t="shared" ref="AA68:AA76" si="7">Z68&amp;"通关奖励"</f>
        <v>#REF!</v>
      </c>
    </row>
    <row r="69" spans="2:27">
      <c r="B69" s="3" t="s">
        <v>323</v>
      </c>
      <c r="C69" t="e">
        <f>VLOOKUP(B69:B264,[4]Sheet1!$B$16:$B$5986:'[4]Sheet1'!$C$6:$C$5986,2,0)</f>
        <v>#REF!</v>
      </c>
      <c r="D69">
        <v>11054</v>
      </c>
      <c r="E69" t="e">
        <f>VLOOKUP(D69:D264,[3]Sheet3!$A$2:$A$297:'[3]Sheet3'!$C$2:$C$297,3,0)</f>
        <v>#REF!</v>
      </c>
      <c r="F69" t="s">
        <v>2943</v>
      </c>
      <c r="H69" s="3" t="s">
        <v>2684</v>
      </c>
      <c r="I69" t="e">
        <f>VLOOKUP(H69:H188,[3]Sheet3!$B$2:$B$297:'[3]Sheet3'!$C$2:$C$297,2,0)</f>
        <v>#REF!</v>
      </c>
      <c r="J69" t="s">
        <v>2907</v>
      </c>
      <c r="K69" t="str">
        <f t="shared" si="5"/>
        <v>电击兽碎片</v>
      </c>
      <c r="L69" t="s">
        <v>3048</v>
      </c>
      <c r="O69" t="str">
        <f t="shared" si="6"/>
        <v>【主线副本】小怪掉小精灵碎片18资质电击兽碎片</v>
      </c>
      <c r="Y69" s="7" t="s">
        <v>2671</v>
      </c>
      <c r="Z69" t="e">
        <f>VLOOKUP(Y69:Y142,[3]Sheet3!$B$2:$B$297:'[3]Sheet3'!$C$2:$C$297,2,0)</f>
        <v>#REF!</v>
      </c>
      <c r="AA69" t="e">
        <f t="shared" si="7"/>
        <v>#REF!</v>
      </c>
    </row>
    <row r="70" spans="2:27">
      <c r="B70" s="3" t="s">
        <v>324</v>
      </c>
      <c r="C70" t="e">
        <f>VLOOKUP(B70:B265,[4]Sheet1!$B$16:$B$5986:'[4]Sheet1'!$C$6:$C$5986,2,0)</f>
        <v>#REF!</v>
      </c>
      <c r="D70">
        <v>11053</v>
      </c>
      <c r="E70" t="e">
        <f>VLOOKUP(D70:D265,[3]Sheet3!$A$2:$A$297:'[3]Sheet3'!$C$2:$C$297,3,0)</f>
        <v>#REF!</v>
      </c>
      <c r="F70" t="s">
        <v>2944</v>
      </c>
      <c r="H70" s="3" t="s">
        <v>2685</v>
      </c>
      <c r="I70" t="e">
        <f>VLOOKUP(H70:H189,[3]Sheet3!$B$2:$B$297:'[3]Sheet3'!$C$2:$C$297,2,0)</f>
        <v>#REF!</v>
      </c>
      <c r="J70" t="s">
        <v>2995</v>
      </c>
      <c r="K70" t="str">
        <f t="shared" si="5"/>
        <v>玛瑙水母碎片</v>
      </c>
      <c r="L70" t="s">
        <v>3047</v>
      </c>
      <c r="O70" t="str">
        <f t="shared" si="6"/>
        <v>【主线副本】小怪掉小精灵碎片20资质玛瑙水母碎片</v>
      </c>
      <c r="Y70" s="7" t="s">
        <v>3111</v>
      </c>
      <c r="Z70" t="s">
        <v>3094</v>
      </c>
      <c r="AA70" t="str">
        <f t="shared" si="7"/>
        <v>独角虫通关奖励</v>
      </c>
    </row>
    <row r="71" spans="2:27">
      <c r="B71" s="3" t="s">
        <v>325</v>
      </c>
      <c r="C71" t="e">
        <f>VLOOKUP(B71:B266,[4]Sheet1!$B$16:$B$5986:'[4]Sheet1'!$C$6:$C$5986,2,0)</f>
        <v>#REF!</v>
      </c>
      <c r="D71">
        <v>13036</v>
      </c>
      <c r="E71" t="e">
        <f>VLOOKUP(D71:D266,[3]Sheet3!$A$2:$A$297:'[3]Sheet3'!$C$2:$C$297,3,0)</f>
        <v>#REF!</v>
      </c>
      <c r="F71" t="s">
        <v>2945</v>
      </c>
      <c r="H71" s="3" t="s">
        <v>2686</v>
      </c>
      <c r="I71" t="e">
        <f>VLOOKUP(H71:H190,[3]Sheet3!$B$2:$B$297:'[3]Sheet3'!$C$2:$C$297,2,0)</f>
        <v>#REF!</v>
      </c>
      <c r="J71" t="s">
        <v>2996</v>
      </c>
      <c r="K71" t="str">
        <f t="shared" si="5"/>
        <v>负电拍拍碎片</v>
      </c>
      <c r="L71" t="s">
        <v>3049</v>
      </c>
      <c r="O71" t="str">
        <f t="shared" si="6"/>
        <v>【主线副本】小怪掉小精灵碎片13资质负电拍拍碎片</v>
      </c>
      <c r="Y71" s="3" t="s">
        <v>3113</v>
      </c>
      <c r="Z71" t="s">
        <v>2928</v>
      </c>
      <c r="AA71" t="str">
        <f t="shared" si="7"/>
        <v>百变怪通关奖励</v>
      </c>
    </row>
    <row r="72" spans="2:27">
      <c r="B72" s="3" t="s">
        <v>326</v>
      </c>
      <c r="C72" t="e">
        <f>VLOOKUP(B72:B267,[4]Sheet1!$B$16:$B$5986:'[4]Sheet1'!$C$6:$C$5986,2,0)</f>
        <v>#REF!</v>
      </c>
      <c r="D72">
        <v>14050</v>
      </c>
      <c r="E72" t="e">
        <f>VLOOKUP(D72:D267,[3]Sheet3!$A$2:$A$297:'[3]Sheet3'!$C$2:$C$297,3,0)</f>
        <v>#REF!</v>
      </c>
      <c r="F72" t="s">
        <v>2946</v>
      </c>
      <c r="H72" s="3" t="s">
        <v>2687</v>
      </c>
      <c r="I72" t="e">
        <f>VLOOKUP(H72:H191,[3]Sheet3!$B$2:$B$297:'[3]Sheet3'!$C$2:$C$297,2,0)</f>
        <v>#REF!</v>
      </c>
      <c r="J72" t="s">
        <v>2997</v>
      </c>
      <c r="K72" t="str">
        <f t="shared" si="5"/>
        <v>露基亚碎片</v>
      </c>
      <c r="L72" t="s">
        <v>3049</v>
      </c>
      <c r="O72" t="str">
        <f t="shared" si="6"/>
        <v>【主线副本】小怪掉小精灵碎片13资质露基亚碎片</v>
      </c>
      <c r="Y72" s="3" t="s">
        <v>3112</v>
      </c>
      <c r="Z72" t="e">
        <f>VLOOKUP(Y72:Y145,[3]Sheet3!$B$2:$B$297:'[3]Sheet3'!$C$2:$C$297,2,0)</f>
        <v>#REF!</v>
      </c>
      <c r="AA72" t="e">
        <f t="shared" si="7"/>
        <v>#REF!</v>
      </c>
    </row>
    <row r="73" spans="2:27">
      <c r="B73" s="3" t="s">
        <v>327</v>
      </c>
      <c r="C73" t="e">
        <f>VLOOKUP(B73:B268,[4]Sheet1!$B$16:$B$5986:'[4]Sheet1'!$C$6:$C$5986,2,0)</f>
        <v>#REF!</v>
      </c>
      <c r="D73">
        <v>14047</v>
      </c>
      <c r="E73" t="e">
        <f>VLOOKUP(D73:D268,[3]Sheet3!$A$2:$A$297:'[3]Sheet3'!$C$2:$C$297,3,0)</f>
        <v>#REF!</v>
      </c>
      <c r="F73" t="s">
        <v>2948</v>
      </c>
      <c r="H73" s="3" t="s">
        <v>2688</v>
      </c>
      <c r="I73" t="e">
        <f>VLOOKUP(H73:H192,[3]Sheet3!$B$2:$B$297:'[3]Sheet3'!$C$2:$C$297,2,0)</f>
        <v>#REF!</v>
      </c>
      <c r="J73" t="s">
        <v>2998</v>
      </c>
      <c r="K73" t="str">
        <f t="shared" si="5"/>
        <v>煤炭龟碎片</v>
      </c>
      <c r="L73" t="s">
        <v>3049</v>
      </c>
      <c r="O73" t="str">
        <f t="shared" si="6"/>
        <v>【主线副本】小怪掉小精灵碎片13资质煤炭龟碎片</v>
      </c>
      <c r="Y73" s="3" t="s">
        <v>2675</v>
      </c>
      <c r="Z73" t="e">
        <f>VLOOKUP(Y73:Y146,[3]Sheet3!$B$2:$B$297:'[3]Sheet3'!$C$2:$C$297,2,0)</f>
        <v>#REF!</v>
      </c>
      <c r="AA73" t="e">
        <f t="shared" si="7"/>
        <v>#REF!</v>
      </c>
    </row>
    <row r="74" spans="2:27">
      <c r="B74" s="3" t="s">
        <v>328</v>
      </c>
      <c r="C74" t="e">
        <f>VLOOKUP(B74:B269,[4]Sheet1!$B$16:$B$5986:'[4]Sheet1'!$C$6:$C$5986,2,0)</f>
        <v>#REF!</v>
      </c>
      <c r="D74">
        <v>14046</v>
      </c>
      <c r="E74" t="e">
        <f>VLOOKUP(D74:D269,[3]Sheet3!$A$2:$A$297:'[3]Sheet3'!$C$2:$C$297,3,0)</f>
        <v>#REF!</v>
      </c>
      <c r="F74" t="s">
        <v>2947</v>
      </c>
      <c r="H74" s="3" t="s">
        <v>2689</v>
      </c>
      <c r="I74" t="e">
        <f>VLOOKUP(H74:H193,[3]Sheet3!$B$2:$B$297:'[3]Sheet3'!$C$2:$C$297,2,0)</f>
        <v>#REF!</v>
      </c>
      <c r="J74" t="s">
        <v>2999</v>
      </c>
      <c r="K74" t="str">
        <f t="shared" si="5"/>
        <v>剑牙蛇碎片</v>
      </c>
      <c r="L74" t="s">
        <v>3049</v>
      </c>
      <c r="O74" t="str">
        <f t="shared" si="6"/>
        <v>【主线副本】小怪掉小精灵碎片13资质剑牙蛇碎片</v>
      </c>
      <c r="Y74" s="3" t="s">
        <v>2633</v>
      </c>
      <c r="Z74" t="e">
        <f>VLOOKUP(Y74:Y147,[3]Sheet3!$B$2:$B$297:'[3]Sheet3'!$C$2:$C$297,2,0)</f>
        <v>#REF!</v>
      </c>
      <c r="AA74" t="e">
        <f t="shared" si="7"/>
        <v>#REF!</v>
      </c>
    </row>
    <row r="75" spans="2:27">
      <c r="B75" s="3" t="s">
        <v>329</v>
      </c>
      <c r="C75" t="e">
        <f>VLOOKUP(B75:B270,[4]Sheet1!$B$16:$B$5986:'[4]Sheet1'!$C$6:$C$5986,2,0)</f>
        <v>#REF!</v>
      </c>
      <c r="D75">
        <v>14044</v>
      </c>
      <c r="E75" t="e">
        <f>VLOOKUP(D75:D270,[3]Sheet3!$A$2:$A$297:'[3]Sheet3'!$C$2:$C$297,3,0)</f>
        <v>#REF!</v>
      </c>
      <c r="F75" t="s">
        <v>2949</v>
      </c>
      <c r="H75" s="3" t="s">
        <v>2690</v>
      </c>
      <c r="I75" t="e">
        <f>VLOOKUP(H75:H194,[3]Sheet3!$B$2:$B$297:'[3]Sheet3'!$C$2:$C$297,2,0)</f>
        <v>#REF!</v>
      </c>
      <c r="J75" t="s">
        <v>3000</v>
      </c>
      <c r="K75" t="str">
        <f t="shared" si="5"/>
        <v>海皇牙碎片</v>
      </c>
      <c r="L75" t="s">
        <v>3049</v>
      </c>
      <c r="O75" t="str">
        <f t="shared" si="6"/>
        <v>【主线副本】小怪掉小精灵碎片13资质海皇牙碎片</v>
      </c>
      <c r="Y75" s="3" t="s">
        <v>2705</v>
      </c>
      <c r="Z75" t="e">
        <f>VLOOKUP(Y75:Y148,[3]Sheet3!$B$2:$B$297:'[3]Sheet3'!$C$2:$C$297,2,0)</f>
        <v>#REF!</v>
      </c>
      <c r="AA75" t="e">
        <f t="shared" si="7"/>
        <v>#REF!</v>
      </c>
    </row>
    <row r="76" spans="2:27">
      <c r="B76" s="3" t="s">
        <v>330</v>
      </c>
      <c r="C76" t="e">
        <f>VLOOKUP(B76:B271,[4]Sheet1!$B$16:$B$5986:'[4]Sheet1'!$C$6:$C$5986,2,0)</f>
        <v>#REF!</v>
      </c>
      <c r="D76">
        <v>14050</v>
      </c>
      <c r="E76" t="e">
        <f>VLOOKUP(D76:D271,[3]Sheet3!$A$2:$A$297:'[3]Sheet3'!$C$2:$C$297,3,0)</f>
        <v>#REF!</v>
      </c>
      <c r="F76" t="s">
        <v>2946</v>
      </c>
      <c r="H76" s="3" t="s">
        <v>2691</v>
      </c>
      <c r="I76" t="e">
        <f>VLOOKUP(H76:H195,[3]Sheet3!$B$2:$B$297:'[3]Sheet3'!$C$2:$C$297,2,0)</f>
        <v>#REF!</v>
      </c>
      <c r="J76" t="s">
        <v>3001</v>
      </c>
      <c r="K76" t="str">
        <f t="shared" si="5"/>
        <v>岩神柱碎片</v>
      </c>
      <c r="L76" t="s">
        <v>3049</v>
      </c>
      <c r="O76" t="str">
        <f t="shared" si="6"/>
        <v>【主线副本】小怪掉小精灵碎片13资质岩神柱碎片</v>
      </c>
      <c r="Y76" s="3" t="s">
        <v>2676</v>
      </c>
      <c r="Z76" t="e">
        <f>VLOOKUP(Y76:Y149,[3]Sheet3!$B$2:$B$297:'[3]Sheet3'!$C$2:$C$297,2,0)</f>
        <v>#REF!</v>
      </c>
      <c r="AA76" t="e">
        <f t="shared" si="7"/>
        <v>#REF!</v>
      </c>
    </row>
    <row r="77" spans="2:27">
      <c r="B77" s="3" t="s">
        <v>331</v>
      </c>
      <c r="C77" t="e">
        <f>VLOOKUP(B77:B272,[4]Sheet1!$B$16:$B$5986:'[4]Sheet1'!$C$6:$C$5986,2,0)</f>
        <v>#REF!</v>
      </c>
      <c r="D77">
        <v>11042</v>
      </c>
      <c r="E77" t="e">
        <f>VLOOKUP(D77:D272,[3]Sheet3!$A$2:$A$297:'[3]Sheet3'!$C$2:$C$297,3,0)</f>
        <v>#REF!</v>
      </c>
      <c r="F77" t="s">
        <v>2950</v>
      </c>
      <c r="H77" s="3" t="s">
        <v>2692</v>
      </c>
      <c r="I77" t="e">
        <f>VLOOKUP(H77:H196,[3]Sheet3!$B$2:$B$297:'[3]Sheet3'!$C$2:$C$297,2,0)</f>
        <v>#REF!</v>
      </c>
      <c r="J77" t="s">
        <v>3002</v>
      </c>
      <c r="K77" t="str">
        <f t="shared" si="5"/>
        <v>凰王碎片</v>
      </c>
      <c r="L77" t="s">
        <v>3049</v>
      </c>
      <c r="O77" t="str">
        <f t="shared" si="6"/>
        <v>【主线副本】小怪掉小精灵碎片13资质凰王碎片</v>
      </c>
    </row>
    <row r="78" spans="2:27">
      <c r="B78" s="3" t="s">
        <v>332</v>
      </c>
      <c r="C78" t="e">
        <f>VLOOKUP(B78:B273,[4]Sheet1!$B$16:$B$5986:'[4]Sheet1'!$C$6:$C$5986,2,0)</f>
        <v>#REF!</v>
      </c>
      <c r="D78">
        <v>14045</v>
      </c>
      <c r="E78" t="e">
        <f>VLOOKUP(D78:D273,[3]Sheet3!$A$2:$A$297:'[3]Sheet3'!$C$2:$C$297,3,0)</f>
        <v>#REF!</v>
      </c>
      <c r="F78" t="s">
        <v>2951</v>
      </c>
      <c r="H78" s="8" t="s">
        <v>2693</v>
      </c>
      <c r="I78" t="e">
        <f>VLOOKUP(H78:H197,[3]Sheet3!$B$2:$B$297:'[3]Sheet3'!$C$2:$C$297,2,0)</f>
        <v>#REF!</v>
      </c>
      <c r="J78" t="s">
        <v>3003</v>
      </c>
      <c r="K78" t="str">
        <f t="shared" si="5"/>
        <v>尖尖鳗碎片</v>
      </c>
      <c r="L78" t="s">
        <v>3049</v>
      </c>
      <c r="O78" t="str">
        <f t="shared" si="6"/>
        <v>【主线副本】小怪掉小精灵碎片13资质尖尖鳗碎片</v>
      </c>
    </row>
    <row r="79" spans="2:27">
      <c r="B79" s="3" t="s">
        <v>321</v>
      </c>
      <c r="C79" t="e">
        <f>VLOOKUP(B79:B274,[4]Sheet1!$B$16:$B$5986:'[4]Sheet1'!$C$6:$C$5986,2,0)</f>
        <v>#REF!</v>
      </c>
      <c r="D79">
        <v>14049</v>
      </c>
      <c r="E79" t="e">
        <f>VLOOKUP(D79:D274,[3]Sheet3!$A$2:$A$297:'[3]Sheet3'!$C$2:$C$297,3,0)</f>
        <v>#REF!</v>
      </c>
      <c r="F79" t="s">
        <v>2941</v>
      </c>
      <c r="H79" s="3" t="s">
        <v>2694</v>
      </c>
      <c r="I79" t="e">
        <f>VLOOKUP(H79:H198,[3]Sheet3!$B$2:$B$297:'[3]Sheet3'!$C$2:$C$297,2,0)</f>
        <v>#REF!</v>
      </c>
      <c r="J79" t="s">
        <v>3004</v>
      </c>
      <c r="K79" t="str">
        <f t="shared" si="5"/>
        <v>大舌头碎片</v>
      </c>
      <c r="L79" t="s">
        <v>3049</v>
      </c>
      <c r="O79" t="str">
        <f t="shared" si="6"/>
        <v>【主线副本】小怪掉小精灵碎片13资质大舌头碎片</v>
      </c>
    </row>
    <row r="80" spans="2:27">
      <c r="B80" s="3" t="s">
        <v>322</v>
      </c>
      <c r="C80" t="e">
        <f>VLOOKUP(B80:B275,[4]Sheet1!$B$16:$B$5986:'[4]Sheet1'!$C$6:$C$5986,2,0)</f>
        <v>#REF!</v>
      </c>
      <c r="D80">
        <v>14043</v>
      </c>
      <c r="E80" t="e">
        <f>VLOOKUP(D80:D275,[3]Sheet3!$A$2:$A$297:'[3]Sheet3'!$C$2:$C$297,3,0)</f>
        <v>#REF!</v>
      </c>
      <c r="F80" t="s">
        <v>2942</v>
      </c>
      <c r="H80" s="3" t="s">
        <v>3032</v>
      </c>
      <c r="I80" t="e">
        <f>VLOOKUP(H80:H199,[3]Sheet3!$B$2:$B$297:'[3]Sheet3'!$C$2:$C$297,2,0)</f>
        <v>#REF!</v>
      </c>
      <c r="J80" t="e">
        <v>#N/A</v>
      </c>
      <c r="K80" t="s">
        <v>3033</v>
      </c>
      <c r="L80" t="s">
        <v>3049</v>
      </c>
      <c r="O80" t="str">
        <f t="shared" si="6"/>
        <v>【主线副本】小怪掉小精灵碎片13资质派拉斯碎片</v>
      </c>
    </row>
    <row r="81" spans="2:15">
      <c r="B81" s="3" t="s">
        <v>323</v>
      </c>
      <c r="C81" t="e">
        <f>VLOOKUP(B81:B276,[4]Sheet1!$B$16:$B$5986:'[4]Sheet1'!$C$6:$C$5986,2,0)</f>
        <v>#REF!</v>
      </c>
      <c r="D81">
        <v>11054</v>
      </c>
      <c r="E81" t="e">
        <f>VLOOKUP(D81:D276,[3]Sheet3!$A$2:$A$297:'[3]Sheet3'!$C$2:$C$297,3,0)</f>
        <v>#REF!</v>
      </c>
      <c r="F81" t="s">
        <v>2943</v>
      </c>
      <c r="H81" s="3" t="s">
        <v>2696</v>
      </c>
      <c r="I81" t="e">
        <f>VLOOKUP(H81:H200,[3]Sheet3!$B$2:$B$297:'[3]Sheet3'!$C$2:$C$297,2,0)</f>
        <v>#REF!</v>
      </c>
      <c r="J81" t="s">
        <v>3005</v>
      </c>
      <c r="K81" t="str">
        <f t="shared" si="5"/>
        <v>相扑兔碎片</v>
      </c>
      <c r="L81" t="s">
        <v>3049</v>
      </c>
      <c r="O81" t="str">
        <f t="shared" si="6"/>
        <v>【主线副本】小怪掉小精灵碎片13资质相扑兔碎片</v>
      </c>
    </row>
    <row r="82" spans="2:15">
      <c r="B82" s="3" t="s">
        <v>324</v>
      </c>
      <c r="C82" t="e">
        <f>VLOOKUP(B82:B277,[4]Sheet1!$B$16:$B$5986:'[4]Sheet1'!$C$6:$C$5986,2,0)</f>
        <v>#REF!</v>
      </c>
      <c r="D82">
        <v>11053</v>
      </c>
      <c r="E82" t="e">
        <f>VLOOKUP(D82:D277,[3]Sheet3!$A$2:$A$297:'[3]Sheet3'!$C$2:$C$297,3,0)</f>
        <v>#REF!</v>
      </c>
      <c r="F82" t="s">
        <v>2944</v>
      </c>
      <c r="H82" s="3" t="s">
        <v>2953</v>
      </c>
      <c r="I82" t="e">
        <f>VLOOKUP(H82:H201,[3]Sheet3!$B$2:$B$297:'[3]Sheet3'!$C$2:$C$297,2,0)</f>
        <v>#REF!</v>
      </c>
      <c r="J82" t="s">
        <v>3006</v>
      </c>
      <c r="K82" t="str">
        <f t="shared" si="5"/>
        <v>大猩猩碎片</v>
      </c>
      <c r="L82" t="s">
        <v>3049</v>
      </c>
      <c r="O82" t="str">
        <f t="shared" si="6"/>
        <v>【主线副本】小怪掉小精灵碎片13资质大猩猩碎片</v>
      </c>
    </row>
    <row r="83" spans="2:15">
      <c r="B83" s="3" t="s">
        <v>325</v>
      </c>
      <c r="C83" t="e">
        <f>VLOOKUP(B83:B278,[4]Sheet1!$B$16:$B$5986:'[4]Sheet1'!$C$6:$C$5986,2,0)</f>
        <v>#REF!</v>
      </c>
      <c r="D83">
        <v>13036</v>
      </c>
      <c r="E83" t="e">
        <f>VLOOKUP(D83:D278,[3]Sheet3!$A$2:$A$297:'[3]Sheet3'!$C$2:$C$297,3,0)</f>
        <v>#REF!</v>
      </c>
      <c r="F83" t="s">
        <v>2945</v>
      </c>
      <c r="H83" s="3" t="s">
        <v>2698</v>
      </c>
      <c r="I83" t="e">
        <f>VLOOKUP(H83:H202,[3]Sheet3!$B$2:$B$297:'[3]Sheet3'!$C$2:$C$297,2,0)</f>
        <v>#REF!</v>
      </c>
      <c r="J83" t="s">
        <v>3007</v>
      </c>
      <c r="K83" t="str">
        <f t="shared" si="5"/>
        <v>呆呆兽碎片</v>
      </c>
      <c r="L83" t="s">
        <v>3049</v>
      </c>
      <c r="O83" t="str">
        <f t="shared" si="6"/>
        <v>【主线副本】小怪掉小精灵碎片13资质呆呆兽碎片</v>
      </c>
    </row>
    <row r="84" spans="2:15">
      <c r="B84" s="3" t="s">
        <v>326</v>
      </c>
      <c r="C84" t="e">
        <f>VLOOKUP(B84:B279,[4]Sheet1!$B$16:$B$5986:'[4]Sheet1'!$C$6:$C$5986,2,0)</f>
        <v>#REF!</v>
      </c>
      <c r="D84">
        <v>14050</v>
      </c>
      <c r="E84" t="e">
        <f>VLOOKUP(D84:D279,[3]Sheet3!$A$2:$A$297:'[3]Sheet3'!$C$2:$C$297,3,0)</f>
        <v>#REF!</v>
      </c>
      <c r="F84" t="s">
        <v>2946</v>
      </c>
      <c r="H84" s="3" t="s">
        <v>3034</v>
      </c>
      <c r="I84" t="e">
        <f>VLOOKUP(H84:H203,[3]Sheet3!$B$2:$B$297:'[3]Sheet3'!$C$2:$C$297,2,0)</f>
        <v>#REF!</v>
      </c>
      <c r="J84" t="e">
        <v>#N/A</v>
      </c>
      <c r="K84" t="s">
        <v>3035</v>
      </c>
      <c r="L84" t="s">
        <v>3049</v>
      </c>
      <c r="O84" t="str">
        <f t="shared" si="6"/>
        <v>【主线副本】小怪掉小精灵碎片13资质千针豚碎片</v>
      </c>
    </row>
    <row r="85" spans="2:15">
      <c r="B85" s="3" t="s">
        <v>327</v>
      </c>
      <c r="C85" t="e">
        <f>VLOOKUP(B85:B280,[4]Sheet1!$B$16:$B$5986:'[4]Sheet1'!$C$6:$C$5986,2,0)</f>
        <v>#REF!</v>
      </c>
      <c r="D85">
        <v>14047</v>
      </c>
      <c r="E85" t="e">
        <f>VLOOKUP(D85:D280,[3]Sheet3!$A$2:$A$297:'[3]Sheet3'!$C$2:$C$297,3,0)</f>
        <v>#REF!</v>
      </c>
      <c r="F85" t="s">
        <v>2948</v>
      </c>
      <c r="H85" s="3" t="s">
        <v>2700</v>
      </c>
      <c r="I85" t="e">
        <f>VLOOKUP(H85:H204,[3]Sheet3!$B$2:$B$297:'[3]Sheet3'!$C$2:$C$297,2,0)</f>
        <v>#REF!</v>
      </c>
      <c r="J85" t="s">
        <v>3008</v>
      </c>
      <c r="K85" t="str">
        <f t="shared" si="5"/>
        <v>坚果怪碎片</v>
      </c>
      <c r="L85" t="s">
        <v>3049</v>
      </c>
      <c r="O85" t="str">
        <f t="shared" si="6"/>
        <v>【主线副本】小怪掉小精灵碎片13资质坚果怪碎片</v>
      </c>
    </row>
    <row r="86" spans="2:15">
      <c r="B86" s="3" t="s">
        <v>328</v>
      </c>
      <c r="C86" t="e">
        <f>VLOOKUP(B86:B281,[4]Sheet1!$B$16:$B$5986:'[4]Sheet1'!$C$6:$C$5986,2,0)</f>
        <v>#REF!</v>
      </c>
      <c r="D86">
        <v>14046</v>
      </c>
      <c r="E86" t="e">
        <f>VLOOKUP(D86:D281,[3]Sheet3!$A$2:$A$297:'[3]Sheet3'!$C$2:$C$297,3,0)</f>
        <v>#REF!</v>
      </c>
      <c r="F86" t="s">
        <v>2947</v>
      </c>
      <c r="H86" s="3" t="s">
        <v>2701</v>
      </c>
      <c r="I86" t="e">
        <f>VLOOKUP(H86:H205,[3]Sheet3!$B$2:$B$297:'[3]Sheet3'!$C$2:$C$297,2,0)</f>
        <v>#REF!</v>
      </c>
      <c r="J86" t="s">
        <v>2919</v>
      </c>
      <c r="K86" t="str">
        <f t="shared" si="5"/>
        <v>艾比郎碎片</v>
      </c>
      <c r="L86" t="s">
        <v>3049</v>
      </c>
      <c r="O86" t="str">
        <f t="shared" si="6"/>
        <v>【主线副本】小怪掉小精灵碎片13资质艾比郎碎片</v>
      </c>
    </row>
    <row r="87" spans="2:15">
      <c r="B87" s="3" t="s">
        <v>329</v>
      </c>
      <c r="C87" t="e">
        <f>VLOOKUP(B87:B282,[4]Sheet1!$B$16:$B$5986:'[4]Sheet1'!$C$6:$C$5986,2,0)</f>
        <v>#REF!</v>
      </c>
      <c r="D87">
        <v>14044</v>
      </c>
      <c r="E87" t="e">
        <f>VLOOKUP(D87:D282,[3]Sheet3!$A$2:$A$297:'[3]Sheet3'!$C$2:$C$297,3,0)</f>
        <v>#REF!</v>
      </c>
      <c r="F87" t="s">
        <v>2949</v>
      </c>
      <c r="H87" s="3" t="s">
        <v>2702</v>
      </c>
      <c r="I87" t="e">
        <f>VLOOKUP(H87:H206,[3]Sheet3!$B$2:$B$297:'[3]Sheet3'!$C$2:$C$297,2,0)</f>
        <v>#REF!</v>
      </c>
      <c r="J87" t="s">
        <v>3009</v>
      </c>
      <c r="K87" t="str">
        <f t="shared" si="5"/>
        <v>盔甲鸟碎片</v>
      </c>
      <c r="L87" t="s">
        <v>3049</v>
      </c>
      <c r="O87" t="str">
        <f t="shared" si="6"/>
        <v>【主线副本】小怪掉小精灵碎片13资质盔甲鸟碎片</v>
      </c>
    </row>
    <row r="88" spans="2:15">
      <c r="B88" s="3" t="s">
        <v>330</v>
      </c>
      <c r="C88" t="e">
        <f>VLOOKUP(B88:B283,[4]Sheet1!$B$16:$B$5986:'[4]Sheet1'!$C$6:$C$5986,2,0)</f>
        <v>#REF!</v>
      </c>
      <c r="D88">
        <v>14050</v>
      </c>
      <c r="E88" t="e">
        <f>VLOOKUP(D88:D283,[3]Sheet3!$A$2:$A$297:'[3]Sheet3'!$C$2:$C$297,3,0)</f>
        <v>#REF!</v>
      </c>
      <c r="F88" t="s">
        <v>2946</v>
      </c>
      <c r="H88" s="3" t="s">
        <v>2703</v>
      </c>
      <c r="I88" t="e">
        <f>VLOOKUP(H88:H207,[3]Sheet3!$B$2:$B$297:'[3]Sheet3'!$C$2:$C$297,2,0)</f>
        <v>#REF!</v>
      </c>
      <c r="J88" t="s">
        <v>3010</v>
      </c>
      <c r="K88" t="str">
        <f t="shared" si="5"/>
        <v>派拉斯碎片</v>
      </c>
      <c r="L88" t="s">
        <v>3049</v>
      </c>
      <c r="O88" t="str">
        <f t="shared" si="6"/>
        <v>【主线副本】小怪掉小精灵碎片13资质派拉斯碎片</v>
      </c>
    </row>
    <row r="89" spans="2:15">
      <c r="B89" s="3" t="s">
        <v>331</v>
      </c>
      <c r="C89" t="e">
        <f>VLOOKUP(B89:B284,[4]Sheet1!$B$16:$B$5986:'[4]Sheet1'!$C$6:$C$5986,2,0)</f>
        <v>#REF!</v>
      </c>
      <c r="D89">
        <v>11042</v>
      </c>
      <c r="E89" t="e">
        <f>VLOOKUP(D89:D284,[3]Sheet3!$A$2:$A$297:'[3]Sheet3'!$C$2:$C$297,3,0)</f>
        <v>#REF!</v>
      </c>
      <c r="F89" t="s">
        <v>2950</v>
      </c>
      <c r="H89" s="3" t="s">
        <v>2704</v>
      </c>
      <c r="I89" t="e">
        <f>VLOOKUP(H89:H208,[3]Sheet3!$B$2:$B$297:'[3]Sheet3'!$C$2:$C$297,2,0)</f>
        <v>#REF!</v>
      </c>
      <c r="J89" t="s">
        <v>3011</v>
      </c>
      <c r="K89" t="str">
        <f t="shared" si="5"/>
        <v>惊角鹿碎片</v>
      </c>
      <c r="L89" t="s">
        <v>3049</v>
      </c>
      <c r="O89" t="str">
        <f t="shared" si="6"/>
        <v>【主线副本】小怪掉小精灵碎片13资质惊角鹿碎片</v>
      </c>
    </row>
    <row r="90" spans="2:15">
      <c r="B90" s="3" t="s">
        <v>332</v>
      </c>
      <c r="C90" t="e">
        <f>VLOOKUP(B90:B285,[4]Sheet1!$B$16:$B$5986:'[4]Sheet1'!$C$6:$C$5986,2,0)</f>
        <v>#REF!</v>
      </c>
      <c r="D90">
        <v>14045</v>
      </c>
      <c r="E90" t="e">
        <f>VLOOKUP(D90:D285,[3]Sheet3!$A$2:$A$297:'[3]Sheet3'!$C$2:$C$297,3,0)</f>
        <v>#REF!</v>
      </c>
      <c r="F90" t="s">
        <v>2951</v>
      </c>
      <c r="H90" s="3" t="s">
        <v>2705</v>
      </c>
      <c r="I90" t="e">
        <f>VLOOKUP(H90:H209,[3]Sheet3!$B$2:$B$297:'[3]Sheet3'!$C$2:$C$297,2,0)</f>
        <v>#REF!</v>
      </c>
      <c r="J90" t="s">
        <v>3012</v>
      </c>
      <c r="K90" t="str">
        <f t="shared" si="5"/>
        <v>宝石鬼碎片</v>
      </c>
      <c r="L90" t="s">
        <v>3049</v>
      </c>
      <c r="O90" t="str">
        <f t="shared" si="6"/>
        <v>【主线副本】小怪掉小精灵碎片13资质宝石鬼碎片</v>
      </c>
    </row>
    <row r="91" spans="2:15">
      <c r="B91" s="3" t="s">
        <v>321</v>
      </c>
      <c r="C91" t="e">
        <f>VLOOKUP(B91:B286,[4]Sheet1!$B$16:$B$5986:'[4]Sheet1'!$C$6:$C$5986,2,0)</f>
        <v>#REF!</v>
      </c>
      <c r="D91">
        <v>14049</v>
      </c>
      <c r="E91" t="e">
        <f>VLOOKUP(D91:D286,[3]Sheet3!$A$2:$A$297:'[3]Sheet3'!$C$2:$C$297,3,0)</f>
        <v>#REF!</v>
      </c>
      <c r="F91" t="s">
        <v>2941</v>
      </c>
      <c r="H91" s="3" t="s">
        <v>2706</v>
      </c>
      <c r="I91" t="e">
        <f>VLOOKUP(H91:H210,[3]Sheet3!$B$2:$B$297:'[3]Sheet3'!$C$2:$C$297,2,0)</f>
        <v>#REF!</v>
      </c>
      <c r="J91" t="s">
        <v>3013</v>
      </c>
      <c r="K91" t="str">
        <f t="shared" si="5"/>
        <v>小火马碎片</v>
      </c>
      <c r="L91" t="s">
        <v>3049</v>
      </c>
      <c r="O91" t="str">
        <f t="shared" si="6"/>
        <v>【主线副本】小怪掉小精灵碎片13资质小火马碎片</v>
      </c>
    </row>
    <row r="92" spans="2:15">
      <c r="B92" s="3" t="s">
        <v>322</v>
      </c>
      <c r="C92" t="e">
        <f>VLOOKUP(B92:B287,[4]Sheet1!$B$16:$B$5986:'[4]Sheet1'!$C$6:$C$5986,2,0)</f>
        <v>#REF!</v>
      </c>
      <c r="D92">
        <v>14043</v>
      </c>
      <c r="E92" t="e">
        <f>VLOOKUP(D92:D287,[3]Sheet3!$A$2:$A$297:'[3]Sheet3'!$C$2:$C$297,3,0)</f>
        <v>#REF!</v>
      </c>
      <c r="F92" t="s">
        <v>2942</v>
      </c>
      <c r="H92" s="3" t="s">
        <v>2707</v>
      </c>
      <c r="I92" t="e">
        <f>VLOOKUP(H92:H211,[3]Sheet3!$B$2:$B$297:'[3]Sheet3'!$C$2:$C$297,2,0)</f>
        <v>#REF!</v>
      </c>
      <c r="J92" t="s">
        <v>3014</v>
      </c>
      <c r="K92" t="str">
        <f t="shared" si="5"/>
        <v>钢嘴钳碎片</v>
      </c>
      <c r="L92" t="s">
        <v>3049</v>
      </c>
      <c r="O92" t="str">
        <f t="shared" si="6"/>
        <v>【主线副本】小怪掉小精灵碎片13资质钢嘴钳碎片</v>
      </c>
    </row>
    <row r="93" spans="2:15">
      <c r="B93" s="3" t="s">
        <v>323</v>
      </c>
      <c r="C93" t="e">
        <f>VLOOKUP(B93:B288,[4]Sheet1!$B$16:$B$5986:'[4]Sheet1'!$C$6:$C$5986,2,0)</f>
        <v>#REF!</v>
      </c>
      <c r="D93">
        <v>11054</v>
      </c>
      <c r="E93" t="e">
        <f>VLOOKUP(D93:D288,[3]Sheet3!$A$2:$A$297:'[3]Sheet3'!$C$2:$C$297,3,0)</f>
        <v>#REF!</v>
      </c>
      <c r="F93" t="s">
        <v>2943</v>
      </c>
      <c r="H93" s="8" t="s">
        <v>2708</v>
      </c>
      <c r="I93" t="e">
        <f>VLOOKUP(H93:H212,[3]Sheet3!$B$2:$B$297:'[3]Sheet3'!$C$2:$C$297,2,0)</f>
        <v>#REF!</v>
      </c>
      <c r="J93" t="s">
        <v>3015</v>
      </c>
      <c r="K93" t="str">
        <f t="shared" si="5"/>
        <v>肯泰罗碎片</v>
      </c>
      <c r="L93" t="s">
        <v>3049</v>
      </c>
      <c r="O93" t="str">
        <f t="shared" si="6"/>
        <v>【主线副本】小怪掉小精灵碎片13资质肯泰罗碎片</v>
      </c>
    </row>
    <row r="94" spans="2:15">
      <c r="B94" s="3" t="s">
        <v>324</v>
      </c>
      <c r="C94" t="e">
        <f>VLOOKUP(B94:B289,[4]Sheet1!$B$16:$B$5986:'[4]Sheet1'!$C$6:$C$5986,2,0)</f>
        <v>#REF!</v>
      </c>
      <c r="D94">
        <v>11053</v>
      </c>
      <c r="E94" t="e">
        <f>VLOOKUP(D94:D289,[3]Sheet3!$A$2:$A$297:'[3]Sheet3'!$C$2:$C$297,3,0)</f>
        <v>#REF!</v>
      </c>
      <c r="F94" t="s">
        <v>2944</v>
      </c>
      <c r="H94" s="3" t="s">
        <v>2709</v>
      </c>
      <c r="I94" t="e">
        <f>VLOOKUP(H94:H213,[3]Sheet3!$B$2:$B$297:'[3]Sheet3'!$C$2:$C$297,2,0)</f>
        <v>#REF!</v>
      </c>
      <c r="J94" t="s">
        <v>3016</v>
      </c>
      <c r="K94" t="str">
        <f t="shared" si="5"/>
        <v>正电拍拍碎片</v>
      </c>
      <c r="L94" t="s">
        <v>3049</v>
      </c>
      <c r="O94" t="str">
        <f t="shared" si="6"/>
        <v>【主线副本】小怪掉小精灵碎片13资质正电拍拍碎片</v>
      </c>
    </row>
    <row r="95" spans="2:15">
      <c r="B95" s="3" t="s">
        <v>325</v>
      </c>
      <c r="C95" t="e">
        <f>VLOOKUP(B95:B290,[4]Sheet1!$B$16:$B$5986:'[4]Sheet1'!$C$6:$C$5986,2,0)</f>
        <v>#REF!</v>
      </c>
      <c r="D95">
        <v>13036</v>
      </c>
      <c r="E95" t="e">
        <f>VLOOKUP(D95:D290,[3]Sheet3!$A$2:$A$297:'[3]Sheet3'!$C$2:$C$297,3,0)</f>
        <v>#REF!</v>
      </c>
      <c r="F95" t="s">
        <v>2945</v>
      </c>
      <c r="H95" s="3" t="s">
        <v>2710</v>
      </c>
      <c r="I95" t="e">
        <f>VLOOKUP(H95:H214,[3]Sheet3!$B$2:$B$297:'[3]Sheet3'!$C$2:$C$297,2,0)</f>
        <v>#REF!</v>
      </c>
      <c r="J95" t="s">
        <v>2925</v>
      </c>
      <c r="K95" t="str">
        <f t="shared" si="5"/>
        <v>尼多朗碎片</v>
      </c>
      <c r="L95" t="s">
        <v>3049</v>
      </c>
      <c r="O95" t="str">
        <f t="shared" si="6"/>
        <v>【主线副本】小怪掉小精灵碎片13资质尼多朗碎片</v>
      </c>
    </row>
    <row r="96" spans="2:15">
      <c r="B96" s="3" t="s">
        <v>326</v>
      </c>
      <c r="C96" t="e">
        <f>VLOOKUP(B96:B291,[4]Sheet1!$B$16:$B$5986:'[4]Sheet1'!$C$6:$C$5986,2,0)</f>
        <v>#REF!</v>
      </c>
      <c r="D96">
        <v>14050</v>
      </c>
      <c r="E96" t="e">
        <f>VLOOKUP(D96:D291,[3]Sheet3!$A$2:$A$297:'[3]Sheet3'!$C$2:$C$297,3,0)</f>
        <v>#REF!</v>
      </c>
      <c r="F96" t="s">
        <v>2946</v>
      </c>
      <c r="H96" s="3" t="s">
        <v>2711</v>
      </c>
      <c r="I96" t="e">
        <f>VLOOKUP(H96:H215,[3]Sheet3!$B$2:$B$297:'[3]Sheet3'!$C$2:$C$297,2,0)</f>
        <v>#REF!</v>
      </c>
      <c r="J96" t="s">
        <v>3017</v>
      </c>
      <c r="K96" t="str">
        <f t="shared" si="5"/>
        <v>萤光虫碎片</v>
      </c>
      <c r="L96" t="s">
        <v>3049</v>
      </c>
      <c r="O96" t="str">
        <f t="shared" si="6"/>
        <v>【主线副本】小怪掉小精灵碎片13资质萤光虫碎片</v>
      </c>
    </row>
    <row r="97" spans="2:15">
      <c r="B97" s="3" t="s">
        <v>327</v>
      </c>
      <c r="C97" t="e">
        <f>VLOOKUP(B97:B292,[4]Sheet1!$B$16:$B$5986:'[4]Sheet1'!$C$6:$C$5986,2,0)</f>
        <v>#REF!</v>
      </c>
      <c r="D97">
        <v>14047</v>
      </c>
      <c r="E97" t="e">
        <f>VLOOKUP(D97:D292,[3]Sheet3!$A$2:$A$297:'[3]Sheet3'!$C$2:$C$297,3,0)</f>
        <v>#REF!</v>
      </c>
      <c r="F97" t="s">
        <v>2948</v>
      </c>
      <c r="H97" s="3" t="s">
        <v>2712</v>
      </c>
      <c r="I97" t="e">
        <f>VLOOKUP(H97:H216,[3]Sheet3!$B$2:$B$297:'[3]Sheet3'!$C$2:$C$297,2,0)</f>
        <v>#REF!</v>
      </c>
      <c r="J97" t="s">
        <v>3018</v>
      </c>
      <c r="K97" t="str">
        <f t="shared" si="5"/>
        <v>夜光虫碎片</v>
      </c>
      <c r="L97" t="s">
        <v>3049</v>
      </c>
      <c r="O97" t="str">
        <f t="shared" si="6"/>
        <v>【主线副本】小怪掉小精灵碎片13资质夜光虫碎片</v>
      </c>
    </row>
    <row r="98" spans="2:15">
      <c r="B98" s="3" t="s">
        <v>328</v>
      </c>
      <c r="C98" t="e">
        <f>VLOOKUP(B98:B293,[4]Sheet1!$B$16:$B$5986:'[4]Sheet1'!$C$6:$C$5986,2,0)</f>
        <v>#REF!</v>
      </c>
      <c r="D98">
        <v>14046</v>
      </c>
      <c r="E98" t="e">
        <f>VLOOKUP(D98:D293,[3]Sheet3!$A$2:$A$297:'[3]Sheet3'!$C$2:$C$297,3,0)</f>
        <v>#REF!</v>
      </c>
      <c r="F98" t="s">
        <v>2947</v>
      </c>
      <c r="H98" s="3" t="s">
        <v>2713</v>
      </c>
      <c r="I98" t="e">
        <f>VLOOKUP(H98:H217,[3]Sheet3!$B$2:$B$297:'[3]Sheet3'!$C$2:$C$297,2,0)</f>
        <v>#REF!</v>
      </c>
      <c r="J98" t="s">
        <v>3019</v>
      </c>
      <c r="K98" t="str">
        <f t="shared" si="5"/>
        <v>双色玫瑰碎片</v>
      </c>
      <c r="L98" t="s">
        <v>3049</v>
      </c>
      <c r="O98" t="str">
        <f t="shared" si="6"/>
        <v>【主线副本】小怪掉小精灵碎片13资质双色玫瑰碎片</v>
      </c>
    </row>
    <row r="99" spans="2:15">
      <c r="B99" s="3" t="s">
        <v>329</v>
      </c>
      <c r="C99" t="e">
        <f>VLOOKUP(B99:B294,[4]Sheet1!$B$16:$B$5986:'[4]Sheet1'!$C$6:$C$5986,2,0)</f>
        <v>#REF!</v>
      </c>
      <c r="D99">
        <v>14044</v>
      </c>
      <c r="E99" t="e">
        <f>VLOOKUP(D99:D294,[3]Sheet3!$A$2:$A$297:'[3]Sheet3'!$C$2:$C$297,3,0)</f>
        <v>#REF!</v>
      </c>
      <c r="F99" t="s">
        <v>2949</v>
      </c>
      <c r="H99" s="3" t="s">
        <v>2714</v>
      </c>
      <c r="I99" t="e">
        <f>VLOOKUP(H99:H218,[3]Sheet3!$B$2:$B$297:'[3]Sheet3'!$C$2:$C$297,2,0)</f>
        <v>#REF!</v>
      </c>
      <c r="J99" t="s">
        <v>2950</v>
      </c>
      <c r="K99" t="str">
        <f t="shared" si="5"/>
        <v>圈圈图碎片</v>
      </c>
      <c r="L99" t="s">
        <v>3049</v>
      </c>
      <c r="O99" t="str">
        <f t="shared" si="6"/>
        <v>【主线副本】小怪掉小精灵碎片13资质圈圈图碎片</v>
      </c>
    </row>
    <row r="100" spans="2:15">
      <c r="B100" s="3" t="s">
        <v>330</v>
      </c>
      <c r="C100" t="e">
        <f>VLOOKUP(B100:B295,[4]Sheet1!$B$16:$B$5986:'[4]Sheet1'!$C$6:$C$5986,2,0)</f>
        <v>#REF!</v>
      </c>
      <c r="D100">
        <v>14050</v>
      </c>
      <c r="E100" t="e">
        <f>VLOOKUP(D100:D295,[3]Sheet3!$A$2:$A$297:'[3]Sheet3'!$C$2:$C$297,3,0)</f>
        <v>#REF!</v>
      </c>
      <c r="F100" t="s">
        <v>2946</v>
      </c>
      <c r="H100" s="3" t="s">
        <v>3031</v>
      </c>
      <c r="I100" t="e">
        <f>VLOOKUP(H100:H219,[3]Sheet3!$B$2:$B$297:'[3]Sheet3'!$C$2:$C$297,2,0)</f>
        <v>#REF!</v>
      </c>
      <c r="J100" t="e">
        <v>#N/A</v>
      </c>
      <c r="K100" t="s">
        <v>3036</v>
      </c>
      <c r="L100" t="s">
        <v>3049</v>
      </c>
      <c r="O100" t="str">
        <f t="shared" si="6"/>
        <v>【主线副本】小怪掉小精灵碎片13资质夜光虫碎片</v>
      </c>
    </row>
    <row r="101" spans="2:15">
      <c r="B101" s="3" t="s">
        <v>331</v>
      </c>
      <c r="C101" t="e">
        <f>VLOOKUP(B101:B296,[4]Sheet1!$B$16:$B$5986:'[4]Sheet1'!$C$6:$C$5986,2,0)</f>
        <v>#REF!</v>
      </c>
      <c r="D101">
        <v>11042</v>
      </c>
      <c r="E101" t="e">
        <f>VLOOKUP(D101:D296,[3]Sheet3!$A$2:$A$297:'[3]Sheet3'!$C$2:$C$297,3,0)</f>
        <v>#REF!</v>
      </c>
      <c r="F101" t="s">
        <v>2950</v>
      </c>
      <c r="H101" s="3" t="s">
        <v>2716</v>
      </c>
      <c r="I101" t="e">
        <f>VLOOKUP(H101:H220,[3]Sheet3!$B$2:$B$297:'[3]Sheet3'!$C$2:$C$297,2,0)</f>
        <v>#REF!</v>
      </c>
      <c r="J101" t="s">
        <v>3020</v>
      </c>
      <c r="K101" t="str">
        <f t="shared" si="5"/>
        <v>古拉顿碎片</v>
      </c>
      <c r="L101" t="s">
        <v>3049</v>
      </c>
      <c r="O101" t="str">
        <f t="shared" si="6"/>
        <v>【主线副本】小怪掉小精灵碎片13资质古拉顿碎片</v>
      </c>
    </row>
    <row r="102" spans="2:15">
      <c r="B102" s="3" t="s">
        <v>332</v>
      </c>
      <c r="C102" t="e">
        <f>VLOOKUP(B102:B297,[4]Sheet1!$B$16:$B$5986:'[4]Sheet1'!$C$6:$C$5986,2,0)</f>
        <v>#REF!</v>
      </c>
      <c r="D102">
        <v>14045</v>
      </c>
      <c r="E102" t="e">
        <f>VLOOKUP(D102:D297,[3]Sheet3!$A$2:$A$297:'[3]Sheet3'!$C$2:$C$297,3,0)</f>
        <v>#REF!</v>
      </c>
      <c r="F102" t="s">
        <v>2951</v>
      </c>
      <c r="H102" s="3" t="s">
        <v>2717</v>
      </c>
      <c r="I102" t="e">
        <f>VLOOKUP(H102:H221,[3]Sheet3!$B$2:$B$297:'[3]Sheet3'!$C$2:$C$297,2,0)</f>
        <v>#REF!</v>
      </c>
      <c r="J102" t="s">
        <v>3021</v>
      </c>
      <c r="K102" t="str">
        <f t="shared" si="5"/>
        <v>拉提奥斯碎片</v>
      </c>
      <c r="L102" t="s">
        <v>3049</v>
      </c>
      <c r="O102" t="str">
        <f t="shared" si="6"/>
        <v>【主线副本】小怪掉小精灵碎片13资质拉提奥斯碎片</v>
      </c>
    </row>
    <row r="103" spans="2:15">
      <c r="B103" s="3" t="s">
        <v>321</v>
      </c>
      <c r="C103" t="e">
        <f>VLOOKUP(B103:B298,[4]Sheet1!$B$16:$B$5986:'[4]Sheet1'!$C$6:$C$5986,2,0)</f>
        <v>#REF!</v>
      </c>
      <c r="D103">
        <v>14049</v>
      </c>
      <c r="E103" t="e">
        <f>VLOOKUP(D103:D298,[3]Sheet3!$A$2:$A$297:'[3]Sheet3'!$C$2:$C$297,3,0)</f>
        <v>#REF!</v>
      </c>
      <c r="F103" t="s">
        <v>2941</v>
      </c>
      <c r="H103" s="3" t="s">
        <v>2718</v>
      </c>
      <c r="I103" t="e">
        <f>VLOOKUP(H103:H222,[3]Sheet3!$B$2:$B$297:'[3]Sheet3'!$C$2:$C$297,2,0)</f>
        <v>#REF!</v>
      </c>
      <c r="J103" t="s">
        <v>3022</v>
      </c>
      <c r="K103" t="str">
        <f t="shared" si="5"/>
        <v>拉提亚斯碎片</v>
      </c>
      <c r="L103" t="s">
        <v>3049</v>
      </c>
      <c r="O103" t="str">
        <f t="shared" si="6"/>
        <v>【主线副本】小怪掉小精灵碎片13资质拉提亚斯碎片</v>
      </c>
    </row>
    <row r="104" spans="2:15">
      <c r="B104" s="3" t="s">
        <v>322</v>
      </c>
      <c r="C104" t="e">
        <f>VLOOKUP(B104:B299,[4]Sheet1!$B$16:$B$5986:'[4]Sheet1'!$C$6:$C$5986,2,0)</f>
        <v>#REF!</v>
      </c>
      <c r="D104">
        <v>14043</v>
      </c>
      <c r="E104" t="e">
        <f>VLOOKUP(D104:D299,[3]Sheet3!$A$2:$A$297:'[3]Sheet3'!$C$2:$C$297,3,0)</f>
        <v>#REF!</v>
      </c>
      <c r="F104" t="s">
        <v>2942</v>
      </c>
      <c r="H104" s="3" t="s">
        <v>2719</v>
      </c>
      <c r="I104" t="e">
        <f>VLOOKUP(H104:H223,[3]Sheet3!$B$2:$B$297:'[3]Sheet3'!$C$2:$C$297,2,0)</f>
        <v>#REF!</v>
      </c>
      <c r="J104" t="s">
        <v>3023</v>
      </c>
      <c r="K104" t="str">
        <f t="shared" si="5"/>
        <v>钢神柱碎片</v>
      </c>
      <c r="L104" t="s">
        <v>3049</v>
      </c>
      <c r="O104" t="str">
        <f t="shared" si="6"/>
        <v>【主线副本】小怪掉小精灵碎片13资质钢神柱碎片</v>
      </c>
    </row>
    <row r="105" spans="2:15">
      <c r="B105" s="3" t="s">
        <v>323</v>
      </c>
      <c r="C105" t="e">
        <f>VLOOKUP(B105:B300,[4]Sheet1!$B$16:$B$5986:'[4]Sheet1'!$C$6:$C$5986,2,0)</f>
        <v>#REF!</v>
      </c>
      <c r="D105">
        <v>11054</v>
      </c>
      <c r="E105" t="e">
        <f>VLOOKUP(D105:D300,[3]Sheet3!$A$2:$A$297:'[3]Sheet3'!$C$2:$C$297,3,0)</f>
        <v>#REF!</v>
      </c>
      <c r="F105" t="s">
        <v>2943</v>
      </c>
      <c r="H105" s="3" t="s">
        <v>2720</v>
      </c>
      <c r="I105" t="e">
        <f>VLOOKUP(H105:H224,[3]Sheet3!$B$2:$B$297:'[3]Sheet3'!$C$2:$C$297,2,0)</f>
        <v>#REF!</v>
      </c>
      <c r="J105" t="s">
        <v>3024</v>
      </c>
      <c r="K105" t="str">
        <f t="shared" si="5"/>
        <v>冰神柱碎片</v>
      </c>
      <c r="L105" t="s">
        <v>3049</v>
      </c>
      <c r="O105" t="str">
        <f t="shared" si="6"/>
        <v>【主线副本】小怪掉小精灵碎片13资质冰神柱碎片</v>
      </c>
    </row>
    <row r="106" spans="2:15">
      <c r="B106" s="3" t="s">
        <v>324</v>
      </c>
      <c r="C106" t="e">
        <f>VLOOKUP(B106:B301,[4]Sheet1!$B$16:$B$5986:'[4]Sheet1'!$C$6:$C$5986,2,0)</f>
        <v>#REF!</v>
      </c>
      <c r="D106">
        <v>11053</v>
      </c>
      <c r="E106" t="e">
        <f>VLOOKUP(D106:D301,[3]Sheet3!$A$2:$A$297:'[3]Sheet3'!$C$2:$C$297,3,0)</f>
        <v>#REF!</v>
      </c>
      <c r="F106" t="s">
        <v>2944</v>
      </c>
      <c r="H106" s="3" t="s">
        <v>2721</v>
      </c>
      <c r="I106" t="e">
        <f>VLOOKUP(H106:H225,[3]Sheet3!$B$2:$B$297:'[3]Sheet3'!$C$2:$C$297,2,0)</f>
        <v>#REF!</v>
      </c>
      <c r="J106" t="s">
        <v>2909</v>
      </c>
      <c r="K106" t="str">
        <f t="shared" si="5"/>
        <v>吸盘魔偶碎片</v>
      </c>
      <c r="L106" t="s">
        <v>3049</v>
      </c>
      <c r="O106" t="str">
        <f t="shared" si="6"/>
        <v>【主线副本】小怪掉小精灵碎片13资质吸盘魔偶碎片</v>
      </c>
    </row>
    <row r="107" spans="2:15">
      <c r="B107" s="3" t="s">
        <v>325</v>
      </c>
      <c r="C107" t="e">
        <f>VLOOKUP(B107:B302,[4]Sheet1!$B$16:$B$5986:'[4]Sheet1'!$C$6:$C$5986,2,0)</f>
        <v>#REF!</v>
      </c>
      <c r="D107">
        <v>13036</v>
      </c>
      <c r="E107" t="e">
        <f>VLOOKUP(D107:D302,[3]Sheet3!$A$2:$A$297:'[3]Sheet3'!$C$2:$C$297,3,0)</f>
        <v>#REF!</v>
      </c>
      <c r="F107" t="s">
        <v>2945</v>
      </c>
      <c r="H107" s="3" t="s">
        <v>2722</v>
      </c>
      <c r="I107" t="e">
        <f>VLOOKUP(H107:H226,[3]Sheet3!$B$2:$B$297:'[3]Sheet3'!$C$2:$C$297,2,0)</f>
        <v>#REF!</v>
      </c>
      <c r="J107" t="e">
        <v>#N/A</v>
      </c>
      <c r="K107" t="s">
        <v>3037</v>
      </c>
      <c r="L107" t="s">
        <v>3049</v>
      </c>
      <c r="O107" t="str">
        <f t="shared" si="6"/>
        <v>【主线副本】小怪掉小精灵碎片13资质夜光虫碎片</v>
      </c>
    </row>
    <row r="108" spans="2:15">
      <c r="B108" s="3" t="s">
        <v>326</v>
      </c>
      <c r="C108" t="e">
        <f>VLOOKUP(B108:B303,[4]Sheet1!$B$16:$B$5986:'[4]Sheet1'!$C$6:$C$5986,2,0)</f>
        <v>#REF!</v>
      </c>
      <c r="D108">
        <v>14050</v>
      </c>
      <c r="E108" t="e">
        <f>VLOOKUP(D108:D303,[3]Sheet3!$A$2:$A$297:'[3]Sheet3'!$C$2:$C$297,3,0)</f>
        <v>#REF!</v>
      </c>
      <c r="F108" t="s">
        <v>2946</v>
      </c>
      <c r="H108" s="8" t="s">
        <v>2723</v>
      </c>
      <c r="I108" t="e">
        <f>VLOOKUP(H108:H227,[3]Sheet3!$B$2:$B$297:'[3]Sheet3'!$C$2:$C$297,2,0)</f>
        <v>#REF!</v>
      </c>
      <c r="J108" t="s">
        <v>3025</v>
      </c>
      <c r="K108" t="str">
        <f t="shared" si="5"/>
        <v>蛇纹熊碎片</v>
      </c>
      <c r="L108" t="s">
        <v>3049</v>
      </c>
      <c r="O108" t="str">
        <f t="shared" si="6"/>
        <v>【主线副本】小怪掉小精灵碎片13资质蛇纹熊碎片</v>
      </c>
    </row>
    <row r="109" spans="2:15">
      <c r="B109" s="3" t="s">
        <v>327</v>
      </c>
      <c r="C109" t="e">
        <f>VLOOKUP(B109:B304,[4]Sheet1!$B$16:$B$5986:'[4]Sheet1'!$C$6:$C$5986,2,0)</f>
        <v>#REF!</v>
      </c>
      <c r="D109">
        <v>14047</v>
      </c>
      <c r="E109" t="e">
        <f>VLOOKUP(D109:D304,[3]Sheet3!$A$2:$A$297:'[3]Sheet3'!$C$2:$C$297,3,0)</f>
        <v>#REF!</v>
      </c>
      <c r="F109" t="s">
        <v>2948</v>
      </c>
      <c r="H109" s="3" t="s">
        <v>2724</v>
      </c>
      <c r="I109" t="e">
        <f>VLOOKUP(H109:H228,[3]Sheet3!$B$2:$B$297:'[3]Sheet3'!$C$2:$C$297,2,0)</f>
        <v>#REF!</v>
      </c>
      <c r="J109" t="s">
        <v>2945</v>
      </c>
      <c r="K109" t="str">
        <f t="shared" si="5"/>
        <v>凯诺战士碎片</v>
      </c>
      <c r="L109" t="s">
        <v>3049</v>
      </c>
      <c r="O109" t="str">
        <f t="shared" si="6"/>
        <v>【主线副本】小怪掉小精灵碎片13资质凯诺战士碎片</v>
      </c>
    </row>
    <row r="110" spans="2:15">
      <c r="B110" s="3" t="s">
        <v>328</v>
      </c>
      <c r="C110" t="e">
        <f>VLOOKUP(B110:B305,[4]Sheet1!$B$16:$B$5986:'[4]Sheet1'!$C$6:$C$5986,2,0)</f>
        <v>#REF!</v>
      </c>
      <c r="D110">
        <v>14046</v>
      </c>
      <c r="E110" t="e">
        <f>VLOOKUP(D110:D305,[3]Sheet3!$A$2:$A$297:'[3]Sheet3'!$C$2:$C$297,3,0)</f>
        <v>#REF!</v>
      </c>
      <c r="F110" t="s">
        <v>2947</v>
      </c>
      <c r="H110" s="3" t="s">
        <v>2725</v>
      </c>
      <c r="I110" t="e">
        <f>VLOOKUP(H110:H229,[3]Sheet3!$B$2:$B$297:'[3]Sheet3'!$C$2:$C$297,2,0)</f>
        <v>#REF!</v>
      </c>
      <c r="J110" t="s">
        <v>3026</v>
      </c>
      <c r="K110" t="str">
        <f t="shared" si="5"/>
        <v>尼多兰碎片</v>
      </c>
      <c r="L110" t="s">
        <v>3049</v>
      </c>
      <c r="O110" t="str">
        <f t="shared" si="6"/>
        <v>【主线副本】小怪掉小精灵碎片13资质尼多兰碎片</v>
      </c>
    </row>
    <row r="111" spans="2:15">
      <c r="B111" s="3" t="s">
        <v>329</v>
      </c>
      <c r="C111" t="e">
        <f>VLOOKUP(B111:B306,[4]Sheet1!$B$16:$B$5986:'[4]Sheet1'!$C$6:$C$5986,2,0)</f>
        <v>#REF!</v>
      </c>
      <c r="D111">
        <v>14044</v>
      </c>
      <c r="E111" t="e">
        <f>VLOOKUP(D111:D306,[3]Sheet3!$A$2:$A$297:'[3]Sheet3'!$C$2:$C$297,3,0)</f>
        <v>#REF!</v>
      </c>
      <c r="F111" t="s">
        <v>2949</v>
      </c>
      <c r="H111" s="3" t="s">
        <v>2726</v>
      </c>
      <c r="I111" t="e">
        <f>VLOOKUP(H111:H230,[3]Sheet3!$B$2:$B$297:'[3]Sheet3'!$C$2:$C$297,2,0)</f>
        <v>#REF!</v>
      </c>
      <c r="J111" t="e">
        <v>#N/A</v>
      </c>
      <c r="K111" t="s">
        <v>3038</v>
      </c>
      <c r="L111" t="s">
        <v>3049</v>
      </c>
      <c r="O111" t="str">
        <f t="shared" si="6"/>
        <v>【主线副本】小怪掉小精灵碎片13资质尼多朗碎片</v>
      </c>
    </row>
    <row r="112" spans="2:15">
      <c r="B112" s="3" t="s">
        <v>330</v>
      </c>
      <c r="C112" t="e">
        <f>VLOOKUP(B112:B307,[4]Sheet1!$B$16:$B$5986:'[4]Sheet1'!$C$6:$C$5986,2,0)</f>
        <v>#REF!</v>
      </c>
      <c r="D112">
        <v>14050</v>
      </c>
      <c r="E112" t="e">
        <f>VLOOKUP(D112:D307,[3]Sheet3!$A$2:$A$297:'[3]Sheet3'!$C$2:$C$297,3,0)</f>
        <v>#REF!</v>
      </c>
      <c r="F112" t="s">
        <v>2946</v>
      </c>
      <c r="H112" s="3" t="s">
        <v>2727</v>
      </c>
      <c r="I112" t="e">
        <f>VLOOKUP(H112:H231,[3]Sheet3!$B$2:$B$297:'[3]Sheet3'!$C$2:$C$297,2,0)</f>
        <v>#REF!</v>
      </c>
      <c r="J112" t="e">
        <v>#N/A</v>
      </c>
      <c r="K112" s="41" t="s">
        <v>3039</v>
      </c>
      <c r="L112" t="s">
        <v>3049</v>
      </c>
      <c r="O112" t="str">
        <f t="shared" si="6"/>
        <v>【主线副本】小怪掉小精灵碎片13资质卡瓦火鸡碎片</v>
      </c>
    </row>
    <row r="113" spans="2:15">
      <c r="B113" s="3" t="s">
        <v>331</v>
      </c>
      <c r="C113" t="e">
        <f>VLOOKUP(B113:B308,[4]Sheet1!$B$16:$B$5986:'[4]Sheet1'!$C$6:$C$5986,2,0)</f>
        <v>#REF!</v>
      </c>
      <c r="D113">
        <v>11042</v>
      </c>
      <c r="E113" t="e">
        <f>VLOOKUP(D113:D308,[3]Sheet3!$A$2:$A$297:'[3]Sheet3'!$C$2:$C$297,3,0)</f>
        <v>#REF!</v>
      </c>
      <c r="F113" t="s">
        <v>2950</v>
      </c>
      <c r="H113" s="3" t="s">
        <v>2728</v>
      </c>
      <c r="I113" t="e">
        <f>VLOOKUP(H113:H232,[3]Sheet3!$B$2:$B$297:'[3]Sheet3'!$C$2:$C$297,2,0)</f>
        <v>#REF!</v>
      </c>
      <c r="J113" t="e">
        <v>#N/A</v>
      </c>
      <c r="K113" s="41" t="s">
        <v>3039</v>
      </c>
      <c r="L113" t="s">
        <v>3049</v>
      </c>
      <c r="O113" t="str">
        <f t="shared" si="6"/>
        <v>【主线副本】小怪掉小精灵碎片13资质卡瓦火鸡碎片</v>
      </c>
    </row>
    <row r="114" spans="2:15">
      <c r="B114" s="3" t="s">
        <v>332</v>
      </c>
      <c r="C114" t="e">
        <f>VLOOKUP(B114:B309,[4]Sheet1!$B$16:$B$5986:'[4]Sheet1'!$C$6:$C$5986,2,0)</f>
        <v>#REF!</v>
      </c>
      <c r="D114">
        <v>14045</v>
      </c>
      <c r="E114" t="e">
        <f>VLOOKUP(D114:D309,[3]Sheet3!$A$2:$A$297:'[3]Sheet3'!$C$2:$C$297,3,0)</f>
        <v>#REF!</v>
      </c>
      <c r="F114" t="s">
        <v>2951</v>
      </c>
      <c r="H114" s="3" t="s">
        <v>2729</v>
      </c>
      <c r="I114" t="e">
        <f>VLOOKUP(H114:H233,[3]Sheet3!$B$2:$B$297:'[3]Sheet3'!$C$2:$C$297,2,0)</f>
        <v>#REF!</v>
      </c>
      <c r="J114" t="s">
        <v>3027</v>
      </c>
      <c r="K114" t="str">
        <f t="shared" si="5"/>
        <v>化石翼龙碎片</v>
      </c>
      <c r="L114" t="s">
        <v>3049</v>
      </c>
      <c r="O114" t="str">
        <f t="shared" si="6"/>
        <v>【主线副本】小怪掉小精灵碎片13资质化石翼龙碎片</v>
      </c>
    </row>
    <row r="115" spans="2:15">
      <c r="B115" s="3" t="s">
        <v>321</v>
      </c>
      <c r="C115" t="e">
        <f>VLOOKUP(B115:B310,[4]Sheet1!$B$16:$B$5986:'[4]Sheet1'!$C$6:$C$5986,2,0)</f>
        <v>#REF!</v>
      </c>
      <c r="D115">
        <v>14049</v>
      </c>
      <c r="E115" t="e">
        <f>VLOOKUP(D115:D310,[3]Sheet3!$A$2:$A$297:'[3]Sheet3'!$C$2:$C$297,3,0)</f>
        <v>#REF!</v>
      </c>
      <c r="F115" t="s">
        <v>2941</v>
      </c>
      <c r="H115" s="3" t="s">
        <v>2730</v>
      </c>
      <c r="I115" t="e">
        <f>VLOOKUP(H115:H234,[3]Sheet3!$B$2:$B$297:'[3]Sheet3'!$C$2:$C$297,2,0)</f>
        <v>#REF!</v>
      </c>
      <c r="J115" t="s">
        <v>3028</v>
      </c>
      <c r="K115" t="str">
        <f t="shared" si="5"/>
        <v>化石鱼碎片</v>
      </c>
      <c r="L115" t="s">
        <v>3049</v>
      </c>
      <c r="O115" t="str">
        <f t="shared" si="6"/>
        <v>【主线副本】小怪掉小精灵碎片13资质化石鱼碎片</v>
      </c>
    </row>
    <row r="116" spans="2:15">
      <c r="B116" s="3" t="s">
        <v>322</v>
      </c>
      <c r="C116" t="e">
        <f>VLOOKUP(B116:B311,[4]Sheet1!$B$16:$B$5986:'[4]Sheet1'!$C$6:$C$5986,2,0)</f>
        <v>#REF!</v>
      </c>
      <c r="D116">
        <v>14043</v>
      </c>
      <c r="E116" t="e">
        <f>VLOOKUP(D116:D311,[3]Sheet3!$A$2:$A$297:'[3]Sheet3'!$C$2:$C$297,3,0)</f>
        <v>#REF!</v>
      </c>
      <c r="F116" t="s">
        <v>2942</v>
      </c>
      <c r="H116" s="3" t="s">
        <v>2731</v>
      </c>
      <c r="I116" t="e">
        <f>VLOOKUP(H116:H235,[3]Sheet3!$B$2:$B$297:'[3]Sheet3'!$C$2:$C$297,2,0)</f>
        <v>#REF!</v>
      </c>
      <c r="J116" t="s">
        <v>3029</v>
      </c>
      <c r="K116" t="str">
        <f t="shared" si="5"/>
        <v>贵妇猫碎片</v>
      </c>
      <c r="L116" t="s">
        <v>3049</v>
      </c>
      <c r="O116" t="str">
        <f t="shared" si="6"/>
        <v>【主线副本】小怪掉小精灵碎片13资质贵妇猫碎片</v>
      </c>
    </row>
    <row r="117" spans="2:15">
      <c r="B117" s="3" t="s">
        <v>323</v>
      </c>
      <c r="C117" t="e">
        <f>VLOOKUP(B117:B312,[4]Sheet1!$B$16:$B$5986:'[4]Sheet1'!$C$6:$C$5986,2,0)</f>
        <v>#REF!</v>
      </c>
      <c r="D117">
        <v>11054</v>
      </c>
      <c r="E117" t="e">
        <f>VLOOKUP(D117:D312,[3]Sheet3!$A$2:$A$297:'[3]Sheet3'!$C$2:$C$297,3,0)</f>
        <v>#REF!</v>
      </c>
      <c r="F117" t="s">
        <v>2943</v>
      </c>
      <c r="H117" s="3" t="s">
        <v>3040</v>
      </c>
      <c r="I117" t="e">
        <f>VLOOKUP(H117:H236,[3]Sheet3!$B$2:$B$297:'[3]Sheet3'!$C$2:$C$297,2,0)</f>
        <v>#REF!</v>
      </c>
      <c r="J117" t="e">
        <v>#N/A</v>
      </c>
      <c r="K117" t="s">
        <v>3035</v>
      </c>
      <c r="L117" t="s">
        <v>3049</v>
      </c>
      <c r="O117" t="str">
        <f t="shared" si="6"/>
        <v>【主线副本】小怪掉小精灵碎片13资质千针豚碎片</v>
      </c>
    </row>
    <row r="118" spans="2:15">
      <c r="B118" s="3" t="s">
        <v>324</v>
      </c>
      <c r="C118" t="e">
        <f>VLOOKUP(B118:B313,[4]Sheet1!$B$16:$B$5986:'[4]Sheet1'!$C$6:$C$5986,2,0)</f>
        <v>#REF!</v>
      </c>
      <c r="D118">
        <v>11053</v>
      </c>
      <c r="E118" t="e">
        <f>VLOOKUP(D118:D313,[3]Sheet3!$A$2:$A$297:'[3]Sheet3'!$C$2:$C$297,3,0)</f>
        <v>#REF!</v>
      </c>
      <c r="F118" t="s">
        <v>2944</v>
      </c>
      <c r="H118" s="3" t="s">
        <v>3041</v>
      </c>
      <c r="I118" t="e">
        <f>VLOOKUP(H118:H237,[3]Sheet3!$B$2:$B$297:'[3]Sheet3'!$C$2:$C$297,2,0)</f>
        <v>#REF!</v>
      </c>
      <c r="J118" t="e">
        <v>#N/A</v>
      </c>
      <c r="K118" t="s">
        <v>3042</v>
      </c>
      <c r="L118" t="s">
        <v>3049</v>
      </c>
      <c r="O118" t="str">
        <f t="shared" si="6"/>
        <v>【主线副本】小怪掉小精灵碎片13资质黑暗鸦碎片</v>
      </c>
    </row>
    <row r="119" spans="2:15">
      <c r="B119" s="3" t="s">
        <v>325</v>
      </c>
      <c r="C119" t="e">
        <f>VLOOKUP(B119:B314,[4]Sheet1!$B$16:$B$5986:'[4]Sheet1'!$C$6:$C$5986,2,0)</f>
        <v>#REF!</v>
      </c>
      <c r="D119">
        <v>13036</v>
      </c>
      <c r="E119" t="e">
        <f>VLOOKUP(D119:D314,[3]Sheet3!$A$2:$A$297:'[3]Sheet3'!$C$2:$C$297,3,0)</f>
        <v>#REF!</v>
      </c>
      <c r="F119" t="s">
        <v>2945</v>
      </c>
      <c r="H119" s="3" t="s">
        <v>2734</v>
      </c>
      <c r="I119" t="e">
        <f>VLOOKUP(H119:H238,[3]Sheet3!$B$2:$B$297:'[3]Sheet3'!$C$2:$C$297,2,0)</f>
        <v>#REF!</v>
      </c>
      <c r="J119" t="s">
        <v>3030</v>
      </c>
      <c r="K119" t="str">
        <f t="shared" si="5"/>
        <v>噪音王碎片</v>
      </c>
      <c r="L119" t="s">
        <v>3049</v>
      </c>
      <c r="O119" t="str">
        <f t="shared" si="6"/>
        <v>【主线副本】小怪掉小精灵碎片13资质噪音王碎片</v>
      </c>
    </row>
    <row r="120" spans="2:15">
      <c r="B120" s="3" t="s">
        <v>326</v>
      </c>
      <c r="C120" t="e">
        <f>VLOOKUP(B120:B315,[4]Sheet1!$B$16:$B$5986:'[4]Sheet1'!$C$6:$C$5986,2,0)</f>
        <v>#REF!</v>
      </c>
      <c r="D120">
        <v>14050</v>
      </c>
      <c r="E120" t="e">
        <f>VLOOKUP(D120:D315,[3]Sheet3!$A$2:$A$297:'[3]Sheet3'!$C$2:$C$297,3,0)</f>
        <v>#REF!</v>
      </c>
      <c r="F120" t="s">
        <v>2946</v>
      </c>
      <c r="H120" s="3" t="s">
        <v>3044</v>
      </c>
      <c r="I120" t="e">
        <f>VLOOKUP(H120:H239,[3]Sheet3!$B$2:$B$297:'[3]Sheet3'!$C$2:$C$297,2,0)</f>
        <v>#REF!</v>
      </c>
      <c r="J120" t="e">
        <v>#N/A</v>
      </c>
      <c r="K120" t="s">
        <v>3045</v>
      </c>
      <c r="L120" t="s">
        <v>3049</v>
      </c>
      <c r="O120" t="str">
        <f t="shared" si="6"/>
        <v>【主线副本】小怪掉小精灵碎片13资质凯诺战士碎片</v>
      </c>
    </row>
    <row r="121" spans="2:15">
      <c r="B121" s="3" t="s">
        <v>327</v>
      </c>
      <c r="C121" t="e">
        <f>VLOOKUP(B121:B316,[4]Sheet1!$B$16:$B$5986:'[4]Sheet1'!$C$6:$C$5986,2,0)</f>
        <v>#REF!</v>
      </c>
      <c r="D121">
        <v>14047</v>
      </c>
      <c r="E121" t="e">
        <f>VLOOKUP(D121:D316,[3]Sheet3!$A$2:$A$297:'[3]Sheet3'!$C$2:$C$297,3,0)</f>
        <v>#REF!</v>
      </c>
      <c r="F121" t="s">
        <v>2948</v>
      </c>
      <c r="H121" s="3" t="s">
        <v>3043</v>
      </c>
      <c r="I121" t="e">
        <f>VLOOKUP(H121:H240,[3]Sheet3!$B$2:$B$297:'[3]Sheet3'!$C$2:$C$297,2,0)</f>
        <v>#REF!</v>
      </c>
      <c r="J121" t="e">
        <v>#N/A</v>
      </c>
      <c r="K121" t="s">
        <v>3046</v>
      </c>
      <c r="L121" t="s">
        <v>3049</v>
      </c>
      <c r="O121" t="str">
        <f t="shared" si="6"/>
        <v>【主线副本】小怪掉小精灵碎片13资质黑暗鸦碎片</v>
      </c>
    </row>
    <row r="122" spans="2:15">
      <c r="B122" s="3" t="s">
        <v>328</v>
      </c>
      <c r="C122" t="e">
        <f>VLOOKUP(B122:B317,[4]Sheet1!$B$16:$B$5986:'[4]Sheet1'!$C$6:$C$5986,2,0)</f>
        <v>#REF!</v>
      </c>
      <c r="D122">
        <v>14046</v>
      </c>
      <c r="E122" t="e">
        <f>VLOOKUP(D122:D317,[3]Sheet3!$A$2:$A$297:'[3]Sheet3'!$C$2:$C$297,3,0)</f>
        <v>#REF!</v>
      </c>
      <c r="F122" t="s">
        <v>2947</v>
      </c>
      <c r="H122" s="3" t="s">
        <v>2737</v>
      </c>
      <c r="I122" t="e">
        <f>VLOOKUP(H122:H241,[3]Sheet3!$B$2:$B$297:'[3]Sheet3'!$C$2:$C$297,2,0)</f>
        <v>#REF!</v>
      </c>
      <c r="J122" t="s">
        <v>2948</v>
      </c>
      <c r="K122" t="str">
        <f t="shared" si="5"/>
        <v>针叶龙碎片</v>
      </c>
      <c r="L122" t="s">
        <v>3050</v>
      </c>
      <c r="O122" t="str">
        <f t="shared" si="6"/>
        <v>【主线副本】小怪掉小精灵碎片14资质针叶龙碎片</v>
      </c>
    </row>
    <row r="123" spans="2:15">
      <c r="B123" s="3" t="s">
        <v>329</v>
      </c>
      <c r="C123" t="e">
        <f>VLOOKUP(B123:B318,[4]Sheet1!$B$16:$B$5986:'[4]Sheet1'!$C$6:$C$5986,2,0)</f>
        <v>#REF!</v>
      </c>
      <c r="D123">
        <v>14044</v>
      </c>
      <c r="E123" t="e">
        <f>VLOOKUP(D123:D318,[3]Sheet3!$A$2:$A$297:'[3]Sheet3'!$C$2:$C$297,3,0)</f>
        <v>#REF!</v>
      </c>
      <c r="F123" t="s">
        <v>2949</v>
      </c>
    </row>
    <row r="124" spans="2:15">
      <c r="B124" s="3" t="s">
        <v>330</v>
      </c>
      <c r="C124" t="e">
        <f>VLOOKUP(B124:B319,[4]Sheet1!$B$16:$B$5986:'[4]Sheet1'!$C$6:$C$5986,2,0)</f>
        <v>#REF!</v>
      </c>
      <c r="D124">
        <v>14050</v>
      </c>
      <c r="E124" t="e">
        <f>VLOOKUP(D124:D319,[3]Sheet3!$A$2:$A$297:'[3]Sheet3'!$C$2:$C$297,3,0)</f>
        <v>#REF!</v>
      </c>
      <c r="F124" t="s">
        <v>2946</v>
      </c>
    </row>
    <row r="125" spans="2:15">
      <c r="B125" s="3" t="s">
        <v>331</v>
      </c>
      <c r="C125" t="e">
        <f>VLOOKUP(B125:B320,[4]Sheet1!$B$16:$B$5986:'[4]Sheet1'!$C$6:$C$5986,2,0)</f>
        <v>#REF!</v>
      </c>
      <c r="D125">
        <v>11042</v>
      </c>
      <c r="E125" t="e">
        <f>VLOOKUP(D125:D320,[3]Sheet3!$A$2:$A$297:'[3]Sheet3'!$C$2:$C$297,3,0)</f>
        <v>#REF!</v>
      </c>
      <c r="F125" t="s">
        <v>2950</v>
      </c>
    </row>
    <row r="126" spans="2:15">
      <c r="B126" s="3" t="s">
        <v>332</v>
      </c>
      <c r="C126" t="e">
        <f>VLOOKUP(B126:B321,[4]Sheet1!$B$16:$B$5986:'[4]Sheet1'!$C$6:$C$5986,2,0)</f>
        <v>#REF!</v>
      </c>
      <c r="D126">
        <v>14045</v>
      </c>
      <c r="E126" t="e">
        <f>VLOOKUP(D126:D321,[3]Sheet3!$A$2:$A$297:'[3]Sheet3'!$C$2:$C$297,3,0)</f>
        <v>#REF!</v>
      </c>
      <c r="F126" t="s">
        <v>2951</v>
      </c>
    </row>
    <row r="127" spans="2:15">
      <c r="B127" s="3" t="s">
        <v>321</v>
      </c>
      <c r="C127" t="e">
        <f>VLOOKUP(B127:B322,[4]Sheet1!$B$16:$B$5986:'[4]Sheet1'!$C$6:$C$5986,2,0)</f>
        <v>#REF!</v>
      </c>
      <c r="D127">
        <v>14049</v>
      </c>
      <c r="E127" t="e">
        <f>VLOOKUP(D127:D322,[3]Sheet3!$A$2:$A$297:'[3]Sheet3'!$C$2:$C$297,3,0)</f>
        <v>#REF!</v>
      </c>
      <c r="F127" t="s">
        <v>2941</v>
      </c>
    </row>
    <row r="128" spans="2:15">
      <c r="B128" s="3" t="s">
        <v>322</v>
      </c>
      <c r="C128" t="e">
        <f>VLOOKUP(B128:B323,[4]Sheet1!$B$16:$B$5986:'[4]Sheet1'!$C$6:$C$5986,2,0)</f>
        <v>#REF!</v>
      </c>
      <c r="D128">
        <v>14043</v>
      </c>
      <c r="E128" t="e">
        <f>VLOOKUP(D128:D323,[3]Sheet3!$A$2:$A$297:'[3]Sheet3'!$C$2:$C$297,3,0)</f>
        <v>#REF!</v>
      </c>
      <c r="F128" t="s">
        <v>2942</v>
      </c>
    </row>
    <row r="129" spans="2:6">
      <c r="B129" s="3" t="s">
        <v>323</v>
      </c>
      <c r="C129" t="e">
        <f>VLOOKUP(B129:B324,[4]Sheet1!$B$16:$B$5986:'[4]Sheet1'!$C$6:$C$5986,2,0)</f>
        <v>#REF!</v>
      </c>
      <c r="D129">
        <v>11054</v>
      </c>
      <c r="E129" t="e">
        <f>VLOOKUP(D129:D324,[3]Sheet3!$A$2:$A$297:'[3]Sheet3'!$C$2:$C$297,3,0)</f>
        <v>#REF!</v>
      </c>
      <c r="F129" t="s">
        <v>2943</v>
      </c>
    </row>
    <row r="130" spans="2:6">
      <c r="B130" s="3" t="s">
        <v>324</v>
      </c>
      <c r="C130" t="e">
        <f>VLOOKUP(B130:B325,[4]Sheet1!$B$16:$B$5986:'[4]Sheet1'!$C$6:$C$5986,2,0)</f>
        <v>#REF!</v>
      </c>
      <c r="D130">
        <v>11053</v>
      </c>
      <c r="E130" t="e">
        <f>VLOOKUP(D130:D325,[3]Sheet3!$A$2:$A$297:'[3]Sheet3'!$C$2:$C$297,3,0)</f>
        <v>#REF!</v>
      </c>
      <c r="F130" t="s">
        <v>2944</v>
      </c>
    </row>
    <row r="131" spans="2:6">
      <c r="B131" s="3" t="s">
        <v>325</v>
      </c>
      <c r="C131" t="e">
        <f>VLOOKUP(B131:B326,[4]Sheet1!$B$16:$B$5986:'[4]Sheet1'!$C$6:$C$5986,2,0)</f>
        <v>#REF!</v>
      </c>
      <c r="D131">
        <v>13036</v>
      </c>
      <c r="E131" t="e">
        <f>VLOOKUP(D131:D326,[3]Sheet3!$A$2:$A$297:'[3]Sheet3'!$C$2:$C$297,3,0)</f>
        <v>#REF!</v>
      </c>
      <c r="F131" t="s">
        <v>2945</v>
      </c>
    </row>
    <row r="132" spans="2:6">
      <c r="B132" s="3" t="s">
        <v>326</v>
      </c>
      <c r="C132" t="e">
        <f>VLOOKUP(B132:B327,[4]Sheet1!$B$16:$B$5986:'[4]Sheet1'!$C$6:$C$5986,2,0)</f>
        <v>#REF!</v>
      </c>
      <c r="D132">
        <v>14050</v>
      </c>
      <c r="E132" t="e">
        <f>VLOOKUP(D132:D327,[3]Sheet3!$A$2:$A$297:'[3]Sheet3'!$C$2:$C$297,3,0)</f>
        <v>#REF!</v>
      </c>
      <c r="F132" t="s">
        <v>2946</v>
      </c>
    </row>
    <row r="133" spans="2:6">
      <c r="B133" s="3" t="s">
        <v>327</v>
      </c>
      <c r="C133" t="e">
        <f>VLOOKUP(B133:B328,[4]Sheet1!$B$16:$B$5986:'[4]Sheet1'!$C$6:$C$5986,2,0)</f>
        <v>#REF!</v>
      </c>
      <c r="D133">
        <v>14047</v>
      </c>
      <c r="E133" t="e">
        <f>VLOOKUP(D133:D328,[3]Sheet3!$A$2:$A$297:'[3]Sheet3'!$C$2:$C$297,3,0)</f>
        <v>#REF!</v>
      </c>
      <c r="F133" t="s">
        <v>2948</v>
      </c>
    </row>
    <row r="134" spans="2:6">
      <c r="B134" s="3" t="s">
        <v>328</v>
      </c>
      <c r="C134" t="e">
        <f>VLOOKUP(B134:B329,[4]Sheet1!$B$16:$B$5986:'[4]Sheet1'!$C$6:$C$5986,2,0)</f>
        <v>#REF!</v>
      </c>
      <c r="D134">
        <v>14046</v>
      </c>
      <c r="E134" t="e">
        <f>VLOOKUP(D134:D329,[3]Sheet3!$A$2:$A$297:'[3]Sheet3'!$C$2:$C$297,3,0)</f>
        <v>#REF!</v>
      </c>
      <c r="F134" t="s">
        <v>2947</v>
      </c>
    </row>
    <row r="135" spans="2:6">
      <c r="B135" s="3" t="s">
        <v>329</v>
      </c>
      <c r="C135" t="e">
        <f>VLOOKUP(B135:B330,[4]Sheet1!$B$16:$B$5986:'[4]Sheet1'!$C$6:$C$5986,2,0)</f>
        <v>#REF!</v>
      </c>
      <c r="D135">
        <v>14044</v>
      </c>
      <c r="E135" t="e">
        <f>VLOOKUP(D135:D330,[3]Sheet3!$A$2:$A$297:'[3]Sheet3'!$C$2:$C$297,3,0)</f>
        <v>#REF!</v>
      </c>
      <c r="F135" t="s">
        <v>2949</v>
      </c>
    </row>
    <row r="136" spans="2:6">
      <c r="B136" s="3" t="s">
        <v>330</v>
      </c>
      <c r="C136" t="e">
        <f>VLOOKUP(B136:B331,[4]Sheet1!$B$16:$B$5986:'[4]Sheet1'!$C$6:$C$5986,2,0)</f>
        <v>#REF!</v>
      </c>
      <c r="D136">
        <v>14050</v>
      </c>
      <c r="E136" t="e">
        <f>VLOOKUP(D136:D331,[3]Sheet3!$A$2:$A$297:'[3]Sheet3'!$C$2:$C$297,3,0)</f>
        <v>#REF!</v>
      </c>
      <c r="F136" t="s">
        <v>2946</v>
      </c>
    </row>
    <row r="137" spans="2:6">
      <c r="B137" s="3" t="s">
        <v>331</v>
      </c>
      <c r="C137" t="e">
        <f>VLOOKUP(B137:B332,[4]Sheet1!$B$16:$B$5986:'[4]Sheet1'!$C$6:$C$5986,2,0)</f>
        <v>#REF!</v>
      </c>
      <c r="D137">
        <v>11042</v>
      </c>
      <c r="E137" t="e">
        <f>VLOOKUP(D137:D332,[3]Sheet3!$A$2:$A$297:'[3]Sheet3'!$C$2:$C$297,3,0)</f>
        <v>#REF!</v>
      </c>
      <c r="F137" t="s">
        <v>2950</v>
      </c>
    </row>
    <row r="138" spans="2:6">
      <c r="B138" s="3" t="s">
        <v>332</v>
      </c>
      <c r="C138" t="e">
        <f>VLOOKUP(B138:B333,[4]Sheet1!$B$16:$B$5986:'[4]Sheet1'!$C$6:$C$5986,2,0)</f>
        <v>#REF!</v>
      </c>
      <c r="D138">
        <v>14045</v>
      </c>
      <c r="E138" t="e">
        <f>VLOOKUP(D138:D333,[3]Sheet3!$A$2:$A$297:'[3]Sheet3'!$C$2:$C$297,3,0)</f>
        <v>#REF!</v>
      </c>
      <c r="F138" t="s">
        <v>2951</v>
      </c>
    </row>
    <row r="139" spans="2:6">
      <c r="B139" s="3" t="s">
        <v>321</v>
      </c>
      <c r="C139" t="e">
        <f>VLOOKUP(B139:B334,[4]Sheet1!$B$16:$B$5986:'[4]Sheet1'!$C$6:$C$5986,2,0)</f>
        <v>#REF!</v>
      </c>
      <c r="D139">
        <v>14049</v>
      </c>
      <c r="E139" t="e">
        <f>VLOOKUP(D139:D334,[3]Sheet3!$A$2:$A$297:'[3]Sheet3'!$C$2:$C$297,3,0)</f>
        <v>#REF!</v>
      </c>
      <c r="F139" t="s">
        <v>2941</v>
      </c>
    </row>
    <row r="140" spans="2:6">
      <c r="B140" s="3" t="s">
        <v>322</v>
      </c>
      <c r="C140" t="e">
        <f>VLOOKUP(B140:B335,[4]Sheet1!$B$16:$B$5986:'[4]Sheet1'!$C$6:$C$5986,2,0)</f>
        <v>#REF!</v>
      </c>
      <c r="D140">
        <v>14043</v>
      </c>
      <c r="E140" t="e">
        <f>VLOOKUP(D140:D335,[3]Sheet3!$A$2:$A$297:'[3]Sheet3'!$C$2:$C$297,3,0)</f>
        <v>#REF!</v>
      </c>
      <c r="F140" t="s">
        <v>2942</v>
      </c>
    </row>
    <row r="141" spans="2:6">
      <c r="B141" s="3" t="s">
        <v>323</v>
      </c>
      <c r="C141" t="e">
        <f>VLOOKUP(B141:B336,[4]Sheet1!$B$16:$B$5986:'[4]Sheet1'!$C$6:$C$5986,2,0)</f>
        <v>#REF!</v>
      </c>
      <c r="D141">
        <v>11054</v>
      </c>
      <c r="E141" t="e">
        <f>VLOOKUP(D141:D336,[3]Sheet3!$A$2:$A$297:'[3]Sheet3'!$C$2:$C$297,3,0)</f>
        <v>#REF!</v>
      </c>
      <c r="F141" t="s">
        <v>2943</v>
      </c>
    </row>
    <row r="142" spans="2:6">
      <c r="B142" s="3" t="s">
        <v>324</v>
      </c>
      <c r="C142" t="e">
        <f>VLOOKUP(B142:B337,[4]Sheet1!$B$16:$B$5986:'[4]Sheet1'!$C$6:$C$5986,2,0)</f>
        <v>#REF!</v>
      </c>
      <c r="D142">
        <v>11053</v>
      </c>
      <c r="E142" t="e">
        <f>VLOOKUP(D142:D337,[3]Sheet3!$A$2:$A$297:'[3]Sheet3'!$C$2:$C$297,3,0)</f>
        <v>#REF!</v>
      </c>
      <c r="F142" t="s">
        <v>2944</v>
      </c>
    </row>
    <row r="143" spans="2:6">
      <c r="B143" s="3" t="s">
        <v>325</v>
      </c>
      <c r="C143" t="e">
        <f>VLOOKUP(B143:B338,[4]Sheet1!$B$16:$B$5986:'[4]Sheet1'!$C$6:$C$5986,2,0)</f>
        <v>#REF!</v>
      </c>
      <c r="D143">
        <v>13036</v>
      </c>
      <c r="E143" t="e">
        <f>VLOOKUP(D143:D338,[3]Sheet3!$A$2:$A$297:'[3]Sheet3'!$C$2:$C$297,3,0)</f>
        <v>#REF!</v>
      </c>
      <c r="F143" t="s">
        <v>2945</v>
      </c>
    </row>
    <row r="144" spans="2:6">
      <c r="B144" s="3" t="s">
        <v>326</v>
      </c>
      <c r="C144" t="e">
        <f>VLOOKUP(B144:B339,[4]Sheet1!$B$16:$B$5986:'[4]Sheet1'!$C$6:$C$5986,2,0)</f>
        <v>#REF!</v>
      </c>
      <c r="D144">
        <v>14050</v>
      </c>
      <c r="E144" t="e">
        <f>VLOOKUP(D144:D339,[3]Sheet3!$A$2:$A$297:'[3]Sheet3'!$C$2:$C$297,3,0)</f>
        <v>#REF!</v>
      </c>
      <c r="F144" t="s">
        <v>2946</v>
      </c>
    </row>
    <row r="145" spans="2:6">
      <c r="B145" s="3" t="s">
        <v>327</v>
      </c>
      <c r="C145" t="e">
        <f>VLOOKUP(B145:B340,[4]Sheet1!$B$16:$B$5986:'[4]Sheet1'!$C$6:$C$5986,2,0)</f>
        <v>#REF!</v>
      </c>
      <c r="D145">
        <v>14047</v>
      </c>
      <c r="E145" t="e">
        <f>VLOOKUP(D145:D340,[3]Sheet3!$A$2:$A$297:'[3]Sheet3'!$C$2:$C$297,3,0)</f>
        <v>#REF!</v>
      </c>
      <c r="F145" t="s">
        <v>2948</v>
      </c>
    </row>
    <row r="146" spans="2:6">
      <c r="B146" s="3" t="s">
        <v>328</v>
      </c>
      <c r="C146" t="e">
        <f>VLOOKUP(B146:B341,[4]Sheet1!$B$16:$B$5986:'[4]Sheet1'!$C$6:$C$5986,2,0)</f>
        <v>#REF!</v>
      </c>
      <c r="D146">
        <v>14046</v>
      </c>
      <c r="E146" t="e">
        <f>VLOOKUP(D146:D341,[3]Sheet3!$A$2:$A$297:'[3]Sheet3'!$C$2:$C$297,3,0)</f>
        <v>#REF!</v>
      </c>
      <c r="F146" t="s">
        <v>2947</v>
      </c>
    </row>
    <row r="147" spans="2:6">
      <c r="B147" s="3" t="s">
        <v>329</v>
      </c>
      <c r="C147" t="e">
        <f>VLOOKUP(B147:B342,[4]Sheet1!$B$16:$B$5986:'[4]Sheet1'!$C$6:$C$5986,2,0)</f>
        <v>#REF!</v>
      </c>
      <c r="D147">
        <v>14044</v>
      </c>
      <c r="E147" t="e">
        <f>VLOOKUP(D147:D342,[3]Sheet3!$A$2:$A$297:'[3]Sheet3'!$C$2:$C$297,3,0)</f>
        <v>#REF!</v>
      </c>
      <c r="F147" t="s">
        <v>2949</v>
      </c>
    </row>
    <row r="148" spans="2:6">
      <c r="B148" s="3" t="s">
        <v>330</v>
      </c>
      <c r="C148" t="e">
        <f>VLOOKUP(B148:B343,[4]Sheet1!$B$16:$B$5986:'[4]Sheet1'!$C$6:$C$5986,2,0)</f>
        <v>#REF!</v>
      </c>
      <c r="D148">
        <v>14050</v>
      </c>
      <c r="E148" t="e">
        <f>VLOOKUP(D148:D343,[3]Sheet3!$A$2:$A$297:'[3]Sheet3'!$C$2:$C$297,3,0)</f>
        <v>#REF!</v>
      </c>
      <c r="F148" t="s">
        <v>2946</v>
      </c>
    </row>
    <row r="149" spans="2:6">
      <c r="B149" s="3" t="s">
        <v>331</v>
      </c>
      <c r="C149" t="e">
        <f>VLOOKUP(B149:B344,[4]Sheet1!$B$16:$B$5986:'[4]Sheet1'!$C$6:$C$5986,2,0)</f>
        <v>#REF!</v>
      </c>
      <c r="D149">
        <v>11042</v>
      </c>
      <c r="E149" t="e">
        <f>VLOOKUP(D149:D344,[3]Sheet3!$A$2:$A$297:'[3]Sheet3'!$C$2:$C$297,3,0)</f>
        <v>#REF!</v>
      </c>
      <c r="F149" t="s">
        <v>2950</v>
      </c>
    </row>
    <row r="150" spans="2:6">
      <c r="B150" s="3" t="s">
        <v>332</v>
      </c>
      <c r="C150" t="e">
        <f>VLOOKUP(B150:B345,[4]Sheet1!$B$16:$B$5986:'[4]Sheet1'!$C$6:$C$5986,2,0)</f>
        <v>#REF!</v>
      </c>
      <c r="D150">
        <v>14045</v>
      </c>
      <c r="E150" t="e">
        <f>VLOOKUP(D150:D345,[3]Sheet3!$A$2:$A$297:'[3]Sheet3'!$C$2:$C$297,3,0)</f>
        <v>#REF!</v>
      </c>
      <c r="F150" t="s">
        <v>2951</v>
      </c>
    </row>
    <row r="151" spans="2:6">
      <c r="B151" s="3" t="s">
        <v>321</v>
      </c>
      <c r="C151" t="e">
        <f>VLOOKUP(B151:B346,[4]Sheet1!$B$16:$B$5986:'[4]Sheet1'!$C$6:$C$5986,2,0)</f>
        <v>#REF!</v>
      </c>
      <c r="D151">
        <v>14049</v>
      </c>
      <c r="E151" t="e">
        <f>VLOOKUP(D151:D346,[3]Sheet3!$A$2:$A$297:'[3]Sheet3'!$C$2:$C$297,3,0)</f>
        <v>#REF!</v>
      </c>
      <c r="F151" t="s">
        <v>2941</v>
      </c>
    </row>
    <row r="152" spans="2:6">
      <c r="B152" s="3" t="s">
        <v>322</v>
      </c>
      <c r="C152" t="e">
        <f>VLOOKUP(B152:B347,[4]Sheet1!$B$16:$B$5986:'[4]Sheet1'!$C$6:$C$5986,2,0)</f>
        <v>#REF!</v>
      </c>
      <c r="D152">
        <v>14043</v>
      </c>
      <c r="E152" t="e">
        <f>VLOOKUP(D152:D347,[3]Sheet3!$A$2:$A$297:'[3]Sheet3'!$C$2:$C$297,3,0)</f>
        <v>#REF!</v>
      </c>
      <c r="F152" t="s">
        <v>2942</v>
      </c>
    </row>
    <row r="153" spans="2:6">
      <c r="B153" s="3" t="s">
        <v>323</v>
      </c>
      <c r="C153" t="e">
        <f>VLOOKUP(B153:B348,[4]Sheet1!$B$16:$B$5986:'[4]Sheet1'!$C$6:$C$5986,2,0)</f>
        <v>#REF!</v>
      </c>
      <c r="D153">
        <v>11054</v>
      </c>
      <c r="E153" t="e">
        <f>VLOOKUP(D153:D348,[3]Sheet3!$A$2:$A$297:'[3]Sheet3'!$C$2:$C$297,3,0)</f>
        <v>#REF!</v>
      </c>
      <c r="F153" t="s">
        <v>2943</v>
      </c>
    </row>
    <row r="154" spans="2:6">
      <c r="B154" s="3" t="s">
        <v>324</v>
      </c>
      <c r="C154" t="e">
        <f>VLOOKUP(B154:B349,[4]Sheet1!$B$16:$B$5986:'[4]Sheet1'!$C$6:$C$5986,2,0)</f>
        <v>#REF!</v>
      </c>
      <c r="D154">
        <v>11053</v>
      </c>
      <c r="E154" t="e">
        <f>VLOOKUP(D154:D349,[3]Sheet3!$A$2:$A$297:'[3]Sheet3'!$C$2:$C$297,3,0)</f>
        <v>#REF!</v>
      </c>
      <c r="F154" t="s">
        <v>2944</v>
      </c>
    </row>
    <row r="155" spans="2:6">
      <c r="B155" s="3" t="s">
        <v>325</v>
      </c>
      <c r="C155" t="e">
        <f>VLOOKUP(B155:B350,[4]Sheet1!$B$16:$B$5986:'[4]Sheet1'!$C$6:$C$5986,2,0)</f>
        <v>#REF!</v>
      </c>
      <c r="D155">
        <v>13036</v>
      </c>
      <c r="E155" t="e">
        <f>VLOOKUP(D155:D350,[3]Sheet3!$A$2:$A$297:'[3]Sheet3'!$C$2:$C$297,3,0)</f>
        <v>#REF!</v>
      </c>
      <c r="F155" t="s">
        <v>2945</v>
      </c>
    </row>
    <row r="156" spans="2:6">
      <c r="B156" s="3" t="s">
        <v>326</v>
      </c>
      <c r="C156" t="e">
        <f>VLOOKUP(B156:B351,[4]Sheet1!$B$16:$B$5986:'[4]Sheet1'!$C$6:$C$5986,2,0)</f>
        <v>#REF!</v>
      </c>
      <c r="D156">
        <v>14050</v>
      </c>
      <c r="E156" t="e">
        <f>VLOOKUP(D156:D351,[3]Sheet3!$A$2:$A$297:'[3]Sheet3'!$C$2:$C$297,3,0)</f>
        <v>#REF!</v>
      </c>
      <c r="F156" t="s">
        <v>2946</v>
      </c>
    </row>
    <row r="157" spans="2:6">
      <c r="B157" s="3" t="s">
        <v>327</v>
      </c>
      <c r="C157" t="e">
        <f>VLOOKUP(B157:B352,[4]Sheet1!$B$16:$B$5986:'[4]Sheet1'!$C$6:$C$5986,2,0)</f>
        <v>#REF!</v>
      </c>
      <c r="D157">
        <v>14047</v>
      </c>
      <c r="E157" t="e">
        <f>VLOOKUP(D157:D352,[3]Sheet3!$A$2:$A$297:'[3]Sheet3'!$C$2:$C$297,3,0)</f>
        <v>#REF!</v>
      </c>
      <c r="F157" t="s">
        <v>2948</v>
      </c>
    </row>
    <row r="158" spans="2:6">
      <c r="B158" s="3" t="s">
        <v>328</v>
      </c>
      <c r="C158" t="e">
        <f>VLOOKUP(B158:B353,[4]Sheet1!$B$16:$B$5986:'[4]Sheet1'!$C$6:$C$5986,2,0)</f>
        <v>#REF!</v>
      </c>
      <c r="D158">
        <v>14046</v>
      </c>
      <c r="E158" t="e">
        <f>VLOOKUP(D158:D353,[3]Sheet3!$A$2:$A$297:'[3]Sheet3'!$C$2:$C$297,3,0)</f>
        <v>#REF!</v>
      </c>
      <c r="F158" t="s">
        <v>2947</v>
      </c>
    </row>
    <row r="159" spans="2:6">
      <c r="B159" s="3" t="s">
        <v>329</v>
      </c>
      <c r="C159" t="e">
        <f>VLOOKUP(B159:B354,[4]Sheet1!$B$16:$B$5986:'[4]Sheet1'!$C$6:$C$5986,2,0)</f>
        <v>#REF!</v>
      </c>
      <c r="D159">
        <v>14044</v>
      </c>
      <c r="E159" t="e">
        <f>VLOOKUP(D159:D354,[3]Sheet3!$A$2:$A$297:'[3]Sheet3'!$C$2:$C$297,3,0)</f>
        <v>#REF!</v>
      </c>
      <c r="F159" t="s">
        <v>2949</v>
      </c>
    </row>
    <row r="160" spans="2:6">
      <c r="B160" s="3" t="s">
        <v>330</v>
      </c>
      <c r="C160" t="e">
        <f>VLOOKUP(B160:B355,[4]Sheet1!$B$16:$B$5986:'[4]Sheet1'!$C$6:$C$5986,2,0)</f>
        <v>#REF!</v>
      </c>
      <c r="D160">
        <v>14050</v>
      </c>
      <c r="E160" t="e">
        <f>VLOOKUP(D160:D355,[3]Sheet3!$A$2:$A$297:'[3]Sheet3'!$C$2:$C$297,3,0)</f>
        <v>#REF!</v>
      </c>
      <c r="F160" t="s">
        <v>2946</v>
      </c>
    </row>
    <row r="161" spans="2:6">
      <c r="B161" s="3" t="s">
        <v>331</v>
      </c>
      <c r="C161" t="e">
        <f>VLOOKUP(B161:B356,[4]Sheet1!$B$16:$B$5986:'[4]Sheet1'!$C$6:$C$5986,2,0)</f>
        <v>#REF!</v>
      </c>
      <c r="D161">
        <v>11042</v>
      </c>
      <c r="E161" t="e">
        <f>VLOOKUP(D161:D356,[3]Sheet3!$A$2:$A$297:'[3]Sheet3'!$C$2:$C$297,3,0)</f>
        <v>#REF!</v>
      </c>
      <c r="F161" t="s">
        <v>2950</v>
      </c>
    </row>
    <row r="162" spans="2:6">
      <c r="B162" s="3" t="s">
        <v>332</v>
      </c>
      <c r="C162" t="e">
        <f>VLOOKUP(B162:B357,[4]Sheet1!$B$16:$B$5986:'[4]Sheet1'!$C$6:$C$5986,2,0)</f>
        <v>#REF!</v>
      </c>
      <c r="D162">
        <v>14045</v>
      </c>
      <c r="E162" t="e">
        <f>VLOOKUP(D162:D357,[3]Sheet3!$A$2:$A$297:'[3]Sheet3'!$C$2:$C$297,3,0)</f>
        <v>#REF!</v>
      </c>
      <c r="F162" t="s">
        <v>2951</v>
      </c>
    </row>
    <row r="163" spans="2:6">
      <c r="B163" s="27" t="s">
        <v>321</v>
      </c>
      <c r="C163" t="e">
        <f>VLOOKUP(B163:B358,[4]Sheet1!$B$16:$B$5986:'[4]Sheet1'!$C$6:$C$5986,2,0)</f>
        <v>#REF!</v>
      </c>
      <c r="D163">
        <v>14049</v>
      </c>
      <c r="E163" t="e">
        <f>VLOOKUP(D163:D358,[3]Sheet3!$A$2:$A$297:'[3]Sheet3'!$C$2:$C$297,3,0)</f>
        <v>#REF!</v>
      </c>
      <c r="F163" t="s">
        <v>2941</v>
      </c>
    </row>
    <row r="164" spans="2:6">
      <c r="B164" s="27" t="s">
        <v>322</v>
      </c>
      <c r="C164" t="e">
        <f>VLOOKUP(B164:B359,[4]Sheet1!$B$16:$B$5986:'[4]Sheet1'!$C$6:$C$5986,2,0)</f>
        <v>#REF!</v>
      </c>
      <c r="D164">
        <v>14043</v>
      </c>
      <c r="E164" t="e">
        <f>VLOOKUP(D164:D359,[3]Sheet3!$A$2:$A$297:'[3]Sheet3'!$C$2:$C$297,3,0)</f>
        <v>#REF!</v>
      </c>
      <c r="F164" t="s">
        <v>2942</v>
      </c>
    </row>
    <row r="165" spans="2:6">
      <c r="B165" s="27" t="s">
        <v>323</v>
      </c>
      <c r="C165" t="e">
        <f>VLOOKUP(B165:B360,[4]Sheet1!$B$16:$B$5986:'[4]Sheet1'!$C$6:$C$5986,2,0)</f>
        <v>#REF!</v>
      </c>
      <c r="D165">
        <v>11054</v>
      </c>
      <c r="E165" t="e">
        <f>VLOOKUP(D165:D360,[3]Sheet3!$A$2:$A$297:'[3]Sheet3'!$C$2:$C$297,3,0)</f>
        <v>#REF!</v>
      </c>
      <c r="F165" t="s">
        <v>2943</v>
      </c>
    </row>
    <row r="166" spans="2:6">
      <c r="B166" s="27" t="s">
        <v>324</v>
      </c>
      <c r="C166" t="e">
        <f>VLOOKUP(B166:B361,[4]Sheet1!$B$16:$B$5986:'[4]Sheet1'!$C$6:$C$5986,2,0)</f>
        <v>#REF!</v>
      </c>
      <c r="D166">
        <v>11053</v>
      </c>
      <c r="E166" t="e">
        <f>VLOOKUP(D166:D361,[3]Sheet3!$A$2:$A$297:'[3]Sheet3'!$C$2:$C$297,3,0)</f>
        <v>#REF!</v>
      </c>
      <c r="F166" t="s">
        <v>2944</v>
      </c>
    </row>
    <row r="167" spans="2:6">
      <c r="B167" s="27" t="s">
        <v>325</v>
      </c>
      <c r="C167" t="e">
        <f>VLOOKUP(B167:B362,[4]Sheet1!$B$16:$B$5986:'[4]Sheet1'!$C$6:$C$5986,2,0)</f>
        <v>#REF!</v>
      </c>
      <c r="D167">
        <v>13036</v>
      </c>
      <c r="E167" t="e">
        <f>VLOOKUP(D167:D362,[3]Sheet3!$A$2:$A$297:'[3]Sheet3'!$C$2:$C$297,3,0)</f>
        <v>#REF!</v>
      </c>
      <c r="F167" t="s">
        <v>2945</v>
      </c>
    </row>
    <row r="168" spans="2:6">
      <c r="B168" s="27" t="s">
        <v>326</v>
      </c>
      <c r="C168" t="e">
        <f>VLOOKUP(B168:B363,[4]Sheet1!$B$16:$B$5986:'[4]Sheet1'!$C$6:$C$5986,2,0)</f>
        <v>#REF!</v>
      </c>
      <c r="D168">
        <v>14050</v>
      </c>
      <c r="E168" t="e">
        <f>VLOOKUP(D168:D363,[3]Sheet3!$A$2:$A$297:'[3]Sheet3'!$C$2:$C$297,3,0)</f>
        <v>#REF!</v>
      </c>
      <c r="F168" t="s">
        <v>2946</v>
      </c>
    </row>
    <row r="169" spans="2:6">
      <c r="B169" s="27" t="s">
        <v>327</v>
      </c>
      <c r="C169" t="e">
        <f>VLOOKUP(B169:B364,[4]Sheet1!$B$16:$B$5986:'[4]Sheet1'!$C$6:$C$5986,2,0)</f>
        <v>#REF!</v>
      </c>
      <c r="D169">
        <v>14047</v>
      </c>
      <c r="E169" t="e">
        <f>VLOOKUP(D169:D364,[3]Sheet3!$A$2:$A$297:'[3]Sheet3'!$C$2:$C$297,3,0)</f>
        <v>#REF!</v>
      </c>
      <c r="F169" t="s">
        <v>2948</v>
      </c>
    </row>
    <row r="170" spans="2:6">
      <c r="B170" s="27" t="s">
        <v>328</v>
      </c>
      <c r="C170" t="e">
        <f>VLOOKUP(B170:B365,[4]Sheet1!$B$16:$B$5986:'[4]Sheet1'!$C$6:$C$5986,2,0)</f>
        <v>#REF!</v>
      </c>
      <c r="D170">
        <v>14046</v>
      </c>
      <c r="E170" t="e">
        <f>VLOOKUP(D170:D365,[3]Sheet3!$A$2:$A$297:'[3]Sheet3'!$C$2:$C$297,3,0)</f>
        <v>#REF!</v>
      </c>
      <c r="F170" t="s">
        <v>2947</v>
      </c>
    </row>
    <row r="171" spans="2:6">
      <c r="B171" s="27" t="s">
        <v>329</v>
      </c>
      <c r="C171" t="e">
        <f>VLOOKUP(B171:B366,[4]Sheet1!$B$16:$B$5986:'[4]Sheet1'!$C$6:$C$5986,2,0)</f>
        <v>#REF!</v>
      </c>
      <c r="D171">
        <v>14044</v>
      </c>
      <c r="E171" t="e">
        <f>VLOOKUP(D171:D366,[3]Sheet3!$A$2:$A$297:'[3]Sheet3'!$C$2:$C$297,3,0)</f>
        <v>#REF!</v>
      </c>
      <c r="F171" t="s">
        <v>2949</v>
      </c>
    </row>
    <row r="172" spans="2:6">
      <c r="B172" s="27" t="s">
        <v>330</v>
      </c>
      <c r="C172" t="e">
        <f>VLOOKUP(B172:B367,[4]Sheet1!$B$16:$B$5986:'[4]Sheet1'!$C$6:$C$5986,2,0)</f>
        <v>#REF!</v>
      </c>
      <c r="D172">
        <v>14050</v>
      </c>
      <c r="E172" t="e">
        <f>VLOOKUP(D172:D367,[3]Sheet3!$A$2:$A$297:'[3]Sheet3'!$C$2:$C$297,3,0)</f>
        <v>#REF!</v>
      </c>
      <c r="F172" t="s">
        <v>2946</v>
      </c>
    </row>
    <row r="173" spans="2:6">
      <c r="B173" s="27" t="s">
        <v>331</v>
      </c>
      <c r="C173" t="e">
        <f>VLOOKUP(B173:B368,[4]Sheet1!$B$16:$B$5986:'[4]Sheet1'!$C$6:$C$5986,2,0)</f>
        <v>#REF!</v>
      </c>
      <c r="D173">
        <v>11042</v>
      </c>
      <c r="E173" t="e">
        <f>VLOOKUP(D173:D368,[3]Sheet3!$A$2:$A$297:'[3]Sheet3'!$C$2:$C$297,3,0)</f>
        <v>#REF!</v>
      </c>
      <c r="F173" t="s">
        <v>2950</v>
      </c>
    </row>
    <row r="174" spans="2:6">
      <c r="B174" s="27" t="s">
        <v>332</v>
      </c>
      <c r="C174" t="e">
        <f>VLOOKUP(B174:B369,[4]Sheet1!$B$16:$B$5986:'[4]Sheet1'!$C$6:$C$5986,2,0)</f>
        <v>#REF!</v>
      </c>
      <c r="D174">
        <v>14045</v>
      </c>
      <c r="E174" t="e">
        <f>VLOOKUP(D174:D369,[3]Sheet3!$A$2:$A$297:'[3]Sheet3'!$C$2:$C$297,3,0)</f>
        <v>#REF!</v>
      </c>
      <c r="F174" t="s">
        <v>2951</v>
      </c>
    </row>
    <row r="175" spans="2:6">
      <c r="B175" s="26" t="s">
        <v>321</v>
      </c>
      <c r="C175" t="e">
        <f>VLOOKUP(B175:B370,[4]Sheet1!$B$16:$B$5986:'[4]Sheet1'!$C$6:$C$5986,2,0)</f>
        <v>#REF!</v>
      </c>
      <c r="D175">
        <v>14049</v>
      </c>
      <c r="E175" t="e">
        <f>VLOOKUP(D175:D370,[3]Sheet3!$A$2:$A$297:'[3]Sheet3'!$C$2:$C$297,3,0)</f>
        <v>#REF!</v>
      </c>
      <c r="F175" t="s">
        <v>2941</v>
      </c>
    </row>
    <row r="176" spans="2:6">
      <c r="B176" s="26" t="s">
        <v>322</v>
      </c>
      <c r="C176" t="e">
        <f>VLOOKUP(B176:B371,[4]Sheet1!$B$16:$B$5986:'[4]Sheet1'!$C$6:$C$5986,2,0)</f>
        <v>#REF!</v>
      </c>
      <c r="D176">
        <v>14043</v>
      </c>
      <c r="E176" t="e">
        <f>VLOOKUP(D176:D371,[3]Sheet3!$A$2:$A$297:'[3]Sheet3'!$C$2:$C$297,3,0)</f>
        <v>#REF!</v>
      </c>
      <c r="F176" t="s">
        <v>2942</v>
      </c>
    </row>
    <row r="177" spans="2:6">
      <c r="B177" s="26" t="s">
        <v>323</v>
      </c>
      <c r="C177" t="e">
        <f>VLOOKUP(B177:B372,[4]Sheet1!$B$16:$B$5986:'[4]Sheet1'!$C$6:$C$5986,2,0)</f>
        <v>#REF!</v>
      </c>
      <c r="D177">
        <v>11054</v>
      </c>
      <c r="E177" t="e">
        <f>VLOOKUP(D177:D372,[3]Sheet3!$A$2:$A$297:'[3]Sheet3'!$C$2:$C$297,3,0)</f>
        <v>#REF!</v>
      </c>
      <c r="F177" t="s">
        <v>2943</v>
      </c>
    </row>
    <row r="178" spans="2:6">
      <c r="B178" s="26" t="s">
        <v>324</v>
      </c>
      <c r="C178" t="e">
        <f>VLOOKUP(B178:B373,[4]Sheet1!$B$16:$B$5986:'[4]Sheet1'!$C$6:$C$5986,2,0)</f>
        <v>#REF!</v>
      </c>
      <c r="D178">
        <v>11053</v>
      </c>
      <c r="E178" t="e">
        <f>VLOOKUP(D178:D373,[3]Sheet3!$A$2:$A$297:'[3]Sheet3'!$C$2:$C$297,3,0)</f>
        <v>#REF!</v>
      </c>
      <c r="F178" t="s">
        <v>2944</v>
      </c>
    </row>
    <row r="179" spans="2:6">
      <c r="B179" s="26" t="s">
        <v>325</v>
      </c>
      <c r="C179" t="e">
        <f>VLOOKUP(B179:B374,[4]Sheet1!$B$16:$B$5986:'[4]Sheet1'!$C$6:$C$5986,2,0)</f>
        <v>#REF!</v>
      </c>
      <c r="D179">
        <v>13036</v>
      </c>
      <c r="E179" t="e">
        <f>VLOOKUP(D179:D374,[3]Sheet3!$A$2:$A$297:'[3]Sheet3'!$C$2:$C$297,3,0)</f>
        <v>#REF!</v>
      </c>
      <c r="F179" t="s">
        <v>2945</v>
      </c>
    </row>
    <row r="180" spans="2:6">
      <c r="B180" s="26" t="s">
        <v>326</v>
      </c>
      <c r="C180" t="e">
        <f>VLOOKUP(B180:B375,[4]Sheet1!$B$16:$B$5986:'[4]Sheet1'!$C$6:$C$5986,2,0)</f>
        <v>#REF!</v>
      </c>
      <c r="D180">
        <v>14050</v>
      </c>
      <c r="E180" t="e">
        <f>VLOOKUP(D180:D375,[3]Sheet3!$A$2:$A$297:'[3]Sheet3'!$C$2:$C$297,3,0)</f>
        <v>#REF!</v>
      </c>
      <c r="F180" t="s">
        <v>2946</v>
      </c>
    </row>
    <row r="181" spans="2:6">
      <c r="B181" s="26" t="s">
        <v>327</v>
      </c>
      <c r="C181" t="e">
        <f>VLOOKUP(B181:B376,[4]Sheet1!$B$16:$B$5986:'[4]Sheet1'!$C$6:$C$5986,2,0)</f>
        <v>#REF!</v>
      </c>
      <c r="D181">
        <v>14047</v>
      </c>
      <c r="E181" t="e">
        <f>VLOOKUP(D181:D376,[3]Sheet3!$A$2:$A$297:'[3]Sheet3'!$C$2:$C$297,3,0)</f>
        <v>#REF!</v>
      </c>
      <c r="F181" t="s">
        <v>2948</v>
      </c>
    </row>
    <row r="182" spans="2:6">
      <c r="B182" s="26" t="s">
        <v>328</v>
      </c>
      <c r="C182" t="e">
        <f>VLOOKUP(B182:B377,[4]Sheet1!$B$16:$B$5986:'[4]Sheet1'!$C$6:$C$5986,2,0)</f>
        <v>#REF!</v>
      </c>
      <c r="D182">
        <v>14046</v>
      </c>
      <c r="E182" t="e">
        <f>VLOOKUP(D182:D377,[3]Sheet3!$A$2:$A$297:'[3]Sheet3'!$C$2:$C$297,3,0)</f>
        <v>#REF!</v>
      </c>
      <c r="F182" t="s">
        <v>2947</v>
      </c>
    </row>
    <row r="183" spans="2:6">
      <c r="B183" s="26" t="s">
        <v>329</v>
      </c>
      <c r="C183" t="e">
        <f>VLOOKUP(B183:B378,[4]Sheet1!$B$16:$B$5986:'[4]Sheet1'!$C$6:$C$5986,2,0)</f>
        <v>#REF!</v>
      </c>
      <c r="D183">
        <v>14044</v>
      </c>
      <c r="E183" t="e">
        <f>VLOOKUP(D183:D378,[3]Sheet3!$A$2:$A$297:'[3]Sheet3'!$C$2:$C$297,3,0)</f>
        <v>#REF!</v>
      </c>
      <c r="F183" t="s">
        <v>2949</v>
      </c>
    </row>
    <row r="184" spans="2:6">
      <c r="B184" s="26" t="s">
        <v>330</v>
      </c>
      <c r="C184" t="e">
        <f>VLOOKUP(B184:B379,[4]Sheet1!$B$16:$B$5986:'[4]Sheet1'!$C$6:$C$5986,2,0)</f>
        <v>#REF!</v>
      </c>
      <c r="D184">
        <v>14050</v>
      </c>
      <c r="E184" t="e">
        <f>VLOOKUP(D184:D379,[3]Sheet3!$A$2:$A$297:'[3]Sheet3'!$C$2:$C$297,3,0)</f>
        <v>#REF!</v>
      </c>
      <c r="F184" t="s">
        <v>2946</v>
      </c>
    </row>
    <row r="185" spans="2:6">
      <c r="B185" s="26" t="s">
        <v>331</v>
      </c>
      <c r="C185" t="e">
        <f>VLOOKUP(B185:B380,[4]Sheet1!$B$16:$B$5986:'[4]Sheet1'!$C$6:$C$5986,2,0)</f>
        <v>#REF!</v>
      </c>
      <c r="D185">
        <v>11042</v>
      </c>
      <c r="E185" t="e">
        <f>VLOOKUP(D185:D380,[3]Sheet3!$A$2:$A$297:'[3]Sheet3'!$C$2:$C$297,3,0)</f>
        <v>#REF!</v>
      </c>
      <c r="F185" t="s">
        <v>2950</v>
      </c>
    </row>
    <row r="186" spans="2:6">
      <c r="B186" s="26" t="s">
        <v>332</v>
      </c>
      <c r="C186" t="e">
        <f>VLOOKUP(B186:B381,[4]Sheet1!$B$16:$B$5986:'[4]Sheet1'!$C$6:$C$5986,2,0)</f>
        <v>#REF!</v>
      </c>
      <c r="D186">
        <v>14045</v>
      </c>
      <c r="E186" t="e">
        <f>VLOOKUP(D186:D381,[3]Sheet3!$A$2:$A$297:'[3]Sheet3'!$C$2:$C$297,3,0)</f>
        <v>#REF!</v>
      </c>
      <c r="F186" t="s">
        <v>2951</v>
      </c>
    </row>
    <row r="187" spans="2:6">
      <c r="B187" s="27" t="s">
        <v>321</v>
      </c>
      <c r="C187" t="e">
        <f>VLOOKUP(B187:B382,[4]Sheet1!$B$16:$B$5986:'[4]Sheet1'!$C$6:$C$5986,2,0)</f>
        <v>#REF!</v>
      </c>
      <c r="D187">
        <v>14049</v>
      </c>
      <c r="E187" t="e">
        <f>VLOOKUP(D187:D382,[3]Sheet3!$A$2:$A$297:'[3]Sheet3'!$C$2:$C$297,3,0)</f>
        <v>#REF!</v>
      </c>
      <c r="F187" t="s">
        <v>2941</v>
      </c>
    </row>
    <row r="188" spans="2:6">
      <c r="B188" s="27" t="s">
        <v>322</v>
      </c>
      <c r="C188" t="e">
        <f>VLOOKUP(B188:B383,[4]Sheet1!$B$16:$B$5986:'[4]Sheet1'!$C$6:$C$5986,2,0)</f>
        <v>#REF!</v>
      </c>
      <c r="D188">
        <v>14043</v>
      </c>
      <c r="E188" t="e">
        <f>VLOOKUP(D188:D383,[3]Sheet3!$A$2:$A$297:'[3]Sheet3'!$C$2:$C$297,3,0)</f>
        <v>#REF!</v>
      </c>
      <c r="F188" t="s">
        <v>2942</v>
      </c>
    </row>
    <row r="189" spans="2:6">
      <c r="B189" s="27" t="s">
        <v>323</v>
      </c>
      <c r="C189" t="e">
        <f>VLOOKUP(B189:B384,[4]Sheet1!$B$16:$B$5986:'[4]Sheet1'!$C$6:$C$5986,2,0)</f>
        <v>#REF!</v>
      </c>
      <c r="D189">
        <v>11054</v>
      </c>
      <c r="E189" t="e">
        <f>VLOOKUP(D189:D384,[3]Sheet3!$A$2:$A$297:'[3]Sheet3'!$C$2:$C$297,3,0)</f>
        <v>#REF!</v>
      </c>
      <c r="F189" t="s">
        <v>2943</v>
      </c>
    </row>
    <row r="190" spans="2:6">
      <c r="B190" s="27" t="s">
        <v>324</v>
      </c>
      <c r="C190" t="e">
        <f>VLOOKUP(B190:B385,[4]Sheet1!$B$16:$B$5986:'[4]Sheet1'!$C$6:$C$5986,2,0)</f>
        <v>#REF!</v>
      </c>
      <c r="D190">
        <v>11053</v>
      </c>
      <c r="E190" t="e">
        <f>VLOOKUP(D190:D385,[3]Sheet3!$A$2:$A$297:'[3]Sheet3'!$C$2:$C$297,3,0)</f>
        <v>#REF!</v>
      </c>
      <c r="F190" t="s">
        <v>2944</v>
      </c>
    </row>
    <row r="191" spans="2:6">
      <c r="B191" s="27" t="s">
        <v>325</v>
      </c>
      <c r="C191" t="e">
        <f>VLOOKUP(B191:B386,[4]Sheet1!$B$16:$B$5986:'[4]Sheet1'!$C$6:$C$5986,2,0)</f>
        <v>#REF!</v>
      </c>
      <c r="D191">
        <v>13036</v>
      </c>
      <c r="E191" t="e">
        <f>VLOOKUP(D191:D386,[3]Sheet3!$A$2:$A$297:'[3]Sheet3'!$C$2:$C$297,3,0)</f>
        <v>#REF!</v>
      </c>
      <c r="F191" t="s">
        <v>2945</v>
      </c>
    </row>
    <row r="192" spans="2:6">
      <c r="B192" s="27" t="s">
        <v>326</v>
      </c>
      <c r="C192" t="e">
        <f>VLOOKUP(B192:B387,[4]Sheet1!$B$16:$B$5986:'[4]Sheet1'!$C$6:$C$5986,2,0)</f>
        <v>#REF!</v>
      </c>
      <c r="D192">
        <v>14050</v>
      </c>
      <c r="E192" t="e">
        <f>VLOOKUP(D192:D387,[3]Sheet3!$A$2:$A$297:'[3]Sheet3'!$C$2:$C$297,3,0)</f>
        <v>#REF!</v>
      </c>
      <c r="F192" t="s">
        <v>2946</v>
      </c>
    </row>
    <row r="193" spans="2:6">
      <c r="B193" s="27" t="s">
        <v>327</v>
      </c>
      <c r="C193" t="e">
        <f>VLOOKUP(B193:B388,[4]Sheet1!$B$16:$B$5986:'[4]Sheet1'!$C$6:$C$5986,2,0)</f>
        <v>#REF!</v>
      </c>
      <c r="D193">
        <v>14047</v>
      </c>
      <c r="E193" t="e">
        <f>VLOOKUP(D193:D388,[3]Sheet3!$A$2:$A$297:'[3]Sheet3'!$C$2:$C$297,3,0)</f>
        <v>#REF!</v>
      </c>
      <c r="F193" t="s">
        <v>2948</v>
      </c>
    </row>
    <row r="194" spans="2:6">
      <c r="B194" s="27" t="s">
        <v>328</v>
      </c>
      <c r="C194" t="e">
        <f>VLOOKUP(B194:B389,[4]Sheet1!$B$16:$B$5986:'[4]Sheet1'!$C$6:$C$5986,2,0)</f>
        <v>#REF!</v>
      </c>
      <c r="D194">
        <v>14046</v>
      </c>
      <c r="E194" t="e">
        <f>VLOOKUP(D194:D389,[3]Sheet3!$A$2:$A$297:'[3]Sheet3'!$C$2:$C$297,3,0)</f>
        <v>#REF!</v>
      </c>
      <c r="F194" t="s">
        <v>2947</v>
      </c>
    </row>
    <row r="195" spans="2:6">
      <c r="B195" s="27" t="s">
        <v>329</v>
      </c>
      <c r="C195" t="e">
        <f>VLOOKUP(B195:B390,[4]Sheet1!$B$16:$B$5986:'[4]Sheet1'!$C$6:$C$5986,2,0)</f>
        <v>#REF!</v>
      </c>
      <c r="D195">
        <v>14044</v>
      </c>
      <c r="E195" t="e">
        <f>VLOOKUP(D195:D390,[3]Sheet3!$A$2:$A$297:'[3]Sheet3'!$C$2:$C$297,3,0)</f>
        <v>#REF!</v>
      </c>
      <c r="F195" t="s">
        <v>2949</v>
      </c>
    </row>
    <row r="196" spans="2:6">
      <c r="B196" s="27" t="s">
        <v>330</v>
      </c>
      <c r="C196" t="e">
        <f>VLOOKUP(B196:B391,[4]Sheet1!$B$16:$B$5986:'[4]Sheet1'!$C$6:$C$5986,2,0)</f>
        <v>#REF!</v>
      </c>
      <c r="D196">
        <v>14050</v>
      </c>
      <c r="E196" t="e">
        <f>VLOOKUP(D196:D391,[3]Sheet3!$A$2:$A$297:'[3]Sheet3'!$C$2:$C$297,3,0)</f>
        <v>#REF!</v>
      </c>
      <c r="F196" t="s">
        <v>2946</v>
      </c>
    </row>
    <row r="197" spans="2:6">
      <c r="B197" s="27" t="s">
        <v>331</v>
      </c>
      <c r="C197" t="e">
        <f>VLOOKUP(B197:B392,[4]Sheet1!$B$16:$B$5986:'[4]Sheet1'!$C$6:$C$5986,2,0)</f>
        <v>#REF!</v>
      </c>
      <c r="D197">
        <v>11042</v>
      </c>
      <c r="E197" t="e">
        <f>VLOOKUP(D197:D392,[3]Sheet3!$A$2:$A$297:'[3]Sheet3'!$C$2:$C$297,3,0)</f>
        <v>#REF!</v>
      </c>
      <c r="F197" t="s">
        <v>2950</v>
      </c>
    </row>
    <row r="198" spans="2:6">
      <c r="B198" s="27" t="s">
        <v>332</v>
      </c>
      <c r="C198" t="e">
        <f>VLOOKUP(B198:B393,[4]Sheet1!$B$16:$B$5986:'[4]Sheet1'!$C$6:$C$5986,2,0)</f>
        <v>#REF!</v>
      </c>
      <c r="D198">
        <v>14045</v>
      </c>
      <c r="E198" t="e">
        <f>VLOOKUP(D198:D393,[3]Sheet3!$A$2:$A$297:'[3]Sheet3'!$C$2:$C$297,3,0)</f>
        <v>#REF!</v>
      </c>
      <c r="F198" t="s">
        <v>2951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A1:J120"/>
  <sheetViews>
    <sheetView topLeftCell="A62" workbookViewId="0">
      <selection activeCell="I65" sqref="I65:I94"/>
    </sheetView>
  </sheetViews>
  <sheetFormatPr defaultColWidth="11" defaultRowHeight="13.5"/>
  <sheetData>
    <row r="1" spans="1:10">
      <c r="A1" s="8" t="s">
        <v>2959</v>
      </c>
      <c r="B1" t="str">
        <f>A1&amp;"碎片"</f>
        <v>腕力碎片</v>
      </c>
      <c r="D1" s="3" t="s">
        <v>3150</v>
      </c>
      <c r="E1" t="str">
        <f>D1&amp;"碎片"</f>
        <v>银光精灵球碎片</v>
      </c>
      <c r="G1" s="2" t="s">
        <v>2946</v>
      </c>
      <c r="H1" t="e">
        <f>VLOOKUP(G1:G31,[6]工作表1!$A$2:$A$254:'[6]工作表1'!$B$2:$B$254,2,0)</f>
        <v>#REF!</v>
      </c>
      <c r="I1" t="s">
        <v>3128</v>
      </c>
      <c r="J1" t="str">
        <f>I1&amp;"碎片"</f>
        <v>圆尾猫碎片</v>
      </c>
    </row>
    <row r="2" spans="1:10">
      <c r="A2" s="3" t="s">
        <v>2921</v>
      </c>
      <c r="B2" t="str">
        <f t="shared" ref="B2:B65" si="0">A2&amp;"碎片"</f>
        <v>蚊香蝌蚪碎片</v>
      </c>
      <c r="D2" s="3" t="s">
        <v>3151</v>
      </c>
      <c r="E2" t="str">
        <f t="shared" ref="E2:E32" si="1">D2&amp;"碎片"</f>
        <v>银光项圈碎片</v>
      </c>
      <c r="G2" t="s">
        <v>2942</v>
      </c>
      <c r="H2" t="e">
        <f>VLOOKUP(G2:G32,[6]工作表1!$A$2:$A$254:'[6]工作表1'!$B$2:$B$254,2,0)</f>
        <v>#REF!</v>
      </c>
      <c r="I2" t="s">
        <v>2984</v>
      </c>
      <c r="J2" t="str">
        <f t="shared" ref="J2:J31" si="2">I2&amp;"碎片"</f>
        <v>碧云龙碎片</v>
      </c>
    </row>
    <row r="3" spans="1:10">
      <c r="A3" s="3" t="s">
        <v>3083</v>
      </c>
      <c r="B3" t="str">
        <f t="shared" si="0"/>
        <v>可达鸭碎片</v>
      </c>
      <c r="D3" s="3" t="s">
        <v>3152</v>
      </c>
      <c r="E3" t="str">
        <f t="shared" si="1"/>
        <v>银光吊坠碎片</v>
      </c>
      <c r="G3" t="s">
        <v>3088</v>
      </c>
      <c r="H3" t="e">
        <f>VLOOKUP(G3:G33,[6]工作表1!$A$2:$A$254:'[6]工作表1'!$B$2:$B$254,2,0)</f>
        <v>#REF!</v>
      </c>
      <c r="I3" t="s">
        <v>2908</v>
      </c>
      <c r="J3" t="str">
        <f t="shared" si="2"/>
        <v>波克比碎片</v>
      </c>
    </row>
    <row r="4" spans="1:10">
      <c r="A4" s="3" t="s">
        <v>2955</v>
      </c>
      <c r="B4" t="str">
        <f t="shared" si="0"/>
        <v>波波碎片</v>
      </c>
      <c r="D4" s="3" t="s">
        <v>3153</v>
      </c>
      <c r="E4" t="str">
        <f t="shared" si="1"/>
        <v>银光铃铛碎片</v>
      </c>
      <c r="G4" t="s">
        <v>2928</v>
      </c>
      <c r="H4" t="e">
        <f>VLOOKUP(G4:G34,[6]工作表1!$A$2:$A$254:'[6]工作表1'!$B$2:$B$254,2,0)</f>
        <v>#REF!</v>
      </c>
      <c r="I4" t="s">
        <v>3010</v>
      </c>
      <c r="J4" t="str">
        <f t="shared" si="2"/>
        <v>派拉斯碎片</v>
      </c>
    </row>
    <row r="5" spans="1:10">
      <c r="A5" s="3" t="s">
        <v>2965</v>
      </c>
      <c r="B5" t="str">
        <f t="shared" si="0"/>
        <v>迷你龙碎片</v>
      </c>
      <c r="D5" s="3" t="s">
        <v>3154</v>
      </c>
      <c r="E5" t="str">
        <f t="shared" si="1"/>
        <v>暗银精灵球碎片</v>
      </c>
      <c r="G5" t="s">
        <v>2945</v>
      </c>
      <c r="H5" t="e">
        <f>VLOOKUP(G5:G35,[6]工作表1!$A$2:$A$254:'[6]工作表1'!$B$2:$B$254,2,0)</f>
        <v>#REF!</v>
      </c>
      <c r="I5" t="s">
        <v>2910</v>
      </c>
      <c r="J5" t="str">
        <f t="shared" si="2"/>
        <v>瓦斯弹碎片</v>
      </c>
    </row>
    <row r="6" spans="1:10">
      <c r="A6" s="3" t="s">
        <v>2894</v>
      </c>
      <c r="B6" t="str">
        <f t="shared" si="0"/>
        <v>大舌贝碎片</v>
      </c>
      <c r="D6" s="3" t="s">
        <v>3155</v>
      </c>
      <c r="E6" t="str">
        <f t="shared" si="1"/>
        <v>暗银项圈碎片</v>
      </c>
      <c r="G6" t="s">
        <v>2951</v>
      </c>
      <c r="H6" t="e">
        <f>VLOOKUP(G6:G36,[6]工作表1!$A$2:$A$254:'[6]工作表1'!$B$2:$B$254,2,0)</f>
        <v>#REF!</v>
      </c>
      <c r="I6" t="s">
        <v>3129</v>
      </c>
      <c r="J6" t="str">
        <f t="shared" si="2"/>
        <v>变色龙碎片</v>
      </c>
    </row>
    <row r="7" spans="1:10">
      <c r="A7" s="3" t="s">
        <v>2913</v>
      </c>
      <c r="B7" t="str">
        <f t="shared" si="0"/>
        <v>烈雀碎片</v>
      </c>
      <c r="D7" s="3" t="s">
        <v>3156</v>
      </c>
      <c r="E7" t="str">
        <f t="shared" si="1"/>
        <v>暗银吊坠碎片</v>
      </c>
      <c r="G7" t="s">
        <v>2945</v>
      </c>
      <c r="H7" t="e">
        <f>VLOOKUP(G7:G37,[6]工作表1!$A$2:$A$254:'[6]工作表1'!$B$2:$B$254,2,0)</f>
        <v>#REF!</v>
      </c>
      <c r="I7" t="s">
        <v>2910</v>
      </c>
      <c r="J7" t="str">
        <f t="shared" si="2"/>
        <v>瓦斯弹碎片</v>
      </c>
    </row>
    <row r="8" spans="1:10">
      <c r="A8" s="3" t="s">
        <v>2915</v>
      </c>
      <c r="B8" t="str">
        <f t="shared" si="0"/>
        <v>六尾碎片</v>
      </c>
      <c r="D8" s="3" t="s">
        <v>3157</v>
      </c>
      <c r="E8" t="str">
        <f t="shared" si="1"/>
        <v>暗银铃铛碎片</v>
      </c>
      <c r="G8" t="s">
        <v>2951</v>
      </c>
      <c r="H8" t="e">
        <f>VLOOKUP(G8:G38,[6]工作表1!$A$2:$A$254:'[6]工作表1'!$B$2:$B$254,2,0)</f>
        <v>#REF!</v>
      </c>
      <c r="I8" t="s">
        <v>3129</v>
      </c>
      <c r="J8" t="str">
        <f t="shared" si="2"/>
        <v>变色龙碎片</v>
      </c>
    </row>
    <row r="9" spans="1:10">
      <c r="A9" s="3" t="s">
        <v>3130</v>
      </c>
      <c r="B9" t="str">
        <f t="shared" si="0"/>
        <v>小锯鳄碎片</v>
      </c>
      <c r="D9" s="3" t="s">
        <v>3158</v>
      </c>
      <c r="E9" t="str">
        <f t="shared" si="1"/>
        <v>黄金精灵球碎片</v>
      </c>
      <c r="G9" t="s">
        <v>3079</v>
      </c>
      <c r="H9" t="e">
        <f>VLOOKUP(G9:G39,[6]工作表1!$A$2:$A$254:'[6]工作表1'!$B$2:$B$254,2,0)</f>
        <v>#REF!</v>
      </c>
      <c r="I9" t="s">
        <v>3017</v>
      </c>
      <c r="J9" t="str">
        <f t="shared" si="2"/>
        <v>萤光虫碎片</v>
      </c>
    </row>
    <row r="10" spans="1:10">
      <c r="A10" s="3" t="s">
        <v>3131</v>
      </c>
      <c r="B10" t="str">
        <f t="shared" si="0"/>
        <v>毽子草碎片</v>
      </c>
      <c r="D10" s="3" t="s">
        <v>3159</v>
      </c>
      <c r="E10" t="str">
        <f t="shared" si="1"/>
        <v>黄金项圈碎片</v>
      </c>
      <c r="G10" t="s">
        <v>2918</v>
      </c>
      <c r="H10" t="e">
        <f>VLOOKUP(G10:G40,[6]工作表1!$A$2:$A$254:'[6]工作表1'!$B$2:$B$254,2,0)</f>
        <v>#REF!</v>
      </c>
      <c r="I10" t="s">
        <v>2893</v>
      </c>
      <c r="J10" t="str">
        <f t="shared" si="2"/>
        <v>地鼠碎片</v>
      </c>
    </row>
    <row r="11" spans="1:10">
      <c r="A11" s="3" t="s">
        <v>3131</v>
      </c>
      <c r="B11" t="str">
        <f t="shared" si="0"/>
        <v>毽子草碎片</v>
      </c>
      <c r="D11" s="3" t="s">
        <v>3160</v>
      </c>
      <c r="E11" t="str">
        <f t="shared" si="1"/>
        <v>黄金吊坠碎片</v>
      </c>
      <c r="G11" t="s">
        <v>2899</v>
      </c>
      <c r="H11" t="e">
        <f>VLOOKUP(G11:G41,[6]工作表1!$A$2:$A$254:'[6]工作表1'!$B$2:$B$254,2,0)</f>
        <v>#REF!</v>
      </c>
      <c r="I11" t="s">
        <v>2937</v>
      </c>
      <c r="J11" t="str">
        <f t="shared" si="2"/>
        <v>壶壶碎片</v>
      </c>
    </row>
    <row r="12" spans="1:10">
      <c r="A12" s="3" t="s">
        <v>2971</v>
      </c>
      <c r="B12" t="str">
        <f t="shared" si="0"/>
        <v>绿毛虫碎片</v>
      </c>
      <c r="D12" s="3" t="s">
        <v>3161</v>
      </c>
      <c r="E12" t="str">
        <f t="shared" si="1"/>
        <v>黄金铃铛碎片</v>
      </c>
      <c r="G12" t="s">
        <v>2925</v>
      </c>
      <c r="H12" t="e">
        <f>VLOOKUP(G12:G42,[6]工作表1!$A$2:$A$254:'[6]工作表1'!$B$2:$B$254,2,0)</f>
        <v>#REF!</v>
      </c>
      <c r="I12" t="s">
        <v>2948</v>
      </c>
      <c r="J12" t="str">
        <f t="shared" si="2"/>
        <v>针叶龙碎片</v>
      </c>
    </row>
    <row r="13" spans="1:10">
      <c r="A13" s="3" t="s">
        <v>2903</v>
      </c>
      <c r="B13" t="str">
        <f t="shared" si="0"/>
        <v>可拉可拉碎片</v>
      </c>
      <c r="D13" s="3" t="s">
        <v>3162</v>
      </c>
      <c r="E13" t="str">
        <f t="shared" si="1"/>
        <v>暗金精灵球碎片</v>
      </c>
      <c r="G13" t="s">
        <v>3080</v>
      </c>
      <c r="H13" t="e">
        <f>VLOOKUP(G13:G43,[6]工作表1!$A$2:$A$254:'[6]工作表1'!$B$2:$B$254,2,0)</f>
        <v>#REF!</v>
      </c>
      <c r="I13" t="s">
        <v>2967</v>
      </c>
      <c r="J13" t="str">
        <f t="shared" si="2"/>
        <v>毛球碎片</v>
      </c>
    </row>
    <row r="14" spans="1:10">
      <c r="A14" s="3" t="s">
        <v>2920</v>
      </c>
      <c r="B14" t="str">
        <f t="shared" si="0"/>
        <v>菊草叶碎片</v>
      </c>
      <c r="D14" s="3" t="s">
        <v>3163</v>
      </c>
      <c r="E14" t="str">
        <f t="shared" si="1"/>
        <v>暗金项圈碎片</v>
      </c>
      <c r="G14" t="s">
        <v>3081</v>
      </c>
      <c r="H14" t="e">
        <f>VLOOKUP(G14:G44,[6]工作表1!$A$2:$A$254:'[6]工作表1'!$B$2:$B$254,2,0)</f>
        <v>#REF!</v>
      </c>
      <c r="I14" t="s">
        <v>2995</v>
      </c>
      <c r="J14" t="str">
        <f t="shared" si="2"/>
        <v>玛瑙水母碎片</v>
      </c>
    </row>
    <row r="15" spans="1:10">
      <c r="A15" s="3" t="s">
        <v>2998</v>
      </c>
      <c r="B15" t="str">
        <f t="shared" si="0"/>
        <v>煤炭龟碎片</v>
      </c>
      <c r="D15" s="3" t="s">
        <v>3164</v>
      </c>
      <c r="E15" t="str">
        <f t="shared" si="1"/>
        <v>暗金吊坠碎片</v>
      </c>
      <c r="G15" t="s">
        <v>2904</v>
      </c>
      <c r="H15" t="e">
        <f>VLOOKUP(G15:G45,[6]工作表1!$A$2:$A$254:'[6]工作表1'!$B$2:$B$254,2,0)</f>
        <v>#REF!</v>
      </c>
      <c r="I15" t="s">
        <v>2947</v>
      </c>
      <c r="J15" t="str">
        <f t="shared" si="2"/>
        <v>黑暗鸦碎片</v>
      </c>
    </row>
    <row r="16" spans="1:10">
      <c r="A16" s="3" t="s">
        <v>3013</v>
      </c>
      <c r="B16" t="str">
        <f t="shared" si="0"/>
        <v>小火马碎片</v>
      </c>
      <c r="D16" s="3" t="s">
        <v>3165</v>
      </c>
      <c r="E16" t="str">
        <f t="shared" si="1"/>
        <v>暗金铃铛碎片</v>
      </c>
      <c r="G16" t="s">
        <v>2894</v>
      </c>
      <c r="H16" t="e">
        <f>VLOOKUP(G16:G46,[6]工作表1!$A$2:$A$254:'[6]工作表1'!$B$2:$B$254,2,0)</f>
        <v>#REF!</v>
      </c>
      <c r="I16" t="s">
        <v>3182</v>
      </c>
      <c r="J16" t="str">
        <f t="shared" si="2"/>
        <v>催眠鼠碎片</v>
      </c>
    </row>
    <row r="17" spans="1:10">
      <c r="A17" s="3" t="s">
        <v>2901</v>
      </c>
      <c r="B17" t="str">
        <f t="shared" si="0"/>
        <v>小拳石碎片</v>
      </c>
      <c r="D17" s="3" t="s">
        <v>3166</v>
      </c>
      <c r="E17" t="str">
        <f t="shared" si="1"/>
        <v>五行精灵球碎片</v>
      </c>
      <c r="G17" t="s">
        <v>3082</v>
      </c>
      <c r="H17" t="e">
        <f>VLOOKUP(G17:G47,[6]工作表1!$A$2:$A$254:'[6]工作表1'!$B$2:$B$254,2,0)</f>
        <v>#REF!</v>
      </c>
      <c r="I17" t="s">
        <v>2966</v>
      </c>
      <c r="J17" t="str">
        <f t="shared" si="2"/>
        <v>弹簧猪碎片</v>
      </c>
    </row>
    <row r="18" spans="1:10">
      <c r="A18" s="3" t="s">
        <v>2958</v>
      </c>
      <c r="B18" t="str">
        <f t="shared" si="0"/>
        <v>妙蛙种子碎片</v>
      </c>
      <c r="D18" s="3" t="s">
        <v>3167</v>
      </c>
      <c r="E18" t="str">
        <f t="shared" si="1"/>
        <v>五行项圈碎片</v>
      </c>
      <c r="G18" t="s">
        <v>3089</v>
      </c>
      <c r="H18" t="e">
        <f>VLOOKUP(G18:G48,[6]工作表1!$A$2:$A$254:'[6]工作表1'!$B$2:$B$254,2,0)</f>
        <v>#REF!</v>
      </c>
      <c r="I18" t="s">
        <v>2977</v>
      </c>
      <c r="J18" t="str">
        <f t="shared" si="2"/>
        <v>冰斗笠碎片</v>
      </c>
    </row>
    <row r="19" spans="1:10">
      <c r="A19" s="3" t="s">
        <v>2931</v>
      </c>
      <c r="B19" t="str">
        <f t="shared" si="0"/>
        <v>大岩蛇碎片</v>
      </c>
      <c r="D19" s="3" t="s">
        <v>3168</v>
      </c>
      <c r="E19" t="str">
        <f t="shared" si="1"/>
        <v>五行吊坠碎片</v>
      </c>
      <c r="G19" t="s">
        <v>3082</v>
      </c>
      <c r="H19" t="e">
        <f>VLOOKUP(G19:G49,[6]工作表1!$A$2:$A$254:'[6]工作表1'!$B$2:$B$254,2,0)</f>
        <v>#REF!</v>
      </c>
      <c r="I19" t="s">
        <v>2966</v>
      </c>
      <c r="J19" t="str">
        <f t="shared" si="2"/>
        <v>弹簧猪碎片</v>
      </c>
    </row>
    <row r="20" spans="1:10">
      <c r="A20" s="3" t="s">
        <v>2905</v>
      </c>
      <c r="B20" t="str">
        <f t="shared" si="0"/>
        <v>皮丘碎片</v>
      </c>
      <c r="D20" s="3" t="s">
        <v>3169</v>
      </c>
      <c r="E20" t="str">
        <f t="shared" si="1"/>
        <v>五行铃铛碎片</v>
      </c>
      <c r="G20" t="s">
        <v>2918</v>
      </c>
      <c r="H20" t="e">
        <f>VLOOKUP(G20:G50,[6]工作表1!$A$2:$A$254:'[6]工作表1'!$B$2:$B$254,2,0)</f>
        <v>#REF!</v>
      </c>
      <c r="I20" t="s">
        <v>2893</v>
      </c>
      <c r="J20" t="str">
        <f t="shared" si="2"/>
        <v>地鼠碎片</v>
      </c>
    </row>
    <row r="21" spans="1:10">
      <c r="A21" s="3" t="s">
        <v>2912</v>
      </c>
      <c r="B21" t="str">
        <f t="shared" si="0"/>
        <v>杰尼龟碎片</v>
      </c>
      <c r="D21" s="3" t="s">
        <v>3170</v>
      </c>
      <c r="E21" t="str">
        <f t="shared" si="1"/>
        <v>白金精灵球碎片</v>
      </c>
      <c r="G21" t="s">
        <v>3082</v>
      </c>
      <c r="H21" t="e">
        <f>VLOOKUP(G21:G51,[6]工作表1!$A$2:$A$254:'[6]工作表1'!$B$2:$B$254,2,0)</f>
        <v>#REF!</v>
      </c>
      <c r="I21" t="s">
        <v>2966</v>
      </c>
      <c r="J21" t="str">
        <f t="shared" si="2"/>
        <v>弹簧猪碎片</v>
      </c>
    </row>
    <row r="22" spans="1:10">
      <c r="A22" s="3" t="s">
        <v>2896</v>
      </c>
      <c r="B22" t="str">
        <f t="shared" si="0"/>
        <v>火球鼠碎片</v>
      </c>
      <c r="D22" s="3" t="s">
        <v>3171</v>
      </c>
      <c r="E22" t="str">
        <f t="shared" si="1"/>
        <v>白金项圈碎片</v>
      </c>
      <c r="G22" t="s">
        <v>2922</v>
      </c>
      <c r="H22" t="e">
        <f>VLOOKUP(G22:G52,[6]工作表1!$A$2:$A$254:'[6]工作表1'!$B$2:$B$254,2,0)</f>
        <v>#REF!</v>
      </c>
      <c r="I22" t="s">
        <v>3016</v>
      </c>
      <c r="J22" t="str">
        <f t="shared" si="2"/>
        <v>正电拍拍碎片</v>
      </c>
    </row>
    <row r="23" spans="1:10">
      <c r="A23" s="3" t="s">
        <v>2963</v>
      </c>
      <c r="B23" t="str">
        <f t="shared" si="0"/>
        <v>大钢蛇碎片</v>
      </c>
      <c r="D23" s="3" t="s">
        <v>3172</v>
      </c>
      <c r="E23" t="str">
        <f t="shared" si="1"/>
        <v>白金吊坠碎片</v>
      </c>
      <c r="G23" t="s">
        <v>3082</v>
      </c>
      <c r="H23" t="e">
        <f>VLOOKUP(G23:G53,[6]工作表1!$A$2:$A$254:'[6]工作表1'!$B$2:$B$254,2,0)</f>
        <v>#REF!</v>
      </c>
      <c r="I23" t="s">
        <v>2966</v>
      </c>
      <c r="J23" t="str">
        <f t="shared" si="2"/>
        <v>弹簧猪碎片</v>
      </c>
    </row>
    <row r="24" spans="1:10">
      <c r="A24" s="3" t="s">
        <v>2973</v>
      </c>
      <c r="B24" t="str">
        <f t="shared" si="0"/>
        <v>乘龙碎片</v>
      </c>
      <c r="D24" s="3" t="s">
        <v>3173</v>
      </c>
      <c r="E24" t="str">
        <f t="shared" si="1"/>
        <v>白金铃铛碎片</v>
      </c>
      <c r="G24" t="s">
        <v>2915</v>
      </c>
      <c r="H24" t="e">
        <f>VLOOKUP(G24:G54,[6]工作表1!$A$2:$A$254:'[6]工作表1'!$B$2:$B$254,2,0)</f>
        <v>#REF!</v>
      </c>
      <c r="I24" t="s">
        <v>3021</v>
      </c>
      <c r="J24" t="str">
        <f t="shared" si="2"/>
        <v>拉提奥斯碎片</v>
      </c>
    </row>
    <row r="25" spans="1:10">
      <c r="A25" s="3" t="s">
        <v>3132</v>
      </c>
      <c r="B25" t="str">
        <f t="shared" si="0"/>
        <v>杀手兔碎片</v>
      </c>
      <c r="D25" s="3" t="s">
        <v>3174</v>
      </c>
      <c r="E25" t="str">
        <f t="shared" si="1"/>
        <v>灵光精灵球碎片</v>
      </c>
      <c r="G25" t="s">
        <v>2903</v>
      </c>
      <c r="H25" t="e">
        <f>VLOOKUP(G25:G55,[6]工作表1!$A$2:$A$254:'[6]工作表1'!$B$2:$B$254,2,0)</f>
        <v>#REF!</v>
      </c>
      <c r="I25" t="s">
        <v>2915</v>
      </c>
      <c r="J25" t="str">
        <f t="shared" si="2"/>
        <v>六尾碎片</v>
      </c>
    </row>
    <row r="26" spans="1:10">
      <c r="A26" s="3" t="s">
        <v>2973</v>
      </c>
      <c r="B26" t="str">
        <f t="shared" si="0"/>
        <v>乘龙碎片</v>
      </c>
      <c r="D26" s="3" t="s">
        <v>3175</v>
      </c>
      <c r="E26" t="str">
        <f t="shared" si="1"/>
        <v>灵光项圈碎片</v>
      </c>
      <c r="G26" t="s">
        <v>2910</v>
      </c>
      <c r="H26" t="e">
        <f>VLOOKUP(G26:G56,[6]工作表1!$A$2:$A$254:'[6]工作表1'!$B$2:$B$254,2,0)</f>
        <v>#REF!</v>
      </c>
      <c r="I26" t="s">
        <v>3020</v>
      </c>
      <c r="J26" t="str">
        <f t="shared" si="2"/>
        <v>古拉顿碎片</v>
      </c>
    </row>
    <row r="27" spans="1:10">
      <c r="A27" s="3" t="s">
        <v>2976</v>
      </c>
      <c r="B27" t="str">
        <f t="shared" si="0"/>
        <v>地震鲶鱼碎片</v>
      </c>
      <c r="D27" s="3" t="s">
        <v>3176</v>
      </c>
      <c r="E27" t="str">
        <f t="shared" si="1"/>
        <v>灵光吊坠碎片</v>
      </c>
      <c r="G27" t="s">
        <v>2920</v>
      </c>
      <c r="H27" t="e">
        <f>VLOOKUP(G27:G57,[6]工作表1!$A$2:$A$254:'[6]工作表1'!$B$2:$B$254,2,0)</f>
        <v>#REF!</v>
      </c>
      <c r="I27" t="s">
        <v>3023</v>
      </c>
      <c r="J27" t="str">
        <f t="shared" si="2"/>
        <v>钢神柱碎片</v>
      </c>
    </row>
    <row r="28" spans="1:10">
      <c r="A28" s="3" t="s">
        <v>2910</v>
      </c>
      <c r="B28" t="str">
        <f t="shared" si="0"/>
        <v>瓦斯弹碎片</v>
      </c>
      <c r="D28" s="3" t="s">
        <v>3177</v>
      </c>
      <c r="E28" t="str">
        <f t="shared" si="1"/>
        <v>灵光铃铛碎片</v>
      </c>
      <c r="G28" t="s">
        <v>3083</v>
      </c>
      <c r="H28" t="e">
        <f>VLOOKUP(G28:G58,[6]工作表1!$A$2:$A$254:'[6]工作表1'!$B$2:$B$254,2,0)</f>
        <v>#REF!</v>
      </c>
      <c r="I28" t="s">
        <v>2997</v>
      </c>
      <c r="J28" t="str">
        <f t="shared" si="2"/>
        <v>露基亚碎片</v>
      </c>
    </row>
    <row r="29" spans="1:10">
      <c r="A29" s="3" t="s">
        <v>2895</v>
      </c>
      <c r="B29" t="str">
        <f t="shared" si="0"/>
        <v>鸭嘴火龙碎片</v>
      </c>
      <c r="D29" s="3" t="s">
        <v>3178</v>
      </c>
      <c r="E29" t="str">
        <f t="shared" si="1"/>
        <v>玛瑙精灵球碎片</v>
      </c>
      <c r="G29" t="s">
        <v>2913</v>
      </c>
      <c r="H29" t="e">
        <f>VLOOKUP(G29:G59,[6]工作表1!$A$2:$A$254:'[6]工作表1'!$B$2:$B$254,2,0)</f>
        <v>#REF!</v>
      </c>
      <c r="I29" t="s">
        <v>3002</v>
      </c>
      <c r="J29" t="str">
        <f t="shared" si="2"/>
        <v>凰王碎片</v>
      </c>
    </row>
    <row r="30" spans="1:10">
      <c r="A30" s="3" t="s">
        <v>3133</v>
      </c>
      <c r="B30" t="str">
        <f t="shared" si="0"/>
        <v>大食花碎片</v>
      </c>
      <c r="D30" s="3" t="s">
        <v>3179</v>
      </c>
      <c r="E30" t="str">
        <f t="shared" si="1"/>
        <v>玛瑙项圈碎片</v>
      </c>
      <c r="G30" t="s">
        <v>2900</v>
      </c>
      <c r="H30" t="e">
        <f>VLOOKUP(G30:G60,[6]工作表1!$A$2:$A$254:'[6]工作表1'!$B$2:$B$254,2,0)</f>
        <v>#REF!</v>
      </c>
      <c r="I30" t="s">
        <v>3183</v>
      </c>
      <c r="J30" t="str">
        <f t="shared" si="2"/>
        <v>超梦碎片</v>
      </c>
    </row>
    <row r="31" spans="1:10" s="2" customFormat="1">
      <c r="A31" s="8" t="s">
        <v>2943</v>
      </c>
      <c r="B31" s="2" t="str">
        <f t="shared" si="0"/>
        <v>奇美玲碎片</v>
      </c>
      <c r="D31" s="8" t="s">
        <v>3180</v>
      </c>
      <c r="E31" s="2" t="str">
        <f t="shared" si="1"/>
        <v>玛瑙吊坠碎片</v>
      </c>
      <c r="G31" s="2" t="s">
        <v>3084</v>
      </c>
      <c r="H31" t="e">
        <f>VLOOKUP(G31:G61,[6]工作表1!$A$2:$A$254:'[6]工作表1'!$B$2:$B$254,2,0)</f>
        <v>#REF!</v>
      </c>
      <c r="I31" s="2" t="s">
        <v>3000</v>
      </c>
      <c r="J31" s="2" t="str">
        <f t="shared" si="2"/>
        <v>海皇牙碎片</v>
      </c>
    </row>
    <row r="32" spans="1:10">
      <c r="A32" s="3" t="s">
        <v>2906</v>
      </c>
      <c r="B32" t="str">
        <f t="shared" si="0"/>
        <v>鬼斯碎片</v>
      </c>
      <c r="D32" s="3" t="s">
        <v>3181</v>
      </c>
      <c r="E32" t="str">
        <f t="shared" si="1"/>
        <v>玛瑙铃铛碎片</v>
      </c>
      <c r="G32" t="s">
        <v>2893</v>
      </c>
      <c r="H32" t="e">
        <f>VLOOKUP(G32:G62,[6]工作表1!$A$2:$A$254:'[6]工作表1'!$B$2:$B$254,2,0)</f>
        <v>#REF!</v>
      </c>
    </row>
    <row r="33" spans="1:8">
      <c r="A33" s="3" t="s">
        <v>3030</v>
      </c>
      <c r="B33" t="str">
        <f t="shared" si="0"/>
        <v>噪音王碎片</v>
      </c>
      <c r="G33" t="s">
        <v>2894</v>
      </c>
      <c r="H33" t="e">
        <f>VLOOKUP(G33:G63,[6]工作表1!$A$2:$A$254:'[6]工作表1'!$B$2:$B$254,2,0)</f>
        <v>#REF!</v>
      </c>
    </row>
    <row r="34" spans="1:8">
      <c r="A34" s="3" t="s">
        <v>2960</v>
      </c>
      <c r="B34" t="str">
        <f t="shared" si="0"/>
        <v>向日古花碎片</v>
      </c>
      <c r="G34" t="s">
        <v>2895</v>
      </c>
      <c r="H34" t="e">
        <f>VLOOKUP(G34:G64,[6]工作表1!$A$2:$A$254:'[6]工作表1'!$B$2:$B$254,2,0)</f>
        <v>#REF!</v>
      </c>
    </row>
    <row r="35" spans="1:8">
      <c r="A35" s="3" t="s">
        <v>2980</v>
      </c>
      <c r="B35" t="str">
        <f t="shared" si="0"/>
        <v>黑乃伊碎片</v>
      </c>
      <c r="G35" s="3" t="s">
        <v>2894</v>
      </c>
      <c r="H35" t="e">
        <f>VLOOKUP(G35:G65,[6]工作表1!$A$2:$A$254:'[6]工作表1'!$B$2:$B$254,2,0)</f>
        <v>#REF!</v>
      </c>
    </row>
    <row r="36" spans="1:8">
      <c r="A36" s="3" t="s">
        <v>2919</v>
      </c>
      <c r="B36" t="str">
        <f t="shared" si="0"/>
        <v>艾比郎碎片</v>
      </c>
      <c r="G36" t="s">
        <v>2963</v>
      </c>
      <c r="H36" t="e">
        <f>VLOOKUP(G36:G66,[6]工作表1!$A$2:$A$254:'[6]工作表1'!$B$2:$B$254,2,0)</f>
        <v>#REF!</v>
      </c>
    </row>
    <row r="37" spans="1:8">
      <c r="A37" s="3" t="s">
        <v>2981</v>
      </c>
      <c r="B37" t="str">
        <f t="shared" si="0"/>
        <v>巨嘴鳗碎片</v>
      </c>
      <c r="G37" t="s">
        <v>2896</v>
      </c>
      <c r="H37" t="e">
        <f>VLOOKUP(G37:G67,[6]工作表1!$A$2:$A$254:'[6]工作表1'!$B$2:$B$254,2,0)</f>
        <v>#REF!</v>
      </c>
    </row>
    <row r="38" spans="1:8">
      <c r="A38" s="3" t="s">
        <v>2990</v>
      </c>
      <c r="B38" t="str">
        <f t="shared" si="0"/>
        <v>瑜伽王碎片</v>
      </c>
      <c r="G38" t="s">
        <v>2897</v>
      </c>
      <c r="H38" t="e">
        <f>VLOOKUP(G38:G68,[6]工作表1!$A$2:$A$254:'[6]工作表1'!$B$2:$B$254,2,0)</f>
        <v>#REF!</v>
      </c>
    </row>
    <row r="39" spans="1:8">
      <c r="A39" s="3" t="s">
        <v>3006</v>
      </c>
      <c r="B39" t="str">
        <f t="shared" si="0"/>
        <v>大猩猩碎片</v>
      </c>
      <c r="G39" s="3" t="s">
        <v>3094</v>
      </c>
      <c r="H39" t="e">
        <f>VLOOKUP(G39:G69,[6]工作表1!$A$2:$A$254:'[6]工作表1'!$B$2:$B$254,2,0)</f>
        <v>#REF!</v>
      </c>
    </row>
    <row r="40" spans="1:8">
      <c r="A40" s="3" t="s">
        <v>2986</v>
      </c>
      <c r="B40" t="str">
        <f t="shared" si="0"/>
        <v>雪拉比碎片</v>
      </c>
      <c r="G40" t="s">
        <v>2898</v>
      </c>
      <c r="H40" t="e">
        <f>VLOOKUP(G40:G70,[6]工作表1!$A$2:$A$254:'[6]工作表1'!$B$2:$B$254,2,0)</f>
        <v>#REF!</v>
      </c>
    </row>
    <row r="41" spans="1:8">
      <c r="A41" s="3" t="s">
        <v>2902</v>
      </c>
      <c r="B41" t="str">
        <f t="shared" si="0"/>
        <v>沙瓦郎碎片</v>
      </c>
      <c r="G41" t="s">
        <v>2899</v>
      </c>
      <c r="H41" t="e">
        <f>VLOOKUP(G41:G71,[6]工作表1!$A$2:$A$254:'[6]工作表1'!$B$2:$B$254,2,0)</f>
        <v>#REF!</v>
      </c>
    </row>
    <row r="42" spans="1:8">
      <c r="A42" s="3" t="s">
        <v>3012</v>
      </c>
      <c r="B42" t="str">
        <f t="shared" si="0"/>
        <v>宝石鬼碎片</v>
      </c>
      <c r="G42" s="3" t="s">
        <v>3097</v>
      </c>
      <c r="H42" t="e">
        <f>VLOOKUP(G42:G72,[6]工作表1!$A$2:$A$254:'[6]工作表1'!$B$2:$B$254,2,0)</f>
        <v>#REF!</v>
      </c>
    </row>
    <row r="43" spans="1:8">
      <c r="A43" s="3" t="s">
        <v>2988</v>
      </c>
      <c r="B43" t="str">
        <f t="shared" si="0"/>
        <v>袋龙碎片</v>
      </c>
      <c r="G43" t="s">
        <v>2900</v>
      </c>
      <c r="H43" t="e">
        <f>VLOOKUP(G43:G73,[6]工作表1!$A$2:$A$254:'[6]工作表1'!$B$2:$B$254,2,0)</f>
        <v>#REF!</v>
      </c>
    </row>
    <row r="44" spans="1:8">
      <c r="A44" s="3" t="s">
        <v>2922</v>
      </c>
      <c r="B44" t="str">
        <f t="shared" si="0"/>
        <v>卡比兽碎片</v>
      </c>
      <c r="G44" t="s">
        <v>2901</v>
      </c>
      <c r="H44" t="e">
        <f>VLOOKUP(G44:G74,[6]工作表1!$A$2:$A$254:'[6]工作表1'!$B$2:$B$254,2,0)</f>
        <v>#REF!</v>
      </c>
    </row>
    <row r="45" spans="1:8">
      <c r="A45" s="3" t="s">
        <v>3080</v>
      </c>
      <c r="B45" t="str">
        <f t="shared" si="0"/>
        <v>大葱鸭碎片</v>
      </c>
      <c r="G45" t="s">
        <v>2902</v>
      </c>
      <c r="H45" t="e">
        <f>VLOOKUP(G45:G75,[6]工作表1!$A$2:$A$254:'[6]工作表1'!$B$2:$B$254,2,0)</f>
        <v>#REF!</v>
      </c>
    </row>
    <row r="46" spans="1:8">
      <c r="A46" s="3" t="s">
        <v>2928</v>
      </c>
      <c r="B46" t="str">
        <f t="shared" si="0"/>
        <v>百变怪碎片</v>
      </c>
      <c r="G46" t="s">
        <v>2903</v>
      </c>
      <c r="H46" t="e">
        <f>VLOOKUP(G46:G76,[6]工作表1!$A$2:$A$254:'[6]工作表1'!$B$2:$B$254,2,0)</f>
        <v>#REF!</v>
      </c>
    </row>
    <row r="47" spans="1:8">
      <c r="A47" s="3" t="s">
        <v>2898</v>
      </c>
      <c r="B47" t="str">
        <f t="shared" si="0"/>
        <v>美丽花碎片</v>
      </c>
      <c r="G47" t="s">
        <v>2904</v>
      </c>
      <c r="H47" t="e">
        <f>VLOOKUP(G47:G77,[6]工作表1!$A$2:$A$254:'[6]工作表1'!$B$2:$B$254,2,0)</f>
        <v>#REF!</v>
      </c>
    </row>
    <row r="48" spans="1:8">
      <c r="A48" s="3" t="s">
        <v>3079</v>
      </c>
      <c r="B48" t="str">
        <f t="shared" si="0"/>
        <v>大甲碎片</v>
      </c>
      <c r="G48" s="3" t="s">
        <v>2925</v>
      </c>
      <c r="H48" t="e">
        <f>VLOOKUP(G48:G78,[6]工作表1!$A$2:$A$254:'[6]工作表1'!$B$2:$B$254,2,0)</f>
        <v>#REF!</v>
      </c>
    </row>
    <row r="49" spans="1:8">
      <c r="A49" s="3" t="s">
        <v>3134</v>
      </c>
      <c r="B49" t="str">
        <f t="shared" si="0"/>
        <v>果然翁碎片</v>
      </c>
      <c r="G49" t="s">
        <v>2905</v>
      </c>
      <c r="H49" t="e">
        <f>VLOOKUP(G49:G79,[6]工作表1!$A$2:$A$254:'[6]工作表1'!$B$2:$B$254,2,0)</f>
        <v>#REF!</v>
      </c>
    </row>
    <row r="50" spans="1:8">
      <c r="A50" s="3" t="s">
        <v>3019</v>
      </c>
      <c r="B50" t="str">
        <f t="shared" si="0"/>
        <v>双色玫瑰碎片</v>
      </c>
      <c r="G50" t="s">
        <v>2906</v>
      </c>
      <c r="H50" t="e">
        <f>VLOOKUP(G50:G80,[6]工作表1!$A$2:$A$254:'[6]工作表1'!$B$2:$B$254,2,0)</f>
        <v>#REF!</v>
      </c>
    </row>
    <row r="51" spans="1:8">
      <c r="A51" s="3" t="s">
        <v>3014</v>
      </c>
      <c r="B51" t="str">
        <f t="shared" si="0"/>
        <v>钢嘴钳碎片</v>
      </c>
      <c r="G51" t="s">
        <v>2907</v>
      </c>
      <c r="H51" t="e">
        <f>VLOOKUP(G51:G81,[6]工作表1!$A$2:$A$254:'[6]工作表1'!$B$2:$B$254,2,0)</f>
        <v>#REF!</v>
      </c>
    </row>
    <row r="52" spans="1:8">
      <c r="A52" s="3" t="s">
        <v>3027</v>
      </c>
      <c r="B52" t="str">
        <f t="shared" si="0"/>
        <v>化石翼龙碎片</v>
      </c>
      <c r="G52" t="s">
        <v>2908</v>
      </c>
      <c r="H52" t="e">
        <f>VLOOKUP(G52:G82,[6]工作表1!$A$2:$A$254:'[6]工作表1'!$B$2:$B$254,2,0)</f>
        <v>#REF!</v>
      </c>
    </row>
    <row r="53" spans="1:8">
      <c r="A53" s="3" t="s">
        <v>2982</v>
      </c>
      <c r="B53" t="str">
        <f t="shared" si="0"/>
        <v>龙龙贝碎片</v>
      </c>
      <c r="G53" t="s">
        <v>2909</v>
      </c>
      <c r="H53" t="e">
        <f>VLOOKUP(G53:G83,[6]工作表1!$A$2:$A$254:'[6]工作表1'!$B$2:$B$254,2,0)</f>
        <v>#REF!</v>
      </c>
    </row>
    <row r="54" spans="1:8">
      <c r="A54" s="3" t="s">
        <v>3135</v>
      </c>
      <c r="B54" t="str">
        <f t="shared" si="0"/>
        <v>胖可丁碎片</v>
      </c>
      <c r="G54" t="s">
        <v>2910</v>
      </c>
      <c r="H54" t="e">
        <f>VLOOKUP(G54:G84,[6]工作表1!$A$2:$A$254:'[6]工作表1'!$B$2:$B$254,2,0)</f>
        <v>#REF!</v>
      </c>
    </row>
    <row r="55" spans="1:8">
      <c r="A55" s="3" t="s">
        <v>2945</v>
      </c>
      <c r="B55" t="str">
        <f t="shared" si="0"/>
        <v>凯诺战士碎片</v>
      </c>
      <c r="G55" t="s">
        <v>2911</v>
      </c>
      <c r="H55" t="e">
        <f>VLOOKUP(G55:G85,[6]工作表1!$A$2:$A$254:'[6]工作表1'!$B$2:$B$254,2,0)</f>
        <v>#REF!</v>
      </c>
    </row>
    <row r="56" spans="1:8">
      <c r="A56" s="3" t="s">
        <v>2930</v>
      </c>
      <c r="B56" t="str">
        <f t="shared" si="0"/>
        <v>铁甲贝碎片</v>
      </c>
      <c r="G56" t="s">
        <v>2912</v>
      </c>
      <c r="H56" t="e">
        <f>VLOOKUP(G56:G86,[6]工作表1!$A$2:$A$254:'[6]工作表1'!$B$2:$B$254,2,0)</f>
        <v>#REF!</v>
      </c>
    </row>
    <row r="57" spans="1:8">
      <c r="A57" s="3" t="s">
        <v>2907</v>
      </c>
      <c r="B57" t="str">
        <f t="shared" si="0"/>
        <v>电击兽碎片</v>
      </c>
      <c r="G57" t="s">
        <v>2913</v>
      </c>
      <c r="H57" t="e">
        <f>VLOOKUP(G57:G87,[6]工作表1!$A$2:$A$254:'[6]工作表1'!$B$2:$B$254,2,0)</f>
        <v>#REF!</v>
      </c>
    </row>
    <row r="58" spans="1:8">
      <c r="A58" s="3" t="s">
        <v>2932</v>
      </c>
      <c r="B58" t="str">
        <f t="shared" si="0"/>
        <v>素利普碎片</v>
      </c>
      <c r="G58" t="s">
        <v>2914</v>
      </c>
      <c r="H58" t="e">
        <f>VLOOKUP(G58:G88,[6]工作表1!$A$2:$A$254:'[6]工作表1'!$B$2:$B$254,2,0)</f>
        <v>#REF!</v>
      </c>
    </row>
    <row r="59" spans="1:8">
      <c r="A59" s="3" t="s">
        <v>3136</v>
      </c>
      <c r="B59" t="str">
        <f t="shared" si="0"/>
        <v>双弹瓦斯碎片</v>
      </c>
      <c r="G59" t="s">
        <v>2915</v>
      </c>
      <c r="H59" t="e">
        <f>VLOOKUP(G59:G89,[6]工作表1!$A$2:$A$254:'[6]工作表1'!$B$2:$B$254,2,0)</f>
        <v>#REF!</v>
      </c>
    </row>
    <row r="60" spans="1:8">
      <c r="A60" s="3" t="s">
        <v>3137</v>
      </c>
      <c r="B60" t="str">
        <f t="shared" si="0"/>
        <v>阿伯怪碎片</v>
      </c>
      <c r="G60" t="s">
        <v>2916</v>
      </c>
      <c r="H60" t="e">
        <f>VLOOKUP(G60:G90,[6]工作表1!$A$2:$A$254:'[6]工作表1'!$B$2:$B$254,2,0)</f>
        <v>#REF!</v>
      </c>
    </row>
    <row r="61" spans="1:8">
      <c r="A61" s="3" t="s">
        <v>2952</v>
      </c>
      <c r="B61" t="str">
        <f t="shared" si="0"/>
        <v>海星星碎片</v>
      </c>
      <c r="G61" t="s">
        <v>3100</v>
      </c>
      <c r="H61" t="e">
        <f>VLOOKUP(G61:G91,[6]工作表1!$A$2:$A$254:'[6]工作表1'!$B$2:$B$254,2,0)</f>
        <v>#REF!</v>
      </c>
    </row>
    <row r="62" spans="1:8">
      <c r="A62" s="3" t="s">
        <v>3007</v>
      </c>
      <c r="B62" t="str">
        <f t="shared" si="0"/>
        <v>呆呆兽碎片</v>
      </c>
      <c r="G62" s="3" t="s">
        <v>2932</v>
      </c>
      <c r="H62" t="e">
        <f>VLOOKUP(G62:G92,[6]工作表1!$A$2:$A$254:'[6]工作表1'!$B$2:$B$254,2,0)</f>
        <v>#REF!</v>
      </c>
    </row>
    <row r="63" spans="1:8">
      <c r="A63" s="3" t="s">
        <v>2894</v>
      </c>
      <c r="B63" t="str">
        <f t="shared" si="0"/>
        <v>大舌贝碎片</v>
      </c>
      <c r="G63" s="3" t="s">
        <v>2916</v>
      </c>
      <c r="H63" t="e">
        <f>VLOOKUP(G63:G93,[6]工作表1!$A$2:$A$254:'[6]工作表1'!$B$2:$B$254,2,0)</f>
        <v>#REF!</v>
      </c>
    </row>
    <row r="64" spans="1:8" s="2" customFormat="1">
      <c r="A64" s="8" t="s">
        <v>2994</v>
      </c>
      <c r="B64" s="2" t="str">
        <f t="shared" si="0"/>
        <v>迷唇姐碎片</v>
      </c>
      <c r="G64" s="8" t="s">
        <v>2938</v>
      </c>
      <c r="H64" t="e">
        <f>VLOOKUP(G64:G94,[6]工作表1!$A$2:$A$254:'[6]工作表1'!$B$2:$B$254,2,0)</f>
        <v>#REF!</v>
      </c>
    </row>
    <row r="65" spans="1:9">
      <c r="A65" s="3" t="s">
        <v>2968</v>
      </c>
      <c r="B65" t="str">
        <f t="shared" si="0"/>
        <v>凯利阿碎片</v>
      </c>
      <c r="G65" t="s">
        <v>2918</v>
      </c>
      <c r="H65" t="e">
        <f>VLOOKUP(G65:G95,[6]工作表1!$A$2:$A$254:'[6]工作表1'!$B$2:$B$254,2,0)</f>
        <v>#REF!</v>
      </c>
      <c r="I65" t="s">
        <v>2893</v>
      </c>
    </row>
    <row r="66" spans="1:9">
      <c r="A66" s="3" t="s">
        <v>2993</v>
      </c>
      <c r="B66" t="str">
        <f t="shared" ref="B66:B120" si="3">A66&amp;"碎片"</f>
        <v>猴怪碎片</v>
      </c>
      <c r="G66" s="7" t="s">
        <v>3104</v>
      </c>
      <c r="H66" t="e">
        <f>VLOOKUP(G66:G96,[6]工作表1!$A$2:$A$254:'[6]工作表1'!$B$2:$B$254,2,0)</f>
        <v>#REF!</v>
      </c>
      <c r="I66" t="s">
        <v>2914</v>
      </c>
    </row>
    <row r="67" spans="1:9">
      <c r="A67" s="3" t="s">
        <v>3138</v>
      </c>
      <c r="B67" t="str">
        <f t="shared" si="3"/>
        <v>口呆花碎片</v>
      </c>
      <c r="G67" t="s">
        <v>2951</v>
      </c>
      <c r="H67" t="e">
        <f>VLOOKUP(G67:G97,[6]工作表1!$A$2:$A$254:'[6]工作表1'!$B$2:$B$254,2,0)</f>
        <v>#REF!</v>
      </c>
      <c r="I67" t="s">
        <v>3129</v>
      </c>
    </row>
    <row r="68" spans="1:9">
      <c r="A68" s="3" t="s">
        <v>2924</v>
      </c>
      <c r="B68" t="str">
        <f t="shared" si="3"/>
        <v>飞天螳螂碎片</v>
      </c>
      <c r="G68" t="s">
        <v>2962</v>
      </c>
      <c r="H68" t="e">
        <f>VLOOKUP(G68:G98,[6]工作表1!$A$2:$A$254:'[6]工作表1'!$B$2:$B$254,2,0)</f>
        <v>#REF!</v>
      </c>
      <c r="I68" t="s">
        <v>3013</v>
      </c>
    </row>
    <row r="69" spans="1:9">
      <c r="A69" s="3" t="s">
        <v>2951</v>
      </c>
      <c r="B69" t="str">
        <f t="shared" si="3"/>
        <v>卡瓦火鸡碎片</v>
      </c>
      <c r="G69" t="s">
        <v>2919</v>
      </c>
      <c r="H69" t="e">
        <f>VLOOKUP(G69:G99,[6]工作表1!$A$2:$A$254:'[6]工作表1'!$B$2:$B$254,2,0)</f>
        <v>#REF!</v>
      </c>
      <c r="I69" t="s">
        <v>3188</v>
      </c>
    </row>
    <row r="70" spans="1:9">
      <c r="A70" s="3" t="s">
        <v>3025</v>
      </c>
      <c r="B70" t="str">
        <f t="shared" si="3"/>
        <v>蛇纹熊碎片</v>
      </c>
      <c r="G70" t="s">
        <v>2920</v>
      </c>
      <c r="H70" t="e">
        <f>VLOOKUP(G70:G100,[6]工作表1!$A$2:$A$254:'[6]工作表1'!$B$2:$B$254,2,0)</f>
        <v>#REF!</v>
      </c>
      <c r="I70" t="s">
        <v>3023</v>
      </c>
    </row>
    <row r="71" spans="1:9">
      <c r="A71" s="3" t="s">
        <v>2979</v>
      </c>
      <c r="B71" t="str">
        <f t="shared" si="3"/>
        <v>夜游灵碎片</v>
      </c>
      <c r="G71" s="7" t="s">
        <v>2894</v>
      </c>
      <c r="H71" t="e">
        <f>VLOOKUP(G71:G101,[6]工作表1!$A$2:$A$254:'[6]工作表1'!$B$2:$B$254,2,0)</f>
        <v>#REF!</v>
      </c>
      <c r="I71" t="s">
        <v>3182</v>
      </c>
    </row>
    <row r="72" spans="1:9">
      <c r="A72" s="3" t="s">
        <v>3011</v>
      </c>
      <c r="B72" t="str">
        <f t="shared" si="3"/>
        <v>惊角鹿碎片</v>
      </c>
      <c r="G72" t="s">
        <v>2985</v>
      </c>
      <c r="H72" t="e">
        <f>VLOOKUP(G72:G102,[6]工作表1!$A$2:$A$254:'[6]工作表1'!$B$2:$B$254,2,0)</f>
        <v>#REF!</v>
      </c>
      <c r="I72" t="s">
        <v>3027</v>
      </c>
    </row>
    <row r="73" spans="1:9">
      <c r="A73" s="3" t="s">
        <v>3029</v>
      </c>
      <c r="B73" t="str">
        <f t="shared" si="3"/>
        <v>贵妇猫碎片</v>
      </c>
      <c r="G73" s="7" t="s">
        <v>3024</v>
      </c>
      <c r="H73" t="e">
        <f>VLOOKUP(G73:G103,[6]工作表1!$A$2:$A$254:'[6]工作表1'!$B$2:$B$254,2,0)</f>
        <v>#REF!</v>
      </c>
      <c r="I73" t="s">
        <v>2992</v>
      </c>
    </row>
    <row r="74" spans="1:9">
      <c r="A74" s="3" t="s">
        <v>3139</v>
      </c>
      <c r="B74" t="str">
        <f t="shared" si="3"/>
        <v>叉字蝠碎片</v>
      </c>
      <c r="G74" t="s">
        <v>2921</v>
      </c>
      <c r="H74" t="e">
        <f>VLOOKUP(G74:G104,[6]工作表1!$A$2:$A$254:'[6]工作表1'!$B$2:$B$254,2,0)</f>
        <v>#REF!</v>
      </c>
      <c r="I74" t="s">
        <v>2921</v>
      </c>
    </row>
    <row r="75" spans="1:9">
      <c r="A75" s="3" t="s">
        <v>3140</v>
      </c>
      <c r="B75" t="str">
        <f t="shared" si="3"/>
        <v>臭泥碎片</v>
      </c>
      <c r="G75" t="s">
        <v>2922</v>
      </c>
      <c r="H75" t="e">
        <f>VLOOKUP(G75:G105,[6]工作表1!$A$2:$A$254:'[6]工作表1'!$B$2:$B$254,2,0)</f>
        <v>#REF!</v>
      </c>
      <c r="I75" t="s">
        <v>3016</v>
      </c>
    </row>
    <row r="76" spans="1:9">
      <c r="A76" s="3" t="s">
        <v>2904</v>
      </c>
      <c r="B76" t="str">
        <f t="shared" si="3"/>
        <v>小海狮碎片</v>
      </c>
      <c r="G76" t="s">
        <v>3018</v>
      </c>
      <c r="H76" t="e">
        <f>VLOOKUP(G76:G106,[6]工作表1!$A$2:$A$254:'[6]工作表1'!$B$2:$B$254,2,0)</f>
        <v>#REF!</v>
      </c>
      <c r="I76" t="s">
        <v>2942</v>
      </c>
    </row>
    <row r="77" spans="1:9">
      <c r="A77" s="3" t="s">
        <v>2970</v>
      </c>
      <c r="B77" t="str">
        <f t="shared" si="3"/>
        <v>菊石兽碎片</v>
      </c>
      <c r="G77" t="s">
        <v>2960</v>
      </c>
      <c r="H77" t="e">
        <f>VLOOKUP(G77:G107,[6]工作表1!$A$2:$A$254:'[6]工作表1'!$B$2:$B$254,2,0)</f>
        <v>#REF!</v>
      </c>
      <c r="I77" t="s">
        <v>2903</v>
      </c>
    </row>
    <row r="78" spans="1:9">
      <c r="A78" s="3" t="s">
        <v>3015</v>
      </c>
      <c r="B78" t="str">
        <f t="shared" si="3"/>
        <v>肯泰罗碎片</v>
      </c>
      <c r="G78" t="s">
        <v>2923</v>
      </c>
      <c r="H78" t="e">
        <f>VLOOKUP(G78:G108,[6]工作表1!$A$2:$A$254:'[6]工作表1'!$B$2:$B$254,2,0)</f>
        <v>#REF!</v>
      </c>
      <c r="I78" t="s">
        <v>2990</v>
      </c>
    </row>
    <row r="79" spans="1:9">
      <c r="A79" s="3" t="s">
        <v>3141</v>
      </c>
      <c r="B79" t="str">
        <f t="shared" si="3"/>
        <v>阿伯蛇碎片</v>
      </c>
      <c r="G79" t="s">
        <v>2924</v>
      </c>
      <c r="H79" t="e">
        <f>VLOOKUP(G79:G109,[6]工作表1!$A$2:$A$254:'[6]工作表1'!$B$2:$B$254,2,0)</f>
        <v>#REF!</v>
      </c>
      <c r="I79" t="s">
        <v>2919</v>
      </c>
    </row>
    <row r="80" spans="1:9">
      <c r="A80" s="3" t="s">
        <v>3142</v>
      </c>
      <c r="B80" t="str">
        <f t="shared" si="3"/>
        <v>穿山鼠碎片</v>
      </c>
      <c r="G80" t="s">
        <v>2925</v>
      </c>
      <c r="H80" t="e">
        <f>VLOOKUP(G80:G110,[6]工作表1!$A$2:$A$254:'[6]工作表1'!$B$2:$B$254,2,0)</f>
        <v>#REF!</v>
      </c>
      <c r="I80" t="s">
        <v>2948</v>
      </c>
    </row>
    <row r="81" spans="1:9">
      <c r="A81" s="3" t="s">
        <v>3104</v>
      </c>
      <c r="B81" t="str">
        <f t="shared" si="3"/>
        <v>小拉达碎片</v>
      </c>
      <c r="G81" t="s">
        <v>3002</v>
      </c>
      <c r="H81" t="e">
        <f>VLOOKUP(G81:G111,[6]工作表1!$A$2:$A$254:'[6]工作表1'!$B$2:$B$254,2,0)</f>
        <v>#REF!</v>
      </c>
      <c r="I81" t="s">
        <v>3140</v>
      </c>
    </row>
    <row r="82" spans="1:9">
      <c r="A82" s="3" t="s">
        <v>2937</v>
      </c>
      <c r="B82" t="str">
        <f t="shared" si="3"/>
        <v>壶壶碎片</v>
      </c>
      <c r="G82" t="s">
        <v>2956</v>
      </c>
      <c r="H82" t="e">
        <f>VLOOKUP(G82:G112,[6]工作表1!$A$2:$A$254:'[6]工作表1'!$B$2:$B$254,2,0)</f>
        <v>#REF!</v>
      </c>
      <c r="I82" t="s">
        <v>2913</v>
      </c>
    </row>
    <row r="83" spans="1:9">
      <c r="A83" s="3" t="s">
        <v>3143</v>
      </c>
      <c r="B83" t="str">
        <f t="shared" si="3"/>
        <v>胖丁碎片</v>
      </c>
      <c r="G83" t="s">
        <v>2926</v>
      </c>
      <c r="H83" t="e">
        <f>VLOOKUP(G83:G113,[6]工作表1!$A$2:$A$254:'[6]工作表1'!$B$2:$B$254,2,0)</f>
        <v>#REF!</v>
      </c>
      <c r="I83" t="s">
        <v>3130</v>
      </c>
    </row>
    <row r="84" spans="1:9">
      <c r="A84" s="3" t="s">
        <v>3097</v>
      </c>
      <c r="B84" t="str">
        <f t="shared" si="3"/>
        <v>洋洋蜻蜓碎片</v>
      </c>
      <c r="G84" t="s">
        <v>3186</v>
      </c>
      <c r="H84" t="e">
        <f>VLOOKUP(G84:G114,[6]工作表1!$A$2:$A$254:'[6]工作表1'!$B$2:$B$254,2,0)</f>
        <v>#REF!</v>
      </c>
      <c r="I84" t="s">
        <v>2905</v>
      </c>
    </row>
    <row r="85" spans="1:9">
      <c r="A85" s="3" t="s">
        <v>2946</v>
      </c>
      <c r="B85" t="str">
        <f t="shared" si="3"/>
        <v>梦妖碎片</v>
      </c>
      <c r="G85" t="s">
        <v>2928</v>
      </c>
      <c r="H85" t="e">
        <f>VLOOKUP(G85:G115,[6]工作表1!$A$2:$A$254:'[6]工作表1'!$B$2:$B$254,2,0)</f>
        <v>#REF!</v>
      </c>
      <c r="I85" t="s">
        <v>3010</v>
      </c>
    </row>
    <row r="86" spans="1:9">
      <c r="A86" s="3" t="s">
        <v>3015</v>
      </c>
      <c r="B86" t="str">
        <f t="shared" si="3"/>
        <v>肯泰罗碎片</v>
      </c>
      <c r="G86" t="s">
        <v>2929</v>
      </c>
      <c r="H86" t="e">
        <f>VLOOKUP(G86:G116,[6]工作表1!$A$2:$A$254:'[6]工作表1'!$B$2:$B$254,2,0)</f>
        <v>#REF!</v>
      </c>
      <c r="I86" t="s">
        <v>2973</v>
      </c>
    </row>
    <row r="87" spans="1:9">
      <c r="A87" s="3" t="s">
        <v>3081</v>
      </c>
      <c r="B87" t="str">
        <f t="shared" si="3"/>
        <v>嘟嘟碎片</v>
      </c>
      <c r="G87" t="s">
        <v>2930</v>
      </c>
      <c r="H87" t="e">
        <f>VLOOKUP(G87:G117,[6]工作表1!$A$2:$A$254:'[6]工作表1'!$B$2:$B$254,2,0)</f>
        <v>#REF!</v>
      </c>
      <c r="I87" t="s">
        <v>2982</v>
      </c>
    </row>
    <row r="88" spans="1:9">
      <c r="A88" s="3" t="s">
        <v>2991</v>
      </c>
      <c r="B88" t="str">
        <f t="shared" si="3"/>
        <v>喵喵碎片</v>
      </c>
      <c r="G88" s="7" t="s">
        <v>3094</v>
      </c>
      <c r="H88" t="e">
        <f>VLOOKUP(G88:G118,[6]工作表1!$A$2:$A$254:'[6]工作表1'!$B$2:$B$254,2,0)</f>
        <v>#REF!</v>
      </c>
      <c r="I88" t="s">
        <v>2897</v>
      </c>
    </row>
    <row r="89" spans="1:9">
      <c r="A89" s="3" t="s">
        <v>2923</v>
      </c>
      <c r="B89" t="str">
        <f t="shared" si="3"/>
        <v>超音蝠碎片</v>
      </c>
      <c r="G89" s="3" t="s">
        <v>2928</v>
      </c>
      <c r="H89" t="e">
        <f>VLOOKUP(G89:G119,[6]工作表1!$A$2:$A$254:'[6]工作表1'!$B$2:$B$254,2,0)</f>
        <v>#REF!</v>
      </c>
      <c r="I89" t="s">
        <v>3010</v>
      </c>
    </row>
    <row r="90" spans="1:9">
      <c r="A90" s="3" t="s">
        <v>3144</v>
      </c>
      <c r="B90" t="str">
        <f t="shared" si="3"/>
        <v>穿山王碎片</v>
      </c>
      <c r="G90" t="s">
        <v>2937</v>
      </c>
      <c r="H90" t="e">
        <f>VLOOKUP(G90:G120,[6]工作表1!$A$2:$A$254:'[6]工作表1'!$B$2:$B$254,2,0)</f>
        <v>#REF!</v>
      </c>
      <c r="I90" t="s">
        <v>3030</v>
      </c>
    </row>
    <row r="91" spans="1:9">
      <c r="A91" s="3" t="s">
        <v>3028</v>
      </c>
      <c r="B91" t="str">
        <f t="shared" si="3"/>
        <v>化石鱼碎片</v>
      </c>
      <c r="G91" t="s">
        <v>2931</v>
      </c>
      <c r="H91" t="e">
        <f>VLOOKUP(G91:G121,[6]工作表1!$A$2:$A$254:'[6]工作表1'!$B$2:$B$254,2,0)</f>
        <v>#REF!</v>
      </c>
      <c r="I91" t="s">
        <v>2907</v>
      </c>
    </row>
    <row r="92" spans="1:9">
      <c r="A92" s="3" t="s">
        <v>3145</v>
      </c>
      <c r="B92" t="str">
        <f t="shared" si="3"/>
        <v>皮可西碎片</v>
      </c>
      <c r="G92" t="s">
        <v>3187</v>
      </c>
      <c r="H92" t="e">
        <f>VLOOKUP(G92:G122,[6]工作表1!$A$2:$A$254:'[6]工作表1'!$B$2:$B$254,2,0)</f>
        <v>#REF!</v>
      </c>
      <c r="I92" t="s">
        <v>2998</v>
      </c>
    </row>
    <row r="93" spans="1:9">
      <c r="A93" s="3" t="s">
        <v>2948</v>
      </c>
      <c r="B93" t="str">
        <f t="shared" si="3"/>
        <v>针叶龙碎片</v>
      </c>
      <c r="G93" t="s">
        <v>3012</v>
      </c>
      <c r="H93" t="e">
        <f>VLOOKUP(G93:G123,[6]工作表1!$A$2:$A$254:'[6]工作表1'!$B$2:$B$254,2,0)</f>
        <v>#REF!</v>
      </c>
      <c r="I93" t="s">
        <v>2991</v>
      </c>
    </row>
    <row r="94" spans="1:9">
      <c r="A94" s="3" t="s">
        <v>3146</v>
      </c>
      <c r="B94" t="str">
        <f t="shared" si="3"/>
        <v>尤吉拉碎片</v>
      </c>
      <c r="G94" t="s">
        <v>2932</v>
      </c>
      <c r="H94" t="e">
        <f>VLOOKUP(G94:G124,[6]工作表1!$A$2:$A$254:'[6]工作表1'!$B$2:$B$254,2,0)</f>
        <v>#REF!</v>
      </c>
      <c r="I94" t="s">
        <v>2932</v>
      </c>
    </row>
    <row r="95" spans="1:9">
      <c r="A95" s="3" t="s">
        <v>2942</v>
      </c>
      <c r="B95" t="str">
        <f t="shared" si="3"/>
        <v>土狼犬碎片</v>
      </c>
    </row>
    <row r="96" spans="1:9">
      <c r="A96" s="3" t="s">
        <v>3147</v>
      </c>
      <c r="B96" t="str">
        <f t="shared" si="3"/>
        <v>莲叶河童碎片</v>
      </c>
    </row>
    <row r="97" spans="1:2">
      <c r="A97" s="3" t="s">
        <v>3005</v>
      </c>
      <c r="B97" t="str">
        <f t="shared" si="3"/>
        <v>相扑兔碎片</v>
      </c>
    </row>
    <row r="98" spans="1:2">
      <c r="A98" s="3" t="s">
        <v>2942</v>
      </c>
      <c r="B98" t="str">
        <f t="shared" si="3"/>
        <v>土狼犬碎片</v>
      </c>
    </row>
    <row r="99" spans="1:2">
      <c r="A99" s="3" t="s">
        <v>3148</v>
      </c>
      <c r="B99" t="str">
        <f t="shared" si="3"/>
        <v>大奶罐碎片</v>
      </c>
    </row>
    <row r="100" spans="1:2">
      <c r="A100" s="3" t="s">
        <v>2974</v>
      </c>
      <c r="B100" t="str">
        <f t="shared" si="3"/>
        <v>信使鸡碎片</v>
      </c>
    </row>
    <row r="101" spans="1:2">
      <c r="A101" s="3" t="s">
        <v>2909</v>
      </c>
      <c r="B101" t="str">
        <f t="shared" si="3"/>
        <v>吸盘魔偶碎片</v>
      </c>
    </row>
    <row r="102" spans="1:2">
      <c r="A102" s="3" t="s">
        <v>2918</v>
      </c>
      <c r="B102" t="str">
        <f t="shared" si="3"/>
        <v>小磁怪碎片</v>
      </c>
    </row>
    <row r="103" spans="1:2">
      <c r="A103" s="3" t="s">
        <v>2992</v>
      </c>
      <c r="B103" t="str">
        <f t="shared" si="3"/>
        <v>3D龙碎片</v>
      </c>
    </row>
    <row r="104" spans="1:2">
      <c r="A104" s="3" t="s">
        <v>3026</v>
      </c>
      <c r="B104" t="str">
        <f t="shared" si="3"/>
        <v>尼多兰碎片</v>
      </c>
    </row>
    <row r="105" spans="1:2">
      <c r="A105" s="3" t="s">
        <v>2942</v>
      </c>
      <c r="B105" t="str">
        <f t="shared" si="3"/>
        <v>土狼犬碎片</v>
      </c>
    </row>
    <row r="106" spans="1:2">
      <c r="A106" s="3" t="s">
        <v>2899</v>
      </c>
      <c r="B106" t="str">
        <f t="shared" si="3"/>
        <v>千针豚碎片</v>
      </c>
    </row>
    <row r="107" spans="1:2">
      <c r="A107" s="3" t="s">
        <v>2910</v>
      </c>
      <c r="B107" t="str">
        <f t="shared" si="3"/>
        <v>瓦斯弹碎片</v>
      </c>
    </row>
    <row r="108" spans="1:2">
      <c r="A108" s="3" t="s">
        <v>3149</v>
      </c>
      <c r="B108" t="str">
        <f t="shared" si="3"/>
        <v>尼多郎碎片</v>
      </c>
    </row>
    <row r="109" spans="1:2">
      <c r="A109" s="3" t="s">
        <v>2948</v>
      </c>
      <c r="B109" t="str">
        <f t="shared" si="3"/>
        <v>针叶龙碎片</v>
      </c>
    </row>
    <row r="110" spans="1:2">
      <c r="A110" s="3" t="s">
        <v>3129</v>
      </c>
      <c r="B110" t="str">
        <f t="shared" si="3"/>
        <v>变色龙碎片</v>
      </c>
    </row>
    <row r="111" spans="1:2">
      <c r="A111" s="3" t="s">
        <v>3129</v>
      </c>
      <c r="B111" t="str">
        <f t="shared" si="3"/>
        <v>变色龙碎片</v>
      </c>
    </row>
    <row r="112" spans="1:2">
      <c r="A112" s="3" t="s">
        <v>2989</v>
      </c>
      <c r="B112" t="str">
        <f t="shared" si="3"/>
        <v>大钳蟹碎片</v>
      </c>
    </row>
    <row r="113" spans="1:2">
      <c r="A113" s="3" t="s">
        <v>2916</v>
      </c>
      <c r="B113" t="str">
        <f t="shared" si="3"/>
        <v>卡蒂狗碎片</v>
      </c>
    </row>
    <row r="114" spans="1:2">
      <c r="A114" s="3" t="s">
        <v>3004</v>
      </c>
      <c r="B114" t="str">
        <f t="shared" si="3"/>
        <v>大舌头碎片</v>
      </c>
    </row>
    <row r="115" spans="1:2">
      <c r="A115" s="3" t="s">
        <v>2937</v>
      </c>
      <c r="B115" t="str">
        <f t="shared" si="3"/>
        <v>壶壶碎片</v>
      </c>
    </row>
    <row r="116" spans="1:2">
      <c r="A116" s="3" t="s">
        <v>3127</v>
      </c>
      <c r="B116" t="str">
        <f t="shared" si="3"/>
        <v>小兔兔碎片</v>
      </c>
    </row>
    <row r="117" spans="1:2">
      <c r="A117" s="3" t="s">
        <v>3084</v>
      </c>
      <c r="B117" t="str">
        <f t="shared" si="3"/>
        <v>皮皮碎片</v>
      </c>
    </row>
    <row r="118" spans="1:2">
      <c r="A118" s="3" t="s">
        <v>2910</v>
      </c>
      <c r="B118" t="str">
        <f t="shared" si="3"/>
        <v>瓦斯弹碎片</v>
      </c>
    </row>
    <row r="119" spans="1:2">
      <c r="A119" s="3" t="s">
        <v>3127</v>
      </c>
      <c r="B119" t="str">
        <f t="shared" si="3"/>
        <v>小兔兔碎片</v>
      </c>
    </row>
    <row r="120" spans="1:2">
      <c r="A120" s="3" t="s">
        <v>2941</v>
      </c>
      <c r="B120" t="str">
        <f t="shared" si="3"/>
        <v>海刺龙碎片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A1:L312"/>
  <sheetViews>
    <sheetView workbookViewId="0">
      <selection activeCell="I19" sqref="I19"/>
    </sheetView>
  </sheetViews>
  <sheetFormatPr defaultRowHeight="13.5"/>
  <sheetData>
    <row r="1" spans="1:12" ht="60">
      <c r="A1" s="85" t="s">
        <v>3708</v>
      </c>
      <c r="B1" s="107" t="s">
        <v>3709</v>
      </c>
      <c r="C1" s="87" t="s">
        <v>3710</v>
      </c>
      <c r="D1" s="87" t="s">
        <v>3711</v>
      </c>
      <c r="E1" s="87" t="s">
        <v>3712</v>
      </c>
      <c r="F1" s="110" t="s">
        <v>3713</v>
      </c>
      <c r="G1" s="110" t="s">
        <v>3714</v>
      </c>
      <c r="H1" s="110" t="s">
        <v>3715</v>
      </c>
      <c r="I1" s="107" t="s">
        <v>3716</v>
      </c>
      <c r="J1" s="107" t="s">
        <v>3717</v>
      </c>
      <c r="K1" s="87" t="s">
        <v>3718</v>
      </c>
      <c r="L1" s="97" t="s">
        <v>3719</v>
      </c>
    </row>
    <row r="2" spans="1:12" ht="16.5">
      <c r="A2" s="86">
        <v>1</v>
      </c>
      <c r="B2" s="91">
        <v>10011</v>
      </c>
      <c r="C2" s="89" t="s">
        <v>3720</v>
      </c>
      <c r="D2" s="89"/>
      <c r="E2" s="89"/>
      <c r="F2" s="91"/>
      <c r="G2" s="101">
        <v>0</v>
      </c>
      <c r="H2" s="91" t="s">
        <v>3721</v>
      </c>
      <c r="I2" s="91"/>
      <c r="J2" s="91"/>
      <c r="K2" s="90">
        <v>0</v>
      </c>
      <c r="L2" s="88"/>
    </row>
    <row r="3" spans="1:12" ht="16.5">
      <c r="A3" s="86">
        <v>2</v>
      </c>
      <c r="B3" s="91">
        <v>10012</v>
      </c>
      <c r="C3" s="89" t="s">
        <v>3722</v>
      </c>
      <c r="D3" s="89"/>
      <c r="E3" s="89"/>
      <c r="F3" s="91"/>
      <c r="G3" s="101">
        <v>0</v>
      </c>
      <c r="H3" s="91" t="s">
        <v>3721</v>
      </c>
      <c r="I3" s="91"/>
      <c r="J3" s="91"/>
      <c r="K3" s="90">
        <v>0</v>
      </c>
      <c r="L3" s="88"/>
    </row>
    <row r="4" spans="1:12" ht="16.5">
      <c r="A4" s="86">
        <v>3</v>
      </c>
      <c r="B4" s="91">
        <v>10013</v>
      </c>
      <c r="C4" s="90" t="s">
        <v>3723</v>
      </c>
      <c r="D4" s="90"/>
      <c r="E4" s="89"/>
      <c r="F4" s="91"/>
      <c r="G4" s="101">
        <v>0</v>
      </c>
      <c r="H4" s="91" t="s">
        <v>3721</v>
      </c>
      <c r="I4" s="91"/>
      <c r="J4" s="91"/>
      <c r="K4" s="90">
        <v>0</v>
      </c>
      <c r="L4" s="88"/>
    </row>
    <row r="5" spans="1:12" ht="16.5">
      <c r="A5" s="86">
        <v>4</v>
      </c>
      <c r="B5" s="91">
        <v>10014</v>
      </c>
      <c r="C5" s="88" t="s">
        <v>3724</v>
      </c>
      <c r="D5" s="88"/>
      <c r="E5" s="89"/>
      <c r="F5" s="91"/>
      <c r="G5" s="101">
        <v>0</v>
      </c>
      <c r="H5" s="91" t="s">
        <v>3721</v>
      </c>
      <c r="I5" s="91"/>
      <c r="J5" s="91"/>
      <c r="K5" s="90">
        <v>0</v>
      </c>
      <c r="L5" s="88"/>
    </row>
    <row r="6" spans="1:12" ht="16.5">
      <c r="A6" s="86">
        <v>5</v>
      </c>
      <c r="B6" s="91">
        <v>10015</v>
      </c>
      <c r="C6" s="88" t="s">
        <v>3724</v>
      </c>
      <c r="D6" s="88"/>
      <c r="E6" s="89"/>
      <c r="F6" s="91"/>
      <c r="G6" s="101">
        <v>0</v>
      </c>
      <c r="H6" s="91" t="s">
        <v>3721</v>
      </c>
      <c r="I6" s="91"/>
      <c r="J6" s="91"/>
      <c r="K6" s="90">
        <v>0</v>
      </c>
      <c r="L6" s="88"/>
    </row>
    <row r="7" spans="1:12" ht="16.5">
      <c r="A7" s="86">
        <v>6</v>
      </c>
      <c r="B7" s="91">
        <v>10016</v>
      </c>
      <c r="C7" s="88" t="s">
        <v>3724</v>
      </c>
      <c r="D7" s="88"/>
      <c r="E7" s="89"/>
      <c r="F7" s="91"/>
      <c r="G7" s="101">
        <v>0</v>
      </c>
      <c r="H7" s="91" t="s">
        <v>3721</v>
      </c>
      <c r="I7" s="91"/>
      <c r="J7" s="91"/>
      <c r="K7" s="90">
        <v>0</v>
      </c>
      <c r="L7" s="88"/>
    </row>
    <row r="8" spans="1:12" ht="16.5">
      <c r="A8" s="86">
        <v>7</v>
      </c>
      <c r="B8" s="91">
        <v>10017</v>
      </c>
      <c r="C8" s="88" t="s">
        <v>3724</v>
      </c>
      <c r="D8" s="88"/>
      <c r="E8" s="89"/>
      <c r="F8" s="91"/>
      <c r="G8" s="101">
        <v>0</v>
      </c>
      <c r="H8" s="91" t="s">
        <v>3721</v>
      </c>
      <c r="I8" s="91"/>
      <c r="J8" s="91"/>
      <c r="K8" s="90">
        <v>0</v>
      </c>
      <c r="L8" s="88"/>
    </row>
    <row r="9" spans="1:12" ht="16.5">
      <c r="A9" s="86">
        <v>8</v>
      </c>
      <c r="B9" s="91">
        <v>10018</v>
      </c>
      <c r="C9" s="88" t="s">
        <v>3724</v>
      </c>
      <c r="D9" s="88"/>
      <c r="E9" s="89"/>
      <c r="F9" s="91"/>
      <c r="G9" s="101">
        <v>0</v>
      </c>
      <c r="H9" s="91" t="s">
        <v>3721</v>
      </c>
      <c r="I9" s="91"/>
      <c r="J9" s="91"/>
      <c r="K9" s="90">
        <v>0</v>
      </c>
      <c r="L9" s="88"/>
    </row>
    <row r="10" spans="1:12" ht="16.5">
      <c r="A10" s="86">
        <v>9</v>
      </c>
      <c r="B10" s="91">
        <v>10019</v>
      </c>
      <c r="C10" s="88" t="s">
        <v>3724</v>
      </c>
      <c r="D10" s="88"/>
      <c r="E10" s="89"/>
      <c r="F10" s="91"/>
      <c r="G10" s="101">
        <v>0</v>
      </c>
      <c r="H10" s="91" t="s">
        <v>3721</v>
      </c>
      <c r="I10" s="91"/>
      <c r="J10" s="91"/>
      <c r="K10" s="90">
        <v>0</v>
      </c>
      <c r="L10" s="88"/>
    </row>
    <row r="11" spans="1:12" ht="16.5">
      <c r="A11" s="86">
        <v>10</v>
      </c>
      <c r="B11" s="91">
        <v>10020</v>
      </c>
      <c r="C11" s="88" t="s">
        <v>3724</v>
      </c>
      <c r="D11" s="88"/>
      <c r="E11" s="88"/>
      <c r="F11" s="91"/>
      <c r="G11" s="101">
        <v>0</v>
      </c>
      <c r="H11" s="91" t="s">
        <v>3721</v>
      </c>
      <c r="I11" s="91"/>
      <c r="J11" s="91"/>
      <c r="K11" s="90">
        <v>0</v>
      </c>
      <c r="L11" s="88"/>
    </row>
    <row r="12" spans="1:12" ht="16.5">
      <c r="A12" s="86">
        <v>11</v>
      </c>
      <c r="B12" s="91">
        <v>10021</v>
      </c>
      <c r="C12" s="89" t="s">
        <v>3725</v>
      </c>
      <c r="D12" s="89"/>
      <c r="E12" s="89"/>
      <c r="F12" s="91"/>
      <c r="G12" s="101">
        <v>0</v>
      </c>
      <c r="H12" s="91" t="s">
        <v>3721</v>
      </c>
      <c r="I12" s="91"/>
      <c r="J12" s="91"/>
      <c r="K12" s="90">
        <v>0</v>
      </c>
      <c r="L12" s="88"/>
    </row>
    <row r="13" spans="1:12" ht="16.5">
      <c r="A13" s="86">
        <v>12</v>
      </c>
      <c r="B13" s="91">
        <v>10024</v>
      </c>
      <c r="C13" s="88" t="s">
        <v>3724</v>
      </c>
      <c r="D13" s="88"/>
      <c r="E13" s="88"/>
      <c r="F13" s="91"/>
      <c r="G13" s="101">
        <v>0</v>
      </c>
      <c r="H13" s="91" t="s">
        <v>3721</v>
      </c>
      <c r="I13" s="91"/>
      <c r="J13" s="91"/>
      <c r="K13" s="90">
        <v>0</v>
      </c>
      <c r="L13" s="88"/>
    </row>
    <row r="14" spans="1:12" ht="16.5">
      <c r="A14" s="86">
        <v>13</v>
      </c>
      <c r="B14" s="91">
        <v>10025</v>
      </c>
      <c r="C14" s="88" t="s">
        <v>3724</v>
      </c>
      <c r="D14" s="88"/>
      <c r="E14" s="88"/>
      <c r="F14" s="91"/>
      <c r="G14" s="101">
        <v>0</v>
      </c>
      <c r="H14" s="91" t="s">
        <v>3721</v>
      </c>
      <c r="I14" s="91"/>
      <c r="J14" s="91"/>
      <c r="K14" s="90">
        <v>0</v>
      </c>
      <c r="L14" s="88"/>
    </row>
    <row r="15" spans="1:12" ht="16.5">
      <c r="A15" s="86">
        <v>14</v>
      </c>
      <c r="B15" s="91">
        <v>10026</v>
      </c>
      <c r="C15" s="88" t="s">
        <v>3724</v>
      </c>
      <c r="D15" s="88"/>
      <c r="E15" s="88"/>
      <c r="F15" s="91"/>
      <c r="G15" s="101">
        <v>0</v>
      </c>
      <c r="H15" s="91" t="s">
        <v>3721</v>
      </c>
      <c r="I15" s="91"/>
      <c r="J15" s="91"/>
      <c r="K15" s="90">
        <v>0</v>
      </c>
      <c r="L15" s="88"/>
    </row>
    <row r="16" spans="1:12" ht="16.5">
      <c r="A16" s="86">
        <v>15</v>
      </c>
      <c r="B16" s="91">
        <v>10027</v>
      </c>
      <c r="C16" s="88" t="s">
        <v>3724</v>
      </c>
      <c r="D16" s="88"/>
      <c r="E16" s="88"/>
      <c r="F16" s="91"/>
      <c r="G16" s="101">
        <v>0</v>
      </c>
      <c r="H16" s="91" t="s">
        <v>3721</v>
      </c>
      <c r="I16" s="91"/>
      <c r="J16" s="91"/>
      <c r="K16" s="90">
        <v>0</v>
      </c>
      <c r="L16" s="88"/>
    </row>
    <row r="17" spans="1:12" ht="16.5">
      <c r="A17" s="86">
        <v>16</v>
      </c>
      <c r="B17" s="91">
        <v>10028</v>
      </c>
      <c r="C17" s="88" t="s">
        <v>3724</v>
      </c>
      <c r="D17" s="88"/>
      <c r="E17" s="88"/>
      <c r="F17" s="91"/>
      <c r="G17" s="101">
        <v>0</v>
      </c>
      <c r="H17" s="91" t="s">
        <v>3721</v>
      </c>
      <c r="I17" s="91"/>
      <c r="J17" s="91"/>
      <c r="K17" s="90">
        <v>0</v>
      </c>
      <c r="L17" s="88"/>
    </row>
    <row r="18" spans="1:12" ht="16.5">
      <c r="A18" s="86">
        <v>17</v>
      </c>
      <c r="B18" s="91">
        <v>10034</v>
      </c>
      <c r="C18" s="88" t="s">
        <v>3724</v>
      </c>
      <c r="D18" s="88"/>
      <c r="E18" s="88"/>
      <c r="F18" s="91"/>
      <c r="G18" s="101">
        <v>0</v>
      </c>
      <c r="H18" s="91" t="s">
        <v>3721</v>
      </c>
      <c r="I18" s="91"/>
      <c r="J18" s="91"/>
      <c r="K18" s="90">
        <v>0</v>
      </c>
      <c r="L18" s="88"/>
    </row>
    <row r="19" spans="1:12" ht="16.5">
      <c r="A19" s="86">
        <v>18</v>
      </c>
      <c r="B19" s="91">
        <v>10035</v>
      </c>
      <c r="C19" s="88" t="s">
        <v>3724</v>
      </c>
      <c r="D19" s="88"/>
      <c r="E19" s="88"/>
      <c r="F19" s="91"/>
      <c r="G19" s="101">
        <v>0</v>
      </c>
      <c r="H19" s="91" t="s">
        <v>3721</v>
      </c>
      <c r="I19" s="91"/>
      <c r="J19" s="91"/>
      <c r="K19" s="90">
        <v>0</v>
      </c>
      <c r="L19" s="88"/>
    </row>
    <row r="20" spans="1:12" ht="16.5">
      <c r="A20" s="86">
        <v>19</v>
      </c>
      <c r="B20" s="91">
        <v>10036</v>
      </c>
      <c r="C20" s="88" t="s">
        <v>3724</v>
      </c>
      <c r="D20" s="88"/>
      <c r="E20" s="88"/>
      <c r="F20" s="91"/>
      <c r="G20" s="101">
        <v>0</v>
      </c>
      <c r="H20" s="91" t="s">
        <v>3721</v>
      </c>
      <c r="I20" s="91"/>
      <c r="J20" s="91"/>
      <c r="K20" s="90">
        <v>0</v>
      </c>
      <c r="L20" s="88"/>
    </row>
    <row r="21" spans="1:12" ht="16.5">
      <c r="A21" s="86">
        <v>20</v>
      </c>
      <c r="B21" s="91">
        <v>10037</v>
      </c>
      <c r="C21" s="88" t="s">
        <v>3724</v>
      </c>
      <c r="D21" s="88"/>
      <c r="E21" s="88"/>
      <c r="F21" s="91"/>
      <c r="G21" s="101">
        <v>0</v>
      </c>
      <c r="H21" s="91" t="s">
        <v>3721</v>
      </c>
      <c r="I21" s="91"/>
      <c r="J21" s="91"/>
      <c r="K21" s="90">
        <v>0</v>
      </c>
      <c r="L21" s="88"/>
    </row>
    <row r="22" spans="1:12" ht="16.5">
      <c r="A22" s="86">
        <v>21</v>
      </c>
      <c r="B22" s="91">
        <v>10038</v>
      </c>
      <c r="C22" s="88" t="s">
        <v>3724</v>
      </c>
      <c r="D22" s="88"/>
      <c r="E22" s="88"/>
      <c r="F22" s="91"/>
      <c r="G22" s="101">
        <v>0</v>
      </c>
      <c r="H22" s="91" t="s">
        <v>3721</v>
      </c>
      <c r="I22" s="91"/>
      <c r="J22" s="91"/>
      <c r="K22" s="90">
        <v>0</v>
      </c>
      <c r="L22" s="88"/>
    </row>
    <row r="23" spans="1:12" ht="16.5">
      <c r="A23" s="86">
        <v>22</v>
      </c>
      <c r="B23" s="91">
        <v>10039</v>
      </c>
      <c r="C23" s="88" t="s">
        <v>3724</v>
      </c>
      <c r="D23" s="88"/>
      <c r="E23" s="88"/>
      <c r="F23" s="91"/>
      <c r="G23" s="101">
        <v>0</v>
      </c>
      <c r="H23" s="91" t="s">
        <v>3721</v>
      </c>
      <c r="I23" s="91"/>
      <c r="J23" s="91"/>
      <c r="K23" s="90">
        <v>0</v>
      </c>
      <c r="L23" s="88"/>
    </row>
    <row r="24" spans="1:12" ht="16.5">
      <c r="A24" s="86">
        <v>23</v>
      </c>
      <c r="B24" s="91">
        <v>10041</v>
      </c>
      <c r="C24" s="89" t="s">
        <v>3725</v>
      </c>
      <c r="D24" s="89"/>
      <c r="E24" s="89"/>
      <c r="F24" s="91"/>
      <c r="G24" s="101">
        <v>0</v>
      </c>
      <c r="H24" s="91" t="s">
        <v>3721</v>
      </c>
      <c r="I24" s="91"/>
      <c r="J24" s="91"/>
      <c r="K24" s="90">
        <v>0</v>
      </c>
      <c r="L24" s="88"/>
    </row>
    <row r="25" spans="1:12" ht="16.5">
      <c r="A25" s="86">
        <v>24</v>
      </c>
      <c r="B25" s="91">
        <v>10042</v>
      </c>
      <c r="C25" s="89" t="s">
        <v>3726</v>
      </c>
      <c r="D25" s="89"/>
      <c r="E25" s="89"/>
      <c r="F25" s="91"/>
      <c r="G25" s="101">
        <v>0</v>
      </c>
      <c r="H25" s="91" t="s">
        <v>3721</v>
      </c>
      <c r="I25" s="91"/>
      <c r="J25" s="91"/>
      <c r="K25" s="90">
        <v>0</v>
      </c>
      <c r="L25" s="88"/>
    </row>
    <row r="26" spans="1:12" ht="16.5">
      <c r="A26" s="86">
        <v>25</v>
      </c>
      <c r="B26" s="91">
        <v>10043</v>
      </c>
      <c r="C26" s="90" t="s">
        <v>3727</v>
      </c>
      <c r="D26" s="90"/>
      <c r="E26" s="89"/>
      <c r="F26" s="91"/>
      <c r="G26" s="101">
        <v>0</v>
      </c>
      <c r="H26" s="91" t="s">
        <v>3721</v>
      </c>
      <c r="I26" s="91"/>
      <c r="J26" s="91"/>
      <c r="K26" s="90">
        <v>0</v>
      </c>
      <c r="L26" s="88"/>
    </row>
    <row r="27" spans="1:12" ht="16.5">
      <c r="A27" s="86">
        <v>26</v>
      </c>
      <c r="B27" s="91">
        <v>10044</v>
      </c>
      <c r="C27" s="88" t="s">
        <v>3728</v>
      </c>
      <c r="D27" s="88"/>
      <c r="E27" s="89"/>
      <c r="F27" s="91"/>
      <c r="G27" s="101">
        <v>0</v>
      </c>
      <c r="H27" s="91" t="s">
        <v>3721</v>
      </c>
      <c r="I27" s="91"/>
      <c r="J27" s="91"/>
      <c r="K27" s="90">
        <v>0</v>
      </c>
      <c r="L27" s="88"/>
    </row>
    <row r="28" spans="1:12" ht="16.5">
      <c r="A28" s="86">
        <v>27</v>
      </c>
      <c r="B28" s="91">
        <v>10045</v>
      </c>
      <c r="C28" s="88" t="s">
        <v>3728</v>
      </c>
      <c r="D28" s="88"/>
      <c r="E28" s="89"/>
      <c r="F28" s="91"/>
      <c r="G28" s="101">
        <v>0</v>
      </c>
      <c r="H28" s="91" t="s">
        <v>3721</v>
      </c>
      <c r="I28" s="91"/>
      <c r="J28" s="91"/>
      <c r="K28" s="90">
        <v>0</v>
      </c>
      <c r="L28" s="88"/>
    </row>
    <row r="29" spans="1:12" ht="16.5">
      <c r="A29" s="86">
        <v>28</v>
      </c>
      <c r="B29" s="91">
        <v>10046</v>
      </c>
      <c r="C29" s="88" t="s">
        <v>3728</v>
      </c>
      <c r="D29" s="88"/>
      <c r="E29" s="89"/>
      <c r="F29" s="91"/>
      <c r="G29" s="101">
        <v>0</v>
      </c>
      <c r="H29" s="91" t="s">
        <v>3721</v>
      </c>
      <c r="I29" s="91"/>
      <c r="J29" s="91"/>
      <c r="K29" s="90">
        <v>0</v>
      </c>
      <c r="L29" s="88"/>
    </row>
    <row r="30" spans="1:12" ht="16.5">
      <c r="A30" s="86">
        <v>29</v>
      </c>
      <c r="B30" s="91">
        <v>10047</v>
      </c>
      <c r="C30" s="88" t="s">
        <v>3728</v>
      </c>
      <c r="D30" s="88"/>
      <c r="E30" s="89"/>
      <c r="F30" s="91"/>
      <c r="G30" s="101">
        <v>0</v>
      </c>
      <c r="H30" s="91" t="s">
        <v>3721</v>
      </c>
      <c r="I30" s="91"/>
      <c r="J30" s="91"/>
      <c r="K30" s="90">
        <v>0</v>
      </c>
      <c r="L30" s="88"/>
    </row>
    <row r="31" spans="1:12" ht="16.5">
      <c r="A31" s="86">
        <v>30</v>
      </c>
      <c r="B31" s="91">
        <v>10048</v>
      </c>
      <c r="C31" s="88" t="s">
        <v>3728</v>
      </c>
      <c r="D31" s="88"/>
      <c r="E31" s="89"/>
      <c r="F31" s="91"/>
      <c r="G31" s="101">
        <v>0</v>
      </c>
      <c r="H31" s="91" t="s">
        <v>3721</v>
      </c>
      <c r="I31" s="91"/>
      <c r="J31" s="91"/>
      <c r="K31" s="90">
        <v>0</v>
      </c>
      <c r="L31" s="88"/>
    </row>
    <row r="32" spans="1:12" ht="16.5">
      <c r="A32" s="86">
        <v>31</v>
      </c>
      <c r="B32" s="91">
        <v>10049</v>
      </c>
      <c r="C32" s="88" t="s">
        <v>3728</v>
      </c>
      <c r="D32" s="88"/>
      <c r="E32" s="89"/>
      <c r="F32" s="91"/>
      <c r="G32" s="101">
        <v>0</v>
      </c>
      <c r="H32" s="91" t="s">
        <v>3721</v>
      </c>
      <c r="I32" s="91"/>
      <c r="J32" s="91"/>
      <c r="K32" s="90">
        <v>0</v>
      </c>
      <c r="L32" s="88"/>
    </row>
    <row r="33" spans="1:12" ht="16.5">
      <c r="A33" s="86">
        <v>32</v>
      </c>
      <c r="B33" s="91">
        <v>10050</v>
      </c>
      <c r="C33" s="88" t="s">
        <v>3728</v>
      </c>
      <c r="D33" s="88"/>
      <c r="E33" s="88"/>
      <c r="F33" s="91"/>
      <c r="G33" s="101">
        <v>0</v>
      </c>
      <c r="H33" s="91" t="s">
        <v>3721</v>
      </c>
      <c r="I33" s="91"/>
      <c r="J33" s="91"/>
      <c r="K33" s="90">
        <v>0</v>
      </c>
      <c r="L33" s="88"/>
    </row>
    <row r="34" spans="1:12" ht="16.5">
      <c r="A34" s="86">
        <v>33</v>
      </c>
      <c r="B34" s="91">
        <v>10051</v>
      </c>
      <c r="C34" s="88" t="s">
        <v>3728</v>
      </c>
      <c r="D34" s="88"/>
      <c r="E34" s="88"/>
      <c r="F34" s="91"/>
      <c r="G34" s="101">
        <v>0</v>
      </c>
      <c r="H34" s="91" t="s">
        <v>3721</v>
      </c>
      <c r="I34" s="91"/>
      <c r="J34" s="91"/>
      <c r="K34" s="90">
        <v>0</v>
      </c>
      <c r="L34" s="88"/>
    </row>
    <row r="35" spans="1:12" ht="16.5">
      <c r="A35" s="86">
        <v>34</v>
      </c>
      <c r="B35" s="91">
        <v>10052</v>
      </c>
      <c r="C35" s="88" t="s">
        <v>3728</v>
      </c>
      <c r="D35" s="88"/>
      <c r="E35" s="88"/>
      <c r="F35" s="91"/>
      <c r="G35" s="101">
        <v>0</v>
      </c>
      <c r="H35" s="91" t="s">
        <v>3721</v>
      </c>
      <c r="I35" s="91"/>
      <c r="J35" s="91"/>
      <c r="K35" s="90">
        <v>0</v>
      </c>
      <c r="L35" s="88"/>
    </row>
    <row r="36" spans="1:12" ht="16.5">
      <c r="A36" s="86">
        <v>35</v>
      </c>
      <c r="B36" s="91">
        <v>10053</v>
      </c>
      <c r="C36" s="88" t="s">
        <v>3728</v>
      </c>
      <c r="D36" s="88"/>
      <c r="E36" s="88"/>
      <c r="F36" s="91"/>
      <c r="G36" s="101">
        <v>0</v>
      </c>
      <c r="H36" s="91" t="s">
        <v>3721</v>
      </c>
      <c r="I36" s="91"/>
      <c r="J36" s="91"/>
      <c r="K36" s="90">
        <v>0</v>
      </c>
      <c r="L36" s="88"/>
    </row>
    <row r="37" spans="1:12" ht="16.5">
      <c r="A37" s="86">
        <v>36</v>
      </c>
      <c r="B37" s="91">
        <v>10054</v>
      </c>
      <c r="C37" s="88" t="s">
        <v>3728</v>
      </c>
      <c r="D37" s="88"/>
      <c r="E37" s="88"/>
      <c r="F37" s="91"/>
      <c r="G37" s="101">
        <v>0</v>
      </c>
      <c r="H37" s="91" t="s">
        <v>3721</v>
      </c>
      <c r="I37" s="91"/>
      <c r="J37" s="91"/>
      <c r="K37" s="90">
        <v>0</v>
      </c>
      <c r="L37" s="88"/>
    </row>
    <row r="38" spans="1:12" ht="16.5">
      <c r="A38" s="86">
        <v>37</v>
      </c>
      <c r="B38" s="91">
        <v>10055</v>
      </c>
      <c r="C38" s="88" t="s">
        <v>3728</v>
      </c>
      <c r="D38" s="88"/>
      <c r="E38" s="88"/>
      <c r="F38" s="91"/>
      <c r="G38" s="101">
        <v>0</v>
      </c>
      <c r="H38" s="91" t="s">
        <v>3721</v>
      </c>
      <c r="I38" s="91"/>
      <c r="J38" s="91"/>
      <c r="K38" s="90">
        <v>0</v>
      </c>
      <c r="L38" s="88"/>
    </row>
    <row r="39" spans="1:12" ht="16.5">
      <c r="A39" s="86">
        <v>38</v>
      </c>
      <c r="B39" s="91">
        <v>10056</v>
      </c>
      <c r="C39" s="88" t="s">
        <v>3728</v>
      </c>
      <c r="D39" s="88"/>
      <c r="E39" s="88"/>
      <c r="F39" s="91"/>
      <c r="G39" s="101">
        <v>0</v>
      </c>
      <c r="H39" s="91" t="s">
        <v>3721</v>
      </c>
      <c r="I39" s="91"/>
      <c r="J39" s="91"/>
      <c r="K39" s="90">
        <v>0</v>
      </c>
      <c r="L39" s="88"/>
    </row>
    <row r="40" spans="1:12" ht="16.5">
      <c r="A40" s="86">
        <v>39</v>
      </c>
      <c r="B40" s="91">
        <v>10057</v>
      </c>
      <c r="C40" s="88" t="s">
        <v>3728</v>
      </c>
      <c r="D40" s="88"/>
      <c r="E40" s="88"/>
      <c r="F40" s="91"/>
      <c r="G40" s="101">
        <v>0</v>
      </c>
      <c r="H40" s="91" t="s">
        <v>3721</v>
      </c>
      <c r="I40" s="91"/>
      <c r="J40" s="91"/>
      <c r="K40" s="90">
        <v>0</v>
      </c>
      <c r="L40" s="88"/>
    </row>
    <row r="41" spans="1:12" ht="16.5">
      <c r="A41" s="86">
        <v>40</v>
      </c>
      <c r="B41" s="91">
        <v>10058</v>
      </c>
      <c r="C41" s="88" t="s">
        <v>3728</v>
      </c>
      <c r="D41" s="88"/>
      <c r="E41" s="88"/>
      <c r="F41" s="91"/>
      <c r="G41" s="101">
        <v>0</v>
      </c>
      <c r="H41" s="91" t="s">
        <v>3721</v>
      </c>
      <c r="I41" s="91"/>
      <c r="J41" s="91"/>
      <c r="K41" s="90">
        <v>0</v>
      </c>
      <c r="L41" s="88"/>
    </row>
    <row r="42" spans="1:12" ht="16.5">
      <c r="A42" s="86">
        <v>41</v>
      </c>
      <c r="B42" s="91">
        <v>10059</v>
      </c>
      <c r="C42" s="88" t="s">
        <v>3728</v>
      </c>
      <c r="D42" s="88"/>
      <c r="E42" s="88"/>
      <c r="F42" s="91"/>
      <c r="G42" s="101">
        <v>0</v>
      </c>
      <c r="H42" s="91" t="s">
        <v>3721</v>
      </c>
      <c r="I42" s="91"/>
      <c r="J42" s="91"/>
      <c r="K42" s="90">
        <v>0</v>
      </c>
      <c r="L42" s="88"/>
    </row>
    <row r="43" spans="1:12" ht="16.5">
      <c r="A43" s="86">
        <v>42</v>
      </c>
      <c r="B43" s="91">
        <v>10060</v>
      </c>
      <c r="C43" s="88" t="s">
        <v>3728</v>
      </c>
      <c r="D43" s="88"/>
      <c r="E43" s="88"/>
      <c r="F43" s="91"/>
      <c r="G43" s="101">
        <v>0</v>
      </c>
      <c r="H43" s="91" t="s">
        <v>3721</v>
      </c>
      <c r="I43" s="91"/>
      <c r="J43" s="91"/>
      <c r="K43" s="90">
        <v>0</v>
      </c>
      <c r="L43" s="88"/>
    </row>
    <row r="44" spans="1:12" ht="16.5">
      <c r="A44" s="86">
        <v>43</v>
      </c>
      <c r="B44" s="91">
        <v>10061</v>
      </c>
      <c r="C44" s="88" t="s">
        <v>3728</v>
      </c>
      <c r="D44" s="88"/>
      <c r="E44" s="88"/>
      <c r="F44" s="91"/>
      <c r="G44" s="101">
        <v>0</v>
      </c>
      <c r="H44" s="91" t="s">
        <v>3721</v>
      </c>
      <c r="I44" s="91"/>
      <c r="J44" s="91"/>
      <c r="K44" s="90">
        <v>0</v>
      </c>
      <c r="L44" s="88"/>
    </row>
    <row r="45" spans="1:12" ht="16.5">
      <c r="A45" s="86">
        <v>44</v>
      </c>
      <c r="B45" s="91">
        <v>10062</v>
      </c>
      <c r="C45" s="88" t="s">
        <v>3729</v>
      </c>
      <c r="D45" s="88"/>
      <c r="E45" s="88"/>
      <c r="F45" s="91"/>
      <c r="G45" s="101">
        <v>0</v>
      </c>
      <c r="H45" s="91" t="s">
        <v>3721</v>
      </c>
      <c r="I45" s="91"/>
      <c r="J45" s="91"/>
      <c r="K45" s="90">
        <v>0</v>
      </c>
      <c r="L45" s="88"/>
    </row>
    <row r="46" spans="1:12" ht="16.5">
      <c r="A46" s="86">
        <v>45</v>
      </c>
      <c r="B46" s="91">
        <v>10100</v>
      </c>
      <c r="C46" s="88" t="s">
        <v>3730</v>
      </c>
      <c r="D46" s="88"/>
      <c r="E46" s="88"/>
      <c r="F46" s="91"/>
      <c r="G46" s="101">
        <v>0</v>
      </c>
      <c r="H46" s="91" t="s">
        <v>3721</v>
      </c>
      <c r="I46" s="91"/>
      <c r="J46" s="91"/>
      <c r="K46" s="90">
        <v>0</v>
      </c>
      <c r="L46" s="88"/>
    </row>
    <row r="47" spans="1:12" ht="16.5">
      <c r="A47" s="86">
        <v>46</v>
      </c>
      <c r="B47" s="91">
        <v>10200</v>
      </c>
      <c r="C47" s="91" t="s">
        <v>3731</v>
      </c>
      <c r="D47" s="91"/>
      <c r="E47" s="91"/>
      <c r="F47" s="91"/>
      <c r="G47" s="101">
        <v>0</v>
      </c>
      <c r="H47" s="91" t="s">
        <v>3721</v>
      </c>
      <c r="I47" s="91"/>
      <c r="J47" s="91"/>
      <c r="K47" s="90">
        <v>0</v>
      </c>
      <c r="L47" s="88"/>
    </row>
    <row r="48" spans="1:12" ht="16.5">
      <c r="A48" s="86">
        <v>47</v>
      </c>
      <c r="B48" s="91">
        <v>10201</v>
      </c>
      <c r="C48" s="91" t="s">
        <v>3732</v>
      </c>
      <c r="D48" s="91"/>
      <c r="E48" s="91"/>
      <c r="F48" s="91"/>
      <c r="G48" s="101">
        <v>0</v>
      </c>
      <c r="H48" s="91" t="s">
        <v>3721</v>
      </c>
      <c r="I48" s="91"/>
      <c r="J48" s="91"/>
      <c r="K48" s="90">
        <v>0</v>
      </c>
      <c r="L48" s="88"/>
    </row>
    <row r="49" spans="1:12" ht="16.5">
      <c r="A49" s="86">
        <v>48</v>
      </c>
      <c r="B49" s="91">
        <v>10202</v>
      </c>
      <c r="C49" s="91" t="s">
        <v>3733</v>
      </c>
      <c r="D49" s="91"/>
      <c r="E49" s="91"/>
      <c r="F49" s="91"/>
      <c r="G49" s="101">
        <v>0</v>
      </c>
      <c r="H49" s="91" t="s">
        <v>3721</v>
      </c>
      <c r="I49" s="91"/>
      <c r="J49" s="91"/>
      <c r="K49" s="90">
        <v>0</v>
      </c>
      <c r="L49" s="88"/>
    </row>
    <row r="50" spans="1:12" ht="16.5">
      <c r="A50" s="86">
        <v>49</v>
      </c>
      <c r="B50" s="91">
        <v>10203</v>
      </c>
      <c r="C50" s="91" t="s">
        <v>3734</v>
      </c>
      <c r="D50" s="91"/>
      <c r="E50" s="91"/>
      <c r="F50" s="91"/>
      <c r="G50" s="101">
        <v>0</v>
      </c>
      <c r="H50" s="91" t="s">
        <v>3721</v>
      </c>
      <c r="I50" s="91"/>
      <c r="J50" s="91"/>
      <c r="K50" s="90">
        <v>0</v>
      </c>
      <c r="L50" s="88"/>
    </row>
    <row r="51" spans="1:12" ht="16.5">
      <c r="A51" s="86">
        <v>50</v>
      </c>
      <c r="B51" s="91">
        <v>10204</v>
      </c>
      <c r="C51" s="91" t="s">
        <v>3735</v>
      </c>
      <c r="D51" s="91"/>
      <c r="E51" s="91"/>
      <c r="F51" s="91"/>
      <c r="G51" s="101">
        <v>0</v>
      </c>
      <c r="H51" s="91" t="s">
        <v>3721</v>
      </c>
      <c r="I51" s="91"/>
      <c r="J51" s="91"/>
      <c r="K51" s="90">
        <v>0</v>
      </c>
      <c r="L51" s="88"/>
    </row>
    <row r="52" spans="1:12" ht="16.5">
      <c r="A52" s="86">
        <v>51</v>
      </c>
      <c r="B52" s="91">
        <v>10205</v>
      </c>
      <c r="C52" s="91" t="s">
        <v>3736</v>
      </c>
      <c r="D52" s="91"/>
      <c r="E52" s="91"/>
      <c r="F52" s="91"/>
      <c r="G52" s="101">
        <v>0</v>
      </c>
      <c r="H52" s="91" t="s">
        <v>3721</v>
      </c>
      <c r="I52" s="91"/>
      <c r="J52" s="91"/>
      <c r="K52" s="90">
        <v>0</v>
      </c>
      <c r="L52" s="88"/>
    </row>
    <row r="53" spans="1:12" ht="16.5">
      <c r="A53" s="86">
        <v>52</v>
      </c>
      <c r="B53" s="91">
        <v>10206</v>
      </c>
      <c r="C53" s="101" t="s">
        <v>3737</v>
      </c>
      <c r="D53" s="101"/>
      <c r="E53" s="101"/>
      <c r="F53" s="101"/>
      <c r="G53" s="101">
        <v>0</v>
      </c>
      <c r="H53" s="91" t="s">
        <v>3721</v>
      </c>
      <c r="I53" s="91"/>
      <c r="J53" s="91"/>
      <c r="K53" s="90">
        <v>0</v>
      </c>
      <c r="L53" s="88"/>
    </row>
    <row r="54" spans="1:12" ht="16.5">
      <c r="A54" s="86">
        <v>53</v>
      </c>
      <c r="B54" s="91">
        <v>10207</v>
      </c>
      <c r="C54" s="101" t="s">
        <v>3738</v>
      </c>
      <c r="D54" s="101"/>
      <c r="E54" s="101"/>
      <c r="F54" s="101"/>
      <c r="G54" s="101">
        <v>0</v>
      </c>
      <c r="H54" s="91" t="s">
        <v>3721</v>
      </c>
      <c r="I54" s="91"/>
      <c r="J54" s="91"/>
      <c r="K54" s="90">
        <v>0</v>
      </c>
      <c r="L54" s="88"/>
    </row>
    <row r="55" spans="1:12" ht="16.5">
      <c r="A55" s="86">
        <v>54</v>
      </c>
      <c r="B55" s="91">
        <v>10208</v>
      </c>
      <c r="C55" s="101" t="s">
        <v>3739</v>
      </c>
      <c r="D55" s="101"/>
      <c r="E55" s="101"/>
      <c r="F55" s="101"/>
      <c r="G55" s="101">
        <v>0</v>
      </c>
      <c r="H55" s="91" t="s">
        <v>3721</v>
      </c>
      <c r="I55" s="91"/>
      <c r="J55" s="91"/>
      <c r="K55" s="90">
        <v>0</v>
      </c>
      <c r="L55" s="88"/>
    </row>
    <row r="56" spans="1:12" ht="16.5">
      <c r="A56" s="86">
        <v>55</v>
      </c>
      <c r="B56" s="91">
        <v>10209</v>
      </c>
      <c r="C56" s="101" t="s">
        <v>3740</v>
      </c>
      <c r="D56" s="101"/>
      <c r="E56" s="101"/>
      <c r="F56" s="101"/>
      <c r="G56" s="101">
        <v>0</v>
      </c>
      <c r="H56" s="91" t="s">
        <v>3721</v>
      </c>
      <c r="I56" s="91"/>
      <c r="J56" s="91"/>
      <c r="K56" s="90">
        <v>0</v>
      </c>
      <c r="L56" s="88"/>
    </row>
    <row r="57" spans="1:12" ht="16.5">
      <c r="A57" s="86">
        <v>56</v>
      </c>
      <c r="B57" s="91">
        <v>10210</v>
      </c>
      <c r="C57" s="101" t="s">
        <v>3741</v>
      </c>
      <c r="D57" s="101"/>
      <c r="E57" s="101"/>
      <c r="F57" s="101"/>
      <c r="G57" s="101">
        <v>0</v>
      </c>
      <c r="H57" s="91" t="s">
        <v>3721</v>
      </c>
      <c r="I57" s="91"/>
      <c r="J57" s="91"/>
      <c r="K57" s="90"/>
      <c r="L57" s="88"/>
    </row>
    <row r="58" spans="1:12" ht="16.5">
      <c r="A58" s="86">
        <v>57</v>
      </c>
      <c r="B58" s="91">
        <v>10211</v>
      </c>
      <c r="C58" s="101" t="s">
        <v>3742</v>
      </c>
      <c r="D58" s="101"/>
      <c r="E58" s="101"/>
      <c r="F58" s="101"/>
      <c r="G58" s="101">
        <v>0</v>
      </c>
      <c r="H58" s="91" t="s">
        <v>3721</v>
      </c>
      <c r="I58" s="91"/>
      <c r="J58" s="91"/>
      <c r="K58" s="90">
        <v>0</v>
      </c>
      <c r="L58" s="88"/>
    </row>
    <row r="59" spans="1:12" ht="16.5">
      <c r="A59" s="86">
        <v>58</v>
      </c>
      <c r="B59" s="91">
        <v>10212</v>
      </c>
      <c r="C59" s="101" t="s">
        <v>3743</v>
      </c>
      <c r="D59" s="101"/>
      <c r="E59" s="101"/>
      <c r="F59" s="101"/>
      <c r="G59" s="101">
        <v>0</v>
      </c>
      <c r="H59" s="91" t="s">
        <v>3721</v>
      </c>
      <c r="I59" s="91"/>
      <c r="J59" s="91"/>
      <c r="K59" s="90">
        <v>0</v>
      </c>
      <c r="L59" s="88"/>
    </row>
    <row r="60" spans="1:12" ht="16.5">
      <c r="A60" s="86">
        <v>59</v>
      </c>
      <c r="B60" s="91">
        <v>11001</v>
      </c>
      <c r="C60" s="98" t="s">
        <v>2623</v>
      </c>
      <c r="D60" s="100" t="s">
        <v>3744</v>
      </c>
      <c r="E60" s="90" t="s">
        <v>2965</v>
      </c>
      <c r="F60" s="98">
        <v>2</v>
      </c>
      <c r="G60" s="98">
        <v>1</v>
      </c>
      <c r="H60" s="98" t="s">
        <v>3745</v>
      </c>
      <c r="I60" s="91" t="s">
        <v>3746</v>
      </c>
      <c r="J60" s="91" t="s">
        <v>3747</v>
      </c>
      <c r="K60" s="90" t="s">
        <v>3748</v>
      </c>
      <c r="L60" s="88" t="s">
        <v>3749</v>
      </c>
    </row>
    <row r="61" spans="1:12" ht="16.5">
      <c r="A61" s="86">
        <v>60</v>
      </c>
      <c r="B61" s="91">
        <v>11002</v>
      </c>
      <c r="C61" s="92" t="s">
        <v>2793</v>
      </c>
      <c r="D61" s="99" t="s">
        <v>3750</v>
      </c>
      <c r="E61" s="90" t="s">
        <v>3021</v>
      </c>
      <c r="F61" s="92">
        <v>2</v>
      </c>
      <c r="G61" s="92">
        <v>1</v>
      </c>
      <c r="H61" s="92" t="s">
        <v>3751</v>
      </c>
      <c r="I61" s="91" t="s">
        <v>3752</v>
      </c>
      <c r="J61" s="91" t="s">
        <v>3753</v>
      </c>
      <c r="K61" s="90" t="s">
        <v>3754</v>
      </c>
      <c r="L61" s="88" t="s">
        <v>3755</v>
      </c>
    </row>
    <row r="62" spans="1:12" ht="16.5">
      <c r="A62" s="86">
        <v>61</v>
      </c>
      <c r="B62" s="91">
        <v>11003</v>
      </c>
      <c r="C62" s="98" t="s">
        <v>2619</v>
      </c>
      <c r="D62" s="98" t="s">
        <v>3756</v>
      </c>
      <c r="E62" s="90" t="s">
        <v>2959</v>
      </c>
      <c r="F62" s="98">
        <v>2</v>
      </c>
      <c r="G62" s="98">
        <v>1</v>
      </c>
      <c r="H62" s="98" t="s">
        <v>3745</v>
      </c>
      <c r="I62" s="91" t="s">
        <v>3757</v>
      </c>
      <c r="J62" s="91" t="s">
        <v>3758</v>
      </c>
      <c r="K62" s="90" t="s">
        <v>3759</v>
      </c>
      <c r="L62" s="88" t="s">
        <v>3760</v>
      </c>
    </row>
    <row r="63" spans="1:12" ht="16.5">
      <c r="A63" s="86">
        <v>62</v>
      </c>
      <c r="B63" s="91">
        <v>11004</v>
      </c>
      <c r="C63" s="98" t="s">
        <v>2620</v>
      </c>
      <c r="D63" s="100" t="s">
        <v>3761</v>
      </c>
      <c r="E63" s="90" t="s">
        <v>2921</v>
      </c>
      <c r="F63" s="98">
        <v>1</v>
      </c>
      <c r="G63" s="98">
        <v>1</v>
      </c>
      <c r="H63" s="98" t="s">
        <v>3745</v>
      </c>
      <c r="I63" s="91" t="s">
        <v>3762</v>
      </c>
      <c r="J63" s="91" t="s">
        <v>3763</v>
      </c>
      <c r="K63" s="90" t="s">
        <v>3764</v>
      </c>
      <c r="L63" s="88" t="s">
        <v>3765</v>
      </c>
    </row>
    <row r="64" spans="1:12" ht="16.5">
      <c r="A64" s="86">
        <v>63</v>
      </c>
      <c r="B64" s="91">
        <v>11005</v>
      </c>
      <c r="C64" s="98" t="s">
        <v>2621</v>
      </c>
      <c r="D64" s="98" t="s">
        <v>3766</v>
      </c>
      <c r="E64" s="90" t="s">
        <v>3083</v>
      </c>
      <c r="F64" s="98">
        <v>1</v>
      </c>
      <c r="G64" s="98">
        <v>1</v>
      </c>
      <c r="H64" s="98" t="s">
        <v>3745</v>
      </c>
      <c r="I64" s="91" t="s">
        <v>3767</v>
      </c>
      <c r="J64" s="91" t="s">
        <v>3768</v>
      </c>
      <c r="K64" s="90" t="s">
        <v>3769</v>
      </c>
      <c r="L64" s="88" t="s">
        <v>3770</v>
      </c>
    </row>
    <row r="65" spans="1:12" ht="16.5">
      <c r="A65" s="86">
        <v>64</v>
      </c>
      <c r="B65" s="91">
        <v>11006</v>
      </c>
      <c r="C65" s="98" t="s">
        <v>2622</v>
      </c>
      <c r="D65" s="98" t="s">
        <v>3771</v>
      </c>
      <c r="E65" s="90" t="s">
        <v>2955</v>
      </c>
      <c r="F65" s="98">
        <v>1</v>
      </c>
      <c r="G65" s="98">
        <v>1</v>
      </c>
      <c r="H65" s="98" t="s">
        <v>3745</v>
      </c>
      <c r="I65" s="91" t="s">
        <v>3772</v>
      </c>
      <c r="J65" s="91" t="s">
        <v>3773</v>
      </c>
      <c r="K65" s="90" t="s">
        <v>3774</v>
      </c>
      <c r="L65" s="88" t="s">
        <v>3775</v>
      </c>
    </row>
    <row r="66" spans="1:12" ht="16.5">
      <c r="A66" s="86">
        <v>65</v>
      </c>
      <c r="B66" s="91">
        <v>11007</v>
      </c>
      <c r="C66" s="92" t="s">
        <v>2794</v>
      </c>
      <c r="D66" s="92" t="s">
        <v>3776</v>
      </c>
      <c r="E66" s="90" t="s">
        <v>2972</v>
      </c>
      <c r="F66" s="92">
        <v>2</v>
      </c>
      <c r="G66" s="92">
        <v>1</v>
      </c>
      <c r="H66" s="92" t="s">
        <v>3751</v>
      </c>
      <c r="I66" s="91" t="s">
        <v>3777</v>
      </c>
      <c r="J66" s="91" t="s">
        <v>3778</v>
      </c>
      <c r="K66" s="90" t="s">
        <v>3779</v>
      </c>
      <c r="L66" s="88" t="s">
        <v>3780</v>
      </c>
    </row>
    <row r="67" spans="1:12" ht="16.5">
      <c r="A67" s="86">
        <v>66</v>
      </c>
      <c r="B67" s="91">
        <v>11008</v>
      </c>
      <c r="C67" s="102" t="s">
        <v>2651</v>
      </c>
      <c r="D67" s="102" t="s">
        <v>3781</v>
      </c>
      <c r="E67" s="90" t="s">
        <v>3030</v>
      </c>
      <c r="F67" s="102">
        <v>2</v>
      </c>
      <c r="G67" s="102">
        <v>1</v>
      </c>
      <c r="H67" s="102" t="s">
        <v>3782</v>
      </c>
      <c r="I67" s="91" t="s">
        <v>3783</v>
      </c>
      <c r="J67" s="91" t="s">
        <v>3784</v>
      </c>
      <c r="K67" s="90" t="s">
        <v>3779</v>
      </c>
      <c r="L67" s="88"/>
    </row>
    <row r="68" spans="1:12" ht="16.5">
      <c r="A68" s="86">
        <v>67</v>
      </c>
      <c r="B68" s="91">
        <v>11009</v>
      </c>
      <c r="C68" s="98" t="s">
        <v>2652</v>
      </c>
      <c r="D68" s="100" t="s">
        <v>3785</v>
      </c>
      <c r="E68" s="90" t="s">
        <v>2960</v>
      </c>
      <c r="F68" s="98">
        <v>2</v>
      </c>
      <c r="G68" s="98">
        <v>1</v>
      </c>
      <c r="H68" s="98" t="s">
        <v>3745</v>
      </c>
      <c r="I68" s="91" t="s">
        <v>3786</v>
      </c>
      <c r="J68" s="91" t="s">
        <v>3787</v>
      </c>
      <c r="K68" s="90" t="s">
        <v>3788</v>
      </c>
      <c r="L68" s="88" t="s">
        <v>3789</v>
      </c>
    </row>
    <row r="69" spans="1:12" ht="16.5">
      <c r="A69" s="86">
        <v>68</v>
      </c>
      <c r="B69" s="91">
        <v>11010</v>
      </c>
      <c r="C69" s="102" t="s">
        <v>2653</v>
      </c>
      <c r="D69" s="102" t="s">
        <v>3790</v>
      </c>
      <c r="E69" s="90" t="s">
        <v>2980</v>
      </c>
      <c r="F69" s="102">
        <v>2</v>
      </c>
      <c r="G69" s="102">
        <v>1</v>
      </c>
      <c r="H69" s="102" t="s">
        <v>3782</v>
      </c>
      <c r="I69" s="91" t="s">
        <v>3791</v>
      </c>
      <c r="J69" s="91" t="s">
        <v>3792</v>
      </c>
      <c r="K69" s="90" t="s">
        <v>3793</v>
      </c>
      <c r="L69" s="88" t="s">
        <v>3794</v>
      </c>
    </row>
    <row r="70" spans="1:12" ht="16.5">
      <c r="A70" s="86">
        <v>69</v>
      </c>
      <c r="B70" s="91">
        <v>11011</v>
      </c>
      <c r="C70" s="98" t="s">
        <v>2624</v>
      </c>
      <c r="D70" s="98" t="s">
        <v>3795</v>
      </c>
      <c r="E70" s="90" t="s">
        <v>2969</v>
      </c>
      <c r="F70" s="98">
        <v>2</v>
      </c>
      <c r="G70" s="98">
        <v>1</v>
      </c>
      <c r="H70" s="108" t="s">
        <v>3745</v>
      </c>
      <c r="I70" s="91" t="s">
        <v>3796</v>
      </c>
      <c r="J70" s="91" t="s">
        <v>3797</v>
      </c>
      <c r="K70" s="90" t="s">
        <v>3798</v>
      </c>
      <c r="L70" s="88" t="s">
        <v>3799</v>
      </c>
    </row>
    <row r="71" spans="1:12" ht="16.5">
      <c r="A71" s="86">
        <v>70</v>
      </c>
      <c r="B71" s="91">
        <v>11012</v>
      </c>
      <c r="C71" s="98" t="s">
        <v>2625</v>
      </c>
      <c r="D71" s="98" t="s">
        <v>3800</v>
      </c>
      <c r="E71" s="90" t="s">
        <v>2913</v>
      </c>
      <c r="F71" s="98">
        <v>1</v>
      </c>
      <c r="G71" s="98">
        <v>1</v>
      </c>
      <c r="H71" s="98" t="s">
        <v>3745</v>
      </c>
      <c r="I71" s="91" t="s">
        <v>3801</v>
      </c>
      <c r="J71" s="91" t="s">
        <v>3802</v>
      </c>
      <c r="K71" s="90" t="s">
        <v>3803</v>
      </c>
      <c r="L71" s="88"/>
    </row>
    <row r="72" spans="1:12" ht="16.5">
      <c r="A72" s="86">
        <v>71</v>
      </c>
      <c r="B72" s="91">
        <v>11013</v>
      </c>
      <c r="C72" s="102" t="s">
        <v>2654</v>
      </c>
      <c r="D72" s="102" t="s">
        <v>3804</v>
      </c>
      <c r="E72" s="90" t="s">
        <v>2919</v>
      </c>
      <c r="F72" s="102">
        <v>1</v>
      </c>
      <c r="G72" s="102">
        <v>1</v>
      </c>
      <c r="H72" s="102" t="s">
        <v>3782</v>
      </c>
      <c r="I72" s="91" t="s">
        <v>3805</v>
      </c>
      <c r="J72" s="91" t="s">
        <v>3806</v>
      </c>
      <c r="K72" s="90" t="s">
        <v>3807</v>
      </c>
      <c r="L72" s="88" t="s">
        <v>3808</v>
      </c>
    </row>
    <row r="73" spans="1:12" ht="16.5">
      <c r="A73" s="86">
        <v>72</v>
      </c>
      <c r="B73" s="91">
        <v>11014</v>
      </c>
      <c r="C73" s="98" t="s">
        <v>2626</v>
      </c>
      <c r="D73" s="98" t="s">
        <v>3809</v>
      </c>
      <c r="E73" s="90" t="s">
        <v>2915</v>
      </c>
      <c r="F73" s="98">
        <v>1</v>
      </c>
      <c r="G73" s="98">
        <v>1</v>
      </c>
      <c r="H73" s="98" t="s">
        <v>3745</v>
      </c>
      <c r="I73" s="91" t="s">
        <v>3810</v>
      </c>
      <c r="J73" s="91" t="s">
        <v>3811</v>
      </c>
      <c r="K73" s="90" t="s">
        <v>3812</v>
      </c>
      <c r="L73" s="88" t="s">
        <v>3813</v>
      </c>
    </row>
    <row r="74" spans="1:12" ht="16.5">
      <c r="A74" s="86">
        <v>73</v>
      </c>
      <c r="B74" s="91">
        <v>11015</v>
      </c>
      <c r="C74" s="102" t="s">
        <v>2655</v>
      </c>
      <c r="D74" s="102" t="s">
        <v>3814</v>
      </c>
      <c r="E74" s="90" t="s">
        <v>2981</v>
      </c>
      <c r="F74" s="102">
        <v>1</v>
      </c>
      <c r="G74" s="102">
        <v>1</v>
      </c>
      <c r="H74" s="102" t="s">
        <v>3782</v>
      </c>
      <c r="I74" s="91" t="s">
        <v>3815</v>
      </c>
      <c r="J74" s="91" t="s">
        <v>3816</v>
      </c>
      <c r="K74" s="90" t="s">
        <v>3817</v>
      </c>
      <c r="L74" s="88" t="s">
        <v>3818</v>
      </c>
    </row>
    <row r="75" spans="1:12" ht="66">
      <c r="A75" s="86">
        <v>74</v>
      </c>
      <c r="B75" s="91">
        <v>11016</v>
      </c>
      <c r="C75" s="102" t="s">
        <v>2656</v>
      </c>
      <c r="D75" s="102" t="s">
        <v>3819</v>
      </c>
      <c r="E75" s="90" t="s">
        <v>2990</v>
      </c>
      <c r="F75" s="102">
        <v>1</v>
      </c>
      <c r="G75" s="102">
        <v>1</v>
      </c>
      <c r="H75" s="102" t="s">
        <v>3782</v>
      </c>
      <c r="I75" s="106" t="s">
        <v>3820</v>
      </c>
      <c r="J75" s="106" t="s">
        <v>3821</v>
      </c>
      <c r="K75" s="90" t="s">
        <v>3822</v>
      </c>
      <c r="L75" s="88" t="s">
        <v>3823</v>
      </c>
    </row>
    <row r="76" spans="1:12" ht="16.5">
      <c r="A76" s="86">
        <v>75</v>
      </c>
      <c r="B76" s="94">
        <v>11017</v>
      </c>
      <c r="C76" s="103" t="s">
        <v>2657</v>
      </c>
      <c r="D76" s="103" t="s">
        <v>3824</v>
      </c>
      <c r="E76" s="112" t="s">
        <v>3006</v>
      </c>
      <c r="F76" s="102">
        <v>2</v>
      </c>
      <c r="G76" s="102">
        <v>1</v>
      </c>
      <c r="H76" s="102" t="s">
        <v>3782</v>
      </c>
      <c r="I76" s="91" t="s">
        <v>3825</v>
      </c>
      <c r="J76" s="91" t="s">
        <v>3826</v>
      </c>
      <c r="K76" s="90" t="s">
        <v>3827</v>
      </c>
      <c r="L76" s="88" t="s">
        <v>3828</v>
      </c>
    </row>
    <row r="77" spans="1:12" ht="16.5">
      <c r="A77" s="86">
        <v>76</v>
      </c>
      <c r="B77" s="91">
        <v>11018</v>
      </c>
      <c r="C77" s="102" t="s">
        <v>2658</v>
      </c>
      <c r="D77" s="102" t="s">
        <v>3829</v>
      </c>
      <c r="E77" s="90" t="s">
        <v>2986</v>
      </c>
      <c r="F77" s="102">
        <v>2</v>
      </c>
      <c r="G77" s="102">
        <v>1</v>
      </c>
      <c r="H77" s="102" t="s">
        <v>3782</v>
      </c>
      <c r="I77" s="91" t="s">
        <v>3830</v>
      </c>
      <c r="J77" s="91" t="s">
        <v>3831</v>
      </c>
      <c r="K77" s="90" t="s">
        <v>3832</v>
      </c>
      <c r="L77" s="88" t="s">
        <v>3833</v>
      </c>
    </row>
    <row r="78" spans="1:12" ht="16.5">
      <c r="A78" s="86">
        <v>77</v>
      </c>
      <c r="B78" s="91">
        <v>11019</v>
      </c>
      <c r="C78" s="102" t="s">
        <v>2659</v>
      </c>
      <c r="D78" s="102" t="s">
        <v>3834</v>
      </c>
      <c r="E78" s="90" t="s">
        <v>2902</v>
      </c>
      <c r="F78" s="102">
        <v>1</v>
      </c>
      <c r="G78" s="102">
        <v>1</v>
      </c>
      <c r="H78" s="102" t="s">
        <v>3782</v>
      </c>
      <c r="I78" s="91" t="s">
        <v>3835</v>
      </c>
      <c r="J78" s="91" t="s">
        <v>3836</v>
      </c>
      <c r="K78" s="90" t="s">
        <v>3837</v>
      </c>
      <c r="L78" s="88"/>
    </row>
    <row r="79" spans="1:12" ht="16.5">
      <c r="A79" s="86">
        <v>78</v>
      </c>
      <c r="B79" s="91">
        <v>11020</v>
      </c>
      <c r="C79" s="102" t="s">
        <v>2660</v>
      </c>
      <c r="D79" s="102" t="s">
        <v>3838</v>
      </c>
      <c r="E79" s="90" t="s">
        <v>3012</v>
      </c>
      <c r="F79" s="102">
        <v>2</v>
      </c>
      <c r="G79" s="102">
        <v>1</v>
      </c>
      <c r="H79" s="102" t="s">
        <v>3782</v>
      </c>
      <c r="I79" s="91" t="s">
        <v>3839</v>
      </c>
      <c r="J79" s="91" t="s">
        <v>3840</v>
      </c>
      <c r="K79" s="90" t="s">
        <v>3841</v>
      </c>
      <c r="L79" s="88"/>
    </row>
    <row r="80" spans="1:12" ht="16.5">
      <c r="A80" s="86">
        <v>79</v>
      </c>
      <c r="B80" s="91">
        <v>11021</v>
      </c>
      <c r="C80" s="104" t="s">
        <v>2701</v>
      </c>
      <c r="D80" s="104" t="s">
        <v>3842</v>
      </c>
      <c r="E80" s="90" t="s">
        <v>3188</v>
      </c>
      <c r="F80" s="104">
        <v>1</v>
      </c>
      <c r="G80" s="104">
        <v>2</v>
      </c>
      <c r="H80" s="104" t="s">
        <v>3843</v>
      </c>
      <c r="I80" s="91" t="s">
        <v>3844</v>
      </c>
      <c r="J80" s="91" t="s">
        <v>3845</v>
      </c>
      <c r="K80" s="90" t="s">
        <v>3846</v>
      </c>
      <c r="L80" s="88" t="s">
        <v>3847</v>
      </c>
    </row>
    <row r="81" spans="1:12" ht="16.5">
      <c r="A81" s="86">
        <v>80</v>
      </c>
      <c r="B81" s="91">
        <v>11022</v>
      </c>
      <c r="C81" s="104" t="s">
        <v>2702</v>
      </c>
      <c r="D81" s="104" t="s">
        <v>3848</v>
      </c>
      <c r="E81" s="90" t="s">
        <v>2946</v>
      </c>
      <c r="F81" s="104">
        <v>1</v>
      </c>
      <c r="G81" s="104">
        <v>2</v>
      </c>
      <c r="H81" s="104" t="s">
        <v>3843</v>
      </c>
      <c r="I81" s="91" t="s">
        <v>3849</v>
      </c>
      <c r="J81" s="91" t="s">
        <v>3850</v>
      </c>
      <c r="K81" s="90" t="s">
        <v>3851</v>
      </c>
      <c r="L81" s="88"/>
    </row>
    <row r="82" spans="1:12" ht="16.5">
      <c r="A82" s="86">
        <v>81</v>
      </c>
      <c r="B82" s="91">
        <v>11023</v>
      </c>
      <c r="C82" s="104" t="s">
        <v>2703</v>
      </c>
      <c r="D82" s="104" t="s">
        <v>3852</v>
      </c>
      <c r="E82" s="90" t="s">
        <v>3015</v>
      </c>
      <c r="F82" s="104">
        <v>1</v>
      </c>
      <c r="G82" s="104">
        <v>2</v>
      </c>
      <c r="H82" s="104" t="s">
        <v>3843</v>
      </c>
      <c r="I82" s="91" t="s">
        <v>3853</v>
      </c>
      <c r="J82" s="91" t="s">
        <v>3854</v>
      </c>
      <c r="K82" s="90" t="s">
        <v>3855</v>
      </c>
      <c r="L82" s="88" t="s">
        <v>3856</v>
      </c>
    </row>
    <row r="83" spans="1:12" ht="16.5">
      <c r="A83" s="86">
        <v>82</v>
      </c>
      <c r="B83" s="91">
        <v>11024</v>
      </c>
      <c r="C83" s="104" t="s">
        <v>2704</v>
      </c>
      <c r="D83" s="104" t="s">
        <v>3857</v>
      </c>
      <c r="E83" s="90" t="s">
        <v>3081</v>
      </c>
      <c r="F83" s="104">
        <v>1</v>
      </c>
      <c r="G83" s="104">
        <v>2</v>
      </c>
      <c r="H83" s="104" t="s">
        <v>3843</v>
      </c>
      <c r="I83" s="91" t="s">
        <v>3844</v>
      </c>
      <c r="J83" s="91" t="s">
        <v>3858</v>
      </c>
      <c r="K83" s="90" t="s">
        <v>3859</v>
      </c>
      <c r="L83" s="88"/>
    </row>
    <row r="84" spans="1:12" ht="16.5">
      <c r="A84" s="86">
        <v>83</v>
      </c>
      <c r="B84" s="91">
        <v>11025</v>
      </c>
      <c r="C84" s="89" t="s">
        <v>3860</v>
      </c>
      <c r="D84" s="89" t="s">
        <v>3861</v>
      </c>
      <c r="E84" s="90" t="s">
        <v>3088</v>
      </c>
      <c r="F84" s="89">
        <v>1</v>
      </c>
      <c r="G84" s="89">
        <v>2</v>
      </c>
      <c r="H84" s="89" t="s">
        <v>3862</v>
      </c>
      <c r="I84" s="91" t="s">
        <v>3849</v>
      </c>
      <c r="J84" s="91" t="s">
        <v>3850</v>
      </c>
      <c r="K84" s="90" t="s">
        <v>3863</v>
      </c>
      <c r="L84" s="88"/>
    </row>
    <row r="85" spans="1:12" ht="16.5">
      <c r="A85" s="86">
        <v>84</v>
      </c>
      <c r="B85" s="91">
        <v>11026</v>
      </c>
      <c r="C85" s="89" t="s">
        <v>3864</v>
      </c>
      <c r="D85" s="89" t="s">
        <v>3865</v>
      </c>
      <c r="E85" s="90" t="s">
        <v>2943</v>
      </c>
      <c r="F85" s="89">
        <v>2</v>
      </c>
      <c r="G85" s="89">
        <v>2</v>
      </c>
      <c r="H85" s="89" t="s">
        <v>3862</v>
      </c>
      <c r="I85" s="91" t="s">
        <v>3844</v>
      </c>
      <c r="J85" s="91" t="s">
        <v>3866</v>
      </c>
      <c r="K85" s="90" t="s">
        <v>3867</v>
      </c>
      <c r="L85" s="88"/>
    </row>
    <row r="86" spans="1:12" ht="16.5">
      <c r="A86" s="86">
        <v>85</v>
      </c>
      <c r="B86" s="91">
        <v>11027</v>
      </c>
      <c r="C86" s="89" t="s">
        <v>3868</v>
      </c>
      <c r="D86" s="89" t="s">
        <v>3869</v>
      </c>
      <c r="E86" s="90" t="s">
        <v>3870</v>
      </c>
      <c r="F86" s="89">
        <v>2</v>
      </c>
      <c r="G86" s="89">
        <v>2</v>
      </c>
      <c r="H86" s="89" t="s">
        <v>3862</v>
      </c>
      <c r="I86" s="91" t="s">
        <v>3871</v>
      </c>
      <c r="J86" s="91" t="s">
        <v>3872</v>
      </c>
      <c r="K86" s="90" t="s">
        <v>3873</v>
      </c>
      <c r="L86" s="88"/>
    </row>
    <row r="87" spans="1:12" ht="16.5">
      <c r="A87" s="86">
        <v>86</v>
      </c>
      <c r="B87" s="91">
        <v>11028</v>
      </c>
      <c r="C87" s="104" t="s">
        <v>2705</v>
      </c>
      <c r="D87" s="104" t="s">
        <v>3874</v>
      </c>
      <c r="E87" s="90" t="s">
        <v>2991</v>
      </c>
      <c r="F87" s="104">
        <v>1</v>
      </c>
      <c r="G87" s="104">
        <v>2</v>
      </c>
      <c r="H87" s="104" t="s">
        <v>3843</v>
      </c>
      <c r="I87" s="91" t="s">
        <v>3875</v>
      </c>
      <c r="J87" s="91" t="s">
        <v>3876</v>
      </c>
      <c r="K87" s="90" t="s">
        <v>3877</v>
      </c>
      <c r="L87" s="88"/>
    </row>
    <row r="88" spans="1:12" ht="16.5">
      <c r="A88" s="86">
        <v>87</v>
      </c>
      <c r="B88" s="91">
        <v>11029</v>
      </c>
      <c r="C88" s="104" t="s">
        <v>2706</v>
      </c>
      <c r="D88" s="104" t="s">
        <v>3878</v>
      </c>
      <c r="E88" s="90" t="s">
        <v>2923</v>
      </c>
      <c r="F88" s="104">
        <v>2</v>
      </c>
      <c r="G88" s="104">
        <v>2</v>
      </c>
      <c r="H88" s="104" t="s">
        <v>3843</v>
      </c>
      <c r="I88" s="91" t="s">
        <v>3879</v>
      </c>
      <c r="J88" s="91" t="s">
        <v>3880</v>
      </c>
      <c r="K88" s="90" t="s">
        <v>3877</v>
      </c>
      <c r="L88" s="88" t="s">
        <v>3881</v>
      </c>
    </row>
    <row r="89" spans="1:12" ht="16.5">
      <c r="A89" s="86">
        <v>88</v>
      </c>
      <c r="B89" s="91">
        <v>11030</v>
      </c>
      <c r="C89" s="104" t="s">
        <v>2707</v>
      </c>
      <c r="D89" s="104" t="s">
        <v>3882</v>
      </c>
      <c r="E89" s="90" t="s">
        <v>3144</v>
      </c>
      <c r="F89" s="104">
        <v>1</v>
      </c>
      <c r="G89" s="104">
        <v>2</v>
      </c>
      <c r="H89" s="104" t="s">
        <v>3843</v>
      </c>
      <c r="I89" s="91" t="s">
        <v>3883</v>
      </c>
      <c r="J89" s="91" t="s">
        <v>3884</v>
      </c>
      <c r="K89" s="90" t="s">
        <v>3885</v>
      </c>
      <c r="L89" s="88"/>
    </row>
    <row r="90" spans="1:12" ht="16.5">
      <c r="A90" s="86">
        <v>89</v>
      </c>
      <c r="B90" s="91">
        <v>11031</v>
      </c>
      <c r="C90" s="104" t="s">
        <v>2708</v>
      </c>
      <c r="D90" s="104" t="s">
        <v>3886</v>
      </c>
      <c r="E90" s="90" t="s">
        <v>3028</v>
      </c>
      <c r="F90" s="104">
        <v>1</v>
      </c>
      <c r="G90" s="104">
        <v>2</v>
      </c>
      <c r="H90" s="104" t="s">
        <v>3843</v>
      </c>
      <c r="I90" s="91" t="s">
        <v>3887</v>
      </c>
      <c r="J90" s="91" t="s">
        <v>3888</v>
      </c>
      <c r="K90" s="90" t="s">
        <v>3803</v>
      </c>
      <c r="L90" s="88" t="s">
        <v>3889</v>
      </c>
    </row>
    <row r="91" spans="1:12" ht="16.5">
      <c r="A91" s="86">
        <v>90</v>
      </c>
      <c r="B91" s="91">
        <v>11032</v>
      </c>
      <c r="C91" s="104" t="s">
        <v>2709</v>
      </c>
      <c r="D91" s="104" t="s">
        <v>3890</v>
      </c>
      <c r="E91" s="90" t="s">
        <v>3145</v>
      </c>
      <c r="F91" s="104">
        <v>2</v>
      </c>
      <c r="G91" s="104">
        <v>2</v>
      </c>
      <c r="H91" s="104" t="s">
        <v>3843</v>
      </c>
      <c r="I91" s="91" t="s">
        <v>3844</v>
      </c>
      <c r="J91" s="91" t="s">
        <v>3845</v>
      </c>
      <c r="K91" s="90" t="s">
        <v>3891</v>
      </c>
      <c r="L91" s="88"/>
    </row>
    <row r="92" spans="1:12" ht="16.5">
      <c r="A92" s="86">
        <v>91</v>
      </c>
      <c r="B92" s="91">
        <v>11033</v>
      </c>
      <c r="C92" s="104" t="s">
        <v>2686</v>
      </c>
      <c r="D92" s="104" t="s">
        <v>3892</v>
      </c>
      <c r="E92" s="90" t="s">
        <v>2951</v>
      </c>
      <c r="F92" s="104">
        <v>2</v>
      </c>
      <c r="G92" s="104">
        <v>2</v>
      </c>
      <c r="H92" s="104" t="s">
        <v>3843</v>
      </c>
      <c r="I92" s="91" t="s">
        <v>3844</v>
      </c>
      <c r="J92" s="91" t="s">
        <v>3858</v>
      </c>
      <c r="K92" s="90" t="s">
        <v>3891</v>
      </c>
      <c r="L92" s="88"/>
    </row>
    <row r="93" spans="1:12" ht="16.5">
      <c r="A93" s="86">
        <v>92</v>
      </c>
      <c r="B93" s="91">
        <v>11034</v>
      </c>
      <c r="C93" s="104" t="s">
        <v>2710</v>
      </c>
      <c r="D93" s="104" t="s">
        <v>3893</v>
      </c>
      <c r="E93" s="90" t="s">
        <v>2948</v>
      </c>
      <c r="F93" s="104">
        <v>2</v>
      </c>
      <c r="G93" s="104">
        <v>2</v>
      </c>
      <c r="H93" s="104" t="s">
        <v>3843</v>
      </c>
      <c r="I93" s="91" t="s">
        <v>3894</v>
      </c>
      <c r="J93" s="91" t="s">
        <v>3876</v>
      </c>
      <c r="K93" s="90" t="s">
        <v>3895</v>
      </c>
      <c r="L93" s="88" t="s">
        <v>3896</v>
      </c>
    </row>
    <row r="94" spans="1:12" ht="16.5">
      <c r="A94" s="86">
        <v>93</v>
      </c>
      <c r="B94" s="91">
        <v>11037</v>
      </c>
      <c r="C94" s="104" t="s">
        <v>2711</v>
      </c>
      <c r="D94" s="104" t="s">
        <v>3897</v>
      </c>
      <c r="E94" s="90" t="s">
        <v>3146</v>
      </c>
      <c r="F94" s="104">
        <v>2</v>
      </c>
      <c r="G94" s="104">
        <v>2</v>
      </c>
      <c r="H94" s="104" t="s">
        <v>3843</v>
      </c>
      <c r="I94" s="91" t="s">
        <v>3853</v>
      </c>
      <c r="J94" s="91" t="s">
        <v>3898</v>
      </c>
      <c r="K94" s="90" t="s">
        <v>3899</v>
      </c>
      <c r="L94" s="88"/>
    </row>
    <row r="95" spans="1:12" ht="16.5">
      <c r="A95" s="86">
        <v>94</v>
      </c>
      <c r="B95" s="91">
        <v>11038</v>
      </c>
      <c r="C95" s="104" t="s">
        <v>2712</v>
      </c>
      <c r="D95" s="104" t="s">
        <v>3900</v>
      </c>
      <c r="E95" s="90" t="s">
        <v>2942</v>
      </c>
      <c r="F95" s="104">
        <v>1</v>
      </c>
      <c r="G95" s="104">
        <v>2</v>
      </c>
      <c r="H95" s="104" t="s">
        <v>3843</v>
      </c>
      <c r="I95" s="91" t="s">
        <v>3901</v>
      </c>
      <c r="J95" s="91" t="s">
        <v>3902</v>
      </c>
      <c r="K95" s="90" t="s">
        <v>3807</v>
      </c>
      <c r="L95" s="88"/>
    </row>
    <row r="96" spans="1:12" ht="16.5">
      <c r="A96" s="86">
        <v>95</v>
      </c>
      <c r="B96" s="91">
        <v>11039</v>
      </c>
      <c r="C96" s="104" t="s">
        <v>2687</v>
      </c>
      <c r="D96" s="104" t="s">
        <v>3903</v>
      </c>
      <c r="E96" s="90" t="s">
        <v>3025</v>
      </c>
      <c r="F96" s="104">
        <v>1</v>
      </c>
      <c r="G96" s="104">
        <v>2</v>
      </c>
      <c r="H96" s="104" t="s">
        <v>3843</v>
      </c>
      <c r="I96" s="91" t="s">
        <v>3875</v>
      </c>
      <c r="J96" s="91" t="s">
        <v>3904</v>
      </c>
      <c r="K96" s="90" t="s">
        <v>3905</v>
      </c>
      <c r="L96" s="88"/>
    </row>
    <row r="97" spans="1:12" ht="16.5">
      <c r="A97" s="86">
        <v>96</v>
      </c>
      <c r="B97" s="91">
        <v>11040</v>
      </c>
      <c r="C97" s="104" t="s">
        <v>2713</v>
      </c>
      <c r="D97" s="104" t="s">
        <v>3906</v>
      </c>
      <c r="E97" s="90" t="s">
        <v>3147</v>
      </c>
      <c r="F97" s="104">
        <v>2</v>
      </c>
      <c r="G97" s="104">
        <v>2</v>
      </c>
      <c r="H97" s="104" t="s">
        <v>3843</v>
      </c>
      <c r="I97" s="91" t="s">
        <v>3879</v>
      </c>
      <c r="J97" s="91" t="s">
        <v>3880</v>
      </c>
      <c r="K97" s="90" t="s">
        <v>3907</v>
      </c>
      <c r="L97" s="88"/>
    </row>
    <row r="98" spans="1:12" ht="16.5">
      <c r="A98" s="86">
        <v>97</v>
      </c>
      <c r="B98" s="91">
        <v>11041</v>
      </c>
      <c r="C98" s="104" t="s">
        <v>2688</v>
      </c>
      <c r="D98" s="104" t="s">
        <v>3908</v>
      </c>
      <c r="E98" s="90" t="s">
        <v>2979</v>
      </c>
      <c r="F98" s="104">
        <v>2</v>
      </c>
      <c r="G98" s="104">
        <v>2</v>
      </c>
      <c r="H98" s="104" t="s">
        <v>3843</v>
      </c>
      <c r="I98" s="91" t="s">
        <v>3909</v>
      </c>
      <c r="J98" s="91" t="s">
        <v>3910</v>
      </c>
      <c r="K98" s="90" t="s">
        <v>3911</v>
      </c>
      <c r="L98" s="88"/>
    </row>
    <row r="99" spans="1:12" ht="16.5">
      <c r="A99" s="86">
        <v>98</v>
      </c>
      <c r="B99" s="91">
        <v>11042</v>
      </c>
      <c r="C99" s="104" t="s">
        <v>2714</v>
      </c>
      <c r="D99" s="104" t="s">
        <v>3912</v>
      </c>
      <c r="E99" s="90" t="s">
        <v>3005</v>
      </c>
      <c r="F99" s="104">
        <v>1</v>
      </c>
      <c r="G99" s="104">
        <v>2</v>
      </c>
      <c r="H99" s="104" t="s">
        <v>3843</v>
      </c>
      <c r="I99" s="91" t="s">
        <v>3853</v>
      </c>
      <c r="J99" s="91" t="s">
        <v>3854</v>
      </c>
      <c r="K99" s="90" t="s">
        <v>3913</v>
      </c>
      <c r="L99" s="88"/>
    </row>
    <row r="100" spans="1:12" ht="16.5">
      <c r="A100" s="86">
        <v>99</v>
      </c>
      <c r="B100" s="91">
        <v>11043</v>
      </c>
      <c r="C100" s="89" t="s">
        <v>3914</v>
      </c>
      <c r="D100" s="89" t="s">
        <v>3915</v>
      </c>
      <c r="E100" s="90" t="s">
        <v>3094</v>
      </c>
      <c r="F100" s="89">
        <v>1</v>
      </c>
      <c r="G100" s="89">
        <v>1</v>
      </c>
      <c r="H100" s="89" t="s">
        <v>3862</v>
      </c>
      <c r="I100" s="91" t="s">
        <v>3916</v>
      </c>
      <c r="J100" s="91" t="s">
        <v>3917</v>
      </c>
      <c r="K100" s="90" t="s">
        <v>3918</v>
      </c>
      <c r="L100" s="88"/>
    </row>
    <row r="101" spans="1:12" ht="16.5">
      <c r="A101" s="86">
        <v>100</v>
      </c>
      <c r="B101" s="91">
        <v>11044</v>
      </c>
      <c r="C101" s="104" t="s">
        <v>2689</v>
      </c>
      <c r="D101" s="104" t="s">
        <v>3919</v>
      </c>
      <c r="E101" s="90" t="s">
        <v>3011</v>
      </c>
      <c r="F101" s="104">
        <v>2</v>
      </c>
      <c r="G101" s="104">
        <v>2</v>
      </c>
      <c r="H101" s="104" t="s">
        <v>3843</v>
      </c>
      <c r="I101" s="91" t="s">
        <v>3920</v>
      </c>
      <c r="J101" s="91" t="s">
        <v>3921</v>
      </c>
      <c r="K101" s="90" t="s">
        <v>3922</v>
      </c>
      <c r="L101" s="88"/>
    </row>
    <row r="102" spans="1:12" ht="16.5">
      <c r="A102" s="86">
        <v>101</v>
      </c>
      <c r="B102" s="91">
        <v>11045</v>
      </c>
      <c r="C102" s="89" t="s">
        <v>3923</v>
      </c>
      <c r="D102" s="89" t="s">
        <v>3924</v>
      </c>
      <c r="E102" s="90" t="s">
        <v>3008</v>
      </c>
      <c r="F102" s="89">
        <v>2</v>
      </c>
      <c r="G102" s="89">
        <v>2</v>
      </c>
      <c r="H102" s="89" t="s">
        <v>3862</v>
      </c>
      <c r="I102" s="91" t="s">
        <v>3879</v>
      </c>
      <c r="J102" s="91" t="s">
        <v>3880</v>
      </c>
      <c r="K102" s="90" t="s">
        <v>3925</v>
      </c>
      <c r="L102" s="88"/>
    </row>
    <row r="103" spans="1:12" ht="16.5">
      <c r="A103" s="86">
        <v>102</v>
      </c>
      <c r="B103" s="91">
        <v>11048</v>
      </c>
      <c r="C103" s="89" t="s">
        <v>3926</v>
      </c>
      <c r="D103" s="89" t="s">
        <v>3927</v>
      </c>
      <c r="E103" s="90" t="s">
        <v>3097</v>
      </c>
      <c r="F103" s="89">
        <v>1</v>
      </c>
      <c r="G103" s="89">
        <v>2</v>
      </c>
      <c r="H103" s="89" t="s">
        <v>3862</v>
      </c>
      <c r="I103" s="91" t="s">
        <v>3928</v>
      </c>
      <c r="J103" s="91" t="s">
        <v>3929</v>
      </c>
      <c r="K103" s="90" t="s">
        <v>3930</v>
      </c>
      <c r="L103" s="88" t="s">
        <v>3931</v>
      </c>
    </row>
    <row r="104" spans="1:12" ht="16.5">
      <c r="A104" s="86">
        <v>103</v>
      </c>
      <c r="B104" s="91">
        <v>11051</v>
      </c>
      <c r="C104" s="89" t="s">
        <v>3932</v>
      </c>
      <c r="D104" s="89" t="s">
        <v>3933</v>
      </c>
      <c r="E104" s="111" t="s">
        <v>3934</v>
      </c>
      <c r="F104" s="89">
        <v>2</v>
      </c>
      <c r="G104" s="89">
        <v>2</v>
      </c>
      <c r="H104" s="89" t="s">
        <v>3862</v>
      </c>
      <c r="I104" s="91" t="s">
        <v>3935</v>
      </c>
      <c r="J104" s="91" t="s">
        <v>3936</v>
      </c>
      <c r="K104" s="90" t="s">
        <v>3937</v>
      </c>
      <c r="L104" s="88"/>
    </row>
    <row r="105" spans="1:12" ht="16.5">
      <c r="A105" s="86">
        <v>104</v>
      </c>
      <c r="B105" s="91">
        <v>11052</v>
      </c>
      <c r="C105" s="89" t="s">
        <v>3938</v>
      </c>
      <c r="D105" s="89" t="s">
        <v>3939</v>
      </c>
      <c r="E105" s="111" t="s">
        <v>3940</v>
      </c>
      <c r="F105" s="89">
        <v>1</v>
      </c>
      <c r="G105" s="89">
        <v>2</v>
      </c>
      <c r="H105" s="89" t="s">
        <v>3862</v>
      </c>
      <c r="I105" s="91" t="s">
        <v>3844</v>
      </c>
      <c r="J105" s="91" t="s">
        <v>3845</v>
      </c>
      <c r="K105" s="90" t="s">
        <v>3941</v>
      </c>
      <c r="L105" s="88" t="s">
        <v>3942</v>
      </c>
    </row>
    <row r="106" spans="1:12" ht="16.5">
      <c r="A106" s="86">
        <v>105</v>
      </c>
      <c r="B106" s="91">
        <v>11053</v>
      </c>
      <c r="C106" s="89" t="s">
        <v>3943</v>
      </c>
      <c r="D106" s="89" t="s">
        <v>3944</v>
      </c>
      <c r="E106" s="111" t="s">
        <v>3126</v>
      </c>
      <c r="F106" s="89">
        <v>1</v>
      </c>
      <c r="G106" s="89">
        <v>2</v>
      </c>
      <c r="H106" s="89" t="s">
        <v>3862</v>
      </c>
      <c r="I106" s="91" t="s">
        <v>3887</v>
      </c>
      <c r="J106" s="91" t="s">
        <v>3945</v>
      </c>
      <c r="K106" s="90" t="s">
        <v>3946</v>
      </c>
      <c r="L106" s="88"/>
    </row>
    <row r="107" spans="1:12" ht="16.5">
      <c r="A107" s="86">
        <v>106</v>
      </c>
      <c r="B107" s="91">
        <v>11054</v>
      </c>
      <c r="C107" s="89" t="s">
        <v>3947</v>
      </c>
      <c r="D107" s="89" t="s">
        <v>3948</v>
      </c>
      <c r="E107" s="111" t="s">
        <v>3125</v>
      </c>
      <c r="F107" s="89">
        <v>2</v>
      </c>
      <c r="G107" s="89">
        <v>1</v>
      </c>
      <c r="H107" s="89" t="s">
        <v>3862</v>
      </c>
      <c r="I107" s="91" t="s">
        <v>3949</v>
      </c>
      <c r="J107" s="91" t="s">
        <v>3950</v>
      </c>
      <c r="K107" s="90" t="s">
        <v>3873</v>
      </c>
      <c r="L107" s="88"/>
    </row>
    <row r="108" spans="1:12" ht="16.5">
      <c r="A108" s="86">
        <v>107</v>
      </c>
      <c r="B108" s="91">
        <v>12001</v>
      </c>
      <c r="C108" s="98" t="s">
        <v>2628</v>
      </c>
      <c r="D108" s="98" t="s">
        <v>3951</v>
      </c>
      <c r="E108" s="90" t="s">
        <v>3131</v>
      </c>
      <c r="F108" s="98">
        <v>1</v>
      </c>
      <c r="G108" s="98">
        <v>1</v>
      </c>
      <c r="H108" s="98" t="s">
        <v>3745</v>
      </c>
      <c r="I108" s="91" t="s">
        <v>3952</v>
      </c>
      <c r="J108" s="91" t="s">
        <v>3953</v>
      </c>
      <c r="K108" s="90" t="s">
        <v>3867</v>
      </c>
      <c r="L108" s="88" t="s">
        <v>3954</v>
      </c>
    </row>
    <row r="109" spans="1:12" ht="16.5">
      <c r="A109" s="86">
        <v>108</v>
      </c>
      <c r="B109" s="91">
        <v>12002</v>
      </c>
      <c r="C109" s="102" t="s">
        <v>2669</v>
      </c>
      <c r="D109" s="102" t="s">
        <v>3955</v>
      </c>
      <c r="E109" s="90" t="s">
        <v>3014</v>
      </c>
      <c r="F109" s="102">
        <v>1</v>
      </c>
      <c r="G109" s="102">
        <v>1</v>
      </c>
      <c r="H109" s="102" t="s">
        <v>3782</v>
      </c>
      <c r="I109" s="91" t="s">
        <v>3956</v>
      </c>
      <c r="J109" s="91" t="s">
        <v>3957</v>
      </c>
      <c r="K109" s="90" t="s">
        <v>3958</v>
      </c>
      <c r="L109" s="88"/>
    </row>
    <row r="110" spans="1:12" ht="16.5">
      <c r="A110" s="86">
        <v>109</v>
      </c>
      <c r="B110" s="91">
        <v>12003</v>
      </c>
      <c r="C110" s="92" t="s">
        <v>2795</v>
      </c>
      <c r="D110" s="92" t="s">
        <v>3959</v>
      </c>
      <c r="E110" s="90" t="s">
        <v>3020</v>
      </c>
      <c r="F110" s="92">
        <v>1</v>
      </c>
      <c r="G110" s="92">
        <v>1</v>
      </c>
      <c r="H110" s="92" t="s">
        <v>3751</v>
      </c>
      <c r="I110" s="91" t="s">
        <v>3960</v>
      </c>
      <c r="J110" s="91" t="s">
        <v>3961</v>
      </c>
      <c r="K110" s="90" t="s">
        <v>3962</v>
      </c>
      <c r="L110" s="88" t="s">
        <v>3963</v>
      </c>
    </row>
    <row r="111" spans="1:12" ht="16.5">
      <c r="A111" s="86">
        <v>110</v>
      </c>
      <c r="B111" s="91">
        <v>12004</v>
      </c>
      <c r="C111" s="98" t="s">
        <v>2627</v>
      </c>
      <c r="D111" s="98" t="s">
        <v>3964</v>
      </c>
      <c r="E111" s="90" t="s">
        <v>3130</v>
      </c>
      <c r="F111" s="98">
        <v>1</v>
      </c>
      <c r="G111" s="98">
        <v>2</v>
      </c>
      <c r="H111" s="98" t="s">
        <v>3745</v>
      </c>
      <c r="I111" s="91" t="s">
        <v>3965</v>
      </c>
      <c r="J111" s="91" t="s">
        <v>3966</v>
      </c>
      <c r="K111" s="90" t="s">
        <v>3967</v>
      </c>
      <c r="L111" s="88" t="s">
        <v>3968</v>
      </c>
    </row>
    <row r="112" spans="1:12" ht="16.5">
      <c r="A112" s="86">
        <v>111</v>
      </c>
      <c r="B112" s="91">
        <v>12005</v>
      </c>
      <c r="C112" s="100" t="s">
        <v>2629</v>
      </c>
      <c r="D112" s="100" t="s">
        <v>3969</v>
      </c>
      <c r="E112" s="112" t="s">
        <v>2929</v>
      </c>
      <c r="F112" s="98">
        <v>1</v>
      </c>
      <c r="G112" s="98">
        <v>2</v>
      </c>
      <c r="H112" s="98" t="s">
        <v>3745</v>
      </c>
      <c r="I112" s="91" t="s">
        <v>3970</v>
      </c>
      <c r="J112" s="91" t="s">
        <v>3971</v>
      </c>
      <c r="K112" s="90" t="s">
        <v>3972</v>
      </c>
      <c r="L112" s="88" t="s">
        <v>3973</v>
      </c>
    </row>
    <row r="113" spans="1:12" ht="16.5">
      <c r="A113" s="86">
        <v>112</v>
      </c>
      <c r="B113" s="91">
        <v>12006</v>
      </c>
      <c r="C113" s="98" t="s">
        <v>2630</v>
      </c>
      <c r="D113" s="98" t="s">
        <v>3974</v>
      </c>
      <c r="E113" s="90" t="s">
        <v>2971</v>
      </c>
      <c r="F113" s="98">
        <v>1</v>
      </c>
      <c r="G113" s="98">
        <v>2</v>
      </c>
      <c r="H113" s="98" t="s">
        <v>3745</v>
      </c>
      <c r="I113" s="91" t="s">
        <v>3975</v>
      </c>
      <c r="J113" s="91" t="s">
        <v>3976</v>
      </c>
      <c r="K113" s="90" t="s">
        <v>3977</v>
      </c>
      <c r="L113" s="88" t="s">
        <v>3978</v>
      </c>
    </row>
    <row r="114" spans="1:12" ht="16.5">
      <c r="A114" s="86">
        <v>113</v>
      </c>
      <c r="B114" s="91">
        <v>12007</v>
      </c>
      <c r="C114" s="98" t="s">
        <v>2631</v>
      </c>
      <c r="D114" s="98" t="s">
        <v>3979</v>
      </c>
      <c r="E114" s="90" t="s">
        <v>2903</v>
      </c>
      <c r="F114" s="98">
        <v>1</v>
      </c>
      <c r="G114" s="98">
        <v>2</v>
      </c>
      <c r="H114" s="98" t="s">
        <v>3745</v>
      </c>
      <c r="I114" s="91" t="s">
        <v>3980</v>
      </c>
      <c r="J114" s="91" t="s">
        <v>3981</v>
      </c>
      <c r="K114" s="90" t="s">
        <v>3832</v>
      </c>
      <c r="L114" s="88"/>
    </row>
    <row r="115" spans="1:12" ht="16.5">
      <c r="A115" s="86">
        <v>114</v>
      </c>
      <c r="B115" s="91">
        <v>12008</v>
      </c>
      <c r="C115" s="98" t="s">
        <v>2632</v>
      </c>
      <c r="D115" s="98" t="s">
        <v>3982</v>
      </c>
      <c r="E115" s="90" t="s">
        <v>2920</v>
      </c>
      <c r="F115" s="98">
        <v>2</v>
      </c>
      <c r="G115" s="98">
        <v>1</v>
      </c>
      <c r="H115" s="98" t="s">
        <v>3745</v>
      </c>
      <c r="I115" s="91" t="s">
        <v>3983</v>
      </c>
      <c r="J115" s="91" t="s">
        <v>3984</v>
      </c>
      <c r="K115" s="90" t="s">
        <v>3905</v>
      </c>
      <c r="L115" s="88" t="s">
        <v>3985</v>
      </c>
    </row>
    <row r="116" spans="1:12" ht="16.5">
      <c r="A116" s="86">
        <v>115</v>
      </c>
      <c r="B116" s="91">
        <v>12009</v>
      </c>
      <c r="C116" s="92" t="s">
        <v>2796</v>
      </c>
      <c r="D116" s="92" t="s">
        <v>3986</v>
      </c>
      <c r="E116" s="90" t="s">
        <v>3023</v>
      </c>
      <c r="F116" s="92">
        <v>2</v>
      </c>
      <c r="G116" s="92">
        <v>1</v>
      </c>
      <c r="H116" s="92" t="s">
        <v>3751</v>
      </c>
      <c r="I116" s="91" t="s">
        <v>3987</v>
      </c>
      <c r="J116" s="91" t="s">
        <v>3988</v>
      </c>
      <c r="K116" s="90" t="s">
        <v>3989</v>
      </c>
      <c r="L116" s="88" t="s">
        <v>3990</v>
      </c>
    </row>
    <row r="117" spans="1:12" ht="16.5">
      <c r="A117" s="86">
        <v>116</v>
      </c>
      <c r="B117" s="91">
        <v>12010</v>
      </c>
      <c r="C117" s="98" t="s">
        <v>2633</v>
      </c>
      <c r="D117" s="98" t="s">
        <v>3991</v>
      </c>
      <c r="E117" s="90" t="s">
        <v>2998</v>
      </c>
      <c r="F117" s="98">
        <v>2</v>
      </c>
      <c r="G117" s="98">
        <v>1</v>
      </c>
      <c r="H117" s="98" t="s">
        <v>3745</v>
      </c>
      <c r="I117" s="91" t="s">
        <v>3992</v>
      </c>
      <c r="J117" s="91" t="s">
        <v>3993</v>
      </c>
      <c r="K117" s="90" t="s">
        <v>3907</v>
      </c>
      <c r="L117" s="88"/>
    </row>
    <row r="118" spans="1:12" ht="16.5">
      <c r="A118" s="86">
        <v>117</v>
      </c>
      <c r="B118" s="91">
        <v>12011</v>
      </c>
      <c r="C118" s="102" t="s">
        <v>2661</v>
      </c>
      <c r="D118" s="102" t="s">
        <v>3994</v>
      </c>
      <c r="E118" s="90" t="s">
        <v>2988</v>
      </c>
      <c r="F118" s="102">
        <v>2</v>
      </c>
      <c r="G118" s="102">
        <v>1</v>
      </c>
      <c r="H118" s="102" t="s">
        <v>3782</v>
      </c>
      <c r="I118" s="91" t="s">
        <v>3995</v>
      </c>
      <c r="J118" s="91" t="s">
        <v>3996</v>
      </c>
      <c r="K118" s="90" t="s">
        <v>3764</v>
      </c>
      <c r="L118" s="88"/>
    </row>
    <row r="119" spans="1:12" ht="16.5">
      <c r="A119" s="86">
        <v>118</v>
      </c>
      <c r="B119" s="91">
        <v>12012</v>
      </c>
      <c r="C119" s="98" t="s">
        <v>2662</v>
      </c>
      <c r="D119" s="98" t="s">
        <v>3997</v>
      </c>
      <c r="E119" s="90" t="s">
        <v>2922</v>
      </c>
      <c r="F119" s="98">
        <v>2</v>
      </c>
      <c r="G119" s="98">
        <v>1</v>
      </c>
      <c r="H119" s="98" t="s">
        <v>3745</v>
      </c>
      <c r="I119" s="91" t="s">
        <v>3998</v>
      </c>
      <c r="J119" s="91" t="s">
        <v>3999</v>
      </c>
      <c r="K119" s="90" t="s">
        <v>4000</v>
      </c>
      <c r="L119" s="88"/>
    </row>
    <row r="120" spans="1:12" ht="16.5">
      <c r="A120" s="86">
        <v>119</v>
      </c>
      <c r="B120" s="91">
        <v>12013</v>
      </c>
      <c r="C120" s="102" t="s">
        <v>2663</v>
      </c>
      <c r="D120" s="102" t="s">
        <v>4001</v>
      </c>
      <c r="E120" s="90" t="s">
        <v>3080</v>
      </c>
      <c r="F120" s="102">
        <v>2</v>
      </c>
      <c r="G120" s="102">
        <v>1</v>
      </c>
      <c r="H120" s="102" t="s">
        <v>3782</v>
      </c>
      <c r="I120" s="91" t="s">
        <v>4002</v>
      </c>
      <c r="J120" s="91" t="s">
        <v>4003</v>
      </c>
      <c r="K120" s="90" t="s">
        <v>3885</v>
      </c>
      <c r="L120" s="88"/>
    </row>
    <row r="121" spans="1:12" ht="16.5">
      <c r="A121" s="86">
        <v>120</v>
      </c>
      <c r="B121" s="91">
        <v>12014</v>
      </c>
      <c r="C121" s="102" t="s">
        <v>2664</v>
      </c>
      <c r="D121" s="102" t="s">
        <v>4004</v>
      </c>
      <c r="E121" s="90" t="s">
        <v>2928</v>
      </c>
      <c r="F121" s="102">
        <v>1</v>
      </c>
      <c r="G121" s="102">
        <v>1</v>
      </c>
      <c r="H121" s="102" t="s">
        <v>3782</v>
      </c>
      <c r="I121" s="91" t="s">
        <v>4005</v>
      </c>
      <c r="J121" s="91" t="s">
        <v>4006</v>
      </c>
      <c r="K121" s="90" t="s">
        <v>4007</v>
      </c>
      <c r="L121" s="88"/>
    </row>
    <row r="122" spans="1:12" ht="16.5">
      <c r="A122" s="86">
        <v>121</v>
      </c>
      <c r="B122" s="91">
        <v>12015</v>
      </c>
      <c r="C122" s="102" t="s">
        <v>2665</v>
      </c>
      <c r="D122" s="102" t="s">
        <v>4008</v>
      </c>
      <c r="E122" s="90" t="s">
        <v>2898</v>
      </c>
      <c r="F122" s="102">
        <v>2</v>
      </c>
      <c r="G122" s="102">
        <v>1</v>
      </c>
      <c r="H122" s="102" t="s">
        <v>3782</v>
      </c>
      <c r="I122" s="91" t="s">
        <v>4009</v>
      </c>
      <c r="J122" s="91" t="s">
        <v>4010</v>
      </c>
      <c r="K122" s="90" t="s">
        <v>3907</v>
      </c>
      <c r="L122" s="88"/>
    </row>
    <row r="123" spans="1:12" ht="16.5">
      <c r="A123" s="86">
        <v>122</v>
      </c>
      <c r="B123" s="91">
        <v>12016</v>
      </c>
      <c r="C123" s="98" t="s">
        <v>2634</v>
      </c>
      <c r="D123" s="98" t="s">
        <v>4011</v>
      </c>
      <c r="E123" s="90" t="s">
        <v>3013</v>
      </c>
      <c r="F123" s="98">
        <v>2</v>
      </c>
      <c r="G123" s="98">
        <v>2</v>
      </c>
      <c r="H123" s="98" t="s">
        <v>3745</v>
      </c>
      <c r="I123" s="91" t="s">
        <v>4012</v>
      </c>
      <c r="J123" s="91" t="s">
        <v>4013</v>
      </c>
      <c r="K123" s="90" t="s">
        <v>4014</v>
      </c>
      <c r="L123" s="88"/>
    </row>
    <row r="124" spans="1:12" ht="16.5">
      <c r="A124" s="86">
        <v>123</v>
      </c>
      <c r="B124" s="91">
        <v>12017</v>
      </c>
      <c r="C124" s="102" t="s">
        <v>2666</v>
      </c>
      <c r="D124" s="102" t="s">
        <v>4015</v>
      </c>
      <c r="E124" s="90" t="s">
        <v>3079</v>
      </c>
      <c r="F124" s="102">
        <v>2</v>
      </c>
      <c r="G124" s="102">
        <v>1</v>
      </c>
      <c r="H124" s="102" t="s">
        <v>3782</v>
      </c>
      <c r="I124" s="91" t="s">
        <v>4016</v>
      </c>
      <c r="J124" s="91" t="s">
        <v>4017</v>
      </c>
      <c r="K124" s="90" t="s">
        <v>4018</v>
      </c>
      <c r="L124" s="88"/>
    </row>
    <row r="125" spans="1:12" ht="16.5">
      <c r="A125" s="86">
        <v>124</v>
      </c>
      <c r="B125" s="91">
        <v>12018</v>
      </c>
      <c r="C125" s="102" t="s">
        <v>2667</v>
      </c>
      <c r="D125" s="102" t="s">
        <v>4019</v>
      </c>
      <c r="E125" s="90" t="s">
        <v>3134</v>
      </c>
      <c r="F125" s="102">
        <v>2</v>
      </c>
      <c r="G125" s="102">
        <v>1</v>
      </c>
      <c r="H125" s="102" t="s">
        <v>3782</v>
      </c>
      <c r="I125" s="91" t="s">
        <v>4020</v>
      </c>
      <c r="J125" s="91" t="s">
        <v>4021</v>
      </c>
      <c r="K125" s="90" t="s">
        <v>4000</v>
      </c>
      <c r="L125" s="88"/>
    </row>
    <row r="126" spans="1:12" ht="16.5">
      <c r="A126" s="86">
        <v>125</v>
      </c>
      <c r="B126" s="91">
        <v>12019</v>
      </c>
      <c r="C126" s="102" t="s">
        <v>2668</v>
      </c>
      <c r="D126" s="102" t="s">
        <v>4022</v>
      </c>
      <c r="E126" s="90" t="s">
        <v>3019</v>
      </c>
      <c r="F126" s="102">
        <v>1</v>
      </c>
      <c r="G126" s="102">
        <v>1</v>
      </c>
      <c r="H126" s="102" t="s">
        <v>3782</v>
      </c>
      <c r="I126" s="91" t="s">
        <v>4023</v>
      </c>
      <c r="J126" s="91" t="s">
        <v>4024</v>
      </c>
      <c r="K126" s="90" t="s">
        <v>3885</v>
      </c>
      <c r="L126" s="88"/>
    </row>
    <row r="127" spans="1:12" ht="16.5">
      <c r="A127" s="86">
        <v>126</v>
      </c>
      <c r="B127" s="91">
        <v>12020</v>
      </c>
      <c r="C127" s="104" t="s">
        <v>2716</v>
      </c>
      <c r="D127" s="104" t="s">
        <v>4025</v>
      </c>
      <c r="E127" s="90" t="s">
        <v>3148</v>
      </c>
      <c r="F127" s="104">
        <v>1</v>
      </c>
      <c r="G127" s="104">
        <v>2</v>
      </c>
      <c r="H127" s="104" t="s">
        <v>3843</v>
      </c>
      <c r="I127" s="91" t="s">
        <v>4026</v>
      </c>
      <c r="J127" s="91" t="s">
        <v>4027</v>
      </c>
      <c r="K127" s="90" t="s">
        <v>4028</v>
      </c>
      <c r="L127" s="88"/>
    </row>
    <row r="128" spans="1:12" ht="16.5">
      <c r="A128" s="86">
        <v>127</v>
      </c>
      <c r="B128" s="91">
        <v>12021</v>
      </c>
      <c r="C128" s="104" t="s">
        <v>2690</v>
      </c>
      <c r="D128" s="104" t="s">
        <v>4029</v>
      </c>
      <c r="E128" s="90" t="s">
        <v>3029</v>
      </c>
      <c r="F128" s="104">
        <v>1</v>
      </c>
      <c r="G128" s="104">
        <v>2</v>
      </c>
      <c r="H128" s="104" t="s">
        <v>3843</v>
      </c>
      <c r="I128" s="91" t="s">
        <v>3844</v>
      </c>
      <c r="J128" s="91" t="s">
        <v>4030</v>
      </c>
      <c r="K128" s="90" t="s">
        <v>3922</v>
      </c>
      <c r="L128" s="88"/>
    </row>
    <row r="129" spans="1:12" ht="16.5">
      <c r="A129" s="86">
        <v>128</v>
      </c>
      <c r="B129" s="91">
        <v>12022</v>
      </c>
      <c r="C129" s="104" t="s">
        <v>2717</v>
      </c>
      <c r="D129" s="104" t="s">
        <v>4031</v>
      </c>
      <c r="E129" s="90" t="s">
        <v>2974</v>
      </c>
      <c r="F129" s="104">
        <v>1</v>
      </c>
      <c r="G129" s="104">
        <v>1</v>
      </c>
      <c r="H129" s="104" t="s">
        <v>3843</v>
      </c>
      <c r="I129" s="91" t="s">
        <v>4032</v>
      </c>
      <c r="J129" s="91" t="s">
        <v>4033</v>
      </c>
      <c r="K129" s="90" t="s">
        <v>3841</v>
      </c>
      <c r="L129" s="88"/>
    </row>
    <row r="130" spans="1:12" ht="16.5">
      <c r="A130" s="86">
        <v>129</v>
      </c>
      <c r="B130" s="91">
        <v>12023</v>
      </c>
      <c r="C130" s="104" t="s">
        <v>2718</v>
      </c>
      <c r="D130" s="104" t="s">
        <v>4034</v>
      </c>
      <c r="E130" s="90" t="s">
        <v>2909</v>
      </c>
      <c r="F130" s="104">
        <v>1</v>
      </c>
      <c r="G130" s="104">
        <v>2</v>
      </c>
      <c r="H130" s="104" t="s">
        <v>3843</v>
      </c>
      <c r="I130" s="91" t="s">
        <v>4032</v>
      </c>
      <c r="J130" s="91" t="s">
        <v>4033</v>
      </c>
      <c r="K130" s="90" t="s">
        <v>3841</v>
      </c>
      <c r="L130" s="88"/>
    </row>
    <row r="131" spans="1:12" ht="16.5">
      <c r="A131" s="86">
        <v>130</v>
      </c>
      <c r="B131" s="91">
        <v>12024</v>
      </c>
      <c r="C131" s="104" t="s">
        <v>2719</v>
      </c>
      <c r="D131" s="104" t="s">
        <v>4035</v>
      </c>
      <c r="E131" s="90" t="s">
        <v>2918</v>
      </c>
      <c r="F131" s="104">
        <v>2</v>
      </c>
      <c r="G131" s="104">
        <v>2</v>
      </c>
      <c r="H131" s="104" t="s">
        <v>3843</v>
      </c>
      <c r="I131" s="91" t="s">
        <v>3849</v>
      </c>
      <c r="J131" s="91" t="s">
        <v>3850</v>
      </c>
      <c r="K131" s="90" t="s">
        <v>4036</v>
      </c>
      <c r="L131" s="88"/>
    </row>
    <row r="132" spans="1:12" ht="16.5">
      <c r="A132" s="86">
        <v>131</v>
      </c>
      <c r="B132" s="91">
        <v>12025</v>
      </c>
      <c r="C132" s="104" t="s">
        <v>2720</v>
      </c>
      <c r="D132" s="104" t="s">
        <v>4037</v>
      </c>
      <c r="E132" s="90" t="s">
        <v>2992</v>
      </c>
      <c r="F132" s="104">
        <v>2</v>
      </c>
      <c r="G132" s="104">
        <v>2</v>
      </c>
      <c r="H132" s="104" t="s">
        <v>3843</v>
      </c>
      <c r="I132" s="91" t="s">
        <v>3920</v>
      </c>
      <c r="J132" s="91" t="s">
        <v>3921</v>
      </c>
      <c r="K132" s="90" t="s">
        <v>3918</v>
      </c>
      <c r="L132" s="88"/>
    </row>
    <row r="133" spans="1:12" ht="16.5">
      <c r="A133" s="86">
        <v>132</v>
      </c>
      <c r="B133" s="91">
        <v>12026</v>
      </c>
      <c r="C133" s="104" t="s">
        <v>2691</v>
      </c>
      <c r="D133" s="104" t="s">
        <v>3882</v>
      </c>
      <c r="E133" s="90" t="s">
        <v>3139</v>
      </c>
      <c r="F133" s="104">
        <v>2</v>
      </c>
      <c r="G133" s="104">
        <v>2</v>
      </c>
      <c r="H133" s="104" t="s">
        <v>3843</v>
      </c>
      <c r="I133" s="91" t="s">
        <v>3883</v>
      </c>
      <c r="J133" s="91" t="s">
        <v>4038</v>
      </c>
      <c r="K133" s="90" t="s">
        <v>3918</v>
      </c>
      <c r="L133" s="88"/>
    </row>
    <row r="134" spans="1:12" ht="16.5">
      <c r="A134" s="86">
        <v>133</v>
      </c>
      <c r="B134" s="91">
        <v>12027</v>
      </c>
      <c r="C134" s="104" t="s">
        <v>2721</v>
      </c>
      <c r="D134" s="104" t="s">
        <v>3738</v>
      </c>
      <c r="E134" s="90" t="s">
        <v>3026</v>
      </c>
      <c r="F134" s="104">
        <v>1</v>
      </c>
      <c r="G134" s="104">
        <v>2</v>
      </c>
      <c r="H134" s="104" t="s">
        <v>3843</v>
      </c>
      <c r="I134" s="91" t="s">
        <v>3879</v>
      </c>
      <c r="J134" s="91" t="s">
        <v>4039</v>
      </c>
      <c r="K134" s="90" t="s">
        <v>3891</v>
      </c>
      <c r="L134" s="88" t="s">
        <v>4040</v>
      </c>
    </row>
    <row r="135" spans="1:12" ht="16.5">
      <c r="A135" s="86">
        <v>134</v>
      </c>
      <c r="B135" s="91">
        <v>12031</v>
      </c>
      <c r="C135" s="89" t="s">
        <v>4041</v>
      </c>
      <c r="D135" s="89" t="s">
        <v>4042</v>
      </c>
      <c r="E135" s="90" t="s">
        <v>2937</v>
      </c>
      <c r="F135" s="89">
        <v>1</v>
      </c>
      <c r="G135" s="89">
        <v>1</v>
      </c>
      <c r="H135" s="89" t="s">
        <v>3862</v>
      </c>
      <c r="I135" s="91" t="s">
        <v>4043</v>
      </c>
      <c r="J135" s="91" t="s">
        <v>4044</v>
      </c>
      <c r="K135" s="90" t="s">
        <v>4045</v>
      </c>
      <c r="L135" s="88" t="s">
        <v>4046</v>
      </c>
    </row>
    <row r="136" spans="1:12" ht="16.5">
      <c r="A136" s="86">
        <v>135</v>
      </c>
      <c r="B136" s="91">
        <v>12032</v>
      </c>
      <c r="C136" s="104" t="s">
        <v>2692</v>
      </c>
      <c r="D136" s="104" t="s">
        <v>4047</v>
      </c>
      <c r="E136" s="90" t="s">
        <v>3140</v>
      </c>
      <c r="F136" s="104">
        <v>2</v>
      </c>
      <c r="G136" s="104">
        <v>2</v>
      </c>
      <c r="H136" s="104" t="s">
        <v>3843</v>
      </c>
      <c r="I136" s="91" t="s">
        <v>3894</v>
      </c>
      <c r="J136" s="91" t="s">
        <v>3876</v>
      </c>
      <c r="K136" s="88" t="s">
        <v>4048</v>
      </c>
      <c r="L136" s="88"/>
    </row>
    <row r="137" spans="1:12" ht="16.5">
      <c r="A137" s="86">
        <v>136</v>
      </c>
      <c r="B137" s="91">
        <v>12033</v>
      </c>
      <c r="C137" s="104" t="s">
        <v>2725</v>
      </c>
      <c r="D137" s="104" t="s">
        <v>4049</v>
      </c>
      <c r="E137" s="90" t="s">
        <v>3149</v>
      </c>
      <c r="F137" s="104">
        <v>2</v>
      </c>
      <c r="G137" s="104">
        <v>1</v>
      </c>
      <c r="H137" s="104" t="s">
        <v>3843</v>
      </c>
      <c r="I137" s="91" t="s">
        <v>4050</v>
      </c>
      <c r="J137" s="91" t="s">
        <v>3917</v>
      </c>
      <c r="K137" s="90" t="s">
        <v>4051</v>
      </c>
      <c r="L137" s="88" t="s">
        <v>4052</v>
      </c>
    </row>
    <row r="138" spans="1:12" ht="16.5">
      <c r="A138" s="86">
        <v>137</v>
      </c>
      <c r="B138" s="91">
        <v>12039</v>
      </c>
      <c r="C138" s="104" t="s">
        <v>2693</v>
      </c>
      <c r="D138" s="104" t="s">
        <v>4053</v>
      </c>
      <c r="E138" s="90" t="s">
        <v>2904</v>
      </c>
      <c r="F138" s="104">
        <v>1</v>
      </c>
      <c r="G138" s="104">
        <v>2</v>
      </c>
      <c r="H138" s="104" t="s">
        <v>3843</v>
      </c>
      <c r="I138" s="91" t="s">
        <v>4054</v>
      </c>
      <c r="J138" s="91" t="s">
        <v>3929</v>
      </c>
      <c r="K138" s="90" t="s">
        <v>4018</v>
      </c>
      <c r="L138" s="88"/>
    </row>
    <row r="139" spans="1:12" ht="16.5">
      <c r="A139" s="86">
        <v>138</v>
      </c>
      <c r="B139" s="91">
        <v>12040</v>
      </c>
      <c r="C139" s="89" t="s">
        <v>4055</v>
      </c>
      <c r="D139" s="89" t="s">
        <v>4056</v>
      </c>
      <c r="E139" s="111" t="s">
        <v>4057</v>
      </c>
      <c r="F139" s="89">
        <v>1</v>
      </c>
      <c r="G139" s="89">
        <v>2</v>
      </c>
      <c r="H139" s="89" t="s">
        <v>3862</v>
      </c>
      <c r="I139" s="91" t="s">
        <v>3894</v>
      </c>
      <c r="J139" s="91" t="s">
        <v>3876</v>
      </c>
      <c r="K139" s="90" t="s">
        <v>4018</v>
      </c>
      <c r="L139" s="88"/>
    </row>
    <row r="140" spans="1:12" ht="16.5">
      <c r="A140" s="86">
        <v>139</v>
      </c>
      <c r="B140" s="91">
        <v>12041</v>
      </c>
      <c r="C140" s="105" t="s">
        <v>2729</v>
      </c>
      <c r="D140" s="105" t="s">
        <v>4058</v>
      </c>
      <c r="E140" s="112" t="s">
        <v>2989</v>
      </c>
      <c r="F140" s="104">
        <v>1</v>
      </c>
      <c r="G140" s="104">
        <v>2</v>
      </c>
      <c r="H140" s="104" t="s">
        <v>3843</v>
      </c>
      <c r="I140" s="91" t="s">
        <v>4059</v>
      </c>
      <c r="J140" s="91" t="s">
        <v>3898</v>
      </c>
      <c r="K140" s="90" t="s">
        <v>4060</v>
      </c>
      <c r="L140" s="88" t="s">
        <v>4061</v>
      </c>
    </row>
    <row r="141" spans="1:12" ht="16.5">
      <c r="A141" s="86">
        <v>140</v>
      </c>
      <c r="B141" s="91">
        <v>12042</v>
      </c>
      <c r="C141" s="104" t="s">
        <v>2730</v>
      </c>
      <c r="D141" s="104" t="s">
        <v>4062</v>
      </c>
      <c r="E141" s="90" t="s">
        <v>2916</v>
      </c>
      <c r="F141" s="104">
        <v>1</v>
      </c>
      <c r="G141" s="104">
        <v>2</v>
      </c>
      <c r="H141" s="104" t="s">
        <v>3843</v>
      </c>
      <c r="I141" s="91" t="s">
        <v>4063</v>
      </c>
      <c r="J141" s="91" t="s">
        <v>4064</v>
      </c>
      <c r="K141" s="90" t="s">
        <v>4000</v>
      </c>
      <c r="L141" s="88"/>
    </row>
    <row r="142" spans="1:12" ht="16.5">
      <c r="A142" s="86">
        <v>141</v>
      </c>
      <c r="B142" s="91">
        <v>12044</v>
      </c>
      <c r="C142" s="89" t="s">
        <v>4065</v>
      </c>
      <c r="D142" s="89" t="s">
        <v>4066</v>
      </c>
      <c r="E142" s="90" t="s">
        <v>2897</v>
      </c>
      <c r="F142" s="89">
        <v>2</v>
      </c>
      <c r="G142" s="89">
        <v>2</v>
      </c>
      <c r="H142" s="89" t="s">
        <v>3862</v>
      </c>
      <c r="I142" s="91" t="s">
        <v>4067</v>
      </c>
      <c r="J142" s="91" t="s">
        <v>4068</v>
      </c>
      <c r="K142" s="90" t="s">
        <v>3899</v>
      </c>
      <c r="L142" s="88" t="s">
        <v>4069</v>
      </c>
    </row>
    <row r="143" spans="1:12" ht="16.5">
      <c r="A143" s="86">
        <v>142</v>
      </c>
      <c r="B143" s="91">
        <v>12045</v>
      </c>
      <c r="C143" s="89" t="s">
        <v>4070</v>
      </c>
      <c r="D143" s="89" t="s">
        <v>4071</v>
      </c>
      <c r="E143" s="90" t="s">
        <v>2914</v>
      </c>
      <c r="F143" s="89">
        <v>2</v>
      </c>
      <c r="G143" s="89">
        <v>2</v>
      </c>
      <c r="H143" s="89" t="s">
        <v>3862</v>
      </c>
      <c r="I143" s="91" t="s">
        <v>4072</v>
      </c>
      <c r="J143" s="91" t="s">
        <v>4073</v>
      </c>
      <c r="K143" s="90" t="s">
        <v>3913</v>
      </c>
      <c r="L143" s="88" t="s">
        <v>4074</v>
      </c>
    </row>
    <row r="144" spans="1:12" ht="16.5">
      <c r="A144" s="86">
        <v>143</v>
      </c>
      <c r="B144" s="91">
        <v>13001</v>
      </c>
      <c r="C144" s="98" t="s">
        <v>2641</v>
      </c>
      <c r="D144" s="98" t="s">
        <v>4075</v>
      </c>
      <c r="E144" s="90" t="s">
        <v>2963</v>
      </c>
      <c r="F144" s="98">
        <v>1</v>
      </c>
      <c r="G144" s="98">
        <v>2</v>
      </c>
      <c r="H144" s="98" t="s">
        <v>3745</v>
      </c>
      <c r="I144" s="91" t="s">
        <v>4076</v>
      </c>
      <c r="J144" s="91" t="s">
        <v>3976</v>
      </c>
      <c r="K144" s="90" t="s">
        <v>3895</v>
      </c>
      <c r="L144" s="88"/>
    </row>
    <row r="145" spans="1:12" ht="16.5">
      <c r="A145" s="86">
        <v>144</v>
      </c>
      <c r="B145" s="91">
        <v>13002</v>
      </c>
      <c r="C145" s="98" t="s">
        <v>2638</v>
      </c>
      <c r="D145" s="98" t="s">
        <v>4077</v>
      </c>
      <c r="E145" s="90" t="s">
        <v>2905</v>
      </c>
      <c r="F145" s="98">
        <v>2</v>
      </c>
      <c r="G145" s="98">
        <v>2</v>
      </c>
      <c r="H145" s="98" t="s">
        <v>3745</v>
      </c>
      <c r="I145" s="91" t="s">
        <v>4078</v>
      </c>
      <c r="J145" s="91" t="s">
        <v>4073</v>
      </c>
      <c r="K145" s="90" t="s">
        <v>4018</v>
      </c>
      <c r="L145" s="88" t="s">
        <v>4079</v>
      </c>
    </row>
    <row r="146" spans="1:12" ht="16.5">
      <c r="A146" s="86">
        <v>145</v>
      </c>
      <c r="B146" s="91">
        <v>13003</v>
      </c>
      <c r="C146" s="92" t="s">
        <v>2797</v>
      </c>
      <c r="D146" s="92" t="s">
        <v>4080</v>
      </c>
      <c r="E146" s="90" t="s">
        <v>2997</v>
      </c>
      <c r="F146" s="92">
        <v>1</v>
      </c>
      <c r="G146" s="92">
        <v>2</v>
      </c>
      <c r="H146" s="92" t="s">
        <v>3751</v>
      </c>
      <c r="I146" s="91" t="s">
        <v>4081</v>
      </c>
      <c r="J146" s="91" t="s">
        <v>4082</v>
      </c>
      <c r="K146" s="90" t="s">
        <v>3851</v>
      </c>
      <c r="L146" s="88" t="s">
        <v>4083</v>
      </c>
    </row>
    <row r="147" spans="1:12" ht="16.5">
      <c r="A147" s="86">
        <v>146</v>
      </c>
      <c r="B147" s="91">
        <v>13004</v>
      </c>
      <c r="C147" s="98" t="s">
        <v>2635</v>
      </c>
      <c r="D147" s="98" t="s">
        <v>4084</v>
      </c>
      <c r="E147" s="90" t="s">
        <v>2901</v>
      </c>
      <c r="F147" s="98">
        <v>1</v>
      </c>
      <c r="G147" s="98">
        <v>1</v>
      </c>
      <c r="H147" s="98" t="s">
        <v>3745</v>
      </c>
      <c r="I147" s="91" t="s">
        <v>4085</v>
      </c>
      <c r="J147" s="91" t="s">
        <v>4086</v>
      </c>
      <c r="K147" s="90" t="s">
        <v>3911</v>
      </c>
      <c r="L147" s="88" t="s">
        <v>4087</v>
      </c>
    </row>
    <row r="148" spans="1:12" ht="16.5">
      <c r="A148" s="86">
        <v>147</v>
      </c>
      <c r="B148" s="91">
        <v>13005</v>
      </c>
      <c r="C148" s="98" t="s">
        <v>2636</v>
      </c>
      <c r="D148" s="98" t="s">
        <v>4088</v>
      </c>
      <c r="E148" s="90" t="s">
        <v>2958</v>
      </c>
      <c r="F148" s="98">
        <v>2</v>
      </c>
      <c r="G148" s="98">
        <v>1</v>
      </c>
      <c r="H148" s="98" t="s">
        <v>3745</v>
      </c>
      <c r="I148" s="91" t="s">
        <v>4089</v>
      </c>
      <c r="J148" s="91" t="s">
        <v>4090</v>
      </c>
      <c r="K148" s="90" t="s">
        <v>4028</v>
      </c>
      <c r="L148" s="88" t="s">
        <v>4091</v>
      </c>
    </row>
    <row r="149" spans="1:12" ht="16.5">
      <c r="A149" s="86">
        <v>148</v>
      </c>
      <c r="B149" s="91">
        <v>13006</v>
      </c>
      <c r="C149" s="98" t="s">
        <v>2637</v>
      </c>
      <c r="D149" s="98" t="s">
        <v>4092</v>
      </c>
      <c r="E149" s="90" t="s">
        <v>2931</v>
      </c>
      <c r="F149" s="98">
        <v>1</v>
      </c>
      <c r="G149" s="98">
        <v>2</v>
      </c>
      <c r="H149" s="98" t="s">
        <v>3745</v>
      </c>
      <c r="I149" s="91" t="s">
        <v>4093</v>
      </c>
      <c r="J149" s="91" t="s">
        <v>4094</v>
      </c>
      <c r="K149" s="90" t="s">
        <v>3922</v>
      </c>
      <c r="L149" s="88" t="s">
        <v>4095</v>
      </c>
    </row>
    <row r="150" spans="1:12" ht="16.5">
      <c r="A150" s="86">
        <v>149</v>
      </c>
      <c r="B150" s="91">
        <v>13007</v>
      </c>
      <c r="C150" s="92" t="s">
        <v>2798</v>
      </c>
      <c r="D150" s="92" t="s">
        <v>4096</v>
      </c>
      <c r="E150" s="90" t="s">
        <v>3002</v>
      </c>
      <c r="F150" s="92">
        <v>2</v>
      </c>
      <c r="G150" s="92">
        <v>2</v>
      </c>
      <c r="H150" s="92" t="s">
        <v>3751</v>
      </c>
      <c r="I150" s="91" t="s">
        <v>4097</v>
      </c>
      <c r="J150" s="91" t="s">
        <v>4098</v>
      </c>
      <c r="K150" s="90" t="s">
        <v>4099</v>
      </c>
      <c r="L150" s="88" t="s">
        <v>4100</v>
      </c>
    </row>
    <row r="151" spans="1:12" ht="16.5">
      <c r="A151" s="86">
        <v>150</v>
      </c>
      <c r="B151" s="91">
        <v>13008</v>
      </c>
      <c r="C151" s="98" t="s">
        <v>2639</v>
      </c>
      <c r="D151" s="98" t="s">
        <v>4101</v>
      </c>
      <c r="E151" s="90" t="s">
        <v>2912</v>
      </c>
      <c r="F151" s="98">
        <v>2</v>
      </c>
      <c r="G151" s="98">
        <v>2</v>
      </c>
      <c r="H151" s="98" t="s">
        <v>3745</v>
      </c>
      <c r="I151" s="91" t="s">
        <v>4102</v>
      </c>
      <c r="J151" s="91" t="s">
        <v>4103</v>
      </c>
      <c r="K151" s="90" t="s">
        <v>4104</v>
      </c>
      <c r="L151" s="88" t="s">
        <v>4105</v>
      </c>
    </row>
    <row r="152" spans="1:12" ht="16.5">
      <c r="A152" s="86">
        <v>151</v>
      </c>
      <c r="B152" s="91">
        <v>13009</v>
      </c>
      <c r="C152" s="98" t="s">
        <v>2640</v>
      </c>
      <c r="D152" s="98" t="s">
        <v>4106</v>
      </c>
      <c r="E152" s="90" t="s">
        <v>2896</v>
      </c>
      <c r="F152" s="98">
        <v>2</v>
      </c>
      <c r="G152" s="98">
        <v>2</v>
      </c>
      <c r="H152" s="98" t="s">
        <v>3745</v>
      </c>
      <c r="I152" s="91" t="s">
        <v>3844</v>
      </c>
      <c r="J152" s="91" t="s">
        <v>4107</v>
      </c>
      <c r="K152" s="90" t="s">
        <v>3937</v>
      </c>
      <c r="L152" s="88" t="s">
        <v>4108</v>
      </c>
    </row>
    <row r="153" spans="1:12" ht="16.5">
      <c r="A153" s="86">
        <v>152</v>
      </c>
      <c r="B153" s="91">
        <v>13010</v>
      </c>
      <c r="C153" s="98" t="s">
        <v>2670</v>
      </c>
      <c r="D153" s="98" t="s">
        <v>4109</v>
      </c>
      <c r="E153" s="90" t="s">
        <v>3027</v>
      </c>
      <c r="F153" s="98">
        <v>1</v>
      </c>
      <c r="G153" s="98">
        <v>2</v>
      </c>
      <c r="H153" s="98" t="s">
        <v>3745</v>
      </c>
      <c r="I153" s="91" t="s">
        <v>4110</v>
      </c>
      <c r="J153" s="91" t="s">
        <v>4073</v>
      </c>
      <c r="K153" s="90" t="s">
        <v>4018</v>
      </c>
      <c r="L153" s="88"/>
    </row>
    <row r="154" spans="1:12" ht="16.5">
      <c r="A154" s="86">
        <v>153</v>
      </c>
      <c r="B154" s="91">
        <v>13011</v>
      </c>
      <c r="C154" s="102" t="s">
        <v>2671</v>
      </c>
      <c r="D154" s="102" t="s">
        <v>4111</v>
      </c>
      <c r="E154" s="90" t="s">
        <v>2982</v>
      </c>
      <c r="F154" s="102">
        <v>1</v>
      </c>
      <c r="G154" s="102">
        <v>1</v>
      </c>
      <c r="H154" s="102" t="s">
        <v>3782</v>
      </c>
      <c r="I154" s="91" t="s">
        <v>4112</v>
      </c>
      <c r="J154" s="91" t="s">
        <v>4113</v>
      </c>
      <c r="K154" s="90" t="s">
        <v>4000</v>
      </c>
      <c r="L154" s="88" t="s">
        <v>4114</v>
      </c>
    </row>
    <row r="155" spans="1:12" ht="16.5">
      <c r="A155" s="86">
        <v>154</v>
      </c>
      <c r="B155" s="91">
        <v>13012</v>
      </c>
      <c r="C155" s="102" t="s">
        <v>2672</v>
      </c>
      <c r="D155" s="102" t="s">
        <v>4115</v>
      </c>
      <c r="E155" s="90" t="s">
        <v>3135</v>
      </c>
      <c r="F155" s="102">
        <v>1</v>
      </c>
      <c r="G155" s="102">
        <v>1</v>
      </c>
      <c r="H155" s="102" t="s">
        <v>3782</v>
      </c>
      <c r="I155" s="91" t="s">
        <v>4116</v>
      </c>
      <c r="J155" s="91" t="s">
        <v>4117</v>
      </c>
      <c r="K155" s="90" t="s">
        <v>4118</v>
      </c>
      <c r="L155" s="88"/>
    </row>
    <row r="156" spans="1:12" ht="16.5">
      <c r="A156" s="86">
        <v>155</v>
      </c>
      <c r="B156" s="91">
        <v>13013</v>
      </c>
      <c r="C156" s="102" t="s">
        <v>2673</v>
      </c>
      <c r="D156" s="102" t="s">
        <v>4119</v>
      </c>
      <c r="E156" s="90" t="s">
        <v>2945</v>
      </c>
      <c r="F156" s="102">
        <v>2</v>
      </c>
      <c r="G156" s="102">
        <v>1</v>
      </c>
      <c r="H156" s="102" t="s">
        <v>3782</v>
      </c>
      <c r="I156" s="91" t="s">
        <v>4120</v>
      </c>
      <c r="J156" s="91" t="s">
        <v>4121</v>
      </c>
      <c r="K156" s="88" t="s">
        <v>4122</v>
      </c>
      <c r="L156" s="88"/>
    </row>
    <row r="157" spans="1:12" ht="16.5">
      <c r="A157" s="86">
        <v>156</v>
      </c>
      <c r="B157" s="91">
        <v>13014</v>
      </c>
      <c r="C157" s="98" t="s">
        <v>2642</v>
      </c>
      <c r="D157" s="98" t="s">
        <v>4123</v>
      </c>
      <c r="E157" s="90" t="s">
        <v>2973</v>
      </c>
      <c r="F157" s="98">
        <v>2</v>
      </c>
      <c r="G157" s="98">
        <v>2</v>
      </c>
      <c r="H157" s="98" t="s">
        <v>3745</v>
      </c>
      <c r="I157" s="91" t="s">
        <v>4124</v>
      </c>
      <c r="J157" s="91" t="s">
        <v>4125</v>
      </c>
      <c r="K157" s="90" t="s">
        <v>3859</v>
      </c>
      <c r="L157" s="88" t="s">
        <v>4126</v>
      </c>
    </row>
    <row r="158" spans="1:12" ht="16.5">
      <c r="A158" s="86">
        <v>157</v>
      </c>
      <c r="B158" s="91">
        <v>13015</v>
      </c>
      <c r="C158" s="102" t="s">
        <v>2674</v>
      </c>
      <c r="D158" s="102" t="s">
        <v>4127</v>
      </c>
      <c r="E158" s="90" t="s">
        <v>2930</v>
      </c>
      <c r="F158" s="102">
        <v>2</v>
      </c>
      <c r="G158" s="102">
        <v>1</v>
      </c>
      <c r="H158" s="102" t="s">
        <v>3782</v>
      </c>
      <c r="I158" s="91" t="s">
        <v>4128</v>
      </c>
      <c r="J158" s="91" t="s">
        <v>4129</v>
      </c>
      <c r="K158" s="90" t="s">
        <v>4118</v>
      </c>
      <c r="L158" s="88" t="s">
        <v>4130</v>
      </c>
    </row>
    <row r="159" spans="1:12" ht="16.5">
      <c r="A159" s="86">
        <v>158</v>
      </c>
      <c r="B159" s="91">
        <v>13016</v>
      </c>
      <c r="C159" s="103" t="s">
        <v>2675</v>
      </c>
      <c r="D159" s="103" t="s">
        <v>4131</v>
      </c>
      <c r="E159" s="112" t="s">
        <v>2907</v>
      </c>
      <c r="F159" s="102">
        <v>1</v>
      </c>
      <c r="G159" s="102">
        <v>1</v>
      </c>
      <c r="H159" s="102" t="s">
        <v>3782</v>
      </c>
      <c r="I159" s="91" t="s">
        <v>4132</v>
      </c>
      <c r="J159" s="91" t="s">
        <v>4133</v>
      </c>
      <c r="K159" s="90" t="s">
        <v>4134</v>
      </c>
      <c r="L159" s="88" t="s">
        <v>4135</v>
      </c>
    </row>
    <row r="160" spans="1:12" ht="16.5">
      <c r="A160" s="86">
        <v>159</v>
      </c>
      <c r="B160" s="91">
        <v>13017</v>
      </c>
      <c r="C160" s="103" t="s">
        <v>2676</v>
      </c>
      <c r="D160" s="103" t="s">
        <v>4136</v>
      </c>
      <c r="E160" s="112" t="s">
        <v>2932</v>
      </c>
      <c r="F160" s="102">
        <v>1</v>
      </c>
      <c r="G160" s="102">
        <v>1</v>
      </c>
      <c r="H160" s="102" t="s">
        <v>3782</v>
      </c>
      <c r="I160" s="91" t="s">
        <v>3995</v>
      </c>
      <c r="J160" s="91" t="s">
        <v>4137</v>
      </c>
      <c r="K160" s="90" t="s">
        <v>4138</v>
      </c>
      <c r="L160" s="88" t="s">
        <v>4139</v>
      </c>
    </row>
    <row r="161" spans="1:12" ht="16.5">
      <c r="A161" s="86">
        <v>160</v>
      </c>
      <c r="B161" s="91">
        <v>13018</v>
      </c>
      <c r="C161" s="102" t="s">
        <v>2677</v>
      </c>
      <c r="D161" s="102" t="s">
        <v>4140</v>
      </c>
      <c r="E161" s="90" t="s">
        <v>3136</v>
      </c>
      <c r="F161" s="102">
        <v>2</v>
      </c>
      <c r="G161" s="102">
        <v>2</v>
      </c>
      <c r="H161" s="102" t="s">
        <v>3782</v>
      </c>
      <c r="I161" s="91" t="s">
        <v>4141</v>
      </c>
      <c r="J161" s="91" t="s">
        <v>4142</v>
      </c>
      <c r="K161" s="90" t="s">
        <v>3885</v>
      </c>
      <c r="L161" s="88" t="s">
        <v>4143</v>
      </c>
    </row>
    <row r="162" spans="1:12" ht="16.5">
      <c r="A162" s="86">
        <v>161</v>
      </c>
      <c r="B162" s="91">
        <v>13019</v>
      </c>
      <c r="C162" s="102" t="s">
        <v>2678</v>
      </c>
      <c r="D162" s="102" t="s">
        <v>4144</v>
      </c>
      <c r="E162" s="90" t="s">
        <v>3137</v>
      </c>
      <c r="F162" s="102">
        <v>2</v>
      </c>
      <c r="G162" s="102">
        <v>1</v>
      </c>
      <c r="H162" s="102" t="s">
        <v>3782</v>
      </c>
      <c r="I162" s="91" t="s">
        <v>4145</v>
      </c>
      <c r="J162" s="91" t="s">
        <v>4146</v>
      </c>
      <c r="K162" s="90" t="s">
        <v>4007</v>
      </c>
      <c r="L162" s="88"/>
    </row>
    <row r="163" spans="1:12" ht="16.5">
      <c r="A163" s="86">
        <v>162</v>
      </c>
      <c r="B163" s="94">
        <v>13020</v>
      </c>
      <c r="C163" s="105" t="s">
        <v>2694</v>
      </c>
      <c r="D163" s="105" t="s">
        <v>4147</v>
      </c>
      <c r="E163" s="112" t="s">
        <v>2970</v>
      </c>
      <c r="F163" s="104">
        <v>1</v>
      </c>
      <c r="G163" s="104">
        <v>2</v>
      </c>
      <c r="H163" s="104" t="s">
        <v>3843</v>
      </c>
      <c r="I163" s="91" t="s">
        <v>4032</v>
      </c>
      <c r="J163" s="91" t="s">
        <v>4033</v>
      </c>
      <c r="K163" s="90" t="s">
        <v>4148</v>
      </c>
      <c r="L163" s="88" t="s">
        <v>4149</v>
      </c>
    </row>
    <row r="164" spans="1:12" ht="16.5">
      <c r="A164" s="86">
        <v>163</v>
      </c>
      <c r="B164" s="91">
        <v>13021</v>
      </c>
      <c r="C164" s="104" t="s">
        <v>2731</v>
      </c>
      <c r="D164" s="104" t="s">
        <v>4150</v>
      </c>
      <c r="E164" s="90" t="s">
        <v>3004</v>
      </c>
      <c r="F164" s="104">
        <v>1</v>
      </c>
      <c r="G164" s="104">
        <v>2</v>
      </c>
      <c r="H164" s="104" t="s">
        <v>3843</v>
      </c>
      <c r="I164" s="91" t="s">
        <v>3883</v>
      </c>
      <c r="J164" s="91" t="s">
        <v>4151</v>
      </c>
      <c r="K164" s="90" t="s">
        <v>4152</v>
      </c>
      <c r="L164" s="88"/>
    </row>
    <row r="165" spans="1:12" ht="16.5">
      <c r="A165" s="86">
        <v>164</v>
      </c>
      <c r="B165" s="91">
        <v>13023</v>
      </c>
      <c r="C165" s="104" t="s">
        <v>2696</v>
      </c>
      <c r="D165" s="104" t="s">
        <v>4066</v>
      </c>
      <c r="E165" s="90" t="s">
        <v>3141</v>
      </c>
      <c r="F165" s="104">
        <v>1</v>
      </c>
      <c r="G165" s="104">
        <v>2</v>
      </c>
      <c r="H165" s="104" t="s">
        <v>3843</v>
      </c>
      <c r="I165" s="91" t="s">
        <v>4067</v>
      </c>
      <c r="J165" s="91" t="s">
        <v>4153</v>
      </c>
      <c r="K165" s="90" t="s">
        <v>3895</v>
      </c>
      <c r="L165" s="88"/>
    </row>
    <row r="166" spans="1:12" ht="16.5">
      <c r="A166" s="86">
        <v>165</v>
      </c>
      <c r="B166" s="91">
        <v>13025</v>
      </c>
      <c r="C166" s="104" t="s">
        <v>2734</v>
      </c>
      <c r="D166" s="104" t="s">
        <v>4154</v>
      </c>
      <c r="E166" s="90" t="s">
        <v>3084</v>
      </c>
      <c r="F166" s="104">
        <v>2</v>
      </c>
      <c r="G166" s="104">
        <v>1</v>
      </c>
      <c r="H166" s="104" t="s">
        <v>3843</v>
      </c>
      <c r="I166" s="91" t="s">
        <v>3949</v>
      </c>
      <c r="J166" s="91" t="s">
        <v>4155</v>
      </c>
      <c r="K166" s="90" t="s">
        <v>4036</v>
      </c>
      <c r="L166" s="88"/>
    </row>
    <row r="167" spans="1:12" ht="16.5">
      <c r="A167" s="86">
        <v>166</v>
      </c>
      <c r="B167" s="91">
        <v>13032</v>
      </c>
      <c r="C167" s="104" t="s">
        <v>2772</v>
      </c>
      <c r="D167" s="104" t="s">
        <v>4156</v>
      </c>
      <c r="E167" s="90" t="s">
        <v>2908</v>
      </c>
      <c r="F167" s="104">
        <v>2</v>
      </c>
      <c r="G167" s="104">
        <v>2</v>
      </c>
      <c r="H167" s="104" t="s">
        <v>3843</v>
      </c>
      <c r="I167" s="91" t="s">
        <v>3875</v>
      </c>
      <c r="J167" s="91" t="s">
        <v>3904</v>
      </c>
      <c r="K167" s="90" t="s">
        <v>4157</v>
      </c>
      <c r="L167" s="88"/>
    </row>
    <row r="168" spans="1:12" ht="16.5">
      <c r="A168" s="86">
        <v>167</v>
      </c>
      <c r="B168" s="91">
        <v>13033</v>
      </c>
      <c r="C168" s="104" t="s">
        <v>2953</v>
      </c>
      <c r="D168" s="104" t="s">
        <v>4158</v>
      </c>
      <c r="E168" s="90" t="s">
        <v>3142</v>
      </c>
      <c r="F168" s="104">
        <v>1</v>
      </c>
      <c r="G168" s="104">
        <v>2</v>
      </c>
      <c r="H168" s="104" t="s">
        <v>3843</v>
      </c>
      <c r="I168" s="91" t="s">
        <v>4159</v>
      </c>
      <c r="J168" s="91" t="s">
        <v>4160</v>
      </c>
      <c r="K168" s="90" t="s">
        <v>4161</v>
      </c>
      <c r="L168" s="88"/>
    </row>
    <row r="169" spans="1:12" ht="16.5">
      <c r="A169" s="86">
        <v>168</v>
      </c>
      <c r="B169" s="91">
        <v>13034</v>
      </c>
      <c r="C169" s="104" t="s">
        <v>2773</v>
      </c>
      <c r="D169" s="104" t="s">
        <v>4162</v>
      </c>
      <c r="E169" s="90" t="s">
        <v>3010</v>
      </c>
      <c r="F169" s="104">
        <v>2</v>
      </c>
      <c r="G169" s="104">
        <v>2</v>
      </c>
      <c r="H169" s="104" t="s">
        <v>3843</v>
      </c>
      <c r="I169" s="91" t="s">
        <v>3853</v>
      </c>
      <c r="J169" s="91" t="s">
        <v>4163</v>
      </c>
      <c r="K169" s="90" t="s">
        <v>4007</v>
      </c>
      <c r="L169" s="88" t="s">
        <v>4164</v>
      </c>
    </row>
    <row r="170" spans="1:12" ht="16.5">
      <c r="A170" s="86">
        <v>169</v>
      </c>
      <c r="B170" s="91">
        <v>13036</v>
      </c>
      <c r="C170" s="104" t="s">
        <v>2724</v>
      </c>
      <c r="D170" s="104" t="s">
        <v>4165</v>
      </c>
      <c r="E170" s="90" t="s">
        <v>2910</v>
      </c>
      <c r="F170" s="104">
        <v>2</v>
      </c>
      <c r="G170" s="104">
        <v>2</v>
      </c>
      <c r="H170" s="104" t="s">
        <v>3843</v>
      </c>
      <c r="I170" s="91" t="s">
        <v>4067</v>
      </c>
      <c r="J170" s="91" t="s">
        <v>4153</v>
      </c>
      <c r="K170" s="90" t="s">
        <v>3812</v>
      </c>
      <c r="L170" s="88"/>
    </row>
    <row r="171" spans="1:12" ht="16.5">
      <c r="A171" s="86">
        <v>170</v>
      </c>
      <c r="B171" s="91">
        <v>13038</v>
      </c>
      <c r="C171" s="89" t="s">
        <v>4166</v>
      </c>
      <c r="D171" s="89" t="s">
        <v>4167</v>
      </c>
      <c r="E171" s="90" t="s">
        <v>2926</v>
      </c>
      <c r="F171" s="89">
        <v>2</v>
      </c>
      <c r="G171" s="89">
        <v>2</v>
      </c>
      <c r="H171" s="89" t="s">
        <v>3862</v>
      </c>
      <c r="I171" s="91" t="s">
        <v>3920</v>
      </c>
      <c r="J171" s="91" t="s">
        <v>4168</v>
      </c>
      <c r="K171" s="90" t="s">
        <v>4169</v>
      </c>
      <c r="L171" s="88"/>
    </row>
    <row r="172" spans="1:12" ht="16.5">
      <c r="A172" s="86">
        <v>171</v>
      </c>
      <c r="B172" s="91">
        <v>14001</v>
      </c>
      <c r="C172" s="103" t="s">
        <v>2680</v>
      </c>
      <c r="D172" s="103" t="s">
        <v>4170</v>
      </c>
      <c r="E172" s="112" t="s">
        <v>2894</v>
      </c>
      <c r="F172" s="102">
        <v>2</v>
      </c>
      <c r="G172" s="102">
        <v>1</v>
      </c>
      <c r="H172" s="102" t="s">
        <v>3782</v>
      </c>
      <c r="I172" s="91" t="s">
        <v>4171</v>
      </c>
      <c r="J172" s="91" t="s">
        <v>4172</v>
      </c>
      <c r="K172" s="90" t="s">
        <v>4173</v>
      </c>
      <c r="L172" s="88" t="s">
        <v>4174</v>
      </c>
    </row>
    <row r="173" spans="1:12" ht="16.5">
      <c r="A173" s="86">
        <v>172</v>
      </c>
      <c r="B173" s="91">
        <v>14002</v>
      </c>
      <c r="C173" s="100" t="s">
        <v>2648</v>
      </c>
      <c r="D173" s="100" t="s">
        <v>4175</v>
      </c>
      <c r="E173" s="112" t="s">
        <v>3133</v>
      </c>
      <c r="F173" s="98">
        <v>1</v>
      </c>
      <c r="G173" s="98">
        <v>2</v>
      </c>
      <c r="H173" s="98" t="s">
        <v>3745</v>
      </c>
      <c r="I173" s="91" t="s">
        <v>4176</v>
      </c>
      <c r="J173" s="91" t="s">
        <v>4177</v>
      </c>
      <c r="K173" s="90" t="s">
        <v>4178</v>
      </c>
      <c r="L173" s="88" t="s">
        <v>4179</v>
      </c>
    </row>
    <row r="174" spans="1:12" ht="16.5">
      <c r="A174" s="86">
        <v>173</v>
      </c>
      <c r="B174" s="91">
        <v>14003</v>
      </c>
      <c r="C174" s="99" t="s">
        <v>2800</v>
      </c>
      <c r="D174" s="99" t="s">
        <v>4180</v>
      </c>
      <c r="E174" s="112" t="s">
        <v>3000</v>
      </c>
      <c r="F174" s="92">
        <v>2</v>
      </c>
      <c r="G174" s="92">
        <v>1</v>
      </c>
      <c r="H174" s="92" t="s">
        <v>3751</v>
      </c>
      <c r="I174" s="91" t="s">
        <v>4181</v>
      </c>
      <c r="J174" s="91" t="s">
        <v>4182</v>
      </c>
      <c r="K174" s="90" t="s">
        <v>3925</v>
      </c>
      <c r="L174" s="88" t="s">
        <v>4183</v>
      </c>
    </row>
    <row r="175" spans="1:12" ht="16.5">
      <c r="A175" s="86">
        <v>174</v>
      </c>
      <c r="B175" s="91">
        <v>14005</v>
      </c>
      <c r="C175" s="99" t="s">
        <v>2799</v>
      </c>
      <c r="D175" s="99" t="s">
        <v>4184</v>
      </c>
      <c r="E175" s="112" t="s">
        <v>3183</v>
      </c>
      <c r="F175" s="92">
        <v>1</v>
      </c>
      <c r="G175" s="92">
        <v>2</v>
      </c>
      <c r="H175" s="92" t="s">
        <v>3751</v>
      </c>
      <c r="I175" s="91" t="s">
        <v>4185</v>
      </c>
      <c r="J175" s="91" t="s">
        <v>4186</v>
      </c>
      <c r="K175" s="90" t="s">
        <v>4187</v>
      </c>
      <c r="L175" s="88" t="s">
        <v>4188</v>
      </c>
    </row>
    <row r="176" spans="1:12" ht="16.5">
      <c r="A176" s="86">
        <v>175</v>
      </c>
      <c r="B176" s="91">
        <v>14006</v>
      </c>
      <c r="C176" s="98" t="s">
        <v>2643</v>
      </c>
      <c r="D176" s="98" t="s">
        <v>4189</v>
      </c>
      <c r="E176" s="90" t="s">
        <v>3132</v>
      </c>
      <c r="F176" s="98">
        <v>1</v>
      </c>
      <c r="G176" s="98">
        <v>2</v>
      </c>
      <c r="H176" s="98" t="s">
        <v>3745</v>
      </c>
      <c r="I176" s="91" t="s">
        <v>4190</v>
      </c>
      <c r="J176" s="91" t="s">
        <v>4191</v>
      </c>
      <c r="K176" s="90" t="s">
        <v>4192</v>
      </c>
      <c r="L176" s="88" t="s">
        <v>4193</v>
      </c>
    </row>
    <row r="177" spans="1:12" ht="16.5">
      <c r="A177" s="86">
        <v>176</v>
      </c>
      <c r="B177" s="91">
        <v>14007</v>
      </c>
      <c r="C177" s="98" t="s">
        <v>2644</v>
      </c>
      <c r="D177" s="100" t="s">
        <v>4194</v>
      </c>
      <c r="E177" s="90" t="s">
        <v>3185</v>
      </c>
      <c r="F177" s="98">
        <v>2</v>
      </c>
      <c r="G177" s="98">
        <v>2</v>
      </c>
      <c r="H177" s="98" t="s">
        <v>3745</v>
      </c>
      <c r="I177" s="91" t="s">
        <v>3894</v>
      </c>
      <c r="J177" s="91" t="s">
        <v>4195</v>
      </c>
      <c r="K177" s="90" t="s">
        <v>3918</v>
      </c>
      <c r="L177" s="88" t="s">
        <v>4196</v>
      </c>
    </row>
    <row r="178" spans="1:12" ht="16.5">
      <c r="A178" s="86">
        <v>177</v>
      </c>
      <c r="B178" s="91">
        <v>14008</v>
      </c>
      <c r="C178" s="102" t="s">
        <v>499</v>
      </c>
      <c r="D178" s="102" t="s">
        <v>4197</v>
      </c>
      <c r="E178" s="90" t="s">
        <v>2952</v>
      </c>
      <c r="F178" s="102">
        <v>2</v>
      </c>
      <c r="G178" s="102">
        <v>1</v>
      </c>
      <c r="H178" s="102" t="s">
        <v>3782</v>
      </c>
      <c r="I178" s="91" t="s">
        <v>4116</v>
      </c>
      <c r="J178" s="91" t="s">
        <v>4198</v>
      </c>
      <c r="K178" s="90" t="s">
        <v>4199</v>
      </c>
      <c r="L178" s="88" t="s">
        <v>4200</v>
      </c>
    </row>
    <row r="179" spans="1:12" ht="16.5">
      <c r="A179" s="86">
        <v>178</v>
      </c>
      <c r="B179" s="91">
        <v>14009</v>
      </c>
      <c r="C179" s="98" t="s">
        <v>2645</v>
      </c>
      <c r="D179" s="98" t="s">
        <v>4201</v>
      </c>
      <c r="E179" s="90" t="s">
        <v>2976</v>
      </c>
      <c r="F179" s="98">
        <v>2</v>
      </c>
      <c r="G179" s="98">
        <v>1</v>
      </c>
      <c r="H179" s="98" t="s">
        <v>3745</v>
      </c>
      <c r="I179" s="91" t="s">
        <v>4202</v>
      </c>
      <c r="J179" s="91" t="s">
        <v>4203</v>
      </c>
      <c r="K179" s="90" t="s">
        <v>4204</v>
      </c>
      <c r="L179" s="88"/>
    </row>
    <row r="180" spans="1:12" ht="16.5">
      <c r="A180" s="86">
        <v>179</v>
      </c>
      <c r="B180" s="91">
        <v>14010</v>
      </c>
      <c r="C180" s="102" t="s">
        <v>2679</v>
      </c>
      <c r="D180" s="102" t="s">
        <v>4205</v>
      </c>
      <c r="E180" s="90" t="s">
        <v>3007</v>
      </c>
      <c r="F180" s="102">
        <v>1</v>
      </c>
      <c r="G180" s="102">
        <v>1</v>
      </c>
      <c r="H180" s="102" t="s">
        <v>3782</v>
      </c>
      <c r="I180" s="91" t="s">
        <v>4206</v>
      </c>
      <c r="J180" s="91" t="s">
        <v>4207</v>
      </c>
      <c r="K180" s="90" t="s">
        <v>4152</v>
      </c>
      <c r="L180" s="88" t="s">
        <v>4208</v>
      </c>
    </row>
    <row r="181" spans="1:12" ht="16.5">
      <c r="A181" s="86">
        <v>180</v>
      </c>
      <c r="B181" s="91">
        <v>14011</v>
      </c>
      <c r="C181" s="102" t="s">
        <v>2681</v>
      </c>
      <c r="D181" s="102" t="s">
        <v>4209</v>
      </c>
      <c r="E181" s="90" t="s">
        <v>2994</v>
      </c>
      <c r="F181" s="102">
        <v>2</v>
      </c>
      <c r="G181" s="102">
        <v>1</v>
      </c>
      <c r="H181" s="102" t="s">
        <v>3782</v>
      </c>
      <c r="I181" s="91" t="s">
        <v>4210</v>
      </c>
      <c r="J181" s="91" t="s">
        <v>4211</v>
      </c>
      <c r="K181" s="90" t="s">
        <v>4212</v>
      </c>
      <c r="L181" s="88" t="s">
        <v>4213</v>
      </c>
    </row>
    <row r="182" spans="1:12" ht="16.5">
      <c r="A182" s="86">
        <v>181</v>
      </c>
      <c r="B182" s="91">
        <v>14012</v>
      </c>
      <c r="C182" s="102" t="s">
        <v>2682</v>
      </c>
      <c r="D182" s="102" t="s">
        <v>4214</v>
      </c>
      <c r="E182" s="90" t="s">
        <v>2968</v>
      </c>
      <c r="F182" s="102">
        <v>2</v>
      </c>
      <c r="G182" s="102">
        <v>1</v>
      </c>
      <c r="H182" s="102" t="s">
        <v>3782</v>
      </c>
      <c r="I182" s="91" t="s">
        <v>4215</v>
      </c>
      <c r="J182" s="91" t="s">
        <v>4216</v>
      </c>
      <c r="K182" s="90" t="s">
        <v>3863</v>
      </c>
      <c r="L182" s="88" t="s">
        <v>4217</v>
      </c>
    </row>
    <row r="183" spans="1:12" ht="16.5">
      <c r="A183" s="86">
        <v>182</v>
      </c>
      <c r="B183" s="91">
        <v>14013</v>
      </c>
      <c r="C183" s="102" t="s">
        <v>2683</v>
      </c>
      <c r="D183" s="102" t="s">
        <v>4218</v>
      </c>
      <c r="E183" s="90" t="s">
        <v>2993</v>
      </c>
      <c r="F183" s="102">
        <v>1</v>
      </c>
      <c r="G183" s="102">
        <v>1</v>
      </c>
      <c r="H183" s="102" t="s">
        <v>3782</v>
      </c>
      <c r="I183" s="91" t="s">
        <v>4219</v>
      </c>
      <c r="J183" s="91" t="s">
        <v>4220</v>
      </c>
      <c r="K183" s="90" t="s">
        <v>3873</v>
      </c>
      <c r="L183" s="88" t="s">
        <v>4221</v>
      </c>
    </row>
    <row r="184" spans="1:12" ht="16.5">
      <c r="A184" s="86">
        <v>183</v>
      </c>
      <c r="B184" s="91">
        <v>14014</v>
      </c>
      <c r="C184" s="102" t="s">
        <v>2684</v>
      </c>
      <c r="D184" s="102" t="s">
        <v>4222</v>
      </c>
      <c r="E184" s="90" t="s">
        <v>3138</v>
      </c>
      <c r="F184" s="102">
        <v>1</v>
      </c>
      <c r="G184" s="102">
        <v>1</v>
      </c>
      <c r="H184" s="102" t="s">
        <v>3782</v>
      </c>
      <c r="I184" s="91" t="s">
        <v>4043</v>
      </c>
      <c r="J184" s="91" t="s">
        <v>4044</v>
      </c>
      <c r="K184" s="90" t="s">
        <v>4223</v>
      </c>
      <c r="L184" s="88" t="s">
        <v>4224</v>
      </c>
    </row>
    <row r="185" spans="1:12" ht="16.5">
      <c r="A185" s="86">
        <v>184</v>
      </c>
      <c r="B185" s="91">
        <v>14015</v>
      </c>
      <c r="C185" s="98" t="s">
        <v>2646</v>
      </c>
      <c r="D185" s="98" t="s">
        <v>4225</v>
      </c>
      <c r="E185" s="90" t="s">
        <v>2911</v>
      </c>
      <c r="F185" s="98">
        <v>1</v>
      </c>
      <c r="G185" s="98">
        <v>2</v>
      </c>
      <c r="H185" s="98" t="s">
        <v>3745</v>
      </c>
      <c r="I185" s="91" t="s">
        <v>4226</v>
      </c>
      <c r="J185" s="91" t="s">
        <v>4227</v>
      </c>
      <c r="K185" s="90" t="s">
        <v>4204</v>
      </c>
      <c r="L185" s="88" t="s">
        <v>4228</v>
      </c>
    </row>
    <row r="186" spans="1:12" ht="16.5">
      <c r="A186" s="86">
        <v>185</v>
      </c>
      <c r="B186" s="91">
        <v>14016</v>
      </c>
      <c r="C186" s="98" t="s">
        <v>2647</v>
      </c>
      <c r="D186" s="98" t="s">
        <v>4229</v>
      </c>
      <c r="E186" s="90" t="s">
        <v>2895</v>
      </c>
      <c r="F186" s="98">
        <v>2</v>
      </c>
      <c r="G186" s="98">
        <v>1</v>
      </c>
      <c r="H186" s="98" t="s">
        <v>3745</v>
      </c>
      <c r="I186" s="91" t="s">
        <v>4230</v>
      </c>
      <c r="J186" s="91" t="s">
        <v>4231</v>
      </c>
      <c r="K186" s="90" t="s">
        <v>3946</v>
      </c>
      <c r="L186" s="88" t="s">
        <v>4232</v>
      </c>
    </row>
    <row r="187" spans="1:12" ht="16.5">
      <c r="A187" s="86">
        <v>186</v>
      </c>
      <c r="B187" s="91">
        <v>14017</v>
      </c>
      <c r="C187" s="98" t="s">
        <v>2685</v>
      </c>
      <c r="D187" s="98" t="s">
        <v>4233</v>
      </c>
      <c r="E187" s="90" t="s">
        <v>2924</v>
      </c>
      <c r="F187" s="98">
        <v>1</v>
      </c>
      <c r="G187" s="98">
        <v>1</v>
      </c>
      <c r="H187" s="98" t="s">
        <v>3745</v>
      </c>
      <c r="I187" s="91" t="s">
        <v>4234</v>
      </c>
      <c r="J187" s="91" t="s">
        <v>4235</v>
      </c>
      <c r="K187" s="90" t="s">
        <v>3841</v>
      </c>
      <c r="L187" s="88" t="s">
        <v>4236</v>
      </c>
    </row>
    <row r="188" spans="1:12" ht="16.5">
      <c r="A188" s="86">
        <v>187</v>
      </c>
      <c r="B188" s="91">
        <v>14018</v>
      </c>
      <c r="C188" s="98" t="s">
        <v>2649</v>
      </c>
      <c r="D188" s="98" t="s">
        <v>4237</v>
      </c>
      <c r="E188" s="90" t="s">
        <v>2964</v>
      </c>
      <c r="F188" s="98">
        <v>2</v>
      </c>
      <c r="G188" s="98">
        <v>2</v>
      </c>
      <c r="H188" s="98" t="s">
        <v>3745</v>
      </c>
      <c r="I188" s="91" t="s">
        <v>4238</v>
      </c>
      <c r="J188" s="91" t="s">
        <v>4239</v>
      </c>
      <c r="K188" s="90" t="s">
        <v>4157</v>
      </c>
      <c r="L188" s="88" t="s">
        <v>4240</v>
      </c>
    </row>
    <row r="189" spans="1:12" ht="16.5">
      <c r="A189" s="86">
        <v>188</v>
      </c>
      <c r="B189" s="91">
        <v>14019</v>
      </c>
      <c r="C189" s="98" t="s">
        <v>2650</v>
      </c>
      <c r="D189" s="98" t="s">
        <v>4241</v>
      </c>
      <c r="E189" s="90" t="s">
        <v>2906</v>
      </c>
      <c r="F189" s="98">
        <v>2</v>
      </c>
      <c r="G189" s="98">
        <v>2</v>
      </c>
      <c r="H189" s="98" t="s">
        <v>3745</v>
      </c>
      <c r="I189" s="91" t="s">
        <v>4242</v>
      </c>
      <c r="J189" s="91" t="s">
        <v>3976</v>
      </c>
      <c r="K189" s="90" t="s">
        <v>3958</v>
      </c>
      <c r="L189" s="88" t="s">
        <v>4243</v>
      </c>
    </row>
    <row r="190" spans="1:12" ht="16.5">
      <c r="A190" s="86">
        <v>189</v>
      </c>
      <c r="B190" s="91">
        <v>14020</v>
      </c>
      <c r="C190" s="104" t="s">
        <v>4244</v>
      </c>
      <c r="D190" s="104" t="s">
        <v>4245</v>
      </c>
      <c r="E190" s="90" t="s">
        <v>3017</v>
      </c>
      <c r="F190" s="104">
        <v>2</v>
      </c>
      <c r="G190" s="104">
        <v>2</v>
      </c>
      <c r="H190" s="104" t="s">
        <v>3843</v>
      </c>
      <c r="I190" s="91" t="s">
        <v>4246</v>
      </c>
      <c r="J190" s="91" t="s">
        <v>4247</v>
      </c>
      <c r="K190" s="90" t="s">
        <v>4248</v>
      </c>
      <c r="L190" s="88" t="s">
        <v>4249</v>
      </c>
    </row>
    <row r="191" spans="1:12" ht="16.5">
      <c r="A191" s="86">
        <v>190</v>
      </c>
      <c r="B191" s="91">
        <v>14021</v>
      </c>
      <c r="C191" s="104" t="s">
        <v>2698</v>
      </c>
      <c r="D191" s="105" t="s">
        <v>4250</v>
      </c>
      <c r="E191" s="90" t="s">
        <v>3104</v>
      </c>
      <c r="F191" s="104">
        <v>1</v>
      </c>
      <c r="G191" s="104">
        <v>2</v>
      </c>
      <c r="H191" s="104" t="s">
        <v>3843</v>
      </c>
      <c r="I191" s="91" t="s">
        <v>4050</v>
      </c>
      <c r="J191" s="91" t="s">
        <v>4251</v>
      </c>
      <c r="K191" s="90" t="s">
        <v>4252</v>
      </c>
      <c r="L191" s="88" t="s">
        <v>4253</v>
      </c>
    </row>
    <row r="192" spans="1:12" ht="16.5">
      <c r="A192" s="86">
        <v>191</v>
      </c>
      <c r="B192" s="91">
        <v>14022</v>
      </c>
      <c r="C192" s="104" t="s">
        <v>2779</v>
      </c>
      <c r="D192" s="105" t="s">
        <v>4254</v>
      </c>
      <c r="E192" s="90" t="s">
        <v>2893</v>
      </c>
      <c r="F192" s="104">
        <v>1</v>
      </c>
      <c r="G192" s="104">
        <v>2</v>
      </c>
      <c r="H192" s="104" t="s">
        <v>3843</v>
      </c>
      <c r="I192" s="91" t="s">
        <v>4255</v>
      </c>
      <c r="J192" s="91" t="s">
        <v>4160</v>
      </c>
      <c r="K192" s="90" t="s">
        <v>4036</v>
      </c>
      <c r="L192" s="88" t="s">
        <v>4256</v>
      </c>
    </row>
    <row r="193" spans="1:12" ht="16.5">
      <c r="A193" s="86">
        <v>192</v>
      </c>
      <c r="B193" s="91">
        <v>14025</v>
      </c>
      <c r="C193" s="104" t="s">
        <v>2782</v>
      </c>
      <c r="D193" s="104" t="s">
        <v>4257</v>
      </c>
      <c r="E193" s="90" t="s">
        <v>2967</v>
      </c>
      <c r="F193" s="104">
        <v>2</v>
      </c>
      <c r="G193" s="104">
        <v>2</v>
      </c>
      <c r="H193" s="104" t="s">
        <v>3843</v>
      </c>
      <c r="I193" s="91" t="s">
        <v>4258</v>
      </c>
      <c r="J193" s="91" t="s">
        <v>4259</v>
      </c>
      <c r="K193" s="90" t="s">
        <v>4260</v>
      </c>
      <c r="L193" s="88" t="s">
        <v>4261</v>
      </c>
    </row>
    <row r="194" spans="1:12" ht="16.5">
      <c r="A194" s="86">
        <v>193</v>
      </c>
      <c r="B194" s="91">
        <v>14026</v>
      </c>
      <c r="C194" s="104" t="s">
        <v>2783</v>
      </c>
      <c r="D194" s="104" t="s">
        <v>4262</v>
      </c>
      <c r="E194" s="90" t="s">
        <v>2995</v>
      </c>
      <c r="F194" s="104">
        <v>2</v>
      </c>
      <c r="G194" s="104">
        <v>2</v>
      </c>
      <c r="H194" s="104" t="s">
        <v>3843</v>
      </c>
      <c r="I194" s="91" t="s">
        <v>4263</v>
      </c>
      <c r="J194" s="91" t="s">
        <v>4264</v>
      </c>
      <c r="K194" s="90" t="s">
        <v>4265</v>
      </c>
      <c r="L194" s="88" t="s">
        <v>4266</v>
      </c>
    </row>
    <row r="195" spans="1:12" ht="16.5">
      <c r="A195" s="86">
        <v>194</v>
      </c>
      <c r="B195" s="91">
        <v>14027</v>
      </c>
      <c r="C195" s="104" t="s">
        <v>2784</v>
      </c>
      <c r="D195" s="104" t="s">
        <v>3743</v>
      </c>
      <c r="E195" s="90" t="s">
        <v>2947</v>
      </c>
      <c r="F195" s="104">
        <v>2</v>
      </c>
      <c r="G195" s="104">
        <v>1</v>
      </c>
      <c r="H195" s="104" t="s">
        <v>3843</v>
      </c>
      <c r="I195" s="91" t="s">
        <v>4267</v>
      </c>
      <c r="J195" s="91" t="s">
        <v>4268</v>
      </c>
      <c r="K195" s="90" t="s">
        <v>4269</v>
      </c>
      <c r="L195" s="88" t="s">
        <v>4270</v>
      </c>
    </row>
    <row r="196" spans="1:12" ht="16.5">
      <c r="A196" s="86">
        <v>195</v>
      </c>
      <c r="B196" s="91">
        <v>14028</v>
      </c>
      <c r="C196" s="89" t="s">
        <v>4271</v>
      </c>
      <c r="D196" s="89" t="s">
        <v>4272</v>
      </c>
      <c r="E196" s="111" t="s">
        <v>4273</v>
      </c>
      <c r="F196" s="89">
        <v>2</v>
      </c>
      <c r="G196" s="89">
        <v>2</v>
      </c>
      <c r="H196" s="89" t="s">
        <v>3862</v>
      </c>
      <c r="I196" s="91" t="s">
        <v>4246</v>
      </c>
      <c r="J196" s="91" t="s">
        <v>4247</v>
      </c>
      <c r="K196" s="90" t="s">
        <v>4274</v>
      </c>
      <c r="L196" s="88" t="s">
        <v>4275</v>
      </c>
    </row>
    <row r="197" spans="1:12" ht="16.5">
      <c r="A197" s="86">
        <v>196</v>
      </c>
      <c r="B197" s="91">
        <v>14029</v>
      </c>
      <c r="C197" s="104" t="s">
        <v>4276</v>
      </c>
      <c r="D197" s="104" t="s">
        <v>4277</v>
      </c>
      <c r="E197" s="111" t="s">
        <v>3182</v>
      </c>
      <c r="F197" s="104">
        <v>2</v>
      </c>
      <c r="G197" s="104">
        <v>2</v>
      </c>
      <c r="H197" s="104" t="s">
        <v>3843</v>
      </c>
      <c r="I197" s="91" t="s">
        <v>4067</v>
      </c>
      <c r="J197" s="91" t="s">
        <v>4278</v>
      </c>
      <c r="K197" s="90" t="s">
        <v>4252</v>
      </c>
      <c r="L197" s="88" t="s">
        <v>4279</v>
      </c>
    </row>
    <row r="198" spans="1:12" ht="16.5">
      <c r="A198" s="86">
        <v>197</v>
      </c>
      <c r="B198" s="91">
        <v>14030</v>
      </c>
      <c r="C198" s="104" t="s">
        <v>2786</v>
      </c>
      <c r="D198" s="104" t="s">
        <v>4280</v>
      </c>
      <c r="E198" s="90" t="s">
        <v>2966</v>
      </c>
      <c r="F198" s="104">
        <v>1</v>
      </c>
      <c r="G198" s="104">
        <v>1</v>
      </c>
      <c r="H198" s="104" t="s">
        <v>3843</v>
      </c>
      <c r="I198" s="91" t="s">
        <v>3887</v>
      </c>
      <c r="J198" s="91" t="s">
        <v>4281</v>
      </c>
      <c r="K198" s="90" t="s">
        <v>4282</v>
      </c>
      <c r="L198" s="88" t="s">
        <v>4283</v>
      </c>
    </row>
    <row r="199" spans="1:12" ht="16.5">
      <c r="A199" s="86">
        <v>198</v>
      </c>
      <c r="B199" s="91">
        <v>14032</v>
      </c>
      <c r="C199" s="104" t="s">
        <v>2787</v>
      </c>
      <c r="D199" s="104" t="s">
        <v>4284</v>
      </c>
      <c r="E199" s="90" t="s">
        <v>2977</v>
      </c>
      <c r="F199" s="104">
        <v>2</v>
      </c>
      <c r="G199" s="104">
        <v>2</v>
      </c>
      <c r="H199" s="104" t="s">
        <v>3843</v>
      </c>
      <c r="I199" s="91" t="s">
        <v>3853</v>
      </c>
      <c r="J199" s="91" t="s">
        <v>4285</v>
      </c>
      <c r="K199" s="90" t="s">
        <v>4099</v>
      </c>
      <c r="L199" s="88"/>
    </row>
    <row r="200" spans="1:12" ht="16.5">
      <c r="A200" s="86">
        <v>199</v>
      </c>
      <c r="B200" s="91">
        <v>14034</v>
      </c>
      <c r="C200" s="104" t="s">
        <v>2700</v>
      </c>
      <c r="D200" s="104" t="s">
        <v>4286</v>
      </c>
      <c r="E200" s="90" t="s">
        <v>3143</v>
      </c>
      <c r="F200" s="104">
        <v>1</v>
      </c>
      <c r="G200" s="104">
        <v>2</v>
      </c>
      <c r="H200" s="104" t="s">
        <v>3843</v>
      </c>
      <c r="I200" s="91" t="s">
        <v>4287</v>
      </c>
      <c r="J200" s="91" t="s">
        <v>4288</v>
      </c>
      <c r="K200" s="90" t="s">
        <v>4252</v>
      </c>
      <c r="L200" s="88"/>
    </row>
    <row r="201" spans="1:12" ht="16.5">
      <c r="A201" s="86">
        <v>200</v>
      </c>
      <c r="B201" s="94">
        <v>14036</v>
      </c>
      <c r="C201" s="105" t="s">
        <v>2791</v>
      </c>
      <c r="D201" s="105" t="s">
        <v>4289</v>
      </c>
      <c r="E201" s="112" t="s">
        <v>3016</v>
      </c>
      <c r="F201" s="104">
        <v>2</v>
      </c>
      <c r="G201" s="104">
        <v>1</v>
      </c>
      <c r="H201" s="104" t="s">
        <v>3843</v>
      </c>
      <c r="I201" s="91" t="s">
        <v>4267</v>
      </c>
      <c r="J201" s="91" t="s">
        <v>4268</v>
      </c>
      <c r="K201" s="90" t="s">
        <v>4290</v>
      </c>
      <c r="L201" s="88" t="s">
        <v>4291</v>
      </c>
    </row>
    <row r="202" spans="1:12" ht="16.5">
      <c r="A202" s="86">
        <v>201</v>
      </c>
      <c r="B202" s="94">
        <v>14037</v>
      </c>
      <c r="C202" s="93" t="s">
        <v>4292</v>
      </c>
      <c r="D202" s="93" t="s">
        <v>4293</v>
      </c>
      <c r="E202" s="111" t="s">
        <v>4294</v>
      </c>
      <c r="F202" s="89">
        <v>2</v>
      </c>
      <c r="G202" s="89">
        <v>1</v>
      </c>
      <c r="H202" s="89" t="s">
        <v>3862</v>
      </c>
      <c r="I202" s="91" t="s">
        <v>4032</v>
      </c>
      <c r="J202" s="91" t="s">
        <v>4033</v>
      </c>
      <c r="K202" s="90" t="s">
        <v>4104</v>
      </c>
      <c r="L202" s="88"/>
    </row>
    <row r="203" spans="1:12" ht="16.5">
      <c r="A203" s="86">
        <v>202</v>
      </c>
      <c r="B203" s="91">
        <v>14038</v>
      </c>
      <c r="C203" s="89" t="s">
        <v>4295</v>
      </c>
      <c r="D203" s="89" t="s">
        <v>4296</v>
      </c>
      <c r="E203" s="111" t="s">
        <v>4297</v>
      </c>
      <c r="F203" s="89">
        <v>1</v>
      </c>
      <c r="G203" s="89">
        <v>2</v>
      </c>
      <c r="H203" s="89" t="s">
        <v>3862</v>
      </c>
      <c r="I203" s="91" t="s">
        <v>4298</v>
      </c>
      <c r="J203" s="91" t="s">
        <v>4299</v>
      </c>
      <c r="K203" s="90" t="s">
        <v>4300</v>
      </c>
      <c r="L203" s="88" t="s">
        <v>4301</v>
      </c>
    </row>
    <row r="204" spans="1:12" ht="16.5">
      <c r="A204" s="86">
        <v>203</v>
      </c>
      <c r="B204" s="91">
        <v>14039</v>
      </c>
      <c r="C204" s="89" t="s">
        <v>2881</v>
      </c>
      <c r="D204" s="89" t="s">
        <v>3893</v>
      </c>
      <c r="E204" s="111" t="s">
        <v>3184</v>
      </c>
      <c r="F204" s="89">
        <v>1</v>
      </c>
      <c r="G204" s="89">
        <v>2</v>
      </c>
      <c r="H204" s="89" t="s">
        <v>3862</v>
      </c>
      <c r="I204" s="91" t="s">
        <v>3894</v>
      </c>
      <c r="J204" s="91" t="s">
        <v>3876</v>
      </c>
      <c r="K204" s="90" t="s">
        <v>3907</v>
      </c>
      <c r="L204" s="88" t="s">
        <v>4302</v>
      </c>
    </row>
    <row r="205" spans="1:12" ht="16.5">
      <c r="A205" s="86">
        <v>204</v>
      </c>
      <c r="B205" s="91">
        <v>14041</v>
      </c>
      <c r="C205" s="89" t="s">
        <v>4303</v>
      </c>
      <c r="D205" s="89" t="s">
        <v>4304</v>
      </c>
      <c r="E205" s="90" t="s">
        <v>3082</v>
      </c>
      <c r="F205" s="89">
        <v>1</v>
      </c>
      <c r="G205" s="89">
        <v>2</v>
      </c>
      <c r="H205" s="89" t="s">
        <v>3862</v>
      </c>
      <c r="I205" s="91" t="s">
        <v>3875</v>
      </c>
      <c r="J205" s="91" t="s">
        <v>3904</v>
      </c>
      <c r="K205" s="90" t="s">
        <v>4161</v>
      </c>
      <c r="L205" s="88" t="s">
        <v>4305</v>
      </c>
    </row>
    <row r="206" spans="1:12" ht="16.5">
      <c r="A206" s="86">
        <v>205</v>
      </c>
      <c r="B206" s="91">
        <v>14042</v>
      </c>
      <c r="C206" s="104" t="s">
        <v>2723</v>
      </c>
      <c r="D206" s="104" t="s">
        <v>4306</v>
      </c>
      <c r="E206" s="90" t="s">
        <v>2899</v>
      </c>
      <c r="F206" s="104">
        <v>1</v>
      </c>
      <c r="G206" s="104">
        <v>2</v>
      </c>
      <c r="H206" s="104" t="s">
        <v>3843</v>
      </c>
      <c r="I206" s="91" t="s">
        <v>3909</v>
      </c>
      <c r="J206" s="91" t="s">
        <v>4307</v>
      </c>
      <c r="K206" s="90" t="s">
        <v>4252</v>
      </c>
      <c r="L206" s="88"/>
    </row>
    <row r="207" spans="1:12" ht="16.5">
      <c r="A207" s="86">
        <v>206</v>
      </c>
      <c r="B207" s="91">
        <v>14043</v>
      </c>
      <c r="C207" s="104" t="s">
        <v>2771</v>
      </c>
      <c r="D207" s="104" t="s">
        <v>4308</v>
      </c>
      <c r="E207" s="90" t="s">
        <v>2984</v>
      </c>
      <c r="F207" s="104">
        <v>2</v>
      </c>
      <c r="G207" s="104">
        <v>1</v>
      </c>
      <c r="H207" s="104" t="s">
        <v>3843</v>
      </c>
      <c r="I207" s="91" t="s">
        <v>3887</v>
      </c>
      <c r="J207" s="91" t="s">
        <v>4309</v>
      </c>
      <c r="K207" s="90" t="s">
        <v>3863</v>
      </c>
      <c r="L207" s="88"/>
    </row>
    <row r="208" spans="1:12" ht="16.5">
      <c r="A208" s="86">
        <v>207</v>
      </c>
      <c r="B208" s="91">
        <v>14044</v>
      </c>
      <c r="C208" s="89" t="s">
        <v>329</v>
      </c>
      <c r="D208" s="89" t="s">
        <v>4031</v>
      </c>
      <c r="E208" s="90" t="s">
        <v>2944</v>
      </c>
      <c r="F208" s="89">
        <v>2</v>
      </c>
      <c r="G208" s="89">
        <v>1</v>
      </c>
      <c r="H208" s="89" t="s">
        <v>3862</v>
      </c>
      <c r="I208" s="91" t="s">
        <v>4032</v>
      </c>
      <c r="J208" s="91" t="s">
        <v>4033</v>
      </c>
      <c r="K208" s="90" t="s">
        <v>4007</v>
      </c>
      <c r="L208" s="88"/>
    </row>
    <row r="209" spans="1:12" ht="16.5">
      <c r="A209" s="86">
        <v>208</v>
      </c>
      <c r="B209" s="91">
        <v>14045</v>
      </c>
      <c r="C209" s="104" t="s">
        <v>4310</v>
      </c>
      <c r="D209" s="104" t="s">
        <v>4272</v>
      </c>
      <c r="E209" s="90" t="s">
        <v>3129</v>
      </c>
      <c r="F209" s="104">
        <v>2</v>
      </c>
      <c r="G209" s="104">
        <v>2</v>
      </c>
      <c r="H209" s="104" t="s">
        <v>3843</v>
      </c>
      <c r="I209" s="91" t="s">
        <v>4246</v>
      </c>
      <c r="J209" s="91" t="s">
        <v>4247</v>
      </c>
      <c r="K209" s="90" t="s">
        <v>3837</v>
      </c>
      <c r="L209" s="88"/>
    </row>
    <row r="210" spans="1:12" ht="16.5">
      <c r="A210" s="86">
        <v>209</v>
      </c>
      <c r="B210" s="91">
        <v>14046</v>
      </c>
      <c r="C210" s="104" t="s">
        <v>4311</v>
      </c>
      <c r="D210" s="105" t="s">
        <v>4312</v>
      </c>
      <c r="E210" s="111" t="s">
        <v>3127</v>
      </c>
      <c r="F210" s="104">
        <v>2</v>
      </c>
      <c r="G210" s="104">
        <v>1</v>
      </c>
      <c r="H210" s="104" t="s">
        <v>3843</v>
      </c>
      <c r="I210" s="91" t="s">
        <v>4050</v>
      </c>
      <c r="J210" s="91" t="s">
        <v>4313</v>
      </c>
      <c r="K210" s="90" t="s">
        <v>3837</v>
      </c>
      <c r="L210" s="88" t="s">
        <v>4314</v>
      </c>
    </row>
    <row r="211" spans="1:12" ht="16.5">
      <c r="A211" s="86">
        <v>210</v>
      </c>
      <c r="B211" s="91">
        <v>14047</v>
      </c>
      <c r="C211" s="104" t="s">
        <v>2737</v>
      </c>
      <c r="D211" s="104" t="s">
        <v>4315</v>
      </c>
      <c r="E211" s="90" t="s">
        <v>2941</v>
      </c>
      <c r="F211" s="104">
        <v>1</v>
      </c>
      <c r="G211" s="104">
        <v>2</v>
      </c>
      <c r="H211" s="104" t="s">
        <v>3843</v>
      </c>
      <c r="I211" s="91" t="s">
        <v>3875</v>
      </c>
      <c r="J211" s="91" t="s">
        <v>3904</v>
      </c>
      <c r="K211" s="90" t="s">
        <v>3937</v>
      </c>
      <c r="L211" s="88"/>
    </row>
    <row r="212" spans="1:12" ht="16.5">
      <c r="A212" s="86">
        <v>211</v>
      </c>
      <c r="B212" s="91">
        <v>14048</v>
      </c>
      <c r="C212" s="89" t="s">
        <v>4316</v>
      </c>
      <c r="D212" s="89" t="s">
        <v>4317</v>
      </c>
      <c r="E212" s="111" t="s">
        <v>4318</v>
      </c>
      <c r="F212" s="89">
        <v>1</v>
      </c>
      <c r="G212" s="89">
        <v>2</v>
      </c>
      <c r="H212" s="89" t="s">
        <v>3862</v>
      </c>
      <c r="I212" s="91" t="s">
        <v>4159</v>
      </c>
      <c r="J212" s="91" t="s">
        <v>4319</v>
      </c>
      <c r="K212" s="90" t="s">
        <v>4036</v>
      </c>
      <c r="L212" s="88"/>
    </row>
    <row r="213" spans="1:12" ht="16.5">
      <c r="A213" s="86">
        <v>212</v>
      </c>
      <c r="B213" s="91">
        <v>14049</v>
      </c>
      <c r="C213" s="89" t="s">
        <v>321</v>
      </c>
      <c r="D213" s="89" t="s">
        <v>4320</v>
      </c>
      <c r="E213" s="90" t="s">
        <v>3124</v>
      </c>
      <c r="F213" s="89">
        <v>1</v>
      </c>
      <c r="G213" s="89">
        <v>2</v>
      </c>
      <c r="H213" s="89" t="s">
        <v>3862</v>
      </c>
      <c r="I213" s="91" t="s">
        <v>4298</v>
      </c>
      <c r="J213" s="91" t="s">
        <v>4321</v>
      </c>
      <c r="K213" s="90" t="s">
        <v>3922</v>
      </c>
      <c r="L213" s="88"/>
    </row>
    <row r="214" spans="1:12" ht="16.5">
      <c r="A214" s="86">
        <v>213</v>
      </c>
      <c r="B214" s="91">
        <v>14050</v>
      </c>
      <c r="C214" s="104" t="s">
        <v>4322</v>
      </c>
      <c r="D214" s="105" t="s">
        <v>4323</v>
      </c>
      <c r="E214" s="111" t="s">
        <v>3128</v>
      </c>
      <c r="F214" s="104">
        <v>1</v>
      </c>
      <c r="G214" s="104">
        <v>2</v>
      </c>
      <c r="H214" s="104" t="s">
        <v>3843</v>
      </c>
      <c r="I214" s="91" t="s">
        <v>4246</v>
      </c>
      <c r="J214" s="91" t="s">
        <v>4247</v>
      </c>
      <c r="K214" s="90" t="s">
        <v>4014</v>
      </c>
      <c r="L214" s="88" t="s">
        <v>4324</v>
      </c>
    </row>
    <row r="215" spans="1:12" ht="16.5">
      <c r="A215" s="86">
        <v>214</v>
      </c>
      <c r="B215" s="91">
        <v>15001</v>
      </c>
      <c r="C215" s="90" t="s">
        <v>4325</v>
      </c>
      <c r="D215" s="90" t="s">
        <v>3606</v>
      </c>
      <c r="E215" s="90" t="s">
        <v>2423</v>
      </c>
      <c r="F215" s="91"/>
      <c r="G215" s="91"/>
      <c r="H215" s="91"/>
      <c r="I215" s="91"/>
      <c r="J215" s="91" t="s">
        <v>4326</v>
      </c>
      <c r="K215" s="88">
        <v>0</v>
      </c>
      <c r="L215" s="88"/>
    </row>
    <row r="216" spans="1:12" ht="16.5">
      <c r="A216" s="86">
        <v>215</v>
      </c>
      <c r="B216" s="91">
        <v>15002</v>
      </c>
      <c r="C216" s="88" t="s">
        <v>4327</v>
      </c>
      <c r="D216" s="88" t="s">
        <v>4328</v>
      </c>
      <c r="E216" s="90" t="s">
        <v>4329</v>
      </c>
      <c r="F216" s="91"/>
      <c r="G216" s="91"/>
      <c r="H216" s="91"/>
      <c r="I216" s="91"/>
      <c r="J216" s="91" t="s">
        <v>4330</v>
      </c>
      <c r="K216" s="88">
        <v>0</v>
      </c>
      <c r="L216" s="88"/>
    </row>
    <row r="217" spans="1:12" ht="16.5">
      <c r="A217" s="86">
        <v>216</v>
      </c>
      <c r="B217" s="91">
        <v>15003</v>
      </c>
      <c r="C217" s="88" t="s">
        <v>4331</v>
      </c>
      <c r="D217" s="88" t="s">
        <v>4332</v>
      </c>
      <c r="E217" s="90" t="s">
        <v>4333</v>
      </c>
      <c r="F217" s="91"/>
      <c r="G217" s="91"/>
      <c r="H217" s="91"/>
      <c r="I217" s="91"/>
      <c r="J217" s="91" t="s">
        <v>4334</v>
      </c>
      <c r="K217" s="88">
        <v>0</v>
      </c>
      <c r="L217" s="88"/>
    </row>
    <row r="218" spans="1:12" ht="16.5">
      <c r="A218" s="86">
        <v>217</v>
      </c>
      <c r="B218" s="91">
        <v>60001</v>
      </c>
      <c r="C218" s="92" t="s">
        <v>4335</v>
      </c>
      <c r="D218" s="92" t="s">
        <v>4336</v>
      </c>
      <c r="E218" s="90"/>
      <c r="F218" s="91"/>
      <c r="G218" s="91"/>
      <c r="H218" s="91"/>
      <c r="I218" s="92"/>
      <c r="J218" s="92"/>
      <c r="K218" s="88">
        <v>0</v>
      </c>
      <c r="L218" s="88"/>
    </row>
    <row r="219" spans="1:12" ht="16.5">
      <c r="A219" s="86">
        <v>218</v>
      </c>
      <c r="B219" s="91">
        <v>60002</v>
      </c>
      <c r="C219" s="92" t="s">
        <v>4335</v>
      </c>
      <c r="D219" s="92" t="s">
        <v>4336</v>
      </c>
      <c r="E219" s="90"/>
      <c r="F219" s="91"/>
      <c r="G219" s="91"/>
      <c r="H219" s="91"/>
      <c r="I219" s="92"/>
      <c r="J219" s="92"/>
      <c r="K219" s="88">
        <v>0</v>
      </c>
      <c r="L219" s="88"/>
    </row>
    <row r="220" spans="1:12" ht="16.5">
      <c r="A220" s="109">
        <v>220</v>
      </c>
      <c r="B220" s="91">
        <v>60004</v>
      </c>
      <c r="C220" s="90"/>
      <c r="D220" s="90" t="s">
        <v>4337</v>
      </c>
      <c r="E220" s="90"/>
      <c r="F220" s="90">
        <v>1</v>
      </c>
      <c r="G220" s="90">
        <v>0</v>
      </c>
      <c r="H220" s="90"/>
      <c r="I220" s="90"/>
      <c r="J220" s="90"/>
      <c r="K220" s="90"/>
      <c r="L220" s="90"/>
    </row>
    <row r="221" spans="1:12" ht="16.5">
      <c r="A221" s="86">
        <v>216</v>
      </c>
      <c r="B221" s="91">
        <v>110012</v>
      </c>
      <c r="C221" s="89" t="s">
        <v>4338</v>
      </c>
      <c r="D221" s="89" t="s">
        <v>3744</v>
      </c>
      <c r="E221" s="90" t="s">
        <v>4339</v>
      </c>
      <c r="F221" s="91">
        <v>2</v>
      </c>
      <c r="G221" s="91">
        <v>1</v>
      </c>
      <c r="H221" s="91"/>
      <c r="I221" s="91" t="s">
        <v>3746</v>
      </c>
      <c r="J221" s="91" t="s">
        <v>3747</v>
      </c>
      <c r="K221" s="88" t="s">
        <v>4340</v>
      </c>
      <c r="L221" s="88" t="s">
        <v>4341</v>
      </c>
    </row>
    <row r="222" spans="1:12" ht="16.5">
      <c r="A222" s="86">
        <v>217</v>
      </c>
      <c r="B222" s="91">
        <v>110013</v>
      </c>
      <c r="C222" s="89" t="s">
        <v>4342</v>
      </c>
      <c r="D222" s="89" t="s">
        <v>3744</v>
      </c>
      <c r="E222" s="90" t="s">
        <v>4343</v>
      </c>
      <c r="F222" s="91">
        <v>2</v>
      </c>
      <c r="G222" s="91">
        <v>1</v>
      </c>
      <c r="H222" s="91"/>
      <c r="I222" s="91" t="s">
        <v>3746</v>
      </c>
      <c r="J222" s="91" t="s">
        <v>3747</v>
      </c>
      <c r="K222" s="88" t="s">
        <v>4344</v>
      </c>
      <c r="L222" s="88" t="s">
        <v>4345</v>
      </c>
    </row>
    <row r="223" spans="1:12" ht="16.5">
      <c r="A223" s="86">
        <v>218</v>
      </c>
      <c r="B223" s="91">
        <v>110014</v>
      </c>
      <c r="C223" s="95" t="s">
        <v>4346</v>
      </c>
      <c r="D223" s="95" t="s">
        <v>3744</v>
      </c>
      <c r="E223" s="90" t="s">
        <v>4343</v>
      </c>
      <c r="F223" s="91">
        <v>2</v>
      </c>
      <c r="G223" s="91">
        <v>1</v>
      </c>
      <c r="H223" s="91"/>
      <c r="I223" s="91" t="s">
        <v>3746</v>
      </c>
      <c r="J223" s="91" t="s">
        <v>3747</v>
      </c>
      <c r="K223" s="88" t="s">
        <v>4344</v>
      </c>
      <c r="L223" s="88" t="s">
        <v>4345</v>
      </c>
    </row>
    <row r="224" spans="1:12" ht="16.5">
      <c r="A224" s="86">
        <v>219</v>
      </c>
      <c r="B224" s="91">
        <v>110022</v>
      </c>
      <c r="C224" s="89" t="s">
        <v>4347</v>
      </c>
      <c r="D224" s="89" t="s">
        <v>3750</v>
      </c>
      <c r="E224" s="90" t="s">
        <v>3021</v>
      </c>
      <c r="F224" s="91">
        <v>2</v>
      </c>
      <c r="G224" s="91">
        <v>1</v>
      </c>
      <c r="H224" s="91"/>
      <c r="I224" s="91" t="s">
        <v>3752</v>
      </c>
      <c r="J224" s="91" t="s">
        <v>3753</v>
      </c>
      <c r="K224" s="88" t="s">
        <v>4348</v>
      </c>
      <c r="L224" s="88" t="s">
        <v>4349</v>
      </c>
    </row>
    <row r="225" spans="1:12" ht="16.5">
      <c r="A225" s="86">
        <v>220</v>
      </c>
      <c r="B225" s="91">
        <v>110023</v>
      </c>
      <c r="C225" s="95" t="s">
        <v>4350</v>
      </c>
      <c r="D225" s="95" t="s">
        <v>3750</v>
      </c>
      <c r="E225" s="90" t="s">
        <v>3021</v>
      </c>
      <c r="F225" s="91">
        <v>2</v>
      </c>
      <c r="G225" s="91">
        <v>1</v>
      </c>
      <c r="H225" s="91"/>
      <c r="I225" s="91" t="s">
        <v>3752</v>
      </c>
      <c r="J225" s="91" t="s">
        <v>3753</v>
      </c>
      <c r="K225" s="88" t="s">
        <v>4348</v>
      </c>
      <c r="L225" s="88" t="s">
        <v>4349</v>
      </c>
    </row>
    <row r="226" spans="1:12" ht="16.5">
      <c r="A226" s="86">
        <v>221</v>
      </c>
      <c r="B226" s="91">
        <v>110032</v>
      </c>
      <c r="C226" s="89" t="s">
        <v>4351</v>
      </c>
      <c r="D226" s="89" t="s">
        <v>3756</v>
      </c>
      <c r="E226" s="90" t="s">
        <v>4352</v>
      </c>
      <c r="F226" s="91">
        <v>2</v>
      </c>
      <c r="G226" s="91">
        <v>1</v>
      </c>
      <c r="H226" s="91"/>
      <c r="I226" s="91" t="s">
        <v>3757</v>
      </c>
      <c r="J226" s="91" t="s">
        <v>3758</v>
      </c>
      <c r="K226" s="88" t="s">
        <v>4353</v>
      </c>
      <c r="L226" s="88" t="s">
        <v>4354</v>
      </c>
    </row>
    <row r="227" spans="1:12" ht="16.5">
      <c r="A227" s="86">
        <v>222</v>
      </c>
      <c r="B227" s="91">
        <v>110033</v>
      </c>
      <c r="C227" s="89" t="s">
        <v>4355</v>
      </c>
      <c r="D227" s="89" t="s">
        <v>3756</v>
      </c>
      <c r="E227" s="90" t="s">
        <v>4356</v>
      </c>
      <c r="F227" s="91">
        <v>2</v>
      </c>
      <c r="G227" s="91">
        <v>1</v>
      </c>
      <c r="H227" s="91"/>
      <c r="I227" s="91" t="s">
        <v>3757</v>
      </c>
      <c r="J227" s="91" t="s">
        <v>3758</v>
      </c>
      <c r="K227" s="88" t="s">
        <v>4357</v>
      </c>
      <c r="L227" s="88" t="s">
        <v>4358</v>
      </c>
    </row>
    <row r="228" spans="1:12" ht="16.5">
      <c r="A228" s="86">
        <v>223</v>
      </c>
      <c r="B228" s="91">
        <v>110034</v>
      </c>
      <c r="C228" s="95" t="s">
        <v>4359</v>
      </c>
      <c r="D228" s="95" t="s">
        <v>3756</v>
      </c>
      <c r="E228" s="90" t="s">
        <v>4356</v>
      </c>
      <c r="F228" s="91">
        <v>2</v>
      </c>
      <c r="G228" s="91">
        <v>1</v>
      </c>
      <c r="H228" s="91"/>
      <c r="I228" s="91" t="s">
        <v>3757</v>
      </c>
      <c r="J228" s="91" t="s">
        <v>3758</v>
      </c>
      <c r="K228" s="88" t="s">
        <v>4357</v>
      </c>
      <c r="L228" s="88" t="s">
        <v>4358</v>
      </c>
    </row>
    <row r="229" spans="1:12" ht="16.5">
      <c r="A229" s="86">
        <v>224</v>
      </c>
      <c r="B229" s="91">
        <v>110042</v>
      </c>
      <c r="C229" s="89" t="s">
        <v>4360</v>
      </c>
      <c r="D229" s="89" t="s">
        <v>3761</v>
      </c>
      <c r="E229" s="90" t="s">
        <v>4361</v>
      </c>
      <c r="F229" s="91">
        <v>2</v>
      </c>
      <c r="G229" s="91">
        <v>1</v>
      </c>
      <c r="H229" s="91"/>
      <c r="I229" s="91" t="s">
        <v>3762</v>
      </c>
      <c r="J229" s="91" t="s">
        <v>3763</v>
      </c>
      <c r="K229" s="88" t="s">
        <v>4362</v>
      </c>
      <c r="L229" s="88" t="s">
        <v>4363</v>
      </c>
    </row>
    <row r="230" spans="1:12" ht="16.5">
      <c r="A230" s="86">
        <v>225</v>
      </c>
      <c r="B230" s="91">
        <v>110043</v>
      </c>
      <c r="C230" s="89" t="s">
        <v>4364</v>
      </c>
      <c r="D230" s="89" t="s">
        <v>3761</v>
      </c>
      <c r="E230" s="90" t="s">
        <v>4365</v>
      </c>
      <c r="F230" s="91">
        <v>2</v>
      </c>
      <c r="G230" s="91">
        <v>1</v>
      </c>
      <c r="H230" s="91"/>
      <c r="I230" s="91" t="s">
        <v>3762</v>
      </c>
      <c r="J230" s="91" t="s">
        <v>3763</v>
      </c>
      <c r="K230" s="88" t="s">
        <v>4366</v>
      </c>
      <c r="L230" s="88" t="s">
        <v>4367</v>
      </c>
    </row>
    <row r="231" spans="1:12" ht="16.5">
      <c r="A231" s="86">
        <v>226</v>
      </c>
      <c r="B231" s="91">
        <v>110044</v>
      </c>
      <c r="C231" s="95" t="s">
        <v>4368</v>
      </c>
      <c r="D231" s="95" t="s">
        <v>3761</v>
      </c>
      <c r="E231" s="90" t="s">
        <v>4365</v>
      </c>
      <c r="F231" s="91">
        <v>2</v>
      </c>
      <c r="G231" s="91">
        <v>1</v>
      </c>
      <c r="H231" s="91"/>
      <c r="I231" s="91" t="s">
        <v>3762</v>
      </c>
      <c r="J231" s="91" t="s">
        <v>3763</v>
      </c>
      <c r="K231" s="88" t="s">
        <v>4366</v>
      </c>
      <c r="L231" s="88" t="s">
        <v>4367</v>
      </c>
    </row>
    <row r="232" spans="1:12" ht="16.5">
      <c r="A232" s="86">
        <v>227</v>
      </c>
      <c r="B232" s="91">
        <v>110052</v>
      </c>
      <c r="C232" s="89" t="s">
        <v>4369</v>
      </c>
      <c r="D232" s="89" t="s">
        <v>3766</v>
      </c>
      <c r="E232" s="90" t="s">
        <v>4370</v>
      </c>
      <c r="F232" s="91">
        <v>2</v>
      </c>
      <c r="G232" s="91">
        <v>1</v>
      </c>
      <c r="H232" s="91"/>
      <c r="I232" s="91" t="s">
        <v>3767</v>
      </c>
      <c r="J232" s="91" t="s">
        <v>3768</v>
      </c>
      <c r="K232" s="88" t="s">
        <v>4371</v>
      </c>
      <c r="L232" s="88" t="s">
        <v>4372</v>
      </c>
    </row>
    <row r="233" spans="1:12" ht="16.5">
      <c r="A233" s="86">
        <v>228</v>
      </c>
      <c r="B233" s="91">
        <v>110062</v>
      </c>
      <c r="C233" s="89" t="s">
        <v>4373</v>
      </c>
      <c r="D233" s="89" t="s">
        <v>3771</v>
      </c>
      <c r="E233" s="90" t="s">
        <v>4374</v>
      </c>
      <c r="F233" s="91">
        <v>2</v>
      </c>
      <c r="G233" s="91">
        <v>1</v>
      </c>
      <c r="H233" s="91"/>
      <c r="I233" s="91" t="s">
        <v>3772</v>
      </c>
      <c r="J233" s="91" t="s">
        <v>3773</v>
      </c>
      <c r="K233" s="88" t="s">
        <v>4375</v>
      </c>
      <c r="L233" s="88" t="s">
        <v>4376</v>
      </c>
    </row>
    <row r="234" spans="1:12" ht="16.5">
      <c r="A234" s="86">
        <v>229</v>
      </c>
      <c r="B234" s="91">
        <v>110063</v>
      </c>
      <c r="C234" s="89" t="s">
        <v>4377</v>
      </c>
      <c r="D234" s="89" t="s">
        <v>3771</v>
      </c>
      <c r="E234" s="90" t="s">
        <v>4378</v>
      </c>
      <c r="F234" s="91">
        <v>2</v>
      </c>
      <c r="G234" s="91">
        <v>1</v>
      </c>
      <c r="H234" s="91"/>
      <c r="I234" s="91" t="s">
        <v>3772</v>
      </c>
      <c r="J234" s="91" t="s">
        <v>3773</v>
      </c>
      <c r="K234" s="88" t="s">
        <v>4379</v>
      </c>
      <c r="L234" s="88" t="s">
        <v>4380</v>
      </c>
    </row>
    <row r="235" spans="1:12" ht="16.5">
      <c r="A235" s="86">
        <v>230</v>
      </c>
      <c r="B235" s="91">
        <v>110064</v>
      </c>
      <c r="C235" s="95" t="s">
        <v>4381</v>
      </c>
      <c r="D235" s="95" t="s">
        <v>3771</v>
      </c>
      <c r="E235" s="90" t="s">
        <v>4378</v>
      </c>
      <c r="F235" s="91">
        <v>2</v>
      </c>
      <c r="G235" s="91">
        <v>1</v>
      </c>
      <c r="H235" s="91"/>
      <c r="I235" s="91" t="s">
        <v>3772</v>
      </c>
      <c r="J235" s="91" t="s">
        <v>3773</v>
      </c>
      <c r="K235" s="88" t="s">
        <v>4379</v>
      </c>
      <c r="L235" s="88" t="s">
        <v>4380</v>
      </c>
    </row>
    <row r="236" spans="1:12" ht="16.5">
      <c r="A236" s="86">
        <v>231</v>
      </c>
      <c r="B236" s="91">
        <v>110072</v>
      </c>
      <c r="C236" s="89" t="s">
        <v>4382</v>
      </c>
      <c r="D236" s="89" t="s">
        <v>3776</v>
      </c>
      <c r="E236" s="90" t="s">
        <v>4383</v>
      </c>
      <c r="F236" s="91">
        <v>2</v>
      </c>
      <c r="G236" s="91">
        <v>1</v>
      </c>
      <c r="H236" s="91"/>
      <c r="I236" s="91" t="s">
        <v>3777</v>
      </c>
      <c r="J236" s="91" t="s">
        <v>3778</v>
      </c>
      <c r="K236" s="88" t="s">
        <v>4384</v>
      </c>
      <c r="L236" s="88" t="s">
        <v>4385</v>
      </c>
    </row>
    <row r="237" spans="1:12" ht="16.5">
      <c r="A237" s="86">
        <v>232</v>
      </c>
      <c r="B237" s="91">
        <v>110073</v>
      </c>
      <c r="C237" s="89" t="s">
        <v>4386</v>
      </c>
      <c r="D237" s="89" t="s">
        <v>3776</v>
      </c>
      <c r="E237" s="90" t="s">
        <v>4387</v>
      </c>
      <c r="F237" s="91">
        <v>2</v>
      </c>
      <c r="G237" s="91">
        <v>1</v>
      </c>
      <c r="H237" s="91"/>
      <c r="I237" s="91" t="s">
        <v>3777</v>
      </c>
      <c r="J237" s="91" t="s">
        <v>3778</v>
      </c>
      <c r="K237" s="88" t="s">
        <v>4388</v>
      </c>
      <c r="L237" s="88" t="s">
        <v>4389</v>
      </c>
    </row>
    <row r="238" spans="1:12" ht="16.5">
      <c r="A238" s="86">
        <v>233</v>
      </c>
      <c r="B238" s="91">
        <v>110092</v>
      </c>
      <c r="C238" s="95" t="s">
        <v>4390</v>
      </c>
      <c r="D238" s="95" t="s">
        <v>3785</v>
      </c>
      <c r="E238" s="90" t="s">
        <v>2960</v>
      </c>
      <c r="F238" s="91">
        <v>2</v>
      </c>
      <c r="G238" s="91">
        <v>1</v>
      </c>
      <c r="H238" s="91"/>
      <c r="I238" s="91" t="s">
        <v>3786</v>
      </c>
      <c r="J238" s="91" t="s">
        <v>3787</v>
      </c>
      <c r="K238" s="88" t="s">
        <v>3788</v>
      </c>
      <c r="L238" s="88" t="s">
        <v>3789</v>
      </c>
    </row>
    <row r="239" spans="1:12" ht="16.5">
      <c r="A239" s="86">
        <v>234</v>
      </c>
      <c r="B239" s="91">
        <v>110112</v>
      </c>
      <c r="C239" s="89" t="s">
        <v>4391</v>
      </c>
      <c r="D239" s="89" t="s">
        <v>3795</v>
      </c>
      <c r="E239" s="90" t="s">
        <v>4392</v>
      </c>
      <c r="F239" s="91">
        <v>2</v>
      </c>
      <c r="G239" s="91">
        <v>1</v>
      </c>
      <c r="H239" s="91"/>
      <c r="I239" s="91" t="s">
        <v>3796</v>
      </c>
      <c r="J239" s="91" t="s">
        <v>3797</v>
      </c>
      <c r="K239" s="88" t="s">
        <v>4393</v>
      </c>
      <c r="L239" s="88" t="s">
        <v>4394</v>
      </c>
    </row>
    <row r="240" spans="1:12" ht="16.5">
      <c r="A240" s="86">
        <v>235</v>
      </c>
      <c r="B240" s="91">
        <v>110113</v>
      </c>
      <c r="C240" s="89" t="s">
        <v>4395</v>
      </c>
      <c r="D240" s="89" t="s">
        <v>3795</v>
      </c>
      <c r="E240" s="90" t="s">
        <v>4396</v>
      </c>
      <c r="F240" s="91">
        <v>2</v>
      </c>
      <c r="G240" s="91">
        <v>1</v>
      </c>
      <c r="H240" s="91"/>
      <c r="I240" s="91" t="s">
        <v>3796</v>
      </c>
      <c r="J240" s="91" t="s">
        <v>3797</v>
      </c>
      <c r="K240" s="88" t="s">
        <v>4048</v>
      </c>
      <c r="L240" s="88" t="s">
        <v>4397</v>
      </c>
    </row>
    <row r="241" spans="1:12" ht="16.5">
      <c r="A241" s="86">
        <v>236</v>
      </c>
      <c r="B241" s="91">
        <v>110114</v>
      </c>
      <c r="C241" s="95" t="s">
        <v>4398</v>
      </c>
      <c r="D241" s="95" t="s">
        <v>3795</v>
      </c>
      <c r="E241" s="90" t="s">
        <v>4396</v>
      </c>
      <c r="F241" s="91">
        <v>2</v>
      </c>
      <c r="G241" s="91">
        <v>1</v>
      </c>
      <c r="H241" s="91"/>
      <c r="I241" s="91" t="s">
        <v>3796</v>
      </c>
      <c r="J241" s="91" t="s">
        <v>3797</v>
      </c>
      <c r="K241" s="88" t="s">
        <v>4048</v>
      </c>
      <c r="L241" s="88" t="s">
        <v>4397</v>
      </c>
    </row>
    <row r="242" spans="1:12" ht="16.5">
      <c r="A242" s="86">
        <v>237</v>
      </c>
      <c r="B242" s="91">
        <v>110122</v>
      </c>
      <c r="C242" s="91" t="s">
        <v>4399</v>
      </c>
      <c r="D242" s="91" t="s">
        <v>3800</v>
      </c>
      <c r="E242" s="90" t="s">
        <v>4400</v>
      </c>
      <c r="F242" s="91">
        <v>2</v>
      </c>
      <c r="G242" s="91">
        <v>1</v>
      </c>
      <c r="H242" s="91"/>
      <c r="I242" s="91" t="s">
        <v>3801</v>
      </c>
      <c r="J242" s="91" t="s">
        <v>3802</v>
      </c>
      <c r="K242" s="90" t="s">
        <v>3803</v>
      </c>
      <c r="L242" s="88"/>
    </row>
    <row r="243" spans="1:12" ht="16.5">
      <c r="A243" s="86">
        <v>238</v>
      </c>
      <c r="B243" s="91">
        <v>110142</v>
      </c>
      <c r="C243" s="89" t="s">
        <v>4401</v>
      </c>
      <c r="D243" s="89" t="s">
        <v>3809</v>
      </c>
      <c r="E243" s="90" t="s">
        <v>4402</v>
      </c>
      <c r="F243" s="91">
        <v>2</v>
      </c>
      <c r="G243" s="91">
        <v>1</v>
      </c>
      <c r="H243" s="91"/>
      <c r="I243" s="91" t="s">
        <v>3810</v>
      </c>
      <c r="J243" s="91" t="s">
        <v>3811</v>
      </c>
      <c r="K243" s="88" t="s">
        <v>4403</v>
      </c>
      <c r="L243" s="88" t="s">
        <v>3813</v>
      </c>
    </row>
    <row r="244" spans="1:12" ht="16.5">
      <c r="A244" s="86">
        <v>239</v>
      </c>
      <c r="B244" s="91">
        <v>120012</v>
      </c>
      <c r="C244" s="89" t="s">
        <v>4404</v>
      </c>
      <c r="D244" s="89" t="s">
        <v>3951</v>
      </c>
      <c r="E244" s="90" t="s">
        <v>4405</v>
      </c>
      <c r="F244" s="91">
        <v>2</v>
      </c>
      <c r="G244" s="91">
        <v>1</v>
      </c>
      <c r="H244" s="91"/>
      <c r="I244" s="91" t="s">
        <v>3952</v>
      </c>
      <c r="J244" s="91" t="s">
        <v>4406</v>
      </c>
      <c r="K244" s="88" t="s">
        <v>4407</v>
      </c>
      <c r="L244" s="88" t="s">
        <v>4408</v>
      </c>
    </row>
    <row r="245" spans="1:12" ht="16.5">
      <c r="A245" s="86">
        <v>240</v>
      </c>
      <c r="B245" s="91">
        <v>120013</v>
      </c>
      <c r="C245" s="89" t="s">
        <v>4409</v>
      </c>
      <c r="D245" s="89" t="s">
        <v>3951</v>
      </c>
      <c r="E245" s="90" t="s">
        <v>4410</v>
      </c>
      <c r="F245" s="91">
        <v>2</v>
      </c>
      <c r="G245" s="91">
        <v>1</v>
      </c>
      <c r="H245" s="91"/>
      <c r="I245" s="91" t="s">
        <v>3952</v>
      </c>
      <c r="J245" s="91" t="s">
        <v>4406</v>
      </c>
      <c r="K245" s="88" t="s">
        <v>4411</v>
      </c>
      <c r="L245" s="88" t="s">
        <v>4412</v>
      </c>
    </row>
    <row r="246" spans="1:12" ht="16.5">
      <c r="A246" s="86">
        <v>241</v>
      </c>
      <c r="B246" s="91">
        <v>120014</v>
      </c>
      <c r="C246" s="95" t="s">
        <v>4413</v>
      </c>
      <c r="D246" s="95" t="s">
        <v>3951</v>
      </c>
      <c r="E246" s="90" t="s">
        <v>4410</v>
      </c>
      <c r="F246" s="91">
        <v>2</v>
      </c>
      <c r="G246" s="91">
        <v>1</v>
      </c>
      <c r="H246" s="91"/>
      <c r="I246" s="91" t="s">
        <v>3952</v>
      </c>
      <c r="J246" s="91" t="s">
        <v>4406</v>
      </c>
      <c r="K246" s="88" t="s">
        <v>4411</v>
      </c>
      <c r="L246" s="88" t="s">
        <v>4412</v>
      </c>
    </row>
    <row r="247" spans="1:12" ht="16.5">
      <c r="A247" s="86">
        <v>242</v>
      </c>
      <c r="B247" s="91">
        <v>120032</v>
      </c>
      <c r="C247" s="89" t="s">
        <v>4414</v>
      </c>
      <c r="D247" s="89" t="s">
        <v>3959</v>
      </c>
      <c r="E247" s="90" t="s">
        <v>3020</v>
      </c>
      <c r="F247" s="91">
        <v>2</v>
      </c>
      <c r="G247" s="91">
        <v>1</v>
      </c>
      <c r="H247" s="91"/>
      <c r="I247" s="91" t="s">
        <v>3960</v>
      </c>
      <c r="J247" s="91" t="s">
        <v>3961</v>
      </c>
      <c r="K247" s="88" t="s">
        <v>4122</v>
      </c>
      <c r="L247" s="88" t="s">
        <v>4415</v>
      </c>
    </row>
    <row r="248" spans="1:12" ht="16.5">
      <c r="A248" s="86">
        <v>243</v>
      </c>
      <c r="B248" s="91">
        <v>120033</v>
      </c>
      <c r="C248" s="95" t="s">
        <v>4416</v>
      </c>
      <c r="D248" s="95" t="s">
        <v>3959</v>
      </c>
      <c r="E248" s="90" t="s">
        <v>3020</v>
      </c>
      <c r="F248" s="91">
        <v>2</v>
      </c>
      <c r="G248" s="91">
        <v>1</v>
      </c>
      <c r="H248" s="91"/>
      <c r="I248" s="91" t="s">
        <v>3960</v>
      </c>
      <c r="J248" s="91" t="s">
        <v>3961</v>
      </c>
      <c r="K248" s="88" t="s">
        <v>4417</v>
      </c>
      <c r="L248" s="88" t="s">
        <v>4415</v>
      </c>
    </row>
    <row r="249" spans="1:12" ht="16.5">
      <c r="A249" s="86">
        <v>244</v>
      </c>
      <c r="B249" s="91">
        <v>120042</v>
      </c>
      <c r="C249" s="89" t="s">
        <v>4418</v>
      </c>
      <c r="D249" s="89" t="s">
        <v>3964</v>
      </c>
      <c r="E249" s="90" t="s">
        <v>4419</v>
      </c>
      <c r="F249" s="91">
        <v>2</v>
      </c>
      <c r="G249" s="91">
        <v>2</v>
      </c>
      <c r="H249" s="91"/>
      <c r="I249" s="91" t="s">
        <v>3965</v>
      </c>
      <c r="J249" s="91" t="s">
        <v>3966</v>
      </c>
      <c r="K249" s="88" t="s">
        <v>4420</v>
      </c>
      <c r="L249" s="88" t="s">
        <v>4421</v>
      </c>
    </row>
    <row r="250" spans="1:12" ht="16.5">
      <c r="A250" s="86">
        <v>245</v>
      </c>
      <c r="B250" s="91">
        <v>120043</v>
      </c>
      <c r="C250" s="89" t="s">
        <v>4422</v>
      </c>
      <c r="D250" s="93" t="s">
        <v>3964</v>
      </c>
      <c r="E250" s="90" t="s">
        <v>4423</v>
      </c>
      <c r="F250" s="91">
        <v>2</v>
      </c>
      <c r="G250" s="91">
        <v>2</v>
      </c>
      <c r="H250" s="91"/>
      <c r="I250" s="91" t="s">
        <v>3965</v>
      </c>
      <c r="J250" s="91" t="s">
        <v>3966</v>
      </c>
      <c r="K250" s="88" t="s">
        <v>4424</v>
      </c>
      <c r="L250" s="88" t="s">
        <v>4425</v>
      </c>
    </row>
    <row r="251" spans="1:12" ht="16.5">
      <c r="A251" s="86">
        <v>246</v>
      </c>
      <c r="B251" s="91">
        <v>120044</v>
      </c>
      <c r="C251" s="95" t="s">
        <v>4426</v>
      </c>
      <c r="D251" s="96" t="s">
        <v>3964</v>
      </c>
      <c r="E251" s="90" t="s">
        <v>4423</v>
      </c>
      <c r="F251" s="91">
        <v>2</v>
      </c>
      <c r="G251" s="91">
        <v>2</v>
      </c>
      <c r="H251" s="91"/>
      <c r="I251" s="91" t="s">
        <v>3965</v>
      </c>
      <c r="J251" s="91" t="s">
        <v>3966</v>
      </c>
      <c r="K251" s="88" t="s">
        <v>4424</v>
      </c>
      <c r="L251" s="88" t="s">
        <v>4425</v>
      </c>
    </row>
    <row r="252" spans="1:12" ht="16.5">
      <c r="A252" s="86">
        <v>247</v>
      </c>
      <c r="B252" s="91">
        <v>120052</v>
      </c>
      <c r="C252" s="89" t="s">
        <v>4427</v>
      </c>
      <c r="D252" s="93" t="s">
        <v>3969</v>
      </c>
      <c r="E252" s="90" t="s">
        <v>4428</v>
      </c>
      <c r="F252" s="91">
        <v>2</v>
      </c>
      <c r="G252" s="91">
        <v>2</v>
      </c>
      <c r="H252" s="91"/>
      <c r="I252" s="91" t="s">
        <v>3970</v>
      </c>
      <c r="J252" s="91" t="s">
        <v>3971</v>
      </c>
      <c r="K252" s="88" t="s">
        <v>4429</v>
      </c>
      <c r="L252" s="88" t="s">
        <v>4430</v>
      </c>
    </row>
    <row r="253" spans="1:12" ht="16.5">
      <c r="A253" s="86">
        <v>248</v>
      </c>
      <c r="B253" s="91">
        <v>120053</v>
      </c>
      <c r="C253" s="93" t="s">
        <v>4431</v>
      </c>
      <c r="D253" s="93" t="s">
        <v>3969</v>
      </c>
      <c r="E253" s="112" t="s">
        <v>4432</v>
      </c>
      <c r="F253" s="94">
        <v>2</v>
      </c>
      <c r="G253" s="91">
        <v>2</v>
      </c>
      <c r="H253" s="94"/>
      <c r="I253" s="94" t="s">
        <v>3970</v>
      </c>
      <c r="J253" s="94" t="s">
        <v>3971</v>
      </c>
      <c r="K253" s="88" t="s">
        <v>4433</v>
      </c>
      <c r="L253" s="88" t="s">
        <v>4434</v>
      </c>
    </row>
    <row r="254" spans="1:12" ht="16.5">
      <c r="A254" s="86">
        <v>249</v>
      </c>
      <c r="B254" s="91">
        <v>120054</v>
      </c>
      <c r="C254" s="96" t="s">
        <v>4435</v>
      </c>
      <c r="D254" s="96" t="s">
        <v>3969</v>
      </c>
      <c r="E254" s="112" t="s">
        <v>4432</v>
      </c>
      <c r="F254" s="94">
        <v>2</v>
      </c>
      <c r="G254" s="91">
        <v>2</v>
      </c>
      <c r="H254" s="94"/>
      <c r="I254" s="94" t="s">
        <v>3970</v>
      </c>
      <c r="J254" s="94" t="s">
        <v>3971</v>
      </c>
      <c r="K254" s="88" t="s">
        <v>4433</v>
      </c>
      <c r="L254" s="88" t="s">
        <v>4434</v>
      </c>
    </row>
    <row r="255" spans="1:12" ht="16.5">
      <c r="A255" s="86">
        <v>250</v>
      </c>
      <c r="B255" s="91">
        <v>120062</v>
      </c>
      <c r="C255" s="89" t="s">
        <v>4436</v>
      </c>
      <c r="D255" s="89" t="s">
        <v>3974</v>
      </c>
      <c r="E255" s="90" t="s">
        <v>4437</v>
      </c>
      <c r="F255" s="91">
        <v>2</v>
      </c>
      <c r="G255" s="91">
        <v>2</v>
      </c>
      <c r="H255" s="91"/>
      <c r="I255" s="91" t="s">
        <v>3975</v>
      </c>
      <c r="J255" s="91" t="s">
        <v>3976</v>
      </c>
      <c r="K255" s="88" t="s">
        <v>4438</v>
      </c>
      <c r="L255" s="88" t="s">
        <v>4439</v>
      </c>
    </row>
    <row r="256" spans="1:12" ht="16.5">
      <c r="A256" s="86">
        <v>251</v>
      </c>
      <c r="B256" s="91">
        <v>120063</v>
      </c>
      <c r="C256" s="89" t="s">
        <v>4440</v>
      </c>
      <c r="D256" s="89" t="s">
        <v>3974</v>
      </c>
      <c r="E256" s="90" t="s">
        <v>4441</v>
      </c>
      <c r="F256" s="91">
        <v>2</v>
      </c>
      <c r="G256" s="91">
        <v>2</v>
      </c>
      <c r="H256" s="91"/>
      <c r="I256" s="91" t="s">
        <v>3975</v>
      </c>
      <c r="J256" s="91" t="s">
        <v>3976</v>
      </c>
      <c r="K256" s="88" t="s">
        <v>4442</v>
      </c>
      <c r="L256" s="88" t="s">
        <v>4443</v>
      </c>
    </row>
    <row r="257" spans="1:12" ht="16.5">
      <c r="A257" s="86">
        <v>252</v>
      </c>
      <c r="B257" s="91">
        <v>120064</v>
      </c>
      <c r="C257" s="95" t="s">
        <v>4444</v>
      </c>
      <c r="D257" s="95" t="s">
        <v>3974</v>
      </c>
      <c r="E257" s="90" t="s">
        <v>4441</v>
      </c>
      <c r="F257" s="91">
        <v>2</v>
      </c>
      <c r="G257" s="91">
        <v>2</v>
      </c>
      <c r="H257" s="91"/>
      <c r="I257" s="91" t="s">
        <v>3975</v>
      </c>
      <c r="J257" s="91" t="s">
        <v>3976</v>
      </c>
      <c r="K257" s="88" t="s">
        <v>4442</v>
      </c>
      <c r="L257" s="88" t="s">
        <v>4443</v>
      </c>
    </row>
    <row r="258" spans="1:12" ht="16.5">
      <c r="A258" s="86">
        <v>253</v>
      </c>
      <c r="B258" s="91">
        <v>120072</v>
      </c>
      <c r="C258" s="91" t="s">
        <v>4445</v>
      </c>
      <c r="D258" s="91" t="s">
        <v>3979</v>
      </c>
      <c r="E258" s="90" t="s">
        <v>4446</v>
      </c>
      <c r="F258" s="91">
        <v>2</v>
      </c>
      <c r="G258" s="91">
        <v>2</v>
      </c>
      <c r="H258" s="91"/>
      <c r="I258" s="91" t="s">
        <v>3980</v>
      </c>
      <c r="J258" s="91" t="s">
        <v>3981</v>
      </c>
      <c r="K258" s="90" t="s">
        <v>3832</v>
      </c>
      <c r="L258" s="88"/>
    </row>
    <row r="259" spans="1:12" ht="16.5">
      <c r="A259" s="86">
        <v>254</v>
      </c>
      <c r="B259" s="91">
        <v>120082</v>
      </c>
      <c r="C259" s="89" t="s">
        <v>4447</v>
      </c>
      <c r="D259" s="89" t="s">
        <v>3982</v>
      </c>
      <c r="E259" s="90" t="s">
        <v>4448</v>
      </c>
      <c r="F259" s="91">
        <v>2</v>
      </c>
      <c r="G259" s="91">
        <v>1</v>
      </c>
      <c r="H259" s="91"/>
      <c r="I259" s="91" t="s">
        <v>3983</v>
      </c>
      <c r="J259" s="91" t="s">
        <v>3984</v>
      </c>
      <c r="K259" s="88" t="s">
        <v>4449</v>
      </c>
      <c r="L259" s="88" t="s">
        <v>4450</v>
      </c>
    </row>
    <row r="260" spans="1:12" ht="16.5">
      <c r="A260" s="86">
        <v>255</v>
      </c>
      <c r="B260" s="91">
        <v>120083</v>
      </c>
      <c r="C260" s="89" t="s">
        <v>4451</v>
      </c>
      <c r="D260" s="89" t="s">
        <v>3982</v>
      </c>
      <c r="E260" s="90" t="s">
        <v>4452</v>
      </c>
      <c r="F260" s="91">
        <v>2</v>
      </c>
      <c r="G260" s="91">
        <v>1</v>
      </c>
      <c r="H260" s="91"/>
      <c r="I260" s="91" t="s">
        <v>3983</v>
      </c>
      <c r="J260" s="91" t="s">
        <v>3984</v>
      </c>
      <c r="K260" s="88" t="s">
        <v>4453</v>
      </c>
      <c r="L260" s="88" t="s">
        <v>4454</v>
      </c>
    </row>
    <row r="261" spans="1:12" ht="16.5">
      <c r="A261" s="86">
        <v>256</v>
      </c>
      <c r="B261" s="91">
        <v>120084</v>
      </c>
      <c r="C261" s="95" t="s">
        <v>4455</v>
      </c>
      <c r="D261" s="95" t="s">
        <v>3982</v>
      </c>
      <c r="E261" s="90" t="s">
        <v>4452</v>
      </c>
      <c r="F261" s="91">
        <v>2</v>
      </c>
      <c r="G261" s="91">
        <v>1</v>
      </c>
      <c r="H261" s="91"/>
      <c r="I261" s="91" t="s">
        <v>3983</v>
      </c>
      <c r="J261" s="91" t="s">
        <v>3984</v>
      </c>
      <c r="K261" s="88" t="s">
        <v>4453</v>
      </c>
      <c r="L261" s="88" t="s">
        <v>4454</v>
      </c>
    </row>
    <row r="262" spans="1:12" ht="16.5">
      <c r="A262" s="86">
        <v>257</v>
      </c>
      <c r="B262" s="91">
        <v>120092</v>
      </c>
      <c r="C262" s="89" t="s">
        <v>4456</v>
      </c>
      <c r="D262" s="89" t="s">
        <v>3986</v>
      </c>
      <c r="E262" s="90" t="s">
        <v>3023</v>
      </c>
      <c r="F262" s="91">
        <v>2</v>
      </c>
      <c r="G262" s="91">
        <v>1</v>
      </c>
      <c r="H262" s="91"/>
      <c r="I262" s="91" t="s">
        <v>3987</v>
      </c>
      <c r="J262" s="91" t="s">
        <v>3988</v>
      </c>
      <c r="K262" s="88" t="s">
        <v>4457</v>
      </c>
      <c r="L262" s="88" t="s">
        <v>4458</v>
      </c>
    </row>
    <row r="263" spans="1:12" ht="16.5">
      <c r="A263" s="86">
        <v>258</v>
      </c>
      <c r="B263" s="91">
        <v>120093</v>
      </c>
      <c r="C263" s="95" t="s">
        <v>4459</v>
      </c>
      <c r="D263" s="95" t="s">
        <v>3986</v>
      </c>
      <c r="E263" s="90" t="s">
        <v>3023</v>
      </c>
      <c r="F263" s="91">
        <v>2</v>
      </c>
      <c r="G263" s="91">
        <v>1</v>
      </c>
      <c r="H263" s="91"/>
      <c r="I263" s="91" t="s">
        <v>3987</v>
      </c>
      <c r="J263" s="91" t="s">
        <v>3988</v>
      </c>
      <c r="K263" s="88" t="s">
        <v>4460</v>
      </c>
      <c r="L263" s="88" t="s">
        <v>4461</v>
      </c>
    </row>
    <row r="264" spans="1:12" ht="16.5">
      <c r="A264" s="86">
        <v>259</v>
      </c>
      <c r="B264" s="91">
        <v>120102</v>
      </c>
      <c r="C264" s="91" t="s">
        <v>4462</v>
      </c>
      <c r="D264" s="91" t="s">
        <v>3991</v>
      </c>
      <c r="E264" s="90" t="s">
        <v>2998</v>
      </c>
      <c r="F264" s="91">
        <v>2</v>
      </c>
      <c r="G264" s="91">
        <v>1</v>
      </c>
      <c r="H264" s="91"/>
      <c r="I264" s="91" t="s">
        <v>3992</v>
      </c>
      <c r="J264" s="91" t="s">
        <v>3993</v>
      </c>
      <c r="K264" s="90" t="s">
        <v>3937</v>
      </c>
      <c r="L264" s="88"/>
    </row>
    <row r="265" spans="1:12" ht="16.5">
      <c r="A265" s="86">
        <v>260</v>
      </c>
      <c r="B265" s="91">
        <v>120122</v>
      </c>
      <c r="C265" s="91" t="s">
        <v>4463</v>
      </c>
      <c r="D265" s="91" t="s">
        <v>3997</v>
      </c>
      <c r="E265" s="90" t="s">
        <v>2922</v>
      </c>
      <c r="F265" s="91">
        <v>2</v>
      </c>
      <c r="G265" s="91">
        <v>1</v>
      </c>
      <c r="H265" s="91"/>
      <c r="I265" s="91" t="s">
        <v>3998</v>
      </c>
      <c r="J265" s="91" t="s">
        <v>3999</v>
      </c>
      <c r="K265" s="90" t="s">
        <v>4000</v>
      </c>
      <c r="L265" s="88"/>
    </row>
    <row r="266" spans="1:12" ht="16.5">
      <c r="A266" s="86">
        <v>261</v>
      </c>
      <c r="B266" s="91">
        <v>120162</v>
      </c>
      <c r="C266" s="91" t="s">
        <v>4464</v>
      </c>
      <c r="D266" s="91" t="s">
        <v>4011</v>
      </c>
      <c r="E266" s="90" t="s">
        <v>3013</v>
      </c>
      <c r="F266" s="91">
        <v>2</v>
      </c>
      <c r="G266" s="91">
        <v>2</v>
      </c>
      <c r="H266" s="91"/>
      <c r="I266" s="91" t="s">
        <v>4012</v>
      </c>
      <c r="J266" s="91" t="s">
        <v>4013</v>
      </c>
      <c r="K266" s="90" t="s">
        <v>4014</v>
      </c>
      <c r="L266" s="88"/>
    </row>
    <row r="267" spans="1:12" ht="16.5">
      <c r="A267" s="86">
        <v>262</v>
      </c>
      <c r="B267" s="91">
        <v>130012</v>
      </c>
      <c r="C267" s="91" t="s">
        <v>4465</v>
      </c>
      <c r="D267" s="91" t="s">
        <v>4075</v>
      </c>
      <c r="E267" s="90" t="s">
        <v>2963</v>
      </c>
      <c r="F267" s="91">
        <v>2</v>
      </c>
      <c r="G267" s="91">
        <v>2</v>
      </c>
      <c r="H267" s="91"/>
      <c r="I267" s="91" t="s">
        <v>4076</v>
      </c>
      <c r="J267" s="91" t="s">
        <v>3976</v>
      </c>
      <c r="K267" s="90" t="s">
        <v>3895</v>
      </c>
      <c r="L267" s="88"/>
    </row>
    <row r="268" spans="1:12" ht="16.5">
      <c r="A268" s="86">
        <v>263</v>
      </c>
      <c r="B268" s="91">
        <v>130022</v>
      </c>
      <c r="C268" s="89" t="s">
        <v>4466</v>
      </c>
      <c r="D268" s="89" t="s">
        <v>4077</v>
      </c>
      <c r="E268" s="90" t="s">
        <v>4467</v>
      </c>
      <c r="F268" s="91">
        <v>2</v>
      </c>
      <c r="G268" s="91">
        <v>2</v>
      </c>
      <c r="H268" s="91"/>
      <c r="I268" s="91" t="s">
        <v>4078</v>
      </c>
      <c r="J268" s="91" t="s">
        <v>4073</v>
      </c>
      <c r="K268" s="88" t="s">
        <v>4468</v>
      </c>
      <c r="L268" s="88" t="s">
        <v>4469</v>
      </c>
    </row>
    <row r="269" spans="1:12" ht="16.5">
      <c r="A269" s="86">
        <v>264</v>
      </c>
      <c r="B269" s="91">
        <v>130023</v>
      </c>
      <c r="C269" s="89" t="s">
        <v>4470</v>
      </c>
      <c r="D269" s="89" t="s">
        <v>4077</v>
      </c>
      <c r="E269" s="90" t="s">
        <v>4471</v>
      </c>
      <c r="F269" s="91">
        <v>2</v>
      </c>
      <c r="G269" s="91">
        <v>2</v>
      </c>
      <c r="H269" s="91"/>
      <c r="I269" s="91" t="s">
        <v>4078</v>
      </c>
      <c r="J269" s="91" t="s">
        <v>4073</v>
      </c>
      <c r="K269" s="88" t="s">
        <v>4472</v>
      </c>
      <c r="L269" s="88" t="s">
        <v>4473</v>
      </c>
    </row>
    <row r="270" spans="1:12" ht="16.5">
      <c r="A270" s="86">
        <v>265</v>
      </c>
      <c r="B270" s="91">
        <v>130024</v>
      </c>
      <c r="C270" s="95" t="s">
        <v>4474</v>
      </c>
      <c r="D270" s="95" t="s">
        <v>4077</v>
      </c>
      <c r="E270" s="90" t="s">
        <v>4471</v>
      </c>
      <c r="F270" s="91">
        <v>2</v>
      </c>
      <c r="G270" s="91">
        <v>2</v>
      </c>
      <c r="H270" s="91"/>
      <c r="I270" s="91" t="s">
        <v>4078</v>
      </c>
      <c r="J270" s="91" t="s">
        <v>4073</v>
      </c>
      <c r="K270" s="88" t="s">
        <v>4472</v>
      </c>
      <c r="L270" s="88" t="s">
        <v>4473</v>
      </c>
    </row>
    <row r="271" spans="1:12" ht="16.5">
      <c r="A271" s="86">
        <v>266</v>
      </c>
      <c r="B271" s="91">
        <v>130032</v>
      </c>
      <c r="C271" s="89" t="s">
        <v>4475</v>
      </c>
      <c r="D271" s="89" t="s">
        <v>4080</v>
      </c>
      <c r="E271" s="90" t="s">
        <v>2997</v>
      </c>
      <c r="F271" s="91">
        <v>2</v>
      </c>
      <c r="G271" s="91">
        <v>2</v>
      </c>
      <c r="H271" s="91"/>
      <c r="I271" s="91" t="s">
        <v>4081</v>
      </c>
      <c r="J271" s="91" t="s">
        <v>4082</v>
      </c>
      <c r="K271" s="88" t="s">
        <v>4476</v>
      </c>
      <c r="L271" s="88" t="s">
        <v>4477</v>
      </c>
    </row>
    <row r="272" spans="1:12" ht="16.5">
      <c r="A272" s="86">
        <v>267</v>
      </c>
      <c r="B272" s="91">
        <v>130033</v>
      </c>
      <c r="C272" s="95" t="s">
        <v>4478</v>
      </c>
      <c r="D272" s="95" t="s">
        <v>4080</v>
      </c>
      <c r="E272" s="90" t="s">
        <v>2997</v>
      </c>
      <c r="F272" s="91">
        <v>2</v>
      </c>
      <c r="G272" s="91">
        <v>2</v>
      </c>
      <c r="H272" s="91"/>
      <c r="I272" s="91" t="s">
        <v>4081</v>
      </c>
      <c r="J272" s="91" t="s">
        <v>4082</v>
      </c>
      <c r="K272" s="88" t="s">
        <v>4476</v>
      </c>
      <c r="L272" s="88" t="s">
        <v>4477</v>
      </c>
    </row>
    <row r="273" spans="1:12" ht="16.5">
      <c r="A273" s="86">
        <v>268</v>
      </c>
      <c r="B273" s="91">
        <v>130042</v>
      </c>
      <c r="C273" s="89" t="s">
        <v>4479</v>
      </c>
      <c r="D273" s="89" t="s">
        <v>4084</v>
      </c>
      <c r="E273" s="90" t="s">
        <v>4480</v>
      </c>
      <c r="F273" s="91">
        <v>2</v>
      </c>
      <c r="G273" s="91">
        <v>1</v>
      </c>
      <c r="H273" s="91"/>
      <c r="I273" s="91" t="s">
        <v>4085</v>
      </c>
      <c r="J273" s="91" t="s">
        <v>4086</v>
      </c>
      <c r="K273" s="88" t="s">
        <v>4481</v>
      </c>
      <c r="L273" s="88" t="s">
        <v>4482</v>
      </c>
    </row>
    <row r="274" spans="1:12" ht="16.5">
      <c r="A274" s="86">
        <v>269</v>
      </c>
      <c r="B274" s="91">
        <v>130043</v>
      </c>
      <c r="C274" s="89" t="s">
        <v>4483</v>
      </c>
      <c r="D274" s="89" t="s">
        <v>4084</v>
      </c>
      <c r="E274" s="90" t="s">
        <v>4484</v>
      </c>
      <c r="F274" s="91">
        <v>2</v>
      </c>
      <c r="G274" s="91">
        <v>1</v>
      </c>
      <c r="H274" s="91"/>
      <c r="I274" s="91" t="s">
        <v>4085</v>
      </c>
      <c r="J274" s="91" t="s">
        <v>4086</v>
      </c>
      <c r="K274" s="88" t="s">
        <v>4485</v>
      </c>
      <c r="L274" s="88" t="s">
        <v>4486</v>
      </c>
    </row>
    <row r="275" spans="1:12" ht="16.5">
      <c r="A275" s="86">
        <v>270</v>
      </c>
      <c r="B275" s="91">
        <v>130044</v>
      </c>
      <c r="C275" s="95" t="s">
        <v>4487</v>
      </c>
      <c r="D275" s="95" t="s">
        <v>4084</v>
      </c>
      <c r="E275" s="90" t="s">
        <v>4484</v>
      </c>
      <c r="F275" s="91">
        <v>2</v>
      </c>
      <c r="G275" s="91">
        <v>1</v>
      </c>
      <c r="H275" s="91"/>
      <c r="I275" s="91" t="s">
        <v>4085</v>
      </c>
      <c r="J275" s="91" t="s">
        <v>4086</v>
      </c>
      <c r="K275" s="88" t="s">
        <v>4485</v>
      </c>
      <c r="L275" s="88" t="s">
        <v>4486</v>
      </c>
    </row>
    <row r="276" spans="1:12" ht="16.5">
      <c r="A276" s="86">
        <v>271</v>
      </c>
      <c r="B276" s="91">
        <v>130052</v>
      </c>
      <c r="C276" s="89" t="s">
        <v>4488</v>
      </c>
      <c r="D276" s="89" t="s">
        <v>4088</v>
      </c>
      <c r="E276" s="90" t="s">
        <v>4489</v>
      </c>
      <c r="F276" s="91">
        <v>2</v>
      </c>
      <c r="G276" s="91">
        <v>1</v>
      </c>
      <c r="H276" s="91"/>
      <c r="I276" s="91" t="s">
        <v>4089</v>
      </c>
      <c r="J276" s="91" t="s">
        <v>4090</v>
      </c>
      <c r="K276" s="90" t="s">
        <v>4490</v>
      </c>
      <c r="L276" s="88" t="s">
        <v>4491</v>
      </c>
    </row>
    <row r="277" spans="1:12" ht="16.5">
      <c r="A277" s="86">
        <v>272</v>
      </c>
      <c r="B277" s="91">
        <v>130053</v>
      </c>
      <c r="C277" s="89" t="s">
        <v>4492</v>
      </c>
      <c r="D277" s="89" t="s">
        <v>4088</v>
      </c>
      <c r="E277" s="90" t="s">
        <v>4493</v>
      </c>
      <c r="F277" s="91">
        <v>2</v>
      </c>
      <c r="G277" s="91">
        <v>1</v>
      </c>
      <c r="H277" s="91"/>
      <c r="I277" s="91" t="s">
        <v>4089</v>
      </c>
      <c r="J277" s="91" t="s">
        <v>4090</v>
      </c>
      <c r="K277" s="90" t="s">
        <v>4494</v>
      </c>
      <c r="L277" s="88" t="s">
        <v>4495</v>
      </c>
    </row>
    <row r="278" spans="1:12" ht="16.5">
      <c r="A278" s="86">
        <v>273</v>
      </c>
      <c r="B278" s="91">
        <v>130054</v>
      </c>
      <c r="C278" s="95" t="s">
        <v>4496</v>
      </c>
      <c r="D278" s="95" t="s">
        <v>4088</v>
      </c>
      <c r="E278" s="90" t="s">
        <v>4493</v>
      </c>
      <c r="F278" s="91">
        <v>2</v>
      </c>
      <c r="G278" s="91">
        <v>1</v>
      </c>
      <c r="H278" s="91"/>
      <c r="I278" s="91" t="s">
        <v>4089</v>
      </c>
      <c r="J278" s="91" t="s">
        <v>4090</v>
      </c>
      <c r="K278" s="90" t="s">
        <v>4494</v>
      </c>
      <c r="L278" s="88" t="s">
        <v>4495</v>
      </c>
    </row>
    <row r="279" spans="1:12" ht="16.5">
      <c r="A279" s="86">
        <v>274</v>
      </c>
      <c r="B279" s="91">
        <v>130062</v>
      </c>
      <c r="C279" s="95" t="s">
        <v>4497</v>
      </c>
      <c r="D279" s="95" t="s">
        <v>4092</v>
      </c>
      <c r="E279" s="90" t="s">
        <v>2931</v>
      </c>
      <c r="F279" s="91">
        <v>2</v>
      </c>
      <c r="G279" s="91">
        <v>2</v>
      </c>
      <c r="H279" s="91"/>
      <c r="I279" s="91" t="s">
        <v>4093</v>
      </c>
      <c r="J279" s="91" t="s">
        <v>4094</v>
      </c>
      <c r="K279" s="90" t="s">
        <v>3922</v>
      </c>
      <c r="L279" s="88" t="s">
        <v>4095</v>
      </c>
    </row>
    <row r="280" spans="1:12" ht="16.5">
      <c r="A280" s="86">
        <v>275</v>
      </c>
      <c r="B280" s="91">
        <v>130072</v>
      </c>
      <c r="C280" s="89" t="s">
        <v>4498</v>
      </c>
      <c r="D280" s="89" t="s">
        <v>4096</v>
      </c>
      <c r="E280" s="90" t="s">
        <v>3002</v>
      </c>
      <c r="F280" s="91">
        <v>2</v>
      </c>
      <c r="G280" s="91">
        <v>2</v>
      </c>
      <c r="H280" s="91"/>
      <c r="I280" s="91" t="s">
        <v>4097</v>
      </c>
      <c r="J280" s="91" t="s">
        <v>4098</v>
      </c>
      <c r="K280" s="90" t="s">
        <v>4499</v>
      </c>
      <c r="L280" s="88" t="s">
        <v>4500</v>
      </c>
    </row>
    <row r="281" spans="1:12" ht="16.5">
      <c r="A281" s="86">
        <v>276</v>
      </c>
      <c r="B281" s="91">
        <v>130073</v>
      </c>
      <c r="C281" s="95" t="s">
        <v>4501</v>
      </c>
      <c r="D281" s="95" t="s">
        <v>4096</v>
      </c>
      <c r="E281" s="90" t="s">
        <v>3002</v>
      </c>
      <c r="F281" s="91">
        <v>2</v>
      </c>
      <c r="G281" s="91">
        <v>2</v>
      </c>
      <c r="H281" s="91"/>
      <c r="I281" s="91" t="s">
        <v>4097</v>
      </c>
      <c r="J281" s="91" t="s">
        <v>4098</v>
      </c>
      <c r="K281" s="90" t="s">
        <v>4499</v>
      </c>
      <c r="L281" s="88" t="s">
        <v>4500</v>
      </c>
    </row>
    <row r="282" spans="1:12" ht="16.5">
      <c r="A282" s="86">
        <v>277</v>
      </c>
      <c r="B282" s="91">
        <v>130082</v>
      </c>
      <c r="C282" s="89" t="s">
        <v>4502</v>
      </c>
      <c r="D282" s="89" t="s">
        <v>4101</v>
      </c>
      <c r="E282" s="90" t="s">
        <v>4503</v>
      </c>
      <c r="F282" s="91">
        <v>2</v>
      </c>
      <c r="G282" s="91">
        <v>2</v>
      </c>
      <c r="H282" s="91"/>
      <c r="I282" s="91" t="s">
        <v>4102</v>
      </c>
      <c r="J282" s="91" t="s">
        <v>4103</v>
      </c>
      <c r="K282" s="90" t="s">
        <v>4504</v>
      </c>
      <c r="L282" s="88" t="s">
        <v>4505</v>
      </c>
    </row>
    <row r="283" spans="1:12" ht="16.5">
      <c r="A283" s="86">
        <v>278</v>
      </c>
      <c r="B283" s="91">
        <v>130083</v>
      </c>
      <c r="C283" s="89" t="s">
        <v>4506</v>
      </c>
      <c r="D283" s="89" t="s">
        <v>4101</v>
      </c>
      <c r="E283" s="90" t="s">
        <v>4507</v>
      </c>
      <c r="F283" s="91">
        <v>2</v>
      </c>
      <c r="G283" s="91">
        <v>2</v>
      </c>
      <c r="H283" s="91"/>
      <c r="I283" s="91" t="s">
        <v>4102</v>
      </c>
      <c r="J283" s="91" t="s">
        <v>4103</v>
      </c>
      <c r="K283" s="90" t="s">
        <v>4508</v>
      </c>
      <c r="L283" s="88" t="s">
        <v>4509</v>
      </c>
    </row>
    <row r="284" spans="1:12" ht="16.5">
      <c r="A284" s="86">
        <v>279</v>
      </c>
      <c r="B284" s="91">
        <v>130084</v>
      </c>
      <c r="C284" s="95" t="s">
        <v>4510</v>
      </c>
      <c r="D284" s="95" t="s">
        <v>4101</v>
      </c>
      <c r="E284" s="90" t="s">
        <v>4507</v>
      </c>
      <c r="F284" s="91">
        <v>2</v>
      </c>
      <c r="G284" s="91">
        <v>2</v>
      </c>
      <c r="H284" s="91"/>
      <c r="I284" s="91" t="s">
        <v>4102</v>
      </c>
      <c r="J284" s="91" t="s">
        <v>4103</v>
      </c>
      <c r="K284" s="88" t="s">
        <v>4508</v>
      </c>
      <c r="L284" s="88" t="s">
        <v>4509</v>
      </c>
    </row>
    <row r="285" spans="1:12" ht="16.5">
      <c r="A285" s="86">
        <v>280</v>
      </c>
      <c r="B285" s="91">
        <v>130092</v>
      </c>
      <c r="C285" s="89" t="s">
        <v>4511</v>
      </c>
      <c r="D285" s="89" t="s">
        <v>4106</v>
      </c>
      <c r="E285" s="90" t="s">
        <v>4512</v>
      </c>
      <c r="F285" s="91">
        <v>2</v>
      </c>
      <c r="G285" s="91">
        <v>2</v>
      </c>
      <c r="H285" s="91"/>
      <c r="I285" s="91" t="s">
        <v>3844</v>
      </c>
      <c r="J285" s="91" t="s">
        <v>4107</v>
      </c>
      <c r="K285" s="90" t="s">
        <v>4513</v>
      </c>
      <c r="L285" s="88" t="s">
        <v>4514</v>
      </c>
    </row>
    <row r="286" spans="1:12" ht="16.5">
      <c r="A286" s="86">
        <v>281</v>
      </c>
      <c r="B286" s="91">
        <v>130093</v>
      </c>
      <c r="C286" s="89" t="s">
        <v>4515</v>
      </c>
      <c r="D286" s="89" t="s">
        <v>4106</v>
      </c>
      <c r="E286" s="90" t="s">
        <v>4516</v>
      </c>
      <c r="F286" s="91">
        <v>2</v>
      </c>
      <c r="G286" s="91">
        <v>2</v>
      </c>
      <c r="H286" s="91"/>
      <c r="I286" s="91" t="s">
        <v>3844</v>
      </c>
      <c r="J286" s="91" t="s">
        <v>4107</v>
      </c>
      <c r="K286" s="90" t="s">
        <v>4517</v>
      </c>
      <c r="L286" s="88" t="s">
        <v>4518</v>
      </c>
    </row>
    <row r="287" spans="1:12" ht="16.5">
      <c r="A287" s="86">
        <v>282</v>
      </c>
      <c r="B287" s="91">
        <v>130094</v>
      </c>
      <c r="C287" s="95" t="s">
        <v>4519</v>
      </c>
      <c r="D287" s="95" t="s">
        <v>4106</v>
      </c>
      <c r="E287" s="90" t="s">
        <v>4516</v>
      </c>
      <c r="F287" s="91">
        <v>2</v>
      </c>
      <c r="G287" s="91">
        <v>2</v>
      </c>
      <c r="H287" s="91"/>
      <c r="I287" s="91" t="s">
        <v>3844</v>
      </c>
      <c r="J287" s="91" t="s">
        <v>4107</v>
      </c>
      <c r="K287" s="90" t="s">
        <v>4517</v>
      </c>
      <c r="L287" s="88" t="s">
        <v>4518</v>
      </c>
    </row>
    <row r="288" spans="1:12" ht="16.5">
      <c r="A288" s="86">
        <v>283</v>
      </c>
      <c r="B288" s="91">
        <v>130102</v>
      </c>
      <c r="C288" s="91" t="s">
        <v>4520</v>
      </c>
      <c r="D288" s="91" t="s">
        <v>4109</v>
      </c>
      <c r="E288" s="90" t="s">
        <v>3027</v>
      </c>
      <c r="F288" s="91">
        <v>2</v>
      </c>
      <c r="G288" s="91">
        <v>2</v>
      </c>
      <c r="H288" s="91"/>
      <c r="I288" s="91" t="s">
        <v>4110</v>
      </c>
      <c r="J288" s="91" t="s">
        <v>4073</v>
      </c>
      <c r="K288" s="90" t="s">
        <v>4018</v>
      </c>
      <c r="L288" s="88"/>
    </row>
    <row r="289" spans="1:12" ht="16.5">
      <c r="A289" s="86">
        <v>284</v>
      </c>
      <c r="B289" s="91">
        <v>130142</v>
      </c>
      <c r="C289" s="89" t="s">
        <v>4521</v>
      </c>
      <c r="D289" s="89" t="s">
        <v>4123</v>
      </c>
      <c r="E289" s="90" t="s">
        <v>2973</v>
      </c>
      <c r="F289" s="91">
        <v>2</v>
      </c>
      <c r="G289" s="91">
        <v>2</v>
      </c>
      <c r="H289" s="91"/>
      <c r="I289" s="91" t="s">
        <v>4124</v>
      </c>
      <c r="J289" s="91" t="s">
        <v>4125</v>
      </c>
      <c r="K289" s="90" t="s">
        <v>4522</v>
      </c>
      <c r="L289" s="88" t="s">
        <v>4523</v>
      </c>
    </row>
    <row r="290" spans="1:12" ht="16.5">
      <c r="A290" s="86">
        <v>285</v>
      </c>
      <c r="B290" s="91">
        <v>130143</v>
      </c>
      <c r="C290" s="89" t="s">
        <v>4524</v>
      </c>
      <c r="D290" s="89" t="s">
        <v>4123</v>
      </c>
      <c r="E290" s="90" t="s">
        <v>2973</v>
      </c>
      <c r="F290" s="91">
        <v>2</v>
      </c>
      <c r="G290" s="91">
        <v>2</v>
      </c>
      <c r="H290" s="91"/>
      <c r="I290" s="91" t="s">
        <v>4124</v>
      </c>
      <c r="J290" s="91" t="s">
        <v>4125</v>
      </c>
      <c r="K290" s="90" t="s">
        <v>4525</v>
      </c>
      <c r="L290" s="88" t="s">
        <v>4526</v>
      </c>
    </row>
    <row r="291" spans="1:12" ht="16.5">
      <c r="A291" s="86">
        <v>286</v>
      </c>
      <c r="B291" s="91">
        <v>130144</v>
      </c>
      <c r="C291" s="95" t="s">
        <v>4527</v>
      </c>
      <c r="D291" s="95" t="s">
        <v>4123</v>
      </c>
      <c r="E291" s="90" t="s">
        <v>2973</v>
      </c>
      <c r="F291" s="91">
        <v>2</v>
      </c>
      <c r="G291" s="91">
        <v>2</v>
      </c>
      <c r="H291" s="91"/>
      <c r="I291" s="91" t="s">
        <v>4124</v>
      </c>
      <c r="J291" s="91" t="s">
        <v>4125</v>
      </c>
      <c r="K291" s="90" t="s">
        <v>4525</v>
      </c>
      <c r="L291" s="88" t="s">
        <v>4526</v>
      </c>
    </row>
    <row r="292" spans="1:12" ht="16.5">
      <c r="A292" s="86">
        <v>287</v>
      </c>
      <c r="B292" s="91">
        <v>140022</v>
      </c>
      <c r="C292" s="95" t="s">
        <v>4528</v>
      </c>
      <c r="D292" s="95" t="s">
        <v>4175</v>
      </c>
      <c r="E292" s="90" t="s">
        <v>3133</v>
      </c>
      <c r="F292" s="91">
        <v>2</v>
      </c>
      <c r="G292" s="91">
        <v>2</v>
      </c>
      <c r="H292" s="91"/>
      <c r="I292" s="91" t="s">
        <v>4176</v>
      </c>
      <c r="J292" s="91" t="s">
        <v>4177</v>
      </c>
      <c r="K292" s="90" t="s">
        <v>4178</v>
      </c>
      <c r="L292" s="88" t="s">
        <v>4179</v>
      </c>
    </row>
    <row r="293" spans="1:12" ht="16.5">
      <c r="A293" s="86">
        <v>288</v>
      </c>
      <c r="B293" s="91">
        <v>140032</v>
      </c>
      <c r="C293" s="89" t="s">
        <v>4529</v>
      </c>
      <c r="D293" s="89" t="s">
        <v>4180</v>
      </c>
      <c r="E293" s="90" t="s">
        <v>3000</v>
      </c>
      <c r="F293" s="91">
        <v>2</v>
      </c>
      <c r="G293" s="91">
        <v>1</v>
      </c>
      <c r="H293" s="91"/>
      <c r="I293" s="91" t="s">
        <v>4181</v>
      </c>
      <c r="J293" s="91" t="s">
        <v>4182</v>
      </c>
      <c r="K293" s="90" t="s">
        <v>4530</v>
      </c>
      <c r="L293" s="88" t="s">
        <v>4183</v>
      </c>
    </row>
    <row r="294" spans="1:12" ht="16.5">
      <c r="A294" s="86">
        <v>289</v>
      </c>
      <c r="B294" s="91">
        <v>140033</v>
      </c>
      <c r="C294" s="95" t="s">
        <v>4531</v>
      </c>
      <c r="D294" s="95" t="s">
        <v>4180</v>
      </c>
      <c r="E294" s="90" t="s">
        <v>3000</v>
      </c>
      <c r="F294" s="91">
        <v>2</v>
      </c>
      <c r="G294" s="91">
        <v>1</v>
      </c>
      <c r="H294" s="91"/>
      <c r="I294" s="91" t="s">
        <v>4181</v>
      </c>
      <c r="J294" s="91" t="s">
        <v>4182</v>
      </c>
      <c r="K294" s="90" t="s">
        <v>4530</v>
      </c>
      <c r="L294" s="88" t="s">
        <v>4183</v>
      </c>
    </row>
    <row r="295" spans="1:12" ht="16.5">
      <c r="A295" s="86">
        <v>290</v>
      </c>
      <c r="B295" s="91">
        <v>140052</v>
      </c>
      <c r="C295" s="89" t="s">
        <v>4532</v>
      </c>
      <c r="D295" s="89" t="s">
        <v>4184</v>
      </c>
      <c r="E295" s="90" t="s">
        <v>3183</v>
      </c>
      <c r="F295" s="91">
        <v>2</v>
      </c>
      <c r="G295" s="91">
        <v>2</v>
      </c>
      <c r="H295" s="91"/>
      <c r="I295" s="91" t="s">
        <v>4185</v>
      </c>
      <c r="J295" s="91" t="s">
        <v>4186</v>
      </c>
      <c r="K295" s="90" t="s">
        <v>4533</v>
      </c>
      <c r="L295" s="88" t="s">
        <v>4534</v>
      </c>
    </row>
    <row r="296" spans="1:12" ht="16.5">
      <c r="A296" s="86">
        <v>291</v>
      </c>
      <c r="B296" s="91">
        <v>140053</v>
      </c>
      <c r="C296" s="95" t="s">
        <v>4535</v>
      </c>
      <c r="D296" s="95" t="s">
        <v>4184</v>
      </c>
      <c r="E296" s="90" t="s">
        <v>3183</v>
      </c>
      <c r="F296" s="91">
        <v>2</v>
      </c>
      <c r="G296" s="91">
        <v>2</v>
      </c>
      <c r="H296" s="91"/>
      <c r="I296" s="91" t="s">
        <v>4185</v>
      </c>
      <c r="J296" s="91" t="s">
        <v>4186</v>
      </c>
      <c r="K296" s="90" t="s">
        <v>4533</v>
      </c>
      <c r="L296" s="88" t="s">
        <v>4534</v>
      </c>
    </row>
    <row r="297" spans="1:12" ht="16.5">
      <c r="A297" s="86">
        <v>292</v>
      </c>
      <c r="B297" s="91">
        <v>140062</v>
      </c>
      <c r="C297" s="91" t="s">
        <v>4536</v>
      </c>
      <c r="D297" s="91" t="s">
        <v>4189</v>
      </c>
      <c r="E297" s="90" t="s">
        <v>3132</v>
      </c>
      <c r="F297" s="91">
        <v>2</v>
      </c>
      <c r="G297" s="91">
        <v>2</v>
      </c>
      <c r="H297" s="91"/>
      <c r="I297" s="91" t="s">
        <v>4190</v>
      </c>
      <c r="J297" s="91" t="s">
        <v>4191</v>
      </c>
      <c r="K297" s="90" t="s">
        <v>4192</v>
      </c>
      <c r="L297" s="88"/>
    </row>
    <row r="298" spans="1:12" ht="16.5">
      <c r="A298" s="86">
        <v>293</v>
      </c>
      <c r="B298" s="91">
        <v>140072</v>
      </c>
      <c r="C298" s="95" t="s">
        <v>4537</v>
      </c>
      <c r="D298" s="95" t="s">
        <v>4194</v>
      </c>
      <c r="E298" s="111" t="s">
        <v>3185</v>
      </c>
      <c r="F298" s="91">
        <v>2</v>
      </c>
      <c r="G298" s="91">
        <v>2</v>
      </c>
      <c r="H298" s="91"/>
      <c r="I298" s="91" t="s">
        <v>3894</v>
      </c>
      <c r="J298" s="91" t="s">
        <v>4195</v>
      </c>
      <c r="K298" s="90" t="s">
        <v>3918</v>
      </c>
      <c r="L298" s="88" t="s">
        <v>4196</v>
      </c>
    </row>
    <row r="299" spans="1:12" ht="16.5">
      <c r="A299" s="86">
        <v>294</v>
      </c>
      <c r="B299" s="91">
        <v>140082</v>
      </c>
      <c r="C299" s="89" t="s">
        <v>4538</v>
      </c>
      <c r="D299" s="89" t="s">
        <v>4197</v>
      </c>
      <c r="E299" s="90" t="s">
        <v>4539</v>
      </c>
      <c r="F299" s="91">
        <v>2</v>
      </c>
      <c r="G299" s="91">
        <v>1</v>
      </c>
      <c r="H299" s="91"/>
      <c r="I299" s="91" t="s">
        <v>4116</v>
      </c>
      <c r="J299" s="91" t="s">
        <v>4198</v>
      </c>
      <c r="K299" s="90" t="s">
        <v>4540</v>
      </c>
      <c r="L299" s="88" t="s">
        <v>4541</v>
      </c>
    </row>
    <row r="300" spans="1:12" ht="16.5">
      <c r="A300" s="86">
        <v>295</v>
      </c>
      <c r="B300" s="91">
        <v>140092</v>
      </c>
      <c r="C300" s="91" t="s">
        <v>4542</v>
      </c>
      <c r="D300" s="91" t="s">
        <v>4201</v>
      </c>
      <c r="E300" s="90" t="s">
        <v>2976</v>
      </c>
      <c r="F300" s="91">
        <v>2</v>
      </c>
      <c r="G300" s="91">
        <v>1</v>
      </c>
      <c r="H300" s="91"/>
      <c r="I300" s="91" t="s">
        <v>4202</v>
      </c>
      <c r="J300" s="91" t="s">
        <v>4203</v>
      </c>
      <c r="K300" s="90" t="s">
        <v>3873</v>
      </c>
      <c r="L300" s="88"/>
    </row>
    <row r="301" spans="1:12" ht="16.5">
      <c r="A301" s="86">
        <v>296</v>
      </c>
      <c r="B301" s="91">
        <v>140152</v>
      </c>
      <c r="C301" s="89" t="s">
        <v>4543</v>
      </c>
      <c r="D301" s="89" t="s">
        <v>4225</v>
      </c>
      <c r="E301" s="90" t="s">
        <v>4544</v>
      </c>
      <c r="F301" s="91">
        <v>2</v>
      </c>
      <c r="G301" s="91">
        <v>2</v>
      </c>
      <c r="H301" s="91"/>
      <c r="I301" s="91" t="s">
        <v>4226</v>
      </c>
      <c r="J301" s="91" t="s">
        <v>4227</v>
      </c>
      <c r="K301" s="90" t="s">
        <v>4545</v>
      </c>
      <c r="L301" s="88" t="s">
        <v>4546</v>
      </c>
    </row>
    <row r="302" spans="1:12" ht="16.5">
      <c r="A302" s="86">
        <v>297</v>
      </c>
      <c r="B302" s="91">
        <v>140153</v>
      </c>
      <c r="C302" s="89" t="s">
        <v>4547</v>
      </c>
      <c r="D302" s="89" t="s">
        <v>4225</v>
      </c>
      <c r="E302" s="90" t="s">
        <v>4277</v>
      </c>
      <c r="F302" s="91">
        <v>2</v>
      </c>
      <c r="G302" s="91">
        <v>2</v>
      </c>
      <c r="H302" s="91"/>
      <c r="I302" s="91" t="s">
        <v>4226</v>
      </c>
      <c r="J302" s="91" t="s">
        <v>4227</v>
      </c>
      <c r="K302" s="90" t="s">
        <v>4548</v>
      </c>
      <c r="L302" s="88" t="s">
        <v>4549</v>
      </c>
    </row>
    <row r="303" spans="1:12" ht="16.5">
      <c r="A303" s="86">
        <v>298</v>
      </c>
      <c r="B303" s="91">
        <v>140154</v>
      </c>
      <c r="C303" s="95" t="s">
        <v>4550</v>
      </c>
      <c r="D303" s="95" t="s">
        <v>4225</v>
      </c>
      <c r="E303" s="90" t="s">
        <v>4277</v>
      </c>
      <c r="F303" s="91">
        <v>2</v>
      </c>
      <c r="G303" s="91">
        <v>2</v>
      </c>
      <c r="H303" s="91"/>
      <c r="I303" s="91" t="s">
        <v>4226</v>
      </c>
      <c r="J303" s="91" t="s">
        <v>4227</v>
      </c>
      <c r="K303" s="90" t="s">
        <v>4548</v>
      </c>
      <c r="L303" s="88" t="s">
        <v>4549</v>
      </c>
    </row>
    <row r="304" spans="1:12" ht="16.5">
      <c r="A304" s="86">
        <v>299</v>
      </c>
      <c r="B304" s="91">
        <v>140162</v>
      </c>
      <c r="C304" s="95" t="s">
        <v>4551</v>
      </c>
      <c r="D304" s="95" t="s">
        <v>4229</v>
      </c>
      <c r="E304" s="90" t="s">
        <v>2895</v>
      </c>
      <c r="F304" s="91">
        <v>2</v>
      </c>
      <c r="G304" s="91">
        <v>1</v>
      </c>
      <c r="H304" s="91"/>
      <c r="I304" s="91" t="s">
        <v>4230</v>
      </c>
      <c r="J304" s="91" t="s">
        <v>4231</v>
      </c>
      <c r="K304" s="90" t="s">
        <v>3946</v>
      </c>
      <c r="L304" s="88" t="s">
        <v>4232</v>
      </c>
    </row>
    <row r="305" spans="1:12" ht="16.5">
      <c r="A305" s="86">
        <v>300</v>
      </c>
      <c r="B305" s="91">
        <v>140172</v>
      </c>
      <c r="C305" s="95" t="s">
        <v>4552</v>
      </c>
      <c r="D305" s="95" t="s">
        <v>4233</v>
      </c>
      <c r="E305" s="90" t="s">
        <v>2924</v>
      </c>
      <c r="F305" s="91">
        <v>2</v>
      </c>
      <c r="G305" s="91">
        <v>1</v>
      </c>
      <c r="H305" s="91"/>
      <c r="I305" s="91" t="s">
        <v>4234</v>
      </c>
      <c r="J305" s="91" t="s">
        <v>4235</v>
      </c>
      <c r="K305" s="90" t="s">
        <v>3841</v>
      </c>
      <c r="L305" s="88" t="s">
        <v>4236</v>
      </c>
    </row>
    <row r="306" spans="1:12" ht="16.5">
      <c r="A306" s="86">
        <v>301</v>
      </c>
      <c r="B306" s="91">
        <v>140182</v>
      </c>
      <c r="C306" s="89" t="s">
        <v>4553</v>
      </c>
      <c r="D306" s="89" t="s">
        <v>4237</v>
      </c>
      <c r="E306" s="90" t="s">
        <v>4554</v>
      </c>
      <c r="F306" s="91">
        <v>2</v>
      </c>
      <c r="G306" s="91">
        <v>2</v>
      </c>
      <c r="H306" s="91"/>
      <c r="I306" s="91" t="s">
        <v>4238</v>
      </c>
      <c r="J306" s="91" t="s">
        <v>4239</v>
      </c>
      <c r="K306" s="90" t="s">
        <v>4555</v>
      </c>
      <c r="L306" s="88" t="s">
        <v>4556</v>
      </c>
    </row>
    <row r="307" spans="1:12" ht="16.5">
      <c r="A307" s="86">
        <v>302</v>
      </c>
      <c r="B307" s="91">
        <v>140183</v>
      </c>
      <c r="C307" s="89" t="s">
        <v>4557</v>
      </c>
      <c r="D307" s="89" t="s">
        <v>4237</v>
      </c>
      <c r="E307" s="90" t="s">
        <v>4558</v>
      </c>
      <c r="F307" s="91">
        <v>2</v>
      </c>
      <c r="G307" s="91">
        <v>2</v>
      </c>
      <c r="H307" s="91"/>
      <c r="I307" s="91" t="s">
        <v>4238</v>
      </c>
      <c r="J307" s="91" t="s">
        <v>4239</v>
      </c>
      <c r="K307" s="90" t="s">
        <v>4169</v>
      </c>
      <c r="L307" s="88" t="s">
        <v>4559</v>
      </c>
    </row>
    <row r="308" spans="1:12" ht="16.5">
      <c r="A308" s="86">
        <v>303</v>
      </c>
      <c r="B308" s="91">
        <v>140184</v>
      </c>
      <c r="C308" s="95" t="s">
        <v>4560</v>
      </c>
      <c r="D308" s="95" t="s">
        <v>4237</v>
      </c>
      <c r="E308" s="90" t="s">
        <v>4558</v>
      </c>
      <c r="F308" s="91">
        <v>2</v>
      </c>
      <c r="G308" s="91">
        <v>2</v>
      </c>
      <c r="H308" s="91"/>
      <c r="I308" s="91" t="s">
        <v>4238</v>
      </c>
      <c r="J308" s="91" t="s">
        <v>4239</v>
      </c>
      <c r="K308" s="90" t="s">
        <v>4169</v>
      </c>
      <c r="L308" s="88" t="s">
        <v>4559</v>
      </c>
    </row>
    <row r="309" spans="1:12" ht="16.5">
      <c r="A309" s="86">
        <v>304</v>
      </c>
      <c r="B309" s="91">
        <v>140192</v>
      </c>
      <c r="C309" s="89" t="s">
        <v>4561</v>
      </c>
      <c r="D309" s="89" t="s">
        <v>4241</v>
      </c>
      <c r="E309" s="90" t="s">
        <v>4562</v>
      </c>
      <c r="F309" s="91">
        <v>2</v>
      </c>
      <c r="G309" s="91">
        <v>2</v>
      </c>
      <c r="H309" s="91"/>
      <c r="I309" s="91" t="s">
        <v>4242</v>
      </c>
      <c r="J309" s="91" t="s">
        <v>3976</v>
      </c>
      <c r="K309" s="90" t="s">
        <v>4563</v>
      </c>
      <c r="L309" s="88" t="s">
        <v>4564</v>
      </c>
    </row>
    <row r="310" spans="1:12" ht="16.5">
      <c r="A310" s="86">
        <v>305</v>
      </c>
      <c r="B310" s="91">
        <v>140193</v>
      </c>
      <c r="C310" s="89" t="s">
        <v>4565</v>
      </c>
      <c r="D310" s="89" t="s">
        <v>4241</v>
      </c>
      <c r="E310" s="90" t="s">
        <v>4566</v>
      </c>
      <c r="F310" s="91">
        <v>2</v>
      </c>
      <c r="G310" s="91">
        <v>2</v>
      </c>
      <c r="H310" s="91"/>
      <c r="I310" s="91" t="s">
        <v>4242</v>
      </c>
      <c r="J310" s="91" t="s">
        <v>3976</v>
      </c>
      <c r="K310" s="90" t="s">
        <v>4567</v>
      </c>
      <c r="L310" s="88" t="s">
        <v>4568</v>
      </c>
    </row>
    <row r="311" spans="1:12" ht="16.5">
      <c r="A311" s="86">
        <v>306</v>
      </c>
      <c r="B311" s="91">
        <v>140194</v>
      </c>
      <c r="C311" s="95" t="s">
        <v>4569</v>
      </c>
      <c r="D311" s="95" t="s">
        <v>4241</v>
      </c>
      <c r="E311" s="90" t="s">
        <v>4566</v>
      </c>
      <c r="F311" s="91">
        <v>2</v>
      </c>
      <c r="G311" s="91">
        <v>2</v>
      </c>
      <c r="H311" s="91"/>
      <c r="I311" s="91" t="s">
        <v>4242</v>
      </c>
      <c r="J311" s="91" t="s">
        <v>3976</v>
      </c>
      <c r="K311" s="90" t="s">
        <v>4567</v>
      </c>
      <c r="L311" s="88" t="s">
        <v>4568</v>
      </c>
    </row>
    <row r="312" spans="1:12" ht="16.5">
      <c r="A312" s="84"/>
      <c r="B312" s="84"/>
      <c r="C312" s="84"/>
      <c r="D312" s="84"/>
      <c r="E312" s="90"/>
      <c r="F312" s="84"/>
      <c r="G312" s="84"/>
      <c r="H312" s="84"/>
      <c r="I312" s="84"/>
      <c r="J312" s="84"/>
      <c r="K312" s="84"/>
      <c r="L312" s="8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配置检查表</vt:lpstr>
      <vt:lpstr>工作表2</vt:lpstr>
      <vt:lpstr>工作表1</vt:lpstr>
      <vt:lpstr>工作表3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2016-06-14T09:24:38Z</dcterms:modified>
</cp:coreProperties>
</file>